
<file path=[Content_Types].xml><?xml version="1.0" encoding="utf-8"?>
<Types xmlns="http://schemas.openxmlformats.org/package/2006/content-type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drawings/drawing2.xml" ContentType="application/vnd.openxmlformats-officedocument.drawing+xml"/>
  <Override PartName="/xl/charts/chart1.xml" ContentType="application/vnd.openxmlformats-officedocument.drawingml.chart+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mc:AlternateContent xmlns:mc="http://schemas.openxmlformats.org/markup-compatibility/2006">
    <mc:Choice Requires="x15">
      <x15ac:absPath xmlns:x15ac="http://schemas.microsoft.com/office/spreadsheetml/2010/11/ac" url="A:\projects\matchdata\"/>
    </mc:Choice>
  </mc:AlternateContent>
  <xr:revisionPtr revIDLastSave="0" documentId="13_ncr:1_{AC3DA112-9B69-42C1-B041-A1BE298F385F}" xr6:coauthVersionLast="46" xr6:coauthVersionMax="46" xr10:uidLastSave="{00000000-0000-0000-0000-000000000000}"/>
  <bookViews>
    <workbookView xWindow="-120" yWindow="-120" windowWidth="29040" windowHeight="15840" firstSheet="22" activeTab="20" xr2:uid="{00000000-000D-0000-FFFF-FFFF00000000}"/>
  </bookViews>
  <sheets>
    <sheet name="Welcome!" sheetId="1" r:id="rId1"/>
    <sheet name="Class of 2022+ Questions" sheetId="2" r:id="rId2"/>
    <sheet name="Chat" sheetId="3" r:id="rId3"/>
    <sheet name="Rank Tally" sheetId="4" r:id="rId4"/>
    <sheet name="Post IV Communication" sheetId="5" r:id="rId5"/>
    <sheet name="Rank Lists" sheetId="6" r:id="rId6"/>
    <sheet name="IV Program Impressions" sheetId="7" r:id="rId7"/>
    <sheet name="Name &amp; ShameFame" sheetId="8" r:id="rId8"/>
    <sheet name="X vs Y" sheetId="9" r:id="rId9"/>
    <sheet name="Applicant Info" sheetId="10" r:id="rId10"/>
    <sheet name="M3M4PGYs Program Impressions" sheetId="11" r:id="rId11"/>
    <sheet name="Awards" sheetId="12" r:id="rId12"/>
    <sheet name="Funny Zoom Stories" sheetId="13" r:id="rId13"/>
    <sheet name="COVID19RacismCities" sheetId="14" r:id="rId14"/>
    <sheet name="# of Invites" sheetId="15" r:id="rId15"/>
    <sheet name="Missed Connections &lt;3" sheetId="16" r:id="rId16"/>
    <sheet name="Doximity 2020 Ranks" sheetId="17" r:id="rId17"/>
    <sheet name="IV Swap" sheetId="18" r:id="rId18"/>
    <sheet name="2019-2020 Program Impressions" sheetId="19" r:id="rId19"/>
    <sheet name="Rejections" sheetId="20" r:id="rId20"/>
    <sheet name="IV Offers" sheetId="21" r:id="rId21"/>
    <sheet name="Virtual Opportunities" sheetId="22" r:id="rId22"/>
    <sheet name="Doximity Ranks 2019" sheetId="23" r:id="rId23"/>
    <sheet name=" 2019-2020 x vs y" sheetId="24" r:id="rId24"/>
    <sheet name="Historical SOAP data" sheetId="25" r:id="rId25"/>
    <sheet name="2018-2019 Final IV Impressions" sheetId="26" r:id="rId26"/>
    <sheet name="2018-2019 Post-Match Advice" sheetId="27" r:id="rId27"/>
  </sheets>
  <definedNames>
    <definedName name="_xlnm._FilterDatabase" localSheetId="9" hidden="1">'Applicant Info'!$A$1:$IN$132</definedName>
    <definedName name="_xlnm._FilterDatabase" localSheetId="16" hidden="1">'Doximity 2020 Ranks'!$A$1:$Z$161</definedName>
    <definedName name="_xlnm._FilterDatabase" localSheetId="6" hidden="1">'IV Program Impressions'!$A$1:$AK$161</definedName>
    <definedName name="_xlnm._FilterDatabase" localSheetId="10" hidden="1">'M3M4PGYs Program Impressions'!$A$1:$G$80</definedName>
    <definedName name="_xlnm._FilterDatabase" localSheetId="3" hidden="1">'Rank Tally'!$A$1:$Z$159</definedName>
    <definedName name="_xlnm._FilterDatabase" localSheetId="8" hidden="1">'X vs Y'!$A$1:$A$1090</definedName>
    <definedName name="Impression">'IV Program Impressions'!$O$117</definedName>
    <definedName name="NamedRange1" localSheetId="18">'2019-2020 Program Impressions'!$O$30</definedName>
    <definedName name="NamedRange1" localSheetId="10">#REF!</definedName>
    <definedName name="NamedRange1">'IV Program Impressions'!$P$30</definedName>
    <definedName name="Z_8777588F_05C8_4568_8AD2_24DF27C00270_.wvu.FilterData" localSheetId="9" hidden="1">'Applicant Info'!$A$13:$Y$105</definedName>
    <definedName name="Z_8D8F0BC2_55D1_4AA9_AA79_0AB2CD34DE55_.wvu.FilterData" localSheetId="23" hidden="1">' 2019-2020 x vs y'!$A$1:$E$2</definedName>
    <definedName name="Z_8D8F0BC2_55D1_4AA9_AA79_0AB2CD34DE55_.wvu.FilterData" localSheetId="9" hidden="1">'Applicant Info'!$A$13:$CJ$105</definedName>
    <definedName name="Z_8D8F0BC2_55D1_4AA9_AA79_0AB2CD34DE55_.wvu.FilterData" localSheetId="16" hidden="1">'Doximity 2020 Ranks'!$H$4</definedName>
    <definedName name="Z_8D8F0BC2_55D1_4AA9_AA79_0AB2CD34DE55_.wvu.FilterData" localSheetId="8" hidden="1">'X vs Y'!$B$1:$K$194</definedName>
    <definedName name="Z_BE773D84_A17A_49F2_AC05_B9EF2F42ABCC_.wvu.FilterData" localSheetId="9" hidden="1">'Applicant Info'!$A$1:$Y$128</definedName>
    <definedName name="Z_F4DDCF47_9206_4203_BC06_95F92F520803_.wvu.FilterData" localSheetId="9" hidden="1">'Applicant Info'!$A$13:$CJ$116</definedName>
  </definedNames>
  <calcPr calcId="191029"/>
  <customWorkbookViews>
    <customWorkbookView name="Filter 2" guid="{F4DDCF47-9206-4203-BC06-95F92F520803}" maximized="1" windowWidth="0" windowHeight="0" activeSheetId="0"/>
    <customWorkbookView name="For filters" guid="{8777588F-05C8-4568-8AD2-24DF27C00270}" maximized="1" windowWidth="0" windowHeight="0" activeSheetId="0"/>
    <customWorkbookView name="Filter 3" guid="{BE773D84-A17A-49F2-AC05-B9EF2F42ABCC}" maximized="1" windowWidth="0" windowHeight="0" activeSheetId="0"/>
    <customWorkbookView name="Filter 1" guid="{8D8F0BC2-55D1-4AA9-AA79-0AB2CD34DE55}"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16" i="25" l="1"/>
  <c r="G160" i="21"/>
  <c r="G159" i="21"/>
  <c r="G158" i="21"/>
  <c r="G157" i="21"/>
  <c r="G156" i="21"/>
  <c r="G155" i="21"/>
  <c r="G154" i="21"/>
  <c r="G153" i="21"/>
  <c r="G152" i="21"/>
  <c r="G151" i="21"/>
  <c r="G150" i="21"/>
  <c r="G149" i="21"/>
  <c r="G148" i="21"/>
  <c r="G147" i="21"/>
  <c r="G146" i="21"/>
  <c r="G145" i="21"/>
  <c r="G144" i="21"/>
  <c r="G143" i="21"/>
  <c r="G142" i="21"/>
  <c r="G141" i="21"/>
  <c r="G140" i="21"/>
  <c r="G139" i="21"/>
  <c r="G138" i="21"/>
  <c r="G137" i="21"/>
  <c r="G136" i="21"/>
  <c r="G135" i="21"/>
  <c r="G134" i="21"/>
  <c r="G133" i="21"/>
  <c r="G132" i="21"/>
  <c r="G131" i="21"/>
  <c r="G130" i="21"/>
  <c r="G129" i="21"/>
  <c r="G128" i="21"/>
  <c r="G127" i="21"/>
  <c r="G126" i="21"/>
  <c r="G125" i="21"/>
  <c r="G124" i="21"/>
  <c r="G123" i="21"/>
  <c r="G122" i="21"/>
  <c r="G121" i="21"/>
  <c r="G120" i="21"/>
  <c r="G119" i="21"/>
  <c r="G118" i="21"/>
  <c r="G117" i="21"/>
  <c r="G116" i="21"/>
  <c r="G115" i="21"/>
  <c r="G114" i="21"/>
  <c r="G113" i="21"/>
  <c r="G112" i="21"/>
  <c r="G111" i="21"/>
  <c r="G110" i="21"/>
  <c r="G109" i="21"/>
  <c r="G108" i="21"/>
  <c r="G107" i="21"/>
  <c r="G106" i="21"/>
  <c r="G105" i="21"/>
  <c r="G104" i="21"/>
  <c r="G103" i="21"/>
  <c r="G102" i="21"/>
  <c r="G101" i="21"/>
  <c r="G100" i="21"/>
  <c r="G99" i="21"/>
  <c r="G98" i="21"/>
  <c r="G97" i="21"/>
  <c r="G96" i="21"/>
  <c r="G95" i="21"/>
  <c r="G94" i="21"/>
  <c r="G93" i="21"/>
  <c r="G92" i="21"/>
  <c r="G91" i="21"/>
  <c r="G90" i="21"/>
  <c r="G89" i="21"/>
  <c r="G88" i="21"/>
  <c r="G87" i="21"/>
  <c r="G86" i="21"/>
  <c r="G85" i="21"/>
  <c r="G84" i="21"/>
  <c r="G83" i="21"/>
  <c r="G82" i="21"/>
  <c r="G81" i="21"/>
  <c r="G80" i="21"/>
  <c r="G79" i="21"/>
  <c r="G78" i="21"/>
  <c r="G77" i="21"/>
  <c r="G76" i="21"/>
  <c r="G75" i="21"/>
  <c r="G74" i="21"/>
  <c r="G73" i="21"/>
  <c r="G72" i="21"/>
  <c r="G71" i="21"/>
  <c r="G70" i="21"/>
  <c r="G69" i="21"/>
  <c r="G68" i="21"/>
  <c r="G67" i="21"/>
  <c r="G66" i="21"/>
  <c r="G65" i="21"/>
  <c r="G64" i="21"/>
  <c r="G63" i="21"/>
  <c r="G62" i="21"/>
  <c r="G61" i="21"/>
  <c r="G60" i="21"/>
  <c r="G59" i="21"/>
  <c r="G58" i="21"/>
  <c r="G56" i="21"/>
  <c r="G55" i="21"/>
  <c r="G54" i="21"/>
  <c r="G53" i="21"/>
  <c r="G52" i="21"/>
  <c r="G51" i="21"/>
  <c r="G50" i="21"/>
  <c r="G49" i="21"/>
  <c r="G48" i="21"/>
  <c r="G47" i="21"/>
  <c r="G46" i="21"/>
  <c r="G45" i="21"/>
  <c r="G44" i="21"/>
  <c r="G43" i="21"/>
  <c r="G42" i="21"/>
  <c r="G41" i="21"/>
  <c r="G40" i="21"/>
  <c r="G39" i="21"/>
  <c r="G38" i="21"/>
  <c r="G37" i="21"/>
  <c r="G36" i="21"/>
  <c r="G35" i="21"/>
  <c r="G34" i="21"/>
  <c r="G33" i="21"/>
  <c r="G32" i="21"/>
  <c r="G31" i="21"/>
  <c r="G30" i="21"/>
  <c r="G29" i="21"/>
  <c r="G28" i="21"/>
  <c r="G27" i="21"/>
  <c r="G26" i="21"/>
  <c r="G25" i="21"/>
  <c r="G24" i="21"/>
  <c r="G23" i="21"/>
  <c r="G22" i="21"/>
  <c r="G21" i="21"/>
  <c r="G20" i="21"/>
  <c r="G19" i="21"/>
  <c r="G18" i="21"/>
  <c r="G17" i="21"/>
  <c r="G16" i="21"/>
  <c r="G15" i="21"/>
  <c r="G14" i="21"/>
  <c r="G13" i="21"/>
  <c r="G12" i="21"/>
  <c r="G11" i="21"/>
  <c r="G10" i="21"/>
  <c r="G9" i="21"/>
  <c r="G8" i="21"/>
  <c r="G7" i="21"/>
  <c r="G6" i="21"/>
  <c r="G4" i="21"/>
  <c r="G3" i="21"/>
  <c r="V159" i="20"/>
  <c r="T159" i="20"/>
  <c r="R159" i="20"/>
  <c r="P159" i="20"/>
  <c r="N159" i="20"/>
  <c r="L159" i="20"/>
  <c r="J159" i="20"/>
  <c r="H159" i="20"/>
  <c r="F159" i="20"/>
  <c r="D159" i="20"/>
  <c r="C158" i="20"/>
  <c r="C157" i="20"/>
  <c r="C156" i="20"/>
  <c r="C155" i="20"/>
  <c r="C154" i="20"/>
  <c r="C153" i="20"/>
  <c r="C152" i="20"/>
  <c r="C151" i="20"/>
  <c r="C150" i="20"/>
  <c r="C149" i="20"/>
  <c r="C148" i="20"/>
  <c r="C147" i="20"/>
  <c r="C146" i="20"/>
  <c r="C145" i="20"/>
  <c r="C144" i="20"/>
  <c r="C143" i="20"/>
  <c r="C142" i="20"/>
  <c r="C141" i="20"/>
  <c r="C140" i="20"/>
  <c r="C139" i="20"/>
  <c r="C138" i="20"/>
  <c r="C137" i="20"/>
  <c r="C136" i="20"/>
  <c r="C135" i="20"/>
  <c r="C134" i="20"/>
  <c r="C133" i="20"/>
  <c r="C132" i="20"/>
  <c r="C131" i="20"/>
  <c r="C130" i="20"/>
  <c r="C129" i="20"/>
  <c r="C128" i="20"/>
  <c r="C127" i="20"/>
  <c r="C126" i="20"/>
  <c r="C125" i="20"/>
  <c r="C124" i="20"/>
  <c r="C123" i="20"/>
  <c r="C122" i="20"/>
  <c r="C121" i="20"/>
  <c r="C120" i="20"/>
  <c r="C119" i="20"/>
  <c r="C118" i="20"/>
  <c r="C117" i="20"/>
  <c r="C116" i="20"/>
  <c r="C115" i="20"/>
  <c r="C114" i="20"/>
  <c r="C113" i="20"/>
  <c r="C112" i="20"/>
  <c r="C111" i="20"/>
  <c r="C110" i="20"/>
  <c r="C109" i="20"/>
  <c r="C108" i="20"/>
  <c r="C107" i="20"/>
  <c r="C106" i="20"/>
  <c r="C105" i="20"/>
  <c r="C104" i="20"/>
  <c r="C103" i="20"/>
  <c r="C102" i="20"/>
  <c r="C101" i="20"/>
  <c r="C100" i="20"/>
  <c r="C99" i="20"/>
  <c r="C98" i="20"/>
  <c r="C97" i="20"/>
  <c r="C96" i="20"/>
  <c r="C95" i="20"/>
  <c r="C94" i="20"/>
  <c r="C93" i="20"/>
  <c r="C92" i="20"/>
  <c r="C91" i="20"/>
  <c r="C90" i="20"/>
  <c r="C89" i="20"/>
  <c r="C88" i="20"/>
  <c r="C87" i="20"/>
  <c r="C86" i="20"/>
  <c r="C85" i="20"/>
  <c r="C84" i="20"/>
  <c r="C83" i="20"/>
  <c r="C82" i="20"/>
  <c r="C80" i="20"/>
  <c r="C79" i="20"/>
  <c r="C78" i="20"/>
  <c r="C77" i="20"/>
  <c r="C76" i="20"/>
  <c r="C75" i="20"/>
  <c r="C74" i="20"/>
  <c r="C73" i="20"/>
  <c r="C72" i="20"/>
  <c r="C71" i="20"/>
  <c r="C70" i="20"/>
  <c r="C69" i="20"/>
  <c r="C67" i="20"/>
  <c r="C66" i="20"/>
  <c r="C65" i="20"/>
  <c r="C64" i="20"/>
  <c r="C63" i="20"/>
  <c r="C62" i="20"/>
  <c r="C61" i="20"/>
  <c r="C60" i="20"/>
  <c r="C59" i="20"/>
  <c r="C58" i="20"/>
  <c r="C57" i="20"/>
  <c r="C56" i="20"/>
  <c r="C55" i="20"/>
  <c r="C54" i="20"/>
  <c r="C53" i="20"/>
  <c r="C52" i="20"/>
  <c r="C51" i="20"/>
  <c r="C50" i="20"/>
  <c r="C49" i="20"/>
  <c r="C48" i="20"/>
  <c r="C47" i="20"/>
  <c r="C46" i="20"/>
  <c r="C45" i="20"/>
  <c r="C44" i="20"/>
  <c r="C43" i="20"/>
  <c r="C42" i="20"/>
  <c r="C41" i="20"/>
  <c r="C40" i="20"/>
  <c r="C39" i="20"/>
  <c r="C38" i="20"/>
  <c r="C37" i="20"/>
  <c r="C36" i="20"/>
  <c r="C35" i="20"/>
  <c r="C34" i="20"/>
  <c r="C33" i="20"/>
  <c r="C32" i="20"/>
  <c r="C31" i="20"/>
  <c r="C30" i="20"/>
  <c r="C29" i="20"/>
  <c r="C28" i="20"/>
  <c r="C27" i="20"/>
  <c r="C26" i="20"/>
  <c r="C25" i="20"/>
  <c r="C24" i="20"/>
  <c r="C23" i="20"/>
  <c r="C22" i="20"/>
  <c r="C21" i="20"/>
  <c r="C20" i="20"/>
  <c r="C19" i="20"/>
  <c r="C18" i="20"/>
  <c r="C17" i="20"/>
  <c r="C16" i="20"/>
  <c r="C15" i="20"/>
  <c r="C14" i="20"/>
  <c r="C13" i="20"/>
  <c r="C12" i="20"/>
  <c r="C11" i="20"/>
  <c r="C10" i="20"/>
  <c r="C9" i="20"/>
  <c r="C8" i="20"/>
  <c r="C7" i="20"/>
  <c r="C6" i="20"/>
  <c r="C5" i="20"/>
  <c r="C4" i="20"/>
  <c r="C3" i="20"/>
  <c r="C2" i="20"/>
  <c r="N218" i="15"/>
  <c r="O217" i="15"/>
  <c r="N217" i="15"/>
  <c r="N216" i="15"/>
  <c r="O216" i="15" s="1"/>
  <c r="N215" i="15"/>
  <c r="O215" i="15" s="1"/>
  <c r="N214" i="15"/>
  <c r="O214" i="15" s="1"/>
  <c r="N213" i="15"/>
  <c r="O213" i="15" s="1"/>
  <c r="N212" i="15"/>
  <c r="O212" i="15" s="1"/>
  <c r="N211" i="15"/>
  <c r="O211" i="15" s="1"/>
  <c r="N210" i="15"/>
  <c r="N209" i="15"/>
  <c r="O209" i="15" s="1"/>
  <c r="N208" i="15"/>
  <c r="O208" i="15" s="1"/>
  <c r="N207" i="15"/>
  <c r="O207" i="15" s="1"/>
  <c r="N206" i="15"/>
  <c r="O206" i="15" s="1"/>
  <c r="N205" i="15"/>
  <c r="O205" i="15" s="1"/>
  <c r="N204" i="15"/>
  <c r="O204" i="15" s="1"/>
  <c r="N203" i="15"/>
  <c r="O203" i="15" s="1"/>
  <c r="N202" i="15"/>
  <c r="O202" i="15" s="1"/>
  <c r="N201" i="15"/>
  <c r="O201" i="15" s="1"/>
  <c r="N200" i="15"/>
  <c r="O200" i="15" s="1"/>
  <c r="N199" i="15"/>
  <c r="O199" i="15" s="1"/>
  <c r="N198" i="15"/>
  <c r="N197" i="15"/>
  <c r="O197" i="15" s="1"/>
  <c r="O196" i="15"/>
  <c r="N196" i="15"/>
  <c r="N195" i="15"/>
  <c r="O195" i="15" s="1"/>
  <c r="O194" i="15"/>
  <c r="N194" i="15"/>
  <c r="N193" i="15"/>
  <c r="O193" i="15" s="1"/>
  <c r="N192" i="15"/>
  <c r="O192" i="15" s="1"/>
  <c r="N191" i="15"/>
  <c r="O191" i="15" s="1"/>
  <c r="N190" i="15"/>
  <c r="O190" i="15" s="1"/>
  <c r="N189" i="15"/>
  <c r="O189" i="15" s="1"/>
  <c r="O188" i="15"/>
  <c r="N188" i="15"/>
  <c r="N187" i="15"/>
  <c r="N186" i="15"/>
  <c r="O186" i="15" s="1"/>
  <c r="N185" i="15"/>
  <c r="O185" i="15" s="1"/>
  <c r="N184" i="15"/>
  <c r="O184" i="15" s="1"/>
  <c r="N183" i="15"/>
  <c r="O183" i="15" s="1"/>
  <c r="N182" i="15"/>
  <c r="O182" i="15" s="1"/>
  <c r="N181" i="15"/>
  <c r="O181" i="15" s="1"/>
  <c r="N180" i="15"/>
  <c r="O180" i="15" s="1"/>
  <c r="N179" i="15"/>
  <c r="O179" i="15" s="1"/>
  <c r="N178" i="15"/>
  <c r="O178" i="15" s="1"/>
  <c r="N177" i="15"/>
  <c r="O177" i="15" s="1"/>
  <c r="N176" i="15"/>
  <c r="O176" i="15" s="1"/>
  <c r="N175" i="15"/>
  <c r="O175" i="15" s="1"/>
  <c r="N174" i="15"/>
  <c r="O174" i="15" s="1"/>
  <c r="N173" i="15"/>
  <c r="O173" i="15" s="1"/>
  <c r="N172" i="15"/>
  <c r="O172" i="15" s="1"/>
  <c r="N171" i="15"/>
  <c r="O170" i="15"/>
  <c r="N170" i="15"/>
  <c r="N169" i="15"/>
  <c r="O169" i="15" s="1"/>
  <c r="N168" i="15"/>
  <c r="N167" i="15"/>
  <c r="O167" i="15" s="1"/>
  <c r="N166" i="15"/>
  <c r="O166" i="15" s="1"/>
  <c r="N165" i="15"/>
  <c r="O165" i="15" s="1"/>
  <c r="N164" i="15"/>
  <c r="O164" i="15" s="1"/>
  <c r="N163" i="15"/>
  <c r="O163" i="15" s="1"/>
  <c r="N162" i="15"/>
  <c r="N161" i="15"/>
  <c r="N160" i="15"/>
  <c r="O160" i="15" s="1"/>
  <c r="N159" i="15"/>
  <c r="O159" i="15" s="1"/>
  <c r="N158" i="15"/>
  <c r="O158" i="15" s="1"/>
  <c r="N157" i="15"/>
  <c r="N156" i="15"/>
  <c r="N155" i="15"/>
  <c r="O155" i="15" s="1"/>
  <c r="N154" i="15"/>
  <c r="O154" i="15" s="1"/>
  <c r="N153" i="15"/>
  <c r="O153" i="15" s="1"/>
  <c r="N152" i="15"/>
  <c r="O152" i="15" s="1"/>
  <c r="N151" i="15"/>
  <c r="O151" i="15" s="1"/>
  <c r="N150" i="15"/>
  <c r="O150" i="15" s="1"/>
  <c r="N149" i="15"/>
  <c r="N148" i="15"/>
  <c r="O148" i="15" s="1"/>
  <c r="N147" i="15"/>
  <c r="O147" i="15" s="1"/>
  <c r="N146" i="15"/>
  <c r="O146" i="15" s="1"/>
  <c r="N145" i="15"/>
  <c r="O145" i="15" s="1"/>
  <c r="O144" i="15"/>
  <c r="N144" i="15"/>
  <c r="N143" i="15"/>
  <c r="O143" i="15" s="1"/>
  <c r="O142" i="15"/>
  <c r="N142" i="15"/>
  <c r="N141" i="15"/>
  <c r="O141" i="15" s="1"/>
  <c r="N140" i="15"/>
  <c r="O140" i="15" s="1"/>
  <c r="N139" i="15"/>
  <c r="N138" i="15"/>
  <c r="O138" i="15" s="1"/>
  <c r="N137" i="15"/>
  <c r="O137" i="15" s="1"/>
  <c r="N136" i="15"/>
  <c r="N135" i="15"/>
  <c r="O135" i="15" s="1"/>
  <c r="N134" i="15"/>
  <c r="O134" i="15" s="1"/>
  <c r="N133" i="15"/>
  <c r="O133" i="15" s="1"/>
  <c r="O132" i="15"/>
  <c r="N132" i="15"/>
  <c r="N131" i="15"/>
  <c r="O131" i="15" s="1"/>
  <c r="O130" i="15"/>
  <c r="N130" i="15"/>
  <c r="N129" i="15"/>
  <c r="O129" i="15" s="1"/>
  <c r="N128" i="15"/>
  <c r="O128" i="15" s="1"/>
  <c r="N127" i="15"/>
  <c r="O127" i="15" s="1"/>
  <c r="N126" i="15"/>
  <c r="O126" i="15" s="1"/>
  <c r="N125" i="15"/>
  <c r="O125" i="15" s="1"/>
  <c r="O124" i="15"/>
  <c r="N124" i="15"/>
  <c r="N123" i="15"/>
  <c r="O123" i="15" s="1"/>
  <c r="O122" i="15"/>
  <c r="N122" i="15"/>
  <c r="N121" i="15"/>
  <c r="O121" i="15" s="1"/>
  <c r="N120" i="15"/>
  <c r="O120" i="15" s="1"/>
  <c r="N119" i="15"/>
  <c r="O119" i="15" s="1"/>
  <c r="N118" i="15"/>
  <c r="O118" i="15" s="1"/>
  <c r="N117" i="15"/>
  <c r="N116" i="15"/>
  <c r="O116" i="15" s="1"/>
  <c r="N115" i="15"/>
  <c r="O115" i="15" s="1"/>
  <c r="N114" i="15"/>
  <c r="N113" i="15"/>
  <c r="O113" i="15" s="1"/>
  <c r="O112" i="15"/>
  <c r="N112" i="15"/>
  <c r="N111" i="15"/>
  <c r="O111" i="15" s="1"/>
  <c r="O110" i="15"/>
  <c r="N110" i="15"/>
  <c r="N109" i="15"/>
  <c r="O109" i="15" s="1"/>
  <c r="N108" i="15"/>
  <c r="O108" i="15" s="1"/>
  <c r="N107" i="15"/>
  <c r="O107" i="15" s="1"/>
  <c r="N106" i="15"/>
  <c r="O106" i="15" s="1"/>
  <c r="N105" i="15"/>
  <c r="O105" i="15" s="1"/>
  <c r="N104" i="15"/>
  <c r="O104" i="15" s="1"/>
  <c r="N103" i="15"/>
  <c r="O103" i="15" s="1"/>
  <c r="O102" i="15"/>
  <c r="N102" i="15"/>
  <c r="N101" i="15"/>
  <c r="O101" i="15" s="1"/>
  <c r="N100" i="15"/>
  <c r="O100" i="15" s="1"/>
  <c r="N99" i="15"/>
  <c r="N98" i="15"/>
  <c r="O98" i="15" s="1"/>
  <c r="N97" i="15"/>
  <c r="O97" i="15" s="1"/>
  <c r="N96" i="15"/>
  <c r="O96" i="15" s="1"/>
  <c r="N95" i="15"/>
  <c r="O95" i="15" s="1"/>
  <c r="N94" i="15"/>
  <c r="N93" i="15"/>
  <c r="O93" i="15" s="1"/>
  <c r="N92" i="15"/>
  <c r="O92" i="15" s="1"/>
  <c r="O91" i="15"/>
  <c r="N91" i="15"/>
  <c r="N90" i="15"/>
  <c r="O90" i="15" s="1"/>
  <c r="N89" i="15"/>
  <c r="N88" i="15"/>
  <c r="O88" i="15" s="1"/>
  <c r="N87" i="15"/>
  <c r="N86" i="15"/>
  <c r="N85" i="15"/>
  <c r="O85" i="15" s="1"/>
  <c r="N84" i="15"/>
  <c r="N83" i="15"/>
  <c r="N82" i="15"/>
  <c r="O82" i="15" s="1"/>
  <c r="N81" i="15"/>
  <c r="O81" i="15" s="1"/>
  <c r="N80" i="15"/>
  <c r="O80" i="15" s="1"/>
  <c r="N79" i="15"/>
  <c r="O79" i="15" s="1"/>
  <c r="N78" i="15"/>
  <c r="O78" i="15" s="1"/>
  <c r="N77" i="15"/>
  <c r="O77" i="15" s="1"/>
  <c r="N76" i="15"/>
  <c r="O76" i="15" s="1"/>
  <c r="N75" i="15"/>
  <c r="O75" i="15" s="1"/>
  <c r="N74" i="15"/>
  <c r="O74" i="15" s="1"/>
  <c r="N73" i="15"/>
  <c r="O73" i="15" s="1"/>
  <c r="N72" i="15"/>
  <c r="O72" i="15" s="1"/>
  <c r="N71" i="15"/>
  <c r="O71" i="15" s="1"/>
  <c r="N70" i="15"/>
  <c r="O70" i="15" s="1"/>
  <c r="N69" i="15"/>
  <c r="O69" i="15" s="1"/>
  <c r="N68" i="15"/>
  <c r="O68" i="15" s="1"/>
  <c r="N67" i="15"/>
  <c r="O67" i="15" s="1"/>
  <c r="N66" i="15"/>
  <c r="O66" i="15" s="1"/>
  <c r="N65" i="15"/>
  <c r="O65" i="15" s="1"/>
  <c r="N64" i="15"/>
  <c r="O64" i="15" s="1"/>
  <c r="N63" i="15"/>
  <c r="O63" i="15" s="1"/>
  <c r="N62" i="15"/>
  <c r="O62" i="15" s="1"/>
  <c r="N61" i="15"/>
  <c r="O61" i="15" s="1"/>
  <c r="B43" i="15"/>
  <c r="B30" i="15"/>
  <c r="B27" i="15"/>
  <c r="K3" i="15" s="1"/>
  <c r="B26" i="15"/>
  <c r="L21" i="15"/>
  <c r="L20" i="15"/>
  <c r="L19" i="15"/>
  <c r="L18" i="15"/>
  <c r="L17" i="15"/>
  <c r="L16" i="15"/>
  <c r="L15" i="15"/>
  <c r="L14" i="15"/>
  <c r="L13" i="15"/>
  <c r="L12" i="15"/>
  <c r="L11" i="15"/>
  <c r="L10" i="15"/>
  <c r="L9" i="15"/>
  <c r="D9" i="15"/>
  <c r="L8" i="15"/>
  <c r="L7" i="15"/>
  <c r="L6" i="15"/>
  <c r="L5" i="15"/>
  <c r="L4" i="15"/>
  <c r="L3" i="15"/>
  <c r="L2" i="15"/>
  <c r="R132" i="10"/>
  <c r="Q132" i="10"/>
  <c r="O132" i="10"/>
  <c r="N132" i="10"/>
  <c r="M132" i="10"/>
  <c r="L132" i="10"/>
  <c r="K132" i="10"/>
  <c r="J132" i="10"/>
  <c r="G132" i="10"/>
  <c r="F132" i="10"/>
  <c r="Z131" i="10"/>
  <c r="Y131" i="10"/>
  <c r="X131" i="10"/>
  <c r="W131" i="10"/>
  <c r="V131" i="10"/>
  <c r="P131" i="10"/>
  <c r="Z130" i="10"/>
  <c r="Y130" i="10"/>
  <c r="X130" i="10"/>
  <c r="W130" i="10"/>
  <c r="V130" i="10"/>
  <c r="P130" i="10"/>
  <c r="Z129" i="10"/>
  <c r="Y129" i="10"/>
  <c r="X129" i="10"/>
  <c r="W129" i="10"/>
  <c r="V129" i="10"/>
  <c r="Z128" i="10"/>
  <c r="Y128" i="10"/>
  <c r="X128" i="10"/>
  <c r="W128" i="10"/>
  <c r="V128" i="10"/>
  <c r="P128" i="10"/>
  <c r="Z127" i="10"/>
  <c r="Y127" i="10"/>
  <c r="X127" i="10"/>
  <c r="W127" i="10"/>
  <c r="V127" i="10"/>
  <c r="P127" i="10"/>
  <c r="Z126" i="10"/>
  <c r="Y126" i="10"/>
  <c r="X126" i="10"/>
  <c r="W126" i="10"/>
  <c r="V126" i="10"/>
  <c r="P126" i="10"/>
  <c r="Z125" i="10"/>
  <c r="Y125" i="10"/>
  <c r="X125" i="10"/>
  <c r="W125" i="10"/>
  <c r="V125" i="10"/>
  <c r="P125" i="10"/>
  <c r="Z124" i="10"/>
  <c r="Y124" i="10"/>
  <c r="X124" i="10"/>
  <c r="W124" i="10"/>
  <c r="V124" i="10"/>
  <c r="P124" i="10"/>
  <c r="Z123" i="10"/>
  <c r="Y123" i="10"/>
  <c r="X123" i="10"/>
  <c r="W123" i="10"/>
  <c r="V123" i="10"/>
  <c r="P123" i="10"/>
  <c r="Z122" i="10"/>
  <c r="Y122" i="10"/>
  <c r="X122" i="10"/>
  <c r="W122" i="10"/>
  <c r="V122" i="10"/>
  <c r="P122" i="10"/>
  <c r="Z121" i="10"/>
  <c r="Y121" i="10"/>
  <c r="X121" i="10"/>
  <c r="W121" i="10"/>
  <c r="V121" i="10"/>
  <c r="P121" i="10"/>
  <c r="Z120" i="10"/>
  <c r="Y120" i="10"/>
  <c r="X120" i="10"/>
  <c r="W120" i="10"/>
  <c r="V120" i="10"/>
  <c r="P120" i="10"/>
  <c r="Z119" i="10"/>
  <c r="Y119" i="10"/>
  <c r="X119" i="10"/>
  <c r="W119" i="10"/>
  <c r="V119" i="10"/>
  <c r="P119" i="10"/>
  <c r="Z118" i="10"/>
  <c r="Y118" i="10"/>
  <c r="X118" i="10"/>
  <c r="W118" i="10"/>
  <c r="V118" i="10"/>
  <c r="P118" i="10"/>
  <c r="Z117" i="10"/>
  <c r="Y117" i="10"/>
  <c r="X117" i="10"/>
  <c r="W117" i="10"/>
  <c r="V117" i="10"/>
  <c r="P117" i="10"/>
  <c r="Z116" i="10"/>
  <c r="Y116" i="10"/>
  <c r="X116" i="10"/>
  <c r="W116" i="10"/>
  <c r="V116" i="10"/>
  <c r="P116" i="10"/>
  <c r="Z115" i="10"/>
  <c r="Y115" i="10"/>
  <c r="X115" i="10"/>
  <c r="W115" i="10"/>
  <c r="V115" i="10"/>
  <c r="P115" i="10"/>
  <c r="Z114" i="10"/>
  <c r="Y114" i="10"/>
  <c r="X114" i="10"/>
  <c r="W114" i="10"/>
  <c r="V114" i="10"/>
  <c r="P114" i="10"/>
  <c r="Z113" i="10"/>
  <c r="Y113" i="10"/>
  <c r="X113" i="10"/>
  <c r="W113" i="10"/>
  <c r="V113" i="10"/>
  <c r="P113" i="10"/>
  <c r="Z112" i="10"/>
  <c r="Y112" i="10"/>
  <c r="X112" i="10"/>
  <c r="W112" i="10"/>
  <c r="V112" i="10"/>
  <c r="P112" i="10"/>
  <c r="Z111" i="10"/>
  <c r="Y111" i="10"/>
  <c r="X111" i="10"/>
  <c r="W111" i="10"/>
  <c r="V111" i="10"/>
  <c r="P111" i="10"/>
  <c r="Z110" i="10"/>
  <c r="Y110" i="10"/>
  <c r="X110" i="10"/>
  <c r="W110" i="10"/>
  <c r="V110" i="10"/>
  <c r="P110" i="10"/>
  <c r="Z109" i="10"/>
  <c r="Y109" i="10"/>
  <c r="X109" i="10"/>
  <c r="W109" i="10"/>
  <c r="V109" i="10"/>
  <c r="P109" i="10"/>
  <c r="Z108" i="10"/>
  <c r="Y108" i="10"/>
  <c r="X108" i="10"/>
  <c r="W108" i="10"/>
  <c r="V108" i="10"/>
  <c r="P108" i="10"/>
  <c r="Z107" i="10"/>
  <c r="Y107" i="10"/>
  <c r="X107" i="10"/>
  <c r="W107" i="10"/>
  <c r="V107" i="10"/>
  <c r="P107" i="10"/>
  <c r="Z106" i="10"/>
  <c r="Y106" i="10"/>
  <c r="X106" i="10"/>
  <c r="W106" i="10"/>
  <c r="V106" i="10"/>
  <c r="P106" i="10"/>
  <c r="Z105" i="10"/>
  <c r="Y105" i="10"/>
  <c r="X105" i="10"/>
  <c r="W105" i="10"/>
  <c r="V105" i="10"/>
  <c r="P105" i="10"/>
  <c r="Z104" i="10"/>
  <c r="Y104" i="10"/>
  <c r="X104" i="10"/>
  <c r="W104" i="10"/>
  <c r="V104" i="10"/>
  <c r="P104" i="10"/>
  <c r="Z103" i="10"/>
  <c r="Y103" i="10"/>
  <c r="X103" i="10"/>
  <c r="W103" i="10"/>
  <c r="V103" i="10"/>
  <c r="P103" i="10"/>
  <c r="Z102" i="10"/>
  <c r="Y102" i="10"/>
  <c r="X102" i="10"/>
  <c r="W102" i="10"/>
  <c r="V102" i="10"/>
  <c r="P102" i="10"/>
  <c r="Z101" i="10"/>
  <c r="Y101" i="10"/>
  <c r="X101" i="10"/>
  <c r="W101" i="10"/>
  <c r="V101" i="10"/>
  <c r="P101" i="10"/>
  <c r="Z100" i="10"/>
  <c r="Y100" i="10"/>
  <c r="X100" i="10"/>
  <c r="V100" i="10"/>
  <c r="P100" i="10"/>
  <c r="Z99" i="10"/>
  <c r="Y99" i="10"/>
  <c r="X99" i="10"/>
  <c r="W99" i="10"/>
  <c r="V99" i="10"/>
  <c r="P99" i="10"/>
  <c r="Z98" i="10"/>
  <c r="Y98" i="10"/>
  <c r="X98" i="10"/>
  <c r="W98" i="10"/>
  <c r="V98" i="10"/>
  <c r="P98" i="10"/>
  <c r="Z97" i="10"/>
  <c r="Y97" i="10"/>
  <c r="X97" i="10"/>
  <c r="W97" i="10"/>
  <c r="V97" i="10"/>
  <c r="P97" i="10"/>
  <c r="Z96" i="10"/>
  <c r="Y96" i="10"/>
  <c r="X96" i="10"/>
  <c r="W96" i="10"/>
  <c r="V96" i="10"/>
  <c r="P96" i="10"/>
  <c r="Z95" i="10"/>
  <c r="Y95" i="10"/>
  <c r="X95" i="10"/>
  <c r="V95" i="10"/>
  <c r="P95" i="10"/>
  <c r="Z94" i="10"/>
  <c r="Y94" i="10"/>
  <c r="X94" i="10"/>
  <c r="W94" i="10"/>
  <c r="V94" i="10"/>
  <c r="P94" i="10"/>
  <c r="Z93" i="10"/>
  <c r="Y93" i="10"/>
  <c r="X93" i="10"/>
  <c r="W93" i="10"/>
  <c r="V93" i="10"/>
  <c r="P93" i="10"/>
  <c r="Z92" i="10"/>
  <c r="Y92" i="10"/>
  <c r="X92" i="10"/>
  <c r="W92" i="10"/>
  <c r="V92" i="10"/>
  <c r="P92" i="10"/>
  <c r="Z91" i="10"/>
  <c r="Y91" i="10"/>
  <c r="X91" i="10"/>
  <c r="W91" i="10"/>
  <c r="V91" i="10"/>
  <c r="P91" i="10"/>
  <c r="Z90" i="10"/>
  <c r="Y90" i="10"/>
  <c r="X90" i="10"/>
  <c r="W90" i="10"/>
  <c r="V90" i="10"/>
  <c r="P90" i="10"/>
  <c r="Z89" i="10"/>
  <c r="Y89" i="10"/>
  <c r="X89" i="10"/>
  <c r="W89" i="10"/>
  <c r="V89" i="10"/>
  <c r="P89" i="10"/>
  <c r="Z88" i="10"/>
  <c r="Y88" i="10"/>
  <c r="X88" i="10"/>
  <c r="W88" i="10"/>
  <c r="V88" i="10"/>
  <c r="P88" i="10"/>
  <c r="Z87" i="10"/>
  <c r="Y87" i="10"/>
  <c r="X87" i="10"/>
  <c r="W87" i="10"/>
  <c r="V87" i="10"/>
  <c r="P87" i="10"/>
  <c r="Z86" i="10"/>
  <c r="Y86" i="10"/>
  <c r="X86" i="10"/>
  <c r="W86" i="10"/>
  <c r="V86" i="10"/>
  <c r="P86" i="10"/>
  <c r="Z85" i="10"/>
  <c r="Y85" i="10"/>
  <c r="X85" i="10"/>
  <c r="W85" i="10"/>
  <c r="V85" i="10"/>
  <c r="P85" i="10"/>
  <c r="Z84" i="10"/>
  <c r="Y84" i="10"/>
  <c r="X84" i="10"/>
  <c r="W84" i="10"/>
  <c r="V84" i="10"/>
  <c r="P84" i="10"/>
  <c r="Z83" i="10"/>
  <c r="Y83" i="10"/>
  <c r="X83" i="10"/>
  <c r="W83" i="10"/>
  <c r="V83" i="10"/>
  <c r="P83" i="10"/>
  <c r="Z82" i="10"/>
  <c r="Y82" i="10"/>
  <c r="X82" i="10"/>
  <c r="W82" i="10"/>
  <c r="V82" i="10"/>
  <c r="P82" i="10"/>
  <c r="Z81" i="10"/>
  <c r="Y81" i="10"/>
  <c r="X81" i="10"/>
  <c r="W81" i="10"/>
  <c r="V81" i="10"/>
  <c r="P81" i="10"/>
  <c r="Z80" i="10"/>
  <c r="Y80" i="10"/>
  <c r="X80" i="10"/>
  <c r="W80" i="10"/>
  <c r="V80" i="10"/>
  <c r="P80" i="10"/>
  <c r="Z79" i="10"/>
  <c r="Y79" i="10"/>
  <c r="X79" i="10"/>
  <c r="W79" i="10"/>
  <c r="V79" i="10"/>
  <c r="P79" i="10"/>
  <c r="Z78" i="10"/>
  <c r="Y78" i="10"/>
  <c r="X78" i="10"/>
  <c r="W78" i="10"/>
  <c r="V78" i="10"/>
  <c r="P78" i="10"/>
  <c r="Z77" i="10"/>
  <c r="Y77" i="10"/>
  <c r="X77" i="10"/>
  <c r="W77" i="10"/>
  <c r="V77" i="10"/>
  <c r="P77" i="10"/>
  <c r="Z76" i="10"/>
  <c r="Y76" i="10"/>
  <c r="X76" i="10"/>
  <c r="W76" i="10"/>
  <c r="V76" i="10"/>
  <c r="P76" i="10"/>
  <c r="Z75" i="10"/>
  <c r="Y75" i="10"/>
  <c r="X75" i="10"/>
  <c r="W75" i="10"/>
  <c r="V75" i="10"/>
  <c r="P75" i="10"/>
  <c r="Z74" i="10"/>
  <c r="Y74" i="10"/>
  <c r="X74" i="10"/>
  <c r="W74" i="10"/>
  <c r="V74" i="10"/>
  <c r="P74" i="10"/>
  <c r="Z73" i="10"/>
  <c r="Y73" i="10"/>
  <c r="X73" i="10"/>
  <c r="W73" i="10"/>
  <c r="V73" i="10"/>
  <c r="P73" i="10"/>
  <c r="Z72" i="10"/>
  <c r="Y72" i="10"/>
  <c r="X72" i="10"/>
  <c r="W72" i="10"/>
  <c r="V72" i="10"/>
  <c r="P72" i="10"/>
  <c r="Z71" i="10"/>
  <c r="Y71" i="10"/>
  <c r="X71" i="10"/>
  <c r="W71" i="10"/>
  <c r="V71" i="10"/>
  <c r="P71" i="10"/>
  <c r="Z70" i="10"/>
  <c r="Y70" i="10"/>
  <c r="X70" i="10"/>
  <c r="W70" i="10"/>
  <c r="V70" i="10"/>
  <c r="P70" i="10"/>
  <c r="Z69" i="10"/>
  <c r="Y69" i="10"/>
  <c r="X69" i="10"/>
  <c r="W69" i="10"/>
  <c r="V69" i="10"/>
  <c r="P69" i="10"/>
  <c r="Z68" i="10"/>
  <c r="Y68" i="10"/>
  <c r="X68" i="10"/>
  <c r="W68" i="10"/>
  <c r="V68" i="10"/>
  <c r="P68" i="10"/>
  <c r="Z67" i="10"/>
  <c r="Y67" i="10"/>
  <c r="X67" i="10"/>
  <c r="W67" i="10"/>
  <c r="V67" i="10"/>
  <c r="P67" i="10"/>
  <c r="Z66" i="10"/>
  <c r="Y66" i="10"/>
  <c r="X66" i="10"/>
  <c r="W66" i="10"/>
  <c r="V66" i="10"/>
  <c r="P66" i="10"/>
  <c r="Z65" i="10"/>
  <c r="Y65" i="10"/>
  <c r="X65" i="10"/>
  <c r="W65" i="10"/>
  <c r="V65" i="10"/>
  <c r="P65" i="10"/>
  <c r="Z64" i="10"/>
  <c r="Y64" i="10"/>
  <c r="X64" i="10"/>
  <c r="W64" i="10"/>
  <c r="V64" i="10"/>
  <c r="P64" i="10"/>
  <c r="Z63" i="10"/>
  <c r="Y63" i="10"/>
  <c r="X63" i="10"/>
  <c r="W63" i="10"/>
  <c r="V63" i="10"/>
  <c r="P63" i="10"/>
  <c r="Z62" i="10"/>
  <c r="Y62" i="10"/>
  <c r="X62" i="10"/>
  <c r="W62" i="10"/>
  <c r="V62" i="10"/>
  <c r="P62" i="10"/>
  <c r="Z61" i="10"/>
  <c r="Y61" i="10"/>
  <c r="X61" i="10"/>
  <c r="W61" i="10"/>
  <c r="V61" i="10"/>
  <c r="P61" i="10"/>
  <c r="Z60" i="10"/>
  <c r="Y60" i="10"/>
  <c r="X60" i="10"/>
  <c r="W60" i="10"/>
  <c r="V60" i="10"/>
  <c r="P60" i="10"/>
  <c r="Z59" i="10"/>
  <c r="Y59" i="10"/>
  <c r="X59" i="10"/>
  <c r="W59" i="10"/>
  <c r="V59" i="10"/>
  <c r="P59" i="10"/>
  <c r="Z58" i="10"/>
  <c r="Y58" i="10"/>
  <c r="X58" i="10"/>
  <c r="W58" i="10"/>
  <c r="V58" i="10"/>
  <c r="P58" i="10"/>
  <c r="Z57" i="10"/>
  <c r="Y57" i="10"/>
  <c r="X57" i="10"/>
  <c r="W57" i="10"/>
  <c r="V57" i="10"/>
  <c r="P57" i="10"/>
  <c r="Z56" i="10"/>
  <c r="Y56" i="10"/>
  <c r="X56" i="10"/>
  <c r="W56" i="10"/>
  <c r="V56" i="10"/>
  <c r="P56" i="10"/>
  <c r="Z55" i="10"/>
  <c r="Y55" i="10"/>
  <c r="X55" i="10"/>
  <c r="W55" i="10"/>
  <c r="V55" i="10"/>
  <c r="P55" i="10"/>
  <c r="Z54" i="10"/>
  <c r="Y54" i="10"/>
  <c r="X54" i="10"/>
  <c r="W54" i="10"/>
  <c r="V54" i="10"/>
  <c r="P54" i="10"/>
  <c r="Z53" i="10"/>
  <c r="Y53" i="10"/>
  <c r="X53" i="10"/>
  <c r="W53" i="10"/>
  <c r="V53" i="10"/>
  <c r="P53" i="10"/>
  <c r="Z52" i="10"/>
  <c r="Y52" i="10"/>
  <c r="X52" i="10"/>
  <c r="W52" i="10"/>
  <c r="V52" i="10"/>
  <c r="P52" i="10"/>
  <c r="Z51" i="10"/>
  <c r="Y51" i="10"/>
  <c r="X51" i="10"/>
  <c r="W51" i="10"/>
  <c r="V51" i="10"/>
  <c r="P51" i="10"/>
  <c r="Z50" i="10"/>
  <c r="Y50" i="10"/>
  <c r="X50" i="10"/>
  <c r="W50" i="10"/>
  <c r="V50" i="10"/>
  <c r="P50" i="10"/>
  <c r="Z49" i="10"/>
  <c r="Y49" i="10"/>
  <c r="X49" i="10"/>
  <c r="W49" i="10"/>
  <c r="V49" i="10"/>
  <c r="P49" i="10"/>
  <c r="Z48" i="10"/>
  <c r="Y48" i="10"/>
  <c r="X48" i="10"/>
  <c r="W48" i="10"/>
  <c r="V48" i="10"/>
  <c r="P48" i="10"/>
  <c r="Z47" i="10"/>
  <c r="Y47" i="10"/>
  <c r="X47" i="10"/>
  <c r="W47" i="10"/>
  <c r="V47" i="10"/>
  <c r="P47" i="10"/>
  <c r="Z46" i="10"/>
  <c r="Y46" i="10"/>
  <c r="X46" i="10"/>
  <c r="V46" i="10"/>
  <c r="P46" i="10"/>
  <c r="Z45" i="10"/>
  <c r="Y45" i="10"/>
  <c r="X45" i="10"/>
  <c r="W45" i="10"/>
  <c r="V45" i="10"/>
  <c r="P45" i="10"/>
  <c r="Z44" i="10"/>
  <c r="Y44" i="10"/>
  <c r="X44" i="10"/>
  <c r="W44" i="10"/>
  <c r="V44" i="10"/>
  <c r="P44" i="10"/>
  <c r="Z43" i="10"/>
  <c r="Y43" i="10"/>
  <c r="X43" i="10"/>
  <c r="W43" i="10"/>
  <c r="V43" i="10"/>
  <c r="P43" i="10"/>
  <c r="Z42" i="10"/>
  <c r="Y42" i="10"/>
  <c r="X42" i="10"/>
  <c r="W42" i="10"/>
  <c r="V42" i="10"/>
  <c r="P42" i="10"/>
  <c r="Z40" i="10"/>
  <c r="Y40" i="10"/>
  <c r="X40" i="10"/>
  <c r="W40" i="10"/>
  <c r="V40" i="10"/>
  <c r="P40" i="10"/>
  <c r="Z39" i="10"/>
  <c r="Y39" i="10"/>
  <c r="X39" i="10"/>
  <c r="W39" i="10"/>
  <c r="V39" i="10"/>
  <c r="P39" i="10"/>
  <c r="Z38" i="10"/>
  <c r="Y38" i="10"/>
  <c r="X38" i="10"/>
  <c r="W38" i="10"/>
  <c r="V38" i="10"/>
  <c r="P38" i="10"/>
  <c r="Z37" i="10"/>
  <c r="Y37" i="10"/>
  <c r="X37" i="10"/>
  <c r="W37" i="10"/>
  <c r="V37" i="10"/>
  <c r="P37" i="10"/>
  <c r="Z36" i="10"/>
  <c r="Y36" i="10"/>
  <c r="X36" i="10"/>
  <c r="W36" i="10"/>
  <c r="V36" i="10"/>
  <c r="P36" i="10"/>
  <c r="Z35" i="10"/>
  <c r="Y35" i="10"/>
  <c r="X35" i="10"/>
  <c r="W35" i="10"/>
  <c r="V35" i="10"/>
  <c r="P35" i="10"/>
  <c r="Z34" i="10"/>
  <c r="Y34" i="10"/>
  <c r="X34" i="10"/>
  <c r="W34" i="10"/>
  <c r="V34" i="10"/>
  <c r="P34" i="10"/>
  <c r="Z33" i="10"/>
  <c r="Y33" i="10"/>
  <c r="X33" i="10"/>
  <c r="W33" i="10"/>
  <c r="V33" i="10"/>
  <c r="P33" i="10"/>
  <c r="Z32" i="10"/>
  <c r="Y32" i="10"/>
  <c r="X32" i="10"/>
  <c r="W32" i="10"/>
  <c r="V32" i="10"/>
  <c r="P32" i="10"/>
  <c r="Z31" i="10"/>
  <c r="Y31" i="10"/>
  <c r="X31" i="10"/>
  <c r="W31" i="10"/>
  <c r="V31" i="10"/>
  <c r="P31" i="10"/>
  <c r="Z30" i="10"/>
  <c r="Y30" i="10"/>
  <c r="X30" i="10"/>
  <c r="W30" i="10"/>
  <c r="V30" i="10"/>
  <c r="P30" i="10"/>
  <c r="Z29" i="10"/>
  <c r="Y29" i="10"/>
  <c r="X29" i="10"/>
  <c r="W29" i="10"/>
  <c r="V29" i="10"/>
  <c r="P29" i="10"/>
  <c r="Z28" i="10"/>
  <c r="Y28" i="10"/>
  <c r="X28" i="10"/>
  <c r="V28" i="10"/>
  <c r="P28" i="10"/>
  <c r="Z27" i="10"/>
  <c r="Y27" i="10"/>
  <c r="X27" i="10"/>
  <c r="W27" i="10"/>
  <c r="V27" i="10"/>
  <c r="P27" i="10"/>
  <c r="Z26" i="10"/>
  <c r="Y26" i="10"/>
  <c r="X26" i="10"/>
  <c r="W26" i="10"/>
  <c r="V26" i="10"/>
  <c r="P26" i="10"/>
  <c r="Z25" i="10"/>
  <c r="Y25" i="10"/>
  <c r="X25" i="10"/>
  <c r="W25" i="10"/>
  <c r="V25" i="10"/>
  <c r="P25" i="10"/>
  <c r="Z24" i="10"/>
  <c r="Y24" i="10"/>
  <c r="X24" i="10"/>
  <c r="W24" i="10"/>
  <c r="V24" i="10"/>
  <c r="P24" i="10"/>
  <c r="Z23" i="10"/>
  <c r="Y23" i="10"/>
  <c r="X23" i="10"/>
  <c r="W23" i="10"/>
  <c r="V23" i="10"/>
  <c r="P23" i="10"/>
  <c r="Z22" i="10"/>
  <c r="Y22" i="10"/>
  <c r="X22" i="10"/>
  <c r="W22" i="10"/>
  <c r="V22" i="10"/>
  <c r="P22" i="10"/>
  <c r="Z21" i="10"/>
  <c r="Y21" i="10"/>
  <c r="X21" i="10"/>
  <c r="W21" i="10"/>
  <c r="V21" i="10"/>
  <c r="P21" i="10"/>
  <c r="Z20" i="10"/>
  <c r="Y20" i="10"/>
  <c r="X20" i="10"/>
  <c r="W20" i="10"/>
  <c r="V20" i="10"/>
  <c r="P20" i="10"/>
  <c r="Z19" i="10"/>
  <c r="Y19" i="10"/>
  <c r="X19" i="10"/>
  <c r="W19" i="10"/>
  <c r="V19" i="10"/>
  <c r="P19" i="10"/>
  <c r="Z18" i="10"/>
  <c r="Y18" i="10"/>
  <c r="X18" i="10"/>
  <c r="W18" i="10"/>
  <c r="V18" i="10"/>
  <c r="P18" i="10"/>
  <c r="Z17" i="10"/>
  <c r="Y17" i="10"/>
  <c r="X17" i="10"/>
  <c r="V17" i="10"/>
  <c r="P17" i="10"/>
  <c r="Z16" i="10"/>
  <c r="Y16" i="10"/>
  <c r="X16" i="10"/>
  <c r="W16" i="10"/>
  <c r="V16" i="10"/>
  <c r="P16" i="10"/>
  <c r="Z15" i="10"/>
  <c r="Y15" i="10"/>
  <c r="X15" i="10"/>
  <c r="W15" i="10"/>
  <c r="V15" i="10"/>
  <c r="P15" i="10"/>
  <c r="Z14" i="10"/>
  <c r="Y14" i="10"/>
  <c r="X14" i="10"/>
  <c r="W14" i="10"/>
  <c r="V14" i="10"/>
  <c r="P14" i="10"/>
  <c r="Z13" i="10"/>
  <c r="Y13" i="10"/>
  <c r="X13" i="10"/>
  <c r="W13" i="10"/>
  <c r="V13" i="10"/>
  <c r="P13" i="10"/>
  <c r="Z12" i="10"/>
  <c r="Y12" i="10"/>
  <c r="X12" i="10"/>
  <c r="W12" i="10"/>
  <c r="V12" i="10"/>
  <c r="P12" i="10"/>
  <c r="P11" i="10"/>
  <c r="P10" i="10"/>
  <c r="L35" i="6"/>
  <c r="J160" i="4"/>
  <c r="I160" i="4"/>
  <c r="H160" i="4"/>
  <c r="G160" i="4"/>
  <c r="F160" i="4"/>
  <c r="E160" i="4"/>
  <c r="D160" i="4"/>
  <c r="M159" i="4"/>
  <c r="L159" i="4"/>
  <c r="M158" i="4"/>
  <c r="L158" i="4"/>
  <c r="M157" i="4"/>
  <c r="N157" i="4" s="1"/>
  <c r="L157" i="4"/>
  <c r="M156" i="4"/>
  <c r="N156" i="4" s="1"/>
  <c r="L156" i="4"/>
  <c r="M155" i="4"/>
  <c r="N155" i="4" s="1"/>
  <c r="L155" i="4"/>
  <c r="M154" i="4"/>
  <c r="L154" i="4"/>
  <c r="N153" i="4"/>
  <c r="M153" i="4"/>
  <c r="L153" i="4"/>
  <c r="M152" i="4"/>
  <c r="L152" i="4"/>
  <c r="M151" i="4"/>
  <c r="L151" i="4"/>
  <c r="M150" i="4"/>
  <c r="L150" i="4"/>
  <c r="N150" i="4" s="1"/>
  <c r="M149" i="4"/>
  <c r="N149" i="4" s="1"/>
  <c r="L149" i="4"/>
  <c r="M148" i="4"/>
  <c r="N148" i="4" s="1"/>
  <c r="L148" i="4"/>
  <c r="M147" i="4"/>
  <c r="N147" i="4" s="1"/>
  <c r="L147" i="4"/>
  <c r="M146" i="4"/>
  <c r="L146" i="4"/>
  <c r="M145" i="4"/>
  <c r="L145" i="4"/>
  <c r="N145" i="4" s="1"/>
  <c r="M144" i="4"/>
  <c r="L144" i="4"/>
  <c r="M143" i="4"/>
  <c r="L143" i="4"/>
  <c r="M142" i="4"/>
  <c r="L142" i="4"/>
  <c r="M141" i="4"/>
  <c r="N141" i="4" s="1"/>
  <c r="L141" i="4"/>
  <c r="M140" i="4"/>
  <c r="N140" i="4" s="1"/>
  <c r="L140" i="4"/>
  <c r="M139" i="4"/>
  <c r="N139" i="4" s="1"/>
  <c r="L139" i="4"/>
  <c r="M138" i="4"/>
  <c r="L138" i="4"/>
  <c r="N137" i="4"/>
  <c r="M137" i="4"/>
  <c r="L137" i="4"/>
  <c r="M136" i="4"/>
  <c r="L136" i="4"/>
  <c r="M135" i="4"/>
  <c r="L135" i="4"/>
  <c r="M134" i="4"/>
  <c r="L134" i="4"/>
  <c r="N134" i="4" s="1"/>
  <c r="M133" i="4"/>
  <c r="N133" i="4" s="1"/>
  <c r="L133" i="4"/>
  <c r="M132" i="4"/>
  <c r="N132" i="4" s="1"/>
  <c r="L132" i="4"/>
  <c r="M131" i="4"/>
  <c r="N131" i="4" s="1"/>
  <c r="L131" i="4"/>
  <c r="M130" i="4"/>
  <c r="L130" i="4"/>
  <c r="M129" i="4"/>
  <c r="L129" i="4"/>
  <c r="N129" i="4" s="1"/>
  <c r="M128" i="4"/>
  <c r="L128" i="4"/>
  <c r="M127" i="4"/>
  <c r="L127" i="4"/>
  <c r="M126" i="4"/>
  <c r="L126" i="4"/>
  <c r="M125" i="4"/>
  <c r="N125" i="4" s="1"/>
  <c r="L125" i="4"/>
  <c r="M124" i="4"/>
  <c r="N124" i="4" s="1"/>
  <c r="L124" i="4"/>
  <c r="M123" i="4"/>
  <c r="N123" i="4" s="1"/>
  <c r="L123" i="4"/>
  <c r="M122" i="4"/>
  <c r="L122" i="4"/>
  <c r="N121" i="4"/>
  <c r="M121" i="4"/>
  <c r="L121" i="4"/>
  <c r="M120" i="4"/>
  <c r="L120" i="4"/>
  <c r="M119" i="4"/>
  <c r="L119" i="4"/>
  <c r="M118" i="4"/>
  <c r="L118" i="4"/>
  <c r="N118" i="4" s="1"/>
  <c r="M117" i="4"/>
  <c r="N117" i="4" s="1"/>
  <c r="L117" i="4"/>
  <c r="M116" i="4"/>
  <c r="N116" i="4" s="1"/>
  <c r="L116" i="4"/>
  <c r="M115" i="4"/>
  <c r="N115" i="4" s="1"/>
  <c r="L115" i="4"/>
  <c r="M114" i="4"/>
  <c r="L114" i="4"/>
  <c r="M113" i="4"/>
  <c r="L113" i="4"/>
  <c r="N113" i="4" s="1"/>
  <c r="M112" i="4"/>
  <c r="L112" i="4"/>
  <c r="M111" i="4"/>
  <c r="L111" i="4"/>
  <c r="M110" i="4"/>
  <c r="L110" i="4"/>
  <c r="N110" i="4" s="1"/>
  <c r="M109" i="4"/>
  <c r="N109" i="4" s="1"/>
  <c r="L109" i="4"/>
  <c r="M108" i="4"/>
  <c r="N108" i="4" s="1"/>
  <c r="L108" i="4"/>
  <c r="M107" i="4"/>
  <c r="N107" i="4" s="1"/>
  <c r="L107" i="4"/>
  <c r="M106" i="4"/>
  <c r="L106" i="4"/>
  <c r="N105" i="4"/>
  <c r="M105" i="4"/>
  <c r="L105" i="4"/>
  <c r="M104" i="4"/>
  <c r="L104" i="4"/>
  <c r="M103" i="4"/>
  <c r="L103" i="4"/>
  <c r="M102" i="4"/>
  <c r="L102" i="4"/>
  <c r="N102" i="4" s="1"/>
  <c r="M101" i="4"/>
  <c r="N101" i="4" s="1"/>
  <c r="L101" i="4"/>
  <c r="M100" i="4"/>
  <c r="N100" i="4" s="1"/>
  <c r="L100" i="4"/>
  <c r="M99" i="4"/>
  <c r="N99" i="4" s="1"/>
  <c r="L99" i="4"/>
  <c r="M98" i="4"/>
  <c r="L98" i="4"/>
  <c r="M97" i="4"/>
  <c r="L97" i="4"/>
  <c r="N97" i="4" s="1"/>
  <c r="M96" i="4"/>
  <c r="L96" i="4"/>
  <c r="M95" i="4"/>
  <c r="L95" i="4"/>
  <c r="M94" i="4"/>
  <c r="L94" i="4"/>
  <c r="N94" i="4" s="1"/>
  <c r="M93" i="4"/>
  <c r="N93" i="4" s="1"/>
  <c r="L93" i="4"/>
  <c r="M92" i="4"/>
  <c r="N92" i="4" s="1"/>
  <c r="L92" i="4"/>
  <c r="M91" i="4"/>
  <c r="N91" i="4" s="1"/>
  <c r="L91" i="4"/>
  <c r="M90" i="4"/>
  <c r="L90" i="4"/>
  <c r="N89" i="4"/>
  <c r="M89" i="4"/>
  <c r="L89" i="4"/>
  <c r="M88" i="4"/>
  <c r="L88" i="4"/>
  <c r="M87" i="4"/>
  <c r="L87" i="4"/>
  <c r="M86" i="4"/>
  <c r="L86" i="4"/>
  <c r="N86" i="4" s="1"/>
  <c r="M85" i="4"/>
  <c r="N85" i="4" s="1"/>
  <c r="L85" i="4"/>
  <c r="M84" i="4"/>
  <c r="N84" i="4" s="1"/>
  <c r="L84" i="4"/>
  <c r="M83" i="4"/>
  <c r="N83" i="4" s="1"/>
  <c r="L83" i="4"/>
  <c r="M82" i="4"/>
  <c r="L82" i="4"/>
  <c r="M81" i="4"/>
  <c r="L81" i="4"/>
  <c r="N81" i="4" s="1"/>
  <c r="M80" i="4"/>
  <c r="L80" i="4"/>
  <c r="M79" i="4"/>
  <c r="L79" i="4"/>
  <c r="M78" i="4"/>
  <c r="L78" i="4"/>
  <c r="N78" i="4" s="1"/>
  <c r="M77" i="4"/>
  <c r="N77" i="4" s="1"/>
  <c r="L77" i="4"/>
  <c r="M76" i="4"/>
  <c r="N76" i="4" s="1"/>
  <c r="L76" i="4"/>
  <c r="M75" i="4"/>
  <c r="N75" i="4" s="1"/>
  <c r="L75" i="4"/>
  <c r="M74" i="4"/>
  <c r="L74" i="4"/>
  <c r="N73" i="4"/>
  <c r="M73" i="4"/>
  <c r="L73" i="4"/>
  <c r="M72" i="4"/>
  <c r="L72" i="4"/>
  <c r="M71" i="4"/>
  <c r="L71" i="4"/>
  <c r="M70" i="4"/>
  <c r="N70" i="4" s="1"/>
  <c r="L70" i="4"/>
  <c r="M69" i="4"/>
  <c r="L69" i="4"/>
  <c r="N69" i="4" s="1"/>
  <c r="M68" i="4"/>
  <c r="N68" i="4" s="1"/>
  <c r="L68" i="4"/>
  <c r="M67" i="4"/>
  <c r="L67" i="4"/>
  <c r="M66" i="4"/>
  <c r="N66" i="4" s="1"/>
  <c r="L66" i="4"/>
  <c r="N65" i="4"/>
  <c r="M65" i="4"/>
  <c r="L65" i="4"/>
  <c r="M64" i="4"/>
  <c r="L64" i="4"/>
  <c r="M63" i="4"/>
  <c r="L63" i="4"/>
  <c r="M62" i="4"/>
  <c r="N62" i="4" s="1"/>
  <c r="L62" i="4"/>
  <c r="M61" i="4"/>
  <c r="L61" i="4"/>
  <c r="N61" i="4" s="1"/>
  <c r="M60" i="4"/>
  <c r="N60" i="4" s="1"/>
  <c r="L60" i="4"/>
  <c r="M59" i="4"/>
  <c r="L59" i="4"/>
  <c r="N58" i="4"/>
  <c r="M58" i="4"/>
  <c r="L58" i="4"/>
  <c r="N57" i="4"/>
  <c r="M57" i="4"/>
  <c r="L57" i="4"/>
  <c r="M56" i="4"/>
  <c r="L56" i="4"/>
  <c r="M55" i="4"/>
  <c r="L55" i="4"/>
  <c r="M54" i="4"/>
  <c r="N54" i="4" s="1"/>
  <c r="L54" i="4"/>
  <c r="M53" i="4"/>
  <c r="L53" i="4"/>
  <c r="N53" i="4" s="1"/>
  <c r="M52" i="4"/>
  <c r="N52" i="4" s="1"/>
  <c r="L52" i="4"/>
  <c r="M51" i="4"/>
  <c r="L51" i="4"/>
  <c r="N50" i="4"/>
  <c r="M50" i="4"/>
  <c r="L50" i="4"/>
  <c r="N49" i="4"/>
  <c r="M49" i="4"/>
  <c r="L49" i="4"/>
  <c r="M48" i="4"/>
  <c r="L48" i="4"/>
  <c r="M47" i="4"/>
  <c r="L47" i="4"/>
  <c r="M46" i="4"/>
  <c r="N46" i="4" s="1"/>
  <c r="L46" i="4"/>
  <c r="M45" i="4"/>
  <c r="N45" i="4" s="1"/>
  <c r="L45" i="4"/>
  <c r="M44" i="4"/>
  <c r="N44" i="4" s="1"/>
  <c r="L44" i="4"/>
  <c r="M43" i="4"/>
  <c r="L43" i="4"/>
  <c r="N42" i="4"/>
  <c r="M42" i="4"/>
  <c r="L42" i="4"/>
  <c r="N41" i="4"/>
  <c r="M41" i="4"/>
  <c r="L41" i="4"/>
  <c r="M40" i="4"/>
  <c r="L40" i="4"/>
  <c r="M39" i="4"/>
  <c r="L39" i="4"/>
  <c r="M38" i="4"/>
  <c r="N38" i="4" s="1"/>
  <c r="L38" i="4"/>
  <c r="M37" i="4"/>
  <c r="N37" i="4" s="1"/>
  <c r="L37" i="4"/>
  <c r="M36" i="4"/>
  <c r="N36" i="4" s="1"/>
  <c r="L36" i="4"/>
  <c r="M35" i="4"/>
  <c r="L35" i="4"/>
  <c r="N34" i="4"/>
  <c r="M34" i="4"/>
  <c r="L34" i="4"/>
  <c r="N33" i="4"/>
  <c r="M33" i="4"/>
  <c r="L33" i="4"/>
  <c r="M32" i="4"/>
  <c r="L32" i="4"/>
  <c r="M31" i="4"/>
  <c r="L31" i="4"/>
  <c r="M30" i="4"/>
  <c r="N30" i="4" s="1"/>
  <c r="L30" i="4"/>
  <c r="M29" i="4"/>
  <c r="N29" i="4" s="1"/>
  <c r="L29" i="4"/>
  <c r="M28" i="4"/>
  <c r="N28" i="4" s="1"/>
  <c r="L28" i="4"/>
  <c r="M27" i="4"/>
  <c r="L27" i="4"/>
  <c r="N26" i="4"/>
  <c r="M26" i="4"/>
  <c r="L26" i="4"/>
  <c r="N25" i="4"/>
  <c r="M25" i="4"/>
  <c r="L25" i="4"/>
  <c r="M24" i="4"/>
  <c r="L24" i="4"/>
  <c r="M23" i="4"/>
  <c r="L23" i="4"/>
  <c r="M22" i="4"/>
  <c r="N22" i="4" s="1"/>
  <c r="L22" i="4"/>
  <c r="M21" i="4"/>
  <c r="N21" i="4" s="1"/>
  <c r="L21" i="4"/>
  <c r="M20" i="4"/>
  <c r="N20" i="4" s="1"/>
  <c r="L20" i="4"/>
  <c r="M19" i="4"/>
  <c r="L19" i="4"/>
  <c r="N18" i="4"/>
  <c r="M18" i="4"/>
  <c r="L18" i="4"/>
  <c r="N17" i="4"/>
  <c r="M17" i="4"/>
  <c r="L17" i="4"/>
  <c r="M16" i="4"/>
  <c r="L16" i="4"/>
  <c r="M15" i="4"/>
  <c r="L15" i="4"/>
  <c r="M14" i="4"/>
  <c r="N14" i="4" s="1"/>
  <c r="L14" i="4"/>
  <c r="M13" i="4"/>
  <c r="N13" i="4" s="1"/>
  <c r="L13" i="4"/>
  <c r="M12" i="4"/>
  <c r="N12" i="4" s="1"/>
  <c r="L12" i="4"/>
  <c r="M11" i="4"/>
  <c r="L11" i="4"/>
  <c r="N10" i="4"/>
  <c r="M10" i="4"/>
  <c r="L10" i="4"/>
  <c r="N9" i="4"/>
  <c r="M9" i="4"/>
  <c r="L9" i="4"/>
  <c r="M8" i="4"/>
  <c r="L8" i="4"/>
  <c r="M7" i="4"/>
  <c r="L7" i="4"/>
  <c r="M6" i="4"/>
  <c r="N6" i="4" s="1"/>
  <c r="L6" i="4"/>
  <c r="M5" i="4"/>
  <c r="N5" i="4" s="1"/>
  <c r="L5" i="4"/>
  <c r="M4" i="4"/>
  <c r="N4" i="4" s="1"/>
  <c r="L4" i="4"/>
  <c r="M3" i="4"/>
  <c r="L3" i="4"/>
  <c r="N2" i="4"/>
  <c r="M2" i="4"/>
  <c r="L2" i="4"/>
  <c r="B4" i="3"/>
  <c r="N16" i="4" l="1"/>
  <c r="N24" i="4"/>
  <c r="N32" i="4"/>
  <c r="N40" i="4"/>
  <c r="N48" i="4"/>
  <c r="N56" i="4"/>
  <c r="N64" i="4"/>
  <c r="N72" i="4"/>
  <c r="N74" i="4"/>
  <c r="N88" i="4"/>
  <c r="N90" i="4"/>
  <c r="N104" i="4"/>
  <c r="N106" i="4"/>
  <c r="N120" i="4"/>
  <c r="N122" i="4"/>
  <c r="N136" i="4"/>
  <c r="N138" i="4"/>
  <c r="N152" i="4"/>
  <c r="N154" i="4"/>
  <c r="C159" i="20"/>
  <c r="N8" i="4"/>
  <c r="N126" i="4"/>
  <c r="N142" i="4"/>
  <c r="N158" i="4"/>
  <c r="W132" i="10"/>
  <c r="Y132" i="10"/>
  <c r="N80" i="4"/>
  <c r="N82" i="4"/>
  <c r="N96" i="4"/>
  <c r="N98" i="4"/>
  <c r="N112" i="4"/>
  <c r="N114" i="4"/>
  <c r="N128" i="4"/>
  <c r="N130" i="4"/>
  <c r="N144" i="4"/>
  <c r="N146" i="4"/>
  <c r="O218" i="15"/>
  <c r="K7" i="15"/>
  <c r="N7" i="4"/>
  <c r="N15" i="4"/>
  <c r="N23" i="4"/>
  <c r="N31" i="4"/>
  <c r="N39" i="4"/>
  <c r="N47" i="4"/>
  <c r="N55" i="4"/>
  <c r="N63" i="4"/>
  <c r="N71" i="4"/>
  <c r="N87" i="4"/>
  <c r="N103" i="4"/>
  <c r="N119" i="4"/>
  <c r="N135" i="4"/>
  <c r="N151" i="4"/>
  <c r="X132" i="10"/>
  <c r="K5" i="15"/>
  <c r="P132" i="10"/>
  <c r="K21" i="15"/>
  <c r="K19" i="15"/>
  <c r="K17" i="15"/>
  <c r="K15" i="15"/>
  <c r="K13" i="15"/>
  <c r="K11" i="15"/>
  <c r="K9" i="15"/>
  <c r="K20" i="15"/>
  <c r="K18" i="15"/>
  <c r="K16" i="15"/>
  <c r="K14" i="15"/>
  <c r="K12" i="15"/>
  <c r="K10" i="15"/>
  <c r="K8" i="15"/>
  <c r="K6" i="15"/>
  <c r="K4" i="15"/>
  <c r="K2" i="15"/>
  <c r="B31" i="15"/>
  <c r="B32" i="15" s="1"/>
  <c r="E162" i="4"/>
  <c r="N3" i="4"/>
  <c r="N11" i="4"/>
  <c r="N19" i="4"/>
  <c r="N27" i="4"/>
  <c r="N35" i="4"/>
  <c r="N43" i="4"/>
  <c r="N51" i="4"/>
  <c r="N59" i="4"/>
  <c r="N67" i="4"/>
  <c r="N79" i="4"/>
  <c r="N95" i="4"/>
  <c r="N111" i="4"/>
  <c r="N127" i="4"/>
  <c r="N143" i="4"/>
  <c r="N159" i="4"/>
  <c r="V132" i="10"/>
  <c r="Z132" i="10"/>
  <c r="B28" i="15" l="1"/>
</calcChain>
</file>

<file path=xl/sharedStrings.xml><?xml version="1.0" encoding="utf-8"?>
<sst xmlns="http://schemas.openxmlformats.org/spreadsheetml/2006/main" count="16096" uniqueCount="9698">
  <si>
    <t>Neurology Match 2020-2021</t>
  </si>
  <si>
    <t>NEW this year: Virtual opportunities (Program meet and greet, program FAQ?)</t>
  </si>
  <si>
    <t>RULES:</t>
  </si>
  <si>
    <t>Table of contents</t>
  </si>
  <si>
    <t>Don't be a jerk. Don't be a jerk. Don't be a jerk.</t>
  </si>
  <si>
    <t>Chat</t>
  </si>
  <si>
    <t>Don't delete other people's comments</t>
  </si>
  <si>
    <t>IV Offers</t>
  </si>
  <si>
    <t xml:space="preserve">There are a few protections in place throughout the spreadsheet to prevent people from being jerks. Cells in bold and red will not be editable. Moderators will attempt to restore comments if they get deleted, but it's likely not possible for us to be completely up to date. Chat will be periodically locked to prevent people from editing them. </t>
  </si>
  <si>
    <t>IV Program Impressions</t>
  </si>
  <si>
    <t>Please contact chuthuyduong@gmail.com if you want to contribute to the editing team!</t>
  </si>
  <si>
    <t>Name &amp; Shame/Fame</t>
  </si>
  <si>
    <t>Post IV Communication</t>
  </si>
  <si>
    <t>Awards</t>
  </si>
  <si>
    <t>Rejections</t>
  </si>
  <si>
    <t>2018-2019 Neurology Spreadsheet Link:</t>
  </si>
  <si>
    <t>X vs Y</t>
  </si>
  <si>
    <t>https://docs.google.com/spreadsheets/d/1I8_HUlAvzKwT0HiW7iozv4_YETfI46iXy-DJMBIhFw4/edit#gid=6173314361</t>
  </si>
  <si>
    <t>COVID19/Racism/Cities</t>
  </si>
  <si>
    <t xml:space="preserve">2019-2020 Neurology Spreadsheet Link: </t>
  </si>
  <si>
    <t>M3/M4/PGYs Program Impressions</t>
  </si>
  <si>
    <t>https://docs.google.com/spreadsheets/d/10K9kFPjlRnmSd6mtlbkW_fmrHIZD7kzIXUWx-VW_ULw/edit#gid=0</t>
  </si>
  <si>
    <t>Rank Lists</t>
  </si>
  <si>
    <t>Rank Tally</t>
  </si>
  <si>
    <t>GOOD LUCK EVERYONE!</t>
  </si>
  <si>
    <t>IV Swap</t>
  </si>
  <si>
    <r>
      <rPr>
        <b/>
        <sz val="10"/>
        <color rgb="FF000000"/>
        <rFont val="Verdana"/>
      </rPr>
      <t>@Nmatch201 Instagram</t>
    </r>
    <r>
      <rPr>
        <b/>
        <u/>
        <sz val="10"/>
        <color rgb="FF1155CC"/>
        <rFont val="Verdana"/>
      </rPr>
      <t xml:space="preserve"> https://www.instagram.com/nmatch2021/</t>
    </r>
  </si>
  <si>
    <t>Missed Connections &lt;/3</t>
  </si>
  <si>
    <r>
      <rPr>
        <b/>
        <sz val="10"/>
        <rFont val="Arial"/>
      </rPr>
      <t xml:space="preserve">@Nmatch2021 Twitter </t>
    </r>
    <r>
      <rPr>
        <b/>
        <u/>
        <sz val="10"/>
        <color rgb="FF1155CC"/>
        <rFont val="Arial"/>
      </rPr>
      <t>https://twitter.com/NMatch2021</t>
    </r>
  </si>
  <si>
    <t>Applicant Info</t>
  </si>
  <si>
    <t>Virtual Event spreadsheet of @Nmatch2021 link below</t>
  </si>
  <si>
    <t># of Invites</t>
  </si>
  <si>
    <t>https://docs.google.com/spreadsheets/d/1ItokZnPXtfJSTGJ2FVOulYsrk5OkX5J1NXPY4ol7kzM/edit#gid=965299312</t>
  </si>
  <si>
    <t>Prelims</t>
  </si>
  <si>
    <t>#SoMe Residency Programs Featured Database:</t>
  </si>
  <si>
    <t>IMG IV Offers</t>
  </si>
  <si>
    <t>https://docs.google.com/document/d/17JwCC7Uz8QDFTHhkOolArOCCcuuF6mRvu5DK168tRpE/edit</t>
  </si>
  <si>
    <t>Funny Zoom Stories</t>
  </si>
  <si>
    <r>
      <rPr>
        <b/>
        <sz val="10"/>
        <rFont val="Arial"/>
      </rPr>
      <t>All other resources from Nmatch2021:</t>
    </r>
    <r>
      <rPr>
        <sz val="10"/>
        <color rgb="FF000000"/>
        <rFont val="Arial"/>
      </rPr>
      <t xml:space="preserve"> </t>
    </r>
    <r>
      <rPr>
        <b/>
        <u/>
        <sz val="10"/>
        <color rgb="FF1155CC"/>
        <rFont val="Arial"/>
      </rPr>
      <t>https://linktr.ee/NMatch2021</t>
    </r>
  </si>
  <si>
    <t>Class of 2022 Questions</t>
  </si>
  <si>
    <t>Doximity 2020 Ranks</t>
  </si>
  <si>
    <t>Historical SOAP data</t>
  </si>
  <si>
    <t>2019-2020 Program Impressions</t>
  </si>
  <si>
    <t>2019-2020 x vs y</t>
  </si>
  <si>
    <t>Doximity Ranks 2019</t>
  </si>
  <si>
    <t>2018-2019 Final IV Impressions</t>
  </si>
  <si>
    <t>2018-2019 Post-Match Advice</t>
  </si>
  <si>
    <t>Question</t>
  </si>
  <si>
    <t>Response</t>
  </si>
  <si>
    <t>What is a good mix of letters to have? 3 neurologists plus 1 IM?</t>
  </si>
  <si>
    <t>&lt; That's exactly what I had (3 neuro and 1 IM letter), and it seemed to be a good combo. +4 &lt;I did 2 neuro, 1 FM, and 1 IM, based on who I knew would give me the best reviews &lt;My neuro faculty mentor told me to just do 4 letters from neuro but have them high up people who know me well.  So far it's been working well for me. &lt;I had 2 neuro letters, 1 IM letter, and a research letter, and that has been working out for me well in terms of getting interviews! Letter writers should know you well - don't get an extra neuro one just for the sake of having 3 neuro ones if the third person can't write as strong of a letter for you. &lt; I had 3 letters total (1 neuro), and it hasn't affected me from what I can tell. I think strength of letters is just as important as number of neuro letters &lt; 2 neurologist (1 more research based), 1 IM letter. Received 11/13 interviews. &lt; All 4 of my letter writers only knew me for 2 weeks MAX lol, but I still got comments from interviewers that they were good letters. Just make sure to spend a lot of time demonstrating your strong clinical skills with the letter writers. &lt; doesn't matter as long as there's at least 1 neuro in there (2 if you're actually able to get away electives). Really depends on content. I had 1 neuro, 1 psych, 1 peds, and 1 neuro-focused IM (already made up my mind so he structured it to reflect my future goals). Received 30 interviews with those.&gt; 1 neuro, 1 neuro chair, 1 pedi neuro, 1 IM, 1 IM chair; picked and chose based on program requiremnts for which ones I sent where but I was recommended to def have 1 IM letter even for categorical</t>
  </si>
  <si>
    <t>The IM letter + IM Dept Chair letter comes in clutch when you apply for independent prelim spots. I had 4 neuro letters, 1 IM letter, and 1 IM Dept Chair letter. More than enough. &lt; I had just 1 IM letter, but I agree that it as very useful to have for those independent prelim applications too</t>
  </si>
  <si>
    <t>My neurology rotation was mostly outpatient and at a community hospital. How do I prepare for inpatient audition rotations in my 4th year?</t>
  </si>
  <si>
    <t>&lt; I only had 1 outpatient neurology rotation at the time of my application, and it hasn't impacted my ability to get interviews. best way to prepare is probably reading up on common inpatient neurology complaints (in addition to going into the rotation willing to learn and be the best student possible) +1</t>
  </si>
  <si>
    <t xml:space="preserve">Youtube to study those scans, NPE. </t>
  </si>
  <si>
    <t>Yale Neuro Podcasts are BOMB</t>
  </si>
  <si>
    <t>Medicine subI</t>
  </si>
  <si>
    <t>Is it better to open twitter or instagram for nmatch2021? if i open twitter should i do it anonymous?</t>
  </si>
  <si>
    <t>&lt; Probably twitter, and probably best to do it anonymous &lt; I didn't open any new accounts and had plenty of interviews &lt; I didn't open a twitter, but I had instagram and it was cool to see what the residents do each day and what the hospitals looked like. They also introduced the residents/faculty sometimes and that was helpful. &lt; don't keep it anonymous if you have nothing to hide. it's a great way to network - I have some PD's who follow me and like my tweets. you can also show interest in programs by liking their tweets and reaching out to people. I highly recommend getting both but if you are in class of 2022 you don't need to worry about it just yet.</t>
  </si>
  <si>
    <t xml:space="preserve">It depends but for social media questions I would highly recommend you reach to out to Nmatch. </t>
  </si>
  <si>
    <t>During one of my interviews the PD asked me why his program, even though I clearly did not have any ties whatsoever to the region. My response was that I followed him on twitter, appreciated the extra info he put out, "touch points", etc. He wasn't expecting a response like that from me and seem pleasantly surprised. I received an email from him sometime afterward that his program would be excited to have me.</t>
  </si>
  <si>
    <t>How much do neurology programs care about volunteer experiences? How often did they come up in your interviews?</t>
  </si>
  <si>
    <t xml:space="preserve">very program dependent. some did particularly notice and ask about my service experiences while many didn't ask at all. +2 &lt; Felt like those IVers were more fishing about who you were as a person by asking about those experiences than actually caring about what you did. It's really not a priority for most programs to see their residents continue in any volunteer activities. Except those related to teaching, for the most part. </t>
  </si>
  <si>
    <t>It doesn't always come up but sometimes interviewers ask about meaningful experiences and some of my volunteer experiences have been the most meaningful to me.  +1</t>
  </si>
  <si>
    <t>at least have one or two meaningful volunteer experiences that you can light up about when they ask you. Like something that they can see you were passionate above is so much more improtant than like 5 hours sorting canned foods for donation or something. Many programs ask about your CV experiences which they find interesting and want to hear more about.</t>
  </si>
  <si>
    <t>Definitely have some volunteer activities to check the box, but not super important on an app imo. &lt; Oh thank god because I HATE volunteering and already have 2 experiences.</t>
  </si>
  <si>
    <t>I think the importance of ECs can be overemphasized by applicants and is largely a carryover from applying to medical school. IMO: scores, 3rd year performance, and letters are weighted more heavily. Basically, volunteer experiences may give you something to talk about during the interview if it's brought up, but I think rarely has enought effect to move you up or down a rank list. I had volunteer experiences that I didn't enter into ERAS because I didn't care to talk about them in the interview. The last think you want is an interviewer scanning your app right before the interview and picking/asking about an experience you aren't passionate about. YMMV, but I was asked about volunteer experiences exactly 2 out of 50+ times whereas hobbies came up nearly every single interview. +1</t>
  </si>
  <si>
    <t>I guess it depends if you were really committed to the volunteering and how many you also do. For example, I didnt include those that were just a one time thign or that lasted just like 3 months. Something long term is better. They want to see commitment. I was asked so much about this in my CV because I have done a LOT and was specifically told in all of them that I just stand out because of it because it was rare seeing applicants do so much in med school and specifically those stuff i have been doing (I still do it. I am really committed). Especially when you can associate with neurology and all the current issues so if its somehting your passionate about and its something that shows your passions, drive and commitment then go for it.  +1</t>
  </si>
  <si>
    <t>Do any neurology programs have supplemental questions/applications as well?</t>
  </si>
  <si>
    <t>To my knowledge, this did not happen for neuro this year.&lt; agreed, don't think neuro did this. +1 &lt; Only 1 program out of my 20+ programs that I applied to had additional questions, but that was to help guide the interview. &lt; a few had supplemental Qs in thalamus, but only if invited to interview and they were very easy/quick +1</t>
  </si>
  <si>
    <t>What programs are realistic with a 240+ step 1 as a DO student (in terms of rank, ie. top 10, 20, 30, 40. etc?)</t>
  </si>
  <si>
    <t xml:space="preserve">Def top 20, possibly top 10 (source: DO student w/ interviews to similar tier and lower Step 1) &lt; Look at their current resident list +1 </t>
  </si>
  <si>
    <t>depends on the rest of your app. in addition to board scores being above DO+MD avgs (step 1/2 and comlex 1/2), add in solid leadership, stellar LORs (all 4 of mine were neuros), do aways and get LORs from those especially, ECs related to your passions and academic interests, try and be top quartile, get great grades on clinicals w strong evals, a strong Deans letter, some research if possible. We have to be a bit more proactive at a DO program to seek out certain experiences, but we definitely have what it takes to earn those top 10-20 IVS. be passionate about neurology, eager to learn, build on your passions/interests, have competitive metrics, find strong mentorship and get those LORs- your network adds to your net worth. dont let the fact that they've never matched a DO deter you. Nevertheless, of the top 10-20, I know CCF and Duke have DOs so far. &lt; Emory also has a DO &lt; and Cornell &lt; U Rochester has more than one.</t>
  </si>
  <si>
    <t xml:space="preserve">Neuro is a very nerdy speciality. Also, everyone who interviews is in academia, so they do like research. You don't have to be a rock star wet lab/basic science guru, but it would be good to try to pick up case reports. A clinical neuro research project or QI would be cool too. I imagine it's harder for DOs do research projects because there isn't the availability of a large department. I think case reports are fine and can speak to you being able to things from a clinical scenario --&gt; research presentation. Also, if research isn't your strong suit, try to make teaching a thing on your application and play up how interested you are in medical education. Talk to the Neuro clerkship person at your school to try and work on some lectures, do evidence based guidelines, create shelf prep, etc. </t>
  </si>
  <si>
    <t>I recommend going to the websites of the programs you're interested in and seeing if they have matched DO students in the past. That will be your best indicator if a program is DO friendly. Programs may interview DO applicants, but they might not rank them highly enough to match.</t>
  </si>
  <si>
    <t>I did poorly on my step 1 (&lt;220), but did above 260 on step 2. Would I get screened out of most top 20 programs? Thanks!</t>
  </si>
  <si>
    <t xml:space="preserve"> I did notice that some top 20 programs stated that they "preferred" Step 1 scores &gt;220, but I can't recall any hard cutoffs &gt; I think you will definitely get screened out in some programs and it will hurt you during rank list. I think having strict USMLE cuttofs is actually more common for the lower end programs while many top programs look at all aplications in their entirety. I would say if you are AMG you should still be ok, if you are IMG its gonna be a very rough ride.</t>
  </si>
  <si>
    <t>No point in wondering, just apply and see if you get an interview &lt; agreed, with that said I also had &lt;220 step 1 score and got 2 top 20 interviews, neither of which ended up being my #1. you will find a program that is a good fit!</t>
  </si>
  <si>
    <t xml:space="preserve">My school does not offer a neurology 3rd year clerkship, and the IM rotation has no neuro exposure. Would it be feasible for LoRs from my first neuro rotations in September/October to be on time for applications? Thanks! </t>
  </si>
  <si>
    <t>I would say that's too late. You may complete your neuro rotations by Sept/Oct, but you can't predict when your letter writers will actually write and turn in the letter. If you can do away rotations in the late spring to summer (May-August), that will be ideal.</t>
  </si>
  <si>
    <t>A good rule of thumb is to ask them about writing the letter a month in advance of the app due date. I also only had an MS4 rotation and got all my neuro letters in August/September with no problem since I let my letter writers know when it was due by.</t>
  </si>
  <si>
    <t>Did a rotation in September and got my LOR on time but my letter writer only had a week to write it. Thank god he was efficient.</t>
  </si>
  <si>
    <t>Due to COVID, my letter writer had about 3 days to write my letter. He got it in before some of my other writers. Let them know in advance that you will be asking them for a letter, and that it's gonna be a time crunch and is that ok? And if your person is good, they may do it</t>
  </si>
  <si>
    <t xml:space="preserve">Currently an M3. Ended up really liking neuro while on my IM rotation. I am in a P/F school, and all of my pre-clinical courses were P on first attempt - except for my last module which was Neuro. So on my transcript I have a C/P (conditional pass) for neuro. How big of a red flag is this? </t>
  </si>
  <si>
    <t>Its a red flag but not insurmountable. Be sure to address challenges like this in your PS. A lot of people might try not to draw attention to it but it will be noticed. Better to be upfront and explain what you learned and how you will approach similar challenges differently in the future+1 &lt;Thanks so much for your reply. That is great advice thank you. Wish you the best!&gt;</t>
  </si>
  <si>
    <t>Also pre-clinical means a lot less, nail a neuro rotation clinically and you'll be fine &lt; +1, if you crush step 1/2, 3rd year clinical grades, and have good letters, I doubt programs will even notice. Preclinical grades are pretty far down the list of things PDs care about +1</t>
  </si>
  <si>
    <t>Is there a list or an easy way to find which programs are categorical?</t>
  </si>
  <si>
    <t>Easiest for me was ERAS when they opened up. And then for the advanced programs, their websites stated whether they were linked or pure advanced.</t>
  </si>
  <si>
    <t>I sorted through doximity, made a list of potential programs I was interested in based on location and "prestige" and then went to each individual program website that I was interested in and saved everything on a spreadsheet. There was a google maps thing I found that was somewhat helpful but ended up being 2-3 years outdated, so there was a lot of change in cat/adv since then</t>
  </si>
  <si>
    <t xml:space="preserve">Easiest way I would say is through ERAS but then you have to wait till you get a token. </t>
  </si>
  <si>
    <t>Until you get the token, you can start by just preliminary searching through Frieda. I believe, when you click on the program, it says length of program - 3 or 4.</t>
  </si>
  <si>
    <t>Are there any programs that support you getting a masters during residency? How common is that?</t>
  </si>
  <si>
    <t xml:space="preserve">A couple people in my class got their MPH and MBA. But it's not that common. It requires extending your medical school education by at least 1 year, so from my understanding, most people don't do that. </t>
  </si>
  <si>
    <t>I only took comlex and I got a 468 do you think I should take step? I'm aiming low to mid tier</t>
  </si>
  <si>
    <t xml:space="preserve">take step. do better on step. </t>
  </si>
  <si>
    <t>Do you think I wouldn't match ? I thought neuro wasn't competitive. I have 1 pub and loads of neuro research experience pre med school. I have a ms in neuro too</t>
  </si>
  <si>
    <r>
      <t xml:space="preserve"> applying w below avg comlex and no step will close a lot of doors even if youre shooting for low-mid tier program. do it right the first time and maximize your chances of matching so you know you did everything you could. If you want to give yourself options (geography, academic vs. community, possible step requirements for away rotations, getting interviews, etc) you need to take step. </t>
    </r>
    <r>
      <rPr>
        <u/>
        <sz val="10"/>
        <color rgb="FF1155CC"/>
        <rFont val="Arial"/>
      </rPr>
      <t>https://mk0nrmp3oyqui6wqfm.kinstacdn.com/wp-content/uploads/2020/07/Charting-Outcomes-in-the-Match-2020_DO-Senior_final.pdf</t>
    </r>
    <r>
      <rPr>
        <sz val="10"/>
        <color rgb="FF000000"/>
        <rFont val="Arial"/>
      </rPr>
      <t xml:space="preserve"> neurology stats for DOs start on page 134. </t>
    </r>
  </si>
  <si>
    <t>agreed. dont settle for less.</t>
  </si>
  <si>
    <t>Is a letter of rec  from a neurologist sufficient? or should he/she be from neurologist at a residency program?</t>
  </si>
  <si>
    <r>
      <rPr>
        <b/>
        <sz val="14"/>
        <color rgb="FF000000"/>
        <rFont val="Arial"/>
      </rPr>
      <t xml:space="preserve">MOD: MATCH WEEK IS UPON US! Congrats to all the future Neurologists! For those SOAP-ing, the best of luck! Please fill out </t>
    </r>
    <r>
      <rPr>
        <b/>
        <u/>
        <sz val="14"/>
        <color rgb="FF1155CC"/>
        <rFont val="Arial"/>
      </rPr>
      <t xml:space="preserve">Applicant info </t>
    </r>
    <r>
      <rPr>
        <b/>
        <sz val="14"/>
        <color rgb="FF000000"/>
        <rFont val="Arial"/>
      </rPr>
      <t>tab for (Matched Y/N/SOAP) Data and any info missing. Will run stats later this week. Plz and Thx. (Fixed adding new rows issue)</t>
    </r>
  </si>
  <si>
    <t>Today</t>
  </si>
  <si>
    <t>Anybody got pull in Chicago, Texas, or the Midwest more broadly who can help an unmatched brother out who's trying to get an inside line on open scramble spots and/or away rotations for next year? Please message u/hobelhouse</t>
  </si>
  <si>
    <t>Just wanted to say thanks to the MODs and everyone on here who contributed. This was really helpful :) All the best as people embark on this new journey! +20</t>
  </si>
  <si>
    <t xml:space="preserve">RIP this spreadsheet 3/19/2021 +1 </t>
  </si>
  <si>
    <t>why isnt there a tab of how people ranked and what ranking they ended up like in other spreadsheets +1 uh we can make it if anyone is still here</t>
  </si>
  <si>
    <t>Change my mind. Sending surveys after match results are annoying and introduce bias into the results, especially if you ranked the program high enough and didn't match there. &gt; UNC?</t>
  </si>
  <si>
    <t>I matched into my #8 choice. I'm actually quite happier about it after watching Youtube videos about the program. Almost like indoctrinating myself with the culture there. &gt; This is how it should be. I was quite down matching at my #3 (good program, not the best city), in fact, thinking that my #4 was more desirable. Now I realize, it isn't like that at all. I think we condition ourselves in the begining and became defensive in the first couple of days.</t>
  </si>
  <si>
    <t>I definitely agree with y'all! I matched at my #4, but I am looking forward to training and living in that city!&lt; I matched #3 and someone told me- you know like .2% about these programs, so keep your mind open and you'll be better off!</t>
  </si>
  <si>
    <t>How are ya'll planning to pay for moving? &gt; savings... &gt; you can apply for a private residency loan if it comes to that &gt; grad plus loans</t>
  </si>
  <si>
    <t xml:space="preserve">does anyone know of the ROL trends, did a lot of people slide out of their top 3 this year? I matched #10, 250 step1 6 core rotation honors dafuq &lt; Hello friend, I matched at my number 6 and was hella shocked but ended up realizing that it was number 3 if i'd blinded doximity and checked 95% of my boxes superbly well so I'm very content now. Glad to know that I wasn't the only who felt this way. I've seen colleagues who were stellar candidates like yourself slide to their number  10 in IM after calls from the top 10s and 20s for their top 5. Weird year I suppose but unfortunately the stats only tell the proportion of matched which didn't change for this year. Sliding on ROLs has likely been a lot more common this cycle. &lt; Proportion has been lower too though for IMGs </t>
  </si>
  <si>
    <t>If we matched for an advanced position but you have your PGY1 year at a different institution, should we expect emplyment forms from the advnaced years now or later? &lt; my advanced program reached out and will be sending us on contracts in the coming weeks.</t>
  </si>
  <si>
    <t xml:space="preserve">Be sure to thank your mentors...they're waiting for a card or something. </t>
  </si>
  <si>
    <t>Any thoughts on normal budget for phys loan/ first ime buyer/ conventional? Looking to buy a place hoping to somehow beat this terribly hot market. +1 &lt; You can use rokcet mortgage or Better mortgage to get a quick pre-approval offer. Your best bet is to find a realtor in the area who knows the market. Look for someone who has experience working with residents. They can also point you towards local lenders. The very first step in buying a house is getting pre-approved, at that time you should get and Idea of what you can afford &lt; don't forget about physician loans!! no PMI!! &lt;Physician loans are not available in all states. When I called the loan company suggested by AMSA they said they weren't available in any state I ranked a program&lt; OG poster, thanks guys! The PL is avalible where I am going, but I am in a position where I can afford a down payment which will decrease my mortgage and elminate PMI, are there other atvantages to the loan? &lt;save the down pmt, still eliminate PMI with physician loan</t>
  </si>
  <si>
    <t xml:space="preserve">&lt; FYI you can work with a mortgage lender from another state.. money is money is money and state lines are irrelevant. All you need is a bank to underwrite the mortgage and that bank can be in a different state from the one you buy the home in. I have never heard of physician loans being unavailable in certain states, however some BANKS do not offer this type of loan. &lt; yeah! &lt; called around a few places today. some banks do not offer physician loans in certain states. </t>
  </si>
  <si>
    <t>Congratulations everyone on matching!! question, does anyone know how to start the visa process as an IMG? &lt; contact ECFMG or look on their website. I'm assuming you mean for a J1&lt; reach out to your PC</t>
  </si>
  <si>
    <t xml:space="preserve">thwre should be a tab to put program in </t>
  </si>
  <si>
    <t>@MODS time to lock things down except the chat and final match list. +2 done</t>
  </si>
  <si>
    <t>Nice knowing you all, I'm out, peace out losers -5 +2</t>
  </si>
  <si>
    <t>Anyone not gotten an email yet or know who their co residents are? &lt; Got it yeserday!</t>
  </si>
  <si>
    <t>I matched at my #1 but am thinking of sending brief thank you notes to the rest of my top five, especially since a few of them were very explicit about ranking me high. What is the ettiqutte?&lt;&lt; Same!!! want to send something to all programs bc they wwere all amazing and now they can know it is genuine from my part not influencing ROL &lt; I don't think that's necessary +3&lt; It's kind of you, but honestly more work for your top 5 than anything</t>
  </si>
  <si>
    <t>Y'all fill out the matched tab!!!!!!!!!!!!!!! I wanna know my co rezzies +1 &lt;Didn't you get an email from your program?</t>
  </si>
  <si>
    <t>Nope ?</t>
  </si>
  <si>
    <t>(Resident) Congrats everyone! When I matched outside my top 3 choices I was so disappointed that I ended up not celebrating with my friends. In retrospect my match turned out just fine. If you're upset, just remember you ultimately know very little about the programs you ranked and what those cities have to offer; chances are you're in for a pleasant surprise. Enjoy your evening and view wherever you ended up as an adventure!</t>
  </si>
  <si>
    <t xml:space="preserve">&gt; Thank you so much for posting! Very encouraging to know :) &lt; yes!! thank you for sharing. </t>
  </si>
  <si>
    <t>Has anyone's program director NOT called them yet? Or has called them? Has +6 Hasn't +4 &gt; i missed the call and it's from a generic hospital line. :3 TOO LATE NO TAKE BACKS</t>
  </si>
  <si>
    <t>I've gotten a email from the coordinator and the program director, no call yet</t>
  </si>
  <si>
    <t>Why aren't more people putting their names in Final Neuro list ? cmon fam! +1/ Probably too busy celebrating or commiserating &lt; if this year is anything like prior years, 95%+ of people on this sheet have already logged in for their last time</t>
  </si>
  <si>
    <t>&lt; Yeah I already know all of my coresidents so theres no point +3</t>
  </si>
  <si>
    <t xml:space="preserve">was really shocked to match at my number 6 but slowly recognizing that even that is a really nice program and one that really seemed like they wanted me, I know in my heart that though it'll take a couple of days to process, I'm going to be really happy there and its going to turn out better for me than any of my top 5. We're all going to be great neurologists you guys! May we always be a source of comfort to our future patients! Congratulations! &lt; amazing!!! you will be an incredible neurologist regardless of where you train. </t>
  </si>
  <si>
    <t>Exactly the same situatoin, matched at my #6.... but I'm sure I'll be happy in the long run!</t>
  </si>
  <si>
    <t>You guys crashed Instagram! +1&lt; why u say that?</t>
  </si>
  <si>
    <t xml:space="preserve">I matched at my #5, I don't know what to feel &lt; feel great! That's your new home! &lt;NUMBER 5 NUMBER 5 NUMBER 5 WOOOOO &lt; I matched at my #5 too, I'm relatively happy! &lt; I'm another member of the #5 club! Spent a lot of time picturing my #1-4 (funny how that works eh) but I'm content.&lt;Also matched at my number 5 but actually super happy with it when thinking about the program.  they should have actually been in my top 3. </t>
  </si>
  <si>
    <r>
      <t>When you match your #3 knowing you're their #200:</t>
    </r>
    <r>
      <rPr>
        <u/>
        <sz val="10"/>
        <color rgb="FF1155CC"/>
        <rFont val="Arial"/>
      </rPr>
      <t>https://imgur.com/fVUTNPX</t>
    </r>
  </si>
  <si>
    <t>lol +1</t>
  </si>
  <si>
    <t>#1!!!!!! &lt; me too !. +6 &lt; BEST DAY EVER.</t>
  </si>
  <si>
    <t xml:space="preserve">Matched my #3! Both super excited and scared haha, sweating buckets right now! :D +3 </t>
  </si>
  <si>
    <t>MATCHED MY #2 HOLY SHIT !!!!!!!&lt;same here!!&lt; same here!!!!!! im so happy!!!!! congratulations everyone!!!!!!</t>
  </si>
  <si>
    <t>matched my #10 wtf lol &lt; i matched #8 :/ still grateful AF that i get to be a neurologist! &lt;ya same just so surprised, questioning what I did wrong or what was wrong with me in this whole process. I had really high board scores, honors, good clinical/preclinical grades. interviewed at top 25 places and ranked programs that were even bottom 10 by doximity highly. Its just frustrating that I'll never have any actual insight to what happened other than more self reflexion which honestly wont help &gt; Similar situation, but fell to #20 with couples matching. I know it's what I signed up for, but envisioning being at top programs and ending up so far down the list is tough to swallow right now. We should start a support group. &lt; fer sure. feel even worse now noticing how many friends and colleagues did not match</t>
  </si>
  <si>
    <t xml:space="preserve">&gt; unless you needed to be somewhere location dependent, you NEVER know how you would've liked your "dream programs." You are getting an incredibly biased snapshot of programs &amp; taking the opinions of internet strangers who may be bad actors. Try not to take it too much to heart. You will become a great neurologist based on YOUR drive, not because of some program. </t>
  </si>
  <si>
    <t>Sending positive vibes to everyone! &lt;3 Can't wait to be future colleagues with all of you :D</t>
  </si>
  <si>
    <t xml:space="preserve">FUUUUUUUUUUUUUUUUUUUUUUUUUUUU &lt; so anxious right now! good luck everyone! &lt; SOMEONE PLEASE HUG ME&lt; (O) virtual hug?? </t>
  </si>
  <si>
    <t>Hey guys! It was a great journey! Wish all match to what everybody wanna go. +4</t>
  </si>
  <si>
    <r>
      <rPr>
        <sz val="10"/>
        <color rgb="FF000000"/>
        <rFont val="Arial"/>
      </rPr>
      <t xml:space="preserve">If you are searching for a </t>
    </r>
    <r>
      <rPr>
        <u/>
        <sz val="10"/>
        <color rgb="FF1155CC"/>
        <rFont val="Arial"/>
      </rPr>
      <t>poster to celebrate Match Day</t>
    </r>
    <r>
      <rPr>
        <sz val="10"/>
        <color rgb="FF000000"/>
        <rFont val="Arial"/>
      </rPr>
      <t>, I got you covered.</t>
    </r>
  </si>
  <si>
    <t>Ahhhhhhhhhhhhhh +1</t>
  </si>
  <si>
    <t>cant sleep, cant see, cant pee and cant climb a tree. 13 hrs left.&lt;12 hours now...TODAY IS MATCH DAY +1 &lt; 0 DAYS LEFT!!!!! &lt; 5 hrs left!!!!!! &lt; 4 hours left!!!! &lt; 3 hours left!!! &lt;2 hours left!! &lt; 1 hour left! &lt; 30 min left :) &lt; 10 min</t>
  </si>
  <si>
    <t>Welcome to SOAP, motherfuckers. I'm not going to call out a specific program here, but it's really satisfying to see a program that ignored my LOI in the SOAP list. +3 &lt; letter of intent or interest? &lt; Interest (to get an interview invite). &lt; damn, must be a great feeling. sent a few letters of interest, but i was ghosted from all of them +1 &lt;lol UTAH +1</t>
  </si>
  <si>
    <t>&lt; Yikes, some serious entitlement here. LOI don't mean shit, you shouldn't "expect" anything from it +1 &lt; entitlement?? c'mon...have you seen the people on twitter that "expect" to match in the US? &lt; true &lt; seriously... LOIs are firstly stupid, secondly they didn't rank you so why would they return a message? You should actually thank them... 3rd, the program you sent a LOI to had to SOAP, so that kind of says a lot about you too +2 &lt; Damn someone must have ranked one of those programs high to be getting this defensive. &lt; pointing out facts isn't being defensive  +2 &lt; Calm down people! Its a good day for a lot of people, lets keep the good vibes going. Not this! &lt; Nah screw you &lt; Hehe</t>
  </si>
  <si>
    <t>Less programs than ever SOAPed this year. "Interview hoarding" was not any worse this year, despite some people insisting that it was, otherwise SOAP would be a "bloodbath." Not the case. &lt; It looks like that.</t>
  </si>
  <si>
    <t>Categorical neuro programs that SOAPed this year (13 positions total):  1/ University of South Alabama (2 positions).  2/ Desert Regional Medical Center Program (2 positions).  3/ Ascension Macomb-Oakland Hospital Program (2 positions).  4/ Beaumont Health-MI Neurology/Farm Hills &amp; Royal Oak (1 position).  5/ OPTI West/Valley Hospital Medical Center Program (2 positions).  6/ UPMC Medical Education (Erie) Program (3 positions).  7/ University of Utah Health (1 position). Advanced neuro programs that SOAPed this year (4 positions total): 1/ Tufts Medical Center (1 position) 2/ JFK Medical Center - NJ (2 positions) 3/ Montefiore Medical Center/Einstein-NY (1 positions)</t>
  </si>
  <si>
    <r>
      <rPr>
        <sz val="10"/>
        <color rgb="FF000000"/>
        <rFont val="Verdana"/>
      </rPr>
      <t xml:space="preserve">&lt; Utah? really? &lt;right??? that's super surprising &lt; pretty surprising, but there's big variation year to year in which programs are popular, and a single abrasive interviewer or an off-putting resident who goes to a lot of pre-interview dinners can tank a program. Also, programs have to estimate how many people to interview, and sometimes blow it (e.g. UMD had 4 open spots last year) or have a disaster (Loma Linda filled </t>
    </r>
    <r>
      <rPr>
        <b/>
        <sz val="10"/>
        <color rgb="FF000000"/>
        <rFont val="Verdana"/>
      </rPr>
      <t xml:space="preserve">none </t>
    </r>
    <r>
      <rPr>
        <sz val="10"/>
        <color rgb="FF000000"/>
        <rFont val="Verdana"/>
      </rPr>
      <t>of their spots in 2019, rumored to be due to a clerical mistake on their part) among many other possibilities. Congrats to whoever landed the Utah spot. &lt; I'm a neighboring state applicant with multiple interviews to top 10 programs, and couples matching with a partner with an interview to their psych program. I sent a letter of interest and my partner's PD communicated for us, too. No interview. I called them SOAPing months ago. What were their priorities??</t>
    </r>
  </si>
  <si>
    <t>You never know which programs are going to SOAP/ drop in their ROL.</t>
  </si>
  <si>
    <t>anyone have a few drinks tonight to celebrate/curb anxiety? &lt; "few" +4&lt; i didnt bc then i get more anxious. i just took something to sleep though xD good luck everyone</t>
  </si>
  <si>
    <t>do programs find out how many applicants ranked them #1, #2, etc? &lt; no</t>
  </si>
  <si>
    <t>I feel like I've been waiting in line since monday to board a rollercoaster that I'm terrified of and opening the email tomorrow is going to be like reaching the top of the hill. &lt; same! but hopefully this will be a situation where waiting in line is the most anxious part of the experience (rollercoaster)!</t>
  </si>
  <si>
    <t xml:space="preserve">Really hope I match my #1 :( &lt; i have been thinking that all day :/ &lt;I'm hoping for any of my top 5 but I'm ready to be hurt &lt; SAME I WANT TO CRY </t>
  </si>
  <si>
    <t>I feel like im going to vomit knowing that programs know and i cant know yet. like i just need to know. :'( &lt; Same</t>
  </si>
  <si>
    <t>so just drove a few hours crying in the car for no reason and now thinking so taking nyquil so the night can go by fastr lol &lt; I thought about doing this too lol</t>
  </si>
  <si>
    <t>&lt; Drivers license</t>
  </si>
  <si>
    <t>wondering if any program contacted applicanrs today. letting know they matched with them or nah? &lt; i doubt it &lt; what about medical schools telling the students</t>
  </si>
  <si>
    <r>
      <rPr>
        <sz val="10"/>
        <color rgb="FFE8E6E3"/>
        <rFont val="Arial"/>
      </rPr>
      <t>https://www.statnews.com/2021/03/18/make-residency-more-equitable-scrap-the-match/</t>
    </r>
    <r>
      <rPr>
        <sz val="10"/>
        <color rgb="FF000000"/>
        <rFont val="Arial"/>
      </rPr>
      <t xml:space="preserve"> &lt; No. &lt; anyone explain TLDR??? &lt; match means no negotiating power which is part of why residency is thankless misery. Lack of unions may be a more significant contributor. Suggests why and how to do away with/improve the system &lt; tl;dr: resident pay/hours could improve and diversity in medicine could increase if residents were hired in a manner similar to other jobs, not via the match. Very clearly written for non-medical people.</t>
    </r>
  </si>
  <si>
    <t>&lt; honest question: what could be better than the current match algorithm? &lt; they suggest something more akin to the law school system in the article &lt; my heart goes out to the US-IMGs that didn't match, are saddled with students loans, and cannot practice medicine in their home country &gt; WTF why do my comments keep getting deleted...All I said was that it's not only US-IMGs who do not match. Every year excellent US-MDs without red flags do not match &amp; have to SOAP. They are the minority but it still happens. People like that should not fall through the cracks +1 &lt; some IMGs don't like to accept that US-MDs also go through hardships &lt; also US DOs</t>
  </si>
  <si>
    <t>Less than 24 hours!!!! &lt; I'm so much more emotional than sunday rn, crying in the club for no reason +4 lol &lt; SAME. Most of us probably knew we would match tbh +1 &lt; I disagree. I feel most of us were unsure of our chances this season, myself included. That said, my lack of sleep tonight is going to be due to excitement and anticipation versus anxiety. Good luck to all my fellow future colleagues tomorrow! I look forward to potentially working with you in the future! +1</t>
  </si>
  <si>
    <t>Anybody else in the more ~about to puke~ than crying camp? +1 &lt; I was really expecting an email from the PC or PD congratulating me... Why not??? I would do that. What's the point of waiting till tomorrow? This is utterly stupid and unnecessary.&lt; Same. Stupid. &lt; I guess it's a match violation? No?</t>
  </si>
  <si>
    <t>Can those who were not soap eligible see the unfilled programs that SOAPed today at 3pm? &lt; You mean those of us who were ineligible to see SOAP list, aka those who matched? If yes then I believe at 3PM everyone will now be able to see the report of filled/unfilled programs. &lt; Yeah, thanks &lt; Where can we locate this report once it does go live? &lt; your nrmp dashboard &lt; Thank you! &lt; Apparently we don't have access to the unfilled list. +1 &lt; The NRMP site makes it sound like we all get to see the data at 12 EST tomorrow. +1</t>
  </si>
  <si>
    <t xml:space="preserve">If its not a match violation or anything, can someone post the unfilled list that has access to it?&gt; +1, i thought it wasn't &lt; post it post it post it </t>
  </si>
  <si>
    <r>
      <rPr>
        <sz val="10"/>
        <color rgb="FF000000"/>
        <rFont val="Arial"/>
      </rPr>
      <t xml:space="preserve">what time on Friday do we find out where we matched? &lt; 1pm &lt; woohoo thanks!!! &lt; its 12pm this year </t>
    </r>
    <r>
      <rPr>
        <u/>
        <sz val="10"/>
        <color rgb="FF1155CC"/>
        <rFont val="Arial"/>
      </rPr>
      <t>https://www.nrmp.org/match-calendars/</t>
    </r>
    <r>
      <rPr>
        <sz val="10"/>
        <color rgb="FF000000"/>
        <rFont val="Arial"/>
      </rPr>
      <t xml:space="preserve">  &lt; i thought they pushed it back an hour due to the technical difficulties on Monday? &lt; no, why would Monday difficulties have anything to do with this &lt;bc the first round of SOAP was delayed until Tuesday at 8am &lt; SOAP is still done today, no effect on tomorrow's schedule</t>
    </r>
  </si>
  <si>
    <t>it says 12pm ET on my match email</t>
  </si>
  <si>
    <t xml:space="preserve">Anonymous PC here. Can't wait to see you in person! We're all counting down until 3pm. &lt; :) &gt; OMG I forgot you get to see it before we do&lt; What an awesome message this is :)) We are looking forward to learning of our new Neuro fams as well!!&lt; A friend of mine in Vascular mentioned that sometimes the PD will call the evening prior to match to inform the applicants of the good news. Albeit, in Vasc programs they often only have 1-2 spots so their cohorts are very small compared to ours and I think less likely for us all to receive any prior notice. Either way- I know I speak for many of us when I say PCs were the true saviors of Match 2021... THANK YOU!! </t>
  </si>
  <si>
    <t>SHOUTOUT TO ALL THE PCs! THANK YOU!&lt; +3</t>
  </si>
  <si>
    <t>Can we add Nuvance Health Program (Health Quest Program) on the Final Neuro Match List? I'm not sure if I should add it myself or wait for mods to do it. I would love to know my co-residents if I matched there. &lt; You are welcome to do it, jsut follow the same format you see &lt; DIY!</t>
  </si>
  <si>
    <t>&lt; Staten Island/Lenox Hill Northwell isn't there as well!</t>
  </si>
  <si>
    <t>1 MORE DAY JDFKNJSDNJKNJFNUBUI &lt; DSKFSKJSJKF &lt; FMLFMLFMLFML &lt; asddvhsgjhakxsjcvhhdzhjcsdsahkc xcvldyzlsiduhai+1&lt;zercthvyjbhkjnlmbvchxgdzfcv</t>
  </si>
  <si>
    <t>Does anybody know whether i can take Step 3 before applying again next cycle? im an IMG who has completed a pathway (i.e. did not take CS) &gt; for sure. why doubt? &gt; also img with completed pathway, my step 3 application was accepted! +1</t>
  </si>
  <si>
    <t>So what is the post-match etiquette? What do we say to to the program leadership and residents?&gt; Usually the program leadership will reach out to you, often times on match day to congratulate you</t>
  </si>
  <si>
    <t>&lt; so we shouldnt reach out to them? &lt; Not really, I guess unless they ignored you for a week or so, lol. &gt; LOLZ</t>
  </si>
  <si>
    <t>Anyone else terribly anxious about not matching their top 3/4? I was totally fine until someone I mentored turned out to be a toxic competitive person. That kinda made me feel anxious about losing out my competitive edge in the pursuit of trying to help anyone who needs it to the best of my ability. I still don't feel bad about having helped them but the shock of the snake-y behaviour is giving me anxiety for my own results. &lt; totally understand your stress :/ &lt; honestly it doesnt matter. that will make u a better resident. and if u dont match there the program doesnt deserve you. i helped a lot of students and was told i was naive bc they are my competition but dont care. thats just who i am as a person. &lt;&lt; Couldn't sleep at all last night because I really want to match my #2 but would be happy with #1, but obsessively want my #2 because of vibe, location, program leadership (to be fair, I'd be happy anywhere but you know what I mean)&lt; yo, i feel like you just described me haha &lt; thanks you guys! this made me feel better, All the best for tomorrow! :)&lt; wonderingg why u put the other one #1? bc of higher ranking?</t>
  </si>
  <si>
    <t>no</t>
  </si>
  <si>
    <t>What dating app do most of u use? Tinder+4 OkCupid+2 Bumble+4 FarmersOnly+3 Hinge+3 Grindr +1 Fetlife</t>
  </si>
  <si>
    <t>Where the grindr neuro guys at!? &lt; we're here! +1 &lt; Praise be  &lt; anyone use scruff?</t>
  </si>
  <si>
    <t>A student at my school committed suicide because they did not match,  other factors were obviously involved, but that said this is an incredibly stressful time where much is at stake. If you need help reach out , people care. Talk to a friend, a stranger, a stranger- National Suicide Prevention Lifeline: 1-800-273-8255. It seems like everything now, but it is not. You can get through this. +5&lt; this system is so fucked up. i see the posts on twitter and my heart is broken for everyone. we are rooting for all of you. &lt; yeah they really do their best to increase the stress and put us in dire situations, I am glad there is some sense of community despite all this &gt; did this just happen?&lt; yes</t>
  </si>
  <si>
    <t>Thanks for sharing. Hang in there everyone x &lt; bad pun -1 &lt; so sad. Hospitals need to take accountability and pay resident salaries in order to increase residency spots. Medicare is not enough+1</t>
  </si>
  <si>
    <t xml:space="preserve">I'm the only one who is single and waiting for Match day to change my location on OkCupid? &gt; same here, but tinder...+2 &lt; Can you actually change your location on Tinder? &gt; You can if you pay for tinder plus, but I intend to change mine via the old fashioned way: moving, lol. </t>
  </si>
  <si>
    <t>Out of curiosity,  what do y'all's relationship statuses look like? Married/Partnership +8, Long Term Relationship+5, Single +8</t>
  </si>
  <si>
    <t>Also, how many people have kids? Kids +1 No Kids +11</t>
  </si>
  <si>
    <t>someone had put a post of 10 programs more desirable from spreadsheet and i took notice that they left gainseville out not sure why &lt; doesn't matter... This spreadsheet doesn't mean anything +1 &lt; That was me. just a sample! I used the Total Weighted score, not the desirbality column as it was more sample size dependent &lt; this particularly doesn't matter this year, UF is only a "desirable" program if you've never actually been to Gainesville in person &lt; lol shots fired &lt; as someone who is from florida, I agree lol</t>
  </si>
  <si>
    <t xml:space="preserve">anyone know what neuro programs SOAPed? asking for a friend &lt; only people who didn't match &amp; are SOAPing will have that informaiton and it is illegal to share that until Friday. so... short answer is no. +1 &lt; (new commenter) It's not illegal, but you can get sanctioned if you get caught, which means you might get a match violation and taken out of SOAP or prevented from re-applying &lt; that's what I meant by illegal. you are not supposed to share that info and if you get caught sharing it you might not be eligible for stuff next time round like SOAP. sorry for any confusion. </t>
  </si>
  <si>
    <t>Not OP but in the same context, any advice on how to approach SOAP for neuro?</t>
  </si>
  <si>
    <t>Does anyone know what happens after the match? Do the PDs reach out to you via email/phone? is there going to be some social? &lt; most PDs do call on match day &lt; (resident) you should expect at least one phone call within 2 hours of matching, so don't get too drunk immediately. If I remember it was a ~15 minute phone call around 1:20 pm</t>
  </si>
  <si>
    <t>&lt;I hope they're okay talking to me while I'm drunk off my ass +2 &lt; hahahaha&lt; i was thinking the exact same thing LMFAO</t>
  </si>
  <si>
    <t>@MODS: maybe it's time to lock most of the tabs on here for future cohorts. People might be bitter and change stuff after match lol Mods: k. will leave Applicant info and Rank Tally  tab open tho for any last minute additions !</t>
  </si>
  <si>
    <t xml:space="preserve">Deleted by OP- felt the post wouldn't really be helpful </t>
  </si>
  <si>
    <t>Ok weird question, i was wondering if you would answer this poll about use of cognitive boosters (e.g., Adderall, Ritalin) to prepare for the Step exams. Did use booster +2        Did not use +16</t>
  </si>
  <si>
    <t>&lt; do you mean students who have a diagnosis or students who don't? &lt; well i was going more for students who dont. Like who felt it would help you enough to use it without a prescription for it &lt; makes sense. I've had a diagnosis since childhood so I'll skip &lt; The only substances with good evidence for increased intelectual/test taking performance are caffeine and nicotine (because they increase allertness). It always makes me sad to see that americans use amphetamins to improve test taking performance. To me thats based on misinformation and probably hurt your performance in the long run.</t>
  </si>
  <si>
    <t>After Friday Match Day, how long will it be before we get to know who our co-residents will be? I'd love some new friends haha, and am very excited to meet whoever my future co-residents are &lt; Mod: I started the Neuro Match list just for this purpose! New friends! But also sounds like programs will be reaching out to your cohort and it gets figured out pretty fast &lt; some programs will post their match on social media Friday! &lt; (resident) you will likely get a full list with photos emailed to you on match day (most places do this). Reaching out on social media or whatever is up to you</t>
  </si>
  <si>
    <t>Apparently some programs sent out emails saying applicants were in the x-percentage of all applicants...how would everyone feel if they matched a program that sent out an email like this but did NOT receive one? &lt; X-percentage of applicants in what sense? Like how many interviewed?</t>
  </si>
  <si>
    <t>I don't give a shit+2 &lt; I got heat for being a DO at a few places...still ranked them highly. They'll have to suck it up if I match there. &lt; how so? also a DO and am curious bc i didn't get those vibes (maybe i'm oblivious)</t>
  </si>
  <si>
    <t>Sending love to anyone who is SOAPing this week! You're all wonderful and capable human beings who don't deserve to be in this position. Remember if things don't work out, we still have the most respected degree one can earn. Despite the glaring lack of information about alternative career paths in medical school, a medical degree will open a TON of doors. We are not glorified trade workers. We can work as professors, consultants, inventors, medical technology reps, and anything else you can dream up. To get this far, you are brilliant and will succeed in any path you pursue. The sky is the limit and everything will fall into place +3</t>
  </si>
  <si>
    <t>Out of curiousity, anyone have an idea of exactly how many applicants had to SOAP this year? &lt; not sure, but my heart truly goes out to them &gt; according to the NRMP report it says Neuro had 2211 applicants this year for roughly 720ish spots. I believe the breakdown was 192 DO, 639 MD, 1380 IMG. Regardint the whole match process for 2021, there were roughly 50,000 applicants (up from 46,000 ish in 2020) for roughly 38,000ish residency spots. &lt; wow, so only about 1/3 of all applicants that applied neuro matched neuro? that seems surprisingly low, or at least lower than i expected &lt; That's seems crazy low though, wow. Is this normal for neuro? Or is neuro getting more competitive with more applicants applying?  &lt; 720/2211=~1/3, no? &lt; Can someone please share a link to these numbers/the report? I am unable to find any report besides the NRMP regional statistics, but that does not include these numbers. &lt; 720 ish is only categorical positions, there's another 270 ish for advanced programs! So total about 1000 matched &lt; Of course there is an increase in the total number of applicants in general and those who are applying neuro, but not all the 2211 applicants are categorized as neuro, because many are dual applying. We have to wait and see for the full stats to be published.&lt; neurology did become more competitive this year. More applicants were definitely interested this year in comparison to other years. wonder what caused the drastic change &lt; We will also have to wait and see how many of those 2211 applicants this year dual applied, that would change the SOAP breakdown as well, if some of them matched (either preferably or as second choice) to other specialities</t>
  </si>
  <si>
    <t>&lt;does anyone think interview hoarding may be the reason so many people have to SOAP :/ I dropped a few interviews, but looking back on it, i wish i would have dropped a few more &lt; If hoarding was the issue then there would be more spots available for soap +3 &lt; hoarding is a hoax, has nothing to do. not that many neuro programs are unfilled which wouldv been the case.&lt; agreed, if hoarding was the root cause then more programs would have unfilled spots. Considering that Neuro only had a total of 13 unfilled positions, the least by a good bit over the last few years indicates that interview hoarding was not the reason. The reason was due to an increase in total applicants. 46000 ERAS applicants in 2020 up to 50,000 ERAS applicants in 2021 + 1</t>
  </si>
  <si>
    <t>Anyone get any SOAP calls/interviews yet? &lt; haven't gotten any and hearing from another person that also hasn't is kind of soothing... I'm very worried and I think i'm gonna go unmatched after the 4 rounds. I used all my 45 applications yesterday didn't save any for the other rounds how did you do it? &lt; same, used all 45 yesterday</t>
  </si>
  <si>
    <t>As someone who is not SOAP-eligible, can I see the list of programs that went into SOAP somehwere? Did someone take a screenshot? &lt; Not until Thursday/Friday +2 &lt; why are you not SAOP-eligible &lt; he/she has matched.</t>
  </si>
  <si>
    <t>Did Baylor end up in SOAP for adult neurology? One of the applicants said he saw their name but my friend at Baylor said that he was told that they filled all their spots. I am asking because I put them as my number 1. If they ended up in SOAP, given that I put them as my number 1, does this mean that I would have definitely matched there? &lt; Only if they ranked you. But everything you've heard is pure hearsay, just wait to Friday and ignore rumors</t>
  </si>
  <si>
    <t>nop they didnt &lt; Why is Baylor such a polarizing program on these spreadsheets? &lt; It's malignant &lt; in what ways? i ranked them 4th and am worried about falling to them on my list now &lt; there are 4+ previous years of archived neuro spreadsheets, all of which talk about Baylor. Some people had a negative interview experience there. Others didn't. If you liked it, don't worry about it. It's too late to change anyway. &lt; If you look at Baylor's fellowship match lists online, they are amazing matches and all over the nation, so at least there's that &lt; fellowship match lists mean nothing, not sure why people keep bringing this up &lt; For real, just about every program has "amazing matches" &lt; new poster here; No. Not every program has amazing matches consistently. Take Neuro ICU for example (which is one of the more competitive fellowships), my understanding is that the harvard, hopkins, and columbia/cornell/NYP programs are the top programs in the country (on the east coast at least). Compared with similarly ranked programs such as UTSW and Case, Baylor has had 4 people match in the past 5 years (pretty much 1 per year), while UTSW has only 1 in 8 years and Case Western has had 3 in 12 years. So while it may be true that every program has some people match at amazing programs, the hit rate can definitely vary. &lt; The reason fellowship match lists don't matter are 1) no fellowships are competitive at all (including NCC) and 2) where people rank for fellowships is HEAVILY location-based. You can't extrapolate a program's "training success" based on where people match because the best candidates might have a different regional preference or choose private practice instead. The only thing fellowship matches matter for is if a program matches a lot of people into the same specific field AND specific programs you yourself are interested in getting a fellowship match to. &lt; I thought the workload/environment was the concern about the program? Not the fellowship match...</t>
  </si>
  <si>
    <t>&lt; &lt; If you compare fellowship matches online though, they do differ between residency programs. Some residencies do have significantly better fellowship matches than other residencies, if you assess based on the prestige/name/rank of the fellowship program, the diversity of subspecialties, and the geographic diversity. Baylor doesn't seem limited at all in its fellowship matches +1 &lt; in fact I think Baylor outperforms its "rank" for whatever thats worth +1 &lt; actually doximity is pretty subjective if you read how they do the ranking, I inclined to do my rank list with more objective data regarding clinical experience and clinical/academic opportunities and prestige nationwide. &lt; Imo, doximity ratings are pointless &lt; +1, you should have looked at the doximity list once while sending out applications and never again.</t>
  </si>
  <si>
    <t xml:space="preserve">So looking at the rank tally and knowing some programs that went unmatched it just doesnt make sense to me the final results on the rank ally, it seems to me that the programs had to DNR applicants unless those in #2 and #3 positions ranked in their number ones. &lt; Seems pretty plausible? Its not unlikely to match at your #1 program. &lt; Also this sheet is nowhere near comprehensive and generalizable to the entire applicant pool. &lt; OP, not sure I'm following your reasoning, can you explain? &lt;  </t>
  </si>
  <si>
    <t>anyone that needs help with SOAP (interview practice, personal statement, etc) please reach out. u can just write your reddit username here. +1</t>
  </si>
  <si>
    <t>If programs find out the names of the applicants who matched them on thursday, why dont we find out until the day after? I'm assuming the results are pretty finalized by then if they're informing the programs so that extra day wait seems totally unnecessary +1&lt;supr unecessary.</t>
  </si>
  <si>
    <t>Probably to prepare for match day ceremonies?</t>
  </si>
  <si>
    <r>
      <rPr>
        <sz val="10"/>
        <color rgb="FF000000"/>
        <rFont val="Arial"/>
      </rPr>
      <t xml:space="preserve">how many applicants matched?? &lt; about tree fitty &lt; 715 matched &lt; where can we find this info? +1&lt; the info is found in your NRMP account under Reports &lt; </t>
    </r>
    <r>
      <rPr>
        <u/>
        <sz val="10"/>
        <color rgb="FF1155CC"/>
        <rFont val="Arial"/>
      </rPr>
      <t>https://r3.nrmp.org/prepareReport?matchId=Yi7-JC-5k1xf7q_DSK8mnr3LPc4_l4xb6xf0C9qz13DoVdtZUlRaWX8l7hfV9MUFCM0j2lL2lcMCjmfx3bmhio6c-g_t4WsSfZS75m5LtQ&amp;schoolId=&amp;reportName=regional_match_statistics_by_specialty&amp;renderFormat=html</t>
    </r>
  </si>
  <si>
    <t>&lt; plus the 254 advanced positions. So 969 matched +1</t>
  </si>
  <si>
    <t>For anyone who needs it, Child neuro has 20 spots open (12 comprehensive, 8 advanced) &lt; Child neuro is a huge change &amp; I would expect most people going into neurology aren't actually interested in peds. I'd recommend against going to child neurology unless you couldn't see yourself doing anything else. &lt; Pro: Neuro. Con: Child +2</t>
  </si>
  <si>
    <t>children are little gremlins +1 &lt; Agree children arre gremlins BUT if you like epilepsy/genetic disorders this may be a great option!</t>
  </si>
  <si>
    <t>Bruh its snowing where I live right now ... this is supposed to be a happy week ... god I hope I match somewhere else &gt; you in chicago lol? &gt; snow is happy!!!! (Clearly I don't live anywhere near it)</t>
  </si>
  <si>
    <t>Looks like Neurology has 13 PGY-1 and 2 PGY-2 spots for SOAP. Good luck. &gt; I was looking at "historical SOAP data" sheet and saw that last year there were almost 25 spots, and in 2019 almost 45. Am I wrong? We thought this year there was going to be more SOAP spots. &lt; anyone know which program? &gt; your #1 &gt; maybe programs also over interviewed to avoid the expected SOAP situation and this over-helped hahahaa &lt; What does it mean to have PGY1 spots in neuro soap? Is that referring to prelim spots? &lt; I think it refers to categorical programs that start at PGY1</t>
  </si>
  <si>
    <t>&lt;does this mean that most programs filled? &lt; It seems like it compared to last year &lt; well, compared to last 4 years, this is the least amount of spots available +1 &lt;Most likely that increased number of applications per applicant has given each program a deeper list to work with. The link on the right doesn't seem to be working. what is it? &lt; Works fine for me&lt; wow so virtual has had its positives &lt; or neurology is just becoming more popular as a career choice!</t>
  </si>
  <si>
    <t>Is anybody else matched but upset because their friends didn't? I don't even feel like celebrating :c +8&lt; It definitely feels bittersweet to have matched. I know many of us wish we could do more for our friends who may have not matched :/ Hoping the best for everyone!!</t>
  </si>
  <si>
    <t>Do programs know who got matched at their program, by names of the matched applicants? Or, do they also learn the names on Friday? &lt; learn their names on friday &lt; really? i thought they knew thursday? &lt; actually i think you're right it's thursday &lt; I thought med schools know where we matched, but not necessarily the program??&lt; I can confirm from my home program they learn who matched at there program on Thursday</t>
  </si>
  <si>
    <t xml:space="preserve">Is SOAP crashing for anyone else? if you mean right now after the hour then yes its crashing </t>
  </si>
  <si>
    <t>Congrats to everyone!!! +3</t>
  </si>
  <si>
    <t>If it says "Because you are fully matched..." does that mean you matched at a categorical or prelim/advanced or could it be any? &gt; it can be any. You're matched from PGY1 to PGY4 basically &lt; ahh, ok, thank you! i wasn't sure and was trying to figure out if i matched categorical or Prelim/Adv &lt; you'll know on Friday ;)</t>
  </si>
  <si>
    <t xml:space="preserve">what do the letters mean next to the type of program on the unfilled list? like i know A is advanced C is categorical but there's also R , M and P can anybody clarify?? thank you. &lt; sorry OP i just scrolled down and the legend is right there on the page. this sucks btw+2 &lt; you got thisss +4 &lt; would you mind sharing which programs have openings? </t>
  </si>
  <si>
    <t xml:space="preserve">I can now continue my shower routine sans soap. </t>
  </si>
  <si>
    <t>YEAAAA NO SOAP BABY +9</t>
  </si>
  <si>
    <t>Congrats to everyone who matched! Good luck to everyone going through SOAP, God speed! +6</t>
  </si>
  <si>
    <t>on the NRMP website, where will we see SOAP status? &lt; it willbe right below verificaiton status</t>
  </si>
  <si>
    <t xml:space="preserve">its in &lt; not for me. anyone else without it? &lt; It should be trickling in for everyone. I got the email, but haven't seen the update on the NRMP website &lt; I read online it can take up to 30 min after 11 EST before you receive an email or your NRMP website updates </t>
  </si>
  <si>
    <t>3/15/2021 (Match Week)</t>
  </si>
  <si>
    <t>with the match algo why do we not know where we matched seconds after deadline? &lt; because they want to torture us :) &lt; I heard a story that one year the ophtho match algorithm had a bug in it and when they released the results they were wrong. People were being told they matched to X program whereas in reality they matched to Y, people were told they were unmatched and in reality they were matched. Just a total nightmare. I think it's to do quality control and double and triple check everything before releasing results &lt; that could take a day tops</t>
  </si>
  <si>
    <r>
      <rPr>
        <sz val="10"/>
        <color rgb="FF000000"/>
        <rFont val="Arial"/>
      </rPr>
      <t xml:space="preserve">Hi peeps! I'm confident you will all match but just in case I wanted to share this document from NRMP dated 2015 : </t>
    </r>
    <r>
      <rPr>
        <u/>
        <sz val="10"/>
        <color rgb="FF1155CC"/>
        <rFont val="Arial"/>
      </rPr>
      <t>https://www.nrmp.org/wp-content/uploads/2015/08/SOAP-FAQ-Applicants.pdf</t>
    </r>
    <r>
      <rPr>
        <sz val="10"/>
        <color rgb="FF000000"/>
        <rFont val="Arial"/>
      </rPr>
      <t xml:space="preserve"> According to it  </t>
    </r>
    <r>
      <rPr>
        <i/>
        <sz val="10"/>
        <color rgb="FF000000"/>
        <rFont val="Arial"/>
      </rPr>
      <t>"You can call the NRMP Help Desk at 202-400-2233 or toll-free at 1-866-653-NRMP (6767) beginning at 11:00 AM ET on Monday of Match Week to find out the geographic location of your partner’s Match."</t>
    </r>
    <r>
      <rPr>
        <sz val="10"/>
        <color rgb="FF000000"/>
        <rFont val="Arial"/>
      </rPr>
      <t xml:space="preserve"> </t>
    </r>
    <r>
      <rPr>
        <i/>
        <sz val="10"/>
        <color rgb="FF000000"/>
        <rFont val="Arial"/>
      </rPr>
      <t>Same works if you matched into advanced but not prelim to find out the geographic location od the advanced program to know where to apply for prelim spot.</t>
    </r>
  </si>
  <si>
    <t>For learning the "geographic location of the partner's match", do you have to couple match? Or, could it be just your partner/friend? How does that work? &lt; based on the doc its for couples matching candidates to know where to target if they don't match but their partner does</t>
  </si>
  <si>
    <t>I wish you all the best tomorrow!! Good luck everyone  +8</t>
  </si>
  <si>
    <t>Anyone have funny questions to ice break in interviews this year? I asked what part of the brain you'd be and why -- my answer: arcuate fass. because I love talking and tend to be the connection between friend groups</t>
  </si>
  <si>
    <t>My go-to icebreaker joke: "A pair of jumper cables walk into a bar. The bartender says, 'I'll serve you, but don't start anything!'" Alternatively, "What's brown and sticky? A stick." That one slayed on surgery clerkship.&lt; ha! love it</t>
  </si>
  <si>
    <t xml:space="preserve">Need some humor today: neuro jokes please. "why does a neuron like the top bunk?... it has a high resting potential </t>
  </si>
  <si>
    <r>
      <rPr>
        <sz val="10"/>
        <color rgb="FF000000"/>
        <rFont val="Arial"/>
      </rPr>
      <t xml:space="preserve">for those not yet inducted: </t>
    </r>
    <r>
      <rPr>
        <u/>
        <sz val="10"/>
        <color rgb="FF1155CC"/>
        <rFont val="Arial"/>
      </rPr>
      <t>https://twitter.com/DGlaucomflecken/status/1363600732155305985?s=20</t>
    </r>
    <r>
      <rPr>
        <sz val="10"/>
        <color rgb="FF000000"/>
        <rFont val="Arial"/>
      </rPr>
      <t xml:space="preserve"> and 
</t>
    </r>
    <r>
      <rPr>
        <u/>
        <sz val="10"/>
        <color rgb="FF1155CC"/>
        <rFont val="Arial"/>
      </rPr>
      <t xml:space="preserve"> https://twitter.com/DGlaucomflecken/status/1371178841725566978?s=20</t>
    </r>
    <r>
      <rPr>
        <sz val="10"/>
        <color rgb="FF000000"/>
        <rFont val="Arial"/>
      </rPr>
      <t xml:space="preserve"> &lt; love this guy </t>
    </r>
  </si>
  <si>
    <t>https://www.nrmp.org/match-calendars/ why does it say unmatch applicants find out at 10:30am EST? so this means if we match we find out more later at 11:00am EST?&gt; No that's when schools find out who didn't match&lt; so im confused at what time should we find out if we didnt match and matched?&lt; 11 am on monday. &lt;(resident) it'll be around 11am - "around" because you can get the email up to 30 minutes late. Don't panic if you don't get it right at 11.&gt; Also notice the 10:30 information goes to the medical schools, not us"</t>
  </si>
  <si>
    <t>"When do programs test for drugs? Right after match or in June before the official start?&gt; It is program dependent, so just be careful +1 &gt; To be safe, I would take a break starting now. It's rare but some places test hair&lt; idk get what is the issue of taking prescribed drugs including recreational marihuana for anxiety.. like this is actually ridicoulous&lt; So i know some places test nicotine in your hair but its like what about if you dont smoke but you jang out with people thaat do? +1 &lt;Adding my 0.2, there are SEVERAL posts on SDN about people who tested within days/weeks of match day because of intstitutional policy and lost their match. &lt; Utah programs?"</t>
  </si>
  <si>
    <t xml:space="preserve">Very unlikely you will be hair tested or within any timeframe that you could not detox. There's always the &lt;1% fearmongering chance of otherwise. </t>
  </si>
  <si>
    <t>My cortisol levels have been higher recently...I keep craving junk food lol. Also, I haven't been sleeping well. I can never sleep well the night before a Step exam either. How are you guys keeping your mind off things? +1 &lt; currently watching 7 years in tibet &lt; A lot of running to wear my self out, so I will sleep haha &lt; I'm playing video games</t>
  </si>
  <si>
    <t>Where exactly in the NRMP site will it say we matched? if i go in now i dont see like a match status or anything. will that change? &lt; you'll get an e-mail message saying whether you've matched in addition to being able to see on the NRMP site</t>
  </si>
  <si>
    <t>Wondering if anyone has felt tempted to write to NRMP? I know I am lol. &lt; to what end? "Tell me where I matched?" cmon now were not THAT neurotic we all can wait a few more days&lt; just trying to bring some humor to the spreasheet xD</t>
  </si>
  <si>
    <t xml:space="preserve">Is anyone preparing for SOAP? what rank amount would be considered a "safe" amount to not have to prepare? &lt; I ranked 15 and have no idea. My (US MD) school's deans told us they have no idea, rank as many as possible &lt; i ranked 19 but can't help still feeling nervous&lt; I ranked 17 but with advanced/categorial for each program a total of 20.. pretty nervous, i dont feel safe at all with everything being so unexpected this year&lt; Not to be a hater but some of us are ranking in the high or low single digits so 15 or 17 doesnt sound as bad as you may think. &lt; Not a hater at all, it actually is encouraging at least for us in the two digits. I cant imagine how with one digit the anxiety has to be and im sorry the sytem works like this ugh. I just really hope there is like a miracle and everyone that wants neurology as first specialty gets matched. </t>
  </si>
  <si>
    <t xml:space="preserve">Average number of ranks for people who soap in neurology has usually been 5 or 6, so if you're in the double digits it's safe to assume you're fine. I know people are worried that this year will be different from other years, but in other years 90% of people match into their top 4 programs, it would take a huge change for people to be not safe with 10+ ranks. &lt; This is true, however, programs have invited this year more applicants and more applicants have gone to more interviews that they didnt even want (taking spots away from others) so its hard to tell. &lt; Where did you get that 90% number from? I thought it was 75% of all USMD get into their top 4, never seen data on specifically neuro +1&lt; There's no data specifically for neuro and I just double checked the numbers it's actually 83%. The point is still the same.&lt; I mean ur technically right but i think the reason more people are freaking out this year is because of the speculations that there will be an increase in SOAP of programs and applicants. &lt; Maybe, but that just means the average ranks for people who soap might be like 7 this year instead of 5 like other years, I don't think people with like 15 ranks should be any more concerned than other years. </t>
  </si>
  <si>
    <t>What is happening to me. I haven't slept in 24 hours and I'm not tired. And I'm eating microwaved tater tots? &lt; same! i thought i was the only one having issues sleeping. woke up around 2am and couldn't fall back asleep until 6am...just to be awoken to my alarm at 7:30am &lt; my tots are partially frozen, I'm still eating them. I think I'm going to make a cup of coffee&lt; Yeah im also feeling the same like u guys, probably its anxiety about monday. &lt; Oh I was wondering why I was feeling anxious &lt; this whole process is excrutiating&lt; yeah i think its very unecessary to make us wait until monday since they already know but oh well</t>
  </si>
  <si>
    <t xml:space="preserve">Can someone rank neuro fellowships based on competitiveness? &gt; None are competitive &gt; Would you elaborate? &gt; the process of starting a fellowship is just you show up at the hospital and say "I work here now" and then you're in.&gt; haha that's what I have heard too- there are more spots than applicants currently, so long as you can meet their base requirements of research and such you're golden. However, if you are wanting a more renowned program, it may be a slight bit more competative for those spots, still nothing like residency competition though &gt; Neuro-IR and pain are competitive to get &gt; does being on a visa affect your chances of getting in a good program? </t>
  </si>
  <si>
    <t>Only 3 days left...how's everyone feeling? &lt; ah... feeling... I remember when I used to do that...&lt; anxiety on high&lt; rapid oscillation between confidence and intense soul shattering fear over here &lt;same :/ less than 48 hours now</t>
  </si>
  <si>
    <t xml:space="preserve">For those who ranked UPMC / anyone interested: Pitt just announced today that the new chair of neurology is Page B. Pennell, MD! &lt;thanks! Where did they announce it? &lt; No problem! It was announced via internal communication (I'm currently in the program). &lt; so cool! love seeing women getting to be chairs of departments :) </t>
  </si>
  <si>
    <t>Just to take everyone's mind off of match, what's been y'alls favorite patients or diagnosis that you've seen on AIs or in MS3 so far?? &lt; summer penile syndrome, get into it. &lt;Sunflower syndrome, AMSAN, and cerebral aspergillosis &lt; CJD, though very sad- very interesting&lt; Kinda wanna hear these stories ... &lt;LGI1 autoimmune encephalitis</t>
  </si>
  <si>
    <t>Would love to know the average numbers of interviews attended by USMDs this year compared to previous years, I guess it can be calculated from the rank lists tab, but I'm too lazy and dumb to do it. &lt; Lazy and dumb - just what every residency program is looking for. -3 &lt; chill, mama +3 &lt; Also I bet this sheet got more run this year than most because people are unable to see programs in person. This sheet is nowhere near all applicants and is very skewed to higher-scoring, coastal applicants &lt; But it is skewed every year, isn't it? &lt; Yes, which is why just counting up interview numbers on here is useless &lt; Mod: would look into the Applicant Info tab. has the number of interviews on there . I will do stats later on. &lt; Thank you. ❤️</t>
  </si>
  <si>
    <r>
      <rPr>
        <u/>
        <sz val="10"/>
        <color rgb="FF1155CC"/>
        <rFont val="Arial"/>
      </rPr>
      <t>https://www.aamc.org/news-insights/why-years-match-will-be-strikingly-different</t>
    </r>
    <r>
      <rPr>
        <sz val="10"/>
        <color rgb="FF000000"/>
        <rFont val="Arial"/>
      </rPr>
      <t xml:space="preserve"> This freak anybody else out? no &lt; WTF is the point of this article? To give us more anxiety? They are just pointing the obvious. Everybody is aware of it don't worry. Gosh.... &lt; 100% useless article. But wait, do you think the AAMC already knows the overall stats of this cycle from the NRMP? Why they waited until now to publish this article? &lt; no. They didnt wait to publish this &lt; Do you work at the AAMC? &lt; no &lt; the article clearly states they have no idea what could happen this year &lt; They will say that regardless of if they know or not.&lt; I've been freaking out about this same crap since March 2020</t>
    </r>
  </si>
  <si>
    <t>can anyone explain how the desirability thing in the rank tally tab is calculated? or point me tot where this is laid out?  thanks! +1 &lt; Click on the cell to look at the excel formula, but it basically assigned numeric values to the different "ranks" (e.g. 1-5, last, DNR) and finds the average "rank" that was reported. &gt; hm, at this point i think that the n is too low for this not to be biased then... thanks! &lt; no shit sherlock &lt; people who waste their time on uncalled for rudeness on this spreadsheet,I seriously hope I don't match at the same program as you. &lt; it always amazes me that these people just wander about with zero self-awareness &lt; this entire spreadsheet is a low representation of neuro applicants. Less than half of us even use it &lt; not even the one who posted it but if things like that get under your skin you've got a lot coming haha You can choose to let things affect you or literally just ignore it. Welcome to the world where most people kinda suck &lt; OP: oh, don't worry, that didn't affect me at all, just pointed out id rather my co residents be kind. I'm sorry if most people you know suck tho...  &lt;&lt; haha cmon now with that last nonsense. It was pretty obvious I meant most humans suck overall. If you haven't seen that during the past year plus you're blind &lt; yeah, I'd rather not use the fact that there are a lot of jerks out there to justify being a jerk or calling people I don't even know blind. Good luck with that attitude tho.</t>
  </si>
  <si>
    <t>In my opinion the best formula to calculate desirability would be SUM(Rank List Length - Rank Position) for each applicant, with DNRs gaining a point value of -Rank List Length. Calculating that would be a nightmare, however, and would require individual answers from each participant</t>
  </si>
  <si>
    <t>Anyone else watching New Amsterdarm? ✨ &lt; is it any good?  im always skeptical of medical shows being overly dramatic &lt;&lt; I like that it focus on the interpersonal relationships among colleagues and the doctor-patient relationships. It is not as dramatic as Grey's, nor as case-based as House. Somewhere in between, with a little bit of everything. I would recommend it. It tries to send a message about true passion for medicine and caring for patients. &lt;Yes, agreed! But i can't help laughing at the utter uselessness of their CPR techniques / this is what patients and families will think CPR is ,and how everyone miraculously survives &lt; HAHAHA that's true! There are some pitfalls but still good</t>
  </si>
  <si>
    <r>
      <rPr>
        <sz val="10"/>
        <color rgb="FF000000"/>
        <rFont val="Arial"/>
      </rPr>
      <t xml:space="preserve">I've been telling my SO that I had regrets or self-doubts about my rank list order, especially whether I did the right thing when weighing competing factors such as friends/family/hometown versus fellowship/prestige/rank versus getting to live in a new exciting place, and he sent me this comic that I thought was very helpful and other people might find helpful too (especially to all those people wanting your #3 LOL): </t>
    </r>
    <r>
      <rPr>
        <u/>
        <sz val="10"/>
        <color rgb="FF1155CC"/>
        <rFont val="Arial"/>
      </rPr>
      <t>https://existentialcomics.com/comic/33</t>
    </r>
    <r>
      <rPr>
        <sz val="10"/>
        <color rgb="FF000000"/>
        <rFont val="Arial"/>
      </rPr>
      <t xml:space="preserve"> &lt; love the comic. thanks for sharing! +2 &lt; Thanks for sharing the comic! I've never been a fan of comics but I read through a couple others on that website and they're incredible!</t>
    </r>
  </si>
  <si>
    <t>is baylor really bad as people say? worried that i'm gonna match there &lt; no one really knows &lt; what do you mean? &lt; how could anyone really know?+1</t>
  </si>
  <si>
    <t>Does your Step3 score really matter for your future fellowship choice? Do top institutions want high step 3 scores? Should I take the exam if I'm confident that I'll pass regardless of the score? &lt; It doesn't (for neurology). It's the least important step exam. General advice is to try to keep your step 3 percentile around half a standard deviation of your worst step 1/step 2 percentile - just make sure it isn't your worst exam by a huge margin &gt; That's confusing. If it doesn't matter, why make sure it isn't your worst exam by a huge margin? If your step 1 and 2 is 25x, then should you obsess over your step3 score? &lt; basically, don't bomb it. If you scored 70th percentile on step 1 and 2, but scored 30th percentile on step 3, people might wonder what happened</t>
  </si>
  <si>
    <t xml:space="preserve">&lt; UGH. Eff that. I'm so sick of jumping through hoops and the "end all be all" be standardized tests. I'm working on an inpatient neuro service and feel like a dumbfuck sometimes bc even though I did above average on the standardized tests, I feel like NPs on service know more than I do about basic things. Also, many IMGs take it before they even start residency - so they aren't balancing intern year + studying. How is that fair to say we're going to compare everyone when it's clearly not in standardized conditions. I feel like for neuro fellowships, it's about who you know/recommendations/institution &gt; research &gt;&gt; step score. I'm going to do the UW shit, but also not kill myself. In theory, you have inservice exams that I feel like your dept people will care about. Also, luckily, a lot of neuro subspecialities aren't as competitive for fellowships. This is my .02 as a semi-jaded MS4 who's still going to be on rotations until May so take this with a grain of salt. </t>
  </si>
  <si>
    <t>To the resident who commented on lifestyle and salaries of various neuro subspecialties, thank you so much for your insights. It can be so hard to find that kind of information. I actually am interested in a lot of OP subspecialties and value my personal life a lot so was wondering if you would be able to comment on which ones, in your opinion, have the best of both worlds - lifestyle and salary (private practice or academic)? &lt; Besides asking residents, where is a good place to find this info online? I've dug around online but it's hard to find even basic salary ranges or opinion pieces or comparisons of the subspecialties online &lt; reddit can have some insightful posts/comments, but best source of info is probably senior residents and attendings you'll work with in residency &lt; (resident) to the first point, private practice general neurology probably has the best pay to work/life balance ratio. But plenty of people are willing to take pay cuts and work slightly longer hours to focus on what they find interesting. If you want to specialize and don't want to do academics, the big ones to look into include headache, movement, epilepsy, sleep, and neuromuscular. To the second pont: reddit and SDN have good info, but I agree you'll get a lot of info from your seniors and attendings as a resident. Location is a huge factor as well. I'd recommend not worrying about it right now, and instead focusing on finding what you enjoy most (and being a good intern) &lt; Thanks!</t>
  </si>
  <si>
    <t>&lt; do most residents lurk on these M4 spreadsheets? Just curious &lt; hello fellow MS4s, fellow MS4 here! &lt; (resident) I would say very few residents check this page and don't think anyone "lurks" as the only reason people do come here is to try to answer questions - I personally don't really care if this sheet likes my particular program or not. I know it's a little weird, but a lot of current residents used this resource back when we were applying, had our questions answered by residents back then, and some try to return the favor&lt; i love for residnts to come and help &lt; Yes!</t>
  </si>
  <si>
    <t>Anyone prepping for SOAP in advance? My school advisor said that there could be a dramatic increase in people who SOAP this year. Seems like speculation but still made me nervous. &gt; Did they comment on a safe number for this year? &lt;No. &lt; [not original poster] my school said 5+ should be ok, so that is lower than I expected &lt; for USMDs right? &lt; NRMP data said MDs should match at ~12 interviews</t>
  </si>
  <si>
    <t xml:space="preserve">The most frustrating thing is that the match results are very likely available already, but just sitting in a computer somewhere until the 19th+2 &lt; yeah, i wish they would just write to us and say : "hey, to decrease the anxiety for everyone check out in NRMP yoiur status now!!" &lt;I wish the match happened a month sooner, so we could figure out where we're living with less crunch +1 &lt; That would've meant less interviews though, some places interviewed up till 20th Feb &lt; do programs find out at the same time as we do? &lt; i believe they find out on Thursday (18th) &lt; My understanding is that the huge delay is to help shepherd technologically illiterate and careless people across the finish line. You shouldn't be excluded from the match because you certified incorrectly, basically. And so NRMP is using like a week to contact people who fucked up and tell them to unfuck it up. They also spend time quality checking the results for thousands of people. Uro evidently had a problem with their match results being totally fucky one year and it nearly broke so much faith in their own separate match that they nearly joined, "the match." Bit of self-presevation to quadruple and then quintiple check. </t>
  </si>
  <si>
    <t>Why does the ophto match happen ~5 days after the rank submission, but we have to wait so long? *cries*&lt;wow didnt know that ugh.</t>
  </si>
  <si>
    <t>Anyone else who interviewed at Mayo AZ having trouble opening the bottle of salsa they sent us? &lt; lol na consumed it already. dece stuff.  &lt; Mayo salsa? Sounds like a stoner recipe. &lt;This is peak Midwest &lt; but its in arizona</t>
  </si>
  <si>
    <t>Real basic question. On the 15th if we happen to match advanced and not preliminary or vice versa, does our NRMP emails state that we have only a half-match? Just want to know when to be relieved. Thanks! &lt; Yes, it will state a half match if that happens, I will post the possibilites from this link to the right (https://www.nrmp.org/faq-questions/how-will-i-know-if-i-have-matched-to-a-program-match-process/) &lt; Just FYI, if you only match to an advanced, you will SOAP for your preliminary year. If you only match a preliminary year, you will only SOAP for Advanced programs https://www.nrmp.org/soap-applicants-video/</t>
  </si>
  <si>
    <t>Applicants will be presented with one of the following messages on Monday of Match Week:
1. Congratulations, you have matched!
2. Congratulations, you have matched to an advanced position but not a preliminary-year position.
3. Congratulations, you have matched to a one year position.
4. We are sorry, you did not match to any position.
5. You are not matched because you did not rank any programs.</t>
  </si>
  <si>
    <t>After 7 days exactly... am I happy or not?&gt; relieved then happy on friday *hopefully</t>
  </si>
  <si>
    <t>Anyone else feels like time goes TOO SLOW waiting for match day? +7&lt; today has been about a week long lol</t>
  </si>
  <si>
    <t>With only a week left, I feel like there is no point in counting down anymore.</t>
  </si>
  <si>
    <t>I've had four nightmares so far where I matched into my #5 or #10. Both are programs I ranked relatively high due to practical reasons, but I really don't want to go to. Why can't match day already be hereeeee&lt; You are not alone. I had a nightmare where I matched at an advanced program, and had difficulty soaping a prelim. We just need to keep busy!&lt; lol so long as you're matching you have a leg up. But, yeah this waiting is the worst! &lt; i had a nightmare that i ended up in a program that isnt even in my rank list, the anxiety is real</t>
  </si>
  <si>
    <t>there's one thing that's had me thinking for the past couple of days, why is there even an option to rank programs you haven't interviewed at? do you guys know of anybody who's done that and what were their reasons? anyway what really got me thinking was that survey that the NRMP sent everyone a few days ago; I took it and one of the questions asked whether you had ranked a program where you hadn't interviewed. The fact that they put that question in there makes me think doing that might not be as unusual as I thought. &lt; Some prelims don't require interviews if you interview with a corresponding advanced program. Additionally, I've heard of some places in other specialties (I think anesthesia has a few) that don't interview before ranking. Its unusual, but it does happen &lt; It's primarily for people who did away rotations. In some fields (eg competitive surgery fields), doing a sub-I at a program does not guarantee you an interview spot but will get you an "informal" interview at the end of your rotation. The program may still rank you despite you not having a "formal" interview (allowing them to interview more people in total)&lt; Temple for anesthesia ranked everyone they gave a secondary application to, but they did not interview them all +2</t>
  </si>
  <si>
    <t xml:space="preserve">I tried to fix the rank tally sheet, but there was one in CO that has 3 spots, no idea what it was supposed to be. </t>
  </si>
  <si>
    <t>Anyone a fan of Peaky Blinders??&lt; Anyone a fan of the challenge on mtv or the bachelor, im into reality tv shows &lt; I'm a fan of Peaky Blinders! +1&lt; bachelor here! +1 &lt; just started season 4 of Peaky, and damn it's off to a good start</t>
  </si>
  <si>
    <r>
      <rPr>
        <sz val="10"/>
        <color rgb="FF000000"/>
        <rFont val="Arial"/>
      </rPr>
      <t xml:space="preserve">&lt; challenge fan here!  shamefully not caught up on more recent seasons but v excited about the OG season coming soon :)&lt; check it out its really good and waittt what do u mean OG season?! how do u know that? send the spoilers &lt; no spoilers that i know of yet but heres the teaser! </t>
    </r>
    <r>
      <rPr>
        <u/>
        <sz val="10"/>
        <color rgb="FF1155CC"/>
        <rFont val="Arial"/>
      </rPr>
      <t>https://www.youtube.com/watch?v=jZZ-b07pizo</t>
    </r>
    <r>
      <rPr>
        <sz val="10"/>
        <color rgb="FF000000"/>
        <rFont val="Arial"/>
      </rPr>
      <t xml:space="preserve"> &lt; wait this one you sent already started, check it out in tvmuse its already at the end &lt; wait really??  do you have a link i can't find it!!</t>
    </r>
  </si>
  <si>
    <t xml:space="preserve">Do banks going into subprime mortgages make neurologists? +1 </t>
  </si>
  <si>
    <t>Can yall pray for me that i get my #3, i made a dreadful mistake re rank list &lt; Lol I have the same feelings about my rank list&lt; so im not any of the previous commenters and feel the same way, also saw other comments more below saying the same thing, funny how so many of us now want our #3 instead LMFAO &lt;LOOOOOL also not any of the previous commenters and totally woke up this morning realizing I want my #3! &lt; I also really want my #3 &lt; me too i keep praying i get my #3&lt; weird how i just came to this spreadsheet for the first time and ive been thinking the same exact thing :O&lt; OMG new person here, I feel exactly the same way, I've been repeating their name as a mantra ahhahaha &lt; yall all wanna match at Maryland??? they have a lot of people tally them as #3 &lt; Not really, lol. I want to match to my #1 or #2.</t>
  </si>
  <si>
    <r>
      <rPr>
        <sz val="10"/>
        <color rgb="FF000000"/>
        <rFont val="Verdana"/>
      </rPr>
      <t xml:space="preserve">&lt; everyone seriously had </t>
    </r>
    <r>
      <rPr>
        <b/>
        <sz val="10"/>
        <color rgb="FF000000"/>
        <rFont val="Verdana"/>
      </rPr>
      <t>4+ weeks</t>
    </r>
    <r>
      <rPr>
        <sz val="10"/>
        <color rgb="FF000000"/>
        <rFont val="Verdana"/>
      </rPr>
      <t xml:space="preserve"> to make this decision.... &lt; lmao what is wrong with people +1 &lt; right?? &lt; yeah unless there was a serious event in someone's personal life, there is no excuse &lt; I feel like a lot of people tried to balance location/fit/gut feeling against meaningless things like doximity rank and fellowship matches. One of those groups matters a lot more than the other.&lt; yeah pretty much what last commenter said &lt; There's a lot of legit reasons why some people may rank their "true" top program lower on the list, reasons like wanting to be close to family or near their partner even though they hate the program or location. It's normal after the rank list submission to doubt your rank list decisions. But keep in mind, there was probably a good reason you ended up ranking the #1 program #1, and if you had ranked your current #3 as #1, maybe you would be regreting that instead lol  &lt;'there is no excuse' and yet??? I changed my mind anyway??? lmao some of y'all take yourselves way too seriously we can have whatever reasons we want bro +4 -1</t>
    </r>
  </si>
  <si>
    <t>Ugh can March 15 come faster&lt; i know right? i wish someone had a magic wand +1 &lt; Beware</t>
  </si>
  <si>
    <t>Wow, so many questions about trying to make bank. You people should be ashamed of yourselves for such a selfish mindset. You know, some of us go into this profession because it is a calling for us. You should be giving 110% everyday to help heal the patient, not because you are some greedy ne'er-do-well trying to fatten your own pockets. I advise all of you who are just hunting money to go read your personal statements and reaffirm the real reason that you got into medicine. You're ruining it for the rest of us who actually care. When I grew up trying to become a doctor, the first thing I learned was Copyright (c) UWorld, Please do not save, print, cut, copy or paste anything while a test is active.&lt; Got me in the first half, not gonna lie +5 &lt; I was so triggered in the first half and was about to write a furious reply hahaha nice +1</t>
  </si>
  <si>
    <r>
      <rPr>
        <sz val="10"/>
        <color rgb="FF000000"/>
        <rFont val="Verdana"/>
      </rPr>
      <t xml:space="preserve">&lt; (Resident) It's possible to care both about patients and your own livelihood. Medicine is a job, not a moral duty, and if you view it as the latter, you're in for a rough slap in the face your first week of residency. If nothing else, remember that you will be working for people who view you exclusively as a money-making machine and will work you to the bone if you let them. If you're willing to sacrifice your personal life for patient care, you'll find no shortage of jobs holding out swords for you to fall on. You don't realize that yet because all the neurologists you've met (your academic attendings) already took that dive.
In terms of making money as a neurologist - pain is lucrative, but keep in mind your patient population will be exclusively patients whom other neurologists took pay cuts in order to </t>
    </r>
    <r>
      <rPr>
        <b/>
        <sz val="10"/>
        <color rgb="FF000000"/>
        <rFont val="Verdana"/>
      </rPr>
      <t xml:space="preserve">not </t>
    </r>
    <r>
      <rPr>
        <sz val="10"/>
        <color rgb="FF000000"/>
        <rFont val="Verdana"/>
      </rPr>
      <t>see. Neuro-interventional pays a lot, but you'll have the lifestyle of a truama surgeon. General outpatient neurology pays well, if you're OK with 80%+ of your patient population being headache or functional. Neuro-hospitalist pays well too, but expect to examine a lot of ventilated corpses, or people who are on their way to that endpoint. Etc, etc. There's no one-job-fits-all. Just focus on finding what interests you, then find a way to be fairly compensated doing it. 
&lt; great points, thank you! Out of curiosity, do you know what subspecialty you're going into yet/why? &lt; (resident) current plan is a year or two of inpatient PP then re-evaluate. Residency planning is tough. You guys have a little over two years to make some serious decisions about what you want to do with your career, starting now... &lt; Would you recommend we do some light shadowing of different neuro subspecialties prior to residency, so we know early on during residency what fellowship we want to pursue? Or is that not necessary, aka there is plenty of time during residency to figure this out? &lt; (resident) I would probably focus on relaxing and preparing for intern year. The job decision is a little like specialty decision - you basically need to decide inpt vs outpt and specialist vs not first. If you want to consider niche fields like neuro-ophtho, neuro-onc, or neuro-vestibular and your future residency doesn't have them, you can think about shadowing for those &lt; Thanks. Excited to just relax &lt; Could you please elaborate (or give example/ recommendations) on this "if you view it as the latter, you're in for a rough slap in the face your first week of residency."</t>
    </r>
  </si>
  <si>
    <t xml:space="preserve">&lt; you completely missed the joke &lt; I think the resident brought up some really great points though &lt; (resident) you're totally right, for some reason I thought the Uworld bit was a reply. I haven't had any interns/med students to pontificate to for a few months, I guess I miss it &lt; What are your thoughts on epilepsy, headache, sleep? It's oddly difficult to find info about neuro subspecialties online &lt; Epilepsy: usually a pretty young patient population (plus), can read EEGs from home (plus), can range from super-academic to pure PP. Not particularly lucrative but fairly popular, if you want to be a neurohospitalist a one-year program is a great asset (two-year fellowships are for the big nerds). Headache: you will get a TON of headache exposure in your continuity clinic. The only reason to do a fellowship is for complicated cases. Headache is actually great if you have a lot of young "fresh headaches" (e.g. never tried meds, pretty healthy, you can fix em). Downside is you'll see a ton of miserable people you can't help. Sleep: very cush, I personally think it's beyond boring. 99% of your patients either have uncomplicated OSA or horrific sleep habits (usually both). Can be saturated in some markets due to medicine competition &lt; Thank you so much for the insights. What are your thoughts on movement, neuromuscular, and behavioral? These are all subspecialties I might be interested in, but haven't had the chance to shadow/rotate with &lt; Movement: I personally think movement is cool. Weird field in that it's one of the least "neurological" sub-fields - movement has its own neuro exam and doesn't require much imaging. Mostly older PD patients but see a wide variety. Compensation is good. Between PD, MSA, and Huntingtons you will see a lot of demented patients. Lots of opportunities for botox. This is one of the most in-demand fields in neurology due to need, at my med school the wait list for an appt was over a year. Neuromuscular: complete opposite of movement in that it's all about the exam - if you like the neuro exam this, along with stroke, will be your jam. Will see all sorts of neuropathies and weaknesses in patients of all ages. You'll see a lot both inpatient and in clinic during residency. Can do EMGs which are cool. These folks also take care of the patients with those weird metabolic/glycogen storage diseases you learned about as an M1, which are interesting. Behavioral: if you want to be Oliver Sacks this is your field. Just be aware this is probably the single most academic/least lucrative field in neurology (you essentially MUST do research) and you will see a huge number of patients who have memory issues due to depression and/or comorbidities. You'll see plenty of "behavioral" in your continuity clinic, meaning you'll see 65 year olds who are misplacing their car keys. &lt; thoughts on neuro-onc? &lt; Neuro-onc: strange field in that a large percent of your patients will die within a year of meeting you. Purely academic and very niche, you will likely be majority research. Lots of room for innovation, as current therapies don't do much &lt; Thoughts on neuroimmunology/MS, neuro-infectious, neurorehabilitation? Tysm &lt;&lt; Also looking to see what is the best fit for me: neuroimmune vs neuromuscle vs epilepsy; love to see weird and wonderful presentations/diagnoses </t>
  </si>
  <si>
    <t>What's up with programs like Mount Sinai/Icahn, Columbia, Yale and Stanford (could be the whole vaccine issue)? Aren't these usually more popular. Don't seem to be getting as much love as expected on the rank tally&lt; Most of it is probably just due to the small sample size of people actually filling it out. &lt; Yes that may be the case. Do most people who put up their rank list also fill out the rank tally, or does the moderator fill in the tally?&lt; no the mod doesn't do the tally, it's just individuals &lt; ok so probably not too accurate haha, but at least a good rough guide as to whats popular this year &lt; I suspect these programs may have interviewed fewer candidates than other programs (eg Penn increased a lot) &lt;Stanford mentioned they only interviewed like 65 or so candidates so might have some merit</t>
  </si>
  <si>
    <t xml:space="preserve">&lt; Likely standard variation from year-to-year. The biggest droppers seem to be Vandy (for prior two cycles combined was the #3 overall program in popularity) and Stanford, but a lot of other big-name programs dropped slightly. A factor might be virtual interviews, as "hidden gem" programs that lose a lot of points for location (e.g. Iowa, Kentucky, UAB) all did better than usual. Still, can't draw too many conclusions from this +1 </t>
  </si>
  <si>
    <t>Do neurologists who marry into a very wealthy family make bank? Asking for a friend &lt; Sign me in.</t>
  </si>
  <si>
    <t>Do neurologists who do general neurology and neuroimaging make bank?</t>
  </si>
  <si>
    <t>What programs did you think were hidden gems? &lt; Boston U +1 &lt; Indiana U +2 &lt; Mayo Az &lt;Umass +1 &lt;Ukentucky +1 &lt; MUSC &lt;Iowa</t>
  </si>
  <si>
    <t xml:space="preserve">Do neurologists who inherited 2.73 billion dollars from their parents make bank? &lt; do neurologists who work 100 hours a week make bank?&lt; wait who inherited 2.73 billion dollars from their parents? :O &lt; yeah how do those people live? I can barely survive off of 3.00 billion dollars from my parents. </t>
  </si>
  <si>
    <t>Do neurologists who invest in penny stocks make bank? Options baby, only neurologists who invest in options make bank</t>
  </si>
  <si>
    <t xml:space="preserve">Do neurologists who go into neurocritical care make bank? &lt; yes, neuro-crit and neuro-interventional make the most +1 &lt; An old crusty, but dope af, neurosurg told me it was a solid gig, but to watch out because the hours will wear you down. There was pain in his eyes. </t>
  </si>
  <si>
    <t>Do neurologists who go into pain make bank? &gt; Yes big bank. One of the few ways for neurologists to get rich. One of my friends went into pain as a neurologist and now works 4 days a week, 9 to 4, 11 months a year, one month off for "research" (aka extra vacation, he is not that much into research) and makes 400k</t>
  </si>
  <si>
    <t>Almost impossible to do pain from neuro</t>
  </si>
  <si>
    <t>To all who DNR'd programs....I sincerely hope you don't regret that decision -7&lt; can you not? +13 &lt; yeah, why are you talking +1 &lt; So unnecessary... &lt; kinda sus, maybe this is the Tulane PD? &lt; OP is sus... I only DNRed one bc they became advanced after advertising categorical &lt; Tennessee?</t>
  </si>
  <si>
    <t>"Iowa!!! There's a remarkable increase in the rank tally compared to last year. That's really interesting! Why is that? &gt; Iowa is a great program! And cause covid and people didnt get to go to other cities &lt; Iowa City sucks but nobody saw that this year +2 &lt; fax &lt; I've been to Iowa City, I thought it wasn't that bad &lt; wasn't bad compared to where lol&lt;sksksksk"</t>
  </si>
  <si>
    <t>What makes Iowa city so awful? &lt; probably because there isn't much to do, not that it has anything that is actually awful. just meh &lt; it's a great place for families, but not great for young singles &lt; COL super cheap and Iowa City is actually real fun. You just gotta find the non-undergrad places</t>
  </si>
  <si>
    <t xml:space="preserve">The rank list columns are messed up. Given the activity on the spreadsheet, I think a mod should temporarily lock it, and fix it otherwise. Assuming that they want to that is. For instance, Stanford is listed as being in torrance and UCLA harbor is listed as being in colorado. &lt; anyone can fix that, just edit the typos you see &lt; well now it's ordered all whack </t>
  </si>
  <si>
    <t>Have programs submitted their rank lists as well? I would like to unfollow every program on social media - it's stressing me out everytime something pops up &lt; come on now... They wouldn't notice if you unfollowed them lol do whatever +1 &lt; yes they have, they have the same deadline</t>
  </si>
  <si>
    <t xml:space="preserve">Silly question, what does OP mean? &lt; original poster! &gt; Thank You! (OP) &lt; original pgangsta </t>
  </si>
  <si>
    <t>Anyone else NOT relieved after submitting rank lists yesterday? I keep doubting myself and wondering if I should be preparing for SOAP :( &lt; You are awesome. You did great. You got this. But you should be prepared for SOAP regardless of your chance of matching.</t>
  </si>
  <si>
    <r>
      <rPr>
        <sz val="10"/>
        <color rgb="FF000000"/>
        <rFont val="Arial"/>
      </rPr>
      <t xml:space="preserve">I literally forgot to rank one of the programs I interviewed at LMAO. I would've put it low anyway but the anxiety is real. I feel you brother/sister &lt; OMG me too lol. But it was gonna be last on my list anyways &lt; </t>
    </r>
    <r>
      <rPr>
        <u/>
        <sz val="10"/>
        <color rgb="FF1155CC"/>
        <rFont val="Arial"/>
      </rPr>
      <t>https://youtu.be/tE1mCqpeVK8?t=65</t>
    </r>
    <r>
      <rPr>
        <sz val="10"/>
        <color rgb="FF000000"/>
        <rFont val="Arial"/>
      </rPr>
      <t xml:space="preserve"> &lt; how does one forget to rank a place they interviewed? &gt; op: I know right. I feel like I was so focused on my top 5 i didn't care much about what followed after them. Also might be a sort of repression defense mechanism, somehow my subconsciousness was hiding that program from me</t>
    </r>
  </si>
  <si>
    <t>You dont need to be scared anymore, go to the PIC tab and write in the RTM tab if you received one!! just wrote mine, thanx &lt;just added mine! &lt; added mine &lt; what is PIC? &lt; Post interview communications</t>
  </si>
  <si>
    <t>Thoughts on why Georgetown isn't more popular? &lt; shitty area? &lt; expensive area, somewhat inaccessible since no metro stops there, also older facilities&lt; Hospitals you rotate at are in different parts of the city so lots of driving regardless of where you live &lt; i thought from the name alone people would be flocking to it. also, i've heard DC is a nice area to live in; is that not accurate? &lt; its okay. super expensive, lots of driving, ridiculous parking/housing costs</t>
  </si>
  <si>
    <t>Am I the only one here excited that now we can finally breathe since the ROL are already submitted lol? finally we can be more open on social media and write here stuff. Looking forward to the PIC tab and rank tally, just added my info! +3 &lt; I couldn't agree more!</t>
  </si>
  <si>
    <t>Excited to see where applicants I had multiple interviews with match!! +6</t>
  </si>
  <si>
    <t>Got a RTM phone call where program said they were excited that I was ranking them #1. I hadn’t finished making my rank list at the point and hadn’t told anyone I was ranking them #1 so I did not know how to answer. was it a genuine mistake or were they testing me? Has anyone else had a similar experience? &lt; Lol thats bizzare &lt;lololol whaaaat??? that's so weird? but hey, if they're you're no 1 anyway, that's awesome that you're RTM! &lt;I kind of feel like by doing this programs take away all the power that the match is supposed to give to applicants in getting to rank by preference &lt;I think if they pull the whole 'thanks for ranking us no.1' when you haven't indicated they're your no.1 then yeah, it's kind of putting you in a weird spot, but otherwise normal RTM calls/emails don't change the power you have in ranking by preference &lt; Lol what nonsense, thats like saying sending LOIs takes away all the ability of the program to choose the applicants they want.&lt; do u imagine if they got confused and called you by msitake? LMFAO &lt; XDDDD OP here that was my first thought too</t>
  </si>
  <si>
    <r>
      <rPr>
        <sz val="10"/>
        <color rgb="FF000000"/>
        <rFont val="Verdana"/>
      </rPr>
      <t xml:space="preserve">Great... My #1 is super popular in the rank tally this year. Anxiety creeping up slowly :(  +6 &lt; SAME lol +1&lt; Lol the opposite for me, thought it would be more popular + 3 &lt; yeah I feel the same way about vandy &lt; </t>
    </r>
    <r>
      <rPr>
        <b/>
        <sz val="10"/>
        <color rgb="FF000000"/>
        <rFont val="Verdana"/>
      </rPr>
      <t>MODS: can we sort the rank tally like on the IM spreadsheet? +3</t>
    </r>
  </si>
  <si>
    <t xml:space="preserve">&lt; Emory? &lt; Mayo FL &lt; Penn is killing it this year... Do you think it is possible that they cast a wider net this year, eg. invite more candidates for which Penn is a reach program or overall higher numbers than the previous years? Or maybe they just really owned the virtual game? &lt; I think they did well with virtual interviews, but I also think applicants are considering QOL more this year. So programs that have been making significant schedule/wellness changes really stood out this cycle&lt; &lt; I think it was also the fact that Penn gave extra meetings to all applicants post interview plus the minority alliance sessions with residents from other specialties so they got a better feel of the environment overall.  &gt; Emory is also killing it - probably for similar reasons - culture, QOL, wellness, inclusive &lt; plus they have the most diverse group of residents in the country &lt; was anyone told how many applicants did penn interview this year? curious if they interviewed more than previous years &lt; I also got the impression they invited a lot of people to interview but they also have 14 spots so maybe the spot-to-interviewee ratio is actually pretty comparable to other places? &lt; they interviewed more applicants this year. In comparison, I heard UCSF did not. Regardless top 5 places always fill.&lt; how do u know they interviewed more applicants this year and how many more? &lt; I don't understand this convo, why does it matter if a program interviewed more applicants this year? +1 &lt; I got an invite from penn but didn't get one from other top programs, even a couple of mid-tiers didn't invite me. I don't think I'll match there but still surprised &lt; If a program interviewed more applicants but did not increase its spots it means that the chance of matching there per applicant is lower than in previous years (obviously) </t>
  </si>
  <si>
    <t>Do you think that there'll be significant changes in the match results. Do you expect major changes in the statistics, considering the significantly increased number of USMD applicants? (I'm a non-US IMG with 13 IVs and this gave me anxiety big time.... &lt; no way to tell until after match day and match data is published. IMG apps increased this year too because of no travel costs. &lt; I have a few thoughts about this: (1) Overall number of applications increased due to dual applying. (2) The increase in the number of IMGs applying can also be attributed to the decreasing cost of application (i.e. travel cost). I guess many IMGs just applied to take their shot. For example, in previous years those who are not ECFMG certified may be discouraged, but this year everyone applied and hope for the best. I have a friend who applied with high Step scores but failed OET and now he/she has 0 interviews even after he/she was ECFMG certified in Jan (in previous years if you failed CS, most sane IMGs will give up or wait until next year to apply). (3) The average number of neurology applications submitted didn't increase, but in the case of IMGs applying to IM, the average number of applications increased from ~88 to ~98. This makes sense because applicants who are dual applying will tend to apply to fewer programs per specialty. If I want to increase my applications from 90 IM programs to 120, this will cost me $780, instead, I might dual apply to neuro which would cost $459. (4) There is +42 new positions this year (new programs + programs that increased their residency spots). I think all this factors will help to balance things out. (5) This is %100 speculations from me, so don't read too much into it, lol. &lt; you my friend, lowered my anxiety levels to acceptable levels. thanks. let's hope your logic is true...&lt; yeah dude, you are pretty smart and analytical. good job! &lt; Glad to help you guys, thank you! Good luck to all of us!</t>
  </si>
  <si>
    <t>I mean the number of increased IMGs would worry me more than the MDs, most of the increase in MDs is probably dual application &lt; I feel like I can have an advantage over most of the IMGs (scores, pubs etc, fresh grad etc.) however, it's nearly impossible for an IMG to deal with USMD in the rank list (rightfully so). So, 13 IVs seemed very comfortable at the beginning but now I've seen the initial data and I'm freaked out... btw, was number of interviews increased per program? &lt; I am also a very competitive non US IMG with around a dozen interviews. I think for the very competitive IMGs different rules apply and we will be fine. &lt; Why do you think that different rules apply to us? &lt; just by being more competitive&gt; it depends. i do agree that competitive applicants have different rules IF you also hav low tier programs that u interviewed at. So basically having a balance. If all of them are competitive which would make US MDs all prefer those then I would worry, if you also have low tier programs to be safe then you will be fine  &lt; how do you define a program is low tier?</t>
  </si>
  <si>
    <t>This might have been asked already but if we are fully matched on the 15th, we don't know if we got matched into an advanced/prelim or categorical program right? &lt; Correct</t>
  </si>
  <si>
    <t>What about if someone match to an advanced program but not to prelim? You will know you soap only for a prelim meaning you know you matched to an advanced right? And, shouldn't we received two match emails if matching to a prelim and an advanced? &lt; No</t>
  </si>
  <si>
    <t>So now, are you going to report those RTM calls and emails? &lt; now we can lol &lt; Let's do it. &lt; With all the drama surrounding penn it should top the list for an NRMP warning next year -2&lt; I thought RTM isn't a violation as long as they don't ask where you rank them?&lt; LOIs from applicants and RTMs from programs are not violations. It is a violation for applicants or programs to ask where they are currently ranked. &lt; Perfectly ok, just like LOIs. You and the PD can show interest in any way they see fit. The PD of your Nr 1 could tatoo your name across his chest as long as he does not request anything in return. It is just stressful to hear and some people struggle dealing with undesirable information.</t>
  </si>
  <si>
    <t>When are program lists due? I'm putting up my data which will likely de-anonymize me to programs. I prefer to do that once their lists are in. &lt; today at 9PM EST &lt; same time as applicants &lt; I get you guys are worried, but the chance that a program will be able to look at a rank list and tell who you are is extremely low - they have no way of knowing which programs you applied to, aside from the one program you eventually match at +1 &lt; would be a big waste of time for programs to do this &lt; I don't think people fully appreciate how quickly you can be deanonymized from the applicant page spreadsheet. As a DO, I have 6 pieces of information that would completely de-anonymize me to all of my sites. My combination of degree, location, step/comlex score is likely 100% unique. Hell, my combination of degree, region + step scores is likely 100% unique. Imagine a program with 6 slots. That's 8 IVs per slot, or 48 applicants. It's trivial to know which applicant wrote what. Your step scores alone likely de-anonymize you to the program. And while we may think that this has become a gentleman's club and that no PDs look at it, that's silly. Of course they would. It's public, and resident selection is among a PD's top responsibilities. Of course some of them are going to take a peak at what applicants said mattered to them. It would be silly to pretend that programs don't know of this list or won't use it next year. Will they retaliate? Nearly 100% no, but still, are you comfortable with everything that you've put on here? If you said some things with the expectation of anyonimity, that's just wrong.</t>
  </si>
  <si>
    <t>Fill in your info! &lt; What info? &lt; rank tally/rank list +1 &lt;are the programs ranks all in as well/finalized, I'm refraining from posting info here prior to that bc it would be so easy to dox anyone based on combo of specific scores alone&lt; Yes their list is due at the same time as ours</t>
  </si>
  <si>
    <t xml:space="preserve">I dont know what to do, i am totally regretting my rank list and want to match at my #3 now. :( im so stupid&lt; trust you'll end up where you're meant to be! &lt; i just feel like i have betrayed my home program which has done so much for me for a program thats not much different in rank and slightly better in location for me, whereas i should have cared about the people more.&lt; Lol thats a sweet sentiment but I promise you the program does not give that much of a shit, go where is best for you +2&lt; oh my god im going through the same thing LMFAO. I think many of us are feeling this way </t>
  </si>
  <si>
    <t>Don't worry, it's buyer's remorse. Expected to happen!</t>
  </si>
  <si>
    <t>WOOT!!! Nothing matters anymore! It's all over! The Fates have got it from here :D &lt; LETS GOOOOOOOOOOOOOOOOOOOO</t>
  </si>
  <si>
    <t>TIMES UP&lt; I was legit hoping for virtual confetti or something on the site &lt; Haha, yes. Congrats and good luck to everyone!</t>
  </si>
  <si>
    <t>Goodluck everyone, this is our final stretch!!! Hope we all match at our best fit and cross paths at some point in the future &lt;3 +2</t>
  </si>
  <si>
    <t>Please URGENT!! reputation, workload, career guidance and quality of life for Brown vs UMiami &lt; I think brown has the edge in prestige/fellowship opportunities but not by a huge margin, providence vs. miami is a huge difference though and i think you should base your decision off that mostly&lt; what about overal satisfaction, quality of life and hapiness?&lt; i actually prefer umiami bc of location and having family nearby BUT i feel like brown is more academic, more opportunities like global health, med ed and research, and also the prestige/name so im struggling because of this!</t>
  </si>
  <si>
    <t>&lt; ended up putting UMiami before Brown, thanks guys!</t>
  </si>
  <si>
    <t>im still confused about my #5 and #6. What a nightmare. Its already almost 7pm. HELP. &lt;still flippin my #1&amp;#2&lt; OH MY GOD this is the worst feeling. Wish we could just exchange: two years in one and then two years in the other that way i feel better &lt; confused about my 6 and 7 so i get that feeling&lt; how are u planning to decide? im like between location vs name of institution and opportunities &lt;if it's further down your list I would pick location, obviously the program didn't wow you so might as well pick a location that will</t>
  </si>
  <si>
    <t>Anyone else regret their #1 but already sent in your LOI?+1 &lt; nope +2 &lt; lmfao a few are feeling like that &lt; (OP here) An hour went by and I rethought my rank list and feel okay about my #1 again LOL. I am happy w my list finally, no more editing, gonna go on a jog now</t>
  </si>
  <si>
    <r>
      <rPr>
        <sz val="10"/>
        <color rgb="FF000000"/>
        <rFont val="Verdana"/>
      </rPr>
      <t xml:space="preserve">Is there a way to know how many applicants are there in the 2021 Match? And how many of them are applying to neurology? &lt; Theres this preliminary data from ERAS: </t>
    </r>
    <r>
      <rPr>
        <u/>
        <sz val="10"/>
        <color rgb="FF1155CC"/>
        <rFont val="Verdana"/>
      </rPr>
      <t>https://www.aamc.org/data-reports/interactive-data/eras-statistics-data</t>
    </r>
    <r>
      <rPr>
        <sz val="10"/>
        <color rgb="FF000000"/>
        <rFont val="Verdana"/>
      </rPr>
      <t xml:space="preserve">  Something that confused me though was that charting outcomes says that there were 431 USMD Neurology applicants in 2020 but this ERAS data says there were 559 USMD applicants in 2020? &lt; Some applicants choose not to have their data included in charting outcomes &lt; oh makes sense thanks &lt; Also, if you are dual applying and didn't rank a neuro program as your first choice, you will not be considered a neuro applicant in the charting outcome.</t>
    </r>
  </si>
  <si>
    <r>
      <rPr>
        <sz val="10"/>
        <color rgb="FF000000"/>
        <rFont val="Arial"/>
      </rPr>
      <t xml:space="preserve">559 -&gt; 639 increase in USMD applicants from last year to this year, the 14% increase is the biggest of any specialty for USMDs :O &lt; in neurology?! how do u know this &lt; </t>
    </r>
    <r>
      <rPr>
        <u/>
        <sz val="10"/>
        <color rgb="FF1155CC"/>
        <rFont val="Arial"/>
      </rPr>
      <t>https://www.aamc.org/data-reports/interactive-data/eras-statistics-data</t>
    </r>
    <r>
      <rPr>
        <sz val="10"/>
        <color rgb="FF000000"/>
        <rFont val="Arial"/>
      </rPr>
      <t xml:space="preserve"> &lt; Maybe more people dual applied? Thats at least my guess... Such a large increase in USMD applicants is otherwise not really explainable... &lt; IMG number has greatly increased as well? What about that? Dual application or overseas interviews? &lt; There ~10 increase in the average number of applications submitted by IMGs applying to IM, so I'm not surprised that there will be more applicants dual applying this year.</t>
    </r>
  </si>
  <si>
    <t>Why are schools sending out their NRMP info this late LOL. Shout out to programs who have it listed on their website or sent an email well  before the ROL were due.</t>
  </si>
  <si>
    <t>I mostly used the ERAS "programs applied to" list... &lt; Why do either of these matter...it was completely searchable on the NRMP's own R3 system for me, why wouldn't you trust that, did I miss something?&lt; same, and i checked a few against what the programs sent me and they are idetical. If your still adding programs now just search it in the R3 system its really simple and quick. Best of luck!</t>
  </si>
  <si>
    <t>Duke vs case western? thoughts? &lt; go with your gut. Don't overthink it. Lists are due in a matter of hours. &lt; both will get you where you want to go in life. If they're close, maybe go based on location</t>
  </si>
  <si>
    <t>Do you guys think programs could make last minute changes in their rank list? Do they wait till last minute to certify their list?&gt; Probably not, the difference between candidates is relatively small and won't effect the program that much one way or another, the difference between programs is much more significant (location alone can be a huge difference) so applicants have much more at stake and more to agonize over +1 &lt; Usually the rank list is the result of a comitee meeting and the PD will not change it last minute on a whim lol</t>
  </si>
  <si>
    <t>You would have to do something terrible to have a change in the rank list for programs</t>
  </si>
  <si>
    <t>Just had to rescind an LOI due to issues with prelim year *facepalm* ...feels like I just broke up with an SO because we wanted different things even though I still loved them. So glad ROL closes today. This process has been so emotional and stressful &lt; am i the only one that thinks programs don't care half as much as we do about stuff like this? like i get that it's a big deal to us, but they do this every year &lt; sure seems like they don't but they should considering they could end up with an empty spot if someone matches with them and can't find a prelim</t>
  </si>
  <si>
    <t>Why the hell are there advanced programs???? Why not making all of them categorical???+5 &lt; funding</t>
  </si>
  <si>
    <r>
      <rPr>
        <u/>
        <sz val="10"/>
        <color rgb="FF1155CC"/>
        <rFont val="Verdana"/>
      </rPr>
      <t>https://news.ohsu.edu/2021/03/03/ohsu-statement-on-sexual-assault-lawsuit-filed-feb-26-2021</t>
    </r>
    <r>
      <rPr>
        <sz val="10"/>
        <color rgb="FF000000"/>
        <rFont val="Verdana"/>
      </rPr>
      <t xml:space="preserve">  Looks like UF knew about the sexual assault allegations as well. Really scary to think how many programs might be ok with this kind of behavior &lt; WOW</t>
    </r>
  </si>
  <si>
    <t>NRMP R3 System Unavailable 🙆🏻‍♂️ &gt; Lol as expected &gt; Working for me +1</t>
  </si>
  <si>
    <t>In case you mess up certifying your rank oder list there is a 48h grace period during which the NRMP can still do it for you (but changes to the list are not possible): "After the Rank Order List Certification Deadline, the NRMP will certify an applicant or program rank order list on behalf of the applicant or program only upon the written request and consent of the applicant or program. Such written request and consent must be received by NRMP within 48 hours of the Rank Order List Certification Deadline. Only the rank order list displayed in the R3 system at the time of the deadline will be certified through this courtesy certification process. The NRMP will not create or modify a rank order list at any time for any reason." I hope this eases someones anxiety a little.</t>
  </si>
  <si>
    <r>
      <rPr>
        <sz val="10"/>
        <color rgb="FF000000"/>
        <rFont val="Arial"/>
      </rPr>
      <t xml:space="preserve">&lt; link plz? &lt; </t>
    </r>
    <r>
      <rPr>
        <u/>
        <sz val="10"/>
        <color rgb="FF1155CC"/>
        <rFont val="Arial"/>
      </rPr>
      <t>https://mk0nrmp3oyqui6wqfm.kinstacdn.com/wp-content/uploads/2020/08/2021-MPA-Main-Match.pdf</t>
    </r>
    <r>
      <rPr>
        <sz val="10"/>
        <color rgb="FF000000"/>
        <rFont val="Arial"/>
      </rPr>
      <t xml:space="preserve"> (Section 5.3 (page 26) of the Match Agreement)</t>
    </r>
  </si>
  <si>
    <r>
      <rPr>
        <sz val="10"/>
        <color rgb="FF000000"/>
        <rFont val="Verdana"/>
      </rPr>
      <t xml:space="preserve">Anyone catch USF's fellowship match list? &lt; Cleveland Clinic Ohio, Rush, Duke, 4 staying at USF, 1 to private practice! </t>
    </r>
    <r>
      <rPr>
        <u/>
        <sz val="10"/>
        <color rgb="FF1155CC"/>
        <rFont val="Verdana"/>
      </rPr>
      <t>https://health.usf.edu/medicine/neurology/residency/residents/2021</t>
    </r>
    <r>
      <rPr>
        <sz val="10"/>
        <color rgb="FF000000"/>
        <rFont val="Verdana"/>
      </rPr>
      <t xml:space="preserve"> &lt; nice ad</t>
    </r>
  </si>
  <si>
    <t>thanks! is there a link to their previous fellowship match anywhere as well?</t>
  </si>
  <si>
    <t xml:space="preserve">Last minute Q - thought on UCSF and Stanford for neurocritical care? Seems residents usually match to their home residency programs and I was wondering about mobility to other institutions in case I want to come back to the east coast after residency &lt; I'd bet you would have mobility to any fellowship program with those two names. I think people just stay at UCSF or Stanford cause there are probably only a handful of better fellowships in terms of prestige/research &gt; thank you! &lt; I agree. I think it speaks to them liking their instituion as well. If people like it there they are willing to stay. I feel that way about programs across the board. </t>
  </si>
  <si>
    <t>https://www.isitmatchdayyet.com</t>
  </si>
  <si>
    <t>Thoughts about Mt Sinai Beth Israel vs UMass --- UMass has more stability, patient volume, and research opportunites. Multiple residents at MSBI alluded to the patient volume as having extra free time to do other activities, which sounds good at first... but it really seemed like their census was miniscule compared to other programs. &lt; census at UMass is low? &lt; Not OP but census at UMass is not low, I assume they are referring to Sinai. yeah &lt; I believe census is low due to the restructuring issues</t>
  </si>
  <si>
    <t>&lt; Mt Sinai Beth Israel seems to be in an unstable period with the downsizing of the hospital and financial changes which can be risky for residency, UMass is more stable in comparison +2 - my exact thoughs too lol...</t>
  </si>
  <si>
    <t>So I had written a LOI to my #1 that my cousin was accepted to the university from there and now I just found out that they may not go because they can't afford it. Now Im worried they rank me high and i match there for that reason and they think im a liar because my family member will probably not be there. Any thoughts on this? should i write and tell them?  &lt;Nooooo, as long as it's still your number one and you want to go there, you're fine! I promise you they're not ranking you high because of your cousin! If you match there, it's because they want you as a neurologist, not as a family member to someone who lives in the area - I think programs usually use regional ties as a way to gauge how serious an applicant from a seemingly remote area is about actually going to their program vs. just applying there as a backup or something.&lt; ohh i got it so the reason they say to mention it its because thats how they know you are serious, not that they feel bad or anything to have you guys close? got it. good to know. helps avoiding imposter syndrome too. +1</t>
  </si>
  <si>
    <r>
      <rPr>
        <i/>
        <sz val="10"/>
        <color rgb="FF000000"/>
        <rFont val="Verdana"/>
      </rPr>
      <t xml:space="preserve">Official </t>
    </r>
    <r>
      <rPr>
        <sz val="10"/>
        <color rgb="FF000000"/>
        <rFont val="Verdana"/>
      </rPr>
      <t>ROL Deadline Lounge: Last Rank Edition (please if you have a comment post it in the next column)  &lt; SUNY Downstate &lt; Mayo AZ &lt; .................. &lt; ................... &lt; .................. &lt; ................. &lt;</t>
    </r>
  </si>
  <si>
    <t>&lt; Mind sharing your last rank? Just for fun. &lt; I didnt get the let posts.</t>
  </si>
  <si>
    <t>Is anyone else feeling really anxious all of a sudden? I was so chill and calm all these months until today. &gt; Dude, same...all of sudden started worrying that i made a mistake with my list and that im ranked really low at all my top programs. &lt; Wow I feel exactly like this. Its like if u read my mind. &lt; Not really, my anxiety level is the same (to the ROOF 🚀). &lt; i actually feel less anxious now knowing that there's NOTHING possible that can be done...almost like a weight lifted off of my shoulders</t>
  </si>
  <si>
    <t>Thoughts about Gainesville vs UMiami &lt;UF for better quality of life. Both are considered high performance in neurology and are strong in research. Gainesville is a collegial small city with low cost of living, whereas Miami is Miami lol. &lt;Gainesville allocates more time/focus/flexibility for resident research/elective interests than Miami (2/2 to chiller patient volume - research at Miami seems to be more of a faculty thing because the residents take on the brunt of the clinical). Also, UF tends to get most of Florida's zebra cases and has a relatively new chair that's super into breaking UF into the top 10 and a brand new building, so if that's something that's important to you, I'd go UF. Miami is fantastic for a high-volume approach and a big city setting, so more of a work hard/play hard vibe. Plus, it has the beach. Both great programs, just depends on what you're prioritizing!</t>
  </si>
  <si>
    <t xml:space="preserve">If I get matched at my last rank, it'll be oddly comforting like "Oh, it was never up to me. I didn't make a mistake in ranking because this would have been the result no matter what..." I mean, devastating, but still...&lt; my parents keep telling me: "just be gratefuk if u match" and im like yeah i am grateful but yeah still devastating if its like my last ranks lol +1&lt; HAHAHA same. They don't get it </t>
  </si>
  <si>
    <t>same, can't decide between my top two, and hoping I match at my #2 so that it isn't my fault &lt; exactly this.&lt; what isnt your fault? that u ended up matching in your #1?</t>
  </si>
  <si>
    <t>I'm really sorry for the obvious, stupid question. Can we do Surgery prelim instead of IM prelim? &lt; Not a stupid question. There is no rule against it but neurology requires a prelim year to include a certain amount of medicine months, and most surgery prelims would not fit that requirement if I understand correctly &lt; 6 months minimum of IM &lt; what is the percentage of surgery prelim programs that fulfills this criteria? &lt; close to 0 &lt; You do NOT want to do a surgery prelim year anyway. It won't prepare you adequately, and many surgery programs ignore ACGME guidelines on hours/days off. You'll be miserable.</t>
  </si>
  <si>
    <t>&lt; also, neuro is one of the least surgical specialties. Why the hell would that contribute to your education to do lap choles all day? &lt; Lol, do lap choles? You mean to write orders for the senior surgery residents on ICU overnight shifts :|</t>
  </si>
  <si>
    <t>Thoughts on MUSC vs UMass vs Brown? &lt; Can I jump on this and add vs. Montefiore? Thoughts on Monte vs. NYU Brooklyn anyone?</t>
  </si>
  <si>
    <t>I feel like Brown and UMass are very similar programs, and many people who train at Brown end up at UMass or vice versa. UMass is IMG friendlier it appears. Both programs have decent matches. Providence is probably the better city. I think this is really a go with your gut/vibe call between those two. I'm sorry, I'm not familiar with MUSC.&lt; What about miami?</t>
  </si>
  <si>
    <t>Anyone else still majorly struggling with their rank list? My #2-5 programs keep switching around +7 &lt; servers gonna OD tomorrow</t>
  </si>
  <si>
    <t>Does anyone know if the area that Univ of Maryland is in directly in Baltimore or in one of the safer parts just right outside of Baltimore? I really don't know the area &lt; I'm not from Baltimore, but I was curious about Baltimore safety too and looked at a crime rate map a while back. It looked like Univ of Maryland is kind of in the smack dab middle of Baltimore in a relatively safer and more affluent zone, but surrounded by a massive geographic ring of high crime that can bleed into the safe areas. I advice looking at online crime maps for a visual &lt; OP's question could have easily been answered by a quick google maps search... &lt; OP is a female concerned for her safety and wanted a better idea from people with firsthand experience. Thank you to those who gave helpful advice and not a salty comment! :) &lt; your question asked if U Maryland was "directly in Baltimore" proper or "right outside of Baltimore", which could have been answered by looking at city boundaries</t>
  </si>
  <si>
    <t>the area right around campus is not the safest and it is pretty much smack in the middle &lt; am I the only one who had to actively try to not laugh when the residents tried to sell the area as super safe. loved the program, loved the residents, but still that made me want to burst out laughing&lt;any program in a major city is going to be the same exact way. just use common sense. +1&lt; Not really, baltimore has a much higher crime rate than almost every other city in america, and in most other cities that crime tends to be more contained to just a few specific areas, baltimore's is more spread out &lt; some of yall have never lived in major cities and it shows +1</t>
  </si>
  <si>
    <t>Which one would u prefer: Brown+1    vs.       UMiami +1</t>
  </si>
  <si>
    <t>They are just such different programs. UMiami in FLORIDA, img firendly, you gotta learn spanish VS Brown in RHODE ISLAND, no imgs, kind of a diverse population. The qol is just so different. If the training seem to equally satisfy you at both of them just base your ranking on whether you want to live in NE or FL&lt; What about reputation, workload, career guidance and quality of life?</t>
  </si>
  <si>
    <t>Did anyone rank Penn number 1, send in a LOI, and hear anything back? &gt; According to PIC sheet 5 people. If they send LOI its almost guaranteed they ranked it 1st.&lt; I didn't hear anything back. Did you? &lt; Aww I would not read to much into it! I am not ranking them first so did not send a LOI.</t>
  </si>
  <si>
    <t>To all the Xvs Y people on chat, you're doing great- you have awesome programs to choose from, so no matter what you choose you got this +1</t>
  </si>
  <si>
    <t>Finally got Rush swag in the mail, a day before rank lists are due lol &gt; the prophecy has been fulfilled &lt; LOL &lt; what was it??? &lt;camelbak water bottle +1</t>
  </si>
  <si>
    <t xml:space="preserve">Anyone know if Wake Forest Neuro qualifies for PSLF? +1 Did a quick google search and they are a 501(c)3 non profit so they should qualify&lt; actually called navient and they said it does! so you are correct, thanks! &lt; Are there any programs off the top of anyone's head that definitely don't qualify for PSLF?&lt; Not that I know of, even private hospitals often pay residents through a non-profit to qualify </t>
  </si>
  <si>
    <t>From a resident at my home program: "We could definitely tell when people were texting during the resident session. Those people got put on our DNR list."&lt; Also from a resident friend "anyone who looks bored or pissed off while others are talking gets a red flag" &lt; Bad news for those of us with Resting Bitch Face &lt; what if we were looking down to write notes lmao&lt; My take: hopefully we all match at somewhere that gets us and is not overly judgemental lol, nothing we can do about it now &lt; Kind of a good thing tbh that way one is theoretically DNRed from programs that think like this right &lt; Friend in neuro residency also told me that in their program if any of the residents dont vibe with an applicant its an immideate DNR. Super subjective process. &lt; (resident) I think this is a little hyperbolic. Trust me, if residencies DNR'd everyone who looked bored we'd be left with a short list. I'll tell you that my program has DNR'd two people in the past two years based on the resident session, and both times it was for behavior so egregious that the other applicants were clearly made uncomfortable by that person. +1 &lt; I have a friend who is a resident in a neuro program and they DNR'd 2 people this season (dont know the reason). Overall I would say its pretty rare. Programs also want to fill.&lt; What program was this?&lt; Why they DNR'd? try to find out plis lol. &lt; IMPLICIT BIAS. EW. &lt; This is worrisome. What about if they werent texting and it maybe semeed like they were and they were actually writing or something? &lt; What if I was taking notes on my phone? (I never did it, but I want to prove this is a dumb thing to do as a program leadership)</t>
  </si>
  <si>
    <t xml:space="preserve">&lt; How is this helpful besides making all the already neurotic people on this spreadsheet even more so? lol +6 &lt; If texting during an optional session puts me on the DNR list then I dont want to go there. Obviously they have skewed priorities. If it was an interview I would understand but come on. </t>
  </si>
  <si>
    <t>Any thoughts on ranking OHSU lower given the lawsuit? Doesn't seem like neuro was involved but makes me nervous theres systemic issues &lt; I've thought about this too. If it was my clear #1 then it would still be my #1, but if it was tied with another program then I would rank the other one higher tbh &lt; OP here, the more I read, the more it seems like it really is a system issue. I won't judge anyone else for keeping it high, but I'm dropping it on my list for sure &lt; Reading the actual lawsuit, it's incredibly upsetting for many reasons besides the assult itself, and the lawsuit actually cites survey data from OHSU saying 26% of the 5,300 survey respondents (students and employees) had been victims of sexual misconduct within the three months prior to the survey...surveys aren't perfect and who knows how that question was interpreted, but that sure seems like a lot of people. The lawsuit gets worse, and worse the more you read, and it becomes clear it's a systemic issue. If you are considering ranking OHSU, I really encourage you to read the lawsuit. I'm not saying DNR, but they certainly aren't looking good right now.</t>
  </si>
  <si>
    <r>
      <rPr>
        <sz val="10"/>
        <color rgb="FF000000"/>
        <rFont val="Arial"/>
      </rPr>
      <t xml:space="preserve">&lt; I'm very out of the loop - what is this lawsuit? &lt; look up jason campbell. Anesthesia resident who sexually harassed and assaulted a coworker. Victim reported to 13 different people, 6 of whom in leadership, and eventually he transferred to another residency in  fl. &lt; the institution also told the victim they were gonna pay for her therapy and then subsequently said they didn't have any money for it... &lt; Wow thank you, I'm not sure how I missed this story. &lt; the funny part is that they didn't have money to pay for it and now they're getting sued for $45 million lol. Not that this will be the settlement but this mess could have been avoided with proper management &lt; </t>
    </r>
    <r>
      <rPr>
        <u/>
        <sz val="10"/>
        <color rgb="FF1155CC"/>
        <rFont val="Arial"/>
      </rPr>
      <t>https://beta.documentcloud.org/documents/20493400-1</t>
    </r>
    <r>
      <rPr>
        <sz val="10"/>
        <color rgb="FF000000"/>
        <rFont val="Arial"/>
      </rPr>
      <t xml:space="preserve"> Link to the lawsuit from r/residency</t>
    </r>
  </si>
  <si>
    <t>For ranking the Emory transitional year on the supplemental list, does it matter which order you put the two codes? &lt; what two codes? &lt; PC sent them a while ago</t>
  </si>
  <si>
    <t>I had an oversight and did not apply to the NYU Man prelim med program, only applied to the joint one. I understand they guarantee 9/11 spots. Does anyone know if we needed to apply through eras for the prelim/med as well to rank it? I saw this was a question earlier, and I am wondering if anyone learned anything new! Also as an aside, the coordinator's email said we could rank NYU BK prelim year, but nrmp won't allow it sooo hmm... &lt; I was able to rank NYU Bk prelim (just the joint bk one) 2978140P3</t>
  </si>
  <si>
    <t>Thoughts on Cooper vs Einstein (PA) and NJMS Newark vs SUNY Downstate? Thanks!</t>
  </si>
  <si>
    <t xml:space="preserve">Please help: UCSD vs USC vs UC Irvine vs cedars? &gt; depends. what are your priorities/goals, how confident are you w your prelims, where'd you vibe better, do you prefer LA,OC,or SD. go w your gut and what's best for you </t>
  </si>
  <si>
    <r>
      <rPr>
        <sz val="10"/>
        <color rgb="FF000000"/>
        <rFont val="Verdana"/>
      </rPr>
      <t xml:space="preserve">I am just wondering why do people say that in prestigious academic programs you work harder and more hours. People dont complain because of the prestigious name. But I would think that academic programs that want there residents to have leadership positions and publish a lot would actually give them also time to pursue those areas? how will they have time if they have less time off? &gt; Its called the 100 - 100 split &lt; What is this? &lt; residents work hard so that </t>
    </r>
    <r>
      <rPr>
        <b/>
        <sz val="10"/>
        <color rgb="FF000000"/>
        <rFont val="Verdana"/>
      </rPr>
      <t xml:space="preserve">faculty </t>
    </r>
    <r>
      <rPr>
        <sz val="10"/>
        <color rgb="FF000000"/>
        <rFont val="Verdana"/>
      </rPr>
      <t>have time to have leadership positions and publish a lot. It's the same everywhere - if you want to do research, you're doing it on your own time or during elective blocks, and most residents do very little research. &lt; :O lol so its for faculty to actually do it and residents just work?then whats the point of going to a program with R25 or prestigious name then? &lt; R25 does little in terms of time/money, its more a CV thing to help you get a K grant.</t>
    </r>
  </si>
  <si>
    <t>anyone else struggling with ranking programs where they felt the vibe and enviornment was more fitting vs. a more prestigous program?  can't wait to be done with this ish &lt; Yes, constantly, my anxiety is through the roof. I want an academic career and I'm screwing myself over by picking a program closer to home that is less prestigious. People keep telling me it's not a big deal and I'm hoping their right, but I have a feeling in my gut that I'm making a mistake. Today is not a fun day. &lt; same &lt; OP here, i feel similar but i'm trying to tell myself that most of the programs are similar enough where they will get you to where you want to be in a career (unless you have a very particular reserach niche obviously). Only 2 more days! &lt; This is what I would do. Look at past residents and see if they have positions in academia and if they are where you want to be in the future. If there are many then you shouldnt worry. You will be fine. :)</t>
  </si>
  <si>
    <t xml:space="preserve">I am going to be honest. I dont feel 100% sure about any of my ranks. Not even my first one. I feel like there is so many different things said about each program(positive and negatives) in different spreadsheets that dont add up so Im just going with my gut at this point and hoping for the best. +1 &lt; I feel you </t>
  </si>
  <si>
    <t>Is anyone able to find UC Irvine's fellowship match list anywhere?  &gt; i never found a formal list. from my interview notes i have "Matched fellows at UCI, USC, UCLA, UCSF, UCSD, Sinai, Stanford (Didn’t specifically say what institution and where) Most go into vascular, epilepsy, NCC, NMS". Hopefully that helps &lt; Thanks, yes that does help</t>
  </si>
  <si>
    <t>How is NYU Brooklyn prelim year in terms of work-life balance and happiness of residents? I lost my notes +1</t>
  </si>
  <si>
    <t>They defintely didn't seem to be the most supported, but its hard to tell over zoom. I remember asking one of the residents and they mentioned that the prelim year was a really tough adjustment period bc of all the extra work they were expected to do. Maybe its just like typical NY scut work I suppose, but it was defintely a bit off putting for me &lt; Thanks!</t>
  </si>
  <si>
    <t>Just wanted to come on here and say good luck to all you wonderful people! I hope you match at the program of your choice! &lt;3 +7</t>
  </si>
  <si>
    <t>Is there anyone who knows about UNMC program? Is there good research opportunities? I remember they said they encourage research, but when you look at 'doximity research output' (123rd), it's way beyond their doximity ranking (61st). Why is that?</t>
  </si>
  <si>
    <t>research output is based on the doximity profile of alumni. my best guess it's not very accurate in any program.</t>
  </si>
  <si>
    <t>Is it a bad sign if i haven't received PIC from a program that supposedly sent some out? &lt;Absolutely not! Remember that they wanted you enough to interview you! : ) &lt; Dont worry, I know plenty of people that matched in your situation.&lt; Did you send them a LOI?</t>
  </si>
  <si>
    <t>Did anyone rank UCLA number 1, send in a LOI, and hear anything back? &lt; I sent an LOI and did not hear back +1 same</t>
  </si>
  <si>
    <t>Would appreciate some last minute ROL advice on ranking U of Chicago in my top 3:  In addition to Weiss, I have 2 other prelim interviews and I am afraid of having to SOAP for a prelim spot which is something I don't really want to do as a Non-US IMG. &gt; shouldnt you also rank north shore? &lt; Yeah, I just mentioned Weiss because it needs a separate interview</t>
  </si>
  <si>
    <t>Anyone else completely terrified they've made a huge mistake with their rank list, but can't figure out what? &lt; Looks like I am not alone &lt;(resident) don't worry, if you rank list is "wrong" in your heart you will panic and change it 30 minutes before the deadline. Don't sweat it right now. -1</t>
  </si>
  <si>
    <t>I wouldn't recommend last minute changes. Had the same feeling about ordering my 3rd and 4th choices. Moved #3 to #5 and I haven't thought about it since.</t>
  </si>
  <si>
    <t>Anyone's med school getting you guys gifts for match day or like a grad gift with all of the money they didn't spend on events this past year?</t>
  </si>
  <si>
    <t>no. lol. +1</t>
  </si>
  <si>
    <t>anyone know if Beth Israel has q4 call during intern year  (such as during ICU or cards)? &lt; Yes, they do</t>
  </si>
  <si>
    <t>Anything else we need to do after certifying the ROL? Sorry for the question. I just want to match xD &lt;I had the same question, my advisor says try your best to chill. make sure its certified and try to not stress lol. &lt; Thank you for being so kind. Best of luck on the match! :)</t>
  </si>
  <si>
    <t>Thomas Jefferson vs Case Western? Thoughts? &lt; man ive spent a lot of time comparing these two. I feel like they are pretty equal in reputation, research opportunities, program size, and subspeciality exposure. The major differences to me are the location, workload, and method of teaching. Philli is more ideal city for me, far more urban city than Cleveland with a lot more to do and closer to other major cities. The work load seemed more intense at Jefferson but I'm sure case is no pushover. Jeff mentioned they somehow see more stroke volume than all the other philli institutions combined, which is not necessarily a bad thing to me since I feel like I learn more by "doing/seeing" than by the book. Case seemed to emphasize didactics and structured learning more. Another big diff was that jeff does 24hr shifts while Case has 16 hour shifts tops. I personally thought they both presented a warm and supportive culture on my interview days however that seems to be up to debate with Jefferson based on other applicants experiences this year. Doximity also had a resident review suggesting some weird culture b/w nsx and neuro but who knows n = 1. Jeff's also 2 week blocks which all the residents seemed to prefer over 4 week blocks. please add anything else you can think of! &lt; Are you both me? Both of these programs are in my top 3 and I have spent so much time mulling the two over. I think you hit the nail on the head in that Case has much more structured learning, i.e. the whole 2 months dedicated EEG/EMG, teaching the neuroscience course, etc. I also will say that one thing I thought was unique about Case was the subspecialty clinics, how you pick a subspecialty each year to alternate with your general continuity clinic. Seems like one of the better ways to get outpatient subspecialty exposure. Jefferson I believe has more of a 6 week hodge-podge rotation sometime in 2nd year (?), but I believe outpatient subspecialty training is a target area for when they expand for our incoming class. Agree that the call schedule is so reasonable at Case and the whole program just feels so organized down to the granular level; that being said, it could be good or bad depending on your workstyle, i.e. you might not get enough elective time to do bigger research projects. I did feel like the faculty at Jefferson were younger, more relatable, and approachable than Case (not that I had a bad experience with Case, just so-so interactions); I especially loved Jeff's PD and APD. Location-wise, I would have to say Philly is no contest a better place to live, but having spent time in both cities, Cleveland is serviceable enough and super easy/cheap. Stroke and epilepsy seems incredibly strong at both institutions. &lt; Thank you for your responses! This was helpful!</t>
  </si>
  <si>
    <t xml:space="preserve">&lt; (resident) somewhat unrelated general advice, but keep in mind when comparing programs that you'll probably want to be doing a minimum of 3-4 months of combined EMG/EEG as a resident. If your program doesn't have assigned time to those rotations, it's coming out of your elective time. Just something to think about. To answer the actual question here, I personally ranked Jeff above Case, and would do so again.   &lt; thanks for the advice! if you happen to be a resident at jeff, would you mind speaking on the culture there? </t>
  </si>
  <si>
    <t>Someone deleted this so I'm posting again. Can anyone give thoughts on Oklahoma vs Temple PA? In terms of QoL, culture, fellowship match prospects, training. Loved the didactic front for OKC but a bit confused in terms of other opportunities esp after hearing concerns of consistently higher work load, does anyone have any insights into the workload at temple?</t>
  </si>
  <si>
    <t>Temple definitely works hard cause no night float and the patients are underserved and have advanced pathologies. however residents are a fun group, playing hard and working hard/philly is a fun city with lots to do. faculty is also very supportive personally and professionally. Training is top notch just cause of the diversity of patients/how sick the patients are. No fellows (other than MS fellow) so you are front line, running codes, stroke alerts, doing procedures etc. Residents match well, some places I can think of are OSU, BU, BWH, NIH etc &lt; Wait I thought temple has both NF and weekend 24h??</t>
  </si>
  <si>
    <t>To whoever keeps deleting posts on comparisons and impressions here, you will not get yourself higher on ROLs by pulling this sort of malicious shit. Seriously hope I don't have maliciously competitive people like you as future trainee colleagues. +7</t>
  </si>
  <si>
    <t xml:space="preserve">When exactly do we start residency? </t>
  </si>
  <si>
    <t>i think it officially starts on July 1 &lt; depends on program, I've seem some that start in June &lt; I think most neuro ones start july 1 but the prelims are anywhere from mid june to july 1. so some end up having naturally a couple weeks off at the end of prelim year.</t>
  </si>
  <si>
    <t>anyone get an email from WVU for RTM?</t>
  </si>
  <si>
    <t>Someone deleted the post about California programs and workload. UC Irvine and USC have an extremely high workload. I have also heard that the culture at Irvine is pretty malignant &gt; where are people getting this from? malignant how? i had good vibes at my interview but am now scared to rank it high because of these rumors :( &lt; i have only hear those rumors on these spreadsheets. no where else...</t>
  </si>
  <si>
    <t xml:space="preserve">UCLA Harbor also has a high workload </t>
  </si>
  <si>
    <t>HUP vs Penn Hospital/PAH/Pennsy prelim for Penn?+1</t>
  </si>
  <si>
    <t>Hi guys, in terms of workload/ work life balance anyone have thoughts about Zucker Hofstra (Manhasset) vs Stony Brook? I'm having a hard time &lt; I liked SB but did you/ anyone else also get the slight burnout feeling from the residents, or was I imagining it? &lt; Stony Brook residents seem to have a pretty good worklife balance. PD comes off a little intense but otherwise supportive. Hofstra residents were a little more out there for me... &lt; I liked SB but I personally thought Zucker Hofstra residents seemed pretty tired.</t>
  </si>
  <si>
    <t>Any consensus on how to rank the prelim programs for the advanced Penn position? Just rank both the P0 and P1? &lt; Probably [definitely] not necessary, but I neurotically ranked both anyway lol &lt; Not neccessary at all but also ranked both lol ? &gt;same hahah</t>
  </si>
  <si>
    <t>why the f. someone is deleting comments on UChicago? What's wrong with you???? &lt;mod: where? &lt; I am not OP but I posted about UChicago's prelim situation and asked for advice on ranking it 2-3 times, but that got deleted too</t>
  </si>
  <si>
    <t>Can we add some of the new programs to the Rank Tally tab? There are a couple missing &lt; The rank list tab is individual lists, did you mean the rank tally? &lt; yep changed it!</t>
  </si>
  <si>
    <t>https://youtu.be/lZ05Pdq1QXE</t>
  </si>
  <si>
    <t>&lt;3</t>
  </si>
  <si>
    <t>General questiion: are we able to send rx for friends/family as a resident? Assuming it's not for anything restricted.+1&gt; most places you would need your friend or family to come to you as a patient at least once before you send in Rx, also some places won't allow residents to go to each other as docs, and there are def restrictions on meds- we won't be fully able to prescribe controlled substances until 3rd or 4th yr</t>
  </si>
  <si>
    <t xml:space="preserve">(Resident) You should not be prescribing any meds for anyone who does not have an established physician-patient relationship with you. The long answer is that yes, once you have your own license (which you can get in residency) you CAN write random prescriptions for friends/family without seeing them in clinic. You can, but you SHOULDN'T, and there are countless cautionary tales online of why. If you choose to, keep in mind a) you'll almost certainly be treating a condition you, as a neurologist, have little/no experience treating, b) you're exposing yourself to massive medicolegal risk (especially if there's no documentation that you prescribed the med), none of which will be covered by your malpractice insurance, and c) once you start, eventually someone will ask you for a controlled substance. 100% guaranteed. </t>
  </si>
  <si>
    <t>Can someone please explain the path to becoming a neurointerventional neurologist vs. vascular neurologist? &lt;My understanding is that it's one additional year to become a vascular neurologist. If you want to do neurointervention, you then do an additional two years of intervention after your vascular year. +1</t>
  </si>
  <si>
    <r>
      <rPr>
        <sz val="10"/>
        <color rgb="FF000000"/>
        <rFont val="Verdana"/>
      </rPr>
      <t xml:space="preserve">Wondering how many people received "you are a top candidate" from NYU Manhattan? &gt; I haven't :( although idk if that PIC is actually real or a troll &lt; I have +1&lt; Dear Applicant, 
</t>
    </r>
    <r>
      <rPr>
        <b/>
        <sz val="10"/>
        <color rgb="FF000000"/>
        <rFont val="Verdana"/>
      </rPr>
      <t>Your</t>
    </r>
    <r>
      <rPr>
        <sz val="10"/>
        <color rgb="FF000000"/>
        <rFont val="Verdana"/>
      </rPr>
      <t xml:space="preserve"> a TOP applicant. 
Best, 
 NYU Manhattan Neuro PD</t>
    </r>
  </si>
  <si>
    <t>haven't gotten any such emails from any program... +1</t>
  </si>
  <si>
    <t>For programs with guaranteed prelims, did you rank only the guaranteed program or also other prelim programs below the guaranteed one? Worried that the algorithm might mess up with the guaranteed prelims because anxiety levels are HIGH right now...</t>
  </si>
  <si>
    <t>I would rank other prelims below the guranteed one... just in case.  Unless they are places you would not want to match at of course and would rather SOAP etc &lt; I didnt. Its guaranteed, just trust the program when they say guaranteed. Dont overthink it. &lt; if it is guranteed then it technically doesn't matter whether you rank any programs beneath it. so you have nothign to lose by adding mor eprograms on that supplemental list. just saying... programs also make mistakes. &lt; so is the consensus then to rank all of your other prelims under guaranteed ones just to be safe? &lt; I didnt. If you only rank the guaranteed one than there is absolutely no possibility that you will match the advanced neuro but not the prelim. Basically the guaranteed prelim is blocked until you match a different prelim that you ranked higher. Then and ONLY then it is released to the broader applicant pool.</t>
  </si>
  <si>
    <t>Which would you rank higher: a program you were absolutely blown away by in terms of culture, people, and opportunities...or... an OK program that is in the same city as your supports? &lt; If I was blown away vs unimpressed would probably rank the blown away program higher. If they felt relatively closer to each other though but one has slightly more opportunities than the one with your support, I would probably rank the one with support higher. it's only 4 years but 4 years is a long time to be distant from people important to you</t>
  </si>
  <si>
    <t>doth anyone who interviewed at Northwestern remember where the residents said they lived? &lt; Most within 30 minutes of the hospital (walking) &lt; thanks. I cant remember anything. Im worried about living in chicago so i was wondering if they lived in a "safe" part of town or not. Im pretty suburban and never lived in a city on the scale of chi &lt; They mainly live in a more ritzy part of Chicago that's very safe"</t>
  </si>
  <si>
    <t>&gt; NU from what I remember is in a nicer area. Probably too expensive to even live in, but I think it's fairly safe if you do &gt; I lived 10 min walking distance from NU downtown campus. I don't think it can be considered 'fairly safe'. Chicago is not a safe city.</t>
  </si>
  <si>
    <t>Does anyone feel like they are betraying their home program if they leVe? Mostly everyone there likes me I like to think and I would be so so happy staying there. But there is another program close to my home that I also like. Not sure how to rank</t>
  </si>
  <si>
    <t>&lt; General rule is any programs in very large metropolitan areas will have rougher working conditions, especially if the program has a "big name," for the simple reason that they can find plenty of people who will go over their hours every week without complaint in order to train there. &lt; i've gotten this vibe too</t>
  </si>
  <si>
    <t>ok but like forreal forreal, is VCU a toxic place to train? Idk what the consensus is. Interview day seemed decent. &lt; You basically have to decide for yourself who to listen to and who to take with a grain of salt. Your list is personal and if you're scared aobut a program, maybe rank it lower, but know there are others who would jump at any spot you give up. Myself included. +1 &lt; i dont think so, some of my friends are residents there (different specialties) and are very happy.  i trust their opinion over what ive read, some of it just sounds ridiculous, plus they also love living in richmond as well.  i'm ranking it very highly :) +1</t>
  </si>
  <si>
    <t>Wondering the same thing &lt; Yes, rank it lower so I can match there please</t>
  </si>
  <si>
    <t>Did anyone else receive their swag from Rush yet? &lt; lol nope &lt; lol just got it today, its a water bottle &lt; havent got anything yet :o &lt; got mine today!</t>
  </si>
  <si>
    <t>Looks like someone went in and added "Y" to the entire Ranked to Match column in the Post IV communication tab! People need to stop trolling. &lt;What a meaningless effort!+1 &lt; Can be done in a blink of an eye.</t>
  </si>
  <si>
    <t>Anything else we need to do after certifying the rank list? &lt; send me paypal money &lt; acquire a SCOBY and brew some kombucha &lt; Give me good movies recommendation.</t>
  </si>
  <si>
    <t>Back to NYU, since my question was deleted, why is an updated salary not listed anywhere you'd expect? Does anyone know what it is each year? Second, does anyone recall whether most residents need to rely on public transit to get to work? Wondering if it may be too expensive to be within walking distance of the hospitals. &lt; Most residents take the subway if I recall &lt; Okay I found it! It's in the onedrive link they sent us, in the contracts folder (the second document). 2020 PGY1 salary is 70k &lt; Ah yes I see it now, thank you!</t>
  </si>
  <si>
    <t xml:space="preserve">Need help. Cant decide: UMiami vs Brown </t>
  </si>
  <si>
    <t xml:space="preserve">Miami is a bigger city so it has more options for food, housing, etc. Providence COL is lower, RI has beaches but you can't swim like in miami. Miami's program seems more IMG friendly and a litle more well connected since the past AAN president is the chair. depends on where you end up for fellowship/attending life. Brown is not one of the top programs in the NE compared to Harvard/ NYC programs but will get you where you want to go </t>
  </si>
  <si>
    <t>How many hospitals are covered at Henry Ford, MCG and UT san antonio during calls?</t>
  </si>
  <si>
    <r>
      <rPr>
        <sz val="10"/>
        <color rgb="FF000000"/>
        <rFont val="Verdana"/>
      </rPr>
      <t>So I just saw a post in reddit of a resident who started first year and had a meeting with the PD and APDs that they will not be renewing the contract. I didnt know contracts were per year? i thought they were for the 4 years? also the reasoning was that he would come late (which makes sense, thats a nono) but also bc of his deficiency in knowledge and taking forever in doing notes. I keep thinking this is probably something more common in high tier programs. My top 8 programs are high tier so will probably be expecting a lot from residents. With the pandemic ocurring i wasnt able to do subinternships so now im terrified bc of this.  Any resources someone would recommend to be better prepared or would anyone recommend doing a subinternship in internal medicine? &lt; I think this is a rare case. Programs are going to help people learn how to get work done. I think the resident who did not get promoted to the next year probably had severe deficiences with multiple chances.&lt; when u mean severe deficiencies what exactly do you mean? idk if its imposter syndrome or me just overeacting but im just worried i will end up in that category since i wasnt able to do subinternships and took steps a while back &gt; I wouldn't worry about this yet. You are in residency to learn and they are there to teach you. This resident sounds like he had professionalism issues. You have to put in the work to learn. &lt; If you're worried about it that means you don't actually need to be concerned. I think this would only apply to shameless people who don't put it in the work. Just like imposter syndrome, as uncomfortable as it is, is really more of a reflection that you're thoughful/modest. +1&gt; We all have this fear man. I am afraid of the difficult ancillary staff and patients who talk shit to you and expect you to brush it off! If you ever defend yourself, you are a trouble maker and improfessional! &lt;&lt;  YALL I'm a resident and let me just say it's VERY HARD to get dismissed / fired / nonrenewed. You have to REALLY not try, resist any intervention, treat others like crap, and basically have so many professionalism issues that the program feels they have no choice. There are a multitude of stories from various residencies where problem residents were never talked to much less dismissed. IMPOSTER SYNDROME is real and prevalent and normal, this is what you're feeling. If you literally give one to two fucks, you will be fine. Problem residents are ones that skip work, skip notes, ignore advice, treat coresidents or other staff badly, have other egregious issues.... Not people who "don't know it all."  &lt; +1. Also a resident and lemme tell you, if you're fired as a resident for performance (</t>
    </r>
    <r>
      <rPr>
        <i/>
        <sz val="10"/>
        <color rgb="FF000000"/>
        <rFont val="Verdana"/>
      </rPr>
      <t xml:space="preserve">exceedingly </t>
    </r>
    <r>
      <rPr>
        <sz val="10"/>
        <color rgb="FF000000"/>
        <rFont val="Verdana"/>
      </rPr>
      <t>rare) it means there were overwhelming work ethic/professionalism concerns. If you are significantly struggling with efficiency and performance as an intern, you may have some meetings with faculty, but they'll try to help you. You'll only get fired if no one, after multiple attempts, can get you to give a shit about your job. You will find stories by disgruntled ex-residents online if you look - I would give them very little weight and understand that you're hearing the perspective of someone who was probably given many, many chances and blew them all off.</t>
    </r>
  </si>
  <si>
    <t>Every single program is technically per year. Getting dismissed is extremely rare and requires extreme deficiencies. What we've heard is already pretty bad, and that's considering we only heard the residents side - I'm sure if we heard the program side it would be even worse. Programs generally avoid this action.</t>
  </si>
  <si>
    <t xml:space="preserve">For those applying to MGB and ranking it highly, how many prelims are you ranking? I feel a bit nervous about it. Planning to rank Mass Gen, Brigham, Beth Israel + my home institution but not sure if I need to be ranking more to avoid SOAPing? &gt; Also super nervous about this. Ranking Mass Gen, Brigham, Salem, Jacobi and NYMC and feels like very little &gt; You guys must have big balls... &gt; apparently, the chances of matching into mass gen and brigham prelims (joint and non-joint) are very high and historically matched applicants usually get a spot, but yeah I'm ranking ~9 prelims just in case... &gt; ah wish I had 9 to rank! I don't have big balls just a short list of prelim programs I interviewed at... anyone else?? &gt; Well 17/19 spots are guaranteed between MGH/BWH/Salem, so it is really only 2 people who will have to either match into the unlinked MGH/BWH spots or do prelim somwere else. Usually it works out. &lt; I only have mass gen, brigham and my home prelim. &lt; okay glad I'm not alone here! Best of luck to us all :) </t>
  </si>
  <si>
    <t>Hey everyone. &lt; Hi, wyd? From 1 to 10 how would you rate your anxiety? &lt; Do you have sex with men, women, or both? &lt; Not OP but my anxiety is like a +10008 &lt; these next 3 weeks are gonna be  a wild ride &lt; sex with no one :(&lt; yeah me neither, especially now with covid for single people its harder &lt; Masturbating everyday. +1</t>
  </si>
  <si>
    <t xml:space="preserve">How is the workload at UAB? Is it super heavy? Or manageable? </t>
  </si>
  <si>
    <t>&lt; from secondary sources, it's pretty rough. Mainly bc they do q5-6 during the first half of pgy2. They also have clinic during an inpatient month. A lot of patients have a ton of social issues you have to deal with. There aren't always a lot resources for patients so a lot of patients are in limbo which can be frustrating. Seems like you're doing a lot but not getting as much time to learn in PGY2. On the plus, they do have some pressure relief with NPs and buddy call. It gets much better by PGY4. A lot of residents have families. Former residents who are now on staff say the program has made a lot of changes like adding in some night float and creating an "emergency neurology" block so you aren't getting too hammered during consults. &gt; thank you! What is q5? Is it a call every 5 days? &gt; yes, it means on call every 5th night.</t>
  </si>
  <si>
    <t xml:space="preserve">Someone with a nurse mother keeps deleting this conversation. </t>
  </si>
  <si>
    <t>Am I too relax about this issue? I just have that "whatever is going to happen is going to happen" mentality about this issue. We cannot change these things and it's better to suck it up and be happy about it. &lt; We can change this issue though, with things like speaking out and advocacy+1</t>
  </si>
  <si>
    <t>Can someone please verify with me if I am doing the ROL correctly? I have already listed all my advanced and categorical neurology programs in my primary rank order list and since I have 3 advanced programs and all three of them have waranteed prelim positions I have A, B and C supplemental list with only one program in each list. Is this correct? &lt; Yes, as long as the NRMP codes are correct and the correct supplemental list is linked to the correct advanced program. +2 &lt; correct, unless the program emailed you that there are two or more codes for prelim year &lt; thanks!!!</t>
  </si>
  <si>
    <t>Does anyone know if this advanced program is listed, for instance, in position 8 on your rank list, does the guaranteed prelim year in the supplemental ROL need to also have a number "8" in front or just keep as "1"? &lt; OMG no absolutely not. Just A) link the correct supplemental list to the correct advanced program B) The first program you add to the supplemental list must be the guaranteed linked prelim. Than add the other prelims. Than rearrange the supplemental list in order of preference (linked prelim does not have to stay at nr 1)</t>
  </si>
  <si>
    <t>when ranking NYU, if I did not apply to the non-joint prelim (Med-Prelim/NYU: 2978140P0), I cant rank it on NRMP right? Also, If i had an interview with Manhattan, but also applied to the Brooklyn prelim (along with the joint manhattan one), can I rank that?/ You may not be ranked by those programs, but there is no negative consequences if you rank them.  &lt; to the first question, you can rank it. from what i understand, the neuro interview counts for both med-prelim and neuro-med joint</t>
  </si>
  <si>
    <t>Question for US MDs: How often and why do you choose to stay at your home institution/go somewhere else instead of going for the joint arranged prelim year in an advanced program? Is anyone here doing this? &lt; I am +2 &lt; is there going to be more residents staying in their local place for prelim this year? What do you think? &lt; my school thinks more people will end up staying at their home program this year, (for prelim and all other programs) but with this virtual season nothing would be surprising tbh</t>
  </si>
  <si>
    <t>Currently an MS4 here and love it! Great faculty and residents, lots of opportunities in neuro. CLE is a great and affordable city with more to do than you would expect! &lt; Thank you! Yeah, I was in the Cleveland Heights and Italian Village area not too long ago and really loved it. The parks and art museum really took me by surprise.&lt; I actively decided not to stay at my home institution. It was important for me to explore new academic institutions/mentors/cities and know that my home institution will always be there to come back to if that's where life takes me</t>
  </si>
  <si>
    <t xml:space="preserve">Any impresions on Arizona- Tucson? I'm having trouble placing it on my list. &lt; people were lovely, solid program and good research capability if you're into that. The location is also great. I had some concern about them admitting they were malignant 3yrs back, but they assured me they fixed all that &lt;thank you! I also had that impression. They are not in my top 5 but are definitley top half. Residents seemed super happy during the interview and an open house I previously attended. </t>
  </si>
  <si>
    <t>Can anyone share his/her opinion about University of Toledo? I thought people were nice and the program was decent. But I cannot make my mind about it. Is there anyone from Toledo or a connection there talk about it? &lt; Hi I have family that goes to med school in Toledo! If you have specific questions let me know. I've heard, from the med student perspective, that the neuro rotation was a good mix of things and enjoyable people. I've also heard that it's particularly strong in stroke with some neuro-trained interventionalists as well. Toledo as a city is just okay, but depends on your frame of reference... it can be a bit boring but on the plus side super affordable (and a good art/theater scene!)</t>
  </si>
  <si>
    <t xml:space="preserve">&lt;I know people at Toledo (in other progams). It actually has a pretty good neurology reputation with a solid fellowship match, a modern hospital, and neurology-run NIR and NCC unit. It's not more popular because 1) Toledo is not the most popular place to live (smaller midwestern city) and 2) the program is very IMG-heavy, which some people do not want </t>
  </si>
  <si>
    <t>What does diversity second look means? I'm talking about Iowa's second look event. What did they talk about there?</t>
  </si>
  <si>
    <t>I sent two LOI's (subject was "Letter of Intent....) to my top two programs on Monday. To one of them I said I was going to rank tehm first and to the second I was going to rank them high. My email was brief to make it easy for them. I still haven't heard anything back. What does it mean? &lt; I sent a LOI 2-3 weeks ago. No response. Everyone I know including in this spreadsheet received responses. I dont know anyone who sent and didnt receive a response from my #1 so you are not alone. Although Im not sure if yours has even sent responses? Either way, there isnt much we can really do. We just have to wait and see. &lt; Thanks!</t>
  </si>
  <si>
    <t>&lt; Don't read into not receiving a reply. +1 &lt; (resident) I got no reply and matched at my #1 so don't stress&lt; but did that same program had sent responses to other applicants or nobody else either? bc then that would be a diff story &lt; I recall seeing other people say they got PIC, not sure if LOI specific or just generic post-interview stuff, but I never got any kind of communication. It did worry me. Ended up being fine. Still don't know if people were being honest on our sheet here or what.  &lt; Wow thats great to know. I feel much better now :) Thank you!!</t>
  </si>
  <si>
    <t xml:space="preserve">For anyone who interviewed at Mayo (MN)... If you interviewed with them for Neurology but did not get an interview from the prelim year, can you list their prelim-medicine program? I'm asking because some programs do not require an interview at their associated prelim programs </t>
  </si>
  <si>
    <t xml:space="preserve">Can anybody comment on the UCSF expansion lawsuit? https://www.sfgate.com/news/bayarea/article/Neighborhood-Groups-File-Suits-Challenging-Ucsf-s-15965684.php &lt; UCSF isn't alone in actions like this. Hospitals expanding relentlessly by building satellite campuses and buying up previously independent hospitals are nothing new in the US healthcare scene where the big conglomerate hospitals can survive better than the smaller ones. &lt; yeah. During Penn interview day for example a resident brought up their complicated history with west philly for example. It's everywhere. &lt; any older US academic institution has a history of displacement, takeover and gentrification&lt; wait i didnt understand. what do u mean their complicated history with west philly? &lt; not OP but they're probably talking about displacing populations to grow an institution. I'm guessing all the ivy's have done this. Not a big deal. </t>
  </si>
  <si>
    <t>As an IMG, when you're matched or prematched to an advanced program, who sponsors the visa for the prelim year? Is it the advanced program or the prelim program that you got matched through SOAP or the main match? &gt; It is the prelim program, although if you are talking about J-1 the true sponsor is the ECFMG. &gt; so there's no burden on the prelim program? They wouldn't shun ranking a non-US IMG in the SOAP for that? &lt; They might still shun you for that because it still means a bunch of paper work for them. If you are a non visa requiring IMG thats def. an advantage. Anyway as a non-US IMG that is only one of many reasons you will be shunned in SOAP (I am also non-US IMG). That being saied I have a friend who SOAP'ed into prelim as an IMG (but he was a superstar IMG matched into MGB neuro)</t>
  </si>
  <si>
    <t>As an IMG, when you're matched or prematched to an advanced program, who sponsors the visa for the prelim year? Is it the advanced program or the prelim program that you got matched through SOAP or the main match? &gt; It is the prelim program, although if you are talking about J-1 the true sponsor is the ECFMG. That also means that if you are gunning for H1b you need not only an advanced program but also a prelim that sponsors H1b. &gt; all of this sounds impossible to come together. It's really heart breaking. My first choice was an advanced program. I may rank it down for this. &gt; As an IMG ranking an advanced program without any linked prelim spots is def very high risk. I think I would only feel save doing that if I would have 9-10 prelims that I can rank. If you already expect to SOAP dont do it, just dont. Much better to match lower on your list than to have to SOAP as an IMG.</t>
  </si>
  <si>
    <t xml:space="preserve">Very dumb question: do we only list guaranteed prelim years in the supplemental ROL? I have them in both the primary and the supplemental list but I have a feeling I'm doing this wrong.. &gt; Guaranteed prelim belongs only in the supplemental list. Having a prelim in the primary list and matching there would mean NOT matching Neuro (Since only way to link Advanced Neuro and Prelim is trough supplemental list. BE CAREFUL ranking a prelim in the primary list puts you at risk of a partial match! IF YOU PUT A PRELIM IN THE PRIMARY LIST YOU ARE DUAL APPLYING. In case of a guaranteed prelim it does not realy matter since you can only MATCH there if you matched the linked Neuro first. Please have an adviser or someone familiar with the ROL system double check your ROL!! Also watch the informational videos on the NRMP website. </t>
  </si>
  <si>
    <t>&lt; If it's a dumb question, we're in it together- I was about to ask the same thing &lt; I think there are no dumb questions but this def. triggers my anxious neuroticism by proxy. If you are confused about such a basic aspect of the ROL system PLEASE have somebody check your ROL with you.</t>
  </si>
  <si>
    <t>Health Quest Program is no longer available on ERAS?</t>
  </si>
  <si>
    <t>Anyone else interview at Mt sinai hosp and not receive an email saying it was nice to meet you? I thought I saw something down in the chat about people receiving that type of email and not sure if they are sending it to select applicants &lt; which mt sinai? beth israel or the other one? &gt; I did not receive anything too. I was looking for that chat comment that said something about that but looks like it was deleted. &gt; They may be working through them? I got the email days after the initial report of it here &lt;for beth israel or uptown? &lt; MSH =uptown</t>
  </si>
  <si>
    <t xml:space="preserve">There seems to be a lot of confusion on this year's spreadsheet in regards to Mt Sinai. There is almost no information anywhere on Mt. Sinai Icahn, and what information there is seems to be mixed in with impressions of Mt. Sinai Beth Israel. From Rank lists it seems to be the least popular of the Manhattan programs. I'm wondering why this is, as it seems to be a top program with great diversity of training and an R25 for people interested in research. If anyone could share their thoughts that would be appreciated. &lt; I personally liked the program quite a bit and am ranking it highest of the NYC programs. Strong emphasis on med ed, not as hardworking as Columbia, and in a more manageable (COL-wise) area than NYU &lt;agreed that it's been a super tough program to find any feedback on which kind of sucks because it's the only program in NY I applied to since I'd heard good things from previous years, yet this year it's been radio silence for the most part. I liked it a lot, FWIW! Also haven't gotten a 'nice to meet you' email from them but I interviewed on the later side and didn't end up scheduling a second look lol so I don't think I'm a fave of theirs. </t>
  </si>
  <si>
    <t>I didn't either :( and I did attend a second look event</t>
  </si>
  <si>
    <t>&lt;Only if I had really strong personal reasons for needing to stay by my home program for another year, or (as I'm considering right now) if the program linked to the neuro program is not at the main program's hospital and is in a community program that I don't think will be good/give me good training.</t>
  </si>
  <si>
    <t xml:space="preserve">Did we have to apply in ERAS for the Pennsy Hospital linked intern year at Penn? I can see the correct code in the NRMP (1639140P1), which is also the one on the Penn neuro website. However, I cant see that I actually applied to that code (1639140P1), and when I go back and search for a Pennsy linked neuro perlim year it ERAS, I cant find it? +1 &gt; Yes, please read this carefully: http://neuroresidency.uphs.upenn.edu/p/how-to-apply.html. Basically you apply categorical (1628180C0) as well as advanced (1628180A0) and for advanced you make a suplemental list with the guaranteed linked prelim (1639140P1) &gt; Oh I see what you mean, I can not find 1639140P1 in ERAS, just 1639140P0.  &gt;  So yes I had to apply to 1639140P1 in ERAS? I cannot find that now and did not apply to it back in Oct, if it exists. Just trying to confirm that 1639140P1 was not something that I had to apply to in ERAS. The reason I bring this up is that the website says the categorical position intern year is no seperate app and interview. But for the advanced position it just says no seperate interview. So is the prelim linked Pennsy year no seperate app? &gt; Good point, I am sure this was no available in October. Anyone? &gt; Took one for the team and asked Vanna. Will let you know. &gt; thank u plz update when u have a chance! &lt; Update from Vanna: "The correct PAH Internal Medicine rank code is 1639140P0. We apologize for the confusion." &gt; She said the same thing to me....that just makes me more confused. Should I not be ranking the 1639140P1 code at all then? &gt; I am ranking both to be sure since there is no downside.  &gt; which one first? &gt; Does not really matter given the match algorythm. I had the P1 first and left it there. &gt; So even if P0 is the correct one, if you put P1 first and P0 second it should still match you there no matter what? &gt; Well ranking a program higher does not in any way reduce your chances of matching at the lower ranked program, the only "bad" thing that could happen is you matching at the higher ranked program instead. So either P1 exists and is the correct rank code, than you match there. Or P1 does not exist, so you do not match there and than your chances at P0 are still the same. The same is true the other way around. Since P1/P0 are both the same program and hospital (just P1 neuro linked) it really does not matter.  &gt; I appreciate this very much thank you                                                                                                                                                                  </t>
  </si>
  <si>
    <t>Sorry all, to clarify, based on the match algorithm, ranking them p1 or p0 in either order first and second, would guarantee you the Pennsy internship correct? &gt; Well ranking a program higher does not in any way reduce your chances of matching at the lower ranked program, the only "bad" thing that could happen is you matching at the higher ranked program instead. So either P1 exists and is the correct rank code, than you match there. Or P1 does not exist, so you do not match there and than your chances at P0 are still the same. The same is true the other way around. Since P1/P0 are both the same program and hospital (just P1 neuro linked) it really does not matter. &gt; Now also wrote the Penn Hospital IM PC to double confirm. Will update. &gt; Thank you please update &lt;wait so if i didnt apply to the P0 one on ERAS I cannot rank right &lt; You can rank any program on NRMP even if you did not interview but if you did not apply on ERAS for it they will not rank you. I am talking to the Penn Hospital PC now and they think P1 is the correct code, fml. I will keep you updated. &gt; thank you please do!! &gt; Vanna and Penn Hospital PC both agree that P1 is the correct program to rank. They dont really now why it does not show up in ERAS but dont think that it is important. I am just gonna rank P1 and P0. &gt; cool cool, thanks for clarifying. Much appreciated!</t>
  </si>
  <si>
    <t>Anyone get an email from NYU manhattan about a sample schedule that was added to their one drive link? Where is this link? &lt; it was in their initial interview day email</t>
  </si>
  <si>
    <t>Do you think having a fellowship in a certain area indicates a stronger service in that area thus if you want to go into that subspecialty you should aim for programs that have that fellowship? So, say I want to go into neuroICU, should i aim for programs that have that fellowship,  or nonsense? &lt; it does help a lot, but not impossible to match for fellowship without a home program &gt; OP: thanks! yeah, i know its not  impossible to match but I was wondering more about exposure and training strenght. I guess a more general question would be if a program having multiple fellowships = stronger training in multiple areas, or if the bureocracy of starting a fellowship program might create some bias here and maybe there is no correlation. &lt; I'm not entirely sure that fellowship would be the same situation but for me my medical school does not have a home neuro program which I felt was a hindrance to my training/application/connections and I told myself I did not want to be in the same position come fellowship so this is something I'm prioritizing &lt; just an example: resident at UColorado who is going into neuroICU told applicants to NOT come to UColorado if you know you want to do neuroICU because of this scenario. Said it was an uphill battle for him &lt;thank you guys,  this was very helpfull &lt; What was the reason for that UColorado case? They don't have Neuro ICU faculty? &lt; I think it's because they don't have a rotation so you have to do it on your own time and their unit isn't even run by neurology</t>
  </si>
  <si>
    <t>&lt; Been curious about this too. I want to rank a certain program highly but it lacks a fellowship in my area of potential interest. Wondering if this is stupid to do if I like all the other aspects of said program &lt; exactly. I also found that some of the programs I like have limited number of fellowships (2-4) and wonder if that says something about their training &lt; I might pay attention to the # of physicians in your department of interest, for example if you're interested in MS and they don't have an MS fellowship but they have a handful of MS docs on staff you can at least get the experience and letters you need from working with them. The counterargument to having a lot of fellowships at a program is you may get to do less as a resident. There are pros and cons, but certainly if you KNOW you want a specific fellowship and the program has it you already have connections to one fellowship program which makes life easier. &lt; yeah, one thing ot consider is if you have many fellowships in the said program, then as a resident you might paradoxically end up getting less exposure as the fellows will get the brunt of responsibility (not always true but does happen!). on the other hand, if they do have a home fellowship in your area of interest then post-residency you can feel quite confident of matching into that fellowship IF that's what you want. +1 &lt; during my rotations, i actually saw a good distribution of responsibilities between fellows/residents. &lt; Do residents who don't have a strong department presence for their intended fellowship ever do away electives?&lt; Yes this isn't uncommon</t>
  </si>
  <si>
    <t xml:space="preserve">when I talk to people regarding mid-west programs vs others with similar reputation, all I get is 'low cost of living'. I do not have an area preference, but personally I feel that the few hundred dollars I save during residency is negligible compared to the first month salary as an attending. Are there any other advantges of being in the mid-west? Am I thinking wrong? &lt; so #1, the cost of living difference isn't a "few hundred dollars," it can be well over a thousand dollar difference a month. You can leave residency with a huge chunk of your loans paid off or a significant investment in a house. Other reasons to like the midwest: four seasons, people are truly nice/friendly, everything is inexpensive, traffic is usually light. Also, once you enter practice salaries are much higher, particularly in academics &lt; also a big deal for me personally. pay near 60 and low cost of living compared to lower 50s and higher col can make a big difference in how comfortable you are living </t>
  </si>
  <si>
    <t>&lt; I think it's less about "saving" money as much as it is about how much you can stretch your dollar i.e instead of living in a studio apartment in a large city vs. you can actually afford a house/mortgage for around the same price, parking isn't ridic $ everywhere, traffic isn't a nightmare etc etc. So in small ways your dollar stretches more and you can live more comfortably as a resident (also easier if you have a family I think). At the end of the day you're not going to have the variety/access to certain things as you would the coasts though (I feel like with Chicago being the exception to this whole midwest talk tho lol as it's certainly a big, urban area). Personally I think the people are generally nicer/friendlier in the Midwest as well - but there isn't going to be much more in terms of advantages/perks!</t>
  </si>
  <si>
    <t xml:space="preserve">currently living in the midwest after a short stint in virginia and new york and cost of living is SIGNIFICANTLY cheaper. if you are someone who is financially savvy and looking to invest e.g. buy a house/apartment or multi-living family homes where you can rent out the other spaces as a secondary income ,then the mid-west is for you. if you are someone who wants to have a blast during yoru four years and live in a vibrant, fun city with a ton to do and don't mind living pay check to pay check, then places like LA and NY will be better suited. and yes, people are much more friendly in the mid-west if that's something you want to factor in. i am currently living in a brand new 1 bedroom apartment with a swimming pool, gym and dog park (with a pet) and still paying $200 less than what I would pay for a small, much older apartment in Virginia. prior to this, (same place) I was in an older-family style apartment with much much more space paying $700/month. </t>
  </si>
  <si>
    <t>What NRMP code should we put for the advanced program of UMiami? When I try putting the prelim it says it was withdrawn.</t>
  </si>
  <si>
    <t>fch</t>
  </si>
  <si>
    <t>Hello guys just wondering, I got some good interviews for Categorigal Neuro programs and a couple of very good programs for categorical IM. I personally have no problem finishing IM and applying to Neurology afterwards and I'm actually considering taking this path and applying for a Neurology Advanced program afterwards, but does anyone know if this is possible? (specifically regarding the issues with the VISAS).&lt; I do know of someone who started off in internal medicine residency. Then there was a sport for PgY2 in a program and he applied. He got it and transfered.</t>
  </si>
  <si>
    <t>&lt; I am assuming you are an IMG. An attending I worked with did the same thing. She finished IM and then did Neuro. If you are on H1B, it will not be a problem. J1 is given for 7 years. Options: (3 yr IM + 3 yr Neuro (from PGY2) + 1yr fellowship) or (3yr IM + 4yr Neuro (assuming no PGY2 spots). J1 could be extended after 7 yrs if you want to do a fellowship, but you apply for the extention separately. If you definitely want Neuro, its less hassle to do Neuro directly. Many do Neuro after IM and had seen a few who did IM and specialized after Neuro.</t>
  </si>
  <si>
    <t>&lt;Thank you very much! :)</t>
  </si>
  <si>
    <t>Which would you rank first and why? NYU Brooklyn vs Nebraska?</t>
  </si>
  <si>
    <t>NYU&gt; UNMC: Big City, very diverse patient population, other factors being almost the same for both. &gt; Thanks! &gt; UNMC will have diverse patient population as well. You will however miss the big city experience. It comes down to COL and personal priorities.</t>
  </si>
  <si>
    <r>
      <rPr>
        <u/>
        <sz val="10"/>
        <color rgb="FF000000"/>
        <rFont val="Arial"/>
      </rPr>
      <t>https://www.yahoo.com/news/californias-coronavirus-strain-looks-increasingly-130055544.html</t>
    </r>
    <r>
      <rPr>
        <sz val="10"/>
        <color rgb="FF000000"/>
        <rFont val="Arial"/>
      </rPr>
      <t xml:space="preserve"> &lt; Anyone else terrified of starting IM preliminary year with covid?... i hope this isnt true that this strain is resistant to the vaccine</t>
    </r>
  </si>
  <si>
    <t>we cant access the internal medicine spreadsheet or i just have the wrong link? &lt; it gets locked frequently due to trolling</t>
  </si>
  <si>
    <t>Did anyone receive more than one snail mail from Mayo by any chance? &lt; also wondering that.&lt; so you did? i wanted to know if i was special lol</t>
  </si>
  <si>
    <t xml:space="preserve">Can anyone find the ERAS for the Olive view linked intern year at UCLA? I can see the correct code in the NRMP , which is also the one on the UCLA neuro website. However, I cant see that I actually applied to that code on ERAS and when I search it on ERAS, nothing comes up.  </t>
  </si>
  <si>
    <t>My understanding is you are automatically considered for the prelim spot by virtue of having applied to the neurology program, it won't be under "applied programs" in ERAS (someone correct me if I'm wrong) &gt; thank you! The confusing part about this to me is that I was able to apply to the spot for their VA positions on ERAS; however, nothing pops up for olive view with that same NRMP code &lt; per the email they sent you just apply to the one UCLA med/neuro prelim on ERAS, then rank both VA and Olive View on NRMP</t>
  </si>
  <si>
    <t>Is it more advisable to get the disability insurance and health insurance from your residency program or should it be elsewhere? &lt; Health insurance...probably. Disability insurance or any other kind of insurance, depends. If you can find a better deal elsewhere, take it.&lt; this is probably a stupid question but is there like a book or website that i can read into all of these stuff before starting? i feel kinda stupid when it comes to all of these stuff. i feel like i dont know anything. including applying for taxes. &lt; Almost everyone takes the health insurance provided, it's usually very good. The disability insurance isn't as good, but most people wait until PGY3 year or so to get the more-expensive specialty-specific policies. Also, once you have MD after your name, you'll want a big umbrella coverage policy</t>
  </si>
  <si>
    <t>&lt; This is specific to debt management, but White Coat investor is a good resource! You can scroll down to where the different repayment plans are explained. I haven't read that much more on this page, but I'm sure there is other helpful info. https://www.whitecoatinvestor.com/ultimate-guide-to-student-loan-debt-management-for-doctors/  &lt; thank you very much!! :)</t>
  </si>
  <si>
    <t xml:space="preserve">Does anyone know where did UNMC past residents go for fellowship? It's not provided in their website. &gt; I was looking for that all the time too, you can actually find it in the email sent by the PC. </t>
  </si>
  <si>
    <t>yale for neurocrit, cleveland for neurophys, ucla for neurophys, unmc for movement x2, upenn x Epilepsy, cleveland clinic for Epilepsy &lt; Neurohospitalist fellowship for Stanford &lt; which year is that? &lt; 2021-2022 (I guess?) &lt; 2022-2023</t>
  </si>
  <si>
    <t xml:space="preserve">How does renting in residency work? we get around 1200 a month so we have to find an apartment less than that to have for food and everything else?&lt; Shouldn't it be around 5 thousand a month depending the program? like for example 59,000 divided by 12 months for preliminary year is 4,916.66 a month?&lt; So some residencies provide a "housing stipend" to supplement your base salary. Most residencies pay between 55,000-75,000 (give or take a few thousand, typically based on cost of living for that geographic location). Most programs pay on a monthly basis so you will have anywere from 55,000/12= 4583.33 to 75,000/12= 6250 to spend on your rent + utilities. If you live in the midwest somewhere, cost of living tends to be on the lower end whereas it is typically much more expensive in large urban cities. You can expect to spend 30%-40% of your net paycheck (this is after taxes) on your cost of living (rent + utilities). I hope this helps :) &lt; I'm confused here. Shouldn't it be around 3500 a month after taxes? There are no tax cuts in these calculations. &lt; Yes, after taxes you will get around 3500-4000. &gt; so from 6250 you only get around 3500 because of taxes? WTF how do people actually survive &lt; from around 4900, you get about 3500 per month after taxes. From 6250, you would get around 4300 after taxes. Basically, when ranking, think about the cost of living too.&lt; not only the cost of living but also the food and flights if u live further and car requirement &lt; (resident) I advise people to splurge a bit on apartments. Residency is stressful and you want a nice place to relax and host people. You also don't want a dingy, noisy, or sketchy place, particularly as you'll be going to bed earlier than you're used to. Expect to spend about half your post-tax on rent/utilites, unless you live in a smaller midwestern city (you'll spend less) or in NYC/Cali/Boston (you'll spend much more). Also, don't forget about state income tax. This can vary from $0 to a hefty chunk, depending on your program's location. &lt; Very generally, most personal financial advisors reccomend budgeting 1/3 of PRE-tax income on housing.  So if the salary is 60,000 one would budget 20,000 a year to rent -&gt; 1650 per month for rent.  This wiggles in either direction for people who have higher expenses, higher debt to pay off, increased desire to save, etc. But every financial advisor I've ever talked to recommends budgeting no more than 50% of pre-tax income on housing. This is for any person, not just doctors/residents, but is generally applicable as residents make salaries slightly higher than an average person but have higher debt burden. </t>
  </si>
  <si>
    <t xml:space="preserve">What neurology programs give house stipend? never asked that during interviews, oops. didnt know this was a thing.&lt; Stanford additional $600 a month housing stipend&lt; Casewestern and Cleveland Clinic I think&lt;I don't think case western does &lt;UCLA said during their open house that they give $1k per month, tho it's considered as part of your salary and is taxed appropriately&lt; stipends are usually only mentioned when programs know that cost of living is a major concern for applicants... and sometimes they forget :) They assume we actually looked at their website and did our appropriate research on their program as well! &lt; No housing stipend at CCF, they do provide some cushion you buy in a specific area though </t>
  </si>
  <si>
    <t>Ranking help: Lehigh Valley and St Vincent Mercy are listed as advanced. I know both of them have guaranteed prelim, but is there any code for the prelim programs? Or do I leave the supplemental list blank? &gt; Mark the PC sent out an email with the codes. You definitely CAN'T leave the supplemental list blank</t>
  </si>
  <si>
    <t>Can someone compare St. Louis University and the University of Missouri-Columbia? &lt; SLU &gt; Mizzou for location, probably a bit more prestige +2</t>
  </si>
  <si>
    <r>
      <rPr>
        <sz val="10"/>
        <color rgb="FF000000"/>
        <rFont val="Verdana"/>
      </rPr>
      <t xml:space="preserve">BIDMC help: If you got the email from the neuro department saying you have the prelim year guranteed. Did anyone notice that the NRMP code they list in that email as the med-prelim/neuro code (1256140P0) is actually the gen prelim year code in NRMP? And the NRMP lists the real med-prelim/neuro code as 1256140P1?&lt; I did not notice that but it looks like one is a "linked prelim to neuro" and the other is a regular "prelim" spot. The code ending in P0 is the general prelim code not linked to the neuro advanced program.  &gt;  Correct, so that info in the email may be incorrect, should probs reach out and clarify?&lt; You can if you like but I believe they mentioned you can actually rank their prelim program independent of their advanced program. I would definitely reach out to be sure though. &lt; Also- did you respond to that email? It didn't appear to warrant a response correct?  &gt; I did not, well now I did just to clarify this.&lt; Haha, fair enough. Can you update this post afterwards? Thank you! &gt; Yes&lt; You da' bomb :) &gt; </t>
    </r>
    <r>
      <rPr>
        <b/>
        <sz val="10"/>
        <color rgb="FF000000"/>
        <rFont val="Verdana"/>
      </rPr>
      <t xml:space="preserve">havent heard back yet </t>
    </r>
  </si>
  <si>
    <t>Anyone else couples matching and realize that when you list the same advanced program twice you aren't allowed to make a new supplemental rank list? What the actual fuck, how is that a rule. Also, there's no way to stop the coupling after X amount of listed programs so you then have to put in every permutation under the sun. How this old, broken program is still the standard is beyond me</t>
  </si>
  <si>
    <t>Any Midwesterners (or non haha) willing to weigh in on Michigan vs Cleveland Clinic vs Rochester? &lt; I would also throw in WashU St Louis here as well LOL. &lt; (midwesterner) By "Rochester" do you mean Mayo? For neuro clinical reputation, Mayo &gt; Michigan &gt; CCF without question (from a clinical perspective, Mayo Clinic is the best program in the country). For location: Ann Arbor is amazing (generally ranked as one of the top cities in America) but if you want a bigger-city vibe you're looking at Cleveland. Rochester is a good mix. &lt; Pretty sure OP meant University of Rochester. Although correct me if I was mistaken OP! &lt; Rochester (NY)  is not a midwestern program &lt; Technically not...but the vibe is much more Midwestern than East coast (both the people and the institution culture), so effectively some people kinda consider it a Midwest-like program and I personally can see why. &lt; I did mean Rochester NY... It doesn't feel east coast to me lol but I guess everyone has different definitions &lt; Yeah, I agree. I have explicitly heard people refer to it as more of Midwest program. &lt; As someone from the midwest at a midwest program, having talked to faculty, nobody from the midwest considers Rochester midwest &lt; sorry didn't mean to start a debate on what Midwestern entails! just trying to get a feel for how to rank these three places &lt; (original midwestern responder) Midwest is everything west of a vertical line starting "about 45 minutes' drive west of Philly" but does not include any part of any state that has shoreline on the Atlantic ocean (so not Rochester NY). That being said, I agree it has more of midwest feel than an east coast feel. The program rep is pretty close to CCF, i.e. has a good reputation. In terms of location, ironically same statement about Rochester MN applies.</t>
  </si>
  <si>
    <t>Non-midwester so take this with a grain of salt, but personally I felt like cleveland clinic just slightly edges out rochester on the prestige factor, but I personally liked the people and the vibe better at Rochester. I think if you're from the midwest though its kind of hard to go wrong with either one and if I were from the area I'd probably just pick the one closer to home lol. Not familiar with Michigan! Go with your gut feeling, they're great programs. &lt; Also really wondering about Rochester...tbh I have heard mixed opinions on CCF reputation when it comes to neuro specifcially (ie. that maybe it's overrated). So non-neuro repuation/general prestige CCF &gt; Rochester. But for neuro specifcally, I don't know, probably should be even (or UR even higher). I actually am thinking of having UR high on my rank list largely because of fit despite feeling unsure about location. I did not consider Michigan, but it's an all around solid instiution for everything. Interestingly, I guess reputation is very similar for all 3 here. If anyone else has insight on Rochester though I would like to know bc I've been going back and forth on that program. It always gets so much praise on the spreadsheets most cycles, but the rank tally does not really effectively reflect that. &lt; this is obviously my own personal experience but I LOVED Rochester, I think it's an awesome fit for my interests, but I can't rank highly because of location reasons (partner's job/family), and I imagine that may be true for others. &lt; Actually...can we compare locations? All 3 are kind of...not ideal for most probably. If anything Cleveland has the biggest population of all three and it still is not a particularly popular option. Rochester and Cleveland probably both have very cheap CoL but Ann Arbor can be surprisingly expensive rent-wise.</t>
  </si>
  <si>
    <t>I can speak to this as growing up in the Midwest for some time, having lived on both coasts, and currently living in Rochester, NY. In regards to the question of whether or not Rochester is "midwest," I have to say that it feels highly similar to the Midwest aside from the fact that quite a few New Yorkers end up establishing themselves here. Places like Buffalo, Rochester, and Syracuse feel extremely similar to Cleveland, Milwaukee, etc. I'd say it's less about being midwest or eastern, but more about regions that are post-industrial, i.e. they were big manufacturing regions in their hey-day and have had varying levels of "come-backs." Rochester is unbelievably affordable, has had some rough spots with the loss of industry (but is improving), people are overall friendly (not to generalize as I have had plenty of friendly people in NYC, but people in Rochester often wave and smile when you are just walking on the street and I have always known my neighbors here), and is extremely rural as soon as you leave the city (rolling hills, old family farms, cows). Rochester itself is very, very liberal, but rural NY is very conservative, again similar to Midwest cities. That being said, as others have mentioned, Rochester feels way less urban than Cleveland, mostly due to size. It is very analogous to Akron, Ohio, if you have ever been there. The downtown has admittedly seen far better days, but there are some lovely places to live in Rochester, in particular Park Ave and the South Wedge. There is good food from around the world if you look for it, a great music scene (both classical and more underground), and of course Wegmans (great grocery store, but people treat it like a cult here haha). Out of all the places I have lived, I have really liked Rochester. It is just incredibly easy to live here, but might be too quiet for some. To summarize, Rochester is an overall good place to live and is not dissimilar from the midwest. And on the note of Cleveland vs. Michigan vs. Rochester, I can mostly speak from my own biased opinion of being a medical student here that neurology is highly regarded here; ask anybody that graduates--future neurologist or not--from here and they will tell you that the neurology exposure is amazing, i.e. we take extensive required neurology coursework that is often led by the residents and there is an annual (pre-covid) trip to Poland to teach neurology with students and residents. It definitely feels heavily weighted toward training future educators, but if you like research, there is plenty. You can't really go wrong with your other choices though, honestly. As others have mentioned, Cleveland is going to be the most urban, followed by Rochester, followed by Ann Arbor. &lt; Awesome thank you! The comparison to Akron is super helpful &lt; Wow, thank you for this amazing detailed description of Rochester! Helpful indeed. If you don't mind me asking two more things...is the population more on the older side? I am somewhat worried about dating prospects in a smaller city like that. It seems like you would pretty much need to rely on meeting someone from the hospital or from within the university. Asking as a guy. Second one, what is your honest opinion on the facilties? My understanding is that parts of the hospital are outdated, but curious whether it's truly a drawback to consider or not. &lt; As far as dating, I honestly don't think it is too bad. It's not going to compare to NYC or Chicago, but there are plenty of fun places to go as a single person and I haven't had too much trouble. The world can feel a bit small depending on what you are used to. I have friends who are gay, however, and I can say that while the people here are supportive, it is really difficult to find a lot of dating options and there isn't a single gay night club in the city (I believe). Population definitely doesn't seem old; there are of course a lot of young medical people here, but the university brings in a younger population from all over the world. There are a lot of families here who have lived here for generations and never left; take that for what you will. Being completely honest, I would describe the facilities as 100% just "fine." There is nothing egregiously wrong with them, but nothing will leave you very impressed either. That being said, it is organized and simple to get around and the EMR (Epic) seems to be fairly well-regarded here. &lt; See next cell</t>
  </si>
  <si>
    <t>&lt; Thank you for these very thoughtful replies. I really appreciate it. My guess is there must be a strong sense of community within Rochester, since it's hard to get anyone to say anything too negative about the place! That itself is commendable. Thanks for the honesty there too. Best of luck in getting to whichever program you're aiming for.</t>
  </si>
  <si>
    <t>Help with UConn vs UF Jacksonville?&lt; 1. UF 2. UConn +1 &lt;Agree, I would just go there for the weather, though there are many differences in training</t>
  </si>
  <si>
    <r>
      <t xml:space="preserve">Did we have to apply in ERAS for the Pennsy Hospital linked intern year at Penn? I can see the correct code in the NRMP (1639140P1), which is also the one on the Penn neuro website. However, I cant see that I actually applied to that code (1639140P1), and when I go back and search for a Pennsy linked neuro perlim year it ERAS, I cant find it? +1 &gt; Yes, please read this carefully: </t>
    </r>
    <r>
      <rPr>
        <u/>
        <sz val="10"/>
        <color rgb="FF1155CC"/>
        <rFont val="Arial"/>
      </rPr>
      <t>http://neuroresidency.uphs.upenn.edu/p/how-to-apply.html.</t>
    </r>
    <r>
      <rPr>
        <sz val="10"/>
        <color rgb="FF000000"/>
        <rFont val="Arial"/>
      </rPr>
      <t xml:space="preserve"> Basically you apply categorical (1628180C0) as well as advanced (1628180A0) and for advanced you make a suplemental list with the guaranteed linked prelim (1639140P1) &gt; Oh I see what you mean, I can not find 1639140P1 in ERAS, just 1639140P0.  &gt;  So yes I had to apply to 1639140P1 in ERAS? I cannot find that now and did not apply to it back in Oct, if it exists. Just trying to confirm that 1639140P1 was not something that I had to apply to in ERAS. The reason I bring this up is that the website says the categorical position intern year is no seperate app and interview. But for the advanced position it just says no seperate interview. So is the prelim linked Pennsy year no seperate app? &gt; Good point, I am sure this was no available in October. Anyone? &gt; Took one for the team and asked Vanna. Will let you know. &gt; thank u plz update when u have a chance!</t>
    </r>
  </si>
  <si>
    <t>I think you did have to apply for Pennsy in order to rank the Advanced+Guaranteed Pennsy.   If you only applied to advanced, then you rank Advanced + non-Pennsy prelims.  &gt;  But the only Pennsy prelim that I can see in ERAS is the 1639140P0 non-linked, open to everyone prelim, which I did apply to. But I dont see any Neuro one anywhere in ERAS.+2 &lt; My guess is that it's fine...if you match to the advanced position and have the Pennsy prelim listed in NRMP, you'll get it. I don't think there was any P1 ERAS code to correspond with that. Although now I guess I will list some other prelims after it just in case. &lt; Did anyone actually get a Pennsy interview? Are we allowed to rank it for other advanced programs? &lt; If you didn't interview then no, I can't imagine that would work for other programs.</t>
  </si>
  <si>
    <t>What are the chances for an IMG who is partial matched to get a prelim spot in SOAP? 250+ scores, 6 years old graduate (did research).</t>
  </si>
  <si>
    <t>Been looking at the older spreadsheets from 2018/19 and 2019/20 to get more information on a few programs, and I noticed the comments there for BIDMC are overwhelmingly positive, but the comments in this year's spreadsheet plus my own impressions are less so....any thoughts? Did they just not adapt well to Zoom or have things changed? &lt; small sample size imo, comments are made by a tiny number of applicants, variation is inevitable</t>
  </si>
  <si>
    <t xml:space="preserve">just wondering,.. of those getting phone calls saying they are highly ranked are these from your top programs or is this more like a select handful of the best candidates are getting a bunch of phone calls from every program? &lt; i feel like i'm a pretty competitive candidate and haven't gotten any phone calls so i'm just gonna be patient and let the process play out and not get too stressed +1 &lt; I only heard this from my home institution &lt; Few people will feel comfortable commenting on this before rank list is fixed. We might get more insight afterwards.&lt; I don't even think most programs do phonecalls, even in prior years most PIC has been email&lt; i actually find it very unprofessional for programs to be calling and that makes them seem kinda desperate? would be interesting to know what programs are these. +1 &lt; Programs compete for the top applicants and calling instead of writing an email is just one way of showing interest. I do not know why that would be unprofessional.&lt; Agree with previous statement, I don't think that it is unprofessional at all. Plus- no one has received a "ranked highly" or "ranked to match" phone call. Just very affirming words that would lead one to believe that they are RTM. The previous sheets have also shown that many do not receive phone calls and still match at their number 1. I wouldn't let these phone call posts cause any worries :)&lt; i think i used the wrong word. not necessarily unprofessional. i just think the whole purpose of the match system is for it to be unexpected. you are invited, go to interview and then you wait and your surprised day of match. when epople apply to fellowships, thats what happens. you apply, interview, they call showing interest, you decide, you get it. so in other words by doing phone calls to get the applicants you want just beats the whole purpose of the match system. &gt; Well its like with us sending an LOI, it shows interest and might factor in in your ranking decision but that does not mean that it makes the entire matching process superfluous. I got a call from a program but they are not my number 1 and the call has not changed my rank list. Just as you probably send an LOI to a program that might not RTM you and it is unlikely to change their rank list. &lt; Exactly, both applicants and programs alike are able to express interest. Just like we can send out LOIs some programs can also reach out as they like as well. In my case, a phone call from one of my programs most certainly changed how I ranked the program but for the previous poster it didn't. I would imagine the same would go for programs where LOIs at one program might have some influence on rank but others not at all. The "surprise" element is still there as it has been mentioned- no one has received a RTM or highly ranked phone call. The words used just heavily implied that matching at their program was likely.  </t>
  </si>
  <si>
    <t>Did not know programs were even allowed to do that.&lt; even if they are allowed to, it seems unprofessional in my opinion. &lt; You and the program are free to show interest in any way that you see as appropriate, you are just not allowed to ask where you are ranked etc. I am not sure why people would think phone calls are unprofessional compared to an email? In other specialities like IM this is a common and well known fact. Also on the other hand some candidates have letter writes/home PDs call for them as well before rank list is due. I would say it is not very common at all but I can guarantee you it happens and it is just another aspect of this crazy process. &lt; I mean its just my personal opinion. Not that im completely against it. I get what you mean, but in that case if you want to make sure you get the applicants you want by calling instead of just actually waiting patiently for the match system to do "its job" then why participate in the match in the first place? &lt; they do it for the same reason we send LOIs lol. A friend of mine got a call from a IM PD for example, PD said they would love to have them because they have a lot of experience working with that residency's patient population and all the interviewers loved talking to them. Makes sense from a PD perspective.&lt; Yes, i totally get that but still, whats the point of using the match system if you can just have people apply, get interviewed and you tell them we want you and thats it. like the normal application and interview process with fellowships. &lt; Just because one side says we want you, doesn't mean the other side wants them as well. That's why we have rank lists. A program calling me and saying they want me wouldn't change my rank list or impression of them at all. Expressing interest from either side in no way invalidates the match process because the point of it isn't for the match to be a surprise, it's to get people into their most preferred spot. &lt; Just proves my point again of how useless the match system is. &lt; not really but ok. You should look into how the process was before the match, I guarantee you it's a better system than not having a match. &lt; the ONLY way to prevent PDs from calling applicants is for the NRMP to ban all post-interview communication, so no thank you emails or LOIs etc.&lt; I think that should be done because this just causes more anxiety to applicants very unecessary. Including the debate on sending thank you letters in the first place and thinking what to write and what not to write. Also, it would be cool if they would change the actual match for the end of february or at least first week of march. Once programs and residents know it shouldnt take that long, since the match system also just takes a day to match. if the issue is interview dates then put more interviews during thanksgiving and christmas. that will fix it. &lt; asking programs to interview during Thanksgiving/Christmas is a little extreme, they need the break time too +1 &lt; Dude, we also need a break.</t>
  </si>
  <si>
    <t>I think its just anxiety provoking for many applicants that dont get phone calls. The majority of programs dont even do this but applicants just see one or two programs called applicants, that just automatically makes other applicants paranoid and think "who knows if my #1 is calling too and nobody has mentioned it in the spreadsheet." So its just unecessary overall.+5 &gt; In such a high stakes process people will use all posibilities they have within the rules of the system to optimize their gain. I doubt very much that your anxiousness is a factor in their decision making. If you think that PIC is a structural problem than the rules would have to be changed.</t>
  </si>
  <si>
    <t>As someone who will likely go into private practice, shoud I rank the top 10 academic programs lower? On one hand, I don't want the pressure to stay in academia that usually comes with going to those places but on the other I feel uneasy giving up that "prestige." &lt; If you want to do private practice, go wherever will make you happy. Prestige doesn't matter, the T10 programs look to train top academic neurologists. If that's not you, go wherever you feel the best fit and don't weigh prestige &lt; one advisor told me "you never know what you'll want to do later in your career" and to keep doors open if possible. So if a top program happens to be your preference then great, but if not that's fine too +1&lt; I likewise want to most likely do private practice at this point and have had a similar dilemma. I have built my rank list around programs that are in great academic centers, but have less requirements to pump out research and the like. Some great examples of this (for me) have been places like Jefferson or Vanderbilt. They are academic enough in case I change my mind, but can equally support me to have a purely clinical career. &lt; if you're pretty sure you will go into private practice, I would prioritize programs that will train you well to be a generalist. Look for a curriculum that includes hands-on EMG and EEG training as a resident (some of the top academic places don't have a lot of EMG/EEG training because the thought is that you would learn that in fellowship). I always asked the PD what the ratio is of people going into academia and private practice after graduation. There are some top programs where it's like 90-95% academia after graduation; it would make sense to avoid those because you will not receive generalist training there and there will be a lot of pressure to do what everyone else is doing. However there are some top programs where it's like 50/50, and those would make more sense for you probably &lt; (resident) you absolutely want a program that sends some people directly into private practice, particularly inpatient private practice &lt; Question for the resident: why does it matter that the program should be sending people into PP? Isn't the job market for neurologists pretty good? &lt; (response) because it's a marker of comprehensive training. Someone going into PP knows their stuff and does not feel like they need more training. The polar opposite would be a "neurohospitalist fellowship" which is essentially another year of residency. Also, academics can be "easier" than PP because (as an attending) you can discuss any case not within your small of sphere of expertise with an attending who knows it well. Also, PP jobs can (sometimes) be more competitive than academic jobs, partially because of the large salary difference</t>
  </si>
  <si>
    <t>Is going on to a competitive fellowship considered following the academia route? Or can you just as easily find a private practice job after fellowship? &lt; Academia route is becoming an attending at an academic medical center. Neuro has only a couple of competitive fellowships (neuro-IR and pain come to mind). You can find a job in private practice most definitely after doing fellowship (the trend is becoming that fellowships are becoming more and more mandatory to help with landing jobs in both academics and PP)</t>
  </si>
  <si>
    <r>
      <rPr>
        <sz val="10"/>
        <color rgb="FF000000"/>
        <rFont val="Arial"/>
      </rPr>
      <t xml:space="preserve">Thoughts on Hofstra/Northwell NS/LIJ vs SUNY Downstate? thanks in advance! &lt; Was easy decision for me after knowing that NS/LIJ pays way more $$$$$ +1 &gt; alternate opinion: my impression is much higher quality of training at suny downstate &lt;what makes you think this? &lt; 1/4 of your training will be here: </t>
    </r>
    <r>
      <rPr>
        <u/>
        <sz val="10"/>
        <color rgb="FF1155CC"/>
        <rFont val="Arial"/>
      </rPr>
      <t>https://forums.studentdoctor.net/threads/say-no-to-suny-downstate-im-too-big-to-fail-go-smaller.875058</t>
    </r>
    <r>
      <rPr>
        <sz val="10"/>
        <color rgb="FF000000"/>
        <rFont val="Arial"/>
      </rPr>
      <t xml:space="preserve"> &lt; yikes, I wonder how much of this culture is transferrable to neurology though...i feel like i could deal with most things for a year. I didn't get much personality from my NS/LIJ interview, but maybe neutral is better than some of the downstate negativity</t>
    </r>
  </si>
  <si>
    <r>
      <rPr>
        <sz val="10"/>
        <color rgb="FF000000"/>
        <rFont val="Verdana"/>
      </rPr>
      <t xml:space="preserve">ROL advice (Priorities – Reputation, Work culture, Overall): Thoughts on </t>
    </r>
    <r>
      <rPr>
        <sz val="10"/>
        <color rgb="FF000000"/>
        <rFont val="Verdana"/>
      </rPr>
      <t>University of Kentucky</t>
    </r>
    <r>
      <rPr>
        <sz val="10"/>
        <color rgb="FF000000"/>
        <rFont val="Verdana"/>
      </rPr>
      <t xml:space="preserve"> vs </t>
    </r>
    <r>
      <rPr>
        <sz val="10"/>
        <color rgb="FF000000"/>
        <rFont val="Verdana"/>
      </rPr>
      <t>UMass</t>
    </r>
    <r>
      <rPr>
        <sz val="10"/>
        <color rgb="FF000000"/>
        <rFont val="Verdana"/>
      </rPr>
      <t xml:space="preserve"> vs </t>
    </r>
    <r>
      <rPr>
        <sz val="10"/>
        <color rgb="FF000000"/>
        <rFont val="Verdana"/>
      </rPr>
      <t>UConn</t>
    </r>
    <r>
      <rPr>
        <sz val="10"/>
        <color rgb="FF000000"/>
        <rFont val="Verdana"/>
      </rPr>
      <t>? Pretty torn b/w these three programs. +1 WOULD ALSO REALLY LOVE SOME INSIGHT INTO THIS</t>
    </r>
  </si>
  <si>
    <t>Can't say much for Kentucky since I only interviewed in the NE but between umass and unconn would go with UMass &gt; unconn—both seem to have really great program directors but have spoke to unconn students before who mentioned the neuro is more of an up and coming program needing expansion and residents dont really get first choice for residency; most of the residents at umass seem pretty chill and get along with one another really well plus all seem to essentially have the choice to match wherever they want and most of them seem to go to MGH/Brigham/Boston and the catchment area is huge for UMass so you will see everything&lt; uconn residents  get amazing fellowship positions in top programs actually. that was one of the things that surprised me in a positive way when i interviewed with the program. &lt; OP: This was super helpful guys, Thank you! :)</t>
  </si>
  <si>
    <t xml:space="preserve">Anyone knows anything about Nebraska schedule? How is the outpatient exposure and elective time during PGY II? </t>
  </si>
  <si>
    <t>7-8 week electives time in PGY-2 and 7-8 weeks of outpatient in PGY-2</t>
  </si>
  <si>
    <t xml:space="preserve">Need ranking advice please! #1 is set (Dream program). Stressing over #2/3 due to location vs new experience at a place w all the bells and whistles 
program A= solid program  in home city where I plan to practice and live. name carries weight out here. Aligns w my mission and goals. will work hard at both places, but QOL outside of hospital might be better because it’s what I’ve always known… beach, hiking, sunny year round, endless entertainment, and has friends/fam support system. 
Program B= more “prestigious” top 10 program with many of the same great opportunities, awesome mentorship/leadership, really embraces my passions and has what I’m looking for. But in a city I’ve never been and have no ties (east coast). Would be an experience to live somewhere new for 4 years that I wouldn’t have otherwise. Totally open and eager to live somewhere new but it’s tough when I know I’ll be leaving behind a lot and a more straightforward career path.         --Appreciate any advice or input from anyone going thru a similar dilemma. Thanks!! &lt;&lt;&lt; Highly recommend Program A. I'm a resident and did something similar, it's so worth it to keep what connections you have because residency is an incredibly difficult/stressful time. If the program is still very good and has most all the things you need, imo it's not worth going somewhere with more "prestige" and risking the level of isolation/loneliness. &lt; Thanks for the reply! i agree and will be going w my gut and doing A&gt;B. </t>
  </si>
  <si>
    <t>Anyone else lost when it comes to trying to make your rank list? My list keeps changing dramatically from one day to the next &lt; I made a weighted AHP analysis spreadsheet and that pretty much just confirmed my gut feelings. ROL is done and not thinking about it anymore  &lt; Maybe focus on top 3 and bottom 3 for now. I personally feel great about my #1 and my bottom 3, and everything in the middle changes daily +1</t>
  </si>
  <si>
    <t>I feel you bro..I am lost and don't know where to start and what to look at when ranking programs.</t>
  </si>
  <si>
    <t>for those ranking UCSF and sure you want to do categorical, are you just ranking categorical? Or advanced as well?&gt; In the ERAS email they sent out they said to rank both if you want to have the  best chance to match at UCSF. If matching into the advanced program is a dealbreaker for you then don't rank the advanced program. They asked us on interview day if we would prefer a categorical or advanced position so if you match at UCSF I believe you'll get what you asked for :) Best wishes friend! &gt; Thanks! To you, too! &gt; they asked us that question to guage how many spots they would have for categorical vs advanced as that is flexible. Looks like most people want categorical since only one spot is advanced this year.</t>
  </si>
  <si>
    <t xml:space="preserve">Could someone compare UMass to UNC(Reputation, Overall)? </t>
  </si>
  <si>
    <t>if I SOAPed, is it a wise decision to only apply to neuro and prelim medicine? I'm too burnout by now to write a new personal statement for another specialty. &lt; If you would be happy in another specialty then that is a silly reason not to apply &lt; I would be happy doing another specialty. Obviously, there other reasons: 1) My CV is very neuro-focused, and I don't see myself competitive in another specialty like FM or IM. 2) If I can make it to neuro or prelim medicine (and apply neuro again next year), that will be better than going to another specialty 3) We can only submit 45 applications, and I don't want to waste them on another specialty if I have a good chance at neuro and prelim med. My only concern is that will I have a better chance of SOAPing if I applied to another specialty as well. I'm aware that prelims are competitive and there are many applicants who partially match and are seeking a prelim position. I really don't know what to do. &lt; FM and IM arre in general equally or less competitive than neuro. Do you have an advisor you can ask if your neuro-focused app would go over ok SOAPing for those specialties?  &lt; Unfortunately, I don't have an advisor. :(&lt; I dont get why other applicants assume that if someone is asking help here that they didnt ask there advisor already or have an advisor. &lt; I don't get why some applicants have to be unnecessarily rude &lt; OP here, chill guys. I don't think the person who suggested asking an advisor is rude by any means. His/her advice makes sense because you need someone to look at your app and see if it can go well with other specialties (maybe I will send it to one of my seniors who I trust and ask for advice). Still, any advice here is also welcomed.</t>
  </si>
  <si>
    <t>Is anyone having difficulty applying to the Olive View Prelim program on ERAS? The NRMP provided for ranking the program differs from the NRMP on ERAS.</t>
  </si>
  <si>
    <t>Just to confirm, are all Penn advanced spots guaranteed a prelim year at HUP or Pennsy if they want it? &lt; Yes - can confirm &lt; Ummm, I thought the advanced spot guarantees Pennsy only? If you want HUP, do categorical. &lt; Yeah the program website says "You may also choose to complete your prelim year outside of the University of Pennsylvania Health system. The HUP internship is not available for those who match to an Advanced position." So it looks like if you apply to only the advanced position, you don't have the option of doing your intern year at HUP. Not sure if anyone heard otherwise during the interview day? &lt; I believe that is the case. The NRMP code that we're supposed to use  is kinda confusing because it says "HUP" but it is really PAH in disguise</t>
  </si>
  <si>
    <t>which one is better? hup or pennsy? &lt;depends on who you ask. Pennsy is more "cush"/less demanding of an intern year which is nice</t>
  </si>
  <si>
    <t>Is today too late to send LOI? I have heard varying things. I have struggled between my top 2 and finally made a decision. &lt; just send it, can't hurt +2 &lt; Send it so you have the feeling that you did everything possible and you do not have to ruminate about if it would have made a difference. Very unlikely to hurt you. Just keep is short, sweet and honest.</t>
  </si>
  <si>
    <t>Asking for advice: i am ranking a place high because of location, qol, and majorly because of s/o. One concern is that I really did not vibe with the fellow applicants in the interview. I strongly should i consider this. &lt; There wasn't much opportunity to vibe with other applicants due to the virtual nature of the interviews. Plus you were with a tiny subset of the applicants interviewing for the same program. Just things to keep in mind... &lt;&lt; I'm debating ranking location with historically higher workload over medium workload with not as good location. Every program is front loaded so I"d rather deal with a lot of shit for 2 years and get to spend the lighter years in a great spot, regardless of residents. I mean you can spend most time with your SO &lt; I'm in a similar predicament/debate...picking between ligher workload first 2 years and a heavier workload but bigger city. That said, I'm single so I don't know what to make of this tradeoff and it's driving me nuts. Also, you can't predict your co-residents at all which just makes picking location all the more murky to me. &lt; Consider even having time to date with high workload. "Light" workload is still busy af &lt; Yeah...this particular program has no 24s either intern or PGY2 year and not much NF either...so IMO it is pretty darn light. But it's no NYC or LA to be guaranteed to have a surplus of people to meet. LOL. Point taken though of that not even being super helpful if you're way too tired and busy to even really date.   &lt; all things equal, pick the city you'll be happier in w more stuff to do that you like on your days off. a bigger city will give you more options. you'll be busy in either program but you'll figure out a way make time for the stuff that makes you happy and have a life outside the hospital (hopefully lol) &lt; Thank you for the thoughts! Yeah, it's easier said than done given that there are unique things that make each program appealing, but I think in the end that means that you can't go wrong with either and that regardless you need to go out of your way to make time for other things too.</t>
  </si>
  <si>
    <t>PSA: remember to finalize and certify your ROL this week! - Avoid the inevitable server overloads! +1 &lt; can you alter rankings after cert&amp;submit? &lt; yeah unlimited edits till due date. but CERTIFY every time</t>
  </si>
  <si>
    <t>How early does this server overload start? Was planning to submit at 8 pm on March 3 &lt; why? &lt; I hope you are trolling lol &lt; I submitted my ROL on NRMP site and got confirmation email. Should I do anything more for MyERAS?  &lt; yea you have to certify that you certified on ERAS &lt; Trolling? You have to add your NRMP ID to your ERAS.</t>
  </si>
  <si>
    <t>I'm not sure how superficial of a factor this is, but is anyone weighing in somewhat heavily how new the facilities are for programs?  &lt; If I was between two programs I definitely would. I have worked in hospitals that had beautiful new facilities and also ones that did not, and it honestly made a big difference in my happiness day to day. If you are unhappy at work its not going to change that, but it served as a breath of fresh air when I was having bad days and stopped to appreciate the beauty around me &lt; SLU student here, we just finishied building our beauitful new hospital if you want to rank us above your top tiers :^). &lt; after having to take a shit in an old county hospital I'm definitely considering facilities lol +2 LMAO &lt; same, our county hospital barely has bathrooms and the ones that exist sometimes have no doors</t>
  </si>
  <si>
    <t xml:space="preserve">So SOAP is having 4 rounds this year instead of 3. Fingers crossed that everyone finds a spot. &lt; old news </t>
  </si>
  <si>
    <t>I swear to God there are shitty programs that will SOAP every year if people understood this fucking match algorithm. &lt; verb tense agreement -1 +1</t>
  </si>
  <si>
    <t>If I have a program I really like that I think will be very competitive to match into, but I have another program that is much less competitive but more ideal because it's closer to home, am I shooting myself in the foot by putting the more competitive program lower on my rank list? I'm just afraid that by putting more competitive programs lower I'm running the risk of falling even further down my rank list... &lt; rank by order of preference. You don't get penalized for ranking competitive programs higher. Google a video of how the match works :) &lt; I'm more wondering if I'll be penalized for ranking more competitive programs lower, and I'm thinking the obvious answer is probably yes lol &lt; No, you don't get penalized in any way no matter how you look at it. Someone may tentatively match at a program, but if a different applicant has yet to match anywhere else and they were more preferable for that program they then take that spot. Check out the NRMP youtube video explaining the algorithm! &lt; Ah, I see, ok thank you. I know these questions are repeated all the time so I appreciate your time explaining it again!!</t>
  </si>
  <si>
    <t>All programs on your rank list are treated by the match algorithm as your #1.</t>
  </si>
  <si>
    <t>Would love to hear some opinions on the risk of ranking an advanced program #1 with no linked prelim. I have 4 separate prelims I can rank but I'm worried that's not enough. I'm talking to an advisor from my school about it but I'm intersted in hearing from people here too! &lt; Hi, I'm in the exact same position as you (only 4 prelim interviews) so wanted to share what I was told by my advisors! They said 4 is not enough and is pretty risky, so they advised not ranking it #1. Remember we are competing with applicants from really competitive specialties for prelim spots, and on top of that this year in particular it seems like the # of prelim applications has been more than any year so far, making it even more competitive this year to find a spot :( seems to be due to people dual applying or applying for prelims to avoid going completely unmatched.</t>
  </si>
  <si>
    <t>4 isn't enough, I wouldn't &lt; I guess it depends on how much of a difference there is between this program and the rest of your top choices. &lt; is four really not enough? How low do people typically fall on their prelim list. If you're a really competitive applicant then 4 might be enough, but I've heard around 9-10 for neuro applicants is considered "safe"</t>
  </si>
  <si>
    <t>My advisor said to not worry about the prelim year. There are prelim spots available in the SOAP process to match into</t>
  </si>
  <si>
    <t xml:space="preserve">Just got a first author manuscript accepted but already sent my LOI to my #1. Is it worth it to update the PD? </t>
  </si>
  <si>
    <t>no +6 &gt; If it is a career changing Nature/Science/Cell/NEJM/Lancet style publication yes, otherwise no.</t>
  </si>
  <si>
    <t>Is it a HIPAA violation to show patient info (including full name) during morning reports for those who are not working there (i.e. applicants)? &lt; yes &lt; I remember that there was at least one program where you had to sign an agreement about participating in such a discussion. &lt; Makes sense. We didn't sign anything, but they even show as multipe patients info in the EMR. &lt; Which program?</t>
  </si>
  <si>
    <t>Any one get an email from Mt Sinai today? +3 &lt; What did the email say? &lt; yes, said they really enjoyed meeting you &gt; is this mt sinai hospital or mt sinai beth israel? &lt; mt. sinai hospital</t>
  </si>
  <si>
    <t>Nope</t>
  </si>
  <si>
    <t xml:space="preserve">NYU question was deleted. But if anyone knows the # of weeks of NF each year that would be great. Plus, how often you should expect to do Saturday 24s. &lt; To answer my own question (and since someone else was interested): In total, PGY-2 residents have approximately eight weeks of night float per year, and PGY-3 residents typically have four to five weeks of night float per year. PGY-4 residents have approximately two weeks of neuro-ICU night float, with the rest being home call, totaling approximately six weeks per year. There is 24 hr Saturday call as well. </t>
  </si>
  <si>
    <t>&lt;Am I being a wuss or does that seem like a lot of night float? &lt; 8 weeks sounds pretty standard for PGY2, but I think it is quite a bit if you also factor in the Saturday 24 hr call. I would like to know how regularly they have that traditional call. &lt; for PGY2 year you can approximate the amount of call you'll do by dividing 52 by the number of people in the PGY2 class + 1. Whatever number you get is the QX call you'll take, on average, e.g. a class of 6 will have (52/7) = call every 7 or 8 days on average. Doesn't work for very large or very small programs, or if a program requires more than 1 junior to be on call at a time (usually to cover multiple hospitals). To answer the first question, the equivalent of 8 weeks of night float is pretty average for a medium-sized program.</t>
  </si>
  <si>
    <t>Any thoughts about ranking UWash vs OHSU vs Colorado &lt; I didn't interview at OHSU, but I am ranking UWash higher than Colorado. I vibed more with the residents and PD/APD. UWash had stronger clinical exposure in my opinion and an excellent intern year. One of the residents at Colorado said they have it really cush and I wanted a busier program. Also, I prefer to live in Seattle because of the diversity of foods and outdoor experiences, although CO definitely has WA beat for winter sports. &lt; Agree, Colorado and OHSU seemed more cush to me, UWash seemed busier</t>
  </si>
  <si>
    <t>UWash &gt; Colorado &gt; OHSU +2</t>
  </si>
  <si>
    <t>Why does the spreadsheets of other years dont have the info of final match results (matched what #, did program contact before matching, etc)? When i go into the other spreadsheets of past years there is nothing. Can someone send me the link of the original one with that info? &lt; (resident) after match day 95%+ of this sheet's contributors will never open it again, and of the 5% that do, half will post exclusively to vent about their match result. No one fills that stuff out. The big "reveal" here isn't match day, it's the day after rank list deadline.&lt; damn i wish it was like other spreadsheets where they write all that info, i believe thats the most useful when it comes to PIC, bc then whats the point of writing here PIC if we dont even know if its actually realiable or not &lt; there is no point, PIC is useless, just a way for applicants to feel like they're doing something+1</t>
  </si>
  <si>
    <t>I'm having trouble deciding where to put Univ of Wisconsin-Madison. Anyone who ranked or didnt have any particular thoughts? It was a pretty average interview for me so I'm just not sure where to put them on my list. &lt; I'm ranking em pretty high but I guess I don't understand your question? Do you want me to  just say "put it 5" haha&lt; the people there seem so great and its a decent program, I am ranking them well, but I'm aiming for east coast so not super well</t>
  </si>
  <si>
    <t>&lt;&lt; yeah if you're thinking east coast maybe not very high. But theyll be 1 or 2 for me. I rotated there and loved it when I was on service and location is a big plus for me personally</t>
  </si>
  <si>
    <t xml:space="preserve">Anyone else here that didnt receive a love letter or a RTM? +4 I felt pretty confident until I saw all the programs I interviewed communicating to some+&gt; Hey for what it is worth I do not believe anyone received an explicit "ranked to match" phone call or email. Just very positive and affirming words. I think I did see one poster say he did receive a RTM phone call but that is just one person and remember there is a lot of subjective that goes into interpretation. I have seen others in past spreadsheets not receive any PIC and they ended up matching at their very competetive number 1 program. Take everything you read on here with a grain of salt :)). &gt; Nothing here either :( </t>
  </si>
  <si>
    <r>
      <rPr>
        <sz val="10"/>
        <color rgb="FF000000"/>
        <rFont val="Verdana"/>
      </rPr>
      <t xml:space="preserve">I saw the other day someone mention Penn being the most popular program this year based on ROLs. However, UCSF has been ranked #1 by more applicants. I am kind of curious as to why so many are so touchy about Penn? I feel most posts about Penn turn contentious while UCSF on the other hand everyone is really reticent to further discuss. Thoughts? Did I miss something? &lt; Yeah, Penn has been an outlier with how often it's discussed on the spreadsheet. Probably just coincidence. But I think one thing that gets brought up is how during the in-person interview cycle the culture wasn't as convincing. However, it has been harder to get that impression this year because most people had a positive interview day. &lt; </t>
    </r>
    <r>
      <rPr>
        <sz val="10"/>
        <color rgb="FF000000"/>
        <rFont val="Verdana"/>
      </rPr>
      <t>UCSF is the #1 neuro program for the past ~5 years on the neuro reddit sheets</t>
    </r>
    <r>
      <rPr>
        <sz val="10"/>
        <color rgb="FF000000"/>
        <rFont val="Verdana"/>
      </rPr>
      <t>. That doesn't change. What does change, and what does get discussed, is #2-#5. A big contributing factor is the lack of actual in-person visits, which typically boosts popular southern progams (e.g. UVA, Vandy) due to the weather during match season. &lt; I know 2 people who are current residents at Penn and they LOVE it. It was their #1 and they said the impression they got from interview day was unlike any other program. Remember, it has been tough for a lot of programs to adjust to virtual this year, so just because the virtual interview day wasn't super memorable doesn't mean their culture isn't good. Similarly, other programs can put their best foot forward and hide another otherwise not-as-good culture as well.</t>
    </r>
  </si>
  <si>
    <t xml:space="preserve">Maybe Penn interviewed more people than they usually do and thats why it seems like an outlier +1 &gt; seems like most programs extended more interview offers for the same number of spots. </t>
  </si>
  <si>
    <t>For those ranking UCSF and sure you want to do categorical, are you just ranking categorical? Or advanced as well?&gt; In the ERAS email they sent out they said to rank both if you want to have the  best chance to match at UCSF. If matching into the advanced program is a dealbreaker for you then don't rank the advanced program. They asked us on interview day if we would prefer a categorical or advanced position so if you match at UCSF I believe you'll get what you asked for :) Best wishes friend! &gt; Thanks! To you, too! &gt; they asked us that question to guage how many spots they would have for categorical vs advanced as that is flexible. Looks like most people want categorical since only one spot is advanced this year.</t>
  </si>
  <si>
    <t>So in the internal medicine spreadsheet they mention that at UPenn Step 1 and Step 2 score are not taken into consideration for ranking applicants interviewed for the program. They dont look at it. They dont even count step 2 for receiving an interview. Is this also true for neurology? &lt; no, IM and neurology have separate leadership</t>
  </si>
  <si>
    <r>
      <rPr>
        <sz val="10"/>
        <color rgb="FF000000"/>
        <rFont val="Arial"/>
      </rPr>
      <t xml:space="preserve">Someone has the internal medicine spreadsheet by any chance that they can send? thanks &lt; </t>
    </r>
    <r>
      <rPr>
        <u/>
        <sz val="10"/>
        <color rgb="FF1155CC"/>
        <rFont val="Arial"/>
      </rPr>
      <t>docs.google.com/spreadsheets/d/1UvHX4rTFMVKCEiIiYdOWQxmDWHsCOxcXpsAGPPAcTHg/htmlview</t>
    </r>
  </si>
  <si>
    <r>
      <rPr>
        <sz val="10"/>
        <color rgb="FF000000"/>
        <rFont val="Verdana"/>
      </rPr>
      <t>has anyone received a call from UCLA ? &lt; No +2 &lt; yeah, they told me I am sugma to rank &lt; I did, just a general one&lt; Yes +1.</t>
    </r>
    <r>
      <rPr>
        <b/>
        <sz val="10"/>
        <color rgb="FF000000"/>
        <rFont val="Verdana"/>
      </rPr>
      <t xml:space="preserve"> What did the call say? Would you mind sharing since it sounds like multiple people got it?</t>
    </r>
    <r>
      <rPr>
        <sz val="10"/>
        <color rgb="FF000000"/>
        <rFont val="Verdana"/>
      </rPr>
      <t xml:space="preserve"> Also what's 'sugma to rank' lol +4 &lt; I heard Joe was sugma to rank but he got ligma</t>
    </r>
  </si>
  <si>
    <t>Is the Tufts prelim year at Lahey guaranteed if you rank it? Or is there a chance that you match at their advanced program but not at their prelim year? &lt; i dont think so, because they are only for the people who match with them</t>
  </si>
  <si>
    <r>
      <rPr>
        <sz val="10"/>
        <color rgb="FF000000"/>
        <rFont val="Verdana"/>
      </rPr>
      <t xml:space="preserve">Help with UMiami vs UF Gainsevile &lt; </t>
    </r>
    <r>
      <rPr>
        <sz val="10"/>
        <color rgb="FF000000"/>
        <rFont val="Verdana"/>
      </rPr>
      <t>UF Gainseville &gt; U Miami</t>
    </r>
    <r>
      <rPr>
        <sz val="10"/>
        <color rgb="FF000000"/>
        <rFont val="Verdana"/>
      </rPr>
      <t xml:space="preserve"> &lt;Gainesville is a stronger academic program for sure and a lot chiller in terms of patient volume, but it's in a smaller college town so if you're after a big city/lots of culture, Miami has that over Gainesville. Also Miami is a more of a clinical workhorse program so if you'd prefer to learn by volume, it's better for that. Personally I'd take Gainesville because it's got a fantastic reputation and takes most of the coolest/complex cases in Florida while still having a pretty easygoing culture, but I'm interested in going into academic medicine so it all depends. Miami has the beach, too, which is awesome - Gainesville's landlocked but does have lots of nature/springs. Hope this helped!  &lt; 100% agree!! </t>
    </r>
    <r>
      <rPr>
        <sz val="10"/>
        <color rgb="FF000000"/>
        <rFont val="Verdana"/>
      </rPr>
      <t>Agreed, Gainseville &gt; Miami</t>
    </r>
  </si>
  <si>
    <r>
      <rPr>
        <sz val="10"/>
        <color rgb="FF000000"/>
        <rFont val="Arial"/>
      </rPr>
      <t xml:space="preserve">Any thoughts on Montefiore vs. BU? Similar populations but not really sure how they contrast besides location. &gt; Both really good programs if you're into serving the underserved, tough to find programs that are better at that in the country. Reputation is about equal, Monte might get an edge if you want to do academics afterwards, BU gets an edge if you're into research. Both schedules fairly front-loaded IIRC. Location is obviously quite different; BU in south end right near the middle of the city (albeit expensive), Monte in the Bronx, a good bit north of Manhattan but very accessible by subway. You probably need a car at both since they both have additional hospitals farther away. Let me know what else is important to you and I could probs help out (I'm a med student at one of the two and was told the other is VERY similar in their missions) &lt; LOVED the BU PD and residents, ranking higher based on gut feeling &lt; WOW this was so helpful thank you so much!! What makes you say Monte might give you an edge for academics? &gt; I think it was BU's interview day where they showed a study of academic success post-residency in different programs and Monte was higher. Looking at it again it appears very marginal (source: </t>
    </r>
    <r>
      <rPr>
        <u/>
        <sz val="10"/>
        <color rgb="FF1155CC"/>
        <rFont val="Arial"/>
      </rPr>
      <t>http://www.bumc.bu.edu/neurology/files/2019/06/Med_school_residency_influence.Campbell.pdf)</t>
    </r>
    <r>
      <rPr>
        <sz val="10"/>
        <color rgb="FF000000"/>
        <rFont val="Arial"/>
      </rPr>
      <t xml:space="preserve"> &lt; Awesome thank you so much I really appreciate it!</t>
    </r>
  </si>
  <si>
    <t>&lt;What are the call schedules like for both? Short call, weekends, etc. &lt;BU residents unionized with benefits from that, including additional pay if called in from home backup call. BU &gt; Einstein for academics, reputation, location</t>
  </si>
  <si>
    <t>When is the second look for wake forest? It says in the Post IV communication tab there is a second look. Anyone else got an invite? +1 &lt; No +3</t>
  </si>
  <si>
    <t>Wonder if the person who added that informaiton did it by mistake &lt; I think so, I emailed the PC after this with a copy of my LOI and asking if there is "any further events to learn more on advancing my candidacy" she said they wrapped up for the season and are focusing on their own exams, but are excited and hopeful to meet some of us in person soon</t>
  </si>
  <si>
    <r>
      <rPr>
        <sz val="10"/>
        <color rgb="FF000000"/>
        <rFont val="Arial"/>
      </rPr>
      <t xml:space="preserve">So which programs are the most aggressive in allowing midlevels to encroach? I know there was a discussion on the Duke APP "residency", anything else catch anyone's attention? I saw this reddit post about the Penn radiology department which tried to publish a paper to assert that technicians can read CXRs as well as their radiology residents lol (sounds crazy but not a joke: </t>
    </r>
    <r>
      <rPr>
        <u/>
        <sz val="10"/>
        <color rgb="FF1155CC"/>
        <rFont val="Arial"/>
      </rPr>
      <t>https://www.reddit.com/r/Residency/comments/jkzjpf/upenn_doubling_down_on_their_radiology_extender/).</t>
    </r>
    <r>
      <rPr>
        <sz val="10"/>
        <color rgb="FF000000"/>
        <rFont val="Arial"/>
      </rPr>
      <t xml:space="preserve"> So just wondering if within the field of neurology there were any similar egregious actions by program leadership &lt; Ridiculous indeed...I'm on a radiology elective (subspecialized though) and one of the attendings joked that overall not many people can read chest XRs that well. I'm sure maybe that's an exaggeration, but not great to hear that even radiology might be affected by encroachment. </t>
    </r>
  </si>
  <si>
    <t>Anyone else having trouble with ranking Penn? The impressions from the past few years are so different than this virtual interview year. Interview day was fun but in hindsight all the interviwers just asked about cool things in my application and they did that with everyone else too. Basically a personalized experience that made us feel special lol. Wondering if the virtual experience is giving us an inaccurate read of the program? &gt; I do think Upenn really crushed the whole virtual thing. That being saied I think it is a great top5 program in a very livable city with good COL. I do not think you could go wrong with Penn. &lt; I agree that it has been hard for me to rank. On the one hand, I agree that they definitely rocked the virtual interview season with the way they connected us with additional faculty, the interviews themselves were thoughtful, etc. On the other hand, almost everyone I've talked to who applied in a different season said they liked Penn on paper but didn't vibe with the culture/people when they got there in person. So yeah idk haha &lt; agree with OP they really made us feel special! &lt; I mean.. they made us feel special but is that considered a good thing that they made everyone feel special? &lt; Right it's like the car dealership that sweet-talks you vs the one where the salesman is kinda gruff and doesn't seem like he cares as much but you might get the better deal there... lol&lt; I think of all the comments Ive seen here in the spreadsheet since interview season started, i highly recommend those ranking that program to think the worst bc it seems like there is a lot of applicants that are like thinknig they are going to match there seeing the comments &lt; so true, it's the most popular program this year according to the rank tally tab &lt; Yup, I will be ranking high but have zero expectations of actually matching there. &lt;I actually really appreciate that everyone's been so candid about Penn on this sheet because it's definitely dispelled the rose-colored glasses for me and made me rank programs I realized I actually vibed with more higher. The interviewers definitely make you feel special but the residents were super meh for me (one resident even said she liked Penn because the people weren't all extroverted and annoying like they were in other places which was kinda yikes) and tbh when you strip away that 'specialness' factor that they apparently make everyone feel it wasn't actually my top choice, you know? Like there were places where I vibed super well with the residents and the fun whacky family feel was so much stronger (and backed up my past year's impressions). So I guess all this to say I appreciate you all - I know it can feel like you're lighting a fire when you talk about PIC or secret second look calls but it's helpful to know about. We'll all find our home somewhere! +2</t>
  </si>
  <si>
    <t>Yeah, great insight! Even though it's not my number 1 either, if they truly like me enough for me to match, cool. I'll take it. But if not, no hard feelings. Moving on to whatever program prefers me more. &lt;exactly my thoughts, too! Too many great options to stress about just one place.</t>
  </si>
  <si>
    <t xml:space="preserve">Any thoughts on JFKs program? I believe they got the ok to open 3 more spots for residents this year. </t>
  </si>
  <si>
    <t>Should I even rank the BIDMC Linked Med/Neuro prelim (at BI) if Mt Auburn was the only program out of the two who gave me the nod? Thanks &lt; it can't hurt! &lt; I did, i took it to mean that we still have a chance to rank at BI for the intern year, we just dont have as much of a guarantee.</t>
  </si>
  <si>
    <t>Does anyone know if CCF PGY 1 got a separate educational fund for the year? I know the neuro front mentioned a one time 600 ish dollar amount</t>
  </si>
  <si>
    <t>Neuro front? &lt; I meant for the neuro years combined as stated in the welcome presentation</t>
  </si>
  <si>
    <t>Can't decide. Love all locations. What order: Jefferson, UMiami, Gainseville and Brown: &lt; UMiami &gt; Jefferson &gt; Gainesville&gt; Brown ; &lt; Gainesville &gt; Jefferson &gt; UMiami&gt; Brown ;&lt; Brown &gt; Jefferson &gt; Gainesville&gt; UMiami &lt; this is incredibly confusing so instead I'll say 1) Jeff, 2) Brown, 3) Miami, 4) Gainesville &lt; everyone says something different, im even more confused now lol&lt; 1. Brown 2. Gainesville 3. UMiami 4. Jefferson &lt; here's two methods to help you: 1) try your best to find reasons to eliminate programs. For example, I got my personal ranking (Jeff&gt;Brown&gt;Miami&gt;Gainesville) by going backwards: living in Gainesville is an absolute deal-breaker regardless of program strength (have you actually been there?) so that's last; I don't speak Spanish and want more than one season, so Miami is next; I like Providence better than Philly, but to less of a degree than I think Jeff is a better program with better opportunities than Brown. 2) Compare each individual program to each other program. Start with Brown vs Jeff and UF vs Miami. Make those decisions, then compare the winners.</t>
  </si>
  <si>
    <t>&lt; these posts are so confusing lol&lt; maybe you guys should number them lol. or space it out more. &lt; Fr, why would people's first thought be to use infinity &lt;&gt;&lt;&lt;&gt;&lt;&gt;&lt;&gt;&gt;&gt;&gt;&lt;&lt;</t>
  </si>
  <si>
    <t>&lt;also congrats on the really nice list! no matter how you rank, you're golden!</t>
  </si>
  <si>
    <t>Lol at MGB's email... if you have to advertise loans to your incoming class of residents, maybe you should consider increasing the salary? Kinda absurd to be busting your butt 70-80 hours a week and still need a loan on top of that to afford living in Boston, what kind of dystopia is this lol where you PAY to work in residency? &lt; crazy &lt; I have a friend at MG who essentially lives paycheck to paycheck. A lot of the residents in the "expensive" cities have their families help them out with living expences. &lt; smh prestige don't pay no bills &lt; lol I have a friend at MGB with kids and a stay at home wife who would always at the end of the day go around the hospital and collect leftover food from the conferences to make ends meet. &lt; seriously?? that's insane and heartbreaking. &lt; Well its a lot harder supporting 3 people off a residents salary vs just yourself, maybe your friends wife should get a job lol +1 &lt; the cost of a full time childcare situation/nanny (or two, given the crazy resident workschedule) can easily eclipse whatever income she may be able to make depending on her profession. That might have been the best financial decision for the family. It's extremely sad that some residents have to scour for scraps just to be able to eat</t>
  </si>
  <si>
    <t>How is the workload at UNC? It seems inpatient and nightfloat heavy.. doesn't it? &gt; It is definitely NF heavy. The only program I know that has NF during PGY4. But regarding inpatient heavy.. I think thee have a good balance between inp and outp time</t>
  </si>
  <si>
    <t>NYU Office of Diversity Second Look "But putting aside diversity for a bit..." ... That's a choice of a thing you could do... -1 &lt; don't need to be so nitpicky, they clearly aren't trying to just ignore diversity, it was just a segue +1</t>
  </si>
  <si>
    <t xml:space="preserve">Stuck on Georgetown vs. UNC vs. Henry Ford ranking. Interested in neurointerventional fellowship. Send help lol. </t>
  </si>
  <si>
    <t>Did not interview at UNC or Georgetown, but got the sense Henry Ford would be a great place to train, especially if you are interested in stroke, NCC, and Neuro IR in particular. I believe they've had multiple graduated residents go on to do Neuro IR in recent years.&lt; didn't interview at HF but an old NCC attending I did a clerkship with trained there and he couldn't stop raving about it &lt; what's NCC? and what did he like about HF? &gt; NCC is neurocritical care. And Henry Ford is definitely very strong in it. Their former chair was a world renowned NCC doctor</t>
  </si>
  <si>
    <t>Alsoooo not to be totally hung up on this stuff lol - but has anyone received the swag from UIC? Did they just forget about me? Also Rush did mention they'll be sending the stuff out this week! Yay! Now my expectations are hella high tho... &lt; When did they mention this? &lt; If you're referring to Rush - got an email about it the other day!&lt; Ah ok thanks, I hadn't gotten any emails from them &lt; i too didnt get any email. had you emailed them prior adn they were answering? or maybe they only send swag to people they like &gt;:( &lt; also didn't get the email and they're my #1 ._. &lt; my number one as well and no email :o</t>
  </si>
  <si>
    <t>&lt;&lt; I got some from UIC. A brain lapel pin and a mask. nothing earth shattering &lt; Ahh cool! Well, any free stuff works for me lol. How longer after the interview did you get it? I need some love....Also do you remember how many 24hr call they do? &lt; I think it was like 3-4 weeks after? And I think they have NF but that was early on so I honestly don't remember. I have my notes at home I can check after shift &lt; Thanks. Much appreciated! From my understanding they did both NF &amp; 24? Not sure if I'm confusing it with the prelim yr &lt; the brain lapel pin is actually quite nice imo</t>
  </si>
  <si>
    <t>Would love y'all to share any thoughts on Cleveland Clinic vs Case Western. I loved both and I feel like now I'm just overthinking it. Leaning towards inpatient neuro. Help me avoid the coin flip fam.</t>
  </si>
  <si>
    <t>&lt; From my understanding CCF better for research focused career whereas CWR more geared towards clinical/especially academic carrer (especially if you're considering teaching - alot of grads become PDs) - so depends on what you want for the future? Also I *think* there's a bit more tension @ CCF from the resident vs fellow front - not sure tho! Would love to hear other people's thoughts, especially on CWR :) &lt; (resident) I know people at both instutions. CCF has better rep for clinical training and clinical research, I've heard CWR has more opportunities for lab research. CWR gets more volume, CCF gets more referrals for weird stuff. In terms of culture it seemed to me CCF is more work-focused, CWR more balanced. I don't remember CCF's call system but I know CWR has no call, just night float. Personally ranked CCF a few spots higher than CWR &lt; CCF seems fancier, loved the teaching track at CWRU tho so if you're interested in med ed then perhaps the latter is a better choice</t>
  </si>
  <si>
    <t>Anyone receive a guaranteed linked BIDMC IM/neuro spot email recently? Or should I assume I didn't get one by this point? Thanks &lt; i got the email recently but i dont really know what getting the linked email means. If someone could explain it to me that would be great. &lt; It means that should you match at BIDMC for advanced, you have a guaranteed IM spot at BIDMC should you choose to rank them #1 on your supplemental list &lt; so this has no bearing on how i am being ranked for the advanced correct? &lt; Correct</t>
  </si>
  <si>
    <t>&lt;Did you get the email for IM at BIDMC or Mt Auburn? &lt; I got it for Mt. Auburn &lt; fml...which interview date did you have? &lt; The last date, Feb 5</t>
  </si>
  <si>
    <t>Anyone know hours of a typical inpatient work day at MGB?</t>
  </si>
  <si>
    <t>"VCU had no residents dismissed to clear things up" &lt;Restored</t>
  </si>
  <si>
    <t>Anyone see the comment about VCU get deleted? Honestly as an applicant that knew little about VCU beforehand I have been very confused about everything I have read here since my interview+1&lt; What did it say? &lt; alot of the stuff is so sensational/dramatic that i would ignore it, this spreadsheet has been so useful especially as the only neuro applicant from my home institution (without much advising) and im so grateful for it but also anyone can edit it unfortunately &lt; agreed, seems to be more trolling to me.  as someone basing my rank list on vibes and location, VCU is a program im still highly considering.  i wish one of the ppl who ranked them first in the tally would comment on what led them to do that</t>
  </si>
  <si>
    <t>Does anyone know how the workload and call schedule is for Kentucky? Is vacation time really two weeks in PGY1? &lt; Not sure about the call schedule and vacation, but the workload is high as per one of the residents.</t>
  </si>
  <si>
    <t>Thoughts on USF vs UM. For UM: I like what the program has to offer (diversity of electives, strong inpatient program, research, stipends for education etc etc). For USF: this was probably my favorite PD and APD on the interview trail. Program feels more comfortable because of a chiller vibe I got. Since my reasons for why USF are more vague, I'm having a really hard time deciding between ranking the two. Any help is appreciated. Thank you! &lt;- is UM Michigan?. &lt; Pretty sure OP is comparing Miami to South Florida &lt; yeah, USF != UCSF &lt;yes, sorry! USF is University of South Florida and UM is University of Miami &lt; MS4 from USF here...I can speak to what I know. Culture at USF is amazing and something they prioritize and actively work on preserving (one of the current residents said they chose it because they knew it was a place they could get a bear hug when needed...and this is SO true). Amazing support from faculty and fellow residents. Great clinical training with diverse and strong subspecialties. Very strong fellowship matches. Something to consider about location...Tampa is a medium-sized city that's very up-and-coming but super chill, liveable, and beautiful right by the water (the hospital even overlooks part of the bay, super key to my personal wellness). I feel *very* safe here basically at all times (with normal safety precautious, obviously). Miami is a huge city (also beautiful and right by the water) with lots of hustling and bustling, traffic, just a lot going on all the time. Definitely consider the location because they're very different! Overall, both strong programs with high patient volume...but Tampa may be a little bit more of a laidback lifestyle outside of the hospital. Hope that helps!</t>
  </si>
  <si>
    <t>I’m an MS4 at Miami and would be happy to give input on what I know! The residents here seem to get along really well. The PD and APD are both previous miami residents and are awesome people-both very approachable. A lot of the attendings and junior attendings trained at miami as well for residency and/or fellowship which should speak to the faculty culture as being close knit. If you look at the dept as a whole, there are old/young, male/female, and truly culturally diverse faculty. (For example, Stroke cane be very male dominated at other training programs, but not here!) The residents definitely work hard but I think that translates into great clinical training. Dr. Sacco is the chair, so if you’re interested in Stroke—it’s pretty much a no-brainer to rank Miami higher than USF. There are also really great fellowship matches from Miami (recently, UCSF for stroke and neuro-onc at Sloan Kettering among others). Jackson Memorial is a very large safety-net hospital (one of the largest in country) so the hospital/facility itself is outdated, tho that translates into a diverse patient population/wide spectrum of clinical presentations. The VA, University Hospital and Jackson are all 1 block away from one another which is super convenient. 3 hospital sites also means 3 EMRs tho: Epic + Cerner + CPRS. Miami is a big city but cost of living is not bad compared to other large cities. (I pay $1300 for a 1br by the hospital. 2br in South Beach and Brickell go for ~$2500) With regards to speaking Spanish….it’s definitely a real advantage to be able to but there are plenty of residents who don’t speak it and get by (—some of the residents say it helps them fine tune their history taking skills to the essentials which is great for any inpatient sub-specialty). This is a very inpatient heavy program and from what I hear, it would be helpful to have an idea of your subspecialty interest.</t>
  </si>
  <si>
    <t xml:space="preserve">Could you please compare UMass to George Washington? </t>
  </si>
  <si>
    <t>If I forgot to apply to the Emory transitional year on ERAS, can I do it now? &lt; try adding it on eras, not sure if there is a deadline or not &lt; Can't you just rank it in the supplemental list without applying? &lt; I think you should apply to it seperately according to their website? &lt; I think you have to apply so that they can rank you (RIP $99) &lt; OP here, went ahead and added on ERAS for $99; my school told me that prelims (even if at the same institution as the advanced program where you interviewed) can't rank you unless they've received your application on ERAS &lt; does this apply for TY programs as well? - some of the websites say we only need to apply to the adv program on ERAS, but still need to rank the TY program in a supplemental list</t>
  </si>
  <si>
    <t>For Northwestern's 2 person night float, does anyone know exactly who you're staffing with as the junior? Is it with the senior that's there, or are each staffing patients largely independently with a fellow/attending?</t>
  </si>
  <si>
    <t>Does anyone know the long call/night float time schedule for cincinnati?</t>
  </si>
  <si>
    <t>PGY2 does night float in blocks of 4-5 nights during each 2 or 4 week block while on the inpatient service from 8p-10a. Long call happens during PGY2 basically one day a week while you are on the inpatient service and you take admissions up to 7:30 pm and sign out to night float at 8pm. PGY3 and PGY4 do 3-4 weeks per year of night float from 6p-7a in dedicated blocks. Currently, PGY3 and 4 also do Saturday 24-hour calls 3-4 times per year but the plan is to do away with those. &lt; +1</t>
  </si>
  <si>
    <t>&lt; Lol. Bouncing off of that - anyone know if they get any freebies/lunch @ UC? Parking is free. Lunch is generally provided during PGY-1 and there is a fridge in the IM workroom that has free food and drinks. There is no food stipend or free food (aside from the aforementioned fridge) during PGY2-4.</t>
  </si>
  <si>
    <t>If vacation time was never mentioned in the interview and it doesnt say on the website, is it a bad look to email the PC and ask how many weeks of PTO residents get? Don't want to seem lazy but I also feel like it's a fair question. &lt; It's pretty much standard across all programs: 3 weeks + generally a few days around the winter holidays &lt; 90% of places I interviewed at have 4 weeks vacation + time off around holidays  &lt; I would email a resident rather than a PC</t>
  </si>
  <si>
    <t xml:space="preserve">For those of you ranking Advanced programs, does the match prioritize a full match over a partial match? For example I have a Adv+Prelim that i like because the prelim's at a great program but I would rather match to a lower ranked categorical than match to that Adv and SOAP into a different prelim. Basically trying to decide if its worth the risk of ranking the Adv/Prelim higher &lt; my understanding is no, it prioritizes based on your rank list +2&lt; I do not thing the program is advanced enough, it just matches out list and each program, I do not belive it can recognise a partial or full match </t>
  </si>
  <si>
    <t>&lt; This is something that has pretty much defined all my match woes. The algorithm will SOAP you for prelim if you don't get one with the advanced program you match with first. My top program is advanced but all the prelims I have as back ups really don't make sense for me so I've had to rank the program lower on my list because I feel the risk is too great. It's an absolute bummer and I wish the match algorithm could just move down the neuro list if you didn't match prelim. I'd give that update another Nobel +3 &lt; I think they should have just make it optional.</t>
  </si>
  <si>
    <t>Do we do the same fellowships as child neuro? &lt; no... &lt;&lt; I think CN folks can apply to adult/peds combined fellowships. I'm a dual applicant and some residents in CN programs have gotten into do combined fellowships. &lt; second responder, thank you!, any idea if there is a combine neuro- immuno or opthal? &lt; Are you asking how you can end up taking care of children as an adult program graduate? You can see teenagers in epilepsy and some other specialties. Otherwise you're probably looking at a child neuro fellowship somewhere in there&lt; I'm asking if child neuro has it's own fellowships or if we all do the same fellowships together- are we all in the same pool eligible for the same fellowships? I read they are board certified in neuro like us not specifically child neuro, so I wondered &lt;&lt; 2nd responder here, the CN resident I spoke to on the trail went into neuroimmune but as peds neuroimmune is rather a small field, they were able to combine it with adult so as to get more clinical exposure to neuroimmune, seeing all age groups. I think that's awesome and really hope whether I match CN or N, I can work with both age groups myself&lt; that is very cool, thanks for the info and best of luck!</t>
  </si>
  <si>
    <t>&lt; no...   lol what an unhelpful and seemingly judgemental answer &lt; sensitive much &lt; ok, boomer</t>
  </si>
  <si>
    <t xml:space="preserve">Do we do the same fellowships as child neuro? &lt; no... &lt;&lt; I think CN folks can apply to adult/peds combined fellowships. I'm a dual applicant and some residents in CN programs have gotten into do combined fellowships. </t>
  </si>
  <si>
    <t>For those of you ranking Advanced programs, does the match prioritize a full match over a partial match? For example I have a Adv+Prelim that i like because the prelim's at a great program but I would rather match to a lower ranked categorical than match to that Adv and SOAP into a different prelim. Basically trying to decide if its worth the risk of ranking the Adv/Prelim higher &lt; my understanding is no, it prioritizes based on your rank list +2&lt; I do not thing the program is advanced enough, it just matches out list and each program, I do not belive it can recognise a partial or full match  +1</t>
  </si>
  <si>
    <t>No. The algorithm CAN match you at an advanced spot WITHOUT matching you at a prelim.</t>
  </si>
  <si>
    <t xml:space="preserve">Could someone compare NYU Brooklyn to Mount Sinai Beth Israel? </t>
  </si>
  <si>
    <t>I think MSBI has serious issues with volume and pathology. A couple of their residents mentioned that they had really low census numbers and that they had a lot of "extra opportunties" because of it. Coupled with the fact that MSBI is downsizing its entire hospital system eventually, I'm not sure you would really get the best training there tbh. Someone previously mentioned that the MSBI prelim PD is fairly malignant and that the intern year treats their prelims very poorly. Adding on my 2cents, the neuro PD was friendly and involved. Although I could see how she may can off as perhaps a bit overbearing for some ppl?&gt; I agree, that's what I felt on the interview day + 1 --&gt; glad I wasn't the only one that felt it was a bit much lol.... like it seemed like a whole lot of micromanaging. The neuro PD is nice and friendly while the IM Prelim PD is not.</t>
  </si>
  <si>
    <t>had an interivew at brooklyn, they just sort of seemed to name drop random faculty members/opportunites at the Manhattan campus while not really talking much about their own program/opportunties. Sort of seem to be riding the coattails of the main campus and hoping that it translates into good outcomes for their residents imo lol.... Residents were nice though in the M/G, just clearly overworked I think. They said they were expected to act as "attendings" soooo almost like huge workload, minimal supervision(?) &lt; Same shit with SUNY Downstate. One of their PGY4 is a chief resident, attending physician (technically), and program coordinator. What is wrong with NYC programs? ---&gt; underpaid, overworked, and underappreciated for sure for both of them. &lt; You mean underpaid? lol yes my b &lt; Nor worries, lol. Also especially with this pandemic shit going on, many are living NYC. I'm not really sure if I want to live 4 years of my life there.</t>
  </si>
  <si>
    <t>Did everyone get an NYU Diversity Equity and Inclusion second look invite? Or are they sending these in waves? &gt; I think everyone from my interview date got it so I believe in waves &lt; Ah yes, I just noticed that too. So right, everyone should get it eventually. &lt; Can anyone join? +1 Or typically only URiM/LGBTQ+? &lt; Usually, these are targeted at those groups, but nobody's gonna ask you your sexuality, so if you care about these things, there's no way to tell you're an interloper ^_^ (member of both groups saying totally fine if you wanna come)</t>
  </si>
  <si>
    <t>Is there any rule against doing a transitional year instead of a prelim year? (other than the understanding that the medicine training is probably not as good) &lt; easier doesn't mean not as good tbh. The model of work 24/7 to learn is outdated. I would even argue that doing a transitional year and having maybe an extra day off to read and recover will makes us better physicians. &lt; if APPs can run an IM floor after doing a two week "residency" I don't see anything wrong with a transitional YEAR lol &lt; as long as your PGY-1 satisfies the requirements for a neurology training (I believe its at least 6 months IM and no more than 3 months neuro) its fine +1 &lt; some programs like emory only have transitional year for neuro and that's fine &lt; Thank you!!</t>
  </si>
  <si>
    <t>(Resident) I would advise against transitional programs in general because while they are not by definition worse, the fact is the training at many of them is not what you'd want. In my experience, the biggest issue interns have isn't book knowedge, it's actually applying it to complex patients while carrying a large census. There are plenty of transitional programs that'll give you a repeat of your M4 year. &lt; yeah I've heard of this issue with normal transitional years. I don't think there is a problem with "linked" transitional years though in radiology/neurology etc when it's glued with the advanced program &lt; is there anywhere outside of Emory that has a linked transitional year? I feel like they are all prelim IM/neuro linked now &lt; UChicago (if you do weiss instead of northshore) &lt; So if a TY program offers &gt;6 months of ward medicine, night float, MICU, etc, would it not prepare you for applying knowledge to complex patients/carrying a large census? &lt; (resident) what I'm saying is the names of the rotations don't matter. 6 months of wards doesn't matter if you're only taking care of uncomplicated CHF exacerbations/UTIs and your personal cap is 4 patients. MICU doesn't matter if the patients would be floor patients in a bigger hospital. Does that hospital transfer anyone complicated to a higher level of care? Etc. The people I know who did TY years (derm/rads mostly) had medicine rotations like that. Keep in mind the overwhelming majority of TY applicants don't actually have to learn how to manage inpatients for their advanced programs. The expectations can be extremely low. &lt; Health Quest also have a linked TY.</t>
  </si>
  <si>
    <t xml:space="preserve">I remember during the interview of Kansas, they told us that the PD will send feedbacks. It's been more than 3 weeks but I didn't receive anything. Anyone in the same boat? or did I misunderstand something? &lt; Same boat here. Interviewed several weeks ago, thought i heard the PC say the PD would send personalized thank you's or something but haven't heard anything </t>
  </si>
  <si>
    <t>Did everybody get an email form GWU?</t>
  </si>
  <si>
    <t>Anyone know for Penn whether you also start seeing a PGY-4's OP pts if you end up doing your prelim year at Pennsy? Not sure whether that is a categorical thing, or whether you start some OP too even if it's the advanced spot. &lt; They said you'll also see the pgy-4s outpts if you do your prelim year at Pennsy. You also get time on inpt neurology during intern year at Pennsy &lt; Perfect, thank you!</t>
  </si>
  <si>
    <t>Anyone know when incoming residents get drug tested? Please no shaming :) &lt; probably during June when onboarding paperwork occurs +2 &lt; Nothing shameful about smoking weed my friend +8 -2 &lt; And anything else. +3 -2 &lt; Usually right before you start. I've heard of rare situations where programs ask for it within a week or so of matching. Planning to make sure I'm good for that just in case&lt; do they test just once or also after that inital test they can test randomly? &lt; They can test randomly. Will they? Maybe, maybe not &lt; why do people still think its shameful to smoke weed lol? &lt; "maybe" and "maybe not" mean exactly the same thing please don't use them in the same sentence</t>
  </si>
  <si>
    <t>Anyone know which programs test right after match day? &lt; y'all are crazy, why risk anything lol just don't smoke until after residency starts &lt; I didnt ask, but this is the only way I can fall asleep. Looking at a few months of terrible insomnia over this. Don't be judgemental &lt; this. Prior response sounds like a boomer. . . It's also legal in many places now &lt; so sensitive &lt; Are you considered an impaired physician if you work high? Lol I know nothing about smoking but I remember learning that it persists very long in the system as it is very lypophilic? &lt; Its irrelevant if you are impaired, there are 0 residencies that allow you to work high, you will absolutely be in trouble if caught &lt; it stays detectable in your system, but the effect only lasts a few hours. Unless you're doing it before you go to work in the morning then you are not high &lt; good luck arguing that with your residency admin &lt; I'm not planning on failing a drug test...someone asked a question &lt; so crazy that there is still a weed taboo in this country, especially when alcohol is so much worse. &lt; in 20 years we'll be using microdoses of psychedelics for PTSD and other psych disorders like it's nothing, the future is exciting! +2 &lt; preach  &lt;They're already using psilopsybin-assisted psychotherapy for treatment resistant depression! &lt; honestly didn't think this would happen in our lifetime, that's awesome &lt; Yes! Psychadelics are so promising. Super exciting stuff. As long as the government gets out of the way. &lt; if you get the chance check out the book acid test!</t>
  </si>
  <si>
    <t xml:space="preserve">&lt; I'm not surprised this turned into an argument, but the fact is no one knows when or if you'll be tested. You probably will be, it'll probably be a urine test, &amp; it'll probably be during onboarding. That said, people have had hair tests &amp; they've been required to submit them immediately post-match. The safest &amp; smartest thing to do is to quit straight up &amp; exercise a lot to get it out of your system asap. If you're really clean, you could probably take a little hit every once in a while without it being a big deal, but you should really be careful. This could end your career before it even started. </t>
  </si>
  <si>
    <t>Anyone have thoughts on BIDMC vs Mt sinai (Mt sinai hosp)? Looking to compare reputation and resident QoL &gt; Reputation seemed similar to me, maybe slight edge at BIDMC, and I get feeling they're on upward trend because new chair seems cool and should theoretically bring in more funding</t>
  </si>
  <si>
    <t xml:space="preserve">In the PIC some applicants have received responses from the Penn LOI. To those applicants, how soon was the response, like same day, days after or weeks after? &lt; Slightly less than a week after for me. +1 &lt; Thanks friend&lt; weeks later </t>
  </si>
  <si>
    <t>Anyone know whether NYU Man gives free lunches for residents? &lt; not positive but think I remember them saying no &lt; I think they do (I remember they had tacos or something like that when I interviewed LOL), but it might not be everyday. &lt; I think so because the residents were grabbing food as they sat down to talk to us during interview day? &lt; Yes, I asked them specifically, and they get free lunch on Mondays and Fridays per my meticulous perks notes</t>
  </si>
  <si>
    <t>Having a really really hard time deciding between mayo clinic florida and georgetown. I am trying to take location into consideration, but having a difficult time. I would love to hear your thoughts on these. thanks! &lt; Personally would think Mayo FL &gt; Georgetown. Probably both from the programs overall and location. I did not interview at Georgetown (so I'm not as informed) because generally did not consider that option too favorable for me. &lt; Mayo FL for sure</t>
  </si>
  <si>
    <t xml:space="preserve">is the Columbia IM orientation formal attire? &lt; seems like everyone is dressed up but I only have a patterned button up with me so I'm keeping my cam off as long as possible... &lt; I'm confused about this, it's not an interview right? Just sit there with camera on and listen? &lt; Yeah no real need for formal attire, though most did&lt; </t>
  </si>
  <si>
    <t>I'm really torn between Jefferson and Cleveland clinic, have been going back and forth over these two programs and would appreciate your thoughts on these two programs/areas. Thanks. &lt;CCF is better for your future +2&lt; Philly is pretty neat, cheap, and near cool cities. Cleveland clinic is in Ohio&lt; could you elaborate on your thoughts on ohio? &lt; ohio sucks &lt; lmao &lt; IMG here, why do americans always make fun of florida and ohio? &lt; florida because they have weird news stories, ohio because its boring &lt; CCF is more prestigious/academic but not by a ton. Cleveland is a medium-sized midwestern city with stuff to do, but it's not downtown Philly. Both will be cold, Cleveland will get more snow. Personally thought resident culture was more boring at CCF. I ranked them pretty close to each other.</t>
  </si>
  <si>
    <t xml:space="preserve">I'd rank Jefferson higher. THe people there are amazing. Brilliant yet down to earth and Philly is a great place to live. &lt; lmao is this a plant? either that or someone trying to move themselves up for CCF &lt; LOL &lt; Philly &gt; Cleveland in all aspects and is public transport friendly too! Have no insight into the culture at Jeff tho and the people at ccf were really nice! &lt; I feel like CCF is a much more well known name than TJ outside their respective areas &lt; Lol. Everyone always has their opinion on this matter... I think it's more about what you're used to. Personally hate living in Philly but probs bc I'm not a nightlife person, cost of living higher, parking is a nightmare, literally never saw cockroaches/rats before I moved here - but for people from other urban areas I think they're much more used to the stuff I think is a con (they would be more horrified NOT having a subway system etc) so just know yourself in terms of the geography! But personally I think Cleveland is nice. </t>
  </si>
  <si>
    <t>Do we have to apply for SOAP or we dont have to do anything? &lt; don't have to do anything. if you don't fully match or  only partially match  --&gt; automatically enrolled into SOAP</t>
  </si>
  <si>
    <t>I really need help guys. I cant decide between Duke and Mayo Clinic Florida. I have tried everything already. Can anyone please give me there input please on which one is better to rank first rather than the other. Thank you. &lt; I like Durham better than Jacksonville personally so ranking Duke higher. If you like the beach then go FL. If you like nature/mountains then go NC. &lt; I like both. :/ &lt; do you like seasons or not? Do you want to be trained in the "mayo model" or not? &lt; flip a coin and put Duke first if heads, Mayo first if tails.&lt; haha thats a good one. I do think having the mayo model can maybe open doors for connections if not mistaken? not sure &lt; I met a resident at Mayo Fl who ranked it over Duke and a resident at Duke who ranked it over Mayo Fl. Both were happy with their decisions. All that to say that you probably can't go wrong! Just look at what you value in a program and which program aligns more with those values. If they really are neck and neck, location will def be a tie-breaker, where would you rather be living? You could also look at the prelim year. Duke's prelim year is def more intense/demanding so depends on what you're looking for &lt; Agreed. My comment was replaced since I wrote it at the same time as prev poster, but similar sentiments--I liked both. I would say the reputation of IM training would be great at Duke and location overall would be slightly preferable, so I will probably give Duke the edge. That said, I liked leadership at Mayo FL a lot and having the beach so close by is a very nice alternative. I will add that it depends on whether you envision yourself possibly staying the Mayo system after training. Do you want to stay in Jacksonville or maybe go to Arizona or Rochester MN after? If you're down, that could simply your answer for you.</t>
  </si>
  <si>
    <t>&lt; what does it mean to be in the mayo system? Like do they mostly hire attendings who trained at mayo? And does that affect your job searches in the future? &lt; I'm not the poster who wrote that but I think the whole be in the mayo system thing is over-stated. After all, one of the APDs at Duke trained at Mayo-Fl. I don't think people stay in the Mayo system because they're stuck, I think they just enjoy the Mayo way of doing things &lt; Yes, sorry, I did not mean that you're forced to stay or anything like that. I'm sure it gives you nice mobility if you do want to say though (which is a positive). Totally speculating, but some aspects of the Mayo system sound so nice that it might be hard adjusting anywhere else! Which probably is a good problem to have in that case. &lt; Like what sounds so nice? i thought people didnt like the mayo system im confused &lt; Hmmm well I guess it depends on your preference. Personally I am impressed by the high end professional approach Mayo takes with multidisciplinary rounding and spending a lot of time with patients in an outpatient setting (while wearing suits). There's a strong emphasis on patient satisfaction and they also focus on taking care of their residents. Sure, I heard some ppl complain that they make it all very fancy so they can upcharge on labs and what not. Maybe that's what you mean about ppl not liking the Mayo system? I honeslty am not sure what else there isn't to like besides that. And yea, people often do stay with Mayo just because they can't envision themselves practicing anywhere else because they like it so much.</t>
  </si>
  <si>
    <t>I guess this is the dumbest question on the entire spreadsheet; can someone explain to me retirement benefits like I'm a 5-year-old? Also, can I use "before retirement" if I needed to? &lt; Residents generally have 2 options: 403b or a roth. A 403b, which is a tax-deffered account for non-profits where you don't pay taxes on your contributions now but pay taxes on withdrawals during retirement. These accounts help lower your adjusted gross income for tax purposes. The second type of retirement account is a Roth where you pay taxes on your contributions now and don't pay taxes on the money in retirement. Some programs may have a match. For example, if they match 3%, if you contribute 3% of your income to your retirement, then they will also contribute 3% to your retirement. If you withdraw from your retirement before age 65, there are tax penalties so generally it is not recommended. Hope this helps! &lt; You also can use a Roth IRA before retirement without penalties for special circumstances. 1) Any of the contributions, you can withdraw, at any time, penalty free (you already paid taxes on it). It's just the growth on top of the contributions that you can't withdraw without penalty. 2) If you are a first-time home-owner, you can withdraw up to a certain amount, penalty free. 3) For qualifying educational expenses (ex: a child's college). I think that's probably it for Roth IRA exceptions but yeah I mean it's a good, tax-shielded way to allow your investments to grow over time while you're saving up for retirement but even for a down payment for a house or college tuition. In the downtime before starting residency, I recommend reading The White Coat Advisor! It basically ELI5 all this kinda stuff</t>
  </si>
  <si>
    <r>
      <rPr>
        <sz val="10"/>
        <color rgb="FF000000"/>
        <rFont val="Verdana"/>
      </rPr>
      <t xml:space="preserve">Here's the "like I'm five" instructions for your first ~3 years of residency: your program will likely offer to match your contributions to a retirement account. Contribute the max they'll match because it's free money, duh. Otherwise, don't worry about anything else. The only other major financial decision you'll have to make is whether you're certain your goal career will satisfy the student loan forgiveness plan. If you're worried about finances, don't sweat because as a resident you will get </t>
    </r>
    <r>
      <rPr>
        <i/>
        <sz val="10"/>
        <color rgb="FF000000"/>
        <rFont val="Verdana"/>
      </rPr>
      <t xml:space="preserve">hundreds </t>
    </r>
    <r>
      <rPr>
        <sz val="10"/>
        <color rgb="FF000000"/>
        <rFont val="Verdana"/>
      </rPr>
      <t>of emails from financial advisors interested in providing you services. &lt; counter points: I haven't seen a lot of programs offer a 403b or 401k match actually (usually they do for their regular employees but not for residents because, well, we're indentured servants). Also be wary of these "financial advisors", not all of them have your best interest in mind</t>
    </r>
  </si>
  <si>
    <t>Any thoughts on whether it's better to reply to a love letter or love voicemail from a program? E.g. if they aren't your #1? Better not to say anything at all or to reply back saying thanks?? I don't want to be rude by not replying but also don't want to come across as ungrateful by basically telling them they aren't my #1 &lt; I replied "love your program and it would be a great fit" without mentioning ranking. &lt; love voicemails? Oh my! Love is in the air!&lt; what program was this that called? &lt; Penn (jk I know people are crazy about penn lol)&lt; lmfao yeah but in all seriousness i didnt know programs leave voicemails wow &lt; OP here - lol it was Hopkins and WashU</t>
  </si>
  <si>
    <t>Related: Would it be unwise to send my top program a handwritten valentine via snail mail and a rose? i've been going back and forth &lt; already sent mine an entire boquet of roses saying that we are MEN2B &lt; not bad. I sent a box of chocolates with a handwritten note saying you + me july 2021 bb &lt;3</t>
  </si>
  <si>
    <t xml:space="preserve">Anyone have any thoughts on MUSC in Charleston? It seems like a great program with multiple centers of excellence, faculty that's younger but from great places, has a good fellowship match, good QoL, but I have heard the "prestige" and training may not be as good? I'm wondering if I am missing something &lt; I dont think youre missing anything. One of my favorites on the interviews trail. I dont remember anything sticking out as particularly negative, and i would have ranked much higher if not for distance from family. +/- on the prestige part, but I doubt/would be shocked if the training was lacking </t>
  </si>
  <si>
    <t xml:space="preserve">Can someone give me a TL;DR version of what's going on at Tulane? I feel out of the loop, and since I interviewed there, I'd like to be informed &lt; https://twitter.com/rebekah_roll/status/1360249917256704003?s=10 &lt; I would read the lawsuit if you really want to understand it better. But it's basically 10+ years worth of dirt on the med-peds program, mainly consisting of racism, leadership failures, and acgme violations &lt; that's terrible :( are people actually not going to rank them though? what does the neuro department have to do with it? +1 &lt; I actually liked the faculty who interviewed me and did not get bad vibes from them &lt; from a neuro perspective, as an intern you would have to work with some of the leadership named in the lawsuit since they are IM (unless they get fired). Regardless, because of how big this news is, all the Tulane programs are worried about bad press and match this year. Even their surgery programs are addressing it. A lot of people are going to DNR in all specialties unfortunately for them. &lt; a lot of applicants can't afford to not rank a program though. &lt; I think you are substantially overestimating how many applicants know/care about this &lt; only programs will know how far down they fell from their own rank lists, but if they feel the need to put out statements then they are concerned &lt; Its all over, people know and care. Up to them to make decisions. But because it is the IM program, it does directly affect us.  Choose wisely. </t>
  </si>
  <si>
    <r>
      <rPr>
        <sz val="10"/>
        <color rgb="FF000000"/>
        <rFont val="Arial"/>
      </rPr>
      <t xml:space="preserve">Not getting a response to LOI means BAD? &lt; I never did either :( &lt; </t>
    </r>
    <r>
      <rPr>
        <strike/>
        <sz val="10"/>
        <color rgb="FF000000"/>
        <rFont val="Arial"/>
      </rPr>
      <t>Unless others got a response from the same program</t>
    </r>
    <r>
      <rPr>
        <sz val="10"/>
        <color rgb="FF000000"/>
        <rFont val="Arial"/>
      </rPr>
      <t xml:space="preserve"> (edit: I changed my mind after reading </t>
    </r>
    <r>
      <rPr>
        <u/>
        <sz val="10"/>
        <color rgb="FF1155CC"/>
        <rFont val="Arial"/>
      </rPr>
      <t>this</t>
    </r>
    <r>
      <rPr>
        <sz val="10"/>
        <color rgb="FF000000"/>
        <rFont val="Arial"/>
      </rPr>
      <t>) &lt; I would not worry even if others are getting a response. PDs are receiving many emails every day, it must be challenging to keep up with every message.</t>
    </r>
  </si>
  <si>
    <t>Did anyone else use the feature on Zoom where you could pin one person's video, so that's what you would see instead of the presentation or the active speaker's video, particularly for good looking applicants but also interesting rooms? Or was that just me? &lt; I do it for 1-2 minutes only, lol.&lt; i would do it but with myself to look at myself lmfao +2 &lt; I did it to look at myself too, to make sure you couldn't see WoW in the reflection of my glasses.</t>
  </si>
  <si>
    <t xml:space="preserve">just you +1 &lt; thanks, thats what i thought. &lt; nah i did that too +1 &lt; haha ok glad im not the only one &lt;It's only two &lt; eight actually </t>
  </si>
  <si>
    <t>HealthOne vs Methodist</t>
  </si>
  <si>
    <t>up to what time in the night is it appropriate to send a LOI? &lt; what do you mean? &lt; you can schedule an email for 8am tomorrow morning so it's at the start of business hours. That's what I do for any email I write over a weekend &lt; ?? &lt; Is this seriously a question? cmon...</t>
  </si>
  <si>
    <t xml:space="preserve">I think 8 pm &lt; What about 3 am, is it appropriate?&lt; nooo 3am NO! i wouldnt send anything after 6pm. Some of them dont like it. </t>
  </si>
  <si>
    <t>Any idea if or by how much being from a newer medical school hurts your chances? Anecdotes appreciated. &lt; It doesn't. +3 &lt; I mean it does if you wanna go to a top 20 residency, but overall no, you will match &lt; I don't think it even effects top 20 residency, I'm from a newer medical school and got more interview yield at top 10 programs than I did from lower ranked programs.</t>
  </si>
  <si>
    <t>Anyone have any thoughts on U of Maryland vs UT Houston? &lt;&lt; Would be keen for this answer as well +2</t>
  </si>
  <si>
    <t>Who else is super jaded by their medical school and is ready to really just let them have a piece of your mind in the AAMC graduation questionnaire?? Lol or maybe it's just my school's admin that sucked and didn't care about our feedback on anything+6</t>
  </si>
  <si>
    <t xml:space="preserve">Sorry if this has been done before but I'm a bit confused. If a program is listed as "Categorical" in ERAS, do we still rank the prelim year on NRMP? Or is that just for advanced linked programs? Everyone seems to have a different method &lt; categorical programs will not give you the option to rank a prelim year. +1&lt; anything with C in the NRMP number is categorical and won't give the option for supplemental rank; A is advanced and some have a linked year that you have to rank, some do not have a linked [the website or program should give you this info] &lt; Thanks! </t>
  </si>
  <si>
    <t>Thoughts on Olive View vs. the VA for the UCLA prelim year? &lt; VA sucks &lt; I prefer the VA &lt; Is this something you rank now or later? &lt; Now as the supplementary ROL for UCLA &lt; i'm sorry i'm being dumb, but I only see med-prelim/neurology as a prelim option for UCLA neurology &lt; That one is the VA, see the email instructions they sent to find the Olive View NRMP code &lt; Thanks for the clarification!!</t>
  </si>
  <si>
    <t>If a program sends you a love letter, do you respond? (I haven't decided my #1 yet so couldn't respond with my own love letter, but feels rude to not respond at all) &lt; I think a response could be good but keep it vague and positive +2 &lt; I'm not responding&lt; I personally think not responding is the worst option here, although it may not change anything. PD at my prog essentially told he they've never recieved a 'not number 1' love letter and thought any worse of the applicant, it either makes a small impact or none at all, so I'd think path of least regret is to just write a nice letter about what you liked about the program...never hurts to be ranked to match at several places, js js</t>
  </si>
  <si>
    <t>Does anyone know when are residents required to take Step 3 in Penn and Mayo? &lt; Just curious, but why are you asking? I've seen this question brought up before.&lt; Because some program requires you to take it before starting PGY2, while others the second half of PGY2 while others the first half of PGY1 so for people who need more time to prep because they took step 2 a long time ago this is important to organize themselves and prepare accordingly. &lt; You can just email residents or the PD at the programs to figure it out if it matters so much to your ranking&lt; rude &lt; Tbf since you're considering top programs like that, I'm sure you can manage taking Step 3 whenever it is that they require you to take it. You'll totally be fine no matter how much time you'll have. +1 &lt; not OP but what do you mean in regards to step 3 not mattering because they want a top program?&lt; (resident) this shouldn't matter to you at all because every single person here should take step 3 within their first 8 months of PGY1, period. ~40% of the test is surgery/peds/OBGYN/stuff you'll never study again and the longer you wait the more you'll forget from med school. If you need extra time to prepare, that means starting studying earlier, not taking later. &lt; not OP but had this same question so thanks! should we started reviewing now in that case? &lt; (resident) I wouldn't study anything at all before residency. Enjoy your time off. I would spend the first few months of residency focusing on not sucking as a resident. Step 3 is easy and you don't need a ton of time to prepare; keep in mind it's effectively pass/fail with the highest pass rate of any of the steps (including CS)&lt; what are good resources to look at before residency to not suck as a residency, i feel like the pandemic has made me forget everything. +1 &lt; I mean... I saw this and Im laughing because I feel the same exact way. Good to know Im not the only one. lol &lt; I'll post something here after y'all match but there's essentially nothing you can do beforehand not to suck. Just try to relax right now.</t>
  </si>
  <si>
    <t xml:space="preserve">Holy moly reading through all this #DNRTulane stuff is wild, I am staying the hell away from that place&lt; What about if we put it number 1 or top 3 and already submitted, can we change it? &lt; you can resubmit your rank list as many times as you like up to the deadline&lt; I feel bad for those that want to rank it top because of family or personal reasons. </t>
  </si>
  <si>
    <t>&lt; I know a POC that just graduated from there in neurology and they seemed to love it. They just said that you have to work really hard but you see a lot of variety so not sure. (I am speaking for neurology not other specialties) &lt; The case deals with internal medicine and peds. I don't think I've had any bad impressions of the neurology dept. Seemed like a diverse and cool crowd on my interview +1 &lt; yeah except intern year is IM &lt; It reflects poorly on the institution as a whole, not any one specialty #DNR &lt; their neuro program has an acgme warning. proceed with caution</t>
  </si>
  <si>
    <t>For Mayo AZ, anyone know how often residents take call? I just realized given they only have 3 residents a year, they might not have that much flexibility in terms of call if somebody is out or even just covering the services in general... anybody know more about this? &lt; no, but looking at their website it seems they have just one combined hospital service, which might only take two residents to run &lt; They are one of the few programs that is completely attending run. Their goal is that you could take all the residents out of the program and it would still function and they want to make no money from the residents. So it is very outpatient and teaching heavy and only very few really chill calls. The only exception was PCH (pediatric neurology) because it is an outside hospital with 24h call, you rotate one month a year. PCH was not even that hard, just more normal residency schedule. But the Mayo residents complained and Mayo treatened to cancel their connection with PCH. Now they dont have to do call anymore and the rotation is also pretty chill.</t>
  </si>
  <si>
    <t xml:space="preserve">Anyone know fellowship matches for UMass and UT Houston? Both websites seem to be barren with respect to post-residency fellowships, especially over last 2-3 years&gt; I know Houston sends people pretty broadly, a good amount stay but they also send people to top institutions like Hopkins, MGB, etc. </t>
  </si>
  <si>
    <r>
      <rPr>
        <u/>
        <sz val="10"/>
        <color rgb="FF000000"/>
        <rFont val="Arial"/>
      </rPr>
      <t>https://twitter. BBCcom/ FirstLadyNichy/status/1360300760450424832</t>
    </r>
    <r>
      <rPr>
        <u/>
        <sz val="10"/>
        <color rgb="FF000000"/>
        <rFont val="Arial"/>
      </rPr>
      <t xml:space="preserve"> </t>
    </r>
    <r>
      <rPr>
        <sz val="10"/>
        <color rgb="FF000000"/>
        <rFont val="Arial"/>
      </rPr>
      <t xml:space="preserve">I didn't know this was a thing and now I wonder if this happens in other institutions too. Really disappointing. &gt; Really disappointing if true*. The link took me to a tweet with a screenshot of a word document. Is there something I'm missing? Sounds unsubstantiated at this point. &lt; Just search in twitter tulane. There is a lot of docs about it. Everyone is talking about it. &lt; The ATLAS statement re international med schools at the bottom itself sounds pretty profiling, schools like UCD and Oxford etc are at par with top tier US med schools ...&lt; wait what? so other programs/institutions do this too? if anyone knows of any please mention so i can DNR them or put them on the bottom of my rank list. thanks  &lt; you gonna DNR every single place when you find out they all do something like this? The medical school you go to matters to these places, its why people say coming from a top tier school is a bonus. Its no surprise that there is profiling of med schools at play here &lt; I mean every program has a numerical ranking system in place, that being said the lawsuit itself has 20+ examples of their work environment being trash and leadership being blatantly racist. Nobody wants to be associated with that. &lt; gonna be interesting to see if leadership actually changes or if they try to sweep it under the rug &lt; also what kind of grown man/attending has people in the hospital calling him coach lmao this Wiese dude is nuts  &lt; Probably asks people to call him daddy in private &lt; LOL </t>
    </r>
  </si>
  <si>
    <r>
      <rPr>
        <sz val="10"/>
        <color rgb="FF000000"/>
        <rFont val="Verdana"/>
      </rPr>
      <t xml:space="preserve">&lt; On a side note, anyone feel like you ranked programs worse because their website sucked? I know its a dumb metric but without seeing places in person, a shitty website almost makes me feel like you don't care &lt; I definitely did ranked them worse due to website with your same reasoning &lt;&lt; Honestly, it was frustrating to browse some program websites but I am really trying to not factor that into my decision because I don't think a subpar website is highly reflective of how good the program is&lt; I would definitely take it into consideration. It shows how organized they are and prepared. Especially with everything that has been going on with the pandemic.  &lt;&lt; </t>
    </r>
    <r>
      <rPr>
        <b/>
        <sz val="36"/>
        <color rgb="FFFF0000"/>
        <rFont val="Verdana"/>
      </rPr>
      <t>Cool someone deleted the question I had posted. Brilliant stuf</t>
    </r>
    <r>
      <rPr>
        <b/>
        <sz val="10"/>
        <color rgb="FFFF0000"/>
        <rFont val="Verdana"/>
      </rPr>
      <t>f &lt; when multiple people add comments at the same time to the same cell, they basically delete each other. Y'all need to be less dramatic about this. Sheets wasn't designed to be a message board. The majority of deletes on this sheet are probably mistakes.</t>
    </r>
  </si>
  <si>
    <t>Jefferson vs Rush? Got really good vibes from both programs. I think I'd be happy with either group of residents and the program directors are both awesome. Workload seems similar. Rush seems more aligned with my research interests. Chicago seems like a better city than Philly overall in terms of amenities and shopping and stuff. Visited both hospitals last summer of my own volition and Jefferson Hospital seems kind of rundown versus the super modern Rush (+ new neuro facility in 2022). Concerned about the infamous East Coast support staff. But also really would love the historic aspect of Philly with lots of places to discover, proximity to NYC/DC. Nightlife seems kinda weird though, with the archaic alcohol laws in PA. Anyone have anymore thoughts/insight? These are my top two, having a hard time deciding on my #1 &gt; these are my top two as well. Just curious what do you mean by the infamous East Coast support staff? &lt; These two definitely had the best interview vibes for me as well. Ranking Rush higher because I have friends in the city, but would probably still rank it over Jeff without connections tbh &lt; at the end of the day you gotta go with your gut feel and not with what other people think</t>
  </si>
  <si>
    <t>&lt; In response to OP, just listening to what you typed makes it sounds like Rush should be ranked ahead for you. Proximity to another city is overrated imo. &lt; im b/w Rush and TJU as well. Been living in Chicago the last 5 years so i can speak on it a bit. It's a great city. It really has everything a major city could offer (sports, musice, food, theater scene). The the winters can be annoying especially when you are waking up early to get to the hospital and have to shovel your car out. From what I understand Philli has much milder weather. Summertime chicago is awesome though, everyone is out and there are so many events (weekly neighborhood festivals, concerts etc). It's a super bikeable city if thats your jam w/ decent trails in the surrounding area. The only major negatives I would say are the winter and lack of immediate nature but not really sure if Philly is surrounded by awesome nature. Program wise they seem basically identical lol. Im leaning TJU mostly cause I want to try a new city and I liked TJU program leadership a lot more &gt; if anything, the past 2 weeks has showed me why I am leaning away from Chicago. The insane snow and trying to street park after a long day in the hospital. Spending HOURS trying to dig out is crazy so I was hoping to find a place with covered parking or a place with milder winters &gt; chiming in to say you really can't go wrong with Philly either. it's an extremely walkable city with a top tier food scene and the entertainment/night life is great. the neighborhood that TJU is in is one of the best neighborhoods in the city. you'd be really happy there &lt; What's the safety like around TJU?</t>
  </si>
  <si>
    <r>
      <rPr>
        <sz val="10"/>
        <color rgb="FF000000"/>
        <rFont val="Arial"/>
      </rPr>
      <t xml:space="preserve">This is may actually reduce your anxiety; last year the average number of ranked applicants needed to fill each position in neurology is 6.2. For example, if they have 10 residency positions, they need to rank 62 applicants, otherwise, they are risking going unmatched. </t>
    </r>
    <r>
      <rPr>
        <u/>
        <sz val="10"/>
        <color rgb="FF1155CC"/>
        <rFont val="Arial"/>
      </rPr>
      <t>See page 45 (table 17)</t>
    </r>
    <r>
      <rPr>
        <sz val="10"/>
        <color rgb="FF000000"/>
        <rFont val="Arial"/>
      </rPr>
      <t xml:space="preserve"> &lt; thanks for sharing this +1 &lt; I'm not sure I agree with that interpretation of the table. A program is not at risk of having unfilled positions if they rank less than 6.2 applicants. I could see why you would think that though based on this statement in the explanation: "Table 17 displays by specialty the average number of ranked applicants needed to fill each position within programs. Only programs that filled all positions are included in the calculations." This statement is really poor. 1) For all we know, programs that went unfilled ranked more than 6.2 applicants per spot; they arent included in the average. The number 6.2 is just an average of how many applicants were ranked per spot among programs that filled. Pay attention to this statement in the explanation: "Using Emergency Medicine as an example, on average programs that filled all positions ranked 6.0 applicants per available position in the 2020 Match." This statement suggests that 6.2 applicants per spot is just the number of applicants per spot that programs that filled happened to rank. 2) For all we know, they may have filled their spots well before that number. Let the anxiety resume. &lt; I don't think so. </t>
    </r>
    <r>
      <rPr>
        <u/>
        <sz val="10"/>
        <color rgb="FF1155CC"/>
        <rFont val="Arial"/>
      </rPr>
      <t>https://mk0nrmp3oyqui6wqfm.kinstacdn.com/wp-content/uploads/2020/05/Impact-Data_All_Sponsored-Apps_2020.pdf</t>
    </r>
    <r>
      <rPr>
        <sz val="10"/>
        <color rgb="FF000000"/>
        <rFont val="Arial"/>
      </rPr>
      <t xml:space="preserve">  Page 2 says average ranks per position is 12.9 which is much higher than the figures mentioned in the other table for any specialty. So I think that 6.2 number is in fact how far down the list programs have to go to fill a spot, and not how many people they actually ranked per spot. &lt; I agree this table refutes my first point. Now I would say the second quotation is the one that is poorly worded.</t>
    </r>
  </si>
  <si>
    <t>One program spilled some data on how many they interviewed vs applied. They had 600 applications, interviewed 60, for 6 spots/yr.&lt; You can actually find this info for most programs on residency explorer</t>
  </si>
  <si>
    <t>Does anyone have thoughts on including a standalone prelim program at the bottom of your main ROL? I initially thought that matching to a prelim program would be better than going unmatched entirely, but now I am worried that this would prevent me from soaping into a categorical program if it came to that. &lt; The scenerio you describe is unlikely, but you are substantially better off matching into a prelim year than attempting to SOAP &lt; You may SOAP into an advanced program as well.</t>
  </si>
  <si>
    <t>Anyone else feel like this whole match process is kind of an unconventional way of speed dating? I am particularly worried about putting myself out there and candidly professing my LOVE for my #1 knwoing full well they may flirt back with me but ultimately decide to reject me and choose the more attractive candidate (application wise) haha.+1 &lt; Yeah I feel the exact same way lol. Like Im embarassed to send them the LOI so Im probably not doing it.&lt;+2</t>
  </si>
  <si>
    <t>Those ranking Northwell SIUH/LHH over Northwell NS/LIJ, what is your thought process? Just curious as I rank these myself! &gt;&gt; I honestly was looking forward to interviewing at the new program, SI/LH. But I was so unimpressed. They asked too many behavioral questions and barely knew my application. I would imagine that leaders of a new program would be more enthusiastic to get to know the applicants and present themselves better. It was really a bummer because I liked the location. Just my 2 cents since no one else responded &lt; i noticed the barrage of behavioral questions too. made the IV seem formal and stiff. however, the leadership and faculty seem organized and on it, so i think the program will be very well run! &gt; I am not ranking this program because of the behavorial questions and how stiff my whole day felt. I was also asked what other programs I was applying to and that gave me a red flag.</t>
  </si>
  <si>
    <t>I want to bump the previous convo about WashU. I'm wondering if it's right for me because I liked my interview a lot. I am planning to go into outpatient most likely and I worry about how inpatient focused PGY1 and 2 are and the lack of elective time. QoL seems questionable as well, but curious what you guys think. &lt; As the person who originally complained about the lack of WashU talk, this is cool to see haha. That said, I too have a hard time knowing how to feel about the program. Funny enough I somehow left the interviewing thinking that St Louis would be a comfortable place to live at and that it was somehow the most positive highlight. Maybe it's because that seems to be a big selling point the PD focuses on given that it might traditionally be a concern for most. So I wouldn't be as concerned about QoL, but I do worry about fit. &lt; I feel I shared the same afotementioned concerns/thoughts. But shoot, WASHU is pretty amazing St. Louis is definitely not the most exciting place to live but leadership is pretty amazing, residents are hilarious, and there is just an overall good feel vibe I got from the program. &lt; I will add, "rigor" was thrown around a lot during my interview day by the residents, and people (applicants) seem to comment on the traditional feel to the program. But there wasn't anything overtly concerning about leadership or the residents from my perspective. I did find it interesting that the residents do an annual "roast" of each other though. I don't know how excited I would be for something like that hahah, but if anything I guess that means they're comfortable with one another. &lt; I think the annual roast is pretty awesome- definitely great substrate for relationship building haha. I think if you are comfortable enough to be roasted and then to equally roast your colleagues/friends in return, it sounds like the kind of culture where everyone is truly comfortable with each other. &lt; I don't remember them mentioning an annual roast? Sounds kind of cringey tbh.. i think an annual talent show or resident retreat would be a cooler way to do team building lol.. &lt; Tbf I think at that point I'd prefer roast over a talent show, omg I'd have to rack my brain about what to do. But yeah, a retreat or something team building focused would be nice.</t>
  </si>
  <si>
    <t>&lt;I would maybe reach out to residents who are matching into more outpatient fellowships to pick their brains on that! I got the sense that though PGY2 year was heavily inpatient, there was enough flexibility in the remaining years to schedule enough time outpatient. WashU is in the top couple for me too. I think that St. Louis as a city makes a lot of sense as a resident making ~60k/year lol (I crunched the numbers and trying to make it on that salary in big, expensive cities just seems like too much stress on top of the already stressful residency). If you're worried about fit, I think trying to chat with a resident or two now before you have to rank makes sense to see if its a place that you would thrive in (only you know the answer to that, if other applicants didn't mesh with the culture it says nothing about whether or not you will!). Also I have to add that for me personally, the switch from 24 hr call to nightfloat def bumped WashU up a bunch on my list... so I think QoL will be better for our class than in the past hopefully! &gt; OP here, yeah definitely reaching out to a resident but wanted to guage what impression applicants had too. I actually have very little issue with St. Louis (compared to other cities with top programs you could do so much worse imho), I was more concerned about the elective time and general work life balance as I've heard it isn't great. Appreciate everyone weighing in! &lt;
Honestly don’t know how much the change to night float will help QOL if they mandate that night float residents stay till after morning rounds, hopefully they wont be strict in actually enforcing it</t>
  </si>
  <si>
    <r>
      <rPr>
        <sz val="10"/>
        <color rgb="FFFF0000"/>
        <rFont val="Arial"/>
      </rPr>
      <t xml:space="preserve">"Why don't programs prematch more applicants? Sounds like it would be beneficial for both parties? &lt; You are not allowed to participate in the match if you prematch your spots. This means you have to be sure that you are capable of finding enough applicants willing to come to your program outside of the match - this is a pretty risky strategy, especially for larger programs.&lt; Yeah this is so stupid. I would just prematch. Especially if I am a top program that knows I can get them.  " Mod: restored </t>
    </r>
    <r>
      <rPr>
        <sz val="10"/>
        <color rgb="FF000000"/>
        <rFont val="Arial"/>
      </rPr>
      <t xml:space="preserve">&lt; I feel like if all programs went to prematch, this will put more pressure on us. You will be everyday refreshing your email to get that offer letter. As an applicant, I prefer the match, but if I was a PD, I may consider going with prematch to get those applicants I want in my program.+2 &lt; This is such a grass is greener argument, things were far worse before the match. &lt; why were they worst? &lt; Glad you asked: </t>
    </r>
    <r>
      <rPr>
        <u/>
        <sz val="10"/>
        <color rgb="FF1155CC"/>
        <rFont val="Arial"/>
      </rPr>
      <t>https://thesheriffofsodium.com/2020/01/26/the-match-part-1-why-do-we-have-a-match</t>
    </r>
  </si>
  <si>
    <t xml:space="preserve">&lt; makes sense, thanks&gt; I'm not so sure. I think there's a better way to do this than the MATCH. College applications work better than this tbh. It shouldn't be so complicated to find a job. &lt;Its a way to artifically surpress resident wages and keep programs from competing for applicants with better contracts.. which would be amazing. kind of reminds me of college football recruiting, top people go to bama/clemson etc bc of name value, perks, and high potential to go to NFL. imagine if the players were paid and some small school said they would pay them double what alabama did. Alabama would now have to match or give a comparable salary to compete and still get those good players. the match is a big reason why we are still paid like dogshit. by allowing applicants to only get one official offer, and basically have to go to where you match and not have the ability to negotiate the contract(pay, days off, etc)... this is a non competitive job market. the class action suit filed a decade ago or two ago against the match should be revisted at this time, especially in the day of exponentially expanding midlevel creep. </t>
  </si>
  <si>
    <t>FYI - The AAN virtual meeting this year is free to medical student members of the AAN +2 &lt; when is this? &lt; April 17 - 22</t>
  </si>
  <si>
    <t>Anyone feel that it was nice to get interviews, but then get some anxiety when you realize that you still have to beat out most of the other applicants that they interviewed on their rank list to realistically match there? &lt; Occasionally I feel that way, but then I remember that we're all looking for something different / not everyone is going to rank *that* place 1, 2, or even 3. +1 &lt; Very true, even in a top10 program you probably only have to make it to the upper 1/3 of applicants in order to match.</t>
  </si>
  <si>
    <t xml:space="preserve">Yeah I feel that way. Especially the fact that none of my top programs have sent me love letters. &lt; Love letters from programs are rare and many don't send them at all. Don't worry about this!&lt; I thought that too until ive seen so many people write here that my top programs have sent to more than one person a love letter or calls so... dont know about that anymore. It makes me think if maybe my interviews didnt go as well as I had thought. </t>
  </si>
  <si>
    <t>Question if you interviewed at BIDMC - Did we ever get the packet of stuff most places send us? Like house staff agreement, pay scale etc. Having trouble finding it and not sure if its me. &lt; try thalamus &lt; tried that, no attachments unfortunately. Cant remember if they used to be there.</t>
  </si>
  <si>
    <t>After programs meet to finalize their rank lists, do they go back and edit their rank lists if new info about applicants come in (prior to March 3)? Or is their rank list truly "finalized" in the true meaning of the word? &lt; They have the ability to do so, but it's program dependant. &lt; too subjective to answer this question. they may, they may not. PD might not like someone and just move it down if they feel like it, ultimately PD decides &lt; Yep. Absolutely 0 way to know what the PD does so don't let it guide your behavior &lt; This gives me hope</t>
  </si>
  <si>
    <r>
      <rPr>
        <sz val="10"/>
        <color rgb="FF000000"/>
        <rFont val="Verdana"/>
      </rPr>
      <t xml:space="preserve">(Resident) I don't know the exact behind-the-curtain machinations, but I know that rank lists are mostly finalized by now. The general process is 1) rank list based on metrics (or whatever), 2) adjustment based on resident/faculty interview feedback, and 3) final touches. Step 2 has already happened. Unless you first-author in NEJM or get arrested or something, your rank probably isn't going to change much/at all. &lt; why even interview if majority is already based on metric - just have a quick IV rather than spending so much time &lt; how did you get "majority is already based on metric" out of that? The explanation only comments on the sequence of events, not their weight/importance &lt; (resident) a lot </t>
    </r>
    <r>
      <rPr>
        <i/>
        <sz val="10"/>
        <color rgb="FF000000"/>
        <rFont val="Verdana"/>
      </rPr>
      <t xml:space="preserve">is </t>
    </r>
    <r>
      <rPr>
        <sz val="10"/>
        <color rgb="FF000000"/>
        <rFont val="Verdana"/>
      </rPr>
      <t>based on metrics, as believe it or not most applicants have a pretty similar personality/story/motivation for wanting to go into neurology. If your metrics rock or suck, that'll be reflected in the rank. But for the remaining 60% or so of applicants who are pretty much interchangible on paper, the interview is what matters.</t>
    </r>
  </si>
  <si>
    <t>I'm worried about not matching at all and having to soap. Should I send my LOI to a lower-ranked program where I think I have higher odds of matching me (but I'm not enthusiastic about), versus sending the LOI to my true #1 program that is more of a "reach" and higher-ranked program? &gt; Send it to where you wish to go. &lt; This is OP: Can you explain why? Thanks &lt; because by ranking the "reach" #1 you have a potential to match there, if you mark the "lower-tiered" one higher and match there, you would always wonder what would happen if you had put the other 1 first. theres really no downside to putting the one you like more first. +1 &lt; I think OP meant sending an LOI to their lower-ranked program while still ranking their true preferred program at #1</t>
  </si>
  <si>
    <t xml:space="preserve">&lt; There are a lot of assumptions here: (1) LOI will actually increase your chance of matching (this highly debatable topic, and many people believe it doesn't make that much of a difference) (2) You consider a program a "reach", but I think that is not necessarily true. If they interviewed you, you are fully qualified to match there. (3) If you looked at previous years' SOAP data, there are plenty of programs in it. If your reach program SOAPed and you match else where you will regret this for the rest of your life. I literally have only 5 neuro interviews, and I'm ranking them by true preference! RANK PROGRAMS BY ORDER OF YOUR TRUE PREFERENCE! :) &gt; Agreed with this totally. But I also know its important to be realistic about your expectations. My mentor suggested that there's a high chance I wouldn't match into my "reach" program because its competitive. So definitely put your number 1 as your top choice in the list but be prepared to match into any of the other spots. I guess that states the obvious, sorry. &lt; Good luck. Out of curiosity, I would love to hear some updates from you after the match. &lt; I would like to add if you are an IMG avoid SOAP at all costs. Extremely difficult to SOAP if your not AMG. &lt; That is true, but still rank programs by order of preference. &lt; (OP here) Thanks everyone! I've decided to go ahead and write the LOI to my "reach" higher-ranked program. I'll update with what happens after match day. </t>
  </si>
  <si>
    <t>Since x vs y is pretty dead, what are people's thoughts on Mount Sinai Hospital vs NYU? &lt; NYU better +1 &lt; Sinai supposed to be malignant. &gt; Agreed MSBI is malignant but MSH uptown is good&lt; I heard the complete opposite about Mount Sinai Hospital. I heard it was one of the least malignant programs in NYC. That being said, I think NYU is pretty excellent and didn't strike me as malignant at all.</t>
  </si>
  <si>
    <t>Im "surprised" Mr. multiple RTM hasnt posted anything on the PIC column&gt; Yall are so petty. Move on. -2 +3 &gt; I am one of the Mr. RTM guys, there were multiple. After the kind "feedback" I deleted all my information from the PIC sheet. I will consider adding it back in/updating after rank list is fixed or MATCH. I will also let you know if it turned out to be true. &gt; yeah come on, you're just coming off as insecure. Just cause you didn't recieve RTM emails doesn't mean other people didnt.</t>
  </si>
  <si>
    <t xml:space="preserve">Guys, following up on my post from a few days ago. I accepted the pre-match in IM. I had already emailed my top choice that and received a positive response "hope to see you in the future" from the PD. Should I email them letting them know of my decision so that I don't burn my bridge with them? &lt; I don't think it's necessary to email the PD. Congrats on having a residency position! +1&gt; Thank you so much!! Hoping you all match where you wish to, this community has truly been so wonderful! &lt; congrats my dude!!! you dont need to let the PD know, im sure when they submit your rank they can see youve opted out &lt; Congratz, good luck. See you on the flip side ;)&gt; Thank you! I was just thinking of letting them know because just in case I wish to transfer to neuro at some point I can keep my options open. &lt; Damn, congratulations! I wish I were in your shoes &lt; Thank you so much, I appreciate everyone's suggestions! </t>
  </si>
  <si>
    <t>I am wondering the exact spots at Lehigh. 3 or 5? what is correct? &lt; 5 this year confirmed &lt; Gracias!</t>
  </si>
  <si>
    <t>Did you guys get PIC following you letter of intent? -2 +2 &lt; yes, but many people don't +1 &lt; I did but its vague and wont make you feel warm and fuzzy. +1 &lt; even some of the "warm and fuzzy" responses are recycled to different applicants which you can see from the PIC tab</t>
  </si>
  <si>
    <t xml:space="preserve">Getting or not is meaningful? or absolute? </t>
  </si>
  <si>
    <t xml:space="preserve">Could someone help me compare university of Oklahoma vs Temple in terms of QoL, Rep, culture, Fellowship match quality/success and overall quality of training? Thanks! &lt;Oklahoma frequently alluded to breaking duty hours with some frequency, from both residents and chair. Very structured education which was emphasized a lot. I think quality of training seems good. But QoL in terms of work hours doesn't seem great. Oklahoma City has a decent amount going on and also affordable burbs if thats your thing. Do you mean BS&amp;W Temple, TX or Temple, PA(ask bc of region) &lt;Thanks for the response! I meant Temple, PA </t>
  </si>
  <si>
    <r>
      <rPr>
        <sz val="10"/>
        <color rgb="FF000000"/>
        <rFont val="Arial"/>
      </rPr>
      <t xml:space="preserve">Hey PDs, could you please </t>
    </r>
    <r>
      <rPr>
        <u/>
        <sz val="10"/>
        <color rgb="FF1155CC"/>
        <rFont val="Arial"/>
      </rPr>
      <t>drag</t>
    </r>
    <r>
      <rPr>
        <sz val="10"/>
        <color rgb="FF000000"/>
        <rFont val="Arial"/>
      </rPr>
      <t xml:space="preserve"> me to the top? +2 &lt;Didn't realize Harry Potter gave up being an Auror and became an Indiana U Med student &lt; porque no los dos</t>
    </r>
  </si>
  <si>
    <t>Apologies if this has been asked before, but will we know on that monday if we matched at a categorical versus prelim+advanced?  &lt; Not really.  You only find out if you're eligible to SOAP. So if you matched at an advanced but not a prelim or vice versa, you'll know because you'll have to SOAP for the other spot.  But if you completely matched, either categorical or advanced + prelim, you will not know which one you got.</t>
  </si>
  <si>
    <t xml:space="preserve">Thoughts about sending email to your #2 and #3 programs to tell them you're ranking them high? Or just send to #1 saying they're your #1? &lt; I was told to not send anything. This can backfire. &lt; Only for your #1 (if you wish to do so). &lt; Based on what I've read and on feedback from previous applicants/residents - just send one letter of intent to your number 1 program if you KNOW you will rank them at the top. that's it. &lt; please dont write "will rank you highly". PDs are smart enough to know this means its not #1 and lack of social awareness could even bump you down a spot or two </t>
  </si>
  <si>
    <t xml:space="preserve">Posted in X vs Y as well, but thoughts on Cornell vs Columbia? I know reputaiton of Columbia is techinically higher but I got along much better with the Cornell residents and interviewers. Also afraid of the seemingly higher workload and less emphasis on wellness at Columbia. I am interested in an academic career with clinical research in neurocritical care&gt; It sounds like you already know which one you should pick, don't overthink it +1 &lt; Totally agree. Just by writing it down here you have let us known. &gt; thanks for the validation :) </t>
  </si>
  <si>
    <t>So, a friend who is a third year medical student at URochester just told me that one of the 2nd year residents (white) was not interested in helping them (who is a minority) learn and gave all the attention/teaching/new patients to the white 3rd year student. I'm torn because I loved them, but now I am wondering if I should judge this program by this solitary red flag? Are they still worth ranking as highly? &lt; Impossible to judge without more information, like was this reported, if it was reported what was the program response, is this just this resident or multiple residents, etc. &lt; Very hard to judge without more information. There might be any number of reasons why the resident gave the other student more attention besides race. I think to judge this one resident based on the subjective experience of this one student would be very questionable. To judge the entire program would be absolutely ridiculous from my point of view. These kind of things happen all the time independent of race and have also happened to me before without me being a minority. &lt;+2 &lt; If you're a minority or POC in a largely white program from residents to faculty you may want to weigh in the token diversity factor vs actually geling in with your coworkers. Nothing against the poeple, just difficult to assimilate in ethnically homogenous places imo</t>
  </si>
  <si>
    <t>can anyone mention known friendly POC top 30 programs? &lt; My criteria: resident roster (you can see it on the program website), city, and convos with residents. I was personally most impressed by Emory, Yale and UCSF&lt; Great. Wasn't interviewed in none of those. &lt; i thougth most of the east coast programs and texas ? &lt; They were asking about top 30 programs. I would also add Cornell to the list!</t>
  </si>
  <si>
    <t>I know you're supposed to rank in order of YOUR preference but it still scares me to put a "reach" program as #1 because it makes me feel like it's a waste of a LOI (since they probably get so many). Anyone else feel this way+1 i feel awkward sendintg it because of that reason, still havent sent it lol &lt; 100% I feel this way but I think if I dont rank them #1, I will always wonder if I would have gotten a spot. &lt;and I would love to also be at my #2 and I know if I sent them a LOI it would be reassuring and I would get good feedback. But who even knows how much LOIs make a difference anyways &lt; if they interviewed you it isn't a reach! +1</t>
  </si>
  <si>
    <t>The IM sheet says UCSF regularly has intern year duty hour violations, anyone know if this is true for neuro? &lt; No violations in neuro per residents, I asked on interview day. Regardless, that 8-month IM stretch intern year is trash</t>
  </si>
  <si>
    <t>Let's speculate! Which programs are going to SOAP this year? &lt; With it being such an odd year, IDK. I would guess the programs witht he most DNR on the rank list page. &lt; probably a fair number based on SF match and logic of overinterviewing top candidates</t>
  </si>
  <si>
    <t>Anyone know if BU, Colorado, Case Western, Henry Ford, or Duke have X+Y clinic schedules? &lt; Colorado intern year is 4+4</t>
  </si>
  <si>
    <t>no to Colorado and Duke (yes to both in IM year) &lt; thank you</t>
  </si>
  <si>
    <t>WashU v JHH?! &lt; They'll both set you up really well for academic, research heavy careers! I would look to see which place has the mentors that you clicked with more, and maybe which schedule you preferred (nightfloat vs 24hr call). Can't go wrong with either!</t>
  </si>
  <si>
    <t>Help. U Colorado vs UTSW. Pros/cons &lt; I think both are great programs. If you enjoy winter sports and the outdoors, I would choose Colorado. If you like a good food scene, I would choose UTSW. &lt; agreed biggest diff would be the ICU exposure, which would be way better at UTSW</t>
  </si>
  <si>
    <t>UColorado has poor neurocrit/ICU if you care. Reputation is worse. Seems overall chiller. UTSW stronger in most areas and Parkland is unrivaled for community medicine. UTSW research is much stronger too (R25). Dallas is hot, Denver is cold. &lt; Not sure why people keep bringing up R25s. Not a good correlate to actual resident research opportunities</t>
  </si>
  <si>
    <t>I sent out my LOI to the PD and the PC, got a reply from the PC literally 10 min later but it only said "best of luck in the upcoming match". Should I be worried? &lt;They don't have control over where you'll end-up. They cannot give you a definitive answer on way or another! Chill. +1 &lt; Yeah I'm confused why people are sendings LOIs to PCs in the first place. They literally don't control any part of that +1 &lt; I did it just bc idk how flooded the PD's inbox might be with messages and the PCs usually check theirs much faster &lt; unless youre MCG &lt; The PC may have "the king's ear" and add input into how you've conducted yourself with them, but you're not going to get anything definitive out of them. Maybe they'll pass-on your interest to the PD, but the PD (and committee) has their list and the algorythym takes it from there.</t>
  </si>
  <si>
    <t xml:space="preserve">Hi guys. Can someone please help me rank these programs (training, rep, QoL, workload): Henry Ford, Kentucky, UVM, Maryland. Thank you! </t>
  </si>
  <si>
    <t>Anyone getting ERAS/Emails from programs about heavily considering your application? Wondering how much I should read into these. lol +1 &lt; Decently promising imo. &lt; they all look generic to me &lt;generic, yes but I wasnt expecting this communication from top 10 program. I'm curious if this just signifies they ranked you&lt; If you look in the PIC it sounds like a few people are getting these and they do sound very promising! I imagine top 10 programs will end up ranking the majority of their applicants though. &gt; the big question is if this was sent to all ranks or just a subset</t>
  </si>
  <si>
    <t>Just out of curiousity,   are other folks waiting on rejections?  Like, about 1/3 of the programs I applied to just haven't rejected or said anything at all to me.  Obviously, at this point, I think it's pretty safe to assume there will be no more interviews, but I kind of thought it was just courtesy to notify applicants?&lt;No answer is an answer. I'm fine with my inbox not getting flooded with rejections. &lt; I personally hate not getting a rejection when they've already rejected you mid season. I wanted to know so I could schedule my other interviews and not keep wondering about X program &lt;every one of my rejections said we had too many applicants. How stupid and useless is that</t>
  </si>
  <si>
    <r>
      <rPr>
        <sz val="10"/>
        <color rgb="FF000000"/>
        <rFont val="Verdana"/>
      </rPr>
      <t xml:space="preserve">As a resident at a mid-tier program that ain't nothing to write home seeing some DNRs on the rank tally list...Choose wisely...As someone who SOAPed....you don't want to SOAP...and it's really hard to get a good sense of what a program is really like based on an interview day &gt; totally agree. I will never understand how some people would risk not matching than rank a program that they didn't really care for. Way too stressful and unknown &lt; probably most of the DNRs are from all stars with over a dozen interviews &lt; personally I have one DNR on my list. I know I wont be happy there and some RED FLAGS. I have enough interviews where I think I am safe (15+). &lt; although I agree you are safe with 15+, the question should be whether you would rather SOAP or be there, not whether you would be happy there. SOAP is a terrible place. &lt; I agree SOAP sounds awful. But that's how I decided. I would rather soap then go to this particular instituion. Now if I only had less than 10 interviews I may not want to risk it. &lt; Ask yourself if you'd rather not match or go into a different specialty altogether than match at that program, because that's the real likelihood of what will happen if you need to SOAP.  &lt; (resident) agree especially with this last sentence. You should not rank a program only if you believe that, if you matched there and couldn't transfer, there's a good change you would </t>
    </r>
    <r>
      <rPr>
        <b/>
        <sz val="10"/>
        <color rgb="FF000000"/>
        <rFont val="Verdana"/>
      </rPr>
      <t>drop out of residency</t>
    </r>
    <r>
      <rPr>
        <sz val="10"/>
        <color rgb="FF000000"/>
        <rFont val="Verdana"/>
      </rPr>
      <t>. Please actually look into the SOAP before you DNR any program, including the match rate.</t>
    </r>
  </si>
  <si>
    <t>&lt; great advice, thanks!</t>
  </si>
  <si>
    <t>Anyone rememer around what time the SUNY Downstate IV day ended? I know it starts around 8:40 and its about 3-4 interviews so I'm assuming before 12? &lt; Probably, but just to be safe, assume it will end at 1:00-1:30 (because I noticed that they were not that adherent to the timeline)</t>
  </si>
  <si>
    <t>I feel like the weighted formula for rank tally is not well thought out, I don't think programs should have a lower weight for being ranked #5, I think #5 is actually a pretty good place for most rank lists &lt; I agree. I personally think ONLY top 3 and "last" should count for +/- points. +2 &lt; I disagree &lt;Mod: this would all be relative to each other. If yall have any suggestions or have the formula from the Ophtho spreadsheet lmk</t>
  </si>
  <si>
    <t>Can we get more action on the rank list tab please? Even top 5s and some rationales would be nice to draw an inference from for those of us who are a tad confused with our own ROLs. +1 &lt; 58 is already quite a few considering how small neurology is, might be easier to just ask which programs you are having trouble with &lt; I get what you're saying but many of the 58 seem to be concentrating the top 20s so its difficult to get a sense to 30-60s type places and unfortunately the X vs Y tab is pretty silent +2 &lt; True, I meant just ask here instead of X vs Y, I think people don't bother checking too many other tabs now</t>
  </si>
  <si>
    <t>Did anyone hear from Mt Auburn medicine re whether you got guaranteed linked track with BIDMC neuro after interview? &lt; No.... did you?  +1 &lt; I got an email last week from BI saying I would be guaranteed the linked. I didn't apply to Mt. Auburn</t>
  </si>
  <si>
    <t xml:space="preserve">Still can't decide between my top two so I haven't sent out a LOI yet...is it getting too late? &lt; I wouldn't worry about sending one. If you're still undecided you likely have two very good choices - just let the algorithm decide for you! It's nice to have the freedom to change your mind up until march 3rd. </t>
  </si>
  <si>
    <t xml:space="preserve">Is it worth notifying my top few programs of a poster presentation accepted at the AAN national meeting? On the fence about it. It is the big meeting but its only a poster and its virtual this year again &lt; If you already sent your LOI, it's not worth it.&lt; I wouldnt send it. It will just annoy them. &lt; with so many people who apparently received the acceptanse as seen in social media, jsut imagine all the emails they will get about this. i wouldnt do it. </t>
  </si>
  <si>
    <t>Hey guys! For USF, does any one know how many people they typically match into neurocritical care? &gt; I think one person mathced at Duke this year. Don't know about the previous years &gt;  I think now that they're building up their neurocritical care curriculum, they are looking forward to more people interested and matching in the future...before this year, they didn't have a specific neurocrit care attending. And their other matches are usually great (i.e. Cleveland Clinic, Rush, etc.)&lt;thank you!</t>
  </si>
  <si>
    <t xml:space="preserve">Hi guys! I had about 4 IVs in Neuro and One IM IV. The IM program offered a prematch position. I'm thinking of taking it even though I'm biased towards neuro. My thoughts are based on the horrors of going unmatched or having to scramble. If I hate IM I could potentially try to transfer into Neuro. Any suggestions? &lt; I'm not a SOAP expert but I know it is very stressfull and horrible. I'd go with pre-match if you're ok with IM. Because 4 IVs are not much (sorry) and it's hard to really estimate possible SOAP spots in neuro.... my 2 cents &gt; thank you. This is helpful! &lt; I agree, if you're okay with either specialty might make sense to go the IM route. Best of luck! &lt;Looks like there werent many SOAP positions last year for Neuro - mostly Child Neuro, can always try to apply for Adv positions next year!" &lt; With 4 IVs I would definitely take IM and not look back. You can always apply for advanced if you realise you would have liked Neuro more. &lt; I agree. I have seen a few people looking for PGY2 positions this year so that is always an option. If you can't get something in SOAP that looks way worse than trying for an advanced spot next year. Take the sure thing in IM. It will save you a lot of stress. </t>
  </si>
  <si>
    <r>
      <rPr>
        <sz val="10"/>
        <color rgb="FF000000"/>
        <rFont val="Arial"/>
      </rPr>
      <t xml:space="preserve">i would 100% go for the prematch, you can easily apply next year and some neuro fellowships also can be done through IM pathway. &lt; wow i wish neuro had prematch jeje that has to be such a relief &lt; If you even have any thoughts that you might SOAP I would go for the IM spot. As said previously, advanced options are there for another year if you are miserable. &lt; If I was you, I would go with the prematch. If you are really really really into neuro, you can try to transfer or even start as PGY2 after finishing IM residency (6 years total). &lt; Something to consider is that there are always IM spots open after the initial match. If you really love neuro, you can take your chances of matching at the 4 places you interviewed. If it does not work out that way, you can SOAP into an IM position. I agree with the other peeps that if you are ambivalent between the two, take the IM spot. &lt; # of interviews someone received generally reflect how competitive an applicant is. So with getting only 4 interviews, SOAPing will not be easy. You can check out this </t>
    </r>
    <r>
      <rPr>
        <u/>
        <sz val="10"/>
        <color rgb="FF1155CC"/>
        <rFont val="Arial"/>
      </rPr>
      <t>website</t>
    </r>
    <r>
      <rPr>
        <sz val="10"/>
        <color rgb="FF000000"/>
        <rFont val="Arial"/>
      </rPr>
      <t xml:space="preserve"> to estimate your chance of matching with 4 interviews.&gt; Thanks everyone! I accepted the Pre-Match offer. I still want to maintain a good relationship with the PDs at the Neuro programs I interviewed at so I am considering letting them know politely about my situation as well. </t>
    </r>
  </si>
  <si>
    <t>I'd be interested to see how the rank tally breaks down for IMGs vs. USMD vs. USDO &lt; anecdotally, I feel that as a DO (239/251), I got one tier below my step score. Which was what I expected and happy with. &lt; non US IMG here with a strong app but unfortunate CK bump at 239, the season was slow to kick off but picked up. Got my goal call inlcuding a few top 30s. Very satisfied overall but do know that I probably missed out on 1-2 programs I really liked probably cause of the CK score shindig. Very grateful for my calls though.</t>
  </si>
  <si>
    <t>Good morning all! I received a generic looking thank you note from MGB yesterday. Who else got it? Just want to make sure that it is indeed generic and was sent to all applicants (I'm not the same person who said who got it and living in Boston in PIC tab.) &lt; I haven't gotten it yet but if it's through the mail, it will get to people at all different times and maybe never to some. &lt; I have gotten it &lt; Just got mine today! +1 (2/9)</t>
  </si>
  <si>
    <t>I was surprised that only ~30 showed up yesterday to the MCW PD information session. Didn't they send an invite to all applicants? &lt; It did drag on a bit but it was nice to hear more from PD. Definitely my #1 still &lt; Shout out to that fellow applicant who saved us and asked a question. I was trying to come up with one, but I figured out that being silent is better than asking a dumb question just for the sake of asking questions. &lt; I got the impression it was going to be very similar to an informational session he held back before apps went out, which I attended, so I passed on this one. &lt; I didn't attend the first one, but it's basically the same.</t>
  </si>
  <si>
    <t xml:space="preserve">I think people are burned out for online events. It also depends on availability, intrest in program, etc. +2 &lt; That was my guess, too...  </t>
  </si>
  <si>
    <t>Hey guys, having a tough time differentiating b/w Baylor and UAB, can someone give insights/comparisons in terms of QoL, Rep, potential in academia, and fellowship match strengths (particulalry vasular and NIR)? I know Houston beats Birmingham hands down but for me the location isn't a very big deal &lt; like you said, houston is a better city than birmingham; however, i'd say the culture at UAB is probably much better than at Baylor, based on personal interviews and other anecdotes on these spreadsheets. additionally, UAB is an R25 institution and may have more research opportunities, if that's your thing +1 &lt; Thank you so much for your input! Any idea what might have higher prospects for NIR ? Unfortunately both don't offer the fellowship to Neurology applicants natively and are NSGY run</t>
  </si>
  <si>
    <t>I was wondering if anyone was able to jot down some notes in regards to Baylor's scheduling (inpatient/vs outpatient exposure and elective exposure)? I seem to have misplaced mine! TY in advanced! &lt; From what I remember they had 1 month each in PGY 2 and 3 for electives, and 3-3.5 months in PGY 4. They had additional time, I think like 4 -4.5 months over PGY 3 and 4 for "selectives"&lt; TY!</t>
  </si>
  <si>
    <t xml:space="preserve">Anyone have any thoughts about Vanderbilt vs. UTSW, by any chance? I would ask in X vs. Y but it seems to be pretty dead. &lt; I'm putting UTSW higher because they have an R25 and more research opportunities. Reputation is about equivalent overall though. </t>
  </si>
  <si>
    <t>Vandy &gt;&gt;&gt;</t>
  </si>
  <si>
    <t xml:space="preserve">MOD: Hey peeps - now that interview season is over and ROLs are rolling in, please take some time to fill out the Applicant info sheet! Data will help us see how the usual yield is for interviews and esp to compare this year with priors. Please update your scores to the score not a range (232 vs. 230s) and your total number of INVITEs - there's now a column for cancelled as well. Thanks so much! Would love to run some analyses as I bide the rest of my time lol </t>
  </si>
  <si>
    <t>thanks mod! &lt; can mod add a # of programs ranked column? &lt;Done</t>
  </si>
  <si>
    <t>Just a poll: how many actually got responses to their LOI other than "thanks"?  &lt; didn't receive a response +9 &lt; have not sent an LOI+8 &lt; Got a positive presonalized response +10</t>
  </si>
  <si>
    <t>&lt; I got a strong personalized response and although I was happy at first, now I live with the existential dread of not matching there and being in shambles after match. Anxiety is there regardless for all of us lmao &lt; LOL</t>
  </si>
  <si>
    <r>
      <rPr>
        <sz val="10"/>
        <color rgb="FF000000"/>
        <rFont val="Verdana"/>
      </rPr>
      <t xml:space="preserve">I sent a LOI last week and got a nice response from PD. My manuscript just got accepted for publication today. Is it obnoxious to let the program know about the publication, given the recent communication? &lt; yeah i would just let it go, too much contact is also a bad thing +5 &lt; I agree; i think it is important to be socially aware in situations like these &lt; Depends on the publication, if it is career changing first author publication (Cell journals, Nature journals, Science) than definitely yes. +1 &lt; regardless, congrats on your publication! +1 &lt; thanks guys! super relieved after 4 journal rejections &lt; would you mind sharing (or anonymously posting in the post IV tab) which program gave a positive response? &lt; sorry I don't feel comfortable doing that yet, maybe later &lt; Lets all post after rank list is fixed. I am also holding back &lt; </t>
    </r>
    <r>
      <rPr>
        <b/>
        <sz val="10"/>
        <color rgb="FFFF0000"/>
        <rFont val="Verdana"/>
      </rPr>
      <t>GREAT IDEA</t>
    </r>
  </si>
  <si>
    <t xml:space="preserve">&lt; Jealous you even got a response to it +1 &gt; LMFAO exactly. &lt; Im playing hard to get. Not sending LOI. </t>
  </si>
  <si>
    <t>Does SUNY Downstate have a pre-interview social the night before or just that sepparate  session? also, did anyone receive a list of interviewers, like an itinirary? &lt; meet and greet is the day you have the introduction, usually first monday of the month of your interview, i didnt know who i was interviewing with until the morning of the interview - thank you!</t>
  </si>
  <si>
    <t>Can someone please help me to rank these programs, all of them seems pretty nice: MCG, Henry Ford, Kansas, SUNY Upstate - Also, I know MCG had horrible feedbacks in here but the program looks chill apart from the communication &lt; I interviewed at MCG and Kansas and loved them both, I am planning on ranking Kansas first because its a bigger program and it is in a bigger city, although if you care much about weather, probably MCG could be better for you. &lt; based on prestige and fellowship/networking opportunities, I would go with Henry Ford, SUNY, Kansas, then MCG +1</t>
  </si>
  <si>
    <t>&lt;Kansas, Henry Ford, and SUNY are similar with small differences, it just depends on where you want to stay (Kansas and Detroit or small, peaceful area like Syracuse). MCG has great weather, but reportedly not a good program according to this spreadsheet (Even I felt it was not so bad during my interview) &lt; from someone who is familiar with MCG neurology, the way the program comes across is definitely not great (op here, meaning just in terms of communication struggles during interview season the program comes across as being not great), but really not reflective of anyone's experiences as part of the program that i know of. They've made lots of changes and added some faculty within the past year who are extraordinarily great at teaching. &lt; why do you feel that it does not come across great and is there a reason things havent changed since last interview season (seems like complaints were the same last year too) - not judging, just wondering :) &lt; I think it has a lot to do with the increase in interview volume in response to last year not going well (not saying I necessarily agree with this strategy), as well as COVID kind of adding an extra layer of trouble navigating the process this year. Overall, I agree. The communication as it relates to the interview process did not appear to be great. However, this does not seem to trickle over into how communication works throughout residency, if I'm making sense lol. And I would say about 90% of the faculty are pretty receptive to feedback, great at teaching, and will really, reallly go the extra mile to support you (in terms of learning but also make themselves available to be mentors for research and will help you get your own projects off the ground if you are interested in that sort of thing). &lt; did you see interview volume going up a lot? someone reported here that it was 270 for 6 spots - 4x of last year!? &lt; anecdotally, I was told it did increase, but not certain about the actual number &lt; that sucks, i liked the program but if they interviewed that many, its kind of a turn off (doubt they actually want me). Thanks for the clarification! &lt; I think a lot of programs were advised to increase the number of interviews as well, so you never know. If you liked it there, I say go for it! Best of luck to you! &lt; At first I didn't believe that they interviewed that many applicants, but you can do the math yourself by checking how many days they are interviewing and number of interview spots they have. I would go with HF, SUNY Upstate, MCG (have no idea about Kansas)</t>
  </si>
  <si>
    <t>Question for fellow FMGs - when shoud we have our Step 3 results if we want to apply for an H1? Match Day, or does anyone know if programs dont need it till later &gt; As far as I understood you need the passing score by the time you file for H1b, so probably at the latest by MATCH day. However, individual programs might have their own requirements. Take into consideration that score reporting takes time. I think most FMGs will take Step 3 in November-January.</t>
  </si>
  <si>
    <t>You should've taken it before Dec 31 in order to be eligible for H1B visa. It is too late now &lt; its says you need it before that date to  have the result before march 17, match day is 03/19, i dont get it, do you mind explaining?</t>
  </si>
  <si>
    <r>
      <rPr>
        <sz val="10"/>
        <color rgb="FF000000"/>
        <rFont val="Arial"/>
      </rPr>
      <t xml:space="preserve">Does anyone have the link for making your own rank list? I know neuromed made one &lt; you need a software to put 10 programs on a page?  &lt;not OP, probably talking about one where they have a checklist of things important for residency, no need to be rude. +2 &lt; there's a weighted spreadsheet you can download here, not sure if that's what OP means: </t>
    </r>
    <r>
      <rPr>
        <u/>
        <sz val="10"/>
        <color rgb="FF1155CC"/>
        <rFont val="Arial"/>
      </rPr>
      <t>https://opmed.doximity.com/articles/a-foolproof-guide-to-making-a-rank-list?_csrf_attempted=yes</t>
    </r>
  </si>
  <si>
    <t>Emory vs UTHouston - Any thoughts? I'm from TX and wanna end up there long term but Emory seems like a very strong program with awesome residents and faculty. &lt; both program seemed great to me but I absolutely LOVED my interview at Emory, the PD is outstanding, I cant say the same about my impression on UT's PD although she seemed nice. Also I had a better time at Emory's meeting with the residents, they looked less tired than the residents at UT. Overall my experience at Emory was way better than UT but I think both programs are great and I am almost positive that going to Emory wont limit your posibilities later in Houston because it is a very strong program. &lt; I would rank any top 20 program over UT Houston personally +2</t>
  </si>
  <si>
    <t>did anyone else not receive snail mail package from MGB or thank you from duke PD listed in PIC tab? I wonder if mine are lost in the mail or not sent lol +2 &lt; ok I'm interpreting the pluses as also did not receive - thanks</t>
  </si>
  <si>
    <t>&lt;Duke sent snail mail? &lt; someone wrote it in PIC tab...who knows &lt; mine came a couple of days after my classmate and looked beat up, blame USPS. Also got a package from UofUtah _A MONTH_ after it was postmarked</t>
  </si>
  <si>
    <t xml:space="preserve">I've had a last minute change of heart about my #1 program. I got some news this past week about my family member's health and my SO's job. I realize that I may want to stay closer to family. I've already sent my LOI to what my #1 was previously. Is it worth sending another "highly ranking email" or doing the taboo and sending my real #1 an email? Or just rank how I want </t>
  </si>
  <si>
    <t>&lt; I don't know the answer but I would never send two LOIs and I wonder if an email to previous #1 explaining circumstances is warranted or too much &lt; I feel it probably isn't too uncommon for people to change their mind after sending an LOI. There are lots of people on the IM page asking the same question. The concensus there seems to be don't send 2 LOIs, but don't send the first program an email that you changed your mind either. Just rank how you want. I think you could send your new #1 an email that you are still very interested in their program and list the reasons why, but don't say anything about ranking (highly or #1 or anything). +1</t>
  </si>
  <si>
    <t xml:space="preserve">&lt; Thanks! I will probably tell my new #1 program that I am interested in them like that. This year has really sucked becuase I feel like I didn't get a good "vibe" from a 4hr zoom call at any of my places. There are still so many unknowns. Also, if anyone else is in this situation, you matching at your #1 vs. #5 is a much bigger difference than programs dropping from their top 15 to their top 30 candidates on their list. There are so many qualified, deserving applicants. This year was so different and we're all being asked to make a huge leap of faith. This year also showed how important it was to have a supportive program- last year the biggest discussions were probably centered around what hospital cafeteria and parking spots were the best; this year it's whether residents got life saving PPE and vaccines. The pandemic also showed us how important it is to actually like where we live, how important it is to feel supported by your program in the absense of seeing family/friends. &lt; I feel you. A program I originally had close to last after not having a good zoom vibe/experience is now my second because it's close to family, and after talking to several residents after the interview I have a very different impression. </t>
  </si>
  <si>
    <t>To whom do you send a publication update? PC? PD? &lt; I would do both &lt; would this really necessitate an email? seems like overkill assuming its for your #1 &lt; if it's a first author I would send &lt; you wouldn't send one that is not 1st author then, does anyone alse agree? +1 &gt; OP here: It wasnt accepted when I sent my #1 LOI... should I  just  not send it then?&lt;  if this was like an ophto/ortho/uro/derm match then i would say do it bc they like depend on it... but neuro idk i think they can find it annoying. maybe ask a resident from their program, this is tricky.</t>
  </si>
  <si>
    <r>
      <rPr>
        <i/>
        <sz val="11"/>
        <color rgb="FFFF0000"/>
        <rFont val="Arial"/>
      </rPr>
      <t xml:space="preserve">For everyone ranking Iowa #1, what was your rationale?" &lt;Mod: restored </t>
    </r>
    <r>
      <rPr>
        <sz val="11"/>
        <color rgb="FF000000"/>
        <rFont val="Arial"/>
      </rPr>
      <t>&lt;Good cost of living, high research output, good reputation, well established program, contacts at the program have good things to say about it, good job opportunities for my spouse, better weather than where I live, short commute times, hiking trails</t>
    </r>
  </si>
  <si>
    <t xml:space="preserve">Did Iowa really send out a second look? &gt; Yes&lt;well shiz I didn't get one  +5 &lt;same :(&lt;I think it's a DEI event and they're sending it to URM (under represented minorities)&lt; I am URM but still did not get it lol +1 &lt; it is a diversity event &lt; lots of programs are trying to ramp up diveristy. I've seen multiple diversity second looks on the post interview communication page. </t>
  </si>
  <si>
    <r>
      <rPr>
        <sz val="10"/>
        <color rgb="FF000000"/>
        <rFont val="Verdana"/>
      </rPr>
      <t xml:space="preserve">Hey guys, pretty torn between in choosing b/w:  </t>
    </r>
    <r>
      <rPr>
        <sz val="10"/>
        <color rgb="FF000000"/>
        <rFont val="Verdana"/>
      </rPr>
      <t>UAB vs University of Chicago</t>
    </r>
    <r>
      <rPr>
        <sz val="10"/>
        <color rgb="FF000000"/>
        <rFont val="Verdana"/>
      </rPr>
      <t xml:space="preserve"> (priorities are rep, QoL, work life balance, resident happiness). Any feedback is appreciated! &lt; UAB has a much larger faculty and seem to be clinically stronger, so for right now, I think UAB has a stronger rep than UChicago. Historically, UChicago was a very strong program, but recently, their neurology department is very much in flux, and actually has been shrinking for the past several years. Many faculty left. So currently, UAB's neurology department is probably much stronger than UChicago (with the exception of maybe MS). That being said, training at both places are probably pretty similar in quality, and UChicago's rep will probably be built back up in time... If you are thinking of pursuing an academic career, UAB has an R25 for resident research, but Uchicago probs carries a better name in academia, for whatever that's worth. &lt; That was very elaborate! Thank you so much!</t>
    </r>
  </si>
  <si>
    <t>&lt; Where do you want to stay long term? I think UAB checks more boxes overall, unless you want to practice in the midwest long-term &lt; I've been leaning towards UAB as well. Location isn't a big deal for me though. However, I have been considering going into endovascular, not sure which place would open more doors in that avenue. &lt; +1 for UAB. for me the weather would also factor into QOL &lt; (resident) I know people at both places and I'd recommend UAB over UChicago in pretty much any category you can name (including rep). UAB's actually a pretty underrated program in a fun city. Also, as a general rule, you're going to work long hours at any program in Chicago &lt; Thank you! That helped :)</t>
  </si>
  <si>
    <t>I would appreciate feedback on my rank order list: Baylor &gt; Loyola &gt; Dartmouth &gt;  Lehigh Valley Health Network &gt; UNM &gt;  Southern Illinois University. Please note that following residency I intend to match into the BEST (Stroke/NCC/Endovascular/Neuro-onc) fellowship out there. Thank you!</t>
  </si>
  <si>
    <t>&lt; Do one with an in house. From what I've heard its basically a gurantee unless you're an insufferable human. "Prestige" of all of those don't really matter. Ive been told from attendings and residents that you feel pretty dang comfortable with stroke even coming out of residency. You really only need stroke fellowship if you're trying to do some high academic place +1 &lt; Would you say a guarantee at these places specifically or does this apply to programs with in-house fellowships in general?</t>
  </si>
  <si>
    <t xml:space="preserve">Raise your hand if you're anxious! &lt; ✋🏻 +9 &lt; I mean if were all being honest its +1000000 &lt; I'm more like staring at the light at the end of the tunnel than anxious.  Ready to rip this band-aid off and move forward! +1 &lt; Still scary though but I agree. I just want to know so I can prepare myxself mentally for a move etc. &lt; #1 or bust baby, I will need therapy after match day regardless  +1 &lt; I just cant wait to know who i will be working with and where i will live to start looking for apartments! also i just prefer to go with my day and then go directly to sleep so days can go by faster at this point lol. also agree with it being still scary. </t>
  </si>
  <si>
    <t xml:space="preserve">It has been a crazy cycle but it's close to the end and I hope every matches well!+1 &lt; Yeah me too, im pretty excited to see everyone celebrating and matching in a place they love!! :) &lt; I hope it's somewhere I love hahaha&lt; oh my god me too!! lol </t>
  </si>
  <si>
    <t xml:space="preserve">Guys, are you going to share where you matched publicly (i.e. social media)? And why? &lt; I mean its going to be pretty obvious in a year when you're listed on the website as a resident &lt;Yeah regardless of where I match, I'm proud of the work I put in so I plan to post it on instagram &lt; I'm not a big social media person to begin with, so I'm probably just going to tell my family and close friends &lt; people who usually post on social media are gonna post about it, and people who don't aren't &lt; That is fair. Also are there any safety concerns regarding sharing info like this online? &lt; If I match where I'll be happy I will. Family will know immediately. </t>
  </si>
  <si>
    <r>
      <rPr>
        <sz val="10"/>
        <color rgb="FF000000"/>
        <rFont val="Verdana"/>
      </rPr>
      <t xml:space="preserve">&lt; A friend of mine who's applying IM got followed on soc media by her #1. Is this common? She said it will be awkward if she doesn't match there lol &lt; Depends on how many people they are following, lol. +1 &lt; that makes me so uncomfortable and its not even about me LMAO &lt; I don't think it's that uncommon. I'm pretty sure programs follow the students running the nmatch twitter for example, and programs also follow their home students </t>
    </r>
    <r>
      <rPr>
        <sz val="10"/>
        <color rgb="FF000000"/>
        <rFont val="Verdana"/>
      </rPr>
      <t xml:space="preserve">&lt; reminder to clean up your social media if you haven't already lol &gt; </t>
    </r>
    <r>
      <rPr>
        <sz val="10"/>
        <color rgb="FF000000"/>
        <rFont val="Verdana"/>
      </rPr>
      <t xml:space="preserve">Programs and PD's definitelys follow applicants but dont necessiraly take it as they are interested. I got rejections from programs that follow me and have liked my posts before LMFAO so just know this is not an uncommon thing. Just make sure your social media account are clean. Definitely post your match if you want programs to share. They will be kinda excited and probably will be expecting for eveyrone to be posting but its up to you. I am going to be posting! </t>
    </r>
  </si>
  <si>
    <t xml:space="preserve">Just to make sure I'm understanding match fees for prelims correctly: If you have 2 supplemental ROL's with 15 programs each which are almost identical to one another save for the first slot in the list (let's say List1=(P1,P2,P3,...,P15) and List2=(P16,P2,P3,...,P15) ), does that count as A) 15+15=30 programs total in your supplemental ROLs and therefore you're charged 10 extra programs, or is it B) 16 programs total and therefore you're charged nothing? Also, do you have to have your ROLs certified before you're allowed to attempt to make any payment? &lt; I have less than 20 main list and more than 20 combined and did not have to pay more. SUpplemental list does not count toward total&lt; also it would be 'B' as total counts are for unique codes only  </t>
  </si>
  <si>
    <t>Any opinions on when is too late to send an LOI to #1? It's been taking me a while to make up my mind, but I was thinking about sending one this upcoming week. &lt; not too late! &lt;thanks! as a follow up, when do ya'll think *would* be too late/getting there? &lt; days leading up to March 3 &lt; the sooner the better (as long as you're certain, if you're not, don't send one)...definitely by feb 24th (one week before match) &lt;&lt; I echo what the person said before; if you know when the last interview day for your #1 was, I would send it at the latest within a week of that. From what I've heard (hence don't take it as bible), committees meet within a week or two to finalize their own ROL. &gt; I would also strongly advice to send it within 1-2 weeks of your programs last interview. Comittee meeting will be probably after that time frame.</t>
  </si>
  <si>
    <t>https://059987482848-shared-prod.s3.amazonaws.com/Specialties/OPHTH-R/2021+Ophthalmology+Residency+Match+Summary+Report.pdf</t>
  </si>
  <si>
    <r>
      <rPr>
        <sz val="10"/>
        <color rgb="FF000000"/>
        <rFont val="Verdana"/>
      </rPr>
      <t>Some good news! Detailed ophto results are out and it was a pretty ordinary year after all (at least for ophto). Nothing really out of the ordinary, Match rates and how low people fell on their rank list are very similar to previous years. (Also wow that 3% IMG match rate...) &lt; Looks like interview hoarding didn't happen.&lt; Yep looks like a lot of the doomsday scenarios people worried about aren't happening &lt; I noted that my low tier DO classmates and I had a normal # of IVs including our low step score candidates and someone yelled at my that I thought that I was extrapolating from my limited examples. Well yes, anecdotes do hold value and it looks like another corroborating piece of evidence comes out. First thalamus (imperfect, I know), and now this. FWIW, carmody predicted the same thing as me: a 2x in SOAP numbers, which will be bad, but because they're so low to begin with (~5%), they'll be meaningless to the average student. This makes sense because at baseline, 70% of BOTH DO and MD students already only needed 3 ranks. I again inject some anti-neuroticism into this conversation. We will probably mostly all be fine. Also, I'm sorry for my IMG brothers, but honestly, your situation isn't our's and people shouldn't be extrapolating from your numbers at all. +1</t>
    </r>
    <r>
      <rPr>
        <sz val="10"/>
        <color rgb="FFFF0000"/>
        <rFont val="Verdana"/>
      </rPr>
      <t xml:space="preserve">&lt; so your saying IMG's will have it harder? </t>
    </r>
    <r>
      <rPr>
        <sz val="10"/>
        <color rgb="FF000000"/>
        <rFont val="Verdana"/>
      </rPr>
      <t xml:space="preserve">&lt; Fellow IMG here. It's hard for IMGs every year, and I don't think this year is different (the percentage of those who match will be almost as in previous years)&lt; </t>
    </r>
    <r>
      <rPr>
        <sz val="10"/>
        <color rgb="FFFF0000"/>
        <rFont val="Verdana"/>
      </rPr>
      <t>so then why the post saying "im sorry for my IMG brothers"?</t>
    </r>
  </si>
  <si>
    <t>Thank you to whoever found and posted this. &lt; +1</t>
  </si>
  <si>
    <t>Trivial comment, I know, but this minimalist design is cool!</t>
  </si>
  <si>
    <t>did anyone catch jeffersons call schedule? I see they have NF but didn't catch if residents had to do random 24s on weekends during inpatient service. Ive noticed thats been pretty common at other programs.&lt; pretty sure that theres a few random 24hr shifts &gt; thanks! ill reach out to find out how many  per year&lt; if you do could you post it as im curious too! Thx. &gt; for sure! ill update it in the impressions +1 &gt; OP revisiting this, no response yet from the residents haha</t>
  </si>
  <si>
    <t xml:space="preserve">Does anyone know if there is a housing stipend provided for UC-davis? I saw that most of the UC's provide some sort of stipend. I know that davis does gives $1100 for relocation but couldn't find any housing stipend. I feel like the CoL in sac still justifies a stipend&gt; they don't unfortunately +1 &gt; man thats a bummer +1 </t>
  </si>
  <si>
    <t>when I interviewed they said they were in Union negotiations - would be worth it to f/u with the program to see what happened</t>
  </si>
  <si>
    <t>For the email sent on the Monday of match week saying we (hopefully) matched, does anyone know if the wording is different if you matched into an advanced program with a prelim vs. a categorical program? Because I heard that you will know if you matched into both (aka you matched into an advanced program and a prelim program). Therefore we would know that we didn't match into one of our categoricals. And if it just says you matched then we'd know it's a categorical program. &lt; oooh idk but interesting point +1&lt; i dont think theres any differnce in wording unless you have an incomplete match (prelim w/out adv or vice versa).</t>
  </si>
  <si>
    <t>you will only know if it says "you have partially matched". if it says "you have matched" you won't know if it's cat or prelim/adv till march 19 &lt; good to know! &lt;&lt;Just wondering, the email will say "you have matched"? or do we have to go into NRMP and check? Because surely NRMP is going to crash lol if everyone logs in at once &lt; email, I believe</t>
  </si>
  <si>
    <t>for people ranking NYU Manhattan - how are you ranking the prelim year? do you only rank the joint IM/Neuro prelim or can you also rank the general IM prelim? I never got a separate prelim interview but I applied to both to increase my chances of getting the prelim year there &lt; I'm pretty sure that you can also rank the general prelim (reference the brochure they sent us through eras). I think we can also rank the general IM preliim for other programs as well. &lt; The coordinator confirmed with me that yes, you can rank the general prelim as well as the joint prelim.</t>
  </si>
  <si>
    <t>Just FYI I was scrolling down reading and saw some posts that were mind blown to me. Its weird to me when people tell others "you are lying", "sure you have" etc to an applicant that posts that they have received RTM emails. I havent received any but I wouldnt be mad or come off rude to another applicant bc they did lol thats just weird and you should do better. Also, this will just scare people to post stuff here if they will be told they are lying or etc all the time &lt; there's no way to prove anything, believing everything you see on the internet is naive &lt; when someone claims to have received multiple RTM emails but refuses to share from what institutions, we might as well scare them off when they are doing nothing but scare everyone else. Since this person still seems to be posting, don't think they are scared off anyways</t>
  </si>
  <si>
    <t>&lt; Idk maybe im just too nice but i dont think we should be scaring people off. i think people have good judgement to know that anything written here should not be taken seriously without evidence. &lt; maybe if they werent scared off more people would actually share the details. not the smart way. &lt; Lol to me as one of the RTM guys (not multiple email guy) it was a totally bizzare experience but I also understand that people are anxious. It was almost a little funny especially people thinking all the RTM people are actually one person (RTM guy: My name is Legion, for we are many). But anyway lets not start this again, it is to much of a loaded topic and there is nothing to be gained. I also talked to my adviser and some of my friends in residency and they strongly adviced me against sharing this kind of information as people can be a little crazy when they are under this much stress and some people are vindictive, also this kind of information has no benefit beyond satisfying someones curiosity maybe. I actually think it is good that someone appears to have removed the RTM colum from the PIC sheet. &lt; the only reason for anxiety is people saying they received RTM but not sharing the institution, and people writing things and then deleting them later&lt; why would they share the institution? that would just be screwing themselves lol. Im thankful they let us know programs are sending RTM emails. They can just put Y in the PIC tab so they dont need to mention institutions here. &lt; Legion, if I were you I would erase your name :S &lt; LOL &lt; not suggesting they share here, just on the PIC tab. in past years people shared post interivew and RTM communications, and others could then confirm. &lt; Meh I personally would wait til after rank lists are due to post it if I got RTM. There's no anonymity in a specialty as small as neurology and I'm paranoid enough think posting things like PIC online could affect how programs rank me. There's no reason why people have to update the PIC tab in real time so all these demands for more information are kinda annoying. &lt; I would be down to post it after rank list due date/match and than we can also see if it turned out to be true</t>
  </si>
  <si>
    <r>
      <rPr>
        <b/>
        <sz val="10"/>
        <color rgb="FF980000"/>
        <rFont val="Verdana"/>
      </rPr>
      <t xml:space="preserve">Mod: Rank Tally has been updated. More data = better. Esp inputting number of people who rank &gt;#5.  </t>
    </r>
    <r>
      <rPr>
        <sz val="10"/>
        <color rgb="FF000000"/>
        <rFont val="Verdana"/>
      </rPr>
      <t>Currently I did not have access to the Ophtho formulas but I basically weighted the Rank position with the number of people ranking it in that position with #1 being weighted at 6 with decreasing weight, if ranking &gt;5 then 1, and if ranked last then -5 and if DNR then -6. Desirability is based on Weighted score /total number of ranks. Lmk if anyone has any other suggestions. Feel free to add missing programs also.</t>
    </r>
  </si>
  <si>
    <t xml:space="preserve">&lt; Nice work! +5 &lt; Mod: thanks. </t>
  </si>
  <si>
    <t>Speaking of WUSTL.... night float reigns supreme! 24-hr eliminated! &lt;but instead you have to work super long shifts each night on nightfloat? The email said something like night float residents can only leave after morning rounds…so that’s like 16 hour shifts, wtf? &lt; Yeah kinda confused... I feel like night float should be able to leave after handoff?&lt; night float at my institution leaves after table rounds, and I felt like the shifts were really long so I'm not sure I prefer NF lol. but never experienced q4 24&lt;Yea dunno why they are like this. They certainly have the resources to give residents healthy work schedules. Its also sad because their IM residency is apparently one of the most cush of the T-20s &lt; night float at my institution was you hand off (virtually from your cozy apartment) at the beginning of morning rounds and then sign off and the team goes through the rest of the patients on their own. I feel like no one wants to actually learn at the end of a long shift lol so it worked perfectly &lt; virtually sounds amazing! I also saw many residents have to stay around to finish notes after rounds that they didn't finish on NF because of patients that came in at 5/6 a.m.</t>
  </si>
  <si>
    <r>
      <rPr>
        <sz val="10"/>
        <color rgb="FF000000"/>
        <rFont val="Arial"/>
      </rPr>
      <t xml:space="preserve">Which song would you like to send to your 1# program if you didn't match there? I would like to send </t>
    </r>
    <r>
      <rPr>
        <u/>
        <sz val="10"/>
        <color rgb="FF1155CC"/>
        <rFont val="Arial"/>
      </rPr>
      <t xml:space="preserve">this </t>
    </r>
    <r>
      <rPr>
        <sz val="10"/>
        <color rgb="FF000000"/>
        <rFont val="Arial"/>
      </rPr>
      <t xml:space="preserve">one &lt;id send this: https://www.youtube.com/watch?v=RUi54JTgL5s &lt; OMG! That zoom though 🤣 &lt; </t>
    </r>
    <r>
      <rPr>
        <u/>
        <sz val="10"/>
        <color rgb="FF1155CC"/>
        <rFont val="Arial"/>
      </rPr>
      <t>https://www.youtube.com/watch?v=dhZTNgAs4Fc</t>
    </r>
    <r>
      <rPr>
        <sz val="10"/>
        <color rgb="FF000000"/>
        <rFont val="Arial"/>
      </rPr>
      <t xml:space="preserve"> &lt; </t>
    </r>
    <r>
      <rPr>
        <u/>
        <sz val="10"/>
        <color rgb="FF1155CC"/>
        <rFont val="Arial"/>
      </rPr>
      <t>https://www.youtube.com/watch?v=pc0mxOXbWIU</t>
    </r>
    <r>
      <rPr>
        <sz val="10"/>
        <color rgb="FF000000"/>
        <rFont val="Arial"/>
      </rPr>
      <t xml:space="preserve"> &lt; </t>
    </r>
    <r>
      <rPr>
        <u/>
        <sz val="10"/>
        <color rgb="FF1155CC"/>
        <rFont val="Arial"/>
      </rPr>
      <t>https://www.youtube.com/watch?v=8AHCfZTRGiI</t>
    </r>
    <r>
      <rPr>
        <sz val="10"/>
        <color rgb="FF000000"/>
        <rFont val="Arial"/>
      </rPr>
      <t xml:space="preserve"> &lt; From everything to nothing at all :'( &lt; Funny and sad at the same time. You guys are insane, lol. &lt; That "FUCK YOU" song is next level...</t>
    </r>
  </si>
  <si>
    <t>emo's not dead lmao &lt;what's dead may never die &lt; &lt;3 &lt; that simple plan song was perfect, SOOO CRINGE hahahaha</t>
  </si>
  <si>
    <t>Please the same as below but with Brown vs. Duke vs. UF Gainseville vs UMiami vs MayoFl&lt;&lt; MayoFl &gt; Duke &gt; Brown = Gainesville &gt;UMiami&lt;&lt;&lt;  Mayo Fl = Duke &gt; Gainesville &gt; Brown = UMiami</t>
  </si>
  <si>
    <t>Oh no, no no,  Gainesville = Duke &gt; Mayo FL &gt;  Brown = UMiami; I'm from the NE and even up here we think UF and Duke &gt; Brown, and I think New Englanders tend to over-estimate local prestige &lt; For academia Duke is much stronger than the other programs. Clinically, I have heard that UMiami is exceptional.&lt;&lt;    Mayo Fl = Duke &gt; Gainesville &gt; Brown = UMiami</t>
  </si>
  <si>
    <t>Ohio State vs. Brown vs. UMass ... any thoughts?&lt; Brown &gt; OSU &gt; UMass &lt;&lt; Brown &gt; UMass &gt; OSU  &lt;&lt; OSU &gt; Brown &gt; UMass &lt;&lt; OSU &gt; UMass &gt; Brown &lt;&lt;  UMass&gt; OSU &gt; Brown  &lt;&lt; UMass &gt; Brown &gt; OSU</t>
  </si>
  <si>
    <t>lmao +2 &lt; love this &lt; lol thanks everyone, that's about where I'm at with it &lt; I think it's fair to go by location and vibes! &lt; (OP) I agree, vibes were great at all 3 and I'm open to all 3 locations, so just wanted to see if anyone had things to add that I may have missed... but definitely seeems like I can't go wrong with any of them!</t>
  </si>
  <si>
    <t>I noticed IM has a program popularity tab so I summarized some data from our rank tally tab:  Most popular programs (most commonly ranked 1-5): Penn, then UCSF, then Iowa/Cleveland Clinic/Thomas Jefferson. Gold medal programs (most commonly ranked first): UCSF, then NYU/Hopkins/UCLA, then Cornell. &lt;Mod: i will update rank tally tab similar to ophthpthptho so this data will come out as we move through the month &lt; thanks!!</t>
  </si>
  <si>
    <t>Can anyone tell me how much night float UF-gainesville does each year? +1</t>
  </si>
  <si>
    <t xml:space="preserve">8 weeks per year </t>
  </si>
  <si>
    <t>Any thoughts on WashU not getting much talk (literally almost zero) on this spreadsheet? Doesn't seem to be a popular choice even though it's solidly in the top 10. As further evidence, no one had listed it for any X vs Y comparison. There has to be something up with that... &lt; seems like people rank it 1 or middle. But maybe they have good interview material where people have enough info to make a choice. &lt; Mmmm...I'm not buying it. No one is putting it too high on the rank list tab, rank tally, or trying to get more insight relative to all other comparable programs. It certainly looks like a weird outlier to me. And I don't doubt there will be people ranking it #1, but I just don't get the radio silence on this spreadsheet in particular. &lt; I see  a few in the top 3-5. Not a large number of rank lists yet. Not sure its safe to base off of just that. &lt; No, you're looking at "UWash" which is University of Washington in Seattle. I'm talking about WashU in St Louis. I'm telling you...I've casually been keeping track haha. &lt; is it your #1? &lt; It is not. I also didn't have the best gut feeling after interviewing tbh, but I've revisited the idea of possibly ranking higher but I just find it odd/off putting that it doesn't get much talk. &lt; dont go off of what other people are saying. Go with your gut. Pointless in worry about what others are doing. Do what is best for you. &lt; Imo programs that are heavily research-focused have less chatter on here compared to programs where there is more diversity in career paths and so forth &lt; I am ranking it highly possibly #1 - we are out there! :)</t>
  </si>
  <si>
    <t xml:space="preserve">Ok fair. It was just an observation I made that I find curious. &lt; I did not apply because of location although I did apply to 6 of the other T10s. Maybe a lot of people are similar and just self-selected not to apply. My advisor thought I should, I just couldn't get my SO on board with it. &lt; Hey current resident here, I ranked WashU #2. I had ties to the area, it's an excellent program, the only downside from my perspective was they were pretty hyperfocused on research at least it seemed that way during interview and from their reputation, and I am not that hyperfocused. Other than that it honestly seems like a fantastic program. I wouldn't take the minimal talk here to mean much because I doubt we're getting an adequate or representative sample size. &lt; Nice, thank you for the insight. </t>
  </si>
  <si>
    <t>Any thoughts on UVA vs Yale? Having an existential ROL crisis... I loved both programs and theyre ranked on doximity very closely... &lt; similar reputation but I think yale is better if you want to do research. otherwise would go by location&lt; yale duh &lt; EZ go to yale &lt; Both are really good programs, you'll need to give more info on what's important to you OP&lt; personally UVA was higher for me. I liked them better but 100% afree that it depends on what YOU want. &lt; I think UVA's schedule seemed better! Haven't seen that 4+3 life anywhere, seems glorious!</t>
  </si>
  <si>
    <t>Someone posted below about a PD of ophto saying those who apply this year are screwed. Where did that Pd write that? can u post the link please. &lt; not this again &gt; what? never seen someone posting this asking for the link before. wtf&gt; Lol i think they mean not again to people looking for excuses to panic from anecdotal evidence +1&lt; im not panicking lol im just curious like any other normal person. when people write about stuff its best to include the evidence bc it can just be trolls. &lt; I agree, no harm in asking. OP, this was something that was posted in this chat I think the day after the early match.&lt; Yes, I know. Thats why Im asking where is the source(actual evidence) of the comment below(that one u are stating) so I can make my own conclusions. Was that post of the ophto pd just from an imaginative brain who posted this or is there actual evidence of the ophto PD saying this via social media, etc.  &lt; it was an email sent to an unmatched ophtho applicant in the discord&lt; thankyouu! what an unfortunate situation for the ophto applicant though.</t>
  </si>
  <si>
    <t>Hot take inbound: in 99.99% of cases LOI do absolutely nothing but make applicants feel better about exercising a vanishingly small element of control. The only way they are beneficial is if you assume that program directors 1) care how far down their rank list they go and 2) they care about this more than everything else that goes into ranking an applicant. "But PDs want applicants that want to come there!!" - they have already formed a gestalt about whether you want to go to the program and a LOI won't change that unless you acted super disinterested on interview day, and maybe not even then.&lt; agree most LOIs do not matter but my chair and PD told me PD's DO care about how far down their rank lists they go &gt; thats great but first of all why? and secondly, do they care about it more than all the input that went into ranking person A over person B who sent a LOI? &lt; no they don't care about it more than other factors but it could maybe be a tie breaker? I remember the emory PD saying many times "we want people who want to be here".but if you showed interest on your interview day or with thank you notes it is definitely diminishing returns. &lt; so theoretically it could help you move up one spot if you are tied with the person ahead of you and it would be helpful if you are the last person to match at the program. I have doubts that there are ties. Ties get settled by interviewers advocating for interviewee. I cant imagine LOI trumping that advocacy&gt; what about if we neveer sent a thank you letter post inter? in that case should we send a LOI since it couldve seen as disinterest?(stop erasing my comment) &lt; sorry its not intentional. Im just going to say that i dont think programs are waiting around for TY letters to gauge interest. Many request that you dont send them&lt; but what about a top 10 program that probably gets a lot of them and is competitive, that i never send post interview letters, only communication was for meetings. Should I reach out to show my interest? &gt; If its a top 10 program my guess is they have their pick of the litter and its not coming down to LOI, but you should do what makes you feel best about the situation, but also dont kick yoursel if you dont send one +1" Mod: restored</t>
  </si>
  <si>
    <t>OP: My reptilian brain wants to send a LOI but logically it doesn't make sense to send one &lt; I'm inclined to believe you but compared to last year, this years USMD applications have gone up 12.5%. Neuro is a field that is traditionally friendly towards DO students and especially USIMGs who have a great research portfolio. So, with the increased competition this year, it seems like moving up 1-2 spots can be advantageous. It was kind of scary seeing the optho match where very qualified applicants got burned because even though they had IV at great places, they still ended up dropping on their list. &lt; how u know that? where u saw that? &gt; again, at best it moves you up only if you are "tied" (no evidence to support that this is even a thing) with the applicants ahead of you. And on the contrary, based on your logic of the increased potential of dropping on your list, i would think that an LOI would be especially irrelevant or only as effective as it has been in the past +2</t>
  </si>
  <si>
    <t xml:space="preserve">are there any programs that you guys think the doximity rank is really wrong for? Like they should be higher or lower? &lt; Mayo AZ and Mayo FL should be lower obviously. Cincinnati and Boston U should be higher. +3 &lt; CCF lower, UWash and UAB higher &lt; my home PD said the same thing about the new mayos &lt; both mayos too high, mayo AZ way too high&lt; brown &lt; mayo fl and mayo AZ should be lower in what sense? that it shouldnt be ranked that high? why? &lt; should be T30 or 40. not T20. &lt; why do u think that? &lt; because UVA, Sinai, Vanderbilt, Yale, UTSW, Duke, Emory and others are more reputable than mayo outposts. &lt; yeah it's a well known fact that that mayo rochester is like the nba and the other mayos are the g-league lol. They're not bad programs, just ranked too high. +1 &lt; we can agree to disagree. the only one i may agree is with duke.  &lt; i wonder why penn isnt higer than five. &lt; I mean penn is T5 but it's not better than MGB, UCSF or hopkins. penn is second by research rankings. &lt; I think its better than MGB and hopkins. At least thats the impression i got from the interview. &lt; it is not lol &lt; i mean, thats ur opinion and that is my opinion. doesnt mean you or me are right.  </t>
  </si>
  <si>
    <t xml:space="preserve">&lt; I felt like Yale should be higher, at least #15 +1 &lt; More like 20-25 in my opinion. Duke more like 10. Brown more like 25-30. &lt; duke is not a top 10 for neuro, I have never heard that. maybe you are thinking about IM? &lt; Unpopular oppinion but for me Doximity is pretty spot on. &lt; I pretty much agree with doximity other than mayo FL and AZ. &lt; I actually think mayo FL and AZ is ok. They are small but very much Mayo in terms of resources and faculty, very tightly integrated in the larger Mayo system, well regarded and have very far reach in terms of patient population. With some of the others mentioned eg. Yale they are an outstanding University with a much more mediocre hospital attached (same goes for Stanford)  &lt; mayo FL maybe on the same level as Yale, but shouldn't be ranked higher. Mayo AZ according to all my advisors should be lower. These programs are just not as established as, for example, Yale in epilepsy and Stanford in stroke. It would be better if there were tiers. </t>
  </si>
  <si>
    <t>Thoughts on ranking Memorial Healthcare, FL highly (probably top 3) based on location and interview experience primarily? Main concern is the lack of reputation and the fact that they haven't graduated a class yet. Primary benefits would be location and being near family. Jackson Memorial ignored me :(&lt; i feel you. i really loved this interview too.</t>
  </si>
  <si>
    <t>&lt; the pros/cons of newer programs have been discussed in the chat, try to search</t>
  </si>
  <si>
    <t>Does anyone else think it's weird that Rush has been especially vague on their call schedule and search for a chair? When asked about an update on their chair at the second look they just said they have no update &lt; how is this vague? if they have no update then there is no update+2 &lt; friend who goes to school there said they have 2-3 finalists for the job and haven't decided yet &lt; they are def pretty evasive about the call schedule. the  most straight answer i got was as a Pgy2 you are doing 24 call every other weekend on inpt rotations. &lt; In terms of the chair, it is a long process that often requires multiple rounds so I can understand why they may not have an update yet! Rush also has a very strong reputation for its excellent neurology residency program and training so I wouldn't be worried :)</t>
  </si>
  <si>
    <t xml:space="preserve">Anyone know if UPMC announced the new Neurology Chair yet? I seem to remember them saying they should know by end of January. Tried searching for it online, didn't find anything. </t>
  </si>
  <si>
    <t>Anyone else receive an invite to join MGB's Certification Program meetings? Posted this already in the PIC tab, but trying to become anxious and read too much into this :P &gt; +1 they mentioned multiple tracks but only got invitation for one? is that normal? &lt; OP: My invite was for Diversity and Inclusion. &gt; I got the invite too. Given the content of the mail, I think they sent this to all that they interviewed with. +1 &gt; Same here. &lt; same, D&amp;I invite</t>
  </si>
  <si>
    <t>Anyone know the recent fellowship matches for Cleveland Clinic in ohio? &lt; No but I was curious too! If you reach out to the PD/APD and get an answer back let us know!</t>
  </si>
  <si>
    <t xml:space="preserve">I would like to make a poll about what people prioritize the most in choosing their top 1 residency program. Since a lot of people have been asking similar questions lately.
Prestige: 2 
Location: 8.5
Research opportunities: 2 
Fellowship placements: 1 
Workload: 0
Something else (specify what exactly): 2.5 - culture </t>
  </si>
  <si>
    <t xml:space="preserve">&lt; 1. prestige 2. culture 3. location 4. workload 5. research/fellowship opp &lt; same but 1 and 5 tend to go together, and swap 2 and 3 for me &lt; 1 Culture 2. Location 3. Workload 4. teaching/research 5. Prestige. I would rather be happy and well educated than unhappy at a "higher ranked place" when most  schools do well in fellowship matches &lt; makes sense. for me, prestige correlates pretty strongly with research opportunities/funding. </t>
  </si>
  <si>
    <t xml:space="preserve">As the applicant who brought up more than one LOI and engaged in back and forth with other applicants, I'm glad we had a discussion. This forum is meant to share differing viewpoints despite how controversial they may seem especially when the advice is given to many people from different letter writers. Truly disappointed to see the entire row of conversation deleted. We are better than that. &lt;Why was it deleted? &lt; agreed, it was a good discussion. I don't get why people keep deleting... &lt;Mod: restored </t>
  </si>
  <si>
    <t xml:space="preserve">&lt; in conclusion, just do what you guys think is right and dont crucify people's opinions </t>
  </si>
  <si>
    <t>anyone going to UTSW research track second look today, do you think a nice shirt is fine? I know this has been asked for other second looks before I just want to make sure - the schedule seems a little more formal &lt; looks like we are keeping videos off anyways lol</t>
  </si>
  <si>
    <t xml:space="preserve">Do you think getting the response "thank you so much for letting us know!" is a positive response from the chair of my #1 program? that was all, no "hello XXX", no signature, no "we wanto you too". nothing else but those 8 words -2. &lt; Neutral  &lt; OP here, I thought so :(  </t>
  </si>
  <si>
    <t>Do you include #1 in the subject of your LOIs or only the  body? &lt; maybe it's just me but I think putting it in the subject gives it a click bait vibe haha &lt; I also kept the subject simple but I do not think it matters much either way &lt; my advisor told me to write "I have decided this is the best place for me and my spouse" rather than "ranked #1", do you think I should follow that advice? &lt; yes, i have seen there are some mix feelings about saying rank #1. i would definitely follow your advisor suggestion. at the end you are saying #1 but in a more subtle way &lt; ok great, thanks! &lt; what is wrong with explicitly saying #1? &lt;I don't think there is anything wrong with it, my advisor just said he doesnt' like the wording unless you've actually submitted the rank list - better to focus on the reasons why it's the best fit. I'm sure it's fine to say though</t>
  </si>
  <si>
    <r>
      <rPr>
        <u/>
        <sz val="10"/>
        <color rgb="FF000000"/>
        <rFont val="Arial"/>
      </rPr>
      <t>https://www.ncbi.nlm.nih.gov/pmc/articles/PMC4535211/</t>
    </r>
    <r>
      <rPr>
        <sz val="10"/>
        <color rgb="FF000000"/>
        <rFont val="Arial"/>
      </rPr>
      <t xml:space="preserve"> &lt;Lol not advocating for or against LOI but that paper looked at literally just 1 IM residency, not exactly the strongest evidence. &lt; Lol I posted it and 100% agree with you, just thought it was interesting ;-) Esp. that writing "one of my top" seems to trend towards damaging instead of helpful (not significant ofc) &lt; its 1 program, this information is not useful whatsoever but its proven that one of my top is damaging &gt; where is the proof? &gt; A proof is only possible in mathematics not in science.</t>
    </r>
  </si>
  <si>
    <t>For those who are ranking SUNY Downstate #1, what is your reasoning? &lt;they like the program? &lt; and/or location? seriously, why does it matter why someone else has a program #1? try to formulate your own opinions about your preferences rather than interrogate others about why they chose to rank a specific program #1  -2 &lt; This is how I make my ROL, I just ask other why they are ranking other programs highly. 😂 Mind your own business. I'm asking the question again, for those who are ranking SUNY Downstate #1, what is your reasoning? &lt; I think this is a reasonable question. I will not rank it first but I interviewed and I can give you my oppinion who should rank it first: If you are an IMG, you need an entry point into the US system, you can not get H1b, and you are ready to suffer for 4 years to get a good Fellowship. OR if you really, really want to live in New York but non of the nicer programs offered you an interview (NYU, Columbia, Cornell, Mount Sinai). I think it is a solid option for less/moderately competitive IMGs. What I heard Neuro department is alright and IM department is hell. &lt; Thank you for your answer. I'm also an IMG who thinks NYC is a great city to live in, and I was excited when I get an interview in the program. But after learning more about it and the CoL in NYC, I decided to rank it last. Lately, I have been thinking about this a lot because I feel like I will miss my only chance to live in NYC.</t>
  </si>
  <si>
    <t>Fun fact: they have 191 IM residents. &lt; I mean, you can always live in NYC as an attending &lt; Yeah!!</t>
  </si>
  <si>
    <t>Fun fact: they have 191 IM residents. &lt; I mean, you can always live in NYC as an attending</t>
  </si>
  <si>
    <r>
      <rPr>
        <b/>
        <sz val="10"/>
        <color rgb="FF000000"/>
        <rFont val="Arial"/>
      </rPr>
      <t>Which programs are known to be malignant?</t>
    </r>
    <r>
      <rPr>
        <sz val="10"/>
        <color rgb="FF000000"/>
        <rFont val="Arial"/>
      </rPr>
      <t xml:space="preserve"> &lt;I've heard nothing good abou UNMC from multiple people &lt; Interesting. Anything specific? I did not get that impression +1 &lt; UC Irvine as well.</t>
    </r>
  </si>
  <si>
    <t xml:space="preserve">Conversely, which programs are known for good QoL? &lt; I feel like that answer is different for everyone. For me good QOL is more vacation weeks. I'd rather work hard and have time to travel vs a lower daily workload and less vacation for example. For someone with a family then QOL can be social support and day care benefits etc. For others QOL can just be a higher salary with low cost of living, wellness days, etc. &lt; that's fair, but the same can be said for what constitutes malignancy (work hours, scut work, attending/administrative demeanor, program expectations, etc.) &lt; I think Mayo AZ must be the program with the best QoL in the history of US residency. Ridiculously chill, great teaching, great COL, the signature Mayo pleasantness and shine, great career advancement options within the Mayo system. I am not a fan of Arizona but many people love it there. Only disadvantage is that it is so comfy that most people get stuck and Mayo AZ does not have neurointensive care (but its suuuper easy to rotate to Mayo FL or Rochester for that). Also PD is amazing. &lt; city/patient population is also a negative for me. Friend who is from scottsdale says it's basically only rich white folks there &lt; That is not wrong, typical Mayo population of rich white CEOs with at least 3 different exotic diseases and 2 types of cancers. Its overall typical Mayo with all the advantages and disadvantages (overcharging 3 fold for every test and procedure, let people drop out of follow up if they have the wrong insurance etc.). That being saied you also see quite a few native americans since one of the biggest reservations is close by. &lt;quit telling people lolz &lt; Lol the ghost of the Mayo Brothers will smite me down &lt; LOL&lt; what about mayo fl? is it all white people too? &lt;mayo AZ surprised me with QOL in big way, ended up ranc top for that and everything else above said. same impression. </t>
  </si>
  <si>
    <t xml:space="preserve">What do people think about sending more than one LOI? I know it is controversial but not a match violation, and given the way that match process is going this year and the investment of time and money we as medical students put in, I truly don't see the harm in it. Thoughts?&gt; You're only shooting yourself in the foot. The more people that do it, and the more that programs recieve, the more meaningless they become....and they're already pretty meaningless. &gt; the stats already show they are pretty much useless given the misleading from programs and from applicants, so why not spread my eggs in multiple baskets?&gt; Pretty sure I just said why lol &gt; right, we are both admitting they're useless so where is the "rule" against sending more than one explicity stated in the NRMP or anywhere with authority? &gt; I never said it was against the rules. You asked for thoughts on if there is any harm in it and I think there is. I'm sure you're not alone in thinking it's fine I just happen to disagree &lt; I think the greatest risk is that program directors sometimes talk to each other (neurology is a small community after all) and they may find out that you have sent letters of intent to more than one program &lt; I always hear that theory, but i feel like that would definitely be a violation for PDs from different programs discussing applicants together....(this is not a violation) &lt; even if it is a formal violation, it almost certainly occurs to some degree &lt; but why do you think that? That would be letting another program know where an applicant applied and that's certainly not ok. I also think they dont have enough time to be calling and talking about applicants lois like that. I have seen a faculty intervieer call a friend/colleague at another program to inquire about an applicant, but i dont see PDs doing this and certainly not about confidential things like letters of intent. &lt; I have a friend who applied for a postdoc to several labs (I know not the same) and told all of them they are his favorite. PIs talked to each other and in the end they let him know he would not be able to get a position at that institution ever (Oxford). Those things do happen. Also writing to one institution #1 and to the others "highly ranked" could backfire because highly ranked basically means NOT #1. Lol one guy on the IM spreadsheet wrote to Jacobi they are in his top14 and it was ill received (what a legend) &lt;hahaha that is my favorite </t>
  </si>
  <si>
    <t xml:space="preserve">If you tell more than one program there your #1 and lets say one of or bot programs match you to rank, they will know if you lied and it will not look good for you when you go for fellowship. Also, you never know who they know that they cann tell. I know many dont forget about it.   &lt; I think the greatest risk is that program directors sometimes talk to each otehr (neurology is a small community after all) and they may find out about inauthentic letters of intent from certain applicants. &lt; I think as a reapplicant I am just jaded by the system having been burned before. In reality the recourse is that 4 years later and it COULD affect fellowship possibilites down the road? Also with this year with programs having more interviewees, more applicants, same to slightly more spots, there is going to be more unmatched people anyways. Being "outed" for these LOIs I think will pale in comparison potentially to your 4 year body of work plus LORs when the time comes. Those are my two cents though. </t>
  </si>
  <si>
    <t>&lt; Let's say you tell two programs and they both rank you to match. The place where you don't match can easily put you on their fellowship shit list since you're a liar! Gotta think long term, why burn bridges &lt; also some programs are notoriously thought of contacting your schools someone on reddit said. please do NOT do this. neuro is a small community and an even smaller community trying to get fellowships so this will only hurt you. BTW PDs can also see where everyone they ranked matched and PDs have conferences all the time where they talk to each other and you can very well be outed. &lt; :O</t>
  </si>
  <si>
    <t>I'll make it simple. Multiple #1 LOI is a big risk for a small benefit. You potentially ruin any future chances with one or multiple institution for the chance to move up a few spots on a rank list. If you think this is worth it then go ahead, but this is a very bad idea for the vast majority of people.</t>
  </si>
  <si>
    <t>Do you guys send LOI's just to PD and PC? Or to chair and APD as well?+1 &lt; PD, APD, and cc'd PC +1 &lt; really APD too? what about if there is more than one APD? cc'd all of them? &lt; No don't do this, it'll come across as annoying &lt; just curious, why send it to the PC? I only sent mine to the PD and got a nice response. Feels more intimate. +1 &lt; i sent it to PD, APD and chair</t>
  </si>
  <si>
    <t>I'm just planning on sending to PD. +3 &lt; Agree, PD only &lt;why? &lt; why is everyone overthinking this? i truly don't understand the mindset &lt; PD only because I don't see why I would send it anyone else lol &lt; PD and APD if both were heavily involved in interview process. Otherwise PD only. cc the PC just so they know in case PD doesnt get to it. Don't sent it to the Chair. +1</t>
  </si>
  <si>
    <t>For those applying to Univ of Miami, when u submitted rank list when adding the linked neuro-im in ROL with the advanced program did it say status: withdrawn? &lt;yes, pretty sure advanced miami neuro spots no longer have a prelim tie to jackson memorial hospital but the PD mentioned having spots reserved at UM holy cross that we had to interview separately with</t>
  </si>
  <si>
    <t>do programs not rank you if you dont go to their social.....heard this on another sheet, and i skipped so many lol &lt; that would be stupid and would be putting themselves in risk of SOAP. doubt it. &lt;true true that would be petty af &lt; by social do you mean 2nd look event or the pre interview residents meet and greet?</t>
  </si>
  <si>
    <t>anyone maybe thinking of having advanced programs higher on your list so that you can have a prelim year that is chiller than the ones cat progs usually have? &lt; no &lt; I am terrified of the prelim situation but unfortunately my nr1 is advanced. How I wish it would be categorical.... +1 &lt; ohh yah, that sounds a bit terrifying... I guess I'm more thinking abt an adv prog where the prelim year is guaranteed, so worst case, it could be converted to cat &gt; Oh in that case thats pretty common. There are always a few people who chose to do their prelim closer to home or at a chiller place instead. Only real disadvantage is that you have to readjust to a new hospital system in your PGY2 &gt; one more year around your co-residents builds chemistry. And moving twice is NOT chill imo &lt; I'm still debating which prelims to rank w/ hopkins and penn, wondering if one of two options for each is more relaxed than the other. +1</t>
  </si>
  <si>
    <t>&lt; but this still sucks because it clunks up and dilutes everyone elses applications when there are so many to filter through. I may be alone and might just not be a very strong applicant in reality, but I was surprised at how many places didn't IV me as a relatively slightly above average USMD to a speciality that is supposedly low tier in terms of competitiveness. It's unfortunate that PDs who are already pressed for time have to act as the gatekeepers in the process &lt; &lt; totally agree!!! i feel the same way, i thought i was the only one. &lt; Yes this interview season was rough and the MATCH process also now looks grim. So the best we can do is rank as many programs as possible and show interest not only at our nr 1. I would not rely on historic match data for this season, its a wildcard. +2</t>
  </si>
  <si>
    <r>
      <rPr>
        <sz val="10"/>
        <color rgb="FF454545"/>
        <rFont val="Arial"/>
      </rPr>
      <t xml:space="preserve">Cross Specialty Applicant Data: </t>
    </r>
    <r>
      <rPr>
        <u/>
        <sz val="10"/>
        <color rgb="FF1155CC"/>
        <rFont val="Arial"/>
      </rPr>
      <t>Click here</t>
    </r>
    <r>
      <rPr>
        <sz val="10"/>
        <color rgb="FF454545"/>
        <rFont val="Arial"/>
      </rPr>
      <t xml:space="preserve">. Looks like there are a lot of applicants that apply to neuro + another specialty. &gt; OMG thank you! I needed some good news :-)  &lt; can u repost the link, it doesnt work &lt; can someone explain why this is such good news?? +1 &lt; Because Neuro might be a backup for many people (Esp. IMGs since it is known to be relative IMG friendly), so the ratio of applicants to spots could be less bad than it seems&lt; Why are the numbers so different? This cross specialty data says 2433 applied neuro in 2020, and the ERAS data says 1913 applied neuro in 2020. </t>
    </r>
  </si>
  <si>
    <t>&lt; This is really interesting data&lt; I just hope that if a person ends up in neurology its because they really wanted it and were just confused between two. Not just doing it to then transfer to neurosurgery or radiology for neurorad or something and leave others passionate for neurology out this match :/ &lt; Agreed</t>
  </si>
  <si>
    <r>
      <rPr>
        <sz val="10"/>
        <color rgb="FF454545"/>
        <rFont val="Arial"/>
      </rPr>
      <t xml:space="preserve">For the seek of spreading positivity, can we count all programs that have new spots this year?  1. Health Quest Programs (+5 spots) 2. University of North Dakota (+3 spots) 3. Tower Health (+6 spots) 4. John Hopkins (+2 spots) 5. Cleveland Clinic (+2 spots) 6. Jefferson (+1 spot) 7. UC Davis (+2 spots) 8. U of Chicago (+1 spot) 9. University of Missouri (Columbia) (+1 spot) 10. Dell (+3 spots)  11. Stanford (+2) 12. </t>
    </r>
    <r>
      <rPr>
        <u/>
        <sz val="10"/>
        <color rgb="FF1155CC"/>
        <rFont val="Arial"/>
      </rPr>
      <t>U.SA</t>
    </r>
    <r>
      <rPr>
        <sz val="10"/>
        <color rgb="FF454545"/>
        <rFont val="Arial"/>
      </rPr>
      <t xml:space="preserve"> (+1 or 2) 13. Leihgh Valley (+2)  14. Mayo Cl Fl (+2 spots) 15. Cinncinati (+2 spots)  16. Zucker Staten Island/Lenox Hill (6+ spots) </t>
    </r>
    <r>
      <rPr>
        <b/>
        <sz val="10"/>
        <color rgb="FF454545"/>
        <rFont val="Arial"/>
      </rPr>
      <t>Total new spots so far: 42</t>
    </r>
  </si>
  <si>
    <t>How long are your LOIs to your #1 program if you've already sent a TY way back in the season? and what did you write on the subject line. also, did you email only the PD or copy the PC ? -2 &lt; answered below, keep it to 1-2 para MAX and if its a top 5-10 program, i would copy the PC since PDs are more likely to be bombarded by these emails and missed &lt; I wrote 3 paragraphs and felt it was on the long side but also had an update regarding publications. &gt; anyone send shorter letters? &gt; i sent a thank you card of about a paragraph. not necessary but they soaped last year so felt id be a little extra  &lt; My LOI is 6 sentences. I don't think the PD needs to be shmoozed by me. Haha</t>
  </si>
  <si>
    <t xml:space="preserve">Hmmm interesting...is it advisable to mention an update such as one of your pubs being accepted for publication since then? I wasn't planning on doing that but I guess it sounds like some people do that? (Also, this pub is not yet available online, so would that matter?). &lt; I would def mention it. Accepted counts just as much as published. If it has a publication date already you can say "in press and scheduled for publication on ...". </t>
  </si>
  <si>
    <t>what about the length? mine is pretty long. Like 4 paragraphs. Not sure if thats excessive? -4 &lt; id say thats pretty excessive caz they wont read it. keep it to 1 paragraph. &lt; To a top 5 program :/ Idk how im goign to shortern to one paragraph though. I am sending also the thank you email post interview with that email so thats why its longer. &lt; in that case, definitely keep it to 2 para max. if theyre a top 5, they probably will get quite a few of these so try to keep yours as short and concise as possible &lt; multiple faculty have said to keep it to 1-2 para MAX. shorter the better! &lt;&lt;My clinical affairs person (former surgery PD) sent us a template that was almost a page long to give a counterpoint &lt; so ur saying 1 page long is fine? &lt; please do not send 1 page long LOI, its just offputting &lt; Great I did that..</t>
  </si>
  <si>
    <t xml:space="preserve">&lt; I guess that is a reasonable thing to do. Thank you for clarifying this, good luck. &lt; You all are talking about paragraphs? Literally can't see why more than a few sentences are needed. Especially if you already sent a thank you note after interviewing.&lt; Thats the point. Read what each one wrote. They all are saying they havent sent thank you notes so thats why it ended up longer. </t>
  </si>
  <si>
    <t xml:space="preserve">Guys, I was comparing the cost of living between NYC and other states, and it's insane. According to Nerdwallet calculator, you need a ~$110K to have the same equivalent salaries to Midwestern states. Why do NYC programs pay so little? :( &lt; Residency salaries are regulated federally, not much they can do &lt; I feel like boston program salaries are even worse relatively </t>
  </si>
  <si>
    <t>I was wondering about the samething. Also why there is a big difference in salary between some programs in NYC ($60 - $80)? &lt; Which program pays $60,000 only?</t>
  </si>
  <si>
    <t>Stupid question  but when someone write top 1% class rank what does that imply? &lt; i assume in their MSPE, they had that written down&lt; but what does that mean, that they are #1 in the class rank?&lt; lets say someone is class rank 5 should they say top 5 or there is another way to say it? &lt; it doesnt matter, its all school dependent, PDs dont care about it&lt; i know i just saw some people writing top %1 class rank here and i had never heard that term before so wanted to learn what it meant. thats all.</t>
  </si>
  <si>
    <t>Looking for help- I emailed the PD at one of my top 2 programs late last week with an important question (potential to determine if #1 or #2) but they never responded. Don’t want to share the exact contents, but I didn’t ask for anything off limits. I was going to send a LOI this week and every day with no response I get more anxious about not having sent it. Wwyd? Seems ill-advised to send a f/u or reach out to APD instead with same question… I’m stumped. &gt; is the question something a resident would know the answer to? Id reach out to one of them. Dont worry about the LOI, the worst thing you can do is send it without having your question answered. &gt; Unfortunately it isn't. I asked a resident the same question the night before the interview and they told me to ask the PD lol&lt; Is it something they can get offended by? maybe they havent seen it, probably a lot emails they are receiving. &lt; maybe one of us here had the same question who asked the PD during IV day that we can help you with if you let us know? I would also leave the LOI alone if PD doesnt even have time to respond to Question &lt; It's a little bit of a touchy subject and I was hesitant  &lt; thats unfortunate you cant share, no one here will judge you and we will try our best to help if we can. (im pretty sure youre not making false claims like the RTM guy below) &lt; I'm more concerned of outing who I am in case they could somehow see this which might be being paranoid... My question is very me specific. I just wanted to guage if sending some sort of follow up email would be as bad an idea as I feel it is. I appreciate everyone's concern! &lt; i honestly wouldnt send a follow up email unless its absolutely necessary for you to either rank the program 1 or 10. +2</t>
  </si>
  <si>
    <t>If a post is anxiety triggering put "*****" so for those that dont want to get anxious are advised before reading it. &lt;&lt; or just don't read it if you start getting anxious? There is no way for a poster to know what will 'trigger' someone else...theres a degree of personal responsibility necessary here cmon now. +9 &gt; these snowflakes again........&lt; is OP serious?</t>
  </si>
  <si>
    <t>&lt; Lots of people mentioned video games when asked about a fun fact in pre-interview dinners :) &lt; GAMERS UNITE! &lt; this would be so cool. we should make a chat for gaming. im totally in! &lt; TO THE DISCORD!!!! +1</t>
  </si>
  <si>
    <t>Is anyone aware if Hopkins also increased their prelim spots? Or should we be ranking another prelim with them for those last 2 spots that got added. I reached out to the program but haven't heard anything &lt; yeah, they increased linked prelim spots to 10 as well, confirmed by PC</t>
  </si>
  <si>
    <t>When making my supplementary rank list for MGB is it ok to rank both MGH/BWH joint A/P and regular prelim? Does our Neuro IM interview count towards regular prelim? So scared about the MGB prelim situation, esp. with prelims getting swamped this year and me being IMG :-/ &lt; they said we could rank both regular prelim and linked to neuro prelim! &lt; Awesome! Thank you!</t>
  </si>
  <si>
    <t>How many of you nerds play D&amp;D? Gonna need a new group after residency starts &lt; I've played before but not enough to remember how everything works. Definitely down to start playing again though! &lt; I've only ever played exactly one session, but I listen to at least 4 real play podcasts, so I have ended up with more knowledge about the game than some of my friends who have been playing for years :P I'm down to join &lt; Me, me, ME!!!&lt; what is this, D&amp;D?</t>
  </si>
  <si>
    <t>My friends and I run an actual play podcast, I got asked about it multiple times &lt; that's awesome! which one? (if you don't mind sharing. this is the previously mentioned actual play afficionado :P )</t>
  </si>
  <si>
    <t>was the Match algorithm really the basis for a Nobel Prize? The idea seems pretty straightforward... &lt;The idea to give people lobotomies was pretty straightforward too... &lt;the best way to suppress resident wages over time</t>
  </si>
  <si>
    <r>
      <rPr>
        <sz val="10"/>
        <color rgb="FF000000"/>
        <rFont val="Arial"/>
      </rPr>
      <t xml:space="preserve">Yes haha, I tell this to non medicine people and they are like wtf &lt; the idea seems simple but the algorithm and implementation are anything but &lt; so is the "interesting" part of the algorithm akin to what makes sorting algorithms interesting? (i.e. anyone can invent an algorithm to sort a list, but getting at the efficient ones like merge sort is hard) &lt; Fake nobel price lol, aka "THE SVERIGES RIKSBANK PRIZE IN ECONOMIC SCIENCES IN MEMORY OF ALFRED NOBEL" &lt; lol. Actually, I think I just came up with a greedy algorithm out of my ass that would produce the same results as the official match algo &lt; It got the economy "nobel" because the algorythm was used among other things for the allocation of donor organs to recipients, not because the MATCH is such a gift to humanity :-S &lt; Simple answer to a very complicated problem. I don't think implementing an algorithm like this 60 years ago was an easy thing to do. Check out this </t>
    </r>
    <r>
      <rPr>
        <u/>
        <sz val="10"/>
        <color rgb="FF1155CC"/>
        <rFont val="Arial"/>
      </rPr>
      <t>article</t>
    </r>
    <r>
      <rPr>
        <sz val="10"/>
        <color rgb="FF000000"/>
        <rFont val="Arial"/>
      </rPr>
      <t xml:space="preserve">. &lt; It's tagged on after the original nobel, but it's honestly by basically the same people. Physicians dismiss economics/business/finance to their detriment. It's unsurprising that my finance friends think that docs are easy targets. And it's unsurprising that our representatives are kooks like rand paul and ben carson. It's because of mentalities like the above that there exist physicians like ben carson who think we should revert to the gold standard. There exists real expertise in fields outside of our own. &lt; OP here - cool </t>
    </r>
    <r>
      <rPr>
        <u/>
        <sz val="10"/>
        <color rgb="FF1155CC"/>
        <rFont val="Arial"/>
      </rPr>
      <t>series</t>
    </r>
    <r>
      <rPr>
        <sz val="10"/>
        <color rgb="FF000000"/>
        <rFont val="Arial"/>
      </rPr>
      <t xml:space="preserve">, the bureaucratic obstacles to just implement a mathematically better algorithm seem infuriating and I wish something like that was done for the prelim/partial match problem as well. I still don't get why the Nobel - coming up with the algorithm still seems sufficiently intuitive to me and I thought the prize was awarded for the idea, not the implementation? &lt; It's kind of both. Before them, people simply didn't use such algorithms either in kidney donations processes or anywhere else. They went out and convinced a fuck ton of people to use their algorithms which were previously very arcane techno-mathematical-babble. A nobel just recognizes someone that has done something that has shifted the world in science a lot. And their work on matching markets did just that. The beauty of many discoveries is that they seem blindingly obvious in hindsight. The trouble is discovering something that can improve, for instance, the number of successful kidney transplants by literal orders of magnitude. Another question might be, are other nobels doing work actually that novel? For instance, the 2019 dudes discovered the way cells respond to hypoxia. Did anyone doubt for a long time that hypoxia induces cellular damage? The devil is always in the details and who has done what prior to your discovery. And additionally the corpus of your work. Al roth's work doesn't end at kidney markets or the match. it goes to the school choice system in NY (millions of kids) or later even charity distribution networks. </t>
    </r>
  </si>
  <si>
    <t>I just got an invite for a program that I am very interested in for Monday. However, I already have an interview scheduled on Monday for a program I am not that into. Would I be a dick for cancelling at such short notice for the program I already scheduled? The program that I got a last minute invite for is really close to home, and in a location I'd much rather live in for 4 years compared to the program I already scheduled. It was clear that the new invite I got was due to a last minute cancellation, so if I say no I would not be able to interview on another date. &lt; take the offer and cancel the one you're less interested in! Just email the PC and let them know</t>
  </si>
  <si>
    <t>Definitely take it +8 &gt; Thanks guys! I was worried that I was being rude by cancelling the previous interview on such short notice. &lt; you are but you have to fight for yourself man. happens they should understand</t>
  </si>
  <si>
    <t xml:space="preserve">Anyone have UW-Madison as their home insitution? Any thoughts on the culture of the neuro program there? +2 &lt; Personally I did an away there and enjoyed it </t>
  </si>
  <si>
    <t>what one ophtho PD said: "It was a very odd year. The PD list serve has also confirmed an irregularly high percentage of unmatched applicants. We also had several well qualified applicants we interviewed who surprisingly didn’t match.I don’t have anything super specific other than you applied in the worst year to apply ever. I don’t know why so many qualified applicants went unmatched." &lt; I appreciate their candor &lt; were in for a ride yall &lt; buckle up, this train has no brakes!&lt; Take everything with a grain of salt. Urology has released specific stats and they don't really show anything that should be concerning for the average applicant. I would hold off on analyzing the optho match til they release stats too &lt; this is straight fearmongering, optho has 0 vacancies which means a high percentage of unmatched applicants is just going to be from a high number of applicants +1&lt; where did u see this ophto comment?</t>
  </si>
  <si>
    <t>&lt; If anything I anticipate neuro will be less competitive this year. It's been a tough year for IMGs applying (visa issues due to COVID, away rotations at US hospitals canceled, all the stuff surrounding Step 2CS (what if you were an IMG that failed it and had anticipated retaking it?)), and so since IMGs comprise a large chunk of neuro applicants (and are non-existent for ophtho basically) that will make a big difference and I anticipate make things less competitive &lt; I was anticipating this too but hard to say. Not having to take Step 2CS might actually have encouraged IMGs to apply (Only Step component that requires travel to the US).  &lt; this has been mentioned at the beginning but this year seems difficult for people to get interviews but those who did have a higher chance of matching (ie. if last year matching with 5 IVs was &gt; 75, this year might be 3) &lt; Hard to say, we will only know for sure after final match results&lt; For all of us lucky enough to have legal status to work and all the pathway stuff in, that is good. Sorry to all who couldn't and hope you get to next year!!!&lt;Not sure it's fair to say this year will be less competitive. 300 more people applied to neuro this year compared to prior years. About 200 of that extra was due to IMGs, so if anything this has been an easier year for them to apply.</t>
  </si>
  <si>
    <r>
      <rPr>
        <sz val="10"/>
        <rFont val="Arial"/>
      </rPr>
      <t xml:space="preserve">heres the prelim data; </t>
    </r>
    <r>
      <rPr>
        <u/>
        <sz val="10"/>
        <color rgb="FF1155CC"/>
        <rFont val="Arial"/>
      </rPr>
      <t>https://www.aamc.org/data-reports/interactive-data/eras-statistics-data</t>
    </r>
    <r>
      <rPr>
        <sz val="10"/>
        <rFont val="Arial"/>
      </rPr>
      <t xml:space="preserve"> &lt; No bueno. OMG I had no idea applications jumped up so much this year?!?! We are in for a wild ride... I mean the last years applicants increased by about 300 and this year by 3000+??? how did I not know this? &lt; bulk of that seems to be IMGs &lt; This year there have also been a lower number of cancellations in general, with USMDs not needing to budget for travel along with mitigated scheduling conflicts. That will probably affect other AMGs to some degree too but might have a larger bearing on IMGs since programs tend to prefer attracting AMGs. (no antagonism toward any applicants intended). Also, you guys are right about people also seeing neuro as a back up. I personally know of a few who have dual applied with neuro as back up. Hope you guys are right about not falling too far on our ROLs this year though, Good luck everyone! &lt; In addition many programs increased their interview slots but not their residency training spots... The combination of an unprecedented number of applicants together with more interview slots but not a proportional increase in residency spots will make this a rough year. My best guess is that AMGs will fall lower on their rank list and unmatch rate will be higher, similar to what we saw in Uro/Ophto. For IMGs it could be slaughter (saying that as an IMG). Prelim could be a bottleneck too as IM was hardest hit. IMGs should definitely rank every program they can... I think this also means that the common assumption that this is a rough interview year but there will be plenty positions in SOAP is probably wrong since it appears to be tougher primarily because higher number of applicants and not interview hoarding.</t>
    </r>
  </si>
  <si>
    <t>thoughts on UF Jax? seem pretty popular rn</t>
  </si>
  <si>
    <t>jacksonville is a pretty cool place, good stroke&lt; Is anywhere actually bad for stroke? &lt;probably not but there are definitely places where it is better/heavier hence the "stroke belt"</t>
  </si>
  <si>
    <t>last interview with GW on Friday - when did you get info about the interview? still no word</t>
  </si>
  <si>
    <t>I did GW back in Nov and got the info the night before :)</t>
  </si>
  <si>
    <t>Anybody get a response to an LOI from MCW? I'm rationalizing it telling myself that they just don't acknowledge it to just avoid any PIC confusion but man its hard to not let the doubts creep in -4 &lt; seriously this again? +1</t>
  </si>
  <si>
    <r>
      <rPr>
        <sz val="10"/>
        <color rgb="FF000000"/>
        <rFont val="Verdana"/>
      </rPr>
      <t xml:space="preserve">&lt; Can we please stop with these types of posts? </t>
    </r>
    <r>
      <rPr>
        <b/>
        <sz val="10"/>
        <color rgb="FF0000FF"/>
        <rFont val="Verdana"/>
      </rPr>
      <t>can the expectation be that programs will NOT respond to LOIs?</t>
    </r>
    <r>
      <rPr>
        <sz val="10"/>
        <color rgb="FF000000"/>
        <rFont val="Verdana"/>
      </rPr>
      <t>+2&lt; People are obsessed with what's been proven to be the least important part of the match process +1 &lt; I understand, but cmon, this spreadsheet has become inundated with posts repeating the same question/concerns &gt; OP here. Literally just asking if anyone else had heard anything. I heard back after interview thank yous soooo its an honest question. Apologies for whatever got your knickers in a twist &lt; my knickers stay twisted :p &lt; So you got a response for a thank you email from MCW? I didn't. 😂&lt; people need to chill. if you dont have anything nice to say dont say anything at all. this spreadsheet is open for everyone so let them write/ask what they wan to ask/write. &lt; I agree, this will lead to fellow applicants being hesitant to ask questions, so chillllllll.</t>
    </r>
  </si>
  <si>
    <t>Did everyone get a message saying sthg like "Please update your profile info, etc" when logging in to NRMP? I logged in for the 1st time since ROL opened and I got this message so I just wanted to be sure it's normal :) &lt; normal.  &lt; yup, I got that message too. +1</t>
  </si>
  <si>
    <t>What have you guys been wearing to non-interview day meetings with faculty... when programs offer to connect you and some setup meeting and stuff &lt;business casual &lt; i wore casual, they usually were casual too +1</t>
  </si>
  <si>
    <t>Have there been instances of people not matching to their top places in the past despite 'ranked to match' type responses to LOIs? &lt; On that note, i wanted to ask how much weight I should give to a positive response that doesn't use those golden words but also implies that they hadn't made their ROL yet? &lt; in terms of deciding on how to rank the program? none. rank in order of preference &lt; Assume as if they didn't reply to you at all. &lt;y'all this has been covered a million times and the answer is still the same: put no weight. People have absolutely not matched at places despite 'ranked to match' responses. It's by no means a bad sign but it's absolutely not a guarantee and there's really not more to it than that. +8 &lt; people are nervous, just like I am sure you are- is it really so hard to scroll by and not read something if it's not useful to you. No need to get mad, it's not a big deal. +4 &gt; EXACTLY!! if u have an issue with the post then move on. DONT READ. leave the people post what they want. +1</t>
  </si>
  <si>
    <t>&lt; not getting a clear "ranked to match" type of email from PD = stress. Getting a "ranked to match" email from a PD = stress because I know I can't trust it. We can't win lol &lt; even if you get emails like this, please dont trust it. +1 &lt;"ranked to match" still a vague term, might be in top 10-20% of their list but still dont match there based on other applicants preference  &lt; i have gotten this comment from 3 programs already and it is stressful bc if they are not our #1 dont know what to respond. &lt; sure you did. -2 &lt;no need to be rude. Be happy for this applicant.</t>
  </si>
  <si>
    <t xml:space="preserve">Could someone speak about University of Alabama? &lt; great program and I was impressed on my interview day. +2 &lt; the only thing I would add is it is in AL. While Birmingham is an amazing small/mid-size city, your patients will be coming from all the small towns in AL and some throughout GA and FL. So if the small town, conservative, rural demographic is not one you want to treat, then really think about being at UAB. It will make your job a lot harder if you don't like your patients at all. </t>
  </si>
  <si>
    <t>UAB is historically pretty strong across all residency programs</t>
  </si>
  <si>
    <t>For those that went to the Rush second look, did anyone hear how many 28 hour call shifts residents did in a year? &lt; Sounded like 20-21 during PGY-4 year. &lt; RIP I was hoping I misheard haha thanks was it only PGY-4s that they said did them or did they say how many PGY-2/3 did? &lt; Right? Aren't they a bit evasive/not able to effectively highlight the nuts and bolts to the program? From what I understood, PGY-2s do NF (6 weeks) but also cover some Saturdays with 28 hr call. I've been wondering how many shifts one can expect there. No NF for PGY-4s. But I have no clue where that places PGY-3s. &lt; spoke to a PGY4 and they said they feel like the year is super light and not rigorous enough lol. So hard to evaluate &lt; yeah I was confused, because I thought I heard them say 28- 28hr shifts for pgy2 and I got freaked out but I hope I misheard &lt; VERY evasive &lt; Oh my, I've either heard that it's relatively chill versus expect to work really hard. So which one is it? Lol. It seems like maybe it's very year dependent. I will listen to today's panel and keep an ear out for any more details.  &lt; from what I've heard as a junior you are working 28hr shifts every other weekend on inpt rotations</t>
  </si>
  <si>
    <t xml:space="preserve">&lt; consensus is PGY2-3 = hard, PGY1 and PGY4 = easy. &lt; Fair, but then what's the call schedule for PGY-3? I have yet to hear any details about that. &lt; It's going to be different for different programs. For my program, PGY2 we do 21 days of 28hr call, 6 weeks of nights. PGY3 year we do 7x 28hr shifts and like 4 weeks of nights. PGY4 year no 28 hour call, 2 weeks of nights. But every program is different. Most programs front-load like this. &lt; was at the Rush Second look and i'm pretty sure they said NF for PGY2 and 28h calls split between pgy3 (28days/year) and pgy4 (20 days/year)
</t>
  </si>
  <si>
    <t>Does anyone know if NYU Manhattan guarantees the prelim year for those who desire it? I never got a straight answer on that. &gt; Not guaranteed, the prelim guarantees 9 spots out of the 11 neuro spots, 2/11 are on their own &gt; That's definitely true, but during my interview some residents seemed to think that anyone who really wants it pretty much gets it so I wanted to know if that's actually true. &gt; More than likely true; that prelim year at Bellevue/NYU is not easy so there's usually at least a couple people who pass on it</t>
  </si>
  <si>
    <t>Anyone got 3 or less iv so far..?</t>
  </si>
  <si>
    <t>What are y'all's thoughts on Iowa vs Utah for someone interested in neurohospitalist care and academic medicine? &lt;Iowa seemed to have a pipeline of guys who feel ready to jump straight into private practice jobs in every graduating class. I don't know anything about Utah.</t>
  </si>
  <si>
    <t>Iowa seemed to have a pipeline of guys who feel ready to jump straight into private practice jobs in every graduating class. I don't know anything about Utah.</t>
  </si>
  <si>
    <t>did everyone that interviewed at Vermont get a care package? I interviewed earlier in the season and just found out about it &lt;Just got mine yesterday, but I interviewed in December &lt; same, interviewed in December, got it yesterday</t>
  </si>
  <si>
    <t xml:space="preserve">Whats ur opinion on UVM (in regards to QoL, training and overall workload)? </t>
  </si>
  <si>
    <t>When sending a thank you email to a program for sending a care package, have y'all been sending them to the program coordinator or PD?  &lt; haven't sent a thank you email for a care package &lt; No thank you's for care packages, they are probably already flooded with emails. At this point, I think its safe to avoid communication unless its an LOI. +3 &lt; I agree - why complicate things even more? just keep it simple guys +1</t>
  </si>
  <si>
    <t xml:space="preserve">Any thoughts on what is a 'good' response from LOIs? I know there are strict rule on what programs can say. My top 2 reached out to me and it seemed positive, but they wer both short and def rule abiding responses. &lt; You sent LOIs to two programs?&lt; yes interest, not intent- see, 'match a resident blog' or 'inside the match' if you want to see the suggested content&lt; basically 'love letters combined with thank you notes &lt; what was there response? ive gotten a few too but they dont say rank to match&lt; mine were "we enjoyed meeting you and would be glad to have you as part of the team" each had a little something specific from my interview and neither were longer than 4 senteces and neither had anything about ranking to match either </t>
  </si>
  <si>
    <t xml:space="preserve">Hope for the best but expect the worst. Unfortunately past seasons have had plenty examples of people saying they got positive responses to their LOI, and still not matching to that program. I would put more weight in a positive response from the program if other people say that they wrote a LOI but got no response. </t>
  </si>
  <si>
    <t xml:space="preserve">Do people want to do post-interview season program impressions? I feel like my thoughts on some programs has changed since seeing all the programs. &lt; I had some interviews I thought were out of my league and some rejections I thought were a sure thing based on scores from previous years, def a strange season. Here is hoping it turns out well for all of us!! +1 &lt; if they interviewed you they wanted to get to know you. Rank how you want </t>
  </si>
  <si>
    <t xml:space="preserve">Wait a sec... what is the dress code for these virtual second looks?&lt; generally none, but I go business casual to be safe [to clarify dress shirt no tie either gender, jacket optional but generally no jacket] &lt; danke&lt; female here. i put a blouse on and thats it. with pj pants still on. </t>
  </si>
  <si>
    <r>
      <rPr>
        <sz val="10"/>
        <color rgb="FF000000"/>
        <rFont val="Verdana"/>
      </rPr>
      <t xml:space="preserve">Sorry if this has already come up, but I got an unsolicited email from my #2 program that seemed to be putting out ~feelers~.  I want to respond very positively to them in order to keep my presumably good standing there, but I also don't want lie or potentially say anything that could lower my standing.  Do you guys have any advice of whether or not to respond to these sorts of emails and, if so, how to carefully phrase one's response? &lt; I was in the same situation and responded very positively but without promising to rank them first (did not mention rank at all). Just told them honestly how I feel about their program (which is fantastic) and that I think I would be very happy there. Anyway matching your 2nd or 3rd choice is common enough and there is a good reason that it is your #2 so why not tell them that you like them? Just dont write to 2 programs they are your number 1. &lt; hmm personally I wouldn't because of the risk it could be taken the wrong way. Maybe just thank them for their email? &lt; I get your point but I read to many horror stories of people overestimating their chances at their #1 (due to PIC, interview etc) and neglecting to show interest at their other options just to drop super low in their ranking. There is a rank list and matching process for a reason and you are not required to only like one program. Just dont lie. &lt; Here is from an amazing applicant that went umatched in ophto (252/257, 5 pubs, 20 interviews): </t>
    </r>
    <r>
      <rPr>
        <i/>
        <sz val="10"/>
        <color rgb="FF000000"/>
        <rFont val="Verdana"/>
      </rPr>
      <t>"I don't understand wtf happened. This should not have happened?? &lt; Please tell me this is not the case, I don't believe the numbers &lt; this is true. My ophtho pubs were not major papers. They were all case reports. Maybe not what more research oriented programs wanted. I reached out to some programs to see what went wrong. Some said they would have been happy with any of their ranked applicants and one said I didn't seem interested in the program. Whatever the reason, I wanted to put this in case it helps someone now or in the future. Shit man. I guess that shows to treat every single IV like its your only one"</t>
    </r>
  </si>
  <si>
    <t xml:space="preserve">Any thoughts on ranking an unlinked prelim program OVER a prelim that is guaranteed by an advanced neuro program, if you liked it better? Will it look bad if you end up matching at the adv program but not the prelim spot they reserved for you?&lt; Lol who cares if it looks bad, you'll already be matched. But in seriousness I would give it a lot of thought especiallly if they're in different cities. Intern year is a great chance to develop a relationship with your coresidents and feel comfortable with the hospital you'll be at for the next 3 years. </t>
  </si>
  <si>
    <t>Anyone know stats on % of applicants who match aat their #1 from previous years? &lt; would like to know this as well!&lt; They don't release it for neurology specifically but for all specialties it's about 50% match at #1</t>
  </si>
  <si>
    <t xml:space="preserve">Really struggling with my ROL and looking for advice. Long term I want to end up in the city of my home program, but I got interviews at higher ranked programs in different areas. Would leaving be better for my long term career in terms of working with other people/high prestige (wanna end up in academic medicine) or should I stay and build more relationships at my home program and leave maybe for fellowship?? Any advice would be much appreciated! &lt; i mean if you want to stay at your city of home program, why do you wanna build relationships elsewhere? just stay where you are and network and if fellowships opportunities arise in other places, do that isntead +1&lt; I agree but would add that it depends on how big the difference in programs is. When you mean higher ranked is it a top 10 vs top 100 program or top 10 vs top 20? If it's the latter than I don't think I would get hung up on things like prestige, building a network where you want to stay is probably more important in that case. </t>
  </si>
  <si>
    <r>
      <rPr>
        <sz val="10"/>
        <color rgb="FF000000"/>
        <rFont val="Verdana"/>
      </rPr>
      <t xml:space="preserve">I noticed there are a lot of NRMP related questions about matching and lists etc. If you log into your account, there is a i (for info) tab right at the top. </t>
    </r>
    <r>
      <rPr>
        <b/>
        <sz val="10"/>
        <color rgb="FF000000"/>
        <rFont val="Verdana"/>
      </rPr>
      <t xml:space="preserve">It has a bunch of videos and pdf documents that take you through how to create a primary rank order list, how to make supplemental lists, how to link advanced programs to guranteed prelims and non-guranteed prelims etc. </t>
    </r>
    <r>
      <rPr>
        <sz val="10"/>
        <color rgb="FF000000"/>
        <rFont val="Verdana"/>
      </rPr>
      <t xml:space="preserve">It doesn't take long to go through but makes things very clear :) </t>
    </r>
  </si>
  <si>
    <t>&lt; this!!&lt; thanks!</t>
  </si>
  <si>
    <t xml:space="preserve">Anyone registered for NRMP and paid the fee but still not verified? What does this mean and do we need to do anything?" &lt; verification means that NRMP is liaisng with your med school to verify your credentials i.e. that you are an authentic candidate. there's nothing for you to do except wait at this point. </t>
  </si>
  <si>
    <t>Your school verifies your info stating you are on track to graduate and can therefore participate in match. Apparently it opened up for them to verify the same time ROL opened up for us. So it make take some time, especially if your admin is a bit slow. You can contact them if not up after a couple weeks</t>
  </si>
  <si>
    <t>I woke up this morning and suddenly dont know what to do since I am done with my share of the interviews. Any suggestions?&lt; I've been chilling with Feeding America- you can volunteer in your region from their website if you want &lt; This is probably your last chance for a while to try a new hobby! So if there's anything you've wanted to do (learn an instrument, painting, etc) it would be a nice time to get into it :) &lt; Spent time with your loved ones since they will probably barely see you for the next 4 years  &lt; totally agree about the hobby. took up the violin, learning spanish, cooking lots of stuff that i otherwise won't have time for, also been using the time to catch up with people i've lost touch with. I love it!! &lt; Good suggestions! Thanks guys :)</t>
  </si>
  <si>
    <r>
      <rPr>
        <b/>
        <sz val="10"/>
        <color rgb="FF000000"/>
        <rFont val="Verdana"/>
      </rPr>
      <t xml:space="preserve">Any thoughts between Kansas University (Kansas city) vs Tufts?? &lt; Have you ever been to KC? Very different than a big city like Boston. Some people like a smaller sized city like that, other people hate it. &lt; OP IMG here, never been to Kansas nor Boston, I think i would rather Boston but what about academically between them? Quality of life? Fellowship match? &lt; </t>
    </r>
    <r>
      <rPr>
        <sz val="10"/>
        <color rgb="FF000000"/>
        <rFont val="Verdana"/>
      </rPr>
      <t>Residents I met at Tufts were extremely tired and rent in boston is not cheap. Fellowship wise I think both programs match competitively. &lt; thank you! &lt; Residents at KU are really happy</t>
    </r>
  </si>
  <si>
    <t>Is "unlocking a region" a thing in neurology? Friends applying to other specialties have said that staying in one state/region for med school + residency + fellowship reduces your chances of finding a job on the opposite side of the country? &lt; Isn't this kind of obvious? More connections = easier to find a job &lt; I don't think neurology is quite like other specialties though because the job market for us is BOOMING. for other specialties (ex: ophtho) it's actually a kind of tight job market, and so those connections matter more &lt; agreed, shortage of neurologists = easier job market &lt; also fellowships in neuro are much easier to match into compared to IM/other programs, so if long term location is important matching to a fellowship in that palce could help</t>
  </si>
  <si>
    <t xml:space="preserve">I saw the interview swap tab is closed now, but would anyone interviewing at Mount Sinai Hospital program on the 8th be willing to trade with me for the 12th?? I would be forever grateful!!! &lt; they added a date for the 12th? &lt; OP: the 12th was the only date available for me on thalamus! </t>
  </si>
  <si>
    <t xml:space="preserve">Could someone please compare Iowa to UT Houston? (Overall, Reputation, whatever you think is important)? My mind is torn between the two!  &lt; I think most people would prefer living in Houston &lt; i interviewed at both and i am also torn between them. Definitely citywise Houston is better, although i dont consider Iowa being in disadvantage since there is a lot of outdoors activities and despite being a smaller city is very safe and you can get out a lot. I also dont like hot weather so Iowa gains a point regarding weather for me. Academically, i think both places are great. UT takes a little advantage in my opinion because it is located in the largest medical center but Iowa seems just as strong PLUS less overworked residents. Also, in Iowa you get tons of benefits like gym membership, discounts for computers, etc. I do not think that is true for UT </t>
  </si>
  <si>
    <t>When ranking advanced programs that guarantee a prelim spot (e.g. VCU), do we just rank the advanced neuro program on NRMP or do we also rank the corresponding prelim program?&lt; You need to rank both</t>
  </si>
  <si>
    <t xml:space="preserve">See the info videos and links on your NRMP page. Really useful info about how to rank advanced programs with prelim spots &amp; guranteed prelim spots. You NEED to rank both, even if its gurantted. You rank the prelim program on the supplemetal list (you can still put other prelim programs underneath it, but the guranteed one should be ranked first) and then attach it to your advanced program on the primary rank list. </t>
  </si>
  <si>
    <t>Any idea why Baylor seems to be the most polarizing program, even in past years? &lt; for real though, any thoughts? +1 &lt;personally I didn't like the pre-interview social - the residents seemed tired, made strange disparaging comments about patients, and commented on a "gruesome" call schedule. Residents say that there was no time to read up on patients when on service and that you just learn by doing an extremely large volume. On interview day I didn't get along very well with the PD - maybe a personality thing? Also when I asked about research the PD said that it would be difficult to give any protected time at all for research and there are no research resources/support so that was just not what I was looking for. I think that if you are ok with calls being bad that you would get really great clinical exposure though. &lt; appreciate the response</t>
  </si>
  <si>
    <r>
      <rPr>
        <sz val="10"/>
        <color rgb="FF000000"/>
        <rFont val="Verdana"/>
      </rPr>
      <t xml:space="preserve">&lt; (resident) can't comment on recently, but when I was applying Baylor had a well-established reputation of being run like a surgery program - long hours, heavy workload, residents getting yelled at, etc. Being at a busy program </t>
    </r>
    <r>
      <rPr>
        <i/>
        <sz val="10"/>
        <color rgb="FF000000"/>
        <rFont val="Verdana"/>
      </rPr>
      <t xml:space="preserve">can </t>
    </r>
    <r>
      <rPr>
        <sz val="10"/>
        <color rgb="FF000000"/>
        <rFont val="Verdana"/>
      </rPr>
      <t>lead to good training - that's why general surgery residents are typically the best overall residents in the hospital - but many people prefer more work-life balance</t>
    </r>
  </si>
  <si>
    <t>in awards tab some applicants put that programs asked them why such low scores in board exams and also one told them incompetent, what programs? ewww</t>
  </si>
  <si>
    <t>opinions on lehigh valley? +1 &lt; LOVED the program, the interview, the people. They emphasize the hospital is not resident run (not sure if that is good or bad) and saids residents are there because attendings want to teach &lt; I felt similarly. def seem like a community-based program on the rise &lt; But I counted # of people receiving their email notice. Nearly 200 for a few spots.</t>
  </si>
  <si>
    <t>Dropped interview at University of Arizona/ Phoenix...Hope it helps someone.  &lt; how many programs are still interviewing?&lt; A handful have feb dates listed in the IV offers tab</t>
  </si>
  <si>
    <t>CERTIFIED, PAID, VERIFIED. ✊ I'M DONE! &lt; congrats! +5 &lt; Thank you! ;)</t>
  </si>
  <si>
    <t xml:space="preserve">anyone else paranoid that they're entering the incorrect NRMP codes and will not end up matching bc of this?? +3 &lt; If you copied it from ERAS, you are good. &lt; Yess SO relatable can we pin this lol " </t>
  </si>
  <si>
    <t>In a similar vein, is anyone (irrationally) worried that their NRMP id on ERAS is slightly different than their actual id? or that programs confuse the letter "O" with the number "0"...yes, neuroticism has no limit &lt; I think the system will be somehow similar to how we also rank programs. When they enter your NRMP ID, your details (name) will be shown to them. If a program leadership is gonna make a silly mistake like this and not recheck their rank list before submitting, this is not a place you want to stay in for 4 years of your life. &lt;this comment actually alleviated some of my anxiety regarding the matter</t>
  </si>
  <si>
    <t xml:space="preserve">How in the actual f are we supposed to enter Hopkins into NRMP? There is only one neuro advanced position I could find (NRMP# 1242180A0), but this option won't allow you to rank the bayview prelim position? &lt; I have no idea about Hopkins specifically, but if I guess you want to apply to the prelim and rank it on the supplementary list? &lt; Lol I feel stupid. Apparently the issue was that I was trying to add it to a supplemental ROL that I hadn't yet assigned to Hopkins (so, since it was a linked prelim, the NRMP blocked me from adding it without first assigning the supplemental ROL to the linked advanced program). </t>
  </si>
  <si>
    <t>Sooo I've been home for 3 months now and I'm sick of not doing anything productive. Is there a neuro anki deck somewhere or a neuro book that residents recommend? &lt; your school is not letting you rotate? im in the same position. thinking of doing prep for step 3 &lt; US or IMG school? I wish I could be chilling at home these last few months &lt; yeah, i wish i could be chilling too. Still making up rotations from COVID quarantine last year &lt; US MD school &lt; IMG, prep for step3 now :)</t>
  </si>
  <si>
    <r>
      <rPr>
        <sz val="10"/>
        <color rgb="FF000000"/>
        <rFont val="Verdana"/>
      </rPr>
      <t xml:space="preserve">Netflix has </t>
    </r>
    <r>
      <rPr>
        <i/>
        <sz val="10"/>
        <color rgb="FF000000"/>
        <rFont val="Verdana"/>
      </rPr>
      <t>thousands</t>
    </r>
    <r>
      <rPr>
        <sz val="10"/>
        <color rgb="FF000000"/>
        <rFont val="Verdana"/>
      </rPr>
      <t xml:space="preserve"> of available titles to choose from +10 &lt; give suggestions &lt;QUEEN'S GAMBIT &lt; Superstore, Outlander, Bridgerton, Imposters, Bonding, Schitt's Creek, You &lt; for a real wild time, watch the polka king&lt;Alice in Borderland &lt; ATLA&lt; is alice in borderland good?</t>
    </r>
  </si>
  <si>
    <t>When we learn about where we matched in march 19, should we reach out to the program (PD, PC, etc) that same day or thats not necessary? Wondering because I saw that in the urology spreadsheet of some people doing that. &lt; From what I have seen (YouTube videos, lol), usually the PD/ PC will reach out to you.</t>
  </si>
  <si>
    <t>If we interviewed at MGB, can we rank the unlinked prelim programs at BWH and MGH for other institutions' advanced programs? &lt; no idea, anyone know?&lt; if its unlinked then id say you can...but im not familier with that program specifically +1 &lt; In theory yes but I do not know if your neuro/prelim interview counts towards the unliked prelim program. &lt; I only applied to the neuro/prelim and it says "This supplemental ROL cannot contain program because it is reserved for a Joint A/P arrangement with a different Advanced program" when I try to add it to another institution's list. Regret not applying to the unlinked prelim</t>
  </si>
  <si>
    <t>Yes you can. Watch the videos on the NRMP page - veyr useful! The only time you will not be able to link a supplemental list to an advanced program is if you have ranked a GURANTEED prelim spot on that list and are trying to link it with a non-compatible advanced program. If the prelim spot isnt guranteed to anyone - then you can link it to whichever advanced program you want!</t>
  </si>
  <si>
    <t>Why people keep writing in the chat that residents in neurology have never been in probation or dismissed for stupid stuff if someone in name/shame wrote that for VCU "they dismiss multiple residents beacause "they are not cut out for the university program" aka MALIGNANT as fuck and you bet not speak up about it"; so can a residenct please elaborate in this. Is this true and which programs put in probation or dismiss residents for trivial stuff or expecting too much or stupid stuf? &lt; sounds like trolling to me tbh, i dont think programs can just dismiss residents like that +1</t>
  </si>
  <si>
    <t>&lt; ya this doesn't make sense.  my home institution (not VCU) dismissed a resident, different specialty, but as a result i weirdly know how a program does it lol. the process is very thorough, multiple documented attempts at intervention required for it to happen, apparently as a whole it took a year for it to happen.  hopefully this helps, that comment doesn't sound real&lt;Agreed. It's a huge pain in the ass to dismiss a resident, and not to mention that it creates a massive headache for finding another resident to fill that spot. It's not something that a program would do just on a whim or because a resident was slightly underperforming.</t>
  </si>
  <si>
    <t>I'm like 99% sure that didn't happen at VCU &lt; agreed &lt; also makes the program look really bad to future applicants and ACGME so they don't want to do it unless absolutely necessary as a last resort.</t>
  </si>
  <si>
    <t xml:space="preserve">Does anyone know if we need to have applied for a "guaranteed" prelim on ERAS in order to submit on NRMP? (e.g., I didn't apply for Northwestern's prelim via ERAS, but it is a guaranteed spot, so I can just submit via NRMP without having to go back into ERAS to pay for the "application", right?)&lt; You have to pay for it if its a linked program and put it for sure because thats the point of having the option to apply to the linked programs. If not you will not match in the preliminary program. &lt; Lol thanks friend. </t>
  </si>
  <si>
    <t>Did anyone receive a pdf love letter from an IM prelim program that has a neuro program by any chance? &lt; Which program? &lt; Im afraid to say since idk if I was the only one to receive it from neuro.. If someone else mentions the program I can say Y or N &lt; Nop. Not from them. &lt; Tell us the city/state lol +2 &lt; yea a little more info would be helpful haha</t>
  </si>
  <si>
    <t>does anyone remember how big the Henry Ford neuro department was? In terms of number of faculty. Are you guys using that as a ranking consideration btw? &lt; HF? &lt; heart failure? &lt;  I don't recall the total # of faculty but they're all listed on their website by subspecialty so you could look there &gt; I'm assuming Henry Ford &lt; if it's not Henry Ford then I'm lost haha &lt; You guys weren't lost! except the one lone CARDS person who wandered here :p (OP here) &lt; I checked and counted lol, its 44 for those who may also be wondering</t>
  </si>
  <si>
    <t>Seeing the experience and comments in the ophto and urology spreadsheet should be a lesson for everyone to not take 100% serious second looks or PIC. Expect to match on any of the programs you interviewed in. &lt; yeah, happens EVERY YEAR</t>
  </si>
  <si>
    <t>I wish match was earlier like urology and ophto. Makes it easier also for couples that need to find schools, homes, etc. +1</t>
  </si>
  <si>
    <t xml:space="preserve">I wouldve loved to find out today too. Ugh. </t>
  </si>
  <si>
    <t>looks like programs are finally starting to send swag, got a super cute package from UTSW &gt; same!! +2</t>
  </si>
  <si>
    <r>
      <rPr>
        <sz val="10"/>
        <color rgb="FF000000"/>
        <rFont val="Verdana"/>
      </rPr>
      <t xml:space="preserve">Wow we should copy paste the rank list in the ophto tab. Its pretty legit and organized. </t>
    </r>
    <r>
      <rPr>
        <u/>
        <sz val="10"/>
        <color rgb="FF1155CC"/>
        <rFont val="Verdana"/>
      </rPr>
      <t>https://docs.google.com/spreadsheets/d/1n-IfDCbolTGox3kQK9x5m5oUsWs9uzgFW3VwsiTHJ4I/htmlview?pru=AAABd4L4Zbw*fm27kXwpKFWK8vztt5aY5w#</t>
    </r>
    <r>
      <rPr>
        <sz val="10"/>
        <color rgb="FF000000"/>
        <rFont val="Verdana"/>
      </rPr>
      <t xml:space="preserve"> "21' Initial #1 Rank" &lt;Mod: Will look into it, will also poll later on to see if people want to post their info for final match stuff like optho (real name, home school, email etc)</t>
    </r>
  </si>
  <si>
    <t>&lt; They even have a final match tab with the info of each applicant and program matched lol. There spreadsheet is dope. We should copy/paste some ideas from there.  &lt; Im pretty worried reading all the dissapointment and surprisement with PIC and not matching in those programs +1 &lt; Probably selection bias, but yes giving me palpitations as well... &lt; selection bias in what sense, can you elaborate? becausee i still think if they make them think they will rank them then why didnt they. That shouldnt be a thing. &lt; The people who made a negative experience could be more likely to vent in the sheet while the people who made a positive experience could remain silent since it worked out for them. Could be a very vocal but very small minority. Really hard to say. +1&lt; I was just thinking this too. Totally agree.</t>
  </si>
  <si>
    <t>I wish we could be more like the IM spreadsheet in regards to the PIC tab. They are so open and honest about everything writing all the details etc. Wonder if we can find a more private way to do it if its because everyone is scared that programs come to the spreadsheet. I wrote all my PIC on it but I read below that some people are scared to but would like to. &lt; Its easier for IM to be open because they are so large, more people = anonymity preserved &lt; yeah, neuro is a smaller field so writing PIC here (especially right after receiving it) is NOT confidential &lt; I would be happy to add to the PIC tab if there is interest in it and it does not start a huge anxiety fuelled discussion on here with demands for details. I feel safe to put a plus in the tab but giving more details might be identifying.</t>
  </si>
  <si>
    <t>https://docs.google.com/spreadsheets/d/1o2w4G4pkBQkrUGvBaXwzCxZGxo0AnDAL1V7rKIqhHks/htmlview?pru=AAABd4IjTP4*4gQUGo1jZNXpwmwSaX6vYw#</t>
  </si>
  <si>
    <r>
      <rPr>
        <sz val="10"/>
        <color rgb="FF000000"/>
        <rFont val="Verdana"/>
      </rPr>
      <t xml:space="preserve">My belief is that LOIs can only help. But I don't want to perpetuate this rat race circular firing squad neuroticism. I plan to send zero post-IV communications unless requested. +1 &lt; as per SF match: </t>
    </r>
    <r>
      <rPr>
        <i/>
        <sz val="10"/>
        <color rgb="FF000000"/>
        <rFont val="Verdana"/>
      </rPr>
      <t xml:space="preserve">When I sent a LOI email to my rank 1, all faculty members answered me really sweet, like all of them wrote 3-4 lines and now I am shocked why they didn't pick me!&lt; </t>
    </r>
    <r>
      <rPr>
        <sz val="10"/>
        <color rgb="FF000000"/>
        <rFont val="Verdana"/>
      </rPr>
      <t>At this point it's beating a dead horse. This has been addressed a thousand times before on this spreadsheet alone. If people still want to act like PIC will make or break their chance of matching, nothing we say will convince them otherwise lol</t>
    </r>
    <r>
      <rPr>
        <i/>
        <sz val="10"/>
        <color rgb="FF000000"/>
        <rFont val="Verdana"/>
      </rPr>
      <t xml:space="preserve"> &lt; </t>
    </r>
    <r>
      <rPr>
        <sz val="10"/>
        <color rgb="FF000000"/>
        <rFont val="Verdana"/>
      </rPr>
      <t xml:space="preserve">i just ignore those messages now </t>
    </r>
  </si>
  <si>
    <t xml:space="preserve">IMO my philosophy is not to send a LOI because I wouldn't want my hopes raised like that only for them to be cruelly crushed... that's terrible  &lt; thats why i havent told my program that they are my #1 for that exact reason... im terrified they would say something that will make me think i will match there. </t>
  </si>
  <si>
    <t xml:space="preserve"> </t>
  </si>
  <si>
    <t xml:space="preserve">Any particular reason people are only filling out Rank tally (more than 120 #1x) and not the rank list (only 50 lists)?? &lt; from my paranoid perspective, and with the data on there it would be possible to determine whos rank list is what &lt; I just left my data (scores, region, etc) off. still can fill it out without that info &lt; Only have my top 2 set, the rest I have no idea. Also idk for me my rank list is really personal and even though its anonymous I still dont really want/feel the need to post it </t>
  </si>
  <si>
    <t>getting super nervous after I see what's going on with the SF match....lots of people fell way down on their rank list and match rates dropped significantly [warning: this is a lie, see comment to right], do you think we can attribute this to more applicants or is this just a fluke &lt; Is there any source that this year is any different for the SF match than other years or is this anecdotal?</t>
  </si>
  <si>
    <t xml:space="preserve"> Someone deleted prior comments, but ophtho hasn't released their data yet so it's anecdotal. Urology has released data and their match % went down due to increased numbers of IMG and graduated students. People didn't have to go down further on their rank lists, it was almost identical to last year. So not really any worrying data yet. </t>
  </si>
  <si>
    <t>Just checking, for the NRMP rankings, we have to manually add all the programs we interviewed at correct? &lt; I just searched the letter U in the search and nearly every program came up, just scrolled through em all and checked the ones I am ranking. Took 30 sec! &lt;Programs that have adv but automatically enroll you into their neurology do you just rank the advanced? &lt; No you need to put the prelim year in the supplemental! Even if it's guaranteed it still has to be in there for the NRMP to match you to it</t>
  </si>
  <si>
    <r>
      <rPr>
        <sz val="10"/>
        <color rgb="FF000000"/>
        <rFont val="Verdana"/>
      </rPr>
      <t xml:space="preserve">Someone posted and then deleted a question about if you can decline the program after match. You can. But it's a violation and you won't be able to participate again. &lt; Thanks  </t>
    </r>
    <r>
      <rPr>
        <i/>
        <sz val="10"/>
        <color rgb="FF000000"/>
        <rFont val="Verdana"/>
      </rPr>
      <t>The Match Participation Agreement states that a match between an applicant and a program creates a binding commitment to offer and accept a position and to start training in good faith (i.e., with the intent to complete the program) on the date specified in the appointment contract.  For the Main Residency Match®, the same binding commitment is established Supplemental Offer and Acceptance Program® if a program offers a position by listing an applicant on its preference list and the applicant accepts that offer.  A decision not to honor that commitment is a breach of the Agreement, and program directors are expected to report to the NRMP the name of any applicant who does not honor his/her binding commitment.  The NRMP will initiate a violation investigation of the applicant in accordance with the NRMP’s Policies and Procedures for the Reporting, Investigation, and Disposition of Violations of NRMP Agreements.</t>
    </r>
  </si>
  <si>
    <t>Idk why anyone is considering doing this, but just don't rank places if you don't want to match there. Someone who actually wants that spot can get it, and you won't have to put yourself and the program in an awful position. &lt; More a matter of uncertainty about a low ranking program and balancing it with time and career (I'm an IMG so it's a little complicated) &lt; this isnt a time to be unsure about things though, peoples lives are on the line. If you are so unsure about a program, just dont rank it. If you would rather go unmatched, dont rank it. But dont put it, match there and then withdraw from the program, thats just selfish and silly+1 &lt; we're all anxious over here, I was just asking a question buddy, and uncertainty is a part of being human and personally attacking is unnecessary &lt; Chill...</t>
  </si>
  <si>
    <t>"peoples lives are on the line" lol</t>
  </si>
  <si>
    <t xml:space="preserve">does anyone have the ophtho spreadsheet link </t>
  </si>
  <si>
    <t>https://docs.google.com/spreadsheets/d/1n-IfDCbolTGox3kQK9x5m5oUsWs9uzgFW3VwsiTHJ4I/htmlview?pru=AAABd4L4Zbw*fm27kXwpKFWK8vztt5aY5w#</t>
  </si>
  <si>
    <t>How do you decline an interview on thalamus? Do you have to email the PC?&lt; Yes</t>
  </si>
  <si>
    <t>MCG has two choices on the ROL: one Categorical and one Adv. Do we just choose the categ.? &lt; unless youre going for advanced (PGY2), yes. How low are you ranking MCG? im trying to decide myself &lt; why can't we rank both the categorical and advanced? &lt; Just copy the NRMP code from ERAS. For the one who asking, I'm ranking MCG in the lower half of my list. &lt; thats what i figured! thanks!</t>
  </si>
  <si>
    <t xml:space="preserve">you can rank both advanced and categorical. just put them in order of your preference and attach the supplemental list ot the advanced one. &lt; the advanced doesnt have a linked prelim spot btw so i woud just stick to categorical! </t>
  </si>
  <si>
    <t xml:space="preserve">In terms of private practice, would it matter going to a "bigger name" (ex ivg league) school compared to another top 10 program with not as flashy of a school name. &lt; probably not, in fact the big name schools are so geared towards academia that you would face a lot of pressure if you wanted to leave academia. +2 &lt; i would go for a program that is in the location that you want your practice. like previous poster said, academia is stressful and hard to leave so better find a community/smaller program where you wanna live </t>
  </si>
  <si>
    <t>https://www.economist.com/the-americas/2021/01/23/a-brazilian-city-thought-it-had-herd-immunity-it-was-wrong</t>
  </si>
  <si>
    <t>Ah I cannot wait for that sweet release of finally being matched</t>
  </si>
  <si>
    <t>did everybody who interviewed at NYU Manhattan get and thank you letter in the mail with a brain pin and pen +2 &gt; nope. Edit: yep &gt; I just got mine a day or so ago and I live close to NYC so it could just be due to mail delays! &lt; I got mine and life in Boston. Also only interviewed at NYU Brooklin. &lt; Also only interviewed at BK. No letter here but then again it did just downpour snow on us here in Jersey these last couple days..</t>
  </si>
  <si>
    <t>I got it and I'm in TX</t>
  </si>
  <si>
    <t xml:space="preserve">I asked this before and didn't get a reply, I was wondering if anyone has sent an LOI to Penn? Only reason I'm hesitating is because someone on this forum said they prefer no PIC from applicants. Already sent thank you letters after interview with responses from APDs but not PD. </t>
  </si>
  <si>
    <t>Just ask the PC if they're open to it. &lt; ok! thanks.  &lt;&lt; will you update us and let us know what PC says? &lt; they said they accept them!</t>
  </si>
  <si>
    <r>
      <rPr>
        <sz val="10"/>
        <color rgb="FF000000"/>
        <rFont val="Verdana"/>
      </rPr>
      <t>Any thoughts on the chances that programs will actually submit rank lists today/tomorrow? Was hoping to send some emails/letters mid week &gt; a lot of programs are still interviewing (I have 2 ivs left myself) so I doubt a lot of them will submit today. And even if they do they can change it all the way till March 3 &lt; there is absoutely no way any program will have their final list ready by today. i would say its ever moving till 3rd, just like ours &lt; you can change after you submit?? &lt; you can continue to certify and submit as many times as you want by march 3. as long as its certified before march 3, that list is whats going in &lt; great to know!! &lt; My suspision is that they give you a score before interview, adjust it during interview, then have a comitee meeting around this week and then the list is pretty much fixed. Might depend on the program though.+1 &lt; The deadline for programs is Feb 19th though from what i recall &gt; nope. it's March 3 for both, applicants and programs. &lt;</t>
    </r>
    <r>
      <rPr>
        <b/>
        <sz val="10"/>
        <color rgb="FF000000"/>
        <rFont val="Verdana"/>
      </rPr>
      <t xml:space="preserve"> </t>
    </r>
    <r>
      <rPr>
        <sz val="10"/>
        <color rgb="FF000000"/>
        <rFont val="Verdana"/>
      </rPr>
      <t>thank you! so i am okay sending PIC/LOI end of the week?</t>
    </r>
    <r>
      <rPr>
        <b/>
        <sz val="10"/>
        <color rgb="FF000000"/>
        <rFont val="Verdana"/>
      </rPr>
      <t xml:space="preserve"> </t>
    </r>
    <r>
      <rPr>
        <sz val="10"/>
        <color rgb="FF000000"/>
        <rFont val="Verdana"/>
      </rPr>
      <t>&lt; yeah, my school said this week is a good time to send it (although all programs will be flooded with them at the same time)</t>
    </r>
  </si>
  <si>
    <r>
      <rPr>
        <sz val="10"/>
        <color rgb="FF000000"/>
        <rFont val="Verdana"/>
      </rPr>
      <t xml:space="preserve">I feel like if I send out a letter of intent, it gives programs a chance to rank others ahead of me since they know that they're my #1. Does anyone else feel this way or am I just being paranoid? +1 &lt; I get what you're saying, but 1) we'll never know whether this has happened or will happen either way (at least I have no way of knowing); 2) Hopefully, programs are just ranking who they want most, regardless; and 3) If a program chooses to move someone down in their rankings, I have a very hard time believing it's </t>
    </r>
    <r>
      <rPr>
        <i/>
        <sz val="10"/>
        <color rgb="FF000000"/>
        <rFont val="Verdana"/>
      </rPr>
      <t>because</t>
    </r>
    <r>
      <rPr>
        <sz val="10"/>
        <color rgb="FF000000"/>
        <rFont val="Verdana"/>
      </rPr>
      <t xml:space="preserve"> that person wrote to them saying how much they liked the program, etc. There seems to be so much speculation and angst in this process...just go with what feels right to you! &lt; also, i'm sure an LOI can only help...wouldn't programs prefer to have people who truly want to be there? assuming they thought you were somewhat decent as well </t>
    </r>
  </si>
  <si>
    <r>
      <rPr>
        <sz val="10"/>
        <color rgb="FF000000"/>
        <rFont val="Verdana"/>
      </rPr>
      <t xml:space="preserve">&lt; This is NOT how the match algorithm work. Imagine that before you send your LOI, they were ranking you 30/100. Then you send a LOI and they decide to lower your rank (according to what you suggested) to 40/100. Match days come and they drop to 35/100 in their list, and you didn't match there. So you ranking them 1# doesn't guarantee them getting you. So if they want you, they must rank you high enough for them to get you. It's confusing, but I hope I explained it well. &lt;why would sending an LOI make them drop you from 30 to 40? that's what i don't understand. i definitely understand how the match algorithm works, however &lt; It shouldn't, I think this was just an example of how if you were to drop on their list (for any reason), it's just not that straightforward. Personally, I think it's silly to believe sending an LOI will hurt you. Potential benefit outweighs the risk, IMO. At worst, nothing changes; at best, they bump you up. &lt; definitely agree with you &lt; Orginal commenter here, I also don't think a LOI will hurt you at all. But I just assumed that to explain my point. The idea that programs might rank someone who sent a LOI lower doesn't make sense. &lt; Yep, so send away if you feel that is right! Good luck with the match! &lt; </t>
    </r>
    <r>
      <rPr>
        <u/>
        <sz val="10"/>
        <color rgb="FF000000"/>
        <rFont val="Verdana"/>
      </rPr>
      <t>OP here:</t>
    </r>
    <r>
      <rPr>
        <sz val="10"/>
        <color rgb="FF000000"/>
        <rFont val="Verdana"/>
      </rPr>
      <t xml:space="preserve"> Thanks everyone, the past few weeks have been stressful so maybe I was being too paranoid about everything, but I have decided to send out my LOI today. Good luck to everyone :) +1</t>
    </r>
  </si>
  <si>
    <t xml:space="preserve">For those that put jacksonville UF #1 what was your reasoning? &lt; actually was thinking this as well </t>
  </si>
  <si>
    <r>
      <rPr>
        <sz val="10"/>
        <color rgb="FF000000"/>
        <rFont val="Verdana"/>
      </rPr>
      <t xml:space="preserve">For US MD students, if a program primarily matches IMGs how does that affect your impressions of that program? &lt; yes, it makes me wonder why AMG aren't matching to the program. Does not make me think less of the program. &lt; I am an IMG and if a program mostly matches IMGs it makes me definitely think less of a program. It means they are unable to attract AMGs as all programs strongly prefer AMGs over IMGs. Those programs are good entry points for less competitive IMGs but I would rather avoid them. (I am talking about programs that are 80%+ IMGs) &lt; Not sure if this is the place but, I am also an IMG but I like programs that have a good mix of AMGs and IMGs from </t>
    </r>
    <r>
      <rPr>
        <u/>
        <sz val="10"/>
        <color rgb="FF000000"/>
        <rFont val="Verdana"/>
      </rPr>
      <t>different</t>
    </r>
    <r>
      <rPr>
        <sz val="10"/>
        <color rgb="FF000000"/>
        <rFont val="Verdana"/>
      </rPr>
      <t xml:space="preserve"> countries, I like having people from different backgrounds to gain their perspectives. +1&lt; As an IMG, I agree. I prefer places that managed to attract AMGs. Especially if all/most of the IMGs are from the same country --&gt; red flag + DNR in some cases &lt; Just to clarify I saied I avoid programs who have a lot of IMGs because I am worried what it means about the attractiveness of the program. I actually would enjoy working with many IMGs but its a red flag for me. +1</t>
    </r>
  </si>
  <si>
    <t>Any thoughts on UTMB? I thought it was a decent program and seems like the impressions are good here. but was wondering if there's anything i need to worry about since it is IMG heavy</t>
  </si>
  <si>
    <t>For Mayo AZ, anyone know what the inpatient hours and patient load is like? Also, the details of the call schedule (how many weeks of NF, any 28 hour, etc)? Apologies if this has been answered elsewhere &lt; Inpatient days 6:30-5pm with a short call system until 6:30 and a night float system from 6:30-6:30</t>
  </si>
  <si>
    <t>How are y'all deciding between two closely related programs? I feel like I'm pulling my hair out over my #1 vs. #2 &lt; me with my entire top 5... so, sorry I don't have the answers, but I feel you. &lt; my big categories are reputation, location, and interview interactions. There is no one program for me that is #1 in all 3 categories so basically I'm trying to decide the order of importance of those three factors to me. I haven't decided though...&lt;I feel like location tends to be the biggest difference between programs. Things like reputation or interview interactions can be subjective and more like splitting hairs. &lt; seems to mostly come down to location for me as well... had several fantastic interview day "feels", all at programs with [from what I know] great reputations, except one (not bad, just newer)...yet all the locations are vastly different and I like each of them for different reasons. &lt; OP here, yeah I have a similar experience, it's just that I wouldn't mind at all living on one end of the country vs. the other haha &lt; Take consideration of things like weather, cost of living, nearby attractions, what region you might want for fellowship or jobs. If you still can't decide between the two then just accept that you have two great choices and can't go wrong with either, so it's not something to stress out about because you'll be in a great place regardless. I'm factoring in things like commute time too when I'm struggling to decide between two places; last thing i want is to sit in traffic for an hour after a 12hr shift. &lt; thanks, everyone! super helpful</t>
  </si>
  <si>
    <t>For my top 3 I also take into considertion - benefits (insurance cost/different allowances), how long night float is/patient load and how much elective and vacation time they provide</t>
  </si>
  <si>
    <t>What do you all see as the risks/ benifits of a new program? How about new as in never had residents vs. one that is 4 years old? &lt; I'm not planning to rank a new program highly. On the other hand, l will rank it higher than programs with poor leadership or other issues, because at least a new program has the potential to be good!</t>
  </si>
  <si>
    <t>Personally I think a brand new program would be a deal breaker for me no matter how good my impression was from interview day. If it's four years old and I know what types of fellowships residents were getting, I'd be more open to it. Positives are that you will get a bigger say in how the program is shaped in the future. You'll get more autonomy early on if it's brand new and you don't have seniors. Negatives would be more kinks for the program to work out over time, and no name recognition when it comes to applying for jobs or fellowships. &lt; Disagree that a new program would give you more autonomy. You may not have senior residents, but attendings might not be used to letting residents make final decisions.&lt;That's a good point, didn't think of that.</t>
  </si>
  <si>
    <t>Anyone expecting to receive any late interview invitations this week?&lt; on three waitlists and they interview for the next 2 weeks or so, so I am holding out hope, but we'll see &lt; received 2 in the past 2 days. pretty shocked</t>
  </si>
  <si>
    <t>For those who have attended the SUNY Brooklyn/Downstate info session/introduction..how long does that go for? ~3 hours! Grab that butt pillow.</t>
  </si>
  <si>
    <t xml:space="preserve">How difficult is it to get an endovascular neurology fellowship? Having a hard time decding between well-known programs vs community programs with in-house fellowships &lt; same, but one neurology trained interventionalist I worked with suggested to go with well known program to keep all doors open, I feel that community program with in-house fellowship would be okay if planning on staying at the site long-term and I'd probably talk to the PD/residents about history of taking in-house neurology trained residents for the fellowship&lt; I have heard for the most part in neuro overall if you build your CV for fellowship and have resources for that than any program can get you there- attendings from Ivy leagues and community programs alike have said there are more fellowships than applicants. </t>
  </si>
  <si>
    <t>Has anyone received any email PIC from the Cleveland Clinic besides the generic email informing about moving to a cadre of 12? +1&lt; pretty sure that was sent to every applicant. &lt; I know, hence I asked besides that one :p</t>
  </si>
  <si>
    <t>When is everyone planning on submitting their rank list?&lt; ;can we do that already? &lt; rank list submissions open tomorrow and are due march 3 &lt; Can I submit and resubmit my rank list multiple time? &lt; Yes &lt; Cool, cool, cool! &lt; Dont forget to re-certify every time you decide to go back and edit it again!</t>
  </si>
  <si>
    <t>If an A+P program provided secured prelim spot within the same hospital, am I still at risk of partial match if I got matched into A?</t>
  </si>
  <si>
    <r>
      <rPr>
        <sz val="10"/>
        <color rgb="FF000000"/>
        <rFont val="Verdana"/>
      </rPr>
      <t xml:space="preserve">I have heard of people that do neurology and then do an additional residency in IM. Is it possible to do neurology and then a residency in psychiatry? Does anyone know of someone who has done this? &lt; You can go into neuropsychiatry fellowship &lt; I thought that too but apparently that doesnt exist. &lt; It does </t>
    </r>
    <r>
      <rPr>
        <u/>
        <sz val="10"/>
        <color rgb="FF1155CC"/>
        <rFont val="Verdana"/>
      </rPr>
      <t>exist</t>
    </r>
    <r>
      <rPr>
        <sz val="10"/>
        <color rgb="FF000000"/>
        <rFont val="Verdana"/>
      </rPr>
      <t xml:space="preserve">. 🤔&lt; Every single interview I went to they would tell me "Our fellowship in behavioral is not the same thing as neuropsychiatry. Its more a focus on research in dementia. If you want to do neurology and psychiatry you need to do the double board program of 6 years." which is stupid because i think with a fellowship in neuropsychiatry that should be sufficient to practice both. &lt; Not necessarily practice both, but practice in the overlapping area between neurology and psychiatry. </t>
    </r>
  </si>
  <si>
    <t xml:space="preserve">&gt; Neuropsychiatry is approximately equal to behavioral neurology. Neuropsych is what it's called when you go in as a psychiatrist, behavioral neuro when you are a neurologist. Honestly, the hidden gem people ignore is movement disorders because a large part of it is cognitive-behavioral neurology but with more job &amp; procedure opportunity&lt; Thats exactly what I have always thought but in interviews they always say that its not the same thing and that a person with a neurobehavioral fellowship wouldnt be able to practice both neurology and psych. Its more research focused on dementia and memory disorders. </t>
  </si>
  <si>
    <r>
      <rPr>
        <sz val="10"/>
        <color rgb="FF000000"/>
        <rFont val="Verdana"/>
      </rPr>
      <t xml:space="preserve">Give me that sweet </t>
    </r>
    <r>
      <rPr>
        <u/>
        <sz val="10"/>
        <color rgb="FF1155CC"/>
        <rFont val="Verdana"/>
      </rPr>
      <t>$300,000+ salary</t>
    </r>
    <r>
      <rPr>
        <sz val="10"/>
        <color rgb="FF000000"/>
        <rFont val="Verdana"/>
      </rPr>
      <t xml:space="preserve"> &lt; interesting, didn't know stroke made more than epilepsy/NM &lt; well considering how many night shifts they do, its obvious &lt; how many night shifts do attending stroke neurologists do versus community practice? &lt; wonder if there will ever be a day when pay is fair. It's not right that more cerebral specialties, that are so important for public health, like general IM, make so much less than proceduralists. &lt; Holy fuck! Orthopedics surgeons earn ~$800,000! I thought it's only ~$500,000&lt; also dermatology wins a lot :| &lt;This chart shows total compensation, not just salary. That's why the values all seem so high. &lt; A lot of these may as well be private practice figures too &lt; This is why advocacy is so important! AAN on the Hill is an annual event for us to lobby for issues important to neurology patients and neurologists... the more of us get involved at the federal and local levels, the better!&lt; where are you all finding reliable salaries per neuro-specialy, I am having issues with finding them? </t>
    </r>
  </si>
  <si>
    <t xml:space="preserve">wow i didnt know anesthesia wins more than neuro&lt; im wondering how much was psych? can u add that too &lt; There is a rule in medicine, the more procedure you do, the more you get paid. Personally I hate all procedures. Taking blood sample or inserting urinary catheter? No thank you, LOL. &lt; Idk if this only me but I thought neurologists won more than a few other specialties there. Pretty surprised lol. &lt; I feel like stroke isn't really procedural though so why do they make more? just bc of nights and tpa? &lt;ur kidding right, anesthesia is one of the highest paid specialties, neurology is like infamously one of the lowest.. &lt;cheer up, anesthesia has more creep from CRNA and in general more of an automateable job. but we'll all get replaced by robots. you can make plenty of money in neurology if you want </t>
  </si>
  <si>
    <r>
      <rPr>
        <sz val="10"/>
        <color rgb="FF000000"/>
        <rFont val="Arial"/>
      </rPr>
      <t xml:space="preserve">can we get the original pdf? can't find it :( &lt; OP here, I just found this screenshot on Reddit. :( &gt; Wouldn't several private practice OP subspecialties like NM/epilepsy probably clear 300,000?  &gt; </t>
    </r>
    <r>
      <rPr>
        <u/>
        <sz val="10"/>
        <color rgb="FF1155CC"/>
        <rFont val="Arial"/>
      </rPr>
      <t>https://imgur.com/gallery/ZQo6aKo#BP0eOYc</t>
    </r>
    <r>
      <rPr>
        <sz val="10"/>
        <color rgb="FF000000"/>
        <rFont val="Arial"/>
      </rPr>
      <t xml:space="preserve"> found it finally</t>
    </r>
  </si>
  <si>
    <t>Regd UMiami Advanced positions: Are we automatically considered for the IM prelim program at UM/Jackson Memorial? Meaning, can we add it to the secondary ROL without interviewing there? I'm confused about this. &gt; I remember the PD stating that she has a strong relationship with the IM PD and that the IM PD trusts her judgement so they dont interview the neuro applicants. &lt; Thanks! Its all a blur to me.</t>
  </si>
  <si>
    <t xml:space="preserve">Someone has written before in the Mayo Fl tab that they had received a personalized message. I just saw it was deleted unless it was a mistake meant for another program. If it was for mayo, was it by snail mail or email? &lt; I noticed it get deleted too. I'm not that OP, but since then I also received a brief letter like that. It was through snail mail.&lt; was it personalized or generalized? thanks &lt; I was that op, sorry i freaked and deleted it. It was personalized, didn't comment at all on my chances or anything &lt; No worries, thanks for letting us know. The personalized part for me was basically half of a sentence. &lt; I think a lot of those things dont get mentioned because people are scared of putting it in here because everyone is freaking out and this keeps the process less transparent. See the Upenn discussion below. &lt; I don't think people are freaking out, they are just trying to understand what is going on. For internal medicine MGH ranked to match phone calls are a known thing that happens every year so there is some transparency to that process.  &lt; People freak out when others write stuff incomplete. If its written in detail and explained then less questions but yeah i dont see it as people freaking out, rather just clarifying +1 exactly +100 &lt; &lt; I guess it makes me nervous to put to many details in here as it could make you identifiable, this whole process is always just walking on the edge of a MATCH violation (illegal questions etc), and people are super on edge/competitive. I think the risk/benefit ratio is just not there. &lt; true dat. that's why i had initially deleted my response &lt; for some reason the IM page seems open to telling each other when they have received rank to match phone calls and emails, etc, so it's too bad we can't be open here. but I guess it's a smaller community so harder to be anonymous.  &lt; yeah i wish we were like the im spreadsheet. i have been honest with mine. wish others would be too. </t>
  </si>
  <si>
    <t xml:space="preserve">In the preliminary tab, do we include in the first two tabs all the preliminary IM apps including the ones linked to an advanced program? and the one that says # Adv-Linked Prelims (no IV) its to put the # of lnked programs we applied or the # of linked programs we were invited. &lt; I was going more for # apps to prelims that are non-linked to a specific program! And for second column, # that you were invited to </t>
  </si>
  <si>
    <t>Now that we are all starting to make our rank lists, could we please get some more responses in the X vs Y tab? Thanks!! +1 &lt; And the rank list tab! :) &lt; UK vs MCW please. :(</t>
  </si>
  <si>
    <t xml:space="preserve">Somebody said they got private phone call second look invite for upenn. anyone else get this? &lt; Oh man cue the anxiety! No I didn't get that &lt; might be a troll? &lt; Maybe! Has anyone looked at previous years spreadsheets to see what they've done in the past? Unlikely that they would randomly decide this year to do phone call second looks if they didn't last year &lt; Guys I shared this to make the process more transparent but it always makes me a little nervous to put something like this in here because it always immediately throws waves. I think it will make people reluctant to put those things in here so please be cool about it. &lt; Is it a virtual second look? or like did they call to invite you to visit in person? It's just weird to imagine a virtual second look for only a few people &lt; Its just an invite for a phone conversation to touch base and talk more about the program etc. I am a little nervous to go into details so I will leave it at that &lt; Thank you!! Appreciate your honesty &lt; I was just curious how many people received this call. It seems like less than half so far &lt; I am interested in this myself so if you also got this just put a plus in the PIC sheet and no need to discuss &lt; Just curious, the phone call is with the PC or PD to talk about the program? </t>
  </si>
  <si>
    <t>Great. Now my anxiety is on high. I didnt get the phone call either. &lt; For the people getting the phone call, did you guys have additional meetings after the interview like of research, medical education, etc? Maybe since you guys didnt have they are calling. &lt; or are the people that got calls URM possibly?&lt; I am URiM and didnt get the call &lt;honestly so over the Penn drama on this spreadsheet - lowkey making me like the program less +8 &lt; It might just have been me who got this. I think a faculty took a special interest in my research. Think of it as a late research meeting and stop stressing about it. Everything will be ok! Fingers crossed for all of us! &lt; Yeah but you didnt answer the other question. Were you given meetings after your interview too or only the call? &lt; no need to be aggressive here, i think OP is just saying he got the call after the IV because they took a special interest in his research during his IV &lt; it's pretty confusing what this phone call was about but doesn't seem like it was a "ranked to match" call &lt; I am not URiM, I had several research meetings after my interview (About 5). I now got an email asking me to schedule a private phone call with a senior faculty to generally connect, talk more about the residency and my needs and adress any remaining questions (Thats why I put it under "second look"). I think the reason for that is a special interest in my research. I do not think this has anything to do with the rank list (As was obvious from me putting it under "second look"). I hope this information is helpful for you! Those are all the details I am comfortable sharing. &lt; Anyway I decided to stop putting this kind of information in here as it has no clear benefit for the application of others and just creates stress and anxiety for you. &lt; I think that if you wouldve probably posted that info from the beginning applicants wouldve not kept asking or been that anxious in my opinion. Its more when applicants just write something that sounds confusing and misleading. In your case, its obvious that wasnt your intentions but thats what probably happened. Didnt interview with Penn so I cant really be sure but if it was a program that i was interviewing in that wouldve been my reaction too. Just some advice for future references. &lt; well, as someone who has penn as first choice but didn't get this phone call it's disappointing but won't change how I rank them, I just feel a lot less confident about my chances now. +2 &gt; You should not feel less confident. We operate with such partial information that these kind of risk calculations are almost always wrong and we will only know on MATCH day. The MATCH system is created in a way where it makes no sense to rank by the perceived interest of a program in you but only by your interest in a program. At this point you made your best pitch and all you can do is have faith in your work over the past years and in your application.</t>
  </si>
  <si>
    <r>
      <rPr>
        <sz val="10"/>
        <color rgb="FF000000"/>
        <rFont val="Verdana"/>
      </rPr>
      <t>"</t>
    </r>
    <r>
      <rPr>
        <i/>
        <sz val="10"/>
        <color rgb="FF000000"/>
        <rFont val="Verdana"/>
      </rPr>
      <t>Anonymous PC here...if you think we get offended by being called the "worst PC" you should hear what the faculty tells us about you. Put the Awards tab back. I thought it was funny.</t>
    </r>
    <r>
      <rPr>
        <sz val="10"/>
        <color rgb="FF000000"/>
        <rFont val="Verdana"/>
      </rPr>
      <t>" A fellow applicant here, but I found this comment underrated and loved to give it more exposure. &lt; Wondering now what the faculty says lmfao. Maybe they should get a spreadsheet too. +2 &lt; Please tell us more stories Anonymous PC. lol +3 &lt;hahahaha I would love to hear about how lame we are to y'all tbh +3</t>
    </r>
  </si>
  <si>
    <t xml:space="preserve">What's the point of having a "response to LOI" or "ranked to match" column in the PIC tab? It's not like that will change our own personal rank lists. It just seems like another neurotic med student stressor tbh &lt; +1 &lt; It's nice to know if people are getting responses back for their LOI's. &lt; +3 &lt; but how does that practically help you though? besides adding stress&lt;I don't think it changes much in terms of where to rank programs or my impression of them, but it also doesn't hurt. I'd prefer not to get blindsided on match day, and that information helps me know where I stand with different programs. +2 &lt; I get what your saying because it is definitely causing me anxiety and making me doubt my choices and top 5 since they are all so similar but at the same time its true what the previous commenter said, its better to not be blindsided. </t>
  </si>
  <si>
    <t>I finished my last interview on Thursday. My life is still the same, I'm disappointed. :O +1&lt; finished my last one on Thursday as well! I definitely feel more relaxed now that i'm finished interviewing and have done my best &lt; I don't think I have done my best though. 😂💔 &lt; lmao fair enough</t>
  </si>
  <si>
    <t>Can we add a tab of # of hours you can sleep in 24q call programs? Never asked this on interviews and Im already done. Would love to know as someone below said this is important to ask. Also, as someone who is a night person and can be 24 hrs without sleep and still function, that means 24q call is better? &lt; very hard to answer. One day you can have a busy call night and get a couple of hours of sleep, another day it can be slow and you can get 8 hours.. I think it's volume-dependent. I have heard of some programs having "nap time" though</t>
  </si>
  <si>
    <t xml:space="preserve">&lt; (resident) you should expect to get zero hours of sleep on any given overnight shift. You can often get a little, but the nights of several hours are very rare - patients don't sleep and nurses will hammer page you at 3 am for laxatives and other dumb things (as an intern was once paged at 4 am to look at a patient's foot rash which he'd had for a week). However, you get pretty used to it. I think med students overestimate how tough 24-hour call is, and underestimate the impact night float has on your circadian rhythm. One of the toughest times in residency for me was an intern year night float block in the winter when I didn't see the sun for literally over a week. Honestly, neither are fun, but I wouldn't put a big emphasis on one call system vs another. &lt; not a current resident but worked as an intern for 2 years on a night float system. we were only allowed to do a max of 5 nights in a row. it is depressing (especially during winter when its always dark) but much more manageable than 24-28 hour calls (in my opinion). most of my night float was super busy, and non-stop but even then it was fine. i do think it is a personal choice and it really depends on how busy your service is but I would (like the person said above) assume that on a 28 hour call you are not going to be getting much sleep. </t>
  </si>
  <si>
    <t xml:space="preserve">&lt; (resident) I would disagree. Must be program dependent. We do NF alternating nights for 2 weeks. It can be miserable (ie, no sleep) or very chill (4-6 hours of sleep). Typically get anywhere from 3 to 15 consults overnight, average around 3-6 probably from 8pm on. </t>
  </si>
  <si>
    <t xml:space="preserve">I have an indoor/outdoor cat that spends about half of her time outside. We live in a quiet neighborhood and she is friends with all the neighbors on my street. My SO thinks I have too many factors to consider to make my cat a factor, but I'm worried about transitioning her to a small, completely indoor apartment (thinking this would likely need to happen in NYC, SF, Boston). Anyone have experience with moving a cat indoors in a large city? &lt; I had an outdoor/indoor cat and was adviced by my vet that it is very problematic to transition an outdoor cat to indoors (I ended up leaving it with my family back home). If you want an indoor cat it has to be raised indoors. However, I had a friend that did this and her cat definitely had a ton of behavioral problems in the beginning but now after about 3-4 years appears to have adjusted. I probably still would not do it, imagine you are used to be outside, seeing the sky etc and suddenly your entire world shrinks to an appartment. Also moving is intensly stressful for cats as they are very teritorial and usually prefer leaving their people over leaving their teritory. &lt; ugh yeah this is what I have been thinking, but it's not an option for me to leave her with family so I would have to completely rehome. I would feel terrible doing that since she's lived with me since she was 4 weeks old (she is now 7). I think there are cities that we could get outdoor space (philadelphia, baltimore) - even like a small outdoor patio would be better than nothing-, but I don't know if I should make that a top priority over other factors like how much I liked the program.  </t>
  </si>
  <si>
    <t xml:space="preserve">&lt; I have a large dog and had similar concerns when moving for med school. I moved from a small town to chicago. One pleasant surprise was that there are tons of affordable two-flats with backyards in the city. My dog loves our backyard and it's nice to let him loose when I'm too lazy to walk him. So depending on the city you can still have space without living far from the hospital </t>
  </si>
  <si>
    <t xml:space="preserve">Is it true that residents can get probation just for trivial stuff or by pissing off an attending? Saw it on reddit. Sounds kinda scary. &lt; never heard of this happening to anyone (current resident) &lt; (also a resident) +1, never heard of this happening and I have friends in brutally malignant GS programs. </t>
  </si>
  <si>
    <t>Just noticed that someone has been deleting posts about the overworked and stressful hours at UC Irvine prelim from both the med spreadsheet and on here. Multiple people had previously reported that there is no coverage system so prelims reach/exceed the 80 hour work week. &lt; Have a friend applying for prelims (radiology) and can confirm UCI is known for being a high hour prelim &lt; Agreed!!</t>
  </si>
  <si>
    <t>Would love to know more programs known for high work hours. Don't feel like working 80+hrs is a necessity for me to become a good neurologist +1 &lt; Read in the prelim sheet that Mt. Sinai Beth Israel works prelims very hard as well. From the prelim spreadsheet: "Mt sinai beth israel-current prelim--&gt; here to say this program is not everything it promises to be on interview day--&gt; they added more floor months for prelims bc ophtho prelims have protected ophtho months. Also if you're prelim, you are nt guaranteed an elective break after every weeks of floors so you can end up unlucky and get 4 months of icu/floors back to back. If you talk to the chiefs noone cares about changing your shcedule around. PD IS BULLSHIT/ASSHOLE. just came out of meeting with him where i wanted to meet to dscuss unfair process where only interns are being called in for additional floors teams to cover increasing patients 2/2 covid. He basically said, sorry not sorry. And then suggested I speak with a therapist &lt;&lt; wow I'm sorry. At least he's interim? Is there any way for an applicant to follow up with you? I recognize you might not want to put your info on here...maybe Reddit? --&gt; reddit: prelim9300--&gt; fyi happened with another intern as well today, she left crying after her meeting with him"</t>
  </si>
  <si>
    <t>Damn this is crazy if its real. They made their program seem fairly chill during the interview day too. &lt; I know right? I loved the interview was going to put it top. Also, any other prelmin we should worry about?</t>
  </si>
  <si>
    <t>JUST FINISHED MY LAST INTERVIEW! &lt;Congrats!! &lt; Yay!! &lt; Thank you! :D</t>
  </si>
  <si>
    <t>Can somebody share their thoughts about programs that have their residents rotate at the VA hospitals? Is it a pro or a con? &lt; pro: usually a lighter workload, con: worst EMR in the history of EMRs &lt;lmao CPRS is something else, you have to load an entirely different application just to see the vitals. Most VA's have spinal cord injury units which are cool. also, im not sure if most VAs are a slower pace or if is just ours &lt; maybe its just my list but almost all my programs have VA rotations. To add to pros: good bread &amp; butter pathology &lt; also pros: the veterans are super grateful and are usually wonderful patients to work with &lt;cons: very low patient diversity &lt;  before med school I worked at a VA in the south. I'm a URM and at the VA I've had multiple racist patients refuse my care and ask for a white person instead. Can't generalize this of course but it hasn't happened to me anywhere else &lt; nobody has refused my care but they have made racist comments/slurs when I interact with them &lt;My attending at the VA was an absolute psycopath, YMMV &lt; wow I had a similar experience with racism at va in the midwest. I still love several programs that have va rotations though, but I'm prepared for the bs lol. &lt; CON: unnecessarily long hours due to inefficient system.</t>
  </si>
  <si>
    <t>&lt;I will not stand for this CPRS blasphemy. CPRS&gt;Epic&gt;&gt;&gt;Cerner &lt; maybe if you live in the 1980s&lt;This spreadsheet is more hightech than CPRS. &lt; I second the CPRS love. It's so straightforward! &lt; VA clinic has been extremely important to my neurology education. It's a hassle &amp; the inpatient stuff can suck, but they're a great neurologic patient population</t>
  </si>
  <si>
    <t xml:space="preserve">I know this has been discussed ad nauseum, but I wanted an honest, objective opinion. Is it necessary for me to send a LOI to my top program? Will not sending a letter hurt me in any way? I have no issue with doing so, but I am more concerned about committing a potential Match violation. Once again, I apologize for bring this topic up again, but I am confused and want a final answer prior to the start of Ranking on Monday. &gt; It's not necessary, but you can do it and its completely legal. As long as you don't try to ask where you fall on their list, you can profess your love for the program however you'd like. Just make sure to check that the program/program's website for their policy on LOIs, and to look up templates if that helps. I just did it and got a positive response from PD so it really depends on the program. &lt;awesome, exactly the answer I was looking for. thank you so much &lt; which program did you get a psoitive response from?  :) +2 &lt; additionally, when are most people sending their LOIs? +1 &lt; Is it weird to send a thank you to an APD post interview and tell them also ranking #1 or we should just stick with sayin it to the PD? </t>
  </si>
  <si>
    <t>has anyone sent an LOI to UPenn? Someone was saying on the spreadsheet that they preferred no PIC, I didn't know this so I sent thank you letters and got responses from the APDs but not the PD. So I'm not sure if I should send one. &lt; Same question for the Cleveland Clinic, I know they say no need to send thank you emails when they mentioned PIC, but was thinking that LOIs are different perhaps. If anyone in the past has sent it and gotten a positive response please let us know :) &gt; CCF squad turn up! Not sure yet if they'll be my number one (putting off thinking too hard about rank list and loved both CCF and Case), but CCF PD made a comment that while by no means are we obligated to send PIC, if we do, they will be silent and we shouldn't read into it because theyre staying silent across the board. Can I ask if you also interviewed at Case? If so would love to hear your thoughts here or on the x vs y tab!</t>
  </si>
  <si>
    <r>
      <rPr>
        <sz val="10"/>
        <color rgb="FF000000"/>
        <rFont val="Verdana"/>
      </rPr>
      <t xml:space="preserve">For any parents or people who are thinking about becoming parents during residency, have you seen this?? </t>
    </r>
    <r>
      <rPr>
        <u/>
        <sz val="10"/>
        <color rgb="FF1155CC"/>
        <rFont val="Verdana"/>
      </rPr>
      <t>https://www.abms.org/news-events/abms-announces-progressive-leave-policy-for-residents-and-fellows/</t>
    </r>
    <r>
      <rPr>
        <sz val="10"/>
        <color rgb="FF000000"/>
        <rFont val="Verdana"/>
      </rPr>
      <t xml:space="preserve"> It is from last July but basically the tl;dr is that the ABMS (which governs the american board of neurology/psychiatry, among others) has mandated that "training programs of two or more years duration will allow for a minimum of six weeks away once during training for purposes of parental, caregiver, and medical leave, without exhausting time allowed for vacation or sick leave and without requiring an extension in training". This is a step in the right direction imo!! +2</t>
    </r>
  </si>
  <si>
    <t>For private meetings post interview do you treat it as an interview in regards to clothes and conversation? like what questions you ask and focus on and how you dress? &lt; If the PD/ Faculty will be there, dress professionally. &lt; do not wear a suit that's weird lol but shirt is fine &lt; What is weird about it?</t>
  </si>
  <si>
    <r>
      <rPr>
        <sz val="10"/>
        <color rgb="FF000000"/>
        <rFont val="Verdana"/>
      </rPr>
      <t xml:space="preserve">So Im posting this here because I cant write on comments below since they were protected. Which one is best for out mental health and sanity? NF or 24q call. Also which programs has the worst one so i dont rank them high lol? +1 &lt; any residents lurking here? Help! &lt; not a resident, but I judge that most programs are trying to transition </t>
    </r>
    <r>
      <rPr>
        <i/>
        <sz val="10"/>
        <color rgb="FF000000"/>
        <rFont val="Verdana"/>
      </rPr>
      <t xml:space="preserve">to </t>
    </r>
    <r>
      <rPr>
        <sz val="10"/>
        <color rgb="FF000000"/>
        <rFont val="Verdana"/>
      </rPr>
      <t xml:space="preserve">NF for sake of residency wellness as evidence of NF being  better &lt; (current resident) so hard to say. A lot of factors play into this. Being on NF for prolonged time can be really depressing (not seeing the daylight, not seeing other humans) but is generally less exhausting than a 28 hour call every 4d. It may depend on the workload and ability to rest at night. We do q4 28hr at a slightly less busy hospital and are often able to sleep/nap at night, so it's kinda nice having the next day off. We do NF at a busy hospital where you can't really expect to sleep. I think that's a reasonable compromise. But doing NF for more than, say, 2 weeks would be really dreadful. </t>
    </r>
  </si>
  <si>
    <t>i think this is somewhat a matter of personal preference and how you tend to function. me personally, 24-28 hr calls would kill me. i'm not someone who can function wiht no/little sleep - i tend to make mistakes, i'm much slower etc. but i haev had colleagues who work really well sleep deprived and would much prefer 28 hr calls here and there than night float. so think about your own body clock and how you function when sleep deprived :) i hope that helps to some extent. i also have a friend who is a PGY3 in a 28 hour call only program (consults only) and she really likes it! they don't have to do that many over the year. &lt; I think it's also worth asking the residents how many hours of sleep they typically get on a 24/28 hr call. I've interviewed at places where they say they average like 4hrs but can get up to 8hrs of sleep -- to me that's perfect! You're getting paid for sleeping in the hospital basically. At other places, they average 0-1 hours of sleep on 28 hr call on consults (looking at you, MGB). So I think how exhausting 24/28 hr calls definitely has a lot to do with the volume of pages/consults the residents typically see on a night on call &lt; correct. some programs despite the 28 hour are able to get anywhere form 2-6 hours of sleep, others barely any. so ask the residents of the specific program</t>
  </si>
  <si>
    <t>It's been said before that you shouldn't put too much stock into a good interview, but how much should you let a bad interview affect your rank list? &lt; watch some videos about how the match works. RANK IN ORDER OF PREFERENCE. Not based on how you feel about your chances. The algorithm favors applicants!!! &lt;Bad Interview here is less about applicant performance and more about rapport/connection with an interviewer (or lack thereof)&lt; Before I started interviews I was so excited about a specific program, then in the day of the interview there was connection issues and the questions that were asked were just stranged. It was just weird and i was dissapointed since i was looking forward to it. I had internet issues with other programs and still didnt feel dissapointed like for this one so who knows, when you know you know and thats what they mean about "the gut feeling"</t>
  </si>
  <si>
    <t>When emailing a program with follow up questions/a LOI, who should it be addressed to? The PD? The PC? &lt; Not sure that there's a single right answer, as it may depend on what your questions are... but if it's a question for a the PD or an LOI, personally, I think I'd include both the PD and PC on the email... I figure that way the PD may see it directly from you, but if not, the PC is also aware and you have that line of communication.</t>
  </si>
  <si>
    <t>All of y'all with the longest interview days in awards... Man I thought I had it bad with one that went from 7-2 but I should really stop complaining! &lt; someone said the UCSF interview day obliterated their CN 7 and that was hilarious &lt; The worst was the really long days for programs in other time zones so that the breaks didn't even line up conveniently (eg the lunch break was 3 hours off of a normal lunch time)</t>
  </si>
  <si>
    <t>How many people have done interviews without wearing pants? &lt; Legit never wore pants. Pajama pants maybe. If they wanted me to prove I was wearing pants I would consider myself a poor culture fit. &lt; Leggings FTW! &lt;dresses dont need pants ;) &lt;no pants no bra no problem &lt; Cool!</t>
  </si>
  <si>
    <t>I wore pants the whole time. I feel more confident this way +3 &lt; Same. Not having to wear dress shoes was amazing tho! Thick cozy socks ftw</t>
  </si>
  <si>
    <t>Did everyone get an email from the new chair of BIDMC? Unsure if this is a program showing interest in me or just updating applicants about the announcement of a new chair &lt; I got it +3 &lt; I assumed it was just an update. &lt; I was very excited at first and was let down once I read it. lol</t>
  </si>
  <si>
    <t>US NEWS comments got deleted...&lt; what was said? &lt; Basically asking what the difference between doximity and US News was</t>
  </si>
  <si>
    <r>
      <rPr>
        <sz val="10"/>
        <color rgb="FF000000"/>
        <rFont val="Verdana"/>
      </rPr>
      <t>&lt; good nurse staffing is probably an underrated benefit for residents (thinking about NY program horror stories for example) &lt; US News also does rank</t>
    </r>
    <r>
      <rPr>
        <i/>
        <sz val="10"/>
        <color rgb="FF000000"/>
        <rFont val="Verdana"/>
      </rPr>
      <t xml:space="preserve"> other</t>
    </r>
    <r>
      <rPr>
        <sz val="10"/>
        <color rgb="FF000000"/>
        <rFont val="Verdana"/>
      </rPr>
      <t xml:space="preserve"> specialties that you could extrapolate from. The internal medicine list is as good of a list as any list out there for neurology, which is to say pretty limited in its usefulness but interesting to look at.</t>
    </r>
  </si>
  <si>
    <t>I'm sorry if I missed this from an earlier chat - but are programs sending applicants letters of interest/intent??!! &lt; Would appreciate people contributing to answering this!</t>
  </si>
  <si>
    <r>
      <rPr>
        <sz val="10"/>
        <color rgb="FF000000"/>
        <rFont val="Verdana"/>
      </rPr>
      <t xml:space="preserve">i havent heard of any neuro program doing this &lt; i hadn't either personally, but looking down this chat it seems like someone was alluding to getting an interest letter from a program. i was surprised. that's why i asked to get more clarity&lt; Based on last years spreadsheet, most communication from programs came a few weeks before rank lists were due, so I think if it follows the same trend, most communication will be in 2-3 weeks &lt; what kind of communication? just random stuff or specifics abotu who they are going to rank/or are interested in?&lt; I'm referring to things like interest/"ranked to match" etc.  &lt; I wouldn't give much thought from anything that comes from programs. Applicants have been burned multiple times in the past. &lt; ALSO if someone else gets a ranked to match email from your #1 then it doesn't mean you shouldn't rank them #1. It has NO IMPACT on you. And people lie about it anyways. So at the end of the day </t>
    </r>
    <r>
      <rPr>
        <b/>
        <sz val="10"/>
        <color rgb="FF000000"/>
        <rFont val="Verdana"/>
      </rPr>
      <t xml:space="preserve">you rank BY ORDER OF PREFERENCE regardless &lt; </t>
    </r>
    <r>
      <rPr>
        <sz val="10"/>
        <color rgb="FF000000"/>
        <rFont val="Verdana"/>
      </rPr>
      <t>thank you. that is what I plan on doing regardless of no emails/emails. it's just one more thing I'll be thinking about now, unfortunately, but i guess that's life.</t>
    </r>
  </si>
  <si>
    <t>Yo. Whoever keeps deleting shit, please don't be a dick. Even if you disagree with something just say so or step away. This page has thankfully been pretty good without any harassments. This mod is not about to go into a whole debate about censhorship, so please keep civil. As for the Awards tab, I am keeping it as is, other mods may disagree (we don't often talk directly). You may choose to contribute to any of those columns as you see fit. I am running on the philosophy that all these opinions are subjective and that "worst" is not an absolute superlative objectively but rather just from that applicant's experience and interaction. Do with that what you will. Plz and thanks. Email me if you have further issues!</t>
  </si>
  <si>
    <t>you da best Mod! Thank you &lt;3  +10</t>
  </si>
  <si>
    <t>For those of you interviewing at Mt. Sinai (main), where was your grubhub gift card?? lol &lt;it's in the packet they send you with a tote bag, info booklet and pen light</t>
  </si>
  <si>
    <t>Do y'all think it will make a difference if I send a LOI this week vs next? I know ROL opens next monday but I am not completely sure of my top yet&gt; Being sure it's actually your #1 is more important than sending it super early &lt; big facts. Friend of mine made that mistake last year and later sent an updated "sorry ur not #1 anymore" email lmao &lt; omg I would die of embarrassment! &lt;why on earth would he send the follow-up email &lt; Stories of people burning some serious bridges over lying to programs about that stuff. If they ranked him to match and he didn't match there, they'd think he was lying and trying to game the system. Neurology is a small community. &lt; exactly. Some of my interviewers said they were close friends with my home program PD, people know each other and you don't want to get caught as a liar</t>
  </si>
  <si>
    <t>anyone know how long the northwestern interview day goes till? (in central time)&lt; about 1pm or so &lt; thanks bb!</t>
  </si>
  <si>
    <t xml:space="preserve">what do yall think about bow ties? yay or nay &lt; why not? i find it super confident and unique and immediately attractive :-) &lt; bow ties FTW &lt; To me it makes you look like a nerdy clown but they seem to be super trendy in neurology. &lt; Personally, I've always been against them but maybe I'll come around to wearing them one day (just always seemed to have a pretentious vibe to it? maybe that's just me). &lt;  I feel like I'm just fulfilling a neurology stereotype if I wear a bow tie, but to each their own &lt; hate wearing ties in general. i only wear a bow tie for formal black tie events. Not my vibe otherwise &lt; not even once &lt; I love a man with a bow. Sincerely, a female </t>
  </si>
  <si>
    <t xml:space="preserve">Boneless or bone in wings? &lt; cauliflower +2 &lt; ewwww. bone in +1 &lt; ew to you too +3 &lt; boneless wings aren't wings &lt; I fail to see any negative about saucy chicken nuggets. +1 &lt;Por que no los dos? +1 &lt; Boneless wings are basically chicken tenders </t>
  </si>
  <si>
    <t>OP, can we have the previous answers to "Awards" reinstated? &gt; I'm the person who created the original awards tab and I can't do anything about it ¯\_(ツ)_/¯.      &lt; MODS, HALP PLZ &lt;Mods: on it. Done.</t>
  </si>
  <si>
    <t xml:space="preserve">Anyone get an email last week about an individualized second-look for Sinai (main) but not receive any follow-up after you responded? &lt; Mount Sinai? </t>
  </si>
  <si>
    <t>&lt;Yeah, the main Mt. Sinai program. I never heard back from the PC after I responded</t>
  </si>
  <si>
    <t>Been struggling with ranking some midwest programs...anybody with some insight care to share their thoughts? Priorities are overall clinical training, resident QoL, CoL. Programs: UMinn, MCW, Iowa, Nebraska, OSU, Henry Ford. Thought hearing what stands out to some of y'all might help.</t>
  </si>
  <si>
    <t>did my 3rd year rotations at HF and am from Detroit. Detroit is such a fun city to live in and has grown immensely in terms of social scene, food scene, etc over the past few years. despite this, it is still very affordable. HF is an awesome hospital that is very organized and welcoming. the HF neuro residents all seem very happy and down to earth. I loved rotating with them as a med student. The faculty are all fantastic as well. You will see so much pathology and diversity in the patient population - you cannot go wrong. &lt; This is super helpful, thank you! HF was one of my favorite interview days of the entire season and I wasn't anticipating that. I've largely been undecided about Detroit and haven't heard from many of their residents, but the testimonials on their website, the interview day, and your review are all very encouraging. &lt; Yeah, I hear that a lot. but Detroit is honestly just as safe or unsafe as any other big city and it has been a great place to live. It is also close to all of the outdoors that Michigan has to offer which is something the state is known for. &lt; Right, and I do have dogs... I know MI would be a great place for them in general, but wasn't so sure about the city... Seems like I could probably find a place with a yard though. &lt; How busy is the service there? Residents seemed overworked..? &lt; OP from cell to the left -- I got the impression the service is busy but not that residents were overworked... But, I only heard from a few residents, so hard to say based only on that. &lt; as the person who rotated there I would say I agree. Definitely can be busy but not so overwhelming that you can't handle it. &lt; good to know, thanks again! &lt; Thank you both!</t>
  </si>
  <si>
    <t>I have this same issue. &lt; With HF? Or some of the programs in the first column? OP here, just curious.</t>
  </si>
  <si>
    <t>Is Columbia having a second look. Saw in PIC tab that PD reached out for second look/other event? Anyone that can comment on this? Thank you! &lt; I got an email from her but it did not say there was a formal second look event; she just asked if I had any questions +1 &gt; Did not everyone get this email?</t>
  </si>
  <si>
    <t>Do you think not attending a second look will affect your ranking at all with a program?</t>
  </si>
  <si>
    <t>nah +2</t>
  </si>
  <si>
    <t>anyone interviewing at JFK tomorrow got the link?</t>
  </si>
  <si>
    <t>What happened to the "interviewed but didn't rank" section on the Rank tally tab? &lt; looks like the column was hidden, I think only the hider or mods can undo it</t>
  </si>
  <si>
    <t>wait so can we like restore the awards tab or na &lt;it was actually super helpful for me +1 &lt; can we restore THE ORIGINAL ANSWERS too</t>
  </si>
  <si>
    <r>
      <rPr>
        <sz val="10"/>
        <color rgb="FF000000"/>
        <rFont val="Verdana"/>
      </rPr>
      <t xml:space="preserve">Can someone please send the link for the IM sheet? - NVM, found it here </t>
    </r>
    <r>
      <rPr>
        <u/>
        <sz val="10"/>
        <color rgb="FF1155CC"/>
        <rFont val="Verdana"/>
      </rPr>
      <t>https://docs.google.com/spreadsheets/d/1UvHX4rTFMVKCEiIiYdOWQxmDWHsCOxcXpsAGPPAcTHg/edit#gid=0</t>
    </r>
  </si>
  <si>
    <t>anyone else get the rejection from UTSW today? &lt; yes +2 &lt; yep, seems like programs are sending out final rejections as they wrap up the interview season. Nice to have closure but I assumed I was rejected from anywhere I didn't get a response a long time ago &lt; what other programs have been sending out rejections?</t>
  </si>
  <si>
    <t>yep got mine today from UTSW. Something about "you're not going to be offered an interview or be considered further with regards to residency training at our instituon" sort of makes me feel guilty of something lol</t>
  </si>
  <si>
    <t>Can anyone tell me what UA-Phoenix's call schedule was for each year? Thanks</t>
  </si>
  <si>
    <t>CONGRATS on finishing up interview season! Now lets make these rank lists and match! +1</t>
  </si>
  <si>
    <r>
      <rPr>
        <sz val="10"/>
        <color rgb="FF000000"/>
        <rFont val="Verdana"/>
      </rPr>
      <t>Im digging all the empathy that is on display here about the awards tab, but also if the criticism is legitimate and isnt obviously malicious then why jump to censorship? I guess i am assuming that all the PCs are adults with self esteems that arent tied to an internet spreadsheet, and sure maybe the criticism wont make them feel good, but sometimes people say honest things that dont make people feel good (this behavior is generally tolerated). Maybe worst coordinator award isnt totally necessary or have much utility but please attribute some personal agency and resilience to the PCs. There's clearly disagreement about whether the awards tab should exist, but now I have no way of coming to my own conclusion about the content because one of you philistines took it upon yourself to make a decision on behalf of everyone else and delete the tab. The word for this is arrogance.</t>
    </r>
    <r>
      <rPr>
        <b/>
        <sz val="10"/>
        <color rgb="FF000000"/>
        <rFont val="Verdana"/>
      </rPr>
      <t xml:space="preserve"> </t>
    </r>
    <r>
      <rPr>
        <b/>
        <i/>
        <sz val="10"/>
        <color rgb="FFFF0000"/>
        <rFont val="Verdana"/>
      </rPr>
      <t>You didnt like the game so you took the ball and went home.</t>
    </r>
    <r>
      <rPr>
        <b/>
        <sz val="10"/>
        <color rgb="FF000000"/>
        <rFont val="Verdana"/>
      </rPr>
      <t xml:space="preserve"> </t>
    </r>
    <r>
      <rPr>
        <sz val="10"/>
        <color rgb="FF000000"/>
        <rFont val="Verdana"/>
      </rPr>
      <t>As long as someone isnt being doxxed or maliciously targeted, accept that this is an unverified anonymous spreadsheet and if you attribute any more significance to it than that then thats on you IMHO (this comment got deleted LOL, but would that honestly surprise anyone?) +1 &gt; I 100% agree. Someone who's offended by a reddit spreadsheet needs to figure out the reasons why with their therapist &gt; I 100% agree as well. &lt; I wonder how this person who deleted the awards tab answers the "how do you deal with conflict" question lol  &lt; i wouldnt be surprised if it were one of the PCs or residents lurking this spreadsheet</t>
    </r>
  </si>
  <si>
    <t>&lt;&lt; Damn, what drama did I miss? Anyone gimme the TLDR &lt; apparently there was an "awards tab" with people sharing experiences for "best" and "worst" PC and other categories. Some felt that this was internet bullying and others disagreed. Couldnt tell you anything about the content of the awards tab because it keeps getting deleted, presumably by someone who thinks they know whats best&lt; most of the content was just " x program had worst Pc bc didnt respond to email or didnt send etc..." nothing too hysterical apart from naming the pc of a specific program as the worst. &lt; Can't we have a compromise? Bring back the awards tab and just remove "worst PC"? I just can't believe we're arguing over the fact that some people want to spare PCs from being criticized on a public forum. Like yes I'm sure they're resilient or whatever, but it costs nothing to not make someone feel like a piece of crap for no reason. Don't we get pissed all the time about the expectation that we just suck up criticism and be more resilient? Doesn't that suck? Why would we subject other people to that? I feel like we can have our cake and eat it too here, guys. &lt; "making someone feel like a piece of crap for no reason". This is quite the assumption and claims without evidence can be dismissed without evidence. It also costs nothing to leave the content alone (within reason). Content shouldnt be censored because someone is getting upset on another person's behalf. I disagree with you  and Ive also managed to resist deleting your comment. See how easy that was? I also disagree with your last point. Does criticism suck? No. Welcome to the world. As an adult its your own responsibility (and no one else's, and certainly not an internet spreadsheet contributor's) to decide which criticisms you let affect you and which ones get dismissed with a laugh. +2</t>
  </si>
  <si>
    <r>
      <rPr>
        <sz val="10"/>
        <color rgb="FF000000"/>
        <rFont val="Arial"/>
      </rPr>
      <t xml:space="preserve">Really?? Someone deleted the cell to the left?!? Unbelievable, if it was a mistake thats one thing but otherwise think some people need to be reminded of the rules of the spreadsheet. "Don't delete what other people have said....." &gt; someone deleted the whole TAB. people were taking their time and effort to share their experiences and some snowflake was so offended by the word 'worst' and just deleted it smdh &gt; If I'm a snowflake for not wanting someone to be publicly criticized on a forum for doing a job that probably comes with little respect and pays shit then I'm fine with that. And no I'm not the person who deleted the tab. &lt; ummm, people have called out individual applicants on the name and shame thread, and i didn't see a single person calling this "online bullying"...no need to have double standards +4 &gt; It's honestly pretty patronizing to assume PC's cant handle criticism but fellow medical students can. +6 </t>
    </r>
    <r>
      <rPr>
        <b/>
        <sz val="10"/>
        <color rgb="FF000000"/>
        <rFont val="Arial"/>
      </rPr>
      <t>&lt;super patronizing. get off your high horse people and get rid of your disgusting savior complex. Nothing that was said about PCs was malicious. it was only that some did not answer emails very well. which honestly, I would take into consideration when making my ROL.</t>
    </r>
    <r>
      <rPr>
        <sz val="10"/>
        <color rgb="FF000000"/>
        <rFont val="Arial"/>
      </rPr>
      <t>&gt; Not to mention that it's useful information for people applying next year to know which programs are going to ignore their emails or not send interview confirmations. +1</t>
    </r>
  </si>
  <si>
    <t>Anyone know what is the time for Methodist (Houston) pre interview social? &lt; It's the day before your interview from 6-7 pm (CT).</t>
  </si>
  <si>
    <t>Good luck to everyone finishing up interviews today! &lt; last one today let's goooooooo &lt; me too thank god I'm over it &lt; met toooooo</t>
  </si>
  <si>
    <t>&lt; last one today :) my interview performance has progressively worsened week by week lol my speech is basically word salad at this point +1 &lt; OMG I had a call yesterday with some research faculty and could not remember the name of chair and PD of the program when asked lolol</t>
  </si>
  <si>
    <t xml:space="preserve">Did any of you happen to use the money you saved on interview travel this year to invest in GameStop? If so, hi it's me your long lost cousin. &lt; hahahaha I wish I knew about that reddit page before the recent events :( &lt; +1000!!!! I knew about the reddit page and had been seeing their posts all last week but didn't know enough about how markets work to understand what was going on. Now I sure wish I had taken the time to learn! It's crazy. &lt; I've been following WSB for a while, there a LOT more flops for every GME lol </t>
  </si>
  <si>
    <t>lol</t>
  </si>
  <si>
    <t>I have a crazy friend who is sending his application tomorrow (please don't ask why, LOL), I can see that there is a couple programs that are still interviewing until Feb. Would love to have some updates about programs that have open interview spots (to send application + LOI). PLEASE :(</t>
  </si>
  <si>
    <t xml:space="preserve">&lt; "..asking for a friend" lol. Obvious troll is obvious. Just in case this is a legitimate post, please please please do nothing to aid and abet this R.M.S Titanic-level decision-making. &lt; I swear to God I'm not trolling. &lt;I cant conceive of a good reason to do this unless your friend is under duress and his life or a loved one's hangs in the balance. If they are your friend then all your efforts should be to discourage this. &lt; Why not? He/she will apply to SOAP as well. &lt; my first thoughts are that 1) chance of successfully matching after applying in january are vanishingly small 2) i have doubts that PDs would even take the time to read an application submitted this late 3) while reapplying for the match happens and doesnt really hurt your future chances, if i was a PD  and aware that you applied previously applied in january then i would question your judgement 4) risk &gt; reward 5) pretty sure in normal years each program has an application deadline that has almost certainly already passed (maybe thats different this year because of covid) 6) No PD is going to care about a LOI tied to an app submitted in jan. But maybe im wrong about a lot of that. Id be really curious to hear the argument supporting submitting an app in january </t>
  </si>
  <si>
    <t>@MODS can you reinstate the awards tab please, including the deleted columns? Someone deleted it.+6 &lt;Done</t>
  </si>
  <si>
    <t>If it doesn't come back in 24 hours, I will copyright (c) UWorld, Please do not save, print, cut, copy or paste anything while a test is active.</t>
  </si>
  <si>
    <t>Anonymous PC here...if you think we get offended by being called the "worst PC" you should hear what the faculty tells us about you. Put the Awards tab back. I thought it was funny. +1</t>
  </si>
  <si>
    <t>Dress code for Emory's "Virtual Kase Conference"? &lt; I wore business casual clothes and it seemed to be ok. As a girl I wore a nice blouse</t>
  </si>
  <si>
    <t>Can someone compare University of Alabama to George Washington? (Reputation and Overall) &gt; Don't know about the reputation but DC is obviously much nicer than Birmingham +1 &lt; DC is not very nice lol</t>
  </si>
  <si>
    <t xml:space="preserve">People from the Midwest, is Iowa a livable and fun city to live in? What are the pros and cons of living there? &lt;A friend of mine who is a resident there says it's a friendly, safe, clean place to live. Cost of living is fantastic. Cons are Midwest winters, low ethnic diversity, and a lack of big city options or amazing outdoors activities.&lt; I've only visited a few times but my impression is that it's a town with everything you need but probably not much of what you want. So to answer your question, livable yes, fun no. It's a pretty standard college town. That being said it's the midwest and pretty isolated, so no big cities near by and very limited outdoors activities. </t>
  </si>
  <si>
    <t>I live there now. I personally love it and I grew up in Chicago. I can see why it would be a culture shock to the people from the coasts but you find your niche pretty easy. Everyone is friendly and easygoing and the insanely low COL isn't anything to mess with while were up to our necks in debts to Uncle Sam. Right next to Iowa City there's a big resevoir with swimming and boating and such, lots of hills and public areas if you're into hunting and stuff</t>
  </si>
  <si>
    <t>First time I ask for opinions and it's deleted in &lt;5 minutes ha good times!&gt; Just repost it. Someone is clearly trigger happy since the whole awards tab looks like it got deleted &lt; there's a snowflake on the spreadsheet tonight, better off waiting to ask later this week when they leave&lt; looks like there is a snowflake and a snowflake hater fighting on the spreadsheet tonight LMAO &lt; Yes, but remember there is a thing called projection! You can be a snowflake hater and be the true snowflake (that's usually how it works tbh), so expect 2-3 ft of snow tonight either way! &gt; I am the snowflake fighter and I have never deleted anything on this spreadsheet. I just don't consider it fair. And btw we just got some snow where I live &lt; Same haha. I made that comment earlier, and for the record I am against deleting too. &lt; OP here, thanks haha, just thought it was funny the one time I write to ask for opinions / advice someone decided it must be replaced with their own questions immediately. Perhaps another day...</t>
  </si>
  <si>
    <r>
      <rPr>
        <b/>
        <sz val="10"/>
        <color rgb="FF000000"/>
        <rFont val="Verdana"/>
      </rPr>
      <t xml:space="preserve">To people who forgot about the freedom of speech -  "I disapprove of what you say but I will defend to the death your right to say it"&lt; </t>
    </r>
    <r>
      <rPr>
        <sz val="10"/>
        <color rgb="FF000000"/>
        <rFont val="Verdana"/>
      </rPr>
      <t>I don't think anyone has said to stop writing all feedback- they are just asking to stop with the "worst" label of a person. They're asking you to be nice is all. You can say the same thing you want to without having to fight for the "worst tab". It's kind of easy to see imo and I don't care one way or the other. &gt; at this point somebody was so offended they deleted the whole awards tab &lt; This spreadsheet is not for programs. It's for current and future applicants. We're being nice to our peers and future students by telling them our experience. It would make sense to skip PC comments this year due to the pandemic and the crazy adjustments, but normally there is nothing wrong with writing about a bad experience&lt; Yea right? Maybe the person who was offended due to personal experience with internet bullying. I think when it comes to standing up to internet bullying figuring out how to put an immediate end is necessary- not sure if erasing the whole tab was necessary but possibly some relabeling of the "worst" is all.</t>
    </r>
  </si>
  <si>
    <t>&lt; I cant speak for the awards tab but in the chat, with so many people on at once, when responding or creating a new line, you sometimes write over what another person has said. Ive done it on accident a couple of times myself and realized what was going on. And then some people are just petty.+1</t>
  </si>
  <si>
    <t>just curious but are the majority of programs interviewing into Feb?&gt; From what I can tell, most are not. +1 &gt; Just got an interview for mid Feb with many openings on that day &lt; from where (if you don't mind me asking)?</t>
  </si>
  <si>
    <t>This is going off an earlier post regarding the awards tab. I feel we should keep it as such, an "awards" tab. The interview experience for everyone has been highly variable and I agree with an earlier poster regarding the "worst ______" columns. Let's keep the positivity of our spreadsheet going! Can we vote to erase the "worst of whatever" columns? &lt; (stop erasing the likes and dislikes)&lt; if someone doesn't like a certain part of this spread sheet, they don't have to use it. this is a place not just for generating rank lists, but for sharing our experiences, whether they are positive emotions or venting frustrations +3 &lt; yeah we have to remember that this is an anonymous spreadsheet so NOTHING here is official. And we complain about programs in the impressions tab, name/shame tab etc, so I don't think it's a big deal to have "worst" awards +1&lt; like the other poster below pointed out, it's different when you are singling out a human being- that is straight internet bullying- it is not cool or ok. There are other ways to express your dislikes/disappointments with a program. Anonymous spreadsheet or not, we know programs come here as do their residents, no need to single out a PC or PD as "worst". -2 &lt; ok I'll admit I never thought of it as "bullying" and I get your point. That being said this is a trashy space for us to vent on, NOT a "feedback" space for programs.  +1</t>
  </si>
  <si>
    <t xml:space="preserve">I can't with you people smh why are you deleting the "worst" categories? I can't believe there are so many snowflakes in this profession +3 &lt; wowwwww they really deleted it &lt; Good- I'm glad. Someone had to stand up to internet bullying. It is NEVER ok to do so. Just because we are anonymous on here doesnt mean you should be able to make an actual person feel like crap. Humans are imperfect and we should all have a little more compassion. This process was just as novel, frustrating, and difficult for them. Complain all you want- there is no need for a column of "worst" for a singled out human. Where is the empathy guys? +1 &lt; yayyy everyone gets a medal  &gt; the op gets an award for being the biggest snowflake &lt; In defense of OP, they wanted to put this to a vote. They stated their opinion, so I don't see anything wrong with that. Now, how to actually get a vote going is another story. Also, I think this is just a matter of semantics. If you were to argue you can't say anything bad about any aspect to a program then we wouldn't be able to have a shame tab. It's not reasonable to shut down any frustration. Calling it "worst" is what I'm assuming ppl are having issues with. &gt; that's called censorship. you cant delete stuff just because you don't agree with what somebody else said &lt; Ok right. And if someone had a different, much more positive experience with a PC (for example), then they have the right to disagree and describe that experience. &lt; you're using "censorship" incorrectly btw. Whoever deleted the "worst" columns was standing up to internet bullying. It wasn't shaming the program that was the problem it had to do with shaming a human being. I can't believe you all are fighting so hard to be able to say an individual is "WORST" whatever. &lt; Ok look, I agree "worst" is inappropriate. BUT I would argue that it's tounge in cheek. Obviously we don't actually think they're the worst person ever or w/e. It's stupid sure. But it's also not really bullying bc we're all adults and are pointing out a concrete reason why there was an issue with the way a PC (or whoever) carry themselves in that role. So maybe we can call it--"less than ideal ____" and it would basically be the same thing but just not as intense of a label. But ppl aren't making stuff up. So why can't they share their experiences? &lt; I think the way you just explained it is absolutely reasonable and more than fair. By the nature of saying a human being we actual have met and know the name of is the "WORST" is mean, and easily considered internet bullying. Whoever wrote the last response before this current response has it right. &lt;you guys really getting your panties in a bunch over this, like who tf cares &lt; I agree. Change the wording. Worst is inappropriate. Grow up we are already adults to be calling people the worst unless they actually did something bad to you. </t>
  </si>
  <si>
    <t xml:space="preserve">We have had an entire name and shame tab this whole cycle that no one has taken issue with, idk why people are up in arms about what's essentially a name and shame tab in the awards category.... The point of this spreadsheet isn't just to praise programs, but to also give us a realistic look into positive and negative aspects of programs. If a program coordinator is not emailing applicants or being rude to them, there is no reason why that should be taboo to discuss on here. Anyways, I'm sure next years applicants would like as much information as possible as they navigate this process. &lt; i think the problem is with the label "worst ____" that is targeting a human. you can say the same thing without calling the person "worst". I can see OP's point in this box too though.+1 &lt; yeah maybe something like "disappointing PC" is more appropriate and nicer than "worst". +1&lt; But where do we draw the line? Tomorrow someone will say that the entire awards tab is bad because it makes unpopular programs feel bad or something and call it "unintentional bullying".&lt; We can split hairs over the category names but at the end of the day the meaning is the same. I don't really care what people title the categories but people have a right to voice their impressions of programs, and the people at the programs they interact with (both positive and negative impression). Not to mention that people were providing legitimate reasons for why they were putting programs in the "worst" categories. That's useful information for this cycle and for people that will look at this page the next cycle. &lt; I agree- write the bad stuff, no one is telling you not to. Just don't single out one person and call them "worst"- that's messed up bro. You can still say what PC did (not answer email) without giving them the label of "worst"- thats just unfair.+1 &gt; Sure, I can agree with that. Anyways whoever deleted the whole awards tab, needs to stop that. &lt; Actually, if we TRULY want to split hairs with semantics another way we can do so. I think "worst" is referring to that specific applicant's worst experience of X throughout the entire cycle. So actually, it is worst strictly by definition. In effect, this argument we are having is dumb. </t>
  </si>
  <si>
    <t>TBH I'm surprised it took MONTHS before we had a major argument on the spreadsheet lol. Humans disagree and that's normal &lt; Agreed (see we're still mostly agreeing!) +1</t>
  </si>
  <si>
    <t>How long are letters of intent supposed to be? &lt; I think it depends. If this is your first time emailing the PD since the interview and you interviewed a while ago, it's probably good to explain why you want to be there etc. I've had a good amount of communication with the PD from my #1 (home program) since the interview, so I'll just write a short sentence.</t>
  </si>
  <si>
    <t>I can't with you people smh why are you deleting the "worst" categories? I can't believe there are so many snowflakes in this profession +3 &lt; wowwwww they really deleted it &lt; Good- I'm glad. Someone had to stand up to internet bullying. It is NEVER ok to do so. Just because we are anonymous on here doesnt mean you should be able to make an actual person feel like crap. Humans are imperfect and we should all have a little more compassion. This process was just as novel, frustrating, and difficult for them. Complain all you want- there is no need for a column of "worst" for a singled out human. Where is the empathy guys? +1 &lt; yayyy everyone gets a medal  &gt; the op gets an award for being the biggest snowflake &lt; In defense of OP, they wanted to put this to a vote. They stated their opinion, so I don't see anything wrong with that. Now, how to actually get a vote going is another story. Also, I think this is just a matter of semantics. If you were to argue you can't say anything bad about any aspect to a program then we wouldn't be able to have a shame tab. It's not reasonable to shut down any frustration. Calling it "worst" is what I'm assuming ppl are having issues with. &gt; that's called censorship. you cant delete stuff just because you don't agree with what somebody else said &lt; Ok right. And if someone had a different, much more positive experience with a PC (for example), then they have the right to disagree and describe that experience. &lt; you're using "censorship" incorrectly btw. Whoever deleted the "worst" columns was standing up to internet bullying. It wasn't shaming the program that was the problem it had to do with shaming a human being. I can't believe you all are fighting so hard to be able to say an individual is "WORST" whatever. &lt; Ok look, I agree "worst" is inappropriate. BUT I would argue that it's tounge in cheek. Obviously we don't actually think they're the worst person ever or w/e. It's stupid sure. But it's also not really bullying bc we're all adults and are pointing out a concrete reason why there was an issue with the way a PC (or whoever) carry themselves in that role. So maybe we can call it--"less than ideal ____" and it would basically be the same thing but just not as intense of a label. But ppl aren't making stuff up. So why can't they share their experiences? &lt; I think the way you just explained it is absolutely reasonable and more than fair. By the nature of saying a human being we actual have met and know the name of is the "WORST" is mean, and easily considered internet bullying. Whoever wrote the last response before this current response has it right. &lt;you guys really getting your panties in a bunch over this, like who tf cares</t>
  </si>
  <si>
    <t>Finally done with all neuro/prelim interviews! The relieve is marvelous, but I'm regretting the chain pizza I got delivered to celebrate... anyone else have any better food choices they indulged in to celebrate? I'm looking for alternative ideas. +1&lt; Mine end on Friday and I am planning on devouring a nutella jar &lt; my last one is tomorrow, drinking a lot of craft beer after for sure +2 &lt; cheers to that &lt; If you can get your hands on lindt straw berry cheesecake its a wonderful way to celebrate! &lt; opening an aged whiskey bottle :)</t>
  </si>
  <si>
    <t>Is anyone planning on dropping 1/29 Emory? I am on their waitlist &lt;/3 &lt; i hope you get the interview spot :) &lt; Thank you :) +1</t>
  </si>
  <si>
    <t>I've been asked the question "where do you see yourself 5-10 years from now" so many times so it's gotten me thinking about that. For people who want to stay in academia as medical educators but might wanna spend a couple years living a more chill life in private practice, is that possible? Graduate fellowship, go into private practice for a couple years, then transition back to the academic world? &lt; Its probably easier to do the reverse because academia kind of runs off a reputation &gt; Asked this question to someone not in neurology a while back because they went from PP to academics and they said they don't recommend it, the only place that would take you would be where you trained and that's only if you have a good rep there.</t>
  </si>
  <si>
    <t xml:space="preserve">As an IMG i recently came to know about letters of intent and that telling your #1 program they are your #1 in your ROL is allowed. Do you guys think a there are PDs who doesnt know this is allowed and wouldnt take well the fact that an applicat reveals they are #1? I ask this specially because my top program has a IMG PD, and I dont want to screw up my chances &gt; How long have they been the PD for? i would assume if they had experience they would know &lt; do you think it is probable that everyone knows about this? maybe it is because i am not from here i recently found out about this but i just feel is not too well known by everyone. &gt; If they have been PD for over a year then they would have dealt with LOI from last cycle so they wouldnt be new to it &lt; thank you! </t>
  </si>
  <si>
    <t>&lt; so tired of hearing about LOIs at this point...+5&lt;Just wait until March 4th when this sheet will become one long panic attack&lt; agreed, I feel as if there will be so many of us infiltrating the inboxes of PDs with LOIs that they won't seem as exclusive anymore and may lose a bit of their value</t>
  </si>
  <si>
    <t>Watching this Awards tab activity. Programs are sounding bipolar! Getting votes for Bests AND Worsts. Different strokes for different folks (neurology pun - YAY!) &lt; I mean yeah people met different residents and attendings depending on interview date for example</t>
  </si>
  <si>
    <t xml:space="preserve">How much are you guys considering the call schedule in your rankings? Really struggling with how much weight to give this. On the one hand, I know myself and I get cranky and loopy when I don't sleep, hence night float &gt;&gt; q4 24-28 hr call for my mental health. On the other hand, some of the programs that I otherwise really liked have significant amounts of q4/q5 call (Hopkins, MGB), and trying to figure out how to factor it all in &lt; so basically q2 24-28hr call is a no no for mental health? &lt; I mean I just think back to my all nighters in college and how zombified I felt... cant imagine feeling that way all the time, idk maybe others are different +1 &lt; only MGB and Hopkins have this system? &lt; a bunch. Some also have a hybrid of call and NF, like Penn and Vanderbilt &lt; Q2 24 hr call is a huge no for me, those are neurosurgery hours &lt; no where has q2 call it's q4 right? &lt; You'd get a lot more weekends off if on 28 hr &lt;I personally know I would be an extremely poor physician on a q24 (weekends are fine) so that factored into my decision. And it would be bad for my anxiety, my family and my relationship... </t>
  </si>
  <si>
    <t>Someone posted on the MS4 tabs an interview impression (obviously mistake) but the point is they put: "really disliked this program after interview, poor education adn exposure, overworked" for Mayo Clinic Jacksonville.Im surprised since I didnt have htis overall impression AT ALL. The opposite. Can the person elaborate on this please since this is going to be my #1 or #2</t>
  </si>
  <si>
    <r>
      <rPr>
        <sz val="10"/>
        <color rgb="FF000000"/>
        <rFont val="Verdana"/>
      </rPr>
      <t>Did anyone receive a letter of interest from a IM prelim today by any chance? &lt; Yep +2 &lt;</t>
    </r>
    <r>
      <rPr>
        <b/>
        <sz val="10"/>
        <color rgb="FF000000"/>
        <rFont val="Verdana"/>
      </rPr>
      <t>where??</t>
    </r>
  </si>
  <si>
    <t>How long it has been for you all since you have had clinical training since COVID19? Curious. Idk if I should worry that for me it has been &gt;4 months. &lt; I feel like the medical knowledge from my brain is slipping away +1 &lt; Same &lt; Didnt have anything clinical for 4 months then came back for an elective. Took about 3-4 days before I wasnt embarrassed/worried that an M3 would see one of my consult/progress notes. Nearly all of the minutie I knew for step 2 are gone. Subjective, objective, and assessment came back quickly, but spent way more time than usual on uptodate/pubmed to figure out a plan that had more value than a fortune cookie. Youll be fine when you come back as long as youre eased into it in terms of patient volume i promise.</t>
  </si>
  <si>
    <t>&lt;&lt; I've been straight up told that even in a normal year many people take super chill electives where they shut their brain off before residency. Residents have said the bar for new interns is already on the floor regardless so they don't expect much of a change even with this crazy year.</t>
  </si>
  <si>
    <t>STOP EDITING THE AWARDS COLUMNS. NO ONE CARES ABOUT THE BEST APD &lt; agreed that was dumb af +2
ALSO - YOU DON'T HAVE TO PUT ALL YOUR ANSWERS ON ONE LEVEL. EACH COLUMN IS SEPARATE. YOU LEAVE BLANK CELLS BY DOING THAT.&lt; then next time explain that in the tab dont you think? people are not "god" or "psychic" for you to assume that they will know that &lt; We are just excited for our new venting tab.</t>
  </si>
  <si>
    <t xml:space="preserve">lol some APD on here trying to get clout &lt; LMAO facts&lt; Sometimes APD have more will power. For example, in some programs i interviewed the APD is going to be PD next year or when in PGY2 so I think it is revelant. Also the fact that we will be doing IM prelim year I think its also useful to know the worst and best interview with prelim program if had. </t>
  </si>
  <si>
    <t>wait did people get a second look email from Tulane?&lt; I got it through ERAS +1 &lt; did they finish inviting for interview?&lt; I'm not sure, sorry, I interviewed a while back</t>
  </si>
  <si>
    <t>I have to confess something. Please no judgement. The emails of interest from programs are getting to me. I know people say we shouldnt focus on that but I cant help it. Just got a message from a program and now im all of a sudden wanting it in my top 4. &lt; not judging, but your post could come off as a little bit boastful. But i doubt that was your intention, so just stay strong and stick to your gut. Congrats on the program PDA that the vast majority of us arent getting, but dont let them sway you. Youre a catch! You decide who gets you!</t>
  </si>
  <si>
    <t>huh? +1-1&lt; that programs reaching out is getting to me. my impressions change when i receive responses with interest. cant help it.+1 &lt;ok?-1&lt;i also just dont really get the point of this post, not trying to be mean or anything &lt;lmao same I'm so confused &lt; maybe you didnt try but definitely sound mean lol &lt;you're right it did sound mean and I apologize :(</t>
  </si>
  <si>
    <t>the sticker of the thermo of upenn is coming off a little, pretty sad about it lol is there a way i can purchase the sticker or fix it? some white came off :'( &lt; well if we don't match there then it better come off lol +1 &lt; thats true LMFAO *im here wishful thinking*</t>
  </si>
  <si>
    <t>Did this happen after running it through the dish washer? I'm trying to keep it safe and have been hand washing mine.</t>
  </si>
  <si>
    <t xml:space="preserve">can any Dell medical students speak to the volume you get in Austin? </t>
  </si>
  <si>
    <r>
      <rPr>
        <sz val="10"/>
        <color rgb="FF000000"/>
        <rFont val="Verdana"/>
      </rPr>
      <t xml:space="preserve">Just saw this in the Shame/Fame tab, what do you guys think? </t>
    </r>
    <r>
      <rPr>
        <u/>
        <sz val="10"/>
        <color rgb="FF1155CC"/>
        <rFont val="Verdana"/>
      </rPr>
      <t>https://neurology.duke.edu/education/advanced-practice-providers-program</t>
    </r>
  </si>
  <si>
    <t>&lt; I think it's a real shame. Boomers selling out our generation to make the hospital some more bucks. What's interesting too is that that link used to be titled "advanced practice providers RESIDENCY" and they must have recently changed it to program, but regardless of what it's called, the end outcome is still the same. Highly recommend reading "An American Sickness" to learn about all the ways our generation of physicians and patients has been screwed over&lt; that sounds terrifying/depressing. I dont know if it would be ideal to read that when we are about to celebrate matc though? lol &lt; the sad thing is, these can't be residencies because they would have to pay them the resident salary by most hospital policies. Most midlevel training programs call themselves "fellowships" and actually appoint the midlevels as academic faculty so they can pay them a decent salary. Just another way we are getting dicked. +1 &lt; I think duke actually pays them resident salary lol which is insulting to both us and them (but a win for the hospital's bottom line, I guess?). Another unrelated thing I hate is neurohospitalist fellowships!! Just a way to drag out training even longer and pay people fellow salary instead of attending monies +1</t>
  </si>
  <si>
    <t>This actually made me move Duke down my ROL &lt; on the contrary, idgaf. i've found that being nice/political/etc with midlevels is highly correlated with being nice to trainees in general. i'll take a unintended slight over a malignant attending who thinks midlevels are numbskulls and would never allow such a program. Additionally, the best QoL places are places where there are midlevels taking the easier cases. student midlevels would likely be taking the braindead cases. fine by me. &lt; i couldnt have arrived at a more different rationale but i respect the boldness of your analytical leaps. You could be right.&lt; if midlevels take all the bread/butter cases, leaving trainees with only zebra cases, is that really good learning? There needs to be a good balance. I've heard some of my resident friends in internal medicine complaining about outpatient IM and how residents get the complicated people with a million problems all the time where sometimes it would be nice to just have a simpler case every now and then. Also treating midlevels kindly is NOT equal to giving them free reign to take over medicine. I'm super kind to everyone I interact with but Duke also moved down my ROL because I don't believe in the philosophy of what they're doing</t>
  </si>
  <si>
    <t>anyone know if there have been any updates regarding WashU switching to a night float system? +1 &lt; I emailed my resident buddy to ask but haven't heard back yet! &lt; Thank you!! Please post their response when they get back to you! :) &lt; update: she said the change will happen next year &lt; Wow. Just to clarify, are they totally getting rid of 24 hour call and making a full switch to NF? Thanks for the update. &lt;UNREAL. you rock. thanks for the update!! &lt; She said they will be switching to a night float system next year. I don't know if that means zero 24 hour calls ever (I know some programs that are mostly night float still have 24s on weekends) so that could be worth clarifying if it's important to you!</t>
  </si>
  <si>
    <t>I was loving the positivity and energy everyone was bringing to this spreadsheet until someone added a tab saying worst program coordinator and worst social hour. pretty dissappointed. I understand we all had negative experiences but for that is the name/shame tab. programs are really trying there best. I saw a PC written in worst that literally sent a feedback form becaue they wanted to do better next time and even in our interview day said she was trying her best and was nervous people would not enjoy the experience. Pretty surprised she was in the tab (not going to mention who but it was an interview i went to). They are trying there best so thats very unecessary. Just imagine how they will feel coming on here if they do seeing that? Please guys. People were saying we have one of the most positive spreadsheets. Lets try to not ruin that. +3 &lt; Chill +11 -3  &lt; I agree with the OP, something about giving an "award" to the worst PD or PC or whatever crosses over into mean territory to me, rather than being an open sharing of helpful information.  I don't have a problem with people sharing information that helps us all make educated decisions, I think it's really valuable to have honest criticism in the spreadsheet, but I can't be the only one who thinks it's cruel to "award" someone the "worst PC"? That doesn't help me with application season or ROL, personally. +2 &lt; they can lose there job so yeah have some empathy jeesh. +2 &lt;and what youre saying about how youre surprised about a certain PC being on the tab, all of the descriptions not malicious at all...just mainly mentioning PCs that didnt answer emails ever, so maybe this PC youre talking about wasnt really "trying her best"?? &lt;y'all really out here thinking we have that much power +3 &lt;LOL seriously theyre not going to lose their damn job &lt; We are just here trying to have fun and match at a program we love, chillllllll &lt; I pretty much agree though. It really is unecessary? at least the worst PC tab. not sure how this helps me with ROL either.  &gt; not everything in this spreadsheet is made for helping you with your ROL. sometimes you just do stuff for fun. you don't have to take part if you don't feel like it +4-2 &lt; all the residents say PCs are the backbone of a program, so if you have an unresponsive PC, it's not going to be fun working with them as a resident &lt;+1</t>
  </si>
  <si>
    <t>This spreadsheet is a place for applicants to share thoughts. We should not have to be silent about the issues we face in the application cycle just to spare the feelings of others. We go through years of medical school and will go through years of residency where we endure plenty of criticism. This is one of the few times we have a chance to vent about our experiences. After looking through everything in that column, none of the criticism is malicious - and as long as it stays that way, I don't think there is an issue. +11 -2 &lt; There's a difference between criticizing a program as a whole and the process vs. a specific PC. That's an actual human being who may or may not have a lot of control over what they do. I personally feel very similarly about the funny zoom stories or shames that talk about a specific applicant. Doesn't feel great to read negative comments about yourself on the internet from people who don't know you. Yes, we endure a lot of unhelpful or unfair criticism as medical students, but if we're going to complain about that aspect of our training then we shouldn't be dishing it out to other people like it's fine. &lt; THANK YOU!! someone finally understand where I am coming from :) hope we end up in the same residency. Remember guys bullying on internet is real. Some people respond differently and its never okay to make people feel bad. +4</t>
  </si>
  <si>
    <t>Do most applicants have a few (or any) interviews left? currently have 1 left here and was curious how others are faring &lt; I have one left for next week. &lt; Last one tomorrow. +3 &lt; I have 2 left</t>
  </si>
  <si>
    <t>Would appreciate inputs on how to write the letter the of intent. I dont want to come off as too desperate but not miss out on telling my #1 how much I love them +1&lt; I am also struggling with this and I am pretty tired now at the end of the season.+2 &lt;can we all just collectively not do them 😂</t>
  </si>
  <si>
    <t>question for someone with more experience in NYC: is washington heights really an undesirable location to live? is this just bc it's not as nice or are there concerns with crime/safety? are there any decent places walking distance to columbia, and would the walk be safe? I really don't want a long subway commute so this will affect how I rank the program.</t>
  </si>
  <si>
    <r>
      <rPr>
        <sz val="10"/>
        <color rgb="FF000000"/>
        <rFont val="Verdana"/>
      </rPr>
      <t>I live in Washington Heights. It's a wonderful community. Crime is a reality in any US city but I have never felt threatened. I would advise not walking with your head buried in your phone, but not because it would jeopardize bodily integrity, but because you'd miss the unique sociological experience of NYC. I walk and run along the Hudson River, Fort Tryon park, Inwood Hill park. &lt; that sounds really nice, thank you! I've heard mixed things and most residents do seem to live elsewhere, so just wanted to get some more opinions. &lt; Also place of a great musical lol &lt;lights up in Washington Heights! &lt;</t>
    </r>
    <r>
      <rPr>
        <b/>
        <sz val="10"/>
        <color rgb="FF000000"/>
        <rFont val="Verdana"/>
      </rPr>
      <t xml:space="preserve"> I agree with the above, lived in Washington Heights for two years and absolutely loved it!</t>
    </r>
  </si>
  <si>
    <t>Heck, I'll say it. Washington Heights is a great place to live... When people call it unsafe, they're just being racist cuz it's a large Hispanic community.</t>
  </si>
  <si>
    <t>@Mods, can we add a response to letter of intent (Y/N) column to the PIC tab? +1. the Y/N metric is to not provoke more anxiety with detailed responses. &lt; i dont think it would make a difference lol. if people write yes then people will be asking in the chat the details lmfao. in that case then its just better to not write anything at all. anxiety will stil happen. no doubt.</t>
  </si>
  <si>
    <t>How long is the interview at SUNY Downstate? And when do they send the detailed agenda for the interview day? &gt; you'll find out who's interviewing you the day of the interview.3 interviews. the day is no too long</t>
  </si>
  <si>
    <t>Do any of your home institutions have an unspoken guarantee of a prelim if you do not match elsewhere for prelim and matched adv neuro? &lt; yeah (for all programs not just neuro)</t>
  </si>
  <si>
    <t>several west coast program residents have remarked on how the culture is much better than east coast culture/hierarchy...so is that real and generalizable to east coast programs or is this just something some west coast people like to say to make themselves look better (I'm at med school in the south :P)&lt; As someone who interviewed at 7 CA programs and 6 Northeast programs, YES THIS IS 110% true in my opinion. Way less tense and more conversational. I actually had fun during my CA interviews, kind of hard to say the same for some of the big name NE schools. &lt; Just to give a different opinion on this: I interviewed at a CA school where not a single interviewer made any comments about my hobbies/ made any conversation about fun things, it was very much just firing question after question, and on the flip side interviewed at East coast schools where I felt like they were more interested in me as a person and interviews were more conversational! But I guess maybe overall that impression may hold true. I'll never forget my Stanford (med school) interview where a faculty member showed up to give the group of suited pre-meds a presentation wearing swim shorts &lt;lololol can attest that my Stanford neuro interview was super chill/fun and fit that overall vibe +1 &lt; I did feel like my west coast interviews were more chill, but with the bigger name east coast programs I felt like they were trying harder to get to know me and see if I would be a good fit for the program. so while it wasn't always as relaxed I appreciated the intention. &lt; OP, to answer your question this depends more on the specific program rather than whether it is on the east coast or west coast. Interviewed at places on both coasts and there was a lot of variability. Don't put too much weight into this.</t>
  </si>
  <si>
    <t>&lt; Midwesterner here, I was told by both west coast and east coast programs that they had a "midwest" vibe, so I think programs/faculty just say things to try and attract you there, I wouldn't read much into it, especially in neurology. &lt; Agreed 100% with this. Some midwest programs say the midwest feel is way more chill that east or west, so it really is just used as a selling point by programs in one particular area. Don't put much weight into this.</t>
  </si>
  <si>
    <t>is there any neurology residency programs accepting residents that donde participate in the match like in other specialties?</t>
  </si>
  <si>
    <t>you mean prematch? neuro programs don't do that &lt; not those participating in NRMP MATCH. I mean programs that dont participate in MATCH. Some programs do that. A friend of mine just accepted an offer for an OBGYN program that dont participate in the match so she had to withdraw the match before accepting. She had to apply seperately by sending them docs and they interviewed her just like a normal job. Not sure if in neuro there is. &gt; that's called prematch and neuro programs don't do that as i mentioned before&gt; I wish they did. The MATCH is the weirdest way for us to find a job &lt; You say this but the process before was terrible for everyone involved. Grass is always greener on the other side. +1</t>
  </si>
  <si>
    <t xml:space="preserve">Does anyone know if the February Columbia "IM orientation” is required?&lt; I don't think so but I personally feel they are keeping track of this stuff (based on some resident comments) so if you really like Columbia I would go &lt; who told you this? and what about all their open houses? </t>
  </si>
  <si>
    <t xml:space="preserve">For whoever said they got a positive, personalized response to a thank you note from University of Cincinnati PD on 1/25, can you elaborate? I know you said it was about a month after your interview. Had you recently sent a thank you note, or had you sent the thank you note a month ago? Jw cause I emailed him and never heard back.&lt; it was a short response to the thank  you note i sent right after my interview date. I heard nothing till yesterday, a month after my interview date. also just a note, check spam folder because  for some reason u. cinicinnati emails get routed to my spam folder (only happens with this one program)- even after adding them to my contacts list...keeps happening. </t>
  </si>
  <si>
    <t xml:space="preserve">&gt; I guess I'll never know if he responded to my thank you email as I've never checked my junk mail </t>
  </si>
  <si>
    <t>Previously someone had mentioned horror stories of responding to post-interview communication positively but the PDs misinterpreting it. Can anyone elaborate on this?? Worried I shot myself in the foot</t>
  </si>
  <si>
    <t>I created the Awards tab! I'm clearly not a pro with editing and making sure text fits the cell  &lt; please be mindful when you write about programs, if its something thats really f.. up then sure include it but for example, worst social can maybe be too harsh? we dont want people to feel bad either, rhey have put a lot of effort to make this accesible for all of us and this is new for everyone +1&gt; I'm pretty confident people wouldn't call out programs who tried their best</t>
  </si>
  <si>
    <t>You guys are so nice, IM people didn't seem to have such a stance about the worst social/worst coordinator lol</t>
  </si>
  <si>
    <t xml:space="preserve">If we interviewed for UC Irvine that also included the prelim interview, can we rank the UC Irvine prelim for other advanced programs as well? &lt; Yes, they confirmed this during the interview. &lt; Thank you! Just didn't remember if I had to email them to let them know or something. &lt;Yes but be sure to check the prelim spreadsheet first </t>
  </si>
  <si>
    <r>
      <rPr>
        <sz val="10"/>
        <color rgb="FF000000"/>
        <rFont val="Arial"/>
      </rPr>
      <t xml:space="preserve">Is there a way to find AAN Neurology Continnum for free? Im poor. &lt; I've had luck with accessing Continuum articles (and anything else behind a paywall) with </t>
    </r>
    <r>
      <rPr>
        <u/>
        <sz val="10"/>
        <color rgb="FF1155CC"/>
        <rFont val="Arial"/>
      </rPr>
      <t>sci-hub.se</t>
    </r>
    <r>
      <rPr>
        <sz val="10"/>
        <color rgb="FF000000"/>
        <rFont val="Arial"/>
      </rPr>
      <t xml:space="preserve"> +3 &lt; probably a stupid question but how does that work? &gt; I'm not the person who mentiones sci-hub but I use the sci-hub telegram bot and absolutely love it &gt; first commenter here - go to the site and copy/paste the URL and it will pull up a free pdf version &lt; Could you please share a link/ handle of this Telegram bot? &gt;&gt;&gt; </t>
    </r>
    <r>
      <rPr>
        <u/>
        <sz val="10"/>
        <color rgb="FF1155CC"/>
        <rFont val="Arial"/>
      </rPr>
      <t>https://telegram.me/scihubot</t>
    </r>
  </si>
  <si>
    <t>Sometimes the URL won't work on the Sci-hub website. The surest way to get the article if they do have it is to use the DOI. Most article web pages have it on display because it is a universal identifier for that specific article and when you paste that into sci-hub the system has an easier time finding it. There might be many URLs to the same paper but there's always just one DOI. Also, the sci-hub website is illegal in a similar than torrent websites are, so it might happen that the top-level domain (i.e. the ".se" part at the end of the URL) changes. In that case going to sci-hub.se won't work but you just have to google sci-hub to find the newest address. Also I use Zotero a lot and it has a plugin that fetches the sci-hub PDF for any paper you add to your library. &lt; cool thanks!</t>
  </si>
  <si>
    <t>Any top 20 programs where anyone is concerned about a lack of autonomy/too much handholding? For example, at most smaller programs with night float you end up being the only resident there and will staff directly with the attending. But I have come across other places where you will always have a senior there overnight as well. Is that good/bad? I'm not sure how ridiculous it is to be concerned that a program might not give you enough autonomy early on. &lt; Personally, I appreciate the idea of extra support. Having someone there to run things by when I am unsure sounds like peace of mind. +6 &lt; I feel like having a senior in house is really nice as a junior! But the flip side is having to do more night float/overnight call when you become a senior compared to programs where the senior is on home call. Pros and cons for sure, hard to figure it out</t>
  </si>
  <si>
    <t>&lt;(Resident) it's dependent on the workload, but on quiet nights you will effectively be the only person there. The senior is there for more complicated cases (e.g. how confident do you actually feel about treating status by yourself?) and for busy nights. I've seen as many as four stroke alerts called in a 10 minute period overnight, or 20+ consult nights, and keep in mind you're seeing those strokes/consults while taking care of all the neuro patients, many of whom require ICU-level care. It's reasonable to want autonomy, but you'll get plenty of it even with two residents overnight. &lt; thanks this really puts it into perspective! &lt; OP here, thank you all very much for the input! This makes me appreciate the idea of extra support more, even if it means having to do a few extra weeks as a senior. Perhaps the only downside is not getting to actually get to do homecall/as much homecall in preparation for post-residency.</t>
  </si>
  <si>
    <t>By what date does UPenn require to take Step 3? Is it like other programs or there isnt a deadline? +1</t>
  </si>
  <si>
    <t>on the rank tally tab, what does the X + X mean in terms of # of spots? some programs have like 10 + 1 or 5 + 4, like what is the plus sign &lt; Categorical + Advance?</t>
  </si>
  <si>
    <t>Some programs have special tracks</t>
  </si>
  <si>
    <r>
      <rPr>
        <sz val="10"/>
        <color rgb="FF000000"/>
        <rFont val="Verdana"/>
      </rPr>
      <t xml:space="preserve">I want my STEP2CS money back :( +1300 &lt; I want my mental sanity back +1&lt; I want ALL my money wasted in this process back lol! &lt;Make me 24 again with better sense and less debt +1&lt; When my exam got canceled in March, I got my money back. I used it to register for both Step 2 CK and OET. Wasted :( </t>
    </r>
    <r>
      <rPr>
        <b/>
        <sz val="10"/>
        <color rgb="FF000000"/>
        <rFont val="Verdana"/>
      </rPr>
      <t>&lt; is anyone still waiting to get their refund???</t>
    </r>
  </si>
  <si>
    <t xml:space="preserve">anyone get a rejection other than "you're great, we had too many applicants"? I rather them say we reviewed your app and you're a stupid dumbass. +2 &lt; this just cracked me up </t>
  </si>
  <si>
    <t>Regarding MCW Program Director Information Session, is it something they do every while and then, or all interviewees are invited to attend the one that will be held on February 8? &lt; my interpretation is it's a one time thing</t>
  </si>
  <si>
    <t>Can any UColorado home students talk about their experience? had my interview in Dec but still cant really get a good feel for the program &lt;do Rush too!!&lt; and northwestern! &lt; just did one for rush &lt; Thank you!!!</t>
  </si>
  <si>
    <t>How long is the interview at SUNY Downstate? And when do they send the detailed agenda for the interview day? &gt; you'll find out who's interviewing you the day of the interview.3 interviews. the day is no too long &gt; thanks! Is it ET time?</t>
  </si>
  <si>
    <t>calling? why the hell would you do that+2 &lt; During some interviews at times applicants would say they will be calling soon to the PC and they would be like ohh okay. &lt;One of my mentors said that at their program calls from applicants with questions were received well&lt; i just think thats weird, why wouldnt you just email +1 &lt; Personally, I get so annoyed when someone calls me if it's something they can ask about it with email/ message.</t>
  </si>
  <si>
    <t>my fear is that i will log onto a second look zoom and itll be like me and like two other applicants. I hate how you cant see how many people are on a call before you join lol &lt; that isnt a bad thing though. if its only like 3 of you then more questions you can ask? &lt;because sometimes its just awkward as hell when there arent as many people to ask questions. also sometimes i like to just join these second looks for VIBES not actual questions  &lt; Yeah I think the best idea would be for them to make it only visible for the panel rather than applicants. that way names dont show up and they arent obligated to put camera on.</t>
  </si>
  <si>
    <t>same lol, hasnt happened to me yet tho</t>
  </si>
  <si>
    <r>
      <rPr>
        <sz val="10"/>
        <color rgb="FF000000"/>
        <rFont val="Arial"/>
      </rPr>
      <t xml:space="preserve">Cs update </t>
    </r>
    <r>
      <rPr>
        <u/>
        <sz val="10"/>
        <color rgb="FF1155CC"/>
        <rFont val="Arial"/>
      </rPr>
      <t>https://www.usmle.org/announcements/default.aspx?ContentId=309</t>
    </r>
  </si>
  <si>
    <t>&lt;AMAZINGGGGGGG+2 &lt; OMAGODD I feel bad for those that took it and payed it already lol&lt; That's kinda messed up in light of keeping this a standardised process for applicants.  &lt; wooooooow this is surreal &lt; excuse my language but... FUCK YEA &lt; lets goooooooo &lt; bye bye cash cow moo moo+1 &lt;feel terrible for those applicants who had a failing score and could not retake it due to the pandemic...almost certainly affected their application cycle in a negative manner &lt; damn so true &lt; this is great, as a DO who took step 2 as well it will let me just take step3 and skip the DO CS &lt; can DOs actually do this? if so, hope the NBOME realizes this and cancels the PE &lt; FYI some states require DOs to take comlex for licensure no matter what... &lt; yep, and its not just small states, I think California is on that list</t>
  </si>
  <si>
    <t>Anyone know whether 'ranked to match' phone calls are a thing for neuro? &lt; did any program even do this? &lt; I'm hearing through the grapevine that other specialties are def doing it, but wasn't sure about neuro. Seems like a lot of the schools i interviewed at were respecting the post-interview comm guidelines &gt; I honestly hope not because if they do and I don't get any calls I'll just be crushed.  &lt; i mean i hope not if I dont get any but if I would get any then I dont mind xD &gt; Lol same! &lt; Its 2021, ain't nobody got time for phone calls, they can email me if they want to lie to me about my ranking</t>
  </si>
  <si>
    <t>lol still waiting on my Rush SWAG..........&lt; lol saaaame +2 &lt; we'll get it eventually, theres no Rush &lt; Nice XD +1 &lt; still waiting on my Penn swag too smh&lt;got my penn swag couple days before IV +1</t>
  </si>
  <si>
    <t>nice &lt; nice &lt; nice &lt; 😎 &lt; sick &lt; would anyone from rush wanna do a MS3/4 impression :D</t>
  </si>
  <si>
    <t>programs really gotta learn how to use BCC &lt; lol MCG &lt;lol Hopkins &lt; lol majority of programs i've interviewed with &lt; lol Tufts &lt; lol Suny Downstate &lt; what happened with the bcc? how can you see that?</t>
  </si>
  <si>
    <t xml:space="preserve">Probably by now, I have the email of anyone who applied to neuro this year. +1 </t>
  </si>
  <si>
    <r>
      <rPr>
        <sz val="10"/>
        <color rgb="FF000000"/>
        <rFont val="Verdana"/>
      </rPr>
      <t xml:space="preserve">Two of my top three programs haven't responded to my thank you emails. FML. +2 &lt; I still haven't sent thank you mails to my #1, I think not getting a response would make me feel bad but also if they said something like "good luck with your career" it would just break my heart. &lt; guys lots of programs don't respond as a matter of policy &lt;I know at least one has responded to other candidates &lt; For the person who said they havent sent thank you mails to #1, how long ago was the interview? I havent either so its good to know im not the only one. &lt; </t>
    </r>
    <r>
      <rPr>
        <b/>
        <sz val="10"/>
        <color rgb="FF000000"/>
        <rFont val="Verdana"/>
      </rPr>
      <t>I got one "good luck with your career" reply, does that mean they don't want me lol</t>
    </r>
  </si>
  <si>
    <t>IM spreadsheet has a very cool tab called Awards where people share what they think was the biggest surprise of the season/biggest disappointment/ who was the best pd/worst pd/ best social/worst social  -  maybe we can do something like that ? &lt; +6 I think one of the old neuro spreadsheets has one as well &gt; Yes please!! &gt; Dear moderator please read! &lt; You don't need moderator status to create a tab, anyone can do it</t>
  </si>
  <si>
    <t xml:space="preserve">Anyone else exhausted from the application season and absolutely do not want to go to these second look invites? but also scared that by not going, you'll affect your chances to match there? &gt; bruh I'm so burnt out +1&lt; yes, I don't think we need to go &lt; Is there any chance that not going will affect us negatively? i feel like ive exhausted the questions that I can ask and even if i attend, it will be just sitting there listening &lt; I have the same sentiments and will not be attending second looks. +2 &lt; I think it depends. If its one of my top 8 and the programs are going to have us seeing how residents rotate during a whole day then im down for that or if its a virtual session with cameras on and not showing applicants name then cool too bc i just can put it and continue with my day. </t>
  </si>
  <si>
    <t>For those who are ranking BIDMC - do you know if we have 0 chance at an intern spot there if we did not hear from the IM program? Or does that just mean that we do not have a guaranteed spot? &lt; I would assume that we do not have a spot if we did not get the email. I am curious as to if Mt. Auburn will notify us if we will be ranked because in their thalamus profile, they designate 4 guaranteed spots. &gt;that's what I thought too, but if everyone they contacted doesn't match at BIDMC, then someone's got to get those spots? idk just wishful thinking lol &lt; FWIW, the PD/APD told us on our interview day that BIDMC wouldn't tell us about the "ranked to match" for the prelim spot until early February, and that they would probably send out a similar email re: Mount Auburn spots. &lt; Oh cool, thank you!</t>
  </si>
  <si>
    <t>If a program has guaranteed prelim spots for some of its candidates but not all and you interview seperately with IM (eg. MGB) do you think the prelim program will mirror the Neuro programs rank list or make their rank list independently? Eg. is it possible to be solidly ranked to match for Neuro but fail to match prelim?&gt; Yes I believe that its possible to be partially matched into neuro and not have a prelim program unless they said its guaranteed which in this case it's not as per my understanding. &lt; Correct</t>
  </si>
  <si>
    <t xml:space="preserve">does anyone know about parking costs for the hospitals at these programs: hopkins, penn, mgb, emory, columbia (I know having a car not ideal for the last one). maybe this information was sent to me and I'm just being lazy not finding it but if anyone knows, thank you! &lt; I darkly remember MGB is ca. 80$ a month but you first only get a spot in charlestown outside the city. But I am too lazy to fact check my memory. &lt;thanks. I hadn't been considering parking but then a UCSF resident told me they spend $400 a month in parking at the hospitals, in order to live outside the city and I started wondering what costs were at other places. </t>
  </si>
  <si>
    <t>Do you guys think it's a good idea to start a subreddit for neurology match (r/NeuroMatch, r/NeuroResidency)? We can make it a hub to discuss programs and try to somehow reach to residents/ fellows to give us some anonymous feedback about their programs (throwaway accounts ...etc). I think this will really help us to finalize our ROL. My only concern is that will residents care or have time to help us? Will appreciate your feedback and suggestions. &lt; I think most of the residents that use reddit know of this spreadsheet &lt; I think this is a good idea, but mostly so that this community can stick together post-match! &lt; I think a tab in this spreadsheet for residents would be more appropriate. Why? because its easier to track people on Reddit so it will be safer for them here by just putting the private incognito window and also the same people in reddit come on here anyways. We can maybe just announce about the tab in reddit</t>
  </si>
  <si>
    <r>
      <rPr>
        <sz val="10"/>
        <color rgb="FF000000"/>
        <rFont val="Verdana"/>
      </rPr>
      <t xml:space="preserve">If a program had negative impressions from the last 2 cycles, but great impressions this year, should we trust the past impressions more because we're doing everything virtually? &lt; YES, I feel like I rely more on last year impressions than this year. &lt;M3/M4 impressions are especially helpful this year too. &lt; </t>
    </r>
    <r>
      <rPr>
        <b/>
        <sz val="10"/>
        <color rgb="FF000000"/>
        <rFont val="Verdana"/>
      </rPr>
      <t>AGREED 100% it is very easy to put best foot forward in virtual format</t>
    </r>
  </si>
  <si>
    <t>Do we still have a discord group chat? &lt; We do but its pretty dormant</t>
  </si>
  <si>
    <t>https://discord.com/invite/JJekCQ5</t>
  </si>
  <si>
    <t>For those who interviewed at SUNY Downstate, how long before the interview did you receive the zoom link? I have mine on Thursday but havent received any info about interview day yet. &lt; there was a link sent through ERAS message when you get the invitation. But they also send the interview schedules the morning of. I think the interview day starts at 8:40am so you should get an email between 8-8:30am. &lt; How long is the interview? Could anyone please tell us how the interview day is structured in general?</t>
  </si>
  <si>
    <t>&lt; WHat does it mean if I never got a confirmation of my interview but I got those emails for the introductory sessions</t>
  </si>
  <si>
    <r>
      <rPr>
        <sz val="10"/>
        <color rgb="FF000000"/>
        <rFont val="Arial"/>
      </rPr>
      <t xml:space="preserve">OH MY GOD I hadnt seen this post before in reddit. this scares the shitm out of me. its about two residency programs in neurology apparently are toxic: </t>
    </r>
    <r>
      <rPr>
        <u/>
        <sz val="10"/>
        <color rgb="FF1155CC"/>
        <rFont val="Arial"/>
      </rPr>
      <t>https://www.reddit.com/r/Residency/comments/kut1op/i_dont_know_what_to_do_anymore/</t>
    </r>
    <r>
      <rPr>
        <sz val="10"/>
        <color rgb="FF000000"/>
        <rFont val="Arial"/>
      </rPr>
      <t xml:space="preserve"> &lt; the person answered something wrong in a morning report and the chair was concerned? damn then im screwed. probably being kicked out from first day. &lt; They really give neuro shelf exams to residents that they think dont know neuro well? is this really even legal? &lt; found another one too that is also about leaving a program: </t>
    </r>
    <r>
      <rPr>
        <u/>
        <sz val="10"/>
        <color rgb="FF1155CC"/>
        <rFont val="Arial"/>
      </rPr>
      <t xml:space="preserve">https://www.reddit.com/r/Residency/comments/gz7epk/transferring_to_new_residency_after_hiatus_advice/  </t>
    </r>
    <r>
      <rPr>
        <sz val="10"/>
        <color rgb="FF000000"/>
        <rFont val="Arial"/>
      </rPr>
      <t xml:space="preserve">&lt;So before we all panic and think that this is more common than we originally thought and as much as I think we all can empathize with the OP of this reddit post, it is still just one person! I'm not trying to negate this resident's feelings but it makes me wonder a bit how so many different cheif residents, attendings, PDs, and chairs at two different programs were all equally out to "get him". If Reddit OP reads this- I'm truly sorry you experienced this- but call me an optimist or what have you, I really don't think most programs are out to make it hard for you to succeed. It would reflect poorly on the program and really hurt their ACGME accreditation process. Let's just focus on the positives and hope the OP of the reddit post lands another IM spot or is able to be a GP with his current training as is. We're all going to be ok- now is not the time to have self-defeatist type thoughts :) &lt; Its actually not one person. Two links = two different posts PLUS the people in the comments which means more than two programs are like this. So I think it would be good for us to know which ones. </t>
    </r>
  </si>
  <si>
    <t xml:space="preserve">Also in the comments some wrote they had a similar situation in there "last program" so this shit apparently happens in a few places. we need to find out which ones. &lt; I actually heard nightmare stories from a resident that i worked with who had transferred out of a program. I think the stories were similar and the resident was saying she felt like the program was actively trying to kick her out and there were multiple residents transferring out from the program. I would avoid programs that have multiple unfilled spots. &lt; Can someone name any program like this? or is this all speculation/rumors? &lt; Yeah can we have names of these programs. Please help out future residents. </t>
  </si>
  <si>
    <r>
      <rPr>
        <sz val="10"/>
        <color rgb="FF000000"/>
        <rFont val="Arial"/>
      </rPr>
      <t xml:space="preserve">OH MY GOD I hadnt seen this post before in reddit. this scares the shit out of me. its about two residency programs in neurology apparently are toxic: </t>
    </r>
    <r>
      <rPr>
        <u/>
        <sz val="10"/>
        <color rgb="FF1155CC"/>
        <rFont val="Arial"/>
      </rPr>
      <t>https://www.reddit.com/r/Residency/comments/kut1op/i_dont_know_what_to_do_anymore/</t>
    </r>
    <r>
      <rPr>
        <sz val="10"/>
        <color rgb="FF000000"/>
        <rFont val="Arial"/>
      </rPr>
      <t xml:space="preserve"> &lt; the person answered something wrong in a morning report and the chair was concerned? damn then im screwed. probably being kicked out from first day. &lt; They really give neuro shelf exams to residents that they think dont know neuro well? is this really even legal? &lt; found another one too that is also about leaving a program: </t>
    </r>
    <r>
      <rPr>
        <u/>
        <sz val="10"/>
        <color rgb="FF1155CC"/>
        <rFont val="Arial"/>
      </rPr>
      <t xml:space="preserve">https://www.reddit.com/r/Residency/comments/gz7epk/transferring_to_new_residency_after_hiatus_advice/  </t>
    </r>
    <r>
      <rPr>
        <sz val="10"/>
        <color rgb="FF000000"/>
        <rFont val="Arial"/>
      </rPr>
      <t xml:space="preserve">&lt;So before we all panic and think that this is more common than we originally thought and as much as I think we all can empathize with the OP of this reddit post, it is still just one person! I'm not trying to negate this resident's feelings but it makes me wonder a bit how so many different cheif residents, attendings, PDs, and chairs at two different programs were all equally out to "get him". If Reddit OP reads this- I'm truly sorry you experienced this- but call me an optimist or what have you, I really don't think most programs are out to make it hard for you to succeed. It would reflect poorly on the program and really hurt their ACGME accreditation process. Let's just focus on the positives and hope the OP of the reddit post lands another IM spot or is able to be a GP with his current training as is. We're all going to be ok- now is not the time to have self-defeatist type thoughts :) &lt; Its actually not one person. Two links = two different posts PLUS the people in the comments which means more than two programs are like this. So I think it would be good for us to know which ones&lt; The two different links came up the same for me, I wasn't saying it wouldn't be good to know I was just saying for us not to panic is all. </t>
    </r>
  </si>
  <si>
    <t xml:space="preserve">So... for fellow applicants who have spouses or partners with jobs that are nearly impossible to find in a new city, how are you handling this process? I am finding it such a challenge of career vs. relationship &lt; i hate to say this but im kinda happy im single right now lol&lt; same, but for OP, if you're not married yet, I'd kind of prioritize career over relationship. Might be why I'm single though but just my 2 cents lol. &lt; I am also really glad I am single through this process, but if I were married I would probably prioritize relationship over career. I think there's much more to life than just medicine and I am sure there are plenty of good programs in locations where your spouse can get a job. Ultimately to me, family means more than a job, but to each their own. If you are choosing between two comparable programs, I would say go for the location that is most desirable for you and your SO.&lt; I agree, if I were married and not single, the wifey/hubby would get priority over career, I'm pretty sure that's what the previous poster was saying as well.  &lt; I am married. I am prioritizing cities where my spouse should be able to get a job, but where I would also be able to support both of us on my salary if they couldn't, or we have children and they want to stay at home, etc. I feel like I have very good options without making too many sacrifices but it definitely is affecting my rank list. I think this is different than your situation where your partner wants to stay in the same city though - that is tough.  </t>
  </si>
  <si>
    <t xml:space="preserve">&lt; just be forever alone &lt; that's no fun lol &lt; I am ranking all of my programs in the city where we live over others. Granted it is a large city with many solid programs but was definitely hard to rank top programs low. </t>
  </si>
  <si>
    <r>
      <rPr>
        <sz val="10"/>
        <color rgb="FF000000"/>
        <rFont val="Verdana"/>
      </rPr>
      <t>Is it strange to be more impressed with lower tier programs vs top 10 programs during interview? Idk if maybe its how they were prepared and maybe how one feels like they need to do less effort vs the other. &lt; yeah I've had some top program interviews where the vibe from some interviewers was like "you know we're good" lol &lt; yup +1, but not at all which is refreshing! &lt;</t>
    </r>
    <r>
      <rPr>
        <b/>
        <sz val="10"/>
        <color rgb="FF000000"/>
        <rFont val="Verdana"/>
      </rPr>
      <t>tbh its opposite for me, the top programs were always way more chill and relaxed and i felt like the lower tier programs were honeslty like arrogant and annoying bc i think they felt they have something to prove</t>
    </r>
  </si>
  <si>
    <t>&gt; I think the lower tier ones have to sell themselves more lol</t>
  </si>
  <si>
    <t>Definitely impressed with the second look virtual open house of VCU!! very organized and informative. Liked the dynamic. Now I like it even more hearing there responses to questions i had doubts. &lt; lol is this a plant &lt;it does look sus lmao +5 &lt; what does that mean? a plant? +1 &lt; not OP but I agree with you, they def did a good job, really nice to see as someone not believing all the hate haha &lt; I am OP and im def not lying, dont know why would i take the time to lie about a program im applying to lol +1</t>
  </si>
  <si>
    <t xml:space="preserve">Wanted to ask how soon after our number 1's last interview day we should send out a letter of intent? Was a bit anxious that waiting too long might have their rank meetings pass by and lose the point of the letter +3 &gt; I will shoot for maybe 1-2 weeks after the last interview&gt; I already sent mine out and they still have one IV day left in Feb. I don't think it matters when you let them know tbh. &gt; Thanks for the input, my mind loves picking out worst case scenarios so I thought I should wait a bit so i don't come off as desperate lol &lt; I havent sent to my #1 thank you emails nor letter of intent and it was in december so your fine </t>
  </si>
  <si>
    <t>Please post more funny zoom stories! +2</t>
  </si>
  <si>
    <t>I know it's been discussed before but do you think consult only programs are chiller?</t>
  </si>
  <si>
    <t>What does that even mean?</t>
  </si>
  <si>
    <t>Hey, what is the outfit for a second look if the program did not specify? suit and tie?  &lt; Just a shirt? &lt; no pants, winnie the poo style +4 &lt; oversized sweatshirt and panties but actually tho lol +8 &lt; lmao yassss</t>
  </si>
  <si>
    <t>To programs: If you do come on this spreadsheet just want to let you know that NRMP allows you to write a message saying: "rank to match" they just dont let you say the ranking # so you can send us one to calm our anxiety and we can start looking for homes. Sincerely, An applicant that doesnt want to wait til May 19&gt; March 19th. But completely agree with you! This whole process is nerve wracking. +1&lt; Imagine you're an applicant who matches at an institution who didn't send you one of these. Not a great way to start out as a resident. I know it seems like a good idea, but there are reasons program don't do this +6&lt; Would agree if programs actually didnt do this but many do so with this odd year would be nice if they just all actually did it instead of some. (obviously taking into consideration that they are actually being thruthful about it)+1 &lt; Who said the NRMP don't let them say the ranking #? I think they also can. The only thing they can't do, is asking applicants about where they are ranking the program.</t>
  </si>
  <si>
    <t>I wonder why it takes so long. Why couldnt they just do it on February lol. &gt; TBH the MATCH is the strangest way to acquire a JOB! +2 &lt; Everytime I try to explain it to someone not in medicine they always say the same thing lol &lt; I can't count the amount of times my parents have asked me whether "i've heard anything back yet." lol+1 &lt; THIS IS SO TRUE HAHA!!! &lt; "when are you knowing wich ones have accepted you so you can choose" ALL THE TIME.+2 &lt; got to the point where if a friend asks via text or something for like the second or third time I just reply with the NRMP video of how the rank / match process works... usually get something back like, "Ohhhhhhh wow that's crazy! Well good luck!" +2</t>
  </si>
  <si>
    <t>Hopkins over here giving my PALPITATIONS with that email &gt; What does it say? &lt; it was just talking about how they are expanding to 10 residents this year, but I just got the preview on my phone saying "I'd like to pass on the good news..." &lt; Oh you scared me for a sec there haha. Is that going to be your #1? &lt;no I'm not ranking because of couples match unfortunately, and if they sent me a love letter I'd have to rethink my life lol &lt; we are in the SAME situation. I feel you. &lt; lol I had the same thought seeing that email! I guess it looks like they interviewed around 100 people. I wonder how much expanding to 10 will help the schedule?? &lt;106 people, since it wasn't BCC, whoops&lt;HAHA wait we can see everyones names how awk</t>
  </si>
  <si>
    <t xml:space="preserve">Not me thinking they were sending me a ranked to match email &lt; haha good luck hope you match at hopkins! </t>
  </si>
  <si>
    <t>Is your institution still offering virtual rotations? Put a plus sign: Y+5       N+2</t>
  </si>
  <si>
    <t>Wow I love the approach UMasss is using for second looks. I wish that the other programs would do the same because thats exactly what we need. Seeing residents on rounds and working to get a real feel.+4</t>
  </si>
  <si>
    <t xml:space="preserve">Guys can we rank our prelim programs individually on the ROL apart from just pairing them with another advanced program? &lt; Yes you can if you're worried about matching to a neuro program (that would mean you only end up matching prelim and apply again for neuro)&gt; Got it, thanks!! </t>
  </si>
  <si>
    <t xml:space="preserve">Has anyone who registered for Dukes second look receive some kind of confirmation email? &lt; when did Duke send a second look invitation? &lt; assuming this is the diversity one that not everyone was invited to &lt; the diversity one is for URiM and also those that maybe are not URiM and have shown to be interested in advocating and the recruitment for med students that are URiM in the future as medical educators/physicians. It doesnt really mean anything. &lt; I can understand the rationale for this but I still think they should invite everyone, and people that have an interest can self select to go. other programs have done this.  &lt; True. I 100% agree but that isnt neuro decision, that was GME so maybe they gave them a # of applicants to invite. I do agree though. Just saying that if I were in your shoes I wouldnt worry that much but I get it. However, if you are an URiM and they didnt include you in the max # of applicants to invite then thats a diff story. &lt; not OP but I'm URIM and didn't get invited?? Weird &lt; oh shit than that is strange :\ sorry &lt; sketch </t>
  </si>
  <si>
    <t xml:space="preserve">WTF, how this actually works? Like if you are a white guy they are not going to invite you? &lt; Looks like it. In a way I consider myself URiM as well. First gen college grad, low SES. But I get that it's hard to sift through all the applicants and determine how they might be contributing to diversity. &lt; people need to understand this isnt only for neurology. this is a GME event so just imagine all the applicants invited? i assume they had a # of applicants they could invite and they focused on those URiM that needed it the most. </t>
  </si>
  <si>
    <t xml:space="preserve">Need some help with my ROL: Stuck between RWJ (advanced, no guaranteed prelim spots) I have 1 prelim invite with another institution , WVU and UTMB. I personally loved RWJ and prefer the location (close to my family but I'm scared regarding the prelim position.) Anyone want to offer their 2 cents? : USIMG, multiple attempts, 10 pubs, graduated 4 yrs ago &lt; can't hurt to reach out to RWJ to let them know of your dilemma, maybe there's something they can do on their end to give you a prelim spot at their institution? unsure. 1 prelim interview only is risky so you would have to weigh the risks of soaping for a prelim spot in a random place vs matching at a place you didn't like as much but where that isn't an issue. good luck!&gt; Thank you for the input! I did reach out to RWJ and the PD said I would have to SOAP if that was the case. How bad is the idea of SOAPing? Also with Neuro is it necessary to have an IM prelim or TY would do as well?  Not that I have any other invites. &lt; i would highly suggest ranking the other two programs before this. Why would you wanna put a program where you have the added extra stress of not matching prelim when you have two other perfectly good programs where everything is set up for you. SOAPing is very difficult if you have attempts, let alone being an IMG +2 &lt;agree, seems like an obvious answer at this point &lt; Can someone clarify what "multiple attempts" refers to? &lt; multiple attempts on step &lt; Thanks for the advice! I appreciate it! I think that's what I will have to do, rank the other two above. </t>
  </si>
  <si>
    <t>log in I think as long as it says "paid" for fee staus and "active" I think you should be good &lt;? &lt; whoops I think OP deleted their original post. They were asking how to confirm that they are signed up for NRMP &lt; That "not verified" thing is getting me really anxious. (edit: I just checked it one minute after posting this comment and I found that I have been verified, let's go!)</t>
  </si>
  <si>
    <t>&lt; Is that really all it takes to check if one is confirmed?</t>
  </si>
  <si>
    <t>Has anyone that interviewed with Georgetown this past Friday received the post-interview resident meet-and-greet information yet?&gt;Not yet +1 &lt;Are they still doing the event? I know that was their last interview day, so maybe everyone is exhausted</t>
  </si>
  <si>
    <t>&lt; Anyone receive an update yet?</t>
  </si>
  <si>
    <t xml:space="preserve">Please I need help with ROL. Biggest academic differences btw Kansas University and Iowa? thanks! &lt; what specifically do you mean by academics? both places seemed pretty similar to me in almost all regards except location. And for some reason reputation Iowa &gt; KU &lt; I meant for example is one of them is better for certain type of clinic or research path or any specific subspecialty. thanks for your input! &lt; Neuromuscluar is very strong at KU, but Iowa has it beat in pretty much every other department &lt; thank you so much! </t>
  </si>
  <si>
    <t>Do you respond to positive post-interview communication from a PD (when it wasn't in direct response to your thank-you), if it isn't your top 3? Feels brown-nosey to do, but maybe more rude to not? &lt; I try to avoid communication with PD's via email at all cost because Ive heard of many stories. Unfortunately whatever you write can be misinterpretated in any way possible. The less you write the better (Advice given from a PD of another program) &lt; What kind of stories have you heard??</t>
  </si>
  <si>
    <t>&lt; Reply to them saying "Good luck with the match"&gt; LOL!! &gt; YASSSS to this lol</t>
  </si>
  <si>
    <t>&lt; Haha! In all seriousness, just reply with a generic positive response. I think not replying at all is worse.</t>
  </si>
  <si>
    <t>one of my favorite passtimes during interviews has been translating what people say. for example: "it's actually a really good bonding experience" = "it's miserable and we enjoy complaining about it to each other" what are some of your favorites? &lt; "call isn't too bad since we have the next day off" lol &lt; "we work hard and play hard here" = "hours are miserable but we make up for it by getting drunk together on our rare days off" &lt; "we work sometimes more hours than what we should but at the end of the day this will make us great physicians for our patients." = "we are fuck** but we need to find excuses in order to survive this." &gt; "Im not going to lie to all of you, you will have to work really hard here and it wont be easy. You will not sleep a lot and at times you will feel like you cant breath but its really the same in any program so you just need to suck it up." = "Your screwed anywhere you go. Run now before its too late."&lt; hahaha, I feel these conjectures will end up being quite accurate lol &lt; "if I can give you some advice on choosing programs, here are some things that are pretty much the same and you shouldn't take into account" = "here are some things we are bad at"</t>
  </si>
  <si>
    <t>Shout out to all of the peeps here making this interview season as painless as possible! Seriously, having a bunch of like-minded people to bounce ideas and impressions off of in this strange interview season is amazing, and I appreciate your time and effort!! +6</t>
  </si>
  <si>
    <t>I'm having trouble figuring out ROL, hoping you folks could help. Basically I'd love to stay in Chicago (Rush or Northwestern), I think it's a great city with lots to do, affordable, close to family, etc -- but wondering if I would be losing out if I ended up there compared to some of the bigger name academic places on the east coast. It's funny, I met PDs and faculty on various interview days that had the same struggle and they eventually decided to go elsewhere for training which makes me wonder if that's the better choice to make if one wants to end up as a PD or chair or whatnot &lt; I've seen a lot of PDs who went to residencies outside the east coast - I think it depends on where you want to build your career. If you want to end up as a PD or chair on the east coast/big name places, it probably helps to train there. If you don't particularly care, I don't think it matters as much. &lt; Are you me OP? That's the same debate that I'm having. I would add that I'm not necessarily as worried about the prestige factor, but rather that it's sort of a last call to live somewhere else with no strings attached. I've been in Chicago for forever. So agreed, I have yet to really decide my ROL. &lt; I agree that this is a last call to live somewhere else with no strings attached. I received invites from programs in my home city, but I have decided to rank them lower on my list so that I have the opportunity to experience a new region of the country and broaden my horizons. After residency, I feel like it becomes much more difficult to pack everything up and move across the country (though not impossible). I look forward to living in a new city and having that experience as part of my journey. +1 &lt; I feel like I see a lot of PDs that trained at the institution they are at. Chairs on the other hand seem to be disproportionately from the T5-10ish institutions &lt; OP: Chairs are also predominantly white men (80+% of the ones I've met), minority white women. As someone who doesn't fall in either of those buckets, my chances of that in particular are low no matter where I train haha. I would love to be a PD to advocate for residents and make the training more humane, despite the thankless admin work</t>
  </si>
  <si>
    <t>&lt;If your goal is ultimately to end up back in Chicago, going to a "big name" east coast program likely won't give you any greater leg up in Chicago compared to the connections you will make as a resident at Rush or Northwestern. I'd say only leave if you want the experience of living outside Chicago for a bit as others have mentioned. Rush and Northwestern are both great programs that will provide excellent training, same as east coast programs.+ 1 &lt; Thank you all!</t>
  </si>
  <si>
    <t>During a meet and greet, although the residents were super nice and informative, it was a 2 hours session (time was not specified before the meeting though). At the start of the meeting, we were 50 participants, but I guess fellow applicants started to get tired/ have other things to do, and only ~28 stick to the end of the session. It was super awkward seeing the numbers of participants dropping. Some of them send a chat message saying goodbye...etc and others just silently left, haha! &lt; A 2-hour virtual meet and greet are just too much. What is wrong with these programs?</t>
  </si>
  <si>
    <r>
      <rPr>
        <sz val="10"/>
        <color rgb="FF000000"/>
        <rFont val="Verdana"/>
      </rPr>
      <t xml:space="preserve">Am I the only that feels reading "Good luck with the match" is low key kind of telling you </t>
    </r>
    <r>
      <rPr>
        <b/>
        <sz val="10"/>
        <color rgb="FF000000"/>
        <rFont val="Verdana"/>
      </rPr>
      <t>BYEEEE</t>
    </r>
    <r>
      <rPr>
        <sz val="10"/>
        <color rgb="FF000000"/>
        <rFont val="Verdana"/>
      </rPr>
      <t xml:space="preserve"> lol? I mean I know some programs have decided to respond neutrally to all applicants but when you compare this to some of the other programs that show you more love it really leaves a bad taste in my mouth lol. +2 &lt; yup, exactly how i feel loll. its like telling us: bye have fun with match whereever you end up!!&lt; hahaha +2 &lt; Better than "good luck with your career". &lt; good luck with your career hurts, but im sure they are only being diplomatic</t>
    </r>
  </si>
  <si>
    <r>
      <rPr>
        <sz val="10"/>
        <color rgb="FF000000"/>
        <rFont val="Verdana"/>
      </rPr>
      <t xml:space="preserve">When does </t>
    </r>
    <r>
      <rPr>
        <b/>
        <sz val="10"/>
        <color rgb="FF000000"/>
        <rFont val="Verdana"/>
      </rPr>
      <t>Vanderbilt</t>
    </r>
    <r>
      <rPr>
        <sz val="10"/>
        <color rgb="FF000000"/>
        <rFont val="Verdana"/>
      </rPr>
      <t xml:space="preserve"> usually send out pre-interview info? Interview Tuesday haven't received any info yet +1</t>
    </r>
  </si>
  <si>
    <t>Did anyone recieve an email from Michigan after the 21st, or did they contact everyone they wanted to contact on that day?</t>
  </si>
  <si>
    <t>Someone wrote on PIC that UMiami PD wrote to them "great fit". Did that seriously happen? +1 wondering this as well bc my email went unanswered... &lt; anyone can write whatever they want on this forum so it will truly be hard to know &lt; mine went unanswered too &lt; Please dont read into these responses. Responses may vary depending on their mood that day, the time on their hands, etc. etc. Emails earlier in the season likely had more responses than those later in the season. Not receiving a similar reply doesnt mean they arent considering you. You will only drive yourself crazy by overanalyzing every small detail. Instead enjoy the rest of 4th year (or whatever you may be doing between now and residency) and just rank your programs based on your true preferences. +1 &lt; I think there reaction is valid because they wrote great fit. if it was just responding to a thank you and saying something generalized then thats a different story and i wouldve agreed with you lol. &lt; please do not even read into " great fit". there are PDs who have said great fit to everyone on the spreadsheet. also, there are trolls that write stuff on here that didn't even happen. &lt; im not op but was just saying i can empathize with them; i do agree with the trolls part though.</t>
  </si>
  <si>
    <t>&lt; stop deleting, ain't cool</t>
  </si>
  <si>
    <t xml:space="preserve">Many programs require to take Step 3 before starting PGY2 or by January PGY2. How do residents prepare for these exams? is there time off to prep or its during residency? &lt; Bruh this is a question you ask at the interview day -4 &lt; So I have thought about this question as well and I wouldn't exactly want to ask it during interview day either. From what I've heard... Step 3 is lower stakes in that most of my resident colleagues tell me they just want to pass it as achieving a super high score isn't really going to help you for fellowship apps (programs care more about LORs/research potential etc). That being said, I hear residents study for it during their outpatient months and become more diligent about studying as test date comes closer. I was thinking of trying to do 50ish AMBOSS Step3 MCQs a week (this might completely go out the window come PGY1 year though haha). I'm sure our upper classmen at where ever we end up will better help guide us! </t>
  </si>
  <si>
    <t xml:space="preserve">&lt;Is there a tab where it says when is it required to be taken? &lt; When does UPenn require to take and pass Step 3? &lt;Same Q for Duke and MayoCl Fl (not OP) &lt; For Duke by June 30 of PGY-2 year &lt; MayoCl Fl by May 1 of PGY1 training year &lt; just added a tab in the COVID19/Racism/Cities tab. I tried searching for Penn but couldnt find it sorry. </t>
  </si>
  <si>
    <t>For someone interested in inpatient general neurology and research, which is the strongest program: Utah, Iowa, or Dartmouth? &gt; Iowa! They have such an amazing faculty who are pretty renowned within Neurology. I'd say if you're looking for inpatient neuro &amp; research, Iowa is solid. &lt; 99% of programs will give you good inpatient neurology training</t>
  </si>
  <si>
    <t>I've interviewed at Iowa and Dartmouth. Both were really good. I think Dartmouth is easily the better program, just because it's smnaller and the faculty clearly took one-on-one time with the residents to individualize teaching and kind of "take them under their wing." Plus, while the Iowa residents seemed happy, the Dartmouth residents seemed happier. They hung out more frequently and during interviews you could just tell that they were close friends and not just colleagues. I think in terms of clinical training, the individualizedd faculty and the smaller program I think will lead to better clinical training.  Because Iowa is such a big program, you're more there to do scut work, other than just gaining the pure knowledge. Dartmouth was really focused on training you to be the best neurologist, not just to see their patients. When I interviewed at Iowa, the residents complained about a lot of administrative work that they had to do there. Sorry, I know nothing about Utah, but my impression is that Iowa would be a step above Utah.</t>
  </si>
  <si>
    <t xml:space="preserve">between hopkins and MGB, do you think hopkins has the worse schedule or are they actually similar? feel like hopkins residents talked about their schedule being tough more but maybe MGB were just quieter about it &lt; So hard to tell, I wish we had a more objective way to tell. I felt like both schedules were pretty tough but maybe MGB slightly less so? They had a couple weeks more outpatient in PGY2 for example. But then again call is q4 at MGB and q5 at Hopkins so who knows &lt; right. some hopkins residents said getting outpatient exposure before fellowship was actually difficult but I didn't hear this at MGB. I think PGY4 hopkins is lighter and q4/q5 call could make a difference. maybe not different enough to be worth deciding on but I do want some outpatient exposure &lt; I think the other thing in favor of outpatient exposure at MGB is that my understanding is that at Hopkins, basically all of those 9 months of elective time in PGY4 year are expected to be spent doing research/scholarly activity, whereas at MGB, the elective time you do have is likely more customizable and could be a split of outpatient exposure and research? Unsure though, correct me if I'm wrong! &lt; I think you can use some of your PGY4 elective time at hopkins to do outpatient time, I feel like a resident mentioned that. But at that point you would have had to already apply for fellowship so it's not as useful! and they do expect some research project to be done. </t>
  </si>
  <si>
    <t>hey everyone, what would you say is a safe number to rank this year? &lt; I suppose a shorter list will be enough compared to last year &lt; why a shorter list would be enough this year compared to last year? &lt; Some programs have said they received more applications (and interviewed more applicants) this year compared to previous. Based on that info, I would assume that the program rank lists will be longer, and therefore ours should be a bit longer too &lt; Exactly so it wouldnt be better to be shorter.</t>
  </si>
  <si>
    <t>~12 programs was the number last year.</t>
  </si>
  <si>
    <t>are there any other md/phds unsure if they want to continue with basic science research? I found this hard to navigate in interviews as some people would ask but others would just assume I wanted to continue in that direction and connect me with people at their institution doing similar research. I still love research but feel I would be just as happy doing clinical research or even medical education so I'm not sure it makes sense to compete with basic science phds that are completely committed. but then other days I wonder if I should continue with basic science since I've done this program and if I'm just afraid of risk/failure. &lt;MD/PhD here. Doing basic science during residency will basically be impossible. it's such a massive time commitment that pursuing it would eat into your clinical training. I've told interviewers I'm more interested in clinical or translational research, or else projects that primarily involve data analysis.</t>
  </si>
  <si>
    <t>im right there with yall. it's a bit of a journey to explaining at every interview that im not doing basic and am moving towards translational/clinical resaerch, but people seem to get it &lt; OP here, thanks yall. Helps to know I'm not alone! I think my lack of clarity on this sometimes came out in interviews so hopefully that won't hurt me too much and whatever program I end up in will support me in the transition. I think the clinical side of my application was stronger than the research side anyways. we will figure it out! &lt; I would say 90% of people interviewing at big academic programs say they are very research oriented/want to be leaders in the field just to then go into private practice or something similar. I think the reality is that research is very hard on many levels and you have to really loooooove it to make all those sacrifices. I think the people who actually stay on a research trajectory are the minority over all. If you want to continue a research career there is a proven blueprint for that. Increase research involvement slowly throughout residency, apply for R25, use that to get a K08 or similar, use that to transition to research independence. &lt; I agree with this. I wonder where most of the attrition is though - if all these people come in saying they want to do research at what point do they drop out of that pipeline? seems like people would fall out of a program's good graces if they came in saying they wanted to do research/academics but didn't attempt to follow through &lt; I think for many people research is a way to strengthen their application but not a life plan. Also some people simply fall out of love during residency. I met a few PDs who saied something to the effect off "I used to be a researcher like you, but then i took a failed grant proposal in the knee!" &lt; yeah I wonder if some are sort of relieved they didn't get the grants and had the opportunity to do something else like be a PD.</t>
  </si>
  <si>
    <t>For those of you that interviewed at a program but are ultimately not ranking them, can you talk about what sort of factors played into that decision? &lt; There is one program that I'm considering not ranking, but I'm still on the fence.  It's multi-factorial, but basically it's not that strong of a program, it's at a for-profit hospital (and I'm looking to do loan forgiveness, so that would be four years of paying back debt in a position that wouldn't be elligible to my 10 year total) and it doesn't have a fellowship in my chosen subspecialty. So there are enough issues that I think I might be better off practically by looking for a SOAP position than accepting that one.  However, I do have a contiguous list of 13 programs, so it's not that risky for me not to rank that 14th program - I think if I hadn't interviewed at as many places, I might have a different POV on the situation. Ultimately, I think the way to think about it would be risk/benefit.  1. Do you risk SOAPing if you don't rank that program? and 2. Do you predict that if you did SOAP, that you would find an empty spot better than the one you're choosing not to rank? Question 1 is a little bit easier of a risk to mitigate, based on what your rank list looks like compared to general statistics, obviously, and Question 2 requires a lot more assumptions and unknowns in addition to factoring in your personal preferences (location, personality, finances, etc)</t>
  </si>
  <si>
    <t xml:space="preserve">&gt;Look up programs that SOAP every year &amp; decide if you'd rather fight off hundreds of unmatched neuro, psych, neurosurg applicants SOAPing for these spots or simply go to a program you think you may not like&gt; I'm not ranking two programs because I straight up hated them. But I have 15 programs I am ranking so not really any issues in terms of matching odds. However, If I didn't have that many interviews, I would have to ask my self if SOAPing would be a better options for me. Ultimately depends if I just think I would be miserable there vs some characteristics that could be better. In the first case I wouldn't rank, in the later I would. </t>
  </si>
  <si>
    <t>Has anyone interviewed with CPMC for a prelim spot (associated with Stanford)? Any insights as to what the day might be like/what kinds of questions to anticipate since it's not really neuro? Seems like a full length day based on the email but I have absolutely no idea what to expect. &lt; it's a really chill interview day. my long interview was with one of the chief residents and we spent like 50% of the time talking about my upbringing and hobbies. at the end of the day I had a quick interview with the PD who was also more focused on learning about me outside of my application &lt;awesome, thank you so much!</t>
  </si>
  <si>
    <t>I know it's late in the season, but I have recently cancelled my 2 remaining interviews, and hopefully it can go to some of you out there still looking for one last trickle &lt; Thank you, and Where? &lt; UT-San Antonio and USF Morsani &lt; just dropped UT-Houston &lt; What dates are available for UTHouston? +1</t>
  </si>
  <si>
    <t>Did anyone else get a goodie box from Dartmouth after the interview? I had a VERY positive email exchange with the PD post-interview and then yesterday I received a 'thank you for interviewing with us hope to see you" box. &gt; Is your question if the PD loved you so much that he went out of his way and put a goodie box together just for you because his very life's content depends on you choosing his program? lol I dont know since I have not interviewed there but I would say the chance that that happened is very low. &lt;I didn't even get a response to my thank you emails sooooo</t>
  </si>
  <si>
    <t>&lt; I don't quite understand your question but from what I gather, you're asking if the prelim program at an institution requires an interview in order to rank it with your advanced neuro position at that same institution? If so, the program overviews at al lot of these programs will cover that. If it is whether you can rank, for example, Yale's prelim for MedStar's advanced, it depends on whether it is physically linked in NRMP. For example, Zucker' SIUH/LH program has two linked prelim spots for their neuro programs at SIUH and two at Lennox Hill. You don't have to apply to either of those separately because in NRMP, when you rank Zucker-Neuro, SIUH and LH automatically pop up as (Neuro-Prelim). But if you wanted to rank SIUH for, lets say, NYU, then you have to physically apply to SIUH's prelim in ERAS, interview, and rank the SIUH (Prelim). &lt; Sorry I guess it's not clear! I'm talking about the UNLINKED prelim programs. For example for Duke, when I applied I clicked on both the linked Med/Neuro and unlinked options for prelim year. I didn't have a prelim Duke interview but did have an advanced neuro interview. Can I rank the unlinked Duke prelim year in my supplemental ROL for a completely different institution, like Stanford? &lt; I don't think you can rank Duke prelim independently if they didn't reach out to you. You can always double check with the Duke IM dept &lt; yes, can (usually) only rank prelim independently if they invite you for an interview. &lt; okay disappointing but thank you for the info!!</t>
  </si>
  <si>
    <t>For those that already interviewed at their #1, how were you able to maintain your sanity before and during interview day? &lt; Recognized that I was at least a bit more nervous than usual, but told myself that it's expected. Also, I framed it as "they should do their best to impress me," because otherwise there's no reason they should be your #1! Basically, they're getting interviewed by you so there's no reason to think there should be pressure on you. They need to do their part in convincing you that they have a nice culture, and if you walk away feeling like they were mean or something then oh well, their loss! x2  &lt; I was very excited for my #1 but was low key disappointed afterwards. Must be from all the hype. Lol. I think at the end of the day, treat it as any other interview day. They are all pretty standard across the board with a few highlights that separate one from the other.  &lt; I was excited about my #1 but during the interview i had some technical issues and i just didnt like how they focused on questioning me some stuff rather than actually getting to know me so i just didnt like the vibe of the interview which is very unfortunate, didnt even receive a response to thank you emails so idk i just didnt like the whole vibe and ended up liking more other interviews which i never thought would be putting my first top 4 now &lt;&lt; Yeah, I never thought of it that way. Makes sense. I hope it goes well though! Thank you :) &lt; I made sure to have plenty of interviews before my #1 so by the time it came around I had so much routine I was barely nervous. &lt; OP here: I went in pretty nervous yet excited. I just tried to treat it as a regular interview like you guys suggested. I ended up loving the program more than I did before. Thank you all so much!I am hoping it works out in the end!</t>
  </si>
  <si>
    <r>
      <rPr>
        <b/>
        <sz val="10"/>
        <color rgb="FF000000"/>
        <rFont val="Verdana"/>
      </rPr>
      <t>To whoever runs the dartmouthneurothrowaway@gmail.com account, I just emailed you</t>
    </r>
    <r>
      <rPr>
        <sz val="10"/>
        <color rgb="FF000000"/>
        <rFont val="Verdana"/>
      </rPr>
      <t xml:space="preserve"> &lt; what is that email about? &lt;Dartmouth was under ACGME review, I wanted to find out why and if that's been resolved &lt; but i dont get it what does that have to do with this spreadsheet? &lt;The neurology program specificallywas under review. Since this is a throwaway email that was posted here a while back I figure they may not check it regularly, so I figured I'd post here to notify them &lt; so that means programas do come to this spreadsheet :O  &lt;Residents do, at least</t>
    </r>
  </si>
  <si>
    <t>How long after the interview does Georgetown send out information regarding the resident meet-and-greet? &lt; I got mine the Monday after and had the meet and greet on Tuesday.+1 &lt;awesome, thank you!</t>
  </si>
  <si>
    <t xml:space="preserve">Any thoughts on the dating scene in Palo Alto / Gainesville / Jacksonville / Providence ? +1 &lt; Not OP but have the same question for same places but also include there Pennsylvania and Durham. Also to first OP it seems to me we are interested in same places so who knows if we end up in the same place lol! are you male or female? &lt; Also not OP, but am considering some of these places as well haha. Where in Pennsylvania, Philly? Apparently Durham and the Triangle are underrated acoording to some ppl who commented earlier (search for it on here). Jacksonville is a young city, but ppl on here have said it's not the best scene. Also search on here to find that comment. Any major cities will be totally fine, but I will say that I'm trying to factor in QoL. You might be in Manhattan or San Fran, but I guess it doesn't matter as much if you're swamped the first two years? So maybe a decent scene that ensures decent QoL will be just as good. &lt; I disagree. Regardless of how busy you are, when you have days off it helps to do things you like to do for happiness/morale and to prevent burnout &lt; Well yes, obviously. But if we're talking a long term relationship goal, it will be harder to do that if you're swamped.  &lt; Yeah thats why it would just be ideal to meet someone in my same residency. That way while working we can have some fun together at the same time. Best of both worlds in my opinion. &lt; Yes, PA is too large to make any opinions. Anywhere remotely close to philly and pittsburgh, you're good. But, for example, Danville? Not so much. Hershey? Not the greatest, but not too shabby. </t>
  </si>
  <si>
    <t>&lt;disclaimer: haven't lived in Palo Alto but can't imagine the dating scene there would be amazing outside of the hospitals... most folks there are married and settled down since it is a suburb, and the younger folks will be techy-bros who probably can't stop talking about their start-up (no offense lol) &lt; from the bay, this is all true &lt; OP here (male, he/him), really appreciate the comments! Those are all great places considering the programs and QoL, but when single, we should also consider dating scene in QoL, right? Hoping to meet a wonderful woman during the journey of residency. &lt; Well im second OP and im a female(she/her) so interesting to know a few male interested on same locations and dating scenes lol! &lt; OP here again. I guess this is a pre-match? lol &lt; I guess so! Happy to know that residency may have some greys anatomy vibes going on &lt; hahah, totally agree!! who knows we will meet at some point+1</t>
  </si>
  <si>
    <t>It's a good problem to have i suppose, but retweet if you can't figure out how to order your top 2 programs. How are you going to decide? x3  &lt; Im having this issue with my top 5. &lt; Figure out the differences between your top programs and ask yourself what really matters. For me, it was location &lt; Yeah I did that already and still. I guess the determining factor probably was going there in person which isnt an option this year. &lt; I would think about looking at the strength of the IM program then. It's 1/4 of your training. &lt; if you have a SO then what's their preference? And what do you like doing on your free time? &lt; also look at things like salary, benefits, vacation, etc</t>
  </si>
  <si>
    <t xml:space="preserve">Maybe consider proximity to friends and family, things to do outside of the city (ie. outdoorsy stuff if you're into that). </t>
  </si>
  <si>
    <r>
      <rPr>
        <sz val="10"/>
        <color rgb="FF000000"/>
        <rFont val="Arial"/>
      </rPr>
      <t xml:space="preserve">What is the Good Morning America elective? &lt; Someone posted this for UMiami in this link: </t>
    </r>
    <r>
      <rPr>
        <u/>
        <sz val="10"/>
        <color rgb="FF1155CC"/>
        <rFont val="Arial"/>
      </rPr>
      <t>https://forums.studentdoctor.net/threads/interview-impressions-2016-2017.1228455/</t>
    </r>
  </si>
  <si>
    <t>&lt; Isnt that like from TV?</t>
  </si>
  <si>
    <t>Someone wrote a post below saying that NRMP doesnt state that a program or applicant cant say where a person is ranked. The only thing they cant do thats considered against is asking in what position so technically saying "you are ranked #__ " is considered okay? &lt; Yes! &lt; damn then i hope my #1 program writes to me lol</t>
  </si>
  <si>
    <r>
      <rPr>
        <sz val="10"/>
        <color rgb="FF000000"/>
        <rFont val="Arial"/>
      </rPr>
      <t xml:space="preserve">Another suicide: </t>
    </r>
    <r>
      <rPr>
        <u/>
        <sz val="10"/>
        <color rgb="FF1155CC"/>
        <rFont val="Arial"/>
      </rPr>
      <t>https://twitter.com/JDoctobe/status/1352326226447396867?s=20</t>
    </r>
    <r>
      <rPr>
        <sz val="10"/>
        <color rgb="FF000000"/>
        <rFont val="Arial"/>
      </rPr>
      <t xml:space="preserve"> </t>
    </r>
  </si>
  <si>
    <t xml:space="preserve">&lt;If anyone ever feels suicidal dont give up and write to any of us on the spreadsheet or reddit we are here for you &lt; What school was this? :(  That is really sad &lt; U of Minnesota :/ I wonder why so many commit suicide there &lt; Mount Sinai is infamous for a few suicides too in recent years. I recall NYU too &lt; which one, downtown bethisrael or icahn? &lt; I just remember interviewing there for the Mount Sinai med school a few years ago and they said there were med student and resident suicides there, don't know what specialties/department/specific program within the Mount Sinai system &lt; Loma Linda had 4 resident suicides in recent years, 2 in anesthesiology, 1 in psych, 1 idk. It's hard to find info online except in forums about them &lt; :O Im surprised all these stories of residents are not found anywhere &lt; There are sometimes some small articles about them. Usually, you only read about them in places like twitter and reddit and sdn </t>
  </si>
  <si>
    <t>&lt;Suicide Crisis Lines:
Australia: 13 11 14
Brazil: 188
Canada: 1 833 456 4566
France: 01 45 39 40 00
Germany: 0800 111 0 111
United Kingdom: 116 123
United States: 1-800-273-8255
If you ever feel down with suicidal thoughts. Please call one of these numbers.</t>
  </si>
  <si>
    <t>I heard a few of the other spreadsheets (OBGYN/urology) are being attacked by racist posts, are there measures we can take to protect ours?</t>
  </si>
  <si>
    <t xml:space="preserve">&lt; i was going to write earlier about this but i think if we talk about it they can come here and troll.. so i think its better not even to mention it before oen of those freaks comes here...&lt; i would recomment to erase the neurology link spreadsheet from the forums. because if its not erased they will eventually come here. &lt; I think links to all of the specialty spreadsheets were already erased from reddit as of this morning &lt; links still present in the comments &lt; shit i think this is the only specialty that hasnt gotten posts like those so the trolls are probably going to come soon. </t>
  </si>
  <si>
    <t>Probably worthwhile for one of the mods to make a copy of the sheet as-is, in case we need to migrate to another one +1 Mods this is a great idea &lt; Totally AGREE 100% &lt; i just made a copy just in case mods forget to do it.  &lt;Mod: done. But also i can restore old versions if need be</t>
  </si>
  <si>
    <t>Man, there's way too much anxious energy in this spreadsheet. Gonna stop looking until after match cause yall stressing me out &lt; I was just thinking this too  &lt; probably its because of the pandemic so it gives everyone more time to overthink stuff &lt;yeah this second look nonsense is skressful like I finally finished these damn interviews, I'm going to enjoy myself byeeeeee +1</t>
  </si>
  <si>
    <t xml:space="preserve">&lt; yeah my anxiety is now over the roof after seeing these recent posts so bye bye to social media and spreadsheet for a while. gonna find something else to do! &lt; I inactivated all of my social medias at the start of the pandemic, so like 1 yr now, and it's done wonders for my mental health!  &lt; what u did all that time without social media during the pandemic? there was nothing else to do besides step 2 prep &lt; Same here! Been w/o FB for the better part of year and I highly recommend it. Instead I now waste time on youtube, lol, but at least some of the content is worthwhile. &lt; I replaced my social medias (facebook, instagram, snapchat) with only Reddit instead haha, but also spend more time now with my family/bf/cat and new hobbies. And anime lol. </t>
  </si>
  <si>
    <t xml:space="preserve">In posts below I saw a post of some programs inviting students for a diversity and inclusivity events. Im wondering what programs have invited applicants for these type of events? &lt; I think about half of all of the programs I interviewed with invited me to one of these. I didn't go to any of them +1 &lt; UCSF, Penn, Rush, Duke, and a bunch of others. But most of them are institution-wide so not neuro department specifically &lt;hmm I definitely didn't get one from Penn and I've gotten one from all the other places you listed. oh well. &lt;also didn't hear about this from penn - did they recently send out the invites or was this a while ago? &lt; I did from Penn and Duke (not OP) &lt;if you don't mind sharing, what did the Penn one entail? Like a general GME event or like a personal invite to meet with faculty? &lt; both &lt; okay, thanks. FWIW I'm an URM and didn't get that so it might mean something for you. &lt; im not the same person of above(2nd comment) though so apparently they got it too. &lt; check your emails maybe you did get it, you had to register for it  &lt;do you know roughly around when it was sent? &lt;check the program coordinator emails and also check the one with the PD that he sends to each applicant &lt;OH, is it just that? Okay, def got that - I thought you were talking about like a specific/separate 'second look' email that got sent out recently like I got from Duke and Stanford and whatnot. Sorry if I was blowing this up into something bigger, y'all are angels. </t>
  </si>
  <si>
    <t>I never got any email from the PD (not URM) &lt; If you are not URM and you havent specified that you are interested in advocating and supporting diversity and inclusivity then it wouldnt make sense them to send you that. &lt; wouldn't say I'm not interested in supporting D&amp;I lol &lt; yeah but what i mean is that if you specifically said it in the interview that you want to work on stuff related o that then they definitely shouldve reached out but if not its okay, it doesnt mean anything then &lt; ok ok thanks!</t>
  </si>
  <si>
    <t>I don't understand the purpose of virtual second looks? what's new am I gonna see through zoom smh. Is any program doing second looks in person? &lt; i think 2nd looks in person would defeat the purpose of this whore zoom ordeal +1 &lt; "whore" LOL &gt; op - I see what you mean about defeating the purpose. One of my friends who's applying for radiology got an in person second look invitation that's why I was wondering &lt; yeah, but radiology is a smaller specialty so they tend to bond way more with prospective residents before ranking, also, sorry about the whole typo thing! &lt;you mean whore typo thing? 😏</t>
  </si>
  <si>
    <r>
      <rPr>
        <sz val="10"/>
        <color rgb="FF000000"/>
        <rFont val="Verdana"/>
      </rPr>
      <t xml:space="preserve">How many people are hoping to stay geographically close to their med school for residency, versus moving far away? </t>
    </r>
    <r>
      <rPr>
        <b/>
        <sz val="10"/>
        <color rgb="FF000000"/>
        <rFont val="Verdana"/>
      </rPr>
      <t xml:space="preserve">Close +1 Far +6 </t>
    </r>
    <r>
      <rPr>
        <sz val="10"/>
        <color rgb="FF000000"/>
        <rFont val="Verdana"/>
      </rPr>
      <t>&lt;neeeeaaar, faaaaaarrrrrr, whereeeeeevveeer you areeeee &lt; I belieeeve that the heart does go ooooooooooooooooooooooooooooooooooooooon &lt; onceeee moooore you ooooooooopen thee dooooor &lt;anyone else realize they don't know the rest of the lyrics at this particular point? +1 &lt; and you're here in my heart and my heart wil go oooooooooon. &lt;Should have a pre-Match post-ROL submission virtual kareoke night y'all +2</t>
    </r>
  </si>
  <si>
    <t>&lt; It all depends on personal experiences. I hate my med school so cant wait to go far away. +1 &lt; close bc family and wanting to have kids &lt; close-ish for me (driving distance or short direct flight) but not too close because I don't want to feel pressured to come home on those rare golden weekends +1</t>
  </si>
  <si>
    <t>Someone posted in VCU shame tab: "they dismiss multiple residents beacause "they are not cut out for the university program" aka MALIGNANT as fuck and you bet not speak up about it" I thought residency programs didnt dismiss residents in neurology huh???? &lt; yeah i dont think anybody has been "dismissed" &lt; so the post is fake? &lt; idk but either someone has a lot of time on their hands to hate VCU or VCU has a malignant residency.  &lt; yeah would love to know so i can decided on ranking it or not &lt; I think i posted this already, but I know a couple residents at VCU (different specialties) who are very happy for what its worth.  i've asked them about the hate and theyre not quite sure where its coming from ¯\_(ツ)_/¯ &lt; ya im starting to think someone either has it out for them or is just trying to tank their reputation to match.  kinda the problem i guess with anonymous forums like this but it is what it is.  fwiw theyre in my top 2 for now, still trying to decide my list.</t>
  </si>
  <si>
    <t>Hey guys, can someone compare Baylor vs UAB for stroke? would also be a tremendous help if anyone had insight on fellowship prospects for grads from both for stroke. UAB's website seems to mostly have people go in house but no data on Baylor or where the non UAB fellows tend to end up for stroke</t>
  </si>
  <si>
    <t>What used to be the dress code for second looks pre-covid? I feel weird to wear suit and tie again to sit in in an additional morning report +1</t>
  </si>
  <si>
    <t>For those of you who interviewed at OHSU, did you get an invite for second look? &lt; No +2 &lt;Yes, but it was specifically a diversity second look so I'd imagine it's more for URM and the invite said attendance won't affect rank</t>
  </si>
  <si>
    <t xml:space="preserve">I know that thank you emails are kinda useless, but for those of you who have been sending them, how much do you wait before you send them? Same day? One week  after? &lt; I've only sent one (to my top choice) the day after the interview &lt; i havent sent my top choice and it has already been almost 2 months. I plan to just send letter of intent.  &lt; I've been sending them around one week &lt; op: thanks guys! </t>
  </si>
  <si>
    <t>&lt; yeah i agree tys kinda useless, but ive always done them to be polite. I've done an estimated 70 of them tho haha. I normally do it 1-2 days after, but as soon as same day and late as 3 days. but writing tys can be sorta helpful because they can write nice things and you know you didnt totally botch it and tho no promise of match, its possible. like when they write "great fit" or "hope to see you in July"&lt; is it wrong to say thank you 1month-2months later? i planned on sending thank you letters to everyone after my interviews culminated, so they can remember me.. didnt think it was a rule 1-2d later &lt; definitely not a rule! ive heard different thigs and at the end of the day, if TY notes don't mean much, definitely it makes no  differerence if you send them the day after or a week after, I  mean, if anyone uses that as a criteria to rank residents they need to review their criteira. &lt; also, i've received super nice replyes from people i know for sure the interview was bad, so i dont trust this</t>
  </si>
  <si>
    <t>Add a tab of programs offering 2nd looks and meetings &lt; I just added a column to the Post IV Communication sheet for second look invites&lt; when putting y can people put details because its the same as nothing. virtual/in person/ metting with a person or a diversity and inclusive event, etc or more than 1 meeting or events like other applicants below mentioned &lt; I would not count a research meeting as a second look &lt; well but if people are having other meetings with other people it would be good to know thats why it should be specified instead of just putting "y" &lt; yes just please explain either way &lt;just went and specified a few!</t>
  </si>
  <si>
    <t xml:space="preserve">OHSU is sending out second look invites?? Is it for everyone who interviewed there? &lt; also what is the duke second look about?? didn't receive any info about it +1&lt;  Ehhh....Should we be panicking? &lt; Me neither. &lt; would also like to know what people mean for second look for penn. can people please explain what they mean if they are writing yes &lt;if the person who filled that out is talking about the same invites I got then OHSU and Duke are diversity second looks, so def nothing to panic over. No idea about Penn but the PD also apparently sent some people holiday emails and I def wasn't one of them looool so I may not be too high on their list.&lt; wait what? &lt;it was on this chat a few weeks ago and got deleted but a few different people said they got a happy holidays email from the PD (assuming that's what you're asking about) &lt; i dont believe it to be honest. probably a lie. &lt;lololol could be, I've genuinely stopped caring at this point this whole process is looney tunes +1 &lt; I also don't believe that holiday thing haha vast majority of people said they didn't get it </t>
  </si>
  <si>
    <t>Did someone erase the info in applicant info tab? it seems short &lt; somebody was messing around with a filter and didn't properly reset it.  I just fixed it</t>
  </si>
  <si>
    <t>Trying to fill out lots of x vs y for y'all!!! &lt; +1! &lt;That's so nice of you!</t>
  </si>
  <si>
    <t>Slight query about the nature of the ROL and match algorithim, if I rank program A as 1 and B as 2, and if I don't match at program A then does the algorithim treat program B for me as number 1 in the sense that they'd try to match me as if B had always been the 1st rank for me? Or more of the sense that someone who ranked it 1 in the first place would have a higher match probability in that scenario? &lt; it's the former scenario you suggested. It does not hurt your chances at program B if you don't match program A. the only risk is, you might match program A. &lt; Thank you friend, that's very reassuring! Hope you match at your best fit :) &lt; you too!</t>
  </si>
  <si>
    <r>
      <rPr>
        <sz val="10"/>
        <color rgb="FF000000"/>
        <rFont val="Arial"/>
      </rPr>
      <t xml:space="preserve">&lt; Check </t>
    </r>
    <r>
      <rPr>
        <u/>
        <sz val="10"/>
        <color rgb="FF1155CC"/>
        <rFont val="Arial"/>
      </rPr>
      <t>this</t>
    </r>
    <r>
      <rPr>
        <sz val="10"/>
        <color rgb="FF000000"/>
        <rFont val="Arial"/>
      </rPr>
      <t xml:space="preserve"> out; it explains match better than anybody can explain with words alone</t>
    </r>
  </si>
  <si>
    <t xml:space="preserve">Do people think there are noticeable differences in the culture of east coast vs midwest programs? &lt;Less so for neurology but they absolutely do exist &lt; What are the one's you guys have noticed? Just curious </t>
  </si>
  <si>
    <t xml:space="preserve">For LOIs are you guys addressing them to PD only or both PD and APD?&gt; I only sent mine to the PD because I didn't really get to meet with any of the APDs. </t>
  </si>
  <si>
    <t>prolly only PD, but for example for Letters of INTEREST i would kinda go by how involved i think the APD was. Some programs had dinosaur PDs and young APDs who clearly were email savvy and had most of the roles/responsibilities of a PD. For those programs, do both because why not &lt; but for letters of intent you still would only do PD? &lt; Not the person you're talking to initially, but personally I'd include APD; I've gotten the impression that at many programs they're almost equal partners</t>
  </si>
  <si>
    <t>If you really bonded with a resident on interview day, is it appropriate to follow them on instagram?&gt; Depends. I did follow someone I bonded with but again my IG page is rather boring lol &lt; I have, that resident is very open on social media and told me to DM them lol</t>
  </si>
  <si>
    <t xml:space="preserve">eh +1 &lt;I wouldn't tbh &lt; nah dont do it. I feel you on feeling like you've made a bond, but i realize that so many doctors are very personable. They might be like that wiith everyone. Thus they're not going to feel that you've made any special bond (after all, its such a short time that you speak with anyone on an interview day) and it may feel like youre encroaching on their private lives. Email them instead if you got their email and they're willing to answer questions. Or if they straight up gave your their insta, then add them (this happened once to me). &lt; maybe i'm just a boomer in a millenial's body but I figure if you want to follow them, follow them.  If it's public, then obvi they don't really mind anyway, and if it's private they can just say no.  I can't imagine as a resident I would give a shit if an applicant followed me, so I think y'all are really overcomplicating this. +1 &lt; i would think its weird if we only talked for 15 minutes on one day. if its a private insta. i mean would you do that in regular life? &lt; Public profile 👍🏽, private profile 👎🏽. </t>
  </si>
  <si>
    <r>
      <rPr>
        <sz val="10"/>
        <color rgb="FF000000"/>
        <rFont val="Verdana"/>
      </rPr>
      <t xml:space="preserve">What is the start and end time of the interview day for </t>
    </r>
    <r>
      <rPr>
        <sz val="10"/>
        <color rgb="FF000000"/>
        <rFont val="Verdana"/>
      </rPr>
      <t>University of Washington</t>
    </r>
    <r>
      <rPr>
        <sz val="10"/>
        <color rgb="FF000000"/>
        <rFont val="Verdana"/>
      </rPr>
      <t>, and also for Weiss? Please include time zone, thanks! &lt; By Weiss, do you mean Weiss Memorial's TY interview? &lt; Yes &lt; 9 AM to 12 PM CST but you can leave once your interview is done. &lt; Ty!</t>
    </r>
  </si>
  <si>
    <t>UW: 8 am - 5 pm &lt; Is this 8am-5pm in Pacific Time? &lt;yeah, but from what I remember the stuff after about 3 or so is optional &lt; Thank you! &lt; correct! 3 -5 pm Pacific time is for grand rounds and didactics which are *cough cough* optional</t>
  </si>
  <si>
    <t xml:space="preserve">How many prelim IVs should you have to rank an Advanced program that doesn't guarantee prelim spots, highly? &gt; Really hard to say, especially this application cycle. Also depends on if the program has any reserved prelim spots or is helping you get a prelim spot at a hospital in the area. &lt; On the prelim sheet, people say 8 but I only have 4 interviews, so...&gt; I only have 1 prelim invite. I really loved the Advanced neuro program I inteterviewed at but they don't offer guaranteed prelim spots. </t>
  </si>
  <si>
    <t>am i the only one who doesnt want to go to a top top top program because i dont want to be the dumbest one there +1&lt; You're not alone. This has definitely been on my mind xD +1 &lt; I mentioned this to some mentors (after getting invites from reach programs), and they brought up imposter syndrome which I do think I suffer from &lt;NOPE they invited me so now they're going to have to put up with my dumbass +5 &lt; Yeah I mean if I didn't want it I wouldn't have applied there lol &lt;fully prepared to be a happy idiot wherever I go - we're there to learn!  &lt; i have mixed feelings about this. i previously worked as an intern at a top hospital in a european country and it was not fun. mainly because my co interns thought they were a big deal, no one wanted to seem dumb so no one spoke up when things went wrong or when they had a question. everyone came from top medical schools, but a lot were judgemental. i had lots of opportunities for reserach and stuff and some top names were at the institution but overall just not fun. then after that i rotated to a smaller hospital where I LOVED the people i got to work with. people came from more diverse backgrounds (academically and culturally), everyone was super down to eartha and approachable. when i didn't know something or was strugglng with a patient i didnt' think twice abotu asknig for help or asking a potentially dumb question.</t>
  </si>
  <si>
    <t>i feel like im not the person on my CV anymore lol, been on vacation for three months and im dumb as hell &lt; lol +1 prepare to be disappointed &lt; this spreadsheet has made me feel better about matching at some of the top programs with neurology folks, as you are all so nice! +1 I am not as excited to be with some of the prestige obsessed IM people though haha &lt; To the person with the earlier comment about the cutthroat culture at the European hosptial...apparently medical culture in Europe can be VERY different. Much more likely to be heirarchical and stern. So I wouldn't really compare programs here (especially neurology, where ppl seem relatively chill) to your experience there.</t>
  </si>
  <si>
    <t>what are the strongest neuro fellowships at upenn? I didn't get a good idea of their strengths/weaknesses &lt; strongest are neuro-ophtho, movement, neuroimmunology, stroke, crit care &lt; thanks that covers my current interests &lt;also doing very cutting-edge research in epilepsy (like machine learning/AI/neuroengineering stuff)</t>
  </si>
  <si>
    <t>everything lol &lt; No neuroonc though! &lt;yeah neuro-onc is so different than typical neuro fellowships.</t>
  </si>
  <si>
    <t>Anyone feel like chiming in on some midwest programs? Been over them so many times in my head and having trouble settling on ranks... Mostly looking at overall clinical training, resident QoL, outdoor activities. Thought seeing what stands out to y'all might be helpful. Programs: UMinn, MCW, OSU, Iowa, Henry Ford, Nebraska, Cincy. Thanks! &gt; teaching track at iowa seemed awesome! Loved the overall vibe at Henry Ford, Neuro-optho was big in UNMC, can't say for the rest. Good luck!</t>
  </si>
  <si>
    <t xml:space="preserve">&lt; we unfortunately live in a country that is not very supportive for families, and residency is also not ideal in terms of work-life balance. That being said it's good to look at the amount of parental leave and schedule flexibility </t>
  </si>
  <si>
    <t>Can somebody please compare UNC vs Methodist Houston vs USF Tampa ? I'm at loss and I liked them all</t>
  </si>
  <si>
    <r>
      <rPr>
        <sz val="10"/>
        <color rgb="FF000000"/>
        <rFont val="Verdana"/>
      </rPr>
      <t xml:space="preserve">Friend who is a resident at methodist loves the program. good quality of life, loves their PD hwo is super supportive and helfpul. haven't heard them say anything negative abotu the program! &lt; in a prior year spreadsheet, someone wrote "USF is an IMG workhorse program", does anyone know what that means? &lt; Am USF MS4, I'm not totally sure what they mean. There are plenty of IMGs in the program, and the residents definitely work hard (though I would not consider it malignant at all, and leadership are working to alleviate some of the busy-ness via APPs etc). It's posisble they meant that it's a "workhorse" program in that it graduates strong clinical neurologists rather than top-echelon researchers or teachers or whatever? BTW to OP I interviewed at UNC, AMA any compare/contrast questions you have about USF vs UNC &lt; This isnt OP but also interviewed at both USF and UNC! Really loved my USF interview day. Would you be able to talk about some of the pros/cons with USF? &lt;Sure! I'll put it down in the M3/M4 Program impressions tab, to make it more easily findable by others in the future. Will try to do later today! &lt; Also an MS4 at USF. Program with amazing family-like culture, supportive and approachable faculty, and excellent clinical training (you will see lots of pathology from bread-and-butter to zebras...saw CJD, ADEM, PML, etc. multiple times this year). Residents match at prestigious fellowships (i.e. Cleveland Clinic, Duke, Rush, etc.) although lots choose to stay since it's a great place to be. A hidden gem in a gorgeous, up-and-coming city with lots of young people and new things to do and trendy places to go popping up all the time. &lt; thanks guys this is super helpful! I appreciate you putting something in the impressions tab. Its always great to get an insiders look.  &gt; OP here: thank you so much for your input fam! I don't even understand where the "img workhorse" came from considering the majority of USF residents are USF alumni... One thing that stood out about UNC is that they have night float every PGY, while USF has barely any during PGY 3 and 4. And residents at UNC really did look tired &lt;Can't speak as an insider, but I interviewed at both USF and UNC and would rank USF waaaaay higher - everything from the faculty to the residents to the PD to the city felt way better/more genuine. At one point one of the residents who was taking a break outside by the bay showed us a boat passing by and said it was one of the faculty with his residents/med students doing boat rounds! And when I apologized to the PD for rambling he was like 'no, that's why I think you'd fit in so great here, we're all massive ramblers!' Came out knowing I'd be ranking it much higher than I'd originally thought coming in. They're also particularly strong in epilepsy and neuro-onc. &lt; USF MS4 again, have posted in the impressions tab as promised; also posted some info about Tampa in the covid19/racism/cities tab &lt; ...Boat rounds???? That sounds hella awesome &lt; </t>
    </r>
    <r>
      <rPr>
        <b/>
        <sz val="10"/>
        <color rgb="FF000000"/>
        <rFont val="Verdana"/>
      </rPr>
      <t xml:space="preserve">To OP, what date (or if you don't want to share date, then month) did you observe the UNC residents to look really tired? I had the same observation, and am wondering if we were in the same session and the residents just happened to look tired that one day, or whether we were on different days and they look like that often  </t>
    </r>
    <r>
      <rPr>
        <sz val="10"/>
        <color rgb="FF000000"/>
        <rFont val="Verdana"/>
      </rPr>
      <t>&lt;&lt; OP: I was there in the beginning of December &lt; Thanks. Damn, I was there a different month. Ugh. &gt; I know. Such a bummer. I really loved the PD at UNC though (I mean who didn't) &lt; Same commenter here: Ngl, I thought about adding her to the Missed Connections tab along with the other PDs in there lol +1</t>
    </r>
  </si>
  <si>
    <t>OP here again: thank you MS4s for your impressions &lt;3</t>
  </si>
  <si>
    <t xml:space="preserve">Welp. Showed up 5 mins late to an interview yesterday at an NE program. RIP my chances. &gt; It's possible that it went better than you think.  &gt; same thing happened to me due to internet issues, it's not a big deal &gt; Same here and I do not think they cared. &gt; one of my best interviews was one where I showed up 5 min late; they all know to account for internet issues&gt; You'll be fine OP! Don't stress :) </t>
  </si>
  <si>
    <t>How was interview day like for those of you that already interviewed at SUNY Downstate? Any curveballs or behavioural questions? &lt; don't think there were curveballs, the usual stuff. very friendly faculty! i really enjoyed all my interviews with them (IV'd with 4 faculty if i remember correctly) &lt; Thank you! &lt; Very chill and conversational interview &lt; Yeah they're the nicest don't stress it</t>
  </si>
  <si>
    <t>Happy Friday everyone! Just wanted to say I'm really excited to be working with some of you in the future. I've met some really enthusiastic, driven and NICE people during this interview trail - people I would genuinely enjoy working with :) Regardless of where we all end up, I think if you are committed to your goals and have the drive to achieve them, you will be an excellent neurologist. Best of luck! +11</t>
  </si>
  <si>
    <t>Hello looking for some advice. I recently interviewed for an "advanced" position with arguably the top program in the country. During the interview, it turned out that the program was actually looking for someone to start as an advanced candidate THIS year. I am a repeat applicant and have completed a PGY-1, however, my PGY-1 was not in IM. During the interview I made the mistake of telling the PD that I would prefer to complete a PGY-1 IM year, whether as a categorical resident at their program or elsewhere. I now realize that they probably were not looking to hear that. I did try to make up for that by reiterating that I would love to match there anyway possible and if the program wre to accept my PGY-1 in lieu of completing prelim-IM year anew, I would be fine with starting this year. Someone I spoke with afterwards told me that when someone is handing me a golden ticket, you just need to say thank you and take it, and not be picky. Now I am stressing out that by telling the program that I would prefer to complete a prelim-Med year I have essentially ruled myself out. &lt; If you matched there, you will technically be allowed to start as PGY-2, right? &lt; Yes, I believe so, although the program still needs to confirm if my previous GME experience meets their requirements. And I would want them to confirm that before I even list them on my ROL because the last thing I want is to match there and then be told that my prior GME experience does not meet requirements. &lt; sounds like you did the right and logical thing to me+2</t>
  </si>
  <si>
    <t>How much does the interview weigh when the program ranks us? &gt; I think program dependend. Overall my feeling is that it matters less for the lower tier programs who interview a ton of applicants with very diverse applications and more for the top programs who have a smaller pool of applicants that are all stellar on paper. &lt; most programs pre-rank applicants with an application score, the interview is only a small part of your final "total score" &lt;I may be wrong here but I have gotten the impression that if an interview day goes particularly well, that could definitely bump you up on a list - I got an interview at a top program off a waitlist and went in super chill because I figured I wasn't going to match there anyway but ended up getting very strong 'you have to come here what can we do to get you here' vibes by the end, largely after lots of laughter/good conversation. Again, might just be what they say to everyone, though.</t>
  </si>
  <si>
    <t>&lt;&lt; From what I've read online and how relaxed most interviews tend to be, I have a feeling most programs have pre-ranked the applicants and the interview is a means of finding out that most of us aren't psychopaths lol +3 &lt; not sure what percentage of our "points" or whatever come from interviews, but I do think it matters more in neuro because we have smaller programs. My roommates are doing IM and Peds and they both only interview with 2 people max, often not even with PDs. If 4 or more neurologists take the time to talk to us, I think it's because it carries more weight when they make their rank lists</t>
  </si>
  <si>
    <t xml:space="preserve">Anyone had a program sending them tons of emails regarding case conferences, rounds, meetings and diadactics? I mean some programs think that we only applied to their program! </t>
  </si>
  <si>
    <t>what was the gift from uc irvine? +2</t>
  </si>
  <si>
    <t>Wait wtf I didn't get a gift, but I was their first interview date +2</t>
  </si>
  <si>
    <t>Did anyone get an email from U Michigan today? &lt; what did it say &lt; I did, it said something along lines of PD would be very excited for me to match there +2 &lt; Yes, that is exactly what mine said too. &lt; same lol &lt; :( +3</t>
  </si>
  <si>
    <t>Anyone know what time the Vanderbilt interview day ends? &lt; around 4pm CST</t>
  </si>
  <si>
    <t xml:space="preserve">did anyone really like Hopkins? &lt; i'm sure i would have if i had interviewed there :p +1 &lt; I didn't just like it, I loved it.  And there are at least three other people in this spreadsheet who ranked it 1 thus far &lt; cool cool I just didn't get to talk to any adult neuro residents at the interview night (low turnout, mainly child neuro present) and that left a weird impression but wondering if I should get over it. I am glad some people thought it was a good fit! &lt; different strokes for different folks, there's no one size fits all residency program &lt; I liked it too! Met the "dream me" 10 years down the line who has a very similar career to what I envision and I could see excellent mentorship! &lt; that's wonderful </t>
  </si>
  <si>
    <t xml:space="preserve">I liked it, won't be ranking bc of couples match </t>
  </si>
  <si>
    <t>can people fill out the IV impressions tab plzzzzzzzz thx luv u &lt; and X vs Y!!! +1</t>
  </si>
  <si>
    <t xml:space="preserve">My SO is doing early match in a competitive speciality. We really only have 1 place in common that we'd actually want to go to and it's not our home program. There's a strong possibility of having to do distance with another resident. For anyone who has had to do distance in medical school, what are some things that you'd recommend prioritizing in programs to make the rank list? I was kind of thinking about looking at the availability of flights at the airport and the x+y schedule as tie breakers for my rank list. I've never done long distance before, so I'd love to learn from others if anyone has tips! &lt; It's probably still much easier if you're at least in the same region. I was long distance for a while and would take a train (Amtrack), which was cheaper. Occasionally buses, but that kind of sucked. The more feasible travel routes, the better. Let alone possibly being able to drive over. But if it has to be flights given the specific programs you're looking at, I'm sure it could work but can't speak to that. I will honestly say though, I would reassess some of these less than ideal programs because long distance will not be easy. I had to spend a lot of time on the phone and traveling, and it was tough. But everyone is different so I don't think it is impossible! I hope it works out for you! </t>
  </si>
  <si>
    <t xml:space="preserve">So I did distance most throughout medical school. What kept me sane was seeing her every 2 mos. or so. She had to drive 1.5 hours to a nearby airport with cheaper flights and we mapped out our entire year pretty much on the flights and vacation time. It kept us sane, and was always something to look forward too. Sometimes we had to bite the bullet and buy that $600 dollar flight cause of dates or snow cancellations, but was worth it in the end. My first two years of residency are going to be like that too, so I am opting for something that is driveable. 5 hours is feasible. Anything more than that is not going to be practical for anyone. </t>
  </si>
  <si>
    <t>Did long distance throughout Med school. If you can get something that is driveable do because it will become difficult to always find good plane tickets (depending on your financial situation). The only thing I can think of that a program could have that would make things easier is good social support whether your family or friends are there. It'll help tremendously. Otherwise I wish you and your SO the best of luck. It'll be tough but it's feasible.</t>
  </si>
  <si>
    <t>Can we make a list of the programs that are conducting "second looks" please? i haven't received any invites from the programs I interviewed with- that could be because they're not conducting them or they don't want me lol. &lt; i just heard today about programs in other specialties doing this, really curious to know. &lt; do you mean virtual second looks or in person? &lt; I know a few programs are. I'm pretty sure they send the invites for second looks to everyone that they interviewed though &lt;I have gotten around 5 invites to second look virtual events already. Not sure if the other programs will do the same.</t>
  </si>
  <si>
    <t>are second looks only offered to applicants programs are super interested in? &gt; i think everyone that they interviewed gets offers for second looks or another information night. I'm not completely sure but its virtual so I assumed they would just invite everyone&gt; Thanks! Yes I would assume its all virtual. &lt; I have gotten around 5 invites to second look virtual events already. Not sure if the other programs will do the same.</t>
  </si>
  <si>
    <t xml:space="preserve">Don't know about everyone else, but I am absolutely chilling in 4th year so far. Anyone else feel their clinical knowledge slowly slipping away? +9&lt; lol I am applying after 3 years of research&gt; 4 years </t>
  </si>
  <si>
    <t>im so dumb rn +3 &lt; I'm rewatching scrubs if that counts as studying. It's also great for how clueless everyone comes in during residency so that's nice :) &gt; Last time I did anything in the hospital/medical education was October. All of my rotations I've done nothing AT ALL haha &lt; I swear to God you can't be dumber than me.</t>
  </si>
  <si>
    <t>New anxiety unlocked: worried programs didn't receive your NRMP required acknowledgement forms/survey &lt; What is this? &lt; I'd say around only half of the programs i interviewed with required a signed form...should i be concerned?&lt;no don't worry at all, if they don't require it they don't require it &lt;awesome, definitely eases anxiety regarding this. honestly had not thought of this &lt; I'm the one who asked "What is this?". I don't see how you are anxious about it because whenever a form is required, the PC always replies to me and says he/she received it. So I thought it's something else. I have a lot to be anxious about :(, but not this one. &lt; Im with the OP here, some I havent received emails back of receipt which is annoying and you dont get an email of receipt after the surveys +1 &lt; Oh, I see, but if they didn't receive the form which is needed to conduct the interview, they will not interview you at the first place. If you are still anxious about it, email the PC.&lt;OP here, what made me nervous is I just realized I didnt send one in that was required for an interview last week, the PC never told me &lt; Oh God! This will really freak me. I'm starting to become anxious as well, haha!</t>
  </si>
  <si>
    <t>The acknowledgement forms some programs make you sign before interview day, maybe 90% of the programs I've interviewed at had them. Some were forms I emailed back and some were like google form surveys. But on them it's says it's an NRMP Requirement and a PC told me they need them in order to rank you &lt; i have definitely interviewed with programs that did not make me sign and return a form or submit a google form survey...worried now&lt;that's why I said 90%, I've had like maybe 3-5 programs not require it, which makes me question the NRMP part?? &lt; for me only about 50% of programs have required me to sign a form...+1&lt; less than 50% for me +4 &lt;What's the deadline for programs to submit their ROLs? Wondering if I should do a sweep through with PCs before then just to be sure. &lt; not sure about programs, maybe its the same as us? March 3rd right? &lt; can someone clarify what this NRMP acknowledgment form is..? I have not been asked to sign and return anything other than a recording agreement. +2 &lt; I'm pretty sure only one program had specifically asked for an NRMP acknowledgment form to be signed...any others provided different forms like interview attestation, which I'm assuming is not the same thing?</t>
  </si>
  <si>
    <t>Does anyone know if programs usually offer ACLS certification at the beginning of PGY1? Or would it be better to take it beforehand if we have the opportunity? &lt; my understanding is that most programs offer ACLS, BLS, and PALS certifications prior to beginning PGY1. if i am mistaken, please let me know though! &lt; I interviewed at a program which on their website they say "ACLS is required before starting PGY1", but they didn't specify if they are going to offer it or not. (Edit: ACLS not ALS, what is wrong with me?)</t>
  </si>
  <si>
    <t xml:space="preserve">Anyone get any IV invites from Tufts? &lt; ever or recently? Tufts has certainly interviewed applicants at this point; check the program impressions.&gt; I meant any new invites, sorry my bad &lt; I also wish I got an invite from there. :( &lt; Interviewed but was one of the places I was least impressed with.&gt; Can you elaborate? &lt; The residents seemed pretty burnt out. They saied they sometimes have 10 admissions on a nightshift and those are not even the bad days. They would not tell us about the bad days "because then you will not come here". They have an ACGME warning because of resident overload and seem not super proactive about adressing it (compared to say Boston University). They have a really high fraction of IMGs which is usually a sign that they are struggling to attract AMGs (I say that as an IMG lol). Not much possibility to do basic research during residency. People go on to great fellowships but who isnt in neurology. Overall gave me more similar vibes to some of the rougher NYC programs.&gt; Thanks for the insight! That makes me feel like I probably dodged a bullet there. </t>
  </si>
  <si>
    <t xml:space="preserve">I also interviewed there and the PD said they have not the warning anymore. They have done a lot of efforts to reduce the burnt out which was the reason of the warning. They have hired PA to protect didactics for residents and also decrease the amount of hospital where residents rotate. Overall, residents said they were very happy with the changes and that the workload has definitely reduced. I went without much expectations due to "maligancy" comments about it but that wasnt my impression at all during interview day. btw, i received my invitation late november, my interview has recently and the PC said they are interviewing until february 3-4th. so maybe there is still hope for you guys! &gt; Update the PC said they're full. Last week they said they've got openings and today they let me know they're full - i clearly didn't get it lol! </t>
  </si>
  <si>
    <t>also can we confirm that everyone got the dell second look email or no &lt; i think it was confirmed earlier</t>
  </si>
  <si>
    <t xml:space="preserve">Yes. I went to their informational the other night and there were a ton of applicants there. &lt; is this optional? &lt;yes completely optional, only for your benefit really &lt; cool, thanks! </t>
  </si>
  <si>
    <r>
      <rPr>
        <sz val="10"/>
        <color rgb="FF000000"/>
        <rFont val="Verdana"/>
      </rPr>
      <t xml:space="preserve">Can we just preserve a post regarding all post interview communication/letters of intent at the top? People have been asking some variation of the same question for a couple weeks now </t>
    </r>
    <r>
      <rPr>
        <b/>
        <sz val="10"/>
        <color rgb="FF000000"/>
        <rFont val="Verdana"/>
      </rPr>
      <t xml:space="preserve">+7 </t>
    </r>
    <r>
      <rPr>
        <sz val="10"/>
        <color rgb="FF000000"/>
        <rFont val="Verdana"/>
      </rPr>
      <t xml:space="preserve">&lt; OP here, since there's some interest I suggest this post is a pretty good one to keep at the top </t>
    </r>
    <r>
      <rPr>
        <u/>
        <sz val="10"/>
        <color rgb="FF1155CC"/>
        <rFont val="Verdana"/>
      </rPr>
      <t>https://www.reddit.com/r/medicalschool/comments/l081op/official_megathread_eras_week_1314_ms4_match/gjulhlj/</t>
    </r>
  </si>
  <si>
    <t>Hey guys, do the program websites state their policy on post interview communication? or would it be okay to ask the program coordinator on email/interview day? I really want to send the LOI to my number 1 but have read this dichotomous thread here on how that program is listed here as discouraging PIC but sent post interview notes to selected candidates themselves ... This is driving my anxiety through the roof&gt;....why would you not just check your number 1's website? There's nothing wrong with asking the PC if they're ok with recieving PIC. &lt; I did, and couldn't find anything on it but found info here... thanks for the input tho!</t>
  </si>
  <si>
    <t>I think if there is no clear info on the website &amp; they didn't clarify during the interview, then it should be ok to ask the PC what their policy is on thank you emails.I usually try to ask during the IV's &lt; Thank you so much for the insight :)</t>
  </si>
  <si>
    <t xml:space="preserve">Should I tell my 1# that I'm ranking copyright (c) UWorld, Please do not save, print, cut, copy or paste anything while a test is active. +∞&lt; LOL&lt; HAHAHAHA + 1000 &lt; DEAD </t>
  </si>
  <si>
    <t>&lt;Amazing knowledge of relevant material and displayed context-specific levity. 3/5</t>
  </si>
  <si>
    <t xml:space="preserve">Did anyone get muscle aches after receiving the vaccine?  +3 yes and headache+1 &lt; I was knocked out for a day after receiving it, super fatigued and achy. But hey, I guess it's the immune system at work! &lt; Anyone else get worsening fasciculations and muscle aches? I still have them and my neuro brain keeps thinking the worse despite knowing better :p +1&lt; I had severe muscle aches for the next 1-2 days. Like could barely move my arm muscle aches. &lt; worst I've heard from my class is a fever and chills that knocked them out for 24h. &gt; still waiting on 2nd dose, but first dose felt like someone repeatedly and punched me fullstrength on my deltoid. Friend had rigors for 2nd so bad that her bf slept on the couch. Young attending neurosurg said he felt like fainting during a case and said it was the worst sickness he's had in like a decade. lotsa meh reactions too. very big range of reactions to vaxx. </t>
  </si>
  <si>
    <t xml:space="preserve">I always send thanku emails post interview to my top #5 except my #1 because I want to send it in feb to all the interviewers as a letter of intent(it would be 2 months post interview). The thing is that it worries me that the top 5 programs I send an email to will get the wrong message. For example, if I write: "I would be happy there", "work with you in the future", "I would be a great fit"// technically what im saying is true if i end up there but im not saying they are my #1 so this is fine or it can bring the wrong message? &lt; I wouldn't send any besides to your #1. "I would be happy here" just means "you're not my top choice and so I'm going to say this instead", I don't see how it would make a program rank you any higher, and might even hurt their impression of you. &lt; i just thought it was the proper thing to say thank you on an email? damn i didnt know this would hurt me. great. now im freaking out because i already sent these emails to my top 5 after the interviews with them. &lt; Thank you emails aren't the same thing as a letter of intent. &lt; well the email says thank you for the interview and i add stuff we said and then i say i can see myself happy there and would be a good fit for the program so that would be fine then?&lt; yes. If you're sending this after an interview that's fine. If you're sending it closer to when rank lists are submitted it may be taken to be a letter of intent instead of just a thank you. </t>
  </si>
  <si>
    <r>
      <rPr>
        <sz val="10"/>
        <color rgb="FF000000"/>
        <rFont val="Verdana"/>
      </rPr>
      <t xml:space="preserve">So for those that are US MD and have not taken Step 2 CS, we can't take Step 3 even if we graduated already?&lt; if you graudated you should be able to assuming you took and passed step 1 and ck. I think usmle is waiving the cs requiremnt for step 3&lt; well i thought that too but someone posted below that USMLE specified that only IMG can so thats why im confused which sounds nonsense to me. &lt; this explains it   https://covid.usmle.org/?tid=3&amp;section[0]=19#main-content &lt; so the person who posted that below in another post was wrong. US MD who graduated already can definitely take it. For context, in the USMLE page it says: "Graduates of LCME- and AOA-accredited medical schools who have passed Step 1 and Step 2 CK, as well as international medical graduates with ECFMG certification, will be able to take Step 3 without first passing Step 2 CS. Updates on requirements for ECFMG Certification during the suspension of Step 2 CS can be found on </t>
    </r>
    <r>
      <rPr>
        <u/>
        <sz val="10"/>
        <color rgb="FF1155CC"/>
        <rFont val="Verdana"/>
      </rPr>
      <t>ECFMG.org</t>
    </r>
    <r>
      <rPr>
        <sz val="10"/>
        <color rgb="FF000000"/>
        <rFont val="Verdana"/>
      </rPr>
      <t>"</t>
    </r>
  </si>
  <si>
    <t>&lt; Nobody said only IMG can take it, they said its mainly IMG because most MD/DO have not graduated yet +2</t>
  </si>
  <si>
    <t>So there is mixed messages in regards to sending the letter of intent. Some people say its highly recommended to write you are my #1 while others say there mentors specifically said NOT to say that(including mine) so at the end of the day how we know which one is right or not, anyone know of residents that wrote #1 in past years and matched there or got a positive response? &gt; i thought PDS cant respond positive. That would be the only way we would know if they are effective right? otherwise they could have just gotten there first choice for other reasons &gt; It's not a match violation to express where you are placing a program on your rank list. And you can say that to anyone you like. Your grandma, your dog, the program itself, it doesn't matter. You can even lie. Not a violation. Likewise, it is not a violation for a program to express to applicants where the applicant is being placed on their rank list. It's only illegal to ask. +1</t>
  </si>
  <si>
    <t xml:space="preserve">What was your mentors reasoning for not saying it?&lt; that it is considered unprofessional and many programs dont like it. &lt; yeah... i think it can go either way. it could be totally harmless or some programs may look at it with a slight frown. according to ACGME and NRMP guidelines, are we allowed to send emails like that? &lt; It is my understanding that technically yes, we can but they cant respond saying the same thing? &lt; They can. &lt; that's interesesting because one or two programs I interviewed with said they would be adhering to some &lt;insert acronym&gt; policy about post itnerview communication and would not be able to share things like how they will rank us or how much they would want a candidate. </t>
  </si>
  <si>
    <t>Is there like a scholarship or program of the army one can join to pay our medical school loans, or it doesnt exist?</t>
  </si>
  <si>
    <t>Laughs in European</t>
  </si>
  <si>
    <t xml:space="preserve">in regards to top 10 programs in neurology (doximity), in what order would you say is the program more diverse(and more POC) and more anti racism/supportive to diversity and inclusivity (#1 being the best on this and #10 being the least)? &lt; My guess is UCSF #1 and everyone else is fairly similar? &lt; wow really? i thought upenn was #1 within the 10 top programs so good to know since this is imp to me! </t>
  </si>
  <si>
    <t>I think using residency explorer demographics data is going to give you way more reliable information about this than our impressions.  We just see a subset of people on interview day, but you can at least see the demographics of recent residents on that site.  Also, I would consider looking at who holds leadership in these programs (PD, APD, chairs, heads of subdivisions) for other objective information.</t>
  </si>
  <si>
    <t>not top 10 but Emory is the most diverse program, they cited 44% URM, I think they have something like 8 or 9 Black residents and a bunch of Latinx as well</t>
  </si>
  <si>
    <t>Any thoughts on UMass compared to Uof Maryland? Both programs seem fantastic. If you are leaning towards a career in a) reserach or b) clinician educator c) in terms of strong fellowship matches-- what you would go for and why? &lt; It depends. #1. Location wise: super DIFFERENT!(Massachussetts&gt;Maryland; however, you can take amtracks and go to NY and washington, just like an hour away) #1. Price: super DIFFERENT! Maryland&gt;Massach(Massachussetts=super expensive) #3. Reputation: in doximity Maryland&gt;UMass #4. If you would like to have opportunities in johns hopkuins, the residents from UMaryland rotate there for some rotations which can benefit. #5. Research: UMaryland &gt; UMass #6. Medical Education and Clinical Training: UMass&gt;UMaryland #7. Diversity and inclusivity initiatives: I think UMass &gt;UMaryland #8. Residents happy/QOL: Equally both #9. Car required: UMass &gt; UMaryland(I think u dont need one for maryland, not sure)</t>
  </si>
  <si>
    <t>Thank you! That was super helpful. Much appreciated :) 
&gt;&gt; UMass is not in Boston though. Worcester is very different from Boston +1 &lt; u are right, it was a mistake, still very more expensive than maryland</t>
  </si>
  <si>
    <t>In terms of location, Maryland &gt;&gt;&gt; Mass. Though Baltimore certainly has its issues, the surrounding suburbs (Towson, Columbia etc.) are quite nice and it is certainly possible to commute into work if you would like to live in the suburbs. These suburbs are very upper-middle-class with great school districts (if that matters to you) and very nice shopping malls. Moreover, Baltimore is only ~1hr to downtown DC (40 min to DC metro), which gives you access to a big city if you would like. This is about the same distance as Worcester to Boston. Baltimore is also somewhat close to Philly (&lt;2hrs by car), so an after-work trip grab a cheesesteak and watch a sports game in Philly is also doable. Finally (and probably most importantly), Baltimore is still a city with bars, restaurants, tourist attractions, sports teams, downtown area etc. It is no NYC or Boston, but it is still much more urban than Worcester.</t>
  </si>
  <si>
    <t>Man you guys need to chill, sending these notes doesn't do anything, stop freaking out about it +1</t>
  </si>
  <si>
    <t>DO NOT send emails saying "rank highly" or anything in that manner. Only send to your #1, specify #1, and leave it at that. Any other emails you send are at best going to be interpreted as "not ranking #1" and at worst just makes you look bad. There's honestly no need for sending these, they do not help you at all. Saying you will rank highly means nothing, you could be ranking them literally in any position. Just don't do it.  &lt; but what about if we send thank you emails post interview and say what we enjoyed but didnt say they are the #1? does that affect too?</t>
  </si>
  <si>
    <t>Man you guys need to chill, sending these notes doesn't do anything, stop freaking out about it +3 &lt; totally agree. Way too many questions for something that doesn't matter. AT ALL.</t>
  </si>
  <si>
    <r>
      <rPr>
        <sz val="10"/>
        <color rgb="FF000000"/>
        <rFont val="Verdana"/>
      </rPr>
      <t xml:space="preserve">I need some advice. So I am not from a top school but I have been receiving II for top programs. Many of the advice I have gotten from people is: "Be careful choosing top programs, they make you feel like you need to over impress and you will feel pressured. Also they expect that you know a lot and be superior and if you dont they ask you to leave the program." Is this true? People that have been telling me this are from other specialties so idk if this is a specialty kinda thing but is it true they kick out residents of their programs if they dont like them? Also, I consider myself a hardworker and a fast learner. I give it my all but there is so much I need to learn still and I acknowledge that. &lt; I would not listen to that at allllll. We all have a lot to learn and the curriculum pretty similar at top medical schoools vs. lower tier. If you've received interviews at top programs, you are more than qualified to be a resident there. I haven't heard of residents being "kicked out" unless there was a major issue. +1 &lt; I think that advice about top programs is total BS.  LOL, </t>
    </r>
    <r>
      <rPr>
        <sz val="10"/>
        <color rgb="FF000000"/>
        <rFont val="Verdana"/>
      </rPr>
      <t>we have all been having the wildest and weirdest fourth year, we're all gonna be idiots starting next year,</t>
    </r>
    <r>
      <rPr>
        <sz val="10"/>
        <color rgb="FF000000"/>
        <rFont val="Verdana"/>
      </rPr>
      <t xml:space="preserve"> I cannot imagine which medical school you attended is going to make a lick of difference. You passed step, you got II at top programs, you are good enough and you're going to be a perfectly average idiot like the rest of us! &lt; The worst kind of utter nonsense I have ever heard lol &lt; you got terrible advice, don't worry! I haven't heard about anyone getting kicked out of neurology anywhere. you do want to make sure the program and people are a good fit for you regardless of prestige</t>
    </r>
  </si>
  <si>
    <t>&lt; I've heard of people getting kicked of IM and gen surg, never neuro. &lt; WE'RE ALL GONNA BE IDIOTS NEXT YEAR +2 &lt; what a coincidence, the ones that told me this are from IM, gen surg and neurosurgery</t>
  </si>
  <si>
    <r>
      <rPr>
        <sz val="10"/>
        <color rgb="FF000000"/>
        <rFont val="Verdana"/>
      </rPr>
      <t xml:space="preserve">I need some advice. So I am not from a top school but I have been receiving II for top programs. Many of the advice I have gotten from people is: "Be careful choosing top programs, they make you feel like you need to over impress and you will feel pressured. Also they expect that you know a lot and be superior and if you dont they ask you to leave the program." Is this true? People that have been telling me this are from other specialties so idk if this is a specialty kinda thing but is it true they kick out residents of their programs if they dont like them? Also, I consider myself a hardworker and a fast learner. I give it my all but there is so much I need to learn still and I acknowledge that. &lt; I would not listen to that at allllll. We all have a lot to learn and the curriculum pretty similar at top medical schoools vs. lower tier. If you've received interviews at top programs, you are more than qualified to be a resident there. I haven't heard of residents being "kicked out" unless there was a major issue. +1 &lt; I think that advice about top programs is total BS.  LOL, we have all been having the wildest and weirdest fourth year, we're all gonna be idiots starting next year, I cannot imagine which medical school you attended is going to make a lick of difference. You passed step, you got II at top programs, you are good enough and you're going to be a perfectly average idiot like the rest of us! &lt; The worst kind of utter nonsense I have ever heard lol &lt; you got terrible advice, don't worry! I haven't heard about anyone getting kicked out of neurology anywhere. you do want to make sure the program and people are a good fit for you regardless of prestige </t>
    </r>
    <r>
      <rPr>
        <b/>
        <sz val="10"/>
        <color rgb="FF000000"/>
        <rFont val="Verdana"/>
      </rPr>
      <t>&lt; (Resident) after the match I'll write a little tips section for you guys, but for now will say don't worry - you're all equally dumb as rocks, and will be for at least the first half of your intern year. That's what we expect, and that's what intern year is designed for. &lt; don't speak for me. i'm dumber than a bag of rocks. the other day a neurosurg resident asked me what to do for a brain bleed and i told him to take out a ventricle. &lt; lol &lt; DED</t>
    </r>
  </si>
  <si>
    <t>Just FYI, I attended the UTennessee prelim meeting and they said neurology is no longer categorical (due to loss of funding from hospital partners in their IM dept, so they have less prelim spots now) and you have to apply/rank the prelim year separately &lt; do we have to submit a separate application? i thought we just have to fill out an interest form, which asks for AAMC ID and other info, so they'll know to rank us from that &lt;i think fill out the form first, i dont think you need to submit a separate application but not sure &lt; awesome, that's what i thought as well &lt; I am unable to attend any of the two sessions, how should we fill out the interest form? &lt; i think itd be best to reply back to the email with the invite to the prelim meeting and explain youre unable to make either session but are interested and would like the link to the form &lt; Awesome thanks! &lt; The IM PD said verbatim that we had to apply through ERAS/NRMP as well as their form</t>
  </si>
  <si>
    <t>For the one who recommended Still Alice movie, thank you, what a great one! It brought tears to my eyes. 😢 &lt; it's an amazing movie. +2 &lt; similarly, if it's your thing, I highly recommend the episode Memory Curse from the show Supernatural, for yall who like scifi analogy :) &lt; Added to my watch list, thank you! ;)</t>
  </si>
  <si>
    <t xml:space="preserve">Do transitional years meet the "prelim medicine" requirement as long as they have the core rotations (ie.6-8 months of medicine) needed? &lt; I haven't spoken to any neurologists in real life about this, but I've been reading in various forums online that transitional years are really risky to choose for neuro because a good chunk of neuro programs won't accept them even if they meet the requirements, although a good chunk will. I would reach out to the individual neuro program and ask if they would accept the specific transitional year you are thinking about doing &lt; The requirement for prelim medicine years is from ACGME, not individual neurology programs &lt; (second commenter) From what I had also gathered, it seems that transitional years are more for other specialties like derm, which is why you don't hear much about transitional years in neuro &lt; how does the transitional year for emory fulfill requirements? that's what they ask us to rank with them &lt; some other neuro programs are linked with TY, too.&lt;TY are great peeps, they are super flexible and set your schedule to fulfill the requirements, it's not like a program won't accept a TY, it doesn't work that way, they have too as long as it fulfills the requirements. &lt; I think you will just need to make sure that you A) meet the ABNP requirements and B) program specific requirements. </t>
  </si>
  <si>
    <t>&lt; seriously? i wouldve prefered transitional years and was ignoring them thinking it wasnt possible, so we should definitely go to TY interviews then? &gt; I know a guy who did transitional year at DHR in McAllen then went onto to Arizona for advanced neuro. He matched in different cycles. So if the requirement is per ACGME or ABPN I don't see why a transitional year from any hospital wouldn't suffice. There's nothing special about DHR after all lol.</t>
  </si>
  <si>
    <t>&lt;Does anyone have a list of what the requirements for neurology medicine year is? 6mo IM, 2 mo either FM/EM/peds? Or is there more? &lt; This may be incorrect, but per some neurology residents I've talked to about this, it's minimum 8 months of IM, no more than 2 months of neurology, and 2 months of anything else. The 8 months of IM don't have to be all inpatient tho from my understanding. I also think that you can do 6 months of IM + 2 months of either FM/EM/Peds, but all of those still have to meet the ACGME requirements for "primary patient care" or something like that. TL;DR = Most TY programs fulfill this requirement, and I wish I knew about it sooner lol. &lt; Awesome, thanks. Going to make a note of this in case I do match at an advanced program that isn't linked to a prelim year so I can make sure I get these requirements wherever I do go for medicine</t>
  </si>
  <si>
    <t>For anyone who has interviewed with Henry Ford, how soon before your interview did you receive your schedule? Mine is this Friday and I have not heard anything yet. &lt; i can't remeber as mine was earlier in the season but I think like 2 days before? if you havent heard back by about mid-day today you can send the PC an email. She is so lovely. &lt; Okay, thank you!</t>
  </si>
  <si>
    <t>when are yall senting LOI &lt; february +2 &lt; I have one more interview beginning of feb, so right after that &lt; the week after my top program is done interviewing (that's probably the most logical time for anyone to send it)</t>
  </si>
  <si>
    <t>Would it be bad to ask programs if we can visit them in-person after we have received the 2nd dose of the vaccine and obviously take measures like masking up and social distancing? Not sure if there is a strict no in-person visit policy. &lt; some programs like UMass have s strict no second look policy. Not sure about others. &lt; I've specifically had programs tell me they would love if i visited and would set up a meeting, so it's probs program/location-dependent &lt; I have never been give such an offer +5</t>
  </si>
  <si>
    <r>
      <rPr>
        <sz val="10"/>
        <color rgb="FF000000"/>
        <rFont val="Verdana"/>
      </rPr>
      <t xml:space="preserve">What are some good questions to ask the interviewers? &lt; Check </t>
    </r>
    <r>
      <rPr>
        <u/>
        <sz val="10"/>
        <color rgb="FF1155CC"/>
        <rFont val="Verdana"/>
      </rPr>
      <t>this</t>
    </r>
    <r>
      <rPr>
        <sz val="10"/>
        <color rgb="FF000000"/>
        <rFont val="Verdana"/>
      </rPr>
      <t xml:space="preserve"> out</t>
    </r>
  </si>
  <si>
    <t>I would 100% be down to rank a program in which I didn't get an interview invite. Desperate times call for desperate measures. +2 &gt; aand how's that gonna work?.. &lt; I don't know, but if they send me an email or something... &lt;The program wouldn't know to rank you, though &lt; I mean if they send me an email stating they are going to rank me. &lt; there are programs who will rank applicants they haven't interviewed? &lt; No, but theoretically possible (but probably not going to happen). I'm just wishing, lol." &lt; im going to do it lol. who knows if thye also do it desperately. &lt; Haha! There is no way it can hurt you, right?</t>
  </si>
  <si>
    <t>&lt; Restored. Goddamn, stop deleting others comments.</t>
  </si>
  <si>
    <t>I'm too burnout by now to answer any behavioral question. +4 &lt; These are the only questions I am good at lol, I'm not good at the basic "tell me about yourself" questions &lt; I'm not good at either lol +2</t>
  </si>
  <si>
    <t xml:space="preserve">&lt; same here. after not having this question in a few interviews i got a few blast yesterdya and I was like shocked </t>
  </si>
  <si>
    <t>Does anyone know if the step 3 score is important for neuro fellowships? any difference in significance for NCC/NIR? +1 &gt; As far as I know it is pass/fail for all intents and purposes, nobody cares about the score +1</t>
  </si>
  <si>
    <t>How much do you guys think the step scores matter in terms of the program ROLs? I'm worried if it may be a make or break factor for the top 20s type places, esp as an IMG. Would appreciate any input, thanks! &lt; I think Step scores are just for screening to decide who gets an interview, probably less important for ROL. If you got an invite your Step Scores were good enough +1 &lt; I disagree with this a bit. I do not think everything is equal at the interview stage and then we are ranked solely on how well our interviews went. I think there is a total score that includes multiple components - maybe for some institutions this does not include step scores but for some it might. +2 &lt; I was told by faculty that they look at everything (including scores) when ranking &lt; Thanks for the input everyone, would you say that being in the mid to lower quarter residency explorer score ranges for the respective program would atleast be safe enough for the score itself to not be a make or break? I'm sorry if it seems repetitive but I'm just super anxious about my dream program and letting that one odd underperforming day get in the way of that. &lt; If you got an interview and did ok during it, you are not going to be on the "break" side of make or break &lt; yeah the score definitely will not break you. you clearly had other things on your application that were strong. I am just saying that all things being equal, the person with the higher step may be more likely to match but usually, all things are not equal. don't stress about it just rank where you want to go! &lt; Thank you so much for the reassurance, love how supportive this bunch is! Hope we all match at our best fit :) &lt; I don't think thinking about it as "make or break" makes sense.  For the most part, I think if you're a rather normal person who did a passable job on the interview, you're going to get ranked.  I think everything is going to be a sliding scale and it's going to be a black box on how that gets done based on what each program values.  So for instance, if person A got a 220 on Step but had a fantastic interview day, they might get ranked higher than someone who got a 230 on Step and had a bad interview day.  But maybe one program really heavily weights Step, and another really heavily weights communication skills.  So I think you cannot know where you're going to end up on the rank list, which is fine, but if you got an interview, you're almost certainly going to be on the list (minus the obvious exceptions that you didn't say anything egregious on the interview).</t>
  </si>
  <si>
    <t>Step scores are factors for ranking, but not as heavily weighted compared to offering interviews. Take a look at the NRMP's program directors survey. +1 &lt; I totall agree with this. Step scores are very convinient for screening so they play a huge role in who gets an interview (eg. MGH IM has a cutoff of 250 for both Step1/2 for IMGs, so applicants below that will not be considered). For ROL the impact is much lower.</t>
  </si>
  <si>
    <t>Any impressions for University of Arizona - Tucson?</t>
  </si>
  <si>
    <t xml:space="preserve">Ok is it dumb of me to base my rankings solely on location, like I know the training will be pretty similar no matter where I go and I just wanna live close to the beach... is it silly? &lt; We all have different and personal reasons for ranking, none of these reasons are silly. &lt;whatever is going to keep you sane lol +1 &lt; definitely factoring in weather heavily &lt; Not at all, people like you remind me not to get lost in the rut of reputation and lose sight of important external factors. &gt; OP here, haha you're welcome. I feel like if I am to struggle for a few years of my life I'd rather do it somewhere I enjoy &lt; outside of my top 3, which came out of left field in that I fell in love with them while going in with little expectation to do so, the remainder of my rank list is a blend of location and resident well-being. if location is your priority and the thing that is going to make the next four years even remotely enjoyable, then do it. </t>
  </si>
  <si>
    <t>I was explicitly told by my mentor in Neurology that location is the top reason to rank a program, lol.  I was agonizing over choosing between programs that are generally pretty equivalent and he straight up told me I was being stupid, that research and education and reputation are going to be equal across them all and just choose my favorite city.  I did ignore this advice, though. &gt; do you regret ignoring the advice? +1 &lt; I'm an M4, so don't know yet! &lt; it's not too late to change your list! haha</t>
  </si>
  <si>
    <t>Can someone correct me if i'm wrong - Georgetown has no critical care experience, correct? Thanks! &lt; There's 4 weeks neurocritical care at Washington Hospital Center as a PGY-2 w/ option for elective time later &lt; I was wrong then! Thank you!</t>
  </si>
  <si>
    <t xml:space="preserve">So I havent sent emails just because it worries me that I give the wrong message to a program so I did the opposite. I sent a day after to all the low programs just saying thankyou and to my top programs well i planned on sending a really cool letter now especially saying about my interest and being top. Also my #1. The thing is the interviews were a month ago so is that wrong and rude to say thank you now? if im telling them there my top or #1? &lt; if you are telling a program they are #1 that's a letter of intent and find to send whenever. you can probably also send 2 and 3 an email stating your strong interest if you did not already. </t>
  </si>
  <si>
    <t>I wonder if there is a neurology residency program that has like greys anatomy vibes? :P &lt; This can be your initiative wherever you go! &lt; what do u mean initiative? please elaborate lol &lt; Jk, I live under a rock and have never watch grey's anatomy. I just figured it's scandalous. &lt; well well yes it is.. a lot of cute faces, romance, closets, and locked rooms involved &lt; Neat, ya, one can try to take initiative on that. Plenty of supply rooms to go around. &lt; I think we are living under the same rock. &lt; This is neuro not derm, don't expect actor-level attractiveness lol&lt; I could deal without the entire intern class eventually dying though lol</t>
  </si>
  <si>
    <t>Do you guys always send thank you letters to every one of the interviewers? If so how long do you do them? 😂 &lt; i sent at the beginning and then got tired. It has been a month already of some interviews and still i havent sent. i wonder if this will be considered rude to send them now? &lt;&lt; I send it to them within a day or two. I try to keep it short and try to highlight the topics of our conversation. &lt; did for my first interviews, also got tired and stopped. wouldn't send them after a week &lt; exactly. I only send them to top 3 places now &lt;starting just sending them to PC and PD or Chair. I'm over sending them at this point and I'm sure they're over receiving them as well lol &lt; I stopped sending completely&lt; so its wrong if my #1 i send an email a month later? &gt; I guess it is better now than never!</t>
  </si>
  <si>
    <t>just sent a letter of intent to you #1 closer to march, no need to thank them one month later &lt; I sent to all the programs I interviewed with unless they said they prefer not to recieve them. honestly don't think it makes a difference in how they rank you.</t>
  </si>
  <si>
    <t>Has anyone heard anything for University of Washington on Thursday? Is there a social Wednesday night? Thanks!</t>
  </si>
  <si>
    <t>UWash does not have a social the night before. They have residents present the entire duration of interview day to chat with and ask questions</t>
  </si>
  <si>
    <t>How many more interviews does everyone have left? I still have 4 more and just want to be done. Wondering if the majority of everyone else is already finished or not &gt; I've had 3 invites and all three are done with I wish I had more! &gt; I have 3 interviews left as well! We got this!! Almost at the end &gt; 1 left +1 &gt; 2 left +2 &lt; 1 neuro and 1 prelim left. it's been a journey! &lt; done! &lt; I have 5 left, cannot wait to be done! +1 &lt; I finished today finally!!! &gt; 6 left, rejected 3 invites this week. Wanting to feel free already :) &lt; 4 done + 2 left. &lt; I have 0 left +1</t>
  </si>
  <si>
    <t xml:space="preserve">Missed a meet &amp; greet. Should I email the PC and apologize? I've noticed that the residents don't really keep track of who's going or not so I don't want to reach out and apologize if they hadn't even noticed &lt; +1 &lt; I would not reach out. I think the chance that they did not notice/care is high. +1 &lt; this also happened to me and im planning to write but its because i want to see if i can go to a future event </t>
  </si>
  <si>
    <t>Only reason I can think of to email about it is if you really like the program and want to go to a future meet and greet +1</t>
  </si>
  <si>
    <t>Rank the NYC neuro programs based on resident QOL and happiness? +1 &lt; no &lt; pls &lt; no &lt; all tied for 0/10</t>
  </si>
  <si>
    <t>Real talk though, are the ancillary staff issues truly something to be worried about? Initially I thought I might as well be proficient in drawing blood and putting in lines, but now I'm starting to have second thoughts about whether it's worth it if it's at the cost of QoL. &lt; from where i interviewed at least, for QOL --&gt; NYU &gt; cornell &gt; columbia &lt; Someone I know at NYU tells me that the blood draw/transport thing doesn’t happen that often, and when it does it’s not a big deal. Positives at Bellevue far outweigh the negatives.</t>
  </si>
  <si>
    <t xml:space="preserve">I wonder why the southeast doesn't have a "T10" neuro program. Internal medicine has duke with vanderbilt not far behind. I guess mayo FL is the closest but that kind of feels like it is in it's own category, and I don't think they are better than some other SE programs like emory or UVA. &lt; Good observation. I think it just is what it is. Still solid programs, but it probably comes down to the amount of money at these institutions and by chance the neuro programs aren't necessarily the most heavily invested in (in relative terms). Whereas you just have other giants (institutions) in other regions that happened to traditionally have more emphasis on neuro. &lt; yeah I agree it's probably historical funding emphasis. and there are only so many spots so once the top are established it doesn't move around much. </t>
  </si>
  <si>
    <t>&lt; What is "T10"? &lt; Top ten, like as in rank/reputation &lt; you know we're not in law, where there is a set of law schools that is clearly defined called T14 or top 14. apparently it makes a BIG difference to go to these schools. the same is not true for medicine, you could go anywhere you want for fellowship and later depending on how hard you work. for medical school, i dont think anyone would agree on top 10. there's doximity and usnwr rankings, but they dont measure what we need. some schools that people think are top 10, whatever that means, may not be as great clinically since there can be such a focus on research, or too light a schedule. everyone's needs and desires are different, so a top program for someone might be last ranked for another. and to answer OPs question, don't think that the South doesn't have great programs. I think talent is distributed equally, but people always look down on the south especially. &lt; The last sentence is not true - A lot of my interviewers (that are in programs not in the south) perk up when I say what med school in the south I go to. I think the same can be said for residency programs, even though they aren't T10  &lt; well thats your experience. If i talk to my classmates and one snooty attending of mine, they scoff when i told them about applying to some southern programs. And as you can see these dumb rankings heavily favor east and west coast institutions, which are thought to be more elite. But i agree that people in the know like actual neurologists know that the south has good programs. My statement was more geared to other medical students and the laity. &lt; OP here, thanks for the discussion! I'm in the southeast and agree we have great programs. but I have some mentors that are somewhat pushing me to go to the T10s I have interviews at over southeast programs bc I'm interested in research. I'm just not buying that we need to go to more expensive areas of the country farther from family to be successful!</t>
  </si>
  <si>
    <t>&lt; Emory, Vanderbilt, Mayo FL, and to a lesser extent Duke are very good programs. Don't trust doximity.</t>
  </si>
  <si>
    <t>Hey has anyone heard from their schools regarding graduation ceremonies? Our school is planning to do it virtually which I feel ispremature considering its four months away. And they were able to hold a white coat ceremony in August before any vaccine came out, whereas all of us will have had our vaccine. I'm okay with a socially distanced, limited guest, outside ceremony. &lt; my school stated they are working on having an in person graduation for us without guests. I'm not sure if I would want to go without my spouse. &lt; thank you. Could you tell me which school? (And anyone else too if their school is planning a physical ceremony). Im planning on writing a letter to our admin and want to give some examples. Im just pissed because this whole time we have had to do our rotations in the midst of this, had to beg for the vaccine and then finally got it, and now they dont want to do this after we worked hard for 4 years. &lt; yeah I agree that is frustrating. I don't think I should say yet because it's not official. but you could mention that other schools are working hard to have some type of in person graduation. &lt; If my partner and family can't go, I'm not sure if I would want to go to the graduation ceremony either. My school hasn't said anything yet tho &lt; op here. I'm single as hell lol. But i would ofc like my family there. But something is better than nothing.&lt; If my family cant go then im definitely not going. would probably do something in my house with friends and family in that case. whats the point if we have to be social distancing and not have guests. &lt; im single as hell too LMFAO. glad to know im not the only one. &lt; well getting hooded is a ceremonial thing. I don't know how we would even simulate it if there was no ceremony. even if your family can't come, im sure they would want you to get officially hooded. and then you could party with them after. &lt; you can just buy the gowns and do it in your home. i know people who did it for covid. it seemed more fun than those that had social distancing, masks, 6ft distance and no loved ones there. &lt;  an in person ceremony ahould be an option available at least for those who want it. I getttt it, i get why you wouldnt want to do it but its not unreasonable to want one</t>
  </si>
  <si>
    <t xml:space="preserve">Impressions on University of Alabama? </t>
  </si>
  <si>
    <t xml:space="preserve">Not quite sure about the reputation, but many folks choose to stay to fo fellowship. There are some that go to the big name institutions for fellowship as well. They have many clinical trials going and large number of faculty&gt;does this comment belong here or it's for Colorado?  &lt; think it holds true for UAB too. I was impressed by my interview there! they are strong in movement and neuro-onc, and they have an R25 grant &lt; UAB has a great movement disorders program. My attending trained there and loved it. &lt; I rotated at UAB. They have a great hospital, amazing supportive faculty and residents. Also, Birmingham was really nice! </t>
  </si>
  <si>
    <t>What is the reputation of university of colorado? its kinda low on doximity rankings but not sure if this is accurate. thanks!/.</t>
  </si>
  <si>
    <t>Not quite sure about the reputation, but many folks choose to stay to do fellowship. There are some that go to the big name institutions for fellowship as well. They have many clinical trials going and large number of faculty.  &lt; big in neuroimmunology from my knowledge! Plus it's in a beautiful area, and though I didn't interview there, heard the residents are very happy &lt; definitely have a good reputation &lt; actually wish i had gotten an interview there haha heard they're awesome</t>
  </si>
  <si>
    <t xml:space="preserve">Wrote an LOI to my top choice and all I got was "good luck with the match and hope to see you in the future." &lt; hope to see you sounds pretty positive to me&gt;. I'm hoping thats what it is. This is my top choice and I don't have that many interviews. The other IVs are in other geographical locations that I'm not too thrilled about since my partner and family are closer to my top choice. Hoping and praying. &lt; Sounds pretty positive, fingers crossed for you!!&gt;&gt; Thank you so much, love this community! &lt; yeah that basically means they want you there, since they cant say it directly they use terms like that to pass u on the message, wish u nothing but the best!!! :)&lt; THANK YOU, hoping and praying we all match at our top choices! </t>
  </si>
  <si>
    <t>Any interview days left for Hopkins? Are they done for the season? &lt; same question for Duke +1 &lt; I think Hopkins is done +1 &lt;Duke has one more next week I think</t>
  </si>
  <si>
    <t>Did anyone get their specific schedule for the brigham prelim interview for tomorrow morning? &lt; not yet!</t>
  </si>
  <si>
    <t>Someone mentioned drug tests below. Do you guys think it's common for residents to smoke marijuana? It's legal in my state and at least half of my med school class smokes. +1 &lt; why risk it at this point in your career? &lt; I'm not risking it just curious to see if people do it &lt; I don't know if it's just sampling bias, but the neuro residents I know tend to be much more straight-edge than my general med student class. And at the hospital I used to work at, the neurology holiday party was always dry, whereas neurosurgery and anesthesia both had open bars &lt; not the case at my institution &lt; most EM residents at my institution do it (california lol)</t>
  </si>
  <si>
    <t>&gt; I got tested my intern year &amp; that was it. It was a urine test &amp; I could schedule it anytime before starting intern year. I'm in a state without legalization. I'd be careful to be sure you won't piss hot leading up to intern year. After that, you can ask around to see if they repeat drug test or not. If you have a VA, they technically can test anyone randomly, but I've never seen that happen. Toke on brotha+1</t>
  </si>
  <si>
    <t>Anyone know what the AM session for Nebraska's timeline is like (in terms of what time it starts/ends incl time zone)? Would really help planning out my day! Thanks &lt; They send out an email with detailed information closer to your interview day, I got mine the day before. &lt; Yeah I have some mandatory school stuff that afternoon so I'd appreciate if you could share your timeline if you had an AM interview! &lt; 7 AM to 11 AM CST was the main interview meeting followed by optional zoom sessions with the chair, grand rounds and a virtual tour. &lt; TY!</t>
  </si>
  <si>
    <t>&lt;&lt; Mines 7AM to 1PM, with the 1PM being the virtual tour &lt; TYSM!</t>
  </si>
  <si>
    <t>Just want to say this spreadsheet has such better vibes than the IM one. Proud of us :') +6 &gt; what's up with the IM one? &lt; I think it's gone forever. &lt; Why? &lt; trolls, racist comments, lots of antagonism &lt; Ew!</t>
  </si>
  <si>
    <t>Did anyone received post interview communication from someone of UF Gainesville besides the PC and if yes, was it personalized and "to match" or nah?  &lt;look in the PIC tab, there is info there</t>
  </si>
  <si>
    <t>Thoughts on UAB? How was interview day like for those of you that already interviewed there? Any curveballs? &gt; The interviews were very conversational! No curveballs, just typical questions. Everyone is incredibly nice! &lt; Thank you!</t>
  </si>
  <si>
    <t>Why dont people put like a tab for those who are single where we can put some details of us (still stay anonymous if we want) like other spreadsheets do +1 &lt; the, "missed connections," tab seems to be the place for that. maybe the mods could add a, "/singles," to the title.</t>
  </si>
  <si>
    <t>So one of the interviews made me sign a random substance drug test if i end up in the program. what programs have this and what about if im prescribed meds for ADHD?  can they kick me out because of having adhd and needing the meds?  &lt; let them know beforehand what meds you take. i dont see how they can kcik you out if you have a valid prescription &lt; but is there like a stigma or something against peple with ADHD? it worries me. And yes, ive been taking the meds since i was a child. &lt; not that i'm aware of. especially not in the medical field! i'm sure there are lots of people on various different medicatiosn for various clinical reasons. don't worry about it :) just be honest with them if you do end up having to do the random drug test. &lt; your personal medical information is not your program's business (HIPAA) and you don't have to tell them that you have ADHD and take meds!! If you end up getting drug tested, at that point you can disclose that you take stimulants and can show the Rx. Until then, you are under no obligation to disclose your own private medical information. There is a lot of stigma and I wouldn't risk telling anyone about your ADHD.</t>
  </si>
  <si>
    <t>&lt;— oh already? I thought this didn't happen until over the summer/at least until after match&lt; not for UC Davis, they send us a few docs including this one &lt;gotcha! thanks for the heads up. Agreed with what everyone else said - shouldn't be an issue as long as you make them aware before you actually have to take it! &lt; I got a strange document from Penn saying they would drug test me on arrival including for nicotine... I don't smoke but I think it's borderline illegal to discriminate against smokers given that it's legal to smoke lol &lt; I had to sign something saying I wouldnt smoke as I entered the program but it didnt say anything about testing me for nicotine, was that an extra doc? &lt; I think thats prefectly legal. Some medical institutions do not allow their employees to smoke, eg. MD Anderson even tests regularly or so I have heard. &lt; the Penn document said you could not use tobacco products but I did not see anything about testing for nicotine. It seemed like electronic cigarettes would still be acceptable bc they aren't tobacco (no I don't use them just theoretically) &lt; Always blows my mind when I meet doctors that smoke. I mean I understand it is an addiction but... wow... &lt; I mean, a lot of doctors privately suffer from alcoholism, so smoking isn't too far a stretch from that. &lt; thankfully i stopped smoking two years ago so im good</t>
  </si>
  <si>
    <t>anyone been successful with a LOI for yale? &lt; Yes. earlier in the season</t>
  </si>
  <si>
    <t>For UC Davis, only men have to sign the Selective service registration requirement? &lt; That's what I thought. Interviewed a while ago. No follow up about not signing it. +1</t>
  </si>
  <si>
    <t>Oh man, got rejected from Mayo today and it sure feels good.  Interview season is finally over for me with that - I appreciate the closure, like a good breakup!  See ya next year, folks! &lt; I got rejected too and the email was kinda funny because they were trying to be nice about my "academic acomplishments" but at the same time, NO bye. +2 &lt; We congratulate you for getting a rejection from us. &lt; haha exactly!</t>
  </si>
  <si>
    <t>Can anyone who interviewed at Wake Forest please tell me the interview start/end time (ET)? Thanks so much! &gt;730 intro with everyone then PM group came back around 10:15- 1pm [wrap up/ more questions] with everyone &gt; Thank you so much!!</t>
  </si>
  <si>
    <t xml:space="preserve">&lt;when is the resident social for wake forest? the IV impression tab says its the day after the interview, is this true?  &lt; yes! &lt;yes, for those interviewing this Friday it's next Tuesday </t>
  </si>
  <si>
    <t xml:space="preserve">If anyone would like to rank these for me, I would be much obliged it- I know my prorities [they left these mid list but very unsure of order], hoping seeing other's priorities would be helpful: Pembrooke Pines;  Stony Brook; St Lukes-PA ; Geisinger- PA; HCA Orlando ; Lehigh Valley-PA; U of Az T ; Prisma- Greer; FAU? Thanks
</t>
  </si>
  <si>
    <t>Did you receive any spontaneous email from the PC at UF Gainesville a few hours after the interview? &lt;lol y.. saying what? &gt; saying they hope you'll put them on top of your list?&gt; Yep I got the same thing, assumed it was just a friendly email to send their NRMP code, I don't think it actually means anything &gt; thank you!  &lt; wow i thought i was special now i know it was sent to everyone, that is hilarious. thanks for letting me know! +1 😂</t>
  </si>
  <si>
    <t>Does anyone know how long the UTSW interview day is / when it ends? &lt; I believe it's about 4 hours from what I remember. Grand rounds, Intro, 4 faculty interviews and 1 chief resident interview plus a closing. &lt; Thank you!</t>
  </si>
  <si>
    <t>I have 1/29 for DMC/WSU and would like to swap for 1/22. If you would like to, please reply here!</t>
  </si>
  <si>
    <t>Has anyone received another invite to that MCG neurology morning report? &lt; No, I did not.</t>
  </si>
  <si>
    <t>Hey all, how would you compare/rank these programs: cedars-sinai, uchicago, umiami, uthouston, uw madison? They all blend to each other :( &lt; It would help to know what your priorities are (location/rep/fellowship of interest/etc) &lt; op here. number one priority would be reputation/quality of training/fellowship match. I feel like I can be happy in any of those locations. I am not decided on any subspecialty so exposure to a wide variety of cases during the training would be better. thank you all for your input in advance! &lt; I interviewed at Cedar Sinai and it made a good impression. Reputation I would say slightly below UCLA. A little stroke heavy. People go on to excellent fellowships. Residents seemed very happy. Location apparently in a very desirable part of LA but I have never been. &lt; I live in LA, cedars is in a good location w lots of fun, nice stuff to do. im biased but la would be the best place to live of all these lol. got a similar impression at the IV. reputation wise in LA its UCLA &gt; USC &gt; Cedars. of the places you listed, UMiami has the best overall reputation and breadth of strong fellowship matches all over tho, residents were happy, big family vibe. idk about the rest, sorry. &lt; I rotated at and interviewed with UMiami and have a very high respect for them, they are well organized and well ran with a beautiful campus</t>
  </si>
  <si>
    <t>&lt;Haven't interviewed at them, but anecdotally heard great things about UMiami, would probs put that above the rest +2</t>
  </si>
  <si>
    <t>If I sent a sincere and geniune LOI to a program that hasn't invited me yet and they haven't replied, what should be my next step? &lt; accept that it's not going to happen :/ &lt; Two possible things: 1. If you have a VERY significant update (major publications etc) consider writing again. 2. If you have a mentor with personal connections ask them to reach out for you. If neither is true for you then I agree it is probably time to accept defeat. &lt; I am n=1 but I sent a LOI to a program without major update or connections and got an IV today; its not over til its over =) &gt; I think thats a different question then OP. He talked about options after an unsuccessful LOI. Of course I think its perfectly reasonable to send an LOI and I have done so and many have gotten interviews this way. However, if your LOI does not get you an answer your options are limited. &lt; 3rd poster here. I sent 3 LOIs to the same institution, and got the IV on my third one; I would say be realistic though: if it is a reach program, then it is probs best to just take the L and try again in fellowship... If you think you have the credentials for their program and believe that they are not considering you due to region or whatever else, I don't think there is harm done by continuing to try</t>
  </si>
  <si>
    <t>Yep. Just accept it. +1  &lt; nothing wrong with accepting it. you're still going to be a great neurologist and will match into the program you're meant to be at :) +2</t>
  </si>
  <si>
    <t>anyone know if there's a meet and greet for Boston U? &lt; there is not anything prior to the interview day &lt; yeah meet and greet is during interview day &lt; thanks!</t>
  </si>
  <si>
    <t>Is anyone planning on dropping Emory? I would love to get off their waitlist &lt;/3</t>
  </si>
  <si>
    <t>Regarding the MCW "second round" interview, I read from last year spreadsheet that there is a lot of behavioral questions, is this still the case for this year?&lt; I can update you after Friday, but that may be too late for your prep &lt; Yes, I had so many behavioral questions in each of my different interviewers +1&lt; Oh God! Thank you! (also first commenter, good luck with the interview!)&lt; thank you! same to you!</t>
  </si>
  <si>
    <t>Looking for an IV swap for SUNY Brooklyn or UBuffalo. Its pretty short notice so might have to drop one. Any insights? (leaning towards dropping SUNY) &lt; when do you have SUNY Brooklyn? I have it scheduled for next Thursday 28th &lt; Could we swap - mine is on 21st (would be really really grateful for the swap as I am really interested in the program and do not want to drop it) (here is my email - the.candid.words.blog@gmail.com in case you wanted to reach out personally) &gt; still waiting for a response &lt; emailed you jsut now &lt; [OP]: Checking now</t>
  </si>
  <si>
    <t>Why are people only saying IMGs can take step 3?&lt; because you have to have graduated med school to be eligible to register &lt; Because many IMG have already graduated. Also IMG have strong incentive to take it because we need it for H1b visa. +1</t>
  </si>
  <si>
    <t>How long was the SUNY Brooklyn Interview day? &lt;4h!</t>
  </si>
  <si>
    <t>Anyone else terrified of soaping prelim? +12 &lt; What are you guys planning on doing about it? &lt; Praying hard+1</t>
  </si>
  <si>
    <t>What are everyone's thoughts on Neurology residency programs that are &lt; 10 years old? Does this impact training and fellowship? &lt; personally feel that if a program has graduated around 2 classes then it should have the majority of budding problems figured out with some reference data for you on fellowships. For example, Geisinger has had amazing fellowship matches for its first 3 classes.</t>
  </si>
  <si>
    <t>Does anyone know if for UF Gainseville is it required to buy a car and do they wear professional clothes or scrubs? &lt;pretty sure a car is needed in gainsville. Idk about the dress code. &lt;Usually business casual for wards and scrubs okay for long call/NF, but due to covid they switched to scrubs temporarily. Usually it's professional though (but not like suits or anything). And yeah, it'd be very tough without a car.</t>
  </si>
  <si>
    <t>any thoughts on emory versus duke? pros/cons? &lt; they have a lot in common, emory is better for stroke/interventional. Probably depends on where you want to live. I will say Durham/triangle area is very underrated. &lt;thanks. I'm from NC and would have family close by at duke. and they (my fam) would think of duke as having the better reputation. and it seems it does have a stronger reputation for IM but not neuro. but I definitely had a better interview experience at emory, so I hate to discount that. and atlanta would be a different, fun? experience. &gt; I went to Emory for undergrad, Atlanta has so much to offer. You cannot go wrong! &lt; thanks!!</t>
  </si>
  <si>
    <t>&lt; I'm in a similar situation. I'm married and most likely having kids in residency, so I'm ranking the program where I have family nearby higher &lt; same haha I think my spouse could afford to stay home in ATL or we could afford childcare but would be nice to be close to family too</t>
  </si>
  <si>
    <r>
      <rPr>
        <u/>
        <sz val="10"/>
        <color rgb="FF1155CC"/>
        <rFont val="Verdana"/>
      </rPr>
      <t>ViRtUaL rEvItAlIzEd StEp 2 cS</t>
    </r>
    <r>
      <rPr>
        <sz val="10"/>
        <color rgb="FF000000"/>
        <rFont val="Verdana"/>
      </rPr>
      <t xml:space="preserve"> is coming... &gt; Cant let the cash cow die...</t>
    </r>
  </si>
  <si>
    <t xml:space="preserve">I hope residency programs stand up and say something too with those med students that fight this stupidity because this is ridiculous. This is just making us waste more money. This will not determine are competency with patients at all. Just a waste of money. &lt; I doubt it. One PD asked me: when are you planning to take Step 2 CS?&lt; what the hell?!?! </t>
  </si>
  <si>
    <t>When should one send LOI's? And what about asking your mentor to reach out to the PD at your top program/s? Yay or nay? And when should one do it? &gt; I would say Yay. End of January/beginning of February because then interviews are concluded but ranklists not yet fixed. &lt; I haven't heard of mentors reaching out for us this late in the game! Is that something common? &lt; Its quite common for mentors to pick up the phone for their favorite candidates. Some of my friends in residencie told me they asked them to call before rank list.</t>
  </si>
  <si>
    <t>Real question, do you think Jill Biden should use the Dr title? She has a EdD in educational leadership and her dissertation was called Student Retention at the Community College: Meeting Students' Needs. &lt; imho obviously yes. I am not sure if I understood the entire discussion but to me as an european the idea that Dr. should only be used for medical degrees is equaly ridiculous and funny. You could do a doctorate in theology and other fields long before a dedicated university study in medicine even existed. The title of Dr. is absolutely common places for non medical professions in most countries. That in the US it seems to be associated primarily with being a medical doctor to me is more a social fad then anything else. &lt; she graduated with a doctorate = she is a doctor +2</t>
  </si>
  <si>
    <t xml:space="preserve">&lt; I think the real issue is that there is this confusion in society in which someone says "Im a doctor" the other person assumes that they are a "medical doctor" which isnt the same thing. While the majority of people do not take advantage of this, many others do. Doctor = teaching and that goes for everyone who has a doctorates degree on a specific area. I think what needs to be changed is the term MEDICAL doctors and find another term that doesnt have doctor in it for us. Such as physician? ACGME who ever deals with that should change it. Thats the way to go. Its not really an issue with calling them doctors. That has been like that forever. We cant pretend to take that away from others when it has always been like that. We just need to change the term for us so they wont be any more confusion. &lt;We do not need to change the term so others aren't confused. I think it's really just a matter of setting and context. If it's in a healthcare setting, the only people who should be referring to themselves as doctors are MD/DO/MBBS. Patients are already confused enough with the alphabet soup medicine has become, let's not worsen it. Certainly, if it's in an acacemic setting (colleges, universities, etc.), or even a social setting, then anyone who has earned a doctorate should be able to use that title. &lt; you say it as it is that easy, if it was, then everything that has been going on wouldnt be happenning :) </t>
  </si>
  <si>
    <t>About the step 3 convo, what are the resources used to study for it? &lt; UWorld &lt; + CCS cases &lt; UWord helps the most. I also used First Aid since I like learning from books. It is a really weird exam, quite specific questions and Uworld questions are very non repeating so you do not see much progress. Also most people do only very minimal preparation. Thank god it is pass/fail. I am also convinced they have some sort of score correction that allows most people with subpar performance to pass. Never felt this bad about taking an exam and was convinced that I failed which seems to be commonplace. Somehow got 249 which I will never understand. &lt; how many weeks did you give to it? &lt; Do you mind sharing your Step 2 CK score (or just a range)? &lt; I gave it about 2 months in the evenings and weekends but not very consistent and then 2 weeks full time. My Step1/2 where in the 260s but quite long ago since I am IMG. My best tip is to take it seriously. Many people will tell you that you do not need to study at all but in my oppinion it is very much a bona fide USMLE exam that needs some serious commitment.</t>
  </si>
  <si>
    <t>yall are taking step 3?!?! &lt; lol only IMGs &lt; oohhhh... sorry yall, that's rough &lt; why only IMGs? US MD cant take it?</t>
  </si>
  <si>
    <r>
      <rPr>
        <sz val="10"/>
        <color rgb="FF000000"/>
        <rFont val="Arial"/>
      </rPr>
      <t xml:space="preserve">&lt;(Resident) I wouldn't take Step 3 before starting residency (enjoy your time off) but 100% take it in the second half of PGY1 year. The other reason for doing this is that if your prelim year is at even a halfway decent program, you can pretty much pass the exam without studying - seriously, most of the medicine questions (the majority of the exam) will be about relatively routine cases you see in the wards. That being said, most people do UWorld. I think that's all you need, including for the cases. In terms of difficulty I would say relatively speaking it's a little harder than Step 2 CK, but keep in mind that, as neurology residents, no one will care </t>
    </r>
    <r>
      <rPr>
        <i/>
        <sz val="10"/>
        <color rgb="FF000000"/>
        <rFont val="Arial"/>
      </rPr>
      <t xml:space="preserve">at all </t>
    </r>
    <r>
      <rPr>
        <sz val="10"/>
        <color rgb="FF000000"/>
        <rFont val="Arial"/>
      </rPr>
      <t>what you scored.</t>
    </r>
  </si>
  <si>
    <t>Sent out an LOI to my top choice and got a response from the PD basically saying "Thanks for letting me know and good luck with the match." :/ &lt;-- not necessarily a bad thing, they have to be really careful with saying anything implying where you land in their rank list &lt; I thought they could say an applicant is ranked to match? or am i confused? &lt; they CAN, but doesnt mean they will. Also they may not have made their rank list yet or figured out which applicants are "ranked to match" since its still pretty early on. I think thats more of a mid/late February thing +4 &lt; agreed, most programs are still interviewing &lt; lol that feels like telling someone you love them and they are like you are alright, have a good live.. Now I am scared of writing a LOI :-</t>
  </si>
  <si>
    <t xml:space="preserve">&lt; Thats what scares me. To write to my top. Let them know and get a response like that. Im going to wait a little while longer when they are done with interviews and then maybe a week more after as they discuss everything etc. and then I will write. xD&gt; Lol maybe its just me that the PD responded to this way OP here. </t>
  </si>
  <si>
    <t>I don't understand how neuro fellowships aren't competitive but every single interview I've had, pretty much all of the residents go on to fellowships (and many at top places)? People always say they go unfilled. &lt; way more fellowships than applicants I guess &lt; neuro has the 2nd most fellowship options out of all specialties. IM has the most. So think about the number of IM residents vs the number of neuro residents, huge difference. So it's easier for us to match into fellowships &lt; yeah I think there is not a clear top winner fellowship in neuro like there is in IM with cards/GI. many popular fellowships in neuro</t>
  </si>
  <si>
    <t>&lt; well thats not totally true, its not like its so much harder for IM peeps to match into fellowship. There's more residents, but more fellowships accordingly. Only certain fellowships like GI and cards are fairly competitive. See this data: Of the 5,576 positions offered through the MSMP, 4,909 (88.0%) were filled. Of the 6,286 applicants who submitted rank order lists of programs (active applicants), 4,909 (78.1%) obtained positions &lt; Those are nice statisticss! Is there anywhere to find statistics like that for neuro fellowships? &lt; im trying to find it, but its harder since i dont think its a unified match system</t>
  </si>
  <si>
    <t>Any thoughts on UNMC? Doesn't seem particularly popular based on these spreadsheets...perhaps solely because of loation? Not much info/discussion about the program here, but I was impressed with the residents, faculty, subspecialty opportunities, and salary-to-cost of living ratio. &lt; I recently interviewed at UNMC, seems like a really solid and well-rounded program. I wasn't expecting much but it made a strong impression.</t>
  </si>
  <si>
    <t xml:space="preserve">Any idea what time the Temple meet and greet session is? &lt; The night before at 7 EST &lt; Thank you! </t>
  </si>
  <si>
    <t>So I cancelled an interview a week before my date due to a scheduling conflict, and today (couples days before interview) I just got their care package, I feel TERRIBLE. They obviously sent it out before I cancelled, should I email them and thank them for it or something idk&lt; it happens, idk if a thank you would help, i am sure they are busy, don't be too hard on yourself &lt; I wouldn't send anything, you already cancelled, it feels bad but I think sending something more is unnecessary &lt; To OP, you're sweet, but I wouldn't worry about it! I doubt the program cares +3 &lt; If that happened to me it would make me feel better to remember they send the same thing to everyone. If it was something sent specifically to me then I would feel much worse</t>
  </si>
  <si>
    <t>Maybe a dumb question, but is there a difference between a career in academics vs clinician-educator? Are those terms interchangeable, or do they imply different things? &lt; a lot of people in academics will teach casually to some degree just by virtue of the fact that they'll be working with students/residents in the hospital but you can also do academics and teach very little ie if you're a researcher and spend very litlte time working with trainees. When you pursue a career as a clinician-educator, there's more of a dedicated focus on education ie taking a more involved role in the residency program or medical school &lt; Thanks!</t>
  </si>
  <si>
    <t>I cant decide between Brown and UF Gainseville for rank #4 and #5, there basically the same to me. What has better reputation and opportunities? &lt; are you the person posting below? do you have any advisors to talk to other than people on this spreadsheet? It seems like you have no preference for location/people/fellowships and primarily care about reputation. Since you are asking I would put them as equal. -2 &lt; I think UF Gainesville has quite a bit higher reputation than Brown. +3 &lt; no im not the one of below thats why im asking specifically for these two seperately and yes i do have advisors but would like input from others in my same position. if you really dont have anything helpful to say please prefer you dont comment, thanks +1 &lt; I really dont care about reputation as much but saw below some posts about that and was surprised what people were telling OP so decided to ask &lt; gotcha, sorry I shouldn't have assumed it was the same person, I apologize! I don't think you can go wrong with either but I'd prefer to live in FL personally. &lt; No worries, I appreciate it :)</t>
  </si>
  <si>
    <t xml:space="preserve">&lt; I'm not OP but I feel awkward asking some of my advisors about how to rank other programs because I know my advisors are close with my home institution PD and I wouldn't want it to seem like I'm not excited about my home program... idk anyone else in the same boat haha &lt; Agreed! I'm not any of the previous commenters, but I was thinking this too while reading &lt; Yeah me too, thats why I come here always to ask you guys for advise. Also we all know different people so we all can share something valuable to others so thats why I really like taking advantage of this spreadsheet as much as I can!  </t>
  </si>
  <si>
    <t>Has anyone heard anything from any of the prelim programs associated with the University of Chicago? &gt; I got rejected from the prelim but also was never sent an II from the neuro program+1&gt; i think they automatically rank you if you interview at uchicago. I might be wrong though. &gt;I think you're right, except for Weiss. That one supposedly interviews you seperately. +1 &lt; I didn't even get a rejection. *_* &lt; I got an II from Weiss. &lt; When did you get the II? &lt; 2 weeks ago!</t>
  </si>
  <si>
    <t>Anyone know if Wake Forest counts for the PSLF program?&lt; same question for a number of programs. Is there some way to find this out? &lt; Ask at your interview or email. If the program is affiliated with for profit organizations (eg HCA) then chances are lower</t>
  </si>
  <si>
    <r>
      <rPr>
        <sz val="10"/>
        <color rgb="FF000000"/>
        <rFont val="Verdana"/>
      </rPr>
      <t xml:space="preserve">What order would you put these programs in regards to Reputation/Respect: Brown, UPenn, UF Gainseville, Mayo Fl, Duke, Thomas Jefferson. </t>
    </r>
    <r>
      <rPr>
        <b/>
        <sz val="10"/>
        <color rgb="FF000000"/>
        <rFont val="Verdana"/>
      </rPr>
      <t>Upenn is a top 4-5 program. UPenn, Mayo FL, Duke, UF, Jefferson, Brown.</t>
    </r>
  </si>
  <si>
    <t>Very similar but would put Duke and Mayo FL slightly above &lt; sligtly above upenn and brown? &lt; In no way are these very similar, UPenn is clearly above some of these other programs (in regards to reputation) &lt; Yeah seriously. UPenn is super up there. The remaining ones are perhaps more similar to each other. &lt; yeah upenn is on its own tier, then prob Duke and the rest are comprable to e/o &lt; wait so Duke is better than Mayo Fl? &lt;sorry I was the original responder but didn't see UPenn on the original list - I think it was added? but yeah that one definitely first and then duke/mayo&lt; Wait, what about Brown? I thought Brown had better reputation and respect then Duke since its IVY? and better than Mayo? &lt; Ivy might give more recognition in the lay population but doesn't have much meaning for neurology overall. I personally think Duke after Penn and then maybe brown is similar to mayo FL. the mayo outposts are weird to me and I don't really know how to judge them. but definitely huge diff btwn location for duke/brown so I would go with where you want to live! &lt; wait Duke better than Mayo?! impossible. Opportunities and respect for the people in Mayo are unique. &lt; If we were comparing to Mayo MN I would agree but I have had several faculty tell me the mayo outposts - FL/AZ do not have that reputation. Duke has a top 10 IM program so that helps its reputation. If you prefer Mayo FL go there though! &lt; Then why Doximity has FL higher? &lt; It's Doximity, take it with a grain of salt. I think Mayo FL has a decent ceiling as they're expanding, but I also am having a hard time deciding how I feel about the program. &lt; Same here. Feel confused. &lt; so it sounds like jefferson and gainesville are last in this list?</t>
  </si>
  <si>
    <t>&lt; This is what makes sense to me in regards to reputation from what I hear: UPenn &gt; MayoFl &gt; Brown &gt; Duke &gt; UF Gainseville &gt; Thomas Jefferson, your welcome! &lt; upenn &gt; mayofl = duke &gt; brown = UF &gt; thomas jefferson. obv there's disagreement and many other factors like your preferred location to consider. &lt; OK (I was the poster talking about Mayo's ceiling), my list would be different. UPenn &gt; Mayo FL = Duke &gt; UF Gainseville = Jefferson &gt; Brown.</t>
  </si>
  <si>
    <t>Anyone here interviewed at Dartmouth? Impressions? I wasn't too keen on the program prior to the interview, but the faculty and the PD really made a strong impression on me. I am still not too pumped about the rural setting but it looks like a good place to live, and their residents match at top-notch fellowships. +1</t>
  </si>
  <si>
    <t>Could someone compare University of Alabama to Umass? (Overall and Reputation) &lt; sorry I don't know anything about UMass....UAB for reputation I think +2</t>
  </si>
  <si>
    <t>Thoughts about Barrow?</t>
  </si>
  <si>
    <t xml:space="preserve">Someone deleted the tab about the happiest residents -.- why &lt; no happiness allowed! </t>
  </si>
  <si>
    <t>UMass vs Georgetown anyone?</t>
  </si>
  <si>
    <t>Umass :) I know someone who matched there and is very happy with the program.&lt; thanks :) &lt;UMass is a hidden gem tbh +1&gt; Agreed. &gt; It is! It came out of left field for me so threw my whole rank list out of balance</t>
  </si>
  <si>
    <t>Thoughts on programs that say they don't engage in PIC, abiding to the rules, and yet it turns out they do send out program initiated communication via snail mail? I just find it odd that they don't consider it to be PIC (especially considering that some applicants might not receive it, whether intentionally or not--lost in the mail, super long delays, etc.). - the actual rule about PIC:  Program directors shall not solicit or require post-interview communication from applicants, nor shall program directors engage in post-interview communication that is disingenuous for the purpose of influencing applicants’ ranking preferences. &lt; Still somewhat ambiguous as to what may end up influencing ranking preference. Yeah, receiving program initiated communication MAY hypothetically make me slighly favor them over another program that is virtually tied and does not send me something like that. But I think what's weird is when they specifcially state they will not send you any communication.</t>
  </si>
  <si>
    <t>How many of you are trying to take Step 3 BEFORE intern year starts??&lt; I thought about it but I would really prefer for the program to pay for the costs which is what most would do near the end of pgy1 &lt; Can you even do that? Take it before intern year starts? That sounds like a tempting idea &lt; You have to graduate medical school before you take Step 3, so theoretically you could take it between graduation and residency start, but you would be forgoing some of the typical benefits from intern year and potentially reimbursment that programs offer (although you might be able to argue for that with your program) &lt; do we know if it allows us to bypass taking step2 CS&lt; it does- you can register for free right now and double check &lt; what we don't have to take 2CS if we take 3 first? &lt; You typically do, but right now there is a temporary removal of that rule because CS is not available anywhere and this rule will probably be put back into place when CS is back open &lt; I took Step 3 already and now so happy I did&lt; Most residents I know loved that they took it before or wished they did- I'm trying to start in mid Frb and take it in May or so &lt; I was told that you have to have your degree to register for Step3? I guess this is wrong? If you dont, I definitley will take step 3 before! &lt; posted the requirements on the right, looks like you need to have your degree prior to taking it so not sure how the person above already took it &lt; Maybe they graduated last year &lt; after match day you could probs reach out to your program and ask if they would reimburse step 3 if you took it early!</t>
  </si>
  <si>
    <t>To be eligible to take Step 3 under these temporary requirements, examinees must: 1.  have passed Step 1 and Step 2 CK but not passed Step 2 CS
2. have a medical degree (MD, DO or the equivalent of an MD degree from a medical school outside the U.S. and Canada that is listed in the World Directory of Medical Schools as meeting ECFMG eligibility requirements)
3. be ECFMG certified, if you are an international medical graduate
4. have taken any USMLE Step or Step Component on or after Jan. 1, 2015
5. have not failed Step 2 CS six or more times</t>
  </si>
  <si>
    <t xml:space="preserve">"Do you have any questions?"I fucking have no questions haha &lt; hahaha &lt;legit these interviews just ended up teaching me how to interview my interviewer &lt; "Any questions after this 2 hour program overview and resident social followed by resident Q&amp;A at lunchtime and the FAQ page we emailed you and additional   &lt; serious question: do program interviewers not realize we've been asking questions all day/the night before? &lt; For me, I have specific questions prepared for each interviewer (meant to interrogate their areas of expertise), so I appreciate the time they give me to ask them. Then I flip it around and ask them what they want to know about me... fair is fair.questions I thought you might have so I answered those at the end of my presentation as well?" +1 &lt; Even worse when they say "I know you are probably tired of asking questions all day, but...any questions for me?" Like if you already aware, then why ask! </t>
  </si>
  <si>
    <t>Did anyone who interviewed with UCLA get an email about the DEI session hosted today? Heard from a friend in another specialty that there was a neuro session but I didn't know anything about it :/ &lt; no didn't hear about that. I received emails about additional info sessions next week on research/education and the last happy hour &lt; OP: that makes me feel better, I got those emails too and was worried I missed one</t>
  </si>
  <si>
    <t>Do you guys think programs who predominantly matched one gender last year will try to reverse it this year to balance things out? Like do programs try to compensate for demographics year by year? &lt; no I don't think a program will preferentially rank one gender above another+3 &lt; Keep in mind most neuro programs are relitively small so it only takes a couple of people to skew the gender balance significantly. Plus programs have limited control over who ends up matching there so any patterns you see could easily just be due to chance. &lt; No. And that would be ridiculous.+1</t>
  </si>
  <si>
    <t xml:space="preserve">Hopkins vs Emory anyone? Liked them both for different reasons &lt; preferred Emory residents, leadership, culture, schedule, location. only thing better for Hopkins for me was research opportunities and R25 grant. tough to decide. &lt; yeah I like the PGY4 year of Hopkins and UCSF a lot, basically 6+ months to do whatever you want &lt; Right. Emory does also have a flexible research track with basically 6 months to do research in PGY4 too. If they had the R25 they would be a clear winner for me. &lt; Also preferred everything about Emory (residents, culture, leadership), I think big draw to Hopkins was of course exposure to world class faculty - most if not every fellowship is strong - though no matter where you go can always go for fellowship at a competitive place &lt; I would probaby prefer to stay in the same place for fellowship. do you think hopkins fellowships are actually better in terms of training, or just more prestigious? I just don't want to be the person that puts reputation above every other factor. &gt; Thats what Im wondering too! Maybe its the case of being more prestigious but I dont know how this translates into quality of training - anyone have thoughts? &lt; ANY top 30 residency in any specialty is top notch in terms of training. It's easy to forget this when you're a competitive applicant &lt; I think I'm going to put Emory above Hopkins. </t>
  </si>
  <si>
    <t xml:space="preserve">So I thought Yale seemed like a strong program during the IV, but does anyone have insight on why they don't seem to have the same level of reputation as some of the other top neuro programs? Also a lot of their residents match into Yale - not sure if ppl just really like it there or they have trouble matching into other places &lt; yeah, I noticed that they retained a lot of their residents... not sure why. either they love Yale &amp; want to stay or they're not matching? Not sure why they wouldn't match though... I interviewed at a different program where a ton of their ersidents stay for fellowship but during the IV &amp; resident meet and greet the reidents all said they want to stay and most of their seniors also wanted to stay. same with faculty &lt; also loved Yale and finding my bias towards high reputation getting int he way of me ranking it higher... I have no idea why they aren't higher up!&lt;There just isn't much difference between programs the closer to the top that you get. A program in the top 10 is not going to offer anything crazy different from programs in the top 20 or top 30, they all cover the same bases, at a certain point things like reputation and rankings are arbitrary or based on past perceptions that might not be true anymore. +2 &lt; I think many residents like to stay at the same location for fellowship across the country for a variety of reasons. I think yale's reputation is around the same level as BIDMC/Cornell/Emory &lt; What about UPenn? &lt; They definitely stay because they want to. I'm at a top 30 program and leadership is pretty clear that they want to retain their med students &lt; same, I'm at a top 20 and everyone is aware we can stay if we want to. Home students are "known quantities" especially with virtual interviews </t>
  </si>
  <si>
    <r>
      <rPr>
        <sz val="10"/>
        <color rgb="FF000000"/>
        <rFont val="Verdana"/>
      </rPr>
      <t xml:space="preserve">I've been thinking a lot about cost of living and saving for retirement starting in residency. For folks who have lived in expensive cities (ex: Boston, NYC) is it doable to save a decent chunk of money each year (6k+) while living on a resident salary, while still getting to actually enjoy the perks of living in that city (theater, restaurants, etc) and not living in a teeny closet?? Am I wishful for too much? &lt;If you have loans, you're wishing for too much. If you're debt-free, then its difficult but doable +2 &lt; if you are really trying to make a dent in your loans during residency, then living in a place where the cost of living is high (despite a compensated salary) does not make financial sense. sucks, but that's the truth and I've learned first-hand. +1 &lt; I also got the sense that it's difficult but potentially doable for some NYC programs depending on the salaries, but I don't think you'll be able to save much money in Boston. At least in NYC, it seemed many residents were being paid enough to live in a subsidized single bedroom by themselves, but the majority of the Boston residents I spoke to said they live with 1 or 2 roommates. &lt; yeah boston salaries are way undercompensated, it's like they don't realize aka ignore how expensive boston has gotten &lt; Interesting. So what would you think of NYU vs MGB for example in terms of COL relative to salary? &lt; Neither are places to save money but I think NYU compensates more appropriately for COL &lt; Not all NYC programs though, cause I remember one of the NYC programs (it was either NYU Brooklyn or Mount Sinai Beth Israel) had a resident say during the social hour that she had to "budget food carefully" because there were a few times she "ran out of money" with the resident salary. I remember feeling shocked hearing that. Imagine being a grown ass adult in your 20s/30s+ working your ass off full-time as a resident doctor yet occasionally running out of money for food!!! &lt; I have been living in Boston for the last 3 years making about resident salary and I had to dig into my savings lol. I would have to live a pretty spartan live to save any significant amount. 6k+ I think would be excedingly hard, maybe if you live outside the city (Dorchester, Malden etc) and only eat Bananas and Peanut Butter. &lt; as someone who is already 30, it's really hard for me to justify the COL in these cities even for the prestige of these programs bc it's not like you make more money in academics, typically less. &lt; Holy cow, I knew Boston was crazy expensive but I didn't know it was THAT expensive! </t>
    </r>
    <r>
      <rPr>
        <b/>
        <sz val="10"/>
        <color rgb="FF000000"/>
        <rFont val="Verdana"/>
      </rPr>
      <t xml:space="preserve">To the person who had to dig into their savings, may I ask how much your rent was? </t>
    </r>
    <r>
      <rPr>
        <sz val="10"/>
        <color rgb="FF000000"/>
        <rFont val="Verdana"/>
      </rPr>
      <t xml:space="preserve">And did you live with a roommate or by yourself? +1 &lt; same, didn't realize how pricy it was &lt; I have a resident friend whose partner is also a resident at MGH/BWH. they pay 3k per month for an ~650 sq ft "2 bedroom" in south end in the middle of the two hospitals &lt; Was that per person or total? Either way, that's insane!!! I currently live in a bit city and pay $1200 for a 950 sq ft 1 bedroom and I thought that was expensive! 650 sq ft is tiny! &lt; total. it's not impossible for two people on resident salaries. but my partner isn't a resident so while he is finding a job we wouldn't be able to pay that. and as other people have mentioned, saving is very difficult. &gt; </t>
    </r>
    <r>
      <rPr>
        <b/>
        <sz val="10"/>
        <color rgb="FF000000"/>
        <rFont val="Verdana"/>
      </rPr>
      <t xml:space="preserve">I am the OP that is diging into his savings. I am living in Beacon Hill close to city center in a small one bedroom and I am paying 2000$ which is considered very cheap for the location (I got the flat over a friend who has not raised the rend in 10 years, all the other identical units in my building cost 2500$ a month). You can definitely pay less then that if you share a flat with a partner/room-mates or live in less desirable locations. I am also not suuuuper financially responsible and do like to do weekend trips, go to nice restaurants, dating etc. But I am in my 30s and want to have at least some joy in my waning youth lol &lt; </t>
    </r>
    <r>
      <rPr>
        <sz val="10"/>
        <color rgb="FF000000"/>
        <rFont val="Verdana"/>
      </rPr>
      <t xml:space="preserve">2k for a small 1 bedroom on boston residency salaries is wild </t>
    </r>
  </si>
  <si>
    <t>Should we be sending letters of intent to our #1 program? Is that a norm or something you do if you really want to? Non-US IMG here so I'm a little confused about what is considered protocol and what is just stuff people are doing because of strong interest/stress of not matching/normal etiquette  &lt; it DOESNT matter. if they liked you that much, you would match there regardless if you sent one or not. &lt; the way i look at it is, "will i regret it if i don't do it?" - it's a pretty low stakes thing but I'm gonna do it because why the hell not &lt; my advisor told me to write "I have decided with my partner that this is the best program and location for me to complete my residency training" rather than "I am ranking you #1" &lt; LOI are useless. Imagine you're the PD. You get a letter from an applicant saying you're my #1, do you go "Hmm this applicant says I'M their #1, thus I SHOULD RANK THEM #1 TOO!!" no, words are meaningless and letters are so easy to write, it doesn't mean you showed any special interest or effort. think about how many other people are writing them. the part where you can show you're special or especially interested is with your application and definitely with your interview. +2&lt; I think even if it doesn't help it couldn't hurt, some PDs have specifically asked me/ other candidates to let them know if you plan on ranking them highly, so I am letting my top 5 know for sure. Just be honest and specific so they know it is not a generic letter you send to all your programs. &lt; I am also a non-US IMG and was confused about this. After my interviews I disagree with the general sentiment that they are useless since many PDs told me to let them know towards the end of the season if I will rank them highly. I think for many PDs this seems to be an important factor, most of them were fishing for my rank list, trying to gauge if I will stay at my current institution etc. Just dont sent too many (best case one) as people talk to each other...</t>
  </si>
  <si>
    <t>"I am dropping UCSF on Jan 28 (because I am couples matching and my partner received a rejection today) - so hopefully this will allow someone on their waitlist to be bumped up! &lt; unfortunately I will have to reject your kind offer, as I am no longer interested in UCSF. It has absolutely nothing to do with being rejected 2 days ago. +1 &lt; lol"</t>
  </si>
  <si>
    <t>&lt; restored. stop deleting</t>
  </si>
  <si>
    <r>
      <rPr>
        <sz val="10"/>
        <color rgb="FF000000"/>
        <rFont val="Verdana"/>
      </rPr>
      <t>Is there any data on neurology applicants matching at their #1-#3? Like what % of applicants match at which # on their rank list &lt; ive heard up to 45% match at their #3, so if you want to have the best chance of matching at your #1, rank your #1 as #3. +1&lt; There isn't neuro specific data but ~50% get first choice and 75% get top 3. &gt; this is NOT how ranking works, do not list your #1 as your #3.</t>
    </r>
    <r>
      <rPr>
        <i/>
        <sz val="10"/>
        <color rgb="FF000000"/>
        <rFont val="Verdana"/>
      </rPr>
      <t xml:space="preserve"> Please review the video on how the match system actually works </t>
    </r>
    <r>
      <rPr>
        <sz val="10"/>
        <color rgb="FF000000"/>
        <rFont val="Verdana"/>
      </rPr>
      <t xml:space="preserve">&lt; i have no idea how ranking your top program lower on the list = more likely to match. that makes no sense &lt; it was sarcastic +3 &lt; lol. missed the sarcasm but thanks for clariying! I sincerely thought i wwas missing some warped logic.&gt; It's cruel to put misinformation up here and disguise that as sarcasm, please find another source of release.-1 &lt;lolol i don't know what type of 'release' youre talking about? Take a chill pill, instead of making personal attacks. It's obviously such an absurd and stupid joke made in fun. Good lord people need a sense of humor &gt; people will see this and could possibly take it seriously. A lot of people rely and trust those that are on this page for advice and may not pick up on the sarcasm &lt; This is also my kind of humor but good that you pointed it out ;-)           </t>
    </r>
  </si>
  <si>
    <t>&lt; this is also a different year so past years data is almost negligible &lt; Yeah I thinnk this year is gonna be a totally different ballgame. As much as we'd all love some certainty here, I'm not sure we can predict anything +1 &lt; Did anyone else see the guy in the old spreadsheet (2019/20 I think?) that interviewed at all the top 10 programs (MGB, UCSF, Penn etc) and matched about his 15th choice... gave me panick attacks :-! &gt; I wouldn't worry too much about this. Someone can look amazing on paper but you never know how they interacted with others on the interview trail or how they presented themselves. So I would hope that if you are a semi normal person that you would still match pretty well in your list &lt; even that person could have been completely normal. it's just that at the most elite programs, it's hella competitive. like there are only 6 spots. even if you are the #50th best candidate in a group of 800 people, which imo is pretty good, you might not match at your #1 to #14, because neuro programs are smaller and there are a ton of good applicants. nothing to feel ashamed about.</t>
  </si>
  <si>
    <r>
      <rPr>
        <sz val="10"/>
        <color rgb="FF000000"/>
        <rFont val="Verdana"/>
      </rPr>
      <t xml:space="preserve">Anyone here has 3 interviews or less besides me? &lt; right here! &lt; Stay strong guys! hopefully you'll match, all you need in the end is for 1 program to like you enough! &lt; had a non US IMG last year who got one IV and matched. &lt; 3 IVS here too! &lt; I only had one! :( &lt; Check out </t>
    </r>
    <r>
      <rPr>
        <u/>
        <sz val="10"/>
        <color rgb="FF1155CC"/>
        <rFont val="Verdana"/>
      </rPr>
      <t>this website</t>
    </r>
    <r>
      <rPr>
        <sz val="10"/>
        <color rgb="FF000000"/>
        <rFont val="Verdana"/>
      </rPr>
      <t xml:space="preserve"> &lt; my friend matched last year with 3 IVs in IM (with significantly more applicants im sure) so keep the hope and positivity alive. </t>
    </r>
  </si>
  <si>
    <t>Which one is better, UMiami or Thomas Jefferson? (Cant pick) &lt; In what categories? Overall I liked Jeff better</t>
  </si>
  <si>
    <t>&lt;Thomas Jefferson &lt; Miami &lt; where would you rather live &lt; id say there pretty much equal</t>
  </si>
  <si>
    <r>
      <rPr>
        <sz val="10"/>
        <color rgb="FF000000"/>
        <rFont val="Verdana"/>
      </rPr>
      <t xml:space="preserve">Did anyone get an interview from an LOI to Stanford? &lt; Got rejected the day after I sent mine :(   &lt; no +1 &lt; no response to my LOI +2. </t>
    </r>
    <r>
      <rPr>
        <b/>
        <sz val="10"/>
        <color rgb="FF000000"/>
        <rFont val="Verdana"/>
      </rPr>
      <t>Did you get any acknowledgement when you sent them an LOI?</t>
    </r>
  </si>
  <si>
    <t>Better dating scene in order please for: UPenn, Brown, Mayo Fl Jacksonville, Duke, UF Gainesville???   &lt; UPenn &gt; Duke &gt; Brown &gt; Jacksonville &gt;&gt;&gt; Gainesville &lt; You forgot Paris, TX</t>
  </si>
  <si>
    <t xml:space="preserve">&lt; Durham/Raleigh/Chapel Hill triangle is underrated, lots of young professionals and growing fast &lt; Tbf Jacksonville median age is apparently 36 and one the youngest cities in the country? If you're center or left leaning politically though, may be better in those other options listed (just a guess). &lt; Yeah I just want to be able to meet someone or at least have single men around to cuddle and have fun with for my wellness. +3 &lt; as someone who has lived in jacksonville i dont think its the best dating scene espcialy since the hospital is located in a more suburban area. Gainsville is a college town in every sense of the word. &lt;lived in 3 of those areas, its not even close IMO, its Gainesville, followed by Duke IMO. &lt; </t>
  </si>
  <si>
    <t>Is it possible to add like a tracks column for program impressions? Like research, global health, etc. Maybe even mentorship style (formal assigned vs informal)&lt; 100% agree with this!! &lt; maybe in the COVID tab since there are linear columns</t>
  </si>
  <si>
    <t>Any idea when the interview day for UAB starts and ends?</t>
  </si>
  <si>
    <t>Mine started at 8:20AM CST &lt; Thank you!</t>
  </si>
  <si>
    <t>I feel like it could be interesting to have a tab for residents/med student to fill out interesting cases they've had. Maybe this would provide some scope as to if anything interesting is actually evaluated at each program?</t>
  </si>
  <si>
    <t>(Resident) any large academic center will see a plethora of unusual stuff, particularly if it's a program with a "big name." If you want a lot of exposure, what you're really asking for is a high-volume center, ideally somewhere without a lot of competition/in a large catchment. I've seen a ton of rare stuff, but what makes you a good neurologist is being really good at the more routine cases &gt; OK but at a high volume center you're also going to get plenty of routine neuro in addition to complex cases &lt; exactly my point. Rare cases are rare and you'll see more stuff if you see a lot of people. Some of the statistically rarest neurological diseases I've seen started out as relatively routine ED consults (e.g. MELAS, Miller-Fisher) and the "medical mysteries" who come from other academic center are less educational to take care of than you might think. If you want to see extremely rare stuff, rank Mayo #1. Otherwise, your best chance is a busy academic center (that is a comprehensive stroke center) that the public thinks is the best hospital in the area. Just my opinion, though.</t>
  </si>
  <si>
    <t>UPenn for preCOVID are residents required to wear scrubs or professional clothes? &lt; Got same question for Mayo Fl Jacksonville, I was told they are required to wear suits?&lt;mayo fl for sure wears suits pre coivd. &lt; only place I've heard about this is mayo and mayo affiliates. don't know about penn &lt; SUITS???? Is this a joke? Suits in everyday medicine??? &lt; its not a joke.. in mayo you have to use it 24.7. I wonder what are women required to wear? &lt; I am shocked. So unnecessary. And hospitals are dirty...  &lt; yeah agreed.. i think scrubs is the best way to go especially since its a 24.7 job &lt; women wore suit jackets too. Mayo is very strict on dress code. &lt; I'm just gonna say it: making residents wear a suit to work is malignant. Doesn't mean culture or workload is malignant, but the dress code is malignant &lt; Mayo is suit and tie for outpatient but inpatient scrubs. Their brand image is their first priority always</t>
  </si>
  <si>
    <t>&lt; For those that always ask why applicants ask about clothes, its because this reflects a lot on wellness and waisting money (just saying)  +2 &lt; wearing professional clothes everyday inpatient will def make me a worse provider +2</t>
  </si>
  <si>
    <t>Anyone have experience interviewing at CPMC for prelim/neuro prelim? What was their schedule like?</t>
  </si>
  <si>
    <r>
      <rPr>
        <sz val="10"/>
        <color rgb="FF000000"/>
        <rFont val="Verdana"/>
      </rPr>
      <t>Someone wrote this in the 2019-2020 Spreadsheet about UPenn: "</t>
    </r>
    <r>
      <rPr>
        <i/>
        <sz val="10"/>
        <color rgb="FF000000"/>
        <rFont val="Verdana"/>
      </rPr>
      <t>Penn - clinical training is outstanding but you need to really consider if this is an environment you will thrive in. As an east coast ivy it's filled with people who have been in the ivy league pipeline since college, and if you're not from that type of program it's easy to get an outsider feeling. Resident class is large and doesn't seem nearly as close as other programs I've interviewed or rotated at - one of the residents told me most of her friends come from medical school, not residency (maybe selection bias?). Everyone is nice, but residents are much more independent with their work and less collaborative than I'd like to see. Call is really rough, you should talk to the PGY2s and 3s and get their perspective. PD seems supportive."</t>
    </r>
    <r>
      <rPr>
        <sz val="10"/>
        <color rgb="FF000000"/>
        <rFont val="Verdana"/>
      </rPr>
      <t xml:space="preserve"> - I actually thought UPenn was the IV program that less focuses on residents coming from ivy schools in comparison to other programs and they didnt seem the competitive and gunner mentality. Also is it true they dont work collaboratively and everything is independent? I wonder if anyone also had this vibe? because I dont go or come from an ivy school and I wouldnt want to feel like an "outsider" as that person mentioned. &lt; not the vibe/impression I got - the culture seemed more supportive and collaborative to me than the other east coast top 10 (Hopkins, Columbia, MGB). I've also spoken with many residents there that didn't come from ivy med/undergrad schools. that said, the california and midwest programs felt warmer than any on the east coast. it's too bad my family is on the east haha &lt; thanks for the input! mine is coming up soon so wanted to clarify this, hope to feel this way too after interview! &lt; good luck let us know what you think! &lt;interviewed earlier in the season - I honestly didn't get the best/friendliest/most collaborative vibe from the residents but the faculty were all really great, so I'm not really sure what to make of it. On one hand, culture trickles down from the top so that's promising, but on the other hand you definitely spend the most time with the PD/APDs on interview day and I think they're a lot warmer/more engaging than the residents were so it might make the program seem friendlier than it is, you know? Hard to tell. I was similarly a little discouraged reading all the impressions from people who actually visited the program over the past few years because they were all on the 'wanted to love it but didn't vibe' side which... :/ Definitely go in open-minded but I can confirm that I'm also a little concerned about it, OP. We'll figure it out! &lt; Tbh I feel like a less than ideal vibe is often inevitable (maybe with the exception of Mayo? Haven't interviewed there though) when you get together with a group of ultra ultra high acheivers. People will often likely still be nice to each other and respectful, hopefully, but it will likely involve a work hard/play hard type of community. It is what it is. At that point you really are deciding between the name + maybe sticking through 4 years of of a less than ideal group versus less presitigious name but possibly a more collaborative + warm/fuzzy group. Each might have its own benefit career wise, so I guess all you can do is weigh the options and just go with it. &lt; previous comment really resonates with my experience. out of the 6 T10s I interviewed at I felt like I either picked up a less than ideal vibe or have heard about a competitive culture from others for basically all of them. I feel like at least at Penn the leadership was great and out of 14 per year I'm sure I can find some friends lol. resident culture at emory was what I was hoping to experience elsewhere and really didn't. &lt; didnt really get what you meant. So your saying you like the resident culture of emory or that you dont? &lt; I did, favorite residents by far</t>
    </r>
  </si>
  <si>
    <t>&lt;It is kinda interesting that the vibes on this spreadsheet are universally positive re: Penn but the vibes for those who visited in person were more mixed.... definitely one of the shortcomings of a virtual interview season &lt; true. maybe it means the incoming intern class will be more collegial. &lt; or virtual interviwes cloud everything &lt; TBH guys no program is perfect. Every top 10 program has more ivy/research/masochistic types. But you can be a workaholic and still be nice and supportive.  &lt;Good friend interviewed Penn last year in person and said that it gave off a work hard vibe with awkward residents - smart, but the not cute kind of weird/awkward &lt; any suggestions of T10s that don't give off that vibe? I had a great impression of MGB residents at the interview but then I've heard from others that are there that it's very intense and competitive on the research side. same thing with columbia. very few hopkins residents came to my interview night so that didn't give a good impression. feels like there's no great choice on the east coast lol. it probably just goes back to have to weigh priorities and if you want an academic research career you have to consider that. hopefully wherever we go we can improve the culture! &lt; Two attendings who did residency/fellowship at MGH told me they worked reallllyyyyy hard over there, but their job opportunities as attendings have been great &lt; I'm struggling with the idea of how to rank programs based on this kind of info. On one hand, I don't want to be worked to death, I want to enjoy life outside of residency. On the other hand, is there really that much difference between a typical neuro program that probably works residents 65ish hrs/week and an intense one that has more time spent at 80 hrs/week (or maybe above, idk)?</t>
  </si>
  <si>
    <t>For those considering UCSD, are y'all concerned about matching for the prelim year? I only have 4 prelim interviews and am worried because I love UCSD.&lt; lol yes, i only have 3 prelims &gt; 3 here as well, not sure if i should put them in my top 5 even lol &lt; OP here, are y'all going to take the risk of putting UCSD in top 3 or 5? I would love to. It looks like many of the residents do intern year at UC Irvine, but it isn't guaranteed which sucks...&lt; here w/ 3, ucsd will probly be number 5 but that might change as i look more into prelim soap</t>
  </si>
  <si>
    <t>Anyone heard from JFK? &gt; which program is that? &gt; heard about what? &gt; I interviewed there. Solid clinical program with an in-house Neurologist run Interventional Neurology fellowship, which is unbeatable if that is your interest. &gt; someone interviewed there?? It's a progrm I was looking forward to and have been trying to get in touch with but the invites tab says no invites have been sent out this season ... have I just been annoying the coordinator??</t>
  </si>
  <si>
    <t>&lt;&lt; I got an invite, likely it was a trickle. But ended up cancelling it because I got a trickle from another school that coincided. Just want to confirm that JFK has indeed sent out invites.</t>
  </si>
  <si>
    <t>I have interviewed with a lot of IMG/FMG grads this season, and I just wanted to say that you guys remind me so much of my parents who came here to give my family a better life, it really gives me joy to know that you will be my future colleagues. &gt; Awww thats so sweet thank you! I was amazed how nice and kind everyone was! &lt; I know many IMG's who are brilliant. Many of them have had to work harder and hustle there way to get where they are so i always love working with them because they give more than there 100% everytime, really hope to be able to work with IMG's when we match!! &lt; yep and they have SO MUCH PAPERWORK to take care of. Wishing yall all the best &gt; Thank you! Thank you for hoarding all the interviews! Really hit the point home and makes us IMGs feel wanted &lt;3 -6 &lt; nothing like blaming others for one's own disappointments &lt; I am not disappointed, actually just sad for the program that will get a mediocre resident like you, but hey look at your last President. &lt; that's uncalled for. mediocre but still in the spot that you want. :P &lt; how can one assume any applicant is mediocre based on an anonymous forum? also, i am certainly not a supporter of that clown, fyi +1</t>
  </si>
  <si>
    <t>As an IMG I think the tail end negativity of that post is uncalled for, while the season this time around has been tougher that doesn't mean that you be bitter to people who are trying to support your community as a whole. I'm all for having an open discussion but without vitriol or personal attacks on either side. I do hope the season turns around for you and that you match, but its really not wise to antagonise your potential future colleagues beforehand. +3</t>
  </si>
  <si>
    <t>Is anyone else struggling with the 1st #5 programs they are ranking? Im struggling a lot and im afraid I will end up regretting my choice. My #1 is a program I 100% know I will love but I doubt I will match there so thnking about the other 4 programs Idk which to rank higher and im struggling. +1 &lt; yes it was/is difficult for me. Feels like every place has a pro and con between reputation, culture, location, cost of living, etc. I had to decide how to put those factors in order of importance to me in order to make my list. &lt; Yeah same here. This is pretty tricky. Now I get why they say that its harder not been there physically. This especially goes for those first five programs. &lt; yes I really feel like I wouldn't have this problem if visits were in person! &lt; YES super struggling with my top 3-5 and feel like it switches every few days&lt; location especially since ive never been to any of my top programs...</t>
  </si>
  <si>
    <r>
      <rPr>
        <sz val="10"/>
        <color rgb="FF000000"/>
        <rFont val="Arial"/>
      </rPr>
      <t xml:space="preserve">This </t>
    </r>
    <r>
      <rPr>
        <u/>
        <sz val="10"/>
        <color rgb="FF1155CC"/>
        <rFont val="Arial"/>
      </rPr>
      <t>website</t>
    </r>
    <r>
      <rPr>
        <sz val="10"/>
        <color rgb="FF000000"/>
        <rFont val="Arial"/>
      </rPr>
      <t xml:space="preserve"> might help you. &lt; Thank you. I appreciate it! &lt; I'm having a comparable problem.  My top two are both programs I liked but one was a good program that i really clicked with and the other was a top tier program that I liked but didn't quite have the same gut feeling.  Are you guys making the decision more with your heart or your head? &lt; I know everyone says go with your gut but I felt like it was really hard to trust a gut feeling from virtual interviews. I used a weighted algorithm spreadsheet I found online where I could assign priorities to various factors - reputation, location, interactions with residents, faculty, etc - and I'm pretty much going with the rank list I got from that. super logical approach lol &lt; Could you please send a link for this spreadsheet? &lt; </t>
    </r>
    <r>
      <rPr>
        <u/>
        <sz val="10"/>
        <color rgb="FF1155CC"/>
        <rFont val="Arial"/>
      </rPr>
      <t>https://opmed.doximity.com/articles/a-foolproof-guide-to-making-a-rank-list?_csrf_attempted=yes</t>
    </r>
  </si>
  <si>
    <t>If a program reaches out(PIC) for an applicant to meet with additional faculty because of their interests, is this something commonly done or this is more for those applicants they really enjoyed during interview? &lt; sorry to break it to you, but i wouldnt put too much stock into it. &gt; Happened to me in almost all more academic places. I see it more as a service for you but do not think it carries much weight. &lt; I was the one who wrote the post and I actually havent gotten any of those messages which is why i was asking so now idk if I should be even more worried since apparently they send this to everyone lol. &lt; Lol might just have been because my application was SUPER research focused and already clear which fellowship I want to do. Dont worry, if they invited you they think you are a great applicant.</t>
  </si>
  <si>
    <r>
      <rPr>
        <sz val="10"/>
        <color rgb="FF000000"/>
        <rFont val="Verdana"/>
      </rPr>
      <t xml:space="preserve">Me not knowing that there was emails for "ranked to match" from PD's and me here now getting full blown anxiety and praying I get that email from my #1 byee. +2&lt; lol yeah I thought that would be a match violation but just learned it's not. </t>
    </r>
    <r>
      <rPr>
        <u/>
        <sz val="10"/>
        <color rgb="FF000000"/>
        <rFont val="Verdana"/>
      </rPr>
      <t xml:space="preserve">You can tell programs they are your #1, and they can tell you you're ranked to match, however they can't ask you where you're ranking them and you can't ask them either </t>
    </r>
    <r>
      <rPr>
        <sz val="10"/>
        <color rgb="FF000000"/>
        <rFont val="Verdana"/>
      </rPr>
      <t xml:space="preserve">&lt; Awesome! so im going to tell my #1 and just hope for the best </t>
    </r>
  </si>
  <si>
    <r>
      <rPr>
        <sz val="10"/>
        <color rgb="FF000000"/>
        <rFont val="Verdana"/>
      </rPr>
      <t xml:space="preserve">&lt; Which programs have been sending out ranked to match? I thought that happens later like in February. +1 Can we have a tab for this? &lt; Someone asked this below, none so far it looks like.  </t>
    </r>
    <r>
      <rPr>
        <b/>
        <sz val="10"/>
        <color rgb="FF000000"/>
        <rFont val="Verdana"/>
      </rPr>
      <t>There is a "ranked to match" column in Post IV Comm tab</t>
    </r>
  </si>
  <si>
    <t>Where all are doing second looks this year? &lt; for me so far, I know of UT Austin Dell and Mayo (all locations) &lt; second look is in person or virtual?&lt; jefferson is doing one virtually &lt; Kaiser Permanente in LA</t>
  </si>
  <si>
    <t>&lt;Just wondering what do these second looks entail this year where you can't travel to see programs? &lt; Mayo is just some additional QA without any bearing for ranking as far as I understood. Also got the email.</t>
  </si>
  <si>
    <t xml:space="preserve">Guys, I wanted to know what to type as the subject when emailing an LOI?&lt; I did "Letter of Interest" lol &lt; couldn't you also do "Letter of Intent to X Neurology Residency Program" depending on whether it is a letter of intent or letter of interest?&lt; both seem like good ones to me! &lt; I feel so stupid but whats the difference between both? </t>
  </si>
  <si>
    <t>Letter of Interest - to obtain interview
Letter of Intent - intent to rank and match</t>
  </si>
  <si>
    <t>Dropped two programs today! Hope someone gets those! +2 &lt; Which ones?+3 &lt; I hope I get some!!&lt; thank you!</t>
  </si>
  <si>
    <t>Thank you!</t>
  </si>
  <si>
    <t>Thoughts on NYU Brooklyn? I heard how you have to draw your own labs &lt; why do you have to draw your own labs? i've never heard of this</t>
  </si>
  <si>
    <t>thats with most if not all NY schools, unions &lt; +1, only NY program I didnt get this feel was Einstein. Both Brooklyn programs seem like misery &lt; I ws wondering the same for NYU Manhattan. I've never been to NYC and hearing about having to draw the labs, do transport etc is scaring me. That sounds pretty terrible/like a lot of scutwork that could detract from learning. &lt; All NYC hospitals have phlebotomy and transport departments to draw blood and transport patients. Some, however, have union rules that prevent nurses from doing this, so if you need to draw a lab now and phlebotomy is not scheduled to come by for 2 hours, you may have to do it yourself.</t>
  </si>
  <si>
    <t>Did anyone have an AM interview at MCW that can tell me the start/end time? (CST or ET) Thanks so much! &gt; 9 am - 11:15 am CST &gt; I appreciate you!!</t>
  </si>
  <si>
    <r>
      <rPr>
        <sz val="10"/>
        <color rgb="FF000000"/>
        <rFont val="Arial"/>
      </rPr>
      <t xml:space="preserve">Hey beautiful people! Could anyone please update the </t>
    </r>
    <r>
      <rPr>
        <u/>
        <sz val="10"/>
        <color rgb="FF1155CC"/>
        <rFont val="Arial"/>
      </rPr>
      <t>structure of the interview</t>
    </r>
    <r>
      <rPr>
        <sz val="10"/>
        <color rgb="FF000000"/>
        <rFont val="Arial"/>
      </rPr>
      <t xml:space="preserve"> with more details?</t>
    </r>
  </si>
  <si>
    <t>Could someone please compare university of Alabama to NYU Brooklyn? (Overall and Reputation) &lt; would put UAB higher for reputation</t>
  </si>
  <si>
    <t xml:space="preserve">&lt; not sure but, one of my friends hates NYU Brooklyn. &lt; What did your friend say about NYU Brooklyn?Any advice? &lt; My brother hated his interview there too but that was about 3 years ago. He thought the facilities are very poor and lots of scut work. NYU Brookly is were all the DOs and IMGs get dumped while Manhatten is where all the Ivy league kids go. Also he was not impressed at all with the legacy faculty. However, they now exchanged most of the faculty I think. My impression is that the program has potential in the future. &lt; echoing this, interviewed there and they are very integrated in the NYU neurology department so some of that prestige/swag comes with it, their fellowship matches clearly reflect that.  tbh i really enjoyed the interview/residents/faculty, would be a great place to train, my biggest hangup is location since not quite sure if i want to be somewhere with a lower QOL (edit: meant cost of living, sorry yall im postcall) &lt; What do you mean by lower QOL? I thought Brooklyn was a highly desirable place to live? &lt; ah that's my bad, was meaning to say cost of living haha, its just very expensive versus some of my other options that I'm equally if not more interested in&lt; I got a very ominous vibe at my Brooklyn interview. I felt like I'd be so miserable at that program that living there wouldn't be worth it &lt; What exactly things did you notice that gave you the ominous vibe? </t>
  </si>
  <si>
    <t>Brown Vs Mayo in Florida? I love both really much so need some help on which one to rank better than the other. &lt; if the feel of the programs seems pretty equal to you, you could take a closer look at climate and cost of living, which are vastly different +1&lt; thanks friend! will definitely do that &lt; a friend of mine is from Jacksonville and says it's a super conservative city &lt; that sounds depressing?</t>
  </si>
  <si>
    <t>Does FIU have a neurology residency program and why wasnt it an option to apply through ERAS? &lt;they do? &lt; they don't have a program in neurology, they have EM, FM, IM, and psych&lt; im pretty sure they had before.maybe it closed then?</t>
  </si>
  <si>
    <t>For BU, are the residents getting mandatorily reassigned to covid wards? I heard a resident say this is in their schedule, but I wasn't sure if I heard correctly.</t>
  </si>
  <si>
    <t xml:space="preserve">&lt; I have no idea about BU situation, but in intern year since we will be part of the IM department, I think there is no way we can avoid seeing COVID patients &lt; yeah that's the case everywhere I've interviewed &lt; It's not normal/common for neuro residents to be assigned specifically to see covid units though. All of the programs I interviewed at made a point to say that they didn't send any of their residents to do that </t>
  </si>
  <si>
    <t>Hey everyone, wanted to ask your impressions of the Tower Health program, reading hospital in philly seems to be their primary site but given that its a totally new program I wanted input regarding potential things to look out for.  &lt;I honestly had never heard of them prior to this post. I would have applied there had I known about them :/ +1</t>
  </si>
  <si>
    <t>&lt; i didnt know either, wouldve applied too :/ +1</t>
  </si>
  <si>
    <t xml:space="preserve">If you applied for advanced at UPenn, can you rank HUP and Pennsy as prelim or did you have to apply/interview separately? &lt; you need to apply but you don't have to interview separately if you interviewed at penn +1 &lt; cool thanks </t>
  </si>
  <si>
    <t>Anyone else here interviewed for an advanced position at UCSF? I would give an arm/leg (non-dominant) to train there but I don't have any preliminary position invites. Does UCSF help its advanced candidates with obtaining a preliminary position? Any ideas/suggestions will be much appreciated! Thanks! &lt; I was so looking forward for an II from there and got rejected this week. =[ So sad. +2</t>
  </si>
  <si>
    <t>I would ask. They may be able to help. Lots of hospitals in the bay area. If they can't help it may not be worth doing the interview without enough prelim interviews. &lt; Thanks! Do you think I should be explicit about the fact that I don't have any preliminary interviews and request their help? On one hand, this will probably drop me to the bottom of their list, but on the other, if they want me, they better show it. Also, I low-key want them to support me if they want me.</t>
  </si>
  <si>
    <t xml:space="preserve">Would you rank #1 a program that never matched people into your desired fellowship? The program is well established and prestigious enough but for some reason people don't go into that fellowship &lt; what fellowship? &gt; NCC &lt; I would figure out why the program has never matched people into that fellowship: Is it because the program is really weak in that subspecialty, or is just because prior residents just didn't have interest in the subspecialty? For example, at UColorado residents said it would be an uphill battle to match NCC since the program is really weak in NCC, but I've been to other programs which just didn't match many people in NCC due to lack of interest  &lt;&lt; thanks for your input! &lt; my IVs have been upper mid tier to low tier. Everybody has matched where they want. Neuro fellowships are not competitive at all except maybe neurointerventional. Where alumni have matched for fellowship is basically not interesting to me at all. </t>
  </si>
  <si>
    <t>&lt;(Resident) Keep in mind NCC is a relatively small and relatively unpopular field from a neuro perspective - there's a reason the average NCC attending is an anesthesiologist. It's not uncommon for most programs to have no one go into this field for years. If you want to pursue this fellowship, away rotations in NCC are generally the way to go.
In general I think too big a deal is made by applicants (including myself when I was one) in "who matched where" for fellowships. I would look at programs that match residents into a variety of fellowships (doesn't matter where) and also have people go immediately into private practice or academic attendingships.   &gt;&gt; thank you! That's a great advice, I appreciate it a lot</t>
  </si>
  <si>
    <t>Thoughts: do programs consider scores after the interview- like when ranking interviewees? Or are scores/publication/etc. only considered before IIs? &lt; yes I think all components likely go into a total score for most programs. If a program has 10 spots and interviewed 100 people I don't think they are just putting those people in order from best to worst interview.+2 &gt; this question was already addressed somewhere below, but i think they assign a number to your application for all components, and then the interview is a certain portion of the overall points &lt; this is what we assume SOME programs do, it might not be the case for all programs. you can also assume that once youve been invited to the IV, your scores are good enough and they will probably consider your LOR and interview more than anything</t>
  </si>
  <si>
    <t xml:space="preserve">Just dropped Cornell 1/21, good luck! +1 &lt;Wow- way to go!+1 </t>
  </si>
  <si>
    <t>Hard to believe that we're already at the end of interview season. Legit feels like we just submitted on 10/21.  What are everyone's thoughts and emotions regarding this application season? &lt;anticipation fade away, interviews never went well, what else &lt; For me it was really tyring and stressfull. Also I was again surprised just how hard this process is for non-US IMGs. That being saied, the interviews I did get went really well and I think I will end up at a great program so overall really happy. &lt; glad to hear your interviews went well :) &lt; suffering from zoom exhaustion. One more interview to go. Match Day will be extremely nerve wracking &lt; I second the zoom exhaustion. I also have one left, and I am so ready for it to be over. &lt;What makes you think IV went really well? &lt; Just connected well with the interviewers and they seemed enthusiastic about my application but I am also sometimes too optimistic lol. Fingers crossed for all of us! +1</t>
  </si>
  <si>
    <t>I just finished today! Yayy!! +1 &lt; Nice! I still have 5 more &lt; best of luck you're almost there!</t>
  </si>
  <si>
    <t>Anyone have a copy of the NYU manhattan rotation schedule? I just want to know how much time is given for electives and outpatient rotations +3</t>
  </si>
  <si>
    <t>We should get a gossip tab or for gossip posts write a hashtag #Gossip to find it easier :P +1</t>
  </si>
  <si>
    <t>Thoughts on St. Luke's? Newish program so would be helpful to get more impressions. &lt; interviewed with them earlier in the season, but i felt good vibes from them. PD is extremely friendly, and it seems like a solid community program.</t>
  </si>
  <si>
    <t>The chair of a top30 program invited me for an in person second look and asked me to contact him again in February to arrange things. However, now I do not think I will rank them first (probably 3rd) and I think it is relatively unlikely that I will end up there. Do you think it would be dishonest to still go? Better to cancel? &lt; Are they under the impression you will rank them first? If not, I think its fine to still go &lt; Well the chair was basically like he is going to show me his lab and we can plan out my career with them so it sounded pretty committed &lt; Yeah that does sound pretty committed, I would probably cancel in your shoes, seems like you might burn a bridge if you go to this and end up not matching there &lt; I am thinking the same. Also the Chair has close ties to my Nr1 choice and they might talk to each other. Probably will end up canceling. This whole process is SO akward..</t>
  </si>
  <si>
    <t>Yes it must be so awkward to be invited BY THE CHAIR to be in person in the midst of a pandemic simply to show off his lab in hopes of impressing YOU. Happy for you OP, i hope you match at your #1!</t>
  </si>
  <si>
    <t>Can someone please post the prelim/TY spreadsheet link? Can't seem to find it. Thanks!</t>
  </si>
  <si>
    <r>
      <rPr>
        <sz val="10"/>
        <color rgb="FF000000"/>
        <rFont val="Arial"/>
      </rPr>
      <t xml:space="preserve">Here it is: </t>
    </r>
    <r>
      <rPr>
        <u/>
        <sz val="10"/>
        <color rgb="FF1155CC"/>
        <rFont val="Arial"/>
      </rPr>
      <t>2020-2021 Prelim/TY Application and Interview Spreadsheet</t>
    </r>
    <r>
      <rPr>
        <sz val="10"/>
        <color rgb="FF000000"/>
        <rFont val="Arial"/>
      </rPr>
      <t xml:space="preserve">. You can find all other spreadsheets </t>
    </r>
    <r>
      <rPr>
        <u/>
        <sz val="10"/>
        <color rgb="FF1155CC"/>
        <rFont val="Arial"/>
      </rPr>
      <t>here</t>
    </r>
    <r>
      <rPr>
        <sz val="10"/>
        <color rgb="FF000000"/>
        <rFont val="Arial"/>
      </rPr>
      <t>. Thanks!</t>
    </r>
  </si>
  <si>
    <t>Just read a comment below of PD's inviting their favorites to meetings post interview I guess it makes sense since this is a strange process and its better to just make sure one gets all matches but im wondering what other programs besides the one mentioned below is doing this? &lt; Can someone comment on which programs are doing this? &lt; NO ONE IS DOING THIS + 1 &lt; agreed, it wouldn't be right to ask someone to travel in the midst of a pandemic, this seems fake &lt; see above, lol. &lt; I am the OP above and I can confirm that it happens but I think it is very rare. In my case it was due to strong shared research interests. I would not worry to much about this, I think it is so rare that it has little effect on the process.</t>
  </si>
  <si>
    <t>&lt; I'm not sure if this is related or not, but Medical College of Georgia invited some applicants to attend morning report and left others. Yes, maybe they are sending these invites in batches, but the PD last year only interviewed top applicants. So people assume she is doing the same this year in a different way. &lt; do you have a personal vendetta against the program? They are literally doing their best and they have been through enough scrutiny, let it be. You are likely misjudging the situation when they are just trying to be organized &lt; , I didn't even apply there and I think they're getting a bad rap &lt; I'm not misjudging them in anyway. I'm literally summarizing what is happening in the spreadsheet. &lt; After reading last year's impression, I also decided not to apply, although the program is a 2-hour drive from my home. But I can understand your frustration, and I think you will get an invite to this session eventually.</t>
  </si>
  <si>
    <t>if we are waitlisted in a program should we still rank them or we shouldnt? &lt; if you are not interviewed, you will not be ranked</t>
  </si>
  <si>
    <t>I really want Tulane but im not sure how they will rank me. Has anyone received great fit or something positive by them? &lt; I'm sure you can get it, stay optimistic. &lt; do they allow pic? im thinking to writing an email about ranking them #1 &lt; PD in my interview said they do not respond to PIC but they do see it</t>
  </si>
  <si>
    <t>For the person who put PIC of downtown mt sinai(beth israel) great fit, was this the PD or someone else?</t>
  </si>
  <si>
    <t>I heard Boston U is unionized and residents have a ton of dope benefits because of it. Any other programs known for this? &lt; I think Michigan and UW have unions &lt; UCLA too &lt; USC &lt; All California programs are under the California union. &lt; OHSU too</t>
  </si>
  <si>
    <r>
      <rPr>
        <sz val="10"/>
        <color rgb="FF000000"/>
        <rFont val="Arial"/>
      </rPr>
      <t>I am wondering if someone is also in my same shoes. Getting really anxious about realizing how much loans i already have and how im going to pay for it? any tips or guidance that someone can give on this (no i dont have an advisor, im all alone on this) &lt; r/residency may have good resources since they've just come out of our position and are in the process of it all &lt; AAMC has a l</t>
    </r>
    <r>
      <rPr>
        <u/>
        <sz val="10"/>
        <color rgb="FF1155CC"/>
        <rFont val="Arial"/>
      </rPr>
      <t>oan repayment simulator</t>
    </r>
    <r>
      <rPr>
        <sz val="10"/>
        <color rgb="FF000000"/>
        <rFont val="Arial"/>
      </rPr>
      <t xml:space="preserve"> and I really like it, you should check it out &lt; Public service loan forgiveness is the move with income driven repayment plan until eligible for forgiveness &lt; but how can we get that, would we have go to a specific residency program?</t>
    </r>
  </si>
  <si>
    <t>&lt; what is that, r/residency?</t>
  </si>
  <si>
    <t>So I saw someone write about the duke interview: "but PD was weird and awkward, and kind of negative about my nontraditional path to medicine." Can you please elaborate? negative in what sense?</t>
  </si>
  <si>
    <r>
      <rPr>
        <sz val="10"/>
        <color rgb="FF000000"/>
        <rFont val="Verdana"/>
      </rPr>
      <t xml:space="preserve">That's odd. The PD and APD both have non traditional paths, and were happy to hear about my journey as well. +2 Maybe a fluke of a day? &lt; yea, they were both amazing. &lt; </t>
    </r>
    <r>
      <rPr>
        <sz val="10"/>
        <color rgb="FFFF0000"/>
        <rFont val="Verdana"/>
      </rPr>
      <t>I 100% AGREE!!!! I had an interview and they even emphasized the importance of having students from different backgrounds and perspectives. They love unique journeys so definitely had to be a misunderstanding. &lt; Yeah, I liked the PD even though I can see what some people may mean. His demeanor comes off a bit as "tired," but I just think that's the way he talks (i.e. kind of joking about zoom fatigue and such) and he seems genuinely nice and caring. I think it's a misinterpretation to think otherwise.</t>
    </r>
  </si>
  <si>
    <t xml:space="preserve">&lt; I personally thought he was trying his 100% best to make me feel comftorable and to enjoy the interview process. I dont have the common path journey towards medicine but he was really positive and optimistic about it. He even had great things to say from the people that come from where I live which isnt in the States. I think this was probably a misunderstanding and thats why its so important for people to be open minded and meet people from different backgrounds because you learn from different perspectives and realize that everyone has a way of speaking and expressing themselves. Just wanted to clarify this for those interested in the program because I was one of those applicants that saw the post and got worried because I dont have a common path to medicine but after going to the interview I realized  this definitely had to be a misunderstanding. I actually felt even less insecure and proud of myself with the great positive things they had to say. Didnt feel at all that vibe mentioned earlier.. </t>
  </si>
  <si>
    <t>My interview of UPenn is soon but im curious, do they give money for food or is it free or something? &lt; Free lunch provided everyday.&lt; they choose the food or residents do? like how does it work? &lt; Oh idk, but if you're also interviewing this week I will be looking for you to ask this question xD &lt; Most places that provide free food for noon didactics will choose (typically simple catered stuff like sandwiches)</t>
  </si>
  <si>
    <t>In the COVID19/Racism/Cities tab I added some additional columns that says car required, scrubs or professional clothes, free food, etc for those that are focusing on $$ &lt; +3 &lt; great idea, gotta match where the money reside+1</t>
  </si>
  <si>
    <t>Loving this tab, was a great idea but we need more people to fill out! hopefully residents can come to the spreadsheet and also fill out. this can be also helpful for other specialties. i know a few specialties that already planning on doing the same! +3</t>
  </si>
  <si>
    <t>one of the programs that I really liked has 3 residents per year. In every other aspect feels like a great fit but I'm scared of that small of a class size! what are some of the pros/cons I should consider with having a class size that small &lt; I mean if someone gets sick or is on maternity/paternity leave then 1/3 of your class is out so that's tough. One pro is maybe residents are closer but that can also backfire if you don't like them lol &lt; Pro: potentially really close, everyone will know you, lots of say in the program; Con: low scheduling flexibility, potential issues if you don't get along with only 2 other people, not much backup</t>
  </si>
  <si>
    <t xml:space="preserve">i know of someone that ended up in a program of 3 and that person loves it there. they have a lot of mentorship and focus bc of relathionships they make with pd and faculty </t>
  </si>
  <si>
    <t>Hey everyone, wanted your thoughts on a ranking aspect. I have two programs I really liked and are very similar in their qualities that are a good fit for me, but one invited me very early on and the other invited toward the end of last year, I was thinking that the earlier one may have liked my app more/thought of me a stronger candidate. Do you think the timing of the invite matters at all in terms of ranking, especially from a program's POV?  &gt;&gt; I understand how you're feeling, I was wondering the same. All I know is that one of my friends matched into his top choice last year after being invited there very late in the season clearly from a trickle/cancellation. What matters is that eventually they invited you and they liked you as a person.&lt; I have also heard that it does not matter when you interview throughout the interview season and matching. +1</t>
  </si>
  <si>
    <t>&lt; I think the timing may matter, but some programs may also just take their sweet time to review apps. I also think that whether you got an interview through waitlist matters (versus getting a direct invite without having to go through waitlist), as well as whether you got an interview only by writing a letter of interest (versus no letter). But idk for sure. &lt; literally the only thing that matters is creating your rank list based on your personal preference. that's it. +4 &lt; have you ever heard that phrase "if you dont have anuything nice to say dont say anything at all?" well yup &lt; Ya I'm not sure if the commenter about "the only thing that matters" understood OP's question, since OP was asking about the program's POV &lt; yeah i hope they didnt understand bc those comments just discourage people on posting stuff and that annoys me because i want people to write anything they feel they want to write about because you never know who also feels that or is thinking that and it also makes people feel like there not alone. +1&lt; ultimately, it doesn't matter if an applicant guesses/assumes where a program ranks that applicant. if the applicant already had the interview (and sent PIC, LOI, etc.), there's nothing for them to do, and this shouldn't be a sense of stress. at that point, all that can be done by the applicant is ranking by preferences. that is what i was trying to convey in my earlier comment, but unfortunately, it may have come across as tense/rude; for that, i apologize. it's been a long interview season, but i truly hope everyone matches where they want to be!  &lt;yeah, the match algorithm prioritizes our preferences, so it doesn't matter if you rank program A over B or vice versa for your chances of getting into either. The match will try to put you into A if you prefer it and if there is space, other wise then it will go to your next preference and try to put you in B and so on.  So if you like program A better than program B, you should rank it higher, because not successfully getting a spot at program A does not affect your chances of getting a spot at program B.  So, similarly to the earlier commentor, I don't think it benefits you to worry too much about the timing of your interview other than to hedge your expectations for match day.  The only thing I can think of is that maybe the program that invited you earlier might be more organized than the one that invited you later, but that could also just be a wild speculation, so maybe you can try to think on other characteristics of the two programs that will help you differentiate your preference. +2</t>
  </si>
  <si>
    <t>i think the initial op was trying to convey that if its wiser to rank first the program that actually wanted them from the start rather than just focusing on the one they wanted from the get go.  &lt; they should rank first whatever program they prefer &lt; OP here,  what the first poster on this tab said was what I was tyring to convey. Thank you for the input everyone :) Just that these two programs were both really nice and a great fit for me so the only consideration left in my opinion was this. My top rank is still going to be my dream program that invited me later on so I am focusing on preference too, just get anxious at the prospect of an algorithm deciding my fate. The rank A vs rank B explanation really helps though. Cause with the NRMP video I was still wondering if my number 2 gets treated as first priority in case number 1 is not a match. The previous poster really helped alleviate that anxiety so thanks again! I appreciate you guys being so open and supportive, and hope you all match your number 1s too!</t>
  </si>
  <si>
    <t>Has anyone been to any resident socials that were so disappointing it tanked your entire opinion of the program? &lt; yeah, with which program this happened to you? &lt;definitely  &lt;been ducking out of more and more socials the later in the season it gets tbh, just too tired man &lt; I went to a resident social that was so bad that I wanted to duck out of the interview day the next day +2</t>
  </si>
  <si>
    <t>I had the opposite experience. I LOVED the residents but was really dissappointed with the faculty, interview day, etc.</t>
  </si>
  <si>
    <t>How much stake do you put into having one really great interviewer (if any), when it comes to ranking? I've never had an interview day where I got a great "vibe" from the whole place but I've definitely met single incredibly impressive/reputable interviewers at classically 'less reputable' institutions whose careers I admire and would love to work under them/mimic and they seem like very accessible people that would make themselves available to do this. +2 &lt; don't put anything into it +1&lt; not OP, and not disagreeing, but can you expand on why? &lt; How much is a single interviewer really going to play into your residency experience?+1 &gt; OP: there were two institutions where the person who was interviewing me made me feel like I was literally talking to myself in ten years/fifty years, and I feel like the mentorship pairing there would be fantastic/valuable. also both seemed solid/like they wouldn't leave in the next decade &lt; food for thought: what if that great mentor/career advisor person leaves in 1-2 years? &lt; Like anything during this process, I think it's beneficial to be cautious about hanging too much stake on single experiences, but I do think having one really great interviewer could bode well for your interview.  Especially if that interviewer is in your chosen field and could be a potential mentor/PI/educator/whatever else aligns with your career goal and you think you could legitimately arrange for you to work with that person extensively, it might be worth the gamble that they don't leave over the next few years. I also think if those sorts of people help color your experience in the match season itself, it may ultimately end to you being happier if you do match there because you had a good gut feeling and set yourself up to feel fulfilled with that pairing, if that makes sense? So it becomes a sort of self-fulfilling prophesy in a way.  With those people, another direction you could think of taking is to see where they themselves received their training - was it at the same institution that you're interviewing at, or was it somewhere else?  That could be helpful information in deciding how those people who impressed you got to where they are.</t>
  </si>
  <si>
    <t>Same thoughts as the previous poster, a chair I met from a doximity wise less ruputed place really clicked with me on the level that they were literally where I want to be in 25 ish years. I had great vibes from the rest of the interviewers too save for one guy. But the stupid rankings are really clouding my headspace cause this program could easily be number 2 on a totally blind rank for me&lt; same. the feaking ranking keeps clouding my judgement and i know can regret it because everyone says dont focs on ranking, focus on where u know u will be happy and have the best exp</t>
  </si>
  <si>
    <t>Anyone interviewing at penn this week receive a schedule? Thanks &lt; Not yet &lt; just got it +1 &lt; Anyone who requested a separate optional meeting confused as to how that's supposed to be scheduled? I don't see it on the itinerary. &lt; what do you mean? they reached out to offer more meetings or you requested it while interviewing? &lt; In response to the email a week prior I had requested an additional person to speak with (research interest). There was no concrete f/u email to discuss when that meeting might take place. &lt; eventually they will write. this had happened to me with a research contact. &lt; Cool, thank you!</t>
  </si>
  <si>
    <r>
      <rPr>
        <sz val="10"/>
        <color rgb="FF000000"/>
        <rFont val="Verdana"/>
      </rPr>
      <t xml:space="preserve">I just saw this in the prelim/TY spreadsheet about Mount Sinai Beth Israel's prelim and I'm now concerned. </t>
    </r>
    <r>
      <rPr>
        <b/>
        <sz val="10"/>
        <color rgb="FF000000"/>
        <rFont val="Verdana"/>
      </rPr>
      <t xml:space="preserve">Does anyone know if this is true? </t>
    </r>
    <r>
      <rPr>
        <i/>
        <sz val="10"/>
        <color rgb="FF000000"/>
        <rFont val="Verdana"/>
      </rPr>
      <t>"Mt sinai beth israel-current prelim--&gt; here to say this program is not everything it promises to be on interview day--&gt; they added more floor months for prelims bc ophtho prelims have protected ophtho months. Also if you're prelim, you are not guaranteed an elective break after every weeks of floors so you can end up unlucky and get 4 months of icu/floors back to back. If you talk to the chiefs noone cares about changing your shcedule around. PD IS BULLSHIT/ASSHOLE. just came out of meeting with him where i wanted to meet to dscuss unfair process where only interns are being called in for additional floors teams to cover increasing patients 2/2 covid. He basically said, sorry not sorry. And then suggested I speak with a therapist"</t>
    </r>
    <r>
      <rPr>
        <sz val="10"/>
        <color rgb="FF000000"/>
        <rFont val="Verdana"/>
      </rPr>
      <t xml:space="preserve"> &lt; oh my god thank god you wrote this because this because i had applied for the prelim seperatel and was going to put it top &lt; I should've asked them more questions during interview day, although idk if they would give truthful answers &lt; The poster updated with this addition today: </t>
    </r>
    <r>
      <rPr>
        <i/>
        <sz val="10"/>
        <color rgb="FF000000"/>
        <rFont val="Verdana"/>
      </rPr>
      <t xml:space="preserve">"fyi happened with another intern as well today, she left crying after her meeting with him" </t>
    </r>
    <r>
      <rPr>
        <sz val="10"/>
        <color rgb="FF000000"/>
        <rFont val="Verdana"/>
      </rPr>
      <t xml:space="preserve">Wtf </t>
    </r>
  </si>
  <si>
    <t xml:space="preserve">&lt; its unlikely people here will know better than people on the actual prelim/TY sheet, you could try asking on IM though &lt; That's a good idea! It seems these changes to the Mount Sinai Beth Israel are recent though since the program seems to be going thorugh a lot of recent structural changes and leadership changes, so previous years' perspectives of the program don't seem to be as valid anymore. Wondering if the program is currently malignant </t>
  </si>
  <si>
    <t>What is the length of UC Irvine's interview day?  &gt; 8 am- 2 pm with 6x15 min interviews, some presentations, breaks, and prelim program info spread out throughout the day &lt; TY!</t>
  </si>
  <si>
    <t xml:space="preserve">Anybody else get an email from Yale's preliminary program? It's weird because I got rejected by the program itself &lt; yes and I declined interview there &lt; yeah, I got waitlisted by the neuro program and never had communication with the prelim program, so I have no idea what to do with this info..&lt; same i got waitlisted too and was like ????when i got this email today. &lt; I think everyone got the email &lt; They definitely sent it to the wrong listserv of people &lt; yale prelim ranks everyone who applied, without any interviews. they did say in the info session that they take into account the rank lists of their advanced programs but that apparenlty they will still consider you if you weren't interviewed for the yale advanced program &lt; oh thats fair, the only reason I would go to their prelim is if I got into their actual neuro residency though lol &lt; I think the rank only applies if you applied to the separate unlinked prelim and not the neuro-prelim though </t>
  </si>
  <si>
    <r>
      <rPr>
        <sz val="10"/>
        <color rgb="FF000000"/>
        <rFont val="Verdana"/>
      </rPr>
      <t xml:space="preserve">&lt; I got this email too and i was put in waitlist for neuro so this got me confused too so should i rank the prelim even if im in waitlist? &lt; if you applied to the unlinked prelim, then you can rank that with other neuro advanced programs that you interviewed at if you want to. </t>
    </r>
    <r>
      <rPr>
        <b/>
        <sz val="10"/>
        <color rgb="FF000000"/>
        <rFont val="Verdana"/>
      </rPr>
      <t>&lt;Is it too late to apply for the unlinked prelim position as well? &lt; I think it's too late. I have heard that the prelim programs have been slammed with thousands of apps (more than prior years).</t>
    </r>
  </si>
  <si>
    <t>Anyone have any scoop on why Cleveland Clinic (OH) has a sizeable DO proportion? Not knocking on DOs but it definitely sticks out amongst the other top 10 programs... &gt; Sounds like you're definitely knocking on DOs +5&gt; i looked at texas star, and the step scores of those accepted are awesome (many 255+) so they must be some great students! The DOs I've worked with have been some of the most intelligent, hard working docs so it's nice that they are being taken more seriously as applicants at cleveland clinic compared to other "top" programs. &gt; yeah the DOs that we send to cleveland clinic from our school are our rockstars. They source a great set of residents at a discount because of pretige bias. &lt; I don't think having 255+ scores will necessarily make someone a great student/ resident and vice versa. +2 &lt; I don't think that higher score means better doc either, just that at many of the other top places the interviewed applicants/residents have high scores too, but they're mostly MD, whereas at cleveland clinic they also have DOs who have similar scores. &gt;  step score mean more than people think. people who work harder or are more competent in general typically have more in reserve to teach and just be nice as opposed to those who are stressing out and focusing on the medicine. No, step score don't directly measure how good a resident will be, but it's highly correlated to many of the features that make a good resident. that certainly doesn't preclude low scorers from being great, but there's a correlation that is undeniable. For instance, being able to understand the biostats on step wasn't hard. It was shit like, "what does intention to treat," mean? But it was a feature that separates 210s from 250s. Guess who is going to have an easier time appreciating the literature? Or are we going to pretend that we don't need to understand how to read studies to be a good doctor? &lt; What is your evidence for this correlation? &lt; uhhhh &lt; Haha! It's ok.</t>
  </si>
  <si>
    <t>I'v rotated through here. I think they are just more open-minded and approach an application more holistically. +2 &gt; all I needed to hear. if it's true then it's awesome that Cleveland Clinic is doing that and thank you for answering my question! &lt; if someone asked this question about IMGs rather than DOs, there would be many more arguments...there's no need to disrespect anyone here. We're all in this together and will grow to be amazing neurologists &gt; I think historically MD students would look at %USMD to see how "good/prestigious" a program is and to see how desired it was by other MD students. I'm of course not saying this is right by any means but its definitely what I found myself doing when trying to figure out what programs to apply to. But quickly learned on the interview trail that this its not the case. &lt; FYI this isn't just "historic," applicants still do that now, its one of the reasons programs hesitate to take non-MD students &lt; as a med student at CWRU, my FAVORITE neurologist at CCF is a DO. He literally inspired me to pursue this career path. Additionally, some of the smartest, best teaching residents that I met on rotations were the neuro DO students! So I do think it's just that the midwest is traditionally more friendly to DOs and that the ones that are recruited here are amazing and bright! &lt; Which doc?! I did an AI at CCF &lt; Dr. Wilson! The best. My role model &lt; Ah I didn't get a chance to work with them. Definitely met some other great docs though.</t>
  </si>
  <si>
    <t>I'm 100% biased (as a DO, and a damn good applicant at that), but if you have to artificially make your program seem more "elite" by taking only MDs instead of those that are the best on paper and you think would make the best docs...that's a program that's only interested in maintaining appearances and status quo and not one that's interested in improving however possible. +2 &lt; Have heard something similar from a Mayo IM insider faculty regarding their history with IMGs, that scaling top residency ranks is influenced by USMD proportions and particularly the pedigree of said  AMG's school. So while they interview the crème de la crème of international applicants with obscenely high board scores and stacked up CVs, they rarely rank them high enough to match unless they dip down their list significantly</t>
  </si>
  <si>
    <t>I was trying to see if Medical College of Georgia at Augusta University will SOAP again or not, and I just realized that they have 273 interview slots for only 6 positions (&gt;45 slots per position), what?! &lt; I mean if they are SOAPing frequently it means everyone they interview is ranking them low. The solution to this is to either fix the reason you're being ranked low (which doesn't seem to be the case) or interview more people &lt; I wonder if they interviewed the same number last year and also SOAPed, LOL &lt; i hope they SOAP again. if theyre gonna make it obvious who they want and who they dont, then f them, they dont deserve to be filled &lt; They interviewed 70 applicants last year. We didn't get the opportunity to see the program in-person, but those who did last year decided that they are not going to rank them highly, why should I?</t>
  </si>
  <si>
    <r>
      <rPr>
        <sz val="10"/>
        <color rgb="FF000000"/>
        <rFont val="Arial"/>
      </rPr>
      <t>I already DNRed them after my interview and now I know why the PD was not interested during my interview, they are literally inviting everyone. What a shitshow. &lt; Just curious cuz I don't know anythhing about the Medical College of Georgia, what are the main reasons that people are ranking them so low? &lt; This is one of the comments from last year's spreadsheet "</t>
    </r>
    <r>
      <rPr>
        <i/>
        <sz val="10"/>
        <color rgb="FF666666"/>
        <rFont val="Arial"/>
      </rPr>
      <t>During my interview, PD met with 3 people at the same time, saying previously she'd ony have time to meet a group of applicants instead of everyone and she didn't think that was fair. I guess she didn't realize pretty much all the other PDs have time to meet everyone somehow...</t>
    </r>
    <r>
      <rPr>
        <sz val="10"/>
        <color rgb="FF000000"/>
        <rFont val="Arial"/>
      </rPr>
      <t xml:space="preserve">" You can find other comments </t>
    </r>
    <r>
      <rPr>
        <u/>
        <sz val="10"/>
        <color rgb="FF1155CC"/>
        <rFont val="Arial"/>
      </rPr>
      <t>here</t>
    </r>
    <r>
      <rPr>
        <sz val="10"/>
        <color rgb="FF000000"/>
        <rFont val="Arial"/>
      </rPr>
      <t>.</t>
    </r>
  </si>
  <si>
    <t xml:space="preserve">People interviewing at Mount Sinai Internal Medicine tomorrow, did you get an itinerary or a link for the day? </t>
  </si>
  <si>
    <t>How long is the interview day for Loma Linda? &lt;8 AM -11 AM for AM group &lt; Thanks</t>
  </si>
  <si>
    <t>Anyone Interview at UC Riverside? How was the day structured? Length of day, interview #, etc &gt; 9:45 am sign in, 3x 20 minute interviews with a 20 minute break &lt;thank you!</t>
  </si>
  <si>
    <t>can peple stop moving the rank list please? Since we are nearing end of the season, things like IV offers and rejections can go after that  +2  &lt; Just use the links on the front page if you don't like how other people are moving the tabs  +22</t>
  </si>
  <si>
    <t>Does anyone know if NYU manhattan has a block schedule (4+2) for intern year? &lt; yes, prelim year is 4+2 &lt; Odd, the website says it's a 4+1</t>
  </si>
  <si>
    <t>Did those of you who interviewed at SUNY Downstate send post-interview thank you emails? I saw somewhere that the PC yelled at an applicant for not communicating through ERAS, so I was wondering if it's still safe to send thank you letters via email. &lt; I did not send any PIC. &lt; I see - b/c of possible no PIC policy or not really interested in the program? Would love to hear others weigh in as well! &lt; lol I am generally super lazy with PIC. Only send it for one out of 12 programs.</t>
  </si>
  <si>
    <t>Can someone please clarify the situation with UTenn? I thought PGY-1 was guaranteed without a separate interview, but others are now saying that they require applicants to attend an informational session? I haven't heard of any other program requiring this if PGY-1 is guaranteed. Really confused about the situation.</t>
  </si>
  <si>
    <t xml:space="preserve">&lt;&lt; apparently the neuro PD said the IM dept is cutting spots and so now they're thinking of turning the categorical neuro back into advanced neuro, and you have to apply now for the prelim IM program at UTHSC. This would mean you need to be ranked by both places to match there &lt; ahh, ok. their website still lists them as categorical...starting to feel shady vibes about this program +2 &lt; I don't think I will be ranking them at this point. Which is a shame because I really liked the residents/vibe during my interview. +1 &lt; I feel like I keep getting mixed responses from this program which is unfortunate. </t>
  </si>
  <si>
    <t>Allegheny IV impressions? somebody please help! My first and final interview I guess. It's a Panel Interview. &lt; just want to wish you the best of luck tomorrow!&lt;Thank you so much! &lt; I was rooting for you today!&lt; Bless you kind soul! it went really well! Thank you &lt; I thought the panel interview was very friendly and unintimidating. Really conversational. Best of luck!</t>
  </si>
  <si>
    <t>I posted this on x versus y and got one response (thank you) but wanted to see if I could get any more input on UCSF vs UCLA. I have never been to LA and last went to SF 4 years ago. Planning academic research career. People seemed equally happy to me, interview experiences were equally positive. My partner thinks job opps will be better in LA, and cost of living is better given the salary/stipends are the same for both and LA is less expensive (median 2 bedroom 2800 LA, 4100 SF), LA also has better weather - being able to sit outside after work on most days is appealing. How much better is the reputation for UCSF though? Any other thoughts on the two cities from people who have lived in/visited?</t>
  </si>
  <si>
    <r>
      <rPr>
        <sz val="10"/>
        <color rgb="FF000000"/>
        <rFont val="Verdana"/>
      </rPr>
      <t>&lt; I mean UCSF is a clear top 3 in terms of reputation. I prefer SF over LA because it's more walkable and I love the architecture/nature. That being said cost is an important factor to consider. You won't lack opportunities if you go to UCLA either so gut feeling/partner preference matters more here. &lt; I interviewed at both as well so happy to share my two cents!</t>
    </r>
    <r>
      <rPr>
        <sz val="10"/>
        <color rgb="FF000000"/>
        <rFont val="Verdana"/>
      </rPr>
      <t xml:space="preserve"> Update: I added more details to the X v Y spreadsheet for anyone else interested!</t>
    </r>
    <r>
      <rPr>
        <sz val="10"/>
        <color rgb="FF000000"/>
        <rFont val="Verdana"/>
      </rPr>
      <t xml:space="preserve"> TLDR is both great programs but SF is on another level. Arguably the top neuro program in the country (on par with the boston programs) &lt; thanks so much! can you share more about what you think puts UCSF on another level besides just the reputation that it already has? I know there are even more research opportunities, but at the end of the day I can only do research with a few people during my time in residency/fellowship, and there are plenty I could work with at UCLA. I also already decided I prefer Penn to MGB, so I may just not care as much about prestige as some people. I agree nature and walkability of SF are positive factors. Really appreciate the discussion! &lt; OP, happy to answer your question! In terms of the reputation, what I meant was that UCSF's reputation especially for neurology is top 2-3 depending on any metric you use (doximity, US News, etc). In terms of the academic part of this, if you have your own interests and ideas within research, SF offers resources in allowing you to basically explore whatever area you may be interested in even if it means creating your own and they will fully support you in doing that. Post-residency as well you'll basically be set to do further training literally anywhere. P.S congrats on Penn as well, it sounds like you're having an amazing app cycle since you basically interviewed at the highest tier programs :)</t>
    </r>
  </si>
  <si>
    <t>&lt;&lt;OP here, thanks - I do know what you mean about UCSF really leading the field, and I think that would be exciting to be a part of. But I've also made decisions in the past to go to slightly less prestigious institutions when I felt like I could excel more in that particular environment, and I think that has worked out really well for me. It will be a tough decision, and maybe the match will work it out for me either way. I think if interviews were not virtual I would have a clear winner! Thanks for your thoughts!!</t>
  </si>
  <si>
    <t xml:space="preserve">Anyone else received an II from UCSF consisting of just a 1 hour long interview session with the program leadership? I am sure others have had a regular interview day with presentations, resident meetings etc. At this point, while I am really excited and grateful to be invited, I can't help wonder why this truncated schedule? What does this mean? Also, I have not received any offers from any preliminary programs so not sure if I should take UCSF invite, a categorical program, seriously. Thanks!&lt;why would you not take a categorical program seriously with no prelim  invites. I dont see  how thats connected as advaned programs need the prelims. Am I missing something ? &lt; Sorry, OP here. I have been invited to interviee for a PGY-2 position, hence the advanced position. &lt; I have not heard of this, yes the normal interview for UCSF is all day. Maybe they found they have more advanced positions open because they asked us in interviews whether we were planning categorical or advanced. If you do not have any preliminary interviews at this point I'm not sure what the point of doing the interview would be. </t>
  </si>
  <si>
    <r>
      <rPr>
        <sz val="10"/>
        <color rgb="FF000000"/>
        <rFont val="Verdana"/>
      </rPr>
      <t>Anyone else who received the invitation from Medical College of Georgia to the Morning Report know when is it &lt; What? I didnt receive any invitation, when did you get the email? &lt; I received it yesterday afternoon and then yesterday night with the correction of the email establishing the day of the presentation. were you interviewed there? &lt; yes i interviewed there already, why else would i care? lol was it personalized for you &lt;  It wasnt personalized, i see a lot of other people invited but for sure not everyone they interviewed. they are probably dividing applicants in different dates, I wouldnt worry much about it. &lt; thanks OP :) they are my #1 so now i am reconsidering my other options. maybe you are just on the top of their list :) did you interview earlier on in the season &lt; do not reconsider because of it! first, remember the ROL has to be made with your true preferences in order to match where you really want and second, i honestly dont think they would only invite some people and not others probably just doing it by batches. and i did interview early, early december to be more precise. do not over look into it! i hope you match there :) &lt; while i absolutely agree with ranking based on preference, why would i also want to go to a program that didnt REALLY want me you know? (i still will probably rank them #1 but its definitely something ill have to think more about) &lt; Hey all, I</t>
    </r>
    <r>
      <rPr>
        <b/>
        <sz val="10"/>
        <color rgb="FF000000"/>
        <rFont val="Verdana"/>
      </rPr>
      <t xml:space="preserve"> never comment but didn't want anyone to feel sad, I got an invite and attended a session last week, so I think they're just doing it in batches. </t>
    </r>
    <r>
      <rPr>
        <sz val="10"/>
        <color rgb="FF000000"/>
        <rFont val="Verdana"/>
      </rPr>
      <t>&lt; thanks so much for this! do you think theyre dividing it alphabetically or by IV dates or something? Do you feel like you nailed the interview? i still find it hard to believe its arbitrary batches and nothing more &lt; No worries, I was kind of bummed no one from my group had commented yet. Definitely not alphabetical and I recognized atleast one name from my interview group, so I would guess based on date. Also, FWIW, there was 0 attention paid to us, like nothing, so I think it truly was just to let people see some of the program...I most definitely did NOT nail the interview.&lt; wait what?! does anyone know if upenn is doing this too? &lt; Hey OP, they sent you an invitation, but they didn't specify the time? What a weird leadership. &lt; OP here, yes but later that night they send a correction with the date &lt; Got it, thanks for your reply.</t>
    </r>
  </si>
  <si>
    <r>
      <rPr>
        <sz val="10"/>
        <color rgb="FF000000"/>
        <rFont val="Arial"/>
      </rPr>
      <t xml:space="preserve">as i see it, a program cant really get to know you well enough during the virtual interview to say they REALLY want you, so dont be too hard on yourself. also, just because they dont rank you top 10 or whatever number does not mean they wouldnt be happy to have you &lt; thanks! i hope youre right about them sending it in batches and not overthink too much. It just sucks sorry for being irrational! &lt; MCG is my top program too. Now I'm also stressed. did I mess something up.......... &lt; hopefully we'll both be co-residents even if they didnt like us :D  did you also rank them #1? &lt; I hope so dude. Yes, ranked them first (I have 2 IVs left but I'm pretty sure the #1 won't change!) &lt; I will not be surprised if they invited some applicants and left others. They did it last year </t>
    </r>
    <r>
      <rPr>
        <b/>
        <u/>
        <sz val="10"/>
        <color rgb="FF1155CC"/>
        <rFont val="Arial"/>
      </rPr>
      <t>(PD only interviewed top applicants)</t>
    </r>
    <r>
      <rPr>
        <sz val="10"/>
        <color rgb="FF000000"/>
        <rFont val="Arial"/>
      </rPr>
      <t>, and that is why they SOAPed 4/6 positions. Why are you ranking them #1? +1 &lt; I liked the environment and didactics. But if this invite is reserved for top applicants, it bugs me a lot... I spend my time joining your iv,  at least have the courtesy to invite me to your zoom meeting. there are lots of negative comments about the program and pd. I tried not to see them but this really pissed me off... +1 &lt; im pissed as well. I can see them picking favorites in residency too and we all have already dealt with s*** like that in med school. &lt; someone just said on the previous post that there was another one last week, dont jump into conclusions so quickly &lt; I agree that they are probably sending this invites in batches (otherwise they didn't learnt their lesson), but what happened last year really pisses me off. &lt; have you received a morning report invite yet? No.</t>
    </r>
  </si>
  <si>
    <t>Please continue to help add contributions to the x vs y tab, thanks to everyone who has helped out! We got new additions &lt;hey mods can you put the unaswered ones back on top so they are easier to see?Thank you! &lt; Not mod, but done&lt; thank you person more adept at technology than i am ! &lt; No problem!</t>
  </si>
  <si>
    <t xml:space="preserve">Anyone been going to multiple social hours? Do you think it matters if we go to one vs more?&gt; wut -_- who is even doing this lol? +2 &gt;I've been invited to multiple, but never gone.  +1 &lt; Highly doubt that people are going to multiple social hours or that it would benefit to go to more than one. &lt; really people are not participating in the social hours? i thought that was a thing </t>
  </si>
  <si>
    <t>When does Allegheny send the $25 Uber Eats gift? &lt;asking the important questions haha +1&lt; got mine a day before the pre Interview dinner +1</t>
  </si>
  <si>
    <t xml:space="preserve">Anyone interviewing at Duke on Wednesday receive any info? &lt; Update: we good </t>
  </si>
  <si>
    <t>Anyone else receive an email from UTHSC about prelim year? Does that mean they are back to being categorical? &lt; I received it. do you know if the sessions are mandatory? i know they mentioned taking attendance, but i have prior obligations during both sessions &lt;PD said that it is still undecided whether it will be cat/advanced&lt; It does not have a time. Anyone know? &lt; 1/20 and 1/22 12pm central time</t>
  </si>
  <si>
    <t>I'm so confused about this. &lt;same &lt;did anyone find out if this is mandatory? &lt;i think so, which seems a bit unfair that they sent out the invite with 1 week's notice... &lt; totally agree, whole thing seems weird</t>
  </si>
  <si>
    <t xml:space="preserve">Did anyone else get an email about "second looks/interviews" with UT Austin? &lt; yes &lt; do you think there's any penalty if we choose not to do this? like is this basically a DNR if we don't show up? &lt;anyone signing up for one of the dates? &lt; I signed up. It sounds like a weird way to do a meet and greet lol. +1 &lt;yeah, i assumed it was similar to a pre-interview virtual dinner type thing, just later in the season </t>
  </si>
  <si>
    <t>i got one, i think maybe everyone got it? it does say "congratulations" tho which was confusing +2 &lt; Same, that's what i'm confused about &gt; lol I got it even though I declined the interview so I think they just send it to everyone &lt; thanks for the clarification! &lt; lol but they still say congrats.. SMH</t>
  </si>
  <si>
    <t>Anyone interviewing at University of South Florida this Friday recieved any interview information yet? I got nothing except a microsoft teams invite for grand rounds. &gt;&gt; I only got that link too</t>
  </si>
  <si>
    <t>Anyone know where on the website for UT-Houston can one find the fellowship match? I know it's a strong vascular program but I am more interested in some of the outpatient specialties and would like to know if there is representation with respect to alumni, and if so, where they've gone.</t>
  </si>
  <si>
    <t>;</t>
  </si>
  <si>
    <t xml:space="preserve">
</t>
  </si>
  <si>
    <t>GO to NYU! Columbia is malignant.&gt; Do you have first-hand knowledge of this? I know this is the reputation but the residents seemed so happy on IV day. &lt; not OP but was told therell be times youll end up carrying slack like doing blood draws, taking your pts to the scanner, small inconveniences in your day/work flow. idk if this qualifies as "malignant" but it happens. &gt; I think this is something that happens in nyc programs in general tho not really specific to columbia</t>
  </si>
  <si>
    <t xml:space="preserve">Well i was bummed because not many programs in NY invited me but I guess it worked out in the end for me if this is the case. </t>
  </si>
  <si>
    <t>Hi! does anyone know if WashU is keeping the Q4 call or switching to nightfloat? I interviewed there in November and they were currently Q4 call but said that they were maybe going to switch to nightfloat and that they would know after the new year +2 &gt; DIS HUGE</t>
  </si>
  <si>
    <t xml:space="preserve">Hello everyone, I've have had only 4 IVs so far. Not the strongest applicant, 2 Step attempts, CS pathway, 8 pubs, US IMG. Any ideas on what to do? I thought about calling Programs but I'm wondering if its too late? (No I don't have an advisor). Any suggestions would be much appreciated, thank you! &lt;At this point I don't think there is a downside to emailing programs, so long as you do it courteously and don't come off as desperate. Calling is generally not well-received. &lt; i agree with the last post, reach out, tell them what you can bring to the program, what makes you unique and how your experiences have made you who you are today. &gt; Alot of programs are already done with Interviews and most have filled their spots :'( &lt; dont think like that. its better to try than not to. especially those programs you like. </t>
  </si>
  <si>
    <r>
      <rPr>
        <sz val="10"/>
        <color rgb="FF000000"/>
        <rFont val="Verdana"/>
      </rPr>
      <t xml:space="preserve">Hey guys, please do consider updating the </t>
    </r>
    <r>
      <rPr>
        <u/>
        <sz val="10"/>
        <color rgb="FF000000"/>
        <rFont val="Verdana"/>
      </rPr>
      <t>dates available for scheduling</t>
    </r>
    <r>
      <rPr>
        <sz val="10"/>
        <color rgb="FF000000"/>
        <rFont val="Verdana"/>
      </rPr>
      <t xml:space="preserve"> section on the interview offers tab when you can as well!</t>
    </r>
  </si>
  <si>
    <t>Can anyone share what medical college of georgia's interview day schedule (timeline) was like? I know they send out info super late and I'm trying to prepare my day...</t>
  </si>
  <si>
    <t>Super long day, starts at 8 if im not mistaken with presentation from PD or APD, followed by 3, 15 min IVs. For some reason, a lot of downtime</t>
  </si>
  <si>
    <t>For anyone who interviewed at Case Western, when did they send IV and meet&amp;greet info? Cuz I can't find anything on Thalamus and my IV is soon... &lt; email. your schedule will appear on thalamus a day or two before the interview I think</t>
  </si>
  <si>
    <t>got an email via thalamus 2 days before the meet n greet</t>
  </si>
  <si>
    <t>Anybody have any insight into how some programs are able to select for a diverse class (race, sex, experience etc)? A couple programs have kind of touted this and knowing how the match works I don't see how they could claim responsibility for a diverse class. &lt; I remember at the Duke webinar (I did not get an IV there) they mentioned putting low emphasis on aspects of the application that are more prone to bias towards one race/sex - things like board scores for example. I think these programs try to make their rank list diverse and then get lucky in the match when it works out &lt; tbh some programs already have the advantage of being in a big/diverse city, which attracts applicants &lt; I not only looked at residents but at my fellow co-applicants...not a great sample size but were there people of all diff backgrounds there? can't rank who you don't invite</t>
  </si>
  <si>
    <t xml:space="preserve">Do you guys think residency will be a lot harder for someone who has never experienced winter who matches somewhere known for brutal winters? Like how much are you guys considering weather on your rank lists? &lt; Definitely considering it, but I'm not going rank a program higher than one I like more based on the weather. There are two program that are very similar in my mind and I'm ranking the warmer one higher. I dont think residency will be a lot harder if the winters are bad, you'll adapt to the driving, wearing the right clothes, etc &lt; personally I'm placing top priority on location over program itself, but that's because I know it affects my mood &lt; As someone in a place with bad winters, the students here from places like Cali without brutal winters all hate it, so I would definitely take it into consideration  &lt; can you elaborate. Why does this affect your mood? I live outside of the states so im curious </t>
  </si>
  <si>
    <t xml:space="preserve">&lt;I've experienced winters and still hate them lol. I think living somewhere where I could sit outside after work most of the year would do a lot to increase my happiness. Few places like that though, mainly southern Ca/arizona/texas &lt; Don't forget Seasonal Affective Disorder! Very real for us folks up north&lt; The funny thing is that where I live its always hot/lot of humid. I cant wait to be in the cold 24.7. Great for my hair and skin too. </t>
  </si>
  <si>
    <t>Just dropped an interview for University of Colorado this friday. I hope it helps someone else out. &lt; Thank you! best wishes +1</t>
  </si>
  <si>
    <t xml:space="preserve">It did!!! Thank you &lt;3 You are making me dreams come true today. Gratitude being sent your way &lt;3 </t>
  </si>
  <si>
    <t>I got to admit that the PIC is getting to me.. programs I really wanted topish 5 writing to others is really discouraging. Now im getting anxious and im thinking to write to them again and see if i get something out of them? &lt; Not a good idea, you may annoy them if you've already written once +2</t>
  </si>
  <si>
    <t xml:space="preserve">what is pic?&lt;post interview communication </t>
  </si>
  <si>
    <t>For the person who put PIC of downtown mt sinai great fit, was this the PD or someone else?</t>
  </si>
  <si>
    <t>Dropping my Univ of Toledo today. Good luck everyone!   &lt; Thank you a thousand times +1</t>
  </si>
  <si>
    <t xml:space="preserve">Can someone please compare Henry Ford and University of Kentucky? I got a very similar impression from both during my interviews but don't know how to distinguish them on the rank list besides location so far. Even the doximity ranks are very similar </t>
  </si>
  <si>
    <t>&lt; never use doximity as a way to make rank lists, as mentioned before it's BS. Similarly never use the opinions of random anonymous people on the internet. Location is a big, big difference between Henry Ford (in the city of Detroit) vs UKentucky (in a smaller rural-ishy college town known as Lexington) +1 &lt; Thank you so much! It's been so difficult to not look at those stupid numbers each time I'd get an invite, will try to ignore going back to it and make a blinded ROL. &lt; No prob! I used to be the same way but then I realized I shouldn't let Doximity/USNWR/other people's (uninformed) opinions dictate what I choose! &lt;</t>
  </si>
  <si>
    <t xml:space="preserve">For those who interviewed at SUNY Downstate (Brooklyn), I just wanted to confirm - the only info you had going in was the one zoom link, correct? Did you get any info on interviewers and/or overall schedule? &lt; correct. just the zoom link ahead of time. </t>
  </si>
  <si>
    <t>I've been really upset the past few days and need to vent. My top choice by far is BID for location/fit/personal reasons. I didn't get the email from the IM department about wanting me as an intern and I've been completely heartbroken. I'm a strong applicant (applied to 30 programs and got interviews at about 25 of them, good chunk of top programs (also don't worry I didn't keep all of those)). I also applied to about 30 prelim programs (literally just for BID) and only got 4 interviews. I don't understand why I've been striking out with all of these IM departments and I don't know what to do :( &lt; sorry to hear that. The advanced system is archaic and sucks &lt; Any chance you want to reach out to their IM department (or even the neuro side?) and share this sentiment? I would be optimistic! If they were to know how strongly you feel about the program they should be able to offer you this spot. It would truly be a win win situation. &lt; I was thinking about it and makes me feel better to hear someone else suggest it too. Thank you &lt;&lt; I would definitely reach out to the neuro program, and maybe the med program too, because they can fight for you to get a medicine intern spot  there  or at  mount auburn +1</t>
  </si>
  <si>
    <t>For those of you who are itching to get back into gyms/work out regularly, do you think it's possible/feasible with a residency schedule? Worried that this covid weight will stay on/be tough to get rid of in residency +1 &lt;(resident) I work out all the time.  The hardest part of staying in shape in residency is the amount of free, unhealthy food you'll be offered. Get used to packing lunch. &lt; how do you find the time to workout? I had a tough time with inpatient rotations during med school tbh! &lt; Yeah but you aren't studying for a shelf exam during residency &lt;(resident) it's not that hard. Even on busy inpatient rotations you have a few hours between when you get off and when you have to be in bed; I have friend who work out/run in the morning before work. And as an upper level on lighter rotations, you can go whenever. I'm averaging something like 45 hours of work a week for the next month.</t>
  </si>
  <si>
    <t xml:space="preserve">Not sure why this is italicized, but just an idea: when gyms started closing I got a weighted vest on Amazon that can hold ~120 lbs. It's been great for a lot of body weight exercises (push-ups, pull-ups, squats etc) and a lot more affordable than your typical home gym equipment &lt; I also got some adjustable dumbbells that go up to 90lbs each, pullup bar and dip belt. Has been working great. </t>
  </si>
  <si>
    <t>Any have thoughts/insight about the strength of clinical training at Mayo AZ? I was impressed by the program overall but I'm concerned whether I'd get enough "bread and butter". Also, seems there's no neuro ICU, though I guess I could always rotate at one of the other Mayo sites for this as an elective. &lt; I have a friend doing residency there and I think they get outstanding clinical training. No neuro ICU but super easy to rotate to Rochester, which will be also helpful if you want to go there for fellowship. &lt;thanks!</t>
  </si>
  <si>
    <t xml:space="preserve">Does Tufts support prelim (pgy1) for their residents? I heard spots are 7 but prelims are 6. How can I get the guarantee if there is no prelim interview? &lt; from what I remember being told it was guaranteed if you want it, just have to rank on NRMP&lt; i think its bc they have 1 sponsered spot so if your an Amg applying thees 6 spots for 6 prelims if i recall correctly  </t>
  </si>
  <si>
    <t>BTW Does everyone see Tufts prelim code in ERAS? Am I only one who cannot find it?</t>
  </si>
  <si>
    <t xml:space="preserve">any thoughts on the impact of residency class size on overall experience? I am interviewing at programs that will take 6 residents compared to some that will take 20 next year  &lt; You'll be busy no matter what I'd presume, but perhaps busier or have more rigid schedules with smaller classes? &lt; What neurology program is taking 20? Isn't the largest in the country smaller than that? &lt; I think Brighams is the biggest residency in the country with 19 res/class &lt; I guess OP must be dual applying </t>
  </si>
  <si>
    <t xml:space="preserve">wtf what program is taking 20?! i didnt even know this was possible in neurology, please mention them. &gt; sorry was talking about MGH and rounded up </t>
  </si>
  <si>
    <t>I noticed how some programs have no night float on PGY3/4, is it a common practice?</t>
  </si>
  <si>
    <t>Just got off wailist for a program I really wanted and the interview is on the same day of another one. The date is this tuesday and its already sunday. Any thoughts on this? im really freaking out now because the other program had already sent me a personalized schedule but i really prefer the one i came out of waitlist if i had to choose. Please help SOS. I dont want to give a bad impression. &lt; I would cancel the one you already had. It feels bad, but its not worth giving up a program you really want.&lt; agreed cancel the one you have and go for the one you want. &lt; depends on how many interviews you have had so far, how you feel they went. if you feel like you are likely to match anyway, then switch interviews. if you dont feel comfortable, i would keep the one you have. they obviously like you more than the program that waitlisted you and then gave an invite the last minute. i was in the same position too.&lt; what did u did? did u stick with the one that originally gave u interview or waitlist?</t>
  </si>
  <si>
    <t>When are rank lists actually due?&gt; march 3rd. &lt; thanks! &lt; so we have up to march 3rd to rank programs? &lt; What else would the date mean ....+1</t>
  </si>
  <si>
    <t>Random question about Stanford: do they tell you if you're on the linked rank list for the Stanford prelim year (similar to what BIDMC does)?</t>
  </si>
  <si>
    <t>Currently torn between strategies for ranking, input appreciated. SO is a resident at a mid-tier but clinically solid Neuro residency program on East Coast. My supposed top choices (combo of education quality, reputation, and fellowship choices) are on the West Coast. Should I prioritize my career goals, with a dent in terms of QOL and 3 years of LDR, or my relationship, with a dent in career opportunities? &lt; you really don't have any choices on the east coast that won't hurt your career opps? just surprised bc there are more programs on the east coast than west coast. I think that long of a distance especially when we don't really know when the pandemic will end and travel will be easy again would be very difficult. &lt; yeah I have the same question. One of the great things about neuro is that you can go to a "mid-tier" program and still match into amazing fellowships or jobs, so my thoughts would be to pick the east coast programs unless there is a huge gap in terms of education quality between those programs and the ones you liked on the west coast. +1 &lt; In my opininon, what makes a program solid (possibly except for the programs that at very top and the ones at the bottom) is the ability to thrive in that specific environment the program and location offers. You need to ask yourself where you will truly be happier and that will be the place where you will naturally be the best version of yourself and be a great resident. 4 years is a long time so think about what you really want. Everyone has different priorities and you just need to figure out what yours are. +1 &gt; I think its also important to take into consideration your relationship. Is your SO just a boyfriend/girlfriend or is like a very serious committed relationship engaged/married. You don't necessarily want to base the rest of your life on a relationship that may not end up lasting. Just something to take into consideration. Also if your top is on the west coast but you end up on east coast, there is always a chance of resentment in the future. So I know its so many factors to consider &lt;OP here, thank you for the responses! The relationship itself is serious with plans to build a life together - whether or not we would delay this and try to rejoin for fellowship, versus the education opportunity would be UCSF vs MUSC if that puts anything else in perspective... I like the concept of "where the place i can be the best version of myself" &lt; that does make things complicated...it's great you have these choices but sorry you are in a tough spot! I do not think your education or fellowship opps will be reduced or limited at MUSC at all - but research of course at UCSF can't be beat, so it depends how much that is an interest of yours or not. and your gut feeling about where you can be happy. &lt; I love this: "where the place i can be the best version of myself". Great advice! :-)</t>
  </si>
  <si>
    <t>Have similar concerns since I'm doing couples match with early match. Anyone else in this situation? Trying to decide whether we should risk to match higher-tier program or settle at mid-tier program that we think may be almost guaranteed... &lt; wow im not in that situation but that has to be tough.. :/ bc early match so u depend on the program they end up in. I wish you the best of luck! hope everything ends up fine! Maybe that can help you by writing to them saying your partner ended up in that program already, it will just confirm to them you would rank them #1 &lt; To whoever started the convo in this cell, I am couples matching with s/o in early match! would be down to chat about this outside of this spreadsheet if you want! let me know and I can send my reddit username &lt; would love to chat. can you send messages through reddit? sorry not familiar with reddit so much haha &lt; yeah what's your username? I'll message you on reddit  &lt; Just messaged you!</t>
  </si>
  <si>
    <t xml:space="preserve">NYU Brooklyn Vs. Mount Sinai Beth Israel, which one has a better reputation and academic standing? </t>
  </si>
  <si>
    <t xml:space="preserve">thoughts on Lehigh Valley? really loved the program when i interviewed, but there's not much info about them on the spreadsheet. how would they compare with other programs in Penn?&lt; as a med student rotating there, recommend the progrma 100%. you will get good training. PD and chair are super supportive and nice. Residents are very friendly. I think the only down side is having lots of 24hr calls and living in allentown. There's not much to do in allentown... &lt; seems like allentown wouldn't be too bad to me, very affordable with nature nearby and short distances to philly and NYC &lt; really appreciate the feedback!  </t>
  </si>
  <si>
    <t>how is the QOL in general there? Do the residents seem to have good work-life balance (e.g. are they overworked, do they have time to teach/do research, how is patient volume/typical patient load)? &gt; I think QoL is alright. They work hard PGY2 and PGY3 with having frequent 24hr calls but they are planning expanding the residency to 5/class so hopefully it gets better. PD is super awesome and cares about your wellness. She will have your back. Residents have time to teach depending on how busy the service is, but usually had time to teach in the afternoon. Not sure how to compare patient volume but you see a variety of things and good volume. Good volume that residents didn't seem too overloaded but had a good amount of work. Hope it helps! &lt; thank you so much!!</t>
  </si>
  <si>
    <t xml:space="preserve">Off the wall question, but as an asian applicant, I've oddly never seen another asian applicant on interview day except for programs in the Northeast and California, where I suddenly see a burst of other asian applicants. I'm wondering if this is due to self-selection (asian applicants are applying mostly to Northeast and California programs), or whether those programs are looking for more asian applicants (maybe to match the patient population)? &lt; I'd suspect the former...&lt;Most of my interviews have been in the midwest and there have been plenty of asian applicants, so I also feel like your experience may just be due to random chance? &lt; As the only Asian applicant in one of my midwest interviews, I felt that I had an advantage because I got to talk about my experiences and faculty were all pretty receptive to them &lt; Nobody can really know, but i'm sure it's a bit of both. And once the trends are there, it only takes a small extra step to positively reinforce them. Applicants won't see any other asians and wonder about fit. PDs will see asians fail to rank them year after year and likely stop wasting IVs on them. &lt; It is illegal to not invite someone only because of their race (although PDs can certainly choose to do this and simply give a different reason) </t>
  </si>
  <si>
    <t>&lt; Look at the current residents and you'll see whether your interview day experience is representative of the program &lt; Lol that's actually oddly so true, my california interviews have had so many Asian applicants (I am Asian myself)</t>
  </si>
  <si>
    <t>Any way to see how applicants match depending on position rank i.e. mostly 1st choice, 2nd choice, etc.? &lt; NRMP doesn't report specialty specific data, but across all specialties last year, 46.3% matched at their top choice and 71.1% matched at one of their top 3. https://mk0nrmp3oyqui6wqfm.kinstacdn.com/wp-content/uploads/2020/05/MM_Results_and-Data_2020.pdf</t>
  </si>
  <si>
    <t xml:space="preserve">Thoughts on prelim year at Advanced programs that are only IM vs categorical programs with 1-2 months of neurology exposure? Is there benefit to more rigorous IM training that 1st year, or is it worth diving into neurology those couple of months sooner? &lt; having some neuro during intern year might make PGY2 year a little easier, however in the long run it doesn't mean much, we have the rest of our lives to practive neuro &lt; So do you think having a couple extra months of IM training before moving on to neurology for good adds clinical value? &gt; i personally dont think 1-2 months is that big of a deal either way. As long as when you are in medicine, you are studying for patient care and step 3 and learning as much as you can and see/do a wide variety of medicine ( general med and some subspecalities) i dont think it should make that much of a difference in the long run. the only difference i ever see if when people do an actual IM residency and then do a Neuro residency. lol. i have met a few and they are usually top notch clinicians lol   </t>
  </si>
  <si>
    <t>What do you guys think about the interview structure at Geisinger? 🤔  &lt; Pretty standard I guess &lt; have you been asked about a clinical case in a previous interview? &lt; Have been asked to share an interesting case at a few other interviews, but none of them were like how Geisinger does it I guess.</t>
  </si>
  <si>
    <t>Thoughts on University of Kentucky? &lt; I liked it. Thought the PD is very appropriate and supportive of residents. Strong academic program with a lot of clinical research opportunities. Beautiful city of Lexington. It was a little long so I believe tiredness played a role for both interviewers and applicants by the end... Residents seemed very nice and friends with each other. &gt; Also interested: how's the quality of life there? &lt; Were the interviews more conversational or behavioural?</t>
  </si>
  <si>
    <t xml:space="preserve">There is a program i really wanted and it wouldve been my #1 but because its in philly there is no chance in hell im going there, especially the fact that im from anoter state not that close like NY and many reasons especially partner/family reasons. Are others in my same situation or u think im doing a mistake? &lt; Then what is it that made you want that program in the first place? I guess I can relate because I too have some nice options in different areas. I will probably just stagger them with more local ones, but you didn't really specify why you initially wanted this Philly program even though it seems like you really don't like the city. &lt;what's so bad about philly? &lt; i thought OP was trying to say he/she wont put it number one because they dont think their chances of matching there is high because he/she doesnt have ties to the state ( like not in the tristate area) and then thinks he/she  shouldnt rank it high because of family ... anyways. it depends on how important it is to be close to that family/partner or how willing they are to move to philly with you. if your family is in good health and not elderly, maybe you can just travel when you can. If they are elderly and need more attention, closer may be better. If they are also a hugh support system for you and you cant imagine being far from them, then maybe not a mistake. are you planning on having kids in residency, family close may be more important then. Sorry for rambling.  </t>
  </si>
  <si>
    <t>Anyone interviewing at Tennessee on Monday received the Zoom link to the resident meet and greet? &lt; I have not received a link for the pre-interview meet and greet or for the interview. I just emailed the coordinator so hopefully I'll have an update for you soon! :) &lt; Thank you so much!! Got it! Thanks!</t>
  </si>
  <si>
    <t xml:space="preserve">Someone wrote you a good letter of recommendation. You want to buy them a nice bottle of wine to express your appreciation. What would you buy? :) &lt; me too! i want to buy something too dont know what &lt; i dont really think it's appropriate to buy a bottle of wine. Or really anything. Its how this game works, they are expected to weite letters just as you will be if you were in academics. I would write a really nice thank you note. But alcohol certainly crosses the limit. +1 &lt; probably best to reach out to them once you learn the results of the match - let them know where you matched and say thank you for helping with your application. Think sending gifts (esp alcohol) might be risky and unnecessary. &lt; totally agree with this &lt; Agreed. As someone who used to buy gifts for faculty to show appreciation, I learned really quickly that faculty find it to be awkward and most would rather you don't send them any gifts. Just email them or tell them a verbal thank you. </t>
  </si>
  <si>
    <t>&lt; it depends how is your interaction and how he/she acts with med students and residents. i bought mine a scarf and bottle of champange. he wrote to me saying thank you that i didnt need to do that and he loved the gift! he also said he was going to open it when i match to celebrate!  &lt; Yeah, I have been buying my mentors gifts for almost all of my adult life.  I wouldn't do it for a letter writer who I just rotated with for 2 weeks, but for someone who invested a lot of time with me, giving me advice and support, I think a gift is perfectly appropriate.  If I were going to buy a bottle of wine, I might drop some hints first to see if they like wine/what kind they like, but if you're totally in the dark I personally think a medium bodied red is the safest choice; go into your local fancy liquor store and see what they recommend.</t>
  </si>
  <si>
    <t>any curveballs interview with Duke or Mayo Fl? &lt; No curve balls at Duke. One of my favorite interview days. The PD and APD are awesome.</t>
  </si>
  <si>
    <t>Wanted advice, if a PD tells you toward the end of the interview that the program has a history with your alumni and would love to see you at their program next year, should I ignore it as a nicety or take it as a consideration that they actually did like me and would consider ranking me decently? &lt; i think it means they don't like you +6  &lt; they DON"T like them? I'm confused. Either way, I don't read anything into what people say at the end of interviews. What if right after interviewig you they come across some brilliant candidate who they now think is a better fit than you? They can't take back what they've already said/or written to you.... My approach: Do the best you can, say thank you and move on. If you want to let them know you really liked them sure go ahead but don't let their responses affect how you rank them.  And don't overthink what they say to you! +1 &lt; pretty sure it was sarcasm +2 &lt; Thank you for not being a dick, and being more cognizant of those of us with anxiety that gets heightened with this unprecedented process :) +4</t>
  </si>
  <si>
    <t xml:space="preserve">Can we please stop these kinds of questions? It has been addressed a million times over, not to put weight into these kinds of remarks. +10&gt; i feel like people are looking for confirmation that they were special. I know that validations are always nice but come on just take it as a "compliment" instead of needing others to validate it for you. +4. &lt; it may not even have been a compliment, just a statement. &gt;&gt;That's quite an odd question, sorry to be blunt. But please be mindful of your peers instead of just humble bragging lol. </t>
  </si>
  <si>
    <t>Can anyone comment on Loma Linda as a program? I'm thinking about dropping my interview invite there, but would like to hear more about the program since there's not as much info here. Or, is anyone wanting an invite from them? &lt;recently dropped an interview invite from them - hope it goes to someone who really wants to be there! &lt; Met a neuro resident from the med school who fled from the place though because he thought they were wildly overworked. But when I asked them about work/life during the meet and greet, they thought it was fine. Overall, my personal impression of the program from the IV was good. My metric has always been: would I be happy there? And I would.</t>
  </si>
  <si>
    <t xml:space="preserve">&lt; They were an extremely nice bunch of people! The Chair is the sweetest. Residents seemed really happy to be there too. I enjoyed my interview day with them. Seems they really advocate for the well-being of their residents. </t>
  </si>
  <si>
    <t xml:space="preserve">&lt; I interviewed there too and agree with the poster to the left but I would say if you have enough invites you may as well drop, unless you are super keen on the program, it's completely up to you though. But I do know people who are really hoping for that invite due to location. </t>
  </si>
  <si>
    <t>Mod: no idea where this was from "&lt;I interviewed there too and agree with the poster to the left but I would say if you have enough invites at programs you like better you may as well drop, unless you are super keen on the program, it's completely up to you though. "</t>
  </si>
  <si>
    <r>
      <rPr>
        <sz val="10"/>
        <color rgb="FF000000"/>
        <rFont val="Verdana"/>
      </rPr>
      <t xml:space="preserve">I got to admit that Jefferson left me speechless. I cant believe the program isnt ranked higher like I LOVED IT even more than other higher top programs that i interviewed in. :O &lt; I loved it too! I just don't know what to think about living in Philli &lt;whats your concern about philly? Im debating between two programs one of which is in philly so would love to hear your thouhts on this. &lt; philly seems pretty ideal to me &lt; nothing against philli I just dont know much about it or how it compares to where I live now (chicago). also, idk if the vibe of east coast medicine is any diff than chicagos. &lt; i mean u are from chicago so obvs it makes sense. chicago is chicago!!! </t>
    </r>
    <r>
      <rPr>
        <b/>
        <sz val="10"/>
        <color rgb="FF000000"/>
        <rFont val="Verdana"/>
      </rPr>
      <t xml:space="preserve">&lt; </t>
    </r>
    <r>
      <rPr>
        <sz val="10"/>
        <color rgb="FF000000"/>
        <rFont val="Verdana"/>
      </rPr>
      <t>I'm from the midwest but went to philly for med school - personally did not like it at all... east coast is just totally different people/mentality lol. But I know others who've loved it. I think it's promising that you liked Jeff's culture! Have you ever been to NYC? I'd say philly would be a mesh of nyc &amp; chicago in some aspects... if you'd like me to elaborate lmk!</t>
    </r>
  </si>
  <si>
    <t>&lt;I hope 2021 releases yall from the shackles of rankings &lt; haha thanx</t>
  </si>
  <si>
    <r>
      <rPr>
        <sz val="10"/>
        <color rgb="FF000000"/>
        <rFont val="Verdana"/>
      </rPr>
      <t xml:space="preserve">I got to admit that Jefferson left me speechless. I cant believe the program isnt ranked higher like I LOVED IT even more than other higher top programs that i interviewed in. :O &lt; I loved it too! I just don't know what to think about living in Philli &lt;whats your concern about philly? Im debating between two programs one of which is in philly so would love to hear your thouhts on this. &lt; philly seems pretty ideal to me &lt; nothing against philli I just dont know much about it or how it compares to where I live now (chicago). also, idk if the vibe of east coast medicine is any diff than chicagos. &lt; i mean u are from chicago so obvs it makes sense. chicago is chicago!!! </t>
    </r>
    <r>
      <rPr>
        <b/>
        <sz val="10"/>
        <color rgb="FF000000"/>
        <rFont val="Verdana"/>
      </rPr>
      <t xml:space="preserve">&lt; </t>
    </r>
    <r>
      <rPr>
        <sz val="10"/>
        <color rgb="FF000000"/>
        <rFont val="Verdana"/>
      </rPr>
      <t>I'm from the midwest but went to philly for med school - personally did not like it at all... east coast is just totally different people/mentality lol. But I know others who've loved it. I think it's promising that you liked Jeff's culture! Have you ever been to NYC? I'd say philly would be a mesh of nyc &amp; chicago in some aspects... if you'd like me to elaborate lmk!</t>
    </r>
  </si>
  <si>
    <t>&lt;&lt; thank you, this is helpful. I wonder if prices have dropped more in relation to the pandemic and increased working from home in NYC/SF/LA vs Boston, because I'm seeing better prices in those cities than I expected. I am definitely fine with a plainer looking apartment and I'm sure we could make it work.  &lt; NYC has definitely dropped but beware of those prices. They can shoot up when you renew your lease if it looks like housing in NYC is becoming more in demand again.</t>
  </si>
  <si>
    <t>What happened to the IV impressions? I can't see the programs names lol &lt; yeah did someone delete that collumn</t>
  </si>
  <si>
    <t>&lt; Looks like the column was hidden somehow, not deleted though</t>
  </si>
  <si>
    <t>Anyone else get an email from the BID prelim program yesterday saying 1) you can email their residents and 2) your interviewer was impressed by you and thought you were the type of intern they wanted? I'm trying to figure out whether this is a form letter (especially for point #2). &lt; I did! &lt; Welp my day is ruined now +1 &lt; I got the same as well. I really thought it was personalized haha.&lt; Awkward. I didn't get an email yesterday either. I guess BIDMC is going to the bottom of the rank list. lmao. Congrats to those that did though!</t>
  </si>
  <si>
    <t xml:space="preserve">&lt; wow i wish all programs would do this </t>
  </si>
  <si>
    <t xml:space="preserve">Does everyone who interviews at penn get an introductory pretty personal email asking if they want to meet with specific people? &lt; ya +1 &lt; yep &lt; Yes it seems like almost everyone got this &lt; I didn't, lol. I'm a strong applicant but my research is preeeeetty mediocre, so maybe that played a role &lt; You probably did actually...maybe check your spam folder? &lt; u probably did. they send this to everyone before interviewing. &lt;  </t>
  </si>
  <si>
    <t>While I really appreciate them doing this, I wish it was a little more clear how much these meetings mattered in terms of ranking. I thought my interview day went really well, but some of the extra meetings were harder to prepare for during a busy schedule &lt; I think they dont matter at all. Its just a service for you.</t>
  </si>
  <si>
    <t xml:space="preserve">Have people met others on the interview trail and you think, UGH i really hope i dont match in the same program as this person? lol &lt; lol ive had that thought too but very rarely &lt; yep &lt; how come? what did they do? &lt; for me its the fake enthusiasm and positivity and questions for the sake of asking questions &lt; ive had a few people dominate resident sessions and ask a million questions or answer questions that I ask the residents.. I think people just get nervous &lt; that sexist applicant (look at Fame/Shame... "Dude wall")... I want to avoid him &gt; to a degree i think we do need to fake enthusiasm or at least make sure our enthusiasm is shown, otherwise its just us staring at a screen not looking very happy (especially if you have a resting bface like me). Like someone previously was saying that the head nodding to someone speaking drives him crazy, but like what do you expect applicants to do? &lt; for me it is not the enthusiastic people that I don't want to match with, but the ones that seem disinterested and act sort of "above it all" &lt; man yall need to chill, its a stressful virtual interview, I'm sure people are better when they aren't feeling like they're being watched, don't hate the players &lt; Yeah, I totally agree...sometimes I feel the need to ask questions because it gets awkwardly silent. And I'm not even much of an extrovert myself lol. So yes, I'm going to be enthusiastic because otherwise it's rude to be disengaged/disinterested when residents are taking precious time out of their schedules to meet you.+3 But obviously be mindful of other applicants at the same time and don't overdo it--I'm sure there are examples of that as well. +1 I can only take awkward silences for so long when I legitimately do have questions &lt;im sorry but people need to chill this process is stressful enough, if something as simple as someone nodding their head is super annoying to you then maybe its time to take a break. &lt; I don't think its fair to discredit people for their non verbal cues and enthusiasm in a climate where awkward silences are all the more real and noticeable, it is very difficult to engage with residents virtually otherwise and also worth noting that out of state/international applicants really don't have much to go off to make their impression without a trail so they have every right to satisfy their curiosity. I get that it might be annoying for some, but to say you wish you wouldn't want to match with them says more about you than them. &lt; I met an applicant  who dominated the entire resident social hour and asked question after question to where I wasn't able to get a single question in. That was really annoying. And the questions that were asked were subjectively silly ones too, like they were only asked to look cute. &lt;i think the over asking questions is annoying absolutely, but just in the comtext of the rest of this discussion, i dont think this is the same as calling someone overly enthusiatic as some of the previous comments seem to be hinting at. I think we need to be respectful of the other applicants and not hog  the floor. But other non verbal cues of smillig and head nodding are a must in this virtual climate. </t>
  </si>
  <si>
    <t>im the type of applicant that when im nervous i smile and nod my head a lot so sorry if you find it annoying but i prefer someone like that rather someone serious all the time bc then it makes me be serious too and feeling like ugh bored. I did have an encounter with one applicant that was verry gunner style and even interrupted me in one talking saying: "love how u talk, so cute."  (english isnt my firs language); i found that annoying because u know when someone does it with good intentions vs not goot intentions. (she kept laughing everytime i talked it was weird and i felt uncomftorable, didnt happen in any other interview but im not letting this define my ranking for the program but really hope she doesnt end up there if i do:/) &gt; wow what a bitch +1, sorry that happened to you +1&lt; agreed that was straight up rude +1 &lt; thanks guys. glad to know i was not overeacting. to be quite honest this is the first time ever this happened to me and it felt so uncomftorable and strange. i really hope whoever i end up with in a program arent like that.</t>
  </si>
  <si>
    <t>does anyone know how to improve wifi connection? just had an interview day beset with multiple connection problems requiring me to call in multiple times. it hasn't ever been this bad before, but i was using thalamus today and all of my other interviews have been on zoom before. has anyone else had issues with thalamus? i was using google chrome. i have an interview next week that also uses thalamus that I'm very interested in and i cant have this happen again. halp. &lt; They say with Thalamus you should limit the amount of tabs open and other apps running. Also could try an ethernet cable if you have access to one &lt; Thalamus is the worst. Try to use Ethernet connection if at all possible! &gt; when my wifi is acting up I find that making my phone a hotspot works too. not ideal but worth it</t>
  </si>
  <si>
    <t>&lt; is it me or thalamus makes the internet worst? ive noticed that only with thalamus i get these internet issues. maybe it takes additional energy or something &lt; I've had issues with thalamus this season. using an ethernet cable did help a little. definitely recommend using chrome with no other tabs open&lt; webex is the same had connectivity issues with that platform too</t>
  </si>
  <si>
    <t>Anyone have insight on the financial situation at Mt sinai beth israel? Considering a prelim there and saw a few comments about them shutting down or something and not sure where that is coming from.</t>
  </si>
  <si>
    <t xml:space="preserve">I am confused. I see some programs have a specialty called NeuroBehavioral but then the majority its not really neurobehavioral/neuropsych but rather  specifically fellowship of research on dementia but they call it neurobehavioral? Can someone elaborate on this </t>
  </si>
  <si>
    <t>&lt;Neuro-behavioral is a fellowship of neurology generally related to dementia. Neuropsychiatry is a very niche field, and people going into it typically have done a combined neurology-psychiatry residency &lt; Adding on to this, Neuropsych often is referring to Neuropsychology, which is a PhD Psychologist who has done an additional neuropsych fellowship</t>
  </si>
  <si>
    <t>&lt; so then why some neurologists say they subspecialized in neuropsych from neurology? so confused... i know of neurologists that do both psych and neuro but only specialized in neuro and did behavioral subspecialty?</t>
  </si>
  <si>
    <t xml:space="preserve">Anyone know the difference between vascular neuro and neurocrit pathways to getting to interventional? How does one get angio procedure time in either fellowships? &lt; I believe it's more common to get to interventional via vascular fellowship than NCC. &lt; I thought the opposite (NCC then neurointervential) &lt; Tbh it is so institutionally dependent that I think it would difficult to generalize whether vascular or NCC is a more common pathway to INR. Also, angio time during the vascular or NCC fellowship time (i.e., not during the interventional fellowship period) is also heavily program dependent (e.g., some places have linked fellowships that allow frequent, early angio exposure, and some places have zero/limited opportunity for angio exposure during the vascular/NCC fellowship time). </t>
  </si>
  <si>
    <t xml:space="preserve">&lt;(resident) overwhelming majority of neurology-trained neuro-interventionalists will have a vascular fellowship. Several reasons for this, but in general it's because vascular neurologists can also take stroke call and because a significant portion/the majority of NCC fellowship involves rotations that have nothing to do with neurology </t>
  </si>
  <si>
    <t>interesting, thanks for the input everyone</t>
  </si>
  <si>
    <t>What are peoples thoughts on UMass? &lt; I really want an interview there because I've heard so many great things about the program, but alas, they didn't invite me. &lt; I really ended up liking UMass a lot more than I thought I would after interview day. They have a huge catchment area so you end up seeing a lot of cases. Also, faculty really knew my application well and seemed to be really supportive of any interests their residents had. The residents also seemed like a fun, relaxed group. +1 &lt; I was really interested in UMass too since I live in Mass but they didn't want me :'( &lt; Did you try sending an LOI? &lt; yep, twice. and then I got a rejection from the IM prelim so I lost hope &lt; I didn't get a rejection, so I guess I still have a chance?</t>
  </si>
  <si>
    <t>what are the great things you've heard about UMass?</t>
  </si>
  <si>
    <t>Why people keep erasing stuff from chat? a lot has been erased today &lt;mod: will look into it</t>
  </si>
  <si>
    <t xml:space="preserve">I am just torn between the big name universities such as Mount Sinai Beth Israel and NYU Brooklyn Vs. Less Well-Known universities but better programs (Alabama and Iowa), What would you go for? &gt; if there is no regional ties, why not go to a "lesser known" university if the program is better? idk if the name of a program matters that much aside from a career in academics &lt; I don't think Mount Sinai Beth Israel and NYU Brooklyn are well known. None of the non-neurology people or non-medical people I've spoken to have heard of those two programs. I'm from the south, and University of Iowa is well-known among non-neurology people and the general public because it's strong in many different specialties overall. Iowa and Alabama are also higher rank than Mount Sinai Beth Israel or NYU Brooklyn. +1 &lt; agree, even for academics I would say alabama and iowa are better. &lt; i agree, i would go with program that best fits your career outline and has fellowships/faculty that harness your interest in whatever you want to do in life. &lt; Not to beat a dead horse, but Iowa definitely has a strong rep. Everytime during an AI I've mentioned I'm interviewing there, the faculty light up and compliment the program. +1&gt; Thank you so much guys, I really appreciate your advice! </t>
  </si>
  <si>
    <t>I keep seeing comments of people saying "oh I've actually gotten a few IVs this week" but there are only 8 in the sheet. would those of you who are lucky enough to be experiencing the trickle please update the sheet with your IVs. thank you! +1&lt; people have been posting where they've been dropping interviews in the chat, so you can at least figure out some of the programs that might be sending out interviews based on that</t>
  </si>
  <si>
    <t xml:space="preserve">Are prelims still accepting applications? &lt; I think most are not, but you could check the websites of ones you are interested in and see </t>
  </si>
  <si>
    <t>What are the chances that Colorado opens up another interview day? &lt; I don't think that's the plan right now &lt; i think i was on the last or one of the last IV days and they said they are not planning on having any more</t>
  </si>
  <si>
    <t>Please keep information not related to this season outside of this chat. Add to the "Class of 2022 Questions" if you are not applying in the current cycle.</t>
  </si>
  <si>
    <t>Can we keep all info not related to THIS season outside of the chat +1</t>
  </si>
  <si>
    <t>PIC positive responses from Gainesville. When you say "positive responses" do you mean like "great fit" or just generalized responding being nice?  &lt; I got two responses from people I interviewed with, not from leadership, and both were kind of generic "you're welcome, glad to have you" responses to my thank you email</t>
  </si>
  <si>
    <t>For those receiving II lately seen in IV Offers, are those from waitlist or new invites?&lt; mine was a new invite, recived this week. &lt; so there is still hope &lt; i mean even what you call a "new invite" isn't actually new. its obvious we are on some sort of waitlist otherwise we would have received an invite a long time ago, programs finished reviewing apps a while ago. they might not formally say we are on a waitlist but the only reason you would get an invite now is because someone dropped it. i personally got an invite a few days ago and there had been zero communication up till that point.</t>
  </si>
  <si>
    <t>new invites (+1)</t>
  </si>
  <si>
    <t>Is it wrong to cancel tomorrow or rigt now an interview that is scheduled for next week? I feel like I really want to but Ive been told its already too late and it can jeoperdize me with other programs. Any toughts please? (At first I was interested but Ive gotten more II that I prefer.) &lt;&lt;its plenty eary to cancel esp since ppl arent traveling this year and can easily accept a new invite last minute +2 &lt; also I don't think anything bad will happen because of it &lt; What do you mean it can jeopardize you? &lt; Is it early like Monday or late in the week? &lt; its on tuesday :/</t>
  </si>
  <si>
    <t>its not too late to cancel!</t>
  </si>
  <si>
    <t>I know for a fact of some programs making deals with aplicants about matching there(with contracts and yes these programs are participating in ERAS/NRMP). Its in other specialties. Especially competitive ones. I am wondering if in neurology this is happening?&gt; Do you know why programs are doing this? If an applicant likes a program enough to sign a contract outside the match, and a program in a competitive specialty with no shortage of applicants to choose from, likes an applicant enough to want to go around the match it sounds like neither side would have any problems matching without these side deals?</t>
  </si>
  <si>
    <t xml:space="preserve">&lt; I guess this is happening because of the current situation to make sure they dont end up in SOAP? Isn't this a match violation? &lt; i know that before it was permitted to do but not sure if it still is </t>
  </si>
  <si>
    <t>So my partner was basically called and told you are going to 100% match here (his #1 program). I know he shouldnt 100% trust that but his scores are just sky rocket and he has 15+ pubs, competitive specialty. Anyhow, its also my #1 but i am not that competitive. Its just a PLUS that my partnet would probably end up there. I did get an interview though. I dont know what to do. He is probably going to get in and Im probably not. I already had the interview. Should I reach out and tell them your my #1 and i really want to go there? &gt; Yes, but wait until its closer to rank list submission time. Also just to clarify your partner is a different specialty? &gt; are you couples matching? &lt; yeah different specialty. The thing is what should i say in the email? &lt; just say both my partner and i enjoyed our interviews at *insert name* and we would love to match there, am ranking it #1</t>
  </si>
  <si>
    <t>PLEASE I NEED ADVICE. I was invited to a good amount of programs but I would say the majority have very competitive applicants and there probably out of my reach. The majority of interviews are top programs. For some reason I wasnt invited to lower programs really strange. The thing is I feel like my interviews went great and they have liked me but I do know there is a lot of great applicants and I know my scores are not competitive(more in the low side) so how many invited should I stick with? I am asking this because I really dont want to interview anymore(my favorite ones I already attended) but a resident told me that because of my low scores i should go to all i get just in case since there competitive programs because i can end up not matching. PLEASE HELP ME. Would u agree or disagree? How many is a good amount? &gt; 12 should be fine! they interviewed you so that means you are competitive for their program! +1 &lt; thank you for this because a resident told me to stay with 18 programs minimum and cancel the rest, and i just am so drained and would love to give others the opportunity but so scared i end up not matching bc of my low scores u know? i really wish this process wasnt like this. its pretty stresfull especially with low scores. &lt; I mean at this point how many more interviews do you have scheduled? I really wouldn't worry about it. Clearly you're a well rounded applicant since you received invites to competative programs. Who cares about scores, that evidently isn't that important. You will be fine. &lt; Keep the interviews. It's a small price to pay to safely match +3 (restored)&lt; I am in your same boat and my mentors have been telling me the same- scores are not everything, the rest of your app is probably strong and/or they saw something they liked, be thankful and just be you!</t>
  </si>
  <si>
    <t xml:space="preserve">kind of depends on how many programs you've already interviewed wtih. 10 or more and you shouldbe a-ok :) &lt; ive already interviewed in 13 but they are almost all top so probably going to choose the applicants with high scores probably, mine are below average </t>
  </si>
  <si>
    <t xml:space="preserve">Anyone else interviewing at Mayo FL tomorrow waiting to hear from a resident? I have not received any info yet about when they were planning on reaching out. &lt; i interviewed with them a few weeks ago and the same thing happened. a resident ended up texting me arond 6-7 est, and you set up a time to talk that night &lt; OK interesting, still waiting but thank you! (restored) &lt; I DIDN'T REALIZE THAT IS WHY THEY TEXTED ME AND TURNED DOWN THE OFFER TO TALK....I felt like an idiot &lt; No one ended up texting me yesterday, oh well. Still was a super informative interview day. </t>
  </si>
  <si>
    <t>What's a decent salary for living and working in NYC? For example - is $70,000 annually a decent sum for a lifestyle that is not very extravagant, eating out once or twice a week at mid-range places / public transportation etc? &lt; depends on your lifestyle. if you want a studio near manhattan, i would put away around 2000-3000 for rent, maybe $200 for groceries if you cook and another couple 100s if you go out to eat every month&lt;&lt;lol if you think 70K is enough to live and go out in NYC regularly without a significant other to help out with the standard of living &lt; What do residents do with their cars prior to moving to NYC? Do they get rid of it or sell it prior to moving to NYC (because of the high monthly city parking rates)? &lt; I'd get rid of my car if I match in NYC &lt; I've been thinking of the same thing bc I would be single and would prefer to not live with a roommate in NYC - post tax montly salary is about 4300$ intern year (someone please let me know if my estimates are wildly off) but I'm thinking 4300$  - 2500 rent - 500 loans - 400 401k (this is probably wrong but i just est 7% of our salary) - 150 transport (unlimited metro card) - 150 utilities/etc - 200 groceries leaves about 400 free cash left over for the month for eating out/shopping/entertainment etc... can def cut costs signficantly if you get a roommate &gt;&gt; You spend way more on groceries and eating out ~ 400-600 just speaking from experience. Everything is expensive in and around NYC. &lt; So basically I will be living in poverty with a post tax salary of $3750? Cool.</t>
  </si>
  <si>
    <t>&lt; hope someone responds as im not from NY but just a tip, use an online calculator to determine take home pay after taxes and then decide if that amount is enough to live on. taxes in NY will likely make that salary about 50k &lt;good point! &lt; I've been trying to compare COL in Manhattan to other cities using comparison tools. One tool told me that 60k in a medium sized midwest city (that was the resident salary there) would be equivalent to 156k in Manhattan and I was shocked. But the calculators are all a bit different, another one told me 82k would be the equivalent. &lt;people love to complain about NYC cost of living... it's fine... I live on an MD/PhD salary, and, yes, I am a frugal person generally, but I don't hold back on things I enjoy (food, shows, etc), and I'm saving money, so... unless you have a dependant (a situation i just can't speak to)... it's fine. i promise.</t>
  </si>
  <si>
    <t>Anyone here with any luck getting  off the Emory waitlist? &lt; Did they send out an email specifically placing you on the waitlist? and was it via ERAS? &lt; ERAS/GoogleDocs &lt; they were my first choice, but i haven't heard from them at all :( i hope you're able to make it off the waitlist! &lt; Thank you! &lt;3 I really hope you get some good news soon from them too! &lt; If you have not called or written a LOI to them, it may be worth it- I got off the stony brook waitlist this way &lt; tried getting off the yale wailist by writing a LOI but no luck :(</t>
  </si>
  <si>
    <t xml:space="preserve">Did you specifically get an email saying you were on the waitlist? &lt; Not the perso but I assume if they say they are in waitlist its because they wrote to them. They wouldnt just assume lol. </t>
  </si>
  <si>
    <t>Anyone on the Case western meet and greet? Was sent the wrong zoom link &lt; If you put in the meeting ID and password it brings you to the right one but no one has let me in...</t>
  </si>
  <si>
    <t xml:space="preserve">Tried to cancel a Henry Ford interview today and they made a special schedule to work around my 'time conflict',  I donnot think I am a special cadidate either-- they may be getting scared of leaving open positions. Any expieriences like this?  &lt; if you don't plan on ranking them, I don't think there will much point interviewing.... ?&lt; oh no I am ranking all interviews i am able to attend, i do not have many, just none of the times worked HF is a solid program, no shade &lt; based on IV impression, they moved up my list multiple ranks. I can see them doing that. </t>
  </si>
  <si>
    <t>Please just be honest when you cancel, or don't give a reason +1 &lt; I don't think they are worried about not  matching enough people - I attended their open house and they said they had double the number of applications this year so I don't see why they would make an excepion to work around your schedule for this reason. However, having attended their open house and met their faculty and PC - I'm not surprised they tried to be accommodating and flexible - seems like the general culture of their program :) +1 &lt; good to klnow</t>
  </si>
  <si>
    <t xml:space="preserve">People who are cancelling interviews- first off, thank you, you are awesome. second, if i may, how many are you keeping? I feel I have a good amount, but am still scared about this uncertain season. I do not wish to hoard, but also I do not want to hurt myself by dropping. &lt;I've kept 10, dont think im hurting myself&lt; that's a good number TY for sharing &lt; 11 &lt; 17 after getting 25 Interviews. wanted to cancel more but ended up hating alot i had early on. so only ranking 13. i feel bad i kept so many but also hated so many so felt like i needed to keep them to find more places i wanted to rank&lt; im in the same boat had my higer ones come in later than ones i wish i had been able to cancel, so ended up going on more than i wanted or anticipated . Went on 16 but probably only ranking 14, sorry guys i wish i had known more of my tops would come in later.&lt; yeah I have done 12 and i feel bad, also I was timid about dropping because I am an IMG so I am not sure about my chances&lt; thanks for sharing everyone, super helpful!!! I will be contributing to the trickle- all mine are end of the month/ feb on east coast- good luck guys &lt; Just canceled an invite! I will likely be ranking 14 programs. &lt; Also IMG with 12 interviews and wish I could have dropped some of my earlier ones after my more desirable later interviews went very well.&lt; congrats on the ones that went so well!! &lt; DO, got 19, cancelled 5. Will stay at 14 unless my high tiers (namely location) come in after i've finished my safeties. Can't really undo my safeties.  </t>
  </si>
  <si>
    <t>Thanks so much to everyone cancelling and not hoarding! im sure a lot of programs will be soaping this year however</t>
  </si>
  <si>
    <t>Does anyone have any Mt. Sinai (Icahn, not Beth Israel) impressions? Have it next week and don't really know what to expect; been kinda radio silent on here (side note it just took me four times to spell Icahn correctly) +1 &lt; Very chill! It seemed that they matched interviewers based on my interests and each conversation was pretty in-depth about them. Everyone was super nice and welcoming &lt;thank you!!!</t>
  </si>
  <si>
    <t xml:space="preserve">Does BIDMC use epic? or are there plans to go to epic since the Lahey merger? Just noticied I missed asking this question during my interview. &gt; nope their EMR is home grown &gt; yeah, their EMR is called OMR and it's a weird mostly text-box system and as far as the people I talked to know, they do not plan on changing it. </t>
  </si>
  <si>
    <t>Does anyone who interviewed at New Mexico have an impression to share? Or anyone from the Albuquerque area? Thanks! &lt;Answers to my questions were fairly vague. One interviewer had been there less than a year, had no experience with the program and couldn't answer any questions I had. Was asked about number of IVs. Very short interviews, no resident social the night before. PC was unmuted while discussing candidates with other interviewers for 40 minutes. Overall this was perhaps my worst interview. Location alone is keeping it on my list. &lt; Anyone able to find their "current residents" page online?</t>
  </si>
  <si>
    <r>
      <rPr>
        <sz val="10"/>
        <color rgb="FF000000"/>
        <rFont val="Arial"/>
      </rPr>
      <t xml:space="preserve">&lt; Anyone able to find their "current residents" page online? &gt; </t>
    </r>
    <r>
      <rPr>
        <u/>
        <sz val="10"/>
        <color rgb="FF000000"/>
        <rFont val="Arial"/>
      </rPr>
      <t>https://hsc.unm.edu/medicine/departments/neurology/virtual-experience/meet-the-residents.html</t>
    </r>
    <r>
      <rPr>
        <sz val="10"/>
        <color rgb="FF000000"/>
        <rFont val="Arial"/>
      </rPr>
      <t xml:space="preserve"> this is the closest I could find</t>
    </r>
  </si>
  <si>
    <t xml:space="preserve">Has anyone heard about programs saying you would be a great fit and subsequently not matching there? I sent my top program a long email and he replied that I'd be a great fit. &lt; i replied on reddit, i was told this and didnt end up matching. PLEASE DONT BELIEVE ANYONE &lt; being told you are a great fit is not the same as being told you are guaranteed to match there (and even if you were told that you were guaranteed, I wouldn't believe them) +2 &lt; yes this exactly, all programs most definitely have more applicants who are "great fits" than they have spots in their incoming class. this is probably the reason why many places are trying to stop telling applicants this kind of thing since it can seem misleading. &lt; keep in mind programs only interview people that they think would be a great fit in the first place. &lt; home program told me NRMP limits the sorts of communications they can have with applicants. My PD interpretted that as saying that he couldn't tell them how he would rank them. I've since heard this from other programs. Whether or not that's true is secondary to the fact that that's how some PDs are interpreting those regulations. </t>
  </si>
  <si>
    <r>
      <rPr>
        <sz val="10"/>
        <color rgb="FF000000"/>
        <rFont val="Verdana"/>
      </rPr>
      <t xml:space="preserve">Which program did this? Maybe people can share if they received the same email from that program &gt; There is a tab for that  &lt; pretty much every program I've interviewed at that I sent a thank you email to said I would be great fit. I </t>
    </r>
    <r>
      <rPr>
        <b/>
        <sz val="10"/>
        <color rgb="FF000000"/>
        <rFont val="Verdana"/>
      </rPr>
      <t xml:space="preserve">don't </t>
    </r>
    <r>
      <rPr>
        <sz val="10"/>
        <color rgb="FF000000"/>
        <rFont val="Verdana"/>
      </rPr>
      <t>take that to mean that I'm guranteed a spot, just that they liked me (just like they probably liked many  other applicants!)</t>
    </r>
  </si>
  <si>
    <t>FYI during interview a top20 program gave us some insight into their statistics this year. They received double the applications compared to other years and told us that this is likely similar across programs. Just thought this was interesting. &lt; i interviewed yesterday and the PD told me that she has received more apps this year &lt; Have heard that too, but so weird since other PDs have told me it's overblown and there are no more apps than usual, and then also the data doesn't seem to show a significant increase in applications...don't know what to think lol &lt; wym you don't know what to think. The information you have gotten is not contradictory. Some programs have received a ton more apps, some programs have received the same amount. On average, programs are receiving more applications this cycle than last. Which is intuitive considering it's cheaper to interview given that you don't have to be there IRL. &lt; the reason I said don't know what to think is that the data doesn't seem to show an increase significantly overall, which I would expect if the programs were getting more on average &lt; I think we will only know once we see the official data. For this top20 place it was definitely about double (500 applications instead of usually ca 200+). &lt; which top20 place would get only 200 applications in a normal year?? &lt; Just went through the top 30 on residency explorer and the lowest I can find are UCLA and Stanford, both of which had over 300 last year, maybe OP has a different list of top than I do &lt; Its just a number the PD mentioned (it was Stanford lol) &lt; I do think it will be interesting to see if the number stays high next year&lt; 2 of the rural programs told us they had the same number as last year, just to add to this data set</t>
  </si>
  <si>
    <t>same - at least two places I interviewed at said they got double the numer of neuro applicants (one program quoted these figures: 400 in a normal cycle - close to 700 this year). Another top tier program that rejected me also said they got a significant increase in applications this year and were not sure why.</t>
  </si>
  <si>
    <t>I always said i was not going to stay in my institution for residency but because of the current situation I have decided to rank it #1 instead of a top program because I want to be safe and at least know that I will be happy there. Are they other people experiencing the same thing? &lt; You should sleep on it. Go where you think you will be happiest but don't let a bunch of losers dictate your life +1&lt; Are there concrete reasons why you think you might not be happy at this top program you are considering? Taking the plunge might be less comfortable, but you can do it! I think I can relate though, in debating whether to stay local or not. &lt; What do you mean by "I want to be safe"? +2 &lt; Yeah, ranking the home program higher doesn't actually increase your safety in terms of matching in general; only do it if you actually like the home program better/think you prefer it to the top program &lt; I think they mean "safe" as in they know the culture of their home program, but it is a risk to go somewhere else, especially when you weren't able to see in person &lt; yeah thats what i meant, safe as in i alreafyd know i will be happy there and have no issues &lt; Gotchu, stay safe! ;)</t>
  </si>
  <si>
    <t xml:space="preserve">&lt; i am also ranking my home place higher than i think i would have if the situation was different. I will probably rank them number 3. so if i dont end up at the two places i think i would be happy at, i have home school as number 3/saftey&lt; exactly, this is what i meant too. good to know not the only one. </t>
  </si>
  <si>
    <t xml:space="preserve">Im trying to not freak out or be anxious about not matching in my #1 program but in reality I am. I cant help it. I love all the other programs but there is personal reasons why I want a certain program and I 100% know I will be happy there. The issue is that its a very competitive program and although I was interviewed and it went well they are also more competitive applicants than me. I know there is nothing I can do at this point but I wish they were. Idk if someone else is feeling the same way? +4 &lt; Is there at least a somewhat comparable 2nd or 3rd option? The way I'm thinking about it is that if I don't get my #1, so be it. I'd prefer to go to a program where there is mutual recognition of fit. &lt;in a very similar boat, lol. We'll be fine! Easy to get wrapped up in a program and think it's that one or bust but realistically there are a lot of places we'd be happy at. &lt; I'm personally a big believer in that you make your happiness where you are.  I know it's easier said than done, but trying to keep an open mind and letting yourself be happy wherever you end up is a great attitude to strive for! &lt; I feel you OP. It's going to be a big pill to swallow if I don't match my #1, but I know I'll be happy with most of the programs on my list. I wish the culture of the match was not so focused on how high up you match. It's so much pressure and stress. </t>
  </si>
  <si>
    <t xml:space="preserve">&lt; Same, I just really hope I match at my #1, hard to not think about it&lt; yeah like i know i will be happy in any of them but i know i will be kinda sad at least the first couple of months. im like already so invested because of personal reasons(partner). </t>
  </si>
  <si>
    <t>Right now I'm torn between Utah and Iowa. On the one hand I would love to live in Utah with its outdoors stuff and mild climate, on the other hand the cost of living is so much better in Iowa. That's a bigger deal since I have a large family moving with me, including a baby and potentially an in-law or two. Thoughts? &lt; Myself and many others on this thread seem to have had a very positive experience after interviewing at Iowa. It seems like it would be a very supportive place in addition to the cost of living. &lt;OP here. I had a great experience at Iowa, my only reservations are that I'd much rather have mountains and not midwest winters</t>
  </si>
  <si>
    <t xml:space="preserve">&lt; I live in Iowa. There's no mountains but there are surprisingly nice lakes and trails and such to be outdoors. I love Iowa &lt; went to Iowa for undergrad and stayed there two years after. I'm originally from Chicago! I loved the city. The city imo offers tons to do for a small city. It is a literature hub and has tons of musicians tour through the city as it goes west. They also randomly have really interesting talks put on from the undergrad university. I got to see Jane Goodall speak and some National Geographic guy who gave a talk on mitochondrial "eve". If you are into sports Iowa City is crazy about their Hawkeyes. Overall, I feel like Iowa City truly felt like a community and would be an excellent place to start a family in. It obviously doesn't have as magnificent of nature as Utah has but it does have some pretty nice parks and bike trails around the area and a weekend trip to Wisconsin or Minnesota would be doable! </t>
  </si>
  <si>
    <t>&lt; Just FYI on Utah, I lived in SL for a decade and now in Chicago.  I've never heard anyone say Utah has a 'mild' climate.  The winters are rough, especially if you don't love skiing.  Plus there are mountains and hills that make driving seriously challenging.  Can't say about Iowa though, but I'd take Chicago/midwest winters any day of the week over my time in Utah.</t>
  </si>
  <si>
    <t>Is it weird that I want to post my rank list and am hoping to see feedback? I am all over the place location/ranking wise and I hope someone is like dude, why X over Y ?! so that I can have an opportunity to explain myself. And I like interacting with people on here. +1 &gt;&gt; I don't know which rank list is yours but dude seriously tell us why you ranked it like that &gt; hahaha I didn't post yet, waiting till I am pretty sure on top 3 before I post &lt; this is why I posted mine and haven't gotten any feedback lol &lt; what is yours? I'll post feedback!  &lt; I'm the first one but it just got more complicated lol</t>
  </si>
  <si>
    <t>Haha I'm the same way but also haven't posted yet because not sure about top 3 +2</t>
  </si>
  <si>
    <t>Anyone else kind of bummed that we have to do residency/stay in this country the next 4 years? +2&lt; this place is a joke to the world +4&lt; I mean presumably you're deciding to stay here longer than 4 years at this point xD But yes, the wildfire of conspiratorial thinking is getting out of control. Not just in the US, but it's certainly strong here no doubt. &lt; What's happening to our country :( &lt; In group vs out group mentalility from millions of years of evolutionary history hijacked by corporate greed for easy $$$ +1 &lt; It's rough, and I hope everything will be fine after 01/20. But if you need to feel better, visit my home country for 2 weeks, and you will love to do 10 years of residency in the US. +1 &lt; I remain optimistic. Americans Will Always Do the Right Thing — After Exhausting All the Alternative...</t>
  </si>
  <si>
    <t>&lt;as an IMG hoping to come to US ... today was rough</t>
  </si>
  <si>
    <t>If a faculty member who is well known to your #1 has already written you an LOR, is it overkill to ask them to email the program saying "youre their #1"? &gt; No not at all. I would definitely do that or even have them call. Timing wise I would say best end of January/beginning of February so maximum impact before rank list. Those things go a long way. +1</t>
  </si>
  <si>
    <t>Yes &lt; yes as in, it is overkill? &lt; My definition of overkill in this situation would be that it would damage you instead of helping. I think the risk for damage is minimal and the risk for benefit is substantial. So in my mind that would be an easy decision. (Not the OP) &lt; yes it is overkill. Why do you think this would make a difference. If i were the PD in this case, I'd be annoyed at you thinking this would make a difference and that I'd be so easily swayed by your connections and not your merit alone. Heck I'd be annoyed if I were your letter writer, since I've already written your letter. +3</t>
  </si>
  <si>
    <t>This doesnt help lol ive got people agreeing on both but id have to agree with whoever said the PD would be annoyed, it makes sense &lt; I mean, the chair of my dept wrote me a letter and said to let them know who I'm ranking first and they would make a call. they acted as if this would be a help and I did not even think to suggest it could be an annoyance. &lt; these kinds of things are so tricky, i may not even send a #1 who knows &lt; I don't really think it's going to hurt, but I also don't think it will help.  If I were a PD I would read something like that and think 'oh, that's nice' and then immediately delete it and move on to my busy life and forget about it.  From what I can gather, I think ranking lists are largely determined from metrics and reviews independent of things like love letters, so I don't think they really make any difference, positively or negatively.</t>
  </si>
  <si>
    <t>Did anyone else feel they did not do as well on their #1 IV as they hoped? a program i wasnt sure of i IVed at first and now i enjoyed them more than any of my others!!! +1 &lt;had horrible connection issues for my #1 and I still feel bummed about it but I'm not letting me stop that from letting them know they are still my #1 &lt;My interview at my number 1 choice was weird. Just a strange sense of unease, not the great connections I've had at other programs.</t>
  </si>
  <si>
    <t>To those in D.C at the moment be safe. +2 &lt; id stay in everywhere just in case, as a woman of color, i dont feel safe even not in DC +4 ❤️ &lt; Scary stuff.</t>
  </si>
  <si>
    <t>So I have an interview in a program where I know of the previous chairman (met him on a conference). Do you think it's a good idea to bring it up during the iv?... The chairman recently left and I have no idea why so I feel like it mihgt be a thin ice but not sure  &lt; i mean, what purpose would that serve telling them you met him at a conference? unless he recognies you and can vouch for you, they couldnt care less &lt; that would be my answer to why I applied there lol &lt; since hes not there anymore, i would just use it as an anecdote but dont make it your main reason &lt; gotcha, thank you for the response fam &lt;gotchu bud! id mention it but make it quick hehe &lt; I had a positive response to mentioning a faculty member I met/heard speak at a conference as contributing to why I applied; I think it's worth mentioning!</t>
  </si>
  <si>
    <t>FYI a few other specialty spreadsheets have a "cities" tab, so you can go peek at specialties with much larger applicant pools if theres nothing on our sheet for the city you're interested in &lt; OP replying to my own comment, looks like peds/psych copied from each other so there's less than I thought, advice still relevant though &lt; Good idea, thank you!</t>
  </si>
  <si>
    <t>What questions do you ask residents to get their honest opinions on crime in the city and specifically, the safety of the commute and area the hospital is located? I go to a med school where my classmates have been held at gunpoint/robbed/arrested/pickpocketed near the hospital, so I am hesitant to go to residency in a dangerous area. It seems rude to directly ask about crime, so I've tried asking residents with subtle wording but they don't catch the hint. &lt;There's nothing rude about asking but I doubt you'll get a very helpful response. Realtor.com has a crime tracker and there are multiple crime tracker websites you can check. &gt; what state do you go to med school in where your classmates have experience all of this? &lt; My money is on Temple lol &lt; Hey OP, please also consider adding this to the crime section on the new COVID19/Racism/Cities tab! &lt; is Temple not in a safe area? &lt; Re: Temple, the surrounding area (North Philly) is a little dicey / not great for walking alone. &lt; Baltimore around JHH also not safe &lt; i was just going to write this</t>
  </si>
  <si>
    <t>I usually ask if they would feel safe walking around the campus at night alone. If they say no or say something like, "biking or driving at night sure, but walking no" then it isn't a very safe place imo. &lt; I like this one! +1 &lt; Hey, so I've always asked residents about safety in terms of walking alone and crime directly. Usually throw a cushion like 'The media often blows stuff out of proportion so I wanted to hear your experience' . In these cases I'm particularly looking for how the female residents respond because if a place is relatively safe for a woman then thats a good metric for me.</t>
  </si>
  <si>
    <t>Does anyone know what the call schedule is like at Mayo AZ? &lt; night float, IIRC 7p-7a &lt;thanks! &lt; Also worth mentioning the calls are really chill (except PCH but thats only 4 months total). Overall I think Mayo AZ might be among the chillest residencies in the nation. But they do a good still producing excellent neurologists with tons of didactics. &lt; not OP but thanks, really helpful to know! were/are you a student or resident there? could do with some perspective on other pros/cons since there isn't a whole lot in impressions tabs about the program.</t>
  </si>
  <si>
    <t>Did anyone interviewing at VCU this coming Friday get the itinerary yet?</t>
  </si>
  <si>
    <t>Just dropped Yale - good luck!</t>
  </si>
  <si>
    <r>
      <rPr>
        <sz val="10"/>
        <color rgb="FF000000"/>
        <rFont val="Verdana"/>
      </rPr>
      <t xml:space="preserve">COVID Vaccination reddit thread: </t>
    </r>
    <r>
      <rPr>
        <u/>
        <sz val="10"/>
        <color rgb="FF000000"/>
        <rFont val="Verdana"/>
      </rPr>
      <t>https://www.reddit.com/r/Residency/comments/kpm3bj/programs_offering_covid_vaccines_to_residents/</t>
    </r>
  </si>
  <si>
    <t>Did anyone who interviewed at university of maryland send thank you notes (and if so, to who?). I saw that it was discouraged on this sheet, but I don't think it was mentioned during the interview &lt; I asked the coordinator during the interview, and she said they didn't want thank you notes &lt; oops, I sent one to PD haha, hope that didn't reflect super badly. Didn't realize they didn't want them</t>
  </si>
  <si>
    <t xml:space="preserve">ot </t>
  </si>
  <si>
    <t>dropping Uconn and UIC today. Good luck everyone!</t>
  </si>
  <si>
    <t>Anyone dropping Yale? It's my number 1 program but I've been on the waitlist for a while now (non-US IMG)... &lt; I do not want to dishearten you but look at the current Yale residents. Out of all 4 classes there is not a single IMG (and very high precentage of Ivy league US schools). I interviewed there as a non-US IMG and I can tell that they do consider IMG (which is already great) but it is a huge uphill battle. If they have not pulled you from waitlist yet your chance of matching even if you could secure an interview would be extremely small. The only thing that might help you would be if someone influential can call PD/Chair for you. &lt;I remember they waitlisted everyone &lt; wait, they actually waitlisted every applicant? &lt; I think they did not send rejection letters but tons of "you are waitlisted" letters &lt; I was not waitlisted. I dropped my interview back in Nov &lt; nope I got a "you're not getting an interview" email so can attest to a rejection.</t>
  </si>
  <si>
    <t>Someone just dropped Yale, hopefully its for you!!!! fingers crossed!!! &lt; I am waitlisted too and if i get the interview i will be dropping so i really hope you get it. It would be great for the program to have a non us img representation. &lt; not the OP, but you warmed my heart. 💙</t>
  </si>
  <si>
    <t>Are people still getting interview invites? &lt; From the IV Impressions Tab, 5 invites this week so far&lt; I haven't been updating the tab, but have gotten multiple invites this week after a month of silence, so I think the trickle down is real &lt; Hey, can you please update?</t>
  </si>
  <si>
    <t>Did anyone interviewing with UPMC on Thursday 1/7 get a zoom link for the resident meet &amp; greet the night before? &gt; it was sent this morning, did you get it? &lt; yes i did!</t>
  </si>
  <si>
    <t>Anyone else having trouble knowing how to rank a lot of these programs? I have like 6-7 of them that are all solid and I know will top my list but I keep flip-flopping on which to rank over the other...They all have different pros/cons and I keep reading differing impressions lol &gt; Yep same problem! Trying to decide between vibe/location/reputation, is really challenging especially since of my choices are on oppositive extremes +1 &gt; SAME!!!!+2&gt; I'm definitely struggling with this too. Of the programs I've gotten good "vibes" from, I'm torn between location and reputation. &lt; Wondering what people's thoughts are on staying at your home institution for residency. Is it a "cop out" because you're staying comfortable or do you think people can still push themselves and just leave for fellowship? &lt; I think it's truly dependent on whether you PERSONALLY want to stay at your home institution or not. Do whatever your heart says. &lt; Because of this rare process i think its actually a smart move to stay at home institution. &lt; Do you mean because it's hard to get a sense of whether you'd truly be happy at a program over zoom?</t>
  </si>
  <si>
    <t>I also worry that I'm letting the doximity rank bias me too much. In part it's because I don't want to close doors for fellowship</t>
  </si>
  <si>
    <r>
      <rPr>
        <sz val="10"/>
        <color rgb="FF000000"/>
        <rFont val="Arial"/>
      </rPr>
      <t xml:space="preserve">Let's talk about NYC and money. So if I matched at a program in NYC with a $5,000-6000 basic salary, do you guys think it's possible to save some money (~500$ per month)?  Or it's better to go to a program in a Midwestern state with a $4500 basic salary?&gt; I would say it depends on a lot of things, like what type of living standard do you want, how far of a commute. Checking housing prices on zillow is probably your best bet for getting a gauge of cost of living. &lt; Holy fuck! </t>
    </r>
    <r>
      <rPr>
        <u/>
        <sz val="10"/>
        <color rgb="FF000000"/>
        <rFont val="Arial"/>
      </rPr>
      <t>This is insane</t>
    </r>
    <r>
      <rPr>
        <sz val="10"/>
        <color rgb="FF000000"/>
        <rFont val="Arial"/>
      </rPr>
      <t xml:space="preserve">, basically I will be paying more than 1/3 of my salary for rent (I want to live alone), WTF! :( &lt; If you go Midwest, you can get a no down payment physician mortgage, BUY a house, and walk away at the end with a house to live in or sell.&lt; Is it even possible to pay for a home loan in 4 years during residency? I'm a non-US IMG, so I don't really know if this is allowed in the first place. &lt; Same issue with </t>
    </r>
    <r>
      <rPr>
        <b/>
        <sz val="10"/>
        <color rgb="FF000000"/>
        <rFont val="Arial"/>
      </rPr>
      <t>Boston</t>
    </r>
    <r>
      <rPr>
        <sz val="10"/>
        <color rgb="FF000000"/>
        <rFont val="Arial"/>
      </rPr>
      <t xml:space="preserve">, where the average rent is $3175 per month and cost of living is high. For BU, the resident salaries do not compensate for it. &lt; Huh? I didn't know Boston is that expensive. &lt; Yeah Boston is really expensive and I don't think any of the Boston programs compensate for it adequately. </t>
    </r>
  </si>
  <si>
    <r>
      <rPr>
        <sz val="10"/>
        <color rgb="FF000000"/>
        <rFont val="Arial"/>
      </rPr>
      <t xml:space="preserve">Remember that all programs in NY will be a higher pay vs other places because the of lifestyle and living being higher so basically same thing as other places (not all but the majority).. there will always be places that are a lot of cheaper where u can save such as charleston for example &lt; OP here, I'm talking specifically about SUNY Downstate, which has a salary of around </t>
    </r>
    <r>
      <rPr>
        <u/>
        <sz val="10"/>
        <color rgb="FF000000"/>
        <rFont val="Arial"/>
      </rPr>
      <t>5,000 to 6,000/ month (PGY1 = $61,085, PGY 4 = $73,213)</t>
    </r>
    <r>
      <rPr>
        <sz val="10"/>
        <color rgb="FF000000"/>
        <rFont val="Arial"/>
      </rPr>
      <t>, so I'm really concerned about that. &lt; That's a pittance &lt;  that is low compared to other NYC schools (NYU, Columbia and Cornell have PGY1 salary 70k+). Also have to factor in taxes, which are also high in NY &lt; Also if you have a car, you will have to pay for average $450/month city parking if you plan to bring it to NYC &lt; The increased salary is really minimal compared to the increased cost of living, when you factor in taxes, rent, various fees, increased necessity cost, you will absolutely have less money at the end of the day. When you choose these locations you make the decision to take location over salary - don't expect to simultaneously make more money and have a better location &lt; Thank you for your insightful comment!</t>
    </r>
  </si>
  <si>
    <t>Where can one find out why a program has a contined accredidation warning? &gt; Nowhere as far as I know. You just have to ask the residents or PD &gt; ACGME website&lt; where on the website can you find out why?</t>
  </si>
  <si>
    <t>Can someone share their experiences with Emory faculty? Saw the most recent impression said 'stuffy' - can you elaborate? - I interviewed there and personally loved both the residents and the faculty. In terms of pure fit and good vibes, Emory was near the top of my list. Only reason I'm not ranking it very high is because it's far from family (I'm from the West Coast), but if location/proximity to family weren't factors Emory would be in my top 3. Also received a Thank you card signed by residents in the mail after the interview. +1 &lt; I had a great experience with the faculty. They seemed so so so supportive and friendly. Not really sure what the stuffy is about because that's definitely not what I felt or what I heard from others I spoke to. +1 &lt; has anyone by any chance gotten the gunner and competitive vibe with residents? im curious because i felt i did but havent seen this anywhere in spreadsheets &lt; didn't get this vibe with emory residents at all, quite the opposite &lt; I too felt quite the opposite, loved the residents -- they felt like one of the most down to earth ones. Felt like 1 faculty hadn't read my app but was warm nonetheless &lt; can poster give examples of them feeling residents were competitive/ gunnery? didn't get this feel either</t>
  </si>
  <si>
    <t>Dropped Allegheny today - good luck, hope this helps! +1</t>
  </si>
  <si>
    <t>Deleted: "Many of us have interviewed at a lot of places by now! Which program(s) did you feel had the happiest residents? &lt;Got great vibes from Iowa +6, Minnesota, and UC Davis+2 &lt; also good vibes from Jefferson, NYU, Kaiser LA, Rochester &lt; Emory +3 and Jefferson +1 &lt; WVU + 1&gt;Yale &lt; UVA &lt; UC Davis + UCSD + Rush &lt; UCI, Rush +1, BU +1 &lt; MUSC!!! &lt; U Conn, Northwestern +1, UCLA Harbor &gt; Most happy Yale. Most unhappy Tufts. &lt;Had a good time with Baylor Scott and White residents. +1 &lt;St. Luke's and Lehigh. Agree with St. Luke's - they were the happiest residents I saw on the interview trail."</t>
  </si>
  <si>
    <t xml:space="preserve">This is hard to evaluate virtually, but lots of good mid-tier programs here. Maybe that makes sense due to good training, less academic pressure, and less gunner/masochistic types? &lt; yeah I'm struggling because most of my good gut-feeling programs came from my mid-tier interviews, but I want an academic career so hard not to put some of the more prestigious programs higher. &lt; I wouldn't put a lot of weight on a virtual interview feeling &lt; yeah this is what I'm thinking &lt; I think it's totally possible to see if the residents are people you would go to war with and have fun with </t>
  </si>
  <si>
    <t>&lt; One of my friends interviewed at Tufts last year, said the residents seemed kind of unhappy. One of them even admitted on the tour that she wanted to quit the progra, but stuck around and the program has since improved, but she still stated that its not the best program out there.</t>
  </si>
  <si>
    <t>Dropped Prisma Health (Columbia) – hope this helps someone! Good luck! +1</t>
  </si>
  <si>
    <t xml:space="preserve">Has anyone heard about Mount Sinai Beth Israel closing their hospital in 2023 and opening a smaller 70 bed hospital? I just heard this and they were one of my favorite interviews :/ </t>
  </si>
  <si>
    <t xml:space="preserve">&lt; so what would that mean? less hours or more driving to other places? &lt; I interpreted it to mean worse training than before </t>
  </si>
  <si>
    <t>What are people's feelings on today's NRMP email about the match changes? &lt;stupid q but can someone explain what exactly it means/what's different about it than the way it's normally done? +1 &lt; It means that you're going to receive your match results this year through email at home or wherever you choose, instead of at an in-person medical school ceremony with a physical envelope &lt;wait was it actually done through the envelope exclusively before? I thought you always knew a little bit ahead of time? that sounds legit awful &lt; Yep &lt; In person at school at 12p and released online at 1p usually. Now everyone gets it at 12 no matter what.</t>
  </si>
  <si>
    <t xml:space="preserve">&lt; oh my god that sounds terrible for those that dont match or dont match in the programs they really expected but obvs great feeling for those that do match in their top programs so mixed feelings about this. i guess the cool thing about this is that each person can do their own party in their house with loved ones and family. </t>
  </si>
  <si>
    <t>far from the match, but what about the future plan as a neurologist? &lt;Specifics or no? &lt; Of course, specifics!</t>
  </si>
  <si>
    <t xml:space="preserve">How was your interview experience with Mayo Fl? any curveballs or just conversational? &lt; nothing too curvaceous </t>
  </si>
  <si>
    <t>With all of these virtual interviews, what makes a program really stand out? I guess I'm asking, what has program done during its interview day that's made it POP? &lt; i like it when they ask specific questions about my app and then elaborate how they can help me grow in their program +1 &lt; I've been impressed when they make the interview day short, tell us to not send thank you letters, the program leadership memorizes an interesting fact/hobby of every applicant to chat about during the day's intro or breaks, and the program leadership went out of their way to pair you up with interviewers who share something in common with you. Also when the PC does visual and mic sound checks with every applicant, and responds to every email. +1 &lt; +1 to being short!!</t>
  </si>
  <si>
    <t>We have an awful lot of tabs that keep moving around.  Any chance a mod can build a table of contents with links on the welcome page to make it a tad easier to navigate? +1 &lt;done</t>
  </si>
  <si>
    <t>Thanks!</t>
  </si>
  <si>
    <t>When does the Emory Interview day start?</t>
  </si>
  <si>
    <t>8am grand rounds</t>
  </si>
  <si>
    <t>anyone get Rush Swag yet and does miami give swag? &lt; havent gotten any rush swag yet ( and i interviewed mid Nov) +1. Dont know about miami, have that coming up soon.</t>
  </si>
  <si>
    <t>so im couples matching and my SO just got a rejection from a program that I am interviewing at tomorrow, now i kinda dont want to interview there, but its probably too late to cancel at this point no?&gt; If your SO has interviews with other programs in the same city, it might be worthwhile to keep it. But if you're sure you're not going to rank the program, I would say cancel it. I personally got an interview offer the day before an interview date, so I don't think it's ever too late for someone else to get offered your spot. &lt;I am also couples matching and have gotten my SO the most interviews by bringing it up DURING an interview, so you could NOT cancel it and just try to push for it during the interview +1 &gt; same! usually the PD will make a little note and then a few weeks later my partner would get an invite</t>
  </si>
  <si>
    <t>I would still consider cancelling. If youre not gonna go there anyway, whats the point in taking up a spot to someone who does. Let us know which program here and im sure someone can take your spot</t>
  </si>
  <si>
    <t>if i emailed my #1 program in late Oct. and early Dec. but have not heard anything yet, would it be inappropriate/weird to email them again asking to be considered for the waitlist? or should I just accept that it's not going to happen? more than anything i don't want to burn bridges or come across as whiney/desperate, but this would also be my top rank by a longshot &lt; I'm sorry that they haven't responded to you. I don't think another email would hurt... but I don't think it will make a difference at this point. &lt; thanks for the reply. that's kind of what i was thinking as well...i'd almost rather a rejection at this point so i can "move on" haha</t>
  </si>
  <si>
    <t xml:space="preserve">im not sure if anyone has this kind of thankful (?) problem but...my scoes are pretty low and i applied to a lot of community programs lower tiered, but my intervew list of 9 is all from ...programs im frankly out of reach for. because of this, i dont have a "safe" program other than my home which is a reach anyways, so im not sure if anyones heard of being in this position before &lt; an interview # of 9 sounds like a "safe" place to be! scores are only a small piece especially for neurology. if a program decided to interview you, they thought you'd be a good fit, not that they're a reach for you! I would say embrace this "problem" and roll with it :) +1 &lt; just chill, 9 programs in this climate with low scores is the best position you can be. There is nothing you can do about it, so chill and enjoy your remaining days before residency&lt; For a US senior MD student, 6 contiguous ranks gives you a great than 90% chance of matching&lt; im not OP but im in the same exact situation and was worried and depressed bc i have low scores and they are all out of my reach so you guys ust made my day so thank yuou !!! </t>
  </si>
  <si>
    <t xml:space="preserve">&lt; if you were able to get 9 interviews from "reach" programs, I would be reevaluating what is truly a reach program, it sounds like you have a better application than you are giving yourself credit for +2 &lt; im not op but im in the same situation and you guys are going to make me cry, i needed to hear this im so insecure u guys are just awesome and so positive  &lt; Hi, I just wanted to let you know that scores are more of a testament to your test taking skills and strategy, they donot accurately reflect your talent or intelligence by any means! Power on friend, best of luck! </t>
  </si>
  <si>
    <t>Anyone have the interview schedule/ itenerary for VCU? I am not loving working with Thalamus lol &lt; lol just here to say i hate thalamus +4 &lt; i was emailed a scheduled from the PC 2 days before. &lt; interviewed last month - it's on zoom, not thalamus thankfully</t>
  </si>
  <si>
    <t>I got to say, I had my interview with VCU a few days ago and wow I was really impressed. It surprised me a lot in a positive way. +1</t>
  </si>
  <si>
    <t>What does one talk about during a 10 minute interview slot? That seems absurdly short for an interview. &lt; I've found they ask you ~2 questions and usually ive you time to ask about the same. Hard to be evaluative I think, just so they can put a face to the name most likely. &lt; as an introvert, i prefer shorter interview slots to 25-30 minute slots &lt;I'm horrendously introverted but I like the longer interviews because you don't feel rushed and can be more informal +2</t>
  </si>
  <si>
    <t>Can people please help add contributions to the Cities impressions under the COVID/Racism/Cities tab, especially cities where you have lived? As someone who hasn't traveled much and wants to hear perspectives from peers who are going through a similar stage in life, this would be really helpful! +1&lt; as others have said try google. Not trying to be confrontational at all just saying one person's experience is not everyones. Google what you feel is important. Good luck! &lt; can also try a specific city's subreddit to speak w/ locals &lt;The diversity aspect is very subjective. &lt; I also think google is a way better source of information for your specific question. Also highly subjective.</t>
  </si>
  <si>
    <t xml:space="preserve">&lt; love the "wellness" part of the tab! </t>
  </si>
  <si>
    <t xml:space="preserve">On Residency Explorer, each program has paid vacation days that range from 15-28 days per year. Does anyone know if this is excluding days off for holidays, or are those counted into the range? &lt; residency explorer is not always up to date with this, just write down what the program says on interview day. </t>
  </si>
  <si>
    <t xml:space="preserve">&lt; I've found that some programs with 15 days also give a week off during the December holiday season that is not counted in those 15. </t>
  </si>
  <si>
    <t>Each program has paid sick days that range from 5-40 days per year. Do residents actually get to use up their sick days, or is it highly discouraged by programs? &lt; I've always assumed residents are discouraged from takin them but hope I'm pleasantly surprised</t>
  </si>
  <si>
    <t>Allegheny General, IV impressions??</t>
  </si>
  <si>
    <t>Does anyone have any information about LSU New Orleans? I haven't heard much (if anything) about them on this spreadsheet, and they were one of my top choices. Just confused as why they're pretty much non-existent on here this late in the cycle. +2 &lt; definitely my top too bc of my partner and me, but its probably bias since we are locals &lt; same here (am local), and i haven't heard anything from them. thought my stats/entire app were solid enough to land an interview, but i haven't heard back :/ Any idea if they're finished for the season? &lt; i heard they havent. definitely send a LOR because i heard they have more applications than usual.</t>
  </si>
  <si>
    <t>Far from the match, but what about the future plan as a neurologist? &lt;Specifics or no? &lt; Of course, specifics!</t>
  </si>
  <si>
    <r>
      <rPr>
        <sz val="10"/>
        <color rgb="FF000000"/>
        <rFont val="Verdana"/>
      </rPr>
      <t xml:space="preserve">Hey guys, could someone please update the interview dates </t>
    </r>
    <r>
      <rPr>
        <u/>
        <sz val="10"/>
        <color rgb="FF000000"/>
        <rFont val="Verdana"/>
      </rPr>
      <t>offered</t>
    </r>
    <r>
      <rPr>
        <sz val="10"/>
        <color rgb="FF000000"/>
        <rFont val="Verdana"/>
      </rPr>
      <t xml:space="preserve"> for Emory? &lt; updated. &lt; Thank you!! &lt; Do they send out invites via ERAS? </t>
    </r>
  </si>
  <si>
    <t>can anyone update Mt. Sinai/Icahn IV impressions? +1</t>
  </si>
  <si>
    <t>How many prelim programs would you guys feel comfortable ranking to be safe (assuming you're ranking advanced programs #2 and #3) &lt; If the neuro program has prelim spots 100% guaranteed for most but not all of the neuro residents, then I would be comfy ranking as low as 5. If the neuro program has no prelim spots available at all for its neuro residents, then 8-10. I am ranking 8-9 prelims for my advanced program which is my #1 and has prelim spots available for all of the residents but none of the spots are guaranteed</t>
  </si>
  <si>
    <t>I only have one program that does not guarantee all prelim spots (MGB). For that program I have mass gen, brigham, and my home institution prelim. Makes me a little nervous so I'm still wondering if I should rank it lower because of this or just not worry about it. &lt; If it's a nationally top ranked advanced program like MGB, I wouldn't worry about not matching into a prelim. If you have the credentials to match into a top neuro like that, I don't think you'll have a problem getting a prelim &lt; yeah this is what I'm leaning towards - thanks &lt; I am in similar position and only going to rank MGH, BWH and my home! &lt; that makes me feel better thanks! best of luck</t>
  </si>
  <si>
    <t>For those who have done Stanford already, when does the interview day end? &lt;By 3pm PST! But then there is optional resident didactics 3-(?)5:45 &lt; thank you!!</t>
  </si>
  <si>
    <t>For people who interviewed with UT Southwestern, did everyone receive an invitation to meet separately with the chair? &lt;yes &lt; What is it about? Did they tell you if you should dress up in complete professional wear for it, or is it supposed to be casual wear? &lt; it was basically another interview for me, but very relaxed. they didn't say anything specifically about attire but I still dressed professionally for the meeting with him. he was also in a suit/tie so I think it was the right move for me &lt; Thank you for the info! Appreciate it +1</t>
  </si>
  <si>
    <t>Can anyone elaborate further on the post interview communication that they received from Mayo Rochester? Just wondering about what they said in response to thank you emails, and if everyone got a snail mail card? &lt; I got snail mail postcard &lt; thanks fam</t>
  </si>
  <si>
    <t>Any idea how the interview day for UConn is like? Are the interviews filled with more behavioural questions or conversational? &lt; conversational, very relaxed, for me they were just trying to convince me to go there! +1</t>
  </si>
  <si>
    <t>For those interviewing at RWJ, have you received your zoom link for the dinner/IV yet &lt;not yet</t>
  </si>
  <si>
    <t>Just read that people think VCU neurology and IM are malignant. I am not sure if some of you are cut out for residency. VCU is the furthest from malignant. Hours are within the rules. We see great pathology. It's massive institution. Rumors are just that. Every program has quirks but we are not malignant. &lt; if you have to come to a medical school forum, shame those who share their opinion and judge whether they are going to be good physicians or not, then its not the program thats malignant and i hope you are just an anomaly and your colleagues arent like you &lt; I hope acting like you are holy than thou makes you feel good inside. I am not shaming anyone. I just see this every year everyone screaming malignant. Residency is just hard and overwhelming and the model need revamping that's for sure, but how it is now we all work long hours and no amount of wellness a program provides can fix that. I am just letting others know the majority of people are happy at all programs no matter what you hear about them. I really lol the fact you think I am shaming. &lt; to all those applied/IVed and VCU, this is the level of hostility you get from your seniors. Listen dude, we're all anxious here and we dont need people telling us whether we are cut out for residency or not. You shouldve framed your statement in a more empathetic way &lt; lol this belongs definitely in the shame tab... I understand that you might want to come here and defend your program but you are just making it worse +4</t>
  </si>
  <si>
    <t>&lt; hi OP, going to retype my comment since someone deleted it, but just wanted to say I appreciate your words and for coming here, dont find it shaming or hostile at all.  even though we couldn't meet in person, I'm just glad to know my impression of the program wasn't totally wrong. +4 &lt;&lt;&lt; guess the workload at VCU must not be too bad if this resident has time to rant about their future colleagues on here +3 &lt; yOu ARe nOt cuT OuT foR rESIdenCy *insert spongebob meme* &lt; i mean.. its not a bad thing that the resident is defensive abotu their program.. the fact they take the time to do it shows they really love there program to defend it, i would probably do the same to be quite honest if i loved my program and it really wasnt malignant +1 &lt; theres a difference between defending and saying "you are not cut out for residency"</t>
  </si>
  <si>
    <t>What questions are you asking residents to figure out if the program has light workload with easy hours and nice work-life balance, or whether it has high workload with long hours and high resident burnout rates? Or where can I find this info online? &lt; In terms of workload I'm expecting residency to be busy regardless. I personally like looking at the schedule (how much inpatient time, call schedules, electives, golden weekends, wellness days etc). It's also interesting to me how some programs have 3 weeks vacation and others have 4-5. &lt;if I get dece vibes I'll ask how often they reach duty hours. in terms of "concrete" data, I used residency explorer to evaluate avg hours/week in intern year(only thing reported). but who knows &lt; How reliable are the residency explorer hours/week data though? I heard those aren't completely accurate &lt;  I feel like the residency explorer data isn't accurate, I saw way too many programs that listed "60 hours per week", and then the residents told me a different number at the interview +1 &lt; I've started asking very bluntly if they hit 80hours/wk. I found that asking about, "work life balance," ends up with the resident tangenting. Often useful in its own way, but they sometimes forget to return to the question.</t>
  </si>
  <si>
    <r>
      <rPr>
        <sz val="10"/>
        <color rgb="FF000000"/>
        <rFont val="Verdana"/>
      </rPr>
      <t xml:space="preserve">Mod Restored: </t>
    </r>
    <r>
      <rPr>
        <sz val="10"/>
        <color rgb="FF000000"/>
        <rFont val="Verdana"/>
      </rPr>
      <t>"I also try and ask them what the handover protocol is like/ are there caps on number of admissions per team or resident / on call system &amp; back up etc. &gt; Also, I like to ask how many patients they carry on average, to see how busy the normal workload is. I also try to get a sense of how often residents get capped - does it happen every once in a while or is it nearly every day? Also, I'm pretty sure there are nationally regulated caps on junior resident patient loads (10?), FYI, so the answer to resident caps should always be yes, regardless of the program"</t>
    </r>
  </si>
  <si>
    <r>
      <rPr>
        <sz val="10"/>
        <color rgb="FF000000"/>
        <rFont val="Verdana"/>
      </rPr>
      <t>Do you guys think COVID will still be as bad in the USA come July when we start residency?</t>
    </r>
    <r>
      <rPr>
        <b/>
        <sz val="10"/>
        <color rgb="FF000000"/>
        <rFont val="Verdana"/>
      </rPr>
      <t xml:space="preserve"> </t>
    </r>
    <r>
      <rPr>
        <sz val="10"/>
        <color rgb="FF000000"/>
        <rFont val="Verdana"/>
      </rPr>
      <t xml:space="preserve">&gt; Very hard to predict as the situation is very fluid. I would expect that Covid is still a major issue in the US by July. Given last years course you could expect a reduction in cases over the summer and hopefully until winter enough people will be vaccinated to alter the course of the pandemic in the US. However, a big unknown is the effect of the UK and SA variants that could limit the effect of warmer weather. If I would have to guess I would say that Covid will still be an issue in July but hospitals will not be in crysis mode anymore. &gt; sure hope not. ideally combining vaccination with resolved cases we begin to reach a herd immunity. &lt; Maybe I'm cynical, but I still think it'll be a major issue. I think there are enough people out there who are going to refuse the vaccine, for whatever reason, that we are not going to hit above 60%. </t>
    </r>
  </si>
  <si>
    <t>Any one planing on dropping their IV spot for Rutgers NJMS?&lt; which one? newark or new brunswick rutgers?&gt; Newark please &lt;&lt; NJMS (newark) only interviews every 2 weeks or so, so there might not be many spots left&gt;&gt;I emailed the PD and they let me know that all slots are full :( . I hope someone drops!</t>
  </si>
  <si>
    <t>&lt; 1/3/2020</t>
  </si>
  <si>
    <t>Hey Mod, inspired by a comment below, can we have a bust/DNR column in the ROL tab or else where? &gt; maybe to avoid column overload, people can just mention it at the end of the "rest of ROL" &lt; The "rank tally" tab has that already</t>
  </si>
  <si>
    <t>Dropped Albert Einstein today, hope this helps someone +1</t>
  </si>
  <si>
    <t>How were the standardized behavioral questions during Yale interview? Any curveballs? &gt; nope, pretty standard &gt; I didn't even notice I was being asked them &gt; super standard, very relaxed.</t>
  </si>
  <si>
    <t>Anyone else having a "top choice or bust" feeling? I LOVE my #1 program, and the gap between that and my #2 program is huge in terms of personal preference and gut feeling. I know it's a match system but can't help it. +5 &lt; i have that feeling with my top 3 "</t>
  </si>
  <si>
    <t>can someone update RWJ (New Brunswick) IV impressions? what kind of questions are asked &gt; No odd questions, all the standard stuff about why neuro, questions about your app, where you see yourself in 5-10 years</t>
  </si>
  <si>
    <t>Can people start updating their current ROLs? It would definitely help all of us out! &gt; how would that help? genuinely curious +2 &lt; I'mma wait until I'm done with interviews. &lt; i agree, i dont think ROL really helps because everybody has different priorities so it's not really that helpful. just like x and y isn't useful, unless maybe the rater knows both places well. +2 &lt; and most applicants don't post their ROL on here so it's a tiny sample anyways. &lt; It could definitely be helpful to get a sense for people's thought processes etc +1 &lt; more lists isn't going to add more, everyone has the same 5-10 things that matter to them, all of which can be seen already (fit, location, vibe, prestige, research, family, etc.) +1 &lt; I thought it was helpful to see other people choosing fit/vibe at certain programs I also liked over prestige...some people are confident in their decisions, others like more input from others</t>
  </si>
  <si>
    <t xml:space="preserve">Somehow still confused about how ranking advanced programs works; for example, if I rank an advanced program #1, do I have to rank all of my prelim options with it, or can I rank 1. Advanced1-Prelim1  2. Cat  3. Cat  etc... #4. Advanced1-Prelim2 5.-- 6.-- 7.-- 8. Advanced 1- Prelim3 etc ? E.G., if I rank a program first that's advanced and don't get any of my prelim options, would I get that advaned program and soap for a prelim, or would I match into my #2 categorical instead?&lt; you would get the advanced but soap for the prelim if you dont match at any of the prelims listed with that advanced program on your rank list &lt; agreed. Its definitely a very confusing process &lt; if you don't want to risk soaping for a prelim, would def list multiple prelims for each adv program. and you can rank the same prelims again and again for each adv program. </t>
  </si>
  <si>
    <t>&lt; How do i figure out which prelims are speciifcally linked to the Advanced, versus separate?? Yale's? MSBI's? &lt; Ditto for NYU Brooklyn's&lt; the website should say linked or jointA/P if the prelim is linked . Though it depends on which prelim program you applied to, the spots that are linked are Med-Prelim/neuro in ERAS for the programs that offer linked spots.. &lt; most programs mentioned it during their interviewss for me. But you can also email the PC to clarify.</t>
  </si>
  <si>
    <t>Anyone else riding the crypto train? &lt; dude I had bought a substantial amount of BTC when it was around 9,000 per unit, but sold it all once it hit 19,000. I thought that was gonna be the high point, I made some money but could've made more if I had waited. Hbu &lt; don't have enough money to really do much, just trying to make some money in the long run. Have been doing some recurrent deposits since about 20k &lt; I once owned 50 BTC that I bought for $10, made a few grand then mtgox went brankrupt. FML. since I cant bring myself to buy again</t>
  </si>
  <si>
    <r>
      <rPr>
        <sz val="10"/>
        <color rgb="FF000000"/>
        <rFont val="Verdana"/>
      </rPr>
      <t xml:space="preserve">Can we make a neuro-specific prelim tab to see how many prelim interviews neuro applicants are getting this cycle? +4 done! </t>
    </r>
    <r>
      <rPr>
        <b/>
        <sz val="10"/>
        <color rgb="FF000000"/>
        <rFont val="Verdana"/>
      </rPr>
      <t xml:space="preserve">OP here, thank you! &lt; </t>
    </r>
    <r>
      <rPr>
        <sz val="10"/>
        <color rgb="FF000000"/>
        <rFont val="Verdana"/>
      </rPr>
      <t>you got it!</t>
    </r>
  </si>
  <si>
    <t>I deleted the quesion by mistake while I was typing the answer :( after the intrerview , do scores  play a major role when programs put their rank list ? &gt; I think the interview is just one component of the scoring system. and the programs use the overall score of the application and IV to make their list &lt; hes talking about step scores and while I will say no, no one really knows &gt; any input from people who can confirm from their home programs would be much appreciated! &gt; from what I have heard some programs do, they have a point system for every aspect of your application. scores/LOR/leadership/volunteer etc and you are assigned a numerical value and while that does determine if you get an interview, that point total is still used after the interview and the "score" from the IV is added as a component to the entire score. So everything still factors in to how they rank you on their rank list. But some programs may put more weight on some areas more than others</t>
  </si>
  <si>
    <r>
      <rPr>
        <sz val="10"/>
        <color rgb="FF000000"/>
        <rFont val="Arial"/>
      </rPr>
      <t xml:space="preserve">When is rank submission due? &lt; March 3rd I think &lt;March 3rd </t>
    </r>
    <r>
      <rPr>
        <u/>
        <sz val="10"/>
        <color rgb="FF000000"/>
        <rFont val="Arial"/>
      </rPr>
      <t>https://www.nrmp.org/wp-content/uploads/2020/03/2021-Main-Residency-Match-Detailed-Calendar.pdf</t>
    </r>
  </si>
  <si>
    <t xml:space="preserve">Not to scare anyone, but is there any way that the things we type here can be traced back to our identify in real life? In other specialty spreadsheets, I have seen residents and applicants threatening other applicants by saying that they will figure out their identity (like through their IP address or something like that). &lt; There is no way and even if they did they wouldnt be able to say anything because they could go to jail because of that. &lt; OP here, that's great to hear that the anonymity here is true. Thanks! </t>
  </si>
  <si>
    <t>&lt; I haven't seen anything egregious here (besides maybe someone trolling once) so I wouldn't worry about it even if it were possible. Sound like empty threats to me, would have to be something really bad for anyone to go out of their way to identify someone. &gt; some other speciality spread sheets have said outright racist, sexist, violent comments. Very thankful that nothing like that has been said here. IMO people saying those things (especially encouraging suicide) should be outed but I dont really know if there is a way to do that &lt; Oh my...that's absolutely terrible to hear. Makes you wonder if they're trolls that aren't actual applicants? Because it's freightening to think otherwise. &lt; wtf seriously people have encouraged suicide? those people shouldnt be a doctor that sounds terrifying!!!</t>
  </si>
  <si>
    <t>Can anyone tell me the times for the AM Prisma Greer interview? The AM UCF Greater Orlando? Or the PM Med College Wisc? Thanks!!</t>
  </si>
  <si>
    <t>Just dropped my Creighton interview, hope this helps somebody +1 &lt; Thanks and happy new year!</t>
  </si>
  <si>
    <t>&lt; Great example of the value of Bayesian vs frequentist approaches to statistics &lt; statistics aren't frequentist or Bayesian, probabilities are. Statistics are just the tools that we use (correlation coeffs, PCA, etc.) based on the theoretical foundation that probability theory provides.</t>
  </si>
  <si>
    <r>
      <rPr>
        <sz val="10"/>
        <color rgb="FF000000"/>
        <rFont val="Arial"/>
      </rPr>
      <t xml:space="preserve">I'm the only one who think that the Charting Outcomes in the Match is dumb compared to the </t>
    </r>
    <r>
      <rPr>
        <u/>
        <sz val="10"/>
        <color rgb="FF000000"/>
        <rFont val="Arial"/>
      </rPr>
      <t>INTERACTIVE CHARTING OUTCOMES IN THE MATCH</t>
    </r>
    <r>
      <rPr>
        <sz val="10"/>
        <color rgb="FF000000"/>
        <rFont val="Arial"/>
      </rPr>
      <t xml:space="preserve">? You can literally enter your scores and number of contiguous ranks and see if applicants like you matched in previous years or not  &lt; it's the same data, except they divided the match rate for you. &lt;Any way to see what rank position these applicants matched at (first choice, second etc.)? &lt; +1 Would love to know this as well </t>
    </r>
  </si>
  <si>
    <t>Happy New Year! +2 &lt; Moving on to 2021 woohoo! +2 &lt; Guys I got bad news, 2021 seems the same as 2020 :( +1</t>
  </si>
  <si>
    <t xml:space="preserve">Question: if you rank Advanced program X first but don't interview with their linked prelim program, when rank time comes, can you rank prelims linked to Advanced program Y or Z (the only ones that you actually have), and be expected to match a prelim?? Or can you only match into Prelim Y if you match into their Advanced Y? Or should I lube up for SOAP season?&lt; if it is linked then you can only rank prelim x with advaced x and prelim y witn advanced y. If they are not linked then you could do prelim x and y with advanced x and y. The risk of soap is depending on if they "guarentee" the linked prelim and how many linked spots to advanced spots there are ( example if theres 7 adv but only 5 linked...vs 7adv and 7 linked) hope this helps. &lt; if it's a joint A/P program then you cannot match that prelim with another advanced. But if it's not a joint program, you should be able to match that prelim with another advanced. </t>
  </si>
  <si>
    <t xml:space="preserve">&lt; How do i figure out which prelims are speciifcally linked/joint to the Advanced, versus separate?? Yale's? MSBI's? </t>
  </si>
  <si>
    <t>Anyone who is interviewing with Cleveland clinic next week, have you gotten an email or link to a social hour yet????</t>
  </si>
  <si>
    <r>
      <rPr>
        <sz val="10"/>
        <color rgb="FF000000"/>
        <rFont val="Verdana"/>
      </rPr>
      <t xml:space="preserve">&lt; Nope, nothing so far &lt; </t>
    </r>
    <r>
      <rPr>
        <b/>
        <sz val="10"/>
        <color rgb="FF000000"/>
        <rFont val="Verdana"/>
      </rPr>
      <t>OP here,</t>
    </r>
    <r>
      <rPr>
        <sz val="10"/>
        <color rgb="FF000000"/>
        <rFont val="Verdana"/>
      </rPr>
      <t xml:space="preserve"> look at your original email that has the interview confirmation, it says happy hour is the night before 7:30-8:30 EST, looks like I missed that initially whoops :D (it still doesn't have the link to the social hour though)</t>
    </r>
  </si>
  <si>
    <t xml:space="preserve">I made a tab of Covid19/Racism/City INFO! As someone who is of color, I would appreciate if we can fill that tab out since that will help me make a decision and all those like me. &lt; Contributed! &lt; Thanks. Im currently terryfied with the world and me being a person of color. Im scared to go somewhere nobody will like me or treat me right because of my color so this tab is useful to decide. </t>
  </si>
  <si>
    <t xml:space="preserve">Will be dropping Thomas Jefferson, UC Davis and UMaryland this week! </t>
  </si>
  <si>
    <t>Which programs have you gotten the gunner/competitive vibes with each other, and that everything is reputation for them?</t>
  </si>
  <si>
    <t>MGH &lt; I didn't get that vibe from them personally, but sorta got that vibe from WashU. Tbh neuro doesn't attract that many gunners though</t>
  </si>
  <si>
    <t>How many people have gotten up to now: 0 invites +1, 1 invite +1,  2 invites +1 , &lt;5 invites +1</t>
  </si>
  <si>
    <t>&lt; I have 5 invites, I don't know where to vote lol</t>
  </si>
  <si>
    <t>someone convince me that not recieving a response to a thank you letter means nothing. I didn't send any all interview cycle but of course decided to for one program I deem a top choice and havent heard ish  -_-  &lt; I am one of those people who sent to thank you's to everyone i interviewed with. I didnt expect responses (maybe 5-10% of all the people I emailed, responded back). It was just a thing I had to do out of politeness. Don't read into it. +3 &lt; Thank you! &lt; I similarly also email everyone and have gotten responses in up to 30-50%. I think it does mean something good if they write something nice like "good fit." But on the other hand if you don't receive anything it doesn't necessarily mean anything bad. They could just be busy with work, family, etc or just want to follow nrmp guidelines. So don't stress. &lt; untrue. just because they said youre a good fit doesnt mean anything &lt; i don't think I said what I said was untrue at all. i said it could POSSIBLY mean something good. why do you think everyone's lying? it can at times provide a hint, if you read the PIC tab there are differences in what they email applicants. &lt; I've also received responses to ty letters multiple weeks-almost a month after I sent it! I think it really just depends on whether people have time to respond/ are used to responding</t>
  </si>
  <si>
    <t>People who got rejected from UMass, was it rejection from the Neuro program or IM prelim? and if you got rejected for preliminary position does it mean neuro rejetcted you as well?&lt;I only got one from IM prelim, I'm assuming that means neuro won't be sending me an invite either</t>
  </si>
  <si>
    <t>Does anyone think there will be trickle invites throughout January, or should one not expect that since the interview season is almost over? &lt;Things might pick up after the holidays but I expect we won't get more than 50 invites in any week from here on out &lt; it's been a journey, and i'm honored to have done it with this awesome group of applicants! &lt; LOL -1 &lt; Hey, I got 3 this week so don't lose hope yet :)</t>
  </si>
  <si>
    <t>just got one (12/31/2020) +1 &lt; Same, I got one too (12/31/2020), so I think they're going to be coming in the next few weeks as people make up their rank lists and start getting burned out and thus cancel interviews &lt; Could you please add these to the interview offers tab? Thanks! &lt; Just updated!</t>
  </si>
  <si>
    <t>Happy New Year! recently dropped westchester and cooper - hope this helps someone! +1</t>
  </si>
  <si>
    <t>Any of you know how stringent the Mayo MN dress code is? All other things being equal I would rank a program where I didn't have to wear suits all the time higher just for QOL (takes lots of time/money to look nice in a suit constantly, would rather spend that time/money doing things I enjoy haha)</t>
  </si>
  <si>
    <t>&lt; Good point. Can't comment, but anyone know if that applies to Mayo FL or AZ?&lt; it does &lt; havent interviewed at Mayo but some family members were pts at the Fl one and they all seemed to be in suits(pre covd) &lt; I feel like a full suit is too much, WTF &lt; Oh snap, really? Wow... &lt; Its the same for all Mayo sides (MN, FL, AZ). Scrubs for inpatient, strictly full suit and tie for outpatient. Even during Covid they only relaxed it for 2 Months but then again strictly enforced the full suit thing. Mayo is super focused on their brand and patient experience so you will not get around that (they do that so they can upcharge everything from simple lab test to procedure 2-3x lol)</t>
  </si>
  <si>
    <t>&lt; Good luck wearing a full suit everyday in FL, LOL</t>
  </si>
  <si>
    <t>Do you guys think all PDs (of all specialties) lurk on these spreadsheets to see what people are saying about their program? &gt; i dont think that PD's do luk but probably those residents that use social media a lot do but not sure of others &lt; MCG definitely does, not sure about others&lt; how do you know they do?&lt;I don't know of PDs but I do know that PCs do, since they tend to be younger and more social media savvy &lt; no but if you check the impressions it seemed the interviews were altered based on what the previous imrpession said. not complaining though, glad theyre trying to be better :)</t>
  </si>
  <si>
    <t>Let's say a residency program is Advanced, wouldnt it make sense that those that receive IM preliminary invites also are the ones they are most interested in because it would be assumed that they reached out to the program telling them who to invite or its just by luck? For example, there is a program I was interviewed in and I applied to the preliminary program but didnt get an invite. &lt; would love to hear people's thoughts on this as well.</t>
  </si>
  <si>
    <t xml:space="preserve">University of Buffalo has only invited 10 applicants? &gt; prob just nobody is updating. I'm not sure what percent of neuro applicants are actually on this reddit sheet and actually update it with every IV they get. Got an interview there in early november but I havent documented any IVs in this sheet +1 &gt; Just got an IV there yesterday. </t>
  </si>
  <si>
    <t>I just saw that UCSF rejected someone today and Im getting heart palpitations. Anybody with red flags was invited? Im curious. Also are they still inviting people since they arent sending rejection to everyone by now and only some or does someone know by any chance if they are oficially done?</t>
  </si>
  <si>
    <t xml:space="preserve">They seem to be sending rejection letters once per week... I'm assuming after their interview days. Probably keeping a certain number in case future II are declined. </t>
  </si>
  <si>
    <t xml:space="preserve">Did Lehigh Valley carpet bomb people with interviews today? I got one and a ton of their interview slots were open. &gt; Yes, I found it very curious too, guess they send invites on waves? </t>
  </si>
  <si>
    <t xml:space="preserve">I didnt :( &gt; OP here, don't worry, they had quite a few openings so im guessing they will be sending out more invites over the next week! I finally heard from a program after a month so I'm hopeful that its not all over yet </t>
  </si>
  <si>
    <t>Just received a rejection from WashU =[ +13 &gt; me too. it's okay, they aren't the only good program out there &lt;eyeroll&gt;, we'll find the best place for us. good luck :) +1 &lt; withdrew from Wash U in early November and just got a rejection lol &lt; thats actually hilarious lol</t>
  </si>
  <si>
    <t>I got that rejection from WashU as well. Their email mentions that they have received "over 650 applications". Residency explorer has them receiving ~560 applications in 2019, so they received 18% more applications this year than last.&gt;from my IV day there they seem to be interviewing too few applicants bc they are cocky about their name</t>
  </si>
  <si>
    <t>Need some advice. In some programs I have noticed that they are really excited and make it obvious that they want me in their pogram vs others that are more top programs that really seem not that interested in me. I dont know how to explain it but i just know its kinda obvious. Has this happened to other people? I dont know if I should not focus on that but it is nice that some programs really show it and go out of there way to be quite honest. Idk if this is something Im just overthinking and maybe they do want me too? has anyone had top programs seem really excited and going out of there way or they are just all like that? It worries me that this is clouding my judgement. +2 &gt; I've noticed that a lot of top programs won't necessarily say "we want you" the same way that "lower tier" programs will. I've noticed a lot of mid/lower tier programs just try to get as many good candidates interested in their programs as they can (and they know by showing how interested in you they are that it helps). But that isnt to say that top tier programs should act completely indifferent to you. If you are getting vibes that they are acting like you are wasting their time then thats definitely a red flag&lt;I think you're reading too much into it. Unless they did something egrigious or insulting towards you, I wouldn't put much weight into it. The fact that they gave you an interview is proof that they are interested in getting to know you and want you at their program, especially at top programs where they get their pick of the litter. &lt; That's interesting. That's exactly how I expected the interview season to play out but I've actually had the opposite experience. I've felt like top programs in general have been putting more effort into their interview days and trying harder to recruit whereas lower-tier programs have been more casual. I thought maybe it was because although top programs may have their pick of candidates in some ways, they are also interviewing top candidates who have their pick of top programs. Lower-tier might feel like they're going to be back up choices no matter what they do. I don't know. I think no matter what you just have to tell yourself that you know you're capable of greatness and any program would be lucky to have you and in the end you will end up at the program that is the best fit for you whether or not you thought so when you ranked it</t>
  </si>
  <si>
    <t>&lt; i needed to hear this, thank you &lt; agree, some places act like it is such an honor to interview there. no fools, it is your honor to interview ME!</t>
  </si>
  <si>
    <t xml:space="preserve">Some of this is a regional thing. Midwestern programs tend to be a lot warmer and friendlier than the East Coast. </t>
  </si>
  <si>
    <t>I do think that since everything is virtual this year, receiving PIC or at least in interview seeing excitement of meeting me definitely has had somewhat of an influence. Not gonna lie. Especially for those programs I am interested in and having difficulty to decide which to rank first vs others. +1</t>
  </si>
  <si>
    <t>Agreed that it's always encouraging when your interviewer/leadership clearly spent time reviewing your application. It's especially memorable when they ask unique questions. I think I've only truly had one or two interview days where I was impressed by the things they picked out. But PIC is trickier...if a program only sends something to a few applicants it's tough not to read into that. For example, Cleveland Clinic apparently sent out a handwritten card to some but not others. Anyone else not get a card? I feel like in a head to head comparison that's close, I might then rank them less favorably...so it's a bummer if they didn't intend to turn any applicants off by being selective in their PIC, but that's probably the unintended consequence. Ideally, programs should be fair to each other and not engage in PIC if that was agreed upon before the cycle (as tempting as it may be--and is for sure cool if you get it because they're just that hopeful of having you rank them high!). But enthusiasm and interested interviewers is for sure a must if they're trying to show appreciation. &lt;note for CCF, it took a couple of months before I got mine &lt; OK fair enough for CCF, maybe they are sending them to all it just takes a long time to mail them out...</t>
  </si>
  <si>
    <t>&lt; exactly! peopel say not to read into PIC but lets be realistic. If they go out of there way to say they want someone or good fit or anything similar but they dont send or respond to someone else like that is plane obvious that it means there top 10ish at least or something is not that person and especially if even more applicants got the emssage and not yourself so im in the same situation, thinking of ranking less  &lt; this year more than ever programs should definitely let applicants know they want them because its so much trickier with everything going on! +2</t>
  </si>
  <si>
    <t xml:space="preserve">Someone wrote in PIC tab that Brown has been sending PIC updates that they send to every applicant. I interviewed there and havent received anything... can you elaborate in what the message is about in regards to updates for PIC? &lt;got for IM, not neuro. It mainly reiterated that our interview counts for both the linked and nonlinked prelim, plus notified about a couple of new videos by the Brown Minority Housestaff Association &lt; Ohh I didnt apply to the non linked so maybe its because of that makes sense now. i was pretty worried for a sec there hehe </t>
  </si>
  <si>
    <t>if i had an interview scheduled for the end of January but moved it to early in January on ERAS, should i email the PC letting them know of the change or will they automatically see it? +1 &gt; im pretty sure it automatically updates them! &lt; thank you!</t>
  </si>
  <si>
    <t>&lt; for the busy PC who isn't checking frequently, I might still email them so no bad surprises occur</t>
  </si>
  <si>
    <t>Any open dates for UMiami? &lt; hard to say since you schedule by emailing the PC &lt; thanks for your reply fam</t>
  </si>
  <si>
    <t>So the question is: Shall I chase the name/city or the university? For example: Would you go for NYU Brooklyn or Iowa University? &lt; University of Iowa would be better. Haven't interviewed there, but it's definitely a solid institution on all accounts if you're concered about that? &lt; Iowa University is far better, echoing the person before. Much more established and strong faculty/leadership. +2</t>
  </si>
  <si>
    <t>during an interview a girl kept saying hakashakalaha hakashakalaha and people kept looking at her confused including PD. We asked what? and she just stared and then put mute so we just continued hearing the introduction. Im wondering what does that mean? &gt; Clearly an Imperius Curse to increase her chance of matching &lt; i think we were in the same interview, was this II two weeks ago? &lt; lol was that exactly what she was saying or was it something like bismillah al-rahman al-rahim?</t>
  </si>
  <si>
    <t>lol, :O</t>
  </si>
  <si>
    <t>&gt;12/30/2020</t>
  </si>
  <si>
    <t>My partner and I just both got vaccinated, and I'm so happy that I'm coming here to post about it! Lost contact and well, friendship, with almost all my med school friends due to the pandemic, so I'm coming here to share my joy. I'm optimistic that 2021 will be a better year for everyone! &lt; yay! &lt; how long ago did you get vaccinated? have you started feeling that urge to buy Microsoft products yet? &lt; LOL (but congrats OP!) +1</t>
  </si>
  <si>
    <t>&lt; i thought i was the only one who lost contact with friends, good to know not alone lol. +1</t>
  </si>
  <si>
    <t xml:space="preserve">We need more action in the PIC tab! </t>
  </si>
  <si>
    <t xml:space="preserve">For those interviewing at UMass, did some of you get an email invited to the internal medicine residency program? i received an invite and ive been going with the flow but now im not sure if this is the preliminary program... it just says "internal medicine" doesnt mention "preliminary" anywhere? &lt; Congrats! I got a rejection letter from them today lol. I think it's prob for the prelim +1 &lt; u mean of prelim im or neuro? &lt; I've had interview days with UMass for both neuro and IM (prelim) - back when that was happening, I was surprised there was an entirely separate interview day with "UMass IM", as I hadn't experienced this with other programs. I just messaged the PC (who is great, by the way) and she confirmed it is for the prelim year and they're only doing it that way this year b/c everything is via Zoom. If I remember correctly, other interviewees that day were other prelim applicants... some for neuro, some for other specialties &lt; what a relief! thank you so much for clearing this up for me! wish u the best of luck in match!! </t>
  </si>
  <si>
    <t xml:space="preserve">thoughts on Cooper? </t>
  </si>
  <si>
    <t>Has anyone heard anything/interviewed with LSU New Orleans? Seems like they're a ghost on this spreadsheet &lt; Seems like their interviews are really late &lt; one of their spots went unfilled last match cycle so that might be why &lt; what +1</t>
  </si>
  <si>
    <t>&lt; Have they sent out invites yet? and how late are their interviews normally?</t>
  </si>
  <si>
    <t>Has anyone heard anything from JFK in NJ? +1 &gt;&gt; I'm hoping to hear from them :( &gt;&gt; Also curious as to the status of invites/dates available&gt;&gt; anyone know anything about this?</t>
  </si>
  <si>
    <t>Dropped UNC, good luck! +1</t>
  </si>
  <si>
    <t>Dropped SUNY for 1/21 and UAB 1/28 - gOOOOOOd Luck fam +1 &lt; SUNY upstate or down?</t>
  </si>
  <si>
    <t>If a program is your #1, would you write an email telling them that?&lt; I've heard mixed opinions, but most of what I've seen others say is that in general love letters don't change anything, good or bad</t>
  </si>
  <si>
    <t>Is it too late to send an LOI? Especially to a program that I sent one about two months ago? &lt; are you referring to a letter of interest to get an interview, or a letter expressing your desire to rank a program #1? &lt; OP probably meant letter of interest. I would send an LOI. You have nothing to lose. +2</t>
  </si>
  <si>
    <t>Just dropped Tulane and SIU. Good luck guys! +1</t>
  </si>
  <si>
    <t>I also just cancelled SIU and Marshall. Hope someone of you gets it! +1</t>
  </si>
  <si>
    <t>Any one planing on dropping their IV spot for Rutgers NJMS?&lt; which one? newark or new brunswick rutgers?&gt; Newark please &lt;&lt; NJMS (newark) only interviews every 2 weeks or so, so there might not be many spots left</t>
  </si>
  <si>
    <t xml:space="preserve">&lt;Ditto for Colorado +1 &lt; Someone dropped their colorado interview a few days ago, so you might see an invite soon </t>
  </si>
  <si>
    <t>Just dropped UNC and Maryland -- hope this helps someone! +1</t>
  </si>
  <si>
    <t>Long shot but for any AMGs having traveled internationally and IMGs who gave step 3, was the 14 day quarantine requirement that's vaguely posted on prometric strictly enforced in your experience? Wanna give it by End feb but I have an interview scheduled for the 11th so can't travel before the 12th. which would make it very close for feb 26th/27th window. Wondering if PCR/Rapid antigen negative after a 7-10 day isolation would do. would appreciate any input or advice, thanks! &lt; there's no way they can know about your travel history unless you tell them. Just say you haven't traveled and you'll save yourself the trouble. &gt; Please be sure to have a negative test result before you lie to them about your travel history. Be safe and good luck! &lt; I wouldn't want my patients to lie... I doubt the testing center would want a future physician to lie. It might be worth considering whether possibly infecting others is the most ethical thing to do &lt; it doesn't seem like OP is trying to be maliciously deceitful here, they are debating the diff between 14 days vs 7-10 + negative test -- and the current CDC rec is 7-10 days anyways, unlikely that prometric has/will updated guidelines to reflect it. So go ahead OP, you can not tell prometric you traveled and still be smart and safe +4 -1 &lt; If you readily disregard the rules/safety of others, then you should seriously consider whether being a doctor is the right path for you. The CDC has guidelines, but Prometrics has the right to want their own timeline (especially with people spending hours in a confined space with others). This indifference is how we become part of the problem (as opposed to the solution to the pandemic). -3 +3 &lt; So... we are arguing whether we should take the pandemic seriously or flout the rules meant to protect us. Why is this even an argument on a soon-to-be physician spreadsheet? OF COURSE WE SHOULD FOLLOW THE RULES and set an example for our patients. Will we be fighting about whether we should wear masks next?</t>
  </si>
  <si>
    <t>It's a courtesy policy no one give a fuck about. I traveled from my home country to another country to take CK last September, they didn't ask me about my travel history. -1 &lt; Lol that level of callous indifference to how your actions affect the lives of others is part of the reason why epidemics turn into pandemics. +4 &lt; OP here, as someone rightly pointed out, the 7-10 days quarantine along with a negtive test is based off the latest CDC guidelines (read for asymptomatic covid - that would be the worst case scenario I'd assume upon undertaking travel. No intention of endangering any others or being maliciously deceitful, so please hold off on the virtue signalling :) Thank you for your responses everyone! My issue is that my passport would serve as my ID as an international grad so they could potentially see the stamp even if I went the 10 day and neg test route lol, Right now I'm just going ahead with registering with FSMB and seeing if the dates allign, otherwise I'd undertake travel before my interview to meet the requirement I guess (as arbitrary as it may be). Hope you guys had a good holiday season! &lt; Traveling before the interview seems like a safe, good compromise. Best of luck! &lt; Thank you :)</t>
  </si>
  <si>
    <t xml:space="preserve">Has anyone had an interview with Desert Regional Medical Center in Cali? Are they advanced or categorical?  Any insights are appreciated. &lt; Categorical. DRMC's IM program was shut down, so there were concerns for their EM and neuro program. But given that they're still handing out interviews, they feel that it's fine&lt; </t>
  </si>
  <si>
    <t xml:space="preserve">Dropping my II for University of Arizona and Vermont, goodluck everyone! +1 </t>
  </si>
  <si>
    <t xml:space="preserve">Anyone have gotten rejections from Tulane and UCSF? Havent received anything yet :'( &lt; No news from UCSF, yet... +1 &lt; At this point, UCSF will probably reject the remainder last minute. </t>
  </si>
  <si>
    <t>Any thoughts on whether there're going to be a new round of IIs? &lt; most if not all interviews are already scheduled by now, and waitlists are full for most programs. The only way programs would invite new applicants is if several people within the same program were to drop IIs. If a few people drop lots of interviews it's less likely that there'll be new invites than if a lot of people drop a few interviews but they happen to be for the same program.</t>
  </si>
  <si>
    <t>Hey, I'm the person who got that surprise Stanford II and was unsure whether to take it. I chose to accept it and have even gotten one of my dropped prelim invites back. Thank you for the support, folks! :) +2&lt; Yay! I can't wait until you meet them all :) They are legit AWESOME!!</t>
  </si>
  <si>
    <t>If you interviewed at Columbia, what time does their dinner/happy hour begin? Thank you! &lt; I think 7 or 8 est? it was about 2h</t>
  </si>
  <si>
    <t>Anyone else wondering if they actually want to go far from home for residency or if they're just going crazy because of being cooped up by COVID? Who are you talking to for rank list advice? Feeling surprisingly lost. &lt; Speaking my languange. I am debating this every day and it's tough when you also have parents who want you to stay nearby. +1 I too was just thinking about who would be ideal to ask for advice. It seems awkard to ask faculty from your home institution though. &lt; on the flip side COVID is also making me consider staying closer to home more strongly, because of covid testing/quarantine rules for interstate travel, etc &lt; family is #1 &lt; been going back and forth all cycle; can't figure out if its better to move to a new city and push myself out of my comfort zone or be somwhere familiar with a better support system ¯\_(ツ)_/¯ &lt; Agreed, the idea is that you might find a second family away from home which would be all the more enriching. And then to the second comment, yes, staying home is the more comfortable choice. So I'm with you on that exact question. On one hand, residency will be hard enough so extra challenges seem intimidating. On the other, this is a sort of "last call" to get to explore a place and grow more as a relatively young person without many restrictions. Even if you still intend to back to your hometown afterward. Question is, how much time do you truly have to do that during residency. &lt; I've had many of the same thoughts. I also feel like if I live closer to home, I can see my family on weekends and can use the four weeks vacation time per year in residency to travel to new places. If I live farther away I will end up using vacation time to travel home. &lt; Good point on the vacation time. Unless the family does its part to visit you on time off occasionally or even go travel together. But yes, agreed. +1 &lt; 100% to everything. Also planning to have a family during residency so it would be nice of mom and dad could be around to babysit. lol</t>
  </si>
  <si>
    <t>&lt; Am I alone in wanting to get far away from my family? Lol &lt; not alone lol! +1</t>
  </si>
  <si>
    <t xml:space="preserve">whoever wrote the BU med student impression thank you so much, I feel like I got confirmation of the great vibes I felt from interviewing!+1 &lt; Anyone know why BU is on accreditation warning? I didn't see anyone address it under the impressions &lt; WOULD LOVE MORE MED STUDENT IMPRESSIONS+1 </t>
  </si>
  <si>
    <t xml:space="preserve">&lt; someone mentioned earlier in the chat that the BU warning is from duty hour violations &lt;PD addressed this during interview day, they've made changes and have had just 1 violation in the past ~18mo &lt; Did the 1 violation in the past 18 months occur after or before they already made changes (aka is it still an ongoing issue or fixed?), and what was it? Or was that 1 violation in the past 18 months the duty hour violation that the first person this box mentioned? The first person in this box also mentioned "violations" as in plural, so were there multiple duty hour violations? </t>
  </si>
  <si>
    <t>Anypne heard anything from Larkin in FL?? &lt; like its been mentioned before, they are NOT ACGME approved and will not IV until they get approved. &lt;that program has always been super sketchy &lt;ACGME has them listed as having initial accredidation w/ warning...</t>
  </si>
  <si>
    <t>&lt; so then why were they included to apply? i applied for no reason then?</t>
  </si>
  <si>
    <t>I noticed the IV tab, people had 1 or 2 IVs. How are yall feeling? Remember, you guys only need 1 to match! Keep positive! &lt; I'm an IMG with 1 interview. I'm staying positive, sure, but it doesn't change anything. I'm still preparing for SOAP and looking to get one more case report published by March which might make my application a bit more attractive. Thanks for the support! In fact, by now I'm actually hoping interview hoarding is a real phenomenon, bc it would mean that programs will tend go lower on their ROLs which increases the chances of matching per interview for each applicant. Like rn, in the situation that I'm in, interview hoarding would actually mean that people with few interviews are a tad more likely to match. &lt; I think thats a good mindset. Hope for the best but prepare for the worst. Realistically, with one interview you should prepare for SOAP (although I really hope you MATCH without). +1 &lt;thanks for the support</t>
  </si>
  <si>
    <t>why would people with few interview be more likely to matc if the match works by favor of applicants? &lt; I meant an applicant is more likely to match this year compared to last iff interview hoarding is "real" bc each program is gonna go lower on their ROL in order to fill their spots. If there is more overlap than usual between the applicants each program is interviewing, those of us who have fewer interviews and will presumably end up lower on a program's ROLs will be more likely to match. Idk if I've made myself clear. &lt; I agree, interview hoarding would increase your chance to MATCH per interview as programs will have to go lower on their rank list. I think this is likely true for lower and mid tier programs (many of them mentioned to me that they are really excited because this year they have such competitive applicants, but in reality those people will not rank them highly). +1 &lt; lol it's funny that they would be so naive.</t>
  </si>
  <si>
    <t xml:space="preserve">I know the N on our ROL tab is low right now, but it seems like the same people have interviews at MGB, UCSF, Penn, Hopkins, Columbia, etc, but majority of those put MGB or UCSF first. Penn seems still popular, but Hopkins and Columbia really do not. Do you think those programs end up with a lot of people that ranked their programs second or lower, or do you think those ranking first just aren’t on the spreadsheet yet? Just curious &lt;&lt; seems like a lot of people have not filled out this sheet so I would be taking it with a grain of salt tbh &lt; yeah very few responses I agree. just starting a convo more than anything lol </t>
  </si>
  <si>
    <t>Great question, I've noticed this too--I also start to wonder how much this spreadsheet might become a bit of an echochamber reinforcing certain perspectives even if they might not be super objective representations. To add, I've noticed WashU REALLY doesn't seem to be getting much love at all. Any thoughts from people that actually are thinking of ranking WashU among the top, or if not, why do many people seem to look less favorably at that program? &lt; agree they are also in that category! And mayo. I didn't apply to washu bc of location but have only heard good things from my mentors. I had imagined that most of the T10ish programs would be chosen as #1-3 by various applicants, but it's more concentrated with a few programs. I think you have a great point about the echochamber mentality! &lt; I'm between ranking UPenn and MGB #1, but my main reason for doing so is that my SO really wants to live in Boston or Philly (family and career opportunities). Based solely on my impression of the programs (i.e., not taking into consideration location or SO considerations) I would 100% have ranked WashU or Cleveland Clinic #1. I think this trend probably reflects that an overwhelming number of applicants are coming from East/West coast and have personal reasons for not choosing awesome programs in the midwest as their #1 (e.g., WashU, Mayo(Mn), Cleveland Clinic). &lt; Interesting take, thanks! Ironically, even if you're not taking into account location for a SO I still am under the impression that big market cities on the Coasts are more tempting--especially in terms of meeting people. Regardless of whether you're an applicant from the Midwest or the Coasts. I agree with the prev comment about top 3s likely being more concentrated than one would expect based purely off of what each program has to offer. &lt; Concerning the first question, I thought WashU was a great program, but not a great fit for me. Whenever I spoke with people they always mentioned research 1st, then would mention their support for medical education/other pursuits 2nd (e.g. "Oh, we do this too"). So, as someone not interested in research this is why I am ranking other programs higher (who also do research but who seem to realize that I don't).</t>
  </si>
  <si>
    <t>&lt;makes sense about the midwest choices! I'm still wondering about Hopkins and Columbia though...just seem like unpopular choices for those that got interviews on the ROL as of now &lt; I think you have to consider that there are probably three types of applicants: ones that stay far away from this spreadsheet, ones that lurk/don't contribute a lot, and ones that contribute a bunch. I'm the latter, I've written like 8 program impressions. So all I'm saying is for those of us who are contributing a bunch to try to help out, we're also just subjective human beings and our opinions aren't word of god/ aren't representative of what all neuro folks are thinking. Maybe the folks who aren't checking these spreadsheets at all are the ones that for whatever reason prefer those other programs. Or to sum this up in research lingo: there might be sampling bias! +2 &lt; hello previous poster, love your style! also agree on the sampling yield point, i looked at the residents for Cleveland and most of them were from midwest medschools and closer within the region itself as opposed to the UPMC/Cornell/Cali lot, so location is probably a priority too! &lt; OP here, thanks for your replies! The sampling bias idea is sort of what I was getting at with the original post - that phrasing sums it up nicely. I am sure there are people out there that did like some of these programs that aren't getting positive reviews on our spreadsheet. I think my involvement in the spreadsheet may have biased me in some directions. But with limited information this year, we have to make decisions somehow and any information is helpful! &lt; I agree sampling bias is the way to frame this. That's why it would be nice to keep anonimity on here but still differentiate each unique response, since it's hard to tell the scope of how many individuals share insight. Plus, it would be interesting to know how many lurkers there are since I agree that some of the opinions on here may influence decisions (not a big deal if a small portion just lurk, but we don't know). It's hard not to go with the popularity on here/think there's some concern with the less popping programs (even though I totally get that's not the way to go about evaluating programs)!</t>
  </si>
  <si>
    <t xml:space="preserve">So many spreadsheets have so much drama... Yay neuro for being cute, supportive and drama free lol +11 &lt; which ones now? &lt; Pretty much all of them &lt; spill the tea &lt; Went to the EM spreadsheet and it's so toxic I thought I was on SDN for a sec &lt; EM is terrible. and psych was wild for a bit but i think the comments got erased </t>
  </si>
  <si>
    <t xml:space="preserve">Love neuro for that, but how bad is it that I am now curious about the other sheets lol? </t>
  </si>
  <si>
    <t>Has anyone encontered any resistance or negative responses from  PCs when trying to swap interview dates. &lt; Yes</t>
  </si>
  <si>
    <t>Ok real talk, was anyone able to get off the waitlist for Univ of Washington? &lt; I did &lt; you can always also withdraw your application to get off the waitlist lol &lt; hahahahaha omg +3 xD</t>
  </si>
  <si>
    <t>Wow we are making a big dent in contributions to the X vs Y spreadsheet! Awesome job so far everyone! +1</t>
  </si>
  <si>
    <t>Is there a place to see resident satisfaction data? Scutwork and residency navigator are basically useless in this regard &lt; I haven't found anything for it either &lt; This data is definitely collected though, since I remember Indiana University showing the glowing responses they had for resident satisfaction (100% 5/5).</t>
  </si>
  <si>
    <t>Any idea why Dartmouth hasn't filled all its slots for the last two years?</t>
  </si>
  <si>
    <r>
      <rPr>
        <sz val="10"/>
        <color rgb="FF000000"/>
        <rFont val="Verdana"/>
      </rPr>
      <t>Have a faculty from Dartmouth whos friends with the PD and he said that the culture and work ethic scares a lot of people off and their program has also been under review from ACGME &lt;For what? And is there somewhere to confirm they were under review? &lt;Because of the culture and work ethic? What does that even mean? &lt;</t>
    </r>
    <r>
      <rPr>
        <strike/>
        <sz val="10"/>
        <color rgb="FF000000"/>
        <rFont val="Verdana"/>
      </rPr>
      <t xml:space="preserve">Presumably this means heirarchical, lots of responsibility, violate duty hours frequently, attendings don't value resident input? Someone who knows more than me can give their impression, I'm just guessing. </t>
    </r>
    <r>
      <rPr>
        <sz val="10"/>
        <color rgb="FF000000"/>
        <rFont val="Verdana"/>
      </rPr>
      <t>Current resident chimed in one cell over +1 very concerning that such a prestigious name would go unfilled multiple times &lt; Probably the location. I didn't apply to Dartmouth for the sole reason of location alone+1</t>
    </r>
  </si>
  <si>
    <t>I'm a current resident at Dartmouth. In the past duty hours have been an issue, but I can confidently say that changes have been made by the department and program leadership to address this with a night float system, golden weekends on inpatient services and an academic halfday. Based on what I've seen over the past few years I do not think we have a malignant culture, the attendings love to teach and we have an open door policy with most of the faculty. Attendings are available by cell phone during call shifts. I think the location is a challenge for some (most?) people, but saying that is a huge draw for some of the other residents. &lt;Thanks for your input. Another respondent mentioned that the program is under review by the ACGME. Have you heard anything about that? &lt; That's a subject I feel like I'm unable to adress adequately..we are under review but this was based on previous years input which I think we have addressed as a program. One of the problems I find with the ACGME process is the delay in reporting between the surveys that are conducted and the results that are published. If you want more information about this feel free to DM me  (dartmouthneurothrowaway@gmail.com)</t>
  </si>
  <si>
    <t>For those who have attended the ICAHN- Mt Sinai interview- when they say "dress as if you are going to see patients in the hospital and be comfortable" should we still wear business casual or scubs? Because we wear scrubs when we work in the hospital and see patients, but the thought of wearing scrubs to an interview seems wrong LOL. &lt; I didn't see anyone in scrubs on my interview day but definitely an interesting idea :)&lt; hahaha &lt; the inside scoop: do not wear scrubs</t>
  </si>
  <si>
    <t>Any idea what time the meet and greet for UChicago starts?</t>
  </si>
  <si>
    <t>Ours started at 7PM CST the night before! &lt; Thanks!</t>
  </si>
  <si>
    <t>Merry Christmas! Can't wait to be fellow neurologists with all of y'all &lt;3 +16</t>
  </si>
  <si>
    <r>
      <rPr>
        <sz val="10"/>
        <color rgb="FF000000"/>
        <rFont val="Arial"/>
      </rPr>
      <t xml:space="preserve">52.9% of non-US IMGs who submit a ROL match into one of their 4 top choices, </t>
    </r>
    <r>
      <rPr>
        <u/>
        <sz val="10"/>
        <color rgb="FF000000"/>
        <rFont val="Arial"/>
      </rPr>
      <t>see page 23 here</t>
    </r>
    <r>
      <rPr>
        <sz val="10"/>
        <color rgb="FF000000"/>
        <rFont val="Arial"/>
      </rPr>
      <t xml:space="preserve"> &gt; Also 40% go unmatched lol &lt; is there data on how many ranks makes the match probability approach 100%? I believe it was 11 or 12 for USMDs &lt; The number usually cited for USMDs is 13&lt; According to the 2018 NRMP data- the mean number of contiguous ranks for matched non-US IMGs in Neurology was 6.4ish. According to Graph N-1 (Pg 156), it looks like </t>
    </r>
    <r>
      <rPr>
        <i/>
        <sz val="10"/>
        <color rgb="FF000000"/>
        <rFont val="Arial"/>
      </rPr>
      <t>18 contiguous ranks</t>
    </r>
    <r>
      <rPr>
        <sz val="10"/>
        <color rgb="FF000000"/>
        <rFont val="Arial"/>
      </rPr>
      <t xml:space="preserve"> in Neurology would lead to a 100% match for non-US IMGs. Here is the link for reference (https://www.nrmp.org/wp-content/uploads/2018/06/Charting-Outcomes-in-the-Match-2018-IMGs.pdf). </t>
    </r>
  </si>
  <si>
    <t xml:space="preserve">Happy Holidays everyone- I just cancelled my interviews at Univ. of Colorado 01/08/21 and USC 01/19/21- I hope it helps someone! +2 &lt; I just cancelled a few as well! +2 Thank you!! </t>
  </si>
  <si>
    <t>Happy Holidays everyone! +12</t>
  </si>
  <si>
    <t>Any idea if board exam pass rates by program are published anywhere? I know doximity technically has these, but I don't trust those to be necessarily accurate or updated &lt; Don't know, sry &lt; OP here again, wanted to add that these are easy to find for IM programs (https://www.abim.org/about/statistics-data/exam-pass-rates.aspx). But my guess is that's not the case for neurology.</t>
  </si>
  <si>
    <t xml:space="preserve">What programs have good neuroimaging exposure and neurocognitive/dementia/Alzh? I feel like all say the same thing: "we have a good amount of exposure in all areas" &gt; as in PET scans? yeah there is a fellowship of neuroimaging = imaging of the head </t>
  </si>
  <si>
    <t>Which programs would people consider to be top/good for someone interested in interventional neurology? &lt; Emory, UPMC &lt; UTMB &lt; Great interventional exposure at Toledo!</t>
  </si>
  <si>
    <t>I want to post my rank list but I am intimidated by all these awesome lists! Mine is all over the place &lt; Post it! I plan to post mine later today. &lt; I'm a below average/bad applicant and am intimidated by all these stellar applicants with their beautiful lists too haha. Great for them! Gathering up the courage to post my mediocre list haha.  &lt; lol prob the top applicants felt most comfortable to post first, but it will be helpful to see rank lists with some other great programs! &lt; if those were my rank lists id be sharing for sure LOL&lt; Please post! We're all going to be neurologists in the end regardless of where we train. Plus, it encourages others to post their rank lists and everyone benefits from more opinions! &lt; There is no such thing as a mediocre list! Definitely post! : ) &lt; i also wanted to post till i saw the lists that were being posted. lol &lt; yes no worries, just get the ROL started ;-)&lt; Please post and don't be intimidated! We are all colleagues and I really hope all of us have the intention to help, motivate, advise, and help us work through these lists that are rawly forming! I truly believe that how great of a neurologist we each become is up to us- no matter where we train! &lt; bam, i added my definitely-not-T20 rank list based basically entirely on how much I liked the people.&lt;Thanks for posting everyone. no one should be scared to post their lists and be proud of the fit you have found for yourself! &gt; I love seeing peoples ROL and it makes me so proud of everyone! And I actually love seeing people who arent ranking the "top programs" cause I love when people find the best fit for them!! +2 &lt; YES!</t>
  </si>
  <si>
    <t>&lt; Dude i dont have not even one top program so dont feel intimidated at all &lt; I feel embarassed sharing my list (low tier) but hopefully it will inspire others haha+1</t>
  </si>
  <si>
    <t>Anyone still not hear from UCSF? Seems like they sent out rejections -- didn't get that, but also not an II. &lt; I still haven't heard anything from them. &lt; seems like rejections are trickling in over the last few days, got mine yesterday. Fingers crossed they will invite you guys!! &lt; also got a rejection yeesterduy +1</t>
  </si>
  <si>
    <t>Just about to drop Tulane 1/4, good luck somebody! +1 &lt; still havent gotten rejected from tulane, still hopeful</t>
  </si>
  <si>
    <t>Got rejected ages ago but so happy to see these kind of conscientious posts! +1</t>
  </si>
  <si>
    <t>I asked this before and didn't get any answers, best programs for movement? Someone below is saying UF better than Penn..?</t>
  </si>
  <si>
    <t>My 2 cents, some of the best programs for movement include Baylor, UF, BIDMC, Columbia, Mt Sinai; based on word of mouth from attendings, maybe other people have different thoughts? &lt; interesting. thought MGB and Penn were up there too - stem cell research and gene therapy. thank you!  &lt; UAB and Rush had great movement programs!</t>
  </si>
  <si>
    <t>Should I send a letter of interest now or wait until after the holidays/new year? &lt; I'm sending them now. If they've already gone on recess they'll see it after NY's anyway so it's about the same. &lt; thanks!</t>
  </si>
  <si>
    <t xml:space="preserve">Has anyone received VCU gift bag?&gt; no, Interview was around 2 weeks ago tho. +1 </t>
  </si>
  <si>
    <t>is there a way we can know if we are invited to categorical or for the advanced program if we applied to both? &lt; if you got invited to a program, then you are interviewing and can rank both categorical and advanced , from what I have heard at the few programs I interviewed where both exist +1</t>
  </si>
  <si>
    <t>https://docs.google.com/spreadsheets/d/1Oqdu7Z5CWKqgUq2dm0c4R9YvKIl7KR17U3fV0nAtGrc/edit#gid=177410793</t>
  </si>
  <si>
    <t xml:space="preserve">can someoen post the links for the internal medicine spreadsheets on the welcome page? I have tried controlling f but not finding it :( &lt; I posted here, but only mod can add to the welcome page! </t>
  </si>
  <si>
    <r>
      <rPr>
        <sz val="10"/>
        <color rgb="FF000000"/>
        <rFont val="Arial"/>
      </rPr>
      <t xml:space="preserve">Prelim spreadsheet : </t>
    </r>
    <r>
      <rPr>
        <u/>
        <sz val="10"/>
        <color rgb="FF000000"/>
        <rFont val="Arial"/>
      </rPr>
      <t xml:space="preserve">https://docs.google.com/spreadsheets/d/1e_Gw-UodJp7QM8EabjnvP4StJd-xRPakV7nqaoTDu6g/edit#gid=0
</t>
    </r>
    <r>
      <rPr>
        <sz val="10"/>
        <color rgb="FF000000"/>
        <rFont val="Arial"/>
      </rPr>
      <t xml:space="preserve">IM spreadsheet : </t>
    </r>
    <r>
      <rPr>
        <u/>
        <sz val="10"/>
        <color rgb="FF000000"/>
        <rFont val="Arial"/>
      </rPr>
      <t>https://docs.google.com/spreadsheets/d/1UvHX4rTFMVKCEiIiYdOWQxmDWHsCOxcXpsAGPPAcTHg/edit#gid=776020951</t>
    </r>
  </si>
  <si>
    <t>Asking for a friend: anyone have a list of the programs with strongest Alzheimer's/dementia centers? &lt; I was impressed by WashU!  &lt; I was super impressed by ucsf +1 &lt; MGH for sure is a big name in the field &lt; Emory has great alzheimer's/dementia research, including the chair &lt; awesome thanks guys! &lt; UW Madison has real strong connections with ADRC &amp; has a shit ton of funding available to interested residents &lt; Vanderbilt</t>
  </si>
  <si>
    <t xml:space="preserve">Can second WashU St Louis, they're a big name in clinical trials for AD. My family is heavily involved in their genetic Alzheimer's program which involves major hospitals nationwide, but it's all based at WashU and all their initial testing is done there. </t>
  </si>
  <si>
    <t>Does UCLA Reagan have a linked pre-lim year? &lt; Yes. Interns will rotate either at UCLA-Olive or the VA &lt; any indication on how it is decided? Do the top ranked UCLA applicants get their first pick or out of the cohort that matches UCLA the most compatabile at each is matched (ie Spanish speaking for Olive)</t>
  </si>
  <si>
    <t>Will there be second looks this year and I mean.. I dont even know if it would be virtual? but I already forgot about my first interviews and I like all of them so I think the best bet is doing second look but how will that work this year? does programs contact us or should we contact them? &lt; I know some programs like UColorado are doing something like an open house in upcoming weeks. I guess its kinda like a second look where you can ask questions and stuff. Can't hurt to reach out to PC and show interest!</t>
  </si>
  <si>
    <t xml:space="preserve">I emailed a program I interviewed at previously today asking if there were any opportunities to attend didactics or conferences in the spring, that I would be interested if so but also did not expect any extra opportunities, just wanted to express interest. A little awkward to word but hopefully will be seen positively. </t>
  </si>
  <si>
    <t>Just dropped two January prelim invites for places in CA because I didn't get invited to the advanced program I had chosen them for (and won't go to that program now even if I did get an invite due to things I have heard). If you are hoping for CPMC or SCVMC then I hope this helps! Thank you sm!!</t>
  </si>
  <si>
    <r>
      <rPr>
        <sz val="10"/>
        <color rgb="FF000000"/>
        <rFont val="Verdana"/>
      </rPr>
      <t xml:space="preserve">Wow I just realized that I dont know if a program invited me to the advanced or categorical. How can we find out that if we applied to both? +1 &lt; I am assuming OP is referring to Stanford which is only advanced! &lt; OP here... lol, you caught me. Such a smart neuron! &lt; but is there a way we can know if we are invited to categorical or advanced program? &lt; </t>
    </r>
    <r>
      <rPr>
        <sz val="10"/>
        <color rgb="FF000000"/>
        <rFont val="Verdana"/>
      </rPr>
      <t>OP again... just got the invite to Stanford... I have the worst timing.</t>
    </r>
  </si>
  <si>
    <t xml:space="preserve">Im wondering when we find out that we matched but dont know yet what program, do programs already know or they find out the same day we find out?&lt; I believe they find out who matched at their program on thursday and we find out on friday </t>
  </si>
  <si>
    <t>Is there a decent amount of behavioral exposure in UMass? I see they have a double psych/neuro program so I assume they do or nah?</t>
  </si>
  <si>
    <t>I cant help and wonder if residents find out how did a program rank them eventually or we will never find out? Im just thinking what about if i rank a program #1 and they ranked me like #20 in a 8 position lmfao &lt; not unless you ask your PD after the fact &lt; the PD could easily lie too &lt; i don't even think being ranked 20 out of 8 positions is bad? even top programs I would think would go that low or lower &lt; what do you mean would go that low or lower? &lt; programs may have a rank list of 50 people to attempt to match for a class of 8 residents. However, although they rank 50 candidates, they may fill all 8 spots by the time they reach person number 25 on their list. Programs can go "lower" on their list or end up matching people who they had as number 31 , for example, on their rank list. Anyways, programs can possibly go to the end of their list. Then, If most applicants prefered other programs over this particular program, then although a program ranked 50 applicants, maybe they only end up filling only 7/8 positions. &lt; right. Even MGB interviews people who don't rank them first :)</t>
  </si>
  <si>
    <t>&lt;Don't ask questions you don't want to know the answer to... why would you want your PD to tell you, I really don't see how your life would be better knowing this information &lt;curiosity killed the cat +1</t>
  </si>
  <si>
    <r>
      <rPr>
        <u/>
        <sz val="10"/>
        <color rgb="FF000000"/>
        <rFont val="Arial"/>
      </rPr>
      <t>https://thalamusgme.com/2020-residency-recruitment-crisis/</t>
    </r>
    <r>
      <rPr>
        <sz val="10"/>
        <color rgb="FF000000"/>
        <rFont val="Arial"/>
      </rPr>
      <t xml:space="preserve">  Interesting bit of data from Thalamus on this season "Conclusion:  The 2020-2021 virtual recruitment season shows no discernable deviation in interviewee recruitment data compared to last year."   &lt; Aka Thalamus has data showing that interview hoarding this year is not real. People are going on the same average number of interviews this year as last year.  &lt; where exactly would thalamus get this info except their own data? none of my IVs used thalamus so not sure how they can come to this conclusion +4 &lt; did you even read the article? Its comparing this year and last year. So obviously not every program is on thalamus but it still shows the same trend of who is accepting what as in past years &lt; mostly the same programs that used thalamus to schedule last year in various specialties are also using it this year. So the comparison should be similar and it showed no substantial difference. &lt;&lt; I don't know if you guys saw the public letter that was written by the AMA  addressing this. IV hoarding is real and its concerning, so please please be mindful. SOAP is going to be weird and scary. &lt; but this data says there is no proof of hoarding, and the AAMC letter didn't provide any data, so "IV hoarding is real" hasn't been proven yet &lt; i would think that although thalamus data isnt the ENTIRE 2021 match applicants that it is still representative. Thats how research works. you get a large sample that is able to be generalized. Thalamus has a mix of programs/specalities that use thalamus consistently.+1 &lt; So I can't find any data on neuro in this article and its mentioned graphs, perhaps a much smaller proportion of neuro programs use thalamus or the trend might've been opposed to the overall trend they were getting otherwise, Neuro's absence is of conern in terms of manipulating an already non holisitic data set. AAMC should have more data than thalamus imo. </t>
    </r>
  </si>
  <si>
    <t xml:space="preserve">&lt; Maybe this is just saying that not every program is doing this and maybe the programs of thalamus by coincidence are the ones that are not. It really isnt enough to make conclusions when so many other programs uses other ways non Thalamus. I guess we will all know for SOAP &lt; There are enough programs that use thalamus across all the different specialties, so we should assume the thalamus data applies to all of the programs. Very low odds that it is just coincidence that only the applicants who are applying to programs that use Thalamus aren't hoarding, whereas applicants who are applying to programs that use Zoom are hoarding. Makes more sense that the Thalamus data is relevant to all applicants &lt; How could you say Thalamus is representative and on top of that say "very low odds that it's just coincidence"? We don't know how many programs out of the total use Thalamus. So not enough data to know how confident we should be in our generalization of Thalamus data to all neuro programs. Also they have put forth no data on neurology. +1 &lt; I think enough programs use Thalamus though to give good data though, or at least a not insignificant number of places I interviewed at use Thalamus. I'm more inclined to trust Thalamus's data than the AAMC's letter which didn't even have any data in it, offered bad advice, and tried to blame everyone else. With the AAMC's lack of organization and accountability this season, I wouldn't be surprised if they didn't even analyze their own data correctly. They certainly have a lot of money to gain from people applying to more prelims, which was their advice to us applicants. </t>
  </si>
  <si>
    <r>
      <t xml:space="preserve">I like bryan carmody's breakdown of this: </t>
    </r>
    <r>
      <rPr>
        <u/>
        <sz val="10"/>
        <color rgb="FF1155CC"/>
        <rFont val="Arial"/>
      </rPr>
      <t>https://twitter.com/jbcarmody/status/1341221400896483329?s=20.</t>
    </r>
    <r>
      <rPr>
        <sz val="10"/>
        <color rgb="FF000000"/>
        <rFont val="Arial"/>
      </rPr>
      <t xml:space="preserve"> Given that we see the thalamus data and given that I can't think of any reasons why it wouldn't generalize, i'm more inclined to agree with carmody that we should focus our thoughts on the AAMC. So then the two main possibilities from the AAMC are: they wrote their statement without looking at their own data, or their data shows something goofy. I'm leaning towards the former. I don't have a lot of faith in the AAMC. And additionally, I and many of my friends at a very low tier school got the typical number of interviews. My friends in FM (meh scores for FM) are swimming in invites. My neuro friends are at appropriate amounts. I said this before below, and i'll say it again. I think the increase in SOAP applicants will look bad, but will be small in absolute terms. Given that 70% already match their top 3 choices, it does not matter for 70% of applicants (at a minimum) if they get 4 versus 14 IVs.  Another thought: their data *did* show a small, but discernable looking increase in low IV #s. Again, in line with what I predicted above: there will be an increase in SOAP. It'll just be small in absolute terms &lt; so you think there is no hoarding problem because *you and your friends* have received the same number of interviews as expected. I can see how you think Thalamus data is more than enough to generalize. On the other hand, there is still a third option with the AAMC, that their data shows II hoarding, while at the same time Thalamus's data shows no hoarding. In this case there would be a hoarding issue but not as serious as it would look like from the AAMC's standing point. &lt; I think Thalamus will severely overestimate interview numbers as people with 0-5 interviews will not even have a Thalamus account (unlikely that their few interviews use thalamus). Out of my 12 interviews only 2 used thalamus. +2 &lt; Agreed with the previous comment, its shady enough that Thalamus gives no data on neuro, if after that a neuro applicant chooses to believe its findings/extrapolate them to neuro then its very likely to represent an element of confirmation bias +1 &lt; Funny their name is literally "Thalamus" but no neuro data? lol &gt; I think the AAMC statement came just because they've heard talk through med twitter etc of people saying that there is an interview hoarding problem. But they didnt provide any data so it seems as though they were just responding to the complaints they have been hearing. Where as thalamus was the only one to actually provide data. &lt; seriously, the only available data says there is no proof, it sounds like the real confirmation bias is the people stating hoarding is definitely proven with only anecdotes, you can't say its "proven" until we see the actual data &lt; Except that there is NO DATA ON NEURO which is a smaller specialty by numbers , even on that skewed set. &gt; neuro is one of the LEAST competitive specialties. If IV hoarding is real, it would be happening in the more competitive specialites like ortho, surgery, EM etc as well. And if you are suggesting that it is ONLY neuro that is "hoarding" and that neuro is a small speciality so that it doesnt effect the data, then it just sounds like excuses that people are using as to why you have less interviews than you expected. &gt; With this data set and the lack of data to prove hoarding, I think we need to start looking at our own applications to see if there are any red flags or short comings as reasons why some are getting less interviews rather than blaming it on others and finding excuses +6-5 &lt; I'm the original commenter and someone asked me if I thought my and my friend's experiences generalized. To an extent, I think it can be extrapolated because we're DO students. We're low on the totem pole. The fact that even those low on the totem pole are doing well is indeed informative. But I realize it's anecdotal. The thalamus data is the bigger thing for me. Carmody on twitter is saying that an unofficial source told him that the aamc statement was based on, "visitors to their website over a week earlier this month." So yeah, i'm weighing thalamus data over the AAMC statement which my and my friends' experiences corroborate. And no, i'm not basing my opinion entirely off of what me and my friends experienced. I don't know. Try to assume that we're all capable on this thread and it'll save a lot of pointless discussion where we have to explicitly say what we all knew we were thinking. Like did you really think I was entirely basing my opinion off of my experience? This is a thread on thalamus data. Of course I didn't. You knew that, I knew that, we all knew that. </t>
    </r>
  </si>
  <si>
    <t>I know this question has been answered before, but I can't find the post. What is the proper etiquette for canceling interviews? And whom should I contact? Looking to cancel 5 or so later today. Any feedback is appreciated! +1 &lt; def send a note to the PC when you cancel. Also thank you! &lt; awesome thank you! and no worries - this has been a crazy season. Hopefully, there are more trickle invites after the holidays. &lt; You are awesome. Just waiting on that one UTSW trickle. Come on trickle gods lol &lt; I usually withdraw my application on ERAS and also send a note to the PC.</t>
  </si>
  <si>
    <t>Is there any sense in sending LOIs at this point or nah &lt; The worst they'll do is ignore it, so no harm trying.&lt; PROGRAMS STILL HAVE INTERVIEW DATES IN JANURARY (some random in early feb) and people who are zoomed out may cancel janurary interviews. Send those LOIs!!!! +1 &lt; I have a few remaining interviews in late Jan and may or may not drop them depending on how I feel over winter break/early Jan. I would definitely still send out LOIs for programs you are very interested in.</t>
  </si>
  <si>
    <t>Am I the only one who basically loves more than 5 programs and would rank them all #1 and feels that cant choose? does anyone know of a resident advisor i can pay to help me with this +1 SOS &gt; I am the opposite, I basically only want my #1. In your situation I would go by city I think. &lt; struggling with the same thing, OP...several great programs and I'm very open-minded about location...makes for a tough decision &gt; if all the programs are similarly great in your eyes, then def go by city. If you are pretty open minded to any city i think its important to think about if you have a support system in that area. Nothing like working an exhausting week and having someone drop off a home cooked meal or little things like that &lt; thats a great idea, definitely one only has a support system close by. thanks! &lt; I also love many of the places that I interviewed at. I am starting to wonder if I am thinking critically enough about these programs. +1 &lt; Me too.</t>
  </si>
  <si>
    <t>&lt; I originally loved all of my 10+ programs. Now, after sitting and thinking about them for several weeks, I only love 1 of them and dislike the rest lol. Fuck.  +1</t>
  </si>
  <si>
    <t xml:space="preserve">Any curveballs with interview of VCU, UMass or Thomas Jefferson? &lt; UMass was chill&lt; jefferson was chill too &lt; VCU also chill &lt; its so strange how every interview is chill this year.. its like they want to make sure we all rank or they are all just really great! </t>
  </si>
  <si>
    <t>How accurate is the reviews in doximity by physicians and residents? I see some really top programs ranked 4 stars vs other lower tier programs ranked 5 stars. &lt; I don't think they are that accurate, maybe somewhat, definitely not to be taken 100% &gt; this has been discussed multiple times before. Just ctrl+f -2&lt; This is my first time seeing someone ask the question. Tried ctrl+f and didn't see any comments on it +1&lt; I appreciate you writing this because i too searched and didnt find anything in regards to the residents rating with stars the programs which is why i asked the question. &lt; Reviews are just that, they're not accurate or inaccurate, they're one persons opinion of something. If you're asking how a higher ranked program might have worse reviews than a lower ranked program, that's because reviews aren't the only thing that determines doximity rankings. They take into account reputation, research, etc...</t>
  </si>
  <si>
    <t>So I want to fill out the Ranky toll tab but i dont get it.. what does each tab mean: Total #1, Total #1-5, # Spots and Rank #????? &lt;&lt; Total #1: how many people are ranking this program #1 etc, #spots: how many spots this program has, rank #: what position in your ROL (apart from 1-5, you will rank it)</t>
  </si>
  <si>
    <t xml:space="preserve">Damn. Just want to say ya'll have been awesome today at helping fill out the X vs Y tab! Haven't seen this much activity in a long while! </t>
  </si>
  <si>
    <t>Does anyone know if its appropriate to write thank you email to interviewers for gainesville or is it against? &lt; they answered mine</t>
  </si>
  <si>
    <t xml:space="preserve">What are peoples thoughts in UF Gainesville? I see people always saying UPenn is better but why? &lt; probably just because of doximity ranking for sure like always lol, not a real valid explanation&lt; I mean location alone puts them at two different tiers. Spending 4 years surrounded by 18 year old frat dudes with no major cities less than 2 hours away is very different from getting to live in city of 1.5 mil +1 &lt; im confused so which one is better in regards to location?&lt;Most people would prefer philly &lt; so basically its because of location, thanks friend! &lt; research opportunities &lt; Upenn's research opportunities and academic opportunities in the attached university are in a completely different league, I am really suprised that they are even being compared. Upenn is a research powerhouse that is leading the field in several aspects (Immunotherapy, Genetherapy etc.). +1 &lt; I get the feeling you may have had a better gut feeling at Gainesville, and maybe aren't a research person since the benefits of Penn aren't evident for you. In that case UF may be the best fit for you &lt; Im actually a research person with already 10+ pubs. I just was surprised with all the great things Gainesville has to offer and all the new advancements/clinics/hospitals, also they have R25 like Penn. Im just surprised Gainesville is ranked #20 instead of top 5. Didnt see any cons besides location that apparently is depressing. </t>
  </si>
  <si>
    <r>
      <rPr>
        <sz val="10"/>
        <color rgb="FF000000"/>
        <rFont val="Verdana"/>
      </rPr>
      <t xml:space="preserve">&lt; wow, you're right, they do have an R25. sounds like they may be an overlooked program. I actually felt similar about UTSW, that they were ranked lower than they should be considering their research opportunities, high IM ranking, etc. I would still think about location and gut feeling to decide then. &lt; Also, depends on subspecialty preference; I would say UF has a better movement program than UPenn and has much more activity in movement research as well. But UPenn has more subspecialties that are top tier than UF overall. &lt; </t>
    </r>
    <r>
      <rPr>
        <sz val="10"/>
        <color rgb="FF000000"/>
        <rFont val="Verdana"/>
      </rPr>
      <t>wait really? I thought movement was one of Penn's strengths? they are doing gene therapy trials for huntington's &lt; what about neurobehavioral?</t>
    </r>
  </si>
  <si>
    <r>
      <rPr>
        <sz val="10"/>
        <color rgb="FF000000"/>
        <rFont val="Verdana"/>
      </rPr>
      <t xml:space="preserve">Has anyone had at the end of the interview a PD say that they hope u all (applicants that day) choose them because they love this group of interviewers to all applicants in that interview day? &gt; Yes xD &lt; which program? I didn't experience this :( &lt; </t>
    </r>
    <r>
      <rPr>
        <i/>
        <sz val="10"/>
        <color rgb="FF000000"/>
        <rFont val="Verdana"/>
      </rPr>
      <t xml:space="preserve">The person who said Yes was this recently? I wonder if we were in the same interview day OR the same program different interview days?  &lt; </t>
    </r>
    <r>
      <rPr>
        <sz val="10"/>
        <color rgb="FF000000"/>
        <rFont val="Verdana"/>
      </rPr>
      <t>I remember the Penn PD saying something like "you would all do well here" at the end of our interview day +1 &lt; got that at several places, I dont think it means much +3&lt; Several top 10 programs have said this at the end of interview day. Since they say this to every group of applicants they have at the end of the day I don't think it is exclusive to just one group or another. &lt; tbh I dont like when they do this. During one on one interviews they say oh you would be such a great fit here we would love to have you, and then at the end they say it to everyone so it really just ruins it and its just words. Idk if they just want everyone to rank them high to avoiding soaping or what &lt; this pissed me off. i thought penn was serious about it at the end of interview. when did each one hear this to see if it was the same day? &gt; today is the 22nd so actually two weeks ago &lt; pretty certain several others have mentioned this so they always say it. Just because they say it to every group doesn't mean they are misleading anybody- they actually do mean it but understand that there are a bunch of variables that go into the ranking of programs. Don't take it personal that the PD likes all of his appllicants :) +1 &lt; not taking it personal but definitely changes my thoughts in ranking it #1 especially since i was undecided between 3 to rank 1st so there you go, easy peasy. Also, ive gone to 18 interviews and none of them have said this besides them so idk in my opinion its misleading. &lt; seems like you are def taking it personally haha. but I know sometimes it can be hard to differentiate programs so you have to make your rank list somehow &lt; yeah its definitely that haha im having trouble so got to find anything at this point :(&lt; I mean, I understand that the way you received their positive words were misleading for you, but I hope you are also able to see that is not their intention. Some programs interview far lower number of applicants because they do spend quite a bit of time selecting their interviewees so you would not be there if they didnt already see you as a resident in their program. I also went on 19 interviews, but 3 programs said that to our groups. You should rank based on where you want to go not based on how you think programs will rank you. The ambiguity of this whole process is uncomfortable for all stakeholdrs involved but just keep true to you and what you are looking for- it will work out :)) &lt; thanku! :) feel better now!&lt; :))</t>
    </r>
  </si>
  <si>
    <t xml:space="preserve">&lt; Damn Penn PD also told us this. I had taken it legit LMFAO. When was your interview? &lt; mine was in november. I did not interprete it to mean we were a special group at all and already assumed it was probably just something he said to all groups. I'm surprised this is so upsetting to people lol &lt; Same here, I am sure they tell that to every interview group. I do not think it is dishonest or upsetting. I think for the top 10 programs they get such stellar applicants that it is true that each one of them would be great for the program. +4 agree &lt; i had my interview last week and they said that too but i didnt think anything negative about it, they seem genuine to me! </t>
  </si>
  <si>
    <t>How many places are we supposed to rank, typically? I'm so tired of interviewing &lt; according to last year's match information, if you have around 12 programs to rank, you have around 100% of probabilities of matching &lt; Thank you</t>
  </si>
  <si>
    <t xml:space="preserve">If I have only one program to rank at the end of the cycle, and I send that program an e-mail saying that I'll rank them #1, do I also have to disclose that they were the only program that interviewed me? If not, would you guys disclose this anyway? &lt; is it legal to tell a program they are #1? &gt; i dont think it violates any rules as long as there is no "verbal or written contract for appointment"  and as long as the applicant doesnt say they will rank and it is"  contingent upon submission of a verbal or written statement indicating the program’s preference". So as long as they say they are ranking them number one and thats it, its fine. anyways. please let them know you are ranking them number 1 and maybe tell them why you like the program. i wouldnt say they are the only interview you got tho. You want to match but scared of being viewed as desperate. idk if thats important +2 &lt; thanks for your answer. Of course I don't wanna be seen as desperate, if it was up to me I'd tell them I'm ranking them #1 without saying how many interviews I went on, but I'm not sure I'd be completely honest if I did that. Again, I could tell them I was ranking them last and that would also be true...&lt;There's nothing dishonest about not telling them how many interviews you went on. In fact if they asked you how many interviews you went on it would be a match violation, so you should have absolutely no guilty feelings about it. +3 &lt; @ the OP, tell that program you are ranking them number 1, show them the love. You have nothing to lose and everything to gain by going that extra mile. Wishing you the best of luck! </t>
  </si>
  <si>
    <t>During one of my interviews I did tell the PD that the program was in fact my top choice. Maybe it sounded desperate lol but I meant it and we had a great conversation so I wanted the PD to know it.&lt; i didnt mean that telling them they are number was being desperate. I just meant saying "you are my first choice but also only choice" may seem desperate. &lt; Point from the previous comment is that its fine to say there yiour number one just dont say its your ONLY interview (make sure u dont say that that will f.. u over), idk you but i really hope u end up matching there to the person who wrote its there only interview!! +2 &gt; yes that's exactly what I meant! &lt; OP here thanks for your words I hope to match to that one place that interviewed me too but I'm gearing up for SOAP just in case.</t>
  </si>
  <si>
    <t xml:space="preserve">Can we get a response to COVID/vaccination of residents tab? &lt; why? &lt; apparently there is one floating around on reddit somewhere - not neuro specific  &lt; definitely we need a tab of covid response throughout summer AND vaccine response! I know of many top programs not offering the vaccine to residents this needs to known </t>
  </si>
  <si>
    <t xml:space="preserve">Got an email about the Yale prelim and not sure of the date it's referring to for program overview -- anyone in the same boat? Might be missing something... &gt; Same here, was also really confused. I assume they mean the program overview in January and wanted to share Zoom link?&gt; Same here- &lt; I have Yale in January but 0 communication re: prelim stuff&lt; I think OP is referring to s/p Yale Neuro interview and then receiving this Yale prelim email. </t>
  </si>
  <si>
    <t>&gt; I'm guessing you already saw the email Yale sent to clear this up, but essentially it was an invitation to a 2 hour information session about the prelim year, it's optional</t>
  </si>
  <si>
    <t xml:space="preserve">Anyone know what Duke's case conference the night before interviews entail? Is it something that I should or can be prepping for or is it more of an observation/fun event? Thanks in advnace and best of luck to everyone! :) </t>
  </si>
  <si>
    <t>it's just the residents presenting interesting cases from the week; you just observe! &lt;Thanks so much!</t>
  </si>
  <si>
    <r>
      <rPr>
        <sz val="10"/>
        <color theme="1"/>
        <rFont val="Verdana"/>
      </rPr>
      <t>I have no prelim invites and i'm really worried. Been sending out emails but radiosilence. &lt; Do you need prelims, or could you do without? &lt; If you are only applying to categorical problems you do not need prelims. If you are applying to advanced programs you will need a prelim year. &lt; Most neuro advanced programs don't require you to find your own separate prelim year though &lt; I haven't gotten any stand alone prelims either, just the ones that are linked to the advanced programs I'm interviewing with &lt;I sort of count the advanced Neuro programs + linked prelim as a categorical since it alleviates having to worry about that prelim match. Some advanced programs do not have all of their neuro spots linked to prelims unfortunately. This info is on their respective website and also mentioned on interview day. For example UCSD- I LOVED UCSD but their prelim is not linked and very difficult to match into according to the residents so it will be difficult to rank UCSD as high as some other programs as you can match to the UCSD Neuro Advanced program but be stuck without a prelim year. &lt; Same with USC, which went from the top to the last on my rank list as soon as I realized that. I liked University of Chicago too but their prelim spots aren't guaranteed either. Thankfully none of my other programs are like this besides those two &lt; Such bummers right? These neuro programs are so strong but who wants to risk not having a pgy1 year? Of course unless somehow you have 10 + prelim interviews lol and are dead set on going to one of those institutions then I can see the rationale. This is definitely not the norm though. &lt; I'd rather go to a program ranked in the 100s than match into a good advanced program without prelim year, and risk not getting a prelim through soap and end up in the devastation that is another year of applying &lt;</t>
    </r>
    <r>
      <rPr>
        <b/>
        <sz val="10"/>
        <color theme="1"/>
        <rFont val="Verdana"/>
      </rPr>
      <t>agreed 100% +1!!!</t>
    </r>
    <r>
      <rPr>
        <sz val="10"/>
        <color theme="1"/>
        <rFont val="Verdana"/>
      </rPr>
      <t xml:space="preserve">&gt;&gt; My top program gives out prelim spots randomly and they only have 2 spots for prelim out of 4 residency spots if that makes sense. Thats why I need invites. If that makes sense, I have no invites thus far. </t>
    </r>
  </si>
  <si>
    <t xml:space="preserve">agree, i feel like ucsd is doing itself a disservice and needs to get with the times and become categorical asap &gt; you might be able to scrabble together a prelim year from elsewhere, FYI. Some of the programs I have interviewed at explicitly said that you could rank and match at the IM prelim year even if you don't rank their Neuro advanced program. Try looking through any IM related information they sent you or emailing the IM program coordinator to see if this might be an option. </t>
  </si>
  <si>
    <t>Anyone done the UMass prelim IV? This is my first prelim... I've only done categoricals so far... wondering if there might be mock IM cases to work through or behavioural stations?  &gt; Have not done UMass yet but usually prelim is pretty chill. Just show them that you are excited about doing IM for a year. Have done a few prelims and never got mock cases or any though questions&gt; We attended morning report and you are free to participate or stay quiet. One applicant participated via chat but then was asked more questions so it is up to you! &lt;Thanks so much!! &lt; just want to second that the UMass prelim IV day was laid back and enjoyable as well; conversational interviews +1</t>
  </si>
  <si>
    <t>Just want to bump this: thoughts on Tulane? Low ranking and current ACGME warning status has me spooked. &lt; Personally wasn't impressed with the program after my interview date. The warning is for duty hour violations and low board pass rates, and I wasn't convinced they did enough to fix these issues. Very inpatient/stroke heavy and for me it was important to get a more well-rounded experience. &gt; I interviewed here and had a very positive experience. Faculty were very nice and had thoroughly read my application. I did not know about the ACGME warning - only two chief residents showed up to the dinner - there were no other residents. Take that information as you will. &lt;The board pass rate issue has been resolved  &lt; the fact that only two residents showed up would be a big concern for me</t>
  </si>
  <si>
    <t>Any opinions on whether it is better to live in a great location but work almost max hours/week for a program, or live in a lame location but for a program with low hours/week (provided all other factors are about equal)? &gt; if you work less hours, you can potentially travel on the weekend. If you work max hours, you wont enjoy the city anyways.But also consider cost and if you will be able to afford to travel and other debt that may impact that (car, credit card debt etc) &lt; I hadn't thought about that. Thanks!</t>
  </si>
  <si>
    <t>Can anyone check if there's any interview dates open for Kaiser Permanente (CA)? Thank you! &lt; Nope, just waitlist for their last 3 days</t>
  </si>
  <si>
    <t>What are your thoughts on Brown vs UPenn vs Gainesville? Please do not say because of ranking.  &lt; Not familiar with the clinical environment at Brown or Gainesville (imagine they're both excellent), but (1) where would you most prefer to live and (2) where did you get the best vibe on interview day? +1 &lt; Research wise I would say Upenn is on a totally different level, closer to MGB and Johns Hopkins. Also the city is much more attractive. +1&lt; Johns Hopkins is better than UPenn in my opinion! the differnece is the ivyleague name &lt; UPenn is better than Hopkins imo +1</t>
  </si>
  <si>
    <t>Friendly reminder to keep updating the interview offers tab as well! :D &lt; Yes. I think they are we are seeing less offers in the tab though because less offers are overall being given out in real life as the weeks go on :(  &lt; Not just the offers itself but updating the available interview dates for each program would be helpful too!</t>
  </si>
  <si>
    <t xml:space="preserve">Just random person here, but I reorganized the X vs Y tab to separate out the programs that still need contributions (pushed to the top of the page) versus programs that already have contributions (pushed to the bottom of the page). Hope that encourages more people to help fill out the programs that still need contributions, but I also think it makes the tab just easier to read. Idk, if it doesn't work I'll volunteer to change it back. &gt; cool idea, certainly worth a trial run at least. when its answered do you envision that the "no" is switched to "yes" and then someone copy and pastes the row into a newly inserted row in the "yes" group? &lt;Mod: cool! If anyone puts new impressions, just change things to Yes and then re-sort &lt; haha way smoother than what I proposed &lt; OP here, yup that's the idea! If users don't know how to use the sort function, they can also just copy and paste the row. It's also okay if they just leave it there, other people can periodically help sort. </t>
  </si>
  <si>
    <t xml:space="preserve">What was the structure of the interview day for SUNY Brooklyn/Downstate? No info sent by the program. </t>
  </si>
  <si>
    <t xml:space="preserve">3 interviews ~25 min each </t>
  </si>
  <si>
    <t xml:space="preserve">I hope it’s ok that I post here - I’m planning my 3rd year right now (DO student) &amp; given the state of COVID, should I take the superior quality 3rd year site w/o a Neurology rotation or an inferior site that does have a Neuro option? I’m not sure what to do given the 2 neuro letter requirement many residencies appear to have&lt; If there is no other way for you to do a neuro rotation than at the inferior site, then I would pick that. Ultimately it's imporant to try out neuro and make sure it's what you really want to do, in addition to the letter of rec requirement. &lt; I agree. Highly recommend you find a way to do a neuro rotation before submitting residency application, otherwise it will be hard to convince interviewers why you want to do neuro if you have never experienced it. +1&lt; One of the most common questions on the interview trail- "Why Neurology?" will be hard to support without the clinical experiences in medical school to support your reasoning. Waiting until 4th year is a bit risky and will make getting those letters of rec a little harder. </t>
  </si>
  <si>
    <r>
      <rPr>
        <sz val="10"/>
        <color theme="1"/>
        <rFont val="Verdana"/>
      </rPr>
      <t xml:space="preserve">As a 4th year DO student who faced a similar dilemma, I recommend picking the site where you would prefer to live and train for a year, regardless of whether there is a Neuro rotation available. You will have plenty of time at the beginning of 4th year to do a Neuro rotation to see if you like it, and you will have time to do multiple Sub-I’s/Auditions to get however many letters you need. Several students from my school didn’t get to do a Neuro rotation during 3rd year (bc Covid) and are doing just fine this interview season.  &lt; I’m quite unaware of how the timeline b/w 3rd &amp; 4th year works, but did you do a schedule that looked like May/June - Step/COMLEX prep; July/Aug/Sep - Audition? If I can find a way to </t>
    </r>
    <r>
      <rPr>
        <i/>
        <u/>
        <sz val="10"/>
        <color theme="1"/>
        <rFont val="Verdana"/>
      </rPr>
      <t>un</t>
    </r>
    <r>
      <rPr>
        <sz val="10"/>
        <color theme="1"/>
        <rFont val="Verdana"/>
      </rPr>
      <t>officially rotate in the neuro department in the superior rotation site through weekends/spring break/something, is it worth attempting to get a letter that way too? &lt; Yes that is essentially what my schedule looked like. I got 2/3 of my letters from a Sept and Oct rotation that ended right before ERAS opened. I also had an opportunity on my Sept rotation for multiple letters from the different attendings I worked with. IDK if a letter from an "unofficial" rotation would be any good or not, but would be good exposure/experience to determine if you actually like Neuro and want to pursue it. &lt; Did you look for anything in particular when picking your Sept rotation that gave you that opportunity? &lt; Any audtion/sub-I/rotation with a Residency program where you work with multiple attendings (e.g., a new attending each week)</t>
    </r>
  </si>
  <si>
    <t>Is there is anyway I can test Thalamus before my actual interview? If not, my Zoom connection is stable, is it safe to assume that Thalamus connection will be stable as well? &gt; protip - use chrome for thalamus!</t>
  </si>
  <si>
    <r>
      <rPr>
        <sz val="10"/>
        <color theme="1"/>
        <rFont val="Verdana"/>
      </rPr>
      <t xml:space="preserve">I believe you can go to the links on your schedule at any point before the actual interview. I would recommend trying to test it, as for whatever reason my Thalamus refuses to use my webcam OR my built-in laptop camera. &lt; Thalamus also has a weird mirroring too, so just be warned (like if you move your right hand in real life, on the screen it'll be your hand on the left side of the screen that moves. Fucks with your perception lol). Also, first time I used Thalamus my internet connection was a disaster, but I don't think it impacted my interviews at all (they ended up calling me and the impression seemed to still be really good). &gt; </t>
    </r>
    <r>
      <rPr>
        <sz val="10"/>
        <color theme="1"/>
        <rFont val="Verdana"/>
      </rPr>
      <t>Thalamus has an aweful connection compared to Zoom, do not extrapolate from your Zoom connection. Also it is very resource hungry, make sure to close all other programs. It does not play well with many webcams, I could not use my higher quality external webcam but just my macbook potato camera. Def test before interview by opening your interview link under myschedule. It will display connection quality in bars under your video.</t>
    </r>
  </si>
  <si>
    <t>OP here: thank you all, your tips were really helpful, the interview went smoothly and the connection was good. Thank you again.</t>
  </si>
  <si>
    <t>anyone considering UPenn have thoughts on ranking HUP v Pennsy for intern year? &gt; I was told HUP is better for phyician/scientist since more flexible schedule &lt; ok cool, maybe longer/busier hours when you are on service at HUP though? &lt; I was told that Pennsy is typically considered the more "cushy" program in terms of work hours/schedule, that the patient complexity is lower there, and that it is actually better for physician/scientist type. On the flip side, I was also told that patient volumes are getting higher at Pennsy due to a safety net hopsital closing in Philly. Another interviewer told me that HUP is better because you grow your Penn network starting from day 1 if you do IM year there. &lt; Do they give interviews for prelim in those two places or they just include it with the Upenn neuro interview? &lt; it's just the neuro interview, but there is a short overview from both prelims on interview day. I just didn't come away with a good idea of why someone would rank one over the other - thanks for everyone's input &lt; same</t>
  </si>
  <si>
    <t>Anyone that interviewed at U-Arizona-Phoenix know what their night float schedule was like and how much time they spend on it? I lost my notes from interview day. &lt; i have an IV later in feb. If you ask again then, i'll let you know!&lt;thanks!</t>
  </si>
  <si>
    <t>Does anyone with a recentish UMichigan invite know if there are any dates open beyond 12/16? (last date listed on the interview offers tab). Seems odd of them to reject some people on 12/8, only 1 week before last interview date.</t>
  </si>
  <si>
    <t>A friend of mine interviewed there on the 16th and told me it was their last interview date, but who knows if they have added extra dates?</t>
  </si>
  <si>
    <t>I withdrew from UCSF weeks ago and still got rejected Friday night lol based on the low number of people that reported their rejection this feels oddly personal&lt; Don't take it personal. I also withrdrew from 20 programs and still received 4 rejections from that batch of withdrawals and also 2 more interview invites. I dont think it really changes anything on their end which is really odd. &lt; i think people just arent really updating the sheet much.  &lt; may I ask why you withdrew from 20 programs? sounds just like a waste of money &lt; helps others get IVs faster than if I had to decline via email +1&lt; Because I hit 22 interview invites in the first two weeks and knew there was no way I could take on anymore. There was no way I could have predicted that was going to occur. So instead of being "upset" that I paid for 20 programs that I ended up withdrawing from I was just very thankful for my invites and wanted to save time by not having to deline IVs while also not wasting the time of PCs who send out the IVs. +1 &lt; Thank you for being considerate of others! I hope you guys match at your #1 &lt;3 &lt; I don't think programs get notified of withdrawals unless they keep updating their portal but i'm just guessing here I have no idea what their end of ERAS looks like lol&lt; that actually sounds pretty plausible. &gt;&gt; You're so considerate, I hope some of the other candidates can learn from someone like you. Hope you match exactly where you wish to be!</t>
  </si>
  <si>
    <t>&lt;jw, how many programs did you apply to in total?&lt;40 &lt; Hello friend, you're awesome for being so considerate, hope you match at your number 1!&lt; Aww thanks :)) you too friend!</t>
  </si>
  <si>
    <t>Just dropped a bunch of interviews, good luck y'all +1 &lt; That's awesome- so good of you! As a group- if we all dropped at least one interview it might make a huge difference! Of course if its your dream program don't do it but if its a program you are slightly less excited about and have had a reasonable amount of interviews definitely consider it!</t>
  </si>
  <si>
    <t>Agree with you man, if everybody dropped one interview it might make for a less skewed interview season. I've only received one invitation so far :(&lt; Are you on any waiting lists? I would reach out to programs and or maybe even post here on the chat- it might inspire more to drop IVs! I know it is easier said than done- but try your best to keep your head up- it's going to work out! You GOT THIS!!! &lt;I'm not on any waitlists rn. The only interview I went on came out of the blue I wasn't even waitlisted at that place... &gt; Realistically you are now probably looking at SOAP :-/ I would try to get more info about SOAP, talk to my advisor/Mentors and try to set myself up for success during SOAP process. We all hope for the best but better to be prepared. +1 &lt;of course. Thanks for the tip</t>
  </si>
  <si>
    <t>I believe I just accidentally hid (one of) the doximity rankings sheet friends. I'm not 100% on if it hid it for everyone and not just me, but I can't for the life of me figure out how to unhide it. So, sorry -- it wasn't a statement on the value of doximity rankings if it hid it for everyone!! &lt;mod: it was just for you, nw</t>
  </si>
  <si>
    <t>How long was the Downstate interview day? Trying to figure out how long to take off for that day. &lt; ended around 1</t>
  </si>
  <si>
    <t>I try not to do that. I go to an MD school, but some of my favorite residents were DOs or IMGs. My #1 fav mentor in neurology is a DO. So yeah basically I try my best not to judge based on perceived reputation of a school, but I'm aware that sometime bias does creep in</t>
  </si>
  <si>
    <t>Made the mistake of showing my partner doximity rankings and now they are convinced that #1 is better than #3, #3 better than 5, etc....still supportive of whatever I want to do but hard to convince them ranking isn't that big a deal lol&lt; maybe just show them the page that explains how they come up with rankings. It pretty clearly states that most of their criteria is subjective. &lt; Also that there are variations in the ranking from year to year. Aka #3 this year could be #6 next year, this year's #1 could be next year's #3, and so on. &lt; k thank you all good advice :) &lt; also why does your partner care, it's your decision... -1 &lt; I mean they have to move with me, I wouldn't expect them to have no opinion at all. I think the harvard name has an effect on a lot of families/parents/partners &lt; Another person here, but I make my rank list with my partner's thoughts in mind since we're planning a future together long term. Of course ultimately it's my decision, but their thoughts matter too &lt; yes!</t>
  </si>
  <si>
    <t>Has anyone else received a physical holiday greetings card from University of Utah post-interview? Thoughts on relevance? TIA &lt; I would appreciate the gesture if I received a holiday card from any program, but wont change my ranking if they send it to every interviewee. &lt; Agreed, was just wondering if anyone else has received them as well, mine was hand-signed but without any text or personalized note. &lt; Yes, and I have not had my interview yet +1</t>
  </si>
  <si>
    <t>Utah was already either 1 or 2 for me, I thought it was nice.</t>
  </si>
  <si>
    <r>
      <rPr>
        <sz val="10"/>
        <color theme="1"/>
        <rFont val="Verdana"/>
      </rPr>
      <t xml:space="preserve">Can anyone comment on what the </t>
    </r>
    <r>
      <rPr>
        <b/>
        <sz val="10"/>
        <color theme="1"/>
        <rFont val="Verdana"/>
      </rPr>
      <t>UC Irvine</t>
    </r>
    <r>
      <rPr>
        <sz val="10"/>
        <color theme="1"/>
        <rFont val="Verdana"/>
      </rPr>
      <t xml:space="preserve"> prelim year is like, including workload and quality of life? I was looking at the 2021 prelim/TY year spreadsheet, and saw them say that </t>
    </r>
    <r>
      <rPr>
        <i/>
        <sz val="10"/>
        <color theme="1"/>
        <rFont val="Verdana"/>
      </rPr>
      <t>"residents brought up duty hour violations multiple times. Prelims make up nearly all backup. Very busy winters (interns often at ACGME caps). Almost nobody from UCI-SOM stays here (0-1 per year in both prelim and categorical). 4+ months of ICU."</t>
    </r>
    <r>
      <rPr>
        <sz val="10"/>
        <color theme="1"/>
        <rFont val="Verdana"/>
      </rPr>
      <t xml:space="preserve"> Is this true for neuro prelims there too?  &lt; prelims typically have similar schedules to categorical PGY-1s, so theres no reason to believe neuro would be shielded from this &lt; my notes from the talk with the prelim PD say 32wks inpatient over the year, split ~evenly between wards and ICU, I didn't ask residents about duty hour violations, but they subjectively sounded very busy during their prelim year. +2</t>
    </r>
  </si>
  <si>
    <t>There's a program ranked 110-120s on Doximity that I really like, but cannot figure out why its rank is so low. During interview day, I asked residents one-on-one many questions about their program and everything seems stellar - great pay, quality of life, workload, fellowship matches, etc. I feel like it is inappropriate/rude to directly ask "why is your rank so low?", so what is a better way of finding this info or what should I do? I already tried the "what is something you wish your program did better" question variations to a few residents without any good insight. Made me wonder if Doximity rankings are that shit??? Would I be dumb to rank this program higher than a program ranked 20s-40s? &lt; hopefully someone else can answer the first question about ranking but overall i think its about where you think you will be happiest and get what you need out of a training program. i know a few who go to lower ranked residency programs and just go to top 20 places for fellowship since its only 1-2 years then leave again &lt; OP here, thanks. Hoping for some more input from other people too. I would like to also add that I have already searched through this spreadsheet and previous year's spreadsheets to see what other applicants said about the program, and it just all seems stellar. But the low rank makes me think there must be something awful about the program I'm not catching, and the program's residents all come from low-tier med schools, which made me more suspicious of why the program isn't attracting top or average applicants. &lt; Same as OP in that a couple of my top choices are ranked in 110s and 120s based on doximity reputation... I also think that our individual rankings based on our priorities / criteria are most important... the doximity "reputation" rankings are based solely on physician surveys, correct? So to me, they're not super reliable as they depend heavily on who fills out those surveys. Perhaps research rankings are bit more obective and should carry more weight if research is very important to you. &lt; Does going to a very low ranked residency affect future hiring abilities as a neurologist? I want to eventually end up in outpatient private practice clinic but may need to work in hospitals for a while first. Hope this isn't a dumb question &lt; Best way to figure this out for a specific program is to see where people end up going after residency. But overall I would say no, neurology is a specialty where you can pretty much work anywhere regardless of where you train. &lt; Keep in mind the ranking is based on a number of things that don't necessarily reflect the quality of the program. They factor in research output, which if you're not trying to go to a research powerhouse might not be relevant to you. They factor in reviews from their website which if a program is small or relatively new there might not be many reviews. And they also gauge it based on overall reputation of a program, which is more of a judgement on the recognition of a namebrand rather than the quality of education. &lt; (Someone deleted this and I restored it since I thought this was helpful) +1 &lt; Also, I think that new programs are automatically lower ranked bc they don't have as much data and don't know resident outcomes after graduation. I expect many to change as soon as they graduate their first class too.</t>
  </si>
  <si>
    <t>&lt; I can't fully understand how we're still debating Doximity rankings. They're MADE UP. +1&lt; I looked at last year's Doximity rankings though and they are pretty similar to this year's ranking (with each program give or take ~10-15 ranks), so it seems there is some consistency in the rankings from year to year. That makes me think the Doximity ranks have at least some legitimacy to them. Why do you say they are made up?  &lt; I dont know what program OP is referring to but I feel like there are some top tier programs that dont give me what I want out of a residency program (I.e. I dont want to do tons of research), but like the community aspect of some of the lower tier, smaller, programs. Really depends on what you're looking for out of a residency. &lt; Thanks. Would going to those lower tier smaller programs affect future job opportunities, even if you don't plan on going into research or academics? &lt; also a lot of newer programs have lower rankings just because they haven't been around that long. my home institution's neuro program is amazing, but they just graduated their first class a year ago or so, so they're ranking is pretty low&lt; which program?</t>
  </si>
  <si>
    <t>&lt; totally agree, doximity rankings made up</t>
  </si>
  <si>
    <t xml:space="preserve">Hey fam, anyone who interviewed at Vandy, how long did it take to get your goodie box? I interviewed maybe 2 weeks ago and had given my address to the PC a few days prior to the interview.&lt; got mine about 2 weeks after my interview. but there seems to be some issues with the mail system right now. so that could be the issue too. </t>
  </si>
  <si>
    <r>
      <rPr>
        <sz val="10"/>
        <color rgb="FF666666"/>
        <rFont val="Verdana"/>
      </rPr>
      <t xml:space="preserve">Is it normal to not like any prorgam you have interviewed at besides maybe 1 or 2 places? horrified of matching elsewhere; really didnt like them how i thought i would pre-interview &lt; yeah I have a clear #1 where everything lines up in terms of opportunities, location, gut feeling etc and the others all have pros and cons....wouldn't say I would be horrified but probably disappointed &lt;lets just say some of these places im horrified of attending so much that I dont want to rank.  &lt;Top 3 is something like 80% chance, so I hope the odds work out for you. &lt;I'm curious what is about these programs that is so bad? I feel like most of my interviews have been pretty similar, and it's been hard to gauge any big red flags +1!!&lt; residents let it slip that they screw each other over, faculty saying my other interests are something i shouldnt try to pursue in residency, being confused for another applicant of same race, outright saying there is nothing they can do about the lack of diversity after saying they value diversity, residents privately told me about terrible culture , being told the question i asked is not an important question &lt; Wow I'm really sorry you've been having so many negative experiences but I guess the good side is that you're finding this out before accidentally matching there. Please consider putting your experiences in the Name and shame tab or interview impression to try and help other people make an informed decision too.  &lt;What program was this? please spill the tea sowe can know. &lt; </t>
    </r>
    <r>
      <rPr>
        <i/>
        <sz val="10"/>
        <color rgb="FF666666"/>
        <rFont val="Verdana"/>
      </rPr>
      <t>Its funny that u say this and im pretty much jealous because I feel the opposite. I have NO IDEA how to rank programs. I like all of them and I feel like what I wanted to get out of the programs to decide is impossible virtually so not feeling confident and im terrified because of it.</t>
    </r>
  </si>
  <si>
    <t>I'm only halfway through my interviews thus far but I have 2 places I'd love to be at, 1 place I'd be happy at, and then about 8 I wouldn't be too pleased about ending up at.</t>
  </si>
  <si>
    <t>I think there's only like 2 programs I'm really happy about, 1 that I love, 1 that I'd be alright with based on location and training, and the rest either lie outside of where I'd like to be but they're all great programs, or I straight up just know I wouldn't be happy there; also more interviews to come so I'll see</t>
  </si>
  <si>
    <t>Hey guys, can anyone with a recent WashU invite please post what dates were available to schedule?</t>
  </si>
  <si>
    <t>This was emailed to me in the beginning of December: It is considered a two-day interview so these 8 dates are really just 4 interviews.
December 14-15, 2020 
January 4-5, 2021 
January 5-6, 2021 (Tuesday-Wednesday) 
January 11-12, 2021</t>
  </si>
  <si>
    <t>Thank you for your detailed response! Best of luck!</t>
  </si>
  <si>
    <t xml:space="preserve">Does anyone know if it's generally true that applicants who interview for advanced programs linked to prelims will also be ranked by the medicine program for regular prelim spots (in the event that the applicant matches somewhere other than the advanced program)? +1 </t>
  </si>
  <si>
    <t>&lt; Sometimes the neurology program works with the IM program to prioritize the prelim applicants if neuro accepts them, but other times it's just normal IM ranking (which usually isn't too competetive anyway, depending on location -- actually just read the comment below, sounds like IM is somewhat compettive this year). So hard to say unless they told you straight up. &lt; Do the programs have similar neuro-prelim rank lists and the unlinked prelim rank lists, or are they very different from each other?</t>
  </si>
  <si>
    <t>Anyone else just feel overall disappointed with society this year? From public health misinformation and politicalization of the pandemic creating pandemic deniers and people pissing on the work of medical professionals who are just doing their best to help keep people alive and healthy, to places Stanford's shameful fiasco this week and treatment of residents like expendable garbage despite them being first-line workers, and then this AAMC mess putting the blame on us as applicants and our institutions who are just trying to help their students. It just really sucks for us and medical profession overall to dedicate so much trying to help society, and then get blamed all around for various things. End rant. +6</t>
  </si>
  <si>
    <t>Hi, the year has been disappointing for sure. That being said, I do think that the hoarding per say is not really the fault of the applicants. Its a fault on the part of ERAS, and the AAMC for not having guided med schools , programs and applicants correctly and not having put safeguards in the form of some reasonable caps beforehand. Just like they're now trying to avoid a shitshow by suggesting programs to consider inviting more candidates that match their previous resident profiles, they could have cautioned them of this earlier and it might have led to different invite and interviewing strategies, even in the absense of a cap to avoid 30 interviews. It was their job to mitigate any pandemic paranoia and they failed. +2 P.S I'm an IMG who has been reasonably affected by this but thankfully not the worst hit and yet as I always have, I still sympathise with most of you guys cause I know that like many of us you guys have a lot of financial implications riding on this less than ideal system except often with a magnified fiscal burden..</t>
  </si>
  <si>
    <t>Did anyone else notice that one of the AAMC's advice this week (about top applicants getting a good chunk of the interviews) is that applicants should apply to more prelim programs? How does that solve anything? Doesn't that worsen interview hoarding, but now in the prelim world? I still can't wrap my mind around the advice that their proposed solution to this is to apply to more programs. I honestly think they just want our money at this point. &lt; yeah it's disgraceful, they need to take some ownership and waive fees if they want people doing this &lt; They are just trying to deflect blame from themselves at this point, the prelim advice is not a good solution &lt; They are essentially laying blame for their poor planning at the feet of PDs, Student Affairs Deans, and students, insinuating that not enough care was taken by leadership to instruct us on how to apply. And to top it all off, suggesting to apply to more prelims is a bad, bad look. AAMC had plenty of time to form creative solutions to prevent this, including interview caps, etc. What a mess. +3</t>
  </si>
  <si>
    <t>Also, they advised that programs should start increasing the number of interviews which is good from one perspective, but if looked at in another perspective, doesn't that mean that each applicant's chances of matching with each interview is now less than in previous years (if the programs were to expand invites)? Wouldn't that actually motivate applicants to keep more interviews?+1 &lt; I think at this point in the season there isn't a real solution, the best solutions to this issue have to be implemented from the start of the application season</t>
  </si>
  <si>
    <t>&lt;Programs increasing the number of interviews wouldn't necessarily mean each applicant's chances of matching per interview will diminish, if and only if the average number of programs that interview the same candidate also goes up, which is definitely what we think is happening. A candidate can only match into one program: if 30 programs interview that same top candidate when in previous years the number would've been say 20, then those programs increasing their number of interviews can only help other applicants. It'd be very unlikely that the aforementioned top applicant gets displaced by a newly interviewed, more average applicant. So yeah imo it might help alleviate the situation.</t>
  </si>
  <si>
    <t>Anyone else successful with neuro interview invites but not prelims at some of the same institutions? Makes me wonder if IM is that much more competitive than neuro, or just prelims are &lt; I have experienced this. I got invites to 35% of the neuro programs I applied to, and only 5% of the prelims I applied to &lt; yeah I'm honestly going to be ranking categorical or guaranteed prelim higher for the most part, prelim situation is a mess this year +1 &lt; Same here, it is telling that some PCs of top advanced Neuro programs seemed a little panicked about the prelim situation, its sort of a mess tbh</t>
  </si>
  <si>
    <t>Anyone know what the reputation of NYU Brooklyn is vs other programs in NY? &lt; it is a community program but based on the impressions, seems like it is overtaken by the NYU manhattan program and most of the seminars are done via web conferencing with their base in manhattan +1. Yeah theres a clear deference to the NYU Manhattan program in terms of educational content. &lt; Yeah that's the impression I got as well. Not that Doximity is necessarily all that reliable but it doesn't have a distinction between the two tracks which makes it more difficult to compare &lt; Any guesses as to what its rank would be if it had a doximity rank, like 40s, 80s, 120s? Not sure why it doesn't have a separate doximity rank +1&lt; Comparing it to other programs I would say it would probably be in the 60s-80s. You do spend about 1/4th of your time at the manhattan campus so that certainly helps your training, but it's mainly as a PGY3-4. Otherwise it feels pretty average as a program. +1 &lt; On a good trajectory over the last couple of years, exchanged much of the faculty for impressive and supportive NYU people. Might be a higher tier program in the future, at the moment on its own pretty mediocre +1. However, since its not really a separate program you will be for all intents and purposes a NYU graduate which will help with R25, fellowship etc. &lt;&lt; At the moment though, my imrpession was though that you're pretty much an entirely seperate program with the name of NYU slapped on. Really no direct contact with the Manhattan side outside of just being virtually linked into conferences. Defintely more of a communityish program imo&lt;you think this would affect training much? Honestly the name is no matter but the training/education?</t>
  </si>
  <si>
    <t xml:space="preserve">How many people have been interviewed in UCSF? That's like the most competitive of Neurology if im not mistaken. Didnt get an interview there :( &lt; 21 on the spreadsheet, it's definitely tough &lt; Is UCSF really more competitive than the other top tier institutions? I would assume its the same &lt; No idea, but just speculating that it could be more competitive to get an interview because they have less spots than MGB and Penn, and there are fewer top programs on west coast than east. For ranking maybe not though bc not a lot of people want to move to SF. &lt; SF is a very desirable city to live &lt; I'd love to hear more about that actually! I'm interviewing at UCSF but have always lived on east coast and just hear that SF is extremely unaffordable. What do you like about SF?  &lt; cost of living in SF is insane &lt; ok that was my understanding and therefore not very desirable lol &lt; UC residents are unionized. I'm not sure if UCSF residents are included? But at UCI, they just hammered out a new deal a few months ago and hadn't updated their website or even program materials yet. So ask during M&amp;G if their housing stipend was bumped up and about raises! UCI's website listed a 2.9k housing stipend, but they just hammered out a 9k housing stipend. I can only imagine what the UCSF housing stipend is if Irvine's is 9k. &lt; it's 13k last time I checked! which puts the total salary about the same as UCLA and Columbia, but of course SF is even more expensive than LA/NY...will be helpful to find out more from residents about housing options &lt; make sure to confirm with a resident if you're getting it from the website. UCI's stipend was incorrectly listed on the website &lt; I would say it is the most competitive Neuro program for the above mentioned reasons. They also have a reputation for having a strong regional preference so prob even more competitive for east coast people &lt; I would think that the fact that the rent there is so high is itself proof that SF is a highly desirable place to live </t>
  </si>
  <si>
    <t>idk if anyone is still looking at this but does anyone know how far you can realistically live outside of UCSF hospital area? I'm seeing some much more reasonable prices outside of mainland SF</t>
  </si>
  <si>
    <t>How competitive is Tulane? Im even suprised to say this since it wasnt one of my favorites but I interviewed there and I LOVED it so much!!! &lt; Can't comment on the question (sorry), but that's great to hear!&lt; Looking at the texas star data (which is very limited) the US MDs who matched there had step1 scores from 200-220. So seems pretty non-competitive for US MDs. Glad you loved it there &lt; From what I heard very uncompetitive (only regained certification a few years ago, some of my friends interviewed but did not rank them), but if you love it there that is what counts and it could be a great match!</t>
  </si>
  <si>
    <t>Is there anywhere to access the Texas Star data online? I've seen other specialty spreadsheets have it available, and my understanding is that it's not SUPPOSED to be available ... but is it uploaded online somewhere?</t>
  </si>
  <si>
    <t>In an interview I was asked if I plan to return to my hometown after residency or where I plan to live. Is that appropriate? It was really frustrating to receive that questions because I dont plan to return to my hometown but it just feels weird saying NO i dont plan to return and having to explain. It makes me think they dont want me there. &lt;I think it's a fair question to gauge how comfortable you are being away from your hometown for 4 years. Doesn't require a long explanation, you can just say you're hoping to start your career somewhere else &lt; as an IMG I got asked whether I would continue to practice in the US. wasn't sure how that was relevant to whether I would be a good fit for their program... &lt; don't think these questions are considered inappropriate honestly &lt; I think they are fair to ask too &lt; ask yourself why this question upset you &amp; reflect on it, because this shouldn't have upset you so much lol &lt; As an IMG probably every single program asked me this lol, I thought it was a fair question though</t>
  </si>
  <si>
    <t xml:space="preserve">&lt; I was frustrated because I responded like a weirdo. Wasnt prepared or expected the question. Never heard anyone getting this question before. Probably screwed it after this. </t>
  </si>
  <si>
    <t>So I started receiving interviews of programs that are top but not prefered because of couple match but because of desesperation I scheduled interviews which i interviewed there in november and early december(in top programs). As time went by those programs that are not that top but because of my partnet I am more interested in invited me that I really prefer so it basically makes me a person of hoarding but it was technically not my fault.. i did not know these programs were going to eventually invite me. I wish they wouldve all just invited at the same time to choose wisely. Not sure if others are in my position. I wish i could take back those interviews because I would such as Emory Cornell Penn which others probably wouldve loved to go there and im probably putting them in my last because of my partnet. I feel really guilty now. +3 &lt; not in a couples match situation, but similar experience for me where some programs lower on my original list invited me very quickly...did those interviews and ended up getting invites from some more of my top choices later on, so I'm now doing 5 or so more interviews than I originally planned. Try not to feel guilty though! You earned those invitations and we can't control the way / timing for which invites are distributed. That said, I've still tried to decline or cancel any that I'm truly not as interested in when comparing to other programs...this is a wild process and I hope it works out for everyone somehow!+2 &lt; Don't feel guilty, it's a fault of the match system, not a fault of the applicants. Also, I do think you should go on the interviews to places you really want to match at, even if it adds extra interviews to your number, because it's somewhere you are going to dedicate the next four years of your life.  &gt; Literally my thoughts. I shared it a little bit earlier 9 posts below. I feel guilty accepting interviews at places that I otehrwise wouldn't if I got it later in the season. This system is sooo flawed</t>
  </si>
  <si>
    <t>Hey, this wasn't your fault even if you potentially did end up wasting some of those spots, you didn't know or plan it nor did you wilfully hoard. On the bright side maybe you ranking them low gives someone else who really wants to go there a chance since you won't match there. Hope you couple match at your top spot :)</t>
  </si>
  <si>
    <t>Just cancelled Uwash, cedars sinai, UC davis, and Boston U, good luck everyone! +2 &lt;thank you! +1</t>
  </si>
  <si>
    <t xml:space="preserve">Does anyone know why Columbia is considered a malignant program? I tried searching a good bit around regarding this quesiton but I have not been able to find anything really helpful. It was mentioned by several Neuro residents in NYC area to me in personal conversation and I saw mention of this in other reddit posts from a few years back but nothing in the last few years. Any thoughts? +2 &lt; I noticed they asked about what type of work load you had dealt with before in interviews, and residents emphasized the schedule being front-loaded. at the same time they seemed happy and there is new leadership trying to make changes &lt; as far as I've heard, it's not the residents that are malignant, but a poorly working hospital that makes it difficult to function &lt; heard similar things in terms of work load and how the scheduling is... busy busy program and i don't think the ancillary support is great. +1&lt; Columbia's reputation in neuro is great but it was certainly one of the few programs where the residents were more candid regarding the "approachability" of their faculty. It definitely feels very old school in terms of adherence/respect of medical hierarchy (kind of lame imo and definitely one of the reasons why it will be difficult to rank this program highly). +1 I agree &lt; I had a different experience and the residents said that the staff mostly love to teach and they laugh sometimes about how non-malignant is actually is compared to the reputation. &lt; in a way I guess it's good people get different impressions/vibes at places, otherwise we'd all have the same rank list lol. But for me in addition to previous posters, compared to similarily ranked programs I have more hesitation about the culture at Columbia. </t>
  </si>
  <si>
    <t>Would you guys recommend writing thank you notes also to residents when they have interviewed you? Or just to the PD and PC? &lt; fine either way +1 &lt; several of my resident friends who have received TY cards say that while its thoughtful it makes no difference in how they rank you- at least in regards to sending to residents +1 &lt; thanks well I suppose if it can't hurt i'll still send them</t>
  </si>
  <si>
    <t xml:space="preserve">Has anyone been able to get their money back from AAMC/ERAS for applying to programs that withdrew their program 1-5 days right AFTER applicants submitted and paid on Oct 21, because the program "is now unavailable"? I'm in this boat and I don't know law, but this seems illegal to allow applicants to pay money for programs that don't exist and not give us our money back. </t>
  </si>
  <si>
    <t>ERAS has a strict "no refund" policy regardless of the reasons... :( &lt; ERAS is a money grubbing POS</t>
  </si>
  <si>
    <r>
      <rPr>
        <sz val="10"/>
        <color theme="1"/>
        <rFont val="Verdana"/>
      </rPr>
      <t xml:space="preserve">wondering if we can make the x vs y tab more user friendly to encourage people to contribute? maybe if we add new requests to top row it will be easier for people to see which ones have yet to be responded to. the current alphabetic order is very organized but not so useful without input from other applicants! chronologic and people can just do ctrl+f! </t>
    </r>
    <r>
      <rPr>
        <i/>
        <sz val="10"/>
        <color theme="1"/>
        <rFont val="Verdana"/>
      </rPr>
      <t xml:space="preserve">ps. mod(s) thank you for curating/maintaing a lovely safe space! don't mean to complain, just wondering if that switch would garner more input. +1 I second this suggestion  </t>
    </r>
    <r>
      <rPr>
        <i/>
        <sz val="10"/>
        <color theme="1"/>
        <rFont val="Verdana"/>
      </rPr>
      <t>&lt; some programs with a bunch of x vs y requests might just need more interview impressions (e.g. Case, Brown, Jefferson) &lt; true!!</t>
    </r>
  </si>
  <si>
    <t>i posted on ROL tab too in case I could get more input there</t>
  </si>
  <si>
    <t xml:space="preserve">Just withdrew from UTSW and UMiami, cheers +1 </t>
  </si>
  <si>
    <t>Heard of any movement at Columbia in terms of pulling waitlisted applicants to interview? &lt; no +1</t>
  </si>
  <si>
    <t>Just withdrew from Memorial and Geisinger, best of luck! +1</t>
  </si>
  <si>
    <r>
      <t xml:space="preserve">About half an hour ago I saw a huge post with what looked like a screenshot of a communication from an educational program about interviews not being evenly distributed? It has disappeared now... did anyone else see it? &lt; </t>
    </r>
    <r>
      <rPr>
        <u/>
        <sz val="10"/>
        <color rgb="FF000000"/>
        <rFont val="Arial"/>
      </rPr>
      <t>https://www.reddit.com/r/medicalschool/comments/kfq16n/residency_aamc_statement_in_maldistribution_of/?utm_source=share&amp;utm_medium=web2x&amp;context=3</t>
    </r>
    <r>
      <rPr>
        <sz val="10"/>
        <color rgb="FF000000"/>
        <rFont val="Arial"/>
      </rPr>
      <t xml:space="preserve"> &lt; it's real, i got an email about it from my school </t>
    </r>
    <r>
      <rPr>
        <u/>
        <sz val="10"/>
        <color rgb="FF000000"/>
        <rFont val="Arial"/>
      </rPr>
      <t>https://www.aamc.org/media/50291/download</t>
    </r>
    <r>
      <rPr>
        <sz val="10"/>
        <color rgb="FF000000"/>
        <rFont val="Arial"/>
      </rPr>
      <t xml:space="preserve"> &lt; i saw this letter from AAMC posted in Nmatch2021 so hopefully programs already saw this but not sure if their going to write a personal post about it and tag programs. i will maybe create an anonymous account and ask them it would be interesting to see what programs have to say  </t>
    </r>
  </si>
  <si>
    <t>&lt; this was the most predictable thing ever. +4&lt;applicants were told to apply to more programs by their schools and to take more interviews than in other years and they're surprised applicants are doing just that lol &lt; my school explictly asked us to drop interviews if anyone was holding more than 20 at this moment &lt; 20 is still way more than you would need to comfortably match in just about any specialty. I think the issue is less likely to be applicants "hoarding" 30+ interviews and more likely that people are taking a couple more than they usually would because of the unpredictability of this year, which adds up when thousands of applicants do it. +2 &lt; yeah, its not about a handful of applicants who have say 25+ interviews, its a cumulative effect of tons of individual applicants having a few more interviews more than they would have in a regular year. &lt; fears have also stemmed from programs telling applicants that they have gone from the normal interview number of "90" to "130" with the assumption that something like this could happen. So it is hard to compare your number of interviews to past years because this year is not like past years. This is terrible all around honestly &lt; I don't think the majority of programs have increased their interview slots though ... I know a few have but I think that's more the exception than the norm. most of the programs I've interviewed with (not a lot tbh) have said they were really surprised at how many applciations they receieved this year, which to me sounds liek they weren't expecting it and thus couldn't have really prepared for it &lt; The programs that historically have not had difficulty attracting top applicants have not increased the number of applicants - but it seems like it is half and half with regards to whether programs did increase the number of interviewees or not</t>
  </si>
  <si>
    <t>&lt; AAMC out here with utter control over this situation hitting send on an ineffectual email that shifts responsibility to every other stakeholder but themselves. Bold! &lt; damn I am fucked. This was avoidable. I hope this at least means more SOAP spots so I can maybe still have a chance at getting into a program &lt; for real though, the whole situation could have been prevented if there had been an application/interview cap, which i support. however, i can also understand US applicants taking a few more interviews this year, especially with the uncertainty of everything going on, when they're staring down hundreds of thousands of dollars in debt (which is mostly a burden for US MDs/DOs) with no alternative way to back it back without matching... &lt; i think no one was really prepared for this situation basically... oh well.  &lt; definitely agree with that :/ &lt; i know of people who have told me they are not going to let go to there 25+ interviews because of there couples match and they want to make sure they match in the same place... i already know of 8+ because between there partners and them they send emails ( and it benefits them), i dont know if this is coincidence but yup! those are the ones i know of hoarding up to now &lt; I'm not couples matching, but I think it's understandable that people who are couples matching would keep more interviews though. Not matching into the same geographic area and having to live long distances apart for 4 years can be devastating for a couple. It's hard enough finding that one person you might want to spend the rest of your life with, and this match process doesn't make it easy to stay together</t>
  </si>
  <si>
    <t>As an IMG I accepted a lot of invites early in the season from programs that I didn't know much about since I was desperate and didn't know what to expect in this match. Now I'm getting trickle interviews in better programs and regret attending those first few. I wish the programs distributed invites at the same time so we could plan the season accordingly. If I knew I'd get better invites I wouldn't have accepted those first ones that weren't as interesting to me. And this way I kind of contributed to "hoarding" +2 &gt; I wouldnt call this hoarding though, I see hoarding as having the "intent" and disregard for others, which clearly you do not have. At the end of the day we all need to do what is best for us while still remaining aware of others</t>
  </si>
  <si>
    <t xml:space="preserve">&lt; If you're interviewing in 20 programs, you're a hoarder -8 &lt; Highly disagree with this &lt; Wouldnt say 20 but maybe 30+. my school specifically told us to stay with 15 invites because thats what we need to match and leave the rest for other applicants so in my school everyone has been doing that &lt; I recall my school told my entire class to hit 17-19 and consider dropping at 20. So I think it's okay to have 19 interviews, and 20+ for special circumstances such as couples matching. &lt; for neurology more than 15 is way overkill... I think part of the problem this year is everyone taking a couple more interviews than they usually would
&lt; I was a top applicant who applied to a "low" tier specialty, had what was consider "more than enough" interviews &amp; had to SOAP. Until AAMC fixes the system, you need to look out for yourself &amp; make sure you match. Now...20 IIs for a top applicant in neuro is probably overkill...but given how weird this year may be...I wouldn't drop many &lt; there are always anecdotal stories like this but I prefer to look at the evidence..100% of USMDs have matched in past years with 13 interviews in neurology. If you think this year is different maybe add on a couple, but to advise people to do 20, 30 interviews doesn't make sense. Ultimately agree the problem is with AAMC and people can do what they want though. &lt; If the AAMC is encouraging programs to do more interviews and some programs had also already expanded the number of interviews, then that means that each applicant's odds of matching with each interview is less than in prior years, so applicants do need to do more interviews to match than in prior years. This year's whole system is just a mess. &lt; they are telling people to drop interviews if they have enough and do more interviews at the same time, makes no sense lol </t>
  </si>
  <si>
    <t>So even if the few extras were discounted, just based off this sheet and their people with 20+ and 30+ interviews. A 20 cap would even free up at least a 100 invites - 9 people with 30+ invites, 33 with 20 plus. Even the 30+ alone would equal a 100 invites so the scale of the problem shouldn't be discounted to a majority holding on to 3-5 more than usual &lt; number of interviews received does not = number of interviews attended!&lt; Yep exactly, I'm in the 30+ invites category, but I'm going on 17. But to be fair the aamc letter talks about increased interview invites to top tier applicants, not necessarily increaased interview attendance. So we still don't really know how big of an impact this will be. +1 &lt; I completely agree. I also received 30+ interview invites but I'm only attending 19 at the advice of my school since programs are interviewing more applicants this year. I think the collective group of all neuro applicants accepting even just 1-5 more interviews than intended is truly what is causing the impact. Someone else mentioned this somewhere and it makes the most sense imo. 9-10 people in a specialty getting 30+ interviews (most of which are not attending all 30+) won't make as much of a difference as compared to everyone accepting 1-5 more interviews than necessary (or what would have been financially/logistically possible in a normal year). +1</t>
  </si>
  <si>
    <t>shoot- i did not mean to delete this- mods, i hope you can undo this!</t>
  </si>
  <si>
    <t xml:space="preserve">Anyone else had an interview with someone who is not really faculty? Nothing more frustrating than them asking what questions you have and then answering with, "I don't really know, I'm not involved with the residency program." &lt; i already don't have enough questions for actual faculty. idc. Just let me leave after you certify me as a non-psychopath. &gt; how can they not be involved with the residency? I'm not understanding. &lt; I was interviewed by a psychologist who was in the broader interdisciplinary neuro department. She admitted to not knowing much about the program. I didn't really care. She was nice and I just asked her about the city instead. They probably just needed a body to certify that I wasn't socially stupid. I later interviewed with the PD, aPD, and another faculty as well, so I had all my Qs answered with time to spare.  &lt; which program was this? thats interesting having a psychologist interviewing </t>
  </si>
  <si>
    <t>After attending half of my interviews I have just realized that some neuro programs have only consult service for inpatient. Could somebody explain the effect of it on education? Is it better to be the rimary service? I'm dumb I guess&gt; I don't think it would have too big of an effect on your education, you just won't spend as much time focusing on non-neuro issues. This might be more of an issue if you want to be a neurohospitalist, since you might start to forget some of the IM stuff you would deal with as a primary service.  &gt; i heard some love the consults because its QOL. you treat and sign off/may follow. but you dont have to spend too much time on non-neuro and you have less work since its a consult and you dont manage comorbidities. I dont think education will suffer as you get other time to learn medicine after intern year ( NICU, Stroke, epilepsy if surgical candidates, other electives ). plus you will still have to think about medicine if you have like a patient with respiratory failure 2/2 neuromuscular disease or an altered patient that may be on multiple meds or have other reasons to be altered. &lt; one con to consider is that some consult services don't have a cap like primary services, so although you don't do the primary medicine stuff you may end up doing just as much work in the end</t>
  </si>
  <si>
    <t>It's better for learning if neurology is the primary service. Then they are like ~your~ patients &lt;&lt; but you also have to deal with all the BS that I bet is part of the reason we specialized to begin with. Sitting with patients for weeks due to paperwork issues is a waste of time and resources &lt; well I think that is still good to know though its more work. So many places have neurology as a primary service so I think it must be of some benefit. Plus you can actually see things out to fruition and order those tests you recommend, do the LPs, etc. &lt; you can see that when you're consulting too because you're supposed to follow up on those things regardless. Basically discharge summaries are the worst thing in the world &lt; i mean the primary service doesn't have to agree with what the consult service recommends and might not do it. if neurology is the primary service, then this wouldnt happen</t>
  </si>
  <si>
    <t>(resident) it can be frustrating when the primary service doesn't do what you recommend, but honestly this doesn't happen a lot. Meanwhile they handle all the BS -- non-neuro issues, social issues, dispo issues, there are a LOT. It's a relief having a consult service. Primaries are a pain in the butt and don't really offer much additional learning. However hospitals with primary services tend to have high quality neurologists...not always true but the neurology is often taken more seriously. For QOL reasons, I really prefer being a consulting service. +4</t>
  </si>
  <si>
    <t xml:space="preserve">Do you know if most programs invite everyone for a second look or just the ones they like? &lt; I don't think programs are doing this this year? not sure how many even did in the past &gt; One program did it for me (highly unofficial though) &lt; not had any second looks +1 &gt; thanks. i was told there would be a second look by one program. so i wanted to ask (OP) &lt; I was told by a program about a 2nd look too, they were planning to invite everyone (they told us so during interview day). </t>
  </si>
  <si>
    <t>Inspired by a post from a few days ago: any neurology related movies that you guys recommend watching? People mentioned Brain on Fire and The Diving Bell and the Butterfly, other recommendations appreciated! &lt; there's this really cool movie about the role of REM sleep in shaping people's behavior. I'm not sure what it was called but I think it was Inception &lt;Just looked it up, don't recognize any of the actors so must not be big names. Who is Leonardo DiCaprio anyways? +1 &lt; hahahaha &lt; Awakenings! phenomonal movie with Robin Williams and DeNiro +2 &lt;Mozart and the Whale is interesting but sometimes hard to watch. &lt; Not hardcore neuro, but probably one of my fav movies is Eternal Sunshine of the Spotless Mind +2 &lt; Memento is a good one if you haven't seen it yet! &lt; Also The Irishman if you want to see Joe Pesci's functional resting tremor at the end &lt; lmao so perceptive &lt; lol I'm a resident going into movement disorders...at some point you can't stop analyzing everyones movements &amp; gait &lt; Still Alice, The Theory of Everything</t>
  </si>
  <si>
    <t>Whoever put your rank tally in with Penn first/MGB second, etc...would be interested to see your criteria/reasoning in ROL tab if you feel comfortable sharing! &gt; As a physician scientist I would say Penn/MGB are very comparable. Main advantage of Penn is that it is less saturated and there is more room for you to get patient samples, become faculty etc. &lt; that's also what I was thinking, plus better COL in Philadelphia. Had unexpectedly good vibes from MGB though!</t>
  </si>
  <si>
    <t>MGB lot better by far!</t>
  </si>
  <si>
    <t>On  average, what percentage of your interview time is usually left for applicant's question? &gt;75% / 50-75% +3/ 25-50% +3/ &lt;25% +8</t>
  </si>
  <si>
    <t>&lt;I've had a ton of interviews that start with "Do you have any questions for me?" +1 &lt; one interview was just where the faculty member talked a bit about their background and the rest of the time I asked questions +2 &lt;I have actually asked several interviewers if they have questions for me. +1</t>
  </si>
  <si>
    <t>Has ayone had an interview with an attending that was talking for 90% of the time? I always feel confused if I should interrupt them to comment on stuff or just let them digress. +2&lt; Just say "well it sounds like you'd be a great fit here! Please reach out to me if you have any further questions" before leaving the call to confuse them into thinking that they were, in fact, the interviewee. &lt; LOL +2 &lt;&lt; I actually like these interviews, makes it really easy for me to get a vibe of the people I will be working with (and not have to answer canned questions) +2</t>
  </si>
  <si>
    <t>Yea confusing af</t>
  </si>
  <si>
    <t>Any insight on Stony Brook? I actually really liked the program but wondering why it's so low on doximity (95 i think) &lt; after you get past the top programs on doximity theres not really a good reason why one program is lower than another, if you liked it I would rank it accordingly &lt; what did you (or anyone else) like about it? I really liked it too - trying to figure out how it will fall on my list &lt; I'm a Stony Brook home student. I really liked my time here and felt like I got a superb education. I feel that the residents receive great training and have a decent schedule (except for when you're a PGY-3 running the consults service). The culture is the department is pretty warm and supportive. The program leadership will really go to bat for you for whatever opportunities you want. +1</t>
  </si>
  <si>
    <t xml:space="preserve">Doximity rankings don't make any sense. Some programs are way higher than others but on there are ranked lower +1 &lt; yeah Doximity is bullshit. Also bullshit: America's or &lt;insert state name&gt;'s best doctors &lt;So what's the recommended way to assess a program's prestige/reputation? Purely word of mouth? &lt;Honestly outside of like the Ivy League and top 10-15 yeah it's anyone's guess. Go to a university program and you will get great training but it's a lot of work and BS Along the way&lt; This is why a lot of people's primary deciding factor for residency ends up being location. Most programs just aren't that different, so things like gut feeling and location are the only meaningful differentiating factors. </t>
  </si>
  <si>
    <t>Hi everyone! Can someone share your thoughts on SUNY Downstate/Brooklyn please? +1 &lt; interview impressions? or general program impressions? &lt; SUNY Brooklyn is a pretty typical NYC program. Safety net hospital, very Stroke and ICU heavy. Work you very hard. People who match there are mostly either IMG or SUNY students as few AMGs will rank them highly. Very nice and passionate PD. People go on to really great fellowships. I think its a great way into the system for IMGs and you get good training.&lt;from what I've heard, yes they're an IMG workhorse, but they do give you a lot of scutwork, which was a dealbreaker for me, otherwise I had really great interviews with the attendings</t>
  </si>
  <si>
    <t xml:space="preserve">As the season goes on, I'm accidentally missing more and more meet and greets... do y'all think this is a bad/hurtful thing?...&gt; not sure if residents communicate who shows up to the program, but it certainly isn't helping yourself if you limit how much information you get about the program by missing your one chance to talk to residents&gt;Depending on the program you're missing out on the opportunity to make an impression on residents to fight your corner later. &gt; having a hard time seeing how you can make a strong enough impression for someone to 'fight in your corner'... +1 &lt; If the program is sending you a gift card for food or something, it's not a good look to miss the dinner. I'll bet they take attendance.&lt; Do you think it's a good idea to ask the PC if you could join another meet &amp; greet if you weren't able to make the first one? &lt; yes, you can ask. i was unable to attend one and they invited me to attend on a different date. so i think you its ok </t>
  </si>
  <si>
    <t xml:space="preserve">Any thoughts on Mt Sinai? Its empty on the impressions page </t>
  </si>
  <si>
    <t xml:space="preserve">Emory v. Duke opinions? &lt; see x vs y tab &lt; </t>
  </si>
  <si>
    <t>Hey guys, weird scenario. I'm logged on for the resident meet and greet for a program since 6pm ET but at first the link wouldn't work, manually entering the ID got me to a room waiting for the host to start the meeting. After 20 mins it switched to a 'please wait for the host to let you in' and then in the next moment proceeded to host has ended this meeting. What should I do at this point? its well past midnight where I am and I get this nagging feeling that I've got the wrong link or something. Have contacted the PC but no response &lt; enjoy your night off &lt; Waiting, too. Zoom says "waiting for host". It's supposed to start now &lt;&lt;&lt; in response to OP, sounds like the PC forgot to let you in. Email them about your situation and wait for a response. Otherwise I wouldn't worry about it.</t>
  </si>
  <si>
    <t>Today, I got asked a question on an interview that I wasn't sure is appropriate. The interviewer was asking me where my family lives, I presume to figure out if I have any connection to the area. Is that an illegal question? --&gt; I don't think so. &lt;. prob just trying to get to know you and open up the conversation &gt; (OP) it was after I said where my immediate family lives, which was not in the area that the interview was in, and then she asked where else my family lives. This was also at the end of the interview, after I'd given my "summed up life story" &lt; that's a weird way to ask it but I've had many people ask have you been to X city before, do you have any connections in X city, etc...+1</t>
  </si>
  <si>
    <t>Mod: May I please highlight the M3/M4/Intern Impressions sheet! Please take time if you have to fill out your impressions from your clerkship rotations...would be v helpful for future colleagues. Link -&gt;</t>
  </si>
  <si>
    <t>Just to make sure, but the UNC meet and greet is the day of the interview right? not the day before? &gt; mine was day of, later that night (Friday) &gt; thank you!!</t>
  </si>
  <si>
    <t>&lt;I think UNC does all of their meet &amp; greet on Fridays? I guess thats when they have the best turn out for their residents (used to also be Mondays but they may have axed that)</t>
  </si>
  <si>
    <t>Anyone interviewing at MUSC tomorrow not get their finalized itinerary?</t>
  </si>
  <si>
    <t xml:space="preserve">Has anyone recently interviewed at Zucker Northwell Staten Island? It's been mentioned here and it's a brand new program, but am curious to know what were people's impressions of the program so far. +1 &lt; Do they guarantee prelim year? &lt;Yes &lt; Does one have to apply separately? if so, is it too late? &lt; You don't have to apply seperately, but the Staten Island prelim program does reach out to seperately interview a lot of the neuro applicants and per their PD during that interview they give feedback to the neuro program and I guess ranking advice/impressions(?) of the applicant. In terms of the neuro program, the Staten Island PD and other faculty I met with were both really friendly, everyone just sort of asked standard behavioral questions. There did seem to be a heavy amount of mid-level involvement though in many of their services - which was a fairly big red flag for me. We even met with NP/PAs where they talked about training us and how we would be sharing patient loads. +1 It didn't sound like there would be a large volume of continuity of care either for residents in clinic. Just my two cents &lt; what should I infer if i received an invite from the neuro program but not from the prelim program +1? &lt; Honestly, really don't know sorry. I checked on thalamus where the invites/schedule were and there werent any more dates scheduled for the prelim program &gt;&gt; I had my prelim interview at Staten Island last sunday and the invite literally came 4 days prior. So you'll probably get it as long as you applied for prelim at staten island through eras. You do have to apply for staten island prelim in order to interview unlike Lennox hill, which is also a part of this program but don't interview for preliminary spots&lt; I see so, not much outpatient exposure/continuity care, that's a shame 😞 </t>
  </si>
  <si>
    <t xml:space="preserve">What is the difference between an ACGME accredited fellowship and a non-ACGME accredited fellowship? I assume that if it's not accredited it must be inferior, but one residency program told me that they do offer my fellowship of choice but it is not ACGME-accredited, so I am curious as to what that means and how that could impact career opportunities down the road &lt; some fellowships aren't recognized by the ACGME in general. A neurology fellowhsip can be either recognized by the ACGME, recognized by the UCNS (united council of neurologic subspecialties) or not recognized by any particular accrediting body, but that usually doesn't impact career prospects e.g. behavioral neurology is not an ACGME-accredited fellowship in general. For your speciality of interest, check if it is ACGME-accredited at other institutions &gt; it is - it is an MS fellowship &gt; hmm maybe not the greatest look then, but probably wouldn't have many long-term career implications </t>
  </si>
  <si>
    <t xml:space="preserve">any non-US IMGs get an interview with BIDMC? &gt; I know one non-US IMG who got an interview but it was 5 years ago lol &lt; LOL </t>
  </si>
  <si>
    <t>anyone remember how long Virginia (UVA) pre-interview dinner lasts? &lt;like an hour/hour and half &lt; thanks so much!</t>
  </si>
  <si>
    <t>did anyone attend u of maryland's case conference on wednesday? Nope, I didn't even get info about that! Just about a monday resident m/g</t>
  </si>
  <si>
    <r>
      <rPr>
        <sz val="10"/>
        <color theme="1"/>
        <rFont val="Verdana"/>
      </rPr>
      <t xml:space="preserve">Has anyone received PIC showing interest from top 20 programs?  &lt; what's PIC? &lt; post-interview communication &lt; Is the Cleveland Clinic a top 20? They sent me a hand written thank you card. &lt; Yes, they sent us all the hand-written card. I wouldn't read into any post-interview communication. &lt; no &lt; I mean...per Dox CCF is even considered a top 10? &lt;best I've gotten was a 'think you'd be a terrific match' from an APD's response to a thank you, nothing program-initiated though &lt; did anyone else not get the thank you card from Cleveland Clinic? hoping mine just got lost in the mail +3 &lt; Lol I haven't gotten mine either &lt; I've gotten some positive responses to TYs but none program initiated...I wrote the responses I got in PIC tab &lt; PIC means Pressure of the Intracranial Cavity 😂 perhaps someone can come up with a funnier meaning for PIC &lt; Primary Infection Control lol &lt; </t>
    </r>
    <r>
      <rPr>
        <b/>
        <sz val="10"/>
        <color theme="1"/>
        <rFont val="Verdana"/>
      </rPr>
      <t>P</t>
    </r>
    <r>
      <rPr>
        <sz val="10"/>
        <color theme="1"/>
        <rFont val="Verdana"/>
      </rPr>
      <t xml:space="preserve">ut </t>
    </r>
    <r>
      <rPr>
        <b/>
        <sz val="10"/>
        <color theme="1"/>
        <rFont val="Verdana"/>
      </rPr>
      <t>I</t>
    </r>
    <r>
      <rPr>
        <sz val="10"/>
        <color theme="1"/>
        <rFont val="Verdana"/>
      </rPr>
      <t xml:space="preserve">t </t>
    </r>
    <r>
      <rPr>
        <b/>
        <sz val="10"/>
        <color theme="1"/>
        <rFont val="Verdana"/>
      </rPr>
      <t>C</t>
    </r>
    <r>
      <rPr>
        <sz val="10"/>
        <color theme="1"/>
        <rFont val="Verdana"/>
      </rPr>
      <t>orrectly 🍆</t>
    </r>
  </si>
  <si>
    <t>&lt; It has been said again and again, but post-interview communication (or lack of) from a program means nothing. Please be careful and don't get swayed/fooled by programs &lt; on the other hand if a PD offers to connect me with someone in an interview, and then doesn't follow up on that I feel like I can use that in my evaluation of that program &lt; someone did that to you? thats pretty fuc.. up &lt; well, unless they blatantly ignore an e-mail from you to follow up on that offer, I wouldnt say you should think they have alienated you. I  mean,  PDs are busy people, if you are actually interestedin the  connection, send them an e-mail and ask them, I wouldnt expect them to remember, even if they liked you on the interview. I mean, they interview 8 people per day.</t>
  </si>
  <si>
    <t>&lt; I mean.. yeah true it shouldnt influence in the ranking but still would like to know if a program is telling the same thing to someone else bc if they are my #1 but im still confused bc i like also 2 more the same then definitely making it easier for to not rank them #1 anymore if their telling the same thing to a quite few (not talking about the generic PIC obviously).. I did get messages of "we want you" so thats why im asking &lt; I think that makes a lot of sense, and I hadn't thought about that. Like if a program's leadership is intentionally misleading applicants and telling them all the same thing, I would feel a bit icky about them too. &lt; and on the flip side if I see a PD that did not respond to me is responding to someone else that also influences my impression of them &lt; 100%!!! and although its rare, it has happened on past years so yeah... its cool to be on the loop and mke everything easier in regards to deciding</t>
  </si>
  <si>
    <t>Someone put in the name and shame: that in the HCA HealthONE Lonetree program, an NP interviewed them!!! is this happening in any other program? :O &lt; WTF?  &lt; not had that experience &lt; HCA programs should be avoided, for profit companies that won't hesitate to cut your support to increase profits&lt; how do we know which ones are HCA?&lt;I didn't have an NP interview me on my day with them...&lt; If you go to HCA GME residency programs on their website, they have a list of all their neuro programs &lt; This is not the same thing but I had a PhD (no medical training) interview me and it was awkward because it's like... what do I talk about lol</t>
  </si>
  <si>
    <t>Do HCA programs provide lower quality education? or is it more of an ethical dilemma working for a for-profit vs non-profit institution? &lt; even without considering ethics, a for profit institution will absolutely extract as much cheap labor out of you as possible to maximize profits, since that's the entire point of a for profit institution. There will always be an incentive for them not to care about your education when profit is on the line &lt; So why do people choose to train there? because it's better than not matching? there are certainly people who match there that don't have these programs at the very bottom of their list..</t>
  </si>
  <si>
    <t>Any new post interview communications? the tab has been dead a few days &lt; I wish I had something to post there, but no responses so far</t>
  </si>
  <si>
    <t>VCU is a great program. From personal experience I know it's not malignant as some of the pages weirdly state. The new program changes have only made it easier for the residents and it will continue to get even better I heard. Excellent location. Excellent training and lots of great faculty. &lt; thanks for saying so fam, that was the impression i got, highly considering it, nice to know I wasn't totally off base!! +3 &lt; OP, is this true of IM as well? since it's technically advanced I'm wondering if it's worth considering ranking other prelim options. Thanks so much for your input! &lt; fwiw (not OP) i know some of their IM residents and they have nothing but great things to say.  now this is before i read whats on the IM spreadsheet but i still trust their opinion!+1</t>
  </si>
  <si>
    <t>yeah i like VCU and i plan to go to the interview, i dont care what people have to say lol +1</t>
  </si>
  <si>
    <r>
      <rPr>
        <sz val="10"/>
        <color theme="1"/>
        <rFont val="Verdana"/>
      </rPr>
      <t xml:space="preserve">Hey we need more a action in the missed connection tab, all the single people check it out! Also, someone posted this and I would like to know too: </t>
    </r>
    <r>
      <rPr>
        <i/>
        <sz val="10"/>
        <color theme="1"/>
        <rFont val="Verdana"/>
      </rPr>
      <t xml:space="preserve">Thoughts on top 20ish programs that have the better of dating scenes? </t>
    </r>
    <r>
      <rPr>
        <sz val="10"/>
        <color theme="1"/>
        <rFont val="Verdana"/>
      </rPr>
      <t>&lt; Depends a lot on who you are/what you're looking for. Most of the top 20 programs are in mid to large cities that are fine for dating. I would avoid small family-like towns (Rochester MN/Rochester NY). &lt; I'm in Rochester NY and personally think the dating scene is great. I met my SO here and know many others who have as well. &lt; so basically small towns isnt a problem? &lt; just because someone met their SO there doesn't mean the place has a booming dating scene lol &lt; Just bc it isn't NYC doesn't mean it is dead lol. People date in other places, too. &lt; Also, Rochester NY is twice the size of Rochester MN...   &lt; I just realized mayo and u of rochester are in different cities lol &lt; OP here who asked the original question about the dating scene among top 20 programs. Oh wow that's hilarious someone brought up Rochester NY. Definitely somewhat interested in that program but have some concerns over the city itself. That is nice to hear that one of you think the scene is fine and that you met your SO other there. Congrats! And thanks to the person who brought this question to life. &lt; Yeah, Rochester NY (U of Rochester) has a decent looking program and is #12 on doximity. So, top 20 and apparently someone feels the dating scene is decent.t &lt; if you're serious about this, look up cities with gender disparities. For instance, if you're a woman, SF has a wild ratio. If you're a dude, manhattan favors you. Aside from that, any mid sized to above city will have ample fish. &lt; Good call to look into gender disparities, thanks. &lt; how can we find that info? never thought about this before :O &lt; Was wondering the same. I guess you can look around for recent articles covering this topic. But if you really want to take a deep dive w/o anything editorialized you can look into Census data hahah. There are tables that include the sex ratio by state from the government. Maybe there is even more precise data including narrow age ranges and maybe cities? I've looked at the data tool feature on the Census page before and it seemed somewhat useful.</t>
    </r>
  </si>
  <si>
    <r>
      <rPr>
        <sz val="10"/>
        <color theme="1"/>
        <rFont val="Verdana"/>
      </rPr>
      <t xml:space="preserve">Happy that I am not the only thirsty one with this pandemic drought lol. +3 &lt; that pandemic weight ain't helping either +4 &lt; i know right? ive gained a few :( +3&lt; Winter here + now gyms closed again= more lbs :/       &lt; heaviest intern class of all time incoming 2021 lets go +1 &lt; 2021 gonna have some heckin chonks +1 LOL &lt; I have been single for 2 years now &lt; As annoying as it is, I'm not even bothering right now given that I want to have some freedom in choosing programs. But yeah, 1 year for me and in COVID times it isn't always the easiest. &lt; Ive been single like for 4 years after a really bad breakup and to be honest i like the freedom to choose programs too but would be nice to meet someone during residency (cuddling can be a great stress reliever) (moved this convo up since it was way down)--&gt; also going to copy paste in the mixed connections tab) </t>
    </r>
    <r>
      <rPr>
        <b/>
        <sz val="10"/>
        <color theme="1"/>
        <rFont val="Verdana"/>
      </rPr>
      <t>Internal medicine's spreadsheet has a really good tab where they list different cities (that programs are located in) and discusss the dating scene in each city</t>
    </r>
    <r>
      <rPr>
        <sz val="10"/>
        <color theme="1"/>
        <rFont val="Verdana"/>
      </rPr>
      <t>. &lt; Thanks for letting us know! And yes, to the person after the bad breakup--totally agree. Also went (still going?) through a terrible breakup with timing that was...interesting...during third year. So yup, would be very nice to meet someone during residency bc you miss the cuddling for sure haha &lt; wow that has to be hard, in third year :/ but good to know u still prevailed!! their loss!! &lt; Thank you &lt;3</t>
    </r>
  </si>
  <si>
    <t xml:space="preserve">Person with the original question here yet again with another one for you all (I know, I have the greatest questions haha). How do people feel about dating others that are also in neurology? I feel like it's one thing to date someone else in medicine, but then also within your specialty? Is that too much overlap? (mod: i moved your new question up) &lt;I'm applying this year and am with a PGY1 in Neuro - we nerd out together and still find a lot of other things to talk about! &lt; Aww that's nice to hear, thanks! &lt; I think it would be great to date someone else in neurology. Finally someone else as concerned about how arousable a person is lol. &lt; I love this subthread! &lt; I think that would be awesome, I hope to meet someone in same career. Just imagine both doing different subspecialties and working togetherrr and doing amazing things! To me it sounds awesome and powerful at the same time = power couple (mod: i moved the post up) &lt; also I think 2 marriages are/have come out of the Columbia neuro residency recently! </t>
  </si>
  <si>
    <t>&lt; The missed connections sheet is paying off +2</t>
  </si>
  <si>
    <t>cc</t>
  </si>
  <si>
    <t>Hey mods, can we consider editing the x vs y spreadsheet to do x vs y vs z? I feel like based on some of the criteria repeats there are people who are considering comparison of (at least) 3 programs and this might make it easier to sift through. &lt; another option is people can post a tentative rank order and priorities in the ROL tab and people can give feedback on multiple program comparisons. I noticed IM is using the tab for this. either could work!</t>
  </si>
  <si>
    <t>Anyone have any advice/impressions for Einstein (Philadelphia)? Thanks! &lt; heard they're going bankrupt +3</t>
  </si>
  <si>
    <t>Thoughts on mid-tier/low-tier hidden gems? &lt; UMASS and PENN State are certainly hidden gems IMO. &lt; What were things that made them gems? &lt; UMASS for the people (felt like a family) and they also have a pretty diverse population that they serve (especially for the location). PENN State has a very busy vascular service in addition to their large catchment area which sets them up for all sorts of zebras and other really cool cases. Cost of living is super low too! &gt; UCONN, UNC</t>
  </si>
  <si>
    <r>
      <t xml:space="preserve">Not sure why my post got deleted (maybe the topic isn't allowed? idk), but I was asking whether anyone knows if there are any neurology programs that have had any resident physician suicides. I read that certain internal medicine and anesthesiology programs have had quite a few, and wanted to know if there are any programs in neurology that have had this happen but are keeping quiet about it. &lt; From 2000 to 2014, there were ~381k individual docs enrolled in ACGME residencies. There were 324 deaths total in that period and 66 suicides. 66 suicides / ~381,000 physicians. Neurology trainees make up 2% of the all residents. So 2% of 66 is about one person for a 14 year period. I'm not sure meaningful conclusions can be drawn from which program had that suicide. (data: </t>
    </r>
    <r>
      <rPr>
        <u/>
        <sz val="10"/>
        <color rgb="FF1155CC"/>
        <rFont val="Arial"/>
      </rPr>
      <t>https://journals.lww.com/academicmedicine/fulltext/2017/07000/causes_of_death_of_residents_in_acgme_accredited.41.aspx).</t>
    </r>
    <r>
      <rPr>
        <sz val="10"/>
        <color rgb="FF000000"/>
        <rFont val="Arial"/>
      </rPr>
      <t xml:space="preserve"> Also, if one comment gets deleted, consider that someone might have written in the same excel cell as you at the same time and submitted after you and overwritten you by mistake. If it happens repeatedly, it's more likely someone doesn't like the topic. One off tho, hanlon's razor. </t>
    </r>
  </si>
  <si>
    <t xml:space="preserve">&lt; someone wrote in shame that VCU had a suicide this year, not sure how true this is because i searched everywhere and found NOTHING so probably fake </t>
  </si>
  <si>
    <t>Was any IMG/FMG able to get &gt;3 prelim invites this season? I am worried to rank advanced programs and was wondering if most programs consider us. I think these are too competitive and mostly USMDs get them (due to a lot of Derm,Opht applicants) Just wondering if it would have been worth it to apply more broadly (prelims), maybe to advice future applicants &gt; USMD here and I got one prelim interview and plenty of neuro invites...I only applied to 10 prelim which I know realize was a mistake. Probably should have applied to like 30-40 &lt; depends if you are talking about prelims or transitional years; IM prelims are not nearly as competitive as TYs (although more than 10 is probably a good idea if you are set on advanced neuro programs) &lt; I'm not a competitive applicant, but still - I'm a US MD and applied to ~55 unlinked prelims and only got 3 unlinked prelim interview invites, whereas I got lots of neuro invites. So I think prelims are a lot more competitive than neuro spots! Definitely something to warn next year's applicants about.</t>
  </si>
  <si>
    <t>&lt; yes agreed! Also a US MD &amp; barely have any prelim interviews, but have a decent amount of neuro interviews (ironically the programs I applied to both - I've had the categorical neuro program accept me and the seperate prelim at the same program reject me LOL). I applied to nearly the same amount of prelims as I did neuro programs. Thankfully most of my top choices are categorical anyways, but honestly wish I'd known how competeitive these prelims were (perhaps I wouldnt have even bothered applying advanced). &lt; I am non US-IMG and got 7 but I basically applied to all prelim places lol</t>
  </si>
  <si>
    <t>Could anyone tell me where I  would find the prelim spreadsheet? +2 &lt; pretty sure someone posted it earlier further down the chat &lt;I tried bud didn't find this. Someone posted it here &lt; Just so its easyer to ctrl+f this in the future: preliminary year internal medicine spreadsheet</t>
  </si>
  <si>
    <t>https://docs.google.com/spreadsheets/d/1e_Gw-UodJp7QM8EabjnvP4StJd-xRPakV7nqaoTDu6g/edit#gid=0</t>
  </si>
  <si>
    <t>Does anybody have any insight into average work hours/day to day of MCW? I don't know if it came up explicitly at my interview and it would look pretty bad to email to find out. &gt; I don't think it would hurt to reach out to a resident and ask then some follow-up questions or attend one of the upcoming socials &lt; Yeah I may have to. I thought it was briefly mentioned at one I went to...I've seen in the past years and such that its kind of a lot but none of the residents seemed super burnt out or anything at the meet and greet so I'm unsure &gt; I'm struggling to gage the work hours at most of my interviews, unless the residents seem super burnt out. Otherwise I ask about hours and balance but they all say they have time for socializing and whatever they want and they all say its "manageable" but no one really likes to put a number on it so its hard to get a sense. manageable could mean 55hrs or 70hrs a week to different people &lt; Programs report their avg hours/week in FREIDA, but I'm not sure how valid their (self-) reports are</t>
  </si>
  <si>
    <t xml:space="preserve">&lt; The FRIEDA averages are a 15 hour difference weekly with the two programs I'm debating putting #1. The "last updated" of them is like October 2020 so there may be new data than previous if anyone else wants to check their programs. &lt; are the FRIEDA averages for intern year or PGY2 year?&lt;I would take the FREIDA averages with a big grain of salt, some of them look completely wrong, you're better off asking residents how much they work on average than relying on that data to make your decision. </t>
  </si>
  <si>
    <t>People keep asking about pre-interview dress codes... I've been wearing a basic sweater for all of mine. I was in a breakout room with some residents the other day and they were like "finally a normal applicant wearing normal clothes and drinking a beer" lol I don't get why people dress up for these &lt; in real life I  think people wear business casual (aka button down shirt) to the pre-iv dinner, so this is what I have been wearing, but I think it would be fine to be more casual, its weard to dress up in your room and its enough that we  have to  do this for the  actual interviews. &lt; UW Madison specifically told applicants they could wear business casual, I loved that. &lt; u of colorado is also business casual for interviews</t>
  </si>
  <si>
    <t>What was the dress code for Case Western program overview/meet and greet the night before the interview?</t>
  </si>
  <si>
    <t>Casual is fine &gt; lifesaver!</t>
  </si>
  <si>
    <t>Opinion needed- Hopefully I can start a healthy and kind discussion. Here I go- I wasn't planning on dropping my University of Colorado interview date as I am very interested in the program but after reading how several applicants are eagerly awaiting on the waitlist I am seriously considering on possibly dropping mine (Jan 8th). I have fallen in love with several other programs but with so many unknowns with regards to this season I definitely do not feel safe enough to drop the interview. I am a US MD student from a middle tier med school with subpar STEP scores but excellet med school grades/clerkship grades (AOA + 9 pubs). So my fear of course is slipping through the cracks and not matching. However, I have been fortunate with interview invites (which I have been very judicious in acceptiing- I declined/cancelled 8 total as to be mindful of all my future colleagues) and thus I feel in my gut the right thing to do is to cancel the interview to give applicants who seemingly are much more enthusiastic about the program a chance. Again- my fears may be unfounded but they are real and so I welcome any thoughts on this. I'd really like to drop the interview and maybe make someone's Christmas a little brighter- but I also don't want to blow an opportunity to match to a great program. Kind unbiased help is needed please :) &lt; I think if you're getting that many interview invites you'll match. I'd just evaluate where Colorado may end up on your rank list, if you think it could be top 5, I would still keep it. &lt; you sound like a super caring person and that you are definiely thinking of others and being mindful when dropping invites that you aren't interested in. But you earned that spot and if you want to go on the interview because you like the program and you also want another interview to add to your ranklist then you absolutely should. This year is so unpredictable and I think its safe to go on a few more interviews than you would normally go on (theres a big difference between an extra 1-3 and hoarding) so going on this interview is not going to make a difference. And you have to think about if something were to happen and you didnt match at your top few (just because this year is so weird), you want to have other programs in your rank list that you would still be happy matching at. +2 &lt; Please take care of yourself too OP. See the comments 2 boxes over to the right too, I think they are worth thinking about too. &lt; also I know there are some ppl on here that are very interested in UColorado, but the chances of you dropping it and it going to one of those few people is not super likely and it may just go to someone who is just adding it to add to their list. So you need to do what is best for you.</t>
  </si>
  <si>
    <t>If you would like to interview at Colorado and see how it goes - I think you should go for it. if you think regardless of how the interview goes, you do not want to be at Colorado, then don't. personal opinion! +3 &lt; agree, how many interviews do you have in total?&lt; 18 (but I will only be ranking 14 out of the 18 so far, 4 programs were firm NOs). Before folks comment on interview hoarding, I am extremely excited about each and every one of these programs. I also withdrew all of my remaining applications after declining/cancelling the additional 8 interviews I mentioned as to prevent further interview invites coming my way. &lt; I do not think that is interview hoarding at all, and especially since you are only ranking 14 out of 18 &lt; I would think about the likelihood Colorado could be in your top 5. You do have a lot of interviews, so if you think it's unlikely I would drop it. You do NOT need it in terms of safety of matching, which was your original concern.  &lt; Thanks everyone! I will be dropping the interview tomorrow morning for Jan8th- University of CO is amazing so I hope it helps someone out!</t>
  </si>
  <si>
    <t>"I definitely do not feel safe enough to drop this interview" was in your first comment. you need to do what is best for you since this year is unknown what is going to happen so I think you should keep it &lt; Hey, so I've been some what affected by the much lower number of cancellations this season however, I wanted to tell you that I really appreciate how considerate you've been to your colleagues in terms of cancelling as many as 8 interviews. I don't think you should feel guilty for being unsure of letting go of this program. If you have high expectations or feel like you still might fall through the cracks then you absolutely should go for it. I'm sorry you had to feel guarded in asking for advice. As an IMG I'd like to tell you that I think you're awesome, and don't let a few (previous) negatively toned comments get you down or make you feel self conscious about your interviews. Hope you have a great match :) &lt; my interpretation was that they weren't particularly interested in Colorado, but were worried about not matching and asking for advice regarding whether they needed to keep the interview to be safe. We don't have any data to indicate this year is going to be particularly different and that people need more interviews than usual. I didn't think any of the responses to their question were negative? &gt;I think the negative comments they were referring to was from previous threads related to interview hoarding&lt; Hey guys- Yea I think the discussion thankfully has been fairly constructive and helpful. I really appreciate the thoughtful and kind comments. I am excited about the University of CO, the reason why I was having 2nd thoughts was prompted by the previous post from several folks hoping someone would drop from U of CO. If this were a normal year I'd be ok with just ranking 13-14 programs. But programs have explictly told us they are interviewing more candidates than usual because they know applicants will be interviewing at more places as well. This means that this year, the number of invites we are getting could be inflated and hence why I didnt really feel safe enough to boldly drop an interview. Not to sound cheezy here, but I really do try my best everyday to do what I can to help others out and I was struggling with my desire to help others out at the sacrifice of dropping an interview at a program I am genuinely interested in and then possibly also not matching. This year is no doubt difficult for us all and there are also so many other intangibles that make this zoom process so difficult. Other specialities have tried to make 17-18 as their cutoff for accepting interviews- it wasn't formally enforced it was just something many applicants agreed to in order to make this process as fair as possible. This was another contributor to my rationale to cancel my interview as well. I really just want to continue doing my part this year to help others out- especially if they are making posts asking for peope to do so. &lt; you are freaking adorable and hope to have you as a colleague in the program i end up in! with that said, stick with the interview (im one of those against hoarding) but as someone mentioned earlier there is a big difference with having 30+ vs just a few more than the norm! good luck OP &lt; :) thanks friend!</t>
  </si>
  <si>
    <t>OP, yOu aRe aWeSomE</t>
  </si>
  <si>
    <t xml:space="preserve">I've heard a few residents from different programs (categorical) say that their prelim year was "tough" "rigorous" "hard". What makes a tough prelim year?  &gt; I get the feeling that it mostly has to do with whether you are doing a prelim year or a 1st year of a Medicine residency. Prelim years are designed for people who aren't gonna do medicine, so they give you less intensive medicine, but if you're treaated like a medicine resident, well... &lt; ah.. makess sense. these were programs were they said you would be part of the IM team... </t>
  </si>
  <si>
    <t xml:space="preserve">--&gt; doing a prelim year at an institution that treats you like any other IM intern and has almost all the same rotations can be tough. It's tough for *everyone* not just prelims. What makes it tough is: working ridiculous hours (6a-6p on a normal day) 6d a week, not having a day off for 14d straight etc, not knowing wtf you're doing for 8 months of the year, feeling stupid and unhelpful, being exhausted, etc. It's just the growing pains of starting residency and everyone finds it hard. </t>
  </si>
  <si>
    <t>&gt;This was exactly what my IM clerkship was like, though. Wasn't everybody's? Or were yall's IM clerkship directors nicer than ours?</t>
  </si>
  <si>
    <t>Have y'all been disappointed after interviewing at a program you had high hopes for? Not in the program itself, but the faculty that interviewed you... &lt; Yes &lt; Definitely .. but I think its important to recognize that these may be random faculty and may not be representative of the program, especially in this case where things are virtual (in my case one didnt read my app) - important to dig deeper and maybe get in touch with residents after the fact to get a better sense of the program &lt; if its random faculty I don't put a lot of weight on it, if its the PD/program leadership it makes me concerned</t>
  </si>
  <si>
    <t xml:space="preserve">Hey guys, can anyone shed light on what makes a program malignant per say? Is it just based on insane workloads/workhorse mentalities leading to more burn out/worse lifestyle, or are there other factors to consider as well? &lt; In the same spirit, what should one look for on interview day to spot these traits? +2 &lt; In virtual zoom land programs can hide these traits, but you can try to ask about average hours/wk, duty hour violations, inpatient census, or pay attention to the questions they ask (e.g. Columbia asks a lot of questions about handling workload so you know its probably a lot). Otherwise hopefully you can peek at impressions from past years or hit up resident contacts you may have &lt; </t>
  </si>
  <si>
    <t>For Cornell IV, did you guys receive a schedule of which faculty will be interviewing you? My interview day is soon but still haven't received a personalized itinerary</t>
  </si>
  <si>
    <t>Received my schedule with faculty interviewing me in the afternoon the day before the interview</t>
  </si>
  <si>
    <t>Anyone have insight as to which programs are LGBTQ+ friendly? In a similar vein, which programs should be avoided? Also, no need to factor in rankings. &lt; I identify as queer and have been very much asking about LGBTQ+ issues at interviews. I think I've been getting a good sense of which programs were actually actively making changes for diversity/inclusion (LGBTQ+ and otherwise). I personally liked Cornell, Stanford, and Penn. &lt; During my interview day impressions, I got the sense that NYC programs in general were very LGBTQ+ friendly &lt; Also I can't speak to this for sure but it was suggested to me that Boston may not be as welcoming&lt; OHSU and UW gave very welcoming and supportive vibes to our community on my interview days. They even paired me up with LGBTQ+ faculty which I found very welcoming. &lt; ugh i haven't received invites to any of these programs :/ &lt; UC Davis &lt; &lt; Also, look for programs with leadership themselves who are LGBTQ+ &lt; Mayo Clinic (Rochester) is very welcoming</t>
  </si>
  <si>
    <t xml:space="preserve">UVA has an elective dedicated to LGBTQ+ neurology care developed by one of its residents &lt; awesome!&lt; UCSF and Stanford seem really great &lt; these are all great but are there any friendly programs that you don't have to be in the top 20 for? +1.  &lt; city-wise, atlanta and chicago are great &lt; Just all of the general NYC programs are great &lt;any thoughts on Texas programs? &lt; city-wise, austin/dallas/houston are great </t>
  </si>
  <si>
    <t>Does "15 working days" of vacations mean 3 full weeks or 2? since we usually work on weekends during residency. (FMG here, this varies btw countries)&gt;it means exactly that: 15 days off, every day that you are supposed to be in the hospital ( weekends, holidays, etc) If you don't want to be there for X reason you have 15 days of pay leave. &lt;I've also sometimes heard that it's 15 days M-F so in all its 3 weeks including the weekends +3 &lt; Working days is the typical M-F (3 weeks). It is ironic that this term is used for anything residency related though.</t>
  </si>
  <si>
    <t>&lt; which program is this?</t>
  </si>
  <si>
    <t xml:space="preserve">Another prelim Q - does it look bad to reach out to the prelim program at a program where we have already interviewed for their neuro categorical or Advanced program? &lt; total guess here, but I believe that reaching out to a prelim somewhere where they only have an advanced program would be totally ok if they don't say on the advanced program's website that you don't need to interview there. I would be a bit more self conscious about contacting a prelim program where the neuro program is categorical, but programs know you are applying/interviewing in different places, so  this  might not matter. &lt; I tried reaching out to the prelim at a program that also had a categorical neuro position that I didn't apply for, and the PC was confused as to why I didn't apply to their categorical and only wanted their prelim, even though it was an unlinked prelim. So that made for a really awkward convo and I ended up deciding the best thing to do was to just walk away. So I agree and think there is some awkwardness in trying to reach out to the prelim at a place that also has a neuro categorical. </t>
  </si>
  <si>
    <t xml:space="preserve">https://forums.studentdoctor.net/threads/matched-into-advanced-neurology-but-not-preliminary.897434/ ---- (post talking about matching into an adv program but having to soap/find a prelim program. I found it informative as someone who might need to do this lol)   &lt; sounds like a NIGHTMARE, but the post is 8 years old, at that time there were far more advanced programs than today, i dunno if this scenario has changed recently. </t>
  </si>
  <si>
    <t xml:space="preserve">it's probably too late to panic-apply to more prelim programs now...right? &lt; I would check prelim program's pages for their deadline, and the spreadsheet for interview dates. I believe there are some that are about ot be done interviewing and some that will interview into february &lt; when i checked last a lot of the deadlines were Dec 1 :/ </t>
  </si>
  <si>
    <t>Someone deleted Houston Methodist impression, probably by accident since it was a good impression  ¯\_(ツ)_/¯</t>
  </si>
  <si>
    <t>&lt;mod: i restored it &gt; you da best +1</t>
  </si>
  <si>
    <t>who erased the interview dates of johns hopkins, what dates available in december 2020? &gt; had to email to schedule, but when I scheduled back in Nov, there were 11/12, 11/19, 12/3, 12/10,  12/17, 1/7, 1/14</t>
  </si>
  <si>
    <t>Has anyone gotten off waitlist for UC Colorado? I am on waitlists for two dates in January and really hoping people drop! &gt; in the same boat. +5</t>
  </si>
  <si>
    <t>Does anyone know any case of someone having to give up an advanced spot after being unable to find a prelim on SOAP or post match? &gt; seriously this is a huge fear of mine +4 &lt; I don't know anyone personally, but sdn had people who gave up their adv spot due to no prelim</t>
  </si>
  <si>
    <t>I'm reaching the point where I am starting to recognize some applicants on the trail. Each and every time I'm so excited to see these vibrant, friendly faces. Keep on being amazing! #Neurofam +18</t>
  </si>
  <si>
    <t>Pre-interview with UCSD only had PGY-4 and PGY-3. Felt kinda bummed to not have a chance at all to hear from PGY-2s. They also seemed very eager to get off the call. Anyone have impressions of UCSD?? &gt; when I interviewd it was also just one PGY3 and 2 PGY4s, but they didnt seem rushed to get off the call &lt; My social hour had 1 of each year.</t>
  </si>
  <si>
    <t>I always leave interviews thinking things went very smooth and then go on a spiral of second guessing random things I said. Is anyone with me on this? +10 &lt; i guess that happens in every stresfull setting. didnt you use to get out of prometric thinking about the questions and what you should have chosen? or after terrible CS feeling that you missed asking so much more? dont worry! look how far you have gotten and trust yourself! &lt; op here, thank you. I  am actually growing self aware that  this will happen no matter what and  just learning  to live with the feeling hahaah</t>
  </si>
  <si>
    <t>Hi- Regarding the Penn pre-interview session tomorrow 12/16/20 and formal interview on 12/18/20 has anyone received any zoom links or itineraries yet? I reached out to the PC and I am currently waiting on a response but was curious if others have received this info and maybe I overlooked it somehow. Thanks :) &lt; I had my pre-interview yesterday and received my itinerary and zoom links yesterday morning!&lt; Sweet! Sounds like this is the norm then :)</t>
  </si>
  <si>
    <t xml:space="preserve">&lt; I haven't either :) &lt; Whoof- I feel a little better! Thank you! Did you happen to reach out as well by chance? &lt; no i didnt </t>
  </si>
  <si>
    <t xml:space="preserve">Feeling sad that I was ghosted by UC Irvine when other "better" southern California schools invited me, but personally feel UCI would be better fit. Anyone have any idea if it is too late to send LOI to PD? &lt; can't see how it would hurt, their interviews are scheduled via email, so it's hard to know if they've filled their dates or plan on adding more interview dates / spots &lt;thanks!!&lt; similar situation for me but I won't be following up with UCI :) Good luck! &lt; Dropping my UCI interview soon. hope it helps one of y'all out. Also secretly hope the good juju comes back my way lol &lt; woo good juju all around! :) </t>
  </si>
  <si>
    <t>If you’ve been waitlisted by a program about a month ago and still haven’t heard from them, is it worth dropping the PD an email expressing your interest in their program? &gt; I would only do this if you have genuine objective reasons to be interested in the program and believe they would maybe "rank" you higher on their waitlist. I believe they already have a set rolling list and a general email without those would hardly move anyone on the list.&lt; Mod- My benign response was randomly deleted because someone didn't agree with my opininon. Come on peepz &lt; sometimes this happens when 2 peep are editing at the same time&lt; cool cool- I was like but why? this makes sense though- thanks!</t>
  </si>
  <si>
    <t>Hi guys, wanted to ask if any IMGs had invites from Cleveland Clinic early in the season? Slightly anxious about the number on a pre interview list vs. a policy of inviting visa requiring candidates later</t>
  </si>
  <si>
    <t>do interviews occur into feb too? &lt; Yes &lt; most programs stop in january but some go into feb</t>
  </si>
  <si>
    <t xml:space="preserve">Can anyone clarify what the culture of VCU is and details about what makes it malignant? There is a lot of discussion on the name and shame page but I didn't pick up on any of these during the interview +6 &lt; I would agree, I also read the IM spreadsheet malignant tab and it is very strange.  It just doesn't track at all. &lt; same I did not really have any negative impressions, PD was standard, PC seemed really cool; one senior resident super invovled and seemed to like the program. Unsure...but would like to know because highly considering +2  &lt; I don't have any insight on the program but keep in mind people are on their best behavior on interview day (even more so virtually) &lt; yeah and they have a lot of leadership ropes with AAN.. I hope its not people trying to dismiss so candidates wont rank them highly </t>
  </si>
  <si>
    <t xml:space="preserve">From what I have gathered VCU has made a lot of changes in the last year = less malignant = likely the vibe people are getting now. I talked to a current PGY4 resident (friend of a friend) who said that they made a lot of changes to the schedule = more OP time especially PGY2 year. The VA is no longer doing stroke codes which mean the resident doesnt have to drive in ON. Also have added a "day float" resident who takes a lot of weight off the consult team. Lecture time is now protected. This has increased QOL significantly for the PGY2 class esp. and current PGY4 didnt get to reap these benefits. So as of right now there are some who are happy/ others a bit more unhappy. Main thing seems like they are making improvements and being receptive. </t>
  </si>
  <si>
    <t>&lt; thanks so much for this, makes waaaaay more sense with what I observed vs. what's being said.  sucks for the PGY4s i guess but all the better for us :)</t>
  </si>
  <si>
    <t>Any thoughts on Tulane? Haven't seen many impressions yet +2 &lt; also curious. their acgme warning status and low doximity rank has me wondering if I should cancel. anyone know anything? +1</t>
  </si>
  <si>
    <t>&lt; I feel like people have been silent regarding this program, but i'm in the same position with an upcoming interview.</t>
  </si>
  <si>
    <t>Regarding Medical College of Wisconsin "first round interview" with the PD, is this a screening interview? &lt; no he does this for scheduling purposes and he's literally the nciest person I've met on the entire interview trail. Definitely don't stress</t>
  </si>
  <si>
    <t>&lt; I mean like will I be invited to the 2nd round regardless of the first-round outcome? &lt; My initial impression was that it was a "screening" interview... However, there was no waiting / review period after the first interview for me... PD just said the PC would be sending me information regarding round 2 shortly after we got done with the interview. He told me he set it up this way so he got a full 30 min with each applicant selected to interview instead of 15-20 on the full interview day where we'll interview with other faculty. Not sure if this represents other interviewees' experiences, though. +1 &lt; Interesting... thank you!</t>
  </si>
  <si>
    <t>Impressions of the U of Maryland interview day?&lt; Interview day was pretty standard, no curveball questions, and everyone was very nice. Impression of the program itself is pretty much in line with what other people have written. Seems like a solid choice, but nothing in particular made it stand out for me compared to other programs of similar reputation. &lt; thanks &lt; the resident thing only had fourth years which was kind of a bummer to see, overall middle of the road program</t>
  </si>
  <si>
    <t>For people who are scheduled for UCI tomorrow, have you received your zoom links yet? &lt; +1 not yet &lt; thanks, ctrl+f'd UCI and found someone else downthread who also got the zoom link the day of &lt; got a message from the PC that apparently she's having a hard time getting the info to people with gmail addresses, so if you still haven't heard, you can check in with her by phone &lt; thanks, just got the text and came here to tell you the same haha!</t>
  </si>
  <si>
    <t>How longdo you guys wait b4 sending thank you emails? I don't send them if the program clearly says they don't want them, but for those who don't address this, how long? &lt; usually within 24 hours. &lt; I wait a little bit longer, within a week usually and touch on points we talked about so they remember me hopefully lol &lt; what about not sending any? lol i keep forgetting now its halfway through the cycle and havent sent shit just bc i have other life crap going on and half of them said it doesnt matter &lt; I think it's likely they make absolutely no impact so I wouldn't worry too much. It's a hard year and people have crazy stuff going on personally! &lt; OP here, and I agree,  I don't believe any program keeps track of these and would go: "applicant X didn't send us a thank you, we should rank them lower". I like sending them because I like reading the eventual responses, but there are evidences out there that these can be misleading. &lt; I think NMRP should ban these,  it would make life easiar for all of us.</t>
  </si>
  <si>
    <t xml:space="preserve">&lt; I personally think that if they took out of their time to invite me, I want to say how appreciative I am and also for taking the time to being so nice and welcoming. The way I was raised, I just need to send thank you (not expecting a response) so it just depends. If you were raised that way and feel like you want to then do it but if you feel its like by oblligation or expecting something then dont (many dont answer me, none of the PD's have answered so this why i tell u dont expect it) </t>
  </si>
  <si>
    <t xml:space="preserve">Was talking to a friend applying to a more lucrative specialty and out of curiosity, anyone have any insight on the more "lifestyle" (ie higher pay, cush hours) neurological subspecialties? </t>
  </si>
  <si>
    <t xml:space="preserve">if you wanna make bank and have a cush lifestyle, go into private practice (think injections like botox or pain, ordering imaging studies, EMG/NCS, EEG, VNS, drug trials and med management, see a ton of patients daily). if you wanna be inpatient and make $$, but less cush lifestyle then neurocrit or stroke (neurocrit may pay more, but stroke lifestyle may be better). &lt; was talking to an attending neurologist last week and how you make money as a neurologist (at least in an academic/hospital setting) is based on RVU = revenue value unit (or something to that effect). basically the way you can generate income in medicine is by doing procedures (hence why surgeons make so much money). For neurologists, if you want to make money, then choose a procedure based subspecialty like neurophysiology. Procedures = $$ &lt; Where's the best source to look at salaries for different subspecialties of neurology?  &lt;MGMA but you have to pay for that. One of my attendings was telling me that with the new Reimbursement rates proceduralists are gonna make less and more 'cerebral' specialties like neuro are gonna get a boost depending on complexity of patient. Which is awesome cuz even if you aren't doing a procedure when you still have to take a ton of time to sort of some crazy neuro pathology itll be nice to actually be compensated </t>
  </si>
  <si>
    <t xml:space="preserve">Not sure if this is relevant, but I would be a little wary of the line that lots of procedures = money. CMS has cut NCS in the past. I know the private practice I worked at in MS3 was way less profitable bc a lot of primary care docs/NPs would refer patients to PTs who could do NCS and then if they didn't get an answer, would then send it to the Neurologist. So with the advent of revenue cuts + more people doing EMGs, I don't think that they are necessarily as profitable as they once were. They also take a while to do. Comparitively, consults on movement patients with DBS can be billed as a procedure and a higher level which would generate higher revenue. </t>
  </si>
  <si>
    <t>Any thoughts on UConn? Noticed there doesn't seem to be much in the impressions over the last couple of years, and I am surprised to see it ranked low on Doximity, though that's not super important to me. Dr. Schuyler seems fantastic and the residents seem happy, so just curious to see if anyone else has input. Thanks!</t>
  </si>
  <si>
    <t>&lt; I agree. Im surprised too. &lt; as an IMG, UConn was really a program I was looking forward to hear from and would be so happy to end up there, but i wasnt invited. I think it is very strong and underestimated, which kind of works great as an IMG lol. the PD and residents are very active on twitter and you can tell they really enjoy each other and have a great culture with strong neurology foundation &lt; agreed; on top of everything else, their social media presence is encouraging..and it's not over yet!</t>
  </si>
  <si>
    <t xml:space="preserve">Thoguhts on programs who are expanding their residency class size for the upcoming year? On one hand, they say it's great so you can have more subspeciality exposure since other residents can cover the wards. On the other hand, some programs have mentioned that the hospital will be paying the salary of the resident instead of funding come from CMS. I wonder if this means that the additionally residency spots are subject to the same financial cuts that other parts of the hospital are. I also wonder if there will really be enough exposure to go around. I'm considering ranking a program I liked lower than others because of this. Not sure if that is dumb or not and would love to hear other people's thoughts. &lt; I personally think expanding the residency size is a good step (especially for some smaller programs). They wouldnt have taken this big step without budgeting for this and I'm sure resident salary will not be affected. </t>
  </si>
  <si>
    <t>Can we get a list of programs that are expanding their size? &lt; UC Davis received ACGME approval to increase their size to 8 residents per year. Cleveland Clinic is hoping to expand to 12 per year (not sure if they have approval yet). Mayo Jacksonville is expanding to 6 this year &lt; Cincy is going to 10, but they have apparently said that in the past they will increase their size from 7 to 9 but did not (according to a PGY4)</t>
  </si>
  <si>
    <t>Cincy will be staying at 8 residents due to COVID $$$ cuts.</t>
  </si>
  <si>
    <t xml:space="preserve">Does anyone know about U of Washington interview day?  I haven't gotten any information yet about scheduling or pre-interview dinner. &lt; There is no pre-interview dinner, everything is incorporated into the interview day. </t>
  </si>
  <si>
    <t>its a full 8-530 day w overview talks, resident lunch, 5x20min interviews throughout the day, didactics, grand rounds</t>
  </si>
  <si>
    <t xml:space="preserve">good morning all! any impressions about MUSC interview ? on what they focus during the interview ? No curveballs, very casual. If you have red flags in your application then just be prepared to respond. </t>
  </si>
  <si>
    <t>I just checked out the rank tally sheet, some people have started making their ROL!  &lt;mods: might also be some leftover frpm last years copy and paste on the sides &lt; it looks like a few people have with UVA, Indiana, Houston ranked first. If people could also post on the ROL tab in addition to rank tally, it would be helpful to know your reasoning for your rankings!</t>
  </si>
  <si>
    <t xml:space="preserve">If any M3/M4s are seeing this, would it be possible to get an impression for Baylor? Given the mixed interview impressions this year, a student/AI's impression of the longer term might bring some more clarity. +4 </t>
  </si>
  <si>
    <t>Does anyone know if most neuro applicants get into 1 of their top 3 ranked choices on average (or even their number 1)? or is top 5/6 is more reasonable? &lt; the only publically available data is for the entire match (not just neuro), so we don't know for sure</t>
  </si>
  <si>
    <t xml:space="preserve">For all specialties, I think top choice is about 50% and top 3 is 70% &lt; this year might be a little less than that bc of programs increasing iv #'s </t>
  </si>
  <si>
    <t>&lt;I've been told by my advisor and multiple folks on the interview trail that it depends on your relative competitiveness, too, though. Especially in neuro, since it's not a super competitive specialty, I've been told you should almost expect to go to your number 1 or 2 if you have a well-rounded application.</t>
  </si>
  <si>
    <t xml:space="preserve">adding again since someone removed it, but can anyone with a UTSW interview please check if the available 12/16 on the offer tab is accurate? or confirm if they're full? Thanks! -FWIW I just cancelled a UTSW interview in january </t>
  </si>
  <si>
    <t>Thank you so much!</t>
  </si>
  <si>
    <t xml:space="preserve">Remember posting in the post interview communication tab! </t>
  </si>
  <si>
    <t>Anyone who has interviewed at UCLA: Do you think there is any pressure to go to additional happy hours? It's not reflective of my interest at all, but I don't really have any more questions and am tired of zoom so would rather not. &lt; They don't keep track of who attends those. &lt; ty</t>
  </si>
  <si>
    <t>anyone receive a link for Milwaukee resident session tonight?</t>
  </si>
  <si>
    <t>How does everyone feel about HCA-associated programs? Is there any drawback when applying for fellowships? &lt; sorry can people explain what makes HCA-associated programs different/what it is? +1 &lt; hospital corportation of america - basically for-profit company that owns hospitals across the country and some have their own residency programs; people say they have these to be able to recruit physicians</t>
  </si>
  <si>
    <t xml:space="preserve">unsure, a lot of them are VERY NEW </t>
  </si>
  <si>
    <t>I've heard HCA systems can be malignant &lt; how so? i'm more concerned about the quality of education, if you can speak to that</t>
  </si>
  <si>
    <t>How long is it taking for you guys to get responses to your thank you emails? &gt;Some within a few days, others like 2 weeks later, some never &lt; lol  &lt; mostly never &lt;+13 &lt; good to know i was feeling worried</t>
  </si>
  <si>
    <t>For peeps who have done interviews for Oregon, when do you normally get your interview schedule? &lt; Interviewing later this week, got an email last week from the PC that says a detailed schedule will come the afternoon before (no events are happening the day before)</t>
  </si>
  <si>
    <t>Thank you to whoever cancelled univ of cincinnati next week&lt;3 +1</t>
  </si>
  <si>
    <t>Can anyone who attended one of the Mercy Health (Grand Rapids) resident round tables comment on how long it lasted?</t>
  </si>
  <si>
    <t>It was about two hours</t>
  </si>
  <si>
    <t>I have my first interview for a categorical program this week. Would somebody have the courtesy of practicing with me maybe? If so, please e-mail me at sa2820045@gmail.com? Thank you!! &lt;What day? I might be able to help on Thursday but not sure if that is too late! &lt;it's Thursday night</t>
  </si>
  <si>
    <t>Hello applicants! There's a group of students at University of Pittsburgh who are conducting a qualitative study on people who did not match through NRMP. They are looking to better determine supports and needs for students who don't match to make the process kinder in the future. If you are interested in participating, please email kdl25@pitt.edu and tar76@pitt.edu!</t>
  </si>
  <si>
    <t>I dont understand, do you need people to support unmatched people or do you need unmatched people to support? &lt;&lt; Sorry for the misunderstanding, but we are reapplicants trying to create better supports and resilience for future unmatched medical students who unfortunately will go through the same circumstance, so if you are a reapplicant and are okay with sharing your story anonymously to create a better future system, please contact us</t>
  </si>
  <si>
    <r>
      <rPr>
        <b/>
        <sz val="10"/>
        <color rgb="FFFF00FF"/>
        <rFont val="Verdana"/>
      </rPr>
      <t xml:space="preserve">PSA: anyone (who is logged in with an anonymous email) can protect a cell/comment from being deleted, just right click -&gt; protect range </t>
    </r>
    <r>
      <rPr>
        <sz val="10"/>
        <color theme="1"/>
        <rFont val="Verdana"/>
      </rPr>
      <t xml:space="preserve">&lt; Excellent PSA! Thank you! &lt; as an anonymous user, i can only add an edit warning. It says that I can't protect a comment which removes my ability to edit it. &lt;Yes, I am having this problem as well &lt; i made an anonymous email to protect that comment&lt; Ridiculous that it came to that but you're the MVP &lt; for others, </t>
    </r>
    <r>
      <rPr>
        <b/>
        <sz val="10"/>
        <color rgb="FFFF00FF"/>
        <rFont val="Verdana"/>
      </rPr>
      <t>you can protect a comment by logging in to any email and restricting the comment not to, "custom," but to, "yourself and spreadsheet owners."</t>
    </r>
  </si>
  <si>
    <t>I dropped Creighton, NE last friday. I hope one of you get it! +1</t>
  </si>
  <si>
    <t>Whoever dropped RWJ, youre a noble soul, love you &lt;3 +3</t>
  </si>
  <si>
    <r>
      <rPr>
        <sz val="10"/>
        <color theme="1"/>
        <rFont val="Verdana"/>
      </rPr>
      <t xml:space="preserve">University of Tennessee: </t>
    </r>
    <r>
      <rPr>
        <sz val="10"/>
        <color theme="1"/>
        <rFont val="Verdana"/>
      </rPr>
      <t xml:space="preserve">do they send you an interview schedule to tell you who you're interviewing with or you just show up and hope for the best? lol interview tomorrow and only received a zoom link  &lt;they show you the schedule on the start of the day, so one can write it down&lt; I think everyone gets an interview with the PD and APD, and the other two faculty are random but you'll find out the day of the interview. This was by far the least organized interview day I've had, so good luck. +2 &lt;update: I went in with low expectations but overall had a good experience, will detail it in my post-interview post! </t>
    </r>
  </si>
  <si>
    <t xml:space="preserve">Speaking of TN. Are they still advanced or did they fix their funding to be categorical again? PD said he would send an email but I have gotten nothing. &lt; Haven't heard anything either. &lt; Did some digging, looks like there might be bigger issues at play with Methodist hospital. Hopefully they can get the funding figured out because the PD and APD seemed invested in building up a good program. &lt; Am I the only one that did not get this vibe from the PD and APD? &lt;red flag for sure. If they don't address it I'm not sure I would feel comfortable ranking them. </t>
  </si>
  <si>
    <r>
      <rPr>
        <u/>
        <sz val="10"/>
        <color rgb="FF000000"/>
        <rFont val="Arial"/>
      </rPr>
      <t xml:space="preserve">https://dailymemphian.com/article/18278/methodist-negotiating-uthsc-residents-decrease
</t>
    </r>
    <r>
      <rPr>
        <u/>
        <sz val="10"/>
        <color rgb="FF1155CC"/>
        <rFont val="Arial"/>
      </rPr>
      <t>https://dailymemphian.com/article/17447/suit-alleges-methodist-west-clinic-contrived-fraud</t>
    </r>
    <r>
      <rPr>
        <sz val="10"/>
        <color rgb="FF000000"/>
        <rFont val="Arial"/>
      </rPr>
      <t xml:space="preserve"> </t>
    </r>
  </si>
  <si>
    <t>Here's the comment again. I didn't write it, but i was reading it and it kept being deleted. 
"Not sure why my impression was removed but I will go ahead and place it here once more. During my interview day, the Program Director, Assitant PD, and Department chair were all absent without any explanation as to why. We only met two residents on my interview day without any opportunity to meet others through a meet and greet (at least to my knowledge). Out of the two residents we met, one had lived in Toledo her entire life and was very passionate about the program and the city. The other was a senior resident in charge of wellness and, ironically, seemed really burnt out. Twice during the Q&amp;A with all of the candidates he said "So you are all experts on Toledo then?" when we didn't have any more questions for him. I think he was trying to be funny, but it came off as quite rude. Also, it was mentioned that the area around the hospital is dangerous but that it may be improving. Also, they apparently pulled neuro residents out of the neuro wards to manage COVID patients at the beginning of the pandemic. They tried to normalize this but I havent heard many other programs admitting this (at least openly). A couple years ago they had Q4-5 call (24-28 hour shifts) all of PGY2 year that was brutal but it sounds as though it has been replaced by a NF system now. The faculty I interviewed with were all very nice and welcoming but it seems as though they have a distorted perception as to what its like being a resident as their institution. Overall, I was bothered by what I considered to be too many red flags from this program."  &lt;Mod: sorry was AFK all day, have protected this will restore impressions. Have also protected all current impressions</t>
  </si>
  <si>
    <t xml:space="preserve">&lt; protected this too -_-.. talk about streisand &lt;&lt;it was a resident deleting the comment. talk about the desperation &lt;&lt; super strange cuz I did not get that vibe when I interviewed early on in the season. They portrayed themselves pretty well. Unsure of whatever this all is then &lt; not uncommon for people to get defensive about their program/medical school/etc, they view their program as an extension of their self. It's just misplaced ego  &lt; i had a similar experience to the original commenter </t>
  </si>
  <si>
    <r>
      <rPr>
        <b/>
        <sz val="10"/>
        <color rgb="FF000000"/>
        <rFont val="Verdana"/>
      </rPr>
      <t xml:space="preserve">Hey Moderator: </t>
    </r>
    <r>
      <rPr>
        <sz val="10"/>
        <color rgb="FF000000"/>
        <rFont val="Verdana"/>
      </rPr>
      <t>My impression for the University of Toledo has now been erased for the fourth time including my recent comment in the chat about this. Honestly, whoever keeps erasing this is being ridiculously petty. I will keep posting it as I think it's important to have as many perspectives as possible this year. If my impression could be locked it would be appreciated. &lt; Not mod here, but I think there is a way for you to lock your own text? Not 100% sure. But ya, that is indeed petty whoever is repeatedly deleting your impression. &lt;Mod: sorry was AFK all day, have protected this will restore impressions</t>
    </r>
  </si>
  <si>
    <r>
      <rPr>
        <sz val="10"/>
        <color rgb="FF666666"/>
        <rFont val="Verdana"/>
      </rPr>
      <t xml:space="preserve">&lt; not mod but i have heard of PDs looking to see if anything bad is being said about their program. I always wonder if PDs, chairs, current faculty, residents, etc look and delete bad comments or if its just other applicants being rude. anyways, please add back your comments! &lt;Lol they just erased the last commenter who placed the impression in the chat too &lt; someone is really committed to no one saying anything bad about the program. &lt; I will be more concerned if PDs started writing positive reviews about their programs. +1 &lt; it was a resident +1 &lt; LMFAO im just imagining them writing here. &lt; </t>
    </r>
    <r>
      <rPr>
        <sz val="10"/>
        <color rgb="FF666666"/>
        <rFont val="Verdana"/>
      </rPr>
      <t xml:space="preserve">How did you know he/she was a resident?&lt; </t>
    </r>
    <r>
      <rPr>
        <sz val="10"/>
        <color rgb="FF666666"/>
        <rFont val="Verdana"/>
      </rPr>
      <t>Immediately after deleting the impression multiple times a person self identified him/herself as a resident and wrote a response to the negative impression. It can still be seen in the impressions tab.</t>
    </r>
  </si>
  <si>
    <r>
      <rPr>
        <sz val="10"/>
        <color theme="1"/>
        <rFont val="Verdana"/>
      </rPr>
      <t xml:space="preserve">&lt; That would be hilarious if they are checking the spreadsheet: </t>
    </r>
    <r>
      <rPr>
        <b/>
        <i/>
        <sz val="10"/>
        <color theme="1"/>
        <rFont val="Verdana"/>
      </rPr>
      <t xml:space="preserve">HEY PD's, merry christmas, hope you choose me as rank #1 for your program! </t>
    </r>
  </si>
  <si>
    <t>I think we should consider starting a PD's programs impressions sheet &lt; like the idea! as of now, ive loved all of them!</t>
  </si>
  <si>
    <t xml:space="preserve">What have people been doing when they have two pre-interview zoom meet &amp; greets on the same day? Currently in that situation with a program I am interviewing with tomorrow and Wednesday both having their zoom session tonight. &lt; I would pick one to attend &lt; pick one and email the PC of the other one saying that you can attend but will like to attend another day if it is possible </t>
  </si>
  <si>
    <t>Does anyone know why Dartmouth and Vermont are so far down the Doximity rankings list? Dartmouth in particular is well below the rest of the Ivies &lt; undergraduate reputation is different from residency strength &lt; Isn't Dartmouth a relatively newer program. Those tend to be ranked a bit lower &lt; plus its in a location where people don't really want to go. But given that and it not being a big research institution probably why. but whos going to give you crap for choosing dartmouth? i doubt anyone haha</t>
  </si>
  <si>
    <r>
      <t xml:space="preserve">For </t>
    </r>
    <r>
      <rPr>
        <sz val="10"/>
        <color theme="1"/>
        <rFont val="Verdana"/>
      </rPr>
      <t>Washington University (St. Louis)</t>
    </r>
    <r>
      <rPr>
        <sz val="10"/>
        <color theme="1"/>
        <rFont val="Verdana"/>
      </rPr>
      <t>, what was the dress code for the pre-interview day info sessions/discussions? &lt;Hey, I had a favor to ask, could check and let me know if WashU still has any open dates? I was planning on reaching out to them but the offer tab is pretty out of date so don't wanna waste both our time in case they're already full. Thanks! &lt; I had to email to schedule, so I really can't see this... sorry :( &lt; No problem, thanks a lot for reaching out on such short notice, hope you have a great match season :) &lt; if you end up hearing back from WashU about the number of dates, can you update here? Thx &lt; Fingers crossed that I'm in a position to get an email with dates from them :p but yes, will definitely post if i do &lt; thanks boo. Or just any info you get at all, like if their dates are open or filled up or whatever. I'd love to be put out of my misery ;(</t>
    </r>
  </si>
  <si>
    <t>dress code was business casual, not really interview day formal. some people wore blazers but the majority do not &lt; Thanks!</t>
  </si>
  <si>
    <t>Has anyone interviewed at Health Quest recently? Their "Transition Year Program Overview" and the "Transitional Year / Meet the Residents" sessions are scheduled for a different day from the Neurology interview. I would like to know if I should treat these sessions just as seriously as the Neurology interview itself, in terms of dressing up etc.? The program coordinator asked me to email her any questions that I might have, which also has me wondering these sessions are interactive at all? What is the vibe of these sessions? Thanks!</t>
  </si>
  <si>
    <t>Did anyone get off the waitlist at Univ of Washington? &lt; I dropped my slot a few weeks ago so I hope people do!</t>
  </si>
  <si>
    <t>More interview impressions pls &lt;3 +6</t>
  </si>
  <si>
    <t xml:space="preserve">Dropped HCA NV for anyone looking for a spot there. </t>
  </si>
  <si>
    <t>&lt; Thank you, I got your spot and don't have a ton this year, so I appreciate it!! +2 &lt;No problem! I hope you have a great interview!</t>
  </si>
  <si>
    <t>Anyone know why there is no longer a pinned thread to these spreadsheets?</t>
  </si>
  <si>
    <t>Does getting an interview off a waitlist mean you're going to be near the bottom of the program's rank list? Ex: I got an interview for yale's "back-up day" after being on the waitlist &lt; I've been wondering this too. In other words, you're asking: if you got an interview only because you got off the waitlist, does that mean the program didn't think you were as desirable a candidate in the first place (which is why you were put on a waitlist to begin with), and hence they will rank you lower? &lt; this was my understanding as well. I see it as a measure for them to prevent soaping just because this year is so unpredictable. &lt; Damn. Was hoping this wasn't the case. Thanks though! &lt; but who knows, it might now be! They may have not even looked at your application before then and realized they could interview more people and then saw your app and liked you. So no one knows and you should definitely still go on it and rank it high if you want to go there &gt; Especially if you are IMG it is possible that some programs filter first for AMG and then invite IMGs later</t>
  </si>
  <si>
    <t xml:space="preserve">Possibly. Possibly they had a reviewer turn back in their stack of applicants late and after they already sent out all their IVs. Possibly they're sending out WL invites to top applicants at this point under the assumption that they'll get some low IV top applicants. Also fair to assume that they're simply moving down their list and you are indeed low on their pre-interview rank list. Nobody knows. </t>
  </si>
  <si>
    <t>"I actually LIKE the 24hr call." ... Why is everyone lying to me? I do not believe you. Also, sincere question: People keep saying that 24hr call is very educational, and I've heard this even from programs who have fully transitioned away from it. My question is: how? How exactly is a 24hr call more educational than like 2 12hr shifts? &gt; yeah thats a good question. I dont see how its any more educational than nightfloat in that youre doing admits and have more autonomy/have your back against the wall. I think people that say they like 24+4 are probably white clouds. &lt; I've never experienced both over a long duration of time. But I have done a week of night float and felt like I did not adjust at all to the schedule, I just became more tired every night. &lt; the argument for 24 hr being more educational is you see a patient progress over 24 hrs which is often the most active time of admission. I'm not really convinced though. &lt; I think they are more educational because on NF you are cross covering so many patients you don't even know (low educational value), but on 24 hour you have continuity betwen the day and the night and throughout the week.  &gt;&gt; White cloud speaking here, but I loved the 24's on my medicine sub-i for the continuity</t>
  </si>
  <si>
    <t xml:space="preserve">The final year of medical school in my country is the intern year and you have 24 h shifts every 4th day throughtout the entire year. The shift are definitely tired but I have heard comment from people of my country training here that they like better the 24 h system than the night float because during that week of night float you cant do anything more than attend the shift and return to sleep to wake up for shift and so on. On the other hand, with the 24 h shift you are off the next morning to sleep and do anything on the evening. Also remember that you circadian rythm doesnt get use to stay awake during the night that easily. so the recovery after a shift doesnt work the same for so many nights in a row. hope this helps. &lt; helpful, thanks. I think q4 24 is doable, it's the +4/+6, etc that gets me.  </t>
  </si>
  <si>
    <t>Anyone else who is interested / has interview at Hopkins concerned about their front loaded schedule? and the q4 ~26-28hr call? the residents seemed "happy" on the interview however i just dont know how you could be happy with that grueling of a schedule? &lt; Also agree they seemed happy. Actually they seemed to like the call schedule because you essentially have a long call day where you stay till 11 the next day, but then the rest of that day is off, and the other 2 days are relatively very short, giving them more time to be out of the hospital. &lt;yes I think 24 q4 has a much longer shift than night float, but in total you spend less time in the hospital. I am still worried about exposure to outpatient subspecialities in time for fellowship with Hopkins, though.  &lt;&lt; thanks for the opinions! What do you mean the other 2 days are short? I didnt hear about this! and they are trying to increase time OP but its still relatively minimal &lt; I've heard the other 2 days are short, but then people also talk about how grueling the schedule is so I really don't know! I'm also curious about Columbia which has night float but is also known to be a tough schedule. If not q24 v NF what makes the schedules tough? Are these two just the most frontloaded? &lt; man I have no clue. I think its just having IP without a lot OP time because IP is generally a lot more tiring. So yes I guess it would make the frontloaded portion be why its so tiring</t>
  </si>
  <si>
    <t>comment got deleted: UTSW vs Emory anyone?? +2</t>
  </si>
  <si>
    <t xml:space="preserve">Why do we not have a malignant tab?? &lt; I'm not sure if it's needed, since people are already writing any malignancy they notice in Name and Shame tab, Interview Impressions tab, and MS3/4/PGY Impressions tab </t>
  </si>
  <si>
    <t xml:space="preserve">IM has a nice one from previous residents and students. Seems we are just more unorganized and lacking. I agree with the OP it would be nice.&gt; Also </t>
  </si>
  <si>
    <t>Hi everyone! I posted in the interview swap tab but also wanted to put my message here so more people see (sorry mods if breaking rules). Anyone interested in swapping with my Stanford interview on 1/27? My significant other and I are couples matching and they already interviewed at Stanford. Unfortunately since they are on SF match their rank list is due before my 1/27 interview which is way less than ideal for us. Would appreciate swapping my 1/27 date for really any other interview date! Please comment here or in the interview swap tab if you can help us out. Thanks so much fam! &gt; I can't help but just wanted to say good luck!!! Hope you can find a switch</t>
  </si>
  <si>
    <t>I dropped my Wednesday IV slot over the weekend, so hopefully it found its way to you!</t>
  </si>
  <si>
    <t>Has anyone interviewing at UVA Friday gotten a schedule or know what time the night before zooms start? &gt; You should get it tomorrow! I had it last Friday and it started at 7 pm ET &lt; thanks!</t>
  </si>
  <si>
    <t xml:space="preserve">Did anyone interview at VCU and hear they would get a giftbag but never did...? why say it and not send it lol </t>
  </si>
  <si>
    <t>Most did. Your address may be wrong &lt; did you get it before or after the interview. i dont have it either. &lt; also did not get one +3 &lt; i checked aamc and my addy is correct tho smh &lt; mine is also correct, i recieved gifts from other places too &lt;smh no one is sending me jack and other applicants who interviewed at the same places have - i know its lame but i want my goodies!!!</t>
  </si>
  <si>
    <t xml:space="preserve">Do we want to consider having a rank list tab like IM has this year? People can write reasons for their ranking choices? &lt; THere already is a ROL tab, its just buried deep and nobody has posted yet &lt; oooh found it nevermind! will be interesting to see some posts, even if people aren't completely decided yet. </t>
  </si>
  <si>
    <t>How important is the doximity ranking when it comes to choosing which residency program you want? Is prestige the most important aspect from an academic point of view? &lt; To me, I'm not necessarily emphasizing the doximity rank. I'm more focused on a location where I'll be happy, have a good support system nearby, and still be able to get strong clinical training!+2 &lt; it matters a little more if you want an academic research career. both because of research opportunities, and because the name of the institution helps you personally get funding. even then there are lots of great options and would take many other factors into consideration.  &gt; is there much of a difference between top 10 vs top 20 program if interested in an academic career (med ed?) &lt; I personally don't think it matters. Most folks go into fellowship at great programs regardless of where they trained for residency. For neuro, it's not too important about rank compared to other specialties. &lt; I think rank is still really important if you plan to go into academics / research though &gt; good to know - currently deciding b/w top 20 program (which I loved more) vs top 10, but wanted to make sure I will still be competitive for fellowships/career in academics &lt; top 20 vs top 10 won't really affect your fellowship chances, may matter for academics though &lt; I don't think top 10 versus 20 matters for academic education track at all. I think it may matter for research track, or at least help you get started sooner. &lt; I doubt Top 10 vs top 20 would make or break your career, but of course they are looked upon differently. At the end of the day, no matter which program you go to you can still become anything you want to be if you work hard enough but a top 10 program name will always get you there easier.</t>
  </si>
  <si>
    <t>This is probably a little out there, but any idea of examples of Chairs or PDs that walk the talk on patient advocacy/community involvement? Not to veer off into politics, but I'm curious if there are any out there that actually take on some heat from time to time and publicly voice presumably unpopular opinions on healthcare here in the US. +1 &lt; I had a convo with the UCLA Chair about patient advocacy/community involvement, he seemed genuinely passionate about it and was working with a current chief to do more advocacy stuff (i.e. neurology on the hill, etc)</t>
  </si>
  <si>
    <t>&lt; Is there a specific area of patient advocacy/community involvement you are interested in knowing? &lt; OP here. I expect it would be really hard to find this out. I'm just curious whether in leadership anywhere there have been vocal critics of the healthcare system here in the US i.e. the obvious disparities that we have and the millions of Americans that continue to be uninsured (which is now only accelerated by COVID + unemployment). More systemic issues. I'm sure many programs will try to have some concerted effort for their surrounding communities, but since politicans will not solve these larger issues it seems like physicians need to make this a priority. Easier said than done I'm sure.</t>
  </si>
  <si>
    <t>I'm also into advocacy, but more for professional issues. Autonomy, reimbursement, and scope of practice are the topics that I'm most passionate about. They often dovetail very well with disparity stuff anyways. For instance in my state, i helped advocate for loan reimbursement grant funds which were disproportionately going towards high medicaid census docs. It's a win/win in my book. More money for more docs seeing indigent and neglected populations. If you enjoy this sort of stuff, you need to find an org that does things and simply show up, be open minded, and be willing to be a small part in a bigger picture. It's a lot of really boring stuff like going to fundraisers and talking to politicians for maybe 5 minutes about your issue and 55 minutes about sports. That 5 mins might be the only 5 minutes they ever spend with a doc about a certain piece of medical legislation though, so it can sometimes go a very long way. You're nudging the needle a cm for one legislator. Small yes, but this is much more than facebook slackivism and in aggregate can lead to some fairly durable gains. &lt; Wow, thank you this insight! I totally did not expect this answer and on the other hand that makes complete sense/is roughly what I would expect to be true. A bunch of serenading legislators/small talk nonsense in order to at least have a chance of moving the needle. Kudos to you on the work you've already done, that's fantastic! Valiant effots. I agree I can see how both aims there go hand in hand. Recently I have also been wondering about EPA related issues/water contamination/lack of proper testing BEFORE industrial products are rolled out into the public (i.e. neurotoxicity/endocrine disruption). There are many issues that need to be fought for against these agro/industrial lobbyists. Lots of work ahead, so hearing about you taking a part in finding an org and then showing up to a meeting seems like the best way to go about this.</t>
  </si>
  <si>
    <t xml:space="preserve">Has anyone found a good definitive way to figure out if an advanced program's prelim is guaranteed or not? Most programs have unclear wording on their websites that could be interpreted in different ways. &lt; ask them &lt; Has anyone been successful with this? I emailed a program this question and got ghosted, and got brushed off without an answer when I called another program for same question. Made me wonder if it's considered a "rude" question to ask &lt; Maybe ask the residents next? &lt; Good idea. Thanks! </t>
  </si>
  <si>
    <t>A perfect movie for a lazy Sunday: Brain on Fire (2016) &lt;What is it about? &lt; Famous person had "brain on fire" aka autoimmune encephalopathy &lt; That sounds like a very interesting movie &lt; dude I get that this movie has to do with neurology but it has a 13% on Rotten Tomatoes I wouldn't watch it tbh +1 &lt; You spoiled it by mentioning the diagnosis, LOL &lt; another great one is Still Alice (2014) &lt; this movie was phenomenal. and 85% on RT &lt; I recommend reading the book Brain on Fire than watching the movie &lt;I second that Still Alice is an amazing film and the actress playing the patient does a terrific job</t>
  </si>
  <si>
    <t>I was going to read this book next! &lt; book was pretty interesting! &lt; book was really good, not gonna lie! &lt; anyone into audiobooks, she narrates this one herself and is also extremly good! &lt; "The Diving Bell &amp; the Butterfly" is a real neurology movie for y'all</t>
  </si>
  <si>
    <t>What would you guys do if you have a friend (who is applying for another specialty) who sorta looks down on some of the regional progr ams that I applied to? She assumes that only Mayo MN/Johns Hopkins/Cleveland Clinic and that type are the only ones worth going to, and she has gotten interviews at many top places. I have only gotten very few from those types but  have some at places that are pretty good and have also advanced the field of neurology. She doesn't have any family or other connections in medicine so maybe she doesn't know the history of places well, but her comments irk me.</t>
  </si>
  <si>
    <t>sounds like that person isnt a good, supportive friend. Especially becuase people have different factors that they are looking for in a residency, and it is very different for different specialites. &lt; thank you. &lt; sorry I know that isn't advice. But I know sometimes its hard to see whats happening and you need an outside perspecitve. Thats great if your friend has these programs, but for them to make you feel like you are less qualified or whatever becuase you dont have these programs is not a good friend. If my friend wants to go to the very bottom ranked neuro program because of x,y,z then I will support them no matter what. I have many top 20 programs, but ultimately I want to go to a program where I am going to be happy for the next 4 years and in a city where I am comfortable and that may not end up being a top, prestigious program +4</t>
  </si>
  <si>
    <t>People like your friend are everywhere! My parents are like that. At the end of the day though it will be you going through the residency, and it is you who has to be happy. If you are happier in a more community/less academic program, then why not? The other thing with neurology too is that unlike IM or other specialties we don't have to gun for fellowships -- everyone ends up in the fellowship they want to pursue basically. So it's all about finding a place YOU enjoy that aligns with your values, whether it's a big name place or not. +3 &lt; Get yourself a loved one who says "What's harvard?" and you'll feel happy. lol (speaking from my mom who doesn't know xD) &lt; Omg can she adopt me haha</t>
  </si>
  <si>
    <t>What do you guys think about programs that play a pre-recorded long videos via zoom during the interview? Like why not just send as the video before or after the interview? It just pisses me off. &gt; my opinion is that programs are finding ways to still have structured interview days. However my only issue is that in normal years the chair, PD etc would make time to come talk to applicants every interview day, not use pre-recorded videos. Unless there are time contraints due to covid, I don't understand why they can't make the same time to talk to us live over zoom this year. &lt; I feel betrayed when they don't tell us that it is a pre-recorded video before the day of the interview.</t>
  </si>
  <si>
    <t>&lt; Probably combination of laziness and time freed up to devote to other work activities, but also I think that applicants get mostly the same info from a pre-recorded video as from a PD being on screen in real-time anyways. &lt; I get it, tbh I find it really efficient and smart to pre-record it. BUT It's really awkward to watch it on zoom with your camera on and pretend to be interested when it's so boring. Why are you premiering it like a movie for us? You saved yourself time then respect our time and just send the video before or after the interview. &lt; Some programs just email you the video to watch on your own time. It's awesome</t>
  </si>
  <si>
    <t>Hold up...how does the supplementary rank list work? Let's say I don't get my highest ranked advanced program, but their associated IM dept ranks me high enough. If I then get matched with my second favorite advanced program, is there any chance I actually match with whatever prelim program I had ranked higher on the supp list? How do I avoid getting a mismatch between the two? &lt; Nvm, I get it now. It's a separate list for each program. Silly me. &lt; Hey thank you for posting this because I had the same question!</t>
  </si>
  <si>
    <t>Since you get it, can you explain it more clearly for dumb people like me, lol &lt; So it's not one separate supplementary rank list. Instead, each advanced program will have an associated supplementary list. That way, if you don't match with advanced program #1, the next ranked adv program has its own list. You can then rank your prelims for that program whichever way makes the most sense. &lt; So if you match at an advanced program, the system will search for a prelim program in your supp list to match you with? &gt; yup for each advanced program you make a corresponding individual rank order of the prelim programs &lt; Also be aware that there is also the possibility you match into an advanced program but not any of the prelims from the associated supp list, which in case you will need to find a prelim during soap &lt; Thank you 💚</t>
  </si>
  <si>
    <t xml:space="preserve">Does anyone know whether doing the BIDMC prelim year interview during the day of the neuro interview counts as a separate IM interview? I would like to have the option of ranking their prelim program on its own (non-linked) even if I decide I like a different advanced program more. +3&lt; There should have been one IM faculty or chief resident that interviewed you on your BIDMC neuro interview day. That counts for your IM interview. There is no separate IM prelim interview. They mentioned that they will essentially let you know if their IM prelim spot will be a go for you or not. </t>
  </si>
  <si>
    <t xml:space="preserve">Why was my comment deleted? I'm going to repeat it here. I think they're asking whether the interview counts for the non-linked prelim spot as well, and whether that can be used for another advanced program. </t>
  </si>
  <si>
    <r>
      <t xml:space="preserve">Mine was also deleted. lol. Short answer is no. Unless you applied for the independent prelim and interviewed for that, than you would not be able to rank it for other neuro programs. &lt; Have you confirmed this precise question with them? &lt; That's what I rememer from their website way back, unless it has since changed. It said something along the lines of "the independent prelim year is very competitive blah blah blah." Never hurts to email and ask. &lt; Thanks. The website states: "The application for the linked MedNeuro Preliminary year in Medicine is the same as that for the independent (non linked) Preliminary Internship year. One application covers both types of internship, and the internship activities are identical." which could go either way I think &lt; Agreed. The wording is confusing. lol. Here is the link to the website if anyone is interested: 
</t>
    </r>
    <r>
      <rPr>
        <u/>
        <sz val="10"/>
        <color rgb="FF1155CC"/>
        <rFont val="Arial"/>
      </rPr>
      <t>https://bidmcneurology.org/how-to-apply/</t>
    </r>
  </si>
  <si>
    <t xml:space="preserve">OP here. Thanks for the comments. Right, so my interpretation of that actually is that is should count. That said, I think the warning of it being "highly" competative is a bit ominous. In my sitatuation, it seems ridiculous to think that I'd randomly get that non-linked BIMDC prelim spot and not the prelim spot from the other program. Plus, I'm not sure it would make the most sense to me to spend intern year in Boston and then move to the other city for the program I'm more interested in. I guess it would make more sense to try and have a push for local prelim spots instead. &lt; I agree with you. Have you heard from the IM folks if they are going to rank you? I haven't received any contact from BIDMC about that or from Mt. Auburn to schedule an interview. &lt; OP here again. I have not actually interviewed with BIMDC yet. I've been agonizing all weekend about whether I want to keep the interview. I am leaning toward canceling even though it's a top 20. Given that it's an advanced program I'm not so sure I'd rank it all that high to start with. I really should decide tonight though! &lt; I would still interview! Most of the folks were warm and kind. Plus it is a solid program. The prelim situation is annoying, but most people get to do their prelim there, I think it's more of a formality. &lt;It's not a formality &lt; Thanks to you all for replying. I had decided to cancel it, but I appreciated the insight.  &lt;yes it is very far from a formality&gt; </t>
  </si>
  <si>
    <t xml:space="preserve">With the Missed Connections tab starting, I'm very curious! How many people here are: Married/Engaged +13, In Relationship +11, Single +16, Other +1 &lt; wow i thought the majority were like coupled up, good to know this is not the case after all! </t>
  </si>
  <si>
    <t>I'm going to be single if I don't match in a very specific city.... +2 &lt; I feel you, I hope you match at your #1 &lt;3</t>
  </si>
  <si>
    <t xml:space="preserve">hi everyone ! if I got an invite through thalamus , how can I send a thank you email ? is it necessary ? especially if it is my number one program ? &lt; Congrats on the invite! You can send thank you emails after your interview, theres no point to thank them for the interview invite itself. Good luck!&gt; thank you , good luck to you too :) </t>
  </si>
  <si>
    <t>Anyone at a loss when it comes to factoring program's resident salary and location's cost of living? Residency is going to be my first ever "real job", and I am realizing I embarrassingly have no clue what I'm supposed to be thinking about in terms of finances when picking a residency. +2 &lt; &lt;How important is it to be saving and investing during residency? Do most residents do this, or do they mostly just spend the whole year's salary? Especially in big cities, where rent is sometimes HALF the resident salary (looking at you, New York and California)</t>
  </si>
  <si>
    <t>Salary after taxes - (fixed monthly expenses + loan payments + retirement contributions) = should be greater than 0. If you have federal loans and are considering an income driven repayment plan, see if they match retirement account contributions as there is an incentive to maximize your pretax contributions which would lower your discretionary income and thus your monthly loan payment. Salaries that I have seen have differed by &lt;$5k but the benefits can be drastically different</t>
  </si>
  <si>
    <t>PSA: go check out the Name/Shame/Impressions tab for IM in regards to intern year!</t>
  </si>
  <si>
    <r>
      <t xml:space="preserve">&lt; send spreadsheet link, cant find &lt; </t>
    </r>
    <r>
      <rPr>
        <u/>
        <sz val="10"/>
        <color rgb="FF1155CC"/>
        <rFont val="Arial"/>
      </rPr>
      <t>https://docs.google.com/spreadsheets/d/1UvHX4rTFMVKCEiIiYdOWQxmDWHsCOxcXpsAGPPAcTHg/edit#gid=0</t>
    </r>
  </si>
  <si>
    <r>
      <rPr>
        <sz val="10"/>
        <color theme="1"/>
        <rFont val="Verdana"/>
      </rPr>
      <t xml:space="preserve">someone posted in the x vs y: One of the fellows at Mt Sinai said they are miserable with how much the PD is involved in their personal lives and favors other residents over some. The attendings are openly concerned about the doximity ranking of the program. &lt; My question is, which Mt Sinai are u talking about? downtown beth israel or the one in NYC?? &lt; I think they were talking about Mount Sinai Beth Israel&lt; Mt Sinai Beth Israel which is also known as the downtown program. </t>
    </r>
    <r>
      <rPr>
        <b/>
        <sz val="10"/>
        <color theme="1"/>
        <rFont val="Verdana"/>
      </rPr>
      <t>&lt; wow i didnt have that impression in the interview... this sucks since it was like one of my tops and now im just like :|</t>
    </r>
  </si>
  <si>
    <t>Happy Friday y'all! Happy Hannukah! Happy 14 days til Xmas! Happy-you-got-out-of-bed-this-AM! Y'all are beautiful humans in your own way. +5</t>
  </si>
  <si>
    <t>https://www.youtube.com/watch?v=gbxyZAduGvY</t>
  </si>
  <si>
    <t>Has anyone gone to a prelim interview after going to the neuro int and been asked what programs you are applying to, where and how will you rank? &lt; I haven't experienced this</t>
  </si>
  <si>
    <t>what is the missed connections tab about? is that like for single people to meet? &lt; basically. Profess your Zoom crush. &lt; not really for singles lol just for anyone to call out hotties</t>
  </si>
  <si>
    <t xml:space="preserve">Does Columbia have the busiest/least time off/most inpatient schedule of the top 10s? lots of interview questions about whether you have been on a busy service before/can handle it. &gt; Did an elective there --&gt;It was the worst experience of my life! &gt; oh wow thank you! if you could write more under impressions that could be very helpful +1 &gt; can you expand on why your experience was so bad? +2 </t>
  </si>
  <si>
    <t>Can someone please share thoughts on Wake Forest versus University of North Carolina (UNC)? Much appreciated! &lt; I think it's a pretty equal comparison in terms of reputation and location. UNC is in the triangle so maybe a bit more to do, but they are honestly close to each other and you can drive to the beach and mountains either way. I don't know details of program schedules. Would probably decide based on interactions with residents and leadership. Hopefully someone else has more insight &lt; I know a resident at Wake who was recently praising the x + y (3 + 1) schedule, which is the structure even in PGY1. Also a good spot if you like a small city with mild climate and outdoor activities - running, hiking, biking, etc. - in fairly close proximity to more cities like Asheville, Charlotte, Raleigh/Durham.     &lt; honestly if a highlight of a location is "proximity to bigger cities" that's not really a positive lol. Kind of like residents saying "we work super hard" actually means they're overworked. Someone on another spreadsheet said you can't put lipstick on a pig and I still laugh about that &lt; it can be a positive if you don't want to actually live in a big city.. &lt; true, just referring to residents answering questions about lets say breweries with "yeah we have breweries an hour away at x city" for example &lt; oh yeah agree that is too far away to be worth mentioning. Winston-Salem does have a decent number of breweries/restaurants. Of course there are other things only big cities have and if you want to be close to them, you should go for a bigger city.  &lt; Does UNC have any issues with things like residents feeling overworked or burnt out or etc?</t>
  </si>
  <si>
    <r>
      <rPr>
        <sz val="10"/>
        <color theme="1"/>
        <rFont val="Verdana"/>
      </rPr>
      <t xml:space="preserve">I did not realize a program I am interviewing at soon (less than 2 weeks) had switched from categorical to advanced, and I did not apply to any prelims. Any suggestions on how to proceed?&lt; Find out if the prelim spot is garunteed at this program. &lt; </t>
    </r>
    <r>
      <rPr>
        <sz val="10"/>
        <color theme="1"/>
        <rFont val="Verdana"/>
      </rPr>
      <t xml:space="preserve">which program is this? </t>
    </r>
    <r>
      <rPr>
        <sz val="10"/>
        <color theme="1"/>
        <rFont val="Verdana"/>
      </rPr>
      <t>wtf dont they notify this to us? +1&lt; Damn. I would go to the interview in case you get a prelim later. You can always rank it last if you end up not getting a prelim interview</t>
    </r>
  </si>
  <si>
    <t>just bc the x vs y tab doesnt get much traffic: thoughts on UT Houston Vs UColorado &lt;If you want to eat amazing food (over 10,000 restaurants in Houston with asian, indian, middle eastern, african, tex mex), see ethnically diverse patients, and live in a big city, pick UT Houston. If you want to want to be in nature, don't care about food, are okay living in a place with mostly white people and white/caucasian patient population, pick UColorado. Rent for both places are expensive, but Houston cheaper with better cost of living. You can work with low-income population in both places. In terms of program, UT Houston is really strong in stroke/vascular, but UColorado has good fellowships too with unique opportunities in neuro-infectious if interested in that. UColorado is very weak in neurocritical care and interventional though, so pick UT Houston if interested in that. I think faculty and residents at both places are friendly. &lt; agreed, the food scene in denver is surprisingly awful considering the size of the city.</t>
  </si>
  <si>
    <t>ok ur amazing and so informed wow thank u &lt; would be great if we could get more on x versus y tab like this! +2</t>
  </si>
  <si>
    <t>Is anyone considering higher or lower a program based on whether they send a swag box or not? i am not but just wondering where everyone stands on this matter. (please dont erase my comment again) &lt; no &lt; That's a dumb reason to rank a program unless you think swag = more likely to treat residents well &lt; I will disagree and say if two programs are otherwise equal, swag box can be your tiebreaker &lt;will also add that while I may not consciously be doing that, seeing a program's branded swag in my apt every day makes it feel friendlier/more familiar and keeps reminding me of that program so it might be working some subconscious magic+4 &lt; exactly!!! exactly my thought</t>
  </si>
  <si>
    <t>i actually do take into consideration swag.. if they give swag in interviews ust imaaging in residency there :P great tie braker i would say &lt; Not to be a debbie downer, but keep in mind that a lot of swag will, sadly, end up in the trash anyway since we can't match everywhere. So I guess it's nice that it makes you happy, but it's also not in the best interest of the planet!</t>
  </si>
  <si>
    <t>&lt;Also some places might not send swag so that they follow the NRMP rules more closely</t>
  </si>
  <si>
    <t>Just dropped an II at Tufts! +1</t>
  </si>
  <si>
    <t xml:space="preserve">Now that I think about it, the Post Interview Communications tab is sorta useless to monitor right now, right? Because the real PIC that say ranked to match (or otherwise implies the program wants you) can't come out till Feb, when all interviews are done and the program can make their list.  All  we have right now are really just replies to our thank you emails, which I dont think we can take much stock in. &lt; I agree but I guess it makes me feel better to see that a PD has also not responded to other people. I think I'm just a person that likes data/information. Nothing we should use to make rank lists, of course. &lt; exactly i like to see if a pd wrote to me something and to others too or if they didnt at all </t>
  </si>
  <si>
    <t>Could you keep your stupid silly fake questions to your private interviews and respect the break time? -5 &lt; ?? &lt; If someone wants to talk to residents or program coordinator or other applicants in break time, that's their choice and if you want to take a break that's yours! You don't have to be on just because another applicant is, you're allowed to spend your break time however you want and it will definitely not affect your standing as an applicant. Residents have even said that if you need to take a break or do whatever you wanna do you should do it and they don't really care so what someone else does in their break time shouldn't affect you +6 &gt; Don't get mixed up here, I am talking about that introductory talk at the beginning of the interview day when the PD finishes his talk and then interviews begin 10-15 minutes later.. You definitely can't just turn your camera off and go for a break! It would definitely affect your standing! So people better respect that short break time and save their questions for their private time with the PD. For that little break in between interviews, sure I can do whatever I want. &lt; to be fair, i like making small talk with the residents and PC just caz i like people, its not about being silly or fake +1</t>
  </si>
  <si>
    <t>How many times have you heard: "we see bread and butter neurology but we also see ZEBRAS" +11 &lt; why? what does that mean? &lt; To clear up the meaning: a common metaphor used in neurology is that "if you hear hoofbeats, you should always first assume it's a horse, not a zebra", because of course horses are more common in most places than zebras, and you should rule out common diagnoses first. BUT sometimes it actually is a rare pathology, and then you can say the hoofbeats were really a zebra! :)</t>
  </si>
  <si>
    <r>
      <rPr>
        <sz val="10"/>
        <color theme="1"/>
        <rFont val="Verdana"/>
      </rPr>
      <t>Any idea as to how likely neuro applicants match their top 3 or 5? I know the stat for all specialties is ~70%. I'm curious as to how neuro folks do. +2 &lt; I have heard it is higher than the "general population" but have not seen that verified anywhere &gt; someone in the class of 2020 said he only knew of people matching to top 3 in neuro. This is completely word of mouth and personal anecdotes but maybe it helps? &lt;</t>
    </r>
    <r>
      <rPr>
        <b/>
        <sz val="10"/>
        <color theme="1"/>
        <rFont val="Verdana"/>
      </rPr>
      <t xml:space="preserve"> from what I understand, most neuro applicants are actually likely to end up at their number 7 spot. So just rank your actually number 1 spot seventh and you'll probably match there</t>
    </r>
    <r>
      <rPr>
        <sz val="10"/>
        <color theme="1"/>
        <rFont val="Verdana"/>
      </rPr>
      <t>&gt; can you verify where you read this? it seems bizzare that applicants only match to their last choice lol. Most of my friends have ended up at their top choices. All in Neuro &lt; Pretty sure it's a joke ;) &lt; LOL. y'all are awesome. thanks &lt;&lt;&lt;&lt;&lt;haha yuh I was joking, lol point being it really doesnt matter what percentage of applicants get their #1. This whole process is so individual dependent that these broad population statistics dont matter much on an individual level.</t>
    </r>
  </si>
  <si>
    <t>lmao can you imagine someone reading the advice on the cell to the left and actually ranking their top choice at #7?</t>
  </si>
  <si>
    <t>anyone know the basic lifestyle of a vascular neurologist that does lots of telestroke? &lt; probably similar to a vascular neurologist that doesn't do a lot of telestroke, even if you are remote the hours that need to be covered shouldn't change &lt; honestly telestroke sounds hella boring, i understand its need but I would never want to do just telestroke</t>
  </si>
  <si>
    <t>loll can we have a missed connections tab like prev years +6 its done start filling it out &lt;mod: i ship this &lt; Me before today: yeah right. Me today after seeing total smokeshow: yes pls.&lt; SAME&lt;same were we all in the same damn IV today or &lt; Watch, you're talking about each other and it's the start of a Hallmark movie. &lt; I definitely have a super crush after being in an interview today with someone, i just dont know if they are in a relathionship unfortunately... &lt;only one way to find out</t>
  </si>
  <si>
    <t>How can you have a missed connection? Everything is virtual lol&lt;not OP but i spy some hotties on zoom&lt; lol my roommate told me about missed connections on the IM spreadsheet, so funny to see this on the neuro page now haha</t>
  </si>
  <si>
    <t>Is anyone aware of any neuro programs where residents drop out somewhat frequently from the program? I was reading some reviews of programs and came across a review that that had been the case and now I'm worried that I've been overlooking this!&lt;What program was it? &lt; University of Michigan (I read the review on doximity so check it out) but it seems like that is old info because they have the correct number of residents/year now</t>
  </si>
  <si>
    <t>Who else can't take that "Do you have any questions?" part? I mean you sent us detailed information about the program and we asked you a million questions. So, THE QUESTION is: do have to ask every single interviewer questions? &lt; I really want to bust out that "why are you interviewing me today?" seeing as most of them know less about me than I do about their program &lt;+1 for this power move &gt; this is hard particularly getting asked this from faculty who don't actually know anything about the program itself &lt; idk, I much prefer it to being asked behavioral questions. I think it's an opportunity to talk about yourself - just talk about something you are interested in and ask how the program will support that, what has that person's experience been in that area, etc. As long as it's an open-ended question you don't need to worry about if it's on the website or not.  +1 &lt; I also think a lot of the faculty that we interview with aren't very aware of what's on their website (except for the chair and PD mostly). And they don't usually know what's been said in the introductory talk either... +1</t>
  </si>
  <si>
    <r>
      <rPr>
        <sz val="10"/>
        <color rgb="FF434343"/>
        <rFont val="Verdana"/>
      </rPr>
      <t xml:space="preserve">FOR MY FELLOW IMGS OUT THERE - next time you think it's AMGs hoarding interviews I want you to know it's actually another IMG like me with 18 invites and I'm going to attend all of them. I worked hard to be in this position and I want to match. Stop feeling sorry for yourself and start thinking about how you can improve your application next cycle. - 5 &gt; IMG here with 36 interviews, sorry for stealing your ego boosting attempt haha +1 &gt; You missed the point. No one owes anything to that whiny IMG with no invites. Everybody got what they deserved and it's not about hoarding.&gt; I(36 interviews) get you bro, I share the same opinion with you.. They are whinning that the reason for not getting interviews is being an IMG, which is definitely not the case. -5 &gt; Bro you rock, you clearly deserved what you got and I'm genuinley happy for someone like you. For some people this match will be an eye opener that it's time to grow up and own up to their mistakes. -6&gt; Lets not make this a bragging competition. Lets try being patient and hope things work out for all of us. At the end of the day you are only going to match at one place and if thats not in your top 5 you are going to feel a little let down. Can we all support each other instead of falling apart! &gt; lol weird flex&gt; There are a lot of IMGs and AMGs with plenty of interviews, but not many that would put others down. It is ok if some people are "whiny" here. We are a community we can talk AND complain about stuff. No need to act like you are so tough :) &gt; </t>
    </r>
    <r>
      <rPr>
        <sz val="10"/>
        <color rgb="FF434343"/>
        <rFont val="Verdana"/>
      </rPr>
      <t xml:space="preserve">Neither complaining about hoarding nor flexing about your invites is helpful to others (although I understand people have the need to vent). If you are an IMG with tons of interviews and you want to be helpful please add to the IMG Specific Interview offers so future generations know which programs invite IMG's&lt; </t>
    </r>
    <r>
      <rPr>
        <sz val="10"/>
        <color rgb="FF434343"/>
        <rFont val="Verdana"/>
      </rPr>
      <t xml:space="preserve">damn, OP and the ones agreeing with him/her is an a**hole, and you wonder people dont want to work with IMGs. Your superiority complex doesnt help anyone and i sincerely hope i never work with you in the future +1 &lt;Please refrain from making such generalizations, agreed that those two are assholes but it obviously is not representative of IMGs in general. +4 &gt;&gt;&gt; It could be a stupid troll making a shitpost. Don't let them divide us!!!! +1 &gt; Yes 99,9% of the people in this spreadsheet are amazing and have helped me a ton getting through this stressfull time! Dont let the 0,1% drag you down&gt; I'm an IMG and this person is straight up ruining our rep. I do not assimilate with this persons horryfying school of thought.+1  </t>
    </r>
    <r>
      <rPr>
        <sz val="10"/>
        <color rgb="FF434343"/>
        <rFont val="Verdana"/>
      </rPr>
      <t>&lt;MOD: someone tried to delete this. I restored it for transparency's sake - I think there are valid points to be made in this discussion. Thank you for keeping the discussions civil.</t>
    </r>
  </si>
  <si>
    <t>&lt;this is unnecessary, condescending, and not helpful to anyone. -an AMG with plenty of IIs including top 5 programs that can nonetheless tell this process is a crapshoot +13&lt; it's not about someone's credentials. Some folks out there are blaming others for not getting any invites. Obviously the issue here is not AMGs hoarding interviews as there are plenty of succesfull IMGs &lt;right, and that was wrong of the person below to say but that doesn't make the response of 'everyone got what they deserved' and 'you're just a whiny IMG with no invites' justified. People are frustrated and this process is notoriously chaotic and hard to predict even on normal years, and people saying they're going to go on 38 interviews when that would be nearly impossible during a regular year actually does speak to the fact that novel hoarding is happening, IMG or AMG, so I think disagreement with an element of compassion is probably a better approach than 'ha ha suckers it's not all IMGs I got a ton of invites you just suck' you know? &lt; you are absolutely right. I might have expressed myself harsher than I wanted. Thank you for pointing it out. I just don't think it's fair to blame american graduates for anything. Even if there was a real hoarding. It's your country and you have all the rights to attend as many interviews as you want. Kudos to you for being so succesfull in this match and I really hope you end up where you want &lt;you too! I'm sure you were well-intentioned and I definitely appreciate the point you were trying to get across but yeah, tone matters. Thanks for keeping an open mind and best of luck, friend.</t>
  </si>
  <si>
    <t>&gt; Yeah, no. It was a flex post and you should feel awful for trying to undermine the credentials of your potential future co-workers. Grow up. This process is excruitating. No one is strictly blaming AMGs. Every post i've read about hoarding is a valid concern for those. Having 38 IV's is good for you, you and I know that that's not because all the other candidates didn't deserve it. So please stop being tone deaf before typing all this out. I hope you learn to be compasionate towards your fellow residents. Peace to you.                                                                                                                                                   &lt; I have plenty of interviews as an IMG (20+), but what a weird flex. You just wanted to boast about your stupid 36 interviews, that's all you did, you don't need to call people whiny IMGs. +1 &lt; I got 40+ invites and I still think everything you all said (those that mentioned whiny) are a bunch of ass*** that i hope not to have as residents working with. You are someone who is not empathetic and that shouldnt be in a specialty like neurology where there are so many patients with psychiatric disorders due to their disabilities. You should be ashamed! +6 &lt; I have obtained 150+ invites, one from every program in the country. Not only that, but I have also been invited to every program in every specialty known to man. I did not even apply to any of these programs but they sent me invitations anyway. But that does not matter, for the only program I will rank is the program I created, accredited by the ACGME and Jesus, where I am Chair, PD, and APD, and where I will interview myself. That said, I do not condone you calling other people whiny, and you should be ashamed of flexing so blatantly for status. What does it matter how many interviews you get when, in the end, everyone's going to die (except me).</t>
  </si>
  <si>
    <t xml:space="preserve">To any IMGs reading, please know that there are plenty of AMGs who enjoy your presence and are rooting for your success! I greatly value the unique perspective you have from living and learning medicine in a different country/system and enjoy the energy/enthusiasm you often bring to the team. +16 &lt; thank you! I love the diversity of working with people from different backgrounds and perspectives too. &gt; virtual hug to whoever wrote this! </t>
  </si>
  <si>
    <t>IMG here, thank you, I appreciate you 💙&gt; AMGs rock &lt;3 +1</t>
  </si>
  <si>
    <r>
      <rPr>
        <sz val="10"/>
        <color theme="1"/>
        <rFont val="Verdana"/>
      </rPr>
      <t>anyone have any impressions of mayo AZ?</t>
    </r>
    <r>
      <rPr>
        <sz val="10"/>
        <color theme="1"/>
        <rFont val="Verdana"/>
      </rPr>
      <t xml:space="preserve"> nothing here, not even from previous years other than "people are there for mayo name" +1</t>
    </r>
  </si>
  <si>
    <t>Does anyone know how long the pre-interview social is with the Henry Ford residents? &gt; It was an hour when I did it very very early in the season +1 &gt; thank you!</t>
  </si>
  <si>
    <t xml:space="preserve">For NYU, does anybody understand how getting the prelim year works? I know they only offer 9 prelim spots but 11 neuro spots... Idk how to navigate that when it comes time to rank, though. I'm wondering if since it's not guaranteed, it might be too dangerous to rank them high if I don't have a lot of prelim invites :( &lt; Most people match their prelims just fine. How many prelims do you have to rank? I have 5 and am not worried about matching prelim as per my mentors/advisors. If NYU is really the fit for you, then you should rank them accordingly and SOAP into a prelim if really need be. &lt; I only have one prelim invite right now, even though I haven't had a problem getting neuro invites. I don't know if it's worth trying to apply to more prelims now. Also, NYU is my only program that's not either categorical or guarantees a prelim spot &lt; keep in mind that even though there are only 9 guaranteed neuro spots for the prelim at NYU, this doesn't mean that 2 people won't be able to do their prelim at NYU. you can still match at NYU's prelim outside of the 9 guaranteed spots as long as you rank the regular NYU prelim program! </t>
  </si>
  <si>
    <t xml:space="preserve"> &lt; wait, does getting the advanced interview allow me to rank the regular prelim as well without interviewing separately? &lt; I would assume so. the neuro-linked prelim and regular prelim are essentially the same thing, but to be sure you could email the PC to confirm &lt; yeah, guess I'll do that then. Thanks! &lt; I would definitely bring it up with the PC and ask if you could be considered for the regular prelim position at NYU as well. Also PDs that match you for an advanced spot already have a vested interest in supporting you. They could also pull some strings come SOAP for prelim if it comes down to it and try and secure you something local. &lt; hmm that makes sense. To be clear do ya'll think it'd be better to reach out to neuro PC or IM PC? &lt; neuro I think, I'm sure this is a FAQ for them &lt; In the same exact boat as OP. That said, I was going to wait until later on in the cycle before concretely restating my interest and asking about specifics. Also, according to the brochure an interview is not required for either prelim spot, but I do wonder if it helps in any way...(I'd appeciate an update somewhere if you find out something helpful OP!). &lt; I'll post here if I do find anything out, please do the same! +1</t>
  </si>
  <si>
    <t>&lt; Wait so the prelim program does not require an interview? &lt; According to the brochure that was included in the dropbox file, correct, does not require an interview. If someone knows otherwise, please share &lt; Even for ppl who did not interview for neuro there? &lt; Oh no, sorry, that would be assuming you completed a neuro interview and are ranking the advanced program. An additional IM interview is not required in that case.</t>
  </si>
  <si>
    <t>This has been said before, but I think it bears saying again that interview hoarding is real. And if folks think that it is not going to hurt other people, they are either being willfully naive or malicious. The system works if everyone takes just as much as they need. Snatching up interviews to programs, that you know that you will not interview/rank for the non-exxistent fear that as an AMG, even with sub-par scores, you will not match is disingenous. You will cause programs not to send interviews to other more qualified (yes, more) non-US IMG or US-IMG candidates with the result that they may not match. Also, programs are forced to pick up unknown candidates during SOAP. Every one loses. Sure, the programs are to blame too, for not being self-aware and realistic about which candidate will rank them. As an IMG I came here looking for community but never have I ever felt more excluded. To think that I, if I match, will be working with people who were carelessly insensitive to the struggle of their fellow applicants, makes me very very sad. You guys, my friends, are not our friends. Bring on the backlash. Nero fiddled while Rome burnt. -11&lt; This is dramatic. I am a USMD and received an interview at almost every place I applied (I applied smart). I ended up dropping multiple IIs and plan on attending and ranking 13-14 programs. This was the number suggested to me by my home PD and previous students. Nobody knows how the match will play out until it actually happens. I don't deny that this has been an incredibly hard year for IMGs. This is not an equitable system but to say that there are more qualified IMG applicants as a blanket statement is not true. Having experience in the US healthcare system is far more valuable than scores/research experience (again, not an equitable system) but perhaps that trumps many other facets of an application for many PDs. +4 &lt;divisive posts like OP's saddens me...if anything, it'll worsen the situation +4 [Mod: i just split some responses up for formatting's sake] &lt; Danke schoen. &lt;I imagine the government's travel restrictions and visa fears may have also played into the worry of IMG invites. It's a crazy time.</t>
  </si>
  <si>
    <t>&gt; how many people do you personally know that are hoarding interviews? I know its easy to blame others if you fall short of your goal for how many invites you expect. Realistically no one knows how many interviews everyone has or how many you would have gotten in a normal year. Who knows in a normal year you would have only gotten the same amount of invites. You can't really compare.   If you are outright claiming that you are more qualified than others who you don't even know, then that shows who you are and maybe that was reflected in your application and LORs. +13  &lt;as another FMG applying neuro with another FMG applying neuro last year, it really is a crap shoot during a normal year - this year everything is just exaggerated. It's not an easy road and obviously can be extremely frustrating. That said do talk to advisors/mentors/etc. for contingency plans if you can afford to.</t>
  </si>
  <si>
    <t xml:space="preserve">Dont have to be smart to know that hoarding is happeneing. Even though the number of programs is the same as last year, programs are interviewng more applicants this year. Despite this increase in interview opportunities, IMGs across the board have not gotten interviews. Is it because there is suddenly a disproportionte increase in neurology applicants? No, there is no evidence to suggest that. The only plausible explanation, well-supported by circumstantial evidence, is that interviews are concentrated among a smaller pool of applicants, leaving many others wmpty-handed.    &lt;While I'm sure that there are probably a few people hoarding interviews, I doubt that this is occuring often enough for it to have any influence on your application. Do you honestly think there are hoards of AMGs going to 40 interviews just to screw-over IMGs? As an AMG (top 20 program, decent scores and experiences), I applied to 12 programs, got 10 interviews, and accepted 9 of these interviews, and this alone has been exhausting (couldn't imagine adding more just for fun). I understand how frustrating it is constantly having to compete with people who come from places of great privilege (I'm low SES and the first in my family to attend college). I also acknowledge that it is incredibly difficult to secure a residency position in the US as an IMG and that this requires you to have higher than average boards scores and outstanding research/experiences, but this doesn't mean that you're more qualified or deserving of a position than other applicants. I couldn't imagine investing as much time and resources into this process as is required of IMGs, only to come out empty-handed, but I don't see the benefit in you placing the blame on your future colleagues. Perhaps it has more to do with you than everyone else? Best of luck to you, my friend. +4 </t>
  </si>
  <si>
    <t xml:space="preserve">&lt; Really? Are you going to justify the system where being an AMG trumps everything else (board scores, research experience, US clinical experience etc.) If scores are really not an effectvie means of comparision, then why have them? -1 &lt; Lol I know plenty of people (USMD/DO and IMG) who look great on paper (board scores, research, etc) but are absolute shit doctors. Our system obviously isn't perfect, but everyone understands that coming into it, and there are people who work very hard to make it more equitable. &lt; There are many reasons to not prefer IMGs (not saying they are correct reasons). While, many may have great board scores and research their level of USCE tends to be less than their AMG peers, the schools they train at aren't always as good (or may not be capable of sending their graduates to practice in certain states), often there is more of a "book focus" vs a "clinic focus", and there is the uncertainty about visas, etc. In short, you can't blame programs for making sure the applicants they invite to interview meet their criteria - for both AMGs or IMGs.  &lt; it's not coming out empty handed as an IMG. For those non us ones they don't have to be here. They can go back to their country and be a doctor. I will never feel sympathy for those who want to double dip and be a doc there and here. The only people I feel bad for are the us grads who don't match period and yes applicants are more qualified than others and that's reality. +4 &lt; I appreciate your honesty. Thank you for reaffirming what I had feared. </t>
  </si>
  <si>
    <t>I will never understand why it matters. If I get 30 interviews and can make them all then I am going to do it. It sets me up to match and my hard work pays off. Why should anyone care and give out free interviews to someone else. It's competitive. It just works that way. Many people got interviews at places I wanted and I didn't get. I am not complaining about that. I didn't get 30 interviews btw it's an exaggeration but still. +4 &lt; You will never understand because you have likely never had the crushing experience of working hard for years only to come out empty-handed. Your inability to understand the experience of others is called privelege. How about we all just be nice then. Okay great. -1 &lt;&lt;&lt;&lt;&lt;Careful, you don't know who you are preaching to. I am not the original commenter, but as an AMG I have my own story. Don't assume you know it. I didn't have the money to have the "privilege" of applying to my +/-20 programs... in fact, I have been saving for quite some time. Anyone who can afford to pay full price for a medical school (internationally or in the States) is above my pay-grade. I worked hard to advance myself from my poor/rural upbringing (no physicians or money in my family). I have experienced my own share of losses, and yearning for opportunities you don't get access to on a farm. Again, don't assume you know me. In short, I've earned these interviews and will keep the ones I need (and will drop those I don't... which I have). Check yourself.+4</t>
  </si>
  <si>
    <t>&lt; This is not a productive conversation. In reality, even if some people are "hoarding" interviews, there is a far greater likelihood that many people are maybe taking 1 or 2 interviews than they would have in a normal year than people doing 30 interviews just to be a jerk. Also, according to the initial results released by ERAS, there were over 100 more US MDs applying to neurology this year, which is not an insignificant number by any means. US medical graduates have an average debt of approximately $200k, and US MDs who do not match are cripplied almost beyond repair by this debt. There is a reason why US MD schools work so incredibly hard to make sure their students do not drop out and match somewhere - these schools and the US government invest a ridiculous amount of money in medical students, and not having them match is a massive waste of money and time, plus it looks horrible for those schools. Every country favors their own, I don't understand why the US would be any different, and frankly this is 100% on par with American culture as a whole which is selfish as f and does NOT value merit alone even if we pretend it does. I'm not saying you shouldn't be upset about the situation, because yeah it freaking sucks to be an IMG trying to come here, and I would be upset in your shoes, but the issue is bigger than just US MDs hoarding applications this year. +8 &lt; I'm an non-US IMG, and I agree with you. I also want to add one more thing, for IMGs it can also get really expensive. USMLE exams,USCE, application fees...etc can get really expensive, you need at least $10,000-15,000K to accomplish all of that, and for someone who is in a developing country, that is really expensive. Also regarding the +100 USMDs who are applying this year for neurology, probably they are applying for it as a back up (or maybe not, we have to wait and see). Good luck.</t>
  </si>
  <si>
    <t xml:space="preserve">Just posting to say that the PDs got together on multiple occasions to decide what they should do about this interview season. The conclusion they came to... don't send applicants gifts in place of the gifts you were already going to send them. Alright, cool. /s. Obviously there are so many things they could have done to make this season better for everyone involved. I think a signalling program is the best option, but there's other ideas out there too. So stop blaming other applicants who are sitting with so much risk over their heads. It's not the applicant's fault. </t>
  </si>
  <si>
    <t>Glad to see this conversation stayed relatively hate free!! The system definitely sucks, but I think it's important for any applicant that feels they aren't getting what they worked for to focus on the things they can do to IMPROVE their situation, and not stress about things out of their control. Real or otherwise. As always you guys are great people and I hope this works out for everyone eventually!!</t>
  </si>
  <si>
    <t>Are we going to have this discussion every week? This is at least the 4th time I've seen it. Putting AMGs on blast for your own venting is not appropriate.+10</t>
  </si>
  <si>
    <t>I'm in a group of non-US IMG neuro applicants and so far some of us have got 7, 8, or even more than 10 invites. This is an unprecedented year for everyone, but many programs increased their interview spots, and I do think the number of invites largely depends on your whole application package. +3 Congrats! Yes, the whole package is worth more than simply having good scores and pubs. Many people forget this and blame others for their own situation.</t>
  </si>
  <si>
    <t>I'm an IMG with only 4 invites. But please for the sake of yourself, stop blaming others for not getting interviews. Probably there are some douchbags that hoard interviews for the sake of hoarding it, but I think the MAJORITY are just increasing their invites by 2-3 to guarantee their match (and that is totally fine). When it adds up, it can get really hard for IMGs because most programs prefer AMGs, and it is what it is. Good luck everyone.</t>
  </si>
  <si>
    <t>&lt; Stop blaming eachother, the problem isnt applicants, the problem is ERAS, NRMP and the programs!!! they need to get together and find solutions before its too late +1</t>
  </si>
  <si>
    <t>What are some things you've said during an interview that you regretted after? I want to feel like I'm not alone in making myself cringe&gt; you're not alone. I smiled like a clown throughout I believe. &lt; Oh I've accidentally ventured into the cringe zone more than once. I just convince myself that a technical glitch prevented them from actually hearing whatever I said. +4</t>
  </si>
  <si>
    <t>I farted and logged off immediately. Should not have ate the beans. &lt; LOL I love this. &lt;I wonder if anyone can ever tell if i'm straining a fart while muted....&lt; this is the best part of virtual interviews, the farting + 1 &lt; can confirm!</t>
  </si>
  <si>
    <t>Was asked about why a certain program. I talked about its subspecialty strengths...did not mention the subspecialty of the person who I was interviewing with and was director of that fellowship. She just raised her eyebrows and was like...what about vascular?</t>
  </si>
  <si>
    <t>I tried explaining a rare epileptic syndrome to an epileptologist. She was not impressed. &lt;This made me giggle, basically the look on their faces when they ask me about an interesting case &lt; I never know how to answer that question right! I've come up with several variants of it and it never quite comes across the way I want</t>
  </si>
  <si>
    <t xml:space="preserve">So I missed the Georgetown social last night because I was swamped with work. Do you think I'm in trouble for this? I emailed the PC to accomodate me on another day if possible, waiting to hear back. &lt; i really don think you are in trouble, especially if it was option. and you are doing great by showing interest and trying to attend the social meeting on another day&gt; thank you! I appreciate the encouragement. :) </t>
  </si>
  <si>
    <t>Does University of Wisconsin have a residency meet 'n' greet separate from the interview day? It seems based on the itinerary that it is "built in" to the interview day but I want to double check&gt; Built in! You get an hour with them during interview day.  &lt;Thank you</t>
  </si>
  <si>
    <t xml:space="preserve">Question for people who have maybe 1-2 prelims at this point, what are you doing? I have a few non-linked advanced programs that I am stressing about if I do not get a preliminary what my options are. Can you SOAP into a surgical prelim for neurology if worst comes to worse? Or do people just lose their spot? Crazy nervous about this. &gt; You need to SOAP into a prelim with at least 6M of IM or you loose your spot I think. With 1-2 prelim interviews I would def consider ranking your categorical places higher </t>
  </si>
  <si>
    <t xml:space="preserve">I have a 1 prelim invite, but I don't have any advanced programs invite at all. So I don't really care at this point. &lt; I interviewed at one advanced program that doesn't guarantee all spots. Have 3 prelim interviews, not expecting more. One at home institution. </t>
  </si>
  <si>
    <t>Can we add these new programs to the spreadsheet?  University of North Dakota Tower Health Program Health Quest program &lt; LOL to this - this program appeared in ERAS a few days before October 21, then IMMEDIATELY appeared in red under my "programs applied to" as no longer being offered. If I wasn't so busy and stressed about 15 million other things, I would be contacting ERAS about this as, more or less, a total scam to have people pay to apply to a program that had no intention of existing/being offered &lt; it actually exist and I have an interview with them at the end of the month (I hope it's not a scam, LOL) &gt; WHAAAAT you are blowing my mind...me and a few othe rpeople who applied were discussing it because they got the same message! It was through ERAS so maybe a mistake? &lt; I did Sub-I there, and got an II, this ain't no scam. But yeah, I didn't see it on ERAS at first. I originally scheduled a chill outpatient neuro elective there, and only learned there was a neuro residency starting there when I got there my first day and was oriented by the program coordinator so I ended up applying mid November...and they changed my chill outpatient neuro elective to a neuro Sub-I lol. However, it worked out in the end since the attendings were awesome, I actually learned a ton, and I got an II out of it. &lt; I don't think that ERAS message was a mistake, they just don't know what they are doing, LOL.</t>
  </si>
  <si>
    <t>For UT San Antonio, do you have to dress in business attire for the pre interview day info session with the PD? &lt; I did (business casual). &lt;I did business casual&lt; Thank you! &lt; if you don't or didn't I wouldnt worry! Dress for confidence</t>
  </si>
  <si>
    <r>
      <t xml:space="preserve">Guys so I'm an IMG and I have ONLY ONE INTERVIEW. I know I won't match with just one interview so should I really even do it? I'm thinking of just dropping it so smbdy with better chances can maybe stay out of SOAP this cycle... &lt; No friend, keep it!! +7 &lt; You earned that spot, it's yours! Do the interview. Also, put your stats into the NRMP calculator, you still have a significant non-zero chance of matching with &lt;3 interviews as a nonUS IMG </t>
    </r>
    <r>
      <rPr>
        <u/>
        <sz val="10"/>
        <color rgb="FF1155CC"/>
        <rFont val="Arial"/>
      </rPr>
      <t xml:space="preserve">https://public.tableau.com/profile/national.resident.matching.program#!/vizhome/ChartingOutcomes2020/ChartingOutcomes </t>
    </r>
    <r>
      <rPr>
        <sz val="10"/>
        <color rgb="FF000000"/>
        <rFont val="Arial"/>
      </rPr>
      <t>&lt; I can only imagine how frustating this must be for you but the only way you can be 100% sure you wont match is giving up that interview. so of course attend to it and prepare well before it. you have come this far, i am sure you have what it takes. and dont forget you tecnically can still match with one interview, i personally know people that have match with one interview. so take this opportunity and make this happen for you! dont loose hope, i can practice an interview with you if you would like! &lt; OP here so you guys have convinced me to go on the interview. It would be cool to practice since I haven't really gone on any yet so idk how we could do this. I don't want everybody on this sheet knowing who I am &lt; You guys could exchange emails, like a newly created one just for this purpose. Or something more anonymous like a reddit or discourd username</t>
    </r>
  </si>
  <si>
    <t>can someone explain how to use this calculator? &lt; (new commenter here) If you look up the Charting Outcomes neurology match stats for IMGs on their 2020 PDF, it seems that even at 1 interview and as an IMG, OP still has a 25-40% chance of matching which, like the other commenter said, is not insignificant. &gt; I would think that would also depend on your Step scores?&gt; Can someone please explain how to use this? I don't see number of interviews anywhere...  &lt;Number of contiguous ranks is what you'll want to look at.</t>
  </si>
  <si>
    <t xml:space="preserve">You definitely don't have a 40 percent chance. Literally all the odds are against you. Of course anything is possible. &lt; Even if the odds aren't as high as someone with more interviews, dropping the interview they do have serves no purpose at all. I like to think you're just trying to be honest with OP, but this comment isn't very constructive. &lt; I mean, the Charting Outcomes neurology graph literally shows that an IMG with 1 interview has a ~25-40% chance of matching depending what category of IMG they are. I don't think I'm interpreting the graph incorrectly, but someone let me know if I am.  </t>
  </si>
  <si>
    <t xml:space="preserve">I think its a 50 percent chance. Like a coin toss. But I know someone who had 23 IV and got in only through Soap and someone with just one IV who matched. May the force be with you. </t>
  </si>
  <si>
    <t>Any Stanford impressions? +2 .......is Stanford even real?  &gt; late but just added my impressions!</t>
  </si>
  <si>
    <t xml:space="preserve">Guys, I'm sorry, probably I should ask this in the prelim spreadsheet, but I think here I will find a better answer specific to neurology. Any suggestions for how to answer this question: "What are you looking for in a prelim IM program?" &gt; Most important thing is to avoid given the impression that you see prelim only as a stepping stone to get to neurology. Just show that you are excited to train in internal medicine for a year. &gt; is the prelim program in a city? Then you are looking for an opportunity to build a strong foundation in medicine in an urban environment with the diverse patient population that only a city can offer. Is the program a community hospital? Than you are looking for an opportunity to build a strong foundation in medicine in an environment with an underserved population where there are opportunities for community outreach and patient education. I also thinks it's okay to mention that if your advanced programs are at more academic institutions, that the chance to do a prelim in a community hospital setting is a nice contrast to what you will experience for your three years of specialized training. </t>
  </si>
  <si>
    <t>&lt; Thank you all for responses, your suggestions helped me a lot, I really appreciate it.</t>
  </si>
  <si>
    <r>
      <t xml:space="preserve">I know we are supposed to rank our true preferences. It's hard out here though, I feel like a lot of programs are blurring together. I have a question - do you all think anyone matches at MGB ranking it second? &gt; Ranking MGB second does not reduce your chances of matching there if you do not get your first choice. Basically once you fail to match your first choice you will still have the same chances at MGB as if you would haved ranked it first. In that sense your chances only diminish because there is a "risk" of matching at your first choice instead. This is the reason why you are adviced to rank your true preference. &lt; thank you! this is how I needed it explained to understand. Just have to really think about my first choice. &lt; Also if anyone is confused about how the MATCH process works, please watch </t>
    </r>
    <r>
      <rPr>
        <u/>
        <sz val="10"/>
        <color rgb="FF1155CC"/>
        <rFont val="Arial"/>
      </rPr>
      <t>this 4-minute video by the NRMP</t>
    </r>
    <r>
      <rPr>
        <sz val="10"/>
        <color rgb="FF000000"/>
        <rFont val="Arial"/>
      </rPr>
      <t>. &lt; ooh thanks! &lt; 💙 +1</t>
    </r>
  </si>
  <si>
    <t xml:space="preserve">&lt;For what it's worth, all other things being equal, I think location really matters (whether close to family or big city/small city depending on your preferences), I think the ranks matter less once you get in the realm of top 20/top 10. But I hear you, some programs do start to blur together. &lt; I agree, I think this is what it will come down to in order to decide. None of the top 10 are close to my family unfortunately but hopefully I'll be in a good place to come back after residency. &lt;&lt;&lt; agree with the prev poster, top10/20 programs blur and there are not many significant differences in btw them. i think cost of living and NF/24h call schedule will help me finalize my rank list. i do wanna have enough money to enjoy my little free time that I have in PGY1-2 and keep my sanity with not being awake for more than 24h. :D &lt; great advice! </t>
  </si>
  <si>
    <t>&lt; I will say that an interviewer at a top 20 told me to go to the highest ranked program that I could which was not their program lol. For some reason, I feel like the top 5-10 consider themselves peer-institutions more than with the top 20. Just a vibe I got after interviewing at top 10 programs. &lt; I agree. The programs ranked doximity 15-30 that I have interviewed at, I feel like they are more trying to persuade me to come/have a conversation. The top 10s it feels much more like a prove -yourself interview. But no program should be telling you to go somewhere better than them! &lt; I disagree actually. The lower ranked programs felt much more standardized and often include some behavioral questions. Top 10 interviews often seem very chill. +1 &lt; oh interesting! honestly must just be individual program/interviewer dependent then [mod: i moved this response for formatting]</t>
  </si>
  <si>
    <t xml:space="preserve">Which programs are considered "top" for neuro critical care? Anyone have insight? Thanks :) +1 &gt; I'm also interested, and I usually go by which places have fellowships (because they have the staff/training) and which places have early exposure to neurocrit. UTSW for example. &gt; may also want to look for programs with a closed neuroICU where neuro is primary not consult &gt; Columbia and MGH are the big dogs in neurocrit. If you are interested in neurocrit, ask about the census for the neurocrit unit (i.e. mostly post-op neurosurg or most primary neuro cases) &gt; OP here, so Johns Hopkins has a open/semi-open unit but still has a fellowship in NCC and sends plenty of people to NCC fellowships. Thoughts? &gt; I don't think closed/open ICU is any sort of metric to use, I'm at a hospital that is open ICU and it's def primary neuro (and not consult, but not totally sure what that means actually)...also from a resident I know that was applying to critical care fellowships this year, Hopkins was in his opinion the best/top/most competitive program &gt; thanks so much for your insight! </t>
  </si>
  <si>
    <t xml:space="preserve">My program I am in we start with neuro critcare immediately and honestly it's really chill. &gt; which program is that? </t>
  </si>
  <si>
    <t>Right now I only know of Yale, UMiami putting residents to work with COVID19. Does anyone know what other programs did this? We should have a tab for this. &lt; are you talking about deployment to covid units specifically, or just seeing covid patients in general? Bc @my home uni, the residents definitely see covid+ pt +1 &lt; covid patients that are NOT of neurology &lt;   Is OP saying these places had residents taking care of COVID pateints, or that residents themselves had COVID and were made to still work? The way its worded sounds like the latter</t>
  </si>
  <si>
    <r>
      <rPr>
        <sz val="10"/>
        <color theme="1"/>
        <rFont val="Verdana"/>
      </rPr>
      <t>Lol you guys are definitely new and they are selling you the BS if any program says you won't work with covid. The first year you belong to IM PERIOD. You definitely will be seeing covid patients. +1 &lt; a UTMB (galveston) PGY1 resident said that when she got COVID, she took as much time off as she needed to recover before comign back to work. The department (chair/PD) were constantly in touch with her and made sure she was ok. I thougth that was pretty amazing. There was no pressure for her to get back to work asap. But I think UTMB is an exception to the rule. &lt;</t>
    </r>
    <r>
      <rPr>
        <sz val="10"/>
        <color theme="1"/>
        <rFont val="Verdana"/>
      </rPr>
      <t xml:space="preserve"> Im not talking about those in IM prelim year, obviously you are in IM you will work with COVID19, im talking of those in PGY3/PGY4 who were made to work with patients with covid (some even had covid) but yeah, i went into neurology not internal medicine so i would not expect to be obligated to do so. COVID won't be as serious by your second year your realt "neuro" years or whatever you wanna call it. If it is we are all literally dead at this rate. So you will definitely be working with covid patients.</t>
    </r>
  </si>
  <si>
    <r>
      <rPr>
        <sz val="10"/>
        <color theme="1"/>
        <rFont val="Verdana"/>
      </rPr>
      <t xml:space="preserve">You belong to IM the first year no matter where you go. They don't ask you they tell you to work with covid patients. If a program is telling you different they are lying. It's like the ones that say our interns average only sixty hours a week. Haha what a bogus scam program put on during interviews. &lt; I think the OG post is saying you are working when you are covid postive, not whether you're working with covid patients &lt; I dont think so. There is no way ANYONE could make you work if you are covid positive, besides feeling bad, you are contagious. I dont think the OG means workin being covid positive but working with covid positive patients  &lt; </t>
    </r>
    <r>
      <rPr>
        <b/>
        <sz val="10"/>
        <color theme="1"/>
        <rFont val="Verdana"/>
      </rPr>
      <t xml:space="preserve">actually in an social hour a resident did tell us about a resident who was positive but asymptomatic and went back to work; not saying the name of the program bc im afraid they will know its me &lt; </t>
    </r>
    <r>
      <rPr>
        <sz val="10"/>
        <color theme="1"/>
        <rFont val="Verdana"/>
      </rPr>
      <t xml:space="preserve">Wow. Please post after match. </t>
    </r>
  </si>
  <si>
    <t xml:space="preserve">So in the impressions tab someone put that the faculty of Yale are like stanoffish with residents and chair seemed condecending, can you explain in more detail?  &lt; i read somewhere else that they were really great and welcoming?   &lt; For what it's worth, I did not find the chair nor the faculty to be standoff-ish in any way at all...&lt; agree that PD and faculty were warm and friendly, not at all standoff-ish....still think the PD had probably gone through my app more carefully than any other PD that I've interviewed with. Can confirm the chair was a little bit less accessible, but also was kind of adorable and talking about his grandkids and the sandwich he was making for lunch during the interview day...so might just be a personality thing and not "condescension," if that makes sense? </t>
  </si>
  <si>
    <t>Im currently at Yale and the chair is definitely condescending but the staff is pretty helpful, they allow you to be more independent however and you spend more time with your seniors than any of the staff +1</t>
  </si>
  <si>
    <r>
      <rPr>
        <sz val="10"/>
        <color theme="1"/>
        <rFont val="Verdana"/>
      </rPr>
      <t xml:space="preserve">&lt; </t>
    </r>
    <r>
      <rPr>
        <sz val="10"/>
        <color theme="1"/>
        <rFont val="Verdana"/>
      </rPr>
      <t xml:space="preserve">but why people say the chair is condescending, give an example </t>
    </r>
  </si>
  <si>
    <t>Thoughts on Stony Brook? (The impression listed so far was more about the structure of the interviews, would appreciate thoughts on the program itself)&lt; I honestly have nothing negative to say. They were all super nice and welcoming. The PC is just adorable. The residents talk a lot (very extroverted and social). The chair and APD are like really passionate. They really want to make the program the best it can be. My only issue would be the location and requiring a car. If I end up there I would be happy though so I am ranking it. &lt; I attended their open house and thought it was a really great program that I would have loved to have interviewed at. &lt; definitely seems like they make resident-driven changes, which is great</t>
  </si>
  <si>
    <t>Seems like it's way overpriced to live there. They had to soap last year. Wouldn't rank it &gt;Used to live in LI its not that bad. They have a new chair who plans to improve program for the better, residents are great and PD is amazing and will go to bat for you &gt; they dont really know what happened with SOAP. I think applicants need to take into consideration that this whole algorhithm thing is a shitty process. They are an amazing program (I interviewed there) and I have no bad things to say, no red flags, great people. Ive been to LI and enjoyed it. Not to expensive to live with a roommate</t>
  </si>
  <si>
    <r>
      <rPr>
        <sz val="10"/>
        <color theme="1"/>
        <rFont val="Verdana"/>
      </rPr>
      <t xml:space="preserve">Ugh I know this has been asked in a million different ways, but thoughts on the latest you can cancel an interview when there isn't a clear "must cancel by" date? &lt; I canceled one 4 days before &lt; Probably would be most fair to the program if you cancel with enough notice that they can feasibly get someone else to fill the slot. 1-2 weeks minimum notice seems to fit that criteria. Otherwise, you stole a slot from them (and your fellow applicants). &lt; 1 week definitely preferred but I think in this virtual/zoom era it is much easier to fill slots &lt; Thanks all, decided to cancel the interview...glad that the virtual interviews make it more likely one of you deserving folks will be able to talk the spot. &lt; </t>
    </r>
    <r>
      <rPr>
        <sz val="10"/>
        <color theme="1"/>
        <rFont val="Verdana"/>
      </rPr>
      <t>Do you mind sharing the name of the program?</t>
    </r>
  </si>
  <si>
    <r>
      <rPr>
        <sz val="10"/>
        <color theme="1"/>
        <rFont val="Verdana"/>
      </rPr>
      <t>&lt;FYI if you cancel on thalamus, make sure to email the PC. It doesnt automatically update or let someone else take the spot. I didn't and ended up going on an interview I thought I cancelled</t>
    </r>
    <r>
      <rPr>
        <sz val="10"/>
        <color theme="1"/>
        <rFont val="Verdana"/>
      </rPr>
      <t xml:space="preserve">  &lt; good to know!</t>
    </r>
  </si>
  <si>
    <t>Per one of UWisconsin Madison's documents, it says that they request post-interview communications be limited to requests for objective info and that post-interview communication should occur via program coordinator. At the same time, it says "This is not to be taken to mean that our program lacks appreciation for our applicants' interest generally or that a particular candidate is disfavored" Given this, are thank you letters still appropriate and how should they be sent? &gt; I would say definitely not lol +4 &gt;There's nothing stopping you sending it, but based on what they wrote, they'll probably not even read it.</t>
  </si>
  <si>
    <t>Someone stated this in an earlier post below: "HOT TAKE: the difference between this year's match from previous years' match will be negligible other than less competitive applicants will be more successful with fewer interviews and small relative increase in SOAP" what does this actually mean? please ELABORATE. &gt; its provocative. It gets the people going. In all serious, I'm guessing that applicants with fewer interviews than they think they would have had in other years will match just fine. I dont think soap will be out of control. Its just my theory based on what i said below. Dont overthink it &gt; I think the basic assumption underlying this argument is that the number of applicants applying to a program increased more then the interview spots. We do not have definitive data on this but from this excel sheet this seems like a good hypothesis. In that case it would be more difficult to get an interview but also getting an interview carries a higher chance of matching (as many people will interview but not rank highly). I would say thats probably true for low and mid level programs while nothing will have changed for the top 10-20 (as people will still rank them highly).</t>
  </si>
  <si>
    <t>Who is ranking Larkin??? &lt; they are not even ACGME accredited yet and have not interviewed anyone. They interviewed a lot last year. It's a hidden gem. Everyone should try to go. &lt; fake news. I talked to PC and she said she hasnt interviewed anyone for the neuro program this year nor others</t>
  </si>
  <si>
    <t>i have heard so many bad things about that place i didnt even apply because i knew if called i wound not ranked them</t>
  </si>
  <si>
    <r>
      <rPr>
        <sz val="10"/>
        <color theme="1"/>
        <rFont val="Verdana"/>
      </rPr>
      <t xml:space="preserve">Why did the psych spreadsheet close? I saw someone comment that in one of the comments more below. What was said? Spill the tea, i need to distract myself. +1 &lt; I took a peek, and it seems like someone was deleting a ton of posts in there, so the mod locked the spreadsheet. I skimmed the chat, and it looks like people were also getting heated debating topics including race, politics, trans rights, general lgbtq+ rights, and some posts from people reporting that they have SI &lt; yikes +1 &lt; Um, what is SI? &lt; suicidal ideation :( &lt; </t>
    </r>
    <r>
      <rPr>
        <sz val="10"/>
        <color theme="1"/>
        <rFont val="Verdana"/>
      </rPr>
      <t xml:space="preserve">oh my god that is terrible, this makes me very fucking sad :( </t>
    </r>
  </si>
  <si>
    <t xml:space="preserve">&lt; lol I am so appreciative of the lack of drama here...don't want to jinx it but man I've looked at some other spreadsheets and some of them are a hot mess +2 &lt; You all really are chill and respectful, love it. &lt;As mod of this spreadsheet: I APPRECIATE YOUSE. &lt; SHOUT OUT TO THE MOD OF THIS SPREADSHEET: You're doing great! WE APPRECIATE YOUSE TOO! :) +10 &gt; where is the drama on other spreadsheets?? I've tried finding them but not luck &lt;EM was bad for a little while &lt; wow send links i want to see *spell the TEA friend, i need some more distraction.* 
</t>
  </si>
  <si>
    <t>This is spreadsheet is so boring, let's start some drama (just kidding, love you all) &lt; see above &lt; Ooooh, noooo!</t>
  </si>
  <si>
    <t xml:space="preserve">&lt; Is neuro generally a trans-friendly specialty? i've been worried about this for a while, especially about transitioning during residency :/ &lt; I don't know the answer to this, but there is nothing unique about neurology that would make it more or less trans-friendly than other specialties. My advice would to be to pick a program where you feel a very supportive vibe towards the lgbtq+ patient population and lgbtq+ residents/fellows, because I think your experience is going to be more dependent on the program than the overall neurology specialty. That said, I do think that the most trans-friendly programs are probably in New York. Two of the New York programs emailed all interviewees contacts of lgbtq+ residents/faculty to reach out to if desired, and a PD for another New York program told me he was really proud of the program's community clinic where the residents get to work with lgbtq+ patients, including patients who were transitioning. I advice you gather the "vibe" of the each program you interview at, and speak to the residents +2&lt; OP here. seriously, thank you for replying. i was expecting this to get lost in the thread, but i appreciate the response. this has been something i've dealt w. for most of my life, and i feel like im almost at the point where i'm read to start transitioning. my biggest concern rn is obv starting residency and not being in a safe/supportive environment. obviously i love neuro just as much as everyone in here, but i want to feel satisfaction in all areas of life. sorry if this is not the place to talk about this btw! &lt;  </t>
  </si>
  <si>
    <t>&lt; It's totally appropriate to talk about it. I was raised in a different country as religious person and unfortunately I was not that welcoming to the idea of LGBTQ. But I have changed 180 degree over the last 5 years. I'm just saying this to let you know there is a lot of change happening in the right direction, and more and more people will be supporting you in the future. I really hope you end up at a place you love. &lt; thank you for the kind words &lt; 💙 +1</t>
  </si>
  <si>
    <t>Hey, anybody know what happened with the Cleveland Clinic Florida meet and greet that was supposed to be tonight?</t>
  </si>
  <si>
    <t>I got an invite from BU but all available dates on Thalamus are full.. Is this something programs do? Is it sort of like being waitlisted? Or should I reach out to PC? Thanks! &lt; When was the invite? There was at least one open spot earlier today &lt; about 30 Minutes ago &lt; I think you got invited when all the spots were already full then (as opposed to them inviting several applicants simultaneously, and the other other applicants just happened to sign up for a spot before you). But I'm not 100% sure, I just monitored Thalamus periodically today and am guessing based on what I saw at different times in the day &gt; ok thank you!</t>
  </si>
  <si>
    <t>Which one is BU? &lt;boston univ? &lt; Yes Boston Univ/BMC. A spot opened up :-) Thank you all so much, you are awesome! &lt; yay! glad this worked out for you.</t>
  </si>
  <si>
    <r>
      <rPr>
        <sz val="10"/>
        <color theme="1"/>
        <rFont val="Verdana"/>
      </rPr>
      <t xml:space="preserve">For anyone who has interviewed with the </t>
    </r>
    <r>
      <rPr>
        <sz val="10"/>
        <color theme="1"/>
        <rFont val="Verdana"/>
      </rPr>
      <t>Cleveland Clinic</t>
    </r>
    <r>
      <rPr>
        <sz val="10"/>
        <color theme="1"/>
        <rFont val="Verdana"/>
      </rPr>
      <t>, are the three interviews really each only 10 minutes? If so, what are those like? That seems much too short to actually meet/talk with someone... &lt;i think there was only 1 that was 10 min and it was with the chair. If i recall the rest were 15min &lt; It did feel short to me personally, I think I had 2 10 minute ones maybe and the rest 15 minute.+2</t>
    </r>
  </si>
  <si>
    <t>Has anyone been asked in a preliminary interview where else are you intervieweing and that you want to rank? im wondering why would a preliminary care that much.. does that mean that the neuro program told them to ask or its unrelated?</t>
  </si>
  <si>
    <t>Has anyone been brave enough to open up a beer for social hour anywhere? &lt; yep! +12 &lt; Oh absolutely. I find that it helps with my naturally shy and inhibited personality. Plus, it's tasty. +3 &lt; Also yep! I noticed some residents would be drinking alone... that is a crime! But seriously, I think it makes them feel more open if we are participating in the happy hour. &lt; OP here, cool thanks! I will try it out then.            &lt; think about a regular pre-interview dinner with no COVID, most people would have a drink at least! &lt; I usually have a glass of water if I don't feel like drinking or I'll have a beer or hard cider available!</t>
  </si>
  <si>
    <t xml:space="preserve">&lt; I had a resident tell me they're glad they're not drinking alone lol </t>
  </si>
  <si>
    <t>If someone has had NP or PA as interviewers or in interview panels with a program write here. Apparently they have had for neurosurgery so want to make sure not to rank those programs. &lt; why wouldnt you rank those programs?</t>
  </si>
  <si>
    <t>&lt;because i dont want to go to a program where they are intervieweing me and deciding my fate. I would prefer someone in my same career (MD or DO). Not the same thing that they come to meet us and answer questions versus actually interview us and decide too (like in neurosurgery) +5 &lt; Personally I'd prefer to be "judged" by someone who was once in my shoes, and who can answer my questions specific to the experience of being a resident in neurology. When a residency has midlevels interview residency applicants it tells me that the midlevels have a lot of influence in the program and honestly makes me wonder if my education will be compromised to keep them happy. At Cleveland Clinic, the residents gave an example of their program leadership sticking up for them, which was an issue they had on their EMU rotation where the midlevels working on the unit were leaving before signout, which put more work on the residents who had to stay later than them anyways. Honestly that would make me furious as a resident, and frankly I want to go to a program where I know the leadership has my back and will advocate for me. When I see midlevels on the interview trail it makes me wonder if those PDs would have stuck up for the residents in that situation, or let them take the fall so that they aren't accused of hating midlevels or not being professional. For what it's worth, the PD (or was it the chief?) at Cleveland Clinic immediately intervened on behalf of the residents and the issue was fixed. &lt; agree 100%, it has nothing to do with us against them. I know many who are wonderful, but unfortunately there are some programs where they are leaving them in charge and with more autonomy than residents, also remember that most hospitals are managed and owned by business people, not MD's so it also works for them bc its less money than having more residents or MD's. So agreed. We need this to be posted because its hard not that everything is virtual. Also I dont know if people know this, but many states already authorized them to have authority to do whats done opening a private practice so beware of that too</t>
  </si>
  <si>
    <t>so has anyone actually been interviewed by an NP or PA? If so, please name and shame.</t>
  </si>
  <si>
    <t>Anyone have a sense of some hidden gems? I've been incredibly impressed with some programs that aren't top 50 like MUSC, Brown, UMass</t>
  </si>
  <si>
    <t>&lt; +2 UMass &lt;was actually really impressed by UT Austin, think it's likely going to start climbing fast over the next few years +1&lt;I was more impressed by UVM than I thought I would be given its doximity ranking</t>
  </si>
  <si>
    <t>Doximity rankings literally are trash +2 &lt; Is anyone saying they were impressed by these programs actually comparing them to the top 20 or so? I've noticed a stark difference between their quality and those in the 40s and so forth. Glad everyone is finding, gems, though! +1 &lt; I think the rankings still matter, obviously a program in the top 10 is going to have a ridiculous amount of research, funding, connections, fellowships, probably global health programs, etc., but for me personally I felt like there must be something obviously wrong with programs ranked that low, like they were malignant or were missing a lot of subspecialties or had very few research opportunities or something, but I haven't really found that to be the case. Maybe because there are fewer neuro programs and most tend to be in big academic centers this is less likely to be an issue? Or honestly I've considered I just don't know what makes a good residency program lol &lt; Or it's just difficult to judge them virtually.</t>
  </si>
  <si>
    <t>Does anyone know how long the "closing discussion" for hopkins takes - the schedule only says it starts at 5pm? Unfortunately, I also have a 5pm pre-interview info session by the PD for another program that I'm interviewing at &lt; my interview with them is next week, but usually these closing discussions are 1-5 minutes long and would not be a big deal at all to miss. I would just let the PC know you have another committment starting at 5 &lt; thank you!</t>
  </si>
  <si>
    <t>hopkins interview impressions would also be great to see</t>
  </si>
  <si>
    <r>
      <rPr>
        <b/>
        <sz val="10"/>
        <color theme="1"/>
        <rFont val="Verdana"/>
      </rPr>
      <t>for couples match:</t>
    </r>
    <r>
      <rPr>
        <sz val="10"/>
        <color theme="1"/>
        <rFont val="Verdana"/>
      </rPr>
      <t xml:space="preserve"> how many overlapping cities do you think is a safe amount&lt; no idea but we are currently at 10 cities, some with multiple programs (applying with FM) &gt; my partner and I dropped it down to 17 cities in common, some cities have several programs each, but most are just one to one programs (only ends up being like low 20s for interviews though) not trying to go on that many</t>
    </r>
  </si>
  <si>
    <t xml:space="preserve">&lt; Not couples matching, but holy crap that sounds like a lot of cities and interviews. Good luck and hope you all of you couples get to match and stay the same cities together! </t>
  </si>
  <si>
    <t>Anyone who has already interviewed at or know about University of Arkansas I would appreciate any insights!</t>
  </si>
  <si>
    <t>so about the post below.. im feeling the same way, probably imposter syndrome.. my thing is are residents there gunners and competitive or are they chill? bc someone told me i will feel intimidated being there but i really love the program, any thoughts? &lt; i honestly don't think that you should feel any kind of intimidation. all the residents seemed chill during my interview. there might be gunners among them, very likely. even if there aren't any now, there might be few in your class next year. but I did not get any competitive malignant vibes in general. you do you my friend. fyi.. i feel like the program is intermingled with research a lot (for example the noon meeting on my interview day was a basic science research talk). chair is definitely research heavy, which has been shaping the dept and will continue to shape in the future. it might not be the best place if you wanna practice in a non-academic setting in the future. +1 &lt;you made it this far, pal, and you know what you want. Find a place that makes you feel good. and let the cards fall. +1</t>
  </si>
  <si>
    <t>&lt; You dont need to like only research.. i dont know why people keep saying this! If you want academics, and like education that is also great &lt; I think we were all trying to say this below! Some people know they don't even want to stay in academics - might not be the best fit for them +1</t>
  </si>
  <si>
    <t>So I'm not really interested in research. However I have an invite from Penn and a couple of other research heavy programs (unexpected reach programs for me to be honest). Does that already make these programs a bad "fit" for me? I'm thinking about dropping Penn but I don't know if I'm being too extreme since it's a good program reputation-wise. &lt; May as well go to see if you'd fit in with the residents &amp; staff. I doubt everyone does heavy research, but you can ask! &lt; You definitely don't have to be interested in research, but most people will be interested in academic careers in some domain - could be research or education, advocacy, global health, admin, etc. That being said if your goal is private practice or something like that, you can definitely share that and see how the program responds to determine if it would be a good fit for you.  &lt;agreed, overall vibe I got was that they definitely want people who are interested in academic medicine and pushing the boundary of neurology forward in some significant way, but that way doesn't necessarily have to be research. That said, there is a lot of focus on research lol &lt; MD-PhD here interviewed at Penn. Definitely one of the most research heavy programs (among MGB, UCSF, WashU and Hopkins). They have an amazing infrastructure to do research here. Kinda my top choice now. They also highlighted the other aspects of academic neurology such as education, global health etc but research is #1 among all. That being said, if they decided to interview you, that means they saw something in your application that probably makes you a good fit to the program. Keep in mind that there are also other programs that will make you one hell of a neurologist and require little or no research, if research is not your thing. &lt; also MD/PhD here leaning Penn as #1, seems like a popular choice this year. agree with previous posters</t>
  </si>
  <si>
    <t xml:space="preserve">&lt; same I hate research and I'm unsure if these programs with a bunch of MD-PhDs would be a great fit lol +4 &lt; we aren't that bad! lol. but yes diversity is nice &lt; are u by any chance feeling imposter syndrome? </t>
  </si>
  <si>
    <t>Anyone interview at U of Maryland? If so - did you reach out to meet with faculty who you shared a clinical/research interest with?</t>
  </si>
  <si>
    <t>I reached out to a faculty member that one of my interviewers recommended the day after an interview. So far they've been nice and answered my questions - they seem interested in talking to candidates! &lt; thanks!</t>
  </si>
  <si>
    <t>How many programs is typically a good number to rank for neuro? and is there a downside to ranking too many programs (besides not leaving more interview spots for others)? &lt; Check out the Charting the Outcomes pdf, it is very helpful and will tell you how many programs to rank to hit a goal percentage of matching. &lt; I think in the past 13 spots was basically a 100% match. There's something on charting the outcomes for it. It'll depend on USMD vs. IMG vs. DO and step scores too. I am estimating that you may need more this year because more people are interviewing. I plan to rank 16-19 programs as a mid-tier USMD graduate. I wouldn't rank a program if you are worried about accreditation, board pass rates, or the financial status of the hospital. Otherwise, I see no downsides and would prefer it over not matching &lt; Technically, yes. But honestly, no. By this same logic, it would take a 260+ step1 for 100% match rate. That doesn't mean that neuro applicants need to be aiming for 260+. Pretty much everybody would be fine at 230+. What happened to drag the 100% all the way to 13 ranks is because exactly one dude in the 13 contig ranks bin failed to match. But it's a 100% match rate at the 10, 11 and 12 rank bins. To me, 15+ for USMDs with average apps is hoarding. I don't judge anyone for being neurotic (i defend that neuroticism far below), but it's honestly just poor data interpretation to suggest that average neuro applicants need 16-19. +3.         &lt; one last thing to factor is home program. If an applicant knows their PD and faculty well, and leadership clearly wants to retain them, even if they rank 5 places and rank their home program last, they would match somewhere (not that I would rank 5 places just giving an example)</t>
  </si>
  <si>
    <t xml:space="preserve">&lt; I recall 13 being the magic number too for US MDs from seeing the Charting the Outcomes PDF a while back too, for a 99-100% success probability of matching into neurology. Someone correct me if I remember incorrectly &lt; If people are expecting a bigger SOAP season, shouldn't people match with fewer Interviews? As long as you are ranked by a program,more chances of matching compared to previous years? &lt; (different person than people in box to left) Could you explain this more? The opposite makes more sense to me right now, that you would match with more interviews than in prior years, but maybe I'm thinking wrong &lt; thats what i thought too but now im hearing the opposite so im confused too &lt; There are a certain conditions for it to be true. IF Interview hoarding is real, Sam group of candidates are getting Interviews. each program will rank them all. BUT they can match at only one spot, right? the rest of the spots will be empty, thus bigger SOAP. IF there is a bigger SOAP, as long as you are ranked even at 50, you have a higher chance compared to previous years. &lt;Have to consider programs cannot increase number of interviews. They can but only upto an extent. If interview hoarding is real I would say the first is more true than the latter.  </t>
  </si>
  <si>
    <t xml:space="preserve">Hi yall, does anyone know of a resource or website that states the stroke volume for a hospital?  Some of the programs mention it during their program overview others dont. Looking on the website has been hit or miss as well. Thanks! +1 &lt;I usually ask during an interview. </t>
  </si>
  <si>
    <t>If it's in the "stroke belt" they probably have a lot of stroke volume!</t>
  </si>
  <si>
    <t>With more people interviewing this year, is anything changing in how people are showing interest in programs? I have 2-3 programs that I would absolutely love to go to. My interviews were earlier in the cycle. Since we're not making the effort to go travel, is there any other way to really show interest? Social media? Reaching out to alumni/residents? Asking your home program to make an effort on your behalf? I just don't want to come across as overbearing, but I also want to display interest! +2 &lt; You can ask the program if you can join didactics or grand rounds sessions that they mave in the future</t>
  </si>
  <si>
    <t>Does Colorado send its invites through ERAS or does it send them directly to applicants? &gt; they send a message over ERAS which links to a seperate scheduling site</t>
  </si>
  <si>
    <t>Has anyone interviewed at Geisinger (Danville). my schedule states I will have one Interview with a faculty which will involve a case discussion. Does that mean a clinical case or an ethical/behavioural scenario? Thanks &lt; it is a clinical scenario where you have to do the PMH and "physical examination". You then later present the case to the attending and discuss the differential diagnostics. It is to assess your thinking process. &lt; Lol that blows mega hard, good luck OP! &lt; Thank you for answering! so they have an actual patient or like step 3 scenario? &lt; I would say more like a CS scenario. dont stress about it, it is really chill and the faculty is very friendly! Just make sure to review your blue print so you can do ask and present things in order and you will be fine! &lt; Thank you so much. I only have a handful of interviews, thus the stress. Thank you</t>
  </si>
  <si>
    <t xml:space="preserve">&lt; That sounds stressful. Good luck OP. Do any other programs do this? </t>
  </si>
  <si>
    <t>Has anyone heard anything from LSU-New Orleans?</t>
  </si>
  <si>
    <t>Is neuromuscular considered a lifestyle subspecialty? ie, better pay with a cushy 8-5 M-F schedule? Talking about private practice, and I know all subspecialties are better in terms of lifestyle in prvate practice but is neuromusc even more so? &lt; No more cushy than any other outpatient predominant subspecialty (eg, movement, cognitive-behavioral, headache, rehab, sleep, pain, palliative, neuro-ophtho, or neuro-onc), but definitely compared to inpatient predominant subspecialties. Though it's more nuanced than that &amp; will depend on whether you end up liking OP or IP work</t>
  </si>
  <si>
    <t>How can I communicate with a program through ERAS? Like the messages are from "noReply@aamc.org", so if I logged into ERAS and went to the message they send me and just select "Reply", will they get my message? &lt;Yes +1 &lt; thank you!</t>
  </si>
  <si>
    <t>U of Colorado says "business casual" for their interview day. Does that mean button down shirt with no tie for men and basic shirt for women? What have people been wearing? +2 &lt; The resident said the PD just wants you to be comfortable and he would probably only be comfortable wearing a suit and a tie like every other interview. I (he/him) wore a suit and tie, but others wore buttoned downs, ties and sweaters. I don't think it's a huge deal! &gt;&gt;&gt; everyone on my day (M+F) ended up wearing suit, but I got the sense that it wouldn't matter</t>
  </si>
  <si>
    <t xml:space="preserve">For anyone that has interviewed at Oregon/OHSU, please help fill out the interview impressions please </t>
  </si>
  <si>
    <t>Just canceled Tulane 01/04 GL everyone! &lt; Thank you! You too!</t>
  </si>
  <si>
    <r>
      <rPr>
        <sz val="10"/>
        <color theme="1"/>
        <rFont val="Verdana"/>
      </rPr>
      <t xml:space="preserve">For anyone that has interviewed at </t>
    </r>
    <r>
      <rPr>
        <sz val="10"/>
        <color theme="1"/>
        <rFont val="Verdana"/>
      </rPr>
      <t>Case Western</t>
    </r>
    <r>
      <rPr>
        <sz val="10"/>
        <color theme="1"/>
        <rFont val="Verdana"/>
      </rPr>
      <t>, is it just 3 interviews with residents? No interviews with faculty? &lt; Definitely have interviews with faculty. 3 with faculty &lt; ah sorry read the impressions page wrong. Maybe my thalamus schedule isnt finalized yet. But yeah so far looks like 3 IVs with 2 faculty each. None are PD or APD though &lt; it depends though. I had 3 interviews, 1 with PD, 1 with APD, and 1 with regular faculty. &lt; The PD and APD act as regular faculty interviewers so you may or may not have interviews with them. I had 1 with the PD, 1 with regular faculty and a 2 on 1 interview with 2 fellows.</t>
    </r>
  </si>
  <si>
    <t>Just out of curiosity, I want to do a quick survey of the gender breakdown here. Add a +1 to your gender. Male +33 Female +34 Other +1 Pie +yum  &lt; Is it sexist to assume everyone here is male? &lt; not sure if this is what you mean, but I'm a woman, yet noticed I have been "reading" other posters as being a male voice. I think it just shows how ingrained our biases are. &lt; this is exactly what I meant, at least I'm not alone.</t>
  </si>
  <si>
    <t>&lt; What is Pie? Like apple pie?</t>
  </si>
  <si>
    <t>Finally a gender reveal that won't burn down a forest +5</t>
  </si>
  <si>
    <t>Hello, I am an IMG. I am thinking of applying to the following advanced programs given how lackluster the season is panning out to be for me, but before pulling the trigger, I would appreciate advice on whether it is too late to apply. Especially because many of these programs are popular among AMGs. It would also be helpful to hear from folks about open interview positions at these programs: Cedars-Sinai, UCLA, USC, UC Irvine, UCSD, Cleveland Clinic Florida, Univ of Florida Jacksonville. Thanks! &gt; Many programs said they wouldnt even consider applications that were submitted after a certain day (like Nov 1st) or something. I would defineily check those out before you spend your money. Since these are all pretty good programs its likely you prob wouldnt get much this late in the game &lt; you can always try, but I agree with this. try some less competitive places too that are generally more receptive to IMGs. examples are ULouisville, st luke anderson, kettering, maine medical, hca healthcare, beaumont &lt; Kettering is IMG friendly? I didn't a program that doesn't sponsor visas could be considered IMG friendly lol&lt; kettering loves DO students, IDK about IMG &lt; I advice you use the Residency Explorer website to filter out and find the programs that are most likely to take you (they have IMG stats too), and apply based on that. &lt; Also Beaumont takes DO students. Don't know that they have ever taken an IMG &lt; I would try SUNY downstate, they are as IMG friendly as it gets, interview very broadly, people go on to excellent fellowships</t>
  </si>
  <si>
    <t>Does anyone know if the Mount Sinai Beth Israel prelim is guaranteed? &lt; Yes it is, they actually recommend that you do it there but I don't know why the med department interviewing separately.  &lt; is it guaranteed if u interview or without interview?</t>
  </si>
  <si>
    <t>What do you mean its guaranteed? you didnt need to interview with them?</t>
  </si>
  <si>
    <t>Interview in IM Prelim Mt Sinai Beth Israel is just with one interviewer? how is the interview day, no interv impressions &lt; conversational interview, no curveballs &gt;Oh how long the interview takes? &lt; About 20-30min</t>
  </si>
  <si>
    <t>Anyone that interviewed at UPenn, how was it? Are the interviews very conversational and relax like majority or any curveballs? &lt;very conversational, didn't get any behavioral questions, everyone asked about different extracurriculars on my app and a few research experience questions but nothing curveball-y! They're very into mentorship so I'd be ready to answer questions about what kinds of opportunities you're looking for and how they can help you get there. The APDs in particular though were some of the most informal interviews I've had, it was nice! +3 completely agree &lt; 100% agree. Was one of my favorite interview days. The program leadership was such a delight. &lt; one of the nicest sets of interviews, very conversational and kind +1</t>
  </si>
  <si>
    <t>Has there been any more Stony Brook invites sent since November? I don't know if the sheet isn't updated or something, thanks! &lt; I just received a rejection composed of 10 words only. &lt;better than being ghosted!</t>
  </si>
  <si>
    <t xml:space="preserve">The latest impression of Mayo in MN implies residents take tests? Can someone comment on that? I interviewed there but did not catch that &gt;yes they didn't mention it but when I asked about something they may not have particularly liked (the upper years did appreciate it looking back though), they said with didactics they take a test every so often so that they are kept accountable with their readings etc. The grades dont mean anything though apparently. Some appreciated it but some (particularly the ones going ithrough it now) took time to adjust to the classroom style learning &gt; Same in Mayo AZ, its not to bad what I heard&gt; Yea they are assessed during their formal didactic months (which you can sign up for- not forced) and it is essentially a P/F. Pressured accountability is helpful in my opinion, it can help push you through a little harder during periods of lower motivation instead of hitting up that Netflix :) </t>
  </si>
  <si>
    <t>Im hearing that some low tier programs are saying that there surprised this year getting competitive applicants applying and that they are excited.. already had heard the same of a few which is quite funny since probably the applicants will not even be ranking the program highly but they actually believe they will</t>
  </si>
  <si>
    <t>Lol that's both funny and effed up. I mean those lower tier programs would've used those II spots for applicants with a higher chance of matching if it wasn't for CoViD. This is further reason to think SOAP is gonna be big this cycle &lt; i have heard residents from diff programs tell me this too!</t>
  </si>
  <si>
    <t>Cancelled OHSU interview on 1/5. Good luck to everyone! &lt; Thanks! +1</t>
  </si>
  <si>
    <t xml:space="preserve">For programs that y'all are waiting to hear back from ("ghosted") but wouldn't accept an interview at this point, has anyone started withdrawing prior to hearing back? Would doing this benefit other applicants so the programs don't waste time with our applications? +1 &lt; I withdrew from one program &lt; I started withdrawing from some, yes. +1 &lt; I keep forgetting to. But I should. Just so other applicants get IVs faster. &lt; Thanks!&lt; I withdrew from my remaining programs (20) once I knew I couldn't accept any more interviews. I still got 5 invites from the programs I withdrew from weeks after my apps were withdrawn. I'm not sure it makes a difference honestly. </t>
  </si>
  <si>
    <t>Did anyone interview at the University of Kentucky? How long was the interview and was there meet and greet with the residents the night before? &lt; I'm doing University of Louisville next week but I don't think they're the same thing &lt; Yes, that is a different program</t>
  </si>
  <si>
    <t>There was a meet and greet the day before + the interview the next day was 8 hours (they will send you your personal agenda). First 3 hours (overiew about the program + grand round + break) + one-to-one interviews (5x20 minutes) + 15 minutes conclusion with the PD. &lt;Thank you, that sounds very intense</t>
  </si>
  <si>
    <t>Anyone who has UCI tomorrow get an email with zoom links yesterday? Haven't heard anything since the initial confirmation email. &lt; I emailed the PC earlier today and she said she'll be sending them soon! &lt; Thanks! Got worried they forgot about me :/</t>
  </si>
  <si>
    <t>ci</t>
  </si>
  <si>
    <t>Is anyone planning on dropping RWJ? &lt; What does RWJ stand for? &lt; I'm guessing Robert Wood Johnson</t>
  </si>
  <si>
    <t>Rudy W Jiuliani &lt; lmao</t>
  </si>
  <si>
    <t>For UMiami, has anyone who is interviewing there heard back from the IM prelim program (for the advanced positions)? +1</t>
  </si>
  <si>
    <t xml:space="preserve">Out of curiosity, were any of you thinking of potentially dropping by your top 3-ish programs in January/February (if the PDs were okay with it) to kinda meet the residents and get to see the hospital a bit more? Just wondering if this kind of self-scheduled second look would be acceptable/okay (to help one get a better sense of the cities/hospitals/people before making the final rank) &lt; We are still in the midst of a pandemic, so probably not a good idea.... &lt; nop. too risky to travel right now (for me personally) &lt; maybe you can check out the city by driving through or whatever if you are able to stay socially distanced. But if programs are offering in person tours that kinda stands out as a red flag. And if you are asking for one that could potentialy come across as a red flag &lt; I had emailed a PD to ask about spring visits, and she replied back negatively in a way that made me think it might have put me in poor light &lt; idk why but my comment didn't save? Someone asked about this at an interview and the PC/chair responded with "we can give you directions around town but we can't give you a tour." I think because it risks encouraging students to travel. I'd say it's a no-no for programs to give tours to students, but is okay to visit cities. Just stay safe! +2&lt; Yeah many programs I've interviewed at have explicitly told other applicants that hospital campus tours are def off-limits, but that a self-guided tour of the city is acceptable/encouraged (depending on what COVID looks like at the time) &lt; OP: my assumption would be that by February residents and maybe med students too would be vaccinated so such a trip would be less risky... idk though I guess we would see </t>
  </si>
  <si>
    <t>Another issue with an IRL tour is that it would give you an unfair edge over other applicants who are out of state or even out of the country right now. It's enough that IIs have been distributed differently this year and on top of that having some applicants actually meet the program's staff before rank deadline would be like super unfair imho. &lt; I really doubt there would be enough people making in-person visits to have any actual influence on others' match outcome. &lt; yeah probably not, but on problem too consider is if multiple people do it then it becomes a trend. Eventually its relatively required for a place you're interested in. &lt; PD in my area actually offered to meet in person when they had to cancel my Sub-i early this year. I went to meet him in his office and honestly think it helped immensely. If others have the opportunity and are local and really like the program, I recommend it. &lt; I had the opposite experience. The one and only time I asked the APD/interviewer if they were doing any in-person second looks or tours, the APD made a judgmental face at me and responded that it would be reckless in regards to the pandemic, so that was the last time I asked that question &lt; probably best not to ask if they'd meet you in person. the only reason I went was because the PD offered himself and it was very safe etc</t>
  </si>
  <si>
    <t xml:space="preserve">maybe stupid question but what does snail mail mean that people keep writing this? &lt;letters &lt;it's like saying regular mail... I guess they call it "snail mail" because it's slow as a snail when compared to email? a native speaker could confirm &lt; yeah snail mail = letters you post by mail &lt; incorrect, snail mail is exactly what it sounds like...mail delivered by snail +7 &lt; </t>
  </si>
  <si>
    <t>&lt; +2 to snail pic &lt; Agreed; that is a quality snail. &lt;ty ty, glad I have other merits than mod-ing</t>
  </si>
  <si>
    <t>Piggybacking on the below question, what would you folks say are the top programs for neuroimmunology? I was thinking Mayo, MGB, +/- some others? (?CCF) &lt; Hopkins I believe &lt; would second hopkins</t>
  </si>
  <si>
    <t>top programs for movement disorders fellowship/research? Penn, MGB.. &lt;others??</t>
  </si>
  <si>
    <t>are most PDs neuromuscular?? I've had 6/10 be NM, the rest were a mix &lt; noticed the same thing, I think it has to do with the chill lifestyle</t>
  </si>
  <si>
    <t xml:space="preserve">just dropped montefiore 12/22  &lt; Thanks! </t>
  </si>
  <si>
    <t xml:space="preserve">Thank you, but why? &gt; initially applied broadly because I did not know where I stood as an applicant &amp; uncertainty due to COVID19 app cycle. Got some others I liked better/closer to home &lt; appreciate your reply, I thought maybe it's something related to the program. Happy to know that you got invites from places you like, good luck! </t>
  </si>
  <si>
    <t xml:space="preserve">            </t>
  </si>
  <si>
    <t xml:space="preserve">Best programs for Behavioral Neurology Exposure and opp? &lt;MUSC has Neuro/Psych combined and strong behav neuro, UCSF has Bruce Miller aka the OG of Behav Neuro but overall the department is good &lt; UCLA, Colorado, NW, Emory </t>
  </si>
  <si>
    <t>&lt; What about UPenn? not good behavioral? &lt; also a good choice</t>
  </si>
  <si>
    <t>A tab where everyone puts the #patients per day (inpt/otpt) that they were told in interview so we can all know since its not online? +3 &lt; add a tab in interview impression</t>
  </si>
  <si>
    <t>Without taking into consideration if you want a program due to location preference/family reasons, etc and even if your not invited.. if you had to say 5 programs being the best in neurology that the majority of applicants would love to go there if they had the chance which programs would it be and in order? &lt; 1. UPenn 2. Johns Hopkins 3.MGH/BGH 4. Columbia 5. Gainesville (wasnt invited to none of them but thinking outside of the box my choices)(+1 for Gainesville I feel like that program is really slept on) &lt; 1. UCSF 2. MGB 3. Columbia 4. Mayo Clinic 5. Upenn &lt; 1. UCSF 2. MGB 3. Hopkins 4. Penn 5. UCLA &lt; If location wasn't an issue, I think Mayo might be #1 &lt; I don't think mayo has the reputation for sending people on to academic research careers across the country as much as the others do, which may be bc of location. &lt; Really? I didn't get that sense at least from scrolling through their alumni outcomes list (seemed about 2/3 or more went on to academic careers, many at Mayo but others outside) &lt; I was thinking that a lot do stay at mayo. It's definitely top 10 just wouldn't put it at #1 &lt; Mayo kinda locks you into their closed system</t>
  </si>
  <si>
    <r>
      <rPr>
        <sz val="10"/>
        <color theme="1"/>
        <rFont val="Verdana"/>
      </rPr>
      <t xml:space="preserve">Is UPenn a top program? &lt;I dont think so.. I personally would not pick UPenn in the top 5&gt; well jisut check in the doximity and its #5 in rank there &lt; Depends on your area of interest. For basic research/academic career I would say MGB and Upenn are a step above the rest &gt; usually when talking about top programs people are talking about research/academic career. otherwise, there are tons of good options &gt; I feel like </t>
    </r>
    <r>
      <rPr>
        <sz val="10"/>
        <color theme="1"/>
        <rFont val="Verdana"/>
      </rPr>
      <t>northwestern</t>
    </r>
    <r>
      <rPr>
        <sz val="10"/>
        <color theme="1"/>
        <rFont val="Verdana"/>
      </rPr>
      <t xml:space="preserve"> is actually pretty up there despite its lower ranking on dox. They gave a really good impression of their program during the interview day. I was actually very impressed. &lt; agree NW is strong. there are more than 5 great programs</t>
    </r>
  </si>
  <si>
    <t>WashU is arguably another top 5 contender IMO &lt; seriously someone asked if upenn is strong? lol +2</t>
  </si>
  <si>
    <t>Any Cedar Sinai or Riverside interviews still available? &lt;dropping my Cedars Sinai soon &lt; riverside did it by email, so no idea how many slots left</t>
  </si>
  <si>
    <t>Can someone PLEASE not delete this comment: I stopped writing thank you emails a while back, but I recently interviewed at a program I really liked and I think it will be in my Top 3. Would it be worth writing them a thank you email stating they're one of my top programs and I plan to rank them highly? (I'm not sure if I should save this type of email just for my #1..thoughts?) &lt; What do you have to lose by doing it? &lt; I don't think a "I will rank your program highly" letter is effective. It could be viewed as shotgun method of trying to increase one's rank across the board. I would only sent out a "you're my #1" email. &lt; I was told that if you don't plan to rank them #1, don't send a "I will rank your program highly" letter because it indicates to them that they are not your #1 and it may hurt you for that reason &lt; is it allowed to say to a program "you are my top 1?" &lt; I thought you weren't allowed to say #1, only rank highly.. &lt; you are all greatly overthinking this and thank you notes have a miniscule impact on your ranking &lt; I've had multiple mentors tell me to only tell my #1 top program that I'll be ranking them first, and that it doesn't help to tella program that they're "one of my top" or I'll "rank them highly" &lt; hmmm I've heard it's against policy to say rank #1 so now I really don't know</t>
  </si>
  <si>
    <t>I don't think you would wanna say to any program "you're my top #1" because they might wanna send you back to take English classes... lol jk relax</t>
  </si>
  <si>
    <t>Anyone had any movement on the prelim/TY program IIs? nop.. just got 2 &lt; yes... in the sense that I've been getting a lot of rejections lol.  +1</t>
  </si>
  <si>
    <t>UCSF program impressions? I'm don't see any in the 2019-2020 tab either.+1 &lt;From the offers page looks like there's only been 1 interview date so far! People might not want to be posting rn but may later in season</t>
  </si>
  <si>
    <t>Has anyone felt that they bombed any of their interviews? :( I've had a few interviews that tanked for seemingly minor reasons I couldn't have prepared for &gt; why do you think you tanked them? You might just be overthinking small slip ups that the interviewer probably didn't even notice or will remember. &lt; I've had questions I felt I could have answered better, even ones I had thought about beforehand. And people I felt like I didn't click with. &gt; Bombed, no. Thought of better answers while in the shower? Every single one. I think i'm doing okay. I'm sure you're doing great! +1 to the better shower answers &lt; Most of my interviews have gone fairly smoothly but there was one where I felt like every answer I gave was wrong based on how they responded lol &lt; Y'all are overthinking it tbh. Put yourselves in the shoes of an interviewer writing down an impression - since they aren't actively taking notes during the interview they have to rely on the overall impression. A few slip-ups here and there are not enough to tarnish one's impression of you, particularly because you're likely making them bigger than they actually were (although sure, there are some 'red flag' things you can say, but I doubt that's what you're talking about). My philosophy is: what is done is done, it's out of our hands now, the place we end up is the place that we are meant to be in. All the best! +2 &lt; "what's done is done" lol have you seen the film Tenet? &lt; The way I see it interviews are not like an USMLE exam that you can bomb or ace. It is more of a vibe test, they just want to make sure you are not a sociopath and you are a good fit for the program (similar interests etc.). I would not overthink it to much</t>
  </si>
  <si>
    <t>Hey everyone, I have a request from the folks who have interview calls from UTSW. Could you please check the interview broker calendar and let me know if any dates are still available for scheduling? I was really hoping to hear back from them and sent an LOI yesterday but I fear that the 12/16 date showing on the interview offer tab might be outdated and that they've already sent all their invites. &lt; Jan 20th is still available. Just one spot though. &lt; Seems tough then but thank you for the update!</t>
  </si>
  <si>
    <t>Anyone who has interviewed at the University of Iowa have any idea roughly how many 24's you have to work on Friday of your clinic weeks? The residents made mention of them doing this but it wasn't addressed by the PD.</t>
  </si>
  <si>
    <t xml:space="preserve">&lt; Sorry to whoever had to rewrite that. Spilled salsa on my laptop and when I wiped the keyboard it wiped that entry too lol.&gt; no worries just copy and pasted from the edit history </t>
  </si>
  <si>
    <t>Has anyone had a 3 on 1 interview for USC? Is it intimidating /any advice? - I did it, honestly very chill. They asked behavioral questions and even about hobbies, etc, and it almost felt like a group conversation with a lot of laughing amongst everyone &lt; I honestly wish more time was alloted for those 3 on 1 interviews because it was like 1 or 2 questions from each of them and then you were done</t>
  </si>
  <si>
    <t>I think most programs have probably filled their dates by now, right? Do you think LOI's migh actually move you up in a waitlist or are they pretty much useless this time of year? I feel its always either too soon or too late to send out LOI's&gt; I started sending out LOI's last week and I only received rejections from the programs I sent emails to, so I stopped.  &lt; I believe that LOI's can't hurt you, so if you are passionate about a program go ahead and send it. Better to be offered an interview or rejected, than to wait in limbo.</t>
  </si>
  <si>
    <t xml:space="preserve">anyone interviewing with UF jax tomorrow not receive the resident social link for tonight </t>
  </si>
  <si>
    <t>If residents weren't social distancing during their evening virtual social hour (there were 6-10 of them sitting right next to each other like one foot apart and not wearing masks), how heavily would that factor into your rank list? It definitely soured my impression of the program, but I'm interested in hearing other perspectives &lt; tbh this seems to be how close residents need to be in the hospital during lunch so I haven't been too bothered; obviously could/should be improved with masks but I also feel for them &lt; I think it is understandable that people want a break from the pandemic and social distancing especially when these times used to be very social between residents and interviewees but I also want to say that doctors are supposed to know better. My bf is a resident (not neurology) and the PD asked the residents to eat in turns so no more than 3 people are in the same room at once without their masks on, and of course they are not having physical gatherings for meet and greet zoom meetings. &lt; OP here: Besides this program, I hadn't seen any physical gatherings for evening social hour, or residents not wear masks while in a group and on screen. So it was surprising to see this program do these things &lt; which program was this?</t>
  </si>
  <si>
    <t xml:space="preserve">If you're talking about UT Houston, then the event was was at the PD's backyard. I'm not concerned. Probably better than what I see regularly in workrooms. ventilation is key. +1 &lt; But if you're outside, you shouldn't be only one foot away from each other and not wearing masks. You also shouldn't be physically gathering in large groups if it's unnecessary or if there are better alternatives &lt; Every has different risk assessments. My harvard-&gt;yale currently practicing 100% in line with current guidelines EM attending is going to hawaii this week. I've seen friends about 3 times since this began and I skipped my own family's thanksgiving. I thought it was fine. If you didn't, that's okay. To me, it's a relatively overall very remote risk of spread. I just personally can't find the energy to be concerned about it. </t>
  </si>
  <si>
    <t>How do you guys keep calm and relaxed when interviewing at your top programs? I'm super tense when thinking about my upcoming interview this Friday. +1 &lt; Maybe it's just me, but I don't really see a program as my "top program" until after the interview. I have a overall chart in my head of where programs will rank but one of them that I thought of as "middle of my list" shot up to top choice after the interview so I'm only making mental ranks after each interview. I also don't have strong ties to any city so things might be different for others +1&lt; I don't have THE top program but I have a few I really like and before interviewing with them I make myself believe that this is not my TOP TOP and it's a little bit easier mentally &lt; I had an interview at my top choice this past Friday and I felt the same way. I prepared excessively the day before which was really not necessary. If you do have questions you know you struggle with it might make you feel better to rehearse and feel more assured that you won't be caught off guard. But really, it ended up being just like any other interview. Just remind yourself you've gotten through interviews successfully before, and you will do it again. It also helps me when I feel anxious about my top choices that the faculty know the culture of the program better than you do, so if it doesn't end up working out it's because they knew the program wasn't the best fit for you and that you would not thrive there or enjoy yourself. Whether you match there or not it will all work out the way it was meant to. &lt; Remember that it's not just the program interviewing you; you're also interviewing the program. For my top programs, I felt much better about the interview day when I was really engaged and wanting to know if the program is right for me, compared to the one where I was second-guessing all the time cuz I didn't want the program to dislike me.</t>
  </si>
  <si>
    <t>I am having trouble contacting anyone at University of Minnesota to help coordinate my interview day, I got the II last night and it is for this Friday. Any insight? &lt; Friday's still a ways away! If you don't hear anything back by Wednesday then try calling or reaching out to someone else in the department. I sometimes only got my interview info like the day before. PC's are realllly busy right now so don't be suprised with last minute info. &lt; That's fine I'm just annoyed since I potentially have to cancel another interview to accept this one &lt; That's tough but your decision to cancel another interview for this one depends on info about the actual interview day? Or are you worried about timings? If that's the case then worth giving the PC a call! Good luck. &lt; Yeah they put my middle name on the invite and its marked funny on my ERAS so I'm trying to figure out if they made a mistake and are just jerking me around. The PC doesn't pick up at the number I dialed. Guess I'll do a voicemail. &lt; you might have more luck calling the PC and leaving a voicemail &gt; The PC is awesome and she usually responds super quickly. I'm sure she will respond today +1</t>
  </si>
  <si>
    <t>I was in the afternoon and started at 11:15am (CST) and done by 4:30pm (CST), hope that helps!</t>
  </si>
  <si>
    <t>Anyone who is MD/PhD or otherwise has a research heavy application, have you been emailing PC or PDs where you are interviewing to set up research meetings? I've gotten different advice on this. I have had a few PDs/aPDs bring it up in interviews or email before interview, but have any of you initiated this pre-interview? &gt; I have with one program since one of our close research collaborators is at the program &lt; that makes sense. wondering if there is any concensus on best way to approach this, and if you are going to email, whether to contact PC or PD, and whether to do so before or after interview</t>
  </si>
  <si>
    <t>Has anyone written TY notes to programs including PC and nobody respond including PC or should it be concerning? &lt; I sent TY letters to PD, APD, PC, and one faculty. Only the later one replied. Don't over think it, it does not really mean anything (unless they replied to other applicants and ghosted you, LOL) &lt; yeah I've had a range from everyone responding to no one so wouldn't read into it. if people write on PIC tab you can compare, although even then we know from years past none of it is a guarantee &lt; I usually send it to everyone I interview with and the responses I get have been very varied. One program - no one replied back. Another program - chair/PD/PC etc all replied. I don't read much into it to be honest. Think everyone is tired of writing and replying to thank you notes/ LOIs/ application updates etc. etc. etc. &lt; exactly, out of anything applicants could overthink, this is useless and adds unnecessary stress. Don't worry about it +2 &lt; I second this. I stopped writing them, and saw online that they don't add any weight to your application anyways +1&lt; also stopped writing them</t>
  </si>
  <si>
    <t>To be completely honest my, id be more concerned if everyone replied saying "youd be a perfect match". thats how you know they screw you over. No replies is the safest imo &lt; the replies tha t say "thanks, good luck with your match!" make me feel worse than no reply lol +3 &lt; It's all bullshit. Don't take any post-interview communication to mean anything. Don't you guys read the SOAP threads every year? &lt; i was just speaking about this with another applicant bc i also keep getting some responses saying "good luck with match" and i dont know how to feel about this LOL</t>
  </si>
  <si>
    <t>&lt; why would it be concernig if everyone replied "youd be a perfect match"? wouldnt that mean they really want you there?</t>
  </si>
  <si>
    <t>I keep seeing in reddit and diff posts that mt sinai beth israel internal medicine is risky because it may close.. anyone knows anything about this? &lt; I heard about this too, but don't know much.&gt;&gt; An attending also was concered about this when I was rotating. The program has undergone many changes in the past 5 years itself so its risky for sure. +2</t>
  </si>
  <si>
    <r>
      <rPr>
        <sz val="10"/>
        <color theme="1"/>
        <rFont val="Verdana"/>
      </rPr>
      <t xml:space="preserve">^ Does Mount Sinai Beth Israel guarantee you the prelim if you interview for the prelim, or no? &gt;&gt; Are they still sending out invites? &gt;&gt; All spots were filled up last I checked &gt; </t>
    </r>
    <r>
      <rPr>
        <sz val="10"/>
        <color theme="1"/>
        <rFont val="Verdana"/>
      </rPr>
      <t>If you interview there though, is the spot guaranteed, or there a possibility you might be without prelim even if you interviewed at both their prelim and neuro programs and matched to their neuro program? +1</t>
    </r>
  </si>
  <si>
    <t>DRMC in california lost their IM program. I think this is why their neuro program hasn't sent out any invites. As far as I'm aware, the neuro program is still accredited. So they might turn into an advanced program in SOAP? &lt; what's DRMC? &lt; desert regional medical center</t>
  </si>
  <si>
    <t>Someone posted this in Reddit: "Give us a reason not to rank you, and you can't say 'nothing' for an answer." Me, with no red flags: what in the actual god damn fcuk....???/endvent ; Like what the actual fu.... has someone here experienced this and what approach should we take if we are asked this? &lt; I'd answer that question with exactly one word: "Bruh...." &lt; "You shouldn't rank me because I won't answer this question" -- but totally agree thats a BS question &lt; two strategies: pick a weakness that is real for you but would be a ridiculous reason to DNR someone (they didn't say pick a good reason), or point out a weakness of the program and describe how they shouldnt rank you because they cant in good conscience rank you because they will be unable to support you in your career goals (either its true in which case you dont want to go there or more likely they will supply a reason why that program weakness isnt utterly limiting)</t>
  </si>
  <si>
    <t>Are people writing thank you letters to prelims, or does internal medicine have a different/negative mindset towards them? +1 &lt; Ive heard they dont like ty letters bc IM is so many more applications +1 &lt; I've had a prelim program ask us to send TYs to a specific e-mail, not directly to faculty, and another clearly said they did not want/read/factor them when ranking. If nothing was said about this, I would simply send them, can'treally hurt you</t>
  </si>
  <si>
    <t>Has anyone heard of any program doing in-person interviews this year? I saw mention of it in under a Name and Shame tab of another specialty's spreadsheet &gt; I have only heard of a handful of programs in other specialties. I imagine if any neuro program was in-person this year, someone would have mentioned it.</t>
  </si>
  <si>
    <r>
      <t xml:space="preserve">Has NYU sent any rejections? just curious.. since i havent heard from them =[ &lt; I'm only n=1, but I haven't heard anything from them, and I'm a weak applicant for them per the Residency Explorer site &lt; what does n=1 mean? &lt; It's like a colloquial slang for "I'm just one person", so my one opinion or experience may not reflect the general/overall experience of everyone else &lt; I asked someone in Reddit, what does n=1 means? And they downvoted me. Like what is wrong with you people? So thank you, I'm happy to know the answer (tho I'm not the one who asked the question here) &lt; don't know if this matters, but there are a couple spots open for NYU manhattan for jan 8, 15; might send out more invites to fill the spots! keep the hope alive and send LOIs! </t>
    </r>
    <r>
      <rPr>
        <strike/>
        <sz val="10"/>
        <rFont val="Arial"/>
      </rPr>
      <t>&lt; that's not colloquial at all, it's actually scientifical. 'n' in math is always used as a stand-in for a positive integer, so scientists incorporated the letter 'n' as a way to refer to the number of subjects in an experiment, be it animals or people. Since subjects in a study can't be fractions, the number will always be an integer and it won't be inappropriate to use 'n' to talk about it. But again that's not colloquial at all. And again you're sort of being too clever by half by saying "I'm only n = 1" bc that's exactly what we assume whenever smbdy talks about their experience, unless they specifically say they know of somebody else's experience as well and so we know it's not just one person talking</t>
    </r>
    <r>
      <rPr>
        <sz val="10"/>
        <color rgb="FF000000"/>
        <rFont val="Arial"/>
      </rPr>
      <t xml:space="preserve"> &lt; ??? Was this comment necessary? It is pretty rude. I was just trying to help explain what "n=1" means in everyday colloqial language, not on its significance as a scientific concept. I think the person asking "what does n=1 mean" was more interested in its use as a common phrase as well. Sheesh. +1 &lt; Lol I believe poster above you belongs on </t>
    </r>
    <r>
      <rPr>
        <u/>
        <sz val="10"/>
        <color rgb="FF1155CC"/>
        <rFont val="Arial"/>
      </rPr>
      <t>r/iamverysmart</t>
    </r>
    <r>
      <rPr>
        <sz val="10"/>
        <color rgb="FF000000"/>
        <rFont val="Arial"/>
      </rPr>
      <t xml:space="preserve"> &lt; +1 also don't think scientifical is an accepted word lol &lt; ok so I didn't realize my comment came off a tad aggressive so I went ahead and stroke through it. Sorry was not trying to be a jerk. &lt; No worries, we are all friends here! : ) +1</t>
    </r>
  </si>
  <si>
    <t>who deleted that lovely, roasty big brain meme pic? +1</t>
  </si>
  <si>
    <t xml:space="preserve">Anyone that already did the prelim interview with mt sinai beth israel? impression? &lt; it was very chill. no curveballs +1 &lt; I did get curveballs so I guess it depends on the person </t>
  </si>
  <si>
    <t xml:space="preserve">does anyone know how many faculty you interview with for Mayo AZ, and how long the interviews are? </t>
  </si>
  <si>
    <t xml:space="preserve">
I am sorry for bringing negatitivity to the spreadsheet but I just need to ask and see if someone understand what Im feeling. Some programs I expected to hear from never reached out.. and its like.. why they dont like me or want to meet me? I dont have that many in comparison to others and I keep thinking to myself there is something wrong with me. I suck but Idk why and would love to at least know but in the rejections they just write a plain message just like to everyone else. I feel so insecure and I havent felt like that for a very long time. &gt; I'm sorry youre feeling like this, this year sucks because its so unexpected. And it has nothing do to with who you are as a person, its about what they see on paper which makes it even harder. Are there any red flags on your application that could explain why you are getting less invites than expected? &gt; From those programs that sent you a rejection, you could also give a call and see if the coordinator would be willing to share if they thought there were any weak areas in your application. Also, there are many other possibilities. Maybe you're a great applicant but received bad advice and didn't apply to enough programs, or applied to the "wrong" programs / too many reach programs, or there is something negative in one of the rec letters, there's a typo/error in your transcript, bad luck, etc. I think calling can help shed some light that might be helpful. Good luck! Hang in there! &lt; Good luck OP! Maybe try asking a mentor to make some phone calls/texts/emails for you. Although everybody says they review applications holistically, I'm sure many get lost in the shuffle. &lt; i know programs say that they look at stuff 'holistically' but honestly speaking when you have &gt;500 applications, there is no way they can physically do that unless they filter used on some metric. I think that's one of the reasons why in this cycle, applicants who may typically have gotten lots of invites and are just being fitered out based on some random thing like address or visa status. </t>
  </si>
  <si>
    <t xml:space="preserve">Everytime I look at the interview offers tab I just get more sad and feeling like a loser. +1 &gt; Not sure if this is OP or not, but how a program views/values you does not dictate how you will do in the future. Have some faith and confidence in yourself (easier said than done, I know) and kick some ass in residency wherever you end up. Show those programs they were wrong for not inviting you. I applied to med school twice. The first time I didn't get a single interview. One of the lowest points in my life. But I said screw them, I know I have what it takes. Got in the second time around and did very well. I am sure you can do the same. Also, if you are feeling really really down, I hope you know you can talk to friends or anyone of us on here (aka future friends). +1 &lt; I don't have any advice that hasn't already been shared, but I encourage you to continue sharing your experiences on here (especially because there are many others in the same situation who may benefit from knowing that they're not alone), and would like to say that I really wish you the best of luck with the remainder of this cycle! &lt; aww thanks! hope to finish in a residency with someone like you! </t>
  </si>
  <si>
    <t xml:space="preserve">This is definitely a really stressful time. Hang in there. Although reddit forums and this spreadsheet are super helpful, coming on here too often can make you more stressed. So one thing I've been doing that's really helped me relax and take things as they come is disconnecting from such forums for a day or two (like on the weekends I made a rule stay off this page and forums). It's made a huge difference to my mental wellbeing. Hope that helps! +2 &lt; also - I stopped checking the tabs on who got interviews and who got rejections. It makes absolutely no difference to my application and just made me more stressed out. </t>
  </si>
  <si>
    <t>For mods: The 2018-2019 spreadsheet had a different format to input post-interview communication, including responses to thank you letters, responses to love letters, unsolicited contact, etc. This could be helpful or could send people into anxiety spirals lol but may be more helpful than our current PIC tab +4</t>
  </si>
  <si>
    <t>&lt; will do, by the end of the week, swamped this week! (still have in person rotations lol...)</t>
  </si>
  <si>
    <t>What do you guys think about sending a letter of interest twice? I sent one in mid-november, but I didn't hear back, should I consider sending another one in mid-december or January, or it me hurt my chance? +1 &gt; At this point the chance of getting interviews are slim, so might as well take risk and send them twice. I personally did the second round of LOIs but CCd coordinator second time around &lt; Is it better to paraphrase it and change it a little bit or I can just send the same email? &lt; I personally would change it a little. On a related note, has anyone had success with sending a letter of interest twice, or gotten a bad response to it? &lt; I've sent LOIs twice to 2 programs, no response. &lt; :sadface: &lt; I would send a second one if you can add any new relevant information (paper accepted, poster presented, price received). I just had a very high impact paper accepted and send a second LOI with that new information</t>
  </si>
  <si>
    <t>Hey everyone! I wanted to know if anyone has any input on Baylor and UT Houston opening up more dates for January, so far it seems like they'll be concluding interviews in a week to 1.5 weeks which is concerning for me cause I was really hoping to hear back from them and Texas programs in particular due to family ties. Do you guys think it might be okay to give the PC a call on monday and ask myself or would that be overstepping? &lt; (edited): From the emails, it looks like there are 3 interview days this week for Baylor but don't know if they are full, and 12/11 is listed as "Available to Schedule" for UT Houston in the ERAS portal but no dates available to waitlist. I think you should call the PCs for UT Houston and Baylor on Monday. (Methodist doesn't have any dates available to schedule or waitlist). &gt; For Baylor interviews what portal are you talking about with interview dates? When I got my offer earlier on it was a "respond to email to schedule" with a bunch of listed dates &lt; Oh man, I double checked and you're right. I'm sorry. I updated my comment. &lt; OP here, thank you so much for your input, I guess i'll call them tomorrow and ask/throw in how i was really hoping to hear back from them.</t>
  </si>
  <si>
    <t>Did  everyone who interviewed at NYU manhattan get an email about diversity and inclusion? &lt; I haven't been invited to NYU Manhattan, but I got one for NYU Brooklyn &lt; I did from Manhattan, yes, and it looked like everyone from my interview day did too.</t>
  </si>
  <si>
    <t>When is the best time to send letters of interest to prelims? I sent one out last week, and got a negative response back from the PD/PC about how it's too early and they don't even start interviewing for prelims until late Jan, but I feel like that's not true for all prelims &lt; I sent out a couple in late Nov. One program told me they had already sent out all their invites, but politely/vaguely said they would keep me posted if something opened up. I received an invite for a specific date from another program about 5 days later. I would just give it a shot.</t>
  </si>
  <si>
    <t>Any insights from Tufts neurology interview? +3</t>
  </si>
  <si>
    <t>Impressions of Dartmouth? Info about the program is pretty sparse, even on their website. Looks attractive. Kind of concerning that such a prestigious name has had positions go unfilled multiple times in recent years, though. &lt; My reasons for canceling my interview were that it was such a small program in such a small town. Just not where I'd like to be.</t>
  </si>
  <si>
    <t>How long is it taking for you guys to get responses to your thank you emails? &gt;Some within a few days, others like 2 weeks later, some never +1 &lt; lol  &lt; mostly never +5</t>
  </si>
  <si>
    <t>For advanced programs, how many prelim programs should we rank to not feel nervous about matching? Is like 5 enough? &lt; Are you asking for programs that do not guarantee any spots at all? &lt; yes &lt; prev commentor, honestly I don't know. If one of those includes your home institution it does sound like enough, especially if that advanced program isn't necessarily your #1 choice. &lt; Hypothetically, what if the advanced is one of your top choices and your home institution doesn't like you enough because you're on the weaker side as a medicine applicant? &gt; Very hard to say, especially this year. Multiple PC warned me that prelims got swamped with 5000-6000 applications. Will depend on your stats but my feeling is that this year any advanced program is risky if you can not rely on your home institution &lt; Thank you!</t>
  </si>
  <si>
    <t>(Looks like someone deleted this box. They were discussing here about whether to dress to dress professionally from top down because some interviewers are asking applicants to stand up to intentionally assess whether they are wearing professional pants)</t>
  </si>
  <si>
    <t>I know this is a stressful time for everyone, but in spite of and also because of that, can we please stop with the angry comments about interview hoarding? I can imagine not getting many IIs would be extremely anxiety-provoking, but it’s not appropriate to blame your future colleagues. It’s not doing you any good to blame it on COVID either. We don’t know how programs choose which candidates to interview. Many programs have expanded interview offers- I interviewed somewhere that told us they doubled their invites this year. Maybe you’re having bad luck due to this strange year, or maybe it is something about your application. It would be more productive for you to talk to advisors and mentors and email programs to inquire about your application. Please remember no one is “interview hoarding” for the fun of it. Interviews are not fun and none of us want to do them. We all worked hard and our colleagues that received many invites deserve them. Even if they may only “need” to interview at 10 places, maybe someone is holding onto more because they’re not sure which program they want to go to and they want to see a few more. Or a host of other reasons. In the end, there is the same amount of applicants here and the same amount will match whether it be through the regular match or through SOAP. In the spirit of the holidays and out of respect for your peers, let’s please keep this a supportive and safe space. This time in our lives will soon pass. &lt; +12</t>
  </si>
  <si>
    <t xml:space="preserve">I dont get why people keep worrying. It is by far not suprising at all that many of us and programs will be in SOAP and this year is not the normal year so u shouldnt feel sad or ashamed about it. By all means, u will probably get the program u want in SOAP. &lt; I think it's understandable that people are worrying - I imagine it's stressful to be in limbo for so many months. Given the option between feeling safe with 12+ interviews versus having less than 10 interviews by the time match week arrives, I think almost everyone would rather have the first option. But I agree with your second and third sentences that applicants will probably get the program they want in SOAP, since there's still approximately the same number of applicants and same number of neuro residency spots this year as prior years, so the end result this year will be the same as any other year in terms of number of students matching. </t>
  </si>
  <si>
    <t>Honestly, no one is safe. Doesnt matter if youre at 15 or 1, everyone is still at the 50/50 level on match day - you either match or you dont &lt; These comments that people will likely get the program they want in SOAP shows a very poor understanding of the SOAP process. Also, SOAPing is one of the worst things you can go through. &lt; That is the point.. SOAP is not the same as other years.. this year is different &lt; SOAP is always the same awful process. More applicants &amp; spots in SOAP barely makes it better than usual. My prediction is that it will be bottom of the barrel residencies with more elite applicants than normal competing. +1 &lt; what? sorry i didnt quite catch that.. what do u mean with this? that more competitive applicants in soap? &lt; Just a hunch, hoping everything works out well though. I'd recommend everyone read the SOAP posts before the day comes though lol</t>
  </si>
  <si>
    <t xml:space="preserve">Looking to clarify if TJUH is X+Y or 1/2 day clinic per week?  The program impression tab says X+Y but the website says 1/2 days, wasn't sure if they recently changed the schedule and mentioned this during an interview. Thanks!&lt; I think it's x +y only </t>
  </si>
  <si>
    <t>For an IMG taking Step 2 CK soon, is there any chance that programs might send invites after step 2 and ECFMG accreditation? &lt; I can't tell you for sure but tbh it sounds unlikely. Remember getting your CK results takes a while and it's December already so... &lt; also ECFMG accredition takes time. You will be probably accredited in time for MATCH day but not in time to influence invites</t>
  </si>
  <si>
    <t>Does NYU Brooklyn require a separate interview for their prelim, or are you automatically considered with just the neuro interview? &lt;It's guaranteed, no interview required. &lt; Thank you.</t>
  </si>
  <si>
    <t>For the PIC/Second look tab....should we write particularly positive responses to thank you emails here, or is this just for unsolicited PIC from programs later in the season? &lt; idk, but both would be helpful to see +2</t>
  </si>
  <si>
    <t>Does U Arizona - Phoenix guarantee you a pre-lim spot since their program is adv? &lt; It says yes under the Interviewee Program Impressions tab, but idk I didn't apply there</t>
  </si>
  <si>
    <t xml:space="preserve">Is it me or there are like a few PD's that are just hard to not look at? Unfortunately I have had two of those and I basically blanked so they probably think Im retarded. Especially the last one, I think I have a mega CRUSH. RIP getting in those programs. Wish u all luck and hope you guys get interviewed by ugly chunchy PD's &lt; can we judge PDs by their personality, qualifications and other important non-physical characteristics. "Ugly chunky" makes you sound super immature -4 &lt; dude have sense of humor wtf. obviously thats not what i meant. definitely not going to post here again, and then everyone wonders why they call neurologists weirdos &lt; Um, concerning the OP's recent comment, no need to insult the rest of us/the profession just because of one person. #ProudWeirdo &lt; True, sorry OP. Im just stressed out with everything thats going.. I was just trying to shed some light throughout this all. Im a proud weirdo too </t>
  </si>
  <si>
    <t xml:space="preserve">&lt; This was a fun read. Happy Saturday lol. +3 &lt; that was the point but unfortunately the second OP couldnt have sense of humor gosh, next time not posting anything lol &lt; I thought it was funny lol. Humor is always wide open to interpretation tho, hence different strokes for different folks </t>
  </si>
  <si>
    <t>What does it mean on Residency Explorer when a program's accreditation status shows up as current but with a warning? &gt; a warning would mean that they had something that made them at risk to lose the accrediation status if they didn't change what was wrong +1</t>
  </si>
  <si>
    <t xml:space="preserve">Does anybody know if Wayne State in Detroit have a waitlist? &lt; there are dates on ERAS where you can join the waitlist </t>
  </si>
  <si>
    <t>So a comment was made for University of Tenn. as now being advanced? Applied to this program thinking the pre-lim year was linked. Anyone have any more info on this? &lt; They lost their linked spots bc of funding loss from covid. They said they are expecting to go back to categorical but no updates yet. +1</t>
  </si>
  <si>
    <t>Ok, so I think it's great that UC Davis is increasing their resident size to 8 a year but does that come with more interview spots? haha &lt; I dont want to get your hopes down but i received a rejection two days ago from them and the email said they have already reviewed all the applications and have all the interview spots and waitlist filled. they also mentioned they dont anticipate sending more invitations. I am sorry about this but hope this information helps. good luck! &lt;Thanks! At least i know</t>
  </si>
  <si>
    <r>
      <rPr>
        <sz val="10"/>
        <color theme="1"/>
        <rFont val="Verdana"/>
      </rPr>
      <t>Did anyone get invited to do their Mount Sinai Beth Israel prelim interview several weeks</t>
    </r>
    <r>
      <rPr>
        <i/>
        <sz val="10"/>
        <color theme="1"/>
        <rFont val="Verdana"/>
      </rPr>
      <t xml:space="preserve"> </t>
    </r>
    <r>
      <rPr>
        <sz val="10"/>
        <color theme="1"/>
        <rFont val="Verdana"/>
      </rPr>
      <t>before their neuro interview? Yep, several weeks before too</t>
    </r>
  </si>
  <si>
    <t>Hi, can someone tell me if the interview dates listed as being open at MUSC are still available?</t>
  </si>
  <si>
    <t>Can we restore the tab for questions and advice for rising MS4s? The spreadsheet from last year has one and it is super helpful. &lt;Mod: Great idea! For now I think let's wait a while before we open it up since it might not be as high priority, my assumption is that you'll get better response rates come the new year/Feb</t>
  </si>
  <si>
    <t xml:space="preserve">Someone deleted my negative interview impression about Detroit/Wayne State University. Not cool people, not cool. &lt;yikes, can you add it again? I wonder if a PD or something deleted it.... &lt;&lt; let me write it here for increased visibility: none of the faculty read my application (except the pd). all asked me to 'tell me about yourself' followed by 'do you have any questions for me'. all asked why i applied to Detroit Medical Center, one asked twice. someone mentioned about 'research' in the interviewee impressions tab. i had the exact opposite vibe. chair came from vanderbilt 2-3 years ago and does some basic science research on charcot-marie-tooth. they are a part of the stroke network of nih for clinical trials. however there is no extensive research opportunities for residents except for a few case reports (maybe?). during my interview with the chair, i felt like he definitely did not care about me and would not care my and other fellow residents' career goals, wellbeings etc if I'll match there. The residents were nice though. </t>
  </si>
  <si>
    <t>This is my home institution and I can speak to how involved the chair (newish) and PD are with even just medical student education. I'm sure it extends to resident life as well. They're both incredibly friendly, approachable, and geniunely nice individuals. Obviously feel free to take what I say with a grain of salt, but the PGY3 class in particular is absolutely amazing imo, some of the smartest, hardest working, and simply put, nicest residents I rotated with in my clerkships. Their class in particular cemented my choice in neurology because of their passion, how much I learned as M3 while on their service, and just how impactful they were for their patients. Lastly, the entire resident service as a whole got along great with each other and really cultivated a warm atmosphere in both wards and outpatient clinics. In terms of research, I've had a lot of opportunities and invitations to work with resident/faculty led research projects as a M4. Turned quite a few down because they really were pretty involved and ya know interview season.... Just my two cents about the program as a whole! Feel free to reach out here I guess if you want to know more about the program - at least from a home student perspective (and no I didn't delete anything lol...)</t>
  </si>
  <si>
    <t>&lt; I try to not be cynical but the overwhelming positivity of this post makes me feel like its fake ... like you don't have a single con to say? Plenty to be honest. Just didn't think its really revelant the neurology program only. 1) Its Detroit - Don't care what people say, its not the most vibrant city to live in. People who say its amazing are either a) living in the suburbs or b) have deep friend/family connections in places like Dearborn, Dearborn Heights, Grosse Point, Hamtrameck, etc. 2) The DMC hospital isn't amazing in terms of facilties or ancillary staff. Its an old, outdated hospital that is undermanned imo. Granted you see far less of those issues on the neurology floors/teams. Its more obvious on gen surg and IM from my experiences 3) Basic science work isnt emphasized or as readily available if thats what you're looking for 4) Its a heavy ICU/critical care program (unless you're really intersted in that). 5) Residents cover 4 different hospital systems so I suppose it can be more difficult to have navigatate different teams/staffs/etc 6) Again, its Detroit, lets be honest. I don't mind it as much, but I'm sure others will. Its up and coming, but its still got a ways to go. 7) Most importantly. The DMC cafeteria is straight garbage. Harper is really nice though (+ it has Chik fil-A), which is connected to DMC via a 1-2 min tunnel/right next door. Neuro also covers Harper so that isn't really an issue. The major positives of the program? The staff and residents are amazing + you'll see all the crazy zebras and unique pathologies that come from working with possibly one of the most underserved populations in the nation.</t>
  </si>
  <si>
    <t>&lt; Detroit isn't great but seriously I'd rather live there than many of the other midwest cities like places in ohio, nebraska, missouri, or iowa</t>
  </si>
  <si>
    <t xml:space="preserve">Overall pretty positive IV experience. 1) Meet &amp; greet with residents night before - they mentioned that in terms of research it can be a bit tricky organizing it and finding opportunities. Also said the program could improve by recruiting more faculty. Very heavy on neurocritical care "intense" "stressful" - it is a closed unit so neuro residents manage all aspects of their care. 2) 5 facutly interviews. PD and APD seem fantastic. Easy to talk to, seemed to know my application really well, asked pertinent questions. Also IV'd with the chair who came in 3 years ago. Seemed a bit abrupt (not just during the IV but also seeing his interactions with faculty/residents during grand round). He didn't seem to know my application that well. Asked very specific questions about why I chose their program and also if the residents the night before had mentioned anything that I thought was interesting (actually asked me this twice). I asked a specific question about the program - recieved a subpar response, seemed a bit vague on the details.  </t>
  </si>
  <si>
    <t>Does UC Irvine guarantee their prelim spot if you match into their advanced program? Their website's wording is a bit vague &lt; Yes. &lt; Thank you! &lt; Also, if/when you interview there, you will also interview with the medicine PD, and when you make you rank list, you can rank their IM prelim program with other advanced programs if you would like. So, not only is prelim year guaranteed with the UCI neurology program, it also "counts" as a separate, independent Prelim spot interview. &lt; I appreciate that. Does anyone know if any other programs do this as well with their prelims? &lt; Brown does the same thing! not even an interview with any medicine folks, but the medicine PD made very clear that we can rank their prelim program with other advanced programs as long as we apply to both the "P0" and "P1" programs in NRMP</t>
  </si>
  <si>
    <t>To all those hoarding interviews, remember Karma is a bitch. -10 &lt;so are shitty ERAS applications +3 &lt; you reek of privilege and I bet your interviewers noticed too -4 &lt; Lol OP your lack of interviews probably has more to do with (1) the shitty, unprecedented year, (2) program leadership not prioritizing equitable distribution of invites to people who are most likely to attend their program, or (3) areas for improvement with your own app ... don't see how there is a clear relationship between other applicants' behavior and your lack of interviews. &lt;&lt;&lt;to OP (i'm a different person than the commenter): i only have less than 10 interviews and in a regular year, i would expect to have 20+ (applied 50, scores 260+ and pubs). still i cannot blame people "hoarding" interviews. everyone worked so hard for years to build their ERAS applications. i do understand your frustration but you should understand that people do not hang tight to interviews just to mess with you. there is a huge uncertainity going on and people want to be safe, which is reasonable. also, the ones who cancel the extra interviews. they don't cancel for you. they cancel cuz they feel safe and even though they are online, interviews are still draining physically and mentally. please tone down. i hope you'll match safely. happy friday &lt;3 +13  &lt; OP here, I know. I am sorry for lashing out but it is frustrating to hear people talk about interview fatigue and practice interviews when you know that there are awesome candidates who would kill for an interview. +2. I understand that everyone has worked hard but let's not kid ourselves about the role that privilege plays into this process, much like anything in life. I know this is not a practical argument but allow me to vent because I was not born with many of the advantages that others have. But sure, that's life for you. th +1 &lt; Best of luck to you OP. Sometimes stuff sucks and can be frustrating. We are here for you and will gladly listen. Just remember that we are rooting for you and are not the enemy. You've got this! +2 &gt; we have all overcome struggles or difficulties in our lives in one form or another, you can not compare yourself to others especially when you are unaware of what others have been through. Lets stop blaming others and be respectful</t>
  </si>
  <si>
    <r>
      <t xml:space="preserve">again no one has real evidence of this supposed interview hoarding +1 &lt; I get serious Tr**p vibes whenever I hear such things repeated without evidence... :( &lt; Common sense, people are not cancelling interviews because it's easier to do more. If Dr Bryan Carmody said it's true, I believe it's true. He is "Dr Fauci of medical education". &lt; Wait, who is this "Fauci-like" Med Ed character? I have never heard of them before, and a quick Google search is not yielding impressive results (perhaps I am looking at the wrong links). &lt; Tbh it was an exageration. Check out this </t>
    </r>
    <r>
      <rPr>
        <u/>
        <sz val="10"/>
        <color rgb="FF1155CC"/>
        <rFont val="Arial"/>
      </rPr>
      <t>link</t>
    </r>
    <r>
      <rPr>
        <sz val="10"/>
        <color rgb="FF000000"/>
        <rFont val="Arial"/>
      </rPr>
      <t xml:space="preserve">, and he has a </t>
    </r>
    <r>
      <rPr>
        <u/>
        <sz val="10"/>
        <color rgb="FF1155CC"/>
        <rFont val="Arial"/>
      </rPr>
      <t>twitter</t>
    </r>
    <r>
      <rPr>
        <sz val="10"/>
        <color rgb="FF000000"/>
        <rFont val="Arial"/>
      </rPr>
      <t xml:space="preserve"> as well.</t>
    </r>
  </si>
  <si>
    <r>
      <rPr>
        <sz val="10"/>
        <color theme="1"/>
        <rFont val="Verdana"/>
      </rPr>
      <t xml:space="preserve">How come all that everyone ever cares about on here are step scores and pubs? I have okay step scores and almost no pubs, but my application's strengths are my experiences and LOR (and what I've been told made me stand out... to decent and top programs). There is more to an application's success or failure than just your scores. They want to see that you were real people too in med school and not "career studyers." Just my two cents. </t>
    </r>
    <r>
      <rPr>
        <b/>
        <sz val="10"/>
        <color theme="1"/>
        <rFont val="Verdana"/>
      </rPr>
      <t xml:space="preserve">+2 </t>
    </r>
    <r>
      <rPr>
        <sz val="10"/>
        <color theme="1"/>
        <rFont val="Verdana"/>
      </rPr>
      <t>&lt;&lt;&lt; in a platform like this, you cannot compare the strength of your experiences/lors to give accurate information to other fellow applicants. the most objective way to give accurate info about the strength of the overall application is scores and pubs. otherwise i agree. if you'll look at the program rosters, you'll see there is a trend in terms of scores of matched applicants. that doesnt mean that there are no exceptions but there is a trend. top programs usually match applicants with higher scores.</t>
    </r>
  </si>
  <si>
    <t xml:space="preserve">I am black + non-US IMG + poor + and my scores aren't 260+. I am sure many of my fellow applicants are "privileged", and that is how life have been and it will continue to be. But sometimes I also feel privileged my self. I know many of my friends who have 250+ scores with 0 interviews (most of them applied to IM or surgery thu). There also many who can't afford to apply and pay at least 3000$ for ERAS and ECFMG fees at the first place, and for that they missed this cycle all together. I also know my application is somehow unique, and I agree there is more than to your application than scores and publication (that is specially true in neuro, good luck being unique among 5000 applicants in IM). Btw I have 3 interviews and I'm hoping to have more. But please please please be positive, and respect your fellow applicants. At the end of the day, you can match with 1 interview, and you may "hoard" 20 interviews and goes unmatched. No body really knows, just do what you can and hope for the best. Good luck everyone. +1 &lt; Thank u for this, godbless u and good luck hope u match </t>
  </si>
  <si>
    <t xml:space="preserve">Looking at last year's sheet, there was a story about ["Interviewer asked me "how do I know you're serious about coming to our program?" I responded "I bought a plane ticket""] - AND NOW LOOK WHERE WE ARE. THIS YEAR IS BONKERS. NO ONE PREDICTED THIS. AHHHH. Thanks for coming to my Ted Talk. It's Friday y'all. &gt; LOL happy friday +2 </t>
  </si>
  <si>
    <t>Do y'all think programs interview "safety" applicants to ensure all their spots are filled? Similar to how we interview and rank safety programs. &lt; I am willing to bet money on it (edit: having read the next person's response, I take back my comment. I think their explanation makes a lot of sense) &lt; Thank you</t>
  </si>
  <si>
    <t>&lt; No, I don't think so, but they just interviews "more" from the kind of applicants who usually match in their program (for example applicants with certain step 1 score). Remember they usually get +500 applicants to choose from. But they may aim for applicants with a score more than that. I don't think they will waste their time in an applicant with a score less than their current range who they usually don't match in their program. I think this is the general rule, and there are always exceptions to any rule. This is just my humble opinion.</t>
  </si>
  <si>
    <t xml:space="preserve">Anyone received interview information email from NYU Manhattan for next Friday yet? &lt; I received info the Tue before my Friday interview&lt; Thanks! That's reassuaring. </t>
  </si>
  <si>
    <t>Anyone else get slightly annoyed when interviewers open up with "so what questions do you have for me?". Just comes across as lazy / disengaged / poor form. +9 &lt; and given that most every program remade their website to give more information because of COVID, I literally either can ask questions I know the answer to or ask generic ones &lt; Whenever these happen I assume it is because they want to see if I can carry a conversation (and to ensure my questions are asked). That is why I come prepared with specific questions for each person, to show I am the applicant that they want to recruit. Would you want to recruit someone who couldn't even talk with you during that time? &lt; If I was trying to assess someone's capacity to carry a conversation, I certainly wouldn't start with "what questions do you have for me?" ... its like the interview equivalent of a clammy, limp handshake. &lt; I'm a fan of people who can think well on their feet. I think it is important in medicine to be able to handle clammy, limp handshakes without skipping a beat. &lt; I also like people who can think well on their feet. Also, I expect most of our colleagues can handle the limp handshakes of the world, but that doesn't make it any less unpleasant of an experience.</t>
  </si>
  <si>
    <t>I use such times as an opportunity to say, "I see that you have x, y, and z that support [my interest/goal]. What other opportunities do you offer to develop [my interests]?" This tends to get them talking, shows that I researched what they offer, and highlights what I am interested in pursuing. +1</t>
  </si>
  <si>
    <t>A faculty I mock interviewed with started the same way. Later in feedback they said it was to guage how I respond to something spontaneous as the run of the mill expecation of tell me about yourself etc. allows for scripted responses. &lt; Perhaps that is what some interviewers have in mind; however, would venture that it is often done because of fatigue or laziness. &lt; I've had multiple interviewers who clearly invested time in reading my app (they mentioned specific things; so clearly not lazy) who left most of the interview time for me to ask questions, and it seemed to genuinely come from a place of trying ot sell the program to me. I've heard over and over again that these interviews are at least as much about us interviewing programs as them interviewing us. There's a lot more to be learned from asking about specific examples/stories than can be learned from a website! +2 &lt; Agreed. Don't get me wrong, I always have tons of questions to ask and appreciate the extra time to have my questions answered, but its always a huge turn-off for me when an interviewer who clearly knows nothing about my application opens the conversation with "what questions do you have".</t>
  </si>
  <si>
    <t>So I'm an IMG taking the OET test today and going over the "Writing guide" on their website I'm finding out they use British abbreviations and I'm slowly growing concerned... They abbreviate diabetes as "NIDDM" non-insulin dependent DM, the use "FBE" (full blood examination) instead of CBC, NAD (no abnormality detected) to signal that the PE was negative, etc... WTF! &lt; They claim that once you are consistant, it doesn't matter. But who knows +1 &lt; have you taken it already? how did it go? i'm taking it in a couple hours &lt;  I found it funny that they insist on "universal abbreviations only" and then have abbreviations like that. Good luck on the test! &lt; I'm not sure if this question is for me or not, but yes I took the test 3 months ago, got 340 in speaking, but I passed after remark. Needless to say, I'm a non-us IMG. I wish you all the best. &lt; I understand what you are asking for, but maybe this violate the rule</t>
  </si>
  <si>
    <t>Brigham/Mass Gen impressions anyone?? Particularly curious about the call schedule/ work-life balance aspect of things &gt; Its a rough call schedule, very front loaded, especially PGY2 is hard. Not much of a work-life balance in the first 2 years but most residents appear to be still happy given the great clinical training and academic opportunities. &gt;&gt;&gt; it is a great program imo, all of the top 10 programs are great and they don't have big differences from one another. 3 things to mention tho: they have q4 calls most of the year (instead of night float) so it's not a thing that everybody like (and can handle tbh). the second huge disadvantage is that they do NOT guarantee a prelim year for everybody. If I remember correctly, there is a total of 15 reserved spots in MGH and BWH prelims combined, 2 in North Shore Medical Center (which is in Salem). That leaves 2 people without a secured PGY1 spot. (PS. MGH has a system called 'Bigelow', which many of us haven't experienced before. It sounds like it has its advantages.) The last thing would be probably the cost of living in Boston. This is also a concern for UCSF, Columbia, Cornell and NYU (and an advantage for WashU, Cleveland, Mayo, Penn etc). Like I said, top programs are very similar when it comes to the resources that they offer to the residents and make great neurologists out of them. There are small nuances for each. To echo the previous commenter, all of them are pretty much front loaded so I do not think there is a huge difference in terms of work-life balance among those programs. &lt; I also interviewed at MGB and think this is a very good summary of pros and cons. Regarding COL I don't think they compensate as much for the cost as NY schools or LA (UCSF is still most expensive). Interviews did feel a bit more formal/structured than some others for me, but the leadership team was great. I felt that BWH would be a bitter fit for me for prelim year than MGH/Bigelow, but those few unreserved spots do make me nervous. &lt; what does call most of the PGY2 year come down to in the end? For example WashU has 22 weeks of q4 call in PGY2 year, just trying to gauge how much worse it is compared to that. &lt;&lt;&lt; i don't remember the exact number of weeks but only few rotations have night float, i guess. i had the impression that the majority of inpatient rotations have q4 calls, def way more than 22 weeks.</t>
  </si>
  <si>
    <t>&lt; when everyone is happy, is anyone really happy? &lt; Yeah, I suppose in that situation everyone is happy.</t>
  </si>
  <si>
    <t>Hi would u be able to give any impressions of the interview day for Cleveland? (person who interviewed at all 10). Was it more or less like any other interview or did you encounter any out of the blue/tough/weird questions? (You don't have to specify what they were ofc) Thanks in advance! &lt;&lt; sorry, i haven't interviewed with ccf. ps. i haven't interviewed at all of top 10. interviewed or will interview at some, attended the info sessions of the rest and rotated in one. &lt; I interviewed at cleveland clinic,  but havent interviewed at the other top 10. Dont recall any odd or challening questions. Most of theinterviews were conversational, a couple started off saying what questions do you have but used my questions to struture the rest of the time on things I am interested in (based on my questions). Idk if this helps. &lt; Hey, OP here, thank you so much for sharing! Cleveland Clinic has been my dream program for years now so I got crazy excited at getting the call but was feeling nervous at the same time, your response really helps humanize them! Best of luck for the process, I hope you match at your top choice :) Happy Sunday!</t>
  </si>
  <si>
    <t>How concerning is it when advanced programs don't guarantee a spot? I like a couple of top 10 advanced programs but of course I totally did not recognize that prelim interviews are an entirely different arena and underapplied. Should I be worried about being left on thin ice if I happen to be one of the 2 people left out and essentially only interviewing for a prelim spot at my home institution? I suppose I can SOAP, but at the same time it feels like a disadvantage to just end up at some random spot for a year when I can equally well just pick a categorical program and avoid this nonsense. OR is it rather unlikely and even if I don't get the guaranteed spot usually people can still squeeze themselves in after begging to the program? &lt; I'm in a similar position...so many advanced programs guarantee spots now that I didn't apply to enough prelims for the few that don't so unsure if I should rank them lower bc of that &lt; totally, but of course the one program that's been a surprise fav so far doesn't guarantee all the spots so I will be salty to have to rank lower for that reason.</t>
  </si>
  <si>
    <t>I think we should have a mega program impressions by sheet (we combine any impressions from the programs in previous years spreadsheets, Reddit, and SDN). We didn't get the opportunity to see these programs in person but others in previous years did, so we should take advantage of this. This information now is very spread to the point many people will not be able to access it. +1 &gt; Old spreadsheets are accessible on welcome page. Combining can be confusing as things have changed over the years &lt;+1, a larger file will be consusing, you can make your own for your programs if you want +2 &lt;Mod: There are copies of the past years impression pages in this file in different tabs! (linked across) Please look at those if you want to compare. &lt; Valid points, yeah I know the impressions are there, but I was talking about other things, like something mentioned in previous name and shame/ chat, reddit ...etc. I just find it to be more important this year because we are not having the opportunity to judge this places by ourselves. Any suggestions about if I found something in Reddit for example where can I post it here? &lt;Mod: you should aim to post it on the Name and Shame page with year specificallly, or on the respective years' impressions page and cite the source please! &lt; You are awesome, thank you (+💙)</t>
  </si>
  <si>
    <r>
      <rPr>
        <b/>
        <u/>
        <sz val="14"/>
        <color rgb="FF1155CC"/>
        <rFont val="Arial"/>
      </rPr>
      <t>2018-2019 Final IV Impressions</t>
    </r>
    <r>
      <rPr>
        <b/>
        <u/>
        <sz val="14"/>
        <color rgb="FF000000"/>
        <rFont val="Arial"/>
      </rPr>
      <t xml:space="preserve"> </t>
    </r>
  </si>
  <si>
    <t>2019-2020 Program Impression</t>
  </si>
  <si>
    <t>https://forums.studentdoctor.net/threads/interview-impressions-2016-2017.1228455/</t>
  </si>
  <si>
    <t>I'll risk sounding like a noob by asking this question, I feel like most people here know the answer already, but there's this program I interviewed at and I really wanna rank them #1, how long do you think I should until after my interview to let them know? &lt; I heard closer to ranking time (Jan/Feb) is ideal. If you remind programs too early it defeats the purpose +1 &lt; It's like you are in love with someone, and you desperately want to tell him/her,e it's can be very challenging to wait, LOL! &lt; I think end of January/beginning of February is optimal, thats what I will do +1&lt; Love the analogy! wanted to confirm for sure that its not a violation to tell a program that they're your number 1? &lt; you cant say the position of a program in your ranking, including if they are your number 1 but you can sound very interested and say you are considering them highly and hope to see them next year or something like that &lt;can you link a source? I thought you were allowed to tell a program if they are your number one&lt; I think it applies to programs (they can't disclose how they rank you) but not to applicants (applicants can tell them thee program is no 1 or in top 3 rank). I should be less lazy and look it up right now, but probably will check with the source (NRMP rules???) later by the time I want to send the emails...</t>
  </si>
  <si>
    <t xml:space="preserve">It would be great to get more interview impressions and x versus y comments! Really appreciate all of your input given limited info this year +2 &lt; (I would love to contribute, but haven't interviewed for both programs in any of the pairs yet. If I do, I'll add) + 1 &lt; thanks! </t>
  </si>
  <si>
    <t>Can someone send the link of prelim IM spreadsheet</t>
  </si>
  <si>
    <r>
      <rPr>
        <b/>
        <u/>
        <sz val="11"/>
        <color rgb="FF9900FF"/>
        <rFont val="Arial"/>
      </rPr>
      <t>https://docs.google.com/spreadsheets/d/1e_Gw-UodJp7QM8EabjnvP4StJd-xRPakV7nqaoTDu6g/edit</t>
    </r>
    <r>
      <rPr>
        <b/>
        <sz val="11"/>
        <color rgb="FF000000"/>
        <rFont val="Arial"/>
      </rPr>
      <t xml:space="preserve"> &gt; TY!!!!</t>
    </r>
  </si>
  <si>
    <t>does someone know of a residency advisor that focuses on gonig thru with you the programs u applied to and guide you to decide how to rank (no, i dont have a preferance. basically right now i like 7 the same and since i cant visit it is very difficult for me to decide and im scared i rank a program bc of the "perception they gave" just for one day and then im miserable there lolso please if know of someone give me contact please &lt; i dont know about advisors but I maybe you could try reaching out the residents and ask them especifically about what you look for in the city, since it is a big difficulty now and also just talking about their honest opinion when no one else is reading or listening &lt; Try to look at the 2019 and 2018 spreadsheets, we didn't get the opportunity to see these programs in person, but applicants in previous years did, soooo!!</t>
  </si>
  <si>
    <t xml:space="preserve">ive tried this... basically everything sounds "golden" from residents perspective so its really frustrting... i have no idea and this terrifies me.. there has to be like an advisor i can pay for this by doing consult? &lt; try asking tougher questions to residents. Ask them what their least favorite rotation was and why. Ask about any program weaknesses. Pay attention to hints in what they say. Take careful note of the size of different departments and fellowships and opportunities offered </t>
  </si>
  <si>
    <r>
      <rPr>
        <sz val="10"/>
        <color rgb="FF000000"/>
        <rFont val="Verdana"/>
      </rPr>
      <t xml:space="preserve">&lt;The #1 factor in residency decision is location for a reason. You don't live at the hospital. If you can't decide, pick the place where you'll be happiest during the times you </t>
    </r>
    <r>
      <rPr>
        <i/>
        <sz val="10"/>
        <color rgb="FF000000"/>
        <rFont val="Verdana"/>
      </rPr>
      <t xml:space="preserve">aren't </t>
    </r>
    <r>
      <rPr>
        <sz val="10"/>
        <color rgb="FF000000"/>
        <rFont val="Verdana"/>
      </rPr>
      <t>at work. &lt; also an issue, i would be happy in almost all of them haha :( &lt; all things being equal I'm using cost of living as a differentiator</t>
    </r>
  </si>
  <si>
    <r>
      <rPr>
        <sz val="10"/>
        <color theme="1"/>
        <rFont val="Verdana"/>
      </rPr>
      <t>Did anyone else get the invite to UT Houston's Grand Rounds even if they have already interviewed? &lt; I did +2 &lt; I havent interviewed yet and did not received the invitation. anyone else in my shoes? I dont know if I should feel left out lol</t>
    </r>
    <r>
      <rPr>
        <b/>
        <sz val="10"/>
        <color theme="1"/>
        <rFont val="Verdana"/>
      </rPr>
      <t xml:space="preserve">  + 1</t>
    </r>
    <r>
      <rPr>
        <sz val="10"/>
        <color theme="1"/>
        <rFont val="Verdana"/>
      </rPr>
      <t>&lt; I think you're probably fine, I hypothesize maybe the coordinator just sent out the invitation to all recent interviewees &lt; yeah i think it was just cause the DC was doing grand rounds so they felt like including everyone</t>
    </r>
  </si>
  <si>
    <t xml:space="preserve">Do you guys think the top 10 programs are still giving interviews? I just assume few ppl cancel those so I am not sure how many will trickle in. &lt; There has been waitlist movement at several top 10 (e.g., Cleveland Clinic) this week, but don't know if anyone is sending out new IIs. </t>
  </si>
  <si>
    <t>Haven't heard from UCSF or Stanford... I wish they would just reject me rather than string me along. +1 &gt; same, and when you hear from other top programs but not one of them, you just wonder how it works</t>
  </si>
  <si>
    <t>Hello! can anyone tell me how long the pre-interview virtual social is for NYU Manhattan? Thanks!&lt; NYU Brooklyn took about 60-75 minutes, I am not sure about NYU-Manhattan! &lt; NYU-Manhattan's should be done after ~1.5 hrs &lt; thank you!</t>
  </si>
  <si>
    <t xml:space="preserve">Is that Doximity ranking 2020 ok? Did somebody updated/changed it? It is totally different from the last list 😳 +2 &lt; looks like somebody filtered by research output (column F) instead of column E (actual ranking) &lt; Fixed &lt; </t>
  </si>
  <si>
    <r>
      <rPr>
        <i/>
        <sz val="10"/>
        <color theme="1"/>
        <rFont val="Verdana"/>
      </rPr>
      <t>Released/declined 4 interviews today</t>
    </r>
    <r>
      <rPr>
        <sz val="10"/>
        <color theme="1"/>
        <rFont val="Verdana"/>
      </rPr>
      <t>: SUNY Upstate (12/15/20)- released/cancelled, SUNY Brooklyn 01/05/21- released/cancelled, University of Miami (01/08/21)- released/cancelled, and George Washington University- declined to schedule. I hope this helps a few :) &lt; I did not apply to these programs but you are a rockstar =] ~&lt; me neither but thank you for being considerated! good luck! &lt; God bless you, thank you so much! sending good vibes for a top 3 rank match to you :)&lt; trickle trickle come my way--- thank you, you awesome human!&lt; saviour for us</t>
    </r>
  </si>
  <si>
    <t>Can someone clarify the ERAS waitlisting system for me: A program recently moved me from waitlisted to scheduled for an interview date on ERAS. I had added myself to the waitlist for multiple dates, and I'm still listed as waitlisted on those other dates. Can I keep myself on those other dates as waitlisted, if I'd rather interview on those dates? Will my interview date get shifted around if spots on those other dates open up? Thanks!&lt; So I added myself to the waitlist for two different days for program X on ERAS and once one of those days became available I was moved to the first scheduled waitlist date. I could have decided to keep the 2nd waitlist day which if became available would remove me from the scheduled date that I first got off the waitlist from. If you are happy with the date you are scheduled off the waitlist- take your name off of the other date's waitlist. If you still prefer that other date for which you are on the waitlist but currently are scheduled for an interview (1st date you indicated off of waitlist) then just leave your name on that 2nd waitlist and when it comes up it will move you again. I hope this helps! &lt; Very clear, thanks! hi</t>
  </si>
  <si>
    <t>Just wanted to share a trick: to find contact info of PDs and PCs, you can look up programs on FREIDA using their accreditation ID. If its not listed there for whatever reason (or if the email listed looks like a general mailbox for the program), you could also try looking for PD's papers on pubmed to see if he/she may be a corresponding author (would usually be first or last author) on a published paper. In that case their email will be published with the paper. Best of luck with LOIs and post-interview communication! &lt; Thanks. I had a thought about this though - if the PD's email is that difficult to find, maybe they intentionally left out their emails on the website because they don't want applicants directly contacting them, and prefer all contact goes through the program coordinator instead? &lt; Certainly could be the case.. but 1) if you arent getting an interview at a specific program you love by now, you  might as well go for it as theres nothing much to lose, and 2) if you did get an interview it would certainly not be seen as rude to reach out &lt; I definitely agree w the first point. The second point might vary from PD to PD. Thank you for sharing the awesome trick!</t>
  </si>
  <si>
    <t>How long have the WashU Monday evening division discussions been going? &gt; I believe I remember being done around 8:45 EST. &lt; Oh whoa, almost 3 hours! Thanks! &lt; I guess I should've clarified that was about how long the whole night went, not just the division discussions &lt; Can you only choose one per night? And can you choose ones for other days, too, if you want to go to more? &lt; it sounded to me when I got the email that you could sign up for as many days as you want!</t>
  </si>
  <si>
    <t>Does anyone know if Northwestern allows post-interview communication? I can't find contact emails</t>
  </si>
  <si>
    <t>Anyone that is interviewing with UCSD tomorrow received any info with zoom links/interviewer schedule,etc?&lt; no :( 
&lt; I think the PC is a bit slower in terms of getting the info out; I got the info a few hours before the pre-interview social
 event earlier in the season &lt; awesome thank you!</t>
  </si>
  <si>
    <t>Does neuro not do second look as much as FM and psych? Is this something I could/should ask for?  &lt; what's a second look?&lt; in years before this one they were offered as a way to take anoother tour and meet more people, this year it has been a way to talk again with the program. Generally seen as a good way to show continued interest before ranking. FM and psych have been offering them this year &lt; I asked an APD at the end of our interview if the program was going to do a second look, and the APD basically said 'interesting idea, but no'. So I think if the program doesn't advertise they have a second look, odds are they aren't going to do one&lt; thank you</t>
  </si>
  <si>
    <t xml:space="preserve">  </t>
  </si>
  <si>
    <t>How do you weigh prestige/Doximity rankings vs. how happy and not burnt-out their residents are? So far, I’ve found that the happiest residents I’ve met are typically at smaller, less prestigious community programs because they aren’t as overworked. Aren’t Doximity rankings based mostly on subjective alumni surveys anyway? We are all going to be good neurologists regardless (if program is ACGME accredited), and the fellowship match/job market for neuro is not super competitive. Does the prestige of the program really affect career trajectory? &gt; I think the prestige matters if you plan on pursuing research/academic career or if you want to get a fellowship spot at a top program. &lt; I think reputation matters if you are trying to make it as an academic/researcher or if you want to be able to say that you are at such and such program. I don't think it even matters in terms of fellowship matches because like you said - neuro fellowships are not super competitive and I've seen residents at small programs match at top institutions around the country. For example, UTMB --&gt; look at where their residents go for fellowship: Emory/Harvard/Johns Hopkins. That's because their chair is really invested in making sure his residents match where they want to go. Another advantage of a smaller program --&gt; your PD and chair are more likely to have an intimate relationship with you. Ultimately I don't think reputation decides whether you come out as a good clinical neurologist. &lt; I think, as others have said, if you are interested in a specific fellowship, go to a program that offers that fellowship +1 &lt; This is of course biased advice but one faculty member (who does academic promotion) at an interview at a top 20 program basically told me to go to the highest ranked place if I wanted to end up longterm in academia. &lt; I wonder if they would say this even for #6 versus #2 ranked program, assuming doximity rankings &lt; what about for programs ranked very low because they're so new? Hard to gauge where they'll climb to on the Doximity rankings or where they'll match people for fellowship. But don't want to discount a program just because it's on the new side if it otherwise seems great. &lt; The US News ranking of the hospital is important as well &lt; good point, thank you!</t>
  </si>
  <si>
    <t>Should we trust Doximity reputation or research output? Like which one contributes to overall "strength" of the program more? &lt; it depends on what's improtant to you in a residency program. &gt; What are the best programs for interventional neurology?</t>
  </si>
  <si>
    <t>Would be nice if we could make our own homegrown rankings like IM does! &lt; I mean it all depends on what your priorities are. In my experience, I'm applying in the Midwest to upper mid tier and lower mid tier places and they are essentially completely the same. Basically comes down to location, and the very slight interactions we get through zoom. This cycle is a damn dart throw</t>
  </si>
  <si>
    <t>Writing and sending these LOIs is brutal, disgusting, and draining. I just hate it. I sent 15 and got 2 rejections. What is the point? &lt; I couldn't receive anything. I even hope to get rejection... Did you send that to PD? &lt; its because people are sending 15 so PDs are getting so many this year. You are just supposed to send LOI to your top 3-4 programs. Since they are recieving so many this year all saying the same thing, they are meaningless +1 &lt; Honestly I think it's a bit late in the game to be sending LOIs, but I don't think it can hurt if it's a program you really want to attend &lt; I think sending out 15 LOIs might be defeating the purpose of LOI's for everyone involved. I thought we should only send it to like our top 3-5 programs? I might be wrong but this is what I've been told! +2 &lt; Thats a lot of them, they are easier to write when you have genuine reasons for liking the program. Just answer the question what made you apply there in a few questions. Kind of late now with these interviews hardly even trickling at this point +1 &lt; most programs have already created their waitlists so don't think LOI's will do much at this point if you haven't already been invited/waitlisted (unless there's a change in your application) &lt; I usually send to the email listed on ERAS. Eariler on I sent to my top 5 programs (3 ghosted me + 2 rejections), so I decided to send more, I'm an IMG and just want to match at this point &lt; UPDATE, I got a respond after 30 minutes of sending a LOI, and it's a fucking rejection, LOL! &lt; Well at least now you have an answer</t>
  </si>
  <si>
    <t>I recently wrote a LOI and was able to get an interview several days letter. The PD did not respond to the LOI, but I think it did help.&lt; +1 I've been having sucess, I have gotten a few interviews and a few waitlist spots. Make sure your email is not a carbon copy and it conveys specifically why you want the program/ area- make it seem like you would stay there long term if given the chance. &gt; Tbh, I just regurgitate some of the staff on their website. I am an IMG and have no ties to any city, do you think mentioning having a friend in the city will help?</t>
  </si>
  <si>
    <t>Congratz!! Let's hope for the best &lt; Btw it's too early to send LOI in Nov and it's too late in Dec, like what we are supposed to do? &lt; I think sending now is a great time. About 2 months left till the season wraps up &lt; Thank you!</t>
  </si>
  <si>
    <t>Golden Question: Do we have to attend Grand Rounds, Case Conferences, and Open Houses? I mean is it going to matter when it comes to ranking applicants? +2 &lt; Especially if they are worded as "optional"? &lt; I attend them just in case. Most programs prob don't care but if you happen to be interviewing at a program that tracks attendence then that will hurt your chances of matching there. I figure since I'm already in the interview day might as well just attend these things. Could always just zone out anyway. &lt; If it's a program you care about I think showing your face as much as possible can only help +2 &lt; if it's a program that you love and would want to to go to, then attend! +2</t>
  </si>
  <si>
    <t>I received an interview schedule and noticed that 2/8 have an additional interviewwer who is the chair of neurology(one break less) vs  6/8 including myself... is that good or bad?  &lt; i had an interview where I saw one person that not everyone else was seeing. No idea why. &lt;could be something specific to your background that the interviewer had a particular interest in</t>
  </si>
  <si>
    <t>Has anyone else been receiving through gmail a message with this title: Delivery Status Notification (Delay).. Mail Delivery Subsystem &lt;mailer-daemon@googlemail.com&gt; what does this mean? &lt; i think it means the email ID you've been trying to send to is incorrect or doesn't exist &lt; Is this for Loyola? I've been getting the same. &lt; nop for brown and MUSC</t>
  </si>
  <si>
    <t xml:space="preserve">I've been trolling around on the other specialty spreadsheets, and I gotta say, it's a pleasure being part of the neuro community. I'm so excited to soon be y'all's colleague! So little toxicity here. +12 &lt;3&lt;3 &lt; Now I really want to know whats going on with the other specialty spreadsheets! &lt; If you value your mental health, just stay here haha &lt; I don't, that's why I'm in medicine +1&lt; Which specialty spreadsheets were toxic? &lt; I believe the ortho one is pretty toxic (which for me is synonymous with entertaining) &lt; EM is awful, people were posting crazy racist stuff on there and lots of trolling. Even psych had to shut down for a bit. You guys are awesome. &lt; I peeked at the IM one to look at some thoughts on a prelim program and people were legit writing racist stuff... yikes +1&lt; Well I peeked at the ortho, psych, and IM ones and couldn't find the drama, but EM holy cow people are calling each other nasty names every few pages of scrolling &lt; Seriously, the EM chat is incredibly toxic / inappropriate / bigotted. </t>
  </si>
  <si>
    <t>oh my god whats the spreadsheet of EM to see? spill the tea</t>
  </si>
  <si>
    <t>I acknowledge it's a little late in the game for this question, but are people sending thank you emails to every single interviewer? As you guys know, sometimes one will interview with like 6 people and don't have easy access to all of their emails either. &lt; I am, and it's killing me slowly. Honestly more exhausting than the actual interview +2&lt; I just email the PD and PC only, but some people from past years have said they never sent a single thank you and still matched fine &lt; I have sent zero personally. +3 &lt; I only email people with whom I genuinely enjoyed meeting (or occasionally an awesome PC). &gt; so far I've gone on 12 IVs and emailed all PDs after but have only had a response from maybe 2-3 PDs, so not sure it really matters &lt; I haven't sent a single one yet, and some places have straight up said don't do it &lt; haha I like those places</t>
  </si>
  <si>
    <r>
      <rPr>
        <sz val="10"/>
        <color theme="1"/>
        <rFont val="Verdana"/>
      </rPr>
      <t>Does anyone know what time the</t>
    </r>
    <r>
      <rPr>
        <b/>
        <sz val="10"/>
        <color theme="1"/>
        <rFont val="Verdana"/>
      </rPr>
      <t xml:space="preserve"> </t>
    </r>
    <r>
      <rPr>
        <sz val="10"/>
        <color theme="1"/>
        <rFont val="Verdana"/>
      </rPr>
      <t xml:space="preserve">UCSD pre interview meet and greets are? &lt; someone posted before that it was at 6PST at a previous one. Has anyone that is interviewing this friday received any information or an email at all? </t>
    </r>
  </si>
  <si>
    <t>Anyone experiencing interview fatigue and have any tips for dealing with it...? &lt; Cancel interviews and give your fellow applicants a chance +4... at the very least don't publically whine abt how tired you are with interviews when there are folks that are not even getting to interview. -6 &lt; I think OP was asking a valid/useful question (not whining); don't see how it has anything to do with other applicants not receiving interviews +8 &lt; people even get fatigued after a few... +2 &lt; rest up, stay hydrated etc etc. also I think if its pretty significant try spacing out your interviews? not sure what else i can say apart from that, except cancelling some so that you can get some rest. best of luck! +2 &lt; what they said, Its a valid concern 100% and you should try doing things that you find enjoyable whenever you can. Make time for yourself! +1 &lt; Just gonna say, I got fatigued after 3... that swipe at OP was completely uncalled for. &lt; zoom fatigue is real! You are not alone. I think it's a combo of staring at a screen and being "on" all day. Fresh air seems to help me.</t>
  </si>
  <si>
    <t>Make sure to get lots of sleep! If you have a ring light or lamp, try to turn it off during sessions where you don't need it (or if you have other school meetings where it's less important) - I've found that helps me with my daily ringlight+screen headache. Also try to focus on something about 20ft in the distance/look out the window on interview breaks if possible! &lt; I mean I had over 30 interviews the year I matched  tried to go to them all and regret nothing. People earn their interviews. If you didn't get any it's definitely not my fault or the OPs. Just try harder next time. +5</t>
  </si>
  <si>
    <t>To moderator: Someone already posted this below, but can we get a "Name and Fame" tab? I'd love to offer credit to those programs who did something amazing/supportive this application season for us applicants! +1</t>
  </si>
  <si>
    <t>&lt; Mod: to avoid too many sheets, please put under rebranded tab "Name and Shame/Fame" and Categorize it in 2nd column. Thanks!</t>
  </si>
  <si>
    <t>Hey guys, I wanted to ask if anyone had any insights into what SOAP might look like this time around. I have a lot fewer calls than normally forecasted owing this unique cycle marred by interview hogging and lack of increased capacity by programs. Again, I understand that hogging is more of a fault on part of the system than the applicants but realistically speaking, a lot of candidates with 20+ invites will rank their doximity top 10 as opposed to the top 30s and 40s places, do you expect such places to pop up on SOAP this time around? &lt; Some programs have not increased interview spots (mostly top programs), but many have. I don't think this is a valid theory +1</t>
  </si>
  <si>
    <t>Hey guys, I wanted to ask if anyone had any insights into what SOAP might look like this time around. I have a lot fewer calls than normally forecasted owing this unique cycle marred by interview hogging and lack of increased capacity by programs. Again, I understand that hogging is more of a fault on part of the system than the applicants but realistically speaking, a lot of candidates with 20+ invites will rank their doximity top 10 as opposed to the top 30s and 40s places, do you expect such places to pop up on SOAP this time around? &lt; Some programs have not increased interview spots (mostly top programs), but many have. I don't think this is a valid theory"</t>
  </si>
  <si>
    <t>&lt;I mean not everyone will rank their doximity top 10, and many people will rank more than 10 for a variety of reasons. I don't think anyone needs any more than 20, honestly probably doesnt need more than 15 or so. I would venture to guess that some of the bigger name universities in medium cities that traditionally don't get uber-top applicants may SOAP but even then I bet itll be mostly the lower programs &lt; A someone saied previously I also think we will see a big relative increase in SOAP spots but still a small absolute number. I think most programs will still fill without problem but might have to go lower on their rank list</t>
  </si>
  <si>
    <t xml:space="preserve">&gt;How do people know interviews are being hogged? Is there any actual way to quantitate that or are people just assuming because they aren't getting them? &gt; I think its a logical consequence of the Zoom trail, so much easier to hold on to interviews and even doing 15+ interviews is now very doable. At least one PD mentioned that their applications increased dramatically this year (and even more true for prelim were many programs mentioned they got 5000-6000 applications). &lt; But do we know that people are hogging and holding 20+ interviews? I had a bit but dropped them. Just because people apply to more doesn't necessarily mean all spots are being hogged. This shadowy "top" group of applicants aren't hogging spots at all 160+ programs. This seems more like a theory without evidence, yet...  +4 &gt; Hey so if you move to the interview invites tab you'll see 34 people with 20+ interviews , in a normal trail, attending over 15 interviews let alone 20+ as an  MS4 was inconceivable for most. This is what gave a more rounded distribution of invites and also the factor that zoom takes out of the equation, essentially the middle and upper middle tier trickle is what's supposedly most affected. &lt; I'm not so conviced that the top applicants are hogging all the interviews either. There are folks who may not be the best applicant, but they applied to many many more programs and yielded more interviews. &gt; I got a good number of interviews, and listed that number on the sheet, but I am definitely not going to them all. </t>
  </si>
  <si>
    <r>
      <rPr>
        <sz val="10"/>
        <color theme="1"/>
        <rFont val="Verdana"/>
      </rPr>
      <t xml:space="preserve">&gt; couple thoughts: if applications increased dramatically this year, there is no way to know if that increase is distributed evenly among applicants (likely) or if more or less competitive applicants applied to more programs this year. Also I'm not sure that we can confidently make any claims about how SOAP will go this year without knowing how low programs historically go on their rank list; if there is enough of a buffer, SOAP will be unaffected and the only consequence will be programs will match lower ranked applicants than they're accustomed to. HOT TAKE: the difference between this year's match from previous years' match will be negligible other than less competitive applicants will be more successful with fewer interviews and small relative increase in SOAP (implying "interview hogging" had little bearing on other applicant's success) +3 &gt; that makes a lot of sense tbh, thanks for insight! </t>
    </r>
    <r>
      <rPr>
        <b/>
        <sz val="10"/>
        <color theme="1"/>
        <rFont val="Verdana"/>
      </rPr>
      <t>Can someone explain this further? Slightly confused +1</t>
    </r>
  </si>
  <si>
    <t>&lt; As someone with 3 IVs, I am just in love with the concept that programs will go low on their rank order list. Can you say it again please?</t>
  </si>
  <si>
    <r>
      <t xml:space="preserve">&lt; cool article about this: </t>
    </r>
    <r>
      <rPr>
        <u/>
        <sz val="10"/>
        <color rgb="FF1155CC"/>
        <rFont val="Arial"/>
      </rPr>
      <t>https://www.sciencedirect.com/science/article/pii/S1931720420303330</t>
    </r>
  </si>
  <si>
    <t>2 IVs now where there was a PsyD interviewer. +1 Am I being psychoanalyzed? &gt; wtf spill the name of the programs lol. But were they MD too? &lt;You're applying for neuro...they already know you're crazy. &lt; lmao, can't deny that. And nah, pure PsyD's. They were super nice, but yeah i'll spill later</t>
  </si>
  <si>
    <t>Any non US IMGs doing couples match invited to interview at UPenn?</t>
  </si>
  <si>
    <t>Anyone at the UT houston meet and greet right now? I'm staring at a zoom waitscreen. Just wanted to make sure I'm at the right link. &lt; were u able to get in or your still there staring at the waitscreen? &lt; Got in just now. Hello!</t>
  </si>
  <si>
    <t xml:space="preserve">For those that submitted an LOI, when do you typically here back? &lt;depends - some never replied, another one the PC replied immediately. but haven't gotten a single interview from my LOI's. I think they've just been getting a ton of them ? i heard on reddit that someone got a really abrasive response from the PD to their LOI. &lt; 2 worked - one the following day and one the next week (see notes a couple lines below) - both were reaches so it could have been coincidence but I think they worked! 1 PC never replied so I actually ended up not writing a LOI (and no interview) &lt;reddit forum Match21. They didn't expand on the exact details of the PD respone. </t>
  </si>
  <si>
    <t>Anyone gone on any prelim interviews yet? Not sure what to expect... &lt;nop &lt; i have one on december 9 and another one on january 8 but havent been invited to any other besides those two &lt; have 7 and done 2. They are generally pretty chill from what I've found. Just have an answer prepared for what you are lookig for in a prelim program. Otherwise, they prob just want to make sure you're normal. &lt; laid back for me as well; had two 30 min. interviews that were conversational/chill along with program overview from PDs/chief residents</t>
  </si>
  <si>
    <t>Do programs email and tell you if you've been waitlisted? Is there another way to find out if you have been? &lt; I believe the technical term for this is being "ghosted" &lt; With the exception of some programs I've sent letters of interests to or received interview invites, all of my other programs have ghosted me. So I believe overall, the answer is no</t>
  </si>
  <si>
    <t>hey everyone, wanted advice. I was hoping to hear back from UT Houston and had sent a 10-12 line LOI to the PD 2 weeks ago without any response. Given that they still have open spots do you think it would be advisable to call the PC and ask if they're still reviewing/considering IMGs for invites or waitlist? Didn't want to send a negative or overbearing impression and though I'm a tad anxious that the LOI wasn't seen in an email backlog, I don't want to run the risk of contacting the PD again and annoying them, &lt;sorry not sure what you can do... i think programs in general have been gettign a lot of LOIs... maybe try calling? not sure :(</t>
  </si>
  <si>
    <t>&lt; for the two LOI I wrote, I actually did call (no answer) then email the PC first! my advisor told me to do this bc its a "sign of respect" whatever that means, but it actually worked - both PCs responded, one said send to me to forward, the other said go ahead and send. (got interviews at both) anyways since you already sent it I would definitely just go ahead and reach out to the PC directly!&lt;thank you for this! any tips for what the LOI should say or rather how to say it? &lt; I tried to think what a busy person would want to read so short like 2-3 line intro, then I literally listed in bullets my top 3 reasons for program which happened to tie in highlights from my application. really didn't go in to depth bc I wanted it to be short and sweet. they were all highly specific to the program + me, which IMO should be the reason you are writing a LOI in the first place!&lt; awesome, thank you! &lt;np, fingers crossed for you!! &lt;did you leave a voice message after calling the PC? and what did you say in the email? &lt; no voice message, again assuming busy people would prefer an email - and in the email basically asked if now was a good time to send a letter of interest to the PD, short sweet and respectful&lt;please mention which programs were this &lt; Hey, thank you so much for your insight, will definitely try calling the PC now and heed your advice for the next 2-3 LOIs I intend to send. Sending you blessings for a successful top 3 rank match :)</t>
  </si>
  <si>
    <r>
      <rPr>
        <sz val="10"/>
        <color rgb="FF000000"/>
        <rFont val="Verdana"/>
      </rPr>
      <t xml:space="preserve">Does </t>
    </r>
    <r>
      <rPr>
        <b/>
        <sz val="10"/>
        <color rgb="FF000000"/>
        <rFont val="Verdana"/>
      </rPr>
      <t xml:space="preserve">Mount Sinai Beth Israel </t>
    </r>
    <r>
      <rPr>
        <sz val="10"/>
        <color rgb="FF000000"/>
        <rFont val="Verdana"/>
      </rPr>
      <t>guarantee</t>
    </r>
    <r>
      <rPr>
        <i/>
        <sz val="10"/>
        <color rgb="FF000000"/>
        <rFont val="Verdana"/>
      </rPr>
      <t xml:space="preserve"> </t>
    </r>
    <r>
      <rPr>
        <sz val="10"/>
        <color rgb="FF000000"/>
        <rFont val="Verdana"/>
      </rPr>
      <t xml:space="preserve">the prelim year for you if you match into their neurology program, or not necessarily? &lt; no, you interview with their prelim program the same day of the interview and the prelim program will let you know if they put you on the neuro-prelim rank link (guaranteeing a spot). They said around 5-6 spots were usually secured this way. They have a more community hospital option too which basically would probably take the rest &lt; Thanks! &lt; they told me that if im interested in doing prelim year also to tell them and they would get me a date for interview which they did and i have it next month. already did the neuro interview so im very confused?! did people have it the same day and was told its a guaranteed spot? if so, what does this mean for me? &lt; My Mount Sinai Beth Israel prelim and neuro interviews are also on different dates. Maybe they tell you if your prelim spot is guaranteed after you finish both interviews? Idk. I haven't had either interview yet. </t>
    </r>
    <r>
      <rPr>
        <b/>
        <sz val="10"/>
        <color rgb="FF000000"/>
        <rFont val="Verdana"/>
      </rPr>
      <t xml:space="preserve">Someone else please confirm! </t>
    </r>
    <r>
      <rPr>
        <sz val="10"/>
        <color rgb="FF000000"/>
        <rFont val="Verdana"/>
      </rPr>
      <t>&gt; yeah</t>
    </r>
    <r>
      <rPr>
        <b/>
        <sz val="10"/>
        <color rgb="FF000000"/>
        <rFont val="Verdana"/>
      </rPr>
      <t xml:space="preserve"> someone please confirm </t>
    </r>
    <r>
      <rPr>
        <sz val="10"/>
        <color rgb="FF000000"/>
        <rFont val="Verdana"/>
      </rPr>
      <t xml:space="preserve">because if to some people they are tleling them dont need interview and its already confirmed prelim year then it sounds to me those are the ones being highly ranked vs those asked to interview seperately </t>
    </r>
  </si>
  <si>
    <t>is anyone else confused by this wording?! if X/Y are "guaranteed"... but you don't know if you specifically have that "guaranteed" spot... then it's not really guaranteed!</t>
  </si>
  <si>
    <t>anyone receive their Rush swag yet &lt; No, but my interview is tomorrow. &lt; I havent gotten it from programs that I've interviewed at weeks ago. Maybe they are waiting to send it at the end right before ranking time &lt; I interviewed on their first day and haven't gotten it &lt; No mention of swag during today's interview day... maybe they decided against it?</t>
  </si>
  <si>
    <t>Wisconsin mentioned adding another date or two, and I'm sure I'm not the only one hanging out in waitlist zone. Anybody have word on that at all? Longshot but hey at this point who knows</t>
  </si>
  <si>
    <t>Any US-IMGs or IMGs just freaking out about not getting interviews here? &lt; Have many folks still not gotten any invites yet? What are your stats? And are there any programs you are hoping folks drop?  &lt;I'm an IMG that's freaking out I only have 1 interview &lt; Do you mind sharing your stats (scores, USCE, LOR quality, experiences)? This seems absurd. &gt; How many IVs do Non- US IMGs have? I have 15&gt; 2 &gt; 15 IV non US IMG, do you mind sharing your score range and number of pubs? wanna see if its become surgery level competitive out of nowhere. Cause most success on the tab seems to be geared at double 250s/260s candidates. &gt;&gt; This is absolutely crazy, when did Neuro become such a competitive field focused around scores :( I'm starting to lose hope. &lt; non US IMG, got 11 out of 29 programs applied to (also double 250/260 and strong pubs)&gt;&gt;</t>
  </si>
  <si>
    <t>anyone got the link to the henry ford meet and greet? got my interview tomorrow, invite mentioned an event the night before &gt; its in the interview welcome letter sent on ERAS! I thought I didnt have it either but had to re look through everything&gt;the link isnt working but the meeting ID does</t>
  </si>
  <si>
    <t>Anyone know how long the Columbia social the night before lasts? &lt; It was around a 2 hour event for me, with (Non-medical, low key) trivia event. this was back on 11/6 though, so they may have changed their process since</t>
  </si>
  <si>
    <t>non US IMG here. My fiance is going for his fellowship to Houston next year but my luck has not been pointing that way. I was hoping to be invited to Houston Methodist but spots are already filled. Please if anyone is reconsidering and cancelling his/her interview at Methodist I will be eternally grateful</t>
  </si>
  <si>
    <t>&lt; Good luck! Not sure if you have already tried, but Baylor and UT Houston still have dates open! &lt; i am planning to reach out them as well but I feel my chances are better at Methodist since reviews apparently are better for UT and Baylor. thank you for the tip and good luck to you too! &lt; Hope you get a Methodist interview! Also try UTMB (Galveston) and the programs in San Antonio and Austin - Galveston is close enough to Houston to drive, and there are buses that run between Austin and San Antonio to Houston for like weekend visits &lt;all the interview spots at Methodist are full. i emailed the PC on Dec 2nd. she said they are not inviting any more applicants.</t>
  </si>
  <si>
    <t xml:space="preserve">Can someone who has already interviewed at NYU-Manhattan tell me if they have a guaranteed prelim year? I can't find the info on their website &lt; they have a guaranteed prelim for most of their matched residents. A few will have to find a separate prelim spot. &lt; I think they're going to guarantee 9/11 spots this year? &lt; Yes, it's 9/11 and they state that most that want it will get it. To be honest though I'm starting to realize it is a bit of an inconvience on the the off chance that you don't get it as I did not apply to enough prelim programs. Wish they'd just guarantee it for everyone so that you don't need to worry about that at all. </t>
  </si>
  <si>
    <t>&lt; Does NYU-Brooklyn guarantee you the prelim year? &lt; yes &lt; phew thank the lords</t>
  </si>
  <si>
    <t>What does it mean that last year's invite per spot is 15.33 and this year is 3.39? &lt; that's based on incomplete data and that number was arrived at by making a number of educated assumptions. So it's a rough estimate at best. Also, this season's different in many ways, the start date was pushed, interviews are online, higher # of apps/applicant, etc. So it's just hard to tell!</t>
  </si>
  <si>
    <t>Can somebody help me make sense of the "historical SOAP data" sheet? Loma Linda is listed as having 4 positions available last year with 4 of those available on SOAP. Does this mean they didn't match any residents during the main event? Sounds unlikely. &lt; I'm guessing that is indeed what that means? But someone else please confirm too &lt; just went back and looked at previous years spreadsheets, their chat also said Loma Linda had to SOAP for 4 spots so I think its true, although the explanation for why is filled with rumors (bad away rotation experience, clerical error, unlucky, etc.) +1</t>
  </si>
  <si>
    <t>I believe Loma Linda forgot to submit their rank list, which is why they had no positions filled.&lt; .....they...they...forgot? &lt; lol...that can happen? ha</t>
  </si>
  <si>
    <t xml:space="preserve">When is the last date/month can we expect invites to come in? As in the latest month before losing hope for someone who hasn't heard back from programs- I've already tried sending LOIs and contacting my mentors- nothing so far. &lt; I think there will still be invites off waitlists as long as there are interview dates and cancellations, which would be up to mid Jan. As for straight up invites without going through a waitlist first, idk, but it looks like a good chunk of schools still haven't filled out their dates yet, so at least Dec. </t>
  </si>
  <si>
    <t>wait did someone delete the loma linda question?? &lt; bruh &lt; what was the question?</t>
  </si>
  <si>
    <t>Can someone talk about what the days are like for Cooper and Robert Wood? Trying to figure out time off from rotations - thanks!</t>
  </si>
  <si>
    <t xml:space="preserve">Wow, interviews seemed to have really slowed down, with only 2 interview invites today in the Interview Offers tab...do ya'll think it's just because it's the day after Thanksgiving break, or it's going to be like this from now on? &gt; I think this is the trend we have been seeing for a few weeks now &lt; Jk I spoke too soon, it's up to 6 now &lt; Only 6? I had 14 &lt; ngl, i'm getting lazy updating my IIs. But yeah, I've slowed down from 3-4/wk to about 1-2. But i'm declining. </t>
  </si>
  <si>
    <t>Silly q but why do some schools call PGY 2 and PGY3/4 the JAR and SAR years? Where is the "a" in junior or senior?</t>
  </si>
  <si>
    <t>&lt; acting &lt; couldn't they think of another word for pretentious &lt; How is this pretentious? Seems like a quick way of saying something... I like efficient.</t>
  </si>
  <si>
    <t>Does UNC have resident meet-and-greet the night before interview? &lt; not when I interviewed, but they were discussing starting it up, it was going to be a weird day, though, not right before the interview x2</t>
  </si>
  <si>
    <t xml:space="preserve">Cleveland Clinic seems awesome but our friends over on the IM spreadsheet don't seem to feel the same way (e.g. residents don't have autonomy and are mainly doing scutwork because the admin wants to uphold the CCF reputation). Does anyone have insight into this? +1 Also not to sound elitist but confused why they don't have residents from more prestigious educational backgrounds if they are as big of a name and highly ranked as CCF. is it just because they are in Cleveland or something bigger that I'm missing? &lt; Location is the #1 factor in residency choice and people don't want to live in Cleveland &lt;the IM program is kind of a joke among ccf neuro residents per what I have gathered from their neuro residents. The IMGs are good, but AMGs dont even know the difference between encephalopathy and a focal neuro deficit and call 2clot (stroke pager) just to cover their ass and when you ask why they say their attending wanted it and threaten to report you to hospital quality control board. </t>
  </si>
  <si>
    <t>CCF has had this reputation for some reason, but as someone who has spent time at CCF, I have not known this to be the case for neuro. Residents have acted there as anywhere else- See the patient, put in initial orders, present patient, staff likely keeps your plan but may have modifications +2</t>
  </si>
  <si>
    <t>I've heard the culture is malignant from someone who did an away rotation there last year. But this is secondhand knowledge so take it with a grain of salt. &lt; Did a 4 week AI there this year and I didn't pick up any malignancy. Haven't had any other AI's (yet) though so I can't speak really speak of any comparison. &lt; did an AI there last year, besides one dismissive neurosurgery resident in the N-ICU, everyone from the residents to the staff were wonderful, and the senior neuro resident on service seemed be confidently running the show so that was a testament to autonomy for me.</t>
  </si>
  <si>
    <t xml:space="preserve">Did anyone ever get a chance to waitlist at Univ of Washington? PC gone MIA hardcore. &lt; The program coordinator invited me to be placed on waitlist very recently &lt; Were you able to waitlist on any dates? &lt; Hm nope. My screen says "no action available" for all of the dates. I'm guessing you're having the same issue? Do you know what's up with that? +2 &lt; I'm being ghosted and it hurts me right in the feelz. &lt; If anyone gets a response back from the PC or is able to waitlist in the portal, can you please let us know here? Thanks! &lt; PC has been updating the waitlist through email directly &lt; Did you email your desired WL dates and receive confirmation from PC for being placed on the WL for those specific dates? </t>
  </si>
  <si>
    <t>Does Ohio State do a meet and greet the night before the interview?&lt;&lt;no they do one the day of, after all the interviews are over &lt; thank you. Also when did you receive your interview day itinerary?</t>
  </si>
  <si>
    <t>Anyone interview with MedStar Georgetown? Please let me know what were your thoughts about the program, the attendings? Is this a highly competitve program? &lt; On a separate note, if anyone has an interview with Georgetown in December and are not particularly interested, I'd appreciate it if you could cancel. Currently stuck on their waitlist lol</t>
  </si>
  <si>
    <t xml:space="preserve">I interviewed last week - they seem really resident focused! The attendings love helping students too! lots of specialty opportunities. Cons are that the area is $$$ and some of the residents mentioned they feel overworked. But the PD is very energetic and eager to make changes based on feedback. Unsure about the competitiveness, if anyone else knows?. &gt;&gt; Awesome! Thanks. Yes please anyone else can chime in that would helpful. As per doximity ranking they aren't all that high up. </t>
  </si>
  <si>
    <t>For anyone that has already interviewed at UPitt, are there really 6 interviews at 30 min each?! 3 hours of interviewing sounds killer, most of mine have been max 5 at 20 each and it was brutal.  &lt;yes.. but some of them were conversational and just fun! +1</t>
  </si>
  <si>
    <t>Mt sinai also had 25 min interviews x7. One of them was just a casual conversation with one of the cheifs but still the longest duration of interview time by far for me &lt; was it pretty much the same conversation over and over? &lt; pretty much with slight variations</t>
  </si>
  <si>
    <t>If an applicant accidentally missed the night before resident meet-and-greet... how bad does this look? Should they contact the PC and explain the error/ask to attend on a different date or just not mention anything and hope it doesn't reflect too poorly? (confusion was due to not realizing there was both happy hour day OF interview + meet-and-greet the night before) &lt;I honestly don't think it would affect you and don't think you should worry about contacting the PC (unless they made a point of stating that it was required). +1 &lt; agree with not worrying about it, and if you're talking about UCLA they invite you to come to future happy hours anyways +1</t>
  </si>
  <si>
    <t xml:space="preserve">I can tell you for sure if you do attend the Q and A's and switch your video off and basically are radiosilent, residents will call you out on it. So be careful. &lt; why would anyone do this +2 &lt; that's petty &lt; Why petty? The point is for them to meet you... they can't do that if you hide the entire time. </t>
  </si>
  <si>
    <t>Can we be more specific when listing call schedules? +1</t>
  </si>
  <si>
    <t>How do we know that residents or people from programs are not also writing here as "med students" to know how legit this really is?&gt; Yea, weird that nobody has anything bad to say lol &lt; yeah too weird... i think this is probably a scam &lt; how much bad stuff can be gleaned from a zoom interview? not like there's terrible food to complain about, or dingy resident workrooms, or telling applicants to go to the wrong restaurant the night before- its eay to pput your best foot forward in an online intrview +1 &lt; the yale med student impression wasn't all positive</t>
  </si>
  <si>
    <t>&lt; any resident that would pose as a medical student is so pathetic +1</t>
  </si>
  <si>
    <t>Every year on these sheets a few residents pop in to answer general questions other applicants can't, usually identifying themselves as such in the process. It's to try to be helpful, coming from people who used these sheets themselves when they were applicants.</t>
  </si>
  <si>
    <t>UF Gainesville impressions please +4</t>
  </si>
  <si>
    <t>&lt;The interview day doesn't really show this IMO but as a med student there I can say it's a super collaborative and responsive program and the residents and faculty are all really fun and laidback; big emphasis on peer teaching and resident wellness/feedback and the residents are genuinely friends. Workroom vibes were always really positive and there was lots of laughter and camaraderie on every service, even a pretty busy stroke service. No one seems overly stressed and rounds are really interactive. Senior residents would go out of their way to show junior residents the ropes and prepare them for switching services. Chair is energetic/fun/ambitious and looking to make UF Neuro a top 10 program within the next few years. Movement and stroke are particularly strong re: fellowship.</t>
  </si>
  <si>
    <t>This may be a stupid question but I see so many people writing AP, NP, PA, MGB and MUSC, what does all of this stand for? &lt; NP= Nurse Practioner, PA = Physician's Assistant, or Pennsylvannia, MGB = Mass Gen/Brigham, MUSC = Medical University South Carolina &lt; As a native Pennsylvanian, I appreciate the "PA" shoutout haha</t>
  </si>
  <si>
    <t>List of Programs with least hours + workload + more days off??? +2&lt; usually programs with more residents have a lighter workload and more flexibility (not always) &lt; NOT TRUE AT ALL. The program with one of the MOST residents is UMiami and if im not mistaken they have one of the highest workload and no days off. There should be a tab about this. Why isnt there one? +4</t>
  </si>
  <si>
    <t>I know that some residency programs let you use scrubs all the time. What is the majority, professional attire or scrubs and which ones are scrubs? +1</t>
  </si>
  <si>
    <t>UF gainesville anyone thinking of cancelling for tomorrow? Im waitlisted here with the hopes of a cancellation xD &lt; I have an interview with them tomorrow but still haven't received any info on times or links! Anyone else have the same issue?</t>
  </si>
  <si>
    <t>&lt; same for UF jacksonville  &lt; Did you receive your interview link/info? All I got was the grubhub link &amp; resident social so far</t>
  </si>
  <si>
    <t>Do all programs send the NRMP document and video agreement? Is it a must? One of the programs didn't send any of those documents, just details of the interview day. &lt; wait what video agreement? i havent received from any program anything of NRMP and i have had already 4 interviews &lt; agreement on not recording the interview? &gt; Acknowledgment of receipt information (needs to be signed to acknowledge that you received all of the sample documents) &lt; acknowledgement that received everything yes but doesnt mention anything about agreement on not recording the interview.. i wonder if programs are really recording us?&gt; I don't think so, it's probably to prevent applicants from recording them. &lt; wait only some programs send the ackowledgement of receipt right? Or am I missing something?&gt; It seems like this document is NOT a MUST</t>
  </si>
  <si>
    <t>&lt; u just erased my comment that i just posted lol &lt;Sorry I'm noob :( &lt; haha no worries this happens to me all the time too :) &lt; If you press control Z it shoudl re-appear if you do this right after erasing</t>
  </si>
  <si>
    <t>is it definitely too late to cancel an interview at cornell this thursday? kind of back and forth about it for a while now but I can't see putting it in top 6 regardless of how it goes &lt; def cancel if you're not serious about wanting to be ranked by them. Saves them the time of discussing you, putting you on their list....possible that someone else could get the interview still, or that your one spot gets punted down the line to a date later in the cycle &lt; ok thanks, I just didn't want to be rude to them but have 13 others including a few lower ranked I'd put higher bc of location. i hope someone else can get the spot!+2. I agree, I don't think that would be too short notice at all. Thank you so much for doing that and possibly opening up a spot for others! &lt; sure thing!</t>
  </si>
  <si>
    <t>Anyone who has interviewed at UW (University of Washington), could you comment? Their email says interview lasts 8am-5pm, so just wondering what to expect. Thank you SO much! Anyone? &lt; theres a research track meeting, grand rounds and resident didactics. PD said that they are basically optional and there are opportunities to watch them on other days if that works better for you. They also do the resident meet and greet on the interview day rather than the day before (PD sent us a letter explaining this decision)</t>
  </si>
  <si>
    <t>Got the schedule finally and answered at least part of my own question. Interview day really IS 8-5:30, but there are some 20-45 min breaks in there</t>
  </si>
  <si>
    <t>whoever wrote the med student impression for yale, it is super helpful. i hope we can get more med student impressions</t>
  </si>
  <si>
    <t>just started folowing this page closely this week. Any thoughts on if there will be a lot of people dropping interview dates in late December/Early Jan? I am a US IMG and have a handul of interviews but would like to get close to double digits so can be safe for the match. Also huge shoutout to those who have enough good interviews to match and dropping or declining the rest. You da real heros &gt; Not sure about others, but since most invites have already been sent out, I've already dropped all the ones I was planning on dropping and I have the rest of my schedule pretty finalized &gt; Personally I haven't dropped my extras yet, most of the ones I'm dropping are in january so there's still a lot of time for people to drop before they're outside the window, I imagine people will continue to drop through december but it's kind of hard to say how many interviews that will be. &gt; I am planning on dropping some more late Dec for Jan spots! Just haven't solidified list yet</t>
  </si>
  <si>
    <t xml:space="preserve">*Thank you for your comments. I'm hopeful I can be the beneficiary of the trickle down. I m halfway to double digits and for the sake of a safe match I would ideally like to be close to double digits at solid places. Thanks again and good luck! </t>
  </si>
  <si>
    <t>Anyone think it'd be useful to have a chat directed at current/prior neurology residents to ask specific questions about residency, what to look for, what's a scam, etc? +1</t>
  </si>
  <si>
    <r>
      <rPr>
        <b/>
        <sz val="10"/>
        <color rgb="FF0000FF"/>
        <rFont val="Verdana"/>
      </rPr>
      <t xml:space="preserve">Can we get a "name and Fame" column? </t>
    </r>
    <r>
      <rPr>
        <sz val="10"/>
        <color rgb="FF424242"/>
        <rFont val="Verdana"/>
      </rPr>
      <t xml:space="preserve">Also, for anyone writing interview impressions, please include any negatives as well. +4 &gt;Would also appreciate hearing about impressions of different programs’ work-life balance and whether they are family-friendly. &gt; I would like to know if a car is required, clothes to wear daily, days off, workload </t>
    </r>
  </si>
  <si>
    <t>Just so you are aware... It is a breach of NRMP aggreement for programs to ask about number of interviews.  "at all times it is a breach of this Agreement for: a program to request applicants to reveal any information pertaining to interviews, including the number of applications sent, and/or the number of interviews offered, accepted, or attended"</t>
  </si>
  <si>
    <t>&lt; Anyone else feel like 90% of the time this stuff is asked by the PC to fill the silence in between interviews? Also got asked by a chief resident about which number interview this was for me and they were definitely talking about which number interview it was of the day. &lt; mine were by chairs or PD</t>
  </si>
  <si>
    <t xml:space="preserve">Is anyone sending out LOI today or this weekend? Or is that a bad idea? &lt; I sent one for a prelim this AM and actually got a response &lt; I sent out a few this thanksgiving break and haven't gotten a response </t>
  </si>
  <si>
    <t>Does anyone know how to access those surveys again if you hit postpone on Thalamus? &gt; go to your calendar and click on your scheduled date, and it should say "edit survey"</t>
  </si>
  <si>
    <t>Anyone else get a personalized email from Penn that outlined very specific parts of your application and how Penn can support those endeavors? &lt; pre-interview? yes +4 &lt; Aww, that is a nice touch! It's nice that someone actually cared to read what I wrote :') &lt; yes I was impressed! &lt; When was this email sent out pre-interview? (like week prior?) &lt; two weeks prior for mine. I'm not sure if everyone gets one but it seems like many do. I'm MDPhD so mine was to set up research meetings. &lt;Awesome, thank you!</t>
  </si>
  <si>
    <t>Omg, these programs sending unimportant communications at 7am EST the day after Thanksgiving making me jump out of bed. Seriously guys, why you gotta do this. Ten points from gryffindor</t>
  </si>
  <si>
    <t>Hopkins impression please? +1 :) Happy TG</t>
  </si>
  <si>
    <t>super relaxed faculty and resdients. seems like great environment &lt; I personally heared a lot about working hard but maybe happened to talk to residents who were a little more burnt out</t>
  </si>
  <si>
    <t>Happy thanksgiving!!! Please educate yourself about midlevel enroachment that our profession suffers from. I wrote something to the interview impressions tab (Duke), given that someone already mentioned about their midlevel 'fellowship' but it is not a Duke-specific problem. Please read and make this a part of your discussions during your interviews as well as with your fellow med students to let them know about this potential disaster. +4  &lt; this keeps coming up with Duke, are there any other notable programs that have a similar philosphy to APPs or APP fellowship? &gt;&gt;&gt; I am not aware of any other 'neuro' fellowships for midlevels but many programs utilize midlevels appropriately. &lt; this is prob not the appropriate forum to be discussing midlevels/scope issues</t>
  </si>
  <si>
    <t xml:space="preserve">&lt;I've had several similar nightmare stories with APPs and patients who suffered as a result. Don't want to go into too much detail cause it's Thanksgiving and I get upset thinking about it, but ya. </t>
  </si>
  <si>
    <t>&lt; I've started outlining the difference in training between midlevels and physicians to any layperson that will listen. The vast majority of those I've spoken to weren't even aware of the difference. I don't take it much farther than that. People arrive at their own conclusions. I want to add that most of my experiences with neurology midlevels have been excellent and I've been impressed by their humility and dedication to patient safety. The mid level = bad rhetoric lacks nuance. Remember there are larger forces at work lol &gt;&gt;&gt; I don't have any problems with midlevels but there shouldn't be any "neurology" midlevels. Midlevels are supposed to work as pcps in rural areas. If midlevels start practicing as specialists independently, why the f did i go through the med school + debt + crazy 8-9 h multiple exams etc??? If any midlevel want to practice independently in any field they would like, they can go through med school, like all of us did. &gt; I don't disagree. For clarity, I'm referring to NPs and PAs that work exclusively in the neuro ICU or doing post-stroke f/u or Neuro consults under supervision of a physician &gt;&gt;&gt; I am okay with them working under supervision but it is still so sad that this country is in great need for pcps, yet midlevels are practicing in subspecialty wards/clinics. +1</t>
  </si>
  <si>
    <t xml:space="preserve">tbh I previously had some cold feet about neurology particularly because of the issue with APPs (was considering rads for a while which is much more midlevel-proof). Its disconcerting how many times I ask PDs on interviews "what was a recent change you made to the program based on resident feedback?" and they talk about adding an APP to an inpatient service or a stroke service to help out the residents a bit more. The idea of an APP helping out on a sevice by doing discharge paperwork and stuff is fine, but that's not what they are actually doing. My understanding is they're actually responding to stroke alerts, deciding when to administer tPA, etc. Why go through all of medical school and residency and a vascular fellowship to do what they can do after a couple of months of onboarding? </t>
  </si>
  <si>
    <t xml:space="preserve">Bro you think rads is rock solid? Literally computers are starting to do your job and your pay is decreasing. Mid levels can't do neuro effectively to save their own life. </t>
  </si>
  <si>
    <t>&lt;&lt; In my hospital, it's not really like that. The whole using APPs to help out the resident is by giving them tasks that are not partiularly educational: like, they cover night float patients (the residents do admitting night float), and they have a service under an attending for particularly long term, but uncomplicated patients. it works out p well, and getting more APPs is great for that &lt;that's great, but I'm not sure every program is doing it that way</t>
  </si>
  <si>
    <t>&lt; I think sometimes residents do ask for a midlevel to be added on to reduce some of their work. The bigger red flag for me is when I ask about opportunities to get involved in education and they say I'll be able to teach midlevel students, which frankly is not something I'm interested in. On my first rotation as a third year I worked with a newly hired PA. I was with her and another PA who was doing her onboarding and who asked the new PA to do the neuro exam on a patient. After she did the exam, she wasn't able to tell the PA onboarding her what the neuro findings actually meant, as in which cranial nerves she was testing. That was seriously eye-opening for me. I'm not thrilled about the idea of taking time away from teaching medical students to teach PA/NP students who'll be making more than me in a year something they should have learned on their own. Not to mention teaching PAs/NPs who are ALREADY making more than me....I also worked with a PA student who was joking about how his friend who had graduated the year before completely overstepped what he was supposed to do with a patient and shocked his supervising attendings. I came into medical school thinking NPs/PAs were great, but my experiences have really soured my perception of them unfortunately. I'm sure not all PAs/NPs are like this, and I do think a residency really CAN use midlevels well, but it is something I'm trying to pay attention to on interviews.</t>
  </si>
  <si>
    <t>&lt; I'm at a rotation right now that utilizes NP/PAs for their residents. They help lessen the burden of patients, especially during didactics so that their learning is protected during that time. Also, they have the same restrictions as the resident in that they have to go to the attending for rounds and review anyway. It depends on how the institution treats the midlevels, but ever experience I've had in the three hospitals I have worked at thus far have been positive.</t>
  </si>
  <si>
    <t>Good morning everyone, just wanted to say I'm thankful for all of my awesome future colleagues on here! Can't wait to hang out with my future co-residents and grab a beer with the rest of you at some conferences (if we ever manage to get covid under control) &gt;&gt;&gt; thats the dream! happy thanksgiving y'all! +43</t>
  </si>
  <si>
    <t>I'm going to drop Colorado at 7:45. Godspeed to everyone. P.S. I am not someone with 20+ invites... I've just realized I probably won't rank them highly compared to my other options. &lt; 7:45 at what time zone? Godspeed &lt; Sent the email already (ET), but I just realized it was an email so there will be some delay. For 12/7. Godspeed again.</t>
  </si>
  <si>
    <r>
      <rPr>
        <sz val="10"/>
        <color theme="1"/>
        <rFont val="Verdana"/>
      </rPr>
      <t xml:space="preserve">What's wrong with being someone with 20 plus invites. I was that person years ago and went to them all. </t>
    </r>
    <r>
      <rPr>
        <b/>
        <sz val="10"/>
        <color theme="1"/>
        <rFont val="Verdana"/>
      </rPr>
      <t xml:space="preserve">It's different this year with how the app cycle is shaping up due to COVID and virtual interviews. Most of the top applicants are getting the majority of the interviews so harder for the rest of us to get II's. But seriously major kudos to all the considerate applicants who are declining interviews that they know they wouldn't want to attend/rank etc :') y'all the real MVPs. </t>
    </r>
    <r>
      <rPr>
        <sz val="10"/>
        <color theme="1"/>
        <rFont val="Verdana"/>
      </rPr>
      <t>+2</t>
    </r>
  </si>
  <si>
    <t xml:space="preserve">Is there any point in applying to more prelim programs at this point? Specifically MGB is the only program I have that doesn't have 100% guaranteed spots so should I apply to more MA programs to have back-ups for their 4 not covered spots by MGH and BWH? Or is it too late &lt; Does anybody know whether we are told prior to ranking whether we will get the prelim spot? Some programs do this. &lt; not sure. I talked to MGB PC and she reccomended to apply widely for prelims bc they can't guarantee, so I guess I'll put some more apps in and some LOIs. </t>
  </si>
  <si>
    <t>&lt; I don't think you need to...if you get into MGB, you're a highly qualified applicant and you won't miss out in soap if it comes to that. Idk tho  &gt; AMG are usually fine at securing prelim at MGB. So far they had only a single case of an IMG not getting a prelim. Since then they have added 2 safe spots at Salem for IMG emergencies. So all good I think. &gt; ok this makes me feel better, thank you!!</t>
  </si>
  <si>
    <t>Do you get an email from Rezrate after booking a date? I booked and have not received a confirmation!</t>
  </si>
  <si>
    <t xml:space="preserve">Felt a little trickle this week- 2 new II after weeks of nothing. Here is hoping for us all to have good luck in the holiday season and thanks to those stellar applicants cancelling some of their 30 interviews, looking out for the little guy! &lt; +3! Someone cancelled an interview at my #1 program and I was able to get it thanks to the cancel! Trickle trickle! :) </t>
  </si>
  <si>
    <t>&lt; but these invites were from already being in waitlist or that u received invites via email? i havent gotten anything since the first week of nov.. its been quiet since &lt; Waitlist for me [second poster] +1&lt; For me 2 program I was not even waitlisted for! [original poster]&lt; i was an extended an interview but all spots were taken so I put myself on the waitlist+ &lt; i havent received interviews since the first two weeks after application :/</t>
  </si>
  <si>
    <t>Any impressions for mass gen/brigham yet? also if I have my interview next week and haven't gotten a confirmation email for the IM prelim interview is that a problem?</t>
  </si>
  <si>
    <t>Do you guys think today would be a good or bad day to send a LOI, considering that it's Thanksgiving week and the PD/coordinator might not read it / it gets lost over the holidays/weekend?  Should I hold off on sending until next week? &lt; I feel like it could go both ways - it could be good to get the email out there earlier, but it could also get lost in the backlog of emails. Personally I feel like the question is: If you send the email today, are you going to drive yourself crazy refreshing over the whole holiday? If yes, then just wait. I don't think it's going to make a big difference either way. &lt;Thanks for the response!</t>
  </si>
  <si>
    <t>this may be a dumb question but if i want to do research and publish based on surveys and literature review, do i need a PI for this? and how did u first learn how to do research? from a mentor or what resources u used</t>
  </si>
  <si>
    <t xml:space="preserve">You do not need a PI, but having someone with dredintials on the paper does help with publication! Also beware of preditory journals and ridiculous publication fees when going it alone! &lt; wow i always thought i needed a PI which is why i never tried to publish lol wow &lt; I published a stroke case report on Cureus by myself and I'm a nobody ER doc outside the US &lt; thanks for the tip! </t>
  </si>
  <si>
    <t xml:space="preserve">
Anyone interviewed at University of Kentucky? How was your experience? &lt; decent program. interview is not a conversation they have specific questions &lt; Could you please elaborate more? </t>
  </si>
  <si>
    <t xml:space="preserve">Recommendation of a book to read for interv? &lt; As in, books to read to get better at interviewing? Books just to read? Or books to claim you have read to try to fool programs into thinking you are someone you aren't? I have recommendations for the second option if that is your motivation. </t>
  </si>
  <si>
    <t>if after i interview in a place and the same day they go and invite other candidates or the next day, does that mean our interviews sucked or just coincidence? yeah im paranoid. &gt; 100% coincidence</t>
  </si>
  <si>
    <t>How can we find spreadsheets of other years? not just speaking about 2018-2019 and 2019-2020.. i mean ALL OF THEM? &gt; I don't think they existed prior, there's some old stuff on SDN but I think that's it</t>
  </si>
  <si>
    <t>For the one that posted the impression on UPenn a few questions: &lt; is it true there all like married with children and dont hang out together? and that they have q4 24hr call (more like 30hr call) always burned out? also what do u mean with standard interview questions(tell me about yourself, why neurology stuff like that u mean?), also what do u mean with that the chair was a bit intense about research? thanks btw for posting &lt; hey, sure. def not all married, i think most aren't, and just a few had children. they claimed to hang out and their instagram account is pretty active with social activities. but it was not the MOST social vibe at resident hang out. they have a mix of call and night float, i didn't question whether really 24 or 30. i actually hate night float personally. i will say the PD said wellness was a priority and they have guaranteed 6 full days off per 4 weeks, and 5 weeks vacation. yes, standard interview questions like that. if you want to do research, the chair will ask questions about that. i'll add more to impressions tab, hopefully someone else will post too!</t>
  </si>
  <si>
    <t xml:space="preserve">&lt; i dont have that much research so that worries me. &lt; so there the only program with q4 24hr call then? &lt; I'm research heavy so it made sense we discussed that. I think MGH has q4 24 too....it's also a mix of q4 and NF so not every week.&lt; indiana is Q 24hr call no NF &lt; MGH is q4 30h for the entire PGY2 (or so I have been told)        &lt;what time do the PM interviews start?  &lt;Hopkins also has call, probably others. PM interview day started at 11:45 AM.  </t>
  </si>
  <si>
    <t>Do you guys think is a good reason to include in a LOI that my fiance is doing his fellowship in the same city? or could that be interpreted as my interest in the program is not real and just want to match where he is going &lt; I would add that sort of a detail. +2 &lt; That's a real reason to be interested in a program!</t>
  </si>
  <si>
    <t>Anyone who interviewed with MUSC, what was your experience? &gt; it was a good experience. Is there something youre looking for specifically? There were enough pros and few enough cons that i wouldn't recommend dropping the interview for any reason in particular &lt; thats awesome to know because i was told by someone else that last year the interview was really wtf so i got confused, thank you for letting me know this!!! &lt; i thought they started interviews in december so how do you know that? were there any curveballs wit q's and such? &gt; they have started interviewing</t>
  </si>
  <si>
    <t>&lt;If I had a dollar for every time someone asked this I'd have 4 dollars &lt; what thing?</t>
  </si>
  <si>
    <r>
      <rPr>
        <b/>
        <sz val="10"/>
        <color rgb="FF424242"/>
        <rFont val="Verdana"/>
      </rPr>
      <t>Has anyone interviewed for both the prelim program and neuro categorical program at the same institution?</t>
    </r>
    <r>
      <rPr>
        <sz val="10"/>
        <color rgb="FF424242"/>
        <rFont val="Verdana"/>
      </rPr>
      <t xml:space="preserve"> Was it okay or was it awkward? +2</t>
    </r>
  </si>
  <si>
    <t xml:space="preserve">Random question, but do you guys think there is any sort of order by which they interview applicants on an interview day? Not trying to toot my own horn here, but every single interview I've been on I've started the day with the PD. (except for one time it was the Chair followed by the PD) Coincidence or nah? +2 &lt; I've wondered about this as well, except my interviews with the PD are usually the last one LOL &lt;Where's your last name alphabetically? &lt; D &lt;That's pretty close to the front. Maybe that's it. &lt; Probably a much more likely explanation. &lt; I've been in an interview where the chair came in, gave a short presentation, interviewed me alone, then left. Told me he was specifically interested in me because they're looking to recruit people with my background. I don't know if this is commonplace &lt; wow that's incredibly rude to everyone else +1 &lt; name and shame +1&lt; wtf waht program did this? i would die if this happens to me &lt; its almost always alphabetical, look at others last names &lt; yeah I def wouldnt read too much into this at all. They all seem to be alphabetical which also puts me closer to the front. Otherwise it could be the order you signed up. Highly unlikely that the PD told the PC to put you in the front &lt;seriously a chair went in to speak only to one candidate? how did the other candidates feel and what program was this?! +1 &lt; I don't think its a big deal, sometimes the epilepsy guy wants to talk to the epilepsy researcher, etc </t>
  </si>
  <si>
    <t>Rant: Not to be a brat, but I'm a little irritated with (most) programs not sending SWAG or providing money for dinner. This is something they do regularly in normal years, not to mention the money they are saving by not having to plan dinners for each interview group. It's a small, easy thing they can do to stand out and show they actually care about their potential future residents and recruiting us. It's hard not to like the programs that have done this much more than the ones who haven't bothered. &lt; I kinda disagree - programs don't owe us anything, and nice as they are, swag/free dinners are really just dressed-up bribes. Also, a lot of "swag" are useless trinkets that are eco-waste which end up in the trash anyways (what am I supposed to do with a magnet that has a program's name on it if I don't end up actually attending that program?) Plus, I suspect that a bunch of programs's budgets are a little tighter this year due to covid. &lt; Fair enough, and agreed about the waste, but I don't see it as a bribe. We're interviewing for a job and I feel like it's respectful to use some of these recruitment tactics on us like they do in many other fields. We're not students anymore and I don't want to be treated as though I should just feel lucky to be interviewing there. &lt; I hear ya. I don't think the programs aren't giving us freebies cause they value us less though - I interviewed at a program that said they were wanting to give free dinner gift cards, but read some guidelines about how it would be considered a bribe so they decided to not do it (not because they don't value us as applicants). I'm sure the majority of programs care about us! At least I hope haha &lt; I also heard something similar from a program about how they were advised by a national org (AAN?) not to provide gift cards because smaller programs may not have the same funds &lt; Good to know!</t>
  </si>
  <si>
    <t xml:space="preserve">I don't care about swag, but it actually can be hard to cook lunch/dinner with some of these interview schedules so I have appreciated the money for food. Not really changing my impression of a program though bc I understand the reasons not to do it. </t>
  </si>
  <si>
    <t>the AAN Program Director leadership this year stated that they did not recommend programs send swag or money to applicants this year so many programs are likely following these guidelines &lt;weird how many aren't &lt; AAN needs to chill a bit to be honest +3 &lt; first treying to give our fellowships to RN and now this, lord help us</t>
  </si>
  <si>
    <t>I can't speak for all programs, but I know of at least one that had attendings take a temporary wage cut due to Covid, and had no budget for interviews, so expecting swag there is going to be a disappointment.</t>
  </si>
  <si>
    <t>Loma Linda opened up several spots on Thalamus, good luck! &lt;Wow ya'll are fast fingers, spots are all gone again</t>
  </si>
  <si>
    <t>Dropped Virginia Tech. Hopefully it can help someone out!</t>
  </si>
  <si>
    <t xml:space="preserve">Has anyone received emails asking why you cancelled an interview after doing so? &lt; Nope. That's a strange thing for them to do and none of their business really&lt; Yes, I did. They wanted to know why I cancelled since they were offering other II dates that they thought I may be able to attend. I think they assumed I cancelled due to scheduling conficts. &lt;I got a pretty long email asking why I wanted to withdraw my app&lt;I got a phone call about it&lt;A phone call? Is this some type of hard-sell technique? lol &lt; wtf that means they really wanted you wow, what did u say and what they said back? </t>
  </si>
  <si>
    <t>does anyone know how long the virtual happy hour is w/ the university of michigan residents the night before the interview? it only has a start time. thanks! &lt; I think it was 1 or 1.5hrs, but can't remember exactly :/</t>
  </si>
  <si>
    <t>Okay so...I may be vain or just stupid but a lot of my own internal ranking is being based off l'internets rankings for places because this season is zoom central and honestly can't get a good gauge because I am not good at feeling for a program from 7 pixels and "what ?s do you have for me" for 4 hours; so...what's the best website that ranks programs? Or even anecdotally if there's a list or like survey? i trust you guys more than doximity lol &lt; Idk but wanted to say I feel the same way. +3&lt; me too this is terryifying! i have ranked #1 every single program ive interviewed so far, how does one decide wtf &lt; Forreal, is there a way we can create a survey option like what programs we all internally feel like ruled or ranked the best (top 5 maybe?), prob a lot of work but there's no good resource out there other than reddit and our peers lol &lt; Yeah I don't know, I'm really hoping people continue to post their impressions from interviews and ESPECIALLY from medical school as I think med students can see the flaws in their own programs better than an applicant can</t>
  </si>
  <si>
    <t>&lt;I wonder if we can do a mass 'Elo-ranker' type thing. no idea how to set it up tho &lt; come on guys!!! lets put tabs of covid response, experience preliminary internal medicine and write comments about anything residents have said in the past and make ranking out of that of each program in order</t>
  </si>
  <si>
    <t>Anyone else find it mildly cringey when applicants participate in case presentations / answer questions that are directed towards residents / talk over residents/PDs? &lt; it's the excessive head nodding for me, I bet we can power a windmill each per program if we harnessed all the cumulative head nodding power for the applicants on zoom for the season lol +2 &lt; as an M3 last year I found it v cringey when applicants were joining morning report and answering questions, for whatever the opinion of an M3 is worth &lt;yeahhh I think some programs are fine with applicants participating but it's super cringe when the applicant says something wrong, personally I wouldn't risk it I don't think any of them really expect us to participate &lt; we were encouraged to participate in one I went to so you seemed unengaged if you didn't, that was the exception though &lt;what program? &lt; head nodding is something they ABSOLUTELY LIKE, i have heard of so may already complain of candidates just being serious and looking at the camera. They are looking at everything u do even if someone is speaking or showing a presentation. Everyone is constantly looking. U will see many times one screen will be off (black) off camnera, majority of time its them putting pin and looking at each candidate while watching presentation etc. hope this helps for those in the futue! also definitely dont answer the questions and stay quiet. they hate that! &lt; what programs have been complaining about candidates being serious and looking at the camera? if i tell you i would be telling on the residents and im not doing that sorry, just ask around i guess</t>
  </si>
  <si>
    <t>Hey what's the etiquette for dropping IV's, specifically on ERAS... obviously in addition to canceling the interview, should we use the 'decline' button and/or 'withdraw' our applications as well? &lt; I just cancel the interview and hit decline invitiation, I never went and withdrew my app, also its nice to send an email to the coordinator saying you appreciate the opportunity but..., in my experience they seemed to really appreciate the email even if it wasn't necessary +1</t>
  </si>
  <si>
    <t>If someone would drop their interview slot for UW-Madison it would be much appreciated :/ waitlist life is killin me &lt; already dropped mine!</t>
  </si>
  <si>
    <t>UW Madison apparently might be opening up another interview day so *fingers crossed*</t>
  </si>
  <si>
    <t>Just want to interrupt your normally scheduled anxious questions in this chat and say good luck to anyone with interviews today/this week! You're all doing great and I can't wait to be colleagues in the near future :) +11</t>
  </si>
  <si>
    <t>Just dropped my UAB and Tulane spot so hopefully yall get it! hoping to drop a few more soon as well</t>
  </si>
  <si>
    <t>Do we have a list of programs (from previous years' data perhaps) that send rejections rather than ghosting applicants? At this point I'm kinda anxious about who's keeping waitlists/second round invites and who is simply done with all their spots and ghosting most of us who are holding out hope for the former. +3</t>
  </si>
  <si>
    <t>Did anyone get anything other than a rejection email from Mass Gen Brigham Neuro yesterday ? No. Are we supposed to receive something more? &lt; like a waitlist or something else &lt; was it for Neuro or the IM spot as well &lt; on 11/23 I got waitlisted at mas gen brigham neuro (sorry late reply)</t>
  </si>
  <si>
    <t>Im getting asked so many illegal or inappropiate questions. It is a major turn off and makes me want to rank all of these programs so low, if at all. :( &gt; Name and Shame! +2 &lt; Has anyone just flat out said "those are match violating questions" to someone's face? &lt; Please elaborate so that we can prepare and handle challenging questions. &lt; i was aksed that why here and why not my homecountry and where else i applied, who else has gotten illegal questions and what were they?</t>
  </si>
  <si>
    <t>What kind of questions? &lt; My MO is to answer very vaguely. "I applied broadly, in [home state] but also want to see what else is out there" and haven't gotten anyone pushing for details. Could preempt by saying "I think I'd like it here because xyz." Also, the Inside the Match podcast asks every resident they talk to about this issue, so that may be helpful too (2 neuro residents so far).</t>
  </si>
  <si>
    <t>I was asked about what other programs I am applying to and I agree it's a huge turn off. I basically answered vaguely similarly to the box on my left.</t>
  </si>
  <si>
    <t>Those who interviewed at NYU Brooklyn, when did you receive the info regarding Zoom links, etc? &lt; About 5 days in advance for me. +1</t>
  </si>
  <si>
    <t>What's the actualy low down of NYU brooklyn vs. Manhattan &amp; anyone get invited to both? &lt; There's a big discussion block below if you ctrl+f</t>
  </si>
  <si>
    <r>
      <rPr>
        <sz val="10"/>
        <color rgb="FF424242"/>
        <rFont val="Verdana"/>
      </rPr>
      <t>What is the verdict on sending thank you emails after an interview? Within how many days after is considered acceptable? And I've been hearing mixed things on whether they're even good to send because apparently there isn't supposed to be any post-interview communciation with programs? &lt;</t>
    </r>
    <r>
      <rPr>
        <u/>
        <sz val="10"/>
        <color rgb="FF1155CC"/>
        <rFont val="Verdana"/>
      </rPr>
      <t>https://www.youtube.com/watch?v=uzQU-ASMo5M</t>
    </r>
    <r>
      <rPr>
        <sz val="10"/>
        <color rgb="FF424242"/>
        <rFont val="Verdana"/>
      </rPr>
      <t xml:space="preserve"> </t>
    </r>
  </si>
  <si>
    <t>Under what circumstances might a program decide to not rank an applicant post-interview? Sounds silly I know but serious question LOL &lt;if they get serial killer vibes? &lt; I thought programs are obligated to rank all applicants, but applicants dont have to rank all programs &lt;programs don't have to rank you...it means they'd rather be without a resident than have you. Makes you feel warm and fuzzy, right?</t>
  </si>
  <si>
    <t>@mods: Is it possible to lock a single row on a page? People keep sorting the applicants page and throwing the headers into the middle of the data. I guess it's fine if it keeps being rearranged. But it's probably better to lock the headers if possible. If not, nbd! Thanks for janitoring for us this season, btw. +1</t>
  </si>
  <si>
    <t xml:space="preserve">In order from 1 to 15 what would you say are the best programs(obviously doximity and us news says diff stuff so want to see what people say) &lt;Seriously? Pick the programs that best fit you. This isn't Buzzfeed. &lt; A "what program fits you?" quiz would low-key be nice though. &lt; "what is your spirit animal and what it says about your best fit for a residency program" &lt; Emperor penguin, no doubt.&lt; thats the SHIT. I feel like they all fit me. At least those i interviewed already so yeah... it would be nice to have something thats actually USEFUL. </t>
  </si>
  <si>
    <t>Which programs have Q4 24hr call  ? +3</t>
  </si>
  <si>
    <t>@mods: There should be a tab specific for: 1. COVID19 response from program(i got info from a few in. my interviews) 2. Experience during preliminary year and neurology residency (rank order least workload more relax to high work load not relaxed at all) 3. couples match tab with info of apps and how many invites they got to see the differences  +3</t>
  </si>
  <si>
    <t xml:space="preserve">Did anyone for Barrow receive that they will keep on file ur app but cant offer interview? is that waitlist or what? &lt; I got this. I'd say it's a soft rejection. They strung me along for 3 emails saying they're looking at me or whatever, like, bruh if you haven't decided by now I don't think I wanna end up at your program anyway if you think you're dumpster diving to inteview me. These other programs ranked way higher than you didn't hesitate to send me an invite &lt; Another barrow chat got buried below. Had 13 endorsements for the soft reject. That's pretty big given our sampling. So I'm thinking that was a mass reject. +2 got the email too. Sounds like it's a soft rejection. &lt; Hope they end up in soap &lt; I went to their open house, and the PC gave off a very sincere caring vibe that could easily cross over into overbearing. My guess is that the status emails were her idea of being honest with applicants. In either case, this reminds me of the reddit people who insisted that they'd rather be told exactly what was going on at every step including the decision to reject. Well, BNI is doing it and we hate it. </t>
  </si>
  <si>
    <t>Anyone who has been, how long is a U Maryland AM interview? Or in general how long do ppl think it would be? &lt; It was over by noon +2</t>
  </si>
  <si>
    <t>Anybody knows if University of South Florida/University of Miami got any dates open? I haven't been invited even though I have sent LOIs and have family ties :c</t>
  </si>
  <si>
    <t>Has anyone written to a program that rejected them to see what was the weaknesses of your app and how to improve in case you dont match? if yes what was the response they gave and how you asked? +1 &lt; Honestly, if you are already rejected, I don't know what else there is to lose in asking?</t>
  </si>
  <si>
    <r>
      <rPr>
        <sz val="10"/>
        <color rgb="FF424242"/>
        <rFont val="Verdana"/>
      </rPr>
      <t xml:space="preserve">Anyone have luck with UCSF LOI? Think this got deleted lol &lt; No LOL +1 &lt;did anyone even respond to your email &lt; No luck, but I did get a pretty immediate response from the PC with an update about where my app is! &lt; </t>
    </r>
    <r>
      <rPr>
        <b/>
        <sz val="10"/>
        <color rgb="FF424242"/>
        <rFont val="Verdana"/>
      </rPr>
      <t>do you mind sharing what they said? Even if its just generally, like placed on waitlist etc.</t>
    </r>
  </si>
  <si>
    <r>
      <rPr>
        <sz val="10"/>
        <color rgb="FF424242"/>
        <rFont val="Verdana"/>
      </rPr>
      <t xml:space="preserve">Has anyone had an interview where the entire session was the interviewer asking from start to finish, "so what questions do you have for me?" Is this a trick, or is there a "right" way to approach this style of interview...or do I just literally ask question after question for 20min? Like why does this type of interviewing exist / what is the interviewer's end goal here?? Is this just lazy interviewing? I feel so frustrated/confused +4&lt; I feel the same way, it's happened multiple times, during one I even basically offered to give them a chance to ask me questions and they almost seemed offended like I was suggesting they hadn't read my application or like I wasn't prepared for the interview...I just try to have a handful of generic questions lined up and then after they finish sometimes I try to comment on their answer to fill time....+1 &lt;this happened to me and completely blindsided me the first time where i had to lead the interview, id say just be prepped for it, but i genuinely thought she was fucking with me lol? maybe it is a tactic no clue +1 &lt;What is the point of this type of "interview"? I feel like I'm being fucked with too haha +1 &lt; I don't know, I've been an interviewer in a professional setting and really I just ran out of things I wanted to know eventually. In this time, utilize the FORD RAPE mnemonic. People like being asked about themselves ("You've been here x years, how did you end up at z university and what's your vision for the program?"). Don't just be a turd on a log, show you can converse and be a human. &lt; </t>
    </r>
    <r>
      <rPr>
        <b/>
        <sz val="10"/>
        <color rgb="FF424242"/>
        <rFont val="Verdana"/>
      </rPr>
      <t xml:space="preserve">can you explain what the mnemonic stands for please LOL. +1 </t>
    </r>
    <r>
      <rPr>
        <sz val="10"/>
        <color rgb="FF424242"/>
        <rFont val="Verdana"/>
      </rPr>
      <t xml:space="preserve">&lt; </t>
    </r>
    <r>
      <rPr>
        <u/>
        <sz val="10"/>
        <color rgb="FF1155CC"/>
        <rFont val="Verdana"/>
      </rPr>
      <t>https://pastebin.com/KJ1BHhbf</t>
    </r>
    <r>
      <rPr>
        <sz val="10"/>
        <color rgb="FF424242"/>
        <rFont val="Verdana"/>
      </rPr>
      <t xml:space="preserve"> &lt; A few times I've had this where it seemed like the interview was just trying to be helpful for me - mentioned specifics from my app when answering questions/starting the interview :) &gt; LOL I don't know why people are hating on this kind of interview, I've loved it! It basically means they've read your app and see that you would be a great addition so it's them trying to sell the program to you. Rule of thumb - You should have questions in your back pocket to throw out at any time and figure out a question to ask if it's already been answered. At one of my interviews, someone literally did this exact style and I couldn't come up with anything and I literally said "I feel like all my questions were answered throughout today and I honestly cannot think of anything to ask at the moment." And my interviewer was soooooo nice, he literally said "Okay then let's just talk about something random for the next 5 minutes" and we talked about weird things we've seen patients do in the hospital. Bottom line, just don't overthink. It's refreshing to have someone let you lead the interview sometimes. </t>
    </r>
  </si>
  <si>
    <t>&lt;lol +1</t>
  </si>
  <si>
    <t>For anyone who interviewed at SUNY downstate - did they send you a list of the people interviewing you? my IV is tomorrow and I just have a link to the IV and some other information, but no idea who/how many people are interviwing me. Only have a general idea cos of the impressions spreadsheet &lt;they should have sent those details, if not email the PC &lt; :( &lt;  I have interviewed there! They will let you know who's interviewing you tomorrow morning once you connect through your link (PD + 2 faculty members). I guess they have rotating interviewers and they only let you know the day of. &lt; Thank you!!!</t>
  </si>
  <si>
    <t>What do you think about the interview hoarding? some say it's real, some say it's the same in every cycle. especially for the IMGs, this cycle has been a disaster so far. Also, should we expect more interviews in the following weeks. (My stats: 250s, IMG, 4 IV so far. FML) &lt; do you have your ECFMG certificate already? &lt;Interview hoarding is approximately the same, the problem is no one is cancelling :(</t>
  </si>
  <si>
    <t>To be honest I wouldnt feel bad if programs end up in SOAP. They knew what they were getting into when they decided to not extend more invites. I got some invites not gonna lie but from what I can see. not even half will be able to go through my app bc still no invite from them so I wouldnt mind ending up in soap at this point. Nobody should either. +1 &lt; I guess, but it's terrifying nonetheless. And also SOAP is more disorganized, you don't get as much time to research a program, I feel like they're just taking you bc they have no choice... but maybe that's just me &lt; honestly I think more programs will end up soaping for residents. there are way more applicants per spot and the top programs will all fill up while the bottom ones will have more interviewees not rank them. they should interview as many more applicants as programs to which applicants have applied. it's a wildcard</t>
  </si>
  <si>
    <t>I really wonder how many programs will be unfilled this year +1 &lt; and which ones</t>
  </si>
  <si>
    <t xml:space="preserve">This may be a risky move but is anyone else slighty tempted on not ranking programs you may not be TOO interested in since many program will probably end up in SOAP because they are not increasing their number of interview this season despite the higher amount of applications? &lt; I was just thinking about this. Who knows if with SOAP I can end up in a really to tier program. Pretty sure more than half will end up in SOAP anyhow  +1 &lt; too risky and don't think its worth it +2 &lt; Really half in SOAP??? that seems like so much...or am i being naive here &lt; I'm putting my nickle down. Up to 3x as many SOAP spots this year. Big relative increase, small absolute increase. ~700 positions and ~25 SOAPs last year. So my guess is up to 75 unfilled positions this year. </t>
  </si>
  <si>
    <t>Hey everyone, hope you're all safe and well. I wanted to ask if anyone got any invites from Cleveland clinic foundation or UAB after the second week? If so, then could you please specify which week? Cause the offers tab has been pretty much stagnant for the last 2 weeks for these two programs so I was beginning to wonder how reliable it is &lt; I got one the third week maybe for offers in January &lt; If CCF = cleveland clinic, florida, then I got an IV ~2wks ago. &lt; CCF is cleveland clinic foundation (the official name) but I can certainly understand the confusion.</t>
  </si>
  <si>
    <t xml:space="preserve">&gt; yeah im getting very terrified... im noticing many programs rejecting me where in apps i payed for sais i would get 100% interview in comparison to other years with good stats.. im not getting why they arent opening more interviews because this at tend will just hurt them and hurt us because of the hoarding and Im not even an IMG so its not only IMG this is happening to +1 &lt; I honestly think the ones that are putting us in this position are the ones that are couples match. too many couples match, they are emailing programs (programs this year due to case scneario is taking advantage and giving them the slots) + they need the more interviews tp make sure they match with partnet, i mean i get why they are doing it but yup. because of them we are goign to end up everyone in soap im pretty sure thats the issue. a tab should be made specifically of couples match to see. pretty much more than half hre are couples match. &lt; I see your point. So as an AMG, what is your perspective? should we expect more IVs in on december? &lt; maybe if you write saying you are couples match to be honest. but dont do it if you are not. &lt;to the person who said it's not a one-sided problem and next year programs are gonna have more empty spots, what do you mean? those spots are gonna be for PGY-2, not PGY-1. I don't think programs who don't match PGY-1s this season are gonna take in more PGY-1s the next, in that case we'll have more apps for the same # of spots. And our apps will be less competitive given our older YOG &gt; I think they mean that if we end up in soap it isnt that much of a bad thing since maybe half programs would be in soap = we probably end up going to a good program eitherway &lt; I see that, I thought we were talking about next application season, not SOAP. Of course SOAP this season is shaping up to be a wild ride. The problem is if we don't match after SOAP... &lt; I am couples matching, so I applied to 50ish programs, I have gotten 38ish interviews and have dropped many. I wouldnt blame hoarding on just couples matching. in past years many couples have aimed for 20-25, and I am staying at that amount as well. And who knows if more people are couples matching this year than in normal years. I understand why everyone is scared or nervous but to blame it on one group isnt right. &gt;thats the point that there is more couples matching this year and while other years programs didnt appreciate couples matching this year they do since they really dont know who is interested in there program which means the majority are getting more than the normal amount from couples match from other years. You dont need to feel bad about it. I would do the same if I was couple match. Just stating the obvious thats all. &gt; yeah but just curious, how do you know there are more people couples matching this year? &gt;because a lot of residents from diff programs have been telling more than ever they are reaching out to PD's and PC. Maybe there is the same amount but at least what I know is there are more writing so more interviews because this year they benefit since they want to make sure the person is actually going to the program(knowing the partner has an interview gives them hope) so they are giginv the majority of interview spots to those in each program (many are reaching out in comparison to other years), thats why i said it would be nice to open a tab of couples match and just see </t>
  </si>
  <si>
    <t>What are the apps you paid for that estimated you would get interviewed?</t>
  </si>
  <si>
    <t>&lt; I don't know what I'll do if I don't get matched this cycle. I've done everything within my power. But again, the main reason I started this tab was to understand the situation for the rest of the applicants. In reddit, they say that most of the neuro programs are sending the invites to the same group of applicants. Is this really the situation at the moment? or are we just finding excuses for our failures? I'm really confused. Also, 4 IV for an IMG is considered good at this point, right? &lt; where on reddit did you read this? I'm out of that loop &lt; it was in an old thread, I'll try to find it. But the main idea is this: there are 100 or so good AMGs and a few good IMGs that receive most of the invites.. &lt; So, 100 or so applicants are holding up all the invite spots for 160+ programs? Seems sus to me... is there any proof? &gt; I think this year USCE and very strong LORs plays a big role for IMGs, I'm a non-us IMG with 10+ ivs &gt; it also has to do with the order they check apps, many people they have rejected 100% sure they didnt even see there app, they just went with those who wrote emails(couple match and those interested) and reviewed apps first and thats it, spots filled and people having more than before interviews = less spots released</t>
  </si>
  <si>
    <t xml:space="preserve">FINALLY AN UPDATE FROM BARROW....SWEET REJECTION YAYYYYY +14 &lt; &lt; haha why did i even apply? they dont have any IMGs on their roster. &gt;&gt; Same! &lt; what are your stats that u got rejected? i have good stats so im really surprised wtf and im US MD &gt; did everyone get the email saying they can't offer an interview at this time but will keep it on file should something change? does that mean i'm on the waitlist? +1 &gt; i got this too but it sounded to me like a rejection... im not sure??? &gt; mine said same wording of "will keep on file should something change" so I think it's just soft rejection ugh </t>
  </si>
  <si>
    <t xml:space="preserve">If you end up partially matched after SOAP, say only to prelim IM, can you apply to advanced programs the next cycle and start PGY-2 immediately after PGY-1 if you match at an advanced program on a different year you matched prelim? &lt; From my understanding, yes, but someone else please confirm too +1&gt; yes i know someone who did this +1 &gt; I know someone who did this in another specialty for a categorical program, but they had to repeat the intern year (although this might be better than not matching at all). Dunno if this is also done in neurology </t>
  </si>
  <si>
    <t>Got an interview invite, went to thalamus, no available spots :(. Signed up for four waitlists that would work for me. Do I email the program coordinator as well? Any other tips? &lt;I would email the coordinator +1</t>
  </si>
  <si>
    <t>Has anyone attended the WashU division Q&amp;A sessions? What should I expect, also formal or informal attire? &gt; I attended in clinic attire</t>
  </si>
  <si>
    <t>Can we please have a count for all the applicants who got 0 interviews so far? +2 &lt; I have 0 interviews so far *big oof* I only applied to categorical neuro (my mistake) and am a non-US IMG without an ECFMG certificate as of rn. &lt; I am in the same boat as you. +1</t>
  </si>
  <si>
    <t>Me: So what made you pick this program?
Residents: It really was the people and the interview day that made me feel like it was a good fit
Me: :| &lt; "the night before was just magical" "I had such great conversations"...flash forward to interviewing with someone who hasn't even read my app &lt; LOL literally get this answer every time I ask that question too +3</t>
  </si>
  <si>
    <t>Who should I send my LOI to? the PC? Also should I adress it to the PC directly or the PD? &lt;PD &lt; I say PC, its worked twice for me, PDs get too many emails, they're practicing physicians too</t>
  </si>
  <si>
    <t>Got the axe from mass gen :( +11 &lt; what were ur stats?&lt;260s/AOA/USMD/20+neuro pubs lol clearly fame isn't everything, Potter &lt; OMG I can not believe they did not even invite you, you sound like a stellar candidate! +4 &lt; wtf I'm honestly flummoxed by hearing that a program decided not to interview you... Perhaps one of your LORs is from a doc they have beef with? Lol smbdy was talking about on here &lt;honestly i think its the nature of the application season this year - i think programs are just getting slammed and they probably feel confident with their invites that they will match who they want. &gt; also rejected with 250s/260s USMD from top 15 school and couple 1st author pubs..I guess goes to show how competitive it is at top places. &lt; well karma is HUGE so i wont feel bad when they end up in SOAP &lt; my stats are objectively worse than the two posters and I had an interview...doesn't make sense +1 &lt; Aww, that's a rough one! How were your experiences? I know many programs prefer good experiences and strong LOR over any scores (these show you were involved and didn't just spend all your time studying). Step scores don't get you interviews, they just keep you from being overlooked. &lt; apparently they were good lol &lt;&lt;Got the WL. 260s/AOA/Gold at mid-tier USMD, strong home PD letter, no neuro research (probably what got me the WL?) but lots of other neuro-related stuff &lt; so MGB sent you a waitlist invite?</t>
  </si>
  <si>
    <t xml:space="preserve">&lt;woe is me </t>
  </si>
  <si>
    <r>
      <rPr>
        <b/>
        <sz val="10"/>
        <color rgb="FF424242"/>
        <rFont val="Verdana"/>
      </rPr>
      <t>No interviews yet. I've been sending LOI's. Any one have any advice or suggestions?</t>
    </r>
    <r>
      <rPr>
        <sz val="10"/>
        <color rgb="FF424242"/>
        <rFont val="Verdana"/>
      </rPr>
      <t xml:space="preserve">&lt; Do you have an advisor or mentor who might be able to contact PDs on your behalf? +1 &gt; </t>
    </r>
    <r>
      <rPr>
        <b/>
        <sz val="10"/>
        <color rgb="FF424242"/>
        <rFont val="Verdana"/>
      </rPr>
      <t xml:space="preserve"> I emailed my mentor and he never responded. Apart from that I have another mentor who said that I would definitlely be interviewed at their program but haven't heard back from her and neither have I received an invite. They're my only contacts. :( &lt; </t>
    </r>
    <r>
      <rPr>
        <sz val="10"/>
        <color rgb="FF424242"/>
        <rFont val="Verdana"/>
      </rPr>
      <t xml:space="preserve">What about emailing them again or even calling their office numbers? Or reaching out to your med school's dean? &lt; agree w/ comments above. Or reach out to your school's career advisor! Best wishes &lt; dont reach out to the mentors if u already did recently, wait a bit, at least until december, but do reach out to dean &lt; I disagree, I wouldn't wait too long, no more than 1wk after you last reached out to your mentors. And contact your dean asap, he/she may be able to contact PDs on your behalf too if your mentors don't respond.&gt;&gt;&gt; I'm an IMG so I doub't my dean can help and I don't have an advisor. I've been following up weekly specially with the one mentor who said I would definitely be interviewed at their program- radio silence. I really don't want to annoy them with emails but I'm really worried. I've gained these mentors through research experience. &gt; Are they clinicians/PD or pure researchers? If they are pure researchers their influence to get you an interview might be limited. &gt;&gt; They are clinicians. The one mentor who said I would receive an interview is at a very high position in the hospital. </t>
    </r>
  </si>
  <si>
    <t>Hopkins Impression?</t>
  </si>
  <si>
    <t>are duke or UTSW's rep better than doximity indicate? they are both top 10 for IM but not neuro &gt; Don't know specifics about those, but the IM doesn't always correlate with neuro depts, doximity is solid just has some exceptions but the top 10 or so are pretty spot on as the tops</t>
  </si>
  <si>
    <t>Yeah, can anyone with experience talk about Duke/Yale/Mount Sinai -level programs on Doximity? Is the ranking reliable? &lt;top rankings are more reliable i think but who knows</t>
  </si>
  <si>
    <t>If you end up partially matched after SOAP, say only to prelim IM, can you apply to advanced programs the next cycle and start PGY-2 immediately after PGY-1 if you match at an advanced program on a different year you matched prelim? &lt; From my understanding, yes, but someone else please confirm too +1&gt; yes i know someone who did this +1 &gt;I wanna say you can do this for categorical programs too, but you would have to repeat the intern year (although this might be better than not matching at all. But someone please confirm on this too</t>
  </si>
  <si>
    <t>If interviewees in a program tell u at the end: "It was great meeting you, I know that wherever you end up you will do big things and do well" is this considered good or is that them trying to say not this program? &lt; wouldn't read into this, I've heard it at most places +1 &lt;No one knows where you'll end up. They could rank you #1, but some algorithm decides where you go. &lt; Huh? if they rank me #1 and i rank them #1 how would be by an algorithm? shouldnt i match in that place?! &lt; If you both match each other #1 then yes that is a "true match" and you are certain to go there, but if you rank them less than #1 then it's no longer a sure thing even if they rank you #1 &lt; ohh didnt know that wow... good to know thanks &lt; no problem! The algorithm prioritizes applicant rankings first, followed by program rankings; see the papers in the next cell over for a description of how it works if you're curious</t>
  </si>
  <si>
    <r>
      <t xml:space="preserve">A couple of papers on how the match algorithm works, and optimal strategies for ranking (basically, rank programs in order of your true preference, regardless of where you feel they ranked you): </t>
    </r>
    <r>
      <rPr>
        <u/>
        <sz val="10"/>
        <color rgb="FF1155CC"/>
        <rFont val="Verdana"/>
      </rPr>
      <t>https://www.ncbi.nlm.nih.gov/pmc/articles/PMC3399603/</t>
    </r>
    <r>
      <rPr>
        <sz val="10"/>
        <rFont val="Verdana"/>
      </rPr>
      <t xml:space="preserve">     https://web.stanford.edu/~alroth/papers/rothperansonaer.PDFj</t>
    </r>
  </si>
  <si>
    <t>For the people with 20+ interviews (and the one person with 30+ interviews?!?), are you guys scheduling all those interviews or is that just the total number that you have gotten and that you've actually canceled interviews at this point? Basically just curious how many interviews you guys are planning on accepting. P.S congrats on such an amazing cycle! &gt; Do you count prelims in the interview count or only neuro programs? &lt; that's the number of invites, most people are not doing that many interviews. some applied to 80, some applied to 15 so the # of invites may reflect that +2 &gt; got it thanks! and for the earlier question, that count should ideally only be for neuro interview invites</t>
  </si>
  <si>
    <t xml:space="preserve">Any residency program on interviews has asked about a book you have read or nah? I havent read nothing in a while besides medical books (im more of a painter and podcast person) so I hope I dont get this question &lt; someone asked me for a book rec and my automatic reply was, "well I've been mostly listening to podcasts lately", because for the past couple years that's true. so then they asked for a podcast rec. in hindsight wish I just gave a book rec bc they prob think I now don't read lol &gt; I was asked "what is your favorite movie?" but could not only not come up with my favorite, but could not name any movie I had ever seen ever. So I told them my favorite book instead and tried to give a good explanation. My interviewer seemed to think it was funny, and the whole idea is to get to know you and see how you think, so you should be honest with your interests. &lt;I have gotten requests for book recommendations at two interviews, but I did put reading down as a hobby so it was a fair question &gt;&gt; I got asked about my favorite book and the interviewer was really impressed with my answer lol &gt; was the book impressive sounding? lol &gt; haha I guess it did. anyway I'd say you shoud prepare an answer for a book question &gt; i mean thats so weird that we have to obligate ourselves to read a book befor an interview because they may ask lol &gt; Definitely was asked about my favorite book. I also recommend Oliver Sacks given his background :D </t>
  </si>
  <si>
    <t>person who couldn't think of a movie, that's how my mind works in interviews too lol. hopefully our honesty is appreciated +1</t>
  </si>
  <si>
    <t>Anyone interviewing at Penn Monday/Tuesday - are you wearing "casual" clothes to the pre-interview info sessions as suggested? &lt; Yes definitely +2 &lt; cool</t>
  </si>
  <si>
    <t>To the person at the MSW/BI meet and greet I wanted to find you on fb! I'll try again tomorrow...</t>
  </si>
  <si>
    <r>
      <rPr>
        <b/>
        <sz val="10"/>
        <color rgb="FF000000"/>
        <rFont val="Verdana"/>
      </rPr>
      <t>MODS: REMEMBER TO VIEW SHEET AND EDIT ON INCOGNITO WINDOW TO REMAIN ANONYMOUS</t>
    </r>
    <r>
      <rPr>
        <sz val="10"/>
        <color rgb="FF000000"/>
        <rFont val="Verdana"/>
      </rPr>
      <t>. Initials DC = one of the mods, because I need my account to edit lol. SN is also another mod.</t>
    </r>
  </si>
  <si>
    <t>There are three programs that I have applied to that have sent rejections out. Is it safe to say that I am in a maybe pile if i have not received that rejection? Or maybe they have not gotten to my app yet lol. It has been several days for all. Thanks and I hope everyone is kicking ass on interviews! &lt; it's definitely not a bad thing lol, if you're especially interested in them you may want to send an LOI</t>
  </si>
  <si>
    <t>suggestion for mods: on the 2019-2020 program impressions tab, could you please use the “wrap text” function on the impression column? makes it much easier for us to read. thanks! +1 &lt;done</t>
  </si>
  <si>
    <t>anyone interview at a program that uses thalamus as the meeting platform? anything to be aware of with this software? Thanks in advanced! &lt; it's fairly straightforward. During the interview I did, each individual interview was broken into it's own session with it's own link. The notifications weren't great, so I had to be mindful of the time so that I could not be late to the next interview. Also, I had to reconfigure the video and audio each time I joined an interview, which might have just been my own computer's problem. +1 &lt; OP here, thank you for this, what do you mean reconfigure audio/video? Sorry not very tech savvy here &lt; Each time you join a chat room, you have to select your microphone and camera, kind of set it up. It's fairly easy and intuitive, don't worry.&gt; thank you!</t>
  </si>
  <si>
    <r>
      <rPr>
        <sz val="10"/>
        <color rgb="FF000000"/>
        <rFont val="Arial"/>
      </rPr>
      <t xml:space="preserve">Hey all. Just wanted to inform you of the passing of a student who was in love with Neurology. He was my classmate, and if he didn't have complications related to glioblastoma, he would've been in the thick of application season with the rest of us. Keep Jamie Taylor's family in your thoughts, and your prayers if you have them, and good luck everyone. </t>
    </r>
    <r>
      <rPr>
        <u/>
        <sz val="10"/>
        <color rgb="FF1155CC"/>
        <rFont val="Arial"/>
      </rPr>
      <t>https://www.legacy.com/obituaries/indystar/obituary.aspx?n=jameson-scott-taylor&amp;pid=197138674</t>
    </r>
    <r>
      <rPr>
        <sz val="10"/>
        <color rgb="FF000000"/>
        <rFont val="Arial"/>
      </rPr>
      <t xml:space="preserve"> &lt; Wow, so sorry to hear that. That's heartbreaking. Beautiful obituary. +19</t>
    </r>
  </si>
  <si>
    <r>
      <rPr>
        <sz val="10"/>
        <color rgb="FF000000"/>
        <rFont val="Verdana"/>
      </rPr>
      <t xml:space="preserve">Anyone have PDs telling them "we want you to come here" at the top 10 schools? Or get glowing responses for TY letters from the big schools? &lt;yep  &lt; idk specifically about top 10 schools (one top 10 school said it to me) but a lot of programs will say we want you. Its obviously not a guarentee that they will rank you high enough to match since its so early in the season, but take it as a sign that they like you &lt; Literally every year people say to not listen to the love the programs are giving you; it shouldn't influence your rank of them at all. Their job is to recruit you to come there, so they will tell you they want you +1 &lt; I received glowing responses to my thank you letters from 4 top 30ish programs I interviewed it. The two top 10's I have done so far the PDs did not respond to my TYs and interviews did feel more formal. Which is harder to get a warm fuzzy vibe from but I'm trying not to let it influence decision-making &lt; but are the ones saying this are the ones of other years or already programs and PD's are saying NOW that there interested and writing emails? &lt; </t>
    </r>
    <r>
      <rPr>
        <b/>
        <sz val="10"/>
        <color rgb="FF000000"/>
        <rFont val="Verdana"/>
      </rPr>
      <t xml:space="preserve">Um anyone else sending thank you emails only to hear nothing back whatsoever? :/ Radio silence </t>
    </r>
    <r>
      <rPr>
        <sz val="10"/>
        <color rgb="FF000000"/>
        <rFont val="Verdana"/>
      </rPr>
      <t>&lt;same here.. ive sent and nothing... got a response from one PD but it was responding to a question I had about the program.. didnt answer about it was nice meeting you too or etc unfortunately...</t>
    </r>
  </si>
  <si>
    <t>&lt;Every year you see people talk about how X school told them they really want them, then after match you see people talk all about how they didn't match at those same schools. Ignore it, it's borderline match violation anyway.</t>
  </si>
  <si>
    <t>Got an interview offer from UMass, replied within 5 minutes to the PC for preferred date. Haven't heard back any confirmation and it's been 3 days. Should I be worried? Any similar experience at UMass? Also have yet to hear from their prelim-IM program which they said will contact me in 1-2 days. &lt; I got an interview from Umass Neurology ~2-3 weeks ago. PC scheduled my interview in ~20min after I replied. &lt; I wouldn't be worried about it but I would send a follow-up email just to confirm that it's scheduled. Also if you got the invite on Friday there is a very high likelihood they aren't replying to emails over the weekend. Same with IM invite, may be 1-2 business days. Don't stress, just send follow-up. &lt;-- OP here; I got an invite on Wednesday, and then sent a follow-up email on Friday. Any advice on what I should do in the upcoming week about this? It's a program I've been very keen on &lt; Ugh, that's frustrating. I have a good feeling you will hear back on Monday, but this is also a weird week with Thanksgiving. I haven't heard anything about UMass "overbooking" interviews so I wouldn't worry about losing your spot, if they invited you they definitely want you to interview with them!</t>
  </si>
  <si>
    <t>Is there a post interview communication tab? +1 &lt; theres a column in the impressions tab</t>
  </si>
  <si>
    <t>For StonyBrook interview experience, anything unexpected to look out for? &gt; there are a few behavioral questions, like tell me a time you did x, or made a mistake etc. they werent very tricky or anything though.</t>
  </si>
  <si>
    <t>For people who aren't couples matching: how many total interviews are you aiming for or planning on going to? Aka how many is a good balance between making sure you match vs not hoarding interviews? &lt; I'm shooting for 12-14. I feel like that might even be a touch high, but there's a little more uncertainty this year. +3 &lt; Agree with 12. I have had 8 interviews and am exhausted from zoom. +1</t>
  </si>
  <si>
    <t>can anybody say what time the Emory interview was? I need to book a room to do my interview in at my med school because I can't do it at home and I need to know what time to book it for :( &lt; started at 8AM EST and went til like 1:30 &lt; thanks~</t>
  </si>
  <si>
    <t xml:space="preserve">does anyone know what the 2 north shore IM prelim spots are associated with MGB neuro and how to apply/be considered for them? is this automatic? &lt; this info should be on their website, can't remember what i read off the top of my head &lt; found it, was listed as salem hospital not north shore. not sure if they will even look at the app submitted this late but I missed them previously. thanks &lt; I also didn't find the North Shore program and thought it might not "exist"... any thoughts if it is too late to apply there too? </t>
  </si>
  <si>
    <t>I just applied over the weekend and sent them an email this morning expressing my interest and apologies for delayed app</t>
  </si>
  <si>
    <r>
      <rPr>
        <sz val="10"/>
        <color rgb="FF000000"/>
        <rFont val="Verdana"/>
      </rPr>
      <t xml:space="preserve">How are you handling new papers/research being submitted after apps - if there is something neuro-related and would look good is it worth emailing programs about it? &lt; any publication is worth updating programs about imo, as long as its </t>
    </r>
    <r>
      <rPr>
        <i/>
        <sz val="10"/>
        <color rgb="FF000000"/>
        <rFont val="Verdana"/>
      </rPr>
      <t>actually</t>
    </r>
    <r>
      <rPr>
        <sz val="10"/>
        <color rgb="FF000000"/>
        <rFont val="Verdana"/>
      </rPr>
      <t xml:space="preserve"> published and not just "submitted"</t>
    </r>
  </si>
  <si>
    <t>Does anyone know how to access the surveys some programs have posted on Thalamus? When I scheduled my interviews it prompted me to complete them and I hit postpone, and now I can't find them to save my life. Appreciate if anyone can help! &lt; i believe you click on your scheduled date and you should be able to access it &lt; Ok thanks. I was hoping there might be an easier way than clicking through every single interview to find it (since I don't remember which programs sent them out). Oh well</t>
  </si>
  <si>
    <t>Best advice for you, is to pick a place where preliminary year is the easiest. I one hundred percent regret my match. &lt; Any advice what kind of things to ask? Barely get a feel of the program via zoom unless residents are honest and no PC is listening in lol +1</t>
  </si>
  <si>
    <t>&lt; Which preliminary years are the easiest that people know of?</t>
  </si>
  <si>
    <t>has anyone had any luck with letter of interest to Mass Gen/Brigham? Did you hear back from Dr. Prasad? &lt;i emailed the PC and she said they are still reviewing applications &lt; when was that reply? &lt; not OP, but i sent LOI on 11/6 and received same day reply from PC stating the exact same thing &lt;like last week? &lt; sounds like they've been getting a lot of LOI's &lt; so there is still hope??</t>
  </si>
  <si>
    <t>Big ty to whoever went through and made it so people's names don't show up on program impressions. Clearly I am tech illiterate. For anyone else, log out of yo account and/or use incognito, never know who's reading +2 &lt; Whoever did that was amazing. Bless +1 &lt; You're welcome! &lt; Literal hero</t>
  </si>
  <si>
    <t>How can that happen? that the name can show up? &lt; I believe it can happen if you comment while logged into your google account, just make sure you log out or use incognito mode before commenting.</t>
  </si>
  <si>
    <t xml:space="preserve">What was your impression of Florida Atlantic University program during the personal interview? </t>
  </si>
  <si>
    <t>Is Temple full or still open? Thanks as well! &lt; In PA 1/08 &amp; 1/15</t>
  </si>
  <si>
    <t xml:space="preserve">How many days/spots are open for George Washington University? Thanks! </t>
  </si>
  <si>
    <t xml:space="preserve">they offered only 3 dates to choose from when I got mine so I'm not sure about ALL of the dates still available </t>
  </si>
  <si>
    <t>Any advice on how to handle the 30 sec left mark on zoom? I hate the unceremonious fade out lol. &lt; I've been saying my good byes and thank yous and asking if I can email if I have more questions rather than just get cut off compltely. +1 &lt;i try to say my goodbyes and thank you's too, but if I'm in the middle of a great conversation/topic, i try not to interrupt just to wrap things up - sometimes it's better to let things flow (I think!), i'm sure they'll understand :)</t>
  </si>
  <si>
    <r>
      <rPr>
        <sz val="10"/>
        <color rgb="FF000000"/>
        <rFont val="Verdana"/>
      </rPr>
      <t xml:space="preserve">Hey guys! Can anyone shed light on what metrics doximity uses for the rankings? I was confused because there's quite the discrepency b/w them and US news &amp; world report rankings. How reliable do you think either is? &lt; see links to the right. There is discrepancy because </t>
    </r>
    <r>
      <rPr>
        <u/>
        <sz val="10"/>
        <color rgb="FF000000"/>
        <rFont val="Verdana"/>
      </rPr>
      <t>they are not measuring the same thing</t>
    </r>
    <r>
      <rPr>
        <sz val="10"/>
        <color rgb="FF000000"/>
        <rFont val="Verdana"/>
      </rPr>
      <t>. US news is designed to be used by patients to determine where to get care, so includes things like patient satisfaction, while doximity is designed to be used to help medical students make residency decisions, so includes things like resident satisfaction. I would argue doximity is a better guide for us, but they both have their flaws - I would recommend reading the links yourself to make your own decision.+1</t>
    </r>
  </si>
  <si>
    <t>https://health.usnews.com/media/best-hospitals/BH_Methodology_2020-21</t>
  </si>
  <si>
    <t>https://s3.amazonaws.com/s3.doximity.com/mediakit/Doximity_Residency_Navigator_Survey_Methodology.pdf</t>
  </si>
  <si>
    <t>has anyone written a letter of interest to NYP-Cornell? if so any response or interview invite? &lt; I sent one and got a short generic email response back that didn't say much, so I don't think they'll be sending me an invite anytime soon lol... &lt; did they copy to the program coordinator on the response? &lt; wrote PD. Got a personal email back that basically saied we waitlisted you</t>
  </si>
  <si>
    <t>Where that trickle at??+4 &lt; canceled 15 so hopefully it trickles down soon! &lt; Hey, thank you so much for being considerate, wishing you all the best for the match! +3 &lt; I got one yesterday! Trickle trickle :) (Vandy)</t>
  </si>
  <si>
    <t xml:space="preserve">Do ppl really sign up for IVs and then not rank the program? &gt; Yes, if you realise you would rather go unmatched then going there +1 &gt; I think at some point you have to pay to add extra programs to your rank list. I think after so many interviews you can be comfortable with not ranking one if its really bad &gt; also for couples matching if your partner doesnt end up getting one in that same city </t>
  </si>
  <si>
    <t>The sweet release of that Penn rejection... to be free +27 &gt; did anyone get waitlisted?</t>
  </si>
  <si>
    <t>Will students have to interview and rank at more places to get a spot this year? In the past, 13 programs pretty much guarenteed you'd match. Do you think this will still hold true this year given the increase interest in neurology and the increased interviews being offered &lt; probs more soap from this year &lt; I think ranking 12 programs is more than adequate. Most people match in their top 5.</t>
  </si>
  <si>
    <t>Just withdrew from 4 programs and freed up some interviews! Good luck everyone :) +2 &lt;Thanks! Good luck to you too! :)&lt; You are awesome! +3&lt; How many business days is too late notice to cancel an interview? &lt;if past the official freeze date on eras/thalamus then it's unclear whether someone else would actually get the open spot</t>
  </si>
  <si>
    <t xml:space="preserve">Anybody noticing how all  of the  impressions this year seem to be positive? In the past, the impressions were much more mixed. Wondering if we are all being fooled by virtual interviews or if people are waiting to post bad impressions later in the season when there is more anonymity. +2 &lt;sometimes they faked their impression and we know why &lt; Seeing a program in twenty minute bursts (interview) is really easy for programs to hide its weaknesses. I'm definitely using the previous year's Impression section to help make my decision &gt; I agree - every program I've been at has seemed nice, which really worries me for choosing between them.. because I know this is not always the case +3 &lt; I feel like MS3/MS4 impressions could be really valuable this year...please let us know what your residents complained about on rotation lol &lt; could also be just me but it could be because they are our first interviews so we are all bright and shiny and easily mesmorized lol. I know i'm definitely being more critical after having 2-3 under my belt. +6 &lt;i've attended a ton of virtual open houses in the past few months and there's definitely a difference in how the residents interact and what you glean about the program between these open houses. so can't say all my impressions have been great - i remember attending one open house for a program that i was super interested in and coming away from that session thinking i'm not sure this will be a great fit for me. </t>
  </si>
  <si>
    <t>LOL, PD just said "So...I see that Dr. X write you a letter of recommendation...they were one of my attendings during fellowship ....let's just leave it at that and move on..." Of all the reasons I thought I wouldnt be ranked at a certain program, I didnt think "PD's bad relationship with my letter-writer in the past" would be one of them xD &lt; Everyone gets ranked FYI, it's just where. Kinda sus though. Sorry that it happened. &lt; Even if a PD doesn't like one of your letter writers that shouldn't affect you...if it does then they kind of suck. If someone I didn't like wrote a med student a positive letter I'm not going to assume they're a bad med student lol.</t>
  </si>
  <si>
    <t>Does anyone know how we could complain or refute an ERAS charge? Still salty about the $100 i wasted on the transitonal year app at Emory when I didn't need to, which wasn't stated anywhere on the ERAS site or emorys website.&gt; wasted? what do you  mean? its not necessary?&lt; apparently we only needed to apply and pay for the transitional year once we actually get an interview at Emory neuro program. I haven't gotten one yet and I don't think I will plus it was the only transitional year program I apploed to. &gt; yeah that was bogus on their part ive heard other people trying but didnt hear anythign back&gt; yeah I didn't realize about the transitional program - thought it was a prelim so paid for the prelim -_- and will have to get the transitional +1 &lt;ERAS doesnt' refund anything. sadly. &lt; attempted to get a refund and eras said it was our responsibility to check with the program. so dumb.</t>
  </si>
  <si>
    <t>good morning! anyone knows if there are available interview spots at MUSC? &lt;currently all full on thalamus&lt;thanks&lt; do you any idea if programs will open more spots?&lt; I got told by the coordinator they are still going through applications for possible second wave, here is hoping!</t>
  </si>
  <si>
    <t>Has anyone else had techincal difficulties/poor connection during their interviews and missed portions of the intro or had to sign out of zoom? Do you think this is looked down upon poorly? &lt; I wouldn't think so and if it was you probably don't want to go there! lol +1 not sure if it might be a bad reflection of organization/preparation? &lt; I was in one interview where an applicant dropped out due to zoom issues and the PD waited for the applicant to come back on before he continued to make sure they didn't miss anything. Almost every program I've interviewed with has said they gave all our interviewers our emails and phone numbers in case something happens. Issues are just as likely to happen on their end - it has nothing to do with professionalism and they know that. If you're super nervous about it you can just throw in a chat to the PC or someone and explain what happened, which you should 100% do if you can't get back online for whatever reason, but I really, really wouldn't stress about this. &lt; I had an interview where my interviewer had really bad connection issues so we just communicated via phone. I believe the programs are expecting someone at some point to have connection problems because things happen. If they're not understanding to that, that might be red flag. &lt; I would say its definitely a red flag +1</t>
  </si>
  <si>
    <t>I'm not seeing any overworked/burnt out vibes from NYC programs...am I missing something or is neuro an exception to the NYC reputation? &lt; neuro is not an exception, its pretty easy to fake the interview day and if you look back through impressions from previous years you can find the "work hard play hard" attitudes being talked about&lt; Also, not all NYC programs are the same +1 &lt; at columbia every person I talked to emphasized how "busy" the program is and it felt like my interviewers were trying to gauge if I could handle it +1 &lt; I've definitely heard columbia is more intense, not sure about the other NYC programs. &lt; its also definitely easy to look put together over a video. In person, we could have seen first hand if they were harried. I had asked a program about support if family shit popped up or if you tried to start/expand a family during residency and they said I wouldn't recommend it until the end of your fourth year which feels like a huge red flag in terms of work-life balance and patient/work load. &lt;which program told you not to start a family until 4th year? that's definitely a name and shame &lt; idk if this is really a name and shame, I would want programs to tell me this so I know its not a fit for me before deciding to rank them, can you imagine if they hid this and you didn't find out until matching? &lt;has anyone interviewed at Sinai and gotten a sense for this? I applied because I heard it wasn't as burn-outy as the other Manhattan programs but I wanted to know what y'all thought? &lt;would you mind sharing which program made that comment about not starting a fam until 4th year? &lt; interviewed at one NYC program thus far, and there's no doubt in my mind that you will be signing up for a very busy 4 years. dont' know if this is true of every single NYC program but I would expect that it is generally the rule... fast paced city i would think would generally translate to a hectic hospital schedule too. some people really like that!</t>
  </si>
  <si>
    <t>&lt;Interviewed at Sinai. Almost every resident and even a few attendings said how busy they were. Two other NYC places also mentioned how busy Sinai was lol &lt; lol okay thanks good to know &lt; which sinai though? because i know the sinai from NYC they say they dnt have a life but what about beth israel? &gt; resident told me they are low volume and have time to other things alongside clinical training (research, outreach , education, study etc)</t>
  </si>
  <si>
    <t>How many interview days/spots  are still available at Mount Sinai, and at Mount Sinai Beth Israel? Thanks! +1 &lt; I see 2 spots at Mt. Sinai for 1/11!</t>
  </si>
  <si>
    <t>Anyone interviewed at Jackson Memorial UMiami yet? Interview Impressions? +1 &gt; I just added my interview impressions</t>
  </si>
  <si>
    <t xml:space="preserve">Anyone interviewed at Yale? &lt;sup? &lt; interview and general program impressions? </t>
  </si>
  <si>
    <t>Are there any cons to sending letters of interests (to ask for an interview) to lots of programs, as opposed to only a few programs? Is that frowned upon, or why? &lt;i think it's frowned upon. I heard that PD's sometimes talk to each other and if they see that one candidate just sent a ton of LOI's it reflects badly. also, if people are sending out tons of LOI's, it just makes them redundant for everyoe involved! &lt; I sent them to 6 programs I really liked, or ones that were outside of my region which I think is reasonable given the lack of financial investment this year in attending an interview &lt; On the PD's talking to each other about the LOIs, does this apply only to letters of interests post-interview, or letters of interests asking for an interview as well? Thanks! &lt;what are LOI's post-interview? I thought LOI's were only for showing interest in getting an interview? &lt; I was uncertain whether those were also called letters of interest interchangeably &lt;i sent around 5 LOI's to programs that were far from me and that I was super invested in. Only one acknowledged receipt &lt; LOIs have become less useful exactly because of people who just send LOI to lots of programs, now programs know people send them without genuine interest and don't take them as seriously &lt;yeah, I think too many peole have sent out LOI's this year.  &lt;i dont' know much about letters of intent post interview to be honest. &lt;I sent one LOI to a program I'm really interested in that is in an area I'm not from and I got a same-day reply about keeping me in mind; no II yet but also seemed like a positive response. I made sure to be very specific about why that program even if it meant it was a slightly longer letter than what reddit suggests so maybe if you're genuine about your interest, it could be worthwhile.</t>
  </si>
  <si>
    <t>with the exception of couples matching, why take 20+ interviews? &lt;I think some people do it for the interview experience &lt; lol how much better will you get after 3-5 &lt;No clue. Maybe it's at very different places and they want to play it safe? &lt; visa issues, stats, location restrictions etc</t>
  </si>
  <si>
    <t xml:space="preserve">Anyone interviewed at Henry Ford? &lt; Yeah I  did what's up? +1 &lt; Just interviewed there, one of my favorite interviews so far &lt; PD really cares about the residents thats for sure. Pretty impressive program overall I was pleasantly surprised +1 &lt; they moved up my rank list multiple spots because of the IV. They sold themselves well. </t>
  </si>
  <si>
    <t>Anyone heard from Houston Methodist? &gt;Yes &lt;interview offer? do you mind me askng if you're an IMG or US MD? &lt;US MD +2 &lt;thanks! and good luck &lt; I got an invite, non-us img</t>
  </si>
  <si>
    <t>Does anyone know if LSU Shreveport or Little Rock have sent out invites? They are regional for me and I know that the invite page says  0. Just wondering if people are not filling out the chart for those places. &lt;nothing from them&lt; TY! &lt; I have a shreveport IV. No regional ties whatsoever. I recall marking it, but maybe not..</t>
  </si>
  <si>
    <t>Similarly, has anyone heard from LSU New Orleans? &lt;no &lt; Thank you! &lt; I know they are being very comprehensive/holistic and do a lot of their stuff in January/later</t>
  </si>
  <si>
    <t>Any one get any prelim offers from UC Irvine or Southern CA schools? &lt;no +4 &lt; the only prelim I heard from SoCal is UCR. &lt; I have late UCR IV, no prelim contact yet. &lt; Have y'all heard if IM programs are just extending IV to categorical applications first?</t>
  </si>
  <si>
    <t>Just canceled Miami 12/4, good luck to you guys! &lt;thanks!</t>
  </si>
  <si>
    <t>Did anybody receive an II for UMass Neuro AND Umass prelim/neuro? I thought you only had to apply for the prelim but not actually interview? &lt; Yes, I think you do have to interview, but I could be wrong. &lt; I got an interview for the UMass neuro adv track and in the email it said the prelim IM track would contact me seperately. So I'm assuming that means two different interviews?&lt; OP here. confirmed with the PC. If you want to do the prelim year at UMass you have to interview with them as well. Thanks guys!. &lt;what is OP?&lt;Original poster.</t>
  </si>
  <si>
    <r>
      <rPr>
        <b/>
        <sz val="10"/>
        <color rgb="FF000000"/>
        <rFont val="Verdana"/>
      </rPr>
      <t>FOR MODS</t>
    </r>
    <r>
      <rPr>
        <sz val="10"/>
        <color rgb="FF000000"/>
        <rFont val="Verdana"/>
      </rPr>
      <t>: Can we add a tab in the program impressions page for what the entireview day itself is like? As in length, how many overview speakers, how many interviews, any conferences/grand rounds attended, etc? I feel like a lot of people in this chat ask about timimg and the time of the dinner the night before, Thanks! &lt;done</t>
    </r>
  </si>
  <si>
    <t>Anyone interviewing at UCLA next Monday receive any info from them yet? Still haven't heard anything. &lt; I'm interviewing Monday as well. I got an email from the program coordinator on Tuesday saying we'd get more info today 11/19</t>
  </si>
  <si>
    <t>I got two interview invites yesterday (11/17) from programs that had not yet sent IIs and I dropped two slots because I'm at my target. Worry not, trickle down is happening +2 &lt; Also, I'm getting in off of waitlists right now. Things seem really dynamic +1 &lt; this gives me a lot of hope, thanks for being considerate btw! I hope you match to your top 3!</t>
  </si>
  <si>
    <t>Super last minute, but anyone interviewing at UPMC tomorrow, for the resident social/meet n greet tonight...what is this dinner at 6pm? I have no link for it but they mention it on the timeline for tonight??? I have the link(s) for 7pm. I'm assuming it's just a dinner for the residents and then they'll hop on Zoom? &lt; I was confused too. I think it's 7.. see you there! on Teams&lt; ALso you should get some more dogs playing poker for your family to hang up in the same series! &lt; Haha I'll look in to it! Nice meeting you and I'll see you tomorrow! &lt;good luck tomorrow! - but like that toilet flush at the end tho......</t>
  </si>
  <si>
    <t>Hey i have UPMC interview tomorrow too. I dont have any link for a dinner or meet and greet at all. I assume this program didnt have one. oh shit... &lt; did you manage to get on? Here now lol.</t>
  </si>
  <si>
    <t>Whats the latest one can make an interview date swap? &lt; What's the lock-in date say on eras?</t>
  </si>
  <si>
    <t>any one gotten cool swag besides food delivery gift cards? &lt; Mount Sinai beth isreal sent a packet with pen, notebook, and hand sanitizer lol &lt; Rush said they were sending something in the mail a week or two ago but I haven't received anything yet ¯\_(ツ)_/¯ &gt;UT Houston sent a box with hand written cards, pins and lots of snacks &lt; Minnesota said they were mailing a "surprise" so we shall see if it is swaggy. &lt;UVa sent a winter hat, pen, iphone holder and card</t>
  </si>
  <si>
    <t>Does a Hershey chocolate bar count? &lt; Best gift ever</t>
  </si>
  <si>
    <t>A neurology lesion localization board game! &lt;also won a reflex hammer lol&lt; THESE ARE SO COOL, where?? &lt; Both from U. Michigan, if I am correct haha &lt; yep! My hammer was broken tho lol</t>
  </si>
  <si>
    <t>Since someone deleted my previous comment -.- Have any non-US IMGs heard back from CCF, UAB, UT Houston, UMich? &lt; invite from UT Houston &lt; that's awesome, thanks for sharing!</t>
  </si>
  <si>
    <t>honestly just curious, what do yall think the avg salary is for vascular neuro &lt; this isn't really an opinion question, just google it &lt; i just finished an observership with a neurologist in south Texas. He works two weeks each month as a neurohospitalist and the rest of the month he sees epilepsy and migraine patients at his clinic. He makes 700k (told me without me having asked lol), he later pointed to the neurointerventionist at the lounge and said the interventionist makes more than him &lt; he also is working hard, full time work is one week on one week off for neurohospitalists usually so that explains it &lt; good to know</t>
  </si>
  <si>
    <t>Every week you get a big bag of gold +5&lt;helpful &lt; haha</t>
  </si>
  <si>
    <t>How was Hopkins IV for those who have already interviewed? Chill? &lt; Long interview day but very chill +2&lt;thank you! &lt;how long? &lt;Including the optional morning report, the actual interview day ran from 7:30 to ~5:15 with plenty of breaks throughout.</t>
  </si>
  <si>
    <t>anyone did umiami miller already? no invite. impressions in the tab so just wondering?</t>
  </si>
  <si>
    <t>what do we think about Dell in terms of prestige, up and coming or already there? couldnt really find much on it on the interview impressions from this year or previous sheets +2</t>
  </si>
  <si>
    <t>Has anyone done BU interview yet? If so, is there a social night before &amp; what time? &gt; no social the night before, there's a resident meet &amp; greet as part of the interview day &lt; Thx! +1</t>
  </si>
  <si>
    <t>has anyone interviewed at UCF yet for program impressions?</t>
  </si>
  <si>
    <t>Does Penn normally send out personalized pre-interview emails? &gt; I got one relating my research interests &gt; yes same &gt; It was such a nice touch! &gt; me as well &gt; do you mean when invited? what they said, ex? &gt; They suggested to arrange meetings with research faculty, chair and let you suggest labs you are interested in. Very nice touch! &gt; were you guys ask to interview with leadership program? my invite mentions a lot about leadership and leader but not research, curious if this is personalized or also others received that?</t>
  </si>
  <si>
    <t>ohhh this is for before the interview? i thought you were all talking about when invited, so if mine is in december they send the personalized letter like days before or right after invited? &gt; mine was sent apx 2 weeks before interview! not sure if they send to everyone bc it was specifically about research mentors</t>
  </si>
  <si>
    <t>Is hopkins IV day really 8-5? What do you do for that much time? Please don't tell me it's 4-5 hours of interviews</t>
  </si>
  <si>
    <t>yup, its also morning report AND grand rounds. and they are both long. so seems like just a lot of extra stuff</t>
  </si>
  <si>
    <t>For those who interviewed at Wake Forest - how did you get the info for the interview? I'm not sure what they mean by the ishare site &lt; there was an ERAS message with schedules and a welcome letter.  the ishare requires a microsoft account, just a bunch of other documents they would have given to candidates on interview day</t>
  </si>
  <si>
    <t>i just saw that yale and rochester invited someone yesterday?  arent they sending waitlists?! &lt; I assumed it meant someone got pulled off the waitlist? +1 &gt; Yeah I got pulled off waitlist for Yale for IV in January &lt; nice, congrats!+3</t>
  </si>
  <si>
    <t>ah so it is a true waitlist and not a soft rejection, good to know+2) &lt; but it means you weren't their first choice so idk if that matters with if they would still rank you as high as everyone else who got an IV in their original round of invites. So I'm not sure if its even work taking spots after being waitlisted. Any thoughts? &lt; In the past this was a real argument, but you're not even paying or travelling to go to the interview. If you really want to go, just do it you'll have an infinitely higher chance of matching than not interviewing at all</t>
  </si>
  <si>
    <t>How is everyone doing with regards to prelims? How many interviews do you need to be competative for them? I only applied to a few advanced prorams but I'm unsure if I will be able to rank them with only a couple prelim IVs. &lt; US-MD here with only 1 lol and 3 advanced program IV. Would feel better if I had at least 3 or 4 prelim IVs &lt; I applied to about ~15 prelim and only have 1 at my home institution now..def would like more. I'm guessing its pretty competitive since rads, optho, derm also apply to them  &lt; non-US IMG with 6 prelims here, for me neuro invites dried up but prelims started picking up since last week &lt; Prelim IV folks, did you send in dedicated IM/Prelim personal statements? &lt; I have 9 prelim invites so far (1 from home institution) and yes, I wrote a dedicated PS &lt; same, I just changed the first and last paragraph to say what I wanted to get out of my medicine year &lt; that's super smart, eish i would've done the same :(</t>
  </si>
  <si>
    <t>Whats the latest one can make an interview date swap?</t>
  </si>
  <si>
    <t>Did anyone get MGH or Brigham medicine preliminary interview invite without Mass gen/Brigham neuro interview invite? i.e. the non linked track</t>
  </si>
  <si>
    <t>I dropped Boston U, my slot 12/1 is open right now!&lt; When did you drop it? I might have just missed it :(</t>
  </si>
  <si>
    <r>
      <rPr>
        <sz val="10"/>
        <color rgb="FF000000"/>
        <rFont val="Verdana"/>
      </rPr>
      <t>I am am IMG and wanted AMGs to be conscientious with interviews. It is no secret that IMGs play second fiddle and most programs send out leftover interview slots to IMGs. So people hoarding interviews for practice or being overzealous when it is not necessary, you are hurting your future colleagues. The system works best if people take what they need and leave the rest for others. Please be considerate. Holding on to &gt;20 interviews, which as many as 28 AMG applicants are doing at the moment, when realistically most of you need &lt;10, hurts ALL of us. You know you won't even rank most of these programs but we will and want to. What will happen is that a lot more positions will end up in SOAP and programs will not have the time to do the same diligence. It ends up being a loss for every body. Please let go of interview invites so that other capable candidates, many of whome have spent just as many years and money and effort preparing for this match, as you have. IMGs fulfill a major gap in neurologic care and so we would appreciate your consideration. Thanks! +9 &lt; Some of those people may be couples matching... they need more options than single applicants. But if you are not couples matching then it makes sense to drop some.  &lt; Sadly, even if AMGs do drop, the likelihood that the replacement invite will be sent to an IMG is small. I think we need to focus more on the programs than our fellow applicants... the programs seem to be more of the problem +1 &gt; As an non-US IMG with 15 invites I myself will be dropping a few, it's honestly overwhelming to attend every single one &gt; I understand the frustration but important to know that people are applying with varying stats and in varying situations.</t>
    </r>
    <r>
      <rPr>
        <b/>
        <sz val="10"/>
        <color rgb="FF000000"/>
        <rFont val="Verdana"/>
      </rPr>
      <t xml:space="preserve"> Even the # of invites tab reflects interview offers, not how many people are actually attending</t>
    </r>
    <r>
      <rPr>
        <sz val="10"/>
        <color rgb="FF000000"/>
        <rFont val="Verdana"/>
      </rPr>
      <t xml:space="preserve">. I myself have been dropping but I would put the frustration on the programs/this year, not the applicants - some ppl are in unique situations even US-MD's +2 &gt; I've dropped 10+ becuase I applied broadly. I have to go on more interviews becuase of couples matching, especially with a more competative speciality. But def trying to drop all of those that I don't need so that everyone else can have interview spots &lt;also couples matching and plan on dropping 10+ interviews this week. Couples matching with a competitive specialty that still hasn't sent out the majority of its IVs &gt; sameeee +1 &gt; It's a broken system. The fact that we're having this conversation is a testament to how biased our system is against IMG (and for DOs).&gt; As a DO applicant with 15+ interviews I will be dropping further invites that I have no intention of ranking highly +4 </t>
    </r>
  </si>
  <si>
    <t xml:space="preserve">I am an IMG and disagree with this opinon. Everyone want safety, and as the one who went through SOAP last year, there were also bunch of AMGs who did not match. Applications cost, and it's all depend on one's freedom. No one knows what is a safe number. Even some who I know did not match with over 15 IVs, and some matched with 1-2 IVs. +7 &lt; Not to make this personal but the person who did not match with 15 IVs seems to suggest a problem with the individual and the IV skills, not the freedom to choose. FYI I am a non-US IMG too. I also agree with the idea of this thread i.e dropping IVs if you feel confident about your chances at one or more of the programs.We're all in the same boat and need to be supportive of each other. I plan to drop some myself if I get enough but I'm not there yet.&gt;so who would decise'safe number' and interview skills(I also agree the person who did not match might have bad interview skills, but they barely know about themselves. </t>
  </si>
  <si>
    <t xml:space="preserve">For the IMGs out there wondering how US grads could be so risk-averse, it's because we have an average of 300k in loans (450k myself) and no way to pay it off without a residency training. The loans aren't dischargeable even through bankruptcy. If I SOAPed, I'm sort of confident I could find a FM residency somewhere (likely in a remote location, given soap), but then i'd be doing something that I don't love as much as neurology for the rest of my life. Not excusing hoarding (i'm personally &lt;15 anyways), just explaining why, "do it for your future colleagues," might not cut it. This is *very* high stakes for us. +9 &gt; IMG here. I feel you. I don't think anyone is doing it intentionally to hurt others and I honestly do wish everyone gets matched so no one has to live with this financial burden breaking their backs. this is a tough season in so many ways. &lt; So, we know like ~75% of US grads match within their top 3, but, I also think maybe a lot of US grads can't read the signs about whether they're wanted at a program or not. I can't blame them for hedging their bets, but, honestly, most US grads have 100% match rate if they contiguously rank 8-10 programs. Nonetheless, if you're a US MD grad (like I am) read the writing on the wall. You should know if you're wanted after your interview. If you are, you probably don't need low-tier backups (unless you are oblivious). &lt; I totally get all of that. But then I wonder if I might be one of the few who slip through the cracks. Completely awesome upperclassman with 25X ended up at the bottom of his list. I don't think he interviewed poorly. I think he just slipped through the cracks. These stories are uncommon, but not super rare. I don't lose sleep at night, but I'm going to hedge my bets. Also, I've found that I vibed with a lot of the programs that were my low-tier safeties. </t>
  </si>
  <si>
    <r>
      <rPr>
        <sz val="10"/>
        <color rgb="FF000000"/>
        <rFont val="Arial"/>
      </rPr>
      <t xml:space="preserve">In regards to thank you bynotes/emails, heres a twitter thread with a few PDs saying they don't take it into account for ranking (Maryland, Thomas Jefferson, Emory): </t>
    </r>
    <r>
      <rPr>
        <u/>
        <sz val="10"/>
        <color rgb="FF1155CC"/>
        <rFont val="Arial"/>
      </rPr>
      <t>https://twitter.com/CroninNeuro/status/1328378117120020480</t>
    </r>
  </si>
  <si>
    <t xml:space="preserve">Eh, it's still a nice thing to do. The work it must take to schedule times and set-up interview days...I can send a note to say thank you. My Grandma would roll over in her grave if I didn't send a thank you. +4 </t>
  </si>
  <si>
    <t>Anyone have an idea when the very last interview invites will be sent out? It has been very quiet this past week for me. &lt; There are going to be invites sent out throughout the cycle as people withdraw from programs &lt; very quiet over here +1 &lt; The trickle is slow!</t>
  </si>
  <si>
    <t>Those who got invite from NYU Brooklyn, have you guys gotten an invite from their prelim as well? &lt; emailed them last week: "At our Brooklyn track, internal medicine positions are guaranteed to those that match into our neurology program.  Additionally, a separate interview with internal medicine is not required; your neurology interview counts towards  the IM program as well"</t>
  </si>
  <si>
    <t>I was under the impression you just rank it no interview needed...? +3</t>
  </si>
  <si>
    <t>for those who have gotten BIDMC Neuro interview, have you heard from BIDMC Medicine prelim program? &lt; no +3 &lt; PD said that they tend to respond in December, but you can reach out right before ranking and ask &lt; got an email from BIDMC neuro, you will interview with the prelim on the same day as your neuro interview &lt; You will also let them know if you are interested in their Auburn prelim (during the interview). &lt; help I'm so confused. I reached out to the program coordinator directly and she said the prelim program interviews separately. Then, the next day, got an email that said the prelim is on the same day. Which is actually the case?? &lt; You will interview for the linked program on the same day (I think it also counts for the regular prelim interview). If you choose to do so, you will interview with Auburn a different day. &lt; what do people know about Auburn?</t>
  </si>
  <si>
    <t>Has anyone interviewed with Medical College of Georgia, Augusta? When did you get your interview details? Is there a meet and greet the night before? &gt; yes there is a meet and greet the night before. I got my interview details like 48 hours before hand &gt; What time is their meet and greet? It was at 6 for us</t>
  </si>
  <si>
    <t xml:space="preserve">Has anyone who was offered an interview for University of Miami heard about what the extra dates offered yet are (only Dec 11 and Dec 18 were offered in my email)? &lt; 1/8 to open soon&lt; In my email I was only offered earlier dates (latest I could schedule was 12/4) </t>
  </si>
  <si>
    <t>Has anyone been able to add themselves to the waitlist for University of Washington? I emailed the PC and she said she would add me personally but I'm not sure if I was added so I emailed again last Friday and never got a response. &lt; I never got a response from the PC. I kept checking ERAS daily and one day it allowed me to waitlist for one of the days...so maybe the waitlist spots are full and open up if someone cancels? &lt; just dropped a couple of waitlist spots for Dec</t>
  </si>
  <si>
    <t>Hey all, just a reminder about the "Interviewee Program Impressions" tab for those of us lucky enough to have had interviews to fill in. If nothing else, it's a good resource for you to come back to later when trying to narrow down ranks. +1 &lt; I plan to fill it in but want to wait until later in the season to give myself a bit more anonymity +2 &lt; Fair. Try and keep notes so your impression isn't tainted by the dreaded human memory corruption.</t>
  </si>
  <si>
    <t xml:space="preserve">Anyone know if there are any interview slots available for Brigham? &lt; according to Thalamus, all of them are full! +1 &lt; I think all full and as far as I know no plans to open more slots (as interview dates are predetermined on their website, they filled each day with 8 applicants) &lt; Thank you! </t>
  </si>
  <si>
    <t>Anyone ask why UMaryland SOAPed last year? Already had my interview and curious to hear why &lt; 1 resident said they thought it was because they were Advanced and ppl ranked them lower for it but was unsure if that was the complete reason. It was a big reason they became categorical this year &lt; Nice hot take!</t>
  </si>
  <si>
    <t>anyone heard anything from Allegheny?? Have they sent out Interviews at all?&gt;Yes, I got one +2</t>
  </si>
  <si>
    <t>Anyone interview at SUNY downstate have different dates for the interview and the intro to the neuro program meeting? I have different dates for both right now but not sure if that was a mistake on their part.&gt;me too, going off date in subject line of my email &gt; the introduction is a separate zoom meeting for everybody who interviews in November/December I think. so it's not a mistake &lt; so the intro was on the 2nd for everyone? How bad is it if you missed that - on a sub-i</t>
  </si>
  <si>
    <t>Anyone with a Columbia IV get a thalamus invite for internal med info sessions in Feb? Got the email but can't see/schedule in Thalamus, anyone know this is an error on their part or I just cant figure it out? &lt; You should be able to see the dates mentioned in the email in Feb on Thalamus. I wouldn't sign up just yet because it kicked me out of my original interview day. I just emailed the PC to figure out what's going on +1. &gt; yea I don't see an option to sign up for the IM sessions +4 &gt; good lord that just gave me so much stress +1 &gt; most recent email says the neurology interviews have disappeared, but mine is still there. anyone else? +3</t>
  </si>
  <si>
    <r>
      <rPr>
        <sz val="10"/>
        <color rgb="FF000000"/>
        <rFont val="Verdana"/>
      </rPr>
      <t xml:space="preserve">When is it too late to cancel? Just hit my quota and don't need my Friday interview. Too late? &lt; if not interested might still cancel to potentially allow for someone else to take it! &lt; </t>
    </r>
    <r>
      <rPr>
        <strike/>
        <sz val="10"/>
        <color rgb="FF000000"/>
        <rFont val="Verdana"/>
      </rPr>
      <t>Is it poor form to cancel this late though?</t>
    </r>
    <r>
      <rPr>
        <sz val="10"/>
        <color rgb="FF000000"/>
        <rFont val="Verdana"/>
      </rPr>
      <t xml:space="preserve"> I hope not, because I canceled. Hope someone else gets the spot!&lt; Dont think so. Just make sure you email them to let them know so they can try to fill it &lt; 👍&lt; From previous years I've heard of calls going out in Nov and trickling through in Dec too so it would defo be nice to cancel if you don't need a particular call&lt; I am sure programs will take this year as an exception to cancel later so that they can fill the interview slot with another candidate.</t>
    </r>
  </si>
  <si>
    <t>Attire for night before meet and greets? &lt; I go with blazer with no tie &lt; thanks! &lt; I just wear a shirt &lt; I've had a steep decline and now wear like fully casual dress...+1 &lt; I do a nice-ish shirt but pretty casual</t>
  </si>
  <si>
    <t>What programs have invited after LOI? &lt; imo you should send LOI to programs you actually have an interest in, not just because there is anecdotal success +1&lt; I agree...if everyone sends LOIs to every program they become meaningless&lt; I got Yale, BU after LOI &lt; sent LOI to UVA and Ohio state last week but no response &lt; got Minnesota after LOI &lt; got emory after LOI &lt; got Miami and UCLA after LOI&lt; No luck yet with UTSW after LOI, but PD did message me back stating that they would review my app &lt; no success after LOI to Cornell (response: waitlist), Columbia (response: waitlist), NYU Manhatten (response: invited to Brooklyn track), Mount Sinai (no response), UCSF (no response), Mayo R (no reponse), BI (no response)</t>
  </si>
  <si>
    <t>what do tabs x vs y are about? what is x and what is y? &lt; Like if you're trying to decide between ranking program X higher than program Y</t>
  </si>
  <si>
    <t xml:space="preserve">Is anyone going to do an interview impresion for brown? how was it? &lt;&lt; there is one </t>
  </si>
  <si>
    <t>Do programs contact immediately after interview students via email or call if they are interested in them or nah, how do we know if they are impressed.. should we reach out? &lt; you'll know they are interested in you if you match there, otherwise they can just lie to you +3</t>
  </si>
  <si>
    <t xml:space="preserve">Not understanding what's on the SOAP data section in this spreadsheet. What do quota and SOAP # mean exactly? &lt; IIRC, that's the verbiage on the NRMP reports. I've been interpreting quota as slots and SOAP# as the number of slots filled by SOAP. So U Maryland last year had quota 7, SOAP 4 meaning that they SOAPed 4 candidate with 7 of their slots. I'm not sure why, but sometimes quota doesn't reflect the true number of slots. For instance, SUNY HSC brooklyn takes more than 1 candidate per year. </t>
  </si>
  <si>
    <t>I was wondering if that was an advanced slot that they had to fill? I've seen that come up with a few programs where they have it as just 1 too</t>
  </si>
  <si>
    <t xml:space="preserve">Anyone aware if University of Virginia has something the night before? and if so, when does it start? &lt; Pre-interview dinner with residents; started at 7 PM for me. &gt; Thank you!  </t>
  </si>
  <si>
    <t>Has anyone interviwed with Univ of Arizona- phoenix? When did you get your interview details? Is there a resident dinner the night before? &lt; there's another post with some info on 11/12 below&lt;thanks! &lt; got info from coordinator just super late compared to other interviews I've done</t>
  </si>
  <si>
    <t>Has anyone already attended the webinars for hofstra/northwell prelim? I have mine scheduled for tomorrow but have not received any links for it.</t>
  </si>
  <si>
    <t>Anyone know if University of Wisconsin has some resident/activity thing the night before? &lt; I don't think they do. Just giving us an hour with them on interview day.  &gt; Thanks, appreciate it!</t>
  </si>
  <si>
    <t>Which programs have already said that they will NOT be sending more invites and which ones have said they WILL as of today? &lt; I would check interview offers tab, if all dates are full invites are probably done, if not they will probably send more (although apparently some may be opening more dates so who knows)</t>
  </si>
  <si>
    <t>Anyone already interviewed w/ Brown and Memorial Healthcare System? How was the interview? &lt;agree...Brown? UVA? Vanderbilt?&gt; I interviewed with Memorial Healthcare two weeks ago. Their interview is pretty laidback - three faculty interviewers including the PD. They are mainly just trying to get to know you and why you wanna go there.</t>
  </si>
  <si>
    <t xml:space="preserve">Anyone interviewing at Jefferson on the 17th? how do we know if we are in the AM or PM session? &gt; they will send out an interview schedule 1 or 2 days prior to the actual day &gt; thank you! I just got mine - apparently there was a schedule change so a delay </t>
  </si>
  <si>
    <t>Did Larkin have enough money and initiative to interview this year? &gt; They SOAPed last year &gt;So do they not conduct any interviews? &gt; they are not ACGME approved yet, i spoke to the program hence it looks like they will not be taking residents until that is done.</t>
  </si>
  <si>
    <t>Has someone interviewed somewhere that asked "teach me something" or something clinical and if yes, where? &lt; nope, and that's an easy way to move your program down my list +2 &lt; Yes, had an interview with a clinical q. We were told by the coordinator that we would get one a week before. Basically they gave a scenario with weird symptoms and let you ask more about the history and physical and what are your top three differentials and what would you do next. I thought it wasn't very nerve wracking bc the person that asked me was very nice about it +3 &lt; Had a very similar experience &lt; Where? Seems like a waste of time during interviews where they should be trying to get to know you</t>
  </si>
  <si>
    <t xml:space="preserve">Should we expect an email from a program post interview if they are really interested? or even if they are really interested they wont writE? how can we know we did well in the interview and impressed? i basically dont know how i did if i did poorly or good </t>
  </si>
  <si>
    <r>
      <rPr>
        <sz val="10"/>
        <color rgb="FF000000"/>
        <rFont val="Arial"/>
      </rPr>
      <t xml:space="preserve">Can I straight up ask residents why their program SOAPed last year during meet and greet? &lt; Pretty fair question if you ask me. &lt; figured so, but neurotic me is just nervous that could be a faux pas. &lt; Where could I find which programs SOAPed last year? &lt; </t>
    </r>
    <r>
      <rPr>
        <u/>
        <sz val="10"/>
        <color rgb="FF1155CC"/>
        <rFont val="Arial"/>
      </rPr>
      <t>https://bsolomon.us/app/residency-match/</t>
    </r>
    <r>
      <rPr>
        <sz val="10"/>
        <color rgb="FF000000"/>
        <rFont val="Arial"/>
      </rPr>
      <t xml:space="preserve"> &gt; thank you so much! &lt; you can even export to excel for better data manipulation. that site is dope. &lt; I made a tab for historical SOAP data &lt; Thanks!</t>
    </r>
  </si>
  <si>
    <t>What is the group interview like for Mt Sinai Beth Israel/West? &gt; very chill, she just asks a abit about you</t>
  </si>
  <si>
    <t>For anyone that has had a preliminary interview somewhere, can you talk about what I should expect?? &lt; Mine have been chill. Sometimes just 1 interview! Generally, they want to know how they can help you get a solid foundation in medicine while helping you explore your "extracurricular" interests. They know you are a Neuron and sometimes ask question about that, too. &lt;"Tell me about yourself" and some behavioral-ish questions to get to know you (time you had to resolve a conflict, etc), "what did you like most about your internal medicine clerkship and what did you like least?" &lt;Thanks!</t>
  </si>
  <si>
    <r>
      <rPr>
        <sz val="10"/>
        <color rgb="FF000000"/>
        <rFont val="Arial"/>
      </rPr>
      <t>Did anyone else have their applicant info tab deleted? Went to update</t>
    </r>
    <r>
      <rPr>
        <u/>
        <sz val="10"/>
        <color rgb="FF000000"/>
        <rFont val="Arial"/>
      </rPr>
      <t xml:space="preserve"> it and its not there</t>
    </r>
  </si>
  <si>
    <t>Just dropped my December interview with Mt. Sinai; hope that someone else is able to pick it up! : ) &lt; which mount sinai? &lt;Mt Sinai Hospital (not Beth Israel)</t>
  </si>
  <si>
    <t>anyone invited to interview at both manhattan and brooklyn tracks of NYU? +1 &lt; my friend got invited at both; I got invited at manhattan but not brooklyn and considering sending LOI so I have enough places in NY to rank</t>
  </si>
  <si>
    <t>Has anyone interviewed at Mount Sinai Beth Israel/Mount Sinai West? I am curious to hear about what the group interview was like</t>
  </si>
  <si>
    <t>When should we send thank u cards or email saying thank u? day after interview? &lt; This is what I do. It is what I would like if I was receiving a Thank You.</t>
  </si>
  <si>
    <t>WSU-DMC specifically said (more than once) that "we are trying to limit post-interview communication". I take it this means NOT to send thank-you emails/cards? &lt; I would say so, or if you do send one that you shouldn't expect a reply</t>
  </si>
  <si>
    <t>Prelim programs confuse me. So if you apply to a program that says that you don't need an additional interview with their prelim program if you get a neuro interview, does this only hold true for the prelim-neuro track or also for the pure prelim track? i.e. does that mean I can rank that prelim program for other advanced programs (like rank prelim program X with advanced program Y) or no? &gt; I believe you can rank both the neuro-prelim and pure prelim for the neuro program but can only rank the pure prelim for other neuro programs &lt; I don't remember how exactly, but usually programs with a guaranteed prelim spot will tell you on their website how to set up your rank list if you want to attend their prelim. &lt; I think this depends on the program, and it's probably best to email the program coordinator to ask. e.g. I've heard what you described applies to UCI</t>
  </si>
  <si>
    <t>I'm not really sure what weight to place on department chair involvement. Any thoughts on this? At one program I interviewed at, the department chair was super involved, spoke to us, participated in a noon conference. In another program, we didn't even meet him/her or even get to hear what his/her name was. Does this matter at all? &lt; That's pretty weird to me, I would consider that a negative given how every program I've interviewed at so far has had the chair in person &lt;&lt; Well, they control all the money and make the major decisions, its always good to know that they're involved. / same, if the department chair didnt' know up for the interviews, it makes you think how invested they are in their trainees (unless the program explained why the DC couldn't make it)? These are people who wil be at your program for at least 4 years!</t>
  </si>
  <si>
    <t>Do you guys think places with massive COVID spikes like Wisconsin are delayed in sending out some interviews because of it? UW was on the news yesterday with how slammed they are. They said it was worse than the initial spike in NYC. I'm kinda holding out hope that its slow because of that but what are your thoughts? &lt; Not sure, maybe but neurology isn't like IM or ED on the frontlines so I would think less likely to be affecting resident recruitment. I would send them a LOI! &lt; I did! Not super hopeful its just wild that there's such uncontrolled spread now everywhere and I'm sure itll have some effect on staff availability maybe</t>
  </si>
  <si>
    <t>Who are you guys emailing after an interview with like 5 ppl? Just PD? Another person you vibed well with? All of them? Coordinator as well? &lt;I email everyone, coordinator as well +1 &lt; I don't email anyone +4 &lt; Depends. Sometimes nobody, sometimes just a strategic email or two, sometimes a quick email to a certain group. &lt; We may have been in the same interview today. I am sending thank you emails out at 2.5-3wks out so that they can have a little refresher in accordance to me and my app &lt; I'm emailing everyone, too. I figure that if I'm interviewing someone, it would be nice for the interviewee to show appreciation for my time &lt; 2.5-3wks? A thank you that late would seem like an afterthought to me if I was receiving one then. I'm sending one to everyone. &lt; We're probably overthinking this, I imagine this has a miniscule impact on ranking +4 &lt; Um, OBVIOUSLY this is the most important part of the application! :p</t>
  </si>
  <si>
    <t>Any thoughts on Rochester as a program? &lt; adding to this anyone know how Tulane is?&gt; for rochester see program impression tab</t>
  </si>
  <si>
    <t xml:space="preserve">Howdy, I'll be dropping the following interviews tomorrow around noon: 12/9 Baylor, 2/12 Dartmouth, and (possibly, still thinking) 12/4 Miami. Hope you guys get them! </t>
  </si>
  <si>
    <t>University of Colorado has a really odd system for waitlisting. Anyone else experience this? &lt; I am not sure if I understand the time slot. Are we supposed to sign up for different time slots or just different days? &gt; to the best of my knowledge you sign up for both, but not sure....&lt; I emailed and coordinator said just sign up for one day and they will email us to reconfirm that day and times if it opens up &lt; lollll after I signed up for every single time slot +1</t>
  </si>
  <si>
    <t>Venting here: why tf are programs recording our interviews? Like I legit couln't log in to the interview without agreeing to be recorded. F that shit &lt; They are? WTF I never realised! Time to name and shame I guess!! +1 &lt; I'll hold off on naming the institution, but just notice what you're clicking on if the interview uses something other than Zoom/Skype. &lt; Please name and shame when you feel safe doing so. Most programs I've found are asking applicants not to record and promising the same in return +8 &lt; I have not had that experience in the institutions I am interviewing at. One program explicitly let us know in a document we signed that nothing would be recorded +2</t>
  </si>
  <si>
    <t>Anyone know what Sinai means by "dress for the wards" on interview day? &lt; I'm wearing scrubs unless told otherwise &lt;what? where does it say that &lt;I think just business casual clothes no? &lt; In their Thalamus confirmation, it says "We are requesting that you  “dress for the wards” instead of wearing standard interview attire; please wear clothing that would be appropriate when you are seeing patients in the hospital.    (Please know that our faculty interviewers will be dressed as they do for the wards, as well.)" Idk what that means tho &lt; lol thats so weird &lt;makes it seem like a test, why not just say scrubs or business casual &lt;FR i'd email them to clarify, it's stupid shit like this that's just mind games during an already confusing process  &lt; people on previous interview days wore suits &lt; I'm a guy, wore dress shirt + tie without suit, did not feel underdressed &lt; prob trying to make it "quirky" and "fun" ...but really seems like it would be super awk to wear anything other than profesh clothes &lt; They probably weren't thinking about it that much and meant to dress nicely like you are seeing patients. As in you don't wear a suit when on the wards. I imagine they don't want to make applicants dress in suits when faculty aren't returning the same level of dressiness &lt; I dare someone to wear their white coat &gt; also has anyone received an itinerary for the interview day yet?</t>
  </si>
  <si>
    <t>I've commited to wearing scrubs at this point. It'll either backfire or make me look super cool 😎  &lt; I support you</t>
  </si>
  <si>
    <t>Howdy, I'll be dropping the following interviews tomorrow around noon: 12/9 Baylor, 2/12 Dartmouth, and (possibly, still thinking) 12/4 Miami. Hope you guys get them! &gt; thank you!!</t>
  </si>
  <si>
    <t>&lt;Out of curiosity, how many interviews do you have now that you're comfortable with dropping these 3? &lt; I only dropped the 2, attempting to reschedule the Miami one to make it work with my schedule. So I have 13 right now. It was a mix of feeling like I have enough at the moment and doing a little more research on those programs and finding them less desirable.</t>
  </si>
  <si>
    <t>Can anyone talk about how the NYU Brooklyn campus interview is like? +3 &lt; Adding to this, do you know if there is a meet and greet with residents the day before or after? &lt; also, how is it ranked comparatively to manhattan? &lt; there is evening social on the day before, one of my friends interviewed there 3 years ago and thought it is a pretty rundown community hospital with the NYU name slapped on (did not even rank it). However, probably will get better over the years now that NYU took over. &lt; Meet and greet is Sunday evenings for Brooklyn. As far as rankings, there is only one NYU ranked on Doximity so it's the same ranking as Manhattan I guess? People might have different opinions about it but as far as official rankings I think it's combined. It definitely seems to be getting better as the years go on and NYU puts some money into it. They added 2 spots this year which is a good sign, and residents get good fellowship placements &lt; ya they do appear to be fully integrated in the NYU system, as evidenced by their curriculum and fellowship placements, just primarily based out of the Brooklyn hospital, i would check out the NYU neuro twitter account to see more &lt; I agree with the sentiment that it is integrated educationally, but it certainly is a community hospital and so the access to resources and "big names" might be different. However, they were very confident that they get better stroke and NCC training/exposure so if that's what you're into it would probably be even better than the Manhattan track. I also really liked the residents...they passed the vibe check. Oh and most of the leadership there is young but have very impressive resumes.</t>
  </si>
  <si>
    <r>
      <rPr>
        <sz val="10"/>
        <color theme="1"/>
        <rFont val="Verdana"/>
      </rPr>
      <t>&lt; Would love to see an interview impression from someone who interviewed +1 &lt; interviewing soon and will let you know of my impression +1 &lt;</t>
    </r>
    <r>
      <rPr>
        <b/>
        <sz val="10"/>
        <color theme="1"/>
        <rFont val="Verdana"/>
      </rPr>
      <t xml:space="preserve"> Posted! </t>
    </r>
    <r>
      <rPr>
        <sz val="10"/>
        <color theme="1"/>
        <rFont val="Verdana"/>
      </rPr>
      <t>&lt; 🥰😘🧡🧡🧡</t>
    </r>
  </si>
  <si>
    <t>Has anyone received confirmation for their SUNY Interview? Sent my preference through ERAS as they requested, anyone in the same boat? &lt; Which SUNY? If downstate/Brooklyn, I received confirmation the next day&gt; upstate was a few days before the interview day</t>
  </si>
  <si>
    <t>Have any of asked the question during your interview "Why did you choose to interview me as an applicant?" I'm tempted to do this. Just curious if anyone has done so! &lt; That's a really intriging question but there's a very likely chance that the people who interviewed you didn't have a say in choosing you to interview&gt; yeah they are just given an applicant &lt; could be an interesting question for the PD, but it's a bit odd and can easily read as fishing for compliments or worse, not thinking highly enough of yourself to have deserved the II &lt; might be better to just ask "what are you looking for in a resident" or "what type of person would fit in well with your program" &lt; i asked an APD this question w/ the context of wondering what they're looking for in an applicant and what they liked about my app that convinced them to interview me - got a good response, I think it's an ok Q to ask PD or APD!</t>
  </si>
  <si>
    <t>Whats with tennesee switching back and forth &amp; no guarantees of categorical? &lt; They apparently lost their linked spots when COVID hit and their funding for it was cut? That's what they told us during interview. They said they expect to go back to being categorical within the next few weeks&lt;told they would email us when decision was made. &lt;thanks</t>
  </si>
  <si>
    <t xml:space="preserve">&lt; I understand NF vs 24hr call schedules independently... but how does this work when a program says they have q4 call AND 2 weeks of NF?&gt; one program I interviewed at has both, how they do it is one hospital it's NF but at a different hospital it's q4. Essentially it depends on the rotation that you are on. </t>
  </si>
  <si>
    <t>Whats with tennesee switching back and forth &amp; no guarantees of categorical? &lt; They apparently lost their linked spots when COVID hit and their funding for it was cut? That's what they told us during interview. They said they expect to go back to being categorical within the next few weeks&lt;told they would email us when decision was made. &lt; I didnt even apply advanced so pretty big deal to me there +2</t>
  </si>
  <si>
    <t>Anyone else waiting to be let into the NYU social? &lt; What's the vibe like? &lt; It was super casual, the residents were joking with one another and it was actually a lot of fun +2 &lt;N3s in particular raved about their co-residents "my BFFs, we're all obsessed w/ each other" &lt; Was this for Brooklyn or Manhattan Campus? +2 &lt; Manhattan</t>
  </si>
  <si>
    <t>Does anyone know what time the Hopkins pre-interview dinner is? &lt; it's 6-8pm EST! &lt;Thanks so much!</t>
  </si>
  <si>
    <r>
      <rPr>
        <sz val="10"/>
        <color theme="1"/>
        <rFont val="Verdana"/>
      </rPr>
      <t xml:space="preserve">Can anyone who had an IV at Georgetown today speak about the schedule of the day? Only info given for next week was 5 interviews with 5 faculty. &lt; WAIT WHAT? 5?? &lt; most programs I've interviewed at have been 5 interviews. +2 &lt; Wow that's crazy haha. &lt; </t>
    </r>
    <r>
      <rPr>
        <b/>
        <sz val="10"/>
        <color theme="1"/>
        <rFont val="Verdana"/>
      </rPr>
      <t xml:space="preserve">Any idea how long each interview will be for Georgetown? &gt; </t>
    </r>
    <r>
      <rPr>
        <sz val="10"/>
        <color theme="1"/>
        <rFont val="Verdana"/>
      </rPr>
      <t xml:space="preserve">20 min each &lt; Thank you!&lt;Had one with 6 it's not abnormal. &lt; had one with </t>
    </r>
    <r>
      <rPr>
        <b/>
        <sz val="10"/>
        <color theme="1"/>
        <rFont val="Verdana"/>
      </rPr>
      <t xml:space="preserve">EIGHT </t>
    </r>
    <r>
      <rPr>
        <sz val="10"/>
        <color theme="1"/>
        <rFont val="Verdana"/>
      </rPr>
      <t>but thankfully one didn't show up so it was only 7</t>
    </r>
  </si>
  <si>
    <t>&lt; Why is 5 crazy? +1 &lt; Mine have ranged from 4 to 8, not sure what is crazy</t>
  </si>
  <si>
    <t>does anyone know what time the interviews are for University of AZ, Pheonix? &lt; yesterday's was 9 AM - ~3 PM AZ time, w/ lots of gaps between interviews, no events the evening before&lt; thanks! +1&lt; did you get to talk to any residents? &lt;yes, there was an hour long lunch session with the residents&lt; thanks!!</t>
  </si>
  <si>
    <t>For those of you who interviewed at Zucker Hofstra/Northwell - what were the hours of the interview that day? Thalamus says 8 AM - 4 PM (EST). Was it really all day? &lt; No no no, went to noon for manhasset and have heard staten island was about the same &lt; Did they mention during the interview if the prelim spots have a separate interview?&lt; If I remember correctly they do not</t>
  </si>
  <si>
    <t>People who got invited to Brown what are your stats? - 24x/24x/3rd quartile   &gt;&gt; usmd with 260s and 4.0 &gt; USMD 230s/250s and great LORs &lt; USMD 24x/27x/2nd quartile/geographic link&gt; usmd 24x/24x, goodLOR and publications. &gt;&gt; 210s/230s USMD, geographic link &gt; 260/N/A US MD, research  &lt;23x/24x USMD</t>
  </si>
  <si>
    <t xml:space="preserve">I wonder if IMGs ever get interviewed at Brown &lt; I would guess that they don't/They don't take IMGs. Worked in their dept for 3 years. </t>
  </si>
  <si>
    <t>Has anyone who is couples matching with partner in a different speciality had any success getting an interview at a program their partner interviewed at? And if not, any suggestions on how to get more interviews at the same institution? &lt; I've had success just emailing the PD explaining that I was couples matching and that my partner had already been invited to interview for their specialty and that I would be thrilled to have the opportunity to interview +1 &lt; awesome thank you so much! &lt; few of my friends have emailed programs and gotten their partners invites! they are applying IM but i bet it works for neuro too &lt; can confirm it works for neuro too. &lt; couples matching with a more competative speciality. Its def easier to email neuro programs and get interviews than the other speciality. We did it for one a few weeks ago and got an email the next day. &lt; that's awesome in your email did you talk about how you were interested in that program or solely that your partner had an interview with their institution in a different specialty?&lt; Got multiple interviews doing this. Both from saying "hey my partner has an interview in the same city (not event he same institution), can I have an interview" and " Hey i'm couples matching so could you talk to the x department for me" Obviously I did it nicer than this but I proobably got 5 or 6 this way and 2 or 3 for my partner (more competetive specialty). It even worked at more prestigious institutions. So don't be afraid to ask even if you think it's a reach school for you. &lt; that's really awesome congrats and thank you!!!</t>
  </si>
  <si>
    <r>
      <rPr>
        <sz val="10"/>
        <color theme="1"/>
        <rFont val="Verdana"/>
      </rPr>
      <t xml:space="preserve">Any ideas on how many preliminary interviews we should have/expect? &lt; I got 3 right after I submitted and none since &lt; non-US IMG with 2 here &lt; </t>
    </r>
    <r>
      <rPr>
        <sz val="10"/>
        <color rgb="FF000000"/>
        <rFont val="Verdana"/>
      </rPr>
      <t>non-US</t>
    </r>
    <r>
      <rPr>
        <sz val="10"/>
        <color theme="1"/>
        <rFont val="Verdana"/>
      </rPr>
      <t xml:space="preserve"> IMG with 4 here but one was arranged for me by a Neuro program after interview invite &lt; US MD with only 1 prelim interview at a program where I didn't even get a neuro interview... should I be worried? +4 &lt; US DO with 2 only</t>
    </r>
  </si>
  <si>
    <t>If programs say they do not sponsor H1b but only J-1 on their website ist that usually set in stone or do they decide on a case by case basis? Especially asking about Stanford. +1 &lt; during this political climate, i would take it at face value, i dont see it changing unless specifically said &lt; I've had a convo with Stanford PD about this... very partial to the J1....H1B in extreme circumstances &lt; Thank you so much! I found out I will be only eligible for H1b (as I am on J-1 right now for postdoc and almost maxed the 5 years out), I hope this qualifies as extreme circumstances :-/ &lt;have you taken step 3? it's one of the requirements &lt; Yes I have so I am good on that front but still waiting for J-1 waiver to be processed &lt;&lt; partial to J1 and H1 in only extreme circumstances??? so they interview you as an international but are not willing to recruit you because of visa? doesnt make any sense. &lt; they will gladly give you a J1</t>
  </si>
  <si>
    <r>
      <t xml:space="preserve">for ECFMG sponsored J1, there is no time limitation arising from your previous J1s (said the international office of my institution, also a non-us img postdoc on j1 here) &gt; Oh thank you that is crucial information. I have a 2 year home requirement that I am waiving, not sure what that will do to my ability to obtain a ECFMG sponsored J1 &gt; Just checked, it disqualifies me from getting a ECFMG sponsored J1: </t>
    </r>
    <r>
      <rPr>
        <u/>
        <sz val="10"/>
        <color rgb="FF1155CC"/>
        <rFont val="Arial"/>
      </rPr>
      <t>https://www.ecfmg.org/evsp/evspcocmemo.pdf</t>
    </r>
    <r>
      <rPr>
        <sz val="10"/>
        <color rgb="FF000000"/>
        <rFont val="Arial"/>
      </rPr>
      <t xml:space="preserve">, so I guess H1b it is &gt;&gt; </t>
    </r>
    <r>
      <rPr>
        <b/>
        <sz val="10"/>
        <rFont val="Arial"/>
      </rPr>
      <t xml:space="preserve">so if you hadnt applied to the waiver, you would have been fine. two year home stay rule only kicks in if you'd like to change your status from j1 to either h1 or greencard. j1 (research scholar) to j1 (alien physician) change does not allow two year rule to be applied to the applicant. since you have already applied to the waiver, the only option for you is h1. also do not leave the country. there are strict rules on travel once you've applied to the waiver. this literally limits your options to only a few schools who can sponsor h1. good luck. &gt; </t>
    </r>
    <r>
      <rPr>
        <sz val="10"/>
        <color rgb="FF000000"/>
        <rFont val="Arial"/>
      </rPr>
      <t>Thank you for the info! Yes I am aware of those restrictions. I very strongly prefer H1b over J1. That being saied I would not recommend this path to anyone. The only reason why I decided to do it was because I have a safety net in a school that offers H1b and I am very confident will take me. I will let you know how it goes! &lt; would you mind sharing the schools that offer h1b? some say they offer on their website but dont prefer, some offer even though their website states they only sponsor j1. &lt; Yes I think maybe we should compile a list of them? (But I do not want this excel sheet being taken over by to many IMG specific things ;-)). The ones I know so far are MGH, all Mayo locations, Upenn, UWash, Albert Einstein in NYC &gt;&gt; is your safe one of these :D hell yeah what are your stats?</t>
    </r>
  </si>
  <si>
    <t>guys I'm freaking out :( I waited to have my last LOR cleared by ERAS before sending out my 65 apps on Oct 30th. non-US IMG and have still not gotten a single II. YOG 2018, USCE 9 months, 4 US LORs two of them neuro. 2 pubs one of them neuro. scores 230/220 idk what to do &lt;&lt; write letters of interest asap +4 &gt;&gt; in your LOI I would incude that it was out of our hands and you were waiting on a letter which has since been uploaded &gt; I can recommend SUNY downstate, they are very partial to non-US IMGs, go sometimes unfilled so probably they are looking at interviewing lots of people, program seems totally ok, people go on to good fellowships</t>
  </si>
  <si>
    <r>
      <t xml:space="preserve">Thank you for the advice, will do that ASAP. SUNY Downstate is the same as Health Science Center at Brooklyn right? I don't see any other SUNYs and I applied to both... &lt; yes exactly, shoot the PD an email, he seems very friendly and approachable: </t>
    </r>
    <r>
      <rPr>
        <u/>
        <sz val="10"/>
        <color rgb="FF1155CC"/>
        <rFont val="Arial"/>
      </rPr>
      <t>https://www.downstate.edu/neurology/residency/index.html</t>
    </r>
    <r>
      <rPr>
        <sz val="10"/>
        <color rgb="FF000000"/>
        <rFont val="Arial"/>
      </rPr>
      <t xml:space="preserve"> &lt;thank you again</t>
    </r>
  </si>
  <si>
    <t>Anyone waitlisted at Jefferson or know if they're waitlisting?</t>
  </si>
  <si>
    <t xml:space="preserve">Does anyone's interview invites show up as one or two dates on ERAS invitations? Versus other invites where you can see ALL the dates (even those that are full)? </t>
  </si>
  <si>
    <t>Does anyone know if Utah still has spots? +1</t>
  </si>
  <si>
    <t xml:space="preserve">What was with the Beaumont Health interview invitation? &lt; What happened? &lt; It just had me a little confused and wasn't very professional. They only offered one interview date and if I understood correctly it would only be 20 minutes long. </t>
  </si>
  <si>
    <r>
      <rPr>
        <b/>
        <sz val="10"/>
        <color theme="1"/>
        <rFont val="Verdana"/>
      </rPr>
      <t>For ppl worried about IV invites:</t>
    </r>
    <r>
      <rPr>
        <sz val="10"/>
        <color theme="1"/>
        <rFont val="Verdana"/>
      </rPr>
      <t xml:space="preserve"> On twitter there was a poll by NMatch asking if PD's are done with the selection process for candidates they want to interview? 13% said no of 120 votes. 6% said yes. Some PD's then replied saying they weren't done and are still sending invites or adding more dates. Replies were from UMiami, UNC, Emory, UConn +2&lt; Very good to know. I wonder what other programs are in line with this &lt;How are you seeing the results of the poll?</t>
    </r>
  </si>
  <si>
    <t>&lt; reply NA to poll</t>
  </si>
  <si>
    <t xml:space="preserve">Is there a reason that the Emory med-neuro prelim got removed from ERAS even though they told us we have to applied to their advanced program? &lt; for whatever reason their linked PGY-1 is a transitional year, so you have to apply for the TY and not the prelim (and spend an extra $99 :)))))) +1 &lt; on their virtual open house they said you only have to apply to the transitional year if you get an interview there and plan on ranking them </t>
  </si>
  <si>
    <t>Is it safe to say all initial interview invites are out and that any remaining invites are just from dropped interviews? +1 &lt;I think this is a hard question to answer but if programs still have open interview days they're probably still going to be sending invites, if not it's probably dropped interviews only. I think there's a bit of both though it seems most programs have sent their first round. &lt; Columbia PD told me they are in the process of creating a waitlist but regular spots are full FYI</t>
  </si>
  <si>
    <t xml:space="preserve">Removing myself from UAB interview on 12/17 tomorrow, if anyone's waiting for that spot!&lt; You are awesome. Anybody gonna cancel their UTSW interviews? </t>
  </si>
  <si>
    <t>Have you guys heard what spots neuro ppl typically match at on their rank list? Like, it is yout top 3? 5?&gt; was told by a 2020 graduate from my school that most poeple he knew matched in top 3, but that is more word of mouth +1 &lt; 4th year residents at my program (when they applied back in 2017 lol) matched at their lowest choice even though programs ahd messaged them and said they would consider them as #1 &gt; cool cool cool tight tight tight +8</t>
  </si>
  <si>
    <t>Anyone know what time the UCSD night before social hour is? &lt;last week's was 6PST &lt; thank you!!</t>
  </si>
  <si>
    <t>Do we think Cornell is done sending out invites? Looks like there was one wave and then nothing... but that might just be lack of updates in the offers tab &lt; I am sending an email to drop for 12/3 right now</t>
  </si>
  <si>
    <t>Any thoughts on Yale neurology? &lt;&lt; nice program. yale name itself def will open doors for fellowships. the major concern would be the city of new haven. see older interview impressions. &lt; IIRC from reviewing impressions there were concerns around very heavy workload at Yale as well &lt; thank you thank you!</t>
  </si>
  <si>
    <t xml:space="preserve">Any IMG already invited to UT Houston? &lt; yup. non-us img here. &lt; could you share some highlights from your app please? I want to see if i have a chance to get invited &lt; 250s/260s PhD basic science pubs. it seems there are still open spots, hope you'll hear soon! &lt; thanks for sharing and for your wishes! best wishes for you too! </t>
  </si>
  <si>
    <t>Any still looking to swap IV dates ? I have a Creighton slot for 12/18 that I would like to swap</t>
  </si>
  <si>
    <t>Any word from Hopkins? It's radiosilence! &lt; I don't know but I'm pretty sure the spreadsheet numbers got deleted because I've been keeping track of the programs I've applied to and I had written down they'd already sent out invites to at least 18 people. &lt; that's what I thought, but figured I was hallucinating! do we know if all the dates have been filled?&gt; Yeah i think it got deleted. I believe we can go back to version history and see how many people got II. I just checked eras and Hopkins has no more openings just option to waitlist on eras.  &lt; Not sure what happened to the spreadsheet but I got the invite on 11/2 +1 &lt; i filled week 3 with "26"  based on what I saw when i looked back at the edit hx of the cell</t>
  </si>
  <si>
    <t>Anyone who is interviewing/has interviewed at Cornell get a list of interviewers to look up beforehand? Or are we intentionally in the dark lol. &lt; NVM I just emailed PC and she is sending out shortly lol &lt; Can you update when you get them? I also emailed asking and have not heard..... &lt; late since I had my interview today lol but FYI for anyone else reading, I got my list at 4:18pm EST</t>
  </si>
  <si>
    <t>Anyone interviewing at VCU on Friday get any info? Nothing on thalamus or in my email &gt; they sent it out the day before! &lt; just got an email with itinerary</t>
  </si>
  <si>
    <t>When there's a huge break between interviewers (45min-1hr), do you guys stay in the 'main room' and chat with the other candidates or residents the entire time? I just closed the zoom call and ate lunch during mine lol &lt; I turned my camera off but stayed in the same room, either ate or chilled.  PCs running things told us to do that though, not much talking happening in the main room in between &gt; thanks</t>
  </si>
  <si>
    <t xml:space="preserve">For UT Houston Neurology, I can see all dates are available on ERAS, can anyone else see the same ? </t>
  </si>
  <si>
    <t>yes&gt; Does it mean we are safe to reschedule ?&gt; no idea. I would email the coordinator. She is very responsive and seems nice. &gt;&gt; Thank you. +1</t>
  </si>
  <si>
    <t>Is there any search feature on this sheet to search chat specific to a program ? &lt; ctrl+F&lt; any option for a macbook ? &lt; I would assume cmnd+F +2&lt;&lt; Thank you so much.</t>
  </si>
  <si>
    <t>can anyone who received a UCLA invite update the interview dates? thanks in advance :) +1 &lt;done &lt; thx</t>
  </si>
  <si>
    <t>I haven't received any "rejections" or invites from multiple programs that have sent out pretty much all of their interviews, does this mean I wasn't even good enough to get a rejection ? lol or are there people out there in this situation too. +6 &gt; absolutely, theres still a ton of programs ive heard nothing from. &lt; same boat, can we expect more or na +1&lt; I have been waiting on my number 1 for a bit and I finally decided to send a LOI to them this past Friday. On Tuesday I received an email from the PD telling me she was going to review my app. So either they have not gone through all apps at this program or they had put mine in an undecided pile. &lt; I have emailed a few of my top choices and most responded that all interview slots are filled and they only waitlist people now</t>
  </si>
  <si>
    <t>Anyone interviewing at Minnesota on Friday receive info for the social on thursday night? the coordinator made it sound like the invite had already gone out...&lt; Also still waiting for info, but just sent the coordinator an email.</t>
  </si>
  <si>
    <t>Cancelling a spot for UW- Madison for Nov 17th! Hope someone benefits from it!&gt;Just got off the waitlist for this date, so THANK YOU! &gt; I'll be canceling a spot in december if anyone is on the waitlist &gt; I also just cancelled for 12/16</t>
  </si>
  <si>
    <t xml:space="preserve">"At the University of Utah, we adhere strongly to the ACGME 80-hour work week, ensuring that residents can have time with family and friends.”, is this really a selling point of a program? "we dont break the rules" &lt; haha its kinda nonsense too, if you're consistently working 80 hours a week there really isn't much time with family and friends &lt; lol ya </t>
  </si>
  <si>
    <t>Anybody who had/has an interview at Jefferson know when they let you know if you're AM/PM? On ERAS it just says all day but the itinerary separates it out. I have an interview later this week, just wondering if I'm missing out on something or they will send out later this week. &lt; I found out the day before my interview if I was AM or PM! +1 &gt; Awesome, thanks!</t>
  </si>
  <si>
    <r>
      <rPr>
        <sz val="10"/>
        <color theme="1"/>
        <rFont val="Verdana"/>
      </rPr>
      <t>I am interested in knowing where IMGs are getting interviews. Can we male a tab specificslly for IMGs eeceiving interviews and from what programs? This has never been done before which I think its why every program always gets away with it saying thst they di accept. For once and for all we can finally have transparency for future years. &gt; DOs roo please.  This way for next years applicants dont end up waisting that much money or focusing on programs thst wont even interview them.  &lt;</t>
    </r>
    <r>
      <rPr>
        <b/>
        <sz val="10"/>
        <color rgb="FFCC0000"/>
        <rFont val="Verdana"/>
      </rPr>
      <t>MOD: i made a sheet for IMGs, feel free to use to compile and compare those who don't invite IMGs</t>
    </r>
  </si>
  <si>
    <t xml:space="preserve">I can start, hopefully more people will join. I am non-US IMG, scores 242/255/245, 1 mo observership in US (not in neuro), I have 7 II so far: Georgia COM GA, Southern Univ IL, Memorial Healthcare FL, Mercy St Vincent OH, Univ of Kansas KS, Geisinger PA, and Detroit WSU MI. Btw, I havent received more invitations since last thursday but will continue updating WHEN i receive more (fake it till you make it, right!? lol) &gt; non-US IMG, scores 260s/250s/250s, PHD, 2 mo hands on clinical experience in US (neuro, not recent), 1 m observership (recent), strong publications: MGH, Upenn, Stanford, Cedar Sinai, UWash, Tufts, Mayo AZ, NYU Brooklin, SUNY &lt; WOW! Im so excited to see where you end up matching! Good luck! &lt;3 </t>
  </si>
  <si>
    <r>
      <t xml:space="preserve"> We do have an anonymous spreadsheet going around that is </t>
    </r>
    <r>
      <rPr>
        <b/>
        <i/>
        <sz val="10"/>
        <rFont val="Arial"/>
      </rPr>
      <t>STRICTLY FOR IMGs:</t>
    </r>
    <r>
      <rPr>
        <sz val="10"/>
        <color rgb="FF000000"/>
        <rFont val="Arial"/>
      </rPr>
      <t xml:space="preserve">  Hope this helps! </t>
    </r>
    <r>
      <rPr>
        <b/>
        <sz val="10"/>
        <rFont val="Arial"/>
      </rPr>
      <t>Data is mostly non-US IMGs.</t>
    </r>
    <r>
      <rPr>
        <sz val="10"/>
        <color rgb="FF000000"/>
        <rFont val="Arial"/>
      </rPr>
      <t xml:space="preserve">  Link to report interviews- </t>
    </r>
    <r>
      <rPr>
        <u/>
        <sz val="10"/>
        <color rgb="FF1155CC"/>
        <rFont val="Arial"/>
      </rPr>
      <t>https://docs.google.com /forms/d/e/1FAIpQLSdj-8L5pbrE0n-HTAAadrHz3yvsG1HfdVRObq1uirvI1klVxQ/viewform?usp=sf_link</t>
    </r>
    <r>
      <rPr>
        <sz val="10"/>
        <color rgb="FF000000"/>
        <rFont val="Arial"/>
      </rPr>
      <t xml:space="preserve">  Link to access interview data-  </t>
    </r>
    <r>
      <rPr>
        <u/>
        <sz val="10"/>
        <color rgb="FF1155CC"/>
        <rFont val="Arial"/>
      </rPr>
      <t>https://docs.google.com/spreadsheets/d/1WqjQAm0z6NrccnbwreeJOKaYycysAejUN2sSkc-4weI/edit?usp=sharing</t>
    </r>
    <r>
      <rPr>
        <sz val="10"/>
        <color rgb="FF000000"/>
        <rFont val="Arial"/>
      </rPr>
      <t xml:space="preserve">  All data is completely anonymous, and can be viewed by anybody. </t>
    </r>
  </si>
  <si>
    <t>&lt; this doesn't make any sense if only 1 person gets to see the results &lt; I can see the results (not OP) +1 &lt;&lt; the post has been edited, I can see now, thanks !</t>
  </si>
  <si>
    <t>For those that got waitlisted in Yale, is any of you an IMG? Also did snyone get an email with thee word rejection on it from Yale? &lt; IMG here that got waitlisted +1</t>
  </si>
  <si>
    <t xml:space="preserve">Anyone interviewing at UC Irvine tomorrow and has not yet received zoom links for the day? &lt; PC said she is working on the scheduling and will have it out by/around 2pm PST&lt;thanks! </t>
  </si>
  <si>
    <t>https://docs.google.com/forms/d/e/1FAIpQLSdj-8L5pbrE0n-HTAAadrHz3yvsG1HfdVRObq1uirvI1klVxQ/viewform?usp=sf_link</t>
  </si>
  <si>
    <t>Anyone get waitlisted at U washington but unable to sign up for any waitlisted dates through eras website? +2&lt; yes, i just messaged the PC through ERAS &lt; Just cancelled an interview there so hope it works out for y'all!&lt; thanks!! hoping the same for you! &lt; On my ERAS end it does not even give me availible to schedule? so weird like its greyed out and straight up says "No Action Availible" but puurple invited and got message via eras +1 &lt; abt 10 minutes after emailing the PC i was able to waitlist &lt;hmm I emailed the PC right away but still see 0 available to waitlist..</t>
  </si>
  <si>
    <t>&lt;&lt; Trying for another program but similar issue, what does it mean if on ERAS it is showing available to schedule but on trying shows error ?</t>
  </si>
  <si>
    <t>Can you guys add a "US electives #"column to application info, for IMGs? Cuz I have none and I would like to know how do I compare to the rest &lt; There is an "other" section at the end</t>
  </si>
  <si>
    <t>Any IMGs who got IIs from top 20? &gt;&gt; I didn't even apply to top 20 lol (non is img) &lt; felt pain when received rejection mail from cleveland (non-us img) &lt; got 2 from top 20 but rejected by many middle tier programs (non us img) &lt;&lt; stats? &lt; 250s/260s PhD multiple pubs &lt;&lt; congrats! hope you match where you want :) &lt;&lt; thank you so much! I hope we all do! Stay strong neuro fam! :) &lt; Also got a couple of top 20s but rejected by many middle tiers, 260s/250s PhD, very research heavy application, non-US IMG &lt; any red flags? seems like many programs screen out stellar IMGs just because they are IMGs. &lt; no red flags I am aware off &lt; i dont get why you got rejections from midtiers. all of this is random. :( &lt; Probably because my US clinical hands on experience (2 months at good school) was a few years ago, I think for most mid tiers recent and strong US clinical experience is much more important then publications (but just my feeling) &lt;&lt; what is your YoG? &lt; 2017 &lt; fingers crossed, hope youll match the one for you. :) &lt; thank you! Good luck to all of us! :-)</t>
  </si>
  <si>
    <t>Anyone couples matching? If so, how many interviews are you trying to do? +1 (Partner in Psych) +1 (partner in IM) &lt; I'm couples matching with my partner in FM. Currently at 14 interviews. We have about 8 cities we will be able to match in, and we really want at least 10. I certainly don't plan to do more than 15 interviews, but it really just depends. We've been updating programs and letting them know if one of us is still waiting for an invite in that area. Most seem to be pretty understanding of the situation and some have offered flexibility with scheduling. &lt;I was hoping to do about 15 interviews, waiting on partner in psych to get more east coast interviews... &lt; same, partner in IM, IM has been so slow to give invites so I am at way too many interviews rn (15ish), hoping to be able to drop some</t>
  </si>
  <si>
    <t>Just "waitlisted" (aka essentially rejected) at Yale with email saying their spot are all full, if anyone is curious. +13 &lt;It is almost a "rejected" &lt;Lol yeah I wish they didn't word things like that but I understand why they do it, I guess conceivably if they had a bunch of people drop invites for some reason they could still go back to their pool of applicants this way. Regardless, I ad=ded it to the rejection tab. &lt; so it is a rejection? good to know. I was "waitlisted" too &lt; did they send out hard rejections? should i consider this "waitlist" as a genuine waitlist or a rejection? &lt; I feel like we should keep the "rejections" tab for true rejections, unless we know for sure the waitlist is a "polite" rejection. Has anyone gotten true rejections from Yale, or are all the ones on the tab just waitlists?</t>
  </si>
  <si>
    <t>Do they even interview IMGs? &lt; they used to, not anymore &lt; and i specifically asked them during the open house whether they interview IMGs or not. PD said they do. Same goes for Duke as well. Just say honestly, right? &lt; yeah, im currently at yale and even if they interview them, their applicant pool has gotten better USMDs over the past 2 years so theyve never had to really take IMGs &lt; none of PD say no... say no might illegal &lt; i wish they say openly that they dont interview IMGs. that would make our lifes easier &lt; i feel like they can and probably do IV some IMGs but rank list might be the problem &lt; Duke PD in their open house said they interview and rank IMGs but also went on to say that he doesnt know why there arent many that match to their program LOL. &lt; it seems like a good program, dont believe all of the interviewed IMGs rank Duke low enough to match somewhere else. Has any IMGs gotten II from Duke or Yale? &lt; No invite from either Duke or Yale and very competitive application &lt; if i'll be able to match somewhere, i'll actively work to make this whole thing much more transparent to IMGs -at least i'll try my best. &lt; I think this might be a bad year for IMGs, programs will play it safe and IMGs are def perceived as the highest risk category (many blackboxes, visa)&lt; someone needs to have a serious conversation with AAN becaude this needs to stop. No more lies. &lt; MOD: Made IMG specific spreadsheet</t>
  </si>
  <si>
    <t>Has anyone received invites from UMass or Tufts? &lt; Got one from UMass +1 &lt; UMass has sent invites although per the spreadsheet it doesn't seem like they've sent many. Dates were picked through email so not sure how full they are but I wouldn't be surprised if they did another round. &lt; got one from Tufts last week +2 &lt; Tufts still has a lot of dates open in Jan</t>
  </si>
  <si>
    <t>How many interviews are you guys on planning on taking every week? Anything beyond 2 per week seems very stressful. &gt; max 3 per week for me +1 &lt; I have lost the run to the computer a few times unfortunately, so I have a few with 3 per week +1 &lt; I had 2 on consecutive days and it was exhausting. +1 &lt; I feel like all the programs that have offered me interviews have been on thursdays and fridays so I have a few back-to-backs. Hoping its not too brutal. Definitely do not want to do more than 3 in a week.&gt; just did 2 consecutive interviews and it was tiring but doable.</t>
  </si>
  <si>
    <t>I have 4 this week. Thoughts and prayers appreciated</t>
  </si>
  <si>
    <t>Just canceled 12/17 at U of North Dakota and 12/18 at U of Toledo. Hope someone benefits from this!</t>
  </si>
  <si>
    <t>Got 2 interviews at midnight. That was a pleasant surprise to wake up to &gt; congrats!! +6 where?!</t>
  </si>
  <si>
    <t>I have been consistently dropping invites already (trying to be as fair/friendly as possible to neuro fam!!) but still holding onto a few that I probably wouldn't go to out of fear. has anyone  spoken to an advisor or have any special insight into how many we should generally be shooting for? what can be considered "enough"? - US MD &lt; I'm considering that based on previous NRMP data basically every MD with 12-14 matched and adding a few programs, so 16 is my number, I would look at NRMP for your degree and do similar &lt; I'm going to go with 13-14 (for US MD) +3 &gt; I'm going to about 20-22 because of couples matching &lt; 15 was my ceiling and I dropped IIs after that but honestly even 15 interviews sounds tiring so I might drop a couple more (esp considering there will be some prelim interviews on top of that) &lt;I'm at 13, the one I would drop is too soon to cancel but I'm going to start turning them down unless they're good programs. &lt; turning down after 12 unless its a top program I havent heard from +2 &lt; Heard from multiple career advisors that 14-15 is a good number to shoot for.&lt; TBH anything more than 13 for neuro does not result in better odds of matching. Although, this is a weird year.</t>
  </si>
  <si>
    <t>For what it's worth, the NRMP 2020 report showed 12 programs on rank list was "magic number" in terms of matching, so anything about that likely won't make a difference for non-couples matching applicants</t>
  </si>
  <si>
    <t>Wow I have only 2 interviews so far. Plenty of rejections. Freaking out!!</t>
  </si>
  <si>
    <t>Anyone know what time the Stanford interview day ends? PST</t>
  </si>
  <si>
    <t>Anyone know why Tulane has a warning? And what exactly do warnings mean lol +1 &lt; what does this mean? where do they have a warning?</t>
  </si>
  <si>
    <t>&lt; Will it look bad if you ask a program during an interview day why they have a warning or would the question be fair game?  &lt;&lt; I think fair game, don't think Tulane would mind, they have had issues with accreditation since katrina/LSU lent them their facilities but Tulane was supposed to get out over time and never did</t>
  </si>
  <si>
    <t>Is UPMC a program that only accepts DO's? Website doesn't have any info on current residents &lt; https://www.neurology.pitt.edu/residency/current-residents &lt; Sorry I meant UPMC in Erie, PA</t>
  </si>
  <si>
    <r>
      <rPr>
        <sz val="10"/>
        <color theme="1"/>
        <rFont val="Verdana"/>
      </rPr>
      <t xml:space="preserve">General trend for formerly DO programs is that they'll favor DOs, but still take MDs. Very few DO programs will likely remain DO only in a few </t>
    </r>
    <r>
      <rPr>
        <sz val="10"/>
        <color rgb="FF000000"/>
        <rFont val="Verdana"/>
      </rPr>
      <t>years. So</t>
    </r>
    <r>
      <rPr>
        <sz val="10"/>
        <color theme="1"/>
        <rFont val="Verdana"/>
      </rPr>
      <t xml:space="preserve"> if you're an MD, do apply if you want to go there.  </t>
    </r>
  </si>
  <si>
    <t>Interview experience with MUSC? how long was it and were there any curveballs?</t>
  </si>
  <si>
    <t>Anyone have knowledge about Vanderbilt's Neuro ICU? Looks like they don't have a critical care fellowship and barely rotate in the Neuro ICU as interns. Since it's my top subspecialty right now I want to know if I should drop my II or keep it just because they don't have good Neuro ICU exposure &lt; I didn't pay that much attention at my interview bc it's not my interest, but they admitted it wasn't a strength of their program. If you have 5ish programs with stronger neuro ICU I would drop &lt; Thank you so much!! &lt; sure! &lt; one of the alumni Pouya Ameli went on to do a NCC fellowship and is now faculty at UF, he came to the reception at the end of the interview day and thought Vandy residency and its open ICU was a good foundation - perhaps reach out to him! &lt; great advice, thanks so much</t>
  </si>
  <si>
    <t>curious to know if Vandy seemed like they were finished giving interviews out for now? any inclincation on that front? &lt; didn't get any impression either way at my interview, sorry</t>
  </si>
  <si>
    <t xml:space="preserve">Jackson Memorial is requesting to sign a doc of acknowledgement. Besides requesting my signature they are requesting one from a "witness". What does this mean? Who should be signing this? &lt;every single program i have interviewed at so far has done this &lt; I left it blank and sent it. They said thank you &gt; I had a friend sign the witness portion and sent it. No one cared. I wouldn't overthink. &lt; lol i just used my roommate </t>
  </si>
  <si>
    <t>How should we act during the dinner or social event with residents? should we just ask things about the program? and also, how should we dress for this? &lt; It's pretty chill, everyone asks questions about the programs. How is the work life, wellness, attendings etc. Ours had us in break rooms with 3 other interview candidates and one resident and the residents would switch through the rooms +1 &lt; so basically like the virtual open house events? &lt;yep, but with less people &gt; the residents are gonna be in their pajamas. I just wore a nice sweater. It's pretty casual. Just ask questions about resident life, what it's like to live there etc. Just don't be a weirdo.&lt; I have literally had my pup run into my face out of excitement because I just left a shift and everyone loved it. They are super chill as long as you are yourself!</t>
  </si>
  <si>
    <t>How can you look to see if a program has any ACGME warnings or issues? +2 &lt; https://apps.acgme-i.org/ads/Public/Reports/Report/1, scroll down to Neurology and hit report &lt; Is there a way to figure out what the "warning" was for?</t>
  </si>
  <si>
    <t>https://apps.acgme-i.org/ads/Public/Reports/Report/1</t>
  </si>
  <si>
    <t xml:space="preserve">Just canceled 11/20 at WVU. Hope this helps someone. &lt; thank you!! </t>
  </si>
  <si>
    <t>Still waiting for an invite!! +1 &lt; you dont have not even one? how many people dont have not even one? &lt; i dont have not even one. &lt;about to do some massive interview dropping!! +1 &lt; Just dropped a bunch! Hope it helps&lt;i mean this when i say it, reddit is probably the best community ive ever come across. U guys are all amazing</t>
  </si>
  <si>
    <t>Just FYI, UT Health is still finalizing schedules for those wondering. &lt; Thank you!! so they will be inviting more candidates? &lt;no idea, but what I can see on ERAS they have spots open forsome interview dates. My offer was originally from 10/31.&lt; U Texas of Tenessee?</t>
  </si>
  <si>
    <t xml:space="preserve">Those interviewing for Dell tomorrow, is there a social today? Never got any info about one so just assumed there wasn't  &lt;&lt; same. It looks like interview day will have a Q&amp;A/time with residents, so I assume they're doing that instead&lt;oh honestly that's a great idea </t>
  </si>
  <si>
    <t xml:space="preserve">What do you guys think of the program? </t>
  </si>
  <si>
    <t>Has anyone gotten off the waitlist for interviews for Davis? &lt; nope +5</t>
  </si>
  <si>
    <t>Do any of you think UCD sent out invites and waitlists without preliminary review of applications? They have a new chair of neurology this year &amp; I wonder if that has anything to do with their screening process this cycle. &gt; Not sure, but when I interviewed the faculty + PD were well versed in my app</t>
  </si>
  <si>
    <t>For the virtual Q&amp;A with Florida-Jacksonville, is that just with residents? Also, what do you guys wear to these virtual Q&amp;As the day before your interview? &lt;Something casual but not too casual</t>
  </si>
  <si>
    <t>SOAP is going to be interesting this year! +5 lol &gt; hopefully nobody needs to SOAP! &lt;god it's looking like i'm gonne be one of the guys who definitely needs SOAP :(</t>
  </si>
  <si>
    <t>Anyone else starting to have stress dreams about interviews???+1 &lt; I am too and I am terrified that I wont receive anymore, my top programs didnt even consider me! Also I hope not to get any of those wtf questions on interview +2 &lt; Yes I had a stress dream about interviews last night</t>
  </si>
  <si>
    <t>Programs should open more dates between thanksgiving if there looking for more dates, i wouldnt even have a problem interviewing between 24-30, if the issue is that +4</t>
  </si>
  <si>
    <t>Might be for the PDs, residents, etc. to get a break&lt; well apparently a lot of candidates dont have not even one interview which means that probably they are all picking the same candidates so if they want to be fair they should open more spots and invite more +1 &lt; This is the problem with score filters, the same candidates get picked up and the IVs are essentially circulated within that pool.+1 &lt; so i gues more soap then  &lt; any chance that they could be reviewing by alphabetical order...?</t>
  </si>
  <si>
    <t xml:space="preserve">TBH some should have saturday and sunday interviews; It's not super inconvenient and very feasible with all of them being from Zoom +1&gt; they should DEFINITELY have saturday and sunday interviews. While they should also HAVE thanksgiving and christmas days too since we have less days but same match period. We have all taken a huge brake with covid since march anyways. </t>
  </si>
  <si>
    <t>I thought this interview cycle was going to be benificial but Im definitely noticing that programs that come up as 100% in residency explorer are basically rejecting me..... many students are still without interviews so this means that since everyone applied to more programs probably the same people are getting many interviews while also many people are ending up screwed because of it... SOAP will be very interesting....&lt; I would just like to think those with 15+ interviews would start dropping some at the places that you know you would not rank or those that are backups so that the peeps without IIs or a smalla mt could have the opportunity to take those spots +3 &lt; definitely! this is by far devistating, i actually thought eveyone was going to have a fair chance but definitely not the case =[ &lt; theres still hope! I had about 30+ interviews but am doing massive dropping &lt; 30+? How many programs did you apply to? &lt; I applied to 50 because of couples matching. Just dropped 3 more last night, hopefully it helps someone.</t>
  </si>
  <si>
    <t>Hey guys, sorry I am one of those people. I will likely be doing an interview dump here soon, I'll make sure to post when/where 24hrs ahead of time to give a fair shot to anyone on here. Wanted to give a heads up so you don't despair. &lt; THANK YOU! +1</t>
  </si>
  <si>
    <t>I will also be dropping if I get any more invites. I will also post so that anyone who is waitlisted has a chance to grab the spot. +2</t>
  </si>
  <si>
    <t>I'm also going to start dropping if I get any more, I'll post here before I drop so hopefully somebody can scoop them up.</t>
  </si>
  <si>
    <t>II from Miami on Friday, the email kind and no response yet with confirmation of date.. email again?&lt; I have had to do this with 2 programs so far and they did not seem to be bothered! &lt; Same position. I already emailed the education manager Terry a few minutes ago. &lt; Did you get a response yet? I'm still waiting for a confirmation since Friday. +2 &lt; I have been waiting since Friday but decided to re-send the email (via ERAS) again today (tues morning) and immediately got a confirmation. &lt; I had to cancel last min for this Friday- hit Terry up again!</t>
  </si>
  <si>
    <t>Does anyone have any knowledge of open dates at UTSW? They are my #1 so I am hoping that there may still be a chance lmao &lt; It looks like 11/18 has spots (but dates lock 10 days before which has passed) as well as 1/13&lt; Thank you so much! I have sent a LOI to them, but I have heard nothing back. I am from DFW and I would love to be back home</t>
  </si>
  <si>
    <t xml:space="preserve">guys i fucked up heavy and missed an interview today lol because i overslept kill meeeeeeeeeeeeeeeee i was just so exhausted physically and emotionally from this process and year and definitely can't afford to miss interviews lol. fuck me just ranting...&lt;Oh no I am so sorry! I hope that a spot opens up for you! &lt; It happens! I remember running to an interview day 20 minutes late during med school, somehow still got in despite the blatant unprofessionalism. Lateness/sleeping in happens, hopefully they understand! &lt; literally my nightmare :-( M what end up happening? did you write to the and did they respond? wow that would be my worst nightmare  &lt; OP: thanks, they ended up rescheduling but definitely does not look good on my part and now will save like 30 alarms </t>
  </si>
  <si>
    <t>&lt;any tips on figuring out Time zones and etc?? how have yall been keeping track&gt; I verify what time zone they are emailing in and then on my personal calendar I make sure to put them all in the same time zone. Basically my calendar has the times all in EST (my time zone)</t>
  </si>
  <si>
    <t>....welp, I wouldn't expect them to be too understanding.</t>
  </si>
  <si>
    <t>Interview dates left for cornell? for UCSF? &lt; both are email scheduled so don't know</t>
  </si>
  <si>
    <t>UCSF dates are listed in the interview offers tab</t>
  </si>
  <si>
    <t>Just got a rejection from casewestern  +20&gt; damn this sucks :( &gt;same &gt; yeah it hurts &gt; same, I was looking forward to it because my SO is possibly coming here :( &lt; is it inappropriate to ask why you got rejected? Feel like it would be useful to know +1</t>
  </si>
  <si>
    <t>Any II movement on the prelim program front for those who applied? &gt; Yes from 2 CA prelims, II at one and rejected at the other. &lt; yes, but it's definitely slow! &lt; Still only home program for me but only applied to about 5 +1 &lt; think theres any worth applying to more prelims this far in the cycle :o? &lt; My guess is they are focusing on IM candidates first before prelims. I applied 9 and have only heard back from 2 so far &lt; I've only heard back from 1 (from a neuro program that hasn't sent me an invite lol) &lt; I applied to 11, got 2 rejections and 2 invites &lt; applied to a bunch in CA and got an invite from 1 + rejected from a few</t>
  </si>
  <si>
    <t>Any thoughts on that WashU email for those who got it? Is this an "optional but basically required" event if you want to show them you're interested? &lt; only the program knows for sure but my interpretation was that it was actually optional, I don't think they would give II to people they thought weren't interested</t>
  </si>
  <si>
    <t>&lt; I interpreted that as very clearly optional</t>
  </si>
  <si>
    <t>Any objective info on which programs are malignant? Specifically asking about UCSF and what about it is malignant &lt; idk, I know a resident at UCSF and he is super happy there &lt; I've heard they work really hard but nothing about being a toxic culture</t>
  </si>
  <si>
    <t xml:space="preserve">U havent felt much movement with IV... first week and second I got but now the last two...... i mean if all the dates are filled in programs even if they are cancellations that basically means the initial invites are all out already? that was pretty fast.... im pretty sure they didnt even check all applicants just the first ones they reviewed </t>
  </si>
  <si>
    <r>
      <rPr>
        <sz val="10"/>
        <color theme="1"/>
        <rFont val="Verdana"/>
      </rPr>
      <t xml:space="preserve">Wow it's week 4 already... haven't seen much II movement since week 2 based on the spreadsheet. Thoughts? +5 &lt;I put it out below that we've already surpassed the total number of invites from last year by this point. This could be more people are reporting in the spreadsheet, or else programs are trying to quickly fill their interview slots. I expect we'll about 150-200 invites this week based on past years. Pretty sure the bulk have been sent out. &gt; wow so basically this yearmany people have been screwed.... probably programs are inviting the same people...... &lt; should be noted that we might be looking at selection bias. I've got a sub-par, but comfortable # of IIs. I haven't really been posting about this because I'm in no position to complain and have no desire to gloat. Just noting this to suggest that people might want to start reaching out for advice/calls from their home programs if they're sitting at 0 IIs. Don't assume that, "lots," of other people are sitting at 0 IIs. &lt; </t>
    </r>
    <r>
      <rPr>
        <b/>
        <sz val="10"/>
        <color theme="1"/>
        <rFont val="Verdana"/>
      </rPr>
      <t>we should do a poll to see how many people are still with 0 or 1</t>
    </r>
    <r>
      <rPr>
        <sz val="10"/>
        <color theme="1"/>
        <rFont val="Verdana"/>
      </rPr>
      <t xml:space="preserve"> &lt; I think that's a great idea. From the, "# of invites," page alone, there's 17 people total with zero or one invite out of 232 people. That likely includes lots of applicants who haven't updated their true status since week one or something. 17/232 is not, "a lot," considering that. I don't meant to panic people, but definitely be aware that you'd be atypical at 0 or 1 invites.</t>
    </r>
  </si>
  <si>
    <t>Shouldn't we all be comfortable with EMGs by the time we finish residency? Had a chief resident say it would be "inappropriate" to do a baseline interpretation of one without the fellowship. +1 &lt; What program was this? &lt; It was Augusta GA.  Every one I've spoken with stated that you would be comfortable with EMG and EEG because they provide training as a resident. &lt; I was there for this, IIRC, the resident said they would be comfortable doing it, but they would not structure their practice around reading EMGs without a fellowship, which I don't think is a controversial statement</t>
  </si>
  <si>
    <t xml:space="preserve">Anyone know why USC went unfilled two years ago? &lt; I have a guess. Very disorganized. Sent out wrong schedules, wrong dates. Did not get an interview on my four interviews dates (responded within 10 minutes). Anyway, I'm not one to be bothered by things, but already turned off and I haven't even sat for the interview yet. </t>
  </si>
  <si>
    <t xml:space="preserve">Anyone know why Virginia Commonwealth University has a warning on their accredidation? +2 &gt; how do you know this that it has a warning? &gt; You can look up accredidation info on ACGME website for all programs. They also NEVER brought it up during the interview... &gt; Where can you find this information? They didnt say anything during my IV as well </t>
  </si>
  <si>
    <t xml:space="preserve">Ooof really? Also anyone interviewing at VCU get a schedule or anything prior? When should I expect it versus when to email and be like hmm? Looked on thalamus and through emails didnt see anything &lt; I got a personalized schedule the Tues before my Fri IV as attachment in email from PC &lt; OKAY THANKS! Appreciate the response!!! </t>
  </si>
  <si>
    <t>I mean I know why</t>
  </si>
  <si>
    <t>Does anyone know why University of Maryland didn't fill most of its spots last year? +1 &gt; idk but it seems like people were surprised last year per the spreadsheet, already interviewed otherwise I would've asked them but I didn't notice any red flags (n=1) &gt; how was the interview?</t>
  </si>
  <si>
    <t xml:space="preserve">Program chair kinda gave me egotistical vibes and said something weird like I'll always know where you are and what you're doing lol &gt; I heard it was because they basically didnt IV enough people. Also less people wanted an advanced and even though they were "guarenteed" they didnt make it as clear. They've switched to a full categorical this year. </t>
  </si>
  <si>
    <t>People who are interviewing with BIDMC - there is not an activity the night before the interview day, correct? I haven't seen anything about it &gt; I have this same question, have not seen anything but would like further confirmation. BUMP &gt; I'm going to assume that if no one has seen anything then we can assume there's nothing the night before lol</t>
  </si>
  <si>
    <t>Is this a Boston thing? BU also doesn't seem to be having a pre-interview thing &lt; MGH has one</t>
  </si>
  <si>
    <t>Anyone know if the score filters on residency explorer are accurate? If not, then by how much can we expect them to be off?Any alternate source with more accurate data? Cause I'm really wondering if 239 on ck as a non usIMG is affecting my app &lt; I've asked the same questions. The only other rescource I know of is Texas Star which you can only get access through if your Med school has access. Texas Star is self reported data from matched residents and tends to have higher Step 1 and 2 scores on it per program. Residency explorer is Self reported by residencies. I still don't know which is more accurate. &gt; i have been rejected by many programs that i had 100% chance so definitely this is just a strange interview season &gt; How do you know you have 100% chance? Are you basing that solely on scores?</t>
  </si>
  <si>
    <t>Can anybody say if there are any interview spots open for Yale still? &lt; You had to write in to choose a date, so I am not sure if a list of available dates is accessible. &lt;Mostly January dates now open only</t>
  </si>
  <si>
    <t>Does anyone know if BIDMC neurology program is sending out more interview invites? &lt; I'm sure invites will continue to be sent out from all programs. Even the ones that appear full right now will have cancellations. &lt;yes, I just emailed to cancel today</t>
  </si>
  <si>
    <t>ELECTION HAS BEEN CALLED!!!!...one less thing y'all have to be stressed about +12!!!! &lt; its a great victory for women of color and humanity in general!&lt;+19 &lt;3</t>
  </si>
  <si>
    <r>
      <rPr>
        <sz val="10"/>
        <color theme="1"/>
        <rFont val="Verdana"/>
      </rPr>
      <t xml:space="preserve">PLEASE HELP, Anyone who can see that interview slots for </t>
    </r>
    <r>
      <rPr>
        <i/>
        <sz val="10"/>
        <color theme="1"/>
        <rFont val="Verdana"/>
      </rPr>
      <t xml:space="preserve">UT Houston Neurology interview </t>
    </r>
    <r>
      <rPr>
        <sz val="10"/>
        <color theme="1"/>
        <rFont val="Verdana"/>
      </rPr>
      <t>are full or empty ? It shows all dates empty and available on ERAS for me. So concerned if I have received a pity interview or it is ok and I should move ahead with it, concerned as my calender has limited dates left and is quite full now? &gt;dont understand the question? For me it also shows all available&gt;&gt; Thanks.</t>
    </r>
    <r>
      <rPr>
        <i/>
        <sz val="10"/>
        <color theme="1"/>
        <rFont val="Verdana"/>
      </rPr>
      <t xml:space="preserve"> </t>
    </r>
  </si>
  <si>
    <t xml:space="preserve">So anyone who applied to NYU, did people hear from the prelim year? If I didn't get the prelim based on that email do I just cancel Neuro interview? &lt; I emailed the IM PC who said that if you get the advanced, you don't need a separate interview and can rank both prelim-neuro and prelim only (this is if you got the adv interview) &lt;thanks! </t>
  </si>
  <si>
    <t>Are there any Non-US IMGs with 240s average scores and YOG within 2 years sitting at more than 3-4 interviews? I know the process is meant to be skewed in favor of local grads but I feel super anxious at my number of calls and not having heard back from any of the smaller programs at all. Wondering if its visa status apprehension on programs' part or IMG invites tend to tickle down later? &lt; what does smaller programs infer? the competitive ones? &lt; I believe that I'm a very competetive non-us IMG with 250s, good research and multiple publications. YOG is less than 1 year. However, I only received 3. Very stressed at the moment... &lt; by smaller I mean relatively newer/size smaller than 5. &lt;&lt; non us img, 3 years since graduation, both steps at 240s,don't mean to make you anxious but I have 11 interviews &lt; Damn, it's good for you. But made me stressed even more. I wonder where I failed... &lt; same but I think its still a bit early so we shouldn't doubt our apps, I'm glad for you though!  &lt;&lt; guys, I myself was pretty surprised to get so many but I do believe a lot of programs are still in the process of looking through applications and sending invites out. good luck to you! &lt; how many prorams did u apply to? that also has to do (for the one of 11 invitations, congrats btw) &lt;&lt;&lt; 90 programs</t>
  </si>
  <si>
    <t>for non-US IMG(both step 240) and got 11 IV, may I ask where? do you have crazy research background? &lt; how many programs did apply to? &lt;&lt;&lt; hey. I've applied to 90. no research whatsoever, but I do have very strong lors from an ivy league school. Most of the programs I received interviews at are east coast universities.</t>
  </si>
  <si>
    <t xml:space="preserve">Have you been asked about red flags during interview? If yes, which program? &lt; Every one &lt; you should be prepared to talk about your red flags regardless of program &lt; how hould we approach this though? wait till they ask? </t>
  </si>
  <si>
    <t>Experience of those who already interviewed with Brown? havent seen any interview impressions about it yet.. any questions that were unexpected or everything run smoothly? x2 &lt;It was a very straight-forward interview with no curveballs.</t>
  </si>
  <si>
    <t>Has anyone interviewed in stony brook yet? is it true the interview questions are tricky and hard?&lt; they asked some behavioral questions but nothing too terrible &lt; what are behavioural questions??&gt; like how did you handle feedback or tell me a time you made a mistake how did you handle it? What would you do if....? +2</t>
  </si>
  <si>
    <t>Is NYU not going to invite anymore applicants? Also, have they invited any non-us img or is it true that they dont invite? &lt;Which program are you talking about (Brooklyn or Manhattan)&lt; both &lt; Pretty sure they have invited multiple non-US IMGs, for Brooklyn at least.</t>
  </si>
  <si>
    <t>Nevada programs STILL haven't sent out invites... typical... &lt;Gotta wait till they count the votes first :) +1 &lt; got one tonight at 12:30 am EST from a NV program via TEXT MESSAGE. Just woke up to get a drink of water and saw it, but there's only one slot left on a day I already have booked. I'm shook. All my filters and alarms would have woken me up if they used eras/email. First program I've seen do this. Pretty bummed, hope they open up more days</t>
  </si>
  <si>
    <t>Any insight into why BIDMC didn't fill 2 years ago? &lt; chair was stepping down, they may have interviewed too few applicants that would've likely matched there</t>
  </si>
  <si>
    <t>Is Thalamus acting super wonky for anyone else rn? &lt; yes</t>
  </si>
  <si>
    <t>can programs rescind their interview invite after it has already been sent? I got an interview from tulane weeks ago, and then scheduled it, and then got an email saying that they woould be unable to interview me? My initial interview is still scheduled. &lt; Maybe they were sending out rejections and accidentally sent you one? I would email them. &lt; Thank you! &lt; wtf thats weird.. definitely write to them</t>
  </si>
  <si>
    <t>How long is the RWJ (Rutgers) interview? From the confirmation letter, it calculates out to be barely 3h... &lt; Not sure but I did have an interview today that was around 3 hours, not including the meet and greet last night. May not be unusual for this year unfortunately.</t>
  </si>
  <si>
    <t>Does anyone know if Mount Sinai Beth Israel internal med prelim has a pre-interview session and if so when that would be? &gt;not sure but I dont think so?</t>
  </si>
  <si>
    <t>I only see high Step 1 and Step 2 CK scores on the applicant info, by any chance is there applicants here with low scores on both that got interviews yet? if so, how many? &lt; yes! i got terrible scores and attempts and have IV&lt; thats great to hear! I feel better now.. just applied this week, how many interviews have you gotten so far? &lt; I am a DO student and my first score was terrible secondary to optic neuritis and new MS diagnosis but my second score was about average. I did not take the step exams and I have 8 II. There is hope! &lt; if you break down scores by type of degree, the USMD average on our applicant's page is 236, which is not too far off from charting outcomes average. My guess is that the average is being brought up by our very excellent IMG friends (on phone, can't confirm rn).</t>
  </si>
  <si>
    <t>I know some places don't consider applicants with a past failed step 2ck score. Does anyone know which programs those are or conversely which do consider such applicants? &lt; this should be in freida I think</t>
  </si>
  <si>
    <t>For those invited to interview at Dartmouth, are all the interview dates filled? All I can see on ERAS is "Invited" as the status for all the dates, no option to waitlist either &lt; All the dates were filled except for a few waitlist spots when I checked 20 mins after the invite was sent. Was finishing an interview and got the notification late. &lt; Oof same, I was in an interview and only got to check an hour late lol &lt; I checked like 20 minutes late and there were no openings. I signed up for 6 waitlists though. &lt; It is ridiculous for a top-tier program to send more invites than thy have slots, reeks of insecurity. I too was in another interview and by the time I checked, all the slots were gone, even the waitlist was full &lt;they just opened up a bunch of new waitlist spots</t>
  </si>
  <si>
    <t>&lt; Was Dartmouth one of the programs that had an unmatched spot last year? I think I remember seeing it from that document, but can't seem to find that pdf now &lt; according to 2016-2020 NRMP data, they matched 3/4 slots in both 2019 and 2020 +1</t>
  </si>
  <si>
    <t>Are UT Houston Neurology dates empty ?</t>
  </si>
  <si>
    <t>People are putting rejections on rejection tab but is rochester acutally a rejection or was that the typical unable to interview at this time, your app will be kept on file which means waitlist? also, the one for stanford, was that bc u wrote a LOI? a tab to include if rejection after LOI should be included &lt; I counted my waitlist as a rejection.</t>
  </si>
  <si>
    <t>Can someone give me advice on how to respond "tell me about yourself".. I have been struggling with how to approach this question and my first language is french so I need to practice beforehand :/ also, any tricky questions people have encountered already? &lt; I got lots of "tell me about yourself" basically wove a story of why interested in neuro, then what my other interest are (e.g. research, teaching). Also got questions like "what is your weakness" &lt; +1 I did too from 3 interviewers, I made bullet points to hit and correlated them with a program- small community= I am from a rural town, etc. &lt; i use this question as an opportunity to shift to things I want them to know ("i love teaching," "I enjoy being challeneged and doing research", etc.) &lt; I include a brief timeline of where I grew up / college / gap years / med school, the experiences that led me to medicine &amp; neurology but also include a few key hobbies/nonmedical things that are most important to me. +1 tricky Qs: what do you find the hardest about neurology, what is the biggest challenge facing neurology &lt; 'tell me about yourself' is a 'get to know you' question. Answer it by picking like 3 things that were major influences in your upbringing and be succinct. Like, "I grew up washing cars in my dad's car dealership, we didn't have a lot of money but my parents were able to put me through robotics camp each summer. I was also really passionate about saxophone and took private lessons every year, played in some bands, etc." Don't rehash your hobbies section but, literally, just tell them about yourself in like 2 minutes or less, and mention where you grew up and what kinda place it was (rural-urban)</t>
  </si>
  <si>
    <t>Does anyone know what time UMiami/Jackson Memorial the interviews start and end for the AM and PM session? Thanks!</t>
  </si>
  <si>
    <t>Heads up for zoom interviews: sometimes the breakout room won't pop up automatically and you have to manually click on a button on the bottom bar to enter the room for your interview! +3</t>
  </si>
  <si>
    <t>Got an email from Rochester this morning saying that interview spots are full. Stated that I was placed on da waitlist (rejection?). Just FYI for yall +3 &lt;I counted it as a rejection &lt; FYI I got an actual rejection +2 &lt; I took mine as a rejection "we are unale to interview you at this time, your app will be kept on file" +7 &lt; so what is the final conclusion? waitlist or rejection? this one guy got an actual rejection. sooo? &lt; "app kept on file" I took it as being put on some waitlist that they can look back to if spots open up/they feel they need to interview more candidates.&lt; oh i thought it was a rejection&lt; I took it like 'you may be interviewed in the second or third wave, but not the first &lt;at this point I'm not counting on a second wave. &lt; did someone actually get a written rejection? and not waitlisted?</t>
  </si>
  <si>
    <t xml:space="preserve">I heard UVA sent IM invited to everyone today and rescinded today, should I be worried about my invite from yesterday for neuro?? &lt; there seems to be quite a few open interview dates remaining so I think its safe to say the neuro program did not send everyone an invite&lt;&lt; thank you, I hope you're right! &lt; I applied and didnt receive an invite from UVA so definitely not everyone... +1&lt; thank you for sharing </t>
  </si>
  <si>
    <t>UVA IM and Neuro are independant from each other. The neuro invite says you don't have to interview with IM. &lt; thank you</t>
  </si>
  <si>
    <r>
      <rPr>
        <sz val="10"/>
        <color rgb="FF000000"/>
        <rFont val="Arial"/>
      </rPr>
      <t xml:space="preserve">did one of these sessions. It was actually super helpful. Would recommend as a good way to get your feet wet. </t>
    </r>
    <r>
      <rPr>
        <u/>
        <sz val="10"/>
        <color rgb="FF1155CC"/>
        <rFont val="Arial"/>
      </rPr>
      <t>https://medstudentedge.com/2020/10/21/mock-virtual-interviews/</t>
    </r>
    <r>
      <rPr>
        <sz val="10"/>
        <color rgb="FF000000"/>
        <rFont val="Arial"/>
      </rPr>
      <t xml:space="preserve"> &lt; ADVERTISMENT</t>
    </r>
  </si>
  <si>
    <t>thanks!</t>
  </si>
  <si>
    <t>Anyone receive the email from NYU med about the prelim? +7 &gt; nope, wonder if it was intended only for regular IM applicants? +7</t>
  </si>
  <si>
    <t>Would anyone be able to share the NYU interview start/end time? Need to schedule another meeting for the day of and haven't gotten the schedule yet :/ &lt; 8:15am to 2pm. Looks like the interview itself ends at 12:05pm, but then there is a 1-2pm meet and greet with the Residents. &lt; Thank you! &lt; Oh and sorry I should have clarified, this is for the Brooklyn track specifically! I am not sure if the Manhattan track will be the same. &lt; Ahh got it! Does anyone know when the Manhattan track ends? Thanks in advance!!</t>
  </si>
  <si>
    <t>Is it true mayo has to wear suits to work/no scrubs?+2&lt;-they have a day in the life residency video on youtube where they are wearing scrubs &lt; True, but is that only because of COVID and are they planning to switch back?? &lt; I think typically they wear suits (maybe it's different if they're on call though?) &lt; suits for outpatient (made an exception during COVID surge)</t>
  </si>
  <si>
    <t>Can someone who got IIs from Miami add the interview dates? +1 &lt; I got you fam. Unsure if there are more dates.</t>
  </si>
  <si>
    <t>How important is it for a program to have lots of fellowships? In comparing two programs I'm interested in, one has only a couple fellowships but is super supportive, the other is a very busy program but with tons of fellowships, not sure how to take everything into account. &lt; A plus to less fellowships is also more exposure to procedures and cases that might usually be seen by the fellow. &lt; Thank you!</t>
  </si>
  <si>
    <t>It really depends on your personal preferences (what fellowship your interested in, if you plan on staying at that institution after graduation, etc)</t>
  </si>
  <si>
    <t>I forgot about IM interview being the day before for MGH when I scheduled for 11/19. If anyone wants to swap, I can take Dec 3 or any days in January. Wrote in interview swap but not sure if people are checking. thanks</t>
  </si>
  <si>
    <t>Does anyone know the times the University of Alabama IV will be? The interview I have the following day requires me to attend a meeting from 4:30-6:30 PM the day of my Alabama interview and I'm worried that they will conflict. &lt; we finished by 3:15 EST today &lt; Different person than OP but thanks, I was wondering about this one</t>
  </si>
  <si>
    <t xml:space="preserve">Has anyone received an interview schedule confirmation from Medical College of Georgia? &gt; yes, I got it today for tomorrow's IV &gt; wtf that's sucks? Yes. I had to email her about it. </t>
  </si>
  <si>
    <t>yes they emailed me this week to confirm &lt; awk i didnt get the confirmation +2 &lt; its probably coming soon dont worry, if anything call them to make sure they confirm it &lt; my interview is tomorrow and i havent received any confirmation yet &lt; I emailed the PC a few days ago and she confirmed my date within an hour. Seems like they only email you if your date is not available &lt; my IV was today, I called and emailed yesterday, and sent another email on wednesday but I never got an answer. how rude of them &lt; were you able to go to that interview? &lt; NO, never heard back &lt; so they sent you an interview, you set a date and they never confirmed? can you reschedule? maybe all the dates were filled up for both your choices? &lt; yes that is exactly how it went, i hope to hear back from the PC this week &lt; thats messed up, sorry theyre being such a holes. hope the rest of your IVs are better managed</t>
  </si>
  <si>
    <t>I also haven't received confirmation of the dates I requested. The PC is unreachable by phone or email. Has anyone successfully contacted her? &lt; During our IV, she says she is just busy</t>
  </si>
  <si>
    <t>Is anyone couples matching here? Have they been able to get an IV for your SO if they hadnt received an offer before</t>
  </si>
  <si>
    <t>I got resident meet/greet mail, but ah.... communication is SUCKS! I waited 10 days and they only gave me this mail?&lt; mine was sent the evening before our IV&lt;this program sucks more than NYU grossman brooklyn</t>
  </si>
  <si>
    <t xml:space="preserve">Has anyone received confirmation from Sparrow/MSU about their preferred interview times? Emailed them back on Friday and still no word. &lt; Yes, I received confirmation a couple days ago. It might be worth emailing the coordinator again about it. &lt; Do you mind sharing which week you're interviewing? (I'm wondering if my confirmation is just delayed due to interviewing later than you)&lt; My interview is next week. If yours is later, that could be why you haven't received anything yet. </t>
  </si>
  <si>
    <t>I emailed and they hope to have all the schedules sent out within the next week if anyone else is still waiting on confirmation.</t>
  </si>
  <si>
    <t xml:space="preserve">         </t>
  </si>
  <si>
    <t>Anyone know how many spots are left at Colorado/UWash/OHSU? &lt; Wow, since I wrote this UW has filled all dates. And CU uses their own site to schedule interviews so I'm not sure we can see how many dates are unfilled. Unsure about OHSU unfortunately. &lt; Just signed up for a Colorado interview and the only dates that weren't waitlisted were 11/13 and 1/15.+1 &lt; For OHSU I only see one date with 3 available slots on 12/11</t>
  </si>
  <si>
    <t>Anyone want to tell me if Columbia/Hopkins/Penn have a decent number of spots left? &lt; Hopkins has one date open (11/12), Columbia has two dates open (11/6 and 11/13), and Penn is all out from what I can see. &lt; thank you</t>
  </si>
  <si>
    <t>What is the consensus on post interview thank you notes vs emails? Yah, nah, irrelevant? +1 &lt; my home assistant PD said they don't weigh it at all, but n=1 &lt; I asked the program coordinator after one and she stated to do handwritten, sounds like its def program dependent &lt; I will say a PD at my home institution (different specialty) says on their IV days that they don't matter, but that it never hurts to ask since it can be program dependent &lt; I know people who never sent thank you notes or emails and still matched well haha it's hard to know what matters &lt; if you do send a thank you email/note, do you send it to the interviewers, the PD, or PC or all? &lt; all is tough especially for programs where you get interviewed by 6 diff people. I've been doing program director/assistant program directors only</t>
  </si>
  <si>
    <t>Can anyone update on the status of Yale IVs? Are there still spots open? &lt; hard to tell b/c you had to email preferred dates</t>
  </si>
  <si>
    <t>Have interview invites been slowing down or have people stopped updating the sheet with interview offers?+4 and do we think more will come in the upcoming weeks?&lt; Haven't gotten 1 in two days&lt; Got 2 monday, 1 tuesday, 0 today. Roughly the same as what I got last week. Some of my top programs haven't even sent out invites yet. &lt;I had 11 invites last week, only a preliminary this week &lt; i havent gotten any since before halloween. im starting to think my email is broken lol +1</t>
  </si>
  <si>
    <t>Does anyone know if those dates for UCLA are right? 11/16 last interview date? Maybe they are not done sending invites &lt; Yeah, UCLA is supposed to interview through Dec plus maybe 1 in Jan &lt; thanks</t>
  </si>
  <si>
    <t>Can anyone update available dates at WashU? &lt; you had to email back via ERAS your preferences so not sure &lt; Got it, thanks!</t>
  </si>
  <si>
    <t>Anyone that got interviews to the carolina schools, can you update the tab on how many interview spots remain unfilled? Thank you for Wake update! +1</t>
  </si>
  <si>
    <t>Ppl who have an IV at MGH, are there available spots left? &lt; Just checked, they are all still full!</t>
  </si>
  <si>
    <t xml:space="preserve">Programs you have heard are more flexible and pro students VS programs that make you work triple? </t>
  </si>
  <si>
    <t>For the NYC programs, do any of you who have had personal experience there know if all of them work their residents super hard or are some better than others? I've read that at Columbia residents were smiling through tears essentially lol I don't wanna sign up for something miserable&lt; i feel they overwork all nyc residents &lt; would love to see more people fill out the M3/M4 impressions tab &lt; ive heard they work triple in comparison to other places.. they are always drained and tired, not my thing &lt; have heard from multiple sources that Columbia is toxic but also some others that it is actually pretty supportive so really unclear &lt; I know one graduate from columbia and she looked perpetually tired buth idk, n=1  --&gt; some programs are toxic, but being at CORNELL you feel supported, it is hard but doable and the faculty are great. the residents support each other and will help out if the service gets too busy!</t>
  </si>
  <si>
    <t>@Columbia, anyone heard from the program except via thalamus? &lt; no, and have interview Friday &lt; havent heard anything, interview Friday, also just noticied in the attachments in thalamus, there is a "no-recording" agreement it looks like we need to sign. but no one told us anything about it? &lt; agreed, also emailed pc and haven't heard back so a little unclear... &gt;For Columbia, they just emailed....do we need to sign and return the sample graduate staff agreement? what is that for?</t>
  </si>
  <si>
    <t>For Beth Israel Deaconess, does anyone have any insight into why none of their residents are students from their own Medical School? That is a concerning finding that no one sticks around with them. +2 &lt;I imagine its simply because the HMS students probably match into higher-ranked programs (i.e., BIDMC is an excellent program, as are many programs that aren't ranked in the top 10, but given the choice many applicants would probably choose a higher-ranked program)</t>
  </si>
  <si>
    <t xml:space="preserve">I believe one of the students from HMS matched there last year (so is a medicine PGY1 this year) </t>
  </si>
  <si>
    <t xml:space="preserve">Because despite BIDMC being a fantastic neurology program they have to compete with Partners (MGH+BWH) whom they share the HMS affiliation with for HMS students.  So probably best neuro program versus fringe top 10 program.  Partners has vastly much more resources.  If BIDMC neuro was in any other city/affiliated with any other medical school they would likely fill their spots with home grown medical students.  I am an HMS medical student, people often ask why HMS residency programs are split based on hospitals, unlike most other places.  This is likely because MGH and BWH are the flagship hospitals for the Partners hospital system (1st largest in mass) and BIDMC is the flagship hospital of the BI-Lahey health system (2nd largest in mass).  The hospitals are clinically in direct competition with each other.  Therfore, there are very few residencies and fellowships that are HMS-affiliated hospital wide.  I did not rotate at BIDMC neuro, but I have friends who did and they enjoyed it.  HMS medical students in general like rotating at BIDMC. + Also, can confirm they have an HMS grad who is currently doing his internship.  Nice guy. </t>
  </si>
  <si>
    <t>Is it naive to believe that avg work hours in residency explorer are somewhat representative of reality? I dont want to work 80 hour weeks every week, but dont want to seem lazy either lol. edit also I only applied to programs with lower work hours and allow moonlighting(not sure what opportunities if any in neuro but indicitive of having the time to possibly do it at least) +2 &lt; what is moonlighting and how do we know which one is lower work hours? &lt; You're fine. The idea that it's bad to want a life outside of work is antiquated and dumb. This is four years of your life. Being a neurologist is great, but shouldn't come at the cost of everything else. Just don't mention it to the programs themselves so you don't seem lazy to them in case they hold these idiotic standards &lt; Wouldn't it be better to be upfront about this? If a program ranks you lower because they're toxic enough to suppose that you wanting to spend a reasonable time outside of work with your family is bad, doesn't that kind of help you acchieve your goal of avoiding those kinds of programs? &lt; back to my initial point at whether or we can put any trust in residency explorer data on avg work week for intern year &lt; no, I don't think you can trust it. Every neurology resident I've ever talked to has said they lie about their hours, from three different programs I've chatted with friends who all worked 15-20 hours more on average than what is reported in residency explorer</t>
  </si>
  <si>
    <r>
      <t xml:space="preserve">&lt; So, if I were you I WOULD worry about sounding lazy if this is a concern of yours. You're going to work, you're going to work hard, and this is your one time to learn how to be a neurologist. So don't go into it with this mindset of work eating into your fortnite time. You're going to be a part of a team and you're all going to rely on one another. But, you'll look back very fondly at these few years, which will fly by &lt; </t>
    </r>
    <r>
      <rPr>
        <u/>
        <sz val="10"/>
        <color rgb="FF1155CC"/>
        <rFont val="Arial"/>
      </rPr>
      <t>https://images.app.goo.gl/Hc4YFK9L2XiSee4X7</t>
    </r>
    <r>
      <rPr>
        <sz val="10"/>
        <color rgb="FF000000"/>
        <rFont val="Arial"/>
      </rPr>
      <t xml:space="preserve"> + 1&lt; lol fortnite, want to raise a family. 65 hours is reasonable, working 80 kind of seems unsustainable if you want any semblance of a life outside of working &lt; i agree, i want to see my kids get on the bus in the morning. people are allowed to have other priorities </t>
    </r>
  </si>
  <si>
    <t>Did anyone interviewing at Zucker/Hofstra (Staten Island) on 6th Nov get the zoom link? &lt; Will be getting it on 5th Nov (I called the PC)</t>
  </si>
  <si>
    <t xml:space="preserve">Any advice on sending a LOI? Just Hi I'm interested in your program and was hoping you would consider me +3 &gt; our school sent a template something like 1) hi im interested 2) brief two reasons why 3) wondering about status of interviews so i can place priority on scheduling your program &lt; thank you! </t>
  </si>
  <si>
    <t>Also, any advice on how many places it's ok to send an LOI to? +1 &lt; Your top 10/20 &lt; I would not send LOI to 20 places &lt; ya even 10 seems excessive &lt; Definitely EXCESSIVE! This is how people hurt themselves. Look at what PDs have been saying via Nmatch. Max. like 4ish &lt; thanks!!</t>
  </si>
  <si>
    <r>
      <t xml:space="preserve">How many programs do we noneed to rank to match? I think there's some NRMP data on that, you guys know where it is? &lt; </t>
    </r>
    <r>
      <rPr>
        <u/>
        <sz val="10"/>
        <color rgb="FF1155CC"/>
        <rFont val="Arial"/>
      </rPr>
      <t>https://www.nrmp.org/main-residency-match-data/</t>
    </r>
    <r>
      <rPr>
        <sz val="10"/>
        <rFont val="Arial"/>
      </rPr>
      <t xml:space="preserve"> </t>
    </r>
  </si>
  <si>
    <t>Just hit my interview quota, going to start cancelling. Best of luck to you all! +3 &lt; You too!&lt; how many interviews is a good number before starting to cancel? &lt; I am going to do around 12. The two I am canceling are higher ranked than some of the others I will go to &gt; I think a lot of people will start canceling soon for those who are stressing out a little on waitlists. I'm planning on dropping around 12-15 +2  &lt; dropping 12-15 interviews? you must have like 30 IV then. thats amazing</t>
  </si>
  <si>
    <t xml:space="preserve">Has anyone interviewing at Emory this Friday gotten schedule/zoom links yet?&lt; nope. And didn't they say we may go to their "kase conference" tomorrow as well? nothing from that either &lt; yep, I just emailed - they said they will send schedule by the end of the day &lt; still haven't received anything tho. &gt; when does the interview start/finish? </t>
  </si>
  <si>
    <t>Interview stress + election stress = AHHHH +9&gt; no joke my resting heart rate was 110+ last night for several hours &gt;I'm so glad I didn't think to check, knowing that would just have made me more anxious haha</t>
  </si>
  <si>
    <t xml:space="preserve">Has anyone who has already received an II from NYU just received the e-mail with this subject "NYU School of Medicine Decision Process Information for all applicants," basically saying that they are only distributing II on 11/5? &gt;&gt; That's about the medicine prelim year &gt;&gt;OH wow that makes so much more senes lol. thank you! &lt; Is their prelim guaranteed for everyone who matches there? &gt;&gt; so you do have to interview separately for their prelim? &lt; not sure, couldn't find info on their website&gt;&gt; I think the "Neuro" prelim is included/no interview, but the PC recommended also applying to their regular IM (non combined) prelim if you are serious about them, which is a separate interview. </t>
  </si>
  <si>
    <t>Whens the right time to send an LOI email to a place you did an away at? They've started to send out some IIs and I'm still waiting on mine. They made it sound like I got a guranteed interview and I already did half of one while I was there, just really wanna make sure I get one at this place</t>
  </si>
  <si>
    <t>Anyone who is interviewing at the new program Zucker/Hofstra in Staten Island get an invitation to interview at their prelim program? I just got the invitation but was under the impression from their website that the prelim spot was guaranteed. Does that mean you're still required to interview? &lt; I think it's guaranteed, I didnt get a separate mail for a prelim II</t>
  </si>
  <si>
    <t xml:space="preserve">Question about the rank list that NMMatch so kindly created - if we were to interview at more than 16 places, any idea on how to add them to the rank list summary at the end? Thanks! </t>
  </si>
  <si>
    <t>If we cancel an interview on Thalamus, do we also need to email the PD/PC or is that sufficient? &gt; I sent an email to the PC even when I canceled on ERAS, and she was sooo thankful that I did she said it was so sweet and that she wished more applicants did this. &gt; Okay I'm convinced, thanks :)</t>
  </si>
  <si>
    <t>Is anyone scheduled for an interview at West Virginia? My interview day, which I scheduled last week, is still wide open, with no other dates in Thalamus. Just wondering if it's just gonna be me. &lt; Does this mean I should email PD and ask for IV slots? &lt; I'm not sure, I just checked Thalamus - there are 3 dates available, even November 13 opened up for WV</t>
  </si>
  <si>
    <t>Idk but good luck! Its a good program</t>
  </si>
  <si>
    <t>Just got a weird message from BU/thalamus saying my interview was rescheduled. However, it gave me no "new" date and on thalamus it is still the original date. This happen to anyone else? &gt;Yes same here&lt; Same here but at a different program +3. I imagine it's the Thalamus crap acting up again. &lt; I got the same message. I was wondering if maybe they changed the time? I had put it in my calendar for later in the day. &gt;&gt; I think the timed changed.. it used to be starting at 9, now mine says 7:50 +2 &gt; yeah if they change the time thalamus will automatically send an email</t>
  </si>
  <si>
    <t>same. Need to contact someone or probably fine? &lt;This happened to me with montefiore and apparently when they add new dates it sends a weird message about rescheduling to everyone, even though nothing has been rescheduled. PC explained and said not to worry, you haven't been rescheduled. Thalamus glitch.</t>
  </si>
  <si>
    <t>Those of you on the west coast who are interviewing at east coast programs..y'all doing it at 5 am to interview for an 8 am est time? &gt; OOF YES the earliest I've scheduled is 7:15 EST / 4:15 my time :'''( &gt; related to this, is it bad to take one of the "west coast" times if you're on the east coast? if that date just happens to be best for you &lt; I think it speaks volumes of the leadership when East coast programs accomodate West coast applicants! (and vice versa)</t>
  </si>
  <si>
    <t>Thalamus is literally refusing to let me change an interview to a different date. why. &lt; Did you sign up for a date that is cancel locked? It has a "C" symbol on it. &lt; oh dang you're right! should've caught that, thought i was losing my mind. Thank you! &lt; Happy to help a fellow neuron out :)</t>
  </si>
  <si>
    <t>Is anyone filling out those surveys some programs have sent out on Thalamus? &lt; Yes +4</t>
  </si>
  <si>
    <t>What have you guys heard about cancelling interviews? All I remember is try to give a 2 week heads up at least? &lt; With everything being virtual this year, I think a less than 2 week notice will be okay. &lt; It's also probably nice to cancel as early as you can to allow the program to offer II's to other applicants. &lt; just canceled one 12 days prior to interview and got a nice response saying thank you and good luck, so it was well-received &lt; canceled 9 days before an interview and had no issues/got a nice response as well</t>
  </si>
  <si>
    <t xml:space="preserve">Should we put another tab for cancelled interviews? I guess that is going to be a common thing this year. </t>
  </si>
  <si>
    <t>If the sheet is accurate, most of the places only sent small number of invitations. most of them sent like 8-10 IVs. Is it accurate? when is the time for most of the programs to send out invites? (like EM folks were expecting massive invites yesterday) Currently only received 3, non-US IMG with good stats. +1 &lt; so what is the normal max?  &lt; according to the residency explorer, average neuro program interview around 60-80 candidates, if this is what you're asking. &lt; Most places have already sent out a lot of their invites as I could see how fast their interview slots filled up shortly after I signed up. I wouldnt take the reported number on here seriously, likely very underreported. &lt; that's bad. thanks &lt; if there are about 100 people active on here, compare that to total number of neuro applicants (isn't it usually like 600-800?), so whatever is being reported here is very much under-reporting</t>
  </si>
  <si>
    <r>
      <rPr>
        <b/>
        <sz val="10"/>
        <rFont val="Arial"/>
      </rPr>
      <t xml:space="preserve">GO VOTE +12 &lt; call your friends, call your family. Bother them. Did they vote? Do they know how to/where to? &lt; join a Phone Bank! Maybe you'll have an opportunity to talk about it in your interview! </t>
    </r>
    <r>
      <rPr>
        <b/>
        <u/>
        <sz val="10"/>
        <color rgb="FF1155CC"/>
        <rFont val="Arial"/>
      </rPr>
      <t>https://www.mobilize.us/nextgen/event/330501/</t>
    </r>
  </si>
  <si>
    <r>
      <rPr>
        <sz val="10"/>
        <rFont val="Arial"/>
      </rPr>
      <t xml:space="preserve">lol. wtf, Harvard? "I know you're probably already stressed about the existential crisis that is this election, but just to add to that, make sure you're glued to your email to schedule your interview at some point today after 4" +4 &lt; did they email this out? &lt; Yep. Just a little bit ago. &lt; I haven't received this email. You are talking about MGH right? &lt; Wait just checked the sheet and ppl have already received invites? &lt; Yep, talking about MGH. They sent an email saying that Thalamus will send an email after 4pm today &lt; wow maybe they just sent it to ppl who they are planning to send invites to. I applied to MGH but haven't got an email. &lt; Yeah the ERAS email was technically an interview invite, with the intent of scheduling through Thalamus. &lt; welp, fuck me then I guess +1 &lt; </t>
    </r>
    <r>
      <rPr>
        <u/>
        <sz val="10"/>
        <color rgb="FF1155CC"/>
        <rFont val="Arial"/>
      </rPr>
      <t xml:space="preserve">https://images.app.goo.gl/VGqvDTd52dwhx6ZA9 &lt; unexpected wheel of time reference </t>
    </r>
  </si>
  <si>
    <t>Update: all those slots are full. Thank you for subscribing, y'all</t>
  </si>
  <si>
    <t>Can someone who got IIs from Ohio State add the interview dates? &lt; done! &lt; Can someone give me one to OSU?? :/</t>
  </si>
  <si>
    <t>Thank you for updating! Care to share whether or not your home program? &lt; Is this for the MGH post above (that I've been updating)? If so, then MGH is not my home program. &lt; No, I was wondering about OSU, thanks tho!</t>
  </si>
  <si>
    <t>Re. Columbia: Any open interview spots left for 11/6? &gt; as of now there are 3 spots</t>
  </si>
  <si>
    <t>Re. Northwestern: If we received an interview from the neuro program, do we need to email the IM prelim program to request for an interview? I know that prelims are guaranteed at Northwestern but not entirely sure if we still need to interview separately. &gt; Their website says, no extra interview, you just need to apply on ERAS &gt; Perfect, thanks!</t>
  </si>
  <si>
    <t>Johns hopkins invite people: are there still dates available? And what kind of stats are you guys or MD/PhD?&gt; Couple dates - Nov 12, 19, Dec 17, Jan 7 still available. &gt; got invite today, US MD 250s Step1/2 (Nov 12, Nov 19, Jan 7, Jan 14 still available +1)  &gt; US MD/PhD, 240s/260s</t>
  </si>
  <si>
    <t>Can someone who got IIs from Mayo Clinic (Rochester) or WashU add the interview dates? &lt;done!(Mayo) (Wash U)</t>
  </si>
  <si>
    <t>Is anyone still waiting on confirmation from Georgetown after that doodle poll? I emailed her Thursday and she had the out of office email saying she will be out Friday. But still havent heard anything. &lt; I emailed her Monday and got a response that afternoon, she confirmed my date and also told me that official confirmations should be out later this week. Also her reply ended up in my spam so make sure it's not there. &lt; Nope its not in spam. Okay thanks I'll just wait until the end of the week. Update: got it!</t>
  </si>
  <si>
    <t xml:space="preserve">University of North Dakota isnt on this list, Its a new program, I was wondering if anyone had pros and cons of joining a new program? </t>
  </si>
  <si>
    <t>Re: Florida Atlantic University program (Boca Raton): Anyone else have an idea about interview day schedult? Do I need to ask PD about it? (I registered it through ERAS) &lt; I was emailed an interview day schedule next day to my eras email address. Maybe want to reach out if it's been a couple of days</t>
  </si>
  <si>
    <t>Re. UMiami: they're asking for the applicant acknowledgement, and it has a line for "witness". Do I leave that blank? Do I find a witness to sign it????? &lt;I left mine blank haha, but not sure if that was right &lt; wait what? i didnt see that? where is that? &lt; at the bottom. line next to the one with applicant signature &gt; I had a friend sign it as "witness" not sure if that was the right thing to do but it's done lol</t>
  </si>
  <si>
    <t>Anyone still waiting on a confirmation email from SUNY downstate? &gt;&gt; when is your interview? I think they confirmed all the november ones for now</t>
  </si>
  <si>
    <t>Interesting data point: Last year by the end of week 4 there were 1,418 offers listed on the spreadsheet. The most offers given in one week was during week 2, with 415. This year we've hit 1,440 offers in less than two weeks (1,965 by the # of Invites tab), with over 1000 given out the week of 10/26. Obviously reporting makes a difference here (maybe more reporters this year than last?) but it's interesting/terrifying. &lt; Last year MSPE letters weren't released until Oct 1, though apps opened for download Sept 15</t>
  </si>
  <si>
    <t>Anyone applying to Cedars-Sinai apply to their prelim program yet? On their website it says to rank only the ID ending in P1 and nothing else, but it doesn't show up... only P0 and others. Thanks! &lt; on their virtual open house they mentioned it is a linked program and you dont need to apply to preliminary, only rank it &lt; thanks!</t>
  </si>
  <si>
    <t>Hey mods, I was trying to add an interview impression but it wouldn't let me type anything (kept saying this was a protected cell). Just as an FYI that this is an issue! &lt; Will fix &lt; Thanks! &lt;fixed</t>
  </si>
  <si>
    <t>Anyone else have Thalamus conk out when trying to schedule Zucker- Staten Island? Didn't end up getting the date of my choice because of that and may have to drop. Would appreciate if anyone could switch any other dates with me. Thank you!</t>
  </si>
  <si>
    <t>Are there still IV slots left here? &lt; no +1</t>
  </si>
  <si>
    <t>Anyone get a confirmation from Uni of Illiniois after sending your preferred date? &lt; yes &lt; Get it today? I sent my preferred date last Thursday but havent heard back &lt;Yeah I heard back today around this morning. I also sent an interview followup email because I initially responded to the original email and got worried she might have missed it , so maybe try that?? Will do. Also you're talking about chicago or the other one? &lt;yeah the chicago one!! &lt; Thank you!</t>
  </si>
  <si>
    <t>Which one is more valid for ranks, doximity VS US News? +2 &lt; See links to right; both have flaws but doximity is probably better to evaluate the actual residency program while US News is more patient focused</t>
  </si>
  <si>
    <r>
      <rPr>
        <sz val="10"/>
        <rFont val="Verdana"/>
      </rPr>
      <t xml:space="preserve"> </t>
    </r>
    <r>
      <rPr>
        <u/>
        <sz val="10"/>
        <color rgb="FF1155CC"/>
        <rFont val="Verdana"/>
      </rPr>
      <t>https://health.usnews.com/health-care/best-hospitals/articles/faq-how-and-why-we-rank-and-rate-hospitals In short</t>
    </r>
  </si>
  <si>
    <t>Anyone who received an interview invite email from Cornell hear back from them yet after submitting your top 4 dates? &lt; yes, I received an invitation to interview on Friday Oct 30, and then they confirmed my date that night around 6pm. They may still be sorting through and figuring out logistics today. &lt; hmm that's concerning. I emailed them back basically right away and haven't heard anything back yet &lt; I heard back within 8hrs. Would consider emailing again if it's been more than ~1-2days +2 &lt; was your return email from Janice Void? &lt; Yes +1 &lt; i also emailed her right after the invite and have already heard back with a confirmation. follow up with her &lt; got it sorted out. thanks for the help!</t>
  </si>
  <si>
    <t>When one writes in interview swap the username, what does that mean? username from where? For example, if I want to try to swap what should I do. How does the person find that username? &lt;I think it's their reddit username and you can try to PM them on there +1 &lt; or just add a comment next to their post if you are unable to do so.</t>
  </si>
  <si>
    <t>What's going on with the UPenn ERAS dates? We're supposed to schedule the actual interview session, right? &lt;I think so, but the email was rather unclear (also, the email indicates that there are no interviews available on Dec 14, but in ERAS there are interview spots open on the 14th, so I'm confused if that means we also schedule the information session?)&gt;You can't schedule more than one date. I scheduled the interview and am assuming you automatically just go to that week's info session +1 &lt;Yeah I just re-read the email and that sounds right; however, it is still confusing that there is a discrepancy in interview dates between the email and ERAS &lt; The date you schedule is the interview date, which is why there is "AM and "PM" listed, I believe</t>
  </si>
  <si>
    <t>Are there still a fair number of IV dates available? Or have they pretty much already sent enough invites to fill their spots? &lt;There are still 24 dates (at the time of this writing lol) with available spots!&gt; no there not.... i just checked and there is basically almost nothing left. I had to put one that I already have an interview that day. Really frustrating. Everyone took everything already. There is Dec 18 and January 22 still &lt; so is it basically a rejection if we didn't get an IV today? not necessarily but maybe for waitlist.. &lt; so i just checked now its only dec 18 PM and jan 27 AM and PM</t>
  </si>
  <si>
    <t>Anyone that has Hopkins invite, when they said "You should be allowed to waitlist yourself for a date even if you are scheduled for interview" I assume they meant if you did not get an interview? Not to schedule for interview and waitlist &lt; No, they mean that you can schedule one date to make sure you have a spot but also waitlist another date if you prefer it more but its full &lt; ooh ok thanks. i have a date i'm fine with</t>
  </si>
  <si>
    <t>Anyone receive many prelim IVs yet, specifically from NY? I have only gotten 1 so far &lt; None for me &lt; Got my 2nd today, IM appears to have been slower than neuro with II's, so I'd expect them this week into next</t>
  </si>
  <si>
    <t>Hoping we'll see a lot of II's sent out today after ERAS was down for the weekend. Good luck everybody +7</t>
  </si>
  <si>
    <t xml:space="preserve">Which of the Mount Sinai programs in the Interview offers is the one thats beth israel? downtown? &lt; correct. downtown is beth israel. Icahn (plain) is the one uptown </t>
  </si>
  <si>
    <t>&lt;What's the difference between the two programs?</t>
  </si>
  <si>
    <t xml:space="preserve">REJECTIONS TABLE IS UNLOCKED. WRITE ALL YOUR REJECTIONS THERE. </t>
  </si>
  <si>
    <t>I see people writing that there going to go to all interviews? how is that even possible? are you going to have one every day? that has me confused.... since they are all basically on the same dates and period... will that be crazy having interviews everyday? &lt; mileage may vary for how many interviews people are expecting/how many programs they applied for (ie. I'm going to all my interviews means different things if you applied to 20 vs 60 programs) &lt; but thats my point.... 20 is still a lot of interviews..... how many are people planning on going to and is it the norm to go consecutive days to interviews due to the dates they offer? &lt; applying to 20 may mean like 15 interview offers, and yah, consecutive days may have to be a thing &lt; wow... i swear i had heard that you should never do that because it would jeoperdize you :/ good to know &lt; why would it matter? / how would they know? idk... i would see that a lot in reddit and spreadsheets... but basically im just asking so good to know its not (also my dean told me this too but he literally never knows shi* so i dont trust anything he says &lt; tbf, if we've learned anything, it's that no one knows jack abt anything this cycle +3 &lt; could we make a poll or something on the # of interviews ppl have been advised to take? &lt;In past years it may not have been very doable with traveling. This year it may still be tiring but will certainly be doable +2</t>
  </si>
  <si>
    <t>Agreed this is confusing because most programs seem to be having interviews on very similar dates. So how would is even be possible to schedule that many? &lt;I haven't had any trouble scheduling 12 interviews thus far on different dates +1</t>
  </si>
  <si>
    <t>If I have to change a date of an interview for December instead of November, should I contact the program letting them know why? so they dont think im not interested or December is considered early? &lt; if it was an automatic change you just did on the calendar in eras/thalamus/IB, I wouldn't bring attention to it. Just change it and leave it at that. They don't care as much as you think they do, and they didn't have to put any work into rescheduling +1</t>
  </si>
  <si>
    <t xml:space="preserve">Rejected from Stony Brook after sending LOI 3 mins prior! &lt; I don't know how many people have gotten rejections so far but there is no input in the Rejections tab. Is that tab for something else? &lt; im also unable to edit the rejections tab otherwise i would have put it in there +1 &lt; wow so people probably have gotten rejections already and havent been able to post it </t>
  </si>
  <si>
    <t>&lt;MOD: sorry, didn't realize the rejections sheet was locked. It is unlocked now!</t>
  </si>
  <si>
    <t>What's the general consensus for how much advanced notice we should programs for withdrawing from interviews? &lt; At least on ERAS and interviewbroker most programs have a listed date where you can't change dates afterward, it seems to usually be around 5 to 10 days before the interview</t>
  </si>
  <si>
    <t>does anyone have the us world news rankings for programs who could post it on the doximity rankings?</t>
  </si>
  <si>
    <t>For Columbia, has anybody got any information about happy hour/dinner/meet&amp;greet the night before? &lt; no and mine is coming up this weekn &lt; what are ur stats for columbia? i didnt get an interview... one of y favorites so sad &lt; haven't heard anything but IV is in Dec. Can you update us closer to your IV regarding the social meet and greet? US MD step 1/2ck was 250s/260s +3</t>
  </si>
  <si>
    <r>
      <t xml:space="preserve">For anyone else who got an interview from Beth Israel Deaconess, do you have any idea if we are automatically considered for their prelim program? I applied to both in ERAS, but wasn't sure if I need an II from them too. &lt; There are multiple prelim sites, some required a separate app and some didn't. My understanding is that </t>
    </r>
    <r>
      <rPr>
        <b/>
        <sz val="10"/>
        <color theme="1"/>
        <rFont val="Verdana"/>
      </rPr>
      <t>during your interview</t>
    </r>
    <r>
      <rPr>
        <sz val="10"/>
        <color theme="1"/>
        <rFont val="Verdana"/>
      </rPr>
      <t xml:space="preserve"> you can tell them if you are interested in their prelim and then will interview for it at a later date. Spots are linked but not guarenteed &lt; I have a BI interview but haven't gotten any prelim invites for Boston area programs +5</t>
    </r>
  </si>
  <si>
    <t>It looks like OHSU has sent out invites and I haven't gotten one. They were one of my top programs and I mentioned it in my PS. Is it worth an LOI or should I just be patient?+1 &lt; I would wait until the end of next week. it is still pretty early, so 1 more week more i think is reasonable to wait before reaching out. btw, i plan on doing this with my top programs after next week &lt; agreed it's still very early and seems like most programs haven't finished reviewing apps yet. i'd wait for a bit before emailing. &lt; I was advised by a family member (who is a chief derm resident at a top program, so I trust their advice) that it's never too early to send an LOI. I noticed one of my top choices sent invites and I didn't get one. I sent a well-crafted love letter and got an invite the next day. So, YMMV &lt; i sent an LOI to a PD of a program after they sent out a large first wave of invites. got a reply saying they will make sure to review my application, but no invite so far &lt; this is what im thinking too.. that its never too early to send but at the same time shouldnt we want to go to a program that wants us? not that interviews us because we decided to write again via email? idk mybe its just an ego thing from my part but i feel weird bc of that... &lt; totally agree but for some their reason to be at a program (like family in region) is more important than their fit in a program</t>
  </si>
  <si>
    <t>I just got an interview at a prelim program for an advanced neuro residency that already gave me the interview. I applied to both prelim only and prelim/neuro linked, does anyone know if the interview would be for either or is this just a situation where I should reach out to the PC? &lt; my understanding is if you only apply prelim/neuro then there is no interview needed typically, but if you apply both prelim and prelim/neuro then the prelim spot (unlinked) may interview you &lt; i think it mostly depends on the program, you should ask the PC to see if it was just a formality or if both are separate interviews &lt; Thanks guys! I sent an email to the PC :)</t>
  </si>
  <si>
    <t>Anyone have any insight as to what programs are offering more interviews than before? I know some programs like UPMC has stated they are still interviewing the same amount but Emory recently announced they were adding more interview dates (possibly because they are interviewing more people) &lt; Where did they announce this? &lt;twitter</t>
  </si>
  <si>
    <t>My home program said they're increasing invites. &lt; ?? which one is your home program? +1</t>
  </si>
  <si>
    <r>
      <rPr>
        <sz val="10"/>
        <color rgb="FF000000"/>
        <rFont val="Verdana"/>
      </rPr>
      <t xml:space="preserve">Anyone else get an invite from Med College Georgia instructing them to reply by email to schedule? Anyone else hear back yet after having sent that email to them? &lt; Sent the e-mail back to them yesterday morning with my date preferences and still haven't heard back yet  +1 &lt; question already asked below!&lt; anything yet folks!? &lt; still nothing for me. Not sure if I should email/call &lt; i would leave it till tomorrow. seems like no one has received it &lt; </t>
    </r>
    <r>
      <rPr>
        <b/>
        <sz val="10"/>
        <color rgb="FF000000"/>
        <rFont val="Verdana"/>
      </rPr>
      <t xml:space="preserve">anyone have any updates? </t>
    </r>
    <r>
      <rPr>
        <sz val="10"/>
        <color rgb="FF000000"/>
        <rFont val="Verdana"/>
      </rPr>
      <t xml:space="preserve">now i know why they went half unmatched last year, so unprofessional.&lt; I still have not either. I emailed through my personal email the first time, and then ERAS the second time just to make sure. Still no response. + 1 &lt; their first round of IVs is next week, maybe theyll send it out on mon &lt; im wondering if we should call &lt; i don't thinks it is a good idea, my invite says no calls. lets just wait till early next week. they must be aware they start interviewing next week. &lt; Also have not heard back from this program after sending a follow-up email very unprofessional. &lt; </t>
    </r>
    <r>
      <rPr>
        <b/>
        <sz val="10"/>
        <color rgb="FF000000"/>
        <rFont val="Verdana"/>
      </rPr>
      <t xml:space="preserve">anyone got any movement? &lt; </t>
    </r>
    <r>
      <rPr>
        <sz val="10"/>
        <color rgb="FF000000"/>
        <rFont val="Verdana"/>
      </rPr>
      <t>still nothing for me! &lt;my friend got a response about reschedule, but i got nothing &lt; did he reschedule or the PC? I guess we can all assume we got our first choice in dates then?&lt;yes she rescheduled successfully, maybe they don't respones if we fit the first choice, but this really makes me feel bad. &lt; so unprofessional. now it makes sense why they go unmatched every year and have only IMGs &lt; i just sent an email asking for a confirmation. i will let you know as soon as I get an answer (and IF I get one) &lt;just got their confirmation of the date i picked. &lt; has everyone received confirmation or did she just reply to your email? &lt; i wrote an email and havent heard back, no confirmation yet &lt; have my IV for this week so sent them an email. hope thats okay</t>
    </r>
  </si>
  <si>
    <t>&lt; Yep they had to SOAP 3/6 positions and similar to the previous years</t>
  </si>
  <si>
    <t>Anyone who is interviewing at DMC/Wayne State: how do we know if we are in Group A or B? and where is this form we must sign? I couldn't find it &lt; I understand they will divide us latter when we are closer to the interview date, I supposed depending on the number of interviewees. I cant find the forms to sign either, i will probably send an email asking about it UPDATE  i emailed today and the PC says they will send more information including both forms the monday prior to the interview date</t>
  </si>
  <si>
    <t>Anyone have a sense if Thomas Jefferson will be sending out more invites? Most of my II's have come from higher ranked programs so far but I really want to be in Philadelphia at either Penn or TJ &lt; Probably worth sending a LOI explaining you really want to be in the city &lt; Should you still send a LOI if you already addressed it in the personal statement? &lt; yes, they may have not read the PS</t>
  </si>
  <si>
    <t>Should a LOI be sent to the PC or PD? and should it be a formal letter or would an email suffice? &lt;I would say PC becuase they can forward it to the PD, and just a nice formatted e-mail would be fine.</t>
  </si>
  <si>
    <t>For anyone who like me has been primarily using ERAS to keep track of interviews...just thinking how it will be down this weekend and we may still receive invites via email or otherwise, may want to backup your scheduled interviews on a different calendar not through ERAS.&lt; how do you add interviews not through ERAS onto the ERAS calendar? &lt;I printed my ERAS calendars for now to fill in over the weekend if needed and then input later</t>
  </si>
  <si>
    <t>would someone who has already received an invite from University of Chicago please update the interview dates offered??</t>
  </si>
  <si>
    <t xml:space="preserve">&lt;done &lt; ty ty </t>
  </si>
  <si>
    <t>Invite from UW-Madison says, “Please confirm that you are interested in interviewing with our program and utilize the ERAS scheduler to select your date for interview.” Does that mean confirm interest BY scheduling an interview, or confirm interest by emailing back and also schedule on ERAS? &lt; confirm by scheduling interview only! +2&lt; Thanks!</t>
  </si>
  <si>
    <t>Anybody got an invite from the brand new program Zucker School of Medicine at Hofstra/Northwell at Staten Island University Hospital ? They are recruiting their first residents ever and I'm wondering what are the cons and pros of such new programs +1&lt; Since it is a new program I dont think anyone could really tell, but you should see how the interview goes and what plans do the PD has for the program. If the PD seems very invested and honest about his expectations, i dont see why not consider it. Matching there would be definitelly a risk move but not necesarilly a bad one. &lt; FWIW I attended an open house for this program and thought the PD was great - very personable and interested in us as applicants, seemed to have a clear vision for the program. That said, I didn't apply because I ended up deciding I didn't want to live in that area. &lt; I got an interview invite for this program. I agree with the others and im just going to see how the interview goes. It seems like a promising program. Whats wrong with the area though? (I am not from New York so not too familiar) &lt;I attended their open house  from the impression i got, they've trained residents for a while but they only just decided/got approval to start their own program.</t>
  </si>
  <si>
    <t>Anyone get a response on their Baylor interview scheduling email?&lt; Yeah i got confirmation about 3 hours after I sent preferences so I'd follow up!+1&lt; did you get a follow up yet? I was in an interview when I got the invite and had to respond 20 mins after I got the email. I gave 5 dates haha. No response for almost 12 hrs</t>
  </si>
  <si>
    <t>Why is nobody writing in the rejections tab? ive seen a few mention here in the chat about being rejected... +3</t>
  </si>
  <si>
    <t xml:space="preserve">Is thalamus working for anyone right now? I'm using the website and it still isn't loading for me. Okay nvm it's working now. Not sure why it was spazzing out for a while. </t>
  </si>
  <si>
    <t>anybody else also triple apply? &lt; that's wild. what else did you apply in? +5</t>
  </si>
  <si>
    <t xml:space="preserve">Anyone trying to schedule the Arizona Pheonix interview and not seeing an invite on ERAS? +5 &gt;Do we just keep refreshing lol? &gt; Should one of us email the coordinator? &gt; yeah im having the same issue &gt; Sending an email now &gt; Hope this isn't a repeat of the IM Florida situation &gt; I emailed the coordinator as well, hopefuly they will get back to us soon :,) &gt; Think they fixed it was just able to schedule +4 </t>
  </si>
  <si>
    <t>University of Miami is missing from the interviews offer tab, or am I missing it somewhere? &lt;It's under Jackson memorial &lt;thanks!</t>
  </si>
  <si>
    <t>Anyone get rejections yet from the places that seem to have filled their dates? I'm unsure if I should even hold my breath lol &lt; nope, applied 62 neuro programs (categorical and advanced) and no rejections yet...seems like they aren't sending any out this early +1 (also 60progs) &lt;wish they would tbh +1 &lt;&lt; I got a rejection directly to my email after sending a letter of interest &lt; ouch what the heck +3 &lt; oh my god what program was that? now im scared to send letter of interests, what was there explanation to why reject you? &lt; lol well I guess that's one way to speed things up &lt;&lt; lol! It was a program in Florida. They were very nice about it and I actually appreciated the straight up response &lt; ya I think I'd prefer that to just being ghosted and sweating waiting for a month &lt; They probably got all of their people they want for interviews + extras and weren't expanding any more</t>
  </si>
  <si>
    <t xml:space="preserve">Has anyone else not done Step 2 yet?  &lt; I know someone in my class also applying neuro who hasn't taken it if that counts, and they've gotten some IVs&lt; I have not +4 &lt; That's reassuring &lt; I took it and passed but it still isnt reflected on ERAS and Ive got 10 IVs as of right now. </t>
  </si>
  <si>
    <t>Has anyone else not done Step 2 yet?  &lt; I know someone in my class also applying neuro who hasn't taken it if that counts, and they've gotten some IVs&lt; I have not +3 &lt; That's reassuring</t>
  </si>
  <si>
    <t>for anyone couples matching, anyone know when to start reaching out to programs when one of yall get an IV. Because my partners specialty has barely sent out IVs yet, and the majority of the programs he applied to havent sent out IVs to anyone, so I dont want to be pushy &gt; I have this same problem. Best thing is to not email them until they have sent out to invites to non-home program applicants, at least from what I have been told &lt; how do u know when they send out to non home program applicants? &lt; same here, partner in psych has started emailing places I have gotten an interview this week, no responses yet &lt; Some other speciality's reddit spreadsheet people will specify if they are home program</t>
  </si>
  <si>
    <t>Has anyone who thinks they got a spot at Georgetown who was able to submit the doodle poll get a confirmation from the coordinator yet? &lt; Not yet for me +2 &lt; Got confirmation after reaching out to the program coordinator&lt;Haven't heard back from coordinator after sending email, planning on sending another tomorrow &lt; I believe in her email she said she's going to be out tomorrow and will respond to emails on monday in the order they were sent +1</t>
  </si>
  <si>
    <r>
      <rPr>
        <sz val="10"/>
        <color rgb="FF000000"/>
        <rFont val="Arial"/>
      </rPr>
      <t xml:space="preserve">For Brigham/Mass Gen, are those interview dates confirmed? Were they mentioned in a virtual event? &lt; It is from here </t>
    </r>
    <r>
      <rPr>
        <u/>
        <sz val="10"/>
        <color rgb="FF1155CC"/>
        <rFont val="Arial"/>
      </rPr>
      <t>http://www.mghbwhneurology.org/applicationinfo/general-information</t>
    </r>
  </si>
  <si>
    <t>For those interviewing at UCSD this Friday: has the admin sent out zoom links for the resident dinner tonight or the interview link tomorrow??</t>
  </si>
  <si>
    <t>For those of you who are applying to advanced programs, have you heard back yet from prelim programs? I haven't yet, and also I feel very in the dark about how many prelim programs to interview at once those IIs do start rolling in +3 &lt; I've only heard back from my home program prelim but I didn't apply to very many prelims. I think I've heard they often wait a bit before sending out their invites</t>
  </si>
  <si>
    <t>Only heard back from one so far +3</t>
  </si>
  <si>
    <t>Anybody else just get an invite from UMN but not seeing it on the ERAS invitations tab? +7 &gt;working now +2</t>
  </si>
  <si>
    <r>
      <rPr>
        <sz val="10"/>
        <rFont val="Arial"/>
      </rPr>
      <t xml:space="preserve">Does anyone know about NYU Grossman (Brooklyn) as a program? How good is it and does it compare to the manhattan one? +4 &lt; it is full of IMGs +1 &lt; Are Cribbean folks treated as IMGs? &lt;Yes &lt; So this track specifically doesnt follow the high rank NYU has? +1 &lt; as far as I know, it is not looked at the same way &lt; For NYU they must be affiliated somehow, both programs' residents are listed on the same page: </t>
    </r>
    <r>
      <rPr>
        <u/>
        <sz val="10"/>
        <color rgb="FF1155CC"/>
        <rFont val="Arial"/>
      </rPr>
      <t>https://med.nyu.edu/departments-institutes/neurology/education/residency-training/residents-recent-alumni</t>
    </r>
    <r>
      <rPr>
        <sz val="10"/>
        <rFont val="Arial"/>
      </rPr>
      <t xml:space="preserve"> Though I don't know why one would be all IMGs and one would be USMDs and how that would translate to training rigor and prestige. There's no delineation in the doximity ratings &lt; we didnt say it was ALL IMGs, but predominantly. the sad truth is programs that dont get many USMDs will take IMGs, and that translates </t>
    </r>
  </si>
  <si>
    <t>&lt; same Q goes for UCLA-Harbor. &lt; IDK how to answer this question &lt; from UCLA's (Geffen) open house, they reiterated multiple times that they are not affiliated with UCLA-Harbor at all &lt; True but ouch &lt; Harbor has no overlap with UCLA's main campus, they're completely different hospitals and programs in different parts of the city</t>
  </si>
  <si>
    <t>Anyone get invite to sinai over thalamus but don't see any dates to schedule? &lt; yup, same here &lt; Dates are now showing for me &lt; theyre doing some weird thing with invites and available dates. I only got options for November &lt; which mount sinai is this one?</t>
  </si>
  <si>
    <t>Anyone else just get an invite via doodle poll from Georgetown and find all the spots filled within about 3 minutes? LOL &lt; yes literally just happened to me - I am so confused how this happens? +1 &lt; haha I know it happens, but never heard of it happening that fast...pretty crazy &lt; yeah that was insane &lt; so strange, so we are we just SOL until someone drops? &lt; I'm assuming? i've seen advice on reddit/SDN that says you can reach out to ask if there are any dates but to only do it once and if you are truly interested &lt; I don't understand why programs do that, just offer the numbers you have and then go down your list as people decline, this is the nonsense that makes this process so stressful &lt; UPDATE: just reached out to the administrator about waitlist process and she basically said check in with us periodically throughout interview season</t>
  </si>
  <si>
    <t>&lt; Related to this, do ppl get a confirmation if they sign up for a date via doodle?&lt; no I got an interview last week and still haven't heard anything. Assuming i got the date and holding it for them &lt; seems like they really have this process figured out /s &lt;signed up this morning still half asleep and didn't put my AAMC number with my name :/ &lt;everything is all jumbled together I forgot what date I even signed up for +1</t>
  </si>
  <si>
    <t>LOL SAME but on the bottom of the page was something for comments, so I after I already submitted without writing in my AAMC I left a comment with my name and AAMC without selecting a date&lt; SAME lol&lt;You were probably better off not putting in AAMC initially, it took me 20 seconds to find my AAMC # and that was when all the spots got taken :(</t>
  </si>
  <si>
    <t>10/29/2020+</t>
  </si>
  <si>
    <t xml:space="preserve">If on the eras calendar I added some invites I got from non-eras (thalamus, interview broker) and then I delete those entries from th calendar, nothing should happen to my actual confirmed invitation, right? &lt; Nope, if you add them to the calendar yourself that's just for your own record, has nothing to do with the actual interview you signed up for on another website +1 &lt; how can you add non eras invites? i tried and it doesnt let me. </t>
  </si>
  <si>
    <t>Just a random question about the excel sheet. Anybody see the number 2 in a box in the Interview Offers tab? What does it signify? Just curious. &lt; I think it means people have left comments in certain cells, you can click the drop down arrow on the tab, then "view comments", but you still gotta scroll within the sheet to find them +1</t>
  </si>
  <si>
    <t xml:space="preserve">SUNY Downstate fam - have any of you received a confirmation of your interview date from the PC? Sent the email yesterday morning and no response - have heard they do not respond if the dates are full but not sure - also not sure if I should be following up at this point and with who &lt; wondering the same, I didnt get a confirmation either &lt; ok so I'm not the only one, was considering calling but not sure &lt; anyone hear back from them? How long are we supposed to wait before following up? 
</t>
  </si>
  <si>
    <t>Has anyone been able to nail down their interview date for USC? I sent in my prefs but they didn't respond.  &lt;Same, I haven't gotten a confirmation email yet&lt;got the confirmation email after midnight +1</t>
  </si>
  <si>
    <t>What has been the latest time of the night you got an interview invite? curious... &lt;&lt; 9:45 pm eastern time from eastern time school (edit) &lt; time zone? &lt; 1:15 am eastern, i got it the next morning lol &lt; wow so im not sleeping yet then lol &lt;&lt; the earliest I had was 7:31 eastern time zone from eatern time zone school &lt; yeah duke sent II at 1AM ET for me so didnt see it til the next AM</t>
  </si>
  <si>
    <t>Is there a spreadsheet in which we can see last years invites... that is not erased so we can see how many invites did programs offer last year? &lt; check out the link for last year's doc in the Welcome! tab</t>
  </si>
  <si>
    <t>Is anyone sitting at 0? &lt; me.. you? am i the only one?</t>
  </si>
  <si>
    <t>Are all of Emory's interview dates really filled? &lt; It might be that they'll add more slots to each date when they send out more invites. 12 offers isn't the typical max that programs seem to hit on the spreadsheet, it's usually more like 20 (and Emory is an above average size program) &lt;I am going to cancel mine lol &lt; wait then give it to me lol</t>
  </si>
  <si>
    <t>I cant believe someone already got 23 interviews... is that person even human? &lt; or a troll +2 &lt; what a freak if thats the case &lt; think about it this way, they cant match at 23 programs +1 &lt; there's a lot of variability in how many programs people applied to &lt; it is interesting how year after year, good scores (230-250) end up getting more IVs than 250s and 260s. i guess programs also know that very unlikely they will rank their program so they dont even bother inviting &lt; they also may apply to fewer programs cuz know don't need to have as much backup +1 &lt; must be nice! &lt; I'm just human, sorry&lt;I  have 27 get on my level -1</t>
  </si>
  <si>
    <t>Who else has only gotten 1 interview? so confused. &lt; be grateful, most people here are sitting at 0 &lt; yeah but its a preliminary... not even neuro though... &lt; its been less than a week, chill &lt;but also congrats :)</t>
  </si>
  <si>
    <t>By this Friday, how many interviews would be considered safe and the norm? When should I start worrying and write to programs? &lt; this is a very strange year, there is no norm. even having 0 IVs is the norm at this point + 1&lt; this is so good to know, thank you. i just find so weird that so many programs are inviting so fast so many. How much would u say is the max of invites each program give out? where can i find this in old spreadsheets to see how much invites programs each one distributed? &lt; based on webinars many programs shoot for ~10 invites per spot in a normal year; some programs said they would increase the number this year while a few said they had no plans to change</t>
  </si>
  <si>
    <t>What's the max number of interviews people are considering going to? &lt; 15 +2 &lt; ~20 +1 &lt;&lt; how many ever i get &lt; lol. so for you this could be 10 interviews or 30 interviews. &lt; if i get 30 IVs, im gonna venmo you $50 i promise you &lt; hahaha. i could actually use the money. so im praying for you :) &lt; Bless friend! Praying for you as well! &lt; after waisting $4,000 on ERAS... i can use the money too... &lt; 30 IVs and $50 for you as well!</t>
  </si>
  <si>
    <t>Are people with 250+ step1/step2, decent research experience, no red flags and US MD not hearing back from some "top 20" schools that have reportedly started sending invites? +2 &lt; i guess no, does this mean I should be worried that there's something wrong? &lt; I'm similar-ish stats and I've heard from some top 20s but not others, sort of random...I think we just have to be patient haha &lt; The top 20s in Baltimore, BOS, NYC, Philly have been quiet; that's 7 programs right there, no need to worry &lt; not a 250+ on both steps applicant but i have heard from several top 20 places. I think they are just doing a holistic review</t>
  </si>
  <si>
    <t>If programs already invited +10 and still not me does that mean I wasnt a top choice for them as they had stated before? a few pograms encouraged me to apply and now im regretting it since i havent received anything... pretty sad about it... &lt; you have no idea how they are distributing invites... could be alphabetical, region, home programs, research experiences etc... they probably just havent gotten to your application yet, chill +3</t>
  </si>
  <si>
    <r>
      <rPr>
        <sz val="10"/>
        <color theme="1"/>
        <rFont val="Verdana"/>
      </rPr>
      <t xml:space="preserve">Neurology Residency Programs Ranking Evaluation Checklist by @Nmatch2021 now available. </t>
    </r>
    <r>
      <rPr>
        <b/>
        <sz val="9"/>
        <color theme="1"/>
        <rFont val="Verdana"/>
      </rPr>
      <t>Link --------------&gt;&gt;&gt;&gt;</t>
    </r>
  </si>
  <si>
    <t>https://docs.google.com/spreadsheets/d/1gIgmbL_IOYbHELPxYQgEQ3QaYREwB0IwA2aPXlL7mKI/edit#gid=612588620</t>
  </si>
  <si>
    <t>&lt; I'm not so great with excel. Is there an explanation for how to use this on excel? Or it something to print off and use? This is an awesome document btw, kudos to whoever made it &lt; seriously, y'all are awesome! &lt; definitely not print off, you can download it to your computer or just use it on goodlesheets by putting file--&gt; make a copy (if you have a google email) --&gt; then what you do is checkmark as stated in the spreadsheet(it gives you an example sheet) and you checkmark by tanking and prereference --&gt; this will all accumulate in the results sheet where u will be able to compare results and see which one is best for you (the example filled up is seen in the results how it ends up too) &lt; Thank you! You guys are the best!</t>
  </si>
  <si>
    <t>&lt;To download for personal use, go to File -&gt; Download -&gt; Microsoft Excel</t>
  </si>
  <si>
    <t>Does the number in the parenthesis here mean that only 8 interviews are available on the spreadsheet? 10/28/20 (8) Idk if I'm reading this right. &lt;think it means this is how many interviews were given on this day. &lt; +3 &lt; So 8 interviews total for 8 applicants, right? &lt; I've been interpreting it as 8 people received interviews on that day. Has nothing to do with availability of interviews. +5 &lt;Obviously take this with a grain of salt because this is not a compelete and accurate representation of our applicant class</t>
  </si>
  <si>
    <t>Has anyone sent out a LOI after seeing interview invites go out to a program you didn't get invited to? &lt; I sent one out and got an invite 12 minutes later. Coincidence? Most likely haha&lt; should we send these to the PD? +1 &lt; is there a template for doing this? +4 &lt;Would love some advice on an LOI! +4</t>
  </si>
  <si>
    <t>&lt;For sending a LOI is it better to go through ERAS or email? If ERAS, how do you contact someone?</t>
  </si>
  <si>
    <t>Would people mind not filtering in this spreadsheet itself? Maybe make a copy and filter that, or perhaps undo the filters quickly instead of just sitting there. With 90 or so people sharing the spreadsheet, it's getting a bit difficult to navigate with so many cooks in the kitchen. +2 &lt; I think the mod can enable temporary filters so they're only visible to the individual who's filtering +1</t>
  </si>
  <si>
    <t>Is anyone planning to attend the AAN conference on Nov 3 for networking opportunities? I'm not sure how helpful that would be this application cycle but just curious if anyone is doing that..? &lt; I'm not but is there a chance to network virtually? Hard to recreate talking to someone in the hallway sort of a situation imo. +1</t>
  </si>
  <si>
    <t>I just got invited to waitlist at a program. Does that mean ALL of the interview invites they were planning to send this entire season are already taken up? :( &lt; I think so, programs are mass inviting applicants as well. &lt; UC Davis? +3</t>
  </si>
  <si>
    <t>Based on last year's spreadsheet there were about 1700 IIs released last year total (that were captured by users of the spreadsheet). This year we are already at about 700 as of this AM which suggests around 40% of the IIs have already gone out just within the first week. Does that make sense or does that seem way too fast? &lt; seems fast to me but with everything different this year who knows &lt; some programs have also said they are planning to interview more people this year I believe&lt; there will also be a weird SOAP this year because im sure most people are accepting invitations more than last year</t>
  </si>
  <si>
    <t>Has anyone receieved confirmation for their Emory IV date? &lt; not yet +2 &lt; just did +1</t>
  </si>
  <si>
    <t>Is there any chance for an IMG to match with step 1 score of 216? &lt;see where you fall here (https://mk0nrmp3oyqui6wqfm.kinstacdn.com/wp-content/uploads/2020/07/Charting-Outcomes-in-the-Match-2020_IMG_final.pdf )and here (https://public.tableau.com/profile/national.resident.matching.program#!/vizhome/ChartingOutcomes2020/ChartingOutcomes)</t>
  </si>
  <si>
    <t>Etiquette for responding to emails from PC confirming interview date--do it or nah? &lt; I generally make it a point to only email people if a response is warranted. If they emailed you saying "your date is confirmed" and didn't ask for a response, they don't need the extra inbox clogging +4</t>
  </si>
  <si>
    <t>Random but if a school asks for a "Dean's letter", my friends are telling me that's the MSPE. Is this forreal? &lt;yes &lt;thank you!</t>
  </si>
  <si>
    <t>Has anyone received a confirmation for their chosen IV date for MCG? &lt;not yet +2 &lt;They said on their invite letter that they hope to see a response within 3-5 business days I believe, so I'm expecting them to take a day or two before they respond back to us &lt;&lt; Gotcha thanks!</t>
  </si>
  <si>
    <t>For those that applied to a lot of programs, are you planning on accepting all interviews as they come in or waiting to schedule programs you aren't to excited about? A lot of good programs have yet to send out invites so I don't know whether to wait/risk of not interviewing instead of cancelling. &lt; slots have been booking up fast, so accepting as they come but scheduling ones I'm less interested in later on so I can cancel if I get more invites +7</t>
  </si>
  <si>
    <t>Anyone studying practice interview questions in prep for this season; Anyone have any suggestions for resources with practice questions? &lt; +6 &lt; is there like a spreadsheet where everyone writes down the questions in there interview? especially weird ones? that would be awesome, especially the clinical discussions and weird ones&lt; +3 &lt; that too, but a pdf with all possible questions would be appreciated</t>
  </si>
  <si>
    <t xml:space="preserve">Did anyone get a weirdly rude response from SUNY downstate when trying to schedule interview dates? I replied to the email and got an all caps yelling response "ALL COMMUNICATION THROUGH ERAS!".... even though I had communicated through ERAS as per their instruction...  &lt; that's bizarre lol +3 &lt; did anyone get a response confirming their interview date? - not sure how long this usually takes &lt; I followed up to check and then they said my preferred dates were booked... so I really dont know how they're doing it! </t>
  </si>
  <si>
    <t>Can we talk about the fact that ERAS is making us pay an extra $99 to apply to one "transitional" instead of a "prelim" program? smh.... +1 &lt; Emory? &lt; yup.. i payed for it and still havent gotten an interview. Now im regretting it lol &lt; Honestly, I may hold this against Emory... even worse was when they removed their preliminary option late at night on 10/20 and there is no way for me to get my money back for applying to that now non-existent program</t>
  </si>
  <si>
    <t>Emory sent out a tweet a day before ERAS</t>
  </si>
  <si>
    <t xml:space="preserve">Ive been hearing that some residency programs in interview day have clinical discussions.. can anyone elaborate on this? Is there a spreadsheet with written questions and experiences of interviews from past candidates... also does anyone have input about the clinical cases... as in which programs do this and how should we prepare for this? im scared that I will not know the answer or something lol &lt; I would not worry about being pimped. A Chicago program became notorious for doing this one year and only filled 1/5 spots. Theyve already come to a conclusion about your fund of knowledge based on step 1/2 </t>
  </si>
  <si>
    <t xml:space="preserve">what kind of clinical discussions/where did you hear this from? &lt; this was on the name and shame last year I believe &lt; So, are we sure that this is not going to happen? And if happens, does that make them a garbage program? &lt; I mean as applicants we can never be sure of anything, but having a bad interview day experience is a great way to drive away potential residents &lt; 100% Yale said in there open house they were doing this. I dont know which others though. &lt; I think Yale said they're doing behavioral questions, not clinical. &lt; they recorded the two open house so im going to check but im pretty sure they said they were going to do clinical discussion. </t>
  </si>
  <si>
    <t xml:space="preserve">So if we see programs sending a lot of invites already... what does that mean? that they prefer those candidates or it just means that is the order they are evaluating? in other words, it doesnt mean anything? &lt; Probably they just want to get their interviews out of the way ASAP &lt; but how does that benefit those they dont invite? if they want to get out of the way are they just choosing there favorites? &lt; Some of them send out based on regional preference early on. Some will send out extra invites if they already liked your app
</t>
  </si>
  <si>
    <t>For those that got invites to Yale already, what did you get on step 1 and step 2 ck? curious &lt; 240s/250s US MD from NE, with invite &lt;240s/260s US MDPhD &lt; damn, im screwed lol. Are you both IMG or non IMG? &lt;250s/260s, US MD and no invite, I am scared &lt; they probably havent seen your application yet because did better than those that got interview, unless u have red flags. Another option can be that they already had there favorites &lt; I dont get the point of saying that they dont have cutoffs if they only interview with those scores. &lt; only two people with an II answered the question &lt;260/didnt take ck yet US MD &lt; are you guys from the NE or from top 20 MD programs? &lt; NE! but def not top 20... &lt; 230s/NA, US MD/PhD &lt; 240s/250s US MD/PhD</t>
  </si>
  <si>
    <t>For the Kissimme Florida program write: University of Central Florida/HCA Healthcare GME (Greater Orlando) Program  instead of University of Central Florida such as written in ERAS so there arent confusion</t>
  </si>
  <si>
    <t xml:space="preserve">Anyone get the email from Maryland asking you to withdraw from their Prelim-Neuro program because they're now categorical? I feel uncomfortable withdrawing haha&lt; If I understand them correctly, they just want you to withdraw the IM app and keep the Advanced Neuro app. The advanced  app will now just be considered for a categorical spot. At least that is what I did. &lt; I did this too +6 </t>
  </si>
  <si>
    <r>
      <rPr>
        <sz val="10"/>
        <rFont val="Arial"/>
      </rPr>
      <t xml:space="preserve">Kinda confused - if a school sent out interview invites this week, are those all the interview invites they'll be sending out this season? Just saw UC Davis sent out invites today. &lt; Most likely they will send out more. Check out the program director survey. Last year it looked liked only ~20% of invites were sent in the first month, but thats just an avg across programs that responded &lt; What do you mean check in the program director survey?! where can i find this and does it say when they send invites and how many? &lt; Only </t>
    </r>
    <r>
      <rPr>
        <u/>
        <sz val="10"/>
        <rFont val="Arial"/>
      </rPr>
      <t>23% in the first two weeks</t>
    </r>
    <r>
      <rPr>
        <sz val="10"/>
        <rFont val="Arial"/>
      </rPr>
      <t xml:space="preserve">* right? (Per PD Survey: </t>
    </r>
    <r>
      <rPr>
        <u/>
        <sz val="10"/>
        <color rgb="FF1155CC"/>
        <rFont val="Arial"/>
      </rPr>
      <t>https://i.imgur.com/D2FiLob.png)</t>
    </r>
    <r>
      <rPr>
        <sz val="10"/>
        <rFont val="Arial"/>
      </rPr>
      <t xml:space="preserve"> Apps opened on Sept 15 last year (though MSPEs werent released until Oct 1)</t>
    </r>
  </si>
  <si>
    <r>
      <rPr>
        <sz val="10"/>
        <rFont val="Arial"/>
      </rPr>
      <t xml:space="preserve">&lt; </t>
    </r>
    <r>
      <rPr>
        <u/>
        <sz val="10"/>
        <color rgb="FF1155CC"/>
        <rFont val="Arial"/>
      </rPr>
      <t>https://mk0nrmp3oyqui6wqfm.kinstacdn.com/wp-content/uploads/2020/08/2020-PD-Survey.pdf</t>
    </r>
  </si>
  <si>
    <t>Did anyonelse receive an interview from Creighton University SOM? I just got a message from the department on ERAS but no link/ further instructions as to how to schedule it &lt;It wasn't in the Invitations tab on ERAS? &lt; it took about an hour after the message for the scheduler to show up.</t>
  </si>
  <si>
    <t xml:space="preserve">&lt;I got a second identical message 20 minutes later then the interview invite showed up. You should be able to schedule now </t>
  </si>
  <si>
    <t>For those that applied to a lot of programs, are you planning on accepting all interviews as they come in or waiting to schedule programs you aren't to excited about? A lot of good programs have yet to send out invites so I don't know whether to wait/risk of not interviewing instead of cancelling. &lt; accepting everything, dropping stuff as conflicts come up</t>
  </si>
  <si>
    <t>I guess ERAS being closed for maintanence this weekend means we can finally be a little stress-free not refreshing emails every 5 min haha &lt; I had the same thought! Such a win &lt; Not a win at all... :( now it will just take longer to send invites and dates wont be changed (I just hope they dont fill up as it has already been happening with programs)</t>
  </si>
  <si>
    <t>Why is this in bold lol</t>
  </si>
  <si>
    <t>For virtual resident meet and greets, what is the dress code/attire? Suiting up, business casual, or just casual? Also: blank wall behind you or something interesting (i.e. a bookshelf)? &lt; I and most of the women applicants had on a nice shirt, some of the men had suits and others did not..I was assuming business/dressy casual. I have a few pieces of artwork on the wall behind me. &lt; would like an Oxford shirt for a man be safe based on what y'all have seen</t>
  </si>
  <si>
    <t xml:space="preserve">Does anyone know, do residency programs automatically get notified once new documents have been added? Or would it be best to personally contact all progrmas to inform them new LoR has been added? </t>
  </si>
  <si>
    <t xml:space="preserve">Hey Mod, not to add more work but it might be helpful to add a column in the Interview Offers tab showing how many interview days are filled up. This way, ppl will have a better sense of how many spots are left, rather than relying on everyone who got interviews to add to the tally. Ex: Northwestern has only 3/10 interview days still available. Another program has all 3 available days filled but they have only offered 3 of their 7 days. &lt;-- yikes really? only 3 interview days left and we're not even a week in? this is not only happening with northwestern.... also happening with like 3 programs i got interviews and also a friend of mine told me of 3 programs she got invited which i havent yet so yeah... very ANNOYING. I wonder how they pick and choose who they invite first. </t>
  </si>
  <si>
    <t>&lt;TAB ADDED. Please update once you are scheduling, Mod(s) do not have access to all interview institutions (haha, y'all got any of those IIs?). Example: Tulane only has last 2 dates available for scheduling, all others are waitlist. &lt; would love to know about UCLA spots if anyone has info</t>
  </si>
  <si>
    <t>Sorry if this is anywhere else but how does the interview swap tab work?</t>
  </si>
  <si>
    <t>Mod: Instructions: If you have a booked interview scheduled you can offer, PM the person to discuss. Impression is that in prior years once you agree upon a date, to email the PCs for the swap. You can exchange contact info in PMs. Someone correct me if I'm wrong! &lt; Thank you, just to clarify, this is only for exchanging interviews within the same institution? &lt; yes.</t>
  </si>
  <si>
    <t>Not sure where else to put this, but the program in Farmington Hills, MI is accepting 4 residents this year, not 2. Thanks :) &lt;Mod: updated thanks!</t>
  </si>
  <si>
    <t>&lt; Just to add to this but different program, Prisma Health Midlands in SC is accepting 6 residents this year, not 4!</t>
  </si>
  <si>
    <t>Anyone get the UC Irvine links yet? &lt; Just curious do you have any ties to their program or the state? &lt; I received the links last night; not OP but I did not have any ties &lt; OP here, no ties</t>
  </si>
  <si>
    <t>.</t>
  </si>
  <si>
    <t>No confirmation yet either +10.&lt; Anyone else got email confirmation from Rezrate since then? It shows that IV is scheduled, but not details, no confirmation, no nothing :(&gt; &lt; Just finally got the confirmation email (10/27 1427 cst). Looks like it just takes some time. +2</t>
  </si>
  <si>
    <t xml:space="preserve">why does info keep getting hidden on the applicant info page? like entire rows will randomly disappear? &lt; Yeah where's the US MD stuff +4 &lt; oh I didnt realize it could be sorted, thats probs why </t>
  </si>
  <si>
    <t>&lt;Mod: make sure things aren't being filtered out. Return to unflitered once you are done viewing &lt; +2</t>
  </si>
  <si>
    <t>What's the general thoughts about scheduling interviews in November vs Dec? Is Dec better bc they're more likely to remember you? Or am I overthinking? &lt; The only thing im doing is scheduling my top picks later, so that I'll  hopefully be less awkward over zoom by then &lt; I think otherwise. I want to be fresh for my top picks, so I want to schedule them first. If I cannot get good impressions from top choices I want to focus on lower choices later &lt; +1 I'm hype rn, will hopefully do my best job early &lt; all else equal recency bias may mean something but maybe not</t>
  </si>
  <si>
    <t>Did any Non-US IMGS get invites? :( &lt;&lt;&lt; yes. but don't get discouraged, still early in the season! &lt; how many invites have you gotten as an non-US IMG and are u couple match or individual? i wonder if couple match or individual is harder</t>
  </si>
  <si>
    <t>&lt; Yeah, I did. ~5 categorical IVs so far. Its still fairly early into the process and programs might not have had a chance to review your application yet. Just be patient :D</t>
  </si>
  <si>
    <t>Is it possible to apply to programs after the 10/21 deadline? &lt; yes &lt; do programs download daily or refresh to see new applicants? Yes, not sure how frequently though</t>
  </si>
  <si>
    <t>&lt; yesterday Einstein Philly sent an email that included this: "it will take several days before we can start our invitation process. In the meantime, we are taking care to refresh our filters often, so we are keeping track of all updated documents as they are uploaded to ERAS." So I guess that means yes, at least for Einstein and probably others &lt; is this their program in the Bronx? I don't recall getting an email from them and I applied there &lt; Philly &lt; FYI,  Einstein Philly and Montefiore/Albert Einstein COM Bronx are completely separate programs; no real similarity aside from namesake &lt; Fair enough, I should've qualified initially</t>
  </si>
  <si>
    <t>Any IMGs get IIs yet (other than those applying as couples)? If so, can I whether the IIs are from top 25/top50/top100 programs (based on doximity or US News)? Do IMGs typically start getting calls later from the top programs?  &gt; nope no interviews &gt; I got only one, this morning. From a top 100 based on doximity. I also wonder if IMGs typically start getting calls later from the top programs.</t>
  </si>
  <si>
    <r>
      <t xml:space="preserve">Wish we could have a separate sheet/tab for IMGs that's specific and detailed for them - i.e. background, which programs sent an II, when, etc (i.e. more than the "Interview Offers" and "Applicant Info" provide) &lt; that would be great +1 &lt;could also consider making a "sub-channel" on the discord instead &lt;MOD suggests making subchannel on discord for this. I know IM has their own thing for that but the number for neuro are so variable. &lt; </t>
    </r>
    <r>
      <rPr>
        <u/>
        <sz val="10"/>
        <color rgb="FF1155CC"/>
        <rFont val="Arial"/>
      </rPr>
      <t>https://discord.gg/JJekCQ5</t>
    </r>
  </si>
  <si>
    <t>Man, yall got quick fingers on the IIs +4</t>
  </si>
  <si>
    <t>Is it true prelims/TY invites begin to go out later in general than other invites?</t>
  </si>
  <si>
    <t>Not sure but I know I haven't gotten any but my categorical IM friends have gotten IIs &lt; I've gotten one prelim invite from home institution over the weekend</t>
  </si>
  <si>
    <t>Anyone else with an interview invite from MCW stating it's a "first round interview" and only scheduling you for 30 minutes with the program director? Is this a screening interview of sorts and are we supposed to interview with them multiple times? &lt; per PD at Zoom open house session, there is an initial round of interviews with just him, and sounds like he determines who "moves on" to interviews with more faculty, etc &lt; Gotcha. Thanks! &lt; NP, good luck!</t>
  </si>
  <si>
    <t>Can anyone comment on the pros/cons of an HCA residency? &lt; What's that?&lt; It's a for-profit healthcare company that opens residencies as well. My understanding is they do this to have a pool of physicians to hire from but I dont know if the educational quality is there or not</t>
  </si>
  <si>
    <t>Currently doing PGY1 prelim in HCA, not as bad as people think. Actually during COVID we had a lot of support, no PPE shortage, they provide lunch for us every day and didn't cut our salary ( a lot of University programs did). HCA is just a company that cares about money but honestly, everyone does!&lt; So do you feel like education is sacrificed at all in the name of profits?&gt;nope. HCA has thousads of hospitals in the country with a big number with residencies, they treat residents well, at least in my experience and big reality check for everyone who's getting into this medicine world: education in medicine=profits, universities are as pro-profit as any other company.</t>
  </si>
  <si>
    <t>Got an interview invite, but on the invitations tab there are no interview dates and it says 'expired'? &lt; where? +1 &lt; was this fixed or what happened?</t>
  </si>
  <si>
    <t>When should someone start worrying about not getting any interview invites? +4 &lt; not now! I think a lot of programs haven't sent any invites yet.</t>
  </si>
  <si>
    <t>&lt; Only 28% of programs have sent invites according to the interview offers sheet. Many of those are probably invites sent only to baller applicants who'll have their pick of the litter. Also, emails from some places have said they won't start sending invites until end of October -- I imagine even later for other programs. Furthermore, there will be a ton of jockeying as people start canceling interviews. This isn't going to be a short process.  Also, you've got to imagine there's a lot of selection bias in this spreadsheet. Probably really overrepresenting people with interview invites. Who knows what % of applicants actually have an invite at this point +1</t>
  </si>
  <si>
    <t>Should we assume virtual happy hours with residents are byob or happy hour in name only?  +1 &lt; I plan to have a beer nearby but out of view, so if its actually byob its there but if not I can just not drink it &lt; ok same, here's hoping we get to drink them lol &lt;talking points? like: oh hey this is a double ipa from my home brewery or more accurately for me: a white claw....:D &lt; love it</t>
  </si>
  <si>
    <r>
      <t xml:space="preserve">MOD: I made a discord for social! </t>
    </r>
    <r>
      <rPr>
        <u/>
        <sz val="10"/>
        <color rgb="FF1155CC"/>
        <rFont val="Arial"/>
      </rPr>
      <t>https://discord.gg/JMqr7r8</t>
    </r>
  </si>
  <si>
    <t>Are any of you interested in starting a Slack to communicate about the (virtual) trail and also to get to know each other considering we will be colleagues? We did it for COVID volunteering efforts, and it was great. &lt; update: love the discord, thanks!!</t>
  </si>
  <si>
    <r>
      <t xml:space="preserve">&lt;sounds like a great idea! heard of people also using discord. We should use this page for application related stuff, but maybe the slack for social? &lt; both sound like great ideas! +4 &lt; would be nice if we could just embed a discord channel in the spreadsheet. also, I think slack is less frequently used outside of the business/IT world &lt; </t>
    </r>
    <r>
      <rPr>
        <u/>
        <sz val="10"/>
        <color rgb="FF1155CC"/>
        <rFont val="Arial"/>
      </rPr>
      <t>https://discord.gg/JMqr7r8</t>
    </r>
  </si>
  <si>
    <t>Did you folks all have a neurology "chair" letter? I have a letter from the clerkship director but I didn't mark it on ERAS as a chair letter since she isn't a true department chair.... kinda panicking that this is actually an issue for certain programs &lt; haven't come across any programs that explicitly require a chair letter on their websites... which programs are you talking about? i think the majority of us don't have a chair letter &lt; I have a chair letter, I didn't see it as a requirement at the programs I applied to though &lt; Okay phew there was one program I saw that required a Chair/Clerkship Director letter (UH Cleveland) and I panicked that I overlooked other programs requiring it &lt; i think you'll be fine without one! from what i've seen a lot of programs didn't require it</t>
  </si>
  <si>
    <t>Even if they normally require a Chair letter, in light of the COVID situation I would hope any understanding program would be a little more flexible. Even the AAN society guidelines stated programs should be. I suppose we will see if they follow them. I don't have a Chair letter. &lt; Based on AANs guidelines, I'm pretty sure these Chair letters wont be required. I don't have one either.</t>
  </si>
  <si>
    <t>From a DO school without a home program. We've been submitting some random neurologist from our administration every year as our, "chair," letter. He was technically the chair, but we don't have a program and he's the only neurologist on staff. 
We've matched up to doximity #20. If that requirement existed in the past, it wasn't too disqualifying. I think you'll be fine, esp w/ covid!</t>
  </si>
  <si>
    <t xml:space="preserve">Any advice for an applicant that failed COMLEX Level 2-PE and has no way of retaking it before ranking/matching? How detrimental will this be for this application cycle? FWIW the rest of my application is strong, and I've already received 3 IIs. Just curious how programs will perceive this. </t>
  </si>
  <si>
    <t>Any advice for an applicant that failed COMLEX Level 2-PE and has no way of retaking it before ranking/matching? How detrimental will this be for this application cycle? FWIW the rest of my application is strong, and I've already received 3 IIs. Just curious how programs will perceive this.</t>
  </si>
  <si>
    <r>
      <rPr>
        <sz val="10"/>
        <color rgb="FF000000"/>
        <rFont val="Arial"/>
      </rPr>
      <t>Do programs send invitations in the evening too and weekends? or is it only on weekdays and until certain time? &lt; My guess is mostly business hours but I'm still going to check my email now and then on nights and weekends. &lt; I got one invite at 8:40 PM &lt; Great to know! Thank you for the input!&lt;&lt;</t>
    </r>
    <r>
      <rPr>
        <b/>
        <sz val="10"/>
        <color rgb="FF000000"/>
        <rFont val="Arial"/>
      </rPr>
      <t xml:space="preserve"> I just got an interview invite and its the saturday. just an FYI &lt; </t>
    </r>
    <r>
      <rPr>
        <sz val="10"/>
        <color rgb="FF000000"/>
        <rFont val="Arial"/>
      </rPr>
      <t>me too! &lt; Congrats to you both!!!!!&lt; I got on Sunday afternoon so definitely weekends YES</t>
    </r>
  </si>
  <si>
    <t xml:space="preserve">fellow "8:40pm" applicant, what time zone? &lt; US east. From a school in US east </t>
  </si>
  <si>
    <t>If we get an invite interview via MyERAS and we schedule it... would it be appropriate to find the email of program coordinator and write to them saying thank you for reviewing my application and looking forward to interview? &lt; would like to know as well. &lt;I don't think it's necessarily inappropriate but I wouldn't do it unless maybe the PD personally emailed you with the invitation &lt;Agree, they're inbox is already probably blowing up so just hold off on sending thank you notes, just be ready to kill the interview</t>
  </si>
  <si>
    <t>Does Tufts have a prelim we can apply to? Doesn't seem to be showing up on ERAS, got II there but don't want it if it's solely advanced. &lt; they offer a linked prelim with Beth Israel Lahey Hospital but thats all i know&lt;yeah just can't find how to apply to that on ERAS it's not coming up under IM and the ID for the program from their website doesn't work &lt; tufts website says you have to apply to the prelim year separately but if you go to the prelim year website it says there is no separate application required &lt; per Tufts PC, prelim is linked so only an app to the neurology program is required via ERAS. She said the prelim at Lahey will show up for ranking if you interview there.</t>
  </si>
  <si>
    <t>are we getting mailed swag &lt; vandy is! and they're gonna uber eats lunch for us &lt; ha thats kind of cool &lt; thats dope!</t>
  </si>
  <si>
    <t>Just to get a general idea how many interviews do you guys have now? *UPDATE: See # of invites tab &lt; MOD: In the applicant info you can see how many interview invites people get! Can cross reference, will not be addiing stats to the IIs tab.</t>
  </si>
  <si>
    <t>3 +2 &lt; 6(couples matching so applied broadly) &lt; Where my fellow 0 bois and gals at? &lt; A fellow 0 right here +2</t>
  </si>
  <si>
    <t>Would it be a good idea to add step 1 and 2 score, # from home institution, etc to # of invites tab?</t>
  </si>
  <si>
    <t>I think it would be a good idea to add step 1 and step 2 score since im curious if i will even get an invite to one of those  &lt; i second this!</t>
  </si>
  <si>
    <t>When you get a new message pop up excited for an invite &amp; it ends up being a "Thank you for applying" for Tufts =_= &lt; I know :| Barrow did that too today &lt; I appreciate that Barrow has an application status in their emails. It's a nice placebo.&lt;Got both of those today and almost lost my mind</t>
  </si>
  <si>
    <t>How quickly have program coordinators responded to confirm your interview date? &lt;still waiting on Pitt to respond +8 &lt;same with irvine &lt; Irvine responded in 1 hour for me &lt; today? &lt; like noon on 10/21 &lt; Irvine confirmed after about 4 hours for me</t>
  </si>
  <si>
    <t>Since all apps are released at the same time, is there any chance they go through them alphabetically? :p &lt; my classmate has 2 invites so far and her last name starts with an A so I would like to think so hahah (my last name starts with P) &lt; Can someone who got an interview corroborate this? &lt; should we add a column? LOL &lt; I think it depends, only got one and its regional (my last name is further down alphabet)--&gt;i'm towards the end of the alphabet and got three invites &lt; I got 5 with that 🅱️</t>
  </si>
  <si>
    <t xml:space="preserve">I dont think that has to do because my last name start with one of the last letters in the alphabet and I applied yesterday at 9:30AM and I got 3 invitations </t>
  </si>
  <si>
    <r>
      <rPr>
        <sz val="10"/>
        <color rgb="FF000000"/>
        <rFont val="Arial"/>
      </rPr>
      <t xml:space="preserve">I got an IV to Iowa, email confirmation once it was scheduled but still doesn't show up on ERAS on my calendar. Anyone else with this issue? &lt;Same, these were sent via Thalamus and not via ERAS. You can manually add them to your calendar in ERAS. &lt; +1 just manually enter it, Thalamus has its own calendar; </t>
    </r>
    <r>
      <rPr>
        <b/>
        <sz val="10"/>
        <color rgb="FF000000"/>
        <rFont val="Arial"/>
      </rPr>
      <t>do we need to have a thalamus account? I wasnt even aware of this???</t>
    </r>
  </si>
  <si>
    <t>How do you create an account in Thalamus? Do you have to get an invitation? &lt;Yes</t>
  </si>
  <si>
    <r>
      <rPr>
        <sz val="10"/>
        <color rgb="FF000000"/>
        <rFont val="Arial"/>
      </rPr>
      <t xml:space="preserve">Great way to practice for virtual interview season coming up. Mock virtual interviews. Check it out.  </t>
    </r>
    <r>
      <rPr>
        <u/>
        <sz val="10"/>
        <color rgb="FF000000"/>
        <rFont val="Arial"/>
      </rPr>
      <t>https://medstudentedge.com/2020/10/21/mock-virtual-interviews/</t>
    </r>
    <r>
      <rPr>
        <sz val="10"/>
        <color rgb="FF000000"/>
        <rFont val="Arial"/>
      </rPr>
      <t xml:space="preserve"> &lt; Has anyone tried it?</t>
    </r>
  </si>
  <si>
    <t>dafuq is Thalamus?&lt;lmao, some interview software i guess? check out their website &lt; How do you get a user? I couldn't figure out. &lt; you set up your profile when you get an invite i think, not before</t>
  </si>
  <si>
    <t>Anyone else with no interviews yet? &lt; Me +18 &lt;its only day 2 yall will be FINE +6 &lt; day 3 now fml lol &lt;+2  &lt; Im so confused, are u saying u already got 6 invites in day 3? &lt; SP&amp;FP: how are you calculating that? I wish, but no, I had 0 intervies on day 2 and still 0 on day 3 (and now day 4)</t>
  </si>
  <si>
    <t xml:space="preserve">i wonder if theyre staggering app downloads &lt; Stony Brook Open house today mentioned that they're going through a lot more apps and doing rolling invites. </t>
  </si>
  <si>
    <t>Utah's email almost gave me a heart attack &lt; +8! Just got it too, so messed up...&lt;+3 me too &lt; What did it say? &lt;Just thank you for applying, your app will be reviewed&lt;same lmao, are they low key asking us to tell them why we are interested in the program &lt; nah i dont think so &lt; lol got my hopes up for a second</t>
  </si>
  <si>
    <t>Would anyone else be interested an in interview swap tab just in case? &lt; how does interview swapping work? newbie to the spreadsheet here&lt; tbh im not sure ive seen it on other spreadsheets, I assume two ppl agree on here and let the program know &lt;made one, just past # of invites tab</t>
  </si>
  <si>
    <t>&lt;Mod: Will create sheet over weekend, currently on call lolz. &lt;Made one, feel free to make any changes</t>
  </si>
  <si>
    <t>for ERAS invites, do you just schedule in there and then done? Or are you also emailing the PC &lt; also wondering the same, Ive only clicked "schedule" and thats it?? &lt; That's all I've done so far, I'm sure PCs are busy, probably fine to just schedule I'd assume? +2</t>
  </si>
  <si>
    <t>Those of you who have received invites, is it mostly local/regional? seems to be my case so far &lt; I feel like they must be home programs &lt; Not regional for me. I think just got it from first screen of "MSTP from big daddy school"</t>
  </si>
  <si>
    <t>any way we can clarify if invites are home program or not &lt; PLS +5  &lt; Maybe we can add a column just for 1st wk for 'home program' count? &lt; yes i like that &lt; this would be great! &lt;Mods? &lt;Done! &lt; thank you!</t>
  </si>
  <si>
    <t>I'm confused about how the Interview Offers Spreadsheet is organized-what does the number under "Week 1" "Week 2" etc signify? Does it mean number of people who got invited? &lt; +1 &lt; is it tallying when invites go out and how many there are?  or when participants report when they have scheduled their interviews? &lt; I feel like people should be tallying when an invite goes out; that is more useful information for everyone than the date someone has scheduled their interview (which, btw, we have a list of interview dates on the left). If people agree, I think this should be clarified on the page. &lt; +2 *updated it as such</t>
  </si>
  <si>
    <t>&lt;Yes! tallying how many IIs and when they were given. Should be column up front showing which dates are available</t>
  </si>
  <si>
    <t>Still haven't gotten my fourth letter, submitted with three. Are programs even going to be able to see my fourth? Doc is dragging her feet a little, lol... &lt; They'll see it if they download your application after you've added the letter and it sounds like a lot of places haven't bulk downloaded yet due to ERAS technical limitations. So just get it in as soon as you can! &lt; I only submitted with 3 letters as I felt that is all they wanted. Have 1 neuro invite, and another IM invite following that pattern. I would not sweat it unless all 4 letters are very strong and personalized. &lt; I sent 4 to a program that had 3 on their website and got an II, so it probably isn't a big deal either way</t>
  </si>
  <si>
    <t>Probably better to have 3 letters. Spoke to a PD who said if you send 4, they will randomly just pick 3 and one of the letters you wanted them to see might be missed out &lt; +1</t>
  </si>
  <si>
    <t>So I got the email and the message is on eras, but when I go to accept the invite there is nothing... Anyone else have this experience? +1 &lt; same problem here. &lt; well at least we aren't the only ones having problems with it I guess haha. I just keep refreshing it like a mad man.&lt;Where from? &lt; I would rather remain anonymous on the off chance that programs would look at this but I will tell you it is at my home institution so I would not read too much into it if you haven't heard back yet.</t>
  </si>
  <si>
    <t>Messages from my ERAS account are not being forwarded to my email...is this happening to anyone else right now?</t>
  </si>
  <si>
    <t>Yes; I was lucky enough to check ERAS to see some invites. &lt; from where?</t>
  </si>
  <si>
    <t>Soooo how soon do we start getting calls? *getting impatient already* +6 &lt; refreshing eras every 10 mins, anyone hear anything back yet? &lt; OP: oh man I didn't realize people would start getting calls from today fml zero so far lol &lt; what does the +6 mean?</t>
  </si>
  <si>
    <t>i am hearing of some ERAS technical difficulties on programs' side with mass downloading apps. I would hold anxiety until tomorrow</t>
  </si>
  <si>
    <t xml:space="preserve">I've heard of people in other specialties getting sent secondaries today... anyone heard anything about this in neuro? (really hoping no secondaries for us) &lt; I haven't heard anything. I went to a number of the webinars and nobody warned secondaries were coming so optimistic it won't be an issue in neuro world. </t>
  </si>
  <si>
    <t xml:space="preserve">&lt; Okay, What are secondaries? &lt; They're new this year but basically additional questions on a program-specific basis (most commonly "why this program") done through something like a Google form. Some programs are also adding new "situtional judgment tests" but I'm not sure what those comprise. Haven't heard of any of this in neuro though. </t>
  </si>
  <si>
    <t>In one of my med school meetings they talked secondaries sometimes in surgical fields but haven'theard about it from other fields.</t>
  </si>
  <si>
    <t>Heard from a classmate going into psych today that she is getting invites for secondaries. Guess some of them are doing CASPer scenario type questions.</t>
  </si>
  <si>
    <t>Anyone applying to Prelim programs without an IM letter? Should I be worried....&lt;same question! in fact, I didn't use an IM PS either; just sent the Neuro PS - think that's okay? lol &lt;OP:I did the same thing so atleast we're not alone haha &lt;SP: :D &lt;3. &lt;-- did that as well and know others who did the same!</t>
  </si>
  <si>
    <t xml:space="preserve">I lagged and accidentally deleted a comment below. I was able to find out how revert that change! Concerned we might lose stuff due to mistakes like mine. What are the protections that we can set? </t>
  </si>
  <si>
    <t>Hi everyone! Anyone planning on applying to Stanford's prelim? There's no option to apply for the prelim under their program in ERAS... &lt; For me it shows up when searching for neurology programs (not medicine) and typing in Stanford...there's both linked prelim and advanced options listed. &lt;Just found it! Thanks so much!</t>
  </si>
  <si>
    <t>Does anybody know why Boston U's accreditation status is "Continued Accreditation with Warning"? &lt; +1 a friend of mine who is in a different residency program at University of Boston told me is was because of hours violation, making neuro residents work more hours than allowed</t>
  </si>
  <si>
    <t>I have about 8 advanced programs that I'm applying to that require ranking of prelims for guaranteed link. Is it unreasonable to hold off on submitting applications to those prelims until I get an official invite from the advanced programs? &lt; Not sure if it makes much a difference but regardless you're gonna pay a flat fee for submittting apps (up to 10) for prelims and since you're below that threshold might as well send em out. Did you have a different reason for not wanting to send them out now? &lt; I'm applying to a number of these programs as well and I decided to send out the associated prelim apps now since it seemed like a way to demonstrate interest (only exception was Emory as they explicity said in their virtual fair you didn't need to until interviews went out)</t>
  </si>
  <si>
    <t>I heard other specialties making applicants do supplemental paragraph of why they want to go to a specific program. Has anyone heard of this in neurology? &lt; nope +3</t>
  </si>
  <si>
    <t>What the hell is the point of linked med-neuro prelim programs if spots are not guarenteed to students matching into the neuro program??? Kind of just venting, but also if anyone has an explanation I would love to know. I'm so confused and frustrated over this &lt; I thought those that are linked are guaranteed? e.g. Yale and Emory? &lt; I think a lot are but apparently some aren't per program websites and program coordinators &lt; I think having a non-guaranteed linked program is a stepping stone to being fully linked and eventually categorical ... some of the current guaranteed linked programs were non-guaranteed linked a couple years ago &lt; oh that makes sense. so probably you have a better chance of getting a spot there but IM department still wants to ability to say no</t>
  </si>
  <si>
    <t>Anyone interested in compiling list of LOR required by each program on their website? Have been going through each program individually and for some I haven't been able to find any info on their site.</t>
  </si>
  <si>
    <t>&lt; its a pretty safe bet that every program requires at least 3, and are ok with you sending 4 &lt; Y'all are submitting 4 letters to programs that specifically say 3? Just combed through all my programs and saw a few (UConn, Vanderbilt, UVA, few others) that specifically say 3 letters on their admission pages.</t>
  </si>
  <si>
    <t xml:space="preserve">&lt; is there any way we can indicate order of preference in case they only look at 3? e.g. I have 3 highly relevant letters and 1 not so relevant &lt; this is what my concern was and why I would prefer to only send 3 to schools that will only read 3 &lt; I dont think you can indicate an order but I'm sure if they are glancing at your LOR's they'll be able to tell which one has more meat on it </t>
  </si>
  <si>
    <t xml:space="preserve">&lt;I would also add to this some (Not many anymore) programs want a Department Chair letter so just look out for that when you read a program's "How to Apply" page! </t>
  </si>
  <si>
    <r>
      <rPr>
        <sz val="10"/>
        <color rgb="FF000000"/>
        <rFont val="Arial"/>
      </rPr>
      <t xml:space="preserve">Sharing this great recorded one-hour webinar on YouTube with ERAS application and interview tips: </t>
    </r>
    <r>
      <rPr>
        <u/>
        <sz val="10"/>
        <color rgb="FF1155CC"/>
        <rFont val="Arial"/>
      </rPr>
      <t>bit.ly/MatchWebinar</t>
    </r>
  </si>
  <si>
    <t>For Advanced programs, what's the quickest/best way to know which ones offer guaranteed preliminary spots at their hospital?</t>
  </si>
  <si>
    <r>
      <t xml:space="preserve">Found this online previously and helped me out, don't think it's fully up to date so I'd double check things with the program website: </t>
    </r>
    <r>
      <rPr>
        <u/>
        <sz val="10"/>
        <color rgb="FF1155CC"/>
        <rFont val="Arial"/>
      </rPr>
      <t>https://www.google.com/maps/d/viewer?mid=1lRNaHNFeQ05PQc9uuozI51Bt3Dw&amp;hl=en&amp;ie=UTF8&amp;msa=0&amp;ll=41.83682799999999%2C-82.661133&amp;spn=25.947463%2C50.053711&amp;z=5&amp;iwloc=0004a0d55c140899131b2&amp;dg=feature</t>
    </r>
    <r>
      <rPr>
        <sz val="10"/>
        <color rgb="FF000000"/>
        <rFont val="Arial"/>
      </rPr>
      <t xml:space="preserve"> &lt; Awesome, thank you! If I can ask a follow-up: taking Partners for example, they say they have 17 guaranteed preliminary spots through 4 programs. Do we need to separately apply for all 4 right now? And then rank them in a supplemental ROL? Compared to Yale, where they say the 'preliminary [...] is listed jointly' - I assume in this case we need to apply for the preliminary spot on ERAS, but we don't need to submit a supplemental ROL?</t>
    </r>
  </si>
  <si>
    <t>&lt;Good find, but this map is definitely out of date. A number of places have switched over to either categorical only or have both categorical and advanced spots</t>
  </si>
  <si>
    <r>
      <rPr>
        <sz val="10"/>
        <color theme="1"/>
        <rFont val="Verdana"/>
      </rPr>
      <t xml:space="preserve">&lt;&lt; Check the program info website for the most accurate information, generally it will state whether you need to apply now or not - for yale for example, </t>
    </r>
    <r>
      <rPr>
        <b/>
        <sz val="10"/>
        <color theme="1"/>
        <rFont val="Verdana"/>
      </rPr>
      <t>you have to both apply and rank the prelim year</t>
    </r>
    <r>
      <rPr>
        <sz val="10"/>
        <color theme="1"/>
        <rFont val="Verdana"/>
      </rPr>
      <t>, but they will rank you so that your prelim spot is guaranteed if you match neuro - your spot at their prelim is guaranteed, but you are not required to go to their linked prelim year</t>
    </r>
  </si>
  <si>
    <r>
      <t xml:space="preserve">stumbled uon this, interviews with program directors (6 or 7 total I think) on this application cycle. Pretty helpful advice.    </t>
    </r>
    <r>
      <rPr>
        <u/>
        <sz val="10"/>
        <color rgb="FF1155CC"/>
        <rFont val="Arial"/>
      </rPr>
      <t>https://medstudentedge.com/2020/09/14/exclusive-advice-from-program-directors-on-how-to-succeed-in-the-2021-residency-application-cycle/</t>
    </r>
    <r>
      <rPr>
        <sz val="10"/>
        <color rgb="FF000000"/>
        <rFont val="Arial"/>
      </rPr>
      <t xml:space="preserve"> </t>
    </r>
  </si>
  <si>
    <t>T-10 days until submission! Just wanted to wish everyone good luck! Wish I could've met you all on the trail =)</t>
  </si>
  <si>
    <t>Does anyone know if the AAN has released an official statement in regards to the number of letters of recommendation we need to send applications? Or will this be program specific? I don't think I will be able to have 3 letters by Oct. 21 unfortunately, maybe not even 2 :( &lt;AAN has been pretty useless; most programs are requiring 3 but have stated they will be more "flexible" this year as to who the letters are from</t>
  </si>
  <si>
    <t>Do all programs provide free lunch? Is this just a neuro thing? &lt; 3/3 of the programs that i'm aware of seem to provide free lunch. It does seem to be a common thing, but admittedly low N.</t>
  </si>
  <si>
    <t>depends the program, some do it on edu days if they only have one vs some dont do any vs every day</t>
  </si>
  <si>
    <t>&lt;wait, how are they going to provide free lunch if everything is virtual? are they going to send us electronic vouchers? &lt; one program on a webinar said they'd give an ubereats voucher</t>
  </si>
  <si>
    <t>How do PDs truly feel about LOI? &lt; only PDs know, but word is they are neither hurtful nor helpful</t>
  </si>
  <si>
    <t>if its a good letter and has really good reasons like family there etc it does help</t>
  </si>
  <si>
    <t>F/u to the previous q: for advanced programs do we apply to preliminary programs when we submit ERAS on the 21st? Can someone please explain the process +1 &lt; both prelim and neuro programs will be able to view applications on the 21st so you should try to submit everything before then</t>
  </si>
  <si>
    <t>Anybody have any idea on how many pure preliminary medicine programs we should apply to? (I'm a US-MD)</t>
  </si>
  <si>
    <t>Hey guys how important is it to get more than 1 neurology letter? I have one from the department chair and thought that was enough but I heard it is better to get 2 from neurology. Appreciate any advice!</t>
  </si>
  <si>
    <t>&lt; If the department chair letter is personal its fine. If its a generic letter then a more personal letter from a neurologist will be beneficial</t>
  </si>
  <si>
    <t>2 would be ideal</t>
  </si>
  <si>
    <r>
      <rPr>
        <sz val="10"/>
        <color rgb="FF000000"/>
        <rFont val="Arial"/>
      </rPr>
      <t xml:space="preserve">Check out this NEW resident-led resource for residency application and interview tips: @Inside_theMatch </t>
    </r>
    <r>
      <rPr>
        <u/>
        <sz val="10"/>
        <color rgb="FF1155CC"/>
        <rFont val="Arial"/>
      </rPr>
      <t>https://www.instagram.com/inside_thematch/</t>
    </r>
  </si>
  <si>
    <t xml:space="preserve">Hey all. PGY1 matched into my top neurology program last year dropping in. Good luck! Y'all gonna make it :) (also happy to answer questions if y'all have any) </t>
  </si>
  <si>
    <t>same good luck yall</t>
  </si>
  <si>
    <t>Thoughts on the 50some programs missing from the doximity rankings list? As a competitive applicant are these programs just, uh, not worth applying to? &lt; If you go to the actual doximity website I believe they are ranked</t>
  </si>
  <si>
    <t>&lt;Okay, I just pulled all the data myself and added a new tab</t>
  </si>
  <si>
    <t>Anyone knows about the Rutgers RWJ scandal : University cutting residents salaries due to COVID? Is this true?</t>
  </si>
  <si>
    <t>https://www.reddit.com/r/Residency /comments/h18bpy/rutgers_is_trying_to_steal_from_us/</t>
  </si>
  <si>
    <t>https://www.reddit.com/r/Residency/comments/hb161l/update_on_rutgers/</t>
  </si>
  <si>
    <r>
      <rPr>
        <b/>
        <sz val="10"/>
        <rFont val="Arial"/>
      </rPr>
      <t xml:space="preserve">I think someone had thrown this site in here before. They announced a series on PDs coming out over the next two weeks. Hopefully they have a neuro PD that they were able to interview.  </t>
    </r>
    <r>
      <rPr>
        <b/>
        <u/>
        <sz val="10"/>
        <color rgb="FF1155CC"/>
        <rFont val="Arial"/>
      </rPr>
      <t>https://medstudentedge.com/2020/09/14/exclusive-advice-from-program-directors-on-how-to-succeed-in-the-2021-residency-application-cycle/</t>
    </r>
  </si>
  <si>
    <t>So what was the drama that happened at NNERDS today in the first 30 min? I couldn't log on, missed it. &lt; got zoom bombed</t>
  </si>
  <si>
    <t>Haven't found a Child Neurology sheet yet. Can someone link me to this year's if you have it? If there isn't one yet, I could make one... make a tally to the right so I can get a gauge for interest/don't end up making a sheet with just myself lol</t>
  </si>
  <si>
    <t>count: 1</t>
  </si>
  <si>
    <r>
      <t xml:space="preserve">heres the child neuro one: </t>
    </r>
    <r>
      <rPr>
        <u/>
        <sz val="10"/>
        <color rgb="FF1155CC"/>
        <rFont val="Arial"/>
      </rPr>
      <t>https://docs.google.com/spreadsheets/d/1jtiLP78auW3PRViBCX7amJXnwb3hR688jeI-gwSaf3w/edit#gid=1059499549</t>
    </r>
  </si>
  <si>
    <t>&lt;&lt; there is a group me group forming on twitter check that</t>
  </si>
  <si>
    <t xml:space="preserve">Would avoid university programs. I am at one now and regret it. You will become a workhouse who is undervalued and breaking hour violations almost weekly. Just be prepared. I wasn't and regret it and wish I was at a community program where people at least cared about your wellbeing. </t>
  </si>
  <si>
    <t xml:space="preserve">&lt; name and shame // I can thinking of at least three programs including mine and friends programs. I am just warning you all university programs aren't what they seem. </t>
  </si>
  <si>
    <t>&lt;Most neuro programs are university/academic, kinda meaningless to say to avoid academic programs if we don't get specific names</t>
  </si>
  <si>
    <t>&lt;&lt; do keep in in mind to take some of these comments with a grain of salt. Last year's spreadsheets were deleted and altered multiple times to give people false sense of views on certain programs, and discourge people from applying to certain places because some people have a weird notion that their comments without proof can be taken at face value. The majority of neuroprograms are university based and even the community programs have loose university affiliations. I feel some of these posts might be there to discourage people from sending in applications to University programs. There are certain University programs that have a reputation for being work horse programs, as can be seen from last year's spreadsheet, but this year with the match being virtual, it is very easy to get a hold of people at the program and ask them directly in a respectful manner and compare with the responses you get from other programs. If you made it through medschool, you should be able to read between the lines of somone who describes heavy workload and somone who loves their program. This is also dependent on people's work ethic as well as committment.</t>
  </si>
  <si>
    <t>&gt;I'm at an academic center. It's not a great program &amp; I definitely burned out at the end of PGY2, but I wouldn't have rather gone to a community program by any means...</t>
  </si>
  <si>
    <t>I remember I used to see old threads where people listed their step scores next to the programs they got interviews at. Anyone know where they went?</t>
  </si>
  <si>
    <t>No, but there's separate sheets for applicant info...</t>
  </si>
  <si>
    <t>FYI: interview season confirmed by PDs running from November 2020 through Jan/Feb ish.</t>
  </si>
  <si>
    <t xml:space="preserve">Check out @NMatch2021 and the Neuro med twitter sphere for info on virtual open houses, etc. </t>
  </si>
  <si>
    <t>https://twitter.com/nmatch2021</t>
  </si>
  <si>
    <t>PLEASE SEE THIS COLLATED LINK by NMatch2021</t>
  </si>
  <si>
    <t xml:space="preserve">anyone know anything about chances of matching into west coast programs with no personal ties? </t>
  </si>
  <si>
    <t>East coast here struggling with the same thing. It's really hard to even get people to respond if you aren't from the West. Make sure you add why you want to go to the specific west program you're applying to in your personal statement</t>
  </si>
  <si>
    <r>
      <t xml:space="preserve">Working with this company to spread the word as it is a pretty interesting model and created by a current IR resident. It has over 500 MDs looking to help edit essays and do mock interviews for specific residency programs. You set the budget so you don't pay a ton of money and the MDs compete for the job. </t>
    </r>
    <r>
      <rPr>
        <u/>
        <sz val="10"/>
        <color rgb="FF1155CC"/>
        <rFont val="Arial"/>
      </rPr>
      <t>www.flip-md.com</t>
    </r>
  </si>
  <si>
    <t>Does anyone know what programs went unfilled last year?</t>
  </si>
  <si>
    <t>From last year's spreadsheet, "If anyone is curious which programs didn't fill, I went through the report ctrl-F'ing neurology, excluding the reserved positions starting in PGY2. Here's the list South Alabama (1/3), Palmetto General Hospital (0/1), UCF Kissimmee (2/4), Medical College of Georgia (2/6), Advocate Health Care IL (0/1), LSU (3/4), Maryland (3/7), Dartmouth (3/4), Albany Medical Center (5/6), Stony Brook (5/6), Geisinger (4/5), Tennessee (5/7)"</t>
  </si>
  <si>
    <t>was considering Tenn so checked last years thread for reason unfilled: ""&lt;-- Its in the chat tab. From there it says that the program focused heavily on stroke and suffered in other areas as well as being an IMG workhourse program. 
"</t>
  </si>
  <si>
    <r>
      <t xml:space="preserve">Hey team, discovered this site recently from another med student. Has some pretty helpful resources for residency apps and interviews. Figured I would pass along.  </t>
    </r>
    <r>
      <rPr>
        <u/>
        <sz val="10"/>
        <color rgb="FF27278B"/>
        <rFont val="Arial"/>
      </rPr>
      <t>https://medstudentedge.com/</t>
    </r>
  </si>
  <si>
    <r>
      <t xml:space="preserve">Hi Everyone, my name is Aaron and current PGY-1 neurology. I have worked alongside other residents and medical students to create a guide for #NeuroTwitter. There are even instructions on how to join twitter and create an account. I highly encourage you to check this guide out  </t>
    </r>
    <r>
      <rPr>
        <u/>
        <sz val="10"/>
        <color rgb="FF424242"/>
        <rFont val="Arial"/>
      </rPr>
      <t>https://bit.ly/NeuroTwitterNetwork</t>
    </r>
    <r>
      <rPr>
        <sz val="10"/>
        <color rgb="FF000000"/>
        <rFont val="Arial"/>
      </rPr>
      <t xml:space="preserve"> and consider using twitter to learn more about programs and their resdients. I was able to use it last year and it really helped me get a better sense of the program and what it promotes. Feel free to tweet at me if you want to be added to our network or email me with any quesitons! Thanks!</t>
    </r>
  </si>
  <si>
    <t xml:space="preserve">Ive heard of other specialties granting applicants a small number of "tokens" that they can send to programs of particular interest so that programs can have an easier time discerning serious applicants. Do we know if neuro is entertaining this? I feel like it would be nice especially since people will be applying to a lot more programs in this virtual setting </t>
  </si>
  <si>
    <t>Do we know if recommendation letters have to be in by the Oct 21 ERAS deadline?</t>
  </si>
  <si>
    <t>No we don't have to have them in, though my PD told me to definitely shoot for it because some programs don't look until it is complete</t>
  </si>
  <si>
    <t>is there a Child Neurology spreadsheet? is anyone dual applying Child Neurology + Adult Neurology?</t>
  </si>
  <si>
    <t xml:space="preserve">Lol I wouldn't do this </t>
  </si>
  <si>
    <t>Hi, since we won't get the chance to actually visit programs. I was wondering if we could create a place for students to put info about the programs they are med students at. I have a pretty decent idea about the neuro residency program at my school so if we all pitch in about the good, bad, and ugly about the program at our schools it would be a useful way to help each other out.
Not sure if something like this already exists on reddit? +1</t>
  </si>
  <si>
    <t>See the "M3/M4/PGY Impressions page. Also see previous year's Impressions</t>
  </si>
  <si>
    <t>Anyone know if AAN is going to publish guidelines like the other specialties on the AAMC Specialty Response page?</t>
  </si>
  <si>
    <t>No..., but I think theyve been looking into resources re: how to virtual interviews and some meet and greets etc.</t>
  </si>
  <si>
    <t>One of the neurology faculty at my school told me yesterday that they've been working on a statement and to expect it soon!</t>
  </si>
  <si>
    <t>Hello! I'm just wondering... is anyone taking step 2 ck late? I'm taking mine in November because my advisor told me it's fine and now I am kind of worried....</t>
  </si>
  <si>
    <t>If you are giving it in November, are a U.S. Medical Student, and have a Strong Step 1, you should be fine. otherwise think about moving back till September. The season is already going to be compressed.</t>
  </si>
  <si>
    <t>Hello!</t>
  </si>
  <si>
    <t xml:space="preserve">hai </t>
  </si>
  <si>
    <t xml:space="preserve">Just wondering if this works... hello? </t>
  </si>
  <si>
    <t>Go up top.</t>
  </si>
  <si>
    <t>Hyper</t>
  </si>
  <si>
    <t>School</t>
  </si>
  <si>
    <t># Spots</t>
  </si>
  <si>
    <t># of ppl ranking #1</t>
  </si>
  <si>
    <t>Ranking #2</t>
  </si>
  <si>
    <t>Ranking #3</t>
  </si>
  <si>
    <t>Ranking #4</t>
  </si>
  <si>
    <t>Ranking #5</t>
  </si>
  <si>
    <t>Ranking &gt;#5</t>
  </si>
  <si>
    <t>Ranked last</t>
  </si>
  <si>
    <t>DNR</t>
  </si>
  <si>
    <t>Total Ranks</t>
  </si>
  <si>
    <t>Total Weighted Score</t>
  </si>
  <si>
    <t>Desirability</t>
  </si>
  <si>
    <t>PA (Philadelphia)</t>
  </si>
  <si>
    <t>University of Pennsylvania</t>
  </si>
  <si>
    <t>10+4</t>
  </si>
  <si>
    <t>CA (San Francisco)</t>
  </si>
  <si>
    <t>UCSF</t>
  </si>
  <si>
    <t>10+1</t>
  </si>
  <si>
    <t>GA (Atlanta)</t>
  </si>
  <si>
    <t>Emory University</t>
  </si>
  <si>
    <t>FL (Jacksonville)</t>
  </si>
  <si>
    <t>Mayo Clinic - Jacksonville</t>
  </si>
  <si>
    <t>MA (Boston)</t>
  </si>
  <si>
    <t>Brigham/Mass General</t>
  </si>
  <si>
    <t>CA (Los Angeles)</t>
  </si>
  <si>
    <t>UCLA</t>
  </si>
  <si>
    <t>NC (Durham)</t>
  </si>
  <si>
    <t>Duke University</t>
  </si>
  <si>
    <t>IL (Chicago)</t>
  </si>
  <si>
    <t>McGaw/Northwestern U</t>
  </si>
  <si>
    <t>Rush University</t>
  </si>
  <si>
    <t>FL (Gainesville)</t>
  </si>
  <si>
    <t>University of Florida</t>
  </si>
  <si>
    <t>NY (NYC)</t>
  </si>
  <si>
    <t>New York University - Manhattan</t>
  </si>
  <si>
    <t>OH (Cleveland)</t>
  </si>
  <si>
    <t>Cleveland Clinic</t>
  </si>
  <si>
    <t>IA (Iowa City)</t>
  </si>
  <si>
    <t>University of Iowa</t>
  </si>
  <si>
    <t>FL (Miami)</t>
  </si>
  <si>
    <t>Jackson Memorial</t>
  </si>
  <si>
    <t>8+3</t>
  </si>
  <si>
    <t>MD (Baltimore)</t>
  </si>
  <si>
    <t>Johns Hopkins University</t>
  </si>
  <si>
    <t>MI (Ann Arbor)</t>
  </si>
  <si>
    <t>University of Michigan</t>
  </si>
  <si>
    <t>New York Presbyterian - Cornell</t>
  </si>
  <si>
    <t>TX (Houston)</t>
  </si>
  <si>
    <t>UT Houston</t>
  </si>
  <si>
    <t>Sidney Kimmel at Thomas Jefferson</t>
  </si>
  <si>
    <t>Boston University</t>
  </si>
  <si>
    <t>University of Maryland</t>
  </si>
  <si>
    <t>Case Western University</t>
  </si>
  <si>
    <t>12 (2 saudi)</t>
  </si>
  <si>
    <t>MN (Rochester)</t>
  </si>
  <si>
    <t>Mayo Clinic Categorical</t>
  </si>
  <si>
    <t>TX (Dallas)</t>
  </si>
  <si>
    <t>UT Southwestern</t>
  </si>
  <si>
    <t>CT (New Haven)</t>
  </si>
  <si>
    <t>Yale</t>
  </si>
  <si>
    <t>8+2+2</t>
  </si>
  <si>
    <t>MA (Worcester)</t>
  </si>
  <si>
    <t>University of Massachusetts</t>
  </si>
  <si>
    <t>WV (Morgantown)</t>
  </si>
  <si>
    <t>West Virginia University</t>
  </si>
  <si>
    <t>OH (Cincinnati)</t>
  </si>
  <si>
    <t>University of Cincinnati</t>
  </si>
  <si>
    <t>University of Chicago</t>
  </si>
  <si>
    <t>WI (Milwaukee)</t>
  </si>
  <si>
    <t>Medical College of Wisconsin</t>
  </si>
  <si>
    <t>IN (Indianapolis)</t>
  </si>
  <si>
    <t>Indiana University</t>
  </si>
  <si>
    <t>DC (Washington)</t>
  </si>
  <si>
    <t>George Washington University</t>
  </si>
  <si>
    <t>3+1</t>
  </si>
  <si>
    <t>PA (Allentown)</t>
  </si>
  <si>
    <t>Lehigh Valley</t>
  </si>
  <si>
    <t>MO (Columbia)</t>
  </si>
  <si>
    <t>University of Missouri Columbia</t>
  </si>
  <si>
    <t>OH (Columbus)</t>
  </si>
  <si>
    <t>Ohio State University</t>
  </si>
  <si>
    <t>KS (Kansas City)</t>
  </si>
  <si>
    <t>University of Kansas</t>
  </si>
  <si>
    <t>KY (Lexington)</t>
  </si>
  <si>
    <t>University of Kentucky</t>
  </si>
  <si>
    <t>TX (Austin)</t>
  </si>
  <si>
    <t>UT Dell</t>
  </si>
  <si>
    <t>Tufts</t>
  </si>
  <si>
    <t>CA (Sacramento)</t>
  </si>
  <si>
    <t>UC Davis</t>
  </si>
  <si>
    <t>AL (Birmingham)</t>
  </si>
  <si>
    <t>University of Alabama Medical Center</t>
  </si>
  <si>
    <t>Temple University</t>
  </si>
  <si>
    <t>CA (Palo Alto)</t>
  </si>
  <si>
    <t>Stanford University</t>
  </si>
  <si>
    <t>DNR due to advanced with not enough prelim invites</t>
  </si>
  <si>
    <t>&lt;why would you DNR for that+1&lt; yeah like why? i wouldve loved an interview from there</t>
  </si>
  <si>
    <t>MO (St Louis)</t>
  </si>
  <si>
    <t>Washington University</t>
  </si>
  <si>
    <t>NY (Buffalo)</t>
  </si>
  <si>
    <t>University at Buffalo</t>
  </si>
  <si>
    <t>PA (Pittsburgh)</t>
  </si>
  <si>
    <t>UPMC</t>
  </si>
  <si>
    <t>New York Presbyterian (Columbia)</t>
  </si>
  <si>
    <t>OR (Portland)</t>
  </si>
  <si>
    <t>Oregon Health &amp; Science University</t>
  </si>
  <si>
    <t>MS (Jackson)</t>
  </si>
  <si>
    <t>University of Mississippi</t>
  </si>
  <si>
    <t>PA (Easton)</t>
  </si>
  <si>
    <t>St. Luke's - Anderson</t>
  </si>
  <si>
    <t>Mount Sinai/Icahn - Downtown</t>
  </si>
  <si>
    <t>5+1</t>
  </si>
  <si>
    <t>NC (Winston-Salem)</t>
  </si>
  <si>
    <t>Wake Forest University</t>
  </si>
  <si>
    <t>MI (Detroit)</t>
  </si>
  <si>
    <t>Henry Ford/Wayne State University</t>
  </si>
  <si>
    <t>University of Florida - Jacksonville</t>
  </si>
  <si>
    <t>USC</t>
  </si>
  <si>
    <t>UT (Salt Lake City)</t>
  </si>
  <si>
    <t>University of Utah</t>
  </si>
  <si>
    <t>WA (Seattle)</t>
  </si>
  <si>
    <t>University of Washington</t>
  </si>
  <si>
    <t>Mount Sinai/Icahn</t>
  </si>
  <si>
    <t>8+2</t>
  </si>
  <si>
    <t>VA (Richmond)</t>
  </si>
  <si>
    <t>Virginia Commonwealth</t>
  </si>
  <si>
    <t>8+1</t>
  </si>
  <si>
    <t>IL (Peoria)</t>
  </si>
  <si>
    <t>University of Illinois - Peoria</t>
  </si>
  <si>
    <t>Cedars-Sinai</t>
  </si>
  <si>
    <t>NY (Rochester)</t>
  </si>
  <si>
    <t>University of Rochester</t>
  </si>
  <si>
    <t>TN (Nashville)</t>
  </si>
  <si>
    <t>Vanderbilt University</t>
  </si>
  <si>
    <t>FL (Tampa)</t>
  </si>
  <si>
    <t>University of South Florida Morsani</t>
  </si>
  <si>
    <t>RI (Providence)</t>
  </si>
  <si>
    <t>Brown University</t>
  </si>
  <si>
    <t>NY (Syracuse)</t>
  </si>
  <si>
    <t>SUNY Upstate</t>
  </si>
  <si>
    <t xml:space="preserve"> 9+2+2</t>
  </si>
  <si>
    <t>AR (Little Rock)</t>
  </si>
  <si>
    <t>University of Arkansas</t>
  </si>
  <si>
    <t>NJ (Edison)</t>
  </si>
  <si>
    <t>JFK</t>
  </si>
  <si>
    <t>5+2</t>
  </si>
  <si>
    <t>Allegheny</t>
  </si>
  <si>
    <t>Methodist</t>
  </si>
  <si>
    <t>VA (Charlottesville)</t>
  </si>
  <si>
    <t>University of Virginia</t>
  </si>
  <si>
    <t>6+1</t>
  </si>
  <si>
    <t>TX (San Antonio)</t>
  </si>
  <si>
    <t>UT San Antonio</t>
  </si>
  <si>
    <t>Beth Israel Deaconess</t>
  </si>
  <si>
    <t>St Louis University</t>
  </si>
  <si>
    <t>MN (Minneapolis)</t>
  </si>
  <si>
    <t>University of Minnesota</t>
  </si>
  <si>
    <t>IL (Maywood)</t>
  </si>
  <si>
    <t>Loyola University</t>
  </si>
  <si>
    <t>NY (Stony Brook)</t>
  </si>
  <si>
    <t>Stony Brook</t>
  </si>
  <si>
    <t xml:space="preserve">CO (Aurora) </t>
  </si>
  <si>
    <t>University of Colorado</t>
  </si>
  <si>
    <t>PA (Danville)</t>
  </si>
  <si>
    <t>Geisinger</t>
  </si>
  <si>
    <t>Medstar/Georgetown University</t>
  </si>
  <si>
    <t xml:space="preserve"> 6+1</t>
  </si>
  <si>
    <t>VT (Burlington)</t>
  </si>
  <si>
    <t>University of Vermont</t>
  </si>
  <si>
    <t>OH (Toledo)</t>
  </si>
  <si>
    <t>University of Toledo</t>
  </si>
  <si>
    <t>TX (Temple)</t>
  </si>
  <si>
    <t>Scott and White</t>
  </si>
  <si>
    <t>NE (Omaha)</t>
  </si>
  <si>
    <t>University of Nebraska</t>
  </si>
  <si>
    <t>NY (Bronx)</t>
  </si>
  <si>
    <t>Montefiore</t>
  </si>
  <si>
    <t>5+4</t>
  </si>
  <si>
    <t>AZ (Phoenix)</t>
  </si>
  <si>
    <t>Barrow Neurological Institute</t>
  </si>
  <si>
    <t>Kaiser Permanente</t>
  </si>
  <si>
    <t>NH  (Lebanon)</t>
  </si>
  <si>
    <t>Dartmouth</t>
  </si>
  <si>
    <t>MO (Kansas City)</t>
  </si>
  <si>
    <t>University of Missouri Kansas City</t>
  </si>
  <si>
    <t>CA (San Diego)</t>
  </si>
  <si>
    <t>UCSD</t>
  </si>
  <si>
    <t>AZ (Scottsdale)</t>
  </si>
  <si>
    <t>Mayo Clinic - AZ</t>
  </si>
  <si>
    <t>Mayo Clinic Advanced</t>
  </si>
  <si>
    <t>University of Illinois - Chicago</t>
  </si>
  <si>
    <t>OK (OKC)</t>
  </si>
  <si>
    <t>University of Oklahoma</t>
  </si>
  <si>
    <t>CT (Hartford)</t>
  </si>
  <si>
    <t>University of Connecticut</t>
  </si>
  <si>
    <t>7+2</t>
  </si>
  <si>
    <t>OH (Dayton)</t>
  </si>
  <si>
    <t>Wright State University</t>
  </si>
  <si>
    <t>NJ (Newark)</t>
  </si>
  <si>
    <t>Rutgers</t>
  </si>
  <si>
    <t>NY (Albany)</t>
  </si>
  <si>
    <t>Albany</t>
  </si>
  <si>
    <t>FL (Weston)</t>
  </si>
  <si>
    <t>Cleveland Clinic - Florida</t>
  </si>
  <si>
    <t>IL (Springfield)</t>
  </si>
  <si>
    <t>Southern Illinois University</t>
  </si>
  <si>
    <t>MI (East Lansing)</t>
  </si>
  <si>
    <t>Sparrow/Michigan State University</t>
  </si>
  <si>
    <t>NY (Brooklyn)</t>
  </si>
  <si>
    <t>SUNY Brooklyn</t>
  </si>
  <si>
    <t>11+1</t>
  </si>
  <si>
    <t>WI (Madison)</t>
  </si>
  <si>
    <t>University of Wisconsin</t>
  </si>
  <si>
    <t>NJ (Camden)</t>
  </si>
  <si>
    <t>Cooper</t>
  </si>
  <si>
    <t>WV (Huntington)</t>
  </si>
  <si>
    <t>Marshall University</t>
  </si>
  <si>
    <t>NM (Albuquerque)</t>
  </si>
  <si>
    <t>University of New Mexico</t>
  </si>
  <si>
    <t>CA (Orange)</t>
  </si>
  <si>
    <t>UC Irvine</t>
  </si>
  <si>
    <t>SC (Charleston)</t>
  </si>
  <si>
    <t>Medical University of South Carolina</t>
  </si>
  <si>
    <t>New York University - Brooklyn</t>
  </si>
  <si>
    <t>?</t>
  </si>
  <si>
    <t>NJ (New Brunswick)</t>
  </si>
  <si>
    <t>Rutgers Robert Wood Johnson</t>
  </si>
  <si>
    <t>TX (Lubbock)</t>
  </si>
  <si>
    <t>Texas Tech University Health Sciences SOM</t>
  </si>
  <si>
    <t>ME (Portland)</t>
  </si>
  <si>
    <t>Maine Medical Center</t>
  </si>
  <si>
    <t>PA ( west reading)</t>
  </si>
  <si>
    <t>Tower Health</t>
  </si>
  <si>
    <t>TX (Galveston)</t>
  </si>
  <si>
    <t>UTMB</t>
  </si>
  <si>
    <t>CA (Palm Springs)</t>
  </si>
  <si>
    <t>Desert Regional</t>
  </si>
  <si>
    <t>LA (New Orleans)</t>
  </si>
  <si>
    <t>Louisiana State University - New Orleans</t>
  </si>
  <si>
    <t>MI (Farmington Hills)</t>
  </si>
  <si>
    <t>Beaumont Health</t>
  </si>
  <si>
    <t>NC (Chapel Hill)</t>
  </si>
  <si>
    <t>University of North Carolina</t>
  </si>
  <si>
    <t>IL (Normal)</t>
  </si>
  <si>
    <t>Advocate Health Care</t>
  </si>
  <si>
    <t>MI (Grand Rapids)</t>
  </si>
  <si>
    <t>Mercy Health Grand Rapids</t>
  </si>
  <si>
    <t>GA (Augusta)</t>
  </si>
  <si>
    <t>Medical College of Georgia</t>
  </si>
  <si>
    <t>University of Arizona - Phoenix</t>
  </si>
  <si>
    <t>FL (Pembroke Pines)</t>
  </si>
  <si>
    <t>Memorial Healthcare</t>
  </si>
  <si>
    <t>CA (Loma Linda)</t>
  </si>
  <si>
    <t>Loma Linda</t>
  </si>
  <si>
    <t>SC (Columbia)</t>
  </si>
  <si>
    <t>Prisma Health-Midlands</t>
  </si>
  <si>
    <t>FL (Kissimmee)</t>
  </si>
  <si>
    <t>University of Central Florida</t>
  </si>
  <si>
    <t>Ochsner</t>
  </si>
  <si>
    <t xml:space="preserve">                3+1</t>
  </si>
  <si>
    <t>Kettering</t>
  </si>
  <si>
    <t>Howard University</t>
  </si>
  <si>
    <t>Spectrum/Michigan State University</t>
  </si>
  <si>
    <t>FL (Hialeah)</t>
  </si>
  <si>
    <t>Palmetto General</t>
  </si>
  <si>
    <t>FL (South Miami)</t>
  </si>
  <si>
    <t>Larkin</t>
  </si>
  <si>
    <t>MI (Garden City)</t>
  </si>
  <si>
    <t>Garden City</t>
  </si>
  <si>
    <t>MI (Madison Heights)</t>
  </si>
  <si>
    <t>Ascension Macomb-Oakland</t>
  </si>
  <si>
    <t>PR</t>
  </si>
  <si>
    <t>Puerto Rico</t>
  </si>
  <si>
    <t>CO</t>
  </si>
  <si>
    <t>HealthONE</t>
  </si>
  <si>
    <t>NY (Manhasset)</t>
  </si>
  <si>
    <t>Zucker at Hofstra/Northwell</t>
  </si>
  <si>
    <t>AZ (Tucson)</t>
  </si>
  <si>
    <t>University of Arizona - Tucson</t>
  </si>
  <si>
    <t>Albert Einstein</t>
  </si>
  <si>
    <t>VA (Roanoake)</t>
  </si>
  <si>
    <t>Virginia Tech Carilion</t>
  </si>
  <si>
    <t>AL (Mobile)</t>
  </si>
  <si>
    <t>University of South Alabama</t>
  </si>
  <si>
    <t>LA (Shreveport)</t>
  </si>
  <si>
    <t>Louisiana State University - Shreveport</t>
  </si>
  <si>
    <t>4+1</t>
  </si>
  <si>
    <t>SC (Greer)</t>
  </si>
  <si>
    <t>Prisma Health-Upstate</t>
  </si>
  <si>
    <t>Baylor</t>
  </si>
  <si>
    <t>TX (El Paso)</t>
  </si>
  <si>
    <t>Texas Tech PLFSOM</t>
  </si>
  <si>
    <t>PA (Hershey)</t>
  </si>
  <si>
    <t>Penn State</t>
  </si>
  <si>
    <t>NY (Valhalla)</t>
  </si>
  <si>
    <t>Westchester</t>
  </si>
  <si>
    <t>Creighton University</t>
  </si>
  <si>
    <t>PA (Erie)</t>
  </si>
  <si>
    <t>UPMC - Erie</t>
  </si>
  <si>
    <t>CA (Riverside)</t>
  </si>
  <si>
    <t>Riverside</t>
  </si>
  <si>
    <t>FL (Boca Raton)</t>
  </si>
  <si>
    <t>Florida Atlantic University</t>
  </si>
  <si>
    <t>Detroit/Wayne State University</t>
  </si>
  <si>
    <t>KY (Louisville)</t>
  </si>
  <si>
    <t>University of Louisville</t>
  </si>
  <si>
    <t>Mercy St Vincent</t>
  </si>
  <si>
    <t>NV (Las Vegas)</t>
  </si>
  <si>
    <t>OPTI West</t>
  </si>
  <si>
    <t>Tulane University</t>
  </si>
  <si>
    <t>TN (Memphis)</t>
  </si>
  <si>
    <t>University of Tennessee</t>
  </si>
  <si>
    <t>Not ranking bc surprised advanced, and only intended to apply categorical</t>
  </si>
  <si>
    <t>total #1 ranks:</t>
  </si>
  <si>
    <t>Total ranks</t>
  </si>
  <si>
    <t>Program</t>
  </si>
  <si>
    <t>PIC Received? (Program initiated)</t>
  </si>
  <si>
    <t>Method of Communication (if program initiated)</t>
  </si>
  <si>
    <t>Date (if program initiated)</t>
  </si>
  <si>
    <t>Content of PIC?</t>
  </si>
  <si>
    <t>Response to Love Letter/LOI?</t>
  </si>
  <si>
    <t>Second look invite or events?</t>
  </si>
  <si>
    <t>Put an X if you did have an interview with the program but you didnt receive that info on the left.</t>
  </si>
  <si>
    <t>Response to Thank You Note?</t>
  </si>
  <si>
    <t>Ranked to Match</t>
  </si>
  <si>
    <t>Example</t>
  </si>
  <si>
    <t>Y/N +n</t>
  </si>
  <si>
    <t>emal from me and call from them, no email but call from them, both email, text, etc</t>
  </si>
  <si>
    <t>NRMP codes, Generic, "Great fit", etc. +n</t>
  </si>
  <si>
    <t>Y/N +/- Content</t>
  </si>
  <si>
    <t>Yes +/- "Great fit"; No; etc.</t>
  </si>
  <si>
    <t>Y</t>
  </si>
  <si>
    <t>Yes PD: "great fit"; N; Yes from 1 interviewer (not PD)</t>
  </si>
  <si>
    <t>yes</t>
  </si>
  <si>
    <t>PD "interview went well"; phone call from PD "highly quialified applicant"</t>
  </si>
  <si>
    <t>phone call +2</t>
  </si>
  <si>
    <t>late Feb</t>
  </si>
  <si>
    <t>thank you, any questions</t>
  </si>
  <si>
    <t>email from chief resident</t>
  </si>
  <si>
    <t>generic "happy to answer any remaining questions, best of luck on the match"</t>
  </si>
  <si>
    <t>Positive response from PD +2; Yes but not from PD</t>
  </si>
  <si>
    <t>Y +4</t>
  </si>
  <si>
    <t>Email</t>
  </si>
  <si>
    <t>Concluded season and noted that I was a qualified candidate. &lt;&lt; I got a "one of our most highly qualified applicants" also on 2/9 +2</t>
  </si>
  <si>
    <t xml:space="preserve">Yes, virtual, open to everyone, already done </t>
  </si>
  <si>
    <t xml:space="preserve">Positive response from APD +2 </t>
  </si>
  <si>
    <t>Y +2</t>
  </si>
  <si>
    <t>Feb</t>
  </si>
  <si>
    <t>Personalized email from chair saying pleasure to meet you and would be honor if you did residency with us +1. &lt; Personalized email from PD conveying similar concept with different word choices</t>
  </si>
  <si>
    <t>Positive rsponse from APD &lt; positive response from PD</t>
  </si>
  <si>
    <t>Y +1</t>
  </si>
  <si>
    <t xml:space="preserve">Yes, online events, pretty sure this was sent to all interviewed applicants.&lt;+2, recording of informational events offered </t>
  </si>
  <si>
    <t xml:space="preserve">Positive response from chair, APD, none from PD +3
Response from chair, PD, APD "great fit" </t>
  </si>
  <si>
    <t>y</t>
  </si>
  <si>
    <t>Chair emailed nice to meet you and expressed their interest in my application</t>
  </si>
  <si>
    <t>Positive response &lt; received very strong response from former PD and positive responses from current PD and chair</t>
  </si>
  <si>
    <t>Y (generic, non-committal)</t>
  </si>
  <si>
    <t>positive responses from PD, APD, interview, PC &gt; +4 &gt; all of them said the same thing? &gt; I got the same response from the PD twice &gt; what do you mean same response twice?</t>
  </si>
  <si>
    <t>email from resident +2, email from chair; ERAS email from leadership +6</t>
  </si>
  <si>
    <t>any remaining questions, offer to chat +4; ERAS email: reiterating interest in your application +6 &lt;THAL &lt; was this email sent to everyone they're ranking? &lt; &lt; seems like it</t>
  </si>
  <si>
    <t xml:space="preserve">N, Yx3  &lt; who responded?/content?&lt; </t>
  </si>
  <si>
    <t xml:space="preserve">Yes, diversity second look
</t>
  </si>
  <si>
    <t>x+2</t>
  </si>
  <si>
    <t>positive responses ; pos response from chair +4</t>
  </si>
  <si>
    <t>N</t>
  </si>
  <si>
    <t>Yes, diversity second look</t>
  </si>
  <si>
    <t>positive responses from almost all interviewers</t>
  </si>
  <si>
    <t>y - unique personal circumstance via email; y (email)</t>
  </si>
  <si>
    <t>CA (Torrance)</t>
  </si>
  <si>
    <t>UCLA Harbor</t>
  </si>
  <si>
    <t>N +1</t>
  </si>
  <si>
    <t>Yes, one in dec and one in Jan. Second look in Feb, others were open houses</t>
  </si>
  <si>
    <t>x</t>
  </si>
  <si>
    <t>N +1 &lt; I got a very positive response from PD +1</t>
  </si>
  <si>
    <t>CO (Lone Tree)</t>
  </si>
  <si>
    <t>Mail</t>
  </si>
  <si>
    <t>Thank you card and some treats +1</t>
  </si>
  <si>
    <t>Positive, personalized response from PD, but no talk of rank, etc. +1</t>
  </si>
  <si>
    <t>!) Yes, a 1-hour EEG class +1; Y
2) "second look" lecture on Sports Neurology +2.                                    3)Diversity and Inclusivity second look  for URiM</t>
  </si>
  <si>
    <t>Y (only PD)</t>
  </si>
  <si>
    <t>ERAS</t>
  </si>
  <si>
    <t>1/26/2021; 2/5</t>
  </si>
  <si>
    <t>Thanking us, discussing some stuff about program, seemed pretty general and probably sent out to  everyone. &lt; lol I did not receive this +2 &lt;&lt;&lt; 2/5: NRMP #s, feel free to reach out with questions, best of luck during the match</t>
  </si>
  <si>
    <t xml:space="preserve">Positive responses from PD, APD, chair and one interviewer. </t>
  </si>
  <si>
    <t>DC</t>
  </si>
  <si>
    <t>positive responses +1 &lt; PD only</t>
  </si>
  <si>
    <t xml:space="preserve">positive responses. </t>
  </si>
  <si>
    <t>postivie response</t>
  </si>
  <si>
    <t>Yes</t>
  </si>
  <si>
    <t xml:space="preserve">"great fit, final rank list has you ranked very highly" +1 "great fit, ranked to match" </t>
  </si>
  <si>
    <t>None responded. Not even PC. +1 &lt;positive response from 2 of my interviewers &lt; positive response from 2 interviewers and chair, not from PD &lt; positive response from chair and PD&lt; positive as in what? personalized or generalized? &lt; personalized</t>
  </si>
  <si>
    <t>Yes, email from PD</t>
  </si>
  <si>
    <t>None of them responded, including PC.  &lt; + response from one interviewer</t>
  </si>
  <si>
    <t xml:space="preserve">                     Snail mail letter</t>
  </si>
  <si>
    <t xml:space="preserve">                             </t>
  </si>
  <si>
    <t>Some brief references to what i said in imterview, that they are sure mayo c fl has resources to help me achieve my goals or something like that+1</t>
  </si>
  <si>
    <t>None of them responded.</t>
  </si>
  <si>
    <t>Jackson Memorial (UMiami)</t>
  </si>
  <si>
    <t>what was it????</t>
  </si>
  <si>
    <t>None of them responded. Only PC generalized saying your welcome.  +2, PD replied saying great fit +2&lt; oh dang really, never heard back from PD. How early or late in the season was this?  +1 &lt; wow me neither. &lt;January &lt;December</t>
  </si>
  <si>
    <t>email</t>
  </si>
  <si>
    <t>Jan +1</t>
  </si>
  <si>
    <t>generic; RtM</t>
  </si>
  <si>
    <t>positive response from PD+2</t>
  </si>
  <si>
    <t>Y- email feb</t>
  </si>
  <si>
    <t>positive response from PD/ PD and the faculty</t>
  </si>
  <si>
    <t>Y - phone call &gt; you mind sharing what date? &lt;Feb 26!</t>
  </si>
  <si>
    <t xml:space="preserve">"Great fit" from PD. </t>
  </si>
  <si>
    <t>mail - card</t>
  </si>
  <si>
    <t xml:space="preserve">Jan </t>
  </si>
  <si>
    <t xml:space="preserve">thank you for interviewing </t>
  </si>
  <si>
    <t>N +2</t>
  </si>
  <si>
    <t>Yes PD: "Great fit" x 7</t>
  </si>
  <si>
    <t>Georgia</t>
  </si>
  <si>
    <t>Y - Chief Resident</t>
  </si>
  <si>
    <t>X+2</t>
  </si>
  <si>
    <t>Yes Chair: "Good luck with the rest of the season" :/  &lt; I hate when they write this hahaha like what does that mean? good luck bc not here? &lt; I'm sure they are just being diplomatic</t>
  </si>
  <si>
    <t>aY</t>
  </si>
  <si>
    <t>jan</t>
  </si>
  <si>
    <t xml:space="preserve">how are things-resident+1, PD inviting to second look, enjoyed interview, good fit for us </t>
  </si>
  <si>
    <t xml:space="preserve">Diversity second look </t>
  </si>
  <si>
    <t>x+5</t>
  </si>
  <si>
    <t>Yes, positive</t>
  </si>
  <si>
    <t>Y+1</t>
  </si>
  <si>
    <t>Yes, from PD and faculty</t>
  </si>
  <si>
    <t>personalized letter from PD - Impressed with you, will be ranking highly +1</t>
  </si>
  <si>
    <t>Yes – Meet the Alumni Session</t>
  </si>
  <si>
    <t>Yes Chair: "We were impressed by you and think you would be a great fit here" &lt; :( lol didn't get that &lt; (new person here) Yes PD: "We were all impressed by you" &lt; 2nd op here- oh no haha, everyone's getting that but me, dont rub it in haha ;p &lt; got nothing as well :( +1</t>
  </si>
  <si>
    <t>March</t>
  </si>
  <si>
    <t>Letter from chair and PD +1</t>
  </si>
  <si>
    <t>N; only sent one to apd few weeks after interview due to holiday. I think others have got responses tho</t>
  </si>
  <si>
    <t>Generic thank you plus some program gear (pen, plastic bottle)</t>
  </si>
  <si>
    <t>Dec</t>
  </si>
  <si>
    <t>"think you would be a good fit" +7</t>
  </si>
  <si>
    <t>Generic response from the PD.</t>
  </si>
  <si>
    <t>Yes +3; Yes PD,Chair and APD, yes all interviewers +1</t>
  </si>
  <si>
    <t>Yes +1</t>
  </si>
  <si>
    <t>Louisiana State University</t>
  </si>
  <si>
    <t>Yes-positive</t>
  </si>
  <si>
    <t>Y - very positive response +1</t>
  </si>
  <si>
    <t>Y--positive +1</t>
  </si>
  <si>
    <t>Feb 5th</t>
  </si>
  <si>
    <t>Invite to partake in their Certification Program meeting +6 &gt; A package with a generic thank you letter and program information &lt; have not received package+1 &lt; I live in Boston so probably got it first &lt; got one yesterday, I live across the country. &lt;Got mine today (2/9) in NY</t>
  </si>
  <si>
    <t>Y - PD response of generic thank you and best of luck in the match &gt; N+2 &gt; personalized positive response, nothing to indicate rank</t>
  </si>
  <si>
    <t>Yes: Best of luck, essentially +3</t>
  </si>
  <si>
    <t>Link to attend their academic half days &lt; to all? &lt; yes</t>
  </si>
  <si>
    <t>X</t>
  </si>
  <si>
    <t>yes from other interviewers not PD &lt; all interviewers? &lt; not OP but only 1 of 3 interviewers replied to me&lt; OP, 2 of 3 replied</t>
  </si>
  <si>
    <t>2nd look- virtual happy hour with residents</t>
  </si>
  <si>
    <t>Y- see content of PIC</t>
  </si>
  <si>
    <t>2nd look, tour</t>
  </si>
  <si>
    <t>Yes-PD+1</t>
  </si>
  <si>
    <t>YES - virtual; optional; to observe morning report, rounds, chat with some residents, get a tour</t>
  </si>
  <si>
    <t>Yes from PC, not from PD+1; Yes from PC and Chair, not from PD and APD; Yes from only PC</t>
  </si>
  <si>
    <t>"you are among the top 25% applicants" from the chair &lt; wish I received this :(</t>
  </si>
  <si>
    <t>Discouraged by PC to email/reach out unless there was a "pressing" question &lt; they didnt discourage at all. they just said they wouldnt respond but they dont have a problem if u write as long as its genuine.</t>
  </si>
  <si>
    <t>Call +2</t>
  </si>
  <si>
    <t>"ranking you highly" +2</t>
  </si>
  <si>
    <t>Yes from PD and APD, positive. +1</t>
  </si>
  <si>
    <t>Jan</t>
  </si>
  <si>
    <t>thanks for interviewing, would be beyond excited to see your name on match list&lt;+5</t>
  </si>
  <si>
    <t>Y; "I can tell you would do wonderfully here..." +4</t>
  </si>
  <si>
    <t>Positive and personalized response from PD and PC&lt; +1</t>
  </si>
  <si>
    <t>Personalized response to thank you letter +1</t>
  </si>
  <si>
    <t xml:space="preserve">Last week of feb. </t>
  </si>
  <si>
    <t xml:space="preserve">Questions, intrested in my app, hope I do well in match </t>
  </si>
  <si>
    <t>Mayo Clinic</t>
  </si>
  <si>
    <t>Snail Mail</t>
  </si>
  <si>
    <t>Nov, Jan, Feb</t>
  </si>
  <si>
    <t>Generic from Recruitment committee
&lt;Received snail mail in mid Feb saying would be thrilled if you matched with us +1</t>
  </si>
  <si>
    <t xml:space="preserve">Y; "It would be an honor to join you at the start of what would be a stellar career." </t>
  </si>
  <si>
    <t>N, Y, Y, Y</t>
  </si>
  <si>
    <t>Nov</t>
  </si>
  <si>
    <t>Y - Diversity second look</t>
  </si>
  <si>
    <t>Generic thank you from PD and faculty</t>
  </si>
  <si>
    <t>ERAS; Phone call+5</t>
  </si>
  <si>
    <t>Feb, Feb</t>
  </si>
  <si>
    <t>Generic-updates from program
Phone call- we really think you'd do great here +4
Phone call - you are one of our top candidates</t>
  </si>
  <si>
    <t>Response to Thank you letter</t>
  </si>
  <si>
    <t>Generic thank you from PD, APD and Chair</t>
  </si>
  <si>
    <t xml:space="preserve">Positive personalized email from PD </t>
  </si>
  <si>
    <t>No</t>
  </si>
  <si>
    <t>Snail mail&lt; email and eras</t>
  </si>
  <si>
    <t>Jan, Feb +1</t>
  </si>
  <si>
    <t>Thank you note from PD &lt; did not get+6/ Thank you note (generic) from department chair, pin</t>
  </si>
  <si>
    <t>No +2</t>
  </si>
  <si>
    <t>x +9</t>
  </si>
  <si>
    <t>Brief response from one APD, others no +1</t>
  </si>
  <si>
    <t>Email+1</t>
  </si>
  <si>
    <t>Dec+1; Feb</t>
  </si>
  <si>
    <t>Generic thank you from PD and chair+2; and 'personalized' version "my name, ...if you were to match here, we believeyour goals would be met" letter</t>
  </si>
  <si>
    <t xml:space="preserve">Y - second look&lt; when was this? </t>
  </si>
  <si>
    <t>x + 4</t>
  </si>
  <si>
    <t>Yes, PD, chair "great fit" +1</t>
  </si>
  <si>
    <t>Yes, PD</t>
  </si>
  <si>
    <t xml:space="preserve">APD "good luck with the match" </t>
  </si>
  <si>
    <t>,</t>
  </si>
  <si>
    <t>positive responses. "hope to see you in the future." can anyone help me decipher this lol &lt; no deciphering, everyone got this</t>
  </si>
  <si>
    <t>HCA</t>
  </si>
  <si>
    <t>Generic let us know if you have questions</t>
  </si>
  <si>
    <t>Y, invitation to diversity event</t>
  </si>
  <si>
    <t>Y &lt; from who? haute and milstein</t>
  </si>
  <si>
    <t>Generic response +1</t>
  </si>
  <si>
    <t xml:space="preserve">Yes, generic but positive response </t>
  </si>
  <si>
    <t>1/26/2021, Feb</t>
  </si>
  <si>
    <t>"do you have any unanswered questions" +4</t>
  </si>
  <si>
    <t>Check in email from PD+6</t>
  </si>
  <si>
    <t>Yes from PD and one interviewer</t>
  </si>
  <si>
    <t>y, virtual optional events probably for everyone/ Did the PD respond to the "table round" request?</t>
  </si>
  <si>
    <t xml:space="preserve">None of them responded, not even PC. &gt; "Great Fit" &lt; who wrote great fit? </t>
  </si>
  <si>
    <t xml:space="preserve">email </t>
  </si>
  <si>
    <t>Jan, Feb</t>
  </si>
  <si>
    <t>Y, second look invite + 2/21 really enjoyed meeting you email</t>
  </si>
  <si>
    <t xml:space="preserve">Yes from PD and faculty. &lt; is it the mount sinai beth israel or which one? &lt; uptown </t>
  </si>
  <si>
    <t>snail mail</t>
  </si>
  <si>
    <t>generic thank you postcard with brain pin and pen +4</t>
  </si>
  <si>
    <t>yes, generic</t>
  </si>
  <si>
    <t xml:space="preserve">Y, Diversity Equity &amp; Inclusion virtual second look </t>
  </si>
  <si>
    <t xml:space="preserve">Generic response to thank you - PD, Chair, Vice Chair </t>
  </si>
  <si>
    <t>"You are a top candidate"</t>
  </si>
  <si>
    <t>Y +7</t>
  </si>
  <si>
    <t>PD saying "good fit" basically +3 &lt; Any idea how often the PD sends something like this? &lt; I did not get this... +1 &lt; From what I can tell, practically all of the time. Just look at the previous Neuro Sheets. &lt; on 2/9, received message on ERAS from PD saying "would be absolutely delighted to see you this July"&lt; same +1 &lt; when did you interview? Trying to figure out if they are sending these in waves. &lt;october</t>
  </si>
  <si>
    <t>Yes, positive &lt; who responded and was it personalized or just saying thanku good luck very generic? none of them responded to me, not even PC. &lt; was pretty generic &gt; PD responded to mine, didn't look too generic&gt; PD responded -peronalized &lt; personalized like great fit or just saying your name and thank you? &gt;&gt;&gt; I'm the one who said "didn't look too generic", mine says "thought very highly of you and you'd fit in very well"</t>
  </si>
  <si>
    <t>Generic thank you from PD</t>
  </si>
  <si>
    <t>Y-(Jan 25)</t>
  </si>
  <si>
    <t xml:space="preserve">Email </t>
  </si>
  <si>
    <t xml:space="preserve">Late Jan </t>
  </si>
  <si>
    <t>Info about program and the city +1</t>
  </si>
  <si>
    <t>Y from chair - personalized but not specific on rank/match+1; yes from PD, personalized and positive (recieved a month after my interview day) &lt; you're saying that the PD responded back to your thank you note a whole month after you sent it? Or did you send that thank you note recently?&lt; he responded to thank you letter i sent a month prior (i sent the letter right after interview day, and just got response a month later) &lt; anyone else hear from Dr Neel?</t>
  </si>
  <si>
    <t>N from PD, aPD</t>
  </si>
  <si>
    <t>Y +7, N+2</t>
  </si>
  <si>
    <t>Snail Mail(got a letter delivered today from CCF that was post marked 1 month prior-obviously mail is having issues) &gt;did anyone get a postcard or were they all letters?</t>
  </si>
  <si>
    <t>Nov, Dec, Jan (IV date was in Nov)</t>
  </si>
  <si>
    <t>Generic thank you from aPD and PD +1 &lt; Anyone else not get a letter from them at this point from a Dec interview?&lt; I didn't get anything from a nov interview date. ***EDIT- i just got a letter in the mail now, guess it just took longer for some***&lt; Woops...I guess they might have sent them only to some applicants.&lt;well that sucks &lt; I wouldn't read into this, I think they did send to everyone, mine took a REALLY long time to get to me.+1 &lt; What is the content of the letter in the mail? +1 &lt; basically nice to meet you, thanks for interviewing</t>
  </si>
  <si>
    <t>Y &lt; What did they say? +3 &lt; Noncommittal response, overall pleasant and positive but clearly steering well clear of match violations</t>
  </si>
  <si>
    <t>said not to send thank yous</t>
  </si>
  <si>
    <t>Yes+1</t>
  </si>
  <si>
    <t xml:space="preserve">Yes, from APD "please keep us in mind at ranking time" </t>
  </si>
  <si>
    <t xml:space="preserve"> Y, PC, PD and faculty. N- no one answered me at all :( &gt; +2</t>
  </si>
  <si>
    <t>Yes from APD and 1 interviewer</t>
  </si>
  <si>
    <t>Yes, PC</t>
  </si>
  <si>
    <t>Generic thank you</t>
  </si>
  <si>
    <t>y, diversity second look, seems to be for URM</t>
  </si>
  <si>
    <t>x +1</t>
  </si>
  <si>
    <t>Yes, positive and PD said "great fit" | No response back from anyone</t>
  </si>
  <si>
    <t>Generic thank you from few interviewers &lt; from the PD or other interviewers? &lt; PD did not reply :( others did +1</t>
  </si>
  <si>
    <t>Yes &lt; FWIW, i sent a thank you  note and did not receive a response back + 2 &lt; No</t>
  </si>
  <si>
    <t>generic nice to meet you "good fit" ...</t>
  </si>
  <si>
    <t xml:space="preserve">Yes, positive </t>
  </si>
  <si>
    <t>Impressed with application, Eligible for H1B, Deadline to submit Step 3 scores.</t>
  </si>
  <si>
    <t>Yes, from two faculty members (not PD/APDs, Program initiated, I did not send PIC) &lt; did not get this +6</t>
  </si>
  <si>
    <t>February</t>
  </si>
  <si>
    <t>Personalized, Great fit, let me know if you have any questions. Nothing about rank.</t>
  </si>
  <si>
    <t>Y - very personalized (stating exactly why they would like to have me join them) +5 (I originally said no, but got a reply as others stated about a week later)&lt; these LOI were sent to PD only or also APD? &lt;PD and all APDs I interviewed with. &lt;Anyone that didnt get a response?</t>
  </si>
  <si>
    <t xml:space="preserve">Apparently a few have gotten calls from the chat section. Not sure how true this is. &lt; it looks like this has happened in the past years on previous spreadsheets, so might be true. &lt;where did u see this in past spreadsheets? i checked and didnt see anything. &lt; not calls actually but in both 2019-2020 and 2018-2019, some people said they received PIC from the PD. </t>
  </si>
  <si>
    <t>X +13</t>
  </si>
  <si>
    <t xml:space="preserve">Positive responses from APDs, none from PD +3&lt;  positive responses like what? generic? &lt; personalized but nothing to imply rank/match position  </t>
  </si>
  <si>
    <t>Y - email/call (Not sure if really RTM but very strong interest) &lt; What was the phrasing out of curiosity? &lt; Basically just reiterated very strong interest in my application, mentioned that this communication was only extended to very few applicants, talked about the opportunities I would have at Penn research wise and in terms of career opportunities</t>
  </si>
  <si>
    <t>&lt; Apart from this were you also offered zoom meetings to meet additional faculty? &lt; Yes with 5 faculty members (mostly researchers) but this was much earlier around my interview. This call was in the first week of February.&lt; you were the person that had posted before and people started stalking you right? or is this someone else that also had the same thing? haha &gt; Haha yes its me. I had deleted it because of the uproar it provoced. But now that everyone starts posting their PIC and the ROL is fixed it felt wrong not to put it back in.&lt; i was the one who had your back in the posts so thats why i remembered haha. congratulations btw! :) &gt; Thank you!!</t>
  </si>
  <si>
    <t>yes, 2nd social hr event with residents, pretty sure this was sent to all interviewed applicants</t>
  </si>
  <si>
    <t>Y from PC, Y from PD but generic</t>
  </si>
  <si>
    <t>Y from PD</t>
  </si>
  <si>
    <t>Yes &lt; when was your interview and was it personalized? did you initiate it or they did?</t>
  </si>
  <si>
    <t xml:space="preserve">Just generic monthly updates they send to every applicant, was for their medicine program &lt; wait what? i havent received any updates.... &lt; still.. didnt receive this.... </t>
  </si>
  <si>
    <t xml:space="preserve">I did for neuro but it was just generic </t>
  </si>
  <si>
    <t>phone call 2/26 +1</t>
  </si>
  <si>
    <t>x+3</t>
  </si>
  <si>
    <t>Only chair responded "great fit"</t>
  </si>
  <si>
    <t>Y: from PC, PD ("great fit"; hopefully get to work with you), and all faculty</t>
  </si>
  <si>
    <t>Y- positive, but not "ranked to match"</t>
  </si>
  <si>
    <t>Positive from chair, none from PD +4</t>
  </si>
  <si>
    <t>Y for PD</t>
  </si>
  <si>
    <t>Y (research track) +1
Y (invitation to research retreat)</t>
  </si>
  <si>
    <t>remain interested in you as applicant +1</t>
  </si>
  <si>
    <t>Y, research track second look</t>
  </si>
  <si>
    <t>X+3</t>
  </si>
  <si>
    <t>Yes PD, "great fit"&gt;+2</t>
  </si>
  <si>
    <t xml:space="preserve">Yes, virtual events open to everyone &lt; Did you receive an email about this? I interviewed with them and have been waiting to hear about a second look and haven't gotten any info :( </t>
  </si>
  <si>
    <t>X +7</t>
  </si>
  <si>
    <t xml:space="preserve">N +1 &lt; I got two positive responses back </t>
  </si>
  <si>
    <t>Y &lt; When?</t>
  </si>
  <si>
    <t>N +6</t>
  </si>
  <si>
    <t xml:space="preserve">Very strong positive response from PD &gt;&gt;&gt; can you give an example? mine was pretty generic :'( </t>
  </si>
  <si>
    <t>email from PD + 1, also got an email from a resident</t>
  </si>
  <si>
    <t>2/9, 2/10</t>
  </si>
  <si>
    <t>generic "enjoyed interview, think you'd be a great fit" +1</t>
  </si>
  <si>
    <t>X +3</t>
  </si>
  <si>
    <t>N+1 &lt; i got a warm response from PD</t>
  </si>
  <si>
    <t xml:space="preserve">Yes; 'good fit' type semi generic; not explicitly 'ranked to match' but very promising </t>
  </si>
  <si>
    <t>None, they said during the interview that they are limiting outreach after to make certain not to violate and rules</t>
  </si>
  <si>
    <t>Email from chair+3</t>
  </si>
  <si>
    <t>Thank you, "you'd fit right in", can meet with me one on one if you'd like</t>
  </si>
  <si>
    <t>y, virtual open house for everyone</t>
  </si>
  <si>
    <t>phone call PD, Feb +2</t>
  </si>
  <si>
    <t>Mail; phone call</t>
  </si>
  <si>
    <t>A nice "taste of Vermont" care package that they said we normally would have received upon arrival for the interview day</t>
  </si>
  <si>
    <t>Yes from PD, simple but personalized and positive</t>
  </si>
  <si>
    <t>2nd look/time for more questions</t>
  </si>
  <si>
    <t>Explicity stated they won't respond</t>
  </si>
  <si>
    <t>N+1 Y (variations of "thanks for your interest")</t>
  </si>
  <si>
    <t>Jan.</t>
  </si>
  <si>
    <t>talked about couples match</t>
  </si>
  <si>
    <t>Jan. Feb</t>
  </si>
  <si>
    <t>Personalized response to my thank you email, "good fit"</t>
  </si>
  <si>
    <t>Y-email feb +1</t>
  </si>
  <si>
    <t>F</t>
  </si>
  <si>
    <t>Date</t>
  </si>
  <si>
    <t>Please note you do not have to fill in every column if you do not want to - any info is better than no info!</t>
  </si>
  <si>
    <t>Top 3</t>
  </si>
  <si>
    <t>Rest of Rank List (in order)</t>
  </si>
  <si>
    <t>Done with interviews?</t>
  </si>
  <si>
    <t>Rationale</t>
  </si>
  <si>
    <t>Discussion</t>
  </si>
  <si>
    <t>Stats</t>
  </si>
  <si>
    <t xml:space="preserve">Type of Medical Student   </t>
  </si>
  <si>
    <t>Region</t>
  </si>
  <si>
    <t>Step scores, school tier, AOA, # pubs</t>
  </si>
  <si>
    <t># programs applied to</t>
  </si>
  <si>
    <t># invites</t>
  </si>
  <si>
    <t># interviews attended</t>
  </si>
  <si>
    <t>#1</t>
  </si>
  <si>
    <t>#2</t>
  </si>
  <si>
    <t>#3</t>
  </si>
  <si>
    <t>Why #1?</t>
  </si>
  <si>
    <t>Biggest Priorities for Ranking</t>
  </si>
  <si>
    <t>US MD</t>
  </si>
  <si>
    <t>NE</t>
  </si>
  <si>
    <t>Step 1 24x, Step 2 25x, AOA, 1 pub</t>
  </si>
  <si>
    <t>Cornell</t>
  </si>
  <si>
    <t>NYU</t>
  </si>
  <si>
    <t>Columbia</t>
  </si>
  <si>
    <t>Mt.Sinai, Montefoire, Downstate, Northwell SI/Lenox, Northwell, Penn, MGB, Jefferson</t>
  </si>
  <si>
    <t>Leadership, location, gut feeling, commitment to diversity education and initiatives.</t>
  </si>
  <si>
    <t>Location (SO and family in NYC), clinical/outpatient exposure, culture, mentorship, schedule</t>
  </si>
  <si>
    <t>SO or family in NY? Top 3 makes sense and I'm sure you will get one of those anyways but surprised MGB/Penn so low &lt; I see, cool. best of luck! &lt; you too!!</t>
  </si>
  <si>
    <t xml:space="preserve">&lt; I am not surprised, NY happiness of residents is 100000+ in comparison to other places </t>
  </si>
  <si>
    <t>&lt;Really? Then why do I hear discussion about issues with the ancillary staff? +1 &lt; yeah I haven't heard NY residents are happier, mostly the opposite &lt; I've rotated around NYC and I think once you're used to the way (most) NYC hospitals run it's not as big of a deal. But might be a shock to those coming from elsewhere. &lt; Can you elaborate on this "the way (most) NYC hospitals run" please? &lt; I haven't rotated elsewhere, but my perception is that things are a bit more chaotic bc there's often a higher nursing to patient ratio. Nurses have a strong union and there are often situations where nurses will not draw blood, transport is hard to coordinate, etc. Basically that resources are stretched. &lt; at bellevue, sometimes nurses carry 10-11 pts and just don't have the time to everything that needs to be done</t>
  </si>
  <si>
    <t xml:space="preserve">was going to ask why Cornell and NYU over Columbia, but looking at your priority list it makes sense. </t>
  </si>
  <si>
    <t xml:space="preserve">Saw you were thinking about moving Columbia up, what factors are you thinking about in ranking them compared to Cornell and NYU? &lt; mostly mentors saying don't miss out on a chance to go to Columbia / they feel it's superior to the other two. But unsure if it's where I see myself. &lt; that's unfortunate they are putting that pressure on you. i talked to my mentor (chair of my neuro dept) about my concerns with columbia culture and they agreed with putting some other programs similar to cornell in reputation above them. Cornell and NYU are both top programs that shouldn't limit you at all. &lt; That's good to hear! Thanks for sharing your experience.  </t>
  </si>
  <si>
    <t>Just wanted to give you another perspective. I know neuro residents at Columbia and they love it there! Spoke very highly of the culture and support there. Also said there are endless opportunities for clinical/research interests in basically everything you could imagine.</t>
  </si>
  <si>
    <t xml:space="preserve">32 but I cancelled. Still will cancel more. </t>
  </si>
  <si>
    <t xml:space="preserve">Already 13 (I have 12 still that I have not cancelled, planning on cancelling like 5ish) &lt; mistake, 8ish not planning on doing more than 17 </t>
  </si>
  <si>
    <t>MGB</t>
  </si>
  <si>
    <t>Hopkins</t>
  </si>
  <si>
    <t xml:space="preserve">UTSW, Penn, Columbia, Emory, UCLA, Mt Sinai, Duke, Jefferson, Mayo Fl, Miami </t>
  </si>
  <si>
    <t>N (Still got 12 more)</t>
  </si>
  <si>
    <t>QOL, Location, Culture, Reputation, Residents Satisfaction</t>
  </si>
  <si>
    <t>Wow, 17 interviews... okay &lt; -3</t>
  </si>
  <si>
    <t>Why did you list UTSW over higher ranked places like Penn, Columbia, UCLA?</t>
  </si>
  <si>
    <t>Stanford</t>
  </si>
  <si>
    <t xml:space="preserve"> MGB, Penn, WASHU, Yale, BIDMC, Columbia, UMICH, Mayo-Rochester, NYU-Manhattan,  UCSD, CWRU, UWash *in order*</t>
  </si>
  <si>
    <t xml:space="preserve">Program leadership and resident culture/community. First and foremost- a sense of belonging (I personally do extremely well when I feel connected to a community's core beliefs and overall mission). The following were also really important: research interests, enthusiastic mentors, QOL outside of work, social justice and equity initiatives, the formal neuro curriculum, and overall program vision. </t>
  </si>
  <si>
    <t xml:space="preserve">Vibrancy of program leadership, residents, and location. Everything listed to the left is also just as important. </t>
  </si>
  <si>
    <r>
      <rPr>
        <sz val="10"/>
        <color theme="1"/>
        <rFont val="Roboto"/>
      </rPr>
      <t xml:space="preserve">do you have a location preference? UCSF and New Haven seem different in every way possible. Congrats &lt; </t>
    </r>
    <r>
      <rPr>
        <b/>
        <sz val="10"/>
        <color theme="1"/>
        <rFont val="Roboto"/>
      </rPr>
      <t xml:space="preserve">i would also suggest against NH, currently live there and the crime is atrocious. </t>
    </r>
    <r>
      <rPr>
        <sz val="10"/>
        <color theme="1"/>
        <rFont val="Roboto"/>
      </rPr>
      <t xml:space="preserve">&lt; Very fair! This is where the "gut feeling" comes in. I love both SF and NH, and while both are wildly different they both have very unique aspects of QOL that I am looking for. More than  QOL/location however are the research endeavors at both of these institutions that have really commanded my interest. Regarding crime in NH, there is also a very LARGE homeless population near SF and a good bit of crime as well. I feel crime whether in NYC, SF, or NH is something to definitely be mindful of when looking for a place to live but I do not believe it is significantly worse in NH. &lt; </t>
    </r>
    <r>
      <rPr>
        <b/>
        <sz val="10"/>
        <color theme="1"/>
        <rFont val="Roboto"/>
      </rPr>
      <t>the thing is SF has nice areas where crime is limited whereas NH is bad to worse.</t>
    </r>
    <r>
      <rPr>
        <sz val="10"/>
        <color theme="1"/>
        <rFont val="Roboto"/>
      </rPr>
      <t xml:space="preserve"> I live downtown (the nicest NH area and also where Yale is) and i get an email from Yale at least 3x a week about paintball shootings, theft and robberies. Just trying to warn you as i dont want you to get stuck in a city which is really not that great for the little time that you get off from residency. The program is decent but living in NH over SF i would avoid imo. Good luck either way! &lt; I really appreciate the insight. Thank you!</t>
    </r>
  </si>
  <si>
    <t>Wow Im wondering why MGB and Columbia are not in your top 3?&lt; MGB is excellent but the culture didn't hit home for me. Columbia is also excellent but I ranked it a little lower due to fit. I also grew up near the west coast so location played a large role in ranking as well</t>
  </si>
  <si>
    <t>I wouldn't decide based on crime rates, feel like if you were at school in SF there could be frequent crime emails too. But would consider whether you want seasons and smaller more affordable city versus big city with mild weather, of course &lt; tbf, new haven is pretty expensive as well especially around Yale&lt;  Crime rates might factor in just a little when deciding but overall it won't be the deal breaker for me. I super appreciate the heads up though!</t>
  </si>
  <si>
    <t>Cornell, NYU-Manhattan, Columbia, Yale, Hopkins, Penn, Emory, Duke *now in order*</t>
  </si>
  <si>
    <t>Location, partner, culture, QOL, residents, interests</t>
  </si>
  <si>
    <t>Congrats on the list. I also loved UCLA!</t>
  </si>
  <si>
    <t>Why UCLA#1 for you over UCSF?</t>
  </si>
  <si>
    <t>&lt; not OP but SF is super expensive &lt; they also have location and partner as top 2 priorities. I prefer LA too&lt; that makes sense- LA is also super expensive though</t>
  </si>
  <si>
    <t>10
cancelled 1
declined 1</t>
  </si>
  <si>
    <t>UPenn</t>
  </si>
  <si>
    <t>WashU, Hopkins, Northwestern, Vanderbilt, Columbia, Pitt (UPMC), BIDMC</t>
  </si>
  <si>
    <t>UPenn and MGB tied for #1. Had a great vibe and loved the culture and leadership at both programs. Both programs also have plenty of opportunities for me to pursue my research and extra-curricular interests. Final decision is most likely going to come down to location and opportunities for my partner.</t>
  </si>
  <si>
    <t>Partner, culture, location, QOL, research interests</t>
  </si>
  <si>
    <t>Great list. I also felt UPenn and MGB were equal for program culture, leadership, opportunities. I prefer Philadelphia for location so trying to decide if that extra prestige of MGB is meaningful &lt; Agreed. I also prefer Philly and I feel like I had the bigger "gut feeling" while at UPenn, but part of me also has a difficult time potentially passing up the opportunity to train at MGB (really loved the fast-paced, innovative feel of the place). &lt; aw yeah we are on the same wavelength! good luck with your decision, you won't go wrong either way. it helped me to know that there are plenty of residents at penn that ranked it over mgb, and vice versa. &lt; That's a good point! Either way, each is a great option and I'd love to match at both equally! Thanks, and good luck to you as well! &lt; ty :)</t>
  </si>
  <si>
    <t>Great list, can't go wrong! Wondering why CCF was ranked 3 for you (trying to figure out where to put it in my list) &lt; I ranked CCF 3rd because it not only has all of my program "musts" (subspecialty availability, rigor/volume, research, innovation, decent culture), but Cleveland has some great opportunities for my partner's career and is geographically ideal for us (i.e., close to family). Not to mention that the cost of living in Cleveland is phenomenal! &lt; makes a lot of sense, thanks and good luck!</t>
  </si>
  <si>
    <t>Why Columbia so low? &lt; Not very excited about the idea of living in NYC.  Also, I didn't get a great vibe from some of the residents, but overall I really enjoyed my interview and liked the program.</t>
  </si>
  <si>
    <t>non US IMG</t>
  </si>
  <si>
    <t>Step 1: 261, Step 2: 250, Step 3: 249</t>
  </si>
  <si>
    <t>Upenn</t>
  </si>
  <si>
    <t>BU, WashU, MayoAz</t>
  </si>
  <si>
    <t>Research, location</t>
  </si>
  <si>
    <t>Wow- another Yale top 3! Yale is awesome but I am curious why top 3 for you? &gt; Had a suprisingly great interview experience, good opportunities for the kind of research I want to do, significant other has a job in the NE&lt; That's awesome! I also ranked Yale in my top 3. I personally think it is a highly underrrated program in the Neurology world :) They have world-class faculty and very invested leadership. The residents were also DOPE lol!</t>
  </si>
  <si>
    <t>Was MGB v UPenn difficult for you to rank at all? &gt; Yes it was difficult. Upenn really went above and beyond, offering me a very compelling academic career path and connecting me with amazing researcher and faculty. Also the fact that Upenn is categorical is very attractiv especially for IMG who usually struggle securing prelim. In the end one important factor was that my SO works at MGB. &lt; totally makes sense! best of luck and I think you'll be very happy at either one!</t>
  </si>
  <si>
    <t>UD MD</t>
  </si>
  <si>
    <t>Step 1- 25x, Step 2-27x</t>
  </si>
  <si>
    <t>9 with 2 left to go 
canceled 4</t>
  </si>
  <si>
    <t>MGB, Stanford, UCLA, Yale, BIDMC, Mt Sinai, UTSW, Baylor</t>
  </si>
  <si>
    <t>All of the top programs are amazing, but the tip 2 felt like they had the right fit. My partner also had initially thought those two were his top preferences as well for potential jobs. Both seem like they really are excellent places that care about education. UCSF edged out for weather and closeness to friends.</t>
  </si>
  <si>
    <t xml:space="preserve">Research interests, location, right "fit", partner preference </t>
  </si>
  <si>
    <t xml:space="preserve">Greatl ist! Curious why MGB below NYU? &gt; Sorry for the late response but that one was really more of location fit for partner preference than program preference. They felt tied to me in terms of how well I clicked with the staff, but NYC works better. </t>
  </si>
  <si>
    <t>US DO</t>
  </si>
  <si>
    <t>LAC+USC</t>
  </si>
  <si>
    <t xml:space="preserve">Upenn, Cedars, Davis, harbor, Kaiser LA, UT Austin, Rush, Duke, UW, umiami, loma linda, UT san antonio. </t>
  </si>
  <si>
    <t xml:space="preserve">fit, location, family. diversity. supports passions for underserved medicine, disparities in healthcare, global neurology. strong fellowships. mentorship.  </t>
  </si>
  <si>
    <t xml:space="preserve">fit, a place I can be happy inside and outside of the hospital, collaborative culture w good vibes, strong mentorship, mission, wellness support, underserved medicine, community/global health, fellowships, reputation </t>
  </si>
  <si>
    <t xml:space="preserve">did you not apply to Boston programs? &lt; only 1 (no IV) &lt; gotcha, best of luck with your match! &lt; thanks, you too! </t>
  </si>
  <si>
    <t xml:space="preserve">Would you mind sharing how many prelim programs you're ranking for USC? I'm asking because I'm ranking an advanced program highly and am scared. lol &gt; definitely feel you on this lol. im ranking 5 (all in CA w some ties so hoping for the best) </t>
  </si>
  <si>
    <t>17IIs, 2WL with one becoming an II. 
Went on 14, Declined/cancelled 4</t>
  </si>
  <si>
    <t>KaiserLA</t>
  </si>
  <si>
    <t>UMaryland</t>
  </si>
  <si>
    <t>UCI, UAz Phx, LLU, Henry Ford, Ochsner, UT San Antonio, DRMC, USouthern Alabama, UCR, Baylor</t>
  </si>
  <si>
    <t xml:space="preserve">Fit and location. </t>
  </si>
  <si>
    <t xml:space="preserve">Fit, location. I want to be a clinician. Everyone on the trail was trying to flex their research credentials, and while I'm open to helping out with trials in the future because it sounds like fun, I really didn't care. Above all, I just want to be an excellent clinician. I felt confident that I'd be well trained at literally every place that I've interviewed so far. So it comes down to fit and location. If I'm going to get crushed with stroke call, I want to do it with seniors and attendings that I have no hesitation to call and ask for help from and peers who will have my back. 
After I made my list, my SO had substantial input as they would be moving with me. They prioritized location above all else, and thus I had to drop henry ford and oschner while pumping up UCI. </t>
  </si>
  <si>
    <t>LOVE your reasoning! Fit + location were my two big things as well and trusting that I would personally excel at places where I vibed the most with the people and 80 hours would be enjoyable +1</t>
  </si>
  <si>
    <t xml:space="preserve">Wondering why you decided to rank Ochsner so low? Interviewed there and Kaiser and I felt they both had small tight family feel. &gt; It's not that I didn't like Oschner. It's that I have to give them numerical ranks. My actual ranks go Kaiser LA tier 1, tier 2 everything else, tier 3 is baylor. Everything in tier 2 has pros and cons and i'm still working it out. But yeah I totally agree about the family feel of oschner. It was great and a huge plus for them. I'd truly love to work under/with them. PD/faculty/residents were all AWESOME. My cons for their program is that they don't seem as traditional in their curriculum/schedule. For instance, though I'm sure it'd feel great to work under their schedule, I'm honestly concerned that I won't learn enough. This feels like a me issue. I feel that it takes me a lot of ramp up, but that once I do, I'm really solid. If the hours are low, I don't ever get that ramp up. So it's an educational fit thing for me with Oschner. That's why it put it lower-ish (for now). It's because I'm concerned that my personal learning style might not be best served by their set up. The thing I go back and forth about is that I feel like they'd support me if I brought up these concerns. Sorry the answer is all over the place. I'm still working through this. </t>
  </si>
  <si>
    <t xml:space="preserve">Why UCI over UT Houston? And why Baylor last? Agreed, why UCI over UT Houston and Baylor?? &lt; on second thought, UT houston is going over UCI haha. It's over baylor because of the vibes I got from the residents on M&amp;G. UCI residents loved each other and the program and were clearly able to demonstrate taht. Baylor residents looked soooo tired. One kept stressing strategies to keep life and work separate. </t>
  </si>
  <si>
    <t xml:space="preserve">I loved Kaiser as well! Their clinical training is phenomenal and they have AMAZING perks for residents and their attendings as well. Getting a job at Kaiser after residency is goals if you're primarily interested in a clinical career. Great pay + perks. &gt; This was my thought process as well. Plus the faculty and residents are both great people. </t>
  </si>
  <si>
    <t>Michigan</t>
  </si>
  <si>
    <t>Mayo MN</t>
  </si>
  <si>
    <t>Rochester/Morsani/UTSW</t>
  </si>
  <si>
    <t>Penn, UVA, Yale, Iowa, UCSF, WashU, Cleveland Clinic, Vanderbilt, UCLA</t>
  </si>
  <si>
    <t>Still deciding between Mich and Mayo. Fit, location, lifestyle/QoL, loved the PD, fits with personal career goals</t>
  </si>
  <si>
    <t>Fit, lifestyle/QoL, location, cost of living, amount of outpatient exposure</t>
  </si>
  <si>
    <t xml:space="preserve">I LOVE UMICH! The PD at UMICH is probably one of the "chillest" of all and sincerely invested in the program. The program is Excellent but the PD really makes it that much more special imo. </t>
  </si>
  <si>
    <t>As an M4 at Michigan, I can say that Dr. London is even more amazing than he seems in the interview! Having him as my attending made for one of the best weeks of my clinical year! Ann Arbor is also a more fun town than Rochester (from what i hear) +1</t>
  </si>
  <si>
    <t>+1 for Michigan and Mayo MN for the top two! I have them currently in the same order for similar reasons</t>
  </si>
  <si>
    <t>Why Iowa before before UCSF, Wash U, Cleveland , and UCLA I wonder?  &gt; Cost of living for UCSF and UCLA primarily, also a bit of a preference for college towns or suburban over urban&gt; Thank you man!</t>
  </si>
  <si>
    <t>Do you know where Penn is fitting in to your list?</t>
  </si>
  <si>
    <t>Northwestern</t>
  </si>
  <si>
    <t>Rochester</t>
  </si>
  <si>
    <t>Jefferson</t>
  </si>
  <si>
    <t>Cleveland clinic, Boston Univ, Ohio State, Brown, Stony Brook, Penn State, Vermont, Indiana, Colorado, Cincinnati, SUNY Upstate, Buffalo, U.WI</t>
  </si>
  <si>
    <t xml:space="preserve">Top 2 are ordered based on the vibe/feeling I got during my interview day, perceived strength of program, fellowships of interest, opportunities to get involved in medical education, and location/lifestyle. I'm fairly set on the order for my top 2 programs, but am torn between Jefferson and Cleveland clinic. I liked the residents and PD at Jefferson,  but I feel like cleveland historically has a better reputation that might be better for a career in academic medicine(looking at past fellowship matchs). The location between these two is essentially negligible for me, and overall left with a good impression of both porgrams after my interview day. </t>
  </si>
  <si>
    <t>Fit, QOL, meded, fellowship opportunities, location, NCCU exposure, alignment with career goals/path, vibe from residents and faculty</t>
  </si>
  <si>
    <t>Hey, would really like to know your thought process on putting URochester at #1 over what are at least a couple of other very solid options. What are the biggest factors?&lt; OP here, I loved all three of these program but just felt Rochester was a better fit after my interview. Added in some of the things I thought about with rankings. &lt; Hey, I'm the person who asked the original question! Thanks for the update and reasoning. Just noticed NW added up top to your list. Curious if you felt equally strong about fit/culture when comparing Rochester with NW. Or is there some other factor that makes you rank NW favorably?&lt; tbh im still figuring out the order and my rankings as im still interviewing at some of these places. Will update order and thought process as i figure things out...thought i had order figured but now not so sure. &lt; Totally, it isn't easy since every program has its pros and cons. I've interviewed at 3/4 of your top 4. In some ways they're tough to compare. I'll keep lurking here and if you ever need someone to bounce impressions off of maybe we could figure something out. &lt; thank you! Will keep this in mind once i finish interviewing, i appreciate it!&lt; OP here, to answer the question about fit/culture at NW vs Rochester, in short yes. I felt that in both places the residents were genuinely happy and that the program cared about them. In both places the residents seem to be friends with one another and hang out outside of work/had good comraderie on interview day. For me the programs seemed similar so it came down to location ultimately. &lt; It's me again from the previous comments, thanks for updating this OP. I agree with that impression and that ultimately it comes down to location. I plan on having NW as my #1 as well, so maybe we'll become co-residents! &lt; OP here, that would pretty cool!</t>
  </si>
  <si>
    <t>I feel like Rochester and Jefferson are the places to go for med ed, it really seemed like their alumni/current faculty were able to bridge out and start careers when I talked to them. I liked Northwestern as a program, but it felt like their med ed opportunities were lacking compared to the others. Curious to hear what others thought.&lt; i agree that rochester is definitely a powerhouse with medical edication. For me jefferson seemed to be interested in meded and open to residents pursuing this, the PD is working on creating an educator track</t>
  </si>
  <si>
    <t xml:space="preserve">3 to go </t>
  </si>
  <si>
    <t xml:space="preserve">Tulane </t>
  </si>
  <si>
    <t>LSU</t>
  </si>
  <si>
    <t xml:space="preserve">Vanderbilt, Duke, Yale, UCLA, UCSF, MGB, Cornell, NYU(Manhattan), Penn, Emory, Mt Sinai, Northwestern, CC, Rush </t>
  </si>
  <si>
    <t xml:space="preserve">N </t>
  </si>
  <si>
    <t xml:space="preserve">Location, Family, Partner, Future career, QoL, </t>
  </si>
  <si>
    <t>Did you feel any personally difficult emotions in your decision to rank the Louisiana programs over the Doximity top 10 rank programs? I interviewed for some dream programs, but the locations of those dream programs would make it really hard for my partner and I to live together. I'm struggling to overcome my feelings of disappointment at letting go of those top programs and ranking them low. I'm going to end up ranking high cities that I don't want to live in and programs that are meh, so that my partner and I can live together. I'm uncertain whether I'm making the right choice. It's helpful to see someone on here who heavily priotized location/partner/family, so I'm curious if you also experienced any similar emotions and how you dealt with them. &lt; Not OP but I am also ranking a few top 10 programs below much lower ranked programs due to location. It's definitely difficult but I told myself going into the process that my priorities are what they are .. but just wanted to share that you're not alone! &lt; Think about it.. we will be there for years and we want to be genuinely happy and where will we be happy? familiar placer where loved ones live and we have a support system. I know people who went to top programs because of ranks and are miserable and regretting it while others broke up with there partnet because of it and regret till this day. Unless you think u will be miserable in a place and ur going there just because of your partner then i recommend you to not choose it but if u will be happy there and also be with your partnet then thats the best way to go honestly &lt; OP here: Thanks guys! Your perspectives are really helpful, and it's nice to know I'm not alone in these decisions. It's been a while since I made this post, but for sure am going to pick partner over rank</t>
  </si>
  <si>
    <t>so where did you NOT get invites? If you got UCSF, MGB etc. genuinely just curious, congrats on your interviews!</t>
  </si>
  <si>
    <t xml:space="preserve">Hey, i just wanted to let you know that I think it's really amazing of you to prioritize your happiness and personal actualizations over prestige. (+1) It takes guts to be on the pedestal where you could have it all if you chose, but to take a step back to prioritize personal life over professional. Everything we do some how ends up being about the rat race and our careers, we need to be able reflect on how much that matters to us and if its where our happiness is primarily derived from, because we are more than our profession! Power to you. In case you applied to UTSW btw I'd advise you to reach out to them, could be a good compromise b/w location near louisiana and still having a really reputable program. </t>
  </si>
  <si>
    <t>Ditto to other posters! I will be also ranking programs that are more geographically preferrable to me and my partner higher than the "top tier" programs. I'm sure at the end of the day, we will all be amazing neurologists :) +3</t>
  </si>
  <si>
    <t xml:space="preserve">non-US IMG </t>
  </si>
  <si>
    <t>Step 1 242, Step 2 255</t>
  </si>
  <si>
    <t>KUMC/Tufts</t>
  </si>
  <si>
    <t>Iowa, Lehigh, Detroit, MCG, SUNY, Geisinger, Arkansas, Memorial Healthcare, Mercy St Vincent ,SIU</t>
  </si>
  <si>
    <t>Partner matched fellowship at Houston, fit, fellowship opportunities</t>
  </si>
  <si>
    <t>Location, fit, name of program, fellowship opportunities</t>
  </si>
  <si>
    <t>&lt; Are you the same person as the person who was asking in the chat tab a few weeks ago about UT Houston and/or Baylor interview spots because your husband matched fellowship at Houston? Glad you got the UT Houston and UTMB interviews!!! That's great news! &lt; lol yes!! I'll just have to wait until march and hope for the best but at least we have the chance to stay together in Houston. I hope your interview season is going great! &lt; thats awesome! congrats!! &lt; thanks!! &lt; did you get the morning report invite? &lt; I did if you are talking about Georgia</t>
  </si>
  <si>
    <t>South</t>
  </si>
  <si>
    <t>Step 1: 23_
Step 2: 26_</t>
  </si>
  <si>
    <t>UWash</t>
  </si>
  <si>
    <t>UCSD, Rush, UCI, BIDMC, UTSW, Colorado, Duke, UC Davis, Baylor, Tulane, Methodist</t>
  </si>
  <si>
    <t>Fellowship, fit, location</t>
  </si>
  <si>
    <t>I seemed to love every program I interviewed at, so location and fit with residents/faculty were the two biggest factors for me.</t>
  </si>
  <si>
    <t>&lt;Super impressive rank list! Did you have to reach out to any of these West Coast programs to get interviews with a LOI?  &lt; OP here. THANKS! I wrote one LOI. A student that's a year before us from my school said she wrote LOIs and got interviews from CA programs - even from a program after getting rejected.</t>
  </si>
  <si>
    <t>Noticed you ranked 13 but interviewed at 14, did you end up turning one down? &lt; I turned down one interview.</t>
  </si>
  <si>
    <t>Step 1: 23_                        Step 2: 25_ 10 pubs</t>
  </si>
  <si>
    <t>WashU</t>
  </si>
  <si>
    <t xml:space="preserve">UF, Rochester | (top 5 may move around) BIDMC, Columbia, NYU, Yale, UCLA, UNC, Brown, UofW, Monte </t>
  </si>
  <si>
    <t>Personality, Prestige, Research</t>
  </si>
  <si>
    <t xml:space="preserve">Subspecialty and research strengths, amount of outpatient exposure, apparent happiness and closeness of residents, percieved culture, </t>
  </si>
  <si>
    <t>Which UF is that? jacksonville or gainesville?+1 &lt; OP: Gainesville</t>
  </si>
  <si>
    <t>Reasons you put Hopkins #1? &lt; combo of reptutation, research activities, and gut feeling, probably in that order</t>
  </si>
  <si>
    <t xml:space="preserve">Why UNC over UWash? &lt;Eh, didn't really think it through that much.  I don't really expect the rank order list to matter too much at the tail end and I prefer to live on the East Coast. </t>
  </si>
  <si>
    <t>Step 1: &gt;250 Step 2: &gt;260 AOA</t>
  </si>
  <si>
    <t>13-14</t>
  </si>
  <si>
    <t>UCLA, Columbia, Hopkins, USC, BID, Cornell, Yale, Sinai, UWashington</t>
  </si>
  <si>
    <t>Family and location vs. fit/culture</t>
  </si>
  <si>
    <t>Fit, Family/location, name of program, subspecialty strengths</t>
  </si>
  <si>
    <t>Also loved UPenn and UCSF! How do you think you will decide? &lt; I think it will mostly come down to gut feeling! They are both obviously incredible programs and I just need to figure out which set of faculty/residents I fit in the best with.</t>
  </si>
  <si>
    <t>10, cancelled 8</t>
  </si>
  <si>
    <t>Emory</t>
  </si>
  <si>
    <t>Northwestern/Rush</t>
  </si>
  <si>
    <t>(not in final order) UPenn, Yale, TJUH, Duke, UT Houston, UTSW</t>
  </si>
  <si>
    <t xml:space="preserve">Fit, patient population, diversity, location. Interview day gut feeling was strong, did not experience that feeling anywhere else. </t>
  </si>
  <si>
    <t>Fit/personal happiness (#1), location, partner preference, resident closeness</t>
  </si>
  <si>
    <t>Out of curiosity, why Northwestern &gt; UPenn? (Trying to figure out ROL myself for those programs!) &lt; mainly location and resident vibe +2  &lt; Cool thanks!</t>
  </si>
  <si>
    <t>was/is it hard for you at all to put emory above UCSF and others? I loved emory and feel like it is a better fit for me and my partner in terms of location and cost of living than SF, but it's still a little hard to pass up UCSF!  &lt; yeah it was hard and it's still hard. I wouldn't mind not getting my #1 and matching UCSF lol. But the Emory vibes were just strong and I left interview day knowing I would rank them 1. &lt; I agree best gut feeling I had on the trail was at emory! &lt; not OP but I feel like a lot of people had that feeling because the program has a fun interview day</t>
  </si>
  <si>
    <t>Cedars-Sinai, USC</t>
  </si>
  <si>
    <t>Location, overall fit/gut feeling and interactions with residents/program leadership</t>
  </si>
  <si>
    <t>Location, partner, family, fit/gut feeling, leadership, fellowship opportunities</t>
  </si>
  <si>
    <t>What is your thought process in trying to rank UCSF versus UCLA? I'm trying to decide the same +2 &lt; comes down to location and program culture for me! &lt; can you talk a little more about the culture feeling you got from UCSF vs UCLA, I'm struggling to decided the order b/w these too and the interviews are blurring together!</t>
  </si>
  <si>
    <t>US-MD</t>
  </si>
  <si>
    <t>Step1 &gt;250
Step2&gt;250, AOA, 5 pubs</t>
  </si>
  <si>
    <t xml:space="preserve">Upenn </t>
  </si>
  <si>
    <t>NYU, Stanford, Vanderbilt, Columbia, UTSW, Jefferson</t>
  </si>
  <si>
    <t>City I want to end up long-term vs short-term, partner finding a job, diverse city, approachable faculty, robust program and opportunities for neurocrit</t>
  </si>
  <si>
    <t>What's the city you want to end up in long term vs short term?</t>
  </si>
  <si>
    <t xml:space="preserve">Also leaning towards these as top 3, though different order! Interesting we liked the same ones since they are in such different locations! &gt; lol yea  - im tryna get TF out of my home state and i've wanted to go to emory for a while </t>
  </si>
  <si>
    <t>Why LA over UPENN, Stanford and columbia??</t>
  </si>
  <si>
    <t>US-MD/PhD</t>
  </si>
  <si>
    <t>Midwest (Michigan)</t>
  </si>
  <si>
    <t>Utah</t>
  </si>
  <si>
    <t>Iowa</t>
  </si>
  <si>
    <t>Kansas</t>
  </si>
  <si>
    <t>UNC, Michigan State, Ohio State, Dartmouth, New Mexico, Arizona-Phoenix, Houston</t>
  </si>
  <si>
    <t>Research, People, Training, Location</t>
  </si>
  <si>
    <t xml:space="preserve">Strong research,  people, </t>
  </si>
  <si>
    <t>As another MD/PhD it's interesting to see how your rank list compares to mine. I'm curious, why is Dartmouth at the bottom? &lt;&lt; So Dartmouth was actually great.  It just wasn't a fit for my lifestyle, but I think the people there were happy and most people there would be very happy with that decision.</t>
  </si>
  <si>
    <t>Non-US IMG</t>
  </si>
  <si>
    <t>MCG/RWJ</t>
  </si>
  <si>
    <t>RWJ/MCG</t>
  </si>
  <si>
    <t>NYU-Brooklyn</t>
  </si>
  <si>
    <t>Yale, UTMB, FAU, Tufts, BU</t>
  </si>
  <si>
    <t>Connection with PD (previous knowledge), family proximity, overall fit, resident interactions</t>
  </si>
  <si>
    <t>People, cost of living, subspecialty strengths</t>
  </si>
  <si>
    <t xml:space="preserve">Nice! What is MCG? &lt; Medical College of Georgia :)&gt; I'm also really interested in the RWJ program and wanted to know your take on the prelim issue.  &lt; no take, they are only offering 2 prelims for the 4 neuro spots they have and its random who gets that they said. They also said we need to SOAP for prelim spots. Its just too risky for me to consider them as #1. I agree with this. I'm really scared because I've only had 3 IVs and really want to match at RWJ but I don't have any prelim invites. &lt; imo, you should rank your other programs before this. If you dont have to, i wouldnt risk it. prelim invites are really difficult to get &gt; I was thinking of ranking them second. But I'm still scared. What about SOAPing into prelim?  &lt; thats what i mean. one of my friends matched into a neuro program last year but his greencard got denied due to covid and his prelim program wouldnt sponsor him so he had to bow out of match because he couldnt find a prelim in soap. &gt;&gt; Damn thats rough! Im a US IMG but have shity scores and attempts :( &lt; in that case, i would avoid soaping as much as possible because chances are low even for those who have good scores/no attempts. Just my two cents :) </t>
  </si>
  <si>
    <t xml:space="preserve"> IMG</t>
  </si>
  <si>
    <t>23x ,24x, 1 pub</t>
  </si>
  <si>
    <t>~100</t>
  </si>
  <si>
    <t>14 (2 cancelled)</t>
  </si>
  <si>
    <t>St Louis U</t>
  </si>
  <si>
    <t>Temple, SUNY Downstate, Zucker Hofstra - Lenox Hill/Staten Island, Prisma - USC (columbia), St. Lukes, University of Misssissippi, Creighton Omaha, Mercy St Vincent, LSU Shreveport, Health Quest</t>
  </si>
  <si>
    <t>Location- close to family and SO. After that, went by gut feeling</t>
  </si>
  <si>
    <t>culture of program, quality of life, fellowship opportunities</t>
  </si>
  <si>
    <t>congrats on your list :) &gt; Thanks! I would love some input on how the first four should be ranked, I loved st louis university but I also enjoy living in larger cities. I am also wondering if I should move up Tufts to no1 due to its reputation, even though it would be far away from family for me &lt; What are your thoughts on SUNY Downstate (#4?) benefits and salary? &lt; I know its a bit lower than other NYC programs. And COL is expensive. For me personally though, my SO is not in medicine and has a decent paying job, we also dont have any children to support so I feel like financially it might be a lot more expensive than other areas but hopefully it would be fine</t>
  </si>
  <si>
    <t>Why are you ranking Health Quest last? Is it because it being a new program, or there is another red flag? (Sorry for bombarding you with questions, but I interviewed at both SUNY Downstate and Health Quest, so I'm trying to make my ROL.)</t>
  </si>
  <si>
    <t>&lt; No worries, sorry I just saw this and I have no idea when you wrote it so sorry if its super late. Yes, health quest last because its new. Other than that it seemed like a lovely program, I have heard the hospital is really nice too. &lt; Yeah! they also have a brand new hospital opening soon. Also, do you have any idea about the CoL in Poughkeepsie / Hudson Valley area?</t>
  </si>
  <si>
    <t>Mt Sinai BI</t>
  </si>
  <si>
    <t xml:space="preserve">USC, Uchicago, Iowa, Maryland, Baylor, Zucker, VCU, Stony Brook, Downstate, UF jacksonville, Albany, Wayne State </t>
  </si>
  <si>
    <t>Location, Research funding. Diversity in patient population and workmates. Opportunities for INR</t>
  </si>
  <si>
    <t xml:space="preserve">Culture of program, research opportunities, fellowship. I largely thought every program had something good going for them </t>
  </si>
  <si>
    <t>I have a pretty similar list! That was my old order though.. Let me ask you this.. In terms of academic standing and reputation, which ones of those are at the top? &lt;Also interested to see reaons behind putting NYU-Brooklyn #1</t>
  </si>
  <si>
    <t>US-DO</t>
  </si>
  <si>
    <t>Midwest</t>
  </si>
  <si>
    <t>23x, 23x. 5 pubs</t>
  </si>
  <si>
    <t>MCW</t>
  </si>
  <si>
    <t>UW-Madison</t>
  </si>
  <si>
    <t>Indiana, Minnesota, Loyola, MSU - Sparrow, UIC, UNMC, Case, St. Lou, HFH, Mizzou, Mercy Grand Rapids, UMKC, Toledo</t>
  </si>
  <si>
    <t>Location, place of future practice likely, opportunities</t>
  </si>
  <si>
    <t>Southeast</t>
  </si>
  <si>
    <t>UMiami</t>
  </si>
  <si>
    <t>University of Alabama, Medical College of GA, Cleveland Clinic Florida, University of Arizona (Phoenix), PrismaHealth (Columbia), Colorado HCA, Memorial Healthcare, Staten Island/Lenox Hill, Tulane, University of Central Florida, University of Tennesee</t>
  </si>
  <si>
    <t xml:space="preserve">My family is close for number one, have met many of the residents through rotations and they are all super friendly and appear happy even though they work hard. Had really great conversations with faculty during the interview. PD is one of my favorites. Many fellowship opportunities and training at their community hospital (Grady) is invaluable and with underserved populations which is something I really want to do as a physician. One of the reasons why i chose my #2 and #3 as well. </t>
  </si>
  <si>
    <t>Resident and faculty vibes/culture, fellowships, location and cost of living</t>
  </si>
  <si>
    <t>I actually would like some advice on my last three on the rank list - these were all programs I really liked when I interviewed (Tulane, UCF, Tennesee) but ended up moving lower down because I learned that they had ACGME accreditation warnings and I got worried - what should I do?     &lt; look into why they got the warnings and see if they responded appropriately. Look at the Boston U impression for example, they got a warning and made significant changes to fix the issue! The warning might still be showing after changes were made due to the policy. &gt; How do you find out? I can't seem to find out from the ACGME website. Is this something I just email a resident and ask? &lt; yeah or ask on interview day. They also expect applicants will bring it up &lt; Tulane is fine, they're not going anywhere</t>
  </si>
  <si>
    <t>&lt; Yeah, Tulane is fine and Ive spoken with residents that just graduated from there and they loved it! They also prepare you really well.&gt; Thank you for your help everyone!</t>
  </si>
  <si>
    <t>23x, 24x, 1 pub</t>
  </si>
  <si>
    <t>9 (4 to go)</t>
  </si>
  <si>
    <t>Kaiser LA</t>
  </si>
  <si>
    <t>U of Maryland</t>
  </si>
  <si>
    <t>Loma Linda, Memorial, UF Jacksonville, HCA LV, OPTI West, Zucker</t>
  </si>
  <si>
    <t>Culture: good balance of community with an academic feel. Location: weather, close to many friends. Connected with PD &amp; APD during interview. Connected with residents during social hour/Q&amp;A.</t>
  </si>
  <si>
    <t>Culture, location, connection/vibes, fellowship/research opportunities</t>
  </si>
  <si>
    <t>US- MD/PhD</t>
  </si>
  <si>
    <t>midwest</t>
  </si>
  <si>
    <t>Penn</t>
  </si>
  <si>
    <t>WashU. then BIDMC, stanford, UTSW, UCLA, Yale, NYU, cornell, northwestern, emory, washington, colorado, Iowa</t>
  </si>
  <si>
    <t>(top 4 keep switching order)</t>
  </si>
  <si>
    <t>research mentors/ relevent labs, quality of clinical training/ QOL</t>
  </si>
  <si>
    <r>
      <rPr>
        <sz val="10"/>
        <color theme="1"/>
        <rFont val="Roboto"/>
      </rPr>
      <t xml:space="preserve">amazing options! is location a consideration at all for you? If you're mainly thinking about research mentors hard to give advice without knowing your specific interests. clinical training should be equal, but there are differences in schedules.  </t>
    </r>
    <r>
      <rPr>
        <b/>
        <sz val="10"/>
        <color theme="1"/>
        <rFont val="Roboto"/>
      </rPr>
      <t xml:space="preserve">&lt;&lt; thanks! never been to sf but weirdly enough not as stoked about the location as i am the program/research opportunities (I do basic neuroscience/some translationslational) &lt; </t>
    </r>
    <r>
      <rPr>
        <sz val="10"/>
        <color theme="1"/>
        <rFont val="Roboto"/>
      </rPr>
      <t xml:space="preserve">good luck with your decision! UCSF is not ideal location for me either (cost of living, weather not the greatest). I am in research too and liked penn but not hopkins culture as much. </t>
    </r>
  </si>
  <si>
    <t>Can you share why you put UTSW above higher ranked programs like UCLA, NYU, etc?  &lt;&lt; yeah! for me it came down to the science and research. UTSW has a booming neuroscience culture, funding, new recruits, etc. along with UCSF, its the coolest I've seen. Even if you don't actively do research, I find it more appealing to be part of an academic environment that is growing and is invested in both science and medicine. And also to have attendings who do research and can speak about/teach about the literature</t>
  </si>
  <si>
    <r>
      <rPr>
        <sz val="10"/>
        <color theme="1"/>
        <rFont val="Roboto"/>
      </rPr>
      <t xml:space="preserve">have you decided anything for your top 4? </t>
    </r>
    <r>
      <rPr>
        <b/>
        <sz val="10"/>
        <color theme="1"/>
        <rFont val="Roboto"/>
      </rPr>
      <t>&lt;-- yeah I think I'm putting UCSF, penn, hopkins, Wash U in that order! But I'm still deciding between 2 and 3!!</t>
    </r>
  </si>
  <si>
    <t>Step 1: &gt;245; Step 2: &gt;265; Top 15 MD</t>
  </si>
  <si>
    <t>NYU/Cornell/Columbia (probably in that order)</t>
  </si>
  <si>
    <t>Duke, MGB, Mt Sinai, BIDMC, Vanderbilt, UNC</t>
  </si>
  <si>
    <t>Penn is set for me as #1 because of location, previous connection, quality of life etc. Debating between Hopkins, MGB, NYU and Columbia order as remainder of top 5 but am leaning Hopkins &gt; MGB &gt; NYU &gt; Columbia though I have concern that MGB does not offset cost of living appropriately</t>
  </si>
  <si>
    <t>1. Location 2. Vibes/Connection 3. Fellowships/opportunities/quality of career development</t>
  </si>
  <si>
    <t>Not sure how to rank NYU and Columbia. I think that I like NYU in terms of location, patient population. Get the sense that Columbia has more exposure to acute/critical care settings. Both residencies I had positive interactions with residents. Also haven't decided Boston vs NYC for MGB vs the NYC schools. Not particularly interested in bench research and feel Columbia may be more research focused than NYU.</t>
  </si>
  <si>
    <t xml:space="preserve">hey! I'm the very first poster above, also Penn first, maybe we'll be future classmates! I also have a huge concern about the cost of living relative to compensation for MGB...seems like rent prices are very similar to NYC, LA and even SF yet the net salary + stipend is way less. But I definitely preferred the leadership and residents at MGB over Columbia and Hopkins. Columbia and Hopkins tied for me. I think if you're more interested in clinical research, I associate that more with Columbia than Hopkins. I didn't interview at/don't know much about NYU. </t>
  </si>
  <si>
    <t>&lt; hey! Yeah Penn feels like the perfect spot for me - glad to hear others feeling the same way! Other than cost of living I feel like MGB would probably be 2 on my list - I have a background in basic science/translational research but am planning on pivoting more to education/clinical research (was a teacher during gap year). I got good vibes from NYU and columbia residents but think I preferred NYU faculty to Columbia. My friends in Baltimore seem to think it's a good combo of enough to do and cheap cheap cheap. &lt; Yeah Penn seems perfect, hope it works out for us, but there are lots of great places to be. I've heard great things about NYU and it's a better location in NY, so if you liked the faculty better it makes sense to put them above Columbia. I really wanted to have a great experience at Hopkins bc Baltimore is so affordable but just didn't hit the mark for me. If you did you can't go wrong with them though! &lt; thanks for the advice - I live in NC btw if you have any questions about Durham. &lt; thanks!! best of luck!</t>
  </si>
  <si>
    <t xml:space="preserve">I had difficulty choosing between NYU and Columbia but I definitely had more interesting discussions with faculty and residents during my NYU interview + diversity of hospital settings + location in NY are what did it for me. </t>
  </si>
  <si>
    <t>have you made any decisions on 2-5? curious since I'm considering many of the same &gt; I'm leaning Hopkins, NYU, Cornell, Columbia, MGB in that order. Only concern with NYU is that I didn't apply to many prelim spots and I don't want to SOAP for my prelim.</t>
  </si>
  <si>
    <t>West</t>
  </si>
  <si>
    <t>Colorado</t>
  </si>
  <si>
    <t>OHSU, Michigan, Rochester, Northwestern, UPenn, Case western, Cleveland Clinic, Utah, Iowa (all subject to change)</t>
  </si>
  <si>
    <t>Location, family, culture, residents, research
Leaning UW over UCSF at the moment</t>
  </si>
  <si>
    <t>Location, vibe, research</t>
  </si>
  <si>
    <t>Congrats, UWash is amazing! &lt; Thanks! I was really impressed on the interview. Seemed like an impressive place with a cool group of residents</t>
  </si>
  <si>
    <t>was also very impressed by UCSF and UW! what makes you lean towards UW?  &lt; It has honestly been a very hard decision. They both felt like fantastic places to train. UCSF obviously has a superb reputation but a lot of this ranking process for me has been determining what that really means both for my training and the trajectory of my career. I plan to practice academic neurology divided between some, as of yet, undecided proportionality of research and medical education and I honestly feel like either location would set me up for that. Both boast strong curricular features in research and education. Both offer a great diversity of clinical locations to train in. Both offer a large array of fellowships. Both seem to match residents to great fellowships (but also with a high amount of retention implying they want to stick around). Both are in vibrant cities surrounded by easy access to some absolutely brilliant nature. A huge draw for UW for me is also friendships and familial connections to Seattle. I enjoyed both interviews and I felt I connected with the faculty members at both institutions. But the UW residents just seemed like some awesome people. They were casual, confident, and funny (not that the UCSF residents weren’t great – they definitely were, I just felt a stronger connection to the UW ones). I think it was the residents and also friends/family in the region that really conjure that pleasant feeling as I imagine a possible future training there - that vibe or “gut feeling”. But honestly, at the end of the day, I would be genuinely thrilled to train at either program. Sorry for the lengthy response, it’s nice to actually manifest some of these thoughts (even if they just distill to *eye roll* that “gut feeling”) as writing. &gt; Thanks for answering! Totally get where you're coming from. really great to hear your insight and how you talk about the gut feeling we're all chasing. both are awesome cities. I also really value friends/family (which for me personally are in CA). I'm sure it'll all work out for the best! &lt; Thanks, good luck to you!</t>
  </si>
  <si>
    <t>I've lived in both boston and NY and in terms of rentals, your money goes farther in boston than NYC for sure. My apts were nicer, larger, and cheaper in boston than NY</t>
  </si>
  <si>
    <t>It's not just about COL but COL vs compensation/stipend, though. Similar considerations here minus the Hopkins option -- I've mentally floated MGB around and although I really like them, I can't commit to the idea that I'd probably be stressing about money throughout residency. It feels really difficult to justify the COL when most top programs are going to provide pretty similar levels of opportunity and training. +1</t>
  </si>
  <si>
    <t>MidWest</t>
  </si>
  <si>
    <t>26x, 26x</t>
  </si>
  <si>
    <t>U Colorado</t>
  </si>
  <si>
    <t>U Minnesota</t>
  </si>
  <si>
    <t>Brown, U Cincinnati, U Maryland, U Wisconsin, OSU, UIC, UC Davis, U Toledo</t>
  </si>
  <si>
    <t>Curious why colorado is first over a few other solid programs. What is it you were looking for in programs? Im trying to figure out where to put colorado on my list.</t>
  </si>
  <si>
    <t>MGB/Penn/Mayo</t>
  </si>
  <si>
    <t>Duke, Hopkins, Emory, NYU, Cornell, BIDMC, Vanderbilt, Tulane</t>
  </si>
  <si>
    <t>Hey, would you share some your priorities that make you rank NW over your other options? +1</t>
  </si>
  <si>
    <t xml:space="preserve">LA over MGB, Penn, Mayo???? How come? </t>
  </si>
  <si>
    <t>24x, 25x</t>
  </si>
  <si>
    <t>OHSU, Yale, Michigan, WUSTL, Rochester, UVA, Case Western, Iowa, Brown</t>
  </si>
  <si>
    <t>See cell to right - hesitating to put UCSF #1 due to cost of living, but will probably end up putting it #1x go/TV b</t>
  </si>
  <si>
    <t>Location (medium-big cities, reasonable dating scene, mild winters, outdoors activities, ethnic food), diversity of residents/city, future career prospects</t>
  </si>
  <si>
    <t>Ah nice to see someone else is deciding between UW and UCSF. What're your thoughts? +1 &lt; OP here, ultimately I feel like I would be really happy in either location, but UCSF was a bit better in pretty much everything ... everything except cost. It makes me really nervous when I crunch all the numbers between taxes, rent, fees, and realize how close to a net $0 I would be at UCSF, even with the housing stipend. I'm thinking that 4 years might be fine to take the life experience and not worry about finances, but I also know that residency is a time to build connections, and I would definitely want to move out of the bay area after residency to give myself a better financial stiuation. If thats the case, I figure why bother going to SF at all? I think you can see my predicament here lol</t>
  </si>
  <si>
    <t>Thanks for the response, totally understand your predicament! I’ve heard competing philosophies on this topic. One camp says that residency is a freely floating chunk of time that can be wielded to explore a new location or receive a particular level of training and bears no decisive pressure on your future ideas for fellowship or faculty locations. The other camp says that continuity naturally breeds connections that provide fertile ground for a career in the same location that you trained at. Luckily UCSF is such a name that you can probably push your weight around anywhere. But I also think that UW is more highly regarded than their doximity rating might lead one to believe. But I don’t say that to claim that UCSF and UW are on the same “prestige level” – UCSF obviously boasts a supreme name in neuro. The price thing is super tough…hard to compare the huge expense of SF which is a transient investment to be sure but a deep one as your calculations show (and to be fair it’s not as if Seattle is a cheap place to live, better than SF but still expensive) against the prospective boost in career outcome. I’ve been struggling with trying to define those competing variables myself.</t>
  </si>
  <si>
    <t>21x, 22x</t>
  </si>
  <si>
    <t>Arizona-Phoenix</t>
  </si>
  <si>
    <t>Houston Methodist</t>
  </si>
  <si>
    <t>Tulane, Memorial (FL), Ochsner, Arizona-Tucson, FAU, NYU-Brooklyn, South Alabama, MCG, UTennessee, LSU, UAB, OptiHealth, VCU</t>
  </si>
  <si>
    <t>I guess an eclectic, personal mix of priorities involving reputation, location, and how happy I could see myself at a place. Maybe the order only makes sense to me ¯\_(ツ)_/¯          &lt; OP here, edit on March 2nd. Decided to value personal gut feeling/vibe with Phoenix over Houston Methodist. Moved NYU-Brooklyn down a lot because, though I felt like it had the highest ceiling for me, I also ultimately felt it had the lowest floor. Meaning it might have all the options, but I didn't want to take the chance of being (relatively) miserable there. Still valued NYC over others, though.</t>
  </si>
  <si>
    <t>Congrats! Surprised UAB isn't higher, what were your thoughts on them? &lt; I think UAB is a great program and I really enjoyed the interview. I'm just averse to Birmingham location for my own reasons, I can see why other people would like the city though &lt; makes sense, I agree your top 3 are more preferable cities! best of luck</t>
  </si>
  <si>
    <t>Can you tell me why NYU Brooklyn? Are you NYC resident? I'm contemplating whether to put it higher or lower myself. &lt; Not from Northeast, but I have a lot of friends and connections there. NYU Brooklyn met all of the things I wanted (except weather). It was comprehensive with plenty of elective and research opportunities, I enjoyed the faculty interviews and felt like I connected with them, and I like the opportunity of living in NYC. There were cons, such as potentially being second to NYU Manhattan, but these didn't matter to me. I know I want a big city (NYC, Houston, Phoenix, Miami, etc.) for residency. Overall it had all the pros I wanted, and I didn't mind its cons</t>
  </si>
  <si>
    <t>Hi! Can you share why you put Methodist over UMaryland? &lt; A few reasons. I have family in Houston/Southeast vs Baltimore. It's closer to home for me. I'd prefer Houston over Baltimore. It's also more livable as far as salary, benefits, etc. when comparing cost of living between cities. Also, I feel that while U Maryland may be a bit more solid and is ranked higher on Doximity, Houston Methodist is ranked higher as a hospital (US NWR) and so it has great neurological care there as well. I felt like there was a lot of research opportunities at Methodist too, also aware U Maryland had plenty. Ultimately though, while knowing U Maryland might be a slightly better residency, family+location/city is what put Houston over U Maryland for me. I liked U Maryland a lot too, though.</t>
  </si>
  <si>
    <t>Someone copied and pasted other questions here? Neither WUSTL or LA were on my list, so it seemed like a typo or something. Removed them if that's okay.</t>
  </si>
  <si>
    <t>Rush</t>
  </si>
  <si>
    <t>UCDavis, UNC,  Miami, UCSD, Indiana, Virginia, UCI, UChicago, UIC, Iowa, Case, MCW</t>
  </si>
  <si>
    <t>Location, vibe from residents, fellowship match, culture depicted by program leadership, gut feeling</t>
  </si>
  <si>
    <t>Locational preference of medium to large cities that are culturally diverse! The programs I am ranking highly all had residents that I would work well with and had good representation of all classes during their resident dinner. Prestige did not matter tremendously to me.</t>
  </si>
  <si>
    <t>Is diverse patient population an important factor that you're considering? especially with the first two? &lt; OP here, It is an important factor to me but it's not a deal breaker/something I looked extensively into. I do want to be exposed to as much as possible so a diverse patient population definitley helps with that. From my understanding it seems most programs in any major city will offer a diverse patient pop coming from a variety of SES. &gt; Yeah both are great, my only downside with Rush is that they do not serve a diverse pp, especially compared to the general population of the city and the other Chicago programs. I know they rotate at the county hospital but only a few weeks out of the year i think. So thats what I'm weighing between</t>
  </si>
  <si>
    <t>Absolutely LOVED the residents at Jefferson and Rush. I interviewed at some top 10 programs as well but I just feel like these two are a better fit and would make residency more fun &gt; OP here, yeah thats a huge reason why they will go #1 and 2 for me!</t>
  </si>
  <si>
    <t>Nice list! Also loved Rush and their office parody vid!! How did you decide between the different UC's? &lt; I got great vibes at all of the UCs but particularly felt  like I fit in the most with UCSD and UCD. I probably would rank UCSD higher if I had gotten more preliminary interviews. UCI is definitley a solid program but I felt like there was a heavier emphasis on research than I wanted.</t>
  </si>
  <si>
    <t xml:space="preserve">Hi! Why UC Davis and UNC over UTSW and UChicago? &lt; I might move UTSF over Davis and UNC tbh but for Uchicago I didn't love how they had you rotate at hospitals on the complete opposite sides of the city. I also felt like the residents seemed pretty tired &lt; I got the same impression from the UChicago residents that they are really busy. UTSW and UNC gave me ambiguous vibes in terms of how busy the residents were. UC Davis definitely seemed relaxed/chill. </t>
  </si>
  <si>
    <t>US-MDPhD</t>
  </si>
  <si>
    <t>Northeast</t>
  </si>
  <si>
    <t>Duke, UCI, Gtown, USC, Ohiostate, UW, GWU, UF,</t>
  </si>
  <si>
    <t>Can you share more about why you ranked hopkins first?</t>
  </si>
  <si>
    <t>Why is Maryland your #3? &lt; not OP but seems like a pretty strong location preference here</t>
  </si>
  <si>
    <t>US MD/MPH</t>
  </si>
  <si>
    <t>Cincinnati</t>
  </si>
  <si>
    <t>OSU</t>
  </si>
  <si>
    <t>WashU, Rochester, Dartmouth, Jefferson, Wright State, Wisconsin, UCSD, NYU, Hopkins</t>
  </si>
  <si>
    <t>QOL, resident culture, mentorship</t>
  </si>
  <si>
    <t>Are you me, this is my list +1</t>
  </si>
  <si>
    <t>Hey! are you putting Cinci #1 for the great culture/gut feel? I'm debtating between probably Cincy, UPMC, and CCF. I'd love to hear any of your thoughts. &lt; +1 to this, I haven't quite figured out how to rank Cincy and OSU and would be interested in your priorities/what you liked about them OP &lt; OP here: yeah I had the hardest time ranking my top three. Cincy is my hometown, I already have great mentors there, the PD was amazing and I vibed with the residents. It's basically everything I want in a residency, except their work/life balance seems pretty average. This is contrary to CC which has a 4+1 system and a half day for admin stuff and OSU where you can work as little as 50 hours/week on an inpt service. Both CC and OSU have a long call/day float system, which I also think improves work/life balance significantly. Ultimately, choosing Cincy as 1 was a decision that I was willing to work a little extra harder for my dream residency. Then, CC vs. OSU was mostly about reputation</t>
  </si>
  <si>
    <t>Curious why NYU and hopkins so low? &lt; work/life balance. I'm all about wellness and preventing physician burnout, and I feel like I can get just as good of an education at other places, so I might as well find a place that I'll be happy. also I don't have many prelim/transitional year interviews &lt; Makes sense. Goodluck!!!</t>
  </si>
  <si>
    <t>AOA, &gt;10 pubs</t>
  </si>
  <si>
    <t xml:space="preserve">UPenn </t>
  </si>
  <si>
    <t>UCSF, Emory, Stanford, BIDMC, UCLA, Mayo, Cleveland Clinic, NYU, Yale, Georgetown, Hopkins, UTSW, Duke, UPMC, UMich (5-15 is still under construction)</t>
  </si>
  <si>
    <t>Leadership team, residents, reputation, city preference, set up well for any fellowship, research opps</t>
  </si>
  <si>
    <t>&lt;</t>
  </si>
  <si>
    <r>
      <rPr>
        <sz val="10"/>
        <color theme="1"/>
        <rFont val="Roboto"/>
      </rPr>
      <t xml:space="preserve">Why NYU so low?? It looks like you love NYC &lt; </t>
    </r>
    <r>
      <rPr>
        <sz val="10"/>
        <color rgb="FF000000"/>
        <rFont val="Roboto"/>
      </rPr>
      <t>Good question! Personally, I only clicked with a few of my NYU interviewers, and additionally, the fact that it's an advanced program (even tho they say usually everyone gets a prelim spot) was kind of a turn off. Felt like if I were to be happiest in NYC, would be Cornell or Columbia, and NYU, although in the city, wouldn't be best fit compared to my other top programs. Bellevue also sounds like a tougher place to train with regards to availability of resources and nursing assistance (doing own draws a lot, not same resources available to make life a bit easier on the busier days/services) &lt; Makes sense! Can't go wrong with these options :)</t>
    </r>
  </si>
  <si>
    <t xml:space="preserve">Why Cornell over Columbia - did you feel like the culture was a better fit? &lt; Culture at Cornell is a better fit for sure, even tho I felt that (although virtual, of course), residents at both places were laid back and I loved the PDs and APDs at both institutions. However Cornell &gt; Columbia because I prefer UES &gt; Washington Heights, and overall vibe from my interview &amp; pre-interview events. Plus I have family/friends in the city at Cornell and can vouch that the "chill but reputable" vibe is present throughout Cornell vs. Columbia where there have been more stories about being worked a bit harder, etc. &lt; thanks this was also my impression. I do wish columbia was in a better location! &lt; Agreed! Hence why it will stay second for me :) </t>
  </si>
  <si>
    <t>NON US IMG</t>
  </si>
  <si>
    <t>24X step 1, 25X step 2, top 1% class rank, 10 pubs</t>
  </si>
  <si>
    <t>UVA</t>
  </si>
  <si>
    <t>Indiana/Iowa</t>
  </si>
  <si>
    <t>UMinn, UMass, Tufts, Dartmouth, Utah, Penn State, Stony Brook, NYU Brooklyn</t>
  </si>
  <si>
    <t xml:space="preserve">Vibes, leadership faculty, focus on neuroimmunology / MS research, Med Ed opportunities, proximity to my partner </t>
  </si>
  <si>
    <t>Awesome list - congrats! Would your top 3 look different if you weren't really consdiering 'name value' like you mentioned? Just curious! &lt;Probably not. Name value is less important to me compared to the opportunities that become available by joining a particular program. I feel that Dartmouth grads get a little more of a boost when looking for fellowships compared to Iowa grads, but either one would be exceptional. &lt; Gotcha, that's pretty much the same way I look at it. Hope you wind up where you want to be! Good luck! &lt;Same to you!</t>
  </si>
  <si>
    <t>Congrats! Can't go wrong with this list :) I interviewed at UVA though and felt like MS wasn't as strong there as Iowa, just a consideration (I guess maybe it's just too sunny haha)</t>
  </si>
  <si>
    <t xml:space="preserve">US MD/PHD </t>
  </si>
  <si>
    <t>UC Davis, Vermont, Minnesota, Kansas, UT San Antonio, New Mexico,Texas A&amp;M, Virginia Tech, HCA HealthOne</t>
  </si>
  <si>
    <t>Cost of Living, Research, Name Value</t>
  </si>
  <si>
    <t>Cost of Living, research, exposure to subspecialties</t>
  </si>
  <si>
    <t>Awesome list - congrats! Would your top 3 look different if you weren't really consdering 'name value' like you mentioned? Just curious! &lt;Probably not. Name value is less important to me compared to the opportunities that become available by joining a particular program. I feel that Dartmouth grads get a little more of a boost when looking for fellowships compared to Iowa grads, but either one would be exceptional. &lt; Gotcha, that's pretty much the same way I look at it. Hope you wind up where you want to be! Good luck! &lt;Same to you! &lt; thanks!</t>
  </si>
  <si>
    <t>Mayo MN, UTSW, Wash U, Stanford, Cleveland Clinic, Vandy, NW, Emory, UVA, Hopkins, Duke, Cincy</t>
  </si>
  <si>
    <t>Research opportunities, reputation, quality of life, location, residents, leadership team, outreach opportunities</t>
  </si>
  <si>
    <t>Research, location, residents</t>
  </si>
  <si>
    <t xml:space="preserve">Congrats. Can you share why you have hopkins so low? &lt; I got a really bad vibe from the program/residents. There were almost no residents at our pre-interview social and the ones who were there seemed stressed/overworked. I didn't get a sense of good work-life balance. Plus one of the interviewers told me no, the residents are not involved in medical education or outreach, which is important to me. Also, they make residents compete internally for who will get to submit an R25, which is very different from the other programs where I interviewed. &lt; sigh, I had a similar experience. I've been trying to look for the positives because the location is close to my family, but I agree it was a disappointing interview for me. thanks for sharing! &lt; I would definitely reach out to other applicants and current residents there because I have several friends who had good experiences. Family/location is important! &lt; oh thanks good to hear - I definitely will! </t>
  </si>
  <si>
    <t>Why UCSF over MGB? I'm trying to decide the same. +1 &lt; I think once you are comparing places like UCSF and MGB you are splitting hairs and have to go with your gut. For me the decision was mainly based on location and the feeling I got from faculty/residents. I think MGB does a better job than UCSF in some ways (ex maternity/paternity leave, outreach opportunities), but ultimately the culture at UCSF and the location were better fits for me.</t>
  </si>
  <si>
    <t>Step 1 25X, Step 2 CK 26X</t>
  </si>
  <si>
    <t>Case Western</t>
  </si>
  <si>
    <t>Rush, Vanderbilt, Cincinatii, Penn, Cleveland Clinic, Cornell, Colorado, UC Davis, Vermont</t>
  </si>
  <si>
    <t>Very heavy emphasis on developing educators, awesome clinic structure for sub-specialties, structured and rigorous EEG course, good size with resonable call structures, seemingly happy residents (and one of the higest turn-outs to meet and greet for me), great faculty, affordable city with enough culture, every sub-specialty and more general VA patient population</t>
  </si>
  <si>
    <t xml:space="preserve">Medical education development, greater focus on clinical practice over research, structured education (didactics, formal coursework), general "feel" for resident happiness, affordable cities, diversity, (also, I started to not care about reputation beyond being a top 30 program or so and went more with what fit with me personally). </t>
  </si>
  <si>
    <t>Awesome list! Would you mind sharing why Penn and Cleveland Clinic are lower on  your list? &lt; Of course. I figured people would ask about Penn. My impression of Penn is that it is a phenomenal program. I loved the faculty and had a solid interview experience; no malignant vibes whatsoever. The reason I chose to rank it lower is because it felt more geared toward a research career, which I don't want. I more want to be in mostly clinical practice with some medical education. I know you can tailor the experience toward med-ed, but I personally liked programs with more built-in teaching like leading course work for 2nd years and such. As for Cleveland Clinic, there is nothing wrong with it and it of course has a very good reputation, but I personally didn't find a lot of aspects about the program that jumped out at me beyond just reputation on doximity. I might be an outlier here, but I really like "built-in" structured learning like EEG coursework, classes on education, etc. I loved the faculty, but sometimes Cleveland Clinic has a bit of a "corporate" feel to me? I don't know, it's hard to describe. Again, Cleveland Clinic is probably amazing if you want research as you are around world-class facilities and faculty, but it just isn't for me. I also just didn't click with the residents as much as my other programs (not that there was anything wrong and, alas, we are on zoom). &gt; thank you so much for sharing!! I had a similar experience with Penn and CCF. Penn loved the faculty - felt like I clicked with residents at other programs more though. Excellent program of course but will be ranking others ahead of it for similar reasons. Want to do research but dont want it to be the focus. Cleveland Clinic -- I came in with high expectations and wasn't really blown away by anything - they were nice, but I too didn't feel like I clicked with the residents and left very unsure about the PD - program felt a bit stagnant &lt; No problem. Happy to share (this is also helpful for my own edification). Yeah, I kept waiting for something to really impress me about CCF, but just wasn't really finding it, although I can see why others might click with it. &lt;this is surreal, i feel like I'm reading my own thoughts when i look at OP's response. +1 to their thoughts on both case and CCF (maybe slightly less of a research vibe from CCF but otherwise the same)</t>
  </si>
  <si>
    <t>Man maybe it was just my interview day, but all of my interviewers spent so much time talking about research that I put off Case Western altogether, its crazy how much individual experiences differ &lt; Wow. Interesting. I barely heard it at all, and I remember one of the residents saying most people did med-ed, very few involved in substantial research. A small project is required, but it can be an education project (I think most programs require this anyways) &lt; Different poster here but they specifically mentioned that their focus was developing clinicians and clinical educators during my interview..maybe each faculty has a different idea of what the mission is lol &lt;I'm an MS4 at Case and some residents do research but the biggest emphasis is definitely on medical education. I think the PD is a great teacher and genuinely cares about helping his residents (and med students!) succeed</t>
  </si>
  <si>
    <t>love this list!! case and Rochester are def very similar programs in being strong in med ed &lt; Thanks. Yeah, Rochester is almost a toss-up for my number one. I will probably do some changing around, but am grateful for the fact that I'd be happy at even my last choice &lt; This is an awesome list! It looks very similar to my own. I'm a Rochester MS4 and will say I love the program and am considering it also for my #1 (vs other top programs). It is great for medical education, which I am very interested in. If you want to talk more about their program, feel free to let me know here and we can work something out. &lt; Hey, sorry, this isn't OP but I'm also someone who is trying to figure out where to rank Rochester. To be honest I'd say my biggest concern is location, but I'm so impressed by everyone having only positive things to say about the program. For location...after having already gone through med school in Rochester, you like the city enough that you're totally down to stay another 4 years there? Is the program culture just that great that even any concern over location basically makes up for it? Also, as someone who is interested in research, do you find that it is nearly as good (if not better) than some of the other top programs you're considering? &lt; Rochester MS4: I do like the city enough to stay. Rochester has a way of keeping people here haha. As for research, it really depends how "deep" you want to go. There is plenty of research (UofR is a Research University/Medical Center), but it certainly isn't stressed as a requirement. If you want a lot, they will help make that happen. Basically, if you got a good vibe you would probably be happy here. &lt; Thank you for this response! That's helpful insight to have. Right, I had the sense that you can do as much research as you'd like. Even though it's hard to picture in my mind what living in Rochester might be like, it sounds like most people enjoy their time there and are fond of the people from the area.</t>
  </si>
  <si>
    <t>232, 247</t>
  </si>
  <si>
    <t>Vermont, UConn, Buffalo, ...</t>
  </si>
  <si>
    <t>Stanford, Michigan, Yale, Duke, Emory, UWash,...</t>
  </si>
  <si>
    <t>us md</t>
  </si>
  <si>
    <t>wash u</t>
  </si>
  <si>
    <t>uwashington, georgetown, ucla, sinai, vanderbilt, upmc, osu, ccf, case</t>
  </si>
  <si>
    <t>23X, 24X
0 pubs</t>
  </si>
  <si>
    <t>49 
(withdrew from &gt;15)</t>
  </si>
  <si>
    <t>Miami</t>
  </si>
  <si>
    <t>Barrow, Ochsner, MUSC, UT Austin, Vanderbilt, Kaiser
UC Davis, UCSD*, USC*, UNC, VCU, UF Jacksonville, Baylor</t>
  </si>
  <si>
    <t>VIBES, individual faculty I interviewed with that I felt connection with, commitment to community, program culture, location</t>
  </si>
  <si>
    <r>
      <rPr>
        <sz val="10"/>
        <color theme="1"/>
        <rFont val="Roboto"/>
      </rPr>
      <t xml:space="preserve">Program culture/VIBES, supportive of individualized pathways, general sense of resident comraderie, diversity of city/patient populaton, commitment to underserved, global health potential, location
</t>
    </r>
    <r>
      <rPr>
        <i/>
        <sz val="10"/>
        <color theme="1"/>
        <rFont val="Roboto"/>
      </rPr>
      <t>please plz share ya thoughts/advice esp on my mess of a top list of programs, I would love to hear the perspective of random internet strangers to help me sort out my own thoughts</t>
    </r>
  </si>
  <si>
    <t>Wish I could help.... our only overlap is Vandy (which I absolutely loved!). If you don't have a geographic or specific program offering preference, I would go off of the size of the city, tbh.  &gt; I also loved Vandy!! As of now honeslty I loved all my top 10, so I think I will be going mostly off location and hoping for the best</t>
  </si>
  <si>
    <t>Anything preventing you from putting UCLA second (or first for that matter?) &gt; intern year at the VA (I don't think I would be ranked highly enough to get one of the 3 non-VA spots) and feeling of a mismatch in level of emphasis on research (I might want to do some, but its far from a priority) and that my lack of interest in research would make me feel inadequate? I'm not sure how valid that is &lt; I think they definitely have residents with priorities other than research - I remember residents talking about med ed, global health, advocacy. I haven't given much thought to the intern year but if it is a priority for you not to be at the VA that's a good point! &lt; thank you for the reminder!! I think a lot of it is in my head/feeling not good enough, and when it comes down to it I shouldn't let that impact my decision and might end up moving it higher (my 2-7 are all interchangeable in my eyes)</t>
  </si>
  <si>
    <t xml:space="preserve">West coaster w lotta overlap and similar priorities (community/global health, fellowships, vibes, underserved med, location) . based on community involvement, underserved med why Cedars higher than USC, which is so mission based w opp to work in county and keck?  &gt; OP, unfortunately I only interviewed with 3 prelims so I feel like I would be shooting myself in the foot! As much as I loved USC and UCSD, it just ain't worth the risk of SOAP &lt; ah ya totally get that. its an extra stressor for sure! </t>
  </si>
  <si>
    <t>Comment on the prelims: UCI tends to make most of the UCSD neuro folks for the prelim year. I spoke to a resident and she said not to worry about it. She said she only had 4 prelim invites and did not have to SOAP &lt; this may not be entirely accurate because there is no way for the UCI prelim to know what program you are ranking when they consider you for their own prelim positions. It sounds like it is an anectodal experience that just happened to work on in this individual's favor by chance. 4 prelim interviews is not too promising unfortunately (I'm in the same position and got the same feedback from career advisors). &lt;and unfortunately doesn't apply to me as I didn't even interview w UCI! reallly bad luck w the prelims - trust me I am extremely bummed to have to push UCSD &amp; USC so low :( hopefully in future years they hop on the bandwagon and make the move to guaranteed/categorical</t>
  </si>
  <si>
    <t>Step 1: 24X, Step 2: 25X; 0 pubs; in top reported % of students from home program; top 50 med school</t>
  </si>
  <si>
    <t>U Penn</t>
  </si>
  <si>
    <t>U Mich</t>
  </si>
  <si>
    <t>Mayo MN, Rochester, Stanford, BIDMC, Cleveland Clinic, Case Western, Vanderbilt, Yale, Iowa, Wash U, Duke, Rush, Wake Forest</t>
  </si>
  <si>
    <t>Vibes/interview day feel, geography, solid medical education opps, mentorship, health equity opps, wellness/schedule, every sub-specialty and fellowship opp I could want, felt like they supported my wish to do minimal research, they are not the largest program</t>
  </si>
  <si>
    <t>Opps for solid clinical training and medical education career development, opps to be involved in the community, active and passive wellness built into program, good fellowship opps, not feeling forced to engage in research, meshing well with residents/interviewers; I avoided all NYC/nearly all west coast programs due to personal preference. — I would definitely love any thoughts to help me finalize this list! :)</t>
  </si>
  <si>
    <t>Ah, neat list! Your top 4 make a lot of sense with the interest in Med Ed and not exactly being forced to do research, but otherwise having w/e options you'd like for career development. I see you added geography as a priority. How do you feel about Rochester NY in that case? Can't comment on Mayo MN, but I've also spent some time in Ann Arbor so I have a good sense of that area. Seems like you're down for places with a smaller feel? Also, UPenn certainly felt like a larger program to me, but my guess is everything else about it is so solid that overall it makes up for it? &lt; OP: Thanks! Geography is more important for U Penn than for the others (tho, it did influence some of my apps). I have friends at Rochester, NY and have been there before. It was a very solid program and nice city. I've never been to Ann Arbor and would love any thoughts... definitely loving more of the smaller programs, but am open to larger ones if they check enough boxes (e.g. U Penn). &lt; Yes, so Ann Arbor has a neat larger feel to a sizable college town. It really is quite a comfortable place with plenty of nature to enjoy. UMich is also such a top institution for basically anything, so there are all sorts of people to network with and meet. Overall place with good vibes, but of course not a large city by any means. On the flipside, I'm thinking a bit about URochester but don't know anything about the city. Overall you'd say it's nice? To be honest I would prefer to end up at a larger city, but having heard only good things about their department (and a very nice interview gut feeling) it possibly makes up for my reservations about location. &lt; OP: From what I know, Rochester (NY) is a nice city. Does it have the best of everything - no - but it does have nearly all of the main things you would want (and is close to Toronto/Buffalo/Syracuse). Super awesome program and supposedly tight-nit residents. Also, thanks for the insight on Ann Arbor! It is so hard since we can't visit these places... &lt; Great, thank you! Yes, totally agree about it being tough not getting to see these places. I think that's where we missed out with the virtual format--in considering locations outside of our region that we just don't know all that much about but otherwise liked the program. &lt; Update: moved Rochester lower for various reasons. Still love them... may move them around still.</t>
  </si>
  <si>
    <t>I was told by an advisor that Penn is pretty heavily research focused, after I heard that I felt like the interview day might've been a bit misleading because it didn't feel that way during the interview day. Just food for thought. Your list is great though! &lt; agree it's one of the more research focused programs &lt; OP: Hmm... when I interviewed I practically heard nothing about research or its role in my future residency. Perhaps it was misleading? Hard to say... I hope not. Any thoughts if Mayo or Michigan would be better (or which to rank higher between the two)? And would MGB have the same problem? I liked it during the interview, but was worried about their research focus. &lt; it might depend on your previous experiences....I'm an MDPhD, and for me, I felt that Penn very much expected me to continue on research path (esp convo w/ the chair and faculty meetings they recommended). Otherwise they might not have that expectation. In my interviews with MGB I got the impression it was fine if I wanted to take a different path. Did not interview with Mayo or Michigan but I think Michigan is more balanced. &lt; Penn seemed pretty honest on not having a predefined mold for their residents and it was cool seeing that the APDs all have different interests. My convo with the research APD was mostly about academic interests (med ed) and telling me about potential mentors. &lt; Penn just responded to an email I sent them and it was very personalized (and mentioned nothing about research)... I will have to think more about this. Thank you for the input, folks! Anyone else have other thoughts on the others?</t>
  </si>
  <si>
    <t>Any particular reason for Wake Forest being last? &lt; OP: I thought WF was a very solid program with fantastic people who would make me a great neurologist, so I have nothing against them. My biggest reason for ranking them last is because what they offered seemed to only be the "base set" that the other programs offered. Also, they did not offer as much support for medical education (besides working with medical students... which was the base set for all of my other choices). In all, a great choice, but not the best pick for me.</t>
  </si>
  <si>
    <t>Step 1: 23X Step 2: 24X; 10 pubs; AOA</t>
  </si>
  <si>
    <t>Duke</t>
  </si>
  <si>
    <t>UF Jacksonville</t>
  </si>
  <si>
    <t>USF, UCF, University of Arizona (Pheonix), Cleveland clinic, Memorial</t>
  </si>
  <si>
    <t xml:space="preserve">Did you take the PE? &lt; yes, thankfully took it early March right before they shut it down. </t>
  </si>
  <si>
    <t>Why not Cleveland Clinic higher? &lt; It's cleveland clinic in Florida</t>
  </si>
  <si>
    <t>Step 1: &gt;260, Step 2: &gt;270, AOA, 5 pubs, top 10 med school</t>
  </si>
  <si>
    <t>Curious why UCLA over UCSF? &lt; those scores are frikkin insane, congrats! &lt; you, my friend, are a badass. Also love your top 3 (same as me #19 above!)</t>
  </si>
  <si>
    <t>Step 1: 20X, Step 2:23X, 0 pubs</t>
  </si>
  <si>
    <t xml:space="preserve">Albany </t>
  </si>
  <si>
    <t>Northwell Staten Island</t>
  </si>
  <si>
    <t>SUNY Upstate, Lehigh Valley, Allegheny Hospital, St. Luke, Northwell (Manhasset), Kettering Health, TTUHSC, Mercy, St. Vincent, U North Dakota, Howard University, Valley Hospital</t>
  </si>
  <si>
    <t>Mostly based on locations, solid education, history of taking DOs in the program, along with a nice option of fellowships after residency. Also, like the area that the hospital and VA hospital is at</t>
  </si>
  <si>
    <t xml:space="preserve">Focused mainly on clinical exposure for neurologic cases and other sub-specialities. I'm still very much undecided on a fellowship, but I just want to get a general neurologist experience. </t>
  </si>
  <si>
    <t>What's your reasoning for taking Northwell Staten Island over the Manhassett one? +1 &lt; Main reason I choose SIUH over Manhasset is because I heard that the neuro attendings there are not particularly nice to the neuro residents from some IM residents that I know there.</t>
  </si>
  <si>
    <t>Step 1: &gt;260, Step 2: &gt;260; AOA; &gt;10 pubs</t>
  </si>
  <si>
    <t>Stanford, Mt. Sinai, NYU, Penn, BIDMC, Northwestern, Cleveland Clinic, Yale, Pitt, USC, UCSD, Boston U, Duke</t>
  </si>
  <si>
    <t>Hi, really impressive there. I'm curious why you have Penn relatively low on your list &lt; I just don't want to live in Philly, it really is a great program in many ways but I'm looking for a change!</t>
  </si>
  <si>
    <t>Why UCSF over MGB? Im trying to decide the same. &lt; honestly, more sunshine is big haha. I also think there are very subtle things about ucsf that fit my interests better, plus I think I'm taking into account the west coast vs. east coast vibe too, happy to hear your thoughts!</t>
  </si>
  <si>
    <t>Awesome list! Can't go wrong, and best of luck! &lt; Thank you!!!</t>
  </si>
  <si>
    <t>SE</t>
  </si>
  <si>
    <t>Step 1: 230, Step 2: 259,  masters, 7 pubs</t>
  </si>
  <si>
    <t>Columbia, Hopkins, UCSF, Northwestern, NYU, Yale, BIDMC, UTSW, Duke, Emory, Mayo-Jacksonville, UChicago, Baylor</t>
  </si>
  <si>
    <t>Compatible couple's match is primary reason for rank list. Liked the culture at Cornell, got along with the residents and had an amazing convo with every single interviewer. Emphasis on diversity, good clinical exposure, history of people going into fellowship in my desired subspecialty, lots of rsearch support for those who want it</t>
  </si>
  <si>
    <t xml:space="preserve">Couple's match with partner. Often had places I liked, but partner didn't like, and vice versa. Within that, having a place that guarantees the PGY1 year was extremely important to avoid SOAPing or being separated from partner (hence UChigato is low - Stanford was low previously but I got assurance for a PGY1 position so I switched UCSF and Stanford). Beyond that, focusing on culture and support for possibly starting a family during residency, academic focus, research support, mentorship, strong clinical training. </t>
  </si>
  <si>
    <t xml:space="preserve">if tryna couples match to NYC, why Columbia nd NYU so low? did you dislike them that much? &gt; good question, we aren't necessarily trying to match to NYC in particular, just trying to match to the same place and ideally a place we will both be happy! At columbia I didn't get along as well with residents and I have some concerns about the culture even after talking to a resident one on one. My partner got similar vibes so we decided we would be happier at the places ranked higher than them. As for NYU, I have a strong interest in clinical research and other places had more elective time/mentorship that I could tell. But things may change, we are revisiting our rank list every day pretty much lol. </t>
  </si>
  <si>
    <t>Step 1: 24X Step 2: 26X, 3 pubs</t>
  </si>
  <si>
    <t>Casewestern, UPMC, UTHouston, UMiami, MUSC, Iowa, Henry Ford, UMass</t>
  </si>
  <si>
    <t>Incredible opportunities outside of clinical work eg in medical innovation, health equities. Diversity of APDs interests, relatability with program leadership, reputation, fellowship opportunities, flexible schedule</t>
  </si>
  <si>
    <t>Resident culture/vibes, leadership, future career opportunities. Conflicted between Emory and Cornell.</t>
  </si>
  <si>
    <t xml:space="preserve">Congrats! That's a great list! Very impressive for a non-us img. Do you mind sharing your background? &lt; Thankyou!! I updated some of my stats if that helps! </t>
  </si>
  <si>
    <t>Maine</t>
  </si>
  <si>
    <t>UCONN, U Miami, Maryland,  NYU (Brooklyn), GWU, Northwell</t>
  </si>
  <si>
    <t xml:space="preserve">Ranked on people and feel during interview day, and where I could see myself living. </t>
  </si>
  <si>
    <t>Why uconn over umiami? great list btw, congrats</t>
  </si>
  <si>
    <t xml:space="preserve">Step 1: 245 Step 2: 270 SSP (DO version of AOA). No pubs. </t>
  </si>
  <si>
    <t>UF, UTSW, Case Western, Iowa, UMinn, OSU, Henry Ford, NYU-Brooklyn, Penn State</t>
  </si>
  <si>
    <t xml:space="preserve">Immediately felt comfortable with residents, love the culture. Program faculty seem incredibly invested and supportive. Might want to do Vascular, several big names in stroke here and PI of NIH Strokenet. Heard good things about the city. </t>
  </si>
  <si>
    <t>Gut feeling with residents and faculty, location (desire to get out of NE Ohio for a change, weather, dating scenes, city vibes), reputation, stipend/benefits.</t>
  </si>
  <si>
    <t>Penn/Rochester</t>
  </si>
  <si>
    <t>NYU, WashU, Duke, CCF, Indiana, Mayo FL, UPMC, UChicago, UC Davis</t>
  </si>
  <si>
    <t>Location, opportunities (including research), culture/residents, and PD + Chair are supportive/welcoming.</t>
  </si>
  <si>
    <t>Location (for top 2) vs some combination of fit, research, and reputation.</t>
  </si>
  <si>
    <t>Awesome list! &lt; Thank you!</t>
  </si>
  <si>
    <t>Step1: 245+ Step2: 250+ 10+ publications</t>
  </si>
  <si>
    <t>GWU</t>
  </si>
  <si>
    <t>Minnesota</t>
  </si>
  <si>
    <t xml:space="preserve">Iowa, Connecticut, Dell, Methodist, Oklahoma, Mizzou, WVU, SUNY upstate, Nebraska, </t>
  </si>
  <si>
    <t>Any particular reason for Tufts over Iowa?</t>
  </si>
  <si>
    <t xml:space="preserve">Why George Washington First? </t>
  </si>
  <si>
    <t>243, CK 240, 4 pubs</t>
  </si>
  <si>
    <t>CCF</t>
  </si>
  <si>
    <t>UAB</t>
  </si>
  <si>
    <t>Henry Ford , University of Kentucky, Oklahoma,  Temple, Spectrum, UNMC, Arkansas, Allegheny</t>
  </si>
  <si>
    <t>Vibe, Fit, Opportunities, positive experience, work culture</t>
  </si>
  <si>
    <t>Fit, quality of training, competitive subspecialty placement, visa type</t>
  </si>
  <si>
    <t>Nice list! I'm familiar with CCF which is great, and I'm sure the other places will set you up well too! &lt; Thank you! would appreciate any input on Temple vs OU</t>
  </si>
  <si>
    <t>US MDPHD</t>
  </si>
  <si>
    <t>step 1 250+, step 2 250+, 14 pubs</t>
  </si>
  <si>
    <t>Columbia, MGB, Wash U, Michigan, Northwestern, Cornell, Mount Sinai, UTSW, UC davis</t>
  </si>
  <si>
    <t>Mix of basic science and clinical training, diversity of clinical experiences, clicked with faculty and residents</t>
  </si>
  <si>
    <t>research, feel, rigorous clinical training</t>
  </si>
  <si>
    <t>Great list! wondering why MGB is a bit lower? &lt; thanks! I mainly felt that it was a little bit sink or swim research-wise. Lots of (infinite) opportunities but maybe a bit competitive/difficult to see a niche compared to programamtic and departmental support at other programs. Also boston is really expensive relative to my impression of the city when I've visited in the past. Loved the clinical teaching though and felt like the PD/APD were awesome just overall was more excited by other places. &lt; That makes sense! Definitely can feel like a small fish in a big pond at a place like MGB &lt; I can confirm the Harvard system is generally very much sink or swim. You get a lot of freedom and opportunities for collaboration but not that much guidance/supervision. It works great for some people but can be rough for others. The niche thing is also def. true, most areas of research are very saturated, with so many strong research institutions in one place.</t>
  </si>
  <si>
    <t>Mayo Fl</t>
  </si>
  <si>
    <t>MCG</t>
  </si>
  <si>
    <t>Cedar Sinai</t>
  </si>
  <si>
    <t xml:space="preserve"> Iowa?, UAMS, Kansas, Louisville, Cooper, Lehigh valley</t>
  </si>
  <si>
    <t>REsearch, invironment, cost of living, nice weather,  great training</t>
  </si>
  <si>
    <t xml:space="preserve">research, feel, rigorous clinical training,  </t>
  </si>
  <si>
    <t>please help me guys in ranking,, should I put Iowa x MCG?? &lt; I Think Iowa is fine where you have it. Could consider it above Cedars, depending on your preference for location. &lt; Congrats on the interviews, OP! Personally I'd prob move Iowa to 3rd after MCG. Check out some of the comments on this tab and in the interview/program impressions tab, but basically it really is a GEM of a program that offers amazing clinical and research opportunities, amazing culture and super supportive faculty, and great QoL/COL. I personally have it at #2 right now. Their interview day was amazing and I got super positive vibes (as did a lot of other people on this thread so it seems legit!). Hope this helps!</t>
  </si>
  <si>
    <t>S1 230s, S2 240s, Top 10 MD, pubs I forget</t>
  </si>
  <si>
    <t>MGB, Columbia, UCLA, BIDMC, Sinai, Yale, UMiami, UW, NWestern, BU, Thomas Jefferson</t>
  </si>
  <si>
    <t>AAAAHHHHHH!!!! WHY IS THIS SO HARD!?!?!?!</t>
  </si>
  <si>
    <t>location, QoL, program culture, research, exposure/opportunities for outpatient subspecialties, and (sigh) reputation</t>
  </si>
  <si>
    <t xml:space="preserve">help? o.O &gt; your list looks East coast heavy, guessing this is where you're from? since location is a priority, I guess consider how important it is to be close to your support system and train where you plan to live/practice. </t>
  </si>
  <si>
    <t>We have a similar list.. Maybe see you out there!</t>
  </si>
  <si>
    <t>Hopkins, Stanford, BIDMC, Mayo, WashU, UCLA, Michigan</t>
  </si>
  <si>
    <t>USMD</t>
  </si>
  <si>
    <t>Step 1: 24x, Step 2: 25x</t>
  </si>
  <si>
    <t>Mayo Rochester</t>
  </si>
  <si>
    <t>CWRU</t>
  </si>
  <si>
    <t>Mayo FL, NYU, Thomas Jefferson, CCF,  UVA, Wash U, UF</t>
  </si>
  <si>
    <t>Fit/culture, QOL, research opportunities, vibe on interview day</t>
  </si>
  <si>
    <t>Fit, culture, QOL, research opportunities, location not a huge priority, pretty open to living anywhere</t>
  </si>
  <si>
    <t>Non US IMG</t>
  </si>
  <si>
    <t>UMass</t>
  </si>
  <si>
    <t>UChicago, UConn, University of Kentucky, St. Louis University, Temple, University of Oklahoma, Ochsner</t>
  </si>
  <si>
    <t>Training, Rep, QoL, work culture, fit, proximity to family and SO, research opportunities</t>
  </si>
  <si>
    <t xml:space="preserve">Clinical training, subspecialty exposure, research, work culture, gut feeling, fit, QOL and proximity to family and SO
</t>
  </si>
  <si>
    <r>
      <rPr>
        <i/>
        <sz val="10"/>
        <color theme="1"/>
        <rFont val="Roboto"/>
      </rPr>
      <t xml:space="preserve">Please feel free to share our thoughts on my ROL and make any additional recommendations! :) 
Would love some input on ranking UMass vs UConn vs University of Kentucky </t>
    </r>
    <r>
      <rPr>
        <i/>
        <u/>
        <sz val="10"/>
        <color theme="1"/>
        <rFont val="Roboto"/>
      </rPr>
      <t>and</t>
    </r>
    <r>
      <rPr>
        <i/>
        <sz val="10"/>
        <color theme="1"/>
        <rFont val="Roboto"/>
      </rPr>
      <t xml:space="preserve"> ranking UChicago high since I have only 2 prelims</t>
    </r>
  </si>
  <si>
    <t>Step 1: 241-250, Step 2: &gt;260, 0 pubs</t>
  </si>
  <si>
    <t>UC, OSU, MUSC, WashU, Henry Ford...</t>
  </si>
  <si>
    <t>Training, reputation, curriculum</t>
  </si>
  <si>
    <t>Location, training</t>
  </si>
  <si>
    <t xml:space="preserve">Step 1: 258 Step 2: 257 3 pubs </t>
  </si>
  <si>
    <t xml:space="preserve">Mount Sinai Uptown </t>
  </si>
  <si>
    <t>Cedars Sinai, USC, UChicago, MSBI, Georgetown, UC Irvine, UMass, UMaryland</t>
  </si>
  <si>
    <t>Reputation, QOL, research, &lt;3 residents and faculy, philly is super cool</t>
  </si>
  <si>
    <t>Reputation, Research, QOL, Family in California and in NE</t>
  </si>
  <si>
    <t xml:space="preserve">Top 3 are relatively fixed. Have 8 prelim options and really want to have option to rank Mount Sinai Uptown advanced positions as well as USC a bit higher but worried about SOAPing prelim as an IMG. HELP!! Also loved UChicago but a bit unsure about reputation/don't want to live in Chicago long term due to family and wondering if it is acheivable to get good fellowships on East or West Coast after (also no guaranteed prelim technically). </t>
  </si>
  <si>
    <t>I think 8 is a good number, I wouldn't worry about ranking advanced programs. &lt; thank you! was not too sure</t>
  </si>
  <si>
    <t>US MD / couples match</t>
  </si>
  <si>
    <t>Step 1: 250s, step 2: 250s</t>
  </si>
  <si>
    <t>Columbia, Sinai, MUSC, UAB, West Virginia</t>
  </si>
  <si>
    <t>Location near family, reputation, mentorship, QoL, fit</t>
  </si>
  <si>
    <t>Reputation, mentorship, QoL, fit, couples match (where we can stay together!! &lt;3)</t>
  </si>
  <si>
    <t xml:space="preserve">Would appreciate any thoughts on the NYC programs!! </t>
  </si>
  <si>
    <t>Step 1: 240s, Step 2: 240s, 3 Pubs</t>
  </si>
  <si>
    <t>USF</t>
  </si>
  <si>
    <t>Methodist/Henry Ford</t>
  </si>
  <si>
    <t>Henry Ford/Methodist, UTSA, Kansas, Downstate, UMissouri - Columbia, MCG, UToledo, Einstein PA, SIU, Creighton</t>
  </si>
  <si>
    <t>Reputation, Location, Vibe with residents/faculty, Fellowship placements</t>
  </si>
  <si>
    <t>Reputation, Vibe with residents/faculty, Fellowship placements</t>
  </si>
  <si>
    <t>Any advice between Methodist and Henry Ford? Confused about what to place at #3. Any thoughts on rest of ROL based on my priorities?</t>
  </si>
  <si>
    <t>Step 1: 250s, Step 2: 270s, AOA, 5 pubs</t>
  </si>
  <si>
    <t>Vanderbilt</t>
  </si>
  <si>
    <t>Wake</t>
  </si>
  <si>
    <t>MUSC, Duke, Georgetown, UF, Emory, Mayo Fl, Penn, Jeff, Hopkins, Yale</t>
  </si>
  <si>
    <t>Location, program vibe</t>
  </si>
  <si>
    <t>Why Penn and Hopkins so low? &lt; Not OP, but you can tell they care a lot about the location &lt; this is OP, correct a lot is based on location, I loved Penn but Philly is not the place for me!</t>
  </si>
  <si>
    <t>Do you know others applicants ranking it #1 or is that based off of your interview day? &lt; I deleted the comment you're referring to because I didn't know if it sounded judgemental somehow and didn't mean it that way but just based off intuition - I do not care about being in a big city and am from the SE so I am fine being in a more rural/college town area and I think co-residents may be more like-minded at UVA if willing to rank it high &lt;totally fair! Thanks for responding...see you there hopefully!</t>
  </si>
  <si>
    <t xml:space="preserve">Really curious to hear your thoughts on MUSC. I have been struggling with the idea of ranking other programs over MUSC based on reputation/ranking, even though location, qol and program offerings seemed pretty stellar at MUSC. Was that a struggle you had at all?  &gt; this is OP, I had the same struggles. LOVE Charleston and very familiar with is.  Really liked the program. Prioritized location and happiness/qol (hence MUSC over Duke) and then took reputation/ranking into account &gt; Thanks! We ended up ranking MUSC highly (wish we even did a bit higher...) Might see you there if it works out! </t>
  </si>
  <si>
    <t>~60</t>
  </si>
  <si>
    <t>Georgetown</t>
  </si>
  <si>
    <t>U Maryland</t>
  </si>
  <si>
    <t>Baylor, Temple, UT Austin, LSU, etc.</t>
  </si>
  <si>
    <t>Fit, location, reputation, QoL</t>
  </si>
  <si>
    <t>Location, reputation, quality of training, fellowship placements, mentorship, etc. In no particular order</t>
  </si>
  <si>
    <t>~70</t>
  </si>
  <si>
    <t>Health Quest Program, SUNY Downstate</t>
  </si>
  <si>
    <t>Reputation, program vibe, quality of training, COL</t>
  </si>
  <si>
    <t>Reputation, program vibe, quality of training, location, COL</t>
  </si>
  <si>
    <t xml:space="preserve">220s, 230s </t>
  </si>
  <si>
    <t>BU</t>
  </si>
  <si>
    <t>Wake Forest</t>
  </si>
  <si>
    <t>MSBI</t>
  </si>
  <si>
    <t>UNC, U Maryland, UColorado, Methodist, UChicago, UIC, NYU Brooklyn, UTSW, UT Houston, OHSU, UW, UC Davis, UCI, Kaiser, USC, Loma</t>
  </si>
  <si>
    <t xml:space="preserve">Location in regards to partner considerations, fellowship, culture </t>
  </si>
  <si>
    <t>Location in regards to partner considerations, then fellowship placements and QoL/culture</t>
  </si>
  <si>
    <t>UF Gainseville, UMiami, Brown, Jeff, UF Jacksonville, Mt Sinai, MUSC, UMass, UConn, UC Davis, VCU, Memorial Healthcare, UMaryland, StonyBrook</t>
  </si>
  <si>
    <t xml:space="preserve">Reputation, quality of training, career guidance,  never been to philly but have heard great things! </t>
  </si>
  <si>
    <t>US MD/PhD</t>
  </si>
  <si>
    <t xml:space="preserve">24X/26X, T30, AOA, 5 peer-reviewed pubs </t>
  </si>
  <si>
    <t>UCLA, UCSF, Emory, Duke, Columbia, Vanderbilt, UTSW, UVA, UAB, WF</t>
  </si>
  <si>
    <t>Best combination of research opportunities, reputation and location for cost of living/proximity to family</t>
  </si>
  <si>
    <t>research reputation and having a good interview experience</t>
  </si>
  <si>
    <t>&gt;260, &gt;270, T20, no AOA at school, &gt;10 pubs</t>
  </si>
  <si>
    <t>Hopkins, Columbia, Wash U, Mayo, Stanford, UW, Northwestern, UPMC, Cornell, Yale, UCLA, OHSU, BIDMC</t>
  </si>
  <si>
    <t>Clinical volume, specific research mentors, feel during interview</t>
  </si>
  <si>
    <t>Clinical volume, research, interview experience</t>
  </si>
  <si>
    <t>229, 255, AOA, 1 pub</t>
  </si>
  <si>
    <t>U Utah</t>
  </si>
  <si>
    <t>Mayo FL, Methodist, USF, UF, U Wash, Dell, Mayo AZ, UTSA, KU, OHSU, UC Davis, Barrow, UF Jax, UT Houston, UTSW, OU, Baylor</t>
  </si>
  <si>
    <t>culture, co-residents, faculty, geography, medical humanities opportunities</t>
  </si>
  <si>
    <t>&gt; 250/260, AOA</t>
  </si>
  <si>
    <t>Hopkins, Stanford, NYU, UCLA ...</t>
  </si>
  <si>
    <t>Location, future potential</t>
  </si>
  <si>
    <t>non-AOA, 1 pub</t>
  </si>
  <si>
    <t>Mayo FL</t>
  </si>
  <si>
    <t>UF Gainesville</t>
  </si>
  <si>
    <t>Location, reputation, good call schedule, overall vibe, wonderful facilities, good program size</t>
  </si>
  <si>
    <t>Family-friendly, not overworked/good call schedule, location</t>
  </si>
  <si>
    <t>~50</t>
  </si>
  <si>
    <t>UT Austin</t>
  </si>
  <si>
    <t>VCU</t>
  </si>
  <si>
    <t>Tulane, U Miami, UTSW, UTSA, Baylor, Hou Methodist, U Arizona Tucson, Augusta, UAB, Case Western, UF Jax, Oklahoma, U Tenn</t>
  </si>
  <si>
    <t>Family, favorite location, people/leadership, and future potential</t>
  </si>
  <si>
    <t>Location!!!! &gt; clinical training &gt; vibe/program leadership</t>
  </si>
  <si>
    <t>MayoAZ</t>
  </si>
  <si>
    <t>UTSW</t>
  </si>
  <si>
    <t>BS&amp;W TX- Temple</t>
  </si>
  <si>
    <t>UTSA, Ohio State, Wright State, Oklahoma, UT Austin,  IL-Peoria, Louisville</t>
  </si>
  <si>
    <t>Reputation, vibe, people, good call schedule, attidudes, happiness, with a good mix of work life balance, fit, culture. I did  not go in expecting to rank them #1 but ya they are awesome</t>
  </si>
  <si>
    <t>my perceived happiness being a resident there, training/work life balance, location/cost of living, good call schedule</t>
  </si>
  <si>
    <t>Did you take USMLE? &lt;ya</t>
  </si>
  <si>
    <t>240s/240s, 1 pub</t>
  </si>
  <si>
    <t>UNC</t>
  </si>
  <si>
    <t>GWU, WVU, Stony Brook, Tufts, Henry Ford...</t>
  </si>
  <si>
    <t>Vibe and culture residents and faculty radiated, location, qol, future goals</t>
  </si>
  <si>
    <t>I know I'll get good training in all of them but I want to be happy for 4 years so I based my rankings on location, climate and spouse's job opportunities</t>
  </si>
  <si>
    <t>U Minn</t>
  </si>
  <si>
    <t>U Chicago</t>
  </si>
  <si>
    <t>GWU, Case Western, Wake Forest, U Maryland, NYU, Cooper, Methodist</t>
  </si>
  <si>
    <t>Vibes, early variety of subspecialty exposure, location, qol, col</t>
  </si>
  <si>
    <t>Vibes, location, clinical training, early subspecialty exposure (undecided af)</t>
  </si>
  <si>
    <t>210s/250s</t>
  </si>
  <si>
    <t>NW, Mt. Sinai, UWash, Utah, MUSC, UF, Colorado, Miami, UNC, USF</t>
  </si>
  <si>
    <t>QOL, city, COL, elective time, leadership, big on wellness and med ed</t>
  </si>
  <si>
    <t>strength of academics and QOL</t>
  </si>
  <si>
    <t xml:space="preserve">250s/260s </t>
  </si>
  <si>
    <t>&gt;100</t>
  </si>
  <si>
    <t>UAB, George Washington, UNC, NYU Brooklyn, Mount Sinai Beth Israel,  UT San Antonio, Nebraska, Tufts, Kentucky, Saint Louis, West Virginia, Temple, Stony Brook, Tulane, DMC, Rutgers, Loma Linda, Suny downstate, UCF, Creighton, Louiseville</t>
  </si>
  <si>
    <t xml:space="preserve">Reputation, Vibes, Reasonable schedule, Fellowship of choice and Location. If not for the location, Iowa would have been first.  </t>
  </si>
  <si>
    <t xml:space="preserve">Reputation, Strength of academics and QoL. </t>
  </si>
  <si>
    <t>256/257, AOA, 2 pubs</t>
  </si>
  <si>
    <t>UT Dell, Methodist, Mayo FL, UF Gainesville, U Colorado, UTMB, Baylor, LA Shreveport, Oklahoma, FAU, UCF</t>
  </si>
  <si>
    <t>Location</t>
  </si>
  <si>
    <t>Location, vibes</t>
  </si>
  <si>
    <t>Vermont</t>
  </si>
  <si>
    <t>UConn</t>
  </si>
  <si>
    <t>Henry Ford, MCW, Wake, Brown, OSU, UMinn, Iowa, Cincinnati, Nebraska, UI-Peoria, Dartmouth, HealthONE, Kansas, Tufts, Stony Brook, VCU, Cedars-Sinai</t>
  </si>
  <si>
    <t>Interview day vibes from program leadership, faculty,  and residents; resident happiness; tightly-knit environment; gut feeling</t>
  </si>
  <si>
    <t>non-US IMG</t>
  </si>
  <si>
    <t>250/245, 10+ pubs</t>
  </si>
  <si>
    <t>Henry Ford, Temple, JFK ........</t>
  </si>
  <si>
    <t>Great reputation and number of faculty. Also, may open some doors for fellowships</t>
  </si>
  <si>
    <t>Prestige and reputation. Also, subspecialty exposure + didactics</t>
  </si>
  <si>
    <t>256/261, 8 pubs</t>
  </si>
  <si>
    <t>UPMC, BU, UChicago, Jefferson, UMass, UFlorida, UIowa, MUSC, UConn, NYUBrooklyn, Tufts, MCW, Staten Island, SUNY Downstate</t>
  </si>
  <si>
    <t>academic opportunities, encouraging enivornment, culture, interview day feeling</t>
  </si>
  <si>
    <t>US-IMG</t>
  </si>
  <si>
    <t>236/234, 0 Pub</t>
  </si>
  <si>
    <t>West Virginia, St. Louis, Missouri-Columbia, Mercy Toledo Ohio, South Carolina Greer, Health Quest</t>
  </si>
  <si>
    <t>Locaiton (SoCal native)</t>
  </si>
  <si>
    <r>
      <rPr>
        <sz val="10"/>
        <color theme="1"/>
        <rFont val="Roboto"/>
      </rPr>
      <t xml:space="preserve">What do you think caused the low interview yield? your scores are decent &gt; Also sort of shocked that you did not get more interviews as an AMG with solid scores </t>
    </r>
    <r>
      <rPr>
        <b/>
        <sz val="10"/>
        <color theme="1"/>
        <rFont val="Roboto"/>
      </rPr>
      <t xml:space="preserve">&gt;&gt; Thanks, OP here. My scores were definitely average for a US-IMG, if not CK being a few points lower than I'd like. Honestly if it wasn't my low CK score I have no idea. CS pass first attempt, my PS get a lot complements, MSPE was great, 3 LORs were strong and written by neurologists who knew me very well, but YOG 2019 from a NON carribean internation school (Jordan). As long as I match I'll be happy, but I'm glad I decided to apply pretty much as broadly as I could. I had money saved up expecting to travel so I applied pretty much everywhere thinking I had a shot at a few reach programs. buuuut suprirse surprise lol. I would've liked more SoCal programs, but I'd love to live at my top 3, and 4-6 all felt like great places to train. </t>
    </r>
  </si>
  <si>
    <r>
      <rPr>
        <sz val="10"/>
        <color rgb="FF424242"/>
        <rFont val="Roboto"/>
      </rPr>
      <t>Hope you  matched! &lt;</t>
    </r>
    <r>
      <rPr>
        <b/>
        <sz val="10"/>
        <color rgb="FF424242"/>
        <rFont val="Roboto"/>
      </rPr>
      <t xml:space="preserve"> I DID!! Thank you!</t>
    </r>
  </si>
  <si>
    <t>239/262</t>
  </si>
  <si>
    <t>Mayo FL, George Washington, University of Miami, University of Maryland .....</t>
  </si>
  <si>
    <t>Location, university program, good fellowships</t>
  </si>
  <si>
    <t>Location, university programs, fellowships</t>
  </si>
  <si>
    <t>Did you take the PE?
Would you mind sharing how many prelim interviews you had? I loved UCSD as well and am nervous about this. &lt; do they not guarantee prelim? &lt; unfortunately no. &lt;are they one of the few programs that don't guarantee a prelim? if so, what do applicants do normally? &lt; i think ~4 of the PGY2s did their intern year at UC irvine</t>
  </si>
  <si>
    <t>228/242, 0 pubs</t>
  </si>
  <si>
    <t>UChicago</t>
  </si>
  <si>
    <t>Indiana</t>
  </si>
  <si>
    <t>Loyola, MCW, UArizona Phoenix, UFlorida Jacksonville, UKentucky, Loma Linda, HealthOne, Michigan State Sparrow, Temple, Kaiser, SIU, Wright State, UIllinois Peoria</t>
  </si>
  <si>
    <t>Location, location, location</t>
  </si>
  <si>
    <t>Are you originally from the Midwest? &lt; Yup!</t>
  </si>
  <si>
    <t>Any reason for Loyola behind Indiana? Seems like Chicago is your preferred city &lt; in a similar vein, any reason for Rush ahead of U Chicago? &lt; Didn't get a great feeling from Loyola and it seems like a real workhorse program so it's only that high up because it's in my desired location. Also just really loved the vibes from Rush and it felt like a little bit of a stronger program compared to UChicago &lt; Totally agree with you. I think the residents at Rush get along so much better than UChicago.</t>
  </si>
  <si>
    <t xml:space="preserve">South </t>
  </si>
  <si>
    <t>239/245</t>
  </si>
  <si>
    <t xml:space="preserve">Emory </t>
  </si>
  <si>
    <t xml:space="preserve">Cincy </t>
  </si>
  <si>
    <t xml:space="preserve">FL </t>
  </si>
  <si>
    <t xml:space="preserve">Case Western, MUSC, Maryland, Ohio, UAB, WVU, Augusta, Oschner, Tulane, South AL, </t>
  </si>
  <si>
    <t xml:space="preserve">location, reputation, people, culture </t>
  </si>
  <si>
    <t>fellowships, location</t>
  </si>
  <si>
    <t>24x/24x, &gt;10 pubs</t>
  </si>
  <si>
    <t>Duke, Vandy, Penn State Hershey, Vermont, UC-Davis, Carilion, UNC</t>
  </si>
  <si>
    <t xml:space="preserve">location, subspecialty exposure, reputation, people/mentorship model, culture </t>
  </si>
  <si>
    <t>Program Swag</t>
  </si>
  <si>
    <t>Pre-interview Zoom (Time?)</t>
  </si>
  <si>
    <t>Structure of interview day</t>
  </si>
  <si>
    <t>Fellowships available</t>
  </si>
  <si>
    <t>For ADV, prelim year guaranteed?</t>
  </si>
  <si>
    <t>Consult or Inpt</t>
  </si>
  <si>
    <t>Call Schedule</t>
  </si>
  <si>
    <t>Patient load</t>
  </si>
  <si>
    <t>"Free" things from program, like phones, food</t>
  </si>
  <si>
    <t>Research Requirement</t>
  </si>
  <si>
    <t>Impressions</t>
  </si>
  <si>
    <t>Gift bag with UAB mug, snacks, and tourist booklet</t>
  </si>
  <si>
    <t>5x30min, followed by break and meeting with chair</t>
  </si>
  <si>
    <t>Both</t>
  </si>
  <si>
    <t>NF / several months traditional call q6 24-28hr</t>
  </si>
  <si>
    <t xml:space="preserve">Great impression! Seems like a hidden gem for research opportunities, including R25. PD seems very caring and involved. Residents were nice. Decent amount of IMGs, but most US residents seem to be from Alabama/Louisiana/Georgia, and PD mentioned their goal is to train neurologists for the Southeast. Birmingham appears to have a good amount going on. </t>
  </si>
  <si>
    <t>Residents seem to love PD. He seems really chill and nice. Lots of diversity in residents and faculty (which there is a ton of). Residents were easy going and really personable during meet n greet. Seemed the most fluid and tight group I've seen so far. Got the impression it was a lot of work, but residents were still happy because of the supportive environment. Interviewers probably the eastiest to talk to so far too.</t>
  </si>
  <si>
    <t xml:space="preserve">Extremely positive impression after interview day. Residents are good friends and enjoy spending time with each other in and out of the hospital. The PD is fantastic and very invested in the well-being and support of his residents. Endless line of fellowships and research opportunities. Birmingham is just as wonderful. </t>
  </si>
  <si>
    <t>AK</t>
  </si>
  <si>
    <t>no but meet &amp; greet with residents for lunch after interview morning</t>
  </si>
  <si>
    <t>7 x15 min</t>
  </si>
  <si>
    <t>n/a</t>
  </si>
  <si>
    <t>both</t>
  </si>
  <si>
    <t>NF (not at all 24 h calls)</t>
  </si>
  <si>
    <t>there is some patient overload but recently brought a NP and another one is coming plus planning on expanding to 6 residents in the near future</t>
  </si>
  <si>
    <t>food, parking. money for books and conferences. AAN subscription free for all residents</t>
  </si>
  <si>
    <t>I had a great time during this interview. Faculty is extremely friendly and since there was a planned interview with the chief resident I could see how the relationship is and the resident even made jokes to the faculty which showed how close and amiable they are. Residents seem happy. despite not being fellowship there, residents match an amazing places. the PD has more plans for the near future for the resdiency program, he seems very invested. Also PC was great! and Little Rock is a great place for outdoors activities, they have road trails, waterfalls, lakes, a lot lot lot of nature all around</t>
  </si>
  <si>
    <t>Heard of an interviewer's story of how when she was a resident she didn't want to leave so the chair rallied for and got extra funding just to open up a neuro-immunology fellowship for her that year. He hooked her up with rotations at UTSW and another big place for diversity of expsoure and training but she was able to stay and then retained as faculty. To me that speaks volumes of the lengths the program will go to for its residents! Unheard of level of support imo. Also, they had top notch fellowship matches and seemed to use a lot of APRNs to manage workload. NCC wasn't heavy here ( 1 rotation) unless you do elective ... could be a plus or minus depending on what you want. Very diverse faculty body, everyone was really friendly and appreciative during the interview</t>
  </si>
  <si>
    <t>5:30-6:30 MST</t>
  </si>
  <si>
    <t>7 x 15 min</t>
  </si>
  <si>
    <t>both, but no formal consult team -- resident holds consult pager and checks out to one of general team attendings</t>
  </si>
  <si>
    <t>NF + short and long calls</t>
  </si>
  <si>
    <t>inpt 15, stroke 20</t>
  </si>
  <si>
    <t>money for conferences, eat in doctor's lounge</t>
  </si>
  <si>
    <t>one project</t>
  </si>
  <si>
    <t xml:space="preserve">Really enjoyed residents, who seem to be friends and care about medical student education. BNI is a nice facility, with new addition finished in next few months. No distinct neuro critical care rotation. They emphasized the "best of both worlds of academics and private practice." PC is very enthusiastic. Many faculty completed their residency training at BNI, which says something. Most of my interviewers didn't say anything about my application or ask me any questions; mostly "what questions do you have for me?" </t>
  </si>
  <si>
    <t>&lt;lmao you'd think they'd have your app memorized after how long they take to review them +4</t>
  </si>
  <si>
    <t>yes - salsa, water bottle, postcard, meal coupon</t>
  </si>
  <si>
    <t>pre-interview dinner the night before</t>
  </si>
  <si>
    <t>6x20min</t>
  </si>
  <si>
    <t>NF</t>
  </si>
  <si>
    <t>food/parking</t>
  </si>
  <si>
    <t xml:space="preserve">Surprised no one else has said anything here. but probably the most pleasant interviews I have had on the trail. everyone is super nice, residents seem happy, decent perks. I appreciate how they view the residency program overall, education seems to actually be prioritizied, although doesn't everyone say that. schedule seems kind of great as far as neuro goes. I went in with an open mind but expected this program to be on the malignant side based on the lack of info but it seems anything but. I like the people there, at least in the digital format we get. felt like a small family. </t>
  </si>
  <si>
    <t xml:space="preserve">&lt; I also interviewed there and agree with this impression! &gt;Same! I really enjoyed the fauclty and the residents were all down to earth. Great research opportunities as well as global neurology. Only negative I saw was the small class size (3 residents/year). However, even give the small size, it seems to be one of the more balanced programs. </t>
  </si>
  <si>
    <t>none; day-of hour with residents</t>
  </si>
  <si>
    <t>None, but plan to have vascular and epilepsy in next few years</t>
  </si>
  <si>
    <t>consult for all except EMU</t>
  </si>
  <si>
    <t>$1,200/year meal card</t>
  </si>
  <si>
    <t>one project required</t>
  </si>
  <si>
    <t xml:space="preserve">Newish (4 years) and small (3/year) program, with plans for much growth in next several years. PD and PC were very kind. Seems like residents have great work-life balance: quiet NF call, consult-only teams (except for EMU). No fellows. One faculty member got pretty defensive when I asked about pros and cons of not being primary team for any service -- ranted for a long time about how unreasonable it is for neurologists to learn how to be primary. Residents emphasized how much they enjoy working with their attendings. </t>
  </si>
  <si>
    <t>residents seemed to get along very well with eachother</t>
  </si>
  <si>
    <t>CA (LA)</t>
  </si>
  <si>
    <t>$25 grubhub, mask</t>
  </si>
  <si>
    <t>5pm PST</t>
  </si>
  <si>
    <t>5 x20min (chair, PD, APD, 2 other faculty) w/ 5min breaks in between (just a 5min intro by PD but otherwise no other sessions)</t>
  </si>
  <si>
    <t>vascular, neurocrit, neurophys, movement, MS/immuno, neuro-onc new next yr; neuromusc combined w/ UCLA</t>
  </si>
  <si>
    <t>inpt</t>
  </si>
  <si>
    <t>$10000/yr housing stipend, meal card based on time</t>
  </si>
  <si>
    <t>none? but seems highly encouraged</t>
  </si>
  <si>
    <t>Mixed feelings coming out of this interview. Chair (formerly PD and started the program) was great, seemed caring, and clearly took time to review app. Conversation with PD was kinda awkward, didn't come off as that approachable. Other interviews as well as resident social- some interactions were fine and some were awkward/not conversational. Emphasized strengths in vascular &amp; neurocritical care, recently hired cognitive faculty and looking to hire behavioral as well as other faculty. Got the impression that there was a strong emphasis on research. Multiple faculty &amp; residents went on the defensive about this being more than just a "hospital for the stars" because many patients are underserved/uninsured, yet at least a couple of people also talked about a need to uphold the Cedars reputation and be really efficient. Well-resourced including social work support. Intern year described as very busy. Good relationships with other departments especially heart transplant (which they have a ton of). Minor point but added to awkwardness - this was my only interview of a handful where there was no chance for the PC to talk or to interact with other applicants during the interview day itself - literally just bounced between breakout rooms for 2 hours. +1</t>
  </si>
  <si>
    <t>CA (Stanford)</t>
  </si>
  <si>
    <t>$30 door dash + info booklet and mini-Stanford first aid kit or sunscreen</t>
  </si>
  <si>
    <t>5:30PM PST via cute gather.town RPG-style social</t>
  </si>
  <si>
    <t>7x 20min</t>
  </si>
  <si>
    <t>lots of fellowships available</t>
  </si>
  <si>
    <t>No, 4 guaranteed prelim spots at Stanford, 2 at SCVMC, 2 at CPMC for 12 advanced positions</t>
  </si>
  <si>
    <t>only PGY2 and 3s take inouse call at stanford hospital, the majority of call is nightfloat 6 nights per week and occasional nightfloat during neuro ICU rotation. The rest of call is home call with expectation to drive in within 30 mins</t>
  </si>
  <si>
    <t xml:space="preserve">free healthcare! </t>
  </si>
  <si>
    <t xml:space="preserve">I had a great time at my Stanford interview! There is a really casual (but professional) culture where innovation is truly valued. The program doesn't mind trying something out that the residents suggest and iterating on that to optimize the program. They have a VERY STRONG emphasis on career devleopment/mentorship/coaching which the residents really seem to like. They emphasized that they have more outpatient time than any other program, giving you plenty of subspecialty exposure. They talked about COL, but mentioned how stanford neurollgy residents are the best compensated in the country. Also, healthcare is 100% free for yourself, your spouse/domestic partner, and kids! As in $0! Also family friendly, many mentioned that residency/fellowship at stanford is the best time to have kids because of the free healthcare but also 3 months maternity leave without extending residency. Really feels like program leadership has residents' backs and even applicants' backs. Mentioned that I got rejected from an associated prelim already and they emailed them to see if they can change their minds/get me a spot which I thought was super awesome. Overall really great, for me the location on the west coast (as an east coast person) and the fact that it's an advanced program and I'm couples matching may be the deciding factors, but otherwise couldn't find anyting bad about it. </t>
  </si>
  <si>
    <t>I also had a great time at my Stanford interview! I felt like the PD was really nice, but she did ask me some tough questions and I left feeling like I didn't perform that well on the interview. That aside, I feel like the emphasis on innovation was great, and there was a big emphasis on breaking down silos/ collaborating with those outside of the neuro department. Palo Alto though is expensive even with the additional resident stipends for living expenses. Many lived with roommates or split cost with a significant other</t>
  </si>
  <si>
    <t>None</t>
  </si>
  <si>
    <t>cooking show + Q&amp;A with resident on Zoom the evening prior</t>
  </si>
  <si>
    <t>PD greeting, grand rounds, 3or4x20min w/ faculty plus 1x20 w/ residents, 1x20min video</t>
  </si>
  <si>
    <t>Neurophys (EEG and EMG tracks), neurocritical care, neuromuscular, ALS translational research, vascular, movement, dementia</t>
  </si>
  <si>
    <t>night float (6wks/yr) + Sundays (3-4 total per yr)</t>
  </si>
  <si>
    <t>no req but many opportunities and everyone publishes something by the end of residency</t>
  </si>
  <si>
    <t>PD was not very kind or welcoming, came across as condescending. Didn't seem to have taken a look at my application until my interview itself. [&lt;- someone changed my original impression in stead of adding it in a new column...I found the PD nice!] APD, other faculty and residents I met, and PC were all very nice. It was clear especially for PD &amp; APD that they took the time to review my application in detail. Emphasis on helping you explore and finding you mentorship to help you towards whatever career path you decide. Residents said a big plus is exposure to 3 different sites (VA, Hillcrest - safety net and diverse population, Jacobs/La Jolla - VIPs; about equal time in each). Strong neurophysiology training starting early with 2mo EMG &amp; 2mo EEG split between PGY2 &amp; PGY3. Electives in pretty much all specialties except sleep (can do via pulm). Physically alone as a junior on night call; have sr resident &amp; attending on call, required to staff all stroke codes with fellow. Note interview schedule was sent just the evening before. No linked prelim; many did at UCI. A negative is we did not get to meet the chair, which is something I've gotten to do at all other interviews so far &lt; seemed like most people who train at UCSD end up stayin on as faculty. everyone was super friendly. downer is there is no prelim.</t>
  </si>
  <si>
    <t>not a lot of elective or outpatient time. tons of opportunity for research.</t>
  </si>
  <si>
    <r>
      <rPr>
        <sz val="10"/>
        <color theme="1"/>
        <rFont val="Verdana"/>
      </rPr>
      <t xml:space="preserve">I really loved my interview at UCSD. Although I didn't interview with the PD, she emphasized that she wanted to help residents attain whatever career goals they had (private practice, fellowship, research, etc). The APD was very energized about resident feedback, programs, and education. The other attendings were very warm and kind. The interviews all felt conversational -- I did not feel like I was interviewed at all. I asked a resident about the intern year and she said most folks go to UCI (like previous impression stated) and to not worry too much about it. She only had 4 interviews for prelim year and did fine. Elective time is a little less, but that is due to the required months in EEG and EMG (which tend to be electives at other programs) &lt; </t>
    </r>
    <r>
      <rPr>
        <b/>
        <sz val="10"/>
        <color theme="1"/>
        <rFont val="Verdana"/>
      </rPr>
      <t>grain of salt with this, 4 prelim interviews is risky especially this year with people overapplying.</t>
    </r>
  </si>
  <si>
    <t>CA (Irvine)</t>
  </si>
  <si>
    <t>Meet and greet with residents the night before</t>
  </si>
  <si>
    <t>6 x 15 min, including prelim PD</t>
  </si>
  <si>
    <t>One of my favorite interview days! New chair is lovely, location is great, many faculty showed up to say hi during lunch which was great</t>
  </si>
  <si>
    <t xml:space="preserve">From the 2021 UC Irvine prelim/TY spreadsheet: "Residents brought up duty hour violations multiple times. Prelims make up nearly all backup. Very busy winters (interns often at ACGME caps). Almost nobody from UCI-SOM stays here (0-1 per year in both prelim and categorical). 4+ months of ICU." </t>
  </si>
  <si>
    <t xml:space="preserve">Large encatchment area, serves orange county (~3mil people). Patient population comes from a wide range of socioeconomic and ethnic backgrounds. Program seems to be research focused as they talked about research quite a bit and have significant amount of projects on going. They require some sort of scholarly activity yearly. Can be little projects or one big project over 3 years. There was a faculty meet and greet at lunch and all the attendings seemed excited to meet the applicants. The residents were very friendly and mentioned that their relationship with attendings is very casual. </t>
  </si>
  <si>
    <t>Overall excellent faculty interactions. The new chair, PD, and APD (old PD) were enthusiastic and seemed dedicated to the program / residents. UCI has great clinical and basic science neuro research, especially in stroke, cognitive, and epilepsy, but it wasn't clear how residents could realistically take advantage of this. They emphasized that they want residents involved in research, but have very limited elective time in their curriculum that can be used for this. They have a very busy clinical service, especially given the comparatively small number of residents (they hinted at expanding to 6/yr soon). Stroke and general neuro inpatient services are all mixed primary / consult. Residents got along well with each other and faculty but sounded like they were very busy. One resident said that the program was family friendly because his daughter still knew his name, which didn't instill a lot of confidence. The prelim PD was great and I had a very positive impression of the prelim year.</t>
  </si>
  <si>
    <t>$5 Starbucks</t>
  </si>
  <si>
    <t>With residents (dinner)</t>
  </si>
  <si>
    <t>Neurophysiology</t>
  </si>
  <si>
    <t>varies but ranges q3-q6</t>
  </si>
  <si>
    <t xml:space="preserve">PD and APD were really nice. Residents seem happy even though its a busy program. They're really happy with the changes the new PD has made. </t>
  </si>
  <si>
    <t>Focus on underserved with lots of patient diversity. New PD is easy to talk to and very genuine and upfront about being on probation in the past. Residents seemed to get along. Good fellowships, one guy into neurointerventional</t>
  </si>
  <si>
    <t>Meet and greet with residents</t>
  </si>
  <si>
    <t>Many</t>
  </si>
  <si>
    <t>this year all 9 are guaranteed 6 at VA and 3 at Olive View</t>
  </si>
  <si>
    <t>Inpt</t>
  </si>
  <si>
    <t>NF, call only at VA/OV (home call)</t>
  </si>
  <si>
    <t>Good food budget for Reagan, also free uberEats for VA.  Free iphone. Living stipend.</t>
  </si>
  <si>
    <t>No req as far as I know, lots of opportunities</t>
  </si>
  <si>
    <t xml:space="preserve">Program director and APD are wonderful people, very personable. About 10-12 residents/fellows at each informal event, which is about 30% turnout for the program. </t>
  </si>
  <si>
    <t>Overall impressions of the program are positive. Strong resident turn out to happy hours/ pre-interview dinner (even some fellows showed up). Residents seemed happy and talked about various things they liked to do in the city. Strong particularly in epilepsy and IONM but broad exposure. Cost of living high but residents are unionized so it somewhat makes up for it. Some of the cons: 6/9 of the prelim spots, if you choose to sign up for it, are at the VA and I would hesitate to sign up for an IM experience that is exclusively a VA population (just because, imo, that wouldn't set the foundation for providing IM care to a more general population). Though the multiple different hospitals is a strength, it can also be a con because residents are scattered across different hospitals (that are themselves a bit of a commute from one another), potentially leading to less class cohesion-- though it sounds like didactics are a time for them to get together as a class.</t>
  </si>
  <si>
    <t>Strong program, great research opportunities. Residents were an interesting, diverse group of people. I like that they do didactics on one day, and the different hospitals for exposure to different patient populations. Although you will spend time in traffic. COL seems compensated for. I felt I clicked well with the chair, but actually not as well with the PD, who everyone seems to love. Made me question my fit for this program, but on the other hand it's only one short interaction. +2</t>
  </si>
  <si>
    <t xml:space="preserve">I enjoyed everything about the program! Opportunities for global health, education and advocacy. The residents were so kind and many of them were present at the social hour. Free ubereats when you work at the VA. 4+2 system newly implemented for the currenty PGY2 class. I was not a fan of the interviews themselves. One of the faculty did not seem to have read my app because I had no questions about my experiences. Although the PD was kind, he was not very personable imo. Maybe because he has to be more objective compared to other interviewers... Anyone have a similar experience? +3  &lt; looks like at least 2 more of us have had a somewhat similar experience with the PD, see last impression &lt; I think a resident mentioned at one of the social hours that the PD was trying to stay neutral during interviews (which he also did their year) but is super sweet and personable in general &lt; residents also stated that the dept chair is cold in interviews, but complete opposite in person. </t>
  </si>
  <si>
    <t xml:space="preserve">This is a program I ended liking a lot more after the post interview social. Last year's spread sheet mentioned that the residents don't seem close. Did anyone get this impression this year? </t>
  </si>
  <si>
    <t xml:space="preserve">With residents. Played some icebreaker games. </t>
  </si>
  <si>
    <t>2x30 mins
15 mins with 3-on-1 interivew with PD and APDs</t>
  </si>
  <si>
    <t>many</t>
  </si>
  <si>
    <t>3 free meals everyday. $1000 education expense/year. $4000 housing stipend</t>
  </si>
  <si>
    <t>residents seemed like a fun bunch. +1 you do have to drive to different sites that aren't super close (&lt;CHLA 20 min north, 15 min south to Rancho)</t>
  </si>
  <si>
    <t>Not sure how accurate, but I got the impression that the residents might be overworked since a few of them as well as faculty threw around the phrases "very busy" and "work hard" multiple times. When asked about hobbies, I got the impression that they didn't have much time for them. Residents were indeed a fun group of people regardless though +3 have also heard about high patient load &gt; asked questions about various EC's (research, free clinics) and was emphasized how hard residents work in hospital and how little free time there is</t>
  </si>
  <si>
    <t>I asked about patient load at keck and it seemed it was way easier (4/5 patients) so it just seems like those months at LAC might be a little rough.</t>
  </si>
  <si>
    <t>zoom meet and greet</t>
  </si>
  <si>
    <t xml:space="preserve">Night Float; for intern year I think it was just long call (13-14 hours) q4 depending on which rotation but no 24 hr call </t>
  </si>
  <si>
    <t>70 percent off cafeteria food? &gt; I was told it's 20% off</t>
  </si>
  <si>
    <t>2 research requirements. 1 research (on pt or whatever) 1 QI project</t>
  </si>
  <si>
    <t xml:space="preserve">Overall I had a great impression from the PD and faculty. Residents seem nice and tight knit. Call seems a little frontloaded PGY2 year but who doesn't have that. I got some more ethical dilemma/conflict resolution questions than I wasn't prepared for? And the PD (who pointed out she wasn't religious) asked me how I felt about the school being 7th adventist whatever. I think they just wanted to hear that you're okay working with religious people? Not sure. Strong in neuromuscular, epilepsy, movement disorders, stroke. Less so on neurocrit/neurooptho/neuroimmuno. Overally, seems like a nice, good place to go in CA. </t>
  </si>
  <si>
    <t>Lots of faculty retention which speaks to collegial atmosphere. Many residents had kids during residency which makes it seem family friendly. PD was super nice and genuine. Rotate through academic center, VA, and county system so get good variety. Good patient diversity. Residents said they don't really notice the religious affiliation. No caffeine sold in hospital but keurigs everywhere and people buy from starbucks and what not and bring into hospital</t>
  </si>
  <si>
    <t>Had a really pleasant experience. Faculty were well versed with my application and personal statement. They were very easy to talk to. Everyone including the residents highlighted the amazing camaraderie that program is known for. They don't sell coffee on-site but you have access to coffee makers at multiple places to make your own. Cafeteria food is apparently good; no food stipend but you get discounted rates. Residents seemed to be very happy. CoL is lower than the rest of California. They have a Global Health Program if that is something you are interested in. Research is not their biggest priority or strength but the faculty will support you if that's what you want to do.</t>
  </si>
  <si>
    <t>Zoom meet and greet, PGY1-PGY4</t>
  </si>
  <si>
    <t>3, 20 min in breakout rooms, talk to PC in between</t>
  </si>
  <si>
    <t>Consult</t>
  </si>
  <si>
    <t>Night float</t>
  </si>
  <si>
    <t>iphone, laptop, $950 "food" budget included per year, free food year long, new resident lounge, FIGS scrubs, 401k match, free health insurance (no deduction from paycheck, yay adulting)</t>
  </si>
  <si>
    <t>1 proj prior to graduation, otherwise all HCA data available for as many research opportunities as you'd like (but up to you)</t>
  </si>
  <si>
    <t>Good work/life balance. Residents seem happy, not overworked in spite of small class size (12 residents total). Seems like most would like to stay in SoCal. First graduating class this year, all matched into fellowship in SoCal. Program very strong in stroke, movement, neuromuscular. Working on improving/expanding neurocritical care rotation, as they have recently hired multiple neurocritical care attendings. Ped neurology rotation at Harbor-UCLA. Residents currently allowed to do their clinic via telemedicine which is nice. One resident mentioned good measures in place by the hospital for PPE, protecting residents in terms of COVID.</t>
  </si>
  <si>
    <t>Really good COL compared to other parts of cal. rumor is they're adding another resident to the incoming class? (can anyone confirm?) &lt; yeah can confirm. it's 4 next year.</t>
  </si>
  <si>
    <t>CA (SF)</t>
  </si>
  <si>
    <t xml:space="preserve">3-630 day before (2hr case conference then meet and greet) </t>
  </si>
  <si>
    <t xml:space="preserve">6 x 15 min
</t>
  </si>
  <si>
    <t>you want it, you got it pretty much</t>
  </si>
  <si>
    <t xml:space="preserve">learn by volume. </t>
  </si>
  <si>
    <t>anyone please??</t>
  </si>
  <si>
    <r>
      <rPr>
        <sz val="10"/>
        <color rgb="FF000000"/>
        <rFont val="Verdana"/>
      </rPr>
      <t xml:space="preserve">The department is obviously world-class and in terms of career prospects UCSF residency is easily top 5 in the country. The chair is young and incredibly friendly and engaging. The PD is a little on the older side and kinda boring in my opinion, but he is very proud of the flexible residency (6 months in PGY-4) and the fact that it is </t>
    </r>
    <r>
      <rPr>
        <i/>
        <sz val="10"/>
        <color rgb="FF000000"/>
        <rFont val="Verdana"/>
      </rPr>
      <t>not</t>
    </r>
    <r>
      <rPr>
        <sz val="10"/>
        <color rgb="FF000000"/>
        <rFont val="Verdana"/>
      </rPr>
      <t xml:space="preserve"> limited to research time (e.g. you can use those  months as a wild card for any clinical or scholarly pursuit), which is a pretty great concept. During the IM/prelim overview presentation the presenter (?PD ?aPD... not sure who it actually was) let slip an interesting line: "we are mostly compliant with the ACGME hours requirements." The idea of being "mostly compliant" with the 80-hour work week doesn't thrill me, and it sounds like that's a good reflection of the intense workload that carries through the neurology years as well. This, along with the crazy cost of living in SF, will likely prevent me from ranking 1 or 2... but if neither of those bother you, this would be an awesome place to train </t>
    </r>
  </si>
  <si>
    <t xml:space="preserve">&lt; agreed, "world class" all around. Resources are basically unlimited. I got the sense that if I wanted to work for NASA and develop a crazy a neuro space force, they would make it happen. Residents are literally building their own fellowships over there. Intern year is quite brutal (8mo straight inpatient!?!?) but after that you do neuro bootcamp and lighter stuff the rest of the year. Residents were given the option to change that format and voted not to, they prefer to push through IM first and then dive into neuro. Needless to say they work really hard. SF is crazy expensive, but weather and outdoors are huge advantages vs other top 5 programs. Perfect place to be if you want to become a leader in neurology. Probably not the best fit for people who just want a job and are less interested in changing the field. </t>
  </si>
  <si>
    <t xml:space="preserve">Was very impressed all around. Strong, diverse training at multiple sites. leaders/pioneers in the field. there’s support for whatever you wanna do. the flex res option is unique and a big plus (PD is proud of this and encourages residents to follow their passions and make long-lasting impacts). really pushing the field forward (research, trials, public health, global health, etc). people were sharp, friendly, eager to answer questions, very happy to be living in SF.  residents agree intern year is brutal and you will work hard/learn by doing+ heavy volume throughout the years, but made it seem like it gets better overall. Program has taken into account resident feedback with modifying their call structure and wellness support. Program and UCSF as a whole really values diversity, equity, and inclusion which is great to see. The dept chair is a very charismatic, caring guy and brings a lot of energy to the program. Aside from things being expensive, San Francisco is an awesome place. Great weather, tons to do, lots of outdoorsy places,nightlife,parks,food,music, sports, etc. </t>
  </si>
  <si>
    <t xml:space="preserve">Can anyone comment on their impression of the camaraderie among residents?  &lt; residents seemed to know each other well, knew baby and pet names etc... I heard that it's a west coast program with a east coast feel though &lt; Can you elaborate a little more on what you mean by east coast feel? Also, can anyone comment on the commute b/w hospitals and call schedule &lt; east coast feel as in very academic and very hardworking (like any top 5 program) &lt; commute is brutal during rush hour, ok otherwise, but a car is definitely preferred. </t>
  </si>
  <si>
    <t xml:space="preserve">Loved everything, except how expensive it is, seems like every resident I talked to either had multiple roommates or was married with a signifcant other providing a lot of extra income to be able to afford living there. Would rank highly if not so expensive, but will have to drop to middle given that I wouldn't have the time or money to enjoy actually living there +1 &lt; does the increased salary and housing stipend make up for the cost of the city at all? &lt; it's all relative, they pay the same as some other programs in more affordable locations </t>
  </si>
  <si>
    <t>4, 20 minutes</t>
  </si>
  <si>
    <t>consult</t>
  </si>
  <si>
    <t>day float, short call on weekends in addition to normal 24 hr call, 1-3/week, post call days off</t>
  </si>
  <si>
    <t>PD seemed really friendly and warm. Frequently mentioned they wished they could have a 4th resident. Residents did mention that stroke call was pretty busy- hence the addition of short call on weekends to help out with regular call. Schedule is front loaded with a heavy PGY2 year. Consult service, inpatient days 7am-4:30. Even with what seems like a lot of call, the residents seemed happy with their hours and work life balance. One resident emphasized that the program is very family friendly. Emphasized the ease of research in the Kaiser system and several subspecialists in faculty.</t>
  </si>
  <si>
    <t xml:space="preserve">I concur!! Seemed like a really friendly place with good inpatient/outpatient exposure. and of course, heavy on stroke. most residents seem to go to the fellowships they want to! </t>
  </si>
  <si>
    <t>2 25-minute with faculty, 10 minutes with PD, breakout rooms with other faculty and residents</t>
  </si>
  <si>
    <t>phys, epilepsy, critical care, neuromusc, mvt, behavioral, sleep, pain</t>
  </si>
  <si>
    <t>a couple of $1,000 "allowances" for relocation, parking, technology, compliance training. Meal cards for on-call and inpt services</t>
  </si>
  <si>
    <t>QI project</t>
  </si>
  <si>
    <t>Loved this program. Social hour was the most personal and least awkward one I have been on thus far. PD and APD were warm and friendly. New chair - peds neuro, started in Oct. PGY2 is front loaded. Great fellowship match. Increasing resident class size from 6 to 8. Great city to be in as well - very accessible to Lake Tahoe and SF. Cheaper cost of living.</t>
  </si>
  <si>
    <t>I had overall positive impressions of this program. The PD was absolutely wonderful and was one of the most approachable and easiest to talk to to; she was honestly a major selling point as she seemed genuinely invested in resident wellness. The associate PD was also super chill and cool, the type of person I would love to just hang out with and go mountain biking. The faculty were also some of the nicest and happiest I have met so far. Movement disorders seems very strong as many of the faculty were engaged in HD research or had large cohorts of patients with deep brain stimulators. The program is likely increasing in size to 8, so there seems to be investment to grow neurology. My negatives were that some subspecialties seem to be less represented or not at all. The smaller size also gave me the impression that call shifts are pretty brutal without as much support as other programs. Everything else was pretty standard-fare with decent sounding didactics and the like. Sacramento honestly sounds like a fantastic place to live with a reasonable cost of living for CA.</t>
  </si>
  <si>
    <t>When I interviewed they had just got confirmation on the increase from 6 -&gt; 8 residents. There are vague plans to change up shifts, split wards and stroke services, and have more outpatient time in PGY-2 but no specifics yet. Seems like a nice place to live, esp relative to CoL in other parts of California. PD was extremely nice, other faculty and residents I talked to answered questions honestly. A lot of junior faculty did residency here.</t>
  </si>
  <si>
    <t>The residents are happy, the faculty is supportive (and largely retained from residency), and the coverage is good - clinical exposure looks good and this program provides great training for an academician. This program also has an "education chief" who sets the lecture schedule. Cost of living in Sacramento is lower than most of California, but still very high.</t>
  </si>
  <si>
    <t>CO (Aurora)</t>
  </si>
  <si>
    <t xml:space="preserve">Meet and greet day prior 4:30-6:30 MST with PD overview followed by resident session </t>
  </si>
  <si>
    <t xml:space="preserve">Four 15min </t>
  </si>
  <si>
    <t>N/a</t>
  </si>
  <si>
    <t>NF and Q4 24hr call</t>
  </si>
  <si>
    <t>Site-dependent. VA - very low, 2 residents. Denver Health - moderate but 3-4 residents on. University - moderate-heavy with 2 residents + off service res + APPs + med students + consult team taking news from 7a-12p</t>
  </si>
  <si>
    <t>Free parking, on call meal allowance</t>
  </si>
  <si>
    <t>This has been my favorite interview so far: all interviewers expressed knowledge about and interest in my application materials, and asked me unique and creative questions. Each interviewer brought out some sort of connection or shared interest, and they were all quite easy to chat with. It seems like this program really has its groove and has made most of the big common adjustments. The residents were kind and genuine and very happy with their choice. Strengths: behavioral neurology, education, QI research, wide fellowships &amp; subspecialty exposure, friendly faculty &amp; residents, wellness. Weaknesses: county hospital is 20 minute drive from main campus, no required NSICU rotation, consult team sees all stroke alerts, Denver has higher cost of living, no grand rounds/didactics as part of interview day</t>
  </si>
  <si>
    <t xml:space="preserve">Interview day and meet &amp; greet felt standard. Residents were nice, interviews were relaxed, no curveballs. The program seems better suited for people who want clinical training. One faculty member said the program is weaker in academics, basic science research, and neuro ICU. Cons: Q4 ~28h call seems rough, distance between hospitals is pretty significant. Denver is a cool city though so I see why people want to live there. </t>
  </si>
  <si>
    <t>Yes - cookies, sunscreen, chapstick, thank you note</t>
  </si>
  <si>
    <t>Five 20 min</t>
  </si>
  <si>
    <t>Vascular fellowhship beginning 2022</t>
  </si>
  <si>
    <t>N/A</t>
  </si>
  <si>
    <t>$950 for food / free food/iphone</t>
  </si>
  <si>
    <t>Relatively newer program recently graduated first class, one of the residents mentioned SOAPing into the program but not negative about it. PD is good</t>
  </si>
  <si>
    <t xml:space="preserve">Residents seemed super happy, and really liked living in colorado. </t>
  </si>
  <si>
    <t>Hmm wonder what happened to the comments about an NP interviewer. I had a PA interview me. Other interviewers were PD, APD, a chief resident, and an attending who seems peripherally involved with the program.</t>
  </si>
  <si>
    <t>Got awesome vibes from this program. Faculty all seem very supportive and approachable. PD is extremely friendly and one of the nicest i've met on the interview trail. if someone is interested in a community program, i can't imagine a better place to be +2</t>
  </si>
  <si>
    <t xml:space="preserve">$30 meal delivery for virtual dinner night before the interview </t>
  </si>
  <si>
    <t>Six 20 min
Mostly conversational w/ exactly 4 behavioral questions</t>
  </si>
  <si>
    <t>NF + seniors do 24+4 home call</t>
  </si>
  <si>
    <t>Really great people in a very strong department. PD is awesome and very transparent about the program and the application process. Chair gives off somewhat of a weird, condescending vibe, but I think it's well-intentioned and meant to get a sense of your career trajectory and set realistic expectations. Tons of fellowships available. Very high-volume hospital, and the residency is very inpatient-heavy in general, especially PGY-2, but the residents didn't give any indication of being overworked and they all seemed to be happy and enjoy the program.</t>
  </si>
  <si>
    <t xml:space="preserve">Med student impression: PD is very involved, very receptive to change and resident wellness, all around great person. Some attendings were pretty standoff-ish to students and teaching as a whole. Not a ton of clinic time, does see a good volume (not too much, not too little) and good variety of cases, interdepartmental relationships strong with psych, IM, and neurosurg. Residents get technology stipend. No free lunch, teaching conferences were so-so and very poorly attended by residents. Full breadth of fellowships, would not say that all the residents left on equal footing knowledge-wise, there was a wide spectrum in terms of knowledge-base and teaching skills amongst chief residents. Also, neuro residents got pulled to covid floors. </t>
  </si>
  <si>
    <t xml:space="preserve">The PD and APD are wonderful and seem committed to resident wellness and happiness but ALSO their career development. I could tell all of my interviewers had read my applications in-depth and we had great conversations about research, diversity + inclusion, and career development. It seems like they have been intentional in making sure that residents get their subspecialty exposure early by implementing a 5+1 system (which I haven't seen elsewhere. The residents were very friendly at the pre-interview social and seemed to get along well. Cons would be that the didactics didn't seem as strong as at other peer programs.  </t>
  </si>
  <si>
    <t>I liked Yale more than I expected, along the lines of some of the T-10 programs I interviewed at. PD was awesome, definitely felt like he was an advocate for residents. Contrary to expectation, residents seemed well-rested and not over-worked (one resident said that because its all night float and no 24-hr call, she had never slept less than 7 hrs during residency which is awesome). The global neurology program is well developed, and they have other tracks as well. Downsides include New Haven (although residents said they felt safe, it's hard to feel that New Haven is safe after a quick google search showing the rate of crime, it's also a somewhat small city, with a small airport). I don't agree with the first poster than the chair was condescending; he seems super involved in residency education (moreso than other chairs) and makes sure the cash is always flowing for the neuro department (hires APPs as needed to help with volume, etc.)</t>
  </si>
  <si>
    <t>Yes 6:30-7:30 the night before</t>
  </si>
  <si>
    <t>food stipend incorporated in salary</t>
  </si>
  <si>
    <t>PD seems extremely competent and supportive. I was very impressed by Dr. Schuyler, considering UConn is generally not considered a shining star in neurology. She is president of neuro PD's association for a reason. Solid clinical training, mostly IMGs. Chair was very supportive and asked what UConn could do (to impress me/ attract me) instead of staying at my home program. +1 and I thought the residents were awesome -- very enthusiastic and up for answering any and all questions +1</t>
  </si>
  <si>
    <t>Residents seemed to be very good friends. They were very nice and had a lot of good things to say about the program. Good mix of us imgs and non us imgs. The faculty members asked regular questions and left a good impression. Residents spend most of their time between Hartford and UConn hospitals and you definitely need a car living in CT. Fellowship placement is also quite impressive. I honestly believe it's an underrated program and it definitely went up my ranking list after happy hour with residents and the interview day. +1</t>
  </si>
  <si>
    <t>Post-interview resident social hours TBD.&lt;&lt;How was the social? &lt; residents admitted feeling overworked but that PD is receptive to changed usually enacted the next year</t>
  </si>
  <si>
    <t>x5 20 min , 3 hrs ish total</t>
  </si>
  <si>
    <t>Vascular, Critical, Headache, MS</t>
  </si>
  <si>
    <t>cat</t>
  </si>
  <si>
    <t>QI 4th year</t>
  </si>
  <si>
    <t>Haven't spoke to many residents yet because IV day was only attendings. Will post after the future resident social. Otherwise, the PD is VERY talkative and eager about the program, several of the fellowship attendings were also enthusiastic and welcoming. Younger fellow said program has a lot of "lifers." Overall hospital is a bit rundown, they are building a new building but will not be for neuro use. Parking on site in garage. Pricey area (was told average 3k/month apt but was told residents live all over). IM Intern year is apparently brutal but supposidly a very strong program. Many electives to choose from for PGY3/4</t>
  </si>
  <si>
    <t xml:space="preserve">PD is very friendly and talkative but we really didn't talk about my application or why I wanted to go to Georgetown. Maybe he just likes seeing if he can vibe with the applicant? Another interviewer clearly just glanced at my application beause he started talking about my research but was way off topic. Clearly he read just one word and not the actual title of my paper or interests. </t>
  </si>
  <si>
    <t>Very nice PD +1</t>
  </si>
  <si>
    <t>none</t>
  </si>
  <si>
    <t>x3 30 min (4 hours total)</t>
  </si>
  <si>
    <t>Vascular, Interventional, Neurophys., Epilepsy, Sleep</t>
  </si>
  <si>
    <t>YES - QI</t>
  </si>
  <si>
    <t xml:space="preserve">Really nice PGY4s. Admit that PGY3/4 is pretty chill compared to intern year/PGY2. All subspecialites are there, except neuro-onc and neuro-oto but the PD is working on adding those. Some faculty in subspecialties have left like neuro-ophtho so those only have1 faculty left. Strengths: Neuromuscular and Stroke. The hospital is on a metro line so SUPER easy to get to. also free parking, uber/lyft reimbursement for travel around the city. Most people live all over and near the hospital. Residents admitted $2k-3k average for their apartments so very $$$. One resident lived 40 min away in silver spring which is $1800. Residents say a lot of time is spent at the VA compared to GW Hospital which is stressful due to the old EMR, but the veterans are generally trusting and are good patients. GW hospital has lots of windows. ICU looks great. PD has been in the game for a longgg time so is receptive to feedback as long as residents provide a solution (ex 24 hr call to NF system recent change). The associate PD is very energetic and is equally in charge it seems. </t>
  </si>
  <si>
    <t>Jackson (Miami)</t>
  </si>
  <si>
    <t>7:15 pm -8:30pm (EST) the night before</t>
  </si>
  <si>
    <t>4 interviews, 20 min each except with PD which was 10 min</t>
  </si>
  <si>
    <t>yes, a lot</t>
  </si>
  <si>
    <t>$1300 meal stipend</t>
  </si>
  <si>
    <t>This is a very busy program with unique patient populations from all over the carribean. Residents are very nice and friendly and appear happy. PD and faculty were all very nice, they had read my application pretty thouroughly and asked mainly general questions about why I wanted to come to Miami and if there was anything else in my app I would like to talk about. Overall very good interview day and good vibes. This is south florida so about half of your patients will be spanish-speaking, there are reliable translators and most non-spanish speaking residents end up picking up some spanish to help them out. there is also an intense medical spanish course you can take one week before you start your training to help you brush up. This is a bigger program, with almost every fellowship offered and it was emphasized that residents get their top picks for fellowships.</t>
  </si>
  <si>
    <t>Asked many different faculty/residents about need to speak spanish and was told that a lot of residents come in not knowing how but that they learn their way. Chair is from Columbia and was one of my favorite on the trail so far. He clearly had read my app and the conversation was personalized to me. He has a lot of aspirations for the program and is a phenomenal stroke doc</t>
  </si>
  <si>
    <t xml:space="preserve">PD was kind and knew my app throughly; she asked some structured questions but the interview was mostly conversational. aPD and other interviewers were very relaxed and nice as well. The intitution itself was extremely impressive. It seems like they value the Neurology department tremendously. They have every major subspeciality department with a research projects in each field. The program is high volume but based on the vibes from the residents and attendings it did not seem malignant. All the residents mentioned that they felt well equipped to handle any neurological problem b/c of the volume they handle. They have match fellows into all of the major subspecialties broadly across the USA (even a few canadian fellowships)! I think the only negatives I have are that the volume of the program seems intimidating and the call schedule (mix of nf/24). </t>
  </si>
  <si>
    <t>$40 Grubhub for resident dinner</t>
  </si>
  <si>
    <t xml:space="preserve">Yes, the night before dinner social from 6:30 pm - 8:00 pm. Residents were nice and seemed happy  - 5 of them (2 seniors, 1 PGY-2, and 2 interns). General Q &amp; A with everyone in one Zoom call. Did hand raise thing to get to questions. </t>
  </si>
  <si>
    <t>4.5ish hours. 3-20 minute interviews (PD, faculty, and IM resident)</t>
  </si>
  <si>
    <t>vascular</t>
  </si>
  <si>
    <t xml:space="preserve">They really value their telestroke program that residents get involved with pretty early on. PD is a stroke guy and likes to talk about it. Residents said they encounter lots of pathology since the hospital is a safety net. They have a really cool, huge simulation lab available. Interviews were with PD, one faculty member, and IM PGY-2 resident. Residents said their IM intern year program is super solid, definitely got that vibe. Dr. Buerger gives program overview in morning, he came across as really nice. Really emphasized that the program values a learning atmosphere and wants to see residents grow. </t>
  </si>
  <si>
    <t>PD is so kind, too. He really emphasized my personal statement and interests. There seems to be a ton of flexibility with electives, and you have a lot of say over your experience. Education seems strong, particularly with fancy simulation center, practice delivering bad news, bootcamp on how to teach medcial students and provide feedback. I was so impressed! Many interesting opportunities like EMS, neurosurgery, neuroanatomy TA rotations. Main drawbacks for me were having to leave for Gainesville rotations, no VA service, no separate vascular team.</t>
  </si>
  <si>
    <t>I loved the APD, she is awesome! +1 &lt;One of the best i've met on the interview trail</t>
  </si>
  <si>
    <t>$20 Grub Hub</t>
  </si>
  <si>
    <t>not Zoom, but a phone call/chat with a resident the day before. There's also lunch time on day of interview with the residents only.</t>
  </si>
  <si>
    <t>stroke, epilepsy, behavioral, EMG, neuro ICU, sleep... might be missing others</t>
  </si>
  <si>
    <t>general neuro and stroke</t>
  </si>
  <si>
    <t>free parking, $600/year meal allowance. $2,500 for international/global health rotation. 1 free trip in Intern year, 1 free trip in the 3 neuro years; 5 presentation trips EACH YEAR! (the best trip policy out of any program) Will also pay for expenses (living, car, food, etc.) if you go to Rochester (people like neuro-infectious) or Arizona</t>
  </si>
  <si>
    <t>Pros: A small but super supportive program with an energetic young PD. Some things I noticed which may be pros or cons depending on your personal preferences (pros for me): it's about a 50/50 split between those who go onto academic medicine and community medicine. Many residents are married with kids (one with 4 kids), it seemed like a family-oriented vibe to me. Cons: I did get a bit concerned about the night float only having one resident on at a time, it seems like that could be a pretty lonely 2 week stretch of time x 3.5 months (not to mention not having a senior for backup as a PGY2 could be tough). // true about night float... though on the flip side, it showed how well the PGY-2s are prepared to work alone at night (though they do have to communicate with the attendings to make sure the right decisions are made)... but all of this might be moot since there'll be 6 residents in our year and therefore there will be more backup and more people to split nightfloat :)</t>
  </si>
  <si>
    <t xml:space="preserve">Loved the people here! The PD was awesome and seems super supportive. I felt like all the interviewers really read my app/knew what I was about.  I agree with the last post about night float. Also, I couldn't really get a gauge of how many hours/week residents work during inpatient. Is it like 50-60? or more like 60-70? 70+? It's my bad because I should have asked, but anyone else get a clear idea on this? &lt; I didn't get a clear idea on this but what I did hear from one of the residents is that there is no patient cap PGY2 onwards per resident or per team. A resident told me that on average you would be carrying 8-10ish patients but could carry up to 20 on busy days (but that the senior would step up to help out). To me I got the impression that the hours might be variable based on that info. </t>
  </si>
  <si>
    <t>Average hours during inpatient 60 -70 // which appears to be better than most other programs... alot of other programs say they abide by ACGME but I get stories they're 80+ hours per week, whereas at Mayo FL, they all seem to abide by hours pretty well and PD seems to work hard to ensure residents don't violate work hours</t>
  </si>
  <si>
    <t>I did not get the impression that the residents were overworked. Very much got the impression that I would be valued as a learner &gt;&gt;&gt;&gt; worker considering there are MONTHS of didactic time, an entire simulation floor, etc. Faculty are well-respected educators in the field. PD is fun and cares about her residents.</t>
  </si>
  <si>
    <t xml:space="preserve">Yes, meet &amp; greet night before </t>
  </si>
  <si>
    <t>24 hr</t>
  </si>
  <si>
    <t xml:space="preserve">free parking, free iphone. </t>
  </si>
  <si>
    <t xml:space="preserve">The PD knew my application well and asked me why cleveland clinic and if I had done a rotation there. </t>
  </si>
  <si>
    <t>$50 UberEats giftcard for resident dinner</t>
  </si>
  <si>
    <t>yes, meet &amp; greet with residents - no time for questions, questions asked next day in "resident lounge" when not interviewing. &gt; mine had lots of Q&amp;A time...</t>
  </si>
  <si>
    <t>3 20-minute interviews, one with both PD and associate PD, two with assistant PDs. When not interviewing, wait in "resident lounge" zoom room with 1-3 residents. &gt; optional resident lounge, i turned my camera off</t>
  </si>
  <si>
    <t>neurophys, headache, MS, pain, vascular, spinal cord injury</t>
  </si>
  <si>
    <t>NF, some home call every month, a handful of 24s per year</t>
  </si>
  <si>
    <t>on call meal allowance</t>
  </si>
  <si>
    <t>Strong pain and neuro-onc programs and facilities. Great resident performance on RITE (90th percentile); didactic sessions are RITE-based. Faculty very interested in research and will set residents up with great projects. Residents very cheerful and talktative, seem to have strong work-life balance, only working an average of one weekend/month. PD and associate and assistant PDs were AWESOME to speak with; they seem enthusastic about education and have nice relationships with each other. VA-heavy. Clinic 1 half-day/week at VA. Didactic protected block 2-5pm Thursday afternoons.</t>
  </si>
  <si>
    <t>No, resident Q&amp;A for hour and a half on day of interview</t>
  </si>
  <si>
    <t>4 20-minute interviews. Resident Q&amp;A room when not interviewing. Presentations by PD and chair. Morning report.</t>
  </si>
  <si>
    <t>most</t>
  </si>
  <si>
    <t>NF. No 24 hour calls. Senior resident always available as intern/junior.</t>
  </si>
  <si>
    <t>Free snacks in resident lounges. Question bank for neuro boards. Free lunches during intern year were a thing but are temporarily suspended this year due to covid.</t>
  </si>
  <si>
    <t xml:space="preserve">Seem to have a lot of momentum right now, with many new hires and beautiful new facilities. I found chair to be so wonderful: well-rounded, compassionate, impressive research on DBS, and fun. Interviewers did not seem to have read my application; I was asked all of the generic questions -- and the same questions by each interviewer. Didn't get a strong sense for resident camaraderie, as no social and only spoke with 3 residents. So many fellowships represented, busy services, 4 months in neurology as PGY1, 2 week rotations, lots of APP support on all inpt teams, daily AM report, strong resident as teacher training. Strong in movement, critical care, behavior. &lt; Agree with all of this. Biggest draw would probably be the Chair and the weather. Another plus is their mobile clinic that helps the underserved. However, was not terribly impressed with their morning report. </t>
  </si>
  <si>
    <t>No, Resident Q&amp;A for 1 hour day of interview</t>
  </si>
  <si>
    <t>8-1p
3-20 minute interviews, 1 with PD and 2 with faculty</t>
  </si>
  <si>
    <t xml:space="preserve">Graduating its first class this year. Very open and receptive to change. If there is something you want that they don't have, they will do their best to get it or get you to it. Faculty is part private practice and part hired by UCF. Plenty of procedural experience, extremely supportive, low cost of living, highly diverse patient population, online certification of emergency neurological life support in PGY2. Lots of EEG and EMG exposure. Start Neuro training as PGY1 (1 month each of stroke, inpatient consult, and clinic). CONS: neuroICU is on consult service and shared with medical team, but they are expanding the unit and are trying to hire a neurointensivist (will be in place by the time we get there), no formal bootcamp
*Q&amp;A had the coordinator listening in so I can't say how honest the residents were but they all vibed well with each other. </t>
  </si>
  <si>
    <t xml:space="preserve">Pre-interview meet &amp; greet. Very informal and residents were nice and funny </t>
  </si>
  <si>
    <t>1h program overview, then 15 min interview with PD followed by two more 15 min interviews with faculty members</t>
  </si>
  <si>
    <t>categorical</t>
  </si>
  <si>
    <t>inpatient consult service</t>
  </si>
  <si>
    <t>Night float and occasional 24hr shift</t>
  </si>
  <si>
    <t xml:space="preserve">Free food 24/7 at all hospitals and physicians lounges with ice cream fridge, AAN membership, $50 for phone bill since no pagers are used, $1000 for medical expenses, $2000 for research presetations at congresses </t>
  </si>
  <si>
    <t>none but opportunities if interested</t>
  </si>
  <si>
    <t xml:space="preserve">I really loved this program. Although its relatively new, they have faculty from all different specialties who trained at pretty well-known programs. Residents genuinely seemed happy and talked about how they are supported in residency. </t>
  </si>
  <si>
    <t xml:space="preserve">I genuinely have nothing negative to say about this program. Love the PD. Love the faculty. Love the residents. Its a new program but I can see it has a lot of potential. </t>
  </si>
  <si>
    <t>They are not primary on any service, purely consult.... Nobody really talked about it and they tried to gloss over it. Big issue imo. On top of that a lot of their attendings seemed to have just migrated really recently in the past 2-3 years from private practice and don't really seem to be that into educating. There were no fellowships being planned or in the work to my knowledge. Sure the percs seemed nice, South Florida is obviously most likely a plus too for some people, but the lack of educational emphasis, direct ownership of your patients, and overall seemingly unsure ceiling and growth of the program limits it for me. Oh and the residents were also super happy that they weren't busy - that they could just finish up their notes at bout 2 -3 PM and take their long call from home because they never had to go in or get paged from then until 8. It seemed like it would be nice at first, but I came away from the day with a pretty strong impression that residents weren't really being supported with enough volume or exposure. Its a bit unfortunate too because I was really lookign forward to the interview day based on the previous two comments!</t>
  </si>
  <si>
    <t>pen/post its, business card holder? &lt; mine is heart shape grip exerciser?? something</t>
  </si>
  <si>
    <t>2h overview than 15min interview</t>
  </si>
  <si>
    <t>Previously told I was ranked to match there but am reapplying this year. Please do not believe them when they say this or anything of the sort. &lt; Really? nobody get trusted</t>
  </si>
  <si>
    <t>pre-interview meet and greet with resident</t>
  </si>
  <si>
    <t>NF + occasional 24 with protected nap time</t>
  </si>
  <si>
    <t>Got a great vibe from this program. Residents raved about the PD. The PD has made wellness as a huge priority and has made awesome changes to the program including "wellness days", modified NF and call schedules, tempurpedic mattresses in the call room. Also you get to work at lot at the county hospital Grady (which is like where they started doing IAT) where you get good exposure to underserved populations and rare neurological disease. Stroke is obviously huge there because of Grady but sounds like you get good exposure to lots of other subspecialties too. Can get really busy at times and traffic is bad during non COVID times</t>
  </si>
  <si>
    <t>&lt;I had a similar experience. Loved the PD. Residents were the most social and welcoming group I've met thus far. They actually have a very flexible research track if you're interested in research opportunities, though they don't have an R25 grant and are not strong in every area. Chair is a big name in cognitive research, but unfortunately we didn't meet him on interview day. Residents talked about the multiple hospitals being a strength of the program (community and academic experience). Traffic did not come up as a topic for me, which seemed to be a big negative discussed in past years. Schedule is busy but I think a lot of improvements have been made to lighten the load. &gt; I asked about traffic. Because of the shift to a 4+2 schedule (+1 for program responsiveness), there will not be time spent commuting between hospitals/clinic in the day so traffic should not be an issue moving forward. I absolutely loved the residents, faculty, and the PD &lt;3</t>
  </si>
  <si>
    <t>PD was literally the best part. I don't think you could find a better one. Residents seemed nice and they got along, definitely felt like I could have been friends with them. &lt; +2</t>
  </si>
  <si>
    <t xml:space="preserve">PD and residents are some of the nicest people I have met in neurology. The residents all hang out together outside work and joked around on the zoom social and go to Atlanta United FC games together. Met with the only black woman on the neuro faculty who said that the neuro dept is really trying to address institutional and systemic racism and trying to make an effort to change in a traditionally white field, which was nice to hear. 2020 was a wakeup call and Emory neuro really is trying to change for the better :) </t>
  </si>
  <si>
    <t>Residents were awesome. Besides the PD, faculty seemed a little stuffy and hard to talk to in my opinion. Had some concerns about traffic, which could be as bad as 45 min - 1 hour when commuting, according to chief resident +2 Overall, great program but some negs.</t>
  </si>
  <si>
    <t>&lt;&lt;Can previous poster please elaborate on what they mean by stuffy faculty? &lt; Not the previous poster, but I strongly second it. I felt kind of grilled on my research experiences by every faculty member. I don't really care for research, and at most it would be a small part of my residency experience, but it was impossible to redirect the topic. One of the least conversational interview experiences I've had, and I got a weird question that felt somehow both behavioral and research-oriented. PD is great though. &lt; not my experience at all, interesting</t>
  </si>
  <si>
    <t>3 15-minute interviews</t>
  </si>
  <si>
    <t>interventional, stroke, MS/neuroimmunology, neurophysiology</t>
  </si>
  <si>
    <t>Stroke and Consult</t>
  </si>
  <si>
    <r>
      <rPr>
        <sz val="10"/>
        <color theme="1"/>
        <rFont val="Verdana"/>
      </rPr>
      <t xml:space="preserve">parking, $300 monthly food balance, shared tickets to the Masters, </t>
    </r>
    <r>
      <rPr>
        <strike/>
        <sz val="10"/>
        <color theme="1"/>
        <rFont val="Verdana"/>
      </rPr>
      <t>free</t>
    </r>
    <r>
      <rPr>
        <sz val="10"/>
        <color theme="1"/>
        <rFont val="Verdana"/>
      </rPr>
      <t xml:space="preserve"> apartment in their residential complex</t>
    </r>
  </si>
  <si>
    <r>
      <rPr>
        <b/>
        <sz val="10"/>
        <color theme="1"/>
        <rFont val="Verdana"/>
      </rPr>
      <t>SOAPed 4/6 spots last year.</t>
    </r>
    <r>
      <rPr>
        <sz val="10"/>
        <color theme="1"/>
        <rFont val="Verdana"/>
      </rPr>
      <t xml:space="preserve"> AWFUL pre-interview communication. Do not confirm dates, do not respond to phone calls or emails, send invites the evening before your interview (if that). 15 minute interviews with 3 faculty members, most of the time will be spent with PC. 10 min talk by chair (extremely knowledgable and nice guy!) and APD is extremely nice. Program is pretty subpar with very little research, little to no feedback from faculty unless asked, many new faculty added. No EEG/EMG reading help</t>
    </r>
  </si>
  <si>
    <t xml:space="preserve">It seems as though they are working hard to navigate this process just as we are. The PC has been more responsive to emails. The faculty interviewers were kind and personable, and they mentioned that they are improving their research opportunities. Overall, I had a very pleasant experience. </t>
  </si>
  <si>
    <t>Most high-yield part for getting a sense of the program was resident social the night before and the resident Q&amp;A on day of--the chiefs are very candid. Notable to me was that they SOAPed last year. 2019-2020 spreadsheet mentioned PD being pompous, which I didn't get from talking to her. She interviewed everyone at my interview day. I wonder if someone at the program reads this spreadsheet because PD's opening presentation highlighted 3 months of EEG and EMG as a program requirement. &lt; thats concerning if they do, this is supposed to be a safe place. I remember last years spreadsheet talked about how the PD didnt talk to anyone whereas this year, she was the one conducting the interviews so it is interesting. While they talked about EEG/EMG requirement, on my resident meet, the chiefs said how they do not feel prepared with EMG/EEG upon graduation.</t>
  </si>
  <si>
    <t>I agree with the second poster. I actually really enjoyed interview day and all the faculty were really nice and seemed really supportive. The leadership was great especially the PD, APD and even the PC and i feel like theyre really invested in making sure their residents are comfortable and well taken care of. Im still confused as to how they went so horribly unmatched last year. +1</t>
  </si>
  <si>
    <t>&lt;After my interview at this program I am also left scatching my head: did something go terribly wrong last year or am I missing something because this is all virtual? Or is it really a good program? &lt; i wouldnt go far as seeing its a really good program but by looking at the impressions last year, it seems the interviewers were terrible last year. Not to mention augusta has absolutely nothing going on except being a few hours from Atlanta. I used to live there and its a very small and quaint city.</t>
  </si>
  <si>
    <t>I attended this virtual interview with an already sour taste because of terrible communication with PD, but I have to say I am going to see passed that. Residents are very nice, during Q&amp;A answered very honestly. First time I have seen residents say something they dont like without trying to cover it, and still felt like changes have been made when provided feedback and that changes will be made if future suggestion were made. PD is amazing, she seems kind of serious at first and during the video but during the one on one interview she was great! the rest of the faculty was very nice too. A lot of innovative research going on with COVID and neurology going on. Augusta seems a small to mid size city but lots of outdoors activities, restaurants</t>
  </si>
  <si>
    <t>PD seemed extremely disinterested in interacting. she was looking around her files and room. She yawned after asking her FIRST question. everyone else was really nice though. the other faculty and residents were extremely supportive.  &lt; She also had not read my application prior to our meeting</t>
  </si>
  <si>
    <t>The program is totally awsome. most of the fellowships are available. residents seems happy. &lt; I'm not sure if I would take your words seriously with this level of poor attention to detail.</t>
  </si>
  <si>
    <t>As much as I liked this program, the PD just seemed kinda bored and not very responsive when I tried to make her smile or ask her anything personally, i dunno if its just me and just gave me the program out of respect for my mentor</t>
  </si>
  <si>
    <t>- 3 18-minute interviews with chair, PD, and dean of education + chief resident
- scheduled 1 hour virtual tour with residents, open to questions (lasted ~15 mins)
- 1 hour noon conference</t>
  </si>
  <si>
    <t>Cat</t>
  </si>
  <si>
    <t>The people here are awesome. Really friendly and inviting. More of a 'top program' than you may think. 3+1 schedule with lots of early OP subspecialty exposure. Rapidly growing department with lots of new faculty. Residents commented about good quality of life and good work/life balance. Cost of living is insanely low. IA city is a small college town, but apparently is very highly educated and has a lot of culture. &lt;mod: my b, accidently deleted and pasted it back!</t>
  </si>
  <si>
    <t>Resident dinner was well done. Spent 20 min in breakout rooms with 1-2 residents.  X+Y schedule with subspeciality exposure during continuity care weeks. Has faculty in each subspeciality but the chair would like to expand neuroonc, headache, and NCC. The chair has expanded the faculty size by 48 over last decade. Neurointerventional and sleep are run by neurologists. Interview day was very relaxed. The neuro offices looked awesome on the virtual tour!</t>
  </si>
  <si>
    <t>All the faculty I interviewed with were very impressive - seemed invested in my career development beyond clinical work as well; All felt very friendly but with newly increased academic strenghts; rn they don't have a dedicated NICU (combined w surg) but working on that; high volumes</t>
  </si>
  <si>
    <t>I would tend to agree with what everyone has already said. It's the 3rd oldest neuro program in the country, seems to have a long history of excellence. I liked all of my interviewers and they all asked specific questions about my application. Like others have said NCC is probably only academic weakness, but plans to hire multipe neurointensivists in the works, which I believe based on the 48 other faculty members the Chair has hired. Also made sure to mention that they have had residents go on to do neurocritical care. Huge catchement area (all of Iowa and parts of other states as well). Agree with impression that cost of living is low and quality of life is high. Residents talked up Iowa City, mentioning plenty of outdoor activities (a lot of people mentioned golf) and focus on art/literature. Apparently VERY walkable. I would be a little worried about lack of patient diversity, unsure if large catchment area is enough to offset that. Overall, very good impression.</t>
  </si>
  <si>
    <t>Brain pin and mask</t>
  </si>
  <si>
    <t>5-15 min interviews</t>
  </si>
  <si>
    <t>Yeah they got epilepsy, neuromsuclar/neurophys, working on NICU</t>
  </si>
  <si>
    <t>combined service at UIC; VA consult only</t>
  </si>
  <si>
    <t xml:space="preserve">NF; 24s on the weekends
</t>
  </si>
  <si>
    <t>smaller than other programs in area</t>
  </si>
  <si>
    <t>food voucher</t>
  </si>
  <si>
    <t>yeah something you gotta do</t>
  </si>
  <si>
    <t>Very resident driven, really cool new bioinformatics focus. Also recently got a DaVinci type robot that's apparently the only of its kind. Neurosurg uses it obviously but they're looping neuro in to nail down neuroanatomy and such. Have several big research attendings but also have more clinically focused as well. Residents seem happy too.</t>
  </si>
  <si>
    <t>UIC as an institution seems to be heavily research focused. All of the chairs are physician scientisits and one of the interviewers mentioned something along the lines of ~10% of RVU gets reinvested into research. The chair brought/started a neuro repository at UIC which is a large project that is trying to link clinical, radiological, molecular/genomic and tissue sample data all together. That being said they dont force research down your throat. You still get a broad range of clinical exposure. The residents were pretty funny as a whole and had friendly banter between one another. They voiced that there is tons of autonomy at the program (calling it resident run floors/clinic).</t>
  </si>
  <si>
    <t>They got the VA and 50% of the UH patients are medicaid and 25% uninsured. Seems to be growing in terms of additions of new faculty. Have eliminated a hospital in order to free up time for actual learning (used to work residents into the ground). Chair is pushing hard to get residents more involved in research, and they got all this new bullshit I don't understand: epilepsy surgery robot, big data machine that makes fancy jackson pollock paintings. Residents (PGY-2 class) looked a bit tired, but resonably happy. Neuro and IM program training seems to also value the "stick you out an island approach." That being said the program seems to be rapidly modernizing and an outspoken class or two of recruits could drag this place to be the best place to train in Chicago. I say that based on how much the PD and APD have already done to fix the place up: they listen to their guys and try to adjust to make things better. &lt; "...new bullshit I don't understand: epilepsy surgery robot, big data machine that makes fancy jackson pollock paintings" I love this statement hahaha A+</t>
  </si>
  <si>
    <t>Water bottle, coffee, pen</t>
  </si>
  <si>
    <t>Session w/ residents on interview day</t>
  </si>
  <si>
    <t>Free food</t>
  </si>
  <si>
    <t>Some of the nicest people on the trail so far here. Multiple interviewers clearly read my application in detail. All faculty involved in interviews were warm and engaging; seem to love where they work and mostly want to get to know you... a few behavioral Qs mixed in, but very laid back. PD is very supportive of his residents and faculty alike. Seems strong clinically, but not a research powerhouse, if that's your thing. No NF, and call seems a little rough with q5-6 PGY2. Otherwise, seem to really care about residents and promote wellness and resident-driven changes. Residents were very friendly and helpful in laid back Q&amp;A session on interview day. Child neuro program and expanded adult neuro class size coming soon.</t>
  </si>
  <si>
    <t>Seemed like a very tight knit bunch of residents. All of them mentioned feeling supported by the attendings and being very prepared for practicing medicine after residency. PD and PC were super awesome and lovely people to talk to. Everyone mentioned the program is a lot fo hard work and that you should be prepared to work hard during the tinme you're there. Was asked a decent amount of behavioral questions during the interview</t>
  </si>
  <si>
    <t>Faculty and residents were very nice and took an interest but seemed overworked reading between the lines</t>
  </si>
  <si>
    <t>they are mailing us some / $30 grubhub gift card; notebook and pen</t>
  </si>
  <si>
    <t>pre-interview social - played jackbox games after residents answered some question &lt; Any idea what time?</t>
  </si>
  <si>
    <t>15min x 5-6 interviews</t>
  </si>
  <si>
    <t>Lots</t>
  </si>
  <si>
    <r>
      <rPr>
        <sz val="10"/>
        <color theme="1"/>
        <rFont val="Verdana"/>
      </rPr>
      <t xml:space="preserve">joint arrangement, prelims are </t>
    </r>
    <r>
      <rPr>
        <b/>
        <sz val="10"/>
        <color theme="1"/>
        <rFont val="Verdana"/>
      </rPr>
      <t>NOT</t>
    </r>
    <r>
      <rPr>
        <sz val="10"/>
        <color theme="1"/>
        <rFont val="Verdana"/>
      </rPr>
      <t xml:space="preserve"> guaranteed
</t>
    </r>
  </si>
  <si>
    <t>consult, gen neuro, stroke, Neuro ICU</t>
  </si>
  <si>
    <t>To add to that Moving to a 4+2 schedule for inpatient/outpatient. Faculty is smaller than other Chicago programs, but new chair is a stroke doc who has recruited pretty hard and is growing the other departments pretty fast. Program is known for its Neuroimmunology and Neuro-ICU programs. Also seemed to actually care about implementing a solid wellness program (sorta copied cross town rivals), and then does a better job than a lot of other academic centers about really pushing for some education regarding diversity and inclusion.</t>
  </si>
  <si>
    <t>Program seems to be bit more rigorous, with residents having to work really hard.</t>
  </si>
  <si>
    <t>They will work the shit out of you.</t>
  </si>
  <si>
    <t>Update: rush neuro camelbalk water bottle received in feb +1</t>
  </si>
  <si>
    <t>Fun. A good number of residents showed up. We had a general q&amp;a + meet &amp; greet then played trivia in three teams (4 interviewees, 2 residents per team. seniors floating between breakout rooms)</t>
  </si>
  <si>
    <t>Yes -- strong epilepsy fellowship among others</t>
  </si>
  <si>
    <t>Consult mostly. Neuro is primary in the Neuro ICU</t>
  </si>
  <si>
    <t>NF but also approximately 20 24s per year</t>
  </si>
  <si>
    <t>Free lunch</t>
  </si>
  <si>
    <t>Must present some kind of your own research (as simple as a case report or full blown published manuscript) in grand rounds by 4th year</t>
  </si>
  <si>
    <t>I got a good feeling from this program. Really no negative vibes. The PD is young and she seems really cool. Definitely someone I'd be happy to work with. All the residents were cheerful and upbeat. They noted their intern year is quite cush when compared to other places, even though as a prelim you arent treated differently. GY2 is frontloaded, seniors say it gets a lot easier about halfway through when you really get the hang of it. Very supportive program. Moonlighting available -- apparently there's plenty of time in gy3/4 to do this if you want. Also, some real pioneers in neurology here. Faculty/resident ratio is now &gt; 2. Lots of research opportunities. Broad patient population as well. Looked like there was also an optional rotation at a prison which seems interesting</t>
  </si>
  <si>
    <t xml:space="preserve">Did not get this vibe when I interviewed here. On the pre-interview zoom I got the feeling a lot of the residents did not know each other very well. Also all the PGY-2's seemed pretty exhausted and everyone talked about how hard that year is. When it came time to the interview it seemed as if most of the faculty had not even read my application. Instead I was asked a lot of behavioral Q's that did not seem at all to pertain to neuro. PD is new and seems to just be establishing her footing. Also parking is taken out of their pay check every month and although this fee was suspended during the height of COVID, it has been reinstated. Overall felt like an okay program but expect to work hard </t>
  </si>
  <si>
    <t>Pretty well-rounded program. PD is new, the residents love her and apparently played a part in her becoming PD. Pre-interview game night was fun but I feel like it would have been better to have more time to talk to residents instead of playing games for most of that night. New neuro/onc building under construction, intern year and PGY4 years are lighter. They did a parody of the tv show the office as a resident life video and it's the best thing I've seen on the interview trail. Cons: recent leadership turnover, no x+y schedule so you have to leave for clinic during inpatient rotations. Overall good vibes from the program. +1 &lt; Agree with the impression here. I will add neuro ICU rotation is q4. Busy but also faculty do seem to be on the younger side.  &lt; agreed, lots of young faculty, wondering if that makes them more relatable and chill</t>
  </si>
  <si>
    <t>I also loved the parody video of "The Office!" Thoroughly enjoyed my interviews as well. PGY1 year has 2 months of neurology that is strictly outpatient, which I think is Rush's way of having so much inpatient time during PGY2. I think a neat aspect of Rush is the wellness families. One resident from each year with a faculty member - helps guide you along during residency and career planning. One notable aspect of Rush is the representation in all of the subspecialties by the number of faculty. They rotate at Rush and Strogers (county hospital). The downside is that they don't seem to rotate at Stroger very often, only a few weeks a year, and Rush does not have an affiliated VA. &lt; Could be wrong but in my interview day they made it sound like you could do electives at Stroger if you wanted to, but only a certain # of weeks are required there</t>
  </si>
  <si>
    <t>McGaw/Northwestern University</t>
  </si>
  <si>
    <t>facemask, pen, folder with handouts&lt; when did you get this and when was your interview? &lt; my interview was in february, and i got it a few weeks later. im not far from chitown tho</t>
  </si>
  <si>
    <t>Virtual happy hour with group intros then breakout rooms with your assigned "interview buddy" and another resident</t>
  </si>
  <si>
    <t>all</t>
  </si>
  <si>
    <t>All NF</t>
  </si>
  <si>
    <t>Some sort of scholarly project I believe</t>
  </si>
  <si>
    <t xml:space="preserve">Really strong program and great comaraderie as mentioned. Didn't think much of northwestern but after the interview day I was very impressed by how strong the program was and the resources offered. &lt; opposite experience for me. Obviously a solid program. However I went in thinking it would likely be in my top programs, but everything just felt "standard", wasn't wowed by anything. </t>
  </si>
  <si>
    <t>Department is growing and facilities are amazing, probably top 3 in the country. Residents hang out and seem very supportive. Intern year is straight IM (with some ED, ICU), no neuro. PGY3 year is interesting, with 2 lighter months of didactics. Program checks all the boxes on paper but I agree with previous post about the interview experience feeling "standard" and boring, faculty especially didn't make me feel excited about working with them. Strong academic program overall with great fellowship opportunities. &lt; Wow, glad I wasn't the only one dissapointed by the interviews themselves. There just wasn't much riffing off of my answers and faculty just weren't as bubbly as in other places, even though they were still being nice. It's always a bit of a bummer when a program doesn't put forth their best effort to show you more virtually and make you picture yourself there among the people. Could have incorporated more into interview day. &lt; phew glad other people felt this way - this is one of my top programs and I thought I did super poorly because the faculty didn't seem as engaged as those at other programs but maybe its a them thing and less of a me thing... or that's what I'll tell myself lol</t>
  </si>
  <si>
    <t>zero elective time during PGY2... I mean...</t>
  </si>
  <si>
    <t>breakout rooms with residents - switched around periodically</t>
  </si>
  <si>
    <t>5x20min with PD, Chair, aPD, chief resident, faculty</t>
  </si>
  <si>
    <t>NF (5PM-6AM)</t>
  </si>
  <si>
    <t>PD was a bro, super nice, on the younger side and seems definitely interested in providing a lot of diverse learning opportunities from the didactics end of things such as weekly journal articles, group projects, etc. All of the residents absolutely loved the chair, he is very invested in resident education, I believe he meets with the residents on an almost weekly basis. The aPD was absolutely amazing, such a kind lady! The resident social was one of the chillest ones I've been to. I had heard rumors about it being a potentially malignant program, but from what I gathered from the interview day, this did not seem to be the case? Seems to have a strong fellowship match as well. I think the only minus I saw was the location in Maywood wasn't super ideal. &lt; Since Maywood is out of the city, you can get into a nice suburb or in the city and be pretty easy. I grew up right by Loyola</t>
  </si>
  <si>
    <t>If you are interested in MedEd, this is a great choice with a lot of resources. I was impressed by the program, and I actually think as they mentioned their location is an advantage bc they get some urban/suburban population w a large hospital system for referrals</t>
  </si>
  <si>
    <t>yes, Q&amp;A with residentes of various years</t>
  </si>
  <si>
    <t>4 x20 min including PD, chair and chief residents</t>
  </si>
  <si>
    <t>night float</t>
  </si>
  <si>
    <t xml:space="preserve">very stroke and NICU heavy. One of the chiefs is going next year for NICU and says since there are no fellows, as a resident you get a lot of exposure to NICU procedures that you probably wont get in other places </t>
  </si>
  <si>
    <t>Virtual happy hour with breakout rooms with residents of various years</t>
  </si>
  <si>
    <t>Consult except VA</t>
  </si>
  <si>
    <t>~Q7-8 PGY2, Q10 PGY3 Q30 PGY4, no NF</t>
  </si>
  <si>
    <t>Everyone absolutely LOVED being there and it was apparent. Very good benefits package for those with families as well</t>
  </si>
  <si>
    <t>Would second the impression by the other interviewee. Very happy, collegial group of residents. Faculty were super kind/supportive. Call schedule is really chill. Overall this would definitely be a place where you could learn in a supportive happy environment</t>
  </si>
  <si>
    <t>All of the residents seemd incredibly happy to be here and all of the faculty during interviews were enthusiastic about the program and seemed genuinely interested in my application; the program seems resident centric with responsiveness to resident feedback; has almost all of the subspeciality clinics; consult only except at VA</t>
  </si>
  <si>
    <t>Have to say I think this is a hidden gem program. The "family" vibe of this place is a huge priority and the PD is super caring and invested in her residents feeling happy. New chair this year as well who seems like she might elevate the IU name higher in terms of research. I can see this program getting a bump in terms of "ranking" within the near future given that resident satisfaction is through the roof and they do quite well with research funding to start. Also, they have a unique curiculum with some "back to the classroom" time after PGY-2 year. Residents prefer to have 24 hr call which eases up toward the end of course, and overall it didn't see too bad. Facilities also generally seem decent given the new neurosciences building and one of their community hospitals being pretty new as well. If you interview here, I'd expect that you'd get a good "gut feeling" at least from most of the people you get to speak with.</t>
  </si>
  <si>
    <t>Resident Q&amp;A in the night of the interview day due to the holidays</t>
  </si>
  <si>
    <t>4 x 20 min each</t>
  </si>
  <si>
    <t>Neurophys, epilepsy, crit, neuromuscular, sleep</t>
  </si>
  <si>
    <t>lightened thanks to non-academic secondary team for stroke, and soon for wards</t>
  </si>
  <si>
    <t xml:space="preserve">$50 every two weeks for the main hospital plus you can get up to $15 back for food bought during night float or weekend calls, free parking, medical educational fund every year. </t>
  </si>
  <si>
    <t>1 research proyect to present yearly</t>
  </si>
  <si>
    <t>All faculty member i interviewed with were very nice, seemed genuenly interested in getting to know me and my interestes for residency. PC is also super nice, friendly, open to any question regarding the process, city or program. Kansas city seems interesting, it is mid size and according to PC has many things to do depending on what you like. As a program, KU is very strong in teaching and forming clinical neurologist with many research opportunities. Also program is expanding contastly and PD is actively working to improve residents training. +1</t>
  </si>
  <si>
    <t>&lt;-- totally agree. I also really enjoyed the chair, who is pleasant and is, impressively, the chief of evidenced-based med for the AAN. Strong research and funding for dementia. Just added a 2 week neuro elective for PGY1s; other than that, no early neuro exposure. Daily AM report, so seems very traditional and tightly run as far as didactics.</t>
  </si>
  <si>
    <t xml:space="preserve">PD is an IMG and has IMG preference. Senior residents are severely overworked as evidenced by the bags under their eyes. No Neuro exposure in the first year and short funding. Residents do not spend time together outside of work. </t>
  </si>
  <si>
    <t>Meet and greet with the residents and fellows</t>
  </si>
  <si>
    <t>6 x 20 min each</t>
  </si>
  <si>
    <t>Clinical Neuropsychology, Headache, Epilepsy, Stroke, Geriatric Neurology and Movement Disorders</t>
  </si>
  <si>
    <t>n/A</t>
  </si>
  <si>
    <t>Had a wonderful interview experience. The residents seemed really happy, showed good collegiality and also like Lexington. The PD and APD are very receptive to feedback and supportive of any interests the residents have. Their catchment area is massive and have faculty that represent any subspecialty you can think of. It seems like a wonderful place to train where you know you will be supported by everyone around you.</t>
  </si>
  <si>
    <t>&lt; Same experience. One more thing to add, as one of the residents said, it's a very busy program.</t>
  </si>
  <si>
    <t>Residents Q&amp;A on zoom the night before &lt;Does anyone know what time? 7:30-8:30p EST</t>
  </si>
  <si>
    <t>Live presentation by PD with virtual tour; 4x15 min each; 1.5 hour break; attend conf with residents/facult</t>
  </si>
  <si>
    <t>Neurophys</t>
  </si>
  <si>
    <t>NF, 28h shifts on weekend q4week</t>
  </si>
  <si>
    <t xml:space="preserve">Stellar faculty. They have an "Accredidation with Warning" in their ACGME record. Don't know what that means. The residents seem serious? Got to watch a grand rounds and faculty interaction was great. The Chair and PD really care about your wellbeing. </t>
  </si>
  <si>
    <t>NP, Epilepsy</t>
  </si>
  <si>
    <t>4-6x per month</t>
  </si>
  <si>
    <t>PD is really friendly</t>
  </si>
  <si>
    <t>1 hr "mocktail" Q&amp;A night with a gy3 and a gy2. It was okay. &lt; I had PGY 2, 3 and 4. They seemed pretty chill.</t>
  </si>
  <si>
    <t>9 INTERVIEWS. Each 15 minutes.</t>
  </si>
  <si>
    <t>Stroke, NCC, neuroimmunology, movement, interventional, pain</t>
  </si>
  <si>
    <t>Consult, except Neuro ICU (55 beds!)</t>
  </si>
  <si>
    <t>No call. Literally. 1 week overnight call per year I think they said? Their APPs handle nights, seniors take turns taking home call but say they're rarely paged</t>
  </si>
  <si>
    <t>ACGME requirements</t>
  </si>
  <si>
    <t>New program, still pretty dynamic it sounds like. Residents seem happy and seem to spend time together outside of work. Workload seems to be on the lighter side, both gy1 and gy2. Residents praised the work-life balance. Definitely the school is more focused on the clinical side than the academic side, but is looking to recruit people who can bring research interests to the table. PD and assistant PD were both very friendly and fun. The more senior faculty were also kind and excited about their program. Catchment area is huge and they're #1 in the region for neuro, so pathology is very diverse. They take all the neurocritical care patients from something like 80 surrounding centers. They've got an IR pipeline and have a mandatory 1 month IR elective gy1, so that's a selling point if you're interested in IR. They have some cool tech stuff going on like a 3D printing lab for helping surgeons/IR do dry runs on their procedures -- seems pretty state of the art. All in all, seems like a decent, balanced program for becoming a competent clinician that won't grind you into the dirt and squeeze every publication they can out of you. +2</t>
  </si>
  <si>
    <t>&lt; Agreed. Got the sense that you can become whatever type of neurologist you want here re:academics vs private practice. In terms of future plans, they plan to increase the number of residents in the next couple of years with max of 6. +1</t>
  </si>
  <si>
    <t>1 hr night before</t>
  </si>
  <si>
    <t>4 interviews, 1 with PD</t>
  </si>
  <si>
    <t>Categorical</t>
  </si>
  <si>
    <t>Nightfloat at UMC/Tulane and home call at VA</t>
  </si>
  <si>
    <t>Certain amount loaded on meal cards</t>
  </si>
  <si>
    <t>Cozy program - 5 residents per year. Great place to train if you want to work in stroke or NCC. Stroke fellowship has been around awhile, but new NCC fellowship this year. New county and VA hospitals. Tulane is not very pretty itself. Recently hired a new chair who wants to build the neuro dept - he was a movement specialist but now focuses on neuro cognitive/degenerative disorders/prevention. Residents tend to match into stroke or neurophys. I enjoyed my interview day as the faculty were kind. Only downside is that the other subspecialties are not well represented at Tulane -- but residents emphasized that you can work with PD to get that type of exposure if you are interested. Residents are nice, but do not seem to hang outside of work that often compared to other programs.</t>
  </si>
  <si>
    <t xml:space="preserve">&lt; thoughts on them being an HCA program? was news to me &lt; Tulane is HCA affiliated but residents also rotate at University Medical Center and Va which are not (beautiful hospitals and way prettier) &lt; Yes, they also rotate at a children's hospital, but on the HCA GME list of residencies, they have tulane listed... / Racism allegations and ACGME violations for their med-peds program, fishy administration at Tulane </t>
  </si>
  <si>
    <t>$5 Starbucks coupon</t>
  </si>
  <si>
    <t xml:space="preserve">Session w/ residents, may be night before interview date or 1 week prior </t>
  </si>
  <si>
    <t>NCC, Vascular, working on getting neuromuscular back</t>
  </si>
  <si>
    <t>6 spots guaranteed at Lahey</t>
  </si>
  <si>
    <t>NF and 24hr 1/week</t>
  </si>
  <si>
    <t>High</t>
  </si>
  <si>
    <t>No, but opportunities there</t>
  </si>
  <si>
    <t>Overall good impression and enjoyed my interviews. PD is fantastic -- passionate about his program and resident education. He asked thoughtful questions related to my app and seemed to really want to get to know me better and see if I would fit the culture of the program. He speaks highly of his residents, values their opinions, and says they are his "eyes and ears" and does his best to use their feedback to make positive changes. Recent changes to program include: night float system, transition from 1/2 day per week continuity clinic to 5+1 system; protected Friday academic 1/2 day; hoping to expand to 8 resident class next year/soon, and convert to 4+1 system. They also cut down from 3 facilities to 2 (just Tufts and Lahey)...this and 5+1 have apparently improved continuity of care and resident commutes pretty dramatically. Still "continuted accredidation with warning" via ACGME...but some citations have been completely revoked and are hoping the others are resolved this year. Program is on the upswing with good momentum. Other faculty spoke highly of PD as well and emphasized the tight-knit community and collegial atmosphere at Tufts...the two I spoke with were young and seemed passionate about resident education/teaching. Fantastic fellowship places year after year. Boston is expensive but is an awesome city; sells itself. Resident q&amp;a/meet &amp; greet showed they seem to get along well - lots of joking around, but more time with residents before/on interview day to discuss the program would have been helpful. Apparently a bunch of EMRs to deal with currently, but switching over to Epic in 2021.</t>
  </si>
  <si>
    <t>PD seems wonderful. Really cares about program and wants to continue bettering it. Already seems like there have been a lot of improvements recently. Academic halfdays (protected once a week lecture time) seems amazing. Boston is an expensive city that is difficult to live in</t>
  </si>
  <si>
    <t>Agree that the PD was great to talk to and that it seems like there have been a lot of recent changes to improve QOL, will probably continue to better/evolve the program. However, neuro residents had to be pulled to cover COVID ICUs during the first wave and are considering doing so again. My impression overall was still that the residents sound somewhat overworked even though it's gotten a lot better ("we used to go over duty hours but now we only sometimes do"). Also, doesn't sound like the program for you if you care about research, though residents *can* do it if they're really motivated to. Pretty good fellowship matches in that part of the U.S. though.</t>
  </si>
  <si>
    <t>$25 Grubhub Coupon</t>
  </si>
  <si>
    <t>f</t>
  </si>
  <si>
    <t xml:space="preserve">Very positive impression. Residents were impressive and interesting, yet still seemed down-to-earth, and easy to talk with. Despite the size of the program I felt they spent a lot of time together and seemed to be a cohesive group. I was impressed by the leadership team. The PD was passionate about resident wellness, and APD passionate about education. Research opportunities are endless, although it seems to be competitive to actually get the R25 grant there. Even without it they will still give you the research time of the grant recipients. The workload seems heavy with q4 call in PGY2 year but the residents did not seem to be overwhelmed by it. Biggest negative to me is that the COL in Boston does not seem to be compensated for in comparison to other cities, and the weather. </t>
  </si>
  <si>
    <r>
      <rPr>
        <sz val="10"/>
        <color theme="1"/>
        <rFont val="Verdana"/>
      </rPr>
      <t xml:space="preserve">I didn't think to ask the details but wanted to know more about their schedule, seems like lots of traditional call still, wonder if it's difficult jumping bw 2 different hospital systems back and forth. Obviously would be excellent clinical training, but I'm wondering how tough the day to day is (mod repasted into different cell) +1 &lt; </t>
    </r>
    <r>
      <rPr>
        <b/>
        <sz val="10"/>
        <color theme="1"/>
        <rFont val="Verdana"/>
      </rPr>
      <t>Anyone with more granular info on the schedule??</t>
    </r>
  </si>
  <si>
    <t>Virtual Happy Hour with time to talk to residents (residents said this was "new", so not sure if everyone got this) &lt;&lt;&lt; Earlier groups did not get.</t>
  </si>
  <si>
    <t>NF, 8-10 28hrs/year, 8pm every 4th day</t>
  </si>
  <si>
    <t>Daily lunch at conference, $$ for travel whether presenting or not</t>
  </si>
  <si>
    <t xml:space="preserve">Overall seems very collegial and great, program and staff is growing, residents did talk some about how department doesn't have any money and has been "hemorrhaging money" during COVID, if anyone else wants to comment on significance of this?  &lt; I interpret that as what has been the experience of all Hospitals... since they had to stall elective surgeries. &lt;they are in process of recruiting chair, so maybe when they choose one they will get more money?&gt; </t>
  </si>
  <si>
    <t>The APD is so sweet. Residents are down to earth, but not exactly warm - must be Boston culture? Collegial environment - everyone is on first name basis. Lots of resources for education and research. Prelim year most likely included if the IM dept emails you and says they will rank you. Plus, Harvard.</t>
  </si>
  <si>
    <t>Overall great interview day. Dr. Greenstein is by far the most supportive and nicest person ever. +1 Refferred to by faculty/residents as the "nicer and gentler of the Harvard hospitals" which I agree. Seemed very laid back and easier call schedule than mass gen &lt; I heard "Harvard with a heart" being thrown around</t>
  </si>
  <si>
    <t>I felt like the PD "undersold" the program to be honest. On paper it is amazing, their global neurology program in particular is really robust, there are a lot of opportunities available, but the PD might not have been the best salesman, he focused on some of the negatives of the program and worked on spinning them into positives (such as the chair retiring). I wish we had more time to chat with residents because I couldn't get a very good read off of what the resident culture was like and I left having questions I didn't have a chance to ask. One turn off though was the pediatric neuro-ICU month is apparently very intense with q2-q3 call; residents had told leadership about how they were breaking duty hours on that rotation but the call for that rotation hasn't really changed yet &lt; "underselling" might be something to take more seriously as it isn't difficult to make a program seem amazing in a brief interview day, especially on zoom +1</t>
  </si>
  <si>
    <t>Curious of where others place this program in terms of reputation, having difficult time ranking.  On their website, seem to have some very impressive residents and then some potentially meh.  Their last three graduating classes seemed to match impressively for fellowship (lots stay either in boston, go to other ivys, or california.).  &lt; Looked at their website, their last class did not have anyone go into stroke or epilepsy, kind of rare and funny &lt; Seems like every program matches well for fellowship. Neuro isn't very competitive in that regard. Program doesn't seem super supportive and Boston is eh &lt; They have something like 3 people going into stroke and 1 person going into epilepsy fellowship in the PGY3 class &lt;do you know where their current pgy4 class matched?&gt;</t>
  </si>
  <si>
    <t>Did not have the best impression on interview day. As one of the previous impressions stated - felt as though PD was focused on the weaknesses. Though I appreciate transparency it did not feel like he was selling the program at all. Feels as though changes happen slowly - he made a comment about spending the last 10 years trying to give residents more scholarly time. aPD is so sweet- extremely supportive of the residents. Residents were really nice and got along well. Home grown EMR -- but again they were almost overselling/justifying it in a way that felt strange. Overall, they do have a really nice culture, close with attendings, but I was not sold on the program. Not sure how I will be ranking it.</t>
  </si>
  <si>
    <t>Actually disagree with the impression of the PD. It came across more to me that he has a very dry sense of humor and is very matter-of-fact, definitely not warm. I can see why some people aren't into that or didn't get the best vibe, he didn't radiate enthusiasm about the program, but I still got the sense that he cares a lot about it and the residents. I think it's just his personality...but the residents could definitely speak better to that than I could.</t>
  </si>
  <si>
    <t>Any update on their chair search?  I did not get to interview with current chairman.  They did not seem to sell research opportunities or their R25, maybe this goes along with impression others got from PD that there might not be alot of scholarly time. &lt; Just announced a new chair today (1/25)</t>
  </si>
  <si>
    <t>Half day; 5x15 min interviews (chief res, PD, APD, chair, other faculty). Time with current residents during the day</t>
  </si>
  <si>
    <t>Movement, vascular, neurocritical care, sleep, sports neuro/TBI, behavioral, neuromuscular</t>
  </si>
  <si>
    <t>Free food 3x week at didatics, $700 annual food voucher, $1000+ educational stipend, Lyft partnership for free rides for residents</t>
  </si>
  <si>
    <t xml:space="preserve">Amazing faculty who are young, energetic, and very focused on resident education, wellness, and happiness. PD is new from two years ago, but residents raved about her and all talked about how receptive she is to their suggestions and feedback for changes to the curriculum. She was very open and upfront about the program's recent ACGME accredidation warning and talked at length about all the positive changes they have made to improve the program since then. Chair was previously the PD of MGH/Partners and really goes the extra mile to take care of his residents. Residency is unionized so the program comes with lots of perks including additional pay for residents who are called in while on back-up! 6 weeks of elective time in PGY2 but looking to increase to 8-10 weeks in upcoming years. One weakness of the dept is MS/neuroimmuno and neuro-onc are underrepresented, but they're looking to hire more faculty in these areas and residents have still been successful with those fellowships. A large proportion of the patient population is uninsured/underserved, but ancillary support services are great and they have a good relationship with the dept. Large emphasis on medical education and mentorship as well, with many residents involved in medical student education and all residents receive a faculty and senior resident mentor. Residents seemed close and got along well in and out of the hospital. Overall, a very friendly, supportive, and collegial program in a wonderful city. </t>
  </si>
  <si>
    <t>Just wanted to echo that I got SUCH a good impression of the PD and the department chair on their interview day, they seem awesome, definitely feel like they look out for the residents and have a lot of exciting things planned for the department and program. Good energy. BMC attracts people who want to work with underserved groups and if that's your thing than this is a good place to be. It's hard work though, this is not an easy patient population to work with, but I'm sure it can also be rewarding. +2</t>
  </si>
  <si>
    <r>
      <rPr>
        <sz val="10"/>
        <color theme="1"/>
        <rFont val="Verdana"/>
      </rPr>
      <t xml:space="preserve">Does anyone know why this program is on "continued accreditation with warning"? &lt; PD addressed this during interview day intro. It's due to duty hour violations, but they've made changes (e.g. eliminated nearly all 24hr call, there are just a few at the VA now). She said they're well below duty hour caps now, and since July 2019 they've only had 1 violation, so the warning will likely be lifted in Jan. Apparently ACGME even asked them to help out other programs with similar violations. &lt; </t>
    </r>
    <r>
      <rPr>
        <b/>
        <sz val="10"/>
        <color theme="1"/>
        <rFont val="Verdana"/>
      </rPr>
      <t>Thanks for the info &lt; Jan 2021 update: They're now fully accredited without warning!</t>
    </r>
  </si>
  <si>
    <t>Dedicated zoom time with the residents during the interview day</t>
  </si>
  <si>
    <t>half day; meet with the residents for about an hour, then swap over for faculty interviews (around 4) or vice versa depending on the group you are assigned &lt; 4 x 20 Min</t>
  </si>
  <si>
    <t>Movement, neuroimmunology, neurophysiology, vascular, neurocritical care, NIR</t>
  </si>
  <si>
    <t>prelim year is guranteed, but seperate interview</t>
  </si>
  <si>
    <t>NF 5:30pm-7:30am, Evening float 4-11pm, no 24 hour call</t>
  </si>
  <si>
    <t>Free breakfast every morning during the week and on Fridays during noon conference. Personal iPhone Xs in lieu of pagers. 1,000 per year book money, extra money to cover conferences &amp; a meal card.</t>
  </si>
  <si>
    <t>No but highly recommended</t>
  </si>
  <si>
    <t>Faculty and PD seemed really great, like they genuinely care about the applicants and their residents. Residents came across as nice and laid back, faculty really approachable. Not all residents love Worcester and were pretty open that if you need to be in a big city that Worcester might not be enough for you, but they had no complaints about UMass itself. No 24s with evening float coming in to take new patients after 4pm seems like a nice system. Also an x+y system (5+1) and with every 6th week being outpatient that guarantees a golden weekend. During your clinic week you also have subspecialty continuity clinics alongside your general continuity clinic on different afternoons for different specialties. 6 weeks elective time in PGY2. Research track allows you to block 4-5 months of elective time in PGY4 for research if you want to do basic sciences. Everyone gets a $1000/yr allowance for presenting at conferences, and one sponsored conference a year if not presenting. Building a new science center on campus that will house new additional neuroscience facilities. Lot of cool work being done with ALS research. Also an educator track and a global health track available. On global health theme, they do monthly cases alternating with a partner hospital in India. +2 &lt;restored &lt; Thank you!!</t>
  </si>
  <si>
    <t>&lt; Just adding a few more  things. I had an amazing experience with them! Everyone was very friendly and welcoming including the PC. Faculty had clearly read my application in detail and were very familiar with it. The program seems to be getting better with each year. Lots of research activity going on and they are hiring NeuroOnc, Headache and Neuro-ophthalmology faculty soon. They have a lot of in-house fellowships if you want to stay back but past residents have also matched at big name places. Most residents seemed to be very happy with the program and living in Worcester. Overall, seems like a great place to be! Overall fellowship matches seem to be on par with other big name institutions, seems like a lot of people go to Boston/MGH/Brigham for various fellowships like neuro-onc, neuro-optho, neuromuscular, NICU, cognitive; also seems like those residents that choose to stay at UMass for fellowship are able to, other people have gone to places like hopkins, Duke, Maryland—overall though seems like most of them decide to stay in NE</t>
  </si>
  <si>
    <t>Virtual Happy Hour with time to talk to residents</t>
  </si>
  <si>
    <t>Now categorical</t>
  </si>
  <si>
    <t>Free lunch every day. $500 educational fund. Free parking. AAN membership. Jacket.</t>
  </si>
  <si>
    <t>All the faculty and residents seemed very nice and it seems like they have a very collegial environment, faculty seem to stay on and not leave. Chair has been improving the program steadily and has added multiple new faculty in different subspecialties, seems like an already pretty solid program on an upwards trajectory. Strong stroke and epilepsy training. PD seems very supportive and meets with residents frequently. Seems like a strong clinically focused training program. Still not convinced on Baltimore personally though residents and faculty tried to sell it</t>
  </si>
  <si>
    <t xml:space="preserve">Anyone asked why they had to SOAP last year? - I asked the residents and they basically were all shocked and consider it an accident and a weird fluke year. </t>
  </si>
  <si>
    <t>My impression was pretty average, nothing was glaringly wrong so maybe just not the best fit for me personally? PD was really sweet and seemed to genuinely care about resident wellness, emphasizing in her presentation that there are multiple pieces of wellness not just social events, etc. that are important and she tries to focus on all of them. Residents described the faculty as gracious, down to earth, and willing to help plus they have all the faculty's cellphone numbers. They said the PD would go to bat for them. They feel like quality of life is important in the program and the program spends a lot of money on them. Chair is very involved and seemed to have a clear vision for the program/department, maybe even more so than the PD who is perhaps more focused on resident wellbeing. Not a lot of elective time, but this didn't seem to bother the residents I talked to because they said most of the subspecialties are mandatory electives anyway. Their NeuroICU is a closed unit. Continuity clinic is a bit unique in that sometimes you have a full week, sometimes half day a week, but never during inpatient months. Residents said call can be rough, but they basically had a choice either for everyone to do more call or for there to be only one person on call making it less time on call overall but more difficult, and they chose the latter. Morning lectures every day in the summer, then once a week for the rest of the year which was also a bit unique, noon conference on mondays, then wednesday afternoon didactics. Around half of the residents stay for fellowship and the young faculty member I spoke with felt that the department is collegial and is very supportive of her career given she's in the early stages of it. Seems like a solid training program overall.</t>
  </si>
  <si>
    <t xml:space="preserve">Residents were really chill and laidback. Rent is as low as $700. Parking is free at the hosiptal and easily found anywhere in the city for free. The majority of the patients are English-speaking with a minority Spanish-speaking population. Patients are medically complex. Patient demographics range from low-income to middle-class, and good chunk of African American patients. Work hours seem not bad. Strong in neuromuscular and neurocritical care. Opportunities to do away electives at Johns Hopkins. City is a 1 hr train ride away from DC, and ~1 hr drive away from the mountains. Residents said the PD cares a lot about the residents, and faculty leadership are all very responsive to resident suggestions for changes. Residents seem like they are friends and actually do hang out outside of clinic. Program had great COVID response and provided PPE and pulled residents in to telehealth pretty early on. Overall, residents seemed to like the program and were pretty happy with it. I had an overall very good impression of the program from the resident hour. </t>
  </si>
  <si>
    <t>4 30-min interviews with faculty, 2 10-min interviews with PD and chair</t>
  </si>
  <si>
    <t>advanced with guaranteed spots at Bayview (6 spots) and Medstar (2) - if you want a prelim spot, you'll get it, but they can't guarantee which one</t>
  </si>
  <si>
    <t>call, some NF</t>
  </si>
  <si>
    <t>yes, some scholarly project. Given 6 months in your PGY-4 year to accomplish this</t>
  </si>
  <si>
    <t>Thought the program was genuinely friendly - PD/APD were fantastic, residents seem to get along and spend time outside the hospital hanging out, they also call most attendings by their first names, and the interviewers were all very friendly and easy to talk to. Every PGY4 gets 6-9 mo to do scholarly work - can be basic sci/clinical research, med ed, QI, global neuro, etc... Tradeoff is that it's very front loaded and the residents are honest in that they're very busy their first couple years, perhaps more so than other programs. Hopkins is of course a big academic hospital and bayview is a hybrid btw academic vs city hospital - they're not as resource limited as a true city hospital but you see a lot more bread/butter neuro there than at hopkins. For those interested in med ed, there is an Institute for Excellence in Education program. They also have "neuro families" ie one person from each class + junior faculty as a mentoring/support system. For conty clinic - you have conty clinic 2x/mo but you can also do subspecialty clinics the other 2x/mo which is cool.</t>
  </si>
  <si>
    <t>Anyone have additional info on the schedule here? They never really gave us a concrete one +2 would be helpful. &lt; 7-8 months of q5 call in PGY2 year. 6 months of q5 call in PGY3 year. ~6 weeks of chief q4 call PGY4 year. Basically it's a very frontloaded schedule and very tough upfront, but with the caveat that this then opens up 7-9 months of time to pursue research PGY4 year</t>
  </si>
  <si>
    <t xml:space="preserve">Was hoping to really like this program, but impression came out very good but not quite great. Of course research opportunities and reputation are top-notch. Baltimore has some positive attributes and the COL is great. But it was hard for me to get past the low resident turn out at my pre-interview zooms. In my breakout groups I was only paired with child neuro residents, as more of them came than adult residents. Don't get me wrong they were great people - this just hasn't happened at any of my other interviews and I felt it limited my perspective. From talking to residents and in my interviews, I also picked up on a culture of independence more so than a focus on mentoring; for example I was told I wouldn't need help finding research mentors given my history. Other positives: Interviewers were friendly, I loved both of the APDs, grand rounds was very impressive, two hospitals, equal time for research/scholarly activity in 4th year whether R25 or not. </t>
  </si>
  <si>
    <t>Yes; PD's own board game and a hand-colored "Michigan" page</t>
  </si>
  <si>
    <t>Virtual Happy Hour with time to talk to residents ("comfortable" attire)</t>
  </si>
  <si>
    <t>Full day
6 x 15-20 min</t>
  </si>
  <si>
    <t>NA</t>
  </si>
  <si>
    <t>The Residency Director is young and energetic. Department Chair is new as of May, but nice. Lots of focus on education and interaction with the community. Residents got along well. The few cons I see is that two interviewers seemed surprised by what was on my application (making me wonder how carefully they read it... especially when the missed bits were major portions of my app), also it seems that many of their residents are from the Midwest (why not more from the coasts?). Still, probably a solid place to train. +2</t>
  </si>
  <si>
    <t>Will also add that they get a month long bootcamp end of intern year/start of PGY2 that the residents really seem to appreciate. And the PD is AMAZING! He's super friendly and approachable, funny, cares a lot about the residents. Overall, a genuinely friendly and great department +3</t>
  </si>
  <si>
    <t>Residents and faculty seem very friendly and approachable. But compared to other interview days, didn't feel like I was given a chance to ask questions as much particularly with faculty to get a feel for what opportunities would be available to me if I matched there. Interviewers asked questions up until the end of the interview time leaving time for 0 or maybe 1 question</t>
  </si>
  <si>
    <t>Michigan has been by far my favorite interview experiew and program so far. Zach (PD) must be superhuman: he wrote and published a neurology localization-themed board game (which he sends to the interviewees!), he and his wife are involved in one of the local theatre companies, and he writes and records one song every month (has done so for many years and will continue to do so until he dies). Other faculty have awesome hobbies/side-gigs as well (Dr. Charleston is a music producer on the side). This seems very reflective of the culture of the residency program in that residents are valued for both the clinical/scholarly contributions they bring to the field of neurology, but are equally valued for their personalities and the interests outside of medicine that they bring to the department, which in my opinion makes for the best culture of any neurology program in the country. Everyone, including PD, is also very transparent about hours/workload, which is quite manageable, again allowing residents to actually be real people and have lives outside of medicine. No x+y format, but there seems to be plenty of oupatient time early on (~40% outpatient in PGY-2). Ann Arbor also seems like a great place to live if you can handle a bit of cold weather, with affordable living and one of the most highly educated cities in the country. +4 &lt; When did you get the board game? I've been impatiently waiting for mine, it's been a week since my interview and I haven't gotten one! &lt; Yeah mine came the week after the interview :/ there have been a lot of shipping delays in general this year/time of year&lt; Mine actually came the day of the interview which made me think the pre-interview session was going to be part of the interview lol. It wasn't. But there are some serious shipping delays going on. If you dont get the board game 2 weeks after your interview let them know! Im sure they will be happy to hear you were eagerly awaiting it !</t>
  </si>
  <si>
    <t>n</t>
  </si>
  <si>
    <t>The Residency Director and Assistant Residency Director both seem very kind and nurturing. Some big names in neurology here, lots of research opportunities. Also Wayne is an enormous research institution so it seems easy to get involved in multi-disciplinary projects if you want. Residents all seem quite happy and get along well together. I've heard about DMC having some more malignant programs (surgery) but I definitely did not get that vibe from the neuro program. Patient population is quite diverse, lots of interesting pathology. Detroit gets a bad rap for its crime rate but the whole area around the hospital and downtown is really safe apparently. Residents say there is a lot to do in the city and surrounding areas</t>
  </si>
  <si>
    <t>The faculty really tried to emphasize research opportunities, but the residents said "if you're looking for research - it's not the place". Everyone seemed to know my application well and interviews were very conversational. Everybody was saying how Detroit was a great place to be.</t>
  </si>
  <si>
    <t>MI (Warren)</t>
  </si>
  <si>
    <t>Ascension Macomb</t>
  </si>
  <si>
    <t>Meet &amp; Greet with residents night before. Anyone know the time the night before for this?</t>
  </si>
  <si>
    <t>Half-day, 6 interviews.</t>
  </si>
  <si>
    <t>Y (and expanding)</t>
  </si>
  <si>
    <t>Both; There is no separate stroke service (everything goes to primary team)</t>
  </si>
  <si>
    <t>Mixture of night float and 24 hour call on the weekends</t>
  </si>
  <si>
    <t>Food stipend for the year/ uber share code from the hospital to use post-call / hospital accommodation</t>
  </si>
  <si>
    <t>PD really cares about the residents. Incredibly high retention rate from trainees that stay on as attendings, really speaks to culture present there. Several attendings moved into HF from elsewhere and now never want to leave. Linked into Detroit Lions for independent neuro consult which is cool. Detroit looked a lot better than I anticipated as I've never been there +1 &lt; Nothing but good things to say about this program...I don't see any major holes or red flags. All residents and faculty were very friendly...they really seemed interested in just getting to know me better in the interviews; very conversational overall. PC is super sweet and was chiming in often during down time to promote the program and Detroit. Plenty of volume, pathology, and subspecialty exposure, especially early on, compared to some other programs I've seen. Seems to be a great spot overall. &lt; I would tend to agree with all of the above. Biggest decision here would be how you feel about Detroit. &lt; for sure, makes it interesting to compare with other programs that seem pretty equal otherwise</t>
  </si>
  <si>
    <t>only 2 residents showed up the the dinner social, not sure if that was planned or if others just didnt want to show up. The one senior resident made it sound like others would be joining later, but only one other made an appearance. Interim chair made some odd comments throghout the day</t>
  </si>
  <si>
    <t>$25 ubereats</t>
  </si>
  <si>
    <t>Full day; interviews in PM, Information in AM; Break for lunch</t>
  </si>
  <si>
    <t>tons</t>
  </si>
  <si>
    <t> </t>
  </si>
  <si>
    <t>ipad</t>
  </si>
  <si>
    <t>I was really impressed with the program -- seems to value career development, very supportive of the residents interests and on resident education. The residents all around seemed very happy -- all of them felt that they were able to see a huge breadth of interesting cases while also having a comfortable life outside of medicine. They are very family friendly, though many residents were single as well. The location is a tough selling point, which the attendings admitted as well, but all agree that after living there they don't feel that they are missing anything and the Mayo environment/culture is worth the trade-off. +1</t>
  </si>
  <si>
    <t>Wanted to find things to dislike (because Rochester) but couldn't, honestly v impressed.  Has a strong environment/collegiality of "no one comes here because they are from here, everyone moves here alone to be the best". Seem to have lots of hospital mixers (?) and events and residents made it sound like coming up single is ok, though a lot of people seemed more settled</t>
  </si>
  <si>
    <t>Agree with previous impressions, absolutely loved the program. To add - thing they have that is unique is a curriculum where they take tests so they keep on top of their work. Which was a positive or negative depending on the resident. Residents seem really happy, attendings extremely warm and leadership heavily invested in residents and making them the best in the field. I did not want to like this program due to location, but will be a difficult decision. I dont know though if it is still enough for me to move to Rochester</t>
  </si>
  <si>
    <t>I liked the program much more than I expected! The faculty and residents all seemed very warm and genuine people. They talked a lot about their mission to put the patient first and though at first it seemed a little cult-y/brand-y to keep repeating it over and over (after all other hospitals have similar missions), I did get the gist by the end that putting patient care first was a priority as evidenced by giving patients enough time (a resident carrying only about 4-6 patients on average inpatient, and generous time slots outpatient). Mayo also had the most generous support for residents to travel for conferences that I've seen, and many residents seemed to take advantage of that every year. Work-life balance seems great and residents were happy. Though they talked about help for the underserved, I did get the feeling that compared to a public institution, there is less of a focus on that here than elsewhere, with a focus on wealthy patients. Additionally, one resident outright said that they did not get a lot of bread/butter exposure inpatient, but that the outpatient continuity clinic makes up for that with community patients. Also Rochester as a city can be a tough sell. Finally, suits (ugh)</t>
  </si>
  <si>
    <t>Winter hat</t>
  </si>
  <si>
    <t>Meeting with residents (no faculty) dinner and beverage are encouraged!</t>
  </si>
  <si>
    <t>Definitely a quirky bunch of residents, but in an endearing likable way (imo) who regularly get together outside of the hospital. Faculty also seem nice and approachable, regularly joking with eah other on zoom. Several of them are from Mayo. Program states inpatient services are a strength, but are working to get earlier outpatient exposure. Rotate through four different sites (University, county hospital, VA, and...a private I think?). They have a continuity clinic that starts in year 1, and weekly 4 hour "Friday School" that is protected time (hand off pagers) that you also attend in year 1. Sounds like they get a ton of neuro exposure in year 1, education is highlighted, and you are considered active members of the neurology program from day one. Oh and they are down the street from the AAN. Overall good impression! Also, I love their coordinator. OH AND they ask behavioral questions on interview day FYI, as a way to reduce slection bias (they're apologetic about it)</t>
  </si>
  <si>
    <t>Agree with last commenter.  One question after interview regarding amount of time they spend in outpatient setting, I have asked for follow up on this but my impression is that while covering many hospitals this program is mostly inpatient based.  Good for stroke learning in that regard imo.</t>
  </si>
  <si>
    <t>Zoom with IM chief resident presentation, Q+A with PD/Chair, then social time with residents</t>
  </si>
  <si>
    <t>3 x 20 min</t>
  </si>
  <si>
    <t>yes, many fellowships, espcially strong in neuromuscular</t>
  </si>
  <si>
    <t>NF on some, q4 28hr call on others, trying to change it</t>
  </si>
  <si>
    <t>The residents are really friendly and seem to get along well. Idk if it was just me, but I didn't feel like my interviewers asked me relevant questions to my app. Would have loved to talk more about those things but got asked extremely generic questions instead. Otherwise, everyone seemed super friendly and approachable. Lots of opportunities for research if you are into that. PC is really organized and friendly as well!</t>
  </si>
  <si>
    <t>&lt;same. didn't get much from the interview. Felt the interviewers were not that warm (which tbd is kind of like every faculty I've ever met from Wash U, seem to think very highly of themselves and down on everyone else) The PD literally asked me so what questions do you have right at the begining so I felt like i had to fill the time. The residents all seemed great though and it is very research heavy. Like half the residents have PhDs so good if you like that type of stuff. +1</t>
  </si>
  <si>
    <t xml:space="preserve">I felt like my interviewers were actually warm and I got along with both them and the residents. The things I did not like were related to the schedule. WashU has a very "traditional" feel to it; your prelim year is not an X + Y system (it is for the categorical IM interns though) so very little outpatient breaks, PGY2 year has the least amount of outpatient out of any program I've interviewed at (only 6 weeks), and the resident continuity clinic is exclusively medicaid/uninsured patients (which frankly I find discriminatory; I'm a big fan of institutions which have moved away from a two-tiered healthcare system where the poor get residents and the rich get big-name attendings). Another con was their epilepsy department was super small (4 faculty only?). As someone interested in a career in general neurology, I was looking for a well-rounded program and that seems a bit too tiny for one of the major components of neurology </t>
  </si>
  <si>
    <t xml:space="preserve">The residents were all super nice and friendly. Definitely seem to get along well. The PD and chair were super chill in my interview and seemed really flexible and approachable. The biggest con to me was the lack of outpatient exposure. One of my interviewers straight up told me that the residents don't get enough outpatient exposure early enough to decide on fellowships and it doesn't seem like major changes are being made in that regard. Definitley an emphasis on research but you still get a good clinical education. </t>
  </si>
  <si>
    <t>Zoom session with current residents PGY1 to PGY4</t>
  </si>
  <si>
    <t>6 x 20 min+ Virtual Tour</t>
  </si>
  <si>
    <t>zoom with residents the night before</t>
  </si>
  <si>
    <t>5 x 20 min interviews</t>
  </si>
  <si>
    <t>Movement, several others supposedly in the works (Stroke is one I think)</t>
  </si>
  <si>
    <t>Consult only at both main locations (Truman and St Lukes)</t>
  </si>
  <si>
    <t>q4 at St. Lukes as PGY2, less in Senior years. Truman has 2 weekend calls per month, but is home call</t>
  </si>
  <si>
    <t>Zoom session with current residents on interview day itself</t>
  </si>
  <si>
    <t>3 x 20 min interviews</t>
  </si>
  <si>
    <t>Neurophysiology, Vascular + Interventional</t>
  </si>
  <si>
    <t>$400 mealcard/year</t>
  </si>
  <si>
    <t>Really liked this program. Residents seem happy. +1 &lt; Can you elaborate more?</t>
  </si>
  <si>
    <t>Mod copied: I really liked the program as well. Residents were one of the most happiest that I've met this season. All of them love the program and St. Louis. They have a quickly growing program. Chair has been active in recruiting more faculty. Also, they've moved into a brand new hospital in 2020 which looks incredible. Lots of in-house fellowships as well. Interview day was very smooth, faculty were easy to talk to.</t>
  </si>
  <si>
    <t>$25 grub hub gift card for virtual dinner the night before interview</t>
  </si>
  <si>
    <t xml:space="preserve">3x 15min 1-on-1 meetings with current PGY 1, 2 and 3 &gt; I had 6 residents talk to me </t>
  </si>
  <si>
    <t>Stroke, NM, Neurophysiology and Neuro-ICU</t>
  </si>
  <si>
    <t>24 hours</t>
  </si>
  <si>
    <t>Interview day was very conversational. Everyone was pretty laidback. But, I didn't have a great pre-interview dinner, one of residents just started asking me a bunch of behavioural-style interview questions that sort of killed the mood.</t>
  </si>
  <si>
    <t>I was asked behavioral questions during "dinner with resident" as well but they still left a good impression. They seemed like they were close and tried to sell Jackson as best as they could. The faculty really knew my application very well and seemed like very personable people. I really liked the chair and the PD. Not research heavy.</t>
  </si>
  <si>
    <t>night float; no 24hrs</t>
  </si>
  <si>
    <t>not to be dramatic but I would die for the P.D. &lt; yeah thats how I felt too but she hasnt invited me =[</t>
  </si>
  <si>
    <t xml:space="preserve">I wanted to like this program, but my interview day was weird. It seemed most of the interviewers hadn't read my application, one ended the interview early and was also doing something else during the interview which felt unprofessional, two didn't ask me any questions or seem interested, and email communication was poor with unanswered questions. The residents seemed like they rarely hang out with each other and could benefit from more social support, and acted low energy/tired and unenthusiastic when talking to us which was not what I had expected (given the previous years' positive comments in this spreadsheet). The PD had a sweet personality though and seemed to be the heart of the program and has the residents' backs whenever they feel stressed. </t>
  </si>
  <si>
    <t xml:space="preserve">&lt;-- agree that residents seemed pretty low in energy :(+2 &lt; Okay I'm glad I'm not the only one who noticed this! When the 4-5 residents were asked to comment on the program's overall wellness, it was obvious from their responses that they didn't participate in wellness lol. The PGY4 who took the question said she didn't know how often they do wellness, and that was all she said. One resident then answered the question more thoroughly, but from the facial expressions and responses of the other residents, they looked as though they were learning the info for the first time. I also didn't catch any indication that the residents were friends or hang out with each - they didn't look excited to see each other or make any personal friendly comments at each other at any point during the social hour. The only time they showed excitement was when talking about how awesome the PD was. </t>
  </si>
  <si>
    <t xml:space="preserve">Interview day was very chill, mostly questions about aspects of your application they found interesting. The PD is incredibly nice, clearly cares about her residents. Talks a million miles a minute lol. I really enjoyed my interview with the aPD as well. The university is well resourced and seems to be pretty busy but not completely overwhelming. All the residents mentioned that people at UNC are very nice and its not very heirarchical. Exposure to the majority of subspecialties There fellowship match is outstanding with people going to top places on either coast. I agree with the previous posts about residency dinner being odd, mostly because only 3-4 residents showed up. It still seems like a great program though, the residents only had good things to say. </t>
  </si>
  <si>
    <t>The day after interviewing</t>
  </si>
  <si>
    <t>curriculum overview &amp; Q&amp;A by chief, 4x20min interviews (PD, chair, 1 other faculty, 1 with faculty + chief resident), 1x20min video/chat with PC, wrap up with residents</t>
  </si>
  <si>
    <t>night float + weekend call, less/home call pgy3-4</t>
  </si>
  <si>
    <t>faculty gave me the warm fuzzies, especially the chair (really casual, conversational interviews with everyone though)! and the PC is super sweet, she actually spent 10 min 1-on-1 talking about Winston-Salem. the post-interview virtual tour with residents was creative in theory but turned out kinda awk with  and not much time to ask questions (3 20-min breakout rooms with pairs of residents at different restaurants/bars around the city and 1 ran around the hospital to give a video tour) - residents seemed nice though and definitely get along well with each other +1</t>
  </si>
  <si>
    <t>N -&gt; chair mentioned he'd be sending pins out in the mail post-interview</t>
  </si>
  <si>
    <t>interesting case conference the night before followed by Q+A with residents</t>
  </si>
  <si>
    <t>grand rounds, PD/chair overview, 5x20min interviews (1 each w/ PD and the 2 APDs, 1 other faculty, 1 casual w/ residents)</t>
  </si>
  <si>
    <t>Yes, plenty</t>
  </si>
  <si>
    <t>consult, inpatient, neuro ICU, stroke</t>
  </si>
  <si>
    <t>NF, occasional 24h, working on going full NF</t>
  </si>
  <si>
    <t>"scholarly project" can be research, QI, case report</t>
  </si>
  <si>
    <r>
      <rPr>
        <sz val="10"/>
        <color theme="1"/>
        <rFont val="Verdana"/>
      </rPr>
      <t xml:space="preserve">I loved this program, everything about it is awesome. Great learning prelim year, night float, its basically categorical, lots of mentorship, strong in tons of subspecialties, really dedicated to teaching residents to be educators. Literally the only thing that turned me off is that </t>
    </r>
    <r>
      <rPr>
        <b/>
        <sz val="10"/>
        <color theme="1"/>
        <rFont val="Verdana"/>
      </rPr>
      <t>they have 2 APP "residents"/year in a parallel neurology APP residency program</t>
    </r>
    <r>
      <rPr>
        <sz val="10"/>
        <color theme="1"/>
        <rFont val="Verdana"/>
      </rPr>
      <t>, run by the former neurology residency PD x20 years. They also have APP fellowships in things like MS. I wonder if the program would have been larger than 7 residents/year if they didn't have 2 APP residents per year who rotate through clinics and get devoted teaching by MDs. It does seem strange to me that a program with ~80 faculty only takes on 7 residents a year</t>
    </r>
  </si>
  <si>
    <t>&lt;That's a huge turnoff +5 &lt; what's worse is the PD actively ADVERTISED IT. The APP residency/fellowships were listed on the slides that he went through (as if that's a fellowship we could even apply for?? lol) &lt; Absolutely agree. Why would they have an NP residency instead of just expanding the actual residency? To me this implies that Duke as an institution doesn't actually prioritize residents/physicians.</t>
  </si>
  <si>
    <r>
      <t xml:space="preserve">***just a little introduction: Midlevel providers (PAs and NPs) were initially implemented to supply the unmet demand of primary care providers and they meant to work under the supervision of a physician. The problem is NOT the existence of the NPs and PAs BUT their demand of working UNSUPERVISED. Most NPs and PAs obtain their degree from an online program with clinical training barely equals to a month of residency training. I don't get how they can be this courageous with this little training. That is another topic to discuss I guess :). So here is the PROBLEM: They have been pushing to practice INDEPENDENTLY JUST LIKE A DOCTOR, and WORK AS ANYTHING BUT A PCP (I've seen NPs performing cardiac ephys, botox etc). Their rationale is that they will deal with bread and butter cases while leaving the most complicated zebras to the MDs and DOs (so basically you'll be payed less in the future given that you'll be competing with NPs and PAs in the job market but have to take care of all the complex patients all the times). PLEASE ASK ABOUT THE INVOLVEMENT OF MIDLEVEL PROVIDERS IN THE PATIENT CARE during your interviews. If they are utilized as they are supposed to be, then that's okay. IF THEY PROVIDE INDEPENDENT CARE, RUN without looking back. But please read more and decide for yourselves: </t>
    </r>
    <r>
      <rPr>
        <u/>
        <sz val="10"/>
        <color rgb="FF1155CC"/>
        <rFont val="Arial"/>
      </rPr>
      <t>www.physiciansforpatientprotection.org</t>
    </r>
    <r>
      <rPr>
        <sz val="10"/>
        <color rgb="FF000000"/>
        <rFont val="Arial"/>
      </rPr>
      <t xml:space="preserve"> +2 &lt;Making fellowships for midlevels completely defeats the purpose for which they were created lol I don't get it. &lt; APPs have been very helpful in allowing for better quality of life for the residents on inpatient services at Duke. Duke's neurology "fellowship" for APPs ensures that the APPs have additional training after their degrees to remedy the vast differential in exposure between new APPs and medical school graduates. It does not allow them to function fully autonomously, they continue to serve as a supplement to help share the load of clinical duties, and they can do so more efficiently as they are better trained. When they have been APPs at Duke in the neurology department for a significant time, they can be resources for how to get things done within the system, practical knowledge and for logistics. &lt; An objection to the assertion above that the APPs at Duke do not function fully autonomously. This is directly from the physician in charge of the APP training program: "On the inpatient side, APPs work alongside resident house staff, with faculty,</t>
    </r>
    <r>
      <rPr>
        <b/>
        <sz val="10"/>
        <rFont val="Arial"/>
      </rPr>
      <t xml:space="preserve"> or independently depending on the service model</t>
    </r>
    <r>
      <rPr>
        <sz val="10"/>
        <color rgb="FF000000"/>
        <rFont val="Arial"/>
      </rPr>
      <t>" (Source: Morgenlander JC, Blessing R. The Duke neurology advanced practice provider residency: Its time has come. Neurol Clin Pract. 2016;6(3):277-280. doi:10.1212/CPJ.0000000000000249).</t>
    </r>
  </si>
  <si>
    <t>One of my favorite interviews on the trail. All of the faculty members were very kind and knew my application very well. Duke has an excellent mentorship system and opportunities for research inside/outside of the department. The social hour was a bit awkward, but I think that's because of Zoom. Cost of living is excellent - some of the residents buy pretty good sized homes while others live a little closer to the hospital.</t>
  </si>
  <si>
    <t xml:space="preserve">"we are professional when we have to be, and laid back when we can be" - residents seem happy and well cared for, lots of dog people, faculty are overall warm and interested, but PD was weird and awkward, and kind of negative about my nontraditional path to medicine. Residents were still at work at the social hour - interesting case conference was 5-6pm, as it is every week. &lt; +1 for the first comment as this really stuck out to me. I did not find the PD weird or awkward, and thought he was very chill to talk to. </t>
  </si>
  <si>
    <t xml:space="preserve">Agree with impressions from two previous posters. Overall strong program with great resources, lots of researchers on the basic science side of things, loved the faculty and APDs. Durham/Raleigh/Chapel Hill has a lot to do, proximity to beaches and mountains and low cost of living. However, one of my zoom groups was very awkward, having residents leaving the zoom socials because they were on call in the hospital isn't the best look, and the PD was not my favorite in comparison to others. &lt; Yeah, PD seemed like the job was wearing on him a bit, but both aPDs are fantastic and one of them is preparing to transition to the PD role </t>
  </si>
  <si>
    <t>ND(North Dakota)</t>
  </si>
  <si>
    <t>University of North Dakota</t>
  </si>
  <si>
    <t>Metal tumbler, starbucks GC, chocolate, charging cables, lip balm</t>
  </si>
  <si>
    <t>Meet and Greet, Coordinator meet, 4 interviews</t>
  </si>
  <si>
    <t>None, maybe stroke soon</t>
  </si>
  <si>
    <t>TY guaranteed at UND</t>
  </si>
  <si>
    <t>Cap 7</t>
  </si>
  <si>
    <t>Free lunch on weekdays</t>
  </si>
  <si>
    <t>Yes for TY Year</t>
  </si>
  <si>
    <t>New program. Looking to hire 3/year. No actual neuro residents yet. Faculty is really nice, chill, fun vibe. PD is like your nice uncle who would slip you a $100 behind your mom's back but reminds you to study really hard. TY is mostly midwestern people. Everyone is really nice. They have subspecialists for everything excepet neuroimmunology I think</t>
  </si>
  <si>
    <t>University of Nebraska Medical Center</t>
  </si>
  <si>
    <t>Resident meet &amp; greet / Q&amp;A week of interview; happened to fall lthe night after my interview day (6PM CST)</t>
  </si>
  <si>
    <t>Intro video from PD, 4 interviews - 1 with chief residents, 3 with faculty; 0.5 hr virtual tour with chief residents (ppt presentation with videos); 0.5 hr meet &amp; greet / Q&amp;A with PD and chair of dept.</t>
  </si>
  <si>
    <t>Stroke, MS, movement disorder, epilepsy, cognitive</t>
  </si>
  <si>
    <t>NF - recently eliminated prior weekend 24 hr call completely</t>
  </si>
  <si>
    <t>$7/day for food; $8/night float shift</t>
  </si>
  <si>
    <t>Scholarly activity/research encouraged; at least 1 publication required during residency</t>
  </si>
  <si>
    <t>Seems to be a wonderful program that has grown in size, breadth, and depth over the past several years in particular. PC is very friendly and organized. PD is warm, engaging, and passionate about his program/residents, their training, and providing great care for the underserved folks in and around Omaha. Elimination of 24 hr call and conversion to only night float was resident-driven and seems to be going very well. In the past, there were no mandatory NCC rotations, but this is a new requirement for the PGY1 and PGY2 years starting in 2021. Traditional 1/2 day/week continuity clinic with multiple subspecialists precepting on any given day. Ample research opportunities in basic science, clinical, and translational domains. They seem to really prioritize education and have fantastic RITE scores and board pass rates. Uniquely strong in neuro-ophtho. Protected didactic time Thursday afternoons for 3 hrs, as well as daily conferences. Residents all seemed very friendly and happy, commenting that they work hard, but they feel there is a good balance...and they say the salary goes a long way due to low cost of living in Omaha. They really promoted the program and were eager to answer questions and address any concerns, if I had any. Overall, I was very impressed with what UNMC has to offer and it seems like a great place to train/live, if you don't mind not being on a coast.</t>
  </si>
  <si>
    <t>Adding to the earlier impression, I went into the interview not expecting much but was genuinely surprised. The residents seemed to be really good friends, the faculty were also very easy to talk to and seemed like leadership was very invested in the interest of the residents. CoL is incredible too! Also, they had a virtual tour of the hospital towards the end of the session and it looked incredible. Definitely went up my ROL after interview day!</t>
  </si>
  <si>
    <t xml:space="preserve">spatula w school name and King Athur Blueberry Scones! </t>
  </si>
  <si>
    <t>Meet and greet the evening before. ~1hr long. 7:30 PM EST.</t>
  </si>
  <si>
    <t>Intro presentation from PD, 5x20 minute interviews with faculty (EACH interview including 2 standardized and boilerplate behavioral questions); Group conversations with the department chair and program coordinator. Optional grand rounds at the end of the morning. 7:40AM-12PM EST.</t>
  </si>
  <si>
    <t>Research encouraged. Requirement of one project (anything from case report presented at local research symposium to more substantial projects). They try to connect you with a research mentor in your PGY1 year if you express interest.</t>
  </si>
  <si>
    <t>Small program, looking to expand from 4 to 5 residents soon. Medium sized academic hospital with a very large catchment area w/o competition. They have a busy clinical service with a great diversity in patient pathology, less diversity in patient demographics. They emphasized the strong collaborative opportunities with the college, Dartmouth Institute for public health work, basic science and translational research. They want to encourage academic work, but don't have significant research requirements if that isn't your thing. Strong in vascular, neurointensive care, epilepsy, and have faculty in most subspecialities. Looking to expand faculty in behavioral neuro soon. All faculty and residents were really positive about quality of living in the area, if you are OK with rural living. My interview impression was mixed. Given the virtual interview structure, they decided to have 2 standardized behavioral questions during each (already short) interview, which ate up probably half or so of the time. I felt like all the faculty had read my application thoroughly and were genuinely interested in learning about my interests and sharing about dartmouth, but the conversations never moved beyond surface level due to the lack of time. Overall impression was that this would be a great program for someone looking for an academic training environment with a lot of flexibility in the structure of their residency curriculum, as well as for those who are looking for good quality of life outside of work (and don't need to live in a city). &gt; +1 to just about all of this, except I felt I had a better balance of behavioral vs more conversational interview time and the depth of conversations was comparable to other interviews. Good experience overall, great little community around Dartmouth College.</t>
  </si>
  <si>
    <t>I'll echo the previous commenter, though one of my interviewers specifically said they wouldn't read my application until after my interview. Also each interviewer asked, without fail, "Why neurology?" and "Why Dartmouth?"</t>
  </si>
  <si>
    <t>Sorted into two breakout groups for Q&amp;As, one with lower year residents (PGY-1, PGY-2) and one with upper year residents (PGY-3, PGY-4)</t>
  </si>
  <si>
    <t>24 hour call every 4-5 days as PGY-2, improves during PGY-3, PGY-4 years</t>
  </si>
  <si>
    <t xml:space="preserve">Spent unnecessarily LONG amount of time telling us about each and every faculty member in the neurology department+100. The presentations about the program were much longer than at many other programs too. Seemed a lot of details, like future call schedule, are up in the air and not ironed out. &lt; I swear this guy is going to tell me where in the hospital residents go to take dumps. The presentation was ridiculously long and so dumb with waaaaaay too much detail. The PD just won't stop talking, it is almost turning me off to the entire program based on his lack of awareness &lt; Omg yes! And then the PD was annoyed that no one had any questions for him at the end of a 7 hour interview day. </t>
  </si>
  <si>
    <t>Chill Q&amp;A</t>
  </si>
  <si>
    <t>4 mini interviews- 2 with 2 faculty each, 2 with PD and Chief Resident individually</t>
  </si>
  <si>
    <t>Developing a stroke fellowship (no fellow yet) but do not plan on having any others in the future</t>
  </si>
  <si>
    <t>No, but there are 2/4 paired prelim year positions with Newark Beth Israel</t>
  </si>
  <si>
    <t>Both, but no pure inpatient general wards service (only consult)</t>
  </si>
  <si>
    <t>Night float, 24 hour call on weekends</t>
  </si>
  <si>
    <t>Stroke - varies, sometimes as low as 3-4 for junior resident or as high as 8-9, Consult - also varies, but tends to be higher, can be as high as 12-15 or more during random busy times</t>
  </si>
  <si>
    <t xml:space="preserve">$20 for food for each hour you spend on call </t>
  </si>
  <si>
    <t>Need a project before graduating, but not a large requirement</t>
  </si>
  <si>
    <t xml:space="preserve">Very friendly faculty and residents. All seemed very enthusiastic about what they're doing. Faculty seem to have come from other, well-known institutions in search of a smaller department - they all seemed to love how small and close the deparmtent is and get to know residents well. </t>
  </si>
  <si>
    <t xml:space="preserve">Incredible faculty and looks like we would get great mentorship here. I am however concerned about the lack of linked prelim spot which will make it fall lower on my list... but otherwise, a great comprehensive program complete with research, teaching opportunities, mentorship and solid breadth of pathology. </t>
  </si>
  <si>
    <t>4 x 20 minutes each</t>
  </si>
  <si>
    <t xml:space="preserve">I think mostly consult </t>
  </si>
  <si>
    <t>meal allowance, book stipend</t>
  </si>
  <si>
    <t>Box of cookies, hershey bar, brain toy +1</t>
  </si>
  <si>
    <t>4x 15 mins</t>
  </si>
  <si>
    <t>Half an hour with residents before interview</t>
  </si>
  <si>
    <t>overnight call Q4, only PGY2 and 3 take call. call is at home</t>
  </si>
  <si>
    <t>hospital food is free</t>
  </si>
  <si>
    <t xml:space="preserve">My take might be different because I've rotated at this program twice, but I loved these residents. I've done a lot of interviews thus far and they uniquely stood out on the trail as a really happy bunch that got along. Current 4's are going to fellowships at USC and Miami, and the program has 100% board pass and fellowship match rate. If you're down to move to sunny las vegas, this is a great program. Call is a little rough 2 and 3 year but no call intern or 4th year so :) </t>
  </si>
  <si>
    <t xml:space="preserve">HCA Healthcare Sunrise Health </t>
  </si>
  <si>
    <t>3x20 minutes (normally 4 but one faculty was out) Interview took like 2 hours total</t>
  </si>
  <si>
    <t>All consult</t>
  </si>
  <si>
    <t>4 20 min interview + one 20 min interview with PGY4 + one hour group session with two residents</t>
  </si>
  <si>
    <t>Vascular, epilepsy, neurophysiology, Pain Medicine</t>
  </si>
  <si>
    <t>Inpt/Consult</t>
  </si>
  <si>
    <t xml:space="preserve">In terms of selling the program, I believe that Albany could have done a better job in making AMC seem more enticing. The interview day did not start with an introductory presentation about life as a resident or life in Albany and we were throw into interviews at the getgo. This was mitigated by Q &amp; A with residents and group session with PD and APD, but since Albany is a city most people have not seen, the program could have done a better job in showcasing the city and the hospital. </t>
  </si>
  <si>
    <t>$50 grubhub</t>
  </si>
  <si>
    <t xml:space="preserve">drinks/dinner w/ residents 7-8pm Est the day prior, with a resident lunch session during the day of the interview </t>
  </si>
  <si>
    <t>5 25min interviews plus a 15min meeting with the chair (not an interview)</t>
  </si>
  <si>
    <t>neuropalliative, vascular, movement, i'm sure more</t>
  </si>
  <si>
    <t>night floats, no 24</t>
  </si>
  <si>
    <t xml:space="preserve">Catered lunch with noon conferences, on call meal allowance </t>
  </si>
  <si>
    <t xml:space="preserve">I had a really positive impression of the program. It's clear the leadership values education, career development/mentorship, and collegiality. The residents made an effort to sell Rochester and surrounding area. </t>
  </si>
  <si>
    <t xml:space="preserve">Great experience. Definitely seems like a neuro powerhouse, fellowships in virtually everything. Everyone raves about the PD. Family-like feel, residents are very personable. Rochester seems like a really cool area if you can handle the winters. I anticipate ranking highly. </t>
  </si>
  <si>
    <t>I also had a great impression of the program on my interview day. They definitely seem to cater to those with an interest in education and academic medicine. The PD, APD, and chair of the department were super nice.</t>
  </si>
  <si>
    <t>Pros: big name PD, lots of opportunities to learn to become an educator including some unique experiences abroad + 2 months teaching medical students as a chief resident, categorical with neurology continuity clinic starting year 1, no 24 hr call. Cons/things I wasn't so sure about: I guess I didn't really get a chance to talk to too many residents so I couldn't get a sense of the resident class "personality", but I did feel like the residents were potentially a bit more introverted than other residency programs I interviewed at? (I could be dead wrong, it's so hard to tell over zoom). Less of an emphasis on research than I had expected though residents do certainly do scholarly activities. Also felt somewhat less diverse than other programs, for the current PGY2s-PGY4s</t>
  </si>
  <si>
    <t>Drinks and trivia with residents</t>
  </si>
  <si>
    <t>7:30am-5pm - info session, morning report, group meeting with chair, noon conference, interviews, wrap up</t>
  </si>
  <si>
    <t>Free lunch everyday, Starbucks allowance per month</t>
  </si>
  <si>
    <t>Very impressed - PD managed to add in extra chats with folks who shared my interests day-of for my interview; Residents seem to get along well, lots of great exposure for everything</t>
  </si>
  <si>
    <t>Of course an excellent program, with exceptional faculty and resources to pursue whatever you would like. Found it a red flag that every interviewer talked about how hard they worked and asked how I would deal if at that program.+2 Saw that another commenter in the chat also said the same. Also found it a red flag that residents were encouraged by the chief resident to go to grand rounds, thought that would have been expected. Dont think there is any opportunity to do anything outside of clinical work due to the busyness of the program but I know they are actively trying to combat this by introducing residency tracks starting next year. PD and aPD newer but actively involved and constantly working on ways to improve the program</t>
  </si>
  <si>
    <t xml:space="preserve">I'm a bit torn about this one. Would love to live in NYC for a period of time. I thought the residents were diverse, interesting, engaging and very funny sometimes in a sarcastic way - which made me feel like I could fit in. I liked the young leadership and it does seem like they are trying to make positive changes for wellness considerations. I think having a dedicated chief resident is a plus. Of course great research opportunities and renowned faculty. We were able to see a morning report, resident board review session and grand rounds, and although it made for a long day it was helpful to see that they were interactive and residents were engaged. However, agree with previous poster - when I asked if residents were always able to make didactics they said that they were recorded if you couldn't make it so you could watch them later. There did seem to be a good number of residents present, though. And when asked about outpatient exposure residents emphasized the residency was very inpatient heavy and suggested maybe geared towards people interested in inpatient fellowships. Finally, I agree with the previous poster that interviewers did ask about my previous neurology rotations and seemed to be probing whether I could handle the workload (they seemed happy with my answers though!). </t>
  </si>
  <si>
    <t xml:space="preserve">&lt; It's a NYC program so I think it is obviously going to be inpatient-heavy. I liked what they said about "we don't believe in patients without doctors."  </t>
  </si>
  <si>
    <t>SUNY brooklyn (downstate)</t>
  </si>
  <si>
    <t>brooklyn &lt; what? &lt; Is this a joke?</t>
  </si>
  <si>
    <t>5 20-30 minute interviews (including chair) &lt; mine is 3 &lt; also 3 &lt; mine is 4 &lt; behaviorial questions? open convo?</t>
  </si>
  <si>
    <t>Neurophysiology and vascular</t>
  </si>
  <si>
    <t>high (research seems to be difficult due to heavy work) &gt;&gt; I agree, seems very very busy</t>
  </si>
  <si>
    <t>Nope + you have to pay for parking ($200 per month)</t>
  </si>
  <si>
    <t>?yes</t>
  </si>
  <si>
    <t xml:space="preserve">Really enjoyable. The chair was so friendly. All the faculty were really nice. Definitely care about whether you will fit into the "NYC" culture. Overall great impression of the program, faculty and residents. I think they just really want to get to know the candidates at the interviews. Felt more like 'conversations' vs. question after question. Most of the faculty trained at SUNY brooklyn and have family/friends in the area. Location seems to be a big thing for them. </t>
  </si>
  <si>
    <t>They really focused on the location, especially Brooklyn. Assume some adaptation problem? +1 &lt; What do you mean? Can you elaborate please.</t>
  </si>
  <si>
    <t>Got a sort of sugar-coated "we're going to work the hell out of you and you're going to have to do a ton of scut" vibe which turned me off a bit. They mention their gy4s essentially act as attendings, which they tried to spin as a good thing, but that sounds to like they're understaffed and overworked. Contrast this to places like Jefferson, where one of the gy4s said they've moonlighted 45 days this year so far. Research was mentioned briefly in passing. PD and residents were cool though. Area is decent. Good fellowship placement. Increase in size from 7 to 11 might help, but they also just added another hospital to their service so idk. &lt; Their salary is also low compared to other NYC programs (I think it's the lowest, correct me if I'm mistaken).</t>
  </si>
  <si>
    <t>more than usual nyc program workload</t>
  </si>
  <si>
    <r>
      <t xml:space="preserve">Their </t>
    </r>
    <r>
      <rPr>
        <u/>
        <sz val="10"/>
        <color rgb="FF1155CC"/>
        <rFont val="Arial"/>
      </rPr>
      <t>salary</t>
    </r>
    <r>
      <rPr>
        <sz val="10"/>
        <color rgb="FF000000"/>
        <rFont val="Arial"/>
      </rPr>
      <t xml:space="preserve"> is very low compared to other NYC programs. You will be paying half of your salary for rent if you want to live alone. Programs like New York Presbyterian (Columbia) are not paying </t>
    </r>
    <r>
      <rPr>
        <u/>
        <sz val="10"/>
        <color rgb="FF1155CC"/>
        <rFont val="Arial"/>
      </rPr>
      <t>$12-15K</t>
    </r>
    <r>
      <rPr>
        <sz val="10"/>
        <color rgb="FF000000"/>
        <rFont val="Arial"/>
      </rPr>
      <t xml:space="preserve"> more just to waste money. They are doing so because the cost of living in NYC is very high and taxes are also higher.</t>
    </r>
  </si>
  <si>
    <t>During the meet and greet I also felt that their residents are burnout and one of the PGY4's said: "I'm leaving", and I just felt he/she is looking very much for this to end. Ahhhhhhh.</t>
  </si>
  <si>
    <t xml:space="preserve">During the interview one of the interviewees apologized to the coordinator for asking for schedule instead of itenerary and she attacked her saying: " Thanks for apologizing, cause you really wasted my time"! The poor girl was such a polite and nice person. I kinda felt bad for her. </t>
  </si>
  <si>
    <t>During a meet and greet, although the residents were super nice and informative, it was a 2 hours session (time was not specified before the meeting though). At the start of the meeting, we were 50 participants, but I guess fellow applicants started to get tired/ have other things to do, and only ~28 stick to the end of the session. It was super awkward seeing the numbers of participants dropping. Some of them send a chat message saying goodbye...etc and others just silently left, haha!</t>
  </si>
  <si>
    <t>Pen light, informational package, Shopping Bag lined with aluminum, and $25 GrubHub</t>
  </si>
  <si>
    <t>University of Buffalo</t>
  </si>
  <si>
    <t>Meet and greet with residents night before</t>
  </si>
  <si>
    <t>4 15 minute interviews (PD, chair, chief resident, faculty member)</t>
  </si>
  <si>
    <t>neurophysiology, vascular, epilepsy, MS, neuroimaging</t>
  </si>
  <si>
    <t>PD is new to the position this year but very enthusiastic. The resident meet and greet zoom was a little awkward in my opinion, but this is my home program and on my rotations the residents all were very nice and seemed to get along really well. I can say the same for the faculty. Mentorship is strong here. Many of the facilities (Gates Vascular which has the ED for the main hospital, the children's hospital, the downtown clinic, and the medical school) are brand new and very nice. Biggest disadvantage I'd say is that the inpatient general neurology experience is almost all consult service (as opposed to neuro primary or a mixture of both).</t>
  </si>
  <si>
    <t>$15 seamless &lt; what is that seamless? &lt; like doordash &lt; pen and brain pin in Feb</t>
  </si>
  <si>
    <t>Yes, zoom social with residents the night prior</t>
  </si>
  <si>
    <t>5x 15-20 min interviews (with behavioral questions)</t>
  </si>
  <si>
    <t>8 weeks NF gy2 and gy3, 2 weeks NF gy4</t>
  </si>
  <si>
    <t>Had a really good time at this interview. They are educationally integrated with NYU Manhattan (lectures are streamed), but it is a community hospital so I am sure the resources, facilities, and access to "big names" is less than Manthattan. However, residents were very confident their stroke and NCC training/exposure was superior. The leadership and faculty at this program all seemed to be younger but with impressive resumes. Most seemed to have read my application in detail. You can do elective rotations at the Manhattan sites, connected by 30min ferry ride. Residents also spoke highly of the program's support during COVID, they seemed unsure of details surrounding that article in the Name and Shame tab. I liked the residents I interacted with a lot, passed the vibe check. Good impression.</t>
  </si>
  <si>
    <t>Really nice group of residents and faculty. NYU acquired this community hospital a few years ago, I think. They are strong in stroke and NCC. Given that the rest of the subspecialties are in NYU Manhattan, if you are interested anything other than stroke/NCC, that might not be the best fit for you +1, even though I truly believed when the faculty said there are enough opportunities to have electives in Manhattan campus as well as they will do their best to match you with a mentor of your desired interest, even though he/she/they are located in Manhattan. All of the faculty read my application and asked interesting questions about it. I really enjoyed my interview there! +2</t>
  </si>
  <si>
    <r>
      <t xml:space="preserve">I also had a grand ol time - attendings are super nice and residents seem happy. Didn't get the best vibe from the PD? but ya can't win them all. The large amount of IMGs at this place gives me the feeling it might be low-key malignant? Not sure though. &lt; Got a subtle malignant vibe. Really questionable feels, not sure what to think honestly. Nothing like the other programs I've interviewed at. The prelim year seems exceptionally miserable (6+2?? jfc) +1. Agree with the impressions from the TY/prelim and IM spreadsheets. Though, the neuro program has added 2 more residents to the 2024 class so maybe it'll be better for incoming applicants &lt;&lt; (OOH what did they say??) &lt; </t>
    </r>
    <r>
      <rPr>
        <u/>
        <sz val="10"/>
        <color rgb="FF1155CC"/>
        <rFont val="Arial"/>
      </rPr>
      <t>https://docs.google.com/spreadsheets/d/1UvHX4rTFMVKCEiIiYdOWQxmDWHsCOxcXpsAGPPAcTHg/edit#gid=952824022</t>
    </r>
    <r>
      <rPr>
        <sz val="10"/>
        <color rgb="FF000000"/>
        <rFont val="Arial"/>
      </rPr>
      <t xml:space="preserve"> &lt; personally hoping my other NYC interviews go better so I don't have to scratch NYC off my list &lt;&lt;&lt;&lt; I had a similar vibe unfort about the program, wasn't really too sure about the relationship with the faculty members + residents seemed pretty overworked imo +3</t>
    </r>
  </si>
  <si>
    <t>Biggest con for me here is that residents were saying they have to use the translator a LOT since their patients speak 5 different primary languages not including English. Also felt like this program is given secondary consideration to the Manhattan campus program, where most of the didactics and conferences and other main activities take place. +5</t>
  </si>
  <si>
    <t xml:space="preserve">Didn't get a good vibe from this program. Nothing terrible but got questions regarding how organized and effecient I am in clinic despite having honors on all but one of my clerkships. Just peculiar questions and didn't seem to align with my values personally: lots of name dropping, trying to be impressive, but just made me not want to be in that environment. </t>
  </si>
  <si>
    <t>Said by senior interviewer "You would be surprised how often I have to repeat myself to senior residents, it's as if they weren't listening throughout their entire residency." Also provided criticism DURING the interview. Program really made it seem like we would be lucky to match at this offbrand institution that is clearly malignant.</t>
  </si>
  <si>
    <t>$15 seamless; plus a brain pin and pen (sent toward the end of the cycle it seems like)</t>
  </si>
  <si>
    <t>9/11 spots available for prelim</t>
  </si>
  <si>
    <t>night float, Saturdays 24hr</t>
  </si>
  <si>
    <t>PD mentioned they like to feed the residents well. $1500 over 3 years for attending conferences</t>
  </si>
  <si>
    <t>Don't think so?</t>
  </si>
  <si>
    <t>Really enjoyed this interview day. The residents were fun and did a great job of telling us about their program and answering our questions. It seemed like they all knew each other well and were close with one another. The residents didn't really have anything negative to say about the program. Tisch/Kimmel vs. Bellevue seem to have very different environments, with Tisch/Kimmel being private and Bellevue being the oldest public hospital in the country. One negative they shared was that things can be kind of "rushed" or there may be pressure to move patients along to be discharged at Tisch/Kimmel, whereas at Bellevue things can move much slower but you may be able to see things through more with patients. Residents were universally positive about their faculty and leadership, saying they were good educators and really supportive especially during COVID (though they were open that NYU Langone as an institution was less supportive of residents). Faculty were really nice, personable, and I could tell they took the time to read my application. Interviews were half questions half just get-to-know-you conversation. Made it sound like medicine year at NYU was tough but gave a strong medicine foundation. Will have to do blood draws and transports at Bellevue when transport or phlebotomy isn't available.</t>
  </si>
  <si>
    <t>Any other thoughts? &lt; Yes, this was one of my favorite interview days to be honest--quite unexpectedly at that. It was very interesting to learn that you train at fancy private Langone, diverse Bellevue, and then also a VA. All within a small radius. Amazing. That said, what most people will consider a drawback is that there are ancillary staff issues and you have to do some of the things the prev commenter mentioned. I think this can still be spinned into a positive considering that I want to be comfortable putting a line in and not have to rely on nursing to do that. So really it's a matter of perspective. Additionally, the interviewers knew my application well. They clearly were familiar with it and asked thoughtful questions. Leadership is also friendly. Residents seem to get along well and are supported by the program with a caring PD. I get the impression that some people seem to think NYU is overrated on Doximity and/or is not quite top 10. I'd disagree and think this program has all the pieces it needs to continue being reputable/to grow further. Personally, I am somewhat unsure about living in Manhattan given the cost and lack of nature--to be honest that was the biggest drawback I thought about after interviewing given that I liked everything else.</t>
  </si>
  <si>
    <t>Yes, zoom social with residents</t>
  </si>
  <si>
    <t>Case presentation AM, PD introduction, Chair round-table, 3 one-on-ones. They knew my application very well</t>
  </si>
  <si>
    <t>Stroke and epilepsy are their big ones, also headache, cognitive, pain, and neuromuscular. Not a ton of MS though they are growing that department.</t>
  </si>
  <si>
    <t>yes &lt;-don't think this is correct</t>
  </si>
  <si>
    <t>Consult mostly</t>
  </si>
  <si>
    <t>$500 educational stipend</t>
  </si>
  <si>
    <t>Residents felt well-supervised and supported. There is a buddy system where for your first three months of your first neuro year you are on-call with someone senior to you in person. They felt like they receive a good education, the culture is very collegial, and that their program leadership is really receptive to feedback. Located in the Bronx, and on interviews it was made pretty clear that the population is pretty overwhelmingly underserved patients which has its own challenges and may not be right for someone not interested in working with that population. PD seemed like a really nice guy who genuinely cares about the residents and their well-being. He has been at einstein for medical school, residency, fellowship, faculty and now as PD so obviously very in touch with the program. Many of the faculty were trained at montefiore. They felt like it's a special place where you can receive a great education and have great research opportunities in a more laidback environment. Residents seemed really nice and friendly with one another.</t>
  </si>
  <si>
    <t>I enjoyed my interview here much more than the other NYC programs I interviewed at. There was a good showing of residents at the meet &amp; greet and they seemed happy and congeneal. They also seemed quite well-supported given the plethora of fellows and apparently outstanding, friendly faculty. Did not get a malignant vibe. Given their super diverse catchment, it seems like it would be a great place to train. It was mentioned that many of the residents don't need cars, even those living as far away as manhattan (~40 min commute by rail, ~20 min by car to their furthest hospital, according to one resident). There are shuttles between each of the hospitals as well. It was noted that they really take care of their residents -- they gave a $2500 bonus to all the residents working with covid patients during the height of the pandemic. Quite a difference from other NYC programs if you look into how they treated their residents. Interview was very pleasant and conversational.</t>
  </si>
  <si>
    <t>Mount Sinai/Icahn - Downtown (Beth Israel)</t>
  </si>
  <si>
    <t xml:space="preserve">care package sent to your address! what is the gift? &gt; informational packet, notebook, pen, hand sanitizer, tin of M&amp;M's, magnet </t>
  </si>
  <si>
    <t>Yes, zoom social &amp; trivia with residents</t>
  </si>
  <si>
    <t>[Anyone know the answer to this? Whether the prelim is guaranteed?] &lt;---No</t>
  </si>
  <si>
    <t xml:space="preserve">Loved the interview day. Intimate program, very receptive to feedback. PD really cares about residents. Focused on career development, mentorship. Many opportunities to get involved (research, outreach (educational programming to underserved communities etc). Residents match very well &lt; how were the questions? were they tricky?&gt; very conversational (why neuro, tell me about yourself.. questions about my app etc) &gt; One resident did say that they are lower volume than other institutions and this gives them time to participate in other activities </t>
  </si>
  <si>
    <t xml:space="preserve">Someone post this yesterday in the prelim/TY spreadsheet about Mount Sinai Beth Israel's prelim: "Mt sinai beth israel-current prelim--&gt; here to say this program is not everything it promises to be on interview day--&gt; they added more floor months for prelims bc ophtho prelims have protected ophtho months. Also if you're prelim, you are not guaranteed an elective break after every weeks of floors so you can end up unlucky and get 4 months of icu/floors back to back. If you talk to the chiefs noone cares about changing your shcedule around. PD IS BULLSHIT/ASSHOLE. just came out of meeting with him where i wanted to meet to dscuss unfair process where only interns are being called in for additional floors teams to cover increasing patients 2/2 covid. He basically said, sorry not sorry. And then suggested I speak with a therapist" and "fyi happened with another intern as well today, she left crying after her meeting with him" </t>
  </si>
  <si>
    <t>NY (Poughkeepsie)</t>
  </si>
  <si>
    <t>Vassar Brothers Medical Center (Health Quest Program)</t>
  </si>
  <si>
    <t>Separately scheduled hour with residents</t>
  </si>
  <si>
    <t>3x15 min</t>
  </si>
  <si>
    <t>Currently consult. Inpt to be added soon.</t>
  </si>
  <si>
    <t>Yes, zoom social</t>
  </si>
  <si>
    <t>MS, stroke, Epi, Neurophys</t>
  </si>
  <si>
    <t xml:space="preserve">Nf, 24hr Saturday </t>
  </si>
  <si>
    <t>On call meal card</t>
  </si>
  <si>
    <t xml:space="preserve">Scholarly project </t>
  </si>
  <si>
    <t xml:space="preserve">Doris is a legend. That is all.+3&lt; who is Doris? also how was the approach by faculty? were they friendly and what type of questions? any wtf questions? &gt; Doris = incredibly sweet PC. Faculty were engaging and seemed enthusiastic about the program and eager to answer questions to help me better understand the program. My interviews with faculty were all very different... Chair was awesome- we discussed several parts of my app, his background, etc. PD asked all behavioral Qs, but it was relaxed and you do most of the talking...she seemed very interested in my answers, asked follow-up Qs, and took notes. APD asked about specific parts of my app, as well as general Qs about neuro interests. Other interviews (1 faculty member, 1 resident) were very conversational and could go a number of different directions. Overall, it was a great experience, and I was impressed with the residents' enthusiasm and support promoting the program, willingness to answer Qs, etc. +1
</t>
  </si>
  <si>
    <r>
      <rPr>
        <sz val="10"/>
        <color rgb="FF666666"/>
        <rFont val="Verdana"/>
      </rPr>
      <t>Impressions of resident wellness/burnout? Seems to have high patient load, esp on consult service. &lt;</t>
    </r>
    <r>
      <rPr>
        <b/>
        <sz val="10"/>
        <color rgb="FF666666"/>
        <rFont val="Verdana"/>
      </rPr>
      <t xml:space="preserve"> </t>
    </r>
    <r>
      <rPr>
        <sz val="10"/>
        <color rgb="FF666666"/>
        <rFont val="Verdana"/>
      </rPr>
      <t>Seems like they WORK A LOT.</t>
    </r>
    <r>
      <rPr>
        <b/>
        <sz val="10"/>
        <color rgb="FF666666"/>
        <rFont val="Verdana"/>
      </rPr>
      <t xml:space="preserve"> </t>
    </r>
    <r>
      <rPr>
        <sz val="10"/>
        <color rgb="FF666666"/>
        <rFont val="Verdana"/>
      </rPr>
      <t xml:space="preserve">&lt; for me, it's hard to say with any certainty how intense the schedule is solely based on my interview day... however, I was impressed with how much the residents supported/promoted the PD, faculty, each other, and program as a whole. I left the interview day with a far better impression than I anticipated, as the location is not ideal for me, but I now know I would be happy to work with these people and would be trained well. We'll work hard in residency no matter what, but there was no overwhelming sense of residents being overworked, or malignancy, if that's what you're getting at. If there was in the past, it seems clear there is continual improvement, and the PD seems very open to feedback. Ultimately, your perception should matter most, to you, so go with what you feel! &lt;residents definitely advocated for the program and seemed happy, so I had a good impression. Definitely seemed very manageable and I was happy with the way work-life balance appears. </t>
    </r>
  </si>
  <si>
    <t xml:space="preserve">Med student impression: PD very involved, very open to feedback and improving the program constantly, very med-ed focused. Fiercely advocates for her residents. New chair also very forward-thinking and seems to have a lot of great initiatives he is bringing to the dept. Faculty in general are very friendly and encouraging, always available, great teachers. Residents and students are treated as colleagues and rounds are informal and teaching-focused. As a med student, I felt like my contributions to the team/cases were valued. The neuro team is very well-respected by other departments at the hospital, and because of the large catchement area, they see everything - very strong clinical education. PGY1 year is nice too - strong training and the residents all seemed happy, and categoricals and prelims are treated the same. PC is the nicest person ever. One possible downside is location if you don't want to be in the suburbs. </t>
  </si>
  <si>
    <t>Meal card</t>
  </si>
  <si>
    <t>Program is very small, , but the residents seem very happy and close with their attendings. Expanding their NCC unit - currently staffed by 2 neurointensivists (one is Dr. Stephan Mayer internationally renowned NCC) and 2 pulmonologists, but they are hiring more intensivists right now with the goal to be fully neuro only by June.</t>
  </si>
  <si>
    <t>Pen mailed after interview )</t>
  </si>
  <si>
    <t>Neurophys, epilepsy, neuro critical, vascular</t>
  </si>
  <si>
    <t>Nf , no 24hr</t>
  </si>
  <si>
    <t xml:space="preserve">Program has huge emphasis on wellness, wishes residents will approach PD and tell them when they feel overwhelmed. Very friendly environment and mostly conversational interview. Large catchment area. </t>
  </si>
  <si>
    <t>PD incredibly rude &lt;I did not get this impression. I thought PD seemed very sweet.</t>
  </si>
  <si>
    <t>None; per PD, following AAN guidelines on not providing swag :(</t>
  </si>
  <si>
    <t>Optional zoom meet and greet with residents</t>
  </si>
  <si>
    <t xml:space="preserve">1 hr introduction, morning report, Five 20-30 minute interviews, residents pop in around 12:30 to answer more questions. </t>
  </si>
  <si>
    <t>N/A Cat</t>
  </si>
  <si>
    <t>24hr at MSK (7-8 times per year, per residents they are trying to fade this out), otherwise NF. *I was told this was confirmed phased out next year.</t>
  </si>
  <si>
    <t>Residents said they get $1,200 for food a year and a work phone. The program will fund conferences if you're presenting. Department also gives you a fleece.</t>
  </si>
  <si>
    <t>Really loved the faculty I met with. Residents rave about morning report (which seemed pretty standard to me, except that a lot of faculty attend and participate?). Everyone talks about the people, family culture. Seems to have strong research and education opportunities. UES</t>
  </si>
  <si>
    <t xml:space="preserve">The biggest thing that stood out was the environment the program created: everyone was really nice and clearly got along. During the resident meet and greet, they were all very comfortable with each other and it seemed like they regularly get together outside of program organized outings. The faculty is also very approachable. PD really cares about residents and is very receptive to feedback. There's a concentration on research but residents emphasized that if that's not your thing, it's not a problem. There's a research track and a McGraw research award. There's also a resident as an educator track for 2 residents/year that want to continue onto academia. </t>
  </si>
  <si>
    <t>I left the interview day with a really positive impression of the program. The residents were happy, really chatty with us, and joking with one another the whole time. They seemed like they'd be fun to work with. I actually did think that morning report was unique because there are about 4-5 attendings there and it feels laid back/pretty informal, like they're all just genuinely discussing an interesting case with the attendings popping in to ask a question, teach, or share a relevant journal article. A huge part of the interview day was the faculty emphasizing how much they love to teach and want the residents to be good teachers no matter their future career, and I think they really demonstrated that and the residents affirmed that. Only "negatives" I heard were that residents don't like 24hr call at Sloan-Kettering (this may be phased out as they are restructing the call schedule), and there isn't a ton of outpatient time built into their schedule, which I think is true of most neuro programs. All the faculty had definitely read my application and were great to chat with. Didn't ask explicitly about treatment during COVID, but a resident mentioned that Cornell gave them a raise and free meals 3x a day during the surge in NYC.</t>
  </si>
  <si>
    <t>Folder for Northwell and plastic headphone holder</t>
  </si>
  <si>
    <t>Intro by PD followed by 3x 20 min interviews. In the downtime had a chance to talk to other faculty, NPs and an the IM chief resident</t>
  </si>
  <si>
    <t xml:space="preserve">Seems like they have a pretty high patient load. Heard from friend who is a med student at the affiliated medical school that program may be going back on acgme probation? Can any one confirm this? It was not mentioned on the interview day. </t>
  </si>
  <si>
    <t>Very very busy residents. Program honestly seems like they overwork their junior residents. No one was available to talk outside of 2 of the 3 chiefs and they also constantly alluded to how busy they were when they were PGY2/3 and how busy those years still were. On top of that they had to push for a lot of recent changes like getting formal mentorship, more research opportunties, elective time in PGY3, etc. On top of that only met with one faculty member during the interview day... They also still have 24 hr call and an overall busy call schedule q wise.</t>
  </si>
  <si>
    <t>Almost no one matches into a PGY1 spot at their instuition, chiefs said that its usually one per year, if at all.</t>
  </si>
  <si>
    <t>NY (Staten Island)</t>
  </si>
  <si>
    <t>Zucker at Hofstra Staten Island Campus</t>
  </si>
  <si>
    <t xml:space="preserve">Yes </t>
  </si>
  <si>
    <t>3 x 30min</t>
  </si>
  <si>
    <t>NF/LC hybrid</t>
  </si>
  <si>
    <t>Provides a housing stipend and will reimburse you for travel between hospital sites.</t>
  </si>
  <si>
    <t>It is a brand new program but the PD, APD and core faculty are quite young and very receptive. There will be stroke, NM and epilepsy in-house fellowships by the time the first set of residents graduate. &lt; also will have movement disorder</t>
  </si>
  <si>
    <t>Was asked by a faculty interviewer what other programs I am applying to. +2. In terms of the neuro program, the Staten Island PD and other faculty I met with were both really friendly, everyone just sort of asked standard behavioral questions. There did seem to be a heavy amount of mid-level involvement though in many of their services - which was a fairly big red flag for me. We even met with NP/PAs where they talked about training us and how we would be sharing patient loads. It didn't sound like there would be a large volume of continuity of care either for residents in clinic. Just my two cents</t>
  </si>
  <si>
    <t xml:space="preserve">I didn't have that experience at all, I am sorry that you did. We didn't meet with any ACPs during my interview. And, since they had mentioned the ACPs during the program overview and since it is a new program, I asked the PD about supervision alluding to the involvement of the ACPs. He very adamently said that it would be incredibly inappropropriate for them to train us... so much so that I thought I might have actually insulted him with that question lol. </t>
  </si>
  <si>
    <t>Introduction to the program with PD and then 3 20 minute breakout rooms with the residents. &lt; was this the day of or the night prior? &lt; yes fam</t>
  </si>
  <si>
    <t>3 x 25 mins</t>
  </si>
  <si>
    <t>Behavioral  and Neuropsychiatry, Epilepsy, Movement Disorders, Neurocritical Care, Neuromuscular, Vascular Neurology. Newer MS clinic with plans to start MS fellowship, not sure when.</t>
  </si>
  <si>
    <t>Stroke, consult, general, epilepsy, neuroICU</t>
  </si>
  <si>
    <t>Long call and nightfloat system, always senior resident with you in person.</t>
  </si>
  <si>
    <t>Mini IPad pre-loaded with neurology textbooks, free food at conferences</t>
  </si>
  <si>
    <t>PD seems really invested in resident wellness and clinical education. Big emphasis on teaching and on their education track which is designed to train future PDs, clerkship directors, and chairs. Research not emphasized as much, but they do sponsor all residents to go to AAN annual meeting in PGY4 and will pay for residents to go to any meetings where they're presenting a paper with no limit on number. There is also a research track, but not discussed as much as the education track. Residents admitted PGY1 and PGY2 were hard work, but PGY3 and PGY4 seem much more laid back. They felt like PGY1/2 were good for learning. PGY3 involves 6 months broken down into 2 months EEG course, 2 months EMG course, and 2 months neuroscience course where you're re-learning neuroscience with the medical students and also helping teach them - schedule seems awesome in these months. Sounds like they may not get a lot of elective time, but a resident did say recently they requested more elective time in PGY1 and the program added another month. Residents all seem genuinely happy, like they genuinely knew and liked one another, and none of them had anything negative to say about the program. Second largest neuro program in the U.S. with some big-name faculty on staff. Overall positive first impression.   &lt; I'll add that one way they help people get subspecialty exposure is that 2x/mo you have conty clinic but 2x/mo you can go to a subspecialty clinic - you change which subspecialty clinic you want anually. And I'll echo that Dr. Preston seems like a really great PD, who's invested in both wellness and providing excellent training</t>
  </si>
  <si>
    <t>&lt;&lt; I agree with this impression. However, I was surprised that the PD, chair, associate chair, associate PD, etc did not conduct any of my interviews. I haven't been to a single program where this was the case. Multiple faculty from the VA interviewed. I appreciate the VA representation, however oddly had little representation from the University Hospitals, which made it tough to get a full sense of the program. The interviewers did not seem well prepared. There were also multiple technical difficulties with the thalamus interview platform (sound, video quality, joining rooms, etc). &lt; Agree with your observation about PD/chair, and one of my interviews was very personable and friendly, but definitely did not read my application.&lt; not always true. me and 5 other applicants had interviews with PD and APD, others had interviews with chair. might depend on luck and availability. &lt; But to me the fact that they are giving some applicants an interview with the PD and not others is not ideal.</t>
  </si>
  <si>
    <t>I had a very strong impression of Case. I know that others felt iffy about not interviewing directly with the PD/aPD, but on my day I interviewed with both, so I am assuming there is some variability (still a bit unusual that others wouldn't interview with them, however). Otherwise, the program seems outstanding. The highlights were the very structured curriculum (EEG, EMG with world-renowned teachers), "returning to medical school" to teach neurosciences to med students, extensive medical education track, awesome choice of subspecialty clinic (alternates with continuity clinic and can be changed each year to get experience with 3 subspecialties outpatient), nice-sounding call structure, solid PGY1 (well-ranked in IM), and diversity. Oh, and I love that their approach to wellness is about maximizing sleep time and reasonable hours/call structures; no BS wellness or "resilience" workshops. Case has every subspecialty, although stroke, neuro-ICU, and epilepsy are the strongest. Research is there if you want it (mostly large clinical trials in stroke or neuro-immunology), although they did not emphasize research much at all. As far as academic medicine, this is clearly geared towards training future medical educators over research, although it seems like the residents had varied interests. There was a very large resident turn-out to the meet and greet; everybody seemed happy and passionate about the program. &lt; one of the happiest/friendliest groups of residents I've met!</t>
  </si>
  <si>
    <t xml:space="preserve">I wish they were consistent with applicants interviewing with PD/aPD. It is definitely a red flag for me - the fact they do not want to meet everyone they invited to interview. Every other program ensures meeting with PD, aPD (s), AND chair. </t>
  </si>
  <si>
    <t>Virtual social hour with current residents in breakout rooms the night prior to the interview (7PM EST)</t>
  </si>
  <si>
    <t>Intro by the PD followed by 3-4 inverviews x 20 min</t>
  </si>
  <si>
    <t xml:space="preserve">Vascular </t>
  </si>
  <si>
    <t xml:space="preserve">Both </t>
  </si>
  <si>
    <t xml:space="preserve">Night Float </t>
  </si>
  <si>
    <t xml:space="preserve">Free food ($300 per month), free parking, $1000 a year stipend to use for educational/academic purposes </t>
  </si>
  <si>
    <t xml:space="preserve">None </t>
  </si>
  <si>
    <t xml:space="preserve">The PD, faculty, and residents are very kind and personable. The residents are close-knit and feel like a family. The program offers a wide range of pathology (bread and butter cases as well as many uncommon/rare diseases). The PD is very open to resident feedback and continues to make improvements to the program. There are specialists for pretty much all the neuro subspecialties (with the exception of neuromuscular in which they are actively seeking a new faculty member). Residents match into very prestigious fellowship programs (e.g. John Hopkins, Harvard, Cleveland Clinic, Vanderbilt). Residents gain a great deal of autonomy over the course of their training. Additionally, the residents get ample opportunities to practice procedures (e.g. lumbar punctures, EMGs, EEGs, giving tPA, etc.) during their training. The residents repeatedly mentioned how supportive the attendings are of their career goals and want to help them succeed. The residents seem genuinely happy here and had nothing but positive things to say about this program. </t>
  </si>
  <si>
    <t xml:space="preserve">I actually had a very different experience from the previous poster. I did not find the chair or the PD to be personable at all. Both seemed very dry and the PD yawned during my interview and did not seem particularly interested. He even said that he read my application but had been a while so he forgot I guess? Interview was not conversational at all it was just question answer question answer. Both my interviews with the PD and chair seemed like pulling teeth to prevent the quiet awkwardness. Maybe this is a self reflection but I have not experienced this in any of my other interviews. 2 IVs with faculty members were more enjoyable/smooth and much more conversational. Dayton does not seem like the most pleasant place to live from what I've been told. </t>
  </si>
  <si>
    <t>virtual social right after interviews, on the same day</t>
  </si>
  <si>
    <t>4 20-min (PD, APD, 1 faculty, 1 chief resident)</t>
  </si>
  <si>
    <t>behavioral neuro/neuropsych, neurophys, geriatric neuro, headache, MS, neuromuscular, neuro-onc, neurscience critical care, stroke</t>
  </si>
  <si>
    <t>both (looking back thru their stuff I actually don't see a primary inpatient team they do however have a stroke team)</t>
  </si>
  <si>
    <t>PD seems very very invested in residents and their growth, wellness, etc. The speak super highly of the program coordinator, and how much positive impact she has in the residency/residents' experience. Have all the different subspecialties (neuro-onc, neuro-ophtho, neuro-oto, neurogenetics, etc etc). Large academic center, residents seem very happy and friends with each other. There's a new chair who started 1-2 yrs ago and has brought a lot of growth to the dept (increased faculty #). Overall, very impressed with the program. Seems like the perfect academic experience/center with appropriate wellness/life balance. +1</t>
  </si>
  <si>
    <t>New chair is fantastic, very research heavy. Doesn't appear that the current classes of residents are doing a lot of research but someone did get an R25 in the past and it sounds like they want to turn in that direction. Building a new hospital on top of the already HUGE hospital system they have. Liked it more than I thought</t>
  </si>
  <si>
    <t>4-15 min (APD, Chair, 2x Faculty)</t>
  </si>
  <si>
    <t>Vascular, Intervention, Movement, New Neurophys (just approved)</t>
  </si>
  <si>
    <t>Seems decent - pt - The stroke team has a pt cap of 14 pts per resident. There are 2 teams - 1 has SR, JR, and attendings and handles teaching cases, another one is by NP and PA who manage cases with less or no teaching options.
- Primary or Gen team has no caps and pts range from 3-17 per resident.
- Consult has approx 15-20 pts per resident but gets help from Day float resident (7.30 am to 5 pm - manages all new consults for the day without following up on them so that rounds and didactics are not interrupted)</t>
  </si>
  <si>
    <t>Food vouchers</t>
  </si>
  <si>
    <t>1 project, 1 grand rounds</t>
  </si>
  <si>
    <t xml:space="preserve">Chair and PD are well known at AAN/nationally. Lots of growth; affiliation with Promedica has driven new facilities, new fellowships, and more resident spots; fellowship track record is very strong for past residents; research presence is slowly growing but still a far cry from other programs; residents graduate well versed in all aspects of neurological care and seem to go on to fellowship of their choice; location is far from ideal but cost of living is cheap and it is within driving distance of Chicago and Detroit </t>
  </si>
  <si>
    <t xml:space="preserve">I loved the PD here! Seems like he geniunely wants to help residents achieve their goals and is open to being malleable with residents' interests. Overall all the interviewers were very friendly and easy to talk to, had spent time reviewing my application and personal statement, seemed to know about me. Only thing was we only got to speak to one resident, so hard to judge the residents' interaction with each other. PD also mentioned that they are hoping to continue to grow their resident class size. </t>
  </si>
  <si>
    <t>Not sure why my impression was removed but I will go ahead and place it here once more. During my interview day, the Program Director, Assitant PD, and Department chair were all absent without any explanation as to why. We only met two residents on my interview day without any opportunity to meet others through a meet and greet (at least to my knowledge). Out of the two residents we met, one had lived in Toledo her entire life and was very passionate about the program and the city. The other was a senior resident in charge of wellness and, ironically, seemed really burnt out. Twice during the Q&amp;A with all of the candidates he said "So you are all experts on Toledo then?" when we didn't have any more questions for him. I think he was trying to be funny, but it came off as quite rude. Also, it was mentioned that the area around the hospital is dangerous but that it may be improving. Also, they apparently pulled neuro residents out of the neuro wards to manage COVID patients at the beginning of the pandemic. They tried to normalize this but I havent heard many other programs admitting this (at least openly). A couple years ago they had Q4-5 call (24-28 hour shifts) all of PGY2 year that was brutal but it sounds as though it has been replaced by a NF system now. The faculty I interviewed with were all very nice and welcoming but it seems as though they have a distorted perception as to what its like being a resident as their institution. Overall, I was bothered by what I considered to be too many red flags from this program. &lt; I am not the person who wrote this, but I'm protecting it because it keeps being deleted. I'm not a mod, but i added the mods as editors to this cell</t>
  </si>
  <si>
    <t>The last impression had a lot of misleading and false information. For example, the claim about the pulling resident for COVID patients is not accurate. The residents who were pulled didn't have to see these patients in person and managed them from distance. Plus, there is nothing shamefull or bad about caring for these patients. Most of the residents who were pulled were in PGY1s who were technically under internal medicine anyways. The comment about the well-being resident who seemed burnt out is ridiculous to say the least. I can assure you that resident is nowhere close to being burnt out as he is a PGY-4. As a current resident who is in the thick of it, I don't feel burnt out and neither do my colleagues. I wish the writer of impression inquired more about the state of residents well-being before spewing lies about my program. As far as the comment about the PD and APD not being there, I agree that shouldn't happen and they should make an appearance of some sort. These concerns will be addressed. &gt; "Spewing lies" is a little dramatic wouldn't you say? Everything in the original comment is either subjective or perhaps incompletely represented (eg, COVID patients). I appreciate you taking the time to clarify some points which is 100x less petty than censoring an impression one may take issue with. If there are other aspects of the impression that you believe are false, please do explain. We don't have the luxury of working at the program or in-person interviews this year so please understand that any impression or perspective on here is precious. &lt; A response to the supposedly incorrect impression is infinitely more appropriate than deleting the comment. It warrants an apology, to be completely honest.</t>
  </si>
  <si>
    <t xml:space="preserve">&lt;since a current resident made the last comment, one can assume it was a resident that kept deleting the comments about this program. it speaks very poorly about the program and the people who attend the program. The page is to share experiences. You shouldnt censor anyone regardless of if you dont like the comments being said. I am not sure if i interviewed the same day as the OP but during my day  the program coordinator did the program presentation. I like having the PD do the presentation. I met the aPD on my day but not being able to meet the PD, or Chair in the program did not leave a good feeling during interview day. I was quite upset i didnt get to the meet the people who often define the culture for the department. </t>
  </si>
  <si>
    <t xml:space="preserve">when I interviewed here a few years ago there was no PD or APF present. they took us to the new facility for a tour and dropped us off at a back entrance.  being from the area... i mentioned this might not be the correct entrance.  an interviewee went to the front desk to let them know we were there for a tour and the woman working there snapped back at him. so we all say in the lobby for 40 minutes. only 2 residents were at the interview and seemed exhausted. it was early in the interview season but couldn't help thinking the interview was just to add to their rol and like we weren't real candidates... being from the area I would have ranked them and assumed I would but the interview left such a bad taste in my mouth.  only place with no interview dinner too.. sad part is it's a great facility actually and probably a great residency, but I hope you guys know that the way you treat your applicants matters. </t>
  </si>
  <si>
    <t>Behavioral, Neuroimmunology, Epilepsy, Movement, Vascular, Neurocritical Care, Neuromuscular, Headache</t>
  </si>
  <si>
    <t>UC - Two inpatient teams, one consult team
VA - One team handles consults and inpatient duties</t>
  </si>
  <si>
    <t>Night Float
VA Home Call
3-4 24 hour shifts per year during PGY3&amp;4 (this is to free up residents a bit to allow them to have golden weekends - likely going away)</t>
  </si>
  <si>
    <t>Teams do not have a cap. Two inpatient team system has improved the workload. Volume at UC is always higher than the VA but the VA can get busy at times.</t>
  </si>
  <si>
    <t>$300 for "technology" in PGY1 and PGY4, food fridge stocked with sandwiches and snacks usually used by residents on call, 1 sponsored conference per year, RITE question bank, ENLS certification, free parking</t>
  </si>
  <si>
    <t>1 Project is required. Can be started in PGY3 and can involve a case report or getting involved with ongoing research.</t>
  </si>
  <si>
    <r>
      <rPr>
        <sz val="10"/>
        <color theme="1"/>
        <rFont val="Verdana"/>
      </rPr>
      <t xml:space="preserve">The program is experiencing a lot of growth: current class size is 8 with upcoming plans to increase to 10, then 12 residents in a few years. The program director is younger and incredibly passionate about Cincinatti. The residents unanimously mentioned how wonderful and personable he is. He knew every little detail about our applications and was very endearing. Stroke and epilepsy seem to be their strongest sub-specialties, but most of the residents felt happy about exposure to all sub-specialties. The residents seemed very tight-knit and passionate about their program. Most residents seemed to be matching to top fellowships. The director of research seems very involved with residents and keeps a running list of projects to get involved with. Cincinnati overall seems like a decent mid-sized city to live in. My overall impression of this program was excellent. &lt; </t>
    </r>
    <r>
      <rPr>
        <b/>
        <sz val="10"/>
        <color theme="1"/>
        <rFont val="Verdana"/>
      </rPr>
      <t>+2 to all of this</t>
    </r>
  </si>
  <si>
    <t>Moving to 10 residents per year with our class being the first. The only academic medical center in Cincinnati and a saety-net hospital. New neuroscience building for subspecialty clinics. Inpatient Team 1 is mostly stroke, Inpatient Team 2 which is general neurology, neuroICU team, consult team which is 8am-5pm with no call and one weekend per month, EMU team which is 8am-5pm with no call and one sunday afternoon per month, VA team. Senior call is 1-2 week blocks 2 times per year, and seniors are in-house for the first 3 months to help PGY2s adjust. All the buildings are on one campus. PGY2s get a one month long bootcamp in July which residents loved. There is also 2 weeks of orientation before PGY1 with medicine. Everyone does 2 months of EEG and 2 months of EMG. There is also the option to do an extended 4 month EMG block for PGY4s. There is a one month required research elective and one month required medical education elective. There is a master's in education and STARS program for medical education through the IM department. Also opportunity for global health work in Peru or Tanzania. Continuity clinic is every other week at the VA and at UC starting in PGY1. Residents universally said they went to UC because of the positive gut feeling they had on interview day. High praise for the PD overall from residents. One resident said the medicine year is very challenging but he is grateful in hindsight because it prepared him well. Only negatives I heard were that because stroke fellowship is so strong you may not do many code strokes at UC, but residents do all code strokes at the VA. Also, educational time is not 100% protected because there is no official handing off of pagers, but they're working on that. Residents felt like stroke, epilepsy, and movement disorders were their strongest departments. PD really emphasized that he personally trains and trusts the NPs on service and that we would also be teaching nursing students. Oh and they have a mobile stroke unit.</t>
  </si>
  <si>
    <t>I think just about everything is covered by previous posters...overwhelmingly consistent message from both residents and faculty: they love the people and culture at UC.</t>
  </si>
  <si>
    <t>Virtual happy hour with breakout rooms with residents of various years 7:30-8:30 pm EST</t>
  </si>
  <si>
    <t>10:30am intro session with chief residents and program leadership, noon breakout rooms with residents, rest of the day was five 10-15 minute interviews.</t>
  </si>
  <si>
    <t>Everything</t>
  </si>
  <si>
    <t>Na</t>
  </si>
  <si>
    <t>Night Float and 24 hour call on Saturdays</t>
  </si>
  <si>
    <t>Iphone for pager, on call meal card</t>
  </si>
  <si>
    <t>Flexible</t>
  </si>
  <si>
    <t xml:space="preserve">Very big. Chair and PD have been there a long time. Residents seemed happy; intern year seemed a bit tough but the 4+1 schedule and number of wellness initiatives seemed promising. Intern year does have you work with world-renowned attendings (cardiology) and seemed to be a great experience. Residents had very diverse interests and came from all backgrounds. Research does not seem to be as heavily emphasized, but there are plenty of clinical trials and lots of funding if you want to pursue it. My overall impression of CCF was excellent, with strengths of extremely strong sub-specialty training and world-class facilities (Mellen Center for MS). Some drawbacks might be the monolithic size and the abundance of fellows running services, but I really have few concerns. </t>
  </si>
  <si>
    <t>Ok, so I don't know if I went +in with expectations that were too high, but I felt weirdly disappointed by this program. I'm also wondering if maybe they did not organize their interview day in the best way to "sell" their program, though maybe they don't need to because it's cleveland clinic lol. I didn't feel like the meet and greet/lunch gave me a good idea of how the residents interact with one another. The interviews were very short (10-15 minutes long) and for whatever reason I kept feeling like I was giving the "wrong" answer to their questions, or like their answers to my questions felt a bit defensive which is not something I've experience anywhere else. Maybe because the interviews were so short I just didn't get a good sense of what the interviewers were like? Residents felt like faculty were good about getting them involved in projects, and they didn't feel like there was a hierarchy, more like they are treated like colleagues. There is a lot of autonomy, but enough of a safety net that you never feel like there's no one there to help you. PD will randomly text or call just to check in fairly often. Residents love the PD and chair and feel like they'll really go to bat for them. Example they gave was NPs in the EMU leaving before signout, and chair immediately fixed this issue for them. They also switched to a 4x1 system on resident recommendations. PGY1 year is busy, but intern said he doesn't feel like a "cog in the wheel". They have a formal mentorship program that's a little unique in that you get a new mentor every 6 months to help you make connections across fields, and there is also a "little/big" resident mentorship program. NeuroICU is open. Residents feel they have enough opportunities to practice in spite of # of fellows and midlevels. Strong focus on teaching and people helping each other. Residents showed a lot of pictures of them hanging out outside of residency. Did not get a warm, fuzzy feeling from the faculty though the PD seems really sweet.</t>
  </si>
  <si>
    <t>I weirdly had the exact same experience as the last post &lt;--- (interviews were short and I also felt like I was giving the "wrong" answer to their questions about my experiences and also felt that their answers to my questions were defensive, very strange). Overall, positives are the mentorship program, the 4 +1 schedule, 3 months of neuro in PGY1. A little worried about opportunities to do things since there are alot of fellows. PD was very nice. &lt; Thalamus glitched for me which flustered me for the already short 10 min interview, programs seems amazing but I feel like 10 interviews didn't bring out the best in me the way smaller programs with 20 min interviews have, it felt rushed eventhough I still have an overwhelmingly positive impression.</t>
  </si>
  <si>
    <t>1 x 10 min Panel interview</t>
  </si>
  <si>
    <t>Endovascular</t>
  </si>
  <si>
    <t xml:space="preserve">Seems like an okay program. One resident stated that they were robbed when they lived in the downtown area, while some residents didn't have as bad as an experience so that's that. Although, most residents do drive in an live in the surrounding areas of the city. The connection to the endovascular program is nice. They do have a "bootcamp" on the general neuro info for PGY-1 (Second year). They do have a MSU assocuated with the hospital. </t>
  </si>
  <si>
    <t>2 x 20 min Interview (One with Chief residents, one with PD and Assistant PD)</t>
  </si>
  <si>
    <t>resident meet &amp; greet</t>
  </si>
  <si>
    <t>5 20-minute interviews with PD, chair, associate PD, two other faculty</t>
  </si>
  <si>
    <t>1 project/year</t>
  </si>
  <si>
    <t>focus on education, very involved chair, in process of making lots of changes (adding neurohospitalist team, hiring more APPs, telestroke, expanding NSICU), lots of new &amp; young faculty. Pros: holistic education, including lectures on how to teach, break bad news, implicit bias. Cons: no separate vascular service, very busy consult service (do stroke alerts), weekly grilling by chair during morning report (but also a pro because makes you really learn your stuff)</t>
  </si>
  <si>
    <t>The chair asked me if I had watched his 1.5 hour long video posted on the website, which I had not....he seemed minorly peeved. Otherwise as great day with very kind faculty who are clearly focused on education. Appears to be a busy program. Maybe not enough MS/non-stroke.</t>
  </si>
  <si>
    <t>No pre-interview meetings, 1 hr lunch with residents during interview day</t>
  </si>
  <si>
    <t>Program overview w/ PD, 4x30m interviews with faculty, PD, aPD, 1x30m 1:1 resident interview (not evaluated), 1h lunch with residents</t>
  </si>
  <si>
    <t xml:space="preserve">Prelim year guaranteed and highly encouraged, but possible to do prelim elsewhere if needed. </t>
  </si>
  <si>
    <t>bike-to-work incentives and bike valet</t>
  </si>
  <si>
    <t>1 project</t>
  </si>
  <si>
    <t>If interested in complementary/alternative neurology, holistic medicine, and neuro-psych, this is the program for you. Many interesting research opportunities in nutrition, exercise, supplements, meditation. Openness of faculty and great resources in department for holistic medicine. Wards and consult teams are pretty much combined, with shared attending and no cap -- managable because of relatively low volume. Strongest in movement and MS. Have 6w elective time in PGY2, though website says none. IM year is entirely inpatient and tough, with 3 months neurology, 2w bootcamp with no clinical duties. Met many young faculty members, most interviewers very open and kind. One faculty member did confirm that culture not tolerant of conservatism. Beautiful campus with sweet aerial tram between sites -- many residents walk or bike to work. Really enjoyed PD, very conversational interviews, relaxed, talked a lot about exercise and nutrition and books. Residents in general seem happy, a little more introverted, many from PNW and main draw to program was location and neuro-psych bent; many value education.</t>
  </si>
  <si>
    <t>Interaction with faculty was conversational, able to talk for 30 minutes over zoom without issues. PD clearly read my application. Residents were easy to talk to, everyone seemed pretty relaxed. Lots of interesting electives; as previous poster stated this may be the only place where I didn't hear stroke described as high volumes. Surrounding area is beautiful, and I get the impression the quality of life is good here.
Concerns: Not a lot of resident interaction. The chair is an interim chair, and there has been funding issues for this position (unclear to me if this is just academic politics or I should be concerned). A resident was recently removed from the program - I didn't ask much, but it sounds like they were extremely bad.</t>
  </si>
  <si>
    <t xml:space="preserve">7-8:30 meet and greet with the residents. </t>
  </si>
  <si>
    <t>6 30min interviews</t>
  </si>
  <si>
    <t>Going in, I was a bit worried because a neuro resident at my home institution had told me that UPMC was malignant. On my interview day though, I really didn't think that was the case at all. Residents seemed happy and cohesive as a group. The pre-interview day dinner showcased that well. Moreover, the PD discussed lots of resident-initiated changes at UPMC recently that seemed to be geared at decreasing service obligations. So no malignant vibes at all, but it was definitely emphasized to me over and over as a very BUSY program. Literally every single one of my interviewers and residents who spoke to me used the word busy. Despite the inpatient busy-ness, they seem to be happy, enjoy living in Pittsburgh/doing stuff outside the hospital, and there still is a reasonable amount of elective/outpatient time even starting PGY1 year. Overall, I felt like this is an excellent, albeit high-volume place to train.</t>
  </si>
  <si>
    <t>Really great impression. I also did not get any sort of malignant vibes. Residents all seemed friendly and funny and sociable, seemed like they definitely hung out outside of the hospital regularly. Mix of half single and half serious relationship/married (if that matters to you). PD is super cool. They didn't quite emphasize how busy their program is (compared to the last poster). Seems like the stroke service is the worst culprit and they are hiring an APP to help out with the load, so seems they're working on it. Two big changes upcoming are hiring a new Neurology dept char and a new head of the stroke institute. Pittsburgh seems like a great place to live with decent CoL and easy/quick commutes. Biggest negative is just how high volume it seems.</t>
  </si>
  <si>
    <t>Emphasis on huge volume, very huge volume..they seemed to be pretty busy, busier than the vibe I got from some other programs. Everyone was very nice, faculty and residents, and it truly did feel like they got along well. Kind of on the longer end (2 hr social night before, 2 hr social day of) may be helpful to pack a lunch and have it near you. awesome fellowship match.</t>
  </si>
  <si>
    <t>Chocolate bar</t>
  </si>
  <si>
    <t xml:space="preserve"> Yes zoom meet and greet the night before with the residents. 7-8:30pm EST</t>
  </si>
  <si>
    <t xml:space="preserve">4 25min interviews </t>
  </si>
  <si>
    <t>Neurophys, neuromuscular, vascular</t>
  </si>
  <si>
    <t xml:space="preserve">Night float </t>
  </si>
  <si>
    <t>stroke service capped at 8 patients per resident</t>
  </si>
  <si>
    <t>On call meal card, free parking, 'education stipend'</t>
  </si>
  <si>
    <t xml:space="preserve">PD was super nice and welcoming, as was the coordinator. Most people who go here seem to be from the area, and tend to stick around or come back after fellowships, which is a good sign. strong in neuromuscular and stroke. really emphasize wellness and it seems like they do everything to make you feel supported, even during tough times. passes vibe check for sure. </t>
  </si>
  <si>
    <t>&lt; Agree with this. Everyone I talked to was super nice and welcoming. I think they also have 3 cognitive neurologists which is rare. However, Hershey is a little too small and quiet for me and the vibe from the residents that I got was very nice but mostly family oriented, which is great but that's not my thing. But if it is I think you wouldn't go wrong here. No negative vibes whatsoever.</t>
  </si>
  <si>
    <t>1 hour resident meet and greet. Had 4 residents 1 from each year.</t>
  </si>
  <si>
    <t xml:space="preserve">4 20 min </t>
  </si>
  <si>
    <t>Vascular, neuroendovascular surg, palliative, behavioral neurology &amp; neuropsych</t>
  </si>
  <si>
    <t>inpatient general and stroke both capped at 8</t>
  </si>
  <si>
    <t>Food, textbooks, Qbank, reimbursement for travel to offsite locations</t>
  </si>
  <si>
    <t xml:space="preserve">1 poster or 1 publication </t>
  </si>
  <si>
    <t>PD, APDs and core faculty are very young and enthusiastic. Leadership prioritizes resident education and wellness. Residents seem to be very happy as well. Danville although seems to be in middle of nowhere, residents struggled to sell the location lol, program doesnot prioritize research, but is supportive if thats what you want. +3</t>
  </si>
  <si>
    <t xml:space="preserve">Residents and faculty are very friendly. The program focuses on clinical neurology much more than research. The town seems small but many outdoors activities in mountains and lakes. Very supportive program, very residents wellness driven. </t>
  </si>
  <si>
    <t>$25 uber eats</t>
  </si>
  <si>
    <t>Mostly primary</t>
  </si>
  <si>
    <t>Call, no NF</t>
  </si>
  <si>
    <t>1 independent research</t>
  </si>
  <si>
    <t xml:space="preserve">The panel interview is a bit different from the rest I guess. It's nice in a way because you don't have to keep answering the same questions. The faculty was great and welcoming. Residents seem really happy. PGY2 seems really hectic. </t>
  </si>
  <si>
    <t>Faculty was really nice, very pleasant leadership to interview with. Dr. Synowiec seems like a very supportive and positive person! Residents seem to get along fairly well too and are known to cover for each other when the work loads too much to individually manage as front loaded PGY 2s. Got the hint that calls must be pretty hectic, 28 hour system, and when on stroke consult/consults, didactic time is not protected. This was a flag for me although the resident did say that being pulled on while on these services is not a common occurence. Amazing program coordinator! Overall seems a bit skewed toward the more heavily work intensive side though in a supportive environment. To add, PGY 3 and 4 seem way more well balanced!</t>
  </si>
  <si>
    <t>Dinner with residents</t>
  </si>
  <si>
    <t>x+y; NF</t>
  </si>
  <si>
    <t>Lunches 3 days a week, Online board prep Qbank, travel support, annual book fund</t>
  </si>
  <si>
    <t>QI project yearly with faculty, present project as PGY4</t>
  </si>
  <si>
    <t>PD is super chill casual and dope. APD acts as suprvising PD to transition out and also cool. Seems white dominated but PC is Rostami who is a legit visionary in terms of how he invests in faculty and residents, diversity initiatives ,wellness etc. Does not care about investing money for residents at all - if you ask, you shall recieve lol, super cool philosophy. Program expanded to 70 (!!!) faculty under his leadership and thinking of expanding from 9 to 11 residency spots. IM year is protected with Jefferson which is also cool. Seems like a strong, hard working clinical program, not that much research, chill faculty. Good city. Interviews were very casual and chill. Residents a little weird (?who isn't in neuro). Top 30 program so can't really go wrong. I said chill a lot in this so I think that sums it up +2 &lt; how were questions? were they curveballs? &lt; not for me, it was super chill, mainly talked about hobbies really &lt; echoing everything here. Chill vibes.</t>
  </si>
  <si>
    <t xml:space="preserve">Great interview experience, PD and aPD are very down to earth. Residents very involved with the faculty and changes made. Residents seem to get along very well, and have been one of the most down to earth residents on the trail so far. Have inpatient headache which is unique and sounds interesting. Moonlighting opportunities as well to subsidize costs. Philly sounds like a great place to live. </t>
  </si>
  <si>
    <t>I don't have much to add to the previous impressions, but I will say that I loved my interview day. It was definitely one of the most relaxed and fun interviews so far. I was astounded by how incredibly friendly and chill all of the faculty were. The program structure is pretty standard-fare. The residents were super friendly, goofy, and definitely on the quirky/nerdy side (which I like). The PD, aPD, and chair were honestly selling points. They were incredibly down to earth, progressive, and approachable. Jefferson's location in Center City of Philadelphia looks fantastic.</t>
  </si>
  <si>
    <t>Heard that moonlighting is becoming mandatory -- unpaid NICU nights. No more $ &gt; what does this mean..? &lt; Has anyone checked with the program? PD and aPD seemed pretty chill and open. -&gt;I'm a Jeff M4.  Talking to the residents, it looks like the PGY2 year has 1 additional night of call in the NICU, and the PGY3 and PGY4 year have 2-3 additional nights of call in the NICU per year.  4/7 days of the week are still available for paid moonlighting.</t>
  </si>
  <si>
    <t>Penn pen, dinner grubhub giftcard ($25), and the biggest thermos I have ever seen (+4, that thermos is absurdly big) My mentor joked that this epic thermos implies we are expected to work lots of hours during PGY1 lol. I'm pretty sure he was kidding but this thermos is very LARGE lol.  &lt; haha</t>
  </si>
  <si>
    <t xml:space="preserve">1. 90 min informational session with leadership program 2. "dinner" with residents at 7:30 EST  </t>
  </si>
  <si>
    <t>either AM or PM, noon conference + 4 25 min interviews</t>
  </si>
  <si>
    <t>Cog, Epilepsy, Mvmt, MS, NCC, Optho, NM, Vascular</t>
  </si>
  <si>
    <t>NF and call</t>
  </si>
  <si>
    <t>everyone gets a phone and program pays for exams &lt; no free food?&lt;free lunch daily &lt; good haha</t>
  </si>
  <si>
    <t>"Scholarly project", doesn't need to be research (education or QI ok)</t>
  </si>
  <si>
    <t>Very impressed with program leadership, including PD and 3 APD's who each have a specific "role" to support residents including research, education, global health. These were also the people that did interviews and they were very easy-going and conversational. Strong research infrastructure. I was emailed before the interview by one of the APD's to set up research meetings and a meeting with the chair if wanted, it seems like most if not all people received this email and it was a nice touch! The chair was serious about research, which was appropriate given my background, but also seemed to really want to support residents to be successful. A lot of residents stay on as fellows and faculty. Residents were interesting and chill at the night before event. One negative was that in the didactics lecture, the residents didn't participate at all. I think they were zoomed in on a group call from a conference room, so applicants ended up asking all the questions. Overall impression was very positive of opportunities and leadership but unsure about residents. Philadelphia also seems like a nice, affordable place to live, especially compared to other top/NE programs. &lt; Update, I've since been able to talk to a few more residents individually which has really helped my impression in that regard. I do think they are a bit more introverted as a group. +1 &lt; how were u able to talk to them individually? &lt; they gave an email list of residents willing to talk about different topics so you could email! also had a resident at my institution connect me with a friend</t>
  </si>
  <si>
    <t>fantastic PC and PD. PC was energetic as hell (lol +1) and PD wins national awards (AAN). Agree with previous person that the didactics was kind of weird/not interactive but I think it just happened to be the day of the week I was on. High percentage of MD PhD (seemed like ~half) but still a younger crowd too, no one emphasized need for research with me. CHOP and Philly as a city I think are huge draws.</t>
  </si>
  <si>
    <t>Intro to residency and resident meet and greet (2 hr total) at 6pm EST</t>
  </si>
  <si>
    <t>3 15 min interviews back to back with 5 min in between</t>
  </si>
  <si>
    <t>q4 24h call, transitioning to q6 with expanded program</t>
  </si>
  <si>
    <t>Longitudinal</t>
  </si>
  <si>
    <t>Small program but boy, are they nice and welcoming. You get "we ACTUALLY love our residents" vibes from them. Seem very flexible in supporting their residents in what they wanna do. Allentown seems pretty boring though. Good NeuroOpth exposure.</t>
  </si>
  <si>
    <t>to be succinct/candid - this program seems awesome and gives off great vibes</t>
  </si>
  <si>
    <t>I got a little turned off when the residents mentioned repeatedly that q4h call is "grueling" but doable. And that one resident doesn't sleep when he's on call. &lt; I did as well, but they are expanding their class from 3 to 5 residents per year, which should lighten the burden</t>
  </si>
  <si>
    <t>Resident meet and greet with program overview</t>
  </si>
  <si>
    <t>5 18 minute interviews &lt; mine were 4 20 minute interviews</t>
  </si>
  <si>
    <t>work iphone</t>
  </si>
  <si>
    <t xml:space="preserve">Faculty were so kind and welcoming. Definitely up and coming program with them hiring a bunch of faculty from Penn. Great patient diversity with emphasis for underserved. </t>
  </si>
  <si>
    <t>Faculty def passed the chill vibe and asked me for my pronouns which i def appreciated. &lt; that is awesome to hear</t>
  </si>
  <si>
    <t>Y, resident meet and greet at 7, 1h total</t>
  </si>
  <si>
    <t>3 interviews, 15-20 minute each with Chair, PD, APD</t>
  </si>
  <si>
    <t>Night float only</t>
  </si>
  <si>
    <t xml:space="preserve">QI at least </t>
  </si>
  <si>
    <t>&lt;&lt; did they address the financial concerns?+1 &lt; Residents were asked about it and they said they dont see Einstein going anywhere anytime soon bc they service too large of an underserved patient population. APD said that he expects merger to go through soon, and the only reason they want It is to increase funding to the hospital and program to expand more (sounds fishy to me?). They are already moving forward in terms of expansion - hired a new NCC, actively looking to hire a movement disorders specialist, approved for a 4-bed neuro ICU.</t>
  </si>
  <si>
    <t xml:space="preserve">meet and greet </t>
  </si>
  <si>
    <t>Both(?)</t>
  </si>
  <si>
    <t>none yet - night float by the time we would start</t>
  </si>
  <si>
    <t>work phone</t>
  </si>
  <si>
    <t>New small program. Everyone is welcoming. They really want similar and nice applicants- they seem to be accomplishing this. +3</t>
  </si>
  <si>
    <t>Didn't go into this interview expecting much tbh but ended up loving the program. Will end up ranking it a lot higher than I anticipated going into the interview. Residents seem happy and really close to each other. I loved the PD as well, she seemed very personable. +1</t>
  </si>
  <si>
    <t>Resident meet and greet 8-9pm EST</t>
  </si>
  <si>
    <t xml:space="preserve">3 15min interviews with program overview from both neuro PD and internal medicine </t>
  </si>
  <si>
    <t>Stroke, neurophys, neuropsych, memory/aging, MS, movement</t>
  </si>
  <si>
    <t>Residents all seem genuinely happy and give a great impression of the program. Could tell that they were really close +6 Program director and department chair both seem committed to resident education and well-being +2. New research track with first resident in their pgy3 year now so little to base how it's going on. Interviews were relatively short and very relaxed. Only negatives were minor things like typos in the emails sent and difficulties with zoom during resident lunch +1</t>
  </si>
  <si>
    <t>Multiple residents described the neuro ICU experience as strange, with just attending + APPs (no fellow), so when the attending leaves there is no supervision and little education, but when they're present you get to work directly with them. Also APPs typically do procedures so you have to ask if you want that experience. Residents tried to sell this as a negative or positive depending on how you look at it (i.e. positive if you're not keen on NCC or doing procedures). However they've still had multiple residents match into NCC fellowship over the years.</t>
  </si>
  <si>
    <t>resident meet and greet w/ etoh // I must have missed the EtOH cuz the residents were in the workroom haha</t>
  </si>
  <si>
    <t>5 15-minute interviews</t>
  </si>
  <si>
    <t>parking, 7 per meal (x4 per day) allowance at hospital food locations, educational resources paid for, coats</t>
  </si>
  <si>
    <t>QI project required</t>
  </si>
  <si>
    <t>Program is very responsive to feedback like making call a night float system last year once they had enough residents (current PGY-4 class is 3 people, PGY-1 is 6). They're recruiting faculty in subspecialties they don't have, including a new movement doc. Of residents I talked to, 2 have family nearby and 1 is planning on stroke. Intern year has 4 months of neuro. Seems the major downside would be living in Columbia if you're not from around there.</t>
  </si>
  <si>
    <t xml:space="preserve">The faculty and residents at this program are incredibly kind and welcoming. The faculty wants to see you succeed and will make every effort to allow you to pursue your interests. </t>
  </si>
  <si>
    <t>Resident meet and greet with break-out rooms and game</t>
  </si>
  <si>
    <t>5 20-min interviews with PD, APD, 2 other faculty, and chief resident</t>
  </si>
  <si>
    <t>Clinical Neurophysiology
Epilepsy
Movement disorders
Neuromuscular
Neurovascular/stroke</t>
  </si>
  <si>
    <t>NF mostly, occasional sat 24h call, 12h sunday "call"</t>
  </si>
  <si>
    <t xml:space="preserve">work iphone </t>
  </si>
  <si>
    <t>Solid, growing program with laidback faculty and residents who seem pretty close with one another. They strive to cultivate and maintain a friendly and down-to earth training environment. Special emphases of the curriculum are stroke, tele-neurology, and medical education (with a separate 'resident as educator' track). Since they are the only major medical center in the state of South Carolina, they see a very high volume on inpatient services (particularly stroke), but also get tertiary referrals and plenty of underserved. Also strong behavioral neurology exposure due to associated combined neuro-psych program. Prepare to answer "why MUSC?" multiple times during the interview. Residents seem to match very well, with ~50% staying at MUSC and ~50% going to top fellowships all over the country. Strengths: 12 weeks of elective time during PGY2, growing program that recently expanded from 6 to 8 residents per class (so less time on call), recruiting new faculty in various different departments, Charleston seems like a great place to live with warm/sunny weather, residents mentioned living on islands and going to the beach in their free time. Weaknesses: Limited research exposure, lack of patient diversity, jeopardy feature of wellness-and-education rotation where you can be called in to the hospital at any point sounds like a pain</t>
  </si>
  <si>
    <t>coffee tumbler, bag, pen, hand sanitizer</t>
  </si>
  <si>
    <t>PD meeting and resident dinner</t>
  </si>
  <si>
    <t>6 20 min IVS, 2 with NPs</t>
  </si>
  <si>
    <t>Stoke, consult, ICU</t>
  </si>
  <si>
    <t>iPhone, parking, meals,  gym, coats, laptops</t>
  </si>
  <si>
    <t xml:space="preserve">2nd year of the program but it's a big hospital (800ish beds) and the neuro department seems well established but not academically. Not a lot of research, but everyone is super nice. Weird situation: since you basically wont have an upper level they are trying to bridge the gap with NPs to handle notes and patient care while the attendings take on a more hands on role. </t>
  </si>
  <si>
    <t>Everyone was really kind and seem genuinley happy to be there.  Most people moved there from other places and said the area is great and they see this as their permanent home.  Got to meet with IM PD and IM residents too which was nice.  Program seems really open to feedback and resident wellness.  Curriculum looks good and well rounded but they only have 1 class so far so no residents who are actually in the neuro part of curriculum yet. &lt;&lt; One of the few programs where I got to meet with IM too.  Definitely a good expierence and felt like IM and neuro really work together and get along well.</t>
  </si>
  <si>
    <t xml:space="preserve">They really read your profile, PS, LORs. They tell you why they invited you. The PD is really nice. Very ambitious, in a great way. She really wants this program to grow. The roster of the faculty (At least their background) are stellar. Whether they're good teachers is another thing I have yet to find out. This isn't "university program" mind you, it's affiliated with a University so if that's important, thought you should know. They're really nice. Very collegial. </t>
  </si>
  <si>
    <t>$50 door dash, water bottle, magnet, bag, pen, goo goo cluster</t>
  </si>
  <si>
    <t>1.5 hour social with breakout rooms and a game</t>
  </si>
  <si>
    <t>ACGME: Neurophys, Epilepsy, Neuromuscular, Sleep, Vascular 
non-ACGME: Movement Disorders, Neuroimmunology, Behavioral &amp; Cognitive Neurology</t>
  </si>
  <si>
    <t>Mix of NF and 24 hour call, sounds like they are pretty flexible but trying to transition to mainly NF</t>
  </si>
  <si>
    <t xml:space="preserve">Solid program with happy people. Everyone (residents and faculty) talked about how collaborative and collegial the environmnet is at VUMC. The residents appear genuinely happy and like each other/work well together. PD, Chair, and faculty all seemed very supportive of the program and residents. +2 </t>
  </si>
  <si>
    <t>Agree with previous poster. Only negative experience I had was the chair telling me if I'm interested in basic/translational science research, probably best to go to another institution. Appreciate the honesty, but a bit surprised when similar-ranked programs have touted research opps</t>
  </si>
  <si>
    <t xml:space="preserve">&lt;Agreed about research, the chair told me the exact same thing. Overall solid program, everyone was friendly and aproacheable. Residents seem to have solid work-life balance, some are married and buying houses etc. A resident did tell me their patient population is not very diverse, and lots of referrals from Mississippi, Alabama etc. </t>
  </si>
  <si>
    <t>Residents seem happy and well cared for from what I saw - the PD was kind, but the chair was distracted and I don't think he read my application, but he but seemed like a neat guy; the other two interviews went really well and I felt they were interested and invested. Big emphasis on resident retention.</t>
  </si>
  <si>
    <t>2 hour resident meet &amp; greet; PGY2-4 represented</t>
  </si>
  <si>
    <t>Stroke, neurophysiology, NCC</t>
  </si>
  <si>
    <t xml:space="preserve">Was categorical, currently advanced; they expect shift back to categorical in 2-4 weeks, </t>
  </si>
  <si>
    <t>Mix of NF and 24 hr on weekends; some home call depending on hospital being serviced</t>
  </si>
  <si>
    <t>Don't remember specifics, but some $$ for food at more than 1 of the hospitals&lt; I think it was $6 per day...</t>
  </si>
  <si>
    <t>No, but seems to be plenty of opportunity - esp. in stroke/endovascular and epilepsy</t>
  </si>
  <si>
    <t xml:space="preserve">Overall pleasant experience at this stroke powerhouse. Tons of opportunity for stroke/vascular and seems to be a great precursor if you want to pursue a career in neurointervention. More tPA and thrombectomy annually than anywhere else in the country and they emphasized their good outcomes. I thought the residents and faculty did a good job highlighting what they're doing to work on areas that aren't as robust, such as movement disorders and neuromuscular, and some other outpatient clinics... but still more to be desired in some subspecialties currently. Front-loaded inpatient time, but some talk of shift to more outpatient electives earlier. Residents seemed happy overall. Epilepsy and NCC has grown a lot in recent years and appears strong - director of this service seems fantastic. Faculty were friendly and talkative in interviews - very conversational. APD is flatout great. PD is passionate about growing a strong, well-rounded program and loves his people. PC is super nice and organized. Only downside: no movement disorder specialist so lacking in that if you are looking to specialize in that. </t>
  </si>
  <si>
    <r>
      <rPr>
        <sz val="10"/>
        <color theme="1"/>
        <rFont val="Verdana"/>
      </rPr>
      <t xml:space="preserve">Decent impression. A great program if you're sure about going stroke. They give more tPA than anyone, and have a mobile stroke unit with CT and CTA capabilities. Also good for neurocritical care. Spoke about areas for improvement. I think they just added two epileptologists, so I think they will improve there but I don't know for sure if I would call that a strong area yet. Residents did seem happy, and had a lot of good things to say about Memphis. Seemed like only one of the interviewers read my application in detail, based upon his questions. The sudden change to advanced seems strange to me, but I guess beyond their control? Looking to switch back immediately (this year) but careful to say no guarantee. Oh and they have to deal with 3 (maybe 4?) different EMRs across their sites. Oh and their accreditation has a warning. &lt; </t>
    </r>
    <r>
      <rPr>
        <b/>
        <sz val="10"/>
        <color theme="1"/>
        <rFont val="Verdana"/>
      </rPr>
      <t>OP here, after interviewing at more places I would have to downgrade my impression to "meh." I will still rank (if they regain categorical status), but it will be close to the bottom if not last.</t>
    </r>
  </si>
  <si>
    <t>&lt; Agreed with what was said here. Very stroke heavy. To me the residents made Memphis sound kind of boring. But everyone I interviewed with was very pleasant and everyone in the program seemed to feel supported  +1</t>
  </si>
  <si>
    <t xml:space="preserve">Very unimpressed with this program, and don't plan to rank it. Interview day was very disorganized, and I think this same dynamic extends to the program itself. Stroke/NCC heavy with little exposure to anything else, and little plans to change. PD seems apathetic to making any substantial improvements, though he admits there are plenty of flaws to the program. APD and some of the new faculty seem committed to improvements but unlikely that these will be implemented in the next few years. This program, and other programs at this hopsital, have had funding issues and its status as a categorical program is in limbo. Also an accreditation warning, which according to the PD is due to residents claming a very large number of duty hour violations, which he believes is just due to residents misunderstanding what constitutes frequent violations. Didn't really seem to have any plans to make sure these duty hour violations didn't continue to happen, and thinks they're not reflective of the actual hours worked by residents. The residents all seemed like a great group of people, though I didn't get the impression that they have much of a relationship outside of work, and they struggled to really sell the program. </t>
  </si>
  <si>
    <t>1.5 hour resident meet and greet</t>
  </si>
  <si>
    <t>3-4 20-minute interviews, 1 was with a chief resident and was a Q&amp;A</t>
  </si>
  <si>
    <t>NCC, Stroke, MS, Movement, Memory, Neuro-Onc, etc etc</t>
  </si>
  <si>
    <t>Night float at most sites, overnight call at VA</t>
  </si>
  <si>
    <t>Must do 3 pieces of scholarship (case report, poster, etc)</t>
  </si>
  <si>
    <t>Well rounded neurology training as neurological subspecialty rotations are required and then you have a few months to tailor your own schedule. Large patient population --&gt; clinically driven program. Work at 4-5 different hospitals (VA, county, private, new hospital being built). Residents were very happy, but blunt that PGY1 and 2 are tough given the volume of patients. Research opps available if wanted. Lots of opportunities to learn how to teach and to teach.</t>
  </si>
  <si>
    <t>Weird vibes consistent with 2019-2020 spreadsheet. Lots of resources, high volume, and residents seemed to like the program. The weird vibes came from all the interviews being behavioral question after behavioral question then "any questions?" Felt like I could've been any rando off the street from how much they knew/learned about me. Seemed a lot of residents I met are interested in NCC/interventional.</t>
  </si>
  <si>
    <t xml:space="preserve">i was expecting this program to be malignant, just based off previous years (2018 and 2019 reddit spreadsheet)... but I didn't get these vibes? Residents seem happy, they didn't mention they were being overworked. PD was very nice and I felt like she really had reviewed my app. Anyone else have the same experience? &lt; I did &lt; Ditto. They were all happy, even the PGY1 - he did allude that you work hard intern year though. </t>
  </si>
  <si>
    <t>For how much of a powerhouse this school is research why I was dissapointed with the research opportunities available to residents. They were there but it seemed like you had to seek them out and fight for time. One person basically said yea we don't do a lot of research. Top peds hospital and genetics programs was expecting a better research program.</t>
  </si>
  <si>
    <t>Didn't get malignant vibes but it also couldn't tell if the residents were friends with each other. Interview social was very formal and structured and there wasn't that comaraderie among residents that I've seen at other socials. Interviews were fine (only have 3 which is honestly so nice) but it was hard to get a sense of the what the community is like. Pros: volume, county hospital seems great, low CoL in Houston, Cons: not a lot of elective time in any years, really NCC focused, responsible for call at 4 hospitals</t>
  </si>
  <si>
    <t>Addressed in Name and shame section but will post here too: Really weird, malignant vibes. 1. During meet and greet, residents signed on late because they were too busy at the hospital or forgot about it. One resident remarked that he chose Baylor because he knew he would get a good education but "didn't care if (he) enjoyed residency". Referred to "apocolypse calls" and "touch calls being a right of passage." Another resident remarked that MD Anderson was known for being malignant so program reduced number of rotations there. However, they still have clinic rotations there. Resident said she had a terrible saturday because the "non-baylor attending" at MD Anerson "was cruel". She talked to PD about it who was "supportive and aware of issue and working on it." Residents also mentioned that peds neuro residents dropped out last year briefly from the program so call was more rough. Unclear why they dropped out and then came back? Otherwise meet and greet was really formal, didn't get a sense of camraderie within program. Residents argued about call schedule. Interviews were disorganized (didn't align with schedule given). Interviewes were a lot of behavioral questions, unsure if interviewers read my app and I didn't get that personal connection. Upper levels don't know their interns. Opportunities for research but residents that I met weren't doing any research. PD says that electives are really selectives because she chooses mandatory ones you do, leaving not much room for additional electives on top of that. You go to two sub-specialty clinics in a day when you're outpatient. They deal with heavy workflow by hiring NPs. Residents match well, strong in neurophys, NCC, and movement disorders. Didactics, mentorship, and neurology boot camp at end of PGY1 are well regarded. +1</t>
  </si>
  <si>
    <t xml:space="preserve">Not a fan of the PD at all. Very loud, abrasive, and interview consisted solely of behavioral questions. One attending I spoke with was thoughtful and sweet but I was not impressed by most of the other people I met during interview day and the happy hour the night before. </t>
  </si>
  <si>
    <t>&lt; I thought the PD was really nice. She was loud in her speaking volume but not abrasive/rude - I think she just didn't know how loud she needed to speak to be heard over the microphone. During my interview with her, we cracked jokes and talked about our personal lives, it was very chill. My other interviewers were also really sweet, and I didn't see any issues or red flags during the social hour or interview day. Idk what to say as to why my experience was so different lol. +1 &lt; I agree with you. My conversation with the PD was very conversational. I don't remember having a single behavioral question.</t>
  </si>
  <si>
    <t xml:space="preserve">Hey guys, do you feel that the malignant impression comes from poor management of high volumes? Or is the leadership/staff dismissive or unsupportive as well? Any insider's opinion to differentiate between the two would be much appreciated. Thanks!&gt; I would say more from a workload perspective. There seem to be good relationships between faculty and residents based on conversations with both. Ben Taub is essentially a resident run hospital and it sounded like faculty there are pretty respectful of senior residents plans/opinions. They did say the faculty are a little more "in control" at St. Luke's but it wasn't said in like a spiteful way. I think volume is just super high and the resident class isn't big enough to handle all of it/not enough support staff. &lt; I agree the relationships between faculty and residents seem to be good.  </t>
  </si>
  <si>
    <t>5 20-minute interviews, 1 is chatting with 2 PGY-3s. 2 groups: 1 does interviews while the other has Q&amp;A/videos/presentation by chiefs
beware there are no scheduled breaks &lt; You might be able to ask for one as I did during my interview day</t>
  </si>
  <si>
    <t>Neuroimmunology, Neurophysiology, Vascular (Next year)</t>
  </si>
  <si>
    <t>no separate consult team -- gen and vascular teams are primary (cap 5 pt) and consult</t>
  </si>
  <si>
    <t>24+4, on avg 2/week during PGY2, 2/month during PGY3, no inhouse call during PGY4</t>
  </si>
  <si>
    <t>Free parking and free food (no free food at VA)</t>
  </si>
  <si>
    <t>Required QI project</t>
  </si>
  <si>
    <t xml:space="preserve">A nice newer program that seems to have a lot of resources ($$ and faculty). Much less cringe than I was anticipating based on the verbiage on their website which sounds very startup-y, like we're gonna disrupt patient care. Their call system is set up so only one PGY-2 is in house with senior backup on the weekends, maximizing weekends. Flexible about electives if you want to make one for yourself. </t>
  </si>
  <si>
    <t>I had wonderful conversations with faculty and chair, who seemed interested in me and spoke to my interests. The leadership has vision and amibition to become the next big name in neuroscience research and clinical care. Emphasize outpatient training. Really interesting stroke trial, health literacy, and bioinformatics research opportunities. They're working on growing neurocritical care dept and opening NSICU in next few years, and growing neuro-onc. Inpatient teams are general and vascular, which are both primary and consult, with 5 pt cap on primary -- not sure if this is a pro or con. VA is outpatient only. Formal training on education. Didn't get a strong feel for resident camaraderie, since no social, and only 2 residents together at a time. The residents didn't really speak much to friendships within program. +1</t>
  </si>
  <si>
    <t xml:space="preserve">this program is too easy... capping at 5 patients? that's a joke... how does one even learn? &lt; So I talked with a current resident about this and they mentioned that althought there's a 5 pt cap, in the past year they rarely adhere to it (as in could count on 1 hand over the past year how often the 5 pt cap was stuck to) so I think there is definitely lots of volume here for one to learn </t>
  </si>
  <si>
    <t>&lt; maybe the q3.5 28 hour call</t>
  </si>
  <si>
    <t>program overview with PD and meet &amp; greet with residents night before</t>
  </si>
  <si>
    <t>4 15-minute (or 20?) interviews</t>
  </si>
  <si>
    <t>vascular, epilepsy, neurophys, movement disorders (brand new), working on cog/behavioral in next year</t>
  </si>
  <si>
    <t>free parking, meal card for on-call</t>
  </si>
  <si>
    <t>yearly project and poster for research day required</t>
  </si>
  <si>
    <t>I was very impressed by responsiveness of PD to resident concerns. Based on resident feedback, they now have 5+1 continuity clinic, 2 week rotation blocks, 5h didactic block qWednesday afternoon, and PGY1s don't do any IM clinics (sub neuro clinic and attend neuro didactics). Lots of dept. growth and potential for research collaboration, great new Biggs Alz institute. PD admitted program slightly weak on teaching residents how to give lectures and teach medical students. Chair super empathetic, associate PD's goal is to make program one of top in TX. Concerned that not enough IM time, not enough rigor?</t>
  </si>
  <si>
    <t>Very dedicated and impressive PD. Takes time to answer all the questions. Presentation was so thorough and the program is definitely going places. Residents all seem very very happy with their choice and training they are getting. Lots of changes have been made to the program in just a few years (it did only start in 2015 I think). Briggs Institute seems to be doing some pretty cool research. Starting more fellowships in the next 2 years. They also have a good vascular program with three neurointerventionalists on their faculty.</t>
  </si>
  <si>
    <t xml:space="preserve">Texas Tech </t>
  </si>
  <si>
    <t>Care package of snacks, pin, magnet, hand sanitizer, notes</t>
  </si>
  <si>
    <t xml:space="preserve">5, 20 minute intervies. 2 are with PD and APD. 1 with chief resident. </t>
  </si>
  <si>
    <t>Vascular, Neurocrit care, Movement, Epilepsy, Neurophys, Neuroimmuno, Dementia, Endovascular</t>
  </si>
  <si>
    <t>Residents seem very happy, a lot of different subspecialties to get exposed to. Stroke is their biggest strength, for sure. Frontloaded, but manageable per the residents. Had a couple of glitches during interview day, which is understandable because it was one of the first interviews. Unfortunately, one of the interviewers was texting during my interview and didn't seem like they had read my application - this just left a bad impression/seemed unprofessional :(. Apart from that though, residents seemed happy.</t>
  </si>
  <si>
    <t xml:space="preserve">Yooo that sucks. I could barely hear the chief resident during our interview -- she kept cutting in and out. But also i concur. seems like an inpatient heavy program but residents have time to do research, go out, etc. </t>
  </si>
  <si>
    <t>Mostly positive experience, though I also had one interviewer who tainted my impression. He tried to pull up my application, could not, then said "I'll read it later," he dismissed my medical humanities research publication, and he was skeptical and challenged my interests. Definitely more of a scientist, which I am not, so just not a great fit for me. He lit up when I asked about his lab bench research. I found associate PD to be fabulous, though, and really tailored questions to my interests. BUSY services, stroke emphasis, but still seem to churn out residents going into all subspecialties. Lots of (too much?) resident independence.</t>
  </si>
  <si>
    <t xml:space="preserve">Great program, really nice feel with the residents, they all seem super freindly.  Also super diverse, lots of clinical exposure, and potential to do research if you want to. Seems to be the best in Texas for sure. I really liked it. PD and APD are super nice. They seem to want to show that if you want to do clinical, great place, or if you want to do science, great place. Really resident centered, and seem like they want to develop people to their potential. Seems likes lots of outpatient in year 1 and 2, residents seemed happy, Chair was chill and seemed great.  Has a R25 and lots of independence and growth,  I loved it but getting super competitive now.  </t>
  </si>
  <si>
    <t xml:space="preserve">Nice swag box and residents. With the excepton of one interviewer, got the impression that my application was not read at all. Be prepared for a "What questions do you have for me?" heavy day. &gt;Same experience. </t>
  </si>
  <si>
    <t>Also it seems there's a solid mix of IMGs which I think just comes from the fact that they really want diversity, and not, i hope, that it's malignant. However the APD really stressed this is a work heavy program and asked me how heavy my workload during my clinical experiences was, which was a slight red flag for me. &gt; from my experience, chair and PDs really want a diversity in their resident classes which is a big reason they have a solid mix of DOs and IMGs. Residents were very open and didn't give a malignant impression to me at all &gt; same, I agree. I think they like emphasizing diversity, which is great. With regard to the PD question, sounds like a red flag to me..</t>
  </si>
  <si>
    <t>Meet and greet with the residents the night before</t>
  </si>
  <si>
    <t>30 minute prerecorded program overview video the morning of, followed by 6 20-minute faculty interviews with short breaks in between. Optional 1 hr case conference/didactic session immediately afterwards.</t>
  </si>
  <si>
    <t>Neuromuscular, neurophysiology, vascular, neuroimaging</t>
  </si>
  <si>
    <t>Lots of funds available for research or just about anything that you want to do. Residents were all happy. PD was amazing and took the time to read my app. It felt like she knew who I was.</t>
  </si>
  <si>
    <t>"Strong program with some very impressive faculty (particularly in neuromuscular). Residents were enthusiastic and seemed to get along really well. Interviews were all very casual and engaging - I could tell they actually read through my application beforehand. Residents match into very impressive fellowships. Program director really seems dedicated to helping residents achieve their career goals whether that be general private practice neurologist or big time researcher/academic, etc. Main con: Houston traffic" &lt;Restored</t>
  </si>
  <si>
    <t>The PD is a class act. She is goals.  +1!!</t>
  </si>
  <si>
    <t>Seems like a great program, especially if you're thinking neuromuscular - their current chair is world renowned in neuromuscular. PD was amazing - agree that she really took the time to read the app, and seems invested in residents' learning. Residents seems very happy and like a great cohesive group</t>
  </si>
  <si>
    <t>Not Categorical but if you don't have prelim spot, call PD immediately. El paso has a reserved Prelim spot for it's neuro residents</t>
  </si>
  <si>
    <t xml:space="preserve">Great comraderie between residents and residents to faculty. growing very quickly. hired 3 attendings in the past 3 years and most likely will continue this growth. small program but El Paso has a huge encachement region and gets very unique presentations and pathologies often. El Paso has world class bouldering (Hueco Tanks) and good mountain biking.. </t>
  </si>
  <si>
    <t xml:space="preserve">Really nice people. Chill vibe from the PD, really nice. I don't remember their fellowship match rate...I think they're just about to have their first graduates. The Neuro Chair is such dad- all wisdom. Feels like you'll get a lot of life lessons and dad jokes with him. </t>
  </si>
  <si>
    <t>None.</t>
  </si>
  <si>
    <t>Social gathering evening before 1.5 hours</t>
  </si>
  <si>
    <t>6, with PD/APD and chair and other facutly</t>
  </si>
  <si>
    <t xml:space="preserve">night float. 24 hour call. </t>
  </si>
  <si>
    <t xml:space="preserve">No discount on food. </t>
  </si>
  <si>
    <t xml:space="preserve">Medium sized program. Relaxed interview. PD is very friendly and has a lot of experience and assists with fellowship match. Residents seem nice. Plenty of research opportunities. 2 months rotation at MD Anderson Cancer Center. </t>
  </si>
  <si>
    <t xml:space="preserve">Chair of the program is a gem and a recognized name; well connected. He helps his resident match at the their number 1 programs (and the residents get into some impressive fellowships). </t>
  </si>
  <si>
    <t>Agree - the chair is first class, dedicated and wants to see his residents succeed. All the residents said that he goes out of his way to ensure you get the fellowship you want (and if you look at their graduates --&gt; all end up at strong institutions). Residents all seem really happy. Very IMG heavy. They also get to treat a prison population which I'm guessing must be pretty interesting and yield unique cases.</t>
  </si>
  <si>
    <t>None. Resident meet&amp;greet mixed in with interview day.</t>
  </si>
  <si>
    <t>6 20 minute interviews with breaks throughout</t>
  </si>
  <si>
    <t>free parking</t>
  </si>
  <si>
    <t>small program, but very friendly PD, seems to be a great familial type interaction between faculty and residents, good camaraderie; get really early exposure to EEG/EMG which is definitely an advantage</t>
  </si>
  <si>
    <t>Hidden gem program. PD is very kind and takes resident QOL seriously. Residents all seem to get along well, and claim to hang out fairly regularly outside of work (pre-covid at least). Residents match into good fellowships (eg Stanford, UTSW) in a wide range of subspecialties. Very early exposure to EEG/EMG and outpatient subspecialty clinics. Temple is also VERY affordable - majority of residents live in homes with monthly payments generally ranging from $900 to $1200. Temple is a small city of about 70,000 so there is not much in the way of excitement unless you're into lake activities. Austin and Dallas are relatively close, but still a decent drive either way. Resident class sizes are very small (generally 2 per/class) which may be a +/- depending on your POV.</t>
  </si>
  <si>
    <t>yes, recently (feb) &lt; coffee mug, pen light</t>
  </si>
  <si>
    <t>Zoom the night before with residents in breakout rooms - 2 residents per room</t>
  </si>
  <si>
    <t>5 25 minute interviews</t>
  </si>
  <si>
    <t>lots, some I hadn't heard of before</t>
  </si>
  <si>
    <t>24+4 in PGY-2, NF in PGY-3/4</t>
  </si>
  <si>
    <t>all expected to do some scholarly project</t>
  </si>
  <si>
    <t>The residents seem extremely happy to be there. The PD/APDs are relatively young and did residency there so they can empathize with the residents well. Residents said that they are extremely receptive and open to suggestions and changes. I also interviewed for the research track as a clinical research person - rn it is really basic science heavy but they are looking to recruit more clinical/translational people for the R25 program. LOTS of infrastructure and funding to do research (as a research track person or otherwise) +1</t>
  </si>
  <si>
    <t>Absolutely loved the leadership, young, energetic, female. All of the residents had incredible things to say about the PD, aPD. They all read my application in detail and were so warm. Residents were also easy to get along with. Would get excellent clinical training here.+3 &lt; Completely agree with you. I loved my interview here. Another bonus is that the IM program is one of the best in the country.</t>
  </si>
  <si>
    <t xml:space="preserve">loved my interview here! agree with other comments. definitely an excellent place to train in. my only concern is that it may be too inpatient-focused?  &gt; I also think its too inpatient heavy as is but at least they are attempting to balance that </t>
  </si>
  <si>
    <t>no, but personalized letter with lots of info on stuff to do in area + holiday card &lt; holiday socks + penlight (post-interview)</t>
  </si>
  <si>
    <t>4 30 min interview, 1 30 min chill "meeting" with resident, various program videos, orientions, etc.</t>
  </si>
  <si>
    <t>lots, special auto-immune fellowship (only 3 in country)</t>
  </si>
  <si>
    <t>NF at the University Hospital, traditional but home call at the VA</t>
  </si>
  <si>
    <t>Free pass for lightrail through city</t>
  </si>
  <si>
    <t>Required scholarly project per year; R38 "Utah STARR" research track available</t>
  </si>
  <si>
    <t>VERY friendly people. I got the sense that this is very much a family-like program. Lots of group acitities and high emphasis on wellness. All PDs think their program is a hidden gem--this one might actually be right . Excellent communication and organizatin from PC.</t>
  </si>
  <si>
    <t>Was looking forward to this interview, but got pimped with a clinical case. Left with a bad impression. Check the name and shame tab, others experiencing this too. Maybe some infighting between departments?</t>
  </si>
  <si>
    <t>$25 UberEats with a giftbag in the mail &gt; has anyone received theirs yet? &lt; what is in the giftbag?  &lt; nolol +5 &lt; i never got the ubereats, does this mean they didnt like me? lol</t>
  </si>
  <si>
    <t>Dinner/meet &amp; greet with 2 residents</t>
  </si>
  <si>
    <t>Zoom interview
730-130 EST
4 20ish minute interviews 
Breakout session with faculty you're interested in subspecializing in</t>
  </si>
  <si>
    <t>Neuromuscular, neuro-onc, neurophys, movement, MS/Immuno, vascular, epilepsy</t>
  </si>
  <si>
    <t>Day float/night float combo</t>
  </si>
  <si>
    <t>Money card, every 6 months that allows for cafeteria food + restaurants in the area (panera, panda, etc)....... lmao they told you we had a panda. Damn got</t>
  </si>
  <si>
    <r>
      <rPr>
        <sz val="10"/>
        <color theme="1"/>
        <rFont val="Verdana"/>
      </rPr>
      <t>Good impression here. PD and chair both very friendly and enthusiastic about the program and continuing its growth. Interviews were conversational and all faculty were kind and engaging. Seems to be no shortage of subspecialty opportunities here; recent transition to more outpatient exposure earlier in PGY2/3 to help with fellowship selection. They emphasize that it's a "flexible" program to make it what you want it to be. Day float/night float combo along with recent increased complement from 6 --&gt; 8 seems to be a hit, with the previously strenuous consult rotation apparently much improved because of this. Sounds like there's plenty to do in Richmond and it's reasonably affordable in comparison to some other cities with similar amenities. PC is awesome - very kind and organized; great flow to the interview day. Disappointed to only hear from 3 residents - 2 at "dinner" and 1 who did a virtual tour (ppt slides)... and they were all PGY4s. They had good things to say, but sounds like they weren't really able reap the benefits of recent changes to progam mentioned above, so, tough to evaluate. +2 &lt;</t>
    </r>
    <r>
      <rPr>
        <b/>
        <sz val="10"/>
        <color theme="1"/>
        <rFont val="Verdana"/>
      </rPr>
      <t xml:space="preserve"> accreditation with warning</t>
    </r>
    <r>
      <rPr>
        <sz val="10"/>
        <color theme="1"/>
        <rFont val="Verdana"/>
      </rPr>
      <t xml:space="preserve">&lt;I asked the PD about this and he was very blunt saying it was due to duty hour violations and residents missing didactics. Between the increased resident number and residents not carrying the pager during didactics anymore, he felt like the recent changes had solved these issues.
</t>
    </r>
  </si>
  <si>
    <t>YOO I had so much fun. This place checks all the boxes: nice people, good exposure, research opportunities if you want it, tons of fellowships, and willingness to work with you to pursue what you want. Also really smoothly run interview so that was a plus. There was one doc (i think for dementia) that was a little boring but other than that, faculty were cool. &gt; what type of questions did they ask? any curveballs? &lt; mine were all laid back and conversational</t>
  </si>
  <si>
    <t xml:space="preserve">I got the impression that this program wanted me to help build their research program. The PD is very nice, but also very odd. Residents seemed sad and tired. &lt; residents also seemed tired or uninterested; residents and faculty kept saying "you will work hard" and "residency is not easy" which seemed weird. also neuro program has "continuted accredition with warning" thats very concerning. medicine program is also malignant with residents leaving every year including one that committed suicide this october. 1/4 of our residency is in internal medicine so may not be a great place to be. &lt; I would have to disagree, I really enjoyed my interview here.  Not quite sure how saying that residency is hard is a bad thing when it is?  the accreditation warning would be concerning if the program wasn't taking steps to respond to resident concerns but they have shown to do so.  I would also say that labeling an entire program malignant due to a resident suicide is the weird part here. &lt; well considering i was told it was a malignant place from their residents, i would consider it warranted ; If you ask a place to tell you good things about the program and they keep saying the program is hard/difficult, then its porbably a bad sign. why are they not talking about the people and the support??? it was a red flag for me. &lt; except they all had great things to say about the program?  nobody in my interview harped on how hard or difficult it was and felt very supported by the faculty/staff.  sounds like we might have just had two very different takeaways from the IV </t>
  </si>
  <si>
    <t>From current resident: "Just read that people think VCU neurology and IM are malignant. I am not sure if some of you are cut out for residency. VCU is the furthest from malignant. Hours are within the rules. We see great pathology. It's massive institution. Rumors are just that. Every program has quirks but we are not malignant". &lt; if you have to come to a medical school forum, shame those who share their opinion and judge whether they are going to be good physicians or not, then its not the program thats malignant and i hope you are just an anomaly and your colleagues arent like you.... "I hope acting like you are holy than thou makes you feel good inside. I am not shaming anyone. I just see this every year everyone screaming malignant. Residency is just hard and overwhelming and the model need revamping that's for sure, but how it is now we all work long hours and no amount of wellness a program provides can fix that. I am just letting others know the majority of people are happy at all programs no matter what you hear about them. I really lol the fact you think I am shaming." &lt; to all those applied/IVed and VCU, this is the level of hostility you get from your seniors. Listen dude, we're all anxious here and we dont need people telling us whether we are cut out for residency or not. You shouldve framed your statement in a more empathetic way</t>
  </si>
  <si>
    <t>&lt; obviously the seniors will shame you and this is not what anyone needs while learning how to be a neurologist. worthy of a Do not rank &lt; for what its worth, the actual seniors I met during the IV were great.  can't really be sure if this guy is actually a resident or not lol &lt; yeah this is the only place that earned DNR from me</t>
  </si>
  <si>
    <t>I'm gonna have to echo the positive impressions about this program, had so much fun on my interview day here.  Emphasized early outpatient exposure in PGY2 year, didactics everyday that are now protected, lots of pathology with huge catchement area.  I thought the 2 week rotation schedule sounds great, also the day float/night float system, both seem to be popular with the residents.  they all seem to be friends with each other.  it did seem like the program has changed alot based on resident feedback, which maybe the seniors haven't been able to take advantage of, but the seniors who spoke during the dinner were all fans of the program despite this.  Also having been to Richmond in the past it would def be a nice city to live in, bigger city vibes with smaller city prices.  Chair described it as "Portland of the east coast" if thats your thing.</t>
  </si>
  <si>
    <t>$25 DoorDash, UVA Neurology beanie, bottle opener, and smartphone armband</t>
  </si>
  <si>
    <t>Dinner/Q&amp;A with residents the night before</t>
  </si>
  <si>
    <t>4 25 min 1 10 min with chair</t>
  </si>
  <si>
    <t xml:space="preserve">PD was so charismatic and everyone seemed lovely. Residents are responsive to email and very helpful. The call scedule is mainly for pgy-2 which is nice for every other year. Cville is a great place [i am biased], quite small and sleepy though fo any city-people.  </t>
  </si>
  <si>
    <t xml:space="preserve">seemed to have harder interview questions than other programs even though I loved the program - tell me your strengths and a time your strengths failed you, tell me 3 things about yourself that I cannot find anywhere on your application. Overall PD was super nice and clearly cares about the residents, Charlottesville is a great city, residents are genuinely friends </t>
  </si>
  <si>
    <t>Resident dinner was relaxed. Some of the residents had their significant others chime in too which was great/hilarious. Really showed that all the residents felt like they were a part of a little family. Also mentioned that they have resident pods that are headed by a faculty member. These members are people who you can approach with questions about anything. Charlottesville seems like any big college town but is surrounded by nature with a national forest near by. Interview day was relaxed. I agree with the previous post that the questions were harder than other interviews but the overall vibe still was them trying to get to know you/laidback. The university/program seems very well resourced (was impressed by the quality and thought put into all of their videos). The program itself offers you exposure to a wide range of subspecialties some of which I had not seen offered anywhere else I interviewed (LGBTQ+ clinic for example)</t>
  </si>
  <si>
    <t>VA (Roanoke)</t>
  </si>
  <si>
    <t>Amazon Gift Card</t>
  </si>
  <si>
    <t>resident Q&amp;A during interview day, 6 25-27 min interviews</t>
  </si>
  <si>
    <t>NF is all from home with phone-based handoff</t>
  </si>
  <si>
    <t>all consults</t>
  </si>
  <si>
    <t>iPhone, Laptop, Discount childcare, gym</t>
  </si>
  <si>
    <t>Very weird vibe. Friendly but strange. At the outset the introduce each other section felt more like social hour for the faculty. Lots of trying to sell Roanoke as a good place to live. PD has only been on for ~5 months, the program itself is only 3 years old. PD came into resident lunch midway. Videos on their website are awkward and unpolished, lots of spelling errors on their site. Seems like a very friendly group.</t>
  </si>
  <si>
    <t>Program director was very warm and caring, said family and life come first, career come second. Everyone is IMG and almost all have several children, residents uninterested in answering questions and engaging with applicants. 2 were scrolling on phones through Q&amp;A. Consult only, no NSICU. Chair of department asked me where else I applied and suggested I talk to the (female) PD about "having a family and stuff" because I'm a woman. Faculty seemed confused by question about diversity and inclusion.</t>
  </si>
  <si>
    <t>Yes, small care package with thermos, maple syrup and chocolates</t>
  </si>
  <si>
    <t>dinner with residents the night before</t>
  </si>
  <si>
    <t>3 20 minute interviews</t>
  </si>
  <si>
    <t>Neurophys, MS, neuromuscular</t>
  </si>
  <si>
    <t xml:space="preserve">Meal card, CME budget, free covered parking near hospital, discounts to local attractions </t>
  </si>
  <si>
    <t>Seems like a great program with a wonderful PD, chair, and program coordinator. Beautiful location</t>
  </si>
  <si>
    <t>Residents seem very happy, almost everyone has a dog - fairly homogenous patient population, apparently "few children" and no dedicated neuro ICU. Faculty are warm, caring and invested. Everyone had clearly read my application. High emphasis on retaining residents as faculty.</t>
  </si>
  <si>
    <t>Agree with previous comments, everyone was super nice and welcoming. All interviewers quite obviously read and knew my app well.</t>
  </si>
  <si>
    <t>5 interviews, 20min each
Resident meet and greet is done during interview day rather than day before
Research track presentation, resident didactics, grand rounds in the afternoon</t>
  </si>
  <si>
    <t>mixed</t>
  </si>
  <si>
    <t>New PD who is very nice, lot of laughing during interview which made it fun and relaxed. The residents also seemed excited about the new PD. All faculty I interviewed with were friendly and chill. Seems like a lot of past residents went into NCC or vascular. Talked to chair about this and they've restructured to allow for earlier exposure to other more ambulatory specialities (epilepsy, movement, etc) in an attempt to broaden. Current residents endorsed a variety of specialtiy interests. One faculty member said they plan to start a Behavioral fellowship soon, COVID impacted this but they are still planning it. UW neuroscience is extremely robust so there's a good research culture. Seattle is a rad place in general and the surrouding outdoor spots (cascades, Puget Sound, Olympic penisula, etc) are beautiful. Hospitals are spread out so car is necessary. Residents didn't seem too bothered by this. And as a Seattlite myself can attest to bad traffic although its basically fine outside of morning/evening rushhour. Residents seemed like a really cool and tight group which i think came across even through the inherent awkardness of Zoom</t>
  </si>
  <si>
    <t xml:space="preserve">friendly, chill, down to earth vibes from everyone. cool opportunities for global health/neurology (can do rotations in peru, kenya). residents work hard but seemed happy and got along well. outdoorsy people, emphasized all the hikes and stuff to do in the area. work w underserved at harborview where you also see a ton of stroke/NCC. nonPD/APD interviewers seemed to be based on mutual interests which was a nice. strong mentorship available. </t>
  </si>
  <si>
    <t>If anyone is interested in NCC, they have an open ICU -- so no specific unit only for NCC. LONG interview day -- essential 8 am to 3 pm and then optional didactics/grand rounds. Residents were very nice and stayed in the main zoom room the whole day to answer questions. People live in various neighborhoods of Seattle -- car is a must to get from site to site. No free parking at UW or Harborview, but you only get charged parking once a day. Seemed like the residents get a lot of subspecialty exposure, which is very nice. They essentially have every fellowship available and residents match into all subspecialties (this year is more inpt heavy). New PD -- predecessor wanted more time with family and stepped down. She is very kind and open/honest. To be frank, not my favorite interview day with some of the faculty.</t>
  </si>
  <si>
    <t xml:space="preserve">Agree with most of previous posters, will try to only post new information here. Some residents got by without a car until PGY-3/4 (VA home call requires a car) by using light rail and walking/biking. Program seems very busy, especially with some of the Q4 call rotations. Program expanded recently from 7 to 8 residents, long term hoping to expand more. City is expensive and prices are rising. Raising a family not financially feasible without a partner making money (this is true most places, but especially so here).
</t>
  </si>
  <si>
    <t>Q&amp;A throughout the year; do not have to attend all of them</t>
  </si>
  <si>
    <t>PD is extremely kind; all of his presentations and videos are well thought out; stresses that this is a resident driven program that is responsive to feedback, also reinforced by the residents; interview day was relaxed; 4-5 interviews 15min each. Unique features of the program are its protected academic half days on Friday, 1 month of EEG boot camp second year; faculty in all subspeciality areas with on going research; milwaukee is an affordable city with minimal traffic compared to other cities; plenty of outdoorsy things to do around the area</t>
  </si>
  <si>
    <t>PD was probably the kindest and most easy-to-talk-to person that I have encountered on the interview trail so far. Really has a passion for neuro and for his residents. Would rank them high just because of him.</t>
  </si>
  <si>
    <t>No, but business casual for interviews</t>
  </si>
  <si>
    <t>Meet and Greet in the afternoon post interview</t>
  </si>
  <si>
    <t>4x 20 minute interviews</t>
  </si>
  <si>
    <t>Stroke, Neurophys, Epilepsy, Neurocritical care</t>
  </si>
  <si>
    <t>NF, alternate days b/w 2 residents. Day float position as well. Inpt &amp; stroke resident take primary call on weekends. Jeopardy resident always available.</t>
  </si>
  <si>
    <t>inpt: 4-8
stroke: 5-10
c/s: 10-20
APPs see f/u's</t>
  </si>
  <si>
    <t>$500 food stipend deposited directly into bank account. "Employee assistance program" provides free counseling.</t>
  </si>
  <si>
    <t>No, but most residents do "something". Typically case reports, society presentations/posters. Connected to well-funded Alzheimer research program (ADRC)</t>
  </si>
  <si>
    <t>Found it strange that I interviewed with neither the PD, nor the chair during my interview day given that both were present on the Zoom and interviewing other applicants. The residents seemed very strange... one got defensive when I asked a harmless question, another rambled senselessly, and the last one is permanently leaving the country in a few months. The faculty seemed to not have bothered reading any parts of my application. One of them clearly panicked at the sight of me and then asked me something vaguely racist... followed up with "I shouldn't ask that, uh don't answer." Program director seemed like someone who cares for his guys and is trying very hard to fight for some changes. I was very disappointed given that prior to this interview I wanted to really like this program due to geographic reasons. &lt; +1 one of my interviewers did not even know she had to interview me, all questions were generic, no one seemed to have read my app, one of the interviewers was kind of aggressive, not interviewed by chair nor PD, plus super long interview day.</t>
  </si>
  <si>
    <t>&lt;&lt; Talking to someone who was able to rotate there I'm surprised by this impression. Not saying its wrong in any way, but I got the completely opposite impression during my interview. PD is awesome from what I"ve been told, and I think not interviewing with him was logistical more than anything. I didn't get to interview with him either. Talking to a few residents they're interviewing like 150% of usual numbers and Wisconsin is currently a COVID hotbed. During my buddy's month faculty were incredible teaching and feedback wise, residents went out of their way to teach as well. As lowly DOs it was a pretty awesome expereince for my friend and they wouldn't steer me wrong with it, they raved about it. To each their own but I'm putting it high based on word of mouth and interview, not to mention geography is a big plus for me too.</t>
  </si>
  <si>
    <t>YEs</t>
  </si>
  <si>
    <t>6 x 20 minutes</t>
  </si>
  <si>
    <t>Headache, Stroke</t>
  </si>
  <si>
    <t>5 late calls until 8pm per inpatient month. NF coverage for 2 week blocks, 2 off days during</t>
  </si>
  <si>
    <t>$1200 meal card/year. Cafeteria, Starbucks, Chick-fil-a included</t>
  </si>
  <si>
    <t>none, but most/all do research in some capacity</t>
  </si>
  <si>
    <t>Rapidly expanding program and has grown its resident complement from 5 to 8 per year over the last four years. Residents all seemed to get along very well and it was apparent that they hang out socially. Brand new Rockefeller Neuroscience Institute Innovation center and outpatient facility.</t>
  </si>
  <si>
    <t xml:space="preserve">Agree with the previous poster. What stood out to me the most was the camaraderie between residents and their eagerness to learn more about applicants. Seemed to genuinely enjoy hanging out with each other. PD was nice and receptive to feedback from residents. The only unpleasant thing about the interview day was one faculty member asked me why, as a DO student, I did not elect to take USMLE, like some of my other osteopathic colleagues. Question just came off a little arrogant and condescending. Other than that, all the other interviewers were friendly and interview was very conversational. </t>
  </si>
  <si>
    <t>B</t>
  </si>
  <si>
    <t>`</t>
  </si>
  <si>
    <t>Shame or Fame?</t>
  </si>
  <si>
    <t>What was it</t>
  </si>
  <si>
    <t>Responses</t>
  </si>
  <si>
    <t xml:space="preserve">UT Houston </t>
  </si>
  <si>
    <t xml:space="preserve">Shame </t>
  </si>
  <si>
    <t>They are RECORDING the interviews, one cannot proceed to the interview in the software they use without agreeing to be recorded. &lt; =O &lt; what! isnt this prohibited?</t>
  </si>
  <si>
    <t>&lt;I think the PC clarified that yes, you have to click that form consenting to be recorded to proceed to the software but that they actually weren't recording people</t>
  </si>
  <si>
    <t xml:space="preserve">That is just the software the School provides.  They dont record </t>
  </si>
  <si>
    <t>Shame</t>
  </si>
  <si>
    <r>
      <rPr>
        <sz val="10"/>
        <color rgb="FF000000"/>
        <rFont val="Arial"/>
      </rPr>
      <t xml:space="preserve">Shamed by a rep over my low-tier US-MD school. Also this article seems to be stanford: </t>
    </r>
    <r>
      <rPr>
        <u/>
        <sz val="10"/>
        <color rgb="FF1155CC"/>
        <rFont val="Arial"/>
      </rPr>
      <t xml:space="preserve">https://www.washingtonpost.com/health/hospital-misdiagnosis-mistakes-ignored/2020/10/02/7bac2d10-f851-11ea-be57-d00bb9bc632d_story.html. </t>
    </r>
    <r>
      <rPr>
        <sz val="10"/>
        <color rgb="FF000000"/>
        <rFont val="Arial"/>
      </rPr>
      <t xml:space="preserve">&lt;The article doesn't say stanford though. </t>
    </r>
  </si>
  <si>
    <t>&lt;what does 'shamed by a rep' mean? Like an interviewer? Who's a rep?</t>
  </si>
  <si>
    <t>On a separate note, that COVID vaccine press is less than appetizing</t>
  </si>
  <si>
    <t>Years of match violations, lying to applicants, saying they will match when they don't. Only match people who take years out for research or went their for med school. They have been reported multiple times but nothing changes because they are ucsf. Also, this was posted a few weeks ago and then deleted...</t>
  </si>
  <si>
    <t>Mod agrees: FYI this comment about UCSF is posted every year without any real proof or specifics &lt; +2</t>
  </si>
  <si>
    <t>Rumor has it an applicant who didn't match there posts this every year lol bitter af &lt; That seems super unlikely and speculation to detract away from a real concern.</t>
  </si>
  <si>
    <t>Einstein Philly</t>
  </si>
  <si>
    <r>
      <rPr>
        <b/>
        <sz val="10"/>
        <color rgb="FF000000"/>
        <rFont val="Arial"/>
      </rPr>
      <t>Program may be going bankrupt...</t>
    </r>
    <r>
      <rPr>
        <sz val="10"/>
        <color rgb="FF000000"/>
        <rFont val="Arial"/>
      </rPr>
      <t xml:space="preserve"> good to share with all your friends (Neuro or not): </t>
    </r>
    <r>
      <rPr>
        <u/>
        <sz val="10"/>
        <color rgb="FF1155CC"/>
        <rFont val="Arial"/>
      </rPr>
      <t>https://www.beckershospitalreview.com/hospital-transactions-and-valuation/einstein-warns-of-cuts-death-spiral-without-jefferson-merger.html</t>
    </r>
  </si>
  <si>
    <r>
      <rPr>
        <sz val="10"/>
        <color rgb="FF000000"/>
        <rFont val="Arial"/>
      </rPr>
      <t xml:space="preserve">There was an article about one of these programs treating residents poorly when COVID began that someone deleted. Not sure which program unfortunately &lt; you're looking for this: </t>
    </r>
    <r>
      <rPr>
        <u/>
        <sz val="10"/>
        <color rgb="FF1155CC"/>
        <rFont val="Arial"/>
      </rPr>
      <t>https://www.newyorker.com/science/medical-dispatch/what-happened-when-medical-residents-asked-for-hazard-pay</t>
    </r>
    <r>
      <rPr>
        <sz val="10"/>
        <color rgb="FF000000"/>
        <rFont val="Arial"/>
      </rPr>
      <t xml:space="preserve"> (free article: </t>
    </r>
    <r>
      <rPr>
        <u/>
        <sz val="10"/>
        <color rgb="FF1155CC"/>
        <rFont val="Arial"/>
      </rPr>
      <t>https://www.medpagetoday.com/infectiousdisease/covid19/86126</t>
    </r>
    <r>
      <rPr>
        <sz val="10"/>
        <color rgb="FF000000"/>
        <rFont val="Arial"/>
      </rPr>
      <t xml:space="preserve"> ) The neuro program was VERY vigilant to distance themselves from that during the interview day and everyone said "we were really protected from that by the neuro program".</t>
    </r>
  </si>
  <si>
    <t>The article did not involve either neurology program. &lt; However it DID involve the IM program. 1/4 of residency training for us is IM and the IM PD had a really condescending crappy quote in that article.</t>
  </si>
  <si>
    <t>Just had my interview with them and got asked how "efficient" I was in wards.</t>
  </si>
  <si>
    <t xml:space="preserve">Interviewer asked specifically about specific number of submitted applications and geographic locations of programs applied to. </t>
  </si>
  <si>
    <t>Were you honest or more vague with your answer?</t>
  </si>
  <si>
    <t>Wow I didn't have this experience</t>
  </si>
  <si>
    <t>Interesting... wasn't asked anything of the sort. Suppose it could be interviewer dependant? I had the PD, previous PD and some faculty +1</t>
  </si>
  <si>
    <t xml:space="preserve">University Nebraska Medical Center </t>
  </si>
  <si>
    <t xml:space="preserve">Required applicants to join an impromptu, not previously discussed meeting with the program director the day of without apology nor proper time listed. Meeting started late due to program coordinator sending the wrong link to the program director, subsequently meeting also ended later than scheduled time. </t>
  </si>
  <si>
    <t>Interesting, and sorry to hear that... personally, this was one of the most organized interview days I've had, with equally prompt and clear communication.+3</t>
  </si>
  <si>
    <t>UT Health Austin Dell</t>
  </si>
  <si>
    <t>Interviewer asked how many programs in Texas I applied to +2</t>
  </si>
  <si>
    <t>The chair specifically asked how many programs i applied to and interviewed at and how I would make my rank list.</t>
  </si>
  <si>
    <t>I did not have this experience.</t>
  </si>
  <si>
    <t>&lt;I had the sense he was more so asking about the strategies I will use to make my match list and what factors I would consider in prioritizing programs. I have had MANY programs ask about how many interviews I have had so far +1 &lt; i was also asked other questions that made me uncomfortable but not technically illegal</t>
  </si>
  <si>
    <t>Not sure what the first comment was since it has been deleted but I was asked explicitly how many programs I had already interviewed with. +1</t>
  </si>
  <si>
    <t>First comment was similar. Asked how many programs applied to and about applicants rank list. &lt; To add, I wasn't asked about a specific number, but I was asked what region I was focusing on. I would have preferred to not have been asked a question like that.</t>
  </si>
  <si>
    <t>The chair also asked me how I would go about ranking programs/making my match list, but I interpreted it as a way of asking what I was looking for in a program based on the context and what we talked about after. He did not ask about how many I applied to or interviewed at. I would not consider my experience name and shame material  &lt; ok thats good for you. doesnt take away from the fact that they asked the person illegal questions &lt; just offering my perspective on a similar experience. If you don't find it helpful, you're welcome to ignore it &lt; take your own advice. you had a similar experience but you didnt need to share. Let the readers interpet it how they want to. &lt; "Let the readers interpret it how they want to". Do you see the irony? &lt; irony? ok. but asking illegal questions are ILLEGAL and should be a reason for shame. &lt; if you read my comment carefully, it doesn't refute that. My comment doesn't invalidate the original post. I'm entitled to my own perspective and I figured the spreadsheet would benefit from more data points. I'm sorry if this vexes you &lt;you could have left out the part about not thinking their questions were name and shame worthy. asking illegal questions are name and shame worthy... thats why they are illegal &lt; Yeah, well, you know that's just like uh, your opinion man. He didn't ask me any identifying information about specific programs and we didn't talk about specific programs. Like I said, the conversation was about what I was looking for in a program. &lt;illegal = illegal ... especially since i was asked questions about martial status and about if other things would interfere with residency along with those interview questions. all a very uncomforatable situation &lt; yeah my post wasn't a commentary on your experience if I haven't made that clear. I'm glad you're very passionate about upholding ethical communication and I'm sorry your experience was uncomfortable. For others reading I guess the takeaway is YMMV. Best of luck in the match!</t>
  </si>
  <si>
    <r>
      <rPr>
        <sz val="10"/>
        <color theme="1"/>
        <rFont val="Verdana"/>
      </rPr>
      <t xml:space="preserve">Just to add to this topic... the chair asked me about how I would form my rank list today -- specifically asked about strategy for creating the list as he acknolwedged it's a difficult process especially with a virtual interview season... seemed like he was just trying to get a feel for what is important to me and what my approach would be. He did not ask about numbers of programs nor where I applied/interviewed whatsoever. </t>
    </r>
    <r>
      <rPr>
        <b/>
        <sz val="10"/>
        <color theme="1"/>
        <rFont val="Verdana"/>
      </rPr>
      <t>+2</t>
    </r>
  </si>
  <si>
    <t>Yeah with me he specifically said "I do not want to know what programs or any specifics", but like how I would go about thinking about my rank list. This, and his curveball question, makes it seem like he's really interested in how you think and approach a situation and less about the actual content. But that was just my impression, I could see how it might rub some people the wrong way.</t>
  </si>
  <si>
    <t>Fellow Applicant (male)</t>
  </si>
  <si>
    <t>During a virtual tour, called a wall with many pictures of women in medicine an "anti-men wall"... seemed to think it was a joke for some reason</t>
  </si>
  <si>
    <t>An applicant said that? lol bold move. +10</t>
  </si>
  <si>
    <t xml:space="preserve">Lol I was there for that. Not that it makes a difference, but he called it the "anti-dude wall." It was an awkward zoom tour, I think he was just trying to fill the silence &lt; Sexist remarks should not be used to fill silence. Ever. +6 &lt; preachhhh &lt; yes! I was there for that as well. It was wild! It came off as poorly thought-out phrasing more than anything, but damn.   </t>
  </si>
  <si>
    <t>I was the applicant that said this, and am truly sorry to my co-applicants that I hurt with this comment, and being insensitive or sexist was in no way my intention. I referred to the wall of photographs in the library of female physicians and scientists as “the anti-dude wall” based on an article that I read several months ago about efforts to highlight physicians and scientists of different genders, backgrounds and fields. I fully and without reservation support efforts to increase diversity, equity and inclusion in medicine. Several faculty members working to remove “dude walls” from our institutions have called these new portraits the “antidote to dude walls” and it was in this spirit that my comment was intended. I also want to acknowledge that a person from my privileged position as a male physician perhaps was not the appropriate person to highlight this effort, and for this I apologize. I will continue to work on being an ally to increase equity in medicine. +5 &lt;damn, sucks that you were actually acknowledging a feminist effort but the words got misinterpreted - can totally see how they could sound one way even when you meant them very differently. anti-'dude wall' as opposed to anti-DUDE wall. glad you got a chance to clear it up here at least! &lt; Without this context there was no other way to interpret the statement. The applicant should strive to work on their communicating skills.</t>
  </si>
  <si>
    <t>&lt; Thank you for the apology. It probably wasn't your intent, but it is good to recognize your hurtful words. Just consider in the future how such careless sexist phrases can hurt or discourage medical students, patient, and peers. &lt; and also realize that people can and will be offended by anything &lt; Most recent poster, I hope we don't end up at the same program if you don't see the problem with these statements. Even the original applicant sees the error in their statements.</t>
  </si>
  <si>
    <t>interviewer texting (and smiling to texts) while interviewing me. So awkward for me to continue talking/pretend like I wasn't noticing.</t>
  </si>
  <si>
    <t>&lt; that sounds frustrating</t>
  </si>
  <si>
    <t>Fellow Applicant</t>
  </si>
  <si>
    <t>My buddy told me during one of his interviews it was VERY obvious that another applicant was literally doing another interview at that time. He was talking with his hands and speaking even though he was on mute during the 'information' presentation. How are people so ridiculously idiotic?&lt;I see how some people hold on to their 20-30 interviews this season now... smh. +1 &lt; Holy moly WTF +1 &lt; Are you kidding me?! WTFFFF &lt; you guys should totally tell on this person anonymously, programs need to be aware of this WTF not fair for many applicants! &lt;&lt; I mean if you think about it...if applicants can see it so can every PD and faculty on the call. They were likely asked about it and are probably a DNR if I had to guess. People think they're a hell of a lot more clever than they actually are haha &lt; Any chance they were somehow in a breakout room simultaneously while this info session for the same program was happening? It just seems so ridiculous they'd try to pull that off. &lt; Ya I'm not sure about this story interpretation...how would the applicant make sure their interview sessions didn't overlap? It'd be a nightmare to juggle that. Are we sure the applicant was doing two interview days on the same day, and not just randomly talking to someone else like a family member over the camera? +1</t>
  </si>
  <si>
    <t xml:space="preserve">Wait tell on an applicant for having a lot of interviews. Geez you guys are hella jealous &lt;-4 lol make it negative all you want the people with few interviews don't match  </t>
  </si>
  <si>
    <t>There are so many more likely explanations for this, but interview hogging content is hot right now. BUY BUY BUY! +1 &lt;lol</t>
  </si>
  <si>
    <t>LOL ACTUAL HEART PALPITATIONS AT THE THOUGHT OF JUGGLING INTERVIEWS AND MESSING UP</t>
  </si>
  <si>
    <t>Interviewer asked me 'why UC Davis' twice in the same interview (as in forgot he'd already asked me), had no idea where I went to med school and wrote it down when I answered as if this was brand new information, visibly zoned out to read an email he'd just gotten as I was answering something, and spent half the interview clarifying the dates of when I did unrelated things like he didn't have my app right in front of him. My other interviewer literally only asked me stock questions like 'what are three accomplishments' and 'talk about a time you struggled' and didn't ask me a single personalized thing - she could've been interviewing a random person off the street and the questions wouldn't have changed. I don't know if this is a 'shame' kind of deal but it was just so markedly different from all the other interviews I've had so far that I was kind of surprised. Really big turn off. +2</t>
  </si>
  <si>
    <t>&lt;Oh darn I'm sorry. I did not have that experience. In fact it was pretty clear my interviewers knew my application pretty well even if asking somewhat generic questions. Bad draw it looks like. +</t>
  </si>
  <si>
    <t>&lt;yeah honestly everyone running the group sessions and the PD herself were all awesome. Residents seemed great, too. Just got some bad luck with the interviewers :/ Glad you had a better day!</t>
  </si>
  <si>
    <t>i felt like my interviewers did know my app well but they also only asked behavioral questsions which made it unpersonable unfortunatley +1</t>
  </si>
  <si>
    <t>Man I lucked out with interviewers then, I had one that clearly had not read my app beforehand but the others were great; all conversational</t>
  </si>
  <si>
    <t xml:space="preserve">I also loved my interviewers! One of my favorite interviews by far. Very conversational and personable. </t>
  </si>
  <si>
    <t xml:space="preserve">yeah, I imagine there is considerable luck of the draw here. I will just echo others in that I actually found that my interviewers at Davis seemed to have read my app extensively, moreso than other programs. </t>
  </si>
  <si>
    <t>Fame</t>
  </si>
  <si>
    <t>Residents made a hilarious "the office" parody as their "day in the life" video sent to interviewees. Appreciate the sense of humor. +5</t>
  </si>
  <si>
    <t>&lt;Didn't apply here but I want to see this now +1</t>
  </si>
  <si>
    <t>UTHSCA</t>
  </si>
  <si>
    <t>Asked where else I applied</t>
  </si>
  <si>
    <t>OHSU</t>
  </si>
  <si>
    <t>They don't send out more interview invitations than there are interview spots available, so we don't have to mad run to hit the schedule button.</t>
  </si>
  <si>
    <t>Wait, they can do that?!?</t>
  </si>
  <si>
    <t>An interviewer referred to my parents and vietnamese people in general as "the boat people." (Otherwise, everyone was extremely nice and the chair is awesome)</t>
  </si>
  <si>
    <r>
      <rPr>
        <sz val="10"/>
        <color rgb="FF000000"/>
        <rFont val="Arial"/>
      </rPr>
      <t xml:space="preserve">&lt; what the hell+8 &lt; as a fellow vietnamese: "they're not technically wrong.... but sooo wrong". i also had someone at a different school comment "wow your english is so good" despite app clearly stating that I'd live in north america since childhood &lt; </t>
    </r>
    <r>
      <rPr>
        <u/>
        <sz val="10"/>
        <color rgb="FF56A3F1"/>
        <rFont val="Arial"/>
      </rPr>
      <t>https://youtu.be/Un_VvR_WqNs?t=465</t>
    </r>
  </si>
  <si>
    <t>&lt; ....wow. What was the different school? Name and shame them too +2</t>
  </si>
  <si>
    <t>UF - Gainesville</t>
  </si>
  <si>
    <t>The Chair shared a HILARIOUS video tour of the Fixel Institue with him and a neurosurgeon racing around the buidling and competing in various events. I loved it. +2</t>
  </si>
  <si>
    <t xml:space="preserve">The Chair really brings the program to life. He read (everyone's?) applications and reached out with friendly personal messages that he was comfortable with turning into conversations in the days leading up to the interview. One of my favorite people I've met on the interview trail. +4 </t>
  </si>
  <si>
    <t xml:space="preserve">&lt; what do u mean personal messages? that he wrote days before interview to applicants a personal message? &lt; He emailed each applicant a day or two prior to the interview with some personalized components such as mentioning other DOs on faculty and a member that was also from my home state, and providing their contact info. Bulk of email was probably standard. </t>
  </si>
  <si>
    <t>Interviewer said "I didnt read your application. I thought about it yesterday, but figured whats the point I am going to forget anyway haha"</t>
  </si>
  <si>
    <t>For real?! Oh no...I really liked this program from interviewing so am distrubed by that. Was it perhaps a fellow or resident as opposed to faculty? &gt; sorry I made an error, this was Jefferson not UPMC! Clearly things are blurring together haha. This was a faculty member. I did like the program overall but that statement really put me off &gt; Thanks for clarifying! I was hoping that wasn't true about UPMC given that I had a good impression overall. +1</t>
  </si>
  <si>
    <t>&lt;yikes who was it do you remeber &lt;&lt; I felt like quite a few people at different places hadn't read my application, at least this interviewer was honest</t>
  </si>
  <si>
    <t>Interviewer blatantly asked how I would rank Jefferson against my home program. Came across like she wanted me to diss my own program. +3 I had the same experience unfortunately with a male interviewer though</t>
  </si>
  <si>
    <t>Sorry to hear that yall had this experience :( For what its worth all of the interviewers knew my app very well. No illegal questions. So maybe its just faculty dependent+1&lt; I had same experience as you &lt; same I liked this program and didn't have any illegal questions, it seemed that everyone had read my app...I'm sorry to those who didn't have that experience.</t>
  </si>
  <si>
    <t>To OP, I think we were interviewed by the same person because the same thing happened to me, but what he told me was that he doesn't look at applications until after the interview as to remove any bias. It was actually one of the most unique interviews I had, and we had a really good conversation!</t>
  </si>
  <si>
    <t>LAC + USC</t>
  </si>
  <si>
    <t xml:space="preserve">Asked interviewer what changes they would make to Neurology program and they said they want systemic change.... to get rid of 80hr work hour limits that "hinder our learning" then launched into full back in my day story of how q3 call made them stronger Neurologist </t>
  </si>
  <si>
    <t xml:space="preserve">&lt; Damn. I got the same impression from the program during my interview day though </t>
  </si>
  <si>
    <t>&lt;PD forgot who I was/thought I was someone else in her response to my thank you email (lol) to be fair, common names being common it is hard &lt; Happened to me as well.</t>
  </si>
  <si>
    <t>Kansas University</t>
  </si>
  <si>
    <t>I was actually excited that the PD at KUMC told me I would be a great fit but apparently she tells this to everyone? I think it is odd that it is only december and 3 people have received an email saying that and there are 8 positions to fill. Am I crazy to say this is shame? should we expect this from programs? &lt; This is not shameworthy imo, many places do this</t>
  </si>
  <si>
    <t>&lt;I got the same, at least it was somewhat personalized? I also heard this directly from several of my interviewers.</t>
  </si>
  <si>
    <t>&lt;realistically in order to fill 8 spots they probably know in the past they have to have X people ranked (24? more? I have no idea) so maybe that's how many they send this email too. Wouldn't assume it's not genuine unless they send the same email to everyone</t>
  </si>
  <si>
    <t xml:space="preserve">&lt;So this is confusing, we were told on my interview day they were only taking 7 residents this year. They are approved for 32 total but due to funding they can't fill those spots. Last year they had funding for 5 residents, this year 7 residents. </t>
  </si>
  <si>
    <t>USC- Greer</t>
  </si>
  <si>
    <t xml:space="preserve">Interviewer obviously texting while I was talking. I had this happen before but most apologize or say excuse me if it is important. This person did not.  </t>
  </si>
  <si>
    <t>The PD read me parts of my application that they loved and told me why they offered me an IV. ( i am the same person that wrote the shame above, so thought i would share a good experience too.)</t>
  </si>
  <si>
    <t>Really weird, malignant vibes. 1. During meet and greet, residents signed on late because they were too busy at the hospital or forgot about it. One resident remarked that he chose Baylor because he knew he would get a good education but "didn't care if (he) enjoyed residency". Referred to "apocolypse calls" and "tough calls being a right of passage." Another resident remarked that MD Anderson was known for being malignant so program reduced number of rotations there. However, they still have clinic rotations there. Resident said she had a terrible saturday because the "non-baylor attending" at MD Anerson "was cruel". She talked to PD about it who was "supportive and aware of issue and working on it." Residents also mentioned that peds neuro residents dropped out last year briefly from the program so call was more rough. Unclear why they dropped out and then came back? &lt;have heard from multiple independent people (mostly residents I was polling who actually visited places during interview season) that Baylor is malignant af +1</t>
  </si>
  <si>
    <t>&lt; Can anyone specify in exactly what way the program is malignant? Like are the residents overworked, or are they being yelled at, or what? &lt; to me, seems overworked. They said the call is "gruesome" on the preinterview dinner. &lt; I concur. They said that they "used to be malignant 15 years ago, with attendings who would try to make residents cry" but that this was now better. However, still said they probably need more residents to cover the patient load and the many hospitals they have to cover. Noted that things are "improving" but still not completely there.</t>
  </si>
  <si>
    <t>&lt; I was on the same meet and greet as OP. That particular resident's comments on how he was there for the education and not to have fun or relax during his training stuck out to me. In general he kept noting how the calls were "horrible" but that he didn't mind this and it was good for learning. Honestly, it really put me off the program. Also, literally were no residents on the call until 15 mins from the start time, at which time two of them signed on and apologized, noting it was a busy day at the hospital. They looked pretty tired</t>
  </si>
  <si>
    <t>&lt; I didn't get this vibe from my meet and greet - the residents who signed on were nice and all said they enjoyed the program. I'm glad I get to read through other people's experience, that way I get a better sense of what the program is like!! Yikes</t>
  </si>
  <si>
    <t>I absolutely got this vibe too. Multiple residents mentioned that they were there to get a good education no matter how terrible an experience it was and that they would not do it over again. Never got such a sad, tired feeling from the residents at any other interview.</t>
  </si>
  <si>
    <t xml:space="preserve">Didn't get these vibes from the interview or meet and greet but we were probs on a different interview day. </t>
  </si>
  <si>
    <t xml:space="preserve">Asked outright if I had applied to other specific programs. Interviewer started with asking about region, then state, then city, followed by specific programs and proceded to comment on them and what he thought about them. Additionally, reluctanctly said "I guess I have to ask you about empathy", after which he dismissed my answer. Rest of the interview day was great, but this one interviewer definitely went over the line. </t>
  </si>
  <si>
    <t>Multiple</t>
  </si>
  <si>
    <t>Fame?</t>
  </si>
  <si>
    <t>Several interviewers at different programs asked if I was wearing pants (in a light-hearted, joking way) lolllll. Little did they know I was, in fact, not wearing pants. +1 &lt;I showed an interviewer my fluffy Christmas socks and he also had fluffy Christmas socks on lololol</t>
  </si>
  <si>
    <t>Virginia Tech/Carilion</t>
  </si>
  <si>
    <t>Chair of Department asked me specifically how many places I was looking and when I asked about structured mentorship, told me "I can help you with your career but you'll probably want to talk to the (female) PD about having a family since you're a woman." I asked everyone about diversity and inclusion and since they have a large number of IMGs, this was dismissed - it seemed like they didn't really understand that diversity might imply more than race.</t>
  </si>
  <si>
    <t>The PD actually reads you entire excerpts from your letters of rec because she wants you to know how highly your writers thought of you. Another interviewer there went out of his way to say 'I know you can't see your letters but just know they're phenomenal' - it was a really celebratory and welcoming vibe and sets the tone for the whole day. &gt; Same thing. was a really nice touch!+1</t>
  </si>
  <si>
    <t>APD at Columbia also does this!</t>
  </si>
  <si>
    <t>Similar experience at UVA!</t>
  </si>
  <si>
    <t>Tennessee reads a line but I'll take it +1</t>
  </si>
  <si>
    <t>PD at University of Missouri – Columbia read me a line too</t>
  </si>
  <si>
    <t xml:space="preserve">Cornell too :) </t>
  </si>
  <si>
    <t>One interviewer said they don't read applications before the interview. Asked all standard form questions by all interviewers. Asked same questions by all interviewers except one (who was cool btw). All interviwers were late which was strange (3-20 minutes late per schedule), though I guess that's not too big a deal. +2 &lt;I would add that one of my interviewers seemed to be going through the motions while asking questions and didn't really pay attention to the answers, also made a couple snarky comments in response to the replies. The other interviewers were all really nice, but my interview with that one person left a bad impression.</t>
  </si>
  <si>
    <t>Multiple programs</t>
  </si>
  <si>
    <t>For having interview days that are only ~2 hrs long &lt;+2 the 8+ hour days are so unnecessary &lt; also extremely draining for introverts &lt; my cheeks/forehead get sore those long days from smiling so much lol</t>
  </si>
  <si>
    <t>For having interview days where they make you sit through ~2 hrs of pre-recorded videos</t>
  </si>
  <si>
    <t>On Zoom no less! At like 6 fps.. so painful</t>
  </si>
  <si>
    <t>Buffalo</t>
  </si>
  <si>
    <t>1 interviewer asked where I applied and how many interviews that I went on. &lt; +3</t>
  </si>
  <si>
    <t>Augusta</t>
  </si>
  <si>
    <t>shame</t>
  </si>
  <si>
    <t>PD seemed extremely disinterested in interacting +2. she was looking around her files and room. She yawned after asking her first question.  &lt; EWWW that would terrify me! +1&lt; Also had similar experience, nice as she was, she definitely hadn't read my application before</t>
  </si>
  <si>
    <t>Can you share that on the IV impressions page?</t>
  </si>
  <si>
    <t xml:space="preserve">Resident on the excel sheet REPEATEDLY deleting any negative comments about the program. </t>
  </si>
  <si>
    <t>&lt; I agree that this needs to be said but I'm just curious how do you know it was a resident?</t>
  </si>
  <si>
    <t>&lt;see program impressions and read for yourself, they mention they are a resident.  &lt; wow that was wild!</t>
  </si>
  <si>
    <t>Shame +1</t>
  </si>
  <si>
    <t>Tried asking anonymously about the accreditation warning during their 2nd open house, and they marked the question as dismissed without addressing it.  &lt; i was also at the 2nd open house and, based on what was put in the interview impressions from someone who actually asked the PD, it was addressed, just indirectly.  i would echo what someone else said about how talking about that on a recorded open house isn't exactly the best way to ask about something like that.</t>
  </si>
  <si>
    <t>&lt; you can SOAP into neuro still but my source just meant go into any other program basically. &lt; yeah but soap is a risk to not match that year &lt; i understand. but they said dont rank this program &lt; So first guy's source says its nothing, and second guy's source says this place is the worst. These sources make me feel like I'm reliving Lebron's The Decision. &lt; well hope you match at a safer choice&lt; what's the context for the person saying don't rank this program? Are they a resident here, a med student, or someone saying what they've heard from others? &lt; someone who knows the program. VCU neurology is very malignant. So is VCU IM. be sure to check out the IM spreadsheet too. they had a resident commit suicide. &lt; oh my god in what year? and do u you know of other programs residents committed suicide? &lt; october 2020; this is the only resident i heard about &lt; i searched in google and there is nothing. where did u see this &lt;</t>
  </si>
  <si>
    <t>&lt; thank you and your friend for this! It really helps in the decision making more than you realize!</t>
  </si>
  <si>
    <t>UW - Madison</t>
  </si>
  <si>
    <t>Business casual dress for interviews rather than suit. Always feel so dumb sitting in a suit in my living room+1 &lt; U. of Colorado also does this!</t>
  </si>
  <si>
    <t>Dress for success &lt; I have yet to wear actual suit pants. Similar blue sweatpants FTW &lt;leggings since day 1 babyyyyyy</t>
  </si>
  <si>
    <t xml:space="preserve">I also loved this! </t>
  </si>
  <si>
    <t>Also only program I've been too that built in time for applicants to talk to one another. It was a nice and appreciated change.</t>
  </si>
  <si>
    <t>Program has inside conflict between professors in different departments. &lt;Can you explain further? +1 &lt; literally every program is going to have conflict between professors, we need more to justify calling this a shame &lt; The professors were backbiting each other even durng the interview which was super wierd&gt; This was going on in mine as well.... thought I was reading into things, but I guess not +1</t>
  </si>
  <si>
    <t>&lt;lol damn y'all are out here crushing my 'Utah will be the sleeper winner' dreams +1</t>
  </si>
  <si>
    <t>Interesting, cause my sister is doing her med school there and she said last year, they early admissioned a neurology program's research coordinator with low stats just because she baby sat for the headache faculty for free. Also she mentioned that the neurology faculty is awesome but the conflict rises from the headache department.</t>
  </si>
  <si>
    <t>Interviewer went through clinical case, asked for differentials, exam, plan, ect. Said, "I have to ask you one question" and asked a standard question at the end. Didn't ask me about anything on my app, didn't ask for any questions of them.</t>
  </si>
  <si>
    <t>&lt; Damn. &lt;forREAL? Wasn't Utah supposed to be the warm/friendly hidden gem? That seriously blows I was looking forward to my interview there. &lt; Yeah, it was high on my list but this interview is making me second guess it (it was a prominent faculty member in an area of interest) &lt;HOT TAKE/INSIDE SCOOP: I've seen at other programs they have a checkmark list of things to give points on/mark off  during interviews (professionalism, personable-ness, etc.) - One of the things is "Clinical reasoning" &lt; If that's the case, that reflects poorly on the program because it's a waste of time. Why not use clinical grades or other parts of the app? How can getting pimped over zoom be better than a neurology clerkship grade?</t>
  </si>
  <si>
    <t>Wait, the interviewer went through a clinical case with you during a 1 on 1 session to start off?! Wow.</t>
  </si>
  <si>
    <t xml:space="preserve">&lt;Am I the only one that doesn't mind these scenarios? I much prefer this over someone starting off with "So what questions do you have for me?" &lt; Disagree. You have 20 minutes to learn about me and you choose to pimp a clinical case? What a waste. Starting with "what questions do you have for me" is also bad though. +2 &lt; Fair point&lt; Exactly. Just imagine how your experience will be as a resident. oh my god </t>
  </si>
  <si>
    <t>Also was pimped for 30 minute clinical case review. Was really thorough. At the end, interviewer said, 'wow sorry we used all the time, do you have any questions for me?'. was definitely a red flag for me. also, 30 minute 'interview' scheduled with the chair was a group session with the 6 other interviewee's and was a complete waste of time. let down by the interviews here.</t>
  </si>
  <si>
    <t>Wow, fortunately did not get any pimping. I wonder if it's the same interviewer. I most definitely would not have a good impression of the program if this happened to me. &lt;just had my interview there and it was delightful and one of the interviewers was actually one of the best conversations I've had so far so in case some of you are like me and were kind of dreading it due to the pimping it's not a given! Def still weird that it's happening at all, though. And agreed the chair group interview is awks and really pointless. But otherwise a really solid interview day.</t>
  </si>
  <si>
    <t xml:space="preserve">Apparently per a friend in the program they told the attending to stop doing this and the one attending subsequently stopped doing this. Per my friend, this 1 attending is pretty intense and intimidating at first, but is one of the residents favorites because she cares so much about them and advocates really well for them (though does have high expectations in general, but in a good way that pushes them per my friend). </t>
  </si>
  <si>
    <t>HCA HealthONE Lonetree</t>
  </si>
  <si>
    <t>Applicants interviewed by NP &lt; WHATTTTT!!!!!????? +2 &lt; I got a PA lol</t>
  </si>
  <si>
    <t>That's weird, during my Interview Day with them, there were not any NPs present and I didn't interview with one. +7</t>
  </si>
  <si>
    <t>NP on MS faculty &lt; serious question, don't most programs/hospitals employ NPs/PAs to help manage workload? &lt;Yeah, but they don't appoint them to academic positions (professor)</t>
  </si>
  <si>
    <t xml:space="preserve">Each interviewer asked a unique and different question about my application/background/letters and discussed how it demonstrates a good fit for the program. Seemed like they actually read the applications and letters and then wanted to discuss it </t>
  </si>
  <si>
    <t>Depends</t>
  </si>
  <si>
    <r>
      <rPr>
        <sz val="10"/>
        <color rgb="FF000000"/>
        <rFont val="Verdana"/>
      </rPr>
      <t>Diversity there was white, whiter and the whitest, literally. &lt; huh? people actually notice these things? im a minority but it never occured to me to recognize peoples skin colors when considering a program. no hate to OP, im just wondering how that even got brought up in your mind? &lt; I think OP could have worded that better lol but I'm also a minority and I definitely notice stuff like that, even without trying. Being the "only one" can feel isolating regardless of support &gt;lol as a minority I 100% consider it as well, its important to know that you will feel welcomed, understood and will not be isolated. Residency alone is hard enough &lt; &lt; As another minority here, I also 100% notice it too.+1 I interviewed for some programs where literally almost all of the other invited applicants, ALL of the residents that came to social hour, and ALL my faculty interviewers were white. It makes me wonder why the program is so white to begin with. Not a good look for the program imo, and not a place where I would feel supported. As a person of color and having gone to an undergrad/city that was very white, it becomes very tiring to have to be constantly correcting stereotypes and deciding what to do when you encounter subtle racism. Contrastingly, when I lived and studied in cities/schools that were racially diverse, I very rarely encountered these issues, and felt like I was seen by others firstly for who I was as an individual rather than firstly by my race. +5  &lt;</t>
    </r>
    <r>
      <rPr>
        <sz val="10"/>
        <color rgb="FF0000FF"/>
        <rFont val="Verdana"/>
      </rPr>
      <t>mod: restored</t>
    </r>
    <r>
      <rPr>
        <sz val="10"/>
        <color rgb="FF000000"/>
        <rFont val="Verdana"/>
      </rPr>
      <t xml:space="preserve"> &lt;&lt; I 100% consider it too and im also a minority</t>
    </r>
  </si>
  <si>
    <r>
      <rPr>
        <sz val="10"/>
        <color rgb="FF000000"/>
        <rFont val="Verdana"/>
      </rPr>
      <t xml:space="preserve">Certainly not the most ethnically diverse place I've interviewed but it's not as lily white as this person suggests. &lt; utah is white af in general lol  &lt; seems a bit unfair to single out Utah for this, I would say quite a few programs would fit the description of being completely white +2 &lt; So let's talk about the other ones too! &lt; Unfortunately it gets hard for programs to recruit residents of color without already having residents of color...not an excuse by any means, but I think it's more concerning when all the applicants and/or faculty are the same race. &lt; </t>
    </r>
    <r>
      <rPr>
        <b/>
        <sz val="10"/>
        <color rgb="FFFF0000"/>
        <rFont val="Verdana"/>
      </rPr>
      <t>What are other programs that you guys have noticed are very very white?</t>
    </r>
    <r>
      <rPr>
        <sz val="10"/>
        <color rgb="FF9900FF"/>
        <rFont val="Verdana"/>
      </rPr>
      <t xml:space="preserve">  </t>
    </r>
    <r>
      <rPr>
        <sz val="10"/>
        <color rgb="FF000000"/>
        <rFont val="Verdana"/>
      </rPr>
      <t>&lt; Iowa &lt; didn't apply to Madison but when I looked at the classes and faculty on their website it looked overwhelmingly white &lt; Re: Madison. The PGY2 class looks pretty white, but the rest of the resident years appears diverse. &lt; Northeast in general, big time Vermont and Maine &lt; Rochester was super white (except the PGY1 class). University of Michigan is also pretty white considering how racially diverse the patient population is in metro Detroit  &lt; To the person asking why it is shameful: I have interviewed with programs that were very white to the point where almost all of the faculty/residents/patients were white, but some of those programs made the effort to pair me up with or connect me to a minority resident/faculty either as an email contact or as an interviewer. I really appreciated those programs who did this, and the gesture told me that the program recognizes how white it is but is trying its best to make minorities feel welcome. On the other hand, I also interviewed for programs that were very white but made no effort of the sort. This I found shameful, and indicated to me that the program either doesn't truly care about making minorities feel welcome, or at minimum, doesn't feel that it is important enough to put in the effort. And if the program didn't put in the effort during applicant recruitment, then they probably don't put in the effort during overall residency experience either. &lt; im a minority but i still dont think its that black and white (no pun intended). sounds a bit presumptious to assume EVERY program with an overwhelmingly white population CHOSE only white applicants. It may be due to the location, lack of IMGs or minorities applying to these programs for whatever reason &lt; I know some non-US IMGs who literally applies to ALL programs. And as a non-US IMG, I didn't apply to programs that are 100% filled with white residents. Like they didn't even consider a minority AMG, how the fuck they are going to consider me?</t>
    </r>
  </si>
  <si>
    <t>&lt;Question: Is UBrown very white too or nah?</t>
  </si>
  <si>
    <t xml:space="preserve">Iowa is not really white, unless you are considering Arabs and Turks white. </t>
  </si>
  <si>
    <t>Multiple programs (Stanford, WashU)</t>
  </si>
  <si>
    <t>COmment was deleted, but presumably something about residents not being first in line for vaccination</t>
  </si>
  <si>
    <t xml:space="preserve">&lt;Ancedotal evidence: VAs at many hospitals have more vaccine doses than some state university hospitals. Only residents working inpt at the VA get in line for vaccine, while those working inpt at the University hospital aren't prioritized.  </t>
  </si>
  <si>
    <t>PC was unmuted for 45 minutes while discussing applicants with the other interviewers&lt;did they say anything bad? &lt;No but I got to hear the impressions of other peoples' interviews, which is wildly unprofessional &lt; oh my god give an exmaple of what they said? im curious how the impressions work</t>
  </si>
  <si>
    <t>I would pay to hear this! +1 &lt; I'm not even sure this makes any sense...45 whole minutes? No one said anything? PC didn't realize at the end? &lt;We told them several times but they didn't notice until the end.</t>
  </si>
  <si>
    <t>OMG WHAT yikes +2</t>
  </si>
  <si>
    <t xml:space="preserve">Stanford as an institution did not include residents in the first wave of the COVID vaccination (then relented once they got negative publicity) &lt; ugh &lt; It appeared to have been an algorithm mistake, which to be honest is quite believable. To think anyone would actually think to leave residents off the list would be completely absurb. &lt; It's not that absurd a thought...especially considering that programs are DOING this &lt; To sensationalize this if it turned out to be a logistical error/miscommunication is wrong. If leadership explains the error, is apologetic, and fixes the issue, the problem is solved in my mind (maybe just some minor negative brownie points for professionalism/allowing it to slip through initially). Also, are other institutions actually doing this? Very hard to believe. &lt; If you read the story you would learn that the institution decided not to change the order even after the algorithm mistake was discovered, hence why a bunch of residents and nurses ended up holding a protest &lt; Ok thanks. I will take a closer look. I might have been swayed by reading an email forwarded by someone applying to EM from their PD which put things in somewhat different light. &lt; I will say, it seems to be an institutional (and not neurology program) issue &lt; Most certainly. </t>
  </si>
  <si>
    <t>I have been on 10+ interviews so far and this was by far my worst experience. To preface, the PD is super nice but her faculty were some of the most rude and pompous people I have ever met. I won't get into specifics because I wish to remain anonymous, but I got the vibe that I was definitely looked down upon by one interviewer in particular. It is kind of sad too because this was a program that I really wanted to like and it seems like it has all the bells and whistles, but I can only judge a program by what they present on the day of interviews and resident meet/greets. I will now be ranking them dead last. I imagine it would be a nightmare to be a resident in a program where the faculty could be so unapproachable.</t>
  </si>
  <si>
    <t xml:space="preserve">&lt; examples...?+3 &lt; I have definitely felt looked down by faculty from there too. Ive always thought maybe its because of my race idk. Glad to know Im not the only one. </t>
  </si>
  <si>
    <t xml:space="preserve">^ UNC was also by far my worst interview day experience too! I've also been on 10+ interviews. I already posted in the Program Impressions tab, but your post encouraged me to place it under here as a Name and Shame too: It seemed most of the interviewers hadn't read my application, one ended the interview early and was also doing something else during the interview which felt unprofessional (I don't want to go into details in case it identifies me), two didn't ask me any questions or seem interested, and email communication with program leadership was poor with questions ignored. </t>
  </si>
  <si>
    <t>&lt;also had a very weird interview experience there - all of my interviewers were nice but focused on the most irrelevant parts of my app to chat about and just kind of talked over me the whole time. There's chill and then there's just unprofessional and I felt like they tipped into the latter, tbh. Will not be ranking them high despite good geographical location for me.</t>
  </si>
  <si>
    <t>Poor communication all around. Does not answer phone calls or emails re: interviews, scheduling etc. +3</t>
  </si>
  <si>
    <r>
      <rPr>
        <sz val="10"/>
        <color rgb="FF000000"/>
        <rFont val="Arial"/>
      </rPr>
      <t xml:space="preserve">Added this onto the IV impression, but was PD kind of disinterested in you guys as well or was it just me? It makes me a bit paranoid that i was only offered the interview because of my mentor and they have no intention in ranking me &lt; I think this is the </t>
    </r>
    <r>
      <rPr>
        <u/>
        <sz val="10"/>
        <color rgb="FF1155CC"/>
        <rFont val="Arial"/>
      </rPr>
      <t>reason</t>
    </r>
    <r>
      <rPr>
        <sz val="10"/>
        <color rgb="FF000000"/>
        <rFont val="Arial"/>
      </rPr>
      <t xml:space="preserve"> why she was not interested.</t>
    </r>
  </si>
  <si>
    <t>Also only sent out morning report invitations to top applicants only +1 &lt; how true is this? i got the morning report invitation with all my fellow interviewees so im sure they did it in batches</t>
  </si>
  <si>
    <t>Henry Ford</t>
  </si>
  <si>
    <t xml:space="preserve">Literally everyone had read my app, and it showed. Random attending stayed with us in the breakout room for like 2 hours. He wasn't IV'ing. He was just telling us about the city. Remains one of my best interview days so far &lt; same here, one of the best experiences during interview trail! </t>
  </si>
  <si>
    <t>Tulane</t>
  </si>
  <si>
    <t>One interviewer asked me how many interviews I recieved, and weirdly felt as if he was checking me out the entire time; interviewed from his car, which I can understand with scheduling but felt awkawrd and unproffesional. Another interviewer kept saying I must butt heads with attendings because of my strong personality? Weird thing to say and he said it x2 -- not sure where he would get that impression, but I am a woman of color so made me feel odd &gt; OH MY GOD that is so fuc... up!!!!!!!!!!! im in shock +3  &lt; wow, that is insane! what prompted the interviewer to say this? 100% unprofessional and basically an automatic DNR &lt; +2 &lt;OP here: no clue...the PD was fine and one of the other interviewers were great but those two...made me feel so weird. Not sure what vibe I was giving off but no other interview went that way lol // Also ACGME violations and racism at med-peds, whole administration is sketchy</t>
  </si>
  <si>
    <t>1 interviewer asked 3 separate times where else I'm interviewing, how many have I been on, when am I interviewing until... &lt; Also was asked "oh what made you pick this hobby, women don't really do that"</t>
  </si>
  <si>
    <t xml:space="preserve">&lt; I see applicants get asked this question a lot, and i always wonder how it comes up. so far, i haven't been asked anything like that. definitely did not have a negative vibe of this program when i interviewed&lt; same - definitely positive vibes from this program and none of my interviewers asked me questions like that. </t>
  </si>
  <si>
    <t xml:space="preserve">&lt;I got asked the same thing. Interviewer offhandedly asked me how many interviews I attended. I gave a vague answer to it ("I've had a decent amount, but have a few more left.") The interviewer repeats themselves and directly says "How many interviews have you had and how many will you have?" Very weird for the interviewer to push on this. Also, they combined the introduction by the program director with the resident meet and greet, so the resident meet and greet was recorded, which was odd in my opinion  </t>
  </si>
  <si>
    <t>https://neurology.duke.edu/education/advanced-practice-providers-program</t>
  </si>
  <si>
    <r>
      <rPr>
        <sz val="10"/>
        <color rgb="FF000000"/>
        <rFont val="Arial"/>
      </rPr>
      <t xml:space="preserve">I dont really see anything wrong with this. It says that they can work in a neurology practice so that means work in a neurologist office. Its not necessarily telling them they can open there own private practice. For some neurologists this can be useful. -3 &lt; Orrrrr they'll just go to a state with independent practice rights and start their own practice. It's ridiculous that'll I'll most likely have to train five years post grad while they can do it one. That makes me scared for patients &lt; which states have independent practice rights? &lt; Like 24 or so have full practice rights (green states): </t>
    </r>
    <r>
      <rPr>
        <u/>
        <sz val="10"/>
        <color rgb="FF1155CC"/>
        <rFont val="Arial"/>
      </rPr>
      <t>https://www.aanp.org/advocacy/state/state-practice-environment</t>
    </r>
    <r>
      <rPr>
        <sz val="10"/>
        <color rgb="FF000000"/>
        <rFont val="Arial"/>
      </rPr>
      <t xml:space="preserve"> &lt; I mean, do you want to be training in a residency program where NPs are popping into patient rooms also introducing themselves as "residents"? The lines/distinctions keep getting more and more blurred, to the detriment of patient care</t>
    </r>
  </si>
  <si>
    <t>resident commenting in this document that applicants  arent cut out for the university program if they cant handle working long hours and if they think the program is malignant;</t>
  </si>
  <si>
    <t>this level of shame is not needed during the application cycle. also just not what is expected from a senior. we understand residency will have long hours but some people have other priorities in life. some would also love to come home to walk their dog or take care of kids, or just have time to sit and do nothing. we can be great physicians without working 100+ hours/week. better ranked programs manage to produce great doctors and also adbide by duty hours.</t>
  </si>
  <si>
    <t>&lt; please remember that we actually dont know who posted that. who knows if it isnt even a resident. +1 &lt; yeah this is stupid&lt; true. people lie but it said "from current resident" &lt; I really don't think it was a resident &lt; yeah i dont either. it wouldnt make sense to say "current resident". it sound like someone trying to f.. with applicantds and the program &lt; again you all have no way of varifying, but my friends that I know personally in the program are quite happy and say they have never violated duty hours- maybe it is historical or rumor who knows? .</t>
  </si>
  <si>
    <t>Program Coordinators</t>
  </si>
  <si>
    <t>Just wanted to shout out to all the nice ladies who really want to accomodate and help us applicants through this experience +2 &gt; and dudes.+3 One PC I met is like the young dad who's like trying to figure out how to change a diaper, but loves you so much he watched 10 youtube videos to make it perfect &lt;he is awesome! &lt; lol! where was that? +1</t>
  </si>
  <si>
    <t>UND</t>
  </si>
  <si>
    <t>They provided this "padlet" of all the stuff we needed to know about the program/area. Very comprehensive. Well thought out. Program Coordinator was really nice. +1</t>
  </si>
  <si>
    <t>An applicant asked about patient population in Cleveland during Chair Q &amp; A, Chair went into long explanation about how training at CWRU would be a benefit because of the diverse population i.e. 1. A lot of people are "in-bred" in the area and have weird genetic disorders ("just like the Ashkenazi Jews") because of that. 2. Inner-city population faces a lot of poverty and have to rely on public transport to get to appointments, which makes them "notoriously late or maybe they don't even show up." These comments made me feel icky and left a bad taste in my mouth about the overall impression of the program. &lt; There were some similar comments made on their information session night. Made me feel a tad uncomfortable. &lt; Was it the content or the delivery of her comments that bothered you? &lt; (My comment was in reference to PD comments in info session) Hmm...possibly just the delivery. Maybe I am overly sensitive, but if you're going to talk up how sick the population is, you should be framing it as a benefit to be able to treat these people. Not just seeing "this rare disease" like they're exotic zoo animals. +1</t>
  </si>
  <si>
    <t xml:space="preserve">&lt; I mean, but is it true though? +2 &lt; OP here, yes it's true but if you are trying to sell the city of cleveland, you don't call your neighbors inbred. &lt; so you'd rather them lie about the city to make you feel better about moving there? Just be happy s/he was honest smh &lt; Not OP, but the chair rubbed me wrong as well +1 </t>
  </si>
  <si>
    <t>Not OP but was at the same interview. Chair spoke of the rich suburban populaiton so highly then said only negative things about the inner-city population. Also the tone that was used when she said "the Ashkenazi Jews" was harsh to say the least. Truely caught me off guard</t>
  </si>
  <si>
    <t>I also wasn't impressed with my impression of PD in the night before dinner. I felt he spent most of the time comparing BWH/Boston (where he trained) to Case Western/Cleveland - and said Case was better. In the end, he said 'You are all amazing applicants.. whether it is because you are from a prestigious institution (rubbed me the wrong way), or taught Afghani children (REALLY rubbed me the wrong way). I wanted to change my mind during a one on one interview but unforutnately I (and no one else in my group) interviewed with the PD &lt; Alright, now THESE comments are helpful</t>
  </si>
  <si>
    <t>Got a glimpse of their secret santa party on interview day and it was chaotic and awesome at the same time lol. Nice to actually see residents having fun on the job.</t>
  </si>
  <si>
    <t>also saw glimpses of this. Loved some of the fun gifts exchanged.</t>
  </si>
  <si>
    <t>Augusta (MCG)</t>
  </si>
  <si>
    <r>
      <rPr>
        <sz val="10"/>
        <color rgb="FF000000"/>
        <rFont val="Arial"/>
      </rPr>
      <t xml:space="preserve">Interviewing more than 45 applicants for every position they have (to avoid SOAPing, instead of fixing the </t>
    </r>
    <r>
      <rPr>
        <u/>
        <sz val="10"/>
        <color rgb="FF1155CC"/>
        <rFont val="Arial"/>
      </rPr>
      <t>reasons</t>
    </r>
    <r>
      <rPr>
        <sz val="10"/>
        <color rgb="FF000000"/>
        <rFont val="Arial"/>
      </rPr>
      <t xml:space="preserve"> why they SOAPed last year) &lt; Man its kinda hilarious that the PD last year said they didn't have enough time to meet everyone, maybe its because they invite FORTY FIVE applicants per spot lol +1 &lt; Haha! I'm so disappointed. According to residency explorer, last year they interviewed 12 for every position, and they SOAPed 4/6. OK, what should we do this year? SOAP again? Nah, let us add 200 more interviewees. &lt; Don't they have better things to do than doing these many interviews? &lt; i dont understand why this is in the shame category. No shit they are gonna interview more applicants if they had to SOAP last year, some of yall find anything to criticize about &lt; It's like applicants who interviews at +40 programs. Just wasting everyone time.</t>
    </r>
  </si>
  <si>
    <t>HOLLY F.. HOW MANY PROGRAMS ARE DOING THIS? &lt; I think they are the only program doing this, lol.</t>
  </si>
  <si>
    <t>&lt;what is a normal amount of applicants to interview per position (in neuro)? &lt; around 9 to 15</t>
  </si>
  <si>
    <t xml:space="preserve">look at the bright side, if everyone applies there and gets interviews, everyone is expected to match in a program xD  &lt; this makes no sense +1 &lt; OP here. Tbh, it's a winning strategy for them, they are VERY UNLIKELY to SOAP again, but they wasted everyone's time. Imagine having 1 or 2 interviews, and at the end you realize that they rank you #269. Very disappointing. However, it will be very interesting to see how far down their rank list will they go. &lt; dont seem like theyll go too far, looking at the rank list/tally, they have a lot of people ranking them #1 and 2 &lt; What is your definition of "a lot"? And are you a fellow applicant? This is really getting weird. &lt; i mean 2 in this spreadsheet alone is a lot imo, think of all the people who didnt fill it out or dont even know about this website. im sure theyll be fine this year &lt; I mean if you think "2" is a lot, I'm out, can't argue with that. &lt; but thats 2 of the fraction of people who actually contribute to the spreadsheet, let alone know about it. if its 2 just in this small batch, im sure on the whole, they will be even more </t>
  </si>
  <si>
    <t xml:space="preserve">Asked if I'm single, married, or in a relationship. After I became flustered and then awkwardly but honestly replied, this was followed by an explanation that this was asked in case they need to help an S.O. find a job in the area if I come there. If that was the intention, then it would have been so much more tactful to just offer support to S.O. if I have one and leave it at that instead of asking for specifics. &lt; I got the same experience, and not in a good way. It was definitely asked in a way to figure out whether I would rank them high or low </t>
  </si>
  <si>
    <t>&lt; FYI asking relationship status is a match violation &lt;is this something I should report to NRMP? &lt; when you actually report, it is sort of a hassle &amp; they require that you say you'll allow them to have you possibly meet &amp; discuss this violation with the offender (I tried to report someone when I applied, &amp; ultimately didnt). Probably does enough just to call them out on Reddit, though I doubt these questions really deter anyone anyway... &lt;thanks for the insight!</t>
  </si>
  <si>
    <t>Ohio State</t>
  </si>
  <si>
    <t>Tried to get at if I had a family and who was in it-in a breakout room when I didn't answer this question, called me and others out by name and was asked if I had a family</t>
  </si>
  <si>
    <t xml:space="preserve">&lt; was this a resident? i can't imagine any of the faculty doing this... &lt; should've gone batman on their asses &lt;it was a resident. &lt; I was there. Not OP. seemed like the resident wanted to really get to know us and showcase their wide range of lifestyles (family friendly, single, engaged). They could have gone about it better though. </t>
  </si>
  <si>
    <t>During the Q &amp;  A with the chair we were flat out asked how many other programs we have interviewed at or are interviewing at this year. There was such a long awkward pause because of how obviously inappropriate the question was. Some applicants threw out some numbers to move on from the awkward silence but many of us were just one with the "silence" as he continued to stare at us waiting for more to respond. I also found it quite egregious when the chair said, "Tell me about all of your traumas if you want to" when he was getting to know us as a group. I kept thinking it was just his humor but then I felt that his humor was just plain awful. I found his comment personally offensive and unkind.</t>
  </si>
  <si>
    <t>&lt; What numbers did other applicants give? That's so awkward&lt; Someone said "15" and no one else agreed or disagreed- it was beyond awkward how long we waited for him to move on lol &lt; Lol. I prob would've plastered on a polite smile and sat in silence for however long it took until someone broke. &lt; hahaha, that is exactly what most of us did. &lt; Lololol</t>
  </si>
  <si>
    <t>USF Morsani</t>
  </si>
  <si>
    <t>Literally 7 residents tuned in for the dinner night before the interview and a few more during the interview day &lt;USF to this day has some of the absolute best residents/culture of anywhere I interviewed; hidden gem vibes for sure &lt; Is 7 a lot? That is on the low/mid level from my experience. +1 &lt; That's definitely on the high side from my experience, where it's usually 3-5 residents  &gt; never seen higher than 5 &lt; Definitely seen higher than 5 (and 7), but I guess that shows more about those programs that didn't have residents show up than those that did. +1</t>
  </si>
  <si>
    <t>&lt; Am MS4 at USF, can confirm the resident culture is great and they have very strong camaraderie</t>
  </si>
  <si>
    <t>Las Vegas HCA Sunrise</t>
  </si>
  <si>
    <t>One interviewer asked me SO many personal questions NRMP match violation questions (basically all of them - single/family, how many programs I applied to, where I applied, etc), and was not very friendly at all. Only interview I've had like this so it stood out. Other interviewers were fine.</t>
  </si>
  <si>
    <t>SUNY Downstate</t>
  </si>
  <si>
    <t>They had their Chief, do the coordinator's job. Everybody in the program was intimated by the coordinator to a level that they set their chief to do the administrative work. &lt; Holy shit! Holy fuck! Could you please mention the source?! Also during the meet and greet I also felt that their residents are burnout and one of the PGY4's said: "I'm leaving", and I just felt he/she is looking very much for this to end. Ahhhhhhh. &lt; That chief was so helpful. I think she is a great person, but I really feel bad for her. &lt; She is a chief resident, attending physician (technically), and program coordinator. What a hero!</t>
  </si>
  <si>
    <r>
      <rPr>
        <sz val="10"/>
        <color rgb="FF000000"/>
        <rFont val="Arial"/>
      </rPr>
      <t xml:space="preserve">&lt; Yes, Chief coordinated interviewees arrangement during the interview. That Chief seemed to be really tired. &lt;Maybe that coordinator is just inept. From my perspective, setting-up an interview day with multiple applicants and interviewers seems pretty intricate. I've been on good ones and bad ones and the capable PCs and PDs stand out. &lt; She also </t>
    </r>
    <r>
      <rPr>
        <u/>
        <sz val="10"/>
        <color rgb="FF1155CC"/>
        <rFont val="Arial"/>
      </rPr>
      <t>"yelled" by an all caps email</t>
    </r>
    <r>
      <rPr>
        <sz val="10"/>
        <color rgb="FF000000"/>
        <rFont val="Arial"/>
      </rPr>
      <t xml:space="preserve"> at a fellow applicant for no reason. &lt; Yeah, one of the interviewees apologized to the coordinator for asking for schedule instead of itenerary and she attacked her saying: " Thanks for apologizing, cause you really wasted my time"! The poor girl was such a polite and nice person. I kinda felt bad for her. &lt; Hah, That's why you should never apologize out of place. &lt; AWFUL! When did this happen? During the interview or meet and greet? Also could you please share this experience in the I.V impression tab &lt; Sure, it happened during the interview session. They did not hold any social event. &lt; They did have a meet and greet in January.</t>
    </r>
  </si>
  <si>
    <t>Loyola</t>
  </si>
  <si>
    <t xml:space="preserve">Interviwer took a patient call during interview. Cut me off and did not apologize. When the call was over, they said patient care was the most important. Did not let me finish my answer, and told me unless I had a question they were going to leave. Left a terrible taste in my mouth for this program. </t>
  </si>
  <si>
    <t>&lt;what a shame, so easy to apologize and be forgiven for this....not sure why they didn't do that, sorry that happened to you &lt; exactly! I completely understand that things come up. If they had apologized and said "where were we" then I wouldn't have given it a second thought. Shame because the rest of the program was great. Really unsure about the program now because of this sour interaction. &lt; attending last name start with an S ? &lt;No</t>
  </si>
  <si>
    <t>Einstein philly</t>
  </si>
  <si>
    <t>Two residents were on call during the meet and greet. One of the residents was visibly disinterested and out drinking with a very noisy background and when asked about EMRs or fellowships gave rather rude responses like I dont see how that matters, everyone matches etc. Wouldn't have mattered that much but we were specifically put in a breakout room with him. Left a bad taste in my mouth about the program.</t>
  </si>
  <si>
    <t>&lt; I had a similar experience with probably the same incredibly rude, tipsy resident. Also left a real sour taste. Also, although the PC is nice, she consistently &amp; unnecessarily inserts herself while we are trying to get a feel for this residency from the residents.&lt; Agree about the PC.</t>
  </si>
  <si>
    <t>In a 15minute interview – my interviewer came in 5 min late as they had to do "other things", spent the next 5 minutes just staring at another screen making minimal small talk and when time was almost up threw in a case discussion and when I came up with the wrong answer/differential shamed me for my lack of knowledge till the time was up. Made no effort to get to know me or look into my application or for me to ask any questions. The only conversation we had was towards the last few minutes when I was shamed for not having enough neurological knowledge. Although the rest of my interview day was quite pleasant, what this person said really hurt. &lt;that is FOUL.</t>
  </si>
  <si>
    <t>Damn, thats terrible. I can imagine how awful that made you feel but dont let it get to your head. if you have gotten this far, you are awsome! dont forget that &lt; Agreed, that's on the interviewer, not on you. +2 &lt; today an interviewer for a different program told me I should've put more diverse letters than ones from my home country, he was referring to a letter by an  asian american attending I rotated with on electives here and went on to insinuate that my letters weren't worh as much if the names didn't sound white. I was so irked by this but given that I had a decent number of invites I was able to bring this up with the PD later because she was great, as were the other interviewers so I didn't want the program to suffer because of one racist individual. I think in case Louisville falls to the bottom of your rank and you have 10 ish invites you could tell the PD of your experience so that they can be more watchful next time in selecting a panel.</t>
  </si>
  <si>
    <t>&lt; Hey I think I had the same interviewer. I'm waiting for the name and shame. That guy was very very rude. Man, you got 15 minutes to know me, why do you spend time asking for a case? you know my scores and my background. Also, he didn't even look at my application. I'm sure that he didn't even knew anything about me. Why did they include the guy in the admission commitee? it reflects very badly on the program. damn... it was my worst interview. - the rest of the faculty were cool btw&lt; I got the same guy too, wasn't rude this time but the case was very very unnecessary.</t>
  </si>
  <si>
    <t xml:space="preserve">I spoke with one of the residents not part of any meet and greet and she literally asked me if I was married/had a partner or was planning on having children. Before I could even process the question and put together and answer, she said "You're not really going to have time for all that because our program is very busy." It just did not sit well with me and I cut the conversation short. &lt; sorry you had to deal with that. She sounds stressed/toxic. </t>
  </si>
  <si>
    <t>I interviewed there long after you, and had a similar experience! Not exactly the same-was not asked about my future plans for example-but I was a little put off that programs are trying to get at our marital status/kid status. And, this resident also did make it seem like they are overworked-she tried to spin it in a positive way...but..the truth is the truth.</t>
  </si>
  <si>
    <t>Fellow applicant</t>
  </si>
  <si>
    <t>Deleted the entire Awards section +11 &gt; So disrepsectful to other fellow applicants +11 &lt; agreed. I hope it was a resident or PC who did that lol</t>
  </si>
  <si>
    <t>Interviewer asked me why I had one letter from IM and not all neurology. They wanted to know if it was because they knew me really well or if I couldn't get enough neuro letters. Seemed very judgemental. After asking them some questions it was obvious they didn't work with residents much if any at all. Confused why this person was interviewing.</t>
  </si>
  <si>
    <t>&lt;loooooool what!? they realize we do a whole year of IM and are likely applying to a few prelim positions, right? I'm sorry they did that, what a weird thing for them to pick apart &lt; yeah what, I was always told it was recommended to have an IM letter! &lt; It threw me off so bad lol. And at the end they were like I really enjoyed your application and references. PICK ONE</t>
  </si>
  <si>
    <t>interviewer didnt show. Got a replacement for later in the day. Took too long to figure out what was going on. PC was great though and very apologetic. It was obvious my new interviwer hadn't read my app.</t>
  </si>
  <si>
    <t xml:space="preserve">Minnesota </t>
  </si>
  <si>
    <t xml:space="preserve">"Teach me something" UGH why?! such a useless interview question. &lt; ewwww &lt; ngl... I actually think it's one of the more useful IV questions. gives you the opportunity to show off something interesting (are you a black belt? teach a certain kick. are you a dancer? teach the basic step. do you play D&amp;D? teach the mechanics) also, it guages how good of a teacher you are, which may be an important criterion for them. can you teach something at a basic level and dumb something down despite knowing a lot more? do you have the patience to take someone through something step by step? I was kinda bummed I never got this question on the trail &lt;honestly bless the person that posted about this super early on in the interview season because I've been ready for it ever since (never came up tho) &lt; #blessed, thanks and no problem &lt; Do not think this is anywhere near worthy to get a program on a name and shame list +5 &lt; OP must be fun at parties lol &lt; Agree this is not a shame, but just to make OP feel better, I also never came up with a great response to this question. Luckily it wasn't asked lol &lt; I think the question pissed OP off because it was not expected. I feel sorry for you, but this by no mean something to shame a program for. </t>
  </si>
  <si>
    <t>This sounds more like an applicant not liking a normal question, not something to shame about (unless the applicant is shaming themselves). +2 &lt;  I agree, maybe post this on the awards tab instead OP? &lt; soft ass shame</t>
  </si>
  <si>
    <r>
      <rPr>
        <u/>
        <sz val="10"/>
        <color rgb="FF1155CC"/>
        <rFont val="Arial"/>
      </rPr>
      <t>https://www.reddit.com/r/Residency/comments/ldalze/name_and_shame_ut_dallas_southwestern_neonatology/.</t>
    </r>
    <r>
      <rPr>
        <u/>
        <sz val="10"/>
        <color rgb="FF000000"/>
        <rFont val="Arial"/>
      </rPr>
      <t xml:space="preserve"> </t>
    </r>
    <r>
      <rPr>
        <u/>
        <sz val="10"/>
        <color rgb="FF1155CC"/>
        <rFont val="Arial"/>
      </rPr>
      <t>https://www.reddit.com/r/medicalschool/comments/leq2qi/midlevels_get_priority_at_ut_nicu_over_residents/</t>
    </r>
  </si>
  <si>
    <t>&lt;YIKES&lt; Post has been taken down. Anyone have a link to an article &lt; basically stated that APPs were getting first dips to procedures in the ICU</t>
  </si>
  <si>
    <t>George Washington</t>
  </si>
  <si>
    <r>
      <rPr>
        <u/>
        <sz val="10"/>
        <color rgb="FF000000"/>
        <rFont val="Arial"/>
      </rPr>
      <t>https://www.reddit.com/r/medicalschool/comments/lhzt8q/name_and_shame_george_washington_university/</t>
    </r>
    <r>
      <rPr>
        <sz val="10"/>
        <color rgb="FF000000"/>
        <rFont val="Arial"/>
      </rPr>
      <t xml:space="preserve">  George Washington making APPs equivalent to physicians, but not residents</t>
    </r>
  </si>
  <si>
    <t>CRAZY</t>
  </si>
  <si>
    <t>Fellow Applicants</t>
  </si>
  <si>
    <t>We are done with the interview season you guys, HURRAY for us all for doing this in these crazy circumstances! I met a lot of wonderful peeps during the season! Let's try to chill and wait for that NRMP email! &lt; Good luck everyone &lt;3 +3000</t>
  </si>
  <si>
    <t>Answered?</t>
  </si>
  <si>
    <t>Program X (Alphabetic #1- example program Ab)</t>
  </si>
  <si>
    <t>Program Y (Alphabetic #2- example program Rt)</t>
  </si>
  <si>
    <t>Comparison Requests</t>
  </si>
  <si>
    <t>MUSC</t>
  </si>
  <si>
    <t>Career guidance, reputation, workload, culture, overall satisfaction, residents hapiness</t>
  </si>
  <si>
    <t xml:space="preserve">No </t>
  </si>
  <si>
    <t>Brown</t>
  </si>
  <si>
    <t xml:space="preserve">Columbia </t>
  </si>
  <si>
    <t>QoL, reputation, research, neurocritical care, workload, culture</t>
  </si>
  <si>
    <t>QoL Corn&gt;&gt;Col ; Rep Corn&lt;Col ; Research Corn&lt;Col ; NCC Corn&lt;&lt;Col ; Workload Corn&lt;&lt;Col (less, not worse) ; Culture Corn&gt;&gt;Col +1</t>
  </si>
  <si>
    <t>Alabama</t>
  </si>
  <si>
    <t xml:space="preserve">Mount Sinai Beth Israel </t>
  </si>
  <si>
    <t xml:space="preserve">Overall and Reputation </t>
  </si>
  <si>
    <t xml:space="preserve">Overall, quality of life, workload, location, fellowship </t>
  </si>
  <si>
    <t>Overall, reputation, fellowship placement (esp NIR), location, training, QoL</t>
  </si>
  <si>
    <t>Mayo (Jacksonville)</t>
  </si>
  <si>
    <t>QOL, reputation/competitiveness, workload, location, happiness, pros/cons, resident satisfaction</t>
  </si>
  <si>
    <t>Pros/ Cons, stroke volume, resident vibe, autonomy, mentorship</t>
  </si>
  <si>
    <t>QOL, resident satisfaction, pros/cons, leadership opp, workload</t>
  </si>
  <si>
    <t>QoL, workload, scutwork, resident happiness, cost of living</t>
  </si>
  <si>
    <t>Clinical training and QoL</t>
  </si>
  <si>
    <t>Buffalo &gt; SUNY Downstate for QoL, although Brooklyn and NYC is nice, you will work harder and get paid less.</t>
  </si>
  <si>
    <t>Overall, reputation, fellowship placement</t>
  </si>
  <si>
    <t>QOL, culture, workload, resident satisfaction, city (less important: reputation)</t>
  </si>
  <si>
    <t>Overall, reputation, resident vibe, vascular and NCC faculty, pros/cons</t>
  </si>
  <si>
    <t>pros/cons, resident satisfaction, QoL</t>
  </si>
  <si>
    <t>These two are probably quite similar. Personally, I would prefer Duke's location despite having never visited either. Facilities of CCF are top notch, but Duke also had some recent upgrades (some ongoing) if I remember correctly. Both provide a whopping amount of OP time PGY-2 year which is nice. Duke prelim year is all IM (very strong dept) meanwhile CCF works in some neurology early on. I would expect that resident satisfaction will be similar, so personally I would focus more on location.</t>
  </si>
  <si>
    <t>Reputation, fellowships, resident satisfaction, breadth of patient/subspecialty exposure, autonomy</t>
  </si>
  <si>
    <t>QOL, reputation, workload, resident satisfaction</t>
  </si>
  <si>
    <t>Resident satisfaction for Rochester is super high, but not completely sure for Duke (although my impression was that it must overall be positive). Workload might be heavier for Duke, especially if you use PGY-1 year as a tiebreaker. QoL similar, but many people share that the Triangle is an underrated area so that location seems preferable.</t>
  </si>
  <si>
    <t>QOL, reputation, random benefits/pros/cons</t>
  </si>
  <si>
    <t>Maryland</t>
  </si>
  <si>
    <t>QOL, reputation, research, location</t>
  </si>
  <si>
    <t>Reputation, QOL, resident happiness, location, workload</t>
  </si>
  <si>
    <t>U Kentucky Lexington</t>
  </si>
  <si>
    <t>QOL, workload, satisfaction, pros/cons, educational skills development, training, fellowship competitiveness, LOCATION</t>
  </si>
  <si>
    <t>U of Nebraska</t>
  </si>
  <si>
    <t>Overall training, QoL</t>
  </si>
  <si>
    <t>QoL, fellowship opportunities, overall</t>
  </si>
  <si>
    <t>Florida (UF Gainesville)</t>
  </si>
  <si>
    <t>QOL</t>
  </si>
  <si>
    <t>Overall, resident satisfaction, reputation, research</t>
  </si>
  <si>
    <t xml:space="preserve">Kansas University </t>
  </si>
  <si>
    <t xml:space="preserve">Tufts </t>
  </si>
  <si>
    <t xml:space="preserve">Overall, culture, work life balance, citywise </t>
  </si>
  <si>
    <t xml:space="preserve">Kentucky </t>
  </si>
  <si>
    <t>overall, training, reputation, QoL, workload, culture, lifestyle</t>
  </si>
  <si>
    <t>Reputation, QOL, resident happiness, culture</t>
  </si>
  <si>
    <t>Overall</t>
  </si>
  <si>
    <t>just flat out which one is better?</t>
  </si>
  <si>
    <t>Mayo AZ</t>
  </si>
  <si>
    <t>NYU-Manhattan</t>
  </si>
  <si>
    <t>Overall, Workload, Strength of Clinical Training, Research, QOL, Fellowship</t>
  </si>
  <si>
    <t>QOL/workload, pros/cons, resident satisfaction</t>
  </si>
  <si>
    <t>UIC</t>
  </si>
  <si>
    <t>Overall, reputation, education, fellowship matches</t>
  </si>
  <si>
    <t>QoL, resident happiness, diversity of patient population, overall training (less important: reputation)</t>
  </si>
  <si>
    <t xml:space="preserve">Reputation, training, QOL, fellowships, culture/resident happiness </t>
  </si>
  <si>
    <t>URochester</t>
  </si>
  <si>
    <t>Reputation, research, QoL</t>
  </si>
  <si>
    <t>St. Louis University</t>
  </si>
  <si>
    <t>St. Luke's</t>
  </si>
  <si>
    <t xml:space="preserve">Lehigh Valley </t>
  </si>
  <si>
    <t>Overall, training and education, QOL, resident happiness</t>
  </si>
  <si>
    <t>Overall, QoL, culture/vibes, training and education, resident happiness</t>
  </si>
  <si>
    <t>I felt like both programs had very collegial and friendly vibes while still having very good clinical training. At Stanford I got the sense that there is more innovation (in research, curriculum, didactics), though Emory also has all of those things. Residents seemed happy and satisfied at both. Sorry if this isn't too helpful but I think that it probably comes down to where you want to live! Atlanta and Palo Alto/Stanford are pretty different. the difference between the South and California is also important to keep in mind when making your choice</t>
  </si>
  <si>
    <t>Overall, reputation, QoL, fellowship (esp NIR)</t>
  </si>
  <si>
    <t>Overall, QOL, culture/vibes (everything except location)</t>
  </si>
  <si>
    <t>Stonybrook</t>
  </si>
  <si>
    <t>Temple</t>
  </si>
  <si>
    <t>QOL, reputation, pros/cons, resident satisfaction</t>
  </si>
  <si>
    <t>Northwell LIJ/North Shore</t>
  </si>
  <si>
    <t>QOL, reputation, location, fellowship match</t>
  </si>
  <si>
    <t>Northwell Staten Island/Lenox Hill (new program)</t>
  </si>
  <si>
    <t>reputation, match opportunities, mentorship</t>
  </si>
  <si>
    <t>Reputation, QoL, fellowship matches (Vascular and NIR potential), training, overall, teaching development/opps, workload</t>
  </si>
  <si>
    <t>Overall, reputation, QoL, work culture, happiness, resident satisfaction, fellowship</t>
  </si>
  <si>
    <t>Resident vibe, PD/faculty, commitment to underserved, workload, future prospects</t>
  </si>
  <si>
    <t>UVM</t>
  </si>
  <si>
    <t>Reputation, QoL, overall training; familiar with both locations</t>
  </si>
  <si>
    <t>UCI</t>
  </si>
  <si>
    <t>Cutlure, workload, QoL, reputation +1</t>
  </si>
  <si>
    <t>Cutlure, workload, QoL, reputation</t>
  </si>
  <si>
    <t>Quality of life, reputation, workload, resident happiness</t>
  </si>
  <si>
    <t>Overall, cost of living, workload, location</t>
  </si>
  <si>
    <t>University of Miami</t>
  </si>
  <si>
    <t xml:space="preserve">University of Florida Gainesville </t>
  </si>
  <si>
    <t>Reputation, qoL, work life balance, workload</t>
  </si>
  <si>
    <t xml:space="preserve">Mayo (MN) </t>
  </si>
  <si>
    <t>QOL, Location, reputation, fellowship, clinical training</t>
  </si>
  <si>
    <t>USC + LAC</t>
  </si>
  <si>
    <t>Reputation, fellowships, QOL</t>
  </si>
  <si>
    <t>USF Tampa</t>
  </si>
  <si>
    <t>Overall, Workload, Residents happiness, Fellowship placement</t>
  </si>
  <si>
    <t>UW Madison</t>
  </si>
  <si>
    <t>Resident satisfaction, culture, QoL</t>
  </si>
  <si>
    <t>QoL, reputation, fellowships</t>
  </si>
  <si>
    <t>Kentucky</t>
  </si>
  <si>
    <t>Overall, training, reputation, QoL, workload, culture, lifestyle</t>
  </si>
  <si>
    <t>Reputation, and overall comparison</t>
  </si>
  <si>
    <t>Baylor used to be &gt; UT for reputation but seems like UTH has improved a lot over the last few years and maybe almost surpassed Baylor from a reputation perspective? UTH &gt; Baylor for QoL. Each has relative strengths (Baylor better for NCC, UT better for stroke), UT&gt;&gt;&gt; improving program with lots of strengths over Baylor (from a TX student)</t>
  </si>
  <si>
    <t>Baylor is still a BIG name. Definitely the best reputation in Houston, and possibly better than UTSW depending on the field. Baylor will boost your resume but you will pay for it.</t>
  </si>
  <si>
    <t>As a Texas resident and someone who goes to school at ONE of these, the neurology dept at Baylor is embarrassing, almost no students go into Neurology because they have such a terrible example. UTH by far and away has surpassed Baylor for NEUROLOGY. UTH is becoming a Mecca for neurology from their chair Dr. McCullough +3</t>
  </si>
  <si>
    <t>BIDMC</t>
  </si>
  <si>
    <t>quality of life, fellowships, resident opportunities for research/leadership/education</t>
  </si>
  <si>
    <t>BIDMC&gt;&gt;BU/BMC.  Better reputation.  BIDMC residents place very well for fellowship.  Also has an R25 grant for research. +2</t>
  </si>
  <si>
    <t>&lt; That said, BU also has a lot of resources for research and residents have significant research output</t>
  </si>
  <si>
    <t xml:space="preserve">BIDMC has strong Harvard affiliation, that is something that will follow you on resume </t>
  </si>
  <si>
    <t xml:space="preserve">Personally, I liked the leadership at BU more than the leadership at BIDMC. Seemed like they were more ready to support my learning - though I loved the residents at both </t>
  </si>
  <si>
    <t>&lt; Same, having a hard time between these two. I think BIDMC is better resource-wise/prestige-wise, but I really loved the PD and chair at BMC. Residents seemed great at both.</t>
  </si>
  <si>
    <t>BID for reputation, BU for QOL/culture</t>
  </si>
  <si>
    <t>QOL, reputation</t>
  </si>
  <si>
    <t>Also torn between these programs. Some things I'm thinking about. NYC is much bigger than boston, slightly less expensive, definitely better if you want a "night life" scene which Boston doesn't really have. NYC probably a bit more expensive than Boston depending on where you live, but both are expensive. I think they are fairly similar in terms of reputation, both can take you far for fellowship. NYU split between Langone hospital and Bellevue while BIDMC is almost all at BI with a few months at Children's. If you want a private hospital/public hospital experience NYU is the better choice. NYU you will be doing blood draws, patient transfers, etc. whereas at BI you will not. I think both offer ample research opportunities. I think BIDMC has improved recently in terms of QOL for residents with addition of a second resident for ED on NF, ultimately they want to add max 2 more residents to their pool. I think the residents at NYU have a more outgoing, extroverted vibe compared to BIDMC but both seemed pretty chill, nice, and I liked them both overall.</t>
  </si>
  <si>
    <t>QOL, resident vibe, PD/ faculty</t>
  </si>
  <si>
    <t xml:space="preserve">Neck and neck for me too :( Chairs and PDs at both were incredible. </t>
  </si>
  <si>
    <t>I'd say BU inches out Brown for reputation and research, but Providence is a smaller, less expensive city than Boston and still really cute with a great food scene. Also want to think about patient population - hard to beat BMC in terms of patient diversity and they're truly serving the underserved there, the real safety net hospital in the city.</t>
  </si>
  <si>
    <t xml:space="preserve">Cleveland Clinic </t>
  </si>
  <si>
    <t>culture, quality of training, resident satisfaction</t>
  </si>
  <si>
    <t>I liked cleveland&gt;Brown for quality of traning, culture, and resident satisfaction. Pretty sure cleveland is a bigger program and instituiton than Brown, with more faculty/fellowships.</t>
  </si>
  <si>
    <t>QOL, life outside work</t>
  </si>
  <si>
    <t>For life outside of work it depends what you enjoy. I wouldn't pick wither of those cities if that were my top priority. If I had to choose it would be Atlanta. Emory has a good reputation and I loved the PD at Brown.</t>
  </si>
  <si>
    <t>Reputation QoL/workload, career opportuntiies/fellowships</t>
  </si>
  <si>
    <t>I liked Brown more! Smaller program, but great learning opportunities everywhere</t>
  </si>
  <si>
    <t xml:space="preserve">I liked Jefferson more but felt they had similar QOL, and career training. </t>
  </si>
  <si>
    <t>Mt Sinai Beth Isreal</t>
  </si>
  <si>
    <t>QOL, reputation, pros/cons, resident satisfaction, location, leadership opportunities(time to actually do leadership stuff and not just clinical training), workload, IM prelim year, wear mainly scrubs or proff clothes?, require car?</t>
  </si>
  <si>
    <t>Posted this elsewhere but adjusting for this: living in Providence definitely requires a car. There is not a lot of walkable housing near Rhode Island Hospital (where you spend 90% of your time), so you would need a car to get to the hospital, get groceries, etc. Public transport is not reliable in RI (RIPTA is the bus system). Workload is pretty gruelling since it seems all the neuro cases in the state get sent to RIH. During COVID, all residents have been wearing scrubs/ attendings where prof clothes. Pre-covid: call days= scrubs; regular days/ clinic days= prof clothes. NYC is def more diverse and has a lot more things to do. RI is a nice, quiet place to raise a family and have cheaper housing. RI has a lot of outdoorsy things to do in the summer (i.e. many many beaches) but not a lot in the winter. If you want a large variety of nightlife scenes to go barhopping, NYC&gt; Providence.</t>
  </si>
  <si>
    <t xml:space="preserve">Reputation are about the same for both. Keep in mind NYC rent is really expensive though. You're probably going to have to have roommates and still pay really high rent. As someone who likes nature, NYC is a difficult place to live due to the cons of pollution, dirty streets, endless car traffic noises, ease of spread of infectious diseases like covid due to overcrowding, and lack of greenery/nature. One man's trash is another man's treasure though. </t>
  </si>
  <si>
    <t>I would say Brown is a pretty clear notch about of MSBSI in terms of educational quality. MSBI has low volume then basially any other NYC institution. On top of that the COL is very very high in the areas that MSBI is located in. I can't speak to the prelim issues MSBI seems to be having that other posters mentioned they had seen in the prelim/TY spreadsheets, but it would defintely worry me a bit if I was ranking between the two</t>
  </si>
  <si>
    <t>Posted this elsewhere but adjusting for this: living in Providence definitely requires a car. There is not a lot of walkable housing near Rhode Island Hospital (where you spend 90% of your time), so you would need a car to get to the hospital, get groceries, etc. Public transport is not reliable in RI (RIPTA is the bus system). Workload is pretty gruelling since it seems all the neuro cases in the state get sent to RIH. During COVID, all residents have been wearing scrubs/ attendings where prof clothes. Pre-covid: call days= scrubs; regular days/ clinic days= prof clothes</t>
  </si>
  <si>
    <t>Assuming Penn = UPenn and not Penn State, UPenn is a tier above Brown in reputation +2 &lt;&lt;agree. Penn more uptight though</t>
  </si>
  <si>
    <t>Pros/cons, any other thoughts</t>
  </si>
  <si>
    <t>Providence is a MUCH better city than Worcester, but I think they're pretty equal at other fronts, both solid programs that are growing. They're both equidistant from Boston if that's important to you. UMass is closer to a lot of cool outdoorsy areas.</t>
  </si>
  <si>
    <t>Overall, QOL, culture, fellowships</t>
  </si>
  <si>
    <t>From what I could tell from both interviews/pre-interview dinners, I think Brown has a better quality of life. UNC residents seemed overworked</t>
  </si>
  <si>
    <t>QoL, reputation, location</t>
  </si>
  <si>
    <t>Both great programs. Faculty are dedicated to the residents and the med students that you'll work with are great. Brown has greatly diversity in clinical cases and 1000000x more strokes.</t>
  </si>
  <si>
    <t>For location, Burlington is gorgeous, but definitely more rural, better for people who want to be outdoorsy and like the VT vibe, liberal-thinking, and lifestyle, very stereotypical VT up there, basically in Canada. Providence has more of a city vibe than Burlington but is still small, better for someone who wants a more central location close to other areas in New England, especially Boston.</t>
  </si>
  <si>
    <t xml:space="preserve">I felt that Vermont had better QOL residents seemed happier to me and I got more of a family feel than at brown  </t>
  </si>
  <si>
    <t>QoL, reputation, subspecialty exposure</t>
  </si>
  <si>
    <t xml:space="preserve">really enjoyed both of these interviews, got the sense that QoL is good at both but maybe better at Vanderbilt just because of Nashville. Depends on what you consider QoL though (Providence seems to have more culture and be more relaxing but Nashville has more traffic, more to do, music scene). Subspecialty exposure also seemed great at both, but again maybe would give the slight advantage to Vanderbilt in terms of that and the 'reputation' (better doximity rank). </t>
  </si>
  <si>
    <t>&lt; Agree that it depends what OP thinks QoL is, Nashville is better as a city but I got the impression the residents at Nashville are much busier</t>
  </si>
  <si>
    <t>QOL, resident vibe, workload, PD/ faculty</t>
  </si>
  <si>
    <t>Personally felt like Yale had bigger workload, but I'm not sure there's a huge difference. Residents seemed happy at both places. Residents at Yale seemed a bit closer with one another, but residents at Brown talked a lot about life outside of residency and having time to enjoy Providence, hobbies, family, etc. Really liked the PD at Yale, but honestly faculty/PDs seemed great at both places.</t>
  </si>
  <si>
    <t>Sacramento is safe and a nice place to live but can get a little boring +1</t>
  </si>
  <si>
    <t>Sacramento is a nice place to live if you are planning to start a family or have kids! The PD seems to be in full support. Also, weather in Sacramento is much nicer, and RENT IS A LOT CHEAPER. That Boston rent is among the top 3 highest in the USA. +1</t>
  </si>
  <si>
    <t xml:space="preserve">More research opportunities/sub-specialty exposure with BU &lt; +1. Also want to add that BU is a very well-established program whereas UCD is relatively new. </t>
  </si>
  <si>
    <t>Residents at UC Davis seem to have really good quality of life without being overworked</t>
  </si>
  <si>
    <t>Overall, QoL, Diversity, Workload, City, Culture, Unique opportunities</t>
  </si>
  <si>
    <t xml:space="preserve">City: Both prototypical medium to large Midwestern cities. I've spent time in both and they're probably both better than how they're perceived. Weather: Cincy &gt;&gt; Cle. Diversity: Dr. Neel very much emphasized how he values and selects for a diverse class. Culture: Cincy definitely gave off the "we're a family" vibe, whereas it seems like lip service at other programs. I'd say toss up for QoL and workload, but CW emphasized QoL with their nightfloat/short call system and "return to medical school" for 1.5 blocks seems very chill. Unique opportunities: CW for sure if you want to go into clinical education. Overall: both top 30ish programs with CW being more reputable, but I'd say Cincy probably edges out CW when it comes to stroke. One thing I will definitely be considering is that CW splits its catchment with CCF whereas Cincy is the only game in town. </t>
  </si>
  <si>
    <t>I preferred CW. I think their third year is super unique and cool and lends itself to great QOL, plus is excellent for someone considering academia after residency - a LOT of their alumni end up in leadership positions. I also felt the resident vibe was different at both. CW seemed more outgoing, funnier, extroverted, while the Cincy residents seemed more reserved, laid back, introverted but still friendly and nice. I think the PD at Cincy probably IS sincere, but rubbed me the wrong way for some reason, maybe because I'm someone from the Northeast and people don't act that friendly up here so it comes across differently lol. PD at CW is definitely rougher around the edges, but seems like a funny guy who is really passionate about the program. I don't think you can really go wrong with either tbh, I'd go on gut and location if you're choosing.</t>
  </si>
  <si>
    <t>&lt; Ahah. Yeah funny you say that bc my friends from the east coast always mention how being that nice is just too suspicious lol. But it's really just how people in the Midwest are. But yea I could get that - especially since Dr. Preston trained/worked in Boston for some time so I bet a little of that east coast rubbed on him (vs Dr. Neel is Cincy through &amp; through). Cool thanks! I wish I had a stronger gut reaction, which is maybe why this is hard for me. Location wise they're both good for me! &lt; yeah lmao people here in the midwest actually are just that nice</t>
  </si>
  <si>
    <t>Location &gt; LOL :D</t>
  </si>
  <si>
    <t>Both in Cleveland about a mile apart haha so location wise is pretty similar. Both of them border the less safe East Cleveland (to the north) but have adequate policing to keep the campuses safe</t>
  </si>
  <si>
    <t xml:space="preserve">Case seems to be more of the academic focused program at least thats how they pitch themselves </t>
  </si>
  <si>
    <t>Are you kidding with location lol... The location is essentially the same. &lt; Lol I'm OP and pretty sure I didn't write location..... &lt; lol I'm OP and I did!!!</t>
  </si>
  <si>
    <t>Overall, QoL, reputation, lifestyle</t>
  </si>
  <si>
    <t>Cornell reputation &gt; Case</t>
  </si>
  <si>
    <t>Overall, reputation, fellowship</t>
  </si>
  <si>
    <t>Not sure how they compare reputation-wise, but Rush resident who went to Case for med school said Case is more strict/traditional academic and Rush is more relaxed in terms of work environment</t>
  </si>
  <si>
    <t>Reputation wise nation wide Case &gt; Rush</t>
  </si>
  <si>
    <t>Overall, reputation, fellowship placement, culture +1</t>
  </si>
  <si>
    <t xml:space="preserve">Case is literally better in everyway or at least that was my impression after interviewing at both. I would put for lifestyle an individual may enjoy living in Chicago more than Cleveland but this was not one of your criteria. </t>
  </si>
  <si>
    <t>Faculty seemed more diverse at Case. I would say facilites are a tie. Call schedule is better at Case. Nashville &gt; Cleveland for most living stuff.</t>
  </si>
  <si>
    <t>Reputation, QoL, resident happiness, pros/cons, location, fellowships</t>
  </si>
  <si>
    <t>Both great programs, case western really strong for med education, residents seemed happy and really close with one another at both programs. PDs both seemed really invested in their programs and their residents, PD at Case was a little rougher around the edges, rubbed some people the wrong way but didn't bother me. PD at Yale seems like a really caring guy. Location isn't great for either tbh, so maybe compare based on closeness to family/friends. Plus for Yale is that it isn't TOO far from Boston, NYC, YT/NH, Providence, etc. Overall both strong programs I think.</t>
  </si>
  <si>
    <t>Reputation, overall training</t>
  </si>
  <si>
    <t>I think USC has a slightly better reputation than Cedars; it seems like Cedars has some big names but not all departments are fully fleshed out with lots of faculty. LAC-USC seems to have a larger patient load than Cedars because of the county population + tertiary center although Cedars residents do see a good mix of cases as well</t>
  </si>
  <si>
    <t>Reputation, fellowships, QoL, location</t>
  </si>
  <si>
    <t>I'd say UPMC &gt; Cincinnati for reputation and possibly for all other 3 as well. &lt; Thank you! Anyone else feel differently?</t>
  </si>
  <si>
    <t>I agree that UPMC probably edges Cincy in all of these categories except possibly QoL. You will get excellent training and get into solid fellowships from either program.</t>
  </si>
  <si>
    <t>UPMC seemed like the higher volume program to me. Probably will work harder there. Seems like it has a reputation of having a couple super busy services but the residents seemed to think it was manageable</t>
  </si>
  <si>
    <t>QOL, culture, resident satisfaction, location</t>
  </si>
  <si>
    <t>Got the impression vanderbilt has longer work hours than Cincinnati. Both groups of residents seemed pretty happy. Nashville is more of a southern feel while Cincinnati is Midwestern</t>
  </si>
  <si>
    <t>Reputation, overall training, lifestyle</t>
  </si>
  <si>
    <t>Cleveland Clinic is historically a bigger name/reputation, lifestyle/overall training is similar.</t>
  </si>
  <si>
    <t>Missing a specific category...but these are super close overall IMO. Training, reputation, and opportunities should be equal. Even facilities are equal with both having very nice hospitals (although NYU also has Bellvue which is a great resource offering a diverse patient population even though more ancillary staff issues from my understanding). Location is the biggest, if not only, meaningful differentiating factor.</t>
  </si>
  <si>
    <t>&lt; Location, and by association, CoL. Huge difference there, Cleveland is way cheaper to live in.</t>
  </si>
  <si>
    <t xml:space="preserve">Cleveland clinic </t>
  </si>
  <si>
    <t xml:space="preserve">Jefferson </t>
  </si>
  <si>
    <t>QOL, resident satisfaction/happiness, culture</t>
  </si>
  <si>
    <t xml:space="preserve">Cleveland clinic for all of these categories. &lt; +1 was the most chill program I've interviewed at in terms of culture and work environment </t>
  </si>
  <si>
    <t>&lt; what about reputation/ overal quality of training ?</t>
  </si>
  <si>
    <t>U Rochester</t>
  </si>
  <si>
    <t>QOL, reputation, location, fellowship potential</t>
  </si>
  <si>
    <t>QOL seemed comparable as well as reputation. Location: cleveland is a bigger city than Rochester so depending on what you are looking for one may be better than the other. Fellowships: both have a lot but Cleveland has a few more fellowships. Both have a good history of retaining residents as fellows and faculty. Personal side note: I really liked both of these programs when I interviewed, so think that they are both great choices.</t>
  </si>
  <si>
    <t>Agreed. CCF is definitely more chic facility wise if you care about that. But I imagine U Rochester has a smaller feel to the program even though the resources are definitely there.</t>
  </si>
  <si>
    <t>Colorado &gt; OHSU for reputation/fellowships &lt; With exception of neurocritical care or interventional &lt; OHSU doesn't have interventional so probably neither of these places if that's your interest. &lt; +1</t>
  </si>
  <si>
    <t>QoL, location, reputation</t>
  </si>
  <si>
    <t>Depends what you want to go into. If interested in neurocritical care or interventional, Colorado is not a good place to go, so pick Utah. &lt; I heard the same thing as well during my interview day, where a resident openly stated that applicants should NOT go to Colorado if interested in neurocritical care or interventional neurology</t>
  </si>
  <si>
    <t>UW Seattle</t>
  </si>
  <si>
    <t>Reputation, fellowship matches, happiness, the usual</t>
  </si>
  <si>
    <t>UW seemed busier to me, especially with the more rotations with Q4 call. Fellowship matches seemed great at both.</t>
  </si>
  <si>
    <t xml:space="preserve">Reputation, QoL, resident happiness, career opportunities </t>
  </si>
  <si>
    <t>Columbia seems to have a stronger reputation (at least for academic medicine) but NYU did stress they've been rising in that department; Residents seemed happy at both programs (from interview dinners) but seemed like Columbia residents were a bit more serious and spent more time hanging out at work than NYU residents; QoL seems similar at both but location of NYU seems more optimal if you want to be in downtown manhattan vs. more residential feel near Columbia, hours seem similar at both though NYU does seem to be very busy esp at Bellevue andin general having to cover 3 hospiitald</t>
  </si>
  <si>
    <t xml:space="preserve">QoL/resident happiness doesn't seem better enough at NYU to outweigh the better reputation of Columbia, if that is important to you. </t>
  </si>
  <si>
    <t>Reputation, resident vibe, scut, overall, QoL</t>
  </si>
  <si>
    <t>Not sure about reputation, but resident vibe at Stanford they seemed more chill and laidback and easygoing, whereas Columbia residents were more extroverted, lively, energetic, maybe intense? I think it depends on your personality and what you're looking for. I'm sure Columbia has more scut work (inherent to NYC), stanford seems focused more on effective learning without overloading residents with too much work. COL may be higher at Stanford in general but climate is more moderate. NYC may be more of a bustling city than SF in terms of performances, music, restaruants, but SF has plenty to do more outdoorsy stuff. I think it would probably come down to the personality and culture you are going for and region of the US</t>
  </si>
  <si>
    <t>QOL, clinical training</t>
  </si>
  <si>
    <t xml:space="preserve">QOL Penn &gt; Columbia. Clinical training I think are equal but I was more impressed by the didactics I saw at Columbia. </t>
  </si>
  <si>
    <t>reputation, research, quality of life, fellowships, education, resident happiness</t>
  </si>
  <si>
    <t>Both fantastic programs but Cornell &gt; NW in reputation</t>
  </si>
  <si>
    <t>I have the same question. They both seem to send residents to fellowships at top places but NYU's clinical setting (if you're into that) seems to blow most programs out of the water</t>
  </si>
  <si>
    <t>Can't compare, but I have this feeling about NYU as well, wasn't sure if I was just making it up. You're referring mainly to their diverse population b/w hospitals all within a small radius? &lt; Yeah, they have some of the largest hospitals in NYC, and the country, and their pt population within and across hospitals is pretty nice</t>
  </si>
  <si>
    <t>Any others thoughts here? &lt;I think one other advantage NYU has is that they're a larger residency class, which may make it easier to shift schedules, cover absences, etc..</t>
  </si>
  <si>
    <t>QoL, reputation, workload, research, resident happiness</t>
  </si>
  <si>
    <t>Penn &gt; Cornell. They're both very good programs with very good fellowship placements but the clinical population, residents, breadth of research at Penn seems a notch above</t>
  </si>
  <si>
    <t>unless very interested in neuro-onc, or if you prefer NYC, then Cornell is a great choice</t>
  </si>
  <si>
    <t>U of Vermont</t>
  </si>
  <si>
    <t>QoL, reputation, overall breadth &amp; depth of training</t>
  </si>
  <si>
    <t>Dartmouth's college has a lot to offer I'd say...but burlington seems like a cooler city &lt; no doubt</t>
  </si>
  <si>
    <t>QoL, Reputation, Resident satisfaction, Random pros/cons</t>
  </si>
  <si>
    <t>QoL higher in Dartmouth no doubt, SLC is insanely expensive</t>
  </si>
  <si>
    <t>Dell (Austin)</t>
  </si>
  <si>
    <t>Culture, resident wellness, career advancement/fellowship matching, training (is dell hospital too small?)</t>
  </si>
  <si>
    <t>UT Houston clearly the stronger program and better exposure to subspecialties</t>
  </si>
  <si>
    <t xml:space="preserve">Overall training, reputation, QoL, resident satisfaction </t>
  </si>
  <si>
    <t xml:space="preserve">QoL great for both, depending on whether you prefer the Austin or San Antonio culture. Austin is nationally known as a desirable place to live where lots of young people move to, but the city has its issues (bad traffic, massive homeless population, and as a person-of-color, I've noticed it's not very ethnically diverse despite being a big city). San Antonio is more laid-back. Both cities are overall great places to live tho. I think reputation is about similar, although I expect Dell to be on the rise as it is new and growing with lots of money pouring in. You can't go wrong between either decision. </t>
  </si>
  <si>
    <t xml:space="preserve">ut austin is starting new stroke fellowship, expanding neurocrit dept w plans to eventually start NCC fellowship as well.  </t>
  </si>
  <si>
    <t xml:space="preserve">UT Austin struck me as a new program with the full backing of the UT system and $$$$$ to blow. Lots of resources. </t>
  </si>
  <si>
    <t>DMC</t>
  </si>
  <si>
    <t xml:space="preserve">Henry ford has a better reputation </t>
  </si>
  <si>
    <t>Both are great programs in downtown Detroit. I'd say DMC caters to more of the underserved population but HF does too just not as much. In general I'd say HF is more organized of a hospital than DMC and is considered more prestigious but I personally think DMC neurology has faculty from stronger backgrounds. You will see so many interesting clinical cases at both hospitals and both programs have great residents and attendings with a enough research opportunities if you want it. Both are also teaching hospitals so you will certainly be working with medical students. Personally I'd go by which program you felt that you connected with more and had a better "gut feeling" because you really cannot go wrong with either.</t>
  </si>
  <si>
    <t xml:space="preserve">&lt;Definitely agree with this. Personally, I felt the camaraderie between residents was better at DMC and everyone felt lively during the resident meet. Not many residents showed up during the HF interview and they seemed overworked. </t>
  </si>
  <si>
    <t>Reputation especially for movement and cognitive, research</t>
  </si>
  <si>
    <t>Both fantastic programs in movement, not sure about cognitive &lt; emory has more for cognitive, similar reputation overall</t>
  </si>
  <si>
    <t xml:space="preserve">Reputation, career opportunities, resident satisfaction, QoL </t>
  </si>
  <si>
    <t>Duke&gt;Northwestern for reputation, QoL &gt; +3</t>
  </si>
  <si>
    <t>Does reputation even matter when comparing these 2? lol. Both are super well known. &lt; agree</t>
  </si>
  <si>
    <t xml:space="preserve">I think they are at least equal if not NW &gt; Duke for reputation. </t>
  </si>
  <si>
    <t>Univ of Washington</t>
  </si>
  <si>
    <t>Pros/Cons, ICU, Onc, Reputation</t>
  </si>
  <si>
    <t xml:space="preserve">both were pretty similar-  equal opportunities, strong training w high volume, chill people, collegial vibe. both have good reps. just depends where you'd rather live. most residents go on to do fellowships in similar geographic area. </t>
  </si>
  <si>
    <t>I would put Duke above for reputation, research opportunities and location/QOL. Similar clinical training. The Raleigh-Durham area has a lot to offer and you can drive to both mountains and beach; Nashville is a bigger city but more isolated.</t>
  </si>
  <si>
    <t>Duke&gt;Vanderbilt for diversity. Vanderbilt&gt;Duke for warmth of faculty imo. I think Nashville is more expensive</t>
  </si>
  <si>
    <t>QoL, Reputation, Fellowship (stroke)</t>
  </si>
  <si>
    <t>Reputation is similar. Northwestern for research, Emory for QoL. Emory is definitely a stroke powerhouse and Grady is a true county hospital if you want to work with underserved populations. Northwestern does have some big names in neuro-ICU but Emory is better for stoke/interventional</t>
  </si>
  <si>
    <t>Didn't interview at USC, but I was really impressed by Emory. Loved the residents and PD, lots of flexible research time if interested</t>
  </si>
  <si>
    <t>Emory has a stronger reputation and way more opportunities during residency.</t>
  </si>
  <si>
    <t>reputation, academics (med/ed), neuromuscular</t>
  </si>
  <si>
    <t>Emory for overall &gt; how specifically?</t>
  </si>
  <si>
    <t>reputation equivalent &gt; maybe think about whether you want to end up in NE or SE long term, since they each have a better reputation in their region than the other &lt; +1 I feel like they are very similar as well, probably comes down to location</t>
  </si>
  <si>
    <t>Mount Sinai Beth Israel</t>
  </si>
  <si>
    <t>Overall, QoL/schedule, resident satisfaction</t>
  </si>
  <si>
    <t>Emory for overall +2</t>
  </si>
  <si>
    <t>Reputation, resident happiness, subspecialty exposure</t>
  </si>
  <si>
    <t xml:space="preserve">Emory all the way unless you like to be with introverts and want to be working long hours &gt;can you elaborate?  &gt; i know two girls that are in UPenn and tey are definitely NOT introverts lol </t>
  </si>
  <si>
    <t>Not the OP but just chiming in that I like introverts! I think the interview trail favors extroverted people on both the resident and applicant side, but introverts can be great friends too. Workload is another story. +1</t>
  </si>
  <si>
    <t>QOL (specifically traffic), resident satisfaction, random pros/cons, workload</t>
  </si>
  <si>
    <t>Atlanta traffic is worse than Miami. That being said, Emory &gt; UMiami for benefits, vacation, wellness days, random program perks etc. Unsure if the workload is different, although it helps if you speak some Spanish in Miami</t>
  </si>
  <si>
    <t>reputation, QoL, workload/diversity, research/academics</t>
  </si>
  <si>
    <t xml:space="preserve">Emory &gt; UTSW for reputation but not by much. I think it gets down to personal preference. Would you rather live in Atlanta or Dallas? Two very different cities. Also Emory's residents are super diverse as is the city. </t>
  </si>
  <si>
    <t xml:space="preserve">Medstar </t>
  </si>
  <si>
    <t>GWU &gt;&gt;&gt;&gt;&gt; (Greater NIH research funding, MG Network, more fellowship programs including neuro-IR, VA affiliation, established PD, location off metro/downtown)</t>
  </si>
  <si>
    <t>Beaumont</t>
  </si>
  <si>
    <t xml:space="preserve">Henry Ford &gt; Beaumont for reputation. Beaumont &gt; Henry Ford for QoL. Beaumont is also currently on warning w/ ACGME &gt; do you know why??? Where did you hear this &gt; don't know why and I saw it on the ACGME website. link is in the comments section somewhere </t>
  </si>
  <si>
    <t xml:space="preserve">My impression was that you worked hard at Henry Ford and come out exceptionally prepared because of the volume. Despite this the residents were either very good at hiding their true feelings or seemed content with the workload. I remember one saying the census is variable and can get very busy, but never becomes a patient safety issue. Impression from Ohio state was that training was very grueling in the recent past but changes to the service have 180'd the workload, and residents didn't view it as an issue, they talked about it like it was something they were told by past residents but hadn't experienced themselves. My guess is you may work harder at Henry Ford but who knows really. I really loved the faculty interviewers at both programs (super friendly/conversational/normal) and i have no memory of any odd or offputting (sp?) residents at either program. For the two metrics you listed, i think you cant go wrong with either. I will be ordering these two particular programs based on proximity to family (they were roughly equivalent in mind when not clnsidering this variable). </t>
  </si>
  <si>
    <t>Totally agree with first post... exact same vibes/feel. And just want to add that both PCs were awesome :)</t>
  </si>
  <si>
    <t>Quality of life, reputation, opportunities, overall comparison</t>
  </si>
  <si>
    <t>UF Gainesville &gt; Henry Ford for all in my opinion. Living in Florida (even Gainesville) will almost certainly be better than Detroit. UF definely has better rep. A lot of research opportunities at UF I believe. I also really liked the Chair at UF. Still enjoyed my interview at Henry Ford though, just not quite as good.</t>
  </si>
  <si>
    <t>Agree</t>
  </si>
  <si>
    <t>QoL, residents, resident satisfaction, reputation, research, location</t>
  </si>
  <si>
    <t>Both programs are very research oriented - Hopkins has a better reputation when it comes to research. I felt like clinical training is pretty similar for both.</t>
  </si>
  <si>
    <t xml:space="preserve">Is the better reputation of Hopkins for research worth Baltimore over Philly? I thought reputation for academic neuro research was not too different. Also, Hopkins seems like a hold out for super frontloaded schedule with little early outpatient time &lt;&lt;&lt; almost all programs that I've interviewed with are frontloaded. Both Penn and Hopkins will make you a great neurologist. Go with the gut feeling. Personally, a shitty city for 4 years is doable for me if I really do like the program in that shitty city :D </t>
  </si>
  <si>
    <t>(mod cpnsolidated) Someone above said research reputation for Hopkins &gt; Penn. I think overall reputation is equivalent. QOL likely Penn &gt; Hopkins. Will update residents/resident satisfaction after Hopkins interview &lt;&lt; thank you! &lt; updating to say from my interview experience residents and residents satistication Penn &gt; Hopkins</t>
  </si>
  <si>
    <t xml:space="preserve">Hopkins </t>
  </si>
  <si>
    <t>Since both are obviously very busy/frontloaded, is there any difference in QoL/resident satisfaction between the two?</t>
  </si>
  <si>
    <t>NYC &gt; Baltimore, which probably affects your satisfaction</t>
  </si>
  <si>
    <t xml:space="preserve">For resident satisfaction that stems from the program and culture, Hopkins &gt; Columbia &lt; interested to see if this is the concensus </t>
  </si>
  <si>
    <t>&lt; I didn't get great resident satisfaction impression from Hopkins. I got better vibes at Columbia but this may be very dependent on your interview day</t>
  </si>
  <si>
    <t>UT Austin Dell</t>
  </si>
  <si>
    <t>QOL, quality of clinical training, pros/cons</t>
  </si>
  <si>
    <t>Austin v Houston for QOL - very differnet; Houston diverse, huge, better food scene, more affordable; Austin - much more nature/outdoor things to do in city, still good food, more expensive to live close to downtown +1</t>
  </si>
  <si>
    <t>Reputation, QoL, Workload, Fellowships Placement</t>
  </si>
  <si>
    <t>Iowa &gt; Indiana in reputation, fellowship placement. Unsure about QoL/workload. Indianapolis is a decently large city while Iowa City is a smaller college town.</t>
  </si>
  <si>
    <t>Reputation, resident satisfaction/QoL, city life</t>
  </si>
  <si>
    <t>Iowa &gt;&gt; Kansas reputation +1</t>
  </si>
  <si>
    <t>In terms of city life, I think it's definitely KC &gt; Iowa. KC has a great culture and night life. The city itself has a really diverse population as well. Residents are pretty happy here and the attendings are super supportive. Iowa also has amazing residents and attendings.</t>
  </si>
  <si>
    <t>Chief at Kansas went to UI for med school and stated he ranked KU #1 because of the change of scenery/city life and it was the closest to UI outside of Iowa City</t>
  </si>
  <si>
    <t>QoL, reputation, residents, resident satisfaction</t>
  </si>
  <si>
    <t>didn't interview at MN but was so impresed with Iowa, I think it is a hidden gem - great schedule, growing, cheap COL, recruited many faculty from well known E coast institutions +1</t>
  </si>
  <si>
    <t>Iowa &gt; Minnesota for reputation. QoL depends on what matters to you. Both sound like they have decent schedules, with probaby Iowa edging out Minn. But, Minnesota/St. Paul is almost definitely a better place to live than Iowa City (unless you like smaller/quieter). As far as residents, I liked the residents at both institutions. Seemed like an equal mix of single and family. Satsifaction seemed great at both. Also liked the faculty that I met at both. I personally will probably rank Iowa ahead, but it's fairly close.</t>
  </si>
  <si>
    <t xml:space="preserve">I personally think the location is beautiful and nice to live in too, for Iowa! </t>
  </si>
  <si>
    <t>OP here. For those wondering, both programs are very strong on midwestern friendliness. Minnesota in particular are very friendly. This was the first interview I had where my interviews ran over because we were having such good conversation.</t>
  </si>
  <si>
    <t>More diverse patient population at MN. Minneapolis &gt;&gt; Iowa City.</t>
  </si>
  <si>
    <t xml:space="preserve">They feel totally different. Iowa is in a college town, and is the only tertiary care center in the state. UMN is in a big city. Both have large faculty. Both have a VA. Both have dedicated tracks to stuff. </t>
  </si>
  <si>
    <t>If you like MedEd the MN&gt;Iowa</t>
  </si>
  <si>
    <t>IOWA</t>
  </si>
  <si>
    <t>Overall, Reputation</t>
  </si>
  <si>
    <t>For overall and reputation, Iowa &gt; Mount Sinai Beth Israel</t>
  </si>
  <si>
    <t>Nebraska</t>
  </si>
  <si>
    <t>Iowa &gt;&gt; Nebraska reputation</t>
  </si>
  <si>
    <t>Overall/rep/whole shabang</t>
  </si>
  <si>
    <t>Rep is higher for rochester however, it is extremely lacking in diversity where as Iowa has a very diverse resident class and more faculty from diverse backgrounds too. If that doesn't merit a consideration for you then I guess compare the cities and decide. Great fellowship matches for both</t>
  </si>
  <si>
    <t>South Florida (USF in Tampa)</t>
  </si>
  <si>
    <t xml:space="preserve">QoL, residents, mentorship, training, adventure. I have lived in both cities and like both - however I would not want to live in Iowa City for life (but would in tampa). </t>
  </si>
  <si>
    <t xml:space="preserve">Iowa for all categories you listed except adventure (not sure what that means lol). </t>
  </si>
  <si>
    <t>If you don't want to live in Iowa City for life, I wouldn't do residency there. Residency is a time where you help build connections for potential future jobs, which can lead to a life-long location - just think about how many faculty you've interviewed with who are there because they were residents there +1</t>
  </si>
  <si>
    <t>Quality of clinical training, mentorship, resident satisfaction, program leadership</t>
  </si>
  <si>
    <t>Columbia is a tier above Jefferson</t>
  </si>
  <si>
    <t>Mayo for pretty much everything, unless you want to do headache, then Jefferson has inpatient headache whereas Mayo only has outpatient headache</t>
  </si>
  <si>
    <t>QoL/resident satisfaction, overall training, mentorship</t>
  </si>
  <si>
    <t>Overall training NYU &gt; Jefferson, Mentorship similar, QoL seems similar</t>
  </si>
  <si>
    <t>&lt; I think QoL is way better at Jeff and the residents seemed way happier. I got a stuffy, malignant, overworked vibe from NYU. NYU's reputation is better though. I think you have to choose between name recognition (though Jeff has a good reputation) or having a reasonably good quality of life with happy coworkers &gt; &lt; NYU is tiers above Jeff as a program.  Did not get any malignant vibes!  it was one of my favorites. &gt;</t>
  </si>
  <si>
    <t>Reputation and location-wise, Jeff &gt;&gt;&gt; Temple</t>
  </si>
  <si>
    <t>Culture Temple &gt; +1 &gt; Disagree. Found Jefferson to be chill and residents were funny. +1</t>
  </si>
  <si>
    <t>&lt; Not saying Jeff has a bad culture, but simply that I think Temple's may be better, more tightknit +2</t>
  </si>
  <si>
    <t>Temple is in a "bad" part of town. Better education at jefferson</t>
  </si>
  <si>
    <t>UMD</t>
  </si>
  <si>
    <t>I preferred the people and location of Jeff better. They're both definitely clinically focused programs and pretty solid reps.</t>
  </si>
  <si>
    <t>Jefferson&gt;Maryland (rep, fellowship, etc)</t>
  </si>
  <si>
    <t>QoL, Reputation, Happiness</t>
  </si>
  <si>
    <t>OP: These two seem like a real tie for me. Rush has the amenities of Chicago and people seemed happy. Jefferson seemed like QoL might be better, Philly seems like a decent place to live. Thoughts?</t>
  </si>
  <si>
    <t>U Washington</t>
  </si>
  <si>
    <t xml:space="preserve">reputation, overall comparison </t>
  </si>
  <si>
    <t>For quality of life, LAC+USC &gt; Univ of Washington . Rank/reputation is similar for both.</t>
  </si>
  <si>
    <t xml:space="preserve">LAC+USC </t>
  </si>
  <si>
    <t xml:space="preserve">For reputation, fellowship match, and career opportunities after graduation, LAC+USC &gt;&gt;&gt; Kaiser. </t>
  </si>
  <si>
    <t>Reputation, QOL, resident happiness, culture, overall</t>
  </si>
  <si>
    <t>Temple for reputation and culture. Don't know much about Lehigh but if you want to be in a city with lots to do and a diverse patient population then Temple! The residents are also super close and fun &lt; awesome, thank you!</t>
  </si>
  <si>
    <t>Overall, Fellowhsip, Location, QOL, Reputation</t>
  </si>
  <si>
    <t xml:space="preserve">kaiser better location w way more to do (live in LA- los feliz, silverlake, etc), QOL is nice. kaiser great if you wanna do fellowship in LA. Loma linda might have better reputation and has more in house fellowships. both good if you wanna stay in CA. both categorical. would base it off fit and where you'd rather live. </t>
  </si>
  <si>
    <t>U Illinois Chicago</t>
  </si>
  <si>
    <t>UIC &gt; Loyola. UIC has a better reputation and will not work the shit out of you &gt; yeah pretty sure UIC also works the shit out of you lol &lt; +1, residents seemed like their energy levels were on the lower end</t>
  </si>
  <si>
    <t>Overall, reputation, QoL, fellowship placement</t>
  </si>
  <si>
    <t>Rush &gt;&gt; for reputation and rankings if that matters. QoL probably similar, depends on where you would rather live</t>
  </si>
  <si>
    <t>Maryland &gt;&gt;&gt; they have a much better QoL, and similar reputationa and fellowship output. &lt; disagreed about reputation, didn't Mayland soap a few spots just last year?</t>
  </si>
  <si>
    <t>Disclaimer: I have not interviewed at Tufts, I did interview at Maryland. I have heard very negative things about the Tufts program from other medical students who rotated with the residents at Lahey. Would even describe the program as malignant. As someone who was looking at Northeast programs, my med school's neuro PD actually recommended I not apply to Tufts. Based on these impressions I would absolutely choose Maryland. Residents seemed friendly, felt like faculty went to bat for them, no real negatives except they don't like their call schedule. I would say Maryland here.</t>
  </si>
  <si>
    <t>&lt;I can second that, interviewed at both and Maryland was leaps/bounds ahead of Tufts. Would consider not ranking the latter tbh.</t>
  </si>
  <si>
    <t>Mayo (MN)</t>
  </si>
  <si>
    <t>Reputation, QoL, resident happiness, pros/cons, location, fellowships, medical education opportunities</t>
  </si>
  <si>
    <t>Reputation similar, both will allow you to get whatever fellowship you want, UCSF more of a volume-based approach compared to Mayo, otherwise major difference is location</t>
  </si>
  <si>
    <t>location vs quality of program</t>
  </si>
  <si>
    <t>Mayo has the beach, OHSU close to mountains. Both are great programs, but Mayo definitely wins with regards to reputation and the prominence of their faculty, which helps a lot when you're looking for fellowships and jobs +1// thanks for the response! I did a subi with Mayo and loved it! It's an amazing program, but I wasn't feeling JAcksonville. I didn't do a subi at OHSU but portland is a dream location to live in. So yah, stuck between that good ol lifestyle/location vs quality of program</t>
  </si>
  <si>
    <t>U Michigan</t>
  </si>
  <si>
    <t>Reputation and fellowship wise, Mayo &gt; UMich</t>
  </si>
  <si>
    <t>Michigan's rep is still really strong though, and lots of reasons to prefer Ann Arbor over Rochester +1</t>
  </si>
  <si>
    <t>Two of the best programs in the country in terms of balancing strong academic program with appropriate QoL/work-life balance. Residents from both programs said they have some of the best work-life balance in the country. In my opinion the people at Mayo gave off more of an "all medicine, all the time" vibe whereas Mich residents seemed to have more interesting lives outside of medicine. Career prospects great coming from both programs but probably a bit better coming out of Mayo, but Ann Arbor &gt; Rochester for most people.</t>
  </si>
  <si>
    <t>Overall, reputation, academic career opportunities, fellowships (particularly neuroimmunology)</t>
  </si>
  <si>
    <t>I think both are pretty similar in reputation and academic career opportunities but UPenn has a better location. It also seemed like a lot of people at Mayo stay at Mayo forever whereas it seems like many at Penn stay but a few more seem to branch out a little more post residency. Not sure about neuroimmuno :/ +1</t>
  </si>
  <si>
    <t>If they stay its because they love it and feel supportive. That says a lot about a program. Personally, I have heard GREAT things about Mayo and love the PD! Penn just seems meh to me in regards to residents and location wise &lt; there are lots of pros to Mayo but wouldn't put location as a pro in comparison to Philly!</t>
  </si>
  <si>
    <t>Whoever wrote this, I feel the same way! Liked both for diff reasons and struggling to see which comes out on top &lt; I'm OP and feel similar! It's tough because I liked Mayo but do not like Rochester as a city and the fact that so many people stay on kinda worries me in terms of, can I leave if I want to? lol. I would love to just spend 3-4 years there and then peace out to a city I actually want to live in +1 same</t>
  </si>
  <si>
    <t>overall, reputation, fellowships</t>
  </si>
  <si>
    <t>I've heard from multiple residents of different years that their interview at MCW was a poor experience (residents showed up looking burnt out), but it has been a few years since their interview</t>
  </si>
  <si>
    <t>This year they didn't seem too bad. I have the same dilemma between these two. Anybody have more info on MCW hours? &lt; Not the exact hours, but one resident said you will work a lot here (but basically this will happen in all programs? I don't know) &lt; Yeah that's my question. Obviously youre gonna get your butt kicked regardless, and all the programs seem to have roughly the same amount of hours per week</t>
  </si>
  <si>
    <t>Bothh programs seem to have great QoL and excellent PDs. Methodist is more limited with internal fellowships but they seemed to match better than SA when they went to other fellowships.</t>
  </si>
  <si>
    <t>Methodist Houston</t>
  </si>
  <si>
    <t xml:space="preserve">reputation, career oppotunities, QoL, benefits </t>
  </si>
  <si>
    <t>I think for QoL, Methodist = UNC. If you want big city, pick Methodist. If you want nature, pick UNC. I don't know about reputation or career opportunities comparisons though - someone else please add a comment</t>
  </si>
  <si>
    <t xml:space="preserve">Methodist has amazing faculty and tons of money. It also has a big reputation in Texas, so I think if you want to settle in Texas, it would be a great pick. Fellowship opportunities are limited though. </t>
  </si>
  <si>
    <t xml:space="preserve">Reputation, and overall comparison </t>
  </si>
  <si>
    <t>UT&gt;Methodist for reputation &lt; more patient overload in UT</t>
  </si>
  <si>
    <t>I think Methodist only has consult not primary neuro? could be wrong &gt; Yep, only consult.</t>
  </si>
  <si>
    <t>QoL, overall training</t>
  </si>
  <si>
    <t>MGB&gt;&gt;&gt;BI for training, reputation, fellowship and job prospects</t>
  </si>
  <si>
    <t>QOL probably better at BI, you will come out as good neurologist from both, MGB reputation stronger than BI</t>
  </si>
  <si>
    <t>Overall, QoL, city including COL consideration, movement disorders fellowship</t>
  </si>
  <si>
    <t xml:space="preserve">From personal interview experience, MGB &gt; Hopkins for overall, QoL. City including COL maybe Hopkins wins because Boston is so overpriced. Movement disorders can't go wrong with either. Ultimately depends on your personal impression and gut feeling </t>
  </si>
  <si>
    <t>lol imma be honest I haven't interviewed at either of these programs, but when your options are this stellar, truly I would rank based on location and how well you think you fit with the residents. sorry I know you're looking for a more comprehensive comparison but just my unsolicited two cents! +1</t>
  </si>
  <si>
    <t xml:space="preserve">Interviewed at both. QoL Penn &gt; MGB. MGB has q4 calls and only 4 days off per month. Penn has NF mostly (if I remember correctly) and 6 days off per month (PD emphasized wellness a lot!). Both places are equal in terms of fellowships, quality of education and exposure to cases. Even though doximity ranks MGB #1 and Penn #5, they are equal in terms of reputation for practical reasons. Plus, the PD of MGB trained in Penn (both residency and fellowship) :D. Location wise, Boston is a great place but expensive to live. Philly is much more managable. Both have a great group of residents. My greatest concern with MGB is that they'll take 19 residents but only have 15 prelim spots at MGH and BWH reserved for neuro. I only have two prelim interviews so far so I am a little bit worried. I do not want to soap for prelims or move twice in a year. Penn has guaranteed prelim spots for all of its residents. </t>
  </si>
  <si>
    <t>&lt; whoever posted this, we seem to be the same person lol. also interviewed at both and this is my same thought process. ultimately leaning Penn over MGB. I only have one prelim interview other than MGH and BWH</t>
  </si>
  <si>
    <t>I interviewed at both and I think MGB has the edge over Penn in terms of opportunities and resources, since it has the resources of two large hospitals and a million connections with other institutions. But Penn has the edge over MGB in terms of QoL given the better call schedule and better compensation relative to cost of living.</t>
  </si>
  <si>
    <t>MGB all the way DUH!!!</t>
  </si>
  <si>
    <t>Overall, QoL/schedule, resident satisfaction +1</t>
  </si>
  <si>
    <t>UCSF schedule is more brutal intern year but a lot better for PGY4 year. Resident satisfaction is probably person-dependent, if you like outdoors then UCSF obviously &lt; Much better weather too!</t>
  </si>
  <si>
    <t>I interviewed at both so can share some of my thoughts here. NYU has a significantly stronger reputation. It's one of the top neurology residency programs in the country based on research output/opportunities, faculty, and whatever other criteria there are. QoL = NYU better location by far but slightly more expensive because of said location. Workload it seems like both are about even but NYU has more residents per year so seems to be better distributed. Residents at both seemed happy but NYU residents seemed really happy.</t>
  </si>
  <si>
    <t xml:space="preserve">&lt; Agreed. I would rank NYU over Monty but Monty is not a bad option at all if that's where you end up. I really enjoyed my interview day, PD and faculty seemed very supportive. </t>
  </si>
  <si>
    <t>NYU Brooklyn</t>
  </si>
  <si>
    <t>Reputation, QoL, location, resident satisfaction, random pro/cons</t>
  </si>
  <si>
    <t xml:space="preserve">I have the same question! Please let me know if you got any answers for this. </t>
  </si>
  <si>
    <t xml:space="preserve">I didn't interview at mt sinai but nyu brooklyn seems like a miserable program &gt; Why do you think that? </t>
  </si>
  <si>
    <r>
      <rPr>
        <sz val="10"/>
        <color rgb="FF000000"/>
        <rFont val="Verdana"/>
      </rPr>
      <t xml:space="preserve">One of the fellows at Mt Sinai said they are miserable with how much the PD is involved in their personal lives and favors other residents over some. The attendings are openly concerned about the doximity ranking of the program.  &lt; </t>
    </r>
    <r>
      <rPr>
        <b/>
        <sz val="10"/>
        <color rgb="FF000000"/>
        <rFont val="Verdana"/>
      </rPr>
      <t>which Mt Sinai are u talking about? downtown beth israel or the one in NYC??</t>
    </r>
  </si>
  <si>
    <t>For QoL and resident happiness, MUSC &gt; UMiami</t>
  </si>
  <si>
    <t>i would say MUSC&gt;&gt;&gt;UMiami</t>
  </si>
  <si>
    <t>Overall, reputation, QoL, resident satisfaction, research opportunities</t>
  </si>
  <si>
    <t>Institutions felt pretty similar to me in terms of reputation and research opportunities. Residents seemed to work hard at both places, but happy. I think the biggest difference here is probably location</t>
  </si>
  <si>
    <t>Is reputation really quite comparable even though NYU is arguably top 10 while Northwestern is rather top 20? Is any slight edge pretty insignificant? &lt; I think reputation is comparable...NYU's doximity rank seems a little inflated to me &lt; Hmmm...do other people agree with this? I get the impression that NYU is potentially on an upward trajectory so I feel like they can easily hang around the top 10.</t>
  </si>
  <si>
    <t xml:space="preserve">Qol, culture, reputation, fellowship, vibe, pros/cons, quality of training. Aka everything except location which i know is vastly different. </t>
  </si>
  <si>
    <t>I personally felt interview day at Rochester was much warmer and personable - conversation was easy to flow, and faculty seemed happy to be there. Northwestern was nice, but faculty felt more standoffish to me. Residents at both places were nice. Reputation and fellowship is similar at both institutions. &lt; Did I write this? Hahaha, yes, this is accurate. I agree that "nice" is still the right way to describe the NW faculty, but UR faculty went a step further in being more engaging. I'm not sure if this is more of a "we want to convince you to come here" type of approach from UR, while NW just wanted to get the gist of what each applicant is like without necessarily demonstrating the culture during interview day. For fellowship, UR retains so many residents but I'm assuming they can go wherever else if they really want to.</t>
  </si>
  <si>
    <t>Pretty similar programs, obviously in the same city, historically Rush &gt; Northwestern in reputation but gap has closed in recent years</t>
  </si>
  <si>
    <t xml:space="preserve">I think Northwestern has a greater reputation these days. Also depends what you're looking for, I think Northwestern is much stronger in research  &lt; NW is more research heavy for sure </t>
  </si>
  <si>
    <t xml:space="preserve">The former chair of Neurology at Rush is now a professor at Northwestern.  &lt; FWIW Rush is #4 neuro program in the country, NW #5 according to US News. I think NW has more name recognition though &lt; I wouldn't use US News for best program...that's for best hospital +1 &lt; I would take the #4 spot with a grain of salt, they jumped up drastically compared to last year which doesn't make all that much sense. &lt; I think it's because they invested a lot in their neuro ICU and they are also currently building a massive neuro and cancer hospital right across from their main hospital &lt; Fair on the neuro ICU, but imo future/planned expansions shouldn't be factored into current rankings. </t>
  </si>
  <si>
    <t xml:space="preserve">These two are the obvious top dogs in Chicago and it probably comes down to personal preference. NW is definitely better for research, however it is also the "purple palace", more upscale, less exposure to underserved patients. Rush residents have rotations at cook county (safety net hospital), if that's what you're interested in. &gt; but they only have like one rotation per year at Cook, so not much better than NW     &lt; come one now let's be objective. If you know Chicago you know NW is in an affluent zip code and rush is on the west side (and either is fine, just saying patient pop is different) &gt; agreed, but both lack diversity in pp, especially when compared to the diverse pp served by all the other chicago programs. One might be a little better but if diversity is what the OP is looking for, then maybe neither are a good fit </t>
  </si>
  <si>
    <t>NYU (Manhattan)</t>
  </si>
  <si>
    <t>Reputation, overall training, QoL</t>
  </si>
  <si>
    <t>NYU for reputation and research especially. Rush for QoL, lighter workload, more time off.</t>
  </si>
  <si>
    <t xml:space="preserve">University of Cincinnati </t>
  </si>
  <si>
    <t>I prefer Columbus as a city - a lot more to do, perfect for young professionals.</t>
  </si>
  <si>
    <t>One thing I have heard is that Cincy is more inpatient focused vs OSU is very heavy on outpatient exposure. But if someone could speak more to the programs!</t>
  </si>
  <si>
    <t>Cincy is more inpatient focused but the balance is still there. I disagree that there is a lot more to do in Columbus.</t>
  </si>
  <si>
    <t>Rochester &gt; Michigan for reputation and fellowships, but not by much. Cities pretty different.</t>
  </si>
  <si>
    <t>Rochester (URMC)</t>
  </si>
  <si>
    <t>Reputation, QoL/resident happiness, overall comparison</t>
  </si>
  <si>
    <t xml:space="preserve">I think both programs have a ton of awesome opportunities available, you can do pretty much anything afterwards and have great access to research. Rochester may be stronger in terms of preparing you to be an educator. I also think maybe QoL might be slightly better at Rochester, their medicine year sounds pretty chill compared to some other programs but still solid. Also cost of living is obviously ridiculously different. I personally think location is a big deal for choosing between these two. </t>
  </si>
  <si>
    <t>Torn between these two. NYU seems a little flashier to me with institution name, plenty of going on in NYC (at the cost of less nature), and some fancy facilities while having Bellvue for greater clinical diversity. That said, URMC offers some incredible fit from a leadership/mentorship standpoint, much much cheaper CoL (but not ideal if single). I did feel like the residents at NYU did a better job of selling their program compared to URMC where the residents seemed more mellow and less intent on making a salespitch. But from my understanding resident satisfaction at URMC is super high considering that soooo many residents stay for fellowship and there are only positive comments on Doximity reviews. So I agree that ultimately location is a big deal since ultimately there are pros and cons that nearly cancel each other out unless there is something super specific you value more.</t>
  </si>
  <si>
    <t xml:space="preserve">Reputation wise I think they're about equal. Location is obviously the biggest differentiator between the two. I worked in the neurology dpt at UR for a few years and everyone was extremely friendly and impressive. &lt; Since you said "about equal" in terms of reputation, which program slightly wins out in your opinion? &lt; Reputation to those not in neurology: NYU. Reputation to those in neurology: UR. But I'm talking 0.1% here. I would try to focus on other factors to make your decision. </t>
  </si>
  <si>
    <t>Overall, QoL, reputation, resident satisfaction, program leadership, fellowship/career</t>
  </si>
  <si>
    <t xml:space="preserve">Overall Rush &gt;&gt;&gt; UChicago. I only interviewed for UChicago, but would die for an interview invite at Rush. Seems they have better QoL, reputation, resident satisfaction, and fellowship. </t>
  </si>
  <si>
    <t>Fellowship matches seem to be very similar. Both programs residents seem to get their top choice. Faculty seemed amazing at both, but UChicago faculty seemed to take more of an interest.</t>
  </si>
  <si>
    <t>overall, reputation, QOL, workload, resident happiness, fellowships</t>
  </si>
  <si>
    <r>
      <rPr>
        <sz val="10"/>
        <color theme="1"/>
        <rFont val="Verdana"/>
      </rPr>
      <t xml:space="preserve">For overall, reputation, QoL, resident happiness, and fellowships, Rush &gt; UT Houston. &lt; agreed, QoL especially &gt;&gt;&gt; </t>
    </r>
    <r>
      <rPr>
        <i/>
        <sz val="10"/>
        <color theme="1"/>
        <rFont val="Verdana"/>
      </rPr>
      <t>can somebody elaborate on this with QoL being significantly better at Rush? does that mean residency schedule is better? city? voume of patients? &lt;</t>
    </r>
    <r>
      <rPr>
        <sz val="10"/>
        <color theme="1"/>
        <rFont val="Verdana"/>
      </rPr>
      <t xml:space="preserve"> in terms of schedule, workload and days off. UT Houston is closer to UMiami for workload</t>
    </r>
  </si>
  <si>
    <t>QoL, resident happiness, fellowship match/opportunities, overall, training and education, reputation</t>
  </si>
  <si>
    <t>For QoL and resident happiness, Rush &gt; UTSW. Both very similar in reputation, training, and education. +1</t>
  </si>
  <si>
    <t>Reputation, Fellowship, QoL, Research</t>
  </si>
  <si>
    <t>Can't go wrong but I would favor UCLA here, they have the R25/slightly better research output and I don't think Stanford does? QoL seems good and the stipend seems to better compensate for COL at LA &gt; Stanford has R25 and dedicated research track you can interview for seperately (ITP program)</t>
  </si>
  <si>
    <t xml:space="preserve">according to NIH webpage Stanford's R25 is only for neurosurgery residents. Maybe that's not up to date? But regardless research opps are good at either. &lt; That might be outdated because their website and on interview, they mentioned having a very robust research track. </t>
  </si>
  <si>
    <t>I would say Stanford has the better reputation, although both are obviously great programs. Stanford location and campus are phenomenal. Cost of living pretty similar in both areas. &lt; This is obviously subjective, but the UCLA westwood location is very hard to beat, easily one of the best if not best locations in the country.</t>
  </si>
  <si>
    <t>QoL, reputation, COL, overall</t>
  </si>
  <si>
    <t>UCSF &gt; Stanford reputation. Stanford &gt; UCSF QoL</t>
  </si>
  <si>
    <t xml:space="preserve">Stanford </t>
  </si>
  <si>
    <t xml:space="preserve">Stanford better for overall and fellowship opportunities. </t>
  </si>
  <si>
    <t xml:space="preserve">Detroit Medical Center </t>
  </si>
  <si>
    <t>Brooklyn &gt;&gt;&gt;&gt; detroit. Culture at downstatee is very supportive, great fellowship match, but definitely issues with hospital resources. Unfortunately don't know anything about detroit med center in order to compare. &lt; In SUNY Downstate you work harder and get paid less. I would go with DMC and never look back.</t>
  </si>
  <si>
    <t>I don't know about the hospitals or Brooklyn but am here to say Detroit is actually a really great city and much more affordable than NYC.</t>
  </si>
  <si>
    <t>QOL, workload, satisfaction, pros/cons, future plan</t>
  </si>
  <si>
    <t>Not sure about Tufts but SUNY QoL really isn't bad. It gets a bad rep but the location is actually pretty nice (lived in the area for a few years... rent is decent for NYC and close to the park), intense workload but will learn a lot. Fantastiic attendings and great match list.</t>
  </si>
  <si>
    <r>
      <rPr>
        <sz val="10"/>
        <color rgb="FF000000"/>
        <rFont val="Arial"/>
      </rPr>
      <t xml:space="preserve">SUNY Downstate </t>
    </r>
    <r>
      <rPr>
        <u/>
        <sz val="10"/>
        <color rgb="FF1155CC"/>
        <rFont val="Arial"/>
      </rPr>
      <t>salary</t>
    </r>
    <r>
      <rPr>
        <sz val="10"/>
        <color rgb="FF000000"/>
        <rFont val="Arial"/>
      </rPr>
      <t xml:space="preserve"> is very low compared to other NYC programs. You will be paying half of your salary for rent if you want to live alone. Programs like New York Presbyterian (Columbia) are not paying </t>
    </r>
    <r>
      <rPr>
        <u/>
        <sz val="10"/>
        <color rgb="FF1155CC"/>
        <rFont val="Arial"/>
      </rPr>
      <t>$12-15K</t>
    </r>
    <r>
      <rPr>
        <sz val="10"/>
        <color rgb="FF000000"/>
        <rFont val="Arial"/>
      </rPr>
      <t xml:space="preserve"> more just to waste money. They are doing so because the cost of living in NYC is very high. &lt; is it cons of SUNY? Where is pros of Tufts?</t>
    </r>
  </si>
  <si>
    <t>Overall, reputation, QoL, fellowships</t>
  </si>
  <si>
    <t>I can speak to Temple a little more than Rush, but overall/reputation Rush &gt; Temple. People at Temple do match at pretty great fellowships (Harvard, NIH). Call @ Temple is a bit rough (q4 24 or so?). The patient population there is very unique/underserved/medicaid so there's alot of satisfaction with helping them - and can also see interesting things (neurocysticercosis, CD4 &lt;10 etc). Whereas Rush is a tertiery center so it's people getting referred in (maybe more zebras?) though they do one rotation @ a safety net hospital as well (Cook County?). Faculty are pretty great at Temple, they've been hiring alot of newer attendings from UPenn (ever since the Chair changed &amp; faculty left with him). Residents are very tightnit/close. Good neuromuscular exposure with Dr. Patterson, also have MS clinic with a new faculty as well. No real HA or cognition tho. The PD at Rush really left an impression, she seems great but it appears like currently there is no chair there? +1</t>
  </si>
  <si>
    <t>The fact that there was no talk (during interview day) about who the chair is at Rush/whether they are currently recruiting was a bit of a head scratcher. I guess Rush is doing their own thing, but leadership certainly feels very new.</t>
  </si>
  <si>
    <t xml:space="preserve">Rush has a better reputation for neurology and has many more fellowships than Tulane, but I do think that residents at both programs match well into fellowships. QoL is probably similar - Chicago and NOLA are both great cities to live in. Rush and Tulane have an inpatient heavy PGY2 year. Rush does not have a VA, and Tulane does. Stroke and NCC are particularly strong at Tulane. </t>
  </si>
  <si>
    <t>Tulane has just implemented a NCC fellowship and the faculty are young</t>
  </si>
  <si>
    <t>U Illinois in Chicago</t>
  </si>
  <si>
    <t xml:space="preserve">Reputation, QoL/workload, fellowships/career opportunities </t>
  </si>
  <si>
    <t>Historically probably U of C &gt; UIC but I'd say for QofL and workload UIC &gt; U of C, about equal for fellowships/career opportunities, UIC seems to be on the rise</t>
  </si>
  <si>
    <t>UIC is categorical if that matters to you</t>
  </si>
  <si>
    <t>Reputation, QoL, resident happiness, pros/cons, location</t>
  </si>
  <si>
    <t>Penn is probably a tier above UR but Rochester seems like an underrated program, even though ranked well. QoL in Rochester is very decent if you can brave the cold. &lt; So many people have repeated something like this (on these forms) about UR and its strong reputation...what is it about the program that really makes that true/possibly even makes it underrated? Does it basically all come down to leadership? My concern is how long will this relatively strong reputation last after eventual changes in leadership years later, especially since location is somewhat of a tough sell for many.</t>
  </si>
  <si>
    <t xml:space="preserve">Rochester has an immense amount of research, great patient outcomes, and is pretty much the #1 referral center in all of upstate NY. </t>
  </si>
  <si>
    <t>I have heard multiple times that the residents at Rochester are super happy and have great QOL, cost of living is very cheap and if you are interested in education, Rochester has a very strong reputation in education in particular</t>
  </si>
  <si>
    <t>Reputation, QOL, fellowships, workload, culture</t>
  </si>
  <si>
    <t xml:space="preserve">Reputation and fellowships for both are about the same. UC Davis seems to have easier workload and better QoL than UC Irvine. UC Davis leadership seems to have a culture that is very supportive of residents who want to get pregnant and start families (the PD looked happy when talking about the many "neurology babies" that have been born recently), and Sacramento itself is an ideal place to raise kids. Orange is a nice place to live in general.  </t>
  </si>
  <si>
    <t xml:space="preserve">UCI ranked higher than UCD and IMO seems to have more research opportunities/possible patient diversity as it rotates through several sites instead of just 1 like UCD. Liked UCI interview because got to speak to more faculty/faculty showed up at lunch to say hi which speaks to collegial culture. </t>
  </si>
  <si>
    <t>overall, crime, reputation, QOL, workload, resident happiness, fellowships</t>
  </si>
  <si>
    <t>Utah &gt; UC Davis for reputation, fellowships. UC Davis was on probation a few years ago. QOL probably similar but Utah has 8 residents in PGY1 and 2 classes currently whereas UC Davis has 6 but then again Utah sees more pathology (only academic center in state whereas UC Davis shares Northern Cali with Stanford, UCSF) &lt;UC Davis is admitting 8 residents this year FYI&lt;where did you see UC davis was on probation in the past? Couldn't find it when I searched &lt; Sorry, I saw this on SDN but when I checked the date it was from like 10 years ago!! Reputation has definitely improved</t>
  </si>
  <si>
    <t xml:space="preserve">For reputation and fellowship, UCSD &gt; UC Irvine. QoL and workload are about the same. Culture bit better at UCSD depending on who you ask. </t>
  </si>
  <si>
    <t>Quality of life/workload</t>
  </si>
  <si>
    <t xml:space="preserve">The residents at USC said that their pre-lim year at UC Irvine was intense, but it prepared them well for USC. So I think workload UCI&gt; USC. USC residents also seemed v happy to me during social. The PD and 2 APD seemed really receptive to changes as well. </t>
  </si>
  <si>
    <t xml:space="preserve">USC has better reputation and fellowships. Both have tough workload/QoL. Both have work hard play hard culture. </t>
  </si>
  <si>
    <t>I actually think UChicago has a better reputation. UChicago is one of the top programs in the country and their fellowship matches really support that. UChicago is also very very focused on resident wellness. This was emphasized both during interview day and also on their website.</t>
  </si>
  <si>
    <t>UCLA &gt; UCI for overall vibe/reputation/QOL/fellowships. UCLA has a new 4+2 schedule, which is incredible. UCI has only 5 residents a year, so more inpatient time. Residents at both programs were very happy.</t>
  </si>
  <si>
    <t>Overall, research reputation, QoL</t>
  </si>
  <si>
    <t>The one big issue with QOL I had for UCLA is I hate driving. Some of their hospitals are just way too far apart, and I really didn't want to get stuck in LA traffic after being on call... &lt; that's a good point. I wish Columbia was in a better location in NYC though, ideally if I was in NY I'd like to walk or bike and not have to take the subway at all kinds of hours</t>
  </si>
  <si>
    <t xml:space="preserve">Reputation, research, city, academic environment. Have always lived on east coast but open to moving. </t>
  </si>
  <si>
    <t>thoughts anyone? &lt; Penn &gt; UCLA for reputation/fellowship, UCLA better QoL/location</t>
  </si>
  <si>
    <t>Overall, QoL/workload</t>
  </si>
  <si>
    <t xml:space="preserve">USC &gt; harbor. usc has better reputation, more fellowship options, breadth of training (county and keck), stroke/neurocrit exposure. both give you experience with underserved demographics. both work hard. usc has bilingual stipend. harbor location is arguably better (live closer to the beach). harbor is categorical, usc is advanced. both good for anyone wanting to stay in so cal </t>
  </si>
  <si>
    <t xml:space="preserve">UCLA Harbor also has bilingual stipend. $ depends on language. </t>
  </si>
  <si>
    <t>UColorado</t>
  </si>
  <si>
    <t>Overall, reputation, resident vibe, culture</t>
  </si>
  <si>
    <t xml:space="preserve">Vanderbilt for reputation but very similar programs. Vanderbilt residents gave me more of a "married with a family" vibes, UColorado residents seemed younger and dating around </t>
  </si>
  <si>
    <t xml:space="preserve">U Penn </t>
  </si>
  <si>
    <t>overall comparison, QoL, culture +1</t>
  </si>
  <si>
    <t>I would say QoL at Penn is better given all the wellness initiatives. Can't go wrong with either really. I have a family and kids so will likely rank Penn higher due to cost of living</t>
  </si>
  <si>
    <t xml:space="preserve">Does the increased salary+stipend make up for the CoL in SF compared to philly? </t>
  </si>
  <si>
    <t>Resident happiness and leadership seemed about equal to me, so I'm debating a little bit higher prestige and research opps at UCSF (planning academic/research career) versus better cost of living and schedule at UCLA. I have been to SF and liked it but never to LA. Any thoughts on those points or other pros/cons?</t>
  </si>
  <si>
    <t xml:space="preserve">If you're willing to stomach the COL in LA, I imagine you will do ok in SF. Unless the schedule is a huge game changer for you, I would rank UCSF higher &lt; haha good points, thanks. I know both are expensive but they have the same salary/stipend and it seems like that would definitely go farther in LA. My partner also works in marketing so LA could be much better for him, but he is not pressuring me either way. </t>
  </si>
  <si>
    <t xml:space="preserve">side note "better cost of living in LA" is a wild fact lol. &lt; Agreed, not sure what you may have heard, but as someone who lived in LA I can say the COL is pretty high haha. I'd say they're both pretty comparable. SF definitely offers more in terms of outdoor activities and the Bay Area is a lovely place to live. Also much greener and less pollution than LA if that makes a difference for you. &lt; It's CA. You will not find anywhere that has a COL compared to cheaper states. If you want to live there you are going to have to pay for it lol. </t>
  </si>
  <si>
    <t>Interviewed at both and here are my thoughts! UCSF has a better reputation even though both are great programs. SF is on a whole different level, on par with Harvard programs etc. From what I gathered, it's the type of place where if you want to explore/create your own interest within neurology, they'll make it happen. This is especially important for academics because your connections will be endless at SF. Both are great academic programs but the resources available at SF are more plentiful. Mentorship seemed pretty equal at both places. Living wise, SF is greener and has less pollution. Personally, I'd say LA traffic is worse, which might actually matter since at LA you'll have to commute to different sites that are relatively far apart whereas at SF things are more central.</t>
  </si>
  <si>
    <t xml:space="preserve">QOL and workload UCLA&gt;UCSF. I also noticed that the residents had a better comraderie at UCLA vs UCSF. They seemed to know each other very well and seemed like good friends. &gt; </t>
  </si>
  <si>
    <t>i need help wit dis &lt; rank wise, UCSF&gt;UCLA</t>
  </si>
  <si>
    <t>Overall, QoL/workload, culture, exposure/diversity, unique opp</t>
  </si>
  <si>
    <t>UIC better on the diversity front (both within the program &amp; patient population). I'd say both have good culture and I'd imagine a similar workload/QoL. Rush is the bigger name but I wouldn't necessarily say offers much more for unique opportunities and training should be comparable. They are located super close to each other within the city but UIC serves the more underserved population.</t>
  </si>
  <si>
    <t>&lt; Mostly agree, but I think overall Rush &gt; UIC though, because its fellowship matches are better, perhaps because Rush has the bigger name/reputation &lt; Yes, I made the earlier comment and agree that overall Rush &gt; UIC largely due to stronger reputation and more resources.</t>
  </si>
  <si>
    <t>UTHouston</t>
  </si>
  <si>
    <t>Fellowship match in top 20 programs, work-life balance, resident happiness and vibe; I personally prefer the northeast but if the fellowship of UTH &gt;&gt; UMass then I'd be happy to go down south</t>
  </si>
  <si>
    <t>UTHouston is ranked higher on Doximity, and residents do go on to match to top 20 programs. Recent fellowship matches include JHU, Columbia, NIH, Partners, but many also opt to stay back for fellowship due to location/family etc. UT is especially strong in stroke, and their Epilepsy &amp; Movement fellowships are also well-reputed. Both are busy and diverse, but the residents at UTH seem close. UMass likely has better cost of living and proximity to other top 20 programs and has x+y blocks, where inpatient and outpatient rotations are kept separate. Worcester is a small town, but one hour from Boston, whereas Houston is a diverse and big city with a great food scene</t>
  </si>
  <si>
    <t>I think they're both pretty busy programs, UVM has more outpatient, inpatient sounds more intense at UVM. Smaller program than UMass so a little less flexibility with coverage. I think location matters a lot for QoL because they're VERY different. Training quality is probably pretty similar, both have very large catchment areas, UVM has more of a rural patient population, UMass more diverse. Both solid programs from my perspective.</t>
  </si>
  <si>
    <t>Overall think these programs are very similar, UMass does have more residents which is helpful for scheduling purposes and allowing more time for elective, but ultimately the locations are the biggest difference between the 2 and the lifestyle tha goes with living in each area should probably be the main decider between the two, it can be hard to be so remote in Vermont but for some ppl that's exactly what they are looking for</t>
  </si>
  <si>
    <t>South Florida USF (Tampa)</t>
  </si>
  <si>
    <t>UMiami for reputation easily. Workload is known to be heavy though. USF is also busy but Tampa has a slower pace of life in general.</t>
  </si>
  <si>
    <t xml:space="preserve">SUPER similar in terms of workload and reputation. However I think UTH has the edge being in the TMC. It's also probably the best in the country if you are interested in Stroke. Miami and Houston are both big cities but houston is probably easier to live in. Both very busy services. </t>
  </si>
  <si>
    <t xml:space="preserve">Umass essentially has all the same fellowship matches(lots of MGH, hopkins, duke) they are both big academic centers, 2 vastly different cities being in the SW versus the NE, ultimately the location and different lifestyle based on that should be the deciding factor </t>
  </si>
  <si>
    <t>UW - Washington</t>
  </si>
  <si>
    <t xml:space="preserve">both strong programs thatll make you a good neurologist. similar reputation. good matches at both. stroke/ncc is big. personality was warm and friendly at both, but had their differences- youd just have to decide where you fit best. if you're more into beaches, warm weather, can tolerate humidity, like salsa dancing and a vibrant social scene, latin culture- then miami. but if you're more outdoorsy (like hiking, winter sports), dont mind cold/cloudy weather, enjoy the west coast personality, more into bars/breweries &gt; clubs nightlife, seattle would be a better fit. residents seemed happy and tight knit at both. workload seemed more intense at miami. both have a work hard play hard mentality (enjoy life in and outside the hospital). PDs at both were awesome. </t>
  </si>
  <si>
    <t>Overall, reputation, research opportunities, fellowship placement</t>
  </si>
  <si>
    <t xml:space="preserve">Yale for research (and for the time to do research during residency). </t>
  </si>
  <si>
    <t>Yale &gt; Miami; better QoL in terms of free time.</t>
  </si>
  <si>
    <t>Wake-Forest</t>
  </si>
  <si>
    <t>Overall, reputation, QoL/workload, culture, exposure</t>
  </si>
  <si>
    <t>I think Wake Forest has a better reputation and is doing more innovative treatments. The residents seemed really happy there too in comparison to UNC. &lt; tough bc UNC has a much better reputation for IM but I agree WF seems like a better place overall for neuro</t>
  </si>
  <si>
    <t xml:space="preserve">QOL, pros/cons, resident satisfaction </t>
  </si>
  <si>
    <t>QoL (for the 1st 2 years) will be better at UW but reputation for UCSF is better (UCSF neuro in particular is amazing). Residents are happy at both places but dont underestimate the influence of the location. Both places have similar west coast / non-hierarchical culture, both have an outdoorsy vibe, SFO is sunny, Seattle is more misty/rainy. +2</t>
  </si>
  <si>
    <t>UCSF&gt;UW</t>
  </si>
  <si>
    <t>qol, workload, pros.cons</t>
  </si>
  <si>
    <t/>
  </si>
  <si>
    <t>Overall, reputation, fellowships</t>
  </si>
  <si>
    <t xml:space="preserve">Reputation and fellowships are about equal. Overall UCSD &gt; USC, since UCSD program leadership seem nicer and more responsive, workload seems slightly less, and imo location is better. </t>
  </si>
  <si>
    <t xml:space="preserve">reputation, resident satisfaction, workload, diversity of patients and specialties </t>
  </si>
  <si>
    <t xml:space="preserve">I think the reputation of UTSW is a little higher, from what I've heard personally, but both are very good. UTSW seems to have a higher reputation for research. I got a good vibe from the residents at both programs. At both they seemed to get along well and were happy in their program. Diversity in the residents and city itself seemed a little higher at UT Houston. At both programs residents work at multiple hospitals within a large medical center, so patient case diversity is probably similar at both. NCC/ICU seemed particularly strong at UTSW, stroke seemed particularly strong at UT Houston. Both have many subspecialties. UTSW does have 24+4 shifts, but only during inpatient rotations in PGY-2, residents say its manageable. UT Houston is all night float. </t>
  </si>
  <si>
    <t xml:space="preserve">Agree that schedule is probably better at UTHouston, they also have 30+ bed NICU so comparable to UTSW </t>
  </si>
  <si>
    <t>Overall, Reputation, Houston vs Dallas</t>
  </si>
  <si>
    <t xml:space="preserve">In Texas, both have top name recognition. Baylor is especially strong for neuro-ICU. UTSW is strong for research and academics. Both will allow you to get to where you want to be in future career. Both Houston and Dallas are large urban cities with massive sprawl. Houston is hot and humid, has one of the most racially/ethnically diverse populations in the USA which shows in the patient population too, incredibly large ethnic food scene (you'll become fat if you live in Houston because you'll spend all your free days eating the amazing food), close to Galveston beach (but the waters are polluted), lots of bars but not many clubs, and economy is built on the oil industry. Dallas is hot but not humid, has lots of clubs and nightlife, also diverse but less so than Houston, and economy is built on finance and IT. Both cities are liberal, have traffic, and not great places to be if you are into nature. I personally prefer Houston over Dallas, and you can also drive to Austin or San Antonio from Houston for weekend trips, whereas those places are less convenient to reach from Dallas.  </t>
  </si>
  <si>
    <t>&lt;Many opined Baylor to be having some red-flags? someone please confirm..&lt; can confirm. not a good place</t>
  </si>
  <si>
    <t>UVA Charlottesville</t>
  </si>
  <si>
    <t>Reputation, resident happiness and vibe, work-life balance, is Charlottesville a miserable place to be a young professional?</t>
  </si>
  <si>
    <t>UVA has a better academic reputation and felt to me like there was more opportunity to explore your interests both inside and outside of medicine. UW obviously has a better location, but felt much busier to me. This decision probably depends on just how much you want to avoid Charlottesville.</t>
  </si>
  <si>
    <t>Culture, resident happiness and vibe, overall comparison</t>
  </si>
  <si>
    <t>If resident happiness means less hours at work, then Vanderbilt &gt;</t>
  </si>
  <si>
    <t xml:space="preserve">They have a lot in common tbh. Durham &gt; New Haven unless you want to be on the east coast. Yale resident vibes were great, one of the best groups I've met on the interview trail. </t>
  </si>
  <si>
    <t>MSU/Sparrow</t>
  </si>
  <si>
    <t>Reputation, fellowship placement</t>
  </si>
  <si>
    <t>U  Maryland</t>
  </si>
  <si>
    <t>Reputation, fellowship placement, epilepsy program, Pros/Cons, overall comparison</t>
  </si>
  <si>
    <t xml:space="preserve">UC Irvine </t>
  </si>
  <si>
    <t xml:space="preserve">Reputation, QoL/work-life balance, resident satisfaction </t>
  </si>
  <si>
    <t>Reputation, Resident happiness, resarch opportunities, inpatient vs outpatient exposure, overall impression</t>
  </si>
  <si>
    <t>Mayo</t>
  </si>
  <si>
    <t>QOL, training, future opportunities</t>
  </si>
  <si>
    <t>DMC-WSU</t>
  </si>
  <si>
    <t>Toledo</t>
  </si>
  <si>
    <t>QOL, training, resident happiness, overall impression</t>
  </si>
  <si>
    <t xml:space="preserve"> Insert new rows up top of the list, underneath the headings</t>
  </si>
  <si>
    <t>Last Updated</t>
  </si>
  <si>
    <t>Med School Rank (top 10, top 50, etc)</t>
  </si>
  <si>
    <t>Applicant Type</t>
  </si>
  <si>
    <t>Step 1</t>
  </si>
  <si>
    <t>Step 2</t>
  </si>
  <si>
    <t>COMLEX L1</t>
  </si>
  <si>
    <t>COMLEX L2</t>
  </si>
  <si>
    <t>Programs Applied To: Categorical</t>
  </si>
  <si>
    <t>Programs Applied To: Advanced</t>
  </si>
  <si>
    <t>Programs Applied To: Prelims</t>
  </si>
  <si>
    <t>Interviews:Categorical</t>
  </si>
  <si>
    <t>Interviews: Advanced</t>
  </si>
  <si>
    <t>Interviews: Prelims</t>
  </si>
  <si>
    <t>Total number of IIs (Neuro only)</t>
  </si>
  <si>
    <t>Interviews (Neuro only) Cancelled</t>
  </si>
  <si>
    <t xml:space="preserve"> #Programs ranked</t>
  </si>
  <si>
    <t>Matched? Y/N/SOAP</t>
  </si>
  <si>
    <t>Red Flags?</t>
  </si>
  <si>
    <t>Other</t>
  </si>
  <si>
    <t>Yield: Interviews/Categorical</t>
  </si>
  <si>
    <t>Yield: Interviews/Advanced</t>
  </si>
  <si>
    <t>Yield: Interviews/Prelim</t>
  </si>
  <si>
    <t>Yield: (Categorical II + Advanced II)/(Categorical applied+Advanced applied)?</t>
  </si>
  <si>
    <t>Yield: Cancelled</t>
  </si>
  <si>
    <t>thisguy</t>
  </si>
  <si>
    <t>IMG</t>
  </si>
  <si>
    <t xml:space="preserve">IMG </t>
  </si>
  <si>
    <t>Y!</t>
  </si>
  <si>
    <t>step 1</t>
  </si>
  <si>
    <t>very impressive CV, and unique PS saved me from my scores</t>
  </si>
  <si>
    <t>^*^</t>
  </si>
  <si>
    <t>Top 50</t>
  </si>
  <si>
    <t>-</t>
  </si>
  <si>
    <t>low step 1</t>
  </si>
  <si>
    <t>Fingers d'awson</t>
  </si>
  <si>
    <t>Top 10</t>
  </si>
  <si>
    <t>US MD-PhD</t>
  </si>
  <si>
    <t>mööp</t>
  </si>
  <si>
    <t>23x</t>
  </si>
  <si>
    <t>26x</t>
  </si>
  <si>
    <t>aaaaa</t>
  </si>
  <si>
    <t>22x</t>
  </si>
  <si>
    <t>24x</t>
  </si>
  <si>
    <t>couples matching</t>
  </si>
  <si>
    <t>MGS</t>
  </si>
  <si>
    <t>Top 25</t>
  </si>
  <si>
    <t xml:space="preserve">US MD
</t>
  </si>
  <si>
    <t>230s</t>
  </si>
  <si>
    <t>250s</t>
  </si>
  <si>
    <t>Low Step 1, no pubs</t>
  </si>
  <si>
    <t>Mid-Atlantic</t>
  </si>
  <si>
    <t>25x</t>
  </si>
  <si>
    <t>couples matching with competetive specialty (DR)</t>
  </si>
  <si>
    <t>LOA</t>
  </si>
  <si>
    <t>prelim "interviews" include yale (no interview), Brown &amp; UCI (both automatic w/ neuro interview)</t>
  </si>
  <si>
    <t>??</t>
  </si>
  <si>
    <t>NON-US IMG MD-PhD</t>
  </si>
  <si>
    <t>7y since graduation</t>
  </si>
  <si>
    <t>PhD/postdoc after med</t>
  </si>
  <si>
    <t>top 50</t>
  </si>
  <si>
    <t>240s</t>
  </si>
  <si>
    <t>270s</t>
  </si>
  <si>
    <t>260s</t>
  </si>
  <si>
    <t>Top 75</t>
  </si>
  <si>
    <t>???</t>
  </si>
  <si>
    <t>East Coast</t>
  </si>
  <si>
    <t>?????</t>
  </si>
  <si>
    <t>Top 100</t>
  </si>
  <si>
    <t>&gt;O~~~&lt;</t>
  </si>
  <si>
    <t>o</t>
  </si>
  <si>
    <t>A3</t>
  </si>
  <si>
    <t>only applied to adv programs that were linked.</t>
  </si>
  <si>
    <t>aaa</t>
  </si>
  <si>
    <t>aaaa</t>
  </si>
  <si>
    <t>img</t>
  </si>
  <si>
    <t>NON-US IMG</t>
  </si>
  <si>
    <t>AhmAhm</t>
  </si>
  <si>
    <t>Middle East</t>
  </si>
  <si>
    <t>No ECFMG certification yet, Late LoRs [3 days late], No US electives</t>
  </si>
  <si>
    <t>Aladamat</t>
  </si>
  <si>
    <t>Jordan</t>
  </si>
  <si>
    <t>top 9</t>
  </si>
  <si>
    <t>AlleyOpe</t>
  </si>
  <si>
    <t>No pubs</t>
  </si>
  <si>
    <t>AmyGdala</t>
  </si>
  <si>
    <t>Anonymous</t>
  </si>
  <si>
    <t>Shitty</t>
  </si>
  <si>
    <t>Shitty COMLEX SCORES</t>
  </si>
  <si>
    <t>apicalprogenitor</t>
  </si>
  <si>
    <t>Top 30</t>
  </si>
  <si>
    <t>B4</t>
  </si>
  <si>
    <t>Blue2020</t>
  </si>
  <si>
    <t>220s</t>
  </si>
  <si>
    <t>No USCE</t>
  </si>
  <si>
    <t>brain gang</t>
  </si>
  <si>
    <t>Bucks</t>
  </si>
  <si>
    <t>LOL</t>
  </si>
  <si>
    <t>Drop in COMLEX 2 due to COVID cancellations</t>
  </si>
  <si>
    <t>chacharealsmooth</t>
  </si>
  <si>
    <t xml:space="preserve">Couples Matching </t>
  </si>
  <si>
    <t>charliemurphy</t>
  </si>
  <si>
    <t>went back to work for a year between M2 &amp; M3</t>
  </si>
  <si>
    <t>cheese</t>
  </si>
  <si>
    <t>Cherry</t>
  </si>
  <si>
    <t>claraoswald</t>
  </si>
  <si>
    <t>clarrbar</t>
  </si>
  <si>
    <t>Ireland</t>
  </si>
  <si>
    <t>Top 5</t>
  </si>
  <si>
    <t>Not yet ECFMG certified</t>
  </si>
  <si>
    <t xml:space="preserve">Couples matching </t>
  </si>
  <si>
    <t>Covidblows</t>
  </si>
  <si>
    <t>Crafty-Climate7162</t>
  </si>
  <si>
    <t>Southwest</t>
  </si>
  <si>
    <t>Bottom 50</t>
  </si>
  <si>
    <t>220's</t>
  </si>
  <si>
    <t>No Level II yet</t>
  </si>
  <si>
    <t>Crotalidoc</t>
  </si>
  <si>
    <t>5th year for non-academic reasons</t>
  </si>
  <si>
    <t>dabinzki</t>
  </si>
  <si>
    <t>Derp</t>
  </si>
  <si>
    <t>Derper</t>
  </si>
  <si>
    <t>Dongus</t>
  </si>
  <si>
    <t>Top 15</t>
  </si>
  <si>
    <t>DrM</t>
  </si>
  <si>
    <t>not yet ECMFG cert. 3rd LOR late</t>
  </si>
  <si>
    <t>DVj</t>
  </si>
  <si>
    <t>India</t>
  </si>
  <si>
    <t>relatively low scores? 1 pub only</t>
  </si>
  <si>
    <t>EctopicBeats</t>
  </si>
  <si>
    <t>250's</t>
  </si>
  <si>
    <t>ell</t>
  </si>
  <si>
    <t>Gama</t>
  </si>
  <si>
    <t>genus_aurelia</t>
  </si>
  <si>
    <t xml:space="preserve">Top 100 </t>
  </si>
  <si>
    <t>GeraltofRivia</t>
  </si>
  <si>
    <t>halpyall</t>
  </si>
  <si>
    <t>hireme</t>
  </si>
  <si>
    <t>iamfreakingout</t>
  </si>
  <si>
    <t>ilobeyou2020</t>
  </si>
  <si>
    <t>incubusmegalomaniac</t>
  </si>
  <si>
    <t>EASTCOAST</t>
  </si>
  <si>
    <t>izbear64</t>
  </si>
  <si>
    <t>CMG</t>
  </si>
  <si>
    <t>J</t>
  </si>
  <si>
    <t>JazzyArmadillo</t>
  </si>
  <si>
    <t>Jelou</t>
  </si>
  <si>
    <t xml:space="preserve">K </t>
  </si>
  <si>
    <t>kidzbop</t>
  </si>
  <si>
    <t>Kirito</t>
  </si>
  <si>
    <t>Lemontea</t>
  </si>
  <si>
    <t>not high</t>
  </si>
  <si>
    <t>M</t>
  </si>
  <si>
    <t>MAM629</t>
  </si>
  <si>
    <t>Mezza</t>
  </si>
  <si>
    <t>mlumlu</t>
  </si>
  <si>
    <t>mmm</t>
  </si>
  <si>
    <t>Mortegarnem</t>
  </si>
  <si>
    <t>Not reported</t>
  </si>
  <si>
    <t>Couples Matching w/ Pediatrics</t>
  </si>
  <si>
    <t>MRISpinDoctor</t>
  </si>
  <si>
    <t>MyGUS95</t>
  </si>
  <si>
    <t>SouthAtlantic</t>
  </si>
  <si>
    <t>210s</t>
  </si>
  <si>
    <t>Time off for start-up</t>
  </si>
  <si>
    <t xml:space="preserve">&gt; is this even possible??? :O &lt; Good job, i doubt time off for start up is a red flag haha &lt; what does that mean? time off for start up? &lt; Not-so-humble brag? </t>
  </si>
  <si>
    <t>NervousGuy</t>
  </si>
  <si>
    <t>neuro4eva</t>
  </si>
  <si>
    <t>Bad step 1</t>
  </si>
  <si>
    <t>neuroapplicant</t>
  </si>
  <si>
    <t>neuroguy1</t>
  </si>
  <si>
    <t xml:space="preserve">none </t>
  </si>
  <si>
    <t>neuroman</t>
  </si>
  <si>
    <t>NeuroMed5</t>
  </si>
  <si>
    <t xml:space="preserve">MidWest </t>
  </si>
  <si>
    <t>neuroa6</t>
  </si>
  <si>
    <t>neuropoke</t>
  </si>
  <si>
    <t>neurotic2020</t>
  </si>
  <si>
    <t>NeuroTract</t>
  </si>
  <si>
    <t>OTO</t>
  </si>
  <si>
    <t>600s</t>
  </si>
  <si>
    <t>Penguin999</t>
  </si>
  <si>
    <t>PizzaParty</t>
  </si>
  <si>
    <t>pm15</t>
  </si>
  <si>
    <t>Poet</t>
  </si>
  <si>
    <t>West Coast</t>
  </si>
  <si>
    <t>0 Publications</t>
  </si>
  <si>
    <t>postIt</t>
  </si>
  <si>
    <t>lolz</t>
  </si>
  <si>
    <t>psymedics</t>
  </si>
  <si>
    <t>200s</t>
  </si>
  <si>
    <t>470s</t>
  </si>
  <si>
    <t>530s</t>
  </si>
  <si>
    <t>Low Step Score, no Pubs</t>
  </si>
  <si>
    <t>PurkinsjesNeuron</t>
  </si>
  <si>
    <t>randomguy2</t>
  </si>
  <si>
    <t>no usce</t>
  </si>
  <si>
    <t>RG13</t>
  </si>
  <si>
    <t>Roverrandom</t>
  </si>
  <si>
    <t>rslake</t>
  </si>
  <si>
    <t>saywhat1699</t>
  </si>
  <si>
    <t>SB95</t>
  </si>
  <si>
    <t>schlinky87</t>
  </si>
  <si>
    <t>scoffeedo</t>
  </si>
  <si>
    <t>sg</t>
  </si>
  <si>
    <t>Long research gap</t>
  </si>
  <si>
    <t>shake your pon pons</t>
  </si>
  <si>
    <t>shy artichoke</t>
  </si>
  <si>
    <t>research post doc after med</t>
  </si>
  <si>
    <t>Sparrow</t>
  </si>
  <si>
    <t>spidermonkey488</t>
  </si>
  <si>
    <t>staru</t>
  </si>
  <si>
    <t>stressball</t>
  </si>
  <si>
    <t>teddybear</t>
  </si>
  <si>
    <t>upbeatbutterfly</t>
  </si>
  <si>
    <t>usmle900</t>
  </si>
  <si>
    <t>woo woo</t>
  </si>
  <si>
    <t>wutang</t>
  </si>
  <si>
    <t>xxx</t>
  </si>
  <si>
    <t>Top 20</t>
  </si>
  <si>
    <t>XXY</t>
  </si>
  <si>
    <t>XXXXX</t>
  </si>
  <si>
    <t>:/</t>
  </si>
  <si>
    <t>Misdemeanor, didn't honor neuro</t>
  </si>
  <si>
    <t>XYZ</t>
  </si>
  <si>
    <t>EAST</t>
  </si>
  <si>
    <t>xyz</t>
  </si>
  <si>
    <t>Top 40</t>
  </si>
  <si>
    <t>Lower Step 1, Low Step 2 After COVID Issues</t>
  </si>
  <si>
    <t>yikesbro12</t>
  </si>
  <si>
    <t>northeast</t>
  </si>
  <si>
    <t>neurotic5</t>
  </si>
  <si>
    <t>XxXxX</t>
  </si>
  <si>
    <t>Bottom 10</t>
  </si>
  <si>
    <t>21x</t>
  </si>
  <si>
    <t>a</t>
  </si>
  <si>
    <t>Multiple attempts</t>
  </si>
  <si>
    <t>b</t>
  </si>
  <si>
    <t xml:space="preserve">southwest </t>
  </si>
  <si>
    <t xml:space="preserve">bottom 50 </t>
  </si>
  <si>
    <t xml:space="preserve">US DO </t>
  </si>
  <si>
    <t>700s</t>
  </si>
  <si>
    <t>ALL COMERS Avg.</t>
  </si>
  <si>
    <t>Program|</t>
  </si>
  <si>
    <t>Pros</t>
  </si>
  <si>
    <t>Cons</t>
  </si>
  <si>
    <t>Mentorship</t>
  </si>
  <si>
    <t>Patient diversity?</t>
  </si>
  <si>
    <t>(add in whatever you think would be relevant)</t>
  </si>
  <si>
    <t>PROGRAM SOCIAL MEDIA ACCOUNTS AND PUBLIC RESIDENT REVIEWS HERE</t>
  </si>
  <si>
    <t xml:space="preserve">3 primary hospitals (UCSF, VA, SFGH). Wide range of clinical syndromes and patient populations. Excellent faculty who are very collegial and increasing support for residents. &gt;&gt; How is the commute to these different sites? Public transport?? Also wondering about the commute? Can anyone talk about the camaraderie they have seen among the residents? </t>
  </si>
  <si>
    <t xml:space="preserve">Extremely high cost of living. Very busy, volume oriented teaching style. </t>
  </si>
  <si>
    <t xml:space="preserve">Mostly white, asian, hispanic. Get fair number of russian and SEAsian patients. </t>
  </si>
  <si>
    <t>2 primary hospitals, GUH and WHC. One is academic and the other a 500 bed hospital. great case diveristy. Medium sized residency allows for breakup of workload</t>
  </si>
  <si>
    <t>high cost of living. Older call rooms and small work station rooms for residents, older hospital. New one being built but neuro will still remain in older hospital</t>
  </si>
  <si>
    <t>everyone is clearly very approachable for help</t>
  </si>
  <si>
    <t>AA/Hispanic/Ethiopian/White</t>
  </si>
  <si>
    <t>Nice people to work with. Good location. Good balance of clinic and in patient service. Certified stroke center. Good COVID protocol.</t>
  </si>
  <si>
    <t>Not a big program so it can become a lot of patients to handle on your own</t>
  </si>
  <si>
    <t>Everyone loves to help</t>
  </si>
  <si>
    <t>Large Af Am/Hispanic population, and ethiopian</t>
  </si>
  <si>
    <t>Only one resident and the service is crazy busy</t>
  </si>
  <si>
    <t>- Continuity clinic starts in PGY1
- Residents get along very well, great camaraderie, lots of hanging out outside of work hours
- Huge variety of pathology with plenty of zebras, I've seen MELAS, ADEM, zoster opthalmicus, NORSE, PML. But also lots of bread-and-butter.
- Has a pretty large EMU, and a pretty busy surgical epilepsy service
- Mostly night float
- Moffitt Cancer Center is a top cancer center, and though you don't rotate there a ton you do cover it some so if you're into cancer that could be a plus
- Attendings are for the most part chill and approachable, PD and APD are just as great in real life as they are on the interview day
- Very receptive to resident feedback
- Plenty of opportunities for research and teaching, though not a powerhouse of either; focus is on producing clinicians first
- Have gotten the impression the chair and PD are well-connected
- Good fellowship matches
- Very strong for interventional pain neuro, one of only a couple interventional pain programs in the country run by neuro instead of anesthesia</t>
  </si>
  <si>
    <t>- Learn-by-volume philosophy (though not in a malignant way). Some services (TGH consults esp.) are very busy with lists that can get to the 30s. They've added APPs to help reduce this. This could be a pro or a con; you definitely see a ton of stuff and PGY4s have expressed they feel totally confident upon graduation to handle a wide variety of pathology. But it gets busy, and you'll definitely work.
- Still some 24s (6-12ish a year I think?), and a few home calls every month which are a mixed bag, can go very well with few calls or can be functionally a 24
- Three hospitals to cover are not close to each other, so likely at least one won't be close to where you live
- Weekends can be pretty long if you're on; a lot of the weekend coverage attendings are outpatient people who like to teach a lot (read: round for ages), and the weekend team is covering inpatient as well as consults so it's a long list with only a couple of residents</t>
  </si>
  <si>
    <t>See also the covid19/racism/cities page, I put a bunch of info there about Tampa</t>
  </si>
  <si>
    <t>m3 experience: the outpatient attendings are very kind and love to teach. The consults attending seems awesome. I like the residents and they appear to get along well.</t>
  </si>
  <si>
    <t>m3 experience: the inpatient neuro service is one the busiest in the hospital. some of the attendings on the inpatient side are a bit prickly and I didn't perceive the PD to be pleasant. PC seems super nice though.</t>
  </si>
  <si>
    <t>Genuinely felt like the residents were happy and had a good work-life balance. Solid didactics and free lunch every day. Several attendings are not that far out of fellowship so they talk to residents as if they're colleagues. Stroger is awesome, super underserved population and patients from all around the world. IM and prelim residents all say intern year is cush. PGY4 year is also light and flexible. The hospital and facilities are amazing, lots of new technology and imaging modalities. Hospital staff (nursing, MA's etc) are top notch and make your job easier. The new neurosciences building (across the street from main hospital) will be done by the time we start PGY2 :)</t>
  </si>
  <si>
    <t xml:space="preserve">The medical district is very residential so not the most entertaining neighborhood. Most residents live ~2 miles away in west loop or south loop (because of the bars/restaurants) and most of them don't walk to work (The train does stop right at the hospital though). Basic science research is not as strong compared to top programs. Stroke service is pretty busy. </t>
  </si>
  <si>
    <t>Phenomenal as expected given location on the west side and Stroger rotations</t>
  </si>
  <si>
    <t>- Loyola offers a strong clinical experience where you will be taking care of very sick and complex patients; You get to work with (&amp; probably obtain) a letter from Dr. Biller who is a neuro giant; Hospital is located in Maywood, IL which is about 13 miles from downtown Chicago so you can live in the city if you desire; residents get along very well; IM year is busy but you'll get great training</t>
  </si>
  <si>
    <t>High volume; I think people think the program is malignant because of the high volume but I have not had any awful experiences; I think expectations are high is all but no one is yelling or degrading you lol. Might not be the strong program in terms of research;  hospital not located in the city/prob need to own a car</t>
  </si>
  <si>
    <t>variety of different of socioeconomic backgrounds. Many AA, spanish speaking, and polish speaking patients (there are translators readily available via phone or to call in to the room)</t>
  </si>
  <si>
    <t>- Friendly, supportive faculty
- Solid training with good patient volume and mix of bread/butter and zebras; no competition with other residencies (IU only program in state)
- All inpatient neuro services are consult only 
- beautiful new neuroscience building
- huge neurology department with access to many subspecialties
- hires many of its own graduates
- affordable city, relatively easy commute for a big city</t>
  </si>
  <si>
    <t>- All the cons that come with living in Indianapolis (not much for nature lovers, limited night life, land-locked, not the most diversity, etc.)
- Faculty isn't incredibly diverse
- Call is 24 hour (no night float)
- Clinic is concurrent with inpatient (instead of X+Y system) so some inpatient days are hectic
- Not a lot of fellowship positions</t>
  </si>
  <si>
    <t>- Excellent; decent number of spanish-only speakers at county hospital</t>
  </si>
  <si>
    <t>- Lots of pretty funny attendings</t>
  </si>
  <si>
    <t>New Orleans is a huge plus. Get to see diversity of different practice types and hospitals since you will work at Ochsner (private) Touro (private) UMC and VA.  No stroke fellow so codes are resident run.</t>
  </si>
  <si>
    <t xml:space="preserve">Majority-minotiry city! Large Vietnamese, Af-Amer &amp; Hispanic populations, and Cajun/creole.  </t>
  </si>
  <si>
    <t>- Some smaller subspecialties may be less well-represented, like neuro-onc and neuro-ophtho, but they are looking to hire attendings for these fields
- Boston has expensive rent
- As a safety net hospital, there will be challenging and complex patients both medically and socially, but it's actually a pro for training, as long as the program is structured to prevent burnout, which it is</t>
  </si>
  <si>
    <t>The faculty and program leadership are very committed to teaching and mentoring. To give an example, the chair, Dr. Greer, was my mentor throughout med school, and even though he's so busy he needs a personal secretary, he always replies my emails within like 2 hours. I can't remember how many times interviewers on the interview trail has brought up his name during my interview!</t>
  </si>
  <si>
    <t>YES - tha'ts why BMC has 16 languages represented in its in-person interpreters</t>
  </si>
  <si>
    <t>Does anyone know why this program is on "continued accreditation with warning"? &gt;see interview impressions page &lt; Thanks! &lt; btw they're now fully accredited!</t>
  </si>
  <si>
    <t>Residents really seem to get along well with each other. There was always a lot of laughter on service and the residents of all years were really nice to the students, respectful, and good at teaching. This is considered one of the most popular rotations at UMass for third year students, with most having an overwhelmingly positive experience. The new PD has been the APD for several years and is one of the happiest/nicest people you will meet. I really do believe she cares a lot about the residents. Worcester is a much more affordable city and is surrounded by a lot of cute, smaller towns and there's a lot of nature nearby if you're into hiking and outdoorsy stuff. Boston and Providence are both less than an hour away, Portland is about an hour and a half, and NH/VT/CT are all easily accessible from Worcester. I have never had a bad experience working with a neurology attending at UMass - they were all very kind to me and willing to teach. The residents get free lunch every Friday at noon conference, and free breakfast every morning (including breakfast sandwiches!). There are some impressive faculty at UMass, with most of them being trained in Boston hospitals. A lot of the faculty are heavily involved in research. ALS is especially big at UMass. They also have their own, separate NeuroICU. They have a huge catchment area because it's basically the only major hospital for central/western mass, and even southern VT/NH and northern CT. Many patients crossed state borders to come to UMass. No shortage of interesting cases. +2</t>
  </si>
  <si>
    <t>Some people  think Worcester is a con. It's a smaller, sprawling city. Not walkable. Not as much to do as bigger cities like Boston. Lot of great food here though, and a diverse city with a lot of "hole-in-the-wall" restaurants that are fantastic. Some parts of Worcester are dangerous, like most other cities, but not near the main hospital. Got the sense that the residents did not get along well with all of the attendings. Very busy service (wards, consults, stroke, and neuroICU). Apparently the prelim at UMass is pretty intense. UMass is a safety-net hospital for the area so patients can be more challenging from a social perspective.</t>
  </si>
  <si>
    <t>MA is a pretty white state tbh, but the population of Worcester is very diverse. A ton of refugees came to Worcester before Trump shut things down and many immigrants prefer Worcester because it's lower COL than Boston. By far one of the most diverse cities in New England.</t>
  </si>
  <si>
    <t>-Great camaraderie among residents
-Incredibly friendly faculty that are excited to teach
-Home call only (no NF or 24s)
-Affordable city with large population of young professionals</t>
  </si>
  <si>
    <t>-Not a big emphasis on research (this could also be a pro)</t>
  </si>
  <si>
    <t>-Large Arabic population</t>
  </si>
  <si>
    <t>-Traditionally a DO program
-~50/50 split between one smaller community hospital in Farmington Hills and larger hospital in Royal Oak</t>
  </si>
  <si>
    <t>Really nice group of residents and faculty. 
Strongest areas are stroke (and has an integrated vascular-interventional fellowship) and neuromuscular</t>
  </si>
  <si>
    <t>Supportive program, happy residents, "one big family" vibe, attendings are so smart and love teaching</t>
  </si>
  <si>
    <t>APP "residency"</t>
  </si>
  <si>
    <t>lots of mentorship in tons of specialties available for research</t>
  </si>
  <si>
    <t>Large black and hispanic population, generally low SES in durham and surrounding rural communities</t>
  </si>
  <si>
    <t>app program</t>
  </si>
  <si>
    <t xml:space="preserve">Group of residents it's relatively small, making them very close with each other and with faculty. Recommendations of neuro are very well respected in the hospital. Brand new neuro ICU that is all shiny and fancy, including its own imaging are within the ICU. No fellows means that senior residents are the ones leading all decision making. </t>
  </si>
  <si>
    <t>Decently busy service, especially on the consult side. No primary general neurology service, just a primary stroke service. Not a large amount of significant resident driven research.</t>
  </si>
  <si>
    <t>No official mentorship format, but get to work with a lot of different attendings. You do keep the same continuity clinic attending for a full year each year.</t>
  </si>
  <si>
    <t>Very diverse patient population. New Brunswick itself has a very large Hispanic immigrant community, and a sizable African American population. The surrounding suburbs also feature large Asian immigrant populations, both South and East Asian.</t>
  </si>
  <si>
    <t>Extremely diverse patient population, large catchement area. They see absolutely everything. The neuro service is well-respected and well-regarded by the other departments at the hospital. Superb clinical training and the attendings LOVE to teach. New neuro ICU. Great leadership (PD, APD, and new chair are all amazing and are super forward-thinking and constantly want to make changes for the better). Night float and 5+1 schedule are pretty nice too. PD is awesome and will absolutely go to bat for you. Great fellowship match. Residents seem to be happy overall. Pretty nice location - very suburban with beaches nearby and the city not too far.</t>
  </si>
  <si>
    <t>Busy consult service. Some might not like the location if used to more of a city vibe, as it's definitely very suburban.</t>
  </si>
  <si>
    <t xml:space="preserve">Great. Attendings very accessible and friendly. Very medical education-focused department. </t>
  </si>
  <si>
    <t>Very diverse due to large catchement area of Suffolk County.</t>
  </si>
  <si>
    <t xml:space="preserve">Adding on 1/17: I rotated here as an M3 and honestly really enjoyed it! (I'm not even applying to neurology lol, but I am finding spreadsheets about rotations at WMC that I've done and hoping it helps &lt;3 ). The residents I worked with were super cool, and the faculty were SO wonderful (esp the epilepsy attendings dr. ramani and dr. kodi- I loved them). </t>
  </si>
  <si>
    <t>TINY resident room! It was always crowded in there especially since med students were also in there sometimes. Also no windows in there so feels very restricted :(</t>
  </si>
  <si>
    <t>SO diverse. It's westchester, and I definitely saw a lot as an M3.</t>
  </si>
  <si>
    <t>-culture of teaching: attendings are supportive and love teaching, and ton of opportunities for residents to teach med students on wards and in classroom</t>
  </si>
  <si>
    <t>cleveland</t>
  </si>
  <si>
    <t>Very diverse both in terms of race/socioeconomic status as well as both  "bread and butter" cases and plenty rare/interesting ones;</t>
  </si>
  <si>
    <t>people love to hate on cleveland but it isn't a con for me given the cost of living and a lot of nice neighborhoods to live in near the hospital (such as the cedar-fairmont area). Residents definitely complain about it though so it all depends on the person</t>
  </si>
  <si>
    <t xml:space="preserve">residents are in general laid-back and very helpful </t>
  </si>
  <si>
    <t>call schedule is pretty nice</t>
  </si>
  <si>
    <t xml:space="preserve">I freakin love this program. Residents and attendings are super eager to teach. Yeah, Cleveland isn't the most desirable in terms of things to do, but the residents can complain about it because their call schedule is so damn fine. </t>
  </si>
  <si>
    <t>-All of the attendings I worked with were very nice and willing to teach (and also occasionally bought food). The residents were also welcoming and taught at nearly every turn. Great facilities and resources. Multiple neuro-ICUs and EMUs. Had a great time here.</t>
  </si>
  <si>
    <t>-I don't mind Cleveland at all, but some might not like it. Weather can be crappy, of course. Decent amount of fellows, so there could be some competition for responsibilities/learning. But, I did not notice this much.
-Residents said one down side is that ICU is opened so ICU team has to consider recs from other co-primary teams</t>
  </si>
  <si>
    <t>You'll get the poor residents of cleveland, the middle class suburbians, and the super wealthy flown in from other countries for special treatment. Enough bread n' butter cases with plenty of zebra exposure.</t>
  </si>
  <si>
    <t>Heard through the grapevine that this program will be expanding to 12/year soon? &lt;yes they're waiting on final acgme approval but very likely happening this cycle! &lt;confirmed they are now approved for 12 (1/26/21)</t>
  </si>
  <si>
    <t>Oregon University</t>
  </si>
  <si>
    <t xml:space="preserve">Residents and faculty are very nice,easy going, friends with one another. PD is awesome, super invested in the residents, open to tailoring it to their interests and will actively seek out opportunities for the residents.  PD is very interested in resident education both in the form of teaching residents and helping residents become better educators themselves. Hershey is an extremely safe area which was surprising and refreshing coming from a big city with a lot of crime. One of the biggest strengths of the program is the people and how approachable all the faculty are. </t>
  </si>
  <si>
    <t xml:space="preserve">Neuro ICU is run by neurosurgery and nurse practitioners, with limited opportunity to rotate on it. Overall, the residents didn't complain much and seemed happy.  Hershey may not be for everyone as it is fairly rural, you pretty much have to have a car to get around as there is virtually no public transit here. It's a nice quiet , safe, family friendly area but may be too low key for some. </t>
  </si>
  <si>
    <t xml:space="preserve">Residents did not express any concern, they meet regularly with their advisor. </t>
  </si>
  <si>
    <t xml:space="preserve">Surprisingly good given the rural PA setting. Less diverse than the major cities but still see a plethora of neuro cases including rare ones as it is the major medical center for all of central PA </t>
  </si>
  <si>
    <t>Did very good with covid response. No neuro residents to my knowledge were deployed to medicine and were not required to have direct contact with covid patients. PPE was distributed appropriately. In the spirit of full disclosure and honestly the area was relatively spared  with a steady influx of Covid patients rather than a large surge.</t>
  </si>
  <si>
    <t xml:space="preserve">Of note on my Med school interview everyone was super nice and I thought it was an act. It wasn't. Everyone is pretty approachable and genuinely wants to help. As a med student it was a very supportive environment. </t>
  </si>
  <si>
    <t xml:space="preserve">A number of residents are married and have had kids during residency and none expressed concerns over the programs response. There are a few single residents in the program as well. Many residents with pets. </t>
  </si>
  <si>
    <t>No dragons. Many of the residents are full of themseles. Resident room is small and does not follow COVID precautions. Most of the residencies are new programs (probably created because they can't retain employees and its an easy way to fill this gap). Service based instead of teaching based hospital, the services would collapse without residents. Not much time off or sick days, I think to maximize your cheap labor. Residents are a way to fill the gap for an inability to recruit and retain physicians. Several programs commonly have to hire virtual doc's and locums so there will be gaps in your education. Over the years several of the residency programs are constantly changing of PD's, no stability. No employee match for retirement. No free coffee or goodies for residents. Small resident work rooms. Many don't give residents food. No dragons at most work areas or equivalent hardware for residents to document with so all notes have to be typed taking a long time. It is run like a business (good business model for profit), but not good for residents. They are constantly expanding and buying up practices: They don't get that kind of money by supporting their residents, being generous to them, and making this place a good place to work. Resident parking is a good 15 minute speed walk. Otherwise wait for the shuttle...</t>
  </si>
  <si>
    <t>all white population</t>
  </si>
  <si>
    <t>EAsy to get lost in the shuffle</t>
  </si>
  <si>
    <t>Tight knit department 
Top fellowship matches (including Harvard)
Attendings are approachable and love to teach
Dr. Patterson is the go to person for ALS
Unique population +1</t>
  </si>
  <si>
    <t xml:space="preserve">Not the safest neighborhood (North Philly nocturious for crime)
</t>
  </si>
  <si>
    <r>
      <rPr>
        <sz val="10"/>
        <color theme="1"/>
        <rFont val="Verdana"/>
      </rPr>
      <t xml:space="preserve">Considered a "safety net" hospital. Majority of the patients medicare/medicad, AA/some latino, low SES typically. Definitalty serving the underserved &amp; that's the </t>
    </r>
    <r>
      <rPr>
        <b/>
        <sz val="10"/>
        <color theme="1"/>
        <rFont val="Verdana"/>
      </rPr>
      <t>best</t>
    </r>
    <r>
      <rPr>
        <sz val="10"/>
        <color theme="1"/>
        <rFont val="Verdana"/>
      </rPr>
      <t xml:space="preserve"> part about the hospital (making a real difference). </t>
    </r>
  </si>
  <si>
    <t>Extremely diverse. Low SES. Lots of individuals without insurance.</t>
  </si>
  <si>
    <t>lots of white, latinx, cape verdean (portuguese), black. not a lot of asian or native american</t>
  </si>
  <si>
    <t>definitely one of the top programs in the country. the education here is excellent with attendings who truly love to teach not just do research. the overall vibe of all the programs at vanderbilt is very good. all the reaidents are very nice and really seem to have each other's back. &lt; The PD &amp; APD are truly warm and friendly people, and most faculty I've worked with are easy to get along with and reach out to. Medicine dept is also very strong and supportive. &lt; disagree with one of the top in the country</t>
  </si>
  <si>
    <t>VA isnt the best place in the world but youre only there a bit, after pgy1 your only a consult there occasionally and you do get good bread and butter medicine but still have world class education which is good. &lt;also, resident work/call rooms are small and not great</t>
  </si>
  <si>
    <t>lot of white, some black, occasionally Hispanic or others including from the many immigrant &amp; refugee communities in Nashville (including Kurdish, Nepali)</t>
  </si>
  <si>
    <t xml:space="preserve">Very warm and welcoming team. As soon as you mention interest in neuro (as a student obv) people are really excited to chat with you and show you the ropes. I would say pretty great relationship with the NPs esp on ICU service, which makes workflow a lot easier. Attendings will pimp but they are education based as opposed to trying to stump you. Frankly I think everyone is incredibly nice and wants to see you succeed. Level 1 Trauma and stroke for pretty much half the state so you see a great variety from bread and butter to your zebras. </t>
  </si>
  <si>
    <t xml:space="preserve">the leadership is extremely willing to help and will go far out of their way to assist you but things can sometimes be disorganized, but mind this is coming from COVID + student perspective. There are a ton of residency programs here so you could be on a NICU service without a single Neuro resident besides the attending. Will flesh this section out better when I talk to residents but there isn't too much in ways of cons standing out to me at the moment. </t>
  </si>
  <si>
    <t xml:space="preserve">Big deal here, people really care about whether you feel comfortable with your own plan and are ready and willing to coach you through rough patches, especially when it comes to a complicated problem list. </t>
  </si>
  <si>
    <t>-HUGE clinical volume - busiest trauma center in the country, lots of strokes/neurotrauma/cool pathology that comes in
-Very friendly residents and welcoming faculty, not malignant at all- residents and faculty are super supportive of each other and treat each other with lots of respect
-Training sites mixed with large tertiary center, MD Anderson rotations, and county hospital
-Inc to 10 residents per class a few years ago, workload seems managebale but high volume</t>
  </si>
  <si>
    <t>Great program, great clerkship, faculty and residents super invested in teaching. 
- definitely a stroke emphasis but chair and PDs definitely invested in ensuring that residents get adequate expsoure to other subspecialties with lots of elective time. Residents in past years have gone to a broad variety of fellowships</t>
  </si>
  <si>
    <t>Very diverse - Houston most diverse city in country</t>
  </si>
  <si>
    <t>Very friendly, supportive environment. Upper levels are really supportive of the PGY2s. Front-loaded PGY2 year but seems to be pretty chill afterwards. The PD is amazing and really works with residents for their needs. Methodist is a really nice hospital as well. In the Texas Medical Center and diverse pathologies, lots of patients flown in from elsewhere with complex diagnoses. Lots of big-name faculty especially in neuromuscular, and the Houston Methodist Research Institute. Residents go to some big-name fellowships</t>
  </si>
  <si>
    <t>Most of the training is at Methodist though the residents do go to a few other places. Weaker on certain subspecialties, such as autonomics/immune. Really good for stroke and neuromuscular in particular</t>
  </si>
  <si>
    <t>-Chill environment
-Residents are friendly
-Neuro Department Chair is a big deal and works to help you match well
-A lot of neuro residents have matched to top fellowships
-Developing Neuroendovascular program
-Not as overworked as other programs</t>
  </si>
  <si>
    <t>Very diverse / get to treat prison inmates</t>
  </si>
  <si>
    <t>-great faculty and residents
-low COL
-PD is really chill
-1.5hr to Pittsburgh, 3hr to DC and Columbus</t>
  </si>
  <si>
    <t>-college town
-city isn't very walkable</t>
  </si>
  <si>
    <t xml:space="preserve">predominantly working-class and poor whites </t>
  </si>
  <si>
    <t>sawbones recordings, MBMBAM recordings, Great teaching environment, fun and laid back attendings.</t>
  </si>
  <si>
    <t>Predominatly lower-middle class white. Lots of Drug addiction.</t>
  </si>
  <si>
    <t>KEEP THE ANSWERS SHORT GUYS</t>
  </si>
  <si>
    <t xml:space="preserve"> Biggest surprise</t>
  </si>
  <si>
    <t>Biggest disappointment</t>
  </si>
  <si>
    <t>Best PD</t>
  </si>
  <si>
    <t>Worst PD</t>
  </si>
  <si>
    <t>Best program coordinator</t>
  </si>
  <si>
    <t>Worst program coordinator</t>
  </si>
  <si>
    <t>Best interview day</t>
  </si>
  <si>
    <t>Worst interview day</t>
  </si>
  <si>
    <t xml:space="preserve">Best social </t>
  </si>
  <si>
    <t>Worst social</t>
  </si>
  <si>
    <t>Best interview season moment</t>
  </si>
  <si>
    <t>Worst interview season moment</t>
  </si>
  <si>
    <t>Best interview question</t>
  </si>
  <si>
    <t>Worst interview question</t>
  </si>
  <si>
    <t>Best Interview Materials (videos, websites)</t>
  </si>
  <si>
    <t>Longest Interview day</t>
  </si>
  <si>
    <t>Shortest Interview day</t>
  </si>
  <si>
    <t>Best Swag</t>
  </si>
  <si>
    <t>Gamestop🚀🚀🚀🚀🚀  &lt; yerrrr 🚀🚀🚀🚀🚀🚀🚀🚀 and f*** robinhood</t>
  </si>
  <si>
    <t>Deleting columns on this spreadsheet +7</t>
  </si>
  <si>
    <t>RWJ</t>
  </si>
  <si>
    <t>they've all been great honestly</t>
  </si>
  <si>
    <t>SUNY Downstate 😜+1</t>
  </si>
  <si>
    <r>
      <rPr>
        <sz val="9"/>
        <color rgb="FF000000"/>
        <rFont val="Verdana"/>
      </rPr>
      <t xml:space="preserve">MCG &lt; I blame the PD for this, they are interviewing crazy numbers of applicant. +1 &lt; oh come on, their entire job is for residency season, even if they sent out 250 invitations, she can very easily respond with 2 second emails saying confirmed. &lt; They sent more than 270 invites (in previous year they sent only 70). &lt; just because they had multiple dates, doesnt mean they sent that many invites. it sounds kinda ridiculous, but what do i know &lt; </t>
    </r>
    <r>
      <rPr>
        <sz val="9"/>
        <color rgb="FFFF0000"/>
        <rFont val="Verdana"/>
      </rPr>
      <t xml:space="preserve">It's dumb either way. Do they schedule an interview with one applicant a day? If that is the case, it makes me really question their judgment and planning. [Restored: stop deleting other comments!] </t>
    </r>
    <r>
      <rPr>
        <sz val="9"/>
        <color rgb="FF000000"/>
        <rFont val="Verdana"/>
      </rPr>
      <t>&lt; yes why does this comment keep getting deleted? its not even bad-mouthing -1 &lt; He/she is just jealous about all the praise MCG is getting. &lt; lmao</t>
    </r>
  </si>
  <si>
    <t>Rush+2</t>
  </si>
  <si>
    <t>BIDMC +1</t>
  </si>
  <si>
    <t>Yale+3</t>
  </si>
  <si>
    <t>Tufts +1 &lt; what happened? &lt; residents seemed jaded, one phoned in while taking a walk outside, bad ratio of applicants to residents &lt; Yeah, I know what you mean. It had too many people on the call, residents seemed tired, they spoke between themselves for a good amount of time, I just got bored and shut off my camera</t>
  </si>
  <si>
    <t>nothing never nope&lt; haha</t>
  </si>
  <si>
    <t>IVer hounding me for 5 mins why my scores were so low &lt; ew wtf&lt; oh my god what program was this? please spill the tea &lt; RWJ</t>
  </si>
  <si>
    <t>none &lt; lol +1</t>
  </si>
  <si>
    <t>"what makes a good mentor?" WTF is this. &lt; this was also my interpretation, the dude read out some quote and asked what it meant</t>
  </si>
  <si>
    <t>Oklahoma &lt;+1but also TLDW</t>
  </si>
  <si>
    <t>UCSF ~10 hours&lt; holly shit that is super long</t>
  </si>
  <si>
    <t>Tufts (3 hours)</t>
  </si>
  <si>
    <t>Penn +4</t>
  </si>
  <si>
    <t>my ability to bullsh*t +14</t>
  </si>
  <si>
    <t>no program swag +13</t>
  </si>
  <si>
    <t>UNC +3</t>
  </si>
  <si>
    <t>MCG +1</t>
  </si>
  <si>
    <t>UConn+1</t>
  </si>
  <si>
    <t>that one PC who yelled at the applicant via email in all caps &gt; SUNY downstate lol, she actually also send an all caps email to all applicants</t>
  </si>
  <si>
    <t>bama, absolutely the sweetest and so happy they were my first +1</t>
  </si>
  <si>
    <t>Columbia +1</t>
  </si>
  <si>
    <t xml:space="preserve">Henry Ford - social lasted 1hr. 20mn were wasted by resident talking about Harry Potter houses and all the applicants waiting for him to shut up &lt; that seems kinda cute and nerdy..like v neuro of him tho?? &lt;lol </t>
  </si>
  <si>
    <t>Watching the Rush day in the life parody of "the office" &lt; +1 the roomba part killed me lmao &lt; "I trained with the luminaries" LOL &lt;YAS! That was amazing &lt; when the resident asked the PC to find her a husband haha +2</t>
  </si>
  <si>
    <t>when i could not describe my own research&lt; +5 so embarassing every time &lt; *unplugs wifi*</t>
  </si>
  <si>
    <t>"what is your favorite book" &lt; Oh snap, I think a lot of people would not like this question. &gt; too bad haha I prefer this question over tell me aboout yourself and sh*t like that</t>
  </si>
  <si>
    <t>tell me about your research project .... and then many more specific questions &lt;the WORST&lt; the absolute effin worst &lt; No, please :( &lt; Actually my favorite question lol</t>
  </si>
  <si>
    <t>MGH ~20 hours over 2 days &lt; basically a conference</t>
  </si>
  <si>
    <t>UConn (3 hours)</t>
  </si>
  <si>
    <t>Vandy +2</t>
  </si>
  <si>
    <t>How nice and unintimidating most interviewers are +4</t>
  </si>
  <si>
    <t xml:space="preserve">Thalamus +7&lt;LOL&lt; Fucking thalamus ruined my number 1 interview day +1 &lt; OH MY GOD the same happened to me. </t>
  </si>
  <si>
    <t xml:space="preserve">Emory +6 </t>
  </si>
  <si>
    <t>miami acted like she hated me &lt; how? &lt; not OP, but honestly felt sorta the same.&lt; in what sense? how she acted?</t>
  </si>
  <si>
    <t>Stony Brook +4</t>
  </si>
  <si>
    <t>Baylor +4 &lt; I cancelled my IV and she never confirmed with me, i tried SO hard to get in contact smh</t>
  </si>
  <si>
    <t>UTSW +1</t>
  </si>
  <si>
    <t>mississippi &lt; why?</t>
  </si>
  <si>
    <t>Emory +1</t>
  </si>
  <si>
    <t>Buffalo+1</t>
  </si>
  <si>
    <t>we had a mutual hobby with one faculty and talked about it alot, he also complimented everything I said</t>
  </si>
  <si>
    <t>illegal questions +2</t>
  </si>
  <si>
    <t>When they ask about hobbies +1 &lt; I have a lot of hobbies and would get flustered trying to pick the "right" one lol &lt; *when they asked about a hobby you listed &lt; ah, yes that was definitely way easier. I was thinking "what do you like to do for fun?"</t>
  </si>
  <si>
    <t>"tell me about a time when you had to work with people of different cultures and religions and what did you learn from them" &lt; oof</t>
  </si>
  <si>
    <t>mayo clinic</t>
  </si>
  <si>
    <t xml:space="preserve">Pitt: About 7 hours (including 6 x 30 min interviews); but the conversations were nice so it wasn't a big deal </t>
  </si>
  <si>
    <t>Lehigh Valley - 1 hr and was amazing bc of this +4</t>
  </si>
  <si>
    <t>UAB , did they mail it? &lt; I saw an applicant with the UAB mug on my interview day</t>
  </si>
  <si>
    <t>No one knowing Im wearing sweat pants and slippers +2 &lt; same except big sweaters and panties for the meet and greets +1 &lt; 0.0</t>
  </si>
  <si>
    <t>couples match shit+2</t>
  </si>
  <si>
    <t>St. Luke's +1</t>
  </si>
  <si>
    <t>Stony Brook, she was so demeaning during my interview. &lt; in what way? I didn't get that impression. +1</t>
  </si>
  <si>
    <t>Barrow +1</t>
  </si>
  <si>
    <t>UT Houston +5 ; never responded to my email about interview dates</t>
  </si>
  <si>
    <t>Jefferson +5</t>
  </si>
  <si>
    <t>Tennessee +4</t>
  </si>
  <si>
    <t>UCSF +2</t>
  </si>
  <si>
    <t>NYU-Brooklyn +1</t>
  </si>
  <si>
    <t>Interviewed at Kaiser and a dude just spent the time telling me about Kaiser the person and the history of the system. No questions asked on either end. Nirvana.  &gt; Lol the exact same thing happened to me +2</t>
  </si>
  <si>
    <t>"Where did you come from" &lt; "From the stars" is the only logical answer. &lt; Like where did you grow up? Or were they being very offensive? either way, horrible way to phrase this...</t>
  </si>
  <si>
    <t>Favorite Trader Joes product &lt; Basing a lot of my ROL on proximity to TJ's &lt; PREACH +2</t>
  </si>
  <si>
    <t>"are you single, married, or in a relationship?" (bcuz my mother doesn't nag me enough about being single) &lt; illegal question! +infinity</t>
  </si>
  <si>
    <t>Colorado +1</t>
  </si>
  <si>
    <t>Hopkins; like 7-5:30 or something like that</t>
  </si>
  <si>
    <t>Tufts - done by 12 &lt; 11 AM for me</t>
  </si>
  <si>
    <t>UI-Peoria</t>
  </si>
  <si>
    <t>Getting more invites than I expected. +5</t>
  </si>
  <si>
    <t>No pre-interview virtual- like how are we supposed to be able to tell if the residents are chill are not -2</t>
  </si>
  <si>
    <t>Colorado &lt;3 +2</t>
  </si>
  <si>
    <t>stony brook needs to stop acting fake supportive on twitter. It would literally be more fair for applicants for them to say we don't consider IMGs than to have us waste 26$ on a mid tier program insta reject &gt; why? stony brook iv'ed a lot of IMGs this season &lt; Their res explorer stats have 0% non US IMGs &gt; they don't sponsor visa but they interview non-visa requiring IMGs like myself</t>
  </si>
  <si>
    <t>Penn +2 &lt;she was so fun</t>
  </si>
  <si>
    <t>Penn- legit never answers emails SMH &lt;+3 &lt;Thought it was just me, not that this makes it any better though lol.</t>
  </si>
  <si>
    <t>UWash +3</t>
  </si>
  <si>
    <t>UC Davis +3</t>
  </si>
  <si>
    <t>Penn- residents don't really interact outside of the program and it was kind of easy to tell &lt;I didn't get that impression</t>
  </si>
  <si>
    <t xml:space="preserve">UF Gainseville video with the Chair and Neurosurgery PD. It was hilarious! </t>
  </si>
  <si>
    <t>"How will you bring diversity to the program?" &lt; Stammer and forget the many things I can actually bring to the table, talk about all the delish food I can make</t>
  </si>
  <si>
    <t>What's your favorite neuro physical exam finding</t>
  </si>
  <si>
    <t>"tell me about yourself", I'm so over the dumbness of my elevator pitch. Thank god no one else has to endure it. &lt; haha yes +2</t>
  </si>
  <si>
    <t xml:space="preserve">UW Madison +1 &lt; I finished the day with a headache </t>
  </si>
  <si>
    <t>SUNY Upstate done by 10am</t>
  </si>
  <si>
    <t>UCSF+1 &lt; I just got candy and a folder ....?</t>
  </si>
  <si>
    <t>How bad I remained at interviewing throughout the interview season! Really thought I would get better lol +1</t>
  </si>
  <si>
    <t>me +8</t>
  </si>
  <si>
    <t>URochester+1</t>
  </si>
  <si>
    <t>No major complaint</t>
  </si>
  <si>
    <t>MCG-never confirmed my IV date, I cancelled it and never confirmed that either&lt; haha it's like it never happened lol +2</t>
  </si>
  <si>
    <t>Henry Ford +2</t>
  </si>
  <si>
    <t>FAU+1</t>
  </si>
  <si>
    <t>Rush-awkward jeopardy and one residnet was just straight up rude &lt; aw, I thought it was nice +1</t>
  </si>
  <si>
    <t>UCSF video +1</t>
  </si>
  <si>
    <t>One dude pimped me with a case question and then spent the rest of our time with stating how incompetent I was lol &lt; the eff? which program was this lol &lt; I'll name and shame. But I don't think it was only me who had this experience. I had a pretty good academic past. Maybe it's just his behaviour... &lt; Yup, name and shame them</t>
  </si>
  <si>
    <t>What kind of D&amp;D character would you be? (they made sure I was familiar with it first)</t>
  </si>
  <si>
    <t>Ask about research I did like 8 yrs ago... &lt; one IVer asked about my research i did in 1st year undergrad LOL</t>
  </si>
  <si>
    <t xml:space="preserve">UT San Antonio was a bit long between the night before events and interview day </t>
  </si>
  <si>
    <t>colorado 9-10 +1</t>
  </si>
  <si>
    <t>utah &lt;wait what was the Utah swag??? 😂 &lt; socks. lol &lt;okay I have now recieved the famed socks</t>
  </si>
  <si>
    <t>Never having a zoom/thalamus crash +3</t>
  </si>
  <si>
    <t>Having to sit through grand rounds and morning/noon report. So tuned out +4</t>
  </si>
  <si>
    <t>Indiana +6 omg she's amazing &lt; She really is</t>
  </si>
  <si>
    <t>hopkins "cruise director"</t>
  </si>
  <si>
    <t>U Washington - hands down. Never responded on ERAS or emails&lt; +1</t>
  </si>
  <si>
    <t>UCSF +1</t>
  </si>
  <si>
    <t>USF +2 (they also sent $50 uber eats for the social) &lt; that's 3 meals right there +1</t>
  </si>
  <si>
    <t>tulane</t>
  </si>
  <si>
    <t>Fellow D&amp;D people on interview trail &lt; YES</t>
  </si>
  <si>
    <t>Having the PD call out my massive discrepancy in STEP and COMLEX scores in the interview &lt; honestly surprised they knew how to gauge COMLEX scores&lt; what program was this wtf</t>
  </si>
  <si>
    <t xml:space="preserve">do you think you're good enough to be here... LOL, no please excuse me *disconnected* &lt; WHAT!? name and shame please lol &lt; OMG YIKES. I agree this should be on name and shame </t>
  </si>
  <si>
    <t>UCSF (mailed a physical packed too) &lt; and their interview day virtual tour was amazing! &lt; OMG that video was like 4K HD on steroids&lt; YAAS, since our videos were off I was getting down to the Ilenium song they chose lol &lt; I felt like I was in 2040 watching it lmao +1</t>
  </si>
  <si>
    <t>University of Kentucky (8 hours)</t>
  </si>
  <si>
    <t>case (i think 75 minutes)</t>
  </si>
  <si>
    <t>Michigan+5</t>
  </si>
  <si>
    <t>Getting double digits interviews with crappy scores, lol +1</t>
  </si>
  <si>
    <t>No overwhelming feeling that one program was "right" +5</t>
  </si>
  <si>
    <t>HealthONE Colorado +1 &lt; also had the best zoom background ever</t>
  </si>
  <si>
    <t>SUNY Downstate: sent me zoom links for multiple interview dates and was rude when i asked to clarify which she actually wanted me to attend (answered in all caps yelling telling me to only communicate via ERAS... which I was)</t>
  </si>
  <si>
    <t>50$ rochester grub hub+3</t>
  </si>
  <si>
    <t>unc - chief basically didn't let the other residents talk</t>
  </si>
  <si>
    <t>Having a portion of my letters of rec read out to me</t>
  </si>
  <si>
    <t>PD suggesting Europeans overall have worse work ethics then Americans</t>
  </si>
  <si>
    <t>what questions would you ask if you were interviewing? &lt; I would ask "Do you have any questions for me" all day.</t>
  </si>
  <si>
    <t>wake</t>
  </si>
  <si>
    <t>UConn brief intro and 3x15min interviews</t>
  </si>
  <si>
    <t>UVA +1</t>
  </si>
  <si>
    <t>Feeling really mediocre but scoring some high end interviews. Reach for the stars my friends.</t>
  </si>
  <si>
    <t>missing the preinterview dinners with the residents... I was looking forward to travel a lot -2 +3</t>
  </si>
  <si>
    <t>Henry Ford +5</t>
  </si>
  <si>
    <t>St. Vincent &lt; WHY?</t>
  </si>
  <si>
    <t>Stanford +1</t>
  </si>
  <si>
    <t>Temple &lt; why? &lt; not OP but thought it was weird to have the coordinator on during the social. Felt like I couldn't be blunt as a result</t>
  </si>
  <si>
    <t>When my interviewer was on the phone the whole time</t>
  </si>
  <si>
    <t>Do you have any questions for me?</t>
  </si>
  <si>
    <t xml:space="preserve">Hopkins hands down </t>
  </si>
  <si>
    <t>GTown, like 9-12 or something</t>
  </si>
  <si>
    <t>Sinai</t>
  </si>
  <si>
    <t>Not getting to meet/talk to other applicants +3</t>
  </si>
  <si>
    <t>MCW +1</t>
  </si>
  <si>
    <t>St. Luke+7 absolutely amazing</t>
  </si>
  <si>
    <t>MCG Augusta - No communication ever!</t>
  </si>
  <si>
    <t>Penn+2</t>
  </si>
  <si>
    <t>hopkins - very few residents showed up +1</t>
  </si>
  <si>
    <t>Shamed over specialty of letter of rec writer</t>
  </si>
  <si>
    <t>Tell me about a time when you weren't a good leader.</t>
  </si>
  <si>
    <t>UWashington (8+ hours)</t>
  </si>
  <si>
    <t>DRMC, one IV 20mins, nothing else</t>
  </si>
  <si>
    <t>Rush jk i never got it +3</t>
  </si>
  <si>
    <t>Most of the virtual dinners +4</t>
  </si>
  <si>
    <t>UT- San Antonio +2</t>
  </si>
  <si>
    <t>Ohio State+3</t>
  </si>
  <si>
    <t>BIDMC...because I can't figure out who it is lol &lt; he was actually one of the nicest PCs I'd met in person and over email &lt; one of the BIDMC PCs rejects emails? Like I tried to send her an email and it was undeliverable &lt; That's what I mean...I looked her up and it looks like she may not work there anymore even though she's still listed as the contact person on the website. Is Ryan Hewitt the PC? &lt; yes</t>
  </si>
  <si>
    <t>Colorado-super funny</t>
  </si>
  <si>
    <t>Columbia- was awkward bc residents were drunk and we weren't. Had trivia all about NYC which made me feel discluded since I am not from there +4</t>
  </si>
  <si>
    <t>One of my interviwers didnt even show up &lt; Which program?</t>
  </si>
  <si>
    <t>That case put forth at UofL by one of the interviewers who went on to say I just wanted to watch you squirm :/ Luckily it was a 15 minute interview.</t>
  </si>
  <si>
    <t>UCI tours</t>
  </si>
  <si>
    <t>OPTI West - 45 mins. 30 mins w/ residents and 15 min interview</t>
  </si>
  <si>
    <t>HealthONE - cookies were great! &gt; is this for the one in denver? I didn't get cookies :( &lt;yep &lt; I didn't get either, when did you receive? I want cookies! &lt; not OP, but got some today in the mail... I bet they're coming!&lt;Just got this week, they're coming!</t>
  </si>
  <si>
    <t>applicants who believe in interview hoarding +1-2</t>
  </si>
  <si>
    <t>UConn +4</t>
  </si>
  <si>
    <t>TN- never replied to my emails</t>
  </si>
  <si>
    <t>Oklahoma</t>
  </si>
  <si>
    <t>Brown +2 - chill and honest</t>
  </si>
  <si>
    <t>UT Dell- Q&amp;A no social interaction</t>
  </si>
  <si>
    <t>One of the prelim interviewers spent 30 minutes asking me about the immunological basis of MS &lt; woah wtf where?</t>
  </si>
  <si>
    <t>If YOU were a program director, what would you want in an applicant? (proceed to describe myself? What else do you want me to do?)</t>
  </si>
  <si>
    <t>MCG - Nice and long videos &lt; sarcasm? &lt; No, as much as I don't like their attitiude, I liked their videos. &lt; I don't remember I watched videos on that interview, LOL. &lt; Did they premiere a romantic movie?</t>
  </si>
  <si>
    <t>Baylor - 3 hours</t>
  </si>
  <si>
    <t>UVM "taste of Vermont" package +1</t>
  </si>
  <si>
    <t xml:space="preserve">Home institution interviews weren't very encouraging/fun </t>
  </si>
  <si>
    <t>Yale +3</t>
  </si>
  <si>
    <t>Northwestern +3</t>
  </si>
  <si>
    <t>UCSD- cool person but never replied to my emails</t>
  </si>
  <si>
    <t>UMass +3</t>
  </si>
  <si>
    <t>Tulane +1, Albert Einstein +1</t>
  </si>
  <si>
    <t>Interviewer ignoring my questions and continuing to ask their own</t>
  </si>
  <si>
    <t>Man yall complain way too much &lt; how did you respond? lol</t>
  </si>
  <si>
    <t>UAMS &lt; 3 hours</t>
  </si>
  <si>
    <t>Mt Sinai Beth Israel and UPenn</t>
  </si>
  <si>
    <t>Every rejection letter that said we received a lot of applicants and thats it +2</t>
  </si>
  <si>
    <t>UTSW +4</t>
  </si>
  <si>
    <t>UI-Peoria +1</t>
  </si>
  <si>
    <t xml:space="preserve">Boonshoft &lt; Why? she seemed pretty chill? &lt; I like when my emails are answered lmao </t>
  </si>
  <si>
    <t>U Michigan +2</t>
  </si>
  <si>
    <t>Case conference to see didactics and applicant trying to answer all questions and cutting some resident off. Gotta love that zoom lag.</t>
  </si>
  <si>
    <t>WVU</t>
  </si>
  <si>
    <t>Kettering about 1.5 hours</t>
  </si>
  <si>
    <t>Minnesota (winter hat)</t>
  </si>
  <si>
    <t>Didn't get reached out by some programs that was interested in</t>
  </si>
  <si>
    <t>Boston U +6 &lt; both her and the chair &lt;3</t>
  </si>
  <si>
    <t>Kansas or Henry Ford /hard to tell</t>
  </si>
  <si>
    <t>CCF &lt; I feel like I liked it too but it felt so rushed</t>
  </si>
  <si>
    <t>Rush (trivia night), despite learning (and still knowing) nothing about their schedule :/</t>
  </si>
  <si>
    <t>Applicant "A" to Applicant "B": "your accent is kinda funny but cute." laughing everytime applicant "B" would talk or ask a question, really akward)&lt; I think we were in the same interview</t>
  </si>
  <si>
    <t>Einstein- 3-20 min interviews, nothing before or after</t>
  </si>
  <si>
    <t>Prelims +1</t>
  </si>
  <si>
    <t>Mt Sinai</t>
  </si>
  <si>
    <t>The ones that didn't exist</t>
  </si>
  <si>
    <t>Being shamed for my American LOR writer's south asian name by an arab interviewer implying that I should've had diversity in my letter writers' names ie more white authors -.-</t>
  </si>
  <si>
    <t>It's Feb 22, and there are fellow applicants who still do not fucking understand the match algorithm. -1</t>
  </si>
  <si>
    <t>JFK - very cool guy +1</t>
  </si>
  <si>
    <t>MGB +1</t>
  </si>
  <si>
    <t>UMass+3</t>
  </si>
  <si>
    <t>UMass +1</t>
  </si>
  <si>
    <t xml:space="preserve">Cleveland Clnic +1 &lt; I loved it too! </t>
  </si>
  <si>
    <t>Jefferson - huge craft beer guy :) +6</t>
  </si>
  <si>
    <t>UCSD- cooking show! +1</t>
  </si>
  <si>
    <t>UMiami +1</t>
  </si>
  <si>
    <t>Univ of Michigan +8</t>
  </si>
  <si>
    <t>Tufts- really funny, UMiami</t>
  </si>
  <si>
    <t xml:space="preserve">Arizona-Phoenix </t>
  </si>
  <si>
    <t>Stony Brook +1</t>
  </si>
  <si>
    <t>Lehigh +1</t>
  </si>
  <si>
    <t xml:space="preserve">UC Davis </t>
  </si>
  <si>
    <t>Mayo Cl Fl (Jacksonville)</t>
  </si>
  <si>
    <t xml:space="preserve">UF Gainesville </t>
  </si>
  <si>
    <t>Cincy  +2</t>
  </si>
  <si>
    <t>What happened?</t>
  </si>
  <si>
    <t>Further Discussion</t>
  </si>
  <si>
    <t xml:space="preserve">Blindsided with a "Teach me something" question. I panicked and only thing I could think to teach was how to throw a punch properly lol. </t>
  </si>
  <si>
    <t xml:space="preserve">Hahaha, oh my goodness. How was it received? That's a good one and I'm sure it was ok xD &lt; I think it was received alright, hard to tell. The guy had quite the poker face, but I detected a hint of mirth. He probably had not heard that one before lolol. &lt; Perhaps he knew how to throw a punch (nighttime vigilante?) and was hiding his prior knowledge lol &lt; Only reasonable explanation. &lt; this is hilarious &lt; Kinda medicine related because a Boxer's fracture occurs when an inexperienced person punches something &lt; Haha I was trying not to do anything medical related but did mention that. The punch was the first thing I thought of because I used to teach little kids how to (martial arts class). </t>
  </si>
  <si>
    <t>Joined a breakout room for an interview and the interviewer was off camera. They definitely let out a very high pitched, squeaky fart. lol</t>
  </si>
  <si>
    <t>Omg I love it &lt; any time someone turns their camera off but not their microphone, I get worried lol</t>
  </si>
  <si>
    <t xml:space="preserve">I asked my interviewer "how are you" but I think they heard "who are you" cause they suddenly looked taken aback and mildly miffed/peeved and then launched into a long dialogue about who they were and their credentials. Oops. </t>
  </si>
  <si>
    <t>&lt; hahah, this made me chuckle. I'm sure it is all fine, don't sweat it :)</t>
  </si>
  <si>
    <t>UF Jacksonville afternoon session played recording of morning session PD overview... PC was in the background talking loudly about poop and other various topics. Someone walked in and finally told her she wasn't on muted, proceeded to mute it and we watched the video in silence for a good 20 mins. Applicants took turns unmuting to let her know we couldn't hear. When she finally unmuted so we could hear again didn't even rewind, just picked up where we left off.</t>
  </si>
  <si>
    <t>&lt;this is the most Duval thing i've ever heard &lt; hahahaha &lt; I love it &lt; almost fell out of my chair laughing, this is my kind of program &lt; agreed this is typical for Duval lol</t>
  </si>
  <si>
    <t>During a break between interviews I was reviewing my list of questions to ask my next interviewer and was talking out loud to myself "asked that, asked that, asked the SHIT out of that"...when I saw a few shocked faces I realized I forgot to mute myself</t>
  </si>
  <si>
    <t>&lt; I wish I could witness moments like this hahaha +3</t>
  </si>
  <si>
    <t>during grand rounds, one faculty took a phone call while unmuted and proceeded to talk for several minutes while we were all silent listening. grand rounds presenter said "glad to see I'm captivating and keeping his attention"</t>
  </si>
  <si>
    <t>PD 30 seconds into welcoming us to the program had a painting fall off the wall behind her. She was like "Welcome to [insert city here]" and then the painting fell lol&lt; haha that sounds hilarious</t>
  </si>
  <si>
    <t xml:space="preserve">Talking about our BTS bias with the stroke director in one interview xD Also giving anime recommendations and sharing our favorite memes with a faculty interviewer at another program </t>
  </si>
  <si>
    <t>&lt; Hope you've checked out Jujutsu Kaisen. That shit is fire.// oooh I heard great things about that one. I recommended Promised neverland and Erased! &lt; Oh you gotta check it out. I've already seen Promised Neverland, you're right it's great! Need to start S2. Haven't heard much about Erased though.</t>
  </si>
  <si>
    <t>last question asked at resident meet-and-greet was by an applicant who asked the senior resident to rate the program on a scale from 1-5. thought this was a bold move, but appreciated the intrepidness</t>
  </si>
  <si>
    <t>Weird sex noises in a resident meet and greet, couldn't isolate whether it was coming from a resident or participant screen. Was awkward af in the moment though lol</t>
  </si>
  <si>
    <t>:O &lt; are you shocked or is that your "O" face? &lt; I'm ded &lt; HAHAHA, 2nd poster I hope we're coresidents! &lt; yes please! &lt; someone please tell me where this is so that I can send an LOI asap lol</t>
  </si>
  <si>
    <t xml:space="preserve">During grand rounds, one of the faculty fell asleep. Muted but you could tell they were snoring. The wrost part, ONE OF THE CANDIDATES started talking about it in the main interview room as the PC was tryng to send people to interview rooms. It was funny but they didnt have to take about it for the rest of the day lol -1.&lt; Dear fellow applicant, that was a booooooooold move, haha!&lt; Oh boy- I am pretty sure that was me lol. I felt I was pretty benign about it and the PC had not yet joined us (if they were already there than oops, but I was genuinely just trying to make convo). It was kind of hard not to comment as only 4 videos out of 80 attendees were on and so his was one of the videos adjacent to the PPT presentation. So for 50ish minutes we had the presentation and the video of someone overtly snoring. My bad if I offended anyone lol. </t>
  </si>
  <si>
    <t>lol. i think i was at this interview xD +2&lt; I think I was there too. It was easy to tell you said it in kind- I definitely wouldn't consider what you said to be bad at all. It certainly wasn't the "worst" part of that whole snoring display. I honestly thought the whole scenario was just all around funny and I think everyone got a good smile and or laugh out of it :)</t>
  </si>
  <si>
    <t>During the in-between discussion with the interviewers, applicants, and residents, The program director starts talking about Aspergers syndrome. I normally nod in agreement for stuff, just to acknowledge the statement. The program director took my nodding as that I had Aspergers or did research about Aspergers. He then asks me, "Oh,  do you have Aspergers?"  I have to then explain that I was just acknowledging the statement, I don't have Aspergers lol. &lt; Which program is this? I find it really awkward move from the PD.</t>
  </si>
  <si>
    <t>lol. &lt; haha &lt; ass burgers? &lt; oh, oh my buns! &lt; nice, making fun of the mentally different &lt; you may be an ass burger</t>
  </si>
  <si>
    <t xml:space="preserve">Programs Responses </t>
  </si>
  <si>
    <t xml:space="preserve">City </t>
  </si>
  <si>
    <t xml:space="preserve">Misc. </t>
  </si>
  <si>
    <t xml:space="preserve">Residency Programs </t>
  </si>
  <si>
    <t>COVID19 response</t>
  </si>
  <si>
    <t>Residents vaccinated?</t>
  </si>
  <si>
    <t xml:space="preserve">Diversity/Inclusivity initiatives </t>
  </si>
  <si>
    <t xml:space="preserve">Wellness Initiatives </t>
  </si>
  <si>
    <t xml:space="preserve">Additional comments </t>
  </si>
  <si>
    <t>City</t>
  </si>
  <si>
    <t>Crime</t>
  </si>
  <si>
    <t>How is racism/police brutality/etc.</t>
  </si>
  <si>
    <t xml:space="preserve">Demographics </t>
  </si>
  <si>
    <t>Weather/Storms per year</t>
  </si>
  <si>
    <t xml:space="preserve">Prices (Housing, required a car, food, etc.) </t>
  </si>
  <si>
    <t>Biggest strengths/weaknesses</t>
  </si>
  <si>
    <t>Dating</t>
  </si>
  <si>
    <t>LGBTQ+</t>
  </si>
  <si>
    <t>When Step 3 required and if payed and if time off to study</t>
  </si>
  <si>
    <t xml:space="preserve">Scrubs/Professional clothes </t>
  </si>
  <si>
    <t xml:space="preserve">Free food? </t>
  </si>
  <si>
    <t xml:space="preserve">Free parking?  </t>
  </si>
  <si>
    <t xml:space="preserve">Patient Cap </t>
  </si>
  <si>
    <t>Philadelphia (North)</t>
  </si>
  <si>
    <t>See Temple</t>
  </si>
  <si>
    <t>Wellness/personal days available, Lyft ride refunds</t>
  </si>
  <si>
    <t xml:space="preserve">Yes. Lunch provided for didactics PLUS residents have a huge meal allowance </t>
  </si>
  <si>
    <t>8 for intern year! ACGME cap is 10</t>
  </si>
  <si>
    <t>Providence</t>
  </si>
  <si>
    <t>Car required</t>
  </si>
  <si>
    <t>Yes - BUT issues with medical students getting vaccines in a timely fashion (work-from home administrators were in line ahead of medical students, as of 1/19 many med students on rotations are not vaccinated)</t>
  </si>
  <si>
    <t>Departmental yoga sessions</t>
  </si>
  <si>
    <t>by June 30 of PGY-2 year</t>
  </si>
  <si>
    <t>Wellness days (up to 8 per year!), extra time off during holidays in addition to vacation, protected nap time during call (although they are switching to NF), ping pong table in workroom lol</t>
  </si>
  <si>
    <t>Atlanta</t>
  </si>
  <si>
    <t>50% black, 40% white, 5% hispanic</t>
  </si>
  <si>
    <t xml:space="preserve">The city itself has a huge LGBTQ population, however the rest of the state is not as LGBTQ friendly </t>
  </si>
  <si>
    <t xml:space="preserve">Yes, but not mandatory </t>
  </si>
  <si>
    <t>Yes - residents and clinical med students considered first wave</t>
  </si>
  <si>
    <t>Indianapolis</t>
  </si>
  <si>
    <t>Typical big city, relatively safe, but would avoid walking outside at night alone, especially near the canal</t>
  </si>
  <si>
    <t>Indianapolis has had incidents (a quick search of the news will show) regarding both racism and police oversight. Healthcare system has also made news (see Dr. Susan Moore). Being a big city, there is also a sizable population that has been active in protests and demonstrations.</t>
  </si>
  <si>
    <t>White 60.9%
Black 28.6%
Hispanic/Latino 10.5%
Asian 3.4%</t>
  </si>
  <si>
    <t>Occasional rain/thunderstorm, light snowfall a couple times, rarely any heavy snow</t>
  </si>
  <si>
    <t>Housing ~$700 to $1700
Car not required but recommended (hard to get around city otherwise)
Cost of Living cheap</t>
  </si>
  <si>
    <t>Strengths: affordable, easy commute, decent local bar and music scene, decent sports scene
Weaknesses: lacking compared to similarly sized cities in diversity, nightlife, little outdoors activities</t>
  </si>
  <si>
    <t>Meh</t>
  </si>
  <si>
    <t>LGBTQ friendly city in a LGBTQ unfriendly state
A few gay bars present, decent number of LGBTQ owned businesses, good turnout at pride most years, same sex couples are visible when out in the city</t>
  </si>
  <si>
    <t>Scrubs (used to be business casual for wards, unclear what will happen post-COVID)</t>
  </si>
  <si>
    <t>Car not required</t>
  </si>
  <si>
    <t>by January 15th of  the PGY-2</t>
  </si>
  <si>
    <t xml:space="preserve">Scrubs </t>
  </si>
  <si>
    <t xml:space="preserve">Car not required </t>
  </si>
  <si>
    <t xml:space="preserve">Half of the residents were on the floors and the other half worked from home doing telemedicine (and then switched) to minimize resident exposure essentially by half. Switched to a night float system during COVID per resident request to also minimize exposure (so only one day team and one night team taking care of a given COVID patient per week, rather than a different resident being exposed every night). </t>
  </si>
  <si>
    <t xml:space="preserve">Neuro residents didn't get reassigned to covid wards. </t>
  </si>
  <si>
    <t>by May 1 of PGY1 training year</t>
  </si>
  <si>
    <t xml:space="preserve">Professional </t>
  </si>
  <si>
    <t>Switched to NF</t>
  </si>
  <si>
    <t>Chicago</t>
  </si>
  <si>
    <t>Hospital is in downtown and most residents live nearby</t>
  </si>
  <si>
    <t>Telehealth, suspended elective surgeries</t>
  </si>
  <si>
    <t>Yes, week of New Years</t>
  </si>
  <si>
    <t>Scrubs can be used all the time</t>
  </si>
  <si>
    <t>Car required I think</t>
  </si>
  <si>
    <t xml:space="preserve">YESSSS A LOT OF FREE FOOD ALL YEAR </t>
  </si>
  <si>
    <t xml:space="preserve">They have held multiple town halls and released initiatives detailing their responses and action plan for dealing with identifying and minimizing bias. Like many programs they are trying to create a more diverse and welcoming community and a culture of inclusivity. </t>
  </si>
  <si>
    <t>Yes, they are a very supportive and welcoming institution. Huge emphasis on wellness. &lt; any details on specific wellness initiatives though?&lt; have a NF system, close and supportive relationship with faculty and PD, both faculty and resident driven social/wellness events, APP in house support for stroke and Neuro ICU</t>
  </si>
  <si>
    <t>Hershey</t>
  </si>
  <si>
    <t xml:space="preserve">Next to non existent </t>
  </si>
  <si>
    <t xml:space="preserve">Fairly Caucasian but do have Amish nearby which is a unique demographic </t>
  </si>
  <si>
    <t>Few and far between, fairly mild winters, not too much snow usually</t>
  </si>
  <si>
    <t>Must have car! Housing is a nice mix of price ranges but generally affordable and good bang for buck</t>
  </si>
  <si>
    <t xml:space="preserve">Eh not the greatest </t>
  </si>
  <si>
    <t xml:space="preserve">From what I can tell Hershey is fine/no issue but surrounding areas maybe not so much. </t>
  </si>
  <si>
    <t xml:space="preserve">Scrubs now with covid. Was professional clothes in clinic prior. </t>
  </si>
  <si>
    <t>Yep</t>
  </si>
  <si>
    <t>Yes varies by team unsure of exact number</t>
  </si>
  <si>
    <t>annual resident retreat and planned social events</t>
  </si>
  <si>
    <t>Greenville/Greer</t>
  </si>
  <si>
    <t xml:space="preserve">generally very safe </t>
  </si>
  <si>
    <t>Car required, very affordable</t>
  </si>
  <si>
    <t xml:space="preserve">Paid if taken within 18mo of the start of residency </t>
  </si>
  <si>
    <t>Scrubs</t>
  </si>
  <si>
    <t>$300 meal cards/month</t>
  </si>
  <si>
    <t>Pretty solid as an institution (not sure about neuro specifically). Rush hospital was designed to handle infectious disease disasters. Neuro residents did have to work COVID units as Chicago got slammed.</t>
  </si>
  <si>
    <t>Wellness days, wellness center with 24/7 counseling available</t>
  </si>
  <si>
    <t>Very much area-dependent, similar to other large cities. Most residents live in nice neighborhoods (west loop, wicker) and don't have any issues. Things are more sketchy if you venture too far west or south</t>
  </si>
  <si>
    <t>10/10, you can find whatever you're looking for</t>
  </si>
  <si>
    <t xml:space="preserve">LGBTQ friendly, gay neighborhoods and bars are common </t>
  </si>
  <si>
    <t>Free food for daily lunchtime conference</t>
  </si>
  <si>
    <t>Rutgers NJMS</t>
  </si>
  <si>
    <t>Relatively quick, patients cohorted into COVID units, no major changes to Neurology teams, still Stroke and Consult teams, attendings got extra involved in trying to see COVID+ patients so that sometimes residents/students wouldn't have to</t>
  </si>
  <si>
    <t>No specific initiative as far as I am aware, but the residents and faculty are a diverse group, including a good number of IMGs, the population of New Brunswick is very diverse and provides the opportunity to focus learn to acknowledge and consider a patient's cultural beliefs when discussing their care</t>
  </si>
  <si>
    <t xml:space="preserve">No specific programs, but faculty are very supportive, and there is plenty of time for residents to hang out </t>
  </si>
  <si>
    <t>New Brunswick, NJ</t>
  </si>
  <si>
    <t>Some bad areas, muggings aren't uncommon in the city but don't tend to occur near the hospital, mostly in the downtown areas, but sometimes in the area of undergrad campus</t>
  </si>
  <si>
    <t xml:space="preserve">Relatively strong police presence given Rutgers undergrad campus nearby, but no specific incidents that I am aware of, RWJUH and all the residency programs (including neuro) were supportive of White Coats for Black Lives </t>
  </si>
  <si>
    <t>Very large Hispanic population mostly consisting of Central American immigrants, moderately sized African-American population, nearby suburbs are mostly White, but with some areas (like Edison) that have large Asian populations</t>
  </si>
  <si>
    <t>Hot during summer with regular thunderstorms, gets cold fast in late October/November, cold during winter with significant snow maybe two or three per year</t>
  </si>
  <si>
    <t>Apartments usually between $1500-1800 for 1 bed/1 bath, a lot of high rise apartment buildings near the hospital that residents tend to live in, but those with families tend to live in more suburban areas outside of new brunswick and drive in. Definitely need a car, no major grocery stores in New Brunswick itself</t>
  </si>
  <si>
    <t>Relatively cheap, does have a little of everything entertainment wise, but not a strong nightlife scene</t>
  </si>
  <si>
    <t>Not a lot, mostly would be with other graduate type students or people from the surrounding areas</t>
  </si>
  <si>
    <t>RWJUH has been making a big push towards LGBTQ+ health, formed an LGBTQ led committee several years ago to address issues for queer individuals both as patients and healthcare providers</t>
  </si>
  <si>
    <t>Beer and cheese nights funded by PD and APD</t>
  </si>
  <si>
    <t xml:space="preserve">Philadelphia (~East: Washington Square)
(See above but...) </t>
  </si>
  <si>
    <t>Essentially in downtown (Center City) - so generally safer</t>
  </si>
  <si>
    <t>^ right next to "gayborhood"</t>
  </si>
  <si>
    <t xml:space="preserve">Professional pre covid </t>
  </si>
  <si>
    <t xml:space="preserve">According to the residents, they did not see COVID-positive patients; attendings and APPs would see patients who tested positive. </t>
  </si>
  <si>
    <t>NOT vaccinating residents; vaccinating physicians who were exclusively working from home ahead of residents working in COVID ICUs. Blaming lack of vaccination on handwavy "the algorithm"</t>
  </si>
  <si>
    <t>Now vaccinating residents after initial issues</t>
  </si>
  <si>
    <t xml:space="preserve">Last I checked they bent from the public pressure and are vaccinating residents </t>
  </si>
  <si>
    <t>Palo Alto</t>
  </si>
  <si>
    <t>Low</t>
  </si>
  <si>
    <t>Bay Area in general is a lot of young professionals/techies/academics who are well educated and well meaning. While allyship may be performative for some, it's better than a lot of places in the country. Doesn't mean that there isn't racism/police brutality and such however in general more progressive</t>
  </si>
  <si>
    <t>Asian, SE Asian, White, Jewish</t>
  </si>
  <si>
    <t>Yes and med students too</t>
  </si>
  <si>
    <t xml:space="preserve">APPs support inpatient stroke, night float system, X+Y system </t>
  </si>
  <si>
    <t xml:space="preserve">PD and leadership constantly making changes for the better. Very resident-focused and dynamic. </t>
  </si>
  <si>
    <t xml:space="preserve">Very suburban. I liked living there. Quaint but also large enough that there are things to do. Lots of beaches and restaurants, especially in nearby Port Jefferson. Even if you wanted to go to the south shore beaches, they're only about a half hour/40 min drive away. NYC takes about 1.5 hours by train. The wineries out east are popular for weekends too. </t>
  </si>
  <si>
    <t>Low crime. As someone who has lived in the area, I felt safe there and really had no security concerns. Could walk in the neighborhood at night without fear. Very suburban and mostly academics living in the town so lots of families and students.</t>
  </si>
  <si>
    <t xml:space="preserve">Pretty diverse pt pop because serving such a large area (basically all of Suffolk County). Personally I think that's one of the draws of the place. </t>
  </si>
  <si>
    <t xml:space="preserve">4 seasons, nice place to live. May get one or two snowstorms per year. </t>
  </si>
  <si>
    <t>Car may be required depending where you live. &lt; Personally, I think a car is necessary. I lived in the area for a while and it would have been difficult getting around without a car.  &lt; how easy to find /affordable is housing?</t>
  </si>
  <si>
    <t xml:space="preserve">University town so a lot of young academics. </t>
  </si>
  <si>
    <t xml:space="preserve">I think it's $20-something dollars per month for the garage, but you always can get parking with the garage pass. </t>
  </si>
  <si>
    <t>Eh</t>
  </si>
  <si>
    <t>Low salary and benefits compared to other NYC programs</t>
  </si>
  <si>
    <t>NYC, Brooklyn</t>
  </si>
  <si>
    <t>Diverse</t>
  </si>
  <si>
    <t>High CoL</t>
  </si>
  <si>
    <t>200$/mo</t>
  </si>
  <si>
    <t xml:space="preserve">North Philly has a high crime rate. Would not recommend walking alone at night, however parking is attatched to hospital and there is a night walk escort service and the hospital itself is safe. Other neighborhoods in Philly vary in how safe they are - would recommend doing your research on where to live (defininatley not next to the hospital). </t>
  </si>
  <si>
    <t xml:space="preserve">Philly is progressive and diverse although kinda segregated. Had multiple BLM protests... but city also called the National Guard. So it's progressive (as most bigger cities are) but also a tad crazy. </t>
  </si>
  <si>
    <t>Very neighborhood dependant. As mentionned before segregated. Ex. North Philly - black community. South Philly - has italian market so lots of white people. Fishtown - gentrified area so mostly young hipster types, Juanita (parts of NE) - lots of hispanics etc.</t>
  </si>
  <si>
    <t xml:space="preserve">Typical NE weather - similiar to NYC. Has all four seasons. Definitaley a few inches of snow during winter &amp; summer can be hot but for the most part nothing crazy. </t>
  </si>
  <si>
    <t xml:space="preserve">Somewhat expensive, but less so than NYC or LA. Public transportation is OK but not the best/easiest to deal with (SEPTA is such a headache sometimes...) so decent amount of people have cars. Parking tickets are hell &amp; annoying but not impossible to have a car. It sits in a weird in-between where nether option is great, but you can make either of them work. Sometimes feel like a giant food desert (especially if you don't shop @ Whole Foods). </t>
  </si>
  <si>
    <t xml:space="preserve">Like most cities is friendly. Literally has an area called "gayborhood" where all the lgbtq+ bars are (Woody's is popular). </t>
  </si>
  <si>
    <t>Removing overnight call</t>
  </si>
  <si>
    <t>Lots of car break-ins, theft</t>
  </si>
  <si>
    <t>Extremely expensive, car used to commute between sites</t>
  </si>
  <si>
    <t xml:space="preserve">Intern year is a big turnoff, 8 months straight IM with 1 day off per week </t>
  </si>
  <si>
    <t>Rainbow capital of the country, obvi very friendly</t>
  </si>
  <si>
    <t xml:space="preserve">Great response as an institution.  Emily Landon in ID was a leader in Illinois/Chicago information early on.  Neuro residents did NOT work in COVID units during height </t>
  </si>
  <si>
    <t xml:space="preserve">For UChicago, is their hospital in the dangerous part of Chicago (Southside)? Worried about crime and gun violence &lt; UChicago is in hyde park (on the lakefront), basically the nice part of the south side, pres. Obama lived there for example. However the area surrounding hyde park is not as safe, better to drive than walk </t>
  </si>
  <si>
    <t>Aurora/Denver</t>
  </si>
  <si>
    <t xml:space="preserve">Not very diverse as a city. &lt;Disagree. it's not as diverse as NYC or SF but it's miles ahead of the Midwest and the upper NE &lt; If you google USA cities with largest percentage white population, Denver-Aurora consistently ranks in top 10 at &gt;80% white population. During my interview day, even the residents themselves said the city is not very diverse </t>
  </si>
  <si>
    <t>Car required. Commute between hospitals is bad but manageable per residents. Cost of living is crazy high in Denver as a whole, aurora tends to be a little better.</t>
  </si>
  <si>
    <t xml:space="preserve">Car is required </t>
  </si>
  <si>
    <t>must pass USMLE 3/COMLEX 3 by the end of the PGY2 year.</t>
  </si>
  <si>
    <t>by the completion of the PGY-2 year</t>
  </si>
  <si>
    <t>by the end of their first year</t>
  </si>
  <si>
    <t>Same area as Rush, see below</t>
  </si>
  <si>
    <t>Optional for PGY-4s if they wanted to help on COVID wards. None did as far as I know</t>
  </si>
  <si>
    <t xml:space="preserve">yes but was not Tier 1; Neurology team had to ask specifically to get vaccinated because of high risk and got vaccinated before other residents. </t>
  </si>
  <si>
    <t>Wellness days, counseling</t>
  </si>
  <si>
    <t>Kansas City, KS + Kansas City, MO</t>
  </si>
  <si>
    <t>Mid-size, Midwestern City. Mostly safe, other than an area around campus (good campus security though) and some areas on the Missouri side. Avoid waking out too much late at night</t>
  </si>
  <si>
    <t>KCMO may have had some incidents, but Kansas side no real incidents. LGBTQ+ presence is pretty big here and well-accepted, and racism is not overtly common</t>
  </si>
  <si>
    <t>59% White, 30% Black, 10% Hispanic/Latino, 2.5% Asian</t>
  </si>
  <si>
    <t xml:space="preserve">Occasional thunderstorms. Snowfall about 10-15 inches spread throughout the winter season (not all at once). Tornados during tornado season outside of the city. </t>
  </si>
  <si>
    <t xml:space="preserve">Rent: anywhere from ~600-1600 depending on location. Car pretty much required unless you're right next to campus/hospital. COL relatively low. </t>
  </si>
  <si>
    <t xml:space="preserve">Strengths: affordable, good local bar, music, and arts scene. Good sports presence! Family friendly with amazing school district (further away from hospital tho). Airport is getting renovated for better accessibility
Weaknesses: not as much nightlife, less diversity than larger cities, less options for more "exotic/extravagant" hobbies, largest nearby city is 2.5 hour flight/8 hour drive (Chicago). Good public transport is a work in progress...
</t>
  </si>
  <si>
    <t>No comment, already have SO</t>
  </si>
  <si>
    <t>Good presence and overall well-accepted, especially for a Midwestern city. Different inclusion centers and bars + parade</t>
  </si>
  <si>
    <t>Scrubs (used to be business casual for wards, residents voiced that they would prefer scrubs after COVID, will see what happens)
Outpt: still business casual</t>
  </si>
  <si>
    <t>For weekly journal clubs + some specific noon didactic conferences</t>
  </si>
  <si>
    <t xml:space="preserve">Neuro residents didn't get reassigned to covid wards, and were reassigned to telehealth, and program leadership submitted residents names asap so residents could be among the first to receive vaccines. </t>
  </si>
  <si>
    <t xml:space="preserve">Neuro residents said they had really great leadership response to covid early on, and they felt well protected as residents during the pandemic. </t>
  </si>
  <si>
    <t>Albuquerque</t>
  </si>
  <si>
    <t xml:space="preserve">Some bad areas like most cities. Car theft is common. </t>
  </si>
  <si>
    <t>Minimum 6 days off a month on all rotations, wellness days/half days, flexible schedule etc. Huge emphasis on making inpatient rotations more maneagble. PD says they arguably have the best wellness setup in the country (he has a point lol) &lt; MUSC also</t>
  </si>
  <si>
    <t xml:space="preserve">Philadelphia (West)
(See above but...) </t>
  </si>
  <si>
    <t>(See above but...) UPenn has really cracked down on WPhilly &amp; cleaned it up... so the campus area itself is really safe... but really at the behest of the community that gets shoved more and more to the outskirts</t>
  </si>
  <si>
    <t>Residents said they were given free reign to suggest/implement changes to best protect themselves; were not pulled to the floors; plenty of PPE; allowed to do tele-consults for COVID positive patients if visit to patient would not change management</t>
  </si>
  <si>
    <t>Vaccinated soon after medical center received vaccine supply; as far as I can tell residents were vaccinated before admins, etc.</t>
  </si>
  <si>
    <t>Has IDEAS council (meant to support inclusion/diversity/etc.); book club; offers bias training and training to prevent bias in student/resident evaluations... much research done there about this; various pipeline programs for minority HS/undergrad students; various minority student associations; support for LGBTQI community among program leadership/residents</t>
  </si>
  <si>
    <t>Many resident events/Chief of Wellness; protected lunches; NF system (with evening bridge); mentorship program and close relationship with faculty/PD/Chair; program often buys residents food (and wine for interview days); free lunch for noon conferences; APPs to support inpatient stroke; Wellness program with faculty leadership of/support</t>
  </si>
  <si>
    <t>Rochester, NY</t>
  </si>
  <si>
    <t>Lots of racist police incidents in the news</t>
  </si>
  <si>
    <t xml:space="preserve">Snow... need I say more? But they do know how to handle it here, at least. </t>
  </si>
  <si>
    <t>Very affordable COL; medical center offers $$$ if you decide to buy a house in certain neighborhoods; WEGMANS; decent food scene (not NYC level, but you can find most things or travel to other nearby areas); probably will want a car, but medical center shuttle service and public bus system; very easy (and fairly safe) to live within walking distance of Strong Memorial Hospital</t>
  </si>
  <si>
    <t>Poor</t>
  </si>
  <si>
    <t>Tampa's a pretty fast-growing city, a lot of new development going on. Leadership handled Covid really well, with mask mandates etc. way before a lot of other places had them.</t>
  </si>
  <si>
    <t>Tampa is a big enough city to have some bad areas, but overall is a pretty safe city and the area around TGH is pretty nice. The VA is near the university, so it gets typical university-area crime but otherwise fine.</t>
  </si>
  <si>
    <t>Lots of young professionals and college students, as well as older retirees from towns around the area. Plenty of boomers ofc too. Also a significant refugee population, and just overall a large middle-eastern population. Lots of varied international cuisines as a consequence, including Ethiopian, Russian, and of course plenty of Mediterranean places. Also lots of halal grocers/butchers. Haley VA is the second-busiest in the country and Tampa has a military base where CENTCOM and USSOCOM are based, so decent military pop too. TGH is both a tertiary center and the county safety-net hospital, so you get a lot of interesting cases (seen MELAS twice!) as referrals, as well as local uninsured pts.</t>
  </si>
  <si>
    <t>Hurricanes are a thing, but Tampa hasn't been hit hard by one in about a hundred years. If one hits, half the staff stay at hospital as A team, the other half stay home as B team and will come in once storm has passed. Overall they're not as scary as you probably think they are; even when hurricanes hit places badly most of the people that die will die because they use a grill inside or walk into a puddle with a downed powerline, dumb stuff like that, not beccause of the storm itself.</t>
  </si>
  <si>
    <t xml:space="preserve">Definitely need a car - the locations are very far away from each other. Housing near TGH is $1500-2000+ for 1/1, farther away will be more affordable $1000-1500 for 1/1. </t>
  </si>
  <si>
    <t>Lots of healthcare workers... also surprisingly # of ppl without jobs given how much COL is</t>
  </si>
  <si>
    <t>Scrubs now, pre-covid was more professional but most attdgs are laid-back so you could get away with scrubs</t>
  </si>
  <si>
    <t>Yes, quite close to hospital</t>
  </si>
  <si>
    <t>Inpatient team may have a cap, but never reached it when I've been with them; most i've seen is 15ish? Consults team uncapped, can be as high as 30-40 (though rarely). Has an NP to help out though. Stroke is uncapped, but list is usually &lt;20.</t>
  </si>
  <si>
    <t>Burlington</t>
  </si>
  <si>
    <t>Yes-Residents were in the first wave of COVID vaccinations and have received both shots</t>
  </si>
  <si>
    <t>Charlottesville</t>
  </si>
  <si>
    <t>very low crime rate</t>
  </si>
  <si>
    <t>Austin</t>
  </si>
  <si>
    <t>Very low for a city</t>
  </si>
  <si>
    <t>Less diverse than the other big cities in Texas, but still pretty diverse</t>
  </si>
  <si>
    <t>High cost of living</t>
  </si>
  <si>
    <t xml:space="preserve">Biggest strengths are the music scene and highly educated population. </t>
  </si>
  <si>
    <t>scrubs</t>
  </si>
  <si>
    <t>Houston</t>
  </si>
  <si>
    <t>Moderate to high amounts of crime</t>
  </si>
  <si>
    <t>Houston feels like the best place in Texas for black people to live, and really, any person of color. It's a heaven for asians with boba everywhere and massive Chinatown. With such massive diversity and people from all parts of the world intermingling with one another and getting to learn each other's cultures, there's not much racism in Houston considering its size. &lt; Houston may not have overt racism, but it has one of the worst segregation/education/poverty gaps for minorities in the country</t>
  </si>
  <si>
    <t xml:space="preserve">Extremely diverse, among top in the nation. Has the biggest refugee population in the United States. </t>
  </si>
  <si>
    <t xml:space="preserve">Hurricanes every few years. Several flash floods every year.  &lt; bad floods and expected to worsen in the future due to concrete replacing swamp lands </t>
  </si>
  <si>
    <t>Low cost of living. Cheap foods. Car not absolutely required, but would make life a lot easier.</t>
  </si>
  <si>
    <t xml:space="preserve">Biggest strength is the diverse population and incredible food scene, majority being ethnic foods. Biggest weaknesses are traffic, hot humidity, and city pollution. </t>
  </si>
  <si>
    <t>Dallas</t>
  </si>
  <si>
    <t>Moderate amount of crime</t>
  </si>
  <si>
    <t>Racism and police brutality exists in Dallas, but the city has been working on it for many years. The previous police chief was black, and the upcoming police chief is Latino and they seem dedicated to issues of racism. Large black homeless population.</t>
  </si>
  <si>
    <t>Several tornadoes every year.</t>
  </si>
  <si>
    <t>Slightly higher cost of living. Car not required &lt;maybe if you're living right accross the hospital. Having grown up there, Dallas is not a walking/public transport friendly city at all IMO. its improving but not having a car would not be ideal in my experience. &lt; dallas is a huge suburb, you DEFINITELY need a car</t>
  </si>
  <si>
    <t>Residents said program is family-friendly and open to adjustments for weddings/babies as needed</t>
  </si>
  <si>
    <t xml:space="preserve">They did telehealth </t>
  </si>
  <si>
    <r>
      <t xml:space="preserve">Yes &lt; fyi med students were not </t>
    </r>
    <r>
      <rPr>
        <u/>
        <sz val="10"/>
        <color rgb="FF1155CC"/>
        <rFont val="Arial"/>
      </rPr>
      <t>https://www.reddit.com/r/medicalschool/comments/kp650a/official_megathread_eras_week_11_ms4_match_season/gicm7cc/</t>
    </r>
  </si>
  <si>
    <t>Roanoke</t>
  </si>
  <si>
    <t>NO &lt; any updates on this??</t>
  </si>
  <si>
    <t>Morgantown</t>
  </si>
  <si>
    <t xml:space="preserve">Program is actively trying to recruit more URM faculty </t>
  </si>
  <si>
    <t>Not sure if this qualifies as wellness, but they have the highest resident salaries I've seen on the interview trail by far &lt; just FYI, new haven is also expensive &lt; true, but residents said they're are able to buy houses (so not as expensive as NY for example)</t>
  </si>
  <si>
    <t>New Haven</t>
  </si>
  <si>
    <t>Per previous year spreadsheets people have said NH is not very safe. Asked residents about this and they have never felt unsafe. They did say there are areas where you probably shouldn't walk in at night but similar to other cities they lived in as well.</t>
  </si>
  <si>
    <t>No, but cheap</t>
  </si>
  <si>
    <t>Interns capped at 10</t>
  </si>
  <si>
    <t>Number of Invites</t>
  </si>
  <si>
    <t>Number applicants</t>
  </si>
  <si>
    <t>Last Adjusted</t>
  </si>
  <si>
    <t>Add +1 in the column corresponding to the number of invites you have. If you get another invite, make sure to remove yourself from the previous row as you update your status</t>
  </si>
  <si>
    <t xml:space="preserve">Is this just for neuro programs or prelims too? &lt; I didn't count prelims for this tab +2 &lt; Yea, don't count prelims&lt; Pretty sure people are counting preliminarys, definitely need to put this in bold </t>
  </si>
  <si>
    <t>DON'T COUNT PRELIMINARIES FOR YOUR # OF INVITES</t>
  </si>
  <si>
    <t>Total Applicants</t>
  </si>
  <si>
    <t>&lt;---- DO NOT EDIT THESE CELLS!</t>
  </si>
  <si>
    <t>Average # Interview Invites</t>
  </si>
  <si>
    <t>Standard Deviation</t>
  </si>
  <si>
    <t>Total Invites</t>
  </si>
  <si>
    <t>Approximate Spots (so far)</t>
  </si>
  <si>
    <t>Invites per spot</t>
  </si>
  <si>
    <t>Last year invites per spot</t>
  </si>
  <si>
    <r>
      <t xml:space="preserve">Source: </t>
    </r>
    <r>
      <rPr>
        <u/>
        <sz val="10"/>
        <color rgb="FF1155CC"/>
        <rFont val="Arial"/>
      </rPr>
      <t>https://i.imgur.com/liFc85V.png</t>
    </r>
    <r>
      <rPr>
        <sz val="10"/>
        <color rgb="FF000000"/>
        <rFont val="Arial"/>
      </rPr>
      <t xml:space="preserve"> (2020 PD Survery)</t>
    </r>
  </si>
  <si>
    <t>INVITES PER SPOT CALCULATIONS</t>
  </si>
  <si>
    <t>I love you nerds +5 &lt; Yep, definitely going into neuro &lt; do we have the best data analysis spreadsheet lol</t>
  </si>
  <si>
    <t>^ Are we accurately scaling up to a predicted number of applicants this cycle. We're only ~180 here. There are definitely more people applying to neuro, each with their own set of invites</t>
  </si>
  <si>
    <t>^ Nope, and good point. Prelim eras data (https://www.aamc.org/eras-statistics-2019) suggests there are ~1900 applicants. These numbers will have to be reassessed</t>
  </si>
  <si>
    <t>^ The sum() function doesn't include any cell with a "+x" so as you said the sheet here is undercounting, there are closer to 950 spots total &lt; fixed, 932</t>
  </si>
  <si>
    <t>https://i.imgur.com/liFc85V.png</t>
  </si>
  <si>
    <t>^ As for scaling up to 1900 this sheet is not a representative sample so its really difficult to extrapolate</t>
  </si>
  <si>
    <t>^ I'm guessing we can't just do 2.71*1900/183 ?</t>
  </si>
  <si>
    <t>^ You can, but I would guess this spreadsheet is skewed toward representing more competitive applicants so that number would be an overestimation</t>
  </si>
  <si>
    <t>^ I think we can scale to a reasonable approximation based on all the available information, but I am still formulating a method</t>
  </si>
  <si>
    <t>^ Fair, I'm also trying not freak people out by saying we're already at 28 invites per spot when it was 15 last year</t>
  </si>
  <si>
    <t>^ A reasonable estimate for the total number of neurology IIs in a year might be something like 12,000 (average program # of applicants (500) * # of programs (160) * % of applicants interviwed (15%). Last year's spreadsheet captured 1700 so you can multiply the spreadsheet numbers by about 7 to get reality. I think the most accurate overall way to track how far along II releases are getting is to compare the total number from this year's interview offers tab against the 1700 captured last year, which suggests that as of 10/30 about 75% of the IIs are out (maybe less if programs have more slots this year)</t>
  </si>
  <si>
    <r>
      <t xml:space="preserve">^ 75% seems unlikely given the 2020 PD survey: </t>
    </r>
    <r>
      <rPr>
        <u/>
        <sz val="10"/>
        <color rgb="FF1155CC"/>
        <rFont val="Arial"/>
      </rPr>
      <t>https://i.imgur.com/pUUaYyc.png</t>
    </r>
    <r>
      <rPr>
        <sz val="10"/>
        <color rgb="FF000000"/>
        <rFont val="Arial"/>
      </rPr>
      <t xml:space="preserve">  We're only 2ish weeks in (though, note that last year applications were downloadable Sept 15 but MSPE letters weren't released until Oct 1. I'd say we're probaby closer to the 20-30% range</t>
    </r>
  </si>
  <si>
    <t>^ Okay, I'm a few beers in but I have an idea for the method I was talking about. From the PD survey (https://i.imgur.com/liFc85V.png) we know the response rate is ~17.7% (92/519). If we look at the applicant info page (assuming it is up to date for each applicant), we can divide invites by applications sent for each applicant. That will give us an idea of how far along we are in the process. The wildcard is that people probably applied to more programs this year, but last year's data is probably available somewhere, so we can factor that in. Granted the margin of error grows with each act of multiplication or division, so the approximation becomes less and less proximate.</t>
  </si>
  <si>
    <t xml:space="preserve"> ^ "If we look at the applicant info page (assuming it is up to date for each applicant), we can divide invites by applications sent for each applicant." that is in there already lols</t>
  </si>
  <si>
    <t>^ Oh :O I should've scrolled down</t>
  </si>
  <si>
    <t>Description</t>
  </si>
  <si>
    <t>Program Zoom / Date</t>
  </si>
  <si>
    <r>
      <rPr>
        <b/>
        <sz val="10"/>
        <color theme="1"/>
        <rFont val="Arial"/>
      </rPr>
      <t xml:space="preserve">Comment </t>
    </r>
    <r>
      <rPr>
        <b/>
        <sz val="10"/>
        <color theme="1"/>
        <rFont val="Arial"/>
      </rPr>
      <t>(positive only)</t>
    </r>
  </si>
  <si>
    <t>The Venezuelan gal. Wow. What a smile</t>
  </si>
  <si>
    <t xml:space="preserve">um UPenn guy &lt;3 &lt; we need more info </t>
  </si>
  <si>
    <t>Holy Moly the brown girl from Georgia (?), name starts with M might have been the most beautiful person I've ever seen :0, like damn.</t>
  </si>
  <si>
    <t>UTSW resident meet and greet 1/5</t>
  </si>
  <si>
    <t>All the doggos</t>
  </si>
  <si>
    <t>&lt;3 +9 RT</t>
  </si>
  <si>
    <t>Those Kitties</t>
  </si>
  <si>
    <t>&lt;3 +6</t>
  </si>
  <si>
    <r>
      <rPr>
        <sz val="10"/>
        <color theme="1"/>
        <rFont val="Verdana"/>
      </rPr>
      <t xml:space="preserve">I totally have a crush with an applicant but I dont know if he is in a relationship lol - not saying who it is because then he will know haha &gt; lol what's the point then... +4 &gt; yeah he wouldn't know who you are either way! haha &gt; </t>
    </r>
    <r>
      <rPr>
        <i/>
        <sz val="10"/>
        <color rgb="FF6AA84F"/>
        <rFont val="Verdana"/>
      </rPr>
      <t xml:space="preserve">his name begins with D </t>
    </r>
  </si>
  <si>
    <r>
      <rPr>
        <sz val="10"/>
        <color theme="1"/>
        <rFont val="Verdana"/>
      </rPr>
      <t>hmm... my name starts with a D... but I know I'm not the only one. Gonna need some more information here &lt;</t>
    </r>
    <r>
      <rPr>
        <sz val="10"/>
        <color rgb="FF6AA84F"/>
        <rFont val="Verdana"/>
      </rPr>
      <t xml:space="preserve"> ends with n? &gt; </t>
    </r>
    <r>
      <rPr>
        <b/>
        <i/>
        <sz val="10"/>
        <color rgb="FF000000"/>
        <rFont val="Verdana"/>
      </rPr>
      <t>No. Ends with d</t>
    </r>
    <r>
      <rPr>
        <b/>
        <i/>
        <sz val="10"/>
        <color rgb="FF6AA84F"/>
        <rFont val="Verdana"/>
      </rPr>
      <t xml:space="preserve"> &gt; donald? </t>
    </r>
    <r>
      <rPr>
        <i/>
        <sz val="10"/>
        <color rgb="FF000000"/>
        <rFont val="Verdana"/>
      </rPr>
      <t>david &lt; Ew, David +3 &lt; Dad&lt; i would be terrifies if someone was called dad. &lt; lmao</t>
    </r>
  </si>
  <si>
    <t>Can whomever said they've seen cute PDs please drop some program names, ain't never seen any pretty PDs yet lol &gt; Memorial Healthcare (Florida), MUSC, Mass General/Brigham, APD UF, OSHU PD Pediatrics Neurology Residency Program + Emory &lt; emory adult neurology? dr. rebecca u mean? &lt; yes! &lt; to be honest i think all of the women PD in neurology are gorgeous so thats a hard one, cant really pick &lt; Dartmouth &lt; MIami &lt; Also Mt Sinai Beth Israel, UConn&lt; APDs at both Stanford and Yale are adorable (insert monkey face covering eyes emoji) &lt; hnnnng Memorial&lt; memorial healthcare(florida) is pretty hot 100%</t>
  </si>
  <si>
    <t>&gt;imma have to disagree re: Mass Gen, rejecting me = u an uggo lol jk &gt; rejected me too but still cute</t>
  </si>
  <si>
    <t>&gt;Add APD for Cooper University &lt;+UMiami, NYU Manhatttan&gt; &gt; Mt. Sinai main, Columbia APD</t>
  </si>
  <si>
    <r>
      <rPr>
        <sz val="10"/>
        <color theme="1"/>
        <rFont val="Verdana"/>
      </rPr>
      <t xml:space="preserve">Today during an interview there was this boy smiling all the time that has like an accent... =O he just caught my attention... can't help and wonder if he uses this spreadsheet. </t>
    </r>
    <r>
      <rPr>
        <b/>
        <sz val="10"/>
        <color theme="1"/>
        <rFont val="Verdana"/>
      </rPr>
      <t xml:space="preserve">what date? </t>
    </r>
  </si>
  <si>
    <t>(interview was in Florida, not saying anything else)</t>
  </si>
  <si>
    <t xml:space="preserve">he is European if im not mistaken... the date was 12/11 and he plays music </t>
  </si>
  <si>
    <r>
      <rPr>
        <sz val="10"/>
        <color theme="1"/>
        <rFont val="Verdana"/>
      </rPr>
      <t xml:space="preserve">from spain and plays the guitar?? +1 </t>
    </r>
    <r>
      <rPr>
        <b/>
        <sz val="10"/>
        <color theme="1"/>
        <rFont val="Verdana"/>
      </rPr>
      <t>yes lol how did u know?</t>
    </r>
    <r>
      <rPr>
        <sz val="10"/>
        <color theme="1"/>
        <rFont val="Verdana"/>
      </rPr>
      <t xml:space="preserve">&gt; Lol I knew somebody would bring him up &gt; I had him at some east coast program (seems super nice!!) &lt; </t>
    </r>
    <r>
      <rPr>
        <b/>
        <sz val="10"/>
        <color rgb="FFFF0000"/>
        <rFont val="Verdana"/>
      </rPr>
      <t xml:space="preserve">wonder if he is single or not </t>
    </r>
  </si>
  <si>
    <t>That one Indian chick from SGU =O</t>
  </si>
  <si>
    <t>West Chester/December 9</t>
  </si>
  <si>
    <r>
      <rPr>
        <b/>
        <sz val="10"/>
        <color rgb="FFFF0000"/>
        <rFont val="Verdana"/>
      </rPr>
      <t>No b</t>
    </r>
    <r>
      <rPr>
        <b/>
        <sz val="10"/>
        <color rgb="FFFF9900"/>
        <rFont val="Verdana"/>
      </rPr>
      <t>etter pl</t>
    </r>
    <r>
      <rPr>
        <b/>
        <sz val="10"/>
        <color rgb="FFFFFF00"/>
        <rFont val="Verdana"/>
      </rPr>
      <t>ace for th</t>
    </r>
    <r>
      <rPr>
        <b/>
        <sz val="10"/>
        <color rgb="FF00FF00"/>
        <rFont val="Verdana"/>
      </rPr>
      <t>is question.</t>
    </r>
    <r>
      <rPr>
        <b/>
        <sz val="10"/>
        <color rgb="FF00FFFF"/>
        <rFont val="Verdana"/>
      </rPr>
      <t xml:space="preserve"> Where the </t>
    </r>
    <r>
      <rPr>
        <b/>
        <sz val="10"/>
        <color rgb="FFFF00FF"/>
        <rFont val="Verdana"/>
      </rPr>
      <t>queer ppl a</t>
    </r>
    <r>
      <rPr>
        <b/>
        <sz val="10"/>
        <color rgb="FF9900FF"/>
        <rFont val="Verdana"/>
      </rPr>
      <t xml:space="preserve">t? </t>
    </r>
    <r>
      <rPr>
        <b/>
        <sz val="10"/>
        <color rgb="FF0000FF"/>
        <rFont val="Verdana"/>
      </rPr>
      <t xml:space="preserve">L2 G7 B9 T1 Q1 </t>
    </r>
  </si>
  <si>
    <t>I am here gurll what's the tee??</t>
  </si>
  <si>
    <t xml:space="preserve">Joining and sipping teaaaa. Cheers. </t>
  </si>
  <si>
    <t>SUP</t>
  </si>
  <si>
    <t>When're we all hanging outttttt</t>
  </si>
  <si>
    <t>Beards have never been my thing, but after this week, things have changed. California, why are you pulling my heart strings like this?</t>
  </si>
  <si>
    <t>12/10 CA &lt; UCSF? I agree!&lt;Yup lol- looks like I wasn't the only that noticed him haha- also, I feel like I know who responded to me LOLZ</t>
  </si>
  <si>
    <r>
      <rPr>
        <sz val="10"/>
        <color theme="1"/>
        <rFont val="Verdana"/>
      </rPr>
      <t xml:space="preserve">seeing this as a bearded californian who interviewed that day..... &gt;haha- I'm pretty sure you were the only bearded one :) I have no game so I'm just going to get right to it lol. Are you </t>
    </r>
    <r>
      <rPr>
        <b/>
        <sz val="10"/>
        <color rgb="FF0B6374"/>
        <rFont val="Verdana"/>
      </rPr>
      <t>single?</t>
    </r>
    <r>
      <rPr>
        <sz val="10"/>
        <color theme="1"/>
        <rFont val="Verdana"/>
      </rPr>
      <t xml:space="preserve"> If yes, are you into awkward nerdy neuro chicks? If no to the latter question- I suppose NA would work lol. </t>
    </r>
    <r>
      <rPr>
        <b/>
        <sz val="10"/>
        <color theme="1"/>
        <rFont val="Verdana"/>
      </rPr>
      <t xml:space="preserve">&gt; *pulls out popcorn* I wanna see where this is going! Any updates? I mean Up..dates? ;)  </t>
    </r>
    <r>
      <rPr>
        <sz val="10"/>
        <color theme="1"/>
        <rFont val="Verdana"/>
      </rPr>
      <t xml:space="preserve"> </t>
    </r>
  </si>
  <si>
    <t>haha reading this thread definitely made my day. Yes single, and awkward neuro chicks are exactly my type</t>
  </si>
  <si>
    <r>
      <rPr>
        <sz val="10"/>
        <color theme="1"/>
        <rFont val="Verdana"/>
      </rPr>
      <t>*</t>
    </r>
    <r>
      <rPr>
        <b/>
        <sz val="10"/>
        <color theme="1"/>
        <rFont val="Verdana"/>
      </rPr>
      <t>refills popcorn*+7</t>
    </r>
  </si>
  <si>
    <r>
      <rPr>
        <sz val="10"/>
        <color theme="1"/>
        <rFont val="Verdana"/>
      </rPr>
      <t xml:space="preserve">&lt;&lt; @ friend grabbing </t>
    </r>
    <r>
      <rPr>
        <sz val="10"/>
        <color theme="1"/>
        <rFont val="Verdana"/>
      </rPr>
      <t>popcorn</t>
    </r>
    <r>
      <rPr>
        <sz val="10"/>
        <color theme="1"/>
        <rFont val="Verdana"/>
      </rPr>
      <t xml:space="preserve"> essentially rooting me on... you are hilarious lol. @The really adorable applicant that just made me smile- I'll try to find ya on social media :)</t>
    </r>
  </si>
  <si>
    <t>&lt;2021 isn't off to a good start. We need a win, ya'll. We need a win! +7</t>
  </si>
  <si>
    <r>
      <rPr>
        <sz val="10"/>
        <color theme="1"/>
        <rFont val="Verdana"/>
      </rPr>
      <t xml:space="preserve">Haha, so cute, pleeeeeeease update this. +1 &lt; I'm more invested in this than making my ROL atm&lt; </t>
    </r>
    <r>
      <rPr>
        <sz val="10"/>
        <color rgb="FF26A69A"/>
        <rFont val="Verdana"/>
      </rPr>
      <t xml:space="preserve">haha- y'all are hilarious. Welp, I won't keep you guys in suspense. In short, adorable boy and I messaged for a bit and then I guess the term for the next part is "ghosted" </t>
    </r>
    <r>
      <rPr>
        <sz val="10"/>
        <color theme="1"/>
        <rFont val="Verdana"/>
      </rPr>
      <t xml:space="preserve">😂😂. </t>
    </r>
    <r>
      <rPr>
        <sz val="10"/>
        <color rgb="FF26A69A"/>
        <rFont val="Verdana"/>
      </rPr>
      <t xml:space="preserve">I mean there are no hard feelings and while it was certainly my first time "going for it" (thank you combined COVID courage w/cabin fever) the lack of reciprocity was ok. If 2020 has taught us anything- we just got to live! So putting ego/pride aside to talk to cute boy/girl whether it goes well or leads to ghosting is still better than sitting on the sidelines and never trying lol. 
</t>
    </r>
    <r>
      <rPr>
        <b/>
        <sz val="10"/>
        <color rgb="FF26A69A"/>
        <rFont val="Verdana"/>
      </rPr>
      <t>**This message has been brought to you by a wounded girl's ego 😂😂**</t>
    </r>
    <r>
      <rPr>
        <sz val="10"/>
        <color rgb="FF000000"/>
        <rFont val="Verdana"/>
      </rPr>
      <t xml:space="preserve"> &lt; Awww was really rooting for you. Love the attitude though! I'm sure you're hot and smart affff. &lt; Aww, that's so nice of you to provide the update--despite the outcome not being ideal--along with the words of encouragment! For what it's worth, maybe the ghosting had something to do with all of this being pre-match and not knowing where you two actually end up. As a single dude myself it's a weird time for many reasons, and I'm mostly trying to stay the course until I know where I end up. But at least that's relatively soon. +1 &lt; You're amazing, and I really hope you find someone who's worthy of you in the road ahead! As someone who's had many regrets for not shooting his shot before it was too late, I think its really brave and cool of you to have gone for it! On to greener pastures and best of luck for the match :) &lt; </t>
    </r>
    <r>
      <rPr>
        <sz val="10"/>
        <color rgb="FF26A69A"/>
        <rFont val="Verdana"/>
      </rPr>
      <t xml:space="preserve">I love my neuro community!! Thannks y'all!! And I mean- I am pretty damn cool and so is adorable boy applicant hahaha. Let's gooooo 2021!!
</t>
    </r>
  </si>
  <si>
    <t>The italian/polish HEARTTHROB. Hope you enjoy your vacation!</t>
  </si>
  <si>
    <t>Henry Ford 12/11</t>
  </si>
  <si>
    <r>
      <rPr>
        <sz val="10"/>
        <color theme="1"/>
        <rFont val="Verdana"/>
      </rPr>
      <t xml:space="preserve">Shout out to the Pennsylvanian with a GLORIOUS beard (RIP beards during this COVID era) &lt; </t>
    </r>
    <r>
      <rPr>
        <sz val="10"/>
        <color theme="1"/>
        <rFont val="Verdana"/>
      </rPr>
      <t>was this at CCF? If so, I think I know who you are talking about! &lt; Yes!</t>
    </r>
  </si>
  <si>
    <t>12/11 in Ohio location</t>
  </si>
  <si>
    <t>I think I'm that PA fella... this made my day haha :) Glad you liked the beard! &lt; Not so fast; they never said it was a GUY with a beard... &lt; Pretty sure there were no other Pennsylvanians there :p... i'm also a Pennsylvanian (and LECOM) from CCF 12/11 with a 5-year beard :) &lt; Plot twist, it is ALL the Pennsylvanians</t>
  </si>
  <si>
    <t>The history nerd. Seeing you light up about it was super cute. &lt; Was this at Miami? &lt; Nope.</t>
  </si>
  <si>
    <t>12/4 Florida</t>
  </si>
  <si>
    <t>Gainesville or Jacksonville? &lt; Gainesville</t>
  </si>
  <si>
    <t>Super dreamy Indian guy A.</t>
  </si>
  <si>
    <t>12/4 Case Western</t>
  </si>
  <si>
    <t>You got my hopes up for a second &lt; I think this was me! made my day :D</t>
  </si>
  <si>
    <t>Sorry boo, u cute too</t>
  </si>
  <si>
    <r>
      <rPr>
        <sz val="10"/>
        <color theme="1"/>
        <rFont val="Verdana"/>
      </rPr>
      <t xml:space="preserve">hottie from houston &lt; </t>
    </r>
    <r>
      <rPr>
        <b/>
        <sz val="10"/>
        <color theme="1"/>
        <rFont val="Verdana"/>
      </rPr>
      <t>What date or program? +1</t>
    </r>
  </si>
  <si>
    <t>Not sure if it's the same person, but the absolute smokeshow from Houston at Penn 1/20, wow.</t>
  </si>
  <si>
    <t>smokeshow blonde from Houston in my Hopkins interview awhile back too</t>
  </si>
  <si>
    <t>Jordanian applicant at Missouri columbia's first interview, hope you're having a great match season :) initials SS I think...</t>
  </si>
  <si>
    <t>&lt;Haha if you're wrong about the second initial and it's actually SB, I definitely fit the description. Jordanian and interviewed that first day. And the match is going great :)</t>
  </si>
  <si>
    <t>Brown girl from philly &lt;333333333</t>
  </si>
  <si>
    <t xml:space="preserve">&lt;Ahaha @ which interview? </t>
  </si>
  <si>
    <t>Thoughts on top 20ish programs that have the better of dating scenes?</t>
  </si>
  <si>
    <t xml:space="preserve">&lt; I would like to know this too </t>
  </si>
  <si>
    <t xml:space="preserve">biased but in CA- La and sf are fun to date in. would make sense to have more options in the bigger cities </t>
  </si>
  <si>
    <t xml:space="preserve">Basically, any urban city in the USA will have great dating scene. I don't think there is anything special about LA or SF that make it better for dating than other big cities haha. Don't rule out smaller places though, smaller places with a large young population will have good dating scenes too. </t>
  </si>
  <si>
    <r>
      <rPr>
        <sz val="10"/>
        <color theme="1"/>
        <rFont val="Verdana"/>
      </rPr>
      <t xml:space="preserve">&lt; I think SF is great if you want to solely date young professionals, bc of IT industry theres a lot of great options here &lt; watch out for gender disparities. LOTS of tech bros imported for all over in SF. Only local women, for the most part. The opposite issue in manhattan where professional women are overrepresented. I tell all my single homies to play the numbers game. </t>
    </r>
    <r>
      <rPr>
        <sz val="10"/>
        <color theme="1"/>
        <rFont val="Verdana"/>
      </rPr>
      <t>&lt; What is it about Manhattan that leads to this apparent gender disparity? NYC happens to attract more women than men within medicine, law, etc.?</t>
    </r>
  </si>
  <si>
    <t>just wanted to say i've seen SO many cute neuro guys out there...we see you!! :) +4 &lt; even the quiet ones! :)</t>
  </si>
  <si>
    <t>Aww thanks! &lt;3 +6</t>
  </si>
  <si>
    <t>retweet</t>
  </si>
  <si>
    <t>The Indian chick with glasses, those glasses make you look hella cute &lt;3</t>
  </si>
  <si>
    <t>St Luke's Pre-Interview Meet and Greet - 12/15</t>
  </si>
  <si>
    <t>The blonde chick from UNECOM, second time I've seen you and you look fine!!! &lt;3</t>
  </si>
  <si>
    <t>Some of the girls on that MCW call last night... Wow</t>
  </si>
  <si>
    <t xml:space="preserve">MCW Resident Zoom Call </t>
  </si>
  <si>
    <t>Beautiful brunette, name starts w/ an M</t>
  </si>
  <si>
    <t>Loma Linda, yesterday (12/15)</t>
  </si>
  <si>
    <t>Hijab girl with the fire outfit &lt;3</t>
  </si>
  <si>
    <t>UCSF 12/17</t>
  </si>
  <si>
    <r>
      <rPr>
        <sz val="10"/>
        <color theme="1"/>
        <rFont val="Verdana"/>
      </rPr>
      <t xml:space="preserve">Hey we need more a action in the missed connection tab, all the single people check it out! Also, someone posted this and I would like to know too: </t>
    </r>
    <r>
      <rPr>
        <i/>
        <sz val="10"/>
        <color theme="1"/>
        <rFont val="Verdana"/>
      </rPr>
      <t xml:space="preserve">Thoughts on top 20ish programs that have the better of dating scenes? </t>
    </r>
    <r>
      <rPr>
        <sz val="10"/>
        <color theme="1"/>
        <rFont val="Verdana"/>
      </rPr>
      <t>&lt; Depends a lot on who you are/what you're looking for. Most of the top 20 programs are in mid to large cities that are fine for dating. I would avoid small family-like towns (Rochester MN/Rochester NY). &lt; I'm in Rochester NY and personally think the dating scene is great. I met my SO here and know many others who have as well. &lt; so basically small towns isnt a problem? &lt; just because someone met their SO there doesn't mean the place has a booming dating scene lol &lt; Just bc it isn't NYC doesn't mean it is dead lol. People date in other places, too. &lt; Also, Rochester NY is twice the size of Rochester MN...   &lt; I just realized mayo and u of rochester are in different cities lol &lt; OP here who asked the original question about the dating scene among top 20 programs. Oh wow that's hilarious someone brought up Rochester NY. Definitely somewhat interested in that program but have some concerns over the city itself. That is nice to hear that one of you think the scene is fine and that you met your SO other there. Congrats! And thanks to the person who brought this question to life. &lt; Yeah, Rochester NY (U of Rochester) has a decent looking program and is #12 on doximity. So, top 20 and apparently someone feels the dating scene is decent.</t>
    </r>
  </si>
  <si>
    <r>
      <rPr>
        <sz val="10"/>
        <color theme="1"/>
        <rFont val="Verdana"/>
      </rPr>
      <t>Happy that I am not the only thirsty one with this pandemic drought lol. +4 &lt; that pandemic weight ain't helping either +5 &lt; i know right? ive gained a few :( +3&lt; Winter here + now gyms closed again= more lbs :/       &lt; heaviest intern class of all time incoming 2021 lets go +1 &lt; 2021 gonna have some heckin chonks +1 LOL &lt; I have been single for 2 years now &lt; As annoying as it is, I'm not even bothering right now given that I want to have some freedom in choosing programs. But yeah, 1 year for me and in COVID times it isn't always the easiest. &lt; Ive been single like for 4 years after a really bad breakup and to be honest i like the freedom to choose programs too but would be nice to meet someone during residency (cuddling can be a great stress reliever)</t>
    </r>
    <r>
      <rPr>
        <b/>
        <sz val="10"/>
        <color theme="1"/>
        <rFont val="Verdana"/>
      </rPr>
      <t xml:space="preserve"> &lt;</t>
    </r>
    <r>
      <rPr>
        <sz val="10"/>
        <color theme="1"/>
        <rFont val="Verdana"/>
      </rPr>
      <t xml:space="preserve"> Internal medicine's spreadsheet has a really good tab where they list different cities (that programs are located in) and discusss the dating scene in each city. &lt; Thanks for letting us know! And yes, to the person after the bad breakup--totally agree. Also went (still going?) through a terrible breakup with timing that was...interesting...during third year. So yup, would be very nice to meet someone during residency bc you miss the cuddling for sure haha &lt; wow that has to be hard, in third year :/ but good to know u still prevailed!! their loss!! &lt; Thank you &lt;3 &gt; I also went throught a bad breakup in third year, the week of a shelf exam. Long story short, I took the exam hungover. Everything ended up okay though. </t>
    </r>
  </si>
  <si>
    <r>
      <rPr>
        <sz val="10"/>
        <color theme="1"/>
        <rFont val="Verdana"/>
      </rPr>
      <t xml:space="preserve">Person with the original question here yet again with another one for you all (I know, I have the greatest questions haha). How do people feel about dating others that are also in neurology? I feel like it's one thing to date someone else in medicine, but then also within your specialty? Is that too much overlap? (mod: i moved your new question up) &lt;I'm applying this year and am with a PGY1 in Neuro - we nerd out together and still find a lot of other things to talk about! &lt; Aww that's nice to hear, thanks! &lt; I think it would be great to date someone else in neurology. Finally someone else as concerned about how arousable a person is lol. &lt; I love this subthread! </t>
    </r>
    <r>
      <rPr>
        <sz val="10"/>
        <color theme="1"/>
        <rFont val="Verdana"/>
      </rPr>
      <t xml:space="preserve">&lt; I think that would be cool, I hope to meet someone in my same career. Just imagine both doing different subspecialties and working togetherrr and doing amazing things! To me it sounds awesome and powerful at the same time = power couple (mod: i moved the post up) </t>
    </r>
    <r>
      <rPr>
        <sz val="10"/>
        <color theme="1"/>
        <rFont val="Verdana"/>
      </rPr>
      <t>&lt;</t>
    </r>
    <r>
      <rPr>
        <sz val="10"/>
        <color theme="1"/>
        <rFont val="Verdana"/>
      </rPr>
      <t xml:space="preserve"> </t>
    </r>
    <r>
      <rPr>
        <sz val="10"/>
        <color theme="1"/>
        <rFont val="Verdana"/>
      </rPr>
      <t>I haven't thought of it that way, but being in diff subspecialities sounds super neat!</t>
    </r>
  </si>
  <si>
    <r>
      <rPr>
        <sz val="10"/>
        <color theme="1"/>
        <rFont val="Verdana"/>
      </rPr>
      <t xml:space="preserve">Person with the original question here yet again with another one for you all (I know, I have the greatest questions haha). How do people feel about dating others that are also in neurology? I feel like it's one thing to date someone else in medicine, but then also within your specialty? Is that too much overlap? (mod: i moved your new question up) &lt;I'm applying this year and am with a PGY1 in Neuro - we nerd out together and still find a lot of other things to talk about! &lt; Aww that's nice to hear, thanks! &lt; I think it would be great to date someone else in neurology. Finally someone else as concerned about how arousable a person is lol. &lt; I love this subthread! </t>
    </r>
    <r>
      <rPr>
        <sz val="10"/>
        <color theme="1"/>
        <rFont val="Verdana"/>
      </rPr>
      <t xml:space="preserve">&lt; I think that would be cool, I hope to meet someone in my same career. Just imagine both doing different subspecialties and working togetherrr and doing amazing things! To me it sounds awesome and powerful at the same time = power couple (mod: i moved the post up) </t>
    </r>
    <r>
      <rPr>
        <sz val="10"/>
        <color theme="1"/>
        <rFont val="Verdana"/>
      </rPr>
      <t>&lt;</t>
    </r>
    <r>
      <rPr>
        <sz val="10"/>
        <color theme="1"/>
        <rFont val="Verdana"/>
      </rPr>
      <t xml:space="preserve"> </t>
    </r>
    <r>
      <rPr>
        <sz val="10"/>
        <color theme="1"/>
        <rFont val="Verdana"/>
      </rPr>
      <t>I haven't thought of it that way, but being in diff subspecialities sounds super neat!</t>
    </r>
  </si>
  <si>
    <t>Neuro is low-key the most attractive specialty &lt;3</t>
  </si>
  <si>
    <t xml:space="preserve">HECK YEA!! +4 </t>
  </si>
  <si>
    <t>Have you seen derm, ophtho or plastics? &lt; She doesn't even go here!</t>
  </si>
  <si>
    <t>&lt;Not enough cute nerds in those specialties &lt; Also, too extreme type A. Turn off for me. +2</t>
  </si>
  <si>
    <t>Cheers</t>
  </si>
  <si>
    <t xml:space="preserve">The guy from California was cute. </t>
  </si>
  <si>
    <t>WVU interview 12/18</t>
  </si>
  <si>
    <t>Qouple of Qornell Qatar Quties</t>
  </si>
  <si>
    <t>Cornell 12/17</t>
  </si>
  <si>
    <t>girls at the Einstein virtual meet and greet were super cute &lt;3</t>
  </si>
  <si>
    <t>Einstein pre-interview meet and greet</t>
  </si>
  <si>
    <t>beautiful girl who wanted us to learn morse code on youtube, currently trying to learn how to ask if its too late for us to couples match?</t>
  </si>
  <si>
    <t>Stanford 1/6</t>
  </si>
  <si>
    <t>.--. .-.. . .- ... . / ... . -. -.. / .--. .. -.-. ... / --- ..-. / -... --- -... ... / .- -. -.. / ...- .- --. . -. . .-.-.-</t>
  </si>
  <si>
    <t>Just send this to her. +2"</t>
  </si>
  <si>
    <t xml:space="preserve">cutie. from American University. The woman had incredible eyes </t>
  </si>
  <si>
    <t>GW 1/7</t>
  </si>
  <si>
    <t xml:space="preserve">Been feeling more motivated to look super fine and meditate before my interviews so that I can bring the good vibes to match all you lovely people. Cheers to all you beautiful, brilliant, and attractive minds. </t>
  </si>
  <si>
    <t xml:space="preserve">Persian guy </t>
  </si>
  <si>
    <t>UCLA 1/11</t>
  </si>
  <si>
    <t xml:space="preserve">low key always thought i was hot and am still hot, but no one's listed me yet?????? &lt; SAME LOL!!! &lt; Same lol &lt; and SAME LMAO </t>
  </si>
  <si>
    <r>
      <t xml:space="preserve">&lt; 10/10 would smash +5 &lt; This thread is too funny lol &lt; i'm just gonna leave this </t>
    </r>
    <r>
      <rPr>
        <u/>
        <sz val="10"/>
        <color rgb="FF1155CC"/>
        <rFont val="Arial"/>
      </rPr>
      <t xml:space="preserve">here </t>
    </r>
    <r>
      <rPr>
        <sz val="10"/>
        <color rgb="FF000000"/>
        <rFont val="Arial"/>
      </rPr>
      <t xml:space="preserve"> &lt; haha love it!!</t>
    </r>
  </si>
  <si>
    <t>You can just put a shout out to yourself and no one would know &lt; lmaoooooo &lt;"That ugly fat guy in the stupid tie was soooooo hot" like that won't seem suspicious &lt;OMGGGGG LOLLLZZ +3</t>
  </si>
  <si>
    <t>clap my cheeks +2 &lt; juggle my balls &lt; pinch my cheeks &lt;Check my anal wink &lt; Elicit my Babinski (if you're into foot stuff) &lt; LMAO &lt; LMFAO The babinski one made my day&lt;hahaha this is awesome... we desperately need COVID to be over haha</t>
  </si>
  <si>
    <r>
      <rPr>
        <sz val="10"/>
        <color theme="1"/>
        <rFont val="Verdana"/>
      </rPr>
      <t xml:space="preserve">don't threaten me with a good time &lt; I hate feet. Everytime Im with someone I avoid there feet. Now I just have in my mind the babinski reflex in a sexual way and imagining a foot so thanks for nothing. &lt; </t>
    </r>
    <r>
      <rPr>
        <b/>
        <sz val="10"/>
        <color theme="1"/>
        <rFont val="Verdana"/>
      </rPr>
      <t>Whoops, my bad. Guess I really...put my foot in my mouth with that one.</t>
    </r>
  </si>
  <si>
    <t>That ugly fat guy in the stupid tie was soooooo hot +5</t>
  </si>
  <si>
    <t>Not me ;)</t>
  </si>
  <si>
    <t>guys at the georgetown meet and greet were pretty good looking</t>
  </si>
  <si>
    <t>Costa Rica ❤️</t>
  </si>
  <si>
    <t>canadian guy at ccf interview looking fine ! +1&lt; i have concluded that all canadians are hot. hope to find one during residency. +1</t>
  </si>
  <si>
    <t>Person in the "preview video" screen when adjusting video settings. Looking fierce</t>
  </si>
  <si>
    <t xml:space="preserve">&lt;lolololol definitely freaked out for a second thinking you were saying people could see you when you're in the preview screen </t>
  </si>
  <si>
    <t>who wants a spanking? &lt; pleaseee, so tired of this quarantine business &lt; only if you pull my hair &lt; Not OP, but I would do it. &lt; i would love a spanking right now tbvh, 2 years single who? &lt; Same, are you my ex? :'(</t>
  </si>
  <si>
    <r>
      <t xml:space="preserve">&lt;come spank this peach &lt; </t>
    </r>
    <r>
      <rPr>
        <u/>
        <sz val="10"/>
        <color rgb="FF1155CC"/>
        <rFont val="Arial"/>
      </rPr>
      <t>https://youtu.be/ssq6X6alZ3w?t=163</t>
    </r>
  </si>
  <si>
    <t>&lt; A missed connection gone sexual xD</t>
  </si>
  <si>
    <t>Venezuelan girl at Loyola today... omg</t>
  </si>
  <si>
    <t>girl from Alabama at Georgetown pre-interview/interview</t>
  </si>
  <si>
    <t>Anyone with a pulse&lt; would you prefer a regular or an irregular one? &lt; irregular one by far&lt; so you're into really old chicks or dudes then lol?  &lt; yeah for sure, older dudes = more experience</t>
  </si>
  <si>
    <t>Babe, why your heart is beating so fast? Because I need more blood in my genitalia rn.</t>
  </si>
  <si>
    <t xml:space="preserve">Just found this fun tab! People who interviewed at Tufts on 12/16, you are such a fun group to be with!  It was funny when we got busted by two faculty members in the breakout room that we didn't know were there haha I hope to see you again in the near future! </t>
  </si>
  <si>
    <t>State</t>
  </si>
  <si>
    <t>Program Size</t>
  </si>
  <si>
    <t>Doximity Reputation</t>
  </si>
  <si>
    <t>Doximity Research Output</t>
  </si>
  <si>
    <t>Brigham and Women's Hospital/Massachusetts General Hospital/Harvard Medical School Program</t>
  </si>
  <si>
    <t>MA</t>
  </si>
  <si>
    <t>Boston</t>
  </si>
  <si>
    <t>University of California (San Francisco)</t>
  </si>
  <si>
    <t>CA</t>
  </si>
  <si>
    <t>San Francisco</t>
  </si>
  <si>
    <t>Mayo Clinic College of Medicine and Science (Rochester)</t>
  </si>
  <si>
    <t>MN</t>
  </si>
  <si>
    <t>MD</t>
  </si>
  <si>
    <t>Baltimore</t>
  </si>
  <si>
    <t>University of Pennsylvania Health System</t>
  </si>
  <si>
    <t>PA</t>
  </si>
  <si>
    <t>Philadelphia</t>
  </si>
  <si>
    <t>New York Presbyterian Hospital (Columbia Campus)</t>
  </si>
  <si>
    <t>NY</t>
  </si>
  <si>
    <t>New York</t>
  </si>
  <si>
    <t>Washington University/B-JH/SLCH Consortium</t>
  </si>
  <si>
    <t>MO</t>
  </si>
  <si>
    <t>St Louis</t>
  </si>
  <si>
    <t>NYU Grossman School of Medicine</t>
  </si>
  <si>
    <t>Cleveland Clinic Foundation</t>
  </si>
  <si>
    <t>OH</t>
  </si>
  <si>
    <t>Cleveland</t>
  </si>
  <si>
    <t>UCLA David Geffen School of Medicine/UCLA Medical Center</t>
  </si>
  <si>
    <t>Los Angeles</t>
  </si>
  <si>
    <t>Mayo Clinic College of Medicine and Science (Jacksonville)</t>
  </si>
  <si>
    <t>FL</t>
  </si>
  <si>
    <t>Jacksonville</t>
  </si>
  <si>
    <t>University of Michigan Health System</t>
  </si>
  <si>
    <t>MI</t>
  </si>
  <si>
    <t>Ann Arbor</t>
  </si>
  <si>
    <t>Mayo Clinic College of Medicine and Science (Arizona)</t>
  </si>
  <si>
    <t>AZ</t>
  </si>
  <si>
    <t>Scottsdale</t>
  </si>
  <si>
    <t>Stanford Health Care-Sponsored Stanford University</t>
  </si>
  <si>
    <t>Beth Israel Deaconess Medical Center/Harvard Medical School</t>
  </si>
  <si>
    <t>Emory University School of Medicine</t>
  </si>
  <si>
    <t>GA</t>
  </si>
  <si>
    <t>New York Presbyterian Hospital (Cornell Campus)</t>
  </si>
  <si>
    <t>McGaw Medical Center of Northwestern University</t>
  </si>
  <si>
    <t>IL</t>
  </si>
  <si>
    <t>Duke University Hospital</t>
  </si>
  <si>
    <t>NC</t>
  </si>
  <si>
    <t>Durham</t>
  </si>
  <si>
    <t>Icahn School of Medicine at Mount Sinai (Mount Sinai Hospital)</t>
  </si>
  <si>
    <t>University of Virginia Medical Center</t>
  </si>
  <si>
    <t>VA</t>
  </si>
  <si>
    <t>Gainesville</t>
  </si>
  <si>
    <t>Rush University Medical Center</t>
  </si>
  <si>
    <t>University of Texas Southwestern Medical Center</t>
  </si>
  <si>
    <t>TX</t>
  </si>
  <si>
    <t>Vanderbilt University Medical Center</t>
  </si>
  <si>
    <t>TN</t>
  </si>
  <si>
    <t>Nashville</t>
  </si>
  <si>
    <t>Yale-New Haven Medical Center</t>
  </si>
  <si>
    <t>CT</t>
  </si>
  <si>
    <t>Case Western Reserve University/University Hospitals Cleveland Medical Center</t>
  </si>
  <si>
    <t>Sidney Kimmel Medical College at Thomas Jefferson University/TJUH</t>
  </si>
  <si>
    <t>University of Iowa Hospitals and Clinics</t>
  </si>
  <si>
    <t>IA</t>
  </si>
  <si>
    <t>Iowa City</t>
  </si>
  <si>
    <t>Montefiore Medical Center/Albert Einstein College of Medicine</t>
  </si>
  <si>
    <t>Bronx</t>
  </si>
  <si>
    <t>Baylor College of Medicine</t>
  </si>
  <si>
    <t>UPMC Medical Education (Pittsburgh)</t>
  </si>
  <si>
    <t>Pittsburgh</t>
  </si>
  <si>
    <t>University of Miami/Jackson Health System</t>
  </si>
  <si>
    <t>AL</t>
  </si>
  <si>
    <t>Birmingham</t>
  </si>
  <si>
    <t>University of Cincinnati Medical Center/College of Medicine</t>
  </si>
  <si>
    <t>University of Southern California/LAC+USC Medical Center</t>
  </si>
  <si>
    <t>WA</t>
  </si>
  <si>
    <t>Seattle</t>
  </si>
  <si>
    <t>University of California (San Diego) Medical Center</t>
  </si>
  <si>
    <t>San Diego</t>
  </si>
  <si>
    <t>University of Utah Health</t>
  </si>
  <si>
    <t>UT</t>
  </si>
  <si>
    <t>Salt Lake City</t>
  </si>
  <si>
    <t>Indiana University School of Medicine</t>
  </si>
  <si>
    <t>IN</t>
  </si>
  <si>
    <t>Aurora</t>
  </si>
  <si>
    <t>Wake Forest University School of Medicine</t>
  </si>
  <si>
    <t>Winston-Salem</t>
  </si>
  <si>
    <t>University of Texas Health Science Center at Houston</t>
  </si>
  <si>
    <t>University of Kansas School of Medicine</t>
  </si>
  <si>
    <t>Kansas City</t>
  </si>
  <si>
    <t>Icahn School of Medicine at Mount Sinai (Beth Israel/West)</t>
  </si>
  <si>
    <t>MedStar Health/Georgetown University Hospital</t>
  </si>
  <si>
    <t>Washington</t>
  </si>
  <si>
    <t>University of North Carolina Hospitals</t>
  </si>
  <si>
    <t>Chapel Hill</t>
  </si>
  <si>
    <t>Cedars-Sinai Medical Center</t>
  </si>
  <si>
    <t>Ohio State University Hospital</t>
  </si>
  <si>
    <t>Columbus</t>
  </si>
  <si>
    <t>Minneapolis</t>
  </si>
  <si>
    <t>Boston University Medical Center</t>
  </si>
  <si>
    <t>SC</t>
  </si>
  <si>
    <t>Charleston</t>
  </si>
  <si>
    <t>RI</t>
  </si>
  <si>
    <t>Methodist Hospital (Houston)</t>
  </si>
  <si>
    <t>Barrow Neurological Institute at St Joseph's Hospital and Medical Center</t>
  </si>
  <si>
    <t>Phoenix</t>
  </si>
  <si>
    <t>Worcester</t>
  </si>
  <si>
    <t>University of Nebraska Medical Center College of Medicine</t>
  </si>
  <si>
    <t>Omaha</t>
  </si>
  <si>
    <t>Loyola University Medical Center</t>
  </si>
  <si>
    <t>Maywood</t>
  </si>
  <si>
    <t>University of Kentucky College of Medicine</t>
  </si>
  <si>
    <t>KY</t>
  </si>
  <si>
    <t>Lexington</t>
  </si>
  <si>
    <t>Lehigh Valley Health Network</t>
  </si>
  <si>
    <t>Allentown</t>
  </si>
  <si>
    <t>University of California (Irvine)</t>
  </si>
  <si>
    <t>Orange</t>
  </si>
  <si>
    <t>Henry Ford Hospital/Wayne State University</t>
  </si>
  <si>
    <t>Detroit</t>
  </si>
  <si>
    <t>OR</t>
  </si>
  <si>
    <t>Portland</t>
  </si>
  <si>
    <t>Penn State Milton S Hershey Medical Center</t>
  </si>
  <si>
    <t>Temple University Hospital</t>
  </si>
  <si>
    <t>Dartmouth-Hitchcock/Mary Hitchcock Memorial Hospital</t>
  </si>
  <si>
    <t>Lebanon</t>
  </si>
  <si>
    <t>WV</t>
  </si>
  <si>
    <t>Tufts Medical Center</t>
  </si>
  <si>
    <t>Zucker School of Medicine at Hofstra/Northwell</t>
  </si>
  <si>
    <t>Manhasset</t>
  </si>
  <si>
    <t>University of Illinois College of Medicine at Chicago</t>
  </si>
  <si>
    <t>Rutgers Robert Wood Johnson Medical School</t>
  </si>
  <si>
    <t>NJ</t>
  </si>
  <si>
    <t>New Brunswick</t>
  </si>
  <si>
    <t>Virginia Commonwealth University Health System</t>
  </si>
  <si>
    <t>Richmond</t>
  </si>
  <si>
    <t>Tampa</t>
  </si>
  <si>
    <t>University of California Davis Health</t>
  </si>
  <si>
    <t>Sacramento</t>
  </si>
  <si>
    <t>St Louis University School of Medicine</t>
  </si>
  <si>
    <t>University of Wisconsin Hospitals and Clinics</t>
  </si>
  <si>
    <t>WI</t>
  </si>
  <si>
    <t>Madison</t>
  </si>
  <si>
    <t>University of Illinois College of Medicine at Peoria</t>
  </si>
  <si>
    <t>Peoria</t>
  </si>
  <si>
    <t>University of Texas Health Science Center San Antonio Joe and Teresa Lozano Long School of Medicine</t>
  </si>
  <si>
    <t>San Antonio</t>
  </si>
  <si>
    <t>Cleveland Clinic (Florida)</t>
  </si>
  <si>
    <t>Weston</t>
  </si>
  <si>
    <t>University of Missouri-Columbia</t>
  </si>
  <si>
    <t>Detroit Medical Center/Wayne State University</t>
  </si>
  <si>
    <t>University of Texas at Austin Dell Medical School</t>
  </si>
  <si>
    <t>Los Angeles County-Harbor-UCLA Medical Center</t>
  </si>
  <si>
    <t>Torrance</t>
  </si>
  <si>
    <t>Rutgers New Jersey Medical School</t>
  </si>
  <si>
    <t>Newark</t>
  </si>
  <si>
    <t>LA</t>
  </si>
  <si>
    <t>New Orleans</t>
  </si>
  <si>
    <t>Ochsner Clinic Foundation</t>
  </si>
  <si>
    <t>University of Missouri-Kansas City School of Medicine</t>
  </si>
  <si>
    <t>SUNY Health Science Center at Brooklyn</t>
  </si>
  <si>
    <t>Brooklyn</t>
  </si>
  <si>
    <t>Medical College of Wisconsin Affiliated Hospitals</t>
  </si>
  <si>
    <t>Milwaukee</t>
  </si>
  <si>
    <t>Stony Brook Medicine/University Hospital</t>
  </si>
  <si>
    <t>SUNY Upstate Medical University</t>
  </si>
  <si>
    <t>Syracuse</t>
  </si>
  <si>
    <t>University of New Mexico School of Medicine</t>
  </si>
  <si>
    <t>NM</t>
  </si>
  <si>
    <t>Memphis</t>
  </si>
  <si>
    <t>Hartford</t>
  </si>
  <si>
    <t>University of Florida College of Medicine Jacksonville</t>
  </si>
  <si>
    <t>University of Vermont Medical Center</t>
  </si>
  <si>
    <t>Sparrow Hospital/Michigan State University</t>
  </si>
  <si>
    <t>East Lansing</t>
  </si>
  <si>
    <t>Spectrum Health/Michigan State University</t>
  </si>
  <si>
    <t>Grand Rapids</t>
  </si>
  <si>
    <t>University of Arizona College of Medicine-Phoenix</t>
  </si>
  <si>
    <t>Albany Medical Center</t>
  </si>
  <si>
    <t>University of Oklahoma Health Sciences Center</t>
  </si>
  <si>
    <t>OK</t>
  </si>
  <si>
    <t>Oklahoma City</t>
  </si>
  <si>
    <t>Loma Linda University Health Education Consortium</t>
  </si>
  <si>
    <t>University of Arizona College of Medicine-Tucson</t>
  </si>
  <si>
    <t>Tucson</t>
  </si>
  <si>
    <t>Geisinger Health System</t>
  </si>
  <si>
    <t>Danville</t>
  </si>
  <si>
    <t>Cooper Medical School of Rowan University/Cooper University Hospital</t>
  </si>
  <si>
    <t>Camden</t>
  </si>
  <si>
    <t>University of Texas Medical Branch Hospitals</t>
  </si>
  <si>
    <t>Galveston</t>
  </si>
  <si>
    <t>National Capital Consortium</t>
  </si>
  <si>
    <t>Bethesda</t>
  </si>
  <si>
    <t>Springfield</t>
  </si>
  <si>
    <t>Albert Einstein Healthcare Network</t>
  </si>
  <si>
    <t>Louisiana State University (Shreveport)</t>
  </si>
  <si>
    <t>Shreveport</t>
  </si>
  <si>
    <t>Kaiser Permanente Southern California (Los Angeles)</t>
  </si>
  <si>
    <t>University of Louisville School of Medicine</t>
  </si>
  <si>
    <t>Louisville</t>
  </si>
  <si>
    <t>JFK Medical Center</t>
  </si>
  <si>
    <t>Edison</t>
  </si>
  <si>
    <t>University of Mississippi Medical Center</t>
  </si>
  <si>
    <t>MS</t>
  </si>
  <si>
    <t>Jackson</t>
  </si>
  <si>
    <t>Westchester Medical Center</t>
  </si>
  <si>
    <t>Valhalla</t>
  </si>
  <si>
    <t>Texas Tech University Health Sciences Center at Lubbock</t>
  </si>
  <si>
    <t>Lubbock</t>
  </si>
  <si>
    <t>Mobile</t>
  </si>
  <si>
    <t>Allegheny Health Network Medical Education Consortium (AGH)</t>
  </si>
  <si>
    <t>San Antonio Uniformed Services Health Education Consortium</t>
  </si>
  <si>
    <t>JBSA-Fort Sam Houston</t>
  </si>
  <si>
    <t>Wright State University Boonshoft School of Medicine</t>
  </si>
  <si>
    <t>Dayton</t>
  </si>
  <si>
    <t>Creighton University School of Medicine (Omaha)</t>
  </si>
  <si>
    <t>Florida Atlantic University Charles E. Schmidt College of Medicine</t>
  </si>
  <si>
    <t>Boca Raton</t>
  </si>
  <si>
    <t>HCA HealthONE</t>
  </si>
  <si>
    <t>Lone Tree</t>
  </si>
  <si>
    <t>Marshall University School of Medicine</t>
  </si>
  <si>
    <t>Huntington</t>
  </si>
  <si>
    <t>University of Central Florida/HCA Healthcare GME (Greater Orlando)</t>
  </si>
  <si>
    <t>Kissimmee</t>
  </si>
  <si>
    <t>University of Arkansas for Medical Sciences</t>
  </si>
  <si>
    <t>AR</t>
  </si>
  <si>
    <t>Little Rock</t>
  </si>
  <si>
    <t>University of Puerto Rico</t>
  </si>
  <si>
    <t>San Juan</t>
  </si>
  <si>
    <t>Madigan Army Medical Center</t>
  </si>
  <si>
    <t>Tacoma</t>
  </si>
  <si>
    <t>Desert Regional Medical Center</t>
  </si>
  <si>
    <t>Palm Springs</t>
  </si>
  <si>
    <t>Larkin Community Hospital</t>
  </si>
  <si>
    <t>South Miami</t>
  </si>
  <si>
    <t>Memorial Healthcare System, Hollywood, Florida</t>
  </si>
  <si>
    <t>Pembroke Pines</t>
  </si>
  <si>
    <t>Mercy St Vincent Medical Center</t>
  </si>
  <si>
    <t>OPTI West/Valley Hospital Medical Center</t>
  </si>
  <si>
    <t>NV</t>
  </si>
  <si>
    <t>Las Vegas</t>
  </si>
  <si>
    <t>Prisma Health/University of South Carolina SOM Greenville (Greer)</t>
  </si>
  <si>
    <t>Greer</t>
  </si>
  <si>
    <t>Texas A&amp;M College of Medicine-Scott and White Medical Center (Temple)</t>
  </si>
  <si>
    <t>Texas Tech University HSC El Paso</t>
  </si>
  <si>
    <t>El Paso</t>
  </si>
  <si>
    <t>UPMC Medical Education (Erie)</t>
  </si>
  <si>
    <t>Erie</t>
  </si>
  <si>
    <t>Normal</t>
  </si>
  <si>
    <t>Ascension Macomb-Oakland Hospital</t>
  </si>
  <si>
    <t>Madison Heights</t>
  </si>
  <si>
    <t>Beaumont Health (Farmington Hills and Royal Oak)</t>
  </si>
  <si>
    <t>Farmington Hills</t>
  </si>
  <si>
    <t>Carilion Clinic-Virginia Tech Carilion School of Medicine</t>
  </si>
  <si>
    <t>Garden City Hospital</t>
  </si>
  <si>
    <t>HCA Healthcare Sunrise Health Graduate Medical Education</t>
  </si>
  <si>
    <t>Kettering Health Network</t>
  </si>
  <si>
    <t>ME</t>
  </si>
  <si>
    <t>Palmetto General Hospital</t>
  </si>
  <si>
    <t>Hialeah</t>
  </si>
  <si>
    <t>Prisma Health/University of South Carolina SOM Columbia (Columbia)</t>
  </si>
  <si>
    <t>Riverside Community Hospital/University of California Riverside School of Medicine</t>
  </si>
  <si>
    <t>St Luke’s Hospital – Anderson Campus</t>
  </si>
  <si>
    <t>Easton</t>
  </si>
  <si>
    <t>Zucker School of Medicine at Hofstra/Northwell at Staten Island University Hospital</t>
  </si>
  <si>
    <t>Staten Island</t>
  </si>
  <si>
    <t>Username</t>
  </si>
  <si>
    <t>Program Name</t>
  </si>
  <si>
    <t>Program ID</t>
  </si>
  <si>
    <t>Date(s) Desired</t>
  </si>
  <si>
    <t>Date Scheduled</t>
  </si>
  <si>
    <t>Comments</t>
  </si>
  <si>
    <t>Instructions: If you have a booked interview scheduled you can offer, PM the person to discuss. Impression is that in prior years once you agree upon a date, to email the PCs for the swap. Please don't be a dick. You can exchange contact info in PMs.</t>
  </si>
  <si>
    <t>SEASON OVER! :)</t>
  </si>
  <si>
    <t xml:space="preserve">Program </t>
  </si>
  <si>
    <t>Program Swag?</t>
  </si>
  <si>
    <t>Post-Interview Communication</t>
  </si>
  <si>
    <t>"Free" things from program, like iphones, food</t>
  </si>
  <si>
    <t>Pre-interview dinner/free hotel</t>
  </si>
  <si>
    <t>coffee mug</t>
  </si>
  <si>
    <t>Parking, Salad/soup bar in Cafeteria</t>
  </si>
  <si>
    <t>Yes/Yes</t>
  </si>
  <si>
    <t xml:space="preserve">Very small hospital. Residents were nice. More outpatient heavy than most programs. </t>
  </si>
  <si>
    <t>Residents seem very laidback and get along well with each other. This program has a consult service only which means that you only focus on patient's neurological conditions and leave the rest to the primary  team. PGY-1 residents have a 1 block neuro rotation and are exempt from having internal medicine continuity clinic. Starting next year PGY2 residents will have a 1 week neuroboot camp to go through mock stroke codes. PROS: No Home float system (So no risk of going over duty hours). Residents seem to have a lot of autonomy in the hospital and they can create their follow-up clinics to fit their subspecialty interest (i.e. if interested in vascular neurology then they can schedule more post-stroke patients in their clinic). Most all of the major neurosubspecialties are represented at the facility. Many things to do in Mobile and the beach and outlet malls are only an hour away. Cons: There is no dedicated neuro-opthamologist faculty member, hospital is small, and there are also no fellowship opportunities.</t>
  </si>
  <si>
    <t>Mix of both, progressively more NF each year</t>
  </si>
  <si>
    <t>close parking, physician's lounge access, 60% caf discount, $1000 education stipend</t>
  </si>
  <si>
    <t>Free hotel</t>
  </si>
  <si>
    <t xml:space="preserve">Seems like a hidden gem powerhouse. Program is growing with 9 or 10 residents/year. Hospital is 3rd largest public hospital and is beautiful. Research opportunities are abundant and residents say that faculty are very supportive of helping you craft your dream career, be it research or a clinical goal. Also, was surprised that Birmingham has a really young, liberal feel to it (at least downtown &amp; a couple other areas) and is bigger than I imagined. Residents work hard and seems like they are probably extremely busy, but seem to support each other well. Next year doing traditional call for one month in PGY-2, and then switch to NF after each resident has had their "ER consult" rotations where they get to learn how to manage neuro emergencies to prepare them for cross cover that comes up on NF. </t>
  </si>
  <si>
    <t>Bag of candy, flash drive, Staples note pad</t>
  </si>
  <si>
    <t>Yes/No</t>
  </si>
  <si>
    <t>Residents seemed very close. Young PD has expanded the program in recent years and residents consistently match into well-respected fellowships. Faculty seemed very open to resident feedback and were very supportive</t>
  </si>
  <si>
    <t xml:space="preserve">Swanky keychain, squishy brain stress ball, pen, probably a million cookies to take home
</t>
  </si>
  <si>
    <t>Basically everything but interventional endovascular</t>
  </si>
  <si>
    <t>Night float, short pager call (1-7:30 PM), long pager call (10Am-6P), long weekend call (7:30A-7:30P), 5 day night float switching to 7 soon likely.</t>
  </si>
  <si>
    <t>Parking, physicians lounge access</t>
  </si>
  <si>
    <t>1 publication per year but formal research optional</t>
  </si>
  <si>
    <t xml:space="preserve">Very friendly residents who love spending time with one another and do so outside of the hospital frequently--which seems important because, especially during PGY-2, you're going to be in the hospital somewhat frequently. Complex call system involving long, short and pager calls but when explained it actually makes a lot of sense. Second year offers 6 blocks of outpatient/elective to determine fellowship preferences. School pays for you to present at conferences, along with travel, lodging, per diem, and in some cases a +1. Faculty are responsive to residents and willing to create fellowship programs per residents' unique desires. The program is also growing rapidly and they are constantly adding new and esteemed faculty. They do encourage/require one publication per year but are willing to work with most people on that. Lots of opportunities for research as well, ranging from neurobiology to clinical trials. Downsides are patient load (high, if you choose to consider that a downside that is), and that the program is, in some ways, outshadowed by neurosurgery (but this is a relationship which is slowly improving and becoming more collegiate, per residents). Phoenix is cool, lots to do, lots very nearby, every interviewing faculty asked "why neurology" and "what do you see yourself doing and where in 10 years." </t>
  </si>
  <si>
    <t>Overall seems like a good program, but it's a unique setup being around all neuro-related fields only. Can be a pro or a con depending on what you're looking at, might not be so great if you want to do inpatient bc I feel like most places you'd need to be well-versed in dealing with other specialties</t>
  </si>
  <si>
    <t>Chapstick, jam, candy</t>
  </si>
  <si>
    <t>24+4; no night float</t>
  </si>
  <si>
    <t>Food allowance</t>
  </si>
  <si>
    <t>Optional</t>
  </si>
  <si>
    <t>Great PD, strong mentorship and leadership at this program. Residents seemed happy and not burned out. Stroke heavy program. Building up their neurocritical care unit, have neurointerventionalist on staff who also rounds with the residents. Hired a NCC director who will start 7/2020, hope to have NCC fellowship in the future. Also just hired a NCC NP. They will want to know why Tucson during the interview - they know Tucson may not have as much to offer as other bigger cities. Many residents stay on for fellowship at the program.</t>
  </si>
  <si>
    <t xml:space="preserve">PD was fantastic. Only seniors and one PGY2 present at the dinner. Said lack of night float led to some rough weeks. Stroke seemed exceptional and they just got stroke center designation. Tucson seemed small but cozy. Residents said there was lots of good hiking nearby. 
</t>
  </si>
  <si>
    <t xml:space="preserve">support research, not forcing it on the residents which is nice cuz not everyone wanna do research. Comprehensive stroke center + catchmant area = nice stroke exposure. Call schedule is a hot topic everywhere, but residents think each system has its own flaws. PC is lovely!! PD is sooo awesome and has been head of the GME committee so very med ed oriented. Weather is milder than other hotter areas in Arizona. </t>
  </si>
  <si>
    <t>Free Hotel</t>
  </si>
  <si>
    <t>Drawstring bag, brain-shaped stress ball, pen, reflex hammer</t>
  </si>
  <si>
    <t>Consult; primary in epilepsy monitor unit</t>
  </si>
  <si>
    <t>$1,100 meal card, free parking</t>
  </si>
  <si>
    <t>NOTHING</t>
  </si>
  <si>
    <t>yes (but can choose to go elsewhere if you want)</t>
  </si>
  <si>
    <t>$10,000/yr housing stipend, free parking</t>
  </si>
  <si>
    <t>yes/discounted hotels</t>
  </si>
  <si>
    <t>USB</t>
  </si>
  <si>
    <t>$600-700/mon for housing, often free food during didactics. High salary to compensate</t>
  </si>
  <si>
    <t xml:space="preserve">Brand new hospital - beautiful! PD is very into education. They seemed to be indicating that their program was more for hands on learners than book learners. </t>
  </si>
  <si>
    <t>Housing stipend yearly, book fund</t>
  </si>
  <si>
    <t xml:space="preserve">yes/no
</t>
  </si>
  <si>
    <t>mug</t>
  </si>
  <si>
    <t>Yes (but you can go somewhere else if you want)</t>
  </si>
  <si>
    <t>yes/no</t>
  </si>
  <si>
    <t>Great program, residents seem to have a great quality of life and get along with each other very well, good relationship between neuro and neurosurg as they share the same workroom, awesome area to live (but expensive); faculty all seem very supportive and are easily accessible by residents</t>
  </si>
  <si>
    <t>Not sure why my previous message was deleted. Program was nice but residents were awkward and when asked "why this program" it was almost unanimously "because it's in Orange, CA." Very cramped workroom, but faculty were very nice and didn't seem malignant.</t>
  </si>
  <si>
    <t xml:space="preserve">Can tell the program want to be very research heavy and expects residents to be as well. A lot of research faculty. Various fellowships. Good benign banters between attending and senior residents. Big PGY1 prelim class. </t>
  </si>
  <si>
    <t>Free food, parking, $100/month if you are bilingual, free laundry</t>
  </si>
  <si>
    <r>
      <rPr>
        <sz val="10"/>
        <color theme="1"/>
        <rFont val="Verdana"/>
      </rPr>
      <t xml:space="preserve">Friendly program, but small county hospital with limited resources; residents get lots of training in all aspects of patient care as they are responsible for a lot of social work and other aspects of care outside of medicine/// </t>
    </r>
    <r>
      <rPr>
        <b/>
        <sz val="10"/>
        <color theme="1"/>
        <rFont val="Verdana"/>
      </rPr>
      <t>FYI this program is on probation with multiple different citations from their most recent site visit.</t>
    </r>
  </si>
  <si>
    <t>Residents seemed friendly.   Was dissapointed I only spent 10 minutes with PD for interview, and NO OTHER FACULTY.  Seemed like that was an odd choice. // not even the chair??</t>
  </si>
  <si>
    <t xml:space="preserve">Residents seem happy. They reported having enough time to study/read and not bugged down by paperwork. Near the beach. Building new hospital for Olympics (?) Good relationship with other departments. Residents reported likely lack a few subspecialties exposure (eg, sleep, critical care). </t>
  </si>
  <si>
    <t>Pen (lmfao what)</t>
  </si>
  <si>
    <t>no +1 per PD</t>
  </si>
  <si>
    <t>half of spots have guaranteed prelim, otherwise advanced</t>
  </si>
  <si>
    <t>11k/year housing, tons of free food</t>
  </si>
  <si>
    <t xml:space="preserve">The residents were nice but the ones I met with seemed kind of quiet/shy. I was asked about my research in almost every interview. The PD was very sweet, at the end of the day he made some supportive comments that I remember being moved by at the time. </t>
  </si>
  <si>
    <t>Pen,</t>
  </si>
  <si>
    <t>Bonus$ if spanish-speaking.</t>
  </si>
  <si>
    <t>The person giving grand rounds plugged his review textbook series at the end!!  Sooooo tacky I couldn't believe it. //what's the name of the book lol just curious haha// someone's trying to gun...&lt;&lt;&lt; not true. I'm just nosy and like gossiping and want details...seriously not everything is about gunning. Can a med student has other flaws??? // I believe it was step up</t>
  </si>
  <si>
    <t>this program went unfilled last year// &lt;- where to find this info?</t>
  </si>
  <si>
    <t xml:space="preserve">County hospital. Attendings and residents admitted residents working "V-E-R-Y hard". Census can be long when dispo is a problem (which is not uncommon). Fellowship matched well. Keck is attending-run and LAC is resident-run. </t>
  </si>
  <si>
    <t>Spent almost an hour interviewing with the PD - super friendly guy! Was really conversational. A couple residents came in to staff their clinic patients but that was good to listen to so I could get a feel for the rapport. They are interested in folks who want to stick around and practice in the area. One resident was commuting from OC.</t>
  </si>
  <si>
    <t>penlight, pen, measuring tape</t>
  </si>
  <si>
    <t>Paid for at Loma Linda Inn</t>
  </si>
  <si>
    <t>I feel like I read from previous documents there were concerns of hidden malignancy at loma linda but literally every resident I met was happy and felt like the program was responsive and prepared them well for practice. Overall extremely positive experience</t>
  </si>
  <si>
    <t>any idea why they had to take all 4 interns from the SOAP, seems surpsiing for a cali program</t>
  </si>
  <si>
    <t xml:space="preserve">Residents are really content and happy! Very friendly bunch. Affordable COL. Good stroke training. </t>
  </si>
  <si>
    <t>PD really invested in bringing up this program. Relatively new, will graduate first class next year. Residents were super nice and committed to serving the underserved.</t>
  </si>
  <si>
    <t>pen</t>
  </si>
  <si>
    <t>chapstick</t>
  </si>
  <si>
    <t>24+4hr once a week, no night float</t>
  </si>
  <si>
    <t xml:space="preserve">This is a smaller program with 3 residents per class and no current plans to expand.  PD did not have good things to say about a few of her resident's interpersonal skills - it was uncomfortable hearing these things because the residents were saying great things about her.//PD is odd//  PD is awesome... everyone loves her and she is a great advocate for the residents. </t>
  </si>
  <si>
    <t xml:space="preserve">Only two residents, both PGY-3, showed up to pre-interview dinner (likely due to small program size) but were nice and fielded questions as well as got to know us a bit. One of the residents said they were happy with the program and able to acheive good work/life balance. Residents also petitioning to obtain a housing stipend to help with expenses with living in DTLA. primarily young faculty who seem motivated to teach, assistant PD was very nice and down to earth, with background in stroke. PD was also spoken very highly of by the residents, and a couple said that the PD was a big reason of why they chose the program. For me, PD seemed personable and eager to bring more good residents into the program. Felt like she really was paying attention to resident feedback to improve the program. Research wasn't talked about as much, but faculty seemed open to applicants who had initiative to introduce ideas (there is a mandatory requirement). New neuro-immuno faculty regarded by residents and attendings with promise in terms of expanding that specialty in the program. At interview lunch, most of the residents and many faculty showed up and fielded tons of questions as well as spoke up about what they liked about the program. Also seemed to be comfortable with each other and with the faculty. In terms of area, it is in DTLA right on Sunset boulevard, so traffic + COL + urban congestion may be issues for some, but there are virtually tons of things to do, plus a huge hospital network on the west coast.     </t>
  </si>
  <si>
    <t>stress ball</t>
  </si>
  <si>
    <t>Residents seemed to like one another but it was pretty apparent they didn't hang out outside of the hospital. Faculty are research oriented.</t>
  </si>
  <si>
    <t xml:space="preserve">Big Sib program that pairs PGY1 with PGY3 and with a neuro attending at PGY1. </t>
  </si>
  <si>
    <t>T-shirt, stress ball, lanyard, magnet, notepad</t>
  </si>
  <si>
    <t>no (at least for me)</t>
  </si>
  <si>
    <t>lots</t>
  </si>
  <si>
    <t xml:space="preserve">night float at University hospital, q4 call at Denver </t>
  </si>
  <si>
    <t>free parking at all sites</t>
  </si>
  <si>
    <t>Very close and fun team, all smart but no cutt-throat attitudes; super supportive PD, faculty, and staff, really make the place feel like home; med campus is beautiful, view of the mountains all around you, everyone seems to prioritize work-life balance</t>
  </si>
  <si>
    <t xml:space="preserve">  m,nnjhgtr</t>
  </si>
  <si>
    <t>Probably the most relaxed group of residents I've encountered so far on the trail. Everyone was nice, clearly friends outside the hospital. PGY1-4s at pre-interview dinner. PD and interviewers were fun to talk to. Interviews were generally conversational, lots of "why Colorado" questions. Program seems responsive to resident feedback with no major new changes planned for future. Definitely forward looking with emphasis on teleneurology. Also strong in infectious disease. My only negatives were CoL in Colorado on the higher end of what I personally prefer, commute between hospitals.</t>
  </si>
  <si>
    <t>non IMG friendly</t>
  </si>
  <si>
    <t>Really beautiful hospital. Residents seemed very chill and laid back, however, I feel like some of them had absolutely zero hobbies outside of skiing. That was pretty much the whole convo at dinner, but I think it was just the select group I was sitting with (I only got to talk to 2-3 residents because there were 2 separate tables at dinner and there were no residents at my lunch table). Denver is obviously a cool place to live but it seems like it's maybe becoming overcrowded because everyone wants to live there.</t>
  </si>
  <si>
    <t xml:space="preserve">So glad I interviewed here. The chillest interview day and people ever!!!! I can see myself here. </t>
  </si>
  <si>
    <t>Cookies, brain-shaped stress ball, headphone detangler thing</t>
  </si>
  <si>
    <t>Free parking in a garage connected to the hospital, free unlimited food in the hospital</t>
  </si>
  <si>
    <t>Post-Interview Dinner. Hotel discount.</t>
  </si>
  <si>
    <t>Very close and approchable team, the residents are passionate about teaching and very inclusive and helpful to each other. They all seem to get along well, enjoy each others company. Good Work life balance and resident wellness programs. Great resident space and benefits. Lots of NP's on the service. Very busy and very advance stroke treatments. Telemedicine. Work with a private Neurology group- BLUE SKY out of the health one hosptial system. Downside: no large university experiences</t>
  </si>
  <si>
    <t>Next year will be the first graduating class. Residents were very approachable and open about the pros/cons of the program. Many matched there likely due to location. Most of the PGY3s planning on doing fellowship outside. PD was great, very friendly and has some big plans for the program. Assistant PD would like to bring vascular fellowship to the program. Emphasized work/life balance. No overnight call until PGY3 year.</t>
  </si>
  <si>
    <t xml:space="preserve">PD is passionate about the program and very open to change. She seems willing to fight for her program and for her residents. Everyone was super nice and seemed happy. They emphasized that they believe in residents being actual people. </t>
  </si>
  <si>
    <t xml:space="preserve">Pros: Staff is supportive. Really nice residents. Facilities are nice. People seem to be happy here. Call is not overnight until 3rd year. A lot of flexibility in the schedule. Great subspecialty coverage. Denver is awesome. Mental health is a big emphasis of the program. Many research opportunities. Cons: No University exposure. Program is fairly new, so the stats are not there to say whether the curriculum is working. Denver is expensive.      Overall, it was a lovely place and I have no idea where to put it on my rank list. It was going to be filler, but now I am not so sure. </t>
  </si>
  <si>
    <t xml:space="preserve">no </t>
  </si>
  <si>
    <t>behavioral, epilepsy, headache, movement, MS, neuro-ICU, neuromuscular, neuro-onc, stroke</t>
  </si>
  <si>
    <t>NF, ~6 24s during intern year</t>
  </si>
  <si>
    <t>iphone</t>
  </si>
  <si>
    <t xml:space="preserve">Going in, totally expected it to blend together with most of the other interviews I had been on (had mediocre expectations given last years spreadsheet).  Ended up being super impressed.  Really clicked with the PD, who was very down to earth and seemed supportive of residents (probably my favorite PD on the trail).  Residents I met were people who I would want to work with, seemed super collegial and like they did a lot of things outside the hospital.  The chair is doing a lot to grow the department (like 3x as big as compared to 10 years ago).  Hal Blumenfeld is on the staff here, which I thought was awesome.  Hopsital is very busy, according to chair the #4 busiest hospital which was shocking (although its like 800 beds, so I guess not that surprising).  Cons are: little outpatient exposure before 3rd year, New Haven leaves a lot to be desired, the facilities are average, and maybe doesn't have the name in Neurology that the other major players in the Northeast have.  Will be high on my list, but probably not #1. </t>
  </si>
  <si>
    <t>PROS: a lot of research opportunities here. some big names. there are food trucks. CONS: new haven is kind of a dump, and an expensive one at that. facilities are average. though there are research opportunities, i don't know if i would be able to take advantage of them because the work-life balance seems to be below average. winters are cold and annoying. Yale is a bubble, and has its positives and negatives</t>
  </si>
  <si>
    <t xml:space="preserve">I loved the PD, he's one of my favorite on the trail. aPD is also awesome and dedicated to resident wellness. The residents were overall pretty outgoing and nice, but I'm not sure how close they are outside of the hospital...I got the impression they have their own friend groups outside their neuro program. I'm scared of the workload in the first two years, as the program is very frontloaded with little time for electives or outpatient exposure until PGY3 and it sounds like the inpatient services are VERY busy and sounded pretty stressful. Overall, I actually liked New Haven, liked the hospital, loved the PD and aPD, residents were friendly but not the closest I've seen, and I worry about the lack of subspecialty exposure and how busy the services are (sounded like a recipe for burnout). The residents seemed happy in spite of the schedule and I will still be ranking very highly. </t>
  </si>
  <si>
    <t>Busy program, but definitely a strong program that combines academia with community medicine in an underserved area that is New Haven outside of the Yale bubble. Alot of the positives and negatives have already been commented on by previous posters, but the biggest point of hesitation for me is the city of New Haven. Yale university has a lot going on, but outside of that, there doesn't seem to be much. Relatively expensive place to live given how much the city offers, especially for a city that is not very easily accessible. High crime rate around the hospital as well as around many areas that I would want to live for a decent commute. Bad winters that can exacerbate the already poorly managed roads. Overall, Yale's good training program is partially tarnished by the underwhelming city that hosts it. Not enough to land it at the bottom of my rank list, but there are many programs that have equal or better training in much more preferable locations that I would consider ranking before this proram.</t>
  </si>
  <si>
    <t xml:space="preserve">free parking </t>
  </si>
  <si>
    <t>yes/no (hotel discount)</t>
  </si>
  <si>
    <t xml:space="preserve">The residents and faculty that I met were very nice.  The program has expanded a lot over the last few years (was 5 residents a year and now is 7-- by the time this class enters they will have the full compliment of 28 residents; added a bunch of faculty; adding more fellowships).  Training will be at a couple of different sites so by the time you graduate you will have worked in an academic center, a community hospital, an inner city hospital, and private practices (everything is within 30 min of each other/ each site has a very different personality so there may be an adjustment period for each/ thankfully everything is on Epic).  There is access to bascially all specialties but you don't have much time in terms of electives (program promised you'll see everything with the schedule they have tho).  A lot of the former residents ahve come back as attendings.  Lots of impressive fellowship matches.  Advice for the interview day--  park at the hotel and then take the shuttle with the rest of the applicants (just keep it on the DL and tell the driver you got in late and weren't able to give your name before) otherwise you will be driving between the sites by yourself </t>
  </si>
  <si>
    <t>night float, short call ~qwk, rare 24+4 calls</t>
  </si>
  <si>
    <t xml:space="preserve">did my away here and had my "interview" at the end, so slightly different perspective. Really nice residents and approachable faculty. PD is incredibly efficient. Chair is amazing and very friendly. Every faculty member I worked with was incredible, but one in particular was hands down the friendliest person I've ever met, very smart but a goofball too. All he wants is for everyone to succeed and he was so fun to be around. There's the NIH connection, so people get to do research. There's an official research tract, which will give you contiguous research time, but anyone can also do the same amount of research, but no promise of contiguous time. </t>
  </si>
  <si>
    <t>Free meals during conferences; $200 balance to be used on meals/coffee at the start of your year, so spend wisely</t>
  </si>
  <si>
    <t>No but they consider research to be important</t>
  </si>
  <si>
    <t>This is a small-to-mid sized program, I have to say. But the residents and faculty were very nice. The chair and PD talked about how they're building collaborations with the VA and NIH, expanding research opportunities for their residents as well. PD was very nice and actually won an AAN Program Director Award! Otherwise, tour was great, facilities were fantastic, and they're looking forward to expand the department!</t>
  </si>
  <si>
    <t>/</t>
  </si>
  <si>
    <t>phone creditcard holder, pen</t>
  </si>
  <si>
    <t>20+ per year, many to pick from</t>
  </si>
  <si>
    <t>spots are divided among categorical, advance with linked prelim, and plain old advanced</t>
  </si>
  <si>
    <t>QI project at minimum</t>
  </si>
  <si>
    <t>work hard/PLAY hard. Very tough PGY1 and 2 but amazing PD, residents and the other staff. Miami is an amazing city.</t>
  </si>
  <si>
    <t xml:space="preserve">it's very inpatient heavy according to the residents (and they work you HARD). you only have electives in PGY3 and PGY4 and most of their residents do inpatient fellowships (stroke, neurocritical). the hospitals and facilities are old and most of the patient population are underserved and uninsured according to the residents. the residents and attendings are very nice and Miami is just beautiful. this program gave me the impression that its mostly about working and training (by "throwing you into sea and letting you figure it out" as one resident said) rather than resident learning and educational development.
</t>
  </si>
  <si>
    <t>dont seen to be very responsive to resident feedback, continuity clinic is a mess, residents dont feel comfortable with most procedures or routine eegs unless they specifically seek it out. very happy bunch great city, everything except second year is pretty chill.</t>
  </si>
  <si>
    <t>They paid for breakfast though and your choice whatever you want.</t>
  </si>
  <si>
    <t>night float, short call, long call, home call.</t>
  </si>
  <si>
    <t>yes drinks are not free and limited menu/no</t>
  </si>
  <si>
    <t>city is more dangerous than most but does have some nice areas, nice residents and program directors but very limited access to subspecialties. not many showed up to dinner, lots of call intern year.</t>
  </si>
  <si>
    <t xml:space="preserve"> I loved talking to everyone here! The residents were honest and truthful. Attendings are a mix between older and younger. They are making improvements to curriculum. Definitely learn how to do stroke. One PGY4 mentioned he felt that he felt that he didn't even need to go into a stroke fellowship with the amount they have here. Neuromuscular experience is limited but talking to faculty involved in that she is making changes for students to have experiences. Fellowship placements are good. The city is big with a small-town feel. Diversity is abundant ethnically and SES. If your not big into research they are okay with that but if its your thing they will make it into that. We had four neuro residents come to lunch and got lots of input from them. If your not into a big name place and are just looking for a place that (1) isn't cold and (2) has a family like environment then it might be a good fit for you. </t>
  </si>
  <si>
    <t xml:space="preserve">My opinions were mixed. PD was very nice and respectful. Chair was also very cool and sold the program well. Residents did not seem over-worked at all when i was there as there was only ONE patient on the census. This was a bad sign for me. The residents were all very cool and seemed happy. The worst part about my experience was the program coordinator who was very rude the entire day and the night before. I emailed her to ask about transportation to the resident dinner from the Omni Hotel, and she told me there was no transportation to the dinner. First of all, I hated that residents did not pick us up for dinner, but turns out there actually IS a shuttle from Omni that would take us to the dinner that I found out about after I already took an Uber. </t>
  </si>
  <si>
    <t>I tried very hard to be open minded about this program despite the negative feedbacks on this board. But, there are a ton of red flags about this program: 1) Night float and being on call q4, and even rounding after 24 hrs call making it a 28 hrs work day; 2) No protected didactic time. Most lecture sessions seem to be on as tolerated by the free time given. According to a resident at a dinner table, didactic time is at best 50/50 resident or physician led teams; 3) Subpar clinical training despite them trying to downplay it. For example, a third or fourth year resident on an elective Neuromuscular rotation will barely have any opportunity to independently workup a person and perform an EMG study despite having no neuromuscular fellowship. Attendings have zero interest in teaching at least in Neuromuscular. In other programs, in a similar elective, those residents will independently do at least 10 independent EMG studies at the end of the fourth week; 4) Facility is very old. You can smell the patient urine and Abx waste on the tour; 5) Program coordinator is very unfriendly and judgmental. I would hate to work here and have to deal with her for four years; 6) Chair tried to sell the program by bsing applicants about the devotion of the program towards the type of quality teaching. Maybe he can fool those who haven't rotated through quality places; 7) Talked to a third year at the dinner and he said that he hasn't seen that many SAH to feel comfortable with it despite being on the inpatient side for months; 8) Subpar research opportunities. You can write a few case reports here and there, but virtually minimal exposure to FDA clinical trials and biotech developments. The only pro is probably the PD. I really like him. My personal opinion is that go here if you really have family in the area and love the weather and tropical season all year long despite these flaws. You will work extremely hard, and your clinical training is at best baseline in comparison to your peers."</t>
  </si>
  <si>
    <t xml:space="preserve">Too many red flags to count as others have mentioned </t>
  </si>
  <si>
    <t>so bad i dont even know where to begin</t>
  </si>
  <si>
    <t>program coordinator was very rude. program was over all below average with poor didactics but the PD was very nice for a "swamp rat"</t>
  </si>
  <si>
    <t>personally did not enjoy this program. felt program coordinator was very rude. PD was nice but did not seem overly concerned about academics. hospital was old location is nice in that beaches are near by but other than that hated the city.</t>
  </si>
  <si>
    <t>a flash drive</t>
  </si>
  <si>
    <t>night shift;                   no 24hr call</t>
  </si>
  <si>
    <t>20 fully paid academic trips (5 per year, including airfare, hotel, conference fee, and food); In addition, 2 fully paid non-presentation trips (one in PGY1 year and another one in PGY-2 to PGY4 years)</t>
  </si>
  <si>
    <t>1 abstract presentation before graduation</t>
  </si>
  <si>
    <t>yes/yes</t>
  </si>
  <si>
    <t xml:space="preserve">Did an away here. Small group of residents who are v. professional and operate fairly autonomously compared to other programs I've seen. The faculty are dedicated to teaching and some with strong research backgrounds. Facilities obviously are very impressive and the patients are trusting of the Mayo model (almost it seems to a placebo-type level). Its affordable to live in the area, but it has a chronic overly suburban and commercial feel. The residents go on to good fellowships and really know their stuff. In general i was impressed. The one downside is that they dont have a separate consult service so the vascular + general services can get unexpectedly hit at any time. </t>
  </si>
  <si>
    <t>all the perks of a relatively smaller program (and compared to bigger programs) without any of the negatives. The hospital is beautiful and the program itself strikes a perfect balance between well-rounded clinical experiences and personal wellness. No 24 hr call, only night float. Research experience is plentiful. Travel stipends are the best out of all the places I've interviewed so far (similar to Mayo Rochester). Residents and attendings are impressive.</t>
  </si>
  <si>
    <t>Great program, definitely seems to me to be the most well-balanced program in terms of clinical work, research, and teaching. Culture seems very supportive and laidback. Celebrity-level attendings in almost every sub-specialty (some of whom I've heard of from the researches they've done), has Brott and Meschia. Residents get along well and very happy here. Graduates seem to get pretty much whatever fellowship they want all over the place (eg, Mass Gen, UPenn, U Mich, etc). Prelim yr with IM, derm, anesthesia, and rad definitely a plus for me. Very convenient city with everything you want to do and eat. Not a big night life city if you are into partying/clubbing but apparently one of the fastest growing cities in the country. Overall, one of the best programs in the country, possibly the best in the South, will be ranking very highly</t>
  </si>
  <si>
    <t>PROS: very strong program with lots of autonomy. amazing faculty, some of whom literally wrote the books on some of the neuro subspecialties. great residents and seem to integrate really well with other residents in the hospitals since everyone did their intern year together. i'm into research and I feel like this is one of few programs where they have plenty of research opportunities for you and you would have the time to actually do research without completely sacrificing your life. 2 months bootcamp at end of PGY1 year. balanced inpatient, outpatient, neurocrit PGY2 year and dedicated EEG and EMG blocks. really nice facilities. dress code not as strict as rochester. mayo clinic name. available away rotations at rochester and arizona. family feel given hospital size. cool city with pretty good food (I tried several restaurants during my time there. CONS: although it seems like they get some drug overdose related neuro, there's not a lot (like cocaine induced stroke) compared to community hospitals. i will get distracted by the beach. summer gets pretty hot. OVERALL: love the program. definitely one of my top choices if not #1</t>
  </si>
  <si>
    <t>Amazing facilities, suberb work-life balance, excellent support/funding, awesome curriculum, close-knit bunch of residents (although definitely a little smaller than I prefer). The teaching opportunities and conferences are amazing. LOVE the neuro crash course. Jacksonville is nice in terms of weather and beach proximity, but definitely has a commercial feel to it that I don't love so much. The residents seemed very nice, smart, and hard-working, but were on the quiet side. Although reportedly a more lax dress code than MN, definitely turned off by having to dress up. &lt;-- from my impression, their dress code is no different from any other hospital. one of the residents told me the only time he wore a suit was for class photo, otherwise business casual for inpt and outpt, and scrubs in ED, ICU, and call days.</t>
  </si>
  <si>
    <t>night float, weekday home call and occasional weekend 28</t>
  </si>
  <si>
    <t>Meal-cards given to residents on call</t>
  </si>
  <si>
    <t>really busy program, intern year there is really rough</t>
  </si>
  <si>
    <t>Limited food options at the restaurant. There were no PGY1 residents 
invited to dinner. However, the residents were highly sociable seemed 
well rested and liked to hangout with each other even outside of work. 
Residents state that workload is intense but manageable. Pros: 3 Neuro 
rotations and Neuro continuity starting year 1, Neurology bootcamp going
 into the second year, No out-of-pocket cost for healthcare, location is 
beautiful. Cons: Night float can include Home Call which is 24hrs when 
covering the Cancer Institute, No ability to moonlight as a resident.</t>
  </si>
  <si>
    <t xml:space="preserve">acts more as a county/community hospital // why would you say it acts like a community hospital? </t>
  </si>
  <si>
    <t>nightfloat</t>
  </si>
  <si>
    <t>Free lunches most days, food points can be used across campus</t>
  </si>
  <si>
    <t xml:space="preserve">residents are very nice, gainsville leaves a lot to be desired. program director wasnt my favorite but rest of faculty was nice. strong in movement, no neuro opthi </t>
  </si>
  <si>
    <t>everything was average, nothing really stood out</t>
  </si>
  <si>
    <t>Residents seem to get along pretty well and surprising amount of things to do in town</t>
  </si>
  <si>
    <t>I enjoyed my 2 days here! I thought the residents were very friendly, and that Gainesville had as much going for it as most other college towns I've been to. Regarding standoiut departments, I'd argue that they're awesome at movement and pretty darn strong at neurocrit.</t>
  </si>
  <si>
    <t>free food, iPhone, laptop</t>
  </si>
  <si>
    <t>Charger</t>
  </si>
  <si>
    <t>No call first year. Night float M-F PGY2-4 with occasional 24 hour weekend call.</t>
  </si>
  <si>
    <t>Free food 24/7</t>
  </si>
  <si>
    <t xml:space="preserve">Not required </t>
  </si>
  <si>
    <t xml:space="preserve">Very new program, only a PGY1 class right now. Program director has his stuff together and seems to have a good plan for the future of the program. The hospital system is huge and they are rapidly adding a bunch of residencies. Residents seemed happy so far. Attendings all seemed super nice as well. The hospital is supposed to be getting a neuro IR fellowship in the next few years. You mainly rotate at Memorial Hospital West first year and Regional years 2-4. Both will be comprehensive stroke centers by July of next year. Could definitely do worse for a new program. </t>
  </si>
  <si>
    <t>Agreed with everything to the left. Way more impressed by this program than I originally thought I'd be. PD offering an official second look in Jan.</t>
  </si>
  <si>
    <t>Nice water bottle</t>
  </si>
  <si>
    <t>24+4</t>
  </si>
  <si>
    <t xml:space="preserve">lunch at noon conference. </t>
  </si>
  <si>
    <t>no/no</t>
  </si>
  <si>
    <t>Very new program,only PGY1-2 class right now, nice PD, very supportive of residents. Faculty seem very supportive as well. Definitely need to speak spanish for patient population. No fellowships in house.</t>
  </si>
  <si>
    <t>flash drive</t>
  </si>
  <si>
    <t>free food only on didactics (lunch friday)</t>
  </si>
  <si>
    <t>Yes/no</t>
  </si>
  <si>
    <t>Good program but workload seems a little excessive and residents burnt out. Seems like you would learn thru quantity over quality. Great opportunities for research, especially collaborations with the CDC, if you have time to do research. Atlanta is a great place but I feel I would not even get to enjoy the city if I come here for residency. May end up somewhere in the middle / lower on my rank list</t>
  </si>
  <si>
    <t xml:space="preserve">not sure if the first comment was deleted. the program is really busy, night float + call depending on the rotation. residents seemed like they were worked hard but not completely burnt out but definitely some. southern barbeque is great. great subspecialty exposure except for headache. lots of stroke. the hospitals are either grady which is county hospital/ safety net with epic or emory hospital with powerchart :(. will definitely rank but probably like 4 or 5 </t>
  </si>
  <si>
    <t>They definitely look at their training&gt;teaching model as a huge advantage, at times boasting about how high the patient load is. Incredible place to become a stroke doctor.</t>
  </si>
  <si>
    <t>By far the most diverse group of residents and facilty I met on the trail. They are a lively and energetic bunch that clearly enjoy each other's company. They definitely work a lot. Tbh the patient volume kinda scares me. Atlanta traffic and having to go to multiple hospitals is a definite con for me. The hospitals themselves were also not super appealing.</t>
  </si>
  <si>
    <t>the traffic alone would contribute to significant burnout, can't imagine on top of that schedule...</t>
  </si>
  <si>
    <t xml:space="preserve">Very nice group of residents, they genuinelly all enjoy each other and get along well. Nice resident space. Great attendings. Great for stroke/inpatient. Busy stroke service. Very good NSICU. Rather Formal and strong academic center. </t>
  </si>
  <si>
    <t>candy, neuro dept coffee mug</t>
  </si>
  <si>
    <t>Just need to do QI project. R25 (available but not required); emphasized during interview introduction</t>
  </si>
  <si>
    <t>One of the oldest neuro programs in the country. Residents seem happy, like they have time for hobbies, lives outside the hospital. Lots of IMGs, but good mix with many (mostly-midwestern) US grads. Everyone was very friendly and personable. Definitely small town program with BIG catchment area, college town vibe. Neuro-scientist and neuro-educator tracks for those interested. Pre-interview dinner was nice and well-attended. Program seems responsive to resident feedback. Recent shift to night float, x+y scheduling. Interview day consisted of intro slideshow, followed by briefing from PD then chair, followed by somewhat-too-long walking tour of the hospitals and 4 ~30 minute interviews which were mostly conversational with a few structured questions from a couple interviewers. Day concluded with lunch and meet and greet with other faculty which was laid back. Overall impression was excellent well-rounded program with opportunity for research and education, decent lifestyle, and small town feel.</t>
  </si>
  <si>
    <t xml:space="preserve">Agree with previous comment - just want to add that the Children's hospital there is new and the other buildings are likely to be rennovated. Iowa City is nice, however not much else to do in Iowa besides outdoorsy stuff like hiking. It seems like a nice, quite small town, but otherwise not too much to do. </t>
  </si>
  <si>
    <t xml:space="preserve">Pros: Friendly residents, good food, super supportive staff. Iowa City has a vibrant, college-town feel (might be a negative to some). They pride themselves on producing innovators, and their program history reflects that. Many subspecialties. A ton of opportunities for exploration and research. Safe city. Cons: Iowa. Iowa city is small and does not have the luxuries of a big city. Not as much out-doorsy stuff to do. Not super close to major cities. </t>
  </si>
  <si>
    <t>Brain pin</t>
  </si>
  <si>
    <t>Very friendly residents, very diverse including several IMGs and US-IMGs. Population served is mostly underserved, stats given were 1/3 AA, 1/3 Latinx, 1/3 other minorities/Caucasians, so lot of experience with socioeconomic issues, barriers to health care. PD is new this year and has been making a lot of changes to help with resident wellness including eliminating coverage to a hospital that was more not worth it educationally/too stressful and residents have really felt this has been a positive change. Program coordinator is an absolute gem and so funny.</t>
  </si>
  <si>
    <t>My absolute favorite residents and my absolute worst interview day. I thought the diversity was great and really was excited about the place but after my interview am probably not even going to rank. Very invasive questioning (asking specifics about a family illness that caused me to miss time) and off-putting personalities on their staff. One of them hadn't looked at my application beforehand and went through my entire transcript and narrated it line-by-line out loud. Agree with the coordinator being a gem, wish interview day had gone differently. // so sorry you had this experience!!</t>
  </si>
  <si>
    <t>i agree, The PD is amazing super sweet person. on the other hand, one of the faculty had not even looked at my application before hand. The head of division tends to be a bit sarcastic and also a bit aggressive in his questions so basically not the most comfortable interview process. Residents are nice and friendly but i had a feel that they are a bit overwhlemed by the call system wish some of them are working on changing in the next couple of years. The hospital is huge and modern including the ED and outpatient center is very nice as well. In summary: Mixed Feelings especially about some faculty members and call system ! let me know what you guys think</t>
  </si>
  <si>
    <t>candy/powerbank</t>
  </si>
  <si>
    <t>Free food, free parking</t>
  </si>
  <si>
    <t xml:space="preserve">Residents seemed to know each other well and went along each other. 7 residents attended the pre-iv dinner and looked happy yet a little tired. Most faculty is from their own program. It's 3 hours from Chicago. PD is very nice so is the faculty. </t>
  </si>
  <si>
    <t>mug, powerbank</t>
  </si>
  <si>
    <t>yes +1</t>
  </si>
  <si>
    <t xml:space="preserve">Residents seem over worked. Preliminary year is notoriously very tough and very busy. Welcoming staff, but parking was a nightmare. </t>
  </si>
  <si>
    <t>residents didn't seem that overworked to me. Many of the residents say they had plenty of time to do things. The chief actually said he wished there were more to do. prelim year is either at lakeshore (5/7) or u.of c. (2/7), the one at u.of c. seems busy, but the one at lakeshore seems super chill. residents, faculty, and staff were super easy to interact with and a fun bunch.</t>
  </si>
  <si>
    <t>I agree witht the 2nd comment, residents seems very happy, prelim at Nothshore is chill relative to the UofC one. +1. Fun dinner</t>
  </si>
  <si>
    <t>I may be in the minority here, but I actually liked the residents' off-the-wall energy/sense of humor during the dinner. I thought it was a welcome change from "here's a dog pic/here's a baby pic/what netflix show have you binged recently?" etc. +1</t>
  </si>
  <si>
    <t xml:space="preserve">I definitely liked the chief too. If partying isn't your vibe, maybe this isn't the place for you. Seemed like a work hard play hard situation to me. Extremely impressed with the faculty and the quality of the presentations throughout the day. Could have done without the 630 start time but felt that they more than made up for it. </t>
  </si>
  <si>
    <t>Swag? They said a couple times they the best hospital in the chicago area// they ment things to take home from IV day// lmao &lt;3 //"Stuff We All Get"</t>
  </si>
  <si>
    <t>Primary at Rush. Consult at Stroger (&lt;1/4 of time)</t>
  </si>
  <si>
    <t>First few months of PGY2 is q3-4, after 2 months it becomes night float. During the night float you have a "buddy" system so you are not thrown to the wolves</t>
  </si>
  <si>
    <t>Free food (free lunch and meal card reloaded every day on call), free parking</t>
  </si>
  <si>
    <t>1 of the 5 interviewers asked about it. resident told me its a weaker area for them</t>
  </si>
  <si>
    <t>Loved my interview there. Very young attendings who seem super engaged in resident education. Chair is leaving but doesn't seem like an issue at all. Residents seemed very close. Opportunity for international rotation and residents say that intern year is pretty light</t>
  </si>
  <si>
    <t>Incredibly nice residents and attendings, the residency director is very young and brought a lot of new ideas to the program like making the switch to categorical. Seems to have a great culture and wow the hospital has a ton of resources and residents have a lot of support. Everyone admited program is heavily PGY2 front loaded but thats ok with me. Only complaints is that every single other applicant had some connection to the midwest except this poor Floridian :'(</t>
  </si>
  <si>
    <t xml:space="preserve">Garrett's popcorn </t>
  </si>
  <si>
    <r>
      <rPr>
        <sz val="10"/>
        <color theme="1"/>
        <rFont val="Verdana"/>
      </rPr>
      <t>basically - 7/8 for sure guranteed but if all 8 want it PD said it won't be a problem. // PD said that there's always 1 person that wants to do a non-NW pre-lim so they view it as a non-issue//</t>
    </r>
    <r>
      <rPr>
        <b/>
        <sz val="10"/>
        <color theme="1"/>
        <rFont val="Verdana"/>
      </rPr>
      <t>PD emailed, 8/8 as of this year</t>
    </r>
  </si>
  <si>
    <t>free lunch every day</t>
  </si>
  <si>
    <t>R25</t>
  </si>
  <si>
    <t>Huge faculty with pretty stellar reputations in every subspecialty, beautiful facilities. Everyone is laid back and faculty seem invested in residents happiness and future. Residents seem really happy with program and pay (most live in walking distance of hospital). Strong didactics. Most stay for fellowship since program is so strong but those who leave go to great istitutions. PD seems great.</t>
  </si>
  <si>
    <t>Primary</t>
  </si>
  <si>
    <t>Night float + extra (unspecified amount)</t>
  </si>
  <si>
    <t>Pros: Strong stroke program. Diverse patient population and lots of exposure to interesting pathologies. Program values clinical training over research. Program director is passionate about the program and improving it. Faculty seemed really nice. Easy access to Chicago. Cons: Answers from the residents and faculty were very inconsistent, even about objective things. They were very negative when talking about other programs. Everyone seemed a bit on edge. Surrounding area seems rough. Chair is eccentric and resistant to change. Also, no maternity leave (if applicable)</t>
  </si>
  <si>
    <t>agree with all of this when I interviewed, curious to hear what you thought was inconsistent</t>
  </si>
  <si>
    <t>A couple examples: Duty hours: They both talked about having such great hours, and mentioned working 80 hours every week. Living: said the area was great and affordable, and another mentioned that they could barely afford to live there. Another mentioned that it was super dangerous. The PD mentioned having built-in EMG certification in their program, and the residents had never heard of it and said that it was not real. (Another applicant here--seconding that the PD talked up EMG certification but the residents looked at you blankly if you brought up EMGs. Conversely, residents kept talking about how you can go rotate at other Chicago programs if there is a specialty you're interested in that they do not have the resources for, but the faculty squashed that when I brought it up to them.)</t>
  </si>
  <si>
    <t>Program director seemed cool.  The chair was a complete jerk and was one of those types obsessed that "neurologists these days rely on imaging". Also was the only dinner I left hungry from because they didn't order enough food. Agree that they were negative toward other Chicago programs and it came across as insecure. Said they were strong on stroke exposure.</t>
  </si>
  <si>
    <t>&lt;-- I had a different experience with the chair. He had a quiet demeanor but was not a jerk at all. He seemed genuinely interested in me as a person and asked me to explain a few things on my application. Very friendly.</t>
  </si>
  <si>
    <t>brain stress ball, candy</t>
  </si>
  <si>
    <t>PD really fights for her residents for whatever they want/any problems they have, great faculty with centers of excellence in nearly all sub-specialities, residents are really happy and seem close-knit. Indianapolis is a great city with low cost of living</t>
  </si>
  <si>
    <t xml:space="preserve">The faculty and facilities are fantastic, and every resident I got to work with was friendly. </t>
  </si>
  <si>
    <t xml:space="preserve">Faculty is super nice, residents get along well. Neuroscience building is gorgeous. They have a high rate of residents staying on as faculty, and everyone seems genuinely happy. </t>
  </si>
  <si>
    <t>Great neurology program</t>
  </si>
  <si>
    <t xml:space="preserve">Facilities are beautiful. Staff are very supportive and many residents stay on as staff after training. Great subspecialty coverage. Indianapolis is a vibrant but small city. The biggest con is the fact that it is in the state of Indiana. </t>
  </si>
  <si>
    <t>Folder, some people took the pens</t>
  </si>
  <si>
    <t>Both at UofL Hospital, Consult at the VA and Norton Hospital</t>
  </si>
  <si>
    <t xml:space="preserve">Food while on call, free parking pass, </t>
  </si>
  <si>
    <t xml:space="preserve">PD is really sweet and is really commited to making sure her residents are well taken care of and that they are receiving the best education possible. Residents get along well and many return to the area after finishing fellowships elsewhere. Major structural changes coming to UofL hospital in next 5 years that will drastically improve facilities. </t>
  </si>
  <si>
    <t>Although this is not a note about the program, I am a native of Louisville. It is very affordable to live there and there is great food. It is a bit of an artsy-wacky city with a surprising amount of outdoor activities available. Travel is surprisingly easy, with Cincinnati, Lexington, Nashville, and Indianapolis all being feasible for a day trip. Be prepared for the UofL vs UK rivalry :) Also, if you need brownie points, it is pronounced "LOO-UH-VULL"</t>
  </si>
  <si>
    <t>Pros:PD seems really nice. Residents were friendly. Lot of procedural chances.
Cons:It is a very busy program and residents seem to be overworked. Only one hour of didactics/ week. Residents and faculty repeated talked about how didactics are not important and most learning happens from seeing patients. They made it clear that they are not very research oriented.Only two residents are "assigned" to go to the dinner.
Pro or con based on how you see it:residents said they give tpa themsleves without calling the attendings (at night)
Neutral observation: very IMG friendly. all current residents are IMGs.</t>
  </si>
  <si>
    <t xml:space="preserve"> =1, To add no dedicated neuro ICU rotations and opportunities for away electives.</t>
  </si>
  <si>
    <t>PD and Faulty seem super nice. The resdients also seem great, but it seems like this program is in the process of implementing some changes/expanding. As it is, they have an emphasis on maintaning good outpatient exposure which is nice</t>
  </si>
  <si>
    <t>Young energetic PD and Asst PD. Newer program but faculty seem to be very receptive implementing changes as needed per the residents. Residents describe good work/life balance. Huge neuroICU. Heavy stroke, was mentioned that they do research in conjunction with Harvard due to their stroke volume. Research is available but not mandatory. Residents have no issues matching for fellowships. In the midst of updating their didactics. Doing a lot of work with telemedicine that they hope to involve the residents with.</t>
  </si>
  <si>
    <t>Zapps potato chips, praline, cup, cupholder, notepad</t>
  </si>
  <si>
    <t>nightfloat and home call</t>
  </si>
  <si>
    <t>Weird vibe from PD/some faculty. Residents spent most of the time gushing about the city (which is awesome, don't get me wrong) but every question about the program was redirected to how great the city is</t>
  </si>
  <si>
    <t xml:space="preserve">I wanted to like this program but yes I had the strangest interviews here and PD kept making comments that made it seem like she wanted residents to be overworked or something even thought at the same time she wanted to promote wellness. Made it very clear that this is not the place for research. </t>
  </si>
  <si>
    <t>Interview day overall didn’t wow me :/ Best things about the program are the University Medical Center (absolutely gorgeous hospital), diverse and very friendly group of residents, strong stroke program, tons of fun things to do in NOLA, PD is very committed to the residents, and wellness is really emphasized here, which is great. I didn’t like any of my interviewers except for the PD herself. She was the only one who read my application and actually asked me questions about it. She was fantastic, honestly, but the others were kind of awkward (especially the interim chair) and just asked if I had any questions for them. That was annoying. Grand rounds was boring. The presenter literally just read off the slides (was only a 30 min presentation) and no one thought to turn on her mic, so we could barely hear her. If you want to do research this isn’t the best place for it. They focus primarily on training clinicians. They had the best lunch and dinner I ever ate on the interview trail though. Overall I didn’t think this was a good fit so I won’t be ranking it high.</t>
  </si>
  <si>
    <t>prelim at Lahey</t>
  </si>
  <si>
    <t xml:space="preserve">Last year the program had some issues with accreditation due to patient overload, so this year they will hire two PAs to help the residents. The program seems strong clinically, tufts has a lot of history in having pioneers in neurology. I liked the PD and attendings, they seemed very interested and very resident oriented. every friday they have a protected half day for lectures and talks, half of the work will be at Lahey hospital in Burlington MA. Seemed very IMG friendly. </t>
  </si>
  <si>
    <t xml:space="preserve">I wanted to love this program because it's so notorious. Absolutely a fantastic place to do research, particularly if you see your career being &gt;50% research going forward. I was a little dissapointed by morning report which consisted of the resident presenting the case and then the PD explaining it. At other places there was much more of a back in forth and here the whole room felt a little sleepy (or maybe I was just sleepy..). Some of the residents seemed absolutely brilliant and some were just down to earth/normal. Wellness = good place to have children since there's so many people to cover your shifts. </t>
  </si>
  <si>
    <t>neurology handbook</t>
  </si>
  <si>
    <t>night float Sun - Thurs, 28hr Fri + Sat</t>
  </si>
  <si>
    <t xml:space="preserve">lunch every day </t>
  </si>
  <si>
    <t xml:space="preserve">It's no secret this program didn't fill last year, but I was incredibly impressed by my interview day there. The residents all seem to really get along and be friends outside the hospital. The residents spoke a lot about the degree of autonomy they're afforded, and they all appeared quite happy at dinner. I get the impression that you will be supported to take your career in just about any direction coming from this program. Dr.Saper (current chair) was impressive at the friday conference. He's stepping down, but we were told he will remain involved in research and education - which honestly seems like a win-win for the program. It seems like they really are trying to make a couple of changes to address some of the issues they've had. Opportunities seem essentially endless between research, teaching, and recent fellowship placements. I went in a little bit skeptical, but I honestly couldn't have imagined a better day. </t>
  </si>
  <si>
    <t>Interviewed at BIDMC, resident very friendly, program director a bit odd/older than most, they are still looking for a chair (heard they have been looking for more than 2 years), the faculty pushed research opportunities/r25, but i talked to a bunch of residents and none doing much research (would of been nice to speak to people who have r25 funding), uncertain how I feel about them not matching 3 residents last year (they usually match well, they have residents from good/top schools: vanderbilt, columbia, southwestern, northwestern), noone talked about it at interview, one resident did say they are interviewing more people this year. Boston is expensive. I dont know where I will put on match list. I also do not know where this program sits in terms of prestige. Any thoughts?</t>
  </si>
  <si>
    <t>Vascular, Movement, Sleep, Crit Care, Behavioral, Sports Medicine</t>
  </si>
  <si>
    <t>food at least 3x per week plus $700 food voucher</t>
  </si>
  <si>
    <t>Yes(expected to be there)/No</t>
  </si>
  <si>
    <t xml:space="preserve">Wonderfully energetic group of residents. Faculty love to teach and residents extremely laid-back but intellegient. PD is new from last year and very geared towards resident education and wellness. They have a lot of awesome faculty in different subspecialties. Recent new location for neuro-ICU that has good relation with SICU and NSGY teams. Serving the underserved and full of interesting cases but not lacking bread and butter. Overall a great institution in a great city. </t>
  </si>
  <si>
    <t>Chair was the PD for MGH/Brigham and Yale so he focuses a lot on resident happiness.</t>
  </si>
  <si>
    <t>One of the first residencies in the US to become unionized, which practially speaking means there are a ton of perks / benefits which come with being a resident here. For example, PGY1 has a cap of 8 patients instead of ACGME mandated 10. Discounts on lots of things including lyft, blue bike program, cheap/free insurance, educational allowance of &gt;$1000</t>
  </si>
  <si>
    <t>Great new leadership with the new chair and PD. Energetic, enthusiastic and truly put their money where their mouth is when it comes to resident education and wellness. Have had a great influx of new faculty and some veterans too giving a good mix of vigor and experience. Residents are excellent and actively participate in medical student education. The patient variety and volume are second to none giving plenty of opportunity to become a well rounded neurologist after residency.</t>
  </si>
  <si>
    <t xml:space="preserve">Agree with what other commenters said, but I do worry about such a large portion of my treatment population being homeless/uninsured. They say the ancillary services are fantastic so if that's the case then it could be great. But if not, the social work aspect will take up a lot of time. //Fair point. I was a sub-i on stroke and had no social problems or delay in dispo. The NP was really helpful and knowledgable in that sense. Perhaps the IM year is the one more likely to have issues. Nevertheless things are never so drainning that results in burn out in dealing with social issues because BMC as a safety-net hospital has a very good network of ancillary facilities for this type of population. </t>
  </si>
  <si>
    <t>&lt;--- Oooohh, that's an interesting point. From my perspective, BMC was great but the thing that stood out the most to me was the chair. He seems like an INCREDIBLE guy, super amazing mentor-type figure to everyone from med students to residents.</t>
  </si>
  <si>
    <t>yes at least in PGY1 (QI through IM)</t>
  </si>
  <si>
    <t xml:space="preserve">lovely group of residents and amazing faculty (mostly edicated in boston.  some are world renowned researchers)! access to a lot of subspecialties, fellowships, research opportunities, teaching opportunities, and international opportunities. its a level one trauma center and a comprehensive stroke center.  catchment areas is huge and not competing with the boston hospitals. PD and faculty listens to the residnts and changes have been made based on suggestions (like no more 24 hour call and x+y schedule).  it seems to be very important to the program that you have ties to the northeast </t>
  </si>
  <si>
    <t>stress ball shaped like a crab! A little bottle of water and a granola bar to take home at the end of the day</t>
  </si>
  <si>
    <t>Nice hospital with a great group of friendly residents. PD is a little quirky but really easygoing and has gone to bat for her residents. There seems to be a focus on academic medicine but they train really well - a couple current 4s plan on going straight to work without a fellowship and are very confident about their abilities. Free lunches daily. Chair is a visionary and wants residents to have all options open to them in the future.</t>
  </si>
  <si>
    <t>Work hard and play... not so hard. PROS: This is a good program, has diverse pathology, bread and butter as well as zebras, bunch of research opportunities. Good faculty and seem to be approachable.  the hospital is beautiful. cost of living is low compared to other big cities. CONS: Residents work very hard, and I'm not sure if there is a good work-life balance and I wasn't able to tell to be honest. the hospital surroudning is very sketchy (someone recent got shot during day time at a gas station close by). Baltimore is ok... one of my interviewers told me there's no good chinese food here and I would have to go to North Virginia for that. Overall, my impression was average, and probably rank it somewhere in the middle.</t>
  </si>
  <si>
    <t xml:space="preserve">The residents and faculty were super impressive, and all seemed very collegial/supportive.  Definitely felt like this would be a program that would mold you into a really well trained clinical neurologist with all of the tools to also become a powerhouse academic.  However...very little outpatient exposure the first two years (super frontloaded), and literally everyone (every resident + faculty) brought up how hard they work/how stressful the PGY2 year is and that they thought it made them stronger.  Overall its a program with some of the biggest leaders in Neurology and every specialty that will help you become whatever you want to be, but the work-life balance is knocking it down a few pegs for me. </t>
  </si>
  <si>
    <t>Board game, mini notebook, Zingerman's to-go (full meal prob worth $20</t>
  </si>
  <si>
    <t>dayfloat/nightfloat</t>
  </si>
  <si>
    <t>frequent free lunch for noon conference</t>
  </si>
  <si>
    <t>I was blown away by the entire interview experience at U of Michigan. The pre-interview dinner was well-organized and well-attended. Residents were clearly friends outside the hospital and genuinely seemed happy. Interview day was ~6 20 minute interviews that were super-friendly, conversational interviews. The PD seems like a very collegial, nice person to work with. Strengths include close-knit, friendly residents, close relationships with faculty, impressive breadth of subspecialty exposure, EMG, EEG, and education. Research was not heavily emphasized during my interview but that may be because I was not a research-heavy applicant. Huge bonus points for giving everyone a board game.</t>
  </si>
  <si>
    <t>PROS: residents are pretty cool and PD seems great. alot of opportunities for research. Some nice parts of the hospital. Neuro ICU is not as busy as some other hospitals. Ann Arbor is a nice little place. CONS: winters are long and brutal. Ann Arbor is expensive and though it's nice, it lacks the convenience of bigger cities. Didn't click with a lot of interviewers as I did at other programs, not sure if they were too geeky or simply not know how to carry a normal conversation. Resident suicide several years ago, but this is not really a con and program clarified that resident had previous mental illness. OVERALL: i thought this program was above average with plenty of research opportunities. I will be ranking it somewhere in the middle around 5-6</t>
  </si>
  <si>
    <t xml:space="preserve">Loved Michigan and the interview day was really well done. The residents were really outgoing and friendly and I enjoyed the preinterview dinner. The PD is great. Ann Arbor looks like a great place to live but the residents mentioned the housing crisis in Ann Arbor, where most of the housing is leased ~10 months before the lease starts, and that made it hard to find good housing after Match day. Housing is thus more expensive than what you might expect. Otherwise, I loved the program, thought the schedule was very reasonable with lots of subspecialty exposure, everyone was nice/happy, and I'll be ranking highly. </t>
  </si>
  <si>
    <t>24hr call (Q6?)</t>
  </si>
  <si>
    <t>Smaller program and all the faculty seem nice. Enjoyed the neuroradiology conference. However, due to size seems like the residents have not been able to switch to a night float system and likely will continue to have 24+4 call (seems like Q6 if I remember correctly). // They said they are changing to nightfloat in 2020.</t>
  </si>
  <si>
    <t xml:space="preserve">Also a small program (for some reason Grand rapids programs split into two programs ~hospital politics). The spectrum hospital system is bigger and seems older. Associated with Devos Childrens which is nice. Everyone seemed nice but again has 24 hr call d/t small size. I did like that rather than a pre-interiew dinner we went out with the residents to lunch. So I just drove up there in the morning and did not need a hotel. They do a "whirlwind" interview were you do your overview, 15-20 min interviews (4 interviews) and then you go out to lunch. </t>
  </si>
  <si>
    <t>Program got a new PD 2 years ago that's been making a lot of really exciting changes. PGY1 class expanded to 10 for class starting 2021. With the larger class, sounds like call schedules will be better. Faculty are being hired at a quick pace. Just became categorical this year. Also, any disagreements between DMC and Wayne state have now been resolved as far as the residency goes. PROS: residents were friendly. Lots of clinical exposure to sick patients with weird disease you don't see outside of Detroit. Lots of Neuro ICU (6 months total). LOTS of elective time. Admin seems responsive to resident concerns. CONS: VERY busy service, lots of call.</t>
  </si>
  <si>
    <t xml:space="preserve">Pros: Residents, faculty, and staff were super nice and approachable. Residents seem to have a good relationship with one another. DMC is a large center with high volume of patients with common and rare conditions. Most patients are underserved and come in advanced stages of disease. Lots of Neuro ICU and elective time. Cons: Almost everyone during the IV said this is not the best program. When asked if she/he would pick that program again, resident said "Yes and no. Yes for some reasons, no for other reasons." And did not want to comment on the specifics. Very busy schedule for PGY2 residents. Just became categorical, but faculty did not know to explain how the PGY1 year will look like. </t>
  </si>
  <si>
    <t xml:space="preserve">I did not expect too much from this interview day and was extremely impressed (I’m an AMG if it matters, this program interviews many IMGs and several residents especially upper levels are IMGs). The program is well designed and PD is new and making thoughtful changes. Program is very aware of diversity of residents and lunches are all halal/vegetarian friendly, call rooms gender segregated. Faculty were very warm and friendly and tons of them came to the interview lunch. Residents get along well and are laid back but also very intelligent. Detroit is an improving area and everyone had great things to say. Overall very impressed. </t>
  </si>
  <si>
    <t xml:space="preserve">&lt;--Agree with everything in this post. Overall very impressed with interview day. The 7 ~15-minute interviews were very conversational, with some structured questions sprinkled in here and there. All of the interviewers (with the exception of perhaps 1) had carefully read my app and were able to ask me thoughtful questions about it. All fellowship options were well-represented, even things like neuro-ophthi (although they did specify that their neuro-ophthalmologists were ophthi-trained, I believe). 2 out of the 6 current PGY4s are even pursuing interventional neuro-IR at henry ford. The other 4 are pursuing diverse fellowships like headache and pain at various places including CCF. There's a pretty good mix of IMGs, US DOs, and US MDs (definitely more IMGs than AMGs) if that matters to you, and they all seemed very competent, excited, and very happy with their time at henry ford. Both the PD and the chair are great people who seemed like they really wanted to get to know me, and both made it a point to emphasize receptiveness to resident feedback (which was echoed by the residents). Didactics seemed strong as well--I believe there was dedicated month(s)-long EEG and EMG instruction (someone please correct me if you remember the details). Otherwise, the cost of living is cheap across the board. Some residents choose to live within walking distance (safe), while others have a ~20-30 min commute from the 'burbs (Detroit traffic is very manageable), and those who live nearby live pretty close to a very happening part of Detroit. Patient volume is quite high, and residents and program leadership cite this as mechanism by which residents maintain autonomy in the presence of many fellows. I did not get the impression that it was unmanageable, though. Also, pretty sure they have traditional as opposed to "x+y" scheduling. </t>
  </si>
  <si>
    <t>MSU neurology T shirt in nice gift bag</t>
  </si>
  <si>
    <t>consult only</t>
  </si>
  <si>
    <t>night float. Max call shift 12 hours, woot woot</t>
  </si>
  <si>
    <t>yearly stipend</t>
  </si>
  <si>
    <t>not emphasized but many opportunities available</t>
  </si>
  <si>
    <t>Extremely nice group of residents, all seemed to like each other, faculty all very nice, chair seems like an odd fellow but is exceptionally intelligent, PD emphasized that the program is a democracy and interested in non-toxic people who want to learn. Had their problems recently but pretty up front about it. Had a good time here</t>
  </si>
  <si>
    <t>Very nice group. Residents match at top programs. PD emphasized their interest in matching "nice" people into their program</t>
  </si>
  <si>
    <t>https://www.lansingstatejournal.com/story/news/2019/09/18/michigan-state-msu-sex-assault-prison-medicine-sparrow-nassar-strampel/2355061001/</t>
  </si>
  <si>
    <t>No program swag. The hospital is easily the worst looking inside and out I have ever been to. Program has a lot of negatives including missing the 2 and 3 year class due to waiting on acgme. Most of the rotations are not in house, you will take home call a time or two a week plus one weekend. Cafeteria is underground and barely open. PD is great, questions during the interview are laughable and useless, multiple interviewers repeated the same questions.</t>
  </si>
  <si>
    <t xml:space="preserve">Do not go. So  many red flags. Didn't even tell us where to meet in the morning. Asked a lot about when you did something unethical. </t>
  </si>
  <si>
    <t>6 Cat, no prelim for the other 3 adv spots</t>
  </si>
  <si>
    <t xml:space="preserve">mayo program is perfect if you want to focus on research. Rochester is no-joke, hard to think living there during 4 years (70% hardcore winter), specially single. </t>
  </si>
  <si>
    <t>A little biased, since going in this was one of my top choices.  Overall it lived up to my expectations, and then some.  Really clicked with the PD and the faculty I spoke with.  Also liked the residents that I interacted with at the dinner, although some were a little quiet and they didn't seem to do a ton together outside of work.  Had the most interesting and unique cases of all the places that I have been to.  Fantastic research opportunities, especially clinical research, which was a big plus for me.  I felt that the clinical volume seemed appropriate, and a lot of the administrative work is delegated to the ancillary staff which allows for more time to focus on the actual medicine.  The big negative is the weather, especially for someone not used to lots of snow and subzero temps (like me) and the town is definitely very small.  The other negative (no matter how much the residents argued otherwise) seemed to be a lack of "bread and butter", and a focus on the ultra-zebras.  Overall, super impressed and will likely be high on my rank list.    -&gt; Also agree with the concern about difficulty leaving the "Mayo System"</t>
  </si>
  <si>
    <t xml:space="preserve">Obviously very impressive and well funded program. Program leadership seemed happy and like they cared about resident wellness. They will support whatever interest you have and help you design electives and even fellowships. LIVING IN ROCHESTER: Applicants asked a lot of questions about QOL. Rochester is an overall safe town that is completely centered on the Mayo Clinic. Mayo is main employer and thus a big part of the population consists of people originally from outside the area who moved there for work. Residents said there is a robust social program to connect residents of all specialties outside of work. They do regular discounted events around town that are well attended, like wine and painting nights. There's also a program to bring together all the spouses and family members of the residents. People are into outdoors activites at all times of year, like snowshoeing, ice fishing, cross country skiing. Seems like the snow doesn't deter people from getting out. Minneapolis is only an hour away if you want to go to shows or games. CONS: I guess my main concern is that the Mayo Clinic trains you to work at the Mayo Clinic. I don't know if you would learn how to function effectively in a normal healthcare system. Idk, just a thought. </t>
  </si>
  <si>
    <t>night float, no overnight call when not on night float</t>
  </si>
  <si>
    <t>not emphasized, but emphasis was placed on support for research, including educational research</t>
  </si>
  <si>
    <t xml:space="preserve">Very nice group of residents and faculty. All knew each other. Strengths included PGY1 start of continuity clinic and PGY1 start of protected Friday afternoon didactics. Big bonus for being in same city as AAN (their neuro boot camp at end of PGY1 is held at AAN HQ). Residents seeemed very happy to be in Minneapolis. Tour consisted of outing to local theater for great views and to coffee shop. They cite stroke and neuromuscular as their strengths academically. Also have neuro-educator track if that's what floats your boat. Heads up: they do structured behavioral interview questions ("Describe a time..."), but these are just to start the conversation. Only the PD has read your application by the time of interview. PD was very personable (we talked about beer a lot). </t>
  </si>
  <si>
    <t xml:space="preserve">Agree with everything the first commenter said. Residents all said they were happy and enjoying Minneapolis. A ton of residents showed up to dinner, including at least 2-3 interns which surprised me. Very personable, had an enjoyable dinner. Educator track seems really cool and I LOVED that continuity clinic starts in Prelim year. All residents said faculty prioritize your attendance at continuity clinic. This program is the first one for me so far with "structured" behavioral questions, 2 at the beginning of each interview, but there was a well reasoned rationale for why they did them, and every interviewer sort of apologized for doing it ahead of time. Two things specifically stood out to me: 1. the dept Chair was MIA. Never really mentioned, his absence was not explained at all, and when directly asked, I think I was told he is "just really busy." I'm not sure if it's important to a resident's life, but that just seemed weird. 2. Program is pretty male dominated, although apparently they are working actively to change that ratio. Recruited a few more female faculty members, and the resident ratio is okay if I remember correctly. Just had a lot of male faculty right now.        Summary: seemed pretty strong, somewhat research-y if that's your thing. Overall vibe was a little cold or clinical, although everyone was extremely friendly and tried to make it a casual experience for us. That's a personal reaction though, and all the residents seem happy and are friendly, so you may have a different experience. </t>
  </si>
  <si>
    <t>Stroke is definitely a strength. Neuromuscular (# of EMGs done) exposure for residents is definitely not. They're definitely pushing more into research and clinical trials. Basically, go here if you're gunning for an endovascular fellowship, or big time research exposure with biotechs into new innovations and management therapies. Everyone is happy including faculty and residents. The winter really sucks, lasting about 6 months from Nov to April.</t>
  </si>
  <si>
    <t>Also uniquely they have a Neuromodulation fellowship (like playing around with DBS etc.)</t>
  </si>
  <si>
    <t>2GB USB stick</t>
  </si>
  <si>
    <t>basically all of them</t>
  </si>
  <si>
    <t>NF PGY1 year, q4 call during PGY2-4 on inpatient services. Very front-loaded call</t>
  </si>
  <si>
    <t>free iphone (works as pager), food at many weekly conferences</t>
  </si>
  <si>
    <t>Required. Formal and informal mentorship opportunities</t>
  </si>
  <si>
    <t>Excellent program with super nice, relaxed, down-to-earth residents. Faculty seemed very approachable and nice, collegiality was emphasized at multiple times during interview. Pre-interview afternoon with low-key PGY1 overview with medicine chief, followed by informal meet and greet with faculty during "Taste of STL" and brief program overview. Dinner was fun and well-attended by PGY1-4s. Evident that residents are friends, have lives outside of work, many own homes, even as PGY1s. They all seemed pretty happy with living in STL. Interview day started early with breakfast and program overviews by PD and chiefs, followed by 1-30 and 2-15 minute interviews which were conversational.  PD seemed to be well-liked by residents, and conversation with her was easy and relaxed. Concluded with tour and lunch. Overall very impressive, collegial program. Plan to rank highly.</t>
  </si>
  <si>
    <t>Strongest program in the midwest, probably top 5 in the country overall.</t>
  </si>
  <si>
    <t>SLU Powerbank</t>
  </si>
  <si>
    <t>Residents are extremely nice. Most are IMGs with some AMGs spread throughout the years. Faculty is very nice. Program has several fellowship opportunities including vascular (ACGME), neurointerventional (non-ACGME), and neurophys (ACGME). Lots of exposure to stroke and neuromuscular. Program is trying to expand with new hires. Seems to be in anticipation of new hospital opening next August. Current ICU is open and spread amongst several floors, but plans for closed ICU in new hospital with CT scanner on floor. City is fun with lots to do. Many free options through Forest Park. Big food scene including BBQ and massive beer culture (micro and macro)</t>
  </si>
  <si>
    <t>bag, pen didn’t get that on mine, must have ran out of money for the year.</t>
  </si>
  <si>
    <t>q4 true but the second year resident basically takes all the call with the other years barely taking any compared to other programs and they have to be there instead of senior home call.</t>
  </si>
  <si>
    <t xml:space="preserve">parking, food on call that’s it, not very attractive </t>
  </si>
  <si>
    <t>Research project each year required</t>
  </si>
  <si>
    <t>yes/discount</t>
  </si>
  <si>
    <t>Great residents. Great faculty can’t say enough how nice they are and the program does very well for fellowships. Down side is the hospital is very outdated. The city is very poor and does not have a lot. The entire state actually. They did ask multiple times if I am applying other places and where. I would go there but it’s not my number one due to the city being desolate.</t>
  </si>
  <si>
    <t>nice pen, brain-shaped stress ball</t>
  </si>
  <si>
    <t>\</t>
  </si>
  <si>
    <t>Pays for board certification at the completion of residency, AAN membership, Book fund</t>
  </si>
  <si>
    <t>Pre-interview dinner/hotel discount</t>
  </si>
  <si>
    <t>PD is very enthusiastic and kind. It's clear she has the residents back and openly states she fights for them to get the best fellowships possible as well as trying to assist people in choosing the subspecialty of their choice. Residents did not seem overworked and had good things to say about the program. Got the sense they were relatively good friends. Program is supportive of allowing you to do electives elsewhere to better serve your career choices. Cons would be that program is weak in Neuro-Onc (multiple people said this, only one Neuro-Onc who is medicine trained) however if interested can do a rotation at nearby Duke which is strong in Onc. New Chair (~1 month) who is trying to grow the program and possibly improve the Onc side. Another con would be obviously this is not a Big City program if you're looking for that</t>
  </si>
  <si>
    <t>PD is very involved and all residents had nothing but good things to say about her. Couldn't get a clear answer to whether certain pathologies tend to go Duke's way since they are kinda close (1.5hrs) to each other</t>
  </si>
  <si>
    <t>Cute, small town. Very very low cost of living (residents boasted about being able to buy homes with yards very closeby). I didn't really vibe a ton with the residents I met but they claimed to be happy and close friends with each other. I get the sense that they are mostly quiet married people, but then again I only got a chance to talk to a few residents. They have an "x+y" schedule which sounds like a 3+1, residents really loved this.</t>
  </si>
  <si>
    <t>duke coozie and neurology pin</t>
  </si>
  <si>
    <t>clinical neuro-phys, NICU, NM, stroke, sleep, movement, MS, headache, neuro-onc</t>
  </si>
  <si>
    <t>Absolutely loved my interview at Duke. The residents are friendly (a couple seemed odd at first but they warm up to you), obviously cohesive, and the faculty are incredibly chill. I thoroughly enjoyed my interviews with all faculty. I didn't get asked one behavioral question. They focused mainly on what you're looking for in a residency program. The conversations were never boring, and they don’t throw curveballs at you. The chair is a bit quirky but in a good, funny way. He’s very personable, friendly, and cares deeply about the residents. Durham is a warm, diverse town/city to live in. There are a ton of fun things to do, including shows at DPAC (Durham Performing Arts Center), hiking, running, wine tasting, etc. Other benefits/pros/fantastic things: there’s a generous meal stipend, lunches at daily noon conferences, abundance of opportunities in literally every arena you can think of (research, global health, education, etc), the VA is right across the street, free parking, etc etc. It goes on and on.</t>
  </si>
  <si>
    <t>Night float system</t>
  </si>
  <si>
    <t>daily meal money</t>
  </si>
  <si>
    <t>Good hotel, good dinner</t>
  </si>
  <si>
    <t>Residents and faculty are very nice.Residents are all very happy with the program. They all seem to be a close knit family.Cost of living is low so Im told that residents save quite a bit. Combination of AMGs and IMGs. Majority go on to do fellowships. A good number also become general neurologists. In-house movement disorder fellowship present.They are currently working towards getting an epilepsy fellowship approved.</t>
  </si>
  <si>
    <t>nope</t>
  </si>
  <si>
    <t>clinical neurophys, headache, epilepsy, pain, sleep</t>
  </si>
  <si>
    <t xml:space="preserve">Small program looking to expand. Faculty are great and are close with residents and provide a lot of supervision. The whole hospital seems collaborative and the residents seem to genuinely enjoy each others company. Hospital has large encatchment area with little competition for neuro cases. Nice new neuro icu. Overall decent tight knit program in a beautiful place. </t>
  </si>
  <si>
    <t xml:space="preserve">Research, collaboration with Thayer and the college emphasized. Huge catchment area. Gorgeous hospital. </t>
  </si>
  <si>
    <t>I really enjoyed my interview at Dartmouth in NH. The medical center is huge and absolutely gorgeous (the on-call rooms look like hotel rooms, or at the very least high quality dorm rooms), the residents are friendly, and there is a huge catchment area (eastern VT, pretty much all of NH, western ME, and northern MA). Grand rounds was interesting, and the other interviewees were so nice. I think that speaks a lot about the type of people that this program attracts. The PD is super committed to resident wellness and makes a point to integrate recommended program changes. Other pros: very IMG friendly, there are a lot of outdoorsy activities, including hiking, biking, snow sports, etc, tons of research opportunities, diversity of pathology. Cons: the winters are very long and the patient population isn’t too ethnically diverse. Still, I’ll probably be ranking this place higher than I thought.</t>
  </si>
  <si>
    <t xml:space="preserve">Residents were legit nice and sounded like they knew their stuff. The vibe was friendly, laid-back, and open during the dinner and interview lunch, I don't think they avoided any questions or were defensive, which was good sign to me. They seemed comfortable and friendly with each other as well but not "buddy buddy" which may speak to the high volume of work in the program one of them mentioned. Very collegial. One resident was candid about how early the high volume of work started, because of the large blocks of inpatient and VA work, but that it was manageable as long as you were willing to learn. IM director(?) sat down with us for ~20 minutes to talk about the prelim year, open about it being high workload, seemed to really care for the residents though. Faculty were nice and interested in what I had to say, all wanted to keep conversations going to make most of interview time (as opposed to 1-2 questions and then "what questions do you have for me"), lots of diversity in the interviewer roster, the PD seemed to take the program and resident feedback seriously. Anecdotally, lots of IMG residents past and present. Area was very nice, rural so not lots to do in the immediate area but close enough to Burlington and Boston for quick weekend trips and whatnot. Beautiful main hospital, the atmosphere was calm and not hurried, maybe indicative of how life is up there. Also, big selling point of hospital's GME is their joint preventive medicine program done with The Dartmouth Institute which is also in the hospital, you can participate in this LPMR (Leadership Preventive Medicine Residency) and also get an MPH while doing your residency there, if that's your thing. Lots of support for general neurology here as well, PD is neuro-onc but practices general neuro nowadays and couple other general neuro on faculty as well as neurohospitalist-trained faculty, big emphasis on good clinical training. Will cosign on new neuro ICU, and they also have a neuro stepdown unit, as well. Also talks of hiring neurohospitalists, with hopes of discussing neurohospitalist fellowship in future.  </t>
  </si>
  <si>
    <t xml:space="preserve">small program with high procedural training, new chair is a neuro-interventionist that did a neurology residency </t>
  </si>
  <si>
    <t xml:space="preserve">Small group of residents. At the pre-interview dinner one of the PGY3's didn't even know the PGY1. The residents mostly hung out with themselves during the dinner. Mostly talked about work. 3 residents means that they are overworked, but there was talk about hopefully adding another resident next year hopefully. Couldn't really guage the camaraderie among the residents overall though. Faculty there is great and aggressively trying to recruit and the residents seemed happy. </t>
  </si>
  <si>
    <t>residents seemed friendly to one another, faculty was nice and they brought in some strong new faculty from UPMC, Penn, etc. promising program but 24+4hr call q4 the entirety of PGY2 and q8 PGY3. small but nice program, looks like they may add another residency spot in future but not for this year</t>
  </si>
  <si>
    <t>no, but there are two spots linked with Newark Beth Israel</t>
  </si>
  <si>
    <t>Q5 24 hour call</t>
  </si>
  <si>
    <t xml:space="preserve">yes </t>
  </si>
  <si>
    <t>No EtOH at dinner +1</t>
  </si>
  <si>
    <t>Very busy, small program. Residents seem like they don't have time to do much else besides work. ~q5 overnight call. No guaranteed intern year. When getting advice from one of my interviewers he said, "you know, you really want to go to a residency that will keep you very busy or else you won't learn." When I asked one of the PGY2's how his intern year was (did it at St. Peter's down the road) he said "worse than House of God"</t>
  </si>
  <si>
    <t xml:space="preserve">Not exactly a program impression but it seemed like multiple years of residents were all male. Also, the male chair introduced all the (male) interviewers as Dr. and then introduced the PD by her first name only...kinda rubbed me the wrong way//  I was concerned about that. Hopefully the entering class (was told its 4 women and 1 man; extra person because of the Drexel shit show) will help with this  </t>
  </si>
  <si>
    <t xml:space="preserve">Busy program-- the PD and the residents would like to see another resident added per year.  Young and energetic faculty with plasn to expand the department.  Very friendly to a variety of training backgrounds.  New and beutiful neuro ICU. All training is at one site!  Great elective opportunities and schedule-- the month of electives in PGY2 is time for you to sample a bunch of specialties so that you can focus more on what you want in PGY3 and PGY4. I didn't get the impresion that the residents hang out together or that the program cared about hiring back people that they have trained </t>
  </si>
  <si>
    <t>Residents seemed friendly and seemed to like it here. They really encourage diversity and are IMG friendly. PD was nice. Interviews were all relaxed with mostly talks about the program. Has a comprehensive stroke center with lots of exposure to strokes. They encourage research and residents have matched into good fellowships. Neurocritical exposure seems to be the downside.</t>
  </si>
  <si>
    <t>multicolor pen, food bag</t>
  </si>
  <si>
    <t>q4</t>
  </si>
  <si>
    <t xml:space="preserve">Small program, but very very busy, great stroke exposure and a lot of strange pathology. All the residents are super nice and welcoming. Small program means lots of call but 2 and 3rd years have each others' backs </t>
  </si>
  <si>
    <t>PD is super nice. Seems like residents who want fellowship have no problem matching. Current chiefs - one will be general and the other is staying on to join the faculty at Valley</t>
  </si>
  <si>
    <t xml:space="preserve">Panel interview! </t>
  </si>
  <si>
    <t>snack bag at hotel</t>
  </si>
  <si>
    <t>Q bank for boards, meal card</t>
  </si>
  <si>
    <t xml:space="preserve">very very busy service but a huge range of pathology. Call scedule doesn't seem horrible and the residents are all very nice. No EMR and it doesn't look like that is changing soon </t>
  </si>
  <si>
    <t>wine and cheese reception after interview</t>
  </si>
  <si>
    <t>night float; no overnight call during intern year or night float during intern year</t>
  </si>
  <si>
    <t>$9000 towards downpayment to home if choosing to buy within certain neighborhoods near hospital</t>
  </si>
  <si>
    <t xml:space="preserve">Scholarly work emphasized, but I think heaviest emphasis in education research, clinical and translational research, and innovative/experimental </t>
  </si>
  <si>
    <t>white AF (-2 that's not a constructive comment) // it is for someone who doesn't want to feel like a token// can you please fill in stuff about the program? // It is constructive, it's an attribute of the program and as an applicant, I"d like to know this beforehand.</t>
  </si>
  <si>
    <t>Outstanding interview experience overall. Attendance at pre-interview dinner was great with several PGY1s and more senior residents in attendance. Interview day was well-organized with first half informational about program, morning report, and hanging out with current teams on service. Lunch was a slide show about life in Rochester which made it seem like residents were friends outside the hospital and that there was time/opportunity to have hobbies, own a home, etc. Interviews were conversational, friendly. Lots of "why us?" questions. PD is an absolute legend in the field and was a very pleasant, engaging person to speak with. The chair was also a wonderful person to talk to and made it clear that the program also values looking to improve the surrounding community. Strengths include education, teleneurology incorporated into resident curriculum, responsiveness to resident feedback. Seemed to have decent representation of specialities across disciplines. Probably not ideal for people without interests in education. They also seemed very open to fostering personal career goals within the department. //Thank you!! So helpful!</t>
  </si>
  <si>
    <t>Also it was emphasized how nice PGY1 year was--no nights or weekends at all!</t>
  </si>
  <si>
    <t>I had a very different experience than others. I think perhaps my expectations were too high based on the rave reviews from prior years.                 CONS: Although the program has a lot going for it, their main selling point seems to be the PD. The PD gave a great overview of the program to the group, but in our interview and other one-on-one interactions I did not get along with him. He seemed somewhat arrogant, traditional, and patriarchal. He was perfectly pleasant and there was nothing overtly negative about our interaction, but that's just the feeling I got. Additionally, even if you loved the PD, seems like he's at the end of his career and not sure when he's planning on retiring, so the question is, what happens to the residency when he leaves? I also did not have the best feeling from the residents. The one who gave our tour did not seem like she liked interacting with the applicants at all.                                PROS: On the other hand, I LOVED the chair and many of the faculty I interviewed with. They definitely have a strong structure place for residents teaching med students. They have a formal professional/career development program for residents. Low cost of living, access to tons of outdoor stuff nearby, lots of wineries. Rochester has lots of events and cultural institutions you'd expect in a larger city. Lastly, they have a vigorous diversity program in place, and even had a grand rounds presentation this year about how the racist practice of red-lining has influenced how our cities look today. Residents said they really enjoyed that one.</t>
  </si>
  <si>
    <t xml:space="preserve">Also had a different experience than the initial impressions. I also thought the PD was very patriarchal and old-school, and I don't think he and I would vibe very well, but he was perfectly polite and nothing overtly negative. I found the overall feeling of the program/location to be geared more towards the quiet/settled/white than the outgoing/progressive/diverse type. I liked the prelim PD and the PGY1 year sounds pretty cush. The residents were friendly but on the quieter (and married) side. The facilities were old and not well-lit. The PD said all residents are on the unofficial "education track", but I couldn't identify any educational opportunities that weren't also offered by other programs...? The "white coat" housing neighborhood near the hospital is already owned and rented out by alumni and faculty, so good luck finding a house that qualitifies for university's contribution of down payment (which I think is only $3,000). Great global healthy opportunities but if you're not interested in the Poland trip then I think other programs offered similar high-quality global health experiences. The Chair was amazing probably my favorite part of the program. Overall I thought it was a good quality program that offers solid training in a low-cost living area, but might not be the best fit for everyone  </t>
  </si>
  <si>
    <t>Night float with some 28hr calls</t>
  </si>
  <si>
    <t>$100/month for food, housing stipend and subsidized housing</t>
  </si>
  <si>
    <t xml:space="preserve">Located in Washington Heights but about half the residents choose to live on the upper west side. I didn't click with the residents but that's not anything against them - they seemed a little polished/fancy. Maybe this is just the NYC vibe though. The PD was kind of odd but extremely nice and seemed supportive of the residents. At the end he gave us port/sherry (fun!). </t>
  </si>
  <si>
    <t>Seems really busy &amp; will definitely work really hard, but really strong fellowship matching especially on east coast due to opportunities for away rotations</t>
  </si>
  <si>
    <t>nice tote bag (the nicest), pen, flash drive, notepad, chocolate cookie (from Levain - a cookie really meant to split between two people)</t>
  </si>
  <si>
    <t>food err day</t>
  </si>
  <si>
    <t>LOVED it here. The residents were great and really got along, the program leadership and faculty were all really approachable, and they all seemed to really know my application very well. PD even made special effort to have me meet with another faculty member at lunch who did work in an area I was interested in. New York housing costs obviously $$$$ but seems like Sinai gives good subsidies and also pays almost $70K for intern year. Good mix of diverse patient populations (bougie Upper East Side vs. East Harlem vs. Queens), and tons of available fellowships. LONG interview day though, you meet with eight different faculty for a half hour each, and the interview day doesn't end til almost 6pm.</t>
  </si>
  <si>
    <t>Prior to interviewing here, I saw it as the underdog of the NYC hospitals. Maybe I still do, but that doesnt change the fact of how incredible my day here was. The residency dinner was pretty packed and genuinely fun, residents seemed pretty actually happy with both the program and each other. While the interview day was long (8 interviews, each 25ish minutes long). The PD is changing this year (Fabian taking over for Krieger), so unclear how the program will change, but Fabian seems very nice, receptive, and down to earth. Everything seemed to have a nice personal touch - interviewers had THOROUGHLY read my application and had good pointed questions that showed clear interest. I maybe got only one or two generic questions all day (the majority of which came from the chief of neuro). Several interviewers scheduled extra time later in the day to chat when our conversation was cut short by the strict 25min time limit. very positive experience</t>
  </si>
  <si>
    <t>Embroidered sweaters, Q bank for boards</t>
  </si>
  <si>
    <t xml:space="preserve">Required </t>
  </si>
  <si>
    <t>Residents and faculty seem to really like working with each other and everyone was incredibly nice! A bunch of the facilities are brand new and beautiful (not the main hospital unfortunately). Residents get exposed to a broad range of specialtis and match into great fellowships. Leadership is changing -- PD is taking on a larger role at the medical school (the hospital and the school work very closely) and the associate PD is taking over.  Housing seems pretty affordable and the city itself is going through some sort of a renaissance</t>
  </si>
  <si>
    <t>pen with penlight and stylus, brain lapel pin, notepad</t>
  </si>
  <si>
    <t>Notepad, brain pin, grocery bag-type tote</t>
  </si>
  <si>
    <t xml:space="preserve">9 of 11 </t>
  </si>
  <si>
    <t>I had a really positive experience here--very friendly residents, great conversations during interviews, the PD was super enthusiastic and pleasant, great lunch, etc. I was impressed with the research opportunities and how much the organization seems to value being a part of the community in the Bronx. They also recently raised salaries by ~$10k</t>
  </si>
  <si>
    <t>Required</t>
  </si>
  <si>
    <t>brain pin</t>
  </si>
  <si>
    <t xml:space="preserve">mix of 24 and night float </t>
  </si>
  <si>
    <t>yes/discounted</t>
  </si>
  <si>
    <t xml:space="preserve">EXPANDING TO 6 RESIDENTS A YEAR. really nice residents, faculty, and program coordinator.  hospital is beautiful and the new wing building opened a few weeks ago. excellent fellowship matching and they seem to hire back a lot of their own people. very supportive of people going to conferences.  The area is very cute.  </t>
  </si>
  <si>
    <t>Probably my worst interview of the whole season. Residents were all disinterested and distant and didn't really seem happy other than to be close to NYC. Interview with the chair and PD were extremely awkward, PD rapid fired behavioral questions and offered no time to ask questions of her. On the other hand, the PC was the nicest person I've met on the trail, and maybe ever. +1</t>
  </si>
  <si>
    <t>tote bag, pen, blue brain stress ball</t>
  </si>
  <si>
    <t>night float intern year. 24 hr call once a week in PGY2, less in PGY3/4.</t>
  </si>
  <si>
    <t xml:space="preserve">not currently </t>
  </si>
  <si>
    <t>lovely faculty and beautiful hospital.  really strong in stroke and critical care. not sure about the other fields and there isnt much time for electives (1 month in PGY3 2 months in PGY4). Very busy service becasue this is a huge referal center-- they may be expanding to 4 residents a year in the future to help wiht the work load (that being said they have hired a lot of ancillary support). they seem to be trying to make the neuroscience program a lot stronger and are spedning a lot of energy fostering the close relationship between neurology and neurosurgery.  the two residents that we met seemed lovely.</t>
  </si>
  <si>
    <t>Stroke was emphasized above all else. Research currently seems to be limited to quality improvement and chart review type projects, although they want to do some clinical research in the future. There was no dinner the night before, but several residents stayed with us the whole day to discuss the program. They were all PGY3 and PGY4 though, so no chance to talk to residents in the busiest years. The residents seemed close and upbeat, and the hospital and surroundings are pleasant. PD was friendly and faculty all seem approachable.</t>
  </si>
  <si>
    <t>bag, brain pen</t>
  </si>
  <si>
    <t>The Program Director is very invested in the residents and personally charts their schedules to avoid having difficult rotations back to back.  They are on a nightfloat system.  This program has a direct "in" to a fellowship in interventional Neurology.  They see a whoooole lot of stroke patients so it's a good place to train if you like stroke or want to do thrombectomies in the future.</t>
  </si>
  <si>
    <t>---&gt; +1. Although, felt got a wierd vibe from the residents with the exeption of a few residents.</t>
  </si>
  <si>
    <t>pen &amp; notepad....draw string bag, pen, purell dispenser</t>
  </si>
  <si>
    <t>NF at North Shore University Hospital, 24hr call at LIJ</t>
  </si>
  <si>
    <t>food and housing stipend</t>
  </si>
  <si>
    <t>PD seemed nice and approachable although I did not interview with him. A larger program given the Northwell behemoth (although residents are only at NSUH and LIJ) and it felt a little cold or lacking personality to me. That being said, I think you'd get great experience there, the pay is good, and they do seem responsive to resident feedback (e.g. implementing night float vs. call given resident preference). Very busy, patient cap is 10 per resident which is higher than most other places i've been and no cap when you're on consults (50+ patients was mentioned). They have some good felllowships, including an neuro--&gt; IR situation that seems to be growing. Cafeteria was v small, though you get $40 per paycheck there I think?</t>
  </si>
  <si>
    <t xml:space="preserve">PROS: faculty seems lovely and you can get certified in EMG and botox before graduating if you want, supports research initiatives, campus housing available, you can live in the city if you really want, pays way more than anyone else.  CONS (to be fair my view may be colored by the day being very disorganized): doesn't seem likely to match into PGY1 at the same hospital, old hospital (carpet in the patient wings and just feels very dark), not a true continuity clinic, very little out patient experience before pgy4, mix of night float and 24hr call depending on which of the 2 hositals you are at (residents said they work about 80 hours a week), residents do not hang out with each other </t>
  </si>
  <si>
    <t>short call 4-9:30/night float 9:30-8</t>
  </si>
  <si>
    <t>ipad with books preloaded</t>
  </si>
  <si>
    <t>On the evening before interviews, you get a presentation on the history of Cleveland and Case Western Reserve Neurology and a Program overview. The program was very interesting. The PD doesn't allow the residents to work more than 16 hours straight (including if you're on call), so the schedule is nice. Also during 3rd year, you take EEG courses, EMG courses, and a Neuroscience course that spans 6 months, so you only have 4 months of inpatient. During those 6 months, you're on call every other week and have your continuity clinic once a week, but are otherwise free, so the schedule is light (classes are 8am-noon). There are many research opportunities if that is what you're interested in. They also have a Medical Education track that allows the resident on that track to take management classes with Case Western's school of business. The residents were very fun to have dinner with. Only 2 showed up for lunch the next day because they have didactics at that time typically (Didactics at noon daily. On Thursday, it's at noon and 4pm, and on Friday it's Grand rounds in the morning). They took all of the candidates on a party bus when it was time for our tour. I thoroughly enjoyed the experience. Oh, and faculty at Case Western wrote many of the subspecialty textbooks (i.e. epilepsy semiology, neuromuscular, etc), so they are giants in the field of Neurology.The</t>
  </si>
  <si>
    <t>they stole that party bus idea</t>
  </si>
  <si>
    <t xml:space="preserve">One thing that was a HUGE con for me, was that their EMR is All Scripts, if I remember correctly. Also felt like it was weird that the Case and Cleveland Clinic are literally less than a mile from each other, so that EMS has to alternate between them so that each hospital gets enough patients. </t>
  </si>
  <si>
    <t>Stainless Steel Travel Mug, Dark Chocolate Bar</t>
  </si>
  <si>
    <t xml:space="preserve">cookie/candy </t>
  </si>
  <si>
    <t xml:space="preserve">This program really surprised me, in a good way. There's a lot of energy and forward momentum. Neuro dept seems well supported by the hosptial overall, and has a lot of financial resources. Hospitals themselves are just... stunning, with huge windows everywhere showing a view of the river or the city. Residents were genuine, had actual personalities, and had a great quality of life. Notably, there are structured social events throughout the year, like a dept retreat every 3-4 months! Can't remember much about call schedule but I was impressed that they have an ER shift and then a call shift in the hosptial. So when you are on ER, you handle all neuro consults as well as code strokes, so the hospital call resident does not respond to ER strokes. Interviews were less about asking us questions rather than both of us getting excited about future possiblities for the department. FYI: has a new chair as of this year from U of M (Michigan). Normally I'd be a bit wary, but sounds like he is energetic, driven, has a big vision, and is incredibly involved in the program and with the residents. Already he is starting 5 new interdisciplinary clinics and if you have a good idea, he is open to starting more! Just had a really positive vibe from this place and will be ranking it highly. Program coordinator was awesome, hit it out of the park. Spontaneously offered to drive applicants to the airport at the end of the day. Oh yeah, and check the doximity reviews, PD seems really supportive and emotionally intelligent, the residents confirmed what the reviews were saying. </t>
  </si>
  <si>
    <t>4 weeks night float per year + 1 day call per month</t>
  </si>
  <si>
    <t>Definately a sleeper program thats expanding. They have a whole new neuroscience building for clinicals, and a brand new hospital wing with neuroICU, portable CT, and dedicated simulation lab. The Movement disorder clinic is also very well known. The chair is pretty high up in AAN and they are really hands on and supportive in getting you into the fellowship of your choice, which they usually do</t>
  </si>
  <si>
    <t xml:space="preserve">Great facilities. Faculty are fantastic and seem to really value resident input. Residents seem tired, but all said they were happy they chose Toledo. Residents do not like the city, but love the program. Not much research. Very good track record with fellowships. </t>
  </si>
  <si>
    <t>Vascular/Stroke, Movement, Behavioral/Cognitive, Epilepsy, Headache, Neurocritical Care, Sleep (at Cincinnati Children's). Planning to add neurohospitalist fellowship in the future.</t>
  </si>
  <si>
    <t>Night float; some 24s as a senior resident (none as a junior)</t>
  </si>
  <si>
    <t>Free lunch during noon conference 1-2x / week. Free food and drinks always available in internal medicine work room. $600 for tech ($300 in PGY-1, $300 in PGY-4), $500 book money per year. Free parking.</t>
  </si>
  <si>
    <t xml:space="preserve">$1000 travel support if you present at conferences. </t>
  </si>
  <si>
    <t xml:space="preserve">PD was amazing, describes himself as very "maternal". You can tell he really cares about his residents and will have their backs. Interviews were very conversational and not stressful. Resident dinner had a good turn out and the PGY2 class is especially close. Very heavy medicine/PGY1 year with 2 ICU months and more med months than IM categoricals. Reasonable call schedule (no 24s until senior, only ~6/year then). Continuity clinic starts intern year. Most stroke experience occurs at VA, not UC. </t>
  </si>
  <si>
    <t xml:space="preserve">They also have a brand new neuro building (opened in March 2019) where residents and attendings have clinics along with neurosurgery, PT, OT, basically an all-in-one for patients to get labs and imaging and have their other appointments at the same place. The faculty and residents we met were all incredibly nice, and the leadership (chair, PD, associate PD) have all worked together for a long time and are very passionate about education and teaching. They are also close with the residents, who even call the PD by his first name. The hospital serves 5 counties from 3 states (OH, northern KY, and part of IN) and it's the only tertiary referral center in the area, so it gets a lot of bread and butter and zebras. Also, from what I saw and heard about Cincinnati, it's a great city with low cost of living and access to a lot of things for fun. Very Midwest, which as a Midwesterner I say as a good thing. </t>
  </si>
  <si>
    <t xml:space="preserve">Really appreciated that the PD met us at the hotel and new ALL our names - geniuenly one of the friendliest, nicest PD I have met. Low COL and lots to do in downtown. As mentioned theres the new neuro building. </t>
  </si>
  <si>
    <t>just about everything. adding on a neurohospitalist fellowship.</t>
  </si>
  <si>
    <t xml:space="preserve">both </t>
  </si>
  <si>
    <t>free lunch on Grand Rounds days. Iphone and ipad mini. $500-600 / semester on call money good at cafeteria + starbucks in hospital</t>
  </si>
  <si>
    <t>required to do a project. $1500 for conferences. expanding support for international travel.</t>
  </si>
  <si>
    <t>Yes/No (subsidized, you pay $50 + tax, $62 total)</t>
  </si>
  <si>
    <t xml:space="preserve">Great program with great people. Pre-interview dinner was probably the nicest I've had (so far), well-attended by PGY-1 thru 4s. Everyone seemed happy, friends outside hospital, did lots of non-hospital activities together such as sports, art/theater scene, parties. No cut-throat attitudes. Everyone seemed genuinely happy here. Interview day started with an intro ppt from PD and APD as well as chief resident. You name it, CC has it (maybe not sports neuro). Formal mentoring program with faculty as well as junior/senior res buddy program. Moonlighting opportunities. PGY1 year with 3 months of neuro, 1 month psych. PGY1s knew all their neuro co-residents and attend noon lectures when able (one said ~50% of the time). Rest of PGY1 year geared toward neuro-relevant rotations as much as possible. Rest of residency basically increasing responsibility. Unique epilepsy service. Teleneurology was emphasized. Lots of NICU exposure with procedures. Interviews were 10-15 minutes long and there were 4 of them. All conversational. Lunch was catered and very well attended by residents. Bring your walking shoes, tour was long, but hit only the highlights (CC is a huge campus!). Day concluded with brief overviews of some research opportunities (vascular, MS) and overview of PGY1 year. Many formal and informal opportunities to develop skills as medical educator. My impression was that if you're driven to explore a field or angle in neurology CC will work with you to make that happen. Obv. they have all the fellowship opportunities, so real chance ot stay in Cleveland beyond residency. </t>
  </si>
  <si>
    <t>Just gonna second the 1st impression listed. Highly impressive program for all the reasons mentioned: Clinically, research, education, you name it. Residents seem very nice as well. Seems that a lot of people end up staying for fellowship and faculty.</t>
  </si>
  <si>
    <t>4+1 throughout!</t>
  </si>
  <si>
    <t>Just to add to the overall praise, I really liked that they rotated the residents between all the tables at the pre-interview dinner. Probably hell for the waiters, but actually didn't notice any mistakes. This method was awesome for the applicants because they made sure you could talk to every single resident as some point. So yes, there was one socially awkward resident but you weren't stuck talking to them, and everyone else was amazing.   Like everyone else, had the sense that there were enough resources and support for you to tailor the program to your own interests. Interviews were all very short, so hard to tell how well you're doing or what the interviewer is learning, but it made the overall interview experience less stressful and more pleasant.    The hotel was also probably the fanciest, definitely a stand-out.</t>
  </si>
  <si>
    <t>No/Yes</t>
  </si>
  <si>
    <t xml:space="preserve">Very strange vibes from this program. They're still a very new program, highest class is PGY-3. Asked the PD what the biggest challenge was with started a new program from scratch and he responded by saying he didn't understand why residents were so concerned with their duty hours and that they should instead focus on learning. Gave me the impression that residents are encouraged to lie about duty hours. Residents were very friendly. Hospital itself is being renovated so some parts are brand new, others are super old. They talk about having a gym but it's literally a section of the hospital that they no longer use so they threw workout equipment from the 80s into patient rooms. </t>
  </si>
  <si>
    <t>New program. Lots of stroke and a mobile stroke unit. Toledo is quiet. Seems like a safe city. Program isn’t very organized but they are working on it. You spend way more time in neuro icu than any other program I would bet on it. Not a lot of perks and the program directors seem to like IMG over US md which idc your step score their is a difference. I would rank them but don’t see the program being competitive with others I interviewed at. They need more faculty, fellowships and US grads. Overall I’d give it a C- if I was grading. Other negatives no dinner and the residents had no idea what was going on for interview day, the coordinator was clueless, and the PD gave no presentation like the email stated. +1</t>
  </si>
  <si>
    <t>Gift bag with small bag of local chips, locally made brownie, cup, small sewing kit, candy</t>
  </si>
  <si>
    <t>Call from home</t>
  </si>
  <si>
    <t>200-250/mo</t>
  </si>
  <si>
    <t>No/No</t>
  </si>
  <si>
    <t>This was the strangest interview I’ve had yet. The day started at 10AM at Grandview Hospital. We toured that area for a few hrs. We then drove 20 minutes away to a restaurant to have lunch. We then drove another 20 minutes to the second hospital, toured that for another hour or so. We did a lot of sitting around with nothing to do. We then had to drive to a fourth location which was about 15 minutes away for interviews at 6PM. The day was incredibly drawn out and having 6 hours of touring/sitting around was very unnecessary. We interviewed with the PD and the chief residents. Each of the two interviews was only SIX MINUTES long!! No one asked me anything personal about myself (why neuro, tell me about yourself, what are your achievements, etc.). It was strange to spend nearly 10 hours in total to only get a combined 12 minutes for interviews. At the end of each interview both parties suggested that I do an audition rotation with them. I got the impression that they will be pulling their match list candidates from those who did audition rotations with them. After further research I found out that they had match issues in the past because they were only pulling from auditioners sooo this tells me that those applicants are favored but they may reach out to increase their odds of filling slots. I would have loved to rank this program highly because it's beautiful and the residents really do seem happy, but I do not have the time to do an audition rotation there and there’s no way they know enough about me following that interview to rank me highly on their match list.  A little about the program: this is an osteopathic program. There is no subspecialty exposure. All of the attendings are general neurologists. They currently do not offer any fellowships. They are only acceping 2 interns in 2020. Their hours are very relaxed. The days are from 7 AM to 5 PM. They do not have night float, however their call hours are ridiculously kush and from home. Dayton has a very low cost of living and it seemed like a decent place to live. Kettering hospital is new and very beautiful. The food is free, the parking is free, and the residents are very tightknit.</t>
  </si>
  <si>
    <t>One of their residents farts during rounds/in the elevator.  I wish I was kidding.</t>
  </si>
  <si>
    <t>several</t>
  </si>
  <si>
    <t>Nightfloat, no 24 hr call except for holiday coverage</t>
  </si>
  <si>
    <t>educational, travel stipend</t>
  </si>
  <si>
    <t>yes during pgy3 and 4</t>
  </si>
  <si>
    <t>Any thoughts?</t>
  </si>
  <si>
    <t xml:space="preserve">One of my smallest-size interviewee groups (only about 4 of us). Pre-interview dinner was attended by 3 residents, all of the same year, so it was kind of quiet. They were very nice. They do seem to be friends outside the hospital, but perhaps not super close. It was harder to observe cross PGY interactions. Interview day let us take advantage of the above average hotel breakfast, starting at 8:30. Tram ride was pretty sweet. Interview day had a lot of downtime, individual one-on-one tour with resident. Interviews were 30 minutes, conversational. Lots of "why us" questions (I'm not from the region). Lunch was eventually attended by many residents, and most made some effort to chat with us, but drifted back to their own convos. Everyone was very nice/friendly/willing to answer questions. No one really seemed burnt out. Interviewers seemed genuinely enthusiastic about their program. PD was great. New clinician-educator track probably on the horizon in the next year. </t>
  </si>
  <si>
    <t>LOVED Portland. It's green, clean, fun, young, weird, active, and everything I'd want in a city. I get the hype. And OHSU is GORGEOUS. I was really disappointed that I didn't seem to really vibe with the residents. There were only 3 residents and 3 applicants at the dinner, including me, so it was a little awkward. The tours were one-on-one. The lunch was well-attended, but residents kind of stuck to their own convos. Most stay there for fellowship, which isn't necessarily a bad thing, but I get the sense that people chose to go there because they love the city and not because it's a stellar program (although it's not bad, by any means).</t>
  </si>
  <si>
    <t>UPMC travel mug, brain pin, pen</t>
  </si>
  <si>
    <t>Nightfloat, no 24 hr call PGY2-4, tiny bit during medicine year</t>
  </si>
  <si>
    <t>Lunches provided 3 x week</t>
  </si>
  <si>
    <t>Awesome bunch of residents who really seem to get along with each other, very approachable attendings, and a heck of a lot of interesting cases that come through the hospital system. Pittsburgh is also a great (although small-medium) city!</t>
  </si>
  <si>
    <t>*Does anyone remember the food situation? Forgot to ask. // I did a Sub-I here and remember there being food catered for noon conference pretty much every day if not every day</t>
  </si>
  <si>
    <t>One of the best surprises on the interview trail so far! Amazingly kind residents and attendings. They know that they have a name for being a hard-working program and embrace it (they strictly observe the 80hr  limit though so at the max its just a few hours busier than other places overall. Solid exposure to electives early on. Residents match at fellowships in all areas. UPMC is a nice hospital with a massive catchment area so yo will see a ton of bread/butter and zebras. Very proactive about teleneuro and getting it involved in the curriculum.</t>
  </si>
  <si>
    <t>REally really busy hospital. Definitely a place for people who learn by volume and not by other means. Has plenty of research opportunities but don't seem like residents really get to take full advantage of them due to the overly demanding schedule. Pitt seems like a hipster city, but the constant dreariness of the climate there would make me very depressed. Also the hills seem dangerous to drive despite the residents trying to convince me that they do a good job putting salt out and plowing early in the morning.</t>
  </si>
  <si>
    <t>Hershey chocolate bar, Penn State pen</t>
  </si>
  <si>
    <t>Clinical Neurophysiology, Vascular Neurology, Neuromuscular Medicine</t>
  </si>
  <si>
    <t>short call and nightfloat</t>
  </si>
  <si>
    <t>Great program with great benefits.  The salary is like $59K intern year and the cost of living in Hershey is very low, so this was a plus.  They also have a $750 education budget for instruments or board exams, $100/month for food to be spent in cafeteria or hospital Starbucks, and conference funds (all 4th year residents go to AAN for free).  They have Neurologists from almost every subspecialty (no Neurointensivists, but 3 Cognitive Neurologists, which is rare), so lots of mentorship opportunities. The Program Director is amazing and seems invested in keeping the residents happy.  They started a Wellness initiative and residents do monthly wellness events together.  They offer a research track for a resident who wants to do research as a physician. Very IMG and DO friendly program.  Overall a hidden gem.</t>
  </si>
  <si>
    <t>Pen</t>
  </si>
  <si>
    <t xml:space="preserve">Feel of an academic center in a tiny, idyllic town. Residents seem happy and all get along well. Apparently over 80% of graduates come back to practice there. Is clinically oriented but plenty of research opportunities including an interesting mycode program. Very large catchment area so get to see broad range of common and rare. Good to check out if you're looking for a strong clinical program and don't mind living in a rural town.
</t>
  </si>
  <si>
    <t>I LOVED this program. The hospital is beautiful and the cost of living is low. Their access to research is one of the best I've seen so far. The residesnts do work the full 80hrs/week according to one I asked, however they do get vacation and none of them seemed overworked. There's a big emphasis on the residents having a lot of social activities and being really close, but I didn't really get that vibe at the dinner. It could have just been a weird night, but regardless I'd be so happy to go there!!</t>
  </si>
  <si>
    <t xml:space="preserve">Absolutely loved the program there. Nearly 50 faculties, planning to add moreon few subspecialities like movement and neuro-onc. Residents were very happy. A very strong emphasis on resident well-being and education. Great opportunities and resources for those interested in research. The only downside is the rural setting. But if you don't mind living in a rural place, this program would be a hidden gem IMO. Before the interview, I planned to rank in towards the bottom since it was not a university, but now it is gonna be one of my top 4. I would be very happy to be here! </t>
  </si>
  <si>
    <t>none//BOOOOO// was very dissapointed</t>
  </si>
  <si>
    <t xml:space="preserve">required project, not a crazy strong research culture but it's there. lots of patient volume </t>
  </si>
  <si>
    <t>New PD, was old assitant PD but the the old PD will also still be havily involved. Very strong in NSICU and Stroke.</t>
  </si>
  <si>
    <t>PD was very nice and resident oriented, new PD but he was assistant PD for a while and it seems like the old PD is facilitating a smooth transition.  Friendly group of residents, seemed to be a tight knit group at the dinner.  They were honest about PGY2 year being a harder year and more front-loaded, but at the same time said they had a lot of support from seniors/fellows/attendings.  Prelim Year at TJUH was universally praised by all the residents, slideshow seemed to support it.  It seemed to me like this is a very strong clinical program, especially in Stroke/Epilepsy/Neurocritical Care/Headache/Neurohospitalist with a fair amount of research, but if you wanted to pursue a research project of your own/have research be a bigger part of residency, you would have to put more individual effort in.  That said, I asked where their Alumni have matched over the past few years and theyve done pretty well (Neurocritical Care match to Columbia, M.S. at Mt. Sinai), but if you prefer to stay at TJUH for fellowship (as a lot of alumni have done) that they welcome that.  One thing that wasn't so great was that they do a few months of Peds Neuro at a hospital in Delaware, which is a 50 minute drive away.  Very Strong in headache, one of the docs in the group essentially wrote the book on headache, and they have an inpatient headache unit for refractory migraines.  Also, Will's Eye is associated with TJUH, so they see more NeuroOphtho on their services, but also because of this their Neurophtho staff is more Ophthalmology trained.  Neurosurgery Run Endovascular, but there are Interventional Neurologists on staff.  Philly was a cool city, lots of places to hang out, and definetely cheaper than most other cities in the Northeast.  All the residents I talked to lived in their own apartments and weren't forced to have roomates because of housing costs.  It seems to me that the main Neuro Programs in Philly are Penn and Jefferson, and there seems to be a healthy competition between the two, but with Penn being more research oriented and Jeff being more clinically oriented.</t>
  </si>
  <si>
    <t xml:space="preserve">Definitely the first program I've interviewed with that offered an an inpatient headache ward, really liked that. Did not feel connected to the program leadership and faculty as much as other places, though.  </t>
  </si>
  <si>
    <t>draw string bag, notebook, water bottle,pens</t>
  </si>
  <si>
    <t>na</t>
  </si>
  <si>
    <t>VERY busy. Residents working inpatient see roughly 30+ patients a day. Everyone was very nice. There was a slight bit of a competetive vibe, but overall it's a great program.</t>
  </si>
  <si>
    <t xml:space="preserve">very very busy service.  older group of residents that feel like a family (might feel a little out of place if single in 20s) and very nice approachable attendings. huge range of pathology.  dinner might not be friendly to people with dietary restrictions </t>
  </si>
  <si>
    <t>Agreed, very busy service</t>
  </si>
  <si>
    <t xml:space="preserve">$700 a year for parking!!!! </t>
  </si>
  <si>
    <t xml:space="preserve">"penn pen" </t>
  </si>
  <si>
    <t>q4 24hr call (really more like 30hr) for most of PGY2</t>
  </si>
  <si>
    <t>required project</t>
  </si>
  <si>
    <t xml:space="preserve">Pros: strong program with outstanding faculty who prioritize teaching and are very approachable. Philly's a cool and affordable city. free lunch every day. Cons: intimidating call schedule (often 30 hours straight), not as much camaraderie among residents as I'd like and got the sense they didn't hang out outside the hospital. overall vibe was more formal and stiff than what I'd personally prefer (but I'm fairly laid back so YMMV).  </t>
  </si>
  <si>
    <t xml:space="preserve">Was really hoping to like this program..unfortunately I didn't like it as much as expected.  Dr. Price seems very nice, and some of the younger faculty I met with were great.  However, some of the interviewers grilled me and seemed to have a rebuttle for the answers I gave, which kind of took me by surprise.  Residents seemed incredibly smart, but the cohort I met were basically all MD/PHD with a heavy basic science preference (which isn't my thing, but is likely a huge plus for others), and the dinner itself was a little quiet with the residents near our group.  The city seemed cool, and isn't as expensive as others, with tons to do.  It seems like a solid program for those with a strong basic science background, but I didn't click well.       </t>
  </si>
  <si>
    <t>pen with penlight... they were very proud of it</t>
  </si>
  <si>
    <t>Q4</t>
  </si>
  <si>
    <t>required</t>
  </si>
  <si>
    <t>Everyone was super nice and chill here. The call schedule seems intense (1:4), but that's my only negative thing to say about this program. The PD is such a nice person and the other attendings seem eager to teach. This is a community program, but they still get a lot of interesting cases.</t>
  </si>
  <si>
    <t>agree on all counts. good option if you're looking for a community program.</t>
  </si>
  <si>
    <t xml:space="preserve">Lots of research </t>
  </si>
  <si>
    <t>iphone, parking, food when on-call</t>
  </si>
  <si>
    <t xml:space="preserve">Residents were nice and enthusiastic about the program. They seem close and speak highly of faculty. PD and Chair were very open about weaknesses of the program (no movement disorder specialist). They are open to changing based on resident feedback. Call schedule for PGY1 is q5/q10, PGY2 is 4 per month, PGY3 is 3 per month, and no call PGY4. Some night float. Those calls are assuming 4 residents, although they are considering 6 this year. Decent elective time during PGY2. Great history getting residents into good fellowships. Facilities are fine, and didn't make a strong impression in general. Reasonable cost of living. The area is rough, although the residents said that the hospital and its parking lot were safe. Compensation is good. Feels like East Coast Lite- it has some of the stereotypical Type A feel and fast pace, but they are working hard to foster a more friendly environment. </t>
  </si>
  <si>
    <t>cool mug</t>
  </si>
  <si>
    <t xml:space="preserve">seemed like?
</t>
  </si>
  <si>
    <t>primary</t>
  </si>
  <si>
    <t>nada</t>
  </si>
  <si>
    <t>not really</t>
  </si>
  <si>
    <t>Residents were very nice and all seemed super friendly with each other. Mostly IMGs. Emphasized that even though they don't have a stroke fellowship, you will basically be a stroke fellow by the time you leave. Busiest ED in Philly and multiple times I was told that it is not safe to live near the hospital. Sounds like both medicine and PGY2 years are hardcore. Only 3 weeks vacation, paucity of electives. Also, hospital is cold af..like not from AC, from lack of insulation or something. There was literally a breeze... Interview was pretty relaxed, although the Chair asked questions to "evaluate the way you think"--a bit of a curveball but he was kind and coming from a good place. Somewhat suprisingly good fellowship matches.</t>
  </si>
  <si>
    <t xml:space="preserve">Residents here have matched into fellowships at MGH, Cornell, UCSD, etc.! That was something that really stood out here. Plenty of away elective opportunities +, Neurocritical care elective at Jefferson for those interested. New PD this year. Interviews were casual and relaxed. The chair however.... Residents seemed really happy. Living in Philly and having fun were heavily emphasized by all as one of the Pro's of doing a residency here.
</t>
  </si>
  <si>
    <t>Pen, notebook, tricolored highlighter.</t>
  </si>
  <si>
    <t>ipad mini</t>
  </si>
  <si>
    <t>required each year</t>
  </si>
  <si>
    <t>It is a new program (on its second year). The network continues to expand- the Anderson campus hospital where you will spend most of your time was built seven years ago and is beautiful. Very enthusiastic PD who cares about resident wellness and education. Night float system. Low cost of living, with two residents currently buying houses. Faculty has outstanding credentials and are a pleasure to work with. St. Luke’s has an enormous encatchment area and for that reason you see a great diversity of pathology. The hospital faculty, physicians, and residents appear genuinely happy here. This would be a wonderful place for someone interested in a community program.</t>
  </si>
  <si>
    <t>agreed on all acounts!  everyone seems really happy there.  they are planning on building/completing residents quarters with study areas, a lounge, call rooms, and a wawa like area by the time our year would start.  lots of outpatient time in all 4 years and access to basically every specialty. most of the training will be at the Anderson campus, but peds (far away but the hospital has an apartment for you), psych, and neurooptho are at different hospitals. only concern is that very complicated cases get sent to the Bethleham campus</t>
  </si>
  <si>
    <t xml:space="preserve">Loved everything about this program. The residents seem happy, the PD is amazing, and the hospital is beautiful. However they have 3 months (or maybe 2 months?) of peds and it's 2 hrs away in Danville! They offer housing, but that's a terrible deal for anyone who has a family/kids/pets. </t>
  </si>
  <si>
    <t>Stroke is super strong here, call can be rough // chair is young and great, pushing the program to expand and be more research oriented. very high volume, stroke can have &gt;30 patients, but supported by midlevels. NIR owned by interventional radiology. great group of residents - small (6 per class) but very tight knit  3 hospitals in the system (RIH, Miriam, and VA), but residents spend the vast majority of their time at 1 hospital (RIH).</t>
  </si>
  <si>
    <t>$6 towards meals</t>
  </si>
  <si>
    <t xml:space="preserve">This program has an impressive amount of growth for such a young program. PD values resident wellness and incorporates feedback into building the cirriculum. Stroke is a strong focus but they're working on recruiting more faculty. QI project is mandatory. Attendings seemed enthusiastic about teaching and residents were friendly. Members from each class came to dinner. Interview days was very well organized. Columbia is one of the bigger cities in SC so cost of living is reasonable and encachement area is pretty large. I was pleasantly surprised by the high quality and organization of this smaller, young program. </t>
  </si>
  <si>
    <t>night float in 2 week blocks, still 6-8 24s per year</t>
  </si>
  <si>
    <t>New iPhone, free lunch 2x/week, breakfast every other week. $80/month for food; Access to the large gym/wellness center</t>
  </si>
  <si>
    <t>coordinating center for StrokeNet</t>
  </si>
  <si>
    <t>Residents clearly were friends and very happy. Dinner was amazing and will possbily be the best on the trail for me? Interview day was honestly a little disorganized, there was no "2min" knocks at the beginning so likely the coordinators allowed all the first 1-2 interviews to go way over. This resulted in me not being able to meet with one of my interviewers at all and having to skip them, ultimately got to meet with them during one of my "breaks". Definitely not as organized as other places. I also didn't have the best interview with the PD - perhaps because they were running behind and he was rushed, but it honestly felt like he was not listening to any of my responses and was simply asking questions to ask them and move on, not really any natural flow of the conversation more just forced questions to hit some aspects of my application and then move on to what he had to say. I really didn't get the sense from him that he even looked at my application to see if I was a good match, seemed more like he sent out II based off of scores alone, and not based on what he thought they could offer the applicant (which has been different from the vibe I have gotten from other programs) Did not love that. Other than that, program seems to have a wide spread of subspecialty exposure and all of the PGY4 are off to fellowships at very reputable programs. Not to mention with the addition of one more residency spot than in years prior, work will be spread out more allowing for more elective time and work-life balance. Beach proximity seemed to be the biggest pro for most people</t>
  </si>
  <si>
    <t>What's not to love about Charleston? Great weather, good food, friendly people, nearby beaches. I really enjoyed getting to know the residents at the fabulous dinner. They are fun, easygoing, and genuinely seem to be good friends. The hospital food options are really great. You get free access to an amazing wellness center as a resident that is right by the hospital (you have to pass it to get to the parking garage). Very strong in stroke and has an awesome telestroke program with its own office space. I did not have the same experience as the previous commenter - my interview day was organized well, and all my interviewers had clearly read my application!</t>
  </si>
  <si>
    <t>Coffee Mug, Umbrella, pen, hand sanitizer, clear sports/concert bag</t>
  </si>
  <si>
    <t>night float in 2 week blocks, no 24hr calls</t>
  </si>
  <si>
    <t>Free iPhone, $300 food each month, Starbucks open 23 hours a day</t>
  </si>
  <si>
    <t>No established research yet but faculty have been producing research on there own</t>
  </si>
  <si>
    <t>New program with openings for 6 residents. Inpatient will be at hospital at Greenville with 800 bed capacity. Outpatient is based in Greer which is 20 min away from Greenville hospital and are bullding a brand new GME resident clinic that will host the neurology, psychiatry, and family med programs. Intern year has no 24 hour call. Night float. Program director is transparent about program. If you interview here, expect questions about why choosing a new program. She wants interviewees to meet with as many of the faculty as possible. Interview set up was 6 interviews x 20 minutes (that was quite something but you really got to know that faculty and nurse practioners) Even had group talks with internal medicine program director and chief resident to answer questions. Good suburban area with large catchment area from west part of SC of to the Midlands. Downtown is suprising pleasant with waterfall and river running through the middle of it. Mentioned how food is excellent area and how lots of restaurants are run by chefs came from Charleston area. Feels like a good blend between Asheville, NC vibes and Charleston vibes. 2 to 2.5 hour drive to Charlotte or Atlanta if you need your big city fix.</t>
  </si>
  <si>
    <t>yes/Yes</t>
  </si>
  <si>
    <t xml:space="preserve">First thing I noticed was how close the residents seemed at dinner, they all clearly liked being around each other and made time to do things outside of work.  VERY front loaded schedule, intern year is supposedly rough and you do 2 week rotations at a time on the different services, which was interesting.  2nd year is predominately inpatient, with 1/2 day neuro clinics sprinkled in.  After that it is up to you how to finish the last two years, as they have many elective blocks to tailor your schedule how you choose (aside from months as stroke senior, VA senior, etc).  Transitioning to night float, although still have call PGY2.  Faculty were great, really down to earth, enjoyed the interviews.  Lots of good research opporitunites, good support from faculty, most residents I talked to also did research.  About half of residents went to practice after, and another half or so did fellowships.  Facilities were pretty meh in my opinion, the VA and Vanderbilt hospital weren't all that nice (some hallways poorly lit, seemed pretty old, etc), and it was kind of a letdown from everything else about the program.  Campus surrounding the hospitals was beautiful, and Nashville is a really cool town.  Overall a strong program that will prepare you clinically, offers good research opporitunities as well, and has super nice people to learn from. </t>
  </si>
  <si>
    <t xml:space="preserve">&lt;great description. Will add that when I asked about research they had some examples about people who had done a lot in the past but then qualified by saying there's not a *ton* of extra time so. I'm not sure what to make of that. For sure there's a ton of opportunities, not clear how much time you'll have to partake in them </t>
  </si>
  <si>
    <t>everything just seems average... maybe my expectation was a little high going in. The residents are middle of the pack in terms of interesting or fun, and do not seem to be the closest vs other programs i've interviewed (there seemed to be friendship gaps between years). The facilities are definitely underwhelming. Has a lot of subspecialties but nothing really stood out to me. Some interviewers were very friendly which I really appreciate. Nashville is a cool city but way too touristy, which makes COL higher than I would like. Likely somewhere in the middle of my rank list // would you mind listing some places you felt like had 'better' residents?</t>
  </si>
  <si>
    <t xml:space="preserve">Pros: The PD and Chair had good rapport and were very willing to change the program for their residents. The staff is quirky but super nice. Residents were very laid back and fun. They seemed close. Nashville is lively. Cons: Facilities were average. Cost of living was high. Constant tourists. Rough intern year. Overall, I liked it a lot, but it is not for everyone. </t>
  </si>
  <si>
    <t>water bottle, retractable metal straw, notebook</t>
  </si>
  <si>
    <t>yes/discounted hotel</t>
  </si>
  <si>
    <t>negative impressions deleted multiple times here, some is in the chat tab now.....</t>
  </si>
  <si>
    <t>PD comes to dinner</t>
  </si>
  <si>
    <r>
      <rPr>
        <sz val="10"/>
        <color rgb="FF000000"/>
        <rFont val="Arial"/>
      </rPr>
      <t xml:space="preserve">did someone delete the interview impressions here, i remember reading a bunch of red flag stuff and now it's missing??  // </t>
    </r>
    <r>
      <rPr>
        <b/>
        <i/>
        <sz val="10"/>
        <color rgb="FF000000"/>
        <rFont val="Arial"/>
      </rPr>
      <t>There is no edit history.  Check the tab for last year's impressions.</t>
    </r>
  </si>
  <si>
    <t xml:space="preserve">&lt;-- Its in the chat tab. From there it says that the program focused heavily on stroke and suffered in other areas as well as being an IMG workhourse program. 
</t>
  </si>
  <si>
    <t>Bag with the Baylor logo</t>
  </si>
  <si>
    <t>Primary or consult depending on the hospital</t>
  </si>
  <si>
    <t>VA - 24 hr call, St. Lukes and Ben Taub are night float</t>
  </si>
  <si>
    <t xml:space="preserve">Free lunch at didactics which are every day </t>
  </si>
  <si>
    <t>yes/discounted hotel with shuttle to dinner and interviews</t>
  </si>
  <si>
    <t>Work hard, play hard (?) &lt;&lt; Is this code for semi-malignant? &lt;&lt; There's no such thing as playing hard in Neurology. Sound malignant to me.</t>
  </si>
  <si>
    <t xml:space="preserve">Residents work hard like previously mentioned. One of the upper residents mentioned that a few of their co-workers end up transferring to other specialities within BCM (IM/EM). PGY-3 came and spoke with us. Basically said "you get used to the night calls." I don't know about "play hard," but they do "work hard." As for malignancy, I think that's just on the eyes of the beholder. Got a very strange vibe. The workload is a turn off though. </t>
  </si>
  <si>
    <t>Got similar vibe that work-load is high. 28hr call, big hospitals, needs more residents.</t>
  </si>
  <si>
    <t>Baylor is one of those programs I cannot figure out. Having grown up in TX, I know Baylor as an institution is a powerhouse. Yet somehow is only ranked #30 on doximity. The facilities and the program looked excellent: 3 big hospitals with diverse populations (racially and socioeconamically), so I have not doubt that the clinical training is top notch. Probably better than higher ranked programs in the NE. Reasearch was not emphasized at all, but probably bc there's little time to do it (I doubt that Baylor lacks research). The residents do seem to be busy, no doubt about it. But I also got a weired vibe from them. To begin with, very few of them intereacted with us. It just seemed like a professinal relation btw them, rather than friends to hang out. Also, the program has a lot of IMGs (at least 80%), which makes me wonder, why don't US grads want to go there? Why don't Baylor medical students stay at their institution? Also, the chair was nowhere to be seen. In most programs, either the chair interviews or at least welcomes. Idk why he wasn't there, to me it shows that maybe there's not as much support from the higher ups. In short: probalby great clinical training, research?, amazing hospitals, great institution, BUT lots of red flags that I cannot account for.</t>
  </si>
  <si>
    <t>Just to add, hospitals are nice, but you rotate and work in 3+. On top of paying to park, some days you have to go from one hospital to another. Baylor's known to be a malignant program with a lot of scut work in the past, and I think that they are trying to improve this, but still has a long way to go</t>
  </si>
  <si>
    <t>the most malignant program you will every meet</t>
  </si>
  <si>
    <t xml:space="preserve">Nice residents, quirky (but kind) PD, great faculty, and no signs of malignancy. They work hard but have a hours cap like all other programs under ACGME. </t>
  </si>
  <si>
    <t>OKN strip w/ longhorn pin</t>
  </si>
  <si>
    <t xml:space="preserve">night float intern year, PGY2 have 4-6 24hour+ calls per month </t>
  </si>
  <si>
    <t>cocktail hour with faculty + dinner with residents</t>
  </si>
  <si>
    <t>Free pass to art museum, water bottle, cool maraca pen!</t>
  </si>
  <si>
    <t xml:space="preserve">night float, sunday night 12 hours </t>
  </si>
  <si>
    <t>free meals with call</t>
  </si>
  <si>
    <t>Seemed very busy. Got a weird vibe coming from the residents at the dinner. I tried to like it (Texas/Houston resident), but I wasn't able to click with the residents and the faculty like I did for the other programs I interviewd at (n=1 though)</t>
  </si>
  <si>
    <t>PD was great, definitely responsive to resident feedback and trying to improve every year. 5+1 schedule (2-3 weeks of two services + 1 continuity clinic week). Didn't click with the residents myself but they seemed happy. I had an interview where I was pimped and also told how I was wrong about several things in my PS. Another applicant on my interview day had an interviewer take a phone call and ignore her for ten minutes, with no offer to make up that time.</t>
  </si>
  <si>
    <t xml:space="preserve">consult </t>
  </si>
  <si>
    <t>home call</t>
  </si>
  <si>
    <t xml:space="preserve">very friendly, laid back group all around. Supportive faculty academically (great letters that got residents into some top fellowships) and socially (faculty has babysat residents' kids). Small group and have some limits, no epilesy surgery), but opportunities for away rotations. No fellows, lots of direct work with faculty. </t>
  </si>
  <si>
    <t>Stroke, Epilepsy, Neuromuscular, MS, NCC, Behavioral, Movement</t>
  </si>
  <si>
    <t>Night float - junior resident 5PM-5AM, senior resident 7PM-7AM</t>
  </si>
  <si>
    <t>Very research heavy; high-volume/busy; gives you the opportunity to be independent with guidance from upper levels/faculty always available; 100% go into fellowships; department continues to grow, though in a research-intensive direction, under leadership of new-ish (4-5 years) department chair; current residents seem happy and like each other; they love their faculty</t>
  </si>
  <si>
    <t xml:space="preserve">Would someone mind doing a quick summary of Baylor v UT houston v Methodist? I wasn't able to get much from my one day. Thanks!// UTH -&gt; Very busy services, stroke heavy, great clinical training, PC/PD good with resident concerns, trying to offer more research opporitunites but difficult due to volume.  Faculty are nice and willing to teach, residents very friendly and do a lot outside of work.  Methodist -&gt; The residents made it sound like it is very chill (lower volume/faculty help with workload), faciliites top notch, ALS heavy research opporitunites with lots of faculty from Baylor, consult only service, patients higher SES than Ben Taub or LBJ/Hermann.  Baylor -&gt; Volume is higher than the other two programs, more hospitals to cover, lots of autonomy early on. Great clinical training, probably good reserach opporitunites but you are already super busy.  Biggest "name" of the three, although UTH is closing quickly. //this is perfect, thank you!! </t>
  </si>
  <si>
    <t>UTH seems like the best of the three, great mix of inpatient and outpatient volume.  Seems like they support both clinical and research and let you make the most of your time there. Raising in reputation and now with a new R25 and lots of new faculty, residency expansion, one of the best (if not the best) in Texas. 
 Residents were fantastic, freindly, and clearly love the program.</t>
  </si>
  <si>
    <t>Yeah UTH was awesome on interview day-the changes they've made the past few years seem great. I think like with any residency the bulk of th effects of these changes will take a bit to percolate through the program</t>
  </si>
  <si>
    <t>Although program is newer they have a lot of respected faculty since they came from Baylor. Seems very resident-driven and oriented.</t>
  </si>
  <si>
    <t>PD was amazing. Probably my favorite PD interview so far. The residents at dinner gave me a weird vibe. Seemed to all like the program, emphasized how cushy it is 3rd and 4th year. But still a weird vibe, mostly coming from the upper levels at the dinner. Some hedging on questions which leads me to believe they don't do much in their downtime. Maybe one hiked? Definitely got the feeling they don't hang out outside of work. One interviewer also gave me a weird rant about how all the applicants dress the same and say the same things, and specifically how all of us write/talk about wanting to serve the underserved (but that's just talk and eventually we all choose a different path). Seemed a disconnect between current residents who talked up the VIP floor and famous faculty and patients, and the PD who emphasized the new free clinic (which she started a few years ago). Still, an amazing PD, amazing opportunities, lots of clout and famous faculty to write your LORs for fellowship.</t>
  </si>
  <si>
    <t>&lt; Dude I think I had the same interviewer who basically spent all of his time talking to me about how we're all saying one thing and sound the same but actually don't mean it? It was super jarring considering how pleasant all the others were!</t>
  </si>
  <si>
    <t>Informal arrangement with IM</t>
  </si>
  <si>
    <t>Residents seem tight, busy stroke service. Technically adv program but PD said if you match without a prelim he will get you a prelim spot with their IM program. Neuro chair seems awesome, very funny guy +1/ El Paso is much nicer than expected!</t>
  </si>
  <si>
    <t>Home call</t>
  </si>
  <si>
    <t>$90 per month meal card</t>
  </si>
  <si>
    <t xml:space="preserve">Really liked this program. Relatively new with 2 graduating classes. Residents were super nice and the PD was super friendly. The PD, PC, and other faculty meet you at the pre-interview dinner and buy you drinks and other appetizers until the residents show up. Very down to earth. The residents don't seem to be overworked and overall are happy. The hospital itself is pretty nice as well. Temple is a relatively small city but it is within an hours drive from Austin. </t>
  </si>
  <si>
    <t>Same</t>
  </si>
  <si>
    <t>No overnight stroke call as the attendings handle it. Home call from PGY2. Residents seemed to have great work/life balance. Temple seems like a boring place to live but super close to major TX cities that you can drive to.</t>
  </si>
  <si>
    <t>Agreed with the previous comments. Seemed like a great place</t>
  </si>
  <si>
    <t>a freakin awesome coffee mug stuffed with candy</t>
  </si>
  <si>
    <t xml:space="preserve">Very impressive facilities, Parkland is one of the nicest county (or any) hospitals to work in.  Faculty seem very supportive, tons of research opporitunities.  Most residents go on to fellowships at impressive places, although a good chunk stay at SW, which says a lot about the program.  IM program is top notch, so good training from the medicine year.  Have Neuro bootcamp at the end of the first year where your responsibilities are very light.  Upside or downside depending on how you look at it, is that the program is VERY busy (residents all seemed very confident in their abilities by seeing a ton of volume). </t>
  </si>
  <si>
    <t xml:space="preserve">bag of assorted things including salt, saltwater taffy, honey stick, candy, pen </t>
  </si>
  <si>
    <t>night float at university hospital; home call VA</t>
  </si>
  <si>
    <t xml:space="preserve">Food at conference, I think it's 4 days per week. </t>
  </si>
  <si>
    <t>must do scholarly work every year of neuro residency. most do case reports initially, retrospective chart reviews later</t>
  </si>
  <si>
    <t>Overall impression was positive. Residents and faculty seemed genuinely happy, had hobbies and interests outside the hospital, generally liked SLC. Residents seemed to be friends outside hospital, but I got the impression that PGY1s were not closely integrated into neuro program. Program seemed responsive to resident input. Lots of fellowship opportunities. Unique auto-immune fellowship. Pre-interview dinner was fun and well-attended. Interview day was disorganized, we did not get a chance ot eat breakfast beforehand and no breakfast was served. PC was very nice. Interviewers were sometimes late for interviews, some did not read application. PD was very nice, excited about program, seemed very approachable. Interviews were conversational, friendly. Lunch was nice and was well-attended by faculty and residents. Day concluded with short discussion with chair and brief tour. Did not like the organization of the day, but the people were very nice, program seemed very strong, and the region is absolutely beautiful.</t>
  </si>
  <si>
    <t xml:space="preserve">Loved this program. Interview day was disorganized b/c there was a faculty meeting that day and they tried to fit interviews around that meeting, which didn't work well (missed breakfast, interviews ran late, etc). That said, even though this was one of the least "prestigious" programs I interviewed at this season it is one of my favorites, if not my favorite. The PGY1s all attend an IM intern trip at Zion at the start of intern year, so they get to know each other and IM interns really well. They're a close group. The residents were bright, well-trained, and really happy. They all like outdoorsy things so if hiking/camping aren't your thing, you might not fit in as well. PD prioritizes work/life balance for trainees and she's very open about how she balances her career with having a family. Very reasonable call schedule. Salt Lake is a little liberal bubble in a red state. Liquor laws recently changed (thank god), so finding bars/drinks at restaurants/liquor stores isn't an issue. Hospital is at the base of a mountainn with tons of trails and natural light. Absolutely beautiful. PD has tweaked the curriculum a bit to give earlier elective time and a month of teleneurology. Residents gave specific examples of resident-driven changes. Lunch was attended by residents (even neurosurg resident rotating in neuro) and faculty members who read our applications even though they weren't interviewing, which I loved. Chair is very approachable and kind. Overall, very positive impression and will be ranking highly. </t>
  </si>
  <si>
    <t xml:space="preserve">Loved Utah and will be ranking highely. Residents all seemed nice and fun, close-knit group. Pre-interview dinner had residents from PGY1-4; all were super relaxed and had varying hobbies (trail running, skiing, video games, karaoke). For those who like nature and mountains, the access in Salt Lake seems to be outstanding (they told me 20-30 to big mountains from downtown SLC, foothills with trails behind the hospital). Minimal traffic and low CoL. Faculty were all really warm, and often go skiing with the residents. One of the attendings apparently runs a neurology podcast, which was cool to find out. Good, balanced exposure to both inpatient, outpatient, and Neuro-crit care during PGY-2, such that most residents have a good idea what they want to do by end of the year. A "scholarly project" is required every year, but seems like what that constitutes varies by the residents' level of interest in reserach (from case report to more in-depth data analysis).  Negatives: one of my interviewers didn't seem to have read my file before hand (the other 3 all did though), PGY1s said they don't get a ton of exposure to neurology in intern year (usually use their elective month in neuro, but otherwise mostly internal medicine rotations). </t>
  </si>
  <si>
    <t>Bag, pen, stress ball, candy</t>
  </si>
  <si>
    <t>iPhone</t>
  </si>
  <si>
    <t>Yes/No but discounted (~$90 OOP)</t>
  </si>
  <si>
    <t>This would be a fun program to go to if you liked living in a busy city. Richmond has a big city feel, as in the drivers are aggressive and there's no where to park. The hospital is nice and the VA is in walking distance. During the dinner I asked if all the residents get along and they kinda looked around at each other and replied with a "uuuuuhhhh some of us do". They also admitted to working more than 80hr/week but justified it by saying that some rotations are easier. I also asked if they felt like they had enough time to study for their boards and two of them said not really. I was asked during one of my interviews how many places I applied, where at, if I was married, and if I had kids. Having said all that, I would still be okay with going there. I think I was just having a bad day and I didn't love the city.</t>
  </si>
  <si>
    <t xml:space="preserve">richmond is a much better city then I expected. not large but any means but clean with lots of nice shops and restaurants. most of the residents live downtown or within 20 minutes of the hospitals. </t>
  </si>
  <si>
    <t>Notebook and pen, bottle opener keychain, aluminum water bottle</t>
  </si>
  <si>
    <t>night float + 30 hr on some Fridays</t>
  </si>
  <si>
    <t>Most of the residents in all years (including PGY2s and even a couple interns) showed up to the dinner, so seems like good enough quality of life and enjoyment of each other's company to want to do something like that. Residents and faculty seem to be on great terms, with sort of "big-little" teams that spend time outside work together. Faculty also seem very receptive to resident feedback. Faculty involved in interviews seemed genuinely caring and interested in getting to know you as a person. Facilities are superb, with new ED just opened. On the negative side, Multiple people indicated dating scene is a little rough for the singles.</t>
  </si>
  <si>
    <t xml:space="preserve">Call schedule: They used to have issues with staying for 30 hr and revamped the schedule, so they routinely leave AT 24 hrs now. They're on 4+3 schedule for neuro, which is amazing. During those 7 weeks (4+3) they will take I think 3 24 hr calls (Friday one week, Saturday another, and I think a Sunday). Otherwise they have q4 "long call" which is roughly carrying the pager from 7am until 8-10pm. But then there's a pre- and post-call day from 7am-1pm (precall may stay later to help with afternoon procedures, usually out by 4pm at the latest). Then the q4 starts again. Overall I thought the call schedule was much better than I was expecting (pre and post call days and the 4+3 schedule gives a lot of time out of the hospital). </t>
  </si>
  <si>
    <t>Overall, I liked the program and previous comments already addressed the positives. Shenandoa close by is definitely a plus, but Charlottesville definitely leaves something to be desired. Their little downtown area is cute but really not that much happening. Spoke to a friend who went to UVA and she said they have one of the worst malls, which I don't doubt since it's such a small place. It's just not a very convenient city. Schedule-wise, the call schedule is definitely below average for me and a turnoff. The facilities are also below average and very old (doesn't seem like they are planning on renovating soon or building new neuro facilities like some other hospital systems). On the plus side, residents are nice and close. Seems like the neuro residents are close to the IM residents too</t>
  </si>
  <si>
    <t>Chocolate/candy, plastic cup</t>
  </si>
  <si>
    <t>Home call ~q8</t>
  </si>
  <si>
    <t>Parking, meal card, phone</t>
  </si>
  <si>
    <t>Relatively new program that is well organized by the PD. Expecting growth in the future as they recruit more faculty. Changes in the program are primarily resident driven. If you are not used to living in a rural area, it might not be the best fit for you.</t>
  </si>
  <si>
    <t>Maple syrup, chocolate, coffee thermos</t>
  </si>
  <si>
    <t>Free hotel/Dinner</t>
  </si>
  <si>
    <t>Great program +2</t>
  </si>
  <si>
    <t>little bag with local chocolates, tiny Seattle plate</t>
  </si>
  <si>
    <t>Yes (most of them)</t>
  </si>
  <si>
    <t>PGY2: q4 at HMC, 2/mo overnight at UW, home call at VA, q4 at childrens
PGY3: q7 at HMC, 2 wk NF/mo at UW, sam call at VA and childrens</t>
  </si>
  <si>
    <t>They have a union which has negotiated discounted public transit (light rail, bus, trolley, ferry) rates, transportation stipend, education stipend</t>
  </si>
  <si>
    <t>R25, yes research is required, basically they just want you to present something at a poster session</t>
  </si>
  <si>
    <t>Yes/NO</t>
  </si>
  <si>
    <t>Would love to hear impressions from any students or interviewers. I've been told scary stories about work conditions. X3 //What kind of working conditions?? / probably related to this: https://www.thestranger.com/slog/2019/09/25/41497648/weve-reached-a-breaking-point-hundreds-of-residents-strike-for-15-minutes-across-seattle; I did an away rotation here, spent a month at UW hospital and interacted with a lot of residents; overall the residents are some of the best people I've met, and they all seem super happy and get along SO well; however, I did hear complaints about the university in how it doesn't negotiate well with the union, as expressed in the article above; concerning to say the least, but will update once I hear more</t>
  </si>
  <si>
    <t xml:space="preserve">I asked at the resident dinner about the strike and from what I could tell, it didn't affect the neurology residents at all. The ones I talked to sort of blew it off as 'oh it's because we're unionized but we're all happy.' Residents seemed really really great, probably my favorite on the trail so far but my interviews seemed unnecessarily intense. Possibly my others have just been more laid back but definitely received more of a grilling than I was expecting. </t>
  </si>
  <si>
    <t>Busy program with spread out sites throughout Seattle. Pre-interview dinner was mostly attended by PGY4s, but I think there were earlier years there, just didn't see themm. Residents seemed happy, definitely friends outside hospital, lots of outdoorsy/indoorsy hobbies shared by many residents. When asked about CoL/the strike, the stated that they didn't worry about affording a reasonable apartment in the city, but no one owned homes. Neuro program leadership is supportive of strike. A resident did say PGY2 will"murder" you when describing how front-loaded the program is. Typical patient load is 15-20 shared by team with at least 2 juniors. They didn't hate the call schedule. Interview day started with a few ppts, brief intro by PD, APD, and chiefs, then split so half went to HMC, rest stayed at UW. Interviews were 5x 25 minutes, casual, conversational. Tour was blessedly brief. Food was great (aka not Panera for the 100th time). They had us finish up with a didactic session which was okay I guess. Overall medium-positive vibe from program given call schedule, dispersion of campus, PGY2, and CoL, but everyone seemed genuinely happy and faculty were very friendly/nice. Plus Seattle seems like a cool place to live.</t>
  </si>
  <si>
    <t xml:space="preserve">Pros: Seattle is amazing, great outdoor opportunities, very dog-friendly, residents were some of my favorites that I have met, faculty was nice and seem to really care about their residents. They cover 4 hospitals and 5 states, so the patient population is fantastic and diverse. There seems to be a lot of support in the program. Many opportunities to teach or do research. Some night float and home call. Cons:  Super expensive city. Pay for parking. Some q4 call. Relationship to faculty is friendly but not as family-like as some programs (which might be a pro for some). They renegotiate contracts every 3 years, so there is some uncertainty about the benefits. Although they seem to care about resident wellness, there seems to be little in the way of plans to prevent burnout.         Overall, it is a great program filled with nice people, but it is expensive and you will sometimes be overworked. </t>
  </si>
  <si>
    <t xml:space="preserve">The residents I interacted with seemed kind of tired..I also thought it was lacking a "family" vibe. They dismissed the strike as a natural element of bargaining in a union rather than a reflection of poor working conditions. Although the q4 call kind of scares me. The Alaska rotation sounds awesome and Seattle seems like a great city. </t>
  </si>
  <si>
    <t>Flash drive</t>
  </si>
  <si>
    <t>parking, night float meal cards</t>
  </si>
  <si>
    <t>yes/yes, Covered</t>
  </si>
  <si>
    <t>Really relaxed program with amazing PD who often goes to bat for residents. When asked at dinner "why this program" each resident mentioned the supportive PD. Resdients seem to genuinely click with one another and seemed very happy.</t>
  </si>
  <si>
    <t xml:space="preserve">By far the nicest Program Director and Program Coordinator that I have met on the interview trail. Communication was excellent and it was the smoothest interview process that I've had.  It seems as if everyone genuinely enjoys working here and the city of Milwaukee.  </t>
  </si>
  <si>
    <t>stroke, epilepsy, neurophys</t>
  </si>
  <si>
    <t>NF/day float</t>
  </si>
  <si>
    <t>education/travel stipend</t>
  </si>
  <si>
    <t>Very positive. Biggest negatives with the program are living in Wisconsin and a lack of patient diversity. Happy residents, very nice facilities, interconnected campus (VA, childrens, medical center), high pay (75th percentile), very humane night call system and didactic scheduling, solid fellowship opportunities. Overall, very positive interview day, and I walked away thinking that I'd easily be educationally content in Madison.</t>
  </si>
  <si>
    <t xml:space="preserve">Couple things that struck me - such as only 3 residents came to the interview dinner and one seemed burned out. Otherwise everyone was nice. Did notice during the case conference an attending was quite rude to one of the residents. Also seemed like they are a smaller program than I thought ~ 5 residents. </t>
  </si>
  <si>
    <t xml:space="preserve">Only a few residents showed up to dinner. They all seemed pretty burnt out. And morning report was very awkward since the attendings were being unnecessarily rude. It wasn’t too bad, but it makes you wonder what they’re like when applicants aren’t around. </t>
  </si>
  <si>
    <t>Enjoyed my time there and many of the residents and faculty talked up the city, especially in the spring and summer. Having a huge farmer's market (either spring or summer, I forget which, or maybe both) was a talking point. It seemed like the hospital system also had good involvement with the city, so potential for diversity of patients. PD and faculty were nice, and the PD mentioned that he runs a neurology-themed blog which is actually pretty interesting! I do agree with the previous sentiments about the residents seeming a bit tired, but will add that during my time there, I felt that most of them were making a big effort to connect with us and tell us what they liked about the program</t>
  </si>
  <si>
    <t>HA, Stroke</t>
  </si>
  <si>
    <t>$600/6 mo meal card, free lunches intern year</t>
  </si>
  <si>
    <t>covered</t>
  </si>
  <si>
    <t xml:space="preserve">Tight knit group of residents seem really happy with the program. Only downside in my opinion is the location, it is a small town. PD, and department chair were really nice. Residents emphasized that you will be very competent in handling stroke after you graduate. </t>
  </si>
  <si>
    <t xml:space="preserve">Residents were very down-to-earth and easy to talk to. Many took the time to come to lunch during the interview day and just talk with us about the program, hobbies, life in WV, future plans, etc. They were very open and I agree with previous impression, they seemed happy with the program. The faculty I met with were also very nice, PD was friendly and caring about our concerns of living in West Virginia, so I think they are aware that many applicants factor this into their ranking (I was, at least). They have a neuroscience research institute that is pretty comprehensive, and are currently renovating some more hospital/clinic space for the program. Big, big shout out to the WVU rec center, which was huge and available to residents for a low fee if I remember right (rock climbing wall, indoor running track, pool, plenty of multipurpose rooms, two weight rooms...) </t>
  </si>
  <si>
    <t xml:space="preserve">Now that I am almost done with interviews, I can say that WVU had the happiest and most lively residents that I've met on the interview trail. Literally felt like they were a family, which is really not the vibe I got at a lot of other programs. </t>
  </si>
  <si>
    <t>VT (Huntington)</t>
  </si>
  <si>
    <t>Bag, Brain pen</t>
  </si>
  <si>
    <t>Total Rs to date (don't edit this column)</t>
  </si>
  <si>
    <t># on Date 1</t>
  </si>
  <si>
    <t>Date 1</t>
  </si>
  <si>
    <t># on Date 2</t>
  </si>
  <si>
    <t>Date 2</t>
  </si>
  <si>
    <t># on Date 3</t>
  </si>
  <si>
    <t>Date 3</t>
  </si>
  <si>
    <t># on Date 4</t>
  </si>
  <si>
    <t>Date 4</t>
  </si>
  <si>
    <t># on Date 5</t>
  </si>
  <si>
    <t>Date 5</t>
  </si>
  <si>
    <t># on Date 6</t>
  </si>
  <si>
    <t>Date 6</t>
  </si>
  <si>
    <t># on Date 7</t>
  </si>
  <si>
    <t>Date 7</t>
  </si>
  <si>
    <t># on Date 8</t>
  </si>
  <si>
    <t>Date 8</t>
  </si>
  <si>
    <t># on Date 9</t>
  </si>
  <si>
    <t>Date 9</t>
  </si>
  <si>
    <t># on Date 10</t>
  </si>
  <si>
    <t>Date 10</t>
  </si>
  <si>
    <t>Total</t>
  </si>
  <si>
    <t>Interview Dates Offered</t>
  </si>
  <si>
    <t>Interview dates available for scheduling</t>
  </si>
  <si>
    <t>How scheduled?</t>
  </si>
  <si>
    <t>Total IIs So Far</t>
  </si>
  <si>
    <t>Total - 1st week</t>
  </si>
  <si>
    <t>Week 2: 10/26-11/1: Dates IVs sent?</t>
  </si>
  <si>
    <t>Total - 2nd week</t>
  </si>
  <si>
    <t>Week 3: 11/2-11/8: Dates IVs sent?</t>
  </si>
  <si>
    <t>Total - 3rd week</t>
  </si>
  <si>
    <t>Week 4
11/9 - 11/15</t>
  </si>
  <si>
    <t>Total - 4th week</t>
  </si>
  <si>
    <t>Week 5
11/16 - 11/22</t>
  </si>
  <si>
    <t>Total - 5th week</t>
  </si>
  <si>
    <t>Week 6
(11/23 - 11/29)</t>
  </si>
  <si>
    <t>Total 6th Week</t>
  </si>
  <si>
    <t>Week 7
(11/30 - 12/6)</t>
  </si>
  <si>
    <t>Total 7th Week</t>
  </si>
  <si>
    <t>Week 8 (12/7-12/13)</t>
  </si>
  <si>
    <t>Total 8th Week</t>
  </si>
  <si>
    <t>Week 9 (12/14-12/20)</t>
  </si>
  <si>
    <t>Total 9th Week</t>
  </si>
  <si>
    <t>Week 10 (12/21-12/27)</t>
  </si>
  <si>
    <t>Total 10th Week</t>
  </si>
  <si>
    <t>Week 11 (12/28-1/2)</t>
  </si>
  <si>
    <t>Total 11th Week</t>
  </si>
  <si>
    <t>Week 12    (1/3-1/9)</t>
  </si>
  <si>
    <t>Total 12th Week</t>
  </si>
  <si>
    <t>Week 13 (1/10-1/16)</t>
  </si>
  <si>
    <t>Total 13th Week</t>
  </si>
  <si>
    <t>Week 14    (1/17-1/23)</t>
  </si>
  <si>
    <t>Total 14th Week</t>
  </si>
  <si>
    <t>Week 15    (1/24-1/30)</t>
  </si>
  <si>
    <t>Total 15th Week</t>
  </si>
  <si>
    <t>Unofficial instructions on how to use sheet: in orange column put what date you got the email/message inviting you to the interview. In the green column, add 1 to the number currently there for that same week. We are not tracking what date you scheduled your interview for.</t>
  </si>
  <si>
    <t>Fill in dates that are not on waitlist/available to be scheduled. Please update if you can!</t>
  </si>
  <si>
    <t>10/28 (5), 10/30 (1)</t>
  </si>
  <si>
    <t>10/27 (2); 10/28 (1); 10/29 (1)</t>
  </si>
  <si>
    <t>11/30/2020, 12/02/20, 12/05/2020</t>
  </si>
  <si>
    <t>12/15, 12/18, 1/5, 1/15, 1/19, 1/22, 2/2, 2/5, 2/12</t>
  </si>
  <si>
    <t>all WL (as of 11/22)</t>
  </si>
  <si>
    <t>10/29 (10)</t>
  </si>
  <si>
    <t>11/12 (1)</t>
  </si>
  <si>
    <t>11/18 (2)</t>
  </si>
  <si>
    <t>11/13, 11/20,12/4, 12/11, 12/18 (will be opening more dates)</t>
  </si>
  <si>
    <t>10/30 (1)</t>
  </si>
  <si>
    <t>11/3 (3) 11/6 (1) 11/7 (2)</t>
  </si>
  <si>
    <t>11/19/2020 (5)</t>
  </si>
  <si>
    <t>Thalamus</t>
  </si>
  <si>
    <t>10/29 (5)</t>
  </si>
  <si>
    <t>11/3 (2)</t>
  </si>
  <si>
    <t>12/1 (1)</t>
  </si>
  <si>
    <t>Nov 20, Nov 23, Nov 30, Dec 11, Dec 14 (2 sessions each day)</t>
  </si>
  <si>
    <t>10/27 (2)</t>
  </si>
  <si>
    <t>11/13 (2)</t>
  </si>
  <si>
    <t>11/18 (1)</t>
  </si>
  <si>
    <t>1/19 AM (1)</t>
  </si>
  <si>
    <t xml:space="preserve"> Thalamus</t>
  </si>
  <si>
    <t>10/30 (11)</t>
  </si>
  <si>
    <t>11/6 (1)</t>
  </si>
  <si>
    <t>11/23 (3)</t>
  </si>
  <si>
    <t>12/8 (1)</t>
  </si>
  <si>
    <t>Nov 5, 11, 17, 23
Dec 3, 9, 15, 21
Jan 14, 20, 26</t>
  </si>
  <si>
    <t>all dates filled (waitlist only)</t>
  </si>
  <si>
    <t>10/28/20 (16)</t>
  </si>
  <si>
    <t>12/28 (1)</t>
  </si>
  <si>
    <t>Nov 19 (PM), 20
Dec 3, 4, 10, 11, 18
Jan 7 (PM), 8, 15, 21, 22</t>
  </si>
  <si>
    <t>11/3 (13)</t>
  </si>
  <si>
    <t>Nov 3, 10, 17
Dec 1, 8, 15
Jan 5, 12, 19, 26</t>
  </si>
  <si>
    <t>10/28 (5), 10/29 (4) 10/30 (3)</t>
  </si>
  <si>
    <t>11/3 (2), 11/5 (2)</t>
  </si>
  <si>
    <t>11/17 (3)</t>
  </si>
  <si>
    <t>Nov 23 and 30, Dec 7 + 14, Jan 11 + 25</t>
  </si>
  <si>
    <t>Jan 11 + 14 (AM and PM sessions)</t>
  </si>
  <si>
    <t>10/26(2), 10/30 (2)</t>
  </si>
  <si>
    <t>11/6 (3)</t>
  </si>
  <si>
    <t>11/10 (2), 11/11 (1), 11/13 (4)</t>
  </si>
  <si>
    <t>Oct 28
Nov 4, 11, 18
Dec 2, 9, 16
Jan 6, 13</t>
  </si>
  <si>
    <t>11/12 (2)</t>
  </si>
  <si>
    <t>12/16, 12/17 (4 slots available for each)</t>
  </si>
  <si>
    <t>Finished</t>
  </si>
  <si>
    <t>12/10 (3)</t>
  </si>
  <si>
    <t>Nov 6, 20. Dec 4, 18. Jan 8, 15, 22, 29</t>
  </si>
  <si>
    <t>10/30 (3)</t>
  </si>
  <si>
    <t>11/2 (3)</t>
  </si>
  <si>
    <t>Nov 3, 10, 17; Dec 1, 8, 15; Jan 5, 12</t>
  </si>
  <si>
    <t>All dates filled</t>
  </si>
  <si>
    <t>10/26 (15) 10/27 (15) 10/28 (waitlist - 3)</t>
  </si>
  <si>
    <t>Oct 30; Nov 6, 13, 20; Dec 4, 11, 18; Jan 8, 15, 22, 29</t>
  </si>
  <si>
    <t>I believe all dates are filled (maybe a few left on Jan 29th)</t>
  </si>
  <si>
    <t>10/27 (12)</t>
  </si>
  <si>
    <t>12/4 (1)</t>
  </si>
  <si>
    <t>Dec 3, 10, 17
Jan 7, 14, 21, 28</t>
  </si>
  <si>
    <t xml:space="preserve">jan </t>
  </si>
  <si>
    <t xml:space="preserve">ERAS/Email back </t>
  </si>
  <si>
    <t>11/5 (16)</t>
  </si>
  <si>
    <t>Nov 18
Dec 2, 9, 16
Jan 6, 13, 20, 27</t>
  </si>
  <si>
    <t>12/6 (1)</t>
  </si>
  <si>
    <t>12/24 (2), 12/25</t>
  </si>
  <si>
    <t>11/4 (1)</t>
  </si>
  <si>
    <t>Nov 13, 16, 23
Dec 4, 7, 11, 18
Jan 8, 11, 15</t>
  </si>
  <si>
    <t>all dates filled</t>
  </si>
  <si>
    <t>Special website</t>
  </si>
  <si>
    <t>11/2 (12), 11/5 (5), 11/6 (4)</t>
  </si>
  <si>
    <t>11/13 (1), Waitlist (7)</t>
  </si>
  <si>
    <t>11/30 (off WL)</t>
  </si>
  <si>
    <t>10/31, 11/2, 11/4, 11/6, 11/10, 11/11, 11/17, 11/18, 12/1, 12/2, 12/8, 12/9, 12/16, 12/17, 12/21 and 12/28</t>
  </si>
  <si>
    <t>10/27 (8), 10/28 (3), 10/30 (1)</t>
  </si>
  <si>
    <t>Nov 5, Nov 11, Nov 12, Nov 19
Dec 2, 3, 16, 17
Jan 6, 7, 13, 14, 20, 21, 27, 28</t>
  </si>
  <si>
    <t>waitlist</t>
  </si>
  <si>
    <t>10/26 (1)</t>
  </si>
  <si>
    <t>11/10(2)</t>
  </si>
  <si>
    <t>11/17 (1), 11/18 (1), 11/20 (1)</t>
  </si>
  <si>
    <t>1/5/2021 (1)</t>
  </si>
  <si>
    <t>Nov 16, 19, 23, 30 Dec 10, 14, 21 Jan 7, 14, 21, 25 (back-up date)</t>
  </si>
  <si>
    <t>ERAS/Email</t>
  </si>
  <si>
    <t>10/27 (13)</t>
  </si>
  <si>
    <t>11/2 (2), 11/6 (5)</t>
  </si>
  <si>
    <t>11/10 (3) Waitlist (22)</t>
  </si>
  <si>
    <t>11/17/2020 (2)</t>
  </si>
  <si>
    <t>12/7 (off WL)</t>
  </si>
  <si>
    <t>11/23 (2)</t>
  </si>
  <si>
    <t xml:space="preserve">Nov 20 Dec 4, 11 Jan 8, 15 Feb 2  All 8am-1pm EST </t>
  </si>
  <si>
    <t>10/27(1)</t>
  </si>
  <si>
    <t>11/2 (1)</t>
  </si>
  <si>
    <t>11/9 (1)</t>
  </si>
  <si>
    <t>11/17(1)</t>
  </si>
  <si>
    <t>1 (12/31)</t>
  </si>
  <si>
    <t>Nov 20
Dec 4, 11
Jan 8, 15
Feb 2 
All 8am-1pm EST</t>
  </si>
  <si>
    <t xml:space="preserve">dates filled </t>
  </si>
  <si>
    <t>Email- Doodle</t>
  </si>
  <si>
    <t>10/29/2020 (13) (waitlist - 12)</t>
  </si>
  <si>
    <t>01/05/21 (off wait list) (3)</t>
  </si>
  <si>
    <t xml:space="preserve">11/20, 12/11, 12/18 </t>
  </si>
  <si>
    <t>10/26 (2)</t>
  </si>
  <si>
    <t>Nov 3, 4, 10</t>
  </si>
  <si>
    <t>Full</t>
  </si>
  <si>
    <t>10/29/2020 (5)</t>
  </si>
  <si>
    <t>11/9 (4)</t>
  </si>
  <si>
    <t>11/10, 11/19, 12/1, 12/8</t>
  </si>
  <si>
    <t>11/16 (1)</t>
  </si>
  <si>
    <t>11/06, 11/13, 11/20, 12/04, 12/11, 12/18, 1/08, 1/15, 1/22, 1/29, 2/05, 2/12</t>
  </si>
  <si>
    <t>10/28 (7), 10/30 (4)</t>
  </si>
  <si>
    <t>11/19 (3)</t>
  </si>
  <si>
    <t>11/6, 11/20, 12/11, 12/18, 1/08, 1/15</t>
  </si>
  <si>
    <t>Filled</t>
  </si>
  <si>
    <t xml:space="preserve">11/13, 11/20, 12/4 (AM and PM sessions each day), 12/11, 12/18, 1/8, 1/15, 1/22 full- waitlist started </t>
  </si>
  <si>
    <t>ERAS message</t>
  </si>
  <si>
    <t>10/30 (5)</t>
  </si>
  <si>
    <t>11/6 (2)</t>
  </si>
  <si>
    <t>11/20/2020 (2)</t>
  </si>
  <si>
    <t>11/24 (5)</t>
  </si>
  <si>
    <t>12/2 (1)</t>
  </si>
  <si>
    <t>11/5 (2)</t>
  </si>
  <si>
    <t>phone PC 12/1 they have not sent out invites at all yet - I heard they didn't make changes enough to keep accrediation this year</t>
  </si>
  <si>
    <t xml:space="preserve">11/13/2020 full until 2/5/21- waitlist started </t>
  </si>
  <si>
    <t>10/28/2020 (2)</t>
  </si>
  <si>
    <t>11/2 (4)</t>
  </si>
  <si>
    <t>11/9/2020, 11/13(1)</t>
  </si>
  <si>
    <t>1/7 (1)</t>
  </si>
  <si>
    <t>11/16(1)</t>
  </si>
  <si>
    <t>Nov 6, 13, 20
Dec 4, 11, 18
Jan 8, 15, 22, 29</t>
  </si>
  <si>
    <t>ERAS/Google doc</t>
  </si>
  <si>
    <t>10/27 (13) 10/29 (2)</t>
  </si>
  <si>
    <t>11/4 (1 - after LOI)</t>
  </si>
  <si>
    <t>4, 5, 6, 11, 12, 13, 18, 19, 20 Nov
2, 3, 4, 9, 10, 11, 16, 17 Dec
7, 13, 14, 20, 21 Jan</t>
  </si>
  <si>
    <t>Email/ERAS</t>
  </si>
  <si>
    <t>10/27/2020 (14)</t>
  </si>
  <si>
    <t>10/30, 11/2, 11/4, 11/13, 11/16, 11/19, 11/30, 12/1, 12/14, 12/16, 12/17, 01/08</t>
  </si>
  <si>
    <t>10/31/2020 (off waitlist - 1)</t>
  </si>
  <si>
    <t>11/9/2020 (6) 11/11 (1 - waitlist)</t>
  </si>
  <si>
    <t>Nov 4, 11, 18 (PSTP-Specific)
Dec 2, 9, 16
Jan 6, 13, 20, 27
Feb 3</t>
  </si>
  <si>
    <t>All invites have been sent according to email with program coordinator</t>
  </si>
  <si>
    <t>10/26/2020 (8), 10/27, 10/28 (1), 10/29 (1)</t>
  </si>
  <si>
    <t>1/6 (1)</t>
  </si>
  <si>
    <t>11/5, 11/9, 11/16, 11/19, 11/23, 11/30, 12/7, 12/14, 12/21, 1/7</t>
  </si>
  <si>
    <t>10/26/2020 (6), 10/27 (1), 10/28 (2), 10/29, 10/30, 11/1</t>
  </si>
  <si>
    <t>11/3 (3)</t>
  </si>
  <si>
    <t>11/17 (2), 11/20 (1)</t>
  </si>
  <si>
    <t>Nov 4, 11, 18, 20
Dec 2, 9, 11, 16
Jan 6, 13</t>
  </si>
  <si>
    <t>10/27 (5), 10/28 (1), 10/29 (2), 10/30 (1)</t>
  </si>
  <si>
    <t>11/3(1), 11/6 (2)</t>
  </si>
  <si>
    <t>11/19/2020 (1)</t>
  </si>
  <si>
    <t>Nov 4, 11, 18, 25
Dec 2, 9, 16, 23
Jan 6, 13, 20</t>
  </si>
  <si>
    <t>10/29 (15) 10/30 (4)</t>
  </si>
  <si>
    <t>11/2/2020 (1)</t>
  </si>
  <si>
    <t>11/13 (1)</t>
  </si>
  <si>
    <t xml:space="preserve">All full </t>
  </si>
  <si>
    <t>11/3/2020 (10)</t>
  </si>
  <si>
    <t>Nov 9, 13, 18</t>
  </si>
  <si>
    <t>10/29 (1)</t>
  </si>
  <si>
    <t>11/4 (1), 11/5 (2)</t>
  </si>
  <si>
    <t>10/28/2020 (2), 10/29 (2)</t>
  </si>
  <si>
    <t>Nov 2, 16
Dec 14
Jan 11, 25</t>
  </si>
  <si>
    <t>10/26/2020, 10/27/2020, 10/28/20</t>
  </si>
  <si>
    <t>11/2/2020(1), 11/5 (1)</t>
  </si>
  <si>
    <t>Mondays AM 11/16, 11/23, 11/30, 12/7, 12/14, 12/21, 12/28, 01/4, 01/11, 01/25, 02/01and Fridays PM 11/20, 12/4, 12/11, 12/18, 01/8, 01/15, 01/22, 01/29</t>
  </si>
  <si>
    <t>ERAS/email</t>
  </si>
  <si>
    <t>11/5/2020 (5)</t>
  </si>
  <si>
    <t>11/10/2020 (4)</t>
  </si>
  <si>
    <t>Nov 17, Dec 1, Dec 8, Dec 15, Jan 5, Jan 12, Jan 19, Jan 26</t>
  </si>
  <si>
    <t>Email- Interview broker</t>
  </si>
  <si>
    <t xml:space="preserve"> 11/2/2020 (1)</t>
  </si>
  <si>
    <t>11/6, 11/11, 11/18, 11/25, 12/2, 12/3, 12/9, 12/10, 1216, 12/17, 1/6, 1/13, 1/20, 1/27</t>
  </si>
  <si>
    <t>10/26/2020, 10/30</t>
  </si>
  <si>
    <t>11/24, 11/25</t>
  </si>
  <si>
    <t>1/4/2021 (1)</t>
  </si>
  <si>
    <t>October 30
November 6, 13, 20</t>
  </si>
  <si>
    <t>11/6/2020(2)</t>
  </si>
  <si>
    <t>November 2,9,16,30; December 7,14,21; January 11</t>
  </si>
  <si>
    <t>10/26/2020, 10/27/2020</t>
  </si>
  <si>
    <t>11/20 (1)</t>
  </si>
  <si>
    <t>12/14, 1/4, 1/12</t>
  </si>
  <si>
    <t>Tuesdays 11/10 - 12/15 and 1/5 - 2/2</t>
  </si>
  <si>
    <t>11/1 (1)</t>
  </si>
  <si>
    <t>11/14/2020 (1)</t>
  </si>
  <si>
    <t>1 (11/17-waitlist)</t>
  </si>
  <si>
    <t>12/9 (off WL) (2)</t>
  </si>
  <si>
    <t>12/18 (1)</t>
  </si>
  <si>
    <t>1/6/2021 (1)</t>
  </si>
  <si>
    <t>1/13/21 (1)</t>
  </si>
  <si>
    <t xml:space="preserve">November 5, 12, 19; December 3, 10, 17; January 7, 14, 21, 28 </t>
  </si>
  <si>
    <t>ERAS/Schedule w/ Thalamus</t>
  </si>
  <si>
    <t>11/3 (12)</t>
  </si>
  <si>
    <t>10 Wednesdays in Nov-Jan
Feb 3</t>
  </si>
  <si>
    <t>Jan 27 (2)</t>
  </si>
  <si>
    <t>11/4/2020 (1), 11/5/2020 (4)</t>
  </si>
  <si>
    <t>11/25 (2)</t>
  </si>
  <si>
    <t>Nov 10, 13, 19, 20, 23
Dec 3, 4, 10, 11, 17, 18
Jan 7, 8, 15</t>
  </si>
  <si>
    <t>10/29 (25)</t>
  </si>
  <si>
    <t>12/1/2020 (4]</t>
  </si>
  <si>
    <t>Nov 9, 10, 23, 24
Dec 2, 3, 16
Jan 4, Jan 6</t>
  </si>
  <si>
    <t>10/29/2020 (2)</t>
  </si>
  <si>
    <t>12/2, 12/4, 12/8, 12/10, 12/16, 12/18, 1/6, 1/8, 1/12, 1/14</t>
  </si>
  <si>
    <t>10/27/2020 (3), 10/28 (11), 10/29 (6)</t>
  </si>
  <si>
    <t>11/20(3)</t>
  </si>
  <si>
    <t>11/23 (off of WL, 2), 11/24 (4)</t>
  </si>
  <si>
    <t>someone erased all the info here - there was a large batch of II during week 2-3</t>
  </si>
  <si>
    <t>Waitlist only</t>
  </si>
  <si>
    <t>11/2 (12), 11/3 (7), 11/4 (5)</t>
  </si>
  <si>
    <t>11/16 (3)</t>
  </si>
  <si>
    <t xml:space="preserve">October 28, 30 November 4, 11, 18, 25 December 2, 9, 16 </t>
  </si>
  <si>
    <t>10/28 (6)</t>
  </si>
  <si>
    <t>11/3 (1)</t>
  </si>
  <si>
    <t>December 11, January 8,22,29</t>
  </si>
  <si>
    <t>1/22, 1/29</t>
  </si>
  <si>
    <t>10/27/2020 (3) 10/30 (2)</t>
  </si>
  <si>
    <t>11/11 (1), 11/12 (1)</t>
  </si>
  <si>
    <t>Nov 6, 11, 20
Dec 2, 11, 18, Jan 8, 22 (all have AM &amp;PM sessions)</t>
  </si>
  <si>
    <t>1/22 (evening)</t>
  </si>
  <si>
    <t>10/29/2020 (12) 10/30</t>
  </si>
  <si>
    <t>November 9, 16 December 7, 14</t>
  </si>
  <si>
    <t>Finishedd</t>
  </si>
  <si>
    <t>11/11 (5)</t>
  </si>
  <si>
    <t>11/3, 11/10, 11/17, 12/08, 12/15</t>
  </si>
  <si>
    <t>10/27/2020 (4) 10/28/2020 (1)</t>
  </si>
  <si>
    <t>11/5 (1)</t>
  </si>
  <si>
    <t>11/4,11/11,11/18,12/2,12/9,12/16,1/6/21,1/13/21</t>
  </si>
  <si>
    <t>Email-&gt;Interview Broker</t>
  </si>
  <si>
    <t>10/26/2020(2)</t>
  </si>
  <si>
    <t>11/13, 11/20, 12/4, 12/11, 12/18, 1/8</t>
  </si>
  <si>
    <t>10/29/2020 (8)</t>
  </si>
  <si>
    <t>6+3</t>
  </si>
  <si>
    <t>11/13, 11/20, 11/24, 12/4, 12/11, 12/18, 1/5, 1/8</t>
  </si>
  <si>
    <t>added 1/15</t>
  </si>
  <si>
    <t>Email back</t>
  </si>
  <si>
    <t>11/2 (2), 11/4 (5), 11/5 (2)</t>
  </si>
  <si>
    <t>12/16 (1)</t>
  </si>
  <si>
    <t>11/18, 12/2, 12/16, 1/6, 1/27, 2/3</t>
  </si>
  <si>
    <t>Waitlist</t>
  </si>
  <si>
    <t>11/9 (8) 11/10</t>
  </si>
  <si>
    <t>11/12, 11/19, 12/03, 12/10, 12/17, 01/07, 01/14, 01/21, 01/28</t>
  </si>
  <si>
    <t>11/10, 11/17, 11/24, 12/1, 12/8, 12/15, 1/5, 1/6, 1/12 (You need to be free 4:15 CST night before for info session)</t>
  </si>
  <si>
    <t>ERAS/Email back</t>
  </si>
  <si>
    <t>11/2 (7), 11/4 (4)</t>
  </si>
  <si>
    <t>11/12 (5)</t>
  </si>
  <si>
    <t>12/03 (2)</t>
  </si>
  <si>
    <t>12/22/2020 (2)</t>
  </si>
  <si>
    <t>1 (12/30)</t>
  </si>
  <si>
    <t>11/9, 11/12, 11/16, 11/19, 12/7, 12/19</t>
  </si>
  <si>
    <t>ERAS → Email the PC</t>
  </si>
  <si>
    <t>ERAS / Email</t>
  </si>
  <si>
    <t>10/26 (5), 10/27 (2), 10/28 (2)</t>
  </si>
  <si>
    <t>12/9/2020 (4)</t>
  </si>
  <si>
    <t>Nov 4, 11, 18
Dec 2, 9, 16
Jan 6, 13, 20, 27</t>
  </si>
  <si>
    <t>Email / Interview broker</t>
  </si>
  <si>
    <t>10/28 (15)</t>
  </si>
  <si>
    <t>11/9 (6)</t>
  </si>
  <si>
    <t>2 (1/12)</t>
  </si>
  <si>
    <t>11/2, 11/9, 11/16, 11/20, 12/7, 1/8, 1/15, 1/22</t>
  </si>
  <si>
    <t>1/55, 1/22, 2/05</t>
  </si>
  <si>
    <t>10/27 (3)</t>
  </si>
  <si>
    <t>11/9 (5), 11/12 (1)</t>
  </si>
  <si>
    <t>1 (1/13)</t>
  </si>
  <si>
    <t>10/26 (8), 10/27 (3)</t>
  </si>
  <si>
    <t>11/20, 12/4, 12/11, 12/18, 1/8, 1/12, 1/22, 1/29, 2/5, 2/12</t>
  </si>
  <si>
    <t>11/6 (9)</t>
  </si>
  <si>
    <t>Fridays 11/13, 11/20, 12/4, 12/11, 1/8, 1/22</t>
  </si>
  <si>
    <t>11/10 (1), 11/12 (1)</t>
  </si>
  <si>
    <t>11/11, 11/18, 12/2, 12/9, 12/16, 1/6, 1/13</t>
  </si>
  <si>
    <t>11/2 (5)</t>
  </si>
  <si>
    <t>11/4, 11/11, 12/2, 12/16</t>
  </si>
  <si>
    <t>10/28 (1), 10/30 (2)</t>
  </si>
  <si>
    <t>November 17, 19, 23, 25
December 2, 7, 8, 14, 15</t>
  </si>
  <si>
    <t>Interview Broker</t>
  </si>
  <si>
    <t>11/10 (3), 11/12 (2)</t>
  </si>
  <si>
    <t>11/13, 11/20, 12/4, 12/11</t>
  </si>
  <si>
    <t>3rd Friday</t>
  </si>
  <si>
    <t>11/9 (1), 11/10 (2)</t>
  </si>
  <si>
    <t>11/5, 11/9, 12/3, 12/10, 1/14, 1/21, 1/4 and 1/11</t>
  </si>
  <si>
    <t>E-mail</t>
  </si>
  <si>
    <t>10/26 (6)</t>
  </si>
  <si>
    <t>11/6, 11/12, 11/19, 11/24, 12/4, 12/10, 12/18, 12/22, 1/7, 1/15</t>
  </si>
  <si>
    <t>10/28 (5) 10/30 (2) 10/31 (2)</t>
  </si>
  <si>
    <t>12/22, 12/29, 1/5, 1/7, 1/12, 1/14, 1/19, 1/21, 1/26, 1/28, 2/2, 2/4</t>
  </si>
  <si>
    <t>Filled.</t>
  </si>
  <si>
    <t>11/5 (3)</t>
  </si>
  <si>
    <t>11/12, 11/19, 12/3, 12/10, 12/17, 1/07, 1/14, 1/21</t>
  </si>
  <si>
    <t>11/6, 11/13, 11/20, 12/04</t>
  </si>
  <si>
    <t>10/26 (2), 10/27 (2), 10/28 (5)</t>
  </si>
  <si>
    <t>11/6, 11/13, 11/20, 12/4, 12/11, 12/18, 1/8, 1/15 (basically Fridays Nov-Jan)</t>
  </si>
  <si>
    <t>All dates filled - Waitlist</t>
  </si>
  <si>
    <t>10/30 (20)</t>
  </si>
  <si>
    <t>Email with one date that they want you to attend, but email says "we understand you are a busy student so please contact us if that date doesn't work for other options" 11/13, 11/20, 11/23, 12/4, 12/11, 12/18</t>
  </si>
  <si>
    <t>10/28/2020 (3)</t>
  </si>
  <si>
    <t>11/23 (1)</t>
  </si>
  <si>
    <t xml:space="preserve">                8+2</t>
  </si>
  <si>
    <t>Nov 16, 23; Dec 7, 21; Jan 4</t>
  </si>
  <si>
    <t>10/29/2020 (4), 10/30 (1)</t>
  </si>
  <si>
    <t>11/2(3), 11/4, 11/6</t>
  </si>
  <si>
    <t>11/9/2020, 11/10, 11/13</t>
  </si>
  <si>
    <t>11/9, 11/16, 11/23, 11/30, 12/7, 12/14, 12/21, 1/4, 1/11</t>
  </si>
  <si>
    <t>10/29 (8)</t>
  </si>
  <si>
    <t>Thursdays from 11/12-1/21</t>
  </si>
  <si>
    <t>10/30 (19)</t>
  </si>
  <si>
    <t>11/6, 11/13, 11/20, 12/4, 12/11, 1/8, 1/15, 1/22</t>
  </si>
  <si>
    <t>10/29 (18) 10/30 (3)</t>
  </si>
  <si>
    <t>11/2/2020 (4)</t>
  </si>
  <si>
    <t>Vassar Brothers Medical Center</t>
  </si>
  <si>
    <t>12/15, 12/21, 12/22, 12/29, 1/4, 5, 11,  21, 26, 28, 2/1.</t>
  </si>
  <si>
    <t>1/ 11, 21, 26, 28, 2/1.</t>
  </si>
  <si>
    <t>11/2, 11/9, 11/16, 11/23, 11/30, 12/7, 12/14, 12/21, 1/4, 1/11</t>
  </si>
  <si>
    <t xml:space="preserve">finished. </t>
  </si>
  <si>
    <t>10/26 (18)</t>
  </si>
  <si>
    <t>11/17/2020 (1), 11/18/2020 (2)</t>
  </si>
  <si>
    <t>11/3, 11/6, 11/10, 11/13, 11/24, 12/18, 1/5, 1/6</t>
  </si>
  <si>
    <t>11/9, 11/10, 11/16, 11/23, 12/1</t>
  </si>
  <si>
    <t>11/2/2020, 11/3/2020 (1)</t>
  </si>
  <si>
    <t>10/29/2020 (7)</t>
  </si>
  <si>
    <t xml:space="preserve">11/2, 11/9, 11/16, 11/23, 11/30, 12/7, 12/14, 12/21 </t>
  </si>
  <si>
    <t xml:space="preserve">              10+2</t>
  </si>
  <si>
    <t>November 6, 12, 13, 20 December 4, 11, 18 January 8, 15</t>
  </si>
  <si>
    <t>1/15 (1)</t>
  </si>
  <si>
    <t>10/28 (2), 10/29 (8)</t>
  </si>
  <si>
    <t>11/3(10)</t>
  </si>
  <si>
    <t>11/6, 11/9, 11/23, 12/11, 12/21, 1/8, 1/11, 1/12, 1/15, 1/25</t>
  </si>
  <si>
    <t>10/28 (26)</t>
  </si>
  <si>
    <t>11/17, 11/23, 12/1, 12/3, 12/7, 12/9, 12/11, 12/17, 1/8, 1/11, 1/14, 1/22</t>
  </si>
  <si>
    <t>11/4(1) 11/5 (2) 11/6 (1)</t>
  </si>
  <si>
    <t>11/9 (2), 11/10 (4), 11/12 (1)</t>
  </si>
  <si>
    <t>11/19, 12/3, 12/10, 12/15, 12/17, 1/5 AM and PM sessions</t>
  </si>
  <si>
    <t>Jan 12 AM (2)</t>
  </si>
  <si>
    <t>11/10/2020(4)</t>
  </si>
  <si>
    <t>11/24/2020(3)</t>
  </si>
  <si>
    <t>11/30, 12/9, 12/15, 1/14, 1/21 Evening interviews</t>
  </si>
  <si>
    <t>All dates full on Thalamus</t>
  </si>
  <si>
    <t>11/17/2020, 11/20</t>
  </si>
  <si>
    <t>11/3, 11/6, 11/10, 11/13, 11/17, 11/20, 11/24, 12/1, 12/4, 12/8, 12/11, 12/15, 12/18, 1/5, 1/8, 1/12, 1/22</t>
  </si>
  <si>
    <t>11/17, 11/24, 12/1, 12/8, 12/15, 1/5, 1/12, 1/19, 1/26</t>
  </si>
  <si>
    <t>1/12, 1/19, 1/26</t>
  </si>
  <si>
    <t>Email - Interview Broker</t>
  </si>
  <si>
    <t>11/3 (4)</t>
  </si>
  <si>
    <t>10/30/2020, 11/06/2020, 12/11, 1/15, 1/22, 1/29</t>
  </si>
  <si>
    <t>1, 11/12 (1)</t>
  </si>
  <si>
    <t>11/24, 12/1, 12/4, 12/8, 12/11, 12/15, 12/18, 12/22, 1/5, 1/8, 1/12, 1/15</t>
  </si>
  <si>
    <t>All dates full</t>
  </si>
  <si>
    <t>11/9 (5), 11/10 (1), 11/11 (2)</t>
  </si>
  <si>
    <t>11/19 (1)</t>
  </si>
  <si>
    <t>1/19 through 2/19</t>
  </si>
  <si>
    <t>35 open 1/14 1pm est</t>
  </si>
  <si>
    <t>(1/13)1,(1/14)1</t>
  </si>
  <si>
    <t>11/4, 11/5, 11/9, 11/12, 12/14, 12/17, 12/18, 1/07</t>
  </si>
  <si>
    <t>10/26/2020, 10/28/2020</t>
  </si>
  <si>
    <t>11/4, 11/11, 11/18, 12/2, 12/9, 12/16, 1/6, 1/20, 1/27, 2/3, 2/10</t>
  </si>
  <si>
    <t>1/13 (AM), 1/27 (AM), and 2/10 (PM)</t>
  </si>
  <si>
    <t>Thalamus (before 10/27), ERAS/Email (starting 10/27)</t>
  </si>
  <si>
    <t>11/30 (2)</t>
  </si>
  <si>
    <t>11/12, 11/19, 12/17, 1/14, 1/21</t>
  </si>
  <si>
    <t xml:space="preserve">All dates full </t>
  </si>
  <si>
    <t>11/4 (6)</t>
  </si>
  <si>
    <t>10/26/2020, 10/28</t>
  </si>
  <si>
    <t>11/5(1)</t>
  </si>
  <si>
    <t>10/30, 11/6, 11/13, 11/20, 12/4, 12/11, 12/18, 1/08, 1/15, 1/22 (AM and PM Sessions) , 02/05</t>
  </si>
  <si>
    <t>1/22 and 1/29 (Both waitlist)</t>
  </si>
  <si>
    <t>11/6(3)</t>
  </si>
  <si>
    <t>(1/12)1,(1/14)1</t>
  </si>
  <si>
    <t xml:space="preserve">                7+7</t>
  </si>
  <si>
    <t>11/17, 11/18, 11/24, 11/25, 12/1, 12/2, 12/3, 12/4, 12/15, 12/16, 12/17, 12/18, 1/14, 1/15, 1/21, 1/22, 1/26, 1/27</t>
  </si>
  <si>
    <t>11/2 (24)</t>
  </si>
  <si>
    <t>November 6, 10, 13, 17, 20 December 8. 11. 15. 18 January 8</t>
  </si>
  <si>
    <t>10/27/2020 (19)</t>
  </si>
  <si>
    <t>11/19/2020 (1), 11/20/2020 (1)</t>
  </si>
  <si>
    <t>11/5, 11/6, 11/12, 11/13, 11/19, 12/3, 12/4, 12/10, 12/11, 1/7, 1/8</t>
  </si>
  <si>
    <t>10/29/2020 (Waitlist -4)</t>
  </si>
  <si>
    <t>11/20/2020 (1)</t>
  </si>
  <si>
    <t>Tuesdays and Fridays</t>
  </si>
  <si>
    <t>10/27 (1), 10/28 (4), 10/30 (3)</t>
  </si>
  <si>
    <t>11/3(1)</t>
  </si>
  <si>
    <t>11/12 (3)</t>
  </si>
  <si>
    <t>11/5, 11/12, 11/20, 12/3, 12/10, 12/18, 1/7, 1/14, 1/21, 1/28, 2/4</t>
  </si>
  <si>
    <t>1/14, 1/28, 2/4</t>
  </si>
  <si>
    <t>10/28 (7)</t>
  </si>
  <si>
    <t>11/2, 11/5, 11/10, 11/12, 11/17, 11/19, 12/1, 12/3, 12/8, 12/10, 12/15, 12/17, 1/12, 1/14, 1/19, 1/21</t>
  </si>
  <si>
    <t>All dates except 1/21 filled</t>
  </si>
  <si>
    <t>10/26 (4)</t>
  </si>
  <si>
    <t>11/2, 11/9, 11/16, 11/23, 12/4, 12/7, 12/14, 12/28, 1/4, 1/8, 1/11, 1/15, 1/22, 1/25</t>
  </si>
  <si>
    <t xml:space="preserve">All filled </t>
  </si>
  <si>
    <t>11/2, 11/4, 11/11, 11/16, 12/2/, 12/4, 12/15, 12/17</t>
  </si>
  <si>
    <t>1/13, 1/19, 1/21</t>
  </si>
  <si>
    <t>10/27, 10/28</t>
  </si>
  <si>
    <t>11/10 (4)</t>
  </si>
  <si>
    <t>10/27, 11/10/ 11/17, 11/24, 12/1, 12/15, 1/5</t>
  </si>
  <si>
    <t>11/9 (3)</t>
  </si>
  <si>
    <t>11/23 (1); 11/25</t>
  </si>
  <si>
    <t>2 (12/7)</t>
  </si>
  <si>
    <t xml:space="preserve">                5+4</t>
  </si>
  <si>
    <t>11/3, 11/10, 11/17, 12/1, 12/8, 12/15, 12/22, 1/5</t>
  </si>
  <si>
    <t>10/26 (13)</t>
  </si>
  <si>
    <t>11/4, 11/11, 11/18, 11/25, 12/2, 12/9, 12/16, 12/30, 1/6, 1/13, 1/20</t>
  </si>
  <si>
    <t>10/26 (2), 10/27 (1), 10/28 (1)</t>
  </si>
  <si>
    <t>11/2 (6), 11/3 (4) 11/5 (1)</t>
  </si>
  <si>
    <t>11/10/2020 (2), 11/13 (2)</t>
  </si>
  <si>
    <t>11/18, 11/25, 12/2, 12/16, 1/6, 1/20, 1/27, 2/3</t>
  </si>
  <si>
    <t>10/26 (3)</t>
  </si>
  <si>
    <t>11/06, 11/11, 11/13, 11/18, 11/20, 12/02, 12/04, 12/11, 12/18</t>
  </si>
  <si>
    <t>11/9/2020, 11/11 (2), 11/13 (1)</t>
  </si>
  <si>
    <t>11/11, 11/12, 11/13, 11/18, 11/19, 11/20, 12/2, 12/3, 12/4, 12/9, 12/10, 12/11, 1/7, 1/8</t>
  </si>
  <si>
    <t>11/2 (10) 11/4(2)</t>
  </si>
  <si>
    <t>11/11, 11/18, 11/25, 12/02, 12/09, 12/16, 1/06, 1/13, 1/20, 1/27, 2/03, 2/10, 2/17</t>
  </si>
  <si>
    <t>10/27 (7) 10/28 (2)</t>
  </si>
  <si>
    <t>11/3 (1) 11/4 (2), 01/12</t>
  </si>
  <si>
    <t>11/23/2020 (2)</t>
  </si>
  <si>
    <t>11/11(1)</t>
  </si>
  <si>
    <t>all available for waitlist</t>
  </si>
  <si>
    <t>RezRATE</t>
  </si>
  <si>
    <t>10/26 (16), 10/27 (3)</t>
  </si>
  <si>
    <t>10/27 (5), 10/28 (1), 10/29 (1)</t>
  </si>
  <si>
    <t>11/11, 11/13, 11/18, 11/20, 12/2, 12/4, 12/9, 12/16, 1/6, 1/13, 1/20</t>
  </si>
  <si>
    <t>All filled</t>
  </si>
  <si>
    <t>11/2 (9) 11/4(2), 11/6 (1)</t>
  </si>
  <si>
    <t>11/11 (1)</t>
  </si>
  <si>
    <t>Oct 30
Nov 4, 6, 11, 13, 18, 20 
Dec 2, 4, 9, 11, 16, 18, 30
Jan 6, 8, 13, 15</t>
  </si>
  <si>
    <t>1/13, 1/15 (as of 10/27)</t>
  </si>
  <si>
    <t>10/26 (5)</t>
  </si>
  <si>
    <t>November 13, 20
December 4, 11, 18
January 8, 15, 22</t>
  </si>
  <si>
    <t>Novermber 4, 5, 11, 12
December 2, 3, 9, 10, 16, 17   January 6, 7</t>
  </si>
  <si>
    <t>10/26 (9), 10/28 (3)</t>
  </si>
  <si>
    <t>Nov 19
Dec 3, 10, 17
Jan 7, 14, 21, 28</t>
  </si>
  <si>
    <t>11/2 (15), 11/5 (1)</t>
  </si>
  <si>
    <t>11/10 (waitlist,7)</t>
  </si>
  <si>
    <t>Nov 13, 17, 18, 30
Dec 1, 7, 11, 15, 16
Jan 8</t>
  </si>
  <si>
    <t>10/30 (7)</t>
  </si>
  <si>
    <t>10/26/2020 , 10/27, 10/29, 10/30 (4)</t>
  </si>
  <si>
    <t>11/10 (1)</t>
  </si>
  <si>
    <t>11/4(2)</t>
  </si>
  <si>
    <t>11/4 (3)</t>
  </si>
  <si>
    <t>Link?</t>
  </si>
  <si>
    <t>https://bit.ly/NeuroTwitterNetwork</t>
  </si>
  <si>
    <r>
      <rPr>
        <b/>
        <sz val="10"/>
        <color rgb="FF000000"/>
        <rFont val="Verdana"/>
      </rPr>
      <t>@Nmatch201 Instagram</t>
    </r>
    <r>
      <rPr>
        <b/>
        <u/>
        <sz val="10"/>
        <color rgb="FF1155CC"/>
        <rFont val="Verdana"/>
      </rPr>
      <t xml:space="preserve"> https://www.instagram.com/nmatch2021/</t>
    </r>
  </si>
  <si>
    <r>
      <rPr>
        <b/>
        <sz val="10"/>
        <rFont val="Arial"/>
      </rPr>
      <t xml:space="preserve">@Nmatch2021 Twitter </t>
    </r>
    <r>
      <rPr>
        <b/>
        <u/>
        <sz val="10"/>
        <color rgb="FF1155CC"/>
        <rFont val="Arial"/>
      </rPr>
      <t>https://twitter.com/NMatch2021</t>
    </r>
  </si>
  <si>
    <r>
      <rPr>
        <b/>
        <sz val="10"/>
        <rFont val="Arial"/>
      </rPr>
      <t>All other resources from Nmatch2021:</t>
    </r>
    <r>
      <rPr>
        <sz val="10"/>
        <color rgb="FF000000"/>
        <rFont val="Arial"/>
      </rPr>
      <t xml:space="preserve"> </t>
    </r>
    <r>
      <rPr>
        <b/>
        <u/>
        <sz val="10"/>
        <color rgb="FF1155CC"/>
        <rFont val="Arial"/>
      </rPr>
      <t>https://linktr.ee/NMatch2021</t>
    </r>
  </si>
  <si>
    <t>BWH/MGH</t>
  </si>
  <si>
    <t>Johns Hopkins</t>
  </si>
  <si>
    <t>Florida</t>
  </si>
  <si>
    <t>Icahn at Mount Sinai</t>
  </si>
  <si>
    <t>U of Virginia</t>
  </si>
  <si>
    <t>TJUH</t>
  </si>
  <si>
    <t>U of Iowa</t>
  </si>
  <si>
    <t>U of Cincinnati</t>
  </si>
  <si>
    <t>U of Colorado</t>
  </si>
  <si>
    <t>U of Alabama</t>
  </si>
  <si>
    <t>U of Utah</t>
  </si>
  <si>
    <t>U of Washington</t>
  </si>
  <si>
    <t>Icahn Mt Sinai Downtown</t>
  </si>
  <si>
    <t>KS</t>
  </si>
  <si>
    <t>U of Kansas</t>
  </si>
  <si>
    <t>U of Chicago</t>
  </si>
  <si>
    <t>Lehigh</t>
  </si>
  <si>
    <t>UC-Irvine</t>
  </si>
  <si>
    <t>Oregon</t>
  </si>
  <si>
    <t>Cleveland FL</t>
  </si>
  <si>
    <t>UIC - Chicago</t>
  </si>
  <si>
    <t>UIC - Peoria</t>
  </si>
  <si>
    <t>Wisconsin (Madison)</t>
  </si>
  <si>
    <t>Zucker/Northwell</t>
  </si>
  <si>
    <t>Barrow</t>
  </si>
  <si>
    <t>Missouri</t>
  </si>
  <si>
    <t>UC-Davis</t>
  </si>
  <si>
    <t>Rutgers (New Brunswick)</t>
  </si>
  <si>
    <t>UCLA - Harbor</t>
  </si>
  <si>
    <t>Drexel</t>
  </si>
  <si>
    <t>NH</t>
  </si>
  <si>
    <t>UTSA</t>
  </si>
  <si>
    <t>Rutgers (Newark)</t>
  </si>
  <si>
    <t>UT-Dell</t>
  </si>
  <si>
    <t>DMC/Wayne State</t>
  </si>
  <si>
    <t>VT</t>
  </si>
  <si>
    <t>Tennessee</t>
  </si>
  <si>
    <t>New Mexico</t>
  </si>
  <si>
    <t>Program X</t>
  </si>
  <si>
    <t>Program Y</t>
  </si>
  <si>
    <t>Overall, fellowship match, reputation</t>
  </si>
  <si>
    <t>Mount sinai</t>
  </si>
  <si>
    <t>BU resident seemed nicer and alot closer</t>
  </si>
  <si>
    <t>Both close to Chinatown (=good food)</t>
  </si>
  <si>
    <t>BU has way better research IMO</t>
  </si>
  <si>
    <t xml:space="preserve">Cheaper CoL in Philly </t>
  </si>
  <si>
    <t>Overall, education, lifestyle</t>
  </si>
  <si>
    <t xml:space="preserve">Brown </t>
  </si>
  <si>
    <t>Overall, lifestyle</t>
  </si>
  <si>
    <t xml:space="preserve">brown definitely seems to have a better lifestyle and education. also better rep cuz ivy league </t>
  </si>
  <si>
    <t xml:space="preserve">Brown is better overall and lifestyle wise. Depending on your personality, Providence is good for ppl who wants quiet, relaxed place. And Providence is very affordable to live! </t>
  </si>
  <si>
    <t>reputation, research, overall</t>
  </si>
  <si>
    <t xml:space="preserve">Overall, BU is becoming a stronger program with new leadership and a very ambitious chair who's a big name in NCC world. Reputation-wise, I think they are pretty similar with USC slightly better than BU. </t>
  </si>
  <si>
    <t>personal</t>
  </si>
  <si>
    <t xml:space="preserve">BU </t>
  </si>
  <si>
    <t>Cinci</t>
  </si>
  <si>
    <t>Overall, education, reputation, QoL</t>
  </si>
  <si>
    <t>UPMC for sure</t>
  </si>
  <si>
    <t>Jeff</t>
  </si>
  <si>
    <t>Lifestyle, reputation</t>
  </si>
  <si>
    <t>cinci, cincci has a better rep and seems to have better hours. jeff is strong clinically but just not as strong</t>
  </si>
  <si>
    <t xml:space="preserve">what things +1 </t>
  </si>
  <si>
    <t>Overall, residents (are they friends/happy/social/weird), QoL in the area</t>
  </si>
  <si>
    <t xml:space="preserve">Please help lol </t>
  </si>
  <si>
    <t xml:space="preserve">The Yale residents that I met were awesome! Super friendly, a little sarcastic, down to earth and seemed really smart as well. Yale seems to follow the front loaded typical schedule that a lot of other programs do, and I was surprised to see that the services were super busy, and that apparently New Haven has one of the busiest hospitals in the country, so QOL is probably a little worse than average.  The faculty and especially the PD were some of the friendliest people that I met, and seemed like they would be cool to work for.  New Haven is cold, a little small, and has a reputation for not being the safest, but you're surrounded by like-minded, hard working people in every field. </t>
  </si>
  <si>
    <t>Tough comparison. Both are good programs, and I would say CC is probably slightly more reputable just based on the number of resident-turned-attendings on the interview trail that graduated from CC, so there's a probably more connection. CC has nicer facilities and more diversities in pt population given the international client base that come through. Cleveland and New Haven are both... not desirable places. Both have terrible winters and really not much to do in the winters. High crime rates in both cities, even though everybody says that their cities are getting safer. Cleveland is the bigger city here so definitely more convenient than New Haven in terms of living and buying stuff (although cleveland has this weird thing where there are no big chain grocery stores?). COL is slightly better in cleveland for the same quality of house or apartment. New Haven's advantage is Yale, where a lot of very smart and educated people gather in a small college town. If you end up going to Yale, you need to engage in everything Yale has to offer or else I feel New Haven has very little to offer outside of that. Go to all the acapella group performances, all the Yale Drama school performances, go to the planetarium and the art museum as much as possible.</t>
  </si>
  <si>
    <t>As someone who has spent a lot of time both in the New Haven area and who grew up in the Midwest I prefer New Haven. Winter in New Haven seems milder, the food scene is awesome, there is plenty to in the surrounding areas and it's easy to get up to Vermont/Maine/Boston or down to NYC if you ever get bored. The programs are both the same tier, clinical training at Yale seems especially strong.</t>
  </si>
  <si>
    <t xml:space="preserve">Thank you all! This is very helpful. As someone from the Midwest, I'm a little bit worried about east coast culture (did an away at one of the big names in the NE and did not enjoy myself there). Does anyone have any insight into how cold the culture is at Yale? Very important to me to feel welcomed and supported in residency! </t>
  </si>
  <si>
    <t xml:space="preserve">I worked in the Yale neurology department for several years and know some of the staff there such as Moeller and Blumenfeld well. Too be fair, Yale is in the NE and does have some of that typical NE culture. HOWEVER, it is muched better compared to Mass Gen, (which I frequented during my work and collaborated a lot with some of the researchers there), where I personally saw the head of the department humiliate residents in front of guests such as myself. Never say never, but there is a very small chance that you would see that at Yale. To compare Yale culture to Midwest culture however, I think Midwest culture still have somewhat of an advantage, but some bigger programs in Chicago and others like U Mich's cultures have a lot of similarities to NE. As for CC, I can't really tell. Residents were some of my favorites on the trail (vs Yale residents which were... ok, somewhat weird). Training is obviously great and research is equally good if not superior than Yale. </t>
  </si>
  <si>
    <t>New Haven is more fun than it looks like and it is close to New York and Boston. It is a decent place for a balanced resident life and Yale neurology faculty are one of the most kind people you will meet.</t>
  </si>
  <si>
    <t>Overall, education</t>
  </si>
  <si>
    <t>Case has more of a clinical focus vs Cleveland Clinic's more of a research focus. Cleveland Clinic also has Epic if that matters to you at all</t>
  </si>
  <si>
    <t xml:space="preserve">Seems to me that CCF had more outpt/elective focus during residency and Case had a much more inpt heavy. </t>
  </si>
  <si>
    <t>Cleveland Clinic FL</t>
  </si>
  <si>
    <t>Univ of Miami Jackson</t>
  </si>
  <si>
    <t>Overall, residents, lifestyle, education</t>
  </si>
  <si>
    <t>This one is pretty easy to answer I know both programs well). In NYC, Columbia is the top neuro program and has great reputation nationally and internationally. Academically, very top, lots of research and top for pretty much any of the conventional neuro fellowships. But you WILL work hard. And from what I heard, did not observe that myself, there is some level of malignancy and competition among residents. Plus, living in Washington Heights does not feel like living in NYC, feels like living in suburb with crime and poverty. You can live on UWS, but given how much you work, dealing with the subway after a long day of work might be painful. Cornell on the other hand, has a nice reputation and good name, not as high as COlumbia but still good. Hands down best resdeincy program in the US for neuro-onc, residents rotate at MSK and they are involved, is not just shadowing. At COrnell, you work enough, but not as much as Columbia. Great matches, and the residents do genuinely like each other and seem nicer people to ahve as colleagues than COlumbia residents. Whereas at Cornell you'll be bonding over a beer at night, at Columbia you'll be bonding over publications and the endless calls and number of patients.</t>
  </si>
  <si>
    <t xml:space="preserve">Ranked Cornell&gt;Columbia for similar culture reasons. Cornell is much less formal (though MSK is formal), the faculty including department leadership are shockingly accessible/approachable, and the residents are tight knit both within and between classes. Still essentially guaranteed to get into any Columbia fellowship you want from Cornell as department chairs are close. Also the medical education training at Cornell is stronger if that's your thing, Columbia has more research infrastructure for sure but Cornell is nothing to sneeze at. Still would be ready to work at Cornell, they actually have fewer residents and more beds to cover between MSK and NYP, albeit only in a consulting role at MSK. </t>
  </si>
  <si>
    <t xml:space="preserve">Thank you! </t>
  </si>
  <si>
    <t>tough... neither has very good culture and are workhorse programs</t>
  </si>
  <si>
    <t xml:space="preserve">Penn without a doubt.  And I didn't even like Penn much.  Have heard negative things about the work culture at Columbia from multiple sources. Obviously both are top 5 schools though and you'll get good training at both. </t>
  </si>
  <si>
    <t>Overall, residents, reputation</t>
  </si>
  <si>
    <t>einstein/montefiore</t>
  </si>
  <si>
    <t>baylor</t>
  </si>
  <si>
    <t>training, education, reputation, lifestyle</t>
  </si>
  <si>
    <t>overall, education, lifestyle.</t>
  </si>
  <si>
    <t xml:space="preserve">Both very strong programs. Stroke and vestibular you're better off at Emory, headache better at Jeff otherwise both are good in everything else. In my opinion education and lifestyle are better ar Jeff b/c you don't deal with daily traffic. You also get more protected didactic time </t>
  </si>
  <si>
    <t>usf</t>
  </si>
  <si>
    <t>Haven't heard many good things about USF, sounds like a workhorse program with a lot of FMGs</t>
  </si>
  <si>
    <t>university of south florida? you do drive between multiple hospitals // no you do at Emory but not at USF / I'm a student there. they do have 3 hospital the go between. //oops that def wasn't emphasized on interview day. TY!</t>
  </si>
  <si>
    <t xml:space="preserve">Geisinger </t>
  </si>
  <si>
    <t xml:space="preserve">Education, reputation, lifestyle </t>
  </si>
  <si>
    <t xml:space="preserve">I only interviewed at Geisinger but I think it's a great program. The PD really knows what she's doing. Even though she's leaving for Maine, sounds like she's been prepping the new PD to step up for over a year. Also my SO lives in Danville and he likes it there. Def a small place, you'd need to drive to nearby towns for movies, more restaurants, Starbucks etc but it's a quick 15min drive. </t>
  </si>
  <si>
    <t>Boston university</t>
  </si>
  <si>
    <t>lifestyle, training, reputation</t>
  </si>
  <si>
    <t xml:space="preserve">Houston Methodist </t>
  </si>
  <si>
    <t xml:space="preserve">Lifestyle, training </t>
  </si>
  <si>
    <t>Lifestyle = methodist...by a large margin, training = Baylor, by a similarly large margin/Thank you!</t>
  </si>
  <si>
    <t>If you are interested in ICU, then Baylor&gt;Methodist. /Thank you</t>
  </si>
  <si>
    <t>Reputation, Culture</t>
  </si>
  <si>
    <t>jackson memorial</t>
  </si>
  <si>
    <t>UF gainsville</t>
  </si>
  <si>
    <t>Cincinnati has a way better qol</t>
  </si>
  <si>
    <t>Partners/BIDMC</t>
  </si>
  <si>
    <t>reputation, location</t>
  </si>
  <si>
    <t xml:space="preserve">Kansas </t>
  </si>
  <si>
    <t xml:space="preserve">Iowa </t>
  </si>
  <si>
    <t>Residency reputation/research</t>
  </si>
  <si>
    <t xml:space="preserve">KU is a well established program </t>
  </si>
  <si>
    <t>Iowa &gt;&gt; KU. 2 different tiers +1</t>
  </si>
  <si>
    <t>KU</t>
  </si>
  <si>
    <t>SLU</t>
  </si>
  <si>
    <t>uic for sure Loyola is malignant</t>
  </si>
  <si>
    <t>Mayo (Rochester)</t>
  </si>
  <si>
    <t>Overall, reputation, lifestyle, residents</t>
  </si>
  <si>
    <t xml:space="preserve">Reputation wise, I would say both are about the same.  Personally I loved Mayo's people/culture and disliked Penn due to the stiff culture.  Lifestyle appears better at Mayo.  Philadelphia is a cooler city than Rochester. </t>
  </si>
  <si>
    <t>Wash U</t>
  </si>
  <si>
    <t>Reputation, city, lifestyle</t>
  </si>
  <si>
    <t>MCW!</t>
  </si>
  <si>
    <t>MCW (Milwaukee)</t>
  </si>
  <si>
    <t>VCU (Richmond)</t>
  </si>
  <si>
    <t>Reputation, Lifestyle, Fellowship opportunities</t>
  </si>
  <si>
    <t>Milwaukee has better rep and lifestyle. fellowship depends what you want to do but easy to get into most neuro fellowships</t>
  </si>
  <si>
    <t>Take this with a grain of salt as I didn't interview at either of these places but I've heard really concerning things about the culture at VCU</t>
  </si>
  <si>
    <t>I loved both of these programs</t>
  </si>
  <si>
    <t>jeff for sure.</t>
  </si>
  <si>
    <t>University of Wisconsin (Madison)</t>
  </si>
  <si>
    <t>Lifestyle, reputation, fellowships</t>
  </si>
  <si>
    <t xml:space="preserve">Medical College of Wisconsin </t>
  </si>
  <si>
    <t xml:space="preserve">Indiana </t>
  </si>
  <si>
    <t>methodist</t>
  </si>
  <si>
    <t>lifestyle, training, culture, reputation</t>
  </si>
  <si>
    <t>Michig</t>
  </si>
  <si>
    <t>Lifestyle (dating scene for single male), city</t>
  </si>
  <si>
    <t xml:space="preserve">depends how hot you are </t>
  </si>
  <si>
    <t xml:space="preserve">Single guy ranking Mayo MN #1.  A friend of a friend from my med school attends Mayo, and suggests that the dating scence is...tough.  However, it's a town full of other medical professionals (other residents, nurses, etc), so it's not like there isn't a way to make dating work.  I went to college in a small town, and grew up in a small town, so the city seems fine to me.  Obviously it is not LA/SF/Boston/etc, but it seems fine, and Minneapolis isn't that far away on your weekends off. </t>
  </si>
  <si>
    <t>Single female, interviewed at both, ranking Michigan #1 and Mayo somewhere in the middle. My med school is in a more suburban area and it definitely affected my social life the last 4 years, so Rochester MN gave me quite the pause. Ann Arbor seems to have a healthy graduate/young professional population, great training, and a diverse collection of bars/restaurants. Training is an important part of my life but not my whole life.</t>
  </si>
  <si>
    <t xml:space="preserve">Michigan </t>
  </si>
  <si>
    <t>Montefiore/Einstein</t>
  </si>
  <si>
    <t>Reputation, Overall quality of training</t>
  </si>
  <si>
    <t>Einstein was a better interview for me</t>
  </si>
  <si>
    <t>Mount Sinai</t>
  </si>
  <si>
    <t>Overall, reputation, lifestyle, residents, research, fellowship match, general hospital culture</t>
  </si>
  <si>
    <t>Everything - reputation, city</t>
  </si>
  <si>
    <t>Dislike NYC lifestyle...so ya</t>
  </si>
  <si>
    <t>Mt. Sinai</t>
  </si>
  <si>
    <t>overall, culture, lifestyle, education</t>
  </si>
  <si>
    <t>Northwell</t>
  </si>
  <si>
    <t>Overall, reputation</t>
  </si>
  <si>
    <t>Overall, residents, lifestyle</t>
  </si>
  <si>
    <t>work/life, training, reputation</t>
  </si>
  <si>
    <t>Training, lifestyle, culture, city</t>
  </si>
  <si>
    <t xml:space="preserve">Chicago is an amazing city with tons to do. Both are very affordable.  The workload seems much lighter at Northwestern. It doesn't have the name that Penn does, but it is a well-regarded department. </t>
  </si>
  <si>
    <t>I'm torn between these programs - I liked the Northwestern people way more and prefer Chicago to Philly but Penn has a way better reputation and is surrounded by an amazing university with lots of opportunities to make your name in academic medicine</t>
  </si>
  <si>
    <t>Oklahoma Univ</t>
  </si>
  <si>
    <t>WSU-DMC</t>
  </si>
  <si>
    <t>Lifestyle, Training, Reputations</t>
  </si>
  <si>
    <t>Partners</t>
  </si>
  <si>
    <t>City, Culture, Reputation</t>
  </si>
  <si>
    <t>Philly&gt;Boston (better CoL for similar city)</t>
  </si>
  <si>
    <t>UF</t>
  </si>
  <si>
    <t>overall, education, reputation, subspecialty exposure</t>
  </si>
  <si>
    <t xml:space="preserve">rush has a better reputation and education and a much nicer city but are more required for the hospital to function </t>
  </si>
  <si>
    <t>Rush is where its  at</t>
  </si>
  <si>
    <t>Reputation, lifestyle</t>
  </si>
  <si>
    <t>UPMC more prestigious. equally crappy lifestyle</t>
  </si>
  <si>
    <t>overall</t>
  </si>
  <si>
    <t xml:space="preserve">SUNY Upstate </t>
  </si>
  <si>
    <t>Univ at Buffalo</t>
  </si>
  <si>
    <t>overall, education, Research</t>
  </si>
  <si>
    <t xml:space="preserve">Northwestern </t>
  </si>
  <si>
    <t xml:space="preserve">Training, lifestyle </t>
  </si>
  <si>
    <t>northwestern seems to have a much better education. equal lifestyle. better city</t>
  </si>
  <si>
    <t>rly? i like philly a lot, but i didnt like jefferson/ why?</t>
  </si>
  <si>
    <t>U Pitt</t>
  </si>
  <si>
    <t>UPMC is an awesome program. Residents and PD are really friendly and down to earth. Thought Rochester PD was a little odd personally. Pittsburgh is a cool city with lots to do too. Weather is more temperate than Rochester, though it is gloomy. Clinical training similar. Would rank based on location and feel</t>
  </si>
  <si>
    <t>U Virginia (UVA)</t>
  </si>
  <si>
    <t>Overall, research</t>
  </si>
  <si>
    <t>Overall, UVA because of better culture of the hospital system, better location that is C-ville. I would say Yale has the slight research advantage depending on who you choose to work with and in what field</t>
  </si>
  <si>
    <t>Interviewed at both. I think I'd be happier at UVA b/c the residents seemed much closer, the faculty warmer, the schedule less demanding, and overall a warmer culture. That said, UVA is surrounded by nothing in Virginia whereas New Haven has easy access to NYC and other big cities in the NE. Research is probably better at Yale, but not totally lacking at UVA either.</t>
  </si>
  <si>
    <t>OP: Ended up ranking UVA over Yale for the culture + closer to family // Think you made the right call</t>
  </si>
  <si>
    <t>Hardest decision on the list. Both are kind of their own academic bubble - UVA feels like it's surrounded by nothing but it's a beautiful nothing (literally next to a national park), Yale feels like it's got plenty of stuff going on around it but maybe not the kind of thing you want to be around. That said, people who say New Haven is "just Yale" need to realize that "just Yale" includes some incredible museums, great speakers/performers (Patton Oswalt, Demitri Martin last I saw), and best collegiate arts. UVA in contrast has a great outdoors scene and much better college sports. From a program standpoint it feels like they'll both get you to where you want to be - Yale seems to do it more by giving you a full gammut of opportunities while UVA does it with close mentorship and a focus on academic personalization (not that either of them are weak in either department). The campus architecture for each is stunning (UVA classical vs Yale gothic IIRC) which makes both pleasant to walk around. NYC is 1.5 hrs from Yale, but DC is only 2 from UVA so that's a wash in my head. Research nod probably goes to Yale. (TL;DR they're both awesome, you'll be fine!)</t>
  </si>
  <si>
    <t>Alabama is not a super fun place, but that's just my opinion</t>
  </si>
  <si>
    <t>Overall, education, reputation</t>
  </si>
  <si>
    <t>Can't decide</t>
  </si>
  <si>
    <t>UCF</t>
  </si>
  <si>
    <t>Memorial</t>
  </si>
  <si>
    <t>UCF because it's associated with a really great university (I'm biased tho, I did undergrad there). The area is nice, new facilities, cheaper COL.</t>
  </si>
  <si>
    <t>UWashington</t>
  </si>
  <si>
    <t>Education, Reputation, Lifestyle</t>
  </si>
  <si>
    <t>Education, reputation, overall</t>
  </si>
  <si>
    <t>Rush &gt;&gt; UColorado in my opinion</t>
  </si>
  <si>
    <t>Residents, education, research, lifestyle</t>
  </si>
  <si>
    <t xml:space="preserve">Mayo </t>
  </si>
  <si>
    <t>Overall, Education, (ignore COL/Mn Weather)</t>
  </si>
  <si>
    <t>Culture is probably better at Mayo. I think both are exceptional in training and are two of the best programs in the country. If you have any particular interest for fellowship or research, I would use that to differentiate which you rank higher. Potential mentors and location (if you care) would be the best differentiating factors</t>
  </si>
  <si>
    <t xml:space="preserve">The only real con of Mayo is the location. Major cons of UCSF are being worked to death and expense of SF. If you aren't bothered by Rochester, then Mayo is an easy choice imho. You'll receive great training at either program but Mayo will have more resident-friendly schedule and teaching model, invests more in their residents, opportunities to rotate at AZ and FL, etc. You can go anywhere and do anything from either program after. </t>
  </si>
  <si>
    <t xml:space="preserve">Overall, I prefer Mayo over UCSF as a program. Education-wise I would say are both superb, but how the education is provided is quite different due to cultures that are almost on opposite extremes. I like one of the contributor's comments above in the Yale vs Mayo FL discussion, comparing Yale to tiger parents, and Mayo to more progressive liberal parents. The Mayo programs have their own way to maximizing learning without overwhelming the residents, value education over service, and they seem to value resident wellness a lot more over other equally prestigious programs. Most of the east coast and west coast programs, UCSF included, are more "traditional" in the sense that learning comes more from quantity, and the cultures are more "harsh". It really depends on one's style of learning. </t>
  </si>
  <si>
    <t xml:space="preserve">If you think about the city, Rochester MN is a winter hell and SF is amazing, despite beeing a very expensive city. I'm afraid of Mayo MN bc i'm single tbh, I don't think there is life outside the hospital in that town. </t>
  </si>
  <si>
    <r>
      <rPr>
        <b/>
        <sz val="10"/>
        <color rgb="FF000000"/>
        <rFont val="Verdana"/>
      </rPr>
      <t xml:space="preserve">Ended up ranking Mayo &gt; UCSF.  I loved both programs, but I liked the idea of living in a small medical bubble for a few years to train.  This time next year, if I am single and covered in 10 feet of snow, I might feel differently but who knows. </t>
    </r>
    <r>
      <rPr>
        <b/>
        <sz val="10"/>
        <color rgb="FF000000"/>
        <rFont val="Verdana"/>
      </rPr>
      <t xml:space="preserve"> </t>
    </r>
  </si>
  <si>
    <t>quality of training, lifestyle</t>
  </si>
  <si>
    <t>Frankly feel that quality of training is equal, though reputation leans toward UCSF. I don't put much stock into hearsay about Stanford not having enough volume, with their new hospital I feel like this is more than addressed. Lifestyle wise, Stanford is def better.</t>
  </si>
  <si>
    <t>I've heard that UCSF&gt;Stanford for inpatient things, but Stanford&gt;UCSF for outpatient things. Also UCSF leadership is older/more established/more traditional, Stanford leadership is younger/more dynamic/energetic.</t>
  </si>
  <si>
    <t xml:space="preserve">UCSF </t>
  </si>
  <si>
    <t>Lifestyle, Training</t>
  </si>
  <si>
    <r>
      <rPr>
        <b/>
        <sz val="10"/>
        <color rgb="FF000000"/>
        <rFont val="Verdana"/>
      </rPr>
      <t>LIFESTYLE</t>
    </r>
    <r>
      <rPr>
        <sz val="10"/>
        <color rgb="FF000000"/>
        <rFont val="Verdana"/>
      </rPr>
      <t xml:space="preserve">: I think Boston edges UCSF out. Weather is colder, but the hospitals are closer (less driving, better public transport, less hills), cost of living is more manageable (areas like Allston/Brighton), especially because you can live anywhere on the public transit line. More residents covering a similar number of patients, meaning more coverage if you get sick and more people to back you up. Downside is that I thought there was slightly less camraderie, but that makes sense because there are 20 of them per year? //// </t>
    </r>
    <r>
      <rPr>
        <b/>
        <sz val="10"/>
        <color rgb="FF000000"/>
        <rFont val="Verdana"/>
      </rPr>
      <t>TRAINING</t>
    </r>
    <r>
      <rPr>
        <sz val="10"/>
        <color rgb="FF000000"/>
        <rFont val="Verdana"/>
      </rPr>
      <t>: Probably equal, honestly feel like all of the top 10 give you very solid training and prep you for fellowship anywhere you want</t>
    </r>
  </si>
  <si>
    <t>Ignore doximity - Emory is by far a stronger program, with the possible exception of if you want to do funded research. I think hours are a little heavier at Emory, but would much, much rather not live in Gainesville.</t>
  </si>
  <si>
    <t>that helps ty</t>
  </si>
  <si>
    <t>overall,education, lifestyle.</t>
  </si>
  <si>
    <t>UAB seems to have a much stronger program overall. UF seems to have a chill life style</t>
  </si>
  <si>
    <t xml:space="preserve">UVA </t>
  </si>
  <si>
    <t xml:space="preserve">I like Gainesville's program better but tampa as a city is more fun. What are your thoughts? </t>
  </si>
  <si>
    <t>go near the ocean my friend</t>
  </si>
  <si>
    <t xml:space="preserve">UF gainsville </t>
  </si>
  <si>
    <t xml:space="preserve">USF </t>
  </si>
  <si>
    <t>Reputation, education, research</t>
  </si>
  <si>
    <t>Houston seems to be stronger in reputation ed and research.</t>
  </si>
  <si>
    <t xml:space="preserve">Can't speak to UMass, but UT is strong in clinical training, and is well regarded in the South for sure.  Research wise, there isn't much time the first two years due to schedule, and it seems like there is a split among those that do PP vs Academics in the future.  Education is top notch, PC/assistant PC are both awesome, and no shortage of patients in the houston medical center. Inpatient heavy, which can be a plus or minus. </t>
  </si>
  <si>
    <t>UMIami</t>
  </si>
  <si>
    <t>UMinnesota</t>
  </si>
  <si>
    <t>UWisconsin</t>
  </si>
  <si>
    <t>Uni of Chicago</t>
  </si>
  <si>
    <t>BUMC</t>
  </si>
  <si>
    <t>BUMC is one of my top 3</t>
  </si>
  <si>
    <t>kentucky</t>
  </si>
  <si>
    <t>University of Illinois-Peoria</t>
  </si>
  <si>
    <t>cant speak a whole lot on the training, but I'm pretty familiar with both of these areas. Peoria is a city thats been on the decline over the past decade or so, but the downtown area still has a decent amount going on and COL is really good. End up getting a decent mix of underserved urban and rural medicine. Lehigh Valley is a bit more pricey and has a bit more of a small town feel, would more likely end up doing rural medicine there than UIP. Both are fairly close to major cities (Lehigh Valley is maybe 1.5 hrs out of Philly, UIP is about 2 and change out of Chicago. // UIP is a more established program with some solid fellowship placements.</t>
  </si>
  <si>
    <t>Thanks buddy, makes sense</t>
  </si>
  <si>
    <t xml:space="preserve">UM is malignant// why do you think so? </t>
  </si>
  <si>
    <t>anything else lol?</t>
  </si>
  <si>
    <t>both programs are good overall. education are strong in both. lifestyles suck for both.</t>
  </si>
  <si>
    <t>Epilepsy fellowship/reputation/effect of USC not matching last year</t>
  </si>
  <si>
    <t>I know little aside from the negatives spoken on USC in the chat, but I know and have rotated with Case and it is an excellently structured program with reknowned faculty and fantastic leadership. If you like Cleveand (I do) then it's a great program to join. They told me their epilepsy fellowship at UH/Case is their strongest as well</t>
  </si>
  <si>
    <t xml:space="preserve">Case name is a big deal </t>
  </si>
  <si>
    <t xml:space="preserve">USC </t>
  </si>
  <si>
    <t>lifestyle, training, academic medicine training, reeputation</t>
  </si>
  <si>
    <t>**I do not currently have a prelim program lined up so if I match USC I would definitely by SOAPing the prelim. With this in mind, please offer your input!</t>
  </si>
  <si>
    <t>Loma, any chance of moving is a no from me</t>
  </si>
  <si>
    <t>for sure loma linda then</t>
  </si>
  <si>
    <t xml:space="preserve">UT San Antonio </t>
  </si>
  <si>
    <t>Education, lifestyle, residents, overall</t>
  </si>
  <si>
    <t>Yale is the stronger/ more reputable program, living in Utah 20 minutes from mountains will be a better lifestyle.</t>
  </si>
  <si>
    <t xml:space="preserve">I'm torn between these two as well. Personally, I think I'd be happier at Utah (friendlier, less cutthroat culture, mountains, sunshine), but I'm having a hard time getting over reputation. </t>
  </si>
  <si>
    <t xml:space="preserve">Stronger research at Yale due to the more prominent researchers, but both programs have equally good clinical training. Both programs work residents very hard, but Utah seem to value resident wellness more than Yale in  my opinion. I would personally be happier in Utah. SLC is a million times better than New Haven. SLC has countless mountains, New Haven only has East Rock and Sleeping Giant. You pay the same for rent or to own in both cities. &lt;-- cheaper COL in SLC, actually. Have close friends in both cities and have looked at housing in each already. SLC is definitely cheaper for higher quality of housing. </t>
  </si>
  <si>
    <t>Would fellowship/job opportunities be more limited going to Utah vs Yale? I know Utah is well-regarded in the western half of the US, but I'm not sure how the name fairs in the rest of the country (SE, NE, Midwest, etc)</t>
  </si>
  <si>
    <t xml:space="preserve">Hard to say, and I've been looking into this too. It looks like residents have gone on to impressive fellowships but not many have from from Utah --&gt; NE, but my guess is that's probably due more to self selection than anything else. </t>
  </si>
  <si>
    <t xml:space="preserve">Seems that both have residents match at 'top' programs for fellowship, though there is a regional bias. Yale --&gt; Mass Gen, BI, Hopkins, etc. Utah --&gt; Stanford, UCSF, UW, etc. Probably self-selection for both I bet. </t>
  </si>
  <si>
    <t>Education, lifestyle, reputation</t>
  </si>
  <si>
    <t>Utah in every aspect</t>
  </si>
  <si>
    <t>Lifestyle-wise, it depends on what you want. Indianapolis has a low cost of living and is within 3 hours of a lot of other places (Cincinatti, Chicago. Louisville, Columbus). Utah has more outdoor opportunities and is gorgeous. Indy has a major symphony.  Education-wise, they are comparable.</t>
  </si>
  <si>
    <t>Vandy</t>
  </si>
  <si>
    <t>UTSW has better training / education though it is close. UTSW defintely has a better reputation, lifestyle wise it depends how important weather is to you but Vandy seems to have a bit harder hours.</t>
  </si>
  <si>
    <t>UTSW &gt; Vandy</t>
  </si>
  <si>
    <t>Reputation, location</t>
  </si>
  <si>
    <t>WashU will take you much farther</t>
  </si>
  <si>
    <t>Mayo Arizona</t>
  </si>
  <si>
    <t xml:space="preserve">Mayo AZ residents seemed to all be there just for Mayo name or becuase they wanted to travel internationally for a rotation. Not much stood out about the program other than the Mayo name. </t>
  </si>
  <si>
    <t>lifestyle, reputation</t>
  </si>
  <si>
    <t>UVA better for both, although philly seems more fun than charlottesville</t>
  </si>
  <si>
    <t>i'm choosing jeff because i like philly &gt; charlottesville. I think reputation is about equal, UVA residents were my favorite on the trail but Jefferson had a fun bunch too</t>
  </si>
  <si>
    <t>overall, lifestyle</t>
  </si>
  <si>
    <t xml:space="preserve">Interviewed at both, loved the culture at both.  Thought the residents were fantastic and outgoing (maybe a little more at UVA).  UVA seems like a decent work life balance with the 4+3 PGY2.  Vandy is VERY frontloaded with lots of elective time the last two years (with a super rigorous PGY1 year).  Overall preferred UVA, which is in my top 5 schools.  Research might be marginally better at Vandy? </t>
  </si>
  <si>
    <t>Both strong programs with different strengths (Emory more stroke/NCC, Vanderbilt more movement/NM/NI). If you don't have specific career goals, probably comes down to location</t>
  </si>
  <si>
    <t>helpful ty</t>
  </si>
  <si>
    <t>emory &gt; Vandy</t>
  </si>
  <si>
    <t>best program in the south = emory, mayo, and duke</t>
  </si>
  <si>
    <t>overall, reputation</t>
  </si>
  <si>
    <t>UNC overall and reputation</t>
  </si>
  <si>
    <t>Lifestyle, overall</t>
  </si>
  <si>
    <t>Reputation, lifestyle, residents</t>
  </si>
  <si>
    <t xml:space="preserve">Overall, reputation, lifestyle, education </t>
  </si>
  <si>
    <t>TJUH seems to have a better education in my opinion but less of a lifestyle</t>
  </si>
  <si>
    <t xml:space="preserve">Lifestyle at Yale doesn't seem to be all that cush. The PGY1 and 2 years are pretty intense and the residents talked about how busy their services were. </t>
  </si>
  <si>
    <t xml:space="preserve">Reputation wise both programs are great, my impression is that the neurology program at Yale is expanding and has gotten a lot stronger in recent years. Philly is a bigger city with more to offer than New Haven, residents at both places seemed to get along well. PGY2 year at Yale is definitely busy, but with good clinical training and PGY3 and PGY4 are more chill. PGY1 year is probably somewhat irrelevant, a medicine year will be really tough at any categorical program in a major academic center, only way to escape it is to find a chill preliminary year and an advanced neurology spot.  // Disagree somewhat. At my interview dinner the PGY3 specifically mentioned how run down she felt at the end of PGY1 year and that it made getting through PGY2 that much harder. </t>
  </si>
  <si>
    <t>Thank you everyone!</t>
  </si>
  <si>
    <t>mayo definitely has a better reputation, residents are quite but nice, biggest con is the city of Jacksonville definitely worse even with the sunshine. // ehhhhh I would say Yale &gt; Mayo FL</t>
  </si>
  <si>
    <r>
      <rPr>
        <sz val="10"/>
        <color rgb="FF000000"/>
        <rFont val="Verdana"/>
      </rPr>
      <t xml:space="preserve">Jacksonville is not a good city by any stretch of the word, it has nothing to offer. Neither does New Haven // </t>
    </r>
    <r>
      <rPr>
        <b/>
        <sz val="10"/>
        <color rgb="FF000000"/>
        <rFont val="Verdana"/>
      </rPr>
      <t>At least Jax is a beautiful affordable beach city by the Atlantic Ocean with tons of eating and shopping options... I feel like New Haven has nothing outside of Yale...</t>
    </r>
  </si>
  <si>
    <t xml:space="preserve">Interviewed at both. I liked New Haven better than Jax but Mayo FL has one of the most resident-friendly programs in the country (amazing call schedule and didactics) and Yale is notoriously east-coast busy. Not sure about the research for either....Mayo FL is a smaller program and Yale only recently expanded with faculty (in the last 10 years), but Mayo can connect you with any Mayo faculty. </t>
  </si>
  <si>
    <t>Mayo Rochester may have a better reputation but I would argue Yale &gt; Mayo Florida. Better clinical training at Yale, great research opportunities and well connected with other East Coast academic centers. Plus New England is awesome.</t>
  </si>
  <si>
    <r>
      <rPr>
        <sz val="10"/>
        <color rgb="FF000000"/>
        <rFont val="Verdana"/>
      </rPr>
      <t xml:space="preserve">Actually I think I'd still say Mayo FL has a stronger reputation. </t>
    </r>
    <r>
      <rPr>
        <b/>
        <sz val="10"/>
        <color rgb="FF000000"/>
        <rFont val="Verdana"/>
      </rPr>
      <t>Mayo FL:</t>
    </r>
    <r>
      <rPr>
        <sz val="10"/>
        <color rgb="FF000000"/>
        <rFont val="Verdana"/>
      </rPr>
      <t xml:space="preserve"> faculty from Mayo MN, Mayo resources (tons of didactics, strong investment in residents), opportunities to rotate/research at other locations, super friendly work schedule, tons of elective time before PGY3, beautiful facilities, one of the strongest programs in the SE; city isn't that great, program is small, residents seemed on the quieter/settled side. </t>
    </r>
    <r>
      <rPr>
        <b/>
        <sz val="10"/>
        <color rgb="FF000000"/>
        <rFont val="Verdana"/>
      </rPr>
      <t>Yale</t>
    </r>
    <r>
      <rPr>
        <sz val="10"/>
        <color rgb="FF000000"/>
        <rFont val="Verdana"/>
      </rPr>
      <t xml:space="preserve">: New Haven/NE awesome, PD and aPD are so great, dope salary, well-connected in NE; very front-loaded with little elective time before PGY3, PGY1-2 seem pretty brutal, dept just expanded in last few years (not sure how established the research is), not sure how close the residents are with each other. </t>
    </r>
    <r>
      <rPr>
        <b/>
        <sz val="10"/>
        <color rgb="FF000000"/>
        <rFont val="Verdana"/>
      </rPr>
      <t>Summary</t>
    </r>
    <r>
      <rPr>
        <sz val="10"/>
        <color rgb="FF000000"/>
        <rFont val="Verdana"/>
      </rPr>
      <t>: do you see yourself in the SE or NE? where do you want to live? How much elective time do you need before PGY3? small program or big program? These programs are each other's antithesis.</t>
    </r>
  </si>
  <si>
    <t xml:space="preserve">x2, I would agree that, in terms of neurology reputation, Mayo Fl &gt; Yale. </t>
  </si>
  <si>
    <t>I think both are equally reputable (but i might be biased because i went to Yale) I lived in Jax and went to Yale for school so I can shed light on both cities. I love my alma mater and had the best years of my life there. However, New Haven is a dump outside of Yale. there are decent restaurants but not many choices. It was good for college life because of my friends there, but I can't imagine myself back there now that I'm older and most of my friends have left. On the other hand, Jax is a good place for residency and a great city to live in if you look for a city with all the amenities of a big city but doesn't necessarily feel like a big city. Jax has a bad rep for being the most dangerous place in FL, but that's mostly on the west side and where Mayo is very safe and family friendly. Honestly, New Haven definitely felt less safe than Jax during the time I was there and several of my friends and many acquaintenances got either mugged or held at knife/gun-point. New Haven is also a more expensive place to live than Jax. Having said all this, I think Yale is a great place to go and I love Yale, but if we're talking about a better place to live, my personal opinion is Jax &gt; New Haven.</t>
  </si>
  <si>
    <t>Idk, as someone from the New Haven area the city has gotten a lot safter in the last 4-5 years. All the places residents would live such as Downtown, East Rock, Wooster Square, etc are very safe to walk around, plus the surrounding suburbs are nice and a short commute from the city. I think it comes down to personal preferance of New England versus Florida and what type of training environment you want. Career wise unless you want to be within the Mayo system I don't think there is a clear advantage to picking one over the other. Yale will be busier but the clinical training will be very strong and you will see multiple different hospitals (YNHH, West Haven VA, Saint Rafaels...). Mayo will provide more protected time to do research and explore your interests but at the expense of clinical volume. Ultimately I would decide based on where you want to live and where you want to practice long term. Lots of people end up staying in the same geographic area for fellowship and early career. // Just to reply to this: Yale will give you hardly any time for research until PGY3 or 4. I asked about this specifically. If you're looking for elective research time you can't beat Mayo FL, which has the most elective time in each year of training than just about any program I've seen.</t>
  </si>
  <si>
    <t>Wow, lots of responses, thank you everyone! Totally expected it to be one sided, glad to have multiple different viewpoints for and against each.</t>
  </si>
  <si>
    <r>
      <rPr>
        <sz val="10"/>
        <color rgb="FF000000"/>
        <rFont val="Verdana"/>
      </rPr>
      <t xml:space="preserve">As an Asian American, I will compare these 2 excellent programs in the following manner. The Yale program is like your typically Asian tiger parents, they will keep you in the classroom environent for as long as they can to make you learn, and give you plenty of work outside of your actually work and overwhelm you with </t>
    </r>
    <r>
      <rPr>
        <b/>
        <sz val="10"/>
        <color rgb="FF000000"/>
        <rFont val="Verdana"/>
      </rPr>
      <t>quantity</t>
    </r>
    <r>
      <rPr>
        <sz val="10"/>
        <color rgb="FF000000"/>
        <rFont val="Verdana"/>
      </rPr>
      <t xml:space="preserve"> so that you learn. Mayo is the more western "progressive" parent, where you have more "recess" time to discover your own creativity and learn via better </t>
    </r>
    <r>
      <rPr>
        <b/>
        <sz val="10"/>
        <color rgb="FF000000"/>
        <rFont val="Verdana"/>
      </rPr>
      <t>quality</t>
    </r>
    <r>
      <rPr>
        <sz val="10"/>
        <color rgb="FF000000"/>
        <rFont val="Verdana"/>
      </rPr>
      <t xml:space="preserve"> and more education opportunities. Both "parents" will train excellent "kids", and at the end of the day, both "kids" will do well and have great careers. The important thing for you to decide is how best do you learn? Do you learn best by more quantity or more quality?</t>
    </r>
  </si>
  <si>
    <t>&lt;—- LOL man I hope we end up at the same residency together. You're hilarious</t>
  </si>
  <si>
    <t>I'm ranking Mayo FL higher than Yale</t>
  </si>
  <si>
    <t xml:space="preserve">OP here: Decided to rank Yale higher given the quantity that they see and different training sites.  I thought that their clinical training was especially strong, and am ok not having as much time to do research in the first two years. </t>
  </si>
  <si>
    <t>Reputation, overall, lifestyle</t>
  </si>
  <si>
    <t xml:space="preserve">Reputation is probably pretty equal, would likely have great fellowship opportunities coming out of either. Would decide based on interview day vibes and geographic preference. </t>
  </si>
  <si>
    <t xml:space="preserve">Interviewed at both. Personally liked Yale much better than Duke. Preferred New Haven over Durham, NE over SE, and I loved the PD and aPD at Yale. Residents were equal to me. Duke probably has longer hours but less busy services. Reputation is strong for both programs, good research opportunities at both. </t>
  </si>
  <si>
    <t xml:space="preserve">&lt;-- I literally had the exact opposite feeling. I preferred Duke over Yale, Durham over NH, SE over NE. PDs and APDs at both were great, the heads were both quirky. Residency is busier at Yale = less of a life outside of hospital. </t>
  </si>
  <si>
    <t xml:space="preserve">Durham &gt; New Haven any day. </t>
  </si>
  <si>
    <t>Thank you, everyone!</t>
  </si>
  <si>
    <t>Mt sinai</t>
  </si>
  <si>
    <t xml:space="preserve">Education, residents, lifestyle </t>
  </si>
  <si>
    <t>Probably Yale</t>
  </si>
  <si>
    <t xml:space="preserve">City-wise, New Haven is rather rough. It has very high crime and is not very safe. Iowa City is very low crime. New Haven is closer to a lot of other places, so the amenities will be better there than Iowa City. </t>
  </si>
  <si>
    <t xml:space="preserve">Idk New Haven has changed a lot over the years, now a much nicer place to live </t>
  </si>
  <si>
    <t>ppl keep saying that about new haven... i have been here the last 5 yrs and havent really seen a change... where r ppl hearing this?</t>
  </si>
  <si>
    <t>yale</t>
  </si>
  <si>
    <t>ucsf</t>
  </si>
  <si>
    <t>worth the cost of living?</t>
  </si>
  <si>
    <t>It is not worth the cost of living. living by yourself is like 3k/month</t>
  </si>
  <si>
    <t>cant speak for SF, but i actually had a great time at yale.... felt like the training difference wasnt huge, you could still go to any fellowship you wanted, and the leadership was rly good. and cost of living is dirt cheap -- and if you want a big city, you can always go up to boston or down to philly/nyc</t>
  </si>
  <si>
    <t xml:space="preserve">ucsf seems pretty understaffed resident-wise </t>
  </si>
  <si>
    <t>SF is a much better city than new haven. new haven is cheaper, but still expensive given there's not much to do in town. but that doesn't really matter because work-wise, both are work horse programs so don't expect too much life outside of residency. overall UCSF &gt; yale</t>
  </si>
  <si>
    <t xml:space="preserve">Loved both programs, and both are in my top 4.  Overall, I felt like UCSF deserved its reputation as one of the top Neurology residencies in the country: the residents were smart/personable, faculty were great, and training appears top notch (at the expense of lifestyle).  Yale also had amazing faculty and I vibed with the residents, but not as much so as at UCSF, and IMO UCSF is worth the COL. </t>
  </si>
  <si>
    <t>FAU</t>
  </si>
  <si>
    <t xml:space="preserve">FAU seems to have more potential. both programs are very new though. </t>
  </si>
  <si>
    <t>Harbor-UCLA</t>
  </si>
  <si>
    <t>reputation, lifestyle, culture, training</t>
  </si>
  <si>
    <t>U South Alabama Hospitals</t>
  </si>
  <si>
    <t>Neurology</t>
  </si>
  <si>
    <t>Cedars-Sinai Med Ctr-CA</t>
  </si>
  <si>
    <t>Med-Prelim/Neurology</t>
  </si>
  <si>
    <t>Loma Linda University-CA</t>
  </si>
  <si>
    <t>UC Davis Med Ctr-CA</t>
  </si>
  <si>
    <t>George Washington Univ-DC</t>
  </si>
  <si>
    <t>LSUHSC-Shreveport-LA</t>
  </si>
  <si>
    <t>Tulane Univ SOM-LA</t>
  </si>
  <si>
    <t>Detroit Med Ctr/WSU-MI</t>
  </si>
  <si>
    <t>Transitional/Neurology</t>
  </si>
  <si>
    <t>Sparrow Hospital-MI</t>
  </si>
  <si>
    <t>Neurology/SACM</t>
  </si>
  <si>
    <t>Dartmouth-Hitchcock Med Ctr-NH</t>
  </si>
  <si>
    <t>Montefiore Med Ctr/Einstein-NY</t>
  </si>
  <si>
    <t>NYP Hosp-Columbia Univ Med Ctr-NY</t>
  </si>
  <si>
    <t>Albert Einstein Med Ctr-PA</t>
  </si>
  <si>
    <t>Drexel/Hahnemann Univ Hosp-PA</t>
  </si>
  <si>
    <t>Temple Univ Hosp-PA</t>
  </si>
  <si>
    <t>Rhode Island Hosp/Brown Univ</t>
  </si>
  <si>
    <t>U Tennessee Health Sci Ctr-Memphis</t>
  </si>
  <si>
    <t>Baylor Coll Med-Houston-TX</t>
  </si>
  <si>
    <t>SOAP spots by year</t>
  </si>
  <si>
    <t>Methodist Hospital-Houston-TX</t>
  </si>
  <si>
    <t>U Wisconsin Hospital and Clinics</t>
  </si>
  <si>
    <t>Kaiser Permanente-Los Angeles-CA</t>
  </si>
  <si>
    <t>HealthONE-CO</t>
  </si>
  <si>
    <t>Neurology/Sky Ridge</t>
  </si>
  <si>
    <t>U Florida COM-Shands Hosp</t>
  </si>
  <si>
    <t>UCF COM/GME Consortium-FL</t>
  </si>
  <si>
    <t>Neurology/Kissimmee</t>
  </si>
  <si>
    <t>Botsford Hospital-MI</t>
  </si>
  <si>
    <t>St Louis Univ SOM-MO</t>
  </si>
  <si>
    <t>Duke Univ Med Ctr-NC</t>
  </si>
  <si>
    <t>St Peters University Hosp-NJ</t>
  </si>
  <si>
    <t>Med-Prelim/Neurology-Rutgers</t>
  </si>
  <si>
    <t>Icahn SOM Beth Israel-NY</t>
  </si>
  <si>
    <t>SUNY HSC Brooklyn-NY</t>
  </si>
  <si>
    <t>Case Western-OH</t>
  </si>
  <si>
    <t>Neurology/Funded</t>
  </si>
  <si>
    <t>UPMC Hamot Med Ctr-PA</t>
  </si>
  <si>
    <t>Univ of Puerto Rico</t>
  </si>
  <si>
    <t>Univ of Vermont Medical Center</t>
  </si>
  <si>
    <t>U Southern California</t>
  </si>
  <si>
    <t>U Colorado SOM-Denver</t>
  </si>
  <si>
    <t>Neurology/Funded IG</t>
  </si>
  <si>
    <t>U Iowa Hosps and Clinics</t>
  </si>
  <si>
    <t>B I Deaconess Med Ctr-MA</t>
  </si>
  <si>
    <t>Tufts Medical Center-MA</t>
  </si>
  <si>
    <t>Neurology/FAP</t>
  </si>
  <si>
    <t>Neurology/Sponsored</t>
  </si>
  <si>
    <t>Ascension Macomb-Oakland Hosp-MI</t>
  </si>
  <si>
    <t>University Hosps-Jackson-MS</t>
  </si>
  <si>
    <t>Creighton Univ Affil Hosps-NE</t>
  </si>
  <si>
    <t>JFK Med Ctr-NJ</t>
  </si>
  <si>
    <t>University at Buffalo SOM-NY</t>
  </si>
  <si>
    <t>Westchester Medical Ctr-NY</t>
  </si>
  <si>
    <t>Kettering Health Network-OH</t>
  </si>
  <si>
    <t>Neurology/Grandview</t>
  </si>
  <si>
    <t>Oregon Health &amp; Science Univ</t>
  </si>
  <si>
    <t>Neurology-PGY2-PGY2</t>
  </si>
  <si>
    <t>Baylor-Scott &amp; White-TX</t>
  </si>
  <si>
    <t>Texas Tech U Affil-Lubbock</t>
  </si>
  <si>
    <t>U Texas at Austin Dell Medical School</t>
  </si>
  <si>
    <t>Larkin Community Hospital-FL</t>
  </si>
  <si>
    <t>Palmetto General Hosp-FL</t>
  </si>
  <si>
    <t>Advocate Health Care-IL</t>
  </si>
  <si>
    <t>LSU SOM-New Orleans-LA</t>
  </si>
  <si>
    <t>U Maryland Med Ctr</t>
  </si>
  <si>
    <t>Albany Med Ctr-NY</t>
  </si>
  <si>
    <t>Stony Brook Teach Hosps-NY</t>
  </si>
  <si>
    <t>Geisinger Health System-PA</t>
  </si>
  <si>
    <t>Specialty</t>
  </si>
  <si>
    <t>Year</t>
  </si>
  <si>
    <t>Quota</t>
  </si>
  <si>
    <t>SOAP #</t>
  </si>
  <si>
    <r>
      <t xml:space="preserve">Source: </t>
    </r>
    <r>
      <rPr>
        <u/>
        <sz val="10"/>
        <color rgb="FF1155CC"/>
        <rFont val="Arial"/>
      </rPr>
      <t>https://bsolomon.us/app/residency-match/</t>
    </r>
  </si>
  <si>
    <t>Info for Day Of</t>
  </si>
  <si>
    <t>What Everyone Actually Cares About</t>
  </si>
  <si>
    <t>Pre-Rank Impressions</t>
  </si>
  <si>
    <t>Post-Rank Impressions</t>
  </si>
  <si>
    <t>Cat/Adv</t>
  </si>
  <si>
    <t>Interview Structure</t>
  </si>
  <si>
    <t>Prelim combined?</t>
  </si>
  <si>
    <t>Hotel</t>
  </si>
  <si>
    <t>Dinner</t>
  </si>
  <si>
    <t>Schedule</t>
  </si>
  <si>
    <t>EMR</t>
  </si>
  <si>
    <t>Free Food?</t>
  </si>
  <si>
    <t>Free Parking?</t>
  </si>
  <si>
    <t>Thoughts</t>
  </si>
  <si>
    <t>More thoughts</t>
  </si>
  <si>
    <t>Even more thoughts</t>
  </si>
  <si>
    <t>Just continue on</t>
  </si>
  <si>
    <t>South Alabama</t>
  </si>
  <si>
    <t>6 of 30 mins</t>
  </si>
  <si>
    <t>Cerner</t>
  </si>
  <si>
    <t>Consult service (could be negative), nice/ close-knit resident group, Very approachable attendings, great didactics with residents teaching each other and attendings supervising. No fellows, so plenty of exposure</t>
  </si>
  <si>
    <t>In Mobile, AL, No fellowships but have placed fellows in multiple fields including stroke, behavioral, neuroimmunology</t>
  </si>
  <si>
    <t>Acts as a consult only service.</t>
  </si>
  <si>
    <t>I'm a DO and the PD straight up said "we don't usually interview DO's but you're fine" so that was weird.</t>
  </si>
  <si>
    <t>Free lunch on weekdays at noon lectures and while on call, 60% off otherwise</t>
  </si>
  <si>
    <t>70+ faculty members and all are very welcoming and friendly. It's a huge research university (even the undergrad really just exists for faculty research) with endless opportunities for cool projects or clinical exposure. One resident said chair gives great life advice and helped her write her R-25 grant application. They have the highest designation in every division where a designation exists. Facilities are top notch too. Birmingham has a lot of breweries and a growing restaurant scene, good places to hike, and has an airport. Theyve had a 24 hr call system but now are piloting night float (thank god). Didn't expect this to be such a powerhouse, but is a really great program. because they increased class size to 8 they are going to implement a tele-neurology rotation. Fellowships in *everything* and residents end up at impressive places / or stay at UAB</t>
  </si>
  <si>
    <t>Impressive + large faculty with very niche and varied research interests. Definitely got workhorse vibes and residents/faculty weren't shy to highlight patient volume seeing as UAB is one of the only neurology centers in the whole state. All 4th years specializing and matched at great places. Heads up, no breakfast at the interview so eat at the hotel (that they provided)</t>
  </si>
  <si>
    <t>Arkansas</t>
  </si>
  <si>
    <t>Interviews with 7 ppl for 15-20 mins each including PD, Chairman, and a resident</t>
  </si>
  <si>
    <t>Strong in telemedicine/telestroke, really diverse program, very supportive faculty who will personalize program to you, will receive very balanced education with regards to subspecialty exposure</t>
  </si>
  <si>
    <t>No fellowships (but residents go to top fellowships after graduation), NCC run by attendings (something they are working on), and research isn't highly emphasized</t>
  </si>
  <si>
    <t>All the interviewers were friendly. Residents seem happy. They have most sub-specialties. They actually went through my application which was nice. Also sponser H1B visas for all you non-US IMGs out there.</t>
  </si>
  <si>
    <t>Epic</t>
  </si>
  <si>
    <t>St. Joseph's/Barrow</t>
  </si>
  <si>
    <t>Arizona</t>
  </si>
  <si>
    <t>Arizona South</t>
  </si>
  <si>
    <t>IS THIS FOR TUCSON?</t>
  </si>
  <si>
    <t xml:space="preserve">Epic </t>
  </si>
  <si>
    <t xml:space="preserve">small program, great faculty with diverse subspecialty exposure. PD is incredibly caring and just an awesome person overall. work hours do not seem very intense, which makes the program extremely family - friendly. traditional 30 hour call with day float system. </t>
  </si>
  <si>
    <t>Ceders-Sinai</t>
  </si>
  <si>
    <t>3 ~20min interviews</t>
  </si>
  <si>
    <t>Opportunities to rotate at UCLA, UCI, Ceders-Sinai, etc and hence good fellowship matching. Not so much of research but opportunities are there. Definitely has a lot of resources. Also, happiest residents I have ever seen. Speaking Spanish will help and much less so but speaking either Korean or Japanese would help as well (I bet not many neuro applicants will speak either Korean or Japanese anyway tho......)</t>
  </si>
  <si>
    <t>Adv</t>
  </si>
  <si>
    <t>7 15-min. interviews</t>
  </si>
  <si>
    <t>No, it's expensive too</t>
  </si>
  <si>
    <t xml:space="preserve">Came off slighlty pretentious. Came off as if they did not need to sell the program to you. BEAUTIFUL hospital though </t>
  </si>
  <si>
    <t xml:space="preserve">&lt;&lt;&lt; did not get that impression. thought the chair in particular was very interactive and was willing to communicate with applicants. More than I could say about one of the top east coast programs. Interview day was very chill. 15 minute interviews went by very quickly. I'd probably say the best interview day I've had. Residents were friendly and nice and imo reflect LA culture. Everyone goes into fellowship and I'm confident you could get fellowship at top programs after training there. Strong research opportunities and program administration that is prepared for helping you craft an application to get grants. Program leadership mentioned value they place on diversity and a representative workforce. Also they are adding another resident next year. </t>
  </si>
  <si>
    <t>&lt;&lt;Seemed they didn't feel the need to make you feel welcome. Not much of a welcome or goodbye, just straight business. The residents were nice, but they didn't seem to have a close relationship with each other. Compared to my other interviews, these residents were probably the least close together. They also seemed a bit pessimistic, one of the faculty said residents get overworked so not sure if it has to do with that. On the other hand, faculty interviews were really nice. The place has great resources and is in a very nice/expensive location in LA.</t>
  </si>
  <si>
    <t xml:space="preserve">Residents were really nice, but this was by far my worst interview day. There was really no morning presentation. Instead, the chair spent an hour name dropping all of the people that he's worked with. Then he had everyone go around and tell where they came from, and when someone wasn't from an ivy, he called it a community college. Ridiculous. &lt;&lt;&lt;&lt; +2 yea, what was with that. (had the same thoughts, completely agree) &lt;- +3 This was also my worst interview day. Chair took a dig at my school (no not the community college comment, this was a separate incident) and one of the resident kept saying "back in+ my day". Will not rank. </t>
  </si>
  <si>
    <t xml:space="preserve">This was the only place so far where kdrama or anime was brought up when I talked to either residents or faculties (which was a huge positive for me) </t>
  </si>
  <si>
    <t>&lt;&lt;&lt;&lt; lol what +1 // well, if that means "why would someone do so?", I can say a good # of neuro ppl are nerds (I saw a resident playing some magic the gathering like online card game on phone during a pre-interview dinner)</t>
  </si>
  <si>
    <t xml:space="preserve">Residents didn't seem happy, questionable culture/environment // let me shed some light on the situation, esp for the 2020's who may read this -- the "chair" that everyone is talking about here is actually the OLD chair, who stepped down to head one of their research centers. they currently have an interim chair who was the old PD -- the interim chair is actually a really nice guy, but the old chair still likes to have power and influence, esp on interview day (and interim chair doesn't really seem to say much). unsure how long this weird dynamic will go on for </t>
  </si>
  <si>
    <t xml:space="preserve">Post-rank impression: Ended up ranking very low on my list, and some much less prestigious programs were ranked before this. I felt nauseous after I left my interview day after hearing what the chair had to say. The comments listed before are no exaggeration, and he said some very inappropriate things that people haven't mentioned. As someone who is not much into research, I felt uncomfortable when the chair had everyone go around the room saying where we went o undergrad, med school and who our research mentors were. I don't know why we had to do this in front of everyone. Resident's mostly are older, with families, thus do not seem to socialize much outside of residency. Very questionable culture, borderline malignant. All the residents I asked stated that location was their #1 factor when deciding to rank UC Irvine highly. I think they will continue to get good residents solely because of their location, and because there are a multitude of people who want to end up in Southern California. </t>
  </si>
  <si>
    <t>Epic, VA system, county hospital system (switching to EPIC in ?2019)</t>
  </si>
  <si>
    <t>Free at VA. Other sites require unique parking permits which can be expensive</t>
  </si>
  <si>
    <t>Long interview day. Program clearly has a lot of volume and is probably one of the best places for clinical training. Residents seemed happy and friendly in spite of what is clearly a busy program. Intern year, if catagorgical, VERY front loaded--?8mo straight of inpatient. Rest of intern year is prep for neuro including a month of chill didactics and clinic time. I will add that UCSF internal medicine, like most residencies at UCSF, is one of the best IM programs so I'd consider it a perk. Program leadership seem very friendly. It is pretty cool that the chair seems to be more of a clinican and educator rather than the soley research types seen at other top programs. UCSF received a lot of funding by the Weils which means more research and more falculty (more opportunities for falculty positions for graduating residents). Program values diversity among residents and faculty. CONS: SF is expensive af. Parking not included and is expensive though there is a shuttle system in place between sites</t>
  </si>
  <si>
    <t>can apply for 2y subsidized housing, aware of the apartments at Mission Bay, shuttle reliably gets you to Parnassus/SFGH</t>
  </si>
  <si>
    <t xml:space="preserve">Really strong program, probably the best on the west coast, though you will get worked to death. Clinically, UCSF is one of few places to have it all: the huge academic hospital, the public hospital, and the VA, and they are basically the only game in town. Chair is amazing. Culture is very supportive. PD is a little quieter, but has been around for a while and knows a lot. Residents spoke very highly of him. Great research oppurtunities which are only growing, though they tend to focus on clinical research (and maybe a few other areas?), but are weaker in things that you usually see at a big university center, like public health. Amazing fellowship list. Their big hospital has two neuro ICUs. All this said, you will work HARD. Probably the most demanding program I saw. While residents all spoke highly of their training, they also were open about the fact that they were tired. In fact, for the size of the program, I saw few residents while I was there. If you go there, expect to live with 10 roommates and pay through the nose. Residents said they got around this by looking for 2+ bedrooms, which were relatively less expensive if you had roommates. SF is cool, weather is definitely better than Boston/NYC/Philly. 
Overall, I ranked this program really high, but that had a lot to do with my family and support system. Even without that, would still be top 3-5, but concerns about expense and work hours would have pushed it down. </t>
  </si>
  <si>
    <t>Interview with the PD, chair, faculty member and chief resident, each for about 15 minutes</t>
  </si>
  <si>
    <t>No free meals, get 70% employee discount at hospital</t>
  </si>
  <si>
    <t>Meditech</t>
  </si>
  <si>
    <t xml:space="preserve">the residents are very clear about the fact that this program isn't for everyone. They seem happy, but they understand why some people may not like it. It's a very small, new program where everything isn't set in stone yet. A lot of away rotations at UCLA-harbor. Facilities, esp outpatient clinic are nice and they try to do a lot for resident wellness. Inland Empire in general isn't that great, unfortunately which seems to be a large reason of why they can't recruit more faculty. </t>
  </si>
  <si>
    <t xml:space="preserve">Post-Rank Impression: Ended up being last on my list. Just wasn't a fit for me all around -- didn't jive with the residents, some of hte faculty were a little off-putting (although PD is great), and not enough of a vision of what the entire residency will look like. Also, ask yourself if you want to live in the Inland Empire. It's a little rough. </t>
  </si>
  <si>
    <t>Adv+2/10</t>
  </si>
  <si>
    <t xml:space="preserve">Very strong program that didn't sit well with me personally. Comes with the amazing resources of Stanford U: as the PD said "if you can think of it, there's a center for it." Some of the best outpatient exposure in the country. Lots and lots and lots of fellowships. Residents say you don't have to be a big time researcher to do well here. Good benefits and pay. Chair is awesome, really cares about both research and teaching. That said, still very research-y, though getting better at clinical. I find it weird that you have to cover two other county hospitals to get your inpatient experience. Not a lot of bread and butter in clinic. Cost of living is very high. Have to cover county hospitals which are far away. Residents seemed very awkward and detached. </t>
  </si>
  <si>
    <t>stroke and wards service is combined right now (sounds brutal), they're working towards making them two different services. Some residents were really cool, some not really, didn't get the vibe that the program was malignant. PD was extremely nice and personable, was suspicious that she might have been putting on an act for interviewees but later a resident confirmed "she is just super nice and invested in us, it's not even an act". This made me feel much better about the program! They seem receptive to change. Due to the lack of many fellowships, residents have opportunities to do a lot (more work, more learning). Hospital was nice, half under construction/old, half new and pretty. In the process of getting a new neuro chair - unknown how this will affect future residents</t>
  </si>
  <si>
    <t>&lt; it's stroke codes+consults* in one team. wards is separate</t>
  </si>
  <si>
    <t>solid cognitive neurology. Sacramento isn't too bad</t>
  </si>
  <si>
    <t>5-6 x 15 mins</t>
  </si>
  <si>
    <t>7-6 and night float</t>
  </si>
  <si>
    <t>Epic and CPRS (VA)</t>
  </si>
  <si>
    <t>meal stipend</t>
  </si>
  <si>
    <t>3 x 15-20 min.</t>
  </si>
  <si>
    <t xml:space="preserve">cerner </t>
  </si>
  <si>
    <t xml:space="preserve">HealthOne RVU / sky ridge </t>
  </si>
  <si>
    <t>5 interviews, 15 min each</t>
  </si>
  <si>
    <t>No (appetizers day of)</t>
  </si>
  <si>
    <t>meditech</t>
  </si>
  <si>
    <t xml:space="preserve">Seems to be strong in stroke management.  Program director young, maybe fresh out if residency  but entgusiastic Only met a few residents , and interacted with 2 . Both seemed nice. One intern mentioned SOAPing in but didn’t seem unhappy about it. Noted that first year at a different location than remaining years and wished there was more neuro exposure in first year. </t>
  </si>
  <si>
    <t>5 interviews, 25 min each except PD/Chair are each 10-15</t>
  </si>
  <si>
    <t>7:45-2p</t>
  </si>
  <si>
    <t>EPIC at University</t>
  </si>
  <si>
    <t>no. $10/mo at main campus</t>
  </si>
  <si>
    <t>I would totally go with last year's impressions on SDN.  Every word was accurate!</t>
  </si>
  <si>
    <t>&lt;agreed. Great city, great people, super friendly. Denver is a great city with lots of outdoorsy stuff. Program is very supportive of residents. Strong in neuro-ID (chair), and has lots of fellowships. Interview day didn't focus much on research opportunities. Also, I forgot to mention the swag bag! T-shirt, magnet, pen, squeezey brain. Definitely something to enjoy after a long interview day.</t>
  </si>
  <si>
    <t>Be prepared to answer "why Colorado" multiple times. Day is short but starts very early. Also, as previously mentioned, the swag bag contains a small but strong magnet (easy to miss), so be careful where you stash it for flight if you have a computer.</t>
  </si>
  <si>
    <t xml:space="preserve">Post-rank impression: Really awesome people, great city. Vibed really well with residents, though many showed up late to dinner, which was kind of weird. PD is very nice, though be aware he has a vocal and motor tic. Chair was really nice. Everyone was really nice! That said, department is very much medium sized, with some fields only having like 1 or 2 people. Neuro-ICU is a weak point, which they admit. Clinically fine, but not great. Ended up ranking lower, less because the program was bad, but more because I wanted to go somewhere with a larger department and which was clinically intense. Still, I think this would be a great place for many people. </t>
  </si>
  <si>
    <t>Post-rank impression: The pre-interview selling points of this program were its clinical strength, location, and people. I left my interview not particularly blown away by any of those things. The program doesn't appear especially strong and while it touts neuro-ID, other weaknesses (particularly NCC) were more apparent. Denver seems like a cool place, but residents complained about rising COL and traffic. I also had poor/late attendance of the residents at dinner, and notably did not meet any residents other than the tour guide on interview day. Overall, I couldn't find enough reasons to rank this program over most other programs on my list.</t>
  </si>
  <si>
    <t>Adv 10/10</t>
  </si>
  <si>
    <t>6 interviews, 20 min each incl PD and chair</t>
  </si>
  <si>
    <t>NF; 1 week clinic per 6 weeks</t>
  </si>
  <si>
    <t>lunch everyday plus $800 meal stipend</t>
  </si>
  <si>
    <t>yes at VA and no at YNHH, but new highway construction makes getting into the parking garage really easy and quick</t>
  </si>
  <si>
    <t>Everyone really laid back and pleasant. PD is young and enthusiastic and can tell he really cares about his residents. He's in his 5th or 6th year now, and new chairman (started ~10 yrs ago) has really transformed the department. Intro session impressive in that YNHH 4th largest in country and the neurology faculty have more than doubled since 2010 (across all subspecialties). Rumors of new neuroscience tower. Diverse patient population as catchement area and referrals from most of the state and beyond - you will see everything. No close competing hospitals. 90% residents go into fellowship and seems like they can either stay or go wherever they want. Strong in just about every subspecialty, esp stroke, neuroimmunology, NCC (expanding beds and faculty), epilepsy. Residents seem really happy and close. Have cell #s of many faculty members for curbsides, lots of support. Chairman meets with everyone to discuss career goals. Very strong research opportunities available (R25, etc.) Also excellent opportunities if interested in medical education. Can go to France for free for a rotation. Prelim presentation at end of day, no interviews, and 10/10 guaranteed prelim position (unless you don't want it for personal reasons). Neuro/prelim schedule actually with more elective time than traditional IM intern schedule and new as of this year includes 6 weeks stroke/ICU. Also new as of this year: continuity clinic for 1 week every 6 weeks throughout residency with no backup coverage or weekend responsibilities. Only potential downside is location. If you're a big city person, probably won't be happy in New Haven (though it's 1h50 by train to NYC, $16). It does have an active downtown area with great food and lots of cultural opportunities and outdoorsy stuff + beaches. Great place for family, can get a lot of house for the $ both in NH and surrounding areas (Hamden, Fairfield, etc). Stipend ~65K PGY1, comparable to big NE cities.</t>
  </si>
  <si>
    <t>Overall good program, but pushes really hard for research, almost a little too much for my taste. A weird vibe with the chair. The residents seem to be enjoy their time in the program. New Haven left something to be desired; i desire to be in a small to medium sized city, but besides Yale, New Haven doesn't seem to have anything else to offer. In the end, I think I would feel fine to end up at the program, but likely won't make it into my top 5.</t>
  </si>
  <si>
    <t>I am very conflicted about the program. good program... but like the poster previously mentioned about the city, it might be what some people want but not my cup of tea unfortunately... first of all, New Haven is so hard to get to!! especially since I am not from around the area, I would need to fly out, and it takes forever to get to the airports in NYC or Boston if I don't want to spend more money flying out from Hartfort. And after talking with some people, it definitely does not sound like New Haven is a very safe town... I looked it up and it was the 4th most dangerous city in the US behind St. Louis! Gang-related activities seem pretty prevalent in the city, especially in the summer time during intiation, one of the residents told me they were smashing car windows along one of the downtown streets last year... can someone explain why New Haven is such a dump despite having such a good school / hospital there???</t>
  </si>
  <si>
    <t>I used to live in New Haven for 4 years, so I think I can provide some further insight into the city. During my 4 years there, even though stayed out late at night and walked around the downtown all by myself, I never had any problems with crime. The downtown core (which is where the hospital is, where a lot of the good bars/restauraunts are, and where a lot of residents and students live) is very safe, with Yale security officers and New Haven police constantly patrolling. In no way would I classify New Haven as a dump. There are other nice areas in New Haven too, such as the Wooster Square area, or East Rock. You can also go for a more suburban lifestyle by living in close-by Hamden, Milford, or Guilford. That being said, there are areas of New Haven that i would NOT walk alone at night, such as those west of the hospital and undergrad campus - however, there is absolutely no need to walk there, and i don't think the concept of unsafe areas is unique to New Haven. tl;dr: yes new haven has crime issues, but these are very geographically isolated, and you will quickly find what areas are good and are not; there is absolutely no reason to ever need to be in the unsafe areas, and you can spend your entire time in New Haven living in one of the many nice areas either within the city or directly around it.</t>
  </si>
  <si>
    <t xml:space="preserve"> I, too, have lived in New Haven - almost 8 years now. My first two years I lived in the "bad part" of downtown (i.e. west of Howe Street). It was about a 15 minute walk to the med school and hospital, which I had absolutely no problems with. I did not walk home by myself late at night - I either had a group of friends or the safe ride service. My car did get broken into, once, while it was parked on the street instead of our secured parking. After those two years, I moved to East Rock for the remainder of my time. We lived on the first floor of a house converted into a condo and while we installed an alarm system, we never had it go off or had any other problems in that area. I have also spent a lot of time going to restaurants in bars in downtown proper and never had any issues aside from the random jerk drunk guy. So my two cents - just be smart and aware of your circumstances and you'll more than likely be perfectly fine. I've always felt nothing but safe in the hospital. The "crime" reputation of New Haven shouldn't deter you from considering the program. It is a smaller town, though, so as previously mentioned if you're a big city type of person, it probably isn't the place for you. //Anybody else got a weird vibe from the chair? +4 // If by weird vibe you mean he's sort of a pretentious asshole, then yes //</t>
  </si>
  <si>
    <t xml:space="preserve">Really wanted to like Yale but ended up being near the bottom of my list because of location and some interviewers. New Haven is a small city that has a tiny airport and most people fly out of Hartford. Having have lived in small town for college and grad school, this has been a major annoyance and I want the luxury of a larger airport in the city. As mentioned before, the chair was pretty pretentious and I did not enjoy my interview with him. I didn't click with a couple of the other faculty. However, the PD is great and seems very focused on resident education and improving the program. The residents all seemed extremely nice, outgoing, and knowledgeable. The residents also didn't seem too tired or over-worked. There are plenty of research opportunities, and Yale seems like it trains its residents well. </t>
  </si>
  <si>
    <t>UCONN</t>
  </si>
  <si>
    <t>4x 15min</t>
  </si>
  <si>
    <t xml:space="preserve">Mostly IMGs. Faculty and residents seem happy. Expanding department and recrutiting more subspecialists. PD was very friendly and exciting. 7 residents per year. </t>
  </si>
  <si>
    <t>Adv 4/4</t>
  </si>
  <si>
    <t>3 x 30 min</t>
  </si>
  <si>
    <t>IM "group interview"</t>
  </si>
  <si>
    <t>Small program. Heavy patient load per resident (carrying 20-30 person teams solo). Get a lot of autonomy, but they seemed pretty overworked. Got kind of a weird vibe from the residents - they didn't really seem to know each other or know what people did outside of work. PD was great, emphasizing the growth of the faculty and patient population, but there doesn't seem to be a lot of growth of support staff or residency numbers to keep up.</t>
  </si>
  <si>
    <t>a resident compared first year of neuro to slavery. very vocal about how miserable that year is and how laidback the following years are. numerous people acknowledged the need to expand resident numbers b/c workload is just too much.  //aw yikes</t>
  </si>
  <si>
    <t xml:space="preserve">Numerous residents said favorite parts of the program were the free hospital parking and living in D.C... I thought they would expand and talk more about actual program assets but they never did :// </t>
  </si>
  <si>
    <t>&lt;LOL +2</t>
  </si>
  <si>
    <t>3 x 30 min + 15 min with PD</t>
  </si>
  <si>
    <t xml:space="preserve">One of the best faculty and resident groups that I saw on the trail. The only reason I didn't rank it higher is that housing prices are high and you spend lots of time in traffic. The GT hospital is also on the older side </t>
  </si>
  <si>
    <t>Howard</t>
  </si>
  <si>
    <t>Away rotations at the Cleveland main campus. Close knit faculty-resident relationship</t>
  </si>
  <si>
    <t>5 x 20 min w/ faculty including chair and PD</t>
  </si>
  <si>
    <t xml:space="preserve">small residency program (4 categorical going to 5 with MD/PhD) w/ 30+ faculty great in sense you get to know faculty and peers very well. very supportive environment, extremely strong didactics with basic neuroscience and neuroanatomy course. famous faculty, lots of research opportunities and paid conference time. get to rotate at other mayo sites. very nice and new facilities. no traffic in jacksonville and it is low cost of living. overall was impressed                                                                                                                                                                                                                                                                                                                                                                                                                                                                                                                                                                                                                                                                                                                                                                                                                                                                                                                                                                         </t>
  </si>
  <si>
    <t>I loved this program. Jacksonville is not as boring as it seems at a first glance. The residents seem happy and the weather is much better than the sister campus in Rochester. The dress code thing also seems less stringent here. Lots of collaboration with Rochester and possibility for rotations there. Residents were chill and cohesive I really enjoyed the interview day. Campus is beautiful; neuro seems to be top dog here and there is a boot camp month (big plus) and 2 months of only neurophysio during PGY-3 with no other responsibilities (WHAT?!). Global health opportunities were also advertised in the presentation. PD seems like a genuine guy with very supportive faculty. Only downside is 4 residents (possibly 5 in a year or 2) and the fact Jacksonville is NOT a large urban center (but a very fast growing city), if that's what you're looking for.</t>
  </si>
  <si>
    <t>Only downsides for the program for me were the class size (4 residents per year now) and patient load. Facilities didn't seem that busy to me (which may be a plus for some people) but I worry I may need more patient exposure for learning in residency. Other than that -- PD has great energy, faculty were renowned + approachable, and benefits were amazing                                                                                                                                                                                                             //                                                                                                                                                                                                                                               Residents were some of the coolest i've met on the trail and all seem very happy. Mayo is BEAUTIFULLLLL and windows are everywhere and sunshine just floods into the buildings, no wonder everybody is so happy here. I'm interested in education and it seems like they train their residents very well in that aspect, as two recent graduates have gone on to be APDs and soon-to-be PDs at UVA and Duke. Young city and some very hipster areas</t>
  </si>
  <si>
    <t>A small powerhouse in neurology. The big CREST-II clinical trial is headed here by Dr. Brott. Amazing didactics, and despite a large faculty, pretty much every subspecialty is covered. Big referral center and busy place with great ancillary support. Have a graduated system for residents, where at the start residents will have 2 hrs to see a new pt and an hr to see a followup, same as mayo in rochester. I definitely got the impression that the services are very busy, especially pgy2 yr, but the working environment seems really supportive and attendings would come in and help when census gets too high. The neuro-icu is run by neurology. strong in pretty much every subspecialty.The program also seems to be very responsive to resident feedback. PD and rest of faculty go out of their way to help residents. Residents seem to be an equal split of single and married. Campus is absolutely gorgeous and continuing to expand very quickly and seems to be going in a very exciting direction. They're also launching an Accelerator with Leidos for medical research and innovation. As for the city itself, Jacksonville seems to be very charming, not too touristy and has a lot of history, not to mention the endless miles of beach. Jax is also only short drives away from some of my favorite places including St. Augustine, Savanah, and Charleston. definitely in my top 3</t>
  </si>
  <si>
    <t>the only downside on my interview day was no PGY1 showed up for dinner (apparently PGY1's showed up at other interview days tho), but there were still more residents than applicants at dinner so that was good. Other than that, i don't really see any flaws in the program. If you're interested in neuroimmunology, cognitive, movement, or anything genetic, this is probably one of the best places to be because of their renowned brain bank and the research they're conducting there. It also doesn't hurt they got Dr. Q, the world famous neurosurgeon that leads NIH funding in his field, so definitely some cool research opportunities with epilepsy and neuro-oncology surgeries. They also recently established the new Life Sciences Incubator for innovation. Though the faculty is on the smaller side, they have really prominent people in pretty much every subspecialty. Other stand-out things are sleep and pain are both run by neurology here. unique global opportunities and local opportunities like the clinic for the homeless and clinic for college students. I didn't expect to like jacksonville but i was pleasantly surprised. it seemed like a super vibrant and laidback city, and the beach is awesome. Probably my fave southern program despite its small size</t>
  </si>
  <si>
    <t>Post-rank impression: ranked Mayo #1 over all the SE powerhouses due to the culture of the institution and the city, the opportunities to work closely with some of the most prominent people in the field, and the very low cost of living in beautiful weather (I come from the frigid northeast and then the midwest so I might be biased). This was overall the perfect interview day for me. Faculties were super down-to-earth, and residents were a cohesive group. It was definitely not an easy decision at the end because I interviewed at most of the top 20s and each one of them had their strengths. At the end of the day, I think Mayo FL and my #2 were just best fit in terms of great culture and good work-life balance. I liked the Mayo patient-centered system when I rotated at Mayo MN, and Mayo FL seems to have that too just in a more desirable location. Mayo's didactics are also second to none, and the 2-month bootcamp between PGY1 and PGY2 year is just amazing. A lot of cool research opportunities and collaborations with other Mayo campuses. The low cost of living and the fact that Florida has no state income tax was also attractive from a financial standpoint. Finally, the fact that Jacksonville is one of the top 10 fastest growing cities alongside Austin and Nashville means a lot of good job opportunities for my SO and many exciting things to look forward to</t>
  </si>
  <si>
    <t>Only one resident came out to the dinner and the PD was late to interviews. The whole vibe was weird and would not recommend</t>
  </si>
  <si>
    <t>&lt;&lt;&lt; I had the same vibe. Plus the fact that the PC didn't really interacted with us was kinda strange in a red flaggy kinda way.</t>
  </si>
  <si>
    <t xml:space="preserve">Very good program, didnt feel the weird vibe previously mention, althought I dont think they have a big patient population. </t>
  </si>
  <si>
    <t>20 min interview with 4 different faculty including PD back to back, semi structured with questions asked</t>
  </si>
  <si>
    <t>no 24 hr call // 7-5 for the most part. Night float. IM year schedule is fairly generous, PGY1s appear to work &lt;60 hrs/week</t>
  </si>
  <si>
    <t>Epic yes</t>
  </si>
  <si>
    <t>meal cards? no :(</t>
  </si>
  <si>
    <t>no - parking also difficult to find if you come later in the day</t>
  </si>
  <si>
    <t>PROS: no 24 hr call, strong stroke training also top place for movement disorders. relatively new chair of department has recruited multiple faculty from various departments - TBI, MS, neuromuscular, etc. really working hard to make it to top 10 program. PD and faculty very receptive to feedback from residents. new neuromedicine building and other new facilities are pretty awesome. CONS: gainesville is a tiny town and it's really hot. HOSPITALS: rotate/covers at 2 hospitals that are within walking distance - Shands and VA. Has general neurology ward, consult service, and open 48 bed neuro ICU. the ID badges are horizontal (landscape), not vertical (portrait) lol</t>
  </si>
  <si>
    <t>Read all the comments about this program, including from last year. The major complaint about here (other than location) is the residents, so pay attention to them when you visit and ask lots of questions</t>
  </si>
  <si>
    <t xml:space="preserve"> Only additional observation is that the majority of the residents I met at the dinner or during lunch were PGY-4's, with only two PGY-2s and no PGY-3s (at least that I met) which seemed a litle strange to me. Chair of dept seemed awesome though and the residents I did meet were all great and seemed happy -- didn't fit with the "oddness" described last year. </t>
  </si>
  <si>
    <t xml:space="preserve">Wow -- so impressed by the facilities and faculty. The combined Neurosciences/Neurosurgery building was built this year and is absolutely gorgeous. The chair was my favorite part of the program. He gave a tour of their state-of-the-art movement disorder clinic and was all around an enthusiastic and chill guy. </t>
  </si>
  <si>
    <t>Program itself is nice. Good research opportunities, quality faculty (chair was so great). The only drawback is probably the town, even considering it's a college town, I got an impression that there's nothing much going on there</t>
  </si>
  <si>
    <t>Post-rank impression: One of the biggest drawbacks is definitely its location. It is in florida and it is sunny, but it's not really that close to the beach, and it's about 2 hrs to the nice beaches on the coast of Jacksonville. Gainsville doesn't have much going on besides frat and sorority parties and gator games, but if that's what you're into then it's perfect. The residents didn't seem to have anything nice to say about location and really seems ambivalent about their program. The upside is faculty definitely seem nice and training seems solid. However, there is nothing that really stands out about this program, and population is not as diverse. In comparison, Miami and Jacksonville are both better cities that have more diverse populations. Ranked it near the bottom</t>
  </si>
  <si>
    <t>Post-rank impression: My review would be to look past the doximity ranking and to research Gainesville (and what other applicants had to say about the resident culture, which I agree with) before applying here. This is the only program I interviewed at which I considered not ranking.</t>
  </si>
  <si>
    <t>South Florida</t>
  </si>
  <si>
    <t xml:space="preserve">PD is very invested in education and honest (which I appreciated). Lots of faculty from big-name programs. Has one of the only Neuro-run pain fellowships in the country so a fantastic option if you're interested in pain (I think half of their PGY-4s this year are going into pain). Also a very good option if interested in Neuro-Onc because of the Moffitt Cancer Center, which seems to be a hotbed for clinical trials and research. good other subspecialy representation as well. TGH is beautiful, literally on its own island, with views of the water from patient rooms in the Neuro ICU. Night float during the week, 24 hour call on the weekends. Residents also cover VA and Cancer Center Call. Very front-loaded program now, but I got the sense they're moving away from that direction. Residents liked the bootcamp at the end of their intern year where they run through stroke codes on fake patients, practice procedures, and then get assigned to shadow a PGY-4. I got the sense that residents were worked hard but morale was high. </t>
  </si>
  <si>
    <t>Beautiful hospital, great location.  Program well established but somewhat low-key.  Engaging faculty and good for neuro-onc/pain/stroke.  Other hospital sites apart from TGH slightly far.</t>
  </si>
  <si>
    <t xml:space="preserve">Obviously a great program, top dog in south Florida because it is huge (only hospital with a neuro program in Miami)...so obviously there are a ton of great faculty.  On my interview day I was suprised to see that half of the interviewees were IMGs (they interview 20 at a time). My friend is an intern there as well &amp; admitted that three spots in each residency class are saved/given only to international medical grads (usually from Mexico, Columbia, spanish-speaking countries).... some sort of agreement with the government.  But there are still 8 spots for US grads.  The dinner was fun! A lot of interns were there which was hard, because they could not answer questions about the neurology program yet. It was very loud and crowded; so you ended up only being able to talk to whoever you happened to sit next to.  During the actual interview day only 2 residents show up for the tour/lunch.  They seemed happy, last yr someone commented about how the residents were almost annoyingly cheery in a weird way and I can see how they got that vibe.  Miami prob tends to attract louder, socially active people.  Residents did say that the volume is crazy -- and they complain it gets in the way of actually learning.. aka you're ending up running around doing biatch work for the volume of patients instead of having a normal volume where you can learn from them.  Chair is AAN, but he said he is retiring this spring, and not to come to UM for his "name", which I respected. </t>
  </si>
  <si>
    <t>Many residents did say it is like living in a foreign country in Miami, so you must be ready for that for 4+ years. It is the only county hospital in Miami so AT LEAST 1/2 the patients you see are only spanish speaking. Miami tends to be very active/chaotic/high energy, so it has to fit your personality.  Mandatory research project (can be QI).   Also noticed the salary was not higher than programs I've interviewed at in regions with much lower cost of living... this was kinda a bummer to me b/c Miami is superrrrrrr expensive. They do give you a food stipend in the hospital of $1300 and $1500 during your first yr for books, etc.</t>
  </si>
  <si>
    <t>Good program, but ended up near the bottom of my list because of the concern that if I don't know spanish, more than half of the time I will need a translator or MARTI for help, and that just sounds like a recipe for burnout :/ on top of that, residents seem to get swamped and one resident told me sometimes it can get to the point they feel like they're not learning anymore because it's so busy. I appreciated the honesty but it is important to me that a program balances learning more than what I heard there. as someone mentioned before, it is not labelled as a comprehensive stroke center by the joint commission, which kind of puzzled me given its high stroke volume... not that it would really affect my training, but i also didn't get a clear answer to this question. Miami is very expensive and pay is average at best. In the end, I thought it was a decent program, nothing really stood out for me, and the pros were not good enough for me to overlook the cons</t>
  </si>
  <si>
    <t xml:space="preserve">so much free food </t>
  </si>
  <si>
    <t>Very new program (only has PGY1 and 2 classes) but has lots of funding backing it up. Hospital/facilities are brand new/renovated, very impressive equipment. Smaller hospital (400 bed total, neuro clinic only had 2 patient rooms) but residents stated they got enough exposure. Given how new the program is, residents have no choice but to shape the curriculum with the attendings, so very responsive to feedback/resident concerns. Didactics/morning report very relaxed and informal, but dragged on for quite a bit &amp; not very impressive imo. Very interesting patient population &amp; diversity, given Orlando tourists and a large local Hispanic popoulation. Attendings very approachable. Favorite interviewer was their neurointerventionalist (ask him how many days he's on call in a month)</t>
  </si>
  <si>
    <t>Adv (1 spot for categorical, but they link you to prelim for all other spots)</t>
  </si>
  <si>
    <t>depends on service</t>
  </si>
  <si>
    <t>Epic at Grady; Cerner at Emory University Hospital</t>
  </si>
  <si>
    <t xml:space="preserve">Happiest group of residents I've seen. Seems like a family. Attendings were super nice. Everyone seems really willing to teach. Strong in stroke, epilepsy, movement, most fields. Good path to neuro-IR due to strength of Grady and faculty that piloted DAWN trial. Lots of research opportunities. Grady is a great place ot train. Emory hospital is large and beautiful. Atlanta is a large city with all the amenities, housing isn't too expensive. Dinner will be at a resident's apartment/house, which is an awesome way to talk to everyone. Lots of resident turn out at dinner as well as on the interview day. Strong didactics with dedicated day on Fridays. PD is young, open-minded, open to feedback. Interviewers seemed like they had really read my application and made tons of comments aobut it (positive generally). Really chill people, can't stress it enough.  Reply another applciant: +1&gt; Yes yes yes, all true things. Everyone seemed genuinely happy, you can't fake that. Atlanta is an explosive city with lots of great opportunity. Very impressive program </t>
  </si>
  <si>
    <t>Traffic is a drawback. It's the south. Personally I feel like you get that feeling of people compensating for the history of the south but you get that southern friendliness regardless.                                                                                                                                                                                                                                                                                                                                                            //                                                                                                                                                                                                                                                                                                                                                                                                                                                    bloomberg news just reported Atlanta has the 3rd worst commute just behind DC and NYC, and I've heard commute time can be one of the biggest factor contributing to burnout</t>
  </si>
  <si>
    <t>&lt; agree with those comments. also, good research opportunities with CDC (epidemiology, global health-ish) and Georgia Tech (for engineering stuff) //&lt; the problem is it doesn't seem like you can take advantage of any of these opportunities unless you give up a lot of your time outside of what is already a really really busy work schedule at Emory as well as the long commutes</t>
  </si>
  <si>
    <t>Second the traffic comment. The various sites are 25ish minutes apart in no traffic and travel time easily doubles with traffic. A good chunk of interview day was spent driving us around the sites. Other than that, they have super charismatic residents, great vacation time (5 weeks including the holidays), established moonlighting opportunities, fantastic representation of subspecialties to even the more obscure like neuro-otology. Call seems tough (mixture of q4 28 call while at Grady and night float while on dedicated Emory rotation). Liked that their rotations are in 2 week increments so they get early subspecialty exposure through the various clinics in PGY-2</t>
  </si>
  <si>
    <t xml:space="preserve">Great program and nice residents, but residents seem overworked. Like previous posters said, traffic is a big issue and long commute times are no no for me. My impression is very inpatient heavy, but if that's what you like then this is a good place to train. On the bright side, Atlanta is a beautiful city with lots to do.                                                                                                                                                                                      //                                                                                                                                                                                                                                                                                                                                                                                                                                                                                                                                                                                                                                                                                                                                                                                                                                                                                                                                                                                                                                                                                Overall solid program. Grady has a ton of autonomy. Lots of vacation time. Cool tracks (health management, clin. educator). DAWN was directed here; very strong in stroke. Atlanta seems cool. However, Grady is like 80% stroke. EUH is consult only. ATL traffic awful in afternoons. Rumors that residents are trained for throughput and not "how to think" but I didn't see this. </t>
  </si>
  <si>
    <t xml:space="preserve">First comment pre-rank was mine and I still stand by everything I said. Emory ended up being top 5. It wasn't first mainly because of having to travel to multiple locations. Outpatient clinic is far from Emory Main and Grady. There's no good location to live that would be a short commute to any hospital. COL is moderate compared to Boston, SF. Training is excellent. Neuro-IR is very strong. Residents were awesome. Research opportunities are great and you can work with faculty at Emory or GT. This is one of the places that other programs would happily state they had sent people to for fellowship (I felt like this indicated it was a good program). Also, fiance is not a fan of the south in terms of heat and humidity in the summer. </t>
  </si>
  <si>
    <t>Good place but didn't have gut feeling. One of the graduates from my med school is a current resident there and it seems like the residents are overworked. The fact that you have to bounce between different hospitals while dealing with one of the worst traffics in the country is not appealing to me. In the end, although I plan to end up in the southeast and I think emory provides good training, I ranked it near the bottom. Many other SE programs were equally good in my opinion</t>
  </si>
  <si>
    <t>Medical College Georgia</t>
  </si>
  <si>
    <t>NO, $30-50/month</t>
  </si>
  <si>
    <t>Really good for neuro IR (mandatory elective time), good stroke program with outstanding faculty (Adams), tracks for educators and research, very cheap cost of living, uses Epic, only rotating in 2 hospitals, Midwestern friendliness. Chair is working toward getting a dedicated NICU. Iowa City may be viewed as a negative by some, but it seems to have a good downtown with lots of restaurants and bars with little traffic to worry about.</t>
  </si>
  <si>
    <t>Weak in NCC, in Iowa City (can be kinda boring), neuro IR program not ACGME certified</t>
  </si>
  <si>
    <t>The residents were some of the smartest and most confident (NOT arrogant) I met during interviews. I left with absolutely no 
doubt in mind that I would be extremely well-trained if I matched there. Plus, they are actively expanding their research 
resources and are recruiting powerhouses in a lot of fields. NCC may be a weakness for now, but I'm sure they'll recruit 
someone amazing to run the unit. Really no negatives, unless you think Iowa City is a negative, but I personally loved the 
city, campus, and people. Traffic sucks; big cities are expensive.</t>
  </si>
  <si>
    <t>5- 20 minute interviews</t>
  </si>
  <si>
    <t>5 am - 5 PM</t>
  </si>
  <si>
    <t>Money loaded onto card for each night shift</t>
  </si>
  <si>
    <t>Excellent stroke program, tons of clinical trials and great prep for board exams                                                                               //                                                                                                                                                                                                                                                                                                                              Residents appear overworked, PD has no clear vision for program, chair is a dick                                                                                                                                                                                                                                                                                                                                                                                                      //                                                                                                                                                                                                                                                                                                                                                                                                                                                                                                        NCCU fellowship hasnt been filled for years so those conssidering doing this as a fellowship, might not be the best program for you. Chicago weather also sucks and the fact that this hospital is far from the city makes it that much worse                                                                                //                                                                                                                                                                                                                                                                                                                                  x 2 on what was previously said. The residents also appear overworked as they do week long chunks of night-calls but they seem to have each others backs</t>
  </si>
  <si>
    <t xml:space="preserve">Just finished my IV. The previous posters are spot on. Definitely not ranking the program high so good luck to everyone else IViewing here :D x 5.  Also, guaranteed prelim medicine year here is ROUGH, will work long, long hours                                                                                                                                                                                                                                           //                                                                                                                                                                                                                                                                              Honest question but are 'week long chunks of night call' unusual? I thought night float was usually done in week long chunks but maybe not.                                                                                                                                                                                                                                             //                                                                                                                                                                                                                                                                                   Not sure but heres what it says on the website which really freaked me out:  a resident covers the hospital from 5pm-6am in weeklong chunks (with Friday nights off).  At Hines VA we have a traditional call structure with a frequency that varies depending on what rotation a given resident is on. There is typically no call at either hospital during a resident's clinic week. We strictly adhere to duty hour restrictions. All PGY2-PGY4 residents take their share of call, though the system is graduated so that more-senior residents take relatively less. Just seems like a lot                                                                                                                                                                                                            </t>
  </si>
  <si>
    <t xml:space="preserve">Strange that they havent fixed the malignancy problem here. Been the same for years!                                                                                                                                                                                                                                          //                                                                                                                                                                                                                                                                              Program is still as malignant as it once was but the PD is trying very hard to not make it so. Regardless, didnt seem like any of the residents were thrilled to be there other than the fact that they matched so I question the quality. As someone said before, if choosing to live in Chicago, UofC, NW, Rush and even UIC are far better and Loyola happens to be the least desired for neuro applicants.                                                                                                                                                                                                                                          //                                                                                                                                                                                                                                                                                        Interviewed there this week. Similar thoughts as previous posters                                                                                                                                                                                                                                            //                                                                                                                                                                                                                                                                                  Decent program but all the non PGY4 residents i interviewed with looked overworked.        </t>
  </si>
  <si>
    <t xml:space="preserve">24 hour calls with rough PGY1 and PGY2 year. No research electives. Program open to resident feedback but seemed pretty beauracratic to get things done. Only $500 educational allowance, area around hospital not safe hence most people live about 15-20 mins away by car. Also, lack of funding for in-house fellowships so currently fellowships on hold                                                                                                                                                                                                                                           //                                                                                                                                                                                                                                                            No money for fellowships, area around hospital sucks so 99% have cars and live about 20 mins away, no research electives. Other than that, nice faculty and residents seemed okay,                                                                                                                                                                                                                                                          </t>
  </si>
  <si>
    <t xml:space="preserve">Ranked it #1: i was astounded to have even received an interview here as my scores are abysmal but the way the PC handled it all, the interview day, the facilities, the PD and faculty, the residents and the fact that I adore the city, it was a dream come true. This is pretty neck and neck with my #2 so i would be blessed to match at either. </t>
  </si>
  <si>
    <t>Adv+6/8</t>
  </si>
  <si>
    <t>5 15-20 min interviews</t>
  </si>
  <si>
    <t>2 person night float - 6 weeks during PGY2.</t>
  </si>
  <si>
    <t>Great program with all strong fellowship options. Residents were chill and didn't seem too overworked. Lots of faculty top in their fields. Lots of didactic time. PD seems very receptive to resident feedback/change. Facilities are amazing and expanding. Chicago gets cold. Not fully guaranteed PGY1, though PD said it's rarely a problem.</t>
  </si>
  <si>
    <t xml:space="preserve">A really good program in an even better city. 
Good: excellent city that, unlike NY, SF, or Boston, is actually affordable. Most residents live near the hospital, which is in the nicest part of town. Residents seemed like a fun group. Lots of neat outpatient clinics. Lots of new faculty from MGH. Morning conference was a mystery case, and everyone was involved in talking about it. 
Bad: weird vibes from aPD and, to lesser extent, PD (they just seemed a little awkward). Good, but not amazing, fellowship match list. </t>
  </si>
  <si>
    <t>Ended up very high for me. There was a huge emphasis on recruiting 'nice' people at every level (residents, fellows, attendings). Really clicked with every interviewer and especially with the PD and Chair. Loved all the residents and was very impressed with their knowledge base during noon conference. Program seems to be rising based on new faculty recruitment from big name places. Loved the research opportunities available. Chicago is an excellent city for food and culture although it's very cold and windy (duh) in the winters. I felt like this was the best Chicago program</t>
  </si>
  <si>
    <t>5-6 15 minute interviews</t>
  </si>
  <si>
    <t xml:space="preserve">2 week blocks. Night float. Moonlighting in ICU in PGY3&amp;4 is available. </t>
  </si>
  <si>
    <t>Epic at Rush, Cerner at Cook County</t>
  </si>
  <si>
    <t xml:space="preserve">PD is new but very friendly and approachable. Facilities are okay, nothing spectacular. The department is huge though, with 70+ neurology faculty when you include Cook County. The Chairman is an odd person (pretty much only cares about research) but is friendly. Residents were chill. Great fellowship placement for this PGY-4 class...everyone got their first choice. Lots of strokes, strong outpatient, especially movement disorders. </t>
  </si>
  <si>
    <t>Great, cohesive and relaxed group of residents.  Strong and varied outpatient exposure due to a very large department.  Nice facilities.  Like all of the Chicago programs, they see a large volume of patients, but having multiple inpatient services and a decent amount of residents has helped the load feel more manageable, ie. not more stressed/tired than most residents.</t>
  </si>
  <si>
    <t>Large volume of patients. Diverse patients between the two hopsitals you rotate at. Residents were really cohesive as a group.</t>
  </si>
  <si>
    <t xml:space="preserve">Didn't rank highly. Mainly because of the chair and program seemed less academic than I would've liked. Residents were awesome though and really seemed to like each other based on the dinner. Lunch was awesome int he faculty club. Getting to work at Cook County would be great. Just didn't seem like a great fit for me. </t>
  </si>
  <si>
    <t xml:space="preserve">&lt; Similar to the previous poster, Rush ended up as #11 on my rank list. I genuinly liked the program and felt that it met my academic needs. However, I just could not envision myself living in Chicago (or NY) for 4 years. </t>
  </si>
  <si>
    <t>S Illinois</t>
  </si>
  <si>
    <t>Illinois Chicago</t>
  </si>
  <si>
    <t>5 15 minute interviews</t>
  </si>
  <si>
    <t>No, $75/month</t>
  </si>
  <si>
    <t>I felt the faculty were somewhat engaging, with one heavily emphasizing clinical research during residency.  The hospitals (UIC, VA, and Advocate Christ), all see a large volume of diverse patients.  For this reason, the PGY-2's admitted to feeling overworked but stated that they appreciated the autonomy and felt that the workload was not so heavy it stunted learning.  Not the best part of the city, but not the worst, and residents live all over.  Fellowship placement has been good for a variety of subspecialties.</t>
  </si>
  <si>
    <t>5 20 minute interviews</t>
  </si>
  <si>
    <t>yes (6/7 if they add a 7th residency spot)</t>
  </si>
  <si>
    <t>Yes for call</t>
  </si>
  <si>
    <t xml:space="preserve">I would swipe right/rank first if this was Tinder and I was just looking at a picture of the program. First, and most obviously, this is a brand name institution and that  alone carries a lot of weight in medicine. The hospital is gorgeous and the views alone will take your breath away. You Get to see a lot of South Side pathology/trauma. Here is where things start to get dicey...only a few residents showed up for the interview dinner. They straight up admitted to feeling overworked. Something just seemed really off about the residents too...they were either annoyingly overtalkative or disturbingly standoffish. It made for a really uncomfortable dinner. The Chair  and PD were pleasant surprises. Basically it comes down to this - I don't think this is a malignant program, but the residents are kind of strange, and to be honest, they were a huge turnoff. suppoosedly they are getting a 7th residency spot for next year if ACGME approves it...that will definitely help things out.  Program is a mix of AMG's and FMG's. </t>
  </si>
  <si>
    <t>&lt;&lt; I second this.  The program clearly benefits from its relationship to the university, and its location allows for a diversity of pathology.  As stated, the hospital is gorgeous.  However, certain aspects of the program left the residents feeling overworked.  There is only one wards team (ie. no split between stroke and general services, though this may change with the hiring of a new chair), which consists of one senior and three juniors.  The dinner was lightly attended, and the residents appeared exhausted, to the point where one was falling asleep.  They also seemed to have an in-group dynamic that I didn't click with well, but that could just be me.  Fortunately, adding a 7th resident and a stroke service is expected ease the workload.</t>
  </si>
  <si>
    <t>I found the residents to be very friendly and fun, they seem very close with each other. All specialties represented including sports, autonomic neuro, etc. Beautiful hospital. Can moonlight for good $$ as a senior. Overall got a good vibe from here, personally.</t>
  </si>
  <si>
    <t xml:space="preserve">Similar to previous comments, the facilities were amazing. The system has put a lot of money into new buildings. PD was very friendly. However, residents seemed rather tired and not having a separate stroke service sounds like it could be a nightmare when it gets busy. Residents got along and appeared happy. The North Short prelim year sounds very cushy. </t>
  </si>
  <si>
    <t xml:space="preserve">I ended up ranking this program last. There were just so many small red flags that they all added up to be one giant red flag. It didn't help that I talked to a M4 at UChicago who said her neuro rotation was a terrible experience and they only have 1/80 students applying for neuro residency this year. </t>
  </si>
  <si>
    <t>Illinois Peoria</t>
  </si>
  <si>
    <t>I thought the faculty were really nice and engaging, but the residents seemed like they didn't know each other. It was the first interview I'd had where the resident dinner the night before was overtly awkward.  Good program, but it seems like a non-cohesive resident group.</t>
  </si>
  <si>
    <t>Indiana U</t>
  </si>
  <si>
    <t xml:space="preserve">15 min interview with 3-4 faculty combined with tour and two presentations. </t>
  </si>
  <si>
    <t>EPIC/Cerner</t>
  </si>
  <si>
    <t>once a week, meal card for call</t>
  </si>
  <si>
    <t>Sometimes yes and sometimes no, depends on the hospital</t>
  </si>
  <si>
    <t xml:space="preserve">Tons of clinical trials, lots of exposure. </t>
  </si>
  <si>
    <t>Indy is a spread out town. Still growing. Cover two hospitals while on call</t>
  </si>
  <si>
    <t>EPIC</t>
  </si>
  <si>
    <t xml:space="preserve">I loved it. The city is affordable and there seems to be a lot to do in the area. The program has a supper good sleep doctor, the residents seem very happy and they also all hang out with each other. The PD was super nice and seems to be open to change. Overall, it seems like a wonderful place to train, and a little underrated </t>
  </si>
  <si>
    <t xml:space="preserve">Low board pass rates in the past. I asked the PD about it and he was honest about each of the candiates and their situations. You'd have to drive to each of the different hospitals. Residents genuinely liked each other. They recently renovated the hospital. They have a huge department, with research in most areas. </t>
  </si>
  <si>
    <t>This was the best interview I had.  Everybody thorougly read through our application beforehand, even the residents, and they all memorized our names beforehand.  They also paid for our hotels and took us to a great restaurant.  They pulled out all the stop (faculty and residents) and really made us feel special.  I think this is the most underrated program I interviewed at, and I think it would be much more highly sought out if it were on the coast.  I stayed an extra night to explore KC, and I feel like it's one of the best places to live in the midwest.</t>
  </si>
  <si>
    <t>5x20 minutes</t>
  </si>
  <si>
    <t>some</t>
  </si>
  <si>
    <t>stipend from GME office</t>
  </si>
  <si>
    <t>Growing program, very nice facilities. Focus on dementia. Overall seems like a good general program. Not a research powerhouse but everyone does something. Residents were very friendly and awesome. Huge catchment, stressed you'll see everything here. Dinner and accomodations were great.</t>
  </si>
  <si>
    <t>Lexington seems nice, but it's very small. If you aren't an outdoors person, seems you'll quickly run out of things to do. Residents like the program, but several implied UKY wasn't one of their top ranks</t>
  </si>
  <si>
    <t>Nice residents and faculty. Seems like they work hard, but have a lot of wellness activites like department pays for escape rooms and every resident gets 2 massages per year. Growing program with good exposure and decent amount of fellowships. Small-town feel.</t>
  </si>
  <si>
    <t>The residents were probably the happiest I encountered on the trail. They do trivia nights. Lots of translational research. The interview day began early but they kept us entertained. They put us up at a really nice hotel. Good balance of AMGs/IMGs.</t>
  </si>
  <si>
    <t>I was very impressed with this program. Some of the best facilities I have seen anywhere. They draw patients from a very large area and consequently have a relatively large patient volume. Residents see quite a bit of rare and esoteric diseases as well as a high volume of common complaints. Fellowship match here is excellent with residents going to top programs routinely. The program has an incredibly supportive, positive culture with a focus on education. Residents are treated with respect. They have faculty in every major subspecialty. Lexington is a very nice city with a low cost of living but with plenty of things to do. Only negatives I noticed are that residents seem to be extremely busy on inpatient services (because of the high patient volume) and that there are not as many research oppurtunities as I saw at other programs. However, even with that being said, I thought that this was one of the best programs I interviewed at.</t>
  </si>
  <si>
    <t xml:space="preserve">Cerner </t>
  </si>
  <si>
    <t>LSU Shreveport</t>
  </si>
  <si>
    <t>PD really knows and cares for the residents.</t>
  </si>
  <si>
    <t>Residents appear to be run down and overworked.</t>
  </si>
  <si>
    <t>$50/month</t>
  </si>
  <si>
    <t xml:space="preserve">there's no dinner for LSU </t>
  </si>
  <si>
    <t>Residents seemed to be nice and pretty happy, but we only had limited time to talk to them because there was no dinner the night prior. Spend a good chunk of time at UMC which is beautiful. I've heard they don't have great funding at the moment but idk how reliable this is. Overall, nothing special but nothing bad per se.</t>
  </si>
  <si>
    <t>8 x 20min</t>
  </si>
  <si>
    <t>100$/month</t>
  </si>
  <si>
    <t>NO CALL - wat</t>
  </si>
  <si>
    <t>Small program but lots of neurologists representing all subspecialites except for behavioral. We were interviewed by 10 in total, I think. But each of them had gone through my personal statment and CV which was refreshing. No call except on stroke service. Lots of tech research.</t>
  </si>
  <si>
    <t>NO</t>
  </si>
  <si>
    <t xml:space="preserve">I didn't vibe with the program -- one interviewer was very aggressive and cut me off repeatedly while another leafed through my application and wrote down everything I said during the entire interview. Faculty repeatedly downplayed the program while praising the city. Positives: UMC is quite possibly the nicest hospital I've ever been in, great exposure with VA, UMC, and Tulane trifecta, residents seem to like their work-life balance (lots of PGY-2 representation at dinner). There's an interesting set-up where LSU and Tulane share coverage of UMC, which works out in leveling the workload. </t>
  </si>
  <si>
    <t>Very stroke/inpatient heavy, they're still working on recruiting more specialists but will admit that its a work in progress. Residents are very nice and close with each other. Only 2 weeks of elective during PGY2.</t>
  </si>
  <si>
    <t>MGH</t>
  </si>
  <si>
    <t>ANYONE?</t>
  </si>
  <si>
    <t>obviously a great program, well-rounded and great resources! but that q4 call is rough; little outpt exposure in PGY2. If name and prestige is important to you, you can't go wrong with MGH. But if you want a schedule that is better in terms of preventing burnout, my PERSONAL opinion's that there are better choices. Also the fact that I would paying high rent to have no life and to not even stay at my apartment that I pay high $ amounts for that much time is not very attractive to me...</t>
  </si>
  <si>
    <t xml:space="preserve">LOVED this program. People were amazing, super nice. Some of the best hospitals in the world, obviously, and you get to rotate at two of them, not just one! Helps you learn different ways of doing things. Amazing reserach, plus you could always go to Harvard campus if you wanted something not provided by the main hospitals. Clinically really strong, only issue I saw is that a large portion of the indigent population will end up going to BMC (BU). q4 call basically all of PGY2, and still have a lot of call after, but residents didn't seem that bothered by it. Residents seemed very cohesive, though admitted that they work pretty hard. They gave us a book of their alumni, and it looks like basically everyone stays academic. Many leaders in the field, with big labs and grants, or working with pharma to develop new drugs and whatnot. 
Other than call (which I don't think is as bad as many others on the spreadsheet think), Boston winters, and Boston expense, I really have nothing negatigve to say about Partners. You will work hard, but it seems like you will be all the better for it. </t>
  </si>
  <si>
    <t>Interviews from 9:30am - 5pm (really 4pm) with some down time or early finish depending on your schedule. 
5 x 30min "core" interviews either morning or afternoon (PD, associate PD, chair, resident, IM chief resident if you applied for their prelim), then variable 30 min interviews (2-4 for most people) with faculty they have arranged based on your specific interests</t>
  </si>
  <si>
    <t>NF + long call + 24's on weekends</t>
  </si>
  <si>
    <t xml:space="preserve">Impressive program. The biggest selling point is the happiness of the residents. Truly a resident-run program. You can also teach the HMS med students which is neat, and you are of course linked into the entire Harvard network which has its benefits. You can also get $5 Red Sox tickets for non-sold out games after the 1st inning which is a cool perk. They are expanding to 8 residents (apparently this is part of a national trend right now??) so that could mean more flexibility for us as residents. It’s an R25 program that has a super good funding track record, AND they have the guarantee that if your application isn’t funded by the NIH then they’ll step up and use private funds to make it happen. The only red flag I heard about is that no HMS med students has *ever* (??) gone to BI neuro, despite BI being so involved in their education (plenty go to Partners though). Maybe an HMS student can comment more on that for me. Also, the chair (Dr. Saper) who is an amazing researcher is planning on transitioning out of his role in the next 2 years to focus more on his (cutting-edge) research. </t>
  </si>
  <si>
    <t>Good program with R25 and definitely belongs in doximity top 20. Chair is stepping down but not sure how that's gonna affect that institution. very little elective time that i think might not fit well with the current felowship application scene where you have to know what you want to specialize in before your PGY3 year. Until this changes, i don't think this is a good fit for me. Another downside for people wth a lot of loans is Boston is an expensive city and is getting  more expensive. I love the city, but i also want to start saving up for my future or at least pay off a good amount of my loans before residency ends</t>
  </si>
  <si>
    <t xml:space="preserve">Saper was great but stepping down. Research sounds great. However, working at other Harvard affiliated places seems like a pain due to traffic in Boston. The PD was off-putting for me, I didn't feel like he was genuine. It felt like he was just trying to sell the program and wouldn't personalize anything for each resident. I'm not picky, but I'd like to know that when shit hits the fan I can count on my PD. I didn't feel that way. The residents were amazing however, I really clicked with a lot of them and it felt more laid back than the "other" Harvard program (j/k). However, Boston wasn't what I was looking for in a city for 4 years of residency. I've visited many times but living in the Brookline area around Fenway didn't strike me as the most convenient. It'd be expensive and needing a car to leave the city would be a pain. Ranked the program in the middle of my list. </t>
  </si>
  <si>
    <t>Pros: This program combines all the advantages and resources of a Harvard program with a nurturing and supportive culture. One of the best programs for research oppurtunities anywhere. Fantastic clinical faculty in every subspecialty. Groundbreaking research is regulary coming out of this department. Clinical training is also great. Heavy inpatient focus. Boston is a very cool city. Cons: Very little elective time relative to other programs. The cost of living in Boston, espescially near BIDMC, is astronomical and the salary provided to residents does not really make up for this.</t>
  </si>
  <si>
    <t>Boston U</t>
  </si>
  <si>
    <t>Epic (main hospital)</t>
  </si>
  <si>
    <t>Yes, meal card</t>
  </si>
  <si>
    <t>U Mass</t>
  </si>
  <si>
    <t>$50 stipend</t>
  </si>
  <si>
    <t>X+Y with night float</t>
  </si>
  <si>
    <t>Expanding from 6 to 8 residents. Town is not too far from Boston (1 hour by car, there are some bus services to/from Boston that is also 1 hour). Both residents and faculty were nice. Also seems to be solid in neuropsych. If you are not from NE region, they will ask why NE question. Was a pleasant experience overall.</t>
  </si>
  <si>
    <t>Adv+8/8</t>
  </si>
  <si>
    <t>4 x 30-ish minute interviews, and 2 x 15 minute interviews (one with PD)</t>
  </si>
  <si>
    <t>Most interviewers clearly hadn't read my application, and most interviewers just asked if I had any questions for them. The PD was kind of weird and awkward. The chair was really great though, and the residents were nice (although I mostly met PGY4s). Program seems pretty solid aside from not giving a lot of early exposure to outpatient neurology. They obviously have the history and reputation. Baltimore was OK.</t>
  </si>
  <si>
    <t>I may be wrong, but it looked to me like each interviewer had been given a compressed "fact sheet" on each candidate with just the major themes of the applicantion (it looked like there were ~5 people/sheet, to give you an idea of the level of compression) so people seemed aware of my general interests but not my personal spin/story about "why neuro." Despite the "bad reputation," I found the residents and ESPECIALLY the program leadership to be warm and caring. Certianly more PGY-4's and Peds Neuro people at the dinner, but there was some representation from the younger classes. The facilities are world class. The program is very resident-run and the residents can vastly change the design/schedule in the PGY-3 year--in fact, several years ago the residents created a really bad schedule where they minimized time in the hospital and ended up hating it (because it was solo shift work so they never saw their co-residents and they were always alone) and while the program leadership discouraged it, the residents were free to make that mistake on their own (which I think is impressive). The program is very very "front-loaded," and people I talked to said that it seemed to get harder every single year until chief year, but then in chief year you have like ~9 months of flexible time since you already knocked out so many requirements early. This makes for a lot of flexibility for pursuing specific interests, though the program leadership emphasized again that the desire to pursue such interests requires buy-in from the other residents to cover the few clinical responisibilities that exist because, again, it is a resident-run program. One other perk of this is that residents leave feeling well-trained to be faculty since they have experience with negotiation/schedule-making. There are also pretty unique and cool fellowship opportunities through their NIH partnership, though residency graduates from any other program can access those as well.</t>
  </si>
  <si>
    <t>I can't say one bad thing about my interview. Incredibly warm and caring PD AND Chairman. Friendly, warm, and impressive residents who went out of their way to get to know me. Also, I disagree about the previous comment regarding my applciation being read...At least 2 of my interviewers knew my app inside and out</t>
  </si>
  <si>
    <t xml:space="preserve">I disagree with the first person, my people seemed to know my application in and out. 
Amazing program with a few drawbacks. Familial, collegial feel, emphasis on being nice to each other (this isn't the Hopkins of old). Residents seem very happy and friends with each other, and are humble. International cachment area; one interviewer noted that she treats royalty pretty frequently. But still see patients from local area. Speaking of local area, Baltimore is a tough sell, though better than many people think. Lots of call, which extends into PGY3 ("frontloaded" so that you have 9 months of elective/research during PGY4). Slightly older and more research intense crowd when compared to similar places (like Penn). Very research driven, but don't have to be a big researcher to succeed. </t>
  </si>
  <si>
    <t>hospital has beautiful natural light, a lot of the interior is newly renovated, gym is insanely nice (but costs Money ~400$ per year), their epilepsy program sounds especially reknown</t>
  </si>
  <si>
    <t>Did anyone else have a weird interview here? The students' last year in the 2017-2018 IV impressions said that the PD asked strange questions. Well, I think she got wind of that and now another head-honcho doc in the admissions process does it. About 6 of us had this interviewer and it was strange.... went through our apps and asked about every negative thing.  Also asked about marriage/dating...aka to see if we were going to get pregnant in residency.  Weird... 1+</t>
  </si>
  <si>
    <t>Interesting I did not have this experience. I interviewed with two staff members and then the PD/chair and they asked very typical interview questions. +3</t>
  </si>
  <si>
    <t xml:space="preserve">Interview was pretty typical for Neuro, meaning it was chill. Facullty seemed to all genuinely care about resident wellness, and chair was really enthusiastic and forward thinking. PD was nice but a little awkward during interview. Hospital has a REALLY nice atrium that they built around the old hospital, but actual floors werent as nice. </t>
  </si>
  <si>
    <t>Had very typical interviews here. The Chair+PD+2 others. The Chair is new and has some big visions to bring in large research funding.                                                                                                                                                                                     //                                                                                                                                                                                    Does anyone know if people dropped out of this program? I heard that at some point and the residents each eyar are different</t>
  </si>
  <si>
    <t>Detroit Medical Center/Wayne State</t>
  </si>
  <si>
    <t>Adv 8/8</t>
  </si>
  <si>
    <t>4 20 minute interviews with faculty (no resident interviews).</t>
  </si>
  <si>
    <t>Cerner/Citrix</t>
  </si>
  <si>
    <t>I left feeling neutral. Did not feel like this was a superstar program nor did it feel malignant/bottom of the barrel. Few residents showed up for dinner/breakfast, so it they may be overworked. PD was super nice. FMG-friendly. Detroit was better than I expected. Facilities seemed solid. Dedicated neuro floor and neurointensivist-ran neuroICU</t>
  </si>
  <si>
    <t>Agreed. I left feeling neutral. Seemed very in-patient heavy. No behavioral neurologists. Detroit was a lot nicer than I'd expected.</t>
  </si>
  <si>
    <t>3 30 min interviews</t>
  </si>
  <si>
    <t>call q 6</t>
  </si>
  <si>
    <t>$600/year- not enough per residents</t>
  </si>
  <si>
    <t>Resident says "I mostly don't regret coming here" at end of interview tour that he was not supposed to lead. He was from GR area previously. Total chaos on interview day, nobody knew where lunch was, no people to lead tour, no nametags. All interviewers seemed defensive about program weaknesses</t>
  </si>
  <si>
    <t xml:space="preserve">Relatively new program (5 years). No fellowships offered at this program. Residents seemed happy and chill. Program really pushes residents away from academia and towards private practice/non-academic medicine. MSU medical students do not have a required neurology rotation, which means little to no exposure to medical students as a resident --&gt;Can be a positive or negative. </t>
  </si>
  <si>
    <t xml:space="preserve">There are many better programs in the Midwest and I did not find a compelling reason to NOT rank this program in my bottom 3. </t>
  </si>
  <si>
    <t>Michigan State</t>
  </si>
  <si>
    <t>4 15 minute interviews</t>
  </si>
  <si>
    <t>yes but can't buy for rotators</t>
  </si>
  <si>
    <t xml:space="preserve">The hospital is really nice and huge! The residents and faculty are the nicest I have met thus far. They have many fellowship opportunities available and many faculty that represent different subspecialities. The residents are lectures almost every morning starting at either 7 or 8 and also noon lectures. You get a meal allowance of 1500 per year to use at your discretion and money rolls over into the next year. </t>
  </si>
  <si>
    <t>Senior resident recently arrested for 7-8 felonies (Criminal sexual conduct at clinical center). Another PGY4 randomly dropped the program within past 6 months without telling any of the other residents. Tons of red flags at this place</t>
  </si>
  <si>
    <t>Possibly the nicest faculty and residents I met.  Very easy to talk to and get along with them.  The only resident I didn't like has been kicked out of the program and is now in jail.  It's very uncomfortable knowing the things that resident did, but I believe it was an isolated incident, and the program moved swiftly when the allegations came out.  Sparrow is a nice hospital, and they do a good job of training inpatient neurology.  Outpatient neurology is a little weak (unless you like neuro-optho, which they are incredibly strong in), as is research.</t>
  </si>
  <si>
    <t>Six 20 minute interviews, pretty relaxed and conversational</t>
  </si>
  <si>
    <t>epic + VA emr</t>
  </si>
  <si>
    <t>conference food (not sure what meal card situation is)</t>
  </si>
  <si>
    <t>comes out of paycheck</t>
  </si>
  <si>
    <t>Everyone including the PD is super nice, residents seem very happy, clinically strong with lots of dedicated clinic, EMG, and EEG time</t>
  </si>
  <si>
    <t>Very nice and tight knit resident group.  Program highlights include significant elective time and early exposure.  Very clinically strong all around.  Ann Arbor is a large college town but still very pleasant and quite active.</t>
  </si>
  <si>
    <t>Post-rank impression: almost ranked this program #1. Everything was very good. Some of the best residents I met on the trail, all very happy. Nice facilities, and excellent breadth of training. Ann Arbor also seems like a fun place to live and train. Gut feeling dropped it a bit, but overall, I liked everything and still ranked high. Downsides include NCC training and weather; I'm used to the midwestern gray but Ann Arbor is too cold even for me.</t>
  </si>
  <si>
    <t>This is obviously one of the best programs in the country for reasons other people have described already (R25 research oppurtunities, famous faculty, stellar reputation for turning out good neurologists, great facilities). Residents are unionized here which I also found to be a big positive. However, I got a weird vibe from the interview day and the class sizes were unequal as multiple residents had apparently quit the program. It sounded like they had addressed some issues in the recent past but it sounded like the program's policies were still in flux. The PD and interviewers appeared supportive of residents. On paper this would have been one of my top choices but I eneded up ranking it lower because something during the interview day did not sit right.</t>
  </si>
  <si>
    <t>Botsford</t>
  </si>
  <si>
    <t>No (discounted rate at nearby hotels)</t>
  </si>
  <si>
    <t>? +1</t>
  </si>
  <si>
    <t>Structured and behavioral questions followed by conversational. 20 min x4 with PD/faculty/residents</t>
  </si>
  <si>
    <t>no 24 hr call, night float in PGY2</t>
  </si>
  <si>
    <t>EPIC except VA</t>
  </si>
  <si>
    <t>excellent program. many hospitals to rotate including UMMC, HCMC, Region, north memorial, and VA - each with unique population. residents are very close knit and happy. get 3 months of neuro in PGY1 and then 1 month of "neuro boot camp" prior to PGY2. continuity clinic starting as PGY1. front loaded, years 3/4 are more chill. less outpatient time. a lot of good stroke training almost at fellowship level. unique in that it has neuro endovascular fellowship. friday afternoon protected didactic times</t>
  </si>
  <si>
    <t>thoughts from anyone else who interviewed here please?</t>
  </si>
  <si>
    <t>I agree with everything the previous poster said. I had a great experinece on interview day. Faculty and residents seemed very nice. Very friendly environment. The only thing that stood out to me is that everyone tried to sell the place but not so much the program! Not sure if anyone else had that vibe. Most of the other places talked a lot about how one would get excellent training opportunities etc. But the MN interview day was all about the Twin Cities and the different fun things you could do there. Not sure if I'm reading too much into this. But that's how I felt.</t>
  </si>
  <si>
    <t>Adv+6/9</t>
  </si>
  <si>
    <t>5 15-20 min interviews, including PD and vice PD</t>
  </si>
  <si>
    <t>epic</t>
  </si>
  <si>
    <t xml:space="preserve">Amazing didactics and subspecialty exposure! You can pretty much specialize in anything you want to. Lots of zebra cases, but residents said they had a healthy mix of bread &amp; butter ones, especially during outpatient weeks. Loved the faculty - all very warm and welcoming. Most of the residents were awesome. There were one or two who seemed wierd. In fact, one of them kind of marginalized me and another candidate during dinner. He answered in monosyllables and would not engage in a conversation - I simply avoided him the next day and wrote him off as a super jerk! However, he seemed to be very friendly with some other applicants - so may have been just me! :) The only negatives I noted were: 1) you're expected to dress up in formals during inpatient rounds! The residents mentioned that it was not that formal for women. But still super weird!  2) they have q4 calls of 24+4 (correct me if i'm wrong here) in addition to night float. tt seemed that they were quite over-worked, especially during PGY2. Agian, that seems consistent across programs; but Mayo went a notch higher. The have insane elective time as well as conference time. The way they pull that off is probably by keeping the vacation days to15 days a year. Rochester can be a tough sell for many, given the severe MN winters. But I liked the town because it's a small place; no hassle of traffic and driving long distances etc. You'll be super busy to enjoy any of the other stuff at any place you're at either way. At Rochester, you can drive to the Twnin Cities on your day off. So, overall, I will still rank this program highly but not sure if it's a #1 place. </t>
  </si>
  <si>
    <t>&lt;-- I got the sense call was about q8 on inpatient and never on outpatinet? not sure though! &lt;&lt;yes I got that sense as well. Also on 4-5mo inpatient during PGY-2</t>
  </si>
  <si>
    <t>A great program... that I didn't like at all. 
Good: excellent didactics (they said a lot of the AAN seminars are run by people from here). Excellent outpatient. Lots of early outpatient/elective time, nearly 3 months during PGY-2. Low cost of living.
Bad: everything else. Did not vibe with anyone at all. Residents were somewhat awkward. Two interviewers were somewhat hostile towards me. While Mayo probably gets a lot of unusual cases, I didn't get the sense that they get so many or such interesting ones to make it worth it to be there. Location. Residents don't hang out with each other very often. 
By the way, interview was very behavioral (tell me about a time when X, what do you think is the biggest challenge for physicians today, etc.).</t>
  </si>
  <si>
    <t xml:space="preserve">Post-rank impression: the program itself is pretty much perfect in every way, and totally deserving the #1 healthcare system in the US... but it ended up being near somewhere just below the middle of my rank list solely due to location. rotated here and i loved it. the only "con" was wearing a suit everyday, which wasn't a bad thing because I like looking professional, but it became kind of a hassel at times. other than that, I love the mayo system and how truly patient-focused this institution is. Long story short, i was welcomed back on my interview day right after a blizzard and the entire city was covered in snow and it was bone-chilling cold... I commend the program and the residents for their efforts to sell MN, but ice-fishing and snow-mobiling are just not my idea of fun activities to do... in the end, I love the Mayo system but couldn't bring myself to love it in MN. My recommendation for future applicants is to look at Mayo's other campuses as they both seem to provide similar if not the same training and resources at more preferable locations. the cold + long distance from family + small city with less job opportunities for SO + no beach or mountains or anything to do around Rochester made me not rank Mayo MN high. </t>
  </si>
  <si>
    <t xml:space="preserve">Honestly one of the best interviews I had. I really clicked with many of the faculty and the PD in particular. I really felt like Jones has his residents' best itnerests in mind whenever any changes are to be made. Rochester seems like a nice small town. However, my SO was not having it and thus Mayo moved down to top 5 as opposed to first. If I was single (paradox I know) then Mayo might be first even if people fret about dating opportunities. Otherwise I don't have a bad thing to say about this program. I feel like the training, clinical exposure, and endless research projects make this place one of the best in the country. </t>
  </si>
  <si>
    <t>St. Louis U</t>
  </si>
  <si>
    <t>4 ints x 25-30 min, including chief resident</t>
  </si>
  <si>
    <t>night float in PGY3, pgy2 - stroke call after certif, pgy2 - only short call.</t>
  </si>
  <si>
    <t>very nice program. referral center for large area, good variety (except pregnant pts). Awesome old campus with a good feel Everything close - childrens, VA, main campus. Very nice, friendly and happy residents. A lot of med students. Internal stroke certif on PGY2 before going on stroke call. A lot of hands-on neurophys during pgy3-4. Strong protected didactics. 
Some faculty quit over several years, chair says they are rebuilding staff: just hired two new neurocrit doctors, new epilepsy, going to hire a sleep specialist and MS doc. Very strong ALS, movement disorders, stroke. City is cheap, beautiful, campus area safe. Overall very good impression.</t>
  </si>
  <si>
    <t>U of Missouri-Columbia</t>
  </si>
  <si>
    <t>IMG friendly. Seems like a busy program, not too keen on research for the residents. Columbia is very small.</t>
  </si>
  <si>
    <t xml:space="preserve">PD was very nice and older than most which is good. If a program has a young PD, it's probably because no one else in the department wanted the job and the residency program doens't have lot of pull. </t>
  </si>
  <si>
    <t>Good interview day. Great clinical experiences. Neuro ICU is closed and neuro run so you rotate through there with only neurology residents. Neuro IR is also in the stroke department, so once again you get exclusive exposure to that. Lots of subspecialty clinics.</t>
  </si>
  <si>
    <t>Someone deleted my comment about the weird PD so I'll post it again. He was weird.</t>
  </si>
  <si>
    <t>&lt;&lt; second this. PD loved to hear himself talk too. Grand rounds was literally a basic science lecture.</t>
  </si>
  <si>
    <t>U of Missouri-Kansas City</t>
  </si>
  <si>
    <t>7:30-3:40p</t>
  </si>
  <si>
    <t>Epic, just started this year</t>
  </si>
  <si>
    <t>meal tickets, just gotta hoard</t>
  </si>
  <si>
    <t>Pros: 11 months of elective time in PGY-3 and 4, the PD was super cool, it's a top 10 ranked program and well known in medicine, STL is a pretty cool city and the area the hospital is in (Central West End) is awesome with a lot of bars and great food (the food scene is great). Also STL is great for livability in terms of costs and the public transportation isn't too shabby either. WUSTL is also top-notch in terms of research; lots of people are MD-PhDs but you don't have to be to do research there (obviously). Also was pretty nice to only have one major hospital. Cons: q4 call for 1/2 the year during PGY-2 year; a month or so of q4 during PGY-3 year. I personally was a little bit disappointed by the residents themselves...some of the residents seemed really tired and stressed and in particular, one of the chief residents literally did not smile for the entire dinner/interview day.  +1 on the chief resident, came across as unfriendly for sure</t>
  </si>
  <si>
    <t>&lt;&lt;clearly didn't talk with Omar...</t>
  </si>
  <si>
    <t>Ranked it first. From the moment I stepped off the light rail, I loved it. It was absolutely perfect. Personally, I thought it was the 
best program in the country in terms of reputation, research, faculty, facilties, residents, and overall training. If you can see 
everything you need to during residency in one hospital (excluding peds), then I think that says a lot about the variety and 
diversity of patients and pathology. Also, that new NSICU is HUGE! If I don't match here, then I'll be pretty disappointed 
(and surprised). I also wanted a pretty intense internal medicine year and PGY2, because I think I'll be better for it.</t>
  </si>
  <si>
    <t>Residents seem overworked, but I already came in expecting that. I personally didn't feel the atmosphere is malignant, even though I've heard from a lot of people that Wash U has a relatively malignant culture in general... maybe it just doesn't apply to neuro... which is good news, but it still doesn't comfort me to know that the rest of hospital is relatively malignant since I will have to work with people from other specialties for 4 years. The schedule itself is below average as well, with q4 calls (red flag) and not enough electives in early training years. St. Louis is a below-average city and an economy that's not really going anywhere. The city is very segregated. There is Wash U and SLU there so there's a young crowd. not close to a beach but St. Francois mountains are about 2 hr drive away. the residents seem ok, below average imo in terms of "clicking" with them. Overall just no gut feeling, ranked it near the bottom of my list</t>
  </si>
  <si>
    <t>Mississippi</t>
  </si>
  <si>
    <t xml:space="preserve">Strong on stroke and NCC. Not very research heavy. Residents were close-knit and a fun-loving group. Did not like the prospect of living in Jackson for 4 years. </t>
  </si>
  <si>
    <t>Adv+7/7</t>
  </si>
  <si>
    <t>Electives in PGY2. Night float for call, w/ 24h weekend coverage</t>
  </si>
  <si>
    <t>Y, Noon conference; $8.75 meal ticket after 7pm</t>
  </si>
  <si>
    <t>Durham is kinda boring? / I personally think Duke is an excellent program where the residents seem very happy. Although Durham is not the biggest city, it has its charms and its food scene seems to be growing. The influences from the undergrad campus and proximity to UNC give it a college town feel in some areas.</t>
  </si>
  <si>
    <t xml:space="preserve">Nice residents and PD. Most departments are strong including Neuro-ICU and excellent didactics. Great relationship between residents and faculty. In general, people seem smart but without egos. Durham seems to have really taken off from the shithole it once was. Chair is weird AF. </t>
  </si>
  <si>
    <t>PD seems really nice. Residents seem happy. Intern year seems very busy, but still a few of themshowed up to the dinner. Lots of opportunities to do research if you want them.</t>
  </si>
  <si>
    <t>Pretty much agree with everyone else. Faculty seemed nice, environment seemed collegial. Some residents were a bit odd but all seemed happy. Of note, every single resident I met was married (+1 - I definitely noticed that and am not sure how this program fits for someone who is single). Facilities are amazing, the nicest I've seen. Solid everywhere with neuro-run sleep as a special strength. Schedule has a ton of outpatient/elective time early, but also is busy - ICU 24 hour shifts (1-2/wk) aren't counted in the listed totals and it sounds like several services are very heavy, i.e. you'll hit your limit frequently. IM year is 4+2 and sounds extremely heavy, but very rigorous in a good way. Above average in terms of research opportunities, thought doesn't seem like many residents do a lot of research. My final rank will depend on my research into Durham, as residents/faculty didn't quite sell it well. Sounds like most people live (literally and figuratively) close to the hospital.</t>
  </si>
  <si>
    <t>I really wanted to like this place, but ended up ranking this place pretty low. I agree with most of the stuff posted by previous posters: nice facilities, nice faculty (except for the weird chair). in the end I thought this was a decent mid-tier program for neurology and I would be fine matching here. Their IM program I hear is very strong, which is possibly why they work so much in their intern year (a little too intense for my taste). I thought my other choices in the south, including Emory, UVA, and Mayo FL would provide better neuro training and there were unique things that made those programs stood out more than Duke. Also, though I didn't sense this on interview day, I hear the hierarchical structure in some of the leadership and administration at Duke is pretty toxic... not sure how that affects the neuro department though</t>
  </si>
  <si>
    <t>Post-rank impression: I was also extremely excited to get an IV here and ended up disappointed. What I took away from the resident culture was that I would not be a good fit at all; like others pointed out, almost every resident appears to be a married homebody. Residents couldn't tell me what there was to do in the city and mostly lived a few blocks from the hospital. This kind of killed the remaining interview for me, though the program looks OK. I didn't particularly care for the back-loaded schedule, and residents basically stated the prelim year was more rigorous than the following neurology years. I did like the faculty and facilities, though. Would've ranked higher had I clicked more with the residents.</t>
  </si>
  <si>
    <t>Really ended up enjoying my day here. Favorite part was the PD -- very warm, welcoming, and exudes a commitment to her program and making sure it serves the best interests of her residents. Good resident turnout at dinner (however, no PGY-2s). No 24 hour calls because night float split up into 2 teams. Curriculum seems to be heading into direction of earlier and heavier outpatient exposure. No VA rotations. Faculty asked some interesting interview questions and seemed very interested in teaching. Broad subspecialty representation. In process of upping number of neuro ICU beds. During interview, multiple people commented on UNC's ties to the state and therefore there was a wide patient population/diversity maybe in part to distinguish themselves from Duke or to combat worries that not significant pathologies would be seen given how well-educated and well-earning the triangle is. Very solid program. Got the impression that residents are competent, empowered, and well-prepared without being worked to the bone.</t>
  </si>
  <si>
    <t>Night float + 24h weekend call + swing shift</t>
  </si>
  <si>
    <t>some free lunches at noon conference</t>
  </si>
  <si>
    <t>Definitely a good program. Winston-Salem seems like a town growing in the right direction, and cost of living is super cheap. Program is huge on stroke and has a tele-stroke network that spans the entire state and west into Tennessee. Also I found interesting the unique ultrasound curriculum free to residents which focuses on carotid and TCDs. Some faculty are PCORI funded and the program is part of StrokeNet; if you're research focused the opportunities are their for mentorship, and if you're clinically focused the PD is all for it. Front loaded like most programs, but they have the most neurology in PGY-1 that I've seen on the trail: 4 months, including a neurosurgery rotation. PD is in her 4th year with the program and is very kind, listens to resident feedback. Night float during the week and 24 hour calls on weekends, spread across the entire program leads to one 24hr call every 4-6 weeks.</t>
  </si>
  <si>
    <t xml:space="preserve">Agree with what 1st comment says. I would add the residents seem very happy and the if you like a small-town feel, then this is a great place. No traffic and cheap housing with a recognized program. Program seems very flexible and residents were very tight-knit. PD very nice and approachable. I will be ranking them quite high. </t>
  </si>
  <si>
    <t>Seems to be a well-established program. NeuroNEXT clinical trial site. Unique ultrasound curriculum. Residents seemed close-knit and relatively happy, though program seems extremely front-loaded. PD seemed nice and concerned with maintaing a postive culture within the program. Facilities were clean and modern. Best resident workroom I saw on the interview trail. Good subspecialist availability. Small town feel despite the metro area that the hospital serves having a population of 1.6 million. I could not see any glaring weaknesses in the program - it seems like this program has been around for a long time and everyone there knows what they are doing. Schedule provides a good mix of outpatient and inpatient neurology. Ended up ranking them highly.</t>
  </si>
  <si>
    <t>4 ints x 15 min each, including one station with chief residents</t>
  </si>
  <si>
    <t>$7/day, $14 call days</t>
  </si>
  <si>
    <t>Awesome PD, super nice and chill residents, friendly atmosphere, great campus, advertise to make you choose them, faculty forthcoming</t>
  </si>
  <si>
    <t>One interviewer unfamiliar with appication/CV, PGY 2 weekend calls, pretty open about high PGY 2 load, Chair is kinda weird. No stroke fellows= high stroke case burden (better opportunity and exposure --&gt; glass half-full?)</t>
  </si>
  <si>
    <t>One of the best programs for georgraphically proximal students</t>
  </si>
  <si>
    <t>Creighton</t>
  </si>
  <si>
    <t>I had higher hopes for this program. Small department, everyone is incredibly nice. Residents are nice but didn't seem particularly exciting. No night float system, didn't get a structured answer regarding call but it starts at about q8 I believe. NH is really cold.</t>
  </si>
  <si>
    <t>Cooper U</t>
  </si>
  <si>
    <t>3 ints x 20 mins each</t>
  </si>
  <si>
    <t>Variable</t>
  </si>
  <si>
    <t>PD is very receptive to the residents and adjusts schedule/curriculum based on their feedback; he overall seemed like an honest person. Inpt- only tertiary academic center in the southern half of the most densely populated state, located in Camden so you see all the sequelae from diseases of poverty, drugs, and trauma as well as all the rare diseases within the South Jersey population. Outpatient- some clinics in Camden, but many are located in wealthier suburban areas of South Jersey (Cherry Hill, Marlton, Voorhees), i feel like this would be a benefit because id imagine camden clinics have a higher "no-show" rate. Residents have matched competitive fellowships at places like UNC, Duke, UPenn, Rush...(i dont remember all of it.) Grads have returned after fellowship training to work at Cooper. Hospital is very nice, parking garage is gated w/ tunnel connecting you to hospital, strong police/security presence around the facility, residents said that the ancillary staff is very good.</t>
  </si>
  <si>
    <t>It is a young program, so much of the negs are a consequence of that. Small resident class size-- this could be good because you get close with all of your residents and you likely get a lot of opportunities to do and see things however the downside is that given the hospital is located in a busy urban area, you will see a lot of work split amongst a smaller class--again this can be good and bad. No inhouse fellowships set up yet. Neuro ICU was part of the medical icu in a closed model system (though this is supposed to change soon.) Overall though, the program does not have any intrinsic negative thing from my impression, the above mentioned seemed to be moreso due to it being a relatively new program.</t>
  </si>
  <si>
    <t>Sched- 2 week blocks (Gen,Stroke,Outpt, Elec); No NF instead have an overnight call sched (~70 ONs during PGY2); Department is aggressively recruiting and hiring fellowship trained attendings (NeuroIR, NCC, Stroke etc). General impression was that most residents either live in Philly or the 'burbs of NJ; either of which is a short commute to Camden. This has the potential to be a top program in time.</t>
  </si>
  <si>
    <t>Rutgers RWJ</t>
  </si>
  <si>
    <t>Not wowed but not unimpressed either. Front-loaded program. Brand new neuro-ICU opening in a couple months. Residents seem happy. Only huge downside (for me) is them losing their PGY-1 spots which used to be at St. Peter's (another hospital down the street)...but they just recently arranged for only 2 out of the 4 new class of residents to have PGY-1 spots at Newark Beth Israel, which is better than nothing I suppose. RWJ is in New Brunswick, which is a college town with some not-so-nice areas...but you can definitely find some nice places to live. The surrounding towns are also nice. Lots of things to do around. Pretty decent facilities.</t>
  </si>
  <si>
    <t>Ranked it #2: had it been categorical, definitely wouldve been #1. Some of the best faculty members and residents I met on the trail and the PD is the sweetest woman, feels like I could really go to her for anything and that leadership just proves the cohesive environment in the program.</t>
  </si>
  <si>
    <t>Came away with a poor impression. The PD seemed nice enough, however, didn't seem keen on changes and later brought up her frustrations with how people assume they can do away electives as residents. The residents seemed unhappy, and residents from other specialties have expressed this as well. Also, they have too many services for a two-hospital program (5, I think)</t>
  </si>
  <si>
    <t>NY Med College-Westchester</t>
  </si>
  <si>
    <t>paper...</t>
  </si>
  <si>
    <t xml:space="preserve">decent program but no EMR. </t>
  </si>
  <si>
    <t>Einstein COM</t>
  </si>
  <si>
    <t>5 Cat / 4 Adv</t>
  </si>
  <si>
    <t>2 x 30, 1 x 15 with PD, group meeting with chair x 30 min</t>
  </si>
  <si>
    <t>Icahn at Mt. Sinai</t>
  </si>
  <si>
    <t>5 advanced, 5 categorical</t>
  </si>
  <si>
    <t>NF + half day of clinic per week</t>
  </si>
  <si>
    <t>Came away very impressed with the program. The residents all seemed happy and passionate about being at Sinai. They spend the majority of the PGY-2 year at the main Mount Sinai hospital located in the upper east side/spanish harlem area (with a few weeks at the Bronx VA). Spend 6-7 months during PGY-3 at Elmhurst hospital, which has it's own unique charm as a public NYC hospital. Have 6 weeks of built-in elective time in PGY-2 year to explore your own interests within neurology. Exposure to pretty much every subspecialty, with particular strengths in MS. Recently expaned neuro-ICU department, now with 2 full time neurointensivists. Residents match to their choice of fellowship, with many staying on at Mount Sinai. A big positive factor for this program is the program director, who seems like a huge advocate for his residents and very friendly and approachable. Have guaranteed subsidized housing in the UES, with different options available depending on personal circumstances.</t>
  </si>
  <si>
    <t>The only negatives I can think of is that you split your time over 3 hospitals in 3 different boroughs, although there is a regular shuttle bus between the main campus and the VA/Elmhurst. Also, the three hospitals have a different feel and you will see different types of cases at each - Mt Sinai is a quaternary care center which receives complicated transfers from throughout the mt sinai system, elmhurst is a public new york city hospital in a hugely multicultural and diverse community.</t>
  </si>
  <si>
    <t>Honestly the best PD I've ever met. He's smart, kind, and cares deeply about the program and his residents. 10/10 would go there just to stan</t>
  </si>
  <si>
    <t>4 x 20 min, group meeting with chair x 30 min</t>
  </si>
  <si>
    <t>NF, 6+1 clinic schedule</t>
  </si>
  <si>
    <t>Centricity, prob switching to epic in next 1-2 yr</t>
  </si>
  <si>
    <t>100/month plus daily lunch</t>
  </si>
  <si>
    <t>No, deducted from paycheck</t>
  </si>
  <si>
    <t>Very strong academic program, with wide representation of every possible subspecialty. Residents all seemed very happy and got along with each other, and seemed to hang out a lot outside of the hospital. They did emphasize that you will work hard at this program, but will graduate from residency feeling prepared to tackle pretty much anything. They have a dedicated PGY-5 chief which is unique amongst the programs that I have seen. Very strong neurocritical care and stroke departments, with many residents matching to competitive fellowships in these subspecialties (although they have an excellent match list to other specialties as well). 10 weeks of ICU time during PGY-2 year. Have a block system for clinic, with 1 week of clinic every 6 weeks. Most residents live in either subsidized housing around Washington Heights, or in the Upper West Side. IP</t>
  </si>
  <si>
    <t>Will second that residents seem very capable but also work super hard. All of NY Presbyterian gave me that feeling, to be honest. There is not very much elective time as a PGY2, I think being such an inpatient heavy experience partially explains the long hours. lol</t>
  </si>
  <si>
    <t>3 30 minute interviews</t>
  </si>
  <si>
    <t>yes at noon conference M-F, breakfast at case conference on T, plus $$ on card for on call</t>
  </si>
  <si>
    <t>LOVED it, the PD was super nice and involved. They are expanding to 8 residents next year and so lots of changes will be made (teleneurology curriculum, expanding research elective time, tracks for educators/research/intl electives for PGY-4). Very strong in international oppotunities (mandatory Poland elective as PGY-4, can go to Pamplona Spain or Zambia), very strong educational opportunities/geared towards becoming a PD. It's a very strong neuro program (ranked #13 this year in Doximity, was #10 last year). EMG and EEG courses in the 4th year. Residents seemed very tight-knit and friendly. Cheap cost of living (compared to other NY places). Downsides: it's cold and a smaller city. Definitely going to be in my top 6 programs.</t>
  </si>
  <si>
    <t>The residents are incredibly happy here, and they have an abundance of resources. The PD obviously cares A LOT about his residents and will always go to bat for them. Top-notch program. ALSO: You get to start continuity neuro clinic in intern year, which seems to be very unique based on what else I've seen</t>
  </si>
  <si>
    <t xml:space="preserve">Fantastic program which, even if ranked in the top 20 on Doximity, is still underrated. Location is tough though.
Good: the PD is a legend, one of the best neuro educators in the world, and cares deeply about training the best clinical neurologists and educators in the country. He doesn't accept anything other than the best, and by the time you are done with his program, you will be the best. Nearly unrivaled oppurtunities to get involved in education: experience in Poland is apparently stellar (no, you don't need to speak Polish). Residents match into great fellowships. 
Bad: the city, which is not as bad as you might think, but is definitely a sleepier town. Many people come to U of R for the PD... what if he leaves? No dedicated stroke/general teams, everyone is combinded together, so you have to round twice. 
IMO, if you can get by the location, this program should be mentioned along with Penn, UCSF, Partners, Mayo, but I don't know how strong it would be if the PD retired. 
</t>
  </si>
  <si>
    <t>Icahn at Mt. Sinai Downtown</t>
  </si>
  <si>
    <t>Adv, guarantee if want</t>
  </si>
  <si>
    <t>4 20 min interviews</t>
  </si>
  <si>
    <t>diff date</t>
  </si>
  <si>
    <t>PD seems really nice and dynamic/energetic. However the program is undergoing a huge transition and nobody seems to know what's going on. They are no longer goin to be at Beth Israel and are movin to St Luke's (West). Overall things are financially unstable so it might be risky to jump into the program.. not due to the neuro program's fault but just financial issues the hospital is experiencing. They're still bullding the neuro inpt ward at the hospital the program is moving to... don't keep your finger crossed cuz that stuff is never certain.</t>
  </si>
  <si>
    <t>Confused/intrigued by the restructuring process</t>
  </si>
  <si>
    <t xml:space="preserve">This overall seemed like a very friendly and chill program for the most part. Only 4 residents per year, so you become really close, not just with your own class, but all the other classes as well. Have a well-balanced schedule including both inpatient and outpatient during all 3 years, and have mandatory built-in research time. The PD seemed wonderful, seemed to really care and advocate for her residents. The transition to Mt Sinai West did not seem to faze any of the residents or faculty I spoke to - seems like teh move will be completed by January 2019, so well before any of us would start there. The neurosurgery and other surgical departments have already moved to Mt Sinai West, so moving neurology there also seems to make logical sense. </t>
  </si>
  <si>
    <t>The residents didn't want to talk about neurology during dinner, they were all very nice but I thought it was strange and maybe a red flag that they didn't want to talk about the program........ isn't that one of the reasons we have resident dinners ???....</t>
  </si>
  <si>
    <t>5- 15 minute</t>
  </si>
  <si>
    <t>guaranteed I think</t>
  </si>
  <si>
    <t>yes, covered garage parking</t>
  </si>
  <si>
    <t>Brooklyn Campus: Residents are overworked bc small program, old hospital, didactics are mainly live conferences with the main NYU campus, you get to do electives at the main campus and peds is done at the main hospital. Some of the residents were really awkward and hard to talk to. Faculty all seemed very nice and supportive. Population is diverse and mainly consists of chinese, arabic, and hebrew. NYU med students will now have the oppotunity to rotate here, right now it's mainly SUNY students. The call room is shitty, they sleep on a gurney with medical students typing next to them. I think it has potential but hard to tell right now, I won't be ranking it high.  Manhattan Campus: Beautiful, elegant campus with happy and nerdy residents. The PD and Chair were both very approachable and friendly, but them and all the interviewers gave the impression of being very attentive and intelligent people. Both the residents and staff make you feel welcome, and also make you want to be them. The program covers three very distinct hospitals (private and swanky Kimmel, public and sprawling and historic Bellevue, relaxed and socialist Manhattan VA). They have a large program size and are cutting down the number of services to make room for more outpatient electives and educational opportunities. The residents do not seem overworked at all; distinctly different than Columbia residents. The PD Kurzweil particularly emphasizes teaching and says its one of the many things they really want to train their residents in. The Neurology department itself at NYU is expanding and is a hub for all the hot new research in each field.</t>
  </si>
  <si>
    <t>Brooklyn Campus: I did a month at Brooklyn and had a bit of a different take.  They only take 3 residents a year, but they supplement with a lot of PAs and NPs to make up for that.  They also only cover one hospital (they do peds and some electives in Manhattan, but they aren't responsible to staff the hospital).  They see a ton of neurocrit, though, so I could see feeling overworked on that rotation.  I wasn't bothered by the streamed lectures (accounts for less than half the lectures), but they have didactics twice a day, which seemed a little excessive.  The call room is small, but they replaced the gurney with a nice couch.  Of the three aways I did, they seemed like the least depressed/overworked residents, and I had a lot of fun with them.  Their class about to graduate (their first ever class) had some social awkwardness, but the rest of them were really easy to talk to.  All 3 got good fellowships (2 epilepsy, 1 stroke), but then again, everybody gets a good fellowship in neuro if they want it.</t>
  </si>
  <si>
    <t>MANHATTAN. Solid program which I liked but didn't love. Residents were mostly cool and remarked that they had relatively good quality of life. That said, the NYC issues are real, if overblown (nursing/ancillary staff, cost of living).
Good: Kimmel is the most beautiful hospital I have ever seen. Very good outpatient, including some rarer stuff, like autonomics and neuro-otology. Lots of faculty from Penn and Columbia. Chair and Vice Chair very involved in education. NYC. 
Bad: NYC cost of living. There is no stipend or similar to help you out (but they are expanding subsidized housing!). Nursing/ancillary staff: you will be doing your own blood draws and moving patients at Bellevue for sure. Prelim year sounds harsh.</t>
  </si>
  <si>
    <t>Hofstra</t>
  </si>
  <si>
    <t>4 interviews 15-30 min</t>
  </si>
  <si>
    <t>NO ?</t>
  </si>
  <si>
    <t>Allscripts/Sunrise</t>
  </si>
  <si>
    <t>Not sure if this was because I interviewed on the weekend, but didn't seem like a lot of good was going on here. They've been trying to grow this department for years but it still seems like it has some catching up to do. They have a 24hr call system (1-2x /wk, with weekends mainly covered by PGY2s) and you are covering two hospitals. The one resident I met did not seem particularly enthusiastic about the program.</t>
  </si>
  <si>
    <t>&lt;lol same vibes, idk if we interviewed the same day but will be ranking low or no</t>
  </si>
  <si>
    <t>highest paid resident salary!!</t>
  </si>
  <si>
    <t>heard that there isnt dedicated didactics, residents are overworked.. but it's good for child neuro</t>
  </si>
  <si>
    <t xml:space="preserve">expanding program: new 40+ facuties recruting by new chairman ( 2 years +). Seems promising in the future </t>
  </si>
  <si>
    <t>SUNY Stony Brook</t>
  </si>
  <si>
    <t>Cat (prelim guaranteed)</t>
  </si>
  <si>
    <t>$ for call/NF</t>
  </si>
  <si>
    <t>No, $16/month</t>
  </si>
  <si>
    <t>seemed a bit more relaxed than the NYC programs I interviewed at, and residents had very good camaraderie too. Only possible concern is that PGY2 handles everything in house overnight (e.g. stroke codes, inpatient issues, new consults/admissions) which can be overwhelming in the beginning of PGY2 your first neuro exposure. Also some concern about exposure and fellowship.. most of the grads end up in academic medicine</t>
  </si>
  <si>
    <t>X+Y (4+2 or 5+1?)</t>
  </si>
  <si>
    <t>Healthbridge/Quadramed</t>
  </si>
  <si>
    <t>No, but you don't need a car in Brooklyn</t>
  </si>
  <si>
    <t>Definitely a work horse program. Great attendings who trained at Columbia, Cornell, etc. However very high case load esp at Kings County. You're going to see a lot of stroke. Good if you want to stay in the city. I'd say Kings has the same ancillary staff issues that all NYCHHC hospitals do...</t>
  </si>
  <si>
    <t>the only issue is the neighborhood. doesn't look too good and still its New York and so not so cheap</t>
  </si>
  <si>
    <t>Seems to be solid in neuroimaging/MS. Toronto is the closest big city and people use Toronto airport for int'l flights and so. Faculties and residents were friendly. The city has surprisingly good food scene, not just Buffalo wings.</t>
  </si>
  <si>
    <t>Einstein-Beth Israel</t>
  </si>
  <si>
    <t xml:space="preserve">Three 25min + One 10min with PD. </t>
  </si>
  <si>
    <t>Not epic</t>
  </si>
  <si>
    <t>incredible program, 2nd largest in the country after Harvard. Program Director has made several positive changes based on resident feedback, including no 24 hour call! Residents are very close which is impressive for a large program (10-12 per year). Categorical program. Has everything you want in a prelim, however you will work hard. No shortage of patients. Program is front loaded- 3rd and 4th years seems very relaxing. Lots of great educational months including auditing/teaching the 3rd year neurosciences, strong EEG/EMG education</t>
  </si>
  <si>
    <t>Cleveland left something to be desired. Conflicted about this program and got kind of a weird vibe... can't put a finger on it... one of the residents said this was not their top 3 choices and was not happy matching there, but said the experience is better than they thought but still wish somewhere else</t>
  </si>
  <si>
    <t>&lt; Was a bit odd. The chair is going to be leaving. PD was very nice and involved.</t>
  </si>
  <si>
    <t>3 15-min interviews</t>
  </si>
  <si>
    <t>night float only. Max of 1 month night float per year, less in PGY4</t>
  </si>
  <si>
    <t>Free parking intern year, then around $60/month</t>
  </si>
  <si>
    <t>Heavy emphasis on neuromuscular, both in focus and in rotations. Plusses include lots of elective time and outpatient rotations, but things like stroke are light. Residents are friendly/happy but a high number of IMGs, including much older IMGs. Light hours per residents and attendings - weekly hours can be in the 50s even on inpatient services.</t>
  </si>
  <si>
    <t>Residents seemed super happy, with light hours. Program seems flexible and PD is motivated to enhance experience for everyone. High number of IMGs but all have great stats. Very personable.</t>
  </si>
  <si>
    <t>Post-rank impression: This is a unique program in that it is heavily outpatient-focused, with nearly half the rotations being outpatient (11 weeks more than my other programs' average). There is a particular focus on EMG in terms of rotations/fellowship direction, which may appeal to some. Residents bragged of excellent work-life balance, working well under the hours limit even on inpatient rotations. Columbus also seems like a pretty nice midwestern city in which to live, with the hospital next to the largest university in the nation, and plenty to do. Everyone was happy to be there. However, I left unsure whether the curriculum would prepare me for an inpatient-focused career path if I so chose, and as others noted, the residency appears to be mostly IMG. Ranked lower down my list, but could be happy here.</t>
  </si>
  <si>
    <t xml:space="preserve">Post-Rank Impression: Ended up as one of the biggest surprises on the trail, with probably my favorite PD. He really is committed to his residents and wants to tailor the experience to suit everyone's interests and goals. Yes, as people have said, they are IMG-heavy, but this seems to be a theme at many of the midwestern neuro residencies. I wish I got to meet more of the residents, but the ones that came to dinner and gave the tour seemed awesome. Really strong internal medicine training also made this higher on my list. Strong in neuromuscular and cognitive. High patient volume, beautiful hospital. </t>
  </si>
  <si>
    <t>Conference food, snacks in resident room</t>
  </si>
  <si>
    <t>Was surprised at this program. Great faculty, friendly and happy residents. Neurointensive/stroke focus but appears to be at least decent at everything. Great location. Building a new neuroscience center for outpatient that looks very impressive. No obvious weaknesses</t>
  </si>
  <si>
    <t>&lt;&lt;surprised? U of cinci is a top program...//Surprised in that my entire rank list is "top" programs but I'm putting it near the top. Didn't expect to like the feel/environment as much.</t>
  </si>
  <si>
    <t>Definitely a great program. Appreciated the interview questions and I have always been a fan of the UofCinci architecture. Brand new neuroscience building opening in April.</t>
  </si>
  <si>
    <t>Pros: impressive program and definitely a top dog at Cincy and Ohio in general. One of the central locations for national stroke research. Has every subspecialty represented except for neuro-oncology, which I was told they are actively recruiting. Residents go to first choices for fellowships. Awesome pt population, from the richest to the homeless and the drug users. You'll get to see the bread and butter, and also HIV encephalitis and septic embolus stroke from the homeless populatio; and then also the zebras                                                                  Cons: though the residents were friendly for the most part, this is the only place where the dinner had some awkward silences and one of the residents had to tell us that they weren't the most talkative bunch. I didn't really click with any of the residents either. Cincy is a good city, but not to my taste. Service might be a little too busy and very inpatient focused (which might be a plus to some)</t>
  </si>
  <si>
    <t xml:space="preserve">Had a great experience here, and Dr. Neel is definitely a huge part of that and one of the best PDs on the interview trail I've met. Residents seem nice and a good number of interns showed up for dinner which is a big positive. Program is one of the best in the nation. You get exposed to everyone from the richest to the poorest. Being one of the centers of the opioid epidemic, you get great exposure to neurological conditions related to opioid overuse and overdose too. </t>
  </si>
  <si>
    <t>Post-rank impression: ended up being one of my top ranks because the program has absolutely zero obvious weaknesses. Strong in everything, great VA exposure, excellent inpatient/outpatient opportunities. But what really sold the program were how happy the residents were and how they gushed over the faculty and PD. The pre-interview dinner was something like 3.5 hours long because of how much we ended up chatting together, not just about the program. This also featured the best case conference I experienced; not because of the case but because of both the teaching and the joking around/collegiality. Finally, Cincinnati is an awesome city. Only reason I didn't rank even higher was because I have lived in Cincy for some time and while I love it, I want to try another city. Still, would be very happy here!</t>
  </si>
  <si>
    <t>yes(?)</t>
  </si>
  <si>
    <t>Hidden gem, their fellowship placements are insane (everyone goes to top programs). Strong in stroke with home neurointerventional program. Expanding and planning on adding another resident this year.</t>
  </si>
  <si>
    <t>Very small program, and no night float - residents work multiple 28 hours shifts a week and have long hours. Residents are friendly, but appears to be 100% religious IMGs, as does much of the faculty; we were told not to order alcohol at the dinner.</t>
  </si>
  <si>
    <t>10-15 min with 4 faculty/PD/chair</t>
  </si>
  <si>
    <t>subsidized, pay $50</t>
  </si>
  <si>
    <t>24 hr call during some IM rotations, otherwise nightfloat system for neuro yrs. IM is 4+1 system</t>
  </si>
  <si>
    <t>Meal stipend $500-600/semester</t>
  </si>
  <si>
    <t>No, depends on area of parking $40-75/month</t>
  </si>
  <si>
    <t>plesantly surprised by how much there is to do in cleveland and the low cost of living! also very impressed by resident turn out from interns all the way to PGY4s and the residents helped out during the interviews and leading us applicants to the next interviewer (though this could be b/c program coordinator is on maternity leave i believe). overall the residents seem super happy and very close, which is great given how big it is (10 residents/class). cleveland clinic campus is very nice and basically all clinicals duties are on campus with exception of 1 month during PGY4 where you rotate at community hospital to be exposed to more bread and butter and also act very independently. has basically ALL subspecialties and very strong stroke and one of few places that has a mobile stroke unit. great fellowship opporunities including neuro crit, vascular, and endovascular that accepts neurology trained residents. get iphone as work phone therefore very efficient paging system. cons include no designated "neuro boot camp" between PGY1 and PGY2 though they state they get enough training during PGY1 with 3 months of neuro and 1 month of psych. no 24 hr call during neuro years as it is night float system. however during IM year there are 24 hrs for certain rotations and also their system is 4+1 with the 1 week being clinic/consult week while categorical IMs do their clinic. Overall HUGE elective time of 11.5 months. stipends for conferences. also good research opportunities with special library resources.</t>
  </si>
  <si>
    <t>Pros: Obviously one of the best programs in the nation. Very strong in MS and stroke/interventional, but strong in everything and have electives in anything you can think of. Hospital is beautiful (wards are above average). Enormous amount of elective time, and the neuro-heaviest PGY1 year I've seen. Have a 4+1 system and longitudinal subspecialty clinics, both of which are big plusses. Overall a very strong program. Residents were pretty happy and all indicated CCF was their first choice. 
Cons: It's in Cleveland. The program and residents work hard to sell Cleveland (as does Case); ignore them and explore the city yourself before you make any decisions about where you'll be living for the next 4+ years. Also, while friendly, the residents seemed less of a social/cohesive group than at some other programs. For my group, the residents heavily involved in the interview day were almost entirely PGY4s.</t>
  </si>
  <si>
    <t>Pros: Seemed to be a good balance of service and education. I was impressed with CCF's corporate culture and their schedule allows for plenty of electives. Residents seemed happy and proud of their program. Salary and benefits, when adjusted for cost of living, are excellent. Plenty of research oppurtunities exist, espescially in neuroimmunology. Plenty of subspecialists are available. They provide world class clinical care to patients and have extensive resources including a 7T MRI and mobile CT ambulance. Reputation of the program is fantastic. Patients travel from around the world to receive care here. Chair seemed nice and he still rotates on service. Cons: Cleveland is a frozen, crime-riddled, post-industrial wasteland. The area immediately surrounding the hospital is no exception to this.</t>
  </si>
  <si>
    <t>Wright State</t>
  </si>
  <si>
    <t>Hybrid night float+ q8 call</t>
  </si>
  <si>
    <t>Beautiful hospital. Dayton has many things to do, but quieter than many cities. They treat their residents extremely well.</t>
  </si>
  <si>
    <t>meh program, nice hospital, faculty and residents ate the interview lunch food before applicants even got there</t>
  </si>
  <si>
    <t>I think the residents said that pmr does emg in the hospital which I thought was odd, the hospital is indeed nice (half is brand new), the residents seemed off to me</t>
  </si>
  <si>
    <t>The only program I have been actively grilled at during the interview, I will not be ranking them</t>
  </si>
  <si>
    <t>U of Oklahoma</t>
  </si>
  <si>
    <t>Adv+5/5</t>
  </si>
  <si>
    <t>4 individual interviews, 30 min each</t>
  </si>
  <si>
    <t>it is very far from the rest of the world :/</t>
  </si>
  <si>
    <t>There's no starbucks in this town :(</t>
  </si>
  <si>
    <t>&lt;lol</t>
  </si>
  <si>
    <t>Thomas Jefferson</t>
  </si>
  <si>
    <t>4 lunches/week</t>
  </si>
  <si>
    <t>PD, faculty, residents all very nice and happy, very enthuasiastic about their program and seem to love working together. This program has been continuing to grow (they have gained tons of faculty over the last decade). not as research focused though opportunities are there. potential for moving their dedicated neurosciences hospital to a new facility closer to the rest of Thomas Jefferson hospital. Dedicated inpatient headache unit at community hospital (Methodist) in South Philly. 4 weeks vacation plus a 5th week off around the holidays (week of Christmas or week of New years) that they sneak in as "elective" time.</t>
  </si>
  <si>
    <t>&lt;&lt;Agree with this. Just heads up, interviewers were largely chill, but they each are supposed to ask a scenario-type question (2/4 of mine did) &gt; thank you for the heads up! --&gt; What do you mean scenario-type question? +2 --&gt; they'll give you an example of an ethical conflict/situation you could find yourself in while a resident, and ask what you would do</t>
  </si>
  <si>
    <t>To add on, Jefferson seems to be only 2nd in terms of size after UPMC in Pennsylvania. Jefferson is expanding quickly, and recently bought out parts of other hospital systems like Einstein and Temple. Great culture and really tailor it to residents to maximize learning while maintaining a reasonable schedule on wards with teaching teams vs nonteaching teams. Residents and a lot of the faculty are on 1st name basis. Great research opportunities and teaching opportunities. Overall, I get the feeling that in Philly, if you want to be a clinician or a clinician scientist, Jefferson is #1; if you want to be in pure academics, Penn is #1</t>
  </si>
  <si>
    <t>can't go wrong with this program. strong training, research opportunities, global health opportunities, and philly is a great city</t>
  </si>
  <si>
    <t>&lt;+1 to faculty being hit or miss. Had some of the best and worst interviews in the season here. Other things to add IM department seems awesome/great for intern year, and they're on 4+2 system, which means 2 golden weekends. Residents seemed overworked but very happy. They were some of the most honest residents I've met on the trail, which I appreciated. Great subspecialty representation. PD is definitely a strong point of the program -- very chill, welcoming, and happy where he is. Didactics were strong. Philly is the best of both worlds -- large city w/o exorbitant COL                                                                                                                                                                                             //                                                                                                                                                                                                                                                                                                                                                                                         the resident sitting next to me at dinner just complained about how tierd and overwhelmed he felt..... IDK if that's an anomally but it was concerning  &lt;actual had a similar experience :(</t>
  </si>
  <si>
    <t>Adv+10/13</t>
  </si>
  <si>
    <t>Conference food (not sure about meal card)</t>
  </si>
  <si>
    <t>Money for parking or uber or public transportation</t>
  </si>
  <si>
    <t xml:space="preserve">Obviously great program. Philly is an amazing city, super diverse, very pretty. Penn is located on the university campus and it is really clean with a lot of sparkly buildings. They are opening a new hospital building in two years--neurology related floors will be moved there. The PD seems awesome and it is clear that he is very supportive. He has been in the position for a while and it doesn't seem like he has the position just to climb the ladder. Program is definetley front-loaded with PGY3/4s having mainly home call. NO 24s. A few PGY2s made it dinner! Residents from here do well with many staying at Penn for fellowships and subsequently on faculty at Penn; people that go elsewhere seem to go to UCSF or new york programs maybe suggesting that they are leaving for other reasons (e.g. a sig other). Interview with 5-6 ppl including department chair for 25 minutes; conversational. Several people asked "why penn." </t>
  </si>
  <si>
    <t>This was my #1 coming into the interview. Didn't like it as much as I thought I would... maybe because my expectations were too high. didn't connect with the residents as much as I would like to. Heavy focus on research, which is good for me since I do a lot of research, but I couldn't gauge whether research was the #1 priority over clinical training. I hate to compare but I have to. Between Jeff and UPenn, Jeff definitely has a heavier focus on clinical training, and a bigger network of hospitals in Penn. Penn seemed more east-coasty in culture, which to some people is a positive, but to it's a negative. I like Philly, and the fact that there is a big homeless population here means I'll get to work with that population. Dr. Price is an approachable PD.</t>
  </si>
  <si>
    <t>Extremely well run, large, academic program. One of the best programs in the country, if not the best. Dr. Price is extremely involved in both PD things as well as teaching at conference and wellness stuff (like a yearly cornhole tournament that he apparently always wins). Outstanding clinical and research resources, plus the hospital is on the U of Penn campus. Philly seems great. Program is very academic (80% of graduates stay in academics). Traffic can be bad, lots of other hospitals in the city, neurosurgery department is apparently relatively weak (?). Residents generally seemed very engaged, active, fun group. Some people didn't like the chair, but I really enjoyed talking to her.</t>
  </si>
  <si>
    <t xml:space="preserve">Ranked it first. Best combination of training, research, culture, lifestyle, and big city living that I found on the train. Philly isn't as expensive as NYC, Boston, or SF and seemed a little 'peppier' thank Baltimore. I really like the PD, he was extremely chill and the APD as well. All the interviewers were great. The residents definitely seemed tired but were all very enthusiastic about the program. I feel like overall I got some great advice from them about residency in general. I think there's exposure to all specialties, everyone seems like they want to stay for fellowship, and the program supports all its residents. </t>
  </si>
  <si>
    <t>Night float. No 24</t>
  </si>
  <si>
    <t>Obviously a powerhouse in stroke, neurointervention, and NICU, but seemed strong in several other divisions too. Residents were happy and fun-loving. Strong mentorship and early elective exposure. Pittsburgh seems like a great place to live. No 24s, but 75-80 hour weeks on inpatient appear to be the norm. Inpatient facilities need a makeover, but outpatient was nice. All things considered, left impressed and will rank high.</t>
  </si>
  <si>
    <t>Cons: agree that residents work extremely hard here, and if your goal is stroke or neurocritical care, working hard here would be a pro for you. Hospital itself is very dated. Weather can be gloomy. I hear from the dating scene can be meh. The blow to this program for me was one of the residents telling my UPMC does things only for the money, which rubbed me the wrong way.                                                                                                                      Pros: Definitely the good place for stroke. By comparison, Penn does 2 - 3 thrombectomies per week when I interviewed there, UPMC does 2 - 3 thrombectomies per day. At first I was worried about the work hours and hence burnout, but the co-director convinced me they're trying to improve work hours. They have a cap now on inpatient load, but I'm still convinced this is one of the busiest, if not the busiest neurology program in the country given their catchment area. Working hard is probably is only "downside" to this program. It has every subspecialty covered. A lot of entrepreneurship opportunities if you're into discovery and founding your own product or company. The pay is on the higher side and Pitt is a affordable and somewhat safe city. Good outdoor opportunities nearby.                                                                                                                                                                                                                  Overall: Comprehensive program. Nice people. Program has good benefits, and city seems somewhat affordable (but one of my friends who lived there told me otherwise). However, I think the program is a little too inpatient heavy and I would like more of a balance between inpatient and outpatient. I also like sunshine and warm weather and Pitt doesn't have much of either. Ended up somewhere in the middle of my rank list</t>
  </si>
  <si>
    <t>Post-rank impression: ended up being one of my top ranks. Loved the program (with early elective time), the hospital, and the fact that it's one of the top INR centers. I felt like this was one of the best inpatient educations I could get. More importantly for me, though, this was my #1 people/place grade. I had my best interviews here, and though this was a resident culture that was absolutely perfect for me. The residents clearly loved each other and hung out together (and with residents in other programs) constantly. They described it as a work-hard, play-hard environment, which I definitely liked. Lots of unique opportunities at the hospital too, and the moonlighting system sounds awesome. Finally, the residents sold Pittsburgh perfectly, and it seems like an awesome place to live.</t>
  </si>
  <si>
    <t>Einstein Healthcare Net</t>
  </si>
  <si>
    <t>word on the trail is the hospital is undergoing some financial restructuring/// if by financial restructuring, you mean Jefferson just bought them out haha</t>
  </si>
  <si>
    <t>There were talks about a merger with Jefferson. Funding was an issue in the past but they hope that the merger would fix that. Small program but all the residents were happy. PD was honest about the weaknesses of the program.</t>
  </si>
  <si>
    <t xml:space="preserve">&lt;&lt;&lt; what are the weaknesses? </t>
  </si>
  <si>
    <t xml:space="preserve">&lt; they lost some faculty members over the past few years for unclear reasons, poor reputation in the community, low on funds, not all subspecailities are strong </t>
  </si>
  <si>
    <t>Absolutely horrible impression from my interview (without reading/knowing about their reputation beforehand)...I asked each interviewer about one of their blaring weaknesses (can't remember what it was at this point/didn't write it down because I knew then and there I wouldn't rank them) and they all gave the same rehearsed response. Everyone was nice, but it is just an absolute no thank you for me.</t>
  </si>
  <si>
    <t>More impressive than I had anticipated. The Chair and PD are both very impressive and are working hard to place the program on the map. Supportive of the residents' post-residency plans, from including them as PIs in clinical trials, to allowing sufficient time to destress acc to the residents and faculty. Chair is the editor-in-chief of 'Continuum' which provides a leg up for publications as well. Residents seemed relaxed and didn't have any complaints. Didn't seem particularly focused on basic science/translational research, unless self-motivated. Also not sure about how well-rounded the subspecialty exposure is - strong in stroke, but they are still recruiting faculty for Behavioral. They still get a decent gamut of exposure to zebra cases. Allentown seems like an okay place to stay in for 4 years, NYC and Philly are an hour or two away. Advanced program with a linked guaranteed transitional year.</t>
  </si>
  <si>
    <t>yes but have to pay for own drinks</t>
  </si>
  <si>
    <t>Cerner /powerchart</t>
  </si>
  <si>
    <t>1x/week</t>
  </si>
  <si>
    <t>Seton Hall</t>
  </si>
  <si>
    <t>UPMC Erie</t>
  </si>
  <si>
    <t>4 15-minute interviews</t>
  </si>
  <si>
    <t>one lunch/week</t>
  </si>
  <si>
    <t>This program is straightforward.  Residents and faculty were all very nice, and residents reported significant support and responsiveness from the PD's re: scheduling, clinic exposure and other logistic issues.  Nice resident camraderie.  Frontloaded as always, but work-life balance seemed decent.  Good exposure to a variety of pathologies, as the hospital has a sizeable catchment area including all of Rhode Island and Eastern CT.  Providence is a small city with local color, decent outdoor activities and easy access to Boston and NYC.</t>
  </si>
  <si>
    <t>does anyone know why it's ranked so low on doximity? +1 // yeah that ranking does not seem appropriate tbh</t>
  </si>
  <si>
    <t>Palmetto/USC</t>
  </si>
  <si>
    <t xml:space="preserve">The program to be at if you want a fantastic work-life balance. A relatively newer program that recently expanded in class size. Faculty were my favorite part -- very enthusiastic about teaching and moving the porgram forward. Morning report very bare-boned and seemed slowed down for our benefit. No concerns about patient volume as only other neuro program in the state is MUSC and other closest major hospital is Greenville. Only offers stroke fellowship. Residents very open about how workload is very manageable (for ex, cap of 10 on inpatient and then patients get transferred to PA/hospitalist). Benefits seem nice given very low cost of living in Columbia. Good majority of residents married and most own houses. Impression: good program if you want a smaller city, better work-life balance, closer relationships with attendings. </t>
  </si>
  <si>
    <t>6 individual interviews lasting 20 minutes</t>
  </si>
  <si>
    <t>Night Float</t>
  </si>
  <si>
    <t>2-3 times a week</t>
  </si>
  <si>
    <t>pay up front, receive partial refund; parking is right next to a really impressive gym that is free for residents</t>
  </si>
  <si>
    <t>Very tightknit residents that have an easy and teasing rapport with each other, huge resident turnout at dinner-- granted they took us to a super nice place for dinner, but they were engaged and honest. Residents also are very impressive -- current 4th years won several awards at last year's AAN conference. I was concerned that the fourth year class had 7, while 2nd and 3rd only had 6 (i thought maybe ppl had dropped in 2 consecutive years), but when i asked the residents, it's because one of the 4th years transferred into the program during her 2nd year. Teams include Stroke team, general neurology team, day float team, and night float. Heavy stroke exposure being that this is the South and MUSC's encatchment area is huge. No MS representation. Very big in epilepsy - MUSC is a level 4 epilepsy center. Very nice new telemedicine center and month-long elective for interested residents. has Pediatric Neuro and Neuro/Psych programs as well. PC is the personification of southern hospitality - goes out of her way to make you feel welcome. Most faculty during interview day easy to talk to, though many had not read my app. PD seems geared towards moving this program up, but found him hard to read. Some areas of the hospital/clinics a little dumpy. Charleston is a beautiful city -- great waterfront, weather, restaurants, and historic/quaint feel. Most residents live on neighboring islands and commute ~15ish minutes.</t>
  </si>
  <si>
    <t xml:space="preserve">Very enjoyable interview day, and it was a pleasure to get to know the residents at dinner. Seems that the new PD has really put in alot of thought into changing the schedule and aspects of the program, all of which have been driven by resident feedback. Charleston is everything I expected and more, overall a wonderful program. </t>
  </si>
  <si>
    <t xml:space="preserve">The PD was a little late to the talk before the interviews started and didnt seem to even notice.  </t>
  </si>
  <si>
    <t>Post-IV impression: ranked #1 over other programs in the region with better name recognition, due to wonderful resident and faculty culture and overall great fit. Very strong for stroke and epilepsy, but overall strong in all areas of Neuro (used to be weak in MS but have recently hired more staff in this area). Felt like the PD and aPD are really making great resident-driven changes, which seem to have helped the prior heavy workload of the residents. Also have increased in size from 6 to 8 residents, which should help with workload. Residents did not seem overworked, were friendly and easy to talk to, and some interns even came to dinner. Also, Charleston is the most beautiful city I have ever been to, and seems like a wonderful place to live. Keeping fingers crossed to end up here</t>
  </si>
  <si>
    <t>great residents and  faculty. department is not comprehensive per se but is heading in a good direction. MS used to be weak but now they have MS attendings and recruiting more which should be there by this / next year. The residents are happy and loved their program. Resident turn out was great from PGY1 - PGY4. There's also great support for medical innovation. The facilities are somewhat outdated and pretty average. The pay is pretty low given the cost of living of Charleston. The thing that knocked them down a little bit on my rank list was that they weren't very open about the low salary despite me asking them several times. and I still worry about the hurricanes. But overall, I think MUSC is definitely a good program with solid training and research opportunities. And I really like the PD Dr. Milano. This is one of two places I interviewed that really supports medical innovation and have the pipelines for such endeavors and can help with patenting, the other place being Mayo FL</t>
  </si>
  <si>
    <t>4 individual interviews lasting 15 mins with faculty, fellows, residents</t>
  </si>
  <si>
    <t>At main hospital (Methodist)</t>
  </si>
  <si>
    <t>1) Huge stroke presence and exposures because it's part of the Stroke Belt 2) Renowned stroke faculty (Dr. Alexandrov is Chairman) 3) Endovascular neurology way in--2/6 this year current trainees are neurologists 4) Lot of research opportunities particularly in stroke</t>
  </si>
  <si>
    <t>Because Stroke/NCC dominates the landscape, I got the feeling that other subspecialties suffered because of this. They say you get enough exposure to other subspecialties, but I wouldn't say it's balanced.</t>
  </si>
  <si>
    <t>Basically this is an excellent program if you're interested in Stroke.</t>
  </si>
  <si>
    <t>&lt;+1 Stroke is all they talked about, which is great if that's what you're going for</t>
  </si>
  <si>
    <t>PD comes to pre-interview meet and greet and most interviewers (other than chief) displayed very little engagement in conversation during interviews                                                                                                                                                      //                                                                                                                                                                                                                                                          &lt;Agreed! They kept asking if I had any questions which killed the interview before it started                                                                                                                                                                                                        //                                                                                                                                                                                                        &lt;Ditto to what everybody else said.  Very strong in stroke.  Current PD said stroke is pretty much all they had when he took over, and he's actively working on making it a more well-rounded program.  Some positive changes have come about in recent years, and I think this program will look a lot different in a few years.  It's just not quite where I want it to be right now, and I don't want to bet on them making the improvements I expect.</t>
  </si>
  <si>
    <t>2 x 15min interviews with PD and chair, 2 x 30min interviews with associate PD and/or other faculty</t>
  </si>
  <si>
    <t>Pros: Nice faculty and friendly residents, above average in my opinion. Good cohesion evident in case conference. Beautiful campus/hospital with nice facilities. Appears to be strong in both stroke and movement. Also, interesting research opportunities, more than I expected. Nashville seems like a cool (and affordable) place to live. Residents are happy, and resident happiness seems to be a focus. Interview day included an hour of rounding with a team.
Cons: Residents specifically mentioned exposure to subspecialties prior to fellowship application was lower than ideal, something I didn't hear anything else. One of the programs that schedules vacation as "elective time," so factor that into schedule comparisons. NICU is considered a weakness, and residents need to do an elective in it to get exposure.
Overall: I'd be fine matching here, and overall gave it an above average grade. Unlikely to make it into my top 4, though.</t>
  </si>
  <si>
    <t>I've heard that they limit the number of medicaid patients that they see? Has anyone heard about this / could someone clarify what this means? Thanks!</t>
  </si>
  <si>
    <t xml:space="preserve">Overall solid program. Some really nice &amp; approchable faculty in stroke and epilepsy. Wellness seems important here. Nashville is a good city. Large cachment area. Some of the residents were kind of awkward but still seemed nice. Had also seen concerns about medicaid but doesn't seem to impact clinical diversity since they see patients from all over the southeast. Interview with the chair somewhat awkward (apparently many people had this experience). 
</t>
  </si>
  <si>
    <t>Pros: good program overall with supportive learning and working environment as everyone seems to exude enthusiasm and southern hospitality. Residents have the flexibility to go from not doing any research to having your own lab and running your own research. The reception afterwards was also a nice touch where you get to meet a lot of faculty and residents. good but very very busy IM training the first year                                                                                                                                                                                   Cons: Gut feeling wasn't there. Facilities are average. Somewhat of a trivial point but one of my friends who is a resident at Vandy said they're very protective of their more high-profile patients and only let attendings see them. I can understand this but it also shows a lack of trust in the resident's ability. As a medical student that rotated thru another well-known academic institution, all of my attendings sent me to see high profile patients first without hesitation. mountains and beaches are pretty far away despite the fact that Nashville is somewhat hilly. somewhat touristy of a city, which is not really my taste. Nashville and the surrounding is less diverse than I had hoped. I'm not a big fan of country music. Good southern food but below average asian options. Nashville is becoming more and more expensive, and some of my friends who are there say it's pretty expensive to live near the hospital now (obviously not as bad as east or west coast still). The city is growing a little too fast for its own good, traffic is bad in the morning and after work, not quite atlanta, but gotta wake up extra early or stay a little later to avoid that rush hour. In the end, gut feeling was not quite there, still ranked it high but not #1</t>
  </si>
  <si>
    <t>Post-rank impressions: Overall seemed like a good program, with a surprising amount of research options to boot. I thought the campus was beautiful (which I care about). Good collegiality demonstrated at rounds, and I liked the fact that applicants rounded with the team on interview day. Nashville seems like a really fun place to live, with good food and culture. I'm not a country music fan, but I've been to Nashville before and loved it. Residents were friendly and agreed it was a great place to live, with multiple residents living within walking distance to the hospital. In my grading schematic, Vanderbilt earned one of the highest grades for residents + location of any program.
Overall, though, had some of the least elective/outpatient time of any of my top programs, and this was the only program where residents stated they wish they had more elective time (something I asked at every program). Heavy PGY4 year and one of the programs where you apparently have to take elective time on the NCC unit to really experience it. That, and gut feel, led me to rank the program lower than I scored it. I'd still be happy to match here, but based on where I ranked it, I probably won't.</t>
  </si>
  <si>
    <t>4 individual interviews lasting 15 minutes with faculty and residents</t>
  </si>
  <si>
    <t>They work really hard, but I wouldn't consider it malignant.  They've made changes in recent years to make life a little easier (like a night float, although they do still take call on the weekends).  You have to work nights at the VA, but residents told me it's so laid back that they often get 6 hours of sleep at night, and since they get the following day off, they don't want a night float.  The PD believes that she's not doing her job if you aren't seeing a bunch of patients, and she was very straight forward that this is a place for those that learn best from doing.  You won't have as much time for reading as some places, but you get all kinds of experience with rare pathologies at Ben Taub.  Of all the places I interviewed, this is the place I felt would best prepare me to be a great clinical neurologist.  It wasn't as strong as some places academically, and although I felt the malignant reputation was exaggerated, you will have to work very hard here.</t>
  </si>
  <si>
    <t>Probably not a good reason to not rank a place, but learning about how shady the administration is at Baylor made me hesitate to want to go there.</t>
  </si>
  <si>
    <t>Personally, I thought they were some of the smartest residents I interacted with. Their noon lecture was impressive as far as how 
quickly a solid differential was built and the breadth of knowledge they shared when going through the case.</t>
  </si>
  <si>
    <t>4 individual interviews - 20 min each</t>
  </si>
  <si>
    <t>Switching to Epic next year</t>
  </si>
  <si>
    <t xml:space="preserve">VA meal card, food $ for on call. </t>
  </si>
  <si>
    <t xml:space="preserve">Free </t>
  </si>
  <si>
    <t xml:space="preserve">Closeknit residents, supportive PD. </t>
  </si>
  <si>
    <t xml:space="preserve">UHS admin was difficult to work with in the past. UTH doesn't own UHS (it is county). </t>
  </si>
  <si>
    <t>Nice PD and nice residents. Seem geuinely happy.Big city feel.</t>
  </si>
  <si>
    <t xml:space="preserve">Nice PD. Nice residents. Good clincial exposure. Residents talked about a lot of rare cases that they see because of how large their catchment area is. I really liked this program. </t>
  </si>
  <si>
    <t>Residents seemed close. PDs seem very supportive. The program is large with amazing facilities. Nearly every subspecialty is represented here and Dallas is not a small city! Residents seemed relatively happy and the new PDs seem to be well-received by the residents.</t>
  </si>
  <si>
    <t xml:space="preserve">Parkland is amazing and would no doubt provide great clinical training. With that said, the resident dinner was awkward at times, dragged on for far too long, and residents didn't seem close. Also the old PD, who is still heavily involved, explicitly stated that the program was only for those interested in a career in academics  </t>
  </si>
  <si>
    <t>You may want to know Spanish here.</t>
  </si>
  <si>
    <t xml:space="preserve">Facilities are incredible. Hospitals include Parkland, Zale center for neurosciences, Clements, VA and peds hospital. Parkland is like a hotel. Call is q5 over a 5 month period in PGY2 with night float in PGY 3 and 4. Intern year ends with a month of intro to neurology where you have no clinical responsibilities and weekends off. Intern year very ICU heavy. PGY2 very very inpatient heavy, relatively no outpatient time. Huge subspecialty representation and huge attending population. Neuro seems to be big player at UTSW, given how many of their med students go into the field and how much is money is invested in the program. 9 residents/year. Impressive grand rounds. Some residents didn't seem close at all during dinner. </t>
  </si>
  <si>
    <t>Post-Rank: Ultimately ended up ranking this place #1 over the other SE powerhouses I interviewed at because I felt like it offered the best combination of fantastic resources, faculty, facilities, and training. Parkland seems like a beast but I got the impression the program supports you to rise up to the challenge (1 month of boot camp, call with a PGY-4 when you're a PGY-2, and a 4+1 schedule). My only downsides were the Q5 call for 5 months of PGY-2, but I ultimately overlooked it because it's only concentrated during this time. Plus, I really clicked with the PD and aPD.</t>
  </si>
  <si>
    <t xml:space="preserve">Ended up ranking pretty low despite a good name in the south. definitely feel like i can get good training here but I don't think it's very friendly towards people like me who don't know which subspecialty I want to go into yet. Very inpatient heavy if that's your thing. Didn't click with the residents. Dallas is a pretty cool city but not enough to win me over. </t>
  </si>
  <si>
    <t>5 x 30min</t>
  </si>
  <si>
    <t>Card for call</t>
  </si>
  <si>
    <t>Discounted</t>
  </si>
  <si>
    <t>Honestly it's a pretty new program and has a lot of IMGs and to be honest I wasn't super thrilled with the interview dinner (alcohol wasn't covered and that was the only program for me where it wasn't). Also they didn't have any tracks (global health, education track, R25) and this is likely due to it being a super new program. The PD was super nice and they went out of their way to arrange other interviews for me on that day after I told them the specialty I was interested in. Also seems like they have a good fellowship match despite being such a new program. Houston is a really cool city, though traffic can be a bit awful and the weather is ridiculously humid in July/August. They seem super responsive to feedback. Overall, I do think it's a good program that can offer a great education, but given its newness and the lack of tracks/reputation, I probably won't rank it very high</t>
  </si>
  <si>
    <t>&lt; the program has surprisingly good faculty member like Ashizawa (former chair of UF and famous in SCA iirc) for a program with such a small size. Seems like there's good research opportunities given availability of quality faculty members</t>
  </si>
  <si>
    <t>&lt;they got all the big names to move with them when they split from Baylor</t>
  </si>
  <si>
    <t>San Antonio Uniformed Services</t>
  </si>
  <si>
    <t>Scott and White Memorial Hospital</t>
  </si>
  <si>
    <t>Very pleasantly surprised by this program. Temple is a small city that reminds me more of a suburb. The residents seem happy and interns openly admitted that their prelim year is "chill". Small class size (2/yr) but it is clear that resident education is the focus, and they are not used for cheap doctor-labor so to speak. The PD and chair are the selling points - so passionate about what they do, very involved with the residents and helping them succeed. Pretty much all specialties represented by faculty in one way or another, only a few years old but surprised they have not gotten more residents by now, it seems to be a very large hospital system.</t>
  </si>
  <si>
    <t>Texas Tech Lubbock</t>
  </si>
  <si>
    <t>Not a fan of the location, but the program seemed decent. Chair and PD is the same, and is passionate about residency training, with a good sim lab, good hours. Neuro is consult-only and home call, making the workload easier. Residents 'can admit patients' if they desire, but 'aren't required to'. Impressive fellowship placements. Program is filled with IMGs and everyone seems to be settled with their families, with nothing much to do outside of that and work. Currently no rotations at the VA, but that is expected to change soon.</t>
  </si>
  <si>
    <t>Interview day was very chill. PDs are very nice and the residents are worked hard but also seem happy and cohesive. Being in the med center offers a lot of advantages for collaboration. They are starting a neuro-onc rotation at MD Anderson! They also increased the program from 10 --&gt; 11 residents. Houston is a fantastic city with an amazing food scene. You won't be bored living here. Some negatives: Traffic can suck in the med center, parking is $$$, work room seems small, hospital is average in facilities compared to many other places, there are submarine attendings (outpatient attendings who surface to teach for a week before retreating back). That being said, the PDs are very receptive to feedback and are always looking for ways to improve the program!</t>
  </si>
  <si>
    <t>You may want to know Spanish unless you like using an interpreter, but you can get used to it. Cost of living is not too high. There are IMGs; they are extremely motivated and smart and really offer a unique perspective to the residency.</t>
  </si>
  <si>
    <t>As someone else already said traffic can be a problem. Otherwise, Houston is a big city that offers most of things and the program itself has good subspecialty representation as well as solid research faculties. Can't go wrong with this program. Possibly the best Houston program to be at.</t>
  </si>
  <si>
    <t>UT Medical Branch Hospitals</t>
  </si>
  <si>
    <t>1x20 min, 3x10 min</t>
  </si>
  <si>
    <t xml:space="preserve">?Low patient load - most residents and faculty members said that the program wasn't very busy at all. They have a PhD program that you can complete along with your residency in 4 years. They have a tie up with MD Anderson - you'd be rotating there for a couple of months in the latter half of your residency. We were interviewed by one faculty member from MDA. Galveston is small but close to Houston. Most residents either stay in Clear Lake/League city if their spouses worked in Houston or around the hospital itself. Low cost of living. Residents seem happy, engaged us well during both days. Talks about opening another hospital at League City recieved a luke warm response among faculty and residents because department would have to be split b/w 2 hospitals. </t>
  </si>
  <si>
    <t>&lt; They do have that NOD track for joint residency and PhD track but I got an impression that it is not a main selling point of the program.</t>
  </si>
  <si>
    <t xml:space="preserve">&lt;agreed. no one seemed excited while talking about it </t>
  </si>
  <si>
    <t>UTSW Austin</t>
  </si>
  <si>
    <t>4x15 minutes</t>
  </si>
  <si>
    <t>5 overnight call per 4 week block</t>
  </si>
  <si>
    <t>cerner</t>
  </si>
  <si>
    <t>Yes. ~30$/day on card and access to doctor's lounge</t>
  </si>
  <si>
    <t>Still a growing program, but the residents seem happy. The call schedule seems pretty brutal with an overnight call in the hospital Q5 nights. There is only 1 elective month in PGY-2 currently, but they're moving to more elevtives they say. Right now, a lot of inpaitent neurology month. Austin is an expesnive city, but there is a lot to do. The hospital is very new (1 year old) and it's very nice, albeit a little small.</t>
  </si>
  <si>
    <t xml:space="preserve">out of all the programs that i interviewed with, this one seemed to be the one that was on the most high-paced positive trajectory. the affiliation with the Dell Medical School is new, and thus a lot of changes are being made. The residency itself has been around for awhile. They are actively recruiting lots of faculty to come join, but it may take some time before they get the full breadth of subspecialty exposure. Expanding their residency to have a more outpatient emphasis, hospital is BEAUTIFUL. one of the nicest ive ever seen. </t>
  </si>
  <si>
    <t>Texas Tech</t>
  </si>
  <si>
    <t>NF. 24h call on weekends. Call seems average to lighter than many other programs. Should be even lighter call schedule due to residents expanding from 6 to 8 this coming year</t>
  </si>
  <si>
    <t>epic inpt and outpt; chidren's hospital is Cerner</t>
  </si>
  <si>
    <t>Yes, everyday at lunch, except for Wednesday. 8$ per call shift.</t>
  </si>
  <si>
    <t>$20-$30 / month</t>
  </si>
  <si>
    <t>I'm torn about this place. I loved the facilities and the fellowships they offer, but residents seemed meh. Didn't seem overly happy, but not dissatisfied either. I didn't meet any PGY-1s but I think maybe they just don't invite them to interview day. The PD and coordinator were very nice and interviews were pretty chill. 11/14/2018 was only their second interview day. Anyone else have thoughts?</t>
  </si>
  <si>
    <t xml:space="preserve">The PD is super nice and supportive. They have a HUGE catchment area. You see a ton of different pathology while on the wards. When I rotated there, wards did seem super busy and the residents appeared a little stressed. The attendings are all very kind and supportive. </t>
  </si>
  <si>
    <t>top 5 but not 1st. it's a great program despite some short-comings (ie. didn't click with the residents as well as other places; ancillary support was average, no neurologist in the sleep division, etc), but I was able to overlook every short-coming because of how beautiful SLC and its surroundings are. However, its location was also the main reason why I didn't rank it in my top 3, given that it was far from my family and my SO's family. Moreover, our end goal was to end up in the southeast, and because I didn't see a lot of graduates ending up around that area, I was a little hesitant.... it was a very very diffiult decision in the end... and sometimes I still wish my family was closer to Utah</t>
  </si>
  <si>
    <t>I loved this program and ended up ranking this place in my top 5. But unlike previous poster, my goal is to end up out west, and the fellowship matches in the past years are great with people ending up at top programs (ie UCSF, Stanford, UW, Colorado). The PD, faculty, and administration seem like incredibly caring and supportive people, and I got the impression that if you had an idea (research, global health, med ed), that they would support you to make it happen. They have a broad range of subspecialties (including autoimmune neurology and fellowship; Stacey Clardy who runs the fellowship was amazing). Also the opportunity to see a broad range of pathology from a large catchment area made me feel confident that I would get a well balanced education if I were to end up here. While not all the residents are super into research, research seemed to be a strength here; the chair really pushes for research, and they are one of the StrokeNET and NeuroNEXT sites for clinical trials. The residents were all really nice people and sent email correspondence afterwards asking if I had questions, which was a nice touch. SLC seems awesome; an abundance of outdoor opportunities, affordable housing, hardly any traffic. While this program is not ranked per doximity rankings as one of the "top" programs, everyone I talked to agreed that it had a great reputation, and I personally thought I would be happier here (in terms of call schedule, supportive environment) than some of the top 10 programs.</t>
  </si>
  <si>
    <t>Carillion</t>
  </si>
  <si>
    <t>q3 and weekend call</t>
  </si>
  <si>
    <t>PGY2: weekend call ( F-S-S) once a month. PGY3: q3 on weekday and weekend call q3m. No call room, have to do from home or stay at hospital!!! Hard schedule, not a lot of facuties ( &lt;10 ). Everyone seemes tired and overworked .Cover mainly at 2 hospitals ( memorial and VA + clinic). Not gonna rank high</t>
  </si>
  <si>
    <t>Combined NF + 24s</t>
  </si>
  <si>
    <t>No, but vouchers</t>
  </si>
  <si>
    <t>$100 / month</t>
  </si>
  <si>
    <t>I knew UVA has a reputation for wowing applicants so went in with high hopes, but nevertheless was wowed myself. Residents and faculty were easily the best I have yet seen on the interview trail and were alone enough to boost the program. You could feel the program is very strong and supportive. Not many students do research, but you can do it in anything. Downsides include long hours (including some 24s) and very average/below average facilities, but currently my top program.</t>
  </si>
  <si>
    <t xml:space="preserve">Amazing residents and PD. Great vibe during pre-interview dinner and interview. Clearly a good work/life balance. Charlottesville seems like a great place to live with many top-notch restaurants, breweries, and wineries and is proximal to many good hiking locations. I certainly would be happy here. Some of their subspecialties left something to be desired, and their fellowship match is OK with many choosing to stay at UVA (not necessarily a bad thing). </t>
  </si>
  <si>
    <t>Easily the most impressive interview day I've been to. The residents were so effortlessly outgoing and seemed to genuinely enjoy hanging out together. The PD is incredible and gives a historic tour of the UVA campus which was such a nice touch. Seems that he and the aPD really care about residents. Charlottesville is small but definitely has its charm. Overall a wonderful program.</t>
  </si>
  <si>
    <t>Post-rank impression: ended up ranking #1 after much thought. I simply couldn't think of a reason not to, even though I had a few misgivings about the remoteness of the location (as a city person from a different region). The program really has no weaknesses, and while it is extremely front-loaded, actually has an incredible amount of outpatient/elective time (including PGY1, up to 15 months!) The fact that the residents said they worked more than average but thought the extra work was perfect in preparing them inspired me. In addition, had some of the best resident/faculty interactions of any program, and all the faculty I sent thanks yous to sent personalized replies. Plus, a beautiful location and a holistic culture. Fingers crossed for this program!</t>
  </si>
  <si>
    <t>Will echo most of the other commenters: the people at this program are just the best. Best focus on wellness and overall culture out of all programs I looked at. 
However, the program is quite small. Censuses may also be very small, which leaves time for independent study, but also may detract from learning on the job. Location is a definite drawback if you want anything other than small college town. 
Probably not the right fit for me, but a great place overall, with just the best people and culture!
Also, it seemed like every resident in the program was at the dinner!</t>
  </si>
  <si>
    <t>Adv + 8/8</t>
  </si>
  <si>
    <t>1-2 per week and vouchers for call. ~300$ per semester</t>
  </si>
  <si>
    <t xml:space="preserve">The PD was very nice and talkative. The interview was chill and conversational. Not too many residents came to dinner, no PGY1s attended. Some interesthing things about the program: 2 week inpatient then 2 week outpaitent rotations. The residents said they like that. There are a lot of simulation labs for seizure and stroke and ethical situations for which you also have to write essays afterward. City seems fairly busy and growing with  a lot of outdoor activites. Residents do neuro outreach to local high schools and middle schools. All-in-all seems like a decent place with a supportive PD and neuro staff. </t>
  </si>
  <si>
    <t>REFLECTION ESSAYS. That's all I gotta say about that.</t>
  </si>
  <si>
    <t>&lt; can anyone explain this? I interviewed here and don't remember hearing about reflection essays but now I'm worried hah</t>
  </si>
  <si>
    <t>&lt;&lt;The PD mentioned that after sims or whatnot, you gotta write reflection essays to help you improve yourself as a doctor. I'm all for that patient-center-care training in med school, but I'm not about to do this in residency.</t>
  </si>
  <si>
    <t>1-2 per week</t>
  </si>
  <si>
    <t xml:space="preserve">Beautiful City. Lots of great outdoorsy activity and plenty of time to engage in it. The program gives unofficially 5 weeks off. Small group, but a lot of exposure. Residents seemed happy. </t>
  </si>
  <si>
    <t xml:space="preserve">Expensive place to live. </t>
  </si>
  <si>
    <t>residents note that they often receives paper charts with transfers</t>
  </si>
  <si>
    <t xml:space="preserve">Happy residents, supportive faculty, beautiful surroundings. Burlington seems like an awesome place to live; affordable compared to many of the bigger cities, mountains/hiking/skiing, charming downtown area, and right on the lake. You have to be able to handle cold winters though. Seemed like the residents have good autonomy and come out of the program really well trained and prepared. Part of this is because they don't have a ton of fellows, so the residents will run the stroke codes and make tPA decisions, and basically run the show. While the program may not be one of the higher ranked programs per doximity, they have incredible fellowship placements, with last year's residents ending up at MGH and UPenn, to name a few. This is proof that in neurology that you can end up at great fellowships from any program, and also proof that the faculty at UVM will advocate for you until no end!! Although this program is on the smaller side, seemed like you would get fantastic training, in a supportive environment with beautiful surroundings. </t>
  </si>
  <si>
    <t>Thoughts?</t>
  </si>
  <si>
    <t xml:space="preserve">The chair was one of the most charismatic people I've met. He's the "glia king" and has done some pioneering work. Rounds were impressive, very research heavy (good for me). The residents seemed a little tired and dinner was sort of awkward at the restaurant we were at. I had to go and approach residents to talk to them. I heard Din Tai Fung was a later interview dinner, super jealous...but otherwise felt like residents overall were happy. Huge catchment, good research. Beautiful campus. Facilities are a little old. Seattle is an awesome city beyond the rain and fog of the fall/winter. </t>
  </si>
  <si>
    <t>Madigan</t>
  </si>
  <si>
    <t>Medical College Wisconsin</t>
  </si>
  <si>
    <t xml:space="preserve">4 interviews with faculty. </t>
  </si>
  <si>
    <t>Only on night float</t>
  </si>
  <si>
    <t xml:space="preserve">PROS: The nicest PD on the interview trail. Salary starts at 61K, which is incredible when you pair it with the fact that COL in Milwaukee is low. Hospitals all connected by tunnels (except VA is off campus). Only 70 miles from Chicago. CONS: if you are a PGY-2 on night float, you are the ONLY adult neurologist on the entire campus, meaning you cover strokes, NICU, and floor patients by yourself with no backup. Fellowship placement was disappointing, with most people going to small programs in undesirable Midwest locations. Poor NeuroICU and stroke exposures. </t>
  </si>
  <si>
    <t>Wisconsin</t>
  </si>
  <si>
    <t>3 x 20 min.</t>
  </si>
  <si>
    <t>night Float</t>
  </si>
  <si>
    <t>Pros: Madison is a diverse city with tons to do, but is also not horrible to drive around. the pgy1 salary is 59K which is great.  Very chill and relaxed. all the hospitals are physically connected. a fair few international residents. Nicu/stroke focus. opportunities to stick around if you want for job or fellowship! Cons: wisconsin can be cold</t>
  </si>
  <si>
    <t>&lt; agree. for a city of its size, madison has a lot to offer and they really have good food. also, since UW Madison itself is a heavy research institution, would be a good place to do any research related to basic science/engineering/computer science</t>
  </si>
  <si>
    <t>Marshall</t>
  </si>
  <si>
    <t>5 x 30 minutes</t>
  </si>
  <si>
    <t xml:space="preserve">Small, new program in a smaller city. Very very passionate faculty and they're working hard to teach residents. A lot of independency with the residents. Schedule seems pretty chill as the census is low and there aren't many subspecialites. </t>
  </si>
  <si>
    <t>NF + swing shifts</t>
  </si>
  <si>
    <t>600 meal card per semester, works at hospital starbucks</t>
  </si>
  <si>
    <t>only 4 months of IM in prelim year. expanding program</t>
  </si>
  <si>
    <t>residents are on fire! fun and tight knit group</t>
  </si>
  <si>
    <t xml:space="preserve">Pros: Provides comprehensive training in clinical neurology. Great oppurtunities for those interested in neuro-IR or general neurology. Lots of procedural experience. Neuro-heavy intern year. Tight-knit group of residents. Program is expanding and attracting faculty. Great fellowship placements. Cons: Residents gave the impression that they work very hard on certain rotations. For example, on pediatric neurology they implied that they were on home call every night. </t>
  </si>
  <si>
    <t>Answers</t>
  </si>
  <si>
    <t>How many programs did you apply to? Do you wish you did more or less?</t>
  </si>
  <si>
    <t>30. I think that was the right number for me. 11 invites. DO with decent COMLEX and average USMLEs. No red flags. Matched #1</t>
  </si>
  <si>
    <t>Agreed. Applied to low 30s, got 17 invites. In retrospect, I probably could've applied less broadly.</t>
  </si>
  <si>
    <t>better to apply to too many programs and turn down invites than to not apply to enough and not match</t>
  </si>
  <si>
    <t>Applied to 39, invites at 31, went to 16 interviews.  Retrospectively it was way too many but glad I did it so I could see what different programs had to offer. DO and matched at #1</t>
  </si>
  <si>
    <t>Depends on some of your stats and whether you’re a US MD/DO/IMG/FMG</t>
  </si>
  <si>
    <t>Depends on your competitiveness, but 20-40 is reasonable. I am US MD with slightly above average stats. I applied to the top 20 in doximity and 7 others(27 total). Interviewed at 7 of the top 20 and 4 others.</t>
  </si>
  <si>
    <t>Applied to 12, interviewed at 8</t>
  </si>
  <si>
    <t xml:space="preserve">I applied to 16 and got 8 invites and went on 6 interviews. A bit of a low number it felt like, but it worked out for me (got first choice). Definitely recommend using the application to step score graph that NRMP/AAMC produces. Then add like 5-10 applications on top of that for comfort. </t>
  </si>
  <si>
    <t>Applied to 30. Got the majority of my interviews in the same region(did college and med school in one state). Even if you are a competitive applicant, make sure to apply to a range of programs in terms of prestige/research according to doximity to set yourself up to match.</t>
  </si>
  <si>
    <t>US MD, below avg Step 1, above avg step 2. Applied to 30, interviewed at 11, matched with #4</t>
  </si>
  <si>
    <t>DO, Steps 240s/250s, applied to 32, 17 invites, went to 14, ranked 13, matched at #4. I think I applied to an appropriate number of programs but went on too many interviews.</t>
  </si>
  <si>
    <t xml:space="preserve">^Anyone know of noncompetitive folk who applied to all programs? I think I read something about that on here before...other than money (which is all loans at this point anyway), what would be a disadvantage to doing this? // really think its excessive to apply to all programs. what are your stats? we can give you a general idea // very low Comlex level 1, no step 1, one minor class remediation during first two years, minimal research, no connections to any programs or residents in neurology, but neurology is my passion and I've always wanted to do it and honestly would SOAP/Scramble match TY/IM/anything and then reapply for entry level neurology positions again if I had to so that I would be able to do that. That's why I wonder if applying all over would be better than hoping someone takes my below-average applicant first round and if not, wasting a year just to reapply...// Defintiely going to need to apply more broadly. I would say maybe 50 ish programs? Probably Southeast US, Texas, Midwest, and Michigan since those are classically more DO friendly. I would probably avoid northeast and westcoast unless you have ties to the area. Get some good LORs and do some aways if you can to boost your chances. Passion goes a long way in neurology! </t>
  </si>
  <si>
    <t>Aside from Step 1, did you get a sense of how relatively important different parts of your CV were? i.e. research vs clinical grades, pre-clinical vs extracurriculars, dean's letter vs LOR</t>
  </si>
  <si>
    <t>LOR and clinical grades seemed most important +1</t>
  </si>
  <si>
    <t>LORs, clinical grades most important. Deans letter never mentioned. Research applicable if the insitution is in to research, but can still match w/o research. Extracurriculars were discussion topics</t>
  </si>
  <si>
    <t>LOR, clinical grades, and step scores are definitely important. I got asked about my research at every single interview (but it might be biased because I all of my interviews were at top 50 schools, most of them top 20, so all academic). Extracurriculars are important to make you stand out and be memorable</t>
  </si>
  <si>
    <t xml:space="preserve">LOR and clinical grades. Research in my case because I want to pursue R25. Extracurriculars and hobbies were all talking points. </t>
  </si>
  <si>
    <t>LORs &gt;&gt; ECs &gt;= grades &gt; research. Was asked about my (I thought extensive) research at maybe 3 IVs and most of my IVs were top-20 programs. As mentioned previously, ECs were a major talking point. My LORs were referenced many times in comparison</t>
  </si>
  <si>
    <t xml:space="preserve">The PD for U of Wisconsin-Madison writes a blog for med students and commented on this. https://www.ghostofcharcot.net/a-match-week-take-on-lors/  </t>
  </si>
  <si>
    <t xml:space="preserve">I got the most comments about my letters of recommendation, but I also had quite a few comments about my hobbies and extracurriculars on my CV.  My MSPE was only mentioned once. Extracurriculars had a pretty high yield. I'd always recommend cultivating an interesting personality (through a wide broad range or unique or interesting experiences) </t>
  </si>
  <si>
    <t>You will mostly talk about what stands out most about YOU, and that differs from person to person. For example, for me, some interviews talked about how amazing for LORs were; others talked about how it was possible for me to publish so many times during med school; and still others talked about my previous side gig that they haven't seen in any other applicants. My point is your application should stand out in one way or another, be it LOR, grades, EC, or research</t>
  </si>
  <si>
    <t>LORs came up the most, pretty sure a couple interviews were almost soley due to my LORs. Research was a big part of my application so that came up a lot too. Couple specifically told me that having publication(s) will help my rank.</t>
  </si>
  <si>
    <t>LOR came up in every interview, as well as extracirricular things.  Be able to show the program you are more than just a med student who studies all the time.  Have some interests outside of medicine and be able to talk about them.</t>
  </si>
  <si>
    <t>I also spoke about LORs and extracurriculars/hobbies the most, but I suspect this is because it makes for better conversation during an interview and reflects the program's approval of the rest of your application at that point. Whether LORs play such a large role for interview offers, I am unsure</t>
  </si>
  <si>
    <t>Honestly having CoNnEcTiOnS and knowing people (which you can demonstrate with your LORs) probably is the most important thing apart from your step 1 score. neurology is a small field. +1</t>
  </si>
  <si>
    <t>My connections got me interviews, but didn't get me shit afterwards</t>
  </si>
  <si>
    <t>For me, it was LORs&gt;clinical grades and comments on the dean's letter&gt;extracurriculars&gt;STEP scores&gt;connecting with my interviewers during interview day. Had no faculty connections prior to the interview. Didn't hurt to look up the faculty and ask questions relevant to their niche to learn more about opportunities at the program.</t>
  </si>
  <si>
    <t>Advantages/disadvantages of categorical vs advanced programs?</t>
  </si>
  <si>
    <t>All of my advanced were at the bottom regardless of how prestigious they were, and one of the reasons was because I prefer learning one hospital system for all 4 years instead of going somewhere for one year and moving for the next.The advantage for advanced programs I think are if you want to go to a good program but the location is not preferable, so you might just wanna spend 3 years there instead of 4 +1000</t>
  </si>
  <si>
    <t>I would give very heavy consideration to categorical programs. Potentially learning two EMRs, having to move twice, and not keeping the friends you made as a prelim are big negatives</t>
  </si>
  <si>
    <t>I would prefer Categorical, it's better to work with one group of people and system the whole time. However, my top 3 ranks were advanced. I felt strength of program and culture outweighed categorical/advanced. At the end of the day, I'm looking for best training. Advanced vs Categorical doesn't matter in the big picture(career wise), the program does.</t>
  </si>
  <si>
    <t>I prefer categorical as well but matched to my top choice (an advanced program). The pros of this are that I'm doing intern year at my home location so in terms of the transition from med student to intern year, I will be in a familiar location, know the system, and know the people. Downsides are that when I do move to a new city for my advanced three years, it'll feel like a completely new start and I won't know the people or culture at my new institution. I only ranked this program that high because I loved it; otherwise, would have ranked only categoricals high (I should also say I was guaranteed a spot at my home program for an intern year so I felt very safe ranking my advanced as top. Would not recommend if otherwise)</t>
  </si>
  <si>
    <t>Only having to put together one rank list is the main reason I only chose Categorical.  Also did not want to move in a year, have to get to know new people or a new program.  I was told that unless an Advanced program was in your top 3-5 then it may not be worth it to go through the trouble of applying to it</t>
  </si>
  <si>
    <t xml:space="preserve">I only applied to categoricals. There are (luckily now) plenty of neuro categoricals to choose from and still be safe in your Match. Paying to apply to numerous prelims for advanced programs -- competing with derm, anesthesia, rads, etc -- and then having to learn two different systems during your residency, is imo not worth it at all. </t>
  </si>
  <si>
    <t>Do your homework on advanced programs though. There are quite a few that are advanced but essentially guarantee your intern year at the institution, because they’re transitioning to categorical. Emory is a good example --- x3 &gt;&gt; Duke is another example</t>
  </si>
  <si>
    <t>It seems like categorical wins out every time, is it harder to get a categorical spot than advanced due to this?</t>
  </si>
  <si>
    <t>some of the top ranked programs in the country happen to be advanced so it's hard to say</t>
  </si>
  <si>
    <t>&lt;&lt; Actually, it's probably easier to get a categorical spot, because there are many more categotical programs/spots than advanced, and because a number of those advanced spots belong to the really big name programs</t>
  </si>
  <si>
    <t xml:space="preserve">Trust no one. Believe nothing. Multiple programs told me that I was one of their best applicants and how much they wanted me to come there. Did not match to any of those places. My home prelim IM program even screwed me and a few of my friends, some of which ranked them #1. While 50% of people match to their #1, I matched to my #7, plus I will need to move twice, cross country both times. +1 // Same story here!! </t>
  </si>
  <si>
    <t xml:space="preserve">I agree with this. I was a very competitive applicant (both steps &gt;250, USMD, plenty of research) with no red flags and I ended up matching below programs from which I received effusive praise (one even sent a lengthy, personalized love letter). Don't trust anything a PD says, and go on more interviews than you think you need. </t>
  </si>
  <si>
    <t>&lt;Same as these two, US MD, top 20 school, steps &gt;250, multiple publications, literally told by one interviewer that I was sincere, kind, wonderful, etc.</t>
  </si>
  <si>
    <t>&lt;Yeah,  I hate to agree with this... but I feel I have to... However, I feel (I imagine?) you guys are putting on a dark tone. I want to believe that PDs are sincere people and are telling you these compliments because they genuinely believe it about you. In saying so, they want you to know that they think you would fit there. I think the same can be said of those "love letters." However, it is true that none of those things are guarantees of match. The reality is that the top 30, 40, 50 (whatever number you choose) of candidates are probably extremely similar and a program would love to have any of them. If you are #38, you might not match there even if the PD was honest about how they felt about you. POINT IS THIS: Never trust anything you are told to be a guarantee of matching there, but perhaps do take it as an indicator that a program would love to have you IF YOU DID MATCH.</t>
  </si>
  <si>
    <t>This was discussed on SDN, and there it was claimed PDs may send "great fit" PIV to X candidates, where X is how far down their rank list the program expects to go. E.g. a program with 6 spots may send 30-40 of such emails.</t>
  </si>
  <si>
    <t>I agree to not trust anyone and make your rank list the way YOU want it. However, just want to give some positive spin on this topic, I received multiple love letters and calls from my top 10s, and although I would never know where each program ranked me below my #1 because I matched at my #1, I felt that each one of those letters and calls were genuine. (+1)</t>
  </si>
  <si>
    <t>Also for some positive spin: I received several ranked to match calls/emails and felt they were all genuine and matched at my #1 +3</t>
  </si>
  <si>
    <t xml:space="preserve">^ Yep. Had 250s, tons of research, and some perfect interviews where I clicked with all the residents, had great conversations with faculty that went way over, perfect culture fit, etc. Didn't match at any of these places. Matched at my #5 where I had a so-so experience. None of the PIV I got meant anything </t>
  </si>
  <si>
    <t>(I don't see the question y'all are responding to but based on context) I will add that I was pretty paranoid about NOT matching at my #1 because I received 0 post-interview communication. But I still matched there! Basically any PIC or assurances from PDs mean *nothing* at all and vice versa (hearing nothing is not necessarily a bad thing). +1</t>
  </si>
  <si>
    <t>&lt;I think the first person just wanted to volunteer advice without a question; I think that's fine.</t>
  </si>
  <si>
    <t>^On the otherside, A program told me they think I would be great resident on interview day. I ranked them #1. I matched there. &lt;+1, though i didnt trust that they meant it at all, and i really feel for the people who didnt land where they wanted +1 // PIC shouldn't make any difference. Rank based on where you want to go, not who you think wants you</t>
  </si>
  <si>
    <t>^^ is the statistics that 50% people matching their #1 even true? among 3 ppl who went neuro in my school, that wasn't true for me (went to my #5) and another one (it was certainly not her top 3, she was also AOA member). glad that I like my #5 anyway since its categorical and its in the west coast (not top tier but still great location)</t>
  </si>
  <si>
    <t>&lt;I mean, what other source do we have to trust? One way to rationalize your feeling that it might not be true is to remember what's true about our field: it's relatively easy to match neurology but it's still very competitive towards the top. Put another way, if you assume half of all neurology applicants are not even getting interviews from the top 20 or 30 programs, it's possible that they will often match their #1 (inflating the numbers). Moreover, the whole 50% match is averaged across all fields (so orthopedics &amp; derm pull that average down and family med pulls it way up), There are a lot of family med programs</t>
  </si>
  <si>
    <t>&lt; I would say the majority of people I know got their #1 over all specialties. However, I know a number of people who got their last choice too.</t>
  </si>
  <si>
    <t>^^I don't think any PIC should sway your rank list.  Rank a program #1 if they are your #1 regardless.  Plenty of people still match their #1 so don't let this discourage anyone! And even if you happen to rank further down your list, you still matched which is a huge accomplishment in itself!</t>
  </si>
  <si>
    <t>^we actually don't have specialty specific data for how many people match their number ones so that number might not be true in neurology.</t>
  </si>
  <si>
    <t>&lt;&lt; I think the overall stat is 47% match at #1. Anecdotes of single schools dont tell you much. My school(mid/low tier) was 3/5 for top choices</t>
  </si>
  <si>
    <t>^Whether you get number 1 or not feels a bit like you need to have a good understanding of your own competitiveness and the competitiveness of the programs you applied to. I got my number one but my number one wasn't a top 10 school. // understanding of your competitiveness doesn't matter. you rank where you interviewed based soley on your own preferences</t>
  </si>
  <si>
    <t xml:space="preserve">&lt; Yes but where you interview depends on where you applied and your assessment of your competitiveness for those programs. </t>
  </si>
  <si>
    <t>^ at our school (low-mid tier), 4/4 got our first choices in top 30s, so I thought this year wasn't too bad for neuro... but this spreadsheet brought me back down to earth</t>
  </si>
  <si>
    <t>&lt;&lt; You never know. As long as you've got a bigger-name program on your sheet and a fake smile on your face, people will assume you matched far higher on your list than you did... +1 // You know if you have a good relationship with your classmates and shared rank lists with each other before match day.</t>
  </si>
  <si>
    <t xml:space="preserve">When was your first interview date </t>
  </si>
  <si>
    <t>10/19 at Yale</t>
  </si>
  <si>
    <t>10/12 +2</t>
  </si>
  <si>
    <t>9/24- Home institution did very early interviews to give everyone a practice. After that was mid october.</t>
  </si>
  <si>
    <t>10/9, which was basically the first "week" of the season. I haven't heard of any programs interviewing external candidates before that.</t>
  </si>
  <si>
    <t>Did anyone do an away for neuro? ///fixed your spelling lol</t>
  </si>
  <si>
    <t>yes thought it really helped</t>
  </si>
  <si>
    <t>I did, thought they were incredibly helpful for figuring out I wanted in a residency program.  It was also good to see how different programs are run. They are expensive but I think well worth it in the end +3</t>
  </si>
  <si>
    <t>Yes, agree with what others said.</t>
  </si>
  <si>
    <t>Yes, did two aways, got interviews at both, and matched at one of them. I thought they were really helpful  // +1, did 2. got letters from them which got me better interviews. ended up matching at one of the aways</t>
  </si>
  <si>
    <t xml:space="preserve">Yep! Also a great way to learn if a program is malignant or not. A lot can be swept under the rug on interview day. </t>
  </si>
  <si>
    <t xml:space="preserve">&lt;&lt; I completely agree. As scary as it sounds, programs can definitely put on an act during interivew day. I saw it happen myself with a program that I did a sub-i at. </t>
  </si>
  <si>
    <t>I did not do an away. I still ended up with good interviews for neuro. But I do think an away would help you solidify your neuro knowledge</t>
  </si>
  <si>
    <t>I didn't do an away, but still got plenty of interviews and matched at my number 1. Nice but not necessary is my impression.</t>
  </si>
  <si>
    <t>Since a lot of people here posted said they did an Away, It should be stated that it is absolutely NOT needed to do an away. Most people will not do an away and will match well. If you're good on paper, you will do great. Aways can give you a boost if you need it(and work hard) and they can give you another persceptive if you want to see that.</t>
  </si>
  <si>
    <t>Is it too late to do an away in the month of september or october?</t>
  </si>
  <si>
    <t>If you want to make an impression at that specific program, probably not. Too late for a letter, though.</t>
  </si>
  <si>
    <t xml:space="preserve">i did an away rotation in november, i know people who did them as late as january (in other specialities). // did that not interfere with interviews? // i front loaded and back loaded my interviews, and interviewed at the away site during the rotation. it was annoying, yes, but if its the only option you have its doable. I still went on 12 interviews. </t>
  </si>
  <si>
    <t xml:space="preserve">I don't think it is too late, you may just have to miss some days to go on other interviews.  Make sure you are willing to work weekends/nights to make up for it though. I did that and the program did not mind and they actually seemed to like the extra help during those shifts.// This is what I did. I did 2 aways, 1 in November and 1 in December. It sucked because I worked every weekend, but it was a good experience for learning. The programs were cool with it. // I still went on 16 interviews doing this and it worked </t>
  </si>
  <si>
    <t>What are the best programs in the SE?</t>
  </si>
  <si>
    <t>Emory, Vanderbilt, Miami, Duke, UVA, UAB, Mayo FL (but name brand isn’t everything, and most programs are the same) +1</t>
  </si>
  <si>
    <t>UVA, Vandy, Emory, Mayo FL are probaby a different tier than Duke, UAB, Miami, but all are pretty good. Vandy, UVA, and Mayo FL were the #2-#4 most popular programs to rank on this sheet, respectively. Doximity will tell you UF, but I think the concensus opinion on this sheet is to pass +1</t>
  </si>
  <si>
    <t>The best are probably Emory, UVA, Mayo. I agree Vandy, Duke, UAB and Miami are also good programs. +2</t>
  </si>
  <si>
    <t>I would also add MUSC +2 (didn't IV there but reading reviews, ppl liked it) // I agree, MUSC is about the same as Duke, UAB, and Miami// Loved MUSC on interview day. Didn't rank it high because of family preference to other states. If I were single, definitely would have made my top 3.</t>
  </si>
  <si>
    <t>I don't know if Texas is considered part of SE but there are some solid programs there too!</t>
  </si>
  <si>
    <t xml:space="preserve">How many interviews did you do in January? </t>
  </si>
  <si>
    <t>Got two late offers for Jan interviews, declined both. Most programs that offered me interviews did not have Jan dates</t>
  </si>
  <si>
    <t>1 (it was the day before we could start ranking programs)</t>
  </si>
  <si>
    <t xml:space="preserve">I had 2 neuro (NYU, UCSD), cancelled both, was too tired. Was doing prelim interviews in Jan though. </t>
  </si>
  <si>
    <t>2. One was off the waitlist late. matched there so I guess it worked out</t>
  </si>
  <si>
    <t>I had one interview scheduled for January that I scheduled late because I wasn't sure if I wanted to go to the program. I had another late invite. Both I ended up declining going.</t>
  </si>
  <si>
    <t>1 from a tickle down invite in December, ended up ranking it #2. Didn't match there.</t>
  </si>
  <si>
    <t>Most DO friendly programs?</t>
  </si>
  <si>
    <t>Programs where I interviewed at and encountered DO's were: UPMC, Cleveland Clinic, MUSC, Duke</t>
  </si>
  <si>
    <t xml:space="preserve">as a DO, i applied to programs that had at least 1 current DO on their resident roster -- which for most programs you can find online. didn't get any love from programs without DO's currently. If you are a stellar applicant, you might be able to break through. But it's tough. on the west coast, kaiser LA and UC Davis have a ton of DO's. the midwest in general is more DO friendly </t>
  </si>
  <si>
    <t>Not a DO but have DO friends. I agree you should look for ideally multiple DOs on the roster. I think I met just one DO applicant on the trail // were you interviewing at mostly top 20 programs? // yes</t>
  </si>
  <si>
    <t>If you have a strong desire to go to a program without a DO on the roster try doing an audition and work your butt off—you could be pleasantly surprised with the result // coming from a DO school i would say you need to do auditions to get solid LOR from well known people / places, even if you dont get an interview from the place the LOR will carry you far</t>
  </si>
  <si>
    <t>I agree with &lt;&lt;&lt;.  I'm a DO and was able to rotate at good MD programs which helped me get LOR and interviews.  Clearly showed the program that the inititals after my name do not determine if I will be a good resident.+1</t>
  </si>
  <si>
    <t>DO here. Applied to every SE program. Matched Duke. I felt like all were pretty DO friendly, especially on interview day. West Virginia, UK, Louisville, MUSC, Wake Forest, &amp; VCU were some places I interviewed. Florida places (I didn't apply there) I think are DO friendly too. I had a buddy match to UF Tampa.</t>
  </si>
  <si>
    <t>DO here too and noticed pretty much any place that interviewed me was DO friendly (I interviewed in all SE/Texas programs and CCF).  Some had more DO's as residents or faculty but I think if the program is willing to interview you and invest that time in you, then they are interested in you regardless of your degree. So I wouldn't let that sway your decisions too much. Go where you feel is a good fit.</t>
  </si>
  <si>
    <t xml:space="preserve">&lt;&lt; i would disagree. there are parts of the program director survey which ask what type of applicants programs interview (us MD, DO, FMG, etc) and what type they rank. there is a discrepancy between these. </t>
  </si>
  <si>
    <t>I know someone already asked about the SE, but what are the top 4 programs in 1) NE, 2) Midwest, 3) West Coast</t>
  </si>
  <si>
    <t>1) NE: a ton, and depends where you want to live, but probaby MGH, Hopkins, Penn // Columbia
2) MW: Mayo MN, CCF, Michigan, maybe WasU. MW has a lot of good programs too
3) WC: UCSF, UCLA, Stanford, then maybe Washington // or Utah
Note that "top program" typically means you want to do research. What's important for YOU may be very different (+1 to last statement)</t>
  </si>
  <si>
    <t>&lt; (same poster) I interviewed at a lot of the listed programs in the named top lists and my final list did not reflect prestige much at all. Apply to where you want to live and programs that have the kind of culture you want. You may end up "paying" (in terms of lifestyle, work hours, cost of living, etc) a great deal for a certain name on your white coat and little more. Unless you have specific research interests, much of the top 30 or so programs are interchangable in terms of training</t>
  </si>
  <si>
    <t>&lt;&lt; yes x1000 to last comment. Unless you want specific research then base everything on gut feeling and culture. Rankings only reflect research output and even then it's not super helpful. Talk to mentors, talk to other residents, talk to ppl during interviews about what your PERSONAL rankings are. In the end that's all that matters. Neuro fellowships are abundant and we're all going to have jobs because there's a shortage of neurologist. So go where you're the happiest!</t>
  </si>
  <si>
    <t>Columbia is arguably one of the best academic programs in the country, and WashU absolutely is one of the top programs in the country (in my opinion, second only to Mayo in the MW) // although I agree with you, both programs are tough sells because of their locations, at least for me // that's why it's so hard to say these (original response) are the "top" programs, because I LOVED St. Louis and NYC but hated SF, Palo Alto, and Boston. it's so subjective when differentiating between top-tier schools</t>
  </si>
  <si>
    <t>MW is full of excellent programs. Again, this is neurology. You will get good training almost anywhere and you are not going to be locked out of academic vs. community programs or fellowship spots practically everywhere you go.</t>
  </si>
  <si>
    <t>https://residency.doximity.com &lt;- This is probably the best list out there</t>
  </si>
  <si>
    <t>What kind of questions do they ask at interviews?</t>
  </si>
  <si>
    <t>A lot of times not many questions other than "Why neurology and why here? I got a few, "talk about a time when you faced adversity or had trouble with a somoene in clinical setting. though.</t>
  </si>
  <si>
    <t>"Tell me about yourself," "why neurology," "why (this program)" = 70% of questions. Add in "tell me about an interesting case" and "tell me about X on your application" and you'll be set. Each program has an odd-ball qustion or two, but just be prepared to answer the questions I listed and you'll be fine.+1</t>
  </si>
  <si>
    <t>Best question: On a scale of 1-10, 10 being unrestricted free will and 1 being complete determinism, where do you think human beings lie. Most common question: Why x program. Do you have any questions? How can I seel you on our program?</t>
  </si>
  <si>
    <t>Got asked to teach the interviewer something new. Could be anything and didnt have to be medicine related. Got asked "why neurology" literally every interview by multiple people so make sure you've got an answer</t>
  </si>
  <si>
    <t xml:space="preserve">Do programs give regional preferences? </t>
  </si>
  <si>
    <t>I believe so. // YES</t>
  </si>
  <si>
    <t>definitely. from the west coast and go to school on the west coast, and even though ive lived in the midwest + east coast i got very few interviews from those regions</t>
  </si>
  <si>
    <t>Definitely. Midwesterner: got 14 IVs from maybe 18 total MW/SE programs. Got 4 east/west coast IVs from maybe 14 applications. To put it differently, I got maybe 5 IVs from places I couldn't drive to in 7 hours (again, MW)</t>
  </si>
  <si>
    <t>&lt;They might give preferential treatment, but if you're a strong candidate, then you won't have any issue getting invites coast-to-coast. No one seemed to care that I came from the Midwest when I went to LA/SF/Palo Alto and NYC/Philly/Boston.</t>
  </si>
  <si>
    <t>Definitely regional preference.</t>
  </si>
  <si>
    <t>YES FOR SURE</t>
  </si>
  <si>
    <t>How do you improve an application with a low step 1 score?</t>
  </si>
  <si>
    <t>Make sure to do well on Step 2 (like a jump in percentile, not just raw score), work hard for good rec letters, and try to do some research or maybe a case report in neuro. Maybe consider doing an away at any place you really want to go too.</t>
  </si>
  <si>
    <t>x2. Get letters from the bigger names at your institute (which might involve looking into faculty), smoke step 2 (double-digit raw score increase is expected, so need more than just that), and get good evals in your remaining rotations.</t>
  </si>
  <si>
    <t xml:space="preserve">Low in neuro is different than low in NSG or other competitive specialties. Unless you're a prestige whore, anything over a 210 won't kill you. Sadly, during one of my interviews, my interviewer had every applicants' scores laid out in front of him and it ranged from 190s to 250+. And this was at a "top 20" neurology place. Neuro isn't that competitive outside of top 10 or so. This is especially true based on BIDMC having to SOAP for 3 spots this year. </t>
  </si>
  <si>
    <t>&lt; I agree that it's not TOO competitive, but the BIDMC and Iowa situation were more due to them overestimating how desirable rather than competitiveness. I personally did not go to BIDMC because I cancelled my interview, but from what I understand, interview invite from them was hard to come by and applicants all had pretty good credentials (I had step 250s, most honors + &gt; 10 pubs)</t>
  </si>
  <si>
    <t>&lt;Yes BIDMC must've overestimated their desirability (different convo) but by failing to fill all their spots and as you say, an interview invite was hard to come by, then they must've interviewed very desirable candidates with high board scores, grades, research, and/or LORs. But if they only ranked those types, then that means there weren't enough of these candidates in our applicant pool. Thus, my hypothesis is that there should be enough spots in neuro that most people, even with deficiencies in one or more areas on their application can still match at excellent programs that will train you to be an awesome neurologist. But I think we're all making the same point here, based on responses to my initial comment. //  i begged loma linda for an interview and they denied it. look what happened // still think someone messed up some paperwork or something at Loma Linda</t>
  </si>
  <si>
    <t>I had two red flags, but matched at top 10 program (super unexpected and exciting for me). You can overcome deficiencies, but rest of your application has to be stellar. To match at a Top program, you should have 4 of these 6 :High step 1(&gt;240), High step 2(&gt;250), Great 3rd year grades (High class percentile), Excellent LORs(saying your one of the best students ever), Extensive Research(publications/presentations), brand name(med school and/or undergrad). 5 of the 6 for a Top5 program. And once you get to the interviews, it's all about how well you connect.</t>
  </si>
  <si>
    <t>^ I mean, I had 250s and BIDMC rejected my interview request...I think step score matters if you want to go to a big-name institute. It's almost like IM, where almost everyone matches but the top programs are very competitive. We could probably poll people here to compare step score vs matched doximity quintile (for example)</t>
  </si>
  <si>
    <t>Sounds like BIDMC really shot themselves in the foot this year.</t>
  </si>
  <si>
    <t xml:space="preserve">^I'd just like to see some low board scores that made it for motivation lol. </t>
  </si>
  <si>
    <t xml:space="preserve">^^ i had an extremely low board score and matched at a top 30 program. there is hope. </t>
  </si>
  <si>
    <t>^ Congrats! How many places did you apply to? // around 35. got interviews at around 13. wrote a lot of letters of interest -- got me a handful of interviews</t>
  </si>
  <si>
    <t>How many people got interviews from letters of interest? Which programs were receptive to these?</t>
  </si>
  <si>
    <t>One. The program specifically told me that my letter of interest got me the interview. But that was 1 out of maybe 10 I sent letter of interest to</t>
  </si>
  <si>
    <t>2. I had met the PD of both of these places at the AAN conference though. 2 weeks into interview season I emailed from their personal business card that I got at the conference "You probably don't remember me but we met... Are there any interview spots still available? Very much want to see your program." // Oh wow that's a great idea!</t>
  </si>
  <si>
    <t>3. 2 were top-10 (nothing), one was top-20 (got IV)</t>
  </si>
  <si>
    <t xml:space="preserve">i matched into a program that i was initially waitlisted at -- and I'm pretty sure I got off the waitlist through my letter of interest. I think generally many programs are receptive to letters of interest, but you have to make your reasons clear of why you want to interview there. They have to be specific to the program (don't just make a general letter of interest), and ideally in programs where you have some ties to the area. I ended up getting 4 other interviews through letters of interest, so yes, they do work. </t>
  </si>
  <si>
    <t xml:space="preserve">Got 1 interview from 1 letter (I was on a waitlist). </t>
  </si>
  <si>
    <t>I got 6 interviews from places where I sent LOI's. I did put a lot of work into each letter and made them program-specific and genuine about why I was interested in the program. Ended up matching to one of these 6.</t>
  </si>
  <si>
    <t>2 for 5. 2 top 20 places gave me interview(about month after I sent it).1 top 20 place did not. 2 top 5 places did not.</t>
  </si>
  <si>
    <t>^which program?</t>
  </si>
  <si>
    <t>Curious why some people ranked Hopkins last</t>
  </si>
  <si>
    <t>Probably combination of Baltimore and bad interview experiences (see multiple impressions tabs). There are plenty of huge research institutions that offer equally great training in more desirable cities and have nicer faculty and residents overall. That made my decision pretty easy</t>
  </si>
  <si>
    <t>Also, keep in mind that not everyone is truthful // seems like ppl were being truthful given the responses that follow // I wouldn't believe it, some on the rank list tab are fake af</t>
  </si>
  <si>
    <t xml:space="preserve">Didn't IV there, but the culture at some east coast programs is quite different than what many people are looking for </t>
  </si>
  <si>
    <t>I was one of the ones that ranked it last so I can speak a little bit. Just a note, I didn't rank a couple of programs so Hopkins was not technically the last... it's just the last on my rank list. I thought it was a good program, but just didn't feel like the right fit for me and I didn't really vibe with anyone. Maybe I went in with a high expectation, I just didn't feel it stood out in any way (besides the nice hospital) compared to my other interviews. I like Baltimore in that the cost of living is more reasonable, but that's about it. All the talk about "fit", "vibe", and "gut feeling" on this spreadsheet is all true. I think I could still be happy if I matched at hopkins, but maybe not as much as I would be at my other programs.</t>
  </si>
  <si>
    <t xml:space="preserve">I also ranked Hopkins last. It bothered me that we saw very few of the PGY2s, and the culture just seemed like one where they were justifying how hard they worked. I explicitly asked at most places about duty hour violations and generally got honest answers (we break ~2wks on X rotation etc) but despite how exhausted the residents said they were in PGY2 they never addressed it directly. Morning report also seemed a bit aggressive from a pimping standpoint for my taste. Research opportunities for me were great but it just didn't sit well. At the end of the day, with every program YMMV and gut feeling really matters. </t>
  </si>
  <si>
    <t>&lt; Good point for M3s/M4s reading this: residents will honestly tell you about minor duty hour violations. If they hem and haw and avoid giving you a straight answer, they likely have major duty hour violations.</t>
  </si>
  <si>
    <t>My impression from away rotations and the interview trail is that duty hour violations are just part of neurology residency. What varies between programs is how often they happen, how the program responds to violations, and if residents are pressured to lie about duty hour violations.</t>
  </si>
  <si>
    <t>Recommendations for those going to national AAN this year?</t>
  </si>
  <si>
    <t xml:space="preserve">This was huge for me. Talk to residents and PDs at all the student meetings. Get business cards. Express interests and ask about what they're looking for in applicants and residents. I got several interviews from sending letters of interests to PDs I met at the AAN. </t>
  </si>
  <si>
    <t>Ended up getting into my #1 choice and I think a connection I made at the AAN PD/student session helped</t>
  </si>
  <si>
    <t>^Multiple programs told me they have zero duty hour violations (I never asked). The only residents who told us they had violations told us it happened like a single time, by 2-3 hours. The idea that you have to work way over your hours isn't true, unless you're working in a location notorious for this (Chicago, NYC, etc) EDIT: Boston, other major east coast cities, certain places in Texas fall under "etc." Keep in mind a month of weeks of 78, 75, 83, and 85 hours is a duty violation, and so is a month of 89, 92, 91, and 94 hours. Some residents are talking about the former, and some about the latter.</t>
  </si>
  <si>
    <t>When should you start seding LOI out? How long should they be?</t>
  </si>
  <si>
    <t>I'd say after ERAS, probably after Oct 1, and definitely just a few sentences +1</t>
  </si>
  <si>
    <t xml:space="preserve">definitely wait until after MSPE is relased. i had more luck later in the cycle as people were cancelling more, but it doesnt hurt to send early on and be persistent -- but not annoying. </t>
  </si>
  <si>
    <t>End of October</t>
  </si>
  <si>
    <t>What are some advanced programs that guarantee intern year? Any good way to find this information without looking up every program?</t>
  </si>
  <si>
    <t>Duke gaurantees, BIDMC mostly gaurantees it (you have to get the nod by IM but I think most get the nod)... but for the most part you have to look up each advanced program's website as far as I know. //ouch sad face, matching there and I didn't get the nod :( they must not have wanted me at all</t>
  </si>
  <si>
    <t>Rush guarantees</t>
  </si>
  <si>
    <t>VCU does</t>
  </si>
  <si>
    <t>Yale does</t>
  </si>
  <si>
    <t>UMass and Lehigh Valley Health Network do</t>
  </si>
  <si>
    <t>hopkins</t>
  </si>
  <si>
    <t>Didn't get a spot for an away rotation at my current number 1 program. Any advice on how to get around this? I have a low step 1 score but am strong clinically and really think doing an away rotation there will help me. Any advice is appreciated!</t>
  </si>
  <si>
    <t xml:space="preserve">Keep emailing and calling to show your interest and let them know if anyone drops you would love to pick up the spot </t>
  </si>
  <si>
    <t>Even if you end up doing an away somewhere else, just make the most of it and impress.  Neurology is a small world so if you can get a LOR from a big person then that goes a long way.  I didn't do an away at my #1 and still matched there so it's definitely still possible!</t>
  </si>
  <si>
    <t>Thank you for the advice you guys!! Really appreciate it! Any way to know who these "big people" are in the neurology world? // Also curious, I've herad this said a lot about getting someone important to write a LOR but how do we know who is important?</t>
  </si>
  <si>
    <t xml:space="preserve">I didnt get an away at my #1 and it's where I matched! Didn't actually bring it up at the interview because I had no idea why not (Scheduling problem, did they hate my personal statement?) so I didnt want to draw attention to something they maybe didnt like. just made sure to make my actually ERAS PS very strong and kill the interveiw </t>
  </si>
  <si>
    <t>What neuro spots went unfilled this cycle?</t>
  </si>
  <si>
    <t xml:space="preserve">USouth Alabama(2/3), Loma Linda (0/4), USC (4/6), GW (2/3), UCF (3/4), Iowa (6/8), BIDMC (5/8), Uhosp Jackson (0/4), Dartmouth (3/4), Einstein Bronx (6/9, 1/4 for adv), SUNY brooklyn (8/11), Buffalo (4/5), Westchester (2/3), Kettering (1/2), Baylor Scott&amp;White (0/2), TTU-Lubbock (3/4), UT-Austin(3/5), </t>
  </si>
  <si>
    <t>&lt;--This is only for PGY-1 C/A spots. I didn't include any R0 spots that are reserved for people that have already completed/are in the middle of an intern year. 
Some of these are excellent places, BIDMC, Iowa, USC...</t>
  </si>
  <si>
    <t>Anyone who did an away have to get gap insurance because your school didn't cover the full malpractice insurance? If so, where did you purchase it and what was the cost? Any resources would be super helpful!</t>
  </si>
  <si>
    <t>Anyone know which programs are DO friendly and look for audition over scores, etc.?</t>
  </si>
  <si>
    <t>^ Similar question, but for an MD with low scores, any programs that place less focus on scores and more on the overall picture?</t>
  </si>
  <si>
    <t>#ERROR!</t>
  </si>
  <si>
    <t>From above, we have 3581 invites if we multiply and sum. From the 'Interview Offers' sheet we know 94.94% of programs have sent invites. So, of the ~888 total spots at programs that have sent invites, ~3581 invites have been sent. This means there have been 4.03 invites sent per spot. This is important when compared against last year's 15.33 invites sent per spot.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</si>
</sst>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4">
    <numFmt numFmtId="164" formatCode="m/d/yyyy\ h:mm:ss"/>
    <numFmt numFmtId="165" formatCode="m/d/yy"/>
    <numFmt numFmtId="166" formatCode="&quot;$&quot;#,##0.00"/>
    <numFmt numFmtId="167" formatCode="m/d"/>
    <numFmt numFmtId="168" formatCode="mm/dd/yyyy"/>
    <numFmt numFmtId="169" formatCode="m\-d"/>
    <numFmt numFmtId="170" formatCode="mm/dd/yy"/>
    <numFmt numFmtId="171" formatCode="mm/dd"/>
    <numFmt numFmtId="172" formatCode="&quot;$&quot;#,##0"/>
    <numFmt numFmtId="173" formatCode="&quot;&gt;&quot;0"/>
    <numFmt numFmtId="174" formatCode="0.000"/>
    <numFmt numFmtId="175" formatCode="0.0"/>
    <numFmt numFmtId="176" formatCode="mmm\ d"/>
    <numFmt numFmtId="177" formatCode="mmm\ d\,\ yy"/>
  </numFmts>
  <fonts count="260">
    <font>
      <sz val="10"/>
      <color rgb="FF000000"/>
      <name val="Arial"/>
    </font>
    <font>
      <sz val="36"/>
      <color rgb="FF741B47"/>
      <name val="Verdana"/>
    </font>
    <font>
      <sz val="10"/>
      <color theme="1"/>
      <name val="Verdana"/>
    </font>
    <font>
      <b/>
      <u/>
      <sz val="12"/>
      <color theme="1"/>
      <name val="Arial"/>
    </font>
    <font>
      <b/>
      <sz val="10"/>
      <color rgb="FFE69138"/>
      <name val="Verdana"/>
    </font>
    <font>
      <sz val="10"/>
      <color theme="1"/>
      <name val="Arial"/>
    </font>
    <font>
      <b/>
      <u/>
      <sz val="10"/>
      <color rgb="FF1155CC"/>
      <name val="Arial"/>
    </font>
    <font>
      <b/>
      <u/>
      <sz val="10"/>
      <color rgb="FF1155CC"/>
      <name val="Arial"/>
    </font>
    <font>
      <b/>
      <sz val="10"/>
      <color theme="1"/>
      <name val="Arial"/>
    </font>
    <font>
      <b/>
      <u/>
      <sz val="10"/>
      <color rgb="FF27278B"/>
      <name val="Arial"/>
    </font>
    <font>
      <b/>
      <u/>
      <sz val="10"/>
      <color rgb="FF1155CC"/>
      <name val="Arial"/>
    </font>
    <font>
      <b/>
      <sz val="14"/>
      <color theme="1"/>
      <name val="Comfortaa"/>
    </font>
    <font>
      <b/>
      <u/>
      <sz val="10"/>
      <color rgb="FF000000"/>
      <name val="Arial"/>
    </font>
    <font>
      <b/>
      <u/>
      <sz val="10"/>
      <color rgb="FF0000FF"/>
      <name val="Arial"/>
    </font>
    <font>
      <u/>
      <sz val="10"/>
      <color rgb="FF1155CC"/>
      <name val="Arial"/>
    </font>
    <font>
      <b/>
      <sz val="10"/>
      <color theme="1"/>
      <name val="Verdana"/>
    </font>
    <font>
      <u/>
      <sz val="10"/>
      <color rgb="FF0000FF"/>
      <name val="Arial"/>
    </font>
    <font>
      <u/>
      <sz val="10"/>
      <color rgb="FF1155CC"/>
      <name val="Arial"/>
    </font>
    <font>
      <b/>
      <u/>
      <sz val="10"/>
      <color rgb="FF1155CC"/>
      <name val="Arial"/>
    </font>
    <font>
      <b/>
      <sz val="14"/>
      <color theme="1"/>
      <name val="Verdana"/>
    </font>
    <font>
      <sz val="10"/>
      <name val="Arial"/>
    </font>
    <font>
      <sz val="10"/>
      <color rgb="FF000000"/>
      <name val="Verdana"/>
    </font>
    <font>
      <sz val="10"/>
      <color rgb="FF000000"/>
      <name val="Verdana"/>
    </font>
    <font>
      <b/>
      <sz val="12"/>
      <color rgb="FFFF0000"/>
      <name val="Verdana"/>
    </font>
    <font>
      <b/>
      <sz val="11"/>
      <color rgb="FF9900FF"/>
      <name val="Verdana"/>
    </font>
    <font>
      <sz val="10"/>
      <color rgb="FF000000"/>
      <name val="Arial"/>
    </font>
    <font>
      <b/>
      <sz val="10"/>
      <color rgb="FF000000"/>
      <name val="Verdana"/>
    </font>
    <font>
      <b/>
      <sz val="14"/>
      <color rgb="FF000000"/>
      <name val="Arial"/>
    </font>
    <font>
      <sz val="10"/>
      <color rgb="FF000000"/>
      <name val="Arial"/>
    </font>
    <font>
      <b/>
      <sz val="10"/>
      <color rgb="FF000000"/>
      <name val="Arial"/>
    </font>
    <font>
      <u/>
      <sz val="10"/>
      <color rgb="FF000000"/>
      <name val="Arial"/>
    </font>
    <font>
      <u/>
      <sz val="10"/>
      <color rgb="FF000000"/>
      <name val="Arial"/>
    </font>
    <font>
      <sz val="12"/>
      <color rgb="FF000000"/>
      <name val="Arial"/>
    </font>
    <font>
      <u/>
      <sz val="10"/>
      <color rgb="FF000000"/>
      <name val="Arial"/>
    </font>
    <font>
      <u/>
      <sz val="10"/>
      <color rgb="FF1155CC"/>
      <name val="Verdana"/>
    </font>
    <font>
      <u/>
      <sz val="10"/>
      <color rgb="FF000000"/>
      <name val="Arial"/>
    </font>
    <font>
      <i/>
      <sz val="11"/>
      <color rgb="FF3C4043"/>
      <name val="Roboto"/>
    </font>
    <font>
      <u/>
      <sz val="10"/>
      <color rgb="FF000000"/>
      <name val="Arial"/>
    </font>
    <font>
      <u/>
      <sz val="10"/>
      <color rgb="FF000000"/>
      <name val="Verdana"/>
    </font>
    <font>
      <u/>
      <sz val="10"/>
      <color rgb="FF000000"/>
      <name val="Arial"/>
    </font>
    <font>
      <u/>
      <sz val="10"/>
      <color rgb="FF000000"/>
      <name val="Arial"/>
    </font>
    <font>
      <u/>
      <sz val="10"/>
      <color rgb="FF1155CC"/>
      <name val="Verdana"/>
    </font>
    <font>
      <sz val="10"/>
      <color theme="1"/>
      <name val="Verdana"/>
    </font>
    <font>
      <u/>
      <sz val="10"/>
      <color rgb="FF1155CC"/>
      <name val="Arial"/>
    </font>
    <font>
      <sz val="14"/>
      <color rgb="FFFF0000"/>
      <name val="Verdana"/>
    </font>
    <font>
      <u/>
      <sz val="10"/>
      <color rgb="FF000000"/>
      <name val="Arial"/>
    </font>
    <font>
      <sz val="10"/>
      <color rgb="FF000000"/>
      <name val="Roboto"/>
    </font>
    <font>
      <u/>
      <sz val="10"/>
      <color rgb="FF000000"/>
      <name val="Arial"/>
    </font>
    <font>
      <sz val="10"/>
      <color rgb="FFFF0000"/>
      <name val="Verdana"/>
    </font>
    <font>
      <sz val="9"/>
      <color rgb="FF000000"/>
      <name val="Helvetica"/>
    </font>
    <font>
      <b/>
      <sz val="11"/>
      <color rgb="FF000000"/>
      <name val="Arial"/>
    </font>
    <font>
      <u/>
      <sz val="10"/>
      <color rgb="FFFF0000"/>
      <name val="Arial"/>
    </font>
    <font>
      <sz val="11"/>
      <color rgb="FF000000"/>
      <name val="Arial"/>
    </font>
    <font>
      <u/>
      <sz val="10"/>
      <color rgb="FF000000"/>
      <name val="Arial"/>
    </font>
    <font>
      <b/>
      <u/>
      <sz val="10"/>
      <color rgb="FFA64D79"/>
      <name val="Arial"/>
    </font>
    <font>
      <u/>
      <sz val="10"/>
      <color rgb="FF000000"/>
      <name val="Arial"/>
    </font>
    <font>
      <i/>
      <sz val="11"/>
      <color rgb="FFFF0000"/>
      <name val="Roboto"/>
    </font>
    <font>
      <b/>
      <sz val="10"/>
      <color rgb="FF000000"/>
      <name val="Verdana"/>
    </font>
    <font>
      <b/>
      <sz val="10"/>
      <color rgb="FF980000"/>
      <name val="Verdana"/>
    </font>
    <font>
      <u/>
      <sz val="10"/>
      <color rgb="FF000000"/>
      <name val="Arial"/>
    </font>
    <font>
      <u/>
      <sz val="10"/>
      <color rgb="FF000000"/>
      <name val="Arial"/>
    </font>
    <font>
      <sz val="10"/>
      <color rgb="FF454545"/>
      <name val="Verdana"/>
    </font>
    <font>
      <u/>
      <sz val="10"/>
      <color rgb="FF454545"/>
      <name val="Arial"/>
    </font>
    <font>
      <u/>
      <sz val="10"/>
      <color rgb="FF454545"/>
      <name val="Arial"/>
    </font>
    <font>
      <u/>
      <sz val="10"/>
      <color rgb="FF0000FF"/>
      <name val="Arial"/>
    </font>
    <font>
      <u/>
      <sz val="10"/>
      <color rgb="FF000000"/>
      <name val="Verdana"/>
    </font>
    <font>
      <u/>
      <sz val="10"/>
      <color rgb="FF1155CC"/>
      <name val="Verdana"/>
    </font>
    <font>
      <u/>
      <sz val="10"/>
      <color rgb="FF1155CC"/>
      <name val="Arial"/>
    </font>
    <font>
      <sz val="10"/>
      <color rgb="FFFF00FF"/>
      <name val="Verdana"/>
    </font>
    <font>
      <sz val="11"/>
      <color rgb="FF000000"/>
      <name val="Roboto"/>
    </font>
    <font>
      <u/>
      <sz val="10"/>
      <color rgb="FF000000"/>
      <name val="Arial"/>
    </font>
    <font>
      <u/>
      <sz val="10"/>
      <color rgb="FF000000"/>
      <name val="Arial"/>
    </font>
    <font>
      <b/>
      <sz val="10"/>
      <color rgb="FF000000"/>
      <name val="Arial"/>
    </font>
    <font>
      <sz val="8"/>
      <color rgb="FF1D1D1D"/>
      <name val="&quot;Helvetica Neue&quot;"/>
    </font>
    <font>
      <sz val="14"/>
      <color rgb="FF1D1D1D"/>
      <name val="&quot;Helvetica Neue&quot;"/>
    </font>
    <font>
      <b/>
      <sz val="14"/>
      <color rgb="FF358ED7"/>
      <name val="&quot;Helvetica Neue&quot;"/>
    </font>
    <font>
      <b/>
      <i/>
      <sz val="10"/>
      <color rgb="FF000000"/>
      <name val="Arial"/>
    </font>
    <font>
      <u/>
      <sz val="10"/>
      <color rgb="FF000000"/>
      <name val="Arial"/>
    </font>
    <font>
      <u/>
      <sz val="10"/>
      <color rgb="FF000000"/>
      <name val="Verdana"/>
    </font>
    <font>
      <u/>
      <sz val="10"/>
      <color rgb="FF000000"/>
      <name val="Arial"/>
    </font>
    <font>
      <u/>
      <sz val="10"/>
      <color rgb="FF0000FF"/>
      <name val="Arial"/>
    </font>
    <font>
      <i/>
      <sz val="10"/>
      <color theme="1"/>
      <name val="Verdana"/>
    </font>
    <font>
      <sz val="10"/>
      <color rgb="FF666666"/>
      <name val="Verdana"/>
    </font>
    <font>
      <b/>
      <u/>
      <sz val="14"/>
      <color rgb="FF000000"/>
      <name val="Verdana"/>
    </font>
    <font>
      <sz val="9"/>
      <color rgb="FF000000"/>
      <name val="Verdana"/>
    </font>
    <font>
      <u/>
      <sz val="10"/>
      <color rgb="FF0000FF"/>
      <name val="Arial"/>
    </font>
    <font>
      <b/>
      <sz val="14"/>
      <color rgb="FF000000"/>
      <name val="Verdana"/>
    </font>
    <font>
      <u/>
      <sz val="10"/>
      <color rgb="FF27278B"/>
      <name val="Arial"/>
    </font>
    <font>
      <b/>
      <sz val="14"/>
      <color rgb="FF9900FF"/>
      <name val="Verdana"/>
    </font>
    <font>
      <u/>
      <sz val="10"/>
      <color rgb="FF1155CC"/>
      <name val="Arial"/>
    </font>
    <font>
      <sz val="10"/>
      <color rgb="FF434343"/>
      <name val="Verdana"/>
    </font>
    <font>
      <sz val="10"/>
      <color rgb="FF424242"/>
      <name val="Verdana"/>
    </font>
    <font>
      <sz val="14"/>
      <color rgb="FF000000"/>
      <name val="Verdana"/>
    </font>
    <font>
      <b/>
      <sz val="10"/>
      <color rgb="FF9900FF"/>
      <name val="Verdana"/>
    </font>
    <font>
      <u/>
      <sz val="18"/>
      <color rgb="FF1155CC"/>
      <name val="Verdana"/>
    </font>
    <font>
      <u/>
      <sz val="10"/>
      <color rgb="FF0000FF"/>
      <name val="Arial"/>
    </font>
    <font>
      <sz val="10"/>
      <color rgb="FF424242"/>
      <name val="Verdana"/>
    </font>
    <font>
      <sz val="10"/>
      <color rgb="FF1155CC"/>
      <name val="Verdana"/>
    </font>
    <font>
      <b/>
      <u/>
      <sz val="14"/>
      <color rgb="FF1155CC"/>
      <name val="Verdana"/>
    </font>
    <font>
      <b/>
      <u/>
      <sz val="14"/>
      <color rgb="FF1155CC"/>
      <name val="Arial"/>
    </font>
    <font>
      <u/>
      <sz val="10"/>
      <color rgb="FF0000FF"/>
      <name val="Arial"/>
    </font>
    <font>
      <b/>
      <u/>
      <sz val="11"/>
      <color rgb="FF9900FF"/>
      <name val="Arial"/>
    </font>
    <font>
      <b/>
      <sz val="10"/>
      <color theme="1"/>
      <name val="Verdana"/>
    </font>
    <font>
      <b/>
      <sz val="10"/>
      <color rgb="FF424242"/>
      <name val="Verdana"/>
    </font>
    <font>
      <u/>
      <sz val="10"/>
      <color rgb="FF000000"/>
      <name val="Roboto"/>
    </font>
    <font>
      <u/>
      <sz val="10"/>
      <color rgb="FF000000"/>
      <name val="Roboto"/>
    </font>
    <font>
      <u/>
      <sz val="10"/>
      <color rgb="FF424242"/>
      <name val="Verdana"/>
    </font>
    <font>
      <b/>
      <i/>
      <sz val="10"/>
      <color theme="1"/>
      <name val="Verdana"/>
    </font>
    <font>
      <u/>
      <sz val="10"/>
      <color rgb="FF424242"/>
      <name val="Verdana"/>
    </font>
    <font>
      <u/>
      <sz val="10"/>
      <color rgb="FF0000FF"/>
      <name val="Verdana"/>
    </font>
    <font>
      <u/>
      <sz val="10"/>
      <color rgb="FF000000"/>
      <name val="Arial"/>
    </font>
    <font>
      <u/>
      <sz val="10"/>
      <color rgb="FF27278B"/>
      <name val="Verdana"/>
    </font>
    <font>
      <sz val="10"/>
      <color rgb="FF000000"/>
      <name val="Georgia"/>
    </font>
    <font>
      <sz val="14"/>
      <color rgb="FF9900FF"/>
      <name val="Verdana"/>
    </font>
    <font>
      <b/>
      <sz val="9"/>
      <color rgb="FF9900FF"/>
      <name val="Verdana"/>
    </font>
    <font>
      <u/>
      <sz val="10"/>
      <color rgb="FF000000"/>
      <name val="Arial"/>
    </font>
    <font>
      <u/>
      <sz val="10"/>
      <color rgb="FF000000"/>
      <name val="Arial"/>
    </font>
    <font>
      <sz val="14"/>
      <color theme="1"/>
      <name val="Verdana"/>
    </font>
    <font>
      <u/>
      <sz val="10"/>
      <color rgb="FF000000"/>
      <name val="Roboto"/>
    </font>
    <font>
      <sz val="10"/>
      <color rgb="FF424242"/>
      <name val="&quot;Verdana&quot;"/>
    </font>
    <font>
      <u/>
      <sz val="10"/>
      <color rgb="FF0000FF"/>
      <name val="Arial"/>
    </font>
    <font>
      <b/>
      <u/>
      <sz val="10"/>
      <color rgb="FF0000FF"/>
      <name val="Arial"/>
    </font>
    <font>
      <u/>
      <sz val="10"/>
      <color rgb="FF0000FF"/>
      <name val="Arial"/>
    </font>
    <font>
      <b/>
      <sz val="10"/>
      <color rgb="FF434343"/>
      <name val="Verdana"/>
    </font>
    <font>
      <u/>
      <sz val="10"/>
      <color rgb="FF009EC5"/>
      <name val="Arial"/>
    </font>
    <font>
      <u/>
      <sz val="10"/>
      <color rgb="FF000000"/>
      <name val="Arial"/>
    </font>
    <font>
      <u/>
      <sz val="10"/>
      <color rgb="FF0000FF"/>
      <name val="Arial"/>
    </font>
    <font>
      <sz val="10"/>
      <color rgb="FF000000"/>
      <name val="&quot;Open Sans&quot;"/>
    </font>
    <font>
      <sz val="10"/>
      <color rgb="FF009EC5"/>
      <name val="&quot;Open Sans&quot;"/>
    </font>
    <font>
      <sz val="10"/>
      <color rgb="FF434343"/>
      <name val="Verdana"/>
    </font>
    <font>
      <u/>
      <sz val="10"/>
      <color rgb="FF0000FF"/>
      <name val="Arial"/>
    </font>
    <font>
      <u/>
      <sz val="10"/>
      <color rgb="FF0000FF"/>
      <name val="Arial"/>
    </font>
    <font>
      <u/>
      <sz val="10"/>
      <color rgb="FF000000"/>
      <name val="Roboto"/>
    </font>
    <font>
      <sz val="10"/>
      <color rgb="FF3C4043"/>
      <name val="Arial"/>
    </font>
    <font>
      <u/>
      <sz val="10"/>
      <color rgb="FF000000"/>
      <name val="Arial"/>
    </font>
    <font>
      <u/>
      <sz val="10"/>
      <color rgb="FF27278B"/>
      <name val="Arial"/>
    </font>
    <font>
      <b/>
      <u/>
      <sz val="14"/>
      <color rgb="FF1155CC"/>
      <name val="Verdana"/>
    </font>
    <font>
      <sz val="9"/>
      <color rgb="FFA61C00"/>
      <name val="Verdana"/>
    </font>
    <font>
      <b/>
      <sz val="9"/>
      <color theme="1"/>
      <name val="Verdana"/>
    </font>
    <font>
      <sz val="9"/>
      <color theme="1"/>
      <name val="Verdana"/>
    </font>
    <font>
      <sz val="11"/>
      <color rgb="FF000000"/>
      <name val="Inconsolata"/>
    </font>
    <font>
      <b/>
      <sz val="8"/>
      <color theme="1"/>
      <name val="Verdana"/>
    </font>
    <font>
      <i/>
      <sz val="10"/>
      <color rgb="FFCC0000"/>
      <name val="Verdana"/>
    </font>
    <font>
      <i/>
      <sz val="10"/>
      <color rgb="FF000000"/>
      <name val="Verdana"/>
    </font>
    <font>
      <b/>
      <sz val="10"/>
      <color rgb="FF000000"/>
      <name val="Roboto"/>
    </font>
    <font>
      <b/>
      <i/>
      <sz val="10"/>
      <color rgb="FFFF0000"/>
      <name val="Roboto"/>
    </font>
    <font>
      <b/>
      <sz val="10"/>
      <color rgb="FFFFFFFF"/>
      <name val="Roboto"/>
    </font>
    <font>
      <sz val="10"/>
      <color theme="1"/>
      <name val="Roboto"/>
    </font>
    <font>
      <sz val="8"/>
      <color rgb="FF000000"/>
      <name val="Roboto"/>
    </font>
    <font>
      <b/>
      <sz val="10"/>
      <color theme="1"/>
      <name val="Roboto"/>
    </font>
    <font>
      <sz val="9"/>
      <color theme="1"/>
      <name val="Roboto"/>
    </font>
    <font>
      <sz val="9"/>
      <color rgb="FF000000"/>
      <name val="Roboto"/>
    </font>
    <font>
      <i/>
      <sz val="10"/>
      <color theme="1"/>
      <name val="Roboto"/>
    </font>
    <font>
      <sz val="10"/>
      <color rgb="FF424242"/>
      <name val="Roboto"/>
    </font>
    <font>
      <sz val="18"/>
      <color rgb="FF000000"/>
      <name val="Arial"/>
    </font>
    <font>
      <b/>
      <sz val="18"/>
      <color rgb="FF000000"/>
      <name val="Arial"/>
    </font>
    <font>
      <b/>
      <sz val="18"/>
      <color theme="1"/>
      <name val="Verdana"/>
    </font>
    <font>
      <b/>
      <sz val="11"/>
      <color rgb="FF000000"/>
      <name val="Verdana"/>
    </font>
    <font>
      <sz val="12"/>
      <color theme="1"/>
      <name val="Verdana"/>
    </font>
    <font>
      <b/>
      <sz val="10"/>
      <color rgb="FFFF0000"/>
      <name val="Verdana"/>
    </font>
    <font>
      <u/>
      <sz val="10"/>
      <color rgb="FF1155CC"/>
      <name val="Verdana"/>
    </font>
    <font>
      <sz val="11"/>
      <color rgb="FF3C4043"/>
      <name val="Roboto"/>
    </font>
    <font>
      <u/>
      <sz val="10"/>
      <color rgb="FF0000FF"/>
      <name val="Arial"/>
    </font>
    <font>
      <sz val="11"/>
      <color theme="1"/>
      <name val="Verdana"/>
    </font>
    <font>
      <u/>
      <sz val="10"/>
      <color rgb="FF0000FF"/>
      <name val="Arial"/>
    </font>
    <font>
      <sz val="10"/>
      <color rgb="FF3C4043"/>
      <name val="Roboto"/>
    </font>
    <font>
      <sz val="10"/>
      <color theme="1"/>
      <name val="Times New Roman"/>
    </font>
    <font>
      <sz val="10"/>
      <color rgb="FF00FF00"/>
      <name val="Verdana"/>
    </font>
    <font>
      <b/>
      <u/>
      <sz val="10"/>
      <color rgb="FF000000"/>
      <name val="Verdana"/>
    </font>
    <font>
      <u/>
      <sz val="10"/>
      <color rgb="FF000000"/>
      <name val="Arial"/>
    </font>
    <font>
      <u/>
      <sz val="10"/>
      <color rgb="FF000000"/>
      <name val="Arial"/>
    </font>
    <font>
      <u/>
      <sz val="10"/>
      <color rgb="FF000000"/>
      <name val="Arial"/>
    </font>
    <font>
      <u/>
      <sz val="10"/>
      <color rgb="FF1155CC"/>
      <name val="Arial"/>
    </font>
    <font>
      <u/>
      <sz val="10"/>
      <color rgb="FF000000"/>
      <name val="Arial"/>
    </font>
    <font>
      <sz val="11"/>
      <color rgb="FF000000"/>
      <name val="Verdana"/>
    </font>
    <font>
      <b/>
      <sz val="11"/>
      <color theme="1"/>
      <name val="Verdana"/>
    </font>
    <font>
      <b/>
      <sz val="12"/>
      <color rgb="FF000000"/>
      <name val="Verdana"/>
    </font>
    <font>
      <u/>
      <sz val="10"/>
      <color rgb="FF000000"/>
      <name val="Arial"/>
    </font>
    <font>
      <b/>
      <sz val="9"/>
      <color rgb="FFF6B26B"/>
      <name val="Verdana"/>
    </font>
    <font>
      <b/>
      <sz val="9"/>
      <color rgb="FFFFFFFF"/>
      <name val="Verdana"/>
    </font>
    <font>
      <b/>
      <sz val="9"/>
      <color rgb="FF424242"/>
      <name val="Verdana"/>
    </font>
    <font>
      <sz val="10"/>
      <color rgb="FF434343"/>
      <name val="Arial"/>
    </font>
    <font>
      <sz val="9"/>
      <color rgb="FF424242"/>
      <name val="Verdana"/>
    </font>
    <font>
      <b/>
      <u/>
      <sz val="18"/>
      <color rgb="FF000000"/>
      <name val="Arial"/>
    </font>
    <font>
      <b/>
      <u/>
      <sz val="12"/>
      <color rgb="FF1155CC"/>
      <name val="Verdana"/>
    </font>
    <font>
      <b/>
      <sz val="24"/>
      <color rgb="FFFF0000"/>
      <name val="Verdana"/>
    </font>
    <font>
      <b/>
      <sz val="10"/>
      <color rgb="FFFF0000"/>
      <name val="Verdana"/>
    </font>
    <font>
      <sz val="9"/>
      <color rgb="FFFF0000"/>
      <name val="Verdana"/>
    </font>
    <font>
      <b/>
      <sz val="9"/>
      <color rgb="FF000000"/>
      <name val="Verdana"/>
    </font>
    <font>
      <sz val="14"/>
      <color rgb="FF45818E"/>
      <name val="Verdana"/>
    </font>
    <font>
      <sz val="12"/>
      <color theme="1"/>
      <name val="Cambria"/>
    </font>
    <font>
      <sz val="9"/>
      <color theme="1"/>
      <name val="Tahoma"/>
    </font>
    <font>
      <sz val="10"/>
      <color theme="1"/>
      <name val="Tahoma"/>
    </font>
    <font>
      <b/>
      <sz val="12"/>
      <color theme="1"/>
      <name val="Verdana"/>
    </font>
    <font>
      <u/>
      <sz val="10"/>
      <color rgb="FF0000FF"/>
      <name val="Arial"/>
    </font>
    <font>
      <b/>
      <sz val="10"/>
      <color rgb="FF00FFFF"/>
      <name val="Verdana"/>
    </font>
    <font>
      <sz val="11"/>
      <color rgb="FF000000"/>
      <name val="Calibri"/>
    </font>
    <font>
      <b/>
      <sz val="10"/>
      <color rgb="FFFFFFFF"/>
      <name val="Verdana"/>
    </font>
    <font>
      <sz val="9"/>
      <color rgb="FF000000"/>
      <name val="Arial"/>
    </font>
    <font>
      <b/>
      <sz val="9"/>
      <color rgb="FF000000"/>
      <name val="Arial"/>
    </font>
    <font>
      <b/>
      <sz val="9"/>
      <color theme="1"/>
      <name val="Arial"/>
    </font>
    <font>
      <b/>
      <sz val="9"/>
      <color rgb="FFFF0000"/>
      <name val="Verdana"/>
    </font>
    <font>
      <b/>
      <sz val="9"/>
      <color rgb="FFA64D79"/>
      <name val="Verdana"/>
    </font>
    <font>
      <sz val="9"/>
      <color theme="1"/>
      <name val="Arial"/>
    </font>
    <font>
      <sz val="9"/>
      <color rgb="FF555555"/>
      <name val="Verdana"/>
    </font>
    <font>
      <sz val="8"/>
      <color theme="1"/>
      <name val="Verdana"/>
    </font>
    <font>
      <sz val="8"/>
      <color rgb="FF222222"/>
      <name val="Verdana"/>
    </font>
    <font>
      <sz val="9"/>
      <color rgb="FF3C4043"/>
      <name val="Verdana"/>
    </font>
    <font>
      <b/>
      <u/>
      <sz val="10"/>
      <color rgb="FF1155CC"/>
      <name val="Arial"/>
    </font>
    <font>
      <u/>
      <sz val="10"/>
      <color rgb="FF27278B"/>
      <name val="Verdana"/>
    </font>
    <font>
      <b/>
      <sz val="11"/>
      <color rgb="FF000000"/>
      <name val="Calibri"/>
    </font>
    <font>
      <u/>
      <sz val="10"/>
      <color rgb="FF0000FF"/>
      <name val="Arial"/>
    </font>
    <font>
      <sz val="10"/>
      <color rgb="FF2C2C2C"/>
      <name val="Arial"/>
    </font>
    <font>
      <sz val="10"/>
      <color rgb="FF2C2C2C"/>
      <name val="Open Sans"/>
    </font>
    <font>
      <b/>
      <u/>
      <sz val="10"/>
      <color theme="1"/>
      <name val="Arial"/>
    </font>
    <font>
      <b/>
      <sz val="14"/>
      <color theme="1"/>
      <name val="Arial"/>
    </font>
    <font>
      <sz val="10"/>
      <color theme="1"/>
      <name val="Arial"/>
    </font>
    <font>
      <u/>
      <sz val="10"/>
      <color theme="1"/>
      <name val="Arial"/>
    </font>
    <font>
      <u/>
      <sz val="10"/>
      <color rgb="FF1155CC"/>
      <name val="Arial"/>
    </font>
    <font>
      <b/>
      <u/>
      <sz val="10"/>
      <color rgb="FF1155CC"/>
      <name val="Verdana"/>
    </font>
    <font>
      <b/>
      <sz val="10"/>
      <name val="Arial"/>
    </font>
    <font>
      <sz val="10"/>
      <color rgb="FFE8E6E3"/>
      <name val="Arial"/>
    </font>
    <font>
      <i/>
      <sz val="10"/>
      <color rgb="FF000000"/>
      <name val="Arial"/>
    </font>
    <font>
      <strike/>
      <sz val="10"/>
      <color rgb="FF000000"/>
      <name val="Arial"/>
    </font>
    <font>
      <b/>
      <sz val="36"/>
      <color rgb="FFFF0000"/>
      <name val="Verdana"/>
    </font>
    <font>
      <sz val="10"/>
      <color rgb="FFFF0000"/>
      <name val="Arial"/>
    </font>
    <font>
      <i/>
      <sz val="11"/>
      <color rgb="FFFF0000"/>
      <name val="Arial"/>
    </font>
    <font>
      <sz val="10"/>
      <color rgb="FF454545"/>
      <name val="Arial"/>
    </font>
    <font>
      <b/>
      <sz val="10"/>
      <color rgb="FF454545"/>
      <name val="Arial"/>
    </font>
    <font>
      <b/>
      <sz val="10"/>
      <color rgb="FF0000FF"/>
      <name val="Verdana"/>
    </font>
    <font>
      <b/>
      <i/>
      <sz val="10"/>
      <color rgb="FFFF0000"/>
      <name val="Verdana"/>
    </font>
    <font>
      <i/>
      <sz val="10"/>
      <color rgb="FF666666"/>
      <name val="Arial"/>
    </font>
    <font>
      <strike/>
      <sz val="10"/>
      <color rgb="FF000000"/>
      <name val="Verdana"/>
    </font>
    <font>
      <i/>
      <u/>
      <sz val="10"/>
      <color theme="1"/>
      <name val="Verdana"/>
    </font>
    <font>
      <i/>
      <sz val="10"/>
      <color rgb="FF666666"/>
      <name val="Verdana"/>
    </font>
    <font>
      <b/>
      <sz val="10"/>
      <color rgb="FFFF00FF"/>
      <name val="Verdana"/>
    </font>
    <font>
      <strike/>
      <sz val="10"/>
      <name val="Arial"/>
    </font>
    <font>
      <b/>
      <u/>
      <sz val="14"/>
      <color rgb="FF000000"/>
      <name val="Arial"/>
    </font>
    <font>
      <sz val="10"/>
      <name val="Verdana"/>
    </font>
    <font>
      <b/>
      <sz val="10"/>
      <color rgb="FFCC0000"/>
      <name val="Verdana"/>
    </font>
    <font>
      <b/>
      <i/>
      <sz val="10"/>
      <name val="Arial"/>
    </font>
    <font>
      <u/>
      <sz val="10"/>
      <name val="Arial"/>
    </font>
    <font>
      <u/>
      <sz val="10"/>
      <color rgb="FF424242"/>
      <name val="Arial"/>
    </font>
    <font>
      <i/>
      <u/>
      <sz val="10"/>
      <color theme="1"/>
      <name val="Roboto"/>
    </font>
    <font>
      <b/>
      <sz val="10"/>
      <color rgb="FF424242"/>
      <name val="Roboto"/>
    </font>
    <font>
      <strike/>
      <sz val="10"/>
      <color theme="1"/>
      <name val="Verdana"/>
    </font>
    <font>
      <b/>
      <sz val="10"/>
      <color rgb="FF666666"/>
      <name val="Verdana"/>
    </font>
    <font>
      <u/>
      <sz val="10"/>
      <color rgb="FF56A3F1"/>
      <name val="Arial"/>
    </font>
    <font>
      <sz val="10"/>
      <color rgb="FF0000FF"/>
      <name val="Verdana"/>
    </font>
    <font>
      <sz val="10"/>
      <color rgb="FF9900FF"/>
      <name val="Verdana"/>
    </font>
    <font>
      <i/>
      <sz val="10"/>
      <color rgb="FF6AA84F"/>
      <name val="Verdana"/>
    </font>
    <font>
      <sz val="10"/>
      <color rgb="FF6AA84F"/>
      <name val="Verdana"/>
    </font>
    <font>
      <b/>
      <i/>
      <sz val="10"/>
      <color rgb="FF000000"/>
      <name val="Verdana"/>
    </font>
    <font>
      <b/>
      <i/>
      <sz val="10"/>
      <color rgb="FF6AA84F"/>
      <name val="Verdana"/>
    </font>
    <font>
      <b/>
      <sz val="10"/>
      <color rgb="FFFF9900"/>
      <name val="Verdana"/>
    </font>
    <font>
      <b/>
      <sz val="10"/>
      <color rgb="FFFFFF00"/>
      <name val="Verdana"/>
    </font>
    <font>
      <b/>
      <sz val="10"/>
      <color rgb="FF00FF00"/>
      <name val="Verdana"/>
    </font>
    <font>
      <b/>
      <sz val="10"/>
      <color rgb="FF0B6374"/>
      <name val="Verdana"/>
    </font>
    <font>
      <sz val="10"/>
      <color rgb="FF26A69A"/>
      <name val="Verdana"/>
    </font>
    <font>
      <b/>
      <sz val="10"/>
      <color rgb="FF26A69A"/>
      <name val="Verdana"/>
    </font>
  </fonts>
  <fills count="65">
    <fill>
      <patternFill patternType="none"/>
    </fill>
    <fill>
      <patternFill patternType="gray125"/>
    </fill>
    <fill>
      <patternFill patternType="solid">
        <fgColor rgb="FFA4C2F4"/>
        <bgColor rgb="FFA4C2F4"/>
      </patternFill>
    </fill>
    <fill>
      <patternFill patternType="solid">
        <fgColor rgb="FFC9DAF8"/>
        <bgColor rgb="FFC9DAF8"/>
      </patternFill>
    </fill>
    <fill>
      <patternFill patternType="solid">
        <fgColor rgb="FFFFFFFF"/>
        <bgColor rgb="FFFFFFFF"/>
      </patternFill>
    </fill>
    <fill>
      <patternFill patternType="solid">
        <fgColor rgb="FF6D9EEB"/>
        <bgColor rgb="FF6D9EEB"/>
      </patternFill>
    </fill>
    <fill>
      <patternFill patternType="solid">
        <fgColor rgb="FFD9EAD3"/>
        <bgColor rgb="FFD9EAD3"/>
      </patternFill>
    </fill>
    <fill>
      <patternFill patternType="solid">
        <fgColor rgb="FFFFFF00"/>
        <bgColor rgb="FFFFFF00"/>
      </patternFill>
    </fill>
    <fill>
      <patternFill patternType="solid">
        <fgColor theme="0"/>
        <bgColor theme="0"/>
      </patternFill>
    </fill>
    <fill>
      <patternFill patternType="solid">
        <fgColor rgb="FFFEFEFE"/>
        <bgColor rgb="FFFEFEFE"/>
      </patternFill>
    </fill>
    <fill>
      <patternFill patternType="solid">
        <fgColor rgb="FF8BC34A"/>
        <bgColor rgb="FF8BC34A"/>
      </patternFill>
    </fill>
    <fill>
      <patternFill patternType="solid">
        <fgColor rgb="FFEEF7E3"/>
        <bgColor rgb="FFEEF7E3"/>
      </patternFill>
    </fill>
    <fill>
      <patternFill patternType="solid">
        <fgColor rgb="FFB4A7D6"/>
        <bgColor rgb="FFB4A7D6"/>
      </patternFill>
    </fill>
    <fill>
      <patternFill patternType="solid">
        <fgColor rgb="FFDDF2F0"/>
        <bgColor rgb="FFDDF2F0"/>
      </patternFill>
    </fill>
    <fill>
      <patternFill patternType="solid">
        <fgColor theme="6"/>
        <bgColor theme="6"/>
      </patternFill>
    </fill>
    <fill>
      <patternFill patternType="solid">
        <fgColor rgb="FFF3F3F3"/>
        <bgColor rgb="FFF3F3F3"/>
      </patternFill>
    </fill>
    <fill>
      <patternFill patternType="solid">
        <fgColor rgb="FF9FC5E8"/>
        <bgColor rgb="FF9FC5E8"/>
      </patternFill>
    </fill>
    <fill>
      <patternFill patternType="solid">
        <fgColor rgb="FF5B95F9"/>
        <bgColor rgb="FF5B95F9"/>
      </patternFill>
    </fill>
    <fill>
      <patternFill patternType="solid">
        <fgColor rgb="FF434343"/>
        <bgColor rgb="FF434343"/>
      </patternFill>
    </fill>
    <fill>
      <patternFill patternType="solid">
        <fgColor rgb="FFA2C4C9"/>
        <bgColor rgb="FFA2C4C9"/>
      </patternFill>
    </fill>
    <fill>
      <patternFill patternType="solid">
        <fgColor rgb="FF8E7CC3"/>
        <bgColor rgb="FF8E7CC3"/>
      </patternFill>
    </fill>
    <fill>
      <patternFill patternType="solid">
        <fgColor rgb="FFEFEFEF"/>
        <bgColor rgb="FFEFEFEF"/>
      </patternFill>
    </fill>
    <fill>
      <patternFill patternType="solid">
        <fgColor rgb="FF93C47D"/>
        <bgColor rgb="FF93C47D"/>
      </patternFill>
    </fill>
    <fill>
      <patternFill patternType="solid">
        <fgColor rgb="FFE8F0FE"/>
        <bgColor rgb="FFE8F0FE"/>
      </patternFill>
    </fill>
    <fill>
      <patternFill patternType="solid">
        <fgColor rgb="FFB6D7A8"/>
        <bgColor rgb="FFB6D7A8"/>
      </patternFill>
    </fill>
    <fill>
      <patternFill patternType="solid">
        <fgColor rgb="FFD9D2E9"/>
        <bgColor rgb="FFD9D2E9"/>
      </patternFill>
    </fill>
    <fill>
      <patternFill patternType="solid">
        <fgColor rgb="FF9FF263"/>
        <bgColor rgb="FF9FF263"/>
      </patternFill>
    </fill>
    <fill>
      <patternFill patternType="solid">
        <fgColor rgb="FFFFD966"/>
        <bgColor rgb="FFFFD966"/>
      </patternFill>
    </fill>
    <fill>
      <patternFill patternType="solid">
        <fgColor rgb="FFF6B26B"/>
        <bgColor rgb="FFF6B26B"/>
      </patternFill>
    </fill>
    <fill>
      <patternFill patternType="solid">
        <fgColor rgb="FF4DD0E1"/>
        <bgColor rgb="FF4DD0E1"/>
      </patternFill>
    </fill>
    <fill>
      <patternFill patternType="solid">
        <fgColor rgb="FFE0F7FA"/>
        <bgColor rgb="FFE0F7FA"/>
      </patternFill>
    </fill>
    <fill>
      <patternFill patternType="solid">
        <fgColor rgb="FFFF00FF"/>
        <bgColor rgb="FFFF00FF"/>
      </patternFill>
    </fill>
    <fill>
      <patternFill patternType="solid">
        <fgColor rgb="FFFF9900"/>
        <bgColor rgb="FFFF9900"/>
      </patternFill>
    </fill>
    <fill>
      <patternFill patternType="solid">
        <fgColor rgb="FFFF0000"/>
        <bgColor rgb="FFFF0000"/>
      </patternFill>
    </fill>
    <fill>
      <patternFill patternType="solid">
        <fgColor rgb="FFF46524"/>
        <bgColor rgb="FFF46524"/>
      </patternFill>
    </fill>
    <fill>
      <patternFill patternType="solid">
        <fgColor rgb="FFFFE6DD"/>
        <bgColor rgb="FFFFE6DD"/>
      </patternFill>
    </fill>
    <fill>
      <patternFill patternType="solid">
        <fgColor rgb="FF38761D"/>
        <bgColor rgb="FF38761D"/>
      </patternFill>
    </fill>
    <fill>
      <patternFill patternType="solid">
        <fgColor rgb="FF0B5394"/>
        <bgColor rgb="FF0B5394"/>
      </patternFill>
    </fill>
    <fill>
      <patternFill patternType="solid">
        <fgColor rgb="FF3D85C6"/>
        <bgColor rgb="FF3D85C6"/>
      </patternFill>
    </fill>
    <fill>
      <patternFill patternType="solid">
        <fgColor rgb="FF674EA7"/>
        <bgColor rgb="FF674EA7"/>
      </patternFill>
    </fill>
    <fill>
      <patternFill patternType="solid">
        <fgColor rgb="FFA64D79"/>
        <bgColor rgb="FFA64D79"/>
      </patternFill>
    </fill>
    <fill>
      <patternFill patternType="solid">
        <fgColor rgb="FF990000"/>
        <bgColor rgb="FF990000"/>
      </patternFill>
    </fill>
    <fill>
      <patternFill patternType="solid">
        <fgColor rgb="FFF7CB4D"/>
        <bgColor rgb="FFF7CB4D"/>
      </patternFill>
    </fill>
    <fill>
      <patternFill patternType="solid">
        <fgColor rgb="FFFEF8E3"/>
        <bgColor rgb="FFFEF8E3"/>
      </patternFill>
    </fill>
    <fill>
      <patternFill patternType="solid">
        <fgColor rgb="FFFFF2CC"/>
        <bgColor rgb="FFFFF2CC"/>
      </patternFill>
    </fill>
    <fill>
      <patternFill patternType="solid">
        <fgColor rgb="FFEA9999"/>
        <bgColor rgb="FFEA9999"/>
      </patternFill>
    </fill>
    <fill>
      <patternFill patternType="solid">
        <fgColor rgb="FFF6F6F6"/>
        <bgColor rgb="FFF6F6F6"/>
      </patternFill>
    </fill>
    <fill>
      <patternFill patternType="solid">
        <fgColor rgb="FFAECEFC"/>
        <bgColor rgb="FFAECEFC"/>
      </patternFill>
    </fill>
    <fill>
      <patternFill patternType="solid">
        <fgColor rgb="FFF8F8F8"/>
        <bgColor rgb="FFF8F8F8"/>
      </patternFill>
    </fill>
    <fill>
      <patternFill patternType="solid">
        <fgColor rgb="FFFCE5CD"/>
        <bgColor rgb="FFFCE5CD"/>
      </patternFill>
    </fill>
    <fill>
      <patternFill patternType="solid">
        <fgColor rgb="FFF9CB9C"/>
        <bgColor rgb="FFF9CB9C"/>
      </patternFill>
    </fill>
    <fill>
      <patternFill patternType="solid">
        <fgColor rgb="FFF4CCCC"/>
        <bgColor rgb="FFF4CCCC"/>
      </patternFill>
    </fill>
    <fill>
      <patternFill patternType="solid">
        <fgColor rgb="FF00FFFF"/>
        <bgColor rgb="FF00FFFF"/>
      </patternFill>
    </fill>
    <fill>
      <patternFill patternType="solid">
        <fgColor rgb="FFE7F9EF"/>
        <bgColor rgb="FFE7F9EF"/>
      </patternFill>
    </fill>
    <fill>
      <patternFill patternType="solid">
        <fgColor rgb="FFB7E1CD"/>
        <bgColor rgb="FFB7E1CD"/>
      </patternFill>
    </fill>
    <fill>
      <patternFill patternType="solid">
        <fgColor theme="4"/>
        <bgColor theme="4"/>
      </patternFill>
    </fill>
    <fill>
      <patternFill patternType="solid">
        <fgColor rgb="FF4285F4"/>
        <bgColor rgb="FF4285F4"/>
      </patternFill>
    </fill>
    <fill>
      <patternFill patternType="solid">
        <fgColor rgb="FFFAFAFA"/>
        <bgColor rgb="FFFAFAFA"/>
      </patternFill>
    </fill>
    <fill>
      <patternFill patternType="solid">
        <fgColor rgb="FFF1C232"/>
        <bgColor rgb="FFF1C232"/>
      </patternFill>
    </fill>
    <fill>
      <patternFill patternType="solid">
        <fgColor rgb="FFFFD666"/>
        <bgColor rgb="FFFFD666"/>
      </patternFill>
    </fill>
    <fill>
      <patternFill patternType="solid">
        <fgColor rgb="FFEAD1DC"/>
        <bgColor rgb="FFEAD1DC"/>
      </patternFill>
    </fill>
    <fill>
      <patternFill patternType="solid">
        <fgColor rgb="FFE6B8AF"/>
        <bgColor rgb="FFE6B8AF"/>
      </patternFill>
    </fill>
    <fill>
      <patternFill patternType="solid">
        <fgColor rgb="FFE06666"/>
        <bgColor rgb="FFE06666"/>
      </patternFill>
    </fill>
    <fill>
      <patternFill patternType="solid">
        <fgColor rgb="FFCFE2F3"/>
        <bgColor rgb="FFCFE2F3"/>
      </patternFill>
    </fill>
    <fill>
      <patternFill patternType="solid">
        <fgColor rgb="FFFFE599"/>
        <bgColor rgb="FFFFE599"/>
      </patternFill>
    </fill>
  </fills>
  <borders count="27">
    <border>
      <left/>
      <right/>
      <top/>
      <bottom/>
      <diagonal/>
    </border>
    <border>
      <left/>
      <right/>
      <top style="medium">
        <color rgb="FFDDDDDD"/>
      </top>
      <bottom/>
      <diagonal/>
    </border>
    <border>
      <left/>
      <right style="thin">
        <color rgb="FF000000"/>
      </right>
      <top/>
      <bottom/>
      <diagonal/>
    </border>
    <border>
      <left style="thin">
        <color rgb="FF000000"/>
      </left>
      <right/>
      <top/>
      <bottom/>
      <diagonal/>
    </border>
    <border>
      <left/>
      <right style="thick">
        <color rgb="FF000000"/>
      </right>
      <top/>
      <bottom/>
      <diagonal/>
    </border>
    <border>
      <left/>
      <right/>
      <top style="thin">
        <color rgb="FF000000"/>
      </top>
      <bottom/>
      <diagonal/>
    </border>
    <border>
      <left/>
      <right style="thick">
        <color rgb="FF000000"/>
      </right>
      <top/>
      <bottom style="double">
        <color rgb="FF000000"/>
      </bottom>
      <diagonal/>
    </border>
    <border>
      <left/>
      <right/>
      <top/>
      <bottom style="double">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right style="thick">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double">
        <color rgb="FF000000"/>
      </left>
      <right style="double">
        <color rgb="FF000000"/>
      </right>
      <top style="double">
        <color rgb="FF000000"/>
      </top>
      <bottom style="double">
        <color rgb="FF000000"/>
      </bottom>
      <diagonal/>
    </border>
    <border>
      <left/>
      <right style="double">
        <color rgb="FF000000"/>
      </right>
      <top style="double">
        <color rgb="FF000000"/>
      </top>
      <bottom style="double">
        <color rgb="FF000000"/>
      </bottom>
      <diagonal/>
    </border>
    <border>
      <left style="double">
        <color rgb="FF000000"/>
      </left>
      <right style="double">
        <color rgb="FF000000"/>
      </right>
      <top/>
      <bottom style="double">
        <color rgb="FF000000"/>
      </bottom>
      <diagonal/>
    </border>
    <border>
      <left/>
      <right style="double">
        <color rgb="FF000000"/>
      </right>
      <top/>
      <bottom style="double">
        <color rgb="FF000000"/>
      </bottom>
      <diagonal/>
    </border>
    <border>
      <left style="thick">
        <color rgb="FFFF0000"/>
      </left>
      <right style="thick">
        <color rgb="FFFF0000"/>
      </right>
      <top style="thick">
        <color rgb="FFFF0000"/>
      </top>
      <bottom/>
      <diagonal/>
    </border>
    <border>
      <left style="thick">
        <color rgb="FFFF0000"/>
      </left>
      <right style="thick">
        <color rgb="FFFF0000"/>
      </right>
      <top/>
      <bottom style="thick">
        <color rgb="FFFF0000"/>
      </bottom>
      <diagonal/>
    </border>
    <border>
      <left/>
      <right/>
      <top/>
      <bottom style="thick">
        <color rgb="FF000000"/>
      </bottom>
      <diagonal/>
    </border>
    <border>
      <left/>
      <right style="thick">
        <color rgb="FF000000"/>
      </right>
      <top/>
      <bottom style="thick">
        <color rgb="FF000000"/>
      </bottom>
      <diagonal/>
    </border>
  </borders>
  <cellStyleXfs count="1">
    <xf numFmtId="0" fontId="0" fillId="0" borderId="0"/>
  </cellStyleXfs>
  <cellXfs count="1424">
    <xf numFmtId="0" fontId="0" fillId="0" borderId="0" xfId="0" applyFont="1" applyAlignment="1"/>
    <xf numFmtId="0" fontId="1" fillId="0" borderId="0" xfId="0" applyFont="1" applyAlignment="1">
      <alignment wrapText="1"/>
    </xf>
    <xf numFmtId="0" fontId="2" fillId="0" borderId="0" xfId="0" applyFont="1" applyAlignment="1">
      <alignment wrapText="1"/>
    </xf>
    <xf numFmtId="0" fontId="2" fillId="0" borderId="0" xfId="0" applyFont="1" applyAlignment="1">
      <alignment wrapText="1"/>
    </xf>
    <xf numFmtId="0" fontId="3" fillId="0" borderId="0" xfId="0" applyFont="1" applyAlignment="1">
      <alignment wrapText="1"/>
    </xf>
    <xf numFmtId="0" fontId="4" fillId="0" borderId="0" xfId="0" applyFont="1" applyAlignment="1">
      <alignment wrapText="1"/>
    </xf>
    <xf numFmtId="0" fontId="5" fillId="0" borderId="0" xfId="0" applyFont="1" applyAlignment="1">
      <alignment wrapText="1"/>
    </xf>
    <xf numFmtId="0" fontId="6" fillId="0" borderId="0" xfId="0" applyFont="1" applyAlignment="1">
      <alignment horizontal="left" wrapText="1"/>
    </xf>
    <xf numFmtId="0" fontId="5" fillId="0" borderId="0" xfId="0" applyFont="1" applyAlignment="1">
      <alignment wrapText="1"/>
    </xf>
    <xf numFmtId="0" fontId="7" fillId="0" borderId="0" xfId="0" applyFont="1" applyAlignment="1">
      <alignment horizontal="left" wrapText="1"/>
    </xf>
    <xf numFmtId="0" fontId="8" fillId="0" borderId="0" xfId="0" applyFont="1" applyAlignment="1">
      <alignment wrapText="1"/>
    </xf>
    <xf numFmtId="0" fontId="9" fillId="0" borderId="0" xfId="0" applyFont="1" applyAlignment="1">
      <alignment wrapText="1"/>
    </xf>
    <xf numFmtId="0" fontId="10" fillId="0" borderId="0" xfId="0" applyFont="1" applyAlignment="1">
      <alignment horizontal="center" wrapText="1"/>
    </xf>
    <xf numFmtId="0" fontId="11" fillId="0" borderId="0" xfId="0" applyFont="1" applyAlignment="1">
      <alignment wrapText="1"/>
    </xf>
    <xf numFmtId="0" fontId="12" fillId="0" borderId="0" xfId="0" applyFont="1" applyAlignment="1">
      <alignment horizontal="left" wrapText="1"/>
    </xf>
    <xf numFmtId="0" fontId="13" fillId="0" borderId="0" xfId="0" applyFont="1" applyAlignment="1">
      <alignment wrapText="1"/>
    </xf>
    <xf numFmtId="0" fontId="14" fillId="0" borderId="0" xfId="0" applyFont="1" applyAlignment="1"/>
    <xf numFmtId="0" fontId="15" fillId="0" borderId="0" xfId="0" applyFont="1" applyAlignment="1">
      <alignment wrapText="1"/>
    </xf>
    <xf numFmtId="0" fontId="16" fillId="0" borderId="0" xfId="0" applyFont="1" applyAlignment="1">
      <alignment wrapText="1"/>
    </xf>
    <xf numFmtId="0" fontId="17" fillId="0" borderId="0" xfId="0" applyFont="1" applyAlignment="1">
      <alignment wrapText="1"/>
    </xf>
    <xf numFmtId="0" fontId="18" fillId="0" borderId="0" xfId="0" applyFont="1" applyAlignment="1">
      <alignment wrapText="1"/>
    </xf>
    <xf numFmtId="0" fontId="2" fillId="0" borderId="0" xfId="0" applyFont="1" applyAlignment="1">
      <alignment horizontal="center" wrapText="1"/>
    </xf>
    <xf numFmtId="0" fontId="19" fillId="2" borderId="0" xfId="0" applyFont="1" applyFill="1" applyAlignment="1">
      <alignment wrapText="1"/>
    </xf>
    <xf numFmtId="0" fontId="2" fillId="2" borderId="0" xfId="0" applyFont="1" applyFill="1" applyAlignment="1">
      <alignment wrapText="1"/>
    </xf>
    <xf numFmtId="0" fontId="20" fillId="0" borderId="0" xfId="0" applyFont="1" applyAlignment="1">
      <alignment wrapText="1"/>
    </xf>
    <xf numFmtId="0" fontId="21" fillId="0" borderId="0" xfId="0" applyFont="1" applyAlignment="1">
      <alignment wrapText="1"/>
    </xf>
    <xf numFmtId="0" fontId="22" fillId="3" borderId="0" xfId="0" applyFont="1" applyFill="1" applyAlignment="1">
      <alignment vertical="top" wrapText="1"/>
    </xf>
    <xf numFmtId="0" fontId="23" fillId="3" borderId="0" xfId="0" applyFont="1" applyFill="1" applyAlignment="1">
      <alignment horizontal="left" wrapText="1"/>
    </xf>
    <xf numFmtId="0" fontId="24" fillId="3" borderId="0" xfId="0" applyFont="1" applyFill="1" applyAlignment="1">
      <alignment horizontal="left" wrapText="1"/>
    </xf>
    <xf numFmtId="0" fontId="25" fillId="3" borderId="0" xfId="0" applyFont="1" applyFill="1" applyAlignment="1">
      <alignment vertical="top" wrapText="1"/>
    </xf>
    <xf numFmtId="0" fontId="5" fillId="3" borderId="0" xfId="0" applyFont="1" applyFill="1" applyAlignment="1">
      <alignment vertical="top" wrapText="1"/>
    </xf>
    <xf numFmtId="0" fontId="26" fillId="3" borderId="0" xfId="0" applyFont="1" applyFill="1" applyAlignment="1">
      <alignment vertical="top" wrapText="1"/>
    </xf>
    <xf numFmtId="0" fontId="27" fillId="3" borderId="0" xfId="0" applyFont="1" applyFill="1" applyAlignment="1">
      <alignment horizontal="left" wrapText="1"/>
    </xf>
    <xf numFmtId="0" fontId="21" fillId="3" borderId="0" xfId="0" applyFont="1" applyFill="1" applyAlignment="1">
      <alignment vertical="top" wrapText="1"/>
    </xf>
    <xf numFmtId="0" fontId="26" fillId="3" borderId="0" xfId="0" applyFont="1" applyFill="1" applyAlignment="1">
      <alignment horizontal="left" wrapText="1"/>
    </xf>
    <xf numFmtId="0" fontId="22" fillId="3" borderId="0" xfId="0" applyFont="1" applyFill="1" applyAlignment="1">
      <alignment vertical="top" wrapText="1"/>
    </xf>
    <xf numFmtId="14" fontId="26" fillId="3" borderId="0" xfId="0" applyNumberFormat="1" applyFont="1" applyFill="1" applyAlignment="1">
      <alignment horizontal="left" wrapText="1"/>
    </xf>
    <xf numFmtId="0" fontId="28" fillId="0" borderId="0" xfId="0" applyFont="1" applyAlignment="1">
      <alignment horizontal="left" wrapText="1"/>
    </xf>
    <xf numFmtId="0" fontId="22" fillId="0" borderId="0" xfId="0" applyFont="1" applyAlignment="1">
      <alignment vertical="top" wrapText="1"/>
    </xf>
    <xf numFmtId="0" fontId="25" fillId="0" borderId="0" xfId="0" applyFont="1" applyAlignment="1">
      <alignment vertical="top" wrapText="1"/>
    </xf>
    <xf numFmtId="0" fontId="5" fillId="0" borderId="0" xfId="0" applyFont="1" applyAlignment="1">
      <alignment vertical="top" wrapText="1"/>
    </xf>
    <xf numFmtId="0" fontId="22" fillId="0" borderId="0" xfId="0" applyFont="1" applyAlignment="1">
      <alignment horizontal="left" wrapText="1"/>
    </xf>
    <xf numFmtId="0" fontId="29" fillId="0" borderId="0" xfId="0" applyFont="1" applyAlignment="1">
      <alignment horizontal="left" wrapText="1"/>
    </xf>
    <xf numFmtId="0" fontId="26" fillId="0" borderId="0" xfId="0" applyFont="1" applyAlignment="1">
      <alignment horizontal="left" wrapText="1"/>
    </xf>
    <xf numFmtId="0" fontId="22" fillId="0" borderId="0" xfId="0" applyFont="1" applyAlignment="1">
      <alignment horizontal="left" wrapText="1"/>
    </xf>
    <xf numFmtId="0" fontId="22" fillId="0" borderId="0" xfId="0" applyFont="1" applyAlignment="1">
      <alignment horizontal="left" wrapText="1"/>
    </xf>
    <xf numFmtId="0" fontId="30" fillId="0" borderId="0" xfId="0" applyFont="1" applyAlignment="1">
      <alignment horizontal="left" wrapText="1"/>
    </xf>
    <xf numFmtId="0" fontId="22" fillId="0" borderId="0" xfId="0" applyFont="1" applyAlignment="1">
      <alignment horizontal="left" wrapText="1"/>
    </xf>
    <xf numFmtId="0" fontId="31" fillId="0" borderId="0" xfId="0" applyFont="1" applyAlignment="1">
      <alignment vertical="top" wrapText="1"/>
    </xf>
    <xf numFmtId="0" fontId="32" fillId="0" borderId="0" xfId="0" applyFont="1" applyAlignment="1">
      <alignment vertical="top" wrapText="1"/>
    </xf>
    <xf numFmtId="0" fontId="21" fillId="4" borderId="0" xfId="0" applyFont="1" applyFill="1" applyAlignment="1">
      <alignment horizontal="left" wrapText="1"/>
    </xf>
    <xf numFmtId="0" fontId="33" fillId="0" borderId="0" xfId="0" applyFont="1" applyAlignment="1">
      <alignment horizontal="left" wrapText="1"/>
    </xf>
    <xf numFmtId="0" fontId="34" fillId="0" borderId="0" xfId="0" applyFont="1" applyAlignment="1">
      <alignment vertical="top" wrapText="1"/>
    </xf>
    <xf numFmtId="0" fontId="26" fillId="3" borderId="0" xfId="0" applyFont="1" applyFill="1" applyAlignment="1">
      <alignment horizontal="left" vertical="top" wrapText="1"/>
    </xf>
    <xf numFmtId="164" fontId="22" fillId="3" borderId="0" xfId="0" applyNumberFormat="1" applyFont="1" applyFill="1" applyAlignment="1">
      <alignment vertical="top" wrapText="1"/>
    </xf>
    <xf numFmtId="0" fontId="21" fillId="0" borderId="0" xfId="0" applyFont="1" applyAlignment="1">
      <alignment horizontal="left" wrapText="1"/>
    </xf>
    <xf numFmtId="0" fontId="22" fillId="0" borderId="0" xfId="0" applyFont="1" applyAlignment="1">
      <alignment wrapText="1"/>
    </xf>
    <xf numFmtId="0" fontId="35" fillId="0" borderId="0" xfId="0" applyFont="1" applyAlignment="1">
      <alignment vertical="top" wrapText="1"/>
    </xf>
    <xf numFmtId="0" fontId="36" fillId="4" borderId="0" xfId="0" applyFont="1" applyFill="1" applyAlignment="1">
      <alignment vertical="top" wrapText="1"/>
    </xf>
    <xf numFmtId="0" fontId="37" fillId="0" borderId="0" xfId="0" applyFont="1" applyAlignment="1">
      <alignment wrapText="1"/>
    </xf>
    <xf numFmtId="0" fontId="22" fillId="0" borderId="0" xfId="0" applyFont="1" applyAlignment="1">
      <alignment wrapText="1"/>
    </xf>
    <xf numFmtId="0" fontId="21" fillId="4" borderId="0" xfId="0" applyFont="1" applyFill="1" applyAlignment="1">
      <alignment vertical="top" wrapText="1"/>
    </xf>
    <xf numFmtId="0" fontId="5" fillId="4" borderId="0" xfId="0" applyFont="1" applyFill="1" applyAlignment="1">
      <alignment vertical="top" wrapText="1"/>
    </xf>
    <xf numFmtId="0" fontId="5" fillId="4" borderId="0" xfId="0" applyFont="1" applyFill="1" applyAlignment="1">
      <alignment vertical="top" wrapText="1"/>
    </xf>
    <xf numFmtId="0" fontId="25" fillId="4" borderId="0" xfId="0" applyFont="1" applyFill="1" applyAlignment="1">
      <alignment vertical="top" wrapText="1"/>
    </xf>
    <xf numFmtId="0" fontId="21" fillId="4" borderId="0" xfId="0" applyFont="1" applyFill="1" applyAlignment="1">
      <alignment horizontal="left" wrapText="1"/>
    </xf>
    <xf numFmtId="0" fontId="38" fillId="4" borderId="0" xfId="0" applyFont="1" applyFill="1" applyAlignment="1">
      <alignment horizontal="left" wrapText="1"/>
    </xf>
    <xf numFmtId="0" fontId="39" fillId="4" borderId="0" xfId="0" applyFont="1" applyFill="1" applyAlignment="1">
      <alignment vertical="top" wrapText="1"/>
    </xf>
    <xf numFmtId="0" fontId="40" fillId="4" borderId="0" xfId="0" applyFont="1" applyFill="1" applyAlignment="1">
      <alignment vertical="top" wrapText="1"/>
    </xf>
    <xf numFmtId="0" fontId="22" fillId="4" borderId="0" xfId="0" applyFont="1" applyFill="1" applyAlignment="1">
      <alignment vertical="top" wrapText="1"/>
    </xf>
    <xf numFmtId="0" fontId="41" fillId="4" borderId="0" xfId="0" applyFont="1" applyFill="1" applyAlignment="1">
      <alignment horizontal="left" wrapText="1"/>
    </xf>
    <xf numFmtId="0" fontId="21" fillId="4" borderId="0" xfId="0" applyFont="1" applyFill="1" applyAlignment="1">
      <alignment horizontal="left"/>
    </xf>
    <xf numFmtId="0" fontId="22" fillId="4" borderId="0" xfId="0" applyFont="1" applyFill="1" applyAlignment="1">
      <alignment horizontal="left" wrapText="1"/>
    </xf>
    <xf numFmtId="165" fontId="22" fillId="3" borderId="0" xfId="0" applyNumberFormat="1" applyFont="1" applyFill="1" applyAlignment="1">
      <alignment horizontal="center" wrapText="1"/>
    </xf>
    <xf numFmtId="0" fontId="42" fillId="0" borderId="0" xfId="0" applyFont="1" applyAlignment="1">
      <alignment wrapText="1"/>
    </xf>
    <xf numFmtId="0" fontId="22" fillId="4" borderId="0" xfId="0" applyFont="1" applyFill="1" applyAlignment="1">
      <alignment horizontal="left" vertical="top" wrapText="1"/>
    </xf>
    <xf numFmtId="0" fontId="25" fillId="4" borderId="0" xfId="0" applyFont="1" applyFill="1" applyAlignment="1">
      <alignment wrapText="1"/>
    </xf>
    <xf numFmtId="0" fontId="5" fillId="4" borderId="0" xfId="0" applyFont="1" applyFill="1" applyAlignment="1">
      <alignment wrapText="1"/>
    </xf>
    <xf numFmtId="0" fontId="43" fillId="0" borderId="0" xfId="0" applyFont="1" applyAlignment="1">
      <alignment wrapText="1"/>
    </xf>
    <xf numFmtId="0" fontId="22" fillId="0" borderId="0" xfId="0" applyFont="1" applyAlignment="1">
      <alignment wrapText="1"/>
    </xf>
    <xf numFmtId="0" fontId="36" fillId="4" borderId="0" xfId="0" applyFont="1" applyFill="1" applyAlignment="1">
      <alignment wrapText="1"/>
    </xf>
    <xf numFmtId="0" fontId="22" fillId="0" borderId="0" xfId="0" applyFont="1" applyAlignment="1">
      <alignment wrapText="1"/>
    </xf>
    <xf numFmtId="0" fontId="44" fillId="4" borderId="0" xfId="0" applyFont="1" applyFill="1" applyAlignment="1">
      <alignment horizontal="left" vertical="top" wrapText="1"/>
    </xf>
    <xf numFmtId="0" fontId="22" fillId="3" borderId="0" xfId="0" applyFont="1" applyFill="1" applyAlignment="1">
      <alignment horizontal="center" wrapText="1"/>
    </xf>
    <xf numFmtId="0" fontId="22" fillId="0" borderId="0" xfId="0" applyFont="1" applyAlignment="1">
      <alignment horizontal="left"/>
    </xf>
    <xf numFmtId="0" fontId="45" fillId="0" borderId="0" xfId="0" applyFont="1" applyAlignment="1">
      <alignment wrapText="1"/>
    </xf>
    <xf numFmtId="0" fontId="22" fillId="4" borderId="0" xfId="0" applyFont="1" applyFill="1" applyAlignment="1">
      <alignment horizontal="left" vertical="top" wrapText="1"/>
    </xf>
    <xf numFmtId="0" fontId="22" fillId="4" borderId="0" xfId="0" applyFont="1" applyFill="1" applyAlignment="1">
      <alignment wrapText="1"/>
    </xf>
    <xf numFmtId="0" fontId="22" fillId="4" borderId="0" xfId="0" applyFont="1" applyFill="1" applyAlignment="1">
      <alignment vertical="top" wrapText="1"/>
    </xf>
    <xf numFmtId="0" fontId="5" fillId="4" borderId="0" xfId="0" applyFont="1" applyFill="1" applyAlignment="1">
      <alignment wrapText="1"/>
    </xf>
    <xf numFmtId="0" fontId="21" fillId="0" borderId="0" xfId="0" applyFont="1" applyAlignment="1">
      <alignment vertical="top" wrapText="1"/>
    </xf>
    <xf numFmtId="0" fontId="46" fillId="4" borderId="0" xfId="0" applyFont="1" applyFill="1" applyAlignment="1">
      <alignment wrapText="1"/>
    </xf>
    <xf numFmtId="0" fontId="25" fillId="4" borderId="0" xfId="0" applyFont="1" applyFill="1" applyAlignment="1">
      <alignment wrapText="1"/>
    </xf>
    <xf numFmtId="0" fontId="47" fillId="0" borderId="0" xfId="0" applyFont="1" applyAlignment="1">
      <alignment vertical="top" wrapText="1"/>
    </xf>
    <xf numFmtId="0" fontId="21" fillId="0" borderId="0" xfId="0" applyFont="1" applyAlignment="1">
      <alignment vertical="center" wrapText="1"/>
    </xf>
    <xf numFmtId="0" fontId="48" fillId="0" borderId="0" xfId="0" applyFont="1" applyAlignment="1">
      <alignment vertical="top" wrapText="1"/>
    </xf>
    <xf numFmtId="0" fontId="49" fillId="0" borderId="0" xfId="0" applyFont="1" applyAlignment="1">
      <alignment wrapText="1"/>
    </xf>
    <xf numFmtId="14" fontId="21" fillId="3" borderId="0" xfId="0" applyNumberFormat="1" applyFont="1" applyFill="1" applyAlignment="1">
      <alignment vertical="top" wrapText="1"/>
    </xf>
    <xf numFmtId="0" fontId="21" fillId="3" borderId="0" xfId="0" applyFont="1" applyFill="1" applyAlignment="1">
      <alignment vertical="center" wrapText="1"/>
    </xf>
    <xf numFmtId="0" fontId="25" fillId="3" borderId="0" xfId="0" applyFont="1" applyFill="1" applyAlignment="1">
      <alignment wrapText="1"/>
    </xf>
    <xf numFmtId="0" fontId="5" fillId="3" borderId="0" xfId="0" applyFont="1" applyFill="1" applyAlignment="1">
      <alignment wrapText="1"/>
    </xf>
    <xf numFmtId="0" fontId="21" fillId="0" borderId="0" xfId="0" applyFont="1" applyAlignment="1">
      <alignment vertical="top" wrapText="1"/>
    </xf>
    <xf numFmtId="0" fontId="21" fillId="0" borderId="0" xfId="0" applyFont="1" applyAlignment="1">
      <alignment vertical="top" wrapText="1"/>
    </xf>
    <xf numFmtId="0" fontId="50" fillId="3" borderId="0" xfId="0" applyFont="1" applyFill="1" applyAlignment="1">
      <alignment horizontal="center" wrapText="1"/>
    </xf>
    <xf numFmtId="0" fontId="21" fillId="3" borderId="0" xfId="0" applyFont="1" applyFill="1" applyAlignment="1">
      <alignment wrapText="1"/>
    </xf>
    <xf numFmtId="0" fontId="21" fillId="0" borderId="0" xfId="0" applyFont="1" applyAlignment="1">
      <alignment wrapText="1"/>
    </xf>
    <xf numFmtId="0" fontId="51" fillId="0" borderId="0" xfId="0" applyFont="1" applyAlignment="1">
      <alignment wrapText="1"/>
    </xf>
    <xf numFmtId="0" fontId="22" fillId="0" borderId="0" xfId="0" applyFont="1" applyAlignment="1">
      <alignment horizontal="left" wrapText="1"/>
    </xf>
    <xf numFmtId="0" fontId="28" fillId="0" borderId="0" xfId="0" applyFont="1" applyAlignment="1">
      <alignment horizontal="left" wrapText="1"/>
    </xf>
    <xf numFmtId="14" fontId="22" fillId="3" borderId="0" xfId="0" applyNumberFormat="1" applyFont="1" applyFill="1" applyAlignment="1">
      <alignment horizontal="left" wrapText="1"/>
    </xf>
    <xf numFmtId="0" fontId="22" fillId="3" borderId="0" xfId="0" applyFont="1" applyFill="1" applyAlignment="1">
      <alignment horizontal="left" wrapText="1"/>
    </xf>
    <xf numFmtId="0" fontId="22" fillId="0" borderId="0" xfId="0" applyFont="1" applyAlignment="1">
      <alignment horizontal="left" vertical="center" wrapText="1"/>
    </xf>
    <xf numFmtId="14" fontId="52" fillId="3" borderId="0" xfId="0" applyNumberFormat="1" applyFont="1" applyFill="1" applyAlignment="1">
      <alignment wrapText="1"/>
    </xf>
    <xf numFmtId="0" fontId="2" fillId="3" borderId="0" xfId="0" applyFont="1" applyFill="1"/>
    <xf numFmtId="0" fontId="21" fillId="4" borderId="0" xfId="0" applyFont="1" applyFill="1" applyAlignment="1">
      <alignment wrapText="1"/>
    </xf>
    <xf numFmtId="0" fontId="50" fillId="3" borderId="0" xfId="0" applyFont="1" applyFill="1" applyAlignment="1">
      <alignment horizontal="center" vertical="center" wrapText="1"/>
    </xf>
    <xf numFmtId="0" fontId="21" fillId="4" borderId="0" xfId="0" applyFont="1" applyFill="1" applyAlignment="1">
      <alignment vertical="top" wrapText="1"/>
    </xf>
    <xf numFmtId="0" fontId="21" fillId="4" borderId="0" xfId="0" applyFont="1" applyFill="1" applyAlignment="1">
      <alignment horizontal="left" vertical="top" wrapText="1"/>
    </xf>
    <xf numFmtId="0" fontId="25" fillId="4" borderId="0" xfId="0" applyFont="1" applyFill="1" applyAlignment="1">
      <alignment horizontal="left" vertical="top" wrapText="1"/>
    </xf>
    <xf numFmtId="0" fontId="5" fillId="4" borderId="0" xfId="0" applyFont="1" applyFill="1" applyAlignment="1">
      <alignment horizontal="left" vertical="top" wrapText="1"/>
    </xf>
    <xf numFmtId="0" fontId="53" fillId="4" borderId="0" xfId="0" applyFont="1" applyFill="1" applyAlignment="1">
      <alignment horizontal="left" vertical="top" wrapText="1"/>
    </xf>
    <xf numFmtId="0" fontId="22" fillId="0" borderId="0" xfId="0" applyFont="1" applyAlignment="1">
      <alignment horizontal="left" wrapText="1"/>
    </xf>
    <xf numFmtId="0" fontId="54" fillId="0" borderId="0" xfId="0" applyFont="1" applyAlignment="1">
      <alignment horizontal="left" wrapText="1"/>
    </xf>
    <xf numFmtId="0" fontId="21" fillId="3" borderId="0" xfId="0" applyFont="1" applyFill="1" applyAlignment="1">
      <alignment vertical="top" wrapText="1"/>
    </xf>
    <xf numFmtId="0" fontId="55" fillId="0" borderId="0" xfId="0" applyFont="1" applyAlignment="1">
      <alignment horizontal="left" wrapText="1"/>
    </xf>
    <xf numFmtId="0" fontId="21" fillId="0" borderId="0" xfId="0" applyFont="1" applyAlignment="1">
      <alignment horizontal="left" wrapText="1"/>
    </xf>
    <xf numFmtId="0" fontId="56" fillId="4" borderId="0" xfId="0" applyFont="1" applyFill="1" applyAlignment="1">
      <alignment wrapText="1"/>
    </xf>
    <xf numFmtId="14" fontId="21" fillId="3" borderId="0" xfId="0" applyNumberFormat="1" applyFont="1" applyFill="1" applyAlignment="1">
      <alignment horizontal="left" wrapText="1"/>
    </xf>
    <xf numFmtId="0" fontId="21" fillId="4" borderId="0" xfId="0" applyFont="1" applyFill="1" applyAlignment="1">
      <alignment vertical="top" wrapText="1"/>
    </xf>
    <xf numFmtId="0" fontId="57" fillId="4" borderId="0" xfId="0" applyFont="1" applyFill="1" applyAlignment="1">
      <alignment vertical="top" wrapText="1"/>
    </xf>
    <xf numFmtId="0" fontId="22" fillId="4" borderId="0" xfId="0" applyFont="1" applyFill="1" applyAlignment="1">
      <alignment wrapText="1"/>
    </xf>
    <xf numFmtId="0" fontId="58" fillId="4" borderId="0" xfId="0" applyFont="1" applyFill="1" applyAlignment="1">
      <alignment wrapText="1"/>
    </xf>
    <xf numFmtId="0" fontId="21" fillId="4" borderId="0" xfId="0" applyFont="1" applyFill="1" applyAlignment="1">
      <alignment wrapText="1"/>
    </xf>
    <xf numFmtId="0" fontId="59" fillId="4" borderId="0" xfId="0" applyFont="1" applyFill="1" applyAlignment="1">
      <alignment wrapText="1"/>
    </xf>
    <xf numFmtId="0" fontId="21" fillId="4" borderId="0" xfId="0" applyFont="1" applyFill="1" applyAlignment="1">
      <alignment wrapText="1"/>
    </xf>
    <xf numFmtId="0" fontId="60" fillId="4" borderId="0" xfId="0" applyFont="1" applyFill="1" applyAlignment="1">
      <alignment vertical="top" wrapText="1"/>
    </xf>
    <xf numFmtId="0" fontId="46" fillId="4" borderId="0" xfId="0" applyFont="1" applyFill="1" applyAlignment="1">
      <alignment vertical="center" wrapText="1"/>
    </xf>
    <xf numFmtId="0" fontId="61" fillId="0" borderId="0" xfId="0" applyFont="1" applyAlignment="1">
      <alignment wrapText="1"/>
    </xf>
    <xf numFmtId="0" fontId="62" fillId="0" borderId="0" xfId="0" applyFont="1" applyAlignment="1">
      <alignment wrapText="1"/>
    </xf>
    <xf numFmtId="0" fontId="63" fillId="0" borderId="0" xfId="0" applyFont="1" applyAlignment="1">
      <alignment vertical="top" wrapText="1"/>
    </xf>
    <xf numFmtId="0" fontId="61" fillId="0" borderId="0" xfId="0" applyFont="1" applyAlignment="1">
      <alignment wrapText="1"/>
    </xf>
    <xf numFmtId="0" fontId="52" fillId="3" borderId="0" xfId="0" applyFont="1" applyFill="1" applyAlignment="1">
      <alignment vertical="top" wrapText="1"/>
    </xf>
    <xf numFmtId="0" fontId="64" fillId="4" borderId="0" xfId="0" applyFont="1" applyFill="1" applyAlignment="1">
      <alignment vertical="top" wrapText="1"/>
    </xf>
    <xf numFmtId="0" fontId="5" fillId="4" borderId="0" xfId="0" applyFont="1" applyFill="1" applyAlignment="1">
      <alignment vertical="top" wrapText="1"/>
    </xf>
    <xf numFmtId="166" fontId="21" fillId="4" borderId="0" xfId="0" applyNumberFormat="1" applyFont="1" applyFill="1" applyAlignment="1">
      <alignment horizontal="left" wrapText="1"/>
    </xf>
    <xf numFmtId="166" fontId="21" fillId="3" borderId="0" xfId="0" applyNumberFormat="1" applyFont="1" applyFill="1" applyAlignment="1">
      <alignment horizontal="left" wrapText="1"/>
    </xf>
    <xf numFmtId="0" fontId="52" fillId="0" borderId="0" xfId="0" applyFont="1" applyAlignment="1">
      <alignment vertical="top" wrapText="1"/>
    </xf>
    <xf numFmtId="166" fontId="57" fillId="4" borderId="0" xfId="0" applyNumberFormat="1" applyFont="1" applyFill="1" applyAlignment="1">
      <alignment horizontal="left" wrapText="1"/>
    </xf>
    <xf numFmtId="166" fontId="52" fillId="4" borderId="0" xfId="0" applyNumberFormat="1" applyFont="1" applyFill="1" applyAlignment="1">
      <alignment wrapText="1"/>
    </xf>
    <xf numFmtId="14" fontId="21" fillId="3" borderId="0" xfId="0" applyNumberFormat="1" applyFont="1" applyFill="1" applyAlignment="1">
      <alignment horizontal="left" wrapText="1"/>
    </xf>
    <xf numFmtId="166" fontId="65" fillId="4" borderId="0" xfId="0" applyNumberFormat="1" applyFont="1" applyFill="1" applyAlignment="1">
      <alignment horizontal="left" wrapText="1"/>
    </xf>
    <xf numFmtId="166" fontId="66" fillId="4" borderId="0" xfId="0" applyNumberFormat="1" applyFont="1" applyFill="1" applyAlignment="1">
      <alignment horizontal="left" wrapText="1"/>
    </xf>
    <xf numFmtId="0" fontId="67" fillId="0" borderId="0" xfId="0" applyFont="1" applyAlignment="1"/>
    <xf numFmtId="0" fontId="21" fillId="0" borderId="0" xfId="0" applyFont="1" applyAlignment="1">
      <alignment horizontal="center" vertical="center" wrapText="1"/>
    </xf>
    <xf numFmtId="0" fontId="5" fillId="0" borderId="0" xfId="0" applyFont="1" applyAlignment="1">
      <alignment vertical="top"/>
    </xf>
    <xf numFmtId="14" fontId="2" fillId="3" borderId="0" xfId="0" applyNumberFormat="1" applyFont="1" applyFill="1" applyAlignment="1"/>
    <xf numFmtId="0" fontId="5" fillId="3" borderId="0" xfId="0" applyFont="1" applyFill="1" applyAlignment="1">
      <alignment vertical="top"/>
    </xf>
    <xf numFmtId="166" fontId="22" fillId="4" borderId="0" xfId="0" applyNumberFormat="1" applyFont="1" applyFill="1" applyAlignment="1">
      <alignment wrapText="1"/>
    </xf>
    <xf numFmtId="166" fontId="22" fillId="4" borderId="0" xfId="0" applyNumberFormat="1" applyFont="1" applyFill="1" applyAlignment="1">
      <alignment horizontal="left" wrapText="1"/>
    </xf>
    <xf numFmtId="166" fontId="68" fillId="4" borderId="0" xfId="0" applyNumberFormat="1" applyFont="1" applyFill="1" applyAlignment="1">
      <alignment horizontal="left" wrapText="1"/>
    </xf>
    <xf numFmtId="0" fontId="26" fillId="0" borderId="0" xfId="0" applyFont="1" applyAlignment="1">
      <alignment vertical="top" wrapText="1"/>
    </xf>
    <xf numFmtId="0" fontId="8" fillId="0" borderId="0" xfId="0" applyFont="1" applyAlignment="1">
      <alignment vertical="top" wrapText="1"/>
    </xf>
    <xf numFmtId="166" fontId="69" fillId="4" borderId="0" xfId="0" applyNumberFormat="1" applyFont="1" applyFill="1" applyAlignment="1">
      <alignment wrapText="1"/>
    </xf>
    <xf numFmtId="166" fontId="21" fillId="4" borderId="0" xfId="0" applyNumberFormat="1" applyFont="1" applyFill="1" applyAlignment="1">
      <alignment horizontal="left" wrapText="1"/>
    </xf>
    <xf numFmtId="14" fontId="57" fillId="3" borderId="0" xfId="0" applyNumberFormat="1" applyFont="1" applyFill="1" applyAlignment="1">
      <alignment horizontal="left" wrapText="1"/>
    </xf>
    <xf numFmtId="166" fontId="21" fillId="4" borderId="0" xfId="0" applyNumberFormat="1" applyFont="1" applyFill="1" applyAlignment="1">
      <alignment wrapText="1"/>
    </xf>
    <xf numFmtId="166" fontId="70" fillId="4" borderId="0" xfId="0" applyNumberFormat="1" applyFont="1" applyFill="1" applyAlignment="1">
      <alignment wrapText="1"/>
    </xf>
    <xf numFmtId="166" fontId="21" fillId="0" borderId="0" xfId="0" applyNumberFormat="1" applyFont="1" applyAlignment="1">
      <alignment vertical="top" wrapText="1"/>
    </xf>
    <xf numFmtId="166" fontId="71" fillId="0" borderId="0" xfId="0" applyNumberFormat="1" applyFont="1" applyAlignment="1">
      <alignment vertical="top" wrapText="1"/>
    </xf>
    <xf numFmtId="166" fontId="22" fillId="0" borderId="0" xfId="0" applyNumberFormat="1" applyFont="1" applyAlignment="1">
      <alignment vertical="top" wrapText="1"/>
    </xf>
    <xf numFmtId="14" fontId="57" fillId="3" borderId="0" xfId="0" applyNumberFormat="1" applyFont="1" applyFill="1" applyAlignment="1">
      <alignment horizontal="left" vertical="top" wrapText="1"/>
    </xf>
    <xf numFmtId="167" fontId="57" fillId="3" borderId="0" xfId="0" applyNumberFormat="1" applyFont="1" applyFill="1" applyAlignment="1">
      <alignment horizontal="left" vertical="top" wrapText="1"/>
    </xf>
    <xf numFmtId="0" fontId="26" fillId="3" borderId="0" xfId="0" applyFont="1" applyFill="1" applyAlignment="1">
      <alignment vertical="top"/>
    </xf>
    <xf numFmtId="167" fontId="26" fillId="3" borderId="0" xfId="0" applyNumberFormat="1" applyFont="1" applyFill="1" applyAlignment="1">
      <alignment horizontal="left" vertical="top"/>
    </xf>
    <xf numFmtId="14" fontId="26" fillId="3" borderId="0" xfId="0" applyNumberFormat="1" applyFont="1" applyFill="1" applyAlignment="1">
      <alignment horizontal="left" vertical="top"/>
    </xf>
    <xf numFmtId="0" fontId="21" fillId="3" borderId="0" xfId="0" applyFont="1" applyFill="1" applyAlignment="1">
      <alignment vertical="top" wrapText="1"/>
    </xf>
    <xf numFmtId="0" fontId="2" fillId="3" borderId="0" xfId="0" applyFont="1" applyFill="1" applyAlignment="1">
      <alignment vertical="top" wrapText="1"/>
    </xf>
    <xf numFmtId="0" fontId="72" fillId="0" borderId="0" xfId="0" applyFont="1" applyAlignment="1">
      <alignment vertical="top" wrapText="1"/>
    </xf>
    <xf numFmtId="0" fontId="21" fillId="4" borderId="0" xfId="0" applyFont="1" applyFill="1" applyAlignment="1">
      <alignment horizontal="left" vertical="top" wrapText="1"/>
    </xf>
    <xf numFmtId="0" fontId="21" fillId="4" borderId="0" xfId="0" applyFont="1" applyFill="1" applyAlignment="1">
      <alignment horizontal="left" wrapText="1"/>
    </xf>
    <xf numFmtId="0" fontId="21" fillId="4" borderId="0" xfId="0" applyFont="1" applyFill="1" applyAlignment="1">
      <alignment horizontal="left" wrapText="1"/>
    </xf>
    <xf numFmtId="0" fontId="52" fillId="4" borderId="0" xfId="0" applyFont="1" applyFill="1" applyAlignment="1">
      <alignment vertical="top" wrapText="1"/>
    </xf>
    <xf numFmtId="0" fontId="73" fillId="0" borderId="0" xfId="0" applyFont="1" applyAlignment="1">
      <alignment horizontal="left" wrapText="1"/>
    </xf>
    <xf numFmtId="0" fontId="74" fillId="0" borderId="0" xfId="0" applyFont="1" applyAlignment="1">
      <alignment horizontal="left"/>
    </xf>
    <xf numFmtId="0" fontId="74" fillId="0" borderId="0" xfId="0" applyFont="1" applyAlignment="1">
      <alignment horizontal="left"/>
    </xf>
    <xf numFmtId="0" fontId="75" fillId="0" borderId="0" xfId="0" applyFont="1" applyAlignment="1">
      <alignment horizontal="left"/>
    </xf>
    <xf numFmtId="0" fontId="75" fillId="0" borderId="0" xfId="0" applyFont="1" applyAlignment="1">
      <alignment horizontal="left"/>
    </xf>
    <xf numFmtId="0" fontId="57" fillId="0" borderId="0" xfId="0" applyFont="1" applyAlignment="1">
      <alignment vertical="top" wrapText="1"/>
    </xf>
    <xf numFmtId="0" fontId="21" fillId="0" borderId="0" xfId="0" applyFont="1" applyAlignment="1">
      <alignment horizontal="left" vertical="top" wrapText="1"/>
    </xf>
    <xf numFmtId="0" fontId="72" fillId="0" borderId="0" xfId="0" applyFont="1" applyAlignment="1">
      <alignment horizontal="center" vertical="top" wrapText="1"/>
    </xf>
    <xf numFmtId="14" fontId="21" fillId="3" borderId="0" xfId="0" applyNumberFormat="1" applyFont="1" applyFill="1" applyAlignment="1">
      <alignment vertical="top" wrapText="1"/>
    </xf>
    <xf numFmtId="0" fontId="21" fillId="3" borderId="0" xfId="0" applyFont="1" applyFill="1" applyAlignment="1">
      <alignment vertical="top" wrapText="1"/>
    </xf>
    <xf numFmtId="0" fontId="76" fillId="0" borderId="0" xfId="0" applyFont="1" applyAlignment="1">
      <alignment vertical="top" wrapText="1"/>
    </xf>
    <xf numFmtId="0" fontId="57" fillId="0" borderId="0" xfId="0" applyFont="1" applyAlignment="1">
      <alignment vertical="top" wrapText="1"/>
    </xf>
    <xf numFmtId="0" fontId="76" fillId="3" borderId="0" xfId="0" applyFont="1" applyFill="1" applyAlignment="1">
      <alignment vertical="top" wrapText="1"/>
    </xf>
    <xf numFmtId="0" fontId="21" fillId="4" borderId="0" xfId="0" applyFont="1" applyFill="1" applyAlignment="1">
      <alignment vertical="top" wrapText="1"/>
    </xf>
    <xf numFmtId="14" fontId="57" fillId="3" borderId="0" xfId="0" applyNumberFormat="1" applyFont="1" applyFill="1" applyAlignment="1">
      <alignment horizontal="left" vertical="top" wrapText="1"/>
    </xf>
    <xf numFmtId="0" fontId="21" fillId="0" borderId="0" xfId="0" applyFont="1"/>
    <xf numFmtId="0" fontId="2" fillId="0" borderId="0" xfId="0" applyFont="1" applyAlignment="1">
      <alignment vertical="top"/>
    </xf>
    <xf numFmtId="0" fontId="21" fillId="0" borderId="0" xfId="0" applyFont="1" applyAlignment="1">
      <alignment vertical="top" wrapText="1"/>
    </xf>
    <xf numFmtId="0" fontId="2" fillId="0" borderId="0" xfId="0" applyFont="1" applyAlignment="1">
      <alignment vertical="top" wrapText="1"/>
    </xf>
    <xf numFmtId="14" fontId="26" fillId="3" borderId="0" xfId="0" applyNumberFormat="1" applyFont="1" applyFill="1" applyAlignment="1">
      <alignment horizontal="left" vertical="top"/>
    </xf>
    <xf numFmtId="0" fontId="21" fillId="3" borderId="0" xfId="0" applyFont="1" applyFill="1"/>
    <xf numFmtId="0" fontId="2" fillId="0" borderId="0" xfId="0" applyFont="1" applyAlignment="1">
      <alignment horizontal="left" vertical="top" wrapText="1"/>
    </xf>
    <xf numFmtId="0" fontId="22" fillId="0" borderId="0" xfId="0" applyFont="1" applyAlignment="1">
      <alignment horizontal="left" wrapText="1"/>
    </xf>
    <xf numFmtId="14" fontId="26" fillId="3" borderId="0" xfId="0" applyNumberFormat="1" applyFont="1" applyFill="1" applyAlignment="1">
      <alignment horizontal="left" vertical="top" wrapText="1"/>
    </xf>
    <xf numFmtId="0" fontId="22" fillId="3" borderId="0" xfId="0" applyFont="1" applyFill="1" applyAlignment="1">
      <alignment horizontal="left" wrapText="1"/>
    </xf>
    <xf numFmtId="0" fontId="77" fillId="0" borderId="0" xfId="0" applyFont="1" applyAlignment="1">
      <alignment horizontal="left" vertical="top" wrapText="1"/>
    </xf>
    <xf numFmtId="0" fontId="26" fillId="2" borderId="0" xfId="0" applyFont="1" applyFill="1" applyAlignment="1">
      <alignment vertical="top"/>
    </xf>
    <xf numFmtId="14" fontId="26" fillId="2" borderId="0" xfId="0" applyNumberFormat="1" applyFont="1" applyFill="1" applyAlignment="1">
      <alignment horizontal="left" vertical="top"/>
    </xf>
    <xf numFmtId="0" fontId="21" fillId="2" borderId="0" xfId="0" applyFont="1" applyFill="1" applyAlignment="1">
      <alignment horizontal="left" vertical="top" wrapText="1"/>
    </xf>
    <xf numFmtId="0" fontId="21" fillId="2" borderId="0" xfId="0" applyFont="1" applyFill="1" applyAlignment="1">
      <alignment vertical="top" wrapText="1"/>
    </xf>
    <xf numFmtId="0" fontId="2" fillId="2" borderId="0" xfId="0" applyFont="1" applyFill="1" applyAlignment="1">
      <alignment vertical="top" wrapText="1"/>
    </xf>
    <xf numFmtId="0" fontId="21" fillId="0" borderId="0" xfId="0" applyFont="1" applyAlignment="1">
      <alignment horizontal="left" wrapText="1"/>
    </xf>
    <xf numFmtId="0" fontId="78" fillId="0" borderId="0" xfId="0" applyFont="1" applyAlignment="1">
      <alignment horizontal="left" wrapText="1"/>
    </xf>
    <xf numFmtId="0" fontId="36" fillId="4" borderId="0" xfId="0" applyFont="1" applyFill="1" applyAlignment="1"/>
    <xf numFmtId="0" fontId="26" fillId="5" borderId="0" xfId="0" applyFont="1" applyFill="1" applyAlignment="1">
      <alignment vertical="top"/>
    </xf>
    <xf numFmtId="14" fontId="26" fillId="5" borderId="0" xfId="0" applyNumberFormat="1" applyFont="1" applyFill="1" applyAlignment="1">
      <alignment horizontal="left" vertical="top"/>
    </xf>
    <xf numFmtId="0" fontId="21" fillId="5" borderId="0" xfId="0" applyFont="1" applyFill="1" applyAlignment="1">
      <alignment horizontal="left" vertical="top" wrapText="1"/>
    </xf>
    <xf numFmtId="0" fontId="21" fillId="5" borderId="0" xfId="0" applyFont="1" applyFill="1" applyAlignment="1">
      <alignment vertical="top" wrapText="1"/>
    </xf>
    <xf numFmtId="0" fontId="2" fillId="5" borderId="0" xfId="0" applyFont="1" applyFill="1" applyAlignment="1">
      <alignment vertical="top" wrapText="1"/>
    </xf>
    <xf numFmtId="0" fontId="26" fillId="3" borderId="0" xfId="0" applyFont="1" applyFill="1" applyAlignment="1">
      <alignment horizontal="left" vertical="top"/>
    </xf>
    <xf numFmtId="0" fontId="21" fillId="3" borderId="0" xfId="0" applyFont="1" applyFill="1" applyAlignment="1">
      <alignment horizontal="left" vertical="top" wrapText="1"/>
    </xf>
    <xf numFmtId="0" fontId="21" fillId="0" borderId="0" xfId="0" applyFont="1" applyAlignment="1">
      <alignment horizontal="left" vertical="top" wrapText="1"/>
    </xf>
    <xf numFmtId="14" fontId="22" fillId="3" borderId="0" xfId="0" applyNumberFormat="1" applyFont="1" applyFill="1" applyAlignment="1">
      <alignment horizontal="left" vertical="top"/>
    </xf>
    <xf numFmtId="14" fontId="22" fillId="3" borderId="0" xfId="0" applyNumberFormat="1" applyFont="1" applyFill="1" applyAlignment="1">
      <alignment horizontal="left" wrapText="1"/>
    </xf>
    <xf numFmtId="0" fontId="21" fillId="3" borderId="0" xfId="0" applyFont="1" applyFill="1" applyAlignment="1">
      <alignment horizontal="left" vertical="top" wrapText="1"/>
    </xf>
    <xf numFmtId="0" fontId="2" fillId="0" borderId="0" xfId="0" applyFont="1" applyAlignment="1">
      <alignment vertical="top" wrapText="1"/>
    </xf>
    <xf numFmtId="0" fontId="48" fillId="0" borderId="0" xfId="0" applyFont="1" applyAlignment="1">
      <alignment vertical="top" wrapText="1"/>
    </xf>
    <xf numFmtId="0" fontId="79" fillId="0" borderId="0" xfId="0" applyFont="1" applyAlignment="1">
      <alignment horizontal="left" vertical="top" wrapText="1"/>
    </xf>
    <xf numFmtId="0" fontId="80" fillId="0" borderId="0" xfId="0" applyFont="1" applyAlignment="1">
      <alignment horizontal="left" vertical="top" wrapText="1"/>
    </xf>
    <xf numFmtId="0" fontId="81" fillId="0" borderId="0" xfId="0" applyFont="1" applyAlignment="1">
      <alignment horizontal="left" vertical="top" wrapText="1"/>
    </xf>
    <xf numFmtId="0" fontId="2" fillId="6" borderId="0" xfId="0" applyFont="1" applyFill="1" applyAlignment="1">
      <alignment horizontal="left" vertical="top" wrapText="1"/>
    </xf>
    <xf numFmtId="14" fontId="26" fillId="3" borderId="0" xfId="0" applyNumberFormat="1" applyFont="1" applyFill="1" applyAlignment="1">
      <alignment horizontal="left" wrapText="1"/>
    </xf>
    <xf numFmtId="0" fontId="82" fillId="0" borderId="0" xfId="0" applyFont="1" applyAlignment="1">
      <alignment horizontal="left" vertical="top" wrapText="1"/>
    </xf>
    <xf numFmtId="0" fontId="83" fillId="0" borderId="0" xfId="0" applyFont="1" applyAlignment="1">
      <alignment vertical="top" wrapText="1"/>
    </xf>
    <xf numFmtId="0" fontId="84" fillId="0" borderId="0" xfId="0" applyFont="1" applyAlignment="1">
      <alignment vertical="top" wrapText="1"/>
    </xf>
    <xf numFmtId="0" fontId="85" fillId="0" borderId="0" xfId="0" applyFont="1" applyAlignment="1">
      <alignment horizontal="left" vertical="top" wrapText="1"/>
    </xf>
    <xf numFmtId="0" fontId="86" fillId="0" borderId="0" xfId="0" applyFont="1" applyAlignment="1">
      <alignment vertical="top" wrapText="1"/>
    </xf>
    <xf numFmtId="0" fontId="87" fillId="0" borderId="0" xfId="0" applyFont="1" applyAlignment="1">
      <alignment horizontal="left" vertical="top" wrapText="1"/>
    </xf>
    <xf numFmtId="167" fontId="26" fillId="3" borderId="0" xfId="0" applyNumberFormat="1" applyFont="1" applyFill="1" applyAlignment="1">
      <alignment vertical="top"/>
    </xf>
    <xf numFmtId="165" fontId="57" fillId="3" borderId="0" xfId="0" applyNumberFormat="1" applyFont="1" applyFill="1" applyAlignment="1">
      <alignment horizontal="left" vertical="top" wrapText="1"/>
    </xf>
    <xf numFmtId="0" fontId="21" fillId="0" borderId="0" xfId="0" applyFont="1" applyAlignment="1">
      <alignment horizontal="left" vertical="top" wrapText="1"/>
    </xf>
    <xf numFmtId="0" fontId="21" fillId="7" borderId="0" xfId="0" applyFont="1" applyFill="1" applyAlignment="1">
      <alignment vertical="top" wrapText="1"/>
    </xf>
    <xf numFmtId="0" fontId="21" fillId="7" borderId="0" xfId="0" applyFont="1" applyFill="1" applyAlignment="1">
      <alignment horizontal="left" vertical="top" wrapText="1"/>
    </xf>
    <xf numFmtId="14" fontId="26" fillId="3" borderId="0" xfId="0" applyNumberFormat="1" applyFont="1" applyFill="1" applyAlignment="1">
      <alignment horizontal="left" vertical="center" wrapText="1"/>
    </xf>
    <xf numFmtId="0" fontId="88" fillId="3" borderId="0" xfId="0" applyFont="1" applyFill="1" applyAlignment="1">
      <alignment vertical="top" wrapText="1"/>
    </xf>
    <xf numFmtId="0" fontId="88" fillId="0" borderId="0" xfId="0" applyFont="1" applyAlignment="1">
      <alignment vertical="top" wrapText="1"/>
    </xf>
    <xf numFmtId="0" fontId="89" fillId="0" borderId="0" xfId="0" applyFont="1" applyAlignment="1">
      <alignment horizontal="left" vertical="top" wrapText="1"/>
    </xf>
    <xf numFmtId="0" fontId="90" fillId="0" borderId="0" xfId="0" applyFont="1" applyAlignment="1">
      <alignment horizontal="left" vertical="top" wrapText="1"/>
    </xf>
    <xf numFmtId="0" fontId="22" fillId="0" borderId="0" xfId="0" applyFont="1" applyAlignment="1">
      <alignment horizontal="left" vertical="center" wrapText="1"/>
    </xf>
    <xf numFmtId="0" fontId="22" fillId="0" borderId="0" xfId="0" applyFont="1" applyAlignment="1">
      <alignment horizontal="left" vertical="top" wrapText="1"/>
    </xf>
    <xf numFmtId="0" fontId="22" fillId="0" borderId="0" xfId="0" applyFont="1" applyAlignment="1">
      <alignment horizontal="left" vertical="top" wrapText="1"/>
    </xf>
    <xf numFmtId="0" fontId="22" fillId="0" borderId="0" xfId="0" applyFont="1" applyAlignment="1">
      <alignment vertical="top" wrapText="1"/>
    </xf>
    <xf numFmtId="0" fontId="42" fillId="0" borderId="0" xfId="0" applyFont="1" applyAlignment="1">
      <alignment vertical="top" wrapText="1"/>
    </xf>
    <xf numFmtId="0" fontId="42" fillId="0" borderId="0" xfId="0" applyFont="1" applyAlignment="1">
      <alignment vertical="top" wrapText="1"/>
    </xf>
    <xf numFmtId="0" fontId="91" fillId="4" borderId="0" xfId="0" applyFont="1" applyFill="1" applyAlignment="1">
      <alignment horizontal="left" vertical="top" wrapText="1"/>
    </xf>
    <xf numFmtId="0" fontId="15" fillId="0" borderId="0" xfId="0" applyFont="1" applyAlignment="1">
      <alignment horizontal="center" vertical="center" wrapText="1"/>
    </xf>
    <xf numFmtId="0" fontId="42" fillId="0" borderId="0" xfId="0" applyFont="1" applyAlignment="1">
      <alignment vertical="top" wrapText="1"/>
    </xf>
    <xf numFmtId="0" fontId="92" fillId="0" borderId="0" xfId="0" applyFont="1" applyAlignment="1">
      <alignment vertical="top" wrapText="1"/>
    </xf>
    <xf numFmtId="0" fontId="22" fillId="3" borderId="0" xfId="0" applyFont="1" applyFill="1" applyAlignment="1">
      <alignment vertical="top"/>
    </xf>
    <xf numFmtId="0" fontId="93" fillId="0" borderId="0" xfId="0" applyFont="1" applyAlignment="1">
      <alignment vertical="top" wrapText="1"/>
    </xf>
    <xf numFmtId="14" fontId="2" fillId="3" borderId="0" xfId="0" applyNumberFormat="1" applyFont="1" applyFill="1" applyAlignment="1">
      <alignment horizontal="left" vertical="top" wrapText="1"/>
    </xf>
    <xf numFmtId="0" fontId="26" fillId="3" borderId="0" xfId="0" applyFont="1" applyFill="1" applyAlignment="1"/>
    <xf numFmtId="0" fontId="21" fillId="8" borderId="0" xfId="0" applyFont="1" applyFill="1" applyAlignment="1">
      <alignment horizontal="left" wrapText="1"/>
    </xf>
    <xf numFmtId="0" fontId="2" fillId="8" borderId="0" xfId="0" applyFont="1" applyFill="1" applyAlignment="1">
      <alignment horizontal="left" wrapText="1"/>
    </xf>
    <xf numFmtId="0" fontId="22" fillId="0" borderId="0" xfId="0" applyFont="1" applyAlignment="1">
      <alignment wrapText="1"/>
    </xf>
    <xf numFmtId="0" fontId="2" fillId="0" borderId="0" xfId="0" applyFont="1" applyAlignment="1">
      <alignment vertical="top" wrapText="1"/>
    </xf>
    <xf numFmtId="0" fontId="94" fillId="0" borderId="0" xfId="0" applyFont="1" applyAlignment="1">
      <alignment wrapText="1"/>
    </xf>
    <xf numFmtId="0" fontId="95" fillId="8" borderId="0" xfId="0" applyFont="1" applyFill="1" applyAlignment="1">
      <alignment horizontal="left" wrapText="1"/>
    </xf>
    <xf numFmtId="0" fontId="96" fillId="4" borderId="0" xfId="0" applyFont="1" applyFill="1" applyAlignment="1">
      <alignment horizontal="left" wrapText="1"/>
    </xf>
    <xf numFmtId="0" fontId="97" fillId="0" borderId="0" xfId="0" applyFont="1" applyAlignment="1">
      <alignment wrapText="1"/>
    </xf>
    <xf numFmtId="0" fontId="98" fillId="0" borderId="0" xfId="0" applyFont="1" applyAlignment="1">
      <alignment wrapText="1"/>
    </xf>
    <xf numFmtId="0" fontId="99" fillId="0" borderId="0" xfId="0" applyFont="1" applyAlignment="1">
      <alignment wrapText="1"/>
    </xf>
    <xf numFmtId="0" fontId="100" fillId="0" borderId="0" xfId="0" applyFont="1" applyAlignment="1">
      <alignment wrapText="1"/>
    </xf>
    <xf numFmtId="0" fontId="88" fillId="0" borderId="0" xfId="0" applyFont="1" applyAlignment="1">
      <alignment wrapText="1"/>
    </xf>
    <xf numFmtId="0" fontId="21" fillId="0" borderId="0" xfId="0" applyFont="1" applyAlignment="1">
      <alignment wrapText="1"/>
    </xf>
    <xf numFmtId="14" fontId="15" fillId="3" borderId="0" xfId="0" applyNumberFormat="1" applyFont="1" applyFill="1" applyAlignment="1">
      <alignment horizontal="center" wrapText="1"/>
    </xf>
    <xf numFmtId="0" fontId="88" fillId="3" borderId="0" xfId="0" applyFont="1" applyFill="1" applyAlignment="1">
      <alignment wrapText="1"/>
    </xf>
    <xf numFmtId="0" fontId="21" fillId="3" borderId="0" xfId="0" applyFont="1" applyFill="1" applyAlignment="1">
      <alignment wrapText="1"/>
    </xf>
    <xf numFmtId="0" fontId="2" fillId="3" borderId="0" xfId="0" applyFont="1" applyFill="1" applyAlignment="1">
      <alignment wrapText="1"/>
    </xf>
    <xf numFmtId="0" fontId="101" fillId="0" borderId="0" xfId="0" applyFont="1" applyAlignment="1">
      <alignment wrapText="1"/>
    </xf>
    <xf numFmtId="0" fontId="86" fillId="0" borderId="0" xfId="0" applyFont="1" applyAlignment="1">
      <alignment wrapText="1"/>
    </xf>
    <xf numFmtId="0" fontId="102" fillId="3" borderId="0" xfId="0" applyFont="1" applyFill="1" applyAlignment="1">
      <alignment horizontal="left" wrapText="1"/>
    </xf>
    <xf numFmtId="0" fontId="2" fillId="0" borderId="0" xfId="0" applyFont="1" applyAlignment="1">
      <alignment vertical="top" wrapText="1"/>
    </xf>
    <xf numFmtId="14" fontId="15" fillId="3" borderId="0" xfId="0" applyNumberFormat="1" applyFont="1" applyFill="1" applyAlignment="1">
      <alignment horizontal="left" wrapText="1"/>
    </xf>
    <xf numFmtId="0" fontId="15" fillId="3" borderId="0" xfId="0" applyFont="1" applyFill="1" applyAlignment="1">
      <alignment vertical="top" wrapText="1"/>
    </xf>
    <xf numFmtId="0" fontId="15" fillId="3" borderId="0" xfId="0" applyFont="1" applyFill="1" applyAlignment="1">
      <alignment wrapText="1"/>
    </xf>
    <xf numFmtId="0" fontId="15" fillId="3" borderId="0" xfId="0" applyFont="1" applyFill="1" applyAlignment="1">
      <alignment wrapText="1"/>
    </xf>
    <xf numFmtId="0" fontId="91" fillId="0" borderId="0" xfId="0" applyFont="1" applyAlignment="1">
      <alignment horizontal="left" wrapText="1"/>
    </xf>
    <xf numFmtId="0" fontId="91" fillId="0" borderId="0" xfId="0" applyFont="1" applyAlignment="1">
      <alignment horizontal="left" wrapText="1"/>
    </xf>
    <xf numFmtId="0" fontId="2" fillId="0" borderId="0" xfId="0" applyFont="1" applyAlignment="1">
      <alignment wrapText="1"/>
    </xf>
    <xf numFmtId="14" fontId="15" fillId="3" borderId="0" xfId="0" applyNumberFormat="1" applyFont="1" applyFill="1" applyAlignment="1">
      <alignment horizontal="left"/>
    </xf>
    <xf numFmtId="14" fontId="103" fillId="3" borderId="0" xfId="0" applyNumberFormat="1" applyFont="1" applyFill="1" applyAlignment="1">
      <alignment horizontal="left" wrapText="1"/>
    </xf>
    <xf numFmtId="0" fontId="2" fillId="3" borderId="0" xfId="0" applyFont="1" applyFill="1" applyAlignment="1">
      <alignment vertical="top" wrapText="1"/>
    </xf>
    <xf numFmtId="0" fontId="2" fillId="3" borderId="0" xfId="0" applyFont="1" applyFill="1" applyAlignment="1">
      <alignment wrapText="1"/>
    </xf>
    <xf numFmtId="0" fontId="91" fillId="4" borderId="0" xfId="0" applyFont="1" applyFill="1" applyAlignment="1">
      <alignment horizontal="left" vertical="center" wrapText="1"/>
    </xf>
    <xf numFmtId="0" fontId="104" fillId="3" borderId="0" xfId="0" applyFont="1" applyFill="1" applyAlignment="1">
      <alignment wrapText="1"/>
    </xf>
    <xf numFmtId="0" fontId="105" fillId="4" borderId="0" xfId="0" applyFont="1" applyFill="1" applyAlignment="1">
      <alignment wrapText="1"/>
    </xf>
    <xf numFmtId="0" fontId="2" fillId="4" borderId="0" xfId="0" applyFont="1" applyFill="1" applyAlignment="1">
      <alignment vertical="top" wrapText="1"/>
    </xf>
    <xf numFmtId="0" fontId="106" fillId="0" borderId="0" xfId="0" applyFont="1" applyAlignment="1">
      <alignment horizontal="left" wrapText="1"/>
    </xf>
    <xf numFmtId="0" fontId="107" fillId="0" borderId="0" xfId="0" applyFont="1" applyAlignment="1">
      <alignment vertical="top" wrapText="1"/>
    </xf>
    <xf numFmtId="0" fontId="108" fillId="0" borderId="0" xfId="0" applyFont="1" applyAlignment="1">
      <alignment horizontal="left" wrapText="1"/>
    </xf>
    <xf numFmtId="0" fontId="46" fillId="4" borderId="0" xfId="0" applyFont="1" applyFill="1" applyAlignment="1">
      <alignment wrapText="1"/>
    </xf>
    <xf numFmtId="14" fontId="102" fillId="3" borderId="0" xfId="0" applyNumberFormat="1" applyFont="1" applyFill="1" applyAlignment="1">
      <alignment horizontal="left" wrapText="1"/>
    </xf>
    <xf numFmtId="0" fontId="52" fillId="3" borderId="0" xfId="0" applyFont="1" applyFill="1" applyAlignment="1">
      <alignment wrapText="1"/>
    </xf>
    <xf numFmtId="0" fontId="2" fillId="0" borderId="0" xfId="0" applyFont="1" applyAlignment="1"/>
    <xf numFmtId="0" fontId="52" fillId="4" borderId="0" xfId="0" applyFont="1" applyFill="1" applyAlignment="1">
      <alignment wrapText="1"/>
    </xf>
    <xf numFmtId="0" fontId="103" fillId="0" borderId="0" xfId="0" applyFont="1" applyAlignment="1">
      <alignment horizontal="left" wrapText="1"/>
    </xf>
    <xf numFmtId="0" fontId="22" fillId="8" borderId="0" xfId="0" applyFont="1" applyFill="1" applyAlignment="1">
      <alignment horizontal="left" wrapText="1"/>
    </xf>
    <xf numFmtId="0" fontId="46" fillId="4" borderId="0" xfId="0" applyFont="1" applyFill="1" applyAlignment="1">
      <alignment wrapText="1"/>
    </xf>
    <xf numFmtId="0" fontId="109" fillId="0" borderId="0" xfId="0" applyFont="1" applyAlignment="1">
      <alignment vertical="top" wrapText="1"/>
    </xf>
    <xf numFmtId="14" fontId="26" fillId="3" borderId="0" xfId="0" applyNumberFormat="1" applyFont="1" applyFill="1" applyAlignment="1">
      <alignment horizontal="left" wrapText="1"/>
    </xf>
    <xf numFmtId="14" fontId="22" fillId="3" borderId="0" xfId="0" applyNumberFormat="1" applyFont="1" applyFill="1" applyAlignment="1"/>
    <xf numFmtId="0" fontId="110" fillId="8" borderId="0" xfId="0" applyFont="1" applyFill="1" applyAlignment="1">
      <alignment horizontal="left" wrapText="1"/>
    </xf>
    <xf numFmtId="0" fontId="22" fillId="8" borderId="0" xfId="0" applyFont="1" applyFill="1" applyAlignment="1">
      <alignment horizontal="left" wrapText="1"/>
    </xf>
    <xf numFmtId="0" fontId="26" fillId="8" borderId="0" xfId="0" applyFont="1" applyFill="1" applyAlignment="1">
      <alignment horizontal="left" wrapText="1"/>
    </xf>
    <xf numFmtId="0" fontId="111" fillId="0" borderId="0" xfId="0" applyFont="1" applyAlignment="1">
      <alignment vertical="top" wrapText="1"/>
    </xf>
    <xf numFmtId="0" fontId="22" fillId="0" borderId="0" xfId="0" applyFont="1" applyAlignment="1">
      <alignment wrapText="1"/>
    </xf>
    <xf numFmtId="0" fontId="112" fillId="8" borderId="0" xfId="0" applyFont="1" applyFill="1" applyAlignment="1">
      <alignment horizontal="left" wrapText="1"/>
    </xf>
    <xf numFmtId="14" fontId="22" fillId="3" borderId="0" xfId="0" applyNumberFormat="1" applyFont="1" applyFill="1" applyAlignment="1">
      <alignment horizontal="center"/>
    </xf>
    <xf numFmtId="14" fontId="22" fillId="3" borderId="0" xfId="0" applyNumberFormat="1" applyFont="1" applyFill="1" applyAlignment="1">
      <alignment horizontal="left" wrapText="1"/>
    </xf>
    <xf numFmtId="0" fontId="22" fillId="3" borderId="0" xfId="0" applyFont="1" applyFill="1" applyAlignment="1">
      <alignment wrapText="1"/>
    </xf>
    <xf numFmtId="0" fontId="113" fillId="3" borderId="0" xfId="0" applyFont="1" applyFill="1" applyAlignment="1">
      <alignment wrapText="1"/>
    </xf>
    <xf numFmtId="0" fontId="113" fillId="0" borderId="0" xfId="0" applyFont="1" applyAlignment="1">
      <alignment wrapText="1"/>
    </xf>
    <xf numFmtId="165" fontId="22" fillId="3" borderId="0" xfId="0" applyNumberFormat="1" applyFont="1" applyFill="1" applyAlignment="1"/>
    <xf numFmtId="0" fontId="22" fillId="9" borderId="0" xfId="0" applyFont="1" applyFill="1" applyAlignment="1">
      <alignment horizontal="left" wrapText="1"/>
    </xf>
    <xf numFmtId="165" fontId="42" fillId="3" borderId="0" xfId="0" applyNumberFormat="1" applyFont="1" applyFill="1" applyAlignment="1">
      <alignment wrapText="1"/>
    </xf>
    <xf numFmtId="165" fontId="42" fillId="3" borderId="0" xfId="0" applyNumberFormat="1" applyFont="1" applyFill="1" applyAlignment="1">
      <alignment wrapText="1"/>
    </xf>
    <xf numFmtId="0" fontId="114" fillId="0" borderId="0" xfId="0" applyFont="1" applyAlignment="1">
      <alignment wrapText="1"/>
    </xf>
    <xf numFmtId="14" fontId="22" fillId="3" borderId="0" xfId="0" applyNumberFormat="1" applyFont="1" applyFill="1" applyAlignment="1">
      <alignment horizontal="left" wrapText="1"/>
    </xf>
    <xf numFmtId="0" fontId="115" fillId="9" borderId="0" xfId="0" applyFont="1" applyFill="1" applyAlignment="1">
      <alignment horizontal="left" wrapText="1"/>
    </xf>
    <xf numFmtId="0" fontId="116" fillId="0" borderId="0" xfId="0" applyFont="1" applyAlignment="1">
      <alignment horizontal="left" wrapText="1"/>
    </xf>
    <xf numFmtId="0" fontId="22" fillId="4" borderId="0" xfId="0" applyFont="1" applyFill="1" applyAlignment="1">
      <alignment horizontal="left" wrapText="1"/>
    </xf>
    <xf numFmtId="165" fontId="2" fillId="3" borderId="0" xfId="0" applyNumberFormat="1" applyFont="1" applyFill="1" applyAlignment="1">
      <alignment wrapText="1"/>
    </xf>
    <xf numFmtId="0" fontId="22" fillId="4" borderId="0" xfId="0" applyFont="1" applyFill="1" applyAlignment="1">
      <alignment horizontal="left" vertical="center" wrapText="1"/>
    </xf>
    <xf numFmtId="0" fontId="117" fillId="0" borderId="0" xfId="0" applyFont="1" applyAlignment="1">
      <alignment wrapText="1"/>
    </xf>
    <xf numFmtId="0" fontId="22" fillId="4" borderId="0" xfId="0" applyFont="1" applyFill="1" applyAlignment="1">
      <alignment horizontal="left" vertical="center" wrapText="1"/>
    </xf>
    <xf numFmtId="0" fontId="42" fillId="4" borderId="0" xfId="0" applyFont="1" applyFill="1" applyAlignment="1">
      <alignment horizontal="left" vertical="center" wrapText="1"/>
    </xf>
    <xf numFmtId="0" fontId="2" fillId="0" borderId="0" xfId="0" applyFont="1" applyAlignment="1">
      <alignment wrapText="1"/>
    </xf>
    <xf numFmtId="0" fontId="42" fillId="4" borderId="0" xfId="0" applyFont="1" applyFill="1" applyAlignment="1">
      <alignment horizontal="left" vertical="center" wrapText="1"/>
    </xf>
    <xf numFmtId="14" fontId="42" fillId="3" borderId="0" xfId="0" applyNumberFormat="1" applyFont="1" applyFill="1" applyAlignment="1">
      <alignment horizontal="right" vertical="center" wrapText="1"/>
    </xf>
    <xf numFmtId="0" fontId="2" fillId="3" borderId="0" xfId="0" applyFont="1" applyFill="1" applyAlignment="1">
      <alignment wrapText="1"/>
    </xf>
    <xf numFmtId="0" fontId="42" fillId="4" borderId="0" xfId="0" applyFont="1" applyFill="1" applyAlignment="1">
      <alignment horizontal="left" vertical="center" wrapText="1"/>
    </xf>
    <xf numFmtId="0" fontId="42" fillId="4" borderId="0" xfId="0" applyFont="1" applyFill="1" applyAlignment="1">
      <alignment horizontal="left" vertical="center" wrapText="1"/>
    </xf>
    <xf numFmtId="14" fontId="42" fillId="3" borderId="0" xfId="0" applyNumberFormat="1" applyFont="1" applyFill="1" applyAlignment="1">
      <alignment horizontal="right" vertical="center" wrapText="1"/>
    </xf>
    <xf numFmtId="0" fontId="2" fillId="0" borderId="0" xfId="0" applyFont="1" applyAlignment="1">
      <alignment wrapText="1"/>
    </xf>
    <xf numFmtId="14" fontId="2" fillId="3" borderId="0" xfId="0" applyNumberFormat="1" applyFont="1" applyFill="1" applyAlignment="1">
      <alignment wrapText="1"/>
    </xf>
    <xf numFmtId="0" fontId="2" fillId="3" borderId="0" xfId="0" applyFont="1" applyFill="1" applyAlignment="1">
      <alignment wrapText="1"/>
    </xf>
    <xf numFmtId="0" fontId="21" fillId="0" borderId="0" xfId="0" applyFont="1" applyAlignment="1">
      <alignment wrapText="1"/>
    </xf>
    <xf numFmtId="0" fontId="118" fillId="4" borderId="0" xfId="0" applyFont="1" applyFill="1" applyAlignment="1"/>
    <xf numFmtId="0" fontId="46" fillId="4" borderId="0" xfId="0" applyFont="1" applyFill="1" applyAlignment="1"/>
    <xf numFmtId="167" fontId="15" fillId="3" borderId="0" xfId="0" applyNumberFormat="1" applyFont="1" applyFill="1" applyAlignment="1">
      <alignment wrapText="1"/>
    </xf>
    <xf numFmtId="0" fontId="119" fillId="0" borderId="0" xfId="0" applyFont="1" applyAlignment="1"/>
    <xf numFmtId="0" fontId="2" fillId="3" borderId="0" xfId="0" applyFont="1" applyFill="1" applyAlignment="1">
      <alignment wrapText="1"/>
    </xf>
    <xf numFmtId="165" fontId="2" fillId="3" borderId="0" xfId="0" applyNumberFormat="1" applyFont="1" applyFill="1" applyAlignment="1">
      <alignment horizontal="right" wrapText="1"/>
    </xf>
    <xf numFmtId="0" fontId="120" fillId="4" borderId="0" xfId="0" applyFont="1" applyFill="1" applyAlignment="1">
      <alignment horizontal="left" vertical="center" wrapText="1"/>
    </xf>
    <xf numFmtId="0" fontId="102" fillId="4" borderId="0" xfId="0" applyFont="1" applyFill="1" applyAlignment="1">
      <alignment horizontal="left" vertical="center" wrapText="1"/>
    </xf>
    <xf numFmtId="165" fontId="15" fillId="3" borderId="0" xfId="0" applyNumberFormat="1" applyFont="1" applyFill="1" applyAlignment="1">
      <alignment wrapText="1"/>
    </xf>
    <xf numFmtId="0" fontId="121" fillId="4" borderId="0" xfId="0" applyFont="1" applyFill="1" applyAlignment="1">
      <alignment horizontal="left" vertical="center" wrapText="1"/>
    </xf>
    <xf numFmtId="14" fontId="2" fillId="3" borderId="0" xfId="0" applyNumberFormat="1" applyFont="1" applyFill="1" applyAlignment="1">
      <alignment wrapText="1"/>
    </xf>
    <xf numFmtId="0" fontId="122" fillId="4" borderId="0" xfId="0" applyFont="1" applyFill="1" applyAlignment="1">
      <alignment horizontal="left" vertical="center" wrapText="1"/>
    </xf>
    <xf numFmtId="14" fontId="21" fillId="3" borderId="0" xfId="0" applyNumberFormat="1" applyFont="1" applyFill="1" applyAlignment="1">
      <alignment horizontal="right" wrapText="1"/>
    </xf>
    <xf numFmtId="165" fontId="21" fillId="3" borderId="0" xfId="0" applyNumberFormat="1" applyFont="1" applyFill="1" applyAlignment="1">
      <alignment horizontal="right" wrapText="1"/>
    </xf>
    <xf numFmtId="0" fontId="90" fillId="4" borderId="0" xfId="0" applyFont="1" applyFill="1" applyAlignment="1">
      <alignment wrapText="1"/>
    </xf>
    <xf numFmtId="0" fontId="2" fillId="0" borderId="0" xfId="0" applyFont="1" applyAlignment="1"/>
    <xf numFmtId="0" fontId="2" fillId="0" borderId="0" xfId="0" applyFont="1" applyAlignment="1"/>
    <xf numFmtId="0" fontId="2" fillId="0" borderId="0" xfId="0" applyFont="1" applyAlignment="1">
      <alignment vertical="top"/>
    </xf>
    <xf numFmtId="0" fontId="2" fillId="0" borderId="0" xfId="0" applyFont="1" applyAlignment="1">
      <alignment vertical="top"/>
    </xf>
    <xf numFmtId="0" fontId="123" fillId="4" borderId="0" xfId="0" applyFont="1" applyFill="1" applyAlignment="1">
      <alignment wrapText="1"/>
    </xf>
    <xf numFmtId="14" fontId="21" fillId="3" borderId="0" xfId="0" applyNumberFormat="1" applyFont="1" applyFill="1" applyAlignment="1">
      <alignment horizontal="right" wrapText="1"/>
    </xf>
    <xf numFmtId="0" fontId="90" fillId="4" borderId="0" xfId="0" applyFont="1" applyFill="1" applyAlignment="1">
      <alignment wrapText="1"/>
    </xf>
    <xf numFmtId="14" fontId="21" fillId="3" borderId="0" xfId="0" applyNumberFormat="1" applyFont="1" applyFill="1" applyAlignment="1">
      <alignment wrapText="1"/>
    </xf>
    <xf numFmtId="0" fontId="0" fillId="0" borderId="0" xfId="0" applyFont="1" applyAlignment="1">
      <alignment vertical="top" wrapText="1"/>
    </xf>
    <xf numFmtId="0" fontId="22" fillId="0" borderId="0" xfId="0" applyFont="1" applyAlignment="1">
      <alignment vertical="top" wrapText="1"/>
    </xf>
    <xf numFmtId="0" fontId="124" fillId="0" borderId="0" xfId="0" applyFont="1" applyAlignment="1">
      <alignment vertical="top" wrapText="1"/>
    </xf>
    <xf numFmtId="0" fontId="0" fillId="0" borderId="0" xfId="0" applyFont="1" applyAlignment="1">
      <alignment vertical="top" wrapText="1"/>
    </xf>
    <xf numFmtId="0" fontId="22" fillId="0" borderId="0" xfId="0" applyFont="1" applyAlignment="1">
      <alignment horizontal="left" vertical="center" wrapText="1"/>
    </xf>
    <xf numFmtId="0" fontId="125" fillId="0" borderId="0" xfId="0" applyFont="1" applyAlignment="1">
      <alignment horizontal="left" vertical="center" wrapText="1"/>
    </xf>
    <xf numFmtId="0" fontId="42" fillId="0" borderId="0" xfId="0" applyFont="1" applyAlignment="1">
      <alignment horizontal="left" vertical="center" wrapText="1"/>
    </xf>
    <xf numFmtId="0" fontId="126" fillId="0" borderId="0" xfId="0" applyFont="1" applyAlignment="1">
      <alignment horizontal="left" vertical="center" wrapText="1"/>
    </xf>
    <xf numFmtId="0" fontId="91" fillId="4" borderId="0" xfId="0" applyFont="1" applyFill="1" applyAlignment="1">
      <alignment horizontal="left" wrapText="1"/>
    </xf>
    <xf numFmtId="0" fontId="42" fillId="0" borderId="0" xfId="0" applyFont="1" applyAlignment="1">
      <alignment horizontal="left" wrapText="1"/>
    </xf>
    <xf numFmtId="0" fontId="127" fillId="0" borderId="0" xfId="0" applyFont="1" applyAlignment="1">
      <alignment vertical="top" wrapText="1"/>
    </xf>
    <xf numFmtId="0" fontId="128" fillId="0" borderId="0" xfId="0" applyFont="1" applyAlignment="1">
      <alignment vertical="top" wrapText="1"/>
    </xf>
    <xf numFmtId="0" fontId="129" fillId="0" borderId="0" xfId="0" applyFont="1" applyAlignment="1">
      <alignment horizontal="left" vertical="center" wrapText="1"/>
    </xf>
    <xf numFmtId="0" fontId="0" fillId="0" borderId="0" xfId="0" applyFont="1" applyAlignment="1">
      <alignment vertical="top" wrapText="1"/>
    </xf>
    <xf numFmtId="0" fontId="42" fillId="0" borderId="0" xfId="0" applyFont="1" applyAlignment="1">
      <alignment wrapText="1"/>
    </xf>
    <xf numFmtId="0" fontId="129" fillId="0" borderId="0" xfId="0" applyFont="1" applyAlignment="1">
      <alignment horizontal="left" vertical="top" wrapText="1"/>
    </xf>
    <xf numFmtId="0" fontId="129" fillId="0" borderId="1" xfId="0" applyFont="1" applyBorder="1" applyAlignment="1">
      <alignment horizontal="left" vertical="center" wrapText="1"/>
    </xf>
    <xf numFmtId="0" fontId="128" fillId="0" borderId="1" xfId="0" applyFont="1" applyBorder="1" applyAlignment="1">
      <alignment vertical="top" wrapText="1"/>
    </xf>
    <xf numFmtId="0" fontId="130" fillId="0" borderId="0" xfId="0" applyFont="1" applyAlignment="1">
      <alignment horizontal="left" wrapText="1"/>
    </xf>
    <xf numFmtId="0" fontId="131" fillId="0" borderId="0" xfId="0" applyFont="1" applyAlignment="1">
      <alignment wrapText="1"/>
    </xf>
    <xf numFmtId="0" fontId="2" fillId="0" borderId="0" xfId="0" applyFont="1" applyAlignment="1">
      <alignment horizontal="left" wrapText="1"/>
    </xf>
    <xf numFmtId="0" fontId="2" fillId="0" borderId="0" xfId="0" applyFont="1" applyAlignment="1">
      <alignment horizontal="left" wrapText="1"/>
    </xf>
    <xf numFmtId="165" fontId="21" fillId="3" borderId="0" xfId="0" applyNumberFormat="1" applyFont="1" applyFill="1" applyAlignment="1">
      <alignment wrapText="1"/>
    </xf>
    <xf numFmtId="0" fontId="46" fillId="0" borderId="0" xfId="0" applyFont="1" applyAlignment="1">
      <alignment wrapText="1"/>
    </xf>
    <xf numFmtId="165" fontId="2" fillId="3" borderId="0" xfId="0" applyNumberFormat="1" applyFont="1" applyFill="1" applyAlignment="1">
      <alignment wrapText="1"/>
    </xf>
    <xf numFmtId="0" fontId="2" fillId="0" borderId="0" xfId="0" applyFont="1" applyAlignment="1">
      <alignment horizontal="center" vertical="center" wrapText="1"/>
    </xf>
    <xf numFmtId="0" fontId="132" fillId="0" borderId="0" xfId="0" applyFont="1" applyAlignment="1">
      <alignment wrapText="1"/>
    </xf>
    <xf numFmtId="0" fontId="133" fillId="4" borderId="0" xfId="0" applyFont="1" applyFill="1" applyAlignment="1">
      <alignment horizontal="center" wrapText="1"/>
    </xf>
    <xf numFmtId="0" fontId="0" fillId="4" borderId="0" xfId="0" applyFont="1" applyFill="1" applyAlignment="1">
      <alignment horizontal="left" wrapText="1"/>
    </xf>
    <xf numFmtId="0" fontId="133" fillId="4" borderId="0" xfId="0" applyFont="1" applyFill="1" applyAlignment="1">
      <alignment horizontal="left" wrapText="1"/>
    </xf>
    <xf numFmtId="0" fontId="5" fillId="0" borderId="0" xfId="0" applyFont="1" applyAlignment="1">
      <alignment wrapText="1"/>
    </xf>
    <xf numFmtId="0" fontId="5" fillId="0" borderId="0" xfId="0" applyFont="1" applyAlignment="1">
      <alignment horizontal="left" wrapText="1"/>
    </xf>
    <xf numFmtId="0" fontId="25" fillId="0" borderId="0" xfId="0" applyFont="1" applyAlignment="1">
      <alignment wrapText="1"/>
    </xf>
    <xf numFmtId="0" fontId="134" fillId="4" borderId="0" xfId="0" applyFont="1" applyFill="1" applyAlignment="1">
      <alignment horizontal="left" wrapText="1"/>
    </xf>
    <xf numFmtId="0" fontId="135" fillId="0" borderId="0" xfId="0" applyFont="1" applyAlignment="1">
      <alignment wrapText="1"/>
    </xf>
    <xf numFmtId="0" fontId="136" fillId="4" borderId="0" xfId="0" applyFont="1" applyFill="1" applyAlignment="1">
      <alignment horizontal="left" wrapText="1"/>
    </xf>
    <xf numFmtId="168" fontId="2" fillId="3" borderId="0" xfId="0" applyNumberFormat="1" applyFont="1" applyFill="1" applyAlignment="1"/>
    <xf numFmtId="0" fontId="137" fillId="10" borderId="0" xfId="0" applyFont="1" applyFill="1" applyAlignment="1">
      <alignment wrapText="1"/>
    </xf>
    <xf numFmtId="0" fontId="138" fillId="10" borderId="0" xfId="0" applyFont="1" applyFill="1" applyAlignment="1">
      <alignment wrapText="1"/>
    </xf>
    <xf numFmtId="0" fontId="138" fillId="10" borderId="2" xfId="0" applyFont="1" applyFill="1" applyBorder="1" applyAlignment="1">
      <alignment wrapText="1"/>
    </xf>
    <xf numFmtId="0" fontId="138" fillId="10" borderId="0" xfId="0" applyFont="1" applyFill="1" applyAlignment="1">
      <alignment wrapText="1"/>
    </xf>
    <xf numFmtId="0" fontId="138" fillId="10" borderId="3" xfId="0" applyFont="1" applyFill="1" applyBorder="1" applyAlignment="1">
      <alignment wrapText="1"/>
    </xf>
    <xf numFmtId="0" fontId="138" fillId="10" borderId="2" xfId="0" applyFont="1" applyFill="1" applyBorder="1" applyAlignment="1">
      <alignment wrapText="1"/>
    </xf>
    <xf numFmtId="0" fontId="138" fillId="10" borderId="0" xfId="0" applyFont="1" applyFill="1" applyAlignment="1">
      <alignment wrapText="1"/>
    </xf>
    <xf numFmtId="0" fontId="139" fillId="4" borderId="0" xfId="0" applyFont="1" applyFill="1" applyAlignment="1">
      <alignment wrapText="1"/>
    </xf>
    <xf numFmtId="0" fontId="139" fillId="4" borderId="2" xfId="0" applyFont="1" applyFill="1" applyBorder="1" applyAlignment="1">
      <alignment wrapText="1"/>
    </xf>
    <xf numFmtId="0" fontId="139" fillId="4" borderId="0" xfId="0" applyFont="1" applyFill="1" applyAlignment="1">
      <alignment wrapText="1"/>
    </xf>
    <xf numFmtId="0" fontId="139" fillId="4" borderId="0" xfId="0" applyFont="1" applyFill="1" applyAlignment="1">
      <alignment wrapText="1"/>
    </xf>
    <xf numFmtId="0" fontId="139" fillId="4" borderId="3" xfId="0" applyFont="1" applyFill="1" applyBorder="1" applyAlignment="1">
      <alignment wrapText="1"/>
    </xf>
    <xf numFmtId="0" fontId="139" fillId="4" borderId="2" xfId="0" applyFont="1" applyFill="1" applyBorder="1" applyAlignment="1">
      <alignment wrapText="1"/>
    </xf>
    <xf numFmtId="0" fontId="139" fillId="11" borderId="0" xfId="0" applyFont="1" applyFill="1" applyAlignment="1">
      <alignment wrapText="1"/>
    </xf>
    <xf numFmtId="0" fontId="139" fillId="11" borderId="0" xfId="0" applyFont="1" applyFill="1" applyAlignment="1">
      <alignment wrapText="1"/>
    </xf>
    <xf numFmtId="0" fontId="139" fillId="11" borderId="2" xfId="0" applyFont="1" applyFill="1" applyBorder="1" applyAlignment="1">
      <alignment wrapText="1"/>
    </xf>
    <xf numFmtId="0" fontId="139" fillId="11" borderId="0" xfId="0" applyFont="1" applyFill="1" applyAlignment="1">
      <alignment wrapText="1"/>
    </xf>
    <xf numFmtId="0" fontId="139" fillId="11" borderId="3" xfId="0" applyFont="1" applyFill="1" applyBorder="1" applyAlignment="1">
      <alignment wrapText="1"/>
    </xf>
    <xf numFmtId="0" fontId="139" fillId="11" borderId="2" xfId="0" applyFont="1" applyFill="1" applyBorder="1" applyAlignment="1">
      <alignment wrapText="1"/>
    </xf>
    <xf numFmtId="0" fontId="139" fillId="4" borderId="2" xfId="0" applyFont="1" applyFill="1" applyBorder="1" applyAlignment="1">
      <alignment wrapText="1"/>
    </xf>
    <xf numFmtId="0" fontId="139" fillId="11" borderId="2" xfId="0" applyFont="1" applyFill="1" applyBorder="1" applyAlignment="1">
      <alignment wrapText="1"/>
    </xf>
    <xf numFmtId="0" fontId="84" fillId="4" borderId="0" xfId="0" applyFont="1" applyFill="1" applyAlignment="1">
      <alignment wrapText="1"/>
    </xf>
    <xf numFmtId="0" fontId="84" fillId="11" borderId="0" xfId="0" applyFont="1" applyFill="1" applyAlignment="1">
      <alignment wrapText="1"/>
    </xf>
    <xf numFmtId="0" fontId="84" fillId="4" borderId="2" xfId="0" applyFont="1" applyFill="1" applyBorder="1" applyAlignment="1">
      <alignment wrapText="1"/>
    </xf>
    <xf numFmtId="169" fontId="139" fillId="4" borderId="2" xfId="0" applyNumberFormat="1" applyFont="1" applyFill="1" applyBorder="1" applyAlignment="1">
      <alignment wrapText="1"/>
    </xf>
    <xf numFmtId="0" fontId="138" fillId="11" borderId="0" xfId="0" applyFont="1" applyFill="1" applyAlignment="1">
      <alignment wrapText="1"/>
    </xf>
    <xf numFmtId="0" fontId="2" fillId="11" borderId="0" xfId="0" applyFont="1" applyFill="1" applyAlignment="1"/>
    <xf numFmtId="0" fontId="140" fillId="4" borderId="0" xfId="0" applyFont="1" applyFill="1"/>
    <xf numFmtId="0" fontId="2" fillId="12" borderId="0" xfId="0" applyFont="1" applyFill="1" applyAlignment="1">
      <alignment horizontal="left" wrapText="1"/>
    </xf>
    <xf numFmtId="0" fontId="2" fillId="12" borderId="0" xfId="0" applyFont="1" applyFill="1" applyAlignment="1">
      <alignment horizontal="left" wrapText="1"/>
    </xf>
    <xf numFmtId="0" fontId="15" fillId="12" borderId="3" xfId="0" applyFont="1" applyFill="1" applyBorder="1" applyAlignment="1">
      <alignment horizontal="left" wrapText="1"/>
    </xf>
    <xf numFmtId="0" fontId="15" fillId="12" borderId="0" xfId="0" applyFont="1" applyFill="1" applyAlignment="1">
      <alignment horizontal="left" wrapText="1"/>
    </xf>
    <xf numFmtId="0" fontId="15" fillId="12" borderId="2" xfId="0" applyFont="1" applyFill="1" applyBorder="1" applyAlignment="1">
      <alignment horizontal="left" wrapText="1"/>
    </xf>
    <xf numFmtId="0" fontId="15" fillId="12" borderId="2" xfId="0" applyFont="1" applyFill="1" applyBorder="1" applyAlignment="1">
      <alignment horizontal="left" wrapText="1"/>
    </xf>
    <xf numFmtId="0" fontId="141" fillId="12" borderId="2" xfId="0" applyFont="1" applyFill="1" applyBorder="1" applyAlignment="1">
      <alignment horizontal="left" wrapText="1"/>
    </xf>
    <xf numFmtId="0" fontId="15" fillId="12" borderId="0" xfId="0" applyFont="1" applyFill="1" applyAlignment="1">
      <alignment horizontal="left" wrapText="1"/>
    </xf>
    <xf numFmtId="0" fontId="15" fillId="12" borderId="0" xfId="0" applyFont="1" applyFill="1" applyAlignment="1">
      <alignment horizontal="left"/>
    </xf>
    <xf numFmtId="0" fontId="15" fillId="12" borderId="0" xfId="0" applyFont="1" applyFill="1" applyAlignment="1">
      <alignment horizontal="left"/>
    </xf>
    <xf numFmtId="0" fontId="81" fillId="0" borderId="0" xfId="0" applyFont="1" applyAlignment="1">
      <alignment horizontal="left" wrapText="1"/>
    </xf>
    <xf numFmtId="0" fontId="142" fillId="0" borderId="0" xfId="0" applyFont="1" applyAlignment="1">
      <alignment horizontal="left" wrapText="1"/>
    </xf>
    <xf numFmtId="0" fontId="81" fillId="0" borderId="3" xfId="0" applyFont="1" applyBorder="1" applyAlignment="1">
      <alignment horizontal="left" wrapText="1"/>
    </xf>
    <xf numFmtId="0" fontId="81" fillId="0" borderId="0" xfId="0" applyFont="1" applyAlignment="1">
      <alignment horizontal="left" wrapText="1"/>
    </xf>
    <xf numFmtId="0" fontId="81" fillId="0" borderId="0" xfId="0" applyFont="1" applyAlignment="1">
      <alignment horizontal="left" wrapText="1"/>
    </xf>
    <xf numFmtId="0" fontId="81" fillId="0" borderId="2" xfId="0" applyFont="1" applyBorder="1" applyAlignment="1">
      <alignment horizontal="left" wrapText="1"/>
    </xf>
    <xf numFmtId="0" fontId="143" fillId="0" borderId="0" xfId="0" applyFont="1" applyAlignment="1">
      <alignment horizontal="left" wrapText="1"/>
    </xf>
    <xf numFmtId="0" fontId="81" fillId="0" borderId="0" xfId="0" applyFont="1" applyAlignment="1">
      <alignment horizontal="left"/>
    </xf>
    <xf numFmtId="0" fontId="2" fillId="0" borderId="0" xfId="0" applyFont="1" applyAlignment="1">
      <alignment horizontal="left" wrapText="1"/>
    </xf>
    <xf numFmtId="0" fontId="2" fillId="0" borderId="3" xfId="0" applyFont="1" applyBorder="1" applyAlignment="1">
      <alignment horizontal="left" wrapText="1"/>
    </xf>
    <xf numFmtId="0" fontId="2" fillId="0" borderId="0" xfId="0" applyFont="1" applyAlignment="1">
      <alignment horizontal="left" wrapText="1"/>
    </xf>
    <xf numFmtId="0" fontId="2" fillId="0" borderId="2" xfId="0" applyFont="1" applyBorder="1" applyAlignment="1">
      <alignment horizontal="left" wrapText="1"/>
    </xf>
    <xf numFmtId="0" fontId="2" fillId="0" borderId="0" xfId="0" applyFont="1" applyAlignment="1">
      <alignment horizontal="left" wrapText="1"/>
    </xf>
    <xf numFmtId="0" fontId="2" fillId="0" borderId="2" xfId="0" applyFont="1" applyBorder="1" applyAlignment="1">
      <alignment horizontal="left" wrapText="1"/>
    </xf>
    <xf numFmtId="0" fontId="2" fillId="0" borderId="0" xfId="0" applyFont="1" applyAlignment="1">
      <alignment horizontal="left"/>
    </xf>
    <xf numFmtId="0" fontId="2" fillId="0" borderId="0" xfId="0" applyFont="1" applyAlignment="1">
      <alignment horizontal="left"/>
    </xf>
    <xf numFmtId="0" fontId="21" fillId="0" borderId="0" xfId="0" applyFont="1" applyAlignment="1">
      <alignment horizontal="left" wrapText="1"/>
    </xf>
    <xf numFmtId="167" fontId="2" fillId="0" borderId="0" xfId="0" applyNumberFormat="1" applyFont="1" applyAlignment="1">
      <alignment horizontal="left" wrapText="1"/>
    </xf>
    <xf numFmtId="0" fontId="21" fillId="0" borderId="2" xfId="0" applyFont="1" applyBorder="1" applyAlignment="1">
      <alignment horizontal="left" wrapText="1"/>
    </xf>
    <xf numFmtId="0" fontId="2" fillId="0" borderId="3" xfId="0" applyFont="1" applyBorder="1" applyAlignment="1">
      <alignment horizontal="left" wrapText="1"/>
    </xf>
    <xf numFmtId="0" fontId="2" fillId="0" borderId="3" xfId="0" applyFont="1" applyBorder="1" applyAlignment="1">
      <alignment horizontal="left"/>
    </xf>
    <xf numFmtId="0" fontId="2" fillId="0" borderId="0" xfId="0" applyFont="1" applyAlignment="1">
      <alignment horizontal="center"/>
    </xf>
    <xf numFmtId="0" fontId="91" fillId="0" borderId="2" xfId="0" applyFont="1" applyBorder="1" applyAlignment="1">
      <alignment horizontal="left" wrapText="1"/>
    </xf>
    <xf numFmtId="0" fontId="91" fillId="13" borderId="0" xfId="0" applyFont="1" applyFill="1" applyAlignment="1">
      <alignment horizontal="left"/>
    </xf>
    <xf numFmtId="165" fontId="2" fillId="0" borderId="0" xfId="0" applyNumberFormat="1" applyFont="1" applyAlignment="1">
      <alignment horizontal="left" wrapText="1"/>
    </xf>
    <xf numFmtId="0" fontId="21" fillId="0" borderId="0" xfId="0" applyFont="1" applyAlignment="1">
      <alignment horizontal="left"/>
    </xf>
    <xf numFmtId="0" fontId="42" fillId="0" borderId="2" xfId="0" applyFont="1" applyBorder="1" applyAlignment="1">
      <alignment horizontal="left" wrapText="1"/>
    </xf>
    <xf numFmtId="0" fontId="2" fillId="0" borderId="2" xfId="0" applyFont="1" applyBorder="1" applyAlignment="1">
      <alignment horizontal="left"/>
    </xf>
    <xf numFmtId="0" fontId="2" fillId="0" borderId="0" xfId="0" applyFont="1" applyAlignment="1">
      <alignment horizontal="left"/>
    </xf>
    <xf numFmtId="0" fontId="91" fillId="13" borderId="0" xfId="0" applyFont="1" applyFill="1" applyAlignment="1">
      <alignment horizontal="left" vertical="center" wrapText="1"/>
    </xf>
    <xf numFmtId="0" fontId="91" fillId="13" borderId="2" xfId="0" applyFont="1" applyFill="1" applyBorder="1" applyAlignment="1">
      <alignment horizontal="left" vertical="center" wrapText="1"/>
    </xf>
    <xf numFmtId="0" fontId="91" fillId="0" borderId="2" xfId="0" applyFont="1" applyBorder="1" applyAlignment="1">
      <alignment horizontal="left" vertical="center" wrapText="1"/>
    </xf>
    <xf numFmtId="0" fontId="2" fillId="0" borderId="0" xfId="0" applyFont="1" applyAlignment="1">
      <alignment horizontal="center" wrapText="1"/>
    </xf>
    <xf numFmtId="170" fontId="2" fillId="0" borderId="0" xfId="0" applyNumberFormat="1" applyFont="1" applyAlignment="1">
      <alignment horizontal="left" wrapText="1"/>
    </xf>
    <xf numFmtId="0" fontId="2" fillId="0" borderId="0" xfId="0" applyFont="1" applyAlignment="1">
      <alignment horizontal="left"/>
    </xf>
    <xf numFmtId="0" fontId="2" fillId="0" borderId="3" xfId="0" applyFont="1" applyBorder="1" applyAlignment="1">
      <alignment horizontal="left"/>
    </xf>
    <xf numFmtId="0" fontId="2" fillId="0" borderId="2" xfId="0" applyFont="1" applyBorder="1" applyAlignment="1">
      <alignment horizontal="left"/>
    </xf>
    <xf numFmtId="0" fontId="147" fillId="21" borderId="0" xfId="0" applyFont="1" applyFill="1" applyAlignment="1">
      <alignment vertical="center" wrapText="1"/>
    </xf>
    <xf numFmtId="0" fontId="144" fillId="24" borderId="7" xfId="0" applyFont="1" applyFill="1" applyBorder="1" applyAlignment="1">
      <alignment horizontal="center" vertical="center" wrapText="1"/>
    </xf>
    <xf numFmtId="0" fontId="148" fillId="6" borderId="7" xfId="0" applyFont="1" applyFill="1" applyBorder="1" applyAlignment="1">
      <alignment horizontal="center" vertical="center" wrapText="1"/>
    </xf>
    <xf numFmtId="0" fontId="148" fillId="6" borderId="7" xfId="0" applyFont="1" applyFill="1" applyBorder="1" applyAlignment="1">
      <alignment horizontal="center" vertical="center" wrapText="1"/>
    </xf>
    <xf numFmtId="0" fontId="144" fillId="4" borderId="7" xfId="0" applyFont="1" applyFill="1" applyBorder="1" applyAlignment="1">
      <alignment horizontal="center" vertical="center" wrapText="1"/>
    </xf>
    <xf numFmtId="0" fontId="46" fillId="25" borderId="7" xfId="0" applyFont="1" applyFill="1" applyBorder="1" applyAlignment="1">
      <alignment horizontal="center" vertical="center" wrapText="1"/>
    </xf>
    <xf numFmtId="0" fontId="46" fillId="25" borderId="7" xfId="0" applyFont="1" applyFill="1" applyBorder="1" applyAlignment="1">
      <alignment horizontal="center" vertical="center" wrapText="1"/>
    </xf>
    <xf numFmtId="0" fontId="147" fillId="4" borderId="4" xfId="0" applyFont="1" applyFill="1" applyBorder="1" applyAlignment="1">
      <alignment vertical="center" wrapText="1"/>
    </xf>
    <xf numFmtId="0" fontId="149" fillId="4" borderId="0" xfId="0" applyFont="1" applyFill="1" applyAlignment="1">
      <alignment horizontal="center" vertical="center" wrapText="1"/>
    </xf>
    <xf numFmtId="167" fontId="147" fillId="4" borderId="0" xfId="0" applyNumberFormat="1" applyFont="1" applyFill="1" applyAlignment="1">
      <alignment horizontal="center" vertical="center" wrapText="1"/>
    </xf>
    <xf numFmtId="0" fontId="147" fillId="4" borderId="0" xfId="0" applyFont="1" applyFill="1" applyAlignment="1">
      <alignment vertical="center" wrapText="1"/>
    </xf>
    <xf numFmtId="0" fontId="46" fillId="26" borderId="3" xfId="0" applyFont="1" applyFill="1" applyBorder="1" applyAlignment="1">
      <alignment horizontal="center" vertical="center" wrapText="1"/>
    </xf>
    <xf numFmtId="0" fontId="46" fillId="27" borderId="0" xfId="0" applyFont="1" applyFill="1" applyAlignment="1">
      <alignment horizontal="center" vertical="center" wrapText="1"/>
    </xf>
    <xf numFmtId="0" fontId="46" fillId="28" borderId="0" xfId="0" applyFont="1" applyFill="1" applyAlignment="1">
      <alignment horizontal="center" vertical="center" wrapText="1"/>
    </xf>
    <xf numFmtId="0" fontId="147" fillId="4" borderId="2" xfId="0" applyFont="1" applyFill="1" applyBorder="1" applyAlignment="1">
      <alignment vertical="center" wrapText="1"/>
    </xf>
    <xf numFmtId="0" fontId="147" fillId="4" borderId="3" xfId="0" applyFont="1" applyFill="1" applyBorder="1" applyAlignment="1">
      <alignment vertical="center" wrapText="1"/>
    </xf>
    <xf numFmtId="0" fontId="147" fillId="4" borderId="0" xfId="0" applyFont="1" applyFill="1" applyAlignment="1">
      <alignment vertical="center" wrapText="1"/>
    </xf>
    <xf numFmtId="0" fontId="147" fillId="23" borderId="4" xfId="0" applyFont="1" applyFill="1" applyBorder="1" applyAlignment="1">
      <alignment vertical="center" wrapText="1"/>
    </xf>
    <xf numFmtId="0" fontId="149" fillId="23" borderId="0" xfId="0" applyFont="1" applyFill="1" applyAlignment="1">
      <alignment horizontal="center" vertical="center" wrapText="1"/>
    </xf>
    <xf numFmtId="14" fontId="147" fillId="23" borderId="0" xfId="0" applyNumberFormat="1" applyFont="1" applyFill="1" applyAlignment="1">
      <alignment horizontal="center" vertical="center" wrapText="1"/>
    </xf>
    <xf numFmtId="0" fontId="147" fillId="23" borderId="0" xfId="0" applyFont="1" applyFill="1" applyAlignment="1">
      <alignment vertical="center" wrapText="1"/>
    </xf>
    <xf numFmtId="0" fontId="150" fillId="23" borderId="0" xfId="0" applyFont="1" applyFill="1" applyAlignment="1">
      <alignment horizontal="center" vertical="center" wrapText="1"/>
    </xf>
    <xf numFmtId="0" fontId="151" fillId="26" borderId="3" xfId="0" applyFont="1" applyFill="1" applyBorder="1" applyAlignment="1">
      <alignment horizontal="center" vertical="center" wrapText="1"/>
    </xf>
    <xf numFmtId="0" fontId="151" fillId="27" borderId="0" xfId="0" applyFont="1" applyFill="1" applyAlignment="1">
      <alignment horizontal="center" vertical="center" wrapText="1"/>
    </xf>
    <xf numFmtId="0" fontId="151" fillId="28" borderId="0" xfId="0" applyFont="1" applyFill="1" applyAlignment="1">
      <alignment horizontal="center" vertical="center" wrapText="1"/>
    </xf>
    <xf numFmtId="0" fontId="150" fillId="23" borderId="2" xfId="0" applyFont="1" applyFill="1" applyBorder="1" applyAlignment="1">
      <alignment horizontal="center" vertical="center" wrapText="1"/>
    </xf>
    <xf numFmtId="0" fontId="147" fillId="23" borderId="3" xfId="0" applyFont="1" applyFill="1" applyBorder="1" applyAlignment="1">
      <alignment vertical="center" wrapText="1"/>
    </xf>
    <xf numFmtId="0" fontId="147" fillId="23" borderId="2" xfId="0" applyFont="1" applyFill="1" applyBorder="1" applyAlignment="1">
      <alignment vertical="center" wrapText="1"/>
    </xf>
    <xf numFmtId="0" fontId="46" fillId="4" borderId="0" xfId="0" applyFont="1" applyFill="1" applyAlignment="1">
      <alignment horizontal="left" vertical="center" wrapText="1"/>
    </xf>
    <xf numFmtId="0" fontId="147" fillId="23" borderId="0" xfId="0" applyFont="1" applyFill="1" applyAlignment="1">
      <alignment vertical="center" wrapText="1"/>
    </xf>
    <xf numFmtId="14" fontId="147" fillId="4" borderId="0" xfId="0" applyNumberFormat="1" applyFont="1" applyFill="1" applyAlignment="1">
      <alignment horizontal="center" vertical="center" wrapText="1"/>
    </xf>
    <xf numFmtId="0" fontId="46" fillId="23" borderId="3" xfId="0" applyFont="1" applyFill="1" applyBorder="1" applyAlignment="1">
      <alignment vertical="center" wrapText="1"/>
    </xf>
    <xf numFmtId="0" fontId="46" fillId="23" borderId="2" xfId="0" applyFont="1" applyFill="1" applyBorder="1" applyAlignment="1">
      <alignment vertical="center" wrapText="1"/>
    </xf>
    <xf numFmtId="0" fontId="46" fillId="4" borderId="2" xfId="0" applyFont="1" applyFill="1" applyBorder="1" applyAlignment="1">
      <alignment vertical="center" wrapText="1"/>
    </xf>
    <xf numFmtId="0" fontId="46" fillId="26" borderId="3" xfId="0" applyFont="1" applyFill="1" applyBorder="1" applyAlignment="1">
      <alignment horizontal="center" vertical="center" wrapText="1"/>
    </xf>
    <xf numFmtId="0" fontId="46" fillId="23" borderId="0" xfId="0" applyFont="1" applyFill="1" applyAlignment="1">
      <alignment vertical="center" wrapText="1"/>
    </xf>
    <xf numFmtId="0" fontId="147" fillId="23" borderId="3" xfId="0" applyFont="1" applyFill="1" applyBorder="1" applyAlignment="1">
      <alignment vertical="center" wrapText="1"/>
    </xf>
    <xf numFmtId="167" fontId="147" fillId="23" borderId="0" xfId="0" applyNumberFormat="1" applyFont="1" applyFill="1" applyAlignment="1">
      <alignment horizontal="center" vertical="center" wrapText="1"/>
    </xf>
    <xf numFmtId="0" fontId="147" fillId="4" borderId="4" xfId="0" applyFont="1" applyFill="1" applyBorder="1" applyAlignment="1">
      <alignment vertical="center" wrapText="1"/>
    </xf>
    <xf numFmtId="165" fontId="147" fillId="4" borderId="0" xfId="0" applyNumberFormat="1" applyFont="1" applyFill="1" applyAlignment="1">
      <alignment horizontal="center" vertical="center" wrapText="1"/>
    </xf>
    <xf numFmtId="0" fontId="46" fillId="4" borderId="0" xfId="0" applyFont="1" applyFill="1" applyAlignment="1">
      <alignment vertical="center" wrapText="1"/>
    </xf>
    <xf numFmtId="0" fontId="46" fillId="4" borderId="3" xfId="0" applyFont="1" applyFill="1" applyBorder="1" applyAlignment="1">
      <alignment vertical="center" wrapText="1"/>
    </xf>
    <xf numFmtId="0" fontId="147" fillId="23" borderId="4" xfId="0" applyFont="1" applyFill="1" applyBorder="1" applyAlignment="1">
      <alignment vertical="center" wrapText="1"/>
    </xf>
    <xf numFmtId="165" fontId="147" fillId="23" borderId="0" xfId="0" applyNumberFormat="1" applyFont="1" applyFill="1" applyAlignment="1">
      <alignment horizontal="center" vertical="center" wrapText="1"/>
    </xf>
    <xf numFmtId="0" fontId="147" fillId="23" borderId="0" xfId="0" applyFont="1" applyFill="1" applyAlignment="1">
      <alignment vertical="center" wrapText="1"/>
    </xf>
    <xf numFmtId="0" fontId="147" fillId="23" borderId="0" xfId="0" applyFont="1" applyFill="1" applyAlignment="1">
      <alignment horizontal="right" vertical="center" wrapText="1"/>
    </xf>
    <xf numFmtId="0" fontId="2" fillId="23" borderId="0" xfId="0" applyFont="1" applyFill="1" applyAlignment="1">
      <alignment vertical="center" wrapText="1"/>
    </xf>
    <xf numFmtId="0" fontId="2" fillId="23" borderId="0" xfId="0" quotePrefix="1" applyFont="1" applyFill="1" applyAlignment="1">
      <alignment vertical="center"/>
    </xf>
    <xf numFmtId="0" fontId="2" fillId="23" borderId="0" xfId="0" applyFont="1" applyFill="1" applyAlignment="1">
      <alignment vertical="center"/>
    </xf>
    <xf numFmtId="0" fontId="2" fillId="23" borderId="0" xfId="0" applyFont="1" applyFill="1" applyAlignment="1">
      <alignment vertical="center"/>
    </xf>
    <xf numFmtId="0" fontId="2" fillId="4" borderId="0" xfId="0" applyFont="1" applyFill="1" applyAlignment="1">
      <alignment vertical="center"/>
    </xf>
    <xf numFmtId="0" fontId="46" fillId="4" borderId="2" xfId="0" applyFont="1" applyFill="1" applyBorder="1" applyAlignment="1">
      <alignment vertical="center" wrapText="1"/>
    </xf>
    <xf numFmtId="0" fontId="147" fillId="26" borderId="3" xfId="0" applyFont="1" applyFill="1" applyBorder="1" applyAlignment="1">
      <alignment horizontal="center" vertical="center" wrapText="1"/>
    </xf>
    <xf numFmtId="0" fontId="147" fillId="27" borderId="0" xfId="0" applyFont="1" applyFill="1" applyAlignment="1">
      <alignment horizontal="center" vertical="center" wrapText="1"/>
    </xf>
    <xf numFmtId="0" fontId="147" fillId="28" borderId="0" xfId="0" applyFont="1" applyFill="1" applyAlignment="1">
      <alignment horizontal="center" vertical="center" wrapText="1"/>
    </xf>
    <xf numFmtId="167" fontId="46" fillId="23" borderId="0" xfId="0" applyNumberFormat="1" applyFont="1" applyFill="1" applyAlignment="1">
      <alignment horizontal="center" vertical="center" wrapText="1"/>
    </xf>
    <xf numFmtId="0" fontId="46" fillId="23" borderId="4" xfId="0" applyFont="1" applyFill="1" applyBorder="1" applyAlignment="1">
      <alignment vertical="center" wrapText="1"/>
    </xf>
    <xf numFmtId="0" fontId="144" fillId="23" borderId="0" xfId="0" applyFont="1" applyFill="1" applyAlignment="1">
      <alignment horizontal="center" vertical="center" wrapText="1"/>
    </xf>
    <xf numFmtId="0" fontId="46" fillId="23" borderId="0" xfId="0" applyFont="1" applyFill="1" applyAlignment="1">
      <alignment vertical="center" wrapText="1"/>
    </xf>
    <xf numFmtId="0" fontId="46" fillId="4" borderId="4" xfId="0" applyFont="1" applyFill="1" applyBorder="1" applyAlignment="1">
      <alignment vertical="center" wrapText="1"/>
    </xf>
    <xf numFmtId="0" fontId="144" fillId="4" borderId="0" xfId="0" applyFont="1" applyFill="1" applyAlignment="1">
      <alignment horizontal="center" vertical="center" wrapText="1"/>
    </xf>
    <xf numFmtId="167" fontId="46" fillId="4" borderId="0" xfId="0" applyNumberFormat="1" applyFont="1" applyFill="1" applyAlignment="1">
      <alignment horizontal="center" vertical="center" wrapText="1"/>
    </xf>
    <xf numFmtId="0" fontId="46" fillId="4" borderId="0" xfId="0" applyFont="1" applyFill="1" applyAlignment="1">
      <alignment vertical="center" wrapText="1"/>
    </xf>
    <xf numFmtId="0" fontId="46" fillId="23" borderId="4" xfId="0" applyFont="1" applyFill="1" applyBorder="1" applyAlignment="1">
      <alignment vertical="center" wrapText="1"/>
    </xf>
    <xf numFmtId="0" fontId="46" fillId="23" borderId="2" xfId="0" applyFont="1" applyFill="1" applyBorder="1" applyAlignment="1">
      <alignment vertical="center" wrapText="1"/>
    </xf>
    <xf numFmtId="0" fontId="46" fillId="23" borderId="3" xfId="0" applyFont="1" applyFill="1" applyBorder="1" applyAlignment="1">
      <alignment vertical="center" wrapText="1"/>
    </xf>
    <xf numFmtId="0" fontId="46" fillId="23" borderId="2" xfId="0" applyFont="1" applyFill="1" applyBorder="1" applyAlignment="1">
      <alignment horizontal="left" wrapText="1"/>
    </xf>
    <xf numFmtId="0" fontId="46" fillId="4" borderId="3" xfId="0" applyFont="1" applyFill="1" applyBorder="1" applyAlignment="1">
      <alignment vertical="center" wrapText="1"/>
    </xf>
    <xf numFmtId="3" fontId="46" fillId="4" borderId="0" xfId="0" applyNumberFormat="1" applyFont="1" applyFill="1" applyAlignment="1">
      <alignment vertical="center" wrapText="1"/>
    </xf>
    <xf numFmtId="0" fontId="21" fillId="23" borderId="3" xfId="0" applyFont="1" applyFill="1" applyBorder="1"/>
    <xf numFmtId="0" fontId="147" fillId="23" borderId="2" xfId="0" applyFont="1" applyFill="1" applyBorder="1" applyAlignment="1">
      <alignment vertical="center" wrapText="1"/>
    </xf>
    <xf numFmtId="0" fontId="147" fillId="4" borderId="3" xfId="0" applyFont="1" applyFill="1" applyBorder="1" applyAlignment="1">
      <alignment vertical="center" wrapText="1"/>
    </xf>
    <xf numFmtId="0" fontId="147" fillId="4" borderId="2" xfId="0" applyFont="1" applyFill="1" applyBorder="1" applyAlignment="1">
      <alignment vertical="center" wrapText="1"/>
    </xf>
    <xf numFmtId="0" fontId="152" fillId="4" borderId="0" xfId="0" applyFont="1" applyFill="1" applyAlignment="1">
      <alignment vertical="center" wrapText="1"/>
    </xf>
    <xf numFmtId="0" fontId="147" fillId="23" borderId="2" xfId="0" applyFont="1" applyFill="1" applyBorder="1" applyAlignment="1">
      <alignment vertical="center" wrapText="1"/>
    </xf>
    <xf numFmtId="0" fontId="153" fillId="4" borderId="0" xfId="0" applyFont="1" applyFill="1" applyAlignment="1">
      <alignment horizontal="left" vertical="center"/>
    </xf>
    <xf numFmtId="171" fontId="147" fillId="4" borderId="0" xfId="0" applyNumberFormat="1" applyFont="1" applyFill="1" applyAlignment="1">
      <alignment horizontal="center" vertical="center" wrapText="1"/>
    </xf>
    <xf numFmtId="171" fontId="147" fillId="23" borderId="0" xfId="0" applyNumberFormat="1" applyFont="1" applyFill="1" applyAlignment="1">
      <alignment horizontal="center" vertical="center" wrapText="1"/>
    </xf>
    <xf numFmtId="0" fontId="153" fillId="23" borderId="0" xfId="0" applyFont="1" applyFill="1" applyAlignment="1">
      <alignment horizontal="left"/>
    </xf>
    <xf numFmtId="0" fontId="147" fillId="4" borderId="0" xfId="0" applyFont="1" applyFill="1" applyAlignment="1">
      <alignment horizontal="center" vertical="center" wrapText="1"/>
    </xf>
    <xf numFmtId="0" fontId="147" fillId="26" borderId="3" xfId="0" applyFont="1" applyFill="1" applyBorder="1" applyAlignment="1">
      <alignment horizontal="center" vertical="center" wrapText="1"/>
    </xf>
    <xf numFmtId="0" fontId="147" fillId="27" borderId="0" xfId="0" applyFont="1" applyFill="1" applyAlignment="1">
      <alignment horizontal="center" vertical="center" wrapText="1"/>
    </xf>
    <xf numFmtId="0" fontId="147" fillId="28" borderId="0" xfId="0" applyFont="1" applyFill="1" applyAlignment="1">
      <alignment horizontal="center" vertical="center" wrapText="1"/>
    </xf>
    <xf numFmtId="0" fontId="147" fillId="23" borderId="0" xfId="0" applyFont="1" applyFill="1" applyAlignment="1">
      <alignment horizontal="center" vertical="center" wrapText="1"/>
    </xf>
    <xf numFmtId="0" fontId="154" fillId="29" borderId="0" xfId="0" applyFont="1" applyFill="1" applyAlignment="1">
      <alignment horizontal="right" vertical="top"/>
    </xf>
    <xf numFmtId="0" fontId="155" fillId="29" borderId="0" xfId="0" applyFont="1" applyFill="1" applyAlignment="1">
      <alignment vertical="top"/>
    </xf>
    <xf numFmtId="0" fontId="102" fillId="29" borderId="0" xfId="0" applyFont="1" applyFill="1" applyAlignment="1">
      <alignment vertical="top" wrapText="1"/>
    </xf>
    <xf numFmtId="0" fontId="156" fillId="29" borderId="0" xfId="0" applyFont="1" applyFill="1" applyAlignment="1">
      <alignment vertical="top" wrapText="1"/>
    </xf>
    <xf numFmtId="0" fontId="2" fillId="29" borderId="0" xfId="0" applyFont="1" applyFill="1" applyAlignment="1">
      <alignment vertical="top" wrapText="1"/>
    </xf>
    <xf numFmtId="0" fontId="2" fillId="29" borderId="0" xfId="0" applyFont="1" applyFill="1" applyAlignment="1">
      <alignment vertical="top" wrapText="1"/>
    </xf>
    <xf numFmtId="0" fontId="2" fillId="29" borderId="0" xfId="0" applyFont="1" applyFill="1" applyAlignment="1">
      <alignment wrapText="1"/>
    </xf>
    <xf numFmtId="0" fontId="2" fillId="29" borderId="0" xfId="0" applyFont="1" applyFill="1"/>
    <xf numFmtId="0" fontId="157" fillId="4" borderId="0" xfId="0" applyFont="1" applyFill="1" applyAlignment="1">
      <alignment horizontal="right" vertical="top" wrapText="1"/>
    </xf>
    <xf numFmtId="0" fontId="157" fillId="4" borderId="0" xfId="0" applyFont="1" applyFill="1" applyAlignment="1">
      <alignment vertical="top" wrapText="1"/>
    </xf>
    <xf numFmtId="0" fontId="2" fillId="4" borderId="0" xfId="0" applyFont="1" applyFill="1" applyAlignment="1">
      <alignment vertical="top" wrapText="1"/>
    </xf>
    <xf numFmtId="0" fontId="48" fillId="4" borderId="0" xfId="0" applyFont="1" applyFill="1" applyAlignment="1">
      <alignment vertical="top" wrapText="1"/>
    </xf>
    <xf numFmtId="0" fontId="158" fillId="4" borderId="0" xfId="0" applyFont="1" applyFill="1" applyAlignment="1">
      <alignment vertical="top" wrapText="1"/>
    </xf>
    <xf numFmtId="0" fontId="2" fillId="4" borderId="0" xfId="0" applyFont="1" applyFill="1" applyAlignment="1">
      <alignment vertical="top" wrapText="1"/>
    </xf>
    <xf numFmtId="0" fontId="2" fillId="4" borderId="0" xfId="0" applyFont="1" applyFill="1" applyAlignment="1">
      <alignment wrapText="1"/>
    </xf>
    <xf numFmtId="0" fontId="2" fillId="4" borderId="0" xfId="0" applyFont="1" applyFill="1"/>
    <xf numFmtId="0" fontId="157" fillId="30" borderId="0" xfId="0" applyFont="1" applyFill="1" applyAlignment="1">
      <alignment horizontal="right" vertical="top" wrapText="1"/>
    </xf>
    <xf numFmtId="0" fontId="157" fillId="30" borderId="0" xfId="0" applyFont="1" applyFill="1" applyAlignment="1">
      <alignment vertical="top" wrapText="1"/>
    </xf>
    <xf numFmtId="0" fontId="96" fillId="30" borderId="0" xfId="0" applyFont="1" applyFill="1" applyAlignment="1">
      <alignment vertical="top" wrapText="1"/>
    </xf>
    <xf numFmtId="0" fontId="21" fillId="30" borderId="0" xfId="0" applyFont="1" applyFill="1" applyAlignment="1">
      <alignment vertical="top" wrapText="1"/>
    </xf>
    <xf numFmtId="0" fontId="159" fillId="30" borderId="0" xfId="0" applyFont="1" applyFill="1" applyAlignment="1">
      <alignment vertical="top"/>
    </xf>
    <xf numFmtId="0" fontId="2" fillId="30" borderId="0" xfId="0" applyFont="1" applyFill="1" applyAlignment="1">
      <alignment vertical="top" wrapText="1"/>
    </xf>
    <xf numFmtId="0" fontId="48" fillId="30" borderId="0" xfId="0" applyFont="1" applyFill="1" applyAlignment="1">
      <alignment vertical="top" wrapText="1"/>
    </xf>
    <xf numFmtId="0" fontId="2" fillId="30" borderId="0" xfId="0" applyFont="1" applyFill="1" applyAlignment="1">
      <alignment vertical="top" wrapText="1"/>
    </xf>
    <xf numFmtId="0" fontId="2" fillId="30" borderId="0" xfId="0" applyFont="1" applyFill="1" applyAlignment="1">
      <alignment wrapText="1"/>
    </xf>
    <xf numFmtId="0" fontId="2" fillId="30" borderId="0" xfId="0" applyFont="1" applyFill="1"/>
    <xf numFmtId="0" fontId="21" fillId="4" borderId="0" xfId="0" applyFont="1" applyFill="1" applyAlignment="1">
      <alignment vertical="top" wrapText="1"/>
    </xf>
    <xf numFmtId="0" fontId="21" fillId="4" borderId="0" xfId="0" applyFont="1" applyFill="1" applyAlignment="1">
      <alignment wrapText="1"/>
    </xf>
    <xf numFmtId="0" fontId="21" fillId="4" borderId="0" xfId="0" applyFont="1" applyFill="1"/>
    <xf numFmtId="0" fontId="157" fillId="30" borderId="0" xfId="0" applyFont="1" applyFill="1" applyAlignment="1">
      <alignment vertical="top" wrapText="1"/>
    </xf>
    <xf numFmtId="0" fontId="2" fillId="4" borderId="0" xfId="0" applyFont="1" applyFill="1" applyAlignment="1">
      <alignment vertical="top"/>
    </xf>
    <xf numFmtId="0" fontId="2" fillId="4" borderId="0" xfId="0" applyFont="1" applyFill="1" applyAlignment="1">
      <alignment vertical="top"/>
    </xf>
    <xf numFmtId="172" fontId="2" fillId="30" borderId="0" xfId="0" applyNumberFormat="1" applyFont="1" applyFill="1" applyAlignment="1">
      <alignment vertical="top" wrapText="1"/>
    </xf>
    <xf numFmtId="0" fontId="2" fillId="30" borderId="0" xfId="0" applyFont="1" applyFill="1" applyAlignment="1">
      <alignment vertical="top"/>
    </xf>
    <xf numFmtId="0" fontId="2" fillId="30" borderId="0" xfId="0" applyFont="1" applyFill="1" applyAlignment="1">
      <alignment vertical="top"/>
    </xf>
    <xf numFmtId="0" fontId="160" fillId="4" borderId="0" xfId="0" applyFont="1" applyFill="1" applyAlignment="1">
      <alignment vertical="top" wrapText="1"/>
    </xf>
    <xf numFmtId="0" fontId="117" fillId="4" borderId="0" xfId="0" applyFont="1" applyFill="1" applyAlignment="1">
      <alignment vertical="top" wrapText="1"/>
    </xf>
    <xf numFmtId="0" fontId="161" fillId="4" borderId="0" xfId="0" applyFont="1" applyFill="1" applyAlignment="1">
      <alignment vertical="top" wrapText="1"/>
    </xf>
    <xf numFmtId="0" fontId="2" fillId="4" borderId="0" xfId="0" applyFont="1" applyFill="1" applyAlignment="1">
      <alignment horizontal="left" vertical="top" wrapText="1"/>
    </xf>
    <xf numFmtId="0" fontId="2" fillId="31" borderId="0" xfId="0" applyFont="1" applyFill="1" applyAlignment="1">
      <alignment wrapText="1"/>
    </xf>
    <xf numFmtId="0" fontId="2" fillId="32" borderId="0" xfId="0" applyFont="1" applyFill="1" applyAlignment="1">
      <alignment wrapText="1"/>
    </xf>
    <xf numFmtId="0" fontId="2" fillId="4" borderId="0" xfId="0" applyFont="1" applyFill="1" applyAlignment="1">
      <alignment vertical="top" wrapText="1"/>
    </xf>
    <xf numFmtId="0" fontId="2" fillId="30" borderId="0" xfId="0" applyFont="1" applyFill="1" applyAlignment="1">
      <alignment vertical="top" wrapText="1"/>
    </xf>
    <xf numFmtId="0" fontId="2" fillId="32" borderId="0" xfId="0" applyFont="1" applyFill="1" applyAlignment="1"/>
    <xf numFmtId="0" fontId="2" fillId="9" borderId="0" xfId="0" applyFont="1" applyFill="1" applyAlignment="1">
      <alignment vertical="top" wrapText="1"/>
    </xf>
    <xf numFmtId="0" fontId="2" fillId="4" borderId="0" xfId="0" applyFont="1" applyFill="1" applyAlignment="1">
      <alignment wrapText="1"/>
    </xf>
    <xf numFmtId="0" fontId="2" fillId="30" borderId="0" xfId="0" applyFont="1" applyFill="1" applyAlignment="1">
      <alignment wrapText="1"/>
    </xf>
    <xf numFmtId="0" fontId="21" fillId="30" borderId="0" xfId="0" applyFont="1" applyFill="1" applyAlignment="1">
      <alignment horizontal="center" vertical="top" wrapText="1"/>
    </xf>
    <xf numFmtId="0" fontId="2" fillId="30" borderId="0" xfId="0" applyFont="1" applyFill="1" applyAlignment="1">
      <alignment vertical="top" wrapText="1"/>
    </xf>
    <xf numFmtId="0" fontId="91" fillId="30" borderId="0" xfId="0" applyFont="1" applyFill="1" applyAlignment="1">
      <alignment horizontal="left" vertical="top" wrapText="1"/>
    </xf>
    <xf numFmtId="0" fontId="46" fillId="30" borderId="0" xfId="0" applyFont="1" applyFill="1" applyAlignment="1">
      <alignment vertical="top" wrapText="1"/>
    </xf>
    <xf numFmtId="0" fontId="0" fillId="4" borderId="0" xfId="0" applyFont="1" applyFill="1" applyAlignment="1">
      <alignment vertical="top" wrapText="1"/>
    </xf>
    <xf numFmtId="0" fontId="2" fillId="30" borderId="0" xfId="0" applyFont="1" applyFill="1" applyAlignment="1">
      <alignment horizontal="right"/>
    </xf>
    <xf numFmtId="0" fontId="156" fillId="4" borderId="0" xfId="0" applyFont="1" applyFill="1" applyAlignment="1">
      <alignment vertical="top" wrapText="1"/>
    </xf>
    <xf numFmtId="0" fontId="2" fillId="8" borderId="0" xfId="0" applyFont="1" applyFill="1" applyAlignment="1">
      <alignment horizontal="left" vertical="top" wrapText="1"/>
    </xf>
    <xf numFmtId="0" fontId="2" fillId="32" borderId="0" xfId="0" applyFont="1" applyFill="1" applyAlignment="1">
      <alignment vertical="top" wrapText="1"/>
    </xf>
    <xf numFmtId="0" fontId="162" fillId="30" borderId="0" xfId="0" applyFont="1" applyFill="1" applyAlignment="1">
      <alignment vertical="top" wrapText="1"/>
    </xf>
    <xf numFmtId="0" fontId="163" fillId="30" borderId="0" xfId="0" applyFont="1" applyFill="1" applyAlignment="1">
      <alignment vertical="top" wrapText="1"/>
    </xf>
    <xf numFmtId="0" fontId="164" fillId="4" borderId="0" xfId="0" applyFont="1" applyFill="1" applyAlignment="1">
      <alignment vertical="top" wrapText="1"/>
    </xf>
    <xf numFmtId="0" fontId="15" fillId="4" borderId="0" xfId="0" applyFont="1" applyFill="1" applyAlignment="1">
      <alignment vertical="top" wrapText="1"/>
    </xf>
    <xf numFmtId="0" fontId="165" fillId="4" borderId="0" xfId="0" applyFont="1" applyFill="1" applyAlignment="1">
      <alignment vertical="top" wrapText="1"/>
    </xf>
    <xf numFmtId="0" fontId="166" fillId="4" borderId="0" xfId="0" applyFont="1" applyFill="1" applyAlignment="1">
      <alignment vertical="top" wrapText="1"/>
    </xf>
    <xf numFmtId="0" fontId="163" fillId="4" borderId="0" xfId="0" applyFont="1" applyFill="1" applyAlignment="1">
      <alignment vertical="top" wrapText="1"/>
    </xf>
    <xf numFmtId="0" fontId="2" fillId="30" borderId="0" xfId="0" applyFont="1" applyFill="1" applyAlignment="1">
      <alignment vertical="top" wrapText="1"/>
    </xf>
    <xf numFmtId="0" fontId="167" fillId="32" borderId="0" xfId="0" applyFont="1" applyFill="1" applyAlignment="1">
      <alignment vertical="top"/>
    </xf>
    <xf numFmtId="0" fontId="25" fillId="30" borderId="0" xfId="0" applyFont="1" applyFill="1" applyAlignment="1">
      <alignment horizontal="left" vertical="top" wrapText="1"/>
    </xf>
    <xf numFmtId="0" fontId="15" fillId="30" borderId="0" xfId="0" applyFont="1" applyFill="1" applyAlignment="1">
      <alignment vertical="top" wrapText="1"/>
    </xf>
    <xf numFmtId="0" fontId="21" fillId="30" borderId="0" xfId="0" applyFont="1" applyFill="1" applyAlignment="1">
      <alignment horizontal="left" vertical="top" wrapText="1"/>
    </xf>
    <xf numFmtId="0" fontId="21" fillId="30" borderId="0" xfId="0" applyFont="1" applyFill="1" applyAlignment="1">
      <alignment horizontal="left" wrapText="1"/>
    </xf>
    <xf numFmtId="0" fontId="21" fillId="30" borderId="0" xfId="0" applyFont="1" applyFill="1" applyAlignment="1">
      <alignment horizontal="right" vertical="top"/>
    </xf>
    <xf numFmtId="0" fontId="21" fillId="4" borderId="0" xfId="0" applyFont="1" applyFill="1" applyAlignment="1">
      <alignment horizontal="right" vertical="top"/>
    </xf>
    <xf numFmtId="0" fontId="21" fillId="4" borderId="0" xfId="0" applyFont="1" applyFill="1" applyAlignment="1">
      <alignment vertical="top"/>
    </xf>
    <xf numFmtId="0" fontId="21" fillId="30" borderId="0" xfId="0" applyFont="1" applyFill="1" applyAlignment="1">
      <alignment vertical="top"/>
    </xf>
    <xf numFmtId="0" fontId="21" fillId="4" borderId="0" xfId="0" applyFont="1" applyFill="1" applyAlignment="1">
      <alignment horizontal="left" vertical="top" wrapText="1"/>
    </xf>
    <xf numFmtId="0" fontId="2" fillId="0" borderId="0" xfId="0" applyFont="1" applyAlignment="1">
      <alignment horizontal="left" vertical="top" wrapText="1"/>
    </xf>
    <xf numFmtId="0" fontId="21" fillId="33" borderId="3" xfId="0" applyFont="1" applyFill="1" applyBorder="1" applyAlignment="1">
      <alignment horizontal="left" vertical="top" wrapText="1"/>
    </xf>
    <xf numFmtId="0" fontId="168" fillId="4" borderId="8" xfId="0" applyFont="1" applyFill="1" applyBorder="1" applyAlignment="1">
      <alignment horizontal="left" vertical="top" wrapText="1"/>
    </xf>
    <xf numFmtId="0" fontId="57" fillId="4" borderId="8" xfId="0" applyFont="1" applyFill="1" applyBorder="1" applyAlignment="1">
      <alignment horizontal="left" vertical="top" wrapText="1"/>
    </xf>
    <xf numFmtId="0" fontId="15" fillId="0" borderId="8" xfId="0" applyFont="1" applyBorder="1" applyAlignment="1">
      <alignment horizontal="left" vertical="top" wrapText="1"/>
    </xf>
    <xf numFmtId="0" fontId="15" fillId="0" borderId="8" xfId="0" applyFont="1" applyBorder="1" applyAlignment="1">
      <alignment horizontal="left" wrapText="1"/>
    </xf>
    <xf numFmtId="0" fontId="15" fillId="0" borderId="8" xfId="0" applyFont="1" applyBorder="1" applyAlignment="1">
      <alignment horizontal="left" wrapText="1"/>
    </xf>
    <xf numFmtId="0" fontId="21" fillId="0" borderId="8" xfId="0" applyFont="1" applyBorder="1" applyAlignment="1">
      <alignment horizontal="left" vertical="top" wrapText="1"/>
    </xf>
    <xf numFmtId="0" fontId="21" fillId="4" borderId="8" xfId="0" applyFont="1" applyFill="1" applyBorder="1" applyAlignment="1">
      <alignment horizontal="left" vertical="top" wrapText="1"/>
    </xf>
    <xf numFmtId="0" fontId="2" fillId="0" borderId="8" xfId="0" applyFont="1" applyBorder="1" applyAlignment="1">
      <alignment horizontal="left" vertical="top" wrapText="1"/>
    </xf>
    <xf numFmtId="0" fontId="2" fillId="0" borderId="8" xfId="0" applyFont="1" applyBorder="1" applyAlignment="1">
      <alignment horizontal="left" vertical="top" wrapText="1"/>
    </xf>
    <xf numFmtId="0" fontId="2" fillId="0" borderId="8" xfId="0" applyFont="1" applyBorder="1" applyAlignment="1">
      <alignment horizontal="left" wrapText="1"/>
    </xf>
    <xf numFmtId="0" fontId="21" fillId="4" borderId="8" xfId="0" applyFont="1" applyFill="1" applyBorder="1" applyAlignment="1">
      <alignment horizontal="left" vertical="top" wrapText="1"/>
    </xf>
    <xf numFmtId="0" fontId="169" fillId="4" borderId="8" xfId="0" applyFont="1" applyFill="1" applyBorder="1" applyAlignment="1">
      <alignment horizontal="left" vertical="top" wrapText="1"/>
    </xf>
    <xf numFmtId="0" fontId="25" fillId="23" borderId="8" xfId="0" applyFont="1" applyFill="1" applyBorder="1" applyAlignment="1">
      <alignment horizontal="left" vertical="top" wrapText="1"/>
    </xf>
    <xf numFmtId="0" fontId="21" fillId="4" borderId="8" xfId="0" applyFont="1" applyFill="1" applyBorder="1" applyAlignment="1">
      <alignment horizontal="left" vertical="top" wrapText="1"/>
    </xf>
    <xf numFmtId="0" fontId="2" fillId="0" borderId="8" xfId="0" applyFont="1" applyBorder="1" applyAlignment="1">
      <alignment horizontal="left" wrapText="1"/>
    </xf>
    <xf numFmtId="0" fontId="21" fillId="0" borderId="8" xfId="0" applyFont="1" applyBorder="1" applyAlignment="1">
      <alignment horizontal="left" vertical="top" wrapText="1"/>
    </xf>
    <xf numFmtId="0" fontId="170" fillId="0" borderId="8" xfId="0" applyFont="1" applyBorder="1" applyAlignment="1">
      <alignment horizontal="left" vertical="top" wrapText="1"/>
    </xf>
    <xf numFmtId="0" fontId="42" fillId="0" borderId="8" xfId="0" applyFont="1" applyBorder="1" applyAlignment="1">
      <alignment horizontal="left" vertical="top" wrapText="1"/>
    </xf>
    <xf numFmtId="0" fontId="21" fillId="4" borderId="8" xfId="0" applyFont="1" applyFill="1" applyBorder="1" applyAlignment="1">
      <alignment horizontal="left" wrapText="1"/>
    </xf>
    <xf numFmtId="0" fontId="21" fillId="0" borderId="8" xfId="0" applyFont="1" applyBorder="1" applyAlignment="1">
      <alignment horizontal="left" wrapText="1"/>
    </xf>
    <xf numFmtId="0" fontId="21" fillId="4" borderId="8" xfId="0" applyFont="1" applyFill="1" applyBorder="1" applyAlignment="1">
      <alignment horizontal="left" vertical="center" wrapText="1"/>
    </xf>
    <xf numFmtId="0" fontId="2" fillId="0" borderId="8" xfId="0" applyFont="1" applyBorder="1" applyAlignment="1">
      <alignment horizontal="left"/>
    </xf>
    <xf numFmtId="0" fontId="171" fillId="4" borderId="8" xfId="0" applyFont="1" applyFill="1" applyBorder="1" applyAlignment="1">
      <alignment horizontal="left" wrapText="1"/>
    </xf>
    <xf numFmtId="0" fontId="21" fillId="4" borderId="8" xfId="0" applyFont="1" applyFill="1" applyBorder="1" applyAlignment="1">
      <alignment horizontal="left" wrapText="1"/>
    </xf>
    <xf numFmtId="0" fontId="46" fillId="4" borderId="8" xfId="0" applyFont="1" applyFill="1" applyBorder="1" applyAlignment="1">
      <alignment horizontal="left" wrapText="1"/>
    </xf>
    <xf numFmtId="0" fontId="21" fillId="4" borderId="9" xfId="0" applyFont="1" applyFill="1" applyBorder="1" applyAlignment="1">
      <alignment horizontal="left" wrapText="1"/>
    </xf>
    <xf numFmtId="0" fontId="172" fillId="0" borderId="8" xfId="0" applyFont="1" applyBorder="1" applyAlignment="1">
      <alignment horizontal="left" wrapText="1"/>
    </xf>
    <xf numFmtId="0" fontId="173" fillId="0" borderId="8" xfId="0" applyFont="1" applyBorder="1" applyAlignment="1">
      <alignment horizontal="left" wrapText="1"/>
    </xf>
    <xf numFmtId="0" fontId="21" fillId="0" borderId="8" xfId="0" applyFont="1" applyBorder="1" applyAlignment="1">
      <alignment horizontal="left" wrapText="1"/>
    </xf>
    <xf numFmtId="0" fontId="21" fillId="0" borderId="8" xfId="0" applyFont="1" applyBorder="1" applyAlignment="1">
      <alignment vertical="center" wrapText="1"/>
    </xf>
    <xf numFmtId="0" fontId="21" fillId="4" borderId="10" xfId="0" applyFont="1" applyFill="1" applyBorder="1" applyAlignment="1">
      <alignment horizontal="left" wrapText="1"/>
    </xf>
    <xf numFmtId="0" fontId="21" fillId="0" borderId="11" xfId="0" applyFont="1" applyBorder="1" applyAlignment="1">
      <alignment horizontal="left" wrapText="1"/>
    </xf>
    <xf numFmtId="0" fontId="25" fillId="4" borderId="8" xfId="0" applyFont="1" applyFill="1" applyBorder="1" applyAlignment="1">
      <alignment horizontal="left" wrapText="1"/>
    </xf>
    <xf numFmtId="0" fontId="21" fillId="0" borderId="8" xfId="0" applyFont="1" applyBorder="1" applyAlignment="1">
      <alignment horizontal="left"/>
    </xf>
    <xf numFmtId="0" fontId="157" fillId="34" borderId="0" xfId="0" applyFont="1" applyFill="1" applyAlignment="1">
      <alignment horizontal="left" vertical="top" wrapText="1"/>
    </xf>
    <xf numFmtId="0" fontId="157" fillId="34" borderId="12" xfId="0" applyFont="1" applyFill="1" applyBorder="1" applyAlignment="1">
      <alignment horizontal="left" vertical="top" wrapText="1"/>
    </xf>
    <xf numFmtId="0" fontId="174" fillId="4" borderId="0" xfId="0" applyFont="1" applyFill="1" applyAlignment="1">
      <alignment horizontal="left" vertical="top" wrapText="1"/>
    </xf>
    <xf numFmtId="0" fontId="157" fillId="4" borderId="0" xfId="0" applyFont="1" applyFill="1" applyAlignment="1">
      <alignment horizontal="left" vertical="top" wrapText="1"/>
    </xf>
    <xf numFmtId="0" fontId="21" fillId="4" borderId="12" xfId="0" applyFont="1" applyFill="1" applyBorder="1" applyAlignment="1">
      <alignment horizontal="left" vertical="top" wrapText="1"/>
    </xf>
    <xf numFmtId="0" fontId="21" fillId="4" borderId="0" xfId="0" applyFont="1" applyFill="1" applyAlignment="1">
      <alignment horizontal="left" vertical="top" wrapText="1"/>
    </xf>
    <xf numFmtId="0" fontId="21" fillId="4" borderId="0" xfId="0" applyFont="1" applyFill="1" applyAlignment="1">
      <alignment horizontal="left" vertical="top" wrapText="1"/>
    </xf>
    <xf numFmtId="0" fontId="2" fillId="4" borderId="0" xfId="0" applyFont="1" applyFill="1" applyAlignment="1">
      <alignment horizontal="left" vertical="top" wrapText="1"/>
    </xf>
    <xf numFmtId="0" fontId="174" fillId="35" borderId="0" xfId="0" applyFont="1" applyFill="1" applyAlignment="1">
      <alignment horizontal="left" vertical="top" wrapText="1"/>
    </xf>
    <xf numFmtId="0" fontId="157" fillId="35" borderId="0" xfId="0" applyFont="1" applyFill="1" applyAlignment="1">
      <alignment horizontal="left" vertical="top" wrapText="1"/>
    </xf>
    <xf numFmtId="0" fontId="21" fillId="35" borderId="12" xfId="0" applyFont="1" applyFill="1" applyBorder="1" applyAlignment="1">
      <alignment horizontal="left" vertical="top" wrapText="1"/>
    </xf>
    <xf numFmtId="0" fontId="21" fillId="35" borderId="0" xfId="0" applyFont="1" applyFill="1" applyAlignment="1">
      <alignment horizontal="left" vertical="top" wrapText="1"/>
    </xf>
    <xf numFmtId="0" fontId="21" fillId="35" borderId="0" xfId="0" applyFont="1" applyFill="1" applyAlignment="1">
      <alignment horizontal="left" vertical="top" wrapText="1"/>
    </xf>
    <xf numFmtId="0" fontId="2" fillId="35" borderId="0" xfId="0" applyFont="1" applyFill="1" applyAlignment="1">
      <alignment horizontal="left" vertical="top" wrapText="1"/>
    </xf>
    <xf numFmtId="0" fontId="157" fillId="4" borderId="2" xfId="0" applyFont="1" applyFill="1" applyBorder="1" applyAlignment="1">
      <alignment horizontal="left" vertical="top" wrapText="1"/>
    </xf>
    <xf numFmtId="0" fontId="2" fillId="4" borderId="12" xfId="0" applyFont="1" applyFill="1" applyBorder="1" applyAlignment="1">
      <alignment horizontal="left" vertical="top" wrapText="1"/>
    </xf>
    <xf numFmtId="0" fontId="2" fillId="4" borderId="0" xfId="0" applyFont="1" applyFill="1" applyAlignment="1">
      <alignment horizontal="left" vertical="top"/>
    </xf>
    <xf numFmtId="0" fontId="157" fillId="35" borderId="2" xfId="0" applyFont="1" applyFill="1" applyBorder="1" applyAlignment="1">
      <alignment horizontal="left" vertical="top" wrapText="1"/>
    </xf>
    <xf numFmtId="0" fontId="163" fillId="4" borderId="0" xfId="0" applyFont="1" applyFill="1" applyAlignment="1">
      <alignment horizontal="left" vertical="top" wrapText="1"/>
    </xf>
    <xf numFmtId="0" fontId="57" fillId="35" borderId="0" xfId="0" applyFont="1" applyFill="1" applyAlignment="1">
      <alignment horizontal="left" vertical="top"/>
    </xf>
    <xf numFmtId="0" fontId="57" fillId="35" borderId="0" xfId="0" applyFont="1" applyFill="1" applyAlignment="1">
      <alignment horizontal="left" vertical="top"/>
    </xf>
    <xf numFmtId="0" fontId="15" fillId="35" borderId="0" xfId="0" applyFont="1" applyFill="1" applyAlignment="1">
      <alignment horizontal="left" vertical="top"/>
    </xf>
    <xf numFmtId="0" fontId="21" fillId="4" borderId="12" xfId="0" applyFont="1" applyFill="1" applyBorder="1" applyAlignment="1">
      <alignment horizontal="left" vertical="top" wrapText="1"/>
    </xf>
    <xf numFmtId="0" fontId="163" fillId="35" borderId="0" xfId="0" applyFont="1" applyFill="1" applyAlignment="1">
      <alignment horizontal="left" vertical="top" wrapText="1"/>
    </xf>
    <xf numFmtId="0" fontId="2" fillId="35" borderId="12" xfId="0" applyFont="1" applyFill="1" applyBorder="1"/>
    <xf numFmtId="0" fontId="175" fillId="4" borderId="0" xfId="0" applyFont="1" applyFill="1" applyAlignment="1">
      <alignment horizontal="left" vertical="top" wrapText="1"/>
    </xf>
    <xf numFmtId="0" fontId="175" fillId="4" borderId="2" xfId="0" applyFont="1" applyFill="1" applyBorder="1" applyAlignment="1">
      <alignment horizontal="left" vertical="top" wrapText="1"/>
    </xf>
    <xf numFmtId="0" fontId="21" fillId="35" borderId="0" xfId="0" applyFont="1" applyFill="1" applyAlignment="1">
      <alignment horizontal="left" vertical="top"/>
    </xf>
    <xf numFmtId="0" fontId="21" fillId="4" borderId="0" xfId="0" applyFont="1" applyFill="1" applyAlignment="1">
      <alignment horizontal="left" vertical="top"/>
    </xf>
    <xf numFmtId="0" fontId="57" fillId="35" borderId="2" xfId="0" applyFont="1" applyFill="1" applyBorder="1" applyAlignment="1">
      <alignment horizontal="left" vertical="top"/>
    </xf>
    <xf numFmtId="0" fontId="157" fillId="4" borderId="0" xfId="0" applyFont="1" applyFill="1" applyAlignment="1">
      <alignment horizontal="left" vertical="top" wrapText="1"/>
    </xf>
    <xf numFmtId="0" fontId="157" fillId="4" borderId="2" xfId="0" applyFont="1" applyFill="1" applyBorder="1" applyAlignment="1">
      <alignment horizontal="left" vertical="top" wrapText="1"/>
    </xf>
    <xf numFmtId="0" fontId="69" fillId="4" borderId="12" xfId="0" applyFont="1" applyFill="1" applyBorder="1" applyAlignment="1"/>
    <xf numFmtId="0" fontId="21" fillId="35" borderId="12" xfId="0" applyFont="1" applyFill="1" applyBorder="1" applyAlignment="1">
      <alignment horizontal="left" vertical="top" wrapText="1"/>
    </xf>
    <xf numFmtId="0" fontId="176" fillId="35" borderId="0" xfId="0" applyFont="1" applyFill="1" applyAlignment="1">
      <alignment horizontal="left" vertical="top" wrapText="1"/>
    </xf>
    <xf numFmtId="0" fontId="176" fillId="35" borderId="2" xfId="0" applyFont="1" applyFill="1" applyBorder="1" applyAlignment="1">
      <alignment horizontal="left" vertical="top" wrapText="1"/>
    </xf>
    <xf numFmtId="0" fontId="177" fillId="4" borderId="0" xfId="0" applyFont="1" applyFill="1" applyAlignment="1">
      <alignment horizontal="left" vertical="top" wrapText="1"/>
    </xf>
    <xf numFmtId="0" fontId="21" fillId="4" borderId="0" xfId="0" quotePrefix="1" applyFont="1" applyFill="1" applyAlignment="1">
      <alignment horizontal="left" vertical="top" wrapText="1"/>
    </xf>
    <xf numFmtId="0" fontId="21" fillId="4" borderId="0" xfId="0" applyFont="1" applyFill="1" applyAlignment="1">
      <alignment horizontal="left" vertical="top"/>
    </xf>
    <xf numFmtId="0" fontId="175" fillId="35" borderId="0" xfId="0" applyFont="1" applyFill="1" applyAlignment="1">
      <alignment horizontal="left" vertical="top" wrapText="1"/>
    </xf>
    <xf numFmtId="0" fontId="175" fillId="35" borderId="2" xfId="0" applyFont="1" applyFill="1" applyBorder="1" applyAlignment="1">
      <alignment horizontal="left" vertical="top" wrapText="1"/>
    </xf>
    <xf numFmtId="0" fontId="2" fillId="35" borderId="12" xfId="0" applyFont="1" applyFill="1" applyBorder="1" applyAlignment="1">
      <alignment horizontal="left" vertical="top" wrapText="1"/>
    </xf>
    <xf numFmtId="0" fontId="2" fillId="35" borderId="0" xfId="0" applyFont="1" applyFill="1" applyAlignment="1">
      <alignment horizontal="left" vertical="top"/>
    </xf>
    <xf numFmtId="0" fontId="163" fillId="35" borderId="0" xfId="0" applyFont="1" applyFill="1" applyAlignment="1">
      <alignment horizontal="left" vertical="top" wrapText="1"/>
    </xf>
    <xf numFmtId="0" fontId="163" fillId="4" borderId="0" xfId="0" applyFont="1" applyFill="1" applyAlignment="1">
      <alignment horizontal="left" vertical="top" wrapText="1"/>
    </xf>
    <xf numFmtId="0" fontId="2" fillId="4" borderId="12" xfId="0" applyFont="1" applyFill="1" applyBorder="1"/>
    <xf numFmtId="0" fontId="175" fillId="35" borderId="0" xfId="0" applyFont="1" applyFill="1" applyAlignment="1">
      <alignment horizontal="left" vertical="top" wrapText="1"/>
    </xf>
    <xf numFmtId="0" fontId="175" fillId="35" borderId="2" xfId="0" applyFont="1" applyFill="1" applyBorder="1" applyAlignment="1">
      <alignment horizontal="left" vertical="top" wrapText="1"/>
    </xf>
    <xf numFmtId="0" fontId="2" fillId="35" borderId="12" xfId="0" applyFont="1" applyFill="1" applyBorder="1" applyAlignment="1">
      <alignment horizontal="left" vertical="top" wrapText="1"/>
    </xf>
    <xf numFmtId="0" fontId="175" fillId="4" borderId="0" xfId="0" applyFont="1" applyFill="1" applyAlignment="1">
      <alignment horizontal="left" vertical="top" wrapText="1"/>
    </xf>
    <xf numFmtId="0" fontId="175" fillId="4" borderId="2" xfId="0" applyFont="1" applyFill="1" applyBorder="1" applyAlignment="1">
      <alignment horizontal="left" vertical="top" wrapText="1"/>
    </xf>
    <xf numFmtId="0" fontId="2" fillId="4" borderId="12" xfId="0" applyFont="1" applyFill="1" applyBorder="1" applyAlignment="1">
      <alignment horizontal="left" vertical="top" wrapText="1"/>
    </xf>
    <xf numFmtId="0" fontId="178" fillId="36" borderId="0" xfId="0" applyFont="1" applyFill="1" applyAlignment="1">
      <alignment horizontal="center" wrapText="1"/>
    </xf>
    <xf numFmtId="0" fontId="179" fillId="37" borderId="0" xfId="0" applyFont="1" applyFill="1" applyAlignment="1">
      <alignment horizontal="center" wrapText="1"/>
    </xf>
    <xf numFmtId="0" fontId="179" fillId="37" borderId="4" xfId="0" applyFont="1" applyFill="1" applyBorder="1" applyAlignment="1">
      <alignment horizontal="center" wrapText="1"/>
    </xf>
    <xf numFmtId="0" fontId="179" fillId="38" borderId="0" xfId="0" applyFont="1" applyFill="1" applyAlignment="1">
      <alignment horizontal="center" wrapText="1"/>
    </xf>
    <xf numFmtId="0" fontId="179" fillId="38" borderId="0" xfId="0" applyFont="1" applyFill="1" applyAlignment="1">
      <alignment horizontal="center" wrapText="1"/>
    </xf>
    <xf numFmtId="0" fontId="179" fillId="38" borderId="4" xfId="0" applyFont="1" applyFill="1" applyBorder="1" applyAlignment="1">
      <alignment horizontal="center" wrapText="1"/>
    </xf>
    <xf numFmtId="0" fontId="179" fillId="39" borderId="0" xfId="0" applyFont="1" applyFill="1" applyAlignment="1">
      <alignment horizontal="center" wrapText="1"/>
    </xf>
    <xf numFmtId="0" fontId="179" fillId="39" borderId="4" xfId="0" applyFont="1" applyFill="1" applyBorder="1" applyAlignment="1">
      <alignment horizontal="center" wrapText="1"/>
    </xf>
    <xf numFmtId="0" fontId="179" fillId="40" borderId="0" xfId="0" applyFont="1" applyFill="1" applyAlignment="1">
      <alignment horizontal="center" wrapText="1"/>
    </xf>
    <xf numFmtId="0" fontId="179" fillId="40" borderId="4" xfId="0" applyFont="1" applyFill="1" applyBorder="1" applyAlignment="1">
      <alignment horizontal="center" wrapText="1"/>
    </xf>
    <xf numFmtId="0" fontId="179" fillId="41" borderId="4" xfId="0" applyFont="1" applyFill="1" applyBorder="1" applyAlignment="1">
      <alignment horizontal="center" wrapText="1"/>
    </xf>
    <xf numFmtId="0" fontId="138" fillId="0" borderId="4" xfId="0" applyFont="1" applyBorder="1" applyAlignment="1">
      <alignment horizontal="left"/>
    </xf>
    <xf numFmtId="0" fontId="139" fillId="0" borderId="0" xfId="0" applyFont="1" applyAlignment="1">
      <alignment horizontal="center"/>
    </xf>
    <xf numFmtId="0" fontId="180" fillId="4" borderId="0" xfId="0" applyFont="1" applyFill="1" applyAlignment="1">
      <alignment horizontal="center"/>
    </xf>
    <xf numFmtId="0" fontId="139" fillId="0" borderId="0" xfId="0" applyFont="1" applyAlignment="1">
      <alignment horizontal="center"/>
    </xf>
    <xf numFmtId="0" fontId="139" fillId="0" borderId="0" xfId="0" applyFont="1" applyAlignment="1">
      <alignment horizontal="center" vertical="center"/>
    </xf>
    <xf numFmtId="167" fontId="139" fillId="0" borderId="0" xfId="0" applyNumberFormat="1" applyFont="1" applyAlignment="1">
      <alignment horizontal="center" vertical="center"/>
    </xf>
    <xf numFmtId="0" fontId="139" fillId="0" borderId="4" xfId="0" applyFont="1" applyBorder="1" applyAlignment="1">
      <alignment horizontal="center" vertical="center"/>
    </xf>
    <xf numFmtId="0" fontId="48" fillId="0" borderId="0" xfId="0" applyFont="1" applyAlignment="1">
      <alignment vertical="center" wrapText="1"/>
    </xf>
    <xf numFmtId="0" fontId="139" fillId="0" borderId="4" xfId="0" applyFont="1" applyBorder="1" applyAlignment="1">
      <alignment horizontal="center" vertical="center"/>
    </xf>
    <xf numFmtId="0" fontId="139" fillId="0" borderId="4" xfId="0" applyFont="1" applyBorder="1" applyAlignment="1">
      <alignment horizontal="left"/>
    </xf>
    <xf numFmtId="10" fontId="139" fillId="0" borderId="0" xfId="0" applyNumberFormat="1" applyFont="1" applyAlignment="1">
      <alignment horizontal="center"/>
    </xf>
    <xf numFmtId="10" fontId="139" fillId="0" borderId="0" xfId="0" applyNumberFormat="1" applyFont="1" applyAlignment="1">
      <alignment horizontal="center"/>
    </xf>
    <xf numFmtId="0" fontId="139" fillId="0" borderId="4" xfId="0" applyFont="1" applyBorder="1" applyAlignment="1">
      <alignment horizontal="left"/>
    </xf>
    <xf numFmtId="0" fontId="21" fillId="0" borderId="0" xfId="0" applyFont="1" applyAlignment="1">
      <alignment horizontal="center" vertical="center" wrapText="1"/>
    </xf>
    <xf numFmtId="0" fontId="139" fillId="0" borderId="0" xfId="0" applyFont="1" applyAlignment="1">
      <alignment horizontal="center" vertical="center"/>
    </xf>
    <xf numFmtId="0" fontId="139" fillId="0" borderId="4" xfId="0" applyFont="1" applyBorder="1" applyAlignment="1">
      <alignment horizontal="left" wrapText="1"/>
    </xf>
    <xf numFmtId="0" fontId="139" fillId="0" borderId="0" xfId="0" applyFont="1" applyAlignment="1">
      <alignment horizontal="center" vertical="center"/>
    </xf>
    <xf numFmtId="0" fontId="139" fillId="0" borderId="4" xfId="0" applyFont="1" applyBorder="1" applyAlignment="1">
      <alignment horizontal="left" wrapText="1"/>
    </xf>
    <xf numFmtId="0" fontId="84" fillId="0" borderId="0" xfId="0" applyFont="1" applyAlignment="1">
      <alignment horizontal="center" vertical="center"/>
    </xf>
    <xf numFmtId="0" fontId="2" fillId="0" borderId="4" xfId="0" applyFont="1" applyBorder="1" applyAlignment="1"/>
    <xf numFmtId="0" fontId="139" fillId="0" borderId="0" xfId="0" applyFont="1" applyAlignment="1">
      <alignment horizontal="left" wrapText="1"/>
    </xf>
    <xf numFmtId="167" fontId="84" fillId="0" borderId="0" xfId="0" applyNumberFormat="1" applyFont="1" applyAlignment="1">
      <alignment horizontal="center" vertical="center"/>
    </xf>
    <xf numFmtId="0" fontId="84" fillId="0" borderId="4" xfId="0" applyFont="1" applyBorder="1" applyAlignment="1">
      <alignment horizontal="center" vertical="center"/>
    </xf>
    <xf numFmtId="0" fontId="139" fillId="0" borderId="4" xfId="0" applyFont="1" applyBorder="1" applyAlignment="1">
      <alignment horizontal="left" wrapText="1"/>
    </xf>
    <xf numFmtId="171" fontId="139" fillId="0" borderId="0" xfId="0" applyNumberFormat="1" applyFont="1" applyAlignment="1">
      <alignment horizontal="center" vertical="center"/>
    </xf>
    <xf numFmtId="0" fontId="181" fillId="0" borderId="0" xfId="0" applyFont="1" applyAlignment="1"/>
    <xf numFmtId="0" fontId="48" fillId="0" borderId="4" xfId="0" applyFont="1" applyBorder="1" applyAlignment="1">
      <alignment vertical="center" wrapText="1"/>
    </xf>
    <xf numFmtId="0" fontId="2" fillId="0" borderId="4" xfId="0" applyFont="1" applyBorder="1"/>
    <xf numFmtId="0" fontId="2" fillId="0" borderId="0" xfId="0" applyFont="1" applyAlignment="1">
      <alignment vertical="center"/>
    </xf>
    <xf numFmtId="0" fontId="182" fillId="0" borderId="4" xfId="0" applyFont="1" applyBorder="1" applyAlignment="1">
      <alignment horizontal="center" vertical="center"/>
    </xf>
    <xf numFmtId="0" fontId="102" fillId="0" borderId="4" xfId="0" applyFont="1" applyBorder="1" applyAlignment="1">
      <alignment horizontal="left" wrapText="1"/>
    </xf>
    <xf numFmtId="167" fontId="139" fillId="0" borderId="0" xfId="0" applyNumberFormat="1" applyFont="1" applyAlignment="1">
      <alignment horizontal="center" vertical="center"/>
    </xf>
    <xf numFmtId="0" fontId="84" fillId="0" borderId="0" xfId="0" applyFont="1" applyAlignment="1">
      <alignment vertical="center" wrapText="1"/>
    </xf>
    <xf numFmtId="0" fontId="139" fillId="0" borderId="4" xfId="0" applyFont="1" applyBorder="1" applyAlignment="1">
      <alignment horizontal="center" vertical="center"/>
    </xf>
    <xf numFmtId="0" fontId="138" fillId="0" borderId="0" xfId="0" applyFont="1" applyAlignment="1">
      <alignment horizontal="center" vertical="center"/>
    </xf>
    <xf numFmtId="0" fontId="138" fillId="0" borderId="4" xfId="0" applyFont="1" applyBorder="1" applyAlignment="1">
      <alignment horizontal="center" vertical="center"/>
    </xf>
    <xf numFmtId="0" fontId="84" fillId="0" borderId="0" xfId="0" applyFont="1" applyAlignment="1">
      <alignment horizontal="center" vertical="center" wrapText="1"/>
    </xf>
    <xf numFmtId="0" fontId="139" fillId="0" borderId="0" xfId="0" applyFont="1" applyAlignment="1">
      <alignment horizontal="center" vertical="center"/>
    </xf>
    <xf numFmtId="0" fontId="139" fillId="0" borderId="0" xfId="0" applyFont="1" applyAlignment="1">
      <alignment horizontal="center"/>
    </xf>
    <xf numFmtId="171" fontId="139" fillId="0" borderId="0" xfId="0" applyNumberFormat="1" applyFont="1" applyAlignment="1">
      <alignment horizontal="center"/>
    </xf>
    <xf numFmtId="0" fontId="139" fillId="0" borderId="4" xfId="0" applyFont="1" applyBorder="1" applyAlignment="1">
      <alignment horizontal="center"/>
    </xf>
    <xf numFmtId="0" fontId="2" fillId="0" borderId="0" xfId="0" applyFont="1"/>
    <xf numFmtId="0" fontId="139" fillId="0" borderId="5" xfId="0" applyFont="1" applyBorder="1" applyAlignment="1">
      <alignment horizontal="center" vertical="center"/>
    </xf>
    <xf numFmtId="167" fontId="139" fillId="0" borderId="5" xfId="0" applyNumberFormat="1" applyFont="1" applyBorder="1" applyAlignment="1">
      <alignment horizontal="center" vertical="center"/>
    </xf>
    <xf numFmtId="0" fontId="139" fillId="0" borderId="5" xfId="0" applyFont="1" applyBorder="1" applyAlignment="1">
      <alignment horizontal="center" vertical="center"/>
    </xf>
    <xf numFmtId="0" fontId="138" fillId="0" borderId="13" xfId="0" applyFont="1" applyBorder="1" applyAlignment="1">
      <alignment horizontal="center" vertical="center"/>
    </xf>
    <xf numFmtId="0" fontId="139" fillId="0" borderId="13" xfId="0" applyFont="1" applyBorder="1" applyAlignment="1">
      <alignment horizontal="center" vertical="center"/>
    </xf>
    <xf numFmtId="4" fontId="139" fillId="0" borderId="5" xfId="0" applyNumberFormat="1" applyFont="1" applyBorder="1" applyAlignment="1">
      <alignment horizontal="center" vertical="center"/>
    </xf>
    <xf numFmtId="4" fontId="139" fillId="0" borderId="13" xfId="0" applyNumberFormat="1" applyFont="1" applyBorder="1" applyAlignment="1">
      <alignment horizontal="center" vertical="center"/>
    </xf>
    <xf numFmtId="0" fontId="139" fillId="0" borderId="13" xfId="0" applyFont="1" applyBorder="1" applyAlignment="1">
      <alignment horizontal="left" wrapText="1"/>
    </xf>
    <xf numFmtId="10" fontId="139" fillId="0" borderId="5" xfId="0" applyNumberFormat="1" applyFont="1" applyBorder="1" applyAlignment="1">
      <alignment horizontal="center"/>
    </xf>
    <xf numFmtId="0" fontId="139" fillId="0" borderId="5" xfId="0" applyFont="1" applyBorder="1" applyAlignment="1">
      <alignment horizontal="center"/>
    </xf>
    <xf numFmtId="0" fontId="183" fillId="42" borderId="0" xfId="0" applyFont="1" applyFill="1" applyAlignment="1">
      <alignment vertical="center"/>
    </xf>
    <xf numFmtId="4" fontId="155" fillId="42" borderId="0" xfId="0" applyNumberFormat="1" applyFont="1" applyFill="1" applyAlignment="1">
      <alignment vertical="center"/>
    </xf>
    <xf numFmtId="0" fontId="102" fillId="42" borderId="0" xfId="0" applyFont="1" applyFill="1" applyAlignment="1">
      <alignment wrapText="1"/>
    </xf>
    <xf numFmtId="0" fontId="156" fillId="42" borderId="0" xfId="0" applyFont="1" applyFill="1" applyAlignment="1">
      <alignment wrapText="1"/>
    </xf>
    <xf numFmtId="0" fontId="2" fillId="42" borderId="0" xfId="0" applyFont="1" applyFill="1" applyAlignment="1">
      <alignment wrapText="1"/>
    </xf>
    <xf numFmtId="0" fontId="2" fillId="42" borderId="0" xfId="0" applyFont="1" applyFill="1" applyAlignment="1">
      <alignment wrapText="1"/>
    </xf>
    <xf numFmtId="0" fontId="2" fillId="42" borderId="0" xfId="0" applyFont="1" applyFill="1"/>
    <xf numFmtId="0" fontId="184" fillId="4" borderId="0" xfId="0" applyFont="1" applyFill="1" applyAlignment="1">
      <alignment vertical="center" wrapText="1"/>
    </xf>
    <xf numFmtId="0" fontId="157" fillId="4" borderId="0" xfId="0" applyFont="1" applyFill="1" applyAlignment="1">
      <alignment vertical="center" wrapText="1"/>
    </xf>
    <xf numFmtId="0" fontId="48" fillId="4" borderId="0" xfId="0" applyFont="1" applyFill="1" applyAlignment="1">
      <alignment wrapText="1"/>
    </xf>
    <xf numFmtId="0" fontId="158" fillId="4" borderId="0" xfId="0" applyFont="1" applyFill="1" applyAlignment="1">
      <alignment wrapText="1"/>
    </xf>
    <xf numFmtId="0" fontId="157" fillId="43" borderId="0" xfId="0" applyFont="1" applyFill="1" applyAlignment="1">
      <alignment vertical="center" wrapText="1"/>
    </xf>
    <xf numFmtId="0" fontId="2" fillId="43" borderId="0" xfId="0" applyFont="1" applyFill="1" applyAlignment="1">
      <alignment wrapText="1"/>
    </xf>
    <xf numFmtId="0" fontId="48" fillId="43" borderId="0" xfId="0" applyFont="1" applyFill="1" applyAlignment="1">
      <alignment wrapText="1"/>
    </xf>
    <xf numFmtId="0" fontId="158" fillId="43" borderId="0" xfId="0" applyFont="1" applyFill="1" applyAlignment="1">
      <alignment wrapText="1"/>
    </xf>
    <xf numFmtId="0" fontId="2" fillId="43" borderId="0" xfId="0" applyFont="1" applyFill="1" applyAlignment="1">
      <alignment wrapText="1"/>
    </xf>
    <xf numFmtId="0" fontId="2" fillId="43" borderId="0" xfId="0" applyFont="1" applyFill="1"/>
    <xf numFmtId="0" fontId="185" fillId="4" borderId="0" xfId="0" applyFont="1" applyFill="1" applyAlignment="1"/>
    <xf numFmtId="0" fontId="159" fillId="4" borderId="0" xfId="0" applyFont="1" applyFill="1" applyAlignment="1"/>
    <xf numFmtId="0" fontId="159" fillId="43" borderId="0" xfId="0" applyFont="1" applyFill="1" applyAlignment="1"/>
    <xf numFmtId="0" fontId="186" fillId="43" borderId="0" xfId="0" applyFont="1" applyFill="1" applyAlignment="1">
      <alignment wrapText="1"/>
    </xf>
    <xf numFmtId="0" fontId="157" fillId="4" borderId="0" xfId="0" applyFont="1" applyFill="1" applyAlignment="1">
      <alignment vertical="center" wrapText="1"/>
    </xf>
    <xf numFmtId="0" fontId="2" fillId="4" borderId="0" xfId="0" applyFont="1" applyFill="1" applyAlignment="1"/>
    <xf numFmtId="0" fontId="2" fillId="43" borderId="0" xfId="0" applyFont="1" applyFill="1" applyAlignment="1">
      <alignment wrapText="1"/>
    </xf>
    <xf numFmtId="0" fontId="2" fillId="4" borderId="0" xfId="0" applyFont="1" applyFill="1" applyAlignment="1">
      <alignment wrapText="1"/>
    </xf>
    <xf numFmtId="0" fontId="2" fillId="43" borderId="0" xfId="0" applyFont="1" applyFill="1" applyAlignment="1">
      <alignment horizontal="left" wrapText="1"/>
    </xf>
    <xf numFmtId="0" fontId="25" fillId="43" borderId="0" xfId="0" applyFont="1" applyFill="1" applyAlignment="1">
      <alignment horizontal="left" wrapText="1"/>
    </xf>
    <xf numFmtId="0" fontId="25" fillId="4" borderId="0" xfId="0" applyFont="1" applyFill="1" applyAlignment="1">
      <alignment horizontal="left" wrapText="1"/>
    </xf>
    <xf numFmtId="0" fontId="5" fillId="4" borderId="0" xfId="0" applyFont="1" applyFill="1" applyAlignment="1"/>
    <xf numFmtId="0" fontId="46" fillId="4" borderId="0" xfId="0" applyFont="1" applyFill="1" applyAlignment="1">
      <alignment wrapText="1"/>
    </xf>
    <xf numFmtId="0" fontId="0" fillId="43" borderId="0" xfId="0" applyFont="1" applyFill="1" applyAlignment="1">
      <alignment wrapText="1"/>
    </xf>
    <xf numFmtId="0" fontId="2" fillId="43" borderId="0" xfId="0" applyFont="1" applyFill="1" applyAlignment="1">
      <alignment wrapText="1"/>
    </xf>
    <xf numFmtId="0" fontId="2" fillId="43" borderId="0" xfId="0" applyFont="1" applyFill="1" applyAlignment="1">
      <alignment vertical="top" wrapText="1"/>
    </xf>
    <xf numFmtId="0" fontId="156" fillId="43" borderId="0" xfId="0" applyFont="1" applyFill="1" applyAlignment="1">
      <alignment wrapText="1"/>
    </xf>
    <xf numFmtId="0" fontId="2" fillId="43" borderId="0" xfId="0" applyFont="1" applyFill="1" applyAlignment="1"/>
    <xf numFmtId="0" fontId="165" fillId="4" borderId="0" xfId="0" applyFont="1" applyFill="1" applyAlignment="1">
      <alignment wrapText="1"/>
    </xf>
    <xf numFmtId="0" fontId="2" fillId="43" borderId="0" xfId="0" applyFont="1" applyFill="1" applyAlignment="1">
      <alignment wrapText="1"/>
    </xf>
    <xf numFmtId="0" fontId="2" fillId="4" borderId="0" xfId="0" applyFont="1" applyFill="1" applyAlignment="1">
      <alignment wrapText="1"/>
    </xf>
    <xf numFmtId="0" fontId="42" fillId="4" borderId="0" xfId="0" applyFont="1" applyFill="1" applyAlignment="1">
      <alignment wrapText="1"/>
    </xf>
    <xf numFmtId="0" fontId="46" fillId="4" borderId="0" xfId="0" applyFont="1" applyFill="1" applyAlignment="1"/>
    <xf numFmtId="0" fontId="167" fillId="32" borderId="0" xfId="0" applyFont="1" applyFill="1" applyAlignment="1"/>
    <xf numFmtId="0" fontId="25" fillId="30" borderId="0" xfId="0" applyFont="1" applyFill="1" applyAlignment="1">
      <alignment horizontal="left" wrapText="1"/>
    </xf>
    <xf numFmtId="0" fontId="15" fillId="43" borderId="0" xfId="0" applyFont="1" applyFill="1" applyAlignment="1">
      <alignment wrapText="1"/>
    </xf>
    <xf numFmtId="0" fontId="21" fillId="43" borderId="0" xfId="0" applyFont="1" applyFill="1" applyAlignment="1">
      <alignment vertical="center"/>
    </xf>
    <xf numFmtId="0" fontId="21" fillId="4" borderId="0" xfId="0" applyFont="1" applyFill="1" applyAlignment="1">
      <alignment vertical="center"/>
    </xf>
    <xf numFmtId="0" fontId="187" fillId="44" borderId="8" xfId="0" applyFont="1" applyFill="1" applyBorder="1" applyAlignment="1">
      <alignment horizontal="center" wrapText="1"/>
    </xf>
    <xf numFmtId="0" fontId="84" fillId="4" borderId="8" xfId="0" applyFont="1" applyFill="1" applyBorder="1" applyAlignment="1">
      <alignment horizontal="center" wrapText="1"/>
    </xf>
    <xf numFmtId="0" fontId="84" fillId="4" borderId="8" xfId="0" applyFont="1" applyFill="1" applyBorder="1" applyAlignment="1">
      <alignment horizontal="center" wrapText="1"/>
    </xf>
    <xf numFmtId="0" fontId="84" fillId="4" borderId="8" xfId="0" applyFont="1" applyFill="1" applyBorder="1" applyAlignment="1">
      <alignment wrapText="1"/>
    </xf>
    <xf numFmtId="0" fontId="188" fillId="24" borderId="8" xfId="0" applyFont="1" applyFill="1" applyBorder="1" applyAlignment="1">
      <alignment horizontal="center" wrapText="1"/>
    </xf>
    <xf numFmtId="0" fontId="188" fillId="45" borderId="8" xfId="0" applyFont="1" applyFill="1" applyBorder="1" applyAlignment="1">
      <alignment horizontal="center" wrapText="1"/>
    </xf>
    <xf numFmtId="0" fontId="188" fillId="45" borderId="8" xfId="0" applyFont="1" applyFill="1" applyBorder="1" applyAlignment="1">
      <alignment horizontal="center" wrapText="1"/>
    </xf>
    <xf numFmtId="0" fontId="188" fillId="24" borderId="8" xfId="0" applyFont="1" applyFill="1" applyBorder="1" applyAlignment="1">
      <alignment horizontal="center" wrapText="1"/>
    </xf>
    <xf numFmtId="0" fontId="188" fillId="24" borderId="8" xfId="0" applyFont="1" applyFill="1" applyBorder="1" applyAlignment="1">
      <alignment wrapText="1"/>
    </xf>
    <xf numFmtId="0" fontId="188" fillId="0" borderId="8" xfId="0" applyFont="1" applyBorder="1" applyAlignment="1">
      <alignment wrapText="1"/>
    </xf>
    <xf numFmtId="0" fontId="84" fillId="0" borderId="8" xfId="0" applyFont="1" applyBorder="1" applyAlignment="1">
      <alignment wrapText="1"/>
    </xf>
    <xf numFmtId="0" fontId="84" fillId="4" borderId="8" xfId="0" applyFont="1" applyFill="1" applyBorder="1" applyAlignment="1">
      <alignment horizontal="left" wrapText="1"/>
    </xf>
    <xf numFmtId="0" fontId="182" fillId="4" borderId="8" xfId="0" applyFont="1" applyFill="1" applyBorder="1" applyAlignment="1">
      <alignment horizontal="left" wrapText="1"/>
    </xf>
    <xf numFmtId="0" fontId="84" fillId="0" borderId="8" xfId="0" applyFont="1" applyBorder="1" applyAlignment="1">
      <alignment wrapText="1"/>
    </xf>
    <xf numFmtId="0" fontId="182" fillId="46" borderId="8" xfId="0" applyFont="1" applyFill="1" applyBorder="1" applyAlignment="1">
      <alignment horizontal="left" wrapText="1"/>
    </xf>
    <xf numFmtId="0" fontId="139" fillId="0" borderId="8" xfId="0" applyFont="1" applyBorder="1" applyAlignment="1">
      <alignment wrapText="1"/>
    </xf>
    <xf numFmtId="0" fontId="139" fillId="0" borderId="0" xfId="0" applyFont="1" applyAlignment="1">
      <alignment wrapText="1"/>
    </xf>
    <xf numFmtId="0" fontId="139" fillId="0" borderId="8" xfId="0" applyFont="1" applyBorder="1" applyAlignment="1">
      <alignment wrapText="1"/>
    </xf>
    <xf numFmtId="0" fontId="182" fillId="4" borderId="8" xfId="0" applyFont="1" applyFill="1" applyBorder="1" applyAlignment="1">
      <alignment horizontal="left" wrapText="1"/>
    </xf>
    <xf numFmtId="0" fontId="182" fillId="46" borderId="8" xfId="0" applyFont="1" applyFill="1" applyBorder="1" applyAlignment="1">
      <alignment horizontal="left" wrapText="1"/>
    </xf>
    <xf numFmtId="0" fontId="182" fillId="4" borderId="8" xfId="0" applyFont="1" applyFill="1" applyBorder="1" applyAlignment="1">
      <alignment horizontal="left" wrapText="1"/>
    </xf>
    <xf numFmtId="0" fontId="182" fillId="47" borderId="8" xfId="0" applyFont="1" applyFill="1" applyBorder="1" applyAlignment="1">
      <alignment horizontal="left" wrapText="1"/>
    </xf>
    <xf numFmtId="0" fontId="139" fillId="0" borderId="0" xfId="0" applyFont="1" applyAlignment="1">
      <alignment vertical="center" wrapText="1"/>
    </xf>
    <xf numFmtId="0" fontId="139" fillId="0" borderId="8" xfId="0" applyFont="1" applyBorder="1" applyAlignment="1">
      <alignment wrapText="1"/>
    </xf>
    <xf numFmtId="0" fontId="182" fillId="46" borderId="8" xfId="0" applyFont="1" applyFill="1" applyBorder="1" applyAlignment="1">
      <alignment horizontal="left" wrapText="1"/>
    </xf>
    <xf numFmtId="0" fontId="2" fillId="0" borderId="8" xfId="0" applyFont="1" applyBorder="1" applyAlignment="1">
      <alignment wrapText="1"/>
    </xf>
    <xf numFmtId="0" fontId="139" fillId="0" borderId="0" xfId="0" applyFont="1" applyAlignment="1">
      <alignment wrapText="1"/>
    </xf>
    <xf numFmtId="0" fontId="2" fillId="0" borderId="8" xfId="0" applyFont="1" applyBorder="1" applyAlignment="1">
      <alignment wrapText="1"/>
    </xf>
    <xf numFmtId="0" fontId="139" fillId="0" borderId="0" xfId="0" applyFont="1" applyAlignment="1">
      <alignment wrapText="1"/>
    </xf>
    <xf numFmtId="0" fontId="182" fillId="4" borderId="0" xfId="0" applyFont="1" applyFill="1" applyAlignment="1">
      <alignment horizontal="left"/>
    </xf>
    <xf numFmtId="0" fontId="151" fillId="48" borderId="8" xfId="0" applyFont="1" applyFill="1" applyBorder="1" applyAlignment="1">
      <alignment wrapText="1"/>
    </xf>
    <xf numFmtId="0" fontId="151" fillId="4" borderId="8" xfId="0" applyFont="1" applyFill="1" applyBorder="1" applyAlignment="1">
      <alignment wrapText="1"/>
    </xf>
    <xf numFmtId="0" fontId="15" fillId="0" borderId="0" xfId="0" applyFont="1" applyAlignment="1">
      <alignment wrapText="1"/>
    </xf>
    <xf numFmtId="0" fontId="2" fillId="0" borderId="0" xfId="0" applyFont="1" applyAlignment="1">
      <alignment wrapText="1"/>
    </xf>
    <xf numFmtId="0" fontId="2" fillId="0" borderId="0" xfId="0" applyFont="1" applyAlignment="1">
      <alignment wrapText="1"/>
    </xf>
    <xf numFmtId="0" fontId="2" fillId="0" borderId="0" xfId="0" applyFont="1" applyAlignment="1">
      <alignment wrapText="1"/>
    </xf>
    <xf numFmtId="0" fontId="21" fillId="0" borderId="0" xfId="0" applyFont="1" applyAlignment="1"/>
    <xf numFmtId="0" fontId="42" fillId="0" borderId="0" xfId="0" applyFont="1" applyAlignment="1">
      <alignment wrapText="1"/>
    </xf>
    <xf numFmtId="0" fontId="189" fillId="0" borderId="0" xfId="0" applyFont="1" applyAlignment="1">
      <alignment wrapText="1"/>
    </xf>
    <xf numFmtId="0" fontId="15" fillId="4" borderId="0" xfId="0" applyFont="1" applyFill="1" applyAlignment="1">
      <alignment wrapText="1"/>
    </xf>
    <xf numFmtId="0" fontId="15" fillId="49" borderId="0" xfId="0" applyFont="1" applyFill="1" applyAlignment="1">
      <alignment horizontal="center"/>
    </xf>
    <xf numFmtId="0" fontId="138" fillId="44" borderId="0" xfId="0" applyFont="1" applyFill="1" applyAlignment="1">
      <alignment horizontal="center"/>
    </xf>
    <xf numFmtId="0" fontId="57" fillId="19" borderId="0" xfId="0" applyFont="1" applyFill="1" applyAlignment="1">
      <alignment horizontal="center" vertical="center" wrapText="1"/>
    </xf>
    <xf numFmtId="0" fontId="138" fillId="24" borderId="0" xfId="0" applyFont="1" applyFill="1" applyAlignment="1">
      <alignment horizontal="center" vertical="center" wrapText="1"/>
    </xf>
    <xf numFmtId="0" fontId="138" fillId="50" borderId="0" xfId="0" applyFont="1" applyFill="1" applyAlignment="1">
      <alignment horizontal="center" vertical="center" wrapText="1"/>
    </xf>
    <xf numFmtId="0" fontId="138" fillId="27" borderId="0" xfId="0" applyFont="1" applyFill="1" applyAlignment="1">
      <alignment horizontal="center" vertical="center" wrapText="1"/>
    </xf>
    <xf numFmtId="0" fontId="2" fillId="0" borderId="0" xfId="0" applyFont="1" applyAlignment="1">
      <alignment wrapText="1"/>
    </xf>
    <xf numFmtId="0" fontId="163" fillId="0" borderId="0" xfId="0" applyFont="1" applyAlignment="1">
      <alignment wrapText="1"/>
    </xf>
    <xf numFmtId="0" fontId="5" fillId="0" borderId="0" xfId="0" applyFont="1" applyAlignment="1">
      <alignment wrapText="1"/>
    </xf>
    <xf numFmtId="0" fontId="190" fillId="0" borderId="0" xfId="0" applyFont="1" applyAlignment="1">
      <alignment wrapText="1"/>
    </xf>
    <xf numFmtId="0" fontId="191" fillId="0" borderId="0" xfId="0" applyFont="1" applyAlignment="1">
      <alignment wrapText="1"/>
    </xf>
    <xf numFmtId="0" fontId="192" fillId="0" borderId="0" xfId="0" applyFont="1" applyAlignment="1">
      <alignment wrapText="1"/>
    </xf>
    <xf numFmtId="0" fontId="2" fillId="0" borderId="0" xfId="0" applyFont="1" applyAlignment="1">
      <alignment horizontal="center" wrapText="1"/>
    </xf>
    <xf numFmtId="0" fontId="2" fillId="0" borderId="0" xfId="0" applyFont="1" applyAlignment="1">
      <alignment wrapText="1"/>
    </xf>
    <xf numFmtId="0" fontId="2" fillId="0" borderId="0" xfId="0" applyFont="1" applyAlignment="1">
      <alignment wrapText="1"/>
    </xf>
    <xf numFmtId="0" fontId="2" fillId="0" borderId="0" xfId="0" applyFont="1" applyAlignment="1">
      <alignment wrapText="1"/>
    </xf>
    <xf numFmtId="0" fontId="2" fillId="0" borderId="0" xfId="0" applyFont="1" applyAlignment="1">
      <alignment horizontal="left" wrapText="1"/>
    </xf>
    <xf numFmtId="0" fontId="91" fillId="4" borderId="0" xfId="0" applyFont="1" applyFill="1" applyAlignment="1">
      <alignment horizontal="left" wrapText="1"/>
    </xf>
    <xf numFmtId="0" fontId="2" fillId="0" borderId="0" xfId="0" applyFont="1"/>
    <xf numFmtId="0" fontId="2" fillId="0" borderId="0" xfId="0" applyFont="1" applyAlignment="1"/>
    <xf numFmtId="0" fontId="2" fillId="0" borderId="0" xfId="0" applyFont="1"/>
    <xf numFmtId="0" fontId="15" fillId="0" borderId="0" xfId="0" applyFont="1" applyAlignment="1"/>
    <xf numFmtId="0" fontId="5" fillId="0" borderId="0" xfId="0" applyFont="1" applyAlignment="1"/>
    <xf numFmtId="0" fontId="42" fillId="0" borderId="0" xfId="0" applyFont="1" applyAlignment="1"/>
    <xf numFmtId="167" fontId="2" fillId="0" borderId="0" xfId="0" applyNumberFormat="1" applyFont="1" applyAlignment="1"/>
    <xf numFmtId="0" fontId="22" fillId="0" borderId="0" xfId="0" applyFont="1" applyAlignment="1"/>
    <xf numFmtId="0" fontId="5" fillId="0" borderId="0" xfId="0" applyFont="1" applyAlignment="1">
      <alignment horizontal="right"/>
    </xf>
    <xf numFmtId="167" fontId="21" fillId="0" borderId="0" xfId="0" applyNumberFormat="1" applyFont="1" applyAlignment="1"/>
    <xf numFmtId="0" fontId="193" fillId="0" borderId="0" xfId="0" applyFont="1" applyAlignment="1"/>
    <xf numFmtId="0" fontId="22" fillId="4" borderId="0" xfId="0" applyFont="1" applyFill="1"/>
    <xf numFmtId="14" fontId="2" fillId="0" borderId="0" xfId="0" applyNumberFormat="1" applyFont="1" applyAlignment="1"/>
    <xf numFmtId="173" fontId="2" fillId="8" borderId="0" xfId="0" applyNumberFormat="1" applyFont="1" applyFill="1" applyAlignment="1">
      <alignment horizontal="right"/>
    </xf>
    <xf numFmtId="0" fontId="2" fillId="0" borderId="0" xfId="0" applyFont="1" applyAlignment="1">
      <alignment horizontal="right"/>
    </xf>
    <xf numFmtId="0" fontId="140" fillId="4" borderId="0" xfId="0" applyFont="1" applyFill="1" applyAlignment="1">
      <alignment horizontal="left"/>
    </xf>
    <xf numFmtId="0" fontId="42" fillId="0" borderId="0" xfId="0" applyFont="1"/>
    <xf numFmtId="174" fontId="2" fillId="0" borderId="0" xfId="0" applyNumberFormat="1" applyFont="1"/>
    <xf numFmtId="175" fontId="2" fillId="0" borderId="0" xfId="0" applyNumberFormat="1" applyFont="1"/>
    <xf numFmtId="2" fontId="2" fillId="0" borderId="0" xfId="0" applyNumberFormat="1" applyFont="1"/>
    <xf numFmtId="0" fontId="194" fillId="0" borderId="0" xfId="0" applyFont="1" applyAlignment="1">
      <alignment vertical="top"/>
    </xf>
    <xf numFmtId="0" fontId="2" fillId="0" borderId="0" xfId="0" applyFont="1" applyAlignment="1">
      <alignment horizontal="right" vertical="top" wrapText="1"/>
    </xf>
    <xf numFmtId="0" fontId="2" fillId="0" borderId="0" xfId="0" applyFont="1" applyAlignment="1">
      <alignment vertical="top"/>
    </xf>
    <xf numFmtId="0" fontId="8" fillId="51" borderId="0" xfId="0" applyFont="1" applyFill="1" applyAlignment="1">
      <alignment horizontal="left" vertical="top" wrapText="1"/>
    </xf>
    <xf numFmtId="0" fontId="8" fillId="51" borderId="0" xfId="0" applyFont="1" applyFill="1" applyAlignment="1">
      <alignment horizontal="left" vertical="top" wrapText="1"/>
    </xf>
    <xf numFmtId="0" fontId="8" fillId="51" borderId="0" xfId="0" applyFont="1" applyFill="1" applyAlignment="1">
      <alignment horizontal="left" vertical="top" wrapText="1"/>
    </xf>
    <xf numFmtId="0" fontId="2" fillId="0" borderId="0" xfId="0" applyFont="1" applyAlignment="1">
      <alignment horizontal="left" vertical="top" wrapText="1"/>
    </xf>
    <xf numFmtId="167" fontId="2" fillId="0" borderId="0" xfId="0" applyNumberFormat="1" applyFont="1" applyAlignment="1">
      <alignment horizontal="left" vertical="top" wrapText="1"/>
    </xf>
    <xf numFmtId="0" fontId="195" fillId="0" borderId="0" xfId="0" applyFont="1" applyAlignment="1">
      <alignment horizontal="left" vertical="top" wrapText="1"/>
    </xf>
    <xf numFmtId="0" fontId="119" fillId="0" borderId="0" xfId="0" applyFont="1" applyAlignment="1">
      <alignment horizontal="left" vertical="top" wrapText="1"/>
    </xf>
    <xf numFmtId="0" fontId="15" fillId="0" borderId="0" xfId="0" applyFont="1" applyAlignment="1">
      <alignment horizontal="left" vertical="top" wrapText="1"/>
    </xf>
    <xf numFmtId="0" fontId="15" fillId="0" borderId="0" xfId="0" applyFont="1" applyAlignment="1">
      <alignment horizontal="left" vertical="top" wrapText="1"/>
    </xf>
    <xf numFmtId="0" fontId="36" fillId="4" borderId="0" xfId="0" applyFont="1" applyFill="1" applyAlignment="1">
      <alignment horizontal="left" vertical="top" wrapText="1"/>
    </xf>
    <xf numFmtId="0" fontId="52" fillId="0" borderId="0" xfId="0" applyFont="1" applyAlignment="1"/>
    <xf numFmtId="0" fontId="196" fillId="0" borderId="0" xfId="0" applyFont="1" applyAlignment="1"/>
    <xf numFmtId="0" fontId="196" fillId="0" borderId="0" xfId="0" applyFont="1" applyAlignment="1">
      <alignment horizontal="right"/>
    </xf>
    <xf numFmtId="0" fontId="52" fillId="0" borderId="0" xfId="0" applyFont="1" applyAlignment="1">
      <alignment horizontal="right"/>
    </xf>
    <xf numFmtId="0" fontId="197" fillId="36" borderId="0" xfId="0" applyFont="1" applyFill="1" applyAlignment="1">
      <alignment vertical="top"/>
    </xf>
    <xf numFmtId="0" fontId="197" fillId="36" borderId="0" xfId="0" applyFont="1" applyFill="1" applyAlignment="1">
      <alignment vertical="top" wrapText="1"/>
    </xf>
    <xf numFmtId="0" fontId="197" fillId="36" borderId="0" xfId="0" applyFont="1" applyFill="1" applyAlignment="1">
      <alignment horizontal="left" vertical="top"/>
    </xf>
    <xf numFmtId="0" fontId="197" fillId="36" borderId="0" xfId="0" applyFont="1" applyFill="1" applyAlignment="1">
      <alignment horizontal="left" vertical="top" wrapText="1"/>
    </xf>
    <xf numFmtId="0" fontId="197" fillId="36" borderId="0" xfId="0" applyFont="1" applyFill="1" applyAlignment="1">
      <alignment vertical="top"/>
    </xf>
    <xf numFmtId="0" fontId="15" fillId="0" borderId="0" xfId="0" applyFont="1" applyAlignment="1">
      <alignment vertical="top"/>
    </xf>
    <xf numFmtId="0" fontId="15" fillId="0" borderId="0" xfId="0" applyFont="1" applyAlignment="1">
      <alignment vertical="top" wrapText="1"/>
    </xf>
    <xf numFmtId="0" fontId="2" fillId="0" borderId="0" xfId="0" applyFont="1" applyAlignment="1">
      <alignment horizontal="left" vertical="top"/>
    </xf>
    <xf numFmtId="167" fontId="2" fillId="0" borderId="0" xfId="0" applyNumberFormat="1" applyFont="1" applyAlignment="1">
      <alignment horizontal="left" vertical="top"/>
    </xf>
    <xf numFmtId="0" fontId="15" fillId="0" borderId="0" xfId="0" applyFont="1" applyAlignment="1">
      <alignment vertical="top" wrapText="1"/>
    </xf>
    <xf numFmtId="0" fontId="2" fillId="0" borderId="0" xfId="0" applyFont="1" applyAlignment="1">
      <alignment horizontal="left" vertical="top"/>
    </xf>
    <xf numFmtId="0" fontId="25" fillId="52" borderId="0" xfId="0" applyFont="1" applyFill="1" applyAlignment="1">
      <alignment wrapText="1"/>
    </xf>
    <xf numFmtId="0" fontId="155" fillId="52" borderId="0" xfId="0" applyFont="1" applyFill="1" applyAlignment="1">
      <alignment wrapText="1"/>
    </xf>
    <xf numFmtId="0" fontId="102" fillId="0" borderId="0" xfId="0" applyFont="1" applyAlignment="1">
      <alignment wrapText="1"/>
    </xf>
    <xf numFmtId="0" fontId="156" fillId="0" borderId="0" xfId="0" applyFont="1" applyAlignment="1">
      <alignment wrapText="1"/>
    </xf>
    <xf numFmtId="0" fontId="157" fillId="52" borderId="0" xfId="0" applyFont="1" applyFill="1" applyAlignment="1">
      <alignment wrapText="1"/>
    </xf>
    <xf numFmtId="0" fontId="157" fillId="52" borderId="0" xfId="0" applyFont="1" applyFill="1" applyAlignment="1">
      <alignment wrapText="1"/>
    </xf>
    <xf numFmtId="0" fontId="161" fillId="4" borderId="0" xfId="0" applyFont="1" applyFill="1" applyAlignment="1">
      <alignment wrapText="1"/>
    </xf>
    <xf numFmtId="0" fontId="25" fillId="4" borderId="0" xfId="0" applyFont="1" applyFill="1" applyAlignment="1">
      <alignment horizontal="left" wrapText="1"/>
    </xf>
    <xf numFmtId="0" fontId="15" fillId="0" borderId="0" xfId="0" applyFont="1" applyAlignment="1">
      <alignment wrapText="1"/>
    </xf>
    <xf numFmtId="0" fontId="46" fillId="4" borderId="0" xfId="0" applyFont="1" applyFill="1" applyAlignment="1">
      <alignment wrapText="1"/>
    </xf>
    <xf numFmtId="0" fontId="0" fillId="0" borderId="0" xfId="0" applyFont="1" applyAlignment="1">
      <alignment wrapText="1"/>
    </xf>
    <xf numFmtId="0" fontId="2" fillId="0" borderId="0" xfId="0" applyFont="1" applyAlignment="1">
      <alignment wrapText="1"/>
    </xf>
    <xf numFmtId="0" fontId="21" fillId="52" borderId="0" xfId="0" applyFont="1" applyFill="1"/>
    <xf numFmtId="0" fontId="102" fillId="0" borderId="19" xfId="0" applyFont="1" applyBorder="1" applyAlignment="1">
      <alignment horizontal="center" wrapText="1"/>
    </xf>
    <xf numFmtId="0" fontId="102" fillId="0" borderId="19" xfId="0" applyFont="1" applyBorder="1" applyAlignment="1">
      <alignment horizontal="center"/>
    </xf>
    <xf numFmtId="0" fontId="15" fillId="0" borderId="19" xfId="0" applyFont="1" applyBorder="1" applyAlignment="1">
      <alignment horizontal="center"/>
    </xf>
    <xf numFmtId="0" fontId="15" fillId="0" borderId="20" xfId="0" applyFont="1" applyBorder="1" applyAlignment="1">
      <alignment horizontal="center"/>
    </xf>
    <xf numFmtId="0" fontId="102" fillId="0" borderId="0" xfId="0" applyFont="1"/>
    <xf numFmtId="0" fontId="139" fillId="0" borderId="8" xfId="0" applyFont="1" applyBorder="1" applyAlignment="1"/>
    <xf numFmtId="0" fontId="84" fillId="0" borderId="8" xfId="0" applyFont="1" applyBorder="1" applyAlignment="1">
      <alignment wrapText="1"/>
    </xf>
    <xf numFmtId="0" fontId="159" fillId="0" borderId="19" xfId="0" applyFont="1" applyBorder="1" applyAlignment="1">
      <alignment horizontal="center"/>
    </xf>
    <xf numFmtId="176" fontId="42" fillId="0" borderId="19" xfId="0" applyNumberFormat="1" applyFont="1" applyBorder="1" applyAlignment="1">
      <alignment horizontal="center"/>
    </xf>
    <xf numFmtId="0" fontId="159" fillId="0" borderId="19" xfId="0" applyFont="1" applyBorder="1" applyAlignment="1">
      <alignment horizontal="center"/>
    </xf>
    <xf numFmtId="0" fontId="42" fillId="0" borderId="19" xfId="0" applyFont="1" applyBorder="1" applyAlignment="1">
      <alignment horizontal="center"/>
    </xf>
    <xf numFmtId="0" fontId="186" fillId="0" borderId="19" xfId="0" applyFont="1" applyBorder="1" applyAlignment="1">
      <alignment horizontal="center" wrapText="1"/>
    </xf>
    <xf numFmtId="0" fontId="159" fillId="0" borderId="19" xfId="0" applyFont="1" applyBorder="1" applyAlignment="1">
      <alignment horizontal="center"/>
    </xf>
    <xf numFmtId="0" fontId="2" fillId="4" borderId="21" xfId="0" applyFont="1" applyFill="1" applyBorder="1" applyAlignment="1"/>
    <xf numFmtId="0" fontId="2" fillId="4" borderId="22" xfId="0" applyFont="1" applyFill="1" applyBorder="1" applyAlignment="1"/>
    <xf numFmtId="0" fontId="42" fillId="0" borderId="0" xfId="0" applyFont="1"/>
    <xf numFmtId="0" fontId="42" fillId="0" borderId="19" xfId="0" applyFont="1" applyBorder="1" applyAlignment="1">
      <alignment horizontal="center"/>
    </xf>
    <xf numFmtId="0" fontId="185" fillId="0" borderId="19" xfId="0" applyFont="1" applyBorder="1" applyAlignment="1">
      <alignment horizontal="center"/>
    </xf>
    <xf numFmtId="0" fontId="2" fillId="53" borderId="21" xfId="0" applyFont="1" applyFill="1" applyBorder="1" applyAlignment="1"/>
    <xf numFmtId="0" fontId="2" fillId="53" borderId="22" xfId="0" applyFont="1" applyFill="1" applyBorder="1" applyAlignment="1"/>
    <xf numFmtId="167" fontId="42" fillId="0" borderId="19" xfId="0" applyNumberFormat="1" applyFont="1" applyBorder="1" applyAlignment="1">
      <alignment horizontal="center"/>
    </xf>
    <xf numFmtId="0" fontId="2" fillId="53" borderId="21" xfId="0" applyFont="1" applyFill="1" applyBorder="1" applyAlignment="1"/>
    <xf numFmtId="0" fontId="84" fillId="0" borderId="8" xfId="0" applyFont="1" applyBorder="1" applyAlignment="1">
      <alignment wrapText="1"/>
    </xf>
    <xf numFmtId="0" fontId="48" fillId="0" borderId="19" xfId="0" applyFont="1" applyBorder="1" applyAlignment="1">
      <alignment horizontal="center" wrapText="1"/>
    </xf>
    <xf numFmtId="0" fontId="2" fillId="4" borderId="22" xfId="0" applyFont="1" applyFill="1" applyBorder="1" applyAlignment="1"/>
    <xf numFmtId="171" fontId="42" fillId="0" borderId="19" xfId="0" applyNumberFormat="1" applyFont="1" applyBorder="1" applyAlignment="1">
      <alignment horizontal="center"/>
    </xf>
    <xf numFmtId="0" fontId="2" fillId="53" borderId="22" xfId="0" applyFont="1" applyFill="1" applyBorder="1" applyAlignment="1"/>
    <xf numFmtId="0" fontId="84" fillId="0" borderId="8" xfId="0" applyFont="1" applyBorder="1" applyAlignment="1"/>
    <xf numFmtId="167" fontId="2" fillId="53" borderId="22" xfId="0" applyNumberFormat="1" applyFont="1" applyFill="1" applyBorder="1" applyAlignment="1"/>
    <xf numFmtId="0" fontId="2" fillId="4" borderId="21" xfId="0" applyFont="1" applyFill="1" applyBorder="1" applyAlignment="1"/>
    <xf numFmtId="0" fontId="139" fillId="0" borderId="8" xfId="0" applyFont="1" applyBorder="1" applyAlignment="1">
      <alignment wrapText="1"/>
    </xf>
    <xf numFmtId="167" fontId="2" fillId="0" borderId="19" xfId="0" applyNumberFormat="1" applyFont="1" applyBorder="1" applyAlignment="1">
      <alignment horizontal="center"/>
    </xf>
    <xf numFmtId="0" fontId="2" fillId="0" borderId="19" xfId="0" applyFont="1" applyBorder="1" applyAlignment="1">
      <alignment horizontal="center"/>
    </xf>
    <xf numFmtId="0" fontId="84" fillId="0" borderId="8" xfId="0" applyFont="1" applyBorder="1" applyAlignment="1">
      <alignment horizontal="left" wrapText="1"/>
    </xf>
    <xf numFmtId="0" fontId="198" fillId="0" borderId="8" xfId="0" applyFont="1" applyBorder="1" applyAlignment="1">
      <alignment wrapText="1"/>
    </xf>
    <xf numFmtId="14" fontId="22" fillId="0" borderId="19" xfId="0" applyNumberFormat="1" applyFont="1" applyBorder="1" applyAlignment="1">
      <alignment horizontal="center"/>
    </xf>
    <xf numFmtId="165" fontId="42" fillId="0" borderId="19" xfId="0" applyNumberFormat="1" applyFont="1" applyBorder="1" applyAlignment="1">
      <alignment horizontal="center"/>
    </xf>
    <xf numFmtId="14" fontId="42" fillId="0" borderId="19" xfId="0" applyNumberFormat="1" applyFont="1" applyBorder="1" applyAlignment="1">
      <alignment horizontal="center"/>
    </xf>
    <xf numFmtId="0" fontId="26" fillId="0" borderId="19" xfId="0" applyFont="1" applyBorder="1" applyAlignment="1">
      <alignment horizontal="center"/>
    </xf>
    <xf numFmtId="0" fontId="42" fillId="0" borderId="0" xfId="0" applyFont="1" applyAlignment="1"/>
    <xf numFmtId="0" fontId="84" fillId="0" borderId="0" xfId="0" applyFont="1" applyAlignment="1">
      <alignment wrapText="1"/>
    </xf>
    <xf numFmtId="0" fontId="159" fillId="0" borderId="0" xfId="0" applyFont="1" applyAlignment="1">
      <alignment horizontal="center"/>
    </xf>
    <xf numFmtId="0" fontId="42" fillId="0" borderId="0" xfId="0" applyFont="1" applyAlignment="1">
      <alignment horizontal="center"/>
    </xf>
    <xf numFmtId="0" fontId="159" fillId="0" borderId="0" xfId="0" applyFont="1" applyAlignment="1">
      <alignment horizontal="center"/>
    </xf>
    <xf numFmtId="0" fontId="2" fillId="4" borderId="0" xfId="0" applyFont="1" applyFill="1" applyAlignment="1"/>
    <xf numFmtId="0" fontId="5" fillId="4" borderId="8" xfId="0" applyFont="1" applyFill="1" applyBorder="1" applyAlignment="1"/>
    <xf numFmtId="0" fontId="188" fillId="17" borderId="8" xfId="0" applyFont="1" applyFill="1" applyBorder="1" applyAlignment="1">
      <alignment horizontal="center" wrapText="1"/>
    </xf>
    <xf numFmtId="0" fontId="199" fillId="54" borderId="8" xfId="0" applyFont="1" applyFill="1" applyBorder="1" applyAlignment="1">
      <alignment horizontal="center" wrapText="1"/>
    </xf>
    <xf numFmtId="0" fontId="138" fillId="40" borderId="8" xfId="0" applyFont="1" applyFill="1" applyBorder="1" applyAlignment="1">
      <alignment horizontal="left" wrapText="1"/>
    </xf>
    <xf numFmtId="1" fontId="199" fillId="4" borderId="8" xfId="0" applyNumberFormat="1" applyFont="1" applyFill="1" applyBorder="1" applyAlignment="1">
      <alignment horizontal="center" wrapText="1"/>
    </xf>
    <xf numFmtId="1" fontId="199" fillId="4" borderId="8" xfId="0" applyNumberFormat="1" applyFont="1" applyFill="1" applyBorder="1" applyAlignment="1">
      <alignment horizontal="center" wrapText="1"/>
    </xf>
    <xf numFmtId="1" fontId="200" fillId="22" borderId="8" xfId="0" applyNumberFormat="1" applyFont="1" applyFill="1" applyBorder="1" applyAlignment="1">
      <alignment horizontal="center" wrapText="1"/>
    </xf>
    <xf numFmtId="0" fontId="200" fillId="55" borderId="8" xfId="0" applyFont="1" applyFill="1" applyBorder="1" applyAlignment="1">
      <alignment horizontal="left"/>
    </xf>
    <xf numFmtId="0" fontId="200" fillId="22" borderId="8" xfId="0" applyFont="1" applyFill="1" applyBorder="1" applyAlignment="1">
      <alignment horizontal="center" wrapText="1"/>
    </xf>
    <xf numFmtId="0" fontId="200" fillId="55" borderId="8" xfId="0" applyFont="1" applyFill="1" applyBorder="1" applyAlignment="1">
      <alignment horizontal="center"/>
    </xf>
    <xf numFmtId="0" fontId="200" fillId="55" borderId="8" xfId="0" applyFont="1" applyFill="1" applyBorder="1" applyAlignment="1">
      <alignment horizontal="center" wrapText="1"/>
    </xf>
    <xf numFmtId="0" fontId="138" fillId="22" borderId="8" xfId="0" applyFont="1" applyFill="1" applyBorder="1" applyAlignment="1">
      <alignment horizontal="center" wrapText="1"/>
    </xf>
    <xf numFmtId="0" fontId="138" fillId="55" borderId="8" xfId="0" applyFont="1" applyFill="1" applyBorder="1" applyAlignment="1">
      <alignment horizontal="center" wrapText="1"/>
    </xf>
    <xf numFmtId="0" fontId="138" fillId="22" borderId="8" xfId="0" applyFont="1" applyFill="1" applyBorder="1" applyAlignment="1">
      <alignment horizontal="center"/>
    </xf>
    <xf numFmtId="0" fontId="200" fillId="56" borderId="8" xfId="0" applyFont="1" applyFill="1" applyBorder="1" applyAlignment="1">
      <alignment horizontal="center" wrapText="1"/>
    </xf>
    <xf numFmtId="0" fontId="84" fillId="0" borderId="8" xfId="0" applyFont="1" applyBorder="1" applyAlignment="1">
      <alignment horizontal="center" wrapText="1"/>
    </xf>
    <xf numFmtId="0" fontId="201" fillId="0" borderId="8" xfId="0" applyFont="1" applyBorder="1" applyAlignment="1">
      <alignment wrapText="1"/>
    </xf>
    <xf numFmtId="1" fontId="202" fillId="0" borderId="8" xfId="0" applyNumberFormat="1" applyFont="1" applyBorder="1" applyAlignment="1">
      <alignment horizontal="center" wrapText="1"/>
    </xf>
    <xf numFmtId="1" fontId="84" fillId="0" borderId="8" xfId="0" applyNumberFormat="1" applyFont="1" applyBorder="1" applyAlignment="1">
      <alignment horizontal="center" wrapText="1"/>
    </xf>
    <xf numFmtId="1" fontId="139" fillId="0" borderId="8" xfId="0" applyNumberFormat="1" applyFont="1" applyBorder="1" applyAlignment="1">
      <alignment horizontal="center"/>
    </xf>
    <xf numFmtId="0" fontId="139" fillId="0" borderId="8" xfId="0" applyFont="1" applyBorder="1" applyAlignment="1">
      <alignment horizontal="left" vertical="center" wrapText="1"/>
    </xf>
    <xf numFmtId="0" fontId="139" fillId="0" borderId="8" xfId="0" applyFont="1" applyBorder="1" applyAlignment="1">
      <alignment horizontal="center"/>
    </xf>
    <xf numFmtId="0" fontId="139" fillId="0" borderId="8" xfId="0" applyFont="1" applyBorder="1"/>
    <xf numFmtId="0" fontId="5" fillId="4" borderId="8" xfId="0" applyFont="1" applyFill="1" applyBorder="1" applyAlignment="1"/>
    <xf numFmtId="0" fontId="2" fillId="0" borderId="8" xfId="0" applyFont="1" applyBorder="1" applyAlignment="1">
      <alignment wrapText="1"/>
    </xf>
    <xf numFmtId="1" fontId="84" fillId="0" borderId="8" xfId="0" applyNumberFormat="1" applyFont="1" applyBorder="1" applyAlignment="1">
      <alignment horizontal="center" vertical="center" wrapText="1"/>
    </xf>
    <xf numFmtId="1" fontId="139" fillId="0" borderId="8" xfId="0" applyNumberFormat="1" applyFont="1" applyBorder="1" applyAlignment="1">
      <alignment horizontal="center"/>
    </xf>
    <xf numFmtId="0" fontId="84" fillId="0" borderId="8" xfId="0" applyFont="1" applyBorder="1" applyAlignment="1">
      <alignment horizontal="left" vertical="center" wrapText="1"/>
    </xf>
    <xf numFmtId="0" fontId="84" fillId="0" borderId="8" xfId="0" applyFont="1" applyBorder="1" applyAlignment="1">
      <alignment horizontal="center"/>
    </xf>
    <xf numFmtId="167" fontId="139" fillId="0" borderId="8" xfId="0" applyNumberFormat="1" applyFont="1" applyBorder="1" applyAlignment="1"/>
    <xf numFmtId="0" fontId="186" fillId="0" borderId="8" xfId="0" applyFont="1" applyBorder="1" applyAlignment="1">
      <alignment wrapText="1"/>
    </xf>
    <xf numFmtId="0" fontId="139" fillId="0" borderId="8" xfId="0" applyFont="1" applyBorder="1" applyAlignment="1">
      <alignment horizontal="center"/>
    </xf>
    <xf numFmtId="0" fontId="5" fillId="30" borderId="8" xfId="0" applyFont="1" applyFill="1" applyBorder="1" applyAlignment="1"/>
    <xf numFmtId="0" fontId="84" fillId="4" borderId="8" xfId="0" applyFont="1" applyFill="1" applyBorder="1" applyAlignment="1">
      <alignment wrapText="1"/>
    </xf>
    <xf numFmtId="0" fontId="84" fillId="4" borderId="8" xfId="0" applyFont="1" applyFill="1" applyBorder="1" applyAlignment="1">
      <alignment horizontal="center" wrapText="1"/>
    </xf>
    <xf numFmtId="0" fontId="139" fillId="4" borderId="8" xfId="0" applyFont="1" applyFill="1" applyBorder="1" applyAlignment="1">
      <alignment horizontal="left" wrapText="1"/>
    </xf>
    <xf numFmtId="1" fontId="84" fillId="4" borderId="8" xfId="0" applyNumberFormat="1" applyFont="1" applyFill="1" applyBorder="1" applyAlignment="1">
      <alignment horizontal="center" vertical="center" wrapText="1"/>
    </xf>
    <xf numFmtId="1" fontId="84" fillId="4" borderId="8" xfId="0" applyNumberFormat="1" applyFont="1" applyFill="1" applyBorder="1" applyAlignment="1">
      <alignment horizontal="center" wrapText="1"/>
    </xf>
    <xf numFmtId="1" fontId="139" fillId="4" borderId="8" xfId="0" applyNumberFormat="1" applyFont="1" applyFill="1" applyBorder="1" applyAlignment="1">
      <alignment horizontal="center"/>
    </xf>
    <xf numFmtId="0" fontId="139" fillId="4" borderId="8" xfId="0" applyFont="1" applyFill="1" applyBorder="1" applyAlignment="1">
      <alignment horizontal="left" vertical="center" wrapText="1"/>
    </xf>
    <xf numFmtId="0" fontId="139" fillId="4" borderId="8" xfId="0" applyFont="1" applyFill="1" applyBorder="1" applyAlignment="1">
      <alignment horizontal="center"/>
    </xf>
    <xf numFmtId="0" fontId="139" fillId="4" borderId="8" xfId="0" applyFont="1" applyFill="1" applyBorder="1"/>
    <xf numFmtId="0" fontId="139" fillId="4" borderId="8" xfId="0" applyFont="1" applyFill="1" applyBorder="1" applyAlignment="1"/>
    <xf numFmtId="167" fontId="139" fillId="4" borderId="8" xfId="0" applyNumberFormat="1" applyFont="1" applyFill="1" applyBorder="1" applyAlignment="1"/>
    <xf numFmtId="0" fontId="139" fillId="0" borderId="8" xfId="0" applyFont="1" applyBorder="1" applyAlignment="1">
      <alignment horizontal="left" vertical="center" wrapText="1"/>
    </xf>
    <xf numFmtId="0" fontId="84" fillId="0" borderId="8" xfId="0" applyFont="1" applyBorder="1" applyAlignment="1">
      <alignment horizontal="center" wrapText="1"/>
    </xf>
    <xf numFmtId="167" fontId="84" fillId="0" borderId="8" xfId="0" applyNumberFormat="1" applyFont="1" applyBorder="1" applyAlignment="1">
      <alignment horizontal="center" vertical="center" wrapText="1"/>
    </xf>
    <xf numFmtId="1" fontId="139" fillId="0" borderId="8" xfId="0" applyNumberFormat="1" applyFont="1" applyBorder="1" applyAlignment="1">
      <alignment horizontal="center"/>
    </xf>
    <xf numFmtId="0" fontId="139" fillId="0" borderId="8" xfId="0" applyFont="1" applyBorder="1" applyAlignment="1">
      <alignment horizontal="center"/>
    </xf>
    <xf numFmtId="0" fontId="84" fillId="0" borderId="8" xfId="0" applyFont="1" applyBorder="1" applyAlignment="1"/>
    <xf numFmtId="1" fontId="84" fillId="0" borderId="8" xfId="0" applyNumberFormat="1" applyFont="1" applyBorder="1" applyAlignment="1">
      <alignment horizontal="center"/>
    </xf>
    <xf numFmtId="0" fontId="139" fillId="0" borderId="8" xfId="0" applyFont="1" applyBorder="1" applyAlignment="1"/>
    <xf numFmtId="0" fontId="139" fillId="0" borderId="8" xfId="0" applyFont="1" applyBorder="1" applyAlignment="1"/>
    <xf numFmtId="0" fontId="139" fillId="0" borderId="8" xfId="0" applyFont="1" applyBorder="1" applyAlignment="1"/>
    <xf numFmtId="167" fontId="139" fillId="0" borderId="8" xfId="0" applyNumberFormat="1" applyFont="1" applyBorder="1" applyAlignment="1">
      <alignment horizontal="left"/>
    </xf>
    <xf numFmtId="0" fontId="84" fillId="0" borderId="8" xfId="0" applyFont="1" applyBorder="1" applyAlignment="1">
      <alignment horizontal="center" vertical="center" wrapText="1"/>
    </xf>
    <xf numFmtId="0" fontId="203" fillId="0" borderId="8" xfId="0" applyFont="1" applyBorder="1" applyAlignment="1"/>
    <xf numFmtId="0" fontId="139" fillId="0" borderId="8" xfId="0" applyFont="1" applyBorder="1" applyAlignment="1"/>
    <xf numFmtId="176" fontId="84" fillId="0" borderId="8" xfId="0" applyNumberFormat="1" applyFont="1" applyBorder="1" applyAlignment="1">
      <alignment horizontal="center" vertical="center" wrapText="1"/>
    </xf>
    <xf numFmtId="1" fontId="84" fillId="0" borderId="8" xfId="0" applyNumberFormat="1" applyFont="1" applyBorder="1" applyAlignment="1">
      <alignment horizontal="center"/>
    </xf>
    <xf numFmtId="0" fontId="139" fillId="0" borderId="8" xfId="0" applyFont="1" applyBorder="1" applyAlignment="1">
      <alignment horizontal="left" wrapText="1"/>
    </xf>
    <xf numFmtId="0" fontId="84" fillId="4" borderId="8" xfId="0" applyFont="1" applyFill="1" applyBorder="1" applyAlignment="1"/>
    <xf numFmtId="171" fontId="139" fillId="0" borderId="8" xfId="0" applyNumberFormat="1" applyFont="1" applyBorder="1" applyAlignment="1"/>
    <xf numFmtId="171" fontId="203" fillId="4" borderId="8" xfId="0" applyNumberFormat="1" applyFont="1" applyFill="1" applyBorder="1" applyAlignment="1">
      <alignment horizontal="right"/>
    </xf>
    <xf numFmtId="0" fontId="203" fillId="4" borderId="8" xfId="0" applyFont="1" applyFill="1" applyBorder="1" applyAlignment="1">
      <alignment horizontal="right"/>
    </xf>
    <xf numFmtId="0" fontId="84" fillId="30" borderId="8" xfId="0" applyFont="1" applyFill="1" applyBorder="1" applyAlignment="1">
      <alignment wrapText="1"/>
    </xf>
    <xf numFmtId="0" fontId="84" fillId="30" borderId="8" xfId="0" applyFont="1" applyFill="1" applyBorder="1" applyAlignment="1">
      <alignment horizontal="center" wrapText="1"/>
    </xf>
    <xf numFmtId="0" fontId="139" fillId="30" borderId="8" xfId="0" applyFont="1" applyFill="1" applyBorder="1" applyAlignment="1">
      <alignment wrapText="1"/>
    </xf>
    <xf numFmtId="1" fontId="84" fillId="30" borderId="8" xfId="0" applyNumberFormat="1" applyFont="1" applyFill="1" applyBorder="1" applyAlignment="1">
      <alignment horizontal="center" vertical="center" wrapText="1"/>
    </xf>
    <xf numFmtId="1" fontId="84" fillId="30" borderId="8" xfId="0" applyNumberFormat="1" applyFont="1" applyFill="1" applyBorder="1" applyAlignment="1">
      <alignment horizontal="center" wrapText="1"/>
    </xf>
    <xf numFmtId="1" fontId="139" fillId="30" borderId="8" xfId="0" applyNumberFormat="1" applyFont="1" applyFill="1" applyBorder="1" applyAlignment="1">
      <alignment horizontal="center"/>
    </xf>
    <xf numFmtId="0" fontId="139" fillId="30" borderId="8" xfId="0" applyFont="1" applyFill="1" applyBorder="1" applyAlignment="1">
      <alignment horizontal="left" vertical="center" wrapText="1"/>
    </xf>
    <xf numFmtId="0" fontId="139" fillId="30" borderId="8" xfId="0" applyFont="1" applyFill="1" applyBorder="1" applyAlignment="1">
      <alignment horizontal="center"/>
    </xf>
    <xf numFmtId="0" fontId="139" fillId="30" borderId="8" xfId="0" applyFont="1" applyFill="1" applyBorder="1" applyAlignment="1"/>
    <xf numFmtId="167" fontId="139" fillId="30" borderId="8" xfId="0" applyNumberFormat="1" applyFont="1" applyFill="1" applyBorder="1" applyAlignment="1">
      <alignment horizontal="left"/>
    </xf>
    <xf numFmtId="0" fontId="139" fillId="30" borderId="8" xfId="0" applyFont="1" applyFill="1" applyBorder="1"/>
    <xf numFmtId="167" fontId="139" fillId="30" borderId="8" xfId="0" applyNumberFormat="1" applyFont="1" applyFill="1" applyBorder="1" applyAlignment="1"/>
    <xf numFmtId="0" fontId="139" fillId="4" borderId="8" xfId="0" applyFont="1" applyFill="1" applyBorder="1" applyAlignment="1">
      <alignment wrapText="1"/>
    </xf>
    <xf numFmtId="167" fontId="84" fillId="4" borderId="8" xfId="0" applyNumberFormat="1" applyFont="1" applyFill="1" applyBorder="1" applyAlignment="1">
      <alignment horizontal="center" vertical="center" wrapText="1"/>
    </xf>
    <xf numFmtId="1" fontId="84" fillId="4" borderId="8" xfId="0" applyNumberFormat="1" applyFont="1" applyFill="1" applyBorder="1" applyAlignment="1">
      <alignment horizontal="center"/>
    </xf>
    <xf numFmtId="167" fontId="139" fillId="4" borderId="8" xfId="0" applyNumberFormat="1" applyFont="1" applyFill="1" applyBorder="1" applyAlignment="1">
      <alignment horizontal="left" vertical="center" wrapText="1"/>
    </xf>
    <xf numFmtId="1" fontId="139" fillId="4" borderId="8" xfId="0" applyNumberFormat="1" applyFont="1" applyFill="1" applyBorder="1" applyAlignment="1">
      <alignment horizontal="center"/>
    </xf>
    <xf numFmtId="167" fontId="139" fillId="4" borderId="8" xfId="0" applyNumberFormat="1" applyFont="1" applyFill="1" applyBorder="1" applyAlignment="1">
      <alignment horizontal="left"/>
    </xf>
    <xf numFmtId="167" fontId="139" fillId="0" borderId="8" xfId="0" applyNumberFormat="1" applyFont="1" applyBorder="1" applyAlignment="1">
      <alignment horizontal="right"/>
    </xf>
    <xf numFmtId="0" fontId="204" fillId="30" borderId="8" xfId="0" applyFont="1" applyFill="1" applyBorder="1" applyAlignment="1">
      <alignment wrapText="1"/>
    </xf>
    <xf numFmtId="1" fontId="84" fillId="0" borderId="8" xfId="0" applyNumberFormat="1" applyFont="1" applyBorder="1" applyAlignment="1">
      <alignment horizontal="center"/>
    </xf>
    <xf numFmtId="0" fontId="139" fillId="0" borderId="8" xfId="0" applyFont="1" applyBorder="1" applyAlignment="1">
      <alignment horizontal="center" wrapText="1"/>
    </xf>
    <xf numFmtId="0" fontId="84" fillId="9" borderId="8" xfId="0" applyFont="1" applyFill="1" applyBorder="1" applyAlignment="1">
      <alignment wrapText="1"/>
    </xf>
    <xf numFmtId="0" fontId="84" fillId="9" borderId="8" xfId="0" applyFont="1" applyFill="1" applyBorder="1" applyAlignment="1">
      <alignment horizontal="center" wrapText="1"/>
    </xf>
    <xf numFmtId="0" fontId="139" fillId="9" borderId="8" xfId="0" applyFont="1" applyFill="1" applyBorder="1" applyAlignment="1">
      <alignment wrapText="1"/>
    </xf>
    <xf numFmtId="1" fontId="84" fillId="9" borderId="8" xfId="0" applyNumberFormat="1" applyFont="1" applyFill="1" applyBorder="1" applyAlignment="1">
      <alignment horizontal="center" vertical="center" wrapText="1"/>
    </xf>
    <xf numFmtId="1" fontId="84" fillId="9" borderId="8" xfId="0" applyNumberFormat="1" applyFont="1" applyFill="1" applyBorder="1" applyAlignment="1">
      <alignment horizontal="center" wrapText="1"/>
    </xf>
    <xf numFmtId="1" fontId="139" fillId="9" borderId="8" xfId="0" applyNumberFormat="1" applyFont="1" applyFill="1" applyBorder="1" applyAlignment="1">
      <alignment horizontal="center"/>
    </xf>
    <xf numFmtId="0" fontId="139" fillId="9" borderId="8" xfId="0" applyFont="1" applyFill="1" applyBorder="1" applyAlignment="1">
      <alignment horizontal="left" vertical="center" wrapText="1"/>
    </xf>
    <xf numFmtId="0" fontId="139" fillId="9" borderId="8" xfId="0" applyFont="1" applyFill="1" applyBorder="1" applyAlignment="1">
      <alignment horizontal="center"/>
    </xf>
    <xf numFmtId="0" fontId="139" fillId="9" borderId="8" xfId="0" applyFont="1" applyFill="1" applyBorder="1" applyAlignment="1"/>
    <xf numFmtId="0" fontId="139" fillId="9" borderId="8" xfId="0" applyFont="1" applyFill="1" applyBorder="1"/>
    <xf numFmtId="0" fontId="139" fillId="0" borderId="8" xfId="0" applyFont="1" applyBorder="1" applyAlignment="1">
      <alignment horizontal="left"/>
    </xf>
    <xf numFmtId="0" fontId="139" fillId="0" borderId="8" xfId="0" applyFont="1" applyBorder="1" applyAlignment="1">
      <alignment horizontal="left" wrapText="1"/>
    </xf>
    <xf numFmtId="0" fontId="139" fillId="0" borderId="8" xfId="0" applyFont="1" applyBorder="1" applyAlignment="1">
      <alignment horizontal="center" wrapText="1"/>
    </xf>
    <xf numFmtId="0" fontId="139" fillId="0" borderId="8" xfId="0" applyFont="1" applyBorder="1" applyAlignment="1">
      <alignment horizontal="center" vertical="center" wrapText="1"/>
    </xf>
    <xf numFmtId="167" fontId="139" fillId="0" borderId="8" xfId="0" applyNumberFormat="1" applyFont="1" applyBorder="1" applyAlignment="1">
      <alignment wrapText="1"/>
    </xf>
    <xf numFmtId="167" fontId="139" fillId="0" borderId="8" xfId="0" applyNumberFormat="1" applyFont="1" applyBorder="1" applyAlignment="1">
      <alignment horizontal="left" vertical="center" wrapText="1"/>
    </xf>
    <xf numFmtId="167" fontId="139" fillId="0" borderId="8" xfId="0" applyNumberFormat="1" applyFont="1" applyBorder="1" applyAlignment="1">
      <alignment horizontal="left"/>
    </xf>
    <xf numFmtId="0" fontId="84" fillId="30" borderId="8" xfId="0" applyFont="1" applyFill="1" applyBorder="1" applyAlignment="1">
      <alignment wrapText="1"/>
    </xf>
    <xf numFmtId="0" fontId="84" fillId="30" borderId="8" xfId="0" applyFont="1" applyFill="1" applyBorder="1" applyAlignment="1">
      <alignment horizontal="center" wrapText="1"/>
    </xf>
    <xf numFmtId="0" fontId="139" fillId="30" borderId="8" xfId="0" applyFont="1" applyFill="1" applyBorder="1" applyAlignment="1">
      <alignment wrapText="1"/>
    </xf>
    <xf numFmtId="1" fontId="139" fillId="30" borderId="8" xfId="0" applyNumberFormat="1" applyFont="1" applyFill="1" applyBorder="1" applyAlignment="1">
      <alignment horizontal="center"/>
    </xf>
    <xf numFmtId="0" fontId="205" fillId="30" borderId="8" xfId="0" applyFont="1" applyFill="1" applyBorder="1" applyAlignment="1">
      <alignment horizontal="left" vertical="center" wrapText="1"/>
    </xf>
    <xf numFmtId="0" fontId="139" fillId="30" borderId="8" xfId="0" applyFont="1" applyFill="1" applyBorder="1" applyAlignment="1">
      <alignment horizontal="center"/>
    </xf>
    <xf numFmtId="0" fontId="139" fillId="30" borderId="8" xfId="0" applyFont="1" applyFill="1" applyBorder="1" applyAlignment="1"/>
    <xf numFmtId="1" fontId="139" fillId="30" borderId="8" xfId="0" applyNumberFormat="1" applyFont="1" applyFill="1" applyBorder="1" applyAlignment="1">
      <alignment horizontal="center"/>
    </xf>
    <xf numFmtId="0" fontId="139" fillId="30" borderId="8" xfId="0" applyFont="1" applyFill="1" applyBorder="1" applyAlignment="1">
      <alignment horizontal="left"/>
    </xf>
    <xf numFmtId="176" fontId="139" fillId="0" borderId="8" xfId="0" applyNumberFormat="1" applyFont="1" applyBorder="1" applyAlignment="1">
      <alignment wrapText="1"/>
    </xf>
    <xf numFmtId="1" fontId="84" fillId="0" borderId="8" xfId="0" applyNumberFormat="1" applyFont="1" applyBorder="1" applyAlignment="1">
      <alignment horizontal="center" vertical="center" wrapText="1"/>
    </xf>
    <xf numFmtId="14" fontId="139" fillId="0" borderId="8" xfId="0" applyNumberFormat="1" applyFont="1" applyBorder="1" applyAlignment="1">
      <alignment horizontal="left"/>
    </xf>
    <xf numFmtId="0" fontId="204" fillId="0" borderId="8" xfId="0" applyFont="1" applyBorder="1" applyAlignment="1">
      <alignment wrapText="1"/>
    </xf>
    <xf numFmtId="0" fontId="203" fillId="30" borderId="8" xfId="0" applyFont="1" applyFill="1" applyBorder="1" applyAlignment="1">
      <alignment horizontal="right"/>
    </xf>
    <xf numFmtId="0" fontId="84" fillId="4" borderId="8" xfId="0" applyFont="1" applyFill="1" applyBorder="1" applyAlignment="1">
      <alignment wrapText="1"/>
    </xf>
    <xf numFmtId="0" fontId="84" fillId="4" borderId="8" xfId="0" applyFont="1" applyFill="1" applyBorder="1" applyAlignment="1">
      <alignment horizontal="center" wrapText="1"/>
    </xf>
    <xf numFmtId="0" fontId="139" fillId="4" borderId="8" xfId="0" applyFont="1" applyFill="1" applyBorder="1" applyAlignment="1">
      <alignment wrapText="1"/>
    </xf>
    <xf numFmtId="1" fontId="139" fillId="4" borderId="8" xfId="0" applyNumberFormat="1" applyFont="1" applyFill="1" applyBorder="1" applyAlignment="1">
      <alignment horizontal="center"/>
    </xf>
    <xf numFmtId="0" fontId="139" fillId="4" borderId="8" xfId="0" applyFont="1" applyFill="1" applyBorder="1" applyAlignment="1">
      <alignment horizontal="left" vertical="center" wrapText="1"/>
    </xf>
    <xf numFmtId="0" fontId="139" fillId="4" borderId="8" xfId="0" applyFont="1" applyFill="1" applyBorder="1" applyAlignment="1">
      <alignment horizontal="center"/>
    </xf>
    <xf numFmtId="0" fontId="139" fillId="4" borderId="8" xfId="0" applyFont="1" applyFill="1" applyBorder="1" applyAlignment="1"/>
    <xf numFmtId="0" fontId="198" fillId="30" borderId="8" xfId="0" applyFont="1" applyFill="1" applyBorder="1" applyAlignment="1">
      <alignment horizontal="left"/>
    </xf>
    <xf numFmtId="0" fontId="139" fillId="4" borderId="8" xfId="0" applyFont="1" applyFill="1" applyBorder="1" applyAlignment="1"/>
    <xf numFmtId="0" fontId="139" fillId="4" borderId="8" xfId="0" applyFont="1" applyFill="1" applyBorder="1" applyAlignment="1">
      <alignment horizontal="left"/>
    </xf>
    <xf numFmtId="167" fontId="139" fillId="4" borderId="8" xfId="0" applyNumberFormat="1" applyFont="1" applyFill="1" applyBorder="1" applyAlignment="1"/>
    <xf numFmtId="0" fontId="139" fillId="0" borderId="8" xfId="0" applyFont="1" applyBorder="1" applyAlignment="1">
      <alignment horizontal="center" wrapText="1"/>
    </xf>
    <xf numFmtId="167" fontId="139" fillId="0" borderId="8" xfId="0" applyNumberFormat="1" applyFont="1" applyBorder="1" applyAlignment="1"/>
    <xf numFmtId="0" fontId="139" fillId="0" borderId="8" xfId="0" applyFont="1" applyBorder="1" applyAlignment="1">
      <alignment horizontal="left"/>
    </xf>
    <xf numFmtId="0" fontId="139" fillId="4" borderId="8" xfId="0" applyFont="1" applyFill="1" applyBorder="1" applyAlignment="1">
      <alignment horizontal="center" wrapText="1"/>
    </xf>
    <xf numFmtId="0" fontId="139" fillId="4" borderId="8" xfId="0" applyFont="1" applyFill="1" applyBorder="1" applyAlignment="1"/>
    <xf numFmtId="0" fontId="139" fillId="54" borderId="8" xfId="0" applyFont="1" applyFill="1" applyBorder="1" applyAlignment="1">
      <alignment wrapText="1"/>
    </xf>
    <xf numFmtId="0" fontId="139" fillId="54" borderId="8" xfId="0" applyFont="1" applyFill="1" applyBorder="1" applyAlignment="1">
      <alignment horizontal="center" wrapText="1"/>
    </xf>
    <xf numFmtId="0" fontId="139" fillId="0" borderId="8" xfId="0" applyFont="1" applyBorder="1" applyAlignment="1">
      <alignment wrapText="1"/>
    </xf>
    <xf numFmtId="1" fontId="139" fillId="54" borderId="8" xfId="0" applyNumberFormat="1" applyFont="1" applyFill="1" applyBorder="1" applyAlignment="1">
      <alignment horizontal="center" vertical="center" wrapText="1"/>
    </xf>
    <xf numFmtId="1" fontId="139" fillId="54" borderId="8" xfId="0" applyNumberFormat="1" applyFont="1" applyFill="1" applyBorder="1" applyAlignment="1">
      <alignment horizontal="center" wrapText="1"/>
    </xf>
    <xf numFmtId="1" fontId="139" fillId="54" borderId="8" xfId="0" applyNumberFormat="1" applyFont="1" applyFill="1" applyBorder="1" applyAlignment="1">
      <alignment horizontal="center" wrapText="1"/>
    </xf>
    <xf numFmtId="0" fontId="188" fillId="19" borderId="8" xfId="0" applyFont="1" applyFill="1" applyBorder="1" applyAlignment="1">
      <alignment horizontal="left" vertical="center" wrapText="1"/>
    </xf>
    <xf numFmtId="0" fontId="84" fillId="19" borderId="8" xfId="0" applyFont="1" applyFill="1" applyBorder="1" applyAlignment="1">
      <alignment horizontal="center"/>
    </xf>
    <xf numFmtId="0" fontId="84" fillId="19" borderId="8" xfId="0" applyFont="1" applyFill="1" applyBorder="1" applyAlignment="1">
      <alignment horizontal="center"/>
    </xf>
    <xf numFmtId="1" fontId="84" fillId="19" borderId="8" xfId="0" applyNumberFormat="1" applyFont="1" applyFill="1" applyBorder="1" applyAlignment="1">
      <alignment horizontal="center"/>
    </xf>
    <xf numFmtId="0" fontId="188" fillId="19" borderId="8" xfId="0" applyFont="1" applyFill="1" applyBorder="1" applyAlignment="1">
      <alignment horizontal="center"/>
    </xf>
    <xf numFmtId="0" fontId="84" fillId="0" borderId="8" xfId="0" applyFont="1" applyBorder="1" applyAlignment="1">
      <alignment horizontal="center"/>
    </xf>
    <xf numFmtId="1" fontId="139" fillId="0" borderId="8" xfId="0" applyNumberFormat="1" applyFont="1" applyBorder="1" applyAlignment="1">
      <alignment horizontal="center"/>
    </xf>
    <xf numFmtId="0" fontId="138" fillId="0" borderId="8" xfId="0" applyFont="1" applyBorder="1"/>
    <xf numFmtId="0" fontId="2" fillId="0" borderId="0" xfId="0" applyFont="1" applyAlignment="1">
      <alignment vertical="center" wrapText="1"/>
    </xf>
    <xf numFmtId="0" fontId="84" fillId="0" borderId="8" xfId="0" applyFont="1" applyBorder="1" applyAlignment="1">
      <alignment horizontal="center" wrapText="1"/>
    </xf>
    <xf numFmtId="0" fontId="139" fillId="8" borderId="8" xfId="0" applyFont="1" applyFill="1" applyBorder="1" applyAlignment="1">
      <alignment horizontal="center" wrapText="1"/>
    </xf>
    <xf numFmtId="1" fontId="84" fillId="8" borderId="8" xfId="0" applyNumberFormat="1" applyFont="1" applyFill="1" applyBorder="1" applyAlignment="1">
      <alignment horizontal="center" vertical="center" wrapText="1"/>
    </xf>
    <xf numFmtId="1" fontId="84" fillId="8" borderId="8" xfId="0" applyNumberFormat="1" applyFont="1" applyFill="1" applyBorder="1" applyAlignment="1">
      <alignment horizontal="center" wrapText="1"/>
    </xf>
    <xf numFmtId="0" fontId="139" fillId="8" borderId="8" xfId="0" applyFont="1" applyFill="1" applyBorder="1" applyAlignment="1">
      <alignment horizontal="left" vertical="center" wrapText="1"/>
    </xf>
    <xf numFmtId="0" fontId="139" fillId="8" borderId="8" xfId="0" applyFont="1" applyFill="1" applyBorder="1" applyAlignment="1">
      <alignment horizontal="center"/>
    </xf>
    <xf numFmtId="0" fontId="139" fillId="8" borderId="8" xfId="0" applyFont="1" applyFill="1" applyBorder="1" applyAlignment="1"/>
    <xf numFmtId="1" fontId="139" fillId="8" borderId="8" xfId="0" applyNumberFormat="1" applyFont="1" applyFill="1" applyBorder="1" applyAlignment="1">
      <alignment horizontal="center"/>
    </xf>
    <xf numFmtId="0" fontId="139" fillId="30" borderId="8" xfId="0" applyFont="1" applyFill="1" applyBorder="1" applyAlignment="1"/>
    <xf numFmtId="1" fontId="139" fillId="4" borderId="8" xfId="0" applyNumberFormat="1" applyFont="1" applyFill="1" applyBorder="1" applyAlignment="1">
      <alignment horizontal="center"/>
    </xf>
    <xf numFmtId="171" fontId="139" fillId="4" borderId="8" xfId="0" applyNumberFormat="1" applyFont="1" applyFill="1" applyBorder="1" applyAlignment="1"/>
    <xf numFmtId="0" fontId="5" fillId="30" borderId="8" xfId="0" applyFont="1" applyFill="1" applyBorder="1" applyAlignment="1"/>
    <xf numFmtId="0" fontId="198" fillId="4" borderId="8" xfId="0" applyFont="1" applyFill="1" applyBorder="1" applyAlignment="1">
      <alignment wrapText="1"/>
    </xf>
    <xf numFmtId="0" fontId="198" fillId="4" borderId="8" xfId="0" applyFont="1" applyFill="1" applyBorder="1" applyAlignment="1">
      <alignment horizontal="center" wrapText="1"/>
    </xf>
    <xf numFmtId="165" fontId="5" fillId="4" borderId="8" xfId="0" applyNumberFormat="1" applyFont="1" applyFill="1" applyBorder="1" applyAlignment="1">
      <alignment horizontal="center" wrapText="1"/>
    </xf>
    <xf numFmtId="1" fontId="203" fillId="4" borderId="8" xfId="0" applyNumberFormat="1" applyFont="1" applyFill="1" applyBorder="1" applyAlignment="1">
      <alignment horizontal="center"/>
    </xf>
    <xf numFmtId="0" fontId="5" fillId="4" borderId="8" xfId="0" applyFont="1" applyFill="1" applyBorder="1" applyAlignment="1">
      <alignment horizontal="left" vertical="center" wrapText="1"/>
    </xf>
    <xf numFmtId="0" fontId="5" fillId="4" borderId="8" xfId="0" applyFont="1" applyFill="1" applyBorder="1" applyAlignment="1">
      <alignment horizontal="center"/>
    </xf>
    <xf numFmtId="1" fontId="5" fillId="4" borderId="8" xfId="0" applyNumberFormat="1" applyFont="1" applyFill="1" applyBorder="1" applyAlignment="1">
      <alignment horizontal="center"/>
    </xf>
    <xf numFmtId="0" fontId="198" fillId="30" borderId="8" xfId="0" applyFont="1" applyFill="1" applyBorder="1" applyAlignment="1">
      <alignment wrapText="1"/>
    </xf>
    <xf numFmtId="0" fontId="198" fillId="30" borderId="8" xfId="0" applyFont="1" applyFill="1" applyBorder="1" applyAlignment="1">
      <alignment horizontal="center" wrapText="1"/>
    </xf>
    <xf numFmtId="0" fontId="5" fillId="30" borderId="8" xfId="0" applyFont="1" applyFill="1" applyBorder="1" applyAlignment="1">
      <alignment horizontal="center" wrapText="1"/>
    </xf>
    <xf numFmtId="1" fontId="5" fillId="30" borderId="8" xfId="0" applyNumberFormat="1" applyFont="1" applyFill="1" applyBorder="1" applyAlignment="1">
      <alignment horizontal="center"/>
    </xf>
    <xf numFmtId="0" fontId="5" fillId="30" borderId="8" xfId="0" applyFont="1" applyFill="1" applyBorder="1" applyAlignment="1">
      <alignment horizontal="left" vertical="center" wrapText="1"/>
    </xf>
    <xf numFmtId="0" fontId="5" fillId="30" borderId="8" xfId="0" applyFont="1" applyFill="1" applyBorder="1" applyAlignment="1">
      <alignment horizontal="center"/>
    </xf>
    <xf numFmtId="1" fontId="5" fillId="30" borderId="8" xfId="0" applyNumberFormat="1" applyFont="1" applyFill="1" applyBorder="1" applyAlignment="1">
      <alignment horizontal="center"/>
    </xf>
    <xf numFmtId="0" fontId="5" fillId="30" borderId="8" xfId="0" applyFont="1" applyFill="1" applyBorder="1" applyAlignment="1"/>
    <xf numFmtId="167" fontId="5" fillId="30" borderId="8" xfId="0" applyNumberFormat="1" applyFont="1" applyFill="1" applyBorder="1" applyAlignment="1"/>
    <xf numFmtId="167" fontId="139" fillId="4" borderId="8" xfId="0" applyNumberFormat="1" applyFont="1" applyFill="1" applyBorder="1" applyAlignment="1">
      <alignment horizontal="left"/>
    </xf>
    <xf numFmtId="167" fontId="139" fillId="4" borderId="8" xfId="0" applyNumberFormat="1" applyFont="1" applyFill="1" applyBorder="1" applyAlignment="1">
      <alignment horizontal="center" wrapText="1"/>
    </xf>
    <xf numFmtId="0" fontId="206" fillId="4" borderId="0" xfId="0" applyFont="1" applyFill="1" applyAlignment="1">
      <alignment wrapText="1"/>
    </xf>
    <xf numFmtId="0" fontId="139" fillId="30" borderId="8" xfId="0" applyFont="1" applyFill="1" applyBorder="1" applyAlignment="1">
      <alignment horizontal="center" wrapText="1"/>
    </xf>
    <xf numFmtId="0" fontId="139" fillId="30" borderId="8" xfId="0" applyFont="1" applyFill="1" applyBorder="1" applyAlignment="1">
      <alignment horizontal="left" vertical="center" wrapText="1"/>
    </xf>
    <xf numFmtId="167" fontId="84" fillId="0" borderId="8" xfId="0" applyNumberFormat="1" applyFont="1" applyBorder="1" applyAlignment="1">
      <alignment horizontal="center" wrapText="1"/>
    </xf>
    <xf numFmtId="0" fontId="139" fillId="30" borderId="8" xfId="0" applyFont="1" applyFill="1" applyBorder="1" applyAlignment="1">
      <alignment horizontal="center" wrapText="1"/>
    </xf>
    <xf numFmtId="167" fontId="139" fillId="30" borderId="8" xfId="0" applyNumberFormat="1" applyFont="1" applyFill="1" applyBorder="1" applyAlignment="1">
      <alignment horizontal="left" vertical="center" wrapText="1"/>
    </xf>
    <xf numFmtId="0" fontId="139" fillId="30" borderId="8" xfId="0" applyFont="1" applyFill="1" applyBorder="1" applyAlignment="1"/>
    <xf numFmtId="177" fontId="84" fillId="0" borderId="8" xfId="0" applyNumberFormat="1" applyFont="1" applyBorder="1" applyAlignment="1">
      <alignment horizontal="center" vertical="center" wrapText="1"/>
    </xf>
    <xf numFmtId="0" fontId="139" fillId="30" borderId="8" xfId="0" applyFont="1" applyFill="1" applyBorder="1" applyAlignment="1">
      <alignment horizontal="center" wrapText="1"/>
    </xf>
    <xf numFmtId="1" fontId="139" fillId="30" borderId="8" xfId="0" applyNumberFormat="1" applyFont="1" applyFill="1" applyBorder="1" applyAlignment="1">
      <alignment horizontal="center"/>
    </xf>
    <xf numFmtId="0" fontId="139" fillId="0" borderId="8" xfId="0" applyFont="1" applyBorder="1" applyAlignment="1">
      <alignment horizontal="right"/>
    </xf>
    <xf numFmtId="0" fontId="139" fillId="0" borderId="8" xfId="0" applyFont="1" applyBorder="1" applyAlignment="1">
      <alignment horizontal="right"/>
    </xf>
    <xf numFmtId="0" fontId="84" fillId="8" borderId="8" xfId="0" applyFont="1" applyFill="1" applyBorder="1" applyAlignment="1">
      <alignment wrapText="1"/>
    </xf>
    <xf numFmtId="0" fontId="84" fillId="4" borderId="8" xfId="0" applyFont="1" applyFill="1" applyBorder="1" applyAlignment="1">
      <alignment horizontal="left" vertical="center" wrapText="1"/>
    </xf>
    <xf numFmtId="167" fontId="5" fillId="4" borderId="8" xfId="0" applyNumberFormat="1" applyFont="1" applyFill="1" applyBorder="1" applyAlignment="1"/>
    <xf numFmtId="1" fontId="139" fillId="0" borderId="8" xfId="0" applyNumberFormat="1" applyFont="1" applyBorder="1" applyAlignment="1">
      <alignment horizontal="center" wrapText="1"/>
    </xf>
    <xf numFmtId="167" fontId="139" fillId="0" borderId="8" xfId="0" applyNumberFormat="1" applyFont="1" applyBorder="1" applyAlignment="1">
      <alignment wrapText="1"/>
    </xf>
    <xf numFmtId="0" fontId="5" fillId="4" borderId="8" xfId="0" applyFont="1" applyFill="1" applyBorder="1" applyAlignment="1">
      <alignment wrapText="1"/>
    </xf>
    <xf numFmtId="0" fontId="2" fillId="0" borderId="8" xfId="0" applyFont="1" applyBorder="1" applyAlignment="1">
      <alignment horizontal="center" vertical="center" wrapText="1"/>
    </xf>
    <xf numFmtId="0" fontId="2" fillId="0" borderId="8" xfId="0" applyFont="1" applyBorder="1" applyAlignment="1">
      <alignment horizontal="center"/>
    </xf>
    <xf numFmtId="0" fontId="84" fillId="0" borderId="8" xfId="0" applyFont="1" applyBorder="1" applyAlignment="1">
      <alignment horizontal="left"/>
    </xf>
    <xf numFmtId="165" fontId="84" fillId="0" borderId="8" xfId="0" applyNumberFormat="1" applyFont="1" applyBorder="1" applyAlignment="1">
      <alignment horizontal="left" wrapText="1"/>
    </xf>
    <xf numFmtId="0" fontId="2" fillId="0" borderId="8" xfId="0" applyFont="1" applyBorder="1" applyAlignment="1"/>
    <xf numFmtId="0" fontId="139" fillId="4" borderId="8" xfId="0" applyFont="1" applyFill="1" applyBorder="1" applyAlignment="1">
      <alignment horizontal="left"/>
    </xf>
    <xf numFmtId="0" fontId="139" fillId="4" borderId="8" xfId="0" applyFont="1" applyFill="1" applyBorder="1" applyAlignment="1">
      <alignment horizontal="left"/>
    </xf>
    <xf numFmtId="0" fontId="139" fillId="4" borderId="8" xfId="0" applyFont="1" applyFill="1" applyBorder="1" applyAlignment="1"/>
    <xf numFmtId="0" fontId="5" fillId="4" borderId="8" xfId="0" applyFont="1" applyFill="1" applyBorder="1" applyAlignment="1"/>
    <xf numFmtId="0" fontId="139" fillId="30" borderId="8" xfId="0" applyFont="1" applyFill="1" applyBorder="1" applyAlignment="1">
      <alignment horizontal="left"/>
    </xf>
    <xf numFmtId="167" fontId="139" fillId="30" borderId="8" xfId="0" applyNumberFormat="1" applyFont="1" applyFill="1" applyBorder="1" applyAlignment="1">
      <alignment horizontal="left"/>
    </xf>
    <xf numFmtId="0" fontId="207" fillId="0" borderId="8" xfId="0" applyFont="1" applyBorder="1" applyAlignment="1">
      <alignment wrapText="1"/>
    </xf>
    <xf numFmtId="14" fontId="84" fillId="0" borderId="8" xfId="0" applyNumberFormat="1" applyFont="1" applyBorder="1" applyAlignment="1">
      <alignment horizontal="left"/>
    </xf>
    <xf numFmtId="0" fontId="139" fillId="4" borderId="8" xfId="0" applyFont="1" applyFill="1" applyBorder="1" applyAlignment="1">
      <alignment horizontal="left" wrapText="1"/>
    </xf>
    <xf numFmtId="0" fontId="139" fillId="4" borderId="8" xfId="0" applyFont="1" applyFill="1" applyBorder="1" applyAlignment="1">
      <alignment horizontal="left"/>
    </xf>
    <xf numFmtId="14" fontId="139" fillId="0" borderId="8" xfId="0" applyNumberFormat="1" applyFont="1" applyBorder="1" applyAlignment="1">
      <alignment horizontal="left"/>
    </xf>
    <xf numFmtId="14" fontId="139" fillId="30" borderId="8" xfId="0" applyNumberFormat="1" applyFont="1" applyFill="1" applyBorder="1" applyAlignment="1">
      <alignment horizontal="left"/>
    </xf>
    <xf numFmtId="0" fontId="139" fillId="0" borderId="8" xfId="0" applyFont="1" applyBorder="1" applyAlignment="1">
      <alignment horizontal="left"/>
    </xf>
    <xf numFmtId="1" fontId="139" fillId="0" borderId="8" xfId="0" applyNumberFormat="1" applyFont="1" applyBorder="1" applyAlignment="1">
      <alignment horizontal="center" wrapText="1"/>
    </xf>
    <xf numFmtId="1" fontId="139" fillId="0" borderId="8" xfId="0" applyNumberFormat="1" applyFont="1" applyBorder="1" applyAlignment="1">
      <alignment horizontal="center" vertical="center" wrapText="1"/>
    </xf>
    <xf numFmtId="1" fontId="139" fillId="4" borderId="8" xfId="0" applyNumberFormat="1" applyFont="1" applyFill="1" applyBorder="1" applyAlignment="1">
      <alignment horizontal="center" wrapText="1"/>
    </xf>
    <xf numFmtId="14" fontId="139" fillId="0" borderId="8" xfId="0" applyNumberFormat="1" applyFont="1" applyBorder="1" applyAlignment="1"/>
    <xf numFmtId="0" fontId="84" fillId="0" borderId="8" xfId="0" applyFont="1" applyBorder="1" applyAlignment="1">
      <alignment horizontal="left"/>
    </xf>
    <xf numFmtId="0" fontId="139" fillId="0" borderId="8" xfId="0" applyFont="1" applyBorder="1" applyAlignment="1">
      <alignment horizontal="left"/>
    </xf>
    <xf numFmtId="0" fontId="139" fillId="30" borderId="8" xfId="0" applyFont="1" applyFill="1" applyBorder="1" applyAlignment="1">
      <alignment wrapText="1"/>
    </xf>
    <xf numFmtId="0" fontId="139" fillId="30" borderId="8" xfId="0" applyFont="1" applyFill="1" applyBorder="1" applyAlignment="1">
      <alignment horizontal="left" wrapText="1"/>
    </xf>
    <xf numFmtId="167" fontId="139" fillId="30" borderId="8" xfId="0" applyNumberFormat="1" applyFont="1" applyFill="1" applyBorder="1" applyAlignment="1"/>
    <xf numFmtId="0" fontId="139" fillId="30" borderId="8" xfId="0" applyFont="1" applyFill="1" applyBorder="1" applyAlignment="1"/>
    <xf numFmtId="0" fontId="139" fillId="30" borderId="8" xfId="0" applyFont="1" applyFill="1" applyBorder="1" applyAlignment="1">
      <alignment wrapText="1"/>
    </xf>
    <xf numFmtId="0" fontId="139" fillId="30" borderId="8" xfId="0" applyFont="1" applyFill="1" applyBorder="1" applyAlignment="1">
      <alignment horizontal="left"/>
    </xf>
    <xf numFmtId="165" fontId="139" fillId="0" borderId="8" xfId="0" applyNumberFormat="1" applyFont="1" applyBorder="1" applyAlignment="1"/>
    <xf numFmtId="0" fontId="84" fillId="30" borderId="8" xfId="0" applyFont="1" applyFill="1" applyBorder="1" applyAlignment="1">
      <alignment wrapText="1"/>
    </xf>
    <xf numFmtId="0" fontId="139" fillId="30" borderId="8" xfId="0" applyFont="1" applyFill="1" applyBorder="1" applyAlignment="1">
      <alignment horizontal="left"/>
    </xf>
    <xf numFmtId="0" fontId="2" fillId="0" borderId="8" xfId="0" applyFont="1" applyBorder="1" applyAlignment="1">
      <alignment wrapText="1"/>
    </xf>
    <xf numFmtId="14" fontId="139" fillId="0" borderId="8" xfId="0" applyNumberFormat="1" applyFont="1" applyBorder="1" applyAlignment="1"/>
    <xf numFmtId="0" fontId="15" fillId="0" borderId="0" xfId="0" applyFont="1" applyAlignment="1">
      <alignment wrapText="1"/>
    </xf>
    <xf numFmtId="0" fontId="15" fillId="0" borderId="23" xfId="0" applyFont="1" applyBorder="1" applyAlignment="1">
      <alignment horizontal="center" vertical="center" wrapText="1"/>
    </xf>
    <xf numFmtId="0" fontId="208" fillId="0" borderId="24" xfId="0" applyFont="1" applyBorder="1" applyAlignment="1">
      <alignment horizontal="center" vertical="center" wrapText="1"/>
    </xf>
    <xf numFmtId="0" fontId="15" fillId="0" borderId="0" xfId="0" applyFont="1" applyAlignment="1">
      <alignment wrapText="1"/>
    </xf>
    <xf numFmtId="0" fontId="209" fillId="0" borderId="0" xfId="0" applyFont="1" applyAlignment="1"/>
    <xf numFmtId="0" fontId="15" fillId="0" borderId="0" xfId="0" applyFont="1" applyAlignment="1"/>
    <xf numFmtId="0" fontId="156" fillId="0" borderId="0" xfId="0" applyFont="1" applyAlignment="1">
      <alignment wrapText="1"/>
    </xf>
    <xf numFmtId="0" fontId="15" fillId="0" borderId="0" xfId="0" applyFont="1"/>
    <xf numFmtId="0" fontId="2" fillId="0" borderId="0" xfId="0" applyFont="1" applyAlignment="1"/>
    <xf numFmtId="0" fontId="81" fillId="0" borderId="0" xfId="0" applyFont="1"/>
    <xf numFmtId="0" fontId="26" fillId="19" borderId="0" xfId="0" applyFont="1" applyFill="1" applyAlignment="1">
      <alignment horizontal="left" wrapText="1"/>
    </xf>
    <xf numFmtId="0" fontId="26" fillId="19" borderId="0" xfId="0" applyFont="1" applyFill="1" applyAlignment="1">
      <alignment horizontal="left" wrapText="1"/>
    </xf>
    <xf numFmtId="0" fontId="22" fillId="19" borderId="0" xfId="0" applyFont="1" applyFill="1" applyAlignment="1">
      <alignment horizontal="left" wrapText="1"/>
    </xf>
    <xf numFmtId="0" fontId="22" fillId="19" borderId="0" xfId="0" applyFont="1" applyFill="1" applyAlignment="1">
      <alignment horizontal="left" wrapText="1"/>
    </xf>
    <xf numFmtId="0" fontId="26" fillId="0" borderId="0" xfId="0" applyFont="1" applyAlignment="1">
      <alignment horizontal="left" wrapText="1"/>
    </xf>
    <xf numFmtId="0" fontId="22" fillId="0" borderId="0" xfId="0" applyFont="1" applyAlignment="1">
      <alignment horizontal="left" wrapText="1"/>
    </xf>
    <xf numFmtId="0" fontId="22" fillId="3" borderId="0" xfId="0" applyFont="1" applyFill="1" applyAlignment="1">
      <alignment horizontal="left" wrapText="1"/>
    </xf>
    <xf numFmtId="0" fontId="22" fillId="0" borderId="0" xfId="0" applyFont="1" applyAlignment="1">
      <alignment horizontal="left" wrapText="1"/>
    </xf>
    <xf numFmtId="0" fontId="22" fillId="0" borderId="0" xfId="0" applyFont="1" applyAlignment="1">
      <alignment horizontal="left" wrapText="1"/>
    </xf>
    <xf numFmtId="0" fontId="22" fillId="0" borderId="0" xfId="0" applyFont="1" applyAlignment="1">
      <alignment horizontal="left" wrapText="1"/>
    </xf>
    <xf numFmtId="0" fontId="22" fillId="0" borderId="0" xfId="0" applyFont="1" applyAlignment="1">
      <alignment horizontal="left" wrapText="1"/>
    </xf>
    <xf numFmtId="0" fontId="22" fillId="3" borderId="0" xfId="0" applyFont="1" applyFill="1" applyAlignment="1">
      <alignment horizontal="left" wrapText="1"/>
    </xf>
    <xf numFmtId="0" fontId="22" fillId="3" borderId="0" xfId="0" applyFont="1" applyFill="1" applyAlignment="1">
      <alignment horizontal="left" wrapText="1"/>
    </xf>
    <xf numFmtId="0" fontId="22" fillId="0" borderId="0" xfId="0" applyFont="1" applyAlignment="1">
      <alignment horizontal="left"/>
    </xf>
    <xf numFmtId="0" fontId="26" fillId="3" borderId="0" xfId="0" applyFont="1" applyFill="1" applyAlignment="1">
      <alignment horizontal="left" wrapText="1"/>
    </xf>
    <xf numFmtId="0" fontId="26" fillId="3" borderId="0" xfId="0" applyFont="1" applyFill="1" applyAlignment="1">
      <alignment horizontal="left"/>
    </xf>
    <xf numFmtId="0" fontId="22" fillId="3" borderId="0" xfId="0" applyFont="1" applyFill="1" applyAlignment="1">
      <alignment horizontal="left"/>
    </xf>
    <xf numFmtId="0" fontId="22" fillId="19" borderId="0" xfId="0" applyFont="1" applyFill="1" applyAlignment="1">
      <alignment horizontal="left" wrapText="1"/>
    </xf>
    <xf numFmtId="0" fontId="22" fillId="19" borderId="0" xfId="0" applyFont="1" applyFill="1" applyAlignment="1">
      <alignment horizontal="left" wrapText="1"/>
    </xf>
    <xf numFmtId="0" fontId="2" fillId="0" borderId="17" xfId="0" applyFont="1" applyBorder="1"/>
    <xf numFmtId="0" fontId="50" fillId="3" borderId="0" xfId="0" applyFont="1" applyFill="1" applyAlignment="1"/>
    <xf numFmtId="0" fontId="210" fillId="3" borderId="0" xfId="0" applyFont="1" applyFill="1" applyAlignment="1"/>
    <xf numFmtId="0" fontId="211" fillId="0" borderId="0" xfId="0" applyFont="1" applyAlignment="1"/>
    <xf numFmtId="0" fontId="5" fillId="0" borderId="0" xfId="0" applyFont="1" applyAlignment="1">
      <alignment vertical="top" wrapText="1"/>
    </xf>
    <xf numFmtId="0" fontId="5" fillId="0" borderId="0" xfId="0" applyFont="1" applyAlignment="1">
      <alignment wrapText="1"/>
    </xf>
    <xf numFmtId="0" fontId="5" fillId="0" borderId="0" xfId="0" applyFont="1" applyAlignment="1">
      <alignment wrapText="1"/>
    </xf>
    <xf numFmtId="0" fontId="5" fillId="4" borderId="0" xfId="0" applyFont="1" applyFill="1" applyAlignment="1">
      <alignment wrapText="1"/>
    </xf>
    <xf numFmtId="0" fontId="5" fillId="0" borderId="0" xfId="0" applyFont="1" applyAlignment="1">
      <alignment vertical="top"/>
    </xf>
    <xf numFmtId="0" fontId="5" fillId="49" borderId="4" xfId="0" applyFont="1" applyFill="1" applyBorder="1" applyAlignment="1"/>
    <xf numFmtId="0" fontId="8" fillId="25" borderId="0" xfId="0" applyFont="1" applyFill="1" applyAlignment="1">
      <alignment horizontal="center"/>
    </xf>
    <xf numFmtId="0" fontId="8" fillId="25" borderId="4" xfId="0" applyFont="1" applyFill="1" applyBorder="1" applyAlignment="1">
      <alignment horizontal="center"/>
    </xf>
    <xf numFmtId="0" fontId="8" fillId="32" borderId="0" xfId="0" applyFont="1" applyFill="1" applyAlignment="1">
      <alignment horizontal="center"/>
    </xf>
    <xf numFmtId="0" fontId="5" fillId="32" borderId="0" xfId="0" applyFont="1" applyFill="1" applyAlignment="1"/>
    <xf numFmtId="0" fontId="8" fillId="0" borderId="25" xfId="0" applyFont="1" applyBorder="1" applyAlignment="1">
      <alignment vertical="top"/>
    </xf>
    <xf numFmtId="0" fontId="8" fillId="0" borderId="26" xfId="0" applyFont="1" applyBorder="1" applyAlignment="1"/>
    <xf numFmtId="0" fontId="8" fillId="0" borderId="25" xfId="0" applyFont="1" applyBorder="1" applyAlignment="1"/>
    <xf numFmtId="0" fontId="5" fillId="0" borderId="0" xfId="0" applyFont="1" applyAlignment="1"/>
    <xf numFmtId="0" fontId="8" fillId="4" borderId="0" xfId="0" applyFont="1" applyFill="1" applyAlignment="1">
      <alignment vertical="top"/>
    </xf>
    <xf numFmtId="0" fontId="212" fillId="57" borderId="0" xfId="0" applyFont="1" applyFill="1" applyAlignment="1">
      <alignment vertical="top"/>
    </xf>
    <xf numFmtId="0" fontId="212" fillId="4" borderId="4" xfId="0" applyFont="1" applyFill="1" applyBorder="1" applyAlignment="1"/>
    <xf numFmtId="0" fontId="212" fillId="4" borderId="0" xfId="0" applyFont="1" applyFill="1" applyAlignment="1"/>
    <xf numFmtId="0" fontId="5" fillId="0" borderId="0" xfId="0" applyFont="1" applyAlignment="1"/>
    <xf numFmtId="0" fontId="5" fillId="0" borderId="4" xfId="0" applyFont="1" applyBorder="1" applyAlignment="1"/>
    <xf numFmtId="0" fontId="5" fillId="0" borderId="0" xfId="0" applyFont="1" applyAlignment="1"/>
    <xf numFmtId="0" fontId="8" fillId="23" borderId="0" xfId="0" applyFont="1" applyFill="1" applyAlignment="1">
      <alignment vertical="top"/>
    </xf>
    <xf numFmtId="0" fontId="5" fillId="23" borderId="0" xfId="0" applyFont="1" applyFill="1" applyAlignment="1">
      <alignment vertical="top"/>
    </xf>
    <xf numFmtId="0" fontId="5" fillId="23" borderId="4" xfId="0" applyFont="1" applyFill="1" applyBorder="1" applyAlignment="1"/>
    <xf numFmtId="0" fontId="5" fillId="23" borderId="0" xfId="0" applyFont="1" applyFill="1" applyAlignment="1"/>
    <xf numFmtId="0" fontId="5" fillId="4" borderId="0" xfId="0" applyFont="1" applyFill="1" applyAlignment="1">
      <alignment vertical="top"/>
    </xf>
    <xf numFmtId="0" fontId="5" fillId="0" borderId="0" xfId="0" applyFont="1" applyAlignment="1">
      <alignment horizontal="left"/>
    </xf>
    <xf numFmtId="0" fontId="213" fillId="23" borderId="4" xfId="0" applyFont="1" applyFill="1" applyBorder="1" applyAlignment="1"/>
    <xf numFmtId="0" fontId="5" fillId="0" borderId="4" xfId="0" applyFont="1" applyBorder="1" applyAlignment="1"/>
    <xf numFmtId="0" fontId="213" fillId="4" borderId="4" xfId="0" applyFont="1" applyFill="1" applyBorder="1" applyAlignment="1"/>
    <xf numFmtId="0" fontId="5" fillId="4" borderId="0" xfId="0" applyFont="1" applyFill="1" applyAlignment="1"/>
    <xf numFmtId="0" fontId="5" fillId="4" borderId="0" xfId="0" applyFont="1" applyFill="1" applyAlignment="1"/>
    <xf numFmtId="0" fontId="5" fillId="4" borderId="4" xfId="0" applyFont="1" applyFill="1" applyBorder="1" applyAlignment="1"/>
    <xf numFmtId="0" fontId="212" fillId="23" borderId="4" xfId="0" applyFont="1" applyFill="1" applyBorder="1" applyAlignment="1"/>
    <xf numFmtId="0" fontId="212" fillId="23" borderId="0" xfId="0" applyFont="1" applyFill="1" applyAlignment="1"/>
    <xf numFmtId="167" fontId="5" fillId="0" borderId="0" xfId="0" applyNumberFormat="1" applyFont="1" applyAlignment="1">
      <alignment horizontal="right"/>
    </xf>
    <xf numFmtId="0" fontId="5" fillId="58" borderId="0" xfId="0" applyFont="1" applyFill="1" applyAlignment="1"/>
    <xf numFmtId="0" fontId="5" fillId="59" borderId="0" xfId="0" applyFont="1" applyFill="1" applyAlignment="1"/>
    <xf numFmtId="0" fontId="5" fillId="4" borderId="0" xfId="0" applyFont="1" applyFill="1" applyAlignment="1"/>
    <xf numFmtId="0" fontId="8" fillId="51" borderId="0" xfId="0" applyFont="1" applyFill="1" applyAlignment="1"/>
    <xf numFmtId="0" fontId="8" fillId="60" borderId="0" xfId="0" applyFont="1" applyFill="1" applyAlignment="1"/>
    <xf numFmtId="0" fontId="25" fillId="4" borderId="0" xfId="0" applyFont="1" applyFill="1" applyAlignment="1"/>
    <xf numFmtId="0" fontId="8" fillId="28" borderId="0" xfId="0" applyFont="1" applyFill="1" applyAlignment="1"/>
    <xf numFmtId="0" fontId="46" fillId="4" borderId="0" xfId="0" applyFont="1" applyFill="1" applyAlignment="1"/>
    <xf numFmtId="0" fontId="8" fillId="49" borderId="0" xfId="0" applyFont="1" applyFill="1" applyAlignment="1"/>
    <xf numFmtId="0" fontId="5" fillId="28" borderId="0" xfId="0" applyFont="1" applyFill="1" applyAlignment="1"/>
    <xf numFmtId="0" fontId="5" fillId="59" borderId="0" xfId="0" applyFont="1" applyFill="1" applyAlignment="1"/>
    <xf numFmtId="0" fontId="5" fillId="61" borderId="0" xfId="0" applyFont="1" applyFill="1" applyAlignment="1"/>
    <xf numFmtId="0" fontId="25" fillId="0" borderId="0" xfId="0" applyFont="1" applyAlignment="1"/>
    <xf numFmtId="0" fontId="5" fillId="51" borderId="0" xfId="0" applyFont="1" applyFill="1" applyAlignment="1"/>
    <xf numFmtId="0" fontId="8" fillId="62" borderId="0" xfId="0" applyFont="1" applyFill="1" applyAlignment="1"/>
    <xf numFmtId="0" fontId="5" fillId="0" borderId="2" xfId="0" applyFont="1" applyBorder="1" applyAlignment="1"/>
    <xf numFmtId="0" fontId="5" fillId="62" borderId="0" xfId="0" applyFont="1" applyFill="1" applyAlignment="1"/>
    <xf numFmtId="0" fontId="5" fillId="45" borderId="0" xfId="0" applyFont="1" applyFill="1" applyAlignment="1"/>
    <xf numFmtId="0" fontId="213" fillId="23" borderId="0" xfId="0" applyFont="1" applyFill="1" applyAlignment="1"/>
    <xf numFmtId="0" fontId="5" fillId="49" borderId="0" xfId="0" applyFont="1" applyFill="1" applyAlignment="1"/>
    <xf numFmtId="0" fontId="5" fillId="23" borderId="0" xfId="0" applyFont="1" applyFill="1" applyAlignment="1">
      <alignment vertical="top"/>
    </xf>
    <xf numFmtId="0" fontId="212" fillId="23" borderId="0" xfId="0" applyFont="1" applyFill="1" applyAlignment="1">
      <alignment vertical="top"/>
    </xf>
    <xf numFmtId="0" fontId="5" fillId="25" borderId="0" xfId="0" applyFont="1" applyFill="1" applyAlignment="1"/>
    <xf numFmtId="0" fontId="5" fillId="63" borderId="0" xfId="0" applyFont="1" applyFill="1" applyAlignment="1"/>
    <xf numFmtId="0" fontId="8" fillId="60" borderId="0" xfId="0" applyFont="1" applyFill="1" applyAlignment="1"/>
    <xf numFmtId="0" fontId="5" fillId="44" borderId="0" xfId="0" applyFont="1" applyFill="1" applyAlignment="1"/>
    <xf numFmtId="0" fontId="25" fillId="4" borderId="0" xfId="0" applyFont="1" applyFill="1" applyAlignment="1">
      <alignment vertical="top"/>
    </xf>
    <xf numFmtId="0" fontId="5" fillId="32" borderId="0" xfId="0" applyFont="1" applyFill="1" applyAlignment="1"/>
    <xf numFmtId="0" fontId="8" fillId="27" borderId="0" xfId="0" applyFont="1" applyFill="1" applyAlignment="1"/>
    <xf numFmtId="0" fontId="5" fillId="64" borderId="0" xfId="0" applyFont="1" applyFill="1" applyAlignment="1"/>
    <xf numFmtId="0" fontId="212" fillId="4" borderId="4" xfId="0" applyFont="1" applyFill="1" applyBorder="1" applyAlignment="1">
      <alignment vertical="top"/>
    </xf>
    <xf numFmtId="0" fontId="212" fillId="4" borderId="0" xfId="0" applyFont="1" applyFill="1" applyAlignment="1"/>
    <xf numFmtId="0" fontId="5" fillId="0" borderId="0" xfId="0" applyFont="1" applyAlignment="1"/>
    <xf numFmtId="0" fontId="5" fillId="0" borderId="4" xfId="0" applyFont="1" applyBorder="1" applyAlignment="1"/>
    <xf numFmtId="0" fontId="5" fillId="0" borderId="0" xfId="0" applyFont="1" applyAlignment="1">
      <alignment vertical="top"/>
    </xf>
    <xf numFmtId="0" fontId="5" fillId="0" borderId="4" xfId="0" applyFont="1" applyBorder="1" applyAlignment="1">
      <alignment vertical="top"/>
    </xf>
    <xf numFmtId="0" fontId="213" fillId="4" borderId="0" xfId="0" applyFont="1" applyFill="1" applyAlignment="1"/>
    <xf numFmtId="0" fontId="72" fillId="60" borderId="0" xfId="0" applyFont="1" applyFill="1" applyAlignment="1"/>
    <xf numFmtId="0" fontId="8" fillId="0" borderId="0" xfId="0" applyFont="1" applyAlignment="1"/>
    <xf numFmtId="0" fontId="8" fillId="23" borderId="0" xfId="0" applyFont="1" applyFill="1" applyAlignment="1">
      <alignment vertical="top" wrapText="1"/>
    </xf>
    <xf numFmtId="0" fontId="5" fillId="23" borderId="0" xfId="0" applyFont="1" applyFill="1" applyAlignment="1">
      <alignment vertical="top" wrapText="1"/>
    </xf>
    <xf numFmtId="0" fontId="212" fillId="23" borderId="4" xfId="0" applyFont="1" applyFill="1" applyBorder="1" applyAlignment="1">
      <alignment wrapText="1"/>
    </xf>
    <xf numFmtId="0" fontId="212" fillId="23" borderId="0" xfId="0" applyFont="1" applyFill="1" applyAlignment="1">
      <alignment wrapText="1"/>
    </xf>
    <xf numFmtId="0" fontId="5" fillId="0" borderId="4" xfId="0" applyFont="1" applyBorder="1" applyAlignment="1">
      <alignment wrapText="1"/>
    </xf>
    <xf numFmtId="0" fontId="8" fillId="4" borderId="0" xfId="0" applyFont="1" applyFill="1" applyAlignment="1">
      <alignment vertical="top" wrapText="1"/>
    </xf>
    <xf numFmtId="0" fontId="5" fillId="4" borderId="0" xfId="0" applyFont="1" applyFill="1" applyAlignment="1">
      <alignment vertical="top" wrapText="1"/>
    </xf>
    <xf numFmtId="0" fontId="212" fillId="4" borderId="4" xfId="0" applyFont="1" applyFill="1" applyBorder="1" applyAlignment="1">
      <alignment wrapText="1"/>
    </xf>
    <xf numFmtId="0" fontId="212" fillId="4" borderId="0" xfId="0" applyFont="1" applyFill="1" applyAlignment="1">
      <alignment wrapText="1"/>
    </xf>
    <xf numFmtId="0" fontId="8" fillId="0" borderId="0" xfId="0" applyFont="1" applyAlignment="1">
      <alignment wrapText="1"/>
    </xf>
    <xf numFmtId="0" fontId="5" fillId="60" borderId="0" xfId="0" applyFont="1" applyFill="1" applyAlignment="1">
      <alignment wrapText="1"/>
    </xf>
    <xf numFmtId="0" fontId="5" fillId="23" borderId="4" xfId="0" applyFont="1" applyFill="1" applyBorder="1" applyAlignment="1">
      <alignment wrapText="1"/>
    </xf>
    <xf numFmtId="0" fontId="5" fillId="23" borderId="0" xfId="0" applyFont="1" applyFill="1" applyAlignment="1">
      <alignment wrapText="1"/>
    </xf>
    <xf numFmtId="0" fontId="212" fillId="57" borderId="0" xfId="0" applyFont="1" applyFill="1" applyAlignment="1">
      <alignment vertical="top" wrapText="1"/>
    </xf>
    <xf numFmtId="0" fontId="5" fillId="4" borderId="4" xfId="0" applyFont="1" applyFill="1" applyBorder="1" applyAlignment="1">
      <alignment wrapText="1"/>
    </xf>
    <xf numFmtId="0" fontId="5" fillId="4" borderId="0" xfId="0" applyFont="1" applyFill="1" applyAlignment="1">
      <alignment wrapText="1"/>
    </xf>
    <xf numFmtId="0" fontId="5" fillId="0" borderId="4" xfId="0" applyFont="1" applyBorder="1" applyAlignment="1">
      <alignment wrapText="1"/>
    </xf>
    <xf numFmtId="0" fontId="5" fillId="59" borderId="0" xfId="0" applyFont="1" applyFill="1" applyAlignment="1">
      <alignment wrapText="1"/>
    </xf>
    <xf numFmtId="0" fontId="214" fillId="0" borderId="0" xfId="0" applyFont="1" applyAlignment="1">
      <alignment wrapText="1"/>
    </xf>
    <xf numFmtId="0" fontId="8" fillId="60" borderId="0" xfId="0" applyFont="1" applyFill="1" applyAlignment="1">
      <alignment wrapText="1"/>
    </xf>
    <xf numFmtId="0" fontId="25" fillId="4" borderId="0" xfId="0" applyFont="1" applyFill="1" applyAlignment="1">
      <alignment wrapText="1"/>
    </xf>
    <xf numFmtId="0" fontId="213" fillId="4" borderId="4" xfId="0" applyFont="1" applyFill="1" applyBorder="1" applyAlignment="1">
      <alignment wrapText="1"/>
    </xf>
    <xf numFmtId="0" fontId="5" fillId="58" borderId="0" xfId="0" applyFont="1" applyFill="1" applyAlignment="1">
      <alignment wrapText="1"/>
    </xf>
    <xf numFmtId="0" fontId="5" fillId="32" borderId="0" xfId="0" applyFont="1" applyFill="1" applyAlignment="1">
      <alignment wrapText="1"/>
    </xf>
    <xf numFmtId="0" fontId="8" fillId="32" borderId="0" xfId="0" applyFont="1" applyFill="1" applyAlignment="1">
      <alignment wrapText="1"/>
    </xf>
    <xf numFmtId="0" fontId="5" fillId="51" borderId="0" xfId="0" applyFont="1" applyFill="1" applyAlignment="1">
      <alignment wrapText="1"/>
    </xf>
    <xf numFmtId="0" fontId="213" fillId="23" borderId="4" xfId="0" applyFont="1" applyFill="1" applyBorder="1" applyAlignment="1">
      <alignment wrapText="1"/>
    </xf>
    <xf numFmtId="0" fontId="5" fillId="49" borderId="0" xfId="0" applyFont="1" applyFill="1" applyAlignment="1">
      <alignment wrapText="1"/>
    </xf>
    <xf numFmtId="0" fontId="5" fillId="45" borderId="0" xfId="0" applyFont="1" applyFill="1" applyAlignment="1">
      <alignment wrapText="1"/>
    </xf>
    <xf numFmtId="0" fontId="5" fillId="59" borderId="0" xfId="0" applyFont="1" applyFill="1" applyAlignment="1">
      <alignment wrapText="1"/>
    </xf>
    <xf numFmtId="0" fontId="5" fillId="6" borderId="0" xfId="0" applyFont="1" applyFill="1" applyAlignment="1">
      <alignment wrapText="1"/>
    </xf>
    <xf numFmtId="0" fontId="5" fillId="51" borderId="0" xfId="0" applyFont="1" applyFill="1" applyAlignment="1">
      <alignment wrapText="1"/>
    </xf>
    <xf numFmtId="0" fontId="5" fillId="25" borderId="0" xfId="0" applyFont="1" applyFill="1" applyAlignment="1">
      <alignment wrapText="1"/>
    </xf>
    <xf numFmtId="0" fontId="5" fillId="21" borderId="0" xfId="0" applyFont="1" applyFill="1" applyAlignment="1"/>
    <xf numFmtId="0" fontId="215" fillId="0" borderId="0" xfId="0" applyFont="1" applyAlignment="1">
      <alignment wrapText="1"/>
    </xf>
    <xf numFmtId="0" fontId="5" fillId="0" borderId="0" xfId="0" applyFont="1" applyAlignment="1"/>
    <xf numFmtId="0" fontId="5" fillId="21" borderId="0" xfId="0" applyFont="1" applyFill="1" applyAlignment="1">
      <alignment wrapText="1"/>
    </xf>
    <xf numFmtId="0" fontId="216" fillId="0" borderId="0" xfId="0" applyFont="1" applyAlignment="1">
      <alignment wrapText="1"/>
    </xf>
    <xf numFmtId="0" fontId="5" fillId="21" borderId="0" xfId="0" applyFont="1" applyFill="1" applyAlignment="1"/>
    <xf numFmtId="0" fontId="25" fillId="0" borderId="0" xfId="0" applyFont="1" applyAlignment="1">
      <alignment wrapText="1"/>
    </xf>
    <xf numFmtId="0" fontId="5" fillId="44" borderId="0" xfId="0" applyFont="1" applyFill="1" applyAlignment="1">
      <alignment wrapText="1"/>
    </xf>
    <xf numFmtId="0" fontId="217" fillId="0" borderId="0" xfId="0" applyFont="1" applyAlignment="1">
      <alignment wrapText="1"/>
    </xf>
    <xf numFmtId="0" fontId="218" fillId="0" borderId="0" xfId="0" applyFont="1" applyAlignment="1">
      <alignment wrapText="1"/>
    </xf>
    <xf numFmtId="0" fontId="147" fillId="21" borderId="0" xfId="0" applyFont="1" applyFill="1" applyAlignment="1">
      <alignment vertical="center" wrapText="1"/>
    </xf>
    <xf numFmtId="0" fontId="0" fillId="0" borderId="0" xfId="0" applyFont="1" applyAlignment="1"/>
    <xf numFmtId="0" fontId="20" fillId="23" borderId="7" xfId="0" applyFont="1" applyFill="1" applyBorder="1"/>
    <xf numFmtId="0" fontId="144" fillId="20" borderId="0" xfId="0" applyFont="1" applyFill="1" applyAlignment="1">
      <alignment horizontal="center" vertical="center" wrapText="1"/>
    </xf>
    <xf numFmtId="0" fontId="144" fillId="21" borderId="0" xfId="0" applyFont="1" applyFill="1" applyAlignment="1">
      <alignment horizontal="center" vertical="center" wrapText="1"/>
    </xf>
    <xf numFmtId="0" fontId="144" fillId="16" borderId="0" xfId="0" applyFont="1" applyFill="1" applyAlignment="1">
      <alignment horizontal="center" vertical="center" wrapText="1"/>
    </xf>
    <xf numFmtId="0" fontId="144" fillId="19" borderId="0" xfId="0" applyFont="1" applyFill="1" applyAlignment="1">
      <alignment horizontal="center" vertical="center" wrapText="1"/>
    </xf>
    <xf numFmtId="0" fontId="144" fillId="22" borderId="0" xfId="0" applyFont="1" applyFill="1" applyAlignment="1">
      <alignment horizontal="center" vertical="center" wrapText="1"/>
    </xf>
    <xf numFmtId="0" fontId="144" fillId="14" borderId="4" xfId="0" applyFont="1" applyFill="1" applyBorder="1" applyAlignment="1">
      <alignment horizontal="center" vertical="center" wrapText="1"/>
    </xf>
    <xf numFmtId="0" fontId="20" fillId="4" borderId="4" xfId="0" applyFont="1" applyFill="1" applyBorder="1"/>
    <xf numFmtId="0" fontId="20" fillId="23" borderId="6" xfId="0" applyFont="1" applyFill="1" applyBorder="1"/>
    <xf numFmtId="0" fontId="144" fillId="15" borderId="0" xfId="0" applyFont="1" applyFill="1" applyAlignment="1">
      <alignment horizontal="center" vertical="center" wrapText="1"/>
    </xf>
    <xf numFmtId="0" fontId="145" fillId="16" borderId="5" xfId="0" applyFont="1" applyFill="1" applyBorder="1" applyAlignment="1">
      <alignment horizontal="center" vertical="center" wrapText="1"/>
    </xf>
    <xf numFmtId="0" fontId="20" fillId="17" borderId="5" xfId="0" applyFont="1" applyFill="1" applyBorder="1"/>
    <xf numFmtId="0" fontId="146" fillId="18" borderId="0" xfId="0" applyFont="1" applyFill="1" applyAlignment="1">
      <alignment horizontal="center" vertical="center" wrapText="1"/>
    </xf>
    <xf numFmtId="0" fontId="15" fillId="6" borderId="0" xfId="0" applyFont="1" applyFill="1" applyAlignment="1">
      <alignment horizontal="center" vertical="center" wrapText="1"/>
    </xf>
    <xf numFmtId="0" fontId="15" fillId="49" borderId="0" xfId="0" applyFont="1" applyFill="1" applyAlignment="1">
      <alignment horizontal="center"/>
    </xf>
    <xf numFmtId="0" fontId="138" fillId="44" borderId="0" xfId="0" applyFont="1" applyFill="1" applyAlignment="1">
      <alignment horizontal="center"/>
    </xf>
    <xf numFmtId="0" fontId="2" fillId="0" borderId="0" xfId="0" applyFont="1" applyAlignment="1">
      <alignment wrapText="1"/>
    </xf>
    <xf numFmtId="0" fontId="16" fillId="0" borderId="0" xfId="0" applyFont="1" applyAlignment="1">
      <alignment wrapText="1"/>
    </xf>
    <xf numFmtId="0" fontId="2" fillId="0" borderId="0" xfId="0" applyFont="1" applyAlignment="1"/>
    <xf numFmtId="0" fontId="2" fillId="21" borderId="14" xfId="0" applyFont="1" applyFill="1" applyBorder="1" applyAlignment="1">
      <alignment horizontal="left" vertical="center"/>
    </xf>
    <xf numFmtId="0" fontId="20" fillId="0" borderId="5" xfId="0" applyFont="1" applyBorder="1"/>
    <xf numFmtId="0" fontId="20" fillId="0" borderId="15" xfId="0" applyFont="1" applyBorder="1"/>
    <xf numFmtId="0" fontId="20" fillId="0" borderId="3" xfId="0" applyFont="1" applyBorder="1"/>
    <xf numFmtId="0" fontId="20" fillId="0" borderId="2" xfId="0" applyFont="1" applyBorder="1"/>
    <xf numFmtId="0" fontId="20" fillId="0" borderId="16" xfId="0" applyFont="1" applyBorder="1"/>
    <xf numFmtId="0" fontId="20" fillId="0" borderId="17" xfId="0" applyFont="1" applyBorder="1"/>
    <xf numFmtId="0" fontId="20" fillId="0" borderId="18" xfId="0" applyFont="1" applyBorder="1"/>
    <xf numFmtId="0" fontId="15" fillId="7" borderId="14" xfId="0" applyFont="1" applyFill="1" applyBorder="1" applyAlignment="1">
      <alignment horizontal="center" vertical="top" wrapText="1"/>
    </xf>
    <xf numFmtId="0" fontId="2" fillId="0" borderId="0" xfId="0" applyFont="1" applyAlignment="1">
      <alignment vertical="top" wrapText="1"/>
    </xf>
    <xf numFmtId="0" fontId="2" fillId="7" borderId="3" xfId="0" applyFont="1" applyFill="1" applyBorder="1" applyAlignment="1">
      <alignment vertical="top" wrapText="1"/>
    </xf>
    <xf numFmtId="0" fontId="102" fillId="0" borderId="0" xfId="0" applyFont="1" applyAlignment="1">
      <alignment horizontal="center"/>
    </xf>
    <xf numFmtId="0" fontId="2" fillId="0" borderId="0" xfId="0" applyFont="1" applyAlignment="1">
      <alignment horizontal="center"/>
    </xf>
    <xf numFmtId="0" fontId="8" fillId="49" borderId="0" xfId="0" applyFont="1" applyFill="1" applyAlignment="1">
      <alignment horizontal="center"/>
    </xf>
    <xf numFmtId="0" fontId="20" fillId="0" borderId="4" xfId="0" applyFont="1" applyBorder="1"/>
    <xf numFmtId="0" fontId="8" fillId="6" borderId="0" xfId="0" applyFont="1" applyFill="1" applyAlignment="1"/>
    <xf numFmtId="0" fontId="8" fillId="25" borderId="0" xfId="0" applyFont="1" applyFill="1" applyAlignment="1">
      <alignment horizontal="center"/>
    </xf>
  </cellXfs>
  <cellStyles count="1">
    <cellStyle name="Normal" xfId="0" builtinId="0"/>
  </cellStyles>
  <dxfs count="39">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ont>
        <color rgb="FF000000"/>
      </font>
      <fill>
        <patternFill patternType="none"/>
      </fill>
    </dxf>
    <dxf>
      <fill>
        <patternFill patternType="solid">
          <fgColor rgb="FFB7E1CD"/>
          <bgColor rgb="FFB7E1CD"/>
        </patternFill>
      </fill>
    </dxf>
    <dxf>
      <fill>
        <patternFill patternType="solid">
          <fgColor rgb="FFB7E1CD"/>
          <bgColor rgb="FFB7E1CD"/>
        </patternFill>
      </fill>
    </dxf>
    <dxf>
      <fill>
        <patternFill patternType="solid">
          <fgColor rgb="FFE8F0FE"/>
          <bgColor rgb="FFE8F0FE"/>
        </patternFill>
      </fill>
    </dxf>
    <dxf>
      <fill>
        <patternFill patternType="solid">
          <fgColor rgb="FFFFFFFF"/>
          <bgColor rgb="FFFFFFFF"/>
        </patternFill>
      </fill>
    </dxf>
    <dxf>
      <fill>
        <patternFill patternType="solid">
          <fgColor rgb="FFE8F0FE"/>
          <bgColor rgb="FFE8F0FE"/>
        </patternFill>
      </fill>
    </dxf>
    <dxf>
      <fill>
        <patternFill patternType="solid">
          <fgColor rgb="FFFFFFFF"/>
          <bgColor rgb="FFFFFFFF"/>
        </patternFill>
      </fill>
    </dxf>
    <dxf>
      <fill>
        <patternFill patternType="solid">
          <fgColor rgb="FF5B95F9"/>
          <bgColor rgb="FF5B95F9"/>
        </patternFill>
      </fill>
    </dxf>
    <dxf>
      <fill>
        <patternFill patternType="solid">
          <fgColor rgb="FFE7F9EF"/>
          <bgColor rgb="FFE7F9EF"/>
        </patternFill>
      </fill>
    </dxf>
    <dxf>
      <fill>
        <patternFill patternType="solid">
          <fgColor rgb="FFFFFFFF"/>
          <bgColor rgb="FFFFFFFF"/>
        </patternFill>
      </fill>
    </dxf>
    <dxf>
      <fill>
        <patternFill patternType="solid">
          <fgColor rgb="FFE7F9EF"/>
          <bgColor rgb="FFE7F9EF"/>
        </patternFill>
      </fill>
    </dxf>
    <dxf>
      <fill>
        <patternFill patternType="solid">
          <fgColor rgb="FFFFFFFF"/>
          <bgColor rgb="FFFFFFFF"/>
        </patternFill>
      </fill>
    </dxf>
    <dxf>
      <fill>
        <patternFill patternType="solid">
          <fgColor rgb="FFE0F7FA"/>
          <bgColor rgb="FFE0F7FA"/>
        </patternFill>
      </fill>
    </dxf>
    <dxf>
      <fill>
        <patternFill patternType="solid">
          <fgColor rgb="FFFFFFFF"/>
          <bgColor rgb="FFFFFFFF"/>
        </patternFill>
      </fill>
    </dxf>
    <dxf>
      <fill>
        <patternFill patternType="solid">
          <fgColor rgb="FF4DD0E1"/>
          <bgColor rgb="FF4DD0E1"/>
        </patternFill>
      </fill>
    </dxf>
    <dxf>
      <fill>
        <patternFill patternType="solid">
          <fgColor rgb="FFDDF2F0"/>
          <bgColor rgb="FFDDF2F0"/>
        </patternFill>
      </fill>
    </dxf>
    <dxf>
      <fill>
        <patternFill patternType="solid">
          <fgColor rgb="FFFFFFFF"/>
          <bgColor rgb="FFFFFFFF"/>
        </patternFill>
      </fill>
    </dxf>
    <dxf>
      <fill>
        <patternFill patternType="solid">
          <fgColor rgb="FF26A69A"/>
          <bgColor rgb="FF26A69A"/>
        </patternFill>
      </fill>
    </dxf>
    <dxf>
      <fill>
        <patternFill patternType="solid">
          <fgColor rgb="FFE8F0FE"/>
          <bgColor rgb="FFE8F0FE"/>
        </patternFill>
      </fill>
    </dxf>
    <dxf>
      <fill>
        <patternFill patternType="solid">
          <fgColor rgb="FFFFFFFF"/>
          <bgColor rgb="FFFFFFFF"/>
        </patternFill>
      </fill>
    </dxf>
    <dxf>
      <fill>
        <patternFill patternType="solid">
          <fgColor rgb="FF5B95F9"/>
          <bgColor rgb="FF5B95F9"/>
        </patternFill>
      </fill>
    </dxf>
    <dxf>
      <fill>
        <patternFill patternType="solid">
          <fgColor rgb="FFF3F3F3"/>
          <bgColor rgb="FFF3F3F3"/>
        </patternFill>
      </fill>
    </dxf>
    <dxf>
      <fill>
        <patternFill patternType="solid">
          <fgColor rgb="FFFFFFFF"/>
          <bgColor rgb="FFFFFFFF"/>
        </patternFill>
      </fill>
    </dxf>
    <dxf>
      <fill>
        <patternFill patternType="solid">
          <fgColor rgb="FFE8F0FE"/>
          <bgColor rgb="FFE8F0FE"/>
        </patternFill>
      </fill>
    </dxf>
    <dxf>
      <fill>
        <patternFill patternType="solid">
          <fgColor rgb="FFFFFFFF"/>
          <bgColor rgb="FFFFFFFF"/>
        </patternFill>
      </fill>
    </dxf>
    <dxf>
      <fill>
        <patternFill patternType="solid">
          <fgColor rgb="FF5B95F9"/>
          <bgColor rgb="FF5B95F9"/>
        </patternFill>
      </fill>
    </dxf>
    <dxf>
      <fill>
        <patternFill patternType="solid">
          <fgColor rgb="FFDDF2F0"/>
          <bgColor rgb="FFDDF2F0"/>
        </patternFill>
      </fill>
    </dxf>
    <dxf>
      <fill>
        <patternFill patternType="solid">
          <fgColor rgb="FFFFFFFF"/>
          <bgColor rgb="FFFFFFFF"/>
        </patternFill>
      </fill>
    </dxf>
    <dxf>
      <fill>
        <patternFill patternType="solid">
          <fgColor rgb="FF26A69A"/>
          <bgColor rgb="FF26A69A"/>
        </patternFill>
      </fill>
    </dxf>
  </dxfs>
  <tableStyles count="10">
    <tableStyle name="Post IV Communication-style" pivot="0" count="3" xr9:uid="{00000000-0011-0000-FFFF-FFFF00000000}">
      <tableStyleElement type="headerRow" dxfId="38"/>
      <tableStyleElement type="firstRowStripe" dxfId="37"/>
      <tableStyleElement type="secondRowStripe" dxfId="36"/>
    </tableStyle>
    <tableStyle name="Name &amp; ShameFame-style" pivot="0" count="3" xr9:uid="{00000000-0011-0000-FFFF-FFFF01000000}">
      <tableStyleElement type="headerRow" dxfId="35"/>
      <tableStyleElement type="firstRowStripe" dxfId="34"/>
      <tableStyleElement type="secondRowStripe" dxfId="33"/>
    </tableStyle>
    <tableStyle name="Awards-style" pivot="0" count="2" xr9:uid="{00000000-0011-0000-FFFF-FFFF02000000}">
      <tableStyleElement type="firstRowStripe" dxfId="32"/>
      <tableStyleElement type="secondRowStripe" dxfId="31"/>
    </tableStyle>
    <tableStyle name="Funny Zoom Stories-style" pivot="0" count="3" xr9:uid="{00000000-0011-0000-FFFF-FFFF03000000}">
      <tableStyleElement type="headerRow" dxfId="30"/>
      <tableStyleElement type="firstRowStripe" dxfId="29"/>
      <tableStyleElement type="secondRowStripe" dxfId="28"/>
    </tableStyle>
    <tableStyle name="COVID19RacismCities-style" pivot="0" count="3" xr9:uid="{00000000-0011-0000-FFFF-FFFF04000000}">
      <tableStyleElement type="headerRow" dxfId="27"/>
      <tableStyleElement type="firstRowStripe" dxfId="26"/>
      <tableStyleElement type="secondRowStripe" dxfId="25"/>
    </tableStyle>
    <tableStyle name="2019-2020 Program Impressions-style" pivot="0" count="3" xr9:uid="{00000000-0011-0000-FFFF-FFFF05000000}">
      <tableStyleElement type="headerRow" dxfId="24"/>
      <tableStyleElement type="firstRowStripe" dxfId="23"/>
      <tableStyleElement type="secondRowStripe" dxfId="22"/>
    </tableStyle>
    <tableStyle name="Rejections-style" pivot="0" count="2" xr9:uid="{00000000-0011-0000-FFFF-FFFF06000000}">
      <tableStyleElement type="firstRowStripe" dxfId="21"/>
      <tableStyleElement type="secondRowStripe" dxfId="20"/>
    </tableStyle>
    <tableStyle name="IV Offers-style" pivot="0" count="2" xr9:uid="{00000000-0011-0000-FFFF-FFFF07000000}">
      <tableStyleElement type="firstRowStripe" dxfId="19"/>
      <tableStyleElement type="secondRowStripe" dxfId="18"/>
    </tableStyle>
    <tableStyle name=" 2019-2020 x vs y-style" pivot="0" count="3" xr9:uid="{00000000-0011-0000-FFFF-FFFF08000000}">
      <tableStyleElement type="headerRow" dxfId="17"/>
      <tableStyleElement type="firstRowStripe" dxfId="16"/>
      <tableStyleElement type="secondRowStripe" dxfId="15"/>
    </tableStyle>
    <tableStyle name="2018-2019 Final IV Impressions-style" pivot="0" count="2" xr9:uid="{00000000-0011-0000-FFFF-FFFF09000000}">
      <tableStyleElement type="firstRowStripe" dxfId="14"/>
      <tableStyleElement type="secondRowStripe" dxfId="13"/>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barChart>
        <c:barDir val="col"/>
        <c:grouping val="clustered"/>
        <c:varyColors val="1"/>
        <c:ser>
          <c:idx val="0"/>
          <c:order val="0"/>
          <c:spPr>
            <a:solidFill>
              <a:srgbClr val="C0791B"/>
            </a:solidFill>
            <a:ln cmpd="sng">
              <a:solidFill>
                <a:srgbClr val="000000"/>
              </a:solidFill>
            </a:ln>
          </c:spPr>
          <c:invertIfNegative val="1"/>
          <c:cat>
            <c:numRef>
              <c:f>'# of Invites'!$A$2:$A$24</c:f>
              <c:numCache>
                <c:formatCode>General</c:formatCode>
                <c:ptCount val="23"/>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formatCode="&quot;&gt;&quot;0">
                  <c:v>20</c:v>
                </c:pt>
                <c:pt idx="21" formatCode="&quot;&gt;&quot;0">
                  <c:v>30</c:v>
                </c:pt>
              </c:numCache>
            </c:numRef>
          </c:cat>
          <c:val>
            <c:numRef>
              <c:f>'# of Invites'!$B$2:$B$24</c:f>
              <c:numCache>
                <c:formatCode>General</c:formatCode>
                <c:ptCount val="23"/>
                <c:pt idx="0">
                  <c:v>8</c:v>
                </c:pt>
                <c:pt idx="1">
                  <c:v>12</c:v>
                </c:pt>
                <c:pt idx="2">
                  <c:v>14</c:v>
                </c:pt>
                <c:pt idx="3">
                  <c:v>14</c:v>
                </c:pt>
                <c:pt idx="4">
                  <c:v>13</c:v>
                </c:pt>
                <c:pt idx="5">
                  <c:v>13</c:v>
                </c:pt>
                <c:pt idx="6">
                  <c:v>11</c:v>
                </c:pt>
                <c:pt idx="7">
                  <c:v>10</c:v>
                </c:pt>
                <c:pt idx="8">
                  <c:v>13</c:v>
                </c:pt>
                <c:pt idx="9">
                  <c:v>14</c:v>
                </c:pt>
                <c:pt idx="10">
                  <c:v>25</c:v>
                </c:pt>
                <c:pt idx="11">
                  <c:v>15</c:v>
                </c:pt>
                <c:pt idx="12">
                  <c:v>18</c:v>
                </c:pt>
                <c:pt idx="13">
                  <c:v>11</c:v>
                </c:pt>
                <c:pt idx="14">
                  <c:v>21</c:v>
                </c:pt>
                <c:pt idx="15">
                  <c:v>8</c:v>
                </c:pt>
                <c:pt idx="16">
                  <c:v>14</c:v>
                </c:pt>
                <c:pt idx="17">
                  <c:v>15</c:v>
                </c:pt>
                <c:pt idx="18">
                  <c:v>14</c:v>
                </c:pt>
                <c:pt idx="19">
                  <c:v>13</c:v>
                </c:pt>
                <c:pt idx="20">
                  <c:v>29</c:v>
                </c:pt>
                <c:pt idx="21">
                  <c:v>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F4B9-43F9-A4F8-AD4FF32EB6CF}"/>
            </c:ext>
          </c:extLst>
        </c:ser>
        <c:dLbls>
          <c:showLegendKey val="0"/>
          <c:showVal val="0"/>
          <c:showCatName val="0"/>
          <c:showSerName val="0"/>
          <c:showPercent val="0"/>
          <c:showBubbleSize val="0"/>
        </c:dLbls>
        <c:gapWidth val="150"/>
        <c:axId val="759305040"/>
        <c:axId val="709956121"/>
      </c:barChart>
      <c:catAx>
        <c:axId val="759305040"/>
        <c:scaling>
          <c:orientation val="minMax"/>
        </c:scaling>
        <c:delete val="0"/>
        <c:axPos val="b"/>
        <c:title>
          <c:tx>
            <c:rich>
              <a:bodyPr/>
              <a:lstStyle/>
              <a:p>
                <a:pPr lvl="0">
                  <a:defRPr b="1">
                    <a:solidFill>
                      <a:srgbClr val="424242"/>
                    </a:solidFill>
                    <a:latin typeface="+mn-lt"/>
                  </a:defRPr>
                </a:pPr>
                <a:r>
                  <a:rPr b="1">
                    <a:solidFill>
                      <a:srgbClr val="424242"/>
                    </a:solidFill>
                    <a:latin typeface="+mn-lt"/>
                  </a:rPr>
                  <a:t># of interviews</a:t>
                </a:r>
              </a:p>
            </c:rich>
          </c:tx>
          <c:overlay val="0"/>
        </c:title>
        <c:numFmt formatCode="General" sourceLinked="1"/>
        <c:majorTickMark val="none"/>
        <c:minorTickMark val="none"/>
        <c:tickLblPos val="nextTo"/>
        <c:txPr>
          <a:bodyPr/>
          <a:lstStyle/>
          <a:p>
            <a:pPr lvl="0">
              <a:defRPr b="0">
                <a:solidFill>
                  <a:srgbClr val="424242"/>
                </a:solidFill>
                <a:latin typeface="+mn-lt"/>
              </a:defRPr>
            </a:pPr>
            <a:endParaRPr lang="en-US"/>
          </a:p>
        </c:txPr>
        <c:crossAx val="709956121"/>
        <c:crosses val="autoZero"/>
        <c:auto val="1"/>
        <c:lblAlgn val="ctr"/>
        <c:lblOffset val="100"/>
        <c:noMultiLvlLbl val="1"/>
      </c:catAx>
      <c:valAx>
        <c:axId val="70995612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424242"/>
                    </a:solidFill>
                    <a:latin typeface="+mn-lt"/>
                  </a:defRPr>
                </a:pPr>
                <a:r>
                  <a:rPr b="1">
                    <a:solidFill>
                      <a:srgbClr val="424242"/>
                    </a:solidFill>
                    <a:latin typeface="+mn-lt"/>
                  </a:rPr>
                  <a:t>Tally</a:t>
                </a:r>
              </a:p>
            </c:rich>
          </c:tx>
          <c:overlay val="0"/>
        </c:title>
        <c:numFmt formatCode="General" sourceLinked="1"/>
        <c:majorTickMark val="none"/>
        <c:minorTickMark val="none"/>
        <c:tickLblPos val="nextTo"/>
        <c:spPr>
          <a:ln/>
        </c:spPr>
        <c:txPr>
          <a:bodyPr/>
          <a:lstStyle/>
          <a:p>
            <a:pPr lvl="0">
              <a:defRPr b="0">
                <a:solidFill>
                  <a:srgbClr val="424242"/>
                </a:solidFill>
                <a:latin typeface="+mn-lt"/>
              </a:defRPr>
            </a:pPr>
            <a:endParaRPr lang="en-US"/>
          </a:p>
        </c:txPr>
        <c:crossAx val="759305040"/>
        <c:crosses val="autoZero"/>
        <c:crossBetween val="between"/>
      </c:valAx>
    </c:plotArea>
    <c:legend>
      <c:legendPos val="r"/>
      <c:overlay val="0"/>
      <c:txPr>
        <a:bodyPr/>
        <a:lstStyle/>
        <a:p>
          <a:pPr lvl="0">
            <a:defRPr b="0">
              <a:solidFill>
                <a:srgbClr val="555555"/>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image" Target="../media/image2.jp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2</xdr:col>
      <xdr:colOff>0</xdr:colOff>
      <xdr:row>1411</xdr:row>
      <xdr:rowOff>0</xdr:rowOff>
    </xdr:from>
    <xdr:ext cx="1590675" cy="895350"/>
    <xdr:pic>
      <xdr:nvPicPr>
        <xdr:cNvPr id="2" name="image1.jp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0</xdr:colOff>
      <xdr:row>1488</xdr:row>
      <xdr:rowOff>0</xdr:rowOff>
    </xdr:from>
    <xdr:ext cx="361950" cy="200025"/>
    <xdr:pic>
      <xdr:nvPicPr>
        <xdr:cNvPr id="3" name="image2.jpg">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3</xdr:col>
      <xdr:colOff>333375</xdr:colOff>
      <xdr:row>7</xdr:row>
      <xdr:rowOff>142875</xdr:rowOff>
    </xdr:from>
    <xdr:ext cx="5962650" cy="2724150"/>
    <xdr:graphicFrame macro="">
      <xdr:nvGraphicFramePr>
        <xdr:cNvPr id="2" name="Chart 1" title="Chart">
          <a:extLst>
            <a:ext uri="{FF2B5EF4-FFF2-40B4-BE49-F238E27FC236}">
              <a16:creationId xmlns:a16="http://schemas.microsoft.com/office/drawing/2014/main" id="{00000000-0008-0000-0E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Y996" headerRowCount="0">
  <tableColumns count="25">
    <tableColumn id="1" xr3:uid="{00000000-0010-0000-0000-000001000000}" name="Column1"/>
    <tableColumn id="2" xr3:uid="{00000000-0010-0000-0000-000002000000}" name="Column2"/>
    <tableColumn id="3" xr3:uid="{00000000-0010-0000-0000-000003000000}" name="Column3"/>
    <tableColumn id="4" xr3:uid="{00000000-0010-0000-0000-000004000000}" name="Column4"/>
    <tableColumn id="5" xr3:uid="{00000000-0010-0000-0000-000005000000}" name="Column5"/>
    <tableColumn id="6" xr3:uid="{00000000-0010-0000-0000-000006000000}" name="Column6"/>
    <tableColumn id="7" xr3:uid="{00000000-0010-0000-0000-000007000000}" name="Column7"/>
    <tableColumn id="8" xr3:uid="{00000000-0010-0000-0000-000008000000}" name="Column8"/>
    <tableColumn id="9" xr3:uid="{00000000-0010-0000-0000-000009000000}" name="Column9"/>
    <tableColumn id="10" xr3:uid="{00000000-0010-0000-0000-00000A000000}" name="Column10"/>
    <tableColumn id="11" xr3:uid="{00000000-0010-0000-0000-00000B000000}" name="Column11"/>
    <tableColumn id="12" xr3:uid="{00000000-0010-0000-0000-00000C000000}" name="Column12"/>
    <tableColumn id="13" xr3:uid="{00000000-0010-0000-0000-00000D000000}" name="Column13"/>
    <tableColumn id="14" xr3:uid="{00000000-0010-0000-0000-00000E000000}" name="Column14"/>
    <tableColumn id="15" xr3:uid="{00000000-0010-0000-0000-00000F000000}" name="Column15"/>
    <tableColumn id="16" xr3:uid="{00000000-0010-0000-0000-000010000000}" name="Column16"/>
    <tableColumn id="17" xr3:uid="{00000000-0010-0000-0000-000011000000}" name="Column17"/>
    <tableColumn id="18" xr3:uid="{00000000-0010-0000-0000-000012000000}" name="Column18"/>
    <tableColumn id="19" xr3:uid="{00000000-0010-0000-0000-000013000000}" name="Column19"/>
    <tableColumn id="20" xr3:uid="{00000000-0010-0000-0000-000014000000}" name="Column20"/>
    <tableColumn id="21" xr3:uid="{00000000-0010-0000-0000-000015000000}" name="Column21"/>
    <tableColumn id="22" xr3:uid="{00000000-0010-0000-0000-000016000000}" name="Column22"/>
    <tableColumn id="23" xr3:uid="{00000000-0010-0000-0000-000017000000}" name="Column23"/>
    <tableColumn id="24" xr3:uid="{00000000-0010-0000-0000-000018000000}" name="Column24"/>
    <tableColumn id="25" xr3:uid="{00000000-0010-0000-0000-000019000000}" name="Column25"/>
  </tableColumns>
  <tableStyleInfo name="Post IV Communication-style" showFirstColumn="1" showLastColumn="1" showRowStripes="1" showColumnStripes="0"/>
  <extLst>
    <ext uri="GoogleSheetsCustomDataVersion1">
      <go:sheetsCustomData xmlns:go="http://customooxmlschemas.google.com/" headerRowCount="1"/>
    </ext>
  </extLst>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A1:AB1011" headerRowCount="0">
  <tableColumns count="28">
    <tableColumn id="1" xr3:uid="{00000000-0010-0000-0100-000001000000}" name="Column1"/>
    <tableColumn id="2" xr3:uid="{00000000-0010-0000-0100-000002000000}" name="Column2"/>
    <tableColumn id="3" xr3:uid="{00000000-0010-0000-0100-000003000000}" name="Column3"/>
    <tableColumn id="4" xr3:uid="{00000000-0010-0000-0100-000004000000}" name="Column4"/>
    <tableColumn id="5" xr3:uid="{00000000-0010-0000-0100-000005000000}" name="Column5"/>
    <tableColumn id="6" xr3:uid="{00000000-0010-0000-0100-000006000000}" name="Column6"/>
    <tableColumn id="7" xr3:uid="{00000000-0010-0000-0100-000007000000}" name="Column7"/>
    <tableColumn id="8" xr3:uid="{00000000-0010-0000-0100-000008000000}" name="Column8"/>
    <tableColumn id="9" xr3:uid="{00000000-0010-0000-0100-000009000000}" name="Column9"/>
    <tableColumn id="10" xr3:uid="{00000000-0010-0000-0100-00000A000000}" name="Column10"/>
    <tableColumn id="11" xr3:uid="{00000000-0010-0000-0100-00000B000000}" name="Column11"/>
    <tableColumn id="12" xr3:uid="{00000000-0010-0000-0100-00000C000000}" name="Column12"/>
    <tableColumn id="13" xr3:uid="{00000000-0010-0000-0100-00000D000000}" name="Column13"/>
    <tableColumn id="14" xr3:uid="{00000000-0010-0000-0100-00000E000000}" name="Column14"/>
    <tableColumn id="15" xr3:uid="{00000000-0010-0000-0100-00000F000000}" name="Column15"/>
    <tableColumn id="16" xr3:uid="{00000000-0010-0000-0100-000010000000}" name="Column16"/>
    <tableColumn id="17" xr3:uid="{00000000-0010-0000-0100-000011000000}" name="Column17"/>
    <tableColumn id="18" xr3:uid="{00000000-0010-0000-0100-000012000000}" name="Column18"/>
    <tableColumn id="19" xr3:uid="{00000000-0010-0000-0100-000013000000}" name="Column19"/>
    <tableColumn id="20" xr3:uid="{00000000-0010-0000-0100-000014000000}" name="Column20"/>
    <tableColumn id="21" xr3:uid="{00000000-0010-0000-0100-000015000000}" name="Column21"/>
    <tableColumn id="22" xr3:uid="{00000000-0010-0000-0100-000016000000}" name="Column22"/>
    <tableColumn id="23" xr3:uid="{00000000-0010-0000-0100-000017000000}" name="Column23"/>
    <tableColumn id="24" xr3:uid="{00000000-0010-0000-0100-000018000000}" name="Column24"/>
    <tableColumn id="25" xr3:uid="{00000000-0010-0000-0100-000019000000}" name="Column25"/>
    <tableColumn id="26" xr3:uid="{00000000-0010-0000-0100-00001A000000}" name="Column26"/>
    <tableColumn id="27" xr3:uid="{00000000-0010-0000-0100-00001B000000}" name="Column27"/>
    <tableColumn id="28" xr3:uid="{00000000-0010-0000-0100-00001C000000}" name="Column28"/>
  </tableColumns>
  <tableStyleInfo name="Name &amp; ShameFame-style" showFirstColumn="1" showLastColumn="1" showRowStripes="1" showColumnStripes="0"/>
  <extLst>
    <ext uri="GoogleSheetsCustomDataVersion1">
      <go:sheetsCustomData xmlns:go="http://customooxmlschemas.google.com/" headerRowCount="1"/>
    </ext>
  </extLst>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_3" displayName="Table_3" ref="A3:R99" headerRowCount="0">
  <tableColumns count="18">
    <tableColumn id="1" xr3:uid="{00000000-0010-0000-0200-000001000000}" name="Column1"/>
    <tableColumn id="2" xr3:uid="{00000000-0010-0000-0200-000002000000}" name="Column2"/>
    <tableColumn id="3" xr3:uid="{00000000-0010-0000-0200-000003000000}" name="Column3"/>
    <tableColumn id="4" xr3:uid="{00000000-0010-0000-0200-000004000000}" name="Column4"/>
    <tableColumn id="5" xr3:uid="{00000000-0010-0000-0200-000005000000}" name="Column5"/>
    <tableColumn id="6" xr3:uid="{00000000-0010-0000-0200-000006000000}" name="Column6"/>
    <tableColumn id="7" xr3:uid="{00000000-0010-0000-0200-000007000000}" name="Column7"/>
    <tableColumn id="8" xr3:uid="{00000000-0010-0000-0200-000008000000}" name="Column8"/>
    <tableColumn id="9" xr3:uid="{00000000-0010-0000-0200-000009000000}" name="Column9"/>
    <tableColumn id="10" xr3:uid="{00000000-0010-0000-0200-00000A000000}" name="Column10"/>
    <tableColumn id="11" xr3:uid="{00000000-0010-0000-0200-00000B000000}" name="Column11"/>
    <tableColumn id="12" xr3:uid="{00000000-0010-0000-0200-00000C000000}" name="Column12"/>
    <tableColumn id="13" xr3:uid="{00000000-0010-0000-0200-00000D000000}" name="Column13"/>
    <tableColumn id="14" xr3:uid="{00000000-0010-0000-0200-00000E000000}" name="Column14"/>
    <tableColumn id="15" xr3:uid="{00000000-0010-0000-0200-00000F000000}" name="Column15"/>
    <tableColumn id="16" xr3:uid="{00000000-0010-0000-0200-000010000000}" name="Column16"/>
    <tableColumn id="17" xr3:uid="{00000000-0010-0000-0200-000011000000}" name="Column17"/>
    <tableColumn id="18" xr3:uid="{00000000-0010-0000-0200-000012000000}" name="Column18"/>
  </tableColumns>
  <tableStyleInfo name="Awards-style" showFirstColumn="1" showLastColumn="1"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_4" displayName="Table_4" ref="A1:C13" headerRowCount="0">
  <tableColumns count="3">
    <tableColumn id="1" xr3:uid="{00000000-0010-0000-0300-000001000000}" name="Column1"/>
    <tableColumn id="2" xr3:uid="{00000000-0010-0000-0300-000002000000}" name="Column2"/>
    <tableColumn id="3" xr3:uid="{00000000-0010-0000-0300-000003000000}" name="Column3"/>
  </tableColumns>
  <tableStyleInfo name="Funny Zoom Stories-style" showFirstColumn="1" showLastColumn="1" showRowStripes="1" showColumnStripes="0"/>
  <extLst>
    <ext uri="GoogleSheetsCustomDataVersion1">
      <go:sheetsCustomData xmlns:go="http://customooxmlschemas.google.com/" headerRowCount="1"/>
    </ext>
  </extLst>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_5" displayName="Table_5" ref="A1:A1000" headerRowCount="0">
  <tableColumns count="1">
    <tableColumn id="1" xr3:uid="{00000000-0010-0000-0400-000001000000}" name="Column1"/>
  </tableColumns>
  <tableStyleInfo name="COVID19RacismCities-style" showFirstColumn="1" showLastColumn="1" showRowStripes="1" showColumnStripes="0"/>
  <extLst>
    <ext uri="GoogleSheetsCustomDataVersion1">
      <go:sheetsCustomData xmlns:go="http://customooxmlschemas.google.com/" headerRowCount="1"/>
    </ext>
  </extLst>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le_6" displayName="Table_6" ref="A1:AJ1000" headerRowCount="0">
  <tableColumns count="36">
    <tableColumn id="1" xr3:uid="{00000000-0010-0000-0500-000001000000}" name="Column1"/>
    <tableColumn id="2" xr3:uid="{00000000-0010-0000-0500-000002000000}" name="Column2"/>
    <tableColumn id="3" xr3:uid="{00000000-0010-0000-0500-000003000000}" name="Column3"/>
    <tableColumn id="4" xr3:uid="{00000000-0010-0000-0500-000004000000}" name="Column4"/>
    <tableColumn id="5" xr3:uid="{00000000-0010-0000-0500-000005000000}" name="Column5"/>
    <tableColumn id="6" xr3:uid="{00000000-0010-0000-0500-000006000000}" name="Column6"/>
    <tableColumn id="7" xr3:uid="{00000000-0010-0000-0500-000007000000}" name="Column7"/>
    <tableColumn id="8" xr3:uid="{00000000-0010-0000-0500-000008000000}" name="Column8"/>
    <tableColumn id="9" xr3:uid="{00000000-0010-0000-0500-000009000000}" name="Column9"/>
    <tableColumn id="10" xr3:uid="{00000000-0010-0000-0500-00000A000000}" name="Column10"/>
    <tableColumn id="11" xr3:uid="{00000000-0010-0000-0500-00000B000000}" name="Column11"/>
    <tableColumn id="12" xr3:uid="{00000000-0010-0000-0500-00000C000000}" name="Column12"/>
    <tableColumn id="13" xr3:uid="{00000000-0010-0000-0500-00000D000000}" name="Column13"/>
    <tableColumn id="14" xr3:uid="{00000000-0010-0000-0500-00000E000000}" name="Column14"/>
    <tableColumn id="15" xr3:uid="{00000000-0010-0000-0500-00000F000000}" name="Column15"/>
    <tableColumn id="16" xr3:uid="{00000000-0010-0000-0500-000010000000}" name="Column16"/>
    <tableColumn id="17" xr3:uid="{00000000-0010-0000-0500-000011000000}" name="Column17"/>
    <tableColumn id="18" xr3:uid="{00000000-0010-0000-0500-000012000000}" name="Column18"/>
    <tableColumn id="19" xr3:uid="{00000000-0010-0000-0500-000013000000}" name="Column19"/>
    <tableColumn id="20" xr3:uid="{00000000-0010-0000-0500-000014000000}" name="Column20"/>
    <tableColumn id="21" xr3:uid="{00000000-0010-0000-0500-000015000000}" name="Column21"/>
    <tableColumn id="22" xr3:uid="{00000000-0010-0000-0500-000016000000}" name="Column22"/>
    <tableColumn id="23" xr3:uid="{00000000-0010-0000-0500-000017000000}" name="Column23"/>
    <tableColumn id="24" xr3:uid="{00000000-0010-0000-0500-000018000000}" name="Column24"/>
    <tableColumn id="25" xr3:uid="{00000000-0010-0000-0500-000019000000}" name="Column25"/>
    <tableColumn id="26" xr3:uid="{00000000-0010-0000-0500-00001A000000}" name="Column26"/>
    <tableColumn id="27" xr3:uid="{00000000-0010-0000-0500-00001B000000}" name="Column27"/>
    <tableColumn id="28" xr3:uid="{00000000-0010-0000-0500-00001C000000}" name="Column28"/>
    <tableColumn id="29" xr3:uid="{00000000-0010-0000-0500-00001D000000}" name="Column29"/>
    <tableColumn id="30" xr3:uid="{00000000-0010-0000-0500-00001E000000}" name="Column30"/>
    <tableColumn id="31" xr3:uid="{00000000-0010-0000-0500-00001F000000}" name="Column31"/>
    <tableColumn id="32" xr3:uid="{00000000-0010-0000-0500-000020000000}" name="Column32"/>
    <tableColumn id="33" xr3:uid="{00000000-0010-0000-0500-000021000000}" name="Column33"/>
    <tableColumn id="34" xr3:uid="{00000000-0010-0000-0500-000022000000}" name="Column34"/>
    <tableColumn id="35" xr3:uid="{00000000-0010-0000-0500-000023000000}" name="Column35"/>
    <tableColumn id="36" xr3:uid="{00000000-0010-0000-0500-000024000000}" name="Column36"/>
  </tableColumns>
  <tableStyleInfo name="2019-2020 Program Impressions-style" showFirstColumn="1" showLastColumn="1" showRowStripes="1" showColumnStripes="0"/>
  <extLst>
    <ext uri="GoogleSheetsCustomDataVersion1">
      <go:sheetsCustomData xmlns:go="http://customooxmlschemas.google.com/" headerRowCount="1"/>
    </ext>
  </extLst>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Table_7" displayName="Table_7" ref="A2:AB1160" headerRowCount="0">
  <tableColumns count="28">
    <tableColumn id="1" xr3:uid="{00000000-0010-0000-0600-000001000000}" name="Column1"/>
    <tableColumn id="2" xr3:uid="{00000000-0010-0000-0600-000002000000}" name="Column2"/>
    <tableColumn id="3" xr3:uid="{00000000-0010-0000-0600-000003000000}" name="Column3"/>
    <tableColumn id="4" xr3:uid="{00000000-0010-0000-0600-000004000000}" name="Column4"/>
    <tableColumn id="5" xr3:uid="{00000000-0010-0000-0600-000005000000}" name="Column5"/>
    <tableColumn id="6" xr3:uid="{00000000-0010-0000-0600-000006000000}" name="Column6"/>
    <tableColumn id="7" xr3:uid="{00000000-0010-0000-0600-000007000000}" name="Column7"/>
    <tableColumn id="8" xr3:uid="{00000000-0010-0000-0600-000008000000}" name="Column8"/>
    <tableColumn id="9" xr3:uid="{00000000-0010-0000-0600-000009000000}" name="Column9"/>
    <tableColumn id="10" xr3:uid="{00000000-0010-0000-0600-00000A000000}" name="Column10"/>
    <tableColumn id="11" xr3:uid="{00000000-0010-0000-0600-00000B000000}" name="Column11"/>
    <tableColumn id="12" xr3:uid="{00000000-0010-0000-0600-00000C000000}" name="Column12"/>
    <tableColumn id="13" xr3:uid="{00000000-0010-0000-0600-00000D000000}" name="Column13"/>
    <tableColumn id="14" xr3:uid="{00000000-0010-0000-0600-00000E000000}" name="Column14"/>
    <tableColumn id="15" xr3:uid="{00000000-0010-0000-0600-00000F000000}" name="Column15"/>
    <tableColumn id="16" xr3:uid="{00000000-0010-0000-0600-000010000000}" name="Column16"/>
    <tableColumn id="17" xr3:uid="{00000000-0010-0000-0600-000011000000}" name="Column17"/>
    <tableColumn id="18" xr3:uid="{00000000-0010-0000-0600-000012000000}" name="Column18"/>
    <tableColumn id="19" xr3:uid="{00000000-0010-0000-0600-000013000000}" name="Column19"/>
    <tableColumn id="20" xr3:uid="{00000000-0010-0000-0600-000014000000}" name="Column20"/>
    <tableColumn id="21" xr3:uid="{00000000-0010-0000-0600-000015000000}" name="Column21"/>
    <tableColumn id="22" xr3:uid="{00000000-0010-0000-0600-000016000000}" name="Column22"/>
    <tableColumn id="23" xr3:uid="{00000000-0010-0000-0600-000017000000}" name="Column23"/>
    <tableColumn id="24" xr3:uid="{00000000-0010-0000-0600-000018000000}" name="Column24"/>
    <tableColumn id="25" xr3:uid="{00000000-0010-0000-0600-000019000000}" name="Column25"/>
    <tableColumn id="26" xr3:uid="{00000000-0010-0000-0600-00001A000000}" name="Column26"/>
    <tableColumn id="27" xr3:uid="{00000000-0010-0000-0600-00001B000000}" name="Column27"/>
    <tableColumn id="28" xr3:uid="{00000000-0010-0000-0600-00001C000000}" name="Column28"/>
  </tableColumns>
  <tableStyleInfo name="Rejections-style" showFirstColumn="1" showLastColumn="1"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7000000}" name="Table_8" displayName="Table_8" ref="A1:AJ160" headerRowCount="0">
  <tableColumns count="36">
    <tableColumn id="1" xr3:uid="{00000000-0010-0000-0700-000001000000}" name="Column1"/>
    <tableColumn id="2" xr3:uid="{00000000-0010-0000-0700-000002000000}" name="Column2"/>
    <tableColumn id="3" xr3:uid="{00000000-0010-0000-0700-000003000000}" name="Column3"/>
    <tableColumn id="4" xr3:uid="{00000000-0010-0000-0700-000004000000}" name="Column4"/>
    <tableColumn id="5" xr3:uid="{00000000-0010-0000-0700-000005000000}" name="Column5"/>
    <tableColumn id="6" xr3:uid="{00000000-0010-0000-0700-000006000000}" name="Column6"/>
    <tableColumn id="7" xr3:uid="{00000000-0010-0000-0700-000007000000}" name="Column7"/>
    <tableColumn id="8" xr3:uid="{00000000-0010-0000-0700-000008000000}" name="Column8"/>
    <tableColumn id="9" xr3:uid="{00000000-0010-0000-0700-000009000000}" name="Column9"/>
    <tableColumn id="10" xr3:uid="{00000000-0010-0000-0700-00000A000000}" name="Column10"/>
    <tableColumn id="11" xr3:uid="{00000000-0010-0000-0700-00000B000000}" name="Column11"/>
    <tableColumn id="12" xr3:uid="{00000000-0010-0000-0700-00000C000000}" name="Column12"/>
    <tableColumn id="13" xr3:uid="{00000000-0010-0000-0700-00000D000000}" name="Column13"/>
    <tableColumn id="14" xr3:uid="{00000000-0010-0000-0700-00000E000000}" name="Column14"/>
    <tableColumn id="15" xr3:uid="{00000000-0010-0000-0700-00000F000000}" name="Column15"/>
    <tableColumn id="16" xr3:uid="{00000000-0010-0000-0700-000010000000}" name="Column16"/>
    <tableColumn id="17" xr3:uid="{00000000-0010-0000-0700-000011000000}" name="Column17"/>
    <tableColumn id="18" xr3:uid="{00000000-0010-0000-0700-000012000000}" name="Column18"/>
    <tableColumn id="19" xr3:uid="{00000000-0010-0000-0700-000013000000}" name="Column19"/>
    <tableColumn id="20" xr3:uid="{00000000-0010-0000-0700-000014000000}" name="Column20"/>
    <tableColumn id="21" xr3:uid="{00000000-0010-0000-0700-000015000000}" name="Column21"/>
    <tableColumn id="22" xr3:uid="{00000000-0010-0000-0700-000016000000}" name="Column22"/>
    <tableColumn id="23" xr3:uid="{00000000-0010-0000-0700-000017000000}" name="Column23"/>
    <tableColumn id="24" xr3:uid="{00000000-0010-0000-0700-000018000000}" name="Column24"/>
    <tableColumn id="25" xr3:uid="{00000000-0010-0000-0700-000019000000}" name="Column25"/>
    <tableColumn id="26" xr3:uid="{00000000-0010-0000-0700-00001A000000}" name="Column26"/>
    <tableColumn id="27" xr3:uid="{00000000-0010-0000-0700-00001B000000}" name="Column27"/>
    <tableColumn id="28" xr3:uid="{00000000-0010-0000-0700-00001C000000}" name="Column28"/>
    <tableColumn id="29" xr3:uid="{00000000-0010-0000-0700-00001D000000}" name="Column29"/>
    <tableColumn id="30" xr3:uid="{00000000-0010-0000-0700-00001E000000}" name="Column30"/>
    <tableColumn id="31" xr3:uid="{00000000-0010-0000-0700-00001F000000}" name="Column31"/>
    <tableColumn id="32" xr3:uid="{00000000-0010-0000-0700-000020000000}" name="Column32"/>
    <tableColumn id="33" xr3:uid="{00000000-0010-0000-0700-000021000000}" name="Column33"/>
    <tableColumn id="34" xr3:uid="{00000000-0010-0000-0700-000022000000}" name="Column34"/>
    <tableColumn id="35" xr3:uid="{00000000-0010-0000-0700-000023000000}" name="Column35"/>
    <tableColumn id="36" xr3:uid="{00000000-0010-0000-0700-000024000000}" name="Column36"/>
  </tableColumns>
  <tableStyleInfo name="IV Offers-style" showFirstColumn="1" showLastColumn="1"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8000000}" name="Table_9" displayName="Table_9" ref="A1:AA4" headerRowCount="0">
  <tableColumns count="27">
    <tableColumn id="1" xr3:uid="{00000000-0010-0000-0800-000001000000}" name="Column1"/>
    <tableColumn id="2" xr3:uid="{00000000-0010-0000-0800-000002000000}" name="Column2"/>
    <tableColumn id="3" xr3:uid="{00000000-0010-0000-0800-000003000000}" name="Column3"/>
    <tableColumn id="4" xr3:uid="{00000000-0010-0000-0800-000004000000}" name="Column4"/>
    <tableColumn id="5" xr3:uid="{00000000-0010-0000-0800-000005000000}" name="Column5"/>
    <tableColumn id="6" xr3:uid="{00000000-0010-0000-0800-000006000000}" name="Column6"/>
    <tableColumn id="7" xr3:uid="{00000000-0010-0000-0800-000007000000}" name="Column7"/>
    <tableColumn id="8" xr3:uid="{00000000-0010-0000-0800-000008000000}" name="Column8"/>
    <tableColumn id="9" xr3:uid="{00000000-0010-0000-0800-000009000000}" name="Column9"/>
    <tableColumn id="10" xr3:uid="{00000000-0010-0000-0800-00000A000000}" name="Column10"/>
    <tableColumn id="11" xr3:uid="{00000000-0010-0000-0800-00000B000000}" name="Column11"/>
    <tableColumn id="12" xr3:uid="{00000000-0010-0000-0800-00000C000000}" name="Column12"/>
    <tableColumn id="13" xr3:uid="{00000000-0010-0000-0800-00000D000000}" name="Column13"/>
    <tableColumn id="14" xr3:uid="{00000000-0010-0000-0800-00000E000000}" name="Column14"/>
    <tableColumn id="15" xr3:uid="{00000000-0010-0000-0800-00000F000000}" name="Column15"/>
    <tableColumn id="16" xr3:uid="{00000000-0010-0000-0800-000010000000}" name="Column16"/>
    <tableColumn id="17" xr3:uid="{00000000-0010-0000-0800-000011000000}" name="Column17"/>
    <tableColumn id="18" xr3:uid="{00000000-0010-0000-0800-000012000000}" name="Column18"/>
    <tableColumn id="19" xr3:uid="{00000000-0010-0000-0800-000013000000}" name="Column19"/>
    <tableColumn id="20" xr3:uid="{00000000-0010-0000-0800-000014000000}" name="Column20"/>
    <tableColumn id="21" xr3:uid="{00000000-0010-0000-0800-000015000000}" name="Column21"/>
    <tableColumn id="22" xr3:uid="{00000000-0010-0000-0800-000016000000}" name="Column22"/>
    <tableColumn id="23" xr3:uid="{00000000-0010-0000-0800-000017000000}" name="Column23"/>
    <tableColumn id="24" xr3:uid="{00000000-0010-0000-0800-000018000000}" name="Column24"/>
    <tableColumn id="25" xr3:uid="{00000000-0010-0000-0800-000019000000}" name="Column25"/>
    <tableColumn id="26" xr3:uid="{00000000-0010-0000-0800-00001A000000}" name="Column26"/>
    <tableColumn id="27" xr3:uid="{00000000-0010-0000-0800-00001B000000}" name="Column27"/>
  </tableColumns>
  <tableStyleInfo name=" 2019-2020 x vs y-style" showFirstColumn="1" showLastColumn="1" showRowStripes="1" showColumnStripes="0"/>
  <extLst>
    <ext uri="GoogleSheetsCustomDataVersion1">
      <go:sheetsCustomData xmlns:go="http://customooxmlschemas.google.com/" headerRowCount="1"/>
    </ext>
  </extLst>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9000000}" name="Table_10" displayName="Table_10" ref="A4:D149" headerRowCount="0">
  <tableColumns count="4">
    <tableColumn id="1" xr3:uid="{00000000-0010-0000-0900-000001000000}" name="Column1"/>
    <tableColumn id="2" xr3:uid="{00000000-0010-0000-0900-000002000000}" name="Column2"/>
    <tableColumn id="3" xr3:uid="{00000000-0010-0000-0900-000003000000}" name="Column3"/>
    <tableColumn id="4" xr3:uid="{00000000-0010-0000-0900-000004000000}" name="Column4"/>
  </tableColumns>
  <tableStyleInfo name="2018-2019 Final IV Impressions-style" showFirstColumn="1" showLastColumn="1" showRowStripes="1" showColumnStripes="0"/>
</table>
</file>

<file path=xl/theme/theme1.xml><?xml version="1.0" encoding="utf-8"?>
<a:theme xmlns:a="http://schemas.openxmlformats.org/drawingml/2006/main" name="Sheets">
  <a:themeElements>
    <a:clrScheme name="Sheets">
      <a:dk1>
        <a:srgbClr val="424242"/>
      </a:dk1>
      <a:lt1>
        <a:srgbClr val="FFFFFF"/>
      </a:lt1>
      <a:dk2>
        <a:srgbClr val="424242"/>
      </a:dk2>
      <a:lt2>
        <a:srgbClr val="FFFFFF"/>
      </a:lt2>
      <a:accent1>
        <a:srgbClr val="C0791B"/>
      </a:accent1>
      <a:accent2>
        <a:srgbClr val="0B6374"/>
      </a:accent2>
      <a:accent3>
        <a:srgbClr val="FD5B58"/>
      </a:accent3>
      <a:accent4>
        <a:srgbClr val="27278B"/>
      </a:accent4>
      <a:accent5>
        <a:srgbClr val="8DD8D3"/>
      </a:accent5>
      <a:accent6>
        <a:srgbClr val="D7E6A3"/>
      </a:accent6>
      <a:hlink>
        <a:srgbClr val="27278B"/>
      </a:hlink>
      <a:folHlink>
        <a:srgbClr val="27278B"/>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instagram.com/nmatch2021/" TargetMode="External"/><Relationship Id="rId7" Type="http://schemas.openxmlformats.org/officeDocument/2006/relationships/hyperlink" Target="https://linktr.ee/NMatch2021" TargetMode="External"/><Relationship Id="rId2" Type="http://schemas.openxmlformats.org/officeDocument/2006/relationships/hyperlink" Target="https://docs.google.com/spreadsheets/d/10K9kFPjlRnmSd6mtlbkW_fmrHIZD7kzIXUWx-VW_ULw/edit" TargetMode="External"/><Relationship Id="rId1" Type="http://schemas.openxmlformats.org/officeDocument/2006/relationships/hyperlink" Target="https://docs.google.com/spreadsheets/d/1I8_HUlAvzKwT0HiW7iozv4_YETfI46iXy-DJMBIhFw4/edit" TargetMode="External"/><Relationship Id="rId6" Type="http://schemas.openxmlformats.org/officeDocument/2006/relationships/hyperlink" Target="https://docs.google.com/document/d/17JwCC7Uz8QDFTHhkOolArOCCcuuF6mRvu5DK168tRpE/edit" TargetMode="External"/><Relationship Id="rId5" Type="http://schemas.openxmlformats.org/officeDocument/2006/relationships/hyperlink" Target="https://docs.google.com/spreadsheets/d/1ItokZnPXtfJSTGJ2FVOulYsrk5OkX5J1NXPY4ol7kzM/edit" TargetMode="External"/><Relationship Id="rId4" Type="http://schemas.openxmlformats.org/officeDocument/2006/relationships/hyperlink" Target="https://twitter.com/NMatch2021"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mk0nrmp3oyqui6wqfm.kinstacdn.com/wp-content/uploads/2020/07/Charting-Outcomes-in-the-Match-2020_DO-Senior_final.pdf"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s://med.nyu.edu/departments-institutes/neurology/education/residency-training/residents-recent-alumni." TargetMode="External"/><Relationship Id="rId21" Type="http://schemas.openxmlformats.org/officeDocument/2006/relationships/hyperlink" Target="http://neuroresidency.uphs.upenn.edu/p/how-to-apply.html." TargetMode="External"/><Relationship Id="rId42" Type="http://schemas.openxmlformats.org/officeDocument/2006/relationships/hyperlink" Target="https://docs.google.com/spreadsheets/d/1o2w4G4pkBQkrUGvBaXwzCxZGxo0AnDAL1V7rKIqhHks/htmlview?pru=AAABd4IjTP4*4gQUGo1jZNXpwmwSaX6vYw" TargetMode="External"/><Relationship Id="rId63" Type="http://schemas.openxmlformats.org/officeDocument/2006/relationships/hyperlink" Target="https://public.tableau.com/profile/national.resident.matching.program" TargetMode="External"/><Relationship Id="rId84" Type="http://schemas.openxmlformats.org/officeDocument/2006/relationships/hyperlink" Target="https://dailymemphian.com/article/18278/methodist-negotiating-uthsc-residents-decrease" TargetMode="External"/><Relationship Id="rId16" Type="http://schemas.openxmlformats.org/officeDocument/2006/relationships/hyperlink" Target="https://health.usf.edu/medicine/neurology/residency/residents/2021" TargetMode="External"/><Relationship Id="rId107" Type="http://schemas.openxmlformats.org/officeDocument/2006/relationships/hyperlink" Target="https://docs.google.com/forms/d/e/1FAIpQLSdj-8L5pbrE0n-HTAAadrHz3yvsG1HfdVRObq1uirvI1klVxQ/viewform?usp=sf_link" TargetMode="External"/><Relationship Id="rId11" Type="http://schemas.openxmlformats.org/officeDocument/2006/relationships/hyperlink" Target="https://youtu.be/tE1mCqpeVK8?t=65" TargetMode="External"/><Relationship Id="rId32" Type="http://schemas.openxmlformats.org/officeDocument/2006/relationships/hyperlink" Target="https://opmed.doximity.com/articles/a-foolproof-guide-to-making-a-rank-list?_csrf_attempted=yes" TargetMode="External"/><Relationship Id="rId37" Type="http://schemas.openxmlformats.org/officeDocument/2006/relationships/hyperlink" Target="http://u.sa/" TargetMode="External"/><Relationship Id="rId53" Type="http://schemas.openxmlformats.org/officeDocument/2006/relationships/hyperlink" Target="https://discord.com/invite/JJekCQ5" TargetMode="External"/><Relationship Id="rId58" Type="http://schemas.openxmlformats.org/officeDocument/2006/relationships/hyperlink" Target="https://youtu.be/kvgfgGmemdA" TargetMode="External"/><Relationship Id="rId74" Type="http://schemas.openxmlformats.org/officeDocument/2006/relationships/hyperlink" Target="https://public.tableau.com/profile/national.resident.matching.program" TargetMode="External"/><Relationship Id="rId79" Type="http://schemas.openxmlformats.org/officeDocument/2006/relationships/hyperlink" Target="https://www.reddit.com/r/medicalschool/comments/kfq16n/residency_aamc_statement_in_maldistribution_of/?utm_source=share&amp;utm_medium=web2x&amp;context=3" TargetMode="External"/><Relationship Id="rId102" Type="http://schemas.openxmlformats.org/officeDocument/2006/relationships/hyperlink" Target="https://bsolomon.us/app/residency-match/" TargetMode="External"/><Relationship Id="rId123" Type="http://schemas.openxmlformats.org/officeDocument/2006/relationships/hyperlink" Target="https://discord.gg/JMqr7r8" TargetMode="External"/><Relationship Id="rId128" Type="http://schemas.openxmlformats.org/officeDocument/2006/relationships/hyperlink" Target="https://www.instagram.com/inside_thematch/" TargetMode="External"/><Relationship Id="rId5" Type="http://schemas.openxmlformats.org/officeDocument/2006/relationships/hyperlink" Target="https://r3.nrmp.org/prepareReport?matchId=Yi7-JC-5k1xf7q_DSK8mnr3LPc4_l4xb6xf0C9qz13DoVdtZUlRaWX8l7hfV9MUFCM0j2lL2lcMCjmfx3bmhio6c-g_t4WsSfZS75m5LtQ&amp;schoolId=&amp;reportName=regional_match_statistics_by_specialty&amp;renderFormat=html" TargetMode="External"/><Relationship Id="rId90" Type="http://schemas.openxmlformats.org/officeDocument/2006/relationships/hyperlink" Target="https://www.reddit.com/r/iamverysmart/" TargetMode="External"/><Relationship Id="rId95" Type="http://schemas.openxmlformats.org/officeDocument/2006/relationships/hyperlink" Target="https://www.youtube.com/watch?v=uzQU-ASMo5M" TargetMode="External"/><Relationship Id="rId22" Type="http://schemas.openxmlformats.org/officeDocument/2006/relationships/hyperlink" Target="https://forums.studentdoctor.net/threads/say-no-to-suny-downstate-im-too-big-to-fail-go-smaller.875058" TargetMode="External"/><Relationship Id="rId27" Type="http://schemas.openxmlformats.org/officeDocument/2006/relationships/hyperlink" Target="https://twitter.com/FirstLadyNichy/status/1360300760450424832" TargetMode="External"/><Relationship Id="rId43" Type="http://schemas.openxmlformats.org/officeDocument/2006/relationships/hyperlink" Target="https://docs.google.com/spreadsheets/d/1n-IfDCbolTGox3kQK9x5m5oUsWs9uzgFW3VwsiTHJ4I/htmlview?pru=AAABd4L4Zbw*fm27kXwpKFWK8vztt5aY5w" TargetMode="External"/><Relationship Id="rId48" Type="http://schemas.openxmlformats.org/officeDocument/2006/relationships/hyperlink" Target="https://www.abms.org/news-events/abms-announces-progressive-leave-policy-for-residents-and-fellows/" TargetMode="External"/><Relationship Id="rId64" Type="http://schemas.openxmlformats.org/officeDocument/2006/relationships/hyperlink" Target="http://residencymatchtools.com/" TargetMode="External"/><Relationship Id="rId69" Type="http://schemas.openxmlformats.org/officeDocument/2006/relationships/hyperlink" Target="https://hsc.unm.edu/medicine/departments/neurology/virtual-experience/meet-the-residents.html" TargetMode="External"/><Relationship Id="rId113" Type="http://schemas.openxmlformats.org/officeDocument/2006/relationships/hyperlink" Target="https://images.app.goo.gl/VGqvDTd52dwhx6ZA9" TargetMode="External"/><Relationship Id="rId118" Type="http://schemas.openxmlformats.org/officeDocument/2006/relationships/hyperlink" Target="https://docs.google.com/spreadsheets/d/1gIgmbL_IOYbHELPxYQgEQ3QaYREwB0IwA2aPXlL7mKI/edit" TargetMode="External"/><Relationship Id="rId134" Type="http://schemas.openxmlformats.org/officeDocument/2006/relationships/hyperlink" Target="https://www.flip-md.com/" TargetMode="External"/><Relationship Id="rId80" Type="http://schemas.openxmlformats.org/officeDocument/2006/relationships/hyperlink" Target="https://journals.lww.com/academicmedicine/fulltext/2017/07000/causes_of_death_of_residents_in_acgme_accredited.41.aspx)." TargetMode="External"/><Relationship Id="rId85" Type="http://schemas.openxmlformats.org/officeDocument/2006/relationships/hyperlink" Target="https://bidmcneurology.org/how-to-apply/" TargetMode="External"/><Relationship Id="rId12" Type="http://schemas.openxmlformats.org/officeDocument/2006/relationships/hyperlink" Target="https://www.aamc.org/data-reports/interactive-data/eras-statistics-data" TargetMode="External"/><Relationship Id="rId17" Type="http://schemas.openxmlformats.org/officeDocument/2006/relationships/hyperlink" Target="https://www.isitmatchdayyet.com/" TargetMode="External"/><Relationship Id="rId33" Type="http://schemas.openxmlformats.org/officeDocument/2006/relationships/hyperlink" Target="https://059987482848-shared-prod.s3.amazonaws.com/Specialties/OPHTH-R/2021+Ophthalmology+Residency+Match+Summary+Report.pdf" TargetMode="External"/><Relationship Id="rId38" Type="http://schemas.openxmlformats.org/officeDocument/2006/relationships/hyperlink" Target="https://thesheriffofsodium.com/2020/01/26/the-match-part-1-why-do-we-have-a-match" TargetMode="External"/><Relationship Id="rId59" Type="http://schemas.openxmlformats.org/officeDocument/2006/relationships/hyperlink" Target="https://www.reddit.com/r/medicalschool/comments/l081op/official_megathread_eras_week_1314_ms4_match/gjulhlj/" TargetMode="External"/><Relationship Id="rId103" Type="http://schemas.openxmlformats.org/officeDocument/2006/relationships/hyperlink" Target="https://youtu.be/a_XgQhMPeEQ" TargetMode="External"/><Relationship Id="rId108" Type="http://schemas.openxmlformats.org/officeDocument/2006/relationships/hyperlink" Target="https://apps.acgme-i.org/ads/Public/Reports/Report/1" TargetMode="External"/><Relationship Id="rId124" Type="http://schemas.openxmlformats.org/officeDocument/2006/relationships/hyperlink" Target="https://medstudentedge.com/2020/10/21/mock-virtual-interviews/" TargetMode="External"/><Relationship Id="rId129" Type="http://schemas.openxmlformats.org/officeDocument/2006/relationships/hyperlink" Target="https://www.reddit.com/r/Residency/comments/hb161l/update_on_rutgers/" TargetMode="External"/><Relationship Id="rId54" Type="http://schemas.openxmlformats.org/officeDocument/2006/relationships/hyperlink" Target="https://www.reddit.com/r/Residency/comments/kut1op/i_dont_know_what_to_do_anymore/" TargetMode="External"/><Relationship Id="rId70" Type="http://schemas.openxmlformats.org/officeDocument/2006/relationships/hyperlink" Target="https://www.reddit.com/r/Residency/comments/kpm3bj/programs_offering_covid_vaccines_to_residents/" TargetMode="External"/><Relationship Id="rId75" Type="http://schemas.openxmlformats.org/officeDocument/2006/relationships/hyperlink" Target="https://mk0nrmp3oyqui6wqfm.kinstacdn.com/wp-content/uploads/2020/02/ECFMG-Ranking-Webinar-2020-Final.pdf" TargetMode="External"/><Relationship Id="rId91" Type="http://schemas.openxmlformats.org/officeDocument/2006/relationships/hyperlink" Target="https://thesheriffofsodium.com/2020/11/17/mailbag-virtual-interview-advice-interview-caps-and-usmle-pass-fail-updates" TargetMode="External"/><Relationship Id="rId96" Type="http://schemas.openxmlformats.org/officeDocument/2006/relationships/hyperlink" Target="https://pastebin.com/KJ1BHhbf" TargetMode="External"/><Relationship Id="rId1" Type="http://schemas.openxmlformats.org/officeDocument/2006/relationships/hyperlink" Target="https://imgur.com/fVUTNPX" TargetMode="External"/><Relationship Id="rId6" Type="http://schemas.openxmlformats.org/officeDocument/2006/relationships/hyperlink" Target="https://www.nrmp.org/wp-content/uploads/2015/08/SOAP-FAQ-Applicants.pdf" TargetMode="External"/><Relationship Id="rId23" Type="http://schemas.openxmlformats.org/officeDocument/2006/relationships/hyperlink" Target="http://docs.google.com/spreadsheets/d/1UvHX4rTFMVKCEiIiYdOWQxmDWHsCOxcXpsAGPPAcTHg/htmlview" TargetMode="External"/><Relationship Id="rId28" Type="http://schemas.openxmlformats.org/officeDocument/2006/relationships/hyperlink" Target="https://mk0nrmp3oyqui6wqfm.kinstacdn.com/wp-content/uploads/2020/06/MM_Results_and-Data_2020-1.pdf" TargetMode="External"/><Relationship Id="rId49" Type="http://schemas.openxmlformats.org/officeDocument/2006/relationships/hyperlink" Target="https://docs.google.com/spreadsheets/d/1UvHX4rTFMVKCEiIiYdOWQxmDWHsCOxcXpsAGPPAcTHg/edit" TargetMode="External"/><Relationship Id="rId114" Type="http://schemas.openxmlformats.org/officeDocument/2006/relationships/hyperlink" Target="https://health.usnews.com/health-care/best-hospitals/articles/faq-how-and-why-we-rank-and-rate-hospitals" TargetMode="External"/><Relationship Id="rId119" Type="http://schemas.openxmlformats.org/officeDocument/2006/relationships/hyperlink" Target="https://i.imgur.com/D2FiLob.png)" TargetMode="External"/><Relationship Id="rId44" Type="http://schemas.openxmlformats.org/officeDocument/2006/relationships/hyperlink" Target="https://www.economist.com/the-americas/2021/01/23/a-brazilian-city-thought-it-had-herd-immunity-it-was-wrong" TargetMode="External"/><Relationship Id="rId60" Type="http://schemas.openxmlformats.org/officeDocument/2006/relationships/hyperlink" Target="http://ecfmg.org/" TargetMode="External"/><Relationship Id="rId65" Type="http://schemas.openxmlformats.org/officeDocument/2006/relationships/hyperlink" Target="https://docs.google.com/spreadsheets/d/1e_Gw-UodJp7QM8EabjnvP4StJd-xRPakV7nqaoTDu6g/edit" TargetMode="External"/><Relationship Id="rId81" Type="http://schemas.openxmlformats.org/officeDocument/2006/relationships/hyperlink" Target="https://docs.google.com/spreadsheets/d/1e_Gw-UodJp7QM8EabjnvP4StJd-xRPakV7nqaoTDu6g/edit" TargetMode="External"/><Relationship Id="rId86" Type="http://schemas.openxmlformats.org/officeDocument/2006/relationships/hyperlink" Target="https://docs.google.com/spreadsheets/d/1UvHX4rTFMVKCEiIiYdOWQxmDWHsCOxcXpsAGPPAcTHg/edit" TargetMode="External"/><Relationship Id="rId130" Type="http://schemas.openxmlformats.org/officeDocument/2006/relationships/hyperlink" Target="https://medstudentedge.com/2020/09/14/exclusive-advice-from-program-directors-on-how-to-succeed-in-the-2021-residency-application-cycle/" TargetMode="External"/><Relationship Id="rId135" Type="http://schemas.openxmlformats.org/officeDocument/2006/relationships/hyperlink" Target="https://medstudentedge.com/" TargetMode="External"/><Relationship Id="rId13" Type="http://schemas.openxmlformats.org/officeDocument/2006/relationships/hyperlink" Target="https://www.aamc.org/data-reports/interactive-data/eras-statistics-data" TargetMode="External"/><Relationship Id="rId18" Type="http://schemas.openxmlformats.org/officeDocument/2006/relationships/hyperlink" Target="https://beta.documentcloud.org/documents/20493400-1" TargetMode="External"/><Relationship Id="rId39" Type="http://schemas.openxmlformats.org/officeDocument/2006/relationships/hyperlink" Target="https://www.aamc.org/data-reports/interactive-data/eras-statistics-data" TargetMode="External"/><Relationship Id="rId109" Type="http://schemas.openxmlformats.org/officeDocument/2006/relationships/hyperlink" Target="https://medstudentedge.com/2020/10/21/mock-virtual-interviews/" TargetMode="External"/><Relationship Id="rId34" Type="http://schemas.openxmlformats.org/officeDocument/2006/relationships/hyperlink" Target="https://www.youtube.com/watch?v=0naRXbQQ838" TargetMode="External"/><Relationship Id="rId50" Type="http://schemas.openxmlformats.org/officeDocument/2006/relationships/hyperlink" Target="https://neurology.duke.edu/education/advanced-practice-providers-program" TargetMode="External"/><Relationship Id="rId55" Type="http://schemas.openxmlformats.org/officeDocument/2006/relationships/hyperlink" Target="https://www.reddit.com/r/Residency/comments/kut1op/i_dont_know_what_to_do_anymore/" TargetMode="External"/><Relationship Id="rId76" Type="http://schemas.openxmlformats.org/officeDocument/2006/relationships/hyperlink" Target="https://docs.google.com/spreadsheets/d/1e_Gw-UodJp7QM8EabjnvP4StJd-xRPakV7nqaoTDu6g/edit" TargetMode="External"/><Relationship Id="rId97" Type="http://schemas.openxmlformats.org/officeDocument/2006/relationships/hyperlink" Target="https://www.ncbi.nlm.nih.gov/pmc/articles/PMC3399603/" TargetMode="External"/><Relationship Id="rId104" Type="http://schemas.openxmlformats.org/officeDocument/2006/relationships/hyperlink" Target="https://www.ecfmg.org/evsp/evspcocmemo.pdf" TargetMode="External"/><Relationship Id="rId120" Type="http://schemas.openxmlformats.org/officeDocument/2006/relationships/hyperlink" Target="https://mk0nrmp3oyqui6wqfm.kinstacdn.com/wp-content/uploads/2020/08/2020-PD-Survey.pdf" TargetMode="External"/><Relationship Id="rId125" Type="http://schemas.openxmlformats.org/officeDocument/2006/relationships/hyperlink" Target="http://bit.ly/MatchWebinar" TargetMode="External"/><Relationship Id="rId7" Type="http://schemas.openxmlformats.org/officeDocument/2006/relationships/hyperlink" Target="https://twitter.com/DGlaucomflecken/status/1363600732155305985?s=20" TargetMode="External"/><Relationship Id="rId71" Type="http://schemas.openxmlformats.org/officeDocument/2006/relationships/hyperlink" Target="https://www.zillow.com/homes/Brooklyn,-New-York,-NY_rb" TargetMode="External"/><Relationship Id="rId92" Type="http://schemas.openxmlformats.org/officeDocument/2006/relationships/hyperlink" Target="https://forums.studentdoctor.net/threads/interview-impressions-2016-2017.1228455/" TargetMode="External"/><Relationship Id="rId2" Type="http://schemas.openxmlformats.org/officeDocument/2006/relationships/hyperlink" Target="https://drive.google.com/drive/folders/1QrTO5Ujlwo4EyItISoQWzN17vn215b15?usp=sharing" TargetMode="External"/><Relationship Id="rId29" Type="http://schemas.openxmlformats.org/officeDocument/2006/relationships/hyperlink" Target="https://thesheriffofsodium.com/2020/01/26/the-match-part-1-why-do-we-have-a-match" TargetMode="External"/><Relationship Id="rId24" Type="http://schemas.openxmlformats.org/officeDocument/2006/relationships/hyperlink" Target="http://www.bumc.bu.edu/neurology/files/2019/06/Med_school_residency_influence.Campbell.pdf)" TargetMode="External"/><Relationship Id="rId40" Type="http://schemas.openxmlformats.org/officeDocument/2006/relationships/hyperlink" Target="https://docs.google.com/spreadsheets/d/1n-IfDCbolTGox3kQK9x5m5oUsWs9uzgFW3VwsiTHJ4I/htmlview?pru=AAABd4L4Zbw*fm27kXwpKFWK8vztt5aY5w" TargetMode="External"/><Relationship Id="rId45" Type="http://schemas.openxmlformats.org/officeDocument/2006/relationships/hyperlink" Target="https://www.google.com/search?client=opera&amp;q=neuropsychatry+fellowship&amp;sourceid=opera&amp;ie=UTF-8&amp;oe=UTF-8" TargetMode="External"/><Relationship Id="rId66" Type="http://schemas.openxmlformats.org/officeDocument/2006/relationships/hyperlink" Target="https://students-residents.aamc.org/financial-aid/article/medloans-organizer-and-calculator-mloc/" TargetMode="External"/><Relationship Id="rId87" Type="http://schemas.openxmlformats.org/officeDocument/2006/relationships/hyperlink" Target="https://www.youtube.com/watch?v=gbxyZAduGvY" TargetMode="External"/><Relationship Id="rId110" Type="http://schemas.openxmlformats.org/officeDocument/2006/relationships/hyperlink" Target="https://images.app.goo.gl/Hc4YFK9L2XiSee4X7" TargetMode="External"/><Relationship Id="rId115" Type="http://schemas.openxmlformats.org/officeDocument/2006/relationships/hyperlink" Target="https://s3.amazonaws.com/s3.doximity.com/mediakit/Doximity_Residency_Navigator_Survey_Methodology.pdf" TargetMode="External"/><Relationship Id="rId131" Type="http://schemas.openxmlformats.org/officeDocument/2006/relationships/hyperlink" Target="https://docs.google.com/spreadsheets/d/1jtiLP78auW3PRViBCX7amJXnwb3hR688jeI-gwSaf3w/edit" TargetMode="External"/><Relationship Id="rId136" Type="http://schemas.openxmlformats.org/officeDocument/2006/relationships/hyperlink" Target="https://bit.ly/NeuroTwitterNetwork" TargetMode="External"/><Relationship Id="rId61" Type="http://schemas.openxmlformats.org/officeDocument/2006/relationships/hyperlink" Target="https://www.aamc.org/media/24761/download" TargetMode="External"/><Relationship Id="rId82" Type="http://schemas.openxmlformats.org/officeDocument/2006/relationships/hyperlink" Target="https://forums.studentdoctor.net/threads/matched-into-advanced-neurology-but-not-preliminary.897434/" TargetMode="External"/><Relationship Id="rId19" Type="http://schemas.openxmlformats.org/officeDocument/2006/relationships/hyperlink" Target="https://youtu.be/lZ05Pdq1QXE" TargetMode="External"/><Relationship Id="rId14" Type="http://schemas.openxmlformats.org/officeDocument/2006/relationships/hyperlink" Target="https://news.ohsu.edu/2021/03/03/ohsu-statement-on-sexual-assault-lawsuit-filed-feb-26-2021" TargetMode="External"/><Relationship Id="rId30" Type="http://schemas.openxmlformats.org/officeDocument/2006/relationships/hyperlink" Target="https://youtu.be/Ob-QLRnk_CY?t=1278" TargetMode="External"/><Relationship Id="rId35" Type="http://schemas.openxmlformats.org/officeDocument/2006/relationships/hyperlink" Target="https://www.ncbi.nlm.nih.gov/pmc/articles/PMC4535211/" TargetMode="External"/><Relationship Id="rId56" Type="http://schemas.openxmlformats.org/officeDocument/2006/relationships/hyperlink" Target="https://forums.studentdoctor.net/threads/interview-impressions-2016-2017.1228455/" TargetMode="External"/><Relationship Id="rId77" Type="http://schemas.openxmlformats.org/officeDocument/2006/relationships/hyperlink" Target="https://thalamusgme.com/2020-residency-recruitment-crisis/" TargetMode="External"/><Relationship Id="rId100" Type="http://schemas.openxmlformats.org/officeDocument/2006/relationships/hyperlink" Target="https://s3.amazonaws.com/s3.doximity.com/mediakit/Doximity_Residency_Navigator_Survey_Methodology.pdf" TargetMode="External"/><Relationship Id="rId105" Type="http://schemas.openxmlformats.org/officeDocument/2006/relationships/hyperlink" Target="https://www.downstate.edu/neurology/residency/index.html" TargetMode="External"/><Relationship Id="rId126" Type="http://schemas.openxmlformats.org/officeDocument/2006/relationships/hyperlink" Target="https://www.google.com/maps/d/viewer?mid=1lRNaHNFeQ05PQc9uuozI51Bt3Dw&amp;hl=en&amp;ie=UTF8&amp;msa=0&amp;ll=41.83682799999999%2C-82.661133&amp;spn=25.947463%2C50.053711&amp;z=5&amp;iwloc=0004a0d55c140899131b2&amp;dg=feature" TargetMode="External"/><Relationship Id="rId8" Type="http://schemas.openxmlformats.org/officeDocument/2006/relationships/hyperlink" Target="https://www.aamc.org/news-insights/why-years-match-will-be-strikingly-different" TargetMode="External"/><Relationship Id="rId51" Type="http://schemas.openxmlformats.org/officeDocument/2006/relationships/hyperlink" Target="http://sci-hub.se/" TargetMode="External"/><Relationship Id="rId72" Type="http://schemas.openxmlformats.org/officeDocument/2006/relationships/hyperlink" Target="https://www.downstate.edu/gme/documents/2020-2021payscales.pdf" TargetMode="External"/><Relationship Id="rId93" Type="http://schemas.openxmlformats.org/officeDocument/2006/relationships/hyperlink" Target="https://docs.google.com/spreadsheets/d/1e_Gw-UodJp7QM8EabjnvP4StJd-xRPakV7nqaoTDu6g/edit" TargetMode="External"/><Relationship Id="rId98" Type="http://schemas.openxmlformats.org/officeDocument/2006/relationships/hyperlink" Target="https://www.legacy.com/obituaries/indystar/obituary.aspx?n=jameson-scott-taylor&amp;pid=197138674" TargetMode="External"/><Relationship Id="rId121" Type="http://schemas.openxmlformats.org/officeDocument/2006/relationships/hyperlink" Target="https://discord.gg/JJekCQ5" TargetMode="External"/><Relationship Id="rId3" Type="http://schemas.openxmlformats.org/officeDocument/2006/relationships/hyperlink" Target="https://www.statnews.com/2021/03/18/make-residency-more-equitable-scrap-the-match/" TargetMode="External"/><Relationship Id="rId25" Type="http://schemas.openxmlformats.org/officeDocument/2006/relationships/hyperlink" Target="https://www.reddit.com/r/Residency/comments/jkzjpf/upenn_doubling_down_on_their_radiology_extender/)." TargetMode="External"/><Relationship Id="rId46" Type="http://schemas.openxmlformats.org/officeDocument/2006/relationships/hyperlink" Target="https://i.imgur.com/BP0eOYc_d.jpg?maxwidth=640&amp;shape=thumb&amp;fidelity=medium" TargetMode="External"/><Relationship Id="rId67" Type="http://schemas.openxmlformats.org/officeDocument/2006/relationships/hyperlink" Target="https://docs.google.com/spreadsheets/d/10K9kFPjlRnmSd6mtlbkW_fmrHIZD7kzIXUWx-VW_ULw/edit" TargetMode="External"/><Relationship Id="rId116" Type="http://schemas.openxmlformats.org/officeDocument/2006/relationships/hyperlink" Target="http://www.mghbwhneurology.org/applicationinfo/general-information" TargetMode="External"/><Relationship Id="rId137" Type="http://schemas.openxmlformats.org/officeDocument/2006/relationships/drawing" Target="../drawings/drawing1.xml"/><Relationship Id="rId20" Type="http://schemas.openxmlformats.org/officeDocument/2006/relationships/hyperlink" Target="https://www.yahoo.com/news/californias-coronavirus-strain-looks-increasingly-130055544.html" TargetMode="External"/><Relationship Id="rId41" Type="http://schemas.openxmlformats.org/officeDocument/2006/relationships/hyperlink" Target="https://docs.google.com/spreadsheets/d/1o2w4G4pkBQkrUGvBaXwzCxZGxo0AnDAL1V7rKIqhHks/htmlview?pru=AAABd4IjTP4*4gQUGo1jZNXpwmwSaX6vYw" TargetMode="External"/><Relationship Id="rId62" Type="http://schemas.openxmlformats.org/officeDocument/2006/relationships/hyperlink" Target="https://twitter.com/jbcarmody/status/1350172108333215750" TargetMode="External"/><Relationship Id="rId83" Type="http://schemas.openxmlformats.org/officeDocument/2006/relationships/hyperlink" Target="https://forums.studentdoctor.net/threads/matched-into-advanced-neurology-but-not-preliminary.897434/" TargetMode="External"/><Relationship Id="rId88" Type="http://schemas.openxmlformats.org/officeDocument/2006/relationships/hyperlink" Target="https://public.tableau.com/profile/national.resident.matching.program" TargetMode="External"/><Relationship Id="rId111" Type="http://schemas.openxmlformats.org/officeDocument/2006/relationships/hyperlink" Target="https://www.nrmp.org/main-residency-match-data/" TargetMode="External"/><Relationship Id="rId132" Type="http://schemas.openxmlformats.org/officeDocument/2006/relationships/hyperlink" Target="https://twitter.com/nmatch2021" TargetMode="External"/><Relationship Id="rId15" Type="http://schemas.openxmlformats.org/officeDocument/2006/relationships/hyperlink" Target="https://mk0nrmp3oyqui6wqfm.kinstacdn.com/wp-content/uploads/2020/08/2021-MPA-Main-Match.pdf" TargetMode="External"/><Relationship Id="rId36" Type="http://schemas.openxmlformats.org/officeDocument/2006/relationships/hyperlink" Target="https://www.aamc.org/media/39686/download" TargetMode="External"/><Relationship Id="rId57" Type="http://schemas.openxmlformats.org/officeDocument/2006/relationships/hyperlink" Target="https://twitter.com/JDoctobe/status/1352326226447396867?s=20" TargetMode="External"/><Relationship Id="rId106" Type="http://schemas.openxmlformats.org/officeDocument/2006/relationships/hyperlink" Target="https://docs.google.com/forms/d/e/1FAIpQLSdj-8L5pbrE0n-HTAAadrHz3yvsG1HfdVRObq1uirvI1klVxQ/viewform?usp=sf_link" TargetMode="External"/><Relationship Id="rId127" Type="http://schemas.openxmlformats.org/officeDocument/2006/relationships/hyperlink" Target="https://medstudentedge.com/2020/09/14/exclusive-advice-from-program-directors-on-how-to-succeed-in-the-2021-residency-application-cycle/" TargetMode="External"/><Relationship Id="rId10" Type="http://schemas.openxmlformats.org/officeDocument/2006/relationships/hyperlink" Target="https://www.youtube.com/watch?v=jZZ-b07pizo" TargetMode="External"/><Relationship Id="rId31" Type="http://schemas.openxmlformats.org/officeDocument/2006/relationships/hyperlink" Target="https://public.tableau.com/profile/national.resident.matching.program" TargetMode="External"/><Relationship Id="rId52" Type="http://schemas.openxmlformats.org/officeDocument/2006/relationships/hyperlink" Target="https://www.usmle.org/announcements/default.aspx?ContentId=309" TargetMode="External"/><Relationship Id="rId73" Type="http://schemas.openxmlformats.org/officeDocument/2006/relationships/hyperlink" Target="https://www.nrmp.org/wp-content/uploads/2020/03/2021-Main-Residency-Match-Detailed-Calendar.pdf" TargetMode="External"/><Relationship Id="rId78" Type="http://schemas.openxmlformats.org/officeDocument/2006/relationships/hyperlink" Target="https://twitter.com/jbcarmody/status/1341221400896483329?s=20." TargetMode="External"/><Relationship Id="rId94" Type="http://schemas.openxmlformats.org/officeDocument/2006/relationships/hyperlink" Target="https://www.sciencedirect.com/science/article/pii/S1931720420303330" TargetMode="External"/><Relationship Id="rId99" Type="http://schemas.openxmlformats.org/officeDocument/2006/relationships/hyperlink" Target="https://health.usnews.com/media/best-hospitals/BH_Methodology_2020-21" TargetMode="External"/><Relationship Id="rId101" Type="http://schemas.openxmlformats.org/officeDocument/2006/relationships/hyperlink" Target="https://twitter.com/CroninNeuro/status/1328378117120020480" TargetMode="External"/><Relationship Id="rId122" Type="http://schemas.openxmlformats.org/officeDocument/2006/relationships/hyperlink" Target="https://discord.gg/JMqr7r8" TargetMode="External"/><Relationship Id="rId4" Type="http://schemas.openxmlformats.org/officeDocument/2006/relationships/hyperlink" Target="https://www.nrmp.org/match-calendars/" TargetMode="External"/><Relationship Id="rId9" Type="http://schemas.openxmlformats.org/officeDocument/2006/relationships/hyperlink" Target="https://existentialcomics.com/comic/33" TargetMode="External"/><Relationship Id="rId26" Type="http://schemas.openxmlformats.org/officeDocument/2006/relationships/hyperlink" Target="https://www.reddit.com/r/medicalschool/comments/ldftkb/official_megathread_eras_week_16_ms4_match_season/gnkf5ll?utm_source=share&amp;utm_medium=web2x&amp;context=3" TargetMode="External"/><Relationship Id="rId47" Type="http://schemas.openxmlformats.org/officeDocument/2006/relationships/hyperlink" Target="https://imgur.com/gallery/ZQo6aKo" TargetMode="External"/><Relationship Id="rId68" Type="http://schemas.openxmlformats.org/officeDocument/2006/relationships/hyperlink" Target="https://docs.google.com/spreadsheets/d/10K9kFPjlRnmSd6mtlbkW_fmrHIZD7kzIXUWx-VW_ULw/edit" TargetMode="External"/><Relationship Id="rId89" Type="http://schemas.openxmlformats.org/officeDocument/2006/relationships/hyperlink" Target="https://www.youtube.com/watch?v=kvgfgGmemdA" TargetMode="External"/><Relationship Id="rId112" Type="http://schemas.openxmlformats.org/officeDocument/2006/relationships/hyperlink" Target="https://www.mobilize.us/nextgen/event/330501/" TargetMode="External"/><Relationship Id="rId133" Type="http://schemas.openxmlformats.org/officeDocument/2006/relationships/hyperlink" Target="https://docs.google.com/spreadsheets/d/1ItokZnPXtfJSTGJ2FVOulYsrk5OkX5J1NXPY4ol7kzM/edit" TargetMode="Externa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3" Type="http://schemas.openxmlformats.org/officeDocument/2006/relationships/hyperlink" Target="https://docs.google.com/spreadsheets/d/1UvHX4rTFMVKCEiIiYdOWQxmDWHsCOxcXpsAGPPAcTHg/edit" TargetMode="External"/><Relationship Id="rId2" Type="http://schemas.openxmlformats.org/officeDocument/2006/relationships/hyperlink" Target="https://www.downstate.edu/gme/documents/2020-2021payscales.pdf" TargetMode="External"/><Relationship Id="rId1" Type="http://schemas.openxmlformats.org/officeDocument/2006/relationships/hyperlink" Target="http://www.physiciansforpatientprotection.org/"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www.reddit.com/r/Residency/comments/ldalze/name_and_shame_ut_dallas_southwestern_neonatology/" TargetMode="External"/><Relationship Id="rId3" Type="http://schemas.openxmlformats.org/officeDocument/2006/relationships/hyperlink" Target="https://www.newyorker.com/science/medical-dispatch/what-happened-when-medical-residents-asked-for-hazard-pay" TargetMode="External"/><Relationship Id="rId7" Type="http://schemas.openxmlformats.org/officeDocument/2006/relationships/hyperlink" Target="https://docs.google.com/spreadsheets/d/10K9kFPjlRnmSd6mtlbkW_fmrHIZD7kzIXUWx-VW_ULw/edit" TargetMode="External"/><Relationship Id="rId2" Type="http://schemas.openxmlformats.org/officeDocument/2006/relationships/hyperlink" Target="https://www.beckershospitalreview.com/hospital-transactions-and-valuation/einstein-warns-of-cuts-death-spiral-without-jefferson-merger.html" TargetMode="External"/><Relationship Id="rId1" Type="http://schemas.openxmlformats.org/officeDocument/2006/relationships/hyperlink" Target="https://www.washingtonpost.com/health/hospital-misdiagnosis-mistakes-ignored/2020/10/02/7bac2d10-f851-11ea-be57-d00bb9bc632d_story.html" TargetMode="External"/><Relationship Id="rId6" Type="http://schemas.openxmlformats.org/officeDocument/2006/relationships/hyperlink" Target="https://www.aanp.org/advocacy/state/state-practice-environment" TargetMode="External"/><Relationship Id="rId5" Type="http://schemas.openxmlformats.org/officeDocument/2006/relationships/hyperlink" Target="https://neurology.duke.edu/education/advanced-practice-providers-program" TargetMode="External"/><Relationship Id="rId10" Type="http://schemas.openxmlformats.org/officeDocument/2006/relationships/table" Target="../tables/table2.xml"/><Relationship Id="rId4" Type="http://schemas.openxmlformats.org/officeDocument/2006/relationships/hyperlink" Target="https://youtu.be/Un_VvR_WqNs?t=465" TargetMode="External"/><Relationship Id="rId9" Type="http://schemas.openxmlformats.org/officeDocument/2006/relationships/hyperlink" Target="https://www.reddit.com/r/medicalschool/comments/lhzt8q/name_and_shame_george_washington_university/"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www.downstate.edu/gme/documents/2020-2021payscales.pdf"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www.reddit.com/user/Crafty-Climate7162/"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docs.google.com/document/d/17JwCC7Uz8QDFTHhkOolArOCCcuuF6mRvu5DK168tRpE/edit" TargetMode="External"/></Relationships>
</file>

<file path=xl/worksheets/_rels/sheet12.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4.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hyperlink" Target="https://www.reddit.com/r/medicalschool/comments/kp650a/official_megathread_eras_week_11_ms4_match_season/gicm7cc/"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https://i.imgur.com/pUUaYyc.png." TargetMode="External"/><Relationship Id="rId2" Type="http://schemas.openxmlformats.org/officeDocument/2006/relationships/hyperlink" Target="https://i.imgur.com/liFc85V.png" TargetMode="External"/><Relationship Id="rId1" Type="http://schemas.openxmlformats.org/officeDocument/2006/relationships/hyperlink" Target="https://i.imgur.com/liFc85V.png" TargetMode="External"/><Relationship Id="rId4" Type="http://schemas.openxmlformats.org/officeDocument/2006/relationships/drawing" Target="../drawings/drawing2.xml"/></Relationships>
</file>

<file path=xl/worksheets/_rels/sheet16.xml.rels><?xml version="1.0" encoding="UTF-8" standalone="yes"?>
<Relationships xmlns="http://schemas.openxmlformats.org/package/2006/relationships"><Relationship Id="rId2" Type="http://schemas.openxmlformats.org/officeDocument/2006/relationships/hyperlink" Target="https://youtu.be/ssq6X6alZ3w?t=163" TargetMode="External"/><Relationship Id="rId1" Type="http://schemas.openxmlformats.org/officeDocument/2006/relationships/hyperlink" Target="https://twitter.com/IDdocAdi/status/1350917295036641281?s=20" TargetMode="External"/></Relationships>
</file>

<file path=xl/worksheets/_rels/sheet19.xml.rels><?xml version="1.0" encoding="UTF-8" standalone="yes"?>
<Relationships xmlns="http://schemas.openxmlformats.org/package/2006/relationships"><Relationship Id="rId1" Type="http://schemas.openxmlformats.org/officeDocument/2006/relationships/table" Target="../tables/table6.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7.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8.xml"/></Relationships>
</file>

<file path=xl/worksheets/_rels/sheet22.xml.rels><?xml version="1.0" encoding="UTF-8" standalone="yes"?>
<Relationships xmlns="http://schemas.openxmlformats.org/package/2006/relationships"><Relationship Id="rId3" Type="http://schemas.openxmlformats.org/officeDocument/2006/relationships/hyperlink" Target="https://docs.google.com/spreadsheets/d/1ItokZnPXtfJSTGJ2FVOulYsrk5OkX5J1NXPY4ol7kzM/edit" TargetMode="External"/><Relationship Id="rId7" Type="http://schemas.openxmlformats.org/officeDocument/2006/relationships/hyperlink" Target="https://linktr.ee/NMatch2021" TargetMode="External"/><Relationship Id="rId2" Type="http://schemas.openxmlformats.org/officeDocument/2006/relationships/hyperlink" Target="https://www.instagram.com/nmatch2021/" TargetMode="External"/><Relationship Id="rId1" Type="http://schemas.openxmlformats.org/officeDocument/2006/relationships/hyperlink" Target="https://bit.ly/NeuroTwitterNetwork" TargetMode="External"/><Relationship Id="rId6" Type="http://schemas.openxmlformats.org/officeDocument/2006/relationships/hyperlink" Target="https://docs.google.com/document/d/17JwCC7Uz8QDFTHhkOolArOCCcuuF6mRvu5DK168tRpE/edit" TargetMode="External"/><Relationship Id="rId5" Type="http://schemas.openxmlformats.org/officeDocument/2006/relationships/hyperlink" Target="https://docs.google.com/spreadsheets/d/1ItokZnPXtfJSTGJ2FVOulYsrk5OkX5J1NXPY4ol7kzM/edit" TargetMode="External"/><Relationship Id="rId4" Type="http://schemas.openxmlformats.org/officeDocument/2006/relationships/hyperlink" Target="https://twitter.com/NMatch2021" TargetMode="External"/></Relationships>
</file>

<file path=xl/worksheets/_rels/sheet24.xml.rels><?xml version="1.0" encoding="UTF-8" standalone="yes"?>
<Relationships xmlns="http://schemas.openxmlformats.org/package/2006/relationships"><Relationship Id="rId1" Type="http://schemas.openxmlformats.org/officeDocument/2006/relationships/table" Target="../tables/table9.xml"/></Relationships>
</file>

<file path=xl/worksheets/_rels/sheet25.xml.rels><?xml version="1.0" encoding="UTF-8" standalone="yes"?>
<Relationships xmlns="http://schemas.openxmlformats.org/package/2006/relationships"><Relationship Id="rId1" Type="http://schemas.openxmlformats.org/officeDocument/2006/relationships/hyperlink" Target="https://bsolomon.us/app/residency-match/" TargetMode="External"/></Relationships>
</file>

<file path=xl/worksheets/_rels/sheet26.xml.rels><?xml version="1.0" encoding="UTF-8" standalone="yes"?>
<Relationships xmlns="http://schemas.openxmlformats.org/package/2006/relationships"><Relationship Id="rId1" Type="http://schemas.openxmlformats.org/officeDocument/2006/relationships/table" Target="../tables/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674EA7"/>
    <outlinePr summaryBelow="0" summaryRight="0"/>
  </sheetPr>
  <dimension ref="A1:Z1001"/>
  <sheetViews>
    <sheetView showGridLines="0" workbookViewId="0"/>
  </sheetViews>
  <sheetFormatPr defaultColWidth="14.42578125" defaultRowHeight="15.75" customHeight="1"/>
  <cols>
    <col min="1" max="1" width="76.28515625" customWidth="1"/>
    <col min="2" max="2" width="95" customWidth="1"/>
  </cols>
  <sheetData>
    <row r="1" spans="1:26" ht="91.5">
      <c r="A1" s="1" t="s">
        <v>0</v>
      </c>
      <c r="B1" s="2"/>
      <c r="C1" s="2"/>
      <c r="D1" s="2"/>
      <c r="E1" s="2"/>
      <c r="F1" s="2"/>
      <c r="G1" s="2"/>
      <c r="H1" s="2"/>
      <c r="I1" s="2"/>
      <c r="J1" s="2"/>
      <c r="K1" s="2"/>
      <c r="L1" s="2"/>
      <c r="M1" s="2"/>
      <c r="N1" s="2"/>
      <c r="O1" s="2"/>
      <c r="P1" s="2"/>
      <c r="Q1" s="2"/>
      <c r="R1" s="2"/>
      <c r="S1" s="2"/>
      <c r="T1" s="2"/>
      <c r="U1" s="2"/>
      <c r="V1" s="2"/>
      <c r="W1" s="2"/>
      <c r="X1" s="2"/>
      <c r="Y1" s="2"/>
      <c r="Z1" s="2"/>
    </row>
    <row r="2" spans="1:26" ht="26.25">
      <c r="A2" s="3" t="s">
        <v>1</v>
      </c>
      <c r="B2" s="4" t="s">
        <v>2</v>
      </c>
      <c r="C2" s="2"/>
      <c r="D2" s="2"/>
      <c r="E2" s="2"/>
      <c r="F2" s="2"/>
      <c r="G2" s="2"/>
      <c r="H2" s="2"/>
      <c r="I2" s="2"/>
      <c r="J2" s="2"/>
      <c r="K2" s="2"/>
      <c r="L2" s="2"/>
      <c r="M2" s="2"/>
      <c r="N2" s="2"/>
      <c r="O2" s="2"/>
      <c r="P2" s="2"/>
      <c r="Q2" s="2"/>
      <c r="R2" s="2"/>
      <c r="S2" s="2"/>
      <c r="T2" s="2"/>
      <c r="U2" s="2"/>
      <c r="V2" s="2"/>
      <c r="W2" s="2"/>
      <c r="X2" s="2"/>
      <c r="Y2" s="2"/>
      <c r="Z2" s="2"/>
    </row>
    <row r="3" spans="1:26" ht="12.75">
      <c r="A3" s="5" t="s">
        <v>3</v>
      </c>
      <c r="B3" s="6" t="s">
        <v>4</v>
      </c>
      <c r="C3" s="2"/>
      <c r="D3" s="2"/>
      <c r="E3" s="2"/>
      <c r="F3" s="2"/>
      <c r="G3" s="2"/>
      <c r="H3" s="2"/>
      <c r="I3" s="2"/>
      <c r="J3" s="2"/>
      <c r="K3" s="2"/>
      <c r="L3" s="2"/>
      <c r="M3" s="2"/>
      <c r="N3" s="2"/>
      <c r="O3" s="2"/>
      <c r="P3" s="2"/>
      <c r="Q3" s="2"/>
      <c r="R3" s="2"/>
      <c r="S3" s="2"/>
      <c r="T3" s="2"/>
      <c r="U3" s="2"/>
      <c r="V3" s="2"/>
      <c r="W3" s="2"/>
      <c r="X3" s="2"/>
      <c r="Y3" s="2"/>
      <c r="Z3" s="2"/>
    </row>
    <row r="4" spans="1:26" ht="12.75">
      <c r="A4" s="7" t="s">
        <v>5</v>
      </c>
      <c r="B4" s="8" t="s">
        <v>6</v>
      </c>
      <c r="C4" s="2"/>
      <c r="D4" s="2"/>
      <c r="E4" s="2"/>
      <c r="F4" s="2"/>
      <c r="G4" s="2"/>
      <c r="H4" s="2"/>
      <c r="I4" s="2"/>
      <c r="J4" s="2"/>
      <c r="K4" s="2"/>
      <c r="L4" s="2"/>
      <c r="M4" s="2"/>
      <c r="N4" s="2"/>
      <c r="O4" s="2"/>
      <c r="P4" s="2"/>
      <c r="Q4" s="2"/>
      <c r="R4" s="2"/>
      <c r="S4" s="2"/>
      <c r="T4" s="2"/>
      <c r="U4" s="2"/>
      <c r="V4" s="2"/>
      <c r="W4" s="2"/>
      <c r="X4" s="2"/>
      <c r="Y4" s="2"/>
      <c r="Z4" s="2"/>
    </row>
    <row r="5" spans="1:26" ht="51">
      <c r="A5" s="7" t="s">
        <v>7</v>
      </c>
      <c r="B5" s="6" t="s">
        <v>8</v>
      </c>
      <c r="C5" s="3"/>
      <c r="D5" s="2"/>
      <c r="E5" s="2"/>
      <c r="F5" s="2"/>
      <c r="G5" s="2"/>
      <c r="H5" s="2"/>
      <c r="I5" s="2"/>
      <c r="J5" s="2"/>
      <c r="K5" s="2"/>
      <c r="L5" s="2"/>
      <c r="M5" s="2"/>
      <c r="N5" s="2"/>
      <c r="O5" s="2"/>
      <c r="P5" s="2"/>
      <c r="Q5" s="2"/>
      <c r="R5" s="2"/>
      <c r="S5" s="2"/>
      <c r="T5" s="2"/>
      <c r="U5" s="2"/>
      <c r="V5" s="2"/>
      <c r="W5" s="2"/>
      <c r="X5" s="2"/>
      <c r="Y5" s="2"/>
      <c r="Z5" s="2"/>
    </row>
    <row r="6" spans="1:26" ht="12.75">
      <c r="A6" s="9" t="s">
        <v>9</v>
      </c>
      <c r="B6" s="3" t="s">
        <v>10</v>
      </c>
      <c r="C6" s="2"/>
      <c r="D6" s="2"/>
      <c r="E6" s="2"/>
      <c r="F6" s="2"/>
      <c r="G6" s="2"/>
      <c r="H6" s="2"/>
      <c r="I6" s="2"/>
      <c r="J6" s="2"/>
      <c r="K6" s="2"/>
      <c r="L6" s="2"/>
      <c r="M6" s="2"/>
      <c r="N6" s="2"/>
      <c r="O6" s="2"/>
      <c r="P6" s="2"/>
      <c r="Q6" s="2"/>
      <c r="R6" s="2"/>
      <c r="S6" s="2"/>
      <c r="T6" s="2"/>
      <c r="U6" s="2"/>
      <c r="V6" s="2"/>
      <c r="W6" s="2"/>
      <c r="X6" s="2"/>
      <c r="Y6" s="2"/>
      <c r="Z6" s="2"/>
    </row>
    <row r="7" spans="1:26" ht="12.75">
      <c r="A7" s="9" t="s">
        <v>11</v>
      </c>
      <c r="B7" s="3"/>
      <c r="C7" s="2"/>
      <c r="D7" s="2"/>
      <c r="E7" s="2"/>
      <c r="F7" s="2"/>
      <c r="G7" s="2"/>
      <c r="H7" s="2"/>
      <c r="I7" s="2"/>
      <c r="J7" s="2"/>
      <c r="K7" s="2"/>
      <c r="L7" s="2"/>
      <c r="M7" s="2"/>
      <c r="N7" s="2"/>
      <c r="O7" s="2"/>
      <c r="P7" s="2"/>
      <c r="Q7" s="2"/>
      <c r="R7" s="2"/>
      <c r="S7" s="2"/>
      <c r="T7" s="2"/>
      <c r="U7" s="2"/>
      <c r="V7" s="2"/>
      <c r="W7" s="2"/>
      <c r="X7" s="2"/>
      <c r="Y7" s="2"/>
      <c r="Z7" s="2"/>
    </row>
    <row r="8" spans="1:26" ht="12.75">
      <c r="A8" s="7" t="s">
        <v>12</v>
      </c>
      <c r="B8" s="2"/>
      <c r="C8" s="2"/>
      <c r="D8" s="2"/>
      <c r="E8" s="2"/>
      <c r="F8" s="2"/>
      <c r="G8" s="2"/>
      <c r="H8" s="2"/>
      <c r="I8" s="2"/>
      <c r="J8" s="2"/>
      <c r="K8" s="2"/>
      <c r="L8" s="2"/>
      <c r="M8" s="2"/>
      <c r="N8" s="2"/>
      <c r="O8" s="2"/>
      <c r="P8" s="2"/>
      <c r="Q8" s="2"/>
      <c r="R8" s="2"/>
      <c r="S8" s="2"/>
      <c r="T8" s="2"/>
      <c r="U8" s="2"/>
      <c r="V8" s="2"/>
      <c r="W8" s="2"/>
      <c r="X8" s="2"/>
      <c r="Y8" s="2"/>
      <c r="Z8" s="2"/>
    </row>
    <row r="9" spans="1:26" ht="12.75">
      <c r="A9" s="9" t="s">
        <v>13</v>
      </c>
      <c r="B9" s="10"/>
      <c r="C9" s="2"/>
      <c r="D9" s="2"/>
      <c r="E9" s="2"/>
      <c r="F9" s="2"/>
      <c r="G9" s="2"/>
      <c r="H9" s="2"/>
      <c r="I9" s="2"/>
      <c r="J9" s="2"/>
      <c r="K9" s="2"/>
      <c r="L9" s="2"/>
      <c r="M9" s="2"/>
      <c r="N9" s="2"/>
      <c r="O9" s="2"/>
      <c r="P9" s="2"/>
      <c r="Q9" s="2"/>
      <c r="R9" s="2"/>
      <c r="S9" s="2"/>
      <c r="T9" s="2"/>
      <c r="U9" s="2"/>
      <c r="V9" s="2"/>
      <c r="W9" s="2"/>
      <c r="X9" s="2"/>
      <c r="Y9" s="2"/>
      <c r="Z9" s="2"/>
    </row>
    <row r="10" spans="1:26" ht="12.75">
      <c r="A10" s="9" t="s">
        <v>14</v>
      </c>
      <c r="B10" s="10" t="s">
        <v>15</v>
      </c>
      <c r="C10" s="2"/>
      <c r="D10" s="2"/>
      <c r="E10" s="2"/>
      <c r="F10" s="2"/>
      <c r="G10" s="2"/>
      <c r="H10" s="2"/>
      <c r="I10" s="2"/>
      <c r="J10" s="2"/>
      <c r="K10" s="2"/>
      <c r="L10" s="2"/>
      <c r="M10" s="2"/>
      <c r="N10" s="2"/>
      <c r="O10" s="2"/>
      <c r="P10" s="2"/>
      <c r="Q10" s="2"/>
      <c r="R10" s="2"/>
      <c r="S10" s="2"/>
      <c r="T10" s="2"/>
      <c r="U10" s="2"/>
      <c r="V10" s="2"/>
      <c r="W10" s="2"/>
      <c r="X10" s="2"/>
      <c r="Y10" s="2"/>
      <c r="Z10" s="2"/>
    </row>
    <row r="11" spans="1:26" ht="25.5">
      <c r="A11" s="7" t="s">
        <v>16</v>
      </c>
      <c r="B11" s="11" t="s">
        <v>17</v>
      </c>
      <c r="C11" s="2"/>
      <c r="D11" s="2"/>
      <c r="E11" s="2"/>
      <c r="F11" s="2"/>
      <c r="G11" s="2"/>
      <c r="H11" s="2"/>
      <c r="I11" s="2"/>
      <c r="J11" s="2"/>
      <c r="K11" s="2"/>
      <c r="L11" s="2"/>
      <c r="M11" s="2"/>
      <c r="N11" s="2"/>
      <c r="O11" s="2"/>
      <c r="P11" s="2"/>
      <c r="Q11" s="2"/>
      <c r="R11" s="2"/>
      <c r="S11" s="2"/>
      <c r="T11" s="2"/>
      <c r="U11" s="2"/>
      <c r="V11" s="2"/>
      <c r="W11" s="2"/>
      <c r="X11" s="2"/>
      <c r="Y11" s="2"/>
      <c r="Z11" s="2"/>
    </row>
    <row r="12" spans="1:26" ht="12.75">
      <c r="A12" s="9" t="s">
        <v>18</v>
      </c>
      <c r="B12" s="10" t="s">
        <v>19</v>
      </c>
      <c r="C12" s="2"/>
      <c r="D12" s="2"/>
      <c r="E12" s="2"/>
      <c r="F12" s="2"/>
      <c r="G12" s="2"/>
      <c r="H12" s="2"/>
      <c r="I12" s="2"/>
      <c r="J12" s="2"/>
      <c r="K12" s="2"/>
      <c r="L12" s="2"/>
      <c r="M12" s="2"/>
      <c r="N12" s="2"/>
      <c r="O12" s="2"/>
      <c r="P12" s="2"/>
      <c r="Q12" s="2"/>
      <c r="R12" s="2"/>
      <c r="S12" s="2"/>
      <c r="T12" s="2"/>
      <c r="U12" s="2"/>
      <c r="V12" s="2"/>
      <c r="W12" s="2"/>
      <c r="X12" s="2"/>
      <c r="Y12" s="2"/>
      <c r="Z12" s="2"/>
    </row>
    <row r="13" spans="1:26" ht="25.5">
      <c r="A13" s="9" t="s">
        <v>20</v>
      </c>
      <c r="B13" s="12" t="s">
        <v>21</v>
      </c>
      <c r="C13" s="2"/>
      <c r="D13" s="2"/>
      <c r="E13" s="2"/>
      <c r="F13" s="2"/>
      <c r="G13" s="2"/>
      <c r="H13" s="2"/>
      <c r="I13" s="2"/>
      <c r="J13" s="2"/>
      <c r="K13" s="2"/>
      <c r="L13" s="2"/>
      <c r="M13" s="2"/>
      <c r="N13" s="2"/>
      <c r="O13" s="2"/>
      <c r="P13" s="2"/>
      <c r="Q13" s="2"/>
      <c r="R13" s="2"/>
      <c r="S13" s="2"/>
      <c r="T13" s="2"/>
      <c r="U13" s="2"/>
      <c r="V13" s="2"/>
      <c r="W13" s="2"/>
      <c r="X13" s="2"/>
      <c r="Y13" s="2"/>
      <c r="Z13" s="2"/>
    </row>
    <row r="14" spans="1:26" ht="12.75">
      <c r="A14" s="7" t="s">
        <v>22</v>
      </c>
      <c r="B14" s="8"/>
      <c r="C14" s="2"/>
      <c r="D14" s="2"/>
      <c r="E14" s="2"/>
      <c r="F14" s="2"/>
      <c r="G14" s="2"/>
      <c r="H14" s="2"/>
      <c r="I14" s="2"/>
      <c r="J14" s="2"/>
      <c r="K14" s="2"/>
      <c r="L14" s="2"/>
      <c r="M14" s="2"/>
      <c r="N14" s="2"/>
      <c r="O14" s="2"/>
      <c r="P14" s="2"/>
      <c r="Q14" s="2"/>
      <c r="R14" s="2"/>
      <c r="S14" s="2"/>
      <c r="T14" s="2"/>
      <c r="U14" s="2"/>
      <c r="V14" s="2"/>
      <c r="W14" s="2"/>
      <c r="X14" s="2"/>
      <c r="Y14" s="2"/>
      <c r="Z14" s="2"/>
    </row>
    <row r="15" spans="1:26" ht="18">
      <c r="A15" s="7" t="s">
        <v>23</v>
      </c>
      <c r="B15" s="13" t="s">
        <v>24</v>
      </c>
      <c r="C15" s="2"/>
      <c r="D15" s="2"/>
      <c r="E15" s="2"/>
      <c r="F15" s="2"/>
      <c r="G15" s="2"/>
      <c r="H15" s="2"/>
      <c r="I15" s="2"/>
      <c r="J15" s="2"/>
      <c r="K15" s="2"/>
      <c r="L15" s="2"/>
      <c r="M15" s="2"/>
      <c r="N15" s="2"/>
      <c r="O15" s="2"/>
      <c r="P15" s="2"/>
      <c r="Q15" s="2"/>
      <c r="R15" s="2"/>
      <c r="S15" s="2"/>
      <c r="T15" s="2"/>
      <c r="U15" s="2"/>
      <c r="V15" s="2"/>
      <c r="W15" s="2"/>
      <c r="X15" s="2"/>
      <c r="Y15" s="2"/>
      <c r="Z15" s="2"/>
    </row>
    <row r="16" spans="1:26" ht="12.75">
      <c r="A16" s="7" t="s">
        <v>25</v>
      </c>
      <c r="B16" s="14" t="s">
        <v>26</v>
      </c>
      <c r="C16" s="2"/>
      <c r="D16" s="2"/>
      <c r="E16" s="2"/>
      <c r="F16" s="2"/>
      <c r="G16" s="2"/>
      <c r="H16" s="2"/>
      <c r="I16" s="2"/>
      <c r="J16" s="2"/>
      <c r="K16" s="2"/>
      <c r="L16" s="2"/>
      <c r="M16" s="2"/>
      <c r="N16" s="2"/>
      <c r="O16" s="2"/>
      <c r="P16" s="2"/>
      <c r="Q16" s="2"/>
      <c r="R16" s="2"/>
      <c r="S16" s="2"/>
      <c r="T16" s="2"/>
      <c r="U16" s="2"/>
      <c r="V16" s="2"/>
      <c r="W16" s="2"/>
      <c r="X16" s="2"/>
      <c r="Y16" s="2"/>
      <c r="Z16" s="2"/>
    </row>
    <row r="17" spans="1:26" ht="12.75">
      <c r="A17" s="7" t="s">
        <v>27</v>
      </c>
      <c r="B17" s="15" t="s">
        <v>28</v>
      </c>
      <c r="C17" s="2"/>
      <c r="D17" s="2"/>
      <c r="E17" s="2"/>
      <c r="F17" s="2"/>
      <c r="G17" s="2"/>
      <c r="H17" s="2"/>
      <c r="I17" s="2"/>
      <c r="J17" s="2"/>
      <c r="K17" s="2"/>
      <c r="L17" s="2"/>
      <c r="M17" s="2"/>
      <c r="N17" s="2"/>
      <c r="O17" s="2"/>
      <c r="P17" s="2"/>
      <c r="Q17" s="2"/>
      <c r="R17" s="2"/>
      <c r="S17" s="2"/>
      <c r="T17" s="2"/>
      <c r="U17" s="2"/>
      <c r="V17" s="2"/>
      <c r="W17" s="2"/>
      <c r="X17" s="2"/>
      <c r="Y17" s="2"/>
      <c r="Z17" s="2"/>
    </row>
    <row r="18" spans="1:26" ht="12.75">
      <c r="A18" s="16" t="s">
        <v>29</v>
      </c>
      <c r="B18" s="17" t="s">
        <v>30</v>
      </c>
      <c r="C18" s="2"/>
      <c r="D18" s="2"/>
      <c r="E18" s="2"/>
      <c r="F18" s="2"/>
      <c r="G18" s="2"/>
      <c r="H18" s="2"/>
      <c r="I18" s="2"/>
      <c r="J18" s="2"/>
      <c r="K18" s="2"/>
      <c r="L18" s="2"/>
      <c r="M18" s="2"/>
      <c r="N18" s="2"/>
      <c r="O18" s="2"/>
      <c r="P18" s="2"/>
      <c r="Q18" s="2"/>
      <c r="R18" s="2"/>
      <c r="S18" s="2"/>
      <c r="T18" s="2"/>
      <c r="U18" s="2"/>
      <c r="V18" s="2"/>
      <c r="W18" s="2"/>
      <c r="X18" s="2"/>
      <c r="Y18" s="2"/>
      <c r="Z18" s="2"/>
    </row>
    <row r="19" spans="1:26" ht="25.5">
      <c r="A19" s="16" t="s">
        <v>31</v>
      </c>
      <c r="B19" s="12" t="s">
        <v>32</v>
      </c>
      <c r="C19" s="2"/>
      <c r="D19" s="2"/>
      <c r="E19" s="2"/>
      <c r="F19" s="2"/>
      <c r="G19" s="2"/>
      <c r="H19" s="2"/>
      <c r="I19" s="2"/>
      <c r="J19" s="2"/>
      <c r="K19" s="2"/>
      <c r="L19" s="2"/>
      <c r="M19" s="2"/>
      <c r="N19" s="2"/>
      <c r="O19" s="2"/>
      <c r="P19" s="2"/>
      <c r="Q19" s="2"/>
      <c r="R19" s="2"/>
      <c r="S19" s="2"/>
      <c r="T19" s="2"/>
      <c r="U19" s="2"/>
      <c r="V19" s="2"/>
      <c r="W19" s="2"/>
      <c r="X19" s="2"/>
      <c r="Y19" s="2"/>
      <c r="Z19" s="2"/>
    </row>
    <row r="20" spans="1:26" ht="12.75">
      <c r="A20" s="16" t="s">
        <v>33</v>
      </c>
      <c r="B20" s="17" t="s">
        <v>34</v>
      </c>
      <c r="C20" s="2"/>
      <c r="D20" s="2"/>
      <c r="E20" s="2"/>
      <c r="F20" s="2"/>
      <c r="G20" s="2"/>
      <c r="H20" s="2"/>
      <c r="I20" s="2"/>
      <c r="J20" s="2"/>
      <c r="K20" s="2"/>
      <c r="L20" s="2"/>
      <c r="M20" s="2"/>
      <c r="N20" s="2"/>
      <c r="O20" s="2"/>
      <c r="P20" s="2"/>
      <c r="Q20" s="2"/>
      <c r="R20" s="2"/>
      <c r="S20" s="2"/>
      <c r="T20" s="2"/>
      <c r="U20" s="2"/>
      <c r="V20" s="2"/>
      <c r="W20" s="2"/>
      <c r="X20" s="2"/>
      <c r="Y20" s="2"/>
      <c r="Z20" s="2"/>
    </row>
    <row r="21" spans="1:26" ht="12.75">
      <c r="A21" s="16" t="s">
        <v>35</v>
      </c>
      <c r="B21" s="12" t="s">
        <v>36</v>
      </c>
      <c r="C21" s="2"/>
      <c r="D21" s="2"/>
      <c r="E21" s="2"/>
      <c r="F21" s="2"/>
      <c r="G21" s="2"/>
      <c r="H21" s="2"/>
      <c r="I21" s="2"/>
      <c r="J21" s="2"/>
      <c r="K21" s="2"/>
      <c r="L21" s="2"/>
      <c r="M21" s="2"/>
      <c r="N21" s="2"/>
      <c r="O21" s="2"/>
      <c r="P21" s="2"/>
      <c r="Q21" s="2"/>
      <c r="R21" s="2"/>
      <c r="S21" s="2"/>
      <c r="T21" s="2"/>
      <c r="U21" s="2"/>
      <c r="V21" s="2"/>
      <c r="W21" s="2"/>
      <c r="X21" s="2"/>
      <c r="Y21" s="2"/>
      <c r="Z21" s="2"/>
    </row>
    <row r="22" spans="1:26" ht="12.75">
      <c r="A22" s="16" t="s">
        <v>37</v>
      </c>
      <c r="B22" s="18" t="s">
        <v>38</v>
      </c>
      <c r="C22" s="2"/>
      <c r="D22" s="2"/>
      <c r="E22" s="2"/>
      <c r="F22" s="2"/>
      <c r="G22" s="2"/>
      <c r="H22" s="2"/>
      <c r="I22" s="2"/>
      <c r="J22" s="2"/>
      <c r="K22" s="2"/>
      <c r="L22" s="2"/>
      <c r="M22" s="2"/>
      <c r="N22" s="2"/>
      <c r="O22" s="2"/>
      <c r="P22" s="2"/>
      <c r="Q22" s="2"/>
      <c r="R22" s="2"/>
      <c r="S22" s="2"/>
      <c r="T22" s="2"/>
      <c r="U22" s="2"/>
      <c r="V22" s="2"/>
      <c r="W22" s="2"/>
      <c r="X22" s="2"/>
      <c r="Y22" s="2"/>
      <c r="Z22" s="2"/>
    </row>
    <row r="23" spans="1:26" ht="12.75">
      <c r="A23" s="16" t="s">
        <v>39</v>
      </c>
      <c r="B23" s="2"/>
      <c r="C23" s="2"/>
      <c r="D23" s="2"/>
      <c r="E23" s="2"/>
      <c r="F23" s="2"/>
      <c r="G23" s="2"/>
      <c r="H23" s="2"/>
      <c r="I23" s="2"/>
      <c r="J23" s="2"/>
      <c r="K23" s="2"/>
      <c r="L23" s="2"/>
      <c r="M23" s="2"/>
      <c r="N23" s="2"/>
      <c r="O23" s="2"/>
      <c r="P23" s="2"/>
      <c r="Q23" s="2"/>
      <c r="R23" s="2"/>
      <c r="S23" s="2"/>
      <c r="T23" s="2"/>
      <c r="U23" s="2"/>
      <c r="V23" s="2"/>
      <c r="W23" s="2"/>
      <c r="X23" s="2"/>
      <c r="Y23" s="2"/>
      <c r="Z23" s="2"/>
    </row>
    <row r="24" spans="1:26" ht="12.75">
      <c r="A24" s="19" t="s">
        <v>40</v>
      </c>
      <c r="B24" s="2"/>
      <c r="C24" s="2"/>
      <c r="D24" s="2"/>
      <c r="E24" s="2"/>
      <c r="F24" s="2"/>
      <c r="G24" s="2"/>
      <c r="H24" s="2"/>
      <c r="I24" s="2"/>
      <c r="J24" s="2"/>
      <c r="K24" s="2"/>
      <c r="L24" s="2"/>
      <c r="M24" s="2"/>
      <c r="N24" s="2"/>
      <c r="O24" s="2"/>
      <c r="P24" s="2"/>
      <c r="Q24" s="2"/>
      <c r="R24" s="2"/>
      <c r="S24" s="2"/>
      <c r="T24" s="2"/>
      <c r="U24" s="2"/>
      <c r="V24" s="2"/>
      <c r="W24" s="2"/>
      <c r="X24" s="2"/>
      <c r="Y24" s="2"/>
      <c r="Z24" s="2"/>
    </row>
    <row r="25" spans="1:26" ht="12.75">
      <c r="A25" s="19" t="s">
        <v>41</v>
      </c>
      <c r="B25" s="2"/>
      <c r="C25" s="2"/>
      <c r="D25" s="2"/>
      <c r="E25" s="2"/>
      <c r="F25" s="2"/>
      <c r="G25" s="2"/>
      <c r="H25" s="2"/>
      <c r="I25" s="2"/>
      <c r="J25" s="2"/>
      <c r="K25" s="2"/>
      <c r="L25" s="2"/>
      <c r="M25" s="2"/>
      <c r="N25" s="2"/>
      <c r="O25" s="2"/>
      <c r="P25" s="2"/>
      <c r="Q25" s="2"/>
      <c r="R25" s="2"/>
      <c r="S25" s="2"/>
      <c r="T25" s="2"/>
      <c r="U25" s="2"/>
      <c r="V25" s="2"/>
      <c r="W25" s="2"/>
      <c r="X25" s="2"/>
      <c r="Y25" s="2"/>
      <c r="Z25" s="2"/>
    </row>
    <row r="26" spans="1:26" ht="12.75">
      <c r="A26" s="20" t="s">
        <v>42</v>
      </c>
      <c r="B26" s="2"/>
      <c r="C26" s="2"/>
      <c r="D26" s="2"/>
      <c r="E26" s="2"/>
      <c r="F26" s="2"/>
      <c r="G26" s="2"/>
      <c r="H26" s="2"/>
      <c r="I26" s="2"/>
      <c r="J26" s="2"/>
      <c r="K26" s="2"/>
      <c r="L26" s="2"/>
      <c r="M26" s="2"/>
      <c r="N26" s="2"/>
      <c r="O26" s="2"/>
      <c r="P26" s="2"/>
      <c r="Q26" s="2"/>
      <c r="R26" s="2"/>
      <c r="S26" s="2"/>
      <c r="T26" s="2"/>
      <c r="U26" s="2"/>
      <c r="V26" s="2"/>
      <c r="W26" s="2"/>
      <c r="X26" s="2"/>
      <c r="Y26" s="2"/>
      <c r="Z26" s="2"/>
    </row>
    <row r="27" spans="1:26" ht="12.75">
      <c r="A27" s="19" t="s">
        <v>43</v>
      </c>
      <c r="B27" s="2"/>
      <c r="C27" s="2"/>
      <c r="D27" s="2"/>
      <c r="E27" s="2"/>
      <c r="F27" s="2"/>
      <c r="G27" s="2"/>
      <c r="H27" s="2"/>
      <c r="I27" s="2"/>
      <c r="J27" s="2"/>
      <c r="K27" s="2"/>
      <c r="L27" s="2"/>
      <c r="M27" s="2"/>
      <c r="N27" s="2"/>
      <c r="O27" s="2"/>
      <c r="P27" s="2"/>
      <c r="Q27" s="2"/>
      <c r="R27" s="2"/>
      <c r="S27" s="2"/>
      <c r="T27" s="2"/>
      <c r="U27" s="2"/>
      <c r="V27" s="2"/>
      <c r="W27" s="2"/>
      <c r="X27" s="2"/>
      <c r="Y27" s="2"/>
      <c r="Z27" s="2"/>
    </row>
    <row r="28" spans="1:26" ht="12.75">
      <c r="A28" s="20" t="s">
        <v>44</v>
      </c>
      <c r="B28" s="2"/>
      <c r="C28" s="2"/>
      <c r="D28" s="2"/>
      <c r="E28" s="2"/>
      <c r="F28" s="2"/>
      <c r="G28" s="2"/>
      <c r="H28" s="2"/>
      <c r="I28" s="2"/>
      <c r="J28" s="2"/>
      <c r="K28" s="2"/>
      <c r="L28" s="2"/>
      <c r="M28" s="2"/>
      <c r="N28" s="2"/>
      <c r="O28" s="2"/>
      <c r="P28" s="2"/>
      <c r="Q28" s="2"/>
      <c r="R28" s="2"/>
      <c r="S28" s="2"/>
      <c r="T28" s="2"/>
      <c r="U28" s="2"/>
      <c r="V28" s="2"/>
      <c r="W28" s="2"/>
      <c r="X28" s="2"/>
      <c r="Y28" s="2"/>
      <c r="Z28" s="2"/>
    </row>
    <row r="29" spans="1:26" ht="12.75">
      <c r="A29" s="19" t="s">
        <v>45</v>
      </c>
      <c r="B29" s="2"/>
      <c r="C29" s="2"/>
      <c r="D29" s="2"/>
      <c r="E29" s="2"/>
      <c r="F29" s="2"/>
      <c r="G29" s="2"/>
      <c r="H29" s="2"/>
      <c r="I29" s="2"/>
      <c r="J29" s="2"/>
      <c r="K29" s="2"/>
      <c r="L29" s="2"/>
      <c r="M29" s="2"/>
      <c r="N29" s="2"/>
      <c r="O29" s="2"/>
      <c r="P29" s="2"/>
      <c r="Q29" s="2"/>
      <c r="R29" s="2"/>
      <c r="S29" s="2"/>
      <c r="T29" s="2"/>
      <c r="U29" s="2"/>
      <c r="V29" s="2"/>
      <c r="W29" s="2"/>
      <c r="X29" s="2"/>
      <c r="Y29" s="2"/>
      <c r="Z29" s="2"/>
    </row>
    <row r="30" spans="1:26" ht="12.75">
      <c r="A30" s="19" t="s">
        <v>46</v>
      </c>
      <c r="B30" s="2"/>
      <c r="C30" s="2"/>
      <c r="D30" s="2"/>
      <c r="E30" s="2"/>
      <c r="F30" s="2"/>
      <c r="G30" s="2"/>
      <c r="H30" s="2"/>
      <c r="I30" s="2"/>
      <c r="J30" s="2"/>
      <c r="K30" s="2"/>
      <c r="L30" s="2"/>
      <c r="M30" s="2"/>
      <c r="N30" s="2"/>
      <c r="O30" s="2"/>
      <c r="P30" s="2"/>
      <c r="Q30" s="2"/>
      <c r="R30" s="2"/>
      <c r="S30" s="2"/>
      <c r="T30" s="2"/>
      <c r="U30" s="2"/>
      <c r="V30" s="2"/>
      <c r="W30" s="2"/>
      <c r="X30" s="2"/>
      <c r="Y30" s="2"/>
      <c r="Z30" s="2"/>
    </row>
    <row r="31" spans="1:26" ht="12.7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2.7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2.75">
      <c r="A34" s="21"/>
      <c r="B34" s="2"/>
      <c r="C34" s="2"/>
      <c r="D34" s="2"/>
      <c r="E34" s="2"/>
      <c r="F34" s="2"/>
      <c r="G34" s="2"/>
      <c r="H34" s="2"/>
      <c r="I34" s="2"/>
      <c r="J34" s="2"/>
      <c r="K34" s="2"/>
      <c r="L34" s="2"/>
      <c r="M34" s="2"/>
      <c r="N34" s="2"/>
      <c r="O34" s="2"/>
      <c r="P34" s="2"/>
      <c r="Q34" s="2"/>
      <c r="R34" s="2"/>
      <c r="S34" s="2"/>
      <c r="T34" s="2"/>
      <c r="U34" s="2"/>
      <c r="V34" s="2"/>
      <c r="W34" s="2"/>
      <c r="X34" s="2"/>
      <c r="Y34" s="2"/>
      <c r="Z34" s="2"/>
    </row>
    <row r="35" spans="1:26" ht="12.75">
      <c r="A35" s="21"/>
      <c r="B35" s="2"/>
      <c r="C35" s="2"/>
      <c r="D35" s="2"/>
      <c r="E35" s="2"/>
      <c r="F35" s="2"/>
      <c r="G35" s="2"/>
      <c r="H35" s="2"/>
      <c r="I35" s="2"/>
      <c r="J35" s="2"/>
      <c r="K35" s="2"/>
      <c r="L35" s="2"/>
      <c r="M35" s="2"/>
      <c r="N35" s="2"/>
      <c r="O35" s="2"/>
      <c r="P35" s="2"/>
      <c r="Q35" s="2"/>
      <c r="R35" s="2"/>
      <c r="S35" s="2"/>
      <c r="T35" s="2"/>
      <c r="U35" s="2"/>
      <c r="V35" s="2"/>
      <c r="W35" s="2"/>
      <c r="X35" s="2"/>
      <c r="Y35" s="2"/>
      <c r="Z35" s="2"/>
    </row>
    <row r="36" spans="1:26" ht="12.7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2.7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2.7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2.7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2.7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2.7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2.7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2.7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2.7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2.75">
      <c r="A45" s="21"/>
      <c r="B45" s="2"/>
      <c r="C45" s="2"/>
      <c r="D45" s="2"/>
      <c r="E45" s="2"/>
      <c r="F45" s="2"/>
      <c r="G45" s="2"/>
      <c r="H45" s="2"/>
      <c r="I45" s="2"/>
      <c r="J45" s="2"/>
      <c r="K45" s="2"/>
      <c r="L45" s="2"/>
      <c r="M45" s="2"/>
      <c r="N45" s="2"/>
      <c r="O45" s="2"/>
      <c r="P45" s="2"/>
      <c r="Q45" s="2"/>
      <c r="R45" s="2"/>
      <c r="S45" s="2"/>
      <c r="T45" s="2"/>
      <c r="U45" s="2"/>
      <c r="V45" s="2"/>
      <c r="W45" s="2"/>
      <c r="X45" s="2"/>
      <c r="Y45" s="2"/>
      <c r="Z45" s="2"/>
    </row>
    <row r="46" spans="1:26" ht="12.7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2.7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2.7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2.7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2.7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2.7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2.7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2.7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2.7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2.7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2.7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2.7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2.7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2.7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2.7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2.7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2.7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2.7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2.7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2.7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2.7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2.7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2.7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2.7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2.7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2.7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2.7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2.7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2.7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2.7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2.7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2.7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2.7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2.7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2.7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2.7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2.7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2.7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2.7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2.7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2.7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2.7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2.7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2.7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2.7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2.7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2.7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2.7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2.7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2.7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2.7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2.7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2.7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2.7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2.7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2.7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2.7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2.7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2.7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2.7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2.7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2.7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2.7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2.7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2.7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2.7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2.7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2.7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2.7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2.7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2.7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2.7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2.7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2.7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2.7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2.7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2.7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2.7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2.7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2.7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2.7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2.7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2.7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2.7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2.7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2.7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2.7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2.7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2.7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2.7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2.7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2.7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2.7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2.7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2.7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2.7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2.7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2.7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2.7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2.7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2.7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2.7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2.7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2.7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2.7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2.7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2.7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2.7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2.7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2.7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2.7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2.7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2.7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2.7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2.7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2.7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2.7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2.7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2.7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2.7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2.7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2.7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2.7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2.7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2.7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2.7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2.7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2.7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2.7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2.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2.7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2.7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2.7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2.7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2.7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2.7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2.7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2.7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2.7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2.7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2.7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2.7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2.7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2.7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2.7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2.7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2.7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2.7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2.7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2.7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2.7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2.7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2.7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2.7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2.7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2.7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2.7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2.7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2.7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2.7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2.7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2.7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2.7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2.7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2.7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2.7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2.7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2.7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2.7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2.7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2.7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2.7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2.7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2.7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2.7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2.7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2.7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2.7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2.7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2.7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2.7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2.7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2.7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2.7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2.7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2.7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2.7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2.7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2.7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2.7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2.7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2.7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2.7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2.7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2.7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2.7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2.7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2.7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2.7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2.7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2.7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2.7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2.7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2.7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2.7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2.7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2.7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2.7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2.7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2.7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2.7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2.7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2.7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2.7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2.7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2.7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2.7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2.7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2.7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2.7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2.7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2.7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2.7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2.7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2.7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2.7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2.7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2.7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2.7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2.7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2.7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2.7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2.7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2.7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2.7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2.7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2.7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2.7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2.7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2.7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2.7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2.7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2.7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2.7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2.75">
      <c r="A291" s="21"/>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2.7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2.7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2.7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2.7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2.7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2.7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2.7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2.7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2.7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2.7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2.7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2.7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2.7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2.7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2.7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2.7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2.7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2.7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2.7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2.7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2.7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2.7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2.7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2.7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2.7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2.7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2.7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2.7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2.7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2.7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2.7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2.7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2.7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2.7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2.7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2.7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2.7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2.7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2.7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2.7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2.7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2.7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2.7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2.7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2.7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2.7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2.7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2.7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2.7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2.7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2.7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2.7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2.7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2.7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2.7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2.7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2.7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2.7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2.7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2.7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2.7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2.7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2.7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2.7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2.7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2.7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2.7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2.7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2.7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2.7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2.7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2.7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2.7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2.7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2.7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2.7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2.7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2.7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2.7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2.7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2.7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2.7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2.7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2.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2.7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2.7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2.7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2.7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2.7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2.7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2.7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2.7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2.7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2.7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2.7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2.7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2.7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2.7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2.7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2.7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2.7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2.7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2.7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2.7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2.7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2.7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2.7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2.7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2.7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2.7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2.7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2.7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2.7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2.7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2.7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2.7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2.7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2.7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2.7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2.7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2.7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2.7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2.7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2.7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2.7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2.7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2.7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2.7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2.7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2.7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2.7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2.7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2.7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2.7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2.7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2.7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2.7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2.7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2.7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2.7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2.7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2.7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2.7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2.7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2.7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2.7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2.7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2.7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2.7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2.7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2.7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2.7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2.7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2.7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2.7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2.7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2.7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2.7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2.7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2.7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2.7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2.7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2.7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2.7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2.7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2.7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2.7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2.7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2.7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2.7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2.7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2.7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2.7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2.7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2.7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2.7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2.7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2.7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2.7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2.7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2.7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2.7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2.7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2.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2.7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2.7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2.7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2.7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2.7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2.7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2.7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2.7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2.7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2.7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2.7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2.7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2.7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2.7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2.7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2.7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2.7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2.7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2.7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2.7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2.7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2.7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2.7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2.7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2.7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2.7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2.7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2.7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2.7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2.7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2.7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2.7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2.7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2.7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2.7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2.7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2.7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2.7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2.7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2.7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2.7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2.7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2.7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2.7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2.7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2.7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2.7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2.7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2.7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2.7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2.7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2.7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2.7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2.7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2.7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2.7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2.7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2.7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2.7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2.7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2.7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2.7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2.7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2.7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2.7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2.7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2.7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2.7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2.7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2.7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2.7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2.7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2.7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2.7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2.7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2.7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2.7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2.7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2.7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2.7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2.7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2.7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2.7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2.7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2.7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2.7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2.7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2.7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2.7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2.7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2.7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2.7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2.7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2.7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2.7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2.7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2.7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2.7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2.7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2.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2.7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2.7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2.7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2.7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2.7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2.7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2.7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2.7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2.7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2.7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2.7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2.7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2.7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2.7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2.7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2.7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2.7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2.7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2.7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2.7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2.7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2.7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2.7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2.7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2.7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2.7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2.7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2.7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2.7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2.7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2.7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2.7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2.7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2.7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2.7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2.7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2.7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2.7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2.7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2.7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2.7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2.7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2.7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2.7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2.7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2.7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2.7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2.7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2.7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2.7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2.7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2.7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2.7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2.7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2.7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2.7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2.7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2.7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2.7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2.7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2.7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2.7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2.7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2.7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2.7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2.7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2.7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2.7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2.7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2.7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2.7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2.7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2.7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2.7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2.7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2.7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2.7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2.7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2.7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2.7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2.7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2.7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2.7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2.7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2.7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2.7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2.7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2.7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2.7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2.7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2.7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2.7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2.7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2.7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2.7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2.7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2.7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2.7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2.7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2.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2.7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2.7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2.7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2.7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2.7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2.7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2.7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2.7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2.7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2.7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2.7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2.7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2.7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2.7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2.7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2.7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2.7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2.7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2.7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2.7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2.7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2.7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2.7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2.7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2.7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2.7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2.7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2.7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2.7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2.7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2.7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2.7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2.7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2.7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2.7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2.7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2.7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2.7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2.7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2.7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2.7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2.7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2.7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2.7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2.7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2.7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2.7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2.7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2.7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2.7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2.7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2.7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2.7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2.7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2.7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2.7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2.7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2.7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2.7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2.7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2.7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2.7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2.7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2.7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2.7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2.7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2.7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2.7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2.7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2.7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2.7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2.7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2.7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2.7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2.7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2.7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2.7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2.7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2.7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2.7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2.7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2.7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2.7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2.7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2.7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2.7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2.7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2.7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2.7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2.7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2.7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2.7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2.7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2.7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2.7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2.7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2.7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2.7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2.7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2.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2.7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2.7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2.7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2.7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2.7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2.7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2.7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2.7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2.7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2.7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2.7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2.7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2.7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2.7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2.7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2.7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2.7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2.7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2.7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2.7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2.7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2.7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2.7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2.7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2.7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2.7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2.7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2.7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2.7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2.7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2.7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2.7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2.7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2.7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2.7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2.7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2.7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2.7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2.7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2.7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2.7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2.7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2.7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2.7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2.7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2.7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2.7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2.7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2.7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2.7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2.7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2.7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2.7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2.7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2.7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2.7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2.7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2.7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2.7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2.7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2.7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2.7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2.7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2.7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2.7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2.7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2.7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2.7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2.7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2.7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2.7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2.7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2.7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2.7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2.7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2.7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2.7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2.7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2.7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2.7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2.7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2.7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2.7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2.7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2.7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2.7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2.7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2.7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2.7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2.7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2.7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2.7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2.7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2.7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2.7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2.7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2.7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2.7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2.7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2.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2.7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2.7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2.7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2.7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2.7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2.7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2.7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2.7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2.7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2.7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2.7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2.7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2.7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2.7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2.7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2.7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2.7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2.7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2.7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2.7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2.7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2.7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2.7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2.7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2.7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2.7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2.7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2.7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2.7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2.7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2.7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2.7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2.7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2.7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2.7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2.7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2.7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2.7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2.7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2.7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2.7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2.7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2.7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2.7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2.7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2.7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2.7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2.7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2.7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2.7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2.7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2.7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2.7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2.7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2.7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2.7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2.7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2.7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2.7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2.7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2.7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2.7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2.7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2.7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2.7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2.7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2.7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2.7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2.7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2.7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2.7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2.7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2.7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2.7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2.7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2.7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2.7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2.7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2.7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2.7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2.7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2.7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2.7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2.7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2.7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2.7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2.7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2.7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2.7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2.7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2.7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2.7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2.7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2.7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2.7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2.7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2.7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2.7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2.7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2.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2.7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2.7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2.7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2.7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2.7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2.7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2.7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2.7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2.7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2.7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2.7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2.7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2.7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2.7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2.7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2.7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2.7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2.7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2.7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2.7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2.7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2.7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2.7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2.7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2.7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spans="1:26" ht="12.7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sheetData>
  <conditionalFormatting sqref="B5">
    <cfRule type="notContainsBlanks" dxfId="12" priority="1">
      <formula>LEN(TRIM(B5))&gt;0</formula>
    </cfRule>
  </conditionalFormatting>
  <hyperlinks>
    <hyperlink ref="A4" location="Chat!A1" display="Chat" xr:uid="{00000000-0004-0000-0000-000000000000}"/>
    <hyperlink ref="A5" location="IV Offers!A1" display="IV Offers" xr:uid="{00000000-0004-0000-0000-000001000000}"/>
    <hyperlink ref="A6" location="IV Program Impressions!A1" display="IV Program Impressions" xr:uid="{00000000-0004-0000-0000-000002000000}"/>
    <hyperlink ref="A7" location="Name &amp; ShameFame!A1" display="Name &amp; Shame/Fame" xr:uid="{00000000-0004-0000-0000-000003000000}"/>
    <hyperlink ref="A8" location="Post IV Communication!A1" display="Post IV Communication" xr:uid="{00000000-0004-0000-0000-000004000000}"/>
    <hyperlink ref="A9" location="Awards!A1" display="Awards" xr:uid="{00000000-0004-0000-0000-000005000000}"/>
    <hyperlink ref="A10" location="Rejections!A1" display="Rejections" xr:uid="{00000000-0004-0000-0000-000006000000}"/>
    <hyperlink ref="A11" location="X vs Y!A1" display="X vs Y" xr:uid="{00000000-0004-0000-0000-000007000000}"/>
    <hyperlink ref="B11" r:id="rId1" location="gid=6173314361" xr:uid="{00000000-0004-0000-0000-000008000000}"/>
    <hyperlink ref="A12" location="COVID19RacismCities!A1" display="COVID19/Racism/Cities" xr:uid="{00000000-0004-0000-0000-000009000000}"/>
    <hyperlink ref="A13" location="M3M4PGYs Program Impressions!A1" display="M3/M4/PGYs Program Impressions" xr:uid="{00000000-0004-0000-0000-00000A000000}"/>
    <hyperlink ref="B13" r:id="rId2" location="gid=0" xr:uid="{00000000-0004-0000-0000-00000B000000}"/>
    <hyperlink ref="A14" location="Rank Lists!A1" display="Rank Lists" xr:uid="{00000000-0004-0000-0000-00000C000000}"/>
    <hyperlink ref="A15" location="Rank Tally!A1" display="Rank Tally" xr:uid="{00000000-0004-0000-0000-00000D000000}"/>
    <hyperlink ref="A16" location="IV Swap!A1" display="IV Swap" xr:uid="{00000000-0004-0000-0000-00000E000000}"/>
    <hyperlink ref="B16" r:id="rId3" xr:uid="{00000000-0004-0000-0000-00000F000000}"/>
    <hyperlink ref="A17" location="Missed Connections &lt;3!A1" display="Missed Connections &lt;/3" xr:uid="{00000000-0004-0000-0000-000010000000}"/>
    <hyperlink ref="B17" r:id="rId4" xr:uid="{00000000-0004-0000-0000-000011000000}"/>
    <hyperlink ref="A18" location="Applicant Info!A1" display="Applicant Info" xr:uid="{00000000-0004-0000-0000-000012000000}"/>
    <hyperlink ref="A19" location="# of Invites!A1" display="# of Invites" xr:uid="{00000000-0004-0000-0000-000013000000}"/>
    <hyperlink ref="B19" r:id="rId5" location="gid=965299312" xr:uid="{00000000-0004-0000-0000-000014000000}"/>
    <hyperlink ref="A20" location="null!A1" display="Prelims" xr:uid="{00000000-0004-0000-0000-000015000000}"/>
    <hyperlink ref="A21" location="null!A1" display="IMG IV Offers" xr:uid="{00000000-0004-0000-0000-000016000000}"/>
    <hyperlink ref="B21" r:id="rId6" xr:uid="{00000000-0004-0000-0000-000017000000}"/>
    <hyperlink ref="A22" location="Funny Zoom Stories!A1" display="Funny Zoom Stories" xr:uid="{00000000-0004-0000-0000-000018000000}"/>
    <hyperlink ref="B22" r:id="rId7" xr:uid="{00000000-0004-0000-0000-000019000000}"/>
    <hyperlink ref="A23" location="Class of 2022+ Questions!A1" display="Class of 2022 Questions" xr:uid="{00000000-0004-0000-0000-00001A000000}"/>
    <hyperlink ref="A24" location="Doximity 2020 Ranks!A1" display="Doximity 2020 Ranks" xr:uid="{00000000-0004-0000-0000-00001B000000}"/>
    <hyperlink ref="A25" location="Historical SOAP data!A1" display="Historical SOAP data" xr:uid="{00000000-0004-0000-0000-00001C000000}"/>
    <hyperlink ref="A26" location="2019-2020 Program Impressions!A1" display="2019-2020 Program Impressions" xr:uid="{00000000-0004-0000-0000-00001D000000}"/>
    <hyperlink ref="A27" location=" 2019-2020 x vs y!A1" display="2019-2020 x vs y" xr:uid="{00000000-0004-0000-0000-00001E000000}"/>
    <hyperlink ref="A28" location="Doximity Ranks 2019!A1" display="Doximity Ranks 2019" xr:uid="{00000000-0004-0000-0000-00001F000000}"/>
    <hyperlink ref="A29" location="2018-2019 Final IV Impressions!A1" display="2018-2019 Final IV Impressions" xr:uid="{00000000-0004-0000-0000-000020000000}"/>
    <hyperlink ref="A30" location="2018-2019 Post-Match Advice!A1" display="2018-2019 Post-Match Advice" xr:uid="{00000000-0004-0000-0000-000021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9900"/>
    <outlinePr summaryBelow="0" summaryRight="0"/>
  </sheetPr>
  <dimension ref="A1:Z999"/>
  <sheetViews>
    <sheetView workbookViewId="0">
      <pane ySplit="1" topLeftCell="A2" activePane="bottomLeft" state="frozen"/>
      <selection pane="bottomLeft" activeCell="B3" sqref="B3"/>
    </sheetView>
  </sheetViews>
  <sheetFormatPr defaultColWidth="14.42578125" defaultRowHeight="15.75" customHeight="1"/>
  <cols>
    <col min="1" max="1" width="64.85546875" customWidth="1"/>
    <col min="2" max="2" width="81.28515625" customWidth="1"/>
    <col min="3" max="3" width="65.28515625" customWidth="1"/>
    <col min="4" max="4" width="60" customWidth="1"/>
    <col min="5" max="5" width="55" customWidth="1"/>
    <col min="6" max="6" width="67" customWidth="1"/>
    <col min="7" max="7" width="77.28515625" customWidth="1"/>
    <col min="8" max="8" width="75.42578125" customWidth="1"/>
    <col min="9" max="9" width="26.140625" customWidth="1"/>
  </cols>
  <sheetData>
    <row r="1" spans="1:26" ht="28.5" customHeight="1">
      <c r="A1" s="22" t="s">
        <v>47</v>
      </c>
      <c r="B1" s="22" t="s">
        <v>48</v>
      </c>
      <c r="C1" s="23"/>
      <c r="D1" s="23"/>
      <c r="E1" s="23"/>
      <c r="F1" s="23"/>
      <c r="G1" s="23"/>
      <c r="H1" s="23"/>
      <c r="I1" s="23"/>
      <c r="J1" s="23"/>
      <c r="K1" s="23"/>
      <c r="L1" s="23"/>
      <c r="M1" s="23"/>
      <c r="N1" s="23"/>
      <c r="O1" s="23"/>
      <c r="P1" s="23"/>
      <c r="Q1" s="23"/>
      <c r="R1" s="23"/>
      <c r="S1" s="23"/>
      <c r="T1" s="23"/>
      <c r="U1" s="23"/>
      <c r="V1" s="23"/>
      <c r="W1" s="23"/>
      <c r="X1" s="23"/>
      <c r="Y1" s="23"/>
      <c r="Z1" s="23"/>
    </row>
    <row r="2" spans="1:26" ht="267.75">
      <c r="A2" s="24" t="s">
        <v>49</v>
      </c>
      <c r="B2" s="25" t="s">
        <v>50</v>
      </c>
      <c r="C2" s="3" t="s">
        <v>51</v>
      </c>
      <c r="D2" s="2"/>
      <c r="E2" s="2"/>
      <c r="F2" s="2"/>
      <c r="G2" s="2"/>
      <c r="H2" s="2"/>
      <c r="I2" s="2"/>
      <c r="J2" s="2"/>
      <c r="K2" s="2"/>
      <c r="L2" s="2"/>
      <c r="M2" s="2"/>
      <c r="N2" s="2"/>
      <c r="O2" s="2"/>
      <c r="P2" s="2"/>
      <c r="Q2" s="2"/>
      <c r="R2" s="2"/>
      <c r="S2" s="2"/>
      <c r="T2" s="2"/>
      <c r="U2" s="2"/>
      <c r="V2" s="2"/>
      <c r="W2" s="2"/>
      <c r="X2" s="2"/>
      <c r="Y2" s="2"/>
      <c r="Z2" s="2"/>
    </row>
    <row r="3" spans="1:26" ht="51">
      <c r="A3" s="3" t="s">
        <v>52</v>
      </c>
      <c r="B3" s="3" t="s">
        <v>53</v>
      </c>
      <c r="C3" s="3" t="s">
        <v>54</v>
      </c>
      <c r="D3" s="3" t="s">
        <v>55</v>
      </c>
      <c r="E3" s="3" t="s">
        <v>56</v>
      </c>
      <c r="F3" s="2"/>
      <c r="G3" s="2"/>
      <c r="H3" s="2"/>
      <c r="I3" s="2"/>
      <c r="J3" s="2"/>
      <c r="K3" s="2"/>
      <c r="L3" s="2"/>
      <c r="M3" s="2"/>
      <c r="N3" s="2"/>
      <c r="O3" s="2"/>
      <c r="P3" s="2"/>
      <c r="Q3" s="2"/>
      <c r="R3" s="2"/>
      <c r="S3" s="2"/>
      <c r="T3" s="2"/>
      <c r="U3" s="2"/>
      <c r="V3" s="2"/>
      <c r="W3" s="2"/>
      <c r="X3" s="2"/>
      <c r="Y3" s="2"/>
      <c r="Z3" s="2"/>
    </row>
    <row r="4" spans="1:26" ht="114.75">
      <c r="A4" s="3" t="s">
        <v>57</v>
      </c>
      <c r="B4" s="3" t="s">
        <v>58</v>
      </c>
      <c r="C4" s="3" t="s">
        <v>59</v>
      </c>
      <c r="D4" s="3" t="s">
        <v>60</v>
      </c>
      <c r="E4" s="2"/>
      <c r="F4" s="2"/>
      <c r="G4" s="2"/>
      <c r="H4" s="2"/>
      <c r="I4" s="2"/>
      <c r="J4" s="2"/>
      <c r="K4" s="2"/>
      <c r="L4" s="2"/>
      <c r="M4" s="2"/>
      <c r="N4" s="2"/>
      <c r="O4" s="2"/>
      <c r="P4" s="2"/>
      <c r="Q4" s="2"/>
      <c r="R4" s="2"/>
      <c r="S4" s="2"/>
      <c r="T4" s="2"/>
      <c r="U4" s="2"/>
      <c r="V4" s="2"/>
      <c r="W4" s="2"/>
      <c r="X4" s="2"/>
      <c r="Y4" s="2"/>
      <c r="Z4" s="2"/>
    </row>
    <row r="5" spans="1:26" ht="165.75">
      <c r="A5" s="3" t="s">
        <v>61</v>
      </c>
      <c r="B5" s="3" t="s">
        <v>62</v>
      </c>
      <c r="C5" s="3" t="s">
        <v>63</v>
      </c>
      <c r="D5" s="3" t="s">
        <v>64</v>
      </c>
      <c r="E5" s="3" t="s">
        <v>65</v>
      </c>
      <c r="F5" s="3" t="s">
        <v>66</v>
      </c>
      <c r="G5" s="3" t="s">
        <v>67</v>
      </c>
      <c r="H5" s="3"/>
      <c r="J5" s="2"/>
      <c r="K5" s="2"/>
      <c r="L5" s="2"/>
      <c r="M5" s="2"/>
      <c r="N5" s="2"/>
      <c r="O5" s="2"/>
      <c r="P5" s="2"/>
      <c r="Q5" s="2"/>
      <c r="R5" s="2"/>
      <c r="S5" s="2"/>
      <c r="T5" s="2"/>
      <c r="U5" s="2"/>
      <c r="V5" s="2"/>
      <c r="W5" s="2"/>
      <c r="X5" s="2"/>
      <c r="Y5" s="2"/>
      <c r="Z5" s="2"/>
    </row>
    <row r="6" spans="1:26" ht="63.75">
      <c r="A6" s="3" t="s">
        <v>68</v>
      </c>
      <c r="B6" s="3" t="s">
        <v>69</v>
      </c>
      <c r="C6" s="2"/>
      <c r="D6" s="2"/>
      <c r="E6" s="2"/>
      <c r="F6" s="2"/>
      <c r="G6" s="2"/>
      <c r="H6" s="2"/>
      <c r="I6" s="2"/>
      <c r="J6" s="2"/>
      <c r="K6" s="2"/>
      <c r="L6" s="2"/>
      <c r="M6" s="2"/>
      <c r="N6" s="2"/>
      <c r="O6" s="2"/>
      <c r="P6" s="2"/>
      <c r="Q6" s="2"/>
      <c r="R6" s="2"/>
      <c r="S6" s="2"/>
      <c r="T6" s="2"/>
      <c r="U6" s="2"/>
      <c r="V6" s="2"/>
      <c r="W6" s="2"/>
      <c r="X6" s="2"/>
      <c r="Y6" s="2"/>
      <c r="Z6" s="2"/>
    </row>
    <row r="7" spans="1:26" ht="191.25">
      <c r="A7" s="3" t="s">
        <v>70</v>
      </c>
      <c r="B7" s="3" t="s">
        <v>71</v>
      </c>
      <c r="C7" s="3" t="s">
        <v>72</v>
      </c>
      <c r="D7" s="3" t="s">
        <v>73</v>
      </c>
      <c r="E7" s="3" t="s">
        <v>74</v>
      </c>
      <c r="F7" s="2"/>
      <c r="G7" s="2"/>
      <c r="H7" s="2"/>
      <c r="I7" s="2"/>
      <c r="J7" s="2"/>
      <c r="K7" s="2"/>
      <c r="L7" s="2"/>
      <c r="M7" s="2"/>
      <c r="N7" s="2"/>
      <c r="O7" s="2"/>
      <c r="P7" s="2"/>
      <c r="Q7" s="2"/>
      <c r="R7" s="2"/>
      <c r="S7" s="2"/>
      <c r="T7" s="2"/>
      <c r="U7" s="2"/>
      <c r="V7" s="2"/>
      <c r="W7" s="2"/>
      <c r="X7" s="2"/>
      <c r="Y7" s="2"/>
      <c r="Z7" s="2"/>
    </row>
    <row r="8" spans="1:26" ht="76.5">
      <c r="A8" s="3" t="s">
        <v>75</v>
      </c>
      <c r="B8" s="3" t="s">
        <v>76</v>
      </c>
      <c r="C8" s="3" t="s">
        <v>77</v>
      </c>
      <c r="D8" s="2"/>
      <c r="E8" s="2"/>
      <c r="F8" s="2"/>
      <c r="G8" s="2"/>
      <c r="H8" s="2"/>
      <c r="I8" s="2"/>
      <c r="J8" s="2"/>
      <c r="K8" s="2"/>
      <c r="L8" s="2"/>
      <c r="M8" s="2"/>
      <c r="N8" s="2"/>
      <c r="O8" s="2"/>
      <c r="P8" s="2"/>
      <c r="Q8" s="2"/>
      <c r="R8" s="2"/>
      <c r="S8" s="2"/>
      <c r="T8" s="2"/>
      <c r="U8" s="2"/>
      <c r="V8" s="2"/>
      <c r="W8" s="2"/>
      <c r="X8" s="2"/>
      <c r="Y8" s="2"/>
      <c r="Z8" s="2"/>
    </row>
    <row r="9" spans="1:26" ht="76.5">
      <c r="A9" s="3" t="s">
        <v>78</v>
      </c>
      <c r="B9" s="3" t="s">
        <v>79</v>
      </c>
      <c r="C9" s="3" t="s">
        <v>80</v>
      </c>
      <c r="D9" s="3" t="s">
        <v>81</v>
      </c>
      <c r="E9" s="3" t="s">
        <v>82</v>
      </c>
      <c r="F9" s="2"/>
      <c r="G9" s="2"/>
      <c r="H9" s="2"/>
      <c r="I9" s="2"/>
      <c r="J9" s="2"/>
      <c r="K9" s="2"/>
      <c r="L9" s="2"/>
      <c r="M9" s="2"/>
      <c r="N9" s="2"/>
      <c r="O9" s="2"/>
      <c r="P9" s="2"/>
      <c r="Q9" s="2"/>
      <c r="R9" s="2"/>
      <c r="S9" s="2"/>
      <c r="T9" s="2"/>
      <c r="U9" s="2"/>
      <c r="V9" s="2"/>
      <c r="W9" s="2"/>
      <c r="X9" s="2"/>
      <c r="Y9" s="2"/>
      <c r="Z9" s="2"/>
    </row>
    <row r="10" spans="1:26" ht="63.75">
      <c r="A10" s="3" t="s">
        <v>83</v>
      </c>
      <c r="B10" s="3" t="s">
        <v>84</v>
      </c>
      <c r="C10" s="24" t="s">
        <v>85</v>
      </c>
      <c r="D10" s="2"/>
      <c r="E10" s="2"/>
      <c r="F10" s="2"/>
      <c r="G10" s="2"/>
      <c r="H10" s="2"/>
      <c r="I10" s="2"/>
      <c r="J10" s="2"/>
      <c r="K10" s="2"/>
      <c r="L10" s="2"/>
      <c r="M10" s="2"/>
      <c r="N10" s="2"/>
      <c r="O10" s="2"/>
      <c r="P10" s="2"/>
      <c r="Q10" s="2"/>
      <c r="R10" s="2"/>
      <c r="S10" s="2"/>
      <c r="T10" s="2"/>
      <c r="U10" s="2"/>
      <c r="V10" s="2"/>
      <c r="W10" s="2"/>
      <c r="X10" s="2"/>
      <c r="Y10" s="2"/>
      <c r="Z10" s="2"/>
    </row>
    <row r="11" spans="1:26" ht="89.25">
      <c r="A11" s="3" t="s">
        <v>86</v>
      </c>
      <c r="B11" s="3" t="s">
        <v>87</v>
      </c>
      <c r="C11" s="3" t="s">
        <v>88</v>
      </c>
      <c r="D11" s="3" t="s">
        <v>89</v>
      </c>
      <c r="E11" s="3" t="s">
        <v>90</v>
      </c>
      <c r="F11" s="2"/>
      <c r="G11" s="2"/>
      <c r="H11" s="2"/>
      <c r="I11" s="2"/>
      <c r="J11" s="2"/>
      <c r="K11" s="2"/>
      <c r="L11" s="2"/>
      <c r="M11" s="2"/>
      <c r="N11" s="2"/>
      <c r="O11" s="2"/>
      <c r="P11" s="2"/>
      <c r="Q11" s="2"/>
      <c r="R11" s="2"/>
      <c r="S11" s="2"/>
      <c r="T11" s="2"/>
      <c r="U11" s="2"/>
      <c r="V11" s="2"/>
      <c r="W11" s="2"/>
      <c r="X11" s="2"/>
      <c r="Y11" s="2"/>
      <c r="Z11" s="2"/>
    </row>
    <row r="12" spans="1:26" ht="38.25">
      <c r="A12" s="3" t="s">
        <v>91</v>
      </c>
      <c r="B12" s="3" t="s">
        <v>92</v>
      </c>
      <c r="C12" s="2"/>
      <c r="D12" s="2"/>
      <c r="E12" s="2"/>
      <c r="F12" s="2"/>
      <c r="G12" s="2"/>
      <c r="H12" s="2"/>
      <c r="I12" s="2"/>
      <c r="J12" s="2"/>
      <c r="K12" s="2"/>
      <c r="L12" s="2"/>
      <c r="M12" s="2"/>
      <c r="N12" s="2"/>
      <c r="O12" s="2"/>
      <c r="P12" s="2"/>
      <c r="Q12" s="2"/>
      <c r="R12" s="2"/>
      <c r="S12" s="2"/>
      <c r="T12" s="2"/>
      <c r="U12" s="2"/>
      <c r="V12" s="2"/>
      <c r="W12" s="2"/>
      <c r="X12" s="2"/>
      <c r="Y12" s="2"/>
      <c r="Z12" s="2"/>
    </row>
    <row r="13" spans="1:26" ht="114.75">
      <c r="A13" s="3" t="s">
        <v>93</v>
      </c>
      <c r="B13" s="3" t="s">
        <v>94</v>
      </c>
      <c r="C13" s="3" t="s">
        <v>95</v>
      </c>
      <c r="D13" s="18" t="s">
        <v>96</v>
      </c>
      <c r="E13" s="24" t="s">
        <v>97</v>
      </c>
      <c r="F13" s="2"/>
      <c r="G13" s="2"/>
      <c r="H13" s="2"/>
      <c r="I13" s="2"/>
      <c r="J13" s="2"/>
      <c r="K13" s="2"/>
      <c r="L13" s="2"/>
      <c r="M13" s="2"/>
      <c r="N13" s="2"/>
      <c r="O13" s="2"/>
      <c r="P13" s="2"/>
      <c r="Q13" s="2"/>
      <c r="R13" s="2"/>
      <c r="S13" s="2"/>
      <c r="T13" s="2"/>
      <c r="U13" s="2"/>
      <c r="V13" s="2"/>
      <c r="W13" s="2"/>
      <c r="X13" s="2"/>
      <c r="Y13" s="2"/>
      <c r="Z13" s="2"/>
    </row>
    <row r="14" spans="1:26" ht="25.5">
      <c r="A14" s="24" t="s">
        <v>98</v>
      </c>
      <c r="B14" s="2"/>
      <c r="C14" s="2"/>
      <c r="D14" s="2"/>
      <c r="E14" s="2"/>
      <c r="F14" s="2"/>
      <c r="G14" s="2"/>
      <c r="H14" s="2"/>
      <c r="I14" s="2"/>
      <c r="J14" s="2"/>
      <c r="K14" s="2"/>
      <c r="L14" s="2"/>
      <c r="M14" s="2"/>
      <c r="N14" s="2"/>
      <c r="O14" s="2"/>
      <c r="P14" s="2"/>
      <c r="Q14" s="2"/>
      <c r="R14" s="2"/>
      <c r="S14" s="2"/>
      <c r="T14" s="2"/>
      <c r="U14" s="2"/>
      <c r="V14" s="2"/>
      <c r="W14" s="2"/>
      <c r="X14" s="2"/>
      <c r="Y14" s="2"/>
      <c r="Z14" s="2"/>
    </row>
    <row r="15" spans="1:26" ht="12.7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2.7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2.7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2.7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2.7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2.7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2.7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2.7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2.7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2.7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2.7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2.7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2.7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2.7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2.7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2.7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2.7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2.7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2.7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2.7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2.7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2.7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2.7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2.7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2.7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2.7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2.7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2.7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2.7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2.7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2.7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2.7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2.7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2.7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2.7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2.7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2.7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2.7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2.7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2.7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2.7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2.7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2.7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2.7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2.7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2.7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2.7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2.7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2.7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2.7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2.7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2.7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2.7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2.7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2.7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2.7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2.7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2.7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2.7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2.7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2.7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2.7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2.7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2.7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2.7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2.7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2.7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2.7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2.7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2.7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2.7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2.7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2.7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2.7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2.7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2.7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2.7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2.7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2.7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2.7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2.7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2.7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2.7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2.7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2.7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2.7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2.7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2.7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2.7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2.7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2.7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2.7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2.7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2.7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2.7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2.7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2.7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2.7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2.7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2.7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2.7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2.7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2.7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2.7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2.7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2.7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2.7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2.7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2.7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2.7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2.7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2.7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2.7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2.7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2.7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2.7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2.7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2.7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2.7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2.7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2.7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2.7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2.7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2.7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2.7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2.7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2.7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2.7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2.7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2.7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2.7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2.7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2.7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2.7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2.7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2.7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2.7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2.7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2.7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2.7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2.7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2.7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2.7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2.7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2.7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2.7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2.7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2.7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2.7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2.7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2.7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2.7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2.7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2.7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2.7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2.7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2.7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2.7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2.7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2.7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2.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2.7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2.7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2.7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2.7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2.7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2.7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2.7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2.7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2.7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2.7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2.7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2.7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2.7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2.7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2.7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2.7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2.7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2.7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2.7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2.7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2.7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2.7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2.7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2.7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2.7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2.7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2.7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2.7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2.7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2.7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2.7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2.7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2.7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2.7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2.7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2.7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2.7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2.7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2.7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2.7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2.7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2.7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2.7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2.7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2.7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2.7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2.7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2.7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2.7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2.7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2.7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2.7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2.7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2.7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2.7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2.7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2.7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2.7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2.7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2.7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2.7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2.7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2.7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2.7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2.7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2.7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2.7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2.7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2.7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2.7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2.7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2.7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2.7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2.7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2.7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2.7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2.7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2.7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2.7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2.7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2.7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2.7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2.7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2.7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2.7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2.7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2.7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2.7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2.7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2.7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2.7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2.7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2.7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2.7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2.7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2.7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2.7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2.7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2.7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2.7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2.7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2.7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2.7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2.7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2.7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2.7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2.7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2.7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2.7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2.7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2.7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2.7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2.7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2.7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2.7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2.7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2.7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2.7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2.7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2.7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2.7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2.7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2.7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2.7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2.7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2.7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2.7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2.7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2.7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2.7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2.7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2.7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2.7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2.7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2.7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2.7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2.7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2.7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2.7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2.7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2.7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2.7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2.7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2.7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2.7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2.7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2.7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2.7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2.7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2.7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2.7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2.7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2.7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2.7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2.7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2.7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2.7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2.7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2.7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2.7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2.7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2.7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2.7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2.7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2.7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2.7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2.7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2.7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2.7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2.7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2.7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2.7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2.7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2.7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2.7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2.7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2.7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2.7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2.7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2.7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2.7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2.7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2.7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2.7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2.7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2.7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2.7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2.7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2.7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2.7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2.7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2.7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2.7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2.7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2.7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2.7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2.7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2.7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2.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2.7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2.7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2.7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2.7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2.7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2.7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2.7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2.7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2.7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2.7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2.7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2.7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2.7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2.7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2.7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2.7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2.7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2.7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2.7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2.7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2.7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2.7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2.7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2.7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2.7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2.7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2.7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2.7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2.7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2.7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2.7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2.7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2.7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2.7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2.7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2.7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2.7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2.7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2.7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2.7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2.7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2.7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2.7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2.7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2.7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2.7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2.7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2.7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2.7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2.7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2.7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2.7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2.7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2.7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2.7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2.7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2.7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2.7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2.7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2.7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2.7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2.7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2.7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2.7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2.7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2.7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2.7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2.7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2.7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2.7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2.7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2.7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2.7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2.7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2.7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2.7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2.7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2.7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2.7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2.7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2.7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2.7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2.7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2.7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2.7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2.7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2.7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2.7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2.7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2.7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2.7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2.7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2.7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2.7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2.7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2.7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2.7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2.7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2.7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2.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2.7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2.7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2.7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2.7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2.7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2.7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2.7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2.7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2.7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2.7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2.7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2.7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2.7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2.7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2.7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2.7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2.7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2.7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2.7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2.7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2.7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2.7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2.7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2.7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2.7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2.7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2.7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2.7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2.7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2.7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2.7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2.7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2.7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2.7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2.7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2.7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2.7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2.7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2.7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2.7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2.7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2.7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2.7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2.7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2.7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2.7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2.7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2.7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2.7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2.7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2.7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2.7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2.7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2.7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2.7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2.7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2.7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2.7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2.7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2.7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2.7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2.7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2.7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2.7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2.7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2.7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2.7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2.7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2.7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2.7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2.7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2.7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2.7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2.7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2.7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2.7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2.7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2.7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2.7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2.7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2.7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2.7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2.7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2.7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2.7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2.7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2.7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2.7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2.7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2.7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2.7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2.7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2.7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2.7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2.7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2.7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2.7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2.7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2.7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2.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2.7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2.7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2.7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2.7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2.7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2.7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2.7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2.7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2.7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2.7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2.7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2.7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2.7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2.7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2.7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2.7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2.7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2.7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2.7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2.7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2.7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2.7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2.7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2.7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2.7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2.7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2.7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2.7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2.7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2.7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2.7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2.7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2.7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2.7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2.7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2.7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2.7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2.7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2.7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2.7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2.7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2.7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2.7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2.7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2.7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2.7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2.7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2.7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2.7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2.7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2.7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2.7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2.7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2.7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2.7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2.7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2.7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2.7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2.7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2.7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2.7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2.7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2.7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2.7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2.7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2.7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2.7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2.7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2.7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2.7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2.7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2.7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2.7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2.7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2.7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2.7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2.7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2.7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2.7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2.7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2.7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2.7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2.7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2.7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2.7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2.7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2.7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2.7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2.7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2.7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2.7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2.7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2.7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2.7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2.7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2.7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2.7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2.7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2.7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2.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2.7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2.7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2.7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2.7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2.7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2.7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2.7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2.7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2.7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2.7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2.7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2.7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2.7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2.7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2.7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2.7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2.7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2.7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2.7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2.7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2.7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2.7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2.7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2.7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2.7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2.7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2.7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2.7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2.7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2.7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2.7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2.7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2.7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2.7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2.7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2.7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2.7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2.7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2.7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2.7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2.7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2.7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2.7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2.7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2.7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2.7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2.7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2.7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2.7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2.7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2.7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2.7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2.7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2.7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2.7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2.7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2.7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2.7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2.7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2.7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2.7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2.7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2.7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2.7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2.7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2.7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2.7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2.7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2.7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2.7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2.7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2.7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2.7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2.7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2.7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2.7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2.7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2.7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2.7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2.7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2.7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2.7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2.7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2.7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2.7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2.7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2.7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2.7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2.7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2.7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2.7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2.7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2.7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2.7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2.7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2.7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2.7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2.7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2.7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2.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2.7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2.7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2.7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2.7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2.7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2.7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2.7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2.7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2.7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2.7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2.7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2.7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2.7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2.7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2.7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2.7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2.7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2.7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2.7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2.7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2.7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2.7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2.7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2.7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2.7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2.7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2.7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2.7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2.7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2.7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2.7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2.7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2.7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2.7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2.7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2.7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2.7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2.7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2.7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2.7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2.7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2.7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2.7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2.7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2.7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2.7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2.7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2.7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2.7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2.7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2.7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2.7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2.7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2.7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2.7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2.7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2.7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2.7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2.7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2.7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2.7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2.7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2.7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2.7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2.7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2.7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2.7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2.7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2.7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2.7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2.7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2.7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2.7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2.7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2.7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2.7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2.7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2.7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2.7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2.7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2.7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2.7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2.7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2.7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2.7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2.7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2.7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2.7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2.7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2.7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2.7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2.7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2.7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2.7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2.7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2.7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2.7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2.7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2.7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2.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2.7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2.7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2.7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2.7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2.7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2.7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2.7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2.7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2.7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2.7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2.7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2.7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2.7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2.7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2.7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2.7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2.7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2.7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2.7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2.7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2.7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2.7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2.7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2.7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2.7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2.7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2.7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2.7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2.7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2.7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2.7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2.7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2.7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2.7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2.7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2.7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2.7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2.7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2.7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2.7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2.7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2.7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2.7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2.7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2.7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2.7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2.7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2.7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2.7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2.7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2.7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2.7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2.7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2.7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2.7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2.7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2.7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2.7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2.7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2.7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2.7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2.7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2.7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2.7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2.7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2.7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2.7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2.7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2.7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2.7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2.7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2.7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2.7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2.7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2.7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2.7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2.7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2.7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2.7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2.7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2.7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2.7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2.7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2.7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2.7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2.7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2.7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2.7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2.7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2.7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2.7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2.7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2.7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2.7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2.7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2.7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2.7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2.7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2.7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2.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2.7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2.7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2.7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2.7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2.7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2.7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2.7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2.7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2.7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2.7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2.7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2.7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2.7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2.7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2.7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2.7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2.7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2.7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2.7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2.7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2.7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2.7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2.7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2.7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sheetData>
  <hyperlinks>
    <hyperlink ref="D13" r:id="rId1" xr:uid="{00000000-0004-0000-0100-000000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A64D79"/>
    <outlinePr summaryBelow="0" summaryRight="0"/>
    <pageSetUpPr fitToPage="1"/>
  </sheetPr>
  <dimension ref="A1:Z3151"/>
  <sheetViews>
    <sheetView workbookViewId="0">
      <pane ySplit="1" topLeftCell="A2" activePane="bottomLeft" state="frozen"/>
      <selection pane="bottomLeft" activeCell="B3" sqref="B3"/>
    </sheetView>
  </sheetViews>
  <sheetFormatPr defaultColWidth="14.42578125" defaultRowHeight="15.75" customHeight="1"/>
  <cols>
    <col min="1" max="1" width="7.85546875" customWidth="1"/>
    <col min="2" max="2" width="116" customWidth="1"/>
    <col min="3" max="3" width="129.42578125" customWidth="1"/>
    <col min="4" max="4" width="148.140625" customWidth="1"/>
    <col min="5" max="5" width="92.42578125" customWidth="1"/>
    <col min="6" max="6" width="102" customWidth="1"/>
    <col min="7" max="7" width="106.7109375" customWidth="1"/>
    <col min="8" max="8" width="64.140625" customWidth="1"/>
    <col min="9" max="9" width="44.5703125" customWidth="1"/>
    <col min="10" max="10" width="46.85546875" customWidth="1"/>
    <col min="11" max="11" width="53.5703125" customWidth="1"/>
    <col min="12" max="12" width="64.28515625" customWidth="1"/>
    <col min="13" max="13" width="54.5703125" customWidth="1"/>
  </cols>
  <sheetData>
    <row r="1" spans="1:26" ht="20.25" customHeight="1">
      <c r="A1" s="26"/>
      <c r="B1" s="27"/>
      <c r="C1" s="28"/>
      <c r="D1" s="29"/>
      <c r="E1" s="30"/>
      <c r="F1" s="30"/>
      <c r="G1" s="30"/>
      <c r="H1" s="30"/>
      <c r="I1" s="30"/>
      <c r="J1" s="30"/>
      <c r="K1" s="30"/>
      <c r="L1" s="30"/>
      <c r="M1" s="30"/>
      <c r="N1" s="30"/>
      <c r="O1" s="30"/>
      <c r="P1" s="30"/>
      <c r="Q1" s="30"/>
      <c r="R1" s="30"/>
      <c r="S1" s="30"/>
      <c r="T1" s="30"/>
      <c r="U1" s="30"/>
      <c r="V1" s="30"/>
      <c r="W1" s="30"/>
      <c r="X1" s="30"/>
      <c r="Y1" s="30"/>
      <c r="Z1" s="30"/>
    </row>
    <row r="2" spans="1:26" ht="67.5" customHeight="1">
      <c r="A2" s="31"/>
      <c r="B2" s="32" t="s">
        <v>99</v>
      </c>
      <c r="C2" s="33"/>
      <c r="D2" s="29"/>
      <c r="E2" s="30"/>
      <c r="F2" s="30"/>
      <c r="G2" s="30"/>
      <c r="H2" s="30"/>
      <c r="I2" s="30"/>
      <c r="J2" s="30"/>
      <c r="K2" s="30"/>
      <c r="L2" s="30"/>
      <c r="M2" s="30"/>
      <c r="N2" s="30"/>
      <c r="O2" s="30"/>
      <c r="P2" s="30"/>
      <c r="Q2" s="30"/>
      <c r="R2" s="30"/>
      <c r="S2" s="30"/>
      <c r="T2" s="30"/>
      <c r="U2" s="30"/>
      <c r="V2" s="30"/>
      <c r="W2" s="30"/>
      <c r="X2" s="30"/>
      <c r="Y2" s="30"/>
      <c r="Z2" s="30"/>
    </row>
    <row r="3" spans="1:26" ht="15.75" customHeight="1">
      <c r="A3" s="31"/>
      <c r="B3" s="34"/>
      <c r="C3" s="35"/>
      <c r="D3" s="29"/>
      <c r="E3" s="30"/>
      <c r="F3" s="30"/>
      <c r="G3" s="30"/>
      <c r="H3" s="30"/>
      <c r="I3" s="30"/>
      <c r="J3" s="30"/>
      <c r="K3" s="30"/>
      <c r="L3" s="30"/>
      <c r="M3" s="30"/>
      <c r="N3" s="30"/>
      <c r="O3" s="30"/>
      <c r="P3" s="30"/>
      <c r="Q3" s="30"/>
      <c r="R3" s="30"/>
      <c r="S3" s="30"/>
      <c r="T3" s="30"/>
      <c r="U3" s="30"/>
      <c r="V3" s="30"/>
      <c r="W3" s="30"/>
      <c r="X3" s="30"/>
      <c r="Y3" s="30"/>
      <c r="Z3" s="30"/>
    </row>
    <row r="4" spans="1:26" ht="15.75" customHeight="1">
      <c r="A4" s="31" t="s">
        <v>100</v>
      </c>
      <c r="B4" s="36">
        <f ca="1">TODAY()</f>
        <v>44312</v>
      </c>
      <c r="C4" s="35"/>
      <c r="D4" s="29"/>
      <c r="E4" s="30"/>
      <c r="F4" s="30"/>
      <c r="G4" s="30"/>
      <c r="H4" s="30"/>
      <c r="I4" s="30"/>
      <c r="J4" s="30"/>
      <c r="K4" s="30"/>
      <c r="L4" s="30"/>
      <c r="M4" s="30"/>
      <c r="N4" s="30"/>
      <c r="O4" s="30"/>
      <c r="P4" s="30"/>
      <c r="Q4" s="30"/>
      <c r="R4" s="30"/>
      <c r="S4" s="30"/>
      <c r="T4" s="30"/>
      <c r="U4" s="30"/>
      <c r="V4" s="30"/>
      <c r="W4" s="30"/>
      <c r="X4" s="30"/>
      <c r="Y4" s="30"/>
      <c r="Z4" s="30"/>
    </row>
    <row r="5" spans="1:26" ht="25.5">
      <c r="A5" s="31"/>
      <c r="B5" s="37" t="s">
        <v>101</v>
      </c>
      <c r="C5" s="38"/>
      <c r="D5" s="39"/>
      <c r="E5" s="40"/>
      <c r="F5" s="40"/>
      <c r="G5" s="40"/>
      <c r="H5" s="40"/>
      <c r="I5" s="40"/>
      <c r="J5" s="40"/>
      <c r="K5" s="40"/>
      <c r="L5" s="40"/>
      <c r="M5" s="40"/>
      <c r="N5" s="40"/>
      <c r="O5" s="40"/>
      <c r="P5" s="40"/>
      <c r="Q5" s="40"/>
      <c r="R5" s="40"/>
      <c r="S5" s="40"/>
      <c r="T5" s="40"/>
      <c r="U5" s="40"/>
      <c r="V5" s="40"/>
      <c r="W5" s="40"/>
      <c r="X5" s="40"/>
      <c r="Y5" s="40"/>
      <c r="Z5" s="40"/>
    </row>
    <row r="6" spans="1:26" ht="25.5">
      <c r="A6" s="31"/>
      <c r="B6" s="37" t="s">
        <v>102</v>
      </c>
      <c r="C6" s="38"/>
      <c r="D6" s="39"/>
      <c r="E6" s="40"/>
      <c r="F6" s="40"/>
      <c r="G6" s="40"/>
      <c r="H6" s="40"/>
      <c r="I6" s="40"/>
      <c r="J6" s="40"/>
      <c r="K6" s="40"/>
      <c r="L6" s="40"/>
      <c r="M6" s="40"/>
      <c r="N6" s="40"/>
      <c r="O6" s="40"/>
      <c r="P6" s="40"/>
      <c r="Q6" s="40"/>
      <c r="R6" s="40"/>
      <c r="S6" s="40"/>
      <c r="T6" s="40"/>
      <c r="U6" s="40"/>
      <c r="V6" s="40"/>
      <c r="W6" s="40"/>
      <c r="X6" s="40"/>
      <c r="Y6" s="40"/>
      <c r="Z6" s="40"/>
    </row>
    <row r="7" spans="1:26" ht="12.75">
      <c r="A7" s="31"/>
      <c r="B7" s="37" t="s">
        <v>103</v>
      </c>
      <c r="C7" s="38"/>
      <c r="D7" s="39"/>
      <c r="E7" s="40"/>
      <c r="F7" s="40"/>
      <c r="G7" s="40"/>
      <c r="H7" s="40"/>
      <c r="I7" s="40"/>
      <c r="J7" s="40"/>
      <c r="K7" s="40"/>
      <c r="L7" s="40"/>
      <c r="M7" s="40"/>
      <c r="N7" s="40"/>
      <c r="O7" s="40"/>
      <c r="P7" s="40"/>
      <c r="Q7" s="40"/>
      <c r="R7" s="40"/>
      <c r="S7" s="40"/>
      <c r="T7" s="40"/>
      <c r="U7" s="40"/>
      <c r="V7" s="40"/>
      <c r="W7" s="40"/>
      <c r="X7" s="40"/>
      <c r="Y7" s="40"/>
      <c r="Z7" s="40"/>
    </row>
    <row r="8" spans="1:26" ht="25.5">
      <c r="A8" s="31"/>
      <c r="B8" s="41" t="s">
        <v>104</v>
      </c>
      <c r="C8" s="38"/>
      <c r="D8" s="39"/>
      <c r="E8" s="40"/>
      <c r="F8" s="40"/>
      <c r="G8" s="40"/>
      <c r="H8" s="40"/>
      <c r="I8" s="40"/>
      <c r="J8" s="40"/>
      <c r="K8" s="40"/>
      <c r="L8" s="40"/>
      <c r="M8" s="40"/>
      <c r="N8" s="40"/>
      <c r="O8" s="40"/>
      <c r="P8" s="40"/>
      <c r="Q8" s="40"/>
      <c r="R8" s="40"/>
      <c r="S8" s="40"/>
      <c r="T8" s="40"/>
      <c r="U8" s="40"/>
      <c r="V8" s="40"/>
      <c r="W8" s="40"/>
      <c r="X8" s="40"/>
      <c r="Y8" s="40"/>
      <c r="Z8" s="40"/>
    </row>
    <row r="9" spans="1:26" ht="25.5">
      <c r="A9" s="31"/>
      <c r="B9" s="42" t="s">
        <v>105</v>
      </c>
      <c r="C9" s="38"/>
      <c r="D9" s="39"/>
      <c r="E9" s="40"/>
      <c r="F9" s="40"/>
      <c r="G9" s="40"/>
      <c r="H9" s="40"/>
      <c r="I9" s="40"/>
      <c r="J9" s="40"/>
      <c r="K9" s="40"/>
      <c r="L9" s="40"/>
      <c r="M9" s="40"/>
      <c r="N9" s="40"/>
      <c r="O9" s="40"/>
      <c r="P9" s="40"/>
      <c r="Q9" s="40"/>
      <c r="R9" s="40"/>
      <c r="S9" s="40"/>
      <c r="T9" s="40"/>
      <c r="U9" s="40"/>
      <c r="V9" s="40"/>
      <c r="W9" s="40"/>
      <c r="X9" s="40"/>
      <c r="Y9" s="40"/>
      <c r="Z9" s="40"/>
    </row>
    <row r="10" spans="1:26" ht="51">
      <c r="A10" s="31"/>
      <c r="B10" s="41" t="s">
        <v>106</v>
      </c>
      <c r="C10" s="38" t="s">
        <v>107</v>
      </c>
      <c r="D10" s="39"/>
      <c r="E10" s="40"/>
      <c r="F10" s="40"/>
      <c r="G10" s="40"/>
      <c r="H10" s="40"/>
      <c r="I10" s="40"/>
      <c r="J10" s="40"/>
      <c r="K10" s="40"/>
      <c r="L10" s="40"/>
      <c r="M10" s="40"/>
      <c r="N10" s="40"/>
      <c r="O10" s="40"/>
      <c r="P10" s="40"/>
      <c r="Q10" s="40"/>
      <c r="R10" s="40"/>
      <c r="S10" s="40"/>
      <c r="T10" s="40"/>
      <c r="U10" s="40"/>
      <c r="V10" s="40"/>
      <c r="W10" s="40"/>
      <c r="X10" s="40"/>
      <c r="Y10" s="40"/>
      <c r="Z10" s="40"/>
    </row>
    <row r="11" spans="1:26" ht="12.75">
      <c r="A11" s="31"/>
      <c r="B11" s="37" t="s">
        <v>108</v>
      </c>
      <c r="C11" s="38"/>
      <c r="D11" s="39"/>
      <c r="E11" s="40"/>
      <c r="F11" s="40"/>
      <c r="G11" s="40"/>
      <c r="H11" s="40"/>
      <c r="I11" s="40"/>
      <c r="J11" s="40"/>
      <c r="K11" s="40"/>
      <c r="L11" s="40"/>
      <c r="M11" s="40"/>
      <c r="N11" s="40"/>
      <c r="O11" s="40"/>
      <c r="P11" s="40"/>
      <c r="Q11" s="40"/>
      <c r="R11" s="40"/>
      <c r="S11" s="40"/>
      <c r="T11" s="40"/>
      <c r="U11" s="40"/>
      <c r="V11" s="40"/>
      <c r="W11" s="40"/>
      <c r="X11" s="40"/>
      <c r="Y11" s="40"/>
      <c r="Z11" s="40"/>
    </row>
    <row r="12" spans="1:26" ht="76.5">
      <c r="A12" s="31"/>
      <c r="B12" s="37" t="s">
        <v>109</v>
      </c>
      <c r="C12" s="38"/>
      <c r="D12" s="39"/>
      <c r="E12" s="40"/>
      <c r="F12" s="40"/>
      <c r="G12" s="40"/>
      <c r="H12" s="40"/>
      <c r="I12" s="40"/>
      <c r="J12" s="40"/>
      <c r="K12" s="40"/>
      <c r="L12" s="40"/>
      <c r="M12" s="40"/>
      <c r="N12" s="40"/>
      <c r="O12" s="40"/>
      <c r="P12" s="40"/>
      <c r="Q12" s="40"/>
      <c r="R12" s="40"/>
      <c r="S12" s="40"/>
      <c r="T12" s="40"/>
      <c r="U12" s="40"/>
      <c r="V12" s="40"/>
      <c r="W12" s="40"/>
      <c r="X12" s="40"/>
      <c r="Y12" s="40"/>
      <c r="Z12" s="40"/>
    </row>
    <row r="13" spans="1:26" ht="38.25">
      <c r="A13" s="31"/>
      <c r="B13" s="41" t="s">
        <v>110</v>
      </c>
      <c r="C13" s="38"/>
      <c r="D13" s="39"/>
      <c r="E13" s="40"/>
      <c r="F13" s="40"/>
      <c r="G13" s="40"/>
      <c r="H13" s="40"/>
      <c r="I13" s="40"/>
      <c r="J13" s="40"/>
      <c r="K13" s="40"/>
      <c r="L13" s="40"/>
      <c r="M13" s="40"/>
      <c r="N13" s="40"/>
      <c r="O13" s="40"/>
      <c r="P13" s="40"/>
      <c r="Q13" s="40"/>
      <c r="R13" s="40"/>
      <c r="S13" s="40"/>
      <c r="T13" s="40"/>
      <c r="U13" s="40"/>
      <c r="V13" s="40"/>
      <c r="W13" s="40"/>
      <c r="X13" s="40"/>
      <c r="Y13" s="40"/>
      <c r="Z13" s="40"/>
    </row>
    <row r="14" spans="1:26" ht="12.75">
      <c r="A14" s="31"/>
      <c r="B14" s="41" t="s">
        <v>111</v>
      </c>
      <c r="C14" s="38"/>
      <c r="D14" s="39"/>
      <c r="E14" s="40"/>
      <c r="F14" s="40"/>
      <c r="G14" s="40"/>
      <c r="H14" s="40"/>
      <c r="I14" s="40"/>
      <c r="J14" s="40"/>
      <c r="K14" s="40"/>
      <c r="L14" s="40"/>
      <c r="M14" s="40"/>
      <c r="N14" s="40"/>
      <c r="O14" s="40"/>
      <c r="P14" s="40"/>
      <c r="Q14" s="40"/>
      <c r="R14" s="40"/>
      <c r="S14" s="40"/>
      <c r="T14" s="40"/>
      <c r="U14" s="40"/>
      <c r="V14" s="40"/>
      <c r="W14" s="40"/>
      <c r="X14" s="40"/>
      <c r="Y14" s="40"/>
      <c r="Z14" s="40"/>
    </row>
    <row r="15" spans="1:26" ht="127.5">
      <c r="A15" s="31"/>
      <c r="B15" s="41" t="s">
        <v>112</v>
      </c>
      <c r="C15" s="38" t="s">
        <v>113</v>
      </c>
      <c r="D15" s="39"/>
      <c r="E15" s="40"/>
      <c r="F15" s="40"/>
      <c r="G15" s="40"/>
      <c r="H15" s="40"/>
      <c r="I15" s="40"/>
      <c r="J15" s="40"/>
      <c r="K15" s="40"/>
      <c r="L15" s="40"/>
      <c r="M15" s="40"/>
      <c r="N15" s="40"/>
      <c r="O15" s="40"/>
      <c r="P15" s="40"/>
      <c r="Q15" s="40"/>
      <c r="R15" s="40"/>
      <c r="S15" s="40"/>
      <c r="T15" s="40"/>
      <c r="U15" s="40"/>
      <c r="V15" s="40"/>
      <c r="W15" s="40"/>
      <c r="X15" s="40"/>
      <c r="Y15" s="40"/>
      <c r="Z15" s="40"/>
    </row>
    <row r="16" spans="1:26" ht="25.5">
      <c r="A16" s="31"/>
      <c r="B16" s="41" t="s">
        <v>114</v>
      </c>
      <c r="C16" s="38"/>
      <c r="D16" s="39"/>
      <c r="E16" s="40"/>
      <c r="F16" s="40"/>
      <c r="G16" s="40"/>
      <c r="H16" s="40"/>
      <c r="I16" s="40"/>
      <c r="J16" s="40"/>
      <c r="K16" s="40"/>
      <c r="L16" s="40"/>
      <c r="M16" s="40"/>
      <c r="N16" s="40"/>
      <c r="O16" s="40"/>
      <c r="P16" s="40"/>
      <c r="Q16" s="40"/>
      <c r="R16" s="40"/>
      <c r="S16" s="40"/>
      <c r="T16" s="40"/>
      <c r="U16" s="40"/>
      <c r="V16" s="40"/>
      <c r="W16" s="40"/>
      <c r="X16" s="40"/>
      <c r="Y16" s="40"/>
      <c r="Z16" s="40"/>
    </row>
    <row r="17" spans="1:26" ht="12.75">
      <c r="A17" s="31"/>
      <c r="B17" s="41" t="s">
        <v>115</v>
      </c>
      <c r="C17" s="38"/>
      <c r="D17" s="39"/>
      <c r="E17" s="40"/>
      <c r="F17" s="40"/>
      <c r="G17" s="40"/>
      <c r="H17" s="40"/>
      <c r="I17" s="40"/>
      <c r="J17" s="40"/>
      <c r="K17" s="40"/>
      <c r="L17" s="40"/>
      <c r="M17" s="40"/>
      <c r="N17" s="40"/>
      <c r="O17" s="40"/>
      <c r="P17" s="40"/>
      <c r="Q17" s="40"/>
      <c r="R17" s="40"/>
      <c r="S17" s="40"/>
      <c r="T17" s="40"/>
      <c r="U17" s="40"/>
      <c r="V17" s="40"/>
      <c r="W17" s="40"/>
      <c r="X17" s="40"/>
      <c r="Y17" s="40"/>
      <c r="Z17" s="40"/>
    </row>
    <row r="18" spans="1:26" ht="12.75">
      <c r="A18" s="31"/>
      <c r="B18" s="41" t="s">
        <v>116</v>
      </c>
      <c r="C18" s="38"/>
      <c r="D18" s="39"/>
      <c r="E18" s="40"/>
      <c r="F18" s="40"/>
      <c r="G18" s="40"/>
      <c r="H18" s="40"/>
      <c r="I18" s="40"/>
      <c r="J18" s="40"/>
      <c r="K18" s="40"/>
      <c r="L18" s="40"/>
      <c r="M18" s="40"/>
      <c r="N18" s="40"/>
      <c r="O18" s="40"/>
      <c r="P18" s="40"/>
      <c r="Q18" s="40"/>
      <c r="R18" s="40"/>
      <c r="S18" s="40"/>
      <c r="T18" s="40"/>
      <c r="U18" s="40"/>
      <c r="V18" s="40"/>
      <c r="W18" s="40"/>
      <c r="X18" s="40"/>
      <c r="Y18" s="40"/>
      <c r="Z18" s="40"/>
    </row>
    <row r="19" spans="1:26" ht="12.75">
      <c r="A19" s="31"/>
      <c r="B19" s="41" t="s">
        <v>117</v>
      </c>
      <c r="C19" s="38"/>
      <c r="D19" s="39"/>
      <c r="E19" s="40"/>
      <c r="F19" s="40"/>
      <c r="G19" s="40"/>
      <c r="H19" s="40"/>
      <c r="I19" s="40"/>
      <c r="J19" s="40"/>
      <c r="K19" s="40"/>
      <c r="L19" s="40"/>
      <c r="M19" s="40"/>
      <c r="N19" s="40"/>
      <c r="O19" s="40"/>
      <c r="P19" s="40"/>
      <c r="Q19" s="40"/>
      <c r="R19" s="40"/>
      <c r="S19" s="40"/>
      <c r="T19" s="40"/>
      <c r="U19" s="40"/>
      <c r="V19" s="40"/>
      <c r="W19" s="40"/>
      <c r="X19" s="40"/>
      <c r="Y19" s="40"/>
      <c r="Z19" s="40"/>
    </row>
    <row r="20" spans="1:26" ht="12.75">
      <c r="A20" s="31"/>
      <c r="B20" s="41" t="s">
        <v>118</v>
      </c>
      <c r="C20" s="38"/>
      <c r="D20" s="39"/>
      <c r="E20" s="40"/>
      <c r="F20" s="40"/>
      <c r="G20" s="40"/>
      <c r="H20" s="40"/>
      <c r="I20" s="40"/>
      <c r="J20" s="40"/>
      <c r="K20" s="40"/>
      <c r="L20" s="40"/>
      <c r="M20" s="40"/>
      <c r="N20" s="40"/>
      <c r="O20" s="40"/>
      <c r="P20" s="40"/>
      <c r="Q20" s="40"/>
      <c r="R20" s="40"/>
      <c r="S20" s="40"/>
      <c r="T20" s="40"/>
      <c r="U20" s="40"/>
      <c r="V20" s="40"/>
      <c r="W20" s="40"/>
      <c r="X20" s="40"/>
      <c r="Y20" s="40"/>
      <c r="Z20" s="40"/>
    </row>
    <row r="21" spans="1:26" ht="51">
      <c r="A21" s="31"/>
      <c r="B21" s="41" t="s">
        <v>119</v>
      </c>
      <c r="C21" s="38"/>
      <c r="D21" s="39"/>
      <c r="E21" s="40"/>
      <c r="F21" s="40"/>
      <c r="G21" s="40"/>
      <c r="H21" s="40"/>
      <c r="I21" s="40"/>
      <c r="J21" s="40"/>
      <c r="K21" s="40"/>
      <c r="L21" s="40"/>
      <c r="M21" s="40"/>
      <c r="N21" s="40"/>
      <c r="O21" s="40"/>
      <c r="P21" s="40"/>
      <c r="Q21" s="40"/>
      <c r="R21" s="40"/>
      <c r="S21" s="40"/>
      <c r="T21" s="40"/>
      <c r="U21" s="40"/>
      <c r="V21" s="40"/>
      <c r="W21" s="40"/>
      <c r="X21" s="40"/>
      <c r="Y21" s="40"/>
      <c r="Z21" s="40"/>
    </row>
    <row r="22" spans="1:26" ht="12.75">
      <c r="A22" s="31"/>
      <c r="B22" s="41" t="s">
        <v>120</v>
      </c>
      <c r="C22" s="38" t="s">
        <v>121</v>
      </c>
      <c r="D22" s="39"/>
      <c r="E22" s="40"/>
      <c r="F22" s="40"/>
      <c r="G22" s="40"/>
      <c r="H22" s="40"/>
      <c r="I22" s="40"/>
      <c r="J22" s="40"/>
      <c r="K22" s="40"/>
      <c r="L22" s="40"/>
      <c r="M22" s="40"/>
      <c r="N22" s="40"/>
      <c r="O22" s="40"/>
      <c r="P22" s="40"/>
      <c r="Q22" s="40"/>
      <c r="R22" s="40"/>
      <c r="S22" s="40"/>
      <c r="T22" s="40"/>
      <c r="U22" s="40"/>
      <c r="V22" s="40"/>
      <c r="W22" s="40"/>
      <c r="X22" s="40"/>
      <c r="Y22" s="40"/>
      <c r="Z22" s="40"/>
    </row>
    <row r="23" spans="1:26" ht="51">
      <c r="A23" s="31"/>
      <c r="B23" s="41" t="s">
        <v>122</v>
      </c>
      <c r="C23" s="38" t="s">
        <v>123</v>
      </c>
      <c r="D23" s="39"/>
      <c r="E23" s="40"/>
      <c r="F23" s="40"/>
      <c r="G23" s="40"/>
      <c r="H23" s="40"/>
      <c r="I23" s="40"/>
      <c r="J23" s="40"/>
      <c r="K23" s="40"/>
      <c r="L23" s="40"/>
      <c r="M23" s="40"/>
      <c r="N23" s="40"/>
      <c r="O23" s="40"/>
      <c r="P23" s="40"/>
      <c r="Q23" s="40"/>
      <c r="R23" s="40"/>
      <c r="S23" s="40"/>
      <c r="T23" s="40"/>
      <c r="U23" s="40"/>
      <c r="V23" s="40"/>
      <c r="W23" s="40"/>
      <c r="X23" s="40"/>
      <c r="Y23" s="40"/>
      <c r="Z23" s="40"/>
    </row>
    <row r="24" spans="1:26" ht="25.5">
      <c r="A24" s="31"/>
      <c r="B24" s="41" t="s">
        <v>124</v>
      </c>
      <c r="C24" s="38" t="s">
        <v>125</v>
      </c>
      <c r="D24" s="39"/>
      <c r="E24" s="40"/>
      <c r="F24" s="40"/>
      <c r="G24" s="40"/>
      <c r="H24" s="40"/>
      <c r="I24" s="40"/>
      <c r="J24" s="40"/>
      <c r="K24" s="40"/>
      <c r="L24" s="40"/>
      <c r="M24" s="40"/>
      <c r="N24" s="40"/>
      <c r="O24" s="40"/>
      <c r="P24" s="40"/>
      <c r="Q24" s="40"/>
      <c r="R24" s="40"/>
      <c r="S24" s="40"/>
      <c r="T24" s="40"/>
      <c r="U24" s="40"/>
      <c r="V24" s="40"/>
      <c r="W24" s="40"/>
      <c r="X24" s="40"/>
      <c r="Y24" s="40"/>
      <c r="Z24" s="40"/>
    </row>
    <row r="25" spans="1:26" ht="38.25">
      <c r="A25" s="31"/>
      <c r="B25" s="43" t="s">
        <v>126</v>
      </c>
      <c r="C25" s="38" t="s">
        <v>127</v>
      </c>
      <c r="D25" s="39"/>
      <c r="E25" s="40"/>
      <c r="F25" s="40"/>
      <c r="G25" s="40"/>
      <c r="H25" s="40"/>
      <c r="I25" s="40"/>
      <c r="J25" s="40"/>
      <c r="K25" s="40"/>
      <c r="L25" s="40"/>
      <c r="M25" s="40"/>
      <c r="N25" s="40"/>
      <c r="O25" s="40"/>
      <c r="P25" s="40"/>
      <c r="Q25" s="40"/>
      <c r="R25" s="40"/>
      <c r="S25" s="40"/>
      <c r="T25" s="40"/>
      <c r="U25" s="40"/>
      <c r="V25" s="40"/>
      <c r="W25" s="40"/>
      <c r="X25" s="40"/>
      <c r="Y25" s="40"/>
      <c r="Z25" s="40"/>
    </row>
    <row r="26" spans="1:26" ht="63.75">
      <c r="A26" s="31"/>
      <c r="B26" s="41" t="s">
        <v>128</v>
      </c>
      <c r="C26" s="38" t="s">
        <v>129</v>
      </c>
      <c r="D26" s="39"/>
      <c r="E26" s="40"/>
      <c r="F26" s="40"/>
      <c r="G26" s="40"/>
      <c r="H26" s="40"/>
      <c r="I26" s="40"/>
      <c r="J26" s="40"/>
      <c r="K26" s="40"/>
      <c r="L26" s="40"/>
      <c r="M26" s="40"/>
      <c r="N26" s="40"/>
      <c r="O26" s="40"/>
      <c r="P26" s="40"/>
      <c r="Q26" s="40"/>
      <c r="R26" s="40"/>
      <c r="S26" s="40"/>
      <c r="T26" s="40"/>
      <c r="U26" s="40"/>
      <c r="V26" s="40"/>
      <c r="W26" s="40"/>
      <c r="X26" s="40"/>
      <c r="Y26" s="40"/>
      <c r="Z26" s="40"/>
    </row>
    <row r="27" spans="1:26" ht="12.75">
      <c r="A27" s="31"/>
      <c r="B27" s="41" t="s">
        <v>130</v>
      </c>
      <c r="C27" s="38"/>
      <c r="D27" s="39"/>
      <c r="E27" s="40"/>
      <c r="F27" s="40"/>
      <c r="G27" s="40"/>
      <c r="H27" s="40"/>
      <c r="I27" s="40"/>
      <c r="J27" s="40"/>
      <c r="K27" s="40"/>
      <c r="L27" s="40"/>
      <c r="M27" s="40"/>
      <c r="N27" s="40"/>
      <c r="O27" s="40"/>
      <c r="P27" s="40"/>
      <c r="Q27" s="40"/>
      <c r="R27" s="40"/>
      <c r="S27" s="40"/>
      <c r="T27" s="40"/>
      <c r="U27" s="40"/>
      <c r="V27" s="40"/>
      <c r="W27" s="40"/>
      <c r="X27" s="40"/>
      <c r="Y27" s="40"/>
      <c r="Z27" s="40"/>
    </row>
    <row r="28" spans="1:26" ht="51">
      <c r="A28" s="31"/>
      <c r="B28" s="41" t="s">
        <v>131</v>
      </c>
      <c r="C28" s="38"/>
      <c r="D28" s="39"/>
      <c r="E28" s="40"/>
      <c r="F28" s="40"/>
      <c r="G28" s="40"/>
      <c r="H28" s="40"/>
      <c r="I28" s="40"/>
      <c r="J28" s="40"/>
      <c r="K28" s="40"/>
      <c r="L28" s="40"/>
      <c r="M28" s="40"/>
      <c r="N28" s="40"/>
      <c r="O28" s="40"/>
      <c r="P28" s="40"/>
      <c r="Q28" s="40"/>
      <c r="R28" s="40"/>
      <c r="S28" s="40"/>
      <c r="T28" s="40"/>
      <c r="U28" s="40"/>
      <c r="V28" s="40"/>
      <c r="W28" s="40"/>
      <c r="X28" s="40"/>
      <c r="Y28" s="40"/>
      <c r="Z28" s="40"/>
    </row>
    <row r="29" spans="1:26" ht="12.75">
      <c r="A29" s="31"/>
      <c r="B29" s="37" t="s">
        <v>132</v>
      </c>
      <c r="C29" s="38" t="s">
        <v>133</v>
      </c>
      <c r="D29" s="39"/>
      <c r="E29" s="40"/>
      <c r="F29" s="40"/>
      <c r="G29" s="40"/>
      <c r="H29" s="40"/>
      <c r="I29" s="40"/>
      <c r="J29" s="40"/>
      <c r="K29" s="40"/>
      <c r="L29" s="40"/>
      <c r="M29" s="40"/>
      <c r="N29" s="40"/>
      <c r="O29" s="40"/>
      <c r="P29" s="40"/>
      <c r="Q29" s="40"/>
      <c r="R29" s="40"/>
      <c r="S29" s="40"/>
      <c r="T29" s="40"/>
      <c r="U29" s="40"/>
      <c r="V29" s="40"/>
      <c r="W29" s="40"/>
      <c r="X29" s="40"/>
      <c r="Y29" s="40"/>
      <c r="Z29" s="40"/>
    </row>
    <row r="30" spans="1:26" ht="12.75">
      <c r="A30" s="31"/>
      <c r="B30" s="41" t="s">
        <v>134</v>
      </c>
      <c r="C30" s="38"/>
      <c r="D30" s="39"/>
      <c r="E30" s="40"/>
      <c r="F30" s="40"/>
      <c r="G30" s="40"/>
      <c r="H30" s="40"/>
      <c r="I30" s="40"/>
      <c r="J30" s="40"/>
      <c r="K30" s="40"/>
      <c r="L30" s="40"/>
      <c r="M30" s="40"/>
      <c r="N30" s="40"/>
      <c r="O30" s="40"/>
      <c r="P30" s="40"/>
      <c r="Q30" s="40"/>
      <c r="R30" s="40"/>
      <c r="S30" s="40"/>
      <c r="T30" s="40"/>
      <c r="U30" s="40"/>
      <c r="V30" s="40"/>
      <c r="W30" s="40"/>
      <c r="X30" s="40"/>
      <c r="Y30" s="40"/>
      <c r="Z30" s="40"/>
    </row>
    <row r="31" spans="1:26" ht="12.75">
      <c r="A31" s="31"/>
      <c r="B31" s="41" t="s">
        <v>135</v>
      </c>
      <c r="C31" s="38"/>
      <c r="D31" s="39"/>
      <c r="E31" s="40"/>
      <c r="F31" s="40"/>
      <c r="G31" s="40"/>
      <c r="H31" s="40"/>
      <c r="I31" s="40"/>
      <c r="J31" s="40"/>
      <c r="K31" s="40"/>
      <c r="L31" s="40"/>
      <c r="M31" s="40"/>
      <c r="N31" s="40"/>
      <c r="O31" s="40"/>
      <c r="P31" s="40"/>
      <c r="Q31" s="40"/>
      <c r="R31" s="40"/>
      <c r="S31" s="40"/>
      <c r="T31" s="40"/>
      <c r="U31" s="40"/>
      <c r="V31" s="40"/>
      <c r="W31" s="40"/>
      <c r="X31" s="40"/>
      <c r="Y31" s="40"/>
      <c r="Z31" s="40"/>
    </row>
    <row r="32" spans="1:26" ht="12.75">
      <c r="A32" s="31"/>
      <c r="B32" s="41" t="s">
        <v>136</v>
      </c>
      <c r="C32" s="38"/>
      <c r="D32" s="39"/>
      <c r="E32" s="40"/>
      <c r="F32" s="40"/>
      <c r="G32" s="40"/>
      <c r="H32" s="40"/>
      <c r="I32" s="40"/>
      <c r="J32" s="40"/>
      <c r="K32" s="40"/>
      <c r="L32" s="40"/>
      <c r="M32" s="40"/>
      <c r="N32" s="40"/>
      <c r="O32" s="40"/>
      <c r="P32" s="40"/>
      <c r="Q32" s="40"/>
      <c r="R32" s="40"/>
      <c r="S32" s="40"/>
      <c r="T32" s="40"/>
      <c r="U32" s="40"/>
      <c r="V32" s="40"/>
      <c r="W32" s="40"/>
      <c r="X32" s="40"/>
      <c r="Y32" s="40"/>
      <c r="Z32" s="40"/>
    </row>
    <row r="33" spans="1:26" ht="102">
      <c r="A33" s="31"/>
      <c r="B33" s="41" t="s">
        <v>137</v>
      </c>
      <c r="C33" s="38" t="s">
        <v>138</v>
      </c>
      <c r="D33" s="39"/>
      <c r="E33" s="40"/>
      <c r="F33" s="40"/>
      <c r="G33" s="40"/>
      <c r="H33" s="40"/>
      <c r="I33" s="40"/>
      <c r="J33" s="40"/>
      <c r="K33" s="40"/>
      <c r="L33" s="40"/>
      <c r="M33" s="40"/>
      <c r="N33" s="40"/>
      <c r="O33" s="40"/>
      <c r="P33" s="40"/>
      <c r="Q33" s="40"/>
      <c r="R33" s="40"/>
      <c r="S33" s="40"/>
      <c r="T33" s="40"/>
      <c r="U33" s="40"/>
      <c r="V33" s="40"/>
      <c r="W33" s="40"/>
      <c r="X33" s="40"/>
      <c r="Y33" s="40"/>
      <c r="Z33" s="40"/>
    </row>
    <row r="34" spans="1:26" ht="12.75">
      <c r="A34" s="31"/>
      <c r="B34" s="41" t="s">
        <v>139</v>
      </c>
      <c r="C34" s="38"/>
      <c r="D34" s="39"/>
      <c r="E34" s="40"/>
      <c r="F34" s="40"/>
      <c r="G34" s="40"/>
      <c r="H34" s="40"/>
      <c r="I34" s="40"/>
      <c r="J34" s="40"/>
      <c r="K34" s="40"/>
      <c r="L34" s="40"/>
      <c r="M34" s="40"/>
      <c r="N34" s="40"/>
      <c r="O34" s="40"/>
      <c r="P34" s="40"/>
      <c r="Q34" s="40"/>
      <c r="R34" s="40"/>
      <c r="S34" s="40"/>
      <c r="T34" s="40"/>
      <c r="U34" s="40"/>
      <c r="V34" s="40"/>
      <c r="W34" s="40"/>
      <c r="X34" s="40"/>
      <c r="Y34" s="40"/>
      <c r="Z34" s="40"/>
    </row>
    <row r="35" spans="1:26" ht="25.5">
      <c r="A35" s="31"/>
      <c r="B35" s="41" t="s">
        <v>140</v>
      </c>
      <c r="C35" s="38"/>
      <c r="D35" s="39"/>
      <c r="E35" s="40"/>
      <c r="F35" s="40"/>
      <c r="G35" s="40"/>
      <c r="H35" s="40"/>
      <c r="I35" s="40"/>
      <c r="J35" s="40"/>
      <c r="K35" s="40"/>
      <c r="L35" s="40"/>
      <c r="M35" s="40"/>
      <c r="N35" s="40"/>
      <c r="O35" s="40"/>
      <c r="P35" s="40"/>
      <c r="Q35" s="40"/>
      <c r="R35" s="40"/>
      <c r="S35" s="40"/>
      <c r="T35" s="40"/>
      <c r="U35" s="40"/>
      <c r="V35" s="40"/>
      <c r="W35" s="40"/>
      <c r="X35" s="40"/>
      <c r="Y35" s="40"/>
      <c r="Z35" s="40"/>
    </row>
    <row r="36" spans="1:26" ht="12.75">
      <c r="A36" s="31"/>
      <c r="B36" s="31"/>
      <c r="C36" s="41"/>
      <c r="D36" s="39"/>
      <c r="E36" s="40"/>
      <c r="F36" s="40"/>
      <c r="G36" s="40"/>
      <c r="H36" s="40"/>
      <c r="I36" s="40"/>
      <c r="J36" s="40"/>
      <c r="K36" s="40"/>
      <c r="L36" s="40"/>
      <c r="M36" s="40"/>
      <c r="N36" s="40"/>
      <c r="O36" s="40"/>
      <c r="P36" s="40"/>
      <c r="Q36" s="40"/>
      <c r="R36" s="40"/>
      <c r="S36" s="40"/>
      <c r="T36" s="40"/>
      <c r="U36" s="40"/>
      <c r="V36" s="40"/>
      <c r="W36" s="40"/>
      <c r="X36" s="40"/>
      <c r="Y36" s="40"/>
      <c r="Z36" s="40"/>
    </row>
    <row r="37" spans="1:26" ht="12.75">
      <c r="A37" s="31"/>
      <c r="B37" s="41" t="s">
        <v>141</v>
      </c>
      <c r="C37" s="38"/>
      <c r="D37" s="39"/>
      <c r="E37" s="40"/>
      <c r="F37" s="40"/>
      <c r="G37" s="40"/>
      <c r="H37" s="40"/>
      <c r="I37" s="40"/>
      <c r="J37" s="40"/>
      <c r="K37" s="40"/>
      <c r="L37" s="40"/>
      <c r="M37" s="40"/>
      <c r="N37" s="40"/>
      <c r="O37" s="40"/>
      <c r="P37" s="40"/>
      <c r="Q37" s="40"/>
      <c r="R37" s="40"/>
      <c r="S37" s="40"/>
      <c r="T37" s="40"/>
      <c r="U37" s="40"/>
      <c r="V37" s="40"/>
      <c r="W37" s="40"/>
      <c r="X37" s="40"/>
      <c r="Y37" s="40"/>
      <c r="Z37" s="40"/>
    </row>
    <row r="38" spans="1:26" ht="12.75">
      <c r="A38" s="31"/>
      <c r="B38" s="37" t="s">
        <v>142</v>
      </c>
      <c r="C38" s="38"/>
      <c r="D38" s="39"/>
      <c r="E38" s="40"/>
      <c r="F38" s="40"/>
      <c r="G38" s="40"/>
      <c r="H38" s="40"/>
      <c r="I38" s="40"/>
      <c r="J38" s="40"/>
      <c r="K38" s="40"/>
      <c r="L38" s="40"/>
      <c r="M38" s="40"/>
      <c r="N38" s="40"/>
      <c r="O38" s="40"/>
      <c r="P38" s="40"/>
      <c r="Q38" s="40"/>
      <c r="R38" s="40"/>
      <c r="S38" s="40"/>
      <c r="T38" s="40"/>
      <c r="U38" s="40"/>
      <c r="V38" s="40"/>
      <c r="W38" s="40"/>
      <c r="X38" s="40"/>
      <c r="Y38" s="40"/>
      <c r="Z38" s="40"/>
    </row>
    <row r="39" spans="1:26" ht="12.75">
      <c r="A39" s="31"/>
      <c r="B39" s="41" t="s">
        <v>143</v>
      </c>
      <c r="C39" s="38"/>
      <c r="D39" s="39"/>
      <c r="E39" s="40"/>
      <c r="F39" s="40"/>
      <c r="G39" s="40"/>
      <c r="H39" s="40"/>
      <c r="I39" s="40"/>
      <c r="J39" s="40"/>
      <c r="K39" s="40"/>
      <c r="L39" s="40"/>
      <c r="M39" s="40"/>
      <c r="N39" s="40"/>
      <c r="O39" s="40"/>
      <c r="P39" s="40"/>
      <c r="Q39" s="40"/>
      <c r="R39" s="40"/>
      <c r="S39" s="40"/>
      <c r="T39" s="40"/>
      <c r="U39" s="40"/>
      <c r="V39" s="40"/>
      <c r="W39" s="40"/>
      <c r="X39" s="40"/>
      <c r="Y39" s="40"/>
      <c r="Z39" s="40"/>
    </row>
    <row r="40" spans="1:26" ht="38.25">
      <c r="A40" s="31"/>
      <c r="B40" s="41" t="s">
        <v>144</v>
      </c>
      <c r="C40" s="38"/>
      <c r="D40" s="39"/>
      <c r="E40" s="40"/>
      <c r="F40" s="40"/>
      <c r="G40" s="40"/>
      <c r="H40" s="40"/>
      <c r="I40" s="40"/>
      <c r="J40" s="40"/>
      <c r="K40" s="40"/>
      <c r="L40" s="40"/>
      <c r="M40" s="40"/>
      <c r="N40" s="40"/>
      <c r="O40" s="40"/>
      <c r="P40" s="40"/>
      <c r="Q40" s="40"/>
      <c r="R40" s="40"/>
      <c r="S40" s="40"/>
      <c r="T40" s="40"/>
      <c r="U40" s="40"/>
      <c r="V40" s="40"/>
      <c r="W40" s="40"/>
      <c r="X40" s="40"/>
      <c r="Y40" s="40"/>
      <c r="Z40" s="40"/>
    </row>
    <row r="41" spans="1:26" ht="76.5">
      <c r="A41" s="31"/>
      <c r="B41" s="41" t="s">
        <v>145</v>
      </c>
      <c r="C41" s="38" t="s">
        <v>146</v>
      </c>
      <c r="D41" s="39"/>
      <c r="E41" s="40"/>
      <c r="F41" s="40"/>
      <c r="G41" s="40"/>
      <c r="H41" s="40"/>
      <c r="I41" s="40"/>
      <c r="J41" s="40"/>
      <c r="K41" s="40"/>
      <c r="L41" s="40"/>
      <c r="M41" s="40"/>
      <c r="N41" s="40"/>
      <c r="O41" s="40"/>
      <c r="P41" s="40"/>
      <c r="Q41" s="40"/>
      <c r="R41" s="40"/>
      <c r="S41" s="40"/>
      <c r="T41" s="40"/>
      <c r="U41" s="40"/>
      <c r="V41" s="40"/>
      <c r="W41" s="40"/>
      <c r="X41" s="40"/>
      <c r="Y41" s="40"/>
      <c r="Z41" s="40"/>
    </row>
    <row r="42" spans="1:26" ht="25.5">
      <c r="A42" s="31"/>
      <c r="B42" s="41" t="s">
        <v>147</v>
      </c>
      <c r="C42" s="38"/>
      <c r="D42" s="39"/>
      <c r="E42" s="40"/>
      <c r="F42" s="40"/>
      <c r="G42" s="40"/>
      <c r="H42" s="40"/>
      <c r="I42" s="40"/>
      <c r="J42" s="40"/>
      <c r="K42" s="40"/>
      <c r="L42" s="40"/>
      <c r="M42" s="40"/>
      <c r="N42" s="40"/>
      <c r="O42" s="40"/>
      <c r="P42" s="40"/>
      <c r="Q42" s="40"/>
      <c r="R42" s="40"/>
      <c r="S42" s="40"/>
      <c r="T42" s="40"/>
      <c r="U42" s="40"/>
      <c r="V42" s="40"/>
      <c r="W42" s="40"/>
      <c r="X42" s="40"/>
      <c r="Y42" s="40"/>
      <c r="Z42" s="40"/>
    </row>
    <row r="43" spans="1:26" ht="102">
      <c r="A43" s="31"/>
      <c r="B43" s="41" t="s">
        <v>148</v>
      </c>
      <c r="C43" s="38" t="s">
        <v>149</v>
      </c>
      <c r="D43" s="39" t="s">
        <v>150</v>
      </c>
      <c r="E43" s="40"/>
      <c r="F43" s="40"/>
      <c r="G43" s="40"/>
      <c r="H43" s="40"/>
      <c r="I43" s="40"/>
      <c r="J43" s="40"/>
      <c r="K43" s="40"/>
      <c r="L43" s="40"/>
      <c r="M43" s="40"/>
      <c r="N43" s="40"/>
      <c r="O43" s="40"/>
      <c r="P43" s="40"/>
      <c r="Q43" s="40"/>
      <c r="R43" s="40"/>
      <c r="S43" s="40"/>
      <c r="T43" s="40"/>
      <c r="U43" s="40"/>
      <c r="V43" s="40"/>
      <c r="W43" s="40"/>
      <c r="X43" s="40"/>
      <c r="Y43" s="40"/>
      <c r="Z43" s="40"/>
    </row>
    <row r="44" spans="1:26" ht="25.5">
      <c r="A44" s="31"/>
      <c r="B44" s="41" t="s">
        <v>151</v>
      </c>
      <c r="C44" s="38"/>
      <c r="D44" s="39"/>
      <c r="E44" s="40"/>
      <c r="F44" s="40"/>
      <c r="G44" s="40"/>
      <c r="H44" s="40"/>
      <c r="I44" s="40"/>
      <c r="J44" s="40"/>
      <c r="K44" s="40"/>
      <c r="L44" s="40"/>
      <c r="M44" s="40"/>
      <c r="N44" s="40"/>
      <c r="O44" s="40"/>
      <c r="P44" s="40"/>
      <c r="Q44" s="40"/>
      <c r="R44" s="40"/>
      <c r="S44" s="40"/>
      <c r="T44" s="40"/>
      <c r="U44" s="40"/>
      <c r="V44" s="40"/>
      <c r="W44" s="40"/>
      <c r="X44" s="40"/>
      <c r="Y44" s="40"/>
      <c r="Z44" s="40"/>
    </row>
    <row r="45" spans="1:26" ht="12.75">
      <c r="A45" s="31"/>
      <c r="B45" s="41" t="s">
        <v>152</v>
      </c>
      <c r="C45" s="38"/>
      <c r="D45" s="39"/>
      <c r="E45" s="40"/>
      <c r="F45" s="40"/>
      <c r="G45" s="40"/>
      <c r="H45" s="40"/>
      <c r="I45" s="40"/>
      <c r="J45" s="40"/>
      <c r="K45" s="40"/>
      <c r="L45" s="40"/>
      <c r="M45" s="40"/>
      <c r="N45" s="40"/>
      <c r="O45" s="40"/>
      <c r="P45" s="40"/>
      <c r="Q45" s="40"/>
      <c r="R45" s="40"/>
      <c r="S45" s="40"/>
      <c r="T45" s="40"/>
      <c r="U45" s="40"/>
      <c r="V45" s="40"/>
      <c r="W45" s="40"/>
      <c r="X45" s="40"/>
      <c r="Y45" s="40"/>
      <c r="Z45" s="40"/>
    </row>
    <row r="46" spans="1:26" ht="38.25">
      <c r="A46" s="31"/>
      <c r="B46" s="41" t="s">
        <v>153</v>
      </c>
      <c r="C46" s="38"/>
      <c r="D46" s="39"/>
      <c r="E46" s="40"/>
      <c r="F46" s="40"/>
      <c r="G46" s="40"/>
      <c r="H46" s="40"/>
      <c r="I46" s="40"/>
      <c r="J46" s="40"/>
      <c r="K46" s="40"/>
      <c r="L46" s="40"/>
      <c r="M46" s="40"/>
      <c r="N46" s="40"/>
      <c r="O46" s="40"/>
      <c r="P46" s="40"/>
      <c r="Q46" s="40"/>
      <c r="R46" s="40"/>
      <c r="S46" s="40"/>
      <c r="T46" s="40"/>
      <c r="U46" s="40"/>
      <c r="V46" s="40"/>
      <c r="W46" s="40"/>
      <c r="X46" s="40"/>
      <c r="Y46" s="40"/>
      <c r="Z46" s="40"/>
    </row>
    <row r="47" spans="1:26" ht="25.5">
      <c r="A47" s="31"/>
      <c r="B47" s="26" t="s">
        <v>154</v>
      </c>
      <c r="C47" s="38"/>
      <c r="D47" s="39"/>
      <c r="E47" s="40"/>
      <c r="F47" s="40"/>
      <c r="G47" s="40"/>
      <c r="H47" s="40"/>
      <c r="I47" s="40"/>
      <c r="J47" s="40"/>
      <c r="K47" s="40"/>
      <c r="L47" s="40"/>
      <c r="M47" s="40"/>
      <c r="N47" s="40"/>
      <c r="O47" s="40"/>
      <c r="P47" s="40"/>
      <c r="Q47" s="40"/>
      <c r="R47" s="40"/>
      <c r="S47" s="40"/>
      <c r="T47" s="40"/>
      <c r="U47" s="40"/>
      <c r="V47" s="40"/>
      <c r="W47" s="40"/>
      <c r="X47" s="40"/>
      <c r="Y47" s="40"/>
      <c r="Z47" s="40"/>
    </row>
    <row r="48" spans="1:26" ht="12.75">
      <c r="A48" s="31"/>
      <c r="B48" s="41" t="s">
        <v>155</v>
      </c>
      <c r="C48" s="38"/>
      <c r="D48" s="39"/>
      <c r="E48" s="40"/>
      <c r="F48" s="40"/>
      <c r="G48" s="40"/>
      <c r="H48" s="40"/>
      <c r="I48" s="40"/>
      <c r="J48" s="40"/>
      <c r="K48" s="40"/>
      <c r="L48" s="40"/>
      <c r="M48" s="40"/>
      <c r="N48" s="40"/>
      <c r="O48" s="40"/>
      <c r="P48" s="40"/>
      <c r="Q48" s="40"/>
      <c r="R48" s="40"/>
      <c r="S48" s="40"/>
      <c r="T48" s="40"/>
      <c r="U48" s="40"/>
      <c r="V48" s="40"/>
      <c r="W48" s="40"/>
      <c r="X48" s="40"/>
      <c r="Y48" s="40"/>
      <c r="Z48" s="40"/>
    </row>
    <row r="49" spans="1:26" ht="25.5">
      <c r="A49" s="31"/>
      <c r="B49" s="41" t="s">
        <v>156</v>
      </c>
      <c r="C49" s="38" t="s">
        <v>157</v>
      </c>
      <c r="D49" s="39"/>
      <c r="E49" s="40"/>
      <c r="F49" s="40"/>
      <c r="G49" s="40"/>
      <c r="H49" s="40"/>
      <c r="I49" s="40"/>
      <c r="J49" s="40"/>
      <c r="K49" s="40"/>
      <c r="L49" s="40"/>
      <c r="M49" s="40"/>
      <c r="N49" s="40"/>
      <c r="O49" s="40"/>
      <c r="P49" s="40"/>
      <c r="Q49" s="40"/>
      <c r="R49" s="40"/>
      <c r="S49" s="40"/>
      <c r="T49" s="40"/>
      <c r="U49" s="40"/>
      <c r="V49" s="40"/>
      <c r="W49" s="40"/>
      <c r="X49" s="40"/>
      <c r="Y49" s="40"/>
      <c r="Z49" s="40"/>
    </row>
    <row r="50" spans="1:26" ht="25.5">
      <c r="A50" s="31"/>
      <c r="B50" s="41" t="s">
        <v>158</v>
      </c>
      <c r="C50" s="38"/>
      <c r="D50" s="39"/>
      <c r="E50" s="40"/>
      <c r="F50" s="40"/>
      <c r="G50" s="40"/>
      <c r="H50" s="40"/>
      <c r="I50" s="40"/>
      <c r="J50" s="40"/>
      <c r="K50" s="40"/>
      <c r="L50" s="40"/>
      <c r="M50" s="40"/>
      <c r="N50" s="40"/>
      <c r="O50" s="40"/>
      <c r="P50" s="40"/>
      <c r="Q50" s="40"/>
      <c r="R50" s="40"/>
      <c r="S50" s="40"/>
      <c r="T50" s="40"/>
      <c r="U50" s="40"/>
      <c r="V50" s="40"/>
      <c r="W50" s="40"/>
      <c r="X50" s="40"/>
      <c r="Y50" s="40"/>
      <c r="Z50" s="40"/>
    </row>
    <row r="51" spans="1:26" ht="76.5">
      <c r="A51" s="31"/>
      <c r="B51" s="37" t="s">
        <v>159</v>
      </c>
      <c r="C51" s="38" t="s">
        <v>160</v>
      </c>
      <c r="D51" s="39"/>
      <c r="E51" s="40"/>
      <c r="F51" s="40"/>
      <c r="G51" s="40"/>
      <c r="H51" s="40"/>
      <c r="I51" s="40"/>
      <c r="J51" s="40"/>
      <c r="K51" s="40"/>
      <c r="L51" s="40"/>
      <c r="M51" s="40"/>
      <c r="N51" s="40"/>
      <c r="O51" s="40"/>
      <c r="P51" s="40"/>
      <c r="Q51" s="40"/>
      <c r="R51" s="40"/>
      <c r="S51" s="40"/>
      <c r="T51" s="40"/>
      <c r="U51" s="40"/>
      <c r="V51" s="40"/>
      <c r="W51" s="40"/>
      <c r="X51" s="40"/>
      <c r="Y51" s="40"/>
      <c r="Z51" s="40"/>
    </row>
    <row r="52" spans="1:26" ht="63.75">
      <c r="A52" s="31"/>
      <c r="B52" s="44" t="s">
        <v>161</v>
      </c>
      <c r="C52" s="38" t="s">
        <v>162</v>
      </c>
      <c r="D52" s="39"/>
      <c r="E52" s="40"/>
      <c r="F52" s="40"/>
      <c r="G52" s="40"/>
      <c r="H52" s="40"/>
      <c r="I52" s="40"/>
      <c r="J52" s="40"/>
      <c r="K52" s="40"/>
      <c r="L52" s="40"/>
      <c r="M52" s="40"/>
      <c r="N52" s="40"/>
      <c r="O52" s="40"/>
      <c r="P52" s="40"/>
      <c r="Q52" s="40"/>
      <c r="R52" s="40"/>
      <c r="S52" s="40"/>
      <c r="T52" s="40"/>
      <c r="U52" s="40"/>
      <c r="V52" s="40"/>
      <c r="W52" s="40"/>
      <c r="X52" s="40"/>
      <c r="Y52" s="40"/>
      <c r="Z52" s="40"/>
    </row>
    <row r="53" spans="1:26" ht="63.75">
      <c r="A53" s="31"/>
      <c r="B53" s="45" t="s">
        <v>163</v>
      </c>
      <c r="C53" s="38" t="s">
        <v>164</v>
      </c>
      <c r="D53" s="39"/>
      <c r="E53" s="40"/>
      <c r="F53" s="40"/>
      <c r="G53" s="40"/>
      <c r="H53" s="40"/>
      <c r="I53" s="40"/>
      <c r="J53" s="40"/>
      <c r="K53" s="40"/>
      <c r="L53" s="40"/>
      <c r="M53" s="40"/>
      <c r="N53" s="40"/>
      <c r="O53" s="40"/>
      <c r="P53" s="40"/>
      <c r="Q53" s="40"/>
      <c r="R53" s="40"/>
      <c r="S53" s="40"/>
      <c r="T53" s="40"/>
      <c r="U53" s="40"/>
      <c r="V53" s="40"/>
      <c r="W53" s="40"/>
      <c r="X53" s="40"/>
      <c r="Y53" s="40"/>
      <c r="Z53" s="40"/>
    </row>
    <row r="54" spans="1:26" ht="51">
      <c r="A54" s="31"/>
      <c r="B54" s="46" t="s">
        <v>165</v>
      </c>
      <c r="C54" s="38" t="s">
        <v>166</v>
      </c>
      <c r="D54" s="39"/>
      <c r="E54" s="40"/>
      <c r="F54" s="40"/>
      <c r="G54" s="40"/>
      <c r="H54" s="40"/>
      <c r="I54" s="40"/>
      <c r="J54" s="40"/>
      <c r="K54" s="40"/>
      <c r="L54" s="40"/>
      <c r="M54" s="40"/>
      <c r="N54" s="40"/>
      <c r="O54" s="40"/>
      <c r="P54" s="40"/>
      <c r="Q54" s="40"/>
      <c r="R54" s="40"/>
      <c r="S54" s="40"/>
      <c r="T54" s="40"/>
      <c r="U54" s="40"/>
      <c r="V54" s="40"/>
      <c r="W54" s="40"/>
      <c r="X54" s="40"/>
      <c r="Y54" s="40"/>
      <c r="Z54" s="40"/>
    </row>
    <row r="55" spans="1:26" ht="76.5">
      <c r="A55" s="31"/>
      <c r="B55" s="44" t="s">
        <v>167</v>
      </c>
      <c r="C55" s="38" t="s">
        <v>168</v>
      </c>
      <c r="D55" s="39"/>
      <c r="E55" s="40"/>
      <c r="F55" s="40"/>
      <c r="G55" s="40"/>
      <c r="H55" s="40"/>
      <c r="I55" s="40"/>
      <c r="J55" s="40"/>
      <c r="K55" s="40"/>
      <c r="L55" s="40"/>
      <c r="M55" s="40"/>
      <c r="N55" s="40"/>
      <c r="O55" s="40"/>
      <c r="P55" s="40"/>
      <c r="Q55" s="40"/>
      <c r="R55" s="40"/>
      <c r="S55" s="40"/>
      <c r="T55" s="40"/>
      <c r="U55" s="40"/>
      <c r="V55" s="40"/>
      <c r="W55" s="40"/>
      <c r="X55" s="40"/>
      <c r="Y55" s="40"/>
      <c r="Z55" s="40"/>
    </row>
    <row r="56" spans="1:26" ht="38.25">
      <c r="A56" s="31"/>
      <c r="B56" s="44" t="s">
        <v>169</v>
      </c>
      <c r="C56" s="38" t="s">
        <v>170</v>
      </c>
      <c r="D56" s="39"/>
      <c r="E56" s="40"/>
      <c r="F56" s="40"/>
      <c r="G56" s="40"/>
      <c r="H56" s="40"/>
      <c r="I56" s="40"/>
      <c r="J56" s="40"/>
      <c r="K56" s="40"/>
      <c r="L56" s="40"/>
      <c r="M56" s="40"/>
      <c r="N56" s="40"/>
      <c r="O56" s="40"/>
      <c r="P56" s="40"/>
      <c r="Q56" s="40"/>
      <c r="R56" s="40"/>
      <c r="S56" s="40"/>
      <c r="T56" s="40"/>
      <c r="U56" s="40"/>
      <c r="V56" s="40"/>
      <c r="W56" s="40"/>
      <c r="X56" s="40"/>
      <c r="Y56" s="40"/>
      <c r="Z56" s="40"/>
    </row>
    <row r="57" spans="1:26" ht="25.5">
      <c r="A57" s="31"/>
      <c r="B57" s="44" t="s">
        <v>171</v>
      </c>
      <c r="C57" s="38"/>
      <c r="D57" s="39"/>
      <c r="E57" s="40"/>
      <c r="F57" s="40"/>
      <c r="G57" s="40"/>
      <c r="H57" s="40"/>
      <c r="I57" s="40"/>
      <c r="J57" s="40"/>
      <c r="K57" s="40"/>
      <c r="L57" s="40"/>
      <c r="M57" s="40"/>
      <c r="N57" s="40"/>
      <c r="O57" s="40"/>
      <c r="P57" s="40"/>
      <c r="Q57" s="40"/>
      <c r="R57" s="40"/>
      <c r="S57" s="40"/>
      <c r="T57" s="40"/>
      <c r="U57" s="40"/>
      <c r="V57" s="40"/>
      <c r="W57" s="40"/>
      <c r="X57" s="40"/>
      <c r="Y57" s="40"/>
      <c r="Z57" s="40"/>
    </row>
    <row r="58" spans="1:26" ht="38.25">
      <c r="A58" s="31"/>
      <c r="B58" s="44" t="s">
        <v>172</v>
      </c>
      <c r="C58" s="38"/>
      <c r="D58" s="39"/>
      <c r="E58" s="40"/>
      <c r="F58" s="40"/>
      <c r="G58" s="40"/>
      <c r="H58" s="40"/>
      <c r="I58" s="40"/>
      <c r="J58" s="40"/>
      <c r="K58" s="40"/>
      <c r="L58" s="40"/>
      <c r="M58" s="40"/>
      <c r="N58" s="40"/>
      <c r="O58" s="40"/>
      <c r="P58" s="40"/>
      <c r="Q58" s="40"/>
      <c r="R58" s="40"/>
      <c r="S58" s="40"/>
      <c r="T58" s="40"/>
      <c r="U58" s="40"/>
      <c r="V58" s="40"/>
      <c r="W58" s="40"/>
      <c r="X58" s="40"/>
      <c r="Y58" s="40"/>
      <c r="Z58" s="40"/>
    </row>
    <row r="59" spans="1:26" ht="25.5">
      <c r="A59" s="31"/>
      <c r="B59" s="44" t="s">
        <v>173</v>
      </c>
      <c r="C59" s="38" t="s">
        <v>174</v>
      </c>
      <c r="D59" s="39"/>
      <c r="E59" s="40"/>
      <c r="F59" s="40"/>
      <c r="G59" s="40"/>
      <c r="H59" s="40"/>
      <c r="I59" s="40"/>
      <c r="J59" s="40"/>
      <c r="K59" s="40"/>
      <c r="L59" s="40"/>
      <c r="M59" s="40"/>
      <c r="N59" s="40"/>
      <c r="O59" s="40"/>
      <c r="P59" s="40"/>
      <c r="Q59" s="40"/>
      <c r="R59" s="40"/>
      <c r="S59" s="40"/>
      <c r="T59" s="40"/>
      <c r="U59" s="40"/>
      <c r="V59" s="40"/>
      <c r="W59" s="40"/>
      <c r="X59" s="40"/>
      <c r="Y59" s="40"/>
      <c r="Z59" s="40"/>
    </row>
    <row r="60" spans="1:26" ht="127.5">
      <c r="A60" s="31"/>
      <c r="B60" s="44" t="s">
        <v>175</v>
      </c>
      <c r="C60" s="38" t="s">
        <v>176</v>
      </c>
      <c r="D60" s="39"/>
      <c r="E60" s="40"/>
      <c r="F60" s="40"/>
      <c r="G60" s="40"/>
      <c r="H60" s="40"/>
      <c r="I60" s="40"/>
      <c r="J60" s="40"/>
      <c r="K60" s="40"/>
      <c r="L60" s="40"/>
      <c r="M60" s="40"/>
      <c r="N60" s="40"/>
      <c r="O60" s="40"/>
      <c r="P60" s="40"/>
      <c r="Q60" s="40"/>
      <c r="R60" s="40"/>
      <c r="S60" s="40"/>
      <c r="T60" s="40"/>
      <c r="U60" s="40"/>
      <c r="V60" s="40"/>
      <c r="W60" s="40"/>
      <c r="X60" s="40"/>
      <c r="Y60" s="40"/>
      <c r="Z60" s="40"/>
    </row>
    <row r="61" spans="1:26" ht="12.75">
      <c r="A61" s="31"/>
      <c r="B61" s="44" t="s">
        <v>177</v>
      </c>
      <c r="C61" s="38" t="s">
        <v>178</v>
      </c>
      <c r="D61" s="39"/>
      <c r="E61" s="40"/>
      <c r="F61" s="40"/>
      <c r="G61" s="40"/>
      <c r="H61" s="40"/>
      <c r="I61" s="40"/>
      <c r="J61" s="40"/>
      <c r="K61" s="40"/>
      <c r="L61" s="40"/>
      <c r="M61" s="40"/>
      <c r="N61" s="40"/>
      <c r="O61" s="40"/>
      <c r="P61" s="40"/>
      <c r="Q61" s="40"/>
      <c r="R61" s="40"/>
      <c r="S61" s="40"/>
      <c r="T61" s="40"/>
      <c r="U61" s="40"/>
      <c r="V61" s="40"/>
      <c r="W61" s="40"/>
      <c r="X61" s="40"/>
      <c r="Y61" s="40"/>
      <c r="Z61" s="40"/>
    </row>
    <row r="62" spans="1:26" ht="89.25">
      <c r="A62" s="31"/>
      <c r="B62" s="44" t="s">
        <v>179</v>
      </c>
      <c r="C62" s="38" t="s">
        <v>180</v>
      </c>
      <c r="D62" s="39"/>
      <c r="E62" s="40"/>
      <c r="F62" s="40"/>
      <c r="G62" s="40"/>
      <c r="H62" s="40"/>
      <c r="I62" s="40"/>
      <c r="J62" s="40"/>
      <c r="K62" s="40"/>
      <c r="L62" s="40"/>
      <c r="M62" s="40"/>
      <c r="N62" s="40"/>
      <c r="O62" s="40"/>
      <c r="P62" s="40"/>
      <c r="Q62" s="40"/>
      <c r="R62" s="40"/>
      <c r="S62" s="40"/>
      <c r="T62" s="40"/>
      <c r="U62" s="40"/>
      <c r="V62" s="40"/>
      <c r="W62" s="40"/>
      <c r="X62" s="40"/>
      <c r="Y62" s="40"/>
      <c r="Z62" s="40"/>
    </row>
    <row r="63" spans="1:26" ht="38.25">
      <c r="A63" s="31"/>
      <c r="B63" s="44" t="s">
        <v>181</v>
      </c>
      <c r="C63" s="38"/>
      <c r="D63" s="39"/>
      <c r="E63" s="40"/>
      <c r="F63" s="40"/>
      <c r="G63" s="40"/>
      <c r="H63" s="40"/>
      <c r="I63" s="40"/>
      <c r="J63" s="40"/>
      <c r="K63" s="40"/>
      <c r="L63" s="40"/>
      <c r="M63" s="40"/>
      <c r="N63" s="40"/>
      <c r="O63" s="40"/>
      <c r="P63" s="40"/>
      <c r="Q63" s="40"/>
      <c r="R63" s="40"/>
      <c r="S63" s="40"/>
      <c r="T63" s="40"/>
      <c r="U63" s="40"/>
      <c r="V63" s="40"/>
      <c r="W63" s="40"/>
      <c r="X63" s="40"/>
      <c r="Y63" s="40"/>
      <c r="Z63" s="40"/>
    </row>
    <row r="64" spans="1:26" ht="25.5">
      <c r="A64" s="31"/>
      <c r="B64" s="44" t="s">
        <v>182</v>
      </c>
      <c r="C64" s="38" t="s">
        <v>183</v>
      </c>
      <c r="D64" s="39"/>
      <c r="E64" s="40"/>
      <c r="F64" s="40"/>
      <c r="G64" s="40"/>
      <c r="H64" s="40"/>
      <c r="I64" s="40"/>
      <c r="J64" s="40"/>
      <c r="K64" s="40"/>
      <c r="L64" s="40"/>
      <c r="M64" s="40"/>
      <c r="N64" s="40"/>
      <c r="O64" s="40"/>
      <c r="P64" s="40"/>
      <c r="Q64" s="40"/>
      <c r="R64" s="40"/>
      <c r="S64" s="40"/>
      <c r="T64" s="40"/>
      <c r="U64" s="40"/>
      <c r="V64" s="40"/>
      <c r="W64" s="40"/>
      <c r="X64" s="40"/>
      <c r="Y64" s="40"/>
      <c r="Z64" s="40"/>
    </row>
    <row r="65" spans="1:26" ht="63.75">
      <c r="A65" s="31"/>
      <c r="B65" s="47" t="s">
        <v>184</v>
      </c>
      <c r="C65" s="38"/>
      <c r="D65" s="48"/>
      <c r="E65" s="40"/>
      <c r="F65" s="40"/>
      <c r="G65" s="40"/>
      <c r="H65" s="40"/>
      <c r="I65" s="40"/>
      <c r="J65" s="40"/>
      <c r="K65" s="40"/>
      <c r="L65" s="40"/>
      <c r="M65" s="40"/>
      <c r="N65" s="40"/>
      <c r="O65" s="40"/>
      <c r="P65" s="40"/>
      <c r="Q65" s="40"/>
      <c r="R65" s="40"/>
      <c r="S65" s="40"/>
      <c r="T65" s="40"/>
      <c r="U65" s="40"/>
      <c r="V65" s="40"/>
      <c r="W65" s="40"/>
      <c r="X65" s="40"/>
      <c r="Y65" s="40"/>
      <c r="Z65" s="40"/>
    </row>
    <row r="66" spans="1:26" ht="63.75">
      <c r="A66" s="31"/>
      <c r="B66" s="47" t="s">
        <v>185</v>
      </c>
      <c r="C66" s="38" t="s">
        <v>186</v>
      </c>
      <c r="D66" s="48"/>
      <c r="E66" s="40"/>
      <c r="F66" s="40"/>
      <c r="G66" s="40"/>
      <c r="H66" s="40"/>
      <c r="I66" s="40"/>
      <c r="J66" s="40"/>
      <c r="K66" s="40"/>
      <c r="L66" s="40"/>
      <c r="M66" s="40"/>
      <c r="N66" s="40"/>
      <c r="O66" s="40"/>
      <c r="P66" s="40"/>
      <c r="Q66" s="40"/>
      <c r="R66" s="40"/>
      <c r="S66" s="40"/>
      <c r="T66" s="40"/>
      <c r="U66" s="40"/>
      <c r="V66" s="40"/>
      <c r="W66" s="40"/>
      <c r="X66" s="40"/>
      <c r="Y66" s="40"/>
      <c r="Z66" s="40"/>
    </row>
    <row r="67" spans="1:26" ht="38.25">
      <c r="A67" s="31"/>
      <c r="B67" s="47" t="s">
        <v>187</v>
      </c>
      <c r="C67" s="38" t="s">
        <v>188</v>
      </c>
      <c r="D67" s="48"/>
      <c r="E67" s="40"/>
      <c r="F67" s="40"/>
      <c r="G67" s="40"/>
      <c r="H67" s="40"/>
      <c r="I67" s="40"/>
      <c r="J67" s="40"/>
      <c r="K67" s="40"/>
      <c r="L67" s="40"/>
      <c r="M67" s="40"/>
      <c r="N67" s="40"/>
      <c r="O67" s="40"/>
      <c r="P67" s="40"/>
      <c r="Q67" s="40"/>
      <c r="R67" s="40"/>
      <c r="S67" s="40"/>
      <c r="T67" s="40"/>
      <c r="U67" s="40"/>
      <c r="V67" s="40"/>
      <c r="W67" s="40"/>
      <c r="X67" s="40"/>
      <c r="Y67" s="40"/>
      <c r="Z67" s="40"/>
    </row>
    <row r="68" spans="1:26" ht="25.5">
      <c r="A68" s="31"/>
      <c r="B68" s="47" t="s">
        <v>189</v>
      </c>
      <c r="C68" s="38"/>
      <c r="D68" s="48"/>
      <c r="E68" s="40"/>
      <c r="F68" s="40"/>
      <c r="G68" s="40"/>
      <c r="H68" s="40"/>
      <c r="I68" s="40"/>
      <c r="J68" s="40"/>
      <c r="K68" s="40"/>
      <c r="L68" s="40"/>
      <c r="M68" s="40"/>
      <c r="N68" s="40"/>
      <c r="O68" s="40"/>
      <c r="P68" s="40"/>
      <c r="Q68" s="40"/>
      <c r="R68" s="40"/>
      <c r="S68" s="40"/>
      <c r="T68" s="40"/>
      <c r="U68" s="40"/>
      <c r="V68" s="40"/>
      <c r="W68" s="40"/>
      <c r="X68" s="40"/>
      <c r="Y68" s="40"/>
      <c r="Z68" s="40"/>
    </row>
    <row r="69" spans="1:26" ht="12.75">
      <c r="A69" s="31"/>
      <c r="B69" s="47" t="s">
        <v>190</v>
      </c>
      <c r="C69" s="38"/>
      <c r="D69" s="48"/>
      <c r="E69" s="40"/>
      <c r="F69" s="40"/>
      <c r="G69" s="40"/>
      <c r="H69" s="40"/>
      <c r="I69" s="40"/>
      <c r="J69" s="40"/>
      <c r="K69" s="40"/>
      <c r="L69" s="40"/>
      <c r="M69" s="40"/>
      <c r="N69" s="40"/>
      <c r="O69" s="40"/>
      <c r="P69" s="40"/>
      <c r="Q69" s="40"/>
      <c r="R69" s="40"/>
      <c r="S69" s="40"/>
      <c r="T69" s="40"/>
      <c r="U69" s="40"/>
      <c r="V69" s="40"/>
      <c r="W69" s="40"/>
      <c r="X69" s="40"/>
      <c r="Y69" s="40"/>
      <c r="Z69" s="40"/>
    </row>
    <row r="70" spans="1:26" ht="63.75">
      <c r="A70" s="31"/>
      <c r="B70" s="47" t="s">
        <v>191</v>
      </c>
      <c r="C70" s="38" t="s">
        <v>192</v>
      </c>
      <c r="D70" s="48"/>
      <c r="E70" s="40"/>
      <c r="F70" s="40"/>
      <c r="G70" s="40"/>
      <c r="H70" s="40"/>
      <c r="I70" s="40"/>
      <c r="J70" s="40"/>
      <c r="K70" s="40"/>
      <c r="L70" s="40"/>
      <c r="M70" s="40"/>
      <c r="N70" s="40"/>
      <c r="O70" s="40"/>
      <c r="P70" s="40"/>
      <c r="Q70" s="40"/>
      <c r="R70" s="40"/>
      <c r="S70" s="40"/>
      <c r="T70" s="40"/>
      <c r="U70" s="40"/>
      <c r="V70" s="40"/>
      <c r="W70" s="40"/>
      <c r="X70" s="40"/>
      <c r="Y70" s="40"/>
      <c r="Z70" s="40"/>
    </row>
    <row r="71" spans="1:26" ht="76.5">
      <c r="A71" s="31"/>
      <c r="B71" s="47" t="s">
        <v>193</v>
      </c>
      <c r="C71" s="38"/>
      <c r="D71" s="48"/>
      <c r="E71" s="40"/>
      <c r="F71" s="40"/>
      <c r="G71" s="40"/>
      <c r="H71" s="40"/>
      <c r="I71" s="40"/>
      <c r="J71" s="40"/>
      <c r="K71" s="40"/>
      <c r="L71" s="40"/>
      <c r="M71" s="40"/>
      <c r="N71" s="40"/>
      <c r="O71" s="40"/>
      <c r="P71" s="40"/>
      <c r="Q71" s="40"/>
      <c r="R71" s="40"/>
      <c r="S71" s="40"/>
      <c r="T71" s="40"/>
      <c r="U71" s="40"/>
      <c r="V71" s="40"/>
      <c r="W71" s="40"/>
      <c r="X71" s="40"/>
      <c r="Y71" s="40"/>
      <c r="Z71" s="40"/>
    </row>
    <row r="72" spans="1:26" ht="38.25">
      <c r="A72" s="31"/>
      <c r="B72" s="47" t="s">
        <v>194</v>
      </c>
      <c r="C72" s="38" t="s">
        <v>195</v>
      </c>
      <c r="D72" s="48"/>
      <c r="E72" s="40"/>
      <c r="F72" s="40"/>
      <c r="G72" s="40"/>
      <c r="H72" s="40"/>
      <c r="I72" s="40"/>
      <c r="J72" s="40"/>
      <c r="K72" s="40"/>
      <c r="L72" s="40"/>
      <c r="M72" s="40"/>
      <c r="N72" s="40"/>
      <c r="O72" s="40"/>
      <c r="P72" s="40"/>
      <c r="Q72" s="40"/>
      <c r="R72" s="40"/>
      <c r="S72" s="40"/>
      <c r="T72" s="40"/>
      <c r="U72" s="40"/>
      <c r="V72" s="40"/>
      <c r="W72" s="40"/>
      <c r="X72" s="40"/>
      <c r="Y72" s="40"/>
      <c r="Z72" s="40"/>
    </row>
    <row r="73" spans="1:26" ht="76.5">
      <c r="A73" s="31"/>
      <c r="B73" s="47" t="s">
        <v>196</v>
      </c>
      <c r="C73" s="38"/>
      <c r="D73" s="48"/>
      <c r="E73" s="40"/>
      <c r="F73" s="40"/>
      <c r="G73" s="40"/>
      <c r="H73" s="40"/>
      <c r="I73" s="40"/>
      <c r="J73" s="40"/>
      <c r="K73" s="40"/>
      <c r="L73" s="40"/>
      <c r="M73" s="40"/>
      <c r="N73" s="40"/>
      <c r="O73" s="40"/>
      <c r="P73" s="40"/>
      <c r="Q73" s="40"/>
      <c r="R73" s="40"/>
      <c r="S73" s="40"/>
      <c r="T73" s="40"/>
      <c r="U73" s="40"/>
      <c r="V73" s="40"/>
      <c r="W73" s="40"/>
      <c r="X73" s="40"/>
      <c r="Y73" s="40"/>
      <c r="Z73" s="40"/>
    </row>
    <row r="74" spans="1:26" ht="204">
      <c r="A74" s="31"/>
      <c r="B74" s="47" t="s">
        <v>197</v>
      </c>
      <c r="C74" s="38" t="s">
        <v>198</v>
      </c>
      <c r="D74" s="49"/>
      <c r="E74" s="40"/>
      <c r="F74" s="40"/>
      <c r="G74" s="40"/>
      <c r="H74" s="40"/>
      <c r="I74" s="40"/>
      <c r="J74" s="40"/>
      <c r="K74" s="40"/>
      <c r="L74" s="40"/>
      <c r="M74" s="40"/>
      <c r="N74" s="40"/>
      <c r="O74" s="40"/>
      <c r="P74" s="40"/>
      <c r="Q74" s="40"/>
      <c r="R74" s="40"/>
      <c r="S74" s="40"/>
      <c r="T74" s="40"/>
      <c r="U74" s="40"/>
      <c r="V74" s="40"/>
      <c r="W74" s="40"/>
      <c r="X74" s="40"/>
      <c r="Y74" s="40"/>
      <c r="Z74" s="40"/>
    </row>
    <row r="75" spans="1:26" ht="38.25">
      <c r="A75" s="31"/>
      <c r="B75" s="47" t="s">
        <v>199</v>
      </c>
      <c r="C75" s="38"/>
      <c r="D75" s="48"/>
      <c r="E75" s="40"/>
      <c r="F75" s="40"/>
      <c r="G75" s="40"/>
      <c r="H75" s="40"/>
      <c r="I75" s="40"/>
      <c r="J75" s="40"/>
      <c r="K75" s="40"/>
      <c r="L75" s="40"/>
      <c r="M75" s="40"/>
      <c r="N75" s="40"/>
      <c r="O75" s="40"/>
      <c r="P75" s="40"/>
      <c r="Q75" s="40"/>
      <c r="R75" s="40"/>
      <c r="S75" s="40"/>
      <c r="T75" s="40"/>
      <c r="U75" s="40"/>
      <c r="V75" s="40"/>
      <c r="W75" s="40"/>
      <c r="X75" s="40"/>
      <c r="Y75" s="40"/>
      <c r="Z75" s="40"/>
    </row>
    <row r="76" spans="1:26" ht="25.5">
      <c r="A76" s="31"/>
      <c r="B76" s="47" t="s">
        <v>200</v>
      </c>
      <c r="C76" s="38"/>
      <c r="D76" s="48"/>
      <c r="E76" s="40"/>
      <c r="F76" s="40"/>
      <c r="G76" s="40"/>
      <c r="H76" s="40"/>
      <c r="I76" s="40"/>
      <c r="J76" s="40"/>
      <c r="K76" s="40"/>
      <c r="L76" s="40"/>
      <c r="M76" s="40"/>
      <c r="N76" s="40"/>
      <c r="O76" s="40"/>
      <c r="P76" s="40"/>
      <c r="Q76" s="40"/>
      <c r="R76" s="40"/>
      <c r="S76" s="40"/>
      <c r="T76" s="40"/>
      <c r="U76" s="40"/>
      <c r="V76" s="40"/>
      <c r="W76" s="40"/>
      <c r="X76" s="40"/>
      <c r="Y76" s="40"/>
      <c r="Z76" s="40"/>
    </row>
    <row r="77" spans="1:26" ht="204">
      <c r="A77" s="31"/>
      <c r="B77" s="47" t="s">
        <v>201</v>
      </c>
      <c r="C77" s="38" t="s">
        <v>202</v>
      </c>
      <c r="D77" s="50" t="s">
        <v>203</v>
      </c>
      <c r="E77" s="40"/>
      <c r="F77" s="40"/>
      <c r="G77" s="40"/>
      <c r="H77" s="40"/>
      <c r="I77" s="40"/>
      <c r="J77" s="40"/>
      <c r="K77" s="40"/>
      <c r="L77" s="40"/>
      <c r="M77" s="40"/>
      <c r="N77" s="40"/>
      <c r="O77" s="40"/>
      <c r="P77" s="40"/>
      <c r="Q77" s="40"/>
      <c r="R77" s="40"/>
      <c r="S77" s="40"/>
      <c r="T77" s="40"/>
      <c r="U77" s="40"/>
      <c r="V77" s="40"/>
      <c r="W77" s="40"/>
      <c r="X77" s="40"/>
      <c r="Y77" s="40"/>
      <c r="Z77" s="40"/>
    </row>
    <row r="78" spans="1:26" ht="63.75">
      <c r="A78" s="31"/>
      <c r="B78" s="47" t="s">
        <v>204</v>
      </c>
      <c r="C78" s="38"/>
      <c r="D78" s="48"/>
      <c r="E78" s="40"/>
      <c r="F78" s="40"/>
      <c r="G78" s="40"/>
      <c r="H78" s="40"/>
      <c r="I78" s="40"/>
      <c r="J78" s="40"/>
      <c r="K78" s="40"/>
      <c r="L78" s="40"/>
      <c r="M78" s="40"/>
      <c r="N78" s="40"/>
      <c r="O78" s="40"/>
      <c r="P78" s="40"/>
      <c r="Q78" s="40"/>
      <c r="R78" s="40"/>
      <c r="S78" s="40"/>
      <c r="T78" s="40"/>
      <c r="U78" s="40"/>
      <c r="V78" s="40"/>
      <c r="W78" s="40"/>
      <c r="X78" s="40"/>
      <c r="Y78" s="40"/>
      <c r="Z78" s="40"/>
    </row>
    <row r="79" spans="1:26" ht="25.5">
      <c r="A79" s="31"/>
      <c r="B79" s="47" t="s">
        <v>205</v>
      </c>
      <c r="C79" s="38"/>
      <c r="D79" s="48"/>
      <c r="E79" s="40"/>
      <c r="F79" s="40"/>
      <c r="G79" s="40"/>
      <c r="H79" s="40"/>
      <c r="I79" s="40"/>
      <c r="J79" s="40"/>
      <c r="K79" s="40"/>
      <c r="L79" s="40"/>
      <c r="M79" s="40"/>
      <c r="N79" s="40"/>
      <c r="O79" s="40"/>
      <c r="P79" s="40"/>
      <c r="Q79" s="40"/>
      <c r="R79" s="40"/>
      <c r="S79" s="40"/>
      <c r="T79" s="40"/>
      <c r="U79" s="40"/>
      <c r="V79" s="40"/>
      <c r="W79" s="40"/>
      <c r="X79" s="40"/>
      <c r="Y79" s="40"/>
      <c r="Z79" s="40"/>
    </row>
    <row r="80" spans="1:26" ht="38.25">
      <c r="A80" s="31"/>
      <c r="B80" s="47" t="s">
        <v>206</v>
      </c>
      <c r="C80" s="38" t="s">
        <v>207</v>
      </c>
      <c r="D80" s="48"/>
      <c r="E80" s="40"/>
      <c r="F80" s="40"/>
      <c r="G80" s="40"/>
      <c r="H80" s="40"/>
      <c r="I80" s="40"/>
      <c r="J80" s="40"/>
      <c r="K80" s="40"/>
      <c r="L80" s="40"/>
      <c r="M80" s="40"/>
      <c r="N80" s="40"/>
      <c r="O80" s="40"/>
      <c r="P80" s="40"/>
      <c r="Q80" s="40"/>
      <c r="R80" s="40"/>
      <c r="S80" s="40"/>
      <c r="T80" s="40"/>
      <c r="U80" s="40"/>
      <c r="V80" s="40"/>
      <c r="W80" s="40"/>
      <c r="X80" s="40"/>
      <c r="Y80" s="40"/>
      <c r="Z80" s="40"/>
    </row>
    <row r="81" spans="1:26" ht="51">
      <c r="A81" s="31"/>
      <c r="B81" s="51" t="s">
        <v>208</v>
      </c>
      <c r="C81" s="38" t="s">
        <v>209</v>
      </c>
      <c r="D81" s="48"/>
      <c r="E81" s="40"/>
      <c r="F81" s="40"/>
      <c r="G81" s="40"/>
      <c r="H81" s="40"/>
      <c r="I81" s="40"/>
      <c r="J81" s="40"/>
      <c r="K81" s="40"/>
      <c r="L81" s="40"/>
      <c r="M81" s="40"/>
      <c r="N81" s="40"/>
      <c r="O81" s="40"/>
      <c r="P81" s="40"/>
      <c r="Q81" s="40"/>
      <c r="R81" s="40"/>
      <c r="S81" s="40"/>
      <c r="T81" s="40"/>
      <c r="U81" s="40"/>
      <c r="V81" s="40"/>
      <c r="W81" s="40"/>
      <c r="X81" s="40"/>
      <c r="Y81" s="40"/>
      <c r="Z81" s="40"/>
    </row>
    <row r="82" spans="1:26" ht="38.25">
      <c r="A82" s="31"/>
      <c r="B82" s="47" t="s">
        <v>210</v>
      </c>
      <c r="C82" s="38" t="s">
        <v>211</v>
      </c>
      <c r="D82" s="48"/>
      <c r="E82" s="40"/>
      <c r="F82" s="40"/>
      <c r="G82" s="40"/>
      <c r="H82" s="40"/>
      <c r="I82" s="40"/>
      <c r="J82" s="40"/>
      <c r="K82" s="40"/>
      <c r="L82" s="40"/>
      <c r="M82" s="40"/>
      <c r="N82" s="40"/>
      <c r="O82" s="40"/>
      <c r="P82" s="40"/>
      <c r="Q82" s="40"/>
      <c r="R82" s="40"/>
      <c r="S82" s="40"/>
      <c r="T82" s="40"/>
      <c r="U82" s="40"/>
      <c r="V82" s="40"/>
      <c r="W82" s="40"/>
      <c r="X82" s="40"/>
      <c r="Y82" s="40"/>
      <c r="Z82" s="40"/>
    </row>
    <row r="83" spans="1:26" ht="25.5">
      <c r="A83" s="31"/>
      <c r="B83" s="47" t="s">
        <v>212</v>
      </c>
      <c r="C83" s="38"/>
      <c r="D83" s="48"/>
      <c r="E83" s="40"/>
      <c r="F83" s="40"/>
      <c r="G83" s="40"/>
      <c r="H83" s="40"/>
      <c r="I83" s="40"/>
      <c r="J83" s="40"/>
      <c r="K83" s="40"/>
      <c r="L83" s="40"/>
      <c r="M83" s="40"/>
      <c r="N83" s="40"/>
      <c r="O83" s="40"/>
      <c r="P83" s="40"/>
      <c r="Q83" s="40"/>
      <c r="R83" s="40"/>
      <c r="S83" s="40"/>
      <c r="T83" s="40"/>
      <c r="U83" s="40"/>
      <c r="V83" s="40"/>
      <c r="W83" s="40"/>
      <c r="X83" s="40"/>
      <c r="Y83" s="40"/>
      <c r="Z83" s="40"/>
    </row>
    <row r="84" spans="1:26" ht="63.75">
      <c r="A84" s="31"/>
      <c r="B84" s="47" t="s">
        <v>213</v>
      </c>
      <c r="C84" s="38" t="s">
        <v>214</v>
      </c>
      <c r="D84" s="52"/>
      <c r="E84" s="40"/>
      <c r="F84" s="40"/>
      <c r="G84" s="40"/>
      <c r="H84" s="40"/>
      <c r="I84" s="40"/>
      <c r="J84" s="40"/>
      <c r="K84" s="40"/>
      <c r="L84" s="40"/>
      <c r="M84" s="40"/>
      <c r="N84" s="40"/>
      <c r="O84" s="40"/>
      <c r="P84" s="40"/>
      <c r="Q84" s="40"/>
      <c r="R84" s="40"/>
      <c r="S84" s="40"/>
      <c r="T84" s="40"/>
      <c r="U84" s="40"/>
      <c r="V84" s="40"/>
      <c r="W84" s="40"/>
      <c r="X84" s="40"/>
      <c r="Y84" s="40"/>
      <c r="Z84" s="40"/>
    </row>
    <row r="85" spans="1:26" ht="38.25">
      <c r="A85" s="31"/>
      <c r="B85" s="47" t="s">
        <v>215</v>
      </c>
      <c r="C85" s="38"/>
      <c r="D85" s="39"/>
      <c r="E85" s="40"/>
      <c r="F85" s="40"/>
      <c r="G85" s="40"/>
      <c r="H85" s="40"/>
      <c r="I85" s="40"/>
      <c r="J85" s="40"/>
      <c r="K85" s="40"/>
      <c r="L85" s="40"/>
      <c r="M85" s="40"/>
      <c r="N85" s="40"/>
      <c r="O85" s="40"/>
      <c r="P85" s="40"/>
      <c r="Q85" s="40"/>
      <c r="R85" s="40"/>
      <c r="S85" s="40"/>
      <c r="T85" s="40"/>
      <c r="U85" s="40"/>
      <c r="V85" s="40"/>
      <c r="W85" s="40"/>
      <c r="X85" s="40"/>
      <c r="Y85" s="40"/>
      <c r="Z85" s="40"/>
    </row>
    <row r="86" spans="1:26" ht="51">
      <c r="A86" s="31"/>
      <c r="B86" s="47" t="s">
        <v>216</v>
      </c>
      <c r="C86" s="38"/>
      <c r="D86" s="39"/>
      <c r="E86" s="40"/>
      <c r="F86" s="40"/>
      <c r="G86" s="40"/>
      <c r="H86" s="40"/>
      <c r="I86" s="40"/>
      <c r="J86" s="40"/>
      <c r="K86" s="40"/>
      <c r="L86" s="40"/>
      <c r="M86" s="40"/>
      <c r="N86" s="40"/>
      <c r="O86" s="40"/>
      <c r="P86" s="40"/>
      <c r="Q86" s="40"/>
      <c r="R86" s="40"/>
      <c r="S86" s="40"/>
      <c r="T86" s="40"/>
      <c r="U86" s="40"/>
      <c r="V86" s="40"/>
      <c r="W86" s="40"/>
      <c r="X86" s="40"/>
      <c r="Y86" s="40"/>
      <c r="Z86" s="40"/>
    </row>
    <row r="87" spans="1:26" ht="12.75">
      <c r="A87" s="31"/>
      <c r="B87" s="47" t="s">
        <v>217</v>
      </c>
      <c r="C87" s="38"/>
      <c r="D87" s="39"/>
      <c r="E87" s="40"/>
      <c r="F87" s="40"/>
      <c r="G87" s="40"/>
      <c r="H87" s="40"/>
      <c r="I87" s="40"/>
      <c r="J87" s="40"/>
      <c r="K87" s="40"/>
      <c r="L87" s="40"/>
      <c r="M87" s="40"/>
      <c r="N87" s="40"/>
      <c r="O87" s="40"/>
      <c r="P87" s="40"/>
      <c r="Q87" s="40"/>
      <c r="R87" s="40"/>
      <c r="S87" s="40"/>
      <c r="T87" s="40"/>
      <c r="U87" s="40"/>
      <c r="V87" s="40"/>
      <c r="W87" s="40"/>
      <c r="X87" s="40"/>
      <c r="Y87" s="40"/>
      <c r="Z87" s="40"/>
    </row>
    <row r="88" spans="1:26" ht="24" customHeight="1">
      <c r="A88" s="31"/>
      <c r="B88" s="47" t="s">
        <v>218</v>
      </c>
      <c r="C88" s="38"/>
      <c r="D88" s="39"/>
      <c r="E88" s="40"/>
      <c r="F88" s="40"/>
      <c r="G88" s="40"/>
      <c r="H88" s="40"/>
      <c r="I88" s="40"/>
      <c r="J88" s="40"/>
      <c r="K88" s="40"/>
      <c r="L88" s="40"/>
      <c r="M88" s="40"/>
      <c r="N88" s="40"/>
      <c r="O88" s="40"/>
      <c r="P88" s="40"/>
      <c r="Q88" s="40"/>
      <c r="R88" s="40"/>
      <c r="S88" s="40"/>
      <c r="T88" s="40"/>
      <c r="U88" s="40"/>
      <c r="V88" s="40"/>
      <c r="W88" s="40"/>
      <c r="X88" s="40"/>
      <c r="Y88" s="40"/>
      <c r="Z88" s="40"/>
    </row>
    <row r="89" spans="1:26" ht="38.25">
      <c r="A89" s="31"/>
      <c r="B89" s="47" t="s">
        <v>219</v>
      </c>
      <c r="C89" s="38"/>
      <c r="D89" s="39"/>
      <c r="E89" s="40"/>
      <c r="F89" s="40"/>
      <c r="G89" s="40"/>
      <c r="H89" s="40"/>
      <c r="I89" s="40"/>
      <c r="J89" s="40"/>
      <c r="K89" s="40"/>
      <c r="L89" s="40"/>
      <c r="M89" s="40"/>
      <c r="N89" s="40"/>
      <c r="O89" s="40"/>
      <c r="P89" s="40"/>
      <c r="Q89" s="40"/>
      <c r="R89" s="40"/>
      <c r="S89" s="40"/>
      <c r="T89" s="40"/>
      <c r="U89" s="40"/>
      <c r="V89" s="40"/>
      <c r="W89" s="40"/>
      <c r="X89" s="40"/>
      <c r="Y89" s="40"/>
      <c r="Z89" s="40"/>
    </row>
    <row r="90" spans="1:26" ht="38.25">
      <c r="A90" s="31"/>
      <c r="B90" s="47" t="s">
        <v>220</v>
      </c>
      <c r="C90" s="38"/>
      <c r="D90" s="39"/>
      <c r="E90" s="40"/>
      <c r="F90" s="40"/>
      <c r="G90" s="40"/>
      <c r="H90" s="40"/>
      <c r="I90" s="40"/>
      <c r="J90" s="40"/>
      <c r="K90" s="40"/>
      <c r="L90" s="40"/>
      <c r="M90" s="40"/>
      <c r="N90" s="40"/>
      <c r="O90" s="40"/>
      <c r="P90" s="40"/>
      <c r="Q90" s="40"/>
      <c r="R90" s="40"/>
      <c r="S90" s="40"/>
      <c r="T90" s="40"/>
      <c r="U90" s="40"/>
      <c r="V90" s="40"/>
      <c r="W90" s="40"/>
      <c r="X90" s="40"/>
      <c r="Y90" s="40"/>
      <c r="Z90" s="40"/>
    </row>
    <row r="91" spans="1:26" ht="12.75">
      <c r="A91" s="31"/>
      <c r="B91" s="47" t="s">
        <v>221</v>
      </c>
      <c r="C91" s="38"/>
      <c r="D91" s="39"/>
      <c r="E91" s="40"/>
      <c r="F91" s="40"/>
      <c r="G91" s="40"/>
      <c r="H91" s="40"/>
      <c r="I91" s="40"/>
      <c r="J91" s="40"/>
      <c r="K91" s="40"/>
      <c r="L91" s="40"/>
      <c r="M91" s="40"/>
      <c r="N91" s="40"/>
      <c r="O91" s="40"/>
      <c r="P91" s="40"/>
      <c r="Q91" s="40"/>
      <c r="R91" s="40"/>
      <c r="S91" s="40"/>
      <c r="T91" s="40"/>
      <c r="U91" s="40"/>
      <c r="V91" s="40"/>
      <c r="W91" s="40"/>
      <c r="X91" s="40"/>
      <c r="Y91" s="40"/>
      <c r="Z91" s="40"/>
    </row>
    <row r="92" spans="1:26" ht="12.75">
      <c r="A92" s="31"/>
      <c r="B92" s="47" t="s">
        <v>222</v>
      </c>
      <c r="C92" s="38"/>
      <c r="D92" s="39"/>
      <c r="E92" s="40"/>
      <c r="F92" s="40"/>
      <c r="G92" s="40"/>
      <c r="H92" s="40"/>
      <c r="I92" s="40"/>
      <c r="J92" s="40"/>
      <c r="K92" s="40"/>
      <c r="L92" s="40"/>
      <c r="M92" s="40"/>
      <c r="N92" s="40"/>
      <c r="O92" s="40"/>
      <c r="P92" s="40"/>
      <c r="Q92" s="40"/>
      <c r="R92" s="40"/>
      <c r="S92" s="40"/>
      <c r="T92" s="40"/>
      <c r="U92" s="40"/>
      <c r="V92" s="40"/>
      <c r="W92" s="40"/>
      <c r="X92" s="40"/>
      <c r="Y92" s="40"/>
      <c r="Z92" s="40"/>
    </row>
    <row r="93" spans="1:26" ht="12.75">
      <c r="A93" s="31"/>
      <c r="B93" s="47" t="s">
        <v>223</v>
      </c>
      <c r="C93" s="38"/>
      <c r="D93" s="39"/>
      <c r="E93" s="40"/>
      <c r="F93" s="40"/>
      <c r="G93" s="40"/>
      <c r="H93" s="40"/>
      <c r="I93" s="40"/>
      <c r="J93" s="40"/>
      <c r="K93" s="40"/>
      <c r="L93" s="40"/>
      <c r="M93" s="40"/>
      <c r="N93" s="40"/>
      <c r="O93" s="40"/>
      <c r="P93" s="40"/>
      <c r="Q93" s="40"/>
      <c r="R93" s="40"/>
      <c r="S93" s="40"/>
      <c r="T93" s="40"/>
      <c r="U93" s="40"/>
      <c r="V93" s="40"/>
      <c r="W93" s="40"/>
      <c r="X93" s="40"/>
      <c r="Y93" s="40"/>
      <c r="Z93" s="40"/>
    </row>
    <row r="94" spans="1:26" ht="38.25">
      <c r="A94" s="31"/>
      <c r="B94" s="47" t="s">
        <v>224</v>
      </c>
      <c r="C94" s="38" t="s">
        <v>225</v>
      </c>
      <c r="D94" s="39"/>
      <c r="E94" s="40"/>
      <c r="F94" s="40"/>
      <c r="G94" s="40"/>
      <c r="H94" s="40"/>
      <c r="I94" s="40"/>
      <c r="J94" s="40"/>
      <c r="K94" s="40"/>
      <c r="L94" s="40"/>
      <c r="M94" s="40"/>
      <c r="N94" s="40"/>
      <c r="O94" s="40"/>
      <c r="P94" s="40"/>
      <c r="Q94" s="40"/>
      <c r="R94" s="40"/>
      <c r="S94" s="40"/>
      <c r="T94" s="40"/>
      <c r="U94" s="40"/>
      <c r="V94" s="40"/>
      <c r="W94" s="40"/>
      <c r="X94" s="40"/>
      <c r="Y94" s="40"/>
      <c r="Z94" s="40"/>
    </row>
    <row r="95" spans="1:26" ht="12.75">
      <c r="A95" s="31"/>
      <c r="B95" s="53" t="s">
        <v>226</v>
      </c>
      <c r="C95" s="54"/>
      <c r="D95" s="29"/>
      <c r="E95" s="30"/>
      <c r="F95" s="30"/>
      <c r="G95" s="30"/>
      <c r="H95" s="30"/>
      <c r="I95" s="30"/>
      <c r="J95" s="30"/>
      <c r="K95" s="30"/>
      <c r="L95" s="30"/>
      <c r="M95" s="30"/>
      <c r="N95" s="30"/>
      <c r="O95" s="30"/>
      <c r="P95" s="30"/>
      <c r="Q95" s="30"/>
      <c r="R95" s="30"/>
      <c r="S95" s="30"/>
      <c r="T95" s="30"/>
      <c r="U95" s="30"/>
      <c r="V95" s="30"/>
      <c r="W95" s="30"/>
      <c r="X95" s="30"/>
      <c r="Y95" s="30"/>
      <c r="Z95" s="30"/>
    </row>
    <row r="96" spans="1:26" ht="63.75">
      <c r="A96" s="31"/>
      <c r="B96" s="55" t="s">
        <v>227</v>
      </c>
      <c r="D96" s="39"/>
      <c r="E96" s="40"/>
      <c r="F96" s="40"/>
      <c r="G96" s="40"/>
      <c r="H96" s="40"/>
      <c r="I96" s="40"/>
      <c r="J96" s="40"/>
      <c r="K96" s="40"/>
      <c r="L96" s="40"/>
      <c r="M96" s="40"/>
      <c r="N96" s="40"/>
      <c r="O96" s="40"/>
      <c r="P96" s="40"/>
      <c r="Q96" s="40"/>
      <c r="R96" s="40"/>
      <c r="S96" s="40"/>
      <c r="T96" s="40"/>
      <c r="U96" s="40"/>
      <c r="V96" s="40"/>
      <c r="W96" s="40"/>
      <c r="X96" s="40"/>
      <c r="Y96" s="40"/>
      <c r="Z96" s="40"/>
    </row>
    <row r="97" spans="1:26" ht="63.75">
      <c r="A97" s="31"/>
      <c r="B97" s="51" t="s">
        <v>228</v>
      </c>
      <c r="C97" s="38" t="s">
        <v>229</v>
      </c>
      <c r="D97" s="39"/>
      <c r="E97" s="40"/>
      <c r="F97" s="40"/>
      <c r="G97" s="40"/>
      <c r="H97" s="40"/>
      <c r="I97" s="40"/>
      <c r="J97" s="40"/>
      <c r="K97" s="40"/>
      <c r="L97" s="40"/>
      <c r="M97" s="40"/>
      <c r="N97" s="40"/>
      <c r="O97" s="40"/>
      <c r="P97" s="40"/>
      <c r="Q97" s="40"/>
      <c r="R97" s="40"/>
      <c r="S97" s="40"/>
      <c r="T97" s="40"/>
      <c r="U97" s="40"/>
      <c r="V97" s="40"/>
      <c r="W97" s="40"/>
      <c r="X97" s="40"/>
      <c r="Y97" s="40"/>
      <c r="Z97" s="40"/>
    </row>
    <row r="98" spans="1:26" ht="12.75">
      <c r="A98" s="31"/>
      <c r="B98" s="44" t="s">
        <v>230</v>
      </c>
      <c r="C98" s="38"/>
      <c r="D98" s="39"/>
      <c r="E98" s="40"/>
      <c r="F98" s="40"/>
      <c r="G98" s="40"/>
      <c r="H98" s="40"/>
      <c r="I98" s="40"/>
      <c r="J98" s="40"/>
      <c r="K98" s="40"/>
      <c r="L98" s="40"/>
      <c r="M98" s="40"/>
      <c r="N98" s="40"/>
      <c r="O98" s="40"/>
      <c r="P98" s="40"/>
      <c r="Q98" s="40"/>
      <c r="R98" s="40"/>
      <c r="S98" s="40"/>
      <c r="T98" s="40"/>
      <c r="U98" s="40"/>
      <c r="V98" s="40"/>
      <c r="W98" s="40"/>
      <c r="X98" s="40"/>
      <c r="Y98" s="40"/>
      <c r="Z98" s="40"/>
    </row>
    <row r="99" spans="1:26" ht="25.5">
      <c r="A99" s="31"/>
      <c r="B99" s="56" t="s">
        <v>231</v>
      </c>
      <c r="C99" s="38" t="s">
        <v>232</v>
      </c>
      <c r="D99" s="39"/>
      <c r="E99" s="40"/>
      <c r="F99" s="40"/>
      <c r="G99" s="40"/>
      <c r="H99" s="40"/>
      <c r="I99" s="40"/>
      <c r="J99" s="40"/>
      <c r="K99" s="40"/>
      <c r="L99" s="40"/>
      <c r="M99" s="40"/>
      <c r="N99" s="40"/>
      <c r="O99" s="40"/>
      <c r="P99" s="40"/>
      <c r="Q99" s="40"/>
      <c r="R99" s="40"/>
      <c r="S99" s="40"/>
      <c r="T99" s="40"/>
      <c r="U99" s="40"/>
      <c r="V99" s="40"/>
      <c r="W99" s="40"/>
      <c r="X99" s="40"/>
      <c r="Y99" s="40"/>
      <c r="Z99" s="40"/>
    </row>
    <row r="100" spans="1:26" ht="25.5">
      <c r="A100" s="31"/>
      <c r="B100" s="56" t="s">
        <v>233</v>
      </c>
      <c r="C100" s="57" t="s">
        <v>234</v>
      </c>
      <c r="D100" s="39"/>
      <c r="E100" s="40"/>
      <c r="F100" s="40"/>
      <c r="G100" s="40"/>
      <c r="H100" s="40"/>
      <c r="I100" s="40"/>
      <c r="J100" s="40"/>
      <c r="K100" s="40"/>
      <c r="L100" s="40"/>
      <c r="M100" s="40"/>
      <c r="N100" s="40"/>
      <c r="O100" s="40"/>
      <c r="P100" s="40"/>
      <c r="Q100" s="40"/>
      <c r="R100" s="40"/>
      <c r="S100" s="40"/>
      <c r="T100" s="40"/>
      <c r="U100" s="40"/>
      <c r="V100" s="40"/>
      <c r="W100" s="40"/>
      <c r="X100" s="40"/>
      <c r="Y100" s="40"/>
      <c r="Z100" s="40"/>
    </row>
    <row r="101" spans="1:26" ht="63.75">
      <c r="A101" s="31"/>
      <c r="B101" s="56" t="s">
        <v>235</v>
      </c>
      <c r="C101" s="38"/>
      <c r="D101" s="39"/>
      <c r="E101" s="40"/>
      <c r="F101" s="40"/>
      <c r="G101" s="40"/>
      <c r="H101" s="40"/>
      <c r="I101" s="40"/>
      <c r="J101" s="40"/>
      <c r="K101" s="40"/>
      <c r="L101" s="40"/>
      <c r="M101" s="40"/>
      <c r="N101" s="40"/>
      <c r="O101" s="40"/>
      <c r="P101" s="40"/>
      <c r="Q101" s="40"/>
      <c r="R101" s="40"/>
      <c r="S101" s="40"/>
      <c r="T101" s="40"/>
      <c r="U101" s="40"/>
      <c r="V101" s="40"/>
      <c r="W101" s="40"/>
      <c r="X101" s="40"/>
      <c r="Y101" s="40"/>
      <c r="Z101" s="40"/>
    </row>
    <row r="102" spans="1:26" ht="85.5">
      <c r="A102" s="31"/>
      <c r="B102" s="58" t="s">
        <v>236</v>
      </c>
      <c r="C102" s="38" t="s">
        <v>237</v>
      </c>
      <c r="D102" s="39"/>
      <c r="E102" s="40"/>
      <c r="F102" s="40"/>
      <c r="G102" s="40"/>
      <c r="H102" s="40"/>
      <c r="I102" s="40"/>
      <c r="J102" s="40"/>
      <c r="K102" s="40"/>
      <c r="L102" s="40"/>
      <c r="M102" s="40"/>
      <c r="N102" s="40"/>
      <c r="O102" s="40"/>
      <c r="P102" s="40"/>
      <c r="Q102" s="40"/>
      <c r="R102" s="40"/>
      <c r="S102" s="40"/>
      <c r="T102" s="40"/>
      <c r="U102" s="40"/>
      <c r="V102" s="40"/>
      <c r="W102" s="40"/>
      <c r="X102" s="40"/>
      <c r="Y102" s="40"/>
      <c r="Z102" s="40"/>
    </row>
    <row r="103" spans="1:26" ht="51">
      <c r="A103" s="31"/>
      <c r="B103" s="56" t="s">
        <v>238</v>
      </c>
      <c r="C103" s="38"/>
      <c r="D103" s="39"/>
      <c r="E103" s="40"/>
      <c r="F103" s="40"/>
      <c r="G103" s="40"/>
      <c r="H103" s="40"/>
      <c r="I103" s="40"/>
      <c r="J103" s="40"/>
      <c r="K103" s="40"/>
      <c r="L103" s="40"/>
      <c r="M103" s="40"/>
      <c r="N103" s="40"/>
      <c r="O103" s="40"/>
      <c r="P103" s="40"/>
      <c r="Q103" s="40"/>
      <c r="R103" s="40"/>
      <c r="S103" s="40"/>
      <c r="T103" s="40"/>
      <c r="U103" s="40"/>
      <c r="V103" s="40"/>
      <c r="W103" s="40"/>
      <c r="X103" s="40"/>
      <c r="Y103" s="40"/>
      <c r="Z103" s="40"/>
    </row>
    <row r="104" spans="1:26" ht="38.25">
      <c r="A104" s="31"/>
      <c r="B104" s="56" t="s">
        <v>239</v>
      </c>
      <c r="C104" s="38"/>
      <c r="D104" s="39"/>
      <c r="E104" s="40"/>
      <c r="F104" s="40"/>
      <c r="G104" s="40"/>
      <c r="H104" s="40"/>
      <c r="I104" s="40"/>
      <c r="J104" s="40"/>
      <c r="K104" s="40"/>
      <c r="L104" s="40"/>
      <c r="M104" s="40"/>
      <c r="N104" s="40"/>
      <c r="O104" s="40"/>
      <c r="P104" s="40"/>
      <c r="Q104" s="40"/>
      <c r="R104" s="40"/>
      <c r="S104" s="40"/>
      <c r="T104" s="40"/>
      <c r="U104" s="40"/>
      <c r="V104" s="40"/>
      <c r="W104" s="40"/>
      <c r="X104" s="40"/>
      <c r="Y104" s="40"/>
      <c r="Z104" s="40"/>
    </row>
    <row r="105" spans="1:26" ht="38.25">
      <c r="A105" s="31"/>
      <c r="B105" s="56" t="s">
        <v>240</v>
      </c>
      <c r="C105" s="38"/>
      <c r="D105" s="39"/>
      <c r="E105" s="40"/>
      <c r="F105" s="40"/>
      <c r="G105" s="40"/>
      <c r="H105" s="40"/>
      <c r="I105" s="40"/>
      <c r="J105" s="40"/>
      <c r="K105" s="40"/>
      <c r="L105" s="40"/>
      <c r="M105" s="40"/>
      <c r="N105" s="40"/>
      <c r="O105" s="40"/>
      <c r="P105" s="40"/>
      <c r="Q105" s="40"/>
      <c r="R105" s="40"/>
      <c r="S105" s="40"/>
      <c r="T105" s="40"/>
      <c r="U105" s="40"/>
      <c r="V105" s="40"/>
      <c r="W105" s="40"/>
      <c r="X105" s="40"/>
      <c r="Y105" s="40"/>
      <c r="Z105" s="40"/>
    </row>
    <row r="106" spans="1:26" ht="127.5">
      <c r="A106" s="31"/>
      <c r="B106" s="56" t="s">
        <v>241</v>
      </c>
      <c r="C106" s="38" t="s">
        <v>242</v>
      </c>
      <c r="D106" s="39"/>
      <c r="E106" s="40"/>
      <c r="F106" s="40"/>
      <c r="G106" s="40"/>
      <c r="H106" s="40"/>
      <c r="I106" s="40"/>
      <c r="J106" s="40"/>
      <c r="K106" s="40"/>
      <c r="L106" s="40"/>
      <c r="M106" s="40"/>
      <c r="N106" s="40"/>
      <c r="O106" s="40"/>
      <c r="P106" s="40"/>
      <c r="Q106" s="40"/>
      <c r="R106" s="40"/>
      <c r="S106" s="40"/>
      <c r="T106" s="40"/>
      <c r="U106" s="40"/>
      <c r="V106" s="40"/>
      <c r="W106" s="40"/>
      <c r="X106" s="40"/>
      <c r="Y106" s="40"/>
      <c r="Z106" s="40"/>
    </row>
    <row r="107" spans="1:26" ht="76.5">
      <c r="A107" s="31"/>
      <c r="B107" s="56" t="s">
        <v>243</v>
      </c>
      <c r="C107" s="38"/>
      <c r="D107" s="39"/>
      <c r="E107" s="40"/>
      <c r="F107" s="40"/>
      <c r="G107" s="40"/>
      <c r="H107" s="40"/>
      <c r="I107" s="40"/>
      <c r="J107" s="40"/>
      <c r="K107" s="40"/>
      <c r="L107" s="40"/>
      <c r="M107" s="40"/>
      <c r="N107" s="40"/>
      <c r="O107" s="40"/>
      <c r="P107" s="40"/>
      <c r="Q107" s="40"/>
      <c r="R107" s="40"/>
      <c r="S107" s="40"/>
      <c r="T107" s="40"/>
      <c r="U107" s="40"/>
      <c r="V107" s="40"/>
      <c r="W107" s="40"/>
      <c r="X107" s="40"/>
      <c r="Y107" s="40"/>
      <c r="Z107" s="40"/>
    </row>
    <row r="108" spans="1:26" ht="76.5">
      <c r="A108" s="31"/>
      <c r="B108" s="56" t="s">
        <v>244</v>
      </c>
      <c r="C108" s="38"/>
      <c r="D108" s="39"/>
      <c r="E108" s="40"/>
      <c r="F108" s="40"/>
      <c r="G108" s="40"/>
      <c r="H108" s="40"/>
      <c r="I108" s="40"/>
      <c r="J108" s="40"/>
      <c r="K108" s="40"/>
      <c r="L108" s="40"/>
      <c r="M108" s="40"/>
      <c r="N108" s="40"/>
      <c r="O108" s="40"/>
      <c r="P108" s="40"/>
      <c r="Q108" s="40"/>
      <c r="R108" s="40"/>
      <c r="S108" s="40"/>
      <c r="T108" s="40"/>
      <c r="U108" s="40"/>
      <c r="V108" s="40"/>
      <c r="W108" s="40"/>
      <c r="X108" s="40"/>
      <c r="Y108" s="40"/>
      <c r="Z108" s="40"/>
    </row>
    <row r="109" spans="1:26" ht="25.5">
      <c r="A109" s="31"/>
      <c r="B109" s="56" t="s">
        <v>245</v>
      </c>
      <c r="C109" s="38"/>
      <c r="D109" s="39"/>
      <c r="E109" s="40"/>
      <c r="F109" s="40"/>
      <c r="G109" s="40"/>
      <c r="H109" s="40"/>
      <c r="I109" s="40"/>
      <c r="J109" s="40"/>
      <c r="K109" s="40"/>
      <c r="L109" s="40"/>
      <c r="M109" s="40"/>
      <c r="N109" s="40"/>
      <c r="O109" s="40"/>
      <c r="P109" s="40"/>
      <c r="Q109" s="40"/>
      <c r="R109" s="40"/>
      <c r="S109" s="40"/>
      <c r="T109" s="40"/>
      <c r="U109" s="40"/>
      <c r="V109" s="40"/>
      <c r="W109" s="40"/>
      <c r="X109" s="40"/>
      <c r="Y109" s="40"/>
      <c r="Z109" s="40"/>
    </row>
    <row r="110" spans="1:26" ht="38.25">
      <c r="A110" s="31"/>
      <c r="B110" s="56" t="s">
        <v>246</v>
      </c>
      <c r="C110" s="38"/>
      <c r="D110" s="39"/>
      <c r="E110" s="40"/>
      <c r="F110" s="40"/>
      <c r="G110" s="40"/>
      <c r="H110" s="40"/>
      <c r="I110" s="40"/>
      <c r="J110" s="40"/>
      <c r="K110" s="40"/>
      <c r="L110" s="40"/>
      <c r="M110" s="40"/>
      <c r="N110" s="40"/>
      <c r="O110" s="40"/>
      <c r="P110" s="40"/>
      <c r="Q110" s="40"/>
      <c r="R110" s="40"/>
      <c r="S110" s="40"/>
      <c r="T110" s="40"/>
      <c r="U110" s="40"/>
      <c r="V110" s="40"/>
      <c r="W110" s="40"/>
      <c r="X110" s="40"/>
      <c r="Y110" s="40"/>
      <c r="Z110" s="40"/>
    </row>
    <row r="111" spans="1:26" ht="38.25">
      <c r="A111" s="31"/>
      <c r="B111" s="56" t="s">
        <v>247</v>
      </c>
      <c r="C111" s="38"/>
      <c r="D111" s="39"/>
      <c r="E111" s="40"/>
      <c r="F111" s="40"/>
      <c r="G111" s="40"/>
      <c r="H111" s="40"/>
      <c r="I111" s="40"/>
      <c r="J111" s="40"/>
      <c r="K111" s="40"/>
      <c r="L111" s="40"/>
      <c r="M111" s="40"/>
      <c r="N111" s="40"/>
      <c r="O111" s="40"/>
      <c r="P111" s="40"/>
      <c r="Q111" s="40"/>
      <c r="R111" s="40"/>
      <c r="S111" s="40"/>
      <c r="T111" s="40"/>
      <c r="U111" s="40"/>
      <c r="V111" s="40"/>
      <c r="W111" s="40"/>
      <c r="X111" s="40"/>
      <c r="Y111" s="40"/>
      <c r="Z111" s="40"/>
    </row>
    <row r="112" spans="1:26" ht="89.25">
      <c r="A112" s="31"/>
      <c r="B112" s="56" t="s">
        <v>248</v>
      </c>
      <c r="C112" s="38"/>
      <c r="D112" s="39"/>
      <c r="E112" s="40"/>
      <c r="F112" s="40"/>
      <c r="G112" s="40"/>
      <c r="H112" s="40"/>
      <c r="I112" s="40"/>
      <c r="J112" s="40"/>
      <c r="K112" s="40"/>
      <c r="L112" s="40"/>
      <c r="M112" s="40"/>
      <c r="N112" s="40"/>
      <c r="O112" s="40"/>
      <c r="P112" s="40"/>
      <c r="Q112" s="40"/>
      <c r="R112" s="40"/>
      <c r="S112" s="40"/>
      <c r="T112" s="40"/>
      <c r="U112" s="40"/>
      <c r="V112" s="40"/>
      <c r="W112" s="40"/>
      <c r="X112" s="40"/>
      <c r="Y112" s="40"/>
      <c r="Z112" s="40"/>
    </row>
    <row r="113" spans="1:26" ht="76.5">
      <c r="A113" s="31"/>
      <c r="B113" s="59" t="s">
        <v>249</v>
      </c>
      <c r="C113" s="38"/>
      <c r="D113" s="39"/>
      <c r="E113" s="40"/>
      <c r="F113" s="40"/>
      <c r="G113" s="40"/>
      <c r="H113" s="40"/>
      <c r="I113" s="40"/>
      <c r="J113" s="40"/>
      <c r="K113" s="40"/>
      <c r="L113" s="40"/>
      <c r="M113" s="40"/>
      <c r="N113" s="40"/>
      <c r="O113" s="40"/>
      <c r="P113" s="40"/>
      <c r="Q113" s="40"/>
      <c r="R113" s="40"/>
      <c r="S113" s="40"/>
      <c r="T113" s="40"/>
      <c r="U113" s="40"/>
      <c r="V113" s="40"/>
      <c r="W113" s="40"/>
      <c r="X113" s="40"/>
      <c r="Y113" s="40"/>
      <c r="Z113" s="40"/>
    </row>
    <row r="114" spans="1:26" ht="165.75">
      <c r="A114" s="31"/>
      <c r="B114" s="56" t="s">
        <v>250</v>
      </c>
      <c r="C114" s="38" t="s">
        <v>251</v>
      </c>
      <c r="D114" s="39"/>
      <c r="E114" s="40"/>
      <c r="F114" s="40"/>
      <c r="G114" s="40"/>
      <c r="H114" s="40"/>
      <c r="I114" s="40"/>
      <c r="J114" s="40"/>
      <c r="K114" s="40"/>
      <c r="L114" s="40"/>
      <c r="M114" s="40"/>
      <c r="N114" s="40"/>
      <c r="O114" s="40"/>
      <c r="P114" s="40"/>
      <c r="Q114" s="40"/>
      <c r="R114" s="40"/>
      <c r="S114" s="40"/>
      <c r="T114" s="40"/>
      <c r="U114" s="40"/>
      <c r="V114" s="40"/>
      <c r="W114" s="40"/>
      <c r="X114" s="40"/>
      <c r="Y114" s="40"/>
      <c r="Z114" s="40"/>
    </row>
    <row r="115" spans="1:26" ht="89.25">
      <c r="A115" s="31"/>
      <c r="B115" s="56" t="s">
        <v>252</v>
      </c>
      <c r="C115" s="38"/>
      <c r="D115" s="39"/>
      <c r="E115" s="40"/>
      <c r="F115" s="40"/>
      <c r="G115" s="40"/>
      <c r="H115" s="40"/>
      <c r="I115" s="40"/>
      <c r="J115" s="40"/>
      <c r="K115" s="40"/>
      <c r="L115" s="40"/>
      <c r="M115" s="40"/>
      <c r="N115" s="40"/>
      <c r="O115" s="40"/>
      <c r="P115" s="40"/>
      <c r="Q115" s="40"/>
      <c r="R115" s="40"/>
      <c r="S115" s="40"/>
      <c r="T115" s="40"/>
      <c r="U115" s="40"/>
      <c r="V115" s="40"/>
      <c r="W115" s="40"/>
      <c r="X115" s="40"/>
      <c r="Y115" s="40"/>
      <c r="Z115" s="40"/>
    </row>
    <row r="116" spans="1:26" ht="12.75">
      <c r="A116" s="31"/>
      <c r="B116" s="31"/>
      <c r="C116" s="38"/>
      <c r="D116" s="39"/>
      <c r="E116" s="40"/>
      <c r="F116" s="40"/>
      <c r="G116" s="40"/>
      <c r="H116" s="40"/>
      <c r="I116" s="40"/>
      <c r="J116" s="40"/>
      <c r="K116" s="40"/>
      <c r="L116" s="40"/>
      <c r="M116" s="40"/>
      <c r="N116" s="40"/>
      <c r="O116" s="40"/>
      <c r="P116" s="40"/>
      <c r="Q116" s="40"/>
      <c r="R116" s="40"/>
      <c r="S116" s="40"/>
      <c r="T116" s="40"/>
      <c r="U116" s="40"/>
      <c r="V116" s="40"/>
      <c r="W116" s="40"/>
      <c r="X116" s="40"/>
      <c r="Y116" s="40"/>
      <c r="Z116" s="40"/>
    </row>
    <row r="117" spans="1:26" ht="63.75">
      <c r="A117" s="31"/>
      <c r="B117" s="59" t="s">
        <v>253</v>
      </c>
      <c r="C117" s="38"/>
      <c r="D117" s="39"/>
      <c r="E117" s="40"/>
      <c r="F117" s="40"/>
      <c r="G117" s="40"/>
      <c r="H117" s="40"/>
      <c r="I117" s="40"/>
      <c r="J117" s="40"/>
      <c r="K117" s="40"/>
      <c r="L117" s="40"/>
      <c r="M117" s="40"/>
      <c r="N117" s="40"/>
      <c r="O117" s="40"/>
      <c r="P117" s="40"/>
      <c r="Q117" s="40"/>
      <c r="R117" s="40"/>
      <c r="S117" s="40"/>
      <c r="T117" s="40"/>
      <c r="U117" s="40"/>
      <c r="V117" s="40"/>
      <c r="W117" s="40"/>
      <c r="X117" s="40"/>
      <c r="Y117" s="40"/>
      <c r="Z117" s="40"/>
    </row>
    <row r="118" spans="1:26" ht="25.5">
      <c r="A118" s="31"/>
      <c r="B118" s="60" t="s">
        <v>254</v>
      </c>
      <c r="C118" s="38"/>
      <c r="D118" s="39"/>
      <c r="E118" s="40"/>
      <c r="F118" s="40"/>
      <c r="G118" s="40"/>
      <c r="H118" s="40"/>
      <c r="I118" s="40"/>
      <c r="J118" s="40"/>
      <c r="K118" s="40"/>
      <c r="L118" s="40"/>
      <c r="M118" s="40"/>
      <c r="N118" s="40"/>
      <c r="O118" s="40"/>
      <c r="P118" s="40"/>
      <c r="Q118" s="40"/>
      <c r="R118" s="40"/>
      <c r="S118" s="40"/>
      <c r="T118" s="40"/>
      <c r="U118" s="40"/>
      <c r="V118" s="40"/>
      <c r="W118" s="40"/>
      <c r="X118" s="40"/>
      <c r="Y118" s="40"/>
      <c r="Z118" s="40"/>
    </row>
    <row r="119" spans="1:26" ht="102">
      <c r="A119" s="31"/>
      <c r="B119" s="60" t="s">
        <v>255</v>
      </c>
      <c r="C119" s="38" t="s">
        <v>256</v>
      </c>
      <c r="D119" s="39"/>
      <c r="E119" s="40"/>
      <c r="F119" s="40"/>
      <c r="G119" s="40"/>
      <c r="H119" s="40"/>
      <c r="I119" s="40"/>
      <c r="J119" s="40"/>
      <c r="K119" s="40"/>
      <c r="L119" s="40"/>
      <c r="M119" s="40"/>
      <c r="N119" s="40"/>
      <c r="O119" s="40"/>
      <c r="P119" s="40"/>
      <c r="Q119" s="40"/>
      <c r="R119" s="40"/>
      <c r="S119" s="40"/>
      <c r="T119" s="40"/>
      <c r="U119" s="40"/>
      <c r="V119" s="40"/>
      <c r="W119" s="40"/>
      <c r="X119" s="40"/>
      <c r="Y119" s="40"/>
      <c r="Z119" s="40"/>
    </row>
    <row r="120" spans="1:26" ht="165.75">
      <c r="A120" s="31"/>
      <c r="B120" s="60" t="s">
        <v>257</v>
      </c>
      <c r="C120" s="38" t="s">
        <v>258</v>
      </c>
      <c r="D120" s="39"/>
      <c r="E120" s="40"/>
      <c r="F120" s="40"/>
      <c r="G120" s="40"/>
      <c r="H120" s="40"/>
      <c r="I120" s="40"/>
      <c r="J120" s="40"/>
      <c r="K120" s="40"/>
      <c r="L120" s="40"/>
      <c r="M120" s="40"/>
      <c r="N120" s="40"/>
      <c r="O120" s="40"/>
      <c r="P120" s="40"/>
      <c r="Q120" s="40"/>
      <c r="R120" s="40"/>
      <c r="S120" s="40"/>
      <c r="T120" s="40"/>
      <c r="U120" s="40"/>
      <c r="V120" s="40"/>
      <c r="W120" s="40"/>
      <c r="X120" s="40"/>
      <c r="Y120" s="40"/>
      <c r="Z120" s="40"/>
    </row>
    <row r="121" spans="1:26" ht="51">
      <c r="A121" s="31"/>
      <c r="B121" s="60" t="s">
        <v>259</v>
      </c>
      <c r="C121" s="38"/>
      <c r="D121" s="39"/>
      <c r="E121" s="40"/>
      <c r="F121" s="40"/>
      <c r="G121" s="40"/>
      <c r="H121" s="40"/>
      <c r="I121" s="40"/>
      <c r="J121" s="40"/>
      <c r="K121" s="40"/>
      <c r="L121" s="40"/>
      <c r="M121" s="40"/>
      <c r="N121" s="40"/>
      <c r="O121" s="40"/>
      <c r="P121" s="40"/>
      <c r="Q121" s="40"/>
      <c r="R121" s="40"/>
      <c r="S121" s="40"/>
      <c r="T121" s="40"/>
      <c r="U121" s="40"/>
      <c r="V121" s="40"/>
      <c r="W121" s="40"/>
      <c r="X121" s="40"/>
      <c r="Y121" s="40"/>
      <c r="Z121" s="40"/>
    </row>
    <row r="122" spans="1:26" ht="140.25">
      <c r="A122" s="31"/>
      <c r="B122" s="60" t="s">
        <v>260</v>
      </c>
      <c r="C122" s="38" t="s">
        <v>261</v>
      </c>
      <c r="D122" s="39"/>
      <c r="E122" s="40"/>
      <c r="F122" s="40"/>
      <c r="G122" s="40"/>
      <c r="H122" s="40"/>
      <c r="I122" s="40"/>
      <c r="J122" s="40"/>
      <c r="K122" s="40"/>
      <c r="L122" s="40"/>
      <c r="M122" s="40"/>
      <c r="N122" s="40"/>
      <c r="O122" s="40"/>
      <c r="P122" s="40"/>
      <c r="Q122" s="40"/>
      <c r="R122" s="40"/>
      <c r="S122" s="40"/>
      <c r="T122" s="40"/>
      <c r="U122" s="40"/>
      <c r="V122" s="40"/>
      <c r="W122" s="40"/>
      <c r="X122" s="40"/>
      <c r="Y122" s="40"/>
      <c r="Z122" s="40"/>
    </row>
    <row r="123" spans="1:26" ht="38.25">
      <c r="A123" s="31"/>
      <c r="B123" s="60" t="s">
        <v>262</v>
      </c>
      <c r="C123" s="38"/>
      <c r="D123" s="39"/>
      <c r="E123" s="40"/>
      <c r="F123" s="40"/>
      <c r="G123" s="40"/>
      <c r="H123" s="40"/>
      <c r="I123" s="40"/>
      <c r="J123" s="40"/>
      <c r="K123" s="40"/>
      <c r="L123" s="40"/>
      <c r="M123" s="40"/>
      <c r="N123" s="40"/>
      <c r="O123" s="40"/>
      <c r="P123" s="40"/>
      <c r="Q123" s="40"/>
      <c r="R123" s="40"/>
      <c r="S123" s="40"/>
      <c r="T123" s="40"/>
      <c r="U123" s="40"/>
      <c r="V123" s="40"/>
      <c r="W123" s="40"/>
      <c r="X123" s="40"/>
      <c r="Y123" s="40"/>
      <c r="Z123" s="40"/>
    </row>
    <row r="124" spans="1:26" ht="76.5">
      <c r="A124" s="31"/>
      <c r="B124" s="60" t="s">
        <v>263</v>
      </c>
      <c r="C124" s="38" t="s">
        <v>264</v>
      </c>
      <c r="D124" s="39"/>
      <c r="E124" s="40"/>
      <c r="F124" s="40"/>
      <c r="G124" s="40"/>
      <c r="H124" s="40"/>
      <c r="I124" s="40"/>
      <c r="J124" s="40"/>
      <c r="K124" s="40"/>
      <c r="L124" s="40"/>
      <c r="M124" s="40"/>
      <c r="N124" s="40"/>
      <c r="O124" s="40"/>
      <c r="P124" s="40"/>
      <c r="Q124" s="40"/>
      <c r="R124" s="40"/>
      <c r="S124" s="40"/>
      <c r="T124" s="40"/>
      <c r="U124" s="40"/>
      <c r="V124" s="40"/>
      <c r="W124" s="40"/>
      <c r="X124" s="40"/>
      <c r="Y124" s="40"/>
      <c r="Z124" s="40"/>
    </row>
    <row r="125" spans="1:26" ht="12.75">
      <c r="A125" s="31"/>
      <c r="B125" s="60"/>
      <c r="C125" s="38"/>
      <c r="D125" s="39"/>
      <c r="E125" s="40"/>
      <c r="F125" s="40"/>
      <c r="G125" s="40"/>
      <c r="H125" s="40"/>
      <c r="I125" s="40"/>
      <c r="J125" s="40"/>
      <c r="K125" s="40"/>
      <c r="L125" s="40"/>
      <c r="M125" s="40"/>
      <c r="N125" s="40"/>
      <c r="O125" s="40"/>
      <c r="P125" s="40"/>
      <c r="Q125" s="40"/>
      <c r="R125" s="40"/>
      <c r="S125" s="40"/>
      <c r="T125" s="40"/>
      <c r="U125" s="40"/>
      <c r="V125" s="40"/>
      <c r="W125" s="40"/>
      <c r="X125" s="40"/>
      <c r="Y125" s="40"/>
      <c r="Z125" s="40"/>
    </row>
    <row r="126" spans="1:26" ht="12.75">
      <c r="A126" s="31"/>
      <c r="B126" s="60" t="s">
        <v>265</v>
      </c>
      <c r="C126" s="38"/>
      <c r="D126" s="39"/>
      <c r="E126" s="40"/>
      <c r="F126" s="40"/>
      <c r="G126" s="40"/>
      <c r="H126" s="40"/>
      <c r="I126" s="40"/>
      <c r="J126" s="40"/>
      <c r="K126" s="40"/>
      <c r="L126" s="40"/>
      <c r="M126" s="40"/>
      <c r="N126" s="40"/>
      <c r="O126" s="40"/>
      <c r="P126" s="40"/>
      <c r="Q126" s="40"/>
      <c r="R126" s="40"/>
      <c r="S126" s="40"/>
      <c r="T126" s="40"/>
      <c r="U126" s="40"/>
      <c r="V126" s="40"/>
      <c r="W126" s="40"/>
      <c r="X126" s="40"/>
      <c r="Y126" s="40"/>
      <c r="Z126" s="40"/>
    </row>
    <row r="127" spans="1:26" ht="12.75">
      <c r="A127" s="31"/>
      <c r="B127" s="60" t="s">
        <v>266</v>
      </c>
      <c r="C127" s="38" t="s">
        <v>267</v>
      </c>
      <c r="D127" s="39"/>
      <c r="E127" s="40"/>
      <c r="F127" s="40"/>
      <c r="G127" s="40"/>
      <c r="H127" s="40"/>
      <c r="I127" s="40"/>
      <c r="J127" s="40"/>
      <c r="K127" s="40"/>
      <c r="L127" s="40"/>
      <c r="M127" s="40"/>
      <c r="N127" s="40"/>
      <c r="O127" s="40"/>
      <c r="P127" s="40"/>
      <c r="Q127" s="40"/>
      <c r="R127" s="40"/>
      <c r="S127" s="40"/>
      <c r="T127" s="40"/>
      <c r="U127" s="40"/>
      <c r="V127" s="40"/>
      <c r="W127" s="40"/>
      <c r="X127" s="40"/>
      <c r="Y127" s="40"/>
      <c r="Z127" s="40"/>
    </row>
    <row r="128" spans="1:26" ht="63.75">
      <c r="A128" s="31"/>
      <c r="B128" s="60" t="s">
        <v>268</v>
      </c>
      <c r="C128" s="38"/>
      <c r="D128" s="39"/>
      <c r="E128" s="40"/>
      <c r="F128" s="40"/>
      <c r="G128" s="40"/>
      <c r="H128" s="40"/>
      <c r="I128" s="40"/>
      <c r="J128" s="40"/>
      <c r="K128" s="40"/>
      <c r="L128" s="40"/>
      <c r="M128" s="40"/>
      <c r="N128" s="40"/>
      <c r="O128" s="40"/>
      <c r="P128" s="40"/>
      <c r="Q128" s="40"/>
      <c r="R128" s="40"/>
      <c r="S128" s="40"/>
      <c r="T128" s="40"/>
      <c r="U128" s="40"/>
      <c r="V128" s="40"/>
      <c r="W128" s="40"/>
      <c r="X128" s="40"/>
      <c r="Y128" s="40"/>
      <c r="Z128" s="40"/>
    </row>
    <row r="129" spans="1:26" ht="153">
      <c r="A129" s="31"/>
      <c r="B129" s="60" t="s">
        <v>269</v>
      </c>
      <c r="C129" s="60"/>
      <c r="D129" s="39"/>
      <c r="E129" s="40"/>
      <c r="F129" s="40"/>
      <c r="G129" s="40"/>
      <c r="H129" s="40"/>
      <c r="I129" s="40"/>
      <c r="J129" s="40"/>
      <c r="K129" s="40"/>
      <c r="L129" s="40"/>
      <c r="M129" s="40"/>
      <c r="N129" s="40"/>
      <c r="O129" s="40"/>
      <c r="P129" s="40"/>
      <c r="Q129" s="40"/>
      <c r="R129" s="40"/>
      <c r="S129" s="40"/>
      <c r="T129" s="40"/>
      <c r="U129" s="40"/>
      <c r="V129" s="40"/>
      <c r="W129" s="40"/>
      <c r="X129" s="40"/>
      <c r="Y129" s="40"/>
      <c r="Z129" s="40"/>
    </row>
    <row r="130" spans="1:26" ht="12.75">
      <c r="A130" s="31"/>
      <c r="B130" s="60" t="s">
        <v>270</v>
      </c>
      <c r="C130" s="60"/>
      <c r="D130" s="39"/>
      <c r="E130" s="40"/>
      <c r="F130" s="40"/>
      <c r="G130" s="40"/>
      <c r="H130" s="40"/>
      <c r="I130" s="40"/>
      <c r="J130" s="40"/>
      <c r="K130" s="40"/>
      <c r="L130" s="40"/>
      <c r="M130" s="40"/>
      <c r="N130" s="40"/>
      <c r="O130" s="40"/>
      <c r="P130" s="40"/>
      <c r="Q130" s="40"/>
      <c r="R130" s="40"/>
      <c r="S130" s="40"/>
      <c r="T130" s="40"/>
      <c r="U130" s="40"/>
      <c r="V130" s="40"/>
      <c r="W130" s="40"/>
      <c r="X130" s="40"/>
      <c r="Y130" s="40"/>
      <c r="Z130" s="40"/>
    </row>
    <row r="131" spans="1:26" ht="51">
      <c r="A131" s="31"/>
      <c r="B131" s="60" t="s">
        <v>271</v>
      </c>
      <c r="C131" s="59" t="s">
        <v>272</v>
      </c>
      <c r="D131" s="39"/>
      <c r="E131" s="40"/>
      <c r="F131" s="40"/>
      <c r="G131" s="40"/>
      <c r="H131" s="40"/>
      <c r="I131" s="40"/>
      <c r="J131" s="40"/>
      <c r="K131" s="40"/>
      <c r="L131" s="40"/>
      <c r="M131" s="40"/>
      <c r="N131" s="40"/>
      <c r="O131" s="40"/>
      <c r="P131" s="40"/>
      <c r="Q131" s="40"/>
      <c r="R131" s="40"/>
      <c r="S131" s="40"/>
      <c r="T131" s="40"/>
      <c r="U131" s="40"/>
      <c r="V131" s="40"/>
      <c r="W131" s="40"/>
      <c r="X131" s="40"/>
      <c r="Y131" s="40"/>
      <c r="Z131" s="40"/>
    </row>
    <row r="132" spans="1:26" ht="12.75">
      <c r="A132" s="31"/>
      <c r="B132" s="60" t="s">
        <v>273</v>
      </c>
      <c r="C132" s="60"/>
      <c r="D132" s="39"/>
      <c r="E132" s="40"/>
      <c r="F132" s="40"/>
      <c r="G132" s="40"/>
      <c r="H132" s="40"/>
      <c r="I132" s="40"/>
      <c r="J132" s="40"/>
      <c r="K132" s="40"/>
      <c r="L132" s="40"/>
      <c r="M132" s="40"/>
      <c r="N132" s="40"/>
      <c r="O132" s="40"/>
      <c r="P132" s="40"/>
      <c r="Q132" s="40"/>
      <c r="R132" s="40"/>
      <c r="S132" s="40"/>
      <c r="T132" s="40"/>
      <c r="U132" s="40"/>
      <c r="V132" s="40"/>
      <c r="W132" s="40"/>
      <c r="X132" s="40"/>
      <c r="Y132" s="40"/>
      <c r="Z132" s="40"/>
    </row>
    <row r="133" spans="1:26" ht="114.75">
      <c r="A133" s="31"/>
      <c r="B133" s="60" t="s">
        <v>274</v>
      </c>
      <c r="C133" s="60" t="s">
        <v>275</v>
      </c>
      <c r="D133" s="39"/>
      <c r="E133" s="40"/>
      <c r="F133" s="40"/>
      <c r="G133" s="40"/>
      <c r="H133" s="40"/>
      <c r="I133" s="40"/>
      <c r="J133" s="40"/>
      <c r="K133" s="40"/>
      <c r="L133" s="40"/>
      <c r="M133" s="40"/>
      <c r="N133" s="40"/>
      <c r="O133" s="40"/>
      <c r="P133" s="40"/>
      <c r="Q133" s="40"/>
      <c r="R133" s="40"/>
      <c r="S133" s="40"/>
      <c r="T133" s="40"/>
      <c r="U133" s="40"/>
      <c r="V133" s="40"/>
      <c r="W133" s="40"/>
      <c r="X133" s="40"/>
      <c r="Y133" s="40"/>
      <c r="Z133" s="40"/>
    </row>
    <row r="134" spans="1:26" ht="12.75">
      <c r="A134" s="31"/>
      <c r="B134" s="60" t="s">
        <v>276</v>
      </c>
      <c r="C134" s="60"/>
      <c r="D134" s="39"/>
      <c r="E134" s="40"/>
      <c r="F134" s="40"/>
      <c r="G134" s="40"/>
      <c r="H134" s="40"/>
      <c r="I134" s="40"/>
      <c r="J134" s="40"/>
      <c r="K134" s="40"/>
      <c r="L134" s="40"/>
      <c r="M134" s="40"/>
      <c r="N134" s="40"/>
      <c r="O134" s="40"/>
      <c r="P134" s="40"/>
      <c r="Q134" s="40"/>
      <c r="R134" s="40"/>
      <c r="S134" s="40"/>
      <c r="T134" s="40"/>
      <c r="U134" s="40"/>
      <c r="V134" s="40"/>
      <c r="W134" s="40"/>
      <c r="X134" s="40"/>
      <c r="Y134" s="40"/>
      <c r="Z134" s="40"/>
    </row>
    <row r="135" spans="1:26" ht="293.25">
      <c r="A135" s="31"/>
      <c r="B135" s="60" t="s">
        <v>277</v>
      </c>
      <c r="C135" s="60" t="s">
        <v>278</v>
      </c>
      <c r="D135" s="39" t="s">
        <v>279</v>
      </c>
      <c r="E135" s="40"/>
      <c r="F135" s="40"/>
      <c r="G135" s="40"/>
      <c r="H135" s="40"/>
      <c r="I135" s="40"/>
      <c r="J135" s="40"/>
      <c r="K135" s="40"/>
      <c r="L135" s="40"/>
      <c r="M135" s="40"/>
      <c r="N135" s="40"/>
      <c r="O135" s="40"/>
      <c r="P135" s="40"/>
      <c r="Q135" s="40"/>
      <c r="R135" s="40"/>
      <c r="S135" s="40"/>
      <c r="T135" s="40"/>
      <c r="U135" s="40"/>
      <c r="V135" s="40"/>
      <c r="W135" s="40"/>
      <c r="X135" s="40"/>
      <c r="Y135" s="40"/>
      <c r="Z135" s="40"/>
    </row>
    <row r="136" spans="1:26" ht="102">
      <c r="A136" s="31"/>
      <c r="B136" s="60" t="s">
        <v>280</v>
      </c>
      <c r="C136" s="60" t="s">
        <v>281</v>
      </c>
      <c r="D136" s="39"/>
      <c r="E136" s="40"/>
      <c r="F136" s="40"/>
      <c r="G136" s="40"/>
      <c r="H136" s="40"/>
      <c r="I136" s="40"/>
      <c r="J136" s="40"/>
      <c r="K136" s="40"/>
      <c r="L136" s="40"/>
      <c r="M136" s="40"/>
      <c r="N136" s="40"/>
      <c r="O136" s="40"/>
      <c r="P136" s="40"/>
      <c r="Q136" s="40"/>
      <c r="R136" s="40"/>
      <c r="S136" s="40"/>
      <c r="T136" s="40"/>
      <c r="U136" s="40"/>
      <c r="V136" s="40"/>
      <c r="W136" s="40"/>
      <c r="X136" s="40"/>
      <c r="Y136" s="40"/>
      <c r="Z136" s="40"/>
    </row>
    <row r="137" spans="1:26" ht="12.75">
      <c r="A137" s="31"/>
      <c r="B137" s="60" t="s">
        <v>282</v>
      </c>
      <c r="C137" s="60"/>
      <c r="D137" s="39"/>
      <c r="E137" s="40"/>
      <c r="F137" s="40"/>
      <c r="G137" s="40"/>
      <c r="H137" s="40"/>
      <c r="I137" s="40"/>
      <c r="J137" s="40"/>
      <c r="K137" s="40"/>
      <c r="L137" s="40"/>
      <c r="M137" s="40"/>
      <c r="N137" s="40"/>
      <c r="O137" s="40"/>
      <c r="P137" s="40"/>
      <c r="Q137" s="40"/>
      <c r="R137" s="40"/>
      <c r="S137" s="40"/>
      <c r="T137" s="40"/>
      <c r="U137" s="40"/>
      <c r="V137" s="40"/>
      <c r="W137" s="40"/>
      <c r="X137" s="40"/>
      <c r="Y137" s="40"/>
      <c r="Z137" s="40"/>
    </row>
    <row r="138" spans="1:26" ht="12.75">
      <c r="A138" s="31"/>
      <c r="B138" s="60" t="s">
        <v>283</v>
      </c>
      <c r="C138" s="60"/>
      <c r="D138" s="39"/>
      <c r="E138" s="40"/>
      <c r="F138" s="40"/>
      <c r="G138" s="40"/>
      <c r="H138" s="40"/>
      <c r="I138" s="40"/>
      <c r="J138" s="40"/>
      <c r="K138" s="40"/>
      <c r="L138" s="40"/>
      <c r="M138" s="40"/>
      <c r="N138" s="40"/>
      <c r="O138" s="40"/>
      <c r="P138" s="40"/>
      <c r="Q138" s="40"/>
      <c r="R138" s="40"/>
      <c r="S138" s="40"/>
      <c r="T138" s="40"/>
      <c r="U138" s="40"/>
      <c r="V138" s="40"/>
      <c r="W138" s="40"/>
      <c r="X138" s="40"/>
      <c r="Y138" s="40"/>
      <c r="Z138" s="40"/>
    </row>
    <row r="139" spans="1:26" ht="25.5">
      <c r="A139" s="31"/>
      <c r="B139" s="60" t="s">
        <v>284</v>
      </c>
      <c r="C139" s="60"/>
      <c r="D139" s="39"/>
      <c r="E139" s="40"/>
      <c r="F139" s="40"/>
      <c r="G139" s="40"/>
      <c r="H139" s="40"/>
      <c r="I139" s="40"/>
      <c r="J139" s="40"/>
      <c r="K139" s="40"/>
      <c r="L139" s="40"/>
      <c r="M139" s="40"/>
      <c r="N139" s="40"/>
      <c r="O139" s="40"/>
      <c r="P139" s="40"/>
      <c r="Q139" s="40"/>
      <c r="R139" s="40"/>
      <c r="S139" s="40"/>
      <c r="T139" s="40"/>
      <c r="U139" s="40"/>
      <c r="V139" s="40"/>
      <c r="W139" s="40"/>
      <c r="X139" s="40"/>
      <c r="Y139" s="40"/>
      <c r="Z139" s="40"/>
    </row>
    <row r="140" spans="1:26" ht="38.25">
      <c r="A140" s="31"/>
      <c r="B140" s="60" t="s">
        <v>285</v>
      </c>
      <c r="C140" s="60"/>
      <c r="D140" s="39"/>
      <c r="E140" s="40"/>
      <c r="F140" s="40"/>
      <c r="G140" s="40"/>
      <c r="H140" s="40"/>
      <c r="I140" s="40"/>
      <c r="J140" s="40"/>
      <c r="K140" s="40"/>
      <c r="L140" s="40"/>
      <c r="M140" s="40"/>
      <c r="N140" s="40"/>
      <c r="O140" s="40"/>
      <c r="P140" s="40"/>
      <c r="Q140" s="40"/>
      <c r="R140" s="40"/>
      <c r="S140" s="40"/>
      <c r="T140" s="40"/>
      <c r="U140" s="40"/>
      <c r="V140" s="40"/>
      <c r="W140" s="40"/>
      <c r="X140" s="40"/>
      <c r="Y140" s="40"/>
      <c r="Z140" s="40"/>
    </row>
    <row r="141" spans="1:26" ht="25.5">
      <c r="A141" s="31"/>
      <c r="B141" s="60" t="s">
        <v>286</v>
      </c>
      <c r="C141" s="60"/>
      <c r="D141" s="39"/>
      <c r="E141" s="40"/>
      <c r="F141" s="40"/>
      <c r="G141" s="40"/>
      <c r="H141" s="40"/>
      <c r="I141" s="40"/>
      <c r="J141" s="40"/>
      <c r="K141" s="40"/>
      <c r="L141" s="40"/>
      <c r="M141" s="40"/>
      <c r="N141" s="40"/>
      <c r="O141" s="40"/>
      <c r="P141" s="40"/>
      <c r="Q141" s="40"/>
      <c r="R141" s="40"/>
      <c r="S141" s="40"/>
      <c r="T141" s="40"/>
      <c r="U141" s="40"/>
      <c r="V141" s="40"/>
      <c r="W141" s="40"/>
      <c r="X141" s="40"/>
      <c r="Y141" s="40"/>
      <c r="Z141" s="40"/>
    </row>
    <row r="142" spans="1:26" ht="38.25">
      <c r="A142" s="31"/>
      <c r="B142" s="60" t="s">
        <v>287</v>
      </c>
      <c r="C142" s="60"/>
      <c r="D142" s="39"/>
      <c r="E142" s="40"/>
      <c r="F142" s="40"/>
      <c r="G142" s="40"/>
      <c r="H142" s="40"/>
      <c r="I142" s="40"/>
      <c r="J142" s="40"/>
      <c r="K142" s="40"/>
      <c r="L142" s="40"/>
      <c r="M142" s="40"/>
      <c r="N142" s="40"/>
      <c r="O142" s="40"/>
      <c r="P142" s="40"/>
      <c r="Q142" s="40"/>
      <c r="R142" s="40"/>
      <c r="S142" s="40"/>
      <c r="T142" s="40"/>
      <c r="U142" s="40"/>
      <c r="V142" s="40"/>
      <c r="W142" s="40"/>
      <c r="X142" s="40"/>
      <c r="Y142" s="40"/>
      <c r="Z142" s="40"/>
    </row>
    <row r="143" spans="1:26" ht="38.25">
      <c r="A143" s="31"/>
      <c r="B143" s="60" t="s">
        <v>288</v>
      </c>
      <c r="C143" s="60" t="s">
        <v>289</v>
      </c>
      <c r="D143" s="39"/>
      <c r="E143" s="40"/>
      <c r="F143" s="40"/>
      <c r="G143" s="40"/>
      <c r="H143" s="40"/>
      <c r="I143" s="40"/>
      <c r="J143" s="40"/>
      <c r="K143" s="40"/>
      <c r="L143" s="40"/>
      <c r="M143" s="40"/>
      <c r="N143" s="40"/>
      <c r="O143" s="40"/>
      <c r="P143" s="40"/>
      <c r="Q143" s="40"/>
      <c r="R143" s="40"/>
      <c r="S143" s="40"/>
      <c r="T143" s="40"/>
      <c r="U143" s="40"/>
      <c r="V143" s="40"/>
      <c r="W143" s="40"/>
      <c r="X143" s="40"/>
      <c r="Y143" s="40"/>
      <c r="Z143" s="40"/>
    </row>
    <row r="144" spans="1:26" ht="38.25">
      <c r="A144" s="31"/>
      <c r="B144" s="60" t="s">
        <v>290</v>
      </c>
      <c r="C144" s="60"/>
      <c r="D144" s="39"/>
      <c r="E144" s="40"/>
      <c r="F144" s="40"/>
      <c r="G144" s="40"/>
      <c r="H144" s="40"/>
      <c r="I144" s="40"/>
      <c r="J144" s="40"/>
      <c r="K144" s="40"/>
      <c r="L144" s="40"/>
      <c r="M144" s="40"/>
      <c r="N144" s="40"/>
      <c r="O144" s="40"/>
      <c r="P144" s="40"/>
      <c r="Q144" s="40"/>
      <c r="R144" s="40"/>
      <c r="S144" s="40"/>
      <c r="T144" s="40"/>
      <c r="U144" s="40"/>
      <c r="V144" s="40"/>
      <c r="W144" s="40"/>
      <c r="X144" s="40"/>
      <c r="Y144" s="40"/>
      <c r="Z144" s="40"/>
    </row>
    <row r="145" spans="1:26" ht="51">
      <c r="A145" s="31"/>
      <c r="B145" s="60" t="s">
        <v>291</v>
      </c>
      <c r="C145" s="60" t="s">
        <v>292</v>
      </c>
      <c r="D145" s="39"/>
      <c r="E145" s="40"/>
      <c r="F145" s="40"/>
      <c r="G145" s="40"/>
      <c r="H145" s="40"/>
      <c r="I145" s="40"/>
      <c r="J145" s="40"/>
      <c r="K145" s="40"/>
      <c r="L145" s="40"/>
      <c r="M145" s="40"/>
      <c r="N145" s="40"/>
      <c r="O145" s="40"/>
      <c r="P145" s="40"/>
      <c r="Q145" s="40"/>
      <c r="R145" s="40"/>
      <c r="S145" s="40"/>
      <c r="T145" s="40"/>
      <c r="U145" s="40"/>
      <c r="V145" s="40"/>
      <c r="W145" s="40"/>
      <c r="X145" s="40"/>
      <c r="Y145" s="40"/>
      <c r="Z145" s="40"/>
    </row>
    <row r="146" spans="1:26" ht="51">
      <c r="A146" s="31"/>
      <c r="B146" s="60" t="s">
        <v>293</v>
      </c>
      <c r="C146" s="60"/>
      <c r="D146" s="39"/>
      <c r="E146" s="40"/>
      <c r="F146" s="40"/>
      <c r="G146" s="40"/>
      <c r="H146" s="40"/>
      <c r="I146" s="40"/>
      <c r="J146" s="40"/>
      <c r="K146" s="40"/>
      <c r="L146" s="40"/>
      <c r="M146" s="40"/>
      <c r="N146" s="40"/>
      <c r="O146" s="40"/>
      <c r="P146" s="40"/>
      <c r="Q146" s="40"/>
      <c r="R146" s="40"/>
      <c r="S146" s="40"/>
      <c r="T146" s="40"/>
      <c r="U146" s="40"/>
      <c r="V146" s="40"/>
      <c r="W146" s="40"/>
      <c r="X146" s="40"/>
      <c r="Y146" s="40"/>
      <c r="Z146" s="40"/>
    </row>
    <row r="147" spans="1:26" ht="38.25">
      <c r="A147" s="31"/>
      <c r="B147" s="60" t="s">
        <v>294</v>
      </c>
      <c r="C147" s="60"/>
      <c r="D147" s="39"/>
      <c r="E147" s="40"/>
      <c r="F147" s="40"/>
      <c r="G147" s="40"/>
      <c r="H147" s="40"/>
      <c r="I147" s="40"/>
      <c r="J147" s="40"/>
      <c r="K147" s="40"/>
      <c r="L147" s="40"/>
      <c r="M147" s="40"/>
      <c r="N147" s="40"/>
      <c r="O147" s="40"/>
      <c r="P147" s="40"/>
      <c r="Q147" s="40"/>
      <c r="R147" s="40"/>
      <c r="S147" s="40"/>
      <c r="T147" s="40"/>
      <c r="U147" s="40"/>
      <c r="V147" s="40"/>
      <c r="W147" s="40"/>
      <c r="X147" s="40"/>
      <c r="Y147" s="40"/>
      <c r="Z147" s="40"/>
    </row>
    <row r="148" spans="1:26" ht="12.75">
      <c r="A148" s="31"/>
      <c r="B148" s="60" t="s">
        <v>295</v>
      </c>
      <c r="C148" s="60"/>
      <c r="D148" s="39"/>
      <c r="E148" s="40"/>
      <c r="F148" s="40"/>
      <c r="G148" s="40"/>
      <c r="H148" s="40"/>
      <c r="I148" s="40"/>
      <c r="J148" s="40"/>
      <c r="K148" s="40"/>
      <c r="L148" s="40"/>
      <c r="M148" s="40"/>
      <c r="N148" s="40"/>
      <c r="O148" s="40"/>
      <c r="P148" s="40"/>
      <c r="Q148" s="40"/>
      <c r="R148" s="40"/>
      <c r="S148" s="40"/>
      <c r="T148" s="40"/>
      <c r="U148" s="40"/>
      <c r="V148" s="40"/>
      <c r="W148" s="40"/>
      <c r="X148" s="40"/>
      <c r="Y148" s="40"/>
      <c r="Z148" s="40"/>
    </row>
    <row r="149" spans="1:26" ht="51">
      <c r="A149" s="31"/>
      <c r="B149" s="60" t="s">
        <v>296</v>
      </c>
      <c r="C149" s="59" t="s">
        <v>297</v>
      </c>
      <c r="D149" s="39"/>
      <c r="E149" s="40"/>
      <c r="F149" s="40"/>
      <c r="G149" s="40"/>
      <c r="H149" s="40"/>
      <c r="I149" s="40"/>
      <c r="J149" s="40"/>
      <c r="K149" s="40"/>
      <c r="L149" s="40"/>
      <c r="M149" s="40"/>
      <c r="N149" s="40"/>
      <c r="O149" s="40"/>
      <c r="P149" s="40"/>
      <c r="Q149" s="40"/>
      <c r="R149" s="40"/>
      <c r="S149" s="40"/>
      <c r="T149" s="40"/>
      <c r="U149" s="40"/>
      <c r="V149" s="40"/>
      <c r="W149" s="40"/>
      <c r="X149" s="40"/>
      <c r="Y149" s="40"/>
      <c r="Z149" s="40"/>
    </row>
    <row r="150" spans="1:26" ht="25.5">
      <c r="A150" s="31"/>
      <c r="B150" s="60" t="s">
        <v>298</v>
      </c>
      <c r="C150" s="60"/>
      <c r="D150" s="39"/>
      <c r="E150" s="40"/>
      <c r="F150" s="40"/>
      <c r="G150" s="40"/>
      <c r="H150" s="40"/>
      <c r="I150" s="40"/>
      <c r="J150" s="40"/>
      <c r="K150" s="40"/>
      <c r="L150" s="40"/>
      <c r="M150" s="40"/>
      <c r="N150" s="40"/>
      <c r="O150" s="40"/>
      <c r="P150" s="40"/>
      <c r="Q150" s="40"/>
      <c r="R150" s="40"/>
      <c r="S150" s="40"/>
      <c r="T150" s="40"/>
      <c r="U150" s="40"/>
      <c r="V150" s="40"/>
      <c r="W150" s="40"/>
      <c r="X150" s="40"/>
      <c r="Y150" s="40"/>
      <c r="Z150" s="40"/>
    </row>
    <row r="151" spans="1:26" ht="63.75">
      <c r="A151" s="31"/>
      <c r="B151" s="60" t="s">
        <v>299</v>
      </c>
      <c r="C151" s="60"/>
      <c r="D151" s="39"/>
      <c r="E151" s="40"/>
      <c r="F151" s="40"/>
      <c r="G151" s="40"/>
      <c r="H151" s="40"/>
      <c r="I151" s="40"/>
      <c r="J151" s="40"/>
      <c r="K151" s="40"/>
      <c r="L151" s="40"/>
      <c r="M151" s="40"/>
      <c r="N151" s="40"/>
      <c r="O151" s="40"/>
      <c r="P151" s="40"/>
      <c r="Q151" s="40"/>
      <c r="R151" s="40"/>
      <c r="S151" s="40"/>
      <c r="T151" s="40"/>
      <c r="U151" s="40"/>
      <c r="V151" s="40"/>
      <c r="W151" s="40"/>
      <c r="X151" s="40"/>
      <c r="Y151" s="40"/>
      <c r="Z151" s="40"/>
    </row>
    <row r="152" spans="1:26" ht="38.25">
      <c r="A152" s="31"/>
      <c r="B152" s="60" t="s">
        <v>300</v>
      </c>
      <c r="C152" s="60"/>
      <c r="D152" s="39"/>
      <c r="E152" s="40"/>
      <c r="F152" s="40"/>
      <c r="G152" s="40"/>
      <c r="H152" s="40"/>
      <c r="I152" s="40"/>
      <c r="J152" s="40"/>
      <c r="K152" s="40"/>
      <c r="L152" s="40"/>
      <c r="M152" s="40"/>
      <c r="N152" s="40"/>
      <c r="O152" s="40"/>
      <c r="P152" s="40"/>
      <c r="Q152" s="40"/>
      <c r="R152" s="40"/>
      <c r="S152" s="40"/>
      <c r="T152" s="40"/>
      <c r="U152" s="40"/>
      <c r="V152" s="40"/>
      <c r="W152" s="40"/>
      <c r="X152" s="40"/>
      <c r="Y152" s="40"/>
      <c r="Z152" s="40"/>
    </row>
    <row r="153" spans="1:26" ht="12.75">
      <c r="A153" s="31"/>
      <c r="B153" s="60" t="s">
        <v>301</v>
      </c>
      <c r="C153" s="60"/>
      <c r="D153" s="39"/>
      <c r="E153" s="40"/>
      <c r="F153" s="40"/>
      <c r="G153" s="40"/>
      <c r="H153" s="40"/>
      <c r="I153" s="40"/>
      <c r="J153" s="40"/>
      <c r="K153" s="40"/>
      <c r="L153" s="40"/>
      <c r="M153" s="40"/>
      <c r="N153" s="40"/>
      <c r="O153" s="40"/>
      <c r="P153" s="40"/>
      <c r="Q153" s="40"/>
      <c r="R153" s="40"/>
      <c r="S153" s="40"/>
      <c r="T153" s="40"/>
      <c r="U153" s="40"/>
      <c r="V153" s="40"/>
      <c r="W153" s="40"/>
      <c r="X153" s="40"/>
      <c r="Y153" s="40"/>
      <c r="Z153" s="40"/>
    </row>
    <row r="154" spans="1:26" ht="127.5">
      <c r="A154" s="31"/>
      <c r="B154" s="60" t="s">
        <v>302</v>
      </c>
      <c r="C154" s="60"/>
      <c r="D154" s="39"/>
      <c r="E154" s="40"/>
      <c r="F154" s="40"/>
      <c r="G154" s="40"/>
      <c r="H154" s="40"/>
      <c r="I154" s="40"/>
      <c r="J154" s="40"/>
      <c r="K154" s="40"/>
      <c r="L154" s="40"/>
      <c r="M154" s="40"/>
      <c r="N154" s="40"/>
      <c r="O154" s="40"/>
      <c r="P154" s="40"/>
      <c r="Q154" s="40"/>
      <c r="R154" s="40"/>
      <c r="S154" s="40"/>
      <c r="T154" s="40"/>
      <c r="U154" s="40"/>
      <c r="V154" s="40"/>
      <c r="W154" s="40"/>
      <c r="X154" s="40"/>
      <c r="Y154" s="40"/>
      <c r="Z154" s="40"/>
    </row>
    <row r="155" spans="1:26" ht="191.25">
      <c r="A155" s="31"/>
      <c r="B155" s="60" t="s">
        <v>303</v>
      </c>
      <c r="C155" s="61" t="s">
        <v>304</v>
      </c>
      <c r="D155" s="62"/>
      <c r="E155" s="63"/>
      <c r="F155" s="63"/>
      <c r="G155" s="63"/>
      <c r="H155" s="63"/>
      <c r="I155" s="63"/>
      <c r="J155" s="63"/>
      <c r="K155" s="63"/>
      <c r="L155" s="63"/>
      <c r="M155" s="63"/>
      <c r="N155" s="63"/>
      <c r="O155" s="63"/>
      <c r="P155" s="63"/>
      <c r="Q155" s="63"/>
      <c r="R155" s="63"/>
      <c r="S155" s="63"/>
      <c r="T155" s="63"/>
      <c r="U155" s="63"/>
      <c r="V155" s="63"/>
      <c r="W155" s="63"/>
      <c r="X155" s="63"/>
      <c r="Y155" s="63"/>
    </row>
    <row r="156" spans="1:26" ht="229.5">
      <c r="A156" s="31"/>
      <c r="B156" s="60" t="s">
        <v>305</v>
      </c>
      <c r="C156" s="61" t="s">
        <v>306</v>
      </c>
      <c r="D156" s="62"/>
      <c r="E156" s="63"/>
      <c r="F156" s="63"/>
      <c r="G156" s="63"/>
      <c r="H156" s="63"/>
      <c r="I156" s="63"/>
      <c r="J156" s="63"/>
      <c r="K156" s="63"/>
      <c r="L156" s="63"/>
      <c r="M156" s="63"/>
      <c r="N156" s="63"/>
      <c r="O156" s="63"/>
      <c r="P156" s="63"/>
      <c r="Q156" s="63"/>
      <c r="R156" s="63"/>
      <c r="S156" s="63"/>
      <c r="T156" s="63"/>
      <c r="U156" s="63"/>
      <c r="V156" s="63"/>
      <c r="W156" s="63"/>
      <c r="X156" s="63"/>
      <c r="Y156" s="63"/>
    </row>
    <row r="157" spans="1:26" ht="38.25">
      <c r="A157" s="31"/>
      <c r="B157" s="60" t="s">
        <v>307</v>
      </c>
      <c r="C157" s="61" t="s">
        <v>308</v>
      </c>
      <c r="D157" s="63"/>
      <c r="E157" s="63"/>
      <c r="F157" s="63"/>
      <c r="G157" s="63"/>
      <c r="H157" s="63"/>
      <c r="I157" s="63"/>
      <c r="J157" s="63"/>
      <c r="K157" s="63"/>
      <c r="L157" s="63"/>
      <c r="M157" s="63"/>
      <c r="N157" s="63"/>
      <c r="O157" s="63"/>
      <c r="P157" s="63"/>
      <c r="Q157" s="63"/>
      <c r="R157" s="63"/>
      <c r="S157" s="63"/>
      <c r="T157" s="63"/>
      <c r="U157" s="63"/>
      <c r="V157" s="63"/>
      <c r="W157" s="63"/>
      <c r="X157" s="63"/>
      <c r="Y157" s="63"/>
    </row>
    <row r="158" spans="1:26" ht="89.25">
      <c r="A158" s="31"/>
      <c r="B158" s="60" t="s">
        <v>309</v>
      </c>
      <c r="C158" s="61"/>
      <c r="D158" s="63"/>
      <c r="E158" s="63"/>
      <c r="F158" s="63"/>
      <c r="G158" s="63"/>
      <c r="H158" s="63"/>
      <c r="I158" s="63"/>
      <c r="J158" s="63"/>
      <c r="K158" s="63"/>
      <c r="L158" s="63"/>
      <c r="M158" s="63"/>
      <c r="N158" s="63"/>
      <c r="O158" s="63"/>
      <c r="P158" s="63"/>
      <c r="Q158" s="63"/>
      <c r="R158" s="63"/>
      <c r="S158" s="63"/>
      <c r="T158" s="63"/>
      <c r="U158" s="63"/>
      <c r="V158" s="63"/>
      <c r="W158" s="63"/>
      <c r="X158" s="63"/>
      <c r="Y158" s="63"/>
    </row>
    <row r="159" spans="1:26" ht="191.25">
      <c r="A159" s="31"/>
      <c r="B159" s="60" t="s">
        <v>310</v>
      </c>
      <c r="C159" s="61"/>
      <c r="D159" s="63"/>
      <c r="E159" s="63"/>
      <c r="F159" s="63"/>
      <c r="G159" s="63"/>
      <c r="H159" s="63"/>
      <c r="I159" s="63"/>
      <c r="J159" s="63"/>
      <c r="K159" s="63"/>
      <c r="L159" s="63"/>
      <c r="M159" s="63"/>
      <c r="N159" s="63"/>
      <c r="O159" s="63"/>
      <c r="P159" s="63"/>
      <c r="Q159" s="63"/>
      <c r="R159" s="63"/>
      <c r="S159" s="63"/>
      <c r="T159" s="63"/>
      <c r="U159" s="63"/>
      <c r="V159" s="63"/>
      <c r="W159" s="63"/>
      <c r="X159" s="63"/>
      <c r="Y159" s="63"/>
    </row>
    <row r="160" spans="1:26" ht="38.25">
      <c r="A160" s="31"/>
      <c r="B160" s="60" t="s">
        <v>311</v>
      </c>
      <c r="D160" s="63"/>
      <c r="E160" s="63"/>
      <c r="F160" s="63"/>
      <c r="G160" s="63"/>
      <c r="H160" s="63"/>
      <c r="I160" s="63"/>
      <c r="J160" s="63"/>
      <c r="K160" s="63"/>
      <c r="L160" s="63"/>
      <c r="M160" s="63"/>
      <c r="N160" s="63"/>
      <c r="O160" s="63"/>
      <c r="P160" s="63"/>
      <c r="Q160" s="63"/>
      <c r="R160" s="63"/>
      <c r="S160" s="63"/>
      <c r="T160" s="63"/>
      <c r="U160" s="63"/>
      <c r="V160" s="63"/>
      <c r="W160" s="63"/>
      <c r="X160" s="63"/>
      <c r="Y160" s="63"/>
    </row>
    <row r="161" spans="1:26" ht="76.5">
      <c r="A161" s="31"/>
      <c r="B161" s="60" t="s">
        <v>312</v>
      </c>
      <c r="C161" s="61" t="s">
        <v>313</v>
      </c>
      <c r="D161" s="63"/>
      <c r="E161" s="63"/>
      <c r="F161" s="63"/>
      <c r="G161" s="63"/>
      <c r="H161" s="63"/>
      <c r="I161" s="63"/>
      <c r="J161" s="63"/>
      <c r="K161" s="63"/>
      <c r="L161" s="63"/>
      <c r="M161" s="63"/>
      <c r="N161" s="63"/>
      <c r="O161" s="63"/>
      <c r="P161" s="63"/>
      <c r="Q161" s="63"/>
      <c r="R161" s="63"/>
      <c r="S161" s="63"/>
      <c r="T161" s="63"/>
      <c r="U161" s="63"/>
      <c r="V161" s="63"/>
      <c r="W161" s="63"/>
      <c r="X161" s="63"/>
      <c r="Y161" s="63"/>
    </row>
    <row r="162" spans="1:26" ht="25.5">
      <c r="A162" s="31"/>
      <c r="B162" s="60" t="s">
        <v>314</v>
      </c>
      <c r="C162" s="61" t="s">
        <v>315</v>
      </c>
      <c r="D162" s="63"/>
      <c r="E162" s="63"/>
      <c r="F162" s="63"/>
      <c r="G162" s="63"/>
      <c r="H162" s="63"/>
      <c r="I162" s="63"/>
      <c r="J162" s="63"/>
      <c r="K162" s="63"/>
      <c r="L162" s="63"/>
      <c r="M162" s="63"/>
      <c r="N162" s="63"/>
      <c r="O162" s="63"/>
      <c r="P162" s="63"/>
      <c r="Q162" s="63"/>
      <c r="R162" s="63"/>
      <c r="S162" s="63"/>
      <c r="T162" s="63"/>
      <c r="U162" s="63"/>
      <c r="V162" s="63"/>
      <c r="W162" s="63"/>
      <c r="X162" s="63"/>
      <c r="Y162" s="63"/>
    </row>
    <row r="163" spans="1:26" ht="25.5">
      <c r="A163" s="31"/>
      <c r="B163" s="60" t="s">
        <v>316</v>
      </c>
      <c r="C163" s="64"/>
      <c r="D163" s="63"/>
      <c r="E163" s="63"/>
      <c r="F163" s="63"/>
      <c r="G163" s="63"/>
      <c r="H163" s="63"/>
      <c r="I163" s="63"/>
      <c r="J163" s="63"/>
      <c r="K163" s="63"/>
      <c r="L163" s="63"/>
      <c r="M163" s="63"/>
      <c r="N163" s="63"/>
      <c r="O163" s="63"/>
      <c r="P163" s="63"/>
      <c r="Q163" s="63"/>
      <c r="R163" s="63"/>
      <c r="S163" s="63"/>
      <c r="T163" s="63"/>
      <c r="U163" s="63"/>
      <c r="V163" s="63"/>
      <c r="W163" s="63"/>
      <c r="X163" s="63"/>
      <c r="Y163" s="63"/>
    </row>
    <row r="164" spans="1:26" ht="76.5">
      <c r="A164" s="31"/>
      <c r="B164" s="65" t="s">
        <v>317</v>
      </c>
      <c r="C164" s="64" t="s">
        <v>318</v>
      </c>
      <c r="D164" s="63"/>
      <c r="E164" s="63"/>
      <c r="F164" s="63"/>
      <c r="G164" s="63"/>
      <c r="H164" s="63"/>
      <c r="I164" s="63"/>
      <c r="J164" s="63"/>
      <c r="K164" s="63"/>
      <c r="L164" s="63"/>
      <c r="M164" s="63"/>
      <c r="N164" s="63"/>
      <c r="O164" s="63"/>
      <c r="P164" s="63"/>
      <c r="Q164" s="63"/>
      <c r="R164" s="63"/>
      <c r="S164" s="63"/>
      <c r="T164" s="63"/>
      <c r="U164" s="63"/>
      <c r="V164" s="63"/>
      <c r="W164" s="63"/>
      <c r="X164" s="63"/>
      <c r="Y164" s="63"/>
    </row>
    <row r="165" spans="1:26" ht="63.75">
      <c r="A165" s="31"/>
      <c r="B165" s="65" t="s">
        <v>319</v>
      </c>
      <c r="C165" s="64"/>
      <c r="D165" s="63"/>
      <c r="E165" s="63"/>
      <c r="F165" s="63"/>
      <c r="G165" s="63"/>
      <c r="H165" s="63"/>
      <c r="I165" s="63"/>
      <c r="J165" s="63"/>
      <c r="K165" s="63"/>
      <c r="L165" s="63"/>
      <c r="M165" s="63"/>
      <c r="N165" s="63"/>
      <c r="O165" s="63"/>
      <c r="P165" s="63"/>
      <c r="Q165" s="63"/>
      <c r="R165" s="63"/>
      <c r="S165" s="63"/>
      <c r="T165" s="63"/>
      <c r="U165" s="63"/>
      <c r="V165" s="63"/>
      <c r="W165" s="63"/>
      <c r="X165" s="63"/>
      <c r="Y165" s="63"/>
    </row>
    <row r="166" spans="1:26" ht="38.25">
      <c r="A166" s="31"/>
      <c r="B166" s="65" t="s">
        <v>320</v>
      </c>
      <c r="C166" s="64"/>
      <c r="D166" s="63"/>
      <c r="E166" s="63"/>
      <c r="F166" s="63"/>
      <c r="G166" s="63"/>
      <c r="H166" s="63"/>
      <c r="I166" s="63"/>
      <c r="J166" s="63"/>
      <c r="K166" s="63"/>
      <c r="L166" s="63"/>
      <c r="M166" s="63"/>
      <c r="N166" s="63"/>
      <c r="O166" s="63"/>
      <c r="P166" s="63"/>
      <c r="Q166" s="63"/>
      <c r="R166" s="63"/>
      <c r="S166" s="63"/>
      <c r="T166" s="63"/>
      <c r="U166" s="63"/>
      <c r="V166" s="63"/>
      <c r="W166" s="63"/>
      <c r="X166" s="63"/>
      <c r="Y166" s="63"/>
    </row>
    <row r="167" spans="1:26" ht="89.25">
      <c r="A167" s="31"/>
      <c r="B167" s="66" t="s">
        <v>321</v>
      </c>
      <c r="C167" s="67" t="s">
        <v>322</v>
      </c>
      <c r="D167" s="63"/>
      <c r="E167" s="63"/>
      <c r="F167" s="63"/>
      <c r="G167" s="63"/>
      <c r="H167" s="63"/>
      <c r="I167" s="63"/>
      <c r="J167" s="63"/>
      <c r="K167" s="63"/>
      <c r="L167" s="63"/>
      <c r="M167" s="63"/>
      <c r="N167" s="63"/>
      <c r="O167" s="63"/>
      <c r="P167" s="63"/>
      <c r="Q167" s="63"/>
      <c r="R167" s="63"/>
      <c r="S167" s="63"/>
      <c r="T167" s="63"/>
      <c r="U167" s="63"/>
      <c r="V167" s="63"/>
      <c r="W167" s="63"/>
      <c r="X167" s="63"/>
      <c r="Y167" s="63"/>
    </row>
    <row r="168" spans="1:26" ht="38.25">
      <c r="A168" s="31"/>
      <c r="B168" s="65" t="s">
        <v>323</v>
      </c>
      <c r="C168" s="64" t="s">
        <v>324</v>
      </c>
      <c r="D168" s="63"/>
      <c r="E168" s="63"/>
      <c r="F168" s="63"/>
      <c r="G168" s="63"/>
      <c r="H168" s="63"/>
      <c r="I168" s="63"/>
      <c r="J168" s="63"/>
      <c r="K168" s="63"/>
      <c r="L168" s="63"/>
      <c r="M168" s="63"/>
      <c r="N168" s="63"/>
      <c r="O168" s="63"/>
      <c r="P168" s="63"/>
      <c r="Q168" s="63"/>
      <c r="R168" s="63"/>
      <c r="S168" s="63"/>
      <c r="T168" s="63"/>
      <c r="U168" s="63"/>
      <c r="V168" s="63"/>
      <c r="W168" s="63"/>
      <c r="X168" s="63"/>
      <c r="Y168" s="63"/>
    </row>
    <row r="169" spans="1:26" ht="25.5">
      <c r="A169" s="31"/>
      <c r="B169" s="65" t="s">
        <v>325</v>
      </c>
      <c r="C169" s="64"/>
      <c r="D169" s="63"/>
      <c r="E169" s="63"/>
      <c r="F169" s="63"/>
      <c r="G169" s="63"/>
      <c r="H169" s="63"/>
      <c r="I169" s="63"/>
      <c r="J169" s="63"/>
      <c r="K169" s="63"/>
      <c r="L169" s="63"/>
      <c r="M169" s="63"/>
      <c r="N169" s="63"/>
      <c r="O169" s="63"/>
      <c r="P169" s="63"/>
      <c r="Q169" s="63"/>
      <c r="R169" s="63"/>
      <c r="S169" s="63"/>
      <c r="T169" s="63"/>
      <c r="U169" s="63"/>
      <c r="V169" s="63"/>
      <c r="W169" s="63"/>
      <c r="X169" s="63"/>
      <c r="Y169" s="63"/>
    </row>
    <row r="170" spans="1:26" ht="63.75">
      <c r="A170" s="31"/>
      <c r="B170" s="65" t="s">
        <v>326</v>
      </c>
      <c r="C170" s="64" t="s">
        <v>327</v>
      </c>
      <c r="D170" s="63"/>
      <c r="E170" s="63"/>
      <c r="F170" s="63"/>
      <c r="G170" s="63"/>
      <c r="H170" s="63"/>
      <c r="I170" s="63"/>
      <c r="J170" s="63"/>
      <c r="K170" s="63"/>
      <c r="L170" s="63"/>
      <c r="M170" s="63"/>
      <c r="N170" s="63"/>
      <c r="O170" s="63"/>
      <c r="P170" s="63"/>
      <c r="Q170" s="63"/>
      <c r="R170" s="63"/>
      <c r="S170" s="63"/>
      <c r="T170" s="63"/>
      <c r="U170" s="63"/>
      <c r="V170" s="63"/>
      <c r="W170" s="63"/>
      <c r="X170" s="63"/>
      <c r="Y170" s="63"/>
    </row>
    <row r="171" spans="1:26" ht="63.75">
      <c r="A171" s="31"/>
      <c r="B171" s="65" t="s">
        <v>328</v>
      </c>
      <c r="C171" s="64" t="s">
        <v>329</v>
      </c>
      <c r="D171" s="63"/>
      <c r="E171" s="63"/>
      <c r="F171" s="63"/>
      <c r="G171" s="63"/>
      <c r="H171" s="63"/>
      <c r="I171" s="63"/>
      <c r="J171" s="63"/>
      <c r="K171" s="63"/>
      <c r="L171" s="63"/>
      <c r="M171" s="63"/>
      <c r="N171" s="63"/>
      <c r="O171" s="63"/>
      <c r="P171" s="63"/>
      <c r="Q171" s="63"/>
      <c r="R171" s="63"/>
      <c r="S171" s="63"/>
      <c r="T171" s="63"/>
      <c r="U171" s="63"/>
      <c r="V171" s="63"/>
      <c r="W171" s="63"/>
      <c r="X171" s="63"/>
      <c r="Y171" s="63"/>
    </row>
    <row r="172" spans="1:26" ht="38.25">
      <c r="A172" s="31"/>
      <c r="B172" s="66" t="s">
        <v>330</v>
      </c>
      <c r="C172" s="64"/>
      <c r="D172" s="63"/>
      <c r="E172" s="63"/>
      <c r="F172" s="63"/>
      <c r="G172" s="63"/>
      <c r="H172" s="63"/>
      <c r="I172" s="63"/>
      <c r="J172" s="63"/>
      <c r="K172" s="63"/>
      <c r="L172" s="63"/>
      <c r="M172" s="63"/>
      <c r="N172" s="63"/>
      <c r="O172" s="63"/>
      <c r="P172" s="63"/>
      <c r="Q172" s="63"/>
      <c r="R172" s="63"/>
      <c r="S172" s="63"/>
      <c r="T172" s="63"/>
      <c r="U172" s="63"/>
      <c r="V172" s="63"/>
      <c r="W172" s="63"/>
      <c r="X172" s="63"/>
      <c r="Y172" s="63"/>
    </row>
    <row r="173" spans="1:26" ht="12.75">
      <c r="A173" s="31"/>
      <c r="B173" s="65" t="s">
        <v>331</v>
      </c>
      <c r="C173" s="64"/>
      <c r="D173" s="63"/>
      <c r="E173" s="63"/>
      <c r="F173" s="63"/>
      <c r="G173" s="63"/>
      <c r="H173" s="63"/>
      <c r="I173" s="63"/>
      <c r="J173" s="63"/>
      <c r="K173" s="63"/>
      <c r="L173" s="63"/>
      <c r="M173" s="63"/>
      <c r="N173" s="63"/>
      <c r="O173" s="63"/>
      <c r="P173" s="63"/>
      <c r="Q173" s="63"/>
      <c r="R173" s="63"/>
      <c r="S173" s="63"/>
      <c r="T173" s="63"/>
      <c r="U173" s="63"/>
      <c r="V173" s="63"/>
      <c r="W173" s="63"/>
      <c r="X173" s="63"/>
      <c r="Y173" s="63"/>
    </row>
    <row r="174" spans="1:26" ht="89.25">
      <c r="A174" s="31"/>
      <c r="B174" s="65" t="s">
        <v>332</v>
      </c>
      <c r="C174" s="68" t="s">
        <v>333</v>
      </c>
      <c r="D174" s="64"/>
      <c r="E174" s="63"/>
      <c r="F174" s="63"/>
      <c r="G174" s="63"/>
      <c r="H174" s="63"/>
      <c r="I174" s="63"/>
      <c r="J174" s="63"/>
      <c r="K174" s="63"/>
      <c r="L174" s="63"/>
      <c r="M174" s="63"/>
      <c r="N174" s="63"/>
      <c r="O174" s="63"/>
      <c r="P174" s="63"/>
      <c r="Q174" s="63"/>
      <c r="R174" s="63"/>
      <c r="S174" s="63"/>
      <c r="T174" s="63"/>
      <c r="U174" s="63"/>
      <c r="V174" s="63"/>
      <c r="W174" s="63"/>
      <c r="X174" s="63"/>
      <c r="Y174" s="63"/>
      <c r="Z174" s="63"/>
    </row>
    <row r="175" spans="1:26" ht="25.5">
      <c r="A175" s="31"/>
      <c r="B175" s="66" t="s">
        <v>334</v>
      </c>
      <c r="C175" s="69" t="s">
        <v>335</v>
      </c>
      <c r="D175" s="64"/>
      <c r="E175" s="63"/>
      <c r="F175" s="63"/>
      <c r="G175" s="63"/>
      <c r="H175" s="63"/>
      <c r="I175" s="63"/>
      <c r="J175" s="63"/>
      <c r="K175" s="63"/>
      <c r="L175" s="63"/>
      <c r="M175" s="63"/>
      <c r="N175" s="63"/>
      <c r="O175" s="63"/>
      <c r="P175" s="63"/>
      <c r="Q175" s="63"/>
      <c r="R175" s="63"/>
      <c r="S175" s="63"/>
      <c r="T175" s="63"/>
      <c r="U175" s="63"/>
      <c r="V175" s="63"/>
      <c r="W175" s="63"/>
      <c r="X175" s="63"/>
      <c r="Y175" s="63"/>
      <c r="Z175" s="63"/>
    </row>
    <row r="176" spans="1:26" ht="76.5">
      <c r="A176" s="31"/>
      <c r="B176" s="50" t="s">
        <v>336</v>
      </c>
      <c r="C176" s="69"/>
      <c r="D176" s="64"/>
      <c r="E176" s="63"/>
      <c r="F176" s="63"/>
      <c r="G176" s="63"/>
      <c r="H176" s="63"/>
      <c r="I176" s="63"/>
      <c r="J176" s="63"/>
      <c r="K176" s="63"/>
      <c r="L176" s="63"/>
      <c r="M176" s="63"/>
      <c r="N176" s="63"/>
      <c r="O176" s="63"/>
      <c r="P176" s="63"/>
      <c r="Q176" s="63"/>
      <c r="R176" s="63"/>
      <c r="S176" s="63"/>
      <c r="T176" s="63"/>
      <c r="U176" s="63"/>
      <c r="V176" s="63"/>
      <c r="W176" s="63"/>
      <c r="X176" s="63"/>
      <c r="Y176" s="63"/>
      <c r="Z176" s="63"/>
    </row>
    <row r="177" spans="1:26" ht="12.75">
      <c r="A177" s="31"/>
      <c r="B177" s="70" t="s">
        <v>337</v>
      </c>
      <c r="C177" s="69"/>
      <c r="D177" s="64"/>
      <c r="E177" s="63"/>
      <c r="F177" s="63"/>
      <c r="G177" s="63"/>
      <c r="H177" s="63"/>
      <c r="I177" s="63"/>
      <c r="J177" s="63"/>
      <c r="K177" s="63"/>
      <c r="L177" s="63"/>
      <c r="M177" s="63"/>
      <c r="N177" s="63"/>
      <c r="O177" s="63"/>
      <c r="P177" s="63"/>
      <c r="Q177" s="63"/>
      <c r="R177" s="63"/>
      <c r="S177" s="63"/>
      <c r="T177" s="63"/>
      <c r="U177" s="63"/>
      <c r="V177" s="63"/>
      <c r="W177" s="63"/>
      <c r="X177" s="63"/>
      <c r="Y177" s="63"/>
      <c r="Z177" s="63"/>
    </row>
    <row r="178" spans="1:26" ht="63.75">
      <c r="A178" s="31"/>
      <c r="B178" s="50" t="s">
        <v>338</v>
      </c>
      <c r="C178" s="50" t="s">
        <v>339</v>
      </c>
      <c r="D178" s="64"/>
      <c r="E178" s="63"/>
      <c r="F178" s="63"/>
      <c r="G178" s="63"/>
      <c r="H178" s="63"/>
      <c r="I178" s="63"/>
      <c r="J178" s="63"/>
      <c r="K178" s="63"/>
      <c r="L178" s="63"/>
      <c r="M178" s="63"/>
      <c r="N178" s="63"/>
      <c r="O178" s="63"/>
      <c r="P178" s="63"/>
      <c r="Q178" s="63"/>
      <c r="R178" s="63"/>
      <c r="S178" s="63"/>
      <c r="T178" s="63"/>
      <c r="U178" s="63"/>
      <c r="V178" s="63"/>
      <c r="W178" s="63"/>
      <c r="X178" s="63"/>
      <c r="Y178" s="63"/>
      <c r="Z178" s="63"/>
    </row>
    <row r="179" spans="1:26" ht="127.5">
      <c r="A179" s="31"/>
      <c r="B179" s="50" t="s">
        <v>340</v>
      </c>
      <c r="C179" s="69"/>
      <c r="D179" s="64"/>
      <c r="E179" s="63"/>
      <c r="F179" s="63"/>
      <c r="G179" s="63"/>
      <c r="H179" s="63"/>
      <c r="I179" s="63"/>
      <c r="J179" s="63"/>
      <c r="K179" s="63"/>
      <c r="L179" s="63"/>
      <c r="M179" s="63"/>
      <c r="N179" s="63"/>
      <c r="O179" s="63"/>
      <c r="P179" s="63"/>
      <c r="Q179" s="63"/>
      <c r="R179" s="63"/>
      <c r="S179" s="63"/>
      <c r="T179" s="63"/>
      <c r="U179" s="63"/>
      <c r="V179" s="63"/>
      <c r="W179" s="63"/>
      <c r="X179" s="63"/>
      <c r="Y179" s="63"/>
      <c r="Z179" s="63"/>
    </row>
    <row r="180" spans="1:26" ht="25.5">
      <c r="A180" s="31"/>
      <c r="B180" s="50" t="s">
        <v>341</v>
      </c>
      <c r="C180" s="69" t="s">
        <v>342</v>
      </c>
      <c r="D180" s="64"/>
      <c r="E180" s="63"/>
      <c r="F180" s="63"/>
      <c r="G180" s="63"/>
      <c r="H180" s="63"/>
      <c r="I180" s="63"/>
      <c r="J180" s="63"/>
      <c r="K180" s="63"/>
      <c r="L180" s="63"/>
      <c r="M180" s="63"/>
      <c r="N180" s="63"/>
      <c r="O180" s="63"/>
      <c r="P180" s="63"/>
      <c r="Q180" s="63"/>
      <c r="R180" s="63"/>
      <c r="S180" s="63"/>
      <c r="T180" s="63"/>
      <c r="U180" s="63"/>
      <c r="V180" s="63"/>
      <c r="W180" s="63"/>
      <c r="X180" s="63"/>
      <c r="Y180" s="63"/>
      <c r="Z180" s="63"/>
    </row>
    <row r="181" spans="1:26" ht="63.75">
      <c r="A181" s="31"/>
      <c r="B181" s="50" t="s">
        <v>343</v>
      </c>
      <c r="C181" s="69"/>
      <c r="D181" s="64"/>
      <c r="E181" s="63"/>
      <c r="F181" s="63"/>
      <c r="G181" s="63"/>
      <c r="H181" s="63"/>
      <c r="I181" s="63"/>
      <c r="J181" s="63"/>
      <c r="K181" s="63"/>
      <c r="L181" s="63"/>
      <c r="M181" s="63"/>
      <c r="N181" s="63"/>
      <c r="O181" s="63"/>
      <c r="P181" s="63"/>
      <c r="Q181" s="63"/>
      <c r="R181" s="63"/>
      <c r="S181" s="63"/>
      <c r="T181" s="63"/>
      <c r="U181" s="63"/>
      <c r="V181" s="63"/>
      <c r="W181" s="63"/>
      <c r="X181" s="63"/>
      <c r="Y181" s="63"/>
      <c r="Z181" s="63"/>
    </row>
    <row r="182" spans="1:26" ht="102">
      <c r="A182" s="31"/>
      <c r="B182" s="50" t="s">
        <v>344</v>
      </c>
      <c r="C182" s="69"/>
      <c r="D182" s="64"/>
      <c r="E182" s="63"/>
      <c r="F182" s="63"/>
      <c r="G182" s="63"/>
      <c r="H182" s="63"/>
      <c r="I182" s="63"/>
      <c r="J182" s="63"/>
      <c r="K182" s="63"/>
      <c r="L182" s="63"/>
      <c r="M182" s="63"/>
      <c r="N182" s="63"/>
      <c r="O182" s="63"/>
      <c r="P182" s="63"/>
      <c r="Q182" s="63"/>
      <c r="R182" s="63"/>
      <c r="S182" s="63"/>
      <c r="T182" s="63"/>
      <c r="U182" s="63"/>
      <c r="V182" s="63"/>
      <c r="W182" s="63"/>
      <c r="X182" s="63"/>
      <c r="Y182" s="63"/>
      <c r="Z182" s="63"/>
    </row>
    <row r="183" spans="1:26" ht="51">
      <c r="A183" s="31"/>
      <c r="B183" s="50" t="s">
        <v>345</v>
      </c>
      <c r="C183" s="69" t="s">
        <v>346</v>
      </c>
      <c r="D183" s="64"/>
      <c r="E183" s="63"/>
      <c r="F183" s="63"/>
      <c r="G183" s="63"/>
      <c r="H183" s="63"/>
      <c r="I183" s="63"/>
      <c r="J183" s="63"/>
      <c r="K183" s="63"/>
      <c r="L183" s="63"/>
      <c r="M183" s="63"/>
      <c r="N183" s="63"/>
      <c r="O183" s="63"/>
      <c r="P183" s="63"/>
      <c r="Q183" s="63"/>
      <c r="R183" s="63"/>
      <c r="S183" s="63"/>
      <c r="T183" s="63"/>
      <c r="U183" s="63"/>
      <c r="V183" s="63"/>
      <c r="W183" s="63"/>
      <c r="X183" s="63"/>
      <c r="Y183" s="63"/>
      <c r="Z183" s="63"/>
    </row>
    <row r="184" spans="1:26" ht="76.5">
      <c r="A184" s="31"/>
      <c r="B184" s="50" t="s">
        <v>347</v>
      </c>
      <c r="C184" s="69" t="s">
        <v>348</v>
      </c>
      <c r="D184" s="64"/>
      <c r="E184" s="63"/>
      <c r="F184" s="63"/>
      <c r="G184" s="63"/>
      <c r="H184" s="63"/>
      <c r="I184" s="63"/>
      <c r="J184" s="63"/>
      <c r="K184" s="63"/>
      <c r="L184" s="63"/>
      <c r="M184" s="63"/>
      <c r="N184" s="63"/>
      <c r="O184" s="63"/>
      <c r="P184" s="63"/>
      <c r="Q184" s="63"/>
      <c r="R184" s="63"/>
      <c r="S184" s="63"/>
      <c r="T184" s="63"/>
      <c r="U184" s="63"/>
      <c r="V184" s="63"/>
      <c r="W184" s="63"/>
      <c r="X184" s="63"/>
      <c r="Y184" s="63"/>
      <c r="Z184" s="63"/>
    </row>
    <row r="185" spans="1:26" ht="38.25">
      <c r="A185" s="31"/>
      <c r="B185" s="50" t="s">
        <v>349</v>
      </c>
      <c r="C185" s="69" t="s">
        <v>350</v>
      </c>
      <c r="D185" s="64"/>
      <c r="E185" s="63"/>
      <c r="F185" s="63"/>
      <c r="G185" s="63"/>
      <c r="H185" s="63"/>
      <c r="I185" s="63"/>
      <c r="J185" s="63"/>
      <c r="K185" s="63"/>
      <c r="L185" s="63"/>
      <c r="M185" s="63"/>
      <c r="N185" s="63"/>
      <c r="O185" s="63"/>
      <c r="P185" s="63"/>
      <c r="Q185" s="63"/>
      <c r="R185" s="63"/>
      <c r="S185" s="63"/>
      <c r="T185" s="63"/>
      <c r="U185" s="63"/>
      <c r="V185" s="63"/>
      <c r="W185" s="63"/>
      <c r="X185" s="63"/>
      <c r="Y185" s="63"/>
      <c r="Z185" s="63"/>
    </row>
    <row r="186" spans="1:26" ht="25.5">
      <c r="A186" s="31"/>
      <c r="B186" s="50" t="s">
        <v>351</v>
      </c>
      <c r="C186" s="69"/>
      <c r="D186" s="64"/>
      <c r="E186" s="63"/>
      <c r="F186" s="63"/>
      <c r="G186" s="63"/>
      <c r="H186" s="63"/>
      <c r="I186" s="63"/>
      <c r="J186" s="63"/>
      <c r="K186" s="63"/>
      <c r="L186" s="63"/>
      <c r="M186" s="63"/>
      <c r="N186" s="63"/>
      <c r="O186" s="63"/>
      <c r="P186" s="63"/>
      <c r="Q186" s="63"/>
      <c r="R186" s="63"/>
      <c r="S186" s="63"/>
      <c r="T186" s="63"/>
      <c r="U186" s="63"/>
      <c r="V186" s="63"/>
      <c r="W186" s="63"/>
      <c r="X186" s="63"/>
      <c r="Y186" s="63"/>
      <c r="Z186" s="63"/>
    </row>
    <row r="187" spans="1:26" ht="114.75">
      <c r="A187" s="31"/>
      <c r="B187" s="50" t="s">
        <v>352</v>
      </c>
      <c r="C187" s="69" t="s">
        <v>353</v>
      </c>
      <c r="D187" s="64"/>
      <c r="E187" s="63"/>
      <c r="F187" s="63"/>
      <c r="G187" s="63"/>
      <c r="H187" s="63"/>
      <c r="I187" s="63"/>
      <c r="J187" s="63"/>
      <c r="K187" s="63"/>
      <c r="L187" s="63"/>
      <c r="M187" s="63"/>
      <c r="N187" s="63"/>
      <c r="O187" s="63"/>
      <c r="P187" s="63"/>
      <c r="Q187" s="63"/>
      <c r="R187" s="63"/>
      <c r="S187" s="63"/>
      <c r="T187" s="63"/>
      <c r="U187" s="63"/>
      <c r="V187" s="63"/>
      <c r="W187" s="63"/>
      <c r="X187" s="63"/>
      <c r="Y187" s="63"/>
      <c r="Z187" s="63"/>
    </row>
    <row r="188" spans="1:26" ht="38.25">
      <c r="A188" s="31"/>
      <c r="B188" s="71" t="s">
        <v>354</v>
      </c>
      <c r="C188" s="69" t="s">
        <v>355</v>
      </c>
      <c r="D188" s="64"/>
      <c r="E188" s="63"/>
      <c r="F188" s="63"/>
      <c r="G188" s="63"/>
      <c r="H188" s="63"/>
      <c r="I188" s="63"/>
      <c r="J188" s="63"/>
      <c r="K188" s="63"/>
      <c r="L188" s="63"/>
      <c r="M188" s="63"/>
      <c r="N188" s="63"/>
      <c r="O188" s="63"/>
      <c r="P188" s="63"/>
      <c r="Q188" s="63"/>
      <c r="R188" s="63"/>
      <c r="S188" s="63"/>
      <c r="T188" s="63"/>
      <c r="U188" s="63"/>
      <c r="V188" s="63"/>
      <c r="W188" s="63"/>
      <c r="X188" s="63"/>
      <c r="Y188" s="63"/>
      <c r="Z188" s="63"/>
    </row>
    <row r="189" spans="1:26" ht="38.25">
      <c r="A189" s="31"/>
      <c r="B189" s="50" t="s">
        <v>356</v>
      </c>
      <c r="C189" s="69"/>
      <c r="D189" s="64"/>
      <c r="E189" s="63"/>
      <c r="F189" s="63"/>
      <c r="G189" s="63"/>
      <c r="H189" s="63"/>
      <c r="I189" s="63"/>
      <c r="J189" s="63"/>
      <c r="K189" s="63"/>
      <c r="L189" s="63"/>
      <c r="M189" s="63"/>
      <c r="N189" s="63"/>
      <c r="O189" s="63"/>
      <c r="P189" s="63"/>
      <c r="Q189" s="63"/>
      <c r="R189" s="63"/>
      <c r="S189" s="63"/>
      <c r="T189" s="63"/>
      <c r="U189" s="63"/>
      <c r="V189" s="63"/>
      <c r="W189" s="63"/>
      <c r="X189" s="63"/>
      <c r="Y189" s="63"/>
      <c r="Z189" s="63"/>
    </row>
    <row r="190" spans="1:26" ht="25.5">
      <c r="A190" s="31"/>
      <c r="B190" s="72" t="s">
        <v>357</v>
      </c>
      <c r="C190" s="69"/>
      <c r="D190" s="64"/>
      <c r="E190" s="63"/>
      <c r="F190" s="63"/>
      <c r="G190" s="63"/>
      <c r="H190" s="63"/>
      <c r="I190" s="63"/>
      <c r="J190" s="63"/>
      <c r="K190" s="63"/>
      <c r="L190" s="63"/>
      <c r="M190" s="63"/>
      <c r="N190" s="63"/>
      <c r="O190" s="63"/>
      <c r="P190" s="63"/>
      <c r="Q190" s="63"/>
      <c r="R190" s="63"/>
      <c r="S190" s="63"/>
      <c r="T190" s="63"/>
      <c r="U190" s="63"/>
      <c r="V190" s="63"/>
      <c r="W190" s="63"/>
      <c r="X190" s="63"/>
      <c r="Y190" s="63"/>
      <c r="Z190" s="63"/>
    </row>
    <row r="191" spans="1:26" ht="25.5">
      <c r="A191" s="31"/>
      <c r="B191" s="72" t="s">
        <v>358</v>
      </c>
      <c r="C191" s="69"/>
      <c r="D191" s="64"/>
      <c r="E191" s="63"/>
      <c r="F191" s="63"/>
      <c r="G191" s="63"/>
      <c r="H191" s="63"/>
      <c r="I191" s="63"/>
      <c r="J191" s="63"/>
      <c r="K191" s="63"/>
      <c r="L191" s="63"/>
      <c r="M191" s="63"/>
      <c r="N191" s="63"/>
      <c r="O191" s="63"/>
      <c r="P191" s="63"/>
      <c r="Q191" s="63"/>
      <c r="R191" s="63"/>
      <c r="S191" s="63"/>
      <c r="T191" s="63"/>
      <c r="U191" s="63"/>
      <c r="V191" s="63"/>
      <c r="W191" s="63"/>
      <c r="X191" s="63"/>
      <c r="Y191" s="63"/>
      <c r="Z191" s="63"/>
    </row>
    <row r="192" spans="1:26" ht="51">
      <c r="A192" s="31"/>
      <c r="B192" s="72" t="s">
        <v>359</v>
      </c>
      <c r="C192" s="69"/>
      <c r="D192" s="64"/>
      <c r="E192" s="63"/>
      <c r="F192" s="63"/>
      <c r="G192" s="63"/>
      <c r="H192" s="63"/>
      <c r="I192" s="63"/>
      <c r="J192" s="63"/>
      <c r="K192" s="63"/>
      <c r="L192" s="63"/>
      <c r="M192" s="63"/>
      <c r="N192" s="63"/>
      <c r="O192" s="63"/>
      <c r="P192" s="63"/>
      <c r="Q192" s="63"/>
      <c r="R192" s="63"/>
      <c r="S192" s="63"/>
      <c r="T192" s="63"/>
      <c r="U192" s="63"/>
      <c r="V192" s="63"/>
      <c r="W192" s="63"/>
      <c r="X192" s="63"/>
      <c r="Y192" s="63"/>
      <c r="Z192" s="63"/>
    </row>
    <row r="193" spans="1:26" ht="191.25">
      <c r="A193" s="31"/>
      <c r="B193" s="72" t="s">
        <v>360</v>
      </c>
      <c r="C193" s="69" t="s">
        <v>361</v>
      </c>
      <c r="D193" s="64"/>
      <c r="E193" s="63"/>
      <c r="F193" s="63"/>
      <c r="G193" s="63"/>
      <c r="H193" s="63"/>
      <c r="I193" s="63"/>
      <c r="J193" s="63"/>
      <c r="K193" s="63"/>
      <c r="L193" s="63"/>
      <c r="M193" s="63"/>
      <c r="N193" s="63"/>
      <c r="O193" s="63"/>
      <c r="P193" s="63"/>
      <c r="Q193" s="63"/>
      <c r="R193" s="63"/>
      <c r="S193" s="63"/>
      <c r="T193" s="63"/>
      <c r="U193" s="63"/>
      <c r="V193" s="63"/>
      <c r="W193" s="63"/>
      <c r="X193" s="63"/>
      <c r="Y193" s="63"/>
      <c r="Z193" s="63"/>
    </row>
    <row r="194" spans="1:26" ht="127.5">
      <c r="A194" s="31"/>
      <c r="B194" s="72" t="s">
        <v>362</v>
      </c>
      <c r="C194" s="68" t="s">
        <v>363</v>
      </c>
      <c r="D194" s="64"/>
      <c r="E194" s="63"/>
      <c r="F194" s="63"/>
      <c r="G194" s="63"/>
      <c r="H194" s="63"/>
      <c r="I194" s="63"/>
      <c r="J194" s="63"/>
      <c r="K194" s="63"/>
      <c r="L194" s="63"/>
      <c r="M194" s="63"/>
      <c r="N194" s="63"/>
      <c r="O194" s="63"/>
      <c r="P194" s="63"/>
      <c r="Q194" s="63"/>
      <c r="R194" s="63"/>
      <c r="S194" s="63"/>
      <c r="T194" s="63"/>
      <c r="U194" s="63"/>
      <c r="V194" s="63"/>
      <c r="W194" s="63"/>
      <c r="X194" s="63"/>
      <c r="Y194" s="63"/>
      <c r="Z194" s="63"/>
    </row>
    <row r="195" spans="1:26" ht="25.5">
      <c r="A195" s="31"/>
      <c r="B195" s="72" t="s">
        <v>364</v>
      </c>
      <c r="C195" s="69"/>
      <c r="D195" s="64"/>
      <c r="E195" s="63"/>
      <c r="F195" s="63"/>
      <c r="G195" s="63"/>
      <c r="H195" s="63"/>
      <c r="I195" s="63"/>
      <c r="J195" s="63"/>
      <c r="K195" s="63"/>
      <c r="L195" s="63"/>
      <c r="M195" s="63"/>
      <c r="N195" s="63"/>
      <c r="O195" s="63"/>
      <c r="P195" s="63"/>
      <c r="Q195" s="63"/>
      <c r="R195" s="63"/>
      <c r="S195" s="63"/>
      <c r="T195" s="63"/>
      <c r="U195" s="63"/>
      <c r="V195" s="63"/>
      <c r="W195" s="63"/>
      <c r="X195" s="63"/>
      <c r="Y195" s="63"/>
      <c r="Z195" s="63"/>
    </row>
    <row r="196" spans="1:26" ht="63.75">
      <c r="A196" s="31"/>
      <c r="B196" s="72" t="s">
        <v>365</v>
      </c>
      <c r="C196" s="69"/>
      <c r="D196" s="64"/>
      <c r="E196" s="63"/>
      <c r="F196" s="63"/>
      <c r="G196" s="63"/>
      <c r="H196" s="63"/>
      <c r="I196" s="63"/>
      <c r="J196" s="63"/>
      <c r="K196" s="63"/>
      <c r="L196" s="63"/>
      <c r="M196" s="63"/>
      <c r="N196" s="63"/>
      <c r="O196" s="63"/>
      <c r="P196" s="63"/>
      <c r="Q196" s="63"/>
      <c r="R196" s="63"/>
      <c r="S196" s="63"/>
      <c r="T196" s="63"/>
      <c r="U196" s="63"/>
      <c r="V196" s="63"/>
      <c r="W196" s="63"/>
      <c r="X196" s="63"/>
      <c r="Y196" s="63"/>
      <c r="Z196" s="63"/>
    </row>
    <row r="197" spans="1:26" ht="12.75">
      <c r="A197" s="31"/>
      <c r="B197" s="72" t="s">
        <v>366</v>
      </c>
      <c r="C197" s="69"/>
      <c r="D197" s="64"/>
      <c r="E197" s="63"/>
      <c r="F197" s="63"/>
      <c r="G197" s="63"/>
      <c r="H197" s="63"/>
      <c r="I197" s="63"/>
      <c r="J197" s="63"/>
      <c r="K197" s="63"/>
      <c r="L197" s="63"/>
      <c r="M197" s="63"/>
      <c r="N197" s="63"/>
      <c r="O197" s="63"/>
      <c r="P197" s="63"/>
      <c r="Q197" s="63"/>
      <c r="R197" s="63"/>
      <c r="S197" s="63"/>
      <c r="T197" s="63"/>
      <c r="U197" s="63"/>
      <c r="V197" s="63"/>
      <c r="W197" s="63"/>
      <c r="X197" s="63"/>
      <c r="Y197" s="63"/>
      <c r="Z197" s="63"/>
    </row>
    <row r="198" spans="1:26" ht="25.5">
      <c r="A198" s="31"/>
      <c r="B198" s="72" t="s">
        <v>367</v>
      </c>
      <c r="C198" s="69"/>
      <c r="D198" s="64"/>
      <c r="E198" s="63"/>
      <c r="F198" s="63"/>
      <c r="G198" s="63"/>
      <c r="H198" s="63"/>
      <c r="I198" s="63"/>
      <c r="J198" s="63"/>
      <c r="K198" s="63"/>
      <c r="L198" s="63"/>
      <c r="M198" s="63"/>
      <c r="N198" s="63"/>
      <c r="O198" s="63"/>
      <c r="P198" s="63"/>
      <c r="Q198" s="63"/>
      <c r="R198" s="63"/>
      <c r="S198" s="63"/>
      <c r="T198" s="63"/>
      <c r="U198" s="63"/>
      <c r="V198" s="63"/>
      <c r="W198" s="63"/>
      <c r="X198" s="63"/>
      <c r="Y198" s="63"/>
      <c r="Z198" s="63"/>
    </row>
    <row r="199" spans="1:26" ht="114.75">
      <c r="A199" s="31"/>
      <c r="B199" s="72" t="s">
        <v>368</v>
      </c>
      <c r="C199" s="69"/>
      <c r="D199" s="64"/>
      <c r="E199" s="63"/>
      <c r="F199" s="63"/>
      <c r="G199" s="63"/>
      <c r="H199" s="63"/>
      <c r="I199" s="63"/>
      <c r="J199" s="63"/>
      <c r="K199" s="63"/>
      <c r="L199" s="63"/>
      <c r="M199" s="63"/>
      <c r="N199" s="63"/>
      <c r="O199" s="63"/>
      <c r="P199" s="63"/>
      <c r="Q199" s="63"/>
      <c r="R199" s="63"/>
      <c r="S199" s="63"/>
      <c r="T199" s="63"/>
      <c r="U199" s="63"/>
      <c r="V199" s="63"/>
      <c r="W199" s="63"/>
      <c r="X199" s="63"/>
      <c r="Y199" s="63"/>
      <c r="Z199" s="63"/>
    </row>
    <row r="200" spans="1:26" ht="114.75">
      <c r="A200" s="31"/>
      <c r="B200" s="72" t="s">
        <v>369</v>
      </c>
      <c r="C200" s="69" t="s">
        <v>370</v>
      </c>
      <c r="D200" s="64"/>
      <c r="E200" s="63"/>
      <c r="F200" s="63"/>
      <c r="G200" s="63"/>
      <c r="H200" s="63"/>
      <c r="I200" s="63"/>
      <c r="J200" s="63"/>
      <c r="K200" s="63"/>
      <c r="L200" s="63"/>
      <c r="M200" s="63"/>
      <c r="N200" s="63"/>
      <c r="O200" s="63"/>
      <c r="P200" s="63"/>
      <c r="Q200" s="63"/>
      <c r="R200" s="63"/>
      <c r="S200" s="63"/>
      <c r="T200" s="63"/>
      <c r="U200" s="63"/>
      <c r="V200" s="63"/>
      <c r="W200" s="63"/>
      <c r="X200" s="63"/>
      <c r="Y200" s="63"/>
      <c r="Z200" s="63"/>
    </row>
    <row r="201" spans="1:26" ht="38.25">
      <c r="A201" s="31"/>
      <c r="B201" s="72" t="s">
        <v>371</v>
      </c>
      <c r="C201" s="69"/>
      <c r="D201" s="64"/>
      <c r="E201" s="63"/>
      <c r="F201" s="63"/>
      <c r="G201" s="63"/>
      <c r="H201" s="63"/>
      <c r="I201" s="63"/>
      <c r="J201" s="63"/>
      <c r="K201" s="63"/>
      <c r="L201" s="63"/>
      <c r="M201" s="63"/>
      <c r="N201" s="63"/>
      <c r="O201" s="63"/>
      <c r="P201" s="63"/>
      <c r="Q201" s="63"/>
      <c r="R201" s="63"/>
      <c r="S201" s="63"/>
      <c r="T201" s="63"/>
      <c r="U201" s="63"/>
      <c r="V201" s="63"/>
      <c r="W201" s="63"/>
      <c r="X201" s="63"/>
      <c r="Y201" s="63"/>
      <c r="Z201" s="63"/>
    </row>
    <row r="202" spans="1:26" ht="38.25">
      <c r="A202" s="31"/>
      <c r="B202" s="72" t="s">
        <v>372</v>
      </c>
      <c r="C202" s="69" t="s">
        <v>373</v>
      </c>
      <c r="D202" s="64"/>
      <c r="E202" s="63"/>
      <c r="F202" s="63"/>
      <c r="G202" s="63"/>
      <c r="H202" s="63"/>
      <c r="I202" s="63"/>
      <c r="J202" s="63"/>
      <c r="K202" s="63"/>
      <c r="L202" s="63"/>
      <c r="M202" s="63"/>
      <c r="N202" s="63"/>
      <c r="O202" s="63"/>
      <c r="P202" s="63"/>
      <c r="Q202" s="63"/>
      <c r="R202" s="63"/>
      <c r="S202" s="63"/>
      <c r="T202" s="63"/>
      <c r="U202" s="63"/>
      <c r="V202" s="63"/>
      <c r="W202" s="63"/>
      <c r="X202" s="63"/>
      <c r="Y202" s="63"/>
      <c r="Z202" s="63"/>
    </row>
    <row r="203" spans="1:26" ht="25.5">
      <c r="A203" s="31"/>
      <c r="B203" s="72" t="s">
        <v>374</v>
      </c>
      <c r="C203" s="69"/>
      <c r="D203" s="64"/>
      <c r="E203" s="63"/>
      <c r="F203" s="63"/>
      <c r="G203" s="63"/>
      <c r="H203" s="63"/>
      <c r="I203" s="63"/>
      <c r="J203" s="63"/>
      <c r="K203" s="63"/>
      <c r="L203" s="63"/>
      <c r="M203" s="63"/>
      <c r="N203" s="63"/>
      <c r="O203" s="63"/>
      <c r="P203" s="63"/>
      <c r="Q203" s="63"/>
      <c r="R203" s="63"/>
      <c r="S203" s="63"/>
      <c r="T203" s="63"/>
      <c r="U203" s="63"/>
      <c r="V203" s="63"/>
      <c r="W203" s="63"/>
      <c r="X203" s="63"/>
      <c r="Y203" s="63"/>
      <c r="Z203" s="63"/>
    </row>
    <row r="204" spans="1:26" ht="38.25">
      <c r="A204" s="31"/>
      <c r="B204" s="72" t="s">
        <v>375</v>
      </c>
      <c r="C204" s="69" t="s">
        <v>376</v>
      </c>
      <c r="D204" s="64"/>
      <c r="E204" s="63"/>
      <c r="F204" s="63"/>
      <c r="G204" s="63"/>
      <c r="H204" s="63"/>
      <c r="I204" s="63"/>
      <c r="J204" s="63"/>
      <c r="K204" s="63"/>
      <c r="L204" s="63"/>
      <c r="M204" s="63"/>
      <c r="N204" s="63"/>
      <c r="O204" s="63"/>
      <c r="P204" s="63"/>
      <c r="Q204" s="63"/>
      <c r="R204" s="63"/>
      <c r="S204" s="63"/>
      <c r="T204" s="63"/>
      <c r="U204" s="63"/>
      <c r="V204" s="63"/>
      <c r="W204" s="63"/>
      <c r="X204" s="63"/>
      <c r="Y204" s="63"/>
      <c r="Z204" s="63"/>
    </row>
    <row r="205" spans="1:26" ht="38.25">
      <c r="A205" s="31"/>
      <c r="B205" s="72" t="s">
        <v>377</v>
      </c>
      <c r="C205" s="69"/>
      <c r="D205" s="64"/>
      <c r="E205" s="63"/>
      <c r="F205" s="63"/>
      <c r="G205" s="63"/>
      <c r="H205" s="63"/>
      <c r="I205" s="63"/>
      <c r="J205" s="63"/>
      <c r="K205" s="63"/>
      <c r="L205" s="63"/>
      <c r="M205" s="63"/>
      <c r="N205" s="63"/>
      <c r="O205" s="63"/>
      <c r="P205" s="63"/>
      <c r="Q205" s="63"/>
      <c r="R205" s="63"/>
      <c r="S205" s="63"/>
      <c r="T205" s="63"/>
      <c r="U205" s="63"/>
      <c r="V205" s="63"/>
      <c r="W205" s="63"/>
      <c r="X205" s="63"/>
      <c r="Y205" s="63"/>
      <c r="Z205" s="63"/>
    </row>
    <row r="206" spans="1:26" ht="25.5">
      <c r="A206" s="31"/>
      <c r="B206" s="72" t="s">
        <v>378</v>
      </c>
      <c r="C206" s="69"/>
      <c r="D206" s="64"/>
      <c r="E206" s="63"/>
      <c r="F206" s="63"/>
      <c r="G206" s="63"/>
      <c r="H206" s="63"/>
      <c r="I206" s="63"/>
      <c r="J206" s="63"/>
      <c r="K206" s="63"/>
      <c r="L206" s="63"/>
      <c r="M206" s="63"/>
      <c r="N206" s="63"/>
      <c r="O206" s="63"/>
      <c r="P206" s="63"/>
      <c r="Q206" s="63"/>
      <c r="R206" s="63"/>
      <c r="S206" s="63"/>
      <c r="T206" s="63"/>
      <c r="U206" s="63"/>
      <c r="V206" s="63"/>
      <c r="W206" s="63"/>
      <c r="X206" s="63"/>
      <c r="Y206" s="63"/>
      <c r="Z206" s="63"/>
    </row>
    <row r="207" spans="1:26" ht="51">
      <c r="A207" s="31"/>
      <c r="B207" s="72" t="s">
        <v>379</v>
      </c>
      <c r="C207" s="69"/>
      <c r="D207" s="64"/>
      <c r="E207" s="63"/>
      <c r="F207" s="63"/>
      <c r="G207" s="63"/>
      <c r="H207" s="63"/>
      <c r="I207" s="63"/>
      <c r="J207" s="63"/>
      <c r="K207" s="63"/>
      <c r="L207" s="63"/>
      <c r="M207" s="63"/>
      <c r="N207" s="63"/>
      <c r="O207" s="63"/>
      <c r="P207" s="63"/>
      <c r="Q207" s="63"/>
      <c r="R207" s="63"/>
      <c r="S207" s="63"/>
      <c r="T207" s="63"/>
      <c r="U207" s="63"/>
      <c r="V207" s="63"/>
      <c r="W207" s="63"/>
      <c r="X207" s="63"/>
      <c r="Y207" s="63"/>
      <c r="Z207" s="63"/>
    </row>
    <row r="208" spans="1:26" ht="38.25">
      <c r="A208" s="31"/>
      <c r="B208" s="72" t="s">
        <v>380</v>
      </c>
      <c r="C208" s="69" t="s">
        <v>381</v>
      </c>
      <c r="D208" s="64"/>
      <c r="E208" s="63"/>
      <c r="F208" s="63"/>
      <c r="G208" s="63"/>
      <c r="H208" s="63"/>
      <c r="I208" s="63"/>
      <c r="J208" s="63"/>
      <c r="K208" s="63"/>
      <c r="L208" s="63"/>
      <c r="M208" s="63"/>
      <c r="N208" s="63"/>
      <c r="O208" s="63"/>
      <c r="P208" s="63"/>
      <c r="Q208" s="63"/>
      <c r="R208" s="63"/>
      <c r="S208" s="63"/>
      <c r="T208" s="63"/>
      <c r="U208" s="63"/>
      <c r="V208" s="63"/>
      <c r="W208" s="63"/>
      <c r="X208" s="63"/>
      <c r="Y208" s="63"/>
      <c r="Z208" s="63"/>
    </row>
    <row r="209" spans="1:26" ht="12.75">
      <c r="A209" s="31"/>
      <c r="B209" s="72"/>
      <c r="C209" s="69"/>
      <c r="D209" s="64"/>
      <c r="E209" s="63"/>
      <c r="F209" s="63"/>
      <c r="G209" s="63"/>
      <c r="H209" s="63"/>
      <c r="I209" s="63"/>
      <c r="J209" s="63"/>
      <c r="K209" s="63"/>
      <c r="L209" s="63"/>
      <c r="M209" s="63"/>
      <c r="N209" s="63"/>
      <c r="O209" s="63"/>
      <c r="P209" s="63"/>
      <c r="Q209" s="63"/>
      <c r="R209" s="63"/>
      <c r="S209" s="63"/>
      <c r="T209" s="63"/>
      <c r="U209" s="63"/>
      <c r="V209" s="63"/>
      <c r="W209" s="63"/>
      <c r="X209" s="63"/>
      <c r="Y209" s="63"/>
      <c r="Z209" s="63"/>
    </row>
    <row r="210" spans="1:26" ht="25.5">
      <c r="A210" s="31"/>
      <c r="B210" s="72" t="s">
        <v>382</v>
      </c>
      <c r="C210" s="69" t="s">
        <v>383</v>
      </c>
      <c r="D210" s="64"/>
      <c r="E210" s="63"/>
      <c r="F210" s="63"/>
      <c r="G210" s="63"/>
      <c r="H210" s="63"/>
      <c r="I210" s="63"/>
      <c r="J210" s="63"/>
      <c r="K210" s="63"/>
      <c r="L210" s="63"/>
      <c r="M210" s="63"/>
      <c r="N210" s="63"/>
      <c r="O210" s="63"/>
      <c r="P210" s="63"/>
      <c r="Q210" s="63"/>
      <c r="R210" s="63"/>
      <c r="S210" s="63"/>
      <c r="T210" s="63"/>
      <c r="U210" s="63"/>
      <c r="V210" s="63"/>
      <c r="W210" s="63"/>
      <c r="X210" s="63"/>
      <c r="Y210" s="63"/>
      <c r="Z210" s="63"/>
    </row>
    <row r="211" spans="1:26" ht="12.75">
      <c r="A211" s="31"/>
      <c r="B211" s="72" t="s">
        <v>384</v>
      </c>
      <c r="C211" s="69"/>
      <c r="D211" s="64"/>
      <c r="E211" s="63"/>
      <c r="F211" s="63"/>
      <c r="G211" s="63"/>
      <c r="H211" s="63"/>
      <c r="I211" s="63"/>
      <c r="J211" s="63"/>
      <c r="K211" s="63"/>
      <c r="L211" s="63"/>
      <c r="M211" s="63"/>
      <c r="N211" s="63"/>
      <c r="O211" s="63"/>
      <c r="P211" s="63"/>
      <c r="Q211" s="63"/>
      <c r="R211" s="63"/>
      <c r="S211" s="63"/>
      <c r="T211" s="63"/>
      <c r="U211" s="63"/>
      <c r="V211" s="63"/>
      <c r="W211" s="63"/>
      <c r="X211" s="63"/>
      <c r="Y211" s="63"/>
      <c r="Z211" s="63"/>
    </row>
    <row r="212" spans="1:26" ht="38.25">
      <c r="A212" s="31"/>
      <c r="B212" s="72" t="s">
        <v>385</v>
      </c>
      <c r="C212" s="69"/>
      <c r="D212" s="64"/>
      <c r="E212" s="63"/>
      <c r="F212" s="63"/>
      <c r="G212" s="63"/>
      <c r="H212" s="63"/>
      <c r="I212" s="63"/>
      <c r="J212" s="63"/>
      <c r="K212" s="63"/>
      <c r="L212" s="63"/>
      <c r="M212" s="63"/>
      <c r="N212" s="63"/>
      <c r="O212" s="63"/>
      <c r="P212" s="63"/>
      <c r="Q212" s="63"/>
      <c r="R212" s="63"/>
      <c r="S212" s="63"/>
      <c r="T212" s="63"/>
      <c r="U212" s="63"/>
      <c r="V212" s="63"/>
      <c r="W212" s="63"/>
      <c r="X212" s="63"/>
      <c r="Y212" s="63"/>
      <c r="Z212" s="63"/>
    </row>
    <row r="213" spans="1:26" ht="318.75">
      <c r="A213" s="73"/>
      <c r="B213" s="74" t="s">
        <v>386</v>
      </c>
      <c r="C213" s="75" t="s">
        <v>387</v>
      </c>
      <c r="D213" s="76"/>
      <c r="E213" s="77"/>
      <c r="F213" s="77"/>
      <c r="G213" s="77"/>
      <c r="H213" s="77"/>
      <c r="I213" s="77"/>
      <c r="J213" s="77"/>
      <c r="K213" s="77"/>
      <c r="L213" s="77"/>
      <c r="M213" s="77"/>
      <c r="N213" s="77"/>
      <c r="O213" s="77"/>
      <c r="P213" s="77"/>
      <c r="Q213" s="77"/>
      <c r="R213" s="77"/>
      <c r="S213" s="77"/>
      <c r="T213" s="77"/>
      <c r="U213" s="77"/>
      <c r="V213" s="77"/>
      <c r="W213" s="77"/>
      <c r="X213" s="77"/>
      <c r="Y213" s="77"/>
      <c r="Z213" s="77"/>
    </row>
    <row r="214" spans="1:26" ht="63.75">
      <c r="A214" s="73"/>
      <c r="B214" s="74" t="s">
        <v>388</v>
      </c>
      <c r="C214" s="75" t="s">
        <v>389</v>
      </c>
      <c r="D214" s="76"/>
      <c r="E214" s="77"/>
      <c r="F214" s="77"/>
      <c r="G214" s="77"/>
      <c r="H214" s="77"/>
      <c r="I214" s="77"/>
      <c r="J214" s="77"/>
      <c r="K214" s="77"/>
      <c r="L214" s="77"/>
      <c r="M214" s="77"/>
      <c r="N214" s="77"/>
      <c r="O214" s="77"/>
      <c r="P214" s="77"/>
      <c r="Q214" s="77"/>
      <c r="R214" s="77"/>
      <c r="S214" s="77"/>
      <c r="T214" s="77"/>
      <c r="U214" s="77"/>
      <c r="V214" s="77"/>
      <c r="W214" s="77"/>
      <c r="X214" s="77"/>
      <c r="Y214" s="77"/>
      <c r="Z214" s="77"/>
    </row>
    <row r="215" spans="1:26" ht="38.25">
      <c r="A215" s="73"/>
      <c r="B215" s="74" t="s">
        <v>390</v>
      </c>
      <c r="C215" s="75"/>
      <c r="D215" s="76"/>
      <c r="E215" s="77"/>
      <c r="F215" s="77"/>
      <c r="G215" s="77"/>
      <c r="H215" s="77"/>
      <c r="I215" s="77"/>
      <c r="J215" s="77"/>
      <c r="K215" s="77"/>
      <c r="L215" s="77"/>
      <c r="M215" s="77"/>
      <c r="N215" s="77"/>
      <c r="O215" s="77"/>
      <c r="P215" s="77"/>
      <c r="Q215" s="77"/>
      <c r="R215" s="77"/>
      <c r="S215" s="77"/>
      <c r="T215" s="77"/>
      <c r="U215" s="77"/>
      <c r="V215" s="77"/>
      <c r="W215" s="77"/>
      <c r="X215" s="77"/>
      <c r="Y215" s="77"/>
      <c r="Z215" s="77"/>
    </row>
    <row r="216" spans="1:26" ht="38.25">
      <c r="A216" s="73"/>
      <c r="B216" s="74" t="s">
        <v>391</v>
      </c>
      <c r="C216" s="75" t="s">
        <v>392</v>
      </c>
      <c r="D216" s="76"/>
      <c r="E216" s="77"/>
      <c r="F216" s="77"/>
      <c r="G216" s="77"/>
      <c r="H216" s="77"/>
      <c r="I216" s="77"/>
      <c r="J216" s="77"/>
      <c r="K216" s="77"/>
      <c r="L216" s="77"/>
      <c r="M216" s="77"/>
      <c r="N216" s="77"/>
      <c r="O216" s="77"/>
      <c r="P216" s="77"/>
      <c r="Q216" s="77"/>
      <c r="R216" s="77"/>
      <c r="S216" s="77"/>
      <c r="T216" s="77"/>
      <c r="U216" s="77"/>
      <c r="V216" s="77"/>
      <c r="W216" s="77"/>
      <c r="X216" s="77"/>
      <c r="Y216" s="77"/>
      <c r="Z216" s="77"/>
    </row>
    <row r="217" spans="1:26" ht="12.75">
      <c r="A217" s="73"/>
      <c r="B217" s="74" t="s">
        <v>393</v>
      </c>
      <c r="C217" s="75"/>
      <c r="D217" s="76"/>
      <c r="E217" s="77"/>
      <c r="F217" s="77"/>
      <c r="G217" s="77"/>
      <c r="H217" s="77"/>
      <c r="I217" s="77"/>
      <c r="J217" s="77"/>
      <c r="K217" s="77"/>
      <c r="L217" s="77"/>
      <c r="M217" s="77"/>
      <c r="N217" s="77"/>
      <c r="O217" s="77"/>
      <c r="P217" s="77"/>
      <c r="Q217" s="77"/>
      <c r="R217" s="77"/>
      <c r="S217" s="77"/>
      <c r="T217" s="77"/>
      <c r="U217" s="77"/>
      <c r="V217" s="77"/>
      <c r="W217" s="77"/>
      <c r="X217" s="77"/>
      <c r="Y217" s="77"/>
      <c r="Z217" s="77"/>
    </row>
    <row r="218" spans="1:26" ht="51">
      <c r="A218" s="73"/>
      <c r="B218" s="74" t="s">
        <v>394</v>
      </c>
      <c r="C218" s="75" t="s">
        <v>395</v>
      </c>
      <c r="D218" s="76"/>
      <c r="E218" s="77"/>
      <c r="F218" s="77"/>
      <c r="G218" s="77"/>
      <c r="H218" s="77"/>
      <c r="I218" s="77"/>
      <c r="J218" s="77"/>
      <c r="K218" s="77"/>
      <c r="L218" s="77"/>
      <c r="M218" s="77"/>
      <c r="N218" s="77"/>
      <c r="O218" s="77"/>
      <c r="P218" s="77"/>
      <c r="Q218" s="77"/>
      <c r="R218" s="77"/>
      <c r="S218" s="77"/>
      <c r="T218" s="77"/>
      <c r="U218" s="77"/>
      <c r="V218" s="77"/>
      <c r="W218" s="77"/>
      <c r="X218" s="77"/>
      <c r="Y218" s="77"/>
      <c r="Z218" s="77"/>
    </row>
    <row r="219" spans="1:26" ht="12.75">
      <c r="A219" s="73"/>
      <c r="B219" s="74" t="s">
        <v>396</v>
      </c>
      <c r="C219" s="75"/>
      <c r="D219" s="76"/>
      <c r="E219" s="77"/>
      <c r="F219" s="77"/>
      <c r="G219" s="77"/>
      <c r="H219" s="77"/>
      <c r="I219" s="77"/>
      <c r="J219" s="77"/>
      <c r="K219" s="77"/>
      <c r="L219" s="77"/>
      <c r="M219" s="77"/>
      <c r="N219" s="77"/>
      <c r="O219" s="77"/>
      <c r="P219" s="77"/>
      <c r="Q219" s="77"/>
      <c r="R219" s="77"/>
      <c r="S219" s="77"/>
      <c r="T219" s="77"/>
      <c r="U219" s="77"/>
      <c r="V219" s="77"/>
      <c r="W219" s="77"/>
      <c r="X219" s="77"/>
      <c r="Y219" s="77"/>
      <c r="Z219" s="77"/>
    </row>
    <row r="220" spans="1:26" ht="63.75">
      <c r="A220" s="73"/>
      <c r="B220" s="74" t="s">
        <v>397</v>
      </c>
      <c r="C220" s="75"/>
      <c r="D220" s="76"/>
      <c r="E220" s="77"/>
      <c r="F220" s="77"/>
      <c r="G220" s="77"/>
      <c r="H220" s="77"/>
      <c r="I220" s="77"/>
      <c r="J220" s="77"/>
      <c r="K220" s="77"/>
      <c r="L220" s="77"/>
      <c r="M220" s="77"/>
      <c r="N220" s="77"/>
      <c r="O220" s="77"/>
      <c r="P220" s="77"/>
      <c r="Q220" s="77"/>
      <c r="R220" s="77"/>
      <c r="S220" s="77"/>
      <c r="T220" s="77"/>
      <c r="U220" s="77"/>
      <c r="V220" s="77"/>
      <c r="W220" s="77"/>
      <c r="X220" s="77"/>
      <c r="Y220" s="77"/>
      <c r="Z220" s="77"/>
    </row>
    <row r="221" spans="1:26" ht="38.25">
      <c r="A221" s="73"/>
      <c r="B221" s="74" t="s">
        <v>398</v>
      </c>
      <c r="C221" s="75"/>
      <c r="D221" s="76"/>
      <c r="E221" s="77"/>
      <c r="F221" s="77"/>
      <c r="G221" s="77"/>
      <c r="H221" s="77"/>
      <c r="I221" s="77"/>
      <c r="J221" s="77"/>
      <c r="K221" s="77"/>
      <c r="L221" s="77"/>
      <c r="M221" s="77"/>
      <c r="N221" s="77"/>
      <c r="O221" s="77"/>
      <c r="P221" s="77"/>
      <c r="Q221" s="77"/>
      <c r="R221" s="77"/>
      <c r="S221" s="77"/>
      <c r="T221" s="77"/>
      <c r="U221" s="77"/>
      <c r="V221" s="77"/>
      <c r="W221" s="77"/>
      <c r="X221" s="77"/>
      <c r="Y221" s="77"/>
      <c r="Z221" s="77"/>
    </row>
    <row r="222" spans="1:26" ht="25.5">
      <c r="A222" s="73"/>
      <c r="B222" s="74" t="s">
        <v>399</v>
      </c>
      <c r="C222" s="75"/>
      <c r="D222" s="76"/>
      <c r="E222" s="77"/>
      <c r="F222" s="77"/>
      <c r="G222" s="77"/>
      <c r="H222" s="77"/>
      <c r="I222" s="77"/>
      <c r="J222" s="77"/>
      <c r="K222" s="77"/>
      <c r="L222" s="77"/>
      <c r="M222" s="77"/>
      <c r="N222" s="77"/>
      <c r="O222" s="77"/>
      <c r="P222" s="77"/>
      <c r="Q222" s="77"/>
      <c r="R222" s="77"/>
      <c r="S222" s="77"/>
      <c r="T222" s="77"/>
      <c r="U222" s="77"/>
      <c r="V222" s="77"/>
      <c r="W222" s="77"/>
      <c r="X222" s="77"/>
      <c r="Y222" s="77"/>
      <c r="Z222" s="77"/>
    </row>
    <row r="223" spans="1:26" ht="25.5">
      <c r="A223" s="73"/>
      <c r="B223" s="74" t="s">
        <v>400</v>
      </c>
      <c r="C223" s="75"/>
      <c r="D223" s="76"/>
      <c r="E223" s="77"/>
      <c r="F223" s="77"/>
      <c r="G223" s="77"/>
      <c r="H223" s="77"/>
      <c r="I223" s="77"/>
      <c r="J223" s="77"/>
      <c r="K223" s="77"/>
      <c r="L223" s="77"/>
      <c r="M223" s="77"/>
      <c r="N223" s="77"/>
      <c r="O223" s="77"/>
      <c r="P223" s="77"/>
      <c r="Q223" s="77"/>
      <c r="R223" s="77"/>
      <c r="S223" s="77"/>
      <c r="T223" s="77"/>
      <c r="U223" s="77"/>
      <c r="V223" s="77"/>
      <c r="W223" s="77"/>
      <c r="X223" s="77"/>
      <c r="Y223" s="77"/>
      <c r="Z223" s="77"/>
    </row>
    <row r="224" spans="1:26" ht="12.75">
      <c r="A224" s="73"/>
      <c r="B224" s="78" t="s">
        <v>401</v>
      </c>
      <c r="C224" s="75" t="s">
        <v>402</v>
      </c>
      <c r="D224" s="76"/>
      <c r="E224" s="77"/>
      <c r="F224" s="77"/>
      <c r="G224" s="77"/>
      <c r="H224" s="77"/>
      <c r="I224" s="77"/>
      <c r="J224" s="77"/>
      <c r="K224" s="77"/>
      <c r="L224" s="77"/>
      <c r="M224" s="77"/>
      <c r="N224" s="77"/>
      <c r="O224" s="77"/>
      <c r="P224" s="77"/>
      <c r="Q224" s="77"/>
      <c r="R224" s="77"/>
      <c r="S224" s="77"/>
      <c r="T224" s="77"/>
      <c r="U224" s="77"/>
      <c r="V224" s="77"/>
      <c r="W224" s="77"/>
      <c r="X224" s="77"/>
      <c r="Y224" s="77"/>
      <c r="Z224" s="77"/>
    </row>
    <row r="225" spans="1:26" ht="89.25">
      <c r="A225" s="73"/>
      <c r="B225" s="79" t="s">
        <v>403</v>
      </c>
      <c r="C225" s="75" t="s">
        <v>404</v>
      </c>
      <c r="D225" s="76"/>
      <c r="E225" s="77"/>
      <c r="F225" s="77"/>
      <c r="G225" s="77"/>
      <c r="H225" s="77"/>
      <c r="I225" s="77"/>
      <c r="J225" s="77"/>
      <c r="K225" s="77"/>
      <c r="L225" s="77"/>
      <c r="M225" s="77"/>
      <c r="N225" s="77"/>
      <c r="O225" s="77"/>
      <c r="P225" s="77"/>
      <c r="Q225" s="77"/>
      <c r="R225" s="77"/>
      <c r="S225" s="77"/>
      <c r="T225" s="77"/>
      <c r="U225" s="77"/>
      <c r="V225" s="77"/>
      <c r="W225" s="77"/>
      <c r="X225" s="77"/>
      <c r="Y225" s="77"/>
      <c r="Z225" s="77"/>
    </row>
    <row r="226" spans="1:26" ht="38.25">
      <c r="A226" s="73"/>
      <c r="B226" s="79" t="s">
        <v>405</v>
      </c>
      <c r="C226" s="75"/>
      <c r="D226" s="76"/>
      <c r="E226" s="77"/>
      <c r="F226" s="77"/>
      <c r="G226" s="77"/>
      <c r="H226" s="77"/>
      <c r="I226" s="77"/>
      <c r="J226" s="77"/>
      <c r="K226" s="77"/>
      <c r="L226" s="77"/>
      <c r="M226" s="77"/>
      <c r="N226" s="77"/>
      <c r="O226" s="77"/>
      <c r="P226" s="77"/>
      <c r="Q226" s="77"/>
      <c r="R226" s="77"/>
      <c r="S226" s="77"/>
      <c r="T226" s="77"/>
      <c r="U226" s="77"/>
      <c r="V226" s="77"/>
      <c r="W226" s="77"/>
      <c r="X226" s="77"/>
      <c r="Y226" s="77"/>
      <c r="Z226" s="77"/>
    </row>
    <row r="227" spans="1:26" ht="76.5">
      <c r="A227" s="73"/>
      <c r="B227" s="79" t="s">
        <v>406</v>
      </c>
      <c r="C227" s="75" t="s">
        <v>407</v>
      </c>
      <c r="D227" s="76"/>
      <c r="E227" s="77"/>
      <c r="F227" s="77"/>
      <c r="G227" s="77"/>
      <c r="H227" s="77"/>
      <c r="I227" s="77"/>
      <c r="J227" s="77"/>
      <c r="K227" s="77"/>
      <c r="L227" s="77"/>
      <c r="M227" s="77"/>
      <c r="N227" s="77"/>
      <c r="O227" s="77"/>
      <c r="P227" s="77"/>
      <c r="Q227" s="77"/>
      <c r="R227" s="77"/>
      <c r="S227" s="77"/>
      <c r="T227" s="77"/>
      <c r="U227" s="77"/>
      <c r="V227" s="77"/>
      <c r="W227" s="77"/>
      <c r="X227" s="77"/>
      <c r="Y227" s="77"/>
      <c r="Z227" s="77"/>
    </row>
    <row r="228" spans="1:26" ht="89.25">
      <c r="A228" s="73"/>
      <c r="B228" s="79" t="s">
        <v>408</v>
      </c>
      <c r="C228" s="75" t="s">
        <v>409</v>
      </c>
      <c r="D228" s="76"/>
      <c r="E228" s="77"/>
      <c r="F228" s="77"/>
      <c r="G228" s="77"/>
      <c r="H228" s="77"/>
      <c r="I228" s="77"/>
      <c r="J228" s="77"/>
      <c r="K228" s="77"/>
      <c r="L228" s="77"/>
      <c r="M228" s="77"/>
      <c r="N228" s="77"/>
      <c r="O228" s="77"/>
      <c r="P228" s="77"/>
      <c r="Q228" s="77"/>
      <c r="R228" s="77"/>
      <c r="S228" s="77"/>
      <c r="T228" s="77"/>
      <c r="U228" s="77"/>
      <c r="V228" s="77"/>
      <c r="W228" s="77"/>
      <c r="X228" s="77"/>
      <c r="Y228" s="77"/>
      <c r="Z228" s="77"/>
    </row>
    <row r="229" spans="1:26" ht="63.75">
      <c r="A229" s="73"/>
      <c r="B229" s="79" t="s">
        <v>410</v>
      </c>
      <c r="D229" s="76"/>
      <c r="E229" s="77"/>
      <c r="F229" s="77"/>
      <c r="G229" s="77"/>
      <c r="H229" s="77"/>
      <c r="I229" s="77"/>
      <c r="J229" s="77"/>
      <c r="K229" s="77"/>
      <c r="L229" s="77"/>
      <c r="M229" s="77"/>
      <c r="N229" s="77"/>
      <c r="O229" s="77"/>
      <c r="P229" s="77"/>
      <c r="Q229" s="77"/>
      <c r="R229" s="77"/>
      <c r="S229" s="77"/>
      <c r="T229" s="77"/>
      <c r="U229" s="77"/>
      <c r="V229" s="77"/>
      <c r="W229" s="77"/>
      <c r="X229" s="77"/>
      <c r="Y229" s="77"/>
      <c r="Z229" s="77"/>
    </row>
    <row r="230" spans="1:26" ht="57">
      <c r="A230" s="73"/>
      <c r="B230" s="80" t="s">
        <v>411</v>
      </c>
      <c r="C230" s="75" t="s">
        <v>412</v>
      </c>
      <c r="D230" s="76"/>
      <c r="E230" s="77"/>
      <c r="F230" s="77"/>
      <c r="G230" s="77"/>
      <c r="H230" s="77"/>
      <c r="I230" s="77"/>
      <c r="J230" s="77"/>
      <c r="K230" s="77"/>
      <c r="L230" s="77"/>
      <c r="M230" s="77"/>
      <c r="N230" s="77"/>
      <c r="O230" s="77"/>
      <c r="P230" s="77"/>
      <c r="Q230" s="77"/>
      <c r="R230" s="77"/>
      <c r="S230" s="77"/>
      <c r="T230" s="77"/>
      <c r="U230" s="77"/>
      <c r="V230" s="77"/>
      <c r="W230" s="77"/>
      <c r="X230" s="77"/>
      <c r="Y230" s="77"/>
      <c r="Z230" s="77"/>
    </row>
    <row r="231" spans="1:26" ht="38.25">
      <c r="A231" s="73"/>
      <c r="B231" s="79" t="s">
        <v>413</v>
      </c>
      <c r="C231" s="75" t="s">
        <v>414</v>
      </c>
      <c r="D231" s="76"/>
      <c r="E231" s="77"/>
      <c r="F231" s="77"/>
      <c r="G231" s="77"/>
      <c r="H231" s="77"/>
      <c r="I231" s="77"/>
      <c r="J231" s="77"/>
      <c r="K231" s="77"/>
      <c r="L231" s="77"/>
      <c r="M231" s="77"/>
      <c r="N231" s="77"/>
      <c r="O231" s="77"/>
      <c r="P231" s="77"/>
      <c r="Q231" s="77"/>
      <c r="R231" s="77"/>
      <c r="S231" s="77"/>
      <c r="T231" s="77"/>
      <c r="U231" s="77"/>
      <c r="V231" s="77"/>
      <c r="W231" s="77"/>
      <c r="X231" s="77"/>
      <c r="Y231" s="77"/>
      <c r="Z231" s="77"/>
    </row>
    <row r="232" spans="1:26" ht="76.5">
      <c r="A232" s="73"/>
      <c r="B232" s="79" t="s">
        <v>415</v>
      </c>
      <c r="C232" s="75" t="s">
        <v>416</v>
      </c>
      <c r="D232" s="76"/>
      <c r="E232" s="77"/>
      <c r="F232" s="77"/>
      <c r="G232" s="77"/>
      <c r="H232" s="77"/>
      <c r="I232" s="77"/>
      <c r="J232" s="77"/>
      <c r="K232" s="77"/>
      <c r="L232" s="77"/>
      <c r="M232" s="77"/>
      <c r="N232" s="77"/>
      <c r="O232" s="77"/>
      <c r="P232" s="77"/>
      <c r="Q232" s="77"/>
      <c r="R232" s="77"/>
      <c r="S232" s="77"/>
      <c r="T232" s="77"/>
      <c r="U232" s="77"/>
      <c r="V232" s="77"/>
      <c r="W232" s="77"/>
      <c r="X232" s="77"/>
      <c r="Y232" s="77"/>
      <c r="Z232" s="77"/>
    </row>
    <row r="233" spans="1:26" ht="25.5">
      <c r="A233" s="73"/>
      <c r="B233" s="79" t="s">
        <v>417</v>
      </c>
      <c r="C233" s="75"/>
      <c r="D233" s="76"/>
      <c r="E233" s="77"/>
      <c r="F233" s="77"/>
      <c r="G233" s="77"/>
      <c r="H233" s="77"/>
      <c r="I233" s="77"/>
      <c r="J233" s="77"/>
      <c r="K233" s="77"/>
      <c r="L233" s="77"/>
      <c r="M233" s="77"/>
      <c r="N233" s="77"/>
      <c r="O233" s="77"/>
      <c r="P233" s="77"/>
      <c r="Q233" s="77"/>
      <c r="R233" s="77"/>
      <c r="S233" s="77"/>
      <c r="T233" s="77"/>
      <c r="U233" s="77"/>
      <c r="V233" s="77"/>
      <c r="W233" s="77"/>
      <c r="X233" s="77"/>
      <c r="Y233" s="77"/>
      <c r="Z233" s="77"/>
    </row>
    <row r="234" spans="1:26" ht="25.5">
      <c r="A234" s="73"/>
      <c r="B234" s="79" t="s">
        <v>418</v>
      </c>
      <c r="C234" s="75"/>
      <c r="D234" s="76"/>
      <c r="E234" s="77"/>
      <c r="F234" s="77"/>
      <c r="G234" s="77"/>
      <c r="H234" s="77"/>
      <c r="I234" s="77"/>
      <c r="J234" s="77"/>
      <c r="K234" s="77"/>
      <c r="L234" s="77"/>
      <c r="M234" s="77"/>
      <c r="N234" s="77"/>
      <c r="O234" s="77"/>
      <c r="P234" s="77"/>
      <c r="Q234" s="77"/>
      <c r="R234" s="77"/>
      <c r="S234" s="77"/>
      <c r="T234" s="77"/>
      <c r="U234" s="77"/>
      <c r="V234" s="77"/>
      <c r="W234" s="77"/>
      <c r="X234" s="77"/>
      <c r="Y234" s="77"/>
      <c r="Z234" s="77"/>
    </row>
    <row r="235" spans="1:26" ht="25.5">
      <c r="A235" s="73"/>
      <c r="B235" s="79" t="s">
        <v>419</v>
      </c>
      <c r="C235" s="75"/>
      <c r="D235" s="76"/>
      <c r="E235" s="77"/>
      <c r="F235" s="77"/>
      <c r="G235" s="77"/>
      <c r="H235" s="77"/>
      <c r="I235" s="77"/>
      <c r="J235" s="77"/>
      <c r="K235" s="77"/>
      <c r="L235" s="77"/>
      <c r="M235" s="77"/>
      <c r="N235" s="77"/>
      <c r="O235" s="77"/>
      <c r="P235" s="77"/>
      <c r="Q235" s="77"/>
      <c r="R235" s="77"/>
      <c r="S235" s="77"/>
      <c r="T235" s="77"/>
      <c r="U235" s="77"/>
      <c r="V235" s="77"/>
      <c r="W235" s="77"/>
      <c r="X235" s="77"/>
      <c r="Y235" s="77"/>
      <c r="Z235" s="77"/>
    </row>
    <row r="236" spans="1:26" ht="63.75">
      <c r="A236" s="73"/>
      <c r="B236" s="79" t="s">
        <v>420</v>
      </c>
      <c r="C236" s="75"/>
      <c r="D236" s="76"/>
      <c r="E236" s="77"/>
      <c r="F236" s="77"/>
      <c r="G236" s="77"/>
      <c r="H236" s="77"/>
      <c r="I236" s="77"/>
      <c r="J236" s="77"/>
      <c r="K236" s="77"/>
      <c r="L236" s="77"/>
      <c r="M236" s="77"/>
      <c r="N236" s="77"/>
      <c r="O236" s="77"/>
      <c r="P236" s="77"/>
      <c r="Q236" s="77"/>
      <c r="R236" s="77"/>
      <c r="S236" s="77"/>
      <c r="T236" s="77"/>
      <c r="U236" s="77"/>
      <c r="V236" s="77"/>
      <c r="W236" s="77"/>
      <c r="X236" s="77"/>
      <c r="Y236" s="77"/>
      <c r="Z236" s="77"/>
    </row>
    <row r="237" spans="1:26" ht="51">
      <c r="A237" s="73"/>
      <c r="B237" s="79" t="s">
        <v>421</v>
      </c>
      <c r="C237" s="75" t="s">
        <v>422</v>
      </c>
      <c r="D237" s="76"/>
      <c r="E237" s="77"/>
      <c r="F237" s="77"/>
      <c r="G237" s="77"/>
      <c r="H237" s="77"/>
      <c r="I237" s="77"/>
      <c r="J237" s="77"/>
      <c r="K237" s="77"/>
      <c r="L237" s="77"/>
      <c r="M237" s="77"/>
      <c r="N237" s="77"/>
      <c r="O237" s="77"/>
      <c r="P237" s="77"/>
      <c r="Q237" s="77"/>
      <c r="R237" s="77"/>
      <c r="S237" s="77"/>
      <c r="T237" s="77"/>
      <c r="U237" s="77"/>
      <c r="V237" s="77"/>
      <c r="W237" s="77"/>
      <c r="X237" s="77"/>
      <c r="Y237" s="77"/>
      <c r="Z237" s="77"/>
    </row>
    <row r="238" spans="1:26" ht="12.75">
      <c r="A238" s="73"/>
      <c r="B238" s="79" t="s">
        <v>423</v>
      </c>
      <c r="C238" s="75"/>
      <c r="D238" s="76"/>
      <c r="E238" s="77"/>
      <c r="F238" s="77"/>
      <c r="G238" s="77"/>
      <c r="H238" s="77"/>
      <c r="I238" s="77"/>
      <c r="J238" s="77"/>
      <c r="K238" s="77"/>
      <c r="L238" s="77"/>
      <c r="M238" s="77"/>
      <c r="N238" s="77"/>
      <c r="O238" s="77"/>
      <c r="P238" s="77"/>
      <c r="Q238" s="77"/>
      <c r="R238" s="77"/>
      <c r="S238" s="77"/>
      <c r="T238" s="77"/>
      <c r="U238" s="77"/>
      <c r="V238" s="77"/>
      <c r="W238" s="77"/>
      <c r="X238" s="77"/>
      <c r="Y238" s="77"/>
      <c r="Z238" s="77"/>
    </row>
    <row r="239" spans="1:26" ht="369.75">
      <c r="A239" s="73"/>
      <c r="B239" s="79" t="s">
        <v>424</v>
      </c>
      <c r="C239" s="75" t="s">
        <v>425</v>
      </c>
      <c r="D239" s="76"/>
      <c r="E239" s="77"/>
      <c r="F239" s="77"/>
      <c r="G239" s="77"/>
      <c r="H239" s="77"/>
      <c r="I239" s="77"/>
      <c r="J239" s="77"/>
      <c r="K239" s="77"/>
      <c r="L239" s="77"/>
      <c r="M239" s="77"/>
      <c r="N239" s="77"/>
      <c r="O239" s="77"/>
      <c r="P239" s="77"/>
      <c r="Q239" s="77"/>
      <c r="R239" s="77"/>
      <c r="S239" s="77"/>
      <c r="T239" s="77"/>
      <c r="U239" s="77"/>
      <c r="V239" s="77"/>
      <c r="W239" s="77"/>
      <c r="X239" s="77"/>
      <c r="Y239" s="77"/>
      <c r="Z239" s="77"/>
    </row>
    <row r="240" spans="1:26" ht="114.75">
      <c r="A240" s="73"/>
      <c r="B240" s="79" t="s">
        <v>426</v>
      </c>
      <c r="C240" s="75"/>
      <c r="D240" s="76"/>
      <c r="E240" s="77"/>
      <c r="F240" s="77"/>
      <c r="G240" s="77"/>
      <c r="H240" s="77"/>
      <c r="I240" s="77"/>
      <c r="J240" s="77"/>
      <c r="K240" s="77"/>
      <c r="L240" s="77"/>
      <c r="M240" s="77"/>
      <c r="N240" s="77"/>
      <c r="O240" s="77"/>
      <c r="P240" s="77"/>
      <c r="Q240" s="77"/>
      <c r="R240" s="77"/>
      <c r="S240" s="77"/>
      <c r="T240" s="77"/>
      <c r="U240" s="77"/>
      <c r="V240" s="77"/>
      <c r="W240" s="77"/>
      <c r="X240" s="77"/>
      <c r="Y240" s="77"/>
      <c r="Z240" s="77"/>
    </row>
    <row r="241" spans="1:26" ht="38.25">
      <c r="A241" s="73"/>
      <c r="B241" s="81" t="s">
        <v>427</v>
      </c>
      <c r="C241" s="75"/>
      <c r="D241" s="76"/>
      <c r="E241" s="77"/>
      <c r="F241" s="77"/>
      <c r="G241" s="77"/>
      <c r="H241" s="77"/>
      <c r="I241" s="77"/>
      <c r="J241" s="77"/>
      <c r="K241" s="77"/>
      <c r="L241" s="77"/>
      <c r="M241" s="77"/>
      <c r="N241" s="77"/>
      <c r="O241" s="77"/>
      <c r="P241" s="77"/>
      <c r="Q241" s="77"/>
      <c r="R241" s="77"/>
      <c r="S241" s="77"/>
      <c r="T241" s="77"/>
      <c r="U241" s="77"/>
      <c r="V241" s="77"/>
      <c r="W241" s="77"/>
      <c r="X241" s="77"/>
      <c r="Y241" s="77"/>
      <c r="Z241" s="77"/>
    </row>
    <row r="242" spans="1:26" ht="89.25">
      <c r="A242" s="73"/>
      <c r="B242" s="81" t="s">
        <v>428</v>
      </c>
      <c r="C242" s="75" t="s">
        <v>429</v>
      </c>
      <c r="D242" s="76"/>
      <c r="E242" s="77"/>
      <c r="F242" s="77"/>
      <c r="G242" s="77"/>
      <c r="H242" s="77"/>
      <c r="I242" s="77"/>
      <c r="J242" s="77"/>
      <c r="K242" s="77"/>
      <c r="L242" s="77"/>
      <c r="M242" s="77"/>
      <c r="N242" s="77"/>
      <c r="O242" s="77"/>
      <c r="P242" s="77"/>
      <c r="Q242" s="77"/>
      <c r="R242" s="77"/>
      <c r="S242" s="77"/>
      <c r="T242" s="77"/>
      <c r="U242" s="77"/>
      <c r="V242" s="77"/>
      <c r="W242" s="77"/>
      <c r="X242" s="77"/>
      <c r="Y242" s="77"/>
      <c r="Z242" s="77"/>
    </row>
    <row r="243" spans="1:26" ht="38.25">
      <c r="A243" s="73"/>
      <c r="B243" s="81" t="s">
        <v>430</v>
      </c>
      <c r="C243" s="75" t="s">
        <v>431</v>
      </c>
      <c r="D243" s="76"/>
      <c r="E243" s="77"/>
      <c r="F243" s="77"/>
      <c r="G243" s="77"/>
      <c r="H243" s="77"/>
      <c r="I243" s="77"/>
      <c r="J243" s="77"/>
      <c r="K243" s="77"/>
      <c r="L243" s="77"/>
      <c r="M243" s="77"/>
      <c r="N243" s="77"/>
      <c r="O243" s="77"/>
      <c r="P243" s="77"/>
      <c r="Q243" s="77"/>
      <c r="R243" s="77"/>
      <c r="S243" s="77"/>
      <c r="T243" s="77"/>
      <c r="U243" s="77"/>
      <c r="V243" s="77"/>
      <c r="W243" s="77"/>
      <c r="X243" s="77"/>
      <c r="Y243" s="77"/>
      <c r="Z243" s="77"/>
    </row>
    <row r="244" spans="1:26" ht="76.5">
      <c r="A244" s="73"/>
      <c r="B244" s="81" t="s">
        <v>432</v>
      </c>
      <c r="C244" s="75" t="s">
        <v>433</v>
      </c>
      <c r="D244" s="76"/>
      <c r="E244" s="77"/>
      <c r="F244" s="77"/>
      <c r="G244" s="77"/>
      <c r="H244" s="77"/>
      <c r="I244" s="77"/>
      <c r="J244" s="77"/>
      <c r="K244" s="77"/>
      <c r="L244" s="77"/>
      <c r="M244" s="77"/>
      <c r="N244" s="77"/>
      <c r="O244" s="77"/>
      <c r="P244" s="77"/>
      <c r="Q244" s="77"/>
      <c r="R244" s="77"/>
      <c r="S244" s="77"/>
      <c r="T244" s="77"/>
      <c r="U244" s="77"/>
      <c r="V244" s="77"/>
      <c r="W244" s="77"/>
      <c r="X244" s="77"/>
      <c r="Y244" s="77"/>
      <c r="Z244" s="77"/>
    </row>
    <row r="245" spans="1:26" ht="63.75">
      <c r="A245" s="73"/>
      <c r="B245" s="81" t="s">
        <v>434</v>
      </c>
      <c r="C245" s="75"/>
      <c r="D245" s="76"/>
      <c r="E245" s="77"/>
      <c r="F245" s="77"/>
      <c r="G245" s="77"/>
      <c r="H245" s="77"/>
      <c r="I245" s="77"/>
      <c r="J245" s="77"/>
      <c r="K245" s="77"/>
      <c r="L245" s="77"/>
      <c r="M245" s="77"/>
      <c r="N245" s="77"/>
      <c r="O245" s="77"/>
      <c r="P245" s="77"/>
      <c r="Q245" s="77"/>
      <c r="R245" s="77"/>
      <c r="S245" s="77"/>
      <c r="T245" s="77"/>
      <c r="U245" s="77"/>
      <c r="V245" s="77"/>
      <c r="W245" s="77"/>
      <c r="X245" s="77"/>
      <c r="Y245" s="77"/>
      <c r="Z245" s="77"/>
    </row>
    <row r="246" spans="1:26" ht="63.75">
      <c r="A246" s="73"/>
      <c r="B246" s="81" t="s">
        <v>435</v>
      </c>
      <c r="C246" s="75" t="s">
        <v>436</v>
      </c>
      <c r="D246" s="76"/>
      <c r="E246" s="77"/>
      <c r="F246" s="77"/>
      <c r="G246" s="77"/>
      <c r="H246" s="77"/>
      <c r="I246" s="77"/>
      <c r="J246" s="77"/>
      <c r="K246" s="77"/>
      <c r="L246" s="77"/>
      <c r="M246" s="77"/>
      <c r="N246" s="77"/>
      <c r="O246" s="77"/>
      <c r="P246" s="77"/>
      <c r="Q246" s="77"/>
      <c r="R246" s="77"/>
      <c r="S246" s="77"/>
      <c r="T246" s="77"/>
      <c r="U246" s="77"/>
      <c r="V246" s="77"/>
      <c r="W246" s="77"/>
      <c r="X246" s="77"/>
      <c r="Y246" s="77"/>
      <c r="Z246" s="77"/>
    </row>
    <row r="247" spans="1:26" ht="63.75">
      <c r="A247" s="73"/>
      <c r="B247" s="81" t="s">
        <v>437</v>
      </c>
      <c r="C247" s="75"/>
      <c r="D247" s="76"/>
      <c r="E247" s="77"/>
      <c r="F247" s="77"/>
      <c r="G247" s="77"/>
      <c r="H247" s="77"/>
      <c r="I247" s="77"/>
      <c r="J247" s="77"/>
      <c r="K247" s="77"/>
      <c r="L247" s="77"/>
      <c r="M247" s="77"/>
      <c r="N247" s="77"/>
      <c r="O247" s="77"/>
      <c r="P247" s="77"/>
      <c r="Q247" s="77"/>
      <c r="R247" s="77"/>
      <c r="S247" s="77"/>
      <c r="T247" s="77"/>
      <c r="U247" s="77"/>
      <c r="V247" s="77"/>
      <c r="W247" s="77"/>
      <c r="X247" s="77"/>
      <c r="Y247" s="77"/>
      <c r="Z247" s="77"/>
    </row>
    <row r="248" spans="1:26" ht="89.25">
      <c r="A248" s="73"/>
      <c r="B248" s="81" t="s">
        <v>438</v>
      </c>
      <c r="C248" s="75" t="s">
        <v>439</v>
      </c>
      <c r="D248" s="76"/>
      <c r="E248" s="77"/>
      <c r="F248" s="77"/>
      <c r="G248" s="77"/>
      <c r="H248" s="77"/>
      <c r="I248" s="77"/>
      <c r="J248" s="77"/>
      <c r="K248" s="77"/>
      <c r="L248" s="77"/>
      <c r="M248" s="77"/>
      <c r="N248" s="77"/>
      <c r="O248" s="77"/>
      <c r="P248" s="77"/>
      <c r="Q248" s="77"/>
      <c r="R248" s="77"/>
      <c r="S248" s="77"/>
      <c r="T248" s="77"/>
      <c r="U248" s="77"/>
      <c r="V248" s="77"/>
      <c r="W248" s="77"/>
      <c r="X248" s="77"/>
      <c r="Y248" s="77"/>
      <c r="Z248" s="77"/>
    </row>
    <row r="249" spans="1:26" ht="12.75">
      <c r="A249" s="73"/>
      <c r="B249" s="81" t="s">
        <v>440</v>
      </c>
      <c r="C249" s="75"/>
      <c r="D249" s="76"/>
      <c r="E249" s="77"/>
      <c r="F249" s="77"/>
      <c r="G249" s="77"/>
      <c r="H249" s="77"/>
      <c r="I249" s="77"/>
      <c r="J249" s="77"/>
      <c r="K249" s="77"/>
      <c r="L249" s="77"/>
      <c r="M249" s="77"/>
      <c r="N249" s="77"/>
      <c r="O249" s="77"/>
      <c r="P249" s="77"/>
      <c r="Q249" s="77"/>
      <c r="R249" s="77"/>
      <c r="S249" s="77"/>
      <c r="T249" s="77"/>
      <c r="U249" s="77"/>
      <c r="V249" s="77"/>
      <c r="W249" s="77"/>
      <c r="X249" s="77"/>
      <c r="Y249" s="77"/>
      <c r="Z249" s="77"/>
    </row>
    <row r="250" spans="1:26" ht="76.5">
      <c r="A250" s="73"/>
      <c r="B250" s="81" t="s">
        <v>441</v>
      </c>
      <c r="C250" s="75" t="s">
        <v>442</v>
      </c>
      <c r="D250" s="76"/>
      <c r="E250" s="77"/>
      <c r="F250" s="77"/>
      <c r="G250" s="77"/>
      <c r="H250" s="77"/>
      <c r="I250" s="77"/>
      <c r="J250" s="77"/>
      <c r="K250" s="77"/>
      <c r="L250" s="77"/>
      <c r="M250" s="77"/>
      <c r="N250" s="77"/>
      <c r="O250" s="77"/>
      <c r="P250" s="77"/>
      <c r="Q250" s="77"/>
      <c r="R250" s="77"/>
      <c r="S250" s="77"/>
      <c r="T250" s="77"/>
      <c r="U250" s="77"/>
      <c r="V250" s="77"/>
      <c r="W250" s="77"/>
      <c r="X250" s="77"/>
      <c r="Y250" s="77"/>
      <c r="Z250" s="77"/>
    </row>
    <row r="251" spans="1:26" ht="38.25">
      <c r="A251" s="73"/>
      <c r="B251" s="81" t="s">
        <v>443</v>
      </c>
      <c r="C251" s="75"/>
      <c r="D251" s="76"/>
      <c r="E251" s="77"/>
      <c r="F251" s="77"/>
      <c r="G251" s="77"/>
      <c r="H251" s="77"/>
      <c r="I251" s="77"/>
      <c r="J251" s="77"/>
      <c r="K251" s="77"/>
      <c r="L251" s="77"/>
      <c r="M251" s="77"/>
      <c r="N251" s="77"/>
      <c r="O251" s="77"/>
      <c r="P251" s="77"/>
      <c r="Q251" s="77"/>
      <c r="R251" s="77"/>
      <c r="S251" s="77"/>
      <c r="T251" s="77"/>
      <c r="U251" s="77"/>
      <c r="V251" s="77"/>
      <c r="W251" s="77"/>
      <c r="X251" s="77"/>
      <c r="Y251" s="77"/>
      <c r="Z251" s="77"/>
    </row>
    <row r="252" spans="1:26" ht="114.75">
      <c r="A252" s="73"/>
      <c r="B252" s="81" t="s">
        <v>444</v>
      </c>
      <c r="C252" s="82"/>
      <c r="D252" s="76"/>
      <c r="E252" s="77"/>
      <c r="F252" s="77"/>
      <c r="G252" s="77"/>
      <c r="H252" s="77"/>
      <c r="I252" s="77"/>
      <c r="J252" s="77"/>
      <c r="K252" s="77"/>
      <c r="L252" s="77"/>
      <c r="M252" s="77"/>
      <c r="N252" s="77"/>
      <c r="O252" s="77"/>
      <c r="P252" s="77"/>
      <c r="Q252" s="77"/>
      <c r="R252" s="77"/>
      <c r="S252" s="77"/>
      <c r="T252" s="77"/>
      <c r="U252" s="77"/>
      <c r="V252" s="77"/>
      <c r="W252" s="77"/>
      <c r="X252" s="77"/>
      <c r="Y252" s="77"/>
      <c r="Z252" s="77"/>
    </row>
    <row r="253" spans="1:26" ht="102">
      <c r="A253" s="73"/>
      <c r="B253" s="79" t="s">
        <v>445</v>
      </c>
      <c r="C253" s="79" t="s">
        <v>446</v>
      </c>
      <c r="D253" s="76"/>
      <c r="E253" s="77"/>
      <c r="F253" s="77"/>
      <c r="G253" s="77"/>
      <c r="H253" s="77"/>
      <c r="I253" s="77"/>
      <c r="J253" s="77"/>
      <c r="K253" s="77"/>
      <c r="L253" s="77"/>
      <c r="M253" s="77"/>
      <c r="N253" s="77"/>
      <c r="O253" s="77"/>
      <c r="P253" s="77"/>
      <c r="Q253" s="77"/>
      <c r="R253" s="77"/>
      <c r="S253" s="77"/>
      <c r="T253" s="77"/>
      <c r="U253" s="77"/>
      <c r="V253" s="77"/>
      <c r="W253" s="77"/>
      <c r="X253" s="77"/>
      <c r="Y253" s="77"/>
      <c r="Z253" s="77"/>
    </row>
    <row r="254" spans="1:26" ht="102">
      <c r="A254" s="73"/>
      <c r="B254" s="79" t="s">
        <v>447</v>
      </c>
      <c r="C254" s="76" t="s">
        <v>448</v>
      </c>
      <c r="D254" s="77"/>
      <c r="E254" s="77"/>
      <c r="F254" s="77"/>
      <c r="G254" s="77"/>
      <c r="H254" s="77"/>
      <c r="I254" s="77"/>
      <c r="J254" s="77"/>
      <c r="K254" s="77"/>
      <c r="L254" s="77"/>
      <c r="M254" s="77"/>
      <c r="N254" s="77"/>
      <c r="O254" s="77"/>
      <c r="P254" s="77"/>
      <c r="Q254" s="77"/>
      <c r="R254" s="77"/>
      <c r="S254" s="77"/>
      <c r="T254" s="77"/>
      <c r="U254" s="77"/>
      <c r="V254" s="77"/>
      <c r="W254" s="77"/>
      <c r="X254" s="77"/>
      <c r="Y254" s="77"/>
    </row>
    <row r="255" spans="1:26" ht="12.75">
      <c r="A255" s="73"/>
      <c r="B255" s="79" t="s">
        <v>449</v>
      </c>
      <c r="C255" s="75"/>
      <c r="D255" s="76"/>
      <c r="E255" s="77"/>
      <c r="F255" s="77"/>
      <c r="G255" s="77"/>
      <c r="H255" s="77"/>
      <c r="I255" s="77"/>
      <c r="J255" s="77"/>
      <c r="K255" s="77"/>
      <c r="L255" s="77"/>
      <c r="M255" s="77"/>
      <c r="N255" s="77"/>
      <c r="O255" s="77"/>
      <c r="P255" s="77"/>
      <c r="Q255" s="77"/>
      <c r="R255" s="77"/>
      <c r="S255" s="77"/>
      <c r="T255" s="77"/>
      <c r="U255" s="77"/>
      <c r="V255" s="77"/>
      <c r="W255" s="77"/>
      <c r="X255" s="77"/>
      <c r="Y255" s="77"/>
      <c r="Z255" s="77"/>
    </row>
    <row r="256" spans="1:26" ht="127.5">
      <c r="A256" s="73"/>
      <c r="B256" s="79" t="s">
        <v>450</v>
      </c>
      <c r="C256" s="75" t="s">
        <v>451</v>
      </c>
      <c r="D256" s="76" t="s">
        <v>452</v>
      </c>
      <c r="E256" s="77"/>
      <c r="F256" s="77"/>
      <c r="G256" s="77"/>
      <c r="H256" s="77"/>
      <c r="I256" s="77"/>
      <c r="J256" s="77"/>
      <c r="K256" s="77"/>
      <c r="L256" s="77"/>
      <c r="M256" s="77"/>
      <c r="N256" s="77"/>
      <c r="O256" s="77"/>
      <c r="P256" s="77"/>
      <c r="Q256" s="77"/>
      <c r="R256" s="77"/>
      <c r="S256" s="77"/>
      <c r="T256" s="77"/>
      <c r="U256" s="77"/>
      <c r="V256" s="77"/>
      <c r="W256" s="77"/>
      <c r="X256" s="77"/>
      <c r="Y256" s="77"/>
      <c r="Z256" s="77"/>
    </row>
    <row r="257" spans="1:26" ht="63.75">
      <c r="A257" s="73"/>
      <c r="B257" s="79" t="s">
        <v>435</v>
      </c>
      <c r="C257" s="75" t="s">
        <v>453</v>
      </c>
      <c r="D257" s="76"/>
      <c r="E257" s="77"/>
      <c r="F257" s="77"/>
      <c r="G257" s="77"/>
      <c r="H257" s="77"/>
      <c r="I257" s="77"/>
      <c r="J257" s="77"/>
      <c r="K257" s="77"/>
      <c r="L257" s="77"/>
      <c r="M257" s="77"/>
      <c r="N257" s="77"/>
      <c r="O257" s="77"/>
      <c r="P257" s="77"/>
      <c r="Q257" s="77"/>
      <c r="R257" s="77"/>
      <c r="S257" s="77"/>
      <c r="T257" s="77"/>
      <c r="U257" s="77"/>
      <c r="V257" s="77"/>
      <c r="W257" s="77"/>
      <c r="X257" s="77"/>
      <c r="Y257" s="77"/>
      <c r="Z257" s="77"/>
    </row>
    <row r="258" spans="1:26" ht="280.5">
      <c r="A258" s="73"/>
      <c r="B258" s="79" t="s">
        <v>454</v>
      </c>
      <c r="C258" s="75" t="s">
        <v>455</v>
      </c>
      <c r="D258" s="76"/>
      <c r="E258" s="77"/>
      <c r="F258" s="77"/>
      <c r="G258" s="77"/>
      <c r="H258" s="77"/>
      <c r="I258" s="77"/>
      <c r="J258" s="77"/>
      <c r="K258" s="77"/>
      <c r="L258" s="77"/>
      <c r="M258" s="77"/>
      <c r="N258" s="77"/>
      <c r="O258" s="77"/>
      <c r="P258" s="77"/>
      <c r="Q258" s="77"/>
      <c r="R258" s="77"/>
      <c r="S258" s="77"/>
      <c r="T258" s="77"/>
      <c r="U258" s="77"/>
      <c r="V258" s="77"/>
      <c r="W258" s="77"/>
      <c r="X258" s="77"/>
      <c r="Y258" s="77"/>
      <c r="Z258" s="77"/>
    </row>
    <row r="259" spans="1:26" ht="25.5">
      <c r="A259" s="73"/>
      <c r="B259" s="79" t="s">
        <v>456</v>
      </c>
      <c r="C259" s="75"/>
      <c r="D259" s="76"/>
      <c r="E259" s="77"/>
      <c r="F259" s="77"/>
      <c r="G259" s="77"/>
      <c r="H259" s="77"/>
      <c r="I259" s="77"/>
      <c r="J259" s="77"/>
      <c r="K259" s="77"/>
      <c r="L259" s="77"/>
      <c r="M259" s="77"/>
      <c r="N259" s="77"/>
      <c r="O259" s="77"/>
      <c r="P259" s="77"/>
      <c r="Q259" s="77"/>
      <c r="R259" s="77"/>
      <c r="S259" s="77"/>
      <c r="T259" s="77"/>
      <c r="U259" s="77"/>
      <c r="V259" s="77"/>
      <c r="W259" s="77"/>
      <c r="X259" s="77"/>
      <c r="Y259" s="77"/>
      <c r="Z259" s="77"/>
    </row>
    <row r="260" spans="1:26" ht="178.5">
      <c r="A260" s="73"/>
      <c r="B260" s="79" t="s">
        <v>457</v>
      </c>
      <c r="C260" s="75" t="s">
        <v>458</v>
      </c>
      <c r="D260" s="76"/>
      <c r="E260" s="77"/>
      <c r="F260" s="77"/>
      <c r="G260" s="77"/>
      <c r="H260" s="77"/>
      <c r="I260" s="77"/>
      <c r="J260" s="77"/>
      <c r="K260" s="77"/>
      <c r="L260" s="77"/>
      <c r="M260" s="77"/>
      <c r="N260" s="77"/>
      <c r="O260" s="77"/>
      <c r="P260" s="77"/>
      <c r="Q260" s="77"/>
      <c r="R260" s="77"/>
      <c r="S260" s="77"/>
      <c r="T260" s="77"/>
      <c r="U260" s="77"/>
      <c r="V260" s="77"/>
      <c r="W260" s="77"/>
      <c r="X260" s="77"/>
      <c r="Y260" s="77"/>
      <c r="Z260" s="77"/>
    </row>
    <row r="261" spans="1:26" ht="114.75">
      <c r="A261" s="73"/>
      <c r="B261" s="79" t="s">
        <v>459</v>
      </c>
      <c r="C261" s="81" t="s">
        <v>460</v>
      </c>
      <c r="D261" s="76" t="s">
        <v>461</v>
      </c>
      <c r="E261" s="77"/>
      <c r="F261" s="77"/>
      <c r="G261" s="77"/>
      <c r="H261" s="77"/>
      <c r="I261" s="77"/>
      <c r="J261" s="77"/>
      <c r="K261" s="77"/>
      <c r="L261" s="77"/>
      <c r="M261" s="77"/>
      <c r="N261" s="77"/>
      <c r="O261" s="77"/>
      <c r="P261" s="77"/>
      <c r="Q261" s="77"/>
      <c r="R261" s="77"/>
      <c r="S261" s="77"/>
      <c r="T261" s="77"/>
      <c r="U261" s="77"/>
      <c r="V261" s="77"/>
      <c r="W261" s="77"/>
      <c r="X261" s="77"/>
      <c r="Y261" s="77"/>
      <c r="Z261" s="77"/>
    </row>
    <row r="262" spans="1:26" ht="25.5">
      <c r="A262" s="73"/>
      <c r="B262" s="81" t="s">
        <v>462</v>
      </c>
      <c r="C262" s="75"/>
      <c r="D262" s="76"/>
      <c r="E262" s="77"/>
      <c r="F262" s="77"/>
      <c r="G262" s="77"/>
      <c r="H262" s="77"/>
      <c r="I262" s="77"/>
      <c r="J262" s="77"/>
      <c r="K262" s="77"/>
      <c r="L262" s="77"/>
      <c r="M262" s="77"/>
      <c r="N262" s="77"/>
      <c r="O262" s="77"/>
      <c r="P262" s="77"/>
      <c r="Q262" s="77"/>
      <c r="R262" s="77"/>
      <c r="S262" s="77"/>
      <c r="T262" s="77"/>
      <c r="U262" s="77"/>
      <c r="V262" s="77"/>
      <c r="W262" s="77"/>
      <c r="X262" s="77"/>
      <c r="Y262" s="77"/>
      <c r="Z262" s="77"/>
    </row>
    <row r="263" spans="1:26" ht="76.5">
      <c r="A263" s="83" t="s">
        <v>463</v>
      </c>
      <c r="B263" s="81" t="s">
        <v>464</v>
      </c>
      <c r="C263" s="79" t="s">
        <v>465</v>
      </c>
      <c r="D263" s="76" t="s">
        <v>466</v>
      </c>
      <c r="E263" s="77"/>
      <c r="F263" s="77"/>
      <c r="G263" s="77"/>
      <c r="H263" s="77"/>
      <c r="I263" s="77"/>
      <c r="J263" s="77"/>
      <c r="K263" s="77"/>
      <c r="L263" s="77"/>
      <c r="M263" s="77"/>
      <c r="N263" s="77"/>
      <c r="O263" s="77"/>
      <c r="P263" s="77"/>
      <c r="Q263" s="77"/>
      <c r="R263" s="77"/>
      <c r="S263" s="77"/>
      <c r="T263" s="77"/>
      <c r="U263" s="77"/>
      <c r="V263" s="77"/>
      <c r="W263" s="77"/>
      <c r="X263" s="77"/>
      <c r="Y263" s="77"/>
      <c r="Z263" s="77"/>
    </row>
    <row r="264" spans="1:26" ht="12.75">
      <c r="A264" s="73"/>
      <c r="B264" s="81" t="s">
        <v>467</v>
      </c>
      <c r="C264" s="84" t="s">
        <v>468</v>
      </c>
      <c r="D264" s="76"/>
      <c r="E264" s="77"/>
      <c r="F264" s="77"/>
      <c r="G264" s="77"/>
      <c r="H264" s="77"/>
      <c r="I264" s="77"/>
      <c r="J264" s="77"/>
      <c r="K264" s="77"/>
      <c r="L264" s="77"/>
      <c r="M264" s="77"/>
      <c r="N264" s="77"/>
      <c r="O264" s="77"/>
      <c r="P264" s="77"/>
      <c r="Q264" s="77"/>
      <c r="R264" s="77"/>
      <c r="S264" s="77"/>
      <c r="T264" s="77"/>
      <c r="U264" s="77"/>
      <c r="V264" s="77"/>
      <c r="W264" s="77"/>
      <c r="X264" s="77"/>
      <c r="Y264" s="77"/>
      <c r="Z264" s="77"/>
    </row>
    <row r="265" spans="1:26" ht="25.5">
      <c r="A265" s="73"/>
      <c r="B265" s="85" t="s">
        <v>469</v>
      </c>
      <c r="C265" s="75"/>
      <c r="D265" s="76"/>
      <c r="E265" s="77"/>
      <c r="F265" s="77"/>
      <c r="G265" s="77"/>
      <c r="H265" s="77"/>
      <c r="I265" s="77"/>
      <c r="J265" s="77"/>
      <c r="K265" s="77"/>
      <c r="L265" s="77"/>
      <c r="M265" s="77"/>
      <c r="N265" s="77"/>
      <c r="O265" s="77"/>
      <c r="P265" s="77"/>
      <c r="Q265" s="77"/>
      <c r="R265" s="77"/>
      <c r="S265" s="77"/>
      <c r="T265" s="77"/>
      <c r="U265" s="77"/>
      <c r="V265" s="77"/>
      <c r="W265" s="77"/>
      <c r="X265" s="77"/>
      <c r="Y265" s="77"/>
      <c r="Z265" s="77"/>
    </row>
    <row r="266" spans="1:26" ht="25.5">
      <c r="A266" s="73"/>
      <c r="B266" s="79" t="s">
        <v>470</v>
      </c>
      <c r="C266" s="75"/>
      <c r="D266" s="76"/>
      <c r="E266" s="77"/>
      <c r="F266" s="77"/>
      <c r="G266" s="77"/>
      <c r="H266" s="77"/>
      <c r="I266" s="77"/>
      <c r="J266" s="77"/>
      <c r="K266" s="77"/>
      <c r="L266" s="77"/>
      <c r="M266" s="77"/>
      <c r="N266" s="77"/>
      <c r="O266" s="77"/>
      <c r="P266" s="77"/>
      <c r="Q266" s="77"/>
      <c r="R266" s="77"/>
      <c r="S266" s="77"/>
      <c r="T266" s="77"/>
      <c r="U266" s="77"/>
      <c r="V266" s="77"/>
      <c r="W266" s="77"/>
      <c r="X266" s="77"/>
      <c r="Y266" s="77"/>
      <c r="Z266" s="77"/>
    </row>
    <row r="267" spans="1:26" ht="25.5">
      <c r="A267" s="73"/>
      <c r="B267" s="79" t="s">
        <v>471</v>
      </c>
      <c r="C267" s="75"/>
      <c r="D267" s="76"/>
      <c r="E267" s="77"/>
      <c r="F267" s="77"/>
      <c r="G267" s="77"/>
      <c r="H267" s="77"/>
      <c r="I267" s="77"/>
      <c r="J267" s="77"/>
      <c r="K267" s="77"/>
      <c r="L267" s="77"/>
      <c r="M267" s="77"/>
      <c r="N267" s="77"/>
      <c r="O267" s="77"/>
      <c r="P267" s="77"/>
      <c r="Q267" s="77"/>
      <c r="R267" s="77"/>
      <c r="S267" s="77"/>
      <c r="T267" s="77"/>
      <c r="U267" s="77"/>
      <c r="V267" s="77"/>
      <c r="W267" s="77"/>
      <c r="X267" s="77"/>
      <c r="Y267" s="77"/>
      <c r="Z267" s="77"/>
    </row>
    <row r="268" spans="1:26" ht="63.75">
      <c r="A268" s="73"/>
      <c r="B268" s="79" t="s">
        <v>472</v>
      </c>
      <c r="C268" s="75" t="s">
        <v>473</v>
      </c>
      <c r="D268" s="76"/>
      <c r="E268" s="77"/>
      <c r="F268" s="77"/>
      <c r="G268" s="77"/>
      <c r="H268" s="77"/>
      <c r="I268" s="77"/>
      <c r="J268" s="77"/>
      <c r="K268" s="77"/>
      <c r="L268" s="77"/>
      <c r="M268" s="77"/>
      <c r="N268" s="77"/>
      <c r="O268" s="77"/>
      <c r="P268" s="77"/>
      <c r="Q268" s="77"/>
      <c r="R268" s="77"/>
      <c r="S268" s="77"/>
      <c r="T268" s="77"/>
      <c r="U268" s="77"/>
      <c r="V268" s="77"/>
      <c r="W268" s="77"/>
      <c r="X268" s="77"/>
      <c r="Y268" s="77"/>
      <c r="Z268" s="77"/>
    </row>
    <row r="269" spans="1:26" ht="102">
      <c r="A269" s="73"/>
      <c r="B269" s="79" t="s">
        <v>474</v>
      </c>
      <c r="C269" s="75" t="s">
        <v>475</v>
      </c>
      <c r="D269" s="76"/>
      <c r="E269" s="77"/>
      <c r="F269" s="77"/>
      <c r="G269" s="77"/>
      <c r="H269" s="77"/>
      <c r="I269" s="77"/>
      <c r="J269" s="77"/>
      <c r="K269" s="77"/>
      <c r="L269" s="77"/>
      <c r="M269" s="77"/>
      <c r="N269" s="77"/>
      <c r="O269" s="77"/>
      <c r="P269" s="77"/>
      <c r="Q269" s="77"/>
      <c r="R269" s="77"/>
      <c r="S269" s="77"/>
      <c r="T269" s="77"/>
      <c r="U269" s="77"/>
      <c r="V269" s="77"/>
      <c r="W269" s="77"/>
      <c r="X269" s="77"/>
      <c r="Y269" s="77"/>
      <c r="Z269" s="77"/>
    </row>
    <row r="270" spans="1:26" ht="25.5">
      <c r="A270" s="73"/>
      <c r="B270" s="79" t="s">
        <v>476</v>
      </c>
      <c r="C270" s="86" t="s">
        <v>477</v>
      </c>
      <c r="D270" s="76"/>
      <c r="E270" s="77"/>
      <c r="F270" s="77"/>
      <c r="G270" s="77"/>
      <c r="H270" s="77"/>
      <c r="I270" s="77"/>
      <c r="J270" s="77"/>
      <c r="K270" s="77"/>
      <c r="L270" s="77"/>
      <c r="M270" s="77"/>
      <c r="N270" s="77"/>
      <c r="O270" s="77"/>
      <c r="P270" s="77"/>
      <c r="Q270" s="77"/>
      <c r="R270" s="77"/>
      <c r="S270" s="77"/>
      <c r="T270" s="77"/>
      <c r="U270" s="77"/>
      <c r="V270" s="77"/>
      <c r="W270" s="77"/>
      <c r="X270" s="77"/>
      <c r="Y270" s="77"/>
      <c r="Z270" s="77"/>
    </row>
    <row r="271" spans="1:26" ht="306">
      <c r="A271" s="73"/>
      <c r="B271" s="79" t="s">
        <v>478</v>
      </c>
      <c r="C271" s="86" t="s">
        <v>479</v>
      </c>
      <c r="D271" s="76"/>
      <c r="E271" s="77"/>
      <c r="F271" s="77"/>
      <c r="G271" s="77"/>
      <c r="H271" s="77"/>
      <c r="I271" s="77"/>
      <c r="J271" s="77"/>
      <c r="K271" s="77"/>
      <c r="L271" s="77"/>
      <c r="M271" s="77"/>
      <c r="N271" s="77"/>
      <c r="O271" s="77"/>
      <c r="P271" s="77"/>
      <c r="Q271" s="77"/>
      <c r="R271" s="77"/>
      <c r="S271" s="77"/>
      <c r="T271" s="77"/>
      <c r="U271" s="77"/>
      <c r="V271" s="77"/>
      <c r="W271" s="77"/>
      <c r="X271" s="77"/>
      <c r="Y271" s="77"/>
      <c r="Z271" s="77"/>
    </row>
    <row r="272" spans="1:26" ht="38.25">
      <c r="A272" s="73"/>
      <c r="B272" s="79" t="s">
        <v>480</v>
      </c>
      <c r="C272" s="87"/>
      <c r="D272" s="76"/>
      <c r="E272" s="77"/>
      <c r="F272" s="77"/>
      <c r="G272" s="77"/>
      <c r="H272" s="77"/>
      <c r="I272" s="77"/>
      <c r="J272" s="77"/>
      <c r="K272" s="77"/>
      <c r="L272" s="77"/>
      <c r="M272" s="77"/>
      <c r="N272" s="77"/>
      <c r="O272" s="77"/>
      <c r="P272" s="77"/>
      <c r="Q272" s="77"/>
      <c r="R272" s="77"/>
      <c r="S272" s="77"/>
      <c r="T272" s="77"/>
      <c r="U272" s="77"/>
      <c r="V272" s="77"/>
      <c r="W272" s="77"/>
      <c r="X272" s="77"/>
      <c r="Y272" s="77"/>
      <c r="Z272" s="77"/>
    </row>
    <row r="273" spans="1:26" ht="25.5">
      <c r="A273" s="73"/>
      <c r="B273" s="38" t="s">
        <v>481</v>
      </c>
      <c r="C273" s="87"/>
      <c r="D273" s="76"/>
      <c r="E273" s="77"/>
      <c r="F273" s="77"/>
      <c r="G273" s="77"/>
      <c r="H273" s="77"/>
      <c r="I273" s="77"/>
      <c r="J273" s="77"/>
      <c r="K273" s="77"/>
      <c r="L273" s="77"/>
      <c r="M273" s="77"/>
      <c r="N273" s="77"/>
      <c r="O273" s="77"/>
      <c r="P273" s="77"/>
      <c r="Q273" s="77"/>
      <c r="R273" s="77"/>
      <c r="S273" s="77"/>
      <c r="T273" s="77"/>
      <c r="U273" s="77"/>
      <c r="V273" s="77"/>
      <c r="W273" s="77"/>
      <c r="X273" s="77"/>
      <c r="Y273" s="77"/>
      <c r="Z273" s="77"/>
    </row>
    <row r="274" spans="1:26" ht="127.5">
      <c r="A274" s="73"/>
      <c r="B274" s="38" t="s">
        <v>482</v>
      </c>
      <c r="C274" s="87"/>
      <c r="D274" s="76"/>
      <c r="E274" s="77"/>
      <c r="F274" s="77"/>
      <c r="G274" s="77"/>
      <c r="H274" s="77"/>
      <c r="I274" s="77"/>
      <c r="J274" s="77"/>
      <c r="K274" s="77"/>
      <c r="L274" s="77"/>
      <c r="M274" s="77"/>
      <c r="N274" s="77"/>
      <c r="O274" s="77"/>
      <c r="P274" s="77"/>
      <c r="Q274" s="77"/>
      <c r="R274" s="77"/>
      <c r="S274" s="77"/>
      <c r="T274" s="77"/>
      <c r="U274" s="77"/>
      <c r="V274" s="77"/>
      <c r="W274" s="77"/>
      <c r="X274" s="77"/>
      <c r="Y274" s="77"/>
      <c r="Z274" s="77"/>
    </row>
    <row r="275" spans="1:26" ht="51">
      <c r="A275" s="73"/>
      <c r="B275" s="38" t="s">
        <v>483</v>
      </c>
      <c r="C275" s="87"/>
      <c r="D275" s="76"/>
      <c r="E275" s="77"/>
      <c r="F275" s="77"/>
      <c r="G275" s="77"/>
      <c r="H275" s="77"/>
      <c r="I275" s="77"/>
      <c r="J275" s="77"/>
      <c r="K275" s="77"/>
      <c r="L275" s="77"/>
      <c r="M275" s="77"/>
      <c r="N275" s="77"/>
      <c r="O275" s="77"/>
      <c r="P275" s="77"/>
      <c r="Q275" s="77"/>
      <c r="R275" s="77"/>
      <c r="S275" s="77"/>
      <c r="T275" s="77"/>
      <c r="U275" s="77"/>
      <c r="V275" s="77"/>
      <c r="W275" s="77"/>
      <c r="X275" s="77"/>
      <c r="Y275" s="77"/>
      <c r="Z275" s="77"/>
    </row>
    <row r="276" spans="1:26" ht="331.5">
      <c r="A276" s="73"/>
      <c r="B276" s="38" t="s">
        <v>484</v>
      </c>
      <c r="C276" s="88" t="s">
        <v>485</v>
      </c>
      <c r="D276" s="76" t="s">
        <v>486</v>
      </c>
      <c r="E276" s="89" t="s">
        <v>487</v>
      </c>
      <c r="F276" s="77"/>
      <c r="G276" s="77"/>
      <c r="H276" s="77"/>
      <c r="I276" s="77"/>
      <c r="J276" s="77"/>
      <c r="K276" s="77"/>
      <c r="L276" s="77"/>
      <c r="M276" s="77"/>
      <c r="N276" s="77"/>
      <c r="O276" s="77"/>
      <c r="P276" s="77"/>
      <c r="Q276" s="77"/>
      <c r="R276" s="77"/>
      <c r="S276" s="77"/>
      <c r="T276" s="77"/>
      <c r="U276" s="77"/>
      <c r="V276" s="77"/>
      <c r="W276" s="77"/>
      <c r="X276" s="77"/>
      <c r="Y276" s="77"/>
      <c r="Z276" s="77"/>
    </row>
    <row r="277" spans="1:26" ht="25.5">
      <c r="A277" s="73"/>
      <c r="B277" s="38" t="s">
        <v>488</v>
      </c>
      <c r="C277" s="87"/>
      <c r="D277" s="76"/>
      <c r="E277" s="77"/>
      <c r="F277" s="77"/>
      <c r="G277" s="77"/>
      <c r="H277" s="77"/>
      <c r="I277" s="77"/>
      <c r="J277" s="77"/>
      <c r="K277" s="77"/>
      <c r="L277" s="77"/>
      <c r="M277" s="77"/>
      <c r="N277" s="77"/>
      <c r="O277" s="77"/>
      <c r="P277" s="77"/>
      <c r="Q277" s="77"/>
      <c r="R277" s="77"/>
      <c r="S277" s="77"/>
      <c r="T277" s="77"/>
      <c r="U277" s="77"/>
      <c r="V277" s="77"/>
      <c r="W277" s="77"/>
      <c r="X277" s="77"/>
      <c r="Y277" s="77"/>
      <c r="Z277" s="77"/>
    </row>
    <row r="278" spans="1:26" ht="140.25">
      <c r="A278" s="73"/>
      <c r="B278" s="57" t="s">
        <v>489</v>
      </c>
      <c r="C278" s="87" t="s">
        <v>490</v>
      </c>
      <c r="D278" s="76"/>
      <c r="E278" s="77"/>
      <c r="F278" s="77"/>
      <c r="G278" s="77"/>
      <c r="H278" s="77"/>
      <c r="I278" s="77"/>
      <c r="J278" s="77"/>
      <c r="K278" s="77"/>
      <c r="L278" s="77"/>
      <c r="M278" s="77"/>
      <c r="N278" s="77"/>
      <c r="O278" s="77"/>
      <c r="P278" s="77"/>
      <c r="Q278" s="77"/>
      <c r="R278" s="77"/>
      <c r="S278" s="77"/>
      <c r="T278" s="77"/>
      <c r="U278" s="77"/>
      <c r="V278" s="77"/>
      <c r="W278" s="77"/>
      <c r="X278" s="77"/>
      <c r="Y278" s="77"/>
      <c r="Z278" s="77"/>
    </row>
    <row r="279" spans="1:26" ht="25.5">
      <c r="A279" s="73"/>
      <c r="B279" s="90" t="s">
        <v>491</v>
      </c>
      <c r="C279" s="91"/>
      <c r="D279" s="76"/>
      <c r="E279" s="77"/>
      <c r="F279" s="77"/>
      <c r="G279" s="77"/>
      <c r="H279" s="77"/>
      <c r="I279" s="77"/>
      <c r="J279" s="77"/>
      <c r="K279" s="77"/>
      <c r="L279" s="77"/>
      <c r="M279" s="77"/>
      <c r="N279" s="77"/>
      <c r="O279" s="77"/>
      <c r="P279" s="77"/>
      <c r="Q279" s="77"/>
      <c r="R279" s="77"/>
      <c r="S279" s="77"/>
      <c r="T279" s="77"/>
      <c r="U279" s="77"/>
      <c r="V279" s="77"/>
      <c r="W279" s="77"/>
      <c r="X279" s="77"/>
      <c r="Y279" s="77"/>
      <c r="Z279" s="77"/>
    </row>
    <row r="280" spans="1:26" ht="51">
      <c r="A280" s="73"/>
      <c r="B280" s="90" t="s">
        <v>492</v>
      </c>
      <c r="C280" s="91"/>
      <c r="D280" s="76"/>
      <c r="E280" s="77"/>
      <c r="F280" s="77"/>
      <c r="G280" s="77"/>
      <c r="H280" s="77"/>
      <c r="I280" s="77"/>
      <c r="J280" s="77"/>
      <c r="K280" s="77"/>
      <c r="L280" s="77"/>
      <c r="M280" s="77"/>
      <c r="N280" s="77"/>
      <c r="O280" s="77"/>
      <c r="P280" s="77"/>
      <c r="Q280" s="77"/>
      <c r="R280" s="77"/>
      <c r="S280" s="77"/>
      <c r="T280" s="77"/>
      <c r="U280" s="77"/>
      <c r="V280" s="77"/>
      <c r="W280" s="77"/>
      <c r="X280" s="77"/>
      <c r="Y280" s="77"/>
      <c r="Z280" s="77"/>
    </row>
    <row r="281" spans="1:26" ht="331.5">
      <c r="A281" s="73"/>
      <c r="B281" s="90" t="s">
        <v>493</v>
      </c>
      <c r="C281" s="87" t="s">
        <v>494</v>
      </c>
      <c r="D281" s="76" t="s">
        <v>495</v>
      </c>
      <c r="E281" s="77"/>
      <c r="F281" s="77"/>
      <c r="G281" s="77"/>
      <c r="H281" s="77"/>
      <c r="I281" s="77"/>
      <c r="J281" s="77"/>
      <c r="K281" s="77"/>
      <c r="L281" s="77"/>
      <c r="M281" s="77"/>
      <c r="N281" s="77"/>
      <c r="O281" s="77"/>
      <c r="P281" s="77"/>
      <c r="Q281" s="77"/>
      <c r="R281" s="77"/>
      <c r="S281" s="77"/>
      <c r="T281" s="77"/>
      <c r="U281" s="77"/>
      <c r="V281" s="77"/>
      <c r="W281" s="77"/>
      <c r="X281" s="77"/>
      <c r="Y281" s="77"/>
      <c r="Z281" s="77"/>
    </row>
    <row r="282" spans="1:26" ht="318.75">
      <c r="A282" s="73"/>
      <c r="B282" s="90" t="s">
        <v>496</v>
      </c>
      <c r="C282" s="92" t="s">
        <v>497</v>
      </c>
      <c r="D282" s="76"/>
      <c r="E282" s="77"/>
      <c r="F282" s="77"/>
      <c r="G282" s="77"/>
      <c r="H282" s="77"/>
      <c r="I282" s="77"/>
      <c r="J282" s="77"/>
      <c r="K282" s="77"/>
      <c r="L282" s="77"/>
      <c r="M282" s="77"/>
      <c r="N282" s="77"/>
      <c r="O282" s="77"/>
      <c r="P282" s="77"/>
      <c r="Q282" s="77"/>
      <c r="R282" s="77"/>
      <c r="S282" s="77"/>
      <c r="T282" s="77"/>
      <c r="U282" s="77"/>
      <c r="V282" s="77"/>
      <c r="W282" s="77"/>
      <c r="X282" s="77"/>
      <c r="Y282" s="77"/>
      <c r="Z282" s="77"/>
    </row>
    <row r="283" spans="1:26" ht="63.75">
      <c r="A283" s="73"/>
      <c r="B283" s="93" t="s">
        <v>498</v>
      </c>
      <c r="C283" s="91"/>
      <c r="D283" s="76"/>
      <c r="E283" s="77"/>
      <c r="F283" s="77"/>
      <c r="G283" s="77"/>
      <c r="H283" s="77"/>
      <c r="I283" s="77"/>
      <c r="J283" s="77"/>
      <c r="K283" s="77"/>
      <c r="L283" s="77"/>
      <c r="M283" s="77"/>
      <c r="N283" s="77"/>
      <c r="O283" s="77"/>
      <c r="P283" s="77"/>
      <c r="Q283" s="77"/>
      <c r="R283" s="77"/>
      <c r="S283" s="77"/>
      <c r="T283" s="77"/>
      <c r="U283" s="77"/>
      <c r="V283" s="77"/>
      <c r="W283" s="77"/>
      <c r="X283" s="77"/>
      <c r="Y283" s="77"/>
      <c r="Z283" s="77"/>
    </row>
    <row r="284" spans="1:26" ht="76.5">
      <c r="A284" s="73"/>
      <c r="B284" s="90" t="s">
        <v>499</v>
      </c>
      <c r="C284" s="91" t="s">
        <v>500</v>
      </c>
      <c r="D284" s="76"/>
      <c r="E284" s="77"/>
      <c r="F284" s="77"/>
      <c r="G284" s="77"/>
      <c r="H284" s="77"/>
      <c r="I284" s="77"/>
      <c r="J284" s="77"/>
      <c r="K284" s="77"/>
      <c r="L284" s="77"/>
      <c r="M284" s="77"/>
      <c r="N284" s="77"/>
      <c r="O284" s="77"/>
      <c r="P284" s="77"/>
      <c r="Q284" s="77"/>
      <c r="R284" s="77"/>
      <c r="S284" s="77"/>
      <c r="T284" s="77"/>
      <c r="U284" s="77"/>
      <c r="V284" s="77"/>
      <c r="W284" s="77"/>
      <c r="X284" s="77"/>
      <c r="Y284" s="77"/>
      <c r="Z284" s="77"/>
    </row>
    <row r="285" spans="1:26" ht="12.75">
      <c r="A285" s="73"/>
      <c r="B285" s="90" t="s">
        <v>501</v>
      </c>
      <c r="C285" s="91" t="s">
        <v>502</v>
      </c>
      <c r="D285" s="76"/>
      <c r="E285" s="77"/>
      <c r="F285" s="77"/>
      <c r="G285" s="77"/>
      <c r="H285" s="77"/>
      <c r="I285" s="77"/>
      <c r="J285" s="77"/>
      <c r="K285" s="77"/>
      <c r="L285" s="77"/>
      <c r="M285" s="77"/>
      <c r="N285" s="77"/>
      <c r="O285" s="77"/>
      <c r="P285" s="77"/>
      <c r="Q285" s="77"/>
      <c r="R285" s="77"/>
      <c r="S285" s="77"/>
      <c r="T285" s="77"/>
      <c r="U285" s="77"/>
      <c r="V285" s="77"/>
      <c r="W285" s="77"/>
      <c r="X285" s="77"/>
      <c r="Y285" s="77"/>
      <c r="Z285" s="77"/>
    </row>
    <row r="286" spans="1:26" ht="204">
      <c r="A286" s="73"/>
      <c r="B286" s="90" t="s">
        <v>503</v>
      </c>
      <c r="C286" s="91"/>
      <c r="D286" s="76"/>
      <c r="E286" s="77"/>
      <c r="F286" s="77"/>
      <c r="G286" s="77"/>
      <c r="H286" s="77"/>
      <c r="I286" s="77"/>
      <c r="J286" s="77"/>
      <c r="K286" s="77"/>
      <c r="L286" s="77"/>
      <c r="M286" s="77"/>
      <c r="N286" s="77"/>
      <c r="O286" s="77"/>
      <c r="P286" s="77"/>
      <c r="Q286" s="77"/>
      <c r="R286" s="77"/>
      <c r="S286" s="77"/>
      <c r="T286" s="77"/>
      <c r="U286" s="77"/>
      <c r="V286" s="77"/>
      <c r="W286" s="77"/>
      <c r="X286" s="77"/>
      <c r="Y286" s="77"/>
      <c r="Z286" s="77"/>
    </row>
    <row r="287" spans="1:26" ht="51">
      <c r="A287" s="73"/>
      <c r="B287" s="90" t="s">
        <v>504</v>
      </c>
      <c r="C287" s="90" t="s">
        <v>505</v>
      </c>
      <c r="D287" s="76"/>
      <c r="E287" s="77"/>
      <c r="F287" s="77"/>
      <c r="G287" s="77"/>
      <c r="H287" s="77"/>
      <c r="I287" s="77"/>
      <c r="J287" s="77"/>
      <c r="K287" s="77"/>
      <c r="L287" s="77"/>
      <c r="M287" s="77"/>
      <c r="N287" s="77"/>
      <c r="O287" s="77"/>
      <c r="P287" s="77"/>
      <c r="Q287" s="77"/>
      <c r="R287" s="77"/>
      <c r="S287" s="77"/>
      <c r="T287" s="77"/>
      <c r="U287" s="77"/>
      <c r="V287" s="77"/>
      <c r="W287" s="77"/>
      <c r="X287" s="77"/>
      <c r="Y287" s="77"/>
      <c r="Z287" s="77"/>
    </row>
    <row r="288" spans="1:26" ht="89.25">
      <c r="A288" s="73"/>
      <c r="B288" s="90" t="s">
        <v>506</v>
      </c>
      <c r="C288" s="91"/>
      <c r="D288" s="76"/>
      <c r="E288" s="77"/>
      <c r="F288" s="77"/>
      <c r="G288" s="77"/>
      <c r="H288" s="77"/>
      <c r="I288" s="77"/>
      <c r="J288" s="77"/>
      <c r="K288" s="77"/>
      <c r="L288" s="77"/>
      <c r="M288" s="77"/>
      <c r="N288" s="77"/>
      <c r="O288" s="77"/>
      <c r="P288" s="77"/>
      <c r="Q288" s="77"/>
      <c r="R288" s="77"/>
      <c r="S288" s="77"/>
      <c r="T288" s="77"/>
      <c r="U288" s="77"/>
      <c r="V288" s="77"/>
      <c r="W288" s="77"/>
      <c r="X288" s="77"/>
      <c r="Y288" s="77"/>
      <c r="Z288" s="77"/>
    </row>
    <row r="289" spans="1:26" ht="12.75">
      <c r="A289" s="73"/>
      <c r="B289" s="90" t="s">
        <v>507</v>
      </c>
      <c r="C289" s="91"/>
      <c r="D289" s="76"/>
      <c r="E289" s="77"/>
      <c r="F289" s="77"/>
      <c r="G289" s="77"/>
      <c r="H289" s="77"/>
      <c r="I289" s="77"/>
      <c r="J289" s="77"/>
      <c r="K289" s="77"/>
      <c r="L289" s="77"/>
      <c r="M289" s="77"/>
      <c r="N289" s="77"/>
      <c r="O289" s="77"/>
      <c r="P289" s="77"/>
      <c r="Q289" s="77"/>
      <c r="R289" s="77"/>
      <c r="S289" s="77"/>
      <c r="T289" s="77"/>
      <c r="U289" s="77"/>
      <c r="V289" s="77"/>
      <c r="W289" s="77"/>
      <c r="X289" s="77"/>
      <c r="Y289" s="77"/>
      <c r="Z289" s="77"/>
    </row>
    <row r="290" spans="1:26" ht="204">
      <c r="A290" s="73"/>
      <c r="B290" s="90" t="s">
        <v>508</v>
      </c>
      <c r="C290" s="91"/>
      <c r="D290" s="76"/>
      <c r="E290" s="77"/>
      <c r="F290" s="77"/>
      <c r="G290" s="77"/>
      <c r="H290" s="77"/>
      <c r="I290" s="77"/>
      <c r="J290" s="77"/>
      <c r="K290" s="77"/>
      <c r="L290" s="77"/>
      <c r="M290" s="77"/>
      <c r="N290" s="77"/>
      <c r="O290" s="77"/>
      <c r="P290" s="77"/>
      <c r="Q290" s="77"/>
      <c r="R290" s="77"/>
      <c r="S290" s="77"/>
      <c r="T290" s="77"/>
      <c r="U290" s="77"/>
      <c r="V290" s="77"/>
      <c r="W290" s="77"/>
      <c r="X290" s="77"/>
      <c r="Y290" s="77"/>
      <c r="Z290" s="77"/>
    </row>
    <row r="291" spans="1:26" ht="25.5">
      <c r="A291" s="73"/>
      <c r="B291" s="90" t="s">
        <v>509</v>
      </c>
      <c r="C291" s="91"/>
      <c r="D291" s="76"/>
      <c r="E291" s="77"/>
      <c r="F291" s="77"/>
      <c r="G291" s="77"/>
      <c r="H291" s="77"/>
      <c r="I291" s="77"/>
      <c r="J291" s="77"/>
      <c r="K291" s="77"/>
      <c r="L291" s="77"/>
      <c r="M291" s="77"/>
      <c r="N291" s="77"/>
      <c r="O291" s="77"/>
      <c r="P291" s="77"/>
      <c r="Q291" s="77"/>
      <c r="R291" s="77"/>
      <c r="S291" s="77"/>
      <c r="T291" s="77"/>
      <c r="U291" s="77"/>
      <c r="V291" s="77"/>
      <c r="W291" s="77"/>
      <c r="X291" s="77"/>
      <c r="Y291" s="77"/>
      <c r="Z291" s="77"/>
    </row>
    <row r="292" spans="1:26" ht="89.25">
      <c r="A292" s="73"/>
      <c r="B292" s="90" t="s">
        <v>510</v>
      </c>
      <c r="C292" s="91" t="s">
        <v>511</v>
      </c>
      <c r="D292" s="76"/>
      <c r="E292" s="77"/>
      <c r="F292" s="77"/>
      <c r="G292" s="77"/>
      <c r="H292" s="77"/>
      <c r="I292" s="77"/>
      <c r="J292" s="77"/>
      <c r="K292" s="77"/>
      <c r="L292" s="77"/>
      <c r="M292" s="77"/>
      <c r="N292" s="77"/>
      <c r="O292" s="77"/>
      <c r="P292" s="77"/>
      <c r="Q292" s="77"/>
      <c r="R292" s="77"/>
      <c r="S292" s="77"/>
      <c r="T292" s="77"/>
      <c r="U292" s="77"/>
      <c r="V292" s="77"/>
      <c r="W292" s="77"/>
      <c r="X292" s="77"/>
      <c r="Y292" s="77"/>
      <c r="Z292" s="77"/>
    </row>
    <row r="293" spans="1:26" ht="51">
      <c r="A293" s="73"/>
      <c r="B293" s="90" t="s">
        <v>512</v>
      </c>
      <c r="C293" s="91"/>
      <c r="D293" s="76"/>
      <c r="E293" s="77"/>
      <c r="F293" s="77"/>
      <c r="G293" s="77"/>
      <c r="H293" s="77"/>
      <c r="I293" s="77"/>
      <c r="J293" s="77"/>
      <c r="K293" s="77"/>
      <c r="L293" s="77"/>
      <c r="M293" s="77"/>
      <c r="N293" s="77"/>
      <c r="O293" s="77"/>
      <c r="P293" s="77"/>
      <c r="Q293" s="77"/>
      <c r="R293" s="77"/>
      <c r="S293" s="77"/>
      <c r="T293" s="77"/>
      <c r="U293" s="77"/>
      <c r="V293" s="77"/>
      <c r="W293" s="77"/>
      <c r="X293" s="77"/>
      <c r="Y293" s="77"/>
      <c r="Z293" s="77"/>
    </row>
    <row r="294" spans="1:26" ht="242.25">
      <c r="A294" s="73"/>
      <c r="B294" s="90" t="s">
        <v>513</v>
      </c>
      <c r="C294" s="91"/>
      <c r="D294" s="76"/>
      <c r="E294" s="77"/>
      <c r="F294" s="77"/>
      <c r="G294" s="77"/>
      <c r="H294" s="77"/>
      <c r="I294" s="77"/>
      <c r="J294" s="77"/>
      <c r="K294" s="77"/>
      <c r="L294" s="77"/>
      <c r="M294" s="77"/>
      <c r="N294" s="77"/>
      <c r="O294" s="77"/>
      <c r="P294" s="77"/>
      <c r="Q294" s="77"/>
      <c r="R294" s="77"/>
      <c r="S294" s="77"/>
      <c r="T294" s="77"/>
      <c r="U294" s="77"/>
      <c r="V294" s="77"/>
      <c r="W294" s="77"/>
      <c r="X294" s="77"/>
      <c r="Y294" s="77"/>
      <c r="Z294" s="77"/>
    </row>
    <row r="295" spans="1:26" ht="38.25">
      <c r="A295" s="73"/>
      <c r="B295" s="90" t="s">
        <v>514</v>
      </c>
      <c r="C295" s="91" t="s">
        <v>515</v>
      </c>
      <c r="D295" s="76"/>
      <c r="E295" s="77"/>
      <c r="F295" s="77"/>
      <c r="G295" s="77"/>
      <c r="H295" s="77"/>
      <c r="I295" s="77"/>
      <c r="J295" s="77"/>
      <c r="K295" s="77"/>
      <c r="L295" s="77"/>
      <c r="M295" s="77"/>
      <c r="N295" s="77"/>
      <c r="O295" s="77"/>
      <c r="P295" s="77"/>
      <c r="Q295" s="77"/>
      <c r="R295" s="77"/>
      <c r="S295" s="77"/>
      <c r="T295" s="77"/>
      <c r="U295" s="77"/>
      <c r="V295" s="77"/>
      <c r="W295" s="77"/>
      <c r="X295" s="77"/>
      <c r="Y295" s="77"/>
      <c r="Z295" s="77"/>
    </row>
    <row r="296" spans="1:26" ht="102">
      <c r="A296" s="73"/>
      <c r="B296" s="90" t="s">
        <v>516</v>
      </c>
      <c r="C296" s="91"/>
      <c r="D296" s="76"/>
      <c r="E296" s="77"/>
      <c r="F296" s="77"/>
      <c r="G296" s="77"/>
      <c r="H296" s="77"/>
      <c r="I296" s="77"/>
      <c r="J296" s="77"/>
      <c r="K296" s="77"/>
      <c r="L296" s="77"/>
      <c r="M296" s="77"/>
      <c r="N296" s="77"/>
      <c r="O296" s="77"/>
      <c r="P296" s="77"/>
      <c r="Q296" s="77"/>
      <c r="R296" s="77"/>
      <c r="S296" s="77"/>
      <c r="T296" s="77"/>
      <c r="U296" s="77"/>
      <c r="V296" s="77"/>
      <c r="W296" s="77"/>
      <c r="X296" s="77"/>
      <c r="Y296" s="77"/>
      <c r="Z296" s="77"/>
    </row>
    <row r="297" spans="1:26" ht="12.75">
      <c r="A297" s="73"/>
      <c r="B297" s="90" t="s">
        <v>517</v>
      </c>
      <c r="C297" s="91" t="s">
        <v>518</v>
      </c>
      <c r="D297" s="76"/>
      <c r="E297" s="77"/>
      <c r="F297" s="77"/>
      <c r="G297" s="77"/>
      <c r="H297" s="77"/>
      <c r="I297" s="77"/>
      <c r="J297" s="77"/>
      <c r="K297" s="77"/>
      <c r="L297" s="77"/>
      <c r="M297" s="77"/>
      <c r="N297" s="77"/>
      <c r="O297" s="77"/>
      <c r="P297" s="77"/>
      <c r="Q297" s="77"/>
      <c r="R297" s="77"/>
      <c r="S297" s="77"/>
      <c r="T297" s="77"/>
      <c r="U297" s="77"/>
      <c r="V297" s="77"/>
      <c r="W297" s="77"/>
      <c r="X297" s="77"/>
      <c r="Y297" s="77"/>
      <c r="Z297" s="77"/>
    </row>
    <row r="298" spans="1:26" ht="127.5">
      <c r="A298" s="73"/>
      <c r="B298" s="90" t="s">
        <v>519</v>
      </c>
      <c r="C298" s="91" t="s">
        <v>520</v>
      </c>
      <c r="D298" s="76"/>
      <c r="E298" s="77"/>
      <c r="F298" s="77"/>
      <c r="G298" s="77"/>
      <c r="H298" s="77"/>
      <c r="I298" s="77"/>
      <c r="J298" s="77"/>
      <c r="K298" s="77"/>
      <c r="L298" s="77"/>
      <c r="M298" s="77"/>
      <c r="N298" s="77"/>
      <c r="O298" s="77"/>
      <c r="P298" s="77"/>
      <c r="Q298" s="77"/>
      <c r="R298" s="77"/>
      <c r="S298" s="77"/>
      <c r="T298" s="77"/>
      <c r="U298" s="77"/>
      <c r="V298" s="77"/>
      <c r="W298" s="77"/>
      <c r="X298" s="77"/>
      <c r="Y298" s="77"/>
      <c r="Z298" s="77"/>
    </row>
    <row r="299" spans="1:26" ht="102">
      <c r="A299" s="73"/>
      <c r="B299" s="90" t="s">
        <v>521</v>
      </c>
      <c r="C299" s="91" t="s">
        <v>522</v>
      </c>
      <c r="D299" s="76" t="s">
        <v>523</v>
      </c>
      <c r="E299" s="77"/>
      <c r="F299" s="77"/>
      <c r="G299" s="77"/>
      <c r="H299" s="77"/>
      <c r="I299" s="77"/>
      <c r="J299" s="77"/>
      <c r="K299" s="77"/>
      <c r="L299" s="77"/>
      <c r="M299" s="77"/>
      <c r="N299" s="77"/>
      <c r="O299" s="77"/>
      <c r="P299" s="77"/>
      <c r="Q299" s="77"/>
      <c r="R299" s="77"/>
      <c r="S299" s="77"/>
      <c r="T299" s="77"/>
      <c r="U299" s="77"/>
      <c r="V299" s="77"/>
      <c r="W299" s="77"/>
      <c r="X299" s="77"/>
      <c r="Y299" s="77"/>
      <c r="Z299" s="77"/>
    </row>
    <row r="300" spans="1:26" ht="12.75">
      <c r="A300" s="73"/>
      <c r="B300" s="90" t="s">
        <v>524</v>
      </c>
      <c r="C300" s="91" t="s">
        <v>525</v>
      </c>
      <c r="D300" s="76"/>
      <c r="E300" s="77"/>
      <c r="F300" s="77"/>
      <c r="G300" s="77"/>
      <c r="H300" s="77"/>
      <c r="I300" s="77"/>
      <c r="J300" s="77"/>
      <c r="K300" s="77"/>
      <c r="L300" s="77"/>
      <c r="M300" s="77"/>
      <c r="N300" s="77"/>
      <c r="O300" s="77"/>
      <c r="P300" s="77"/>
      <c r="Q300" s="77"/>
      <c r="R300" s="77"/>
      <c r="S300" s="77"/>
      <c r="T300" s="77"/>
      <c r="U300" s="77"/>
      <c r="V300" s="77"/>
      <c r="W300" s="77"/>
      <c r="X300" s="77"/>
      <c r="Y300" s="77"/>
      <c r="Z300" s="77"/>
    </row>
    <row r="301" spans="1:26" ht="51">
      <c r="A301" s="73"/>
      <c r="B301" s="90" t="s">
        <v>526</v>
      </c>
      <c r="C301" s="91"/>
      <c r="D301" s="76"/>
      <c r="E301" s="77"/>
      <c r="F301" s="77"/>
      <c r="G301" s="77"/>
      <c r="H301" s="77"/>
      <c r="I301" s="77"/>
      <c r="J301" s="77"/>
      <c r="K301" s="77"/>
      <c r="L301" s="77"/>
      <c r="M301" s="77"/>
      <c r="N301" s="77"/>
      <c r="O301" s="77"/>
      <c r="P301" s="77"/>
      <c r="Q301" s="77"/>
      <c r="R301" s="77"/>
      <c r="S301" s="77"/>
      <c r="T301" s="77"/>
      <c r="U301" s="77"/>
      <c r="V301" s="77"/>
      <c r="W301" s="77"/>
      <c r="X301" s="77"/>
      <c r="Y301" s="77"/>
      <c r="Z301" s="77"/>
    </row>
    <row r="302" spans="1:26" ht="25.5">
      <c r="A302" s="73"/>
      <c r="B302" s="90" t="s">
        <v>527</v>
      </c>
      <c r="C302" s="91" t="s">
        <v>528</v>
      </c>
      <c r="D302" s="76"/>
      <c r="E302" s="77"/>
      <c r="F302" s="77"/>
      <c r="G302" s="77"/>
      <c r="H302" s="77"/>
      <c r="I302" s="77"/>
      <c r="J302" s="77"/>
      <c r="K302" s="77"/>
      <c r="L302" s="77"/>
      <c r="M302" s="77"/>
      <c r="N302" s="77"/>
      <c r="O302" s="77"/>
      <c r="P302" s="77"/>
      <c r="Q302" s="77"/>
      <c r="R302" s="77"/>
      <c r="S302" s="77"/>
      <c r="T302" s="77"/>
      <c r="U302" s="77"/>
      <c r="V302" s="77"/>
      <c r="W302" s="77"/>
      <c r="X302" s="77"/>
      <c r="Y302" s="77"/>
      <c r="Z302" s="77"/>
    </row>
    <row r="303" spans="1:26" ht="76.5">
      <c r="A303" s="73"/>
      <c r="B303" s="90" t="s">
        <v>529</v>
      </c>
      <c r="C303" s="91" t="s">
        <v>530</v>
      </c>
      <c r="D303" s="76"/>
      <c r="E303" s="77"/>
      <c r="F303" s="77"/>
      <c r="G303" s="77"/>
      <c r="H303" s="77"/>
      <c r="I303" s="77"/>
      <c r="J303" s="77"/>
      <c r="K303" s="77"/>
      <c r="L303" s="77"/>
      <c r="M303" s="77"/>
      <c r="N303" s="77"/>
      <c r="O303" s="77"/>
      <c r="P303" s="77"/>
      <c r="Q303" s="77"/>
      <c r="R303" s="77"/>
      <c r="S303" s="77"/>
      <c r="T303" s="77"/>
      <c r="U303" s="77"/>
      <c r="V303" s="77"/>
      <c r="W303" s="77"/>
      <c r="X303" s="77"/>
      <c r="Y303" s="77"/>
      <c r="Z303" s="77"/>
    </row>
    <row r="304" spans="1:26" ht="76.5">
      <c r="A304" s="73"/>
      <c r="B304" s="90" t="s">
        <v>531</v>
      </c>
      <c r="C304" s="91" t="s">
        <v>532</v>
      </c>
      <c r="D304" s="76"/>
      <c r="E304" s="77"/>
      <c r="F304" s="77"/>
      <c r="G304" s="77"/>
      <c r="H304" s="77"/>
      <c r="I304" s="77"/>
      <c r="J304" s="77"/>
      <c r="K304" s="77"/>
      <c r="L304" s="77"/>
      <c r="M304" s="77"/>
      <c r="N304" s="77"/>
      <c r="O304" s="77"/>
      <c r="P304" s="77"/>
      <c r="Q304" s="77"/>
      <c r="R304" s="77"/>
      <c r="S304" s="77"/>
      <c r="T304" s="77"/>
      <c r="U304" s="77"/>
      <c r="V304" s="77"/>
      <c r="W304" s="77"/>
      <c r="X304" s="77"/>
      <c r="Y304" s="77"/>
      <c r="Z304" s="77"/>
    </row>
    <row r="305" spans="1:26" ht="102">
      <c r="A305" s="73"/>
      <c r="B305" s="90" t="s">
        <v>533</v>
      </c>
      <c r="C305" s="91"/>
      <c r="D305" s="76"/>
      <c r="E305" s="77"/>
      <c r="F305" s="77"/>
      <c r="G305" s="77"/>
      <c r="H305" s="77"/>
      <c r="I305" s="77"/>
      <c r="J305" s="77"/>
      <c r="K305" s="77"/>
      <c r="L305" s="77"/>
      <c r="M305" s="77"/>
      <c r="N305" s="77"/>
      <c r="O305" s="77"/>
      <c r="P305" s="77"/>
      <c r="Q305" s="77"/>
      <c r="R305" s="77"/>
      <c r="S305" s="77"/>
      <c r="T305" s="77"/>
      <c r="U305" s="77"/>
      <c r="V305" s="77"/>
      <c r="W305" s="77"/>
      <c r="X305" s="77"/>
      <c r="Y305" s="77"/>
      <c r="Z305" s="77"/>
    </row>
    <row r="306" spans="1:26" ht="63.75">
      <c r="A306" s="73"/>
      <c r="B306" s="90" t="s">
        <v>534</v>
      </c>
      <c r="C306" s="91" t="s">
        <v>535</v>
      </c>
      <c r="D306" s="76"/>
      <c r="E306" s="77"/>
      <c r="F306" s="77"/>
      <c r="G306" s="77"/>
      <c r="H306" s="77"/>
      <c r="I306" s="77"/>
      <c r="J306" s="77"/>
      <c r="K306" s="77"/>
      <c r="L306" s="77"/>
      <c r="M306" s="77"/>
      <c r="N306" s="77"/>
      <c r="O306" s="77"/>
      <c r="P306" s="77"/>
      <c r="Q306" s="77"/>
      <c r="R306" s="77"/>
      <c r="S306" s="77"/>
      <c r="T306" s="77"/>
      <c r="U306" s="77"/>
      <c r="V306" s="77"/>
      <c r="W306" s="77"/>
      <c r="X306" s="77"/>
      <c r="Y306" s="77"/>
      <c r="Z306" s="77"/>
    </row>
    <row r="307" spans="1:26" ht="76.5">
      <c r="A307" s="73"/>
      <c r="B307" s="90" t="s">
        <v>536</v>
      </c>
      <c r="C307" s="91"/>
      <c r="D307" s="76"/>
      <c r="E307" s="77"/>
      <c r="F307" s="77"/>
      <c r="G307" s="77"/>
      <c r="H307" s="77"/>
      <c r="I307" s="77"/>
      <c r="J307" s="77"/>
      <c r="K307" s="77"/>
      <c r="L307" s="77"/>
      <c r="M307" s="77"/>
      <c r="N307" s="77"/>
      <c r="O307" s="77"/>
      <c r="P307" s="77"/>
      <c r="Q307" s="77"/>
      <c r="R307" s="77"/>
      <c r="S307" s="77"/>
      <c r="T307" s="77"/>
      <c r="U307" s="77"/>
      <c r="V307" s="77"/>
      <c r="W307" s="77"/>
      <c r="X307" s="77"/>
      <c r="Y307" s="77"/>
      <c r="Z307" s="77"/>
    </row>
    <row r="308" spans="1:26" ht="178.5">
      <c r="A308" s="73"/>
      <c r="B308" s="90" t="s">
        <v>537</v>
      </c>
      <c r="C308" s="91" t="s">
        <v>538</v>
      </c>
      <c r="D308" s="76"/>
      <c r="E308" s="77"/>
      <c r="F308" s="77"/>
      <c r="G308" s="77"/>
      <c r="H308" s="77"/>
      <c r="I308" s="77"/>
      <c r="J308" s="77"/>
      <c r="K308" s="77"/>
      <c r="L308" s="77"/>
      <c r="M308" s="77"/>
      <c r="N308" s="77"/>
      <c r="O308" s="77"/>
      <c r="P308" s="77"/>
      <c r="Q308" s="77"/>
      <c r="R308" s="77"/>
      <c r="S308" s="77"/>
      <c r="T308" s="77"/>
      <c r="U308" s="77"/>
      <c r="V308" s="77"/>
      <c r="W308" s="77"/>
      <c r="X308" s="77"/>
      <c r="Y308" s="77"/>
      <c r="Z308" s="77"/>
    </row>
    <row r="309" spans="1:26" ht="89.25">
      <c r="A309" s="73"/>
      <c r="B309" s="90" t="s">
        <v>539</v>
      </c>
      <c r="C309" s="91"/>
      <c r="D309" s="76"/>
      <c r="E309" s="77"/>
      <c r="F309" s="77"/>
      <c r="G309" s="77"/>
      <c r="H309" s="77"/>
      <c r="I309" s="77"/>
      <c r="J309" s="77"/>
      <c r="K309" s="77"/>
      <c r="L309" s="77"/>
      <c r="M309" s="77"/>
      <c r="N309" s="77"/>
      <c r="O309" s="77"/>
      <c r="P309" s="77"/>
      <c r="Q309" s="77"/>
      <c r="R309" s="77"/>
      <c r="S309" s="77"/>
      <c r="T309" s="77"/>
      <c r="U309" s="77"/>
      <c r="V309" s="77"/>
      <c r="W309" s="77"/>
      <c r="X309" s="77"/>
      <c r="Y309" s="77"/>
      <c r="Z309" s="77"/>
    </row>
    <row r="310" spans="1:26" ht="38.25">
      <c r="A310" s="73"/>
      <c r="B310" s="90" t="s">
        <v>540</v>
      </c>
      <c r="C310" s="91"/>
      <c r="D310" s="76"/>
      <c r="E310" s="77"/>
      <c r="F310" s="77"/>
      <c r="G310" s="77"/>
      <c r="H310" s="77"/>
      <c r="I310" s="77"/>
      <c r="J310" s="77"/>
      <c r="K310" s="77"/>
      <c r="L310" s="77"/>
      <c r="M310" s="77"/>
      <c r="N310" s="77"/>
      <c r="O310" s="77"/>
      <c r="P310" s="77"/>
      <c r="Q310" s="77"/>
      <c r="R310" s="77"/>
      <c r="S310" s="77"/>
      <c r="T310" s="77"/>
      <c r="U310" s="77"/>
      <c r="V310" s="77"/>
      <c r="W310" s="77"/>
      <c r="X310" s="77"/>
      <c r="Y310" s="77"/>
      <c r="Z310" s="77"/>
    </row>
    <row r="311" spans="1:26" ht="25.5">
      <c r="A311" s="73"/>
      <c r="B311" s="93" t="s">
        <v>541</v>
      </c>
      <c r="C311" s="91"/>
      <c r="D311" s="76"/>
      <c r="E311" s="77"/>
      <c r="F311" s="77"/>
      <c r="G311" s="77"/>
      <c r="H311" s="77"/>
      <c r="I311" s="77"/>
      <c r="J311" s="77"/>
      <c r="K311" s="77"/>
      <c r="L311" s="77"/>
      <c r="M311" s="77"/>
      <c r="N311" s="77"/>
      <c r="O311" s="77"/>
      <c r="P311" s="77"/>
      <c r="Q311" s="77"/>
      <c r="R311" s="77"/>
      <c r="S311" s="77"/>
      <c r="T311" s="77"/>
      <c r="U311" s="77"/>
      <c r="V311" s="77"/>
      <c r="W311" s="77"/>
      <c r="X311" s="77"/>
      <c r="Y311" s="77"/>
      <c r="Z311" s="77"/>
    </row>
    <row r="312" spans="1:26" ht="38.25">
      <c r="A312" s="73"/>
      <c r="B312" s="90" t="s">
        <v>542</v>
      </c>
      <c r="C312" s="91"/>
      <c r="D312" s="76"/>
      <c r="E312" s="77"/>
      <c r="F312" s="77"/>
      <c r="G312" s="77"/>
      <c r="H312" s="77"/>
      <c r="I312" s="77"/>
      <c r="J312" s="77"/>
      <c r="K312" s="77"/>
      <c r="L312" s="77"/>
      <c r="M312" s="77"/>
      <c r="N312" s="77"/>
      <c r="O312" s="77"/>
      <c r="P312" s="77"/>
      <c r="Q312" s="77"/>
      <c r="R312" s="77"/>
      <c r="S312" s="77"/>
      <c r="T312" s="77"/>
      <c r="U312" s="77"/>
      <c r="V312" s="77"/>
      <c r="W312" s="77"/>
      <c r="X312" s="77"/>
      <c r="Y312" s="77"/>
      <c r="Z312" s="77"/>
    </row>
    <row r="313" spans="1:26" ht="25.5">
      <c r="A313" s="73"/>
      <c r="B313" s="90" t="s">
        <v>543</v>
      </c>
      <c r="C313" s="91"/>
      <c r="D313" s="76"/>
      <c r="E313" s="77"/>
      <c r="F313" s="77"/>
      <c r="G313" s="77"/>
      <c r="H313" s="77"/>
      <c r="I313" s="77"/>
      <c r="J313" s="77"/>
      <c r="K313" s="77"/>
      <c r="L313" s="77"/>
      <c r="M313" s="77"/>
      <c r="N313" s="77"/>
      <c r="O313" s="77"/>
      <c r="P313" s="77"/>
      <c r="Q313" s="77"/>
      <c r="R313" s="77"/>
      <c r="S313" s="77"/>
      <c r="T313" s="77"/>
      <c r="U313" s="77"/>
      <c r="V313" s="77"/>
      <c r="W313" s="77"/>
      <c r="X313" s="77"/>
      <c r="Y313" s="77"/>
      <c r="Z313" s="77"/>
    </row>
    <row r="314" spans="1:26" ht="12.75">
      <c r="A314" s="73"/>
      <c r="B314" s="90"/>
      <c r="C314" s="91"/>
      <c r="D314" s="76"/>
      <c r="E314" s="77"/>
      <c r="F314" s="77"/>
      <c r="G314" s="77"/>
      <c r="H314" s="77"/>
      <c r="I314" s="77"/>
      <c r="J314" s="77"/>
      <c r="K314" s="77"/>
      <c r="L314" s="77"/>
      <c r="M314" s="77"/>
      <c r="N314" s="77"/>
      <c r="O314" s="77"/>
      <c r="P314" s="77"/>
      <c r="Q314" s="77"/>
      <c r="R314" s="77"/>
      <c r="S314" s="77"/>
      <c r="T314" s="77"/>
      <c r="U314" s="77"/>
      <c r="V314" s="77"/>
      <c r="W314" s="77"/>
      <c r="X314" s="77"/>
      <c r="Y314" s="77"/>
      <c r="Z314" s="77"/>
    </row>
    <row r="315" spans="1:26" ht="89.25">
      <c r="A315" s="73"/>
      <c r="B315" s="90" t="s">
        <v>544</v>
      </c>
      <c r="C315" s="91"/>
      <c r="D315" s="76"/>
      <c r="E315" s="77"/>
      <c r="F315" s="77"/>
      <c r="G315" s="77"/>
      <c r="H315" s="77"/>
      <c r="I315" s="77"/>
      <c r="J315" s="77"/>
      <c r="K315" s="77"/>
      <c r="L315" s="77"/>
      <c r="M315" s="77"/>
      <c r="N315" s="77"/>
      <c r="O315" s="77"/>
      <c r="P315" s="77"/>
      <c r="Q315" s="77"/>
      <c r="R315" s="77"/>
      <c r="S315" s="77"/>
      <c r="T315" s="77"/>
      <c r="U315" s="77"/>
      <c r="V315" s="77"/>
      <c r="W315" s="77"/>
      <c r="X315" s="77"/>
      <c r="Y315" s="77"/>
      <c r="Z315" s="77"/>
    </row>
    <row r="316" spans="1:26" ht="153">
      <c r="A316" s="73"/>
      <c r="B316" s="93" t="s">
        <v>545</v>
      </c>
      <c r="C316" s="91" t="s">
        <v>546</v>
      </c>
      <c r="D316" s="76"/>
      <c r="E316" s="77"/>
      <c r="F316" s="77"/>
      <c r="G316" s="77"/>
      <c r="H316" s="77"/>
      <c r="I316" s="77"/>
      <c r="J316" s="77"/>
      <c r="K316" s="77"/>
      <c r="L316" s="77"/>
      <c r="M316" s="77"/>
      <c r="N316" s="77"/>
      <c r="O316" s="77"/>
      <c r="P316" s="77"/>
      <c r="Q316" s="77"/>
      <c r="R316" s="77"/>
      <c r="S316" s="77"/>
      <c r="T316" s="77"/>
      <c r="U316" s="77"/>
      <c r="V316" s="77"/>
      <c r="W316" s="77"/>
      <c r="X316" s="77"/>
      <c r="Y316" s="77"/>
      <c r="Z316" s="77"/>
    </row>
    <row r="317" spans="1:26" ht="12.75">
      <c r="A317" s="73"/>
      <c r="B317" s="90"/>
      <c r="C317" s="91"/>
      <c r="D317" s="76"/>
      <c r="E317" s="77"/>
      <c r="F317" s="77"/>
      <c r="G317" s="77"/>
      <c r="H317" s="77"/>
      <c r="I317" s="77"/>
      <c r="J317" s="77"/>
      <c r="K317" s="77"/>
      <c r="L317" s="77"/>
      <c r="M317" s="77"/>
      <c r="N317" s="77"/>
      <c r="O317" s="77"/>
      <c r="P317" s="77"/>
      <c r="Q317" s="77"/>
      <c r="R317" s="77"/>
      <c r="S317" s="77"/>
      <c r="T317" s="77"/>
      <c r="U317" s="77"/>
      <c r="V317" s="77"/>
      <c r="W317" s="77"/>
      <c r="X317" s="77"/>
      <c r="Y317" s="77"/>
      <c r="Z317" s="77"/>
    </row>
    <row r="318" spans="1:26" ht="38.25">
      <c r="A318" s="73"/>
      <c r="B318" s="90" t="s">
        <v>547</v>
      </c>
      <c r="C318" s="91" t="s">
        <v>548</v>
      </c>
      <c r="D318" s="76"/>
      <c r="E318" s="77"/>
      <c r="F318" s="77"/>
      <c r="G318" s="77"/>
      <c r="H318" s="77"/>
      <c r="I318" s="77"/>
      <c r="J318" s="77"/>
      <c r="K318" s="77"/>
      <c r="L318" s="77"/>
      <c r="M318" s="77"/>
      <c r="N318" s="77"/>
      <c r="O318" s="77"/>
      <c r="P318" s="77"/>
      <c r="Q318" s="77"/>
      <c r="R318" s="77"/>
      <c r="S318" s="77"/>
      <c r="T318" s="77"/>
      <c r="U318" s="77"/>
      <c r="V318" s="77"/>
      <c r="W318" s="77"/>
      <c r="X318" s="77"/>
      <c r="Y318" s="77"/>
      <c r="Z318" s="77"/>
    </row>
    <row r="319" spans="1:26" ht="89.25">
      <c r="A319" s="73"/>
      <c r="B319" s="93" t="s">
        <v>549</v>
      </c>
      <c r="C319" s="91"/>
      <c r="D319" s="76"/>
      <c r="E319" s="77"/>
      <c r="F319" s="77"/>
      <c r="G319" s="77"/>
      <c r="H319" s="77"/>
      <c r="I319" s="77"/>
      <c r="J319" s="77"/>
      <c r="K319" s="77"/>
      <c r="L319" s="77"/>
      <c r="M319" s="77"/>
      <c r="N319" s="77"/>
      <c r="O319" s="77"/>
      <c r="P319" s="77"/>
      <c r="Q319" s="77"/>
      <c r="R319" s="77"/>
      <c r="S319" s="77"/>
      <c r="T319" s="77"/>
      <c r="U319" s="77"/>
      <c r="V319" s="77"/>
      <c r="W319" s="77"/>
      <c r="X319" s="77"/>
      <c r="Y319" s="77"/>
      <c r="Z319" s="77"/>
    </row>
    <row r="320" spans="1:26" ht="318.75">
      <c r="A320" s="73"/>
      <c r="B320" s="90" t="s">
        <v>550</v>
      </c>
      <c r="C320" s="90" t="s">
        <v>551</v>
      </c>
      <c r="D320" s="76"/>
      <c r="E320" s="77"/>
      <c r="F320" s="77"/>
      <c r="G320" s="77"/>
      <c r="H320" s="77"/>
      <c r="I320" s="77"/>
      <c r="J320" s="77"/>
      <c r="K320" s="77"/>
      <c r="L320" s="77"/>
      <c r="M320" s="77"/>
      <c r="N320" s="77"/>
      <c r="O320" s="77"/>
      <c r="P320" s="77"/>
      <c r="Q320" s="77"/>
      <c r="R320" s="77"/>
      <c r="S320" s="77"/>
      <c r="T320" s="77"/>
      <c r="U320" s="77"/>
      <c r="V320" s="77"/>
      <c r="W320" s="77"/>
      <c r="X320" s="77"/>
      <c r="Y320" s="77"/>
      <c r="Z320" s="77"/>
    </row>
    <row r="321" spans="1:26" ht="12.75">
      <c r="A321" s="73"/>
      <c r="B321" s="90" t="s">
        <v>552</v>
      </c>
      <c r="C321" s="94"/>
      <c r="D321" s="76"/>
      <c r="E321" s="77"/>
      <c r="F321" s="77"/>
      <c r="G321" s="77"/>
      <c r="H321" s="77"/>
      <c r="I321" s="77"/>
      <c r="J321" s="77"/>
      <c r="K321" s="77"/>
      <c r="L321" s="77"/>
      <c r="M321" s="77"/>
      <c r="N321" s="77"/>
      <c r="O321" s="77"/>
      <c r="P321" s="77"/>
      <c r="Q321" s="77"/>
      <c r="R321" s="77"/>
      <c r="S321" s="77"/>
      <c r="T321" s="77"/>
      <c r="U321" s="77"/>
      <c r="V321" s="77"/>
      <c r="W321" s="77"/>
      <c r="X321" s="77"/>
      <c r="Y321" s="77"/>
      <c r="Z321" s="77"/>
    </row>
    <row r="322" spans="1:26" ht="38.25">
      <c r="A322" s="73"/>
      <c r="B322" s="90" t="s">
        <v>553</v>
      </c>
      <c r="C322" s="94"/>
      <c r="D322" s="76"/>
      <c r="E322" s="77"/>
      <c r="F322" s="77"/>
      <c r="G322" s="77"/>
      <c r="H322" s="77"/>
      <c r="I322" s="77"/>
      <c r="J322" s="77"/>
      <c r="K322" s="77"/>
      <c r="L322" s="77"/>
      <c r="M322" s="77"/>
      <c r="N322" s="77"/>
      <c r="O322" s="77"/>
      <c r="P322" s="77"/>
      <c r="Q322" s="77"/>
      <c r="R322" s="77"/>
      <c r="S322" s="77"/>
      <c r="T322" s="77"/>
      <c r="U322" s="77"/>
      <c r="V322" s="77"/>
      <c r="W322" s="77"/>
      <c r="X322" s="77"/>
      <c r="Y322" s="77"/>
      <c r="Z322" s="77"/>
    </row>
    <row r="323" spans="1:26" ht="25.5">
      <c r="A323" s="73"/>
      <c r="B323" s="90" t="s">
        <v>554</v>
      </c>
      <c r="C323" s="94" t="s">
        <v>555</v>
      </c>
      <c r="D323" s="76"/>
      <c r="E323" s="77"/>
      <c r="F323" s="77"/>
      <c r="G323" s="77"/>
      <c r="H323" s="77"/>
      <c r="I323" s="77"/>
      <c r="J323" s="77"/>
      <c r="K323" s="77"/>
      <c r="L323" s="77"/>
      <c r="M323" s="77"/>
      <c r="N323" s="77"/>
      <c r="O323" s="77"/>
      <c r="P323" s="77"/>
      <c r="Q323" s="77"/>
      <c r="R323" s="77"/>
      <c r="S323" s="77"/>
      <c r="T323" s="77"/>
      <c r="U323" s="77"/>
      <c r="V323" s="77"/>
      <c r="W323" s="77"/>
      <c r="X323" s="77"/>
      <c r="Y323" s="77"/>
      <c r="Z323" s="77"/>
    </row>
    <row r="324" spans="1:26" ht="127.5">
      <c r="A324" s="73"/>
      <c r="B324" s="90" t="s">
        <v>556</v>
      </c>
      <c r="C324" s="94" t="s">
        <v>557</v>
      </c>
      <c r="D324" s="76" t="s">
        <v>558</v>
      </c>
      <c r="E324" s="77"/>
      <c r="F324" s="77"/>
      <c r="G324" s="77"/>
      <c r="H324" s="77"/>
      <c r="I324" s="77"/>
      <c r="J324" s="77"/>
      <c r="K324" s="77"/>
      <c r="L324" s="77"/>
      <c r="M324" s="77"/>
      <c r="N324" s="77"/>
      <c r="O324" s="77"/>
      <c r="P324" s="77"/>
      <c r="Q324" s="77"/>
      <c r="R324" s="77"/>
      <c r="S324" s="77"/>
      <c r="T324" s="77"/>
      <c r="U324" s="77"/>
      <c r="V324" s="77"/>
      <c r="W324" s="77"/>
      <c r="X324" s="77"/>
      <c r="Y324" s="77"/>
      <c r="Z324" s="77"/>
    </row>
    <row r="325" spans="1:26" ht="140.25">
      <c r="A325" s="73"/>
      <c r="B325" s="90" t="s">
        <v>559</v>
      </c>
      <c r="C325" s="94"/>
      <c r="D325" s="76"/>
      <c r="E325" s="77"/>
      <c r="F325" s="77"/>
      <c r="G325" s="77"/>
      <c r="H325" s="77"/>
      <c r="I325" s="77"/>
      <c r="J325" s="77"/>
      <c r="K325" s="77"/>
      <c r="L325" s="77"/>
      <c r="M325" s="77"/>
      <c r="N325" s="77"/>
      <c r="O325" s="77"/>
      <c r="P325" s="77"/>
      <c r="Q325" s="77"/>
      <c r="R325" s="77"/>
      <c r="S325" s="77"/>
      <c r="T325" s="77"/>
      <c r="U325" s="77"/>
      <c r="V325" s="77"/>
      <c r="W325" s="77"/>
      <c r="X325" s="77"/>
      <c r="Y325" s="77"/>
      <c r="Z325" s="77"/>
    </row>
    <row r="326" spans="1:26" ht="38.25">
      <c r="A326" s="73"/>
      <c r="B326" s="90" t="s">
        <v>560</v>
      </c>
      <c r="C326" s="94"/>
      <c r="D326" s="76"/>
      <c r="E326" s="77"/>
      <c r="F326" s="77"/>
      <c r="G326" s="77"/>
      <c r="H326" s="77"/>
      <c r="I326" s="77"/>
      <c r="J326" s="77"/>
      <c r="K326" s="77"/>
      <c r="L326" s="77"/>
      <c r="M326" s="77"/>
      <c r="N326" s="77"/>
      <c r="O326" s="77"/>
      <c r="P326" s="77"/>
      <c r="Q326" s="77"/>
      <c r="R326" s="77"/>
      <c r="S326" s="77"/>
      <c r="T326" s="77"/>
      <c r="U326" s="77"/>
      <c r="V326" s="77"/>
      <c r="W326" s="77"/>
      <c r="X326" s="77"/>
      <c r="Y326" s="77"/>
      <c r="Z326" s="77"/>
    </row>
    <row r="327" spans="1:26" ht="12.75">
      <c r="A327" s="73"/>
      <c r="B327" s="90"/>
      <c r="C327" s="94"/>
      <c r="D327" s="76"/>
      <c r="E327" s="77"/>
      <c r="F327" s="77"/>
      <c r="G327" s="77"/>
      <c r="H327" s="77"/>
      <c r="I327" s="77"/>
      <c r="J327" s="77"/>
      <c r="K327" s="77"/>
      <c r="L327" s="77"/>
      <c r="M327" s="77"/>
      <c r="N327" s="77"/>
      <c r="O327" s="77"/>
      <c r="P327" s="77"/>
      <c r="Q327" s="77"/>
      <c r="R327" s="77"/>
      <c r="S327" s="77"/>
      <c r="T327" s="77"/>
      <c r="U327" s="77"/>
      <c r="V327" s="77"/>
      <c r="W327" s="77"/>
      <c r="X327" s="77"/>
      <c r="Y327" s="77"/>
      <c r="Z327" s="77"/>
    </row>
    <row r="328" spans="1:26" ht="25.5">
      <c r="A328" s="73"/>
      <c r="B328" s="90" t="s">
        <v>561</v>
      </c>
      <c r="C328" s="94"/>
      <c r="D328" s="76"/>
      <c r="E328" s="77"/>
      <c r="F328" s="77"/>
      <c r="G328" s="77"/>
      <c r="H328" s="77"/>
      <c r="I328" s="77"/>
      <c r="J328" s="77"/>
      <c r="K328" s="77"/>
      <c r="L328" s="77"/>
      <c r="M328" s="77"/>
      <c r="N328" s="77"/>
      <c r="O328" s="77"/>
      <c r="P328" s="77"/>
      <c r="Q328" s="77"/>
      <c r="R328" s="77"/>
      <c r="S328" s="77"/>
      <c r="T328" s="77"/>
      <c r="U328" s="77"/>
      <c r="V328" s="77"/>
      <c r="W328" s="77"/>
      <c r="X328" s="77"/>
      <c r="Y328" s="77"/>
      <c r="Z328" s="77"/>
    </row>
    <row r="329" spans="1:26" ht="63.75">
      <c r="A329" s="73"/>
      <c r="B329" s="90" t="s">
        <v>562</v>
      </c>
      <c r="C329" s="94" t="s">
        <v>563</v>
      </c>
      <c r="D329" s="76"/>
      <c r="E329" s="77"/>
      <c r="F329" s="77"/>
      <c r="G329" s="77"/>
      <c r="H329" s="77"/>
      <c r="I329" s="77"/>
      <c r="J329" s="77"/>
      <c r="K329" s="77"/>
      <c r="L329" s="77"/>
      <c r="M329" s="77"/>
      <c r="N329" s="77"/>
      <c r="O329" s="77"/>
      <c r="P329" s="77"/>
      <c r="Q329" s="77"/>
      <c r="R329" s="77"/>
      <c r="S329" s="77"/>
      <c r="T329" s="77"/>
      <c r="U329" s="77"/>
      <c r="V329" s="77"/>
      <c r="W329" s="77"/>
      <c r="X329" s="77"/>
      <c r="Y329" s="77"/>
      <c r="Z329" s="77"/>
    </row>
    <row r="330" spans="1:26" ht="76.5">
      <c r="A330" s="73"/>
      <c r="B330" s="90" t="s">
        <v>564</v>
      </c>
      <c r="C330" s="94" t="s">
        <v>565</v>
      </c>
      <c r="D330" s="76"/>
      <c r="E330" s="77"/>
      <c r="F330" s="77"/>
      <c r="G330" s="77"/>
      <c r="H330" s="77"/>
      <c r="I330" s="77"/>
      <c r="J330" s="77"/>
      <c r="K330" s="77"/>
      <c r="L330" s="77"/>
      <c r="M330" s="77"/>
      <c r="N330" s="77"/>
      <c r="O330" s="77"/>
      <c r="P330" s="77"/>
      <c r="Q330" s="77"/>
      <c r="R330" s="77"/>
      <c r="S330" s="77"/>
      <c r="T330" s="77"/>
      <c r="U330" s="77"/>
      <c r="V330" s="77"/>
      <c r="W330" s="77"/>
      <c r="X330" s="77"/>
      <c r="Y330" s="77"/>
      <c r="Z330" s="77"/>
    </row>
    <row r="331" spans="1:26" ht="102">
      <c r="A331" s="73"/>
      <c r="B331" s="90" t="s">
        <v>566</v>
      </c>
      <c r="C331" s="94" t="s">
        <v>567</v>
      </c>
      <c r="D331" s="76"/>
      <c r="E331" s="77"/>
      <c r="F331" s="77"/>
      <c r="G331" s="77"/>
      <c r="H331" s="77"/>
      <c r="I331" s="77"/>
      <c r="J331" s="77"/>
      <c r="K331" s="77"/>
      <c r="L331" s="77"/>
      <c r="M331" s="77"/>
      <c r="N331" s="77"/>
      <c r="O331" s="77"/>
      <c r="P331" s="77"/>
      <c r="Q331" s="77"/>
      <c r="R331" s="77"/>
      <c r="S331" s="77"/>
      <c r="T331" s="77"/>
      <c r="U331" s="77"/>
      <c r="V331" s="77"/>
      <c r="W331" s="77"/>
      <c r="X331" s="77"/>
      <c r="Y331" s="77"/>
      <c r="Z331" s="77"/>
    </row>
    <row r="332" spans="1:26" ht="63.75">
      <c r="A332" s="73"/>
      <c r="B332" s="90" t="s">
        <v>568</v>
      </c>
      <c r="C332" s="94" t="s">
        <v>569</v>
      </c>
      <c r="D332" s="76"/>
      <c r="E332" s="77"/>
      <c r="F332" s="77"/>
      <c r="G332" s="77"/>
      <c r="H332" s="77"/>
      <c r="I332" s="77"/>
      <c r="J332" s="77"/>
      <c r="K332" s="77"/>
      <c r="L332" s="77"/>
      <c r="M332" s="77"/>
      <c r="N332" s="77"/>
      <c r="O332" s="77"/>
      <c r="P332" s="77"/>
      <c r="Q332" s="77"/>
      <c r="R332" s="77"/>
      <c r="S332" s="77"/>
      <c r="T332" s="77"/>
      <c r="U332" s="77"/>
      <c r="V332" s="77"/>
      <c r="W332" s="77"/>
      <c r="X332" s="77"/>
      <c r="Y332" s="77"/>
      <c r="Z332" s="77"/>
    </row>
    <row r="333" spans="1:26" ht="12.75">
      <c r="A333" s="73"/>
      <c r="B333" s="90" t="s">
        <v>570</v>
      </c>
      <c r="C333" s="94"/>
      <c r="D333" s="76"/>
      <c r="E333" s="77"/>
      <c r="F333" s="77"/>
      <c r="G333" s="77"/>
      <c r="H333" s="77"/>
      <c r="I333" s="77"/>
      <c r="J333" s="77"/>
      <c r="K333" s="77"/>
      <c r="L333" s="77"/>
      <c r="M333" s="77"/>
      <c r="N333" s="77"/>
      <c r="O333" s="77"/>
      <c r="P333" s="77"/>
      <c r="Q333" s="77"/>
      <c r="R333" s="77"/>
      <c r="S333" s="77"/>
      <c r="T333" s="77"/>
      <c r="U333" s="77"/>
      <c r="V333" s="77"/>
      <c r="W333" s="77"/>
      <c r="X333" s="77"/>
      <c r="Y333" s="77"/>
      <c r="Z333" s="77"/>
    </row>
    <row r="334" spans="1:26" ht="76.5">
      <c r="A334" s="73"/>
      <c r="B334" s="95" t="s">
        <v>571</v>
      </c>
      <c r="C334" s="94" t="s">
        <v>572</v>
      </c>
      <c r="D334" s="76"/>
      <c r="E334" s="77"/>
      <c r="F334" s="77"/>
      <c r="G334" s="77"/>
      <c r="H334" s="77"/>
      <c r="I334" s="77"/>
      <c r="J334" s="77"/>
      <c r="K334" s="77"/>
      <c r="L334" s="77"/>
      <c r="M334" s="77"/>
      <c r="N334" s="77"/>
      <c r="O334" s="77"/>
      <c r="P334" s="77"/>
      <c r="Q334" s="77"/>
      <c r="R334" s="77"/>
      <c r="S334" s="77"/>
      <c r="T334" s="77"/>
      <c r="U334" s="77"/>
      <c r="V334" s="77"/>
      <c r="W334" s="77"/>
      <c r="X334" s="77"/>
      <c r="Y334" s="77"/>
      <c r="Z334" s="77"/>
    </row>
    <row r="335" spans="1:26" ht="25.5">
      <c r="A335" s="73"/>
      <c r="B335" s="90" t="s">
        <v>573</v>
      </c>
      <c r="C335" s="94"/>
      <c r="D335" s="76"/>
      <c r="E335" s="77"/>
      <c r="F335" s="77"/>
      <c r="G335" s="77"/>
      <c r="H335" s="77"/>
      <c r="I335" s="77"/>
      <c r="J335" s="77"/>
      <c r="K335" s="77"/>
      <c r="L335" s="77"/>
      <c r="M335" s="77"/>
      <c r="N335" s="77"/>
      <c r="O335" s="77"/>
      <c r="P335" s="77"/>
      <c r="Q335" s="77"/>
      <c r="R335" s="77"/>
      <c r="S335" s="77"/>
      <c r="T335" s="77"/>
      <c r="U335" s="77"/>
      <c r="V335" s="77"/>
      <c r="W335" s="77"/>
      <c r="X335" s="77"/>
      <c r="Y335" s="77"/>
      <c r="Z335" s="77"/>
    </row>
    <row r="336" spans="1:26" ht="204">
      <c r="A336" s="73"/>
      <c r="B336" s="90" t="s">
        <v>574</v>
      </c>
      <c r="C336" s="96" t="s">
        <v>575</v>
      </c>
      <c r="D336" s="76"/>
      <c r="E336" s="77"/>
      <c r="F336" s="77"/>
      <c r="G336" s="77"/>
      <c r="H336" s="77"/>
      <c r="I336" s="77"/>
      <c r="J336" s="77"/>
      <c r="K336" s="77"/>
      <c r="L336" s="77"/>
      <c r="M336" s="77"/>
      <c r="N336" s="77"/>
      <c r="O336" s="77"/>
      <c r="P336" s="77"/>
      <c r="Q336" s="77"/>
      <c r="R336" s="77"/>
      <c r="S336" s="77"/>
      <c r="T336" s="77"/>
      <c r="U336" s="77"/>
      <c r="V336" s="77"/>
      <c r="W336" s="77"/>
      <c r="X336" s="77"/>
      <c r="Y336" s="77"/>
      <c r="Z336" s="77"/>
    </row>
    <row r="337" spans="1:26" ht="12.75">
      <c r="A337" s="73"/>
      <c r="B337" s="90" t="s">
        <v>576</v>
      </c>
      <c r="C337" s="94"/>
      <c r="D337" s="76"/>
      <c r="E337" s="77"/>
      <c r="F337" s="77"/>
      <c r="G337" s="77"/>
      <c r="H337" s="77"/>
      <c r="I337" s="77"/>
      <c r="J337" s="77"/>
      <c r="K337" s="77"/>
      <c r="L337" s="77"/>
      <c r="M337" s="77"/>
      <c r="N337" s="77"/>
      <c r="O337" s="77"/>
      <c r="P337" s="77"/>
      <c r="Q337" s="77"/>
      <c r="R337" s="77"/>
      <c r="S337" s="77"/>
      <c r="T337" s="77"/>
      <c r="U337" s="77"/>
      <c r="V337" s="77"/>
      <c r="W337" s="77"/>
      <c r="X337" s="77"/>
      <c r="Y337" s="77"/>
      <c r="Z337" s="77"/>
    </row>
    <row r="338" spans="1:26" ht="89.25">
      <c r="A338" s="73"/>
      <c r="B338" s="90" t="s">
        <v>577</v>
      </c>
      <c r="C338" s="94"/>
      <c r="D338" s="76"/>
      <c r="E338" s="77"/>
      <c r="F338" s="77"/>
      <c r="G338" s="77"/>
      <c r="H338" s="77"/>
      <c r="I338" s="77"/>
      <c r="J338" s="77"/>
      <c r="K338" s="77"/>
      <c r="L338" s="77"/>
      <c r="M338" s="77"/>
      <c r="N338" s="77"/>
      <c r="O338" s="77"/>
      <c r="P338" s="77"/>
      <c r="Q338" s="77"/>
      <c r="R338" s="77"/>
      <c r="S338" s="77"/>
      <c r="T338" s="77"/>
      <c r="U338" s="77"/>
      <c r="V338" s="77"/>
      <c r="W338" s="77"/>
      <c r="X338" s="77"/>
      <c r="Y338" s="77"/>
      <c r="Z338" s="77"/>
    </row>
    <row r="339" spans="1:26" ht="25.5">
      <c r="A339" s="73"/>
      <c r="B339" s="90" t="s">
        <v>578</v>
      </c>
      <c r="C339" s="94"/>
      <c r="D339" s="76"/>
      <c r="E339" s="77"/>
      <c r="F339" s="77"/>
      <c r="G339" s="77"/>
      <c r="H339" s="77"/>
      <c r="I339" s="77"/>
      <c r="J339" s="77"/>
      <c r="K339" s="77"/>
      <c r="L339" s="77"/>
      <c r="M339" s="77"/>
      <c r="N339" s="77"/>
      <c r="O339" s="77"/>
      <c r="P339" s="77"/>
      <c r="Q339" s="77"/>
      <c r="R339" s="77"/>
      <c r="S339" s="77"/>
      <c r="T339" s="77"/>
      <c r="U339" s="77"/>
      <c r="V339" s="77"/>
      <c r="W339" s="77"/>
      <c r="X339" s="77"/>
      <c r="Y339" s="77"/>
      <c r="Z339" s="77"/>
    </row>
    <row r="340" spans="1:26" ht="51">
      <c r="A340" s="73"/>
      <c r="B340" s="90" t="s">
        <v>579</v>
      </c>
      <c r="C340" s="94" t="s">
        <v>580</v>
      </c>
      <c r="D340" s="76" t="s">
        <v>581</v>
      </c>
      <c r="E340" s="77"/>
      <c r="F340" s="77"/>
      <c r="G340" s="77"/>
      <c r="H340" s="77"/>
      <c r="I340" s="77"/>
      <c r="J340" s="77"/>
      <c r="K340" s="77"/>
      <c r="L340" s="77"/>
      <c r="M340" s="77"/>
      <c r="N340" s="77"/>
      <c r="O340" s="77"/>
      <c r="P340" s="77"/>
      <c r="Q340" s="77"/>
      <c r="R340" s="77"/>
      <c r="S340" s="77"/>
      <c r="T340" s="77"/>
      <c r="U340" s="77"/>
      <c r="V340" s="77"/>
      <c r="W340" s="77"/>
      <c r="X340" s="77"/>
      <c r="Y340" s="77"/>
      <c r="Z340" s="77"/>
    </row>
    <row r="341" spans="1:26" ht="63.75">
      <c r="A341" s="73"/>
      <c r="B341" s="90" t="s">
        <v>582</v>
      </c>
      <c r="C341" s="94"/>
      <c r="D341" s="76"/>
      <c r="E341" s="77"/>
      <c r="F341" s="77"/>
      <c r="G341" s="77"/>
      <c r="H341" s="77"/>
      <c r="I341" s="77"/>
      <c r="J341" s="77"/>
      <c r="K341" s="77"/>
      <c r="L341" s="77"/>
      <c r="M341" s="77"/>
      <c r="N341" s="77"/>
      <c r="O341" s="77"/>
      <c r="P341" s="77"/>
      <c r="Q341" s="77"/>
      <c r="R341" s="77"/>
      <c r="S341" s="77"/>
      <c r="T341" s="77"/>
      <c r="U341" s="77"/>
      <c r="V341" s="77"/>
      <c r="W341" s="77"/>
      <c r="X341" s="77"/>
      <c r="Y341" s="77"/>
      <c r="Z341" s="77"/>
    </row>
    <row r="342" spans="1:26" ht="76.5">
      <c r="A342" s="73"/>
      <c r="B342" s="90" t="s">
        <v>583</v>
      </c>
      <c r="C342" s="94" t="s">
        <v>584</v>
      </c>
      <c r="D342" s="76"/>
      <c r="E342" s="77"/>
      <c r="F342" s="77"/>
      <c r="G342" s="77"/>
      <c r="H342" s="77"/>
      <c r="I342" s="77"/>
      <c r="J342" s="77"/>
      <c r="K342" s="77"/>
      <c r="L342" s="77"/>
      <c r="M342" s="77"/>
      <c r="N342" s="77"/>
      <c r="O342" s="77"/>
      <c r="P342" s="77"/>
      <c r="Q342" s="77"/>
      <c r="R342" s="77"/>
      <c r="S342" s="77"/>
      <c r="T342" s="77"/>
      <c r="U342" s="77"/>
      <c r="V342" s="77"/>
      <c r="W342" s="77"/>
      <c r="X342" s="77"/>
      <c r="Y342" s="77"/>
      <c r="Z342" s="77"/>
    </row>
    <row r="343" spans="1:26" ht="140.25">
      <c r="A343" s="73"/>
      <c r="B343" s="90" t="s">
        <v>585</v>
      </c>
      <c r="C343" s="94" t="s">
        <v>586</v>
      </c>
      <c r="D343" s="76"/>
      <c r="E343" s="77"/>
      <c r="F343" s="77"/>
      <c r="G343" s="77"/>
      <c r="H343" s="77"/>
      <c r="I343" s="77"/>
      <c r="J343" s="77"/>
      <c r="K343" s="77"/>
      <c r="L343" s="77"/>
      <c r="M343" s="77"/>
      <c r="N343" s="77"/>
      <c r="O343" s="77"/>
      <c r="P343" s="77"/>
      <c r="Q343" s="77"/>
      <c r="R343" s="77"/>
      <c r="S343" s="77"/>
      <c r="T343" s="77"/>
      <c r="U343" s="77"/>
      <c r="V343" s="77"/>
      <c r="W343" s="77"/>
      <c r="X343" s="77"/>
      <c r="Y343" s="77"/>
      <c r="Z343" s="77"/>
    </row>
    <row r="344" spans="1:26" ht="25.5">
      <c r="A344" s="73"/>
      <c r="B344" s="90" t="s">
        <v>587</v>
      </c>
      <c r="C344" s="94"/>
      <c r="D344" s="76"/>
      <c r="E344" s="77"/>
      <c r="F344" s="77"/>
      <c r="G344" s="77"/>
      <c r="H344" s="77"/>
      <c r="I344" s="77"/>
      <c r="J344" s="77"/>
      <c r="K344" s="77"/>
      <c r="L344" s="77"/>
      <c r="M344" s="77"/>
      <c r="N344" s="77"/>
      <c r="O344" s="77"/>
      <c r="P344" s="77"/>
      <c r="Q344" s="77"/>
      <c r="R344" s="77"/>
      <c r="S344" s="77"/>
      <c r="T344" s="77"/>
      <c r="U344" s="77"/>
      <c r="V344" s="77"/>
      <c r="W344" s="77"/>
      <c r="X344" s="77"/>
      <c r="Y344" s="77"/>
      <c r="Z344" s="77"/>
    </row>
    <row r="345" spans="1:26" ht="76.5">
      <c r="A345" s="73"/>
      <c r="B345" s="90" t="s">
        <v>588</v>
      </c>
      <c r="C345" s="94" t="s">
        <v>589</v>
      </c>
      <c r="D345" s="76"/>
      <c r="E345" s="77"/>
      <c r="F345" s="77"/>
      <c r="G345" s="77"/>
      <c r="H345" s="77"/>
      <c r="I345" s="77"/>
      <c r="J345" s="77"/>
      <c r="K345" s="77"/>
      <c r="L345" s="77"/>
      <c r="M345" s="77"/>
      <c r="N345" s="77"/>
      <c r="O345" s="77"/>
      <c r="P345" s="77"/>
      <c r="Q345" s="77"/>
      <c r="R345" s="77"/>
      <c r="S345" s="77"/>
      <c r="T345" s="77"/>
      <c r="U345" s="77"/>
      <c r="V345" s="77"/>
      <c r="W345" s="77"/>
      <c r="X345" s="77"/>
      <c r="Y345" s="77"/>
      <c r="Z345" s="77"/>
    </row>
    <row r="346" spans="1:26" ht="89.25">
      <c r="A346" s="73"/>
      <c r="B346" s="90" t="s">
        <v>590</v>
      </c>
      <c r="C346" s="94" t="s">
        <v>591</v>
      </c>
      <c r="D346" s="76" t="s">
        <v>592</v>
      </c>
      <c r="E346" s="89"/>
      <c r="F346" s="77"/>
      <c r="G346" s="77"/>
      <c r="H346" s="77"/>
      <c r="I346" s="77"/>
      <c r="J346" s="77"/>
      <c r="K346" s="77"/>
      <c r="L346" s="77"/>
      <c r="M346" s="77"/>
      <c r="N346" s="77"/>
      <c r="O346" s="77"/>
      <c r="P346" s="77"/>
      <c r="Q346" s="77"/>
      <c r="R346" s="77"/>
      <c r="S346" s="77"/>
      <c r="T346" s="77"/>
      <c r="U346" s="77"/>
      <c r="V346" s="77"/>
      <c r="W346" s="77"/>
      <c r="X346" s="77"/>
      <c r="Y346" s="77"/>
      <c r="Z346" s="77"/>
    </row>
    <row r="347" spans="1:26" ht="63.75">
      <c r="A347" s="73"/>
      <c r="B347" s="90" t="s">
        <v>593</v>
      </c>
      <c r="C347" s="94"/>
      <c r="D347" s="76"/>
      <c r="E347" s="77"/>
      <c r="F347" s="77"/>
      <c r="G347" s="77"/>
      <c r="H347" s="77"/>
      <c r="I347" s="77"/>
      <c r="J347" s="77"/>
      <c r="K347" s="77"/>
      <c r="L347" s="77"/>
      <c r="M347" s="77"/>
      <c r="N347" s="77"/>
      <c r="O347" s="77"/>
      <c r="P347" s="77"/>
      <c r="Q347" s="77"/>
      <c r="R347" s="77"/>
      <c r="S347" s="77"/>
      <c r="T347" s="77"/>
      <c r="U347" s="77"/>
      <c r="V347" s="77"/>
      <c r="W347" s="77"/>
      <c r="X347" s="77"/>
      <c r="Y347" s="77"/>
      <c r="Z347" s="77"/>
    </row>
    <row r="348" spans="1:26" ht="165.75">
      <c r="A348" s="73"/>
      <c r="B348" s="90" t="s">
        <v>594</v>
      </c>
      <c r="C348" s="94" t="s">
        <v>595</v>
      </c>
      <c r="D348" s="76"/>
      <c r="E348" s="77"/>
      <c r="F348" s="77"/>
      <c r="G348" s="77"/>
      <c r="H348" s="77"/>
      <c r="I348" s="77"/>
      <c r="J348" s="77"/>
      <c r="K348" s="77"/>
      <c r="L348" s="77"/>
      <c r="M348" s="77"/>
      <c r="N348" s="77"/>
      <c r="O348" s="77"/>
      <c r="P348" s="77"/>
      <c r="Q348" s="77"/>
      <c r="R348" s="77"/>
      <c r="S348" s="77"/>
      <c r="T348" s="77"/>
      <c r="U348" s="77"/>
      <c r="V348" s="77"/>
      <c r="W348" s="77"/>
      <c r="X348" s="77"/>
      <c r="Y348" s="77"/>
      <c r="Z348" s="77"/>
    </row>
    <row r="349" spans="1:26" ht="51">
      <c r="A349" s="73"/>
      <c r="B349" s="90" t="s">
        <v>596</v>
      </c>
      <c r="C349" s="94"/>
      <c r="D349" s="76"/>
      <c r="E349" s="77"/>
      <c r="F349" s="77"/>
      <c r="G349" s="77"/>
      <c r="H349" s="77"/>
      <c r="I349" s="77"/>
      <c r="J349" s="77"/>
      <c r="K349" s="77"/>
      <c r="L349" s="77"/>
      <c r="M349" s="77"/>
      <c r="N349" s="77"/>
      <c r="O349" s="77"/>
      <c r="P349" s="77"/>
      <c r="Q349" s="77"/>
      <c r="R349" s="77"/>
      <c r="S349" s="77"/>
      <c r="T349" s="77"/>
      <c r="U349" s="77"/>
      <c r="V349" s="77"/>
      <c r="W349" s="77"/>
      <c r="X349" s="77"/>
      <c r="Y349" s="77"/>
      <c r="Z349" s="77"/>
    </row>
    <row r="350" spans="1:26" ht="12.75">
      <c r="A350" s="73"/>
      <c r="B350" s="90" t="s">
        <v>597</v>
      </c>
      <c r="C350" s="94"/>
      <c r="D350" s="76"/>
      <c r="E350" s="77"/>
      <c r="F350" s="77"/>
      <c r="G350" s="77"/>
      <c r="H350" s="77"/>
      <c r="I350" s="77"/>
      <c r="J350" s="77"/>
      <c r="K350" s="77"/>
      <c r="L350" s="77"/>
      <c r="M350" s="77"/>
      <c r="N350" s="77"/>
      <c r="O350" s="77"/>
      <c r="P350" s="77"/>
      <c r="Q350" s="77"/>
      <c r="R350" s="77"/>
      <c r="S350" s="77"/>
      <c r="T350" s="77"/>
      <c r="U350" s="77"/>
      <c r="V350" s="77"/>
      <c r="W350" s="77"/>
      <c r="X350" s="77"/>
      <c r="Y350" s="77"/>
      <c r="Z350" s="77"/>
    </row>
    <row r="351" spans="1:26" ht="51">
      <c r="A351" s="73"/>
      <c r="B351" s="90" t="s">
        <v>598</v>
      </c>
      <c r="C351" s="94"/>
      <c r="D351" s="76"/>
      <c r="E351" s="77"/>
      <c r="F351" s="77"/>
      <c r="G351" s="77"/>
      <c r="H351" s="77"/>
      <c r="I351" s="77"/>
      <c r="J351" s="77"/>
      <c r="K351" s="77"/>
      <c r="L351" s="77"/>
      <c r="M351" s="77"/>
      <c r="N351" s="77"/>
      <c r="O351" s="77"/>
      <c r="P351" s="77"/>
      <c r="Q351" s="77"/>
      <c r="R351" s="77"/>
      <c r="S351" s="77"/>
      <c r="T351" s="77"/>
      <c r="U351" s="77"/>
      <c r="V351" s="77"/>
      <c r="W351" s="77"/>
      <c r="X351" s="77"/>
      <c r="Y351" s="77"/>
      <c r="Z351" s="77"/>
    </row>
    <row r="352" spans="1:26" ht="165.75">
      <c r="A352" s="73"/>
      <c r="B352" s="90" t="s">
        <v>599</v>
      </c>
      <c r="C352" s="94" t="s">
        <v>600</v>
      </c>
      <c r="D352" s="76" t="s">
        <v>601</v>
      </c>
      <c r="E352" s="77"/>
      <c r="F352" s="77"/>
      <c r="G352" s="77"/>
      <c r="H352" s="77"/>
      <c r="I352" s="77"/>
      <c r="J352" s="77"/>
      <c r="K352" s="77"/>
      <c r="L352" s="77"/>
      <c r="M352" s="77"/>
      <c r="N352" s="77"/>
      <c r="O352" s="77"/>
      <c r="P352" s="77"/>
      <c r="Q352" s="77"/>
      <c r="R352" s="77"/>
      <c r="S352" s="77"/>
      <c r="T352" s="77"/>
      <c r="U352" s="77"/>
      <c r="V352" s="77"/>
      <c r="W352" s="77"/>
      <c r="X352" s="77"/>
      <c r="Y352" s="77"/>
      <c r="Z352" s="77"/>
    </row>
    <row r="353" spans="1:26" ht="38.25">
      <c r="A353" s="73"/>
      <c r="B353" s="90" t="s">
        <v>602</v>
      </c>
      <c r="C353" s="94"/>
      <c r="D353" s="76"/>
      <c r="E353" s="77"/>
      <c r="F353" s="77"/>
      <c r="G353" s="77"/>
      <c r="H353" s="77"/>
      <c r="I353" s="77"/>
      <c r="J353" s="77"/>
      <c r="K353" s="77"/>
      <c r="L353" s="77"/>
      <c r="M353" s="77"/>
      <c r="N353" s="77"/>
      <c r="O353" s="77"/>
      <c r="P353" s="77"/>
      <c r="Q353" s="77"/>
      <c r="R353" s="77"/>
      <c r="S353" s="77"/>
      <c r="T353" s="77"/>
      <c r="U353" s="77"/>
      <c r="V353" s="77"/>
      <c r="W353" s="77"/>
      <c r="X353" s="77"/>
      <c r="Y353" s="77"/>
      <c r="Z353" s="77"/>
    </row>
    <row r="354" spans="1:26" ht="38.25">
      <c r="A354" s="73"/>
      <c r="B354" s="90" t="s">
        <v>603</v>
      </c>
      <c r="C354" s="94"/>
      <c r="D354" s="76"/>
      <c r="E354" s="77"/>
      <c r="F354" s="77"/>
      <c r="G354" s="77"/>
      <c r="H354" s="77"/>
      <c r="I354" s="77"/>
      <c r="J354" s="77"/>
      <c r="K354" s="77"/>
      <c r="L354" s="77"/>
      <c r="M354" s="77"/>
      <c r="N354" s="77"/>
      <c r="O354" s="77"/>
      <c r="P354" s="77"/>
      <c r="Q354" s="77"/>
      <c r="R354" s="77"/>
      <c r="S354" s="77"/>
      <c r="T354" s="77"/>
      <c r="U354" s="77"/>
      <c r="V354" s="77"/>
      <c r="W354" s="77"/>
      <c r="X354" s="77"/>
      <c r="Y354" s="77"/>
      <c r="Z354" s="77"/>
    </row>
    <row r="355" spans="1:26" ht="63.75">
      <c r="A355" s="73"/>
      <c r="B355" s="90" t="s">
        <v>604</v>
      </c>
      <c r="C355" s="94"/>
      <c r="D355" s="76"/>
      <c r="E355" s="77"/>
      <c r="F355" s="77"/>
      <c r="G355" s="77"/>
      <c r="H355" s="77"/>
      <c r="I355" s="77"/>
      <c r="J355" s="77"/>
      <c r="K355" s="77"/>
      <c r="L355" s="77"/>
      <c r="M355" s="77"/>
      <c r="N355" s="77"/>
      <c r="O355" s="77"/>
      <c r="P355" s="77"/>
      <c r="Q355" s="77"/>
      <c r="R355" s="77"/>
      <c r="S355" s="77"/>
      <c r="T355" s="77"/>
      <c r="U355" s="77"/>
      <c r="V355" s="77"/>
      <c r="W355" s="77"/>
      <c r="X355" s="77"/>
      <c r="Y355" s="77"/>
      <c r="Z355" s="77"/>
    </row>
    <row r="356" spans="1:26" ht="12.75">
      <c r="A356" s="73"/>
      <c r="B356" s="97">
        <v>44243</v>
      </c>
      <c r="C356" s="98"/>
      <c r="D356" s="99"/>
      <c r="E356" s="100"/>
      <c r="F356" s="100"/>
      <c r="G356" s="100"/>
      <c r="H356" s="100"/>
      <c r="I356" s="100"/>
      <c r="J356" s="100"/>
      <c r="K356" s="100"/>
      <c r="L356" s="100"/>
      <c r="M356" s="100"/>
      <c r="N356" s="100"/>
      <c r="O356" s="100"/>
      <c r="P356" s="100"/>
      <c r="Q356" s="100"/>
      <c r="R356" s="100"/>
      <c r="S356" s="100"/>
      <c r="T356" s="100"/>
      <c r="U356" s="100"/>
      <c r="V356" s="100"/>
      <c r="W356" s="100"/>
      <c r="X356" s="100"/>
      <c r="Y356" s="100"/>
      <c r="Z356" s="100"/>
    </row>
    <row r="357" spans="1:26" ht="63.75">
      <c r="A357" s="73"/>
      <c r="B357" s="90" t="s">
        <v>605</v>
      </c>
      <c r="C357" s="94"/>
      <c r="D357" s="76"/>
      <c r="E357" s="77"/>
      <c r="F357" s="77"/>
      <c r="G357" s="77"/>
      <c r="H357" s="77"/>
      <c r="I357" s="77"/>
      <c r="J357" s="77"/>
      <c r="K357" s="77"/>
      <c r="L357" s="77"/>
      <c r="M357" s="77"/>
      <c r="N357" s="77"/>
      <c r="O357" s="77"/>
      <c r="P357" s="77"/>
      <c r="Q357" s="77"/>
      <c r="R357" s="77"/>
      <c r="S357" s="77"/>
      <c r="T357" s="77"/>
      <c r="U357" s="77"/>
      <c r="V357" s="77"/>
      <c r="W357" s="77"/>
      <c r="X357" s="77"/>
      <c r="Y357" s="77"/>
      <c r="Z357" s="77"/>
    </row>
    <row r="358" spans="1:26" ht="38.25">
      <c r="A358" s="73"/>
      <c r="B358" s="90" t="s">
        <v>606</v>
      </c>
      <c r="C358" s="94"/>
      <c r="D358" s="76"/>
      <c r="E358" s="77"/>
      <c r="F358" s="77"/>
      <c r="G358" s="77"/>
      <c r="H358" s="77"/>
      <c r="I358" s="77"/>
      <c r="J358" s="77"/>
      <c r="K358" s="77"/>
      <c r="L358" s="77"/>
      <c r="M358" s="77"/>
      <c r="N358" s="77"/>
      <c r="O358" s="77"/>
      <c r="P358" s="77"/>
      <c r="Q358" s="77"/>
      <c r="R358" s="77"/>
      <c r="S358" s="77"/>
      <c r="T358" s="77"/>
      <c r="U358" s="77"/>
      <c r="V358" s="77"/>
      <c r="W358" s="77"/>
      <c r="X358" s="77"/>
      <c r="Y358" s="77"/>
      <c r="Z358" s="77"/>
    </row>
    <row r="359" spans="1:26" ht="102">
      <c r="A359" s="73"/>
      <c r="B359" s="90" t="s">
        <v>607</v>
      </c>
      <c r="C359" s="94" t="s">
        <v>608</v>
      </c>
      <c r="D359" s="76"/>
      <c r="E359" s="77"/>
      <c r="F359" s="77"/>
      <c r="G359" s="77"/>
      <c r="H359" s="77"/>
      <c r="I359" s="77"/>
      <c r="J359" s="77"/>
      <c r="K359" s="77"/>
      <c r="L359" s="77"/>
      <c r="M359" s="77"/>
      <c r="N359" s="77"/>
      <c r="O359" s="77"/>
      <c r="P359" s="77"/>
      <c r="Q359" s="77"/>
      <c r="R359" s="77"/>
      <c r="S359" s="77"/>
      <c r="T359" s="77"/>
      <c r="U359" s="77"/>
      <c r="V359" s="77"/>
      <c r="W359" s="77"/>
      <c r="X359" s="77"/>
      <c r="Y359" s="77"/>
      <c r="Z359" s="77"/>
    </row>
    <row r="360" spans="1:26" ht="25.5">
      <c r="A360" s="73"/>
      <c r="B360" s="90" t="s">
        <v>609</v>
      </c>
      <c r="C360" s="94"/>
      <c r="D360" s="76"/>
      <c r="E360" s="77"/>
      <c r="F360" s="77"/>
      <c r="G360" s="77"/>
      <c r="H360" s="77"/>
      <c r="I360" s="77"/>
      <c r="J360" s="77"/>
      <c r="K360" s="77"/>
      <c r="L360" s="77"/>
      <c r="M360" s="77"/>
      <c r="N360" s="77"/>
      <c r="O360" s="77"/>
      <c r="P360" s="77"/>
      <c r="Q360" s="77"/>
      <c r="R360" s="77"/>
      <c r="S360" s="77"/>
      <c r="T360" s="77"/>
      <c r="U360" s="77"/>
      <c r="V360" s="77"/>
      <c r="W360" s="77"/>
      <c r="X360" s="77"/>
      <c r="Y360" s="77"/>
      <c r="Z360" s="77"/>
    </row>
    <row r="361" spans="1:26" ht="204">
      <c r="A361" s="73"/>
      <c r="B361" s="90" t="s">
        <v>610</v>
      </c>
      <c r="C361" s="101" t="s">
        <v>611</v>
      </c>
      <c r="D361" s="76"/>
      <c r="E361" s="77"/>
      <c r="F361" s="77"/>
      <c r="G361" s="77"/>
      <c r="H361" s="77"/>
      <c r="I361" s="77"/>
      <c r="J361" s="77"/>
      <c r="K361" s="77"/>
      <c r="L361" s="77"/>
      <c r="M361" s="77"/>
      <c r="N361" s="77"/>
      <c r="O361" s="77"/>
      <c r="P361" s="77"/>
      <c r="Q361" s="77"/>
      <c r="R361" s="77"/>
      <c r="S361" s="77"/>
      <c r="T361" s="77"/>
      <c r="U361" s="77"/>
      <c r="V361" s="77"/>
      <c r="W361" s="77"/>
      <c r="X361" s="77"/>
      <c r="Y361" s="77"/>
      <c r="Z361" s="77"/>
    </row>
    <row r="362" spans="1:26" ht="204">
      <c r="A362" s="73"/>
      <c r="B362" s="90" t="s">
        <v>612</v>
      </c>
      <c r="C362" s="94" t="s">
        <v>613</v>
      </c>
      <c r="D362" s="76"/>
      <c r="E362" s="77"/>
      <c r="F362" s="77"/>
      <c r="G362" s="77"/>
      <c r="H362" s="77"/>
      <c r="I362" s="77"/>
      <c r="J362" s="77"/>
      <c r="K362" s="77"/>
      <c r="L362" s="77"/>
      <c r="M362" s="77"/>
      <c r="N362" s="77"/>
      <c r="O362" s="77"/>
      <c r="P362" s="77"/>
      <c r="Q362" s="77"/>
      <c r="R362" s="77"/>
      <c r="S362" s="77"/>
      <c r="T362" s="77"/>
      <c r="U362" s="77"/>
      <c r="V362" s="77"/>
      <c r="W362" s="77"/>
      <c r="X362" s="77"/>
      <c r="Y362" s="77"/>
      <c r="Z362" s="77"/>
    </row>
    <row r="363" spans="1:26" ht="76.5">
      <c r="A363" s="73"/>
      <c r="B363" s="90" t="s">
        <v>614</v>
      </c>
      <c r="C363" s="94" t="s">
        <v>615</v>
      </c>
      <c r="D363" s="76"/>
      <c r="E363" s="77"/>
      <c r="F363" s="77"/>
      <c r="G363" s="77"/>
      <c r="H363" s="77"/>
      <c r="I363" s="77"/>
      <c r="J363" s="77"/>
      <c r="K363" s="77"/>
      <c r="L363" s="77"/>
      <c r="M363" s="77"/>
      <c r="N363" s="77"/>
      <c r="O363" s="77"/>
      <c r="P363" s="77"/>
      <c r="Q363" s="77"/>
      <c r="R363" s="77"/>
      <c r="S363" s="77"/>
      <c r="T363" s="77"/>
      <c r="U363" s="77"/>
      <c r="V363" s="77"/>
      <c r="W363" s="77"/>
      <c r="X363" s="77"/>
      <c r="Y363" s="77"/>
      <c r="Z363" s="77"/>
    </row>
    <row r="364" spans="1:26" ht="76.5">
      <c r="A364" s="73"/>
      <c r="B364" s="90" t="s">
        <v>616</v>
      </c>
      <c r="C364" s="94"/>
      <c r="D364" s="76"/>
      <c r="E364" s="77"/>
      <c r="F364" s="77"/>
      <c r="G364" s="77"/>
      <c r="H364" s="77"/>
      <c r="I364" s="77"/>
      <c r="J364" s="77"/>
      <c r="K364" s="77"/>
      <c r="L364" s="77"/>
      <c r="M364" s="77"/>
      <c r="N364" s="77"/>
      <c r="O364" s="77"/>
      <c r="P364" s="77"/>
      <c r="Q364" s="77"/>
      <c r="R364" s="77"/>
      <c r="S364" s="77"/>
      <c r="T364" s="77"/>
      <c r="U364" s="77"/>
      <c r="V364" s="77"/>
      <c r="W364" s="77"/>
      <c r="X364" s="77"/>
      <c r="Y364" s="77"/>
      <c r="Z364" s="77"/>
    </row>
    <row r="365" spans="1:26" ht="178.5">
      <c r="A365" s="73"/>
      <c r="B365" s="102" t="s">
        <v>617</v>
      </c>
      <c r="C365" s="94"/>
      <c r="D365" s="76"/>
      <c r="E365" s="77"/>
      <c r="F365" s="77"/>
      <c r="G365" s="77"/>
      <c r="H365" s="77"/>
      <c r="I365" s="77"/>
      <c r="J365" s="77"/>
      <c r="K365" s="77"/>
      <c r="L365" s="77"/>
      <c r="M365" s="77"/>
      <c r="N365" s="77"/>
      <c r="O365" s="77"/>
      <c r="P365" s="77"/>
      <c r="Q365" s="77"/>
      <c r="R365" s="77"/>
      <c r="S365" s="77"/>
      <c r="T365" s="77"/>
      <c r="U365" s="77"/>
      <c r="V365" s="77"/>
      <c r="W365" s="77"/>
      <c r="X365" s="77"/>
      <c r="Y365" s="77"/>
      <c r="Z365" s="77"/>
    </row>
    <row r="366" spans="1:26" ht="38.25">
      <c r="A366" s="73"/>
      <c r="B366" s="93" t="s">
        <v>618</v>
      </c>
      <c r="C366" s="94"/>
      <c r="D366" s="76"/>
      <c r="E366" s="77"/>
      <c r="F366" s="77"/>
      <c r="G366" s="77"/>
      <c r="H366" s="77"/>
      <c r="I366" s="77"/>
      <c r="J366" s="77"/>
      <c r="K366" s="77"/>
      <c r="L366" s="77"/>
      <c r="M366" s="77"/>
      <c r="N366" s="77"/>
      <c r="O366" s="77"/>
      <c r="P366" s="77"/>
      <c r="Q366" s="77"/>
      <c r="R366" s="77"/>
      <c r="S366" s="77"/>
      <c r="T366" s="77"/>
      <c r="U366" s="77"/>
      <c r="V366" s="77"/>
      <c r="W366" s="77"/>
      <c r="X366" s="77"/>
      <c r="Y366" s="77"/>
      <c r="Z366" s="77"/>
    </row>
    <row r="367" spans="1:26" ht="51">
      <c r="A367" s="73"/>
      <c r="B367" s="90" t="s">
        <v>619</v>
      </c>
      <c r="C367" s="94" t="s">
        <v>620</v>
      </c>
      <c r="D367" s="76"/>
      <c r="E367" s="77"/>
      <c r="F367" s="77"/>
      <c r="G367" s="77"/>
      <c r="H367" s="77"/>
      <c r="I367" s="77"/>
      <c r="J367" s="77"/>
      <c r="K367" s="77"/>
      <c r="L367" s="77"/>
      <c r="M367" s="77"/>
      <c r="N367" s="77"/>
      <c r="O367" s="77"/>
      <c r="P367" s="77"/>
      <c r="Q367" s="77"/>
      <c r="R367" s="77"/>
      <c r="S367" s="77"/>
      <c r="T367" s="77"/>
      <c r="U367" s="77"/>
      <c r="V367" s="77"/>
      <c r="W367" s="77"/>
      <c r="X367" s="77"/>
      <c r="Y367" s="77"/>
      <c r="Z367" s="77"/>
    </row>
    <row r="368" spans="1:26" ht="12.75">
      <c r="A368" s="73"/>
      <c r="B368" s="90" t="s">
        <v>621</v>
      </c>
      <c r="C368" s="94"/>
      <c r="D368" s="76"/>
      <c r="E368" s="77"/>
      <c r="F368" s="77"/>
      <c r="G368" s="77"/>
      <c r="H368" s="77"/>
      <c r="I368" s="77"/>
      <c r="J368" s="77"/>
      <c r="K368" s="77"/>
      <c r="L368" s="77"/>
      <c r="M368" s="77"/>
      <c r="N368" s="77"/>
      <c r="O368" s="77"/>
      <c r="P368" s="77"/>
      <c r="Q368" s="77"/>
      <c r="R368" s="77"/>
      <c r="S368" s="77"/>
      <c r="T368" s="77"/>
      <c r="U368" s="77"/>
      <c r="V368" s="77"/>
      <c r="W368" s="77"/>
      <c r="X368" s="77"/>
      <c r="Y368" s="77"/>
      <c r="Z368" s="77"/>
    </row>
    <row r="369" spans="1:26" ht="38.25">
      <c r="A369" s="73"/>
      <c r="B369" s="90" t="s">
        <v>622</v>
      </c>
      <c r="C369" s="94" t="s">
        <v>623</v>
      </c>
      <c r="D369" s="76"/>
      <c r="E369" s="77"/>
      <c r="F369" s="77"/>
      <c r="G369" s="77"/>
      <c r="H369" s="77"/>
      <c r="I369" s="77"/>
      <c r="J369" s="77"/>
      <c r="K369" s="77"/>
      <c r="L369" s="77"/>
      <c r="M369" s="77"/>
      <c r="N369" s="77"/>
      <c r="O369" s="77"/>
      <c r="P369" s="77"/>
      <c r="Q369" s="77"/>
      <c r="R369" s="77"/>
      <c r="S369" s="77"/>
      <c r="T369" s="77"/>
      <c r="U369" s="77"/>
      <c r="V369" s="77"/>
      <c r="W369" s="77"/>
      <c r="X369" s="77"/>
      <c r="Y369" s="77"/>
      <c r="Z369" s="77"/>
    </row>
    <row r="370" spans="1:26" ht="51">
      <c r="A370" s="73"/>
      <c r="B370" s="90" t="s">
        <v>624</v>
      </c>
      <c r="C370" s="94"/>
      <c r="D370" s="76"/>
      <c r="E370" s="77"/>
      <c r="F370" s="77"/>
      <c r="G370" s="77"/>
      <c r="H370" s="77"/>
      <c r="I370" s="77"/>
      <c r="J370" s="77"/>
      <c r="K370" s="77"/>
      <c r="L370" s="77"/>
      <c r="M370" s="77"/>
      <c r="N370" s="77"/>
      <c r="O370" s="77"/>
      <c r="P370" s="77"/>
      <c r="Q370" s="77"/>
      <c r="R370" s="77"/>
      <c r="S370" s="77"/>
      <c r="T370" s="77"/>
      <c r="U370" s="77"/>
      <c r="V370" s="77"/>
      <c r="W370" s="77"/>
      <c r="X370" s="77"/>
      <c r="Y370" s="77"/>
      <c r="Z370" s="77"/>
    </row>
    <row r="371" spans="1:26" ht="12.75">
      <c r="A371" s="73"/>
      <c r="B371" s="90" t="s">
        <v>625</v>
      </c>
      <c r="C371" s="94"/>
      <c r="D371" s="76"/>
      <c r="E371" s="77"/>
      <c r="F371" s="77"/>
      <c r="G371" s="77"/>
      <c r="H371" s="77"/>
      <c r="I371" s="77"/>
      <c r="J371" s="77"/>
      <c r="K371" s="77"/>
      <c r="L371" s="77"/>
      <c r="M371" s="77"/>
      <c r="N371" s="77"/>
      <c r="O371" s="77"/>
      <c r="P371" s="77"/>
      <c r="Q371" s="77"/>
      <c r="R371" s="77"/>
      <c r="S371" s="77"/>
      <c r="T371" s="77"/>
      <c r="U371" s="77"/>
      <c r="V371" s="77"/>
      <c r="W371" s="77"/>
      <c r="X371" s="77"/>
      <c r="Y371" s="77"/>
      <c r="Z371" s="77"/>
    </row>
    <row r="372" spans="1:26" ht="38.25">
      <c r="A372" s="73"/>
      <c r="B372" s="90" t="s">
        <v>626</v>
      </c>
      <c r="C372" s="94"/>
      <c r="D372" s="76"/>
      <c r="E372" s="77"/>
      <c r="F372" s="77"/>
      <c r="G372" s="77"/>
      <c r="H372" s="77"/>
      <c r="I372" s="77"/>
      <c r="J372" s="77"/>
      <c r="K372" s="77"/>
      <c r="L372" s="77"/>
      <c r="M372" s="77"/>
      <c r="N372" s="77"/>
      <c r="O372" s="77"/>
      <c r="P372" s="77"/>
      <c r="Q372" s="77"/>
      <c r="R372" s="77"/>
      <c r="S372" s="77"/>
      <c r="T372" s="77"/>
      <c r="U372" s="77"/>
      <c r="V372" s="77"/>
      <c r="W372" s="77"/>
      <c r="X372" s="77"/>
      <c r="Y372" s="77"/>
      <c r="Z372" s="77"/>
    </row>
    <row r="373" spans="1:26" ht="63.75">
      <c r="A373" s="73"/>
      <c r="B373" s="90" t="s">
        <v>627</v>
      </c>
      <c r="C373" s="94"/>
      <c r="D373" s="76"/>
      <c r="E373" s="77"/>
      <c r="F373" s="77"/>
      <c r="G373" s="77"/>
      <c r="H373" s="77"/>
      <c r="I373" s="77"/>
      <c r="J373" s="77"/>
      <c r="K373" s="77"/>
      <c r="L373" s="77"/>
      <c r="M373" s="77"/>
      <c r="N373" s="77"/>
      <c r="O373" s="77"/>
      <c r="P373" s="77"/>
      <c r="Q373" s="77"/>
      <c r="R373" s="77"/>
      <c r="S373" s="77"/>
      <c r="T373" s="77"/>
      <c r="U373" s="77"/>
      <c r="V373" s="77"/>
      <c r="W373" s="77"/>
      <c r="X373" s="77"/>
      <c r="Y373" s="77"/>
      <c r="Z373" s="77"/>
    </row>
    <row r="374" spans="1:26" ht="51.75" customHeight="1">
      <c r="A374" s="73">
        <v>44241</v>
      </c>
      <c r="B374" s="90" t="s">
        <v>628</v>
      </c>
      <c r="C374" s="94"/>
      <c r="D374" s="76"/>
      <c r="E374" s="77"/>
      <c r="F374" s="77"/>
      <c r="G374" s="77"/>
      <c r="H374" s="77"/>
      <c r="I374" s="77"/>
      <c r="J374" s="77"/>
      <c r="K374" s="77"/>
      <c r="L374" s="77"/>
      <c r="M374" s="77"/>
      <c r="N374" s="77"/>
      <c r="O374" s="77"/>
      <c r="P374" s="77"/>
      <c r="Q374" s="77"/>
      <c r="R374" s="77"/>
      <c r="S374" s="77"/>
      <c r="T374" s="77"/>
      <c r="U374" s="77"/>
      <c r="V374" s="77"/>
      <c r="W374" s="77"/>
      <c r="X374" s="77"/>
      <c r="Y374" s="77"/>
      <c r="Z374" s="77"/>
    </row>
    <row r="375" spans="1:26" ht="21.75" customHeight="1">
      <c r="A375" s="103"/>
      <c r="B375" s="97">
        <v>44240</v>
      </c>
      <c r="C375" s="104"/>
      <c r="D375" s="99"/>
      <c r="E375" s="100"/>
      <c r="F375" s="100"/>
      <c r="G375" s="100"/>
      <c r="H375" s="100"/>
      <c r="I375" s="100"/>
      <c r="J375" s="100"/>
      <c r="K375" s="100"/>
      <c r="L375" s="100"/>
      <c r="M375" s="100"/>
      <c r="N375" s="100"/>
      <c r="O375" s="100"/>
      <c r="P375" s="100"/>
      <c r="Q375" s="100"/>
      <c r="R375" s="100"/>
      <c r="S375" s="100"/>
      <c r="T375" s="100"/>
      <c r="U375" s="100"/>
      <c r="V375" s="100"/>
      <c r="W375" s="100"/>
      <c r="X375" s="100"/>
      <c r="Y375" s="100"/>
      <c r="Z375" s="100"/>
    </row>
    <row r="376" spans="1:26" ht="85.5" customHeight="1">
      <c r="A376" s="73">
        <v>44240</v>
      </c>
      <c r="B376" s="90" t="s">
        <v>629</v>
      </c>
      <c r="C376" s="94"/>
      <c r="D376" s="76"/>
      <c r="E376" s="77"/>
      <c r="F376" s="77"/>
      <c r="G376" s="77"/>
      <c r="H376" s="77"/>
      <c r="I376" s="77"/>
      <c r="J376" s="77"/>
      <c r="K376" s="77"/>
      <c r="L376" s="77"/>
      <c r="M376" s="77"/>
      <c r="N376" s="77"/>
      <c r="O376" s="77"/>
      <c r="P376" s="77"/>
      <c r="Q376" s="77"/>
      <c r="R376" s="77"/>
      <c r="S376" s="77"/>
      <c r="T376" s="77"/>
      <c r="U376" s="77"/>
      <c r="V376" s="77"/>
      <c r="W376" s="77"/>
      <c r="X376" s="77"/>
      <c r="Y376" s="77"/>
      <c r="Z376" s="77"/>
    </row>
    <row r="377" spans="1:26" ht="233.25" customHeight="1">
      <c r="A377" s="73">
        <v>44240</v>
      </c>
      <c r="B377" s="90" t="s">
        <v>630</v>
      </c>
      <c r="C377" s="94"/>
      <c r="D377" s="76"/>
      <c r="E377" s="77"/>
      <c r="F377" s="77"/>
      <c r="G377" s="77"/>
      <c r="H377" s="77"/>
      <c r="I377" s="77"/>
      <c r="J377" s="77"/>
      <c r="K377" s="77"/>
      <c r="L377" s="77"/>
      <c r="M377" s="77"/>
      <c r="N377" s="77"/>
      <c r="O377" s="77"/>
      <c r="P377" s="77"/>
      <c r="Q377" s="77"/>
      <c r="R377" s="77"/>
      <c r="S377" s="77"/>
      <c r="T377" s="77"/>
      <c r="U377" s="77"/>
      <c r="V377" s="77"/>
      <c r="W377" s="77"/>
      <c r="X377" s="77"/>
      <c r="Y377" s="77"/>
      <c r="Z377" s="77"/>
    </row>
    <row r="378" spans="1:26" ht="52.5" customHeight="1">
      <c r="A378" s="73">
        <v>44240</v>
      </c>
      <c r="B378" s="90" t="s">
        <v>631</v>
      </c>
      <c r="C378" s="94" t="s">
        <v>632</v>
      </c>
      <c r="D378" s="76"/>
      <c r="E378" s="77"/>
      <c r="F378" s="77"/>
      <c r="G378" s="77"/>
      <c r="H378" s="77"/>
      <c r="I378" s="77"/>
      <c r="J378" s="77"/>
      <c r="K378" s="77"/>
      <c r="L378" s="77"/>
      <c r="M378" s="77"/>
      <c r="N378" s="77"/>
      <c r="O378" s="77"/>
      <c r="P378" s="77"/>
      <c r="Q378" s="77"/>
      <c r="R378" s="77"/>
      <c r="S378" s="77"/>
      <c r="T378" s="77"/>
      <c r="U378" s="77"/>
      <c r="V378" s="77"/>
      <c r="W378" s="77"/>
      <c r="X378" s="77"/>
      <c r="Y378" s="77"/>
      <c r="Z378" s="77"/>
    </row>
    <row r="379" spans="1:26" ht="132.75" customHeight="1">
      <c r="A379" s="73">
        <v>44240</v>
      </c>
      <c r="B379" s="90" t="s">
        <v>633</v>
      </c>
      <c r="C379" s="25"/>
      <c r="D379" s="76"/>
      <c r="E379" s="77"/>
      <c r="F379" s="77"/>
      <c r="G379" s="77"/>
      <c r="H379" s="77"/>
      <c r="I379" s="77"/>
      <c r="J379" s="77"/>
      <c r="K379" s="77"/>
      <c r="L379" s="77"/>
      <c r="M379" s="77"/>
      <c r="N379" s="77"/>
      <c r="O379" s="77"/>
      <c r="P379" s="77"/>
      <c r="Q379" s="77"/>
      <c r="R379" s="77"/>
      <c r="S379" s="77"/>
      <c r="T379" s="77"/>
      <c r="U379" s="77"/>
      <c r="V379" s="77"/>
      <c r="W379" s="77"/>
      <c r="X379" s="77"/>
      <c r="Y379" s="77"/>
      <c r="Z379" s="77"/>
    </row>
    <row r="380" spans="1:26" ht="84.75" customHeight="1">
      <c r="A380" s="73">
        <v>44240</v>
      </c>
      <c r="B380" s="3" t="s">
        <v>634</v>
      </c>
      <c r="D380" s="76"/>
      <c r="E380" s="77"/>
      <c r="F380" s="77"/>
      <c r="G380" s="77"/>
      <c r="H380" s="77"/>
      <c r="I380" s="77"/>
      <c r="J380" s="77"/>
      <c r="K380" s="77"/>
      <c r="L380" s="77"/>
      <c r="M380" s="77"/>
      <c r="N380" s="77"/>
      <c r="O380" s="77"/>
      <c r="P380" s="77"/>
      <c r="Q380" s="77"/>
      <c r="R380" s="77"/>
      <c r="S380" s="77"/>
      <c r="T380" s="77"/>
      <c r="U380" s="77"/>
      <c r="V380" s="77"/>
      <c r="W380" s="77"/>
      <c r="X380" s="77"/>
      <c r="Y380" s="77"/>
      <c r="Z380" s="77"/>
    </row>
    <row r="381" spans="1:26" ht="226.5">
      <c r="A381" s="73">
        <v>44240</v>
      </c>
      <c r="B381" s="93" t="s">
        <v>635</v>
      </c>
      <c r="C381" s="25" t="s">
        <v>636</v>
      </c>
      <c r="D381" s="76"/>
      <c r="E381" s="77"/>
      <c r="F381" s="77"/>
      <c r="G381" s="77"/>
      <c r="H381" s="77"/>
      <c r="I381" s="77"/>
      <c r="J381" s="77"/>
      <c r="K381" s="77"/>
      <c r="L381" s="77"/>
      <c r="M381" s="77"/>
      <c r="N381" s="77"/>
      <c r="O381" s="77"/>
      <c r="P381" s="77"/>
      <c r="Q381" s="77"/>
      <c r="R381" s="77"/>
      <c r="S381" s="77"/>
      <c r="T381" s="77"/>
      <c r="U381" s="77"/>
      <c r="V381" s="77"/>
      <c r="W381" s="77"/>
      <c r="X381" s="77"/>
      <c r="Y381" s="77"/>
      <c r="Z381" s="77"/>
    </row>
    <row r="382" spans="1:26" ht="21.75" customHeight="1">
      <c r="A382" s="103"/>
      <c r="B382" s="97">
        <v>44240</v>
      </c>
      <c r="C382" s="104"/>
      <c r="D382" s="99"/>
      <c r="E382" s="100"/>
      <c r="F382" s="100"/>
      <c r="G382" s="100"/>
      <c r="H382" s="100"/>
      <c r="I382" s="100"/>
      <c r="J382" s="100"/>
      <c r="K382" s="100"/>
      <c r="L382" s="100"/>
      <c r="M382" s="100"/>
      <c r="N382" s="100"/>
      <c r="O382" s="100"/>
      <c r="P382" s="100"/>
      <c r="Q382" s="100"/>
      <c r="R382" s="100"/>
      <c r="S382" s="100"/>
      <c r="T382" s="100"/>
      <c r="U382" s="100"/>
      <c r="V382" s="100"/>
      <c r="W382" s="100"/>
      <c r="X382" s="100"/>
      <c r="Y382" s="100"/>
      <c r="Z382" s="100"/>
    </row>
    <row r="383" spans="1:26" ht="169.5" customHeight="1">
      <c r="A383" s="103"/>
      <c r="B383" s="90" t="s">
        <v>637</v>
      </c>
      <c r="C383" s="25" t="s">
        <v>638</v>
      </c>
      <c r="D383" s="76"/>
      <c r="E383" s="77"/>
      <c r="F383" s="77"/>
      <c r="G383" s="77"/>
      <c r="H383" s="77"/>
      <c r="I383" s="77"/>
      <c r="J383" s="77"/>
      <c r="K383" s="77"/>
      <c r="L383" s="77"/>
      <c r="M383" s="77"/>
      <c r="N383" s="77"/>
      <c r="O383" s="77"/>
      <c r="P383" s="77"/>
      <c r="Q383" s="77"/>
      <c r="R383" s="77"/>
      <c r="S383" s="77"/>
      <c r="T383" s="77"/>
      <c r="U383" s="77"/>
      <c r="V383" s="77"/>
      <c r="W383" s="77"/>
      <c r="X383" s="77"/>
      <c r="Y383" s="77"/>
      <c r="Z383" s="77"/>
    </row>
    <row r="384" spans="1:26" ht="222.75" customHeight="1">
      <c r="A384" s="103"/>
      <c r="B384" s="93" t="s">
        <v>639</v>
      </c>
      <c r="C384" s="25" t="s">
        <v>640</v>
      </c>
      <c r="D384" s="76"/>
      <c r="E384" s="77"/>
      <c r="F384" s="77"/>
      <c r="G384" s="77"/>
      <c r="H384" s="77"/>
      <c r="I384" s="77"/>
      <c r="J384" s="77"/>
      <c r="K384" s="77"/>
      <c r="L384" s="77"/>
      <c r="M384" s="77"/>
      <c r="N384" s="77"/>
      <c r="O384" s="77"/>
      <c r="P384" s="77"/>
      <c r="Q384" s="77"/>
      <c r="R384" s="77"/>
      <c r="S384" s="77"/>
      <c r="T384" s="77"/>
      <c r="U384" s="77"/>
      <c r="V384" s="77"/>
      <c r="W384" s="77"/>
      <c r="X384" s="77"/>
      <c r="Y384" s="77"/>
      <c r="Z384" s="77"/>
    </row>
    <row r="385" spans="1:26" ht="65.25" customHeight="1">
      <c r="A385" s="103"/>
      <c r="B385" s="25" t="s">
        <v>641</v>
      </c>
      <c r="C385" s="105"/>
      <c r="D385" s="76"/>
      <c r="E385" s="77"/>
      <c r="F385" s="77"/>
      <c r="G385" s="77"/>
      <c r="H385" s="77"/>
      <c r="I385" s="77"/>
      <c r="J385" s="77"/>
      <c r="K385" s="77"/>
      <c r="L385" s="77"/>
      <c r="M385" s="77"/>
      <c r="N385" s="77"/>
      <c r="O385" s="77"/>
      <c r="P385" s="77"/>
      <c r="Q385" s="77"/>
      <c r="R385" s="77"/>
      <c r="S385" s="77"/>
      <c r="T385" s="77"/>
      <c r="U385" s="77"/>
      <c r="V385" s="77"/>
      <c r="W385" s="77"/>
      <c r="X385" s="77"/>
      <c r="Y385" s="77"/>
      <c r="Z385" s="77"/>
    </row>
    <row r="386" spans="1:26" ht="50.25" customHeight="1">
      <c r="A386" s="103"/>
      <c r="B386" s="25" t="s">
        <v>642</v>
      </c>
      <c r="C386" s="105"/>
      <c r="D386" s="76"/>
      <c r="E386" s="77"/>
      <c r="F386" s="77"/>
      <c r="G386" s="77"/>
      <c r="H386" s="77"/>
      <c r="I386" s="77"/>
      <c r="J386" s="77"/>
      <c r="K386" s="77"/>
      <c r="L386" s="77"/>
      <c r="M386" s="77"/>
      <c r="N386" s="77"/>
      <c r="O386" s="77"/>
      <c r="P386" s="77"/>
      <c r="Q386" s="77"/>
      <c r="R386" s="77"/>
      <c r="S386" s="77"/>
      <c r="T386" s="77"/>
      <c r="U386" s="77"/>
      <c r="V386" s="77"/>
      <c r="W386" s="77"/>
      <c r="X386" s="77"/>
      <c r="Y386" s="77"/>
      <c r="Z386" s="77"/>
    </row>
    <row r="387" spans="1:26" ht="96.75" customHeight="1">
      <c r="A387" s="103"/>
      <c r="B387" s="25" t="s">
        <v>643</v>
      </c>
      <c r="C387" s="105"/>
      <c r="D387" s="76"/>
      <c r="E387" s="77"/>
      <c r="F387" s="77"/>
      <c r="G387" s="77"/>
      <c r="H387" s="77"/>
      <c r="I387" s="77"/>
      <c r="J387" s="77"/>
      <c r="K387" s="77"/>
      <c r="L387" s="77"/>
      <c r="M387" s="77"/>
      <c r="N387" s="77"/>
      <c r="O387" s="77"/>
      <c r="P387" s="77"/>
      <c r="Q387" s="77"/>
      <c r="R387" s="77"/>
      <c r="S387" s="77"/>
      <c r="T387" s="77"/>
      <c r="U387" s="77"/>
      <c r="V387" s="77"/>
      <c r="W387" s="77"/>
      <c r="X387" s="77"/>
      <c r="Y387" s="77"/>
      <c r="Z387" s="77"/>
    </row>
    <row r="388" spans="1:26" ht="244.5" customHeight="1">
      <c r="A388" s="103"/>
      <c r="B388" s="105" t="s">
        <v>644</v>
      </c>
      <c r="C388" s="105" t="s">
        <v>645</v>
      </c>
      <c r="D388" s="76"/>
      <c r="E388" s="77"/>
      <c r="F388" s="77"/>
      <c r="G388" s="77"/>
      <c r="H388" s="77"/>
      <c r="I388" s="77"/>
      <c r="J388" s="77"/>
      <c r="K388" s="77"/>
      <c r="L388" s="77"/>
      <c r="M388" s="77"/>
      <c r="N388" s="77"/>
      <c r="O388" s="77"/>
      <c r="P388" s="77"/>
      <c r="Q388" s="77"/>
      <c r="R388" s="77"/>
      <c r="S388" s="77"/>
      <c r="T388" s="77"/>
      <c r="U388" s="77"/>
      <c r="V388" s="77"/>
      <c r="W388" s="77"/>
      <c r="X388" s="77"/>
      <c r="Y388" s="77"/>
      <c r="Z388" s="77"/>
    </row>
    <row r="389" spans="1:26" ht="112.5" customHeight="1">
      <c r="A389" s="103"/>
      <c r="B389" s="106" t="s">
        <v>646</v>
      </c>
      <c r="C389" s="101" t="s">
        <v>647</v>
      </c>
      <c r="D389" s="76"/>
      <c r="E389" s="77"/>
      <c r="F389" s="77"/>
      <c r="G389" s="77"/>
      <c r="H389" s="77"/>
      <c r="I389" s="77"/>
      <c r="J389" s="77"/>
      <c r="K389" s="77"/>
      <c r="L389" s="77"/>
      <c r="M389" s="77"/>
      <c r="N389" s="77"/>
      <c r="O389" s="77"/>
      <c r="P389" s="77"/>
      <c r="Q389" s="77"/>
      <c r="R389" s="77"/>
      <c r="S389" s="77"/>
      <c r="T389" s="77"/>
      <c r="U389" s="77"/>
      <c r="V389" s="77"/>
      <c r="W389" s="77"/>
      <c r="X389" s="77"/>
      <c r="Y389" s="77"/>
      <c r="Z389" s="77"/>
    </row>
    <row r="390" spans="1:26" ht="45.75" customHeight="1">
      <c r="A390" s="103"/>
      <c r="B390" s="25" t="s">
        <v>648</v>
      </c>
      <c r="C390" s="105"/>
      <c r="D390" s="76"/>
      <c r="E390" s="77"/>
      <c r="F390" s="77"/>
      <c r="G390" s="77"/>
      <c r="H390" s="77"/>
      <c r="I390" s="77"/>
      <c r="J390" s="77"/>
      <c r="K390" s="77"/>
      <c r="L390" s="77"/>
      <c r="M390" s="77"/>
      <c r="N390" s="77"/>
      <c r="O390" s="77"/>
      <c r="P390" s="77"/>
      <c r="Q390" s="77"/>
      <c r="R390" s="77"/>
      <c r="S390" s="77"/>
      <c r="T390" s="77"/>
      <c r="U390" s="77"/>
      <c r="V390" s="77"/>
      <c r="W390" s="77"/>
      <c r="X390" s="77"/>
      <c r="Y390" s="77"/>
      <c r="Z390" s="77"/>
    </row>
    <row r="391" spans="1:26" ht="64.5">
      <c r="A391" s="103"/>
      <c r="B391" s="105" t="s">
        <v>649</v>
      </c>
      <c r="C391" s="25" t="s">
        <v>650</v>
      </c>
      <c r="D391" s="76"/>
      <c r="E391" s="77"/>
      <c r="F391" s="77"/>
      <c r="G391" s="77"/>
      <c r="H391" s="77"/>
      <c r="I391" s="77"/>
      <c r="J391" s="77"/>
      <c r="K391" s="77"/>
      <c r="L391" s="77"/>
      <c r="M391" s="77"/>
      <c r="N391" s="77"/>
      <c r="O391" s="77"/>
      <c r="P391" s="77"/>
      <c r="Q391" s="77"/>
      <c r="R391" s="77"/>
      <c r="S391" s="77"/>
      <c r="T391" s="77"/>
      <c r="U391" s="77"/>
      <c r="V391" s="77"/>
      <c r="W391" s="77"/>
      <c r="X391" s="77"/>
      <c r="Y391" s="77"/>
      <c r="Z391" s="77"/>
    </row>
    <row r="392" spans="1:26" ht="39">
      <c r="A392" s="103"/>
      <c r="B392" s="105" t="s">
        <v>651</v>
      </c>
      <c r="C392" s="105"/>
      <c r="D392" s="76"/>
      <c r="E392" s="77"/>
      <c r="F392" s="77"/>
      <c r="G392" s="77"/>
      <c r="H392" s="77"/>
      <c r="I392" s="77"/>
      <c r="J392" s="77"/>
      <c r="K392" s="77"/>
      <c r="L392" s="77"/>
      <c r="M392" s="77"/>
      <c r="N392" s="77"/>
      <c r="O392" s="77"/>
      <c r="P392" s="77"/>
      <c r="Q392" s="77"/>
      <c r="R392" s="77"/>
      <c r="S392" s="77"/>
      <c r="T392" s="77"/>
      <c r="U392" s="77"/>
      <c r="V392" s="77"/>
      <c r="W392" s="77"/>
      <c r="X392" s="77"/>
      <c r="Y392" s="77"/>
      <c r="Z392" s="77"/>
    </row>
    <row r="393" spans="1:26" ht="115.5">
      <c r="A393" s="103"/>
      <c r="B393" s="105" t="s">
        <v>652</v>
      </c>
      <c r="C393" s="25" t="s">
        <v>653</v>
      </c>
      <c r="D393" s="76"/>
      <c r="E393" s="77"/>
      <c r="F393" s="77"/>
      <c r="G393" s="77"/>
      <c r="H393" s="77"/>
      <c r="I393" s="77"/>
      <c r="J393" s="77"/>
      <c r="K393" s="77"/>
      <c r="L393" s="77"/>
      <c r="M393" s="77"/>
      <c r="N393" s="77"/>
      <c r="O393" s="77"/>
      <c r="P393" s="77"/>
      <c r="Q393" s="77"/>
      <c r="R393" s="77"/>
      <c r="S393" s="77"/>
      <c r="T393" s="77"/>
      <c r="U393" s="77"/>
      <c r="V393" s="77"/>
      <c r="W393" s="77"/>
      <c r="X393" s="77"/>
      <c r="Y393" s="77"/>
      <c r="Z393" s="77"/>
    </row>
    <row r="394" spans="1:26" ht="153.75">
      <c r="A394" s="103"/>
      <c r="B394" s="25" t="s">
        <v>654</v>
      </c>
      <c r="C394" s="25" t="s">
        <v>655</v>
      </c>
      <c r="D394" s="76"/>
      <c r="E394" s="77"/>
      <c r="F394" s="77"/>
      <c r="G394" s="77"/>
      <c r="H394" s="77"/>
      <c r="I394" s="77"/>
      <c r="J394" s="77"/>
      <c r="K394" s="77"/>
      <c r="L394" s="77"/>
      <c r="M394" s="77"/>
      <c r="N394" s="77"/>
      <c r="O394" s="77"/>
      <c r="P394" s="77"/>
      <c r="Q394" s="77"/>
      <c r="R394" s="77"/>
      <c r="S394" s="77"/>
      <c r="T394" s="77"/>
      <c r="U394" s="77"/>
      <c r="V394" s="77"/>
      <c r="W394" s="77"/>
      <c r="X394" s="77"/>
      <c r="Y394" s="77"/>
      <c r="Z394" s="77"/>
    </row>
    <row r="395" spans="1:26" ht="51.75">
      <c r="A395" s="103"/>
      <c r="B395" s="105" t="s">
        <v>656</v>
      </c>
      <c r="C395" s="105"/>
      <c r="D395" s="76"/>
      <c r="E395" s="77"/>
      <c r="F395" s="77"/>
      <c r="G395" s="77"/>
      <c r="H395" s="77"/>
      <c r="I395" s="77"/>
      <c r="J395" s="77"/>
      <c r="K395" s="77"/>
      <c r="L395" s="77"/>
      <c r="M395" s="77"/>
      <c r="N395" s="77"/>
      <c r="O395" s="77"/>
      <c r="P395" s="77"/>
      <c r="Q395" s="77"/>
      <c r="R395" s="77"/>
      <c r="S395" s="77"/>
      <c r="T395" s="77"/>
      <c r="U395" s="77"/>
      <c r="V395" s="77"/>
      <c r="W395" s="77"/>
      <c r="X395" s="77"/>
      <c r="Y395" s="77"/>
      <c r="Z395" s="77"/>
    </row>
    <row r="396" spans="1:26" ht="64.5">
      <c r="A396" s="103"/>
      <c r="B396" s="25" t="s">
        <v>657</v>
      </c>
      <c r="C396" s="105"/>
      <c r="D396" s="76"/>
      <c r="E396" s="77"/>
      <c r="F396" s="77"/>
      <c r="G396" s="77"/>
      <c r="H396" s="77"/>
      <c r="I396" s="77"/>
      <c r="J396" s="77"/>
      <c r="K396" s="77"/>
      <c r="L396" s="77"/>
      <c r="M396" s="77"/>
      <c r="N396" s="77"/>
      <c r="O396" s="77"/>
      <c r="P396" s="77"/>
      <c r="Q396" s="77"/>
      <c r="R396" s="77"/>
      <c r="S396" s="77"/>
      <c r="T396" s="77"/>
      <c r="U396" s="77"/>
      <c r="V396" s="77"/>
      <c r="W396" s="77"/>
      <c r="X396" s="77"/>
      <c r="Y396" s="77"/>
      <c r="Z396" s="77"/>
    </row>
    <row r="397" spans="1:26" ht="115.5">
      <c r="A397" s="103"/>
      <c r="B397" s="25" t="s">
        <v>658</v>
      </c>
      <c r="C397" s="105"/>
      <c r="D397" s="76"/>
      <c r="E397" s="77"/>
      <c r="F397" s="77"/>
      <c r="G397" s="77"/>
      <c r="H397" s="77"/>
      <c r="I397" s="77"/>
      <c r="J397" s="77"/>
      <c r="K397" s="77"/>
      <c r="L397" s="77"/>
      <c r="M397" s="77"/>
      <c r="N397" s="77"/>
      <c r="O397" s="77"/>
      <c r="P397" s="77"/>
      <c r="Q397" s="77"/>
      <c r="R397" s="77"/>
      <c r="S397" s="77"/>
      <c r="T397" s="77"/>
      <c r="U397" s="77"/>
      <c r="V397" s="77"/>
      <c r="W397" s="77"/>
      <c r="X397" s="77"/>
      <c r="Y397" s="77"/>
      <c r="Z397" s="77"/>
    </row>
    <row r="398" spans="1:26" ht="15">
      <c r="A398" s="103"/>
      <c r="B398" s="107" t="s">
        <v>659</v>
      </c>
      <c r="C398" s="107"/>
      <c r="D398" s="76"/>
      <c r="E398" s="77"/>
      <c r="F398" s="77"/>
      <c r="G398" s="77"/>
      <c r="H398" s="77"/>
      <c r="I398" s="77"/>
      <c r="J398" s="77"/>
      <c r="K398" s="77"/>
      <c r="L398" s="77"/>
      <c r="M398" s="77"/>
      <c r="N398" s="77"/>
      <c r="O398" s="77"/>
      <c r="P398" s="77"/>
      <c r="Q398" s="77"/>
      <c r="R398" s="77"/>
      <c r="S398" s="77"/>
      <c r="T398" s="77"/>
      <c r="U398" s="77"/>
      <c r="V398" s="77"/>
      <c r="W398" s="77"/>
      <c r="X398" s="77"/>
      <c r="Y398" s="77"/>
      <c r="Z398" s="77"/>
    </row>
    <row r="399" spans="1:26" ht="39">
      <c r="A399" s="103"/>
      <c r="B399" s="107" t="s">
        <v>660</v>
      </c>
      <c r="C399" s="107" t="s">
        <v>661</v>
      </c>
      <c r="D399" s="76"/>
      <c r="E399" s="77"/>
      <c r="F399" s="77"/>
      <c r="G399" s="77"/>
      <c r="H399" s="77"/>
      <c r="I399" s="77"/>
      <c r="J399" s="77"/>
      <c r="K399" s="77"/>
      <c r="L399" s="77"/>
      <c r="M399" s="77"/>
      <c r="N399" s="77"/>
      <c r="O399" s="77"/>
      <c r="P399" s="77"/>
      <c r="Q399" s="77"/>
      <c r="R399" s="77"/>
      <c r="S399" s="77"/>
      <c r="T399" s="77"/>
      <c r="U399" s="77"/>
      <c r="V399" s="77"/>
      <c r="W399" s="77"/>
      <c r="X399" s="77"/>
      <c r="Y399" s="77"/>
      <c r="Z399" s="77"/>
    </row>
    <row r="400" spans="1:26" ht="77.25">
      <c r="A400" s="103"/>
      <c r="B400" s="107" t="s">
        <v>662</v>
      </c>
      <c r="C400" s="107"/>
      <c r="D400" s="76"/>
      <c r="E400" s="77"/>
      <c r="F400" s="77"/>
      <c r="G400" s="77"/>
      <c r="H400" s="77"/>
      <c r="I400" s="77"/>
      <c r="J400" s="77"/>
      <c r="K400" s="77"/>
      <c r="L400" s="77"/>
      <c r="M400" s="77"/>
      <c r="N400" s="77"/>
      <c r="O400" s="77"/>
      <c r="P400" s="77"/>
      <c r="Q400" s="77"/>
      <c r="R400" s="77"/>
      <c r="S400" s="77"/>
      <c r="T400" s="77"/>
      <c r="U400" s="77"/>
      <c r="V400" s="77"/>
      <c r="W400" s="77"/>
      <c r="X400" s="77"/>
      <c r="Y400" s="77"/>
      <c r="Z400" s="77"/>
    </row>
    <row r="401" spans="1:26" ht="26.25">
      <c r="A401" s="103"/>
      <c r="B401" s="108" t="s">
        <v>663</v>
      </c>
      <c r="C401" s="107"/>
      <c r="D401" s="76"/>
      <c r="E401" s="77"/>
      <c r="F401" s="77"/>
      <c r="G401" s="77"/>
      <c r="H401" s="77"/>
      <c r="I401" s="77"/>
      <c r="J401" s="77"/>
      <c r="K401" s="77"/>
      <c r="L401" s="77"/>
      <c r="M401" s="77"/>
      <c r="N401" s="77"/>
      <c r="O401" s="77"/>
      <c r="P401" s="77"/>
      <c r="Q401" s="77"/>
      <c r="R401" s="77"/>
      <c r="S401" s="77"/>
      <c r="T401" s="77"/>
      <c r="U401" s="77"/>
      <c r="V401" s="77"/>
      <c r="W401" s="77"/>
      <c r="X401" s="77"/>
      <c r="Y401" s="77"/>
      <c r="Z401" s="77"/>
    </row>
    <row r="402" spans="1:26" ht="51.75">
      <c r="A402" s="103"/>
      <c r="B402" s="107" t="s">
        <v>664</v>
      </c>
      <c r="C402" s="107"/>
      <c r="D402" s="76"/>
      <c r="E402" s="77"/>
      <c r="F402" s="77"/>
      <c r="G402" s="77"/>
      <c r="H402" s="77"/>
      <c r="I402" s="77"/>
      <c r="J402" s="77"/>
      <c r="K402" s="77"/>
      <c r="L402" s="77"/>
      <c r="M402" s="77"/>
      <c r="N402" s="77"/>
      <c r="O402" s="77"/>
      <c r="P402" s="77"/>
      <c r="Q402" s="77"/>
      <c r="R402" s="77"/>
      <c r="S402" s="77"/>
      <c r="T402" s="77"/>
      <c r="U402" s="77"/>
      <c r="V402" s="77"/>
      <c r="W402" s="77"/>
      <c r="X402" s="77"/>
      <c r="Y402" s="77"/>
      <c r="Z402" s="77"/>
    </row>
    <row r="403" spans="1:26" ht="15">
      <c r="A403" s="103"/>
      <c r="B403" s="109">
        <v>44238</v>
      </c>
      <c r="C403" s="110"/>
      <c r="D403" s="99"/>
      <c r="E403" s="100"/>
      <c r="F403" s="100"/>
      <c r="G403" s="100"/>
      <c r="H403" s="100"/>
      <c r="I403" s="100"/>
      <c r="J403" s="100"/>
      <c r="K403" s="100"/>
      <c r="L403" s="100"/>
      <c r="M403" s="100"/>
      <c r="N403" s="100"/>
      <c r="O403" s="100"/>
      <c r="P403" s="100"/>
      <c r="Q403" s="100"/>
      <c r="R403" s="100"/>
      <c r="S403" s="100"/>
      <c r="T403" s="100"/>
      <c r="U403" s="100"/>
      <c r="V403" s="100"/>
      <c r="W403" s="100"/>
      <c r="X403" s="100"/>
      <c r="Y403" s="100"/>
      <c r="Z403" s="100"/>
    </row>
    <row r="404" spans="1:26" ht="77.25">
      <c r="A404" s="103"/>
      <c r="B404" s="107" t="s">
        <v>665</v>
      </c>
      <c r="C404" s="107"/>
      <c r="D404" s="76"/>
      <c r="E404" s="77"/>
      <c r="F404" s="77"/>
      <c r="G404" s="77"/>
      <c r="H404" s="77"/>
      <c r="I404" s="77"/>
      <c r="J404" s="77"/>
      <c r="K404" s="77"/>
      <c r="L404" s="77"/>
      <c r="M404" s="77"/>
      <c r="N404" s="77"/>
      <c r="O404" s="77"/>
      <c r="P404" s="77"/>
      <c r="Q404" s="77"/>
      <c r="R404" s="77"/>
      <c r="S404" s="77"/>
      <c r="T404" s="77"/>
      <c r="U404" s="77"/>
      <c r="V404" s="77"/>
      <c r="W404" s="77"/>
      <c r="X404" s="77"/>
      <c r="Y404" s="77"/>
      <c r="Z404" s="77"/>
    </row>
    <row r="405" spans="1:26" ht="64.5">
      <c r="A405" s="103"/>
      <c r="B405" s="107" t="s">
        <v>666</v>
      </c>
      <c r="C405" s="107"/>
      <c r="D405" s="76"/>
      <c r="E405" s="77"/>
      <c r="F405" s="77"/>
      <c r="G405" s="77"/>
      <c r="H405" s="77"/>
      <c r="I405" s="77"/>
      <c r="J405" s="77"/>
      <c r="K405" s="77"/>
      <c r="L405" s="77"/>
      <c r="M405" s="77"/>
      <c r="N405" s="77"/>
      <c r="O405" s="77"/>
      <c r="P405" s="77"/>
      <c r="Q405" s="77"/>
      <c r="R405" s="77"/>
      <c r="S405" s="77"/>
      <c r="T405" s="77"/>
      <c r="U405" s="77"/>
      <c r="V405" s="77"/>
      <c r="W405" s="77"/>
      <c r="X405" s="77"/>
      <c r="Y405" s="77"/>
      <c r="Z405" s="77"/>
    </row>
    <row r="406" spans="1:26" ht="153.75">
      <c r="A406" s="103"/>
      <c r="B406" s="107" t="s">
        <v>667</v>
      </c>
      <c r="C406" s="111" t="s">
        <v>668</v>
      </c>
      <c r="D406" s="76"/>
      <c r="E406" s="77"/>
      <c r="F406" s="77"/>
      <c r="G406" s="77"/>
      <c r="H406" s="77"/>
      <c r="I406" s="77"/>
      <c r="J406" s="77"/>
      <c r="K406" s="77"/>
      <c r="L406" s="77"/>
      <c r="M406" s="77"/>
      <c r="N406" s="77"/>
      <c r="O406" s="77"/>
      <c r="P406" s="77"/>
      <c r="Q406" s="77"/>
      <c r="R406" s="77"/>
      <c r="S406" s="77"/>
      <c r="T406" s="77"/>
      <c r="U406" s="77"/>
      <c r="V406" s="77"/>
      <c r="W406" s="77"/>
      <c r="X406" s="77"/>
      <c r="Y406" s="77"/>
      <c r="Z406" s="77"/>
    </row>
    <row r="407" spans="1:26" ht="77.25">
      <c r="A407" s="103"/>
      <c r="B407" s="107" t="s">
        <v>669</v>
      </c>
      <c r="C407" s="107"/>
      <c r="D407" s="76"/>
      <c r="E407" s="77"/>
      <c r="F407" s="77"/>
      <c r="G407" s="77"/>
      <c r="H407" s="77"/>
      <c r="I407" s="77"/>
      <c r="J407" s="77"/>
      <c r="K407" s="77"/>
      <c r="L407" s="77"/>
      <c r="M407" s="77"/>
      <c r="N407" s="77"/>
      <c r="O407" s="77"/>
      <c r="P407" s="77"/>
      <c r="Q407" s="77"/>
      <c r="R407" s="77"/>
      <c r="S407" s="77"/>
      <c r="T407" s="77"/>
      <c r="U407" s="77"/>
      <c r="V407" s="77"/>
      <c r="W407" s="77"/>
      <c r="X407" s="77"/>
      <c r="Y407" s="77"/>
      <c r="Z407" s="77"/>
    </row>
    <row r="408" spans="1:26" ht="31.5" customHeight="1">
      <c r="A408" s="103"/>
      <c r="B408" s="107" t="s">
        <v>670</v>
      </c>
      <c r="C408" s="107"/>
      <c r="D408" s="76"/>
      <c r="E408" s="77"/>
      <c r="F408" s="77"/>
      <c r="G408" s="77"/>
      <c r="H408" s="77"/>
      <c r="I408" s="77"/>
      <c r="J408" s="77"/>
      <c r="K408" s="77"/>
      <c r="L408" s="77"/>
      <c r="M408" s="77"/>
      <c r="N408" s="77"/>
      <c r="O408" s="77"/>
      <c r="P408" s="77"/>
      <c r="Q408" s="77"/>
      <c r="R408" s="77"/>
      <c r="S408" s="77"/>
      <c r="T408" s="77"/>
      <c r="U408" s="77"/>
      <c r="V408" s="77"/>
      <c r="W408" s="77"/>
      <c r="X408" s="77"/>
      <c r="Y408" s="77"/>
      <c r="Z408" s="77"/>
    </row>
    <row r="409" spans="1:26" ht="39">
      <c r="A409" s="103"/>
      <c r="B409" s="107" t="s">
        <v>671</v>
      </c>
      <c r="C409" s="107"/>
      <c r="D409" s="76"/>
      <c r="E409" s="77"/>
      <c r="F409" s="77"/>
      <c r="G409" s="77"/>
      <c r="H409" s="77"/>
      <c r="I409" s="77"/>
      <c r="J409" s="77"/>
      <c r="K409" s="77"/>
      <c r="L409" s="77"/>
      <c r="M409" s="77"/>
      <c r="N409" s="77"/>
      <c r="O409" s="77"/>
      <c r="P409" s="77"/>
      <c r="Q409" s="77"/>
      <c r="R409" s="77"/>
      <c r="S409" s="77"/>
      <c r="T409" s="77"/>
      <c r="U409" s="77"/>
      <c r="V409" s="77"/>
      <c r="W409" s="77"/>
      <c r="X409" s="77"/>
      <c r="Y409" s="77"/>
      <c r="Z409" s="77"/>
    </row>
    <row r="410" spans="1:26" ht="26.25">
      <c r="A410" s="103"/>
      <c r="B410" s="107" t="s">
        <v>672</v>
      </c>
      <c r="C410" s="107" t="s">
        <v>673</v>
      </c>
      <c r="D410" s="76"/>
      <c r="E410" s="77"/>
      <c r="F410" s="77"/>
      <c r="G410" s="77"/>
      <c r="H410" s="77"/>
      <c r="I410" s="77"/>
      <c r="J410" s="77"/>
      <c r="K410" s="77"/>
      <c r="L410" s="77"/>
      <c r="M410" s="77"/>
      <c r="N410" s="77"/>
      <c r="O410" s="77"/>
      <c r="P410" s="77"/>
      <c r="Q410" s="77"/>
      <c r="R410" s="77"/>
      <c r="S410" s="77"/>
      <c r="T410" s="77"/>
      <c r="U410" s="77"/>
      <c r="V410" s="77"/>
      <c r="W410" s="77"/>
      <c r="X410" s="77"/>
      <c r="Y410" s="77"/>
      <c r="Z410" s="77"/>
    </row>
    <row r="411" spans="1:26" ht="39">
      <c r="A411" s="103"/>
      <c r="B411" s="107" t="s">
        <v>674</v>
      </c>
      <c r="C411" s="107"/>
      <c r="D411" s="76"/>
      <c r="E411" s="77"/>
      <c r="F411" s="77"/>
      <c r="G411" s="77"/>
      <c r="H411" s="77"/>
      <c r="I411" s="77"/>
      <c r="J411" s="77"/>
      <c r="K411" s="77"/>
      <c r="L411" s="77"/>
      <c r="M411" s="77"/>
      <c r="N411" s="77"/>
      <c r="O411" s="77"/>
      <c r="P411" s="77"/>
      <c r="Q411" s="77"/>
      <c r="R411" s="77"/>
      <c r="S411" s="77"/>
      <c r="T411" s="77"/>
      <c r="U411" s="77"/>
      <c r="V411" s="77"/>
      <c r="W411" s="77"/>
      <c r="X411" s="77"/>
      <c r="Y411" s="77"/>
      <c r="Z411" s="77"/>
    </row>
    <row r="412" spans="1:26" ht="39">
      <c r="A412" s="103"/>
      <c r="B412" s="107" t="s">
        <v>675</v>
      </c>
      <c r="C412" s="107" t="s">
        <v>676</v>
      </c>
      <c r="D412" s="76"/>
      <c r="E412" s="77"/>
      <c r="F412" s="77"/>
      <c r="G412" s="77"/>
      <c r="H412" s="77"/>
      <c r="I412" s="77"/>
      <c r="J412" s="77"/>
      <c r="K412" s="77"/>
      <c r="L412" s="77"/>
      <c r="M412" s="77"/>
      <c r="N412" s="77"/>
      <c r="O412" s="77"/>
      <c r="P412" s="77"/>
      <c r="Q412" s="77"/>
      <c r="R412" s="77"/>
      <c r="S412" s="77"/>
      <c r="T412" s="77"/>
      <c r="U412" s="77"/>
      <c r="V412" s="77"/>
      <c r="W412" s="77"/>
      <c r="X412" s="77"/>
      <c r="Y412" s="77"/>
      <c r="Z412" s="77"/>
    </row>
    <row r="413" spans="1:26" ht="102.75">
      <c r="A413" s="103"/>
      <c r="B413" s="107" t="s">
        <v>677</v>
      </c>
      <c r="C413" s="107"/>
      <c r="D413" s="76"/>
      <c r="E413" s="77"/>
      <c r="F413" s="77"/>
      <c r="G413" s="77"/>
      <c r="H413" s="77"/>
      <c r="I413" s="77"/>
      <c r="J413" s="77"/>
      <c r="K413" s="77"/>
      <c r="L413" s="77"/>
      <c r="M413" s="77"/>
      <c r="N413" s="77"/>
      <c r="O413" s="77"/>
      <c r="P413" s="77"/>
      <c r="Q413" s="77"/>
      <c r="R413" s="77"/>
      <c r="S413" s="77"/>
      <c r="T413" s="77"/>
      <c r="U413" s="77"/>
      <c r="V413" s="77"/>
      <c r="W413" s="77"/>
      <c r="X413" s="77"/>
      <c r="Y413" s="77"/>
      <c r="Z413" s="77"/>
    </row>
    <row r="414" spans="1:26" ht="26.25">
      <c r="A414" s="103"/>
      <c r="B414" s="107" t="s">
        <v>678</v>
      </c>
      <c r="C414" s="107"/>
      <c r="D414" s="76"/>
      <c r="E414" s="77"/>
      <c r="F414" s="77"/>
      <c r="G414" s="77"/>
      <c r="H414" s="77"/>
      <c r="I414" s="77"/>
      <c r="J414" s="77"/>
      <c r="K414" s="77"/>
      <c r="L414" s="77"/>
      <c r="M414" s="77"/>
      <c r="N414" s="77"/>
      <c r="O414" s="77"/>
      <c r="P414" s="77"/>
      <c r="Q414" s="77"/>
      <c r="R414" s="77"/>
      <c r="S414" s="77"/>
      <c r="T414" s="77"/>
      <c r="U414" s="77"/>
      <c r="V414" s="77"/>
      <c r="W414" s="77"/>
      <c r="X414" s="77"/>
      <c r="Y414" s="77"/>
      <c r="Z414" s="77"/>
    </row>
    <row r="415" spans="1:26" ht="77.25">
      <c r="A415" s="103"/>
      <c r="B415" s="107" t="s">
        <v>679</v>
      </c>
      <c r="C415" s="107"/>
      <c r="D415" s="76"/>
      <c r="E415" s="77"/>
      <c r="F415" s="77"/>
      <c r="G415" s="77"/>
      <c r="H415" s="77"/>
      <c r="I415" s="77"/>
      <c r="J415" s="77"/>
      <c r="K415" s="77"/>
      <c r="L415" s="77"/>
      <c r="M415" s="77"/>
      <c r="N415" s="77"/>
      <c r="O415" s="77"/>
      <c r="P415" s="77"/>
      <c r="Q415" s="77"/>
      <c r="R415" s="77"/>
      <c r="S415" s="77"/>
      <c r="T415" s="77"/>
      <c r="U415" s="77"/>
      <c r="V415" s="77"/>
      <c r="W415" s="77"/>
      <c r="X415" s="77"/>
      <c r="Y415" s="77"/>
      <c r="Z415" s="77"/>
    </row>
    <row r="416" spans="1:26" ht="15">
      <c r="A416" s="103"/>
      <c r="B416" s="112">
        <v>44237</v>
      </c>
      <c r="C416" s="113"/>
      <c r="D416" s="99"/>
      <c r="E416" s="100"/>
      <c r="F416" s="100"/>
      <c r="G416" s="100"/>
      <c r="H416" s="100"/>
      <c r="I416" s="100"/>
      <c r="J416" s="100"/>
      <c r="K416" s="100"/>
      <c r="L416" s="100"/>
      <c r="M416" s="100"/>
      <c r="N416" s="100"/>
      <c r="O416" s="100"/>
      <c r="P416" s="100"/>
      <c r="Q416" s="100"/>
      <c r="R416" s="100"/>
      <c r="S416" s="100"/>
      <c r="T416" s="100"/>
      <c r="U416" s="100"/>
      <c r="V416" s="100"/>
      <c r="W416" s="100"/>
      <c r="X416" s="100"/>
      <c r="Y416" s="100"/>
      <c r="Z416" s="100"/>
    </row>
    <row r="417" spans="1:26" ht="77.25">
      <c r="A417" s="103"/>
      <c r="B417" s="107" t="s">
        <v>680</v>
      </c>
      <c r="D417" s="76"/>
      <c r="E417" s="77"/>
      <c r="F417" s="77"/>
      <c r="G417" s="77"/>
      <c r="H417" s="77"/>
      <c r="I417" s="77"/>
      <c r="J417" s="77"/>
      <c r="K417" s="77"/>
      <c r="L417" s="77"/>
      <c r="M417" s="77"/>
      <c r="N417" s="77"/>
      <c r="O417" s="77"/>
      <c r="P417" s="77"/>
      <c r="Q417" s="77"/>
      <c r="R417" s="77"/>
      <c r="S417" s="77"/>
      <c r="T417" s="77"/>
      <c r="U417" s="77"/>
      <c r="V417" s="77"/>
      <c r="W417" s="77"/>
      <c r="X417" s="77"/>
      <c r="Y417" s="77"/>
      <c r="Z417" s="77"/>
    </row>
    <row r="418" spans="1:26" ht="179.25">
      <c r="A418" s="103"/>
      <c r="B418" s="107" t="s">
        <v>681</v>
      </c>
      <c r="C418" s="114" t="s">
        <v>682</v>
      </c>
      <c r="D418" s="76"/>
      <c r="E418" s="77"/>
      <c r="F418" s="77"/>
      <c r="G418" s="77"/>
      <c r="H418" s="77"/>
      <c r="I418" s="77"/>
      <c r="J418" s="77"/>
      <c r="K418" s="77"/>
      <c r="L418" s="77"/>
      <c r="M418" s="77"/>
      <c r="N418" s="77"/>
      <c r="O418" s="77"/>
      <c r="P418" s="77"/>
      <c r="Q418" s="77"/>
      <c r="R418" s="77"/>
      <c r="S418" s="77"/>
      <c r="T418" s="77"/>
      <c r="U418" s="77"/>
      <c r="V418" s="77"/>
      <c r="W418" s="77"/>
      <c r="X418" s="77"/>
      <c r="Y418" s="77"/>
      <c r="Z418" s="77"/>
    </row>
    <row r="419" spans="1:26" ht="39">
      <c r="A419" s="103"/>
      <c r="B419" s="107" t="s">
        <v>683</v>
      </c>
      <c r="C419" s="114"/>
      <c r="D419" s="76"/>
      <c r="E419" s="77"/>
      <c r="F419" s="77"/>
      <c r="G419" s="77"/>
      <c r="H419" s="77"/>
      <c r="I419" s="77"/>
      <c r="J419" s="77"/>
      <c r="K419" s="77"/>
      <c r="L419" s="77"/>
      <c r="M419" s="77"/>
      <c r="N419" s="77"/>
      <c r="O419" s="77"/>
      <c r="P419" s="77"/>
      <c r="Q419" s="77"/>
      <c r="R419" s="77"/>
      <c r="S419" s="77"/>
      <c r="T419" s="77"/>
      <c r="U419" s="77"/>
      <c r="V419" s="77"/>
      <c r="W419" s="77"/>
      <c r="X419" s="77"/>
      <c r="Y419" s="77"/>
      <c r="Z419" s="77"/>
    </row>
    <row r="420" spans="1:26" ht="51.75">
      <c r="A420" s="103"/>
      <c r="B420" s="107" t="s">
        <v>684</v>
      </c>
      <c r="C420" s="114"/>
      <c r="D420" s="76"/>
      <c r="E420" s="77"/>
      <c r="F420" s="77"/>
      <c r="G420" s="77"/>
      <c r="H420" s="77"/>
      <c r="I420" s="77"/>
      <c r="J420" s="77"/>
      <c r="K420" s="77"/>
      <c r="L420" s="77"/>
      <c r="M420" s="77"/>
      <c r="N420" s="77"/>
      <c r="O420" s="77"/>
      <c r="P420" s="77"/>
      <c r="Q420" s="77"/>
      <c r="R420" s="77"/>
      <c r="S420" s="77"/>
      <c r="T420" s="77"/>
      <c r="U420" s="77"/>
      <c r="V420" s="77"/>
      <c r="W420" s="77"/>
      <c r="X420" s="77"/>
      <c r="Y420" s="77"/>
      <c r="Z420" s="77"/>
    </row>
    <row r="421" spans="1:26" ht="77.25">
      <c r="A421" s="103"/>
      <c r="B421" s="107" t="s">
        <v>685</v>
      </c>
      <c r="C421" s="114"/>
      <c r="D421" s="76"/>
      <c r="E421" s="77"/>
      <c r="F421" s="77"/>
      <c r="G421" s="77"/>
      <c r="H421" s="77"/>
      <c r="I421" s="77"/>
      <c r="J421" s="77"/>
      <c r="K421" s="77"/>
      <c r="L421" s="77"/>
      <c r="M421" s="77"/>
      <c r="N421" s="77"/>
      <c r="O421" s="77"/>
      <c r="P421" s="77"/>
      <c r="Q421" s="77"/>
      <c r="R421" s="77"/>
      <c r="S421" s="77"/>
      <c r="T421" s="77"/>
      <c r="U421" s="77"/>
      <c r="V421" s="77"/>
      <c r="W421" s="77"/>
      <c r="X421" s="77"/>
      <c r="Y421" s="77"/>
      <c r="Z421" s="77"/>
    </row>
    <row r="422" spans="1:26" ht="39">
      <c r="A422" s="103"/>
      <c r="B422" s="107" t="s">
        <v>686</v>
      </c>
      <c r="C422" s="114"/>
      <c r="D422" s="76"/>
      <c r="E422" s="77"/>
      <c r="F422" s="77"/>
      <c r="G422" s="77"/>
      <c r="H422" s="77"/>
      <c r="I422" s="77"/>
      <c r="J422" s="77"/>
      <c r="K422" s="77"/>
      <c r="L422" s="77"/>
      <c r="M422" s="77"/>
      <c r="N422" s="77"/>
      <c r="O422" s="77"/>
      <c r="P422" s="77"/>
      <c r="Q422" s="77"/>
      <c r="R422" s="77"/>
      <c r="S422" s="77"/>
      <c r="T422" s="77"/>
      <c r="U422" s="77"/>
      <c r="V422" s="77"/>
      <c r="W422" s="77"/>
      <c r="X422" s="77"/>
      <c r="Y422" s="77"/>
      <c r="Z422" s="77"/>
    </row>
    <row r="423" spans="1:26" ht="39">
      <c r="A423" s="103"/>
      <c r="B423" s="107" t="s">
        <v>687</v>
      </c>
      <c r="C423" s="114"/>
      <c r="D423" s="76"/>
      <c r="E423" s="77"/>
      <c r="F423" s="77"/>
      <c r="G423" s="77"/>
      <c r="H423" s="77"/>
      <c r="I423" s="77"/>
      <c r="J423" s="77"/>
      <c r="K423" s="77"/>
      <c r="L423" s="77"/>
      <c r="M423" s="77"/>
      <c r="N423" s="77"/>
      <c r="O423" s="77"/>
      <c r="P423" s="77"/>
      <c r="Q423" s="77"/>
      <c r="R423" s="77"/>
      <c r="S423" s="77"/>
      <c r="T423" s="77"/>
      <c r="U423" s="77"/>
      <c r="V423" s="77"/>
      <c r="W423" s="77"/>
      <c r="X423" s="77"/>
      <c r="Y423" s="77"/>
      <c r="Z423" s="77"/>
    </row>
    <row r="424" spans="1:26" ht="51">
      <c r="A424" s="115"/>
      <c r="B424" s="107" t="s">
        <v>688</v>
      </c>
      <c r="C424" s="116"/>
      <c r="D424" s="64"/>
      <c r="E424" s="63"/>
      <c r="F424" s="63"/>
      <c r="G424" s="63"/>
      <c r="H424" s="63"/>
      <c r="I424" s="63"/>
      <c r="J424" s="63"/>
      <c r="K424" s="63"/>
      <c r="L424" s="63"/>
      <c r="M424" s="63"/>
      <c r="N424" s="63"/>
      <c r="O424" s="63"/>
      <c r="P424" s="63"/>
      <c r="Q424" s="63"/>
      <c r="R424" s="63"/>
      <c r="S424" s="63"/>
      <c r="T424" s="63"/>
      <c r="U424" s="63"/>
      <c r="V424" s="63"/>
      <c r="W424" s="63"/>
      <c r="X424" s="63"/>
      <c r="Y424" s="63"/>
      <c r="Z424" s="63"/>
    </row>
    <row r="425" spans="1:26" ht="63.75">
      <c r="A425" s="115"/>
      <c r="B425" s="107" t="s">
        <v>689</v>
      </c>
      <c r="C425" s="117"/>
      <c r="D425" s="118"/>
      <c r="E425" s="119"/>
      <c r="F425" s="119"/>
      <c r="G425" s="119"/>
      <c r="H425" s="119"/>
      <c r="I425" s="119"/>
      <c r="J425" s="119"/>
      <c r="K425" s="119"/>
      <c r="L425" s="119"/>
      <c r="M425" s="119"/>
      <c r="N425" s="119"/>
      <c r="O425" s="119"/>
      <c r="P425" s="119"/>
      <c r="Q425" s="119"/>
      <c r="R425" s="119"/>
      <c r="S425" s="119"/>
      <c r="T425" s="119"/>
      <c r="U425" s="119"/>
      <c r="V425" s="119"/>
      <c r="W425" s="119"/>
      <c r="X425" s="119"/>
      <c r="Y425" s="119"/>
      <c r="Z425" s="119"/>
    </row>
    <row r="426" spans="1:26" ht="140.25">
      <c r="A426" s="115"/>
      <c r="B426" s="72" t="s">
        <v>690</v>
      </c>
      <c r="C426" s="120" t="s">
        <v>691</v>
      </c>
      <c r="D426" s="118"/>
      <c r="E426" s="119"/>
      <c r="F426" s="119"/>
      <c r="G426" s="119"/>
      <c r="H426" s="119"/>
      <c r="I426" s="119"/>
      <c r="J426" s="119"/>
      <c r="K426" s="119"/>
      <c r="L426" s="119"/>
      <c r="M426" s="119"/>
      <c r="N426" s="119"/>
      <c r="O426" s="119"/>
      <c r="P426" s="119"/>
      <c r="Q426" s="119"/>
      <c r="R426" s="119"/>
      <c r="S426" s="119"/>
      <c r="T426" s="119"/>
      <c r="U426" s="119"/>
      <c r="V426" s="119"/>
      <c r="W426" s="119"/>
      <c r="X426" s="119"/>
      <c r="Y426" s="119"/>
      <c r="Z426" s="119"/>
    </row>
    <row r="427" spans="1:26" ht="63.75">
      <c r="A427" s="115"/>
      <c r="B427" s="121" t="s">
        <v>692</v>
      </c>
      <c r="C427" s="117"/>
      <c r="D427" s="118"/>
      <c r="E427" s="119"/>
      <c r="F427" s="119"/>
      <c r="G427" s="119"/>
      <c r="H427" s="119"/>
      <c r="I427" s="119"/>
      <c r="J427" s="119"/>
      <c r="K427" s="119"/>
      <c r="L427" s="119"/>
      <c r="M427" s="119"/>
      <c r="N427" s="119"/>
      <c r="O427" s="119"/>
      <c r="P427" s="119"/>
      <c r="Q427" s="119"/>
      <c r="R427" s="119"/>
      <c r="S427" s="119"/>
      <c r="T427" s="119"/>
      <c r="U427" s="119"/>
      <c r="V427" s="119"/>
      <c r="W427" s="119"/>
      <c r="X427" s="119"/>
      <c r="Y427" s="119"/>
      <c r="Z427" s="119"/>
    </row>
    <row r="428" spans="1:26" ht="51">
      <c r="A428" s="115"/>
      <c r="B428" s="121" t="s">
        <v>693</v>
      </c>
      <c r="C428" s="117"/>
      <c r="D428" s="118"/>
      <c r="E428" s="119"/>
      <c r="F428" s="119"/>
      <c r="G428" s="119"/>
      <c r="H428" s="119"/>
      <c r="I428" s="119"/>
      <c r="J428" s="119"/>
      <c r="K428" s="119"/>
      <c r="L428" s="119"/>
      <c r="M428" s="119"/>
      <c r="N428" s="119"/>
      <c r="O428" s="119"/>
      <c r="P428" s="119"/>
      <c r="Q428" s="119"/>
      <c r="R428" s="119"/>
      <c r="S428" s="119"/>
      <c r="T428" s="119"/>
      <c r="U428" s="119"/>
      <c r="V428" s="119"/>
      <c r="W428" s="119"/>
      <c r="X428" s="119"/>
      <c r="Y428" s="119"/>
      <c r="Z428" s="119"/>
    </row>
    <row r="429" spans="1:26" ht="76.5">
      <c r="A429" s="115"/>
      <c r="B429" s="121" t="s">
        <v>694</v>
      </c>
      <c r="C429" s="117" t="s">
        <v>695</v>
      </c>
      <c r="D429" s="118"/>
      <c r="E429" s="119"/>
      <c r="F429" s="119"/>
      <c r="G429" s="119"/>
      <c r="H429" s="119"/>
      <c r="I429" s="119"/>
      <c r="J429" s="119"/>
      <c r="K429" s="119"/>
      <c r="L429" s="119"/>
      <c r="M429" s="119"/>
      <c r="N429" s="119"/>
      <c r="O429" s="119"/>
      <c r="P429" s="119"/>
      <c r="Q429" s="119"/>
      <c r="R429" s="119"/>
      <c r="S429" s="119"/>
      <c r="T429" s="119"/>
      <c r="U429" s="119"/>
      <c r="V429" s="119"/>
      <c r="W429" s="119"/>
      <c r="X429" s="119"/>
      <c r="Y429" s="119"/>
      <c r="Z429" s="119"/>
    </row>
    <row r="430" spans="1:26" ht="89.25">
      <c r="A430" s="115"/>
      <c r="B430" s="121" t="s">
        <v>696</v>
      </c>
      <c r="C430" s="116"/>
      <c r="D430" s="64"/>
      <c r="E430" s="63"/>
      <c r="F430" s="63"/>
      <c r="G430" s="63"/>
      <c r="H430" s="63"/>
      <c r="I430" s="63"/>
      <c r="J430" s="63"/>
      <c r="K430" s="63"/>
      <c r="L430" s="63"/>
      <c r="M430" s="63"/>
      <c r="N430" s="63"/>
      <c r="O430" s="63"/>
      <c r="P430" s="63"/>
      <c r="Q430" s="63"/>
      <c r="R430" s="63"/>
      <c r="S430" s="63"/>
      <c r="T430" s="63"/>
      <c r="U430" s="63"/>
      <c r="V430" s="63"/>
      <c r="W430" s="63"/>
      <c r="X430" s="63"/>
      <c r="Y430" s="63"/>
      <c r="Z430" s="63"/>
    </row>
    <row r="431" spans="1:26" ht="51">
      <c r="A431" s="115"/>
      <c r="B431" s="121" t="s">
        <v>697</v>
      </c>
      <c r="C431" s="116"/>
      <c r="D431" s="64"/>
      <c r="E431" s="63"/>
      <c r="F431" s="63"/>
      <c r="G431" s="63"/>
      <c r="H431" s="63"/>
      <c r="I431" s="63"/>
      <c r="J431" s="63"/>
      <c r="K431" s="63"/>
      <c r="L431" s="63"/>
      <c r="M431" s="63"/>
      <c r="N431" s="63"/>
      <c r="O431" s="63"/>
      <c r="P431" s="63"/>
      <c r="Q431" s="63"/>
      <c r="R431" s="63"/>
      <c r="S431" s="63"/>
      <c r="T431" s="63"/>
      <c r="U431" s="63"/>
      <c r="V431" s="63"/>
      <c r="W431" s="63"/>
      <c r="X431" s="63"/>
      <c r="Y431" s="63"/>
      <c r="Z431" s="63"/>
    </row>
    <row r="432" spans="1:26" ht="38.25">
      <c r="A432" s="115"/>
      <c r="B432" s="121" t="s">
        <v>698</v>
      </c>
      <c r="C432" s="116" t="s">
        <v>699</v>
      </c>
      <c r="D432" s="64"/>
      <c r="E432" s="63"/>
      <c r="F432" s="63"/>
      <c r="G432" s="63"/>
      <c r="H432" s="63"/>
      <c r="I432" s="63"/>
      <c r="J432" s="63"/>
      <c r="K432" s="63"/>
      <c r="L432" s="63"/>
      <c r="M432" s="63"/>
      <c r="N432" s="63"/>
      <c r="O432" s="63"/>
      <c r="P432" s="63"/>
      <c r="Q432" s="63"/>
      <c r="R432" s="63"/>
      <c r="S432" s="63"/>
      <c r="T432" s="63"/>
      <c r="U432" s="63"/>
      <c r="V432" s="63"/>
      <c r="W432" s="63"/>
      <c r="X432" s="63"/>
      <c r="Y432" s="63"/>
      <c r="Z432" s="63"/>
    </row>
    <row r="433" spans="1:26" ht="51">
      <c r="A433" s="115"/>
      <c r="B433" s="122" t="s">
        <v>700</v>
      </c>
      <c r="C433" s="116" t="s">
        <v>701</v>
      </c>
      <c r="D433" s="64"/>
      <c r="E433" s="63"/>
      <c r="F433" s="63"/>
      <c r="G433" s="63"/>
      <c r="H433" s="63"/>
      <c r="I433" s="63"/>
      <c r="J433" s="63"/>
      <c r="K433" s="63"/>
      <c r="L433" s="63"/>
      <c r="M433" s="63"/>
      <c r="N433" s="63"/>
      <c r="O433" s="63"/>
      <c r="P433" s="63"/>
      <c r="Q433" s="63"/>
      <c r="R433" s="63"/>
      <c r="S433" s="63"/>
      <c r="T433" s="63"/>
      <c r="U433" s="63"/>
      <c r="V433" s="63"/>
      <c r="W433" s="63"/>
      <c r="X433" s="63"/>
      <c r="Y433" s="63"/>
      <c r="Z433" s="63"/>
    </row>
    <row r="434" spans="1:26" ht="15">
      <c r="A434" s="115"/>
      <c r="B434" s="109">
        <v>44236</v>
      </c>
      <c r="C434" s="123"/>
      <c r="D434" s="29"/>
      <c r="E434" s="30"/>
      <c r="F434" s="30"/>
      <c r="G434" s="30"/>
      <c r="H434" s="30"/>
      <c r="I434" s="30"/>
      <c r="J434" s="30"/>
      <c r="K434" s="30"/>
      <c r="L434" s="30"/>
      <c r="M434" s="30"/>
      <c r="N434" s="30"/>
      <c r="O434" s="30"/>
      <c r="P434" s="30"/>
      <c r="Q434" s="30"/>
      <c r="R434" s="30"/>
      <c r="S434" s="30"/>
      <c r="T434" s="30"/>
      <c r="U434" s="30"/>
      <c r="V434" s="30"/>
      <c r="W434" s="30"/>
      <c r="X434" s="30"/>
      <c r="Y434" s="30"/>
      <c r="Z434" s="30"/>
    </row>
    <row r="435" spans="1:26" ht="25.5">
      <c r="A435" s="115"/>
      <c r="B435" s="107" t="s">
        <v>702</v>
      </c>
      <c r="C435" s="116" t="s">
        <v>703</v>
      </c>
      <c r="D435" s="64"/>
      <c r="E435" s="63"/>
      <c r="F435" s="63"/>
      <c r="G435" s="63"/>
      <c r="H435" s="63"/>
      <c r="I435" s="63"/>
      <c r="J435" s="63"/>
      <c r="K435" s="63"/>
      <c r="L435" s="63"/>
      <c r="M435" s="63"/>
      <c r="N435" s="63"/>
      <c r="O435" s="63"/>
      <c r="P435" s="63"/>
      <c r="Q435" s="63"/>
      <c r="R435" s="63"/>
      <c r="S435" s="63"/>
      <c r="T435" s="63"/>
      <c r="U435" s="63"/>
      <c r="V435" s="63"/>
      <c r="W435" s="63"/>
      <c r="X435" s="63"/>
      <c r="Y435" s="63"/>
      <c r="Z435" s="63"/>
    </row>
    <row r="436" spans="1:26" ht="102">
      <c r="A436" s="115"/>
      <c r="B436" s="107" t="s">
        <v>704</v>
      </c>
      <c r="C436" s="116" t="s">
        <v>705</v>
      </c>
      <c r="D436" s="64"/>
      <c r="E436" s="63"/>
      <c r="F436" s="63"/>
      <c r="G436" s="63"/>
      <c r="H436" s="63"/>
      <c r="I436" s="63"/>
      <c r="J436" s="63"/>
      <c r="K436" s="63"/>
      <c r="L436" s="63"/>
      <c r="M436" s="63"/>
      <c r="N436" s="63"/>
      <c r="O436" s="63"/>
      <c r="P436" s="63"/>
      <c r="Q436" s="63"/>
      <c r="R436" s="63"/>
      <c r="S436" s="63"/>
      <c r="T436" s="63"/>
      <c r="U436" s="63"/>
      <c r="V436" s="63"/>
      <c r="W436" s="63"/>
      <c r="X436" s="63"/>
      <c r="Y436" s="63"/>
      <c r="Z436" s="63"/>
    </row>
    <row r="437" spans="1:26" ht="51">
      <c r="A437" s="115"/>
      <c r="B437" s="107" t="s">
        <v>706</v>
      </c>
      <c r="C437" s="116"/>
      <c r="D437" s="64"/>
      <c r="E437" s="63"/>
      <c r="F437" s="63"/>
      <c r="G437" s="63"/>
      <c r="H437" s="63"/>
      <c r="I437" s="63"/>
      <c r="J437" s="63"/>
      <c r="K437" s="63"/>
      <c r="L437" s="63"/>
      <c r="M437" s="63"/>
      <c r="N437" s="63"/>
      <c r="O437" s="63"/>
      <c r="P437" s="63"/>
      <c r="Q437" s="63"/>
      <c r="R437" s="63"/>
      <c r="S437" s="63"/>
      <c r="T437" s="63"/>
      <c r="U437" s="63"/>
      <c r="V437" s="63"/>
      <c r="W437" s="63"/>
      <c r="X437" s="63"/>
      <c r="Y437" s="63"/>
      <c r="Z437" s="63"/>
    </row>
    <row r="438" spans="1:26" ht="255">
      <c r="A438" s="115"/>
      <c r="B438" s="107" t="s">
        <v>707</v>
      </c>
      <c r="C438" s="116" t="s">
        <v>708</v>
      </c>
      <c r="D438" s="64"/>
      <c r="E438" s="63"/>
      <c r="F438" s="63"/>
      <c r="G438" s="63"/>
      <c r="H438" s="63"/>
      <c r="I438" s="63"/>
      <c r="J438" s="63"/>
      <c r="K438" s="63"/>
      <c r="L438" s="63"/>
      <c r="M438" s="63"/>
      <c r="N438" s="63"/>
      <c r="O438" s="63"/>
      <c r="P438" s="63"/>
      <c r="Q438" s="63"/>
      <c r="R438" s="63"/>
      <c r="S438" s="63"/>
      <c r="T438" s="63"/>
      <c r="U438" s="63"/>
      <c r="V438" s="63"/>
      <c r="W438" s="63"/>
      <c r="X438" s="63"/>
      <c r="Y438" s="63"/>
      <c r="Z438" s="63"/>
    </row>
    <row r="439" spans="1:26" ht="63.75">
      <c r="A439" s="115"/>
      <c r="B439" s="107" t="s">
        <v>709</v>
      </c>
      <c r="C439" s="116" t="s">
        <v>710</v>
      </c>
      <c r="D439" s="64"/>
      <c r="E439" s="63"/>
      <c r="F439" s="63"/>
      <c r="G439" s="63"/>
      <c r="H439" s="63"/>
      <c r="I439" s="63"/>
      <c r="J439" s="63"/>
      <c r="K439" s="63"/>
      <c r="L439" s="63"/>
      <c r="M439" s="63"/>
      <c r="N439" s="63"/>
      <c r="O439" s="63"/>
      <c r="P439" s="63"/>
      <c r="Q439" s="63"/>
      <c r="R439" s="63"/>
      <c r="S439" s="63"/>
      <c r="T439" s="63"/>
      <c r="U439" s="63"/>
      <c r="V439" s="63"/>
      <c r="W439" s="63"/>
      <c r="X439" s="63"/>
      <c r="Y439" s="63"/>
      <c r="Z439" s="63"/>
    </row>
    <row r="440" spans="1:26" ht="51">
      <c r="A440" s="115"/>
      <c r="B440" s="124" t="s">
        <v>711</v>
      </c>
      <c r="C440" s="116"/>
      <c r="D440" s="64"/>
      <c r="E440" s="63"/>
      <c r="F440" s="63"/>
      <c r="G440" s="63"/>
      <c r="H440" s="63"/>
      <c r="I440" s="63"/>
      <c r="J440" s="63"/>
      <c r="K440" s="63"/>
      <c r="L440" s="63"/>
      <c r="M440" s="63"/>
      <c r="N440" s="63"/>
      <c r="O440" s="63"/>
      <c r="P440" s="63"/>
      <c r="Q440" s="63"/>
      <c r="R440" s="63"/>
      <c r="S440" s="63"/>
      <c r="T440" s="63"/>
      <c r="U440" s="63"/>
      <c r="V440" s="63"/>
      <c r="W440" s="63"/>
      <c r="X440" s="63"/>
      <c r="Y440" s="63"/>
      <c r="Z440" s="63"/>
    </row>
    <row r="441" spans="1:26" ht="89.25">
      <c r="A441" s="115"/>
      <c r="B441" s="125" t="s">
        <v>712</v>
      </c>
      <c r="C441" s="116"/>
      <c r="D441" s="64"/>
      <c r="E441" s="63"/>
      <c r="F441" s="63"/>
      <c r="G441" s="63"/>
      <c r="H441" s="63"/>
      <c r="I441" s="63"/>
      <c r="J441" s="63"/>
      <c r="K441" s="63"/>
      <c r="L441" s="63"/>
      <c r="M441" s="63"/>
      <c r="N441" s="63"/>
      <c r="O441" s="63"/>
      <c r="P441" s="63"/>
      <c r="Q441" s="63"/>
      <c r="R441" s="63"/>
      <c r="S441" s="63"/>
      <c r="T441" s="63"/>
      <c r="U441" s="63"/>
      <c r="V441" s="63"/>
      <c r="W441" s="63"/>
      <c r="X441" s="63"/>
      <c r="Y441" s="63"/>
      <c r="Z441" s="63"/>
    </row>
    <row r="442" spans="1:26" ht="25.5">
      <c r="A442" s="115"/>
      <c r="B442" s="125" t="s">
        <v>713</v>
      </c>
      <c r="C442" s="116" t="s">
        <v>714</v>
      </c>
      <c r="D442" s="64"/>
      <c r="E442" s="63"/>
      <c r="F442" s="63"/>
      <c r="G442" s="63"/>
      <c r="H442" s="63"/>
      <c r="I442" s="63"/>
      <c r="J442" s="63"/>
      <c r="K442" s="63"/>
      <c r="L442" s="63"/>
      <c r="M442" s="63"/>
      <c r="N442" s="63"/>
      <c r="O442" s="63"/>
      <c r="P442" s="63"/>
      <c r="Q442" s="63"/>
      <c r="R442" s="63"/>
      <c r="S442" s="63"/>
      <c r="T442" s="63"/>
      <c r="U442" s="63"/>
      <c r="V442" s="63"/>
      <c r="W442" s="63"/>
      <c r="X442" s="63"/>
      <c r="Y442" s="63"/>
      <c r="Z442" s="63"/>
    </row>
    <row r="443" spans="1:26" ht="102">
      <c r="A443" s="115"/>
      <c r="B443" s="125" t="s">
        <v>715</v>
      </c>
      <c r="C443" s="116" t="s">
        <v>716</v>
      </c>
      <c r="D443" s="64" t="s">
        <v>717</v>
      </c>
      <c r="E443" s="63"/>
      <c r="F443" s="63"/>
      <c r="G443" s="63"/>
      <c r="H443" s="63"/>
      <c r="I443" s="63"/>
      <c r="J443" s="63"/>
      <c r="K443" s="63"/>
      <c r="L443" s="63"/>
      <c r="M443" s="63"/>
      <c r="N443" s="63"/>
      <c r="O443" s="63"/>
      <c r="P443" s="63"/>
      <c r="Q443" s="63"/>
      <c r="R443" s="63"/>
      <c r="S443" s="63"/>
      <c r="T443" s="63"/>
      <c r="U443" s="63"/>
      <c r="V443" s="63"/>
      <c r="W443" s="63"/>
      <c r="X443" s="63"/>
      <c r="Y443" s="63"/>
      <c r="Z443" s="63"/>
    </row>
    <row r="444" spans="1:26" ht="63.75">
      <c r="A444" s="115"/>
      <c r="B444" s="125" t="s">
        <v>718</v>
      </c>
      <c r="C444" s="116"/>
      <c r="D444" s="64"/>
      <c r="E444" s="63"/>
      <c r="F444" s="63"/>
      <c r="G444" s="63"/>
      <c r="H444" s="63"/>
      <c r="I444" s="63"/>
      <c r="J444" s="63"/>
      <c r="K444" s="63"/>
      <c r="L444" s="63"/>
      <c r="M444" s="63"/>
      <c r="N444" s="63"/>
      <c r="O444" s="63"/>
      <c r="P444" s="63"/>
      <c r="Q444" s="63"/>
      <c r="R444" s="63"/>
      <c r="S444" s="63"/>
      <c r="T444" s="63"/>
      <c r="U444" s="63"/>
      <c r="V444" s="63"/>
      <c r="W444" s="63"/>
      <c r="X444" s="63"/>
      <c r="Y444" s="63"/>
      <c r="Z444" s="63"/>
    </row>
    <row r="445" spans="1:26" ht="42.75">
      <c r="A445" s="115"/>
      <c r="B445" s="126" t="s">
        <v>719</v>
      </c>
      <c r="C445" s="116" t="s">
        <v>720</v>
      </c>
      <c r="D445" s="64"/>
      <c r="E445" s="63"/>
      <c r="F445" s="63"/>
      <c r="G445" s="63"/>
      <c r="H445" s="63"/>
      <c r="I445" s="63"/>
      <c r="J445" s="63"/>
      <c r="K445" s="63"/>
      <c r="L445" s="63"/>
      <c r="M445" s="63"/>
      <c r="N445" s="63"/>
      <c r="O445" s="63"/>
      <c r="P445" s="63"/>
      <c r="Q445" s="63"/>
      <c r="R445" s="63"/>
      <c r="S445" s="63"/>
      <c r="T445" s="63"/>
      <c r="U445" s="63"/>
      <c r="V445" s="63"/>
      <c r="W445" s="63"/>
      <c r="X445" s="63"/>
      <c r="Y445" s="63"/>
      <c r="Z445" s="63"/>
    </row>
    <row r="446" spans="1:26" ht="114.75">
      <c r="A446" s="115"/>
      <c r="B446" s="55" t="s">
        <v>721</v>
      </c>
      <c r="C446" s="116" t="s">
        <v>722</v>
      </c>
      <c r="D446" s="64"/>
      <c r="E446" s="63"/>
      <c r="F446" s="63"/>
      <c r="G446" s="63"/>
      <c r="H446" s="63"/>
      <c r="I446" s="63"/>
      <c r="J446" s="63"/>
      <c r="K446" s="63"/>
      <c r="L446" s="63"/>
      <c r="M446" s="63"/>
      <c r="N446" s="63"/>
      <c r="O446" s="63"/>
      <c r="P446" s="63"/>
      <c r="Q446" s="63"/>
      <c r="R446" s="63"/>
      <c r="S446" s="63"/>
      <c r="T446" s="63"/>
      <c r="U446" s="63"/>
      <c r="V446" s="63"/>
      <c r="W446" s="63"/>
      <c r="X446" s="63"/>
      <c r="Y446" s="63"/>
      <c r="Z446" s="63"/>
    </row>
    <row r="447" spans="1:26" ht="51">
      <c r="A447" s="115"/>
      <c r="B447" s="125" t="s">
        <v>723</v>
      </c>
      <c r="C447" s="116" t="s">
        <v>724</v>
      </c>
      <c r="D447" s="64"/>
      <c r="E447" s="63"/>
      <c r="F447" s="63"/>
      <c r="G447" s="63"/>
      <c r="H447" s="63"/>
      <c r="I447" s="63"/>
      <c r="J447" s="63"/>
      <c r="K447" s="63"/>
      <c r="L447" s="63"/>
      <c r="M447" s="63"/>
      <c r="N447" s="63"/>
      <c r="O447" s="63"/>
      <c r="P447" s="63"/>
      <c r="Q447" s="63"/>
      <c r="R447" s="63"/>
      <c r="S447" s="63"/>
      <c r="T447" s="63"/>
      <c r="U447" s="63"/>
      <c r="V447" s="63"/>
      <c r="W447" s="63"/>
      <c r="X447" s="63"/>
      <c r="Y447" s="63"/>
      <c r="Z447" s="63"/>
    </row>
    <row r="448" spans="1:26" ht="76.5">
      <c r="A448" s="115"/>
      <c r="B448" s="125" t="s">
        <v>725</v>
      </c>
      <c r="C448" s="116" t="s">
        <v>726</v>
      </c>
      <c r="D448" s="64"/>
      <c r="E448" s="63"/>
      <c r="F448" s="63"/>
      <c r="G448" s="63"/>
      <c r="H448" s="63"/>
      <c r="I448" s="63"/>
      <c r="J448" s="63"/>
      <c r="K448" s="63"/>
      <c r="L448" s="63"/>
      <c r="M448" s="63"/>
      <c r="N448" s="63"/>
      <c r="O448" s="63"/>
      <c r="P448" s="63"/>
      <c r="Q448" s="63"/>
      <c r="R448" s="63"/>
      <c r="S448" s="63"/>
      <c r="T448" s="63"/>
      <c r="U448" s="63"/>
      <c r="V448" s="63"/>
      <c r="W448" s="63"/>
      <c r="X448" s="63"/>
      <c r="Y448" s="63"/>
      <c r="Z448" s="63"/>
    </row>
    <row r="449" spans="1:26" ht="15">
      <c r="A449" s="115"/>
      <c r="B449" s="127">
        <v>44235</v>
      </c>
      <c r="C449" s="33"/>
      <c r="D449" s="29"/>
      <c r="E449" s="30"/>
      <c r="F449" s="30"/>
      <c r="G449" s="30"/>
      <c r="H449" s="30"/>
      <c r="I449" s="30"/>
      <c r="J449" s="30"/>
      <c r="K449" s="30"/>
      <c r="L449" s="30"/>
      <c r="M449" s="30"/>
      <c r="N449" s="30"/>
      <c r="O449" s="30"/>
      <c r="P449" s="30"/>
      <c r="Q449" s="30"/>
      <c r="R449" s="30"/>
      <c r="S449" s="30"/>
      <c r="T449" s="30"/>
      <c r="U449" s="30"/>
      <c r="V449" s="30"/>
      <c r="W449" s="30"/>
      <c r="X449" s="30"/>
      <c r="Y449" s="30"/>
      <c r="Z449" s="30"/>
    </row>
    <row r="450" spans="1:26" ht="102">
      <c r="A450" s="115"/>
      <c r="B450" s="125" t="s">
        <v>727</v>
      </c>
      <c r="C450" s="128" t="s">
        <v>728</v>
      </c>
      <c r="D450" s="64"/>
      <c r="E450" s="63"/>
      <c r="F450" s="63"/>
      <c r="G450" s="63"/>
      <c r="H450" s="63"/>
      <c r="I450" s="63"/>
      <c r="J450" s="63"/>
      <c r="K450" s="63"/>
      <c r="L450" s="63"/>
      <c r="M450" s="63"/>
      <c r="N450" s="63"/>
      <c r="O450" s="63"/>
      <c r="P450" s="63"/>
      <c r="Q450" s="63"/>
      <c r="R450" s="63"/>
      <c r="S450" s="63"/>
      <c r="T450" s="63"/>
      <c r="U450" s="63"/>
      <c r="V450" s="63"/>
      <c r="W450" s="63"/>
      <c r="X450" s="63"/>
      <c r="Y450" s="63"/>
      <c r="Z450" s="63"/>
    </row>
    <row r="451" spans="1:26" ht="89.25">
      <c r="A451" s="115"/>
      <c r="B451" s="125" t="s">
        <v>729</v>
      </c>
      <c r="C451" s="129"/>
      <c r="D451" s="64"/>
      <c r="E451" s="63"/>
      <c r="F451" s="63"/>
      <c r="G451" s="63"/>
      <c r="H451" s="63"/>
      <c r="I451" s="63"/>
      <c r="J451" s="63"/>
      <c r="K451" s="63"/>
      <c r="L451" s="63"/>
      <c r="M451" s="63"/>
      <c r="N451" s="63"/>
      <c r="O451" s="63"/>
      <c r="P451" s="63"/>
      <c r="Q451" s="63"/>
      <c r="R451" s="63"/>
      <c r="S451" s="63"/>
      <c r="T451" s="63"/>
      <c r="U451" s="63"/>
      <c r="V451" s="63"/>
      <c r="W451" s="63"/>
      <c r="X451" s="63"/>
      <c r="Y451" s="63"/>
      <c r="Z451" s="63"/>
    </row>
    <row r="452" spans="1:26" ht="102">
      <c r="A452" s="115"/>
      <c r="B452" s="125" t="s">
        <v>730</v>
      </c>
      <c r="C452" s="129"/>
      <c r="D452" s="64"/>
      <c r="E452" s="63"/>
      <c r="F452" s="63"/>
      <c r="G452" s="63"/>
      <c r="H452" s="63"/>
      <c r="I452" s="63"/>
      <c r="J452" s="63"/>
      <c r="K452" s="63"/>
      <c r="L452" s="63"/>
      <c r="M452" s="63"/>
      <c r="N452" s="63"/>
      <c r="O452" s="63"/>
      <c r="P452" s="63"/>
      <c r="Q452" s="63"/>
      <c r="R452" s="63"/>
      <c r="S452" s="63"/>
      <c r="T452" s="63"/>
      <c r="U452" s="63"/>
      <c r="V452" s="63"/>
      <c r="W452" s="63"/>
      <c r="X452" s="63"/>
      <c r="Y452" s="63"/>
      <c r="Z452" s="63"/>
    </row>
    <row r="453" spans="1:26" ht="165.75">
      <c r="A453" s="115"/>
      <c r="B453" s="124" t="s">
        <v>731</v>
      </c>
      <c r="C453" s="128" t="s">
        <v>732</v>
      </c>
      <c r="D453" s="64" t="s">
        <v>733</v>
      </c>
      <c r="E453" s="62" t="s">
        <v>734</v>
      </c>
      <c r="F453" s="63"/>
      <c r="G453" s="63"/>
      <c r="H453" s="63"/>
      <c r="I453" s="63"/>
      <c r="J453" s="63"/>
      <c r="K453" s="63"/>
      <c r="L453" s="63"/>
      <c r="M453" s="63"/>
      <c r="N453" s="63"/>
      <c r="O453" s="63"/>
      <c r="P453" s="63"/>
      <c r="Q453" s="63"/>
      <c r="R453" s="63"/>
      <c r="S453" s="63"/>
      <c r="T453" s="63"/>
      <c r="U453" s="63"/>
      <c r="V453" s="63"/>
      <c r="W453" s="63"/>
      <c r="X453" s="63"/>
      <c r="Y453" s="63"/>
      <c r="Z453" s="63"/>
    </row>
    <row r="454" spans="1:26" ht="63.75">
      <c r="A454" s="115"/>
      <c r="B454" s="125" t="s">
        <v>735</v>
      </c>
      <c r="C454" s="128"/>
      <c r="D454" s="64"/>
      <c r="E454" s="63"/>
      <c r="F454" s="63"/>
      <c r="G454" s="63"/>
      <c r="H454" s="63"/>
      <c r="I454" s="63"/>
      <c r="J454" s="63"/>
      <c r="K454" s="63"/>
      <c r="L454" s="63"/>
      <c r="M454" s="63"/>
      <c r="N454" s="63"/>
      <c r="O454" s="63"/>
      <c r="P454" s="63"/>
      <c r="Q454" s="63"/>
      <c r="R454" s="63"/>
      <c r="S454" s="63"/>
      <c r="T454" s="63"/>
      <c r="U454" s="63"/>
      <c r="V454" s="63"/>
      <c r="W454" s="63"/>
      <c r="X454" s="63"/>
      <c r="Y454" s="63"/>
      <c r="Z454" s="63"/>
    </row>
    <row r="455" spans="1:26" ht="38.25">
      <c r="A455" s="115"/>
      <c r="B455" s="130" t="s">
        <v>736</v>
      </c>
      <c r="C455" s="128" t="s">
        <v>737</v>
      </c>
      <c r="D455" s="64"/>
      <c r="E455" s="63"/>
      <c r="F455" s="63"/>
      <c r="G455" s="63"/>
      <c r="H455" s="63"/>
      <c r="I455" s="63"/>
      <c r="J455" s="63"/>
      <c r="K455" s="63"/>
      <c r="L455" s="63"/>
      <c r="M455" s="63"/>
      <c r="N455" s="63"/>
      <c r="O455" s="63"/>
      <c r="P455" s="63"/>
      <c r="Q455" s="63"/>
      <c r="R455" s="63"/>
      <c r="S455" s="63"/>
      <c r="T455" s="63"/>
      <c r="U455" s="63"/>
      <c r="V455" s="63"/>
      <c r="W455" s="63"/>
      <c r="X455" s="63"/>
      <c r="Y455" s="63"/>
      <c r="Z455" s="63"/>
    </row>
    <row r="456" spans="1:26" ht="76.5">
      <c r="A456" s="115"/>
      <c r="B456" s="130" t="s">
        <v>738</v>
      </c>
      <c r="C456" s="128" t="s">
        <v>739</v>
      </c>
      <c r="D456" s="64"/>
      <c r="E456" s="63"/>
      <c r="F456" s="63"/>
      <c r="G456" s="63"/>
      <c r="H456" s="63"/>
      <c r="I456" s="63"/>
      <c r="J456" s="63"/>
      <c r="K456" s="63"/>
      <c r="L456" s="63"/>
      <c r="M456" s="63"/>
      <c r="N456" s="63"/>
      <c r="O456" s="63"/>
      <c r="P456" s="63"/>
      <c r="Q456" s="63"/>
      <c r="R456" s="63"/>
      <c r="S456" s="63"/>
      <c r="T456" s="63"/>
      <c r="U456" s="63"/>
      <c r="V456" s="63"/>
      <c r="W456" s="63"/>
      <c r="X456" s="63"/>
      <c r="Y456" s="63"/>
      <c r="Z456" s="63"/>
    </row>
    <row r="457" spans="1:26" ht="63.75">
      <c r="A457" s="115"/>
      <c r="B457" s="130" t="s">
        <v>740</v>
      </c>
      <c r="C457" s="128"/>
      <c r="D457" s="64"/>
      <c r="E457" s="63"/>
      <c r="F457" s="63"/>
      <c r="G457" s="63"/>
      <c r="H457" s="63"/>
      <c r="I457" s="63"/>
      <c r="J457" s="63"/>
      <c r="K457" s="63"/>
      <c r="L457" s="63"/>
      <c r="M457" s="63"/>
      <c r="N457" s="63"/>
      <c r="O457" s="63"/>
      <c r="P457" s="63"/>
      <c r="Q457" s="63"/>
      <c r="R457" s="63"/>
      <c r="S457" s="63"/>
      <c r="T457" s="63"/>
      <c r="U457" s="63"/>
      <c r="V457" s="63"/>
      <c r="W457" s="63"/>
      <c r="X457" s="63"/>
      <c r="Y457" s="63"/>
      <c r="Z457" s="63"/>
    </row>
    <row r="458" spans="1:26" ht="229.5">
      <c r="A458" s="115"/>
      <c r="B458" s="130" t="s">
        <v>741</v>
      </c>
      <c r="C458" s="128" t="s">
        <v>742</v>
      </c>
      <c r="D458" s="64"/>
      <c r="E458" s="63"/>
      <c r="F458" s="63"/>
      <c r="G458" s="63"/>
      <c r="H458" s="63"/>
      <c r="I458" s="63"/>
      <c r="J458" s="63"/>
      <c r="K458" s="63"/>
      <c r="L458" s="63"/>
      <c r="M458" s="63"/>
      <c r="N458" s="63"/>
      <c r="O458" s="63"/>
      <c r="P458" s="63"/>
      <c r="Q458" s="63"/>
      <c r="R458" s="63"/>
      <c r="S458" s="63"/>
      <c r="T458" s="63"/>
      <c r="U458" s="63"/>
      <c r="V458" s="63"/>
      <c r="W458" s="63"/>
      <c r="X458" s="63"/>
      <c r="Y458" s="63"/>
      <c r="Z458" s="63"/>
    </row>
    <row r="459" spans="1:26" ht="63.75">
      <c r="A459" s="115"/>
      <c r="B459" s="131" t="s">
        <v>743</v>
      </c>
      <c r="C459" s="128" t="s">
        <v>744</v>
      </c>
      <c r="D459" s="64"/>
      <c r="E459" s="63"/>
      <c r="F459" s="63"/>
      <c r="G459" s="63"/>
      <c r="H459" s="63"/>
      <c r="I459" s="63"/>
      <c r="J459" s="63"/>
      <c r="K459" s="63"/>
      <c r="L459" s="63"/>
      <c r="M459" s="63"/>
      <c r="N459" s="63"/>
      <c r="O459" s="63"/>
      <c r="P459" s="63"/>
      <c r="Q459" s="63"/>
      <c r="R459" s="63"/>
      <c r="S459" s="63"/>
      <c r="T459" s="63"/>
      <c r="U459" s="63"/>
      <c r="V459" s="63"/>
      <c r="W459" s="63"/>
      <c r="X459" s="63"/>
      <c r="Y459" s="63"/>
      <c r="Z459" s="63"/>
    </row>
    <row r="460" spans="1:26" ht="140.25">
      <c r="A460" s="115"/>
      <c r="B460" s="132" t="s">
        <v>745</v>
      </c>
      <c r="C460" s="128"/>
      <c r="D460" s="64"/>
      <c r="E460" s="63"/>
      <c r="F460" s="63"/>
      <c r="G460" s="63"/>
      <c r="H460" s="63"/>
      <c r="I460" s="63"/>
      <c r="J460" s="63"/>
      <c r="K460" s="63"/>
      <c r="L460" s="63"/>
      <c r="M460" s="63"/>
      <c r="N460" s="63"/>
      <c r="O460" s="63"/>
      <c r="P460" s="63"/>
      <c r="Q460" s="63"/>
      <c r="R460" s="63"/>
      <c r="S460" s="63"/>
      <c r="T460" s="63"/>
      <c r="U460" s="63"/>
      <c r="V460" s="63"/>
      <c r="W460" s="63"/>
      <c r="X460" s="63"/>
      <c r="Y460" s="63"/>
      <c r="Z460" s="63"/>
    </row>
    <row r="461" spans="1:26" ht="51">
      <c r="A461" s="115"/>
      <c r="B461" s="133" t="s">
        <v>746</v>
      </c>
      <c r="C461" s="128" t="s">
        <v>747</v>
      </c>
      <c r="D461" s="64"/>
      <c r="E461" s="63"/>
      <c r="F461" s="63"/>
      <c r="G461" s="63"/>
      <c r="H461" s="63"/>
      <c r="I461" s="63"/>
      <c r="J461" s="63"/>
      <c r="K461" s="63"/>
      <c r="L461" s="63"/>
      <c r="M461" s="63"/>
      <c r="N461" s="63"/>
      <c r="O461" s="63"/>
      <c r="P461" s="63"/>
      <c r="Q461" s="63"/>
      <c r="R461" s="63"/>
      <c r="S461" s="63"/>
      <c r="T461" s="63"/>
      <c r="U461" s="63"/>
      <c r="V461" s="63"/>
      <c r="W461" s="63"/>
      <c r="X461" s="63"/>
      <c r="Y461" s="63"/>
      <c r="Z461" s="63"/>
    </row>
    <row r="462" spans="1:26" ht="38.25">
      <c r="A462" s="115"/>
      <c r="B462" s="132" t="s">
        <v>748</v>
      </c>
      <c r="C462" s="128" t="s">
        <v>749</v>
      </c>
      <c r="D462" s="64"/>
      <c r="E462" s="63"/>
      <c r="F462" s="63"/>
      <c r="G462" s="63"/>
      <c r="H462" s="63"/>
      <c r="I462" s="63"/>
      <c r="J462" s="63"/>
      <c r="K462" s="63"/>
      <c r="L462" s="63"/>
      <c r="M462" s="63"/>
      <c r="N462" s="63"/>
      <c r="O462" s="63"/>
      <c r="P462" s="63"/>
      <c r="Q462" s="63"/>
      <c r="R462" s="63"/>
      <c r="S462" s="63"/>
      <c r="T462" s="63"/>
      <c r="U462" s="63"/>
      <c r="V462" s="63"/>
      <c r="W462" s="63"/>
      <c r="X462" s="63"/>
      <c r="Y462" s="63"/>
      <c r="Z462" s="63"/>
    </row>
    <row r="463" spans="1:26" ht="38.25">
      <c r="A463" s="115"/>
      <c r="B463" s="132" t="s">
        <v>750</v>
      </c>
      <c r="C463" s="128" t="s">
        <v>751</v>
      </c>
      <c r="D463" s="64"/>
      <c r="E463" s="63"/>
      <c r="F463" s="63"/>
      <c r="G463" s="63"/>
      <c r="H463" s="63"/>
      <c r="I463" s="63"/>
      <c r="J463" s="63"/>
      <c r="K463" s="63"/>
      <c r="L463" s="63"/>
      <c r="M463" s="63"/>
      <c r="N463" s="63"/>
      <c r="O463" s="63"/>
      <c r="P463" s="63"/>
      <c r="Q463" s="63"/>
      <c r="R463" s="63"/>
      <c r="S463" s="63"/>
      <c r="T463" s="63"/>
      <c r="U463" s="63"/>
      <c r="V463" s="63"/>
      <c r="W463" s="63"/>
      <c r="X463" s="63"/>
      <c r="Y463" s="63"/>
      <c r="Z463" s="63"/>
    </row>
    <row r="464" spans="1:26" ht="51">
      <c r="A464" s="115"/>
      <c r="B464" s="132" t="s">
        <v>752</v>
      </c>
      <c r="C464" s="128"/>
      <c r="D464" s="64"/>
      <c r="E464" s="63"/>
      <c r="F464" s="63"/>
      <c r="G464" s="63"/>
      <c r="H464" s="63"/>
      <c r="I464" s="63"/>
      <c r="J464" s="63"/>
      <c r="K464" s="63"/>
      <c r="L464" s="63"/>
      <c r="M464" s="63"/>
      <c r="N464" s="63"/>
      <c r="O464" s="63"/>
      <c r="P464" s="63"/>
      <c r="Q464" s="63"/>
      <c r="R464" s="63"/>
      <c r="S464" s="63"/>
      <c r="T464" s="63"/>
      <c r="U464" s="63"/>
      <c r="V464" s="63"/>
      <c r="W464" s="63"/>
      <c r="X464" s="63"/>
      <c r="Y464" s="63"/>
      <c r="Z464" s="63"/>
    </row>
    <row r="465" spans="1:26" ht="15">
      <c r="A465" s="115"/>
      <c r="B465" s="132" t="s">
        <v>753</v>
      </c>
      <c r="C465" s="128" t="s">
        <v>754</v>
      </c>
      <c r="D465" s="64"/>
      <c r="E465" s="63"/>
      <c r="F465" s="63"/>
      <c r="G465" s="63"/>
      <c r="H465" s="63"/>
      <c r="I465" s="63"/>
      <c r="J465" s="63"/>
      <c r="K465" s="63"/>
      <c r="L465" s="63"/>
      <c r="M465" s="63"/>
      <c r="N465" s="63"/>
      <c r="O465" s="63"/>
      <c r="P465" s="63"/>
      <c r="Q465" s="63"/>
      <c r="R465" s="63"/>
      <c r="S465" s="63"/>
      <c r="T465" s="63"/>
      <c r="U465" s="63"/>
      <c r="V465" s="63"/>
      <c r="W465" s="63"/>
      <c r="X465" s="63"/>
      <c r="Y465" s="63"/>
      <c r="Z465" s="63"/>
    </row>
    <row r="466" spans="1:26" ht="178.5">
      <c r="A466" s="115"/>
      <c r="B466" s="132" t="s">
        <v>755</v>
      </c>
      <c r="C466" s="128" t="s">
        <v>756</v>
      </c>
      <c r="D466" s="64"/>
      <c r="E466" s="63"/>
      <c r="F466" s="63"/>
      <c r="G466" s="63"/>
      <c r="H466" s="63"/>
      <c r="I466" s="63"/>
      <c r="J466" s="63"/>
      <c r="K466" s="63"/>
      <c r="L466" s="63"/>
      <c r="M466" s="63"/>
      <c r="N466" s="63"/>
      <c r="O466" s="63"/>
      <c r="P466" s="63"/>
      <c r="Q466" s="63"/>
      <c r="R466" s="63"/>
      <c r="S466" s="63"/>
      <c r="T466" s="63"/>
      <c r="U466" s="63"/>
      <c r="V466" s="63"/>
      <c r="W466" s="63"/>
      <c r="X466" s="63"/>
      <c r="Y466" s="63"/>
      <c r="Z466" s="63"/>
    </row>
    <row r="467" spans="1:26" ht="63.75">
      <c r="A467" s="115"/>
      <c r="B467" s="134" t="s">
        <v>757</v>
      </c>
      <c r="C467" s="128"/>
      <c r="D467" s="64"/>
      <c r="E467" s="63"/>
      <c r="F467" s="63"/>
      <c r="G467" s="63"/>
      <c r="H467" s="63"/>
      <c r="I467" s="63"/>
      <c r="J467" s="63"/>
      <c r="K467" s="63"/>
      <c r="L467" s="63"/>
      <c r="M467" s="63"/>
      <c r="N467" s="63"/>
      <c r="O467" s="63"/>
      <c r="P467" s="63"/>
      <c r="Q467" s="63"/>
      <c r="R467" s="63"/>
      <c r="S467" s="63"/>
      <c r="T467" s="63"/>
      <c r="U467" s="63"/>
      <c r="V467" s="63"/>
      <c r="W467" s="63"/>
      <c r="X467" s="63"/>
      <c r="Y467" s="63"/>
      <c r="Z467" s="63"/>
    </row>
    <row r="468" spans="1:26" ht="127.5">
      <c r="A468" s="115"/>
      <c r="B468" s="134" t="s">
        <v>758</v>
      </c>
      <c r="C468" s="128"/>
      <c r="D468" s="64"/>
      <c r="E468" s="63"/>
      <c r="F468" s="63"/>
      <c r="G468" s="63"/>
      <c r="H468" s="63"/>
      <c r="I468" s="63"/>
      <c r="J468" s="63"/>
      <c r="K468" s="63"/>
      <c r="L468" s="63"/>
      <c r="M468" s="63"/>
      <c r="N468" s="63"/>
      <c r="O468" s="63"/>
      <c r="P468" s="63"/>
      <c r="Q468" s="63"/>
      <c r="R468" s="63"/>
      <c r="S468" s="63"/>
      <c r="T468" s="63"/>
      <c r="U468" s="63"/>
      <c r="V468" s="63"/>
      <c r="W468" s="63"/>
      <c r="X468" s="63"/>
      <c r="Y468" s="63"/>
      <c r="Z468" s="63"/>
    </row>
    <row r="469" spans="1:26" ht="255">
      <c r="A469" s="115"/>
      <c r="B469" s="134" t="s">
        <v>759</v>
      </c>
      <c r="C469" s="128" t="s">
        <v>760</v>
      </c>
      <c r="D469" s="64"/>
      <c r="E469" s="63"/>
      <c r="F469" s="63"/>
      <c r="G469" s="63"/>
      <c r="H469" s="63"/>
      <c r="I469" s="63"/>
      <c r="J469" s="63"/>
      <c r="K469" s="63"/>
      <c r="L469" s="63"/>
      <c r="M469" s="63"/>
      <c r="N469" s="63"/>
      <c r="O469" s="63"/>
      <c r="P469" s="63"/>
      <c r="Q469" s="63"/>
      <c r="R469" s="63"/>
      <c r="S469" s="63"/>
      <c r="T469" s="63"/>
      <c r="U469" s="63"/>
      <c r="V469" s="63"/>
      <c r="W469" s="63"/>
      <c r="X469" s="63"/>
      <c r="Y469" s="63"/>
      <c r="Z469" s="63"/>
    </row>
    <row r="470" spans="1:26" ht="140.25">
      <c r="A470" s="115"/>
      <c r="B470" s="134" t="s">
        <v>761</v>
      </c>
      <c r="C470" s="128" t="s">
        <v>762</v>
      </c>
      <c r="D470" s="64"/>
      <c r="E470" s="63"/>
      <c r="F470" s="63"/>
      <c r="G470" s="63"/>
      <c r="H470" s="63"/>
      <c r="I470" s="63"/>
      <c r="J470" s="63"/>
      <c r="K470" s="63"/>
      <c r="L470" s="63"/>
      <c r="M470" s="63"/>
      <c r="N470" s="63"/>
      <c r="O470" s="63"/>
      <c r="P470" s="63"/>
      <c r="Q470" s="63"/>
      <c r="R470" s="63"/>
      <c r="S470" s="63"/>
      <c r="T470" s="63"/>
      <c r="U470" s="63"/>
      <c r="V470" s="63"/>
      <c r="W470" s="63"/>
      <c r="X470" s="63"/>
      <c r="Y470" s="63"/>
      <c r="Z470" s="63"/>
    </row>
    <row r="471" spans="1:26" ht="51">
      <c r="A471" s="115"/>
      <c r="B471" s="134" t="s">
        <v>763</v>
      </c>
      <c r="C471" s="128" t="s">
        <v>764</v>
      </c>
      <c r="D471" s="64"/>
      <c r="E471" s="63"/>
      <c r="F471" s="63"/>
      <c r="G471" s="63"/>
      <c r="H471" s="63"/>
      <c r="I471" s="63"/>
      <c r="J471" s="63"/>
      <c r="K471" s="63"/>
      <c r="L471" s="63"/>
      <c r="M471" s="63"/>
      <c r="N471" s="63"/>
      <c r="O471" s="63"/>
      <c r="P471" s="63"/>
      <c r="Q471" s="63"/>
      <c r="R471" s="63"/>
      <c r="S471" s="63"/>
      <c r="T471" s="63"/>
      <c r="U471" s="63"/>
      <c r="V471" s="63"/>
      <c r="W471" s="63"/>
      <c r="X471" s="63"/>
      <c r="Y471" s="63"/>
      <c r="Z471" s="63"/>
    </row>
    <row r="472" spans="1:26" ht="102">
      <c r="A472" s="115"/>
      <c r="B472" s="134" t="s">
        <v>765</v>
      </c>
      <c r="C472" s="128"/>
      <c r="D472" s="64"/>
      <c r="E472" s="63"/>
      <c r="F472" s="63"/>
      <c r="G472" s="63"/>
      <c r="H472" s="63"/>
      <c r="I472" s="63"/>
      <c r="J472" s="63"/>
      <c r="K472" s="63"/>
      <c r="L472" s="63"/>
      <c r="M472" s="63"/>
      <c r="N472" s="63"/>
      <c r="O472" s="63"/>
      <c r="P472" s="63"/>
      <c r="Q472" s="63"/>
      <c r="R472" s="63"/>
      <c r="S472" s="63"/>
      <c r="T472" s="63"/>
      <c r="U472" s="63"/>
      <c r="V472" s="63"/>
      <c r="W472" s="63"/>
      <c r="X472" s="63"/>
      <c r="Y472" s="63"/>
      <c r="Z472" s="63"/>
    </row>
    <row r="473" spans="1:26" ht="25.5">
      <c r="A473" s="115"/>
      <c r="B473" s="134" t="s">
        <v>766</v>
      </c>
      <c r="C473" s="128"/>
      <c r="D473" s="64"/>
      <c r="E473" s="63"/>
      <c r="F473" s="63"/>
      <c r="G473" s="63"/>
      <c r="H473" s="63"/>
      <c r="I473" s="63"/>
      <c r="J473" s="63"/>
      <c r="K473" s="63"/>
      <c r="L473" s="63"/>
      <c r="M473" s="63"/>
      <c r="N473" s="63"/>
      <c r="O473" s="63"/>
      <c r="P473" s="63"/>
      <c r="Q473" s="63"/>
      <c r="R473" s="63"/>
      <c r="S473" s="63"/>
      <c r="T473" s="63"/>
      <c r="U473" s="63"/>
      <c r="V473" s="63"/>
      <c r="W473" s="63"/>
      <c r="X473" s="63"/>
      <c r="Y473" s="63"/>
      <c r="Z473" s="63"/>
    </row>
    <row r="474" spans="1:26" ht="51">
      <c r="A474" s="115"/>
      <c r="B474" s="134" t="s">
        <v>767</v>
      </c>
      <c r="C474" s="128"/>
      <c r="D474" s="64"/>
      <c r="E474" s="63"/>
      <c r="F474" s="63"/>
      <c r="G474" s="63"/>
      <c r="H474" s="63"/>
      <c r="I474" s="63"/>
      <c r="J474" s="63"/>
      <c r="K474" s="63"/>
      <c r="L474" s="63"/>
      <c r="M474" s="63"/>
      <c r="N474" s="63"/>
      <c r="O474" s="63"/>
      <c r="P474" s="63"/>
      <c r="Q474" s="63"/>
      <c r="R474" s="63"/>
      <c r="S474" s="63"/>
      <c r="T474" s="63"/>
      <c r="U474" s="63"/>
      <c r="V474" s="63"/>
      <c r="W474" s="63"/>
      <c r="X474" s="63"/>
      <c r="Y474" s="63"/>
      <c r="Z474" s="63"/>
    </row>
    <row r="475" spans="1:26" ht="25.5">
      <c r="A475" s="115"/>
      <c r="B475" s="134" t="s">
        <v>768</v>
      </c>
      <c r="C475" s="128"/>
      <c r="D475" s="64"/>
      <c r="E475" s="63"/>
      <c r="F475" s="63"/>
      <c r="G475" s="63"/>
      <c r="H475" s="63"/>
      <c r="I475" s="63"/>
      <c r="J475" s="63"/>
      <c r="K475" s="63"/>
      <c r="L475" s="63"/>
      <c r="M475" s="63"/>
      <c r="N475" s="63"/>
      <c r="O475" s="63"/>
      <c r="P475" s="63"/>
      <c r="Q475" s="63"/>
      <c r="R475" s="63"/>
      <c r="S475" s="63"/>
      <c r="T475" s="63"/>
      <c r="U475" s="63"/>
      <c r="V475" s="63"/>
      <c r="W475" s="63"/>
      <c r="X475" s="63"/>
      <c r="Y475" s="63"/>
      <c r="Z475" s="63"/>
    </row>
    <row r="476" spans="1:26" ht="102">
      <c r="A476" s="115"/>
      <c r="B476" s="134" t="s">
        <v>769</v>
      </c>
      <c r="C476" s="128" t="s">
        <v>770</v>
      </c>
      <c r="D476" s="64"/>
      <c r="E476" s="63"/>
      <c r="F476" s="63"/>
      <c r="G476" s="63"/>
      <c r="H476" s="63"/>
      <c r="I476" s="63"/>
      <c r="J476" s="63"/>
      <c r="K476" s="63"/>
      <c r="L476" s="63"/>
      <c r="M476" s="63"/>
      <c r="N476" s="63"/>
      <c r="O476" s="63"/>
      <c r="P476" s="63"/>
      <c r="Q476" s="63"/>
      <c r="R476" s="63"/>
      <c r="S476" s="63"/>
      <c r="T476" s="63"/>
      <c r="U476" s="63"/>
      <c r="V476" s="63"/>
      <c r="W476" s="63"/>
      <c r="X476" s="63"/>
      <c r="Y476" s="63"/>
      <c r="Z476" s="63"/>
    </row>
    <row r="477" spans="1:26" ht="63.75">
      <c r="A477" s="115"/>
      <c r="B477" s="134" t="s">
        <v>771</v>
      </c>
      <c r="C477" s="128" t="s">
        <v>772</v>
      </c>
      <c r="D477" s="64"/>
      <c r="E477" s="63"/>
      <c r="F477" s="63"/>
      <c r="G477" s="63"/>
      <c r="H477" s="63"/>
      <c r="I477" s="63"/>
      <c r="J477" s="63"/>
      <c r="K477" s="63"/>
      <c r="L477" s="63"/>
      <c r="M477" s="63"/>
      <c r="N477" s="63"/>
      <c r="O477" s="63"/>
      <c r="P477" s="63"/>
      <c r="Q477" s="63"/>
      <c r="R477" s="63"/>
      <c r="S477" s="63"/>
      <c r="T477" s="63"/>
      <c r="U477" s="63"/>
      <c r="V477" s="63"/>
      <c r="W477" s="63"/>
      <c r="X477" s="63"/>
      <c r="Y477" s="63"/>
      <c r="Z477" s="63"/>
    </row>
    <row r="478" spans="1:26" ht="38.25">
      <c r="A478" s="115"/>
      <c r="B478" s="134" t="s">
        <v>773</v>
      </c>
      <c r="C478" s="128"/>
      <c r="D478" s="64"/>
      <c r="E478" s="63"/>
      <c r="F478" s="63"/>
      <c r="G478" s="63"/>
      <c r="H478" s="63"/>
      <c r="I478" s="63"/>
      <c r="J478" s="63"/>
      <c r="K478" s="63"/>
      <c r="L478" s="63"/>
      <c r="M478" s="63"/>
      <c r="N478" s="63"/>
      <c r="O478" s="63"/>
      <c r="P478" s="63"/>
      <c r="Q478" s="63"/>
      <c r="R478" s="63"/>
      <c r="S478" s="63"/>
      <c r="T478" s="63"/>
      <c r="U478" s="63"/>
      <c r="V478" s="63"/>
      <c r="W478" s="63"/>
      <c r="X478" s="63"/>
      <c r="Y478" s="63"/>
      <c r="Z478" s="63"/>
    </row>
    <row r="479" spans="1:26" ht="38.25">
      <c r="A479" s="115"/>
      <c r="B479" s="134" t="s">
        <v>774</v>
      </c>
      <c r="C479" s="128"/>
      <c r="D479" s="64"/>
      <c r="E479" s="63"/>
      <c r="F479" s="63"/>
      <c r="G479" s="63"/>
      <c r="H479" s="63"/>
      <c r="I479" s="63"/>
      <c r="J479" s="63"/>
      <c r="K479" s="63"/>
      <c r="L479" s="63"/>
      <c r="M479" s="63"/>
      <c r="N479" s="63"/>
      <c r="O479" s="63"/>
      <c r="P479" s="63"/>
      <c r="Q479" s="63"/>
      <c r="R479" s="63"/>
      <c r="S479" s="63"/>
      <c r="T479" s="63"/>
      <c r="U479" s="63"/>
      <c r="V479" s="63"/>
      <c r="W479" s="63"/>
      <c r="X479" s="63"/>
      <c r="Y479" s="63"/>
      <c r="Z479" s="63"/>
    </row>
    <row r="480" spans="1:26" ht="102">
      <c r="A480" s="115"/>
      <c r="B480" s="134" t="s">
        <v>775</v>
      </c>
      <c r="C480" s="135" t="s">
        <v>776</v>
      </c>
      <c r="D480" s="64"/>
      <c r="E480" s="63"/>
      <c r="F480" s="63"/>
      <c r="G480" s="63"/>
      <c r="H480" s="63"/>
      <c r="I480" s="63"/>
      <c r="J480" s="63"/>
      <c r="K480" s="63"/>
      <c r="L480" s="63"/>
      <c r="M480" s="63"/>
      <c r="N480" s="63"/>
      <c r="O480" s="63"/>
      <c r="P480" s="63"/>
      <c r="Q480" s="63"/>
      <c r="R480" s="63"/>
      <c r="S480" s="63"/>
      <c r="T480" s="63"/>
      <c r="U480" s="63"/>
      <c r="V480" s="63"/>
      <c r="W480" s="63"/>
      <c r="X480" s="63"/>
      <c r="Y480" s="63"/>
      <c r="Z480" s="63"/>
    </row>
    <row r="481" spans="1:26" ht="165.75">
      <c r="A481" s="115"/>
      <c r="B481" s="128" t="s">
        <v>777</v>
      </c>
      <c r="C481" s="128" t="s">
        <v>778</v>
      </c>
      <c r="D481" s="128" t="s">
        <v>779</v>
      </c>
      <c r="E481" s="63"/>
      <c r="F481" s="63"/>
      <c r="G481" s="63"/>
      <c r="H481" s="63"/>
      <c r="I481" s="63"/>
      <c r="J481" s="63"/>
      <c r="K481" s="63"/>
      <c r="L481" s="63"/>
      <c r="M481" s="63"/>
      <c r="N481" s="63"/>
      <c r="O481" s="63"/>
      <c r="P481" s="63"/>
      <c r="Q481" s="63"/>
      <c r="R481" s="63"/>
      <c r="S481" s="63"/>
      <c r="T481" s="63"/>
      <c r="U481" s="63"/>
      <c r="V481" s="63"/>
      <c r="W481" s="63"/>
      <c r="X481" s="63"/>
      <c r="Y481" s="63"/>
      <c r="Z481" s="63"/>
    </row>
    <row r="482" spans="1:26" ht="165.75">
      <c r="A482" s="115"/>
      <c r="B482" s="91" t="s">
        <v>780</v>
      </c>
      <c r="C482" s="136" t="s">
        <v>781</v>
      </c>
      <c r="D482" s="64"/>
      <c r="E482" s="63"/>
      <c r="F482" s="63"/>
      <c r="G482" s="63"/>
      <c r="H482" s="63"/>
      <c r="I482" s="63"/>
      <c r="J482" s="63"/>
      <c r="K482" s="63"/>
      <c r="L482" s="63"/>
      <c r="M482" s="63"/>
      <c r="N482" s="63"/>
      <c r="O482" s="63"/>
      <c r="P482" s="63"/>
      <c r="Q482" s="63"/>
      <c r="R482" s="63"/>
      <c r="S482" s="63"/>
      <c r="T482" s="63"/>
      <c r="U482" s="63"/>
      <c r="V482" s="63"/>
      <c r="W482" s="63"/>
      <c r="X482" s="63"/>
      <c r="Y482" s="63"/>
      <c r="Z482" s="63"/>
    </row>
    <row r="483" spans="1:26" ht="280.5">
      <c r="A483" s="115"/>
      <c r="B483" s="137" t="s">
        <v>782</v>
      </c>
      <c r="C483" s="128" t="s">
        <v>783</v>
      </c>
      <c r="D483" s="64" t="s">
        <v>784</v>
      </c>
      <c r="E483" s="62" t="s">
        <v>785</v>
      </c>
      <c r="F483" s="63"/>
      <c r="G483" s="63"/>
      <c r="H483" s="63"/>
      <c r="I483" s="63"/>
      <c r="J483" s="63"/>
      <c r="K483" s="63"/>
      <c r="L483" s="63"/>
      <c r="M483" s="63"/>
      <c r="N483" s="63"/>
      <c r="O483" s="63"/>
      <c r="P483" s="63"/>
      <c r="Q483" s="63"/>
      <c r="R483" s="63"/>
      <c r="S483" s="63"/>
      <c r="T483" s="63"/>
      <c r="U483" s="63"/>
      <c r="V483" s="63"/>
      <c r="W483" s="63"/>
      <c r="X483" s="63"/>
      <c r="Y483" s="63"/>
      <c r="Z483" s="63"/>
    </row>
    <row r="484" spans="1:26" ht="51">
      <c r="A484" s="115"/>
      <c r="B484" s="137" t="s">
        <v>786</v>
      </c>
      <c r="C484" s="128" t="s">
        <v>787</v>
      </c>
      <c r="D484" s="64"/>
      <c r="E484" s="63"/>
      <c r="F484" s="63"/>
      <c r="G484" s="63"/>
      <c r="H484" s="63"/>
      <c r="I484" s="63"/>
      <c r="J484" s="63"/>
      <c r="K484" s="63"/>
      <c r="L484" s="63"/>
      <c r="M484" s="63"/>
      <c r="N484" s="63"/>
      <c r="O484" s="63"/>
      <c r="P484" s="63"/>
      <c r="Q484" s="63"/>
      <c r="R484" s="63"/>
      <c r="S484" s="63"/>
      <c r="T484" s="63"/>
      <c r="U484" s="63"/>
      <c r="V484" s="63"/>
      <c r="W484" s="63"/>
      <c r="X484" s="63"/>
      <c r="Y484" s="63"/>
      <c r="Z484" s="63"/>
    </row>
    <row r="485" spans="1:26" ht="51">
      <c r="A485" s="115"/>
      <c r="B485" s="137" t="s">
        <v>788</v>
      </c>
      <c r="C485" s="128"/>
      <c r="D485" s="64"/>
      <c r="E485" s="63"/>
      <c r="F485" s="63"/>
      <c r="G485" s="63"/>
      <c r="H485" s="63"/>
      <c r="I485" s="63"/>
      <c r="J485" s="63"/>
      <c r="K485" s="63"/>
      <c r="L485" s="63"/>
      <c r="M485" s="63"/>
      <c r="N485" s="63"/>
      <c r="O485" s="63"/>
      <c r="P485" s="63"/>
      <c r="Q485" s="63"/>
      <c r="R485" s="63"/>
      <c r="S485" s="63"/>
      <c r="T485" s="63"/>
      <c r="U485" s="63"/>
      <c r="V485" s="63"/>
      <c r="W485" s="63"/>
      <c r="X485" s="63"/>
      <c r="Y485" s="63"/>
      <c r="Z485" s="63"/>
    </row>
    <row r="486" spans="1:26" ht="38.25">
      <c r="A486" s="115"/>
      <c r="B486" s="137" t="s">
        <v>789</v>
      </c>
      <c r="C486" s="128"/>
      <c r="D486" s="64"/>
      <c r="E486" s="63"/>
      <c r="F486" s="63"/>
      <c r="G486" s="63"/>
      <c r="H486" s="63"/>
      <c r="I486" s="63"/>
      <c r="J486" s="63"/>
      <c r="K486" s="63"/>
      <c r="L486" s="63"/>
      <c r="M486" s="63"/>
      <c r="N486" s="63"/>
      <c r="O486" s="63"/>
      <c r="P486" s="63"/>
      <c r="Q486" s="63"/>
      <c r="R486" s="63"/>
      <c r="S486" s="63"/>
      <c r="T486" s="63"/>
      <c r="U486" s="63"/>
      <c r="V486" s="63"/>
      <c r="W486" s="63"/>
      <c r="X486" s="63"/>
      <c r="Y486" s="63"/>
      <c r="Z486" s="63"/>
    </row>
    <row r="487" spans="1:26" ht="114.75">
      <c r="A487" s="115"/>
      <c r="B487" s="137" t="s">
        <v>790</v>
      </c>
      <c r="C487" s="128" t="s">
        <v>791</v>
      </c>
      <c r="D487" s="64"/>
      <c r="E487" s="63"/>
      <c r="F487" s="63"/>
      <c r="G487" s="63"/>
      <c r="H487" s="63"/>
      <c r="I487" s="63"/>
      <c r="J487" s="63"/>
      <c r="K487" s="63"/>
      <c r="L487" s="63"/>
      <c r="M487" s="63"/>
      <c r="N487" s="63"/>
      <c r="O487" s="63"/>
      <c r="P487" s="63"/>
      <c r="Q487" s="63"/>
      <c r="R487" s="63"/>
      <c r="S487" s="63"/>
      <c r="T487" s="63"/>
      <c r="U487" s="63"/>
      <c r="V487" s="63"/>
      <c r="W487" s="63"/>
      <c r="X487" s="63"/>
      <c r="Y487" s="63"/>
      <c r="Z487" s="63"/>
    </row>
    <row r="488" spans="1:26" ht="63.75">
      <c r="A488" s="115"/>
      <c r="B488" s="138" t="s">
        <v>792</v>
      </c>
      <c r="D488" s="64" t="s">
        <v>793</v>
      </c>
      <c r="E488" s="63"/>
      <c r="F488" s="63"/>
      <c r="G488" s="63"/>
      <c r="H488" s="63"/>
      <c r="I488" s="63"/>
      <c r="J488" s="63"/>
      <c r="K488" s="63"/>
      <c r="L488" s="63"/>
      <c r="M488" s="63"/>
      <c r="N488" s="63"/>
      <c r="O488" s="63"/>
      <c r="P488" s="63"/>
      <c r="Q488" s="63"/>
      <c r="R488" s="63"/>
      <c r="S488" s="63"/>
      <c r="T488" s="63"/>
      <c r="U488" s="63"/>
      <c r="V488" s="63"/>
      <c r="W488" s="63"/>
      <c r="X488" s="63"/>
      <c r="Y488" s="63"/>
      <c r="Z488" s="63"/>
    </row>
    <row r="489" spans="1:26" ht="145.5" customHeight="1">
      <c r="A489" s="115"/>
      <c r="B489" s="139" t="s">
        <v>794</v>
      </c>
      <c r="C489" s="128"/>
      <c r="D489" s="64"/>
      <c r="E489" s="63"/>
      <c r="F489" s="63"/>
      <c r="G489" s="63"/>
      <c r="H489" s="63"/>
      <c r="I489" s="63"/>
      <c r="J489" s="63"/>
      <c r="K489" s="63"/>
      <c r="L489" s="63"/>
      <c r="M489" s="63"/>
      <c r="N489" s="63"/>
      <c r="O489" s="63"/>
      <c r="P489" s="63"/>
      <c r="Q489" s="63"/>
      <c r="R489" s="63"/>
      <c r="S489" s="63"/>
      <c r="T489" s="63"/>
      <c r="U489" s="63"/>
      <c r="V489" s="63"/>
      <c r="W489" s="63"/>
      <c r="X489" s="63"/>
      <c r="Y489" s="63"/>
      <c r="Z489" s="63"/>
    </row>
    <row r="490" spans="1:26" ht="75.75" customHeight="1">
      <c r="A490" s="115"/>
      <c r="B490" s="140" t="s">
        <v>795</v>
      </c>
      <c r="C490" s="128" t="s">
        <v>796</v>
      </c>
      <c r="D490" s="64"/>
      <c r="E490" s="63"/>
      <c r="F490" s="63"/>
      <c r="G490" s="63"/>
      <c r="H490" s="63"/>
      <c r="I490" s="63"/>
      <c r="J490" s="63"/>
      <c r="K490" s="63"/>
      <c r="L490" s="63"/>
      <c r="M490" s="63"/>
      <c r="N490" s="63"/>
      <c r="O490" s="63"/>
      <c r="P490" s="63"/>
      <c r="Q490" s="63"/>
      <c r="R490" s="63"/>
      <c r="S490" s="63"/>
      <c r="T490" s="63"/>
      <c r="U490" s="63"/>
      <c r="V490" s="63"/>
      <c r="W490" s="63"/>
      <c r="X490" s="63"/>
      <c r="Y490" s="63"/>
      <c r="Z490" s="63"/>
    </row>
    <row r="491" spans="1:26" ht="180" customHeight="1">
      <c r="A491" s="115"/>
      <c r="B491" s="140" t="s">
        <v>797</v>
      </c>
      <c r="C491" s="128" t="s">
        <v>798</v>
      </c>
      <c r="D491" s="64"/>
      <c r="E491" s="63"/>
      <c r="F491" s="63"/>
      <c r="G491" s="63"/>
      <c r="H491" s="63"/>
      <c r="I491" s="63"/>
      <c r="J491" s="63"/>
      <c r="K491" s="63"/>
      <c r="L491" s="63"/>
      <c r="M491" s="63"/>
      <c r="N491" s="63"/>
      <c r="O491" s="63"/>
      <c r="P491" s="63"/>
      <c r="Q491" s="63"/>
      <c r="R491" s="63"/>
      <c r="S491" s="63"/>
      <c r="T491" s="63"/>
      <c r="U491" s="63"/>
      <c r="V491" s="63"/>
      <c r="W491" s="63"/>
      <c r="X491" s="63"/>
      <c r="Y491" s="63"/>
      <c r="Z491" s="63"/>
    </row>
    <row r="492" spans="1:26" ht="57" customHeight="1">
      <c r="A492" s="115"/>
      <c r="B492" s="140" t="s">
        <v>799</v>
      </c>
      <c r="C492" s="128" t="s">
        <v>800</v>
      </c>
      <c r="D492" s="64"/>
      <c r="E492" s="63"/>
      <c r="F492" s="63"/>
      <c r="G492" s="63"/>
      <c r="H492" s="63"/>
      <c r="I492" s="63"/>
      <c r="J492" s="63"/>
      <c r="K492" s="63"/>
      <c r="L492" s="63"/>
      <c r="M492" s="63"/>
      <c r="N492" s="63"/>
      <c r="O492" s="63"/>
      <c r="P492" s="63"/>
      <c r="Q492" s="63"/>
      <c r="R492" s="63"/>
      <c r="S492" s="63"/>
      <c r="T492" s="63"/>
      <c r="U492" s="63"/>
      <c r="V492" s="63"/>
      <c r="W492" s="63"/>
      <c r="X492" s="63"/>
      <c r="Y492" s="63"/>
      <c r="Z492" s="63"/>
    </row>
    <row r="493" spans="1:26" ht="78.75" customHeight="1">
      <c r="A493" s="115"/>
      <c r="B493" s="140" t="s">
        <v>801</v>
      </c>
      <c r="C493" s="128"/>
      <c r="D493" s="64"/>
      <c r="E493" s="63"/>
      <c r="F493" s="63"/>
      <c r="G493" s="63"/>
      <c r="H493" s="63"/>
      <c r="I493" s="63"/>
      <c r="J493" s="63"/>
      <c r="K493" s="63"/>
      <c r="L493" s="63"/>
      <c r="M493" s="63"/>
      <c r="N493" s="63"/>
      <c r="O493" s="63"/>
      <c r="P493" s="63"/>
      <c r="Q493" s="63"/>
      <c r="R493" s="63"/>
      <c r="S493" s="63"/>
      <c r="T493" s="63"/>
      <c r="U493" s="63"/>
      <c r="V493" s="63"/>
      <c r="W493" s="63"/>
      <c r="X493" s="63"/>
      <c r="Y493" s="63"/>
      <c r="Z493" s="63"/>
    </row>
    <row r="494" spans="1:26" ht="185.25" customHeight="1">
      <c r="A494" s="115"/>
      <c r="B494" s="140" t="s">
        <v>802</v>
      </c>
      <c r="C494" s="128"/>
      <c r="D494" s="64"/>
      <c r="E494" s="63"/>
      <c r="F494" s="63"/>
      <c r="G494" s="63"/>
      <c r="H494" s="63"/>
      <c r="I494" s="63"/>
      <c r="J494" s="63"/>
      <c r="K494" s="63"/>
      <c r="L494" s="63"/>
      <c r="M494" s="63"/>
      <c r="N494" s="63"/>
      <c r="O494" s="63"/>
      <c r="P494" s="63"/>
      <c r="Q494" s="63"/>
      <c r="R494" s="63"/>
      <c r="S494" s="63"/>
      <c r="T494" s="63"/>
      <c r="U494" s="63"/>
      <c r="V494" s="63"/>
      <c r="W494" s="63"/>
      <c r="X494" s="63"/>
      <c r="Y494" s="63"/>
      <c r="Z494" s="63"/>
    </row>
    <row r="495" spans="1:26" ht="51">
      <c r="A495" s="115"/>
      <c r="B495" s="50" t="s">
        <v>803</v>
      </c>
      <c r="C495" s="128" t="s">
        <v>804</v>
      </c>
      <c r="D495" s="64"/>
      <c r="E495" s="63"/>
      <c r="F495" s="63"/>
      <c r="G495" s="63"/>
      <c r="H495" s="63"/>
      <c r="I495" s="63"/>
      <c r="J495" s="63"/>
      <c r="K495" s="63"/>
      <c r="L495" s="63"/>
      <c r="M495" s="63"/>
      <c r="N495" s="63"/>
      <c r="O495" s="63"/>
      <c r="P495" s="63"/>
      <c r="Q495" s="63"/>
      <c r="R495" s="63"/>
      <c r="S495" s="63"/>
      <c r="T495" s="63"/>
      <c r="U495" s="63"/>
      <c r="V495" s="63"/>
      <c r="W495" s="63"/>
      <c r="X495" s="63"/>
      <c r="Y495" s="63"/>
      <c r="Z495" s="63"/>
    </row>
    <row r="496" spans="1:26" ht="38.25">
      <c r="A496" s="141"/>
      <c r="B496" s="50" t="s">
        <v>805</v>
      </c>
      <c r="C496" s="128"/>
      <c r="D496" s="64"/>
      <c r="E496" s="63"/>
      <c r="F496" s="63"/>
      <c r="G496" s="63"/>
      <c r="H496" s="63"/>
      <c r="I496" s="63"/>
      <c r="J496" s="63"/>
      <c r="K496" s="63"/>
      <c r="L496" s="63"/>
      <c r="M496" s="63"/>
      <c r="N496" s="63"/>
      <c r="O496" s="63"/>
      <c r="P496" s="63"/>
      <c r="Q496" s="63"/>
      <c r="R496" s="63"/>
      <c r="S496" s="63"/>
      <c r="T496" s="63"/>
      <c r="U496" s="63"/>
      <c r="V496" s="63"/>
      <c r="W496" s="63"/>
      <c r="X496" s="63"/>
      <c r="Y496" s="63"/>
      <c r="Z496" s="63"/>
    </row>
    <row r="497" spans="1:26" ht="51">
      <c r="A497" s="141"/>
      <c r="B497" s="50" t="s">
        <v>806</v>
      </c>
      <c r="C497" s="128"/>
      <c r="D497" s="64"/>
      <c r="E497" s="63"/>
      <c r="F497" s="63"/>
      <c r="G497" s="63"/>
      <c r="H497" s="63"/>
      <c r="I497" s="63"/>
      <c r="J497" s="63"/>
      <c r="K497" s="63"/>
      <c r="L497" s="63"/>
      <c r="M497" s="63"/>
      <c r="N497" s="63"/>
      <c r="O497" s="63"/>
      <c r="P497" s="63"/>
      <c r="Q497" s="63"/>
      <c r="R497" s="63"/>
      <c r="S497" s="63"/>
      <c r="T497" s="63"/>
      <c r="U497" s="63"/>
      <c r="V497" s="63"/>
      <c r="W497" s="63"/>
      <c r="X497" s="63"/>
      <c r="Y497" s="63"/>
      <c r="Z497" s="63"/>
    </row>
    <row r="498" spans="1:26" ht="63.75">
      <c r="A498" s="141"/>
      <c r="B498" s="50" t="s">
        <v>807</v>
      </c>
      <c r="C498" s="128" t="s">
        <v>804</v>
      </c>
      <c r="D498" s="64" t="s">
        <v>808</v>
      </c>
      <c r="E498" s="63"/>
      <c r="F498" s="63"/>
      <c r="G498" s="63"/>
      <c r="H498" s="63"/>
      <c r="I498" s="63"/>
      <c r="J498" s="63"/>
      <c r="K498" s="63"/>
      <c r="L498" s="63"/>
      <c r="M498" s="63"/>
      <c r="N498" s="63"/>
      <c r="O498" s="63"/>
      <c r="P498" s="63"/>
      <c r="Q498" s="63"/>
      <c r="R498" s="63"/>
      <c r="S498" s="63"/>
      <c r="T498" s="63"/>
      <c r="U498" s="63"/>
      <c r="V498" s="63"/>
      <c r="W498" s="63"/>
      <c r="X498" s="63"/>
      <c r="Y498" s="63"/>
      <c r="Z498" s="63"/>
    </row>
    <row r="499" spans="1:26" ht="267.75">
      <c r="A499" s="141"/>
      <c r="B499" s="50" t="s">
        <v>809</v>
      </c>
      <c r="C499" s="135" t="s">
        <v>810</v>
      </c>
      <c r="D499" s="64"/>
      <c r="E499" s="63"/>
      <c r="F499" s="63"/>
      <c r="G499" s="63"/>
      <c r="H499" s="63"/>
      <c r="I499" s="63"/>
      <c r="J499" s="63"/>
      <c r="K499" s="63"/>
      <c r="L499" s="63"/>
      <c r="M499" s="63"/>
      <c r="N499" s="63"/>
      <c r="O499" s="63"/>
      <c r="P499" s="63"/>
      <c r="Q499" s="63"/>
      <c r="R499" s="63"/>
      <c r="S499" s="63"/>
      <c r="T499" s="63"/>
      <c r="U499" s="63"/>
      <c r="V499" s="63"/>
      <c r="W499" s="63"/>
      <c r="X499" s="63"/>
      <c r="Y499" s="63"/>
      <c r="Z499" s="63"/>
    </row>
    <row r="500" spans="1:26" ht="76.5">
      <c r="A500" s="141"/>
      <c r="B500" s="50" t="s">
        <v>811</v>
      </c>
      <c r="C500" s="128" t="s">
        <v>812</v>
      </c>
      <c r="D500" s="64"/>
      <c r="E500" s="63"/>
      <c r="F500" s="63"/>
      <c r="G500" s="63"/>
      <c r="H500" s="63"/>
      <c r="I500" s="63"/>
      <c r="J500" s="63"/>
      <c r="K500" s="63"/>
      <c r="L500" s="63"/>
      <c r="M500" s="63"/>
      <c r="N500" s="63"/>
      <c r="O500" s="63"/>
      <c r="P500" s="63"/>
      <c r="Q500" s="63"/>
      <c r="R500" s="63"/>
      <c r="S500" s="63"/>
      <c r="T500" s="63"/>
      <c r="U500" s="63"/>
      <c r="V500" s="63"/>
      <c r="W500" s="63"/>
      <c r="X500" s="63"/>
      <c r="Y500" s="63"/>
      <c r="Z500" s="63"/>
    </row>
    <row r="501" spans="1:26" ht="25.5">
      <c r="A501" s="141"/>
      <c r="B501" s="50" t="s">
        <v>813</v>
      </c>
      <c r="C501" s="128"/>
      <c r="D501" s="64"/>
      <c r="E501" s="63"/>
      <c r="F501" s="63"/>
      <c r="G501" s="63"/>
      <c r="H501" s="63"/>
      <c r="I501" s="63"/>
      <c r="J501" s="63"/>
      <c r="K501" s="63"/>
      <c r="L501" s="63"/>
      <c r="M501" s="63"/>
      <c r="N501" s="63"/>
      <c r="O501" s="63"/>
      <c r="P501" s="63"/>
      <c r="Q501" s="63"/>
      <c r="R501" s="63"/>
      <c r="S501" s="63"/>
      <c r="T501" s="63"/>
      <c r="U501" s="63"/>
      <c r="V501" s="63"/>
      <c r="W501" s="63"/>
      <c r="X501" s="63"/>
      <c r="Y501" s="63"/>
      <c r="Z501" s="63"/>
    </row>
    <row r="502" spans="1:26" ht="140.25">
      <c r="A502" s="115"/>
      <c r="B502" s="50" t="s">
        <v>814</v>
      </c>
      <c r="C502" s="128" t="s">
        <v>815</v>
      </c>
      <c r="D502" s="142" t="s">
        <v>816</v>
      </c>
      <c r="E502" s="143"/>
      <c r="F502" s="63"/>
      <c r="G502" s="63"/>
      <c r="H502" s="63"/>
      <c r="I502" s="63"/>
      <c r="J502" s="63"/>
      <c r="K502" s="63"/>
      <c r="L502" s="63"/>
      <c r="M502" s="63"/>
      <c r="N502" s="63"/>
      <c r="O502" s="63"/>
      <c r="P502" s="63"/>
      <c r="Q502" s="63"/>
      <c r="R502" s="63"/>
      <c r="S502" s="63"/>
      <c r="T502" s="63"/>
      <c r="U502" s="63"/>
      <c r="V502" s="63"/>
      <c r="W502" s="63"/>
      <c r="X502" s="63"/>
      <c r="Y502" s="63"/>
      <c r="Z502" s="63"/>
    </row>
    <row r="503" spans="1:26" ht="25.5">
      <c r="A503" s="141"/>
      <c r="B503" s="50" t="s">
        <v>817</v>
      </c>
      <c r="C503" s="128" t="s">
        <v>818</v>
      </c>
      <c r="D503" s="64"/>
      <c r="E503" s="63"/>
      <c r="F503" s="63"/>
      <c r="G503" s="63"/>
      <c r="H503" s="63"/>
      <c r="I503" s="63"/>
      <c r="J503" s="63"/>
      <c r="K503" s="63"/>
      <c r="L503" s="63"/>
      <c r="M503" s="63"/>
      <c r="N503" s="63"/>
      <c r="O503" s="63"/>
      <c r="P503" s="63"/>
      <c r="Q503" s="63"/>
      <c r="R503" s="63"/>
      <c r="S503" s="63"/>
      <c r="T503" s="63"/>
      <c r="U503" s="63"/>
      <c r="V503" s="63"/>
      <c r="W503" s="63"/>
      <c r="X503" s="63"/>
      <c r="Y503" s="63"/>
      <c r="Z503" s="63"/>
    </row>
    <row r="504" spans="1:26" ht="14.25">
      <c r="A504" s="141"/>
      <c r="B504" s="50" t="s">
        <v>819</v>
      </c>
      <c r="C504" s="128" t="s">
        <v>820</v>
      </c>
      <c r="D504" s="64"/>
      <c r="E504" s="63"/>
      <c r="F504" s="63"/>
      <c r="G504" s="63"/>
      <c r="H504" s="63"/>
      <c r="I504" s="63"/>
      <c r="J504" s="63"/>
      <c r="K504" s="63"/>
      <c r="L504" s="63"/>
      <c r="M504" s="63"/>
      <c r="N504" s="63"/>
      <c r="O504" s="63"/>
      <c r="P504" s="63"/>
      <c r="Q504" s="63"/>
      <c r="R504" s="63"/>
      <c r="S504" s="63"/>
      <c r="T504" s="63"/>
      <c r="U504" s="63"/>
      <c r="V504" s="63"/>
      <c r="W504" s="63"/>
      <c r="X504" s="63"/>
      <c r="Y504" s="63"/>
      <c r="Z504" s="63"/>
    </row>
    <row r="505" spans="1:26" ht="102">
      <c r="A505" s="115"/>
      <c r="B505" s="50" t="s">
        <v>821</v>
      </c>
      <c r="C505" s="128" t="s">
        <v>822</v>
      </c>
      <c r="D505" s="64"/>
      <c r="E505" s="63"/>
      <c r="F505" s="63"/>
      <c r="G505" s="63"/>
      <c r="H505" s="63"/>
      <c r="I505" s="63"/>
      <c r="J505" s="63"/>
      <c r="K505" s="63"/>
      <c r="L505" s="63"/>
      <c r="M505" s="63"/>
      <c r="N505" s="63"/>
      <c r="O505" s="63"/>
      <c r="P505" s="63"/>
      <c r="Q505" s="63"/>
      <c r="R505" s="63"/>
      <c r="S505" s="63"/>
      <c r="T505" s="63"/>
      <c r="U505" s="63"/>
      <c r="V505" s="63"/>
      <c r="W505" s="63"/>
      <c r="X505" s="63"/>
      <c r="Y505" s="63"/>
      <c r="Z505" s="63"/>
    </row>
    <row r="506" spans="1:26" ht="38.25">
      <c r="A506" s="115"/>
      <c r="B506" s="50" t="s">
        <v>823</v>
      </c>
      <c r="C506" s="128"/>
      <c r="D506" s="64"/>
      <c r="E506" s="63"/>
      <c r="F506" s="63"/>
      <c r="G506" s="63"/>
      <c r="H506" s="63"/>
      <c r="I506" s="63"/>
      <c r="J506" s="63"/>
      <c r="K506" s="63"/>
      <c r="L506" s="63"/>
      <c r="M506" s="63"/>
      <c r="N506" s="63"/>
      <c r="O506" s="63"/>
      <c r="P506" s="63"/>
      <c r="Q506" s="63"/>
      <c r="R506" s="63"/>
      <c r="S506" s="63"/>
      <c r="T506" s="63"/>
      <c r="U506" s="63"/>
      <c r="V506" s="63"/>
      <c r="W506" s="63"/>
      <c r="X506" s="63"/>
      <c r="Y506" s="63"/>
      <c r="Z506" s="63"/>
    </row>
    <row r="507" spans="1:26" ht="25.5">
      <c r="A507" s="141"/>
      <c r="B507" s="144" t="s">
        <v>824</v>
      </c>
      <c r="C507" s="90"/>
      <c r="D507" s="39"/>
      <c r="E507" s="40"/>
      <c r="F507" s="40"/>
      <c r="G507" s="40"/>
      <c r="H507" s="40"/>
      <c r="I507" s="40"/>
      <c r="J507" s="40"/>
      <c r="K507" s="40"/>
      <c r="L507" s="40"/>
      <c r="M507" s="40"/>
      <c r="N507" s="40"/>
      <c r="O507" s="40"/>
      <c r="P507" s="40"/>
      <c r="Q507" s="40"/>
      <c r="R507" s="40"/>
      <c r="S507" s="40"/>
      <c r="T507" s="40"/>
      <c r="U507" s="40"/>
      <c r="V507" s="40"/>
      <c r="W507" s="40"/>
      <c r="X507" s="40"/>
      <c r="Y507" s="40"/>
      <c r="Z507" s="40"/>
    </row>
    <row r="508" spans="1:26" ht="114.75">
      <c r="A508" s="115"/>
      <c r="B508" s="144" t="s">
        <v>825</v>
      </c>
      <c r="C508" s="90" t="s">
        <v>826</v>
      </c>
      <c r="D508" s="39"/>
      <c r="E508" s="40"/>
      <c r="F508" s="40"/>
      <c r="G508" s="40"/>
      <c r="H508" s="40"/>
      <c r="I508" s="40"/>
      <c r="J508" s="40"/>
      <c r="K508" s="40"/>
      <c r="L508" s="40"/>
      <c r="M508" s="40"/>
      <c r="N508" s="40"/>
      <c r="O508" s="40"/>
      <c r="P508" s="40"/>
      <c r="Q508" s="40"/>
      <c r="R508" s="40"/>
      <c r="S508" s="40"/>
      <c r="T508" s="40"/>
      <c r="U508" s="40"/>
      <c r="V508" s="40"/>
      <c r="W508" s="40"/>
      <c r="X508" s="40"/>
      <c r="Y508" s="40"/>
      <c r="Z508" s="40"/>
    </row>
    <row r="509" spans="1:26" ht="63.75">
      <c r="A509" s="141"/>
      <c r="B509" s="144" t="s">
        <v>827</v>
      </c>
      <c r="C509" s="90" t="s">
        <v>828</v>
      </c>
      <c r="D509" s="39"/>
      <c r="E509" s="40"/>
      <c r="F509" s="40"/>
      <c r="G509" s="40"/>
      <c r="H509" s="40"/>
      <c r="I509" s="40"/>
      <c r="J509" s="40"/>
      <c r="K509" s="40"/>
      <c r="L509" s="40"/>
      <c r="M509" s="40"/>
      <c r="N509" s="40"/>
      <c r="O509" s="40"/>
      <c r="P509" s="40"/>
      <c r="Q509" s="40"/>
      <c r="R509" s="40"/>
      <c r="S509" s="40"/>
      <c r="T509" s="40"/>
      <c r="U509" s="40"/>
      <c r="V509" s="40"/>
      <c r="W509" s="40"/>
      <c r="X509" s="40"/>
      <c r="Y509" s="40"/>
      <c r="Z509" s="40"/>
    </row>
    <row r="510" spans="1:26" ht="140.25">
      <c r="A510" s="141"/>
      <c r="B510" s="144" t="s">
        <v>829</v>
      </c>
      <c r="C510" s="91" t="s">
        <v>830</v>
      </c>
      <c r="D510" s="39"/>
      <c r="E510" s="40"/>
      <c r="F510" s="40"/>
      <c r="G510" s="40"/>
      <c r="H510" s="40"/>
      <c r="I510" s="40"/>
      <c r="J510" s="40"/>
      <c r="K510" s="40"/>
      <c r="L510" s="40"/>
      <c r="M510" s="40"/>
      <c r="N510" s="40"/>
      <c r="O510" s="40"/>
      <c r="P510" s="40"/>
      <c r="Q510" s="40"/>
      <c r="R510" s="40"/>
      <c r="S510" s="40"/>
      <c r="T510" s="40"/>
      <c r="U510" s="40"/>
      <c r="V510" s="40"/>
      <c r="W510" s="40"/>
      <c r="X510" s="40"/>
      <c r="Y510" s="40"/>
      <c r="Z510" s="40"/>
    </row>
    <row r="511" spans="1:26" ht="63.75">
      <c r="A511" s="141"/>
      <c r="B511" s="144" t="s">
        <v>831</v>
      </c>
      <c r="C511" s="90"/>
      <c r="D511" s="39"/>
      <c r="E511" s="40"/>
      <c r="F511" s="40"/>
      <c r="G511" s="40"/>
      <c r="H511" s="40"/>
      <c r="I511" s="40"/>
      <c r="J511" s="40"/>
      <c r="K511" s="40"/>
      <c r="L511" s="40"/>
      <c r="M511" s="40"/>
      <c r="N511" s="40"/>
      <c r="O511" s="40"/>
      <c r="P511" s="40"/>
      <c r="Q511" s="40"/>
      <c r="R511" s="40"/>
      <c r="S511" s="40"/>
      <c r="T511" s="40"/>
      <c r="U511" s="40"/>
      <c r="V511" s="40"/>
      <c r="W511" s="40"/>
      <c r="X511" s="40"/>
      <c r="Y511" s="40"/>
      <c r="Z511" s="40"/>
    </row>
    <row r="512" spans="1:26" ht="14.25">
      <c r="A512" s="141"/>
      <c r="B512" s="144" t="s">
        <v>832</v>
      </c>
      <c r="C512" s="90"/>
      <c r="D512" s="39"/>
      <c r="E512" s="40"/>
      <c r="F512" s="40"/>
      <c r="G512" s="40"/>
      <c r="H512" s="40"/>
      <c r="I512" s="40"/>
      <c r="J512" s="40"/>
      <c r="K512" s="40"/>
      <c r="L512" s="40"/>
      <c r="M512" s="40"/>
      <c r="N512" s="40"/>
      <c r="O512" s="40"/>
      <c r="P512" s="40"/>
      <c r="Q512" s="40"/>
      <c r="R512" s="40"/>
      <c r="S512" s="40"/>
      <c r="T512" s="40"/>
      <c r="U512" s="40"/>
      <c r="V512" s="40"/>
      <c r="W512" s="40"/>
      <c r="X512" s="40"/>
      <c r="Y512" s="40"/>
      <c r="Z512" s="40"/>
    </row>
    <row r="513" spans="1:26" ht="14.25">
      <c r="A513" s="141"/>
      <c r="B513" s="145"/>
      <c r="C513" s="33"/>
      <c r="D513" s="29"/>
      <c r="E513" s="30"/>
      <c r="F513" s="30"/>
      <c r="G513" s="30"/>
      <c r="H513" s="30"/>
      <c r="I513" s="30"/>
      <c r="J513" s="30"/>
      <c r="K513" s="30"/>
      <c r="L513" s="30"/>
      <c r="M513" s="30"/>
      <c r="N513" s="30"/>
      <c r="O513" s="30"/>
      <c r="P513" s="30"/>
      <c r="Q513" s="30"/>
      <c r="R513" s="30"/>
      <c r="S513" s="30"/>
      <c r="T513" s="30"/>
      <c r="U513" s="30"/>
      <c r="V513" s="30"/>
      <c r="W513" s="30"/>
      <c r="X513" s="30"/>
      <c r="Y513" s="30"/>
      <c r="Z513" s="30"/>
    </row>
    <row r="514" spans="1:26" ht="38.25">
      <c r="A514" s="141"/>
      <c r="B514" s="144" t="s">
        <v>833</v>
      </c>
      <c r="C514" s="90" t="s">
        <v>834</v>
      </c>
      <c r="D514" s="39"/>
      <c r="E514" s="40"/>
      <c r="F514" s="40"/>
      <c r="G514" s="40"/>
      <c r="H514" s="40"/>
      <c r="I514" s="40"/>
      <c r="J514" s="40"/>
      <c r="K514" s="40"/>
      <c r="L514" s="40"/>
      <c r="M514" s="40"/>
      <c r="N514" s="40"/>
      <c r="O514" s="40"/>
      <c r="P514" s="40"/>
      <c r="Q514" s="40"/>
      <c r="R514" s="40"/>
      <c r="S514" s="40"/>
      <c r="T514" s="40"/>
      <c r="U514" s="40"/>
      <c r="V514" s="40"/>
      <c r="W514" s="40"/>
      <c r="X514" s="40"/>
      <c r="Y514" s="40"/>
      <c r="Z514" s="40"/>
    </row>
    <row r="515" spans="1:26" ht="38.25">
      <c r="A515" s="141"/>
      <c r="B515" s="144" t="s">
        <v>835</v>
      </c>
      <c r="C515" s="90" t="s">
        <v>836</v>
      </c>
      <c r="D515" s="39"/>
      <c r="E515" s="40"/>
      <c r="F515" s="40"/>
      <c r="G515" s="40"/>
      <c r="H515" s="40"/>
      <c r="I515" s="40"/>
      <c r="J515" s="40"/>
      <c r="K515" s="40"/>
      <c r="L515" s="40"/>
      <c r="M515" s="40"/>
      <c r="N515" s="40"/>
      <c r="O515" s="40"/>
      <c r="P515" s="40"/>
      <c r="Q515" s="40"/>
      <c r="R515" s="40"/>
      <c r="S515" s="40"/>
      <c r="T515" s="40"/>
      <c r="U515" s="40"/>
      <c r="V515" s="40"/>
      <c r="W515" s="40"/>
      <c r="X515" s="40"/>
      <c r="Y515" s="40"/>
      <c r="Z515" s="40"/>
    </row>
    <row r="516" spans="1:26" ht="51">
      <c r="A516" s="141"/>
      <c r="B516" s="144" t="s">
        <v>837</v>
      </c>
      <c r="C516" s="90"/>
      <c r="D516" s="39"/>
      <c r="E516" s="40"/>
      <c r="F516" s="40"/>
      <c r="G516" s="40"/>
      <c r="H516" s="40"/>
      <c r="I516" s="40"/>
      <c r="J516" s="40"/>
      <c r="K516" s="40"/>
      <c r="L516" s="40"/>
      <c r="M516" s="40"/>
      <c r="N516" s="40"/>
      <c r="O516" s="40"/>
      <c r="P516" s="40"/>
      <c r="Q516" s="40"/>
      <c r="R516" s="40"/>
      <c r="S516" s="40"/>
      <c r="T516" s="40"/>
      <c r="U516" s="40"/>
      <c r="V516" s="40"/>
      <c r="W516" s="40"/>
      <c r="X516" s="40"/>
      <c r="Y516" s="40"/>
      <c r="Z516" s="40"/>
    </row>
    <row r="517" spans="1:26" ht="89.25">
      <c r="A517" s="141"/>
      <c r="B517" s="144" t="s">
        <v>838</v>
      </c>
      <c r="C517" s="90" t="s">
        <v>839</v>
      </c>
      <c r="D517" s="39"/>
      <c r="E517" s="40"/>
      <c r="F517" s="40"/>
      <c r="G517" s="40"/>
      <c r="H517" s="40"/>
      <c r="I517" s="40"/>
      <c r="J517" s="40"/>
      <c r="K517" s="40"/>
      <c r="L517" s="40"/>
      <c r="M517" s="40"/>
      <c r="N517" s="40"/>
      <c r="O517" s="40"/>
      <c r="P517" s="40"/>
      <c r="Q517" s="40"/>
      <c r="R517" s="40"/>
      <c r="S517" s="40"/>
      <c r="T517" s="40"/>
      <c r="U517" s="40"/>
      <c r="V517" s="40"/>
      <c r="W517" s="40"/>
      <c r="X517" s="40"/>
      <c r="Y517" s="40"/>
      <c r="Z517" s="40"/>
    </row>
    <row r="518" spans="1:26" ht="75" customHeight="1">
      <c r="A518" s="141"/>
      <c r="B518" s="144" t="s">
        <v>840</v>
      </c>
      <c r="C518" s="90"/>
      <c r="D518" s="39"/>
      <c r="E518" s="40"/>
      <c r="F518" s="40"/>
      <c r="G518" s="40"/>
      <c r="H518" s="40"/>
      <c r="I518" s="40"/>
      <c r="J518" s="40"/>
      <c r="K518" s="40"/>
      <c r="L518" s="40"/>
      <c r="M518" s="40"/>
      <c r="N518" s="40"/>
      <c r="O518" s="40"/>
      <c r="P518" s="40"/>
      <c r="Q518" s="40"/>
      <c r="R518" s="40"/>
      <c r="S518" s="40"/>
      <c r="T518" s="40"/>
      <c r="U518" s="40"/>
      <c r="V518" s="40"/>
      <c r="W518" s="40"/>
      <c r="X518" s="40"/>
      <c r="Y518" s="40"/>
      <c r="Z518" s="40"/>
    </row>
    <row r="519" spans="1:26" ht="38.25">
      <c r="A519" s="141"/>
      <c r="B519" s="144" t="s">
        <v>841</v>
      </c>
      <c r="C519" s="90"/>
      <c r="D519" s="39"/>
      <c r="E519" s="40"/>
      <c r="F519" s="40"/>
      <c r="G519" s="40"/>
      <c r="H519" s="40"/>
      <c r="I519" s="40"/>
      <c r="J519" s="40"/>
      <c r="K519" s="40"/>
      <c r="L519" s="40"/>
      <c r="M519" s="40"/>
      <c r="N519" s="40"/>
      <c r="O519" s="40"/>
      <c r="P519" s="40"/>
      <c r="Q519" s="40"/>
      <c r="R519" s="40"/>
      <c r="S519" s="40"/>
      <c r="T519" s="40"/>
      <c r="U519" s="40"/>
      <c r="V519" s="40"/>
      <c r="W519" s="40"/>
      <c r="X519" s="40"/>
      <c r="Y519" s="40"/>
      <c r="Z519" s="40"/>
    </row>
    <row r="520" spans="1:26" ht="242.25">
      <c r="A520" s="141"/>
      <c r="B520" s="144" t="s">
        <v>842</v>
      </c>
      <c r="C520" s="90"/>
      <c r="D520" s="39"/>
      <c r="E520" s="40"/>
      <c r="F520" s="40"/>
      <c r="G520" s="40"/>
      <c r="H520" s="40"/>
      <c r="I520" s="40"/>
      <c r="J520" s="40"/>
      <c r="K520" s="40"/>
      <c r="L520" s="40"/>
      <c r="M520" s="40"/>
      <c r="N520" s="40"/>
      <c r="O520" s="40"/>
      <c r="P520" s="40"/>
      <c r="Q520" s="40"/>
      <c r="R520" s="40"/>
      <c r="S520" s="40"/>
      <c r="T520" s="40"/>
      <c r="U520" s="40"/>
      <c r="V520" s="40"/>
      <c r="W520" s="40"/>
      <c r="X520" s="40"/>
      <c r="Y520" s="40"/>
      <c r="Z520" s="40"/>
    </row>
    <row r="521" spans="1:26" ht="63.75">
      <c r="A521" s="141"/>
      <c r="B521" s="144" t="s">
        <v>843</v>
      </c>
      <c r="C521" s="90"/>
      <c r="D521" s="39"/>
      <c r="E521" s="40"/>
      <c r="F521" s="40"/>
      <c r="G521" s="40"/>
      <c r="H521" s="40"/>
      <c r="I521" s="40"/>
      <c r="J521" s="40"/>
      <c r="K521" s="40"/>
      <c r="L521" s="40"/>
      <c r="M521" s="40"/>
      <c r="N521" s="40"/>
      <c r="O521" s="40"/>
      <c r="P521" s="40"/>
      <c r="Q521" s="40"/>
      <c r="R521" s="40"/>
      <c r="S521" s="40"/>
      <c r="T521" s="40"/>
      <c r="U521" s="40"/>
      <c r="V521" s="40"/>
      <c r="W521" s="40"/>
      <c r="X521" s="40"/>
      <c r="Y521" s="40"/>
      <c r="Z521" s="40"/>
    </row>
    <row r="522" spans="1:26" ht="25.5">
      <c r="A522" s="141"/>
      <c r="B522" s="144" t="s">
        <v>844</v>
      </c>
      <c r="C522" s="90"/>
      <c r="D522" s="39"/>
      <c r="E522" s="40"/>
      <c r="F522" s="40"/>
      <c r="G522" s="40"/>
      <c r="H522" s="40"/>
      <c r="I522" s="40"/>
      <c r="J522" s="40"/>
      <c r="K522" s="40"/>
      <c r="L522" s="40"/>
      <c r="M522" s="40"/>
      <c r="N522" s="40"/>
      <c r="O522" s="40"/>
      <c r="P522" s="40"/>
      <c r="Q522" s="40"/>
      <c r="R522" s="40"/>
      <c r="S522" s="40"/>
      <c r="T522" s="40"/>
      <c r="U522" s="40"/>
      <c r="V522" s="40"/>
      <c r="W522" s="40"/>
      <c r="X522" s="40"/>
      <c r="Y522" s="40"/>
      <c r="Z522" s="40"/>
    </row>
    <row r="523" spans="1:26" ht="114.75">
      <c r="A523" s="141"/>
      <c r="B523" s="144" t="s">
        <v>845</v>
      </c>
      <c r="C523" s="90"/>
      <c r="D523" s="39"/>
      <c r="E523" s="40"/>
      <c r="F523" s="40"/>
      <c r="G523" s="40"/>
      <c r="H523" s="40"/>
      <c r="I523" s="40"/>
      <c r="J523" s="40"/>
      <c r="K523" s="40"/>
      <c r="L523" s="40"/>
      <c r="M523" s="40"/>
      <c r="N523" s="40"/>
      <c r="O523" s="40"/>
      <c r="P523" s="40"/>
      <c r="Q523" s="40"/>
      <c r="R523" s="40"/>
      <c r="S523" s="40"/>
      <c r="T523" s="40"/>
      <c r="U523" s="40"/>
      <c r="V523" s="40"/>
      <c r="W523" s="40"/>
      <c r="X523" s="40"/>
      <c r="Y523" s="40"/>
      <c r="Z523" s="40"/>
    </row>
    <row r="524" spans="1:26" ht="63.75">
      <c r="A524" s="141"/>
      <c r="B524" s="144" t="s">
        <v>846</v>
      </c>
      <c r="C524" s="90" t="s">
        <v>847</v>
      </c>
      <c r="D524" s="39"/>
      <c r="E524" s="40"/>
      <c r="F524" s="40"/>
      <c r="G524" s="40"/>
      <c r="H524" s="40"/>
      <c r="I524" s="40"/>
      <c r="J524" s="40"/>
      <c r="K524" s="40"/>
      <c r="L524" s="40"/>
      <c r="M524" s="40"/>
      <c r="N524" s="40"/>
      <c r="O524" s="40"/>
      <c r="P524" s="40"/>
      <c r="Q524" s="40"/>
      <c r="R524" s="40"/>
      <c r="S524" s="40"/>
      <c r="T524" s="40"/>
      <c r="U524" s="40"/>
      <c r="V524" s="40"/>
      <c r="W524" s="40"/>
      <c r="X524" s="40"/>
      <c r="Y524" s="40"/>
      <c r="Z524" s="40"/>
    </row>
    <row r="525" spans="1:26" ht="42.75">
      <c r="A525" s="141"/>
      <c r="B525" s="146" t="s">
        <v>848</v>
      </c>
      <c r="C525" s="90" t="s">
        <v>849</v>
      </c>
      <c r="D525" s="39"/>
      <c r="E525" s="40"/>
      <c r="F525" s="40"/>
      <c r="G525" s="40"/>
      <c r="H525" s="40"/>
      <c r="I525" s="40"/>
      <c r="J525" s="40"/>
      <c r="K525" s="40"/>
      <c r="L525" s="40"/>
      <c r="M525" s="40"/>
      <c r="N525" s="40"/>
      <c r="O525" s="40"/>
      <c r="P525" s="40"/>
      <c r="Q525" s="40"/>
      <c r="R525" s="40"/>
      <c r="S525" s="40"/>
      <c r="T525" s="40"/>
      <c r="U525" s="40"/>
      <c r="V525" s="40"/>
      <c r="W525" s="40"/>
      <c r="X525" s="40"/>
      <c r="Y525" s="40"/>
      <c r="Z525" s="40"/>
    </row>
    <row r="526" spans="1:26" ht="127.5" customHeight="1">
      <c r="A526" s="141"/>
      <c r="B526" s="144" t="s">
        <v>850</v>
      </c>
      <c r="C526" s="90"/>
      <c r="D526" s="39"/>
      <c r="E526" s="40"/>
      <c r="F526" s="40"/>
      <c r="G526" s="40"/>
      <c r="H526" s="40"/>
      <c r="I526" s="40"/>
      <c r="J526" s="40"/>
      <c r="K526" s="40"/>
      <c r="L526" s="40"/>
      <c r="M526" s="40"/>
      <c r="N526" s="40"/>
      <c r="O526" s="40"/>
      <c r="P526" s="40"/>
      <c r="Q526" s="40"/>
      <c r="R526" s="40"/>
      <c r="S526" s="40"/>
      <c r="T526" s="40"/>
      <c r="U526" s="40"/>
      <c r="V526" s="40"/>
      <c r="W526" s="40"/>
      <c r="X526" s="40"/>
      <c r="Y526" s="40"/>
      <c r="Z526" s="40"/>
    </row>
    <row r="527" spans="1:26" ht="76.5">
      <c r="A527" s="141"/>
      <c r="B527" s="147" t="s">
        <v>851</v>
      </c>
      <c r="C527" s="90"/>
      <c r="D527" s="39"/>
      <c r="E527" s="40"/>
      <c r="F527" s="40"/>
      <c r="G527" s="40"/>
      <c r="H527" s="40"/>
      <c r="I527" s="40"/>
      <c r="J527" s="40"/>
      <c r="K527" s="40"/>
      <c r="L527" s="40"/>
      <c r="M527" s="40"/>
      <c r="N527" s="40"/>
      <c r="O527" s="40"/>
      <c r="P527" s="40"/>
      <c r="Q527" s="40"/>
      <c r="R527" s="40"/>
      <c r="S527" s="40"/>
      <c r="T527" s="40"/>
      <c r="U527" s="40"/>
      <c r="V527" s="40"/>
      <c r="W527" s="40"/>
      <c r="X527" s="40"/>
      <c r="Y527" s="40"/>
      <c r="Z527" s="40"/>
    </row>
    <row r="528" spans="1:26" ht="89.25">
      <c r="A528" s="141"/>
      <c r="B528" s="144" t="s">
        <v>852</v>
      </c>
      <c r="C528" s="90"/>
      <c r="D528" s="39"/>
      <c r="E528" s="40"/>
      <c r="F528" s="40"/>
      <c r="G528" s="40"/>
      <c r="H528" s="40"/>
      <c r="I528" s="40"/>
      <c r="J528" s="40"/>
      <c r="K528" s="40"/>
      <c r="L528" s="40"/>
      <c r="M528" s="40"/>
      <c r="N528" s="40"/>
      <c r="O528" s="40"/>
      <c r="P528" s="40"/>
      <c r="Q528" s="40"/>
      <c r="R528" s="40"/>
      <c r="S528" s="40"/>
      <c r="T528" s="40"/>
      <c r="U528" s="40"/>
      <c r="V528" s="40"/>
      <c r="W528" s="40"/>
      <c r="X528" s="40"/>
      <c r="Y528" s="40"/>
      <c r="Z528" s="40"/>
    </row>
    <row r="529" spans="1:26" ht="38.25">
      <c r="A529" s="141"/>
      <c r="B529" s="144" t="s">
        <v>853</v>
      </c>
      <c r="C529" s="90"/>
      <c r="D529" s="39"/>
      <c r="E529" s="40"/>
      <c r="F529" s="40"/>
      <c r="G529" s="40"/>
      <c r="H529" s="40"/>
      <c r="I529" s="40"/>
      <c r="J529" s="40"/>
      <c r="K529" s="40"/>
      <c r="L529" s="40"/>
      <c r="M529" s="40"/>
      <c r="N529" s="40"/>
      <c r="O529" s="40"/>
      <c r="P529" s="40"/>
      <c r="Q529" s="40"/>
      <c r="R529" s="40"/>
      <c r="S529" s="40"/>
      <c r="T529" s="40"/>
      <c r="U529" s="40"/>
      <c r="V529" s="40"/>
      <c r="W529" s="40"/>
      <c r="X529" s="40"/>
      <c r="Y529" s="40"/>
      <c r="Z529" s="40"/>
    </row>
    <row r="530" spans="1:26" ht="102">
      <c r="A530" s="141"/>
      <c r="B530" s="144" t="s">
        <v>854</v>
      </c>
      <c r="C530" s="90"/>
      <c r="D530" s="39"/>
      <c r="E530" s="40"/>
      <c r="F530" s="40"/>
      <c r="G530" s="40"/>
      <c r="H530" s="40"/>
      <c r="I530" s="40"/>
      <c r="J530" s="40"/>
      <c r="K530" s="40"/>
      <c r="L530" s="40"/>
      <c r="M530" s="40"/>
      <c r="N530" s="40"/>
      <c r="O530" s="40"/>
      <c r="P530" s="40"/>
      <c r="Q530" s="40"/>
      <c r="R530" s="40"/>
      <c r="S530" s="40"/>
      <c r="T530" s="40"/>
      <c r="U530" s="40"/>
      <c r="V530" s="40"/>
      <c r="W530" s="40"/>
      <c r="X530" s="40"/>
      <c r="Y530" s="40"/>
      <c r="Z530" s="40"/>
    </row>
    <row r="531" spans="1:26" ht="51">
      <c r="A531" s="141"/>
      <c r="B531" s="144" t="s">
        <v>855</v>
      </c>
      <c r="C531" s="90" t="s">
        <v>856</v>
      </c>
      <c r="D531" s="39"/>
      <c r="E531" s="40"/>
      <c r="F531" s="40"/>
      <c r="G531" s="40"/>
      <c r="H531" s="40"/>
      <c r="I531" s="40"/>
      <c r="J531" s="40"/>
      <c r="K531" s="40"/>
      <c r="L531" s="40"/>
      <c r="M531" s="40"/>
      <c r="N531" s="40"/>
      <c r="O531" s="40"/>
      <c r="P531" s="40"/>
      <c r="Q531" s="40"/>
      <c r="R531" s="40"/>
      <c r="S531" s="40"/>
      <c r="T531" s="40"/>
      <c r="U531" s="40"/>
      <c r="V531" s="40"/>
      <c r="W531" s="40"/>
      <c r="X531" s="40"/>
      <c r="Y531" s="40"/>
      <c r="Z531" s="40"/>
    </row>
    <row r="532" spans="1:26" ht="102">
      <c r="A532" s="141"/>
      <c r="B532" s="144" t="s">
        <v>857</v>
      </c>
      <c r="C532" s="90" t="s">
        <v>858</v>
      </c>
      <c r="D532" s="39"/>
      <c r="E532" s="40"/>
      <c r="F532" s="40"/>
      <c r="G532" s="40"/>
      <c r="H532" s="40"/>
      <c r="I532" s="40"/>
      <c r="J532" s="40"/>
      <c r="K532" s="40"/>
      <c r="L532" s="40"/>
      <c r="M532" s="40"/>
      <c r="N532" s="40"/>
      <c r="O532" s="40"/>
      <c r="P532" s="40"/>
      <c r="Q532" s="40"/>
      <c r="R532" s="40"/>
      <c r="S532" s="40"/>
      <c r="T532" s="40"/>
      <c r="U532" s="40"/>
      <c r="V532" s="40"/>
      <c r="W532" s="40"/>
      <c r="X532" s="40"/>
      <c r="Y532" s="40"/>
      <c r="Z532" s="40"/>
    </row>
    <row r="533" spans="1:26" ht="25.5">
      <c r="A533" s="141"/>
      <c r="B533" s="144" t="s">
        <v>859</v>
      </c>
      <c r="C533" s="90"/>
      <c r="D533" s="39"/>
      <c r="E533" s="40"/>
      <c r="F533" s="40"/>
      <c r="G533" s="40"/>
      <c r="H533" s="40"/>
      <c r="I533" s="40"/>
      <c r="J533" s="40"/>
      <c r="K533" s="40"/>
      <c r="L533" s="40"/>
      <c r="M533" s="40"/>
      <c r="N533" s="40"/>
      <c r="O533" s="40"/>
      <c r="P533" s="40"/>
      <c r="Q533" s="40"/>
      <c r="R533" s="40"/>
      <c r="S533" s="40"/>
      <c r="T533" s="40"/>
      <c r="U533" s="40"/>
      <c r="V533" s="40"/>
      <c r="W533" s="40"/>
      <c r="X533" s="40"/>
      <c r="Y533" s="40"/>
      <c r="Z533" s="40"/>
    </row>
    <row r="534" spans="1:26" ht="51">
      <c r="A534" s="141"/>
      <c r="B534" s="144" t="s">
        <v>860</v>
      </c>
      <c r="C534" s="90"/>
      <c r="D534" s="39"/>
      <c r="E534" s="40"/>
      <c r="F534" s="40"/>
      <c r="G534" s="40"/>
      <c r="H534" s="40"/>
      <c r="I534" s="40"/>
      <c r="J534" s="40"/>
      <c r="K534" s="40"/>
      <c r="L534" s="40"/>
      <c r="M534" s="40"/>
      <c r="N534" s="40"/>
      <c r="O534" s="40"/>
      <c r="P534" s="40"/>
      <c r="Q534" s="40"/>
      <c r="R534" s="40"/>
      <c r="S534" s="40"/>
      <c r="T534" s="40"/>
      <c r="U534" s="40"/>
      <c r="V534" s="40"/>
      <c r="W534" s="40"/>
      <c r="X534" s="40"/>
      <c r="Y534" s="40"/>
      <c r="Z534" s="40"/>
    </row>
    <row r="535" spans="1:26" ht="25.5">
      <c r="A535" s="141"/>
      <c r="B535" s="144" t="s">
        <v>861</v>
      </c>
      <c r="C535" s="90"/>
      <c r="D535" s="39"/>
      <c r="E535" s="40"/>
      <c r="F535" s="40"/>
      <c r="G535" s="40"/>
      <c r="H535" s="40"/>
      <c r="I535" s="40"/>
      <c r="J535" s="40"/>
      <c r="K535" s="40"/>
      <c r="L535" s="40"/>
      <c r="M535" s="40"/>
      <c r="N535" s="40"/>
      <c r="O535" s="40"/>
      <c r="P535" s="40"/>
      <c r="Q535" s="40"/>
      <c r="R535" s="40"/>
      <c r="S535" s="40"/>
      <c r="T535" s="40"/>
      <c r="U535" s="40"/>
      <c r="V535" s="40"/>
      <c r="W535" s="40"/>
      <c r="X535" s="40"/>
      <c r="Y535" s="40"/>
      <c r="Z535" s="40"/>
    </row>
    <row r="536" spans="1:26" ht="14.25">
      <c r="A536" s="141"/>
      <c r="B536" s="144" t="s">
        <v>862</v>
      </c>
      <c r="C536" s="90"/>
      <c r="D536" s="39"/>
      <c r="E536" s="40"/>
      <c r="F536" s="40"/>
      <c r="G536" s="40"/>
      <c r="H536" s="40"/>
      <c r="I536" s="40"/>
      <c r="J536" s="40"/>
      <c r="K536" s="40"/>
      <c r="L536" s="40"/>
      <c r="M536" s="40"/>
      <c r="N536" s="40"/>
      <c r="O536" s="40"/>
      <c r="P536" s="40"/>
      <c r="Q536" s="40"/>
      <c r="R536" s="40"/>
      <c r="S536" s="40"/>
      <c r="T536" s="40"/>
      <c r="U536" s="40"/>
      <c r="V536" s="40"/>
      <c r="W536" s="40"/>
      <c r="X536" s="40"/>
      <c r="Y536" s="40"/>
      <c r="Z536" s="40"/>
    </row>
    <row r="537" spans="1:26" ht="63.75">
      <c r="A537" s="141"/>
      <c r="B537" s="148" t="s">
        <v>863</v>
      </c>
      <c r="C537" s="90" t="s">
        <v>864</v>
      </c>
      <c r="D537" s="39"/>
      <c r="E537" s="40"/>
      <c r="F537" s="40"/>
      <c r="G537" s="40"/>
      <c r="H537" s="40"/>
      <c r="I537" s="40"/>
      <c r="J537" s="40"/>
      <c r="K537" s="40"/>
      <c r="L537" s="40"/>
      <c r="M537" s="40"/>
      <c r="N537" s="40"/>
      <c r="O537" s="40"/>
      <c r="P537" s="40"/>
      <c r="Q537" s="40"/>
      <c r="R537" s="40"/>
      <c r="S537" s="40"/>
      <c r="T537" s="40"/>
      <c r="U537" s="40"/>
      <c r="V537" s="40"/>
      <c r="W537" s="40"/>
      <c r="X537" s="40"/>
      <c r="Y537" s="40"/>
      <c r="Z537" s="40"/>
    </row>
    <row r="538" spans="1:26" ht="76.5">
      <c r="A538" s="141"/>
      <c r="B538" s="144" t="s">
        <v>865</v>
      </c>
      <c r="C538" s="90"/>
      <c r="D538" s="39"/>
      <c r="E538" s="40"/>
      <c r="F538" s="40"/>
      <c r="G538" s="40"/>
      <c r="H538" s="40"/>
      <c r="I538" s="40"/>
      <c r="J538" s="40"/>
      <c r="K538" s="40"/>
      <c r="L538" s="40"/>
      <c r="M538" s="40"/>
      <c r="N538" s="40"/>
      <c r="O538" s="40"/>
      <c r="P538" s="40"/>
      <c r="Q538" s="40"/>
      <c r="R538" s="40"/>
      <c r="S538" s="40"/>
      <c r="T538" s="40"/>
      <c r="U538" s="40"/>
      <c r="V538" s="40"/>
      <c r="W538" s="40"/>
      <c r="X538" s="40"/>
      <c r="Y538" s="40"/>
      <c r="Z538" s="40"/>
    </row>
    <row r="539" spans="1:26" ht="63.75">
      <c r="A539" s="141"/>
      <c r="B539" s="144" t="s">
        <v>866</v>
      </c>
      <c r="C539" s="90" t="s">
        <v>867</v>
      </c>
      <c r="D539" s="39"/>
      <c r="E539" s="40"/>
      <c r="F539" s="40"/>
      <c r="G539" s="40"/>
      <c r="H539" s="40"/>
      <c r="I539" s="40"/>
      <c r="J539" s="40"/>
      <c r="K539" s="40"/>
      <c r="L539" s="40"/>
      <c r="M539" s="40"/>
      <c r="N539" s="40"/>
      <c r="O539" s="40"/>
      <c r="P539" s="40"/>
      <c r="Q539" s="40"/>
      <c r="R539" s="40"/>
      <c r="S539" s="40"/>
      <c r="T539" s="40"/>
      <c r="U539" s="40"/>
      <c r="V539" s="40"/>
      <c r="W539" s="40"/>
      <c r="X539" s="40"/>
      <c r="Y539" s="40"/>
      <c r="Z539" s="40"/>
    </row>
    <row r="540" spans="1:26" ht="38.25">
      <c r="A540" s="141"/>
      <c r="B540" s="144" t="s">
        <v>868</v>
      </c>
      <c r="C540" s="90"/>
      <c r="D540" s="39"/>
      <c r="E540" s="40"/>
      <c r="F540" s="40"/>
      <c r="G540" s="40"/>
      <c r="H540" s="40"/>
      <c r="I540" s="40"/>
      <c r="J540" s="40"/>
      <c r="K540" s="40"/>
      <c r="L540" s="40"/>
      <c r="M540" s="40"/>
      <c r="N540" s="40"/>
      <c r="O540" s="40"/>
      <c r="P540" s="40"/>
      <c r="Q540" s="40"/>
      <c r="R540" s="40"/>
      <c r="S540" s="40"/>
      <c r="T540" s="40"/>
      <c r="U540" s="40"/>
      <c r="V540" s="40"/>
      <c r="W540" s="40"/>
      <c r="X540" s="40"/>
      <c r="Y540" s="40"/>
      <c r="Z540" s="40"/>
    </row>
    <row r="541" spans="1:26" ht="76.5">
      <c r="A541" s="141"/>
      <c r="B541" s="144" t="s">
        <v>869</v>
      </c>
      <c r="C541" s="90" t="s">
        <v>870</v>
      </c>
      <c r="D541" s="39"/>
      <c r="E541" s="40"/>
      <c r="F541" s="40"/>
      <c r="G541" s="40"/>
      <c r="H541" s="40"/>
      <c r="I541" s="40"/>
      <c r="J541" s="40"/>
      <c r="K541" s="40"/>
      <c r="L541" s="40"/>
      <c r="M541" s="40"/>
      <c r="N541" s="40"/>
      <c r="O541" s="40"/>
      <c r="P541" s="40"/>
      <c r="Q541" s="40"/>
      <c r="R541" s="40"/>
      <c r="S541" s="40"/>
      <c r="T541" s="40"/>
      <c r="U541" s="40"/>
      <c r="V541" s="40"/>
      <c r="W541" s="40"/>
      <c r="X541" s="40"/>
      <c r="Y541" s="40"/>
      <c r="Z541" s="40"/>
    </row>
    <row r="542" spans="1:26" ht="63.75">
      <c r="A542" s="141"/>
      <c r="B542" s="144" t="s">
        <v>871</v>
      </c>
      <c r="C542" s="90" t="s">
        <v>872</v>
      </c>
      <c r="D542" s="39" t="s">
        <v>873</v>
      </c>
      <c r="E542" s="40"/>
      <c r="F542" s="40"/>
      <c r="G542" s="40"/>
      <c r="H542" s="40"/>
      <c r="I542" s="40"/>
      <c r="J542" s="40"/>
      <c r="K542" s="40"/>
      <c r="L542" s="40"/>
      <c r="M542" s="40"/>
      <c r="N542" s="40"/>
      <c r="O542" s="40"/>
      <c r="P542" s="40"/>
      <c r="Q542" s="40"/>
      <c r="R542" s="40"/>
      <c r="S542" s="40"/>
      <c r="T542" s="40"/>
      <c r="U542" s="40"/>
      <c r="V542" s="40"/>
      <c r="W542" s="40"/>
      <c r="X542" s="40"/>
      <c r="Y542" s="40"/>
      <c r="Z542" s="40"/>
    </row>
    <row r="543" spans="1:26" ht="63.75">
      <c r="A543" s="141"/>
      <c r="B543" s="144" t="s">
        <v>874</v>
      </c>
      <c r="C543" s="90"/>
      <c r="D543" s="39"/>
      <c r="E543" s="40"/>
      <c r="F543" s="40"/>
      <c r="G543" s="40"/>
      <c r="H543" s="40"/>
      <c r="I543" s="40"/>
      <c r="J543" s="40"/>
      <c r="K543" s="40"/>
      <c r="L543" s="40"/>
      <c r="M543" s="40"/>
      <c r="N543" s="40"/>
      <c r="O543" s="40"/>
      <c r="P543" s="40"/>
      <c r="Q543" s="40"/>
      <c r="R543" s="40"/>
      <c r="S543" s="40"/>
      <c r="T543" s="40"/>
      <c r="U543" s="40"/>
      <c r="V543" s="40"/>
      <c r="W543" s="40"/>
      <c r="X543" s="40"/>
      <c r="Y543" s="40"/>
      <c r="Z543" s="40"/>
    </row>
    <row r="544" spans="1:26" ht="14.25">
      <c r="A544" s="141"/>
      <c r="B544" s="149">
        <v>44229</v>
      </c>
      <c r="C544" s="33"/>
      <c r="D544" s="29"/>
      <c r="E544" s="30"/>
      <c r="F544" s="30"/>
      <c r="G544" s="30"/>
      <c r="H544" s="30"/>
      <c r="I544" s="30"/>
      <c r="J544" s="30"/>
      <c r="K544" s="30"/>
      <c r="L544" s="30"/>
      <c r="M544" s="30"/>
      <c r="N544" s="30"/>
      <c r="O544" s="30"/>
      <c r="P544" s="30"/>
      <c r="Q544" s="30"/>
      <c r="R544" s="30"/>
      <c r="S544" s="30"/>
      <c r="T544" s="30"/>
      <c r="U544" s="30"/>
      <c r="V544" s="30"/>
      <c r="W544" s="30"/>
      <c r="X544" s="30"/>
      <c r="Y544" s="30"/>
      <c r="Z544" s="30"/>
    </row>
    <row r="545" spans="1:26" ht="51">
      <c r="A545" s="141"/>
      <c r="B545" s="144" t="s">
        <v>875</v>
      </c>
      <c r="C545" s="90"/>
      <c r="D545" s="39"/>
      <c r="E545" s="40"/>
      <c r="F545" s="40"/>
      <c r="G545" s="40"/>
      <c r="H545" s="40"/>
      <c r="I545" s="40"/>
      <c r="J545" s="40"/>
      <c r="K545" s="40"/>
      <c r="L545" s="40"/>
      <c r="M545" s="40"/>
      <c r="N545" s="40"/>
      <c r="O545" s="40"/>
      <c r="P545" s="40"/>
      <c r="Q545" s="40"/>
      <c r="R545" s="40"/>
      <c r="S545" s="40"/>
      <c r="T545" s="40"/>
      <c r="U545" s="40"/>
      <c r="V545" s="40"/>
      <c r="W545" s="40"/>
      <c r="X545" s="40"/>
      <c r="Y545" s="40"/>
      <c r="Z545" s="40"/>
    </row>
    <row r="546" spans="1:26" ht="63.75">
      <c r="A546" s="141"/>
      <c r="B546" s="144" t="s">
        <v>876</v>
      </c>
      <c r="C546" s="90"/>
      <c r="D546" s="39"/>
      <c r="E546" s="40"/>
      <c r="F546" s="40"/>
      <c r="G546" s="40"/>
      <c r="H546" s="40"/>
      <c r="I546" s="40"/>
      <c r="J546" s="40"/>
      <c r="K546" s="40"/>
      <c r="L546" s="40"/>
      <c r="M546" s="40"/>
      <c r="N546" s="40"/>
      <c r="O546" s="40"/>
      <c r="P546" s="40"/>
      <c r="Q546" s="40"/>
      <c r="R546" s="40"/>
      <c r="S546" s="40"/>
      <c r="T546" s="40"/>
      <c r="U546" s="40"/>
      <c r="V546" s="40"/>
      <c r="W546" s="40"/>
      <c r="X546" s="40"/>
      <c r="Y546" s="40"/>
      <c r="Z546" s="40"/>
    </row>
    <row r="547" spans="1:26" ht="38.25">
      <c r="A547" s="141"/>
      <c r="B547" s="144" t="s">
        <v>877</v>
      </c>
      <c r="C547" s="90"/>
      <c r="D547" s="39"/>
      <c r="E547" s="40"/>
      <c r="F547" s="40"/>
      <c r="G547" s="40"/>
      <c r="H547" s="40"/>
      <c r="I547" s="40"/>
      <c r="J547" s="40"/>
      <c r="K547" s="40"/>
      <c r="L547" s="40"/>
      <c r="M547" s="40"/>
      <c r="N547" s="40"/>
      <c r="O547" s="40"/>
      <c r="P547" s="40"/>
      <c r="Q547" s="40"/>
      <c r="R547" s="40"/>
      <c r="S547" s="40"/>
      <c r="T547" s="40"/>
      <c r="U547" s="40"/>
      <c r="V547" s="40"/>
      <c r="W547" s="40"/>
      <c r="X547" s="40"/>
      <c r="Y547" s="40"/>
      <c r="Z547" s="40"/>
    </row>
    <row r="548" spans="1:26" ht="25.5">
      <c r="A548" s="141"/>
      <c r="B548" s="144" t="s">
        <v>878</v>
      </c>
      <c r="C548" s="90" t="s">
        <v>879</v>
      </c>
      <c r="D548" s="39"/>
      <c r="E548" s="40"/>
      <c r="F548" s="40"/>
      <c r="G548" s="40"/>
      <c r="H548" s="40"/>
      <c r="I548" s="40"/>
      <c r="J548" s="40"/>
      <c r="K548" s="40"/>
      <c r="L548" s="40"/>
      <c r="M548" s="40"/>
      <c r="N548" s="40"/>
      <c r="O548" s="40"/>
      <c r="P548" s="40"/>
      <c r="Q548" s="40"/>
      <c r="R548" s="40"/>
      <c r="S548" s="40"/>
      <c r="T548" s="40"/>
      <c r="U548" s="40"/>
      <c r="V548" s="40"/>
      <c r="W548" s="40"/>
      <c r="X548" s="40"/>
      <c r="Y548" s="40"/>
      <c r="Z548" s="40"/>
    </row>
    <row r="549" spans="1:26" ht="14.25">
      <c r="A549" s="141"/>
      <c r="B549" s="144" t="s">
        <v>880</v>
      </c>
      <c r="C549" s="90"/>
      <c r="D549" s="39"/>
      <c r="E549" s="40"/>
      <c r="F549" s="40"/>
      <c r="G549" s="40"/>
      <c r="H549" s="40"/>
      <c r="I549" s="40"/>
      <c r="J549" s="40"/>
      <c r="K549" s="40"/>
      <c r="L549" s="40"/>
      <c r="M549" s="40"/>
      <c r="N549" s="40"/>
      <c r="O549" s="40"/>
      <c r="P549" s="40"/>
      <c r="Q549" s="40"/>
      <c r="R549" s="40"/>
      <c r="S549" s="40"/>
      <c r="T549" s="40"/>
      <c r="U549" s="40"/>
      <c r="V549" s="40"/>
      <c r="W549" s="40"/>
      <c r="X549" s="40"/>
      <c r="Y549" s="40"/>
      <c r="Z549" s="40"/>
    </row>
    <row r="550" spans="1:26" ht="89.25">
      <c r="A550" s="141"/>
      <c r="B550" s="150" t="s">
        <v>881</v>
      </c>
      <c r="C550" s="90" t="s">
        <v>882</v>
      </c>
      <c r="D550" s="39"/>
      <c r="E550" s="40"/>
      <c r="F550" s="40"/>
      <c r="G550" s="40"/>
      <c r="H550" s="40"/>
      <c r="I550" s="40"/>
      <c r="J550" s="40"/>
      <c r="K550" s="40"/>
      <c r="L550" s="40"/>
      <c r="M550" s="40"/>
      <c r="N550" s="40"/>
      <c r="O550" s="40"/>
      <c r="P550" s="40"/>
      <c r="Q550" s="40"/>
      <c r="R550" s="40"/>
      <c r="S550" s="40"/>
      <c r="T550" s="40"/>
      <c r="U550" s="40"/>
      <c r="V550" s="40"/>
      <c r="W550" s="40"/>
      <c r="X550" s="40"/>
      <c r="Y550" s="40"/>
      <c r="Z550" s="40"/>
    </row>
    <row r="551" spans="1:26" ht="102">
      <c r="A551" s="141"/>
      <c r="B551" s="144" t="s">
        <v>883</v>
      </c>
      <c r="C551" s="90"/>
      <c r="D551" s="39"/>
      <c r="E551" s="40"/>
      <c r="F551" s="40"/>
      <c r="G551" s="40"/>
      <c r="H551" s="40"/>
      <c r="I551" s="40"/>
      <c r="J551" s="40"/>
      <c r="K551" s="40"/>
      <c r="L551" s="40"/>
      <c r="M551" s="40"/>
      <c r="N551" s="40"/>
      <c r="O551" s="40"/>
      <c r="P551" s="40"/>
      <c r="Q551" s="40"/>
      <c r="R551" s="40"/>
      <c r="S551" s="40"/>
      <c r="T551" s="40"/>
      <c r="U551" s="40"/>
      <c r="V551" s="40"/>
      <c r="W551" s="40"/>
      <c r="X551" s="40"/>
      <c r="Y551" s="40"/>
      <c r="Z551" s="40"/>
    </row>
    <row r="552" spans="1:26" ht="25.5">
      <c r="A552" s="141"/>
      <c r="B552" s="151" t="s">
        <v>884</v>
      </c>
      <c r="C552" s="152" t="s">
        <v>884</v>
      </c>
      <c r="D552" s="39"/>
      <c r="E552" s="40"/>
      <c r="F552" s="40"/>
      <c r="G552" s="40"/>
      <c r="H552" s="40"/>
      <c r="I552" s="40"/>
      <c r="J552" s="40"/>
      <c r="K552" s="40"/>
      <c r="L552" s="40"/>
      <c r="M552" s="40"/>
      <c r="N552" s="40"/>
      <c r="O552" s="40"/>
      <c r="P552" s="40"/>
      <c r="Q552" s="40"/>
      <c r="R552" s="40"/>
      <c r="S552" s="40"/>
      <c r="T552" s="40"/>
      <c r="U552" s="40"/>
      <c r="V552" s="40"/>
      <c r="W552" s="40"/>
      <c r="X552" s="40"/>
      <c r="Y552" s="40"/>
      <c r="Z552" s="40"/>
    </row>
    <row r="553" spans="1:26" ht="76.5">
      <c r="A553" s="141"/>
      <c r="B553" s="144" t="s">
        <v>885</v>
      </c>
      <c r="C553" s="90" t="s">
        <v>886</v>
      </c>
      <c r="D553" s="39"/>
      <c r="E553" s="40"/>
      <c r="F553" s="40"/>
      <c r="G553" s="40"/>
      <c r="H553" s="40"/>
      <c r="I553" s="40"/>
      <c r="J553" s="40"/>
      <c r="K553" s="40"/>
      <c r="L553" s="40"/>
      <c r="M553" s="40"/>
      <c r="N553" s="40"/>
      <c r="O553" s="40"/>
      <c r="P553" s="40"/>
      <c r="Q553" s="40"/>
      <c r="R553" s="40"/>
      <c r="S553" s="40"/>
      <c r="T553" s="40"/>
      <c r="U553" s="40"/>
      <c r="V553" s="40"/>
      <c r="W553" s="40"/>
      <c r="X553" s="40"/>
      <c r="Y553" s="40"/>
      <c r="Z553" s="40"/>
    </row>
    <row r="554" spans="1:26" ht="63.75">
      <c r="A554" s="141" t="s">
        <v>887</v>
      </c>
      <c r="B554" s="144" t="s">
        <v>888</v>
      </c>
      <c r="C554" s="90"/>
      <c r="D554" s="39"/>
      <c r="E554" s="40"/>
      <c r="F554" s="40"/>
      <c r="G554" s="40"/>
      <c r="H554" s="40"/>
      <c r="I554" s="40"/>
      <c r="J554" s="40"/>
      <c r="K554" s="40"/>
      <c r="L554" s="40"/>
      <c r="M554" s="40"/>
      <c r="N554" s="40"/>
      <c r="O554" s="40"/>
      <c r="P554" s="40"/>
      <c r="Q554" s="40"/>
      <c r="R554" s="40"/>
      <c r="S554" s="40"/>
      <c r="T554" s="40"/>
      <c r="U554" s="40"/>
      <c r="V554" s="40"/>
      <c r="W554" s="40"/>
      <c r="X554" s="40"/>
      <c r="Y554" s="40"/>
      <c r="Z554" s="40"/>
    </row>
    <row r="555" spans="1:26" ht="51">
      <c r="A555" s="141"/>
      <c r="B555" s="144" t="s">
        <v>889</v>
      </c>
      <c r="C555" s="90" t="s">
        <v>890</v>
      </c>
      <c r="D555" s="39"/>
      <c r="E555" s="40"/>
      <c r="F555" s="40"/>
      <c r="G555" s="40"/>
      <c r="H555" s="40"/>
      <c r="I555" s="40"/>
      <c r="J555" s="40"/>
      <c r="K555" s="40"/>
      <c r="L555" s="40"/>
      <c r="M555" s="40"/>
      <c r="N555" s="40"/>
      <c r="O555" s="40"/>
      <c r="P555" s="40"/>
      <c r="Q555" s="40"/>
      <c r="R555" s="40"/>
      <c r="S555" s="40"/>
      <c r="T555" s="40"/>
      <c r="U555" s="40"/>
      <c r="V555" s="40"/>
      <c r="W555" s="40"/>
      <c r="X555" s="40"/>
      <c r="Y555" s="40"/>
      <c r="Z555" s="40"/>
    </row>
    <row r="556" spans="1:26" ht="63.75">
      <c r="A556" s="141"/>
      <c r="B556" s="144" t="s">
        <v>891</v>
      </c>
      <c r="C556" s="90"/>
      <c r="D556" s="39"/>
      <c r="E556" s="40"/>
      <c r="F556" s="40"/>
      <c r="G556" s="40"/>
      <c r="H556" s="40"/>
      <c r="I556" s="40"/>
      <c r="J556" s="40"/>
      <c r="K556" s="40"/>
      <c r="L556" s="40"/>
      <c r="M556" s="40"/>
      <c r="N556" s="40"/>
      <c r="O556" s="40"/>
      <c r="P556" s="40"/>
      <c r="Q556" s="40"/>
      <c r="R556" s="40"/>
      <c r="S556" s="40"/>
      <c r="T556" s="40"/>
      <c r="U556" s="40"/>
      <c r="V556" s="40"/>
      <c r="W556" s="40"/>
      <c r="X556" s="40"/>
      <c r="Y556" s="40"/>
      <c r="Z556" s="40"/>
    </row>
    <row r="557" spans="1:26" ht="140.25">
      <c r="A557" s="141"/>
      <c r="B557" s="144" t="s">
        <v>892</v>
      </c>
      <c r="C557" s="90" t="s">
        <v>893</v>
      </c>
      <c r="D557" s="39" t="s">
        <v>894</v>
      </c>
      <c r="E557" s="40"/>
      <c r="F557" s="40"/>
      <c r="G557" s="40"/>
      <c r="H557" s="40"/>
      <c r="I557" s="40"/>
      <c r="J557" s="40"/>
      <c r="K557" s="40"/>
      <c r="L557" s="40"/>
      <c r="M557" s="40"/>
      <c r="N557" s="40"/>
      <c r="O557" s="40"/>
      <c r="P557" s="40"/>
      <c r="Q557" s="40"/>
      <c r="R557" s="40"/>
      <c r="S557" s="40"/>
      <c r="T557" s="40"/>
      <c r="U557" s="40"/>
      <c r="V557" s="40"/>
      <c r="W557" s="40"/>
      <c r="X557" s="40"/>
      <c r="Y557" s="40"/>
      <c r="Z557" s="40"/>
    </row>
    <row r="558" spans="1:26" ht="25.5">
      <c r="A558" s="141"/>
      <c r="B558" s="144" t="s">
        <v>895</v>
      </c>
      <c r="C558" s="93" t="s">
        <v>896</v>
      </c>
      <c r="D558" s="39"/>
      <c r="E558" s="40"/>
      <c r="F558" s="40"/>
      <c r="G558" s="40"/>
      <c r="H558" s="40"/>
      <c r="I558" s="40"/>
      <c r="J558" s="40"/>
      <c r="K558" s="40"/>
      <c r="L558" s="40"/>
      <c r="M558" s="40"/>
      <c r="N558" s="40"/>
      <c r="O558" s="40"/>
      <c r="P558" s="40"/>
      <c r="Q558" s="40"/>
      <c r="R558" s="40"/>
      <c r="S558" s="40"/>
      <c r="T558" s="40"/>
      <c r="U558" s="40"/>
      <c r="V558" s="40"/>
      <c r="W558" s="40"/>
      <c r="X558" s="40"/>
      <c r="Y558" s="40"/>
      <c r="Z558" s="40"/>
    </row>
    <row r="559" spans="1:26" ht="14.25">
      <c r="A559" s="141"/>
      <c r="B559" s="144" t="s">
        <v>897</v>
      </c>
      <c r="C559" s="90"/>
      <c r="D559" s="39"/>
      <c r="E559" s="40"/>
      <c r="F559" s="40"/>
      <c r="G559" s="40"/>
      <c r="H559" s="40"/>
      <c r="I559" s="40"/>
      <c r="J559" s="40"/>
      <c r="K559" s="40"/>
      <c r="L559" s="40"/>
      <c r="M559" s="40"/>
      <c r="N559" s="40"/>
      <c r="O559" s="40"/>
      <c r="P559" s="40"/>
      <c r="Q559" s="40"/>
      <c r="R559" s="40"/>
      <c r="S559" s="40"/>
      <c r="T559" s="40"/>
      <c r="U559" s="40"/>
      <c r="V559" s="40"/>
      <c r="W559" s="40"/>
      <c r="X559" s="40"/>
      <c r="Y559" s="40"/>
      <c r="Z559" s="40"/>
    </row>
    <row r="560" spans="1:26" ht="51">
      <c r="A560" s="141"/>
      <c r="B560" s="144" t="s">
        <v>898</v>
      </c>
      <c r="C560" s="90" t="s">
        <v>899</v>
      </c>
      <c r="D560" s="39"/>
      <c r="E560" s="40"/>
      <c r="F560" s="40"/>
      <c r="G560" s="40"/>
      <c r="H560" s="40"/>
      <c r="I560" s="40"/>
      <c r="J560" s="40"/>
      <c r="K560" s="40"/>
      <c r="L560" s="40"/>
      <c r="M560" s="40"/>
      <c r="N560" s="40"/>
      <c r="O560" s="40"/>
      <c r="P560" s="40"/>
      <c r="Q560" s="40"/>
      <c r="R560" s="40"/>
      <c r="S560" s="40"/>
      <c r="T560" s="40"/>
      <c r="U560" s="40"/>
      <c r="V560" s="40"/>
      <c r="W560" s="40"/>
      <c r="X560" s="40"/>
      <c r="Y560" s="40"/>
      <c r="Z560" s="40"/>
    </row>
    <row r="561" spans="1:26" ht="63.75">
      <c r="A561" s="141"/>
      <c r="B561" s="144" t="s">
        <v>900</v>
      </c>
      <c r="C561" s="90" t="s">
        <v>887</v>
      </c>
      <c r="D561" s="39"/>
      <c r="E561" s="40"/>
      <c r="F561" s="40"/>
      <c r="G561" s="40"/>
      <c r="H561" s="40"/>
      <c r="I561" s="40"/>
      <c r="J561" s="40"/>
      <c r="K561" s="40"/>
      <c r="L561" s="40"/>
      <c r="M561" s="40"/>
      <c r="N561" s="40"/>
      <c r="O561" s="40"/>
      <c r="P561" s="40"/>
      <c r="Q561" s="40"/>
      <c r="R561" s="40"/>
      <c r="S561" s="40"/>
      <c r="T561" s="40"/>
      <c r="U561" s="40"/>
      <c r="V561" s="40"/>
      <c r="W561" s="40"/>
      <c r="X561" s="40"/>
      <c r="Y561" s="40"/>
      <c r="Z561" s="40"/>
    </row>
    <row r="562" spans="1:26" ht="14.25">
      <c r="A562" s="141"/>
      <c r="B562" s="150" t="s">
        <v>901</v>
      </c>
      <c r="C562" s="90" t="s">
        <v>902</v>
      </c>
      <c r="D562" s="39"/>
      <c r="E562" s="40"/>
      <c r="F562" s="40"/>
      <c r="G562" s="40"/>
      <c r="H562" s="40"/>
      <c r="I562" s="40"/>
      <c r="J562" s="40"/>
      <c r="K562" s="40"/>
      <c r="L562" s="40"/>
      <c r="M562" s="40"/>
      <c r="N562" s="40"/>
      <c r="O562" s="40"/>
      <c r="P562" s="40"/>
      <c r="Q562" s="40"/>
      <c r="R562" s="40"/>
      <c r="S562" s="40"/>
      <c r="T562" s="40"/>
      <c r="U562" s="40"/>
      <c r="V562" s="40"/>
      <c r="W562" s="40"/>
      <c r="X562" s="40"/>
      <c r="Y562" s="40"/>
      <c r="Z562" s="40"/>
    </row>
    <row r="563" spans="1:26" ht="51">
      <c r="A563" s="141"/>
      <c r="B563" s="144" t="s">
        <v>903</v>
      </c>
      <c r="C563" s="90" t="s">
        <v>904</v>
      </c>
      <c r="D563" s="39"/>
      <c r="E563" s="40"/>
      <c r="F563" s="40"/>
      <c r="G563" s="40"/>
      <c r="H563" s="40"/>
      <c r="I563" s="40"/>
      <c r="J563" s="40"/>
      <c r="K563" s="40"/>
      <c r="L563" s="40"/>
      <c r="M563" s="40"/>
      <c r="N563" s="40"/>
      <c r="O563" s="40"/>
      <c r="P563" s="40"/>
      <c r="Q563" s="40"/>
      <c r="R563" s="40"/>
      <c r="S563" s="40"/>
      <c r="T563" s="40"/>
      <c r="U563" s="40"/>
      <c r="V563" s="40"/>
      <c r="W563" s="40"/>
      <c r="X563" s="40"/>
      <c r="Y563" s="40"/>
      <c r="Z563" s="40"/>
    </row>
    <row r="564" spans="1:26" ht="38.25">
      <c r="A564" s="141"/>
      <c r="B564" s="144" t="s">
        <v>905</v>
      </c>
      <c r="C564" s="90" t="s">
        <v>906</v>
      </c>
      <c r="D564" s="39"/>
      <c r="E564" s="40"/>
      <c r="F564" s="40"/>
      <c r="G564" s="40"/>
      <c r="H564" s="40"/>
      <c r="I564" s="40"/>
      <c r="J564" s="40"/>
      <c r="K564" s="40"/>
      <c r="L564" s="40"/>
      <c r="M564" s="40"/>
      <c r="N564" s="40"/>
      <c r="O564" s="40"/>
      <c r="P564" s="40"/>
      <c r="Q564" s="40"/>
      <c r="R564" s="40"/>
      <c r="S564" s="40"/>
      <c r="T564" s="40"/>
      <c r="U564" s="40"/>
      <c r="V564" s="40"/>
      <c r="W564" s="40"/>
      <c r="X564" s="40"/>
      <c r="Y564" s="40"/>
      <c r="Z564" s="40"/>
    </row>
    <row r="565" spans="1:26" ht="140.25">
      <c r="A565" s="141"/>
      <c r="B565" s="144" t="s">
        <v>907</v>
      </c>
      <c r="C565" s="90"/>
      <c r="D565" s="39"/>
      <c r="E565" s="40"/>
      <c r="F565" s="40"/>
      <c r="G565" s="40"/>
      <c r="H565" s="40"/>
      <c r="I565" s="40"/>
      <c r="J565" s="40"/>
      <c r="K565" s="40"/>
      <c r="L565" s="40"/>
      <c r="M565" s="40"/>
      <c r="N565" s="40"/>
      <c r="O565" s="40"/>
      <c r="P565" s="40"/>
      <c r="Q565" s="40"/>
      <c r="R565" s="40"/>
      <c r="S565" s="40"/>
      <c r="T565" s="40"/>
      <c r="U565" s="40"/>
      <c r="V565" s="40"/>
      <c r="W565" s="40"/>
      <c r="X565" s="40"/>
      <c r="Y565" s="40"/>
      <c r="Z565" s="40"/>
    </row>
    <row r="566" spans="1:26" ht="153">
      <c r="A566" s="141"/>
      <c r="B566" s="144" t="s">
        <v>908</v>
      </c>
      <c r="C566" s="90" t="s">
        <v>909</v>
      </c>
      <c r="D566" s="39"/>
      <c r="E566" s="40"/>
      <c r="F566" s="40"/>
      <c r="G566" s="40"/>
      <c r="H566" s="40"/>
      <c r="I566" s="40"/>
      <c r="J566" s="40"/>
      <c r="K566" s="40"/>
      <c r="L566" s="40"/>
      <c r="M566" s="40"/>
      <c r="N566" s="40"/>
      <c r="O566" s="40"/>
      <c r="P566" s="40"/>
      <c r="Q566" s="40"/>
      <c r="R566" s="40"/>
      <c r="S566" s="40"/>
      <c r="T566" s="40"/>
      <c r="U566" s="40"/>
      <c r="V566" s="40"/>
      <c r="W566" s="40"/>
      <c r="X566" s="40"/>
      <c r="Y566" s="40"/>
      <c r="Z566" s="40"/>
    </row>
    <row r="567" spans="1:26" ht="14.25">
      <c r="A567" s="141"/>
      <c r="B567" s="144" t="s">
        <v>910</v>
      </c>
      <c r="C567" s="90"/>
      <c r="D567" s="39"/>
      <c r="E567" s="40"/>
      <c r="F567" s="40"/>
      <c r="G567" s="40"/>
      <c r="H567" s="40"/>
      <c r="I567" s="40"/>
      <c r="J567" s="40"/>
      <c r="K567" s="40"/>
      <c r="L567" s="40"/>
      <c r="M567" s="40"/>
      <c r="N567" s="40"/>
      <c r="O567" s="40"/>
      <c r="P567" s="40"/>
      <c r="Q567" s="40"/>
      <c r="R567" s="40"/>
      <c r="S567" s="40"/>
      <c r="T567" s="40"/>
      <c r="U567" s="40"/>
      <c r="V567" s="40"/>
      <c r="W567" s="40"/>
      <c r="X567" s="40"/>
      <c r="Y567" s="40"/>
      <c r="Z567" s="40"/>
    </row>
    <row r="568" spans="1:26" ht="14.25">
      <c r="A568" s="141"/>
      <c r="B568" s="144" t="s">
        <v>887</v>
      </c>
      <c r="C568" s="90"/>
      <c r="D568" s="39"/>
      <c r="E568" s="40"/>
      <c r="F568" s="40"/>
      <c r="G568" s="40"/>
      <c r="H568" s="40"/>
      <c r="I568" s="40"/>
      <c r="J568" s="40"/>
      <c r="K568" s="40"/>
      <c r="L568" s="40"/>
      <c r="M568" s="40"/>
      <c r="N568" s="40"/>
      <c r="O568" s="40"/>
      <c r="P568" s="40"/>
      <c r="Q568" s="40"/>
      <c r="R568" s="40"/>
      <c r="S568" s="40"/>
      <c r="T568" s="40"/>
      <c r="U568" s="40"/>
      <c r="V568" s="40"/>
      <c r="W568" s="40"/>
      <c r="X568" s="40"/>
      <c r="Y568" s="40"/>
      <c r="Z568" s="40"/>
    </row>
    <row r="569" spans="1:26" ht="140.25">
      <c r="A569" s="141"/>
      <c r="B569" s="144" t="s">
        <v>911</v>
      </c>
      <c r="C569" s="90" t="s">
        <v>912</v>
      </c>
      <c r="D569" s="39"/>
      <c r="E569" s="40"/>
      <c r="F569" s="40"/>
      <c r="G569" s="40"/>
      <c r="H569" s="40"/>
      <c r="I569" s="40"/>
      <c r="J569" s="40"/>
      <c r="K569" s="40"/>
      <c r="L569" s="40"/>
      <c r="M569" s="40"/>
      <c r="N569" s="40"/>
      <c r="O569" s="40"/>
      <c r="P569" s="40"/>
      <c r="Q569" s="40"/>
      <c r="R569" s="40"/>
      <c r="S569" s="40"/>
      <c r="T569" s="40"/>
      <c r="U569" s="40"/>
      <c r="V569" s="40"/>
      <c r="W569" s="40"/>
      <c r="X569" s="40"/>
      <c r="Y569" s="40"/>
      <c r="Z569" s="40"/>
    </row>
    <row r="570" spans="1:26" ht="38.25">
      <c r="A570" s="141"/>
      <c r="B570" s="144" t="s">
        <v>913</v>
      </c>
      <c r="C570" s="90"/>
      <c r="D570" s="39"/>
      <c r="E570" s="40"/>
      <c r="F570" s="40"/>
      <c r="G570" s="40"/>
      <c r="H570" s="40"/>
      <c r="I570" s="40"/>
      <c r="J570" s="40"/>
      <c r="K570" s="40"/>
      <c r="L570" s="40"/>
      <c r="M570" s="40"/>
      <c r="N570" s="40"/>
      <c r="O570" s="40"/>
      <c r="P570" s="40"/>
      <c r="Q570" s="40"/>
      <c r="R570" s="40"/>
      <c r="S570" s="40"/>
      <c r="T570" s="40"/>
      <c r="U570" s="40"/>
      <c r="V570" s="40"/>
      <c r="W570" s="40"/>
      <c r="X570" s="40"/>
      <c r="Y570" s="40"/>
      <c r="Z570" s="40"/>
    </row>
    <row r="571" spans="1:26" ht="178.5">
      <c r="A571" s="141"/>
      <c r="B571" s="144" t="s">
        <v>914</v>
      </c>
      <c r="C571" s="90" t="s">
        <v>915</v>
      </c>
      <c r="D571" s="39"/>
      <c r="E571" s="40"/>
      <c r="F571" s="40"/>
      <c r="G571" s="40"/>
      <c r="H571" s="40"/>
      <c r="I571" s="40"/>
      <c r="J571" s="40"/>
      <c r="K571" s="40"/>
      <c r="L571" s="40"/>
      <c r="M571" s="40"/>
      <c r="N571" s="40"/>
      <c r="O571" s="40"/>
      <c r="P571" s="40"/>
      <c r="Q571" s="40"/>
      <c r="R571" s="40"/>
      <c r="S571" s="40"/>
      <c r="T571" s="40"/>
      <c r="U571" s="40"/>
      <c r="V571" s="40"/>
      <c r="W571" s="40"/>
      <c r="X571" s="40"/>
      <c r="Y571" s="40"/>
      <c r="Z571" s="40"/>
    </row>
    <row r="572" spans="1:26" ht="76.5">
      <c r="A572" s="141"/>
      <c r="B572" s="144" t="s">
        <v>916</v>
      </c>
      <c r="C572" s="90" t="s">
        <v>917</v>
      </c>
      <c r="D572" s="39"/>
      <c r="E572" s="40"/>
      <c r="F572" s="40"/>
      <c r="G572" s="40"/>
      <c r="H572" s="40"/>
      <c r="I572" s="40"/>
      <c r="J572" s="40"/>
      <c r="K572" s="40"/>
      <c r="L572" s="40"/>
      <c r="M572" s="40"/>
      <c r="N572" s="40"/>
      <c r="O572" s="40"/>
      <c r="P572" s="40"/>
      <c r="Q572" s="40"/>
      <c r="R572" s="40"/>
      <c r="S572" s="40"/>
      <c r="T572" s="40"/>
      <c r="U572" s="40"/>
      <c r="V572" s="40"/>
      <c r="W572" s="40"/>
      <c r="X572" s="40"/>
      <c r="Y572" s="40"/>
      <c r="Z572" s="40"/>
    </row>
    <row r="573" spans="1:26" ht="25.5">
      <c r="A573" s="141"/>
      <c r="B573" s="144" t="s">
        <v>918</v>
      </c>
      <c r="C573" s="90"/>
      <c r="D573" s="39"/>
      <c r="E573" s="40"/>
      <c r="F573" s="40"/>
      <c r="G573" s="40"/>
      <c r="H573" s="40"/>
      <c r="I573" s="40"/>
      <c r="J573" s="40"/>
      <c r="K573" s="40"/>
      <c r="L573" s="40"/>
      <c r="M573" s="40"/>
      <c r="N573" s="40"/>
      <c r="O573" s="40"/>
      <c r="P573" s="40"/>
      <c r="Q573" s="40"/>
      <c r="R573" s="40"/>
      <c r="S573" s="40"/>
      <c r="T573" s="40"/>
      <c r="U573" s="40"/>
      <c r="V573" s="40"/>
      <c r="W573" s="40"/>
      <c r="X573" s="40"/>
      <c r="Y573" s="40"/>
      <c r="Z573" s="40"/>
    </row>
    <row r="574" spans="1:26" ht="25.5">
      <c r="A574" s="141"/>
      <c r="B574" s="144" t="s">
        <v>919</v>
      </c>
      <c r="C574" s="90"/>
      <c r="D574" s="39"/>
      <c r="E574" s="40"/>
      <c r="F574" s="40"/>
      <c r="G574" s="40"/>
      <c r="H574" s="40"/>
      <c r="I574" s="40"/>
      <c r="J574" s="40"/>
      <c r="K574" s="40"/>
      <c r="L574" s="40"/>
      <c r="M574" s="40"/>
      <c r="N574" s="40"/>
      <c r="O574" s="40"/>
      <c r="P574" s="40"/>
      <c r="Q574" s="40"/>
      <c r="R574" s="40"/>
      <c r="S574" s="40"/>
      <c r="T574" s="40"/>
      <c r="U574" s="40"/>
      <c r="V574" s="40"/>
      <c r="W574" s="40"/>
      <c r="X574" s="40"/>
      <c r="Y574" s="40"/>
      <c r="Z574" s="40"/>
    </row>
    <row r="575" spans="1:26" ht="89.25">
      <c r="A575" s="141"/>
      <c r="B575" s="144" t="s">
        <v>920</v>
      </c>
      <c r="C575" s="90"/>
      <c r="D575" s="39"/>
      <c r="E575" s="40"/>
      <c r="F575" s="40"/>
      <c r="G575" s="40"/>
      <c r="H575" s="40"/>
      <c r="I575" s="40"/>
      <c r="J575" s="40"/>
      <c r="K575" s="40"/>
      <c r="L575" s="40"/>
      <c r="M575" s="40"/>
      <c r="N575" s="40"/>
      <c r="O575" s="40"/>
      <c r="P575" s="40"/>
      <c r="Q575" s="40"/>
      <c r="R575" s="40"/>
      <c r="S575" s="40"/>
      <c r="T575" s="40"/>
      <c r="U575" s="40"/>
      <c r="V575" s="40"/>
      <c r="W575" s="40"/>
      <c r="X575" s="40"/>
      <c r="Y575" s="40"/>
      <c r="Z575" s="40"/>
    </row>
    <row r="576" spans="1:26" ht="25.5">
      <c r="A576" s="141"/>
      <c r="B576" s="144" t="s">
        <v>921</v>
      </c>
      <c r="C576" s="90"/>
      <c r="D576" s="39"/>
      <c r="E576" s="40"/>
      <c r="F576" s="40"/>
      <c r="G576" s="40"/>
      <c r="H576" s="40"/>
      <c r="I576" s="40"/>
      <c r="J576" s="40"/>
      <c r="K576" s="40"/>
      <c r="L576" s="40"/>
      <c r="M576" s="40"/>
      <c r="N576" s="40"/>
      <c r="O576" s="40"/>
      <c r="P576" s="40"/>
      <c r="Q576" s="40"/>
      <c r="R576" s="40"/>
      <c r="S576" s="40"/>
      <c r="T576" s="40"/>
      <c r="U576" s="40"/>
      <c r="V576" s="40"/>
      <c r="W576" s="40"/>
      <c r="X576" s="40"/>
      <c r="Y576" s="40"/>
      <c r="Z576" s="40"/>
    </row>
    <row r="577" spans="1:26" ht="38.25">
      <c r="A577" s="141"/>
      <c r="B577" s="144" t="s">
        <v>922</v>
      </c>
      <c r="C577" s="90"/>
      <c r="D577" s="39"/>
      <c r="E577" s="40"/>
      <c r="F577" s="40"/>
      <c r="G577" s="40"/>
      <c r="H577" s="40"/>
      <c r="I577" s="40"/>
      <c r="J577" s="40"/>
      <c r="K577" s="40"/>
      <c r="L577" s="40"/>
      <c r="M577" s="40"/>
      <c r="N577" s="40"/>
      <c r="O577" s="40"/>
      <c r="P577" s="40"/>
      <c r="Q577" s="40"/>
      <c r="R577" s="40"/>
      <c r="S577" s="40"/>
      <c r="T577" s="40"/>
      <c r="U577" s="40"/>
      <c r="V577" s="40"/>
      <c r="W577" s="40"/>
      <c r="X577" s="40"/>
      <c r="Y577" s="40"/>
      <c r="Z577" s="40"/>
    </row>
    <row r="578" spans="1:26" ht="25.5">
      <c r="A578" s="141"/>
      <c r="B578" s="144" t="s">
        <v>923</v>
      </c>
      <c r="C578" s="90"/>
      <c r="D578" s="39"/>
      <c r="E578" s="40"/>
      <c r="F578" s="40"/>
      <c r="G578" s="40"/>
      <c r="H578" s="40"/>
      <c r="I578" s="40"/>
      <c r="J578" s="40"/>
      <c r="K578" s="40"/>
      <c r="L578" s="40"/>
      <c r="M578" s="40"/>
      <c r="N578" s="40"/>
      <c r="O578" s="40"/>
      <c r="P578" s="40"/>
      <c r="Q578" s="40"/>
      <c r="R578" s="40"/>
      <c r="S578" s="40"/>
      <c r="T578" s="40"/>
      <c r="U578" s="40"/>
      <c r="V578" s="40"/>
      <c r="W578" s="40"/>
      <c r="X578" s="40"/>
      <c r="Y578" s="40"/>
      <c r="Z578" s="40"/>
    </row>
    <row r="579" spans="1:26" ht="14.25">
      <c r="A579" s="141"/>
      <c r="B579" s="149">
        <v>44228</v>
      </c>
      <c r="C579" s="33"/>
      <c r="D579" s="29"/>
      <c r="E579" s="30"/>
      <c r="F579" s="30"/>
      <c r="G579" s="30"/>
      <c r="H579" s="30"/>
      <c r="I579" s="30"/>
      <c r="J579" s="30"/>
      <c r="K579" s="30"/>
      <c r="L579" s="30"/>
      <c r="M579" s="30"/>
      <c r="N579" s="30"/>
      <c r="O579" s="30"/>
      <c r="P579" s="30"/>
      <c r="Q579" s="30"/>
      <c r="R579" s="30"/>
      <c r="S579" s="30"/>
      <c r="T579" s="30"/>
      <c r="U579" s="30"/>
      <c r="V579" s="30"/>
      <c r="W579" s="30"/>
      <c r="X579" s="30"/>
      <c r="Y579" s="30"/>
      <c r="Z579" s="30"/>
    </row>
    <row r="580" spans="1:26" ht="102">
      <c r="A580" s="141"/>
      <c r="B580" s="150" t="s">
        <v>924</v>
      </c>
      <c r="C580" s="90" t="s">
        <v>925</v>
      </c>
      <c r="D580" s="39"/>
      <c r="E580" s="40"/>
      <c r="F580" s="40"/>
      <c r="G580" s="40"/>
      <c r="H580" s="40"/>
      <c r="I580" s="40"/>
      <c r="J580" s="40"/>
      <c r="K580" s="40"/>
      <c r="L580" s="40"/>
      <c r="M580" s="40"/>
      <c r="N580" s="40"/>
      <c r="O580" s="40"/>
      <c r="P580" s="40"/>
      <c r="Q580" s="40"/>
      <c r="R580" s="40"/>
      <c r="S580" s="40"/>
      <c r="T580" s="40"/>
      <c r="U580" s="40"/>
      <c r="V580" s="40"/>
      <c r="W580" s="40"/>
      <c r="X580" s="40"/>
      <c r="Y580" s="40"/>
      <c r="Z580" s="40"/>
    </row>
    <row r="581" spans="1:26" ht="127.5">
      <c r="A581" s="141"/>
      <c r="B581" s="150" t="s">
        <v>926</v>
      </c>
      <c r="C581" s="90" t="s">
        <v>927</v>
      </c>
      <c r="D581" s="48" t="s">
        <v>928</v>
      </c>
      <c r="E581" s="40"/>
      <c r="F581" s="40"/>
      <c r="G581" s="40"/>
      <c r="H581" s="40"/>
      <c r="I581" s="40"/>
      <c r="J581" s="40"/>
      <c r="K581" s="40"/>
      <c r="L581" s="40"/>
      <c r="M581" s="40"/>
      <c r="N581" s="40"/>
      <c r="O581" s="40"/>
      <c r="P581" s="40"/>
      <c r="Q581" s="40"/>
      <c r="R581" s="40"/>
      <c r="S581" s="40"/>
      <c r="T581" s="40"/>
      <c r="U581" s="40"/>
      <c r="V581" s="40"/>
      <c r="W581" s="40"/>
      <c r="X581" s="40"/>
      <c r="Y581" s="40"/>
      <c r="Z581" s="40"/>
    </row>
    <row r="582" spans="1:26" ht="51">
      <c r="A582" s="141"/>
      <c r="B582" s="144" t="s">
        <v>929</v>
      </c>
      <c r="C582" s="90"/>
      <c r="D582" s="39"/>
      <c r="E582" s="40"/>
      <c r="F582" s="40"/>
      <c r="G582" s="40"/>
      <c r="H582" s="40"/>
      <c r="I582" s="40"/>
      <c r="J582" s="40"/>
      <c r="K582" s="40"/>
      <c r="L582" s="40"/>
      <c r="M582" s="40"/>
      <c r="N582" s="40"/>
      <c r="O582" s="40"/>
      <c r="P582" s="40"/>
      <c r="Q582" s="40"/>
      <c r="R582" s="40"/>
      <c r="S582" s="40"/>
      <c r="T582" s="40"/>
      <c r="U582" s="40"/>
      <c r="V582" s="40"/>
      <c r="W582" s="40"/>
      <c r="X582" s="40"/>
      <c r="Y582" s="40"/>
      <c r="Z582" s="40"/>
    </row>
    <row r="583" spans="1:26" ht="229.5">
      <c r="A583" s="141"/>
      <c r="B583" s="144" t="s">
        <v>930</v>
      </c>
      <c r="C583" s="90"/>
      <c r="D583" s="39"/>
      <c r="E583" s="40"/>
      <c r="F583" s="40"/>
      <c r="G583" s="40"/>
      <c r="H583" s="40"/>
      <c r="I583" s="40"/>
      <c r="J583" s="40"/>
      <c r="K583" s="40"/>
      <c r="L583" s="40"/>
      <c r="M583" s="40"/>
      <c r="N583" s="40"/>
      <c r="O583" s="40"/>
      <c r="P583" s="40"/>
      <c r="Q583" s="40"/>
      <c r="R583" s="40"/>
      <c r="S583" s="40"/>
      <c r="T583" s="40"/>
      <c r="U583" s="40"/>
      <c r="V583" s="40"/>
      <c r="W583" s="40"/>
      <c r="X583" s="40"/>
      <c r="Y583" s="40"/>
      <c r="Z583" s="40"/>
    </row>
    <row r="584" spans="1:26" ht="51">
      <c r="A584" s="141"/>
      <c r="B584" s="144" t="s">
        <v>931</v>
      </c>
      <c r="C584" s="90"/>
      <c r="D584" s="39"/>
      <c r="E584" s="40"/>
      <c r="F584" s="40"/>
      <c r="G584" s="40"/>
      <c r="H584" s="40"/>
      <c r="I584" s="40"/>
      <c r="J584" s="40"/>
      <c r="K584" s="40"/>
      <c r="L584" s="40"/>
      <c r="M584" s="40"/>
      <c r="N584" s="40"/>
      <c r="O584" s="40"/>
      <c r="P584" s="40"/>
      <c r="Q584" s="40"/>
      <c r="R584" s="40"/>
      <c r="S584" s="40"/>
      <c r="T584" s="40"/>
      <c r="U584" s="40"/>
      <c r="V584" s="40"/>
      <c r="W584" s="40"/>
      <c r="X584" s="40"/>
      <c r="Y584" s="40"/>
      <c r="Z584" s="40"/>
    </row>
    <row r="585" spans="1:26" ht="25.5">
      <c r="A585" s="141"/>
      <c r="B585" s="144" t="s">
        <v>932</v>
      </c>
      <c r="C585" s="90"/>
      <c r="D585" s="39"/>
      <c r="E585" s="40"/>
      <c r="F585" s="40"/>
      <c r="G585" s="40"/>
      <c r="H585" s="40"/>
      <c r="I585" s="40"/>
      <c r="J585" s="40"/>
      <c r="K585" s="40"/>
      <c r="L585" s="40"/>
      <c r="M585" s="40"/>
      <c r="N585" s="40"/>
      <c r="O585" s="40"/>
      <c r="P585" s="40"/>
      <c r="Q585" s="40"/>
      <c r="R585" s="40"/>
      <c r="S585" s="40"/>
      <c r="T585" s="40"/>
      <c r="U585" s="40"/>
      <c r="V585" s="40"/>
      <c r="W585" s="40"/>
      <c r="X585" s="40"/>
      <c r="Y585" s="40"/>
      <c r="Z585" s="40"/>
    </row>
    <row r="586" spans="1:26" ht="278.25" customHeight="1">
      <c r="A586" s="141"/>
      <c r="B586" s="144" t="s">
        <v>933</v>
      </c>
      <c r="C586" s="90" t="s">
        <v>934</v>
      </c>
      <c r="D586" s="39"/>
      <c r="E586" s="40"/>
      <c r="F586" s="40"/>
      <c r="G586" s="40"/>
      <c r="H586" s="40"/>
      <c r="I586" s="40"/>
      <c r="J586" s="40"/>
      <c r="K586" s="40"/>
      <c r="L586" s="40"/>
      <c r="M586" s="40"/>
      <c r="N586" s="40"/>
      <c r="O586" s="40"/>
      <c r="P586" s="40"/>
      <c r="Q586" s="40"/>
      <c r="R586" s="40"/>
      <c r="S586" s="40"/>
      <c r="T586" s="40"/>
      <c r="U586" s="40"/>
      <c r="V586" s="40"/>
      <c r="W586" s="40"/>
      <c r="X586" s="40"/>
      <c r="Y586" s="40"/>
      <c r="Z586" s="40"/>
    </row>
    <row r="587" spans="1:26" ht="102" customHeight="1">
      <c r="A587" s="141"/>
      <c r="B587" s="144" t="s">
        <v>935</v>
      </c>
      <c r="C587" s="90"/>
      <c r="D587" s="39"/>
      <c r="E587" s="40"/>
      <c r="F587" s="40"/>
      <c r="G587" s="40"/>
      <c r="H587" s="40"/>
      <c r="I587" s="40"/>
      <c r="J587" s="40"/>
      <c r="K587" s="40"/>
      <c r="L587" s="40"/>
      <c r="M587" s="40"/>
      <c r="N587" s="40"/>
      <c r="O587" s="40"/>
      <c r="P587" s="40"/>
      <c r="Q587" s="40"/>
      <c r="R587" s="40"/>
      <c r="S587" s="40"/>
      <c r="T587" s="40"/>
      <c r="U587" s="40"/>
      <c r="V587" s="40"/>
      <c r="W587" s="40"/>
      <c r="X587" s="40"/>
      <c r="Y587" s="40"/>
      <c r="Z587" s="40"/>
    </row>
    <row r="588" spans="1:26" ht="101.25" customHeight="1">
      <c r="A588" s="141"/>
      <c r="B588" s="144" t="s">
        <v>936</v>
      </c>
      <c r="C588" s="90"/>
      <c r="D588" s="39"/>
      <c r="E588" s="40"/>
      <c r="F588" s="40"/>
      <c r="G588" s="40"/>
      <c r="H588" s="40"/>
      <c r="I588" s="40"/>
      <c r="J588" s="40"/>
      <c r="K588" s="40"/>
      <c r="L588" s="40"/>
      <c r="M588" s="40"/>
      <c r="N588" s="40"/>
      <c r="O588" s="40"/>
      <c r="P588" s="40"/>
      <c r="Q588" s="40"/>
      <c r="R588" s="40"/>
      <c r="S588" s="40"/>
      <c r="T588" s="40"/>
      <c r="U588" s="40"/>
      <c r="V588" s="40"/>
      <c r="W588" s="40"/>
      <c r="X588" s="40"/>
      <c r="Y588" s="40"/>
      <c r="Z588" s="40"/>
    </row>
    <row r="589" spans="1:26" ht="38.25">
      <c r="A589" s="141"/>
      <c r="B589" s="144" t="s">
        <v>937</v>
      </c>
      <c r="C589" s="90"/>
      <c r="D589" s="39"/>
      <c r="E589" s="40"/>
      <c r="F589" s="40"/>
      <c r="G589" s="40"/>
      <c r="H589" s="40"/>
      <c r="I589" s="40"/>
      <c r="J589" s="40"/>
      <c r="K589" s="40"/>
      <c r="L589" s="40"/>
      <c r="M589" s="40"/>
      <c r="N589" s="40"/>
      <c r="O589" s="40"/>
      <c r="P589" s="40"/>
      <c r="Q589" s="40"/>
      <c r="R589" s="40"/>
      <c r="S589" s="40"/>
      <c r="T589" s="40"/>
      <c r="U589" s="40"/>
      <c r="V589" s="40"/>
      <c r="W589" s="40"/>
      <c r="X589" s="40"/>
      <c r="Y589" s="40"/>
      <c r="Z589" s="40"/>
    </row>
    <row r="590" spans="1:26" ht="142.5" customHeight="1">
      <c r="A590" s="141"/>
      <c r="B590" s="144" t="s">
        <v>938</v>
      </c>
      <c r="C590" s="90" t="s">
        <v>939</v>
      </c>
      <c r="D590" s="39" t="s">
        <v>940</v>
      </c>
      <c r="E590" s="40"/>
      <c r="F590" s="40"/>
      <c r="G590" s="40"/>
      <c r="H590" s="40"/>
      <c r="I590" s="40"/>
      <c r="J590" s="40"/>
      <c r="K590" s="40"/>
      <c r="L590" s="40"/>
      <c r="M590" s="40"/>
      <c r="N590" s="40"/>
      <c r="O590" s="40"/>
      <c r="P590" s="40"/>
      <c r="Q590" s="40"/>
      <c r="R590" s="40"/>
      <c r="S590" s="40"/>
      <c r="T590" s="40"/>
      <c r="U590" s="40"/>
      <c r="V590" s="40"/>
      <c r="W590" s="40"/>
      <c r="X590" s="40"/>
      <c r="Y590" s="40"/>
      <c r="Z590" s="40"/>
    </row>
    <row r="591" spans="1:26" ht="181.5" customHeight="1">
      <c r="A591" s="141"/>
      <c r="B591" s="144" t="s">
        <v>941</v>
      </c>
      <c r="C591" s="90" t="s">
        <v>942</v>
      </c>
      <c r="D591" s="39"/>
      <c r="E591" s="40"/>
      <c r="F591" s="40"/>
      <c r="G591" s="40"/>
      <c r="H591" s="40"/>
      <c r="I591" s="40"/>
      <c r="J591" s="40"/>
      <c r="K591" s="40"/>
      <c r="L591" s="40"/>
      <c r="M591" s="40"/>
      <c r="N591" s="40"/>
      <c r="O591" s="40"/>
      <c r="P591" s="40"/>
      <c r="Q591" s="40"/>
      <c r="R591" s="40"/>
      <c r="S591" s="40"/>
      <c r="T591" s="40"/>
      <c r="U591" s="40"/>
      <c r="V591" s="40"/>
      <c r="W591" s="40"/>
      <c r="X591" s="40"/>
      <c r="Y591" s="40"/>
      <c r="Z591" s="40"/>
    </row>
    <row r="592" spans="1:26" ht="50.25" customHeight="1">
      <c r="A592" s="141"/>
      <c r="B592" s="144" t="s">
        <v>943</v>
      </c>
      <c r="C592" s="90"/>
      <c r="D592" s="39"/>
      <c r="E592" s="40"/>
      <c r="F592" s="40"/>
      <c r="G592" s="40"/>
      <c r="H592" s="40"/>
      <c r="I592" s="40"/>
      <c r="J592" s="40"/>
      <c r="K592" s="40"/>
      <c r="L592" s="40"/>
      <c r="M592" s="40"/>
      <c r="N592" s="40"/>
      <c r="O592" s="40"/>
      <c r="P592" s="40"/>
      <c r="Q592" s="40"/>
      <c r="R592" s="40"/>
      <c r="S592" s="40"/>
      <c r="T592" s="40"/>
      <c r="U592" s="40"/>
      <c r="V592" s="40"/>
      <c r="W592" s="40"/>
      <c r="X592" s="40"/>
      <c r="Y592" s="40"/>
      <c r="Z592" s="40"/>
    </row>
    <row r="593" spans="1:26" ht="123.75" customHeight="1">
      <c r="A593" s="141"/>
      <c r="B593" s="144" t="s">
        <v>944</v>
      </c>
      <c r="C593" s="153" t="s">
        <v>945</v>
      </c>
      <c r="D593" s="39" t="s">
        <v>946</v>
      </c>
      <c r="E593" s="40"/>
      <c r="F593" s="40"/>
      <c r="G593" s="40"/>
      <c r="H593" s="40"/>
      <c r="I593" s="40"/>
      <c r="J593" s="40"/>
      <c r="K593" s="40"/>
      <c r="L593" s="40"/>
      <c r="M593" s="40"/>
      <c r="N593" s="40"/>
      <c r="O593" s="40"/>
      <c r="P593" s="40"/>
      <c r="Q593" s="40"/>
      <c r="R593" s="40"/>
      <c r="S593" s="40"/>
      <c r="T593" s="40"/>
      <c r="U593" s="40"/>
      <c r="V593" s="40"/>
      <c r="W593" s="40"/>
      <c r="X593" s="40"/>
      <c r="Y593" s="40"/>
      <c r="Z593" s="40"/>
    </row>
    <row r="594" spans="1:26" ht="14.25">
      <c r="A594" s="141"/>
      <c r="B594" s="149">
        <v>44226</v>
      </c>
      <c r="C594" s="33"/>
      <c r="D594" s="29"/>
      <c r="E594" s="30"/>
      <c r="F594" s="30"/>
      <c r="G594" s="30"/>
      <c r="H594" s="30"/>
      <c r="I594" s="30"/>
      <c r="J594" s="30"/>
      <c r="K594" s="30"/>
      <c r="L594" s="30"/>
      <c r="M594" s="30"/>
      <c r="N594" s="30"/>
      <c r="O594" s="30"/>
      <c r="P594" s="30"/>
      <c r="Q594" s="30"/>
      <c r="R594" s="30"/>
      <c r="S594" s="30"/>
      <c r="T594" s="30"/>
      <c r="U594" s="30"/>
      <c r="V594" s="30"/>
      <c r="W594" s="30"/>
      <c r="X594" s="30"/>
      <c r="Y594" s="30"/>
      <c r="Z594" s="30"/>
    </row>
    <row r="595" spans="1:26" ht="14.25">
      <c r="A595" s="141"/>
      <c r="B595" s="144" t="s">
        <v>947</v>
      </c>
      <c r="C595" s="90"/>
      <c r="D595" s="39"/>
      <c r="E595" s="40"/>
      <c r="F595" s="40"/>
      <c r="G595" s="40"/>
      <c r="H595" s="40"/>
      <c r="I595" s="40"/>
      <c r="J595" s="40"/>
      <c r="K595" s="40"/>
      <c r="L595" s="40"/>
      <c r="M595" s="40"/>
      <c r="N595" s="40"/>
      <c r="O595" s="40"/>
      <c r="P595" s="40"/>
      <c r="Q595" s="40"/>
      <c r="R595" s="40"/>
      <c r="S595" s="40"/>
      <c r="T595" s="40"/>
      <c r="U595" s="40"/>
      <c r="V595" s="40"/>
      <c r="W595" s="40"/>
      <c r="X595" s="40"/>
      <c r="Y595" s="40"/>
      <c r="Z595" s="40"/>
    </row>
    <row r="596" spans="1:26" ht="153">
      <c r="A596" s="141"/>
      <c r="B596" s="144" t="s">
        <v>948</v>
      </c>
      <c r="C596" s="90" t="s">
        <v>949</v>
      </c>
      <c r="D596" s="39"/>
      <c r="E596" s="40"/>
      <c r="F596" s="40"/>
      <c r="G596" s="40"/>
      <c r="H596" s="40"/>
      <c r="I596" s="40"/>
      <c r="J596" s="40"/>
      <c r="K596" s="40"/>
      <c r="L596" s="40"/>
      <c r="M596" s="40"/>
      <c r="N596" s="40"/>
      <c r="O596" s="40"/>
      <c r="P596" s="40"/>
      <c r="Q596" s="40"/>
      <c r="R596" s="40"/>
      <c r="S596" s="40"/>
      <c r="T596" s="40"/>
      <c r="U596" s="40"/>
      <c r="V596" s="40"/>
      <c r="W596" s="40"/>
      <c r="X596" s="40"/>
      <c r="Y596" s="40"/>
      <c r="Z596" s="40"/>
    </row>
    <row r="597" spans="1:26" ht="123.75" customHeight="1">
      <c r="A597" s="141"/>
      <c r="B597" s="144" t="s">
        <v>950</v>
      </c>
      <c r="C597" s="90" t="s">
        <v>951</v>
      </c>
      <c r="D597" s="39"/>
      <c r="E597" s="154"/>
      <c r="F597" s="154"/>
      <c r="G597" s="154"/>
      <c r="H597" s="154"/>
      <c r="I597" s="154"/>
      <c r="J597" s="154"/>
      <c r="K597" s="154"/>
      <c r="L597" s="154"/>
      <c r="M597" s="154"/>
      <c r="N597" s="154"/>
      <c r="O597" s="154"/>
      <c r="P597" s="154"/>
      <c r="Q597" s="154"/>
      <c r="R597" s="154"/>
      <c r="S597" s="154"/>
      <c r="T597" s="154"/>
      <c r="U597" s="154"/>
      <c r="V597" s="154"/>
      <c r="W597" s="154"/>
      <c r="X597" s="154"/>
      <c r="Y597" s="154"/>
      <c r="Z597" s="154"/>
    </row>
    <row r="598" spans="1:26" ht="78.75" customHeight="1">
      <c r="A598" s="141"/>
      <c r="B598" s="150" t="s">
        <v>952</v>
      </c>
      <c r="C598" s="90"/>
      <c r="D598" s="39"/>
      <c r="E598" s="154"/>
      <c r="F598" s="154"/>
      <c r="G598" s="154"/>
      <c r="H598" s="154"/>
      <c r="I598" s="154"/>
      <c r="J598" s="154"/>
      <c r="K598" s="154"/>
      <c r="L598" s="154"/>
      <c r="M598" s="154"/>
      <c r="N598" s="154"/>
      <c r="O598" s="154"/>
      <c r="P598" s="154"/>
      <c r="Q598" s="154"/>
      <c r="R598" s="154"/>
      <c r="S598" s="154"/>
      <c r="T598" s="154"/>
      <c r="U598" s="154"/>
      <c r="V598" s="154"/>
      <c r="W598" s="154"/>
      <c r="X598" s="154"/>
      <c r="Y598" s="154"/>
      <c r="Z598" s="154"/>
    </row>
    <row r="599" spans="1:26" ht="38.25" customHeight="1">
      <c r="A599" s="141"/>
      <c r="B599" s="144"/>
      <c r="C599" s="90"/>
      <c r="D599" s="39"/>
      <c r="E599" s="154"/>
      <c r="F599" s="154"/>
      <c r="G599" s="154"/>
      <c r="H599" s="154"/>
      <c r="I599" s="154"/>
      <c r="J599" s="154"/>
      <c r="K599" s="154"/>
      <c r="L599" s="154"/>
      <c r="M599" s="154"/>
      <c r="N599" s="154"/>
      <c r="O599" s="154"/>
      <c r="P599" s="154"/>
      <c r="Q599" s="154"/>
      <c r="R599" s="154"/>
      <c r="S599" s="154"/>
      <c r="T599" s="154"/>
      <c r="U599" s="154"/>
      <c r="V599" s="154"/>
      <c r="W599" s="154"/>
      <c r="X599" s="154"/>
      <c r="Y599" s="154"/>
      <c r="Z599" s="154"/>
    </row>
    <row r="600" spans="1:26" ht="38.25" customHeight="1">
      <c r="A600" s="141"/>
      <c r="B600" s="144" t="s">
        <v>953</v>
      </c>
      <c r="C600" s="90"/>
      <c r="D600" s="39"/>
      <c r="E600" s="40"/>
      <c r="F600" s="40"/>
      <c r="G600" s="40"/>
      <c r="H600" s="40"/>
      <c r="I600" s="40"/>
      <c r="J600" s="40"/>
      <c r="K600" s="40"/>
      <c r="L600" s="40"/>
      <c r="M600" s="40"/>
      <c r="N600" s="40"/>
      <c r="O600" s="40"/>
      <c r="P600" s="40"/>
      <c r="Q600" s="40"/>
      <c r="R600" s="40"/>
      <c r="S600" s="40"/>
      <c r="T600" s="40"/>
      <c r="U600" s="40"/>
      <c r="V600" s="40"/>
      <c r="W600" s="40"/>
      <c r="X600" s="40"/>
      <c r="Y600" s="40"/>
      <c r="Z600" s="40"/>
    </row>
    <row r="601" spans="1:26" ht="138" customHeight="1">
      <c r="A601" s="141"/>
      <c r="B601" s="144" t="s">
        <v>954</v>
      </c>
      <c r="C601" s="90" t="s">
        <v>955</v>
      </c>
      <c r="D601" s="39"/>
      <c r="E601" s="40"/>
      <c r="F601" s="40"/>
      <c r="G601" s="40"/>
      <c r="H601" s="40"/>
      <c r="I601" s="40"/>
      <c r="J601" s="40"/>
      <c r="K601" s="40"/>
      <c r="L601" s="40"/>
      <c r="M601" s="40"/>
      <c r="N601" s="40"/>
      <c r="O601" s="40"/>
      <c r="P601" s="40"/>
      <c r="Q601" s="40"/>
      <c r="R601" s="40"/>
      <c r="S601" s="40"/>
      <c r="T601" s="40"/>
      <c r="U601" s="40"/>
      <c r="V601" s="40"/>
      <c r="W601" s="40"/>
      <c r="X601" s="40"/>
      <c r="Y601" s="40"/>
      <c r="Z601" s="40"/>
    </row>
    <row r="602" spans="1:26" ht="110.25" customHeight="1">
      <c r="A602" s="141"/>
      <c r="B602" s="144" t="s">
        <v>956</v>
      </c>
      <c r="C602" s="90"/>
      <c r="D602" s="39"/>
      <c r="E602" s="40"/>
      <c r="F602" s="40"/>
      <c r="G602" s="40"/>
      <c r="H602" s="40"/>
      <c r="I602" s="40"/>
      <c r="J602" s="40"/>
      <c r="K602" s="40"/>
      <c r="L602" s="40"/>
      <c r="M602" s="40"/>
      <c r="N602" s="40"/>
      <c r="O602" s="40"/>
      <c r="P602" s="40"/>
      <c r="Q602" s="40"/>
      <c r="R602" s="40"/>
      <c r="S602" s="40"/>
      <c r="T602" s="40"/>
      <c r="U602" s="40"/>
      <c r="V602" s="40"/>
      <c r="W602" s="40"/>
      <c r="X602" s="40"/>
      <c r="Y602" s="40"/>
      <c r="Z602" s="40"/>
    </row>
    <row r="603" spans="1:26" ht="14.25">
      <c r="A603" s="141"/>
      <c r="B603" s="155">
        <v>44225</v>
      </c>
      <c r="C603" s="33"/>
      <c r="D603" s="29"/>
      <c r="E603" s="156"/>
      <c r="F603" s="156"/>
      <c r="G603" s="156"/>
      <c r="H603" s="156"/>
      <c r="I603" s="156"/>
      <c r="J603" s="156"/>
      <c r="K603" s="156"/>
      <c r="L603" s="156"/>
      <c r="M603" s="156"/>
      <c r="N603" s="156"/>
      <c r="O603" s="156"/>
      <c r="P603" s="156"/>
      <c r="Q603" s="156"/>
      <c r="R603" s="156"/>
      <c r="S603" s="156"/>
      <c r="T603" s="156"/>
      <c r="U603" s="156"/>
      <c r="V603" s="156"/>
      <c r="W603" s="156"/>
      <c r="X603" s="156"/>
      <c r="Y603" s="156"/>
      <c r="Z603" s="156"/>
    </row>
    <row r="604" spans="1:26" ht="51">
      <c r="A604" s="141"/>
      <c r="B604" s="144" t="s">
        <v>957</v>
      </c>
      <c r="C604" s="90"/>
      <c r="D604" s="39"/>
      <c r="E604" s="154"/>
      <c r="F604" s="154"/>
      <c r="G604" s="154"/>
      <c r="H604" s="154"/>
      <c r="I604" s="154"/>
      <c r="J604" s="154"/>
      <c r="K604" s="154"/>
      <c r="L604" s="154"/>
      <c r="M604" s="154"/>
      <c r="N604" s="154"/>
      <c r="O604" s="154"/>
      <c r="P604" s="154"/>
      <c r="Q604" s="154"/>
      <c r="R604" s="154"/>
      <c r="S604" s="154"/>
      <c r="T604" s="154"/>
      <c r="U604" s="154"/>
      <c r="V604" s="154"/>
      <c r="W604" s="154"/>
      <c r="X604" s="154"/>
      <c r="Y604" s="154"/>
      <c r="Z604" s="154"/>
    </row>
    <row r="605" spans="1:26" ht="38.25" customHeight="1">
      <c r="A605" s="141"/>
      <c r="B605" s="144" t="s">
        <v>958</v>
      </c>
      <c r="C605" s="90"/>
      <c r="D605" s="39"/>
      <c r="E605" s="154"/>
      <c r="F605" s="154"/>
      <c r="G605" s="154"/>
      <c r="H605" s="154"/>
      <c r="I605" s="154"/>
      <c r="J605" s="154"/>
      <c r="K605" s="154"/>
      <c r="L605" s="154"/>
      <c r="M605" s="154"/>
      <c r="N605" s="154"/>
      <c r="O605" s="154"/>
      <c r="P605" s="154"/>
      <c r="Q605" s="154"/>
      <c r="R605" s="154"/>
      <c r="S605" s="154"/>
      <c r="T605" s="154"/>
      <c r="U605" s="154"/>
      <c r="V605" s="154"/>
      <c r="W605" s="154"/>
      <c r="X605" s="154"/>
      <c r="Y605" s="154"/>
      <c r="Z605" s="154"/>
    </row>
    <row r="606" spans="1:26" ht="42.75" customHeight="1">
      <c r="A606" s="141"/>
      <c r="B606" s="144" t="s">
        <v>959</v>
      </c>
      <c r="C606" s="90" t="s">
        <v>960</v>
      </c>
      <c r="D606" s="39"/>
      <c r="E606" s="154"/>
      <c r="F606" s="154"/>
      <c r="G606" s="154"/>
      <c r="H606" s="154"/>
      <c r="I606" s="154"/>
      <c r="J606" s="154"/>
      <c r="K606" s="154"/>
      <c r="L606" s="154"/>
      <c r="M606" s="154"/>
      <c r="N606" s="154"/>
      <c r="O606" s="154"/>
      <c r="P606" s="154"/>
      <c r="Q606" s="154"/>
      <c r="R606" s="154"/>
      <c r="S606" s="154"/>
      <c r="T606" s="154"/>
      <c r="U606" s="154"/>
      <c r="V606" s="154"/>
      <c r="W606" s="154"/>
      <c r="X606" s="154"/>
      <c r="Y606" s="154"/>
      <c r="Z606" s="154"/>
    </row>
    <row r="607" spans="1:26" ht="66.75" customHeight="1">
      <c r="A607" s="141"/>
      <c r="B607" s="144" t="s">
        <v>961</v>
      </c>
      <c r="C607" s="2"/>
      <c r="D607" s="39"/>
      <c r="E607" s="154"/>
      <c r="F607" s="154"/>
      <c r="G607" s="154"/>
      <c r="H607" s="154"/>
      <c r="I607" s="154"/>
      <c r="J607" s="154"/>
      <c r="K607" s="154"/>
      <c r="L607" s="154"/>
      <c r="M607" s="154"/>
      <c r="N607" s="154"/>
      <c r="O607" s="154"/>
      <c r="P607" s="154"/>
      <c r="Q607" s="154"/>
      <c r="R607" s="154"/>
      <c r="S607" s="154"/>
      <c r="T607" s="154"/>
      <c r="U607" s="154"/>
      <c r="V607" s="154"/>
      <c r="W607" s="154"/>
      <c r="X607" s="154"/>
      <c r="Y607" s="154"/>
      <c r="Z607" s="154"/>
    </row>
    <row r="608" spans="1:26" ht="64.5" customHeight="1">
      <c r="A608" s="141"/>
      <c r="B608" s="3" t="s">
        <v>962</v>
      </c>
      <c r="C608" s="90" t="s">
        <v>963</v>
      </c>
      <c r="D608" s="39"/>
      <c r="E608" s="154"/>
      <c r="F608" s="154"/>
      <c r="G608" s="154"/>
      <c r="H608" s="154"/>
      <c r="I608" s="154"/>
      <c r="J608" s="154"/>
      <c r="K608" s="154"/>
      <c r="L608" s="154"/>
      <c r="M608" s="154"/>
      <c r="N608" s="154"/>
      <c r="O608" s="154"/>
      <c r="P608" s="154"/>
      <c r="Q608" s="154"/>
      <c r="R608" s="154"/>
      <c r="S608" s="154"/>
      <c r="T608" s="154"/>
      <c r="U608" s="154"/>
      <c r="V608" s="154"/>
      <c r="W608" s="154"/>
      <c r="X608" s="154"/>
      <c r="Y608" s="154"/>
      <c r="Z608" s="154"/>
    </row>
    <row r="609" spans="1:26" ht="111" customHeight="1">
      <c r="A609" s="141"/>
      <c r="B609" s="144" t="s">
        <v>964</v>
      </c>
      <c r="C609" s="90" t="s">
        <v>965</v>
      </c>
      <c r="D609" s="39"/>
      <c r="E609" s="154"/>
      <c r="F609" s="154"/>
      <c r="G609" s="154"/>
      <c r="H609" s="154"/>
      <c r="I609" s="154"/>
      <c r="J609" s="154"/>
      <c r="K609" s="154"/>
      <c r="L609" s="154"/>
      <c r="M609" s="154"/>
      <c r="N609" s="154"/>
      <c r="O609" s="154"/>
      <c r="P609" s="154"/>
      <c r="Q609" s="154"/>
      <c r="R609" s="154"/>
      <c r="S609" s="154"/>
      <c r="T609" s="154"/>
      <c r="U609" s="154"/>
      <c r="V609" s="154"/>
      <c r="W609" s="154"/>
      <c r="X609" s="154"/>
      <c r="Y609" s="154"/>
      <c r="Z609" s="154"/>
    </row>
    <row r="610" spans="1:26" ht="89.25">
      <c r="A610" s="141"/>
      <c r="B610" s="144" t="s">
        <v>966</v>
      </c>
      <c r="C610" s="90" t="s">
        <v>967</v>
      </c>
      <c r="D610" s="39"/>
      <c r="E610" s="154"/>
      <c r="F610" s="154"/>
      <c r="G610" s="154"/>
      <c r="H610" s="154"/>
      <c r="I610" s="154"/>
      <c r="J610" s="154"/>
      <c r="K610" s="154"/>
      <c r="L610" s="154"/>
      <c r="M610" s="154"/>
      <c r="N610" s="154"/>
      <c r="O610" s="154"/>
      <c r="P610" s="154"/>
      <c r="Q610" s="154"/>
      <c r="R610" s="154"/>
      <c r="S610" s="154"/>
      <c r="T610" s="154"/>
      <c r="U610" s="154"/>
      <c r="V610" s="154"/>
      <c r="W610" s="154"/>
      <c r="X610" s="154"/>
      <c r="Y610" s="154"/>
      <c r="Z610" s="154"/>
    </row>
    <row r="611" spans="1:26" ht="25.5">
      <c r="A611" s="141"/>
      <c r="B611" s="144" t="s">
        <v>968</v>
      </c>
      <c r="C611" s="90"/>
      <c r="D611" s="39"/>
      <c r="E611" s="154"/>
      <c r="F611" s="154"/>
      <c r="G611" s="154"/>
      <c r="H611" s="154"/>
      <c r="I611" s="154"/>
      <c r="J611" s="154"/>
      <c r="K611" s="154"/>
      <c r="L611" s="154"/>
      <c r="M611" s="154"/>
      <c r="N611" s="154"/>
      <c r="O611" s="154"/>
      <c r="P611" s="154"/>
      <c r="Q611" s="154"/>
      <c r="R611" s="154"/>
      <c r="S611" s="154"/>
      <c r="T611" s="154"/>
      <c r="U611" s="154"/>
      <c r="V611" s="154"/>
      <c r="W611" s="154"/>
      <c r="X611" s="154"/>
      <c r="Y611" s="154"/>
      <c r="Z611" s="154"/>
    </row>
    <row r="612" spans="1:26" ht="102">
      <c r="A612" s="141"/>
      <c r="B612" s="157" t="s">
        <v>969</v>
      </c>
      <c r="C612" s="90"/>
      <c r="D612" s="39"/>
      <c r="E612" s="154"/>
      <c r="F612" s="154"/>
      <c r="G612" s="154"/>
      <c r="H612" s="154"/>
      <c r="I612" s="154"/>
      <c r="J612" s="154"/>
      <c r="K612" s="154"/>
      <c r="L612" s="154"/>
      <c r="M612" s="154"/>
      <c r="N612" s="154"/>
      <c r="O612" s="154"/>
      <c r="P612" s="154"/>
      <c r="Q612" s="154"/>
      <c r="R612" s="154"/>
      <c r="S612" s="154"/>
      <c r="T612" s="154"/>
      <c r="U612" s="154"/>
      <c r="V612" s="154"/>
      <c r="W612" s="154"/>
      <c r="X612" s="154"/>
      <c r="Y612" s="154"/>
      <c r="Z612" s="154"/>
    </row>
    <row r="613" spans="1:26" ht="14.25">
      <c r="A613" s="141"/>
      <c r="B613" s="144" t="s">
        <v>970</v>
      </c>
      <c r="C613" s="90"/>
      <c r="D613" s="39"/>
      <c r="E613" s="154"/>
      <c r="F613" s="154"/>
      <c r="G613" s="154"/>
      <c r="H613" s="154"/>
      <c r="I613" s="154"/>
      <c r="J613" s="154"/>
      <c r="K613" s="154"/>
      <c r="L613" s="154"/>
      <c r="M613" s="154"/>
      <c r="N613" s="154"/>
      <c r="O613" s="154"/>
      <c r="P613" s="154"/>
      <c r="Q613" s="154"/>
      <c r="R613" s="154"/>
      <c r="S613" s="154"/>
      <c r="T613" s="154"/>
      <c r="U613" s="154"/>
      <c r="V613" s="154"/>
      <c r="W613" s="154"/>
      <c r="X613" s="154"/>
      <c r="Y613" s="154"/>
      <c r="Z613" s="154"/>
    </row>
    <row r="614" spans="1:26" ht="76.5">
      <c r="A614" s="141"/>
      <c r="B614" s="144" t="s">
        <v>971</v>
      </c>
      <c r="C614" s="90"/>
      <c r="D614" s="39"/>
      <c r="E614" s="154"/>
      <c r="F614" s="154"/>
      <c r="G614" s="154"/>
      <c r="H614" s="154"/>
      <c r="I614" s="154"/>
      <c r="J614" s="154"/>
      <c r="K614" s="154"/>
      <c r="L614" s="154"/>
      <c r="M614" s="154"/>
      <c r="N614" s="154"/>
      <c r="O614" s="154"/>
      <c r="P614" s="154"/>
      <c r="Q614" s="154"/>
      <c r="R614" s="154"/>
      <c r="S614" s="154"/>
      <c r="T614" s="154"/>
      <c r="U614" s="154"/>
      <c r="V614" s="154"/>
      <c r="W614" s="154"/>
      <c r="X614" s="154"/>
      <c r="Y614" s="154"/>
      <c r="Z614" s="154"/>
    </row>
    <row r="615" spans="1:26" ht="38.25">
      <c r="A615" s="141"/>
      <c r="B615" s="144" t="s">
        <v>972</v>
      </c>
      <c r="C615" s="90"/>
      <c r="D615" s="39"/>
      <c r="E615" s="154"/>
      <c r="F615" s="154"/>
      <c r="G615" s="154"/>
      <c r="H615" s="154"/>
      <c r="I615" s="154"/>
      <c r="J615" s="154"/>
      <c r="K615" s="154"/>
      <c r="L615" s="154"/>
      <c r="M615" s="154"/>
      <c r="N615" s="154"/>
      <c r="O615" s="154"/>
      <c r="P615" s="154"/>
      <c r="Q615" s="154"/>
      <c r="R615" s="154"/>
      <c r="S615" s="154"/>
      <c r="T615" s="154"/>
      <c r="U615" s="154"/>
      <c r="V615" s="154"/>
      <c r="W615" s="154"/>
      <c r="X615" s="154"/>
      <c r="Y615" s="154"/>
      <c r="Z615" s="154"/>
    </row>
    <row r="616" spans="1:26" ht="25.5">
      <c r="A616" s="141"/>
      <c r="B616" s="144" t="s">
        <v>973</v>
      </c>
      <c r="C616" s="90"/>
      <c r="D616" s="39"/>
      <c r="E616" s="154"/>
      <c r="F616" s="154"/>
      <c r="G616" s="154"/>
      <c r="H616" s="154"/>
      <c r="I616" s="154"/>
      <c r="J616" s="154"/>
      <c r="K616" s="154"/>
      <c r="L616" s="154"/>
      <c r="M616" s="154"/>
      <c r="N616" s="154"/>
      <c r="O616" s="154"/>
      <c r="P616" s="154"/>
      <c r="Q616" s="154"/>
      <c r="R616" s="154"/>
      <c r="S616" s="154"/>
      <c r="T616" s="154"/>
      <c r="U616" s="154"/>
      <c r="V616" s="154"/>
      <c r="W616" s="154"/>
      <c r="X616" s="154"/>
      <c r="Y616" s="154"/>
      <c r="Z616" s="154"/>
    </row>
    <row r="617" spans="1:26" ht="25.5">
      <c r="A617" s="141"/>
      <c r="B617" s="144" t="s">
        <v>974</v>
      </c>
      <c r="C617" s="90" t="s">
        <v>975</v>
      </c>
      <c r="D617" s="39"/>
      <c r="E617" s="154"/>
      <c r="F617" s="154"/>
      <c r="G617" s="154"/>
      <c r="H617" s="154"/>
      <c r="I617" s="154"/>
      <c r="J617" s="154"/>
      <c r="K617" s="154"/>
      <c r="L617" s="154"/>
      <c r="M617" s="154"/>
      <c r="N617" s="154"/>
      <c r="O617" s="154"/>
      <c r="P617" s="154"/>
      <c r="Q617" s="154"/>
      <c r="R617" s="154"/>
      <c r="S617" s="154"/>
      <c r="T617" s="154"/>
      <c r="U617" s="154"/>
      <c r="V617" s="154"/>
      <c r="W617" s="154"/>
      <c r="X617" s="154"/>
      <c r="Y617" s="154"/>
      <c r="Z617" s="154"/>
    </row>
    <row r="618" spans="1:26" ht="178.5">
      <c r="A618" s="141"/>
      <c r="B618" s="144" t="s">
        <v>976</v>
      </c>
      <c r="C618" s="90" t="s">
        <v>977</v>
      </c>
      <c r="D618" s="39" t="s">
        <v>978</v>
      </c>
      <c r="E618" s="154"/>
      <c r="F618" s="154"/>
      <c r="G618" s="154"/>
      <c r="H618" s="154"/>
      <c r="I618" s="154"/>
      <c r="J618" s="154"/>
      <c r="K618" s="154"/>
      <c r="L618" s="154"/>
      <c r="M618" s="154"/>
      <c r="N618" s="154"/>
      <c r="O618" s="154"/>
      <c r="P618" s="154"/>
      <c r="Q618" s="154"/>
      <c r="R618" s="154"/>
      <c r="S618" s="154"/>
      <c r="T618" s="154"/>
      <c r="U618" s="154"/>
      <c r="V618" s="154"/>
      <c r="W618" s="154"/>
      <c r="X618" s="154"/>
      <c r="Y618" s="154"/>
      <c r="Z618" s="154"/>
    </row>
    <row r="619" spans="1:26" ht="38.25">
      <c r="A619" s="141"/>
      <c r="B619" s="144" t="s">
        <v>979</v>
      </c>
      <c r="C619" s="90"/>
      <c r="D619" s="39"/>
      <c r="E619" s="154"/>
      <c r="F619" s="154"/>
      <c r="G619" s="154"/>
      <c r="H619" s="154"/>
      <c r="I619" s="154"/>
      <c r="J619" s="154"/>
      <c r="K619" s="154"/>
      <c r="L619" s="154"/>
      <c r="M619" s="154"/>
      <c r="N619" s="154"/>
      <c r="O619" s="154"/>
      <c r="P619" s="154"/>
      <c r="Q619" s="154"/>
      <c r="R619" s="154"/>
      <c r="S619" s="154"/>
      <c r="T619" s="154"/>
      <c r="U619" s="154"/>
      <c r="V619" s="154"/>
      <c r="W619" s="154"/>
      <c r="X619" s="154"/>
      <c r="Y619" s="154"/>
      <c r="Z619" s="154"/>
    </row>
    <row r="620" spans="1:26" ht="14.25">
      <c r="A620" s="141"/>
      <c r="B620" s="144" t="s">
        <v>980</v>
      </c>
      <c r="C620" s="90" t="s">
        <v>981</v>
      </c>
      <c r="D620" s="39"/>
      <c r="E620" s="154"/>
      <c r="F620" s="154"/>
      <c r="G620" s="154"/>
      <c r="H620" s="154"/>
      <c r="I620" s="154"/>
      <c r="J620" s="154"/>
      <c r="K620" s="154"/>
      <c r="L620" s="154"/>
      <c r="M620" s="154"/>
      <c r="N620" s="154"/>
      <c r="O620" s="154"/>
      <c r="P620" s="154"/>
      <c r="Q620" s="154"/>
      <c r="R620" s="154"/>
      <c r="S620" s="154"/>
      <c r="T620" s="154"/>
      <c r="U620" s="154"/>
      <c r="V620" s="154"/>
      <c r="W620" s="154"/>
      <c r="X620" s="154"/>
      <c r="Y620" s="154"/>
      <c r="Z620" s="154"/>
    </row>
    <row r="621" spans="1:26" ht="14.25">
      <c r="A621" s="141"/>
      <c r="B621" s="144" t="s">
        <v>982</v>
      </c>
      <c r="C621" s="90"/>
      <c r="D621" s="39"/>
      <c r="E621" s="154"/>
      <c r="F621" s="154"/>
      <c r="G621" s="154"/>
      <c r="H621" s="154"/>
      <c r="I621" s="154"/>
      <c r="J621" s="154"/>
      <c r="K621" s="154"/>
      <c r="L621" s="154"/>
      <c r="M621" s="154"/>
      <c r="N621" s="154"/>
      <c r="O621" s="154"/>
      <c r="P621" s="154"/>
      <c r="Q621" s="154"/>
      <c r="R621" s="154"/>
      <c r="S621" s="154"/>
      <c r="T621" s="154"/>
      <c r="U621" s="154"/>
      <c r="V621" s="154"/>
      <c r="W621" s="154"/>
      <c r="X621" s="154"/>
      <c r="Y621" s="154"/>
      <c r="Z621" s="154"/>
    </row>
    <row r="622" spans="1:26" ht="25.5">
      <c r="A622" s="141"/>
      <c r="B622" s="144" t="s">
        <v>983</v>
      </c>
      <c r="C622" s="90"/>
      <c r="D622" s="39"/>
      <c r="E622" s="154"/>
      <c r="F622" s="154"/>
      <c r="G622" s="154"/>
      <c r="H622" s="154"/>
      <c r="I622" s="154"/>
      <c r="J622" s="154"/>
      <c r="K622" s="154"/>
      <c r="L622" s="154"/>
      <c r="M622" s="154"/>
      <c r="N622" s="154"/>
      <c r="O622" s="154"/>
      <c r="P622" s="154"/>
      <c r="Q622" s="154"/>
      <c r="R622" s="154"/>
      <c r="S622" s="154"/>
      <c r="T622" s="154"/>
      <c r="U622" s="154"/>
      <c r="V622" s="154"/>
      <c r="W622" s="154"/>
      <c r="X622" s="154"/>
      <c r="Y622" s="154"/>
      <c r="Z622" s="154"/>
    </row>
    <row r="623" spans="1:26" ht="25.5">
      <c r="A623" s="141"/>
      <c r="B623" s="144" t="s">
        <v>984</v>
      </c>
      <c r="C623" s="90"/>
      <c r="D623" s="39"/>
      <c r="E623" s="154"/>
      <c r="F623" s="154"/>
      <c r="G623" s="154"/>
      <c r="H623" s="154"/>
      <c r="I623" s="154"/>
      <c r="J623" s="154"/>
      <c r="K623" s="154"/>
      <c r="L623" s="154"/>
      <c r="M623" s="154"/>
      <c r="N623" s="154"/>
      <c r="O623" s="154"/>
      <c r="P623" s="154"/>
      <c r="Q623" s="154"/>
      <c r="R623" s="154"/>
      <c r="S623" s="154"/>
      <c r="T623" s="154"/>
      <c r="U623" s="154"/>
      <c r="V623" s="154"/>
      <c r="W623" s="154"/>
      <c r="X623" s="154"/>
      <c r="Y623" s="154"/>
      <c r="Z623" s="154"/>
    </row>
    <row r="624" spans="1:26" ht="25.5">
      <c r="A624" s="141"/>
      <c r="B624" s="150" t="s">
        <v>985</v>
      </c>
      <c r="C624" s="90"/>
      <c r="D624" s="39"/>
      <c r="E624" s="154"/>
      <c r="F624" s="154"/>
      <c r="G624" s="154"/>
      <c r="H624" s="154"/>
      <c r="I624" s="154"/>
      <c r="J624" s="154"/>
      <c r="K624" s="154"/>
      <c r="L624" s="154"/>
      <c r="M624" s="154"/>
      <c r="N624" s="154"/>
      <c r="O624" s="154"/>
      <c r="P624" s="154"/>
      <c r="Q624" s="154"/>
      <c r="R624" s="154"/>
      <c r="S624" s="154"/>
      <c r="T624" s="154"/>
      <c r="U624" s="154"/>
      <c r="V624" s="154"/>
      <c r="W624" s="154"/>
      <c r="X624" s="154"/>
      <c r="Y624" s="154"/>
      <c r="Z624" s="154"/>
    </row>
    <row r="625" spans="1:26" ht="38.25">
      <c r="A625" s="141"/>
      <c r="B625" s="144" t="s">
        <v>986</v>
      </c>
      <c r="C625" s="90" t="s">
        <v>987</v>
      </c>
      <c r="D625" s="39"/>
      <c r="E625" s="154"/>
      <c r="F625" s="154"/>
      <c r="G625" s="154"/>
      <c r="H625" s="154"/>
      <c r="I625" s="154"/>
      <c r="J625" s="154"/>
      <c r="K625" s="154"/>
      <c r="L625" s="154"/>
      <c r="M625" s="154"/>
      <c r="N625" s="154"/>
      <c r="O625" s="154"/>
      <c r="P625" s="154"/>
      <c r="Q625" s="154"/>
      <c r="R625" s="154"/>
      <c r="S625" s="154"/>
      <c r="T625" s="154"/>
      <c r="U625" s="154"/>
      <c r="V625" s="154"/>
      <c r="W625" s="154"/>
      <c r="X625" s="154"/>
      <c r="Y625" s="154"/>
      <c r="Z625" s="154"/>
    </row>
    <row r="626" spans="1:26" ht="14.25">
      <c r="A626" s="141"/>
      <c r="B626" s="144" t="s">
        <v>988</v>
      </c>
      <c r="C626" s="90"/>
      <c r="D626" s="39"/>
      <c r="E626" s="154"/>
      <c r="F626" s="154"/>
      <c r="G626" s="154"/>
      <c r="H626" s="154"/>
      <c r="I626" s="154"/>
      <c r="J626" s="154"/>
      <c r="K626" s="154"/>
      <c r="L626" s="154"/>
      <c r="M626" s="154"/>
      <c r="N626" s="154"/>
      <c r="O626" s="154"/>
      <c r="P626" s="154"/>
      <c r="Q626" s="154"/>
      <c r="R626" s="154"/>
      <c r="S626" s="154"/>
      <c r="T626" s="154"/>
      <c r="U626" s="154"/>
      <c r="V626" s="154"/>
      <c r="W626" s="154"/>
      <c r="X626" s="154"/>
      <c r="Y626" s="154"/>
      <c r="Z626" s="154"/>
    </row>
    <row r="627" spans="1:26" ht="14.25">
      <c r="A627" s="141"/>
      <c r="B627" s="144" t="s">
        <v>989</v>
      </c>
      <c r="C627" s="90"/>
      <c r="D627" s="39"/>
      <c r="E627" s="154"/>
      <c r="F627" s="154"/>
      <c r="G627" s="154"/>
      <c r="H627" s="154"/>
      <c r="I627" s="154"/>
      <c r="J627" s="154"/>
      <c r="K627" s="154"/>
      <c r="L627" s="154"/>
      <c r="M627" s="154"/>
      <c r="N627" s="154"/>
      <c r="O627" s="154"/>
      <c r="P627" s="154"/>
      <c r="Q627" s="154"/>
      <c r="R627" s="154"/>
      <c r="S627" s="154"/>
      <c r="T627" s="154"/>
      <c r="U627" s="154"/>
      <c r="V627" s="154"/>
      <c r="W627" s="154"/>
      <c r="X627" s="154"/>
      <c r="Y627" s="154"/>
      <c r="Z627" s="154"/>
    </row>
    <row r="628" spans="1:26" ht="191.25">
      <c r="A628" s="141"/>
      <c r="B628" s="158" t="s">
        <v>990</v>
      </c>
      <c r="C628" s="90" t="s">
        <v>991</v>
      </c>
      <c r="D628" s="39" t="s">
        <v>992</v>
      </c>
      <c r="E628" s="154"/>
      <c r="F628" s="154"/>
      <c r="G628" s="154"/>
      <c r="H628" s="154"/>
      <c r="I628" s="154"/>
      <c r="J628" s="154"/>
      <c r="K628" s="154"/>
      <c r="L628" s="154"/>
      <c r="M628" s="154"/>
      <c r="N628" s="154"/>
      <c r="O628" s="154"/>
      <c r="P628" s="154"/>
      <c r="Q628" s="154"/>
      <c r="R628" s="154"/>
      <c r="S628" s="154"/>
      <c r="T628" s="154"/>
      <c r="U628" s="154"/>
      <c r="V628" s="154"/>
      <c r="W628" s="154"/>
      <c r="X628" s="154"/>
      <c r="Y628" s="154"/>
      <c r="Z628" s="154"/>
    </row>
    <row r="629" spans="1:26" ht="25.5">
      <c r="A629" s="141"/>
      <c r="B629" s="144" t="s">
        <v>993</v>
      </c>
      <c r="C629" s="90"/>
      <c r="D629" s="39"/>
      <c r="E629" s="154"/>
      <c r="F629" s="154"/>
      <c r="G629" s="154"/>
      <c r="H629" s="154"/>
      <c r="I629" s="154"/>
      <c r="J629" s="154"/>
      <c r="K629" s="154"/>
      <c r="L629" s="154"/>
      <c r="M629" s="154"/>
      <c r="N629" s="154"/>
      <c r="O629" s="154"/>
      <c r="P629" s="154"/>
      <c r="Q629" s="154"/>
      <c r="R629" s="154"/>
      <c r="S629" s="154"/>
      <c r="T629" s="154"/>
      <c r="U629" s="154"/>
      <c r="V629" s="154"/>
      <c r="W629" s="154"/>
      <c r="X629" s="154"/>
      <c r="Y629" s="154"/>
      <c r="Z629" s="154"/>
    </row>
    <row r="630" spans="1:26" ht="38.25">
      <c r="A630" s="141"/>
      <c r="B630" s="144" t="s">
        <v>994</v>
      </c>
      <c r="C630" s="90" t="s">
        <v>995</v>
      </c>
      <c r="D630" s="39"/>
      <c r="E630" s="154"/>
      <c r="F630" s="154"/>
      <c r="G630" s="154"/>
      <c r="H630" s="154"/>
      <c r="I630" s="154"/>
      <c r="J630" s="154"/>
      <c r="K630" s="154"/>
      <c r="L630" s="154"/>
      <c r="M630" s="154"/>
      <c r="N630" s="154"/>
      <c r="O630" s="154"/>
      <c r="P630" s="154"/>
      <c r="Q630" s="154"/>
      <c r="R630" s="154"/>
      <c r="S630" s="154"/>
      <c r="T630" s="154"/>
      <c r="U630" s="154"/>
      <c r="V630" s="154"/>
      <c r="W630" s="154"/>
      <c r="X630" s="154"/>
      <c r="Y630" s="154"/>
      <c r="Z630" s="154"/>
    </row>
    <row r="631" spans="1:26" ht="63.75">
      <c r="A631" s="141"/>
      <c r="B631" s="144" t="s">
        <v>996</v>
      </c>
      <c r="C631" s="90" t="s">
        <v>997</v>
      </c>
      <c r="D631" s="39"/>
      <c r="E631" s="154"/>
      <c r="F631" s="154"/>
      <c r="G631" s="154"/>
      <c r="H631" s="154"/>
      <c r="I631" s="154"/>
      <c r="J631" s="154"/>
      <c r="K631" s="154"/>
      <c r="L631" s="154"/>
      <c r="M631" s="154"/>
      <c r="N631" s="154"/>
      <c r="O631" s="154"/>
      <c r="P631" s="154"/>
      <c r="Q631" s="154"/>
      <c r="R631" s="154"/>
      <c r="S631" s="154"/>
      <c r="T631" s="154"/>
      <c r="U631" s="154"/>
      <c r="V631" s="154"/>
      <c r="W631" s="154"/>
      <c r="X631" s="154"/>
      <c r="Y631" s="154"/>
      <c r="Z631" s="154"/>
    </row>
    <row r="632" spans="1:26" ht="127.5">
      <c r="A632" s="141"/>
      <c r="B632" s="144" t="s">
        <v>998</v>
      </c>
      <c r="C632" s="90" t="s">
        <v>999</v>
      </c>
      <c r="D632" s="39"/>
      <c r="E632" s="154"/>
      <c r="F632" s="154"/>
      <c r="G632" s="154"/>
      <c r="H632" s="154"/>
      <c r="I632" s="154"/>
      <c r="J632" s="154"/>
      <c r="K632" s="154"/>
      <c r="L632" s="154"/>
      <c r="M632" s="154"/>
      <c r="N632" s="154"/>
      <c r="O632" s="154"/>
      <c r="P632" s="154"/>
      <c r="Q632" s="154"/>
      <c r="R632" s="154"/>
      <c r="S632" s="154"/>
      <c r="T632" s="154"/>
      <c r="U632" s="154"/>
      <c r="V632" s="154"/>
      <c r="W632" s="154"/>
      <c r="X632" s="154"/>
      <c r="Y632" s="154"/>
      <c r="Z632" s="154"/>
    </row>
    <row r="633" spans="1:26" ht="25.5">
      <c r="A633" s="141"/>
      <c r="B633" s="159" t="s">
        <v>1000</v>
      </c>
      <c r="C633" s="90" t="s">
        <v>1001</v>
      </c>
      <c r="D633" s="39" t="s">
        <v>1002</v>
      </c>
      <c r="E633" s="154"/>
      <c r="F633" s="154"/>
      <c r="G633" s="154"/>
      <c r="H633" s="154"/>
      <c r="I633" s="154"/>
      <c r="J633" s="154"/>
      <c r="K633" s="154"/>
      <c r="L633" s="154"/>
      <c r="M633" s="154"/>
      <c r="N633" s="154"/>
      <c r="O633" s="154"/>
      <c r="P633" s="154"/>
      <c r="Q633" s="154"/>
      <c r="R633" s="154"/>
      <c r="S633" s="154"/>
      <c r="T633" s="154"/>
      <c r="U633" s="154"/>
      <c r="V633" s="154"/>
      <c r="W633" s="154"/>
      <c r="X633" s="154"/>
      <c r="Y633" s="154"/>
      <c r="Z633" s="154"/>
    </row>
    <row r="634" spans="1:26" ht="25.5">
      <c r="A634" s="141"/>
      <c r="B634" s="144" t="s">
        <v>1003</v>
      </c>
      <c r="C634" s="90"/>
      <c r="D634" s="39"/>
      <c r="E634" s="154"/>
      <c r="F634" s="154"/>
      <c r="G634" s="154"/>
      <c r="H634" s="154"/>
      <c r="I634" s="154"/>
      <c r="J634" s="154"/>
      <c r="K634" s="154"/>
      <c r="L634" s="154"/>
      <c r="M634" s="154"/>
      <c r="N634" s="154"/>
      <c r="O634" s="154"/>
      <c r="P634" s="154"/>
      <c r="Q634" s="154"/>
      <c r="R634" s="154"/>
      <c r="S634" s="154"/>
      <c r="T634" s="154"/>
      <c r="U634" s="154"/>
      <c r="V634" s="154"/>
      <c r="W634" s="154"/>
      <c r="X634" s="154"/>
      <c r="Y634" s="154"/>
      <c r="Z634" s="154"/>
    </row>
    <row r="635" spans="1:26" ht="25.5">
      <c r="A635" s="141"/>
      <c r="B635" s="144" t="s">
        <v>1004</v>
      </c>
      <c r="C635" s="90"/>
      <c r="D635" s="39"/>
      <c r="E635" s="154"/>
      <c r="F635" s="154"/>
      <c r="G635" s="154"/>
      <c r="H635" s="154"/>
      <c r="I635" s="154"/>
      <c r="J635" s="154"/>
      <c r="K635" s="154"/>
      <c r="L635" s="154"/>
      <c r="M635" s="154"/>
      <c r="N635" s="154"/>
      <c r="O635" s="154"/>
      <c r="P635" s="154"/>
      <c r="Q635" s="154"/>
      <c r="R635" s="154"/>
      <c r="S635" s="154"/>
      <c r="T635" s="154"/>
      <c r="U635" s="154"/>
      <c r="V635" s="154"/>
      <c r="W635" s="154"/>
      <c r="X635" s="154"/>
      <c r="Y635" s="154"/>
      <c r="Z635" s="154"/>
    </row>
    <row r="636" spans="1:26" ht="76.5">
      <c r="A636" s="141"/>
      <c r="B636" s="144" t="s">
        <v>1005</v>
      </c>
      <c r="C636" s="90" t="s">
        <v>1006</v>
      </c>
      <c r="D636" s="39"/>
      <c r="E636" s="154"/>
      <c r="F636" s="154"/>
      <c r="G636" s="154"/>
      <c r="H636" s="154"/>
      <c r="I636" s="154"/>
      <c r="J636" s="154"/>
      <c r="K636" s="154"/>
      <c r="L636" s="154"/>
      <c r="M636" s="154"/>
      <c r="N636" s="154"/>
      <c r="O636" s="154"/>
      <c r="P636" s="154"/>
      <c r="Q636" s="154"/>
      <c r="R636" s="154"/>
      <c r="S636" s="154"/>
      <c r="T636" s="154"/>
      <c r="U636" s="154"/>
      <c r="V636" s="154"/>
      <c r="W636" s="154"/>
      <c r="X636" s="154"/>
      <c r="Y636" s="154"/>
      <c r="Z636" s="154"/>
    </row>
    <row r="637" spans="1:26" ht="127.5">
      <c r="A637" s="141"/>
      <c r="B637" s="144" t="s">
        <v>1007</v>
      </c>
      <c r="C637" s="160" t="s">
        <v>1008</v>
      </c>
      <c r="D637" s="39" t="s">
        <v>1009</v>
      </c>
      <c r="E637" s="154"/>
      <c r="F637" s="154"/>
      <c r="G637" s="154"/>
      <c r="H637" s="154"/>
      <c r="I637" s="154"/>
      <c r="J637" s="154"/>
      <c r="K637" s="154"/>
      <c r="L637" s="154"/>
      <c r="M637" s="154"/>
      <c r="N637" s="154"/>
      <c r="O637" s="154"/>
      <c r="P637" s="154"/>
      <c r="Q637" s="154"/>
      <c r="R637" s="154"/>
      <c r="S637" s="154"/>
      <c r="T637" s="154"/>
      <c r="U637" s="154"/>
      <c r="V637" s="154"/>
      <c r="W637" s="154"/>
      <c r="X637" s="154"/>
      <c r="Y637" s="154"/>
      <c r="Z637" s="154"/>
    </row>
    <row r="638" spans="1:26" ht="25.5">
      <c r="A638" s="141"/>
      <c r="B638" s="144" t="s">
        <v>1010</v>
      </c>
      <c r="C638" s="90"/>
      <c r="D638" s="39"/>
      <c r="E638" s="154"/>
      <c r="F638" s="154"/>
      <c r="G638" s="154"/>
      <c r="H638" s="154"/>
      <c r="I638" s="154"/>
      <c r="J638" s="154"/>
      <c r="K638" s="154"/>
      <c r="L638" s="154"/>
      <c r="M638" s="154"/>
      <c r="N638" s="154"/>
      <c r="O638" s="154"/>
      <c r="P638" s="154"/>
      <c r="Q638" s="154"/>
      <c r="R638" s="154"/>
      <c r="S638" s="154"/>
      <c r="T638" s="154"/>
      <c r="U638" s="154"/>
      <c r="V638" s="154"/>
      <c r="W638" s="154"/>
      <c r="X638" s="154"/>
      <c r="Y638" s="154"/>
      <c r="Z638" s="154"/>
    </row>
    <row r="639" spans="1:26" ht="293.25">
      <c r="A639" s="141"/>
      <c r="B639" s="144" t="s">
        <v>1011</v>
      </c>
      <c r="C639" s="90" t="s">
        <v>1012</v>
      </c>
      <c r="D639" s="39" t="s">
        <v>1013</v>
      </c>
      <c r="E639" s="161" t="s">
        <v>1014</v>
      </c>
      <c r="F639" s="154"/>
      <c r="G639" s="154"/>
      <c r="H639" s="154"/>
      <c r="I639" s="154"/>
      <c r="J639" s="154"/>
      <c r="K639" s="154"/>
      <c r="L639" s="154"/>
      <c r="M639" s="154"/>
      <c r="N639" s="154"/>
      <c r="O639" s="154"/>
      <c r="P639" s="154"/>
      <c r="Q639" s="154"/>
      <c r="R639" s="154"/>
      <c r="S639" s="154"/>
      <c r="T639" s="154"/>
      <c r="U639" s="154"/>
      <c r="V639" s="154"/>
      <c r="W639" s="154"/>
      <c r="X639" s="154"/>
      <c r="Y639" s="154"/>
      <c r="Z639" s="154"/>
    </row>
    <row r="640" spans="1:26" ht="280.5">
      <c r="A640" s="141"/>
      <c r="B640" s="144" t="s">
        <v>1015</v>
      </c>
      <c r="C640" s="90" t="s">
        <v>1016</v>
      </c>
      <c r="D640" s="39"/>
      <c r="E640" s="154"/>
      <c r="F640" s="154"/>
      <c r="G640" s="154"/>
      <c r="H640" s="154"/>
      <c r="I640" s="154"/>
      <c r="J640" s="154"/>
      <c r="K640" s="154"/>
      <c r="L640" s="154"/>
      <c r="M640" s="154"/>
      <c r="N640" s="154"/>
      <c r="O640" s="154"/>
      <c r="P640" s="154"/>
      <c r="Q640" s="154"/>
      <c r="R640" s="154"/>
      <c r="S640" s="154"/>
      <c r="T640" s="154"/>
      <c r="U640" s="154"/>
      <c r="V640" s="154"/>
      <c r="W640" s="154"/>
      <c r="X640" s="154"/>
      <c r="Y640" s="154"/>
      <c r="Z640" s="154"/>
    </row>
    <row r="641" spans="1:26" ht="63.75">
      <c r="A641" s="141"/>
      <c r="B641" s="144" t="s">
        <v>1017</v>
      </c>
      <c r="C641" s="90"/>
      <c r="D641" s="39"/>
      <c r="E641" s="154"/>
      <c r="F641" s="154"/>
      <c r="G641" s="154"/>
      <c r="H641" s="154"/>
      <c r="I641" s="154"/>
      <c r="J641" s="154"/>
      <c r="K641" s="154"/>
      <c r="L641" s="154"/>
      <c r="M641" s="154"/>
      <c r="N641" s="154"/>
      <c r="O641" s="154"/>
      <c r="P641" s="154"/>
      <c r="Q641" s="154"/>
      <c r="R641" s="154"/>
      <c r="S641" s="154"/>
      <c r="T641" s="154"/>
      <c r="U641" s="154"/>
      <c r="V641" s="154"/>
      <c r="W641" s="154"/>
      <c r="X641" s="154"/>
      <c r="Y641" s="154"/>
      <c r="Z641" s="154"/>
    </row>
    <row r="642" spans="1:26" ht="25.5">
      <c r="A642" s="141"/>
      <c r="B642" s="144" t="s">
        <v>1018</v>
      </c>
      <c r="C642" s="90"/>
      <c r="D642" s="39"/>
      <c r="E642" s="154"/>
      <c r="F642" s="154"/>
      <c r="G642" s="154"/>
      <c r="H642" s="154"/>
      <c r="I642" s="154"/>
      <c r="J642" s="154"/>
      <c r="K642" s="154"/>
      <c r="L642" s="154"/>
      <c r="M642" s="154"/>
      <c r="N642" s="154"/>
      <c r="O642" s="154"/>
      <c r="P642" s="154"/>
      <c r="Q642" s="154"/>
      <c r="R642" s="154"/>
      <c r="S642" s="154"/>
      <c r="T642" s="154"/>
      <c r="U642" s="154"/>
      <c r="V642" s="154"/>
      <c r="W642" s="154"/>
      <c r="X642" s="154"/>
      <c r="Y642" s="154"/>
      <c r="Z642" s="154"/>
    </row>
    <row r="643" spans="1:26" ht="89.25">
      <c r="A643" s="141"/>
      <c r="B643" s="144" t="s">
        <v>1019</v>
      </c>
      <c r="C643" s="90"/>
      <c r="D643" s="39"/>
      <c r="E643" s="154"/>
      <c r="F643" s="154"/>
      <c r="G643" s="154"/>
      <c r="H643" s="154"/>
      <c r="I643" s="154"/>
      <c r="J643" s="154"/>
      <c r="K643" s="154"/>
      <c r="L643" s="154"/>
      <c r="M643" s="154"/>
      <c r="N643" s="154"/>
      <c r="O643" s="154"/>
      <c r="P643" s="154"/>
      <c r="Q643" s="154"/>
      <c r="R643" s="154"/>
      <c r="S643" s="154"/>
      <c r="T643" s="154"/>
      <c r="U643" s="154"/>
      <c r="V643" s="154"/>
      <c r="W643" s="154"/>
      <c r="X643" s="154"/>
      <c r="Y643" s="154"/>
      <c r="Z643" s="154"/>
    </row>
    <row r="644" spans="1:26" ht="89.25">
      <c r="A644" s="141"/>
      <c r="B644" s="144" t="s">
        <v>1020</v>
      </c>
      <c r="C644" s="90" t="s">
        <v>1021</v>
      </c>
      <c r="D644" s="39"/>
      <c r="E644" s="154"/>
      <c r="F644" s="154"/>
      <c r="G644" s="154"/>
      <c r="H644" s="154"/>
      <c r="I644" s="154"/>
      <c r="J644" s="154"/>
      <c r="K644" s="154"/>
      <c r="L644" s="154"/>
      <c r="M644" s="154"/>
      <c r="N644" s="154"/>
      <c r="O644" s="154"/>
      <c r="P644" s="154"/>
      <c r="Q644" s="154"/>
      <c r="R644" s="154"/>
      <c r="S644" s="154"/>
      <c r="T644" s="154"/>
      <c r="U644" s="154"/>
      <c r="V644" s="154"/>
      <c r="W644" s="154"/>
      <c r="X644" s="154"/>
      <c r="Y644" s="154"/>
      <c r="Z644" s="154"/>
    </row>
    <row r="645" spans="1:26" ht="14.25">
      <c r="A645" s="141"/>
      <c r="B645" s="149">
        <v>44224</v>
      </c>
      <c r="C645" s="33"/>
      <c r="D645" s="29"/>
      <c r="E645" s="156"/>
      <c r="F645" s="156"/>
      <c r="G645" s="156"/>
      <c r="H645" s="156"/>
      <c r="I645" s="156"/>
      <c r="J645" s="156"/>
      <c r="K645" s="156"/>
      <c r="L645" s="156"/>
      <c r="M645" s="156"/>
      <c r="N645" s="156"/>
      <c r="O645" s="156"/>
      <c r="P645" s="156"/>
      <c r="Q645" s="156"/>
      <c r="R645" s="156"/>
      <c r="S645" s="156"/>
      <c r="T645" s="156"/>
      <c r="U645" s="156"/>
      <c r="V645" s="156"/>
      <c r="W645" s="156"/>
      <c r="X645" s="156"/>
      <c r="Y645" s="156"/>
      <c r="Z645" s="156"/>
    </row>
    <row r="646" spans="1:26" ht="38.25">
      <c r="A646" s="141"/>
      <c r="B646" s="144" t="s">
        <v>1022</v>
      </c>
      <c r="C646" s="90"/>
      <c r="D646" s="39"/>
      <c r="E646" s="154"/>
      <c r="F646" s="154"/>
      <c r="G646" s="154"/>
      <c r="H646" s="154"/>
      <c r="I646" s="154"/>
      <c r="J646" s="154"/>
      <c r="K646" s="154"/>
      <c r="L646" s="154"/>
      <c r="M646" s="154"/>
      <c r="N646" s="154"/>
      <c r="O646" s="154"/>
      <c r="P646" s="154"/>
      <c r="Q646" s="154"/>
      <c r="R646" s="154"/>
      <c r="S646" s="154"/>
      <c r="T646" s="154"/>
      <c r="U646" s="154"/>
      <c r="V646" s="154"/>
      <c r="W646" s="154"/>
      <c r="X646" s="154"/>
      <c r="Y646" s="154"/>
      <c r="Z646" s="154"/>
    </row>
    <row r="647" spans="1:26" ht="142.5">
      <c r="A647" s="141"/>
      <c r="B647" s="162" t="s">
        <v>1023</v>
      </c>
      <c r="C647" s="90"/>
      <c r="D647" s="39"/>
      <c r="E647" s="154"/>
      <c r="F647" s="154"/>
      <c r="G647" s="154"/>
      <c r="H647" s="154"/>
      <c r="I647" s="154"/>
      <c r="J647" s="154"/>
      <c r="K647" s="154"/>
      <c r="L647" s="154"/>
      <c r="M647" s="154"/>
      <c r="N647" s="154"/>
      <c r="O647" s="154"/>
      <c r="P647" s="154"/>
      <c r="Q647" s="154"/>
      <c r="R647" s="154"/>
      <c r="S647" s="154"/>
      <c r="T647" s="154"/>
      <c r="U647" s="154"/>
      <c r="V647" s="154"/>
      <c r="W647" s="154"/>
      <c r="X647" s="154"/>
      <c r="Y647" s="154"/>
      <c r="Z647" s="154"/>
    </row>
    <row r="648" spans="1:26" ht="51">
      <c r="A648" s="141"/>
      <c r="B648" s="144" t="s">
        <v>1024</v>
      </c>
      <c r="C648" s="90"/>
      <c r="D648" s="39"/>
      <c r="E648" s="154"/>
      <c r="F648" s="154"/>
      <c r="G648" s="154"/>
      <c r="H648" s="154"/>
      <c r="I648" s="154"/>
      <c r="J648" s="154"/>
      <c r="K648" s="154"/>
      <c r="L648" s="154"/>
      <c r="M648" s="154"/>
      <c r="N648" s="154"/>
      <c r="O648" s="154"/>
      <c r="P648" s="154"/>
      <c r="Q648" s="154"/>
      <c r="R648" s="154"/>
      <c r="S648" s="154"/>
      <c r="T648" s="154"/>
      <c r="U648" s="154"/>
      <c r="V648" s="154"/>
      <c r="W648" s="154"/>
      <c r="X648" s="154"/>
      <c r="Y648" s="154"/>
      <c r="Z648" s="154"/>
    </row>
    <row r="649" spans="1:26" ht="14.25">
      <c r="A649" s="141"/>
      <c r="B649" s="144" t="s">
        <v>1025</v>
      </c>
      <c r="C649" s="90"/>
      <c r="D649" s="39"/>
      <c r="E649" s="154"/>
      <c r="F649" s="154"/>
      <c r="G649" s="154"/>
      <c r="H649" s="154"/>
      <c r="I649" s="154"/>
      <c r="J649" s="154"/>
      <c r="K649" s="154"/>
      <c r="L649" s="154"/>
      <c r="M649" s="154"/>
      <c r="N649" s="154"/>
      <c r="O649" s="154"/>
      <c r="P649" s="154"/>
      <c r="Q649" s="154"/>
      <c r="R649" s="154"/>
      <c r="S649" s="154"/>
      <c r="T649" s="154"/>
      <c r="U649" s="154"/>
      <c r="V649" s="154"/>
      <c r="W649" s="154"/>
      <c r="X649" s="154"/>
      <c r="Y649" s="154"/>
      <c r="Z649" s="154"/>
    </row>
    <row r="650" spans="1:26" ht="89.25">
      <c r="A650" s="141"/>
      <c r="B650" s="144" t="s">
        <v>1026</v>
      </c>
      <c r="C650" s="90" t="s">
        <v>1027</v>
      </c>
      <c r="D650" s="39"/>
      <c r="E650" s="154"/>
      <c r="F650" s="154"/>
      <c r="G650" s="154"/>
      <c r="H650" s="154"/>
      <c r="I650" s="154"/>
      <c r="J650" s="154"/>
      <c r="K650" s="154"/>
      <c r="L650" s="154"/>
      <c r="M650" s="154"/>
      <c r="N650" s="154"/>
      <c r="O650" s="154"/>
      <c r="P650" s="154"/>
      <c r="Q650" s="154"/>
      <c r="R650" s="154"/>
      <c r="S650" s="154"/>
      <c r="T650" s="154"/>
      <c r="U650" s="154"/>
      <c r="V650" s="154"/>
      <c r="W650" s="154"/>
      <c r="X650" s="154"/>
      <c r="Y650" s="154"/>
      <c r="Z650" s="154"/>
    </row>
    <row r="651" spans="1:26" ht="51">
      <c r="A651" s="141"/>
      <c r="B651" s="144" t="s">
        <v>1028</v>
      </c>
      <c r="C651" s="90" t="s">
        <v>1029</v>
      </c>
      <c r="D651" s="39"/>
      <c r="E651" s="154"/>
      <c r="F651" s="154"/>
      <c r="G651" s="154"/>
      <c r="H651" s="154"/>
      <c r="I651" s="154"/>
      <c r="J651" s="154"/>
      <c r="K651" s="154"/>
      <c r="L651" s="154"/>
      <c r="M651" s="154"/>
      <c r="N651" s="154"/>
      <c r="O651" s="154"/>
      <c r="P651" s="154"/>
      <c r="Q651" s="154"/>
      <c r="R651" s="154"/>
      <c r="S651" s="154"/>
      <c r="T651" s="154"/>
      <c r="U651" s="154"/>
      <c r="V651" s="154"/>
      <c r="W651" s="154"/>
      <c r="X651" s="154"/>
      <c r="Y651" s="154"/>
      <c r="Z651" s="154"/>
    </row>
    <row r="652" spans="1:26" ht="25.5">
      <c r="A652" s="141"/>
      <c r="B652" s="144" t="s">
        <v>1030</v>
      </c>
      <c r="C652" s="90"/>
      <c r="D652" s="39"/>
      <c r="E652" s="154"/>
      <c r="F652" s="154"/>
      <c r="G652" s="154"/>
      <c r="H652" s="154"/>
      <c r="I652" s="154"/>
      <c r="J652" s="154"/>
      <c r="K652" s="154"/>
      <c r="L652" s="154"/>
      <c r="M652" s="154"/>
      <c r="N652" s="154"/>
      <c r="O652" s="154"/>
      <c r="P652" s="154"/>
      <c r="Q652" s="154"/>
      <c r="R652" s="154"/>
      <c r="S652" s="154"/>
      <c r="T652" s="154"/>
      <c r="U652" s="154"/>
      <c r="V652" s="154"/>
      <c r="W652" s="154"/>
      <c r="X652" s="154"/>
      <c r="Y652" s="154"/>
      <c r="Z652" s="154"/>
    </row>
    <row r="653" spans="1:26" ht="63.75">
      <c r="A653" s="141"/>
      <c r="B653" s="144" t="s">
        <v>1031</v>
      </c>
      <c r="C653" s="90" t="s">
        <v>1032</v>
      </c>
      <c r="D653" s="39"/>
      <c r="E653" s="154"/>
      <c r="F653" s="154"/>
      <c r="G653" s="154"/>
      <c r="H653" s="154"/>
      <c r="I653" s="154"/>
      <c r="J653" s="154"/>
      <c r="K653" s="154"/>
      <c r="L653" s="154"/>
      <c r="M653" s="154"/>
      <c r="N653" s="154"/>
      <c r="O653" s="154"/>
      <c r="P653" s="154"/>
      <c r="Q653" s="154"/>
      <c r="R653" s="154"/>
      <c r="S653" s="154"/>
      <c r="T653" s="154"/>
      <c r="U653" s="154"/>
      <c r="V653" s="154"/>
      <c r="W653" s="154"/>
      <c r="X653" s="154"/>
      <c r="Y653" s="154"/>
      <c r="Z653" s="154"/>
    </row>
    <row r="654" spans="1:26" ht="38.25">
      <c r="A654" s="141"/>
      <c r="B654" s="144" t="s">
        <v>1033</v>
      </c>
      <c r="C654" s="90" t="s">
        <v>1034</v>
      </c>
      <c r="D654" s="39"/>
      <c r="E654" s="154"/>
      <c r="F654" s="154"/>
      <c r="G654" s="154"/>
      <c r="H654" s="154"/>
      <c r="I654" s="154"/>
      <c r="J654" s="154"/>
      <c r="K654" s="154"/>
      <c r="L654" s="154"/>
      <c r="M654" s="154"/>
      <c r="N654" s="154"/>
      <c r="O654" s="154"/>
      <c r="P654" s="154"/>
      <c r="Q654" s="154"/>
      <c r="R654" s="154"/>
      <c r="S654" s="154"/>
      <c r="T654" s="154"/>
      <c r="U654" s="154"/>
      <c r="V654" s="154"/>
      <c r="W654" s="154"/>
      <c r="X654" s="154"/>
      <c r="Y654" s="154"/>
      <c r="Z654" s="154"/>
    </row>
    <row r="655" spans="1:26" ht="14.25">
      <c r="A655" s="141"/>
      <c r="B655" s="144" t="s">
        <v>1035</v>
      </c>
      <c r="C655" s="90"/>
      <c r="D655" s="39"/>
      <c r="E655" s="154"/>
      <c r="F655" s="154"/>
      <c r="G655" s="154"/>
      <c r="H655" s="154"/>
      <c r="I655" s="154"/>
      <c r="J655" s="154"/>
      <c r="K655" s="154"/>
      <c r="L655" s="154"/>
      <c r="M655" s="154"/>
      <c r="N655" s="154"/>
      <c r="O655" s="154"/>
      <c r="P655" s="154"/>
      <c r="Q655" s="154"/>
      <c r="R655" s="154"/>
      <c r="S655" s="154"/>
      <c r="T655" s="154"/>
      <c r="U655" s="154"/>
      <c r="V655" s="154"/>
      <c r="W655" s="154"/>
      <c r="X655" s="154"/>
      <c r="Y655" s="154"/>
      <c r="Z655" s="154"/>
    </row>
    <row r="656" spans="1:26" ht="127.5">
      <c r="A656" s="141"/>
      <c r="B656" s="150" t="s">
        <v>1036</v>
      </c>
      <c r="C656" s="90" t="s">
        <v>1037</v>
      </c>
      <c r="D656" s="39" t="s">
        <v>1038</v>
      </c>
      <c r="E656" s="154"/>
      <c r="F656" s="154"/>
      <c r="G656" s="154"/>
      <c r="H656" s="154"/>
      <c r="I656" s="154"/>
      <c r="J656" s="154"/>
      <c r="K656" s="154"/>
      <c r="L656" s="154"/>
      <c r="M656" s="154"/>
      <c r="N656" s="154"/>
      <c r="O656" s="154"/>
      <c r="P656" s="154"/>
      <c r="Q656" s="154"/>
      <c r="R656" s="154"/>
      <c r="S656" s="154"/>
      <c r="T656" s="154"/>
      <c r="U656" s="154"/>
      <c r="V656" s="154"/>
      <c r="W656" s="154"/>
      <c r="X656" s="154"/>
      <c r="Y656" s="154"/>
      <c r="Z656" s="154"/>
    </row>
    <row r="657" spans="1:26" ht="89.25">
      <c r="A657" s="141"/>
      <c r="B657" s="163" t="s">
        <v>1039</v>
      </c>
      <c r="C657" s="90"/>
      <c r="D657" s="39"/>
      <c r="E657" s="154"/>
      <c r="F657" s="154"/>
      <c r="G657" s="154"/>
      <c r="H657" s="154"/>
      <c r="I657" s="154"/>
      <c r="J657" s="154"/>
      <c r="K657" s="154"/>
      <c r="L657" s="154"/>
      <c r="M657" s="154"/>
      <c r="N657" s="154"/>
      <c r="O657" s="154"/>
      <c r="P657" s="154"/>
      <c r="Q657" s="154"/>
      <c r="R657" s="154"/>
      <c r="S657" s="154"/>
      <c r="T657" s="154"/>
      <c r="U657" s="154"/>
      <c r="V657" s="154"/>
      <c r="W657" s="154"/>
      <c r="X657" s="154"/>
      <c r="Y657" s="154"/>
      <c r="Z657" s="154"/>
    </row>
    <row r="658" spans="1:26" ht="267.75">
      <c r="A658" s="141"/>
      <c r="B658" s="163" t="s">
        <v>1040</v>
      </c>
      <c r="C658" s="90" t="s">
        <v>1041</v>
      </c>
      <c r="D658" s="39"/>
      <c r="E658" s="154"/>
      <c r="F658" s="154"/>
      <c r="G658" s="154"/>
      <c r="H658" s="154"/>
      <c r="I658" s="154"/>
      <c r="J658" s="154"/>
      <c r="K658" s="154"/>
      <c r="L658" s="154"/>
      <c r="M658" s="154"/>
      <c r="N658" s="154"/>
      <c r="O658" s="154"/>
      <c r="P658" s="154"/>
      <c r="Q658" s="154"/>
      <c r="R658" s="154"/>
      <c r="S658" s="154"/>
      <c r="T658" s="154"/>
      <c r="U658" s="154"/>
      <c r="V658" s="154"/>
      <c r="W658" s="154"/>
      <c r="X658" s="154"/>
      <c r="Y658" s="154"/>
      <c r="Z658" s="154"/>
    </row>
    <row r="659" spans="1:26" ht="25.5">
      <c r="A659" s="141"/>
      <c r="B659" s="163" t="s">
        <v>1042</v>
      </c>
      <c r="C659" s="90"/>
      <c r="D659" s="39"/>
      <c r="E659" s="154"/>
      <c r="F659" s="154"/>
      <c r="G659" s="154"/>
      <c r="H659" s="154"/>
      <c r="I659" s="154"/>
      <c r="J659" s="154"/>
      <c r="K659" s="154"/>
      <c r="L659" s="154"/>
      <c r="M659" s="154"/>
      <c r="N659" s="154"/>
      <c r="O659" s="154"/>
      <c r="P659" s="154"/>
      <c r="Q659" s="154"/>
      <c r="R659" s="154"/>
      <c r="S659" s="154"/>
      <c r="T659" s="154"/>
      <c r="U659" s="154"/>
      <c r="V659" s="154"/>
      <c r="W659" s="154"/>
      <c r="X659" s="154"/>
      <c r="Y659" s="154"/>
      <c r="Z659" s="154"/>
    </row>
    <row r="660" spans="1:26" ht="38.25">
      <c r="A660" s="141"/>
      <c r="B660" s="163" t="s">
        <v>1043</v>
      </c>
      <c r="C660" s="90"/>
      <c r="D660" s="39"/>
      <c r="E660" s="154"/>
      <c r="F660" s="154"/>
      <c r="G660" s="154"/>
      <c r="H660" s="154"/>
      <c r="I660" s="154"/>
      <c r="J660" s="154"/>
      <c r="K660" s="154"/>
      <c r="L660" s="154"/>
      <c r="M660" s="154"/>
      <c r="N660" s="154"/>
      <c r="O660" s="154"/>
      <c r="P660" s="154"/>
      <c r="Q660" s="154"/>
      <c r="R660" s="154"/>
      <c r="S660" s="154"/>
      <c r="T660" s="154"/>
      <c r="U660" s="154"/>
      <c r="V660" s="154"/>
      <c r="W660" s="154"/>
      <c r="X660" s="154"/>
      <c r="Y660" s="154"/>
      <c r="Z660" s="154"/>
    </row>
    <row r="661" spans="1:26" ht="76.5">
      <c r="A661" s="141"/>
      <c r="B661" s="163" t="s">
        <v>1044</v>
      </c>
      <c r="C661" s="90" t="s">
        <v>1045</v>
      </c>
      <c r="D661" s="39" t="s">
        <v>1046</v>
      </c>
      <c r="E661" s="154"/>
      <c r="F661" s="154"/>
      <c r="G661" s="154"/>
      <c r="H661" s="154"/>
      <c r="I661" s="154"/>
      <c r="J661" s="154"/>
      <c r="K661" s="154"/>
      <c r="L661" s="154"/>
      <c r="M661" s="154"/>
      <c r="N661" s="154"/>
      <c r="O661" s="154"/>
      <c r="P661" s="154"/>
      <c r="Q661" s="154"/>
      <c r="R661" s="154"/>
      <c r="S661" s="154"/>
      <c r="T661" s="154"/>
      <c r="U661" s="154"/>
      <c r="V661" s="154"/>
      <c r="W661" s="154"/>
      <c r="X661" s="154"/>
      <c r="Y661" s="154"/>
      <c r="Z661" s="154"/>
    </row>
    <row r="662" spans="1:26" ht="51">
      <c r="A662" s="141"/>
      <c r="B662" s="163" t="s">
        <v>1047</v>
      </c>
      <c r="C662" s="90"/>
      <c r="D662" s="39"/>
      <c r="E662" s="154"/>
      <c r="F662" s="154"/>
      <c r="G662" s="154"/>
      <c r="H662" s="154"/>
      <c r="I662" s="154"/>
      <c r="J662" s="154"/>
      <c r="K662" s="154"/>
      <c r="L662" s="154"/>
      <c r="M662" s="154"/>
      <c r="N662" s="154"/>
      <c r="O662" s="154"/>
      <c r="P662" s="154"/>
      <c r="Q662" s="154"/>
      <c r="R662" s="154"/>
      <c r="S662" s="154"/>
      <c r="T662" s="154"/>
      <c r="U662" s="154"/>
      <c r="V662" s="154"/>
      <c r="W662" s="154"/>
      <c r="X662" s="154"/>
      <c r="Y662" s="154"/>
      <c r="Z662" s="154"/>
    </row>
    <row r="663" spans="1:26" ht="25.5">
      <c r="A663" s="141"/>
      <c r="B663" s="163" t="s">
        <v>1048</v>
      </c>
      <c r="C663" s="90"/>
      <c r="D663" s="39"/>
      <c r="E663" s="154"/>
      <c r="F663" s="154"/>
      <c r="G663" s="154"/>
      <c r="H663" s="154"/>
      <c r="I663" s="154"/>
      <c r="J663" s="154"/>
      <c r="K663" s="154"/>
      <c r="L663" s="154"/>
      <c r="M663" s="154"/>
      <c r="N663" s="154"/>
      <c r="O663" s="154"/>
      <c r="P663" s="154"/>
      <c r="Q663" s="154"/>
      <c r="R663" s="154"/>
      <c r="S663" s="154"/>
      <c r="T663" s="154"/>
      <c r="U663" s="154"/>
      <c r="V663" s="154"/>
      <c r="W663" s="154"/>
      <c r="X663" s="154"/>
      <c r="Y663" s="154"/>
      <c r="Z663" s="154"/>
    </row>
    <row r="664" spans="1:26" ht="25.5">
      <c r="A664" s="141" t="s">
        <v>887</v>
      </c>
      <c r="B664" s="163" t="s">
        <v>1049</v>
      </c>
      <c r="C664" s="90"/>
      <c r="D664" s="39"/>
      <c r="E664" s="154"/>
      <c r="F664" s="154"/>
      <c r="G664" s="154"/>
      <c r="H664" s="154"/>
      <c r="I664" s="154"/>
      <c r="J664" s="154"/>
      <c r="K664" s="154"/>
      <c r="L664" s="154"/>
      <c r="M664" s="154"/>
      <c r="N664" s="154"/>
      <c r="O664" s="154"/>
      <c r="P664" s="154"/>
      <c r="Q664" s="154"/>
      <c r="R664" s="154"/>
      <c r="S664" s="154"/>
      <c r="T664" s="154"/>
      <c r="U664" s="154"/>
      <c r="V664" s="154"/>
      <c r="W664" s="154"/>
      <c r="X664" s="154"/>
      <c r="Y664" s="154"/>
      <c r="Z664" s="154"/>
    </row>
    <row r="665" spans="1:26" ht="14.25">
      <c r="A665" s="141"/>
      <c r="B665" s="164">
        <v>44222</v>
      </c>
      <c r="C665" s="33"/>
      <c r="D665" s="29"/>
      <c r="E665" s="156"/>
      <c r="F665" s="156"/>
      <c r="G665" s="156"/>
      <c r="H665" s="156"/>
      <c r="I665" s="156"/>
      <c r="J665" s="156"/>
      <c r="K665" s="156"/>
      <c r="L665" s="156"/>
      <c r="M665" s="156"/>
      <c r="N665" s="156"/>
      <c r="O665" s="156"/>
      <c r="P665" s="156"/>
      <c r="Q665" s="156"/>
      <c r="R665" s="156"/>
      <c r="S665" s="156"/>
      <c r="T665" s="156"/>
      <c r="U665" s="156"/>
      <c r="V665" s="156"/>
      <c r="W665" s="156"/>
      <c r="X665" s="156"/>
      <c r="Y665" s="156"/>
      <c r="Z665" s="156"/>
    </row>
    <row r="666" spans="1:26" ht="204">
      <c r="A666" s="141"/>
      <c r="B666" s="163" t="s">
        <v>1050</v>
      </c>
      <c r="C666" s="90" t="s">
        <v>1051</v>
      </c>
      <c r="D666" s="39"/>
      <c r="E666" s="154"/>
      <c r="F666" s="154"/>
      <c r="G666" s="154"/>
      <c r="H666" s="154"/>
      <c r="I666" s="154"/>
      <c r="J666" s="154"/>
      <c r="K666" s="154"/>
      <c r="L666" s="154"/>
      <c r="M666" s="154"/>
      <c r="N666" s="154"/>
      <c r="O666" s="154"/>
      <c r="P666" s="154"/>
      <c r="Q666" s="154"/>
      <c r="R666" s="154"/>
      <c r="S666" s="154"/>
      <c r="T666" s="154"/>
      <c r="U666" s="154"/>
      <c r="V666" s="154"/>
      <c r="W666" s="154"/>
      <c r="X666" s="154"/>
      <c r="Y666" s="154"/>
      <c r="Z666" s="154"/>
    </row>
    <row r="667" spans="1:26" ht="76.5">
      <c r="A667" s="141"/>
      <c r="B667" s="163" t="s">
        <v>1052</v>
      </c>
      <c r="C667" s="90" t="s">
        <v>1053</v>
      </c>
      <c r="D667" s="39"/>
      <c r="E667" s="154"/>
      <c r="F667" s="154"/>
      <c r="G667" s="154"/>
      <c r="H667" s="154"/>
      <c r="I667" s="154"/>
      <c r="J667" s="154"/>
      <c r="K667" s="154"/>
      <c r="L667" s="154"/>
      <c r="M667" s="154"/>
      <c r="N667" s="154"/>
      <c r="O667" s="154"/>
      <c r="P667" s="154"/>
      <c r="Q667" s="154"/>
      <c r="R667" s="154"/>
      <c r="S667" s="154"/>
      <c r="T667" s="154"/>
      <c r="U667" s="154"/>
      <c r="V667" s="154"/>
      <c r="W667" s="154"/>
      <c r="X667" s="154"/>
      <c r="Y667" s="154"/>
      <c r="Z667" s="154"/>
    </row>
    <row r="668" spans="1:26" ht="38.25">
      <c r="A668" s="141"/>
      <c r="B668" s="165" t="s">
        <v>1054</v>
      </c>
      <c r="C668" s="90"/>
      <c r="D668" s="39"/>
      <c r="E668" s="154"/>
      <c r="F668" s="154"/>
      <c r="G668" s="154"/>
      <c r="H668" s="154"/>
      <c r="I668" s="154"/>
      <c r="J668" s="154"/>
      <c r="K668" s="154"/>
      <c r="L668" s="154"/>
      <c r="M668" s="154"/>
      <c r="N668" s="154"/>
      <c r="O668" s="154"/>
      <c r="P668" s="154"/>
      <c r="Q668" s="154"/>
      <c r="R668" s="154"/>
      <c r="S668" s="154"/>
      <c r="T668" s="154"/>
      <c r="U668" s="154"/>
      <c r="V668" s="154"/>
      <c r="W668" s="154"/>
      <c r="X668" s="154"/>
      <c r="Y668" s="154"/>
      <c r="Z668" s="154"/>
    </row>
    <row r="669" spans="1:26" ht="89.25">
      <c r="A669" s="141"/>
      <c r="B669" s="165" t="s">
        <v>1055</v>
      </c>
      <c r="C669" s="90" t="s">
        <v>1056</v>
      </c>
      <c r="D669" s="39"/>
      <c r="E669" s="154"/>
      <c r="F669" s="154"/>
      <c r="G669" s="154"/>
      <c r="H669" s="154"/>
      <c r="I669" s="154"/>
      <c r="J669" s="154"/>
      <c r="K669" s="154"/>
      <c r="L669" s="154"/>
      <c r="M669" s="154"/>
      <c r="N669" s="154"/>
      <c r="O669" s="154"/>
      <c r="P669" s="154"/>
      <c r="Q669" s="154"/>
      <c r="R669" s="154"/>
      <c r="S669" s="154"/>
      <c r="T669" s="154"/>
      <c r="U669" s="154"/>
      <c r="V669" s="154"/>
      <c r="W669" s="154"/>
      <c r="X669" s="154"/>
      <c r="Y669" s="154"/>
      <c r="Z669" s="154"/>
    </row>
    <row r="670" spans="1:26" ht="25.5">
      <c r="A670" s="141"/>
      <c r="B670" s="165" t="s">
        <v>1057</v>
      </c>
      <c r="C670" s="90"/>
      <c r="D670" s="39"/>
      <c r="E670" s="154"/>
      <c r="F670" s="154"/>
      <c r="G670" s="154"/>
      <c r="H670" s="154"/>
      <c r="I670" s="154"/>
      <c r="J670" s="154"/>
      <c r="K670" s="154"/>
      <c r="L670" s="154"/>
      <c r="M670" s="154"/>
      <c r="N670" s="154"/>
      <c r="O670" s="154"/>
      <c r="P670" s="154"/>
      <c r="Q670" s="154"/>
      <c r="R670" s="154"/>
      <c r="S670" s="154"/>
      <c r="T670" s="154"/>
      <c r="U670" s="154"/>
      <c r="V670" s="154"/>
      <c r="W670" s="154"/>
      <c r="X670" s="154"/>
      <c r="Y670" s="154"/>
      <c r="Z670" s="154"/>
    </row>
    <row r="671" spans="1:26" ht="63.75">
      <c r="A671" s="141"/>
      <c r="B671" s="165" t="s">
        <v>1058</v>
      </c>
      <c r="C671" s="90" t="s">
        <v>1059</v>
      </c>
      <c r="D671" s="39"/>
      <c r="E671" s="154"/>
      <c r="F671" s="154"/>
      <c r="G671" s="154"/>
      <c r="H671" s="154"/>
      <c r="I671" s="154"/>
      <c r="J671" s="154"/>
      <c r="K671" s="154"/>
      <c r="L671" s="154"/>
      <c r="M671" s="154"/>
      <c r="N671" s="154"/>
      <c r="O671" s="154"/>
      <c r="P671" s="154"/>
      <c r="Q671" s="154"/>
      <c r="R671" s="154"/>
      <c r="S671" s="154"/>
      <c r="T671" s="154"/>
      <c r="U671" s="154"/>
      <c r="V671" s="154"/>
      <c r="W671" s="154"/>
      <c r="X671" s="154"/>
      <c r="Y671" s="154"/>
      <c r="Z671" s="154"/>
    </row>
    <row r="672" spans="1:26" ht="38.25">
      <c r="A672" s="141"/>
      <c r="B672" s="165" t="s">
        <v>1060</v>
      </c>
      <c r="C672" s="90"/>
      <c r="D672" s="39"/>
      <c r="E672" s="154"/>
      <c r="F672" s="154"/>
      <c r="G672" s="154"/>
      <c r="H672" s="154"/>
      <c r="I672" s="154"/>
      <c r="J672" s="154"/>
      <c r="K672" s="154"/>
      <c r="L672" s="154"/>
      <c r="M672" s="154"/>
      <c r="N672" s="154"/>
      <c r="O672" s="154"/>
      <c r="P672" s="154"/>
      <c r="Q672" s="154"/>
      <c r="R672" s="154"/>
      <c r="S672" s="154"/>
      <c r="T672" s="154"/>
      <c r="U672" s="154"/>
      <c r="V672" s="154"/>
      <c r="W672" s="154"/>
      <c r="X672" s="154"/>
      <c r="Y672" s="154"/>
      <c r="Z672" s="154"/>
    </row>
    <row r="673" spans="1:26" ht="89.25">
      <c r="A673" s="141"/>
      <c r="B673" s="166" t="s">
        <v>1061</v>
      </c>
      <c r="C673" s="90" t="s">
        <v>1062</v>
      </c>
      <c r="D673" s="39"/>
      <c r="E673" s="154"/>
      <c r="F673" s="154"/>
      <c r="G673" s="154"/>
      <c r="H673" s="154"/>
      <c r="I673" s="154"/>
      <c r="J673" s="154"/>
      <c r="K673" s="154"/>
      <c r="L673" s="154"/>
      <c r="M673" s="154"/>
      <c r="N673" s="154"/>
      <c r="O673" s="154"/>
      <c r="P673" s="154"/>
      <c r="Q673" s="154"/>
      <c r="R673" s="154"/>
      <c r="S673" s="154"/>
      <c r="T673" s="154"/>
      <c r="U673" s="154"/>
      <c r="V673" s="154"/>
      <c r="W673" s="154"/>
      <c r="X673" s="154"/>
      <c r="Y673" s="154"/>
      <c r="Z673" s="154"/>
    </row>
    <row r="674" spans="1:26" ht="102">
      <c r="A674" s="141"/>
      <c r="B674" s="165" t="s">
        <v>1063</v>
      </c>
      <c r="C674" s="90" t="s">
        <v>1064</v>
      </c>
      <c r="D674" s="39"/>
      <c r="E674" s="154"/>
      <c r="F674" s="154"/>
      <c r="G674" s="154"/>
      <c r="H674" s="154"/>
      <c r="I674" s="154"/>
      <c r="J674" s="154"/>
      <c r="K674" s="154"/>
      <c r="L674" s="154"/>
      <c r="M674" s="154"/>
      <c r="N674" s="154"/>
      <c r="O674" s="154"/>
      <c r="P674" s="154"/>
      <c r="Q674" s="154"/>
      <c r="R674" s="154"/>
      <c r="S674" s="154"/>
      <c r="T674" s="154"/>
      <c r="U674" s="154"/>
      <c r="V674" s="154"/>
      <c r="W674" s="154"/>
      <c r="X674" s="154"/>
      <c r="Y674" s="154"/>
      <c r="Z674" s="154"/>
    </row>
    <row r="675" spans="1:26" ht="14.25">
      <c r="A675" s="141"/>
      <c r="B675" s="165" t="s">
        <v>1065</v>
      </c>
      <c r="C675" s="90"/>
      <c r="D675" s="39"/>
      <c r="E675" s="154"/>
      <c r="F675" s="154"/>
      <c r="G675" s="154"/>
      <c r="H675" s="154"/>
      <c r="I675" s="154"/>
      <c r="J675" s="154"/>
      <c r="K675" s="154"/>
      <c r="L675" s="154"/>
      <c r="M675" s="154"/>
      <c r="N675" s="154"/>
      <c r="O675" s="154"/>
      <c r="P675" s="154"/>
      <c r="Q675" s="154"/>
      <c r="R675" s="154"/>
      <c r="S675" s="154"/>
      <c r="T675" s="154"/>
      <c r="U675" s="154"/>
      <c r="V675" s="154"/>
      <c r="W675" s="154"/>
      <c r="X675" s="154"/>
      <c r="Y675" s="154"/>
      <c r="Z675" s="154"/>
    </row>
    <row r="676" spans="1:26" ht="25.5">
      <c r="A676" s="141"/>
      <c r="B676" s="165" t="s">
        <v>1066</v>
      </c>
      <c r="C676" s="90" t="s">
        <v>1067</v>
      </c>
      <c r="D676" s="39"/>
      <c r="E676" s="154"/>
      <c r="F676" s="154"/>
      <c r="G676" s="154"/>
      <c r="H676" s="154"/>
      <c r="I676" s="154"/>
      <c r="J676" s="154"/>
      <c r="K676" s="154"/>
      <c r="L676" s="154"/>
      <c r="M676" s="154"/>
      <c r="N676" s="154"/>
      <c r="O676" s="154"/>
      <c r="P676" s="154"/>
      <c r="Q676" s="154"/>
      <c r="R676" s="154"/>
      <c r="S676" s="154"/>
      <c r="T676" s="154"/>
      <c r="U676" s="154"/>
      <c r="V676" s="154"/>
      <c r="W676" s="154"/>
      <c r="X676" s="154"/>
      <c r="Y676" s="154"/>
      <c r="Z676" s="154"/>
    </row>
    <row r="677" spans="1:26" ht="51">
      <c r="A677" s="141"/>
      <c r="B677" s="165" t="s">
        <v>1068</v>
      </c>
      <c r="C677" s="90"/>
      <c r="D677" s="39"/>
      <c r="E677" s="154"/>
      <c r="F677" s="154"/>
      <c r="G677" s="154"/>
      <c r="H677" s="154"/>
      <c r="I677" s="154"/>
      <c r="J677" s="154"/>
      <c r="K677" s="154"/>
      <c r="L677" s="154"/>
      <c r="M677" s="154"/>
      <c r="N677" s="154"/>
      <c r="O677" s="154"/>
      <c r="P677" s="154"/>
      <c r="Q677" s="154"/>
      <c r="R677" s="154"/>
      <c r="S677" s="154"/>
      <c r="T677" s="154"/>
      <c r="U677" s="154"/>
      <c r="V677" s="154"/>
      <c r="W677" s="154"/>
      <c r="X677" s="154"/>
      <c r="Y677" s="154"/>
      <c r="Z677" s="154"/>
    </row>
    <row r="678" spans="1:26" ht="25.5">
      <c r="A678" s="141"/>
      <c r="B678" s="165" t="s">
        <v>1069</v>
      </c>
      <c r="C678" s="90"/>
      <c r="D678" s="39"/>
      <c r="E678" s="154"/>
      <c r="F678" s="154"/>
      <c r="G678" s="154"/>
      <c r="H678" s="154"/>
      <c r="I678" s="154"/>
      <c r="J678" s="154"/>
      <c r="K678" s="154"/>
      <c r="L678" s="154"/>
      <c r="M678" s="154"/>
      <c r="N678" s="154"/>
      <c r="O678" s="154"/>
      <c r="P678" s="154"/>
      <c r="Q678" s="154"/>
      <c r="R678" s="154"/>
      <c r="S678" s="154"/>
      <c r="T678" s="154"/>
      <c r="U678" s="154"/>
      <c r="V678" s="154"/>
      <c r="W678" s="154"/>
      <c r="X678" s="154"/>
      <c r="Y678" s="154"/>
      <c r="Z678" s="154"/>
    </row>
    <row r="679" spans="1:26" ht="38.25">
      <c r="A679" s="141"/>
      <c r="B679" s="165" t="s">
        <v>1070</v>
      </c>
      <c r="C679" s="90"/>
      <c r="D679" s="39"/>
      <c r="E679" s="154"/>
      <c r="F679" s="154"/>
      <c r="G679" s="154"/>
      <c r="H679" s="154"/>
      <c r="I679" s="154"/>
      <c r="J679" s="154"/>
      <c r="K679" s="154"/>
      <c r="L679" s="154"/>
      <c r="M679" s="154"/>
      <c r="N679" s="154"/>
      <c r="O679" s="154"/>
      <c r="P679" s="154"/>
      <c r="Q679" s="154"/>
      <c r="R679" s="154"/>
      <c r="S679" s="154"/>
      <c r="T679" s="154"/>
      <c r="U679" s="154"/>
      <c r="V679" s="154"/>
      <c r="W679" s="154"/>
      <c r="X679" s="154"/>
      <c r="Y679" s="154"/>
      <c r="Z679" s="154"/>
    </row>
    <row r="680" spans="1:26" ht="25.5">
      <c r="A680" s="141"/>
      <c r="B680" s="165" t="s">
        <v>1071</v>
      </c>
      <c r="C680" s="90"/>
      <c r="D680" s="39"/>
      <c r="E680" s="154"/>
      <c r="F680" s="154"/>
      <c r="G680" s="154"/>
      <c r="H680" s="154"/>
      <c r="I680" s="154"/>
      <c r="J680" s="154"/>
      <c r="K680" s="154"/>
      <c r="L680" s="154"/>
      <c r="M680" s="154"/>
      <c r="N680" s="154"/>
      <c r="O680" s="154"/>
      <c r="P680" s="154"/>
      <c r="Q680" s="154"/>
      <c r="R680" s="154"/>
      <c r="S680" s="154"/>
      <c r="T680" s="154"/>
      <c r="U680" s="154"/>
      <c r="V680" s="154"/>
      <c r="W680" s="154"/>
      <c r="X680" s="154"/>
      <c r="Y680" s="154"/>
      <c r="Z680" s="154"/>
    </row>
    <row r="681" spans="1:26" ht="51">
      <c r="A681" s="141"/>
      <c r="B681" s="167" t="s">
        <v>1072</v>
      </c>
      <c r="C681" s="90" t="s">
        <v>1073</v>
      </c>
      <c r="D681" s="90"/>
      <c r="E681" s="154"/>
      <c r="F681" s="154"/>
      <c r="G681" s="154"/>
      <c r="H681" s="154"/>
      <c r="I681" s="154"/>
      <c r="J681" s="154"/>
      <c r="K681" s="154"/>
      <c r="L681" s="154"/>
      <c r="M681" s="154"/>
      <c r="N681" s="154"/>
      <c r="O681" s="154"/>
      <c r="P681" s="154"/>
      <c r="Q681" s="154"/>
      <c r="R681" s="154"/>
      <c r="S681" s="154"/>
      <c r="T681" s="154"/>
      <c r="U681" s="154"/>
      <c r="V681" s="154"/>
      <c r="W681" s="154"/>
      <c r="X681" s="154"/>
      <c r="Y681" s="154"/>
      <c r="Z681" s="154"/>
    </row>
    <row r="682" spans="1:26" ht="76.5">
      <c r="A682" s="141"/>
      <c r="B682" s="167" t="s">
        <v>1074</v>
      </c>
      <c r="C682" s="90" t="s">
        <v>1075</v>
      </c>
      <c r="D682" s="39"/>
      <c r="E682" s="154"/>
      <c r="F682" s="154"/>
      <c r="G682" s="154"/>
      <c r="H682" s="154"/>
      <c r="I682" s="154"/>
      <c r="J682" s="154"/>
      <c r="K682" s="154"/>
      <c r="L682" s="154"/>
      <c r="M682" s="154"/>
      <c r="N682" s="154"/>
      <c r="O682" s="154"/>
      <c r="P682" s="154"/>
      <c r="Q682" s="154"/>
      <c r="R682" s="154"/>
      <c r="S682" s="154"/>
      <c r="T682" s="154"/>
      <c r="U682" s="154"/>
      <c r="V682" s="154"/>
      <c r="W682" s="154"/>
      <c r="X682" s="154"/>
      <c r="Y682" s="154"/>
      <c r="Z682" s="154"/>
    </row>
    <row r="683" spans="1:26" ht="89.25">
      <c r="A683" s="141"/>
      <c r="B683" s="168" t="s">
        <v>1076</v>
      </c>
      <c r="C683" s="90" t="s">
        <v>1077</v>
      </c>
      <c r="D683" s="39"/>
      <c r="E683" s="154"/>
      <c r="F683" s="154"/>
      <c r="G683" s="154"/>
      <c r="H683" s="154"/>
      <c r="I683" s="154"/>
      <c r="J683" s="154"/>
      <c r="K683" s="154"/>
      <c r="L683" s="154"/>
      <c r="M683" s="154"/>
      <c r="N683" s="154"/>
      <c r="O683" s="154"/>
      <c r="P683" s="154"/>
      <c r="Q683" s="154"/>
      <c r="R683" s="154"/>
      <c r="S683" s="154"/>
      <c r="T683" s="154"/>
      <c r="U683" s="154"/>
      <c r="V683" s="154"/>
      <c r="W683" s="154"/>
      <c r="X683" s="154"/>
      <c r="Y683" s="154"/>
      <c r="Z683" s="154"/>
    </row>
    <row r="684" spans="1:26" ht="76.5">
      <c r="A684" s="141"/>
      <c r="B684" s="167" t="s">
        <v>1078</v>
      </c>
      <c r="C684" s="90"/>
      <c r="D684" s="39"/>
      <c r="E684" s="154"/>
      <c r="F684" s="154"/>
      <c r="G684" s="154"/>
      <c r="H684" s="154"/>
      <c r="I684" s="154"/>
      <c r="J684" s="154"/>
      <c r="K684" s="154"/>
      <c r="L684" s="154"/>
      <c r="M684" s="154"/>
      <c r="N684" s="154"/>
      <c r="O684" s="154"/>
      <c r="P684" s="154"/>
      <c r="Q684" s="154"/>
      <c r="R684" s="154"/>
      <c r="S684" s="154"/>
      <c r="T684" s="154"/>
      <c r="U684" s="154"/>
      <c r="V684" s="154"/>
      <c r="W684" s="154"/>
      <c r="X684" s="154"/>
      <c r="Y684" s="154"/>
      <c r="Z684" s="154"/>
    </row>
    <row r="685" spans="1:26" ht="25.5">
      <c r="A685" s="141"/>
      <c r="B685" s="167" t="s">
        <v>1079</v>
      </c>
      <c r="C685" s="90" t="s">
        <v>1080</v>
      </c>
      <c r="D685" s="39"/>
      <c r="E685" s="154"/>
      <c r="F685" s="154"/>
      <c r="G685" s="154"/>
      <c r="H685" s="154"/>
      <c r="I685" s="154"/>
      <c r="J685" s="154"/>
      <c r="K685" s="154"/>
      <c r="L685" s="154"/>
      <c r="M685" s="154"/>
      <c r="N685" s="154"/>
      <c r="O685" s="154"/>
      <c r="P685" s="154"/>
      <c r="Q685" s="154"/>
      <c r="R685" s="154"/>
      <c r="S685" s="154"/>
      <c r="T685" s="154"/>
      <c r="U685" s="154"/>
      <c r="V685" s="154"/>
      <c r="W685" s="154"/>
      <c r="X685" s="154"/>
      <c r="Y685" s="154"/>
      <c r="Z685" s="154"/>
    </row>
    <row r="686" spans="1:26" ht="25.5">
      <c r="A686" s="141"/>
      <c r="B686" s="167" t="s">
        <v>1081</v>
      </c>
      <c r="C686" s="90" t="s">
        <v>1082</v>
      </c>
      <c r="D686" s="39"/>
      <c r="E686" s="154"/>
      <c r="F686" s="154"/>
      <c r="G686" s="154"/>
      <c r="H686" s="154"/>
      <c r="I686" s="154"/>
      <c r="J686" s="154"/>
      <c r="K686" s="154"/>
      <c r="L686" s="154"/>
      <c r="M686" s="154"/>
      <c r="N686" s="154"/>
      <c r="O686" s="154"/>
      <c r="P686" s="154"/>
      <c r="Q686" s="154"/>
      <c r="R686" s="154"/>
      <c r="S686" s="154"/>
      <c r="T686" s="154"/>
      <c r="U686" s="154"/>
      <c r="V686" s="154"/>
      <c r="W686" s="154"/>
      <c r="X686" s="154"/>
      <c r="Y686" s="154"/>
      <c r="Z686" s="154"/>
    </row>
    <row r="687" spans="1:26" ht="76.5">
      <c r="A687" s="141"/>
      <c r="B687" s="167" t="s">
        <v>1083</v>
      </c>
      <c r="C687" s="90"/>
      <c r="D687" s="39"/>
      <c r="E687" s="154"/>
      <c r="F687" s="154"/>
      <c r="G687" s="154"/>
      <c r="H687" s="154"/>
      <c r="I687" s="154"/>
      <c r="J687" s="154"/>
      <c r="K687" s="154"/>
      <c r="L687" s="154"/>
      <c r="M687" s="154"/>
      <c r="N687" s="154"/>
      <c r="O687" s="154"/>
      <c r="P687" s="154"/>
      <c r="Q687" s="154"/>
      <c r="R687" s="154"/>
      <c r="S687" s="154"/>
      <c r="T687" s="154"/>
      <c r="U687" s="154"/>
      <c r="V687" s="154"/>
      <c r="W687" s="154"/>
      <c r="X687" s="154"/>
      <c r="Y687" s="154"/>
      <c r="Z687" s="154"/>
    </row>
    <row r="688" spans="1:26" ht="51">
      <c r="A688" s="141"/>
      <c r="B688" s="169" t="s">
        <v>1084</v>
      </c>
      <c r="C688" s="90"/>
      <c r="D688" s="39"/>
      <c r="E688" s="154"/>
      <c r="F688" s="154"/>
      <c r="G688" s="154"/>
      <c r="H688" s="154"/>
      <c r="I688" s="154"/>
      <c r="J688" s="154"/>
      <c r="K688" s="154"/>
      <c r="L688" s="154"/>
      <c r="M688" s="154"/>
      <c r="N688" s="154"/>
      <c r="O688" s="154"/>
      <c r="P688" s="154"/>
      <c r="Q688" s="154"/>
      <c r="R688" s="154"/>
      <c r="S688" s="154"/>
      <c r="T688" s="154"/>
      <c r="U688" s="154"/>
      <c r="V688" s="154"/>
      <c r="W688" s="154"/>
      <c r="X688" s="154"/>
      <c r="Y688" s="154"/>
      <c r="Z688" s="154"/>
    </row>
    <row r="689" spans="1:26" ht="89.25">
      <c r="A689" s="141"/>
      <c r="B689" s="167" t="s">
        <v>1085</v>
      </c>
      <c r="C689" s="90"/>
      <c r="D689" s="39"/>
      <c r="E689" s="154"/>
      <c r="F689" s="154"/>
      <c r="G689" s="154"/>
      <c r="H689" s="154"/>
      <c r="I689" s="154"/>
      <c r="J689" s="154"/>
      <c r="K689" s="154"/>
      <c r="L689" s="154"/>
      <c r="M689" s="154"/>
      <c r="N689" s="154"/>
      <c r="O689" s="154"/>
      <c r="P689" s="154"/>
      <c r="Q689" s="154"/>
      <c r="R689" s="154"/>
      <c r="S689" s="154"/>
      <c r="T689" s="154"/>
      <c r="U689" s="154"/>
      <c r="V689" s="154"/>
      <c r="W689" s="154"/>
      <c r="X689" s="154"/>
      <c r="Y689" s="154"/>
      <c r="Z689" s="154"/>
    </row>
    <row r="690" spans="1:26" ht="102">
      <c r="A690" s="141"/>
      <c r="B690" s="167" t="s">
        <v>1086</v>
      </c>
      <c r="C690" s="90"/>
      <c r="D690" s="39"/>
      <c r="E690" s="154"/>
      <c r="F690" s="154"/>
      <c r="G690" s="154"/>
      <c r="H690" s="154"/>
      <c r="I690" s="154"/>
      <c r="J690" s="154"/>
      <c r="K690" s="154"/>
      <c r="L690" s="154"/>
      <c r="M690" s="154"/>
      <c r="N690" s="154"/>
      <c r="O690" s="154"/>
      <c r="P690" s="154"/>
      <c r="Q690" s="154"/>
      <c r="R690" s="154"/>
      <c r="S690" s="154"/>
      <c r="T690" s="154"/>
      <c r="U690" s="154"/>
      <c r="V690" s="154"/>
      <c r="W690" s="154"/>
      <c r="X690" s="154"/>
      <c r="Y690" s="154"/>
      <c r="Z690" s="154"/>
    </row>
    <row r="691" spans="1:26" ht="63.75">
      <c r="A691" s="141"/>
      <c r="B691" s="167" t="s">
        <v>1087</v>
      </c>
      <c r="C691" s="90"/>
      <c r="D691" s="39"/>
      <c r="E691" s="154"/>
      <c r="F691" s="154"/>
      <c r="G691" s="154"/>
      <c r="H691" s="154"/>
      <c r="I691" s="154"/>
      <c r="J691" s="154"/>
      <c r="K691" s="154"/>
      <c r="L691" s="154"/>
      <c r="M691" s="154"/>
      <c r="N691" s="154"/>
      <c r="O691" s="154"/>
      <c r="P691" s="154"/>
      <c r="Q691" s="154"/>
      <c r="R691" s="154"/>
      <c r="S691" s="154"/>
      <c r="T691" s="154"/>
      <c r="U691" s="154"/>
      <c r="V691" s="154"/>
      <c r="W691" s="154"/>
      <c r="X691" s="154"/>
      <c r="Y691" s="154"/>
      <c r="Z691" s="154"/>
    </row>
    <row r="692" spans="1:26" ht="76.5">
      <c r="A692" s="141"/>
      <c r="B692" s="167" t="s">
        <v>1088</v>
      </c>
      <c r="C692" s="90"/>
      <c r="D692" s="39"/>
      <c r="E692" s="154"/>
      <c r="F692" s="154"/>
      <c r="G692" s="154"/>
      <c r="H692" s="154"/>
      <c r="I692" s="154"/>
      <c r="J692" s="154"/>
      <c r="K692" s="154"/>
      <c r="L692" s="154"/>
      <c r="M692" s="154"/>
      <c r="N692" s="154"/>
      <c r="O692" s="154"/>
      <c r="P692" s="154"/>
      <c r="Q692" s="154"/>
      <c r="R692" s="154"/>
      <c r="S692" s="154"/>
      <c r="T692" s="154"/>
      <c r="U692" s="154"/>
      <c r="V692" s="154"/>
      <c r="W692" s="154"/>
      <c r="X692" s="154"/>
      <c r="Y692" s="154"/>
      <c r="Z692" s="154"/>
    </row>
    <row r="693" spans="1:26" ht="114.75">
      <c r="A693" s="141"/>
      <c r="B693" s="167" t="s">
        <v>1089</v>
      </c>
      <c r="C693" s="90"/>
      <c r="D693" s="39"/>
      <c r="E693" s="154"/>
      <c r="F693" s="154"/>
      <c r="G693" s="154"/>
      <c r="H693" s="154"/>
      <c r="I693" s="154"/>
      <c r="J693" s="154"/>
      <c r="K693" s="154"/>
      <c r="L693" s="154"/>
      <c r="M693" s="154"/>
      <c r="N693" s="154"/>
      <c r="O693" s="154"/>
      <c r="P693" s="154"/>
      <c r="Q693" s="154"/>
      <c r="R693" s="154"/>
      <c r="S693" s="154"/>
      <c r="T693" s="154"/>
      <c r="U693" s="154"/>
      <c r="V693" s="154"/>
      <c r="W693" s="154"/>
      <c r="X693" s="154"/>
      <c r="Y693" s="154"/>
      <c r="Z693" s="154"/>
    </row>
    <row r="694" spans="1:26" ht="51">
      <c r="A694" s="141"/>
      <c r="B694" s="167" t="s">
        <v>1090</v>
      </c>
      <c r="C694" s="90"/>
      <c r="D694" s="39"/>
      <c r="E694" s="154"/>
      <c r="F694" s="154"/>
      <c r="G694" s="154"/>
      <c r="H694" s="154"/>
      <c r="I694" s="154"/>
      <c r="J694" s="154"/>
      <c r="K694" s="154"/>
      <c r="L694" s="154"/>
      <c r="M694" s="154"/>
      <c r="N694" s="154"/>
      <c r="O694" s="154"/>
      <c r="P694" s="154"/>
      <c r="Q694" s="154"/>
      <c r="R694" s="154"/>
      <c r="S694" s="154"/>
      <c r="T694" s="154"/>
      <c r="U694" s="154"/>
      <c r="V694" s="154"/>
      <c r="W694" s="154"/>
      <c r="X694" s="154"/>
      <c r="Y694" s="154"/>
      <c r="Z694" s="154"/>
    </row>
    <row r="695" spans="1:26" ht="14.25">
      <c r="A695" s="141"/>
      <c r="B695" s="167" t="s">
        <v>1091</v>
      </c>
      <c r="C695" s="93" t="s">
        <v>1092</v>
      </c>
      <c r="D695" s="39"/>
      <c r="E695" s="154"/>
      <c r="F695" s="154"/>
      <c r="G695" s="154"/>
      <c r="H695" s="154"/>
      <c r="I695" s="154"/>
      <c r="J695" s="154"/>
      <c r="K695" s="154"/>
      <c r="L695" s="154"/>
      <c r="M695" s="154"/>
      <c r="N695" s="154"/>
      <c r="O695" s="154"/>
      <c r="P695" s="154"/>
      <c r="Q695" s="154"/>
      <c r="R695" s="154"/>
      <c r="S695" s="154"/>
      <c r="T695" s="154"/>
      <c r="U695" s="154"/>
      <c r="V695" s="154"/>
      <c r="W695" s="154"/>
      <c r="X695" s="154"/>
      <c r="Y695" s="154"/>
      <c r="Z695" s="154"/>
    </row>
    <row r="696" spans="1:26" ht="63.75">
      <c r="A696" s="141"/>
      <c r="B696" s="167" t="s">
        <v>1093</v>
      </c>
      <c r="C696" s="90" t="s">
        <v>1094</v>
      </c>
      <c r="D696" s="39"/>
      <c r="E696" s="154"/>
      <c r="F696" s="154"/>
      <c r="G696" s="154"/>
      <c r="H696" s="154"/>
      <c r="I696" s="154"/>
      <c r="J696" s="154"/>
      <c r="K696" s="154"/>
      <c r="L696" s="154"/>
      <c r="M696" s="154"/>
      <c r="N696" s="154"/>
      <c r="O696" s="154"/>
      <c r="P696" s="154"/>
      <c r="Q696" s="154"/>
      <c r="R696" s="154"/>
      <c r="S696" s="154"/>
      <c r="T696" s="154"/>
      <c r="U696" s="154"/>
      <c r="V696" s="154"/>
      <c r="W696" s="154"/>
      <c r="X696" s="154"/>
      <c r="Y696" s="154"/>
      <c r="Z696" s="154"/>
    </row>
    <row r="697" spans="1:26" ht="178.5">
      <c r="A697" s="141"/>
      <c r="B697" s="168" t="s">
        <v>1095</v>
      </c>
      <c r="C697" s="90" t="s">
        <v>1096</v>
      </c>
      <c r="D697" s="39"/>
      <c r="E697" s="154"/>
      <c r="F697" s="154"/>
      <c r="G697" s="154"/>
      <c r="H697" s="154"/>
      <c r="I697" s="154"/>
      <c r="J697" s="154"/>
      <c r="K697" s="154"/>
      <c r="L697" s="154"/>
      <c r="M697" s="154"/>
      <c r="N697" s="154"/>
      <c r="O697" s="154"/>
      <c r="P697" s="154"/>
      <c r="Q697" s="154"/>
      <c r="R697" s="154"/>
      <c r="S697" s="154"/>
      <c r="T697" s="154"/>
      <c r="U697" s="154"/>
      <c r="V697" s="154"/>
      <c r="W697" s="154"/>
      <c r="X697" s="154"/>
      <c r="Y697" s="154"/>
      <c r="Z697" s="154"/>
    </row>
    <row r="698" spans="1:26" ht="191.25">
      <c r="A698" s="141"/>
      <c r="B698" s="168" t="s">
        <v>1097</v>
      </c>
      <c r="C698" s="90"/>
      <c r="D698" s="39"/>
      <c r="E698" s="154"/>
      <c r="F698" s="154"/>
      <c r="G698" s="154"/>
      <c r="H698" s="154"/>
      <c r="I698" s="154"/>
      <c r="J698" s="154"/>
      <c r="K698" s="154"/>
      <c r="L698" s="154"/>
      <c r="M698" s="154"/>
      <c r="N698" s="154"/>
      <c r="O698" s="154"/>
      <c r="P698" s="154"/>
      <c r="Q698" s="154"/>
      <c r="R698" s="154"/>
      <c r="S698" s="154"/>
      <c r="T698" s="154"/>
      <c r="U698" s="154"/>
      <c r="V698" s="154"/>
      <c r="W698" s="154"/>
      <c r="X698" s="154"/>
      <c r="Y698" s="154"/>
      <c r="Z698" s="154"/>
    </row>
    <row r="699" spans="1:26" ht="178.5">
      <c r="A699" s="141"/>
      <c r="B699" s="167" t="s">
        <v>1098</v>
      </c>
      <c r="C699" s="90" t="s">
        <v>1099</v>
      </c>
      <c r="D699" s="39"/>
      <c r="E699" s="154"/>
      <c r="F699" s="154"/>
      <c r="G699" s="154"/>
      <c r="H699" s="154"/>
      <c r="I699" s="154"/>
      <c r="J699" s="154"/>
      <c r="K699" s="154"/>
      <c r="L699" s="154"/>
      <c r="M699" s="154"/>
      <c r="N699" s="154"/>
      <c r="O699" s="154"/>
      <c r="P699" s="154"/>
      <c r="Q699" s="154"/>
      <c r="R699" s="154"/>
      <c r="S699" s="154"/>
      <c r="T699" s="154"/>
      <c r="U699" s="154"/>
      <c r="V699" s="154"/>
      <c r="W699" s="154"/>
      <c r="X699" s="154"/>
      <c r="Y699" s="154"/>
      <c r="Z699" s="154"/>
    </row>
    <row r="700" spans="1:26" ht="76.5">
      <c r="A700" s="141"/>
      <c r="B700" s="167" t="s">
        <v>1100</v>
      </c>
      <c r="C700" s="90" t="s">
        <v>1101</v>
      </c>
      <c r="D700" s="39"/>
      <c r="E700" s="154"/>
      <c r="F700" s="154"/>
      <c r="G700" s="154"/>
      <c r="H700" s="154"/>
      <c r="I700" s="154"/>
      <c r="J700" s="154"/>
      <c r="K700" s="154"/>
      <c r="L700" s="154"/>
      <c r="M700" s="154"/>
      <c r="N700" s="154"/>
      <c r="O700" s="154"/>
      <c r="P700" s="154"/>
      <c r="Q700" s="154"/>
      <c r="R700" s="154"/>
      <c r="S700" s="154"/>
      <c r="T700" s="154"/>
      <c r="U700" s="154"/>
      <c r="V700" s="154"/>
      <c r="W700" s="154"/>
      <c r="X700" s="154"/>
      <c r="Y700" s="154"/>
      <c r="Z700" s="154"/>
    </row>
    <row r="701" spans="1:26" ht="14.25">
      <c r="A701" s="141"/>
      <c r="B701" s="170">
        <v>44221</v>
      </c>
      <c r="C701" s="33"/>
      <c r="D701" s="29"/>
      <c r="E701" s="156"/>
      <c r="F701" s="156"/>
      <c r="G701" s="156"/>
      <c r="H701" s="156"/>
      <c r="I701" s="156"/>
      <c r="J701" s="156"/>
      <c r="K701" s="156"/>
      <c r="L701" s="156"/>
      <c r="M701" s="156"/>
      <c r="N701" s="156"/>
      <c r="O701" s="156"/>
      <c r="P701" s="156"/>
      <c r="Q701" s="156"/>
      <c r="R701" s="156"/>
      <c r="S701" s="156"/>
      <c r="T701" s="156"/>
      <c r="U701" s="156"/>
      <c r="V701" s="156"/>
      <c r="W701" s="156"/>
      <c r="X701" s="156"/>
      <c r="Y701" s="156"/>
      <c r="Z701" s="156"/>
    </row>
    <row r="702" spans="1:26" ht="63.75">
      <c r="A702" s="141"/>
      <c r="B702" s="167" t="s">
        <v>1102</v>
      </c>
      <c r="C702" s="90"/>
      <c r="D702" s="39"/>
      <c r="E702" s="154"/>
      <c r="F702" s="154"/>
      <c r="G702" s="154"/>
      <c r="H702" s="154"/>
      <c r="I702" s="154"/>
      <c r="J702" s="154"/>
      <c r="K702" s="154"/>
      <c r="L702" s="154"/>
      <c r="M702" s="154"/>
      <c r="N702" s="154"/>
      <c r="O702" s="154"/>
      <c r="P702" s="154"/>
      <c r="Q702" s="154"/>
      <c r="R702" s="154"/>
      <c r="S702" s="154"/>
      <c r="T702" s="154"/>
      <c r="U702" s="154"/>
      <c r="V702" s="154"/>
      <c r="W702" s="154"/>
      <c r="X702" s="154"/>
      <c r="Y702" s="154"/>
      <c r="Z702" s="154"/>
    </row>
    <row r="703" spans="1:26" ht="76.5">
      <c r="A703" s="141"/>
      <c r="B703" s="167" t="s">
        <v>1103</v>
      </c>
      <c r="C703" s="90"/>
      <c r="D703" s="39"/>
      <c r="E703" s="154"/>
      <c r="F703" s="154"/>
      <c r="G703" s="154"/>
      <c r="H703" s="154"/>
      <c r="I703" s="154"/>
      <c r="J703" s="154"/>
      <c r="K703" s="154"/>
      <c r="L703" s="154"/>
      <c r="M703" s="154"/>
      <c r="N703" s="154"/>
      <c r="O703" s="154"/>
      <c r="P703" s="154"/>
      <c r="Q703" s="154"/>
      <c r="R703" s="154"/>
      <c r="S703" s="154"/>
      <c r="T703" s="154"/>
      <c r="U703" s="154"/>
      <c r="V703" s="154"/>
      <c r="W703" s="154"/>
      <c r="X703" s="154"/>
      <c r="Y703" s="154"/>
      <c r="Z703" s="154"/>
    </row>
    <row r="704" spans="1:26" ht="14.25">
      <c r="A704" s="141"/>
      <c r="B704" s="167" t="s">
        <v>1104</v>
      </c>
      <c r="C704" s="90"/>
      <c r="D704" s="39"/>
      <c r="E704" s="154"/>
      <c r="F704" s="154"/>
      <c r="G704" s="154"/>
      <c r="H704" s="154"/>
      <c r="I704" s="154"/>
      <c r="J704" s="154"/>
      <c r="K704" s="154"/>
      <c r="L704" s="154"/>
      <c r="M704" s="154"/>
      <c r="N704" s="154"/>
      <c r="O704" s="154"/>
      <c r="P704" s="154"/>
      <c r="Q704" s="154"/>
      <c r="R704" s="154"/>
      <c r="S704" s="154"/>
      <c r="T704" s="154"/>
      <c r="U704" s="154"/>
      <c r="V704" s="154"/>
      <c r="W704" s="154"/>
      <c r="X704" s="154"/>
      <c r="Y704" s="154"/>
      <c r="Z704" s="154"/>
    </row>
    <row r="705" spans="1:26" ht="14.25">
      <c r="A705" s="141"/>
      <c r="B705" s="167" t="s">
        <v>1105</v>
      </c>
      <c r="C705" s="90" t="s">
        <v>1106</v>
      </c>
      <c r="D705" s="39"/>
      <c r="E705" s="154"/>
      <c r="F705" s="154"/>
      <c r="G705" s="154"/>
      <c r="H705" s="154"/>
      <c r="I705" s="154"/>
      <c r="J705" s="154"/>
      <c r="K705" s="154"/>
      <c r="L705" s="154"/>
      <c r="M705" s="154"/>
      <c r="N705" s="154"/>
      <c r="O705" s="154"/>
      <c r="P705" s="154"/>
      <c r="Q705" s="154"/>
      <c r="R705" s="154"/>
      <c r="S705" s="154"/>
      <c r="T705" s="154"/>
      <c r="U705" s="154"/>
      <c r="V705" s="154"/>
      <c r="W705" s="154"/>
      <c r="X705" s="154"/>
      <c r="Y705" s="154"/>
      <c r="Z705" s="154"/>
    </row>
    <row r="706" spans="1:26" ht="25.5">
      <c r="A706" s="141"/>
      <c r="B706" s="167" t="s">
        <v>1107</v>
      </c>
      <c r="C706" s="90"/>
      <c r="D706" s="39"/>
      <c r="E706" s="154"/>
      <c r="F706" s="154"/>
      <c r="G706" s="154"/>
      <c r="H706" s="154"/>
      <c r="I706" s="154"/>
      <c r="J706" s="154"/>
      <c r="K706" s="154"/>
      <c r="L706" s="154"/>
      <c r="M706" s="154"/>
      <c r="N706" s="154"/>
      <c r="O706" s="154"/>
      <c r="P706" s="154"/>
      <c r="Q706" s="154"/>
      <c r="R706" s="154"/>
      <c r="S706" s="154"/>
      <c r="T706" s="154"/>
      <c r="U706" s="154"/>
      <c r="V706" s="154"/>
      <c r="W706" s="154"/>
      <c r="X706" s="154"/>
      <c r="Y706" s="154"/>
      <c r="Z706" s="154"/>
    </row>
    <row r="707" spans="1:26" ht="127.5">
      <c r="A707" s="141"/>
      <c r="B707" s="167" t="s">
        <v>1108</v>
      </c>
      <c r="C707" s="90" t="s">
        <v>1109</v>
      </c>
      <c r="D707" s="39"/>
      <c r="E707" s="154"/>
      <c r="F707" s="154"/>
      <c r="G707" s="154"/>
      <c r="H707" s="154"/>
      <c r="I707" s="154"/>
      <c r="J707" s="154"/>
      <c r="K707" s="154"/>
      <c r="L707" s="154"/>
      <c r="M707" s="154"/>
      <c r="N707" s="154"/>
      <c r="O707" s="154"/>
      <c r="P707" s="154"/>
      <c r="Q707" s="154"/>
      <c r="R707" s="154"/>
      <c r="S707" s="154"/>
      <c r="T707" s="154"/>
      <c r="U707" s="154"/>
      <c r="V707" s="154"/>
      <c r="W707" s="154"/>
      <c r="X707" s="154"/>
      <c r="Y707" s="154"/>
      <c r="Z707" s="154"/>
    </row>
    <row r="708" spans="1:26" ht="89.25">
      <c r="A708" s="141"/>
      <c r="B708" s="167" t="s">
        <v>1110</v>
      </c>
      <c r="C708" s="90" t="s">
        <v>1111</v>
      </c>
      <c r="D708" s="39"/>
      <c r="E708" s="154"/>
      <c r="F708" s="154"/>
      <c r="G708" s="154"/>
      <c r="H708" s="154"/>
      <c r="I708" s="154"/>
      <c r="J708" s="154"/>
      <c r="K708" s="154"/>
      <c r="L708" s="154"/>
      <c r="M708" s="154"/>
      <c r="N708" s="154"/>
      <c r="O708" s="154"/>
      <c r="P708" s="154"/>
      <c r="Q708" s="154"/>
      <c r="R708" s="154"/>
      <c r="S708" s="154"/>
      <c r="T708" s="154"/>
      <c r="U708" s="154"/>
      <c r="V708" s="154"/>
      <c r="W708" s="154"/>
      <c r="X708" s="154"/>
      <c r="Y708" s="154"/>
      <c r="Z708" s="154"/>
    </row>
    <row r="709" spans="1:26" ht="14.25">
      <c r="A709" s="141"/>
      <c r="B709" s="167" t="s">
        <v>1112</v>
      </c>
      <c r="C709" s="90"/>
      <c r="D709" s="39"/>
      <c r="E709" s="154"/>
      <c r="F709" s="154"/>
      <c r="G709" s="154"/>
      <c r="H709" s="154"/>
      <c r="I709" s="154"/>
      <c r="J709" s="154"/>
      <c r="K709" s="154"/>
      <c r="L709" s="154"/>
      <c r="M709" s="154"/>
      <c r="N709" s="154"/>
      <c r="O709" s="154"/>
      <c r="P709" s="154"/>
      <c r="Q709" s="154"/>
      <c r="R709" s="154"/>
      <c r="S709" s="154"/>
      <c r="T709" s="154"/>
      <c r="U709" s="154"/>
      <c r="V709" s="154"/>
      <c r="W709" s="154"/>
      <c r="X709" s="154"/>
      <c r="Y709" s="154"/>
      <c r="Z709" s="154"/>
    </row>
    <row r="710" spans="1:26" ht="25.5">
      <c r="A710" s="141"/>
      <c r="B710" s="167" t="s">
        <v>1113</v>
      </c>
      <c r="C710" s="90"/>
      <c r="D710" s="39"/>
      <c r="E710" s="154"/>
      <c r="F710" s="154"/>
      <c r="G710" s="154"/>
      <c r="H710" s="154"/>
      <c r="I710" s="154"/>
      <c r="J710" s="154"/>
      <c r="K710" s="154"/>
      <c r="L710" s="154"/>
      <c r="M710" s="154"/>
      <c r="N710" s="154"/>
      <c r="O710" s="154"/>
      <c r="P710" s="154"/>
      <c r="Q710" s="154"/>
      <c r="R710" s="154"/>
      <c r="S710" s="154"/>
      <c r="T710" s="154"/>
      <c r="U710" s="154"/>
      <c r="V710" s="154"/>
      <c r="W710" s="154"/>
      <c r="X710" s="154"/>
      <c r="Y710" s="154"/>
      <c r="Z710" s="154"/>
    </row>
    <row r="711" spans="1:26" ht="38.25">
      <c r="A711" s="141"/>
      <c r="B711" s="167" t="s">
        <v>1114</v>
      </c>
      <c r="C711" s="90"/>
      <c r="D711" s="39"/>
      <c r="E711" s="154"/>
      <c r="F711" s="154"/>
      <c r="G711" s="154"/>
      <c r="H711" s="154"/>
      <c r="I711" s="154"/>
      <c r="J711" s="154"/>
      <c r="K711" s="154"/>
      <c r="L711" s="154"/>
      <c r="M711" s="154"/>
      <c r="N711" s="154"/>
      <c r="O711" s="154"/>
      <c r="P711" s="154"/>
      <c r="Q711" s="154"/>
      <c r="R711" s="154"/>
      <c r="S711" s="154"/>
      <c r="T711" s="154"/>
      <c r="U711" s="154"/>
      <c r="V711" s="154"/>
      <c r="W711" s="154"/>
      <c r="X711" s="154"/>
      <c r="Y711" s="154"/>
      <c r="Z711" s="154"/>
    </row>
    <row r="712" spans="1:26" ht="127.5">
      <c r="A712" s="141"/>
      <c r="B712" s="167" t="s">
        <v>1115</v>
      </c>
      <c r="C712" s="90" t="s">
        <v>1116</v>
      </c>
      <c r="D712" s="39"/>
      <c r="E712" s="154"/>
      <c r="F712" s="154"/>
      <c r="G712" s="154"/>
      <c r="H712" s="154"/>
      <c r="I712" s="154"/>
      <c r="J712" s="154"/>
      <c r="K712" s="154"/>
      <c r="L712" s="154"/>
      <c r="M712" s="154"/>
      <c r="N712" s="154"/>
      <c r="O712" s="154"/>
      <c r="P712" s="154"/>
      <c r="Q712" s="154"/>
      <c r="R712" s="154"/>
      <c r="S712" s="154"/>
      <c r="T712" s="154"/>
      <c r="U712" s="154"/>
      <c r="V712" s="154"/>
      <c r="W712" s="154"/>
      <c r="X712" s="154"/>
      <c r="Y712" s="154"/>
      <c r="Z712" s="154"/>
    </row>
    <row r="713" spans="1:26" ht="178.5">
      <c r="A713" s="141"/>
      <c r="B713" s="167" t="s">
        <v>1117</v>
      </c>
      <c r="C713" s="90"/>
      <c r="D713" s="39"/>
      <c r="E713" s="154"/>
      <c r="F713" s="154"/>
      <c r="G713" s="154"/>
      <c r="H713" s="154"/>
      <c r="I713" s="154"/>
      <c r="J713" s="154"/>
      <c r="K713" s="154"/>
      <c r="L713" s="154"/>
      <c r="M713" s="154"/>
      <c r="N713" s="154"/>
      <c r="O713" s="154"/>
      <c r="P713" s="154"/>
      <c r="Q713" s="154"/>
      <c r="R713" s="154"/>
      <c r="S713" s="154"/>
      <c r="T713" s="154"/>
      <c r="U713" s="154"/>
      <c r="V713" s="154"/>
      <c r="W713" s="154"/>
      <c r="X713" s="154"/>
      <c r="Y713" s="154"/>
      <c r="Z713" s="154"/>
    </row>
    <row r="714" spans="1:26" ht="51">
      <c r="A714" s="141"/>
      <c r="B714" s="167" t="s">
        <v>1118</v>
      </c>
      <c r="C714" s="90" t="s">
        <v>1119</v>
      </c>
      <c r="D714" s="39"/>
      <c r="E714" s="154"/>
      <c r="F714" s="154"/>
      <c r="G714" s="154"/>
      <c r="H714" s="154"/>
      <c r="I714" s="154"/>
      <c r="J714" s="154"/>
      <c r="K714" s="154"/>
      <c r="L714" s="154"/>
      <c r="M714" s="154"/>
      <c r="N714" s="154"/>
      <c r="O714" s="154"/>
      <c r="P714" s="154"/>
      <c r="Q714" s="154"/>
      <c r="R714" s="154"/>
      <c r="S714" s="154"/>
      <c r="T714" s="154"/>
      <c r="U714" s="154"/>
      <c r="V714" s="154"/>
      <c r="W714" s="154"/>
      <c r="X714" s="154"/>
      <c r="Y714" s="154"/>
      <c r="Z714" s="154"/>
    </row>
    <row r="715" spans="1:26" ht="38.25">
      <c r="A715" s="141"/>
      <c r="B715" s="167" t="s">
        <v>1120</v>
      </c>
      <c r="C715" s="90" t="s">
        <v>1121</v>
      </c>
      <c r="D715" s="39"/>
      <c r="E715" s="154"/>
      <c r="F715" s="154"/>
      <c r="G715" s="154"/>
      <c r="H715" s="154"/>
      <c r="I715" s="154"/>
      <c r="J715" s="154"/>
      <c r="K715" s="154"/>
      <c r="L715" s="154"/>
      <c r="M715" s="154"/>
      <c r="N715" s="154"/>
      <c r="O715" s="154"/>
      <c r="P715" s="154"/>
      <c r="Q715" s="154"/>
      <c r="R715" s="154"/>
      <c r="S715" s="154"/>
      <c r="T715" s="154"/>
      <c r="U715" s="154"/>
      <c r="V715" s="154"/>
      <c r="W715" s="154"/>
      <c r="X715" s="154"/>
      <c r="Y715" s="154"/>
      <c r="Z715" s="154"/>
    </row>
    <row r="716" spans="1:26" ht="63.75">
      <c r="A716" s="141"/>
      <c r="B716" s="167" t="s">
        <v>1122</v>
      </c>
      <c r="C716" s="90"/>
      <c r="D716" s="39"/>
      <c r="E716" s="154"/>
      <c r="F716" s="154"/>
      <c r="G716" s="154"/>
      <c r="H716" s="154"/>
      <c r="I716" s="154"/>
      <c r="J716" s="154"/>
      <c r="K716" s="154"/>
      <c r="L716" s="154"/>
      <c r="M716" s="154"/>
      <c r="N716" s="154"/>
      <c r="O716" s="154"/>
      <c r="P716" s="154"/>
      <c r="Q716" s="154"/>
      <c r="R716" s="154"/>
      <c r="S716" s="154"/>
      <c r="T716" s="154"/>
      <c r="U716" s="154"/>
      <c r="V716" s="154"/>
      <c r="W716" s="154"/>
      <c r="X716" s="154"/>
      <c r="Y716" s="154"/>
      <c r="Z716" s="154"/>
    </row>
    <row r="717" spans="1:26" ht="63.75">
      <c r="A717" s="141"/>
      <c r="B717" s="167" t="s">
        <v>1123</v>
      </c>
      <c r="C717" s="90" t="s">
        <v>1124</v>
      </c>
      <c r="D717" s="39" t="s">
        <v>1125</v>
      </c>
      <c r="E717" s="154"/>
      <c r="F717" s="154"/>
      <c r="G717" s="154"/>
      <c r="H717" s="154"/>
      <c r="I717" s="154"/>
      <c r="J717" s="154"/>
      <c r="K717" s="154"/>
      <c r="L717" s="154"/>
      <c r="M717" s="154"/>
      <c r="N717" s="154"/>
      <c r="O717" s="154"/>
      <c r="P717" s="154"/>
      <c r="Q717" s="154"/>
      <c r="R717" s="154"/>
      <c r="S717" s="154"/>
      <c r="T717" s="154"/>
      <c r="U717" s="154"/>
      <c r="V717" s="154"/>
      <c r="W717" s="154"/>
      <c r="X717" s="154"/>
      <c r="Y717" s="154"/>
      <c r="Z717" s="154"/>
    </row>
    <row r="718" spans="1:26" ht="140.25">
      <c r="A718" s="141"/>
      <c r="B718" s="167" t="s">
        <v>1126</v>
      </c>
      <c r="C718" s="90"/>
      <c r="D718" s="39"/>
      <c r="E718" s="154"/>
      <c r="F718" s="154"/>
      <c r="G718" s="154"/>
      <c r="H718" s="154"/>
      <c r="I718" s="154"/>
      <c r="J718" s="154"/>
      <c r="K718" s="154"/>
      <c r="L718" s="154"/>
      <c r="M718" s="154"/>
      <c r="N718" s="154"/>
      <c r="O718" s="154"/>
      <c r="P718" s="154"/>
      <c r="Q718" s="154"/>
      <c r="R718" s="154"/>
      <c r="S718" s="154"/>
      <c r="T718" s="154"/>
      <c r="U718" s="154"/>
      <c r="V718" s="154"/>
      <c r="W718" s="154"/>
      <c r="X718" s="154"/>
      <c r="Y718" s="154"/>
      <c r="Z718" s="154"/>
    </row>
    <row r="719" spans="1:26" ht="38.25">
      <c r="A719" s="141"/>
      <c r="B719" s="167" t="s">
        <v>1127</v>
      </c>
      <c r="C719" s="90"/>
      <c r="D719" s="39"/>
      <c r="E719" s="154"/>
      <c r="F719" s="154"/>
      <c r="G719" s="154"/>
      <c r="H719" s="154"/>
      <c r="I719" s="154"/>
      <c r="J719" s="154"/>
      <c r="K719" s="154"/>
      <c r="L719" s="154"/>
      <c r="M719" s="154"/>
      <c r="N719" s="154"/>
      <c r="O719" s="154"/>
      <c r="P719" s="154"/>
      <c r="Q719" s="154"/>
      <c r="R719" s="154"/>
      <c r="S719" s="154"/>
      <c r="T719" s="154"/>
      <c r="U719" s="154"/>
      <c r="V719" s="154"/>
      <c r="W719" s="154"/>
      <c r="X719" s="154"/>
      <c r="Y719" s="154"/>
      <c r="Z719" s="154"/>
    </row>
    <row r="720" spans="1:26" ht="255">
      <c r="A720" s="141"/>
      <c r="B720" s="167" t="s">
        <v>1128</v>
      </c>
      <c r="C720" s="90" t="s">
        <v>1129</v>
      </c>
      <c r="D720" s="39"/>
      <c r="E720" s="154"/>
      <c r="F720" s="154"/>
      <c r="G720" s="154"/>
      <c r="H720" s="154"/>
      <c r="I720" s="154"/>
      <c r="J720" s="154"/>
      <c r="K720" s="154"/>
      <c r="L720" s="154"/>
      <c r="M720" s="154"/>
      <c r="N720" s="154"/>
      <c r="O720" s="154"/>
      <c r="P720" s="154"/>
      <c r="Q720" s="154"/>
      <c r="R720" s="154"/>
      <c r="S720" s="154"/>
      <c r="T720" s="154"/>
      <c r="U720" s="154"/>
      <c r="V720" s="154"/>
      <c r="W720" s="154"/>
      <c r="X720" s="154"/>
      <c r="Y720" s="154"/>
      <c r="Z720" s="154"/>
    </row>
    <row r="721" spans="1:26" ht="76.5">
      <c r="A721" s="141"/>
      <c r="B721" s="167" t="s">
        <v>1130</v>
      </c>
      <c r="C721" s="90"/>
      <c r="D721" s="39"/>
      <c r="E721" s="154"/>
      <c r="F721" s="154"/>
      <c r="G721" s="154"/>
      <c r="H721" s="154"/>
      <c r="I721" s="154"/>
      <c r="J721" s="154"/>
      <c r="K721" s="154"/>
      <c r="L721" s="154"/>
      <c r="M721" s="154"/>
      <c r="N721" s="154"/>
      <c r="O721" s="154"/>
      <c r="P721" s="154"/>
      <c r="Q721" s="154"/>
      <c r="R721" s="154"/>
      <c r="S721" s="154"/>
      <c r="T721" s="154"/>
      <c r="U721" s="154"/>
      <c r="V721" s="154"/>
      <c r="W721" s="154"/>
      <c r="X721" s="154"/>
      <c r="Y721" s="154"/>
      <c r="Z721" s="154"/>
    </row>
    <row r="722" spans="1:26" ht="63.75">
      <c r="A722" s="141"/>
      <c r="B722" s="167" t="s">
        <v>1131</v>
      </c>
      <c r="C722" s="90"/>
      <c r="D722" s="39"/>
      <c r="E722" s="154"/>
      <c r="F722" s="154"/>
      <c r="G722" s="154"/>
      <c r="H722" s="154"/>
      <c r="I722" s="154"/>
      <c r="J722" s="154"/>
      <c r="K722" s="154"/>
      <c r="L722" s="154"/>
      <c r="M722" s="154"/>
      <c r="N722" s="154"/>
      <c r="O722" s="154"/>
      <c r="P722" s="154"/>
      <c r="Q722" s="154"/>
      <c r="R722" s="154"/>
      <c r="S722" s="154"/>
      <c r="T722" s="154"/>
      <c r="U722" s="154"/>
      <c r="V722" s="154"/>
      <c r="W722" s="154"/>
      <c r="X722" s="154"/>
      <c r="Y722" s="154"/>
      <c r="Z722" s="154"/>
    </row>
    <row r="723" spans="1:26" ht="14.25">
      <c r="A723" s="141"/>
      <c r="B723" s="171">
        <v>44220</v>
      </c>
      <c r="C723" s="33"/>
      <c r="D723" s="29"/>
      <c r="E723" s="156"/>
      <c r="F723" s="156"/>
      <c r="G723" s="156"/>
      <c r="H723" s="156"/>
      <c r="I723" s="156"/>
      <c r="J723" s="156"/>
      <c r="K723" s="156"/>
      <c r="L723" s="156"/>
      <c r="M723" s="156"/>
      <c r="N723" s="156"/>
      <c r="O723" s="156"/>
      <c r="P723" s="156"/>
      <c r="Q723" s="156"/>
      <c r="R723" s="156"/>
      <c r="S723" s="156"/>
      <c r="T723" s="156"/>
      <c r="U723" s="156"/>
      <c r="V723" s="156"/>
      <c r="W723" s="156"/>
      <c r="X723" s="156"/>
      <c r="Y723" s="156"/>
      <c r="Z723" s="156"/>
    </row>
    <row r="724" spans="1:26" ht="14.25">
      <c r="A724" s="141"/>
      <c r="B724" s="167" t="s">
        <v>1132</v>
      </c>
      <c r="C724" s="90"/>
      <c r="D724" s="39"/>
      <c r="E724" s="154"/>
      <c r="F724" s="154"/>
      <c r="G724" s="154"/>
      <c r="H724" s="154"/>
      <c r="I724" s="154"/>
      <c r="J724" s="154"/>
      <c r="K724" s="154"/>
      <c r="L724" s="154"/>
      <c r="M724" s="154"/>
      <c r="N724" s="154"/>
      <c r="O724" s="154"/>
      <c r="P724" s="154"/>
      <c r="Q724" s="154"/>
      <c r="R724" s="154"/>
      <c r="S724" s="154"/>
      <c r="T724" s="154"/>
      <c r="U724" s="154"/>
      <c r="V724" s="154"/>
      <c r="W724" s="154"/>
      <c r="X724" s="154"/>
      <c r="Y724" s="154"/>
      <c r="Z724" s="154"/>
    </row>
    <row r="725" spans="1:26" ht="25.5">
      <c r="A725" s="141"/>
      <c r="B725" s="90" t="s">
        <v>1133</v>
      </c>
      <c r="C725" s="90"/>
      <c r="D725" s="39"/>
      <c r="E725" s="154"/>
      <c r="F725" s="154"/>
      <c r="G725" s="154"/>
      <c r="H725" s="154"/>
      <c r="I725" s="154"/>
      <c r="J725" s="154"/>
      <c r="K725" s="154"/>
      <c r="L725" s="154"/>
      <c r="M725" s="154"/>
      <c r="N725" s="154"/>
      <c r="O725" s="154"/>
      <c r="P725" s="154"/>
      <c r="Q725" s="154"/>
      <c r="R725" s="154"/>
      <c r="S725" s="154"/>
      <c r="T725" s="154"/>
      <c r="U725" s="154"/>
      <c r="V725" s="154"/>
      <c r="W725" s="154"/>
      <c r="X725" s="154"/>
      <c r="Y725" s="154"/>
      <c r="Z725" s="154"/>
    </row>
    <row r="726" spans="1:26" ht="153">
      <c r="A726" s="141"/>
      <c r="B726" s="90" t="s">
        <v>1134</v>
      </c>
      <c r="C726" s="90" t="s">
        <v>1135</v>
      </c>
      <c r="D726" s="39"/>
      <c r="E726" s="154"/>
      <c r="F726" s="154"/>
      <c r="G726" s="154"/>
      <c r="H726" s="154"/>
      <c r="I726" s="154"/>
      <c r="J726" s="154"/>
      <c r="K726" s="154"/>
      <c r="L726" s="154"/>
      <c r="M726" s="154"/>
      <c r="N726" s="154"/>
      <c r="O726" s="154"/>
      <c r="P726" s="154"/>
      <c r="Q726" s="154"/>
      <c r="R726" s="154"/>
      <c r="S726" s="154"/>
      <c r="T726" s="154"/>
      <c r="U726" s="154"/>
      <c r="V726" s="154"/>
      <c r="W726" s="154"/>
      <c r="X726" s="154"/>
      <c r="Y726" s="154"/>
      <c r="Z726" s="154"/>
    </row>
    <row r="727" spans="1:26" ht="114.75">
      <c r="A727" s="141"/>
      <c r="B727" s="90" t="s">
        <v>1136</v>
      </c>
      <c r="C727" s="90" t="s">
        <v>1137</v>
      </c>
      <c r="D727" s="39"/>
      <c r="E727" s="154"/>
      <c r="F727" s="154"/>
      <c r="G727" s="154"/>
      <c r="H727" s="154"/>
      <c r="I727" s="154"/>
      <c r="J727" s="154"/>
      <c r="K727" s="154"/>
      <c r="L727" s="154"/>
      <c r="M727" s="154"/>
      <c r="N727" s="154"/>
      <c r="O727" s="154"/>
      <c r="P727" s="154"/>
      <c r="Q727" s="154"/>
      <c r="R727" s="154"/>
      <c r="S727" s="154"/>
      <c r="T727" s="154"/>
      <c r="U727" s="154"/>
      <c r="V727" s="154"/>
      <c r="W727" s="154"/>
      <c r="X727" s="154"/>
      <c r="Y727" s="154"/>
      <c r="Z727" s="154"/>
    </row>
    <row r="728" spans="1:26" ht="114.75">
      <c r="A728" s="141"/>
      <c r="B728" s="90" t="s">
        <v>1138</v>
      </c>
      <c r="C728" s="90" t="s">
        <v>1139</v>
      </c>
      <c r="D728" s="39"/>
      <c r="E728" s="154"/>
      <c r="F728" s="154"/>
      <c r="G728" s="154"/>
      <c r="H728" s="154"/>
      <c r="I728" s="154"/>
      <c r="J728" s="154"/>
      <c r="K728" s="154"/>
      <c r="L728" s="154"/>
      <c r="M728" s="154"/>
      <c r="N728" s="154"/>
      <c r="O728" s="154"/>
      <c r="P728" s="154"/>
      <c r="Q728" s="154"/>
      <c r="R728" s="154"/>
      <c r="S728" s="154"/>
      <c r="T728" s="154"/>
      <c r="U728" s="154"/>
      <c r="V728" s="154"/>
      <c r="W728" s="154"/>
      <c r="X728" s="154"/>
      <c r="Y728" s="154"/>
      <c r="Z728" s="154"/>
    </row>
    <row r="729" spans="1:26" ht="165.75">
      <c r="A729" s="141"/>
      <c r="B729" s="87" t="s">
        <v>1140</v>
      </c>
      <c r="C729" s="90"/>
      <c r="D729" s="39"/>
      <c r="E729" s="154"/>
      <c r="F729" s="154"/>
      <c r="G729" s="154"/>
      <c r="H729" s="154"/>
      <c r="I729" s="154"/>
      <c r="J729" s="154"/>
      <c r="K729" s="154"/>
      <c r="L729" s="154"/>
      <c r="M729" s="154"/>
      <c r="N729" s="154"/>
      <c r="O729" s="154"/>
      <c r="P729" s="154"/>
      <c r="Q729" s="154"/>
      <c r="R729" s="154"/>
      <c r="S729" s="154"/>
      <c r="T729" s="154"/>
      <c r="U729" s="154"/>
      <c r="V729" s="154"/>
      <c r="W729" s="154"/>
      <c r="X729" s="154"/>
      <c r="Y729" s="154"/>
      <c r="Z729" s="154"/>
    </row>
    <row r="730" spans="1:26" ht="63.75">
      <c r="A730" s="141"/>
      <c r="B730" s="90" t="s">
        <v>1141</v>
      </c>
      <c r="C730" s="90" t="s">
        <v>1142</v>
      </c>
      <c r="D730" s="39"/>
      <c r="E730" s="154"/>
      <c r="F730" s="154"/>
      <c r="G730" s="154"/>
      <c r="H730" s="154"/>
      <c r="I730" s="154"/>
      <c r="J730" s="154"/>
      <c r="K730" s="154"/>
      <c r="L730" s="154"/>
      <c r="M730" s="154"/>
      <c r="N730" s="154"/>
      <c r="O730" s="154"/>
      <c r="P730" s="154"/>
      <c r="Q730" s="154"/>
      <c r="R730" s="154"/>
      <c r="S730" s="154"/>
      <c r="T730" s="154"/>
      <c r="U730" s="154"/>
      <c r="V730" s="154"/>
      <c r="W730" s="154"/>
      <c r="X730" s="154"/>
      <c r="Y730" s="154"/>
      <c r="Z730" s="154"/>
    </row>
    <row r="731" spans="1:26" ht="204">
      <c r="A731" s="141"/>
      <c r="B731" s="90" t="s">
        <v>1143</v>
      </c>
      <c r="C731" s="90" t="s">
        <v>1144</v>
      </c>
      <c r="D731" s="39"/>
      <c r="E731" s="154"/>
      <c r="F731" s="154"/>
      <c r="G731" s="154"/>
      <c r="H731" s="154"/>
      <c r="I731" s="154"/>
      <c r="J731" s="154"/>
      <c r="K731" s="154"/>
      <c r="L731" s="154"/>
      <c r="M731" s="154"/>
      <c r="N731" s="154"/>
      <c r="O731" s="154"/>
      <c r="P731" s="154"/>
      <c r="Q731" s="154"/>
      <c r="R731" s="154"/>
      <c r="S731" s="154"/>
      <c r="T731" s="154"/>
      <c r="U731" s="154"/>
      <c r="V731" s="154"/>
      <c r="W731" s="154"/>
      <c r="X731" s="154"/>
      <c r="Y731" s="154"/>
      <c r="Z731" s="154"/>
    </row>
    <row r="732" spans="1:26" ht="165.75">
      <c r="A732" s="141"/>
      <c r="B732" s="90" t="s">
        <v>1145</v>
      </c>
      <c r="C732" s="39" t="s">
        <v>1146</v>
      </c>
      <c r="E732" s="154"/>
      <c r="F732" s="154"/>
      <c r="G732" s="154"/>
      <c r="H732" s="154"/>
      <c r="I732" s="154"/>
      <c r="J732" s="154"/>
      <c r="K732" s="154"/>
      <c r="L732" s="154"/>
      <c r="M732" s="154"/>
      <c r="N732" s="154"/>
      <c r="O732" s="154"/>
      <c r="P732" s="154"/>
      <c r="Q732" s="154"/>
      <c r="R732" s="154"/>
      <c r="S732" s="154"/>
      <c r="T732" s="154"/>
      <c r="U732" s="154"/>
      <c r="V732" s="154"/>
      <c r="W732" s="154"/>
      <c r="X732" s="154"/>
      <c r="Y732" s="154"/>
      <c r="Z732" s="154"/>
    </row>
    <row r="733" spans="1:26" ht="12.75">
      <c r="A733" s="172"/>
      <c r="B733" s="173">
        <v>44219</v>
      </c>
      <c r="C733" s="174"/>
      <c r="D733" s="175"/>
      <c r="E733" s="176"/>
      <c r="F733" s="176"/>
      <c r="G733" s="176"/>
      <c r="H733" s="176"/>
      <c r="I733" s="176"/>
      <c r="J733" s="176"/>
      <c r="K733" s="176"/>
      <c r="L733" s="176"/>
      <c r="M733" s="176"/>
      <c r="N733" s="176"/>
      <c r="O733" s="176"/>
      <c r="P733" s="176"/>
      <c r="Q733" s="176"/>
      <c r="R733" s="176"/>
      <c r="S733" s="176"/>
      <c r="T733" s="176"/>
      <c r="U733" s="176"/>
      <c r="V733" s="176"/>
      <c r="W733" s="176"/>
      <c r="X733" s="176"/>
      <c r="Y733" s="176"/>
      <c r="Z733" s="176"/>
    </row>
    <row r="734" spans="1:26" ht="76.5">
      <c r="A734" s="141"/>
      <c r="B734" s="90" t="s">
        <v>1147</v>
      </c>
      <c r="C734" s="90"/>
      <c r="D734" s="39"/>
      <c r="E734" s="154"/>
      <c r="F734" s="154"/>
      <c r="G734" s="154"/>
      <c r="H734" s="154"/>
      <c r="I734" s="154"/>
      <c r="J734" s="154"/>
      <c r="K734" s="154"/>
      <c r="L734" s="154"/>
      <c r="M734" s="154"/>
      <c r="N734" s="154"/>
      <c r="O734" s="154"/>
      <c r="P734" s="154"/>
      <c r="Q734" s="154"/>
      <c r="R734" s="154"/>
      <c r="S734" s="154"/>
      <c r="T734" s="154"/>
      <c r="U734" s="154"/>
      <c r="V734" s="154"/>
      <c r="W734" s="154"/>
      <c r="X734" s="154"/>
      <c r="Y734" s="154"/>
      <c r="Z734" s="154"/>
    </row>
    <row r="735" spans="1:26" ht="38.25">
      <c r="A735" s="141"/>
      <c r="B735" s="90" t="s">
        <v>1148</v>
      </c>
      <c r="C735" s="90"/>
      <c r="D735" s="39"/>
      <c r="E735" s="154"/>
      <c r="F735" s="154"/>
      <c r="G735" s="154"/>
      <c r="H735" s="154"/>
      <c r="I735" s="154"/>
      <c r="J735" s="154"/>
      <c r="K735" s="154"/>
      <c r="L735" s="154"/>
      <c r="M735" s="154"/>
      <c r="N735" s="154"/>
      <c r="O735" s="154"/>
      <c r="P735" s="154"/>
      <c r="Q735" s="154"/>
      <c r="R735" s="154"/>
      <c r="S735" s="154"/>
      <c r="T735" s="154"/>
      <c r="U735" s="154"/>
      <c r="V735" s="154"/>
      <c r="W735" s="154"/>
      <c r="X735" s="154"/>
      <c r="Y735" s="154"/>
      <c r="Z735" s="154"/>
    </row>
    <row r="736" spans="1:26" ht="14.25">
      <c r="A736" s="141"/>
      <c r="C736" s="90"/>
      <c r="D736" s="39"/>
      <c r="E736" s="154"/>
      <c r="F736" s="154"/>
      <c r="G736" s="154"/>
      <c r="H736" s="154"/>
      <c r="I736" s="154"/>
      <c r="J736" s="154"/>
      <c r="K736" s="154"/>
      <c r="L736" s="154"/>
      <c r="M736" s="154"/>
      <c r="N736" s="154"/>
      <c r="O736" s="154"/>
      <c r="P736" s="154"/>
      <c r="Q736" s="154"/>
      <c r="R736" s="154"/>
      <c r="S736" s="154"/>
      <c r="T736" s="154"/>
      <c r="U736" s="154"/>
      <c r="V736" s="154"/>
      <c r="W736" s="154"/>
      <c r="X736" s="154"/>
      <c r="Y736" s="154"/>
      <c r="Z736" s="154"/>
    </row>
    <row r="737" spans="1:26" ht="153">
      <c r="A737" s="141"/>
      <c r="B737" s="90" t="s">
        <v>1149</v>
      </c>
      <c r="C737" s="90" t="s">
        <v>1150</v>
      </c>
      <c r="D737" s="39"/>
      <c r="E737" s="154"/>
      <c r="F737" s="154"/>
      <c r="G737" s="154"/>
      <c r="H737" s="154"/>
      <c r="I737" s="154"/>
      <c r="J737" s="154"/>
      <c r="K737" s="154"/>
      <c r="L737" s="154"/>
      <c r="M737" s="154"/>
      <c r="N737" s="154"/>
      <c r="O737" s="154"/>
      <c r="P737" s="154"/>
      <c r="Q737" s="154"/>
      <c r="R737" s="154"/>
      <c r="S737" s="154"/>
      <c r="T737" s="154"/>
      <c r="U737" s="154"/>
      <c r="V737" s="154"/>
      <c r="W737" s="154"/>
      <c r="X737" s="154"/>
      <c r="Y737" s="154"/>
      <c r="Z737" s="154"/>
    </row>
    <row r="738" spans="1:26" ht="216.75">
      <c r="A738" s="141"/>
      <c r="B738" s="90" t="s">
        <v>1151</v>
      </c>
      <c r="C738" s="90"/>
      <c r="D738" s="39"/>
      <c r="E738" s="154"/>
      <c r="F738" s="154"/>
      <c r="G738" s="154"/>
      <c r="H738" s="154"/>
      <c r="I738" s="154"/>
      <c r="J738" s="154"/>
      <c r="K738" s="154"/>
      <c r="L738" s="154"/>
      <c r="M738" s="154"/>
      <c r="N738" s="154"/>
      <c r="O738" s="154"/>
      <c r="P738" s="154"/>
      <c r="Q738" s="154"/>
      <c r="R738" s="154"/>
      <c r="S738" s="154"/>
      <c r="T738" s="154"/>
      <c r="U738" s="154"/>
      <c r="V738" s="154"/>
      <c r="W738" s="154"/>
      <c r="X738" s="154"/>
      <c r="Y738" s="154"/>
      <c r="Z738" s="154"/>
    </row>
    <row r="739" spans="1:26" ht="76.5">
      <c r="A739" s="141"/>
      <c r="B739" s="90" t="s">
        <v>1152</v>
      </c>
      <c r="C739" s="90"/>
      <c r="D739" s="39"/>
      <c r="E739" s="154"/>
      <c r="F739" s="154"/>
      <c r="G739" s="154"/>
      <c r="H739" s="154"/>
      <c r="I739" s="154"/>
      <c r="J739" s="154"/>
      <c r="K739" s="154"/>
      <c r="L739" s="154"/>
      <c r="M739" s="154"/>
      <c r="N739" s="154"/>
      <c r="O739" s="154"/>
      <c r="P739" s="154"/>
      <c r="Q739" s="154"/>
      <c r="R739" s="154"/>
      <c r="S739" s="154"/>
      <c r="T739" s="154"/>
      <c r="U739" s="154"/>
      <c r="V739" s="154"/>
      <c r="W739" s="154"/>
      <c r="X739" s="154"/>
      <c r="Y739" s="154"/>
      <c r="Z739" s="154"/>
    </row>
    <row r="740" spans="1:26" ht="25.5">
      <c r="A740" s="141"/>
      <c r="B740" s="90" t="s">
        <v>1153</v>
      </c>
      <c r="C740" s="90"/>
      <c r="D740" s="39"/>
      <c r="E740" s="154"/>
      <c r="F740" s="154"/>
      <c r="G740" s="154"/>
      <c r="H740" s="154"/>
      <c r="I740" s="154"/>
      <c r="J740" s="154"/>
      <c r="K740" s="154"/>
      <c r="L740" s="154"/>
      <c r="M740" s="154"/>
      <c r="N740" s="154"/>
      <c r="O740" s="154"/>
      <c r="P740" s="154"/>
      <c r="Q740" s="154"/>
      <c r="R740" s="154"/>
      <c r="S740" s="154"/>
      <c r="T740" s="154"/>
      <c r="U740" s="154"/>
      <c r="V740" s="154"/>
      <c r="W740" s="154"/>
      <c r="X740" s="154"/>
      <c r="Y740" s="154"/>
      <c r="Z740" s="154"/>
    </row>
    <row r="741" spans="1:26" ht="191.25">
      <c r="A741" s="141"/>
      <c r="B741" s="90" t="s">
        <v>1154</v>
      </c>
      <c r="C741" s="90" t="s">
        <v>1155</v>
      </c>
      <c r="D741" s="39"/>
      <c r="E741" s="154"/>
      <c r="F741" s="154"/>
      <c r="G741" s="154"/>
      <c r="H741" s="154"/>
      <c r="I741" s="154"/>
      <c r="J741" s="154"/>
      <c r="K741" s="154"/>
      <c r="L741" s="154"/>
      <c r="M741" s="154"/>
      <c r="N741" s="154"/>
      <c r="O741" s="154"/>
      <c r="P741" s="154"/>
      <c r="Q741" s="154"/>
      <c r="R741" s="154"/>
      <c r="S741" s="154"/>
      <c r="T741" s="154"/>
      <c r="U741" s="154"/>
      <c r="V741" s="154"/>
      <c r="W741" s="154"/>
      <c r="X741" s="154"/>
      <c r="Y741" s="154"/>
      <c r="Z741" s="154"/>
    </row>
    <row r="742" spans="1:26" ht="76.5">
      <c r="A742" s="141"/>
      <c r="B742" s="90" t="s">
        <v>1156</v>
      </c>
      <c r="C742" s="90" t="s">
        <v>1157</v>
      </c>
      <c r="D742" s="39"/>
      <c r="E742" s="154"/>
      <c r="F742" s="154"/>
      <c r="G742" s="154"/>
      <c r="H742" s="154"/>
      <c r="I742" s="154"/>
      <c r="J742" s="154"/>
      <c r="K742" s="154"/>
      <c r="L742" s="154"/>
      <c r="M742" s="154"/>
      <c r="N742" s="154"/>
      <c r="O742" s="154"/>
      <c r="P742" s="154"/>
      <c r="Q742" s="154"/>
      <c r="R742" s="154"/>
      <c r="S742" s="154"/>
      <c r="T742" s="154"/>
      <c r="U742" s="154"/>
      <c r="V742" s="154"/>
      <c r="W742" s="154"/>
      <c r="X742" s="154"/>
      <c r="Y742" s="154"/>
      <c r="Z742" s="154"/>
    </row>
    <row r="743" spans="1:26" ht="25.5">
      <c r="A743" s="141"/>
      <c r="B743" s="93" t="s">
        <v>1158</v>
      </c>
      <c r="C743" s="90" t="s">
        <v>1159</v>
      </c>
      <c r="D743" s="39"/>
      <c r="E743" s="154"/>
      <c r="F743" s="154"/>
      <c r="G743" s="154"/>
      <c r="H743" s="154"/>
      <c r="I743" s="154"/>
      <c r="J743" s="154"/>
      <c r="K743" s="154"/>
      <c r="L743" s="154"/>
      <c r="M743" s="154"/>
      <c r="N743" s="154"/>
      <c r="O743" s="154"/>
      <c r="P743" s="154"/>
      <c r="Q743" s="154"/>
      <c r="R743" s="154"/>
      <c r="S743" s="154"/>
      <c r="T743" s="154"/>
      <c r="U743" s="154"/>
      <c r="V743" s="154"/>
      <c r="W743" s="154"/>
      <c r="X743" s="154"/>
      <c r="Y743" s="154"/>
      <c r="Z743" s="154"/>
    </row>
    <row r="744" spans="1:26" ht="38.25">
      <c r="A744" s="141"/>
      <c r="B744" s="90" t="s">
        <v>1160</v>
      </c>
      <c r="C744" s="90"/>
      <c r="D744" s="39"/>
      <c r="E744" s="154"/>
      <c r="F744" s="154"/>
      <c r="G744" s="154"/>
      <c r="H744" s="154"/>
      <c r="I744" s="154"/>
      <c r="J744" s="154"/>
      <c r="K744" s="154"/>
      <c r="L744" s="154"/>
      <c r="M744" s="154"/>
      <c r="N744" s="154"/>
      <c r="O744" s="154"/>
      <c r="P744" s="154"/>
      <c r="Q744" s="154"/>
      <c r="R744" s="154"/>
      <c r="S744" s="154"/>
      <c r="T744" s="154"/>
      <c r="U744" s="154"/>
      <c r="V744" s="154"/>
      <c r="W744" s="154"/>
      <c r="X744" s="154"/>
      <c r="Y744" s="154"/>
      <c r="Z744" s="154"/>
    </row>
    <row r="745" spans="1:26" ht="127.5">
      <c r="A745" s="141"/>
      <c r="B745" s="93" t="s">
        <v>1161</v>
      </c>
      <c r="C745" s="90" t="s">
        <v>1162</v>
      </c>
      <c r="D745" s="39" t="s">
        <v>1163</v>
      </c>
      <c r="E745" s="154"/>
      <c r="F745" s="154"/>
      <c r="G745" s="154"/>
      <c r="H745" s="154"/>
      <c r="I745" s="154"/>
      <c r="J745" s="154"/>
      <c r="K745" s="154"/>
      <c r="L745" s="154"/>
      <c r="M745" s="154"/>
      <c r="N745" s="154"/>
      <c r="O745" s="154"/>
      <c r="P745" s="154"/>
      <c r="Q745" s="154"/>
      <c r="R745" s="154"/>
      <c r="S745" s="154"/>
      <c r="T745" s="154"/>
      <c r="U745" s="154"/>
      <c r="V745" s="154"/>
      <c r="W745" s="154"/>
      <c r="X745" s="154"/>
      <c r="Y745" s="154"/>
      <c r="Z745" s="154"/>
    </row>
    <row r="746" spans="1:26" ht="63.75">
      <c r="A746" s="141"/>
      <c r="B746" s="90" t="s">
        <v>1164</v>
      </c>
      <c r="C746" s="90" t="s">
        <v>1165</v>
      </c>
      <c r="D746" s="177" t="s">
        <v>1166</v>
      </c>
      <c r="E746" s="154"/>
      <c r="F746" s="154"/>
      <c r="G746" s="154"/>
      <c r="H746" s="154"/>
      <c r="I746" s="154"/>
      <c r="J746" s="154"/>
      <c r="K746" s="154"/>
      <c r="L746" s="154"/>
      <c r="M746" s="154"/>
      <c r="N746" s="154"/>
      <c r="O746" s="154"/>
      <c r="P746" s="154"/>
      <c r="Q746" s="154"/>
      <c r="R746" s="154"/>
      <c r="S746" s="154"/>
      <c r="T746" s="154"/>
      <c r="U746" s="154"/>
      <c r="V746" s="154"/>
      <c r="W746" s="154"/>
      <c r="X746" s="154"/>
      <c r="Y746" s="154"/>
      <c r="Z746" s="154"/>
    </row>
    <row r="747" spans="1:26" ht="76.5">
      <c r="A747" s="141"/>
      <c r="B747" s="90" t="s">
        <v>1167</v>
      </c>
      <c r="C747" s="90" t="s">
        <v>1168</v>
      </c>
      <c r="D747" s="39"/>
      <c r="E747" s="154"/>
      <c r="F747" s="154"/>
      <c r="G747" s="154"/>
      <c r="H747" s="154"/>
      <c r="I747" s="154"/>
      <c r="J747" s="154"/>
      <c r="K747" s="154"/>
      <c r="L747" s="154"/>
      <c r="M747" s="154"/>
      <c r="N747" s="154"/>
      <c r="O747" s="154"/>
      <c r="P747" s="154"/>
      <c r="Q747" s="154"/>
      <c r="R747" s="154"/>
      <c r="S747" s="154"/>
      <c r="T747" s="154"/>
      <c r="U747" s="154"/>
      <c r="V747" s="154"/>
      <c r="W747" s="154"/>
      <c r="X747" s="154"/>
      <c r="Y747" s="154"/>
      <c r="Z747" s="154"/>
    </row>
    <row r="748" spans="1:26" ht="165.75">
      <c r="A748" s="141"/>
      <c r="B748" s="90" t="s">
        <v>1169</v>
      </c>
      <c r="C748" s="90" t="s">
        <v>1170</v>
      </c>
      <c r="D748" s="39"/>
      <c r="E748" s="154"/>
      <c r="F748" s="154"/>
      <c r="G748" s="154"/>
      <c r="H748" s="154"/>
      <c r="I748" s="154"/>
      <c r="J748" s="154"/>
      <c r="K748" s="154"/>
      <c r="L748" s="154"/>
      <c r="M748" s="154"/>
      <c r="N748" s="154"/>
      <c r="O748" s="154"/>
      <c r="P748" s="154"/>
      <c r="Q748" s="154"/>
      <c r="R748" s="154"/>
      <c r="S748" s="154"/>
      <c r="T748" s="154"/>
      <c r="U748" s="154"/>
      <c r="V748" s="154"/>
      <c r="W748" s="154"/>
      <c r="X748" s="154"/>
      <c r="Y748" s="154"/>
      <c r="Z748" s="154"/>
    </row>
    <row r="749" spans="1:26" ht="76.5">
      <c r="A749" s="141"/>
      <c r="B749" s="90" t="s">
        <v>1171</v>
      </c>
      <c r="C749" s="90"/>
      <c r="D749" s="39"/>
      <c r="E749" s="154"/>
      <c r="F749" s="154"/>
      <c r="G749" s="154"/>
      <c r="H749" s="154"/>
      <c r="I749" s="154"/>
      <c r="J749" s="154"/>
      <c r="K749" s="154"/>
      <c r="L749" s="154"/>
      <c r="M749" s="154"/>
      <c r="N749" s="154"/>
      <c r="O749" s="154"/>
      <c r="P749" s="154"/>
      <c r="Q749" s="154"/>
      <c r="R749" s="154"/>
      <c r="S749" s="154"/>
      <c r="T749" s="154"/>
      <c r="U749" s="154"/>
      <c r="V749" s="154"/>
      <c r="W749" s="154"/>
      <c r="X749" s="154"/>
      <c r="Y749" s="154"/>
      <c r="Z749" s="154"/>
    </row>
    <row r="750" spans="1:26" ht="63.75">
      <c r="A750" s="141"/>
      <c r="B750" s="90" t="s">
        <v>1172</v>
      </c>
      <c r="C750" s="90" t="s">
        <v>1173</v>
      </c>
      <c r="D750" s="39"/>
      <c r="E750" s="154"/>
      <c r="F750" s="154"/>
      <c r="G750" s="154"/>
      <c r="H750" s="154"/>
      <c r="I750" s="154"/>
      <c r="J750" s="154"/>
      <c r="K750" s="154"/>
      <c r="L750" s="154"/>
      <c r="M750" s="154"/>
      <c r="N750" s="154"/>
      <c r="O750" s="154"/>
      <c r="P750" s="154"/>
      <c r="Q750" s="154"/>
      <c r="R750" s="154"/>
      <c r="S750" s="154"/>
      <c r="T750" s="154"/>
      <c r="U750" s="154"/>
      <c r="V750" s="154"/>
      <c r="W750" s="154"/>
      <c r="X750" s="154"/>
      <c r="Y750" s="154"/>
      <c r="Z750" s="154"/>
    </row>
    <row r="751" spans="1:26" ht="114.75">
      <c r="A751" s="141"/>
      <c r="B751" s="90" t="s">
        <v>1174</v>
      </c>
      <c r="C751" s="90"/>
      <c r="D751" s="39"/>
      <c r="E751" s="154"/>
      <c r="F751" s="154"/>
      <c r="G751" s="154"/>
      <c r="H751" s="154"/>
      <c r="I751" s="154"/>
      <c r="J751" s="154"/>
      <c r="K751" s="154"/>
      <c r="L751" s="154"/>
      <c r="M751" s="154"/>
      <c r="N751" s="154"/>
      <c r="O751" s="154"/>
      <c r="P751" s="154"/>
      <c r="Q751" s="154"/>
      <c r="R751" s="154"/>
      <c r="S751" s="154"/>
      <c r="T751" s="154"/>
      <c r="U751" s="154"/>
      <c r="V751" s="154"/>
      <c r="W751" s="154"/>
      <c r="X751" s="154"/>
      <c r="Y751" s="154"/>
      <c r="Z751" s="154"/>
    </row>
    <row r="752" spans="1:26" ht="38.25">
      <c r="A752" s="141"/>
      <c r="B752" s="90" t="s">
        <v>1175</v>
      </c>
      <c r="C752" s="90"/>
      <c r="D752" s="39"/>
      <c r="E752" s="154"/>
      <c r="F752" s="154"/>
      <c r="G752" s="154"/>
      <c r="H752" s="154"/>
      <c r="I752" s="154"/>
      <c r="J752" s="154"/>
      <c r="K752" s="154"/>
      <c r="L752" s="154"/>
      <c r="M752" s="154"/>
      <c r="N752" s="154"/>
      <c r="O752" s="154"/>
      <c r="P752" s="154"/>
      <c r="Q752" s="154"/>
      <c r="R752" s="154"/>
      <c r="S752" s="154"/>
      <c r="T752" s="154"/>
      <c r="U752" s="154"/>
      <c r="V752" s="154"/>
      <c r="W752" s="154"/>
      <c r="X752" s="154"/>
      <c r="Y752" s="154"/>
      <c r="Z752" s="154"/>
    </row>
    <row r="753" spans="1:26" ht="25.5">
      <c r="A753" s="141"/>
      <c r="B753" s="90" t="s">
        <v>1176</v>
      </c>
      <c r="C753" s="90"/>
      <c r="D753" s="39"/>
      <c r="E753" s="154"/>
      <c r="F753" s="154"/>
      <c r="G753" s="154"/>
      <c r="H753" s="154"/>
      <c r="I753" s="154"/>
      <c r="J753" s="154"/>
      <c r="K753" s="154"/>
      <c r="L753" s="154"/>
      <c r="M753" s="154"/>
      <c r="N753" s="154"/>
      <c r="O753" s="154"/>
      <c r="P753" s="154"/>
      <c r="Q753" s="154"/>
      <c r="R753" s="154"/>
      <c r="S753" s="154"/>
      <c r="T753" s="154"/>
      <c r="U753" s="154"/>
      <c r="V753" s="154"/>
      <c r="W753" s="154"/>
      <c r="X753" s="154"/>
      <c r="Y753" s="154"/>
      <c r="Z753" s="154"/>
    </row>
    <row r="754" spans="1:26" ht="25.5">
      <c r="A754" s="141"/>
      <c r="B754" s="90" t="s">
        <v>1177</v>
      </c>
      <c r="C754" s="90"/>
      <c r="D754" s="39"/>
      <c r="E754" s="154"/>
      <c r="F754" s="154"/>
      <c r="G754" s="154"/>
      <c r="H754" s="154"/>
      <c r="I754" s="154"/>
      <c r="J754" s="154"/>
      <c r="K754" s="154"/>
      <c r="L754" s="154"/>
      <c r="M754" s="154"/>
      <c r="N754" s="154"/>
      <c r="O754" s="154"/>
      <c r="P754" s="154"/>
      <c r="Q754" s="154"/>
      <c r="R754" s="154"/>
      <c r="S754" s="154"/>
      <c r="T754" s="154"/>
      <c r="U754" s="154"/>
      <c r="V754" s="154"/>
      <c r="W754" s="154"/>
      <c r="X754" s="154"/>
      <c r="Y754" s="154"/>
      <c r="Z754" s="154"/>
    </row>
    <row r="755" spans="1:26" ht="102">
      <c r="A755" s="141"/>
      <c r="B755" s="90" t="s">
        <v>1178</v>
      </c>
      <c r="C755" s="90" t="s">
        <v>1179</v>
      </c>
      <c r="D755" s="39"/>
      <c r="E755" s="154"/>
      <c r="F755" s="154"/>
      <c r="G755" s="154"/>
      <c r="H755" s="154"/>
      <c r="I755" s="154"/>
      <c r="J755" s="154"/>
      <c r="K755" s="154"/>
      <c r="L755" s="154"/>
      <c r="M755" s="154"/>
      <c r="N755" s="154"/>
      <c r="O755" s="154"/>
      <c r="P755" s="154"/>
      <c r="Q755" s="154"/>
      <c r="R755" s="154"/>
      <c r="S755" s="154"/>
      <c r="T755" s="154"/>
      <c r="U755" s="154"/>
      <c r="V755" s="154"/>
      <c r="W755" s="154"/>
      <c r="X755" s="154"/>
      <c r="Y755" s="154"/>
      <c r="Z755" s="154"/>
    </row>
    <row r="756" spans="1:26" ht="114.75">
      <c r="A756" s="141"/>
      <c r="B756" s="90" t="s">
        <v>1180</v>
      </c>
      <c r="C756" s="90" t="s">
        <v>1181</v>
      </c>
      <c r="D756" s="39"/>
      <c r="E756" s="154"/>
      <c r="F756" s="154"/>
      <c r="G756" s="154"/>
      <c r="H756" s="154"/>
      <c r="I756" s="154"/>
      <c r="J756" s="154"/>
      <c r="K756" s="154"/>
      <c r="L756" s="154"/>
      <c r="M756" s="154"/>
      <c r="N756" s="154"/>
      <c r="O756" s="154"/>
      <c r="P756" s="154"/>
      <c r="Q756" s="154"/>
      <c r="R756" s="154"/>
      <c r="S756" s="154"/>
      <c r="T756" s="154"/>
      <c r="U756" s="154"/>
      <c r="V756" s="154"/>
      <c r="W756" s="154"/>
      <c r="X756" s="154"/>
      <c r="Y756" s="154"/>
      <c r="Z756" s="154"/>
    </row>
    <row r="757" spans="1:26" ht="25.5">
      <c r="A757" s="141"/>
      <c r="B757" s="90" t="s">
        <v>1182</v>
      </c>
      <c r="C757" s="90"/>
      <c r="D757" s="39"/>
      <c r="E757" s="154"/>
      <c r="F757" s="154"/>
      <c r="G757" s="154"/>
      <c r="H757" s="154"/>
      <c r="I757" s="154"/>
      <c r="J757" s="154"/>
      <c r="K757" s="154"/>
      <c r="L757" s="154"/>
      <c r="M757" s="154"/>
      <c r="N757" s="154"/>
      <c r="O757" s="154"/>
      <c r="P757" s="154"/>
      <c r="Q757" s="154"/>
      <c r="R757" s="154"/>
      <c r="S757" s="154"/>
      <c r="T757" s="154"/>
      <c r="U757" s="154"/>
      <c r="V757" s="154"/>
      <c r="W757" s="154"/>
      <c r="X757" s="154"/>
      <c r="Y757" s="154"/>
      <c r="Z757" s="154"/>
    </row>
    <row r="758" spans="1:26" ht="14.25">
      <c r="A758" s="141"/>
      <c r="B758" s="90" t="s">
        <v>1183</v>
      </c>
      <c r="C758" s="90"/>
      <c r="D758" s="39"/>
      <c r="E758" s="154"/>
      <c r="F758" s="154"/>
      <c r="G758" s="154"/>
      <c r="H758" s="154"/>
      <c r="I758" s="154"/>
      <c r="J758" s="154"/>
      <c r="K758" s="154"/>
      <c r="L758" s="154"/>
      <c r="M758" s="154"/>
      <c r="N758" s="154"/>
      <c r="O758" s="154"/>
      <c r="P758" s="154"/>
      <c r="Q758" s="154"/>
      <c r="R758" s="154"/>
      <c r="S758" s="154"/>
      <c r="T758" s="154"/>
      <c r="U758" s="154"/>
      <c r="V758" s="154"/>
      <c r="W758" s="154"/>
      <c r="X758" s="154"/>
      <c r="Y758" s="154"/>
      <c r="Z758" s="154"/>
    </row>
    <row r="759" spans="1:26" ht="76.5">
      <c r="A759" s="141"/>
      <c r="B759" s="90" t="s">
        <v>1184</v>
      </c>
      <c r="C759" s="93" t="s">
        <v>1185</v>
      </c>
      <c r="D759" s="39"/>
      <c r="E759" s="154"/>
      <c r="F759" s="154"/>
      <c r="G759" s="154"/>
      <c r="H759" s="154"/>
      <c r="I759" s="154"/>
      <c r="J759" s="154"/>
      <c r="K759" s="154"/>
      <c r="L759" s="154"/>
      <c r="M759" s="154"/>
      <c r="N759" s="154"/>
      <c r="O759" s="154"/>
      <c r="P759" s="154"/>
      <c r="Q759" s="154"/>
      <c r="R759" s="154"/>
      <c r="S759" s="154"/>
      <c r="T759" s="154"/>
      <c r="U759" s="154"/>
      <c r="V759" s="154"/>
      <c r="W759" s="154"/>
      <c r="X759" s="154"/>
      <c r="Y759" s="154"/>
      <c r="Z759" s="154"/>
    </row>
    <row r="760" spans="1:26" ht="25.5">
      <c r="A760" s="141"/>
      <c r="B760" s="90" t="s">
        <v>1186</v>
      </c>
      <c r="C760" s="90"/>
      <c r="D760" s="39"/>
      <c r="E760" s="154"/>
      <c r="F760" s="154"/>
      <c r="G760" s="154"/>
      <c r="H760" s="154"/>
      <c r="I760" s="154"/>
      <c r="J760" s="154"/>
      <c r="K760" s="154"/>
      <c r="L760" s="154"/>
      <c r="M760" s="154"/>
      <c r="N760" s="154"/>
      <c r="O760" s="154"/>
      <c r="P760" s="154"/>
      <c r="Q760" s="154"/>
      <c r="R760" s="154"/>
      <c r="S760" s="154"/>
      <c r="T760" s="154"/>
      <c r="U760" s="154"/>
      <c r="V760" s="154"/>
      <c r="W760" s="154"/>
      <c r="X760" s="154"/>
      <c r="Y760" s="154"/>
      <c r="Z760" s="154"/>
    </row>
    <row r="761" spans="1:26" ht="51">
      <c r="A761" s="141"/>
      <c r="B761" s="90" t="s">
        <v>1187</v>
      </c>
      <c r="C761" s="90" t="s">
        <v>1188</v>
      </c>
      <c r="D761" s="39"/>
      <c r="E761" s="154"/>
      <c r="F761" s="154"/>
      <c r="G761" s="154"/>
      <c r="H761" s="154"/>
      <c r="I761" s="154"/>
      <c r="J761" s="154"/>
      <c r="K761" s="154"/>
      <c r="L761" s="154"/>
      <c r="M761" s="154"/>
      <c r="N761" s="154"/>
      <c r="O761" s="154"/>
      <c r="P761" s="154"/>
      <c r="Q761" s="154"/>
      <c r="R761" s="154"/>
      <c r="S761" s="154"/>
      <c r="T761" s="154"/>
      <c r="U761" s="154"/>
      <c r="V761" s="154"/>
      <c r="W761" s="154"/>
      <c r="X761" s="154"/>
      <c r="Y761" s="154"/>
      <c r="Z761" s="154"/>
    </row>
    <row r="762" spans="1:26" ht="114.75">
      <c r="A762" s="141"/>
      <c r="B762" s="90" t="s">
        <v>1189</v>
      </c>
      <c r="C762" s="90" t="s">
        <v>1190</v>
      </c>
      <c r="D762" s="39"/>
      <c r="E762" s="154"/>
      <c r="F762" s="154"/>
      <c r="G762" s="154"/>
      <c r="H762" s="154"/>
      <c r="I762" s="154"/>
      <c r="J762" s="154"/>
      <c r="K762" s="154"/>
      <c r="L762" s="154"/>
      <c r="M762" s="154"/>
      <c r="N762" s="154"/>
      <c r="O762" s="154"/>
      <c r="P762" s="154"/>
      <c r="Q762" s="154"/>
      <c r="R762" s="154"/>
      <c r="S762" s="154"/>
      <c r="T762" s="154"/>
      <c r="U762" s="154"/>
      <c r="V762" s="154"/>
      <c r="W762" s="154"/>
      <c r="X762" s="154"/>
      <c r="Y762" s="154"/>
      <c r="Z762" s="154"/>
    </row>
    <row r="763" spans="1:26" ht="38.25">
      <c r="A763" s="141"/>
      <c r="B763" s="90" t="s">
        <v>1191</v>
      </c>
      <c r="C763" s="90" t="s">
        <v>1192</v>
      </c>
      <c r="D763" s="39"/>
      <c r="E763" s="154"/>
      <c r="F763" s="154"/>
      <c r="G763" s="154"/>
      <c r="H763" s="154"/>
      <c r="I763" s="154"/>
      <c r="J763" s="154"/>
      <c r="K763" s="154"/>
      <c r="L763" s="154"/>
      <c r="M763" s="154"/>
      <c r="N763" s="154"/>
      <c r="O763" s="154"/>
      <c r="P763" s="154"/>
      <c r="Q763" s="154"/>
      <c r="R763" s="154"/>
      <c r="S763" s="154"/>
      <c r="T763" s="154"/>
      <c r="U763" s="154"/>
      <c r="V763" s="154"/>
      <c r="W763" s="154"/>
      <c r="X763" s="154"/>
      <c r="Y763" s="154"/>
      <c r="Z763" s="154"/>
    </row>
    <row r="764" spans="1:26" ht="63.75">
      <c r="A764" s="141"/>
      <c r="B764" s="90" t="s">
        <v>1193</v>
      </c>
      <c r="C764" s="90"/>
      <c r="D764" s="39"/>
      <c r="E764" s="154"/>
      <c r="F764" s="154"/>
      <c r="G764" s="154"/>
      <c r="H764" s="154"/>
      <c r="I764" s="154"/>
      <c r="J764" s="154"/>
      <c r="K764" s="154"/>
      <c r="L764" s="154"/>
      <c r="M764" s="154"/>
      <c r="N764" s="154"/>
      <c r="O764" s="154"/>
      <c r="P764" s="154"/>
      <c r="Q764" s="154"/>
      <c r="R764" s="154"/>
      <c r="S764" s="154"/>
      <c r="T764" s="154"/>
      <c r="U764" s="154"/>
      <c r="V764" s="154"/>
      <c r="W764" s="154"/>
      <c r="X764" s="154"/>
      <c r="Y764" s="154"/>
      <c r="Z764" s="154"/>
    </row>
    <row r="765" spans="1:26" ht="165.75">
      <c r="A765" s="141"/>
      <c r="B765" s="90" t="s">
        <v>1194</v>
      </c>
      <c r="C765" s="90" t="s">
        <v>1195</v>
      </c>
      <c r="D765" s="39"/>
      <c r="E765" s="154"/>
      <c r="F765" s="154"/>
      <c r="G765" s="154"/>
      <c r="H765" s="154"/>
      <c r="I765" s="154"/>
      <c r="J765" s="154"/>
      <c r="K765" s="154"/>
      <c r="L765" s="154"/>
      <c r="M765" s="154"/>
      <c r="N765" s="154"/>
      <c r="O765" s="154"/>
      <c r="P765" s="154"/>
      <c r="Q765" s="154"/>
      <c r="R765" s="154"/>
      <c r="S765" s="154"/>
      <c r="T765" s="154"/>
      <c r="U765" s="154"/>
      <c r="V765" s="154"/>
      <c r="W765" s="154"/>
      <c r="X765" s="154"/>
      <c r="Y765" s="154"/>
      <c r="Z765" s="154"/>
    </row>
    <row r="766" spans="1:26" ht="38.25">
      <c r="A766" s="141"/>
      <c r="B766" s="65" t="s">
        <v>1196</v>
      </c>
      <c r="C766" s="90" t="s">
        <v>1197</v>
      </c>
      <c r="D766" s="39"/>
      <c r="E766" s="154"/>
      <c r="F766" s="154"/>
      <c r="G766" s="154"/>
      <c r="H766" s="154"/>
      <c r="I766" s="154"/>
      <c r="J766" s="154"/>
      <c r="K766" s="154"/>
      <c r="L766" s="154"/>
      <c r="M766" s="154"/>
      <c r="N766" s="154"/>
      <c r="O766" s="154"/>
      <c r="P766" s="154"/>
      <c r="Q766" s="154"/>
      <c r="R766" s="154"/>
      <c r="S766" s="154"/>
      <c r="T766" s="154"/>
      <c r="U766" s="154"/>
      <c r="V766" s="154"/>
      <c r="W766" s="154"/>
      <c r="X766" s="154"/>
      <c r="Y766" s="154"/>
      <c r="Z766" s="154"/>
    </row>
    <row r="767" spans="1:26" ht="63.75">
      <c r="A767" s="141"/>
      <c r="B767" s="65" t="s">
        <v>1198</v>
      </c>
      <c r="C767" s="90" t="s">
        <v>1199</v>
      </c>
      <c r="D767" s="39"/>
      <c r="E767" s="154"/>
      <c r="F767" s="154"/>
      <c r="G767" s="154"/>
      <c r="H767" s="154"/>
      <c r="I767" s="154"/>
      <c r="J767" s="154"/>
      <c r="K767" s="154"/>
      <c r="L767" s="154"/>
      <c r="M767" s="154"/>
      <c r="N767" s="154"/>
      <c r="O767" s="154"/>
      <c r="P767" s="154"/>
      <c r="Q767" s="154"/>
      <c r="R767" s="154"/>
      <c r="S767" s="154"/>
      <c r="T767" s="154"/>
      <c r="U767" s="154"/>
      <c r="V767" s="154"/>
      <c r="W767" s="154"/>
      <c r="X767" s="154"/>
      <c r="Y767" s="154"/>
      <c r="Z767" s="154"/>
    </row>
    <row r="768" spans="1:26" ht="369.75">
      <c r="A768" s="141"/>
      <c r="B768" s="178" t="s">
        <v>1200</v>
      </c>
      <c r="C768" s="90" t="s">
        <v>1201</v>
      </c>
      <c r="D768" s="39" t="s">
        <v>1202</v>
      </c>
      <c r="E768" s="154"/>
      <c r="F768" s="154"/>
      <c r="G768" s="154"/>
      <c r="H768" s="154"/>
      <c r="I768" s="154"/>
      <c r="J768" s="154"/>
      <c r="K768" s="154"/>
      <c r="L768" s="154"/>
      <c r="M768" s="154"/>
      <c r="N768" s="154"/>
      <c r="O768" s="154"/>
      <c r="P768" s="154"/>
      <c r="Q768" s="154"/>
      <c r="R768" s="154"/>
      <c r="S768" s="154"/>
      <c r="T768" s="154"/>
      <c r="U768" s="154"/>
      <c r="V768" s="154"/>
      <c r="W768" s="154"/>
      <c r="X768" s="154"/>
      <c r="Y768" s="154"/>
      <c r="Z768" s="154"/>
    </row>
    <row r="769" spans="1:26" ht="51">
      <c r="A769" s="141"/>
      <c r="B769" s="65" t="s">
        <v>1203</v>
      </c>
      <c r="C769" s="90"/>
      <c r="D769" s="39"/>
      <c r="E769" s="154"/>
      <c r="F769" s="154"/>
      <c r="G769" s="154"/>
      <c r="H769" s="154"/>
      <c r="I769" s="154"/>
      <c r="J769" s="154"/>
      <c r="K769" s="154"/>
      <c r="L769" s="154"/>
      <c r="M769" s="154"/>
      <c r="N769" s="154"/>
      <c r="O769" s="154"/>
      <c r="P769" s="154"/>
      <c r="Q769" s="154"/>
      <c r="R769" s="154"/>
      <c r="S769" s="154"/>
      <c r="T769" s="154"/>
      <c r="U769" s="154"/>
      <c r="V769" s="154"/>
      <c r="W769" s="154"/>
      <c r="X769" s="154"/>
      <c r="Y769" s="154"/>
      <c r="Z769" s="154"/>
    </row>
    <row r="770" spans="1:26" ht="51">
      <c r="A770" s="141"/>
      <c r="B770" s="65" t="s">
        <v>1204</v>
      </c>
      <c r="C770" s="90"/>
      <c r="D770" s="39"/>
      <c r="E770" s="154"/>
      <c r="F770" s="154"/>
      <c r="G770" s="154"/>
      <c r="H770" s="154"/>
      <c r="I770" s="154"/>
      <c r="J770" s="154"/>
      <c r="K770" s="154"/>
      <c r="L770" s="154"/>
      <c r="M770" s="154"/>
      <c r="N770" s="154"/>
      <c r="O770" s="154"/>
      <c r="P770" s="154"/>
      <c r="Q770" s="154"/>
      <c r="R770" s="154"/>
      <c r="S770" s="154"/>
      <c r="T770" s="154"/>
      <c r="U770" s="154"/>
      <c r="V770" s="154"/>
      <c r="W770" s="154"/>
      <c r="X770" s="154"/>
      <c r="Y770" s="154"/>
      <c r="Z770" s="154"/>
    </row>
    <row r="771" spans="1:26" ht="51">
      <c r="A771" s="141"/>
      <c r="B771" s="65" t="s">
        <v>1205</v>
      </c>
      <c r="C771" s="90"/>
      <c r="D771" s="39"/>
      <c r="E771" s="154"/>
      <c r="F771" s="154"/>
      <c r="G771" s="154"/>
      <c r="H771" s="154"/>
      <c r="I771" s="154"/>
      <c r="J771" s="154"/>
      <c r="K771" s="154"/>
      <c r="L771" s="154"/>
      <c r="M771" s="154"/>
      <c r="N771" s="154"/>
      <c r="O771" s="154"/>
      <c r="P771" s="154"/>
      <c r="Q771" s="154"/>
      <c r="R771" s="154"/>
      <c r="S771" s="154"/>
      <c r="T771" s="154"/>
      <c r="U771" s="154"/>
      <c r="V771" s="154"/>
      <c r="W771" s="154"/>
      <c r="X771" s="154"/>
      <c r="Y771" s="154"/>
      <c r="Z771" s="154"/>
    </row>
    <row r="772" spans="1:26" ht="178.5">
      <c r="A772" s="141"/>
      <c r="B772" s="65" t="s">
        <v>1206</v>
      </c>
      <c r="C772" s="90"/>
      <c r="D772" s="39"/>
      <c r="E772" s="154"/>
      <c r="F772" s="154"/>
      <c r="G772" s="154"/>
      <c r="H772" s="154"/>
      <c r="I772" s="154"/>
      <c r="J772" s="154"/>
      <c r="K772" s="154"/>
      <c r="L772" s="154"/>
      <c r="M772" s="154"/>
      <c r="N772" s="154"/>
      <c r="O772" s="154"/>
      <c r="P772" s="154"/>
      <c r="Q772" s="154"/>
      <c r="R772" s="154"/>
      <c r="S772" s="154"/>
      <c r="T772" s="154"/>
      <c r="U772" s="154"/>
      <c r="V772" s="154"/>
      <c r="W772" s="154"/>
      <c r="X772" s="154"/>
      <c r="Y772" s="154"/>
      <c r="Z772" s="154"/>
    </row>
    <row r="773" spans="1:26" ht="114.75">
      <c r="A773" s="141"/>
      <c r="B773" s="65" t="s">
        <v>1207</v>
      </c>
      <c r="C773" s="90" t="s">
        <v>1208</v>
      </c>
      <c r="D773" s="39"/>
      <c r="E773" s="154"/>
      <c r="F773" s="154"/>
      <c r="G773" s="154"/>
      <c r="H773" s="154"/>
      <c r="I773" s="154"/>
      <c r="J773" s="154"/>
      <c r="K773" s="154"/>
      <c r="L773" s="154"/>
      <c r="M773" s="154"/>
      <c r="N773" s="154"/>
      <c r="O773" s="154"/>
      <c r="P773" s="154"/>
      <c r="Q773" s="154"/>
      <c r="R773" s="154"/>
      <c r="S773" s="154"/>
      <c r="T773" s="154"/>
      <c r="U773" s="154"/>
      <c r="V773" s="154"/>
      <c r="W773" s="154"/>
      <c r="X773" s="154"/>
      <c r="Y773" s="154"/>
      <c r="Z773" s="154"/>
    </row>
    <row r="774" spans="1:26" ht="25.5">
      <c r="A774" s="141"/>
      <c r="B774" s="65" t="s">
        <v>1209</v>
      </c>
      <c r="C774" s="90"/>
      <c r="D774" s="39"/>
      <c r="E774" s="154"/>
      <c r="F774" s="154"/>
      <c r="G774" s="154"/>
      <c r="H774" s="154"/>
      <c r="I774" s="154"/>
      <c r="J774" s="154"/>
      <c r="K774" s="154"/>
      <c r="L774" s="154"/>
      <c r="M774" s="154"/>
      <c r="N774" s="154"/>
      <c r="O774" s="154"/>
      <c r="P774" s="154"/>
      <c r="Q774" s="154"/>
      <c r="R774" s="154"/>
      <c r="S774" s="154"/>
      <c r="T774" s="154"/>
      <c r="U774" s="154"/>
      <c r="V774" s="154"/>
      <c r="W774" s="154"/>
      <c r="X774" s="154"/>
      <c r="Y774" s="154"/>
      <c r="Z774" s="154"/>
    </row>
    <row r="775" spans="1:26" ht="14.25">
      <c r="A775" s="141"/>
      <c r="B775" s="65" t="s">
        <v>1210</v>
      </c>
      <c r="C775" s="90" t="s">
        <v>1211</v>
      </c>
      <c r="D775" s="39"/>
      <c r="E775" s="154"/>
      <c r="F775" s="154"/>
      <c r="G775" s="154"/>
      <c r="H775" s="154"/>
      <c r="I775" s="154"/>
      <c r="J775" s="154"/>
      <c r="K775" s="154"/>
      <c r="L775" s="154"/>
      <c r="M775" s="154"/>
      <c r="N775" s="154"/>
      <c r="O775" s="154"/>
      <c r="P775" s="154"/>
      <c r="Q775" s="154"/>
      <c r="R775" s="154"/>
      <c r="S775" s="154"/>
      <c r="T775" s="154"/>
      <c r="U775" s="154"/>
      <c r="V775" s="154"/>
      <c r="W775" s="154"/>
      <c r="X775" s="154"/>
      <c r="Y775" s="154"/>
      <c r="Z775" s="154"/>
    </row>
    <row r="776" spans="1:26" ht="25.5">
      <c r="A776" s="141"/>
      <c r="B776" s="65" t="s">
        <v>1212</v>
      </c>
      <c r="C776" s="90"/>
      <c r="D776" s="39"/>
      <c r="E776" s="154"/>
      <c r="F776" s="154"/>
      <c r="G776" s="154"/>
      <c r="H776" s="154"/>
      <c r="I776" s="154"/>
      <c r="J776" s="154"/>
      <c r="K776" s="154"/>
      <c r="L776" s="154"/>
      <c r="M776" s="154"/>
      <c r="N776" s="154"/>
      <c r="O776" s="154"/>
      <c r="P776" s="154"/>
      <c r="Q776" s="154"/>
      <c r="R776" s="154"/>
      <c r="S776" s="154"/>
      <c r="T776" s="154"/>
      <c r="U776" s="154"/>
      <c r="V776" s="154"/>
      <c r="W776" s="154"/>
      <c r="X776" s="154"/>
      <c r="Y776" s="154"/>
      <c r="Z776" s="154"/>
    </row>
    <row r="777" spans="1:26" ht="14.25">
      <c r="A777" s="141"/>
      <c r="B777" s="65" t="s">
        <v>1213</v>
      </c>
      <c r="C777" s="90"/>
      <c r="D777" s="39"/>
      <c r="E777" s="154"/>
      <c r="F777" s="154"/>
      <c r="G777" s="154"/>
      <c r="H777" s="154"/>
      <c r="I777" s="154"/>
      <c r="J777" s="154"/>
      <c r="K777" s="154"/>
      <c r="L777" s="154"/>
      <c r="M777" s="154"/>
      <c r="N777" s="154"/>
      <c r="O777" s="154"/>
      <c r="P777" s="154"/>
      <c r="Q777" s="154"/>
      <c r="R777" s="154"/>
      <c r="S777" s="154"/>
      <c r="T777" s="154"/>
      <c r="U777" s="154"/>
      <c r="V777" s="154"/>
      <c r="W777" s="154"/>
      <c r="X777" s="154"/>
      <c r="Y777" s="154"/>
      <c r="Z777" s="154"/>
    </row>
    <row r="778" spans="1:26" ht="89.25">
      <c r="A778" s="141"/>
      <c r="B778" s="65" t="s">
        <v>1214</v>
      </c>
      <c r="C778" s="90" t="s">
        <v>1215</v>
      </c>
      <c r="D778" s="39"/>
      <c r="E778" s="154"/>
      <c r="F778" s="154"/>
      <c r="G778" s="154"/>
      <c r="H778" s="154"/>
      <c r="I778" s="154"/>
      <c r="J778" s="154"/>
      <c r="K778" s="154"/>
      <c r="L778" s="154"/>
      <c r="M778" s="154"/>
      <c r="N778" s="154"/>
      <c r="O778" s="154"/>
      <c r="P778" s="154"/>
      <c r="Q778" s="154"/>
      <c r="R778" s="154"/>
      <c r="S778" s="154"/>
      <c r="T778" s="154"/>
      <c r="U778" s="154"/>
      <c r="V778" s="154"/>
      <c r="W778" s="154"/>
      <c r="X778" s="154"/>
      <c r="Y778" s="154"/>
      <c r="Z778" s="154"/>
    </row>
    <row r="779" spans="1:26" ht="14.25">
      <c r="A779" s="141"/>
      <c r="B779" s="65" t="s">
        <v>1216</v>
      </c>
      <c r="C779" s="90"/>
      <c r="D779" s="39"/>
      <c r="E779" s="154"/>
      <c r="F779" s="154"/>
      <c r="G779" s="154"/>
      <c r="H779" s="154"/>
      <c r="I779" s="154"/>
      <c r="J779" s="154"/>
      <c r="K779" s="154"/>
      <c r="L779" s="154"/>
      <c r="M779" s="154"/>
      <c r="N779" s="154"/>
      <c r="O779" s="154"/>
      <c r="P779" s="154"/>
      <c r="Q779" s="154"/>
      <c r="R779" s="154"/>
      <c r="S779" s="154"/>
      <c r="T779" s="154"/>
      <c r="U779" s="154"/>
      <c r="V779" s="154"/>
      <c r="W779" s="154"/>
      <c r="X779" s="154"/>
      <c r="Y779" s="154"/>
      <c r="Z779" s="154"/>
    </row>
    <row r="780" spans="1:26" ht="153">
      <c r="A780" s="141"/>
      <c r="B780" s="65" t="s">
        <v>1217</v>
      </c>
      <c r="C780" s="90" t="s">
        <v>1218</v>
      </c>
      <c r="D780" s="39" t="s">
        <v>1219</v>
      </c>
      <c r="E780" s="154"/>
      <c r="F780" s="154"/>
      <c r="G780" s="154"/>
      <c r="H780" s="154"/>
      <c r="I780" s="154"/>
      <c r="J780" s="154"/>
      <c r="K780" s="154"/>
      <c r="L780" s="154"/>
      <c r="M780" s="154"/>
      <c r="N780" s="154"/>
      <c r="O780" s="154"/>
      <c r="P780" s="154"/>
      <c r="Q780" s="154"/>
      <c r="R780" s="154"/>
      <c r="S780" s="154"/>
      <c r="T780" s="154"/>
      <c r="U780" s="154"/>
      <c r="V780" s="154"/>
      <c r="W780" s="154"/>
      <c r="X780" s="154"/>
      <c r="Y780" s="154"/>
      <c r="Z780" s="154"/>
    </row>
    <row r="781" spans="1:26" ht="14.25">
      <c r="A781" s="141"/>
      <c r="B781" s="65"/>
      <c r="C781" s="90"/>
      <c r="D781" s="39"/>
      <c r="E781" s="154"/>
      <c r="F781" s="154"/>
      <c r="G781" s="154"/>
      <c r="H781" s="154"/>
      <c r="I781" s="154"/>
      <c r="J781" s="154"/>
      <c r="K781" s="154"/>
      <c r="L781" s="154"/>
      <c r="M781" s="154"/>
      <c r="N781" s="154"/>
      <c r="O781" s="154"/>
      <c r="P781" s="154"/>
      <c r="Q781" s="154"/>
      <c r="R781" s="154"/>
      <c r="S781" s="154"/>
      <c r="T781" s="154"/>
      <c r="U781" s="154"/>
      <c r="V781" s="154"/>
      <c r="W781" s="154"/>
      <c r="X781" s="154"/>
      <c r="Y781" s="154"/>
      <c r="Z781" s="154"/>
    </row>
    <row r="782" spans="1:26" ht="76.5">
      <c r="A782" s="141"/>
      <c r="B782" s="65" t="s">
        <v>1220</v>
      </c>
      <c r="C782" s="90" t="s">
        <v>1221</v>
      </c>
      <c r="D782" s="39"/>
      <c r="E782" s="154"/>
      <c r="F782" s="154"/>
      <c r="G782" s="154"/>
      <c r="H782" s="154"/>
      <c r="I782" s="154"/>
      <c r="J782" s="154"/>
      <c r="K782" s="154"/>
      <c r="L782" s="154"/>
      <c r="M782" s="154"/>
      <c r="N782" s="154"/>
      <c r="O782" s="154"/>
      <c r="P782" s="154"/>
      <c r="Q782" s="154"/>
      <c r="R782" s="154"/>
      <c r="S782" s="154"/>
      <c r="T782" s="154"/>
      <c r="U782" s="154"/>
      <c r="V782" s="154"/>
      <c r="W782" s="154"/>
      <c r="X782" s="154"/>
      <c r="Y782" s="154"/>
      <c r="Z782" s="154"/>
    </row>
    <row r="783" spans="1:26" ht="38.25">
      <c r="A783" s="141"/>
      <c r="B783" s="65" t="s">
        <v>1222</v>
      </c>
      <c r="C783" s="90" t="s">
        <v>1223</v>
      </c>
      <c r="D783" s="39"/>
      <c r="E783" s="154"/>
      <c r="F783" s="154"/>
      <c r="G783" s="154"/>
      <c r="H783" s="154"/>
      <c r="I783" s="154"/>
      <c r="J783" s="154"/>
      <c r="K783" s="154"/>
      <c r="L783" s="154"/>
      <c r="M783" s="154"/>
      <c r="N783" s="154"/>
      <c r="O783" s="154"/>
      <c r="P783" s="154"/>
      <c r="Q783" s="154"/>
      <c r="R783" s="154"/>
      <c r="S783" s="154"/>
      <c r="T783" s="154"/>
      <c r="U783" s="154"/>
      <c r="V783" s="154"/>
      <c r="W783" s="154"/>
      <c r="X783" s="154"/>
      <c r="Y783" s="154"/>
      <c r="Z783" s="154"/>
    </row>
    <row r="784" spans="1:26" ht="140.25">
      <c r="A784" s="141"/>
      <c r="B784" s="65" t="s">
        <v>1224</v>
      </c>
      <c r="C784" s="90" t="s">
        <v>1225</v>
      </c>
      <c r="D784" s="39"/>
      <c r="E784" s="154"/>
      <c r="F784" s="154"/>
      <c r="G784" s="154"/>
      <c r="H784" s="154"/>
      <c r="I784" s="154"/>
      <c r="J784" s="154"/>
      <c r="K784" s="154"/>
      <c r="L784" s="154"/>
      <c r="M784" s="154"/>
      <c r="N784" s="154"/>
      <c r="O784" s="154"/>
      <c r="P784" s="154"/>
      <c r="Q784" s="154"/>
      <c r="R784" s="154"/>
      <c r="S784" s="154"/>
      <c r="T784" s="154"/>
      <c r="U784" s="154"/>
      <c r="V784" s="154"/>
      <c r="W784" s="154"/>
      <c r="X784" s="154"/>
      <c r="Y784" s="154"/>
      <c r="Z784" s="154"/>
    </row>
    <row r="785" spans="1:26" ht="63.75">
      <c r="A785" s="141"/>
      <c r="B785" s="65" t="s">
        <v>1226</v>
      </c>
      <c r="C785" s="90"/>
      <c r="D785" s="39"/>
      <c r="E785" s="154"/>
      <c r="F785" s="154"/>
      <c r="G785" s="154"/>
      <c r="H785" s="154"/>
      <c r="I785" s="154"/>
      <c r="J785" s="154"/>
      <c r="K785" s="154"/>
      <c r="L785" s="154"/>
      <c r="M785" s="154"/>
      <c r="N785" s="154"/>
      <c r="O785" s="154"/>
      <c r="P785" s="154"/>
      <c r="Q785" s="154"/>
      <c r="R785" s="154"/>
      <c r="S785" s="154"/>
      <c r="T785" s="154"/>
      <c r="U785" s="154"/>
      <c r="V785" s="154"/>
      <c r="W785" s="154"/>
      <c r="X785" s="154"/>
      <c r="Y785" s="154"/>
      <c r="Z785" s="154"/>
    </row>
    <row r="786" spans="1:26" ht="127.5">
      <c r="A786" s="141"/>
      <c r="B786" s="65" t="s">
        <v>1227</v>
      </c>
      <c r="C786" s="90" t="s">
        <v>1228</v>
      </c>
      <c r="D786" s="39"/>
      <c r="E786" s="154"/>
      <c r="F786" s="154"/>
      <c r="G786" s="154"/>
      <c r="H786" s="154"/>
      <c r="I786" s="154"/>
      <c r="J786" s="154"/>
      <c r="K786" s="154"/>
      <c r="L786" s="154"/>
      <c r="M786" s="154"/>
      <c r="N786" s="154"/>
      <c r="O786" s="154"/>
      <c r="P786" s="154"/>
      <c r="Q786" s="154"/>
      <c r="R786" s="154"/>
      <c r="S786" s="154"/>
      <c r="T786" s="154"/>
      <c r="U786" s="154"/>
      <c r="V786" s="154"/>
      <c r="W786" s="154"/>
      <c r="X786" s="154"/>
      <c r="Y786" s="154"/>
      <c r="Z786" s="154"/>
    </row>
    <row r="787" spans="1:26" ht="25.5">
      <c r="A787" s="141"/>
      <c r="B787" s="65" t="s">
        <v>1229</v>
      </c>
      <c r="C787" s="90" t="s">
        <v>1230</v>
      </c>
      <c r="D787" s="39"/>
      <c r="E787" s="154"/>
      <c r="F787" s="154"/>
      <c r="G787" s="154"/>
      <c r="H787" s="154"/>
      <c r="I787" s="154"/>
      <c r="J787" s="154"/>
      <c r="K787" s="154"/>
      <c r="L787" s="154"/>
      <c r="M787" s="154"/>
      <c r="N787" s="154"/>
      <c r="O787" s="154"/>
      <c r="P787" s="154"/>
      <c r="Q787" s="154"/>
      <c r="R787" s="154"/>
      <c r="S787" s="154"/>
      <c r="T787" s="154"/>
      <c r="U787" s="154"/>
      <c r="V787" s="154"/>
      <c r="W787" s="154"/>
      <c r="X787" s="154"/>
      <c r="Y787" s="154"/>
      <c r="Z787" s="154"/>
    </row>
    <row r="788" spans="1:26" ht="51">
      <c r="A788" s="141"/>
      <c r="B788" s="66" t="s">
        <v>1231</v>
      </c>
      <c r="C788" s="90"/>
      <c r="D788" s="39"/>
      <c r="E788" s="154"/>
      <c r="F788" s="154"/>
      <c r="G788" s="154"/>
      <c r="H788" s="154"/>
      <c r="I788" s="154"/>
      <c r="J788" s="154"/>
      <c r="K788" s="154"/>
      <c r="L788" s="154"/>
      <c r="M788" s="154"/>
      <c r="N788" s="154"/>
      <c r="O788" s="154"/>
      <c r="P788" s="154"/>
      <c r="Q788" s="154"/>
      <c r="R788" s="154"/>
      <c r="S788" s="154"/>
      <c r="T788" s="154"/>
      <c r="U788" s="154"/>
      <c r="V788" s="154"/>
      <c r="W788" s="154"/>
      <c r="X788" s="154"/>
      <c r="Y788" s="154"/>
      <c r="Z788" s="154"/>
    </row>
    <row r="789" spans="1:26" ht="76.5">
      <c r="A789" s="141"/>
      <c r="B789" s="65" t="s">
        <v>1232</v>
      </c>
      <c r="C789" s="90" t="s">
        <v>1233</v>
      </c>
      <c r="D789" s="39"/>
      <c r="E789" s="154"/>
      <c r="F789" s="154"/>
      <c r="G789" s="154"/>
      <c r="H789" s="154"/>
      <c r="I789" s="154"/>
      <c r="J789" s="154"/>
      <c r="K789" s="154"/>
      <c r="L789" s="154"/>
      <c r="M789" s="154"/>
      <c r="N789" s="154"/>
      <c r="O789" s="154"/>
      <c r="P789" s="154"/>
      <c r="Q789" s="154"/>
      <c r="R789" s="154"/>
      <c r="S789" s="154"/>
      <c r="T789" s="154"/>
      <c r="U789" s="154"/>
      <c r="V789" s="154"/>
      <c r="W789" s="154"/>
      <c r="X789" s="154"/>
      <c r="Y789" s="154"/>
      <c r="Z789" s="154"/>
    </row>
    <row r="790" spans="1:26" ht="25.5">
      <c r="A790" s="141"/>
      <c r="B790" s="65" t="s">
        <v>1234</v>
      </c>
      <c r="C790" s="90" t="s">
        <v>1235</v>
      </c>
      <c r="D790" s="39"/>
      <c r="E790" s="154"/>
      <c r="F790" s="154"/>
      <c r="G790" s="154"/>
      <c r="H790" s="154"/>
      <c r="I790" s="154"/>
      <c r="J790" s="154"/>
      <c r="K790" s="154"/>
      <c r="L790" s="154"/>
      <c r="M790" s="154"/>
      <c r="N790" s="154"/>
      <c r="O790" s="154"/>
      <c r="P790" s="154"/>
      <c r="Q790" s="154"/>
      <c r="R790" s="154"/>
      <c r="S790" s="154"/>
      <c r="T790" s="154"/>
      <c r="U790" s="154"/>
      <c r="V790" s="154"/>
      <c r="W790" s="154"/>
      <c r="X790" s="154"/>
      <c r="Y790" s="154"/>
      <c r="Z790" s="154"/>
    </row>
    <row r="791" spans="1:26" ht="114.75">
      <c r="A791" s="141"/>
      <c r="B791" s="65" t="s">
        <v>1236</v>
      </c>
      <c r="C791" s="90"/>
      <c r="D791" s="39"/>
      <c r="E791" s="154"/>
      <c r="F791" s="154"/>
      <c r="G791" s="154"/>
      <c r="H791" s="154"/>
      <c r="I791" s="154"/>
      <c r="J791" s="154"/>
      <c r="K791" s="154"/>
      <c r="L791" s="154"/>
      <c r="M791" s="154"/>
      <c r="N791" s="154"/>
      <c r="O791" s="154"/>
      <c r="P791" s="154"/>
      <c r="Q791" s="154"/>
      <c r="R791" s="154"/>
      <c r="S791" s="154"/>
      <c r="T791" s="154"/>
      <c r="U791" s="154"/>
      <c r="V791" s="154"/>
      <c r="W791" s="154"/>
      <c r="X791" s="154"/>
      <c r="Y791" s="154"/>
      <c r="Z791" s="154"/>
    </row>
    <row r="792" spans="1:26" ht="165.75">
      <c r="A792" s="141"/>
      <c r="B792" s="65" t="s">
        <v>1237</v>
      </c>
      <c r="C792" s="90"/>
      <c r="D792" s="39"/>
      <c r="E792" s="154"/>
      <c r="F792" s="154"/>
      <c r="G792" s="154"/>
      <c r="H792" s="154"/>
      <c r="I792" s="154"/>
      <c r="J792" s="154"/>
      <c r="K792" s="154"/>
      <c r="L792" s="154"/>
      <c r="M792" s="154"/>
      <c r="N792" s="154"/>
      <c r="O792" s="154"/>
      <c r="P792" s="154"/>
      <c r="Q792" s="154"/>
      <c r="R792" s="154"/>
      <c r="S792" s="154"/>
      <c r="T792" s="154"/>
      <c r="U792" s="154"/>
      <c r="V792" s="154"/>
      <c r="W792" s="154"/>
      <c r="X792" s="154"/>
      <c r="Y792" s="154"/>
      <c r="Z792" s="154"/>
    </row>
    <row r="793" spans="1:26" ht="127.5">
      <c r="A793" s="141"/>
      <c r="B793" s="66" t="s">
        <v>1238</v>
      </c>
      <c r="C793" s="90" t="s">
        <v>1239</v>
      </c>
      <c r="D793" s="39"/>
      <c r="E793" s="154"/>
      <c r="F793" s="154"/>
      <c r="G793" s="154"/>
      <c r="H793" s="154"/>
      <c r="I793" s="154"/>
      <c r="J793" s="154"/>
      <c r="K793" s="154"/>
      <c r="L793" s="154"/>
      <c r="M793" s="154"/>
      <c r="N793" s="154"/>
      <c r="O793" s="154"/>
      <c r="P793" s="154"/>
      <c r="Q793" s="154"/>
      <c r="R793" s="154"/>
      <c r="S793" s="154"/>
      <c r="T793" s="154"/>
      <c r="U793" s="154"/>
      <c r="V793" s="154"/>
      <c r="W793" s="154"/>
      <c r="X793" s="154"/>
      <c r="Y793" s="154"/>
      <c r="Z793" s="154"/>
    </row>
    <row r="794" spans="1:26" ht="114.75">
      <c r="A794" s="141"/>
      <c r="B794" s="65" t="s">
        <v>1240</v>
      </c>
      <c r="C794" s="90" t="s">
        <v>1241</v>
      </c>
      <c r="D794" s="39"/>
      <c r="E794" s="154"/>
      <c r="F794" s="154"/>
      <c r="G794" s="154"/>
      <c r="H794" s="154"/>
      <c r="I794" s="154"/>
      <c r="J794" s="154"/>
      <c r="K794" s="154"/>
      <c r="L794" s="154"/>
      <c r="M794" s="154"/>
      <c r="N794" s="154"/>
      <c r="O794" s="154"/>
      <c r="P794" s="154"/>
      <c r="Q794" s="154"/>
      <c r="R794" s="154"/>
      <c r="S794" s="154"/>
      <c r="T794" s="154"/>
      <c r="U794" s="154"/>
      <c r="V794" s="154"/>
      <c r="W794" s="154"/>
      <c r="X794" s="154"/>
      <c r="Y794" s="154"/>
      <c r="Z794" s="154"/>
    </row>
    <row r="795" spans="1:26" ht="14.25">
      <c r="A795" s="141"/>
      <c r="B795" s="65" t="s">
        <v>1242</v>
      </c>
      <c r="C795" s="90" t="s">
        <v>1243</v>
      </c>
      <c r="D795" s="39"/>
      <c r="E795" s="154"/>
      <c r="F795" s="154"/>
      <c r="G795" s="154"/>
      <c r="H795" s="154"/>
      <c r="I795" s="154"/>
      <c r="J795" s="154"/>
      <c r="K795" s="154"/>
      <c r="L795" s="154"/>
      <c r="M795" s="154"/>
      <c r="N795" s="154"/>
      <c r="O795" s="154"/>
      <c r="P795" s="154"/>
      <c r="Q795" s="154"/>
      <c r="R795" s="154"/>
      <c r="S795" s="154"/>
      <c r="T795" s="154"/>
      <c r="U795" s="154"/>
      <c r="V795" s="154"/>
      <c r="W795" s="154"/>
      <c r="X795" s="154"/>
      <c r="Y795" s="154"/>
      <c r="Z795" s="154"/>
    </row>
    <row r="796" spans="1:26" ht="51">
      <c r="A796" s="141"/>
      <c r="B796" s="65" t="s">
        <v>1244</v>
      </c>
      <c r="C796" s="90" t="s">
        <v>1245</v>
      </c>
      <c r="D796" s="39" t="s">
        <v>1246</v>
      </c>
      <c r="E796" s="154"/>
      <c r="F796" s="154"/>
      <c r="G796" s="154"/>
      <c r="H796" s="154"/>
      <c r="I796" s="154"/>
      <c r="J796" s="154"/>
      <c r="K796" s="154"/>
      <c r="L796" s="154"/>
      <c r="M796" s="154"/>
      <c r="N796" s="154"/>
      <c r="O796" s="154"/>
      <c r="P796" s="154"/>
      <c r="Q796" s="154"/>
      <c r="R796" s="154"/>
      <c r="S796" s="154"/>
      <c r="T796" s="154"/>
      <c r="U796" s="154"/>
      <c r="V796" s="154"/>
      <c r="W796" s="154"/>
      <c r="X796" s="154"/>
      <c r="Y796" s="154"/>
      <c r="Z796" s="154"/>
    </row>
    <row r="797" spans="1:26" ht="14.25">
      <c r="A797" s="141"/>
      <c r="B797" s="149">
        <v>44217</v>
      </c>
      <c r="C797" s="33"/>
      <c r="D797" s="29"/>
      <c r="E797" s="156"/>
      <c r="F797" s="156"/>
      <c r="G797" s="156"/>
      <c r="H797" s="156"/>
      <c r="I797" s="156"/>
      <c r="J797" s="156"/>
      <c r="K797" s="156"/>
      <c r="L797" s="156"/>
      <c r="M797" s="156"/>
      <c r="N797" s="156"/>
      <c r="O797" s="156"/>
      <c r="P797" s="156"/>
      <c r="Q797" s="156"/>
      <c r="R797" s="156"/>
      <c r="S797" s="156"/>
      <c r="T797" s="156"/>
      <c r="U797" s="156"/>
      <c r="V797" s="156"/>
      <c r="W797" s="156"/>
      <c r="X797" s="156"/>
      <c r="Y797" s="156"/>
      <c r="Z797" s="156"/>
    </row>
    <row r="798" spans="1:26" ht="114.75">
      <c r="A798" s="141"/>
      <c r="B798" s="65" t="s">
        <v>1247</v>
      </c>
      <c r="C798" s="90" t="s">
        <v>1248</v>
      </c>
      <c r="D798" s="39" t="s">
        <v>1249</v>
      </c>
      <c r="E798" s="154"/>
      <c r="F798" s="154"/>
      <c r="G798" s="154"/>
      <c r="H798" s="154"/>
      <c r="I798" s="154"/>
      <c r="J798" s="154"/>
      <c r="K798" s="154"/>
      <c r="L798" s="154"/>
      <c r="M798" s="154"/>
      <c r="N798" s="154"/>
      <c r="O798" s="154"/>
      <c r="P798" s="154"/>
      <c r="Q798" s="154"/>
      <c r="R798" s="154"/>
      <c r="S798" s="154"/>
      <c r="T798" s="154"/>
      <c r="U798" s="154"/>
      <c r="V798" s="154"/>
      <c r="W798" s="154"/>
      <c r="X798" s="154"/>
      <c r="Y798" s="154"/>
      <c r="Z798" s="154"/>
    </row>
    <row r="799" spans="1:26" ht="63.75">
      <c r="A799" s="141"/>
      <c r="B799" s="65" t="s">
        <v>1250</v>
      </c>
      <c r="C799" s="90" t="s">
        <v>1251</v>
      </c>
      <c r="D799" s="39" t="s">
        <v>1252</v>
      </c>
      <c r="E799" s="154"/>
      <c r="F799" s="154"/>
      <c r="G799" s="154"/>
      <c r="H799" s="154"/>
      <c r="I799" s="154"/>
      <c r="J799" s="154"/>
      <c r="K799" s="154"/>
      <c r="L799" s="154"/>
      <c r="M799" s="154"/>
      <c r="N799" s="154"/>
      <c r="O799" s="154"/>
      <c r="P799" s="154"/>
      <c r="Q799" s="154"/>
      <c r="R799" s="154"/>
      <c r="S799" s="154"/>
      <c r="T799" s="154"/>
      <c r="U799" s="154"/>
      <c r="V799" s="154"/>
      <c r="W799" s="154"/>
      <c r="X799" s="154"/>
      <c r="Y799" s="154"/>
      <c r="Z799" s="154"/>
    </row>
    <row r="800" spans="1:26" ht="191.25">
      <c r="A800" s="141"/>
      <c r="B800" s="179" t="s">
        <v>1253</v>
      </c>
      <c r="C800" s="90" t="s">
        <v>1254</v>
      </c>
      <c r="D800" s="39"/>
      <c r="E800" s="154"/>
      <c r="F800" s="154"/>
      <c r="G800" s="154"/>
      <c r="H800" s="154"/>
      <c r="I800" s="154"/>
      <c r="J800" s="154"/>
      <c r="K800" s="154"/>
      <c r="L800" s="154"/>
      <c r="M800" s="154"/>
      <c r="N800" s="154"/>
      <c r="O800" s="154"/>
      <c r="P800" s="154"/>
      <c r="Q800" s="154"/>
      <c r="R800" s="154"/>
      <c r="S800" s="154"/>
      <c r="T800" s="154"/>
      <c r="U800" s="154"/>
      <c r="V800" s="154"/>
      <c r="W800" s="154"/>
      <c r="X800" s="154"/>
      <c r="Y800" s="154"/>
      <c r="Z800" s="154"/>
    </row>
    <row r="801" spans="1:26" ht="242.25">
      <c r="A801" s="141"/>
      <c r="B801" s="65" t="s">
        <v>1255</v>
      </c>
      <c r="C801" s="90"/>
      <c r="D801" s="39"/>
      <c r="E801" s="154"/>
      <c r="F801" s="154"/>
      <c r="G801" s="154"/>
      <c r="H801" s="154"/>
      <c r="I801" s="154"/>
      <c r="J801" s="154"/>
      <c r="K801" s="154"/>
      <c r="L801" s="154"/>
      <c r="M801" s="154"/>
      <c r="N801" s="154"/>
      <c r="O801" s="154"/>
      <c r="P801" s="154"/>
      <c r="Q801" s="154"/>
      <c r="R801" s="154"/>
      <c r="S801" s="154"/>
      <c r="T801" s="154"/>
      <c r="U801" s="154"/>
      <c r="V801" s="154"/>
      <c r="W801" s="154"/>
      <c r="X801" s="154"/>
      <c r="Y801" s="154"/>
      <c r="Z801" s="154"/>
    </row>
    <row r="802" spans="1:26" ht="114.75">
      <c r="A802" s="141"/>
      <c r="B802" s="65" t="s">
        <v>1256</v>
      </c>
      <c r="C802" s="90"/>
      <c r="D802" s="39"/>
      <c r="E802" s="154"/>
      <c r="F802" s="154"/>
      <c r="G802" s="154"/>
      <c r="H802" s="154"/>
      <c r="I802" s="154"/>
      <c r="J802" s="154"/>
      <c r="K802" s="154"/>
      <c r="L802" s="154"/>
      <c r="M802" s="154"/>
      <c r="N802" s="154"/>
      <c r="O802" s="154"/>
      <c r="P802" s="154"/>
      <c r="Q802" s="154"/>
      <c r="R802" s="154"/>
      <c r="S802" s="154"/>
      <c r="T802" s="154"/>
      <c r="U802" s="154"/>
      <c r="V802" s="154"/>
      <c r="W802" s="154"/>
      <c r="X802" s="154"/>
      <c r="Y802" s="154"/>
      <c r="Z802" s="154"/>
    </row>
    <row r="803" spans="1:26" ht="38.25">
      <c r="A803" s="141"/>
      <c r="B803" s="65" t="s">
        <v>1257</v>
      </c>
      <c r="C803" s="90"/>
      <c r="D803" s="39"/>
      <c r="E803" s="154"/>
      <c r="F803" s="154"/>
      <c r="G803" s="154"/>
      <c r="H803" s="154"/>
      <c r="I803" s="154"/>
      <c r="J803" s="154"/>
      <c r="K803" s="154"/>
      <c r="L803" s="154"/>
      <c r="M803" s="154"/>
      <c r="N803" s="154"/>
      <c r="O803" s="154"/>
      <c r="P803" s="154"/>
      <c r="Q803" s="154"/>
      <c r="R803" s="154"/>
      <c r="S803" s="154"/>
      <c r="T803" s="154"/>
      <c r="U803" s="154"/>
      <c r="V803" s="154"/>
      <c r="W803" s="154"/>
      <c r="X803" s="154"/>
      <c r="Y803" s="154"/>
      <c r="Z803" s="154"/>
    </row>
    <row r="804" spans="1:26" ht="153">
      <c r="A804" s="141"/>
      <c r="B804" s="65" t="s">
        <v>1258</v>
      </c>
      <c r="C804" s="90" t="s">
        <v>1259</v>
      </c>
      <c r="D804" s="39" t="s">
        <v>1260</v>
      </c>
      <c r="E804" s="154"/>
      <c r="F804" s="154"/>
      <c r="G804" s="154"/>
      <c r="H804" s="154"/>
      <c r="I804" s="154"/>
      <c r="J804" s="154"/>
      <c r="K804" s="154"/>
      <c r="L804" s="154"/>
      <c r="M804" s="154"/>
      <c r="N804" s="154"/>
      <c r="O804" s="154"/>
      <c r="P804" s="154"/>
      <c r="Q804" s="154"/>
      <c r="R804" s="154"/>
      <c r="S804" s="154"/>
      <c r="T804" s="154"/>
      <c r="U804" s="154"/>
      <c r="V804" s="154"/>
      <c r="W804" s="154"/>
      <c r="X804" s="154"/>
      <c r="Y804" s="154"/>
      <c r="Z804" s="154"/>
    </row>
    <row r="805" spans="1:26" ht="51">
      <c r="A805" s="141"/>
      <c r="B805" s="65" t="s">
        <v>1261</v>
      </c>
      <c r="C805" s="90"/>
      <c r="D805" s="39"/>
      <c r="E805" s="154"/>
      <c r="F805" s="154"/>
      <c r="G805" s="154"/>
      <c r="H805" s="154"/>
      <c r="I805" s="154"/>
      <c r="J805" s="154"/>
      <c r="K805" s="154"/>
      <c r="L805" s="154"/>
      <c r="M805" s="154"/>
      <c r="N805" s="154"/>
      <c r="O805" s="154"/>
      <c r="P805" s="154"/>
      <c r="Q805" s="154"/>
      <c r="R805" s="154"/>
      <c r="S805" s="154"/>
      <c r="T805" s="154"/>
      <c r="U805" s="154"/>
      <c r="V805" s="154"/>
      <c r="W805" s="154"/>
      <c r="X805" s="154"/>
      <c r="Y805" s="154"/>
      <c r="Z805" s="154"/>
    </row>
    <row r="806" spans="1:26" ht="25.5">
      <c r="A806" s="141"/>
      <c r="B806" s="65" t="s">
        <v>1262</v>
      </c>
      <c r="C806" s="90"/>
      <c r="D806" s="39"/>
      <c r="E806" s="154"/>
      <c r="F806" s="154"/>
      <c r="G806" s="154"/>
      <c r="H806" s="154"/>
      <c r="I806" s="154"/>
      <c r="J806" s="154"/>
      <c r="K806" s="154"/>
      <c r="L806" s="154"/>
      <c r="M806" s="154"/>
      <c r="N806" s="154"/>
      <c r="O806" s="154"/>
      <c r="P806" s="154"/>
      <c r="Q806" s="154"/>
      <c r="R806" s="154"/>
      <c r="S806" s="154"/>
      <c r="T806" s="154"/>
      <c r="U806" s="154"/>
      <c r="V806" s="154"/>
      <c r="W806" s="154"/>
      <c r="X806" s="154"/>
      <c r="Y806" s="154"/>
      <c r="Z806" s="154"/>
    </row>
    <row r="807" spans="1:26" ht="63.75">
      <c r="A807" s="141"/>
      <c r="B807" s="65" t="s">
        <v>1263</v>
      </c>
      <c r="C807" s="90"/>
      <c r="D807" s="39"/>
      <c r="E807" s="154"/>
      <c r="F807" s="154"/>
      <c r="G807" s="154"/>
      <c r="H807" s="154"/>
      <c r="I807" s="154"/>
      <c r="J807" s="154"/>
      <c r="K807" s="154"/>
      <c r="L807" s="154"/>
      <c r="M807" s="154"/>
      <c r="N807" s="154"/>
      <c r="O807" s="154"/>
      <c r="P807" s="154"/>
      <c r="Q807" s="154"/>
      <c r="R807" s="154"/>
      <c r="S807" s="154"/>
      <c r="T807" s="154"/>
      <c r="U807" s="154"/>
      <c r="V807" s="154"/>
      <c r="W807" s="154"/>
      <c r="X807" s="154"/>
      <c r="Y807" s="154"/>
      <c r="Z807" s="154"/>
    </row>
    <row r="808" spans="1:26" ht="14.25">
      <c r="A808" s="141"/>
      <c r="B808" s="180" t="s">
        <v>1264</v>
      </c>
      <c r="C808" s="90"/>
      <c r="D808" s="39"/>
      <c r="E808" s="154"/>
      <c r="F808" s="154"/>
      <c r="G808" s="154"/>
      <c r="H808" s="154"/>
      <c r="I808" s="154"/>
      <c r="J808" s="154"/>
      <c r="K808" s="154"/>
      <c r="L808" s="154"/>
      <c r="M808" s="154"/>
      <c r="N808" s="154"/>
      <c r="O808" s="154"/>
      <c r="P808" s="154"/>
      <c r="Q808" s="154"/>
      <c r="R808" s="154"/>
      <c r="S808" s="154"/>
      <c r="T808" s="154"/>
      <c r="U808" s="154"/>
      <c r="V808" s="154"/>
      <c r="W808" s="154"/>
      <c r="X808" s="154"/>
      <c r="Y808" s="154"/>
      <c r="Z808" s="154"/>
    </row>
    <row r="809" spans="1:26" ht="85.5">
      <c r="A809" s="141"/>
      <c r="B809" s="181" t="s">
        <v>1265</v>
      </c>
      <c r="C809" s="90" t="s">
        <v>1266</v>
      </c>
      <c r="D809" s="39"/>
      <c r="E809" s="154"/>
      <c r="F809" s="154"/>
      <c r="G809" s="154"/>
      <c r="H809" s="154"/>
      <c r="I809" s="154"/>
      <c r="J809" s="154"/>
      <c r="K809" s="154"/>
      <c r="L809" s="154"/>
      <c r="M809" s="154"/>
      <c r="N809" s="154"/>
      <c r="O809" s="154"/>
      <c r="P809" s="154"/>
      <c r="Q809" s="154"/>
      <c r="R809" s="154"/>
      <c r="S809" s="154"/>
      <c r="T809" s="154"/>
      <c r="U809" s="154"/>
      <c r="V809" s="154"/>
      <c r="W809" s="154"/>
      <c r="X809" s="154"/>
      <c r="Y809" s="154"/>
      <c r="Z809" s="154"/>
    </row>
    <row r="810" spans="1:26" ht="25.5">
      <c r="A810" s="141"/>
      <c r="B810" s="65" t="s">
        <v>1267</v>
      </c>
      <c r="C810" s="90" t="s">
        <v>1268</v>
      </c>
      <c r="D810" s="39"/>
      <c r="E810" s="154"/>
      <c r="F810" s="154"/>
      <c r="G810" s="154"/>
      <c r="H810" s="154"/>
      <c r="I810" s="154"/>
      <c r="J810" s="154"/>
      <c r="K810" s="154"/>
      <c r="L810" s="154"/>
      <c r="M810" s="154"/>
      <c r="N810" s="154"/>
      <c r="O810" s="154"/>
      <c r="P810" s="154"/>
      <c r="Q810" s="154"/>
      <c r="R810" s="154"/>
      <c r="S810" s="154"/>
      <c r="T810" s="154"/>
      <c r="U810" s="154"/>
      <c r="V810" s="154"/>
      <c r="W810" s="154"/>
      <c r="X810" s="154"/>
      <c r="Y810" s="154"/>
      <c r="Z810" s="154"/>
    </row>
    <row r="811" spans="1:26" ht="25.5">
      <c r="A811" s="141"/>
      <c r="B811" s="65" t="s">
        <v>1269</v>
      </c>
      <c r="C811" s="90"/>
      <c r="D811" s="39"/>
      <c r="E811" s="154"/>
      <c r="F811" s="154"/>
      <c r="G811" s="154"/>
      <c r="H811" s="154"/>
      <c r="I811" s="154"/>
      <c r="J811" s="154"/>
      <c r="K811" s="154"/>
      <c r="L811" s="154"/>
      <c r="M811" s="154"/>
      <c r="N811" s="154"/>
      <c r="O811" s="154"/>
      <c r="P811" s="154"/>
      <c r="Q811" s="154"/>
      <c r="R811" s="154"/>
      <c r="S811" s="154"/>
      <c r="T811" s="154"/>
      <c r="U811" s="154"/>
      <c r="V811" s="154"/>
      <c r="W811" s="154"/>
      <c r="X811" s="154"/>
      <c r="Y811" s="154"/>
      <c r="Z811" s="154"/>
    </row>
    <row r="812" spans="1:26" ht="293.25">
      <c r="A812" s="141"/>
      <c r="B812" s="65" t="s">
        <v>1270</v>
      </c>
      <c r="C812" s="90" t="s">
        <v>1271</v>
      </c>
      <c r="D812" s="39"/>
      <c r="E812" s="154"/>
      <c r="F812" s="154"/>
      <c r="G812" s="154"/>
      <c r="H812" s="154"/>
      <c r="I812" s="154"/>
      <c r="J812" s="154"/>
      <c r="K812" s="154"/>
      <c r="L812" s="154"/>
      <c r="M812" s="154"/>
      <c r="N812" s="154"/>
      <c r="O812" s="154"/>
      <c r="P812" s="154"/>
      <c r="Q812" s="154"/>
      <c r="R812" s="154"/>
      <c r="S812" s="154"/>
      <c r="T812" s="154"/>
      <c r="U812" s="154"/>
      <c r="V812" s="154"/>
      <c r="W812" s="154"/>
      <c r="X812" s="154"/>
      <c r="Y812" s="154"/>
      <c r="Z812" s="154"/>
    </row>
    <row r="813" spans="1:26" ht="14.25">
      <c r="A813" s="141"/>
      <c r="B813" s="65" t="s">
        <v>1272</v>
      </c>
      <c r="C813" s="90"/>
      <c r="D813" s="39"/>
      <c r="E813" s="154"/>
      <c r="F813" s="154"/>
      <c r="G813" s="154"/>
      <c r="H813" s="154"/>
      <c r="I813" s="154"/>
      <c r="J813" s="154"/>
      <c r="K813" s="154"/>
      <c r="L813" s="154"/>
      <c r="M813" s="154"/>
      <c r="N813" s="154"/>
      <c r="O813" s="154"/>
      <c r="P813" s="154"/>
      <c r="Q813" s="154"/>
      <c r="R813" s="154"/>
      <c r="S813" s="154"/>
      <c r="T813" s="154"/>
      <c r="U813" s="154"/>
      <c r="V813" s="154"/>
      <c r="W813" s="154"/>
      <c r="X813" s="154"/>
      <c r="Y813" s="154"/>
      <c r="Z813" s="154"/>
    </row>
    <row r="814" spans="1:26" ht="114.75">
      <c r="A814" s="141"/>
      <c r="B814" s="65" t="s">
        <v>1273</v>
      </c>
      <c r="C814" s="90" t="s">
        <v>1274</v>
      </c>
      <c r="D814" s="39"/>
      <c r="E814" s="154"/>
      <c r="F814" s="154"/>
      <c r="G814" s="154"/>
      <c r="H814" s="154"/>
      <c r="I814" s="154"/>
      <c r="J814" s="154"/>
      <c r="K814" s="154"/>
      <c r="L814" s="154"/>
      <c r="M814" s="154"/>
      <c r="N814" s="154"/>
      <c r="O814" s="154"/>
      <c r="P814" s="154"/>
      <c r="Q814" s="154"/>
      <c r="R814" s="154"/>
      <c r="S814" s="154"/>
      <c r="T814" s="154"/>
      <c r="U814" s="154"/>
      <c r="V814" s="154"/>
      <c r="W814" s="154"/>
      <c r="X814" s="154"/>
      <c r="Y814" s="154"/>
      <c r="Z814" s="154"/>
    </row>
    <row r="815" spans="1:26" ht="38.25">
      <c r="A815" s="141"/>
      <c r="B815" s="65" t="s">
        <v>1275</v>
      </c>
      <c r="C815" s="90"/>
      <c r="D815" s="39"/>
      <c r="E815" s="154"/>
      <c r="F815" s="154"/>
      <c r="G815" s="154"/>
      <c r="H815" s="154"/>
      <c r="I815" s="154"/>
      <c r="J815" s="154"/>
      <c r="K815" s="154"/>
      <c r="L815" s="154"/>
      <c r="M815" s="154"/>
      <c r="N815" s="154"/>
      <c r="O815" s="154"/>
      <c r="P815" s="154"/>
      <c r="Q815" s="154"/>
      <c r="R815" s="154"/>
      <c r="S815" s="154"/>
      <c r="T815" s="154"/>
      <c r="U815" s="154"/>
      <c r="V815" s="154"/>
      <c r="W815" s="154"/>
      <c r="X815" s="154"/>
      <c r="Y815" s="154"/>
      <c r="Z815" s="154"/>
    </row>
    <row r="816" spans="1:26" ht="76.5">
      <c r="A816" s="141"/>
      <c r="B816" s="65" t="s">
        <v>1276</v>
      </c>
      <c r="C816" s="90"/>
      <c r="D816" s="39"/>
      <c r="E816" s="154"/>
      <c r="F816" s="154"/>
      <c r="G816" s="154"/>
      <c r="H816" s="154"/>
      <c r="I816" s="154"/>
      <c r="J816" s="154"/>
      <c r="K816" s="154"/>
      <c r="L816" s="154"/>
      <c r="M816" s="154"/>
      <c r="N816" s="154"/>
      <c r="O816" s="154"/>
      <c r="P816" s="154"/>
      <c r="Q816" s="154"/>
      <c r="R816" s="154"/>
      <c r="S816" s="154"/>
      <c r="T816" s="154"/>
      <c r="U816" s="154"/>
      <c r="V816" s="154"/>
      <c r="W816" s="154"/>
      <c r="X816" s="154"/>
      <c r="Y816" s="154"/>
      <c r="Z816" s="154"/>
    </row>
    <row r="817" spans="1:26" ht="76.5">
      <c r="A817" s="141"/>
      <c r="B817" s="65" t="s">
        <v>1277</v>
      </c>
      <c r="C817" s="90"/>
      <c r="D817" s="39"/>
      <c r="E817" s="154"/>
      <c r="F817" s="154"/>
      <c r="G817" s="154"/>
      <c r="H817" s="154"/>
      <c r="I817" s="154"/>
      <c r="J817" s="154"/>
      <c r="K817" s="154"/>
      <c r="L817" s="154"/>
      <c r="M817" s="154"/>
      <c r="N817" s="154"/>
      <c r="O817" s="154"/>
      <c r="P817" s="154"/>
      <c r="Q817" s="154"/>
      <c r="R817" s="154"/>
      <c r="S817" s="154"/>
      <c r="T817" s="154"/>
      <c r="U817" s="154"/>
      <c r="V817" s="154"/>
      <c r="W817" s="154"/>
      <c r="X817" s="154"/>
      <c r="Y817" s="154"/>
      <c r="Z817" s="154"/>
    </row>
    <row r="818" spans="1:26" ht="89.25">
      <c r="A818" s="141"/>
      <c r="B818" s="65" t="s">
        <v>1278</v>
      </c>
      <c r="C818" s="90" t="s">
        <v>1279</v>
      </c>
      <c r="D818" s="39"/>
      <c r="E818" s="154"/>
      <c r="F818" s="154"/>
      <c r="G818" s="154"/>
      <c r="H818" s="154"/>
      <c r="I818" s="154"/>
      <c r="J818" s="154"/>
      <c r="K818" s="154"/>
      <c r="L818" s="154"/>
      <c r="M818" s="154"/>
      <c r="N818" s="154"/>
      <c r="O818" s="154"/>
      <c r="P818" s="154"/>
      <c r="Q818" s="154"/>
      <c r="R818" s="154"/>
      <c r="S818" s="154"/>
      <c r="T818" s="154"/>
      <c r="U818" s="154"/>
      <c r="V818" s="154"/>
      <c r="W818" s="154"/>
      <c r="X818" s="154"/>
      <c r="Y818" s="154"/>
      <c r="Z818" s="154"/>
    </row>
    <row r="819" spans="1:26" ht="25.5">
      <c r="A819" s="141"/>
      <c r="B819" s="65" t="s">
        <v>1280</v>
      </c>
      <c r="C819" s="90" t="s">
        <v>1281</v>
      </c>
      <c r="D819" s="39"/>
      <c r="E819" s="154"/>
      <c r="F819" s="154"/>
      <c r="G819" s="154"/>
      <c r="H819" s="154"/>
      <c r="I819" s="154"/>
      <c r="J819" s="154"/>
      <c r="K819" s="154"/>
      <c r="L819" s="154"/>
      <c r="M819" s="154"/>
      <c r="N819" s="154"/>
      <c r="O819" s="154"/>
      <c r="P819" s="154"/>
      <c r="Q819" s="154"/>
      <c r="R819" s="154"/>
      <c r="S819" s="154"/>
      <c r="T819" s="154"/>
      <c r="U819" s="154"/>
      <c r="V819" s="154"/>
      <c r="W819" s="154"/>
      <c r="X819" s="154"/>
      <c r="Y819" s="154"/>
      <c r="Z819" s="154"/>
    </row>
    <row r="820" spans="1:26" ht="63.75">
      <c r="A820" s="141"/>
      <c r="B820" s="65" t="s">
        <v>1282</v>
      </c>
      <c r="C820" s="90"/>
      <c r="D820" s="39"/>
      <c r="E820" s="154"/>
      <c r="F820" s="154"/>
      <c r="G820" s="154"/>
      <c r="H820" s="154"/>
      <c r="I820" s="154"/>
      <c r="J820" s="154"/>
      <c r="K820" s="154"/>
      <c r="L820" s="154"/>
      <c r="M820" s="154"/>
      <c r="N820" s="154"/>
      <c r="O820" s="154"/>
      <c r="P820" s="154"/>
      <c r="Q820" s="154"/>
      <c r="R820" s="154"/>
      <c r="S820" s="154"/>
      <c r="T820" s="154"/>
      <c r="U820" s="154"/>
      <c r="V820" s="154"/>
      <c r="W820" s="154"/>
      <c r="X820" s="154"/>
      <c r="Y820" s="154"/>
      <c r="Z820" s="154"/>
    </row>
    <row r="821" spans="1:26" ht="51">
      <c r="A821" s="141"/>
      <c r="B821" s="65" t="s">
        <v>1283</v>
      </c>
      <c r="C821" s="90" t="s">
        <v>1284</v>
      </c>
      <c r="D821" s="39"/>
      <c r="E821" s="154"/>
      <c r="F821" s="154"/>
      <c r="G821" s="154"/>
      <c r="H821" s="154"/>
      <c r="I821" s="154"/>
      <c r="J821" s="154"/>
      <c r="K821" s="154"/>
      <c r="L821" s="154"/>
      <c r="M821" s="154"/>
      <c r="N821" s="154"/>
      <c r="O821" s="154"/>
      <c r="P821" s="154"/>
      <c r="Q821" s="154"/>
      <c r="R821" s="154"/>
      <c r="S821" s="154"/>
      <c r="T821" s="154"/>
      <c r="U821" s="154"/>
      <c r="V821" s="154"/>
      <c r="W821" s="154"/>
      <c r="X821" s="154"/>
      <c r="Y821" s="154"/>
      <c r="Z821" s="154"/>
    </row>
    <row r="822" spans="1:26" ht="63.75">
      <c r="A822" s="141"/>
      <c r="B822" s="65" t="s">
        <v>1285</v>
      </c>
      <c r="C822" s="90" t="s">
        <v>1286</v>
      </c>
      <c r="D822" s="39"/>
      <c r="E822" s="154"/>
      <c r="F822" s="154"/>
      <c r="G822" s="154"/>
      <c r="H822" s="154"/>
      <c r="I822" s="154"/>
      <c r="J822" s="154"/>
      <c r="K822" s="154"/>
      <c r="L822" s="154"/>
      <c r="M822" s="154"/>
      <c r="N822" s="154"/>
      <c r="O822" s="154"/>
      <c r="P822" s="154"/>
      <c r="Q822" s="154"/>
      <c r="R822" s="154"/>
      <c r="S822" s="154"/>
      <c r="T822" s="154"/>
      <c r="U822" s="154"/>
      <c r="V822" s="154"/>
      <c r="W822" s="154"/>
      <c r="X822" s="154"/>
      <c r="Y822" s="154"/>
      <c r="Z822" s="154"/>
    </row>
    <row r="823" spans="1:26" ht="204">
      <c r="A823" s="141"/>
      <c r="B823" s="65" t="s">
        <v>1287</v>
      </c>
      <c r="C823" s="90" t="s">
        <v>1288</v>
      </c>
      <c r="D823" s="39" t="s">
        <v>1289</v>
      </c>
      <c r="E823" s="154"/>
      <c r="F823" s="154"/>
      <c r="G823" s="154"/>
      <c r="H823" s="154"/>
      <c r="I823" s="154"/>
      <c r="J823" s="154"/>
      <c r="K823" s="154"/>
      <c r="L823" s="154"/>
      <c r="M823" s="154"/>
      <c r="N823" s="154"/>
      <c r="O823" s="154"/>
      <c r="P823" s="154"/>
      <c r="Q823" s="154"/>
      <c r="R823" s="154"/>
      <c r="S823" s="154"/>
      <c r="T823" s="154"/>
      <c r="U823" s="154"/>
      <c r="V823" s="154"/>
      <c r="W823" s="154"/>
      <c r="X823" s="154"/>
      <c r="Y823" s="154"/>
      <c r="Z823" s="154"/>
    </row>
    <row r="824" spans="1:26" ht="255">
      <c r="A824" s="141"/>
      <c r="B824" s="65" t="s">
        <v>1290</v>
      </c>
      <c r="C824" s="90"/>
      <c r="D824" s="39"/>
      <c r="E824" s="154"/>
      <c r="F824" s="154"/>
      <c r="G824" s="154"/>
      <c r="H824" s="154"/>
      <c r="I824" s="154"/>
      <c r="J824" s="154"/>
      <c r="K824" s="154"/>
      <c r="L824" s="154"/>
      <c r="M824" s="154"/>
      <c r="N824" s="154"/>
      <c r="O824" s="154"/>
      <c r="P824" s="154"/>
      <c r="Q824" s="154"/>
      <c r="R824" s="154"/>
      <c r="S824" s="154"/>
      <c r="T824" s="154"/>
      <c r="U824" s="154"/>
      <c r="V824" s="154"/>
      <c r="W824" s="154"/>
      <c r="X824" s="154"/>
      <c r="Y824" s="154"/>
      <c r="Z824" s="154"/>
    </row>
    <row r="825" spans="1:26" ht="63.75">
      <c r="A825" s="141"/>
      <c r="B825" s="65" t="s">
        <v>1291</v>
      </c>
      <c r="C825" s="90" t="s">
        <v>1292</v>
      </c>
      <c r="D825" s="39"/>
      <c r="E825" s="154"/>
      <c r="F825" s="154"/>
      <c r="G825" s="154"/>
      <c r="H825" s="154"/>
      <c r="I825" s="154"/>
      <c r="J825" s="154"/>
      <c r="K825" s="154"/>
      <c r="L825" s="154"/>
      <c r="M825" s="154"/>
      <c r="N825" s="154"/>
      <c r="O825" s="154"/>
      <c r="P825" s="154"/>
      <c r="Q825" s="154"/>
      <c r="R825" s="154"/>
      <c r="S825" s="154"/>
      <c r="T825" s="154"/>
      <c r="U825" s="154"/>
      <c r="V825" s="154"/>
      <c r="W825" s="154"/>
      <c r="X825" s="154"/>
      <c r="Y825" s="154"/>
      <c r="Z825" s="154"/>
    </row>
    <row r="826" spans="1:26" ht="51">
      <c r="A826" s="141"/>
      <c r="B826" s="65" t="s">
        <v>1293</v>
      </c>
      <c r="C826" s="90" t="s">
        <v>1294</v>
      </c>
      <c r="D826" s="39"/>
      <c r="E826" s="154"/>
      <c r="F826" s="154"/>
      <c r="G826" s="154"/>
      <c r="H826" s="154"/>
      <c r="I826" s="154"/>
      <c r="J826" s="154"/>
      <c r="K826" s="154"/>
      <c r="L826" s="154"/>
      <c r="M826" s="154"/>
      <c r="N826" s="154"/>
      <c r="O826" s="154"/>
      <c r="P826" s="154"/>
      <c r="Q826" s="154"/>
      <c r="R826" s="154"/>
      <c r="S826" s="154"/>
      <c r="T826" s="154"/>
      <c r="U826" s="154"/>
      <c r="V826" s="154"/>
      <c r="W826" s="154"/>
      <c r="X826" s="154"/>
      <c r="Y826" s="154"/>
      <c r="Z826" s="154"/>
    </row>
    <row r="827" spans="1:26" ht="89.25">
      <c r="A827" s="141"/>
      <c r="B827" s="65" t="s">
        <v>1295</v>
      </c>
      <c r="C827" s="90"/>
      <c r="D827" s="39"/>
      <c r="E827" s="154"/>
      <c r="F827" s="154"/>
      <c r="G827" s="154"/>
      <c r="H827" s="154"/>
      <c r="I827" s="154"/>
      <c r="J827" s="154"/>
      <c r="K827" s="154"/>
      <c r="L827" s="154"/>
      <c r="M827" s="154"/>
      <c r="N827" s="154"/>
      <c r="O827" s="154"/>
      <c r="P827" s="154"/>
      <c r="Q827" s="154"/>
      <c r="R827" s="154"/>
      <c r="S827" s="154"/>
      <c r="T827" s="154"/>
      <c r="U827" s="154"/>
      <c r="V827" s="154"/>
      <c r="W827" s="154"/>
      <c r="X827" s="154"/>
      <c r="Y827" s="154"/>
      <c r="Z827" s="154"/>
    </row>
    <row r="828" spans="1:26" ht="25.5">
      <c r="A828" s="141"/>
      <c r="B828" s="65" t="s">
        <v>1296</v>
      </c>
      <c r="C828" s="90"/>
      <c r="D828" s="39"/>
      <c r="E828" s="154"/>
      <c r="F828" s="154"/>
      <c r="G828" s="154"/>
      <c r="H828" s="154"/>
      <c r="I828" s="154"/>
      <c r="J828" s="154"/>
      <c r="K828" s="154"/>
      <c r="L828" s="154"/>
      <c r="M828" s="154"/>
      <c r="N828" s="154"/>
      <c r="O828" s="154"/>
      <c r="P828" s="154"/>
      <c r="Q828" s="154"/>
      <c r="R828" s="154"/>
      <c r="S828" s="154"/>
      <c r="T828" s="154"/>
      <c r="U828" s="154"/>
      <c r="V828" s="154"/>
      <c r="W828" s="154"/>
      <c r="X828" s="154"/>
      <c r="Y828" s="154"/>
      <c r="Z828" s="154"/>
    </row>
    <row r="829" spans="1:26" ht="14.25">
      <c r="A829" s="141"/>
      <c r="B829" s="65" t="s">
        <v>1297</v>
      </c>
      <c r="C829" s="90"/>
      <c r="D829" s="39"/>
      <c r="E829" s="154"/>
      <c r="F829" s="154"/>
      <c r="G829" s="154"/>
      <c r="H829" s="154"/>
      <c r="I829" s="154"/>
      <c r="J829" s="154"/>
      <c r="K829" s="154"/>
      <c r="L829" s="154"/>
      <c r="M829" s="154"/>
      <c r="N829" s="154"/>
      <c r="O829" s="154"/>
      <c r="P829" s="154"/>
      <c r="Q829" s="154"/>
      <c r="R829" s="154"/>
      <c r="S829" s="154"/>
      <c r="T829" s="154"/>
      <c r="U829" s="154"/>
      <c r="V829" s="154"/>
      <c r="W829" s="154"/>
      <c r="X829" s="154"/>
      <c r="Y829" s="154"/>
      <c r="Z829" s="154"/>
    </row>
    <row r="830" spans="1:26" ht="76.5">
      <c r="A830" s="141"/>
      <c r="B830" s="65" t="s">
        <v>1298</v>
      </c>
      <c r="C830" s="90" t="s">
        <v>1299</v>
      </c>
      <c r="D830" s="39"/>
      <c r="E830" s="154"/>
      <c r="F830" s="154"/>
      <c r="G830" s="154"/>
      <c r="H830" s="154"/>
      <c r="I830" s="154"/>
      <c r="J830" s="154"/>
      <c r="K830" s="154"/>
      <c r="L830" s="154"/>
      <c r="M830" s="154"/>
      <c r="N830" s="154"/>
      <c r="O830" s="154"/>
      <c r="P830" s="154"/>
      <c r="Q830" s="154"/>
      <c r="R830" s="154"/>
      <c r="S830" s="154"/>
      <c r="T830" s="154"/>
      <c r="U830" s="154"/>
      <c r="V830" s="154"/>
      <c r="W830" s="154"/>
      <c r="X830" s="154"/>
      <c r="Y830" s="154"/>
      <c r="Z830" s="154"/>
    </row>
    <row r="831" spans="1:26" ht="63.75">
      <c r="A831" s="141"/>
      <c r="B831" s="65" t="s">
        <v>1300</v>
      </c>
      <c r="C831" s="90" t="s">
        <v>1301</v>
      </c>
      <c r="D831" s="39"/>
      <c r="E831" s="154"/>
      <c r="F831" s="154"/>
      <c r="G831" s="154"/>
      <c r="H831" s="154"/>
      <c r="I831" s="154"/>
      <c r="J831" s="154"/>
      <c r="K831" s="154"/>
      <c r="L831" s="154"/>
      <c r="M831" s="154"/>
      <c r="N831" s="154"/>
      <c r="O831" s="154"/>
      <c r="P831" s="154"/>
      <c r="Q831" s="154"/>
      <c r="R831" s="154"/>
      <c r="S831" s="154"/>
      <c r="T831" s="154"/>
      <c r="U831" s="154"/>
      <c r="V831" s="154"/>
      <c r="W831" s="154"/>
      <c r="X831" s="154"/>
      <c r="Y831" s="154"/>
      <c r="Z831" s="154"/>
    </row>
    <row r="832" spans="1:26" ht="25.5">
      <c r="A832" s="141"/>
      <c r="B832" s="65" t="s">
        <v>1302</v>
      </c>
      <c r="C832" s="90"/>
      <c r="D832" s="39"/>
      <c r="E832" s="154"/>
      <c r="F832" s="154"/>
      <c r="G832" s="154"/>
      <c r="H832" s="154"/>
      <c r="I832" s="154"/>
      <c r="J832" s="154"/>
      <c r="K832" s="154"/>
      <c r="L832" s="154"/>
      <c r="M832" s="154"/>
      <c r="N832" s="154"/>
      <c r="O832" s="154"/>
      <c r="P832" s="154"/>
      <c r="Q832" s="154"/>
      <c r="R832" s="154"/>
      <c r="S832" s="154"/>
      <c r="T832" s="154"/>
      <c r="U832" s="154"/>
      <c r="V832" s="154"/>
      <c r="W832" s="154"/>
      <c r="X832" s="154"/>
      <c r="Y832" s="154"/>
      <c r="Z832" s="154"/>
    </row>
    <row r="833" spans="1:26" ht="25.5">
      <c r="A833" s="141"/>
      <c r="B833" s="65" t="s">
        <v>1303</v>
      </c>
      <c r="C833" s="90"/>
      <c r="D833" s="39"/>
      <c r="E833" s="154"/>
      <c r="F833" s="154"/>
      <c r="G833" s="154"/>
      <c r="H833" s="154"/>
      <c r="I833" s="154"/>
      <c r="J833" s="154"/>
      <c r="K833" s="154"/>
      <c r="L833" s="154"/>
      <c r="M833" s="154"/>
      <c r="N833" s="154"/>
      <c r="O833" s="154"/>
      <c r="P833" s="154"/>
      <c r="Q833" s="154"/>
      <c r="R833" s="154"/>
      <c r="S833" s="154"/>
      <c r="T833" s="154"/>
      <c r="U833" s="154"/>
      <c r="V833" s="154"/>
      <c r="W833" s="154"/>
      <c r="X833" s="154"/>
      <c r="Y833" s="154"/>
      <c r="Z833" s="154"/>
    </row>
    <row r="834" spans="1:26" ht="38.25">
      <c r="A834" s="141"/>
      <c r="B834" s="65" t="s">
        <v>1304</v>
      </c>
      <c r="C834" s="90"/>
      <c r="D834" s="39"/>
      <c r="E834" s="154"/>
      <c r="F834" s="154"/>
      <c r="G834" s="154"/>
      <c r="H834" s="154"/>
      <c r="I834" s="154"/>
      <c r="J834" s="154"/>
      <c r="K834" s="154"/>
      <c r="L834" s="154"/>
      <c r="M834" s="154"/>
      <c r="N834" s="154"/>
      <c r="O834" s="154"/>
      <c r="P834" s="154"/>
      <c r="Q834" s="154"/>
      <c r="R834" s="154"/>
      <c r="S834" s="154"/>
      <c r="T834" s="154"/>
      <c r="U834" s="154"/>
      <c r="V834" s="154"/>
      <c r="W834" s="154"/>
      <c r="X834" s="154"/>
      <c r="Y834" s="154"/>
      <c r="Z834" s="154"/>
    </row>
    <row r="835" spans="1:26" ht="38.25">
      <c r="A835" s="141"/>
      <c r="B835" s="65" t="s">
        <v>1305</v>
      </c>
      <c r="C835" s="90"/>
      <c r="D835" s="39"/>
      <c r="E835" s="154"/>
      <c r="F835" s="154"/>
      <c r="G835" s="154"/>
      <c r="H835" s="154"/>
      <c r="I835" s="154"/>
      <c r="J835" s="154"/>
      <c r="K835" s="154"/>
      <c r="L835" s="154"/>
      <c r="M835" s="154"/>
      <c r="N835" s="154"/>
      <c r="O835" s="154"/>
      <c r="P835" s="154"/>
      <c r="Q835" s="154"/>
      <c r="R835" s="154"/>
      <c r="S835" s="154"/>
      <c r="T835" s="154"/>
      <c r="U835" s="154"/>
      <c r="V835" s="154"/>
      <c r="W835" s="154"/>
      <c r="X835" s="154"/>
      <c r="Y835" s="154"/>
      <c r="Z835" s="154"/>
    </row>
    <row r="836" spans="1:26" ht="140.25">
      <c r="A836" s="141"/>
      <c r="B836" s="65" t="s">
        <v>1306</v>
      </c>
      <c r="C836" s="90" t="s">
        <v>1307</v>
      </c>
      <c r="D836" s="39"/>
      <c r="E836" s="154"/>
      <c r="F836" s="154"/>
      <c r="G836" s="154"/>
      <c r="H836" s="154"/>
      <c r="I836" s="154"/>
      <c r="J836" s="154"/>
      <c r="K836" s="154"/>
      <c r="L836" s="154"/>
      <c r="M836" s="154"/>
      <c r="N836" s="154"/>
      <c r="O836" s="154"/>
      <c r="P836" s="154"/>
      <c r="Q836" s="154"/>
      <c r="R836" s="154"/>
      <c r="S836" s="154"/>
      <c r="T836" s="154"/>
      <c r="U836" s="154"/>
      <c r="V836" s="154"/>
      <c r="W836" s="154"/>
      <c r="X836" s="154"/>
      <c r="Y836" s="154"/>
      <c r="Z836" s="154"/>
    </row>
    <row r="837" spans="1:26" ht="14.25">
      <c r="A837" s="141"/>
      <c r="B837" s="65" t="s">
        <v>1308</v>
      </c>
      <c r="C837" s="90"/>
      <c r="D837" s="39"/>
      <c r="E837" s="154"/>
      <c r="F837" s="154"/>
      <c r="G837" s="154"/>
      <c r="H837" s="154"/>
      <c r="I837" s="154"/>
      <c r="J837" s="154"/>
      <c r="K837" s="154"/>
      <c r="L837" s="154"/>
      <c r="M837" s="154"/>
      <c r="N837" s="154"/>
      <c r="O837" s="154"/>
      <c r="P837" s="154"/>
      <c r="Q837" s="154"/>
      <c r="R837" s="154"/>
      <c r="S837" s="154"/>
      <c r="T837" s="154"/>
      <c r="U837" s="154"/>
      <c r="V837" s="154"/>
      <c r="W837" s="154"/>
      <c r="X837" s="154"/>
      <c r="Y837" s="154"/>
      <c r="Z837" s="154"/>
    </row>
    <row r="838" spans="1:26" ht="25.5">
      <c r="A838" s="141"/>
      <c r="B838" s="65" t="s">
        <v>1309</v>
      </c>
      <c r="C838" s="90"/>
      <c r="D838" s="39"/>
      <c r="E838" s="154"/>
      <c r="F838" s="154"/>
      <c r="G838" s="154"/>
      <c r="H838" s="154"/>
      <c r="I838" s="154"/>
      <c r="J838" s="154"/>
      <c r="K838" s="154"/>
      <c r="L838" s="154"/>
      <c r="M838" s="154"/>
      <c r="N838" s="154"/>
      <c r="O838" s="154"/>
      <c r="P838" s="154"/>
      <c r="Q838" s="154"/>
      <c r="R838" s="154"/>
      <c r="S838" s="154"/>
      <c r="T838" s="154"/>
      <c r="U838" s="154"/>
      <c r="V838" s="154"/>
      <c r="W838" s="154"/>
      <c r="X838" s="154"/>
      <c r="Y838" s="154"/>
      <c r="Z838" s="154"/>
    </row>
    <row r="839" spans="1:26" ht="51">
      <c r="A839" s="141"/>
      <c r="B839" s="65" t="s">
        <v>1310</v>
      </c>
      <c r="C839" s="90"/>
      <c r="D839" s="39"/>
      <c r="E839" s="154"/>
      <c r="F839" s="154"/>
      <c r="G839" s="154"/>
      <c r="H839" s="154"/>
      <c r="I839" s="154"/>
      <c r="J839" s="154"/>
      <c r="K839" s="154"/>
      <c r="L839" s="154"/>
      <c r="M839" s="154"/>
      <c r="N839" s="154"/>
      <c r="O839" s="154"/>
      <c r="P839" s="154"/>
      <c r="Q839" s="154"/>
      <c r="R839" s="154"/>
      <c r="S839" s="154"/>
      <c r="T839" s="154"/>
      <c r="U839" s="154"/>
      <c r="V839" s="154"/>
      <c r="W839" s="154"/>
      <c r="X839" s="154"/>
      <c r="Y839" s="154"/>
      <c r="Z839" s="154"/>
    </row>
    <row r="840" spans="1:26" ht="38.25">
      <c r="A840" s="141"/>
      <c r="B840" s="65" t="s">
        <v>1311</v>
      </c>
      <c r="C840" s="90" t="s">
        <v>1312</v>
      </c>
      <c r="D840" s="39"/>
      <c r="E840" s="154"/>
      <c r="F840" s="154"/>
      <c r="G840" s="154"/>
      <c r="H840" s="154"/>
      <c r="I840" s="154"/>
      <c r="J840" s="154"/>
      <c r="K840" s="154"/>
      <c r="L840" s="154"/>
      <c r="M840" s="154"/>
      <c r="N840" s="154"/>
      <c r="O840" s="154"/>
      <c r="P840" s="154"/>
      <c r="Q840" s="154"/>
      <c r="R840" s="154"/>
      <c r="S840" s="154"/>
      <c r="T840" s="154"/>
      <c r="U840" s="154"/>
      <c r="V840" s="154"/>
      <c r="W840" s="154"/>
      <c r="X840" s="154"/>
      <c r="Y840" s="154"/>
      <c r="Z840" s="154"/>
    </row>
    <row r="841" spans="1:26" ht="51">
      <c r="A841" s="141"/>
      <c r="B841" s="65" t="s">
        <v>1313</v>
      </c>
      <c r="C841" s="90"/>
      <c r="D841" s="39"/>
      <c r="E841" s="154"/>
      <c r="F841" s="154"/>
      <c r="G841" s="154"/>
      <c r="H841" s="154"/>
      <c r="I841" s="154"/>
      <c r="J841" s="154"/>
      <c r="K841" s="154"/>
      <c r="L841" s="154"/>
      <c r="M841" s="154"/>
      <c r="N841" s="154"/>
      <c r="O841" s="154"/>
      <c r="P841" s="154"/>
      <c r="Q841" s="154"/>
      <c r="R841" s="154"/>
      <c r="S841" s="154"/>
      <c r="T841" s="154"/>
      <c r="U841" s="154"/>
      <c r="V841" s="154"/>
      <c r="W841" s="154"/>
      <c r="X841" s="154"/>
      <c r="Y841" s="154"/>
      <c r="Z841" s="154"/>
    </row>
    <row r="842" spans="1:26" ht="51">
      <c r="A842" s="141"/>
      <c r="B842" s="65" t="s">
        <v>1314</v>
      </c>
      <c r="C842" s="90"/>
      <c r="D842" s="39"/>
      <c r="E842" s="154"/>
      <c r="F842" s="154"/>
      <c r="G842" s="154"/>
      <c r="H842" s="154"/>
      <c r="I842" s="154"/>
      <c r="J842" s="154"/>
      <c r="K842" s="154"/>
      <c r="L842" s="154"/>
      <c r="M842" s="154"/>
      <c r="N842" s="154"/>
      <c r="O842" s="154"/>
      <c r="P842" s="154"/>
      <c r="Q842" s="154"/>
      <c r="R842" s="154"/>
      <c r="S842" s="154"/>
      <c r="T842" s="154"/>
      <c r="U842" s="154"/>
      <c r="V842" s="154"/>
      <c r="W842" s="154"/>
      <c r="X842" s="154"/>
      <c r="Y842" s="154"/>
      <c r="Z842" s="154"/>
    </row>
    <row r="843" spans="1:26" ht="25.5">
      <c r="A843" s="141"/>
      <c r="B843" s="65" t="s">
        <v>1315</v>
      </c>
      <c r="C843" s="90"/>
      <c r="D843" s="39"/>
      <c r="E843" s="154"/>
      <c r="F843" s="154"/>
      <c r="G843" s="154"/>
      <c r="H843" s="154"/>
      <c r="I843" s="154"/>
      <c r="J843" s="154"/>
      <c r="K843" s="154"/>
      <c r="L843" s="154"/>
      <c r="M843" s="154"/>
      <c r="N843" s="154"/>
      <c r="O843" s="154"/>
      <c r="P843" s="154"/>
      <c r="Q843" s="154"/>
      <c r="R843" s="154"/>
      <c r="S843" s="154"/>
      <c r="T843" s="154"/>
      <c r="U843" s="154"/>
      <c r="V843" s="154"/>
      <c r="W843" s="154"/>
      <c r="X843" s="154"/>
      <c r="Y843" s="154"/>
      <c r="Z843" s="154"/>
    </row>
    <row r="844" spans="1:26" ht="14.25">
      <c r="A844" s="141"/>
      <c r="B844" s="65" t="s">
        <v>1316</v>
      </c>
      <c r="C844" s="90"/>
      <c r="D844" s="39"/>
      <c r="E844" s="154"/>
      <c r="F844" s="154"/>
      <c r="G844" s="154"/>
      <c r="H844" s="154"/>
      <c r="I844" s="154"/>
      <c r="J844" s="154"/>
      <c r="K844" s="154"/>
      <c r="L844" s="154"/>
      <c r="M844" s="154"/>
      <c r="N844" s="154"/>
      <c r="O844" s="154"/>
      <c r="P844" s="154"/>
      <c r="Q844" s="154"/>
      <c r="R844" s="154"/>
      <c r="S844" s="154"/>
      <c r="T844" s="154"/>
      <c r="U844" s="154"/>
      <c r="V844" s="154"/>
      <c r="W844" s="154"/>
      <c r="X844" s="154"/>
      <c r="Y844" s="154"/>
      <c r="Z844" s="154"/>
    </row>
    <row r="845" spans="1:26" ht="14.25">
      <c r="A845" s="141"/>
      <c r="B845" s="65" t="s">
        <v>1317</v>
      </c>
      <c r="C845" s="90"/>
      <c r="D845" s="39"/>
      <c r="E845" s="154"/>
      <c r="F845" s="154"/>
      <c r="G845" s="154"/>
      <c r="H845" s="154"/>
      <c r="I845" s="154"/>
      <c r="J845" s="154"/>
      <c r="K845" s="154"/>
      <c r="L845" s="154"/>
      <c r="M845" s="154"/>
      <c r="N845" s="154"/>
      <c r="O845" s="154"/>
      <c r="P845" s="154"/>
      <c r="Q845" s="154"/>
      <c r="R845" s="154"/>
      <c r="S845" s="154"/>
      <c r="T845" s="154"/>
      <c r="U845" s="154"/>
      <c r="V845" s="154"/>
      <c r="W845" s="154"/>
      <c r="X845" s="154"/>
      <c r="Y845" s="154"/>
      <c r="Z845" s="154"/>
    </row>
    <row r="846" spans="1:26" ht="153">
      <c r="A846" s="141"/>
      <c r="B846" s="65" t="s">
        <v>1318</v>
      </c>
      <c r="C846" s="90" t="s">
        <v>1319</v>
      </c>
      <c r="D846" s="39"/>
      <c r="E846" s="154"/>
      <c r="F846" s="154"/>
      <c r="G846" s="154"/>
      <c r="H846" s="154"/>
      <c r="I846" s="154"/>
      <c r="J846" s="154"/>
      <c r="K846" s="154"/>
      <c r="L846" s="154"/>
      <c r="M846" s="154"/>
      <c r="N846" s="154"/>
      <c r="O846" s="154"/>
      <c r="P846" s="154"/>
      <c r="Q846" s="154"/>
      <c r="R846" s="154"/>
      <c r="S846" s="154"/>
      <c r="T846" s="154"/>
      <c r="U846" s="154"/>
      <c r="V846" s="154"/>
      <c r="W846" s="154"/>
      <c r="X846" s="154"/>
      <c r="Y846" s="154"/>
      <c r="Z846" s="154"/>
    </row>
    <row r="847" spans="1:26" ht="153">
      <c r="A847" s="141"/>
      <c r="B847" s="65" t="s">
        <v>1320</v>
      </c>
      <c r="C847" s="90" t="s">
        <v>1321</v>
      </c>
      <c r="D847" s="39"/>
      <c r="E847" s="154"/>
      <c r="F847" s="154"/>
      <c r="G847" s="154"/>
      <c r="H847" s="154"/>
      <c r="I847" s="154"/>
      <c r="J847" s="154"/>
      <c r="K847" s="154"/>
      <c r="L847" s="154"/>
      <c r="M847" s="154"/>
      <c r="N847" s="154"/>
      <c r="O847" s="154"/>
      <c r="P847" s="154"/>
      <c r="Q847" s="154"/>
      <c r="R847" s="154"/>
      <c r="S847" s="154"/>
      <c r="T847" s="154"/>
      <c r="U847" s="154"/>
      <c r="V847" s="154"/>
      <c r="W847" s="154"/>
      <c r="X847" s="154"/>
      <c r="Y847" s="154"/>
      <c r="Z847" s="154"/>
    </row>
    <row r="848" spans="1:26" ht="25.5">
      <c r="A848" s="141"/>
      <c r="B848" s="65" t="s">
        <v>1322</v>
      </c>
      <c r="C848" s="90"/>
      <c r="D848" s="39"/>
      <c r="E848" s="154"/>
      <c r="F848" s="154"/>
      <c r="G848" s="154"/>
      <c r="H848" s="154"/>
      <c r="I848" s="154"/>
      <c r="J848" s="154"/>
      <c r="K848" s="154"/>
      <c r="L848" s="154"/>
      <c r="M848" s="154"/>
      <c r="N848" s="154"/>
      <c r="O848" s="154"/>
      <c r="P848" s="154"/>
      <c r="Q848" s="154"/>
      <c r="R848" s="154"/>
      <c r="S848" s="154"/>
      <c r="T848" s="154"/>
      <c r="U848" s="154"/>
      <c r="V848" s="154"/>
      <c r="W848" s="154"/>
      <c r="X848" s="154"/>
      <c r="Y848" s="154"/>
      <c r="Z848" s="154"/>
    </row>
    <row r="849" spans="1:26" ht="14.25">
      <c r="A849" s="141"/>
      <c r="B849" s="65" t="s">
        <v>1323</v>
      </c>
      <c r="C849" s="90"/>
      <c r="D849" s="39"/>
      <c r="E849" s="154"/>
      <c r="F849" s="154"/>
      <c r="G849" s="154"/>
      <c r="H849" s="154"/>
      <c r="I849" s="154"/>
      <c r="J849" s="154"/>
      <c r="K849" s="154"/>
      <c r="L849" s="154"/>
      <c r="M849" s="154"/>
      <c r="N849" s="154"/>
      <c r="O849" s="154"/>
      <c r="P849" s="154"/>
      <c r="Q849" s="154"/>
      <c r="R849" s="154"/>
      <c r="S849" s="154"/>
      <c r="T849" s="154"/>
      <c r="U849" s="154"/>
      <c r="V849" s="154"/>
      <c r="W849" s="154"/>
      <c r="X849" s="154"/>
      <c r="Y849" s="154"/>
      <c r="Z849" s="154"/>
    </row>
    <row r="850" spans="1:26" ht="51">
      <c r="A850" s="141"/>
      <c r="B850" s="65" t="s">
        <v>1324</v>
      </c>
      <c r="C850" s="90"/>
      <c r="D850" s="39"/>
      <c r="E850" s="154"/>
      <c r="F850" s="154"/>
      <c r="G850" s="154"/>
      <c r="H850" s="154"/>
      <c r="I850" s="154"/>
      <c r="J850" s="154"/>
      <c r="K850" s="154"/>
      <c r="L850" s="154"/>
      <c r="M850" s="154"/>
      <c r="N850" s="154"/>
      <c r="O850" s="154"/>
      <c r="P850" s="154"/>
      <c r="Q850" s="154"/>
      <c r="R850" s="154"/>
      <c r="S850" s="154"/>
      <c r="T850" s="154"/>
      <c r="U850" s="154"/>
      <c r="V850" s="154"/>
      <c r="W850" s="154"/>
      <c r="X850" s="154"/>
      <c r="Y850" s="154"/>
      <c r="Z850" s="154"/>
    </row>
    <row r="851" spans="1:26" ht="63.75">
      <c r="A851" s="141"/>
      <c r="B851" s="65" t="s">
        <v>1325</v>
      </c>
      <c r="C851" s="90"/>
      <c r="D851" s="39"/>
      <c r="E851" s="154"/>
      <c r="F851" s="154"/>
      <c r="G851" s="154"/>
      <c r="H851" s="154"/>
      <c r="I851" s="154"/>
      <c r="J851" s="154"/>
      <c r="K851" s="154"/>
      <c r="L851" s="154"/>
      <c r="M851" s="154"/>
      <c r="N851" s="154"/>
      <c r="O851" s="154"/>
      <c r="P851" s="154"/>
      <c r="Q851" s="154"/>
      <c r="R851" s="154"/>
      <c r="S851" s="154"/>
      <c r="T851" s="154"/>
      <c r="U851" s="154"/>
      <c r="V851" s="154"/>
      <c r="W851" s="154"/>
      <c r="X851" s="154"/>
      <c r="Y851" s="154"/>
      <c r="Z851" s="154"/>
    </row>
    <row r="852" spans="1:26" ht="38.25">
      <c r="A852" s="141"/>
      <c r="B852" s="65" t="s">
        <v>1326</v>
      </c>
      <c r="C852" s="90"/>
      <c r="D852" s="39"/>
      <c r="E852" s="154"/>
      <c r="F852" s="154"/>
      <c r="G852" s="154"/>
      <c r="H852" s="154"/>
      <c r="I852" s="154"/>
      <c r="J852" s="154"/>
      <c r="K852" s="154"/>
      <c r="L852" s="154"/>
      <c r="M852" s="154"/>
      <c r="N852" s="154"/>
      <c r="O852" s="154"/>
      <c r="P852" s="154"/>
      <c r="Q852" s="154"/>
      <c r="R852" s="154"/>
      <c r="S852" s="154"/>
      <c r="T852" s="154"/>
      <c r="U852" s="154"/>
      <c r="V852" s="154"/>
      <c r="W852" s="154"/>
      <c r="X852" s="154"/>
      <c r="Y852" s="154"/>
      <c r="Z852" s="154"/>
    </row>
    <row r="853" spans="1:26" ht="14.25">
      <c r="A853" s="141"/>
      <c r="B853" s="65" t="s">
        <v>1327</v>
      </c>
      <c r="C853" s="90"/>
      <c r="D853" s="39"/>
      <c r="E853" s="154"/>
      <c r="F853" s="154"/>
      <c r="G853" s="154"/>
      <c r="H853" s="154"/>
      <c r="I853" s="154"/>
      <c r="J853" s="154"/>
      <c r="K853" s="154"/>
      <c r="L853" s="154"/>
      <c r="M853" s="154"/>
      <c r="N853" s="154"/>
      <c r="O853" s="154"/>
      <c r="P853" s="154"/>
      <c r="Q853" s="154"/>
      <c r="R853" s="154"/>
      <c r="S853" s="154"/>
      <c r="T853" s="154"/>
      <c r="U853" s="154"/>
      <c r="V853" s="154"/>
      <c r="W853" s="154"/>
      <c r="X853" s="154"/>
      <c r="Y853" s="154"/>
      <c r="Z853" s="154"/>
    </row>
    <row r="854" spans="1:26" ht="14.25">
      <c r="A854" s="141"/>
      <c r="B854" s="65"/>
      <c r="C854" s="90"/>
      <c r="D854" s="39"/>
      <c r="E854" s="154"/>
      <c r="F854" s="154"/>
      <c r="G854" s="154"/>
      <c r="H854" s="154"/>
      <c r="I854" s="154"/>
      <c r="J854" s="154"/>
      <c r="K854" s="154"/>
      <c r="L854" s="154"/>
      <c r="M854" s="154"/>
      <c r="N854" s="154"/>
      <c r="O854" s="154"/>
      <c r="P854" s="154"/>
      <c r="Q854" s="154"/>
      <c r="R854" s="154"/>
      <c r="S854" s="154"/>
      <c r="T854" s="154"/>
      <c r="U854" s="154"/>
      <c r="V854" s="154"/>
      <c r="W854" s="154"/>
      <c r="X854" s="154"/>
      <c r="Y854" s="154"/>
      <c r="Z854" s="154"/>
    </row>
    <row r="855" spans="1:26" ht="14.25">
      <c r="A855" s="141"/>
      <c r="B855" s="65" t="s">
        <v>1328</v>
      </c>
      <c r="C855" s="90"/>
      <c r="D855" s="39"/>
      <c r="E855" s="154"/>
      <c r="F855" s="154"/>
      <c r="G855" s="154"/>
      <c r="H855" s="154"/>
      <c r="I855" s="154"/>
      <c r="J855" s="154"/>
      <c r="K855" s="154"/>
      <c r="L855" s="154"/>
      <c r="M855" s="154"/>
      <c r="N855" s="154"/>
      <c r="O855" s="154"/>
      <c r="P855" s="154"/>
      <c r="Q855" s="154"/>
      <c r="R855" s="154"/>
      <c r="S855" s="154"/>
      <c r="T855" s="154"/>
      <c r="U855" s="154"/>
      <c r="V855" s="154"/>
      <c r="W855" s="154"/>
      <c r="X855" s="154"/>
      <c r="Y855" s="154"/>
      <c r="Z855" s="154"/>
    </row>
    <row r="856" spans="1:26" ht="51">
      <c r="A856" s="141"/>
      <c r="B856" s="65" t="s">
        <v>1329</v>
      </c>
      <c r="C856" s="90"/>
      <c r="D856" s="39"/>
      <c r="E856" s="154"/>
      <c r="F856" s="154"/>
      <c r="G856" s="154"/>
      <c r="H856" s="154"/>
      <c r="I856" s="154"/>
      <c r="J856" s="154"/>
      <c r="K856" s="154"/>
      <c r="L856" s="154"/>
      <c r="M856" s="154"/>
      <c r="N856" s="154"/>
      <c r="O856" s="154"/>
      <c r="P856" s="154"/>
      <c r="Q856" s="154"/>
      <c r="R856" s="154"/>
      <c r="S856" s="154"/>
      <c r="T856" s="154"/>
      <c r="U856" s="154"/>
      <c r="V856" s="154"/>
      <c r="W856" s="154"/>
      <c r="X856" s="154"/>
      <c r="Y856" s="154"/>
      <c r="Z856" s="154"/>
    </row>
    <row r="857" spans="1:26" ht="51">
      <c r="A857" s="141"/>
      <c r="B857" s="65" t="s">
        <v>1330</v>
      </c>
      <c r="C857" s="90"/>
      <c r="D857" s="39"/>
      <c r="E857" s="154"/>
      <c r="F857" s="154"/>
      <c r="G857" s="154"/>
      <c r="H857" s="154"/>
      <c r="I857" s="154"/>
      <c r="J857" s="154"/>
      <c r="K857" s="154"/>
      <c r="L857" s="154"/>
      <c r="M857" s="154"/>
      <c r="N857" s="154"/>
      <c r="O857" s="154"/>
      <c r="P857" s="154"/>
      <c r="Q857" s="154"/>
      <c r="R857" s="154"/>
      <c r="S857" s="154"/>
      <c r="T857" s="154"/>
      <c r="U857" s="154"/>
      <c r="V857" s="154"/>
      <c r="W857" s="154"/>
      <c r="X857" s="154"/>
      <c r="Y857" s="154"/>
      <c r="Z857" s="154"/>
    </row>
    <row r="858" spans="1:26" ht="76.5">
      <c r="A858" s="141"/>
      <c r="B858" s="65" t="s">
        <v>1331</v>
      </c>
      <c r="C858" s="90" t="s">
        <v>1332</v>
      </c>
      <c r="D858" s="39"/>
      <c r="E858" s="154"/>
      <c r="F858" s="154"/>
      <c r="G858" s="154"/>
      <c r="H858" s="154"/>
      <c r="I858" s="154"/>
      <c r="J858" s="154"/>
      <c r="K858" s="154"/>
      <c r="L858" s="154"/>
      <c r="M858" s="154"/>
      <c r="N858" s="154"/>
      <c r="O858" s="154"/>
      <c r="P858" s="154"/>
      <c r="Q858" s="154"/>
      <c r="R858" s="154"/>
      <c r="S858" s="154"/>
      <c r="T858" s="154"/>
      <c r="U858" s="154"/>
      <c r="V858" s="154"/>
      <c r="W858" s="154"/>
      <c r="X858" s="154"/>
      <c r="Y858" s="154"/>
      <c r="Z858" s="154"/>
    </row>
    <row r="859" spans="1:26" ht="38.25">
      <c r="A859" s="141"/>
      <c r="B859" s="66" t="s">
        <v>1333</v>
      </c>
      <c r="C859" s="90" t="s">
        <v>1334</v>
      </c>
      <c r="D859" s="39"/>
      <c r="E859" s="154"/>
      <c r="F859" s="154"/>
      <c r="G859" s="154"/>
      <c r="H859" s="154"/>
      <c r="I859" s="154"/>
      <c r="J859" s="154"/>
      <c r="K859" s="154"/>
      <c r="L859" s="154"/>
      <c r="M859" s="154"/>
      <c r="N859" s="154"/>
      <c r="O859" s="154"/>
      <c r="P859" s="154"/>
      <c r="Q859" s="154"/>
      <c r="R859" s="154"/>
      <c r="S859" s="154"/>
      <c r="T859" s="154"/>
      <c r="U859" s="154"/>
      <c r="V859" s="154"/>
      <c r="W859" s="154"/>
      <c r="X859" s="154"/>
      <c r="Y859" s="154"/>
      <c r="Z859" s="154"/>
    </row>
    <row r="860" spans="1:26" ht="63.75">
      <c r="A860" s="141"/>
      <c r="B860" s="65" t="s">
        <v>1335</v>
      </c>
      <c r="C860" s="90"/>
      <c r="D860" s="39"/>
      <c r="E860" s="154"/>
      <c r="F860" s="154"/>
      <c r="G860" s="154"/>
      <c r="H860" s="154"/>
      <c r="I860" s="154"/>
      <c r="J860" s="154"/>
      <c r="K860" s="154"/>
      <c r="L860" s="154"/>
      <c r="M860" s="154"/>
      <c r="N860" s="154"/>
      <c r="O860" s="154"/>
      <c r="P860" s="154"/>
      <c r="Q860" s="154"/>
      <c r="R860" s="154"/>
      <c r="S860" s="154"/>
      <c r="T860" s="154"/>
      <c r="U860" s="154"/>
      <c r="V860" s="154"/>
      <c r="W860" s="154"/>
      <c r="X860" s="154"/>
      <c r="Y860" s="154"/>
      <c r="Z860" s="154"/>
    </row>
    <row r="861" spans="1:26" ht="153">
      <c r="A861" s="141"/>
      <c r="B861" s="65" t="s">
        <v>1336</v>
      </c>
      <c r="C861" s="90" t="s">
        <v>1337</v>
      </c>
      <c r="D861" s="39"/>
      <c r="E861" s="154"/>
      <c r="F861" s="154"/>
      <c r="G861" s="154"/>
      <c r="H861" s="154"/>
      <c r="I861" s="154"/>
      <c r="J861" s="154"/>
      <c r="K861" s="154"/>
      <c r="L861" s="154"/>
      <c r="M861" s="154"/>
      <c r="N861" s="154"/>
      <c r="O861" s="154"/>
      <c r="P861" s="154"/>
      <c r="Q861" s="154"/>
      <c r="R861" s="154"/>
      <c r="S861" s="154"/>
      <c r="T861" s="154"/>
      <c r="U861" s="154"/>
      <c r="V861" s="154"/>
      <c r="W861" s="154"/>
      <c r="X861" s="154"/>
      <c r="Y861" s="154"/>
      <c r="Z861" s="154"/>
    </row>
    <row r="862" spans="1:26" ht="127.5">
      <c r="A862" s="141"/>
      <c r="B862" s="65" t="s">
        <v>1338</v>
      </c>
      <c r="C862" s="90" t="s">
        <v>1339</v>
      </c>
      <c r="D862" s="39" t="s">
        <v>1340</v>
      </c>
      <c r="E862" s="154"/>
      <c r="F862" s="154"/>
      <c r="G862" s="154"/>
      <c r="H862" s="154"/>
      <c r="I862" s="154"/>
      <c r="J862" s="154"/>
      <c r="K862" s="154"/>
      <c r="L862" s="154"/>
      <c r="M862" s="154"/>
      <c r="N862" s="154"/>
      <c r="O862" s="154"/>
      <c r="P862" s="154"/>
      <c r="Q862" s="154"/>
      <c r="R862" s="154"/>
      <c r="S862" s="154"/>
      <c r="T862" s="154"/>
      <c r="U862" s="154"/>
      <c r="V862" s="154"/>
      <c r="W862" s="154"/>
      <c r="X862" s="154"/>
      <c r="Y862" s="154"/>
      <c r="Z862" s="154"/>
    </row>
    <row r="863" spans="1:26" ht="89.25">
      <c r="A863" s="141"/>
      <c r="B863" s="65" t="s">
        <v>1341</v>
      </c>
      <c r="C863" s="90" t="s">
        <v>1342</v>
      </c>
      <c r="D863" s="39"/>
      <c r="E863" s="154"/>
      <c r="F863" s="154"/>
      <c r="G863" s="154"/>
      <c r="H863" s="154"/>
      <c r="I863" s="154"/>
      <c r="J863" s="154"/>
      <c r="K863" s="154"/>
      <c r="L863" s="154"/>
      <c r="M863" s="154"/>
      <c r="N863" s="154"/>
      <c r="O863" s="154"/>
      <c r="P863" s="154"/>
      <c r="Q863" s="154"/>
      <c r="R863" s="154"/>
      <c r="S863" s="154"/>
      <c r="T863" s="154"/>
      <c r="U863" s="154"/>
      <c r="V863" s="154"/>
      <c r="W863" s="154"/>
      <c r="X863" s="154"/>
      <c r="Y863" s="154"/>
      <c r="Z863" s="154"/>
    </row>
    <row r="864" spans="1:26" ht="76.5">
      <c r="A864" s="141"/>
      <c r="B864" s="178" t="s">
        <v>1343</v>
      </c>
      <c r="C864" s="90" t="s">
        <v>1344</v>
      </c>
      <c r="D864" s="90"/>
      <c r="E864" s="154"/>
      <c r="F864" s="154"/>
      <c r="G864" s="154"/>
      <c r="H864" s="154"/>
      <c r="I864" s="154"/>
      <c r="J864" s="154"/>
      <c r="K864" s="154"/>
      <c r="L864" s="154"/>
      <c r="M864" s="154"/>
      <c r="N864" s="154"/>
      <c r="O864" s="154"/>
      <c r="P864" s="154"/>
      <c r="Q864" s="154"/>
      <c r="R864" s="154"/>
      <c r="S864" s="154"/>
      <c r="T864" s="154"/>
      <c r="U864" s="154"/>
      <c r="V864" s="154"/>
      <c r="W864" s="154"/>
      <c r="X864" s="154"/>
      <c r="Y864" s="154"/>
      <c r="Z864" s="154"/>
    </row>
    <row r="865" spans="1:26" ht="51">
      <c r="A865" s="141"/>
      <c r="B865" s="65" t="s">
        <v>1345</v>
      </c>
      <c r="C865" s="90"/>
      <c r="D865" s="39"/>
      <c r="E865" s="154"/>
      <c r="F865" s="154"/>
      <c r="G865" s="154"/>
      <c r="H865" s="154"/>
      <c r="I865" s="154"/>
      <c r="J865" s="154"/>
      <c r="K865" s="154"/>
      <c r="L865" s="154"/>
      <c r="M865" s="154"/>
      <c r="N865" s="154"/>
      <c r="O865" s="154"/>
      <c r="P865" s="154"/>
      <c r="Q865" s="154"/>
      <c r="R865" s="154"/>
      <c r="S865" s="154"/>
      <c r="T865" s="154"/>
      <c r="U865" s="154"/>
      <c r="V865" s="154"/>
      <c r="W865" s="154"/>
      <c r="X865" s="154"/>
      <c r="Y865" s="154"/>
      <c r="Z865" s="154"/>
    </row>
    <row r="866" spans="1:26" ht="14.25">
      <c r="A866" s="141"/>
      <c r="B866" s="164">
        <v>44213</v>
      </c>
      <c r="C866" s="33"/>
      <c r="D866" s="29"/>
      <c r="E866" s="156"/>
      <c r="F866" s="156"/>
      <c r="G866" s="156"/>
      <c r="H866" s="156"/>
      <c r="I866" s="156"/>
      <c r="J866" s="156"/>
      <c r="K866" s="156"/>
      <c r="L866" s="156"/>
      <c r="M866" s="156"/>
      <c r="N866" s="156"/>
      <c r="O866" s="156"/>
      <c r="P866" s="156"/>
      <c r="Q866" s="156"/>
      <c r="R866" s="156"/>
      <c r="S866" s="156"/>
      <c r="T866" s="156"/>
      <c r="U866" s="156"/>
      <c r="V866" s="156"/>
      <c r="W866" s="156"/>
      <c r="X866" s="156"/>
      <c r="Y866" s="156"/>
      <c r="Z866" s="156"/>
    </row>
    <row r="867" spans="1:26" ht="14.25">
      <c r="A867" s="141"/>
      <c r="B867" s="65" t="s">
        <v>1346</v>
      </c>
      <c r="C867" s="90"/>
      <c r="D867" s="39"/>
      <c r="E867" s="154"/>
      <c r="F867" s="154"/>
      <c r="G867" s="154"/>
      <c r="H867" s="154"/>
      <c r="I867" s="154"/>
      <c r="J867" s="154"/>
      <c r="K867" s="154"/>
      <c r="L867" s="154"/>
      <c r="M867" s="154"/>
      <c r="N867" s="154"/>
      <c r="O867" s="154"/>
      <c r="P867" s="154"/>
      <c r="Q867" s="154"/>
      <c r="R867" s="154"/>
      <c r="S867" s="154"/>
      <c r="T867" s="154"/>
      <c r="U867" s="154"/>
      <c r="V867" s="154"/>
      <c r="W867" s="154"/>
      <c r="X867" s="154"/>
      <c r="Y867" s="154"/>
      <c r="Z867" s="154"/>
    </row>
    <row r="868" spans="1:26" ht="89.25">
      <c r="A868" s="141"/>
      <c r="B868" s="65" t="s">
        <v>1347</v>
      </c>
      <c r="C868" s="90"/>
      <c r="D868" s="39"/>
      <c r="E868" s="154"/>
      <c r="F868" s="154"/>
      <c r="G868" s="154"/>
      <c r="H868" s="154"/>
      <c r="I868" s="154"/>
      <c r="J868" s="154"/>
      <c r="K868" s="154"/>
      <c r="L868" s="154"/>
      <c r="M868" s="154"/>
      <c r="N868" s="154"/>
      <c r="O868" s="154"/>
      <c r="P868" s="154"/>
      <c r="Q868" s="154"/>
      <c r="R868" s="154"/>
      <c r="S868" s="154"/>
      <c r="T868" s="154"/>
      <c r="U868" s="154"/>
      <c r="V868" s="154"/>
      <c r="W868" s="154"/>
      <c r="X868" s="154"/>
      <c r="Y868" s="154"/>
      <c r="Z868" s="154"/>
    </row>
    <row r="869" spans="1:26" ht="76.5">
      <c r="A869" s="141"/>
      <c r="B869" s="65" t="s">
        <v>1348</v>
      </c>
      <c r="C869" s="90"/>
      <c r="D869" s="39"/>
      <c r="E869" s="154"/>
      <c r="F869" s="154"/>
      <c r="G869" s="154"/>
      <c r="H869" s="154"/>
      <c r="I869" s="154"/>
      <c r="J869" s="154"/>
      <c r="K869" s="154"/>
      <c r="L869" s="154"/>
      <c r="M869" s="154"/>
      <c r="N869" s="154"/>
      <c r="O869" s="154"/>
      <c r="P869" s="154"/>
      <c r="Q869" s="154"/>
      <c r="R869" s="154"/>
      <c r="S869" s="154"/>
      <c r="T869" s="154"/>
      <c r="U869" s="154"/>
      <c r="V869" s="154"/>
      <c r="W869" s="154"/>
      <c r="X869" s="154"/>
      <c r="Y869" s="154"/>
      <c r="Z869" s="154"/>
    </row>
    <row r="870" spans="1:26" ht="129.75" customHeight="1">
      <c r="A870" s="141"/>
      <c r="B870" s="50" t="s">
        <v>1349</v>
      </c>
      <c r="C870" s="90" t="s">
        <v>1350</v>
      </c>
      <c r="D870" s="39"/>
      <c r="E870" s="154"/>
      <c r="F870" s="154"/>
      <c r="G870" s="154"/>
      <c r="H870" s="154"/>
      <c r="I870" s="154"/>
      <c r="J870" s="154"/>
      <c r="K870" s="154"/>
      <c r="L870" s="154"/>
      <c r="M870" s="154"/>
      <c r="N870" s="154"/>
      <c r="O870" s="154"/>
      <c r="P870" s="154"/>
      <c r="Q870" s="154"/>
      <c r="R870" s="154"/>
      <c r="S870" s="154"/>
      <c r="T870" s="154"/>
      <c r="U870" s="154"/>
      <c r="V870" s="154"/>
      <c r="W870" s="154"/>
      <c r="X870" s="154"/>
      <c r="Y870" s="154"/>
      <c r="Z870" s="154"/>
    </row>
    <row r="871" spans="1:26" ht="63.75">
      <c r="A871" s="141"/>
      <c r="B871" s="50" t="s">
        <v>1351</v>
      </c>
      <c r="C871" s="90"/>
      <c r="D871" s="39"/>
      <c r="E871" s="154"/>
      <c r="F871" s="154"/>
      <c r="G871" s="154"/>
      <c r="H871" s="154"/>
      <c r="I871" s="154"/>
      <c r="J871" s="154"/>
      <c r="K871" s="154"/>
      <c r="L871" s="154"/>
      <c r="M871" s="154"/>
      <c r="N871" s="154"/>
      <c r="O871" s="154"/>
      <c r="P871" s="154"/>
      <c r="Q871" s="154"/>
      <c r="R871" s="154"/>
      <c r="S871" s="154"/>
      <c r="T871" s="154"/>
      <c r="U871" s="154"/>
      <c r="V871" s="154"/>
      <c r="W871" s="154"/>
      <c r="X871" s="154"/>
      <c r="Y871" s="154"/>
      <c r="Z871" s="154"/>
    </row>
    <row r="872" spans="1:26" ht="38.25">
      <c r="A872" s="141"/>
      <c r="B872" s="50" t="s">
        <v>1352</v>
      </c>
      <c r="C872" s="90"/>
      <c r="D872" s="39"/>
      <c r="E872" s="154"/>
      <c r="F872" s="154"/>
      <c r="G872" s="154"/>
      <c r="H872" s="154"/>
      <c r="I872" s="154"/>
      <c r="J872" s="154"/>
      <c r="K872" s="154"/>
      <c r="L872" s="154"/>
      <c r="M872" s="154"/>
      <c r="N872" s="154"/>
      <c r="O872" s="154"/>
      <c r="P872" s="154"/>
      <c r="Q872" s="154"/>
      <c r="R872" s="154"/>
      <c r="S872" s="154"/>
      <c r="T872" s="154"/>
      <c r="U872" s="154"/>
      <c r="V872" s="154"/>
      <c r="W872" s="154"/>
      <c r="X872" s="154"/>
      <c r="Y872" s="154"/>
      <c r="Z872" s="154"/>
    </row>
    <row r="873" spans="1:26" ht="178.5">
      <c r="A873" s="141"/>
      <c r="B873" s="50" t="s">
        <v>1353</v>
      </c>
      <c r="C873" s="90" t="s">
        <v>1354</v>
      </c>
      <c r="D873" s="39" t="s">
        <v>1355</v>
      </c>
      <c r="E873" s="154"/>
      <c r="F873" s="154"/>
      <c r="G873" s="154"/>
      <c r="H873" s="154"/>
      <c r="I873" s="154"/>
      <c r="J873" s="154"/>
      <c r="K873" s="154"/>
      <c r="L873" s="154"/>
      <c r="M873" s="154"/>
      <c r="N873" s="154"/>
      <c r="O873" s="154"/>
      <c r="P873" s="154"/>
      <c r="Q873" s="154"/>
      <c r="R873" s="154"/>
      <c r="S873" s="154"/>
      <c r="T873" s="154"/>
      <c r="U873" s="154"/>
      <c r="V873" s="154"/>
      <c r="W873" s="154"/>
      <c r="X873" s="154"/>
      <c r="Y873" s="154"/>
      <c r="Z873" s="154"/>
    </row>
    <row r="874" spans="1:26" ht="38.25">
      <c r="A874" s="141"/>
      <c r="B874" s="50" t="s">
        <v>1356</v>
      </c>
      <c r="C874" s="90"/>
      <c r="D874" s="39"/>
      <c r="E874" s="154"/>
      <c r="F874" s="154"/>
      <c r="G874" s="154"/>
      <c r="H874" s="154"/>
      <c r="I874" s="154"/>
      <c r="J874" s="154"/>
      <c r="K874" s="154"/>
      <c r="L874" s="154"/>
      <c r="M874" s="154"/>
      <c r="N874" s="154"/>
      <c r="O874" s="154"/>
      <c r="P874" s="154"/>
      <c r="Q874" s="154"/>
      <c r="R874" s="154"/>
      <c r="S874" s="154"/>
      <c r="T874" s="154"/>
      <c r="U874" s="154"/>
      <c r="V874" s="154"/>
      <c r="W874" s="154"/>
      <c r="X874" s="154"/>
      <c r="Y874" s="154"/>
      <c r="Z874" s="154"/>
    </row>
    <row r="875" spans="1:26" ht="25.5">
      <c r="A875" s="141"/>
      <c r="B875" s="50" t="s">
        <v>1357</v>
      </c>
      <c r="C875" s="90"/>
      <c r="D875" s="39"/>
      <c r="E875" s="154"/>
      <c r="F875" s="154"/>
      <c r="G875" s="154"/>
      <c r="H875" s="154"/>
      <c r="I875" s="154"/>
      <c r="J875" s="154"/>
      <c r="K875" s="154"/>
      <c r="L875" s="154"/>
      <c r="M875" s="154"/>
      <c r="N875" s="154"/>
      <c r="O875" s="154"/>
      <c r="P875" s="154"/>
      <c r="Q875" s="154"/>
      <c r="R875" s="154"/>
      <c r="S875" s="154"/>
      <c r="T875" s="154"/>
      <c r="U875" s="154"/>
      <c r="V875" s="154"/>
      <c r="W875" s="154"/>
      <c r="X875" s="154"/>
      <c r="Y875" s="154"/>
      <c r="Z875" s="154"/>
    </row>
    <row r="876" spans="1:26" ht="14.25">
      <c r="A876" s="141"/>
      <c r="B876" s="164">
        <v>44212</v>
      </c>
      <c r="C876" s="33"/>
      <c r="D876" s="29"/>
      <c r="E876" s="156"/>
      <c r="F876" s="156"/>
      <c r="G876" s="156"/>
      <c r="H876" s="156"/>
      <c r="I876" s="156"/>
      <c r="J876" s="156"/>
      <c r="K876" s="156"/>
      <c r="L876" s="156"/>
      <c r="M876" s="156"/>
      <c r="N876" s="156"/>
      <c r="O876" s="156"/>
      <c r="P876" s="156"/>
      <c r="Q876" s="156"/>
      <c r="R876" s="156"/>
      <c r="S876" s="156"/>
      <c r="T876" s="156"/>
      <c r="U876" s="156"/>
      <c r="V876" s="156"/>
      <c r="W876" s="156"/>
      <c r="X876" s="156"/>
      <c r="Y876" s="156"/>
      <c r="Z876" s="156"/>
    </row>
    <row r="877" spans="1:26" ht="14.25">
      <c r="A877" s="141"/>
      <c r="B877" s="50" t="s">
        <v>1358</v>
      </c>
      <c r="C877" s="90"/>
      <c r="D877" s="39"/>
      <c r="E877" s="154"/>
      <c r="F877" s="154"/>
      <c r="G877" s="154"/>
      <c r="H877" s="154"/>
      <c r="I877" s="154"/>
      <c r="J877" s="154"/>
      <c r="K877" s="154"/>
      <c r="L877" s="154"/>
      <c r="M877" s="154"/>
      <c r="N877" s="154"/>
      <c r="O877" s="154"/>
      <c r="P877" s="154"/>
      <c r="Q877" s="154"/>
      <c r="R877" s="154"/>
      <c r="S877" s="154"/>
      <c r="T877" s="154"/>
      <c r="U877" s="154"/>
      <c r="V877" s="154"/>
      <c r="W877" s="154"/>
      <c r="X877" s="154"/>
      <c r="Y877" s="154"/>
      <c r="Z877" s="154"/>
    </row>
    <row r="878" spans="1:26" ht="14.25">
      <c r="A878" s="141"/>
      <c r="B878" s="50" t="s">
        <v>1359</v>
      </c>
      <c r="C878" s="90"/>
      <c r="D878" s="39"/>
      <c r="E878" s="154"/>
      <c r="F878" s="154"/>
      <c r="G878" s="154"/>
      <c r="H878" s="154"/>
      <c r="I878" s="154"/>
      <c r="J878" s="154"/>
      <c r="K878" s="154"/>
      <c r="L878" s="154"/>
      <c r="M878" s="154"/>
      <c r="N878" s="154"/>
      <c r="O878" s="154"/>
      <c r="P878" s="154"/>
      <c r="Q878" s="154"/>
      <c r="R878" s="154"/>
      <c r="S878" s="154"/>
      <c r="T878" s="154"/>
      <c r="U878" s="154"/>
      <c r="V878" s="154"/>
      <c r="W878" s="154"/>
      <c r="X878" s="154"/>
      <c r="Y878" s="154"/>
      <c r="Z878" s="154"/>
    </row>
    <row r="879" spans="1:26" ht="25.5">
      <c r="A879" s="141"/>
      <c r="B879" s="50" t="s">
        <v>1360</v>
      </c>
      <c r="C879" s="90" t="s">
        <v>1361</v>
      </c>
      <c r="D879" s="39"/>
      <c r="E879" s="154"/>
      <c r="F879" s="154"/>
      <c r="G879" s="154"/>
      <c r="H879" s="154"/>
      <c r="I879" s="154"/>
      <c r="J879" s="154"/>
      <c r="K879" s="154"/>
      <c r="L879" s="154"/>
      <c r="M879" s="154"/>
      <c r="N879" s="154"/>
      <c r="O879" s="154"/>
      <c r="P879" s="154"/>
      <c r="Q879" s="154"/>
      <c r="R879" s="154"/>
      <c r="S879" s="154"/>
      <c r="T879" s="154"/>
      <c r="U879" s="154"/>
      <c r="V879" s="154"/>
      <c r="W879" s="154"/>
      <c r="X879" s="154"/>
      <c r="Y879" s="154"/>
      <c r="Z879" s="154"/>
    </row>
    <row r="880" spans="1:26" ht="114.75">
      <c r="A880" s="141"/>
      <c r="B880" s="50" t="s">
        <v>1362</v>
      </c>
      <c r="C880" s="90"/>
      <c r="D880" s="39"/>
      <c r="E880" s="154"/>
      <c r="F880" s="154"/>
      <c r="G880" s="154"/>
      <c r="H880" s="154"/>
      <c r="I880" s="154"/>
      <c r="J880" s="154"/>
      <c r="K880" s="154"/>
      <c r="L880" s="154"/>
      <c r="M880" s="154"/>
      <c r="N880" s="154"/>
      <c r="O880" s="154"/>
      <c r="P880" s="154"/>
      <c r="Q880" s="154"/>
      <c r="R880" s="154"/>
      <c r="S880" s="154"/>
      <c r="T880" s="154"/>
      <c r="U880" s="154"/>
      <c r="V880" s="154"/>
      <c r="W880" s="154"/>
      <c r="X880" s="154"/>
      <c r="Y880" s="154"/>
      <c r="Z880" s="154"/>
    </row>
    <row r="881" spans="1:26" ht="178.5">
      <c r="A881" s="141"/>
      <c r="B881" s="50" t="s">
        <v>1363</v>
      </c>
      <c r="C881" s="182" t="s">
        <v>1364</v>
      </c>
      <c r="D881" s="39"/>
      <c r="E881" s="154"/>
      <c r="F881" s="154"/>
      <c r="G881" s="154"/>
      <c r="H881" s="154"/>
      <c r="I881" s="154"/>
      <c r="J881" s="154"/>
      <c r="K881" s="154"/>
      <c r="L881" s="154"/>
      <c r="M881" s="154"/>
      <c r="N881" s="154"/>
      <c r="O881" s="154"/>
      <c r="P881" s="154"/>
      <c r="Q881" s="154"/>
      <c r="R881" s="154"/>
      <c r="S881" s="154"/>
      <c r="T881" s="154"/>
      <c r="U881" s="154"/>
      <c r="V881" s="154"/>
      <c r="W881" s="154"/>
      <c r="X881" s="154"/>
      <c r="Y881" s="154"/>
      <c r="Z881" s="154"/>
    </row>
    <row r="882" spans="1:26" ht="115.5">
      <c r="A882" s="141"/>
      <c r="B882" s="50" t="s">
        <v>1365</v>
      </c>
      <c r="C882" s="183"/>
      <c r="D882" s="39"/>
      <c r="E882" s="154"/>
      <c r="F882" s="154"/>
      <c r="G882" s="154"/>
      <c r="H882" s="154"/>
      <c r="I882" s="154"/>
      <c r="J882" s="154"/>
      <c r="K882" s="154"/>
      <c r="L882" s="154"/>
      <c r="M882" s="154"/>
      <c r="N882" s="154"/>
      <c r="O882" s="154"/>
      <c r="P882" s="154"/>
      <c r="Q882" s="154"/>
      <c r="R882" s="154"/>
      <c r="S882" s="154"/>
      <c r="T882" s="154"/>
      <c r="U882" s="154"/>
      <c r="V882" s="154"/>
      <c r="W882" s="154"/>
      <c r="X882" s="154"/>
      <c r="Y882" s="154"/>
      <c r="Z882" s="154"/>
    </row>
    <row r="883" spans="1:26" ht="51.75">
      <c r="A883" s="141"/>
      <c r="B883" s="50" t="s">
        <v>1366</v>
      </c>
      <c r="C883" s="184"/>
      <c r="D883" s="39"/>
      <c r="E883" s="154"/>
      <c r="F883" s="154"/>
      <c r="G883" s="154"/>
      <c r="H883" s="154"/>
      <c r="I883" s="154"/>
      <c r="J883" s="154"/>
      <c r="K883" s="154"/>
      <c r="L883" s="154"/>
      <c r="M883" s="154"/>
      <c r="N883" s="154"/>
      <c r="O883" s="154"/>
      <c r="P883" s="154"/>
      <c r="Q883" s="154"/>
      <c r="R883" s="154"/>
      <c r="S883" s="154"/>
      <c r="T883" s="154"/>
      <c r="U883" s="154"/>
      <c r="V883" s="154"/>
      <c r="W883" s="154"/>
      <c r="X883" s="154"/>
      <c r="Y883" s="154"/>
      <c r="Z883" s="154"/>
    </row>
    <row r="884" spans="1:26" ht="77.25">
      <c r="A884" s="141"/>
      <c r="B884" s="50" t="s">
        <v>1367</v>
      </c>
      <c r="C884" s="185"/>
      <c r="D884" s="39"/>
      <c r="E884" s="154"/>
      <c r="F884" s="154"/>
      <c r="G884" s="154"/>
      <c r="H884" s="154"/>
      <c r="I884" s="154"/>
      <c r="J884" s="154"/>
      <c r="K884" s="154"/>
      <c r="L884" s="154"/>
      <c r="M884" s="154"/>
      <c r="N884" s="154"/>
      <c r="O884" s="154"/>
      <c r="P884" s="154"/>
      <c r="Q884" s="154"/>
      <c r="R884" s="154"/>
      <c r="S884" s="154"/>
      <c r="T884" s="154"/>
      <c r="U884" s="154"/>
      <c r="V884" s="154"/>
      <c r="W884" s="154"/>
      <c r="X884" s="154"/>
      <c r="Y884" s="154"/>
      <c r="Z884" s="154"/>
    </row>
    <row r="885" spans="1:26" ht="153.75">
      <c r="A885" s="141"/>
      <c r="B885" s="50" t="s">
        <v>1368</v>
      </c>
      <c r="C885" s="185"/>
      <c r="D885" s="39"/>
      <c r="E885" s="154"/>
      <c r="F885" s="154"/>
      <c r="G885" s="154"/>
      <c r="H885" s="154"/>
      <c r="I885" s="154"/>
      <c r="J885" s="154"/>
      <c r="K885" s="154"/>
      <c r="L885" s="154"/>
      <c r="M885" s="154"/>
      <c r="N885" s="154"/>
      <c r="O885" s="154"/>
      <c r="P885" s="154"/>
      <c r="Q885" s="154"/>
      <c r="R885" s="154"/>
      <c r="S885" s="154"/>
      <c r="T885" s="154"/>
      <c r="U885" s="154"/>
      <c r="V885" s="154"/>
      <c r="W885" s="154"/>
      <c r="X885" s="154"/>
      <c r="Y885" s="154"/>
      <c r="Z885" s="154"/>
    </row>
    <row r="886" spans="1:26" ht="204.75">
      <c r="A886" s="141"/>
      <c r="B886" s="50" t="s">
        <v>1369</v>
      </c>
      <c r="C886" s="185"/>
      <c r="D886" s="39"/>
      <c r="E886" s="154"/>
      <c r="F886" s="154"/>
      <c r="G886" s="154"/>
      <c r="H886" s="154"/>
      <c r="I886" s="154"/>
      <c r="J886" s="154"/>
      <c r="K886" s="154"/>
      <c r="L886" s="154"/>
      <c r="M886" s="154"/>
      <c r="N886" s="154"/>
      <c r="O886" s="154"/>
      <c r="P886" s="154"/>
      <c r="Q886" s="154"/>
      <c r="R886" s="154"/>
      <c r="S886" s="154"/>
      <c r="T886" s="154"/>
      <c r="U886" s="154"/>
      <c r="V886" s="154"/>
      <c r="W886" s="154"/>
      <c r="X886" s="154"/>
      <c r="Y886" s="154"/>
      <c r="Z886" s="154"/>
    </row>
    <row r="887" spans="1:26" ht="409.6">
      <c r="A887" s="141"/>
      <c r="B887" s="50" t="s">
        <v>1370</v>
      </c>
      <c r="C887" s="185"/>
      <c r="D887" s="39"/>
      <c r="E887" s="154"/>
      <c r="F887" s="154"/>
      <c r="G887" s="154"/>
      <c r="H887" s="154"/>
      <c r="I887" s="154"/>
      <c r="J887" s="154"/>
      <c r="K887" s="154"/>
      <c r="L887" s="154"/>
      <c r="M887" s="154"/>
      <c r="N887" s="154"/>
      <c r="O887" s="154"/>
      <c r="P887" s="154"/>
      <c r="Q887" s="154"/>
      <c r="R887" s="154"/>
      <c r="S887" s="154"/>
      <c r="T887" s="154"/>
      <c r="U887" s="154"/>
      <c r="V887" s="154"/>
      <c r="W887" s="154"/>
      <c r="X887" s="154"/>
      <c r="Y887" s="154"/>
      <c r="Z887" s="154"/>
    </row>
    <row r="888" spans="1:26" ht="230.25">
      <c r="A888" s="141"/>
      <c r="B888" s="50" t="s">
        <v>1371</v>
      </c>
      <c r="C888" s="186"/>
      <c r="D888" s="39"/>
      <c r="E888" s="154"/>
      <c r="F888" s="154"/>
      <c r="G888" s="154"/>
      <c r="H888" s="154"/>
      <c r="I888" s="154"/>
      <c r="J888" s="154"/>
      <c r="K888" s="154"/>
      <c r="L888" s="154"/>
      <c r="M888" s="154"/>
      <c r="N888" s="154"/>
      <c r="O888" s="154"/>
      <c r="P888" s="154"/>
      <c r="Q888" s="154"/>
      <c r="R888" s="154"/>
      <c r="S888" s="154"/>
      <c r="T888" s="154"/>
      <c r="U888" s="154"/>
      <c r="V888" s="154"/>
      <c r="W888" s="154"/>
      <c r="X888" s="154"/>
      <c r="Y888" s="154"/>
      <c r="Z888" s="154"/>
    </row>
    <row r="889" spans="1:26" ht="38.25">
      <c r="A889" s="141"/>
      <c r="B889" s="87" t="s">
        <v>1372</v>
      </c>
      <c r="C889" s="90" t="s">
        <v>1373</v>
      </c>
      <c r="D889" s="39"/>
      <c r="E889" s="154"/>
      <c r="F889" s="154"/>
      <c r="G889" s="154"/>
      <c r="H889" s="154"/>
      <c r="I889" s="154"/>
      <c r="J889" s="154"/>
      <c r="K889" s="154"/>
      <c r="L889" s="154"/>
      <c r="M889" s="154"/>
      <c r="N889" s="154"/>
      <c r="O889" s="154"/>
      <c r="P889" s="154"/>
      <c r="Q889" s="154"/>
      <c r="R889" s="154"/>
      <c r="S889" s="154"/>
      <c r="T889" s="154"/>
      <c r="U889" s="154"/>
      <c r="V889" s="154"/>
      <c r="W889" s="154"/>
      <c r="X889" s="154"/>
      <c r="Y889" s="154"/>
      <c r="Z889" s="154"/>
    </row>
    <row r="890" spans="1:26" ht="140.25">
      <c r="A890" s="141"/>
      <c r="B890" s="50" t="s">
        <v>1374</v>
      </c>
      <c r="C890" s="90" t="s">
        <v>1375</v>
      </c>
      <c r="D890" s="39"/>
      <c r="E890" s="154"/>
      <c r="F890" s="154"/>
      <c r="G890" s="154"/>
      <c r="H890" s="154"/>
      <c r="I890" s="154"/>
      <c r="J890" s="154"/>
      <c r="K890" s="154"/>
      <c r="L890" s="154"/>
      <c r="M890" s="154"/>
      <c r="N890" s="154"/>
      <c r="O890" s="154"/>
      <c r="P890" s="154"/>
      <c r="Q890" s="154"/>
      <c r="R890" s="154"/>
      <c r="S890" s="154"/>
      <c r="T890" s="154"/>
      <c r="U890" s="154"/>
      <c r="V890" s="154"/>
      <c r="W890" s="154"/>
      <c r="X890" s="154"/>
      <c r="Y890" s="154"/>
      <c r="Z890" s="154"/>
    </row>
    <row r="891" spans="1:26" ht="51">
      <c r="A891" s="141"/>
      <c r="B891" s="66" t="s">
        <v>1376</v>
      </c>
      <c r="C891" s="90"/>
      <c r="D891" s="39"/>
      <c r="E891" s="154"/>
      <c r="F891" s="154"/>
      <c r="G891" s="154"/>
      <c r="H891" s="154"/>
      <c r="I891" s="154"/>
      <c r="J891" s="154"/>
      <c r="K891" s="154"/>
      <c r="L891" s="154"/>
      <c r="M891" s="154"/>
      <c r="N891" s="154"/>
      <c r="O891" s="154"/>
      <c r="P891" s="154"/>
      <c r="Q891" s="154"/>
      <c r="R891" s="154"/>
      <c r="S891" s="154"/>
      <c r="T891" s="154"/>
      <c r="U891" s="154"/>
      <c r="V891" s="154"/>
      <c r="W891" s="154"/>
      <c r="X891" s="154"/>
      <c r="Y891" s="154"/>
      <c r="Z891" s="154"/>
    </row>
    <row r="892" spans="1:26" ht="14.25">
      <c r="A892" s="141"/>
      <c r="B892" s="50" t="s">
        <v>1377</v>
      </c>
      <c r="C892" s="90" t="s">
        <v>1378</v>
      </c>
      <c r="D892" s="39"/>
      <c r="E892" s="154"/>
      <c r="F892" s="154"/>
      <c r="G892" s="154"/>
      <c r="H892" s="154"/>
      <c r="I892" s="154"/>
      <c r="J892" s="154"/>
      <c r="K892" s="154"/>
      <c r="L892" s="154"/>
      <c r="M892" s="154"/>
      <c r="N892" s="154"/>
      <c r="O892" s="154"/>
      <c r="P892" s="154"/>
      <c r="Q892" s="154"/>
      <c r="R892" s="154"/>
      <c r="S892" s="154"/>
      <c r="T892" s="154"/>
      <c r="U892" s="154"/>
      <c r="V892" s="154"/>
      <c r="W892" s="154"/>
      <c r="X892" s="154"/>
      <c r="Y892" s="154"/>
      <c r="Z892" s="154"/>
    </row>
    <row r="893" spans="1:26" ht="25.5">
      <c r="A893" s="141"/>
      <c r="B893" s="50" t="s">
        <v>1379</v>
      </c>
      <c r="C893" s="90"/>
      <c r="D893" s="39"/>
      <c r="E893" s="154"/>
      <c r="F893" s="154"/>
      <c r="G893" s="154"/>
      <c r="H893" s="154"/>
      <c r="I893" s="154"/>
      <c r="J893" s="154"/>
      <c r="K893" s="154"/>
      <c r="L893" s="154"/>
      <c r="M893" s="154"/>
      <c r="N893" s="154"/>
      <c r="O893" s="154"/>
      <c r="P893" s="154"/>
      <c r="Q893" s="154"/>
      <c r="R893" s="154"/>
      <c r="S893" s="154"/>
      <c r="T893" s="154"/>
      <c r="U893" s="154"/>
      <c r="V893" s="154"/>
      <c r="W893" s="154"/>
      <c r="X893" s="154"/>
      <c r="Y893" s="154"/>
      <c r="Z893" s="154"/>
    </row>
    <row r="894" spans="1:26" ht="76.5">
      <c r="A894" s="141"/>
      <c r="B894" s="50" t="s">
        <v>1380</v>
      </c>
      <c r="C894" s="90" t="s">
        <v>1381</v>
      </c>
      <c r="D894" s="39"/>
      <c r="E894" s="154"/>
      <c r="F894" s="154"/>
      <c r="G894" s="154"/>
      <c r="H894" s="154"/>
      <c r="I894" s="154"/>
      <c r="J894" s="154"/>
      <c r="K894" s="154"/>
      <c r="L894" s="154"/>
      <c r="M894" s="154"/>
      <c r="N894" s="154"/>
      <c r="O894" s="154"/>
      <c r="P894" s="154"/>
      <c r="Q894" s="154"/>
      <c r="R894" s="154"/>
      <c r="S894" s="154"/>
      <c r="T894" s="154"/>
      <c r="U894" s="154"/>
      <c r="V894" s="154"/>
      <c r="W894" s="154"/>
      <c r="X894" s="154"/>
      <c r="Y894" s="154"/>
      <c r="Z894" s="154"/>
    </row>
    <row r="895" spans="1:26" ht="14.25">
      <c r="A895" s="141"/>
      <c r="B895" s="164">
        <v>44211</v>
      </c>
      <c r="C895" s="33"/>
      <c r="D895" s="29"/>
      <c r="E895" s="156"/>
      <c r="F895" s="156"/>
      <c r="G895" s="156"/>
      <c r="H895" s="156"/>
      <c r="I895" s="156"/>
      <c r="J895" s="156"/>
      <c r="K895" s="156"/>
      <c r="L895" s="156"/>
      <c r="M895" s="156"/>
      <c r="N895" s="156"/>
      <c r="O895" s="156"/>
      <c r="P895" s="156"/>
      <c r="Q895" s="156"/>
      <c r="R895" s="156"/>
      <c r="S895" s="156"/>
      <c r="T895" s="156"/>
      <c r="U895" s="156"/>
      <c r="V895" s="156"/>
      <c r="W895" s="156"/>
      <c r="X895" s="156"/>
      <c r="Y895" s="156"/>
      <c r="Z895" s="156"/>
    </row>
    <row r="896" spans="1:26" ht="38.25">
      <c r="A896" s="141"/>
      <c r="B896" s="50" t="s">
        <v>1382</v>
      </c>
      <c r="C896" s="90"/>
      <c r="D896" s="39"/>
      <c r="E896" s="154"/>
      <c r="F896" s="154"/>
      <c r="G896" s="154"/>
      <c r="H896" s="154"/>
      <c r="I896" s="154"/>
      <c r="J896" s="154"/>
      <c r="K896" s="154"/>
      <c r="L896" s="154"/>
      <c r="M896" s="154"/>
      <c r="N896" s="154"/>
      <c r="O896" s="154"/>
      <c r="P896" s="154"/>
      <c r="Q896" s="154"/>
      <c r="R896" s="154"/>
      <c r="S896" s="154"/>
      <c r="T896" s="154"/>
      <c r="U896" s="154"/>
      <c r="V896" s="154"/>
      <c r="W896" s="154"/>
      <c r="X896" s="154"/>
      <c r="Y896" s="154"/>
      <c r="Z896" s="154"/>
    </row>
    <row r="897" spans="1:26" ht="14.25">
      <c r="A897" s="141"/>
      <c r="B897" s="50" t="s">
        <v>1383</v>
      </c>
      <c r="C897" s="90" t="s">
        <v>1384</v>
      </c>
      <c r="D897" s="39"/>
      <c r="E897" s="154"/>
      <c r="F897" s="154"/>
      <c r="G897" s="154"/>
      <c r="H897" s="154"/>
      <c r="I897" s="154"/>
      <c r="J897" s="154"/>
      <c r="K897" s="154"/>
      <c r="L897" s="154"/>
      <c r="M897" s="154"/>
      <c r="N897" s="154"/>
      <c r="O897" s="154"/>
      <c r="P897" s="154"/>
      <c r="Q897" s="154"/>
      <c r="R897" s="154"/>
      <c r="S897" s="154"/>
      <c r="T897" s="154"/>
      <c r="U897" s="154"/>
      <c r="V897" s="154"/>
      <c r="W897" s="154"/>
      <c r="X897" s="154"/>
      <c r="Y897" s="154"/>
      <c r="Z897" s="154"/>
    </row>
    <row r="898" spans="1:26" ht="114.75">
      <c r="A898" s="141"/>
      <c r="B898" s="50" t="s">
        <v>1385</v>
      </c>
      <c r="C898" s="90" t="s">
        <v>1386</v>
      </c>
      <c r="D898" s="39"/>
      <c r="E898" s="154"/>
      <c r="F898" s="154"/>
      <c r="G898" s="154"/>
      <c r="H898" s="154"/>
      <c r="I898" s="154"/>
      <c r="J898" s="154"/>
      <c r="K898" s="154"/>
      <c r="L898" s="154"/>
      <c r="M898" s="154"/>
      <c r="N898" s="154"/>
      <c r="O898" s="154"/>
      <c r="P898" s="154"/>
      <c r="Q898" s="154"/>
      <c r="R898" s="154"/>
      <c r="S898" s="154"/>
      <c r="T898" s="154"/>
      <c r="U898" s="154"/>
      <c r="V898" s="154"/>
      <c r="W898" s="154"/>
      <c r="X898" s="154"/>
      <c r="Y898" s="154"/>
      <c r="Z898" s="154"/>
    </row>
    <row r="899" spans="1:26" ht="114.75">
      <c r="A899" s="141"/>
      <c r="B899" s="50" t="s">
        <v>1387</v>
      </c>
      <c r="C899" s="90" t="s">
        <v>1388</v>
      </c>
      <c r="D899" s="39"/>
      <c r="E899" s="154"/>
      <c r="F899" s="154"/>
      <c r="G899" s="154"/>
      <c r="H899" s="154"/>
      <c r="I899" s="154"/>
      <c r="J899" s="154"/>
      <c r="K899" s="154"/>
      <c r="L899" s="154"/>
      <c r="M899" s="154"/>
      <c r="N899" s="154"/>
      <c r="O899" s="154"/>
      <c r="P899" s="154"/>
      <c r="Q899" s="154"/>
      <c r="R899" s="154"/>
      <c r="S899" s="154"/>
      <c r="T899" s="154"/>
      <c r="U899" s="154"/>
      <c r="V899" s="154"/>
      <c r="W899" s="154"/>
      <c r="X899" s="154"/>
      <c r="Y899" s="154"/>
      <c r="Z899" s="154"/>
    </row>
    <row r="900" spans="1:26" ht="14.25">
      <c r="A900" s="141"/>
      <c r="B900" s="50" t="s">
        <v>1389</v>
      </c>
      <c r="C900" s="90"/>
      <c r="D900" s="39"/>
      <c r="E900" s="154"/>
      <c r="F900" s="154"/>
      <c r="G900" s="154"/>
      <c r="H900" s="154"/>
      <c r="I900" s="154"/>
      <c r="J900" s="154"/>
      <c r="K900" s="154"/>
      <c r="L900" s="154"/>
      <c r="M900" s="154"/>
      <c r="N900" s="154"/>
      <c r="O900" s="154"/>
      <c r="P900" s="154"/>
      <c r="Q900" s="154"/>
      <c r="R900" s="154"/>
      <c r="S900" s="154"/>
      <c r="T900" s="154"/>
      <c r="U900" s="154"/>
      <c r="V900" s="154"/>
      <c r="W900" s="154"/>
      <c r="X900" s="154"/>
      <c r="Y900" s="154"/>
      <c r="Z900" s="154"/>
    </row>
    <row r="901" spans="1:26" ht="409.5">
      <c r="A901" s="141"/>
      <c r="B901" s="50" t="s">
        <v>1390</v>
      </c>
      <c r="C901" s="90" t="s">
        <v>1391</v>
      </c>
      <c r="D901" s="39"/>
      <c r="E901" s="154"/>
      <c r="F901" s="154"/>
      <c r="G901" s="154"/>
      <c r="H901" s="154"/>
      <c r="I901" s="154"/>
      <c r="J901" s="154"/>
      <c r="K901" s="154"/>
      <c r="L901" s="154"/>
      <c r="M901" s="154"/>
      <c r="N901" s="154"/>
      <c r="O901" s="154"/>
      <c r="P901" s="154"/>
      <c r="Q901" s="154"/>
      <c r="R901" s="154"/>
      <c r="S901" s="154"/>
      <c r="T901" s="154"/>
      <c r="U901" s="154"/>
      <c r="V901" s="154"/>
      <c r="W901" s="154"/>
      <c r="X901" s="154"/>
      <c r="Y901" s="154"/>
      <c r="Z901" s="154"/>
    </row>
    <row r="902" spans="1:26" ht="63.75">
      <c r="A902" s="141"/>
      <c r="B902" s="50" t="s">
        <v>1392</v>
      </c>
      <c r="C902" s="90"/>
      <c r="D902" s="39"/>
      <c r="E902" s="154"/>
      <c r="F902" s="154"/>
      <c r="G902" s="154"/>
      <c r="H902" s="154"/>
      <c r="I902" s="154"/>
      <c r="J902" s="154"/>
      <c r="K902" s="154"/>
      <c r="L902" s="154"/>
      <c r="M902" s="154"/>
      <c r="N902" s="154"/>
      <c r="O902" s="154"/>
      <c r="P902" s="154"/>
      <c r="Q902" s="154"/>
      <c r="R902" s="154"/>
      <c r="S902" s="154"/>
      <c r="T902" s="154"/>
      <c r="U902" s="154"/>
      <c r="V902" s="154"/>
      <c r="W902" s="154"/>
      <c r="X902" s="154"/>
      <c r="Y902" s="154"/>
      <c r="Z902" s="154"/>
    </row>
    <row r="903" spans="1:26" ht="51">
      <c r="A903" s="141"/>
      <c r="B903" s="50" t="s">
        <v>1393</v>
      </c>
      <c r="C903" s="90" t="s">
        <v>1394</v>
      </c>
      <c r="D903" s="39"/>
      <c r="E903" s="154"/>
      <c r="F903" s="154"/>
      <c r="G903" s="154"/>
      <c r="H903" s="154"/>
      <c r="I903" s="154"/>
      <c r="J903" s="154"/>
      <c r="K903" s="154"/>
      <c r="L903" s="154"/>
      <c r="M903" s="154"/>
      <c r="N903" s="154"/>
      <c r="O903" s="154"/>
      <c r="P903" s="154"/>
      <c r="Q903" s="154"/>
      <c r="R903" s="154"/>
      <c r="S903" s="154"/>
      <c r="T903" s="154"/>
      <c r="U903" s="154"/>
      <c r="V903" s="154"/>
      <c r="W903" s="154"/>
      <c r="X903" s="154"/>
      <c r="Y903" s="154"/>
      <c r="Z903" s="154"/>
    </row>
    <row r="904" spans="1:26" ht="140.25">
      <c r="A904" s="141"/>
      <c r="B904" s="50" t="s">
        <v>1395</v>
      </c>
      <c r="C904" s="90" t="s">
        <v>1396</v>
      </c>
      <c r="D904" s="39"/>
      <c r="E904" s="154"/>
      <c r="F904" s="154"/>
      <c r="G904" s="154"/>
      <c r="H904" s="154"/>
      <c r="I904" s="154"/>
      <c r="J904" s="154"/>
      <c r="K904" s="154"/>
      <c r="L904" s="154"/>
      <c r="M904" s="154"/>
      <c r="N904" s="154"/>
      <c r="O904" s="154"/>
      <c r="P904" s="154"/>
      <c r="Q904" s="154"/>
      <c r="R904" s="154"/>
      <c r="S904" s="154"/>
      <c r="T904" s="154"/>
      <c r="U904" s="154"/>
      <c r="V904" s="154"/>
      <c r="W904" s="154"/>
      <c r="X904" s="154"/>
      <c r="Y904" s="154"/>
      <c r="Z904" s="154"/>
    </row>
    <row r="905" spans="1:26" ht="102">
      <c r="A905" s="141"/>
      <c r="B905" s="50" t="s">
        <v>1397</v>
      </c>
      <c r="C905" s="93" t="s">
        <v>1398</v>
      </c>
      <c r="D905" s="39"/>
      <c r="E905" s="154"/>
      <c r="F905" s="154"/>
      <c r="G905" s="154"/>
      <c r="H905" s="154"/>
      <c r="I905" s="154"/>
      <c r="J905" s="154"/>
      <c r="K905" s="154"/>
      <c r="L905" s="154"/>
      <c r="M905" s="154"/>
      <c r="N905" s="154"/>
      <c r="O905" s="154"/>
      <c r="P905" s="154"/>
      <c r="Q905" s="154"/>
      <c r="R905" s="154"/>
      <c r="S905" s="154"/>
      <c r="T905" s="154"/>
      <c r="U905" s="154"/>
      <c r="V905" s="154"/>
      <c r="W905" s="154"/>
      <c r="X905" s="154"/>
      <c r="Y905" s="154"/>
      <c r="Z905" s="154"/>
    </row>
    <row r="906" spans="1:26" ht="102">
      <c r="A906" s="141"/>
      <c r="B906" s="50" t="s">
        <v>1399</v>
      </c>
      <c r="C906" s="90"/>
      <c r="D906" s="39"/>
      <c r="E906" s="154"/>
      <c r="F906" s="154"/>
      <c r="G906" s="154"/>
      <c r="H906" s="154"/>
      <c r="I906" s="154"/>
      <c r="J906" s="154"/>
      <c r="K906" s="154"/>
      <c r="L906" s="154"/>
      <c r="M906" s="154"/>
      <c r="N906" s="154"/>
      <c r="O906" s="154"/>
      <c r="P906" s="154"/>
      <c r="Q906" s="154"/>
      <c r="R906" s="154"/>
      <c r="S906" s="154"/>
      <c r="T906" s="154"/>
      <c r="U906" s="154"/>
      <c r="V906" s="154"/>
      <c r="W906" s="154"/>
      <c r="X906" s="154"/>
      <c r="Y906" s="154"/>
      <c r="Z906" s="154"/>
    </row>
    <row r="907" spans="1:26" ht="63.75">
      <c r="A907" s="141"/>
      <c r="B907" s="50" t="s">
        <v>1400</v>
      </c>
      <c r="C907" s="187" t="s">
        <v>1401</v>
      </c>
      <c r="D907" s="39"/>
      <c r="E907" s="154"/>
      <c r="F907" s="154"/>
      <c r="G907" s="154"/>
      <c r="H907" s="154"/>
      <c r="I907" s="154"/>
      <c r="J907" s="154"/>
      <c r="K907" s="154"/>
      <c r="L907" s="154"/>
      <c r="M907" s="154"/>
      <c r="N907" s="154"/>
      <c r="O907" s="154"/>
      <c r="P907" s="154"/>
      <c r="Q907" s="154"/>
      <c r="R907" s="154"/>
      <c r="S907" s="154"/>
      <c r="T907" s="154"/>
      <c r="U907" s="154"/>
      <c r="V907" s="154"/>
      <c r="W907" s="154"/>
      <c r="X907" s="154"/>
      <c r="Y907" s="154"/>
      <c r="Z907" s="154"/>
    </row>
    <row r="908" spans="1:26" ht="25.5">
      <c r="A908" s="141"/>
      <c r="B908" s="50" t="s">
        <v>1402</v>
      </c>
      <c r="C908" s="90" t="s">
        <v>1403</v>
      </c>
      <c r="D908" s="39"/>
      <c r="E908" s="154"/>
      <c r="F908" s="154"/>
      <c r="G908" s="154"/>
      <c r="H908" s="154"/>
      <c r="I908" s="154"/>
      <c r="J908" s="154"/>
      <c r="K908" s="154"/>
      <c r="L908" s="154"/>
      <c r="M908" s="154"/>
      <c r="N908" s="154"/>
      <c r="O908" s="154"/>
      <c r="P908" s="154"/>
      <c r="Q908" s="154"/>
      <c r="R908" s="154"/>
      <c r="S908" s="154"/>
      <c r="T908" s="154"/>
      <c r="U908" s="154"/>
      <c r="V908" s="154"/>
      <c r="W908" s="154"/>
      <c r="X908" s="154"/>
      <c r="Y908" s="154"/>
      <c r="Z908" s="154"/>
    </row>
    <row r="909" spans="1:26" ht="14.25">
      <c r="A909" s="141"/>
      <c r="B909" s="50"/>
      <c r="C909" s="90"/>
      <c r="D909" s="39"/>
      <c r="E909" s="154"/>
      <c r="F909" s="154"/>
      <c r="G909" s="154"/>
      <c r="H909" s="154"/>
      <c r="I909" s="154"/>
      <c r="J909" s="154"/>
      <c r="K909" s="154"/>
      <c r="L909" s="154"/>
      <c r="M909" s="154"/>
      <c r="N909" s="154"/>
      <c r="O909" s="154"/>
      <c r="P909" s="154"/>
      <c r="Q909" s="154"/>
      <c r="R909" s="154"/>
      <c r="S909" s="154"/>
      <c r="T909" s="154"/>
      <c r="U909" s="154"/>
      <c r="V909" s="154"/>
      <c r="W909" s="154"/>
      <c r="X909" s="154"/>
      <c r="Y909" s="154"/>
      <c r="Z909" s="154"/>
    </row>
    <row r="910" spans="1:26" ht="38.25">
      <c r="A910" s="141"/>
      <c r="B910" s="50" t="s">
        <v>1404</v>
      </c>
      <c r="C910" s="90" t="s">
        <v>1405</v>
      </c>
      <c r="D910" s="39"/>
      <c r="E910" s="154"/>
      <c r="F910" s="154"/>
      <c r="G910" s="154"/>
      <c r="H910" s="154"/>
      <c r="I910" s="154"/>
      <c r="J910" s="154"/>
      <c r="K910" s="154"/>
      <c r="L910" s="154"/>
      <c r="M910" s="154"/>
      <c r="N910" s="154"/>
      <c r="O910" s="154"/>
      <c r="P910" s="154"/>
      <c r="Q910" s="154"/>
      <c r="R910" s="154"/>
      <c r="S910" s="154"/>
      <c r="T910" s="154"/>
      <c r="U910" s="154"/>
      <c r="V910" s="154"/>
      <c r="W910" s="154"/>
      <c r="X910" s="154"/>
      <c r="Y910" s="154"/>
      <c r="Z910" s="154"/>
    </row>
    <row r="911" spans="1:26" ht="14.25">
      <c r="A911" s="141"/>
      <c r="B911" s="50" t="s">
        <v>1406</v>
      </c>
      <c r="C911" s="90" t="s">
        <v>1407</v>
      </c>
      <c r="D911" s="39"/>
      <c r="E911" s="154"/>
      <c r="F911" s="154"/>
      <c r="G911" s="154"/>
      <c r="H911" s="154"/>
      <c r="I911" s="154"/>
      <c r="J911" s="154"/>
      <c r="K911" s="154"/>
      <c r="L911" s="154"/>
      <c r="M911" s="154"/>
      <c r="N911" s="154"/>
      <c r="O911" s="154"/>
      <c r="P911" s="154"/>
      <c r="Q911" s="154"/>
      <c r="R911" s="154"/>
      <c r="S911" s="154"/>
      <c r="T911" s="154"/>
      <c r="U911" s="154"/>
      <c r="V911" s="154"/>
      <c r="W911" s="154"/>
      <c r="X911" s="154"/>
      <c r="Y911" s="154"/>
      <c r="Z911" s="154"/>
    </row>
    <row r="912" spans="1:26" ht="76.5">
      <c r="A912" s="141"/>
      <c r="B912" s="50" t="s">
        <v>1408</v>
      </c>
      <c r="C912" s="90" t="s">
        <v>1409</v>
      </c>
      <c r="D912" s="39"/>
      <c r="E912" s="154"/>
      <c r="F912" s="154"/>
      <c r="G912" s="154"/>
      <c r="H912" s="154"/>
      <c r="I912" s="154"/>
      <c r="J912" s="154"/>
      <c r="K912" s="154"/>
      <c r="L912" s="154"/>
      <c r="M912" s="154"/>
      <c r="N912" s="154"/>
      <c r="O912" s="154"/>
      <c r="P912" s="154"/>
      <c r="Q912" s="154"/>
      <c r="R912" s="154"/>
      <c r="S912" s="154"/>
      <c r="T912" s="154"/>
      <c r="U912" s="154"/>
      <c r="V912" s="154"/>
      <c r="W912" s="154"/>
      <c r="X912" s="154"/>
      <c r="Y912" s="154"/>
      <c r="Z912" s="154"/>
    </row>
    <row r="913" spans="1:26" ht="25.5">
      <c r="A913" s="141"/>
      <c r="B913" s="50" t="s">
        <v>1410</v>
      </c>
      <c r="C913" s="93" t="s">
        <v>1411</v>
      </c>
      <c r="D913" s="39"/>
      <c r="E913" s="154"/>
      <c r="F913" s="154"/>
      <c r="G913" s="154"/>
      <c r="H913" s="154"/>
      <c r="I913" s="154"/>
      <c r="J913" s="154"/>
      <c r="K913" s="154"/>
      <c r="L913" s="154"/>
      <c r="M913" s="154"/>
      <c r="N913" s="154"/>
      <c r="O913" s="154"/>
      <c r="P913" s="154"/>
      <c r="Q913" s="154"/>
      <c r="R913" s="154"/>
      <c r="S913" s="154"/>
      <c r="T913" s="154"/>
      <c r="U913" s="154"/>
      <c r="V913" s="154"/>
      <c r="W913" s="154"/>
      <c r="X913" s="154"/>
      <c r="Y913" s="154"/>
      <c r="Z913" s="154"/>
    </row>
    <row r="914" spans="1:26" ht="153">
      <c r="A914" s="141"/>
      <c r="B914" s="50" t="s">
        <v>1412</v>
      </c>
      <c r="C914" s="90" t="s">
        <v>1413</v>
      </c>
      <c r="D914" s="39"/>
      <c r="E914" s="154"/>
      <c r="F914" s="154"/>
      <c r="G914" s="154"/>
      <c r="H914" s="154"/>
      <c r="I914" s="154"/>
      <c r="J914" s="154"/>
      <c r="K914" s="154"/>
      <c r="L914" s="154"/>
      <c r="M914" s="154"/>
      <c r="N914" s="154"/>
      <c r="O914" s="154"/>
      <c r="P914" s="154"/>
      <c r="Q914" s="154"/>
      <c r="R914" s="154"/>
      <c r="S914" s="154"/>
      <c r="T914" s="154"/>
      <c r="U914" s="154"/>
      <c r="V914" s="154"/>
      <c r="W914" s="154"/>
      <c r="X914" s="154"/>
      <c r="Y914" s="154"/>
      <c r="Z914" s="154"/>
    </row>
    <row r="915" spans="1:26" ht="51">
      <c r="A915" s="141"/>
      <c r="B915" s="50" t="s">
        <v>1414</v>
      </c>
      <c r="C915" s="90"/>
      <c r="D915" s="39"/>
      <c r="E915" s="154"/>
      <c r="F915" s="154"/>
      <c r="G915" s="154"/>
      <c r="H915" s="154"/>
      <c r="I915" s="154"/>
      <c r="J915" s="154"/>
      <c r="K915" s="154"/>
      <c r="L915" s="154"/>
      <c r="M915" s="154"/>
      <c r="N915" s="154"/>
      <c r="O915" s="154"/>
      <c r="P915" s="154"/>
      <c r="Q915" s="154"/>
      <c r="R915" s="154"/>
      <c r="S915" s="154"/>
      <c r="T915" s="154"/>
      <c r="U915" s="154"/>
      <c r="V915" s="154"/>
      <c r="W915" s="154"/>
      <c r="X915" s="154"/>
      <c r="Y915" s="154"/>
      <c r="Z915" s="154"/>
    </row>
    <row r="916" spans="1:26" ht="38.25">
      <c r="A916" s="141"/>
      <c r="B916" s="50" t="s">
        <v>1415</v>
      </c>
      <c r="C916" s="90"/>
      <c r="D916" s="39"/>
      <c r="E916" s="154"/>
      <c r="F916" s="154"/>
      <c r="G916" s="154"/>
      <c r="H916" s="154"/>
      <c r="I916" s="154"/>
      <c r="J916" s="154"/>
      <c r="K916" s="154"/>
      <c r="L916" s="154"/>
      <c r="M916" s="154"/>
      <c r="N916" s="154"/>
      <c r="O916" s="154"/>
      <c r="P916" s="154"/>
      <c r="Q916" s="154"/>
      <c r="R916" s="154"/>
      <c r="S916" s="154"/>
      <c r="T916" s="154"/>
      <c r="U916" s="154"/>
      <c r="V916" s="154"/>
      <c r="W916" s="154"/>
      <c r="X916" s="154"/>
      <c r="Y916" s="154"/>
      <c r="Z916" s="154"/>
    </row>
    <row r="917" spans="1:26" ht="51">
      <c r="A917" s="141"/>
      <c r="B917" s="50" t="s">
        <v>1416</v>
      </c>
      <c r="C917" s="90" t="s">
        <v>1417</v>
      </c>
      <c r="D917" s="39"/>
      <c r="E917" s="154"/>
      <c r="F917" s="154"/>
      <c r="G917" s="154"/>
      <c r="H917" s="154"/>
      <c r="I917" s="154"/>
      <c r="J917" s="154"/>
      <c r="K917" s="154"/>
      <c r="L917" s="154"/>
      <c r="M917" s="154"/>
      <c r="N917" s="154"/>
      <c r="O917" s="154"/>
      <c r="P917" s="154"/>
      <c r="Q917" s="154"/>
      <c r="R917" s="154"/>
      <c r="S917" s="154"/>
      <c r="T917" s="154"/>
      <c r="U917" s="154"/>
      <c r="V917" s="154"/>
      <c r="W917" s="154"/>
      <c r="X917" s="154"/>
      <c r="Y917" s="154"/>
      <c r="Z917" s="154"/>
    </row>
    <row r="918" spans="1:26" ht="38.25">
      <c r="A918" s="141"/>
      <c r="B918" s="50" t="s">
        <v>1418</v>
      </c>
      <c r="C918" s="90" t="s">
        <v>1419</v>
      </c>
      <c r="D918" s="39"/>
      <c r="E918" s="154"/>
      <c r="F918" s="154"/>
      <c r="G918" s="154"/>
      <c r="H918" s="154"/>
      <c r="I918" s="154"/>
      <c r="J918" s="154"/>
      <c r="K918" s="154"/>
      <c r="L918" s="154"/>
      <c r="M918" s="154"/>
      <c r="N918" s="154"/>
      <c r="O918" s="154"/>
      <c r="P918" s="154"/>
      <c r="Q918" s="154"/>
      <c r="R918" s="154"/>
      <c r="S918" s="154"/>
      <c r="T918" s="154"/>
      <c r="U918" s="154"/>
      <c r="V918" s="154"/>
      <c r="W918" s="154"/>
      <c r="X918" s="154"/>
      <c r="Y918" s="154"/>
      <c r="Z918" s="154"/>
    </row>
    <row r="919" spans="1:26" ht="38.25">
      <c r="A919" s="141"/>
      <c r="B919" s="50" t="s">
        <v>1420</v>
      </c>
      <c r="C919" s="90"/>
      <c r="D919" s="39"/>
      <c r="E919" s="154"/>
      <c r="F919" s="154"/>
      <c r="G919" s="154"/>
      <c r="H919" s="154"/>
      <c r="I919" s="154"/>
      <c r="J919" s="154"/>
      <c r="K919" s="154"/>
      <c r="L919" s="154"/>
      <c r="M919" s="154"/>
      <c r="N919" s="154"/>
      <c r="O919" s="154"/>
      <c r="P919" s="154"/>
      <c r="Q919" s="154"/>
      <c r="R919" s="154"/>
      <c r="S919" s="154"/>
      <c r="T919" s="154"/>
      <c r="U919" s="154"/>
      <c r="V919" s="154"/>
      <c r="W919" s="154"/>
      <c r="X919" s="154"/>
      <c r="Y919" s="154"/>
      <c r="Z919" s="154"/>
    </row>
    <row r="920" spans="1:26" ht="51">
      <c r="A920" s="141"/>
      <c r="B920" s="50" t="s">
        <v>1421</v>
      </c>
      <c r="C920" s="90" t="s">
        <v>1422</v>
      </c>
      <c r="D920" s="39"/>
      <c r="E920" s="154"/>
      <c r="F920" s="154"/>
      <c r="G920" s="154"/>
      <c r="H920" s="154"/>
      <c r="I920" s="154"/>
      <c r="J920" s="154"/>
      <c r="K920" s="154"/>
      <c r="L920" s="154"/>
      <c r="M920" s="154"/>
      <c r="N920" s="154"/>
      <c r="O920" s="154"/>
      <c r="P920" s="154"/>
      <c r="Q920" s="154"/>
      <c r="R920" s="154"/>
      <c r="S920" s="154"/>
      <c r="T920" s="154"/>
      <c r="U920" s="154"/>
      <c r="V920" s="154"/>
      <c r="W920" s="154"/>
      <c r="X920" s="154"/>
      <c r="Y920" s="154"/>
      <c r="Z920" s="154"/>
    </row>
    <row r="921" spans="1:26" ht="114.75">
      <c r="A921" s="141"/>
      <c r="B921" s="188" t="s">
        <v>1423</v>
      </c>
      <c r="C921" s="90" t="s">
        <v>1424</v>
      </c>
      <c r="D921" s="189"/>
      <c r="E921" s="154"/>
      <c r="F921" s="154"/>
      <c r="G921" s="154"/>
      <c r="H921" s="154"/>
      <c r="I921" s="154"/>
      <c r="J921" s="154"/>
      <c r="K921" s="154"/>
      <c r="L921" s="154"/>
      <c r="M921" s="154"/>
      <c r="N921" s="154"/>
      <c r="O921" s="154"/>
      <c r="P921" s="154"/>
      <c r="Q921" s="154"/>
      <c r="R921" s="154"/>
      <c r="S921" s="154"/>
      <c r="T921" s="154"/>
      <c r="U921" s="154"/>
      <c r="V921" s="154"/>
      <c r="W921" s="154"/>
      <c r="X921" s="154"/>
      <c r="Y921" s="154"/>
      <c r="Z921" s="154"/>
    </row>
    <row r="922" spans="1:26" ht="102">
      <c r="A922" s="141"/>
      <c r="B922" s="188" t="s">
        <v>1425</v>
      </c>
      <c r="C922" s="90"/>
      <c r="D922" s="39"/>
      <c r="E922" s="154"/>
      <c r="F922" s="154"/>
      <c r="G922" s="154"/>
      <c r="H922" s="154"/>
      <c r="I922" s="154"/>
      <c r="J922" s="154"/>
      <c r="K922" s="154"/>
      <c r="L922" s="154"/>
      <c r="M922" s="154"/>
      <c r="N922" s="154"/>
      <c r="O922" s="154"/>
      <c r="P922" s="154"/>
      <c r="Q922" s="154"/>
      <c r="R922" s="154"/>
      <c r="S922" s="154"/>
      <c r="T922" s="154"/>
      <c r="U922" s="154"/>
      <c r="V922" s="154"/>
      <c r="W922" s="154"/>
      <c r="X922" s="154"/>
      <c r="Y922" s="154"/>
      <c r="Z922" s="154"/>
    </row>
    <row r="923" spans="1:26" ht="14.25">
      <c r="A923" s="141"/>
      <c r="B923" s="188" t="s">
        <v>1426</v>
      </c>
      <c r="C923" s="90"/>
      <c r="D923" s="39"/>
      <c r="E923" s="154"/>
      <c r="F923" s="154"/>
      <c r="G923" s="154"/>
      <c r="H923" s="154"/>
      <c r="I923" s="154"/>
      <c r="J923" s="154"/>
      <c r="K923" s="154"/>
      <c r="L923" s="154"/>
      <c r="M923" s="154"/>
      <c r="N923" s="154"/>
      <c r="O923" s="154"/>
      <c r="P923" s="154"/>
      <c r="Q923" s="154"/>
      <c r="R923" s="154"/>
      <c r="S923" s="154"/>
      <c r="T923" s="154"/>
      <c r="U923" s="154"/>
      <c r="V923" s="154"/>
      <c r="W923" s="154"/>
      <c r="X923" s="154"/>
      <c r="Y923" s="154"/>
      <c r="Z923" s="154"/>
    </row>
    <row r="924" spans="1:26" ht="114.75">
      <c r="A924" s="141"/>
      <c r="B924" s="188" t="s">
        <v>1427</v>
      </c>
      <c r="C924" s="188" t="s">
        <v>1428</v>
      </c>
      <c r="D924" s="39"/>
      <c r="E924" s="154"/>
      <c r="F924" s="154"/>
      <c r="G924" s="154"/>
      <c r="H924" s="154"/>
      <c r="I924" s="154"/>
      <c r="J924" s="154"/>
      <c r="K924" s="154"/>
      <c r="L924" s="154"/>
      <c r="M924" s="154"/>
      <c r="N924" s="154"/>
      <c r="O924" s="154"/>
      <c r="P924" s="154"/>
      <c r="Q924" s="154"/>
      <c r="R924" s="154"/>
      <c r="S924" s="154"/>
      <c r="T924" s="154"/>
      <c r="U924" s="154"/>
      <c r="V924" s="154"/>
      <c r="W924" s="154"/>
      <c r="X924" s="154"/>
      <c r="Y924" s="154"/>
      <c r="Z924" s="154"/>
    </row>
    <row r="925" spans="1:26" ht="25.5">
      <c r="A925" s="141"/>
      <c r="B925" s="188" t="s">
        <v>1429</v>
      </c>
      <c r="C925" s="90"/>
      <c r="D925" s="39"/>
      <c r="E925" s="154"/>
      <c r="F925" s="154"/>
      <c r="G925" s="154"/>
      <c r="H925" s="154"/>
      <c r="I925" s="154"/>
      <c r="J925" s="154"/>
      <c r="K925" s="154"/>
      <c r="L925" s="154"/>
      <c r="M925" s="154"/>
      <c r="N925" s="154"/>
      <c r="O925" s="154"/>
      <c r="P925" s="154"/>
      <c r="Q925" s="154"/>
      <c r="R925" s="154"/>
      <c r="S925" s="154"/>
      <c r="T925" s="154"/>
      <c r="U925" s="154"/>
      <c r="V925" s="154"/>
      <c r="W925" s="154"/>
      <c r="X925" s="154"/>
      <c r="Y925" s="154"/>
      <c r="Z925" s="154"/>
    </row>
    <row r="926" spans="1:26" ht="14.25">
      <c r="A926" s="141"/>
      <c r="B926" s="188" t="s">
        <v>1430</v>
      </c>
      <c r="C926" s="90"/>
      <c r="D926" s="39"/>
      <c r="E926" s="154"/>
      <c r="F926" s="154"/>
      <c r="G926" s="154"/>
      <c r="H926" s="154"/>
      <c r="I926" s="154"/>
      <c r="J926" s="154"/>
      <c r="K926" s="154"/>
      <c r="L926" s="154"/>
      <c r="M926" s="154"/>
      <c r="N926" s="154"/>
      <c r="O926" s="154"/>
      <c r="P926" s="154"/>
      <c r="Q926" s="154"/>
      <c r="R926" s="154"/>
      <c r="S926" s="154"/>
      <c r="T926" s="154"/>
      <c r="U926" s="154"/>
      <c r="V926" s="154"/>
      <c r="W926" s="154"/>
      <c r="X926" s="154"/>
      <c r="Y926" s="154"/>
      <c r="Z926" s="154"/>
    </row>
    <row r="927" spans="1:26" ht="38.25">
      <c r="A927" s="141"/>
      <c r="B927" s="188" t="s">
        <v>1431</v>
      </c>
      <c r="C927" s="90"/>
      <c r="D927" s="39"/>
      <c r="E927" s="154"/>
      <c r="F927" s="154"/>
      <c r="G927" s="154"/>
      <c r="H927" s="154"/>
      <c r="I927" s="154"/>
      <c r="J927" s="154"/>
      <c r="K927" s="154"/>
      <c r="L927" s="154"/>
      <c r="M927" s="154"/>
      <c r="N927" s="154"/>
      <c r="O927" s="154"/>
      <c r="P927" s="154"/>
      <c r="Q927" s="154"/>
      <c r="R927" s="154"/>
      <c r="S927" s="154"/>
      <c r="T927" s="154"/>
      <c r="U927" s="154"/>
      <c r="V927" s="154"/>
      <c r="W927" s="154"/>
      <c r="X927" s="154"/>
      <c r="Y927" s="154"/>
      <c r="Z927" s="154"/>
    </row>
    <row r="928" spans="1:26" ht="102">
      <c r="A928" s="141"/>
      <c r="B928" s="188" t="s">
        <v>1432</v>
      </c>
      <c r="C928" s="90" t="s">
        <v>1433</v>
      </c>
      <c r="D928" s="39"/>
      <c r="E928" s="154"/>
      <c r="F928" s="154"/>
      <c r="G928" s="154"/>
      <c r="H928" s="154"/>
      <c r="I928" s="154"/>
      <c r="J928" s="154"/>
      <c r="K928" s="154"/>
      <c r="L928" s="154"/>
      <c r="M928" s="154"/>
      <c r="N928" s="154"/>
      <c r="O928" s="154"/>
      <c r="P928" s="154"/>
      <c r="Q928" s="154"/>
      <c r="R928" s="154"/>
      <c r="S928" s="154"/>
      <c r="T928" s="154"/>
      <c r="U928" s="154"/>
      <c r="V928" s="154"/>
      <c r="W928" s="154"/>
      <c r="X928" s="154"/>
      <c r="Y928" s="154"/>
      <c r="Z928" s="154"/>
    </row>
    <row r="929" spans="1:26" ht="14.25">
      <c r="A929" s="141"/>
      <c r="B929" s="188" t="s">
        <v>1434</v>
      </c>
      <c r="C929" s="93" t="s">
        <v>1435</v>
      </c>
      <c r="D929" s="39"/>
      <c r="E929" s="154"/>
      <c r="F929" s="154"/>
      <c r="G929" s="154"/>
      <c r="H929" s="154"/>
      <c r="I929" s="154"/>
      <c r="J929" s="154"/>
      <c r="K929" s="154"/>
      <c r="L929" s="154"/>
      <c r="M929" s="154"/>
      <c r="N929" s="154"/>
      <c r="O929" s="154"/>
      <c r="P929" s="154"/>
      <c r="Q929" s="154"/>
      <c r="R929" s="154"/>
      <c r="S929" s="154"/>
      <c r="T929" s="154"/>
      <c r="U929" s="154"/>
      <c r="V929" s="154"/>
      <c r="W929" s="154"/>
      <c r="X929" s="154"/>
      <c r="Y929" s="154"/>
      <c r="Z929" s="154"/>
    </row>
    <row r="930" spans="1:26" ht="102">
      <c r="A930" s="141"/>
      <c r="B930" s="188" t="s">
        <v>1436</v>
      </c>
      <c r="C930" s="90" t="s">
        <v>1437</v>
      </c>
      <c r="D930" s="39"/>
      <c r="E930" s="154"/>
      <c r="F930" s="154"/>
      <c r="G930" s="154"/>
      <c r="H930" s="154"/>
      <c r="I930" s="154"/>
      <c r="J930" s="154"/>
      <c r="K930" s="154"/>
      <c r="L930" s="154"/>
      <c r="M930" s="154"/>
      <c r="N930" s="154"/>
      <c r="O930" s="154"/>
      <c r="P930" s="154"/>
      <c r="Q930" s="154"/>
      <c r="R930" s="154"/>
      <c r="S930" s="154"/>
      <c r="T930" s="154"/>
      <c r="U930" s="154"/>
      <c r="V930" s="154"/>
      <c r="W930" s="154"/>
      <c r="X930" s="154"/>
      <c r="Y930" s="154"/>
      <c r="Z930" s="154"/>
    </row>
    <row r="931" spans="1:26" ht="25.5">
      <c r="A931" s="141"/>
      <c r="B931" s="188" t="s">
        <v>1438</v>
      </c>
      <c r="C931" s="101"/>
      <c r="D931" s="39"/>
      <c r="E931" s="154"/>
      <c r="F931" s="154"/>
      <c r="G931" s="154"/>
      <c r="H931" s="154"/>
      <c r="I931" s="154"/>
      <c r="J931" s="154"/>
      <c r="K931" s="154"/>
      <c r="L931" s="154"/>
      <c r="M931" s="154"/>
      <c r="N931" s="154"/>
      <c r="O931" s="154"/>
      <c r="P931" s="154"/>
      <c r="Q931" s="154"/>
      <c r="R931" s="154"/>
      <c r="S931" s="154"/>
      <c r="T931" s="154"/>
      <c r="U931" s="154"/>
      <c r="V931" s="154"/>
      <c r="W931" s="154"/>
      <c r="X931" s="154"/>
      <c r="Y931" s="154"/>
      <c r="Z931" s="154"/>
    </row>
    <row r="932" spans="1:26" ht="38.25">
      <c r="A932" s="141"/>
      <c r="B932" s="188" t="s">
        <v>1439</v>
      </c>
      <c r="C932" s="101"/>
      <c r="D932" s="39"/>
      <c r="E932" s="154"/>
      <c r="F932" s="154"/>
      <c r="G932" s="154"/>
      <c r="H932" s="154"/>
      <c r="I932" s="154"/>
      <c r="J932" s="154"/>
      <c r="K932" s="154"/>
      <c r="L932" s="154"/>
      <c r="M932" s="154"/>
      <c r="N932" s="154"/>
      <c r="O932" s="154"/>
      <c r="P932" s="154"/>
      <c r="Q932" s="154"/>
      <c r="R932" s="154"/>
      <c r="S932" s="154"/>
      <c r="T932" s="154"/>
      <c r="U932" s="154"/>
      <c r="V932" s="154"/>
      <c r="W932" s="154"/>
      <c r="X932" s="154"/>
      <c r="Y932" s="154"/>
      <c r="Z932" s="154"/>
    </row>
    <row r="933" spans="1:26" ht="14.25">
      <c r="A933" s="141"/>
      <c r="B933" s="188" t="s">
        <v>1440</v>
      </c>
      <c r="C933" s="101"/>
      <c r="D933" s="39"/>
      <c r="E933" s="154"/>
      <c r="F933" s="154"/>
      <c r="G933" s="154"/>
      <c r="H933" s="154"/>
      <c r="I933" s="154"/>
      <c r="J933" s="154"/>
      <c r="K933" s="154"/>
      <c r="L933" s="154"/>
      <c r="M933" s="154"/>
      <c r="N933" s="154"/>
      <c r="O933" s="154"/>
      <c r="P933" s="154"/>
      <c r="Q933" s="154"/>
      <c r="R933" s="154"/>
      <c r="S933" s="154"/>
      <c r="T933" s="154"/>
      <c r="U933" s="154"/>
      <c r="V933" s="154"/>
      <c r="W933" s="154"/>
      <c r="X933" s="154"/>
      <c r="Y933" s="154"/>
      <c r="Z933" s="154"/>
    </row>
    <row r="934" spans="1:26" ht="38.25">
      <c r="A934" s="141"/>
      <c r="B934" s="101" t="s">
        <v>1441</v>
      </c>
      <c r="C934" s="101"/>
      <c r="D934" s="39"/>
      <c r="E934" s="154"/>
      <c r="F934" s="154"/>
      <c r="G934" s="154"/>
      <c r="H934" s="154"/>
      <c r="I934" s="154"/>
      <c r="J934" s="154"/>
      <c r="K934" s="154"/>
      <c r="L934" s="154"/>
      <c r="M934" s="154"/>
      <c r="N934" s="154"/>
      <c r="O934" s="154"/>
      <c r="P934" s="154"/>
      <c r="Q934" s="154"/>
      <c r="R934" s="154"/>
      <c r="S934" s="154"/>
      <c r="T934" s="154"/>
      <c r="U934" s="154"/>
      <c r="V934" s="154"/>
      <c r="W934" s="154"/>
      <c r="X934" s="154"/>
      <c r="Y934" s="154"/>
      <c r="Z934" s="154"/>
    </row>
    <row r="935" spans="1:26" ht="63.75">
      <c r="A935" s="141"/>
      <c r="B935" s="93" t="s">
        <v>1442</v>
      </c>
      <c r="C935" s="101" t="s">
        <v>1443</v>
      </c>
      <c r="D935" s="39"/>
      <c r="E935" s="154"/>
      <c r="F935" s="154"/>
      <c r="G935" s="154"/>
      <c r="H935" s="154"/>
      <c r="I935" s="154"/>
      <c r="J935" s="154"/>
      <c r="K935" s="154"/>
      <c r="L935" s="154"/>
      <c r="M935" s="154"/>
      <c r="N935" s="154"/>
      <c r="O935" s="154"/>
      <c r="P935" s="154"/>
      <c r="Q935" s="154"/>
      <c r="R935" s="154"/>
      <c r="S935" s="154"/>
      <c r="T935" s="154"/>
      <c r="U935" s="154"/>
      <c r="V935" s="154"/>
      <c r="W935" s="154"/>
      <c r="X935" s="154"/>
      <c r="Y935" s="154"/>
      <c r="Z935" s="154"/>
    </row>
    <row r="936" spans="1:26" ht="76.5">
      <c r="A936" s="141"/>
      <c r="B936" s="101" t="s">
        <v>1444</v>
      </c>
      <c r="C936" s="101" t="s">
        <v>1445</v>
      </c>
      <c r="D936" s="39" t="s">
        <v>1446</v>
      </c>
      <c r="E936" s="154"/>
      <c r="F936" s="154"/>
      <c r="G936" s="154"/>
      <c r="H936" s="154"/>
      <c r="I936" s="154"/>
      <c r="J936" s="154"/>
      <c r="K936" s="154"/>
      <c r="L936" s="154"/>
      <c r="M936" s="154"/>
      <c r="N936" s="154"/>
      <c r="O936" s="154"/>
      <c r="P936" s="154"/>
      <c r="Q936" s="154"/>
      <c r="R936" s="154"/>
      <c r="S936" s="154"/>
      <c r="T936" s="154"/>
      <c r="U936" s="154"/>
      <c r="V936" s="154"/>
      <c r="W936" s="154"/>
      <c r="X936" s="154"/>
      <c r="Y936" s="154"/>
      <c r="Z936" s="154"/>
    </row>
    <row r="937" spans="1:26" ht="51">
      <c r="A937" s="141"/>
      <c r="B937" s="101" t="s">
        <v>1447</v>
      </c>
      <c r="C937" s="101"/>
      <c r="D937" s="39"/>
      <c r="E937" s="154"/>
      <c r="F937" s="154"/>
      <c r="G937" s="154"/>
      <c r="H937" s="154"/>
      <c r="I937" s="154"/>
      <c r="J937" s="154"/>
      <c r="K937" s="154"/>
      <c r="L937" s="154"/>
      <c r="M937" s="154"/>
      <c r="N937" s="154"/>
      <c r="O937" s="154"/>
      <c r="P937" s="154"/>
      <c r="Q937" s="154"/>
      <c r="R937" s="154"/>
      <c r="S937" s="154"/>
      <c r="T937" s="154"/>
      <c r="U937" s="154"/>
      <c r="V937" s="154"/>
      <c r="W937" s="154"/>
      <c r="X937" s="154"/>
      <c r="Y937" s="154"/>
      <c r="Z937" s="154"/>
    </row>
    <row r="938" spans="1:26" ht="25.5">
      <c r="A938" s="141"/>
      <c r="B938" s="101" t="s">
        <v>1448</v>
      </c>
      <c r="C938" s="101" t="s">
        <v>1449</v>
      </c>
      <c r="D938" s="39"/>
      <c r="E938" s="154"/>
      <c r="F938" s="154"/>
      <c r="G938" s="154"/>
      <c r="H938" s="154"/>
      <c r="I938" s="154"/>
      <c r="J938" s="154"/>
      <c r="K938" s="154"/>
      <c r="L938" s="154"/>
      <c r="M938" s="154"/>
      <c r="N938" s="154"/>
      <c r="O938" s="154"/>
      <c r="P938" s="154"/>
      <c r="Q938" s="154"/>
      <c r="R938" s="154"/>
      <c r="S938" s="154"/>
      <c r="T938" s="154"/>
      <c r="U938" s="154"/>
      <c r="V938" s="154"/>
      <c r="W938" s="154"/>
      <c r="X938" s="154"/>
      <c r="Y938" s="154"/>
      <c r="Z938" s="154"/>
    </row>
    <row r="939" spans="1:26" ht="76.5">
      <c r="A939" s="141"/>
      <c r="B939" s="101" t="s">
        <v>1450</v>
      </c>
      <c r="C939" s="101" t="s">
        <v>1451</v>
      </c>
      <c r="D939" s="39"/>
      <c r="E939" s="154"/>
      <c r="F939" s="154"/>
      <c r="G939" s="154"/>
      <c r="H939" s="154"/>
      <c r="I939" s="154"/>
      <c r="J939" s="154"/>
      <c r="K939" s="154"/>
      <c r="L939" s="154"/>
      <c r="M939" s="154"/>
      <c r="N939" s="154"/>
      <c r="O939" s="154"/>
      <c r="P939" s="154"/>
      <c r="Q939" s="154"/>
      <c r="R939" s="154"/>
      <c r="S939" s="154"/>
      <c r="T939" s="154"/>
      <c r="U939" s="154"/>
      <c r="V939" s="154"/>
      <c r="W939" s="154"/>
      <c r="X939" s="154"/>
      <c r="Y939" s="154"/>
      <c r="Z939" s="154"/>
    </row>
    <row r="940" spans="1:26" ht="267.75">
      <c r="A940" s="141"/>
      <c r="B940" s="101" t="s">
        <v>1452</v>
      </c>
      <c r="C940" s="101" t="s">
        <v>1453</v>
      </c>
      <c r="D940" s="39" t="s">
        <v>1454</v>
      </c>
      <c r="E940" s="154"/>
      <c r="F940" s="154"/>
      <c r="G940" s="154"/>
      <c r="H940" s="154"/>
      <c r="I940" s="154"/>
      <c r="J940" s="154"/>
      <c r="K940" s="154"/>
      <c r="L940" s="154"/>
      <c r="M940" s="154"/>
      <c r="N940" s="154"/>
      <c r="O940" s="154"/>
      <c r="P940" s="154"/>
      <c r="Q940" s="154"/>
      <c r="R940" s="154"/>
      <c r="S940" s="154"/>
      <c r="T940" s="154"/>
      <c r="U940" s="154"/>
      <c r="V940" s="154"/>
      <c r="W940" s="154"/>
      <c r="X940" s="154"/>
      <c r="Y940" s="154"/>
      <c r="Z940" s="154"/>
    </row>
    <row r="941" spans="1:26" ht="51">
      <c r="A941" s="141"/>
      <c r="B941" s="101" t="s">
        <v>1455</v>
      </c>
      <c r="C941" s="101" t="s">
        <v>1456</v>
      </c>
      <c r="D941" s="39"/>
      <c r="E941" s="154"/>
      <c r="F941" s="154"/>
      <c r="G941" s="154"/>
      <c r="H941" s="154"/>
      <c r="I941" s="154"/>
      <c r="J941" s="154"/>
      <c r="K941" s="154"/>
      <c r="L941" s="154"/>
      <c r="M941" s="154"/>
      <c r="N941" s="154"/>
      <c r="O941" s="154"/>
      <c r="P941" s="154"/>
      <c r="Q941" s="154"/>
      <c r="R941" s="154"/>
      <c r="S941" s="154"/>
      <c r="T941" s="154"/>
      <c r="U941" s="154"/>
      <c r="V941" s="154"/>
      <c r="W941" s="154"/>
      <c r="X941" s="154"/>
      <c r="Y941" s="154"/>
      <c r="Z941" s="154"/>
    </row>
    <row r="942" spans="1:26" ht="255">
      <c r="A942" s="141"/>
      <c r="B942" s="101" t="s">
        <v>1457</v>
      </c>
      <c r="C942" s="101" t="s">
        <v>1458</v>
      </c>
      <c r="D942" s="39"/>
      <c r="E942" s="154"/>
      <c r="F942" s="154"/>
      <c r="G942" s="154"/>
      <c r="H942" s="154"/>
      <c r="I942" s="154"/>
      <c r="J942" s="154"/>
      <c r="K942" s="154"/>
      <c r="L942" s="154"/>
      <c r="M942" s="154"/>
      <c r="N942" s="154"/>
      <c r="O942" s="154"/>
      <c r="P942" s="154"/>
      <c r="Q942" s="154"/>
      <c r="R942" s="154"/>
      <c r="S942" s="154"/>
      <c r="T942" s="154"/>
      <c r="U942" s="154"/>
      <c r="V942" s="154"/>
      <c r="W942" s="154"/>
      <c r="X942" s="154"/>
      <c r="Y942" s="154"/>
      <c r="Z942" s="154"/>
    </row>
    <row r="943" spans="1:26" ht="76.5">
      <c r="A943" s="141"/>
      <c r="B943" s="101" t="s">
        <v>1459</v>
      </c>
      <c r="C943" s="101"/>
      <c r="D943" s="39"/>
      <c r="E943" s="154"/>
      <c r="F943" s="154"/>
      <c r="G943" s="154"/>
      <c r="H943" s="154"/>
      <c r="I943" s="154"/>
      <c r="J943" s="154"/>
      <c r="K943" s="154"/>
      <c r="L943" s="154"/>
      <c r="M943" s="154"/>
      <c r="N943" s="154"/>
      <c r="O943" s="154"/>
      <c r="P943" s="154"/>
      <c r="Q943" s="154"/>
      <c r="R943" s="154"/>
      <c r="S943" s="154"/>
      <c r="T943" s="154"/>
      <c r="U943" s="154"/>
      <c r="V943" s="154"/>
      <c r="W943" s="154"/>
      <c r="X943" s="154"/>
      <c r="Y943" s="154"/>
      <c r="Z943" s="154"/>
    </row>
    <row r="944" spans="1:26" ht="153">
      <c r="A944" s="141"/>
      <c r="B944" s="101" t="s">
        <v>1460</v>
      </c>
      <c r="C944" s="101" t="s">
        <v>1461</v>
      </c>
      <c r="D944" s="39"/>
      <c r="E944" s="154"/>
      <c r="F944" s="154"/>
      <c r="G944" s="154"/>
      <c r="H944" s="154"/>
      <c r="I944" s="154"/>
      <c r="J944" s="154"/>
      <c r="K944" s="154"/>
      <c r="L944" s="154"/>
      <c r="M944" s="154"/>
      <c r="N944" s="154"/>
      <c r="O944" s="154"/>
      <c r="P944" s="154"/>
      <c r="Q944" s="154"/>
      <c r="R944" s="154"/>
      <c r="S944" s="154"/>
      <c r="T944" s="154"/>
      <c r="U944" s="154"/>
      <c r="V944" s="154"/>
      <c r="W944" s="154"/>
      <c r="X944" s="154"/>
      <c r="Y944" s="154"/>
      <c r="Z944" s="154"/>
    </row>
    <row r="945" spans="1:26" ht="25.5">
      <c r="A945" s="141"/>
      <c r="B945" s="101" t="s">
        <v>1462</v>
      </c>
      <c r="C945" s="101"/>
      <c r="D945" s="39"/>
      <c r="E945" s="154"/>
      <c r="F945" s="154"/>
      <c r="G945" s="154"/>
      <c r="H945" s="154"/>
      <c r="I945" s="154"/>
      <c r="J945" s="154"/>
      <c r="K945" s="154"/>
      <c r="L945" s="154"/>
      <c r="M945" s="154"/>
      <c r="N945" s="154"/>
      <c r="O945" s="154"/>
      <c r="P945" s="154"/>
      <c r="Q945" s="154"/>
      <c r="R945" s="154"/>
      <c r="S945" s="154"/>
      <c r="T945" s="154"/>
      <c r="U945" s="154"/>
      <c r="V945" s="154"/>
      <c r="W945" s="154"/>
      <c r="X945" s="154"/>
      <c r="Y945" s="154"/>
      <c r="Z945" s="154"/>
    </row>
    <row r="946" spans="1:26" ht="114.75">
      <c r="A946" s="141"/>
      <c r="B946" s="101" t="s">
        <v>1463</v>
      </c>
      <c r="C946" s="101" t="s">
        <v>1464</v>
      </c>
      <c r="D946" s="39"/>
      <c r="E946" s="154"/>
      <c r="F946" s="154"/>
      <c r="G946" s="154"/>
      <c r="H946" s="154"/>
      <c r="I946" s="154"/>
      <c r="J946" s="154"/>
      <c r="K946" s="154"/>
      <c r="L946" s="154"/>
      <c r="M946" s="154"/>
      <c r="N946" s="154"/>
      <c r="O946" s="154"/>
      <c r="P946" s="154"/>
      <c r="Q946" s="154"/>
      <c r="R946" s="154"/>
      <c r="S946" s="154"/>
      <c r="T946" s="154"/>
      <c r="U946" s="154"/>
      <c r="V946" s="154"/>
      <c r="W946" s="154"/>
      <c r="X946" s="154"/>
      <c r="Y946" s="154"/>
      <c r="Z946" s="154"/>
    </row>
    <row r="947" spans="1:26" ht="229.5">
      <c r="A947" s="141"/>
      <c r="B947" s="101" t="s">
        <v>1465</v>
      </c>
      <c r="C947" s="101" t="s">
        <v>1466</v>
      </c>
      <c r="D947" s="39" t="s">
        <v>1467</v>
      </c>
      <c r="E947" s="154"/>
      <c r="F947" s="154"/>
      <c r="G947" s="154"/>
      <c r="H947" s="154"/>
      <c r="I947" s="154"/>
      <c r="J947" s="154"/>
      <c r="K947" s="154"/>
      <c r="L947" s="154"/>
      <c r="M947" s="154"/>
      <c r="N947" s="154"/>
      <c r="O947" s="154"/>
      <c r="P947" s="154"/>
      <c r="Q947" s="154"/>
      <c r="R947" s="154"/>
      <c r="S947" s="154"/>
      <c r="T947" s="154"/>
      <c r="U947" s="154"/>
      <c r="V947" s="154"/>
      <c r="W947" s="154"/>
      <c r="X947" s="154"/>
      <c r="Y947" s="154"/>
      <c r="Z947" s="154"/>
    </row>
    <row r="948" spans="1:26" ht="102">
      <c r="A948" s="141"/>
      <c r="B948" s="101" t="s">
        <v>1468</v>
      </c>
      <c r="C948" s="93" t="s">
        <v>1469</v>
      </c>
      <c r="D948" s="39"/>
      <c r="E948" s="154"/>
      <c r="F948" s="154"/>
      <c r="G948" s="154"/>
      <c r="H948" s="154"/>
      <c r="I948" s="154"/>
      <c r="J948" s="154"/>
      <c r="K948" s="154"/>
      <c r="L948" s="154"/>
      <c r="M948" s="154"/>
      <c r="N948" s="154"/>
      <c r="O948" s="154"/>
      <c r="P948" s="154"/>
      <c r="Q948" s="154"/>
      <c r="R948" s="154"/>
      <c r="S948" s="154"/>
      <c r="T948" s="154"/>
      <c r="U948" s="154"/>
      <c r="V948" s="154"/>
      <c r="W948" s="154"/>
      <c r="X948" s="154"/>
      <c r="Y948" s="154"/>
      <c r="Z948" s="154"/>
    </row>
    <row r="949" spans="1:26" ht="14.25">
      <c r="A949" s="141"/>
      <c r="B949" s="101" t="s">
        <v>1470</v>
      </c>
      <c r="C949" s="101" t="s">
        <v>528</v>
      </c>
      <c r="D949" s="39"/>
      <c r="E949" s="154"/>
      <c r="F949" s="154"/>
      <c r="G949" s="154"/>
      <c r="H949" s="154"/>
      <c r="I949" s="154"/>
      <c r="J949" s="154"/>
      <c r="K949" s="154"/>
      <c r="L949" s="154"/>
      <c r="M949" s="154"/>
      <c r="N949" s="154"/>
      <c r="O949" s="154"/>
      <c r="P949" s="154"/>
      <c r="Q949" s="154"/>
      <c r="R949" s="154"/>
      <c r="S949" s="154"/>
      <c r="T949" s="154"/>
      <c r="U949" s="154"/>
      <c r="V949" s="154"/>
      <c r="W949" s="154"/>
      <c r="X949" s="154"/>
      <c r="Y949" s="154"/>
      <c r="Z949" s="154"/>
    </row>
    <row r="950" spans="1:26" ht="14.25">
      <c r="A950" s="141"/>
      <c r="B950" s="101" t="s">
        <v>1471</v>
      </c>
      <c r="C950" s="101"/>
      <c r="D950" s="39"/>
      <c r="E950" s="154"/>
      <c r="F950" s="154"/>
      <c r="G950" s="154"/>
      <c r="H950" s="154"/>
      <c r="I950" s="154"/>
      <c r="J950" s="154"/>
      <c r="K950" s="154"/>
      <c r="L950" s="154"/>
      <c r="M950" s="154"/>
      <c r="N950" s="154"/>
      <c r="O950" s="154"/>
      <c r="P950" s="154"/>
      <c r="Q950" s="154"/>
      <c r="R950" s="154"/>
      <c r="S950" s="154"/>
      <c r="T950" s="154"/>
      <c r="U950" s="154"/>
      <c r="V950" s="154"/>
      <c r="W950" s="154"/>
      <c r="X950" s="154"/>
      <c r="Y950" s="154"/>
      <c r="Z950" s="154"/>
    </row>
    <row r="951" spans="1:26" ht="25.5">
      <c r="A951" s="141"/>
      <c r="B951" s="101" t="s">
        <v>1472</v>
      </c>
      <c r="C951" s="101"/>
      <c r="D951" s="39"/>
      <c r="E951" s="154"/>
      <c r="F951" s="154"/>
      <c r="G951" s="154"/>
      <c r="H951" s="154"/>
      <c r="I951" s="154"/>
      <c r="J951" s="154"/>
      <c r="K951" s="154"/>
      <c r="L951" s="154"/>
      <c r="M951" s="154"/>
      <c r="N951" s="154"/>
      <c r="O951" s="154"/>
      <c r="P951" s="154"/>
      <c r="Q951" s="154"/>
      <c r="R951" s="154"/>
      <c r="S951" s="154"/>
      <c r="T951" s="154"/>
      <c r="U951" s="154"/>
      <c r="V951" s="154"/>
      <c r="W951" s="154"/>
      <c r="X951" s="154"/>
      <c r="Y951" s="154"/>
      <c r="Z951" s="154"/>
    </row>
    <row r="952" spans="1:26" ht="38.25">
      <c r="A952" s="141"/>
      <c r="B952" s="101" t="s">
        <v>1473</v>
      </c>
      <c r="C952" s="101"/>
      <c r="D952" s="39"/>
      <c r="E952" s="154"/>
      <c r="F952" s="154"/>
      <c r="G952" s="154"/>
      <c r="H952" s="154"/>
      <c r="I952" s="154"/>
      <c r="J952" s="154"/>
      <c r="K952" s="154"/>
      <c r="L952" s="154"/>
      <c r="M952" s="154"/>
      <c r="N952" s="154"/>
      <c r="O952" s="154"/>
      <c r="P952" s="154"/>
      <c r="Q952" s="154"/>
      <c r="R952" s="154"/>
      <c r="S952" s="154"/>
      <c r="T952" s="154"/>
      <c r="U952" s="154"/>
      <c r="V952" s="154"/>
      <c r="W952" s="154"/>
      <c r="X952" s="154"/>
      <c r="Y952" s="154"/>
      <c r="Z952" s="154"/>
    </row>
    <row r="953" spans="1:26" ht="25.5">
      <c r="A953" s="141"/>
      <c r="B953" s="101" t="s">
        <v>1474</v>
      </c>
      <c r="C953" s="101"/>
      <c r="D953" s="39"/>
      <c r="E953" s="154"/>
      <c r="F953" s="154"/>
      <c r="G953" s="154"/>
      <c r="H953" s="154"/>
      <c r="I953" s="154"/>
      <c r="J953" s="154"/>
      <c r="K953" s="154"/>
      <c r="L953" s="154"/>
      <c r="M953" s="154"/>
      <c r="N953" s="154"/>
      <c r="O953" s="154"/>
      <c r="P953" s="154"/>
      <c r="Q953" s="154"/>
      <c r="R953" s="154"/>
      <c r="S953" s="154"/>
      <c r="T953" s="154"/>
      <c r="U953" s="154"/>
      <c r="V953" s="154"/>
      <c r="W953" s="154"/>
      <c r="X953" s="154"/>
      <c r="Y953" s="154"/>
      <c r="Z953" s="154"/>
    </row>
    <row r="954" spans="1:26" ht="63.75">
      <c r="A954" s="141"/>
      <c r="B954" s="101" t="s">
        <v>1475</v>
      </c>
      <c r="C954" s="101"/>
      <c r="D954" s="39"/>
      <c r="E954" s="154"/>
      <c r="F954" s="154"/>
      <c r="G954" s="154"/>
      <c r="H954" s="154"/>
      <c r="I954" s="154"/>
      <c r="J954" s="154"/>
      <c r="K954" s="154"/>
      <c r="L954" s="154"/>
      <c r="M954" s="154"/>
      <c r="N954" s="154"/>
      <c r="O954" s="154"/>
      <c r="P954" s="154"/>
      <c r="Q954" s="154"/>
      <c r="R954" s="154"/>
      <c r="S954" s="154"/>
      <c r="T954" s="154"/>
      <c r="U954" s="154"/>
      <c r="V954" s="154"/>
      <c r="W954" s="154"/>
      <c r="X954" s="154"/>
      <c r="Y954" s="154"/>
      <c r="Z954" s="154"/>
    </row>
    <row r="955" spans="1:26" ht="14.25">
      <c r="A955" s="141"/>
      <c r="B955" s="190">
        <v>44209</v>
      </c>
      <c r="C955" s="191"/>
      <c r="D955" s="29"/>
      <c r="E955" s="156"/>
      <c r="F955" s="156"/>
      <c r="G955" s="156"/>
      <c r="H955" s="156"/>
      <c r="I955" s="156"/>
      <c r="J955" s="156"/>
      <c r="K955" s="156"/>
      <c r="L955" s="156"/>
      <c r="M955" s="156"/>
      <c r="N955" s="156"/>
      <c r="O955" s="156"/>
      <c r="P955" s="156"/>
      <c r="Q955" s="156"/>
      <c r="R955" s="156"/>
      <c r="S955" s="156"/>
      <c r="T955" s="156"/>
      <c r="U955" s="156"/>
      <c r="V955" s="156"/>
      <c r="W955" s="156"/>
      <c r="X955" s="156"/>
      <c r="Y955" s="156"/>
      <c r="Z955" s="156"/>
    </row>
    <row r="956" spans="1:26" ht="63.75">
      <c r="A956" s="141"/>
      <c r="B956" s="101" t="s">
        <v>1476</v>
      </c>
      <c r="C956" s="101" t="s">
        <v>1477</v>
      </c>
      <c r="D956" s="39"/>
      <c r="E956" s="154"/>
      <c r="F956" s="154"/>
      <c r="G956" s="154"/>
      <c r="H956" s="154"/>
      <c r="I956" s="154"/>
      <c r="J956" s="154"/>
      <c r="K956" s="154"/>
      <c r="L956" s="154"/>
      <c r="M956" s="154"/>
      <c r="N956" s="154"/>
      <c r="O956" s="154"/>
      <c r="P956" s="154"/>
      <c r="Q956" s="154"/>
      <c r="R956" s="154"/>
      <c r="S956" s="154"/>
      <c r="T956" s="154"/>
      <c r="U956" s="154"/>
      <c r="V956" s="154"/>
      <c r="W956" s="154"/>
      <c r="X956" s="154"/>
      <c r="Y956" s="154"/>
      <c r="Z956" s="154"/>
    </row>
    <row r="957" spans="1:26" ht="51">
      <c r="A957" s="141"/>
      <c r="B957" s="101" t="s">
        <v>1478</v>
      </c>
      <c r="C957" s="101"/>
      <c r="D957" s="192"/>
      <c r="E957" s="154"/>
      <c r="F957" s="154"/>
      <c r="G957" s="154"/>
      <c r="H957" s="154"/>
      <c r="I957" s="154"/>
      <c r="J957" s="154"/>
      <c r="K957" s="154"/>
      <c r="L957" s="154"/>
      <c r="M957" s="154"/>
      <c r="N957" s="154"/>
      <c r="O957" s="154"/>
      <c r="P957" s="154"/>
      <c r="Q957" s="154"/>
      <c r="R957" s="154"/>
      <c r="S957" s="154"/>
      <c r="T957" s="154"/>
      <c r="U957" s="154"/>
      <c r="V957" s="154"/>
      <c r="W957" s="154"/>
      <c r="X957" s="154"/>
      <c r="Y957" s="154"/>
      <c r="Z957" s="154"/>
    </row>
    <row r="958" spans="1:26" ht="191.25">
      <c r="A958" s="141"/>
      <c r="B958" s="101" t="s">
        <v>1479</v>
      </c>
      <c r="C958" s="101" t="s">
        <v>1480</v>
      </c>
      <c r="D958" s="39" t="s">
        <v>1481</v>
      </c>
      <c r="E958" s="154"/>
      <c r="F958" s="154"/>
      <c r="G958" s="154"/>
      <c r="H958" s="154"/>
      <c r="I958" s="154"/>
      <c r="J958" s="154"/>
      <c r="K958" s="154"/>
      <c r="L958" s="154"/>
      <c r="M958" s="154"/>
      <c r="N958" s="154"/>
      <c r="O958" s="154"/>
      <c r="P958" s="154"/>
      <c r="Q958" s="154"/>
      <c r="R958" s="154"/>
      <c r="S958" s="154"/>
      <c r="T958" s="154"/>
      <c r="U958" s="154"/>
      <c r="V958" s="154"/>
      <c r="W958" s="154"/>
      <c r="X958" s="154"/>
      <c r="Y958" s="154"/>
      <c r="Z958" s="154"/>
    </row>
    <row r="959" spans="1:26" ht="127.5">
      <c r="A959" s="141"/>
      <c r="B959" s="101" t="s">
        <v>1482</v>
      </c>
      <c r="C959" s="193"/>
      <c r="D959" s="192"/>
      <c r="E959" s="154"/>
      <c r="F959" s="154"/>
      <c r="G959" s="154"/>
      <c r="H959" s="154"/>
      <c r="I959" s="154"/>
      <c r="J959" s="154"/>
      <c r="K959" s="154"/>
      <c r="L959" s="154"/>
      <c r="M959" s="154"/>
      <c r="N959" s="154"/>
      <c r="O959" s="154"/>
      <c r="P959" s="154"/>
      <c r="Q959" s="154"/>
      <c r="R959" s="154"/>
      <c r="S959" s="154"/>
      <c r="T959" s="154"/>
      <c r="U959" s="154"/>
      <c r="V959" s="154"/>
      <c r="W959" s="154"/>
      <c r="X959" s="154"/>
      <c r="Y959" s="154"/>
      <c r="Z959" s="154"/>
    </row>
    <row r="960" spans="1:26" ht="280.5">
      <c r="A960" s="141"/>
      <c r="B960" s="90" t="s">
        <v>1483</v>
      </c>
      <c r="C960" s="93" t="s">
        <v>1484</v>
      </c>
      <c r="D960" s="192"/>
      <c r="E960" s="154"/>
      <c r="F960" s="154"/>
      <c r="G960" s="154"/>
      <c r="H960" s="154"/>
      <c r="I960" s="154"/>
      <c r="J960" s="154"/>
      <c r="K960" s="154"/>
      <c r="L960" s="154"/>
      <c r="M960" s="154"/>
      <c r="N960" s="154"/>
      <c r="O960" s="154"/>
      <c r="P960" s="154"/>
      <c r="Q960" s="154"/>
      <c r="R960" s="154"/>
      <c r="S960" s="154"/>
      <c r="T960" s="154"/>
      <c r="U960" s="154"/>
      <c r="V960" s="154"/>
      <c r="W960" s="154"/>
      <c r="X960" s="154"/>
      <c r="Y960" s="154"/>
      <c r="Z960" s="154"/>
    </row>
    <row r="961" spans="1:26" ht="38.25">
      <c r="A961" s="141"/>
      <c r="B961" s="101" t="s">
        <v>1485</v>
      </c>
      <c r="C961" s="193"/>
      <c r="D961" s="192"/>
      <c r="E961" s="154"/>
      <c r="F961" s="154"/>
      <c r="G961" s="154"/>
      <c r="H961" s="154"/>
      <c r="I961" s="154"/>
      <c r="J961" s="154"/>
      <c r="K961" s="154"/>
      <c r="L961" s="154"/>
      <c r="M961" s="154"/>
      <c r="N961" s="154"/>
      <c r="O961" s="154"/>
      <c r="P961" s="154"/>
      <c r="Q961" s="154"/>
      <c r="R961" s="154"/>
      <c r="S961" s="154"/>
      <c r="T961" s="154"/>
      <c r="U961" s="154"/>
      <c r="V961" s="154"/>
      <c r="W961" s="154"/>
      <c r="X961" s="154"/>
      <c r="Y961" s="154"/>
      <c r="Z961" s="154"/>
    </row>
    <row r="962" spans="1:26" ht="14.25">
      <c r="A962" s="141"/>
      <c r="B962" s="190">
        <v>44208</v>
      </c>
      <c r="C962" s="191"/>
      <c r="D962" s="194"/>
      <c r="E962" s="156"/>
      <c r="F962" s="156"/>
      <c r="G962" s="156"/>
      <c r="H962" s="156"/>
      <c r="I962" s="156"/>
      <c r="J962" s="156"/>
      <c r="K962" s="156"/>
      <c r="L962" s="156"/>
      <c r="M962" s="156"/>
      <c r="N962" s="156"/>
      <c r="O962" s="156"/>
      <c r="P962" s="156"/>
      <c r="Q962" s="156"/>
      <c r="R962" s="156"/>
      <c r="S962" s="156"/>
      <c r="T962" s="156"/>
      <c r="U962" s="156"/>
      <c r="V962" s="156"/>
      <c r="W962" s="156"/>
      <c r="X962" s="156"/>
      <c r="Y962" s="156"/>
      <c r="Z962" s="156"/>
    </row>
    <row r="963" spans="1:26" ht="51">
      <c r="A963" s="141"/>
      <c r="B963" s="101" t="s">
        <v>1486</v>
      </c>
      <c r="C963" s="101"/>
      <c r="D963" s="192"/>
      <c r="E963" s="154"/>
      <c r="F963" s="154"/>
      <c r="G963" s="154"/>
      <c r="H963" s="154"/>
      <c r="I963" s="154"/>
      <c r="J963" s="154"/>
      <c r="K963" s="154"/>
      <c r="L963" s="154"/>
      <c r="M963" s="154"/>
      <c r="N963" s="154"/>
      <c r="O963" s="154"/>
      <c r="P963" s="154"/>
      <c r="Q963" s="154"/>
      <c r="R963" s="154"/>
      <c r="S963" s="154"/>
      <c r="T963" s="154"/>
      <c r="U963" s="154"/>
      <c r="V963" s="154"/>
      <c r="W963" s="154"/>
      <c r="X963" s="154"/>
      <c r="Y963" s="154"/>
      <c r="Z963" s="154"/>
    </row>
    <row r="964" spans="1:26" ht="25.5">
      <c r="A964" s="141"/>
      <c r="B964" s="101" t="s">
        <v>1487</v>
      </c>
      <c r="C964" s="101"/>
      <c r="D964" s="192"/>
      <c r="E964" s="154"/>
      <c r="F964" s="154"/>
      <c r="G964" s="154"/>
      <c r="H964" s="154"/>
      <c r="I964" s="154"/>
      <c r="J964" s="154"/>
      <c r="K964" s="154"/>
      <c r="L964" s="154"/>
      <c r="M964" s="154"/>
      <c r="N964" s="154"/>
      <c r="O964" s="154"/>
      <c r="P964" s="154"/>
      <c r="Q964" s="154"/>
      <c r="R964" s="154"/>
      <c r="S964" s="154"/>
      <c r="T964" s="154"/>
      <c r="U964" s="154"/>
      <c r="V964" s="154"/>
      <c r="W964" s="154"/>
      <c r="X964" s="154"/>
      <c r="Y964" s="154"/>
      <c r="Z964" s="154"/>
    </row>
    <row r="965" spans="1:26" ht="14.25">
      <c r="A965" s="141"/>
      <c r="B965" s="101" t="s">
        <v>1488</v>
      </c>
      <c r="C965" s="101"/>
      <c r="D965" s="192"/>
      <c r="E965" s="154"/>
      <c r="F965" s="154"/>
      <c r="G965" s="154"/>
      <c r="H965" s="154"/>
      <c r="I965" s="154"/>
      <c r="J965" s="154"/>
      <c r="K965" s="154"/>
      <c r="L965" s="154"/>
      <c r="M965" s="154"/>
      <c r="N965" s="154"/>
      <c r="O965" s="154"/>
      <c r="P965" s="154"/>
      <c r="Q965" s="154"/>
      <c r="R965" s="154"/>
      <c r="S965" s="154"/>
      <c r="T965" s="154"/>
      <c r="U965" s="154"/>
      <c r="V965" s="154"/>
      <c r="W965" s="154"/>
      <c r="X965" s="154"/>
      <c r="Y965" s="154"/>
      <c r="Z965" s="154"/>
    </row>
    <row r="966" spans="1:26" ht="51">
      <c r="A966" s="141"/>
      <c r="B966" s="101" t="s">
        <v>1489</v>
      </c>
      <c r="C966" s="101" t="s">
        <v>1490</v>
      </c>
      <c r="D966" s="192"/>
      <c r="E966" s="154"/>
      <c r="F966" s="154"/>
      <c r="G966" s="154"/>
      <c r="H966" s="154"/>
      <c r="I966" s="154"/>
      <c r="J966" s="154"/>
      <c r="K966" s="154"/>
      <c r="L966" s="154"/>
      <c r="M966" s="154"/>
      <c r="N966" s="154"/>
      <c r="O966" s="154"/>
      <c r="P966" s="154"/>
      <c r="Q966" s="154"/>
      <c r="R966" s="154"/>
      <c r="S966" s="154"/>
      <c r="T966" s="154"/>
      <c r="U966" s="154"/>
      <c r="V966" s="154"/>
      <c r="W966" s="154"/>
      <c r="X966" s="154"/>
      <c r="Y966" s="154"/>
      <c r="Z966" s="154"/>
    </row>
    <row r="967" spans="1:26" ht="51">
      <c r="A967" s="141"/>
      <c r="B967" s="101" t="s">
        <v>1491</v>
      </c>
      <c r="C967" s="101" t="s">
        <v>1492</v>
      </c>
      <c r="D967" s="192"/>
      <c r="E967" s="154"/>
      <c r="F967" s="154"/>
      <c r="G967" s="154"/>
      <c r="H967" s="154"/>
      <c r="I967" s="154"/>
      <c r="J967" s="154"/>
      <c r="K967" s="154"/>
      <c r="L967" s="154"/>
      <c r="M967" s="154"/>
      <c r="N967" s="154"/>
      <c r="O967" s="154"/>
      <c r="P967" s="154"/>
      <c r="Q967" s="154"/>
      <c r="R967" s="154"/>
      <c r="S967" s="154"/>
      <c r="T967" s="154"/>
      <c r="U967" s="154"/>
      <c r="V967" s="154"/>
      <c r="W967" s="154"/>
      <c r="X967" s="154"/>
      <c r="Y967" s="154"/>
      <c r="Z967" s="154"/>
    </row>
    <row r="968" spans="1:26" ht="25.5">
      <c r="A968" s="141"/>
      <c r="B968" s="101" t="s">
        <v>1493</v>
      </c>
      <c r="C968" s="101"/>
      <c r="D968" s="192"/>
      <c r="E968" s="154"/>
      <c r="F968" s="154"/>
      <c r="G968" s="154"/>
      <c r="H968" s="154"/>
      <c r="I968" s="154"/>
      <c r="J968" s="154"/>
      <c r="K968" s="154"/>
      <c r="L968" s="154"/>
      <c r="M968" s="154"/>
      <c r="N968" s="154"/>
      <c r="O968" s="154"/>
      <c r="P968" s="154"/>
      <c r="Q968" s="154"/>
      <c r="R968" s="154"/>
      <c r="S968" s="154"/>
      <c r="T968" s="154"/>
      <c r="U968" s="154"/>
      <c r="V968" s="154"/>
      <c r="W968" s="154"/>
      <c r="X968" s="154"/>
      <c r="Y968" s="154"/>
      <c r="Z968" s="154"/>
    </row>
    <row r="969" spans="1:26" ht="38.25">
      <c r="A969" s="141"/>
      <c r="B969" s="101" t="s">
        <v>1494</v>
      </c>
      <c r="C969" s="101" t="s">
        <v>1495</v>
      </c>
      <c r="D969" s="192"/>
      <c r="E969" s="154"/>
      <c r="F969" s="154"/>
      <c r="G969" s="154"/>
      <c r="H969" s="154"/>
      <c r="I969" s="154"/>
      <c r="J969" s="154"/>
      <c r="K969" s="154"/>
      <c r="L969" s="154"/>
      <c r="M969" s="154"/>
      <c r="N969" s="154"/>
      <c r="O969" s="154"/>
      <c r="P969" s="154"/>
      <c r="Q969" s="154"/>
      <c r="R969" s="154"/>
      <c r="S969" s="154"/>
      <c r="T969" s="154"/>
      <c r="U969" s="154"/>
      <c r="V969" s="154"/>
      <c r="W969" s="154"/>
      <c r="X969" s="154"/>
      <c r="Y969" s="154"/>
      <c r="Z969" s="154"/>
    </row>
    <row r="970" spans="1:26" ht="51">
      <c r="A970" s="141"/>
      <c r="B970" s="101" t="s">
        <v>1496</v>
      </c>
      <c r="C970" s="101" t="s">
        <v>1497</v>
      </c>
      <c r="D970" s="39" t="s">
        <v>1498</v>
      </c>
      <c r="E970" s="154"/>
      <c r="F970" s="154"/>
      <c r="G970" s="154"/>
      <c r="H970" s="154"/>
      <c r="I970" s="154"/>
      <c r="J970" s="154"/>
      <c r="K970" s="154"/>
      <c r="L970" s="154"/>
      <c r="M970" s="154"/>
      <c r="N970" s="154"/>
      <c r="O970" s="154"/>
      <c r="P970" s="154"/>
      <c r="Q970" s="154"/>
      <c r="R970" s="154"/>
      <c r="S970" s="154"/>
      <c r="T970" s="154"/>
      <c r="U970" s="154"/>
      <c r="V970" s="154"/>
      <c r="W970" s="154"/>
      <c r="X970" s="154"/>
      <c r="Y970" s="154"/>
      <c r="Z970" s="154"/>
    </row>
    <row r="971" spans="1:26" ht="38.25">
      <c r="A971" s="141"/>
      <c r="B971" s="101" t="s">
        <v>1499</v>
      </c>
      <c r="C971" s="101"/>
      <c r="D971" s="192"/>
      <c r="E971" s="154"/>
      <c r="F971" s="154"/>
      <c r="G971" s="154"/>
      <c r="H971" s="154"/>
      <c r="I971" s="154"/>
      <c r="J971" s="154"/>
      <c r="K971" s="154"/>
      <c r="L971" s="154"/>
      <c r="M971" s="154"/>
      <c r="N971" s="154"/>
      <c r="O971" s="154"/>
      <c r="P971" s="154"/>
      <c r="Q971" s="154"/>
      <c r="R971" s="154"/>
      <c r="S971" s="154"/>
      <c r="T971" s="154"/>
      <c r="U971" s="154"/>
      <c r="V971" s="154"/>
      <c r="W971" s="154"/>
      <c r="X971" s="154"/>
      <c r="Y971" s="154"/>
      <c r="Z971" s="154"/>
    </row>
    <row r="972" spans="1:26" ht="102">
      <c r="A972" s="141"/>
      <c r="B972" s="101" t="s">
        <v>1500</v>
      </c>
      <c r="C972" s="101"/>
      <c r="D972" s="192"/>
      <c r="E972" s="154"/>
      <c r="F972" s="154"/>
      <c r="G972" s="154"/>
      <c r="H972" s="154"/>
      <c r="I972" s="154"/>
      <c r="J972" s="154"/>
      <c r="K972" s="154"/>
      <c r="L972" s="154"/>
      <c r="M972" s="154"/>
      <c r="N972" s="154"/>
      <c r="O972" s="154"/>
      <c r="P972" s="154"/>
      <c r="Q972" s="154"/>
      <c r="R972" s="154"/>
      <c r="S972" s="154"/>
      <c r="T972" s="154"/>
      <c r="U972" s="154"/>
      <c r="V972" s="154"/>
      <c r="W972" s="154"/>
      <c r="X972" s="154"/>
      <c r="Y972" s="154"/>
      <c r="Z972" s="154"/>
    </row>
    <row r="973" spans="1:26" ht="25.5">
      <c r="A973" s="141"/>
      <c r="B973" s="101" t="s">
        <v>1501</v>
      </c>
      <c r="C973" s="101"/>
      <c r="D973" s="192"/>
      <c r="E973" s="154"/>
      <c r="F973" s="154"/>
      <c r="G973" s="154"/>
      <c r="H973" s="154"/>
      <c r="I973" s="154"/>
      <c r="J973" s="154"/>
      <c r="K973" s="154"/>
      <c r="L973" s="154"/>
      <c r="M973" s="154"/>
      <c r="N973" s="154"/>
      <c r="O973" s="154"/>
      <c r="P973" s="154"/>
      <c r="Q973" s="154"/>
      <c r="R973" s="154"/>
      <c r="S973" s="154"/>
      <c r="T973" s="154"/>
      <c r="U973" s="154"/>
      <c r="V973" s="154"/>
      <c r="W973" s="154"/>
      <c r="X973" s="154"/>
      <c r="Y973" s="154"/>
      <c r="Z973" s="154"/>
    </row>
    <row r="974" spans="1:26" ht="25.5">
      <c r="A974" s="141"/>
      <c r="B974" s="101" t="s">
        <v>1502</v>
      </c>
      <c r="C974" s="101" t="s">
        <v>1503</v>
      </c>
      <c r="D974" s="192"/>
      <c r="E974" s="154"/>
      <c r="F974" s="154"/>
      <c r="G974" s="154"/>
      <c r="H974" s="154"/>
      <c r="I974" s="154"/>
      <c r="J974" s="154"/>
      <c r="K974" s="154"/>
      <c r="L974" s="154"/>
      <c r="M974" s="154"/>
      <c r="N974" s="154"/>
      <c r="O974" s="154"/>
      <c r="P974" s="154"/>
      <c r="Q974" s="154"/>
      <c r="R974" s="154"/>
      <c r="S974" s="154"/>
      <c r="T974" s="154"/>
      <c r="U974" s="154"/>
      <c r="V974" s="154"/>
      <c r="W974" s="154"/>
      <c r="X974" s="154"/>
      <c r="Y974" s="154"/>
      <c r="Z974" s="154"/>
    </row>
    <row r="975" spans="1:26" ht="38.25">
      <c r="A975" s="141"/>
      <c r="B975" s="101" t="s">
        <v>1504</v>
      </c>
      <c r="C975" s="101" t="s">
        <v>1505</v>
      </c>
      <c r="D975" s="192"/>
      <c r="E975" s="154"/>
      <c r="F975" s="154"/>
      <c r="G975" s="154"/>
      <c r="H975" s="154"/>
      <c r="I975" s="154"/>
      <c r="J975" s="154"/>
      <c r="K975" s="154"/>
      <c r="L975" s="154"/>
      <c r="M975" s="154"/>
      <c r="N975" s="154"/>
      <c r="O975" s="154"/>
      <c r="P975" s="154"/>
      <c r="Q975" s="154"/>
      <c r="R975" s="154"/>
      <c r="S975" s="154"/>
      <c r="T975" s="154"/>
      <c r="U975" s="154"/>
      <c r="V975" s="154"/>
      <c r="W975" s="154"/>
      <c r="X975" s="154"/>
      <c r="Y975" s="154"/>
      <c r="Z975" s="154"/>
    </row>
    <row r="976" spans="1:26" ht="102">
      <c r="A976" s="141"/>
      <c r="B976" s="195" t="s">
        <v>1506</v>
      </c>
      <c r="C976" s="101"/>
      <c r="D976" s="192"/>
      <c r="E976" s="154"/>
      <c r="F976" s="154"/>
      <c r="G976" s="154"/>
      <c r="H976" s="154"/>
      <c r="I976" s="154"/>
      <c r="J976" s="154"/>
      <c r="K976" s="154"/>
      <c r="L976" s="154"/>
      <c r="M976" s="154"/>
      <c r="N976" s="154"/>
      <c r="O976" s="154"/>
      <c r="P976" s="154"/>
      <c r="Q976" s="154"/>
      <c r="R976" s="154"/>
      <c r="S976" s="154"/>
      <c r="T976" s="154"/>
      <c r="U976" s="154"/>
      <c r="V976" s="154"/>
      <c r="W976" s="154"/>
      <c r="X976" s="154"/>
      <c r="Y976" s="154"/>
      <c r="Z976" s="154"/>
    </row>
    <row r="977" spans="1:26" ht="114.75">
      <c r="A977" s="141"/>
      <c r="B977" s="101" t="s">
        <v>1507</v>
      </c>
      <c r="C977" s="101" t="s">
        <v>1508</v>
      </c>
      <c r="D977" s="192"/>
      <c r="E977" s="154"/>
      <c r="F977" s="154"/>
      <c r="G977" s="154"/>
      <c r="H977" s="154"/>
      <c r="I977" s="154"/>
      <c r="J977" s="154"/>
      <c r="K977" s="154"/>
      <c r="L977" s="154"/>
      <c r="M977" s="154"/>
      <c r="N977" s="154"/>
      <c r="O977" s="154"/>
      <c r="P977" s="154"/>
      <c r="Q977" s="154"/>
      <c r="R977" s="154"/>
      <c r="S977" s="154"/>
      <c r="T977" s="154"/>
      <c r="U977" s="154"/>
      <c r="V977" s="154"/>
      <c r="W977" s="154"/>
      <c r="X977" s="154"/>
      <c r="Y977" s="154"/>
      <c r="Z977" s="154"/>
    </row>
    <row r="978" spans="1:26" ht="14.25">
      <c r="A978" s="141"/>
      <c r="B978" s="196">
        <v>44207</v>
      </c>
      <c r="C978" s="191"/>
      <c r="D978" s="194"/>
      <c r="E978" s="156"/>
      <c r="F978" s="156"/>
      <c r="G978" s="156"/>
      <c r="H978" s="156"/>
      <c r="I978" s="156"/>
      <c r="J978" s="156"/>
      <c r="K978" s="156"/>
      <c r="L978" s="156"/>
      <c r="M978" s="156"/>
      <c r="N978" s="156"/>
      <c r="O978" s="156"/>
      <c r="P978" s="156"/>
      <c r="Q978" s="156"/>
      <c r="R978" s="156"/>
      <c r="S978" s="156"/>
      <c r="T978" s="156"/>
      <c r="U978" s="156"/>
      <c r="V978" s="156"/>
      <c r="W978" s="156"/>
      <c r="X978" s="156"/>
      <c r="Y978" s="156"/>
      <c r="Z978" s="156"/>
    </row>
    <row r="979" spans="1:26" ht="25.5">
      <c r="A979" s="141"/>
      <c r="B979" s="188" t="s">
        <v>1509</v>
      </c>
      <c r="C979" s="188" t="s">
        <v>1510</v>
      </c>
      <c r="D979" s="192"/>
      <c r="E979" s="154"/>
      <c r="F979" s="154"/>
      <c r="G979" s="154"/>
      <c r="H979" s="154"/>
      <c r="I979" s="154"/>
      <c r="J979" s="154"/>
      <c r="K979" s="154"/>
      <c r="L979" s="154"/>
      <c r="M979" s="154"/>
      <c r="N979" s="154"/>
      <c r="O979" s="154"/>
      <c r="P979" s="154"/>
      <c r="Q979" s="154"/>
      <c r="R979" s="154"/>
      <c r="S979" s="154"/>
      <c r="T979" s="154"/>
      <c r="U979" s="154"/>
      <c r="V979" s="154"/>
      <c r="W979" s="154"/>
      <c r="X979" s="154"/>
      <c r="Y979" s="154"/>
      <c r="Z979" s="154"/>
    </row>
    <row r="980" spans="1:26" ht="38.25">
      <c r="A980" s="141"/>
      <c r="B980" s="188" t="s">
        <v>1511</v>
      </c>
      <c r="C980" s="188" t="s">
        <v>1512</v>
      </c>
      <c r="D980" s="192"/>
      <c r="E980" s="154"/>
      <c r="F980" s="154"/>
      <c r="G980" s="154"/>
      <c r="H980" s="154"/>
      <c r="I980" s="154"/>
      <c r="J980" s="154"/>
      <c r="K980" s="154"/>
      <c r="L980" s="154"/>
      <c r="M980" s="154"/>
      <c r="N980" s="154"/>
      <c r="O980" s="154"/>
      <c r="P980" s="154"/>
      <c r="Q980" s="154"/>
      <c r="R980" s="154"/>
      <c r="S980" s="154"/>
      <c r="T980" s="154"/>
      <c r="U980" s="154"/>
      <c r="V980" s="154"/>
      <c r="W980" s="154"/>
      <c r="X980" s="154"/>
      <c r="Y980" s="154"/>
      <c r="Z980" s="154"/>
    </row>
    <row r="981" spans="1:26" ht="14.25">
      <c r="A981" s="141"/>
      <c r="B981" s="188" t="s">
        <v>1513</v>
      </c>
      <c r="C981" s="188"/>
      <c r="D981" s="192"/>
      <c r="E981" s="154"/>
      <c r="F981" s="154"/>
      <c r="G981" s="154"/>
      <c r="H981" s="154"/>
      <c r="I981" s="154"/>
      <c r="J981" s="154"/>
      <c r="K981" s="154"/>
      <c r="L981" s="154"/>
      <c r="M981" s="154"/>
      <c r="N981" s="154"/>
      <c r="O981" s="154"/>
      <c r="P981" s="154"/>
      <c r="Q981" s="154"/>
      <c r="R981" s="154"/>
      <c r="S981" s="154"/>
      <c r="T981" s="154"/>
      <c r="U981" s="154"/>
      <c r="V981" s="154"/>
      <c r="W981" s="154"/>
      <c r="X981" s="154"/>
      <c r="Y981" s="154"/>
      <c r="Z981" s="154"/>
    </row>
    <row r="982" spans="1:26" ht="14.25">
      <c r="A982" s="141"/>
      <c r="B982" s="188" t="s">
        <v>1514</v>
      </c>
      <c r="C982" s="188"/>
      <c r="D982" s="192"/>
      <c r="E982" s="154"/>
      <c r="F982" s="154"/>
      <c r="G982" s="154"/>
      <c r="H982" s="154"/>
      <c r="I982" s="154"/>
      <c r="J982" s="154"/>
      <c r="K982" s="154"/>
      <c r="L982" s="154"/>
      <c r="M982" s="154"/>
      <c r="N982" s="154"/>
      <c r="O982" s="154"/>
      <c r="P982" s="154"/>
      <c r="Q982" s="154"/>
      <c r="R982" s="154"/>
      <c r="S982" s="154"/>
      <c r="T982" s="154"/>
      <c r="U982" s="154"/>
      <c r="V982" s="154"/>
      <c r="W982" s="154"/>
      <c r="X982" s="154"/>
      <c r="Y982" s="154"/>
      <c r="Z982" s="154"/>
    </row>
    <row r="983" spans="1:26" ht="63.75">
      <c r="A983" s="141"/>
      <c r="B983" s="188" t="s">
        <v>1515</v>
      </c>
      <c r="C983" s="188" t="s">
        <v>1516</v>
      </c>
      <c r="D983" s="192"/>
      <c r="E983" s="154"/>
      <c r="F983" s="154"/>
      <c r="G983" s="154"/>
      <c r="H983" s="154"/>
      <c r="I983" s="154"/>
      <c r="J983" s="154"/>
      <c r="K983" s="154"/>
      <c r="L983" s="154"/>
      <c r="M983" s="154"/>
      <c r="N983" s="154"/>
      <c r="O983" s="154"/>
      <c r="P983" s="154"/>
      <c r="Q983" s="154"/>
      <c r="R983" s="154"/>
      <c r="S983" s="154"/>
      <c r="T983" s="154"/>
      <c r="U983" s="154"/>
      <c r="V983" s="154"/>
      <c r="W983" s="154"/>
      <c r="X983" s="154"/>
      <c r="Y983" s="154"/>
      <c r="Z983" s="154"/>
    </row>
    <row r="984" spans="1:26" ht="38.25">
      <c r="A984" s="141"/>
      <c r="B984" s="188" t="s">
        <v>1517</v>
      </c>
      <c r="C984" s="188"/>
      <c r="D984" s="192"/>
      <c r="E984" s="154"/>
      <c r="F984" s="154"/>
      <c r="G984" s="154"/>
      <c r="H984" s="154"/>
      <c r="I984" s="154"/>
      <c r="J984" s="154"/>
      <c r="K984" s="154"/>
      <c r="L984" s="154"/>
      <c r="M984" s="154"/>
      <c r="N984" s="154"/>
      <c r="O984" s="154"/>
      <c r="P984" s="154"/>
      <c r="Q984" s="154"/>
      <c r="R984" s="154"/>
      <c r="S984" s="154"/>
      <c r="T984" s="154"/>
      <c r="U984" s="154"/>
      <c r="V984" s="154"/>
      <c r="W984" s="154"/>
      <c r="X984" s="154"/>
      <c r="Y984" s="154"/>
      <c r="Z984" s="154"/>
    </row>
    <row r="985" spans="1:26" ht="140.25">
      <c r="A985" s="141"/>
      <c r="B985" s="188" t="s">
        <v>1518</v>
      </c>
      <c r="C985" s="188"/>
      <c r="D985" s="192"/>
      <c r="E985" s="154"/>
      <c r="F985" s="154"/>
      <c r="G985" s="154"/>
      <c r="H985" s="154"/>
      <c r="I985" s="154"/>
      <c r="J985" s="154"/>
      <c r="K985" s="154"/>
      <c r="L985" s="154"/>
      <c r="M985" s="154"/>
      <c r="N985" s="154"/>
      <c r="O985" s="154"/>
      <c r="P985" s="154"/>
      <c r="Q985" s="154"/>
      <c r="R985" s="154"/>
      <c r="S985" s="154"/>
      <c r="T985" s="154"/>
      <c r="U985" s="154"/>
      <c r="V985" s="154"/>
      <c r="W985" s="154"/>
      <c r="X985" s="154"/>
      <c r="Y985" s="154"/>
      <c r="Z985" s="154"/>
    </row>
    <row r="986" spans="1:26" ht="102">
      <c r="A986" s="141"/>
      <c r="B986" s="188" t="s">
        <v>1519</v>
      </c>
      <c r="C986" s="188" t="s">
        <v>1520</v>
      </c>
      <c r="D986" s="192"/>
      <c r="E986" s="154"/>
      <c r="F986" s="154"/>
      <c r="G986" s="154"/>
      <c r="H986" s="154"/>
      <c r="I986" s="154"/>
      <c r="J986" s="154"/>
      <c r="K986" s="154"/>
      <c r="L986" s="154"/>
      <c r="M986" s="154"/>
      <c r="N986" s="154"/>
      <c r="O986" s="154"/>
      <c r="P986" s="154"/>
      <c r="Q986" s="154"/>
      <c r="R986" s="154"/>
      <c r="S986" s="154"/>
      <c r="T986" s="154"/>
      <c r="U986" s="154"/>
      <c r="V986" s="154"/>
      <c r="W986" s="154"/>
      <c r="X986" s="154"/>
      <c r="Y986" s="154"/>
      <c r="Z986" s="154"/>
    </row>
    <row r="987" spans="1:26" ht="63.75">
      <c r="A987" s="141"/>
      <c r="B987" s="188" t="s">
        <v>1521</v>
      </c>
      <c r="C987" s="188"/>
      <c r="D987" s="192"/>
      <c r="E987" s="154"/>
      <c r="F987" s="154"/>
      <c r="G987" s="154"/>
      <c r="H987" s="154"/>
      <c r="I987" s="154"/>
      <c r="J987" s="154"/>
      <c r="K987" s="154"/>
      <c r="L987" s="154"/>
      <c r="M987" s="154"/>
      <c r="N987" s="154"/>
      <c r="O987" s="154"/>
      <c r="P987" s="154"/>
      <c r="Q987" s="154"/>
      <c r="R987" s="154"/>
      <c r="S987" s="154"/>
      <c r="T987" s="154"/>
      <c r="U987" s="154"/>
      <c r="V987" s="154"/>
      <c r="W987" s="154"/>
      <c r="X987" s="154"/>
      <c r="Y987" s="154"/>
      <c r="Z987" s="154"/>
    </row>
    <row r="988" spans="1:26" ht="51">
      <c r="A988" s="141"/>
      <c r="B988" s="188" t="s">
        <v>1522</v>
      </c>
      <c r="C988" s="188" t="s">
        <v>1523</v>
      </c>
      <c r="D988" s="192"/>
      <c r="E988" s="154"/>
      <c r="F988" s="154"/>
      <c r="G988" s="154"/>
      <c r="H988" s="154"/>
      <c r="I988" s="154"/>
      <c r="J988" s="154"/>
      <c r="K988" s="154"/>
      <c r="L988" s="154"/>
      <c r="M988" s="154"/>
      <c r="N988" s="154"/>
      <c r="O988" s="154"/>
      <c r="P988" s="154"/>
      <c r="Q988" s="154"/>
      <c r="R988" s="154"/>
      <c r="S988" s="154"/>
      <c r="T988" s="154"/>
      <c r="U988" s="154"/>
      <c r="V988" s="154"/>
      <c r="W988" s="154"/>
      <c r="X988" s="154"/>
      <c r="Y988" s="154"/>
      <c r="Z988" s="154"/>
    </row>
    <row r="989" spans="1:26" ht="63.75">
      <c r="A989" s="141"/>
      <c r="B989" s="188" t="s">
        <v>1524</v>
      </c>
      <c r="C989" s="188" t="s">
        <v>1525</v>
      </c>
      <c r="D989" s="192"/>
      <c r="E989" s="154"/>
      <c r="F989" s="154"/>
      <c r="G989" s="154"/>
      <c r="H989" s="154"/>
      <c r="I989" s="154"/>
      <c r="J989" s="154"/>
      <c r="K989" s="154"/>
      <c r="L989" s="154"/>
      <c r="M989" s="154"/>
      <c r="N989" s="154"/>
      <c r="O989" s="154"/>
      <c r="P989" s="154"/>
      <c r="Q989" s="154"/>
      <c r="R989" s="154"/>
      <c r="S989" s="154"/>
      <c r="T989" s="154"/>
      <c r="U989" s="154"/>
      <c r="V989" s="154"/>
      <c r="W989" s="154"/>
      <c r="X989" s="154"/>
      <c r="Y989" s="154"/>
      <c r="Z989" s="154"/>
    </row>
    <row r="990" spans="1:26" ht="14.25">
      <c r="A990" s="141"/>
      <c r="B990" s="188" t="s">
        <v>1526</v>
      </c>
      <c r="C990" s="188"/>
      <c r="D990" s="192"/>
      <c r="E990" s="154"/>
      <c r="F990" s="154"/>
      <c r="G990" s="154"/>
      <c r="H990" s="154"/>
      <c r="I990" s="154"/>
      <c r="J990" s="154"/>
      <c r="K990" s="154"/>
      <c r="L990" s="154"/>
      <c r="M990" s="154"/>
      <c r="N990" s="154"/>
      <c r="O990" s="154"/>
      <c r="P990" s="154"/>
      <c r="Q990" s="154"/>
      <c r="R990" s="154"/>
      <c r="S990" s="154"/>
      <c r="T990" s="154"/>
      <c r="U990" s="154"/>
      <c r="V990" s="154"/>
      <c r="W990" s="154"/>
      <c r="X990" s="154"/>
      <c r="Y990" s="154"/>
      <c r="Z990" s="154"/>
    </row>
    <row r="991" spans="1:26" ht="114.75">
      <c r="A991" s="141"/>
      <c r="B991" s="188" t="s">
        <v>1527</v>
      </c>
      <c r="C991" s="188"/>
      <c r="D991" s="192"/>
      <c r="E991" s="154"/>
      <c r="F991" s="154"/>
      <c r="G991" s="154"/>
      <c r="H991" s="154"/>
      <c r="I991" s="154"/>
      <c r="J991" s="154"/>
      <c r="K991" s="154"/>
      <c r="L991" s="154"/>
      <c r="M991" s="154"/>
      <c r="N991" s="154"/>
      <c r="O991" s="154"/>
      <c r="P991" s="154"/>
      <c r="Q991" s="154"/>
      <c r="R991" s="154"/>
      <c r="S991" s="154"/>
      <c r="T991" s="154"/>
      <c r="U991" s="154"/>
      <c r="V991" s="154"/>
      <c r="W991" s="154"/>
      <c r="X991" s="154"/>
      <c r="Y991" s="154"/>
      <c r="Z991" s="154"/>
    </row>
    <row r="992" spans="1:26" ht="25.5">
      <c r="A992" s="141"/>
      <c r="B992" s="188" t="s">
        <v>1528</v>
      </c>
      <c r="C992" s="188"/>
      <c r="D992" s="192"/>
      <c r="E992" s="154"/>
      <c r="F992" s="154"/>
      <c r="G992" s="154"/>
      <c r="H992" s="154"/>
      <c r="I992" s="154"/>
      <c r="J992" s="154"/>
      <c r="K992" s="154"/>
      <c r="L992" s="154"/>
      <c r="M992" s="154"/>
      <c r="N992" s="154"/>
      <c r="O992" s="154"/>
      <c r="P992" s="154"/>
      <c r="Q992" s="154"/>
      <c r="R992" s="154"/>
      <c r="S992" s="154"/>
      <c r="T992" s="154"/>
      <c r="U992" s="154"/>
      <c r="V992" s="154"/>
      <c r="W992" s="154"/>
      <c r="X992" s="154"/>
      <c r="Y992" s="154"/>
      <c r="Z992" s="154"/>
    </row>
    <row r="993" spans="1:26" ht="25.5">
      <c r="A993" s="141"/>
      <c r="B993" s="188" t="s">
        <v>1529</v>
      </c>
      <c r="C993" s="188"/>
      <c r="D993" s="192"/>
      <c r="E993" s="154"/>
      <c r="F993" s="154"/>
      <c r="G993" s="154"/>
      <c r="H993" s="154"/>
      <c r="I993" s="154"/>
      <c r="J993" s="154"/>
      <c r="K993" s="154"/>
      <c r="L993" s="154"/>
      <c r="M993" s="154"/>
      <c r="N993" s="154"/>
      <c r="O993" s="154"/>
      <c r="P993" s="154"/>
      <c r="Q993" s="154"/>
      <c r="R993" s="154"/>
      <c r="S993" s="154"/>
      <c r="T993" s="154"/>
      <c r="U993" s="154"/>
      <c r="V993" s="154"/>
      <c r="W993" s="154"/>
      <c r="X993" s="154"/>
      <c r="Y993" s="154"/>
      <c r="Z993" s="154"/>
    </row>
    <row r="994" spans="1:26" ht="331.5">
      <c r="A994" s="141"/>
      <c r="B994" s="188" t="s">
        <v>1530</v>
      </c>
      <c r="C994" s="188" t="s">
        <v>1531</v>
      </c>
      <c r="D994" s="192"/>
      <c r="E994" s="154"/>
      <c r="F994" s="154"/>
      <c r="G994" s="154"/>
      <c r="H994" s="154"/>
      <c r="I994" s="154"/>
      <c r="J994" s="154"/>
      <c r="K994" s="154"/>
      <c r="L994" s="154"/>
      <c r="M994" s="154"/>
      <c r="N994" s="154"/>
      <c r="O994" s="154"/>
      <c r="P994" s="154"/>
      <c r="Q994" s="154"/>
      <c r="R994" s="154"/>
      <c r="S994" s="154"/>
      <c r="T994" s="154"/>
      <c r="U994" s="154"/>
      <c r="V994" s="154"/>
      <c r="W994" s="154"/>
      <c r="X994" s="154"/>
      <c r="Y994" s="154"/>
      <c r="Z994" s="154"/>
    </row>
    <row r="995" spans="1:26" ht="14.25">
      <c r="A995" s="141"/>
      <c r="B995" s="188" t="s">
        <v>1532</v>
      </c>
      <c r="C995" s="197"/>
      <c r="D995" s="192"/>
      <c r="E995" s="154"/>
      <c r="F995" s="154"/>
      <c r="G995" s="154"/>
      <c r="H995" s="154"/>
      <c r="I995" s="154"/>
      <c r="J995" s="154"/>
      <c r="K995" s="154"/>
      <c r="L995" s="154"/>
      <c r="M995" s="154"/>
      <c r="N995" s="154"/>
      <c r="O995" s="154"/>
      <c r="P995" s="154"/>
      <c r="Q995" s="154"/>
      <c r="R995" s="154"/>
      <c r="S995" s="154"/>
      <c r="T995" s="154"/>
      <c r="U995" s="154"/>
      <c r="V995" s="154"/>
      <c r="W995" s="154"/>
      <c r="X995" s="154"/>
      <c r="Y995" s="154"/>
      <c r="Z995" s="154"/>
    </row>
    <row r="996" spans="1:26" ht="89.25">
      <c r="A996" s="141"/>
      <c r="B996" s="188" t="s">
        <v>1533</v>
      </c>
      <c r="C996" s="188" t="s">
        <v>1534</v>
      </c>
      <c r="D996" s="192"/>
      <c r="E996" s="154"/>
      <c r="F996" s="154"/>
      <c r="G996" s="154"/>
      <c r="H996" s="154"/>
      <c r="I996" s="154"/>
      <c r="J996" s="154"/>
      <c r="K996" s="154"/>
      <c r="L996" s="154"/>
      <c r="M996" s="154"/>
      <c r="N996" s="154"/>
      <c r="O996" s="154"/>
      <c r="P996" s="154"/>
      <c r="Q996" s="154"/>
      <c r="R996" s="154"/>
      <c r="S996" s="154"/>
      <c r="T996" s="154"/>
      <c r="U996" s="154"/>
      <c r="V996" s="154"/>
      <c r="W996" s="154"/>
      <c r="X996" s="154"/>
      <c r="Y996" s="154"/>
      <c r="Z996" s="154"/>
    </row>
    <row r="997" spans="1:26" ht="153">
      <c r="A997" s="141"/>
      <c r="B997" s="188" t="s">
        <v>1535</v>
      </c>
      <c r="C997" s="188" t="s">
        <v>1536</v>
      </c>
      <c r="D997" s="192"/>
      <c r="E997" s="154"/>
      <c r="F997" s="154"/>
      <c r="G997" s="154"/>
      <c r="H997" s="154"/>
      <c r="I997" s="154"/>
      <c r="J997" s="154"/>
      <c r="K997" s="154"/>
      <c r="L997" s="154"/>
      <c r="M997" s="154"/>
      <c r="N997" s="154"/>
      <c r="O997" s="154"/>
      <c r="P997" s="154"/>
      <c r="Q997" s="154"/>
      <c r="R997" s="154"/>
      <c r="S997" s="154"/>
      <c r="T997" s="154"/>
      <c r="U997" s="154"/>
      <c r="V997" s="154"/>
      <c r="W997" s="154"/>
      <c r="X997" s="154"/>
      <c r="Y997" s="154"/>
      <c r="Z997" s="154"/>
    </row>
    <row r="998" spans="1:26" ht="51">
      <c r="A998" s="141"/>
      <c r="B998" s="188" t="s">
        <v>1537</v>
      </c>
      <c r="C998" s="188"/>
      <c r="D998" s="192"/>
      <c r="E998" s="154"/>
      <c r="F998" s="154"/>
      <c r="G998" s="154"/>
      <c r="H998" s="154"/>
      <c r="I998" s="154"/>
      <c r="J998" s="154"/>
      <c r="K998" s="154"/>
      <c r="L998" s="154"/>
      <c r="M998" s="154"/>
      <c r="N998" s="154"/>
      <c r="O998" s="154"/>
      <c r="P998" s="154"/>
      <c r="Q998" s="154"/>
      <c r="R998" s="154"/>
      <c r="S998" s="154"/>
      <c r="T998" s="154"/>
      <c r="U998" s="154"/>
      <c r="V998" s="154"/>
      <c r="W998" s="154"/>
      <c r="X998" s="154"/>
      <c r="Y998" s="154"/>
      <c r="Z998" s="154"/>
    </row>
    <row r="999" spans="1:26" ht="127.5">
      <c r="A999" s="141"/>
      <c r="B999" s="188" t="s">
        <v>1538</v>
      </c>
      <c r="C999" s="188"/>
      <c r="D999" s="192"/>
      <c r="E999" s="154"/>
      <c r="F999" s="154"/>
      <c r="G999" s="154"/>
      <c r="H999" s="154"/>
      <c r="I999" s="154"/>
      <c r="J999" s="154"/>
      <c r="K999" s="154"/>
      <c r="L999" s="154"/>
      <c r="M999" s="154"/>
      <c r="N999" s="154"/>
      <c r="O999" s="154"/>
      <c r="P999" s="154"/>
      <c r="Q999" s="154"/>
      <c r="R999" s="154"/>
      <c r="S999" s="154"/>
      <c r="T999" s="154"/>
      <c r="U999" s="154"/>
      <c r="V999" s="154"/>
      <c r="W999" s="154"/>
      <c r="X999" s="154"/>
      <c r="Y999" s="154"/>
      <c r="Z999" s="154"/>
    </row>
    <row r="1000" spans="1:26" ht="38.25">
      <c r="A1000" s="141"/>
      <c r="B1000" s="188" t="s">
        <v>1539</v>
      </c>
      <c r="C1000" s="197"/>
      <c r="D1000" s="192"/>
      <c r="E1000" s="154"/>
      <c r="F1000" s="154"/>
      <c r="G1000" s="154"/>
      <c r="H1000" s="154"/>
      <c r="I1000" s="154"/>
      <c r="J1000" s="154"/>
      <c r="K1000" s="154"/>
      <c r="L1000" s="154"/>
      <c r="M1000" s="154"/>
      <c r="N1000" s="154"/>
      <c r="O1000" s="154"/>
      <c r="P1000" s="154"/>
      <c r="Q1000" s="154"/>
      <c r="R1000" s="154"/>
      <c r="S1000" s="154"/>
      <c r="T1000" s="154"/>
      <c r="U1000" s="154"/>
      <c r="V1000" s="154"/>
      <c r="W1000" s="154"/>
      <c r="X1000" s="154"/>
      <c r="Y1000" s="154"/>
      <c r="Z1000" s="154"/>
    </row>
    <row r="1001" spans="1:26" ht="53.25" customHeight="1">
      <c r="A1001" s="141"/>
      <c r="B1001" s="188" t="s">
        <v>1540</v>
      </c>
      <c r="C1001" s="188"/>
      <c r="D1001" s="198"/>
      <c r="E1001" s="198"/>
      <c r="F1001" s="198"/>
      <c r="G1001" s="198"/>
      <c r="H1001" s="198"/>
      <c r="I1001" s="198"/>
      <c r="J1001" s="198"/>
      <c r="K1001" s="198"/>
      <c r="L1001" s="198"/>
      <c r="M1001" s="198"/>
      <c r="N1001" s="198"/>
      <c r="O1001" s="198"/>
      <c r="P1001" s="198"/>
      <c r="Q1001" s="198"/>
      <c r="R1001" s="198"/>
      <c r="S1001" s="198"/>
      <c r="T1001" s="198"/>
      <c r="U1001" s="198"/>
      <c r="V1001" s="198"/>
      <c r="W1001" s="198"/>
      <c r="X1001" s="198"/>
      <c r="Y1001" s="198"/>
      <c r="Z1001" s="198"/>
    </row>
    <row r="1002" spans="1:26" ht="160.5" customHeight="1">
      <c r="A1002" s="141"/>
      <c r="B1002" s="188" t="s">
        <v>1541</v>
      </c>
      <c r="C1002" s="188"/>
      <c r="D1002" s="198"/>
      <c r="E1002" s="198"/>
      <c r="F1002" s="198"/>
      <c r="G1002" s="198"/>
      <c r="H1002" s="198"/>
      <c r="I1002" s="198"/>
      <c r="J1002" s="198"/>
      <c r="K1002" s="198"/>
      <c r="L1002" s="198"/>
      <c r="M1002" s="198"/>
      <c r="N1002" s="198"/>
      <c r="O1002" s="198"/>
      <c r="P1002" s="198"/>
      <c r="Q1002" s="198"/>
      <c r="R1002" s="198"/>
      <c r="S1002" s="198"/>
      <c r="T1002" s="198"/>
      <c r="U1002" s="198"/>
      <c r="V1002" s="198"/>
      <c r="W1002" s="198"/>
      <c r="X1002" s="198"/>
      <c r="Y1002" s="198"/>
      <c r="Z1002" s="198"/>
    </row>
    <row r="1003" spans="1:26" ht="39" customHeight="1">
      <c r="A1003" s="172"/>
      <c r="B1003" s="188" t="s">
        <v>1542</v>
      </c>
      <c r="C1003" s="188"/>
      <c r="D1003" s="199"/>
      <c r="E1003" s="200"/>
      <c r="F1003" s="200"/>
      <c r="G1003" s="200"/>
      <c r="H1003" s="200"/>
      <c r="I1003" s="200"/>
      <c r="J1003" s="200"/>
      <c r="K1003" s="200"/>
      <c r="L1003" s="200"/>
      <c r="M1003" s="200"/>
      <c r="N1003" s="200"/>
      <c r="O1003" s="200"/>
      <c r="P1003" s="200"/>
      <c r="Q1003" s="200"/>
      <c r="R1003" s="200"/>
      <c r="S1003" s="200"/>
      <c r="T1003" s="200"/>
      <c r="U1003" s="200"/>
      <c r="V1003" s="200"/>
      <c r="W1003" s="200"/>
      <c r="X1003" s="200"/>
      <c r="Y1003" s="200"/>
      <c r="Z1003" s="200"/>
    </row>
    <row r="1004" spans="1:26" ht="12.75">
      <c r="A1004" s="113"/>
      <c r="B1004" s="201">
        <v>44205</v>
      </c>
      <c r="C1004" s="202"/>
      <c r="D1004" s="113"/>
      <c r="E1004" s="113"/>
      <c r="F1004" s="113"/>
      <c r="G1004" s="113"/>
      <c r="H1004" s="113"/>
      <c r="I1004" s="113"/>
      <c r="J1004" s="113"/>
      <c r="K1004" s="113"/>
      <c r="L1004" s="113"/>
      <c r="M1004" s="113"/>
      <c r="N1004" s="113"/>
      <c r="O1004" s="113"/>
      <c r="P1004" s="113"/>
      <c r="Q1004" s="113"/>
      <c r="R1004" s="113"/>
      <c r="S1004" s="113"/>
      <c r="T1004" s="113"/>
      <c r="U1004" s="113"/>
      <c r="V1004" s="113"/>
      <c r="W1004" s="113"/>
      <c r="X1004" s="113"/>
      <c r="Y1004" s="113"/>
      <c r="Z1004" s="113"/>
    </row>
    <row r="1005" spans="1:26" ht="114.75">
      <c r="A1005" s="172"/>
      <c r="B1005" s="188" t="s">
        <v>1543</v>
      </c>
      <c r="C1005" s="188" t="s">
        <v>1544</v>
      </c>
      <c r="D1005" s="101"/>
      <c r="E1005" s="200"/>
      <c r="F1005" s="200"/>
      <c r="G1005" s="200"/>
      <c r="H1005" s="200"/>
      <c r="I1005" s="200"/>
      <c r="J1005" s="200"/>
      <c r="K1005" s="200"/>
      <c r="L1005" s="200"/>
      <c r="M1005" s="200"/>
      <c r="N1005" s="200"/>
      <c r="O1005" s="200"/>
      <c r="P1005" s="200"/>
      <c r="Q1005" s="200"/>
      <c r="R1005" s="200"/>
      <c r="S1005" s="200"/>
      <c r="T1005" s="200"/>
      <c r="U1005" s="200"/>
      <c r="V1005" s="200"/>
      <c r="W1005" s="200"/>
      <c r="X1005" s="200"/>
      <c r="Y1005" s="200"/>
      <c r="Z1005" s="200"/>
    </row>
    <row r="1006" spans="1:26" ht="25.5">
      <c r="A1006" s="172"/>
      <c r="B1006" s="188" t="s">
        <v>1545</v>
      </c>
      <c r="C1006" s="188"/>
      <c r="D1006" s="101"/>
      <c r="E1006" s="200"/>
      <c r="F1006" s="200"/>
      <c r="G1006" s="200"/>
      <c r="H1006" s="200"/>
      <c r="I1006" s="200"/>
      <c r="J1006" s="200"/>
      <c r="K1006" s="200"/>
      <c r="L1006" s="200"/>
      <c r="M1006" s="200"/>
      <c r="N1006" s="200"/>
      <c r="O1006" s="200"/>
      <c r="P1006" s="200"/>
      <c r="Q1006" s="200"/>
      <c r="R1006" s="200"/>
      <c r="S1006" s="200"/>
      <c r="T1006" s="200"/>
      <c r="U1006" s="200"/>
      <c r="V1006" s="200"/>
      <c r="W1006" s="200"/>
      <c r="X1006" s="200"/>
      <c r="Y1006" s="200"/>
      <c r="Z1006" s="200"/>
    </row>
    <row r="1007" spans="1:26" ht="127.5">
      <c r="A1007" s="172"/>
      <c r="B1007" s="188" t="s">
        <v>1546</v>
      </c>
      <c r="C1007" s="188" t="s">
        <v>1547</v>
      </c>
      <c r="D1007" s="101"/>
      <c r="E1007" s="200"/>
      <c r="F1007" s="200"/>
      <c r="G1007" s="200"/>
      <c r="H1007" s="200"/>
      <c r="I1007" s="200"/>
      <c r="J1007" s="200"/>
      <c r="K1007" s="200"/>
      <c r="L1007" s="200"/>
      <c r="M1007" s="200"/>
      <c r="N1007" s="200"/>
      <c r="O1007" s="200"/>
      <c r="P1007" s="200"/>
      <c r="Q1007" s="200"/>
      <c r="R1007" s="200"/>
      <c r="S1007" s="200"/>
      <c r="T1007" s="200"/>
      <c r="U1007" s="200"/>
      <c r="V1007" s="200"/>
      <c r="W1007" s="200"/>
      <c r="X1007" s="200"/>
      <c r="Y1007" s="200"/>
      <c r="Z1007" s="200"/>
    </row>
    <row r="1008" spans="1:26" ht="89.25">
      <c r="A1008" s="172"/>
      <c r="B1008" s="188" t="s">
        <v>1548</v>
      </c>
      <c r="C1008" s="188" t="s">
        <v>1549</v>
      </c>
      <c r="D1008" s="203" t="s">
        <v>1550</v>
      </c>
      <c r="E1008" s="203" t="s">
        <v>1551</v>
      </c>
      <c r="F1008" s="200"/>
      <c r="G1008" s="200"/>
      <c r="H1008" s="200"/>
      <c r="I1008" s="200"/>
      <c r="J1008" s="200"/>
      <c r="K1008" s="200"/>
      <c r="L1008" s="200"/>
      <c r="M1008" s="200"/>
      <c r="N1008" s="200"/>
      <c r="O1008" s="200"/>
      <c r="P1008" s="200"/>
      <c r="Q1008" s="200"/>
      <c r="R1008" s="200"/>
      <c r="S1008" s="200"/>
      <c r="T1008" s="200"/>
      <c r="U1008" s="200"/>
      <c r="V1008" s="200"/>
      <c r="W1008" s="200"/>
      <c r="X1008" s="200"/>
      <c r="Y1008" s="200"/>
      <c r="Z1008" s="200"/>
    </row>
    <row r="1009" spans="1:26" ht="127.5">
      <c r="A1009" s="172"/>
      <c r="B1009" s="188" t="s">
        <v>1552</v>
      </c>
      <c r="C1009" s="188" t="s">
        <v>1553</v>
      </c>
      <c r="D1009" s="101"/>
      <c r="E1009" s="200"/>
      <c r="F1009" s="200"/>
      <c r="G1009" s="200"/>
      <c r="H1009" s="200"/>
      <c r="I1009" s="200"/>
      <c r="J1009" s="200"/>
      <c r="K1009" s="200"/>
      <c r="L1009" s="200"/>
      <c r="M1009" s="200"/>
      <c r="N1009" s="200"/>
      <c r="O1009" s="200"/>
      <c r="P1009" s="200"/>
      <c r="Q1009" s="200"/>
      <c r="R1009" s="200"/>
      <c r="S1009" s="200"/>
      <c r="T1009" s="200"/>
      <c r="U1009" s="200"/>
      <c r="V1009" s="200"/>
      <c r="W1009" s="200"/>
      <c r="X1009" s="200"/>
      <c r="Y1009" s="200"/>
      <c r="Z1009" s="200"/>
    </row>
    <row r="1010" spans="1:26" ht="127.5">
      <c r="A1010" s="172"/>
      <c r="B1010" s="188" t="s">
        <v>1554</v>
      </c>
      <c r="C1010" s="188" t="s">
        <v>1555</v>
      </c>
      <c r="D1010" s="101"/>
      <c r="E1010" s="200"/>
      <c r="F1010" s="200"/>
      <c r="G1010" s="200"/>
      <c r="H1010" s="200"/>
      <c r="I1010" s="200"/>
      <c r="J1010" s="200"/>
      <c r="K1010" s="200"/>
      <c r="L1010" s="200"/>
      <c r="M1010" s="200"/>
      <c r="N1010" s="200"/>
      <c r="O1010" s="200"/>
      <c r="P1010" s="200"/>
      <c r="Q1010" s="200"/>
      <c r="R1010" s="200"/>
      <c r="S1010" s="200"/>
      <c r="T1010" s="200"/>
      <c r="U1010" s="200"/>
      <c r="V1010" s="200"/>
      <c r="W1010" s="200"/>
      <c r="X1010" s="200"/>
      <c r="Y1010" s="200"/>
      <c r="Z1010" s="200"/>
    </row>
    <row r="1011" spans="1:26" ht="12.75">
      <c r="A1011" s="172"/>
      <c r="B1011" s="188" t="s">
        <v>1556</v>
      </c>
      <c r="C1011" s="188" t="s">
        <v>1557</v>
      </c>
      <c r="D1011" s="101"/>
      <c r="E1011" s="200"/>
      <c r="F1011" s="200"/>
      <c r="G1011" s="200"/>
      <c r="H1011" s="200"/>
      <c r="I1011" s="200"/>
      <c r="J1011" s="200"/>
      <c r="K1011" s="200"/>
      <c r="L1011" s="200"/>
      <c r="M1011" s="200"/>
      <c r="N1011" s="200"/>
      <c r="O1011" s="200"/>
      <c r="P1011" s="200"/>
      <c r="Q1011" s="200"/>
      <c r="R1011" s="200"/>
      <c r="S1011" s="200"/>
      <c r="T1011" s="200"/>
      <c r="U1011" s="200"/>
      <c r="V1011" s="200"/>
      <c r="W1011" s="200"/>
      <c r="X1011" s="200"/>
      <c r="Y1011" s="200"/>
      <c r="Z1011" s="200"/>
    </row>
    <row r="1012" spans="1:26" ht="63.75">
      <c r="A1012" s="172"/>
      <c r="B1012" s="188" t="s">
        <v>1558</v>
      </c>
      <c r="C1012" s="188"/>
      <c r="D1012" s="203" t="s">
        <v>1559</v>
      </c>
      <c r="E1012" s="200"/>
      <c r="F1012" s="200"/>
      <c r="G1012" s="200"/>
      <c r="H1012" s="200"/>
      <c r="I1012" s="200"/>
      <c r="J1012" s="200"/>
      <c r="K1012" s="200"/>
      <c r="L1012" s="200"/>
      <c r="M1012" s="200"/>
      <c r="N1012" s="200"/>
      <c r="O1012" s="200"/>
      <c r="P1012" s="200"/>
      <c r="Q1012" s="200"/>
      <c r="R1012" s="200"/>
      <c r="S1012" s="200"/>
      <c r="T1012" s="200"/>
      <c r="U1012" s="200"/>
      <c r="V1012" s="200"/>
      <c r="W1012" s="200"/>
      <c r="X1012" s="200"/>
      <c r="Y1012" s="200"/>
      <c r="Z1012" s="200"/>
    </row>
    <row r="1013" spans="1:26" ht="51">
      <c r="A1013" s="172"/>
      <c r="B1013" s="188" t="s">
        <v>1560</v>
      </c>
      <c r="C1013" s="188" t="s">
        <v>1561</v>
      </c>
      <c r="D1013" s="101"/>
      <c r="E1013" s="200"/>
      <c r="F1013" s="200"/>
      <c r="G1013" s="200"/>
      <c r="H1013" s="200"/>
      <c r="I1013" s="200"/>
      <c r="J1013" s="200"/>
      <c r="K1013" s="200"/>
      <c r="L1013" s="200"/>
      <c r="M1013" s="200"/>
      <c r="N1013" s="200"/>
      <c r="O1013" s="200"/>
      <c r="P1013" s="200"/>
      <c r="Q1013" s="200"/>
      <c r="R1013" s="200"/>
      <c r="S1013" s="200"/>
      <c r="T1013" s="200"/>
      <c r="U1013" s="200"/>
      <c r="V1013" s="200"/>
      <c r="W1013" s="200"/>
      <c r="X1013" s="200"/>
      <c r="Y1013" s="200"/>
      <c r="Z1013" s="200"/>
    </row>
    <row r="1014" spans="1:26" ht="357">
      <c r="A1014" s="172"/>
      <c r="B1014" s="188" t="s">
        <v>1562</v>
      </c>
      <c r="C1014" s="188" t="s">
        <v>1563</v>
      </c>
      <c r="D1014" s="101"/>
      <c r="E1014" s="200"/>
      <c r="F1014" s="200"/>
      <c r="G1014" s="200"/>
      <c r="H1014" s="200"/>
      <c r="I1014" s="200"/>
      <c r="J1014" s="200"/>
      <c r="K1014" s="200"/>
      <c r="L1014" s="200"/>
      <c r="M1014" s="200"/>
      <c r="N1014" s="200"/>
      <c r="O1014" s="200"/>
      <c r="P1014" s="200"/>
      <c r="Q1014" s="200"/>
      <c r="R1014" s="200"/>
      <c r="S1014" s="200"/>
      <c r="T1014" s="200"/>
      <c r="U1014" s="200"/>
      <c r="V1014" s="200"/>
      <c r="W1014" s="200"/>
      <c r="X1014" s="200"/>
      <c r="Y1014" s="200"/>
      <c r="Z1014" s="200"/>
    </row>
    <row r="1015" spans="1:26" ht="102">
      <c r="A1015" s="172"/>
      <c r="B1015" s="188" t="s">
        <v>1564</v>
      </c>
      <c r="C1015" s="188" t="s">
        <v>1565</v>
      </c>
      <c r="D1015" s="101"/>
      <c r="E1015" s="200"/>
      <c r="F1015" s="200"/>
      <c r="G1015" s="200"/>
      <c r="H1015" s="200"/>
      <c r="I1015" s="200"/>
      <c r="J1015" s="200"/>
      <c r="K1015" s="200"/>
      <c r="L1015" s="200"/>
      <c r="M1015" s="200"/>
      <c r="N1015" s="200"/>
      <c r="O1015" s="200"/>
      <c r="P1015" s="200"/>
      <c r="Q1015" s="200"/>
      <c r="R1015" s="200"/>
      <c r="S1015" s="200"/>
      <c r="T1015" s="200"/>
      <c r="U1015" s="200"/>
      <c r="V1015" s="200"/>
      <c r="W1015" s="200"/>
      <c r="X1015" s="200"/>
      <c r="Y1015" s="200"/>
      <c r="Z1015" s="200"/>
    </row>
    <row r="1016" spans="1:26" ht="25.5">
      <c r="A1016" s="172"/>
      <c r="B1016" s="188" t="s">
        <v>1566</v>
      </c>
      <c r="C1016" s="188"/>
      <c r="D1016" s="101"/>
      <c r="E1016" s="200"/>
      <c r="F1016" s="200"/>
      <c r="G1016" s="200"/>
      <c r="H1016" s="200"/>
      <c r="I1016" s="200"/>
      <c r="J1016" s="200"/>
      <c r="K1016" s="200"/>
      <c r="L1016" s="200"/>
      <c r="M1016" s="200"/>
      <c r="N1016" s="200"/>
      <c r="O1016" s="200"/>
      <c r="P1016" s="200"/>
      <c r="Q1016" s="200"/>
      <c r="R1016" s="200"/>
      <c r="S1016" s="200"/>
      <c r="T1016" s="200"/>
      <c r="U1016" s="200"/>
      <c r="V1016" s="200"/>
      <c r="W1016" s="200"/>
      <c r="X1016" s="200"/>
      <c r="Y1016" s="200"/>
      <c r="Z1016" s="200"/>
    </row>
    <row r="1017" spans="1:26" ht="38.25">
      <c r="A1017" s="172"/>
      <c r="B1017" s="188" t="s">
        <v>1567</v>
      </c>
      <c r="C1017" s="188" t="s">
        <v>1568</v>
      </c>
      <c r="D1017" s="203" t="s">
        <v>1569</v>
      </c>
      <c r="E1017" s="200"/>
      <c r="F1017" s="200"/>
      <c r="G1017" s="200"/>
      <c r="H1017" s="200"/>
      <c r="I1017" s="200"/>
      <c r="J1017" s="200"/>
      <c r="K1017" s="200"/>
      <c r="L1017" s="200"/>
      <c r="M1017" s="200"/>
      <c r="N1017" s="200"/>
      <c r="O1017" s="200"/>
      <c r="P1017" s="200"/>
      <c r="Q1017" s="200"/>
      <c r="R1017" s="200"/>
      <c r="S1017" s="200"/>
      <c r="T1017" s="200"/>
      <c r="U1017" s="200"/>
      <c r="V1017" s="200"/>
      <c r="W1017" s="200"/>
      <c r="X1017" s="200"/>
      <c r="Y1017" s="200"/>
      <c r="Z1017" s="200"/>
    </row>
    <row r="1018" spans="1:26" ht="102">
      <c r="A1018" s="172"/>
      <c r="B1018" s="188" t="s">
        <v>1570</v>
      </c>
      <c r="C1018" s="188" t="s">
        <v>1571</v>
      </c>
      <c r="D1018" s="203" t="s">
        <v>1572</v>
      </c>
      <c r="E1018" s="200"/>
      <c r="F1018" s="200"/>
      <c r="G1018" s="200"/>
      <c r="H1018" s="200"/>
      <c r="I1018" s="200"/>
      <c r="J1018" s="200"/>
      <c r="K1018" s="200"/>
      <c r="L1018" s="200"/>
      <c r="M1018" s="200"/>
      <c r="N1018" s="200"/>
      <c r="O1018" s="200"/>
      <c r="P1018" s="200"/>
      <c r="Q1018" s="200"/>
      <c r="R1018" s="200"/>
      <c r="S1018" s="200"/>
      <c r="T1018" s="200"/>
      <c r="U1018" s="200"/>
      <c r="V1018" s="200"/>
      <c r="W1018" s="200"/>
      <c r="X1018" s="200"/>
      <c r="Y1018" s="200"/>
      <c r="Z1018" s="200"/>
    </row>
    <row r="1019" spans="1:26" ht="89.25">
      <c r="A1019" s="172"/>
      <c r="B1019" s="188" t="s">
        <v>1573</v>
      </c>
      <c r="C1019" s="188" t="s">
        <v>1574</v>
      </c>
      <c r="D1019" s="101"/>
      <c r="E1019" s="200"/>
      <c r="F1019" s="200"/>
      <c r="G1019" s="200"/>
      <c r="H1019" s="200"/>
      <c r="I1019" s="200"/>
      <c r="J1019" s="200"/>
      <c r="K1019" s="200"/>
      <c r="L1019" s="200"/>
      <c r="M1019" s="200"/>
      <c r="N1019" s="200"/>
      <c r="O1019" s="200"/>
      <c r="P1019" s="200"/>
      <c r="Q1019" s="200"/>
      <c r="R1019" s="200"/>
      <c r="S1019" s="200"/>
      <c r="T1019" s="200"/>
      <c r="U1019" s="200"/>
      <c r="V1019" s="200"/>
      <c r="W1019" s="200"/>
      <c r="X1019" s="200"/>
      <c r="Y1019" s="200"/>
      <c r="Z1019" s="200"/>
    </row>
    <row r="1020" spans="1:26" ht="12.75">
      <c r="A1020" s="172"/>
      <c r="B1020" s="188" t="s">
        <v>1575</v>
      </c>
      <c r="C1020" s="204"/>
      <c r="D1020" s="101"/>
      <c r="E1020" s="200"/>
      <c r="F1020" s="200"/>
      <c r="G1020" s="200"/>
      <c r="H1020" s="200"/>
      <c r="I1020" s="200"/>
      <c r="J1020" s="200"/>
      <c r="K1020" s="200"/>
      <c r="L1020" s="200"/>
      <c r="M1020" s="200"/>
      <c r="N1020" s="200"/>
      <c r="O1020" s="200"/>
      <c r="P1020" s="200"/>
      <c r="Q1020" s="200"/>
      <c r="R1020" s="200"/>
      <c r="S1020" s="200"/>
      <c r="T1020" s="200"/>
      <c r="U1020" s="200"/>
      <c r="V1020" s="200"/>
      <c r="W1020" s="200"/>
      <c r="X1020" s="200"/>
      <c r="Y1020" s="200"/>
      <c r="Z1020" s="200"/>
    </row>
    <row r="1021" spans="1:26" ht="153">
      <c r="A1021" s="172"/>
      <c r="B1021" s="188" t="s">
        <v>1576</v>
      </c>
      <c r="C1021" s="204"/>
      <c r="D1021" s="101"/>
      <c r="E1021" s="200"/>
      <c r="F1021" s="200"/>
      <c r="G1021" s="200"/>
      <c r="H1021" s="200"/>
      <c r="I1021" s="200"/>
      <c r="J1021" s="200"/>
      <c r="K1021" s="200"/>
      <c r="L1021" s="200"/>
      <c r="M1021" s="200"/>
      <c r="N1021" s="200"/>
      <c r="O1021" s="200"/>
      <c r="P1021" s="200"/>
      <c r="Q1021" s="200"/>
      <c r="R1021" s="200"/>
      <c r="S1021" s="200"/>
      <c r="T1021" s="200"/>
      <c r="U1021" s="200"/>
      <c r="V1021" s="200"/>
      <c r="W1021" s="200"/>
      <c r="X1021" s="200"/>
      <c r="Y1021" s="200"/>
      <c r="Z1021" s="200"/>
    </row>
    <row r="1022" spans="1:26" ht="12.75">
      <c r="A1022" s="172"/>
      <c r="B1022" s="205">
        <v>43838</v>
      </c>
      <c r="C1022" s="206"/>
      <c r="D1022" s="191"/>
      <c r="E1022" s="176"/>
      <c r="F1022" s="176"/>
      <c r="G1022" s="176"/>
      <c r="H1022" s="176"/>
      <c r="I1022" s="176"/>
      <c r="J1022" s="176"/>
      <c r="K1022" s="176"/>
      <c r="L1022" s="176"/>
      <c r="M1022" s="176"/>
      <c r="N1022" s="176"/>
      <c r="O1022" s="176"/>
      <c r="P1022" s="176"/>
      <c r="Q1022" s="176"/>
      <c r="R1022" s="176"/>
      <c r="S1022" s="176"/>
      <c r="T1022" s="176"/>
      <c r="U1022" s="176"/>
      <c r="V1022" s="176"/>
      <c r="W1022" s="176"/>
      <c r="X1022" s="176"/>
      <c r="Y1022" s="176"/>
      <c r="Z1022" s="176"/>
    </row>
    <row r="1023" spans="1:26" ht="51">
      <c r="A1023" s="172"/>
      <c r="B1023" s="188" t="s">
        <v>1577</v>
      </c>
      <c r="C1023" s="188"/>
      <c r="D1023" s="101"/>
      <c r="E1023" s="200"/>
      <c r="F1023" s="200"/>
      <c r="G1023" s="200"/>
      <c r="H1023" s="200"/>
      <c r="I1023" s="200"/>
      <c r="J1023" s="200"/>
      <c r="K1023" s="200"/>
      <c r="L1023" s="200"/>
      <c r="M1023" s="200"/>
      <c r="N1023" s="200"/>
      <c r="O1023" s="200"/>
      <c r="P1023" s="200"/>
      <c r="Q1023" s="200"/>
      <c r="R1023" s="200"/>
      <c r="S1023" s="200"/>
      <c r="T1023" s="200"/>
      <c r="U1023" s="200"/>
      <c r="V1023" s="200"/>
      <c r="W1023" s="200"/>
      <c r="X1023" s="200"/>
      <c r="Y1023" s="200"/>
      <c r="Z1023" s="200"/>
    </row>
    <row r="1024" spans="1:26" ht="25.5">
      <c r="A1024" s="172"/>
      <c r="B1024" s="188" t="s">
        <v>1578</v>
      </c>
      <c r="C1024" s="188"/>
      <c r="D1024" s="101"/>
      <c r="E1024" s="200"/>
      <c r="F1024" s="200"/>
      <c r="G1024" s="200"/>
      <c r="H1024" s="200"/>
      <c r="I1024" s="200"/>
      <c r="J1024" s="200"/>
      <c r="K1024" s="200"/>
      <c r="L1024" s="200"/>
      <c r="M1024" s="200"/>
      <c r="N1024" s="200"/>
      <c r="O1024" s="200"/>
      <c r="P1024" s="200"/>
      <c r="Q1024" s="200"/>
      <c r="R1024" s="200"/>
      <c r="S1024" s="200"/>
      <c r="T1024" s="200"/>
      <c r="U1024" s="200"/>
      <c r="V1024" s="200"/>
      <c r="W1024" s="200"/>
      <c r="X1024" s="200"/>
      <c r="Y1024" s="200"/>
      <c r="Z1024" s="200"/>
    </row>
    <row r="1025" spans="1:26" ht="25.5">
      <c r="A1025" s="172"/>
      <c r="B1025" s="188" t="s">
        <v>1579</v>
      </c>
      <c r="C1025" s="188"/>
      <c r="D1025" s="101"/>
      <c r="E1025" s="200"/>
      <c r="F1025" s="200"/>
      <c r="G1025" s="200"/>
      <c r="H1025" s="200"/>
      <c r="I1025" s="200"/>
      <c r="J1025" s="200"/>
      <c r="K1025" s="200"/>
      <c r="L1025" s="200"/>
      <c r="M1025" s="200"/>
      <c r="N1025" s="200"/>
      <c r="O1025" s="200"/>
      <c r="P1025" s="200"/>
      <c r="Q1025" s="200"/>
      <c r="R1025" s="200"/>
      <c r="S1025" s="200"/>
      <c r="T1025" s="200"/>
      <c r="U1025" s="200"/>
      <c r="V1025" s="200"/>
      <c r="W1025" s="200"/>
      <c r="X1025" s="200"/>
      <c r="Y1025" s="200"/>
      <c r="Z1025" s="200"/>
    </row>
    <row r="1026" spans="1:26" ht="25.5">
      <c r="A1026" s="172"/>
      <c r="B1026" s="188" t="s">
        <v>1580</v>
      </c>
      <c r="C1026" s="188" t="s">
        <v>1581</v>
      </c>
      <c r="D1026" s="101"/>
      <c r="E1026" s="200"/>
      <c r="F1026" s="200"/>
      <c r="G1026" s="200"/>
      <c r="H1026" s="200"/>
      <c r="I1026" s="200"/>
      <c r="J1026" s="200"/>
      <c r="K1026" s="200"/>
      <c r="L1026" s="200"/>
      <c r="M1026" s="200"/>
      <c r="N1026" s="200"/>
      <c r="O1026" s="200"/>
      <c r="P1026" s="200"/>
      <c r="Q1026" s="200"/>
      <c r="R1026" s="200"/>
      <c r="S1026" s="200"/>
      <c r="T1026" s="200"/>
      <c r="U1026" s="200"/>
      <c r="V1026" s="200"/>
      <c r="W1026" s="200"/>
      <c r="X1026" s="200"/>
      <c r="Y1026" s="200"/>
      <c r="Z1026" s="200"/>
    </row>
    <row r="1027" spans="1:26" ht="38.25">
      <c r="A1027" s="172"/>
      <c r="B1027" s="188" t="s">
        <v>1582</v>
      </c>
      <c r="C1027" s="188"/>
      <c r="D1027" s="101"/>
      <c r="E1027" s="200"/>
      <c r="F1027" s="200"/>
      <c r="G1027" s="200"/>
      <c r="H1027" s="200"/>
      <c r="I1027" s="200"/>
      <c r="J1027" s="200"/>
      <c r="K1027" s="200"/>
      <c r="L1027" s="200"/>
      <c r="M1027" s="200"/>
      <c r="N1027" s="200"/>
      <c r="O1027" s="200"/>
      <c r="P1027" s="200"/>
      <c r="Q1027" s="200"/>
      <c r="R1027" s="200"/>
      <c r="S1027" s="200"/>
      <c r="T1027" s="200"/>
      <c r="U1027" s="200"/>
      <c r="V1027" s="200"/>
      <c r="W1027" s="200"/>
      <c r="X1027" s="200"/>
      <c r="Y1027" s="200"/>
      <c r="Z1027" s="200"/>
    </row>
    <row r="1028" spans="1:26" ht="76.5">
      <c r="A1028" s="172"/>
      <c r="B1028" s="188" t="s">
        <v>1583</v>
      </c>
      <c r="C1028" s="188" t="s">
        <v>1584</v>
      </c>
      <c r="D1028" s="101"/>
      <c r="E1028" s="200"/>
      <c r="F1028" s="200"/>
      <c r="G1028" s="200"/>
      <c r="H1028" s="200"/>
      <c r="I1028" s="200"/>
      <c r="J1028" s="200"/>
      <c r="K1028" s="200"/>
      <c r="L1028" s="200"/>
      <c r="M1028" s="200"/>
      <c r="N1028" s="200"/>
      <c r="O1028" s="200"/>
      <c r="P1028" s="200"/>
      <c r="Q1028" s="200"/>
      <c r="R1028" s="200"/>
      <c r="S1028" s="200"/>
      <c r="T1028" s="200"/>
      <c r="U1028" s="200"/>
      <c r="V1028" s="200"/>
      <c r="W1028" s="200"/>
      <c r="X1028" s="200"/>
      <c r="Y1028" s="200"/>
      <c r="Z1028" s="200"/>
    </row>
    <row r="1029" spans="1:26" ht="63.75">
      <c r="A1029" s="172"/>
      <c r="B1029" s="188" t="s">
        <v>1585</v>
      </c>
      <c r="C1029" s="188" t="s">
        <v>1586</v>
      </c>
      <c r="D1029" s="101"/>
      <c r="E1029" s="200"/>
      <c r="F1029" s="200"/>
      <c r="G1029" s="200"/>
      <c r="H1029" s="200"/>
      <c r="I1029" s="200"/>
      <c r="J1029" s="200"/>
      <c r="K1029" s="200"/>
      <c r="L1029" s="200"/>
      <c r="M1029" s="200"/>
      <c r="N1029" s="200"/>
      <c r="O1029" s="200"/>
      <c r="P1029" s="200"/>
      <c r="Q1029" s="200"/>
      <c r="R1029" s="200"/>
      <c r="S1029" s="200"/>
      <c r="T1029" s="200"/>
      <c r="U1029" s="200"/>
      <c r="V1029" s="200"/>
      <c r="W1029" s="200"/>
      <c r="X1029" s="200"/>
      <c r="Y1029" s="200"/>
      <c r="Z1029" s="200"/>
    </row>
    <row r="1030" spans="1:26" ht="76.5">
      <c r="A1030" s="172"/>
      <c r="B1030" s="188" t="s">
        <v>1587</v>
      </c>
      <c r="C1030" s="188" t="s">
        <v>1588</v>
      </c>
      <c r="D1030" s="101"/>
      <c r="E1030" s="200"/>
      <c r="F1030" s="200"/>
      <c r="G1030" s="200"/>
      <c r="H1030" s="200"/>
      <c r="I1030" s="200"/>
      <c r="J1030" s="200"/>
      <c r="K1030" s="200"/>
      <c r="L1030" s="200"/>
      <c r="M1030" s="200"/>
      <c r="N1030" s="200"/>
      <c r="O1030" s="200"/>
      <c r="P1030" s="200"/>
      <c r="Q1030" s="200"/>
      <c r="R1030" s="200"/>
      <c r="S1030" s="200"/>
      <c r="T1030" s="200"/>
      <c r="U1030" s="200"/>
      <c r="V1030" s="200"/>
      <c r="W1030" s="200"/>
      <c r="X1030" s="200"/>
      <c r="Y1030" s="200"/>
      <c r="Z1030" s="200"/>
    </row>
    <row r="1031" spans="1:26" ht="102">
      <c r="A1031" s="172"/>
      <c r="B1031" s="188" t="s">
        <v>1589</v>
      </c>
      <c r="C1031" s="188"/>
      <c r="D1031" s="101"/>
      <c r="E1031" s="200"/>
      <c r="F1031" s="200"/>
      <c r="G1031" s="200"/>
      <c r="H1031" s="200"/>
      <c r="I1031" s="200"/>
      <c r="J1031" s="200"/>
      <c r="K1031" s="200"/>
      <c r="L1031" s="200"/>
      <c r="M1031" s="200"/>
      <c r="N1031" s="200"/>
      <c r="O1031" s="200"/>
      <c r="P1031" s="200"/>
      <c r="Q1031" s="200"/>
      <c r="R1031" s="200"/>
      <c r="S1031" s="200"/>
      <c r="T1031" s="200"/>
      <c r="U1031" s="200"/>
      <c r="V1031" s="200"/>
      <c r="W1031" s="200"/>
      <c r="X1031" s="200"/>
      <c r="Y1031" s="200"/>
      <c r="Z1031" s="200"/>
    </row>
    <row r="1032" spans="1:26" ht="216.75">
      <c r="A1032" s="172"/>
      <c r="B1032" s="188" t="s">
        <v>1590</v>
      </c>
      <c r="C1032" s="188" t="s">
        <v>1591</v>
      </c>
      <c r="D1032" s="101"/>
      <c r="E1032" s="200"/>
      <c r="F1032" s="200"/>
      <c r="G1032" s="200"/>
      <c r="H1032" s="200"/>
      <c r="I1032" s="200"/>
      <c r="J1032" s="200"/>
      <c r="K1032" s="200"/>
      <c r="L1032" s="200"/>
      <c r="M1032" s="200"/>
      <c r="N1032" s="200"/>
      <c r="O1032" s="200"/>
      <c r="P1032" s="200"/>
      <c r="Q1032" s="200"/>
      <c r="R1032" s="200"/>
      <c r="S1032" s="200"/>
      <c r="T1032" s="200"/>
      <c r="U1032" s="200"/>
      <c r="V1032" s="200"/>
      <c r="W1032" s="200"/>
      <c r="X1032" s="200"/>
      <c r="Y1032" s="200"/>
      <c r="Z1032" s="200"/>
    </row>
    <row r="1033" spans="1:26" ht="76.5">
      <c r="A1033" s="172"/>
      <c r="B1033" s="188" t="s">
        <v>1592</v>
      </c>
      <c r="C1033" s="188"/>
      <c r="D1033" s="101"/>
      <c r="E1033" s="200"/>
      <c r="F1033" s="200"/>
      <c r="G1033" s="200"/>
      <c r="H1033" s="200"/>
      <c r="I1033" s="200"/>
      <c r="J1033" s="200"/>
      <c r="K1033" s="200"/>
      <c r="L1033" s="200"/>
      <c r="M1033" s="200"/>
      <c r="N1033" s="200"/>
      <c r="O1033" s="200"/>
      <c r="P1033" s="200"/>
      <c r="Q1033" s="200"/>
      <c r="R1033" s="200"/>
      <c r="S1033" s="200"/>
      <c r="T1033" s="200"/>
      <c r="U1033" s="200"/>
      <c r="V1033" s="200"/>
      <c r="W1033" s="200"/>
      <c r="X1033" s="200"/>
      <c r="Y1033" s="200"/>
      <c r="Z1033" s="200"/>
    </row>
    <row r="1034" spans="1:26" ht="178.5">
      <c r="A1034" s="172"/>
      <c r="B1034" s="188" t="s">
        <v>1593</v>
      </c>
      <c r="C1034" s="188" t="s">
        <v>1594</v>
      </c>
      <c r="D1034" s="101"/>
      <c r="E1034" s="200"/>
      <c r="F1034" s="200"/>
      <c r="G1034" s="200"/>
      <c r="H1034" s="200"/>
      <c r="I1034" s="200"/>
      <c r="J1034" s="200"/>
      <c r="K1034" s="200"/>
      <c r="L1034" s="200"/>
      <c r="M1034" s="200"/>
      <c r="N1034" s="200"/>
      <c r="O1034" s="200"/>
      <c r="P1034" s="200"/>
      <c r="Q1034" s="200"/>
      <c r="R1034" s="200"/>
      <c r="S1034" s="200"/>
      <c r="T1034" s="200"/>
      <c r="U1034" s="200"/>
      <c r="V1034" s="200"/>
      <c r="W1034" s="200"/>
      <c r="X1034" s="200"/>
      <c r="Y1034" s="200"/>
      <c r="Z1034" s="200"/>
    </row>
    <row r="1035" spans="1:26" ht="12.75">
      <c r="A1035" s="172"/>
      <c r="B1035" s="205">
        <v>44203</v>
      </c>
      <c r="C1035" s="206"/>
      <c r="D1035" s="191"/>
      <c r="E1035" s="176"/>
      <c r="F1035" s="176"/>
      <c r="G1035" s="176"/>
      <c r="H1035" s="176"/>
      <c r="I1035" s="176"/>
      <c r="J1035" s="176"/>
      <c r="K1035" s="176"/>
      <c r="L1035" s="176"/>
      <c r="M1035" s="176"/>
      <c r="N1035" s="176"/>
      <c r="O1035" s="176"/>
      <c r="P1035" s="176"/>
      <c r="Q1035" s="176"/>
      <c r="R1035" s="176"/>
      <c r="S1035" s="176"/>
      <c r="T1035" s="176"/>
      <c r="U1035" s="176"/>
      <c r="V1035" s="176"/>
      <c r="W1035" s="176"/>
      <c r="X1035" s="176"/>
      <c r="Y1035" s="176"/>
      <c r="Z1035" s="176"/>
    </row>
    <row r="1036" spans="1:26" ht="63.75">
      <c r="A1036" s="172"/>
      <c r="B1036" s="188" t="s">
        <v>1595</v>
      </c>
      <c r="C1036" s="188" t="s">
        <v>1596</v>
      </c>
      <c r="D1036" s="101" t="s">
        <v>887</v>
      </c>
      <c r="E1036" s="200"/>
      <c r="F1036" s="200"/>
      <c r="G1036" s="200"/>
      <c r="H1036" s="200"/>
      <c r="I1036" s="200"/>
      <c r="J1036" s="200"/>
      <c r="K1036" s="200"/>
      <c r="L1036" s="200"/>
      <c r="M1036" s="200"/>
      <c r="N1036" s="200"/>
      <c r="O1036" s="200"/>
      <c r="P1036" s="200"/>
      <c r="Q1036" s="200"/>
      <c r="R1036" s="200"/>
      <c r="S1036" s="200"/>
      <c r="T1036" s="200"/>
      <c r="U1036" s="200"/>
      <c r="V1036" s="200"/>
      <c r="W1036" s="200"/>
      <c r="X1036" s="200"/>
      <c r="Y1036" s="200"/>
      <c r="Z1036" s="200"/>
    </row>
    <row r="1037" spans="1:26" ht="25.5">
      <c r="A1037" s="172"/>
      <c r="B1037" s="188" t="s">
        <v>1597</v>
      </c>
      <c r="C1037" s="188"/>
      <c r="D1037" s="101"/>
      <c r="E1037" s="200"/>
      <c r="F1037" s="200"/>
      <c r="G1037" s="200"/>
      <c r="H1037" s="200"/>
      <c r="I1037" s="200"/>
      <c r="J1037" s="200"/>
      <c r="K1037" s="200"/>
      <c r="L1037" s="200"/>
      <c r="M1037" s="200"/>
      <c r="N1037" s="200"/>
      <c r="O1037" s="200"/>
      <c r="P1037" s="200"/>
      <c r="Q1037" s="200"/>
      <c r="R1037" s="200"/>
      <c r="S1037" s="200"/>
      <c r="T1037" s="200"/>
      <c r="U1037" s="200"/>
      <c r="V1037" s="200"/>
      <c r="W1037" s="200"/>
      <c r="X1037" s="200"/>
      <c r="Y1037" s="200"/>
      <c r="Z1037" s="200"/>
    </row>
    <row r="1038" spans="1:26" ht="63.75">
      <c r="A1038" s="172"/>
      <c r="B1038" s="188" t="s">
        <v>1598</v>
      </c>
      <c r="C1038" s="188" t="s">
        <v>1599</v>
      </c>
      <c r="D1038" s="101"/>
      <c r="E1038" s="200"/>
      <c r="F1038" s="200"/>
      <c r="G1038" s="200"/>
      <c r="H1038" s="200"/>
      <c r="I1038" s="200"/>
      <c r="J1038" s="200"/>
      <c r="K1038" s="200"/>
      <c r="L1038" s="200"/>
      <c r="M1038" s="200"/>
      <c r="N1038" s="200"/>
      <c r="O1038" s="200"/>
      <c r="P1038" s="200"/>
      <c r="Q1038" s="200"/>
      <c r="R1038" s="200"/>
      <c r="S1038" s="200"/>
      <c r="T1038" s="200"/>
      <c r="U1038" s="200"/>
      <c r="V1038" s="200"/>
      <c r="W1038" s="200"/>
      <c r="X1038" s="200"/>
      <c r="Y1038" s="200"/>
      <c r="Z1038" s="200"/>
    </row>
    <row r="1039" spans="1:26" ht="178.5">
      <c r="A1039" s="172"/>
      <c r="B1039" s="188" t="s">
        <v>1600</v>
      </c>
      <c r="C1039" s="188" t="s">
        <v>1601</v>
      </c>
      <c r="D1039" s="101"/>
      <c r="E1039" s="200"/>
      <c r="F1039" s="200"/>
      <c r="G1039" s="200"/>
      <c r="H1039" s="200"/>
      <c r="I1039" s="200"/>
      <c r="J1039" s="200"/>
      <c r="K1039" s="200"/>
      <c r="L1039" s="200"/>
      <c r="M1039" s="200"/>
      <c r="N1039" s="200"/>
      <c r="O1039" s="200"/>
      <c r="P1039" s="200"/>
      <c r="Q1039" s="200"/>
      <c r="R1039" s="200"/>
      <c r="S1039" s="200"/>
      <c r="T1039" s="200"/>
      <c r="U1039" s="200"/>
      <c r="V1039" s="200"/>
      <c r="W1039" s="200"/>
      <c r="X1039" s="200"/>
      <c r="Y1039" s="200"/>
      <c r="Z1039" s="200"/>
    </row>
    <row r="1040" spans="1:26" ht="51">
      <c r="A1040" s="172"/>
      <c r="B1040" s="188" t="s">
        <v>1602</v>
      </c>
      <c r="C1040" s="188"/>
      <c r="D1040" s="101"/>
      <c r="E1040" s="200"/>
      <c r="F1040" s="200"/>
      <c r="G1040" s="200"/>
      <c r="H1040" s="200"/>
      <c r="I1040" s="200"/>
      <c r="J1040" s="200"/>
      <c r="K1040" s="200"/>
      <c r="L1040" s="200"/>
      <c r="M1040" s="200"/>
      <c r="N1040" s="200"/>
      <c r="O1040" s="200"/>
      <c r="P1040" s="200"/>
      <c r="Q1040" s="200"/>
      <c r="R1040" s="200"/>
      <c r="S1040" s="200"/>
      <c r="T1040" s="200"/>
      <c r="U1040" s="200"/>
      <c r="V1040" s="200"/>
      <c r="W1040" s="200"/>
      <c r="X1040" s="200"/>
      <c r="Y1040" s="200"/>
      <c r="Z1040" s="200"/>
    </row>
    <row r="1041" spans="1:26" ht="38.25">
      <c r="A1041" s="172"/>
      <c r="B1041" s="188" t="s">
        <v>1603</v>
      </c>
      <c r="C1041" s="188"/>
      <c r="D1041" s="101"/>
      <c r="E1041" s="200"/>
      <c r="F1041" s="200"/>
      <c r="G1041" s="200"/>
      <c r="H1041" s="200"/>
      <c r="I1041" s="200"/>
      <c r="J1041" s="200"/>
      <c r="K1041" s="200"/>
      <c r="L1041" s="200"/>
      <c r="M1041" s="200"/>
      <c r="N1041" s="200"/>
      <c r="O1041" s="200"/>
      <c r="P1041" s="200"/>
      <c r="Q1041" s="200"/>
      <c r="R1041" s="200"/>
      <c r="S1041" s="200"/>
      <c r="T1041" s="200"/>
      <c r="U1041" s="200"/>
      <c r="V1041" s="200"/>
      <c r="W1041" s="200"/>
      <c r="X1041" s="200"/>
      <c r="Y1041" s="200"/>
      <c r="Z1041" s="200"/>
    </row>
    <row r="1042" spans="1:26" ht="76.5">
      <c r="A1042" s="172"/>
      <c r="B1042" s="188" t="s">
        <v>1604</v>
      </c>
      <c r="C1042" s="207" t="s">
        <v>1605</v>
      </c>
      <c r="D1042" s="101"/>
      <c r="E1042" s="200"/>
      <c r="F1042" s="200"/>
      <c r="G1042" s="200"/>
      <c r="H1042" s="200"/>
      <c r="I1042" s="200"/>
      <c r="J1042" s="200"/>
      <c r="K1042" s="200"/>
      <c r="L1042" s="200"/>
      <c r="M1042" s="200"/>
      <c r="N1042" s="200"/>
      <c r="O1042" s="200"/>
      <c r="P1042" s="200"/>
      <c r="Q1042" s="200"/>
      <c r="R1042" s="200"/>
      <c r="S1042" s="200"/>
      <c r="T1042" s="200"/>
      <c r="U1042" s="200"/>
      <c r="V1042" s="200"/>
      <c r="W1042" s="200"/>
      <c r="X1042" s="200"/>
      <c r="Y1042" s="200"/>
      <c r="Z1042" s="200"/>
    </row>
    <row r="1043" spans="1:26" ht="140.25">
      <c r="A1043" s="172"/>
      <c r="B1043" s="188" t="s">
        <v>1606</v>
      </c>
      <c r="C1043" s="188" t="s">
        <v>1607</v>
      </c>
      <c r="D1043" s="101"/>
      <c r="E1043" s="200"/>
      <c r="F1043" s="200"/>
      <c r="G1043" s="200"/>
      <c r="H1043" s="200"/>
      <c r="I1043" s="200"/>
      <c r="J1043" s="200"/>
      <c r="K1043" s="200"/>
      <c r="L1043" s="200"/>
      <c r="M1043" s="200"/>
      <c r="N1043" s="200"/>
      <c r="O1043" s="200"/>
      <c r="P1043" s="200"/>
      <c r="Q1043" s="200"/>
      <c r="R1043" s="200"/>
      <c r="S1043" s="200"/>
      <c r="T1043" s="200"/>
      <c r="U1043" s="200"/>
      <c r="V1043" s="200"/>
      <c r="W1043" s="200"/>
      <c r="X1043" s="200"/>
      <c r="Y1043" s="200"/>
      <c r="Z1043" s="200"/>
    </row>
    <row r="1044" spans="1:26" ht="12.75">
      <c r="A1044" s="208"/>
      <c r="B1044" s="209">
        <v>43836</v>
      </c>
      <c r="C1044" s="210"/>
      <c r="D1044" s="211"/>
      <c r="E1044" s="212"/>
      <c r="F1044" s="212"/>
      <c r="G1044" s="212"/>
      <c r="H1044" s="212"/>
      <c r="I1044" s="212"/>
      <c r="J1044" s="212"/>
      <c r="K1044" s="212"/>
      <c r="L1044" s="212"/>
      <c r="M1044" s="212"/>
      <c r="N1044" s="212"/>
      <c r="O1044" s="212"/>
      <c r="P1044" s="212"/>
      <c r="Q1044" s="212"/>
      <c r="R1044" s="212"/>
      <c r="S1044" s="212"/>
      <c r="T1044" s="212"/>
      <c r="U1044" s="212"/>
      <c r="V1044" s="212"/>
      <c r="W1044" s="212"/>
      <c r="X1044" s="212"/>
      <c r="Y1044" s="212"/>
      <c r="Z1044" s="212"/>
    </row>
    <row r="1045" spans="1:26" ht="204">
      <c r="A1045" s="172"/>
      <c r="B1045" s="188" t="s">
        <v>1608</v>
      </c>
      <c r="C1045" s="188" t="s">
        <v>1609</v>
      </c>
      <c r="D1045" s="101"/>
      <c r="E1045" s="200"/>
      <c r="F1045" s="200"/>
      <c r="G1045" s="200"/>
      <c r="H1045" s="200"/>
      <c r="I1045" s="200"/>
      <c r="J1045" s="200"/>
      <c r="K1045" s="200"/>
      <c r="L1045" s="200"/>
      <c r="M1045" s="200"/>
      <c r="N1045" s="200"/>
      <c r="O1045" s="200"/>
      <c r="P1045" s="200"/>
      <c r="Q1045" s="200"/>
      <c r="R1045" s="200"/>
      <c r="S1045" s="200"/>
      <c r="T1045" s="200"/>
      <c r="U1045" s="200"/>
      <c r="V1045" s="200"/>
      <c r="W1045" s="200"/>
      <c r="X1045" s="200"/>
      <c r="Y1045" s="200"/>
      <c r="Z1045" s="200"/>
    </row>
    <row r="1046" spans="1:26" ht="140.25">
      <c r="A1046" s="172"/>
      <c r="B1046" s="188" t="s">
        <v>1610</v>
      </c>
      <c r="C1046" s="188" t="s">
        <v>1611</v>
      </c>
      <c r="D1046" s="101"/>
      <c r="E1046" s="200"/>
      <c r="F1046" s="200"/>
      <c r="G1046" s="200"/>
      <c r="H1046" s="200"/>
      <c r="I1046" s="200"/>
      <c r="J1046" s="200"/>
      <c r="K1046" s="200"/>
      <c r="L1046" s="200"/>
      <c r="M1046" s="200"/>
      <c r="N1046" s="200"/>
      <c r="O1046" s="200"/>
      <c r="P1046" s="200"/>
      <c r="Q1046" s="200"/>
      <c r="R1046" s="200"/>
      <c r="S1046" s="200"/>
      <c r="T1046" s="200"/>
      <c r="U1046" s="200"/>
      <c r="V1046" s="200"/>
      <c r="W1046" s="200"/>
      <c r="X1046" s="200"/>
      <c r="Y1046" s="200"/>
      <c r="Z1046" s="200"/>
    </row>
    <row r="1047" spans="1:26" ht="162" customHeight="1">
      <c r="A1047" s="172"/>
      <c r="B1047" s="188" t="s">
        <v>1612</v>
      </c>
      <c r="C1047" s="188" t="s">
        <v>1613</v>
      </c>
      <c r="D1047" s="101"/>
      <c r="E1047" s="200"/>
      <c r="F1047" s="200"/>
      <c r="G1047" s="200"/>
      <c r="H1047" s="200"/>
      <c r="I1047" s="200"/>
      <c r="J1047" s="200"/>
      <c r="K1047" s="200"/>
      <c r="L1047" s="200"/>
      <c r="M1047" s="200"/>
      <c r="N1047" s="200"/>
      <c r="O1047" s="200"/>
      <c r="P1047" s="200"/>
      <c r="Q1047" s="200"/>
      <c r="R1047" s="200"/>
      <c r="S1047" s="200"/>
      <c r="T1047" s="200"/>
      <c r="U1047" s="200"/>
      <c r="V1047" s="200"/>
      <c r="W1047" s="200"/>
      <c r="X1047" s="200"/>
      <c r="Y1047" s="200"/>
      <c r="Z1047" s="200"/>
    </row>
    <row r="1048" spans="1:26" ht="102">
      <c r="A1048" s="172"/>
      <c r="B1048" s="188" t="s">
        <v>1614</v>
      </c>
      <c r="C1048" s="188" t="s">
        <v>1615</v>
      </c>
      <c r="D1048" s="203" t="s">
        <v>1616</v>
      </c>
      <c r="E1048" s="200"/>
      <c r="F1048" s="200"/>
      <c r="G1048" s="200"/>
      <c r="H1048" s="200"/>
      <c r="I1048" s="200"/>
      <c r="J1048" s="200"/>
      <c r="K1048" s="200"/>
      <c r="L1048" s="200"/>
      <c r="M1048" s="200"/>
      <c r="N1048" s="200"/>
      <c r="O1048" s="200"/>
      <c r="P1048" s="200"/>
      <c r="Q1048" s="200"/>
      <c r="R1048" s="200"/>
      <c r="S1048" s="200"/>
      <c r="T1048" s="200"/>
      <c r="U1048" s="200"/>
      <c r="V1048" s="200"/>
      <c r="W1048" s="200"/>
      <c r="X1048" s="200"/>
      <c r="Y1048" s="200"/>
      <c r="Z1048" s="200"/>
    </row>
    <row r="1049" spans="1:26" ht="76.5">
      <c r="A1049" s="172"/>
      <c r="B1049" s="188" t="s">
        <v>1617</v>
      </c>
      <c r="C1049" s="188" t="s">
        <v>1618</v>
      </c>
      <c r="D1049" s="101"/>
      <c r="E1049" s="200"/>
      <c r="F1049" s="200"/>
      <c r="G1049" s="200"/>
      <c r="H1049" s="200"/>
      <c r="I1049" s="200"/>
      <c r="J1049" s="200"/>
      <c r="K1049" s="200"/>
      <c r="L1049" s="200"/>
      <c r="M1049" s="200"/>
      <c r="N1049" s="200"/>
      <c r="O1049" s="200"/>
      <c r="P1049" s="200"/>
      <c r="Q1049" s="200"/>
      <c r="R1049" s="200"/>
      <c r="S1049" s="200"/>
      <c r="T1049" s="200"/>
      <c r="U1049" s="200"/>
      <c r="V1049" s="200"/>
      <c r="W1049" s="200"/>
      <c r="X1049" s="200"/>
      <c r="Y1049" s="200"/>
      <c r="Z1049" s="200"/>
    </row>
    <row r="1050" spans="1:26" ht="102">
      <c r="A1050" s="172"/>
      <c r="B1050" s="188" t="s">
        <v>1619</v>
      </c>
      <c r="C1050" s="188" t="s">
        <v>1620</v>
      </c>
      <c r="D1050" s="101"/>
      <c r="E1050" s="200"/>
      <c r="F1050" s="200"/>
      <c r="G1050" s="200"/>
      <c r="H1050" s="200"/>
      <c r="I1050" s="200"/>
      <c r="J1050" s="200"/>
      <c r="K1050" s="200"/>
      <c r="L1050" s="200"/>
      <c r="M1050" s="200"/>
      <c r="N1050" s="200"/>
      <c r="O1050" s="200"/>
      <c r="P1050" s="200"/>
      <c r="Q1050" s="200"/>
      <c r="R1050" s="200"/>
      <c r="S1050" s="200"/>
      <c r="T1050" s="200"/>
      <c r="U1050" s="200"/>
      <c r="V1050" s="200"/>
      <c r="W1050" s="200"/>
      <c r="X1050" s="200"/>
      <c r="Y1050" s="200"/>
      <c r="Z1050" s="200"/>
    </row>
    <row r="1051" spans="1:26" ht="76.5">
      <c r="A1051" s="172"/>
      <c r="B1051" s="188" t="s">
        <v>1621</v>
      </c>
      <c r="C1051" s="188" t="s">
        <v>1622</v>
      </c>
      <c r="D1051" s="203" t="s">
        <v>1623</v>
      </c>
      <c r="E1051" s="200"/>
      <c r="F1051" s="200"/>
      <c r="G1051" s="200"/>
      <c r="H1051" s="200"/>
      <c r="I1051" s="200"/>
      <c r="J1051" s="200"/>
      <c r="K1051" s="200"/>
      <c r="L1051" s="200"/>
      <c r="M1051" s="200"/>
      <c r="N1051" s="200"/>
      <c r="O1051" s="200"/>
      <c r="P1051" s="200"/>
      <c r="Q1051" s="200"/>
      <c r="R1051" s="200"/>
      <c r="S1051" s="200"/>
      <c r="T1051" s="200"/>
      <c r="U1051" s="200"/>
      <c r="V1051" s="200"/>
      <c r="W1051" s="200"/>
      <c r="X1051" s="200"/>
      <c r="Y1051" s="200"/>
      <c r="Z1051" s="200"/>
    </row>
    <row r="1052" spans="1:26" ht="51">
      <c r="A1052" s="172"/>
      <c r="B1052" s="188" t="s">
        <v>1624</v>
      </c>
      <c r="C1052" s="188"/>
      <c r="D1052" s="101"/>
      <c r="E1052" s="200"/>
      <c r="F1052" s="200"/>
      <c r="G1052" s="200"/>
      <c r="H1052" s="200"/>
      <c r="I1052" s="200"/>
      <c r="J1052" s="200"/>
      <c r="K1052" s="200"/>
      <c r="L1052" s="200"/>
      <c r="M1052" s="200"/>
      <c r="N1052" s="200"/>
      <c r="O1052" s="200"/>
      <c r="P1052" s="200"/>
      <c r="Q1052" s="200"/>
      <c r="R1052" s="200"/>
      <c r="S1052" s="200"/>
      <c r="T1052" s="200"/>
      <c r="U1052" s="200"/>
      <c r="V1052" s="200"/>
      <c r="W1052" s="200"/>
      <c r="X1052" s="200"/>
      <c r="Y1052" s="200"/>
      <c r="Z1052" s="200"/>
    </row>
    <row r="1053" spans="1:26" ht="25.5">
      <c r="A1053" s="172"/>
      <c r="B1053" s="188" t="s">
        <v>1625</v>
      </c>
      <c r="C1053" s="188"/>
      <c r="D1053" s="101"/>
      <c r="E1053" s="200"/>
      <c r="F1053" s="200"/>
      <c r="G1053" s="200"/>
      <c r="H1053" s="200"/>
      <c r="I1053" s="200"/>
      <c r="J1053" s="200"/>
      <c r="K1053" s="200"/>
      <c r="L1053" s="200"/>
      <c r="M1053" s="200"/>
      <c r="N1053" s="200"/>
      <c r="O1053" s="200"/>
      <c r="P1053" s="200"/>
      <c r="Q1053" s="200"/>
      <c r="R1053" s="200"/>
      <c r="S1053" s="200"/>
      <c r="T1053" s="200"/>
      <c r="U1053" s="200"/>
      <c r="V1053" s="200"/>
      <c r="W1053" s="200"/>
      <c r="X1053" s="200"/>
      <c r="Y1053" s="200"/>
      <c r="Z1053" s="200"/>
    </row>
    <row r="1054" spans="1:26" ht="102">
      <c r="A1054" s="172"/>
      <c r="B1054" s="188" t="s">
        <v>1626</v>
      </c>
      <c r="C1054" s="204"/>
      <c r="D1054" s="101"/>
      <c r="E1054" s="200"/>
      <c r="F1054" s="200"/>
      <c r="G1054" s="200"/>
      <c r="H1054" s="200"/>
      <c r="I1054" s="200"/>
      <c r="J1054" s="200"/>
      <c r="K1054" s="200"/>
      <c r="L1054" s="200"/>
      <c r="M1054" s="200"/>
      <c r="N1054" s="200"/>
      <c r="O1054" s="200"/>
      <c r="P1054" s="200"/>
      <c r="Q1054" s="200"/>
      <c r="R1054" s="200"/>
      <c r="S1054" s="200"/>
      <c r="T1054" s="200"/>
      <c r="U1054" s="200"/>
      <c r="V1054" s="200"/>
      <c r="W1054" s="200"/>
      <c r="X1054" s="200"/>
      <c r="Y1054" s="200"/>
      <c r="Z1054" s="200"/>
    </row>
    <row r="1055" spans="1:26" ht="51">
      <c r="A1055" s="172"/>
      <c r="B1055" s="188" t="s">
        <v>1627</v>
      </c>
      <c r="C1055" s="213"/>
      <c r="D1055" s="101"/>
      <c r="E1055" s="200"/>
      <c r="F1055" s="200"/>
      <c r="G1055" s="200"/>
      <c r="H1055" s="200"/>
      <c r="I1055" s="200"/>
      <c r="J1055" s="200"/>
      <c r="K1055" s="200"/>
      <c r="L1055" s="200"/>
      <c r="M1055" s="200"/>
      <c r="N1055" s="200"/>
      <c r="O1055" s="200"/>
      <c r="P1055" s="200"/>
      <c r="Q1055" s="200"/>
      <c r="R1055" s="200"/>
      <c r="S1055" s="200"/>
      <c r="T1055" s="200"/>
      <c r="U1055" s="200"/>
      <c r="V1055" s="200"/>
      <c r="W1055" s="200"/>
      <c r="X1055" s="200"/>
      <c r="Y1055" s="200"/>
      <c r="Z1055" s="200"/>
    </row>
    <row r="1056" spans="1:26" ht="127.5">
      <c r="A1056" s="172"/>
      <c r="B1056" s="188" t="s">
        <v>1628</v>
      </c>
      <c r="C1056" s="188" t="s">
        <v>1629</v>
      </c>
      <c r="D1056" s="101"/>
      <c r="E1056" s="200"/>
      <c r="F1056" s="200"/>
      <c r="G1056" s="200"/>
      <c r="H1056" s="200"/>
      <c r="I1056" s="200"/>
      <c r="J1056" s="200"/>
      <c r="K1056" s="200"/>
      <c r="L1056" s="200"/>
      <c r="M1056" s="200"/>
      <c r="N1056" s="200"/>
      <c r="O1056" s="200"/>
      <c r="P1056" s="200"/>
      <c r="Q1056" s="200"/>
      <c r="R1056" s="200"/>
      <c r="S1056" s="200"/>
      <c r="T1056" s="200"/>
      <c r="U1056" s="200"/>
      <c r="V1056" s="200"/>
      <c r="W1056" s="200"/>
      <c r="X1056" s="200"/>
      <c r="Y1056" s="200"/>
      <c r="Z1056" s="200"/>
    </row>
    <row r="1057" spans="1:26" ht="63.75">
      <c r="A1057" s="172"/>
      <c r="B1057" s="188" t="s">
        <v>1630</v>
      </c>
      <c r="C1057" s="188"/>
      <c r="D1057" s="101"/>
      <c r="E1057" s="200"/>
      <c r="F1057" s="200"/>
      <c r="G1057" s="200"/>
      <c r="H1057" s="200"/>
      <c r="I1057" s="200"/>
      <c r="J1057" s="200"/>
      <c r="K1057" s="200"/>
      <c r="L1057" s="200"/>
      <c r="M1057" s="200"/>
      <c r="N1057" s="200"/>
      <c r="O1057" s="200"/>
      <c r="P1057" s="200"/>
      <c r="Q1057" s="200"/>
      <c r="R1057" s="200"/>
      <c r="S1057" s="200"/>
      <c r="T1057" s="200"/>
      <c r="U1057" s="200"/>
      <c r="V1057" s="200"/>
      <c r="W1057" s="200"/>
      <c r="X1057" s="200"/>
      <c r="Y1057" s="200"/>
      <c r="Z1057" s="200"/>
    </row>
    <row r="1058" spans="1:26" ht="12.75">
      <c r="A1058" s="172"/>
      <c r="B1058" s="188" t="s">
        <v>1631</v>
      </c>
      <c r="C1058" s="188"/>
      <c r="D1058" s="101"/>
      <c r="E1058" s="200"/>
      <c r="F1058" s="200"/>
      <c r="G1058" s="200"/>
      <c r="H1058" s="200"/>
      <c r="I1058" s="200"/>
      <c r="J1058" s="200"/>
      <c r="K1058" s="200"/>
      <c r="L1058" s="200"/>
      <c r="M1058" s="200"/>
      <c r="N1058" s="200"/>
      <c r="O1058" s="200"/>
      <c r="P1058" s="200"/>
      <c r="Q1058" s="200"/>
      <c r="R1058" s="200"/>
      <c r="S1058" s="200"/>
      <c r="T1058" s="200"/>
      <c r="U1058" s="200"/>
      <c r="V1058" s="200"/>
      <c r="W1058" s="200"/>
      <c r="X1058" s="200"/>
      <c r="Y1058" s="200"/>
      <c r="Z1058" s="200"/>
    </row>
    <row r="1059" spans="1:26" ht="12.75">
      <c r="A1059" s="172"/>
      <c r="B1059" s="188" t="s">
        <v>1632</v>
      </c>
      <c r="C1059" s="188"/>
      <c r="D1059" s="101"/>
      <c r="E1059" s="200"/>
      <c r="F1059" s="200"/>
      <c r="G1059" s="200"/>
      <c r="H1059" s="200"/>
      <c r="I1059" s="200"/>
      <c r="J1059" s="200"/>
      <c r="K1059" s="200"/>
      <c r="L1059" s="200"/>
      <c r="M1059" s="200"/>
      <c r="N1059" s="200"/>
      <c r="O1059" s="200"/>
      <c r="P1059" s="200"/>
      <c r="Q1059" s="200"/>
      <c r="R1059" s="200"/>
      <c r="S1059" s="200"/>
      <c r="T1059" s="200"/>
      <c r="U1059" s="200"/>
      <c r="V1059" s="200"/>
      <c r="W1059" s="200"/>
      <c r="X1059" s="200"/>
      <c r="Y1059" s="200"/>
      <c r="Z1059" s="200"/>
    </row>
    <row r="1060" spans="1:26" ht="25.5">
      <c r="A1060" s="172"/>
      <c r="B1060" s="214" t="s">
        <v>1633</v>
      </c>
      <c r="C1060" s="213"/>
      <c r="D1060" s="101"/>
      <c r="E1060" s="200"/>
      <c r="F1060" s="200"/>
      <c r="G1060" s="200"/>
      <c r="H1060" s="200"/>
      <c r="I1060" s="200"/>
      <c r="J1060" s="200"/>
      <c r="K1060" s="200"/>
      <c r="L1060" s="200"/>
      <c r="M1060" s="200"/>
      <c r="N1060" s="200"/>
      <c r="O1060" s="200"/>
      <c r="P1060" s="200"/>
      <c r="Q1060" s="200"/>
      <c r="R1060" s="200"/>
      <c r="S1060" s="200"/>
      <c r="T1060" s="200"/>
      <c r="U1060" s="200"/>
      <c r="V1060" s="200"/>
      <c r="W1060" s="200"/>
      <c r="X1060" s="200"/>
      <c r="Y1060" s="200"/>
      <c r="Z1060" s="200"/>
    </row>
    <row r="1061" spans="1:26" ht="51">
      <c r="A1061" s="172"/>
      <c r="B1061" s="188" t="s">
        <v>1634</v>
      </c>
      <c r="C1061" s="188" t="s">
        <v>1635</v>
      </c>
      <c r="D1061" s="101"/>
      <c r="E1061" s="200"/>
      <c r="F1061" s="200"/>
      <c r="G1061" s="200"/>
      <c r="H1061" s="200"/>
      <c r="I1061" s="200"/>
      <c r="J1061" s="200"/>
      <c r="K1061" s="200"/>
      <c r="L1061" s="200"/>
      <c r="M1061" s="200"/>
      <c r="N1061" s="200"/>
      <c r="O1061" s="200"/>
      <c r="P1061" s="200"/>
      <c r="Q1061" s="200"/>
      <c r="R1061" s="200"/>
      <c r="S1061" s="200"/>
      <c r="T1061" s="200"/>
      <c r="U1061" s="200"/>
      <c r="V1061" s="200"/>
      <c r="W1061" s="200"/>
      <c r="X1061" s="200"/>
      <c r="Y1061" s="200"/>
      <c r="Z1061" s="200"/>
    </row>
    <row r="1062" spans="1:26" ht="12.75">
      <c r="A1062" s="172"/>
      <c r="B1062" s="188" t="s">
        <v>1636</v>
      </c>
      <c r="C1062" s="188"/>
      <c r="D1062" s="101"/>
      <c r="E1062" s="200"/>
      <c r="F1062" s="200"/>
      <c r="G1062" s="200"/>
      <c r="H1062" s="200"/>
      <c r="I1062" s="200"/>
      <c r="J1062" s="200"/>
      <c r="K1062" s="200"/>
      <c r="L1062" s="200"/>
      <c r="M1062" s="200"/>
      <c r="N1062" s="200"/>
      <c r="O1062" s="200"/>
      <c r="P1062" s="200"/>
      <c r="Q1062" s="200"/>
      <c r="R1062" s="200"/>
      <c r="S1062" s="200"/>
      <c r="T1062" s="200"/>
      <c r="U1062" s="200"/>
      <c r="V1062" s="200"/>
      <c r="W1062" s="200"/>
      <c r="X1062" s="200"/>
      <c r="Y1062" s="200"/>
      <c r="Z1062" s="200"/>
    </row>
    <row r="1063" spans="1:26" ht="114.75">
      <c r="A1063" s="172"/>
      <c r="B1063" s="188" t="s">
        <v>1637</v>
      </c>
      <c r="C1063" s="188" t="s">
        <v>1638</v>
      </c>
      <c r="D1063" s="101"/>
      <c r="E1063" s="200"/>
      <c r="F1063" s="200"/>
      <c r="G1063" s="200"/>
      <c r="H1063" s="200"/>
      <c r="I1063" s="200"/>
      <c r="J1063" s="200"/>
      <c r="K1063" s="200"/>
      <c r="L1063" s="200"/>
      <c r="M1063" s="200"/>
      <c r="N1063" s="200"/>
      <c r="O1063" s="200"/>
      <c r="P1063" s="200"/>
      <c r="Q1063" s="200"/>
      <c r="R1063" s="200"/>
      <c r="S1063" s="200"/>
      <c r="T1063" s="200"/>
      <c r="U1063" s="200"/>
      <c r="V1063" s="200"/>
      <c r="W1063" s="200"/>
      <c r="X1063" s="200"/>
      <c r="Y1063" s="200"/>
      <c r="Z1063" s="200"/>
    </row>
    <row r="1064" spans="1:26" ht="38.25">
      <c r="A1064" s="172"/>
      <c r="B1064" s="188" t="s">
        <v>1639</v>
      </c>
      <c r="C1064" s="188"/>
      <c r="D1064" s="101"/>
      <c r="E1064" s="200"/>
      <c r="F1064" s="200"/>
      <c r="G1064" s="200"/>
      <c r="H1064" s="200"/>
      <c r="I1064" s="200"/>
      <c r="J1064" s="200"/>
      <c r="K1064" s="200"/>
      <c r="L1064" s="200"/>
      <c r="M1064" s="200"/>
      <c r="N1064" s="200"/>
      <c r="O1064" s="200"/>
      <c r="P1064" s="200"/>
      <c r="Q1064" s="200"/>
      <c r="R1064" s="200"/>
      <c r="S1064" s="200"/>
      <c r="T1064" s="200"/>
      <c r="U1064" s="200"/>
      <c r="V1064" s="200"/>
      <c r="W1064" s="200"/>
      <c r="X1064" s="200"/>
      <c r="Y1064" s="200"/>
      <c r="Z1064" s="200"/>
    </row>
    <row r="1065" spans="1:26" ht="25.5">
      <c r="A1065" s="172"/>
      <c r="B1065" s="213" t="s">
        <v>1640</v>
      </c>
      <c r="C1065" s="213"/>
      <c r="D1065" s="101"/>
      <c r="E1065" s="200"/>
      <c r="F1065" s="200"/>
      <c r="G1065" s="200"/>
      <c r="H1065" s="200"/>
      <c r="I1065" s="200"/>
      <c r="J1065" s="200"/>
      <c r="K1065" s="200"/>
      <c r="L1065" s="200"/>
      <c r="M1065" s="200"/>
      <c r="N1065" s="200"/>
      <c r="O1065" s="200"/>
      <c r="P1065" s="200"/>
      <c r="Q1065" s="200"/>
      <c r="R1065" s="200"/>
      <c r="S1065" s="200"/>
      <c r="T1065" s="200"/>
      <c r="U1065" s="200"/>
      <c r="V1065" s="200"/>
      <c r="W1065" s="200"/>
      <c r="X1065" s="200"/>
      <c r="Y1065" s="200"/>
      <c r="Z1065" s="200"/>
    </row>
    <row r="1066" spans="1:26" ht="140.25">
      <c r="A1066" s="172"/>
      <c r="B1066" s="188" t="s">
        <v>1641</v>
      </c>
      <c r="C1066" s="188" t="s">
        <v>1642</v>
      </c>
      <c r="D1066" s="101"/>
      <c r="E1066" s="200"/>
      <c r="F1066" s="200"/>
      <c r="G1066" s="200"/>
      <c r="H1066" s="200"/>
      <c r="I1066" s="200"/>
      <c r="J1066" s="200"/>
      <c r="K1066" s="200"/>
      <c r="L1066" s="200"/>
      <c r="M1066" s="200"/>
      <c r="N1066" s="200"/>
      <c r="O1066" s="200"/>
      <c r="P1066" s="200"/>
      <c r="Q1066" s="200"/>
      <c r="R1066" s="200"/>
      <c r="S1066" s="200"/>
      <c r="T1066" s="200"/>
      <c r="U1066" s="200"/>
      <c r="V1066" s="200"/>
      <c r="W1066" s="200"/>
      <c r="X1066" s="200"/>
      <c r="Y1066" s="200"/>
      <c r="Z1066" s="200"/>
    </row>
    <row r="1067" spans="1:26" ht="114.75">
      <c r="A1067" s="172"/>
      <c r="B1067" s="207" t="s">
        <v>1643</v>
      </c>
      <c r="C1067" s="207" t="s">
        <v>1644</v>
      </c>
      <c r="D1067" s="101"/>
      <c r="E1067" s="200"/>
      <c r="F1067" s="200"/>
      <c r="G1067" s="200"/>
      <c r="H1067" s="200"/>
      <c r="I1067" s="200"/>
      <c r="J1067" s="200"/>
      <c r="K1067" s="200"/>
      <c r="L1067" s="200"/>
      <c r="M1067" s="200"/>
      <c r="N1067" s="200"/>
      <c r="O1067" s="200"/>
      <c r="P1067" s="200"/>
      <c r="Q1067" s="200"/>
      <c r="R1067" s="200"/>
      <c r="S1067" s="200"/>
      <c r="T1067" s="200"/>
      <c r="U1067" s="200"/>
      <c r="V1067" s="200"/>
      <c r="W1067" s="200"/>
      <c r="X1067" s="200"/>
      <c r="Y1067" s="200"/>
      <c r="Z1067" s="200"/>
    </row>
    <row r="1068" spans="1:26" ht="12.75">
      <c r="A1068" s="208"/>
      <c r="B1068" s="209">
        <v>43835</v>
      </c>
      <c r="C1068" s="210"/>
      <c r="D1068" s="211"/>
      <c r="E1068" s="212"/>
      <c r="F1068" s="212"/>
      <c r="G1068" s="212"/>
      <c r="H1068" s="212"/>
      <c r="I1068" s="212"/>
      <c r="J1068" s="212"/>
      <c r="K1068" s="212"/>
      <c r="L1068" s="212"/>
      <c r="M1068" s="212"/>
      <c r="N1068" s="212"/>
      <c r="O1068" s="212"/>
      <c r="P1068" s="212"/>
      <c r="Q1068" s="212"/>
      <c r="R1068" s="212"/>
      <c r="S1068" s="212"/>
      <c r="T1068" s="212"/>
      <c r="U1068" s="212"/>
      <c r="V1068" s="212"/>
      <c r="W1068" s="212"/>
      <c r="X1068" s="212"/>
      <c r="Y1068" s="212"/>
      <c r="Z1068" s="212"/>
    </row>
    <row r="1069" spans="1:26" ht="25.5">
      <c r="A1069" s="172"/>
      <c r="B1069" s="188" t="s">
        <v>1645</v>
      </c>
      <c r="C1069" s="188"/>
      <c r="D1069" s="101"/>
      <c r="E1069" s="200"/>
      <c r="F1069" s="200"/>
      <c r="G1069" s="200"/>
      <c r="H1069" s="200"/>
      <c r="I1069" s="200"/>
      <c r="J1069" s="200"/>
      <c r="K1069" s="200"/>
      <c r="L1069" s="200"/>
      <c r="M1069" s="200"/>
      <c r="N1069" s="200"/>
      <c r="O1069" s="200"/>
      <c r="P1069" s="200"/>
      <c r="Q1069" s="200"/>
      <c r="R1069" s="200"/>
      <c r="S1069" s="200"/>
      <c r="T1069" s="200"/>
      <c r="U1069" s="200"/>
      <c r="V1069" s="200"/>
      <c r="W1069" s="200"/>
      <c r="X1069" s="200"/>
      <c r="Y1069" s="200"/>
      <c r="Z1069" s="200"/>
    </row>
    <row r="1070" spans="1:26" ht="153">
      <c r="A1070" s="172"/>
      <c r="B1070" s="188" t="s">
        <v>1646</v>
      </c>
      <c r="C1070" s="188"/>
      <c r="D1070" s="101"/>
      <c r="E1070" s="200"/>
      <c r="F1070" s="200"/>
      <c r="G1070" s="200"/>
      <c r="H1070" s="200"/>
      <c r="I1070" s="200"/>
      <c r="J1070" s="200"/>
      <c r="K1070" s="200"/>
      <c r="L1070" s="200"/>
      <c r="M1070" s="200"/>
      <c r="N1070" s="200"/>
      <c r="O1070" s="200"/>
      <c r="P1070" s="200"/>
      <c r="Q1070" s="200"/>
      <c r="R1070" s="200"/>
      <c r="S1070" s="200"/>
      <c r="T1070" s="200"/>
      <c r="U1070" s="200"/>
      <c r="V1070" s="200"/>
      <c r="W1070" s="200"/>
      <c r="X1070" s="200"/>
      <c r="Y1070" s="200"/>
      <c r="Z1070" s="200"/>
    </row>
    <row r="1071" spans="1:26" ht="12.75">
      <c r="A1071" s="172"/>
      <c r="B1071" s="188" t="s">
        <v>1647</v>
      </c>
      <c r="C1071" s="188"/>
      <c r="D1071" s="101"/>
      <c r="E1071" s="200"/>
      <c r="F1071" s="200"/>
      <c r="G1071" s="200"/>
      <c r="H1071" s="200"/>
      <c r="I1071" s="200"/>
      <c r="J1071" s="200"/>
      <c r="K1071" s="200"/>
      <c r="L1071" s="200"/>
      <c r="M1071" s="200"/>
      <c r="N1071" s="200"/>
      <c r="O1071" s="200"/>
      <c r="P1071" s="200"/>
      <c r="Q1071" s="200"/>
      <c r="R1071" s="200"/>
      <c r="S1071" s="200"/>
      <c r="T1071" s="200"/>
      <c r="U1071" s="200"/>
      <c r="V1071" s="200"/>
      <c r="W1071" s="200"/>
      <c r="X1071" s="200"/>
      <c r="Y1071" s="200"/>
      <c r="Z1071" s="200"/>
    </row>
    <row r="1072" spans="1:26" ht="63.75">
      <c r="A1072" s="172"/>
      <c r="B1072" s="215" t="s">
        <v>1648</v>
      </c>
      <c r="C1072" s="188" t="s">
        <v>1649</v>
      </c>
      <c r="D1072" s="203" t="s">
        <v>1650</v>
      </c>
      <c r="E1072" s="200"/>
      <c r="F1072" s="200"/>
      <c r="G1072" s="200"/>
      <c r="H1072" s="200"/>
      <c r="I1072" s="200"/>
      <c r="J1072" s="200"/>
      <c r="K1072" s="200"/>
      <c r="L1072" s="200"/>
      <c r="M1072" s="200"/>
      <c r="N1072" s="200"/>
      <c r="O1072" s="200"/>
      <c r="P1072" s="200"/>
      <c r="Q1072" s="200"/>
      <c r="R1072" s="200"/>
      <c r="S1072" s="200"/>
      <c r="T1072" s="200"/>
      <c r="U1072" s="200"/>
      <c r="V1072" s="200"/>
      <c r="W1072" s="200"/>
      <c r="X1072" s="200"/>
      <c r="Y1072" s="200"/>
      <c r="Z1072" s="200"/>
    </row>
    <row r="1073" spans="1:26" ht="12.75">
      <c r="A1073" s="172"/>
      <c r="B1073" s="188" t="s">
        <v>1651</v>
      </c>
      <c r="C1073" s="188"/>
      <c r="D1073" s="101"/>
      <c r="E1073" s="200"/>
      <c r="F1073" s="200"/>
      <c r="G1073" s="200"/>
      <c r="H1073" s="200"/>
      <c r="I1073" s="200"/>
      <c r="J1073" s="200"/>
      <c r="K1073" s="200"/>
      <c r="L1073" s="200"/>
      <c r="M1073" s="200"/>
      <c r="N1073" s="200"/>
      <c r="O1073" s="200"/>
      <c r="P1073" s="200"/>
      <c r="Q1073" s="200"/>
      <c r="R1073" s="200"/>
      <c r="S1073" s="200"/>
      <c r="T1073" s="200"/>
      <c r="U1073" s="200"/>
      <c r="V1073" s="200"/>
      <c r="W1073" s="200"/>
      <c r="X1073" s="200"/>
      <c r="Y1073" s="200"/>
      <c r="Z1073" s="200"/>
    </row>
    <row r="1074" spans="1:26" ht="25.5">
      <c r="A1074" s="172"/>
      <c r="B1074" s="188" t="s">
        <v>1652</v>
      </c>
      <c r="C1074" s="188" t="s">
        <v>1653</v>
      </c>
      <c r="D1074" s="101"/>
      <c r="E1074" s="200"/>
      <c r="F1074" s="200"/>
      <c r="G1074" s="200"/>
      <c r="H1074" s="200"/>
      <c r="I1074" s="200"/>
      <c r="J1074" s="200"/>
      <c r="K1074" s="200"/>
      <c r="L1074" s="200"/>
      <c r="M1074" s="200"/>
      <c r="N1074" s="200"/>
      <c r="O1074" s="200"/>
      <c r="P1074" s="200"/>
      <c r="Q1074" s="200"/>
      <c r="R1074" s="200"/>
      <c r="S1074" s="200"/>
      <c r="T1074" s="200"/>
      <c r="U1074" s="200"/>
      <c r="V1074" s="200"/>
      <c r="W1074" s="200"/>
      <c r="X1074" s="200"/>
      <c r="Y1074" s="200"/>
      <c r="Z1074" s="200"/>
    </row>
    <row r="1075" spans="1:26" ht="76.5">
      <c r="A1075" s="172"/>
      <c r="B1075" s="188" t="s">
        <v>1654</v>
      </c>
      <c r="C1075" s="188" t="s">
        <v>1655</v>
      </c>
      <c r="D1075" s="101"/>
      <c r="E1075" s="200"/>
      <c r="F1075" s="200"/>
      <c r="G1075" s="200"/>
      <c r="H1075" s="200"/>
      <c r="I1075" s="200"/>
      <c r="J1075" s="200"/>
      <c r="K1075" s="200"/>
      <c r="L1075" s="200"/>
      <c r="M1075" s="200"/>
      <c r="N1075" s="200"/>
      <c r="O1075" s="200"/>
      <c r="P1075" s="200"/>
      <c r="Q1075" s="200"/>
      <c r="R1075" s="200"/>
      <c r="S1075" s="200"/>
      <c r="T1075" s="200"/>
      <c r="U1075" s="200"/>
      <c r="V1075" s="200"/>
      <c r="W1075" s="200"/>
      <c r="X1075" s="200"/>
      <c r="Y1075" s="200"/>
      <c r="Z1075" s="200"/>
    </row>
    <row r="1076" spans="1:26" ht="12.75">
      <c r="A1076" s="172"/>
      <c r="B1076" s="188" t="s">
        <v>1656</v>
      </c>
      <c r="C1076" s="188"/>
      <c r="D1076" s="101"/>
      <c r="E1076" s="200"/>
      <c r="F1076" s="200"/>
      <c r="G1076" s="200"/>
      <c r="H1076" s="200"/>
      <c r="I1076" s="200"/>
      <c r="J1076" s="200"/>
      <c r="K1076" s="200"/>
      <c r="L1076" s="200"/>
      <c r="M1076" s="200"/>
      <c r="N1076" s="200"/>
      <c r="O1076" s="200"/>
      <c r="P1076" s="200"/>
      <c r="Q1076" s="200"/>
      <c r="R1076" s="200"/>
      <c r="S1076" s="200"/>
      <c r="T1076" s="200"/>
      <c r="U1076" s="200"/>
      <c r="V1076" s="200"/>
      <c r="W1076" s="200"/>
      <c r="X1076" s="200"/>
      <c r="Y1076" s="200"/>
      <c r="Z1076" s="200"/>
    </row>
    <row r="1077" spans="1:26" ht="12.75">
      <c r="A1077" s="172"/>
      <c r="B1077" s="188" t="s">
        <v>1657</v>
      </c>
      <c r="C1077" s="188"/>
      <c r="D1077" s="101"/>
      <c r="E1077" s="200"/>
      <c r="F1077" s="200"/>
      <c r="G1077" s="200"/>
      <c r="H1077" s="200"/>
      <c r="I1077" s="200"/>
      <c r="J1077" s="200"/>
      <c r="K1077" s="200"/>
      <c r="L1077" s="200"/>
      <c r="M1077" s="200"/>
      <c r="N1077" s="200"/>
      <c r="O1077" s="200"/>
      <c r="P1077" s="200"/>
      <c r="Q1077" s="200"/>
      <c r="R1077" s="200"/>
      <c r="S1077" s="200"/>
      <c r="T1077" s="200"/>
      <c r="U1077" s="200"/>
      <c r="V1077" s="200"/>
      <c r="W1077" s="200"/>
      <c r="X1077" s="200"/>
      <c r="Y1077" s="200"/>
      <c r="Z1077" s="200"/>
    </row>
    <row r="1078" spans="1:26" ht="89.25">
      <c r="A1078" s="172"/>
      <c r="B1078" s="188" t="s">
        <v>1658</v>
      </c>
      <c r="C1078" s="188"/>
      <c r="D1078" s="101"/>
      <c r="E1078" s="200"/>
      <c r="F1078" s="200"/>
      <c r="G1078" s="200"/>
      <c r="H1078" s="200"/>
      <c r="I1078" s="200"/>
      <c r="J1078" s="200"/>
      <c r="K1078" s="200"/>
      <c r="L1078" s="200"/>
      <c r="M1078" s="200"/>
      <c r="N1078" s="200"/>
      <c r="O1078" s="200"/>
      <c r="P1078" s="200"/>
      <c r="Q1078" s="200"/>
      <c r="R1078" s="200"/>
      <c r="S1078" s="200"/>
      <c r="T1078" s="200"/>
      <c r="U1078" s="200"/>
      <c r="V1078" s="200"/>
      <c r="W1078" s="200"/>
      <c r="X1078" s="200"/>
      <c r="Y1078" s="200"/>
      <c r="Z1078" s="200"/>
    </row>
    <row r="1079" spans="1:26" ht="25.5">
      <c r="A1079" s="172"/>
      <c r="B1079" s="188" t="s">
        <v>1659</v>
      </c>
      <c r="C1079" s="188" t="s">
        <v>1660</v>
      </c>
      <c r="D1079" s="101"/>
      <c r="E1079" s="200"/>
      <c r="F1079" s="200"/>
      <c r="G1079" s="200"/>
      <c r="H1079" s="200"/>
      <c r="I1079" s="200"/>
      <c r="J1079" s="200"/>
      <c r="K1079" s="200"/>
      <c r="L1079" s="200"/>
      <c r="M1079" s="200"/>
      <c r="N1079" s="200"/>
      <c r="O1079" s="200"/>
      <c r="P1079" s="200"/>
      <c r="Q1079" s="200"/>
      <c r="R1079" s="200"/>
      <c r="S1079" s="200"/>
      <c r="T1079" s="200"/>
      <c r="U1079" s="200"/>
      <c r="V1079" s="200"/>
      <c r="W1079" s="200"/>
      <c r="X1079" s="200"/>
      <c r="Y1079" s="200"/>
      <c r="Z1079" s="200"/>
    </row>
    <row r="1080" spans="1:26" ht="12.75">
      <c r="A1080" s="172"/>
      <c r="B1080" s="188" t="s">
        <v>1661</v>
      </c>
      <c r="C1080" s="188" t="s">
        <v>1662</v>
      </c>
      <c r="D1080" s="101"/>
      <c r="E1080" s="200"/>
      <c r="F1080" s="200"/>
      <c r="G1080" s="200"/>
      <c r="H1080" s="200"/>
      <c r="I1080" s="200"/>
      <c r="J1080" s="200"/>
      <c r="K1080" s="200"/>
      <c r="L1080" s="200"/>
      <c r="M1080" s="200"/>
      <c r="N1080" s="200"/>
      <c r="O1080" s="200"/>
      <c r="P1080" s="200"/>
      <c r="Q1080" s="200"/>
      <c r="R1080" s="200"/>
      <c r="S1080" s="200"/>
      <c r="T1080" s="200"/>
      <c r="U1080" s="200"/>
      <c r="V1080" s="200"/>
      <c r="W1080" s="200"/>
      <c r="X1080" s="200"/>
      <c r="Y1080" s="200"/>
      <c r="Z1080" s="200"/>
    </row>
    <row r="1081" spans="1:26" ht="25.5">
      <c r="A1081" s="172"/>
      <c r="B1081" s="188" t="s">
        <v>1663</v>
      </c>
      <c r="C1081" s="188"/>
      <c r="D1081" s="101"/>
      <c r="E1081" s="200"/>
      <c r="F1081" s="200"/>
      <c r="G1081" s="200"/>
      <c r="H1081" s="200"/>
      <c r="I1081" s="200"/>
      <c r="J1081" s="200"/>
      <c r="K1081" s="200"/>
      <c r="L1081" s="200"/>
      <c r="M1081" s="200"/>
      <c r="N1081" s="200"/>
      <c r="O1081" s="200"/>
      <c r="P1081" s="200"/>
      <c r="Q1081" s="200"/>
      <c r="R1081" s="200"/>
      <c r="S1081" s="200"/>
      <c r="T1081" s="200"/>
      <c r="U1081" s="200"/>
      <c r="V1081" s="200"/>
      <c r="W1081" s="200"/>
      <c r="X1081" s="200"/>
      <c r="Y1081" s="200"/>
      <c r="Z1081" s="200"/>
    </row>
    <row r="1082" spans="1:26" ht="102">
      <c r="A1082" s="172"/>
      <c r="B1082" s="188" t="s">
        <v>1664</v>
      </c>
      <c r="C1082" s="188" t="s">
        <v>1665</v>
      </c>
      <c r="D1082" s="101"/>
      <c r="E1082" s="200"/>
      <c r="F1082" s="200"/>
      <c r="G1082" s="200"/>
      <c r="H1082" s="200"/>
      <c r="I1082" s="200"/>
      <c r="J1082" s="200"/>
      <c r="K1082" s="200"/>
      <c r="L1082" s="200"/>
      <c r="M1082" s="200"/>
      <c r="N1082" s="200"/>
      <c r="O1082" s="200"/>
      <c r="P1082" s="200"/>
      <c r="Q1082" s="200"/>
      <c r="R1082" s="200"/>
      <c r="S1082" s="200"/>
      <c r="T1082" s="200"/>
      <c r="U1082" s="200"/>
      <c r="V1082" s="200"/>
      <c r="W1082" s="200"/>
      <c r="X1082" s="200"/>
      <c r="Y1082" s="200"/>
      <c r="Z1082" s="200"/>
    </row>
    <row r="1083" spans="1:26" ht="76.5">
      <c r="A1083" s="172"/>
      <c r="B1083" s="188" t="s">
        <v>1666</v>
      </c>
      <c r="C1083" s="188"/>
      <c r="D1083" s="101"/>
      <c r="E1083" s="200"/>
      <c r="F1083" s="200"/>
      <c r="G1083" s="200"/>
      <c r="H1083" s="200"/>
      <c r="I1083" s="200"/>
      <c r="J1083" s="200"/>
      <c r="K1083" s="200"/>
      <c r="L1083" s="200"/>
      <c r="M1083" s="200"/>
      <c r="N1083" s="200"/>
      <c r="O1083" s="200"/>
      <c r="P1083" s="200"/>
      <c r="Q1083" s="200"/>
      <c r="R1083" s="200"/>
      <c r="S1083" s="200"/>
      <c r="T1083" s="200"/>
      <c r="U1083" s="200"/>
      <c r="V1083" s="200"/>
      <c r="W1083" s="200"/>
      <c r="X1083" s="200"/>
      <c r="Y1083" s="200"/>
      <c r="Z1083" s="200"/>
    </row>
    <row r="1084" spans="1:26" ht="127.5">
      <c r="A1084" s="172"/>
      <c r="B1084" s="188" t="s">
        <v>1667</v>
      </c>
      <c r="C1084" s="188" t="s">
        <v>1668</v>
      </c>
      <c r="D1084" s="101"/>
      <c r="E1084" s="200"/>
      <c r="F1084" s="200"/>
      <c r="G1084" s="200"/>
      <c r="H1084" s="200"/>
      <c r="I1084" s="200"/>
      <c r="J1084" s="200"/>
      <c r="K1084" s="200"/>
      <c r="L1084" s="200"/>
      <c r="M1084" s="200"/>
      <c r="N1084" s="200"/>
      <c r="O1084" s="200"/>
      <c r="P1084" s="200"/>
      <c r="Q1084" s="200"/>
      <c r="R1084" s="200"/>
      <c r="S1084" s="200"/>
      <c r="T1084" s="200"/>
      <c r="U1084" s="200"/>
      <c r="V1084" s="200"/>
      <c r="W1084" s="200"/>
      <c r="X1084" s="200"/>
      <c r="Y1084" s="200"/>
      <c r="Z1084" s="200"/>
    </row>
    <row r="1085" spans="1:26" ht="38.25">
      <c r="A1085" s="172"/>
      <c r="B1085" s="188" t="s">
        <v>1669</v>
      </c>
      <c r="C1085" s="188" t="s">
        <v>1670</v>
      </c>
      <c r="D1085" s="101"/>
      <c r="E1085" s="200"/>
      <c r="F1085" s="200"/>
      <c r="G1085" s="200"/>
      <c r="H1085" s="200"/>
      <c r="I1085" s="200"/>
      <c r="J1085" s="200"/>
      <c r="K1085" s="200"/>
      <c r="L1085" s="200"/>
      <c r="M1085" s="200"/>
      <c r="N1085" s="200"/>
      <c r="O1085" s="200"/>
      <c r="P1085" s="200"/>
      <c r="Q1085" s="200"/>
      <c r="R1085" s="200"/>
      <c r="S1085" s="200"/>
      <c r="T1085" s="200"/>
      <c r="U1085" s="200"/>
      <c r="V1085" s="200"/>
      <c r="W1085" s="200"/>
      <c r="X1085" s="200"/>
      <c r="Y1085" s="200"/>
      <c r="Z1085" s="200"/>
    </row>
    <row r="1086" spans="1:26" ht="63.75">
      <c r="A1086" s="172"/>
      <c r="B1086" s="188" t="s">
        <v>1671</v>
      </c>
      <c r="C1086" s="188"/>
      <c r="D1086" s="101"/>
      <c r="E1086" s="200"/>
      <c r="F1086" s="200"/>
      <c r="G1086" s="200"/>
      <c r="H1086" s="200"/>
      <c r="I1086" s="200"/>
      <c r="J1086" s="200"/>
      <c r="K1086" s="200"/>
      <c r="L1086" s="200"/>
      <c r="M1086" s="200"/>
      <c r="N1086" s="200"/>
      <c r="O1086" s="200"/>
      <c r="P1086" s="200"/>
      <c r="Q1086" s="200"/>
      <c r="R1086" s="200"/>
      <c r="S1086" s="200"/>
      <c r="T1086" s="200"/>
      <c r="U1086" s="200"/>
      <c r="V1086" s="200"/>
      <c r="W1086" s="200"/>
      <c r="X1086" s="200"/>
      <c r="Y1086" s="200"/>
      <c r="Z1086" s="200"/>
    </row>
    <row r="1087" spans="1:26" ht="76.5">
      <c r="A1087" s="172"/>
      <c r="B1087" s="188" t="s">
        <v>1672</v>
      </c>
      <c r="C1087" s="188" t="s">
        <v>1673</v>
      </c>
      <c r="D1087" s="101"/>
      <c r="E1087" s="200"/>
      <c r="F1087" s="200"/>
      <c r="G1087" s="200"/>
      <c r="H1087" s="200"/>
      <c r="I1087" s="200"/>
      <c r="J1087" s="200"/>
      <c r="K1087" s="200"/>
      <c r="L1087" s="200"/>
      <c r="M1087" s="200"/>
      <c r="N1087" s="200"/>
      <c r="O1087" s="200"/>
      <c r="P1087" s="200"/>
      <c r="Q1087" s="200"/>
      <c r="R1087" s="200"/>
      <c r="S1087" s="200"/>
      <c r="T1087" s="200"/>
      <c r="U1087" s="200"/>
      <c r="V1087" s="200"/>
      <c r="W1087" s="200"/>
      <c r="X1087" s="200"/>
      <c r="Y1087" s="200"/>
      <c r="Z1087" s="200"/>
    </row>
    <row r="1088" spans="1:26" ht="38.25">
      <c r="A1088" s="172"/>
      <c r="B1088" s="188" t="s">
        <v>1674</v>
      </c>
      <c r="C1088" s="188" t="s">
        <v>1675</v>
      </c>
      <c r="D1088" s="101"/>
      <c r="E1088" s="200"/>
      <c r="F1088" s="200"/>
      <c r="G1088" s="200"/>
      <c r="H1088" s="200"/>
      <c r="I1088" s="200"/>
      <c r="J1088" s="200"/>
      <c r="K1088" s="200"/>
      <c r="L1088" s="200"/>
      <c r="M1088" s="200"/>
      <c r="N1088" s="200"/>
      <c r="O1088" s="200"/>
      <c r="P1088" s="200"/>
      <c r="Q1088" s="200"/>
      <c r="R1088" s="200"/>
      <c r="S1088" s="200"/>
      <c r="T1088" s="200"/>
      <c r="U1088" s="200"/>
      <c r="V1088" s="200"/>
      <c r="W1088" s="200"/>
      <c r="X1088" s="200"/>
      <c r="Y1088" s="200"/>
      <c r="Z1088" s="200"/>
    </row>
    <row r="1089" spans="1:26" ht="38.25">
      <c r="A1089" s="172"/>
      <c r="B1089" s="188" t="s">
        <v>1676</v>
      </c>
      <c r="C1089" s="188"/>
      <c r="D1089" s="101"/>
      <c r="E1089" s="200"/>
      <c r="F1089" s="200"/>
      <c r="G1089" s="200"/>
      <c r="H1089" s="200"/>
      <c r="I1089" s="200"/>
      <c r="J1089" s="200"/>
      <c r="K1089" s="200"/>
      <c r="L1089" s="200"/>
      <c r="M1089" s="200"/>
      <c r="N1089" s="200"/>
      <c r="O1089" s="200"/>
      <c r="P1089" s="200"/>
      <c r="Q1089" s="200"/>
      <c r="R1089" s="200"/>
      <c r="S1089" s="200"/>
      <c r="T1089" s="200"/>
      <c r="U1089" s="200"/>
      <c r="V1089" s="200"/>
      <c r="W1089" s="200"/>
      <c r="X1089" s="200"/>
      <c r="Y1089" s="200"/>
      <c r="Z1089" s="200"/>
    </row>
    <row r="1090" spans="1:26" ht="12.75">
      <c r="A1090" s="172"/>
      <c r="B1090" s="188" t="s">
        <v>1677</v>
      </c>
      <c r="C1090" s="188"/>
      <c r="D1090" s="101"/>
      <c r="E1090" s="200"/>
      <c r="F1090" s="200"/>
      <c r="G1090" s="200"/>
      <c r="H1090" s="200"/>
      <c r="I1090" s="200"/>
      <c r="J1090" s="200"/>
      <c r="K1090" s="200"/>
      <c r="L1090" s="200"/>
      <c r="M1090" s="200"/>
      <c r="N1090" s="200"/>
      <c r="O1090" s="200"/>
      <c r="P1090" s="200"/>
      <c r="Q1090" s="200"/>
      <c r="R1090" s="200"/>
      <c r="S1090" s="200"/>
      <c r="T1090" s="200"/>
      <c r="U1090" s="200"/>
      <c r="V1090" s="200"/>
      <c r="W1090" s="200"/>
      <c r="X1090" s="200"/>
      <c r="Y1090" s="200"/>
      <c r="Z1090" s="200"/>
    </row>
    <row r="1091" spans="1:26" ht="76.5">
      <c r="A1091" s="172"/>
      <c r="B1091" s="188" t="s">
        <v>1678</v>
      </c>
      <c r="C1091" s="188"/>
      <c r="D1091" s="101"/>
      <c r="E1091" s="200"/>
      <c r="F1091" s="200"/>
      <c r="G1091" s="200"/>
      <c r="H1091" s="200"/>
      <c r="I1091" s="200"/>
      <c r="J1091" s="200"/>
      <c r="K1091" s="200"/>
      <c r="L1091" s="200"/>
      <c r="M1091" s="200"/>
      <c r="N1091" s="200"/>
      <c r="O1091" s="200"/>
      <c r="P1091" s="200"/>
      <c r="Q1091" s="200"/>
      <c r="R1091" s="200"/>
      <c r="S1091" s="200"/>
      <c r="T1091" s="200"/>
      <c r="U1091" s="200"/>
      <c r="V1091" s="200"/>
      <c r="W1091" s="200"/>
      <c r="X1091" s="200"/>
      <c r="Y1091" s="200"/>
      <c r="Z1091" s="200"/>
    </row>
    <row r="1092" spans="1:26" ht="12.75">
      <c r="A1092" s="172"/>
      <c r="B1092" s="213" t="s">
        <v>1679</v>
      </c>
      <c r="C1092" s="213"/>
      <c r="D1092" s="101"/>
      <c r="E1092" s="200"/>
      <c r="F1092" s="200"/>
      <c r="G1092" s="200"/>
      <c r="H1092" s="200"/>
      <c r="I1092" s="200"/>
      <c r="J1092" s="200"/>
      <c r="K1092" s="200"/>
      <c r="L1092" s="200"/>
      <c r="M1092" s="200"/>
      <c r="N1092" s="200"/>
      <c r="O1092" s="200"/>
      <c r="P1092" s="200"/>
      <c r="Q1092" s="200"/>
      <c r="R1092" s="200"/>
      <c r="S1092" s="200"/>
      <c r="T1092" s="200"/>
      <c r="U1092" s="200"/>
      <c r="V1092" s="200"/>
      <c r="W1092" s="200"/>
      <c r="X1092" s="200"/>
      <c r="Y1092" s="200"/>
      <c r="Z1092" s="200"/>
    </row>
    <row r="1093" spans="1:26" ht="25.5">
      <c r="A1093" s="172"/>
      <c r="B1093" s="213" t="s">
        <v>1680</v>
      </c>
      <c r="C1093" s="213"/>
      <c r="D1093" s="101"/>
      <c r="E1093" s="200"/>
      <c r="F1093" s="200"/>
      <c r="G1093" s="200"/>
      <c r="H1093" s="200"/>
      <c r="I1093" s="200"/>
      <c r="J1093" s="200"/>
      <c r="K1093" s="200"/>
      <c r="L1093" s="200"/>
      <c r="M1093" s="200"/>
      <c r="N1093" s="200"/>
      <c r="O1093" s="200"/>
      <c r="P1093" s="200"/>
      <c r="Q1093" s="200"/>
      <c r="R1093" s="200"/>
      <c r="S1093" s="200"/>
      <c r="T1093" s="200"/>
      <c r="U1093" s="200"/>
      <c r="V1093" s="200"/>
      <c r="W1093" s="200"/>
      <c r="X1093" s="200"/>
      <c r="Y1093" s="200"/>
      <c r="Z1093" s="200"/>
    </row>
    <row r="1094" spans="1:26" ht="12.75">
      <c r="A1094" s="172"/>
      <c r="B1094" s="213" t="s">
        <v>1681</v>
      </c>
      <c r="C1094" s="213"/>
      <c r="D1094" s="101"/>
      <c r="E1094" s="200"/>
      <c r="F1094" s="200"/>
      <c r="G1094" s="200"/>
      <c r="H1094" s="200"/>
      <c r="I1094" s="200"/>
      <c r="J1094" s="200"/>
      <c r="K1094" s="200"/>
      <c r="L1094" s="200"/>
      <c r="M1094" s="200"/>
      <c r="N1094" s="200"/>
      <c r="O1094" s="200"/>
      <c r="P1094" s="200"/>
      <c r="Q1094" s="200"/>
      <c r="R1094" s="200"/>
      <c r="S1094" s="200"/>
      <c r="T1094" s="200"/>
      <c r="U1094" s="200"/>
      <c r="V1094" s="200"/>
      <c r="W1094" s="200"/>
      <c r="X1094" s="200"/>
      <c r="Y1094" s="200"/>
      <c r="Z1094" s="200"/>
    </row>
    <row r="1095" spans="1:26" ht="12.75">
      <c r="A1095" s="216"/>
      <c r="B1095" s="217">
        <v>43834</v>
      </c>
      <c r="C1095" s="218"/>
      <c r="D1095" s="219"/>
      <c r="E1095" s="220"/>
      <c r="F1095" s="220"/>
      <c r="G1095" s="220"/>
      <c r="H1095" s="220"/>
      <c r="I1095" s="220"/>
      <c r="J1095" s="220"/>
      <c r="K1095" s="220"/>
      <c r="L1095" s="220"/>
      <c r="M1095" s="220"/>
      <c r="N1095" s="220"/>
      <c r="O1095" s="220"/>
      <c r="P1095" s="220"/>
      <c r="Q1095" s="220"/>
      <c r="R1095" s="220"/>
      <c r="S1095" s="220"/>
      <c r="T1095" s="220"/>
      <c r="U1095" s="220"/>
      <c r="V1095" s="220"/>
      <c r="W1095" s="220"/>
      <c r="X1095" s="220"/>
      <c r="Y1095" s="220"/>
      <c r="Z1095" s="220"/>
    </row>
    <row r="1096" spans="1:26" ht="76.5">
      <c r="A1096" s="172"/>
      <c r="B1096" s="188" t="s">
        <v>1682</v>
      </c>
      <c r="C1096" s="188" t="s">
        <v>1683</v>
      </c>
      <c r="D1096" s="101"/>
      <c r="E1096" s="200"/>
      <c r="F1096" s="200"/>
      <c r="G1096" s="200"/>
      <c r="H1096" s="200"/>
      <c r="I1096" s="200"/>
      <c r="J1096" s="200"/>
      <c r="K1096" s="200"/>
      <c r="L1096" s="200"/>
      <c r="M1096" s="200"/>
      <c r="N1096" s="200"/>
      <c r="O1096" s="200"/>
      <c r="P1096" s="200"/>
      <c r="Q1096" s="200"/>
      <c r="R1096" s="200"/>
      <c r="S1096" s="200"/>
      <c r="T1096" s="200"/>
      <c r="U1096" s="200"/>
      <c r="V1096" s="200"/>
      <c r="W1096" s="200"/>
      <c r="X1096" s="200"/>
      <c r="Y1096" s="200"/>
      <c r="Z1096" s="200"/>
    </row>
    <row r="1097" spans="1:26" ht="25.5">
      <c r="A1097" s="172"/>
      <c r="B1097" s="188" t="s">
        <v>1684</v>
      </c>
      <c r="C1097" s="188"/>
      <c r="D1097" s="101"/>
      <c r="E1097" s="200"/>
      <c r="F1097" s="200"/>
      <c r="G1097" s="200"/>
      <c r="H1097" s="200"/>
      <c r="I1097" s="200"/>
      <c r="J1097" s="200"/>
      <c r="K1097" s="200"/>
      <c r="L1097" s="200"/>
      <c r="M1097" s="200"/>
      <c r="N1097" s="200"/>
      <c r="O1097" s="200"/>
      <c r="P1097" s="200"/>
      <c r="Q1097" s="200"/>
      <c r="R1097" s="200"/>
      <c r="S1097" s="200"/>
      <c r="T1097" s="200"/>
      <c r="U1097" s="200"/>
      <c r="V1097" s="200"/>
      <c r="W1097" s="200"/>
      <c r="X1097" s="200"/>
      <c r="Y1097" s="200"/>
      <c r="Z1097" s="200"/>
    </row>
    <row r="1098" spans="1:26" ht="63.75">
      <c r="A1098" s="172"/>
      <c r="B1098" s="188" t="s">
        <v>1685</v>
      </c>
      <c r="C1098" s="188"/>
      <c r="D1098" s="101"/>
      <c r="E1098" s="200"/>
      <c r="F1098" s="200"/>
      <c r="G1098" s="200"/>
      <c r="H1098" s="200"/>
      <c r="I1098" s="200"/>
      <c r="J1098" s="200"/>
      <c r="K1098" s="200"/>
      <c r="L1098" s="200"/>
      <c r="M1098" s="200"/>
      <c r="N1098" s="200"/>
      <c r="O1098" s="200"/>
      <c r="P1098" s="200"/>
      <c r="Q1098" s="200"/>
      <c r="R1098" s="200"/>
      <c r="S1098" s="200"/>
      <c r="T1098" s="200"/>
      <c r="U1098" s="200"/>
      <c r="V1098" s="200"/>
      <c r="W1098" s="200"/>
      <c r="X1098" s="200"/>
      <c r="Y1098" s="200"/>
      <c r="Z1098" s="200"/>
    </row>
    <row r="1099" spans="1:26" ht="38.25">
      <c r="A1099" s="172"/>
      <c r="B1099" s="188" t="s">
        <v>1686</v>
      </c>
      <c r="C1099" s="188"/>
      <c r="D1099" s="101"/>
      <c r="E1099" s="200"/>
      <c r="F1099" s="200"/>
      <c r="G1099" s="200"/>
      <c r="H1099" s="200"/>
      <c r="I1099" s="200"/>
      <c r="J1099" s="200"/>
      <c r="K1099" s="200"/>
      <c r="L1099" s="200"/>
      <c r="M1099" s="200"/>
      <c r="N1099" s="200"/>
      <c r="O1099" s="200"/>
      <c r="P1099" s="200"/>
      <c r="Q1099" s="200"/>
      <c r="R1099" s="200"/>
      <c r="S1099" s="200"/>
      <c r="T1099" s="200"/>
      <c r="U1099" s="200"/>
      <c r="V1099" s="200"/>
      <c r="W1099" s="200"/>
      <c r="X1099" s="200"/>
      <c r="Y1099" s="200"/>
      <c r="Z1099" s="200"/>
    </row>
    <row r="1100" spans="1:26" ht="25.5">
      <c r="A1100" s="172"/>
      <c r="B1100" s="188" t="s">
        <v>1687</v>
      </c>
      <c r="C1100" s="188"/>
      <c r="D1100" s="101"/>
      <c r="E1100" s="200"/>
      <c r="F1100" s="200"/>
      <c r="G1100" s="200"/>
      <c r="H1100" s="200"/>
      <c r="I1100" s="200"/>
      <c r="J1100" s="200"/>
      <c r="K1100" s="200"/>
      <c r="L1100" s="200"/>
      <c r="M1100" s="200"/>
      <c r="N1100" s="200"/>
      <c r="O1100" s="200"/>
      <c r="P1100" s="200"/>
      <c r="Q1100" s="200"/>
      <c r="R1100" s="200"/>
      <c r="S1100" s="200"/>
      <c r="T1100" s="200"/>
      <c r="U1100" s="200"/>
      <c r="V1100" s="200"/>
      <c r="W1100" s="200"/>
      <c r="X1100" s="200"/>
      <c r="Y1100" s="200"/>
      <c r="Z1100" s="200"/>
    </row>
    <row r="1101" spans="1:26" ht="12.75">
      <c r="A1101" s="172"/>
      <c r="B1101" s="188" t="s">
        <v>1688</v>
      </c>
      <c r="C1101" s="188"/>
      <c r="D1101" s="101"/>
      <c r="E1101" s="200"/>
      <c r="F1101" s="200"/>
      <c r="G1101" s="200"/>
      <c r="H1101" s="200"/>
      <c r="I1101" s="200"/>
      <c r="J1101" s="200"/>
      <c r="K1101" s="200"/>
      <c r="L1101" s="200"/>
      <c r="M1101" s="200"/>
      <c r="N1101" s="200"/>
      <c r="O1101" s="200"/>
      <c r="P1101" s="200"/>
      <c r="Q1101" s="200"/>
      <c r="R1101" s="200"/>
      <c r="S1101" s="200"/>
      <c r="T1101" s="200"/>
      <c r="U1101" s="200"/>
      <c r="V1101" s="200"/>
      <c r="W1101" s="200"/>
      <c r="X1101" s="200"/>
      <c r="Y1101" s="200"/>
      <c r="Z1101" s="200"/>
    </row>
    <row r="1102" spans="1:26" ht="178.5">
      <c r="A1102" s="172"/>
      <c r="B1102" s="188" t="s">
        <v>1689</v>
      </c>
      <c r="C1102" s="188" t="s">
        <v>1690</v>
      </c>
      <c r="D1102" s="101"/>
      <c r="E1102" s="200"/>
      <c r="F1102" s="200"/>
      <c r="G1102" s="200"/>
      <c r="H1102" s="200"/>
      <c r="I1102" s="200"/>
      <c r="J1102" s="200"/>
      <c r="K1102" s="200"/>
      <c r="L1102" s="200"/>
      <c r="M1102" s="200"/>
      <c r="N1102" s="200"/>
      <c r="O1102" s="200"/>
      <c r="P1102" s="200"/>
      <c r="Q1102" s="200"/>
      <c r="R1102" s="200"/>
      <c r="S1102" s="200"/>
      <c r="T1102" s="200"/>
      <c r="U1102" s="200"/>
      <c r="V1102" s="200"/>
      <c r="W1102" s="200"/>
      <c r="X1102" s="200"/>
      <c r="Y1102" s="200"/>
      <c r="Z1102" s="200"/>
    </row>
    <row r="1103" spans="1:26" ht="140.25">
      <c r="A1103" s="172"/>
      <c r="B1103" s="188" t="s">
        <v>1691</v>
      </c>
      <c r="C1103" s="188" t="s">
        <v>1692</v>
      </c>
      <c r="D1103" s="101"/>
      <c r="E1103" s="200"/>
      <c r="F1103" s="200"/>
      <c r="G1103" s="200"/>
      <c r="H1103" s="200"/>
      <c r="I1103" s="200"/>
      <c r="J1103" s="200"/>
      <c r="K1103" s="200"/>
      <c r="L1103" s="200"/>
      <c r="M1103" s="200"/>
      <c r="N1103" s="200"/>
      <c r="O1103" s="200"/>
      <c r="P1103" s="200"/>
      <c r="Q1103" s="200"/>
      <c r="R1103" s="200"/>
      <c r="S1103" s="200"/>
      <c r="T1103" s="200"/>
      <c r="U1103" s="200"/>
      <c r="V1103" s="200"/>
      <c r="W1103" s="200"/>
      <c r="X1103" s="200"/>
      <c r="Y1103" s="200"/>
      <c r="Z1103" s="200"/>
    </row>
    <row r="1104" spans="1:26" ht="114.75">
      <c r="A1104" s="172"/>
      <c r="B1104" s="188" t="s">
        <v>1693</v>
      </c>
      <c r="C1104" s="188"/>
      <c r="D1104" s="101"/>
      <c r="E1104" s="200"/>
      <c r="F1104" s="200"/>
      <c r="G1104" s="200"/>
      <c r="H1104" s="200"/>
      <c r="I1104" s="200"/>
      <c r="J1104" s="200"/>
      <c r="K1104" s="200"/>
      <c r="L1104" s="200"/>
      <c r="M1104" s="200"/>
      <c r="N1104" s="200"/>
      <c r="O1104" s="200"/>
      <c r="P1104" s="200"/>
      <c r="Q1104" s="200"/>
      <c r="R1104" s="200"/>
      <c r="S1104" s="200"/>
      <c r="T1104" s="200"/>
      <c r="U1104" s="200"/>
      <c r="V1104" s="200"/>
      <c r="W1104" s="200"/>
      <c r="X1104" s="200"/>
      <c r="Y1104" s="200"/>
      <c r="Z1104" s="200"/>
    </row>
    <row r="1105" spans="1:26" ht="38.25">
      <c r="A1105" s="172"/>
      <c r="B1105" s="188" t="s">
        <v>1694</v>
      </c>
      <c r="C1105" s="188"/>
      <c r="D1105" s="101"/>
      <c r="E1105" s="200"/>
      <c r="F1105" s="200"/>
      <c r="G1105" s="200"/>
      <c r="H1105" s="200"/>
      <c r="I1105" s="200"/>
      <c r="J1105" s="200"/>
      <c r="K1105" s="200"/>
      <c r="L1105" s="200"/>
      <c r="M1105" s="200"/>
      <c r="N1105" s="200"/>
      <c r="O1105" s="200"/>
      <c r="P1105" s="200"/>
      <c r="Q1105" s="200"/>
      <c r="R1105" s="200"/>
      <c r="S1105" s="200"/>
      <c r="T1105" s="200"/>
      <c r="U1105" s="200"/>
      <c r="V1105" s="200"/>
      <c r="W1105" s="200"/>
      <c r="X1105" s="200"/>
      <c r="Y1105" s="200"/>
      <c r="Z1105" s="200"/>
    </row>
    <row r="1106" spans="1:26" ht="12.75">
      <c r="A1106" s="172"/>
      <c r="B1106" s="221" t="s">
        <v>1695</v>
      </c>
      <c r="C1106" s="222"/>
      <c r="D1106" s="191"/>
      <c r="E1106" s="176"/>
      <c r="F1106" s="176"/>
      <c r="G1106" s="176"/>
      <c r="H1106" s="176"/>
      <c r="I1106" s="176"/>
      <c r="J1106" s="176"/>
      <c r="K1106" s="176"/>
      <c r="L1106" s="176"/>
      <c r="M1106" s="176"/>
      <c r="N1106" s="176"/>
      <c r="O1106" s="176"/>
      <c r="P1106" s="176"/>
      <c r="Q1106" s="176"/>
      <c r="R1106" s="176"/>
      <c r="S1106" s="176"/>
      <c r="T1106" s="176"/>
      <c r="U1106" s="176"/>
      <c r="V1106" s="176"/>
      <c r="W1106" s="176"/>
      <c r="X1106" s="176"/>
      <c r="Y1106" s="176"/>
      <c r="Z1106" s="176"/>
    </row>
    <row r="1107" spans="1:26" ht="38.25">
      <c r="A1107" s="172"/>
      <c r="B1107" s="188" t="s">
        <v>1696</v>
      </c>
      <c r="C1107" s="188"/>
      <c r="D1107" s="101"/>
      <c r="E1107" s="200"/>
      <c r="F1107" s="200"/>
      <c r="G1107" s="200"/>
      <c r="H1107" s="200"/>
      <c r="I1107" s="200"/>
      <c r="J1107" s="200"/>
      <c r="K1107" s="200"/>
      <c r="L1107" s="200"/>
      <c r="M1107" s="200"/>
      <c r="N1107" s="200"/>
      <c r="O1107" s="200"/>
      <c r="P1107" s="200"/>
      <c r="Q1107" s="200"/>
      <c r="R1107" s="200"/>
      <c r="S1107" s="200"/>
      <c r="T1107" s="200"/>
      <c r="U1107" s="200"/>
      <c r="V1107" s="200"/>
      <c r="W1107" s="200"/>
      <c r="X1107" s="200"/>
      <c r="Y1107" s="200"/>
      <c r="Z1107" s="200"/>
    </row>
    <row r="1108" spans="1:26" ht="12.75">
      <c r="A1108" s="172"/>
      <c r="B1108" s="188" t="s">
        <v>1697</v>
      </c>
      <c r="C1108" s="188"/>
      <c r="D1108" s="101"/>
      <c r="E1108" s="200"/>
      <c r="F1108" s="200"/>
      <c r="G1108" s="200"/>
      <c r="H1108" s="200"/>
      <c r="I1108" s="200"/>
      <c r="J1108" s="200"/>
      <c r="K1108" s="200"/>
      <c r="L1108" s="200"/>
      <c r="M1108" s="200"/>
      <c r="N1108" s="200"/>
      <c r="O1108" s="200"/>
      <c r="P1108" s="200"/>
      <c r="Q1108" s="200"/>
      <c r="R1108" s="200"/>
      <c r="S1108" s="200"/>
      <c r="T1108" s="200"/>
      <c r="U1108" s="200"/>
      <c r="V1108" s="200"/>
      <c r="W1108" s="200"/>
      <c r="X1108" s="200"/>
      <c r="Y1108" s="200"/>
      <c r="Z1108" s="200"/>
    </row>
    <row r="1109" spans="1:26" ht="25.5">
      <c r="A1109" s="172"/>
      <c r="B1109" s="188" t="s">
        <v>1698</v>
      </c>
      <c r="C1109" s="188"/>
      <c r="D1109" s="101"/>
      <c r="E1109" s="200"/>
      <c r="F1109" s="200"/>
      <c r="G1109" s="200"/>
      <c r="H1109" s="200"/>
      <c r="I1109" s="200"/>
      <c r="J1109" s="200"/>
      <c r="K1109" s="200"/>
      <c r="L1109" s="200"/>
      <c r="M1109" s="200"/>
      <c r="N1109" s="200"/>
      <c r="O1109" s="200"/>
      <c r="P1109" s="200"/>
      <c r="Q1109" s="200"/>
      <c r="R1109" s="200"/>
      <c r="S1109" s="200"/>
      <c r="T1109" s="200"/>
      <c r="U1109" s="200"/>
      <c r="V1109" s="200"/>
      <c r="W1109" s="200"/>
      <c r="X1109" s="200"/>
      <c r="Y1109" s="200"/>
      <c r="Z1109" s="200"/>
    </row>
    <row r="1110" spans="1:26" ht="38.25">
      <c r="A1110" s="172"/>
      <c r="B1110" s="188" t="s">
        <v>1699</v>
      </c>
      <c r="C1110" s="188"/>
      <c r="D1110" s="101"/>
      <c r="E1110" s="200"/>
      <c r="F1110" s="200"/>
      <c r="G1110" s="200"/>
      <c r="H1110" s="200"/>
      <c r="I1110" s="200"/>
      <c r="J1110" s="200"/>
      <c r="K1110" s="200"/>
      <c r="L1110" s="200"/>
      <c r="M1110" s="200"/>
      <c r="N1110" s="200"/>
      <c r="O1110" s="200"/>
      <c r="P1110" s="200"/>
      <c r="Q1110" s="200"/>
      <c r="R1110" s="200"/>
      <c r="S1110" s="200"/>
      <c r="T1110" s="200"/>
      <c r="U1110" s="200"/>
      <c r="V1110" s="200"/>
      <c r="W1110" s="200"/>
      <c r="X1110" s="200"/>
      <c r="Y1110" s="200"/>
      <c r="Z1110" s="200"/>
    </row>
    <row r="1111" spans="1:26" ht="25.5">
      <c r="A1111" s="172"/>
      <c r="B1111" s="188" t="s">
        <v>1700</v>
      </c>
      <c r="C1111" s="188"/>
      <c r="D1111" s="101"/>
      <c r="E1111" s="200"/>
      <c r="F1111" s="200"/>
      <c r="G1111" s="200"/>
      <c r="H1111" s="200"/>
      <c r="I1111" s="200"/>
      <c r="J1111" s="200"/>
      <c r="K1111" s="200"/>
      <c r="L1111" s="200"/>
      <c r="M1111" s="200"/>
      <c r="N1111" s="200"/>
      <c r="O1111" s="200"/>
      <c r="P1111" s="200"/>
      <c r="Q1111" s="200"/>
      <c r="R1111" s="200"/>
      <c r="S1111" s="200"/>
      <c r="T1111" s="200"/>
      <c r="U1111" s="200"/>
      <c r="V1111" s="200"/>
      <c r="W1111" s="200"/>
      <c r="X1111" s="200"/>
      <c r="Y1111" s="200"/>
      <c r="Z1111" s="200"/>
    </row>
    <row r="1112" spans="1:26" ht="102">
      <c r="A1112" s="172"/>
      <c r="B1112" s="188" t="s">
        <v>1701</v>
      </c>
      <c r="C1112" s="188"/>
      <c r="D1112" s="101"/>
      <c r="E1112" s="200"/>
      <c r="F1112" s="200"/>
      <c r="G1112" s="200"/>
      <c r="H1112" s="200"/>
      <c r="I1112" s="200"/>
      <c r="J1112" s="200"/>
      <c r="K1112" s="200"/>
      <c r="L1112" s="200"/>
      <c r="M1112" s="200"/>
      <c r="N1112" s="200"/>
      <c r="O1112" s="200"/>
      <c r="P1112" s="200"/>
      <c r="Q1112" s="200"/>
      <c r="R1112" s="200"/>
      <c r="S1112" s="200"/>
      <c r="T1112" s="200"/>
      <c r="U1112" s="200"/>
      <c r="V1112" s="200"/>
      <c r="W1112" s="200"/>
      <c r="X1112" s="200"/>
      <c r="Y1112" s="200"/>
      <c r="Z1112" s="200"/>
    </row>
    <row r="1113" spans="1:26" ht="102">
      <c r="A1113" s="172"/>
      <c r="B1113" s="188" t="s">
        <v>1702</v>
      </c>
      <c r="C1113" s="188" t="s">
        <v>1703</v>
      </c>
      <c r="D1113" s="101"/>
      <c r="E1113" s="200"/>
      <c r="F1113" s="200"/>
      <c r="G1113" s="200"/>
      <c r="H1113" s="200"/>
      <c r="I1113" s="200"/>
      <c r="J1113" s="200"/>
      <c r="K1113" s="200"/>
      <c r="L1113" s="200"/>
      <c r="M1113" s="200"/>
      <c r="N1113" s="200"/>
      <c r="O1113" s="200"/>
      <c r="P1113" s="200"/>
      <c r="Q1113" s="200"/>
      <c r="R1113" s="200"/>
      <c r="S1113" s="200"/>
      <c r="T1113" s="200"/>
      <c r="U1113" s="200"/>
      <c r="V1113" s="200"/>
      <c r="W1113" s="200"/>
      <c r="X1113" s="200"/>
      <c r="Y1113" s="200"/>
      <c r="Z1113" s="200"/>
    </row>
    <row r="1114" spans="1:26" ht="63.75">
      <c r="A1114" s="172"/>
      <c r="B1114" s="188" t="s">
        <v>1704</v>
      </c>
      <c r="C1114" s="188"/>
      <c r="D1114" s="101"/>
      <c r="E1114" s="200"/>
      <c r="F1114" s="200"/>
      <c r="G1114" s="200"/>
      <c r="H1114" s="200"/>
      <c r="I1114" s="200"/>
      <c r="J1114" s="200"/>
      <c r="K1114" s="200"/>
      <c r="L1114" s="200"/>
      <c r="M1114" s="200"/>
      <c r="N1114" s="200"/>
      <c r="O1114" s="200"/>
      <c r="P1114" s="200"/>
      <c r="Q1114" s="200"/>
      <c r="R1114" s="200"/>
      <c r="S1114" s="200"/>
      <c r="T1114" s="200"/>
      <c r="U1114" s="200"/>
      <c r="V1114" s="200"/>
      <c r="W1114" s="200"/>
      <c r="X1114" s="200"/>
      <c r="Y1114" s="200"/>
      <c r="Z1114" s="200"/>
    </row>
    <row r="1115" spans="1:26" ht="25.5">
      <c r="A1115" s="172"/>
      <c r="B1115" s="188" t="s">
        <v>1705</v>
      </c>
      <c r="C1115" s="188"/>
      <c r="D1115" s="101"/>
      <c r="E1115" s="200"/>
      <c r="F1115" s="200"/>
      <c r="G1115" s="200"/>
      <c r="H1115" s="200"/>
      <c r="I1115" s="200"/>
      <c r="J1115" s="200"/>
      <c r="K1115" s="200"/>
      <c r="L1115" s="200"/>
      <c r="M1115" s="200"/>
      <c r="N1115" s="200"/>
      <c r="O1115" s="200"/>
      <c r="P1115" s="200"/>
      <c r="Q1115" s="200"/>
      <c r="R1115" s="200"/>
      <c r="S1115" s="200"/>
      <c r="T1115" s="200"/>
      <c r="U1115" s="200"/>
      <c r="V1115" s="200"/>
      <c r="W1115" s="200"/>
      <c r="X1115" s="200"/>
      <c r="Y1115" s="200"/>
      <c r="Z1115" s="200"/>
    </row>
    <row r="1116" spans="1:26" ht="114.75">
      <c r="A1116" s="172"/>
      <c r="B1116" s="188" t="s">
        <v>1706</v>
      </c>
      <c r="C1116" s="188"/>
      <c r="D1116" s="101"/>
      <c r="E1116" s="200"/>
      <c r="F1116" s="200"/>
      <c r="G1116" s="200"/>
      <c r="H1116" s="200"/>
      <c r="I1116" s="200"/>
      <c r="J1116" s="200"/>
      <c r="K1116" s="200"/>
      <c r="L1116" s="200"/>
      <c r="M1116" s="200"/>
      <c r="N1116" s="200"/>
      <c r="O1116" s="200"/>
      <c r="P1116" s="200"/>
      <c r="Q1116" s="200"/>
      <c r="R1116" s="200"/>
      <c r="S1116" s="200"/>
      <c r="T1116" s="200"/>
      <c r="U1116" s="200"/>
      <c r="V1116" s="200"/>
      <c r="W1116" s="200"/>
      <c r="X1116" s="200"/>
      <c r="Y1116" s="200"/>
      <c r="Z1116" s="200"/>
    </row>
    <row r="1117" spans="1:26" ht="25.5">
      <c r="A1117" s="172"/>
      <c r="B1117" s="207" t="s">
        <v>1707</v>
      </c>
      <c r="C1117" s="188"/>
      <c r="D1117" s="101"/>
      <c r="E1117" s="200"/>
      <c r="F1117" s="200"/>
      <c r="G1117" s="200"/>
      <c r="H1117" s="200"/>
      <c r="I1117" s="200"/>
      <c r="J1117" s="200"/>
      <c r="K1117" s="200"/>
      <c r="L1117" s="200"/>
      <c r="M1117" s="200"/>
      <c r="N1117" s="200"/>
      <c r="O1117" s="200"/>
      <c r="P1117" s="200"/>
      <c r="Q1117" s="200"/>
      <c r="R1117" s="200"/>
      <c r="S1117" s="200"/>
      <c r="T1117" s="200"/>
      <c r="U1117" s="200"/>
      <c r="V1117" s="200"/>
      <c r="W1117" s="200"/>
      <c r="X1117" s="200"/>
      <c r="Y1117" s="200"/>
      <c r="Z1117" s="200"/>
    </row>
    <row r="1118" spans="1:26" ht="89.25">
      <c r="A1118" s="172"/>
      <c r="B1118" s="188" t="s">
        <v>1708</v>
      </c>
      <c r="C1118" s="188" t="s">
        <v>1709</v>
      </c>
      <c r="D1118" s="101"/>
      <c r="E1118" s="200"/>
      <c r="F1118" s="200"/>
      <c r="G1118" s="200"/>
      <c r="H1118" s="200"/>
      <c r="I1118" s="200"/>
      <c r="J1118" s="200"/>
      <c r="K1118" s="200"/>
      <c r="L1118" s="200"/>
      <c r="M1118" s="200"/>
      <c r="N1118" s="200"/>
      <c r="O1118" s="200"/>
      <c r="P1118" s="200"/>
      <c r="Q1118" s="200"/>
      <c r="R1118" s="200"/>
      <c r="S1118" s="200"/>
      <c r="T1118" s="200"/>
      <c r="U1118" s="200"/>
      <c r="V1118" s="200"/>
      <c r="W1118" s="200"/>
      <c r="X1118" s="200"/>
      <c r="Y1118" s="200"/>
      <c r="Z1118" s="200"/>
    </row>
    <row r="1119" spans="1:26" ht="25.5">
      <c r="A1119" s="172"/>
      <c r="B1119" s="188" t="s">
        <v>1710</v>
      </c>
      <c r="C1119" s="188"/>
      <c r="D1119" s="101"/>
      <c r="E1119" s="200"/>
      <c r="F1119" s="200"/>
      <c r="G1119" s="200"/>
      <c r="H1119" s="200"/>
      <c r="I1119" s="200"/>
      <c r="J1119" s="200"/>
      <c r="K1119" s="200"/>
      <c r="L1119" s="200"/>
      <c r="M1119" s="200"/>
      <c r="N1119" s="200"/>
      <c r="O1119" s="200"/>
      <c r="P1119" s="200"/>
      <c r="Q1119" s="200"/>
      <c r="R1119" s="200"/>
      <c r="S1119" s="200"/>
      <c r="T1119" s="200"/>
      <c r="U1119" s="200"/>
      <c r="V1119" s="200"/>
      <c r="W1119" s="200"/>
      <c r="X1119" s="200"/>
      <c r="Y1119" s="200"/>
      <c r="Z1119" s="200"/>
    </row>
    <row r="1120" spans="1:26" ht="38.25">
      <c r="A1120" s="172"/>
      <c r="B1120" s="188" t="s">
        <v>1711</v>
      </c>
      <c r="C1120" s="188" t="s">
        <v>1712</v>
      </c>
      <c r="D1120" s="101"/>
      <c r="E1120" s="200"/>
      <c r="F1120" s="200"/>
      <c r="G1120" s="200"/>
      <c r="H1120" s="200"/>
      <c r="I1120" s="200"/>
      <c r="J1120" s="200"/>
      <c r="K1120" s="200"/>
      <c r="L1120" s="200"/>
      <c r="M1120" s="200"/>
      <c r="N1120" s="200"/>
      <c r="O1120" s="200"/>
      <c r="P1120" s="200"/>
      <c r="Q1120" s="200"/>
      <c r="R1120" s="200"/>
      <c r="S1120" s="200"/>
      <c r="T1120" s="200"/>
      <c r="U1120" s="200"/>
      <c r="V1120" s="200"/>
      <c r="W1120" s="200"/>
      <c r="X1120" s="200"/>
      <c r="Y1120" s="200"/>
      <c r="Z1120" s="200"/>
    </row>
    <row r="1121" spans="1:26" ht="51">
      <c r="A1121" s="172"/>
      <c r="B1121" s="207" t="s">
        <v>1713</v>
      </c>
      <c r="C1121" s="188"/>
      <c r="D1121" s="101"/>
      <c r="E1121" s="200"/>
      <c r="F1121" s="200"/>
      <c r="G1121" s="200"/>
      <c r="H1121" s="200"/>
      <c r="I1121" s="200"/>
      <c r="J1121" s="200"/>
      <c r="K1121" s="200"/>
      <c r="L1121" s="200"/>
      <c r="M1121" s="200"/>
      <c r="N1121" s="200"/>
      <c r="O1121" s="200"/>
      <c r="P1121" s="200"/>
      <c r="Q1121" s="200"/>
      <c r="R1121" s="200"/>
      <c r="S1121" s="200"/>
      <c r="T1121" s="200"/>
      <c r="U1121" s="200"/>
      <c r="V1121" s="200"/>
      <c r="W1121" s="200"/>
      <c r="X1121" s="200"/>
      <c r="Y1121" s="200"/>
      <c r="Z1121" s="200"/>
    </row>
    <row r="1122" spans="1:26" ht="12.75">
      <c r="A1122" s="172"/>
      <c r="B1122" s="188" t="s">
        <v>1714</v>
      </c>
      <c r="C1122" s="188" t="s">
        <v>887</v>
      </c>
      <c r="D1122" s="101"/>
      <c r="E1122" s="200"/>
      <c r="F1122" s="200"/>
      <c r="G1122" s="200"/>
      <c r="H1122" s="200"/>
      <c r="I1122" s="200"/>
      <c r="J1122" s="200"/>
      <c r="K1122" s="200"/>
      <c r="L1122" s="200"/>
      <c r="M1122" s="200"/>
      <c r="N1122" s="200"/>
      <c r="O1122" s="200"/>
      <c r="P1122" s="200"/>
      <c r="Q1122" s="200"/>
      <c r="R1122" s="200"/>
      <c r="S1122" s="200"/>
      <c r="T1122" s="200"/>
      <c r="U1122" s="200"/>
      <c r="V1122" s="200"/>
      <c r="W1122" s="200"/>
      <c r="X1122" s="200"/>
      <c r="Y1122" s="200"/>
      <c r="Z1122" s="200"/>
    </row>
    <row r="1123" spans="1:26" ht="114.75">
      <c r="A1123" s="172"/>
      <c r="B1123" s="188" t="s">
        <v>1715</v>
      </c>
      <c r="C1123" s="188" t="s">
        <v>1716</v>
      </c>
      <c r="D1123" s="101"/>
      <c r="E1123" s="200"/>
      <c r="F1123" s="200"/>
      <c r="G1123" s="200"/>
      <c r="H1123" s="200"/>
      <c r="I1123" s="200"/>
      <c r="J1123" s="200"/>
      <c r="K1123" s="200"/>
      <c r="L1123" s="200"/>
      <c r="M1123" s="200"/>
      <c r="N1123" s="200"/>
      <c r="O1123" s="200"/>
      <c r="P1123" s="200"/>
      <c r="Q1123" s="200"/>
      <c r="R1123" s="200"/>
      <c r="S1123" s="200"/>
      <c r="T1123" s="200"/>
      <c r="U1123" s="200"/>
      <c r="V1123" s="200"/>
      <c r="W1123" s="200"/>
      <c r="X1123" s="200"/>
      <c r="Y1123" s="200"/>
      <c r="Z1123" s="200"/>
    </row>
    <row r="1124" spans="1:26" ht="25.5">
      <c r="A1124" s="172"/>
      <c r="B1124" s="188" t="s">
        <v>1717</v>
      </c>
      <c r="C1124" s="188" t="s">
        <v>1718</v>
      </c>
      <c r="D1124" s="101"/>
      <c r="E1124" s="200"/>
      <c r="F1124" s="200"/>
      <c r="G1124" s="200"/>
      <c r="H1124" s="200"/>
      <c r="I1124" s="200"/>
      <c r="J1124" s="200"/>
      <c r="K1124" s="200"/>
      <c r="L1124" s="200"/>
      <c r="M1124" s="200"/>
      <c r="N1124" s="200"/>
      <c r="O1124" s="200"/>
      <c r="P1124" s="200"/>
      <c r="Q1124" s="200"/>
      <c r="R1124" s="200"/>
      <c r="S1124" s="200"/>
      <c r="T1124" s="200"/>
      <c r="U1124" s="200"/>
      <c r="V1124" s="200"/>
      <c r="W1124" s="200"/>
      <c r="X1124" s="200"/>
      <c r="Y1124" s="200"/>
      <c r="Z1124" s="200"/>
    </row>
    <row r="1125" spans="1:26" ht="51">
      <c r="A1125" s="172"/>
      <c r="B1125" s="188" t="s">
        <v>1719</v>
      </c>
      <c r="C1125" s="188"/>
      <c r="D1125" s="101"/>
      <c r="E1125" s="200"/>
      <c r="F1125" s="200"/>
      <c r="G1125" s="200"/>
      <c r="H1125" s="200"/>
      <c r="I1125" s="200"/>
      <c r="J1125" s="200"/>
      <c r="K1125" s="200"/>
      <c r="L1125" s="200"/>
      <c r="M1125" s="200"/>
      <c r="N1125" s="200"/>
      <c r="O1125" s="200"/>
      <c r="P1125" s="200"/>
      <c r="Q1125" s="200"/>
      <c r="R1125" s="200"/>
      <c r="S1125" s="200"/>
      <c r="T1125" s="200"/>
      <c r="U1125" s="200"/>
      <c r="V1125" s="200"/>
      <c r="W1125" s="200"/>
      <c r="X1125" s="200"/>
      <c r="Y1125" s="200"/>
      <c r="Z1125" s="200"/>
    </row>
    <row r="1126" spans="1:26" ht="12.75">
      <c r="A1126" s="172"/>
      <c r="B1126" s="188" t="s">
        <v>1720</v>
      </c>
      <c r="C1126" s="188"/>
      <c r="D1126" s="101"/>
      <c r="E1126" s="200"/>
      <c r="F1126" s="200"/>
      <c r="G1126" s="200"/>
      <c r="H1126" s="200"/>
      <c r="I1126" s="200"/>
      <c r="J1126" s="200"/>
      <c r="K1126" s="200"/>
      <c r="L1126" s="200"/>
      <c r="M1126" s="200"/>
      <c r="N1126" s="200"/>
      <c r="O1126" s="200"/>
      <c r="P1126" s="200"/>
      <c r="Q1126" s="200"/>
      <c r="R1126" s="200"/>
      <c r="S1126" s="200"/>
      <c r="T1126" s="200"/>
      <c r="U1126" s="200"/>
      <c r="V1126" s="200"/>
      <c r="W1126" s="200"/>
      <c r="X1126" s="200"/>
      <c r="Y1126" s="200"/>
      <c r="Z1126" s="200"/>
    </row>
    <row r="1127" spans="1:26" ht="25.5">
      <c r="A1127" s="172"/>
      <c r="B1127" s="188" t="s">
        <v>1721</v>
      </c>
      <c r="C1127" s="188" t="s">
        <v>1722</v>
      </c>
      <c r="D1127" s="101"/>
      <c r="E1127" s="200"/>
      <c r="F1127" s="200"/>
      <c r="G1127" s="200"/>
      <c r="H1127" s="200"/>
      <c r="I1127" s="200"/>
      <c r="J1127" s="200"/>
      <c r="K1127" s="200"/>
      <c r="L1127" s="200"/>
      <c r="M1127" s="200"/>
      <c r="N1127" s="200"/>
      <c r="O1127" s="200"/>
      <c r="P1127" s="200"/>
      <c r="Q1127" s="200"/>
      <c r="R1127" s="200"/>
      <c r="S1127" s="200"/>
      <c r="T1127" s="200"/>
      <c r="U1127" s="200"/>
      <c r="V1127" s="200"/>
      <c r="W1127" s="200"/>
      <c r="X1127" s="200"/>
      <c r="Y1127" s="200"/>
      <c r="Z1127" s="200"/>
    </row>
    <row r="1128" spans="1:26" ht="12.75">
      <c r="A1128" s="172"/>
      <c r="B1128" s="188" t="s">
        <v>1723</v>
      </c>
      <c r="C1128" s="188" t="s">
        <v>1724</v>
      </c>
      <c r="D1128" s="101"/>
      <c r="E1128" s="200"/>
      <c r="F1128" s="200"/>
      <c r="G1128" s="200"/>
      <c r="H1128" s="200"/>
      <c r="I1128" s="200"/>
      <c r="J1128" s="200"/>
      <c r="K1128" s="200"/>
      <c r="L1128" s="200"/>
      <c r="M1128" s="200"/>
      <c r="N1128" s="200"/>
      <c r="O1128" s="200"/>
      <c r="P1128" s="200"/>
      <c r="Q1128" s="200"/>
      <c r="R1128" s="200"/>
      <c r="S1128" s="200"/>
      <c r="T1128" s="200"/>
      <c r="U1128" s="200"/>
      <c r="V1128" s="200"/>
      <c r="W1128" s="200"/>
      <c r="X1128" s="200"/>
      <c r="Y1128" s="200"/>
      <c r="Z1128" s="200"/>
    </row>
    <row r="1129" spans="1:26" ht="153">
      <c r="A1129" s="172"/>
      <c r="B1129" s="188" t="s">
        <v>1725</v>
      </c>
      <c r="C1129" s="188"/>
      <c r="D1129" s="101"/>
      <c r="E1129" s="200"/>
      <c r="F1129" s="200"/>
      <c r="G1129" s="200"/>
      <c r="H1129" s="200"/>
      <c r="I1129" s="200"/>
      <c r="J1129" s="200"/>
      <c r="K1129" s="200"/>
      <c r="L1129" s="200"/>
      <c r="M1129" s="200"/>
      <c r="N1129" s="200"/>
      <c r="O1129" s="200"/>
      <c r="P1129" s="200"/>
      <c r="Q1129" s="200"/>
      <c r="R1129" s="200"/>
      <c r="S1129" s="200"/>
      <c r="T1129" s="200"/>
      <c r="U1129" s="200"/>
      <c r="V1129" s="200"/>
      <c r="W1129" s="200"/>
      <c r="X1129" s="200"/>
      <c r="Y1129" s="200"/>
      <c r="Z1129" s="200"/>
    </row>
    <row r="1130" spans="1:26" ht="38.25">
      <c r="A1130" s="172"/>
      <c r="B1130" s="188" t="s">
        <v>1726</v>
      </c>
      <c r="C1130" s="188"/>
      <c r="D1130" s="101"/>
      <c r="E1130" s="200"/>
      <c r="F1130" s="200"/>
      <c r="G1130" s="200"/>
      <c r="H1130" s="200"/>
      <c r="I1130" s="200"/>
      <c r="J1130" s="200"/>
      <c r="K1130" s="200"/>
      <c r="L1130" s="200"/>
      <c r="M1130" s="200"/>
      <c r="N1130" s="200"/>
      <c r="O1130" s="200"/>
      <c r="P1130" s="200"/>
      <c r="Q1130" s="200"/>
      <c r="R1130" s="200"/>
      <c r="S1130" s="200"/>
      <c r="T1130" s="200"/>
      <c r="U1130" s="200"/>
      <c r="V1130" s="200"/>
      <c r="W1130" s="200"/>
      <c r="X1130" s="200"/>
      <c r="Y1130" s="200"/>
      <c r="Z1130" s="200"/>
    </row>
    <row r="1131" spans="1:26" ht="51">
      <c r="A1131" s="172"/>
      <c r="B1131" s="188" t="s">
        <v>1727</v>
      </c>
      <c r="C1131" s="188" t="s">
        <v>1728</v>
      </c>
      <c r="D1131" s="101"/>
      <c r="E1131" s="200"/>
      <c r="F1131" s="200"/>
      <c r="G1131" s="200"/>
      <c r="H1131" s="200"/>
      <c r="I1131" s="200"/>
      <c r="J1131" s="200"/>
      <c r="K1131" s="200"/>
      <c r="L1131" s="200"/>
      <c r="M1131" s="200"/>
      <c r="N1131" s="200"/>
      <c r="O1131" s="200"/>
      <c r="P1131" s="200"/>
      <c r="Q1131" s="200"/>
      <c r="R1131" s="200"/>
      <c r="S1131" s="200"/>
      <c r="T1131" s="200"/>
      <c r="U1131" s="200"/>
      <c r="V1131" s="200"/>
      <c r="W1131" s="200"/>
      <c r="X1131" s="200"/>
      <c r="Y1131" s="200"/>
      <c r="Z1131" s="200"/>
    </row>
    <row r="1132" spans="1:26" ht="12.75">
      <c r="A1132" s="172"/>
      <c r="B1132" s="188" t="s">
        <v>1729</v>
      </c>
      <c r="C1132" s="188"/>
      <c r="D1132" s="101"/>
      <c r="E1132" s="200"/>
      <c r="F1132" s="200"/>
      <c r="G1132" s="200"/>
      <c r="H1132" s="200"/>
      <c r="I1132" s="200"/>
      <c r="J1132" s="200"/>
      <c r="K1132" s="200"/>
      <c r="L1132" s="200"/>
      <c r="M1132" s="200"/>
      <c r="N1132" s="200"/>
      <c r="O1132" s="200"/>
      <c r="P1132" s="200"/>
      <c r="Q1132" s="200"/>
      <c r="R1132" s="200"/>
      <c r="S1132" s="200"/>
      <c r="T1132" s="200"/>
      <c r="U1132" s="200"/>
      <c r="V1132" s="200"/>
      <c r="W1132" s="200"/>
      <c r="X1132" s="200"/>
      <c r="Y1132" s="200"/>
      <c r="Z1132" s="200"/>
    </row>
    <row r="1133" spans="1:26" ht="76.5">
      <c r="A1133" s="172"/>
      <c r="B1133" s="188" t="s">
        <v>1730</v>
      </c>
      <c r="C1133" s="188" t="s">
        <v>1731</v>
      </c>
      <c r="D1133" s="101" t="s">
        <v>1732</v>
      </c>
      <c r="E1133" s="200"/>
      <c r="F1133" s="200"/>
      <c r="G1133" s="200"/>
      <c r="H1133" s="200"/>
      <c r="I1133" s="200"/>
      <c r="J1133" s="200"/>
      <c r="K1133" s="200"/>
      <c r="L1133" s="200"/>
      <c r="M1133" s="200"/>
      <c r="N1133" s="200"/>
      <c r="O1133" s="200"/>
      <c r="P1133" s="200"/>
      <c r="Q1133" s="200"/>
      <c r="R1133" s="200"/>
      <c r="S1133" s="200"/>
      <c r="T1133" s="200"/>
      <c r="U1133" s="200"/>
      <c r="V1133" s="200"/>
      <c r="W1133" s="200"/>
      <c r="X1133" s="200"/>
      <c r="Y1133" s="200"/>
      <c r="Z1133" s="200"/>
    </row>
    <row r="1134" spans="1:26" ht="76.5">
      <c r="A1134" s="172"/>
      <c r="B1134" s="188" t="s">
        <v>1733</v>
      </c>
      <c r="C1134" s="188"/>
      <c r="D1134" s="101"/>
      <c r="E1134" s="200"/>
      <c r="F1134" s="200"/>
      <c r="G1134" s="200"/>
      <c r="H1134" s="200"/>
      <c r="I1134" s="200"/>
      <c r="J1134" s="200"/>
      <c r="K1134" s="200"/>
      <c r="L1134" s="200"/>
      <c r="M1134" s="200"/>
      <c r="N1134" s="200"/>
      <c r="O1134" s="200"/>
      <c r="P1134" s="200"/>
      <c r="Q1134" s="200"/>
      <c r="R1134" s="200"/>
      <c r="S1134" s="200"/>
      <c r="T1134" s="200"/>
      <c r="U1134" s="200"/>
      <c r="V1134" s="200"/>
      <c r="W1134" s="200"/>
      <c r="X1134" s="200"/>
      <c r="Y1134" s="200"/>
      <c r="Z1134" s="200"/>
    </row>
    <row r="1135" spans="1:26" ht="51">
      <c r="A1135" s="172"/>
      <c r="B1135" s="188" t="s">
        <v>1734</v>
      </c>
      <c r="C1135" s="188"/>
      <c r="D1135" s="101"/>
      <c r="E1135" s="200"/>
      <c r="F1135" s="200"/>
      <c r="G1135" s="200"/>
      <c r="H1135" s="200"/>
      <c r="I1135" s="200"/>
      <c r="J1135" s="200"/>
      <c r="K1135" s="200"/>
      <c r="L1135" s="200"/>
      <c r="M1135" s="200"/>
      <c r="N1135" s="200"/>
      <c r="O1135" s="200"/>
      <c r="P1135" s="200"/>
      <c r="Q1135" s="200"/>
      <c r="R1135" s="200"/>
      <c r="S1135" s="200"/>
      <c r="T1135" s="200"/>
      <c r="U1135" s="200"/>
      <c r="V1135" s="200"/>
      <c r="W1135" s="200"/>
      <c r="X1135" s="200"/>
      <c r="Y1135" s="200"/>
      <c r="Z1135" s="200"/>
    </row>
    <row r="1136" spans="1:26" ht="38.25">
      <c r="A1136" s="172"/>
      <c r="B1136" s="188" t="s">
        <v>1735</v>
      </c>
      <c r="C1136" s="188"/>
      <c r="D1136" s="101"/>
      <c r="E1136" s="200"/>
      <c r="F1136" s="200"/>
      <c r="G1136" s="200"/>
      <c r="H1136" s="200"/>
      <c r="I1136" s="200"/>
      <c r="J1136" s="200"/>
      <c r="K1136" s="200"/>
      <c r="L1136" s="200"/>
      <c r="M1136" s="200"/>
      <c r="N1136" s="200"/>
      <c r="O1136" s="200"/>
      <c r="P1136" s="200"/>
      <c r="Q1136" s="200"/>
      <c r="R1136" s="200"/>
      <c r="S1136" s="200"/>
      <c r="T1136" s="200"/>
      <c r="U1136" s="200"/>
      <c r="V1136" s="200"/>
      <c r="W1136" s="200"/>
      <c r="X1136" s="200"/>
      <c r="Y1136" s="200"/>
      <c r="Z1136" s="200"/>
    </row>
    <row r="1137" spans="1:26" ht="38.25">
      <c r="A1137" s="172"/>
      <c r="B1137" s="188" t="s">
        <v>1736</v>
      </c>
      <c r="C1137" s="188" t="s">
        <v>1737</v>
      </c>
      <c r="D1137" s="101"/>
      <c r="E1137" s="200"/>
      <c r="F1137" s="200"/>
      <c r="G1137" s="200"/>
      <c r="H1137" s="200"/>
      <c r="I1137" s="200"/>
      <c r="J1137" s="200"/>
      <c r="K1137" s="200"/>
      <c r="L1137" s="200"/>
      <c r="M1137" s="200"/>
      <c r="N1137" s="200"/>
      <c r="O1137" s="200"/>
      <c r="P1137" s="200"/>
      <c r="Q1137" s="200"/>
      <c r="R1137" s="200"/>
      <c r="S1137" s="200"/>
      <c r="T1137" s="200"/>
      <c r="U1137" s="200"/>
      <c r="V1137" s="200"/>
      <c r="W1137" s="200"/>
      <c r="X1137" s="200"/>
      <c r="Y1137" s="200"/>
      <c r="Z1137" s="200"/>
    </row>
    <row r="1138" spans="1:26" ht="25.5">
      <c r="A1138" s="172"/>
      <c r="B1138" s="188" t="s">
        <v>1738</v>
      </c>
      <c r="C1138" s="188" t="s">
        <v>1739</v>
      </c>
      <c r="D1138" s="101"/>
      <c r="E1138" s="200"/>
      <c r="F1138" s="200"/>
      <c r="G1138" s="200"/>
      <c r="H1138" s="200"/>
      <c r="I1138" s="200"/>
      <c r="J1138" s="200"/>
      <c r="K1138" s="200"/>
      <c r="L1138" s="200"/>
      <c r="M1138" s="200"/>
      <c r="N1138" s="200"/>
      <c r="O1138" s="200"/>
      <c r="P1138" s="200"/>
      <c r="Q1138" s="200"/>
      <c r="R1138" s="200"/>
      <c r="S1138" s="200"/>
      <c r="T1138" s="200"/>
      <c r="U1138" s="200"/>
      <c r="V1138" s="200"/>
      <c r="W1138" s="200"/>
      <c r="X1138" s="200"/>
      <c r="Y1138" s="200"/>
      <c r="Z1138" s="200"/>
    </row>
    <row r="1139" spans="1:26" ht="38.25">
      <c r="A1139" s="172"/>
      <c r="B1139" s="188" t="s">
        <v>1740</v>
      </c>
      <c r="C1139" s="188" t="s">
        <v>1741</v>
      </c>
      <c r="D1139" s="101"/>
      <c r="E1139" s="200"/>
      <c r="F1139" s="200"/>
      <c r="G1139" s="200"/>
      <c r="H1139" s="200"/>
      <c r="I1139" s="200"/>
      <c r="J1139" s="200"/>
      <c r="K1139" s="200"/>
      <c r="L1139" s="200"/>
      <c r="M1139" s="200"/>
      <c r="N1139" s="200"/>
      <c r="O1139" s="200"/>
      <c r="P1139" s="200"/>
      <c r="Q1139" s="200"/>
      <c r="R1139" s="200"/>
      <c r="S1139" s="200"/>
      <c r="T1139" s="200"/>
      <c r="U1139" s="200"/>
      <c r="V1139" s="200"/>
      <c r="W1139" s="200"/>
      <c r="X1139" s="200"/>
      <c r="Y1139" s="200"/>
      <c r="Z1139" s="200"/>
    </row>
    <row r="1140" spans="1:26" ht="267.75">
      <c r="A1140" s="172"/>
      <c r="B1140" s="188" t="s">
        <v>1742</v>
      </c>
      <c r="C1140" s="188" t="s">
        <v>1743</v>
      </c>
      <c r="D1140" s="101" t="s">
        <v>1744</v>
      </c>
      <c r="E1140" s="200"/>
      <c r="F1140" s="200"/>
      <c r="G1140" s="200"/>
      <c r="H1140" s="200"/>
      <c r="I1140" s="200"/>
      <c r="J1140" s="200"/>
      <c r="K1140" s="200"/>
      <c r="L1140" s="200"/>
      <c r="M1140" s="200"/>
      <c r="N1140" s="200"/>
      <c r="O1140" s="200"/>
      <c r="P1140" s="200"/>
      <c r="Q1140" s="200"/>
      <c r="R1140" s="200"/>
      <c r="S1140" s="200"/>
      <c r="T1140" s="200"/>
      <c r="U1140" s="200"/>
      <c r="V1140" s="200"/>
      <c r="W1140" s="200"/>
      <c r="X1140" s="200"/>
      <c r="Y1140" s="200"/>
      <c r="Z1140" s="200"/>
    </row>
    <row r="1141" spans="1:26" ht="127.5">
      <c r="A1141" s="172"/>
      <c r="B1141" s="188" t="s">
        <v>1745</v>
      </c>
      <c r="C1141" s="188" t="s">
        <v>1746</v>
      </c>
      <c r="D1141" s="101" t="s">
        <v>1747</v>
      </c>
      <c r="E1141" s="200"/>
      <c r="F1141" s="200"/>
      <c r="G1141" s="200"/>
      <c r="H1141" s="200"/>
      <c r="I1141" s="200"/>
      <c r="J1141" s="200"/>
      <c r="K1141" s="200"/>
      <c r="L1141" s="200"/>
      <c r="M1141" s="200"/>
      <c r="N1141" s="200"/>
      <c r="O1141" s="200"/>
      <c r="P1141" s="200"/>
      <c r="Q1141" s="200"/>
      <c r="R1141" s="200"/>
      <c r="S1141" s="200"/>
      <c r="T1141" s="200"/>
      <c r="U1141" s="200"/>
      <c r="V1141" s="200"/>
      <c r="W1141" s="200"/>
      <c r="X1141" s="200"/>
      <c r="Y1141" s="200"/>
      <c r="Z1141" s="200"/>
    </row>
    <row r="1142" spans="1:26" ht="76.5">
      <c r="A1142" s="172"/>
      <c r="B1142" s="188" t="s">
        <v>1748</v>
      </c>
      <c r="C1142" s="188"/>
      <c r="D1142" s="101"/>
      <c r="E1142" s="200"/>
      <c r="F1142" s="200"/>
      <c r="G1142" s="200"/>
      <c r="H1142" s="200"/>
      <c r="I1142" s="200"/>
      <c r="J1142" s="200"/>
      <c r="K1142" s="200"/>
      <c r="L1142" s="200"/>
      <c r="M1142" s="200"/>
      <c r="N1142" s="200"/>
      <c r="O1142" s="200"/>
      <c r="P1142" s="200"/>
      <c r="Q1142" s="200"/>
      <c r="R1142" s="200"/>
      <c r="S1142" s="200"/>
      <c r="T1142" s="200"/>
      <c r="U1142" s="200"/>
      <c r="V1142" s="200"/>
      <c r="W1142" s="200"/>
      <c r="X1142" s="200"/>
      <c r="Y1142" s="200"/>
      <c r="Z1142" s="200"/>
    </row>
    <row r="1143" spans="1:26" ht="38.25">
      <c r="A1143" s="172"/>
      <c r="B1143" s="188" t="s">
        <v>1749</v>
      </c>
      <c r="C1143" s="188" t="s">
        <v>1750</v>
      </c>
      <c r="D1143" s="101"/>
      <c r="E1143" s="200"/>
      <c r="F1143" s="200"/>
      <c r="G1143" s="200"/>
      <c r="H1143" s="200"/>
      <c r="I1143" s="200"/>
      <c r="J1143" s="200"/>
      <c r="K1143" s="200"/>
      <c r="L1143" s="200"/>
      <c r="M1143" s="200"/>
      <c r="N1143" s="200"/>
      <c r="O1143" s="200"/>
      <c r="P1143" s="200"/>
      <c r="Q1143" s="200"/>
      <c r="R1143" s="200"/>
      <c r="S1143" s="200"/>
      <c r="T1143" s="200"/>
      <c r="U1143" s="200"/>
      <c r="V1143" s="200"/>
      <c r="W1143" s="200"/>
      <c r="X1143" s="200"/>
      <c r="Y1143" s="200"/>
      <c r="Z1143" s="200"/>
    </row>
    <row r="1144" spans="1:26" ht="12.75">
      <c r="A1144" s="172"/>
      <c r="B1144" s="188" t="s">
        <v>1751</v>
      </c>
      <c r="C1144" s="188"/>
      <c r="D1144" s="101"/>
      <c r="E1144" s="200"/>
      <c r="F1144" s="200"/>
      <c r="G1144" s="200"/>
      <c r="H1144" s="200"/>
      <c r="I1144" s="200"/>
      <c r="J1144" s="200"/>
      <c r="K1144" s="200"/>
      <c r="L1144" s="200"/>
      <c r="M1144" s="200"/>
      <c r="N1144" s="200"/>
      <c r="O1144" s="200"/>
      <c r="P1144" s="200"/>
      <c r="Q1144" s="200"/>
      <c r="R1144" s="200"/>
      <c r="S1144" s="200"/>
      <c r="T1144" s="200"/>
      <c r="U1144" s="200"/>
      <c r="V1144" s="200"/>
      <c r="W1144" s="200"/>
      <c r="X1144" s="200"/>
      <c r="Y1144" s="200"/>
      <c r="Z1144" s="200"/>
    </row>
    <row r="1145" spans="1:26" ht="51">
      <c r="A1145" s="172"/>
      <c r="B1145" s="188" t="s">
        <v>1752</v>
      </c>
      <c r="C1145" s="188"/>
      <c r="D1145" s="101"/>
      <c r="E1145" s="200"/>
      <c r="F1145" s="200"/>
      <c r="G1145" s="200"/>
      <c r="H1145" s="200"/>
      <c r="I1145" s="200"/>
      <c r="J1145" s="200"/>
      <c r="K1145" s="200"/>
      <c r="L1145" s="200"/>
      <c r="M1145" s="200"/>
      <c r="N1145" s="200"/>
      <c r="O1145" s="200"/>
      <c r="P1145" s="200"/>
      <c r="Q1145" s="200"/>
      <c r="R1145" s="200"/>
      <c r="S1145" s="200"/>
      <c r="T1145" s="200"/>
      <c r="U1145" s="200"/>
      <c r="V1145" s="200"/>
      <c r="W1145" s="200"/>
      <c r="X1145" s="200"/>
      <c r="Y1145" s="200"/>
      <c r="Z1145" s="200"/>
    </row>
    <row r="1146" spans="1:26" ht="63.75">
      <c r="A1146" s="172"/>
      <c r="B1146" s="188" t="s">
        <v>1753</v>
      </c>
      <c r="C1146" s="188" t="s">
        <v>1754</v>
      </c>
      <c r="D1146" s="101"/>
      <c r="E1146" s="200"/>
      <c r="F1146" s="200"/>
      <c r="G1146" s="200"/>
      <c r="H1146" s="200"/>
      <c r="I1146" s="200"/>
      <c r="J1146" s="200"/>
      <c r="K1146" s="200"/>
      <c r="L1146" s="200"/>
      <c r="M1146" s="200"/>
      <c r="N1146" s="200"/>
      <c r="O1146" s="200"/>
      <c r="P1146" s="200"/>
      <c r="Q1146" s="200"/>
      <c r="R1146" s="200"/>
      <c r="S1146" s="200"/>
      <c r="T1146" s="200"/>
      <c r="U1146" s="200"/>
      <c r="V1146" s="200"/>
      <c r="W1146" s="200"/>
      <c r="X1146" s="200"/>
      <c r="Y1146" s="200"/>
      <c r="Z1146" s="200"/>
    </row>
    <row r="1147" spans="1:26" ht="12.75">
      <c r="A1147" s="172"/>
      <c r="B1147" s="172" t="s">
        <v>1755</v>
      </c>
      <c r="C1147" s="223"/>
      <c r="D1147" s="101"/>
      <c r="E1147" s="200"/>
      <c r="F1147" s="200"/>
      <c r="G1147" s="200"/>
      <c r="H1147" s="200"/>
      <c r="I1147" s="200"/>
      <c r="J1147" s="200"/>
      <c r="K1147" s="200"/>
      <c r="L1147" s="200"/>
      <c r="M1147" s="200"/>
      <c r="N1147" s="200"/>
      <c r="O1147" s="200"/>
      <c r="P1147" s="200"/>
      <c r="Q1147" s="200"/>
      <c r="R1147" s="200"/>
      <c r="S1147" s="200"/>
      <c r="T1147" s="200"/>
      <c r="U1147" s="200"/>
      <c r="V1147" s="200"/>
      <c r="W1147" s="200"/>
      <c r="X1147" s="200"/>
      <c r="Y1147" s="200"/>
      <c r="Z1147" s="200"/>
    </row>
    <row r="1148" spans="1:26" ht="51">
      <c r="A1148" s="172"/>
      <c r="B1148" s="188" t="s">
        <v>1756</v>
      </c>
      <c r="C1148" s="188" t="s">
        <v>1757</v>
      </c>
      <c r="D1148" s="101"/>
      <c r="E1148" s="200"/>
      <c r="F1148" s="200"/>
      <c r="G1148" s="200"/>
      <c r="H1148" s="200"/>
      <c r="I1148" s="200"/>
      <c r="J1148" s="200"/>
      <c r="K1148" s="200"/>
      <c r="L1148" s="200"/>
      <c r="M1148" s="200"/>
      <c r="N1148" s="200"/>
      <c r="O1148" s="200"/>
      <c r="P1148" s="200"/>
      <c r="Q1148" s="200"/>
      <c r="R1148" s="200"/>
      <c r="S1148" s="200"/>
      <c r="T1148" s="200"/>
      <c r="U1148" s="200"/>
      <c r="V1148" s="200"/>
      <c r="W1148" s="200"/>
      <c r="X1148" s="200"/>
      <c r="Y1148" s="200"/>
      <c r="Z1148" s="200"/>
    </row>
    <row r="1149" spans="1:26" ht="12.75">
      <c r="A1149" s="172"/>
      <c r="B1149" s="188" t="s">
        <v>1758</v>
      </c>
      <c r="C1149" s="188"/>
      <c r="D1149" s="101"/>
      <c r="E1149" s="200"/>
      <c r="F1149" s="200"/>
      <c r="G1149" s="200"/>
      <c r="H1149" s="200"/>
      <c r="I1149" s="200"/>
      <c r="J1149" s="200"/>
      <c r="K1149" s="200"/>
      <c r="L1149" s="200"/>
      <c r="M1149" s="200"/>
      <c r="N1149" s="200"/>
      <c r="O1149" s="200"/>
      <c r="P1149" s="200"/>
      <c r="Q1149" s="200"/>
      <c r="R1149" s="200"/>
      <c r="S1149" s="200"/>
      <c r="T1149" s="200"/>
      <c r="U1149" s="200"/>
      <c r="V1149" s="200"/>
      <c r="W1149" s="200"/>
      <c r="X1149" s="200"/>
      <c r="Y1149" s="200"/>
      <c r="Z1149" s="200"/>
    </row>
    <row r="1150" spans="1:26" ht="127.5">
      <c r="A1150" s="172"/>
      <c r="B1150" s="188" t="s">
        <v>1759</v>
      </c>
      <c r="C1150" s="188"/>
      <c r="D1150" s="101"/>
      <c r="E1150" s="200"/>
      <c r="F1150" s="200"/>
      <c r="G1150" s="200"/>
      <c r="H1150" s="200"/>
      <c r="I1150" s="200"/>
      <c r="J1150" s="200"/>
      <c r="K1150" s="200"/>
      <c r="L1150" s="200"/>
      <c r="M1150" s="200"/>
      <c r="N1150" s="200"/>
      <c r="O1150" s="200"/>
      <c r="P1150" s="200"/>
      <c r="Q1150" s="200"/>
      <c r="R1150" s="200"/>
      <c r="S1150" s="200"/>
      <c r="T1150" s="200"/>
      <c r="U1150" s="200"/>
      <c r="V1150" s="200"/>
      <c r="W1150" s="200"/>
      <c r="X1150" s="200"/>
      <c r="Y1150" s="200"/>
      <c r="Z1150" s="200"/>
    </row>
    <row r="1151" spans="1:26" ht="12.75">
      <c r="A1151" s="172"/>
      <c r="B1151" s="188" t="s">
        <v>1760</v>
      </c>
      <c r="C1151" s="188"/>
      <c r="D1151" s="101"/>
      <c r="E1151" s="200"/>
      <c r="F1151" s="200"/>
      <c r="G1151" s="200"/>
      <c r="H1151" s="200"/>
      <c r="I1151" s="200"/>
      <c r="J1151" s="200"/>
      <c r="K1151" s="200"/>
      <c r="L1151" s="200"/>
      <c r="M1151" s="200"/>
      <c r="N1151" s="200"/>
      <c r="O1151" s="200"/>
      <c r="P1151" s="200"/>
      <c r="Q1151" s="200"/>
      <c r="R1151" s="200"/>
      <c r="S1151" s="200"/>
      <c r="T1151" s="200"/>
      <c r="U1151" s="200"/>
      <c r="V1151" s="200"/>
      <c r="W1151" s="200"/>
      <c r="X1151" s="200"/>
      <c r="Y1151" s="200"/>
      <c r="Z1151" s="200"/>
    </row>
    <row r="1152" spans="1:26" ht="38.25">
      <c r="A1152" s="172"/>
      <c r="B1152" s="188" t="s">
        <v>1761</v>
      </c>
      <c r="C1152" s="188" t="s">
        <v>1762</v>
      </c>
      <c r="D1152" s="101"/>
      <c r="E1152" s="200"/>
      <c r="F1152" s="200"/>
      <c r="G1152" s="200"/>
      <c r="H1152" s="200"/>
      <c r="I1152" s="200"/>
      <c r="J1152" s="200"/>
      <c r="K1152" s="200"/>
      <c r="L1152" s="200"/>
      <c r="M1152" s="200"/>
      <c r="N1152" s="200"/>
      <c r="O1152" s="200"/>
      <c r="P1152" s="200"/>
      <c r="Q1152" s="200"/>
      <c r="R1152" s="200"/>
      <c r="S1152" s="200"/>
      <c r="T1152" s="200"/>
      <c r="U1152" s="200"/>
      <c r="V1152" s="200"/>
      <c r="W1152" s="200"/>
      <c r="X1152" s="200"/>
      <c r="Y1152" s="200"/>
      <c r="Z1152" s="200"/>
    </row>
    <row r="1153" spans="1:26" ht="25.5">
      <c r="A1153" s="172"/>
      <c r="B1153" s="188" t="s">
        <v>1763</v>
      </c>
      <c r="C1153" s="188"/>
      <c r="D1153" s="101"/>
      <c r="E1153" s="200"/>
      <c r="F1153" s="200"/>
      <c r="G1153" s="200"/>
      <c r="H1153" s="200"/>
      <c r="I1153" s="200"/>
      <c r="J1153" s="200"/>
      <c r="K1153" s="200"/>
      <c r="L1153" s="200"/>
      <c r="M1153" s="200"/>
      <c r="N1153" s="200"/>
      <c r="O1153" s="200"/>
      <c r="P1153" s="200"/>
      <c r="Q1153" s="200"/>
      <c r="R1153" s="200"/>
      <c r="S1153" s="200"/>
      <c r="T1153" s="200"/>
      <c r="U1153" s="200"/>
      <c r="V1153" s="200"/>
      <c r="W1153" s="200"/>
      <c r="X1153" s="200"/>
      <c r="Y1153" s="200"/>
      <c r="Z1153" s="200"/>
    </row>
    <row r="1154" spans="1:26" ht="12.75">
      <c r="A1154" s="172"/>
      <c r="B1154" s="188" t="s">
        <v>1764</v>
      </c>
      <c r="C1154" s="188"/>
      <c r="D1154" s="101"/>
      <c r="E1154" s="200"/>
      <c r="F1154" s="200"/>
      <c r="G1154" s="200"/>
      <c r="H1154" s="200"/>
      <c r="I1154" s="200"/>
      <c r="J1154" s="200"/>
      <c r="K1154" s="200"/>
      <c r="L1154" s="200"/>
      <c r="M1154" s="200"/>
      <c r="N1154" s="200"/>
      <c r="O1154" s="200"/>
      <c r="P1154" s="200"/>
      <c r="Q1154" s="200"/>
      <c r="R1154" s="200"/>
      <c r="S1154" s="200"/>
      <c r="T1154" s="200"/>
      <c r="U1154" s="200"/>
      <c r="V1154" s="200"/>
      <c r="W1154" s="200"/>
      <c r="X1154" s="200"/>
      <c r="Y1154" s="200"/>
      <c r="Z1154" s="200"/>
    </row>
    <row r="1155" spans="1:26" ht="12.75">
      <c r="A1155" s="172"/>
      <c r="B1155" s="188" t="s">
        <v>1765</v>
      </c>
      <c r="C1155" s="188"/>
      <c r="D1155" s="101"/>
      <c r="E1155" s="200"/>
      <c r="F1155" s="200"/>
      <c r="G1155" s="200"/>
      <c r="H1155" s="200"/>
      <c r="I1155" s="200"/>
      <c r="J1155" s="200"/>
      <c r="K1155" s="200"/>
      <c r="L1155" s="200"/>
      <c r="M1155" s="200"/>
      <c r="N1155" s="200"/>
      <c r="O1155" s="200"/>
      <c r="P1155" s="200"/>
      <c r="Q1155" s="200"/>
      <c r="R1155" s="200"/>
      <c r="S1155" s="200"/>
      <c r="T1155" s="200"/>
      <c r="U1155" s="200"/>
      <c r="V1155" s="200"/>
      <c r="W1155" s="200"/>
      <c r="X1155" s="200"/>
      <c r="Y1155" s="200"/>
      <c r="Z1155" s="200"/>
    </row>
    <row r="1156" spans="1:26" ht="25.5">
      <c r="A1156" s="172"/>
      <c r="B1156" s="188" t="s">
        <v>1766</v>
      </c>
      <c r="C1156" s="188"/>
      <c r="D1156" s="101"/>
      <c r="E1156" s="200"/>
      <c r="F1156" s="200"/>
      <c r="G1156" s="200"/>
      <c r="H1156" s="200"/>
      <c r="I1156" s="200"/>
      <c r="J1156" s="200"/>
      <c r="K1156" s="200"/>
      <c r="L1156" s="200"/>
      <c r="M1156" s="200"/>
      <c r="N1156" s="200"/>
      <c r="O1156" s="200"/>
      <c r="P1156" s="200"/>
      <c r="Q1156" s="200"/>
      <c r="R1156" s="200"/>
      <c r="S1156" s="200"/>
      <c r="T1156" s="200"/>
      <c r="U1156" s="200"/>
      <c r="V1156" s="200"/>
      <c r="W1156" s="200"/>
      <c r="X1156" s="200"/>
      <c r="Y1156" s="200"/>
      <c r="Z1156" s="200"/>
    </row>
    <row r="1157" spans="1:26" ht="38.25">
      <c r="A1157" s="172"/>
      <c r="B1157" s="188" t="s">
        <v>1767</v>
      </c>
      <c r="C1157" s="188"/>
      <c r="D1157" s="101"/>
      <c r="E1157" s="200"/>
      <c r="F1157" s="200"/>
      <c r="G1157" s="200"/>
      <c r="H1157" s="200"/>
      <c r="I1157" s="200"/>
      <c r="J1157" s="200"/>
      <c r="K1157" s="200"/>
      <c r="L1157" s="200"/>
      <c r="M1157" s="200"/>
      <c r="N1157" s="200"/>
      <c r="O1157" s="200"/>
      <c r="P1157" s="200"/>
      <c r="Q1157" s="200"/>
      <c r="R1157" s="200"/>
      <c r="S1157" s="200"/>
      <c r="T1157" s="200"/>
      <c r="U1157" s="200"/>
      <c r="V1157" s="200"/>
      <c r="W1157" s="200"/>
      <c r="X1157" s="200"/>
      <c r="Y1157" s="200"/>
      <c r="Z1157" s="200"/>
    </row>
    <row r="1158" spans="1:26" ht="12.75">
      <c r="A1158" s="172"/>
      <c r="B1158" s="224">
        <v>44194</v>
      </c>
      <c r="C1158" s="222"/>
      <c r="D1158" s="191"/>
      <c r="E1158" s="176"/>
      <c r="F1158" s="176"/>
      <c r="G1158" s="176"/>
      <c r="H1158" s="176"/>
      <c r="I1158" s="176"/>
      <c r="J1158" s="176"/>
      <c r="K1158" s="176"/>
      <c r="L1158" s="176"/>
      <c r="M1158" s="176"/>
      <c r="N1158" s="176"/>
      <c r="O1158" s="176"/>
      <c r="P1158" s="176"/>
      <c r="Q1158" s="176"/>
      <c r="R1158" s="176"/>
      <c r="S1158" s="176"/>
      <c r="T1158" s="176"/>
      <c r="U1158" s="176"/>
      <c r="V1158" s="176"/>
      <c r="W1158" s="176"/>
      <c r="X1158" s="176"/>
      <c r="Y1158" s="176"/>
      <c r="Z1158" s="176"/>
    </row>
    <row r="1159" spans="1:26" ht="12.75">
      <c r="A1159" s="172"/>
      <c r="B1159" s="188" t="s">
        <v>1768</v>
      </c>
      <c r="C1159" s="188" t="s">
        <v>1769</v>
      </c>
      <c r="D1159" s="101"/>
      <c r="E1159" s="200"/>
      <c r="F1159" s="200"/>
      <c r="G1159" s="200"/>
      <c r="H1159" s="200"/>
      <c r="I1159" s="200"/>
      <c r="J1159" s="200"/>
      <c r="K1159" s="200"/>
      <c r="L1159" s="200"/>
      <c r="M1159" s="200"/>
      <c r="N1159" s="200"/>
      <c r="O1159" s="200"/>
      <c r="P1159" s="200"/>
      <c r="Q1159" s="200"/>
      <c r="R1159" s="200"/>
      <c r="S1159" s="200"/>
      <c r="T1159" s="200"/>
      <c r="U1159" s="200"/>
      <c r="V1159" s="200"/>
      <c r="W1159" s="200"/>
      <c r="X1159" s="200"/>
      <c r="Y1159" s="200"/>
      <c r="Z1159" s="200"/>
    </row>
    <row r="1160" spans="1:26" ht="25.5">
      <c r="A1160" s="172"/>
      <c r="B1160" s="188" t="s">
        <v>1770</v>
      </c>
      <c r="C1160" s="188" t="s">
        <v>1771</v>
      </c>
      <c r="D1160" s="101"/>
      <c r="E1160" s="200"/>
      <c r="F1160" s="200"/>
      <c r="G1160" s="200"/>
      <c r="H1160" s="200"/>
      <c r="I1160" s="200"/>
      <c r="J1160" s="200"/>
      <c r="K1160" s="200"/>
      <c r="L1160" s="200"/>
      <c r="M1160" s="200"/>
      <c r="N1160" s="200"/>
      <c r="O1160" s="200"/>
      <c r="P1160" s="200"/>
      <c r="Q1160" s="200"/>
      <c r="R1160" s="200"/>
      <c r="S1160" s="200"/>
      <c r="T1160" s="200"/>
      <c r="U1160" s="200"/>
      <c r="V1160" s="200"/>
      <c r="W1160" s="200"/>
      <c r="X1160" s="200"/>
      <c r="Y1160" s="200"/>
      <c r="Z1160" s="200"/>
    </row>
    <row r="1161" spans="1:26" ht="12.75">
      <c r="A1161" s="172"/>
      <c r="B1161" s="188" t="s">
        <v>1772</v>
      </c>
      <c r="C1161" s="188"/>
      <c r="D1161" s="101"/>
      <c r="E1161" s="200"/>
      <c r="F1161" s="200"/>
      <c r="G1161" s="200"/>
      <c r="H1161" s="200"/>
      <c r="I1161" s="200"/>
      <c r="J1161" s="200"/>
      <c r="K1161" s="200"/>
      <c r="L1161" s="200"/>
      <c r="M1161" s="200"/>
      <c r="N1161" s="200"/>
      <c r="O1161" s="200"/>
      <c r="P1161" s="200"/>
      <c r="Q1161" s="200"/>
      <c r="R1161" s="200"/>
      <c r="S1161" s="200"/>
      <c r="T1161" s="200"/>
      <c r="U1161" s="200"/>
      <c r="V1161" s="200"/>
      <c r="W1161" s="200"/>
      <c r="X1161" s="200"/>
      <c r="Y1161" s="200"/>
      <c r="Z1161" s="200"/>
    </row>
    <row r="1162" spans="1:26" ht="229.5">
      <c r="A1162" s="172"/>
      <c r="B1162" s="188" t="s">
        <v>1773</v>
      </c>
      <c r="C1162" s="188" t="s">
        <v>1774</v>
      </c>
      <c r="D1162" s="101"/>
      <c r="E1162" s="200"/>
      <c r="F1162" s="200"/>
      <c r="G1162" s="200"/>
      <c r="H1162" s="200"/>
      <c r="I1162" s="200"/>
      <c r="J1162" s="200"/>
      <c r="K1162" s="200"/>
      <c r="L1162" s="200"/>
      <c r="M1162" s="200"/>
      <c r="N1162" s="200"/>
      <c r="O1162" s="200"/>
      <c r="P1162" s="200"/>
      <c r="Q1162" s="200"/>
      <c r="R1162" s="200"/>
      <c r="S1162" s="200"/>
      <c r="T1162" s="200"/>
      <c r="U1162" s="200"/>
      <c r="V1162" s="200"/>
      <c r="W1162" s="200"/>
      <c r="X1162" s="200"/>
      <c r="Y1162" s="200"/>
      <c r="Z1162" s="200"/>
    </row>
    <row r="1163" spans="1:26" ht="38.25">
      <c r="A1163" s="172"/>
      <c r="B1163" s="188" t="s">
        <v>1775</v>
      </c>
      <c r="C1163" s="188"/>
      <c r="D1163" s="101"/>
      <c r="E1163" s="200"/>
      <c r="F1163" s="200"/>
      <c r="G1163" s="200"/>
      <c r="H1163" s="200"/>
      <c r="I1163" s="200"/>
      <c r="J1163" s="200"/>
      <c r="K1163" s="200"/>
      <c r="L1163" s="200"/>
      <c r="M1163" s="200"/>
      <c r="N1163" s="200"/>
      <c r="O1163" s="200"/>
      <c r="P1163" s="200"/>
      <c r="Q1163" s="200"/>
      <c r="R1163" s="200"/>
      <c r="S1163" s="200"/>
      <c r="T1163" s="200"/>
      <c r="U1163" s="200"/>
      <c r="V1163" s="200"/>
      <c r="W1163" s="200"/>
      <c r="X1163" s="200"/>
      <c r="Y1163" s="200"/>
      <c r="Z1163" s="200"/>
    </row>
    <row r="1164" spans="1:26" ht="12.75">
      <c r="A1164" s="172"/>
      <c r="B1164" s="225">
        <v>44193</v>
      </c>
      <c r="C1164" s="226"/>
      <c r="D1164" s="175"/>
      <c r="E1164" s="176"/>
      <c r="F1164" s="176"/>
      <c r="G1164" s="176"/>
      <c r="H1164" s="176"/>
      <c r="I1164" s="176"/>
      <c r="J1164" s="176"/>
      <c r="K1164" s="176"/>
      <c r="L1164" s="176"/>
      <c r="M1164" s="176"/>
      <c r="N1164" s="176"/>
      <c r="O1164" s="176"/>
      <c r="P1164" s="176"/>
      <c r="Q1164" s="176"/>
      <c r="R1164" s="176"/>
      <c r="S1164" s="176"/>
      <c r="T1164" s="176"/>
      <c r="U1164" s="176"/>
      <c r="V1164" s="176"/>
      <c r="W1164" s="176"/>
      <c r="X1164" s="176"/>
      <c r="Y1164" s="176"/>
      <c r="Z1164" s="176"/>
    </row>
    <row r="1165" spans="1:26" ht="12.75">
      <c r="A1165" s="172"/>
      <c r="B1165" s="188" t="s">
        <v>1776</v>
      </c>
      <c r="C1165" s="188"/>
      <c r="D1165" s="101"/>
      <c r="E1165" s="200"/>
      <c r="F1165" s="200"/>
      <c r="G1165" s="200"/>
      <c r="H1165" s="200"/>
      <c r="I1165" s="200"/>
      <c r="J1165" s="200"/>
      <c r="K1165" s="200"/>
      <c r="L1165" s="200"/>
      <c r="M1165" s="200"/>
      <c r="N1165" s="200"/>
      <c r="O1165" s="200"/>
      <c r="P1165" s="200"/>
      <c r="Q1165" s="200"/>
      <c r="R1165" s="200"/>
      <c r="S1165" s="200"/>
      <c r="T1165" s="200"/>
      <c r="U1165" s="200"/>
      <c r="V1165" s="200"/>
      <c r="W1165" s="200"/>
      <c r="X1165" s="200"/>
      <c r="Y1165" s="200"/>
      <c r="Z1165" s="200"/>
    </row>
    <row r="1166" spans="1:26" ht="25.5">
      <c r="A1166" s="172"/>
      <c r="B1166" s="188" t="s">
        <v>1777</v>
      </c>
      <c r="C1166" s="188"/>
      <c r="D1166" s="101"/>
      <c r="E1166" s="200"/>
      <c r="F1166" s="200"/>
      <c r="G1166" s="200"/>
      <c r="H1166" s="200"/>
      <c r="I1166" s="200"/>
      <c r="J1166" s="200"/>
      <c r="K1166" s="200"/>
      <c r="L1166" s="200"/>
      <c r="M1166" s="200"/>
      <c r="N1166" s="200"/>
      <c r="O1166" s="200"/>
      <c r="P1166" s="200"/>
      <c r="Q1166" s="200"/>
      <c r="R1166" s="200"/>
      <c r="S1166" s="200"/>
      <c r="T1166" s="200"/>
      <c r="U1166" s="200"/>
      <c r="V1166" s="200"/>
      <c r="W1166" s="200"/>
      <c r="X1166" s="200"/>
      <c r="Y1166" s="200"/>
      <c r="Z1166" s="200"/>
    </row>
    <row r="1167" spans="1:26" ht="51">
      <c r="A1167" s="172"/>
      <c r="B1167" s="188" t="s">
        <v>1778</v>
      </c>
      <c r="C1167" s="188"/>
      <c r="D1167" s="101"/>
      <c r="E1167" s="200"/>
      <c r="F1167" s="200"/>
      <c r="G1167" s="200"/>
      <c r="H1167" s="200"/>
      <c r="I1167" s="200"/>
      <c r="J1167" s="200"/>
      <c r="K1167" s="200"/>
      <c r="L1167" s="200"/>
      <c r="M1167" s="200"/>
      <c r="N1167" s="200"/>
      <c r="O1167" s="200"/>
      <c r="P1167" s="200"/>
      <c r="Q1167" s="200"/>
      <c r="R1167" s="200"/>
      <c r="S1167" s="200"/>
      <c r="T1167" s="200"/>
      <c r="U1167" s="200"/>
      <c r="V1167" s="200"/>
      <c r="W1167" s="200"/>
      <c r="X1167" s="200"/>
      <c r="Y1167" s="200"/>
      <c r="Z1167" s="200"/>
    </row>
    <row r="1168" spans="1:26" ht="38.25">
      <c r="A1168" s="172"/>
      <c r="B1168" s="188" t="s">
        <v>1779</v>
      </c>
      <c r="C1168" s="188"/>
      <c r="D1168" s="101"/>
      <c r="E1168" s="200"/>
      <c r="F1168" s="200"/>
      <c r="G1168" s="200"/>
      <c r="H1168" s="200"/>
      <c r="I1168" s="200"/>
      <c r="J1168" s="200"/>
      <c r="K1168" s="200"/>
      <c r="L1168" s="200"/>
      <c r="M1168" s="200"/>
      <c r="N1168" s="200"/>
      <c r="O1168" s="200"/>
      <c r="P1168" s="200"/>
      <c r="Q1168" s="200"/>
      <c r="R1168" s="200"/>
      <c r="S1168" s="200"/>
      <c r="T1168" s="200"/>
      <c r="U1168" s="200"/>
      <c r="V1168" s="200"/>
      <c r="W1168" s="200"/>
      <c r="X1168" s="200"/>
      <c r="Y1168" s="200"/>
      <c r="Z1168" s="200"/>
    </row>
    <row r="1169" spans="1:26" ht="25.5">
      <c r="A1169" s="172"/>
      <c r="B1169" s="188" t="s">
        <v>1780</v>
      </c>
      <c r="C1169" s="188"/>
      <c r="D1169" s="101"/>
      <c r="E1169" s="200"/>
      <c r="F1169" s="200"/>
      <c r="G1169" s="200"/>
      <c r="H1169" s="200"/>
      <c r="I1169" s="200"/>
      <c r="J1169" s="200"/>
      <c r="K1169" s="200"/>
      <c r="L1169" s="200"/>
      <c r="M1169" s="200"/>
      <c r="N1169" s="200"/>
      <c r="O1169" s="200"/>
      <c r="P1169" s="200"/>
      <c r="Q1169" s="200"/>
      <c r="R1169" s="200"/>
      <c r="S1169" s="200"/>
      <c r="T1169" s="200"/>
      <c r="U1169" s="200"/>
      <c r="V1169" s="200"/>
      <c r="W1169" s="200"/>
      <c r="X1169" s="200"/>
      <c r="Y1169" s="200"/>
      <c r="Z1169" s="200"/>
    </row>
    <row r="1170" spans="1:26" ht="229.5">
      <c r="A1170" s="172"/>
      <c r="B1170" s="188" t="s">
        <v>1781</v>
      </c>
      <c r="C1170" s="188" t="s">
        <v>1782</v>
      </c>
      <c r="D1170" s="101"/>
      <c r="E1170" s="200"/>
      <c r="F1170" s="200"/>
      <c r="G1170" s="200"/>
      <c r="H1170" s="200"/>
      <c r="I1170" s="200"/>
      <c r="J1170" s="200"/>
      <c r="K1170" s="200"/>
      <c r="L1170" s="200"/>
      <c r="M1170" s="200"/>
      <c r="N1170" s="200"/>
      <c r="O1170" s="200"/>
      <c r="P1170" s="200"/>
      <c r="Q1170" s="200"/>
      <c r="R1170" s="200"/>
      <c r="S1170" s="200"/>
      <c r="T1170" s="200"/>
      <c r="U1170" s="200"/>
      <c r="V1170" s="200"/>
      <c r="W1170" s="200"/>
      <c r="X1170" s="200"/>
      <c r="Y1170" s="200"/>
      <c r="Z1170" s="200"/>
    </row>
    <row r="1171" spans="1:26" ht="63.75">
      <c r="A1171" s="172"/>
      <c r="B1171" s="188" t="s">
        <v>1783</v>
      </c>
      <c r="C1171" s="188" t="s">
        <v>1784</v>
      </c>
      <c r="D1171" s="101"/>
      <c r="E1171" s="200"/>
      <c r="F1171" s="200"/>
      <c r="G1171" s="200"/>
      <c r="H1171" s="200"/>
      <c r="I1171" s="200"/>
      <c r="J1171" s="200"/>
      <c r="K1171" s="200"/>
      <c r="L1171" s="200"/>
      <c r="M1171" s="200"/>
      <c r="N1171" s="200"/>
      <c r="O1171" s="200"/>
      <c r="P1171" s="200"/>
      <c r="Q1171" s="200"/>
      <c r="R1171" s="200"/>
      <c r="S1171" s="200"/>
      <c r="T1171" s="200"/>
      <c r="U1171" s="200"/>
      <c r="V1171" s="200"/>
      <c r="W1171" s="200"/>
      <c r="X1171" s="200"/>
      <c r="Y1171" s="200"/>
      <c r="Z1171" s="200"/>
    </row>
    <row r="1172" spans="1:26" ht="38.25">
      <c r="A1172" s="172"/>
      <c r="B1172" s="188" t="s">
        <v>1785</v>
      </c>
      <c r="C1172" s="188" t="s">
        <v>1786</v>
      </c>
      <c r="D1172" s="101"/>
      <c r="E1172" s="200"/>
      <c r="F1172" s="200"/>
      <c r="G1172" s="200"/>
      <c r="H1172" s="200"/>
      <c r="I1172" s="200"/>
      <c r="J1172" s="200"/>
      <c r="K1172" s="200"/>
      <c r="L1172" s="200"/>
      <c r="M1172" s="200"/>
      <c r="N1172" s="200"/>
      <c r="O1172" s="200"/>
      <c r="P1172" s="200"/>
      <c r="Q1172" s="200"/>
      <c r="R1172" s="200"/>
      <c r="S1172" s="200"/>
      <c r="T1172" s="200"/>
      <c r="U1172" s="200"/>
      <c r="V1172" s="200"/>
      <c r="W1172" s="200"/>
      <c r="X1172" s="200"/>
      <c r="Y1172" s="200"/>
      <c r="Z1172" s="200"/>
    </row>
    <row r="1173" spans="1:26" ht="114.75">
      <c r="A1173" s="172"/>
      <c r="B1173" s="188" t="s">
        <v>1787</v>
      </c>
      <c r="C1173" s="188" t="s">
        <v>1788</v>
      </c>
      <c r="D1173" s="101"/>
      <c r="E1173" s="200"/>
      <c r="F1173" s="200"/>
      <c r="G1173" s="200"/>
      <c r="H1173" s="200"/>
      <c r="I1173" s="200"/>
      <c r="J1173" s="200"/>
      <c r="K1173" s="200"/>
      <c r="L1173" s="200"/>
      <c r="M1173" s="200"/>
      <c r="N1173" s="200"/>
      <c r="O1173" s="200"/>
      <c r="P1173" s="200"/>
      <c r="Q1173" s="200"/>
      <c r="R1173" s="200"/>
      <c r="S1173" s="200"/>
      <c r="T1173" s="200"/>
      <c r="U1173" s="200"/>
      <c r="V1173" s="200"/>
      <c r="W1173" s="200"/>
      <c r="X1173" s="200"/>
      <c r="Y1173" s="200"/>
      <c r="Z1173" s="200"/>
    </row>
    <row r="1174" spans="1:26" ht="229.5">
      <c r="A1174" s="172"/>
      <c r="B1174" s="188" t="s">
        <v>1789</v>
      </c>
      <c r="C1174" s="188" t="s">
        <v>1790</v>
      </c>
      <c r="D1174" s="203" t="s">
        <v>1791</v>
      </c>
      <c r="E1174" s="227"/>
      <c r="F1174" s="200"/>
      <c r="G1174" s="200"/>
      <c r="H1174" s="200"/>
      <c r="I1174" s="200"/>
      <c r="J1174" s="200"/>
      <c r="K1174" s="200"/>
      <c r="L1174" s="200"/>
      <c r="M1174" s="200"/>
      <c r="N1174" s="200"/>
      <c r="O1174" s="200"/>
      <c r="P1174" s="200"/>
      <c r="Q1174" s="200"/>
      <c r="R1174" s="200"/>
      <c r="S1174" s="200"/>
      <c r="T1174" s="200"/>
      <c r="U1174" s="200"/>
      <c r="V1174" s="200"/>
      <c r="W1174" s="200"/>
      <c r="X1174" s="200"/>
      <c r="Y1174" s="200"/>
      <c r="Z1174" s="200"/>
    </row>
    <row r="1175" spans="1:26" ht="12.75">
      <c r="A1175" s="172"/>
      <c r="B1175" s="225">
        <v>44193</v>
      </c>
      <c r="C1175" s="226"/>
      <c r="D1175" s="175"/>
      <c r="E1175" s="176"/>
      <c r="F1175" s="176"/>
      <c r="G1175" s="176"/>
      <c r="H1175" s="176"/>
      <c r="I1175" s="176"/>
      <c r="J1175" s="176"/>
      <c r="K1175" s="176"/>
      <c r="L1175" s="176"/>
      <c r="M1175" s="176"/>
      <c r="N1175" s="176"/>
      <c r="O1175" s="176"/>
      <c r="P1175" s="176"/>
      <c r="Q1175" s="176"/>
      <c r="R1175" s="176"/>
      <c r="S1175" s="176"/>
      <c r="T1175" s="176"/>
      <c r="U1175" s="176"/>
      <c r="V1175" s="176"/>
      <c r="W1175" s="176"/>
      <c r="X1175" s="176"/>
      <c r="Y1175" s="176"/>
      <c r="Z1175" s="176"/>
    </row>
    <row r="1176" spans="1:26" ht="38.25">
      <c r="A1176" s="172"/>
      <c r="B1176" s="188" t="s">
        <v>1792</v>
      </c>
      <c r="C1176" s="188" t="s">
        <v>1793</v>
      </c>
      <c r="D1176" s="101"/>
      <c r="E1176" s="200"/>
      <c r="F1176" s="200"/>
      <c r="G1176" s="200"/>
      <c r="H1176" s="200"/>
      <c r="I1176" s="200"/>
      <c r="J1176" s="200"/>
      <c r="K1176" s="200"/>
      <c r="L1176" s="200"/>
      <c r="M1176" s="200"/>
      <c r="N1176" s="200"/>
      <c r="O1176" s="200"/>
      <c r="P1176" s="200"/>
      <c r="Q1176" s="200"/>
      <c r="R1176" s="200"/>
      <c r="S1176" s="200"/>
      <c r="T1176" s="200"/>
      <c r="U1176" s="200"/>
      <c r="V1176" s="200"/>
      <c r="W1176" s="200"/>
      <c r="X1176" s="200"/>
      <c r="Y1176" s="200"/>
      <c r="Z1176" s="200"/>
    </row>
    <row r="1177" spans="1:26" ht="12.75">
      <c r="A1177" s="172"/>
      <c r="B1177" s="188" t="s">
        <v>1794</v>
      </c>
      <c r="C1177" s="188"/>
      <c r="D1177" s="101"/>
      <c r="E1177" s="200"/>
      <c r="F1177" s="200"/>
      <c r="G1177" s="200"/>
      <c r="H1177" s="200"/>
      <c r="I1177" s="200"/>
      <c r="J1177" s="200"/>
      <c r="K1177" s="200"/>
      <c r="L1177" s="200"/>
      <c r="M1177" s="200"/>
      <c r="N1177" s="200"/>
      <c r="O1177" s="200"/>
      <c r="P1177" s="200"/>
      <c r="Q1177" s="200"/>
      <c r="R1177" s="200"/>
      <c r="S1177" s="200"/>
      <c r="T1177" s="200"/>
      <c r="U1177" s="200"/>
      <c r="V1177" s="200"/>
      <c r="W1177" s="200"/>
      <c r="X1177" s="200"/>
      <c r="Y1177" s="200"/>
      <c r="Z1177" s="200"/>
    </row>
    <row r="1178" spans="1:26" ht="25.5">
      <c r="A1178" s="172"/>
      <c r="B1178" s="188" t="s">
        <v>1795</v>
      </c>
      <c r="C1178" s="188"/>
      <c r="D1178" s="101"/>
      <c r="E1178" s="200"/>
      <c r="F1178" s="200"/>
      <c r="G1178" s="200"/>
      <c r="H1178" s="200"/>
      <c r="I1178" s="200"/>
      <c r="J1178" s="200"/>
      <c r="K1178" s="200"/>
      <c r="L1178" s="200"/>
      <c r="M1178" s="200"/>
      <c r="N1178" s="200"/>
      <c r="O1178" s="200"/>
      <c r="P1178" s="200"/>
      <c r="Q1178" s="200"/>
      <c r="R1178" s="200"/>
      <c r="S1178" s="200"/>
      <c r="T1178" s="200"/>
      <c r="U1178" s="200"/>
      <c r="V1178" s="200"/>
      <c r="W1178" s="200"/>
      <c r="X1178" s="200"/>
      <c r="Y1178" s="200"/>
      <c r="Z1178" s="200"/>
    </row>
    <row r="1179" spans="1:26" ht="12.75">
      <c r="A1179" s="172"/>
      <c r="B1179" s="225">
        <v>44192</v>
      </c>
      <c r="C1179" s="226"/>
      <c r="D1179" s="175"/>
      <c r="E1179" s="176"/>
      <c r="F1179" s="176"/>
      <c r="G1179" s="176"/>
      <c r="H1179" s="176"/>
      <c r="I1179" s="176"/>
      <c r="J1179" s="176"/>
      <c r="K1179" s="176"/>
      <c r="L1179" s="176"/>
      <c r="M1179" s="176"/>
      <c r="N1179" s="176"/>
      <c r="O1179" s="176"/>
      <c r="P1179" s="176"/>
      <c r="Q1179" s="176"/>
      <c r="R1179" s="176"/>
      <c r="S1179" s="176"/>
      <c r="T1179" s="176"/>
      <c r="U1179" s="176"/>
      <c r="V1179" s="176"/>
      <c r="W1179" s="176"/>
      <c r="X1179" s="176"/>
      <c r="Y1179" s="176"/>
      <c r="Z1179" s="176"/>
    </row>
    <row r="1180" spans="1:26" ht="12.75">
      <c r="A1180" s="172"/>
      <c r="B1180" s="188" t="s">
        <v>1796</v>
      </c>
      <c r="C1180" s="223"/>
      <c r="D1180" s="101"/>
      <c r="E1180" s="200"/>
      <c r="F1180" s="200"/>
      <c r="G1180" s="200"/>
      <c r="H1180" s="200"/>
      <c r="I1180" s="200"/>
      <c r="J1180" s="200"/>
      <c r="K1180" s="200"/>
      <c r="L1180" s="200"/>
      <c r="M1180" s="200"/>
      <c r="N1180" s="200"/>
      <c r="O1180" s="200"/>
      <c r="P1180" s="200"/>
      <c r="Q1180" s="200"/>
      <c r="R1180" s="200"/>
      <c r="S1180" s="200"/>
      <c r="T1180" s="200"/>
      <c r="U1180" s="200"/>
      <c r="V1180" s="200"/>
      <c r="W1180" s="200"/>
      <c r="X1180" s="200"/>
      <c r="Y1180" s="200"/>
      <c r="Z1180" s="200"/>
    </row>
    <row r="1181" spans="1:26" ht="38.25">
      <c r="A1181" s="172"/>
      <c r="B1181" s="188" t="s">
        <v>1797</v>
      </c>
      <c r="C1181" s="223"/>
      <c r="D1181" s="101"/>
      <c r="E1181" s="200"/>
      <c r="F1181" s="200"/>
      <c r="G1181" s="200"/>
      <c r="H1181" s="200"/>
      <c r="I1181" s="200"/>
      <c r="J1181" s="200"/>
      <c r="K1181" s="200"/>
      <c r="L1181" s="200"/>
      <c r="M1181" s="200"/>
      <c r="N1181" s="200"/>
      <c r="O1181" s="200"/>
      <c r="P1181" s="200"/>
      <c r="Q1181" s="200"/>
      <c r="R1181" s="200"/>
      <c r="S1181" s="200"/>
      <c r="T1181" s="200"/>
      <c r="U1181" s="200"/>
      <c r="V1181" s="200"/>
      <c r="W1181" s="200"/>
      <c r="X1181" s="200"/>
      <c r="Y1181" s="200"/>
      <c r="Z1181" s="200"/>
    </row>
    <row r="1182" spans="1:26" ht="12.75">
      <c r="A1182" s="172"/>
      <c r="B1182" s="225">
        <v>44191</v>
      </c>
      <c r="C1182" s="226"/>
      <c r="D1182" s="175"/>
      <c r="E1182" s="176"/>
      <c r="F1182" s="176"/>
      <c r="G1182" s="176"/>
      <c r="H1182" s="176"/>
      <c r="I1182" s="176"/>
      <c r="J1182" s="176"/>
      <c r="K1182" s="176"/>
      <c r="L1182" s="176"/>
      <c r="M1182" s="176"/>
      <c r="N1182" s="176"/>
      <c r="O1182" s="176"/>
      <c r="P1182" s="176"/>
      <c r="Q1182" s="176"/>
      <c r="R1182" s="176"/>
      <c r="S1182" s="176"/>
      <c r="T1182" s="176"/>
      <c r="U1182" s="176"/>
      <c r="V1182" s="176"/>
      <c r="W1182" s="176"/>
      <c r="X1182" s="176"/>
      <c r="Y1182" s="176"/>
      <c r="Z1182" s="176"/>
    </row>
    <row r="1183" spans="1:26" ht="114.75">
      <c r="A1183" s="172"/>
      <c r="B1183" s="188" t="s">
        <v>1798</v>
      </c>
      <c r="C1183" s="188" t="s">
        <v>1799</v>
      </c>
      <c r="D1183" s="203" t="s">
        <v>1800</v>
      </c>
      <c r="E1183" s="200"/>
      <c r="F1183" s="200"/>
      <c r="G1183" s="200"/>
      <c r="H1183" s="200"/>
      <c r="I1183" s="200"/>
      <c r="J1183" s="200"/>
      <c r="K1183" s="200"/>
      <c r="L1183" s="200"/>
      <c r="M1183" s="200"/>
      <c r="N1183" s="200"/>
      <c r="O1183" s="200"/>
      <c r="P1183" s="200"/>
      <c r="Q1183" s="200"/>
      <c r="R1183" s="200"/>
      <c r="S1183" s="200"/>
      <c r="T1183" s="200"/>
      <c r="U1183" s="200"/>
      <c r="V1183" s="200"/>
      <c r="W1183" s="200"/>
      <c r="X1183" s="200"/>
      <c r="Y1183" s="200"/>
      <c r="Z1183" s="200"/>
    </row>
    <row r="1184" spans="1:26" ht="63.75">
      <c r="A1184" s="172"/>
      <c r="B1184" s="188" t="s">
        <v>1801</v>
      </c>
      <c r="C1184" s="188"/>
      <c r="D1184" s="101"/>
      <c r="E1184" s="200"/>
      <c r="F1184" s="200"/>
      <c r="G1184" s="200"/>
      <c r="H1184" s="200"/>
      <c r="I1184" s="200"/>
      <c r="J1184" s="200"/>
      <c r="K1184" s="200"/>
      <c r="L1184" s="200"/>
      <c r="M1184" s="200"/>
      <c r="N1184" s="200"/>
      <c r="O1184" s="200"/>
      <c r="P1184" s="200"/>
      <c r="Q1184" s="200"/>
      <c r="R1184" s="200"/>
      <c r="S1184" s="200"/>
      <c r="T1184" s="200"/>
      <c r="U1184" s="200"/>
      <c r="V1184" s="200"/>
      <c r="W1184" s="200"/>
      <c r="X1184" s="200"/>
      <c r="Y1184" s="200"/>
      <c r="Z1184" s="200"/>
    </row>
    <row r="1185" spans="1:26" ht="12.75">
      <c r="A1185" s="172"/>
      <c r="B1185" s="188" t="s">
        <v>1802</v>
      </c>
      <c r="C1185" s="188" t="s">
        <v>1803</v>
      </c>
      <c r="D1185" s="101"/>
      <c r="E1185" s="200"/>
      <c r="F1185" s="200"/>
      <c r="G1185" s="200"/>
      <c r="H1185" s="200"/>
      <c r="I1185" s="200"/>
      <c r="J1185" s="200"/>
      <c r="K1185" s="200"/>
      <c r="L1185" s="200"/>
      <c r="M1185" s="200"/>
      <c r="N1185" s="200"/>
      <c r="O1185" s="200"/>
      <c r="P1185" s="200"/>
      <c r="Q1185" s="200"/>
      <c r="R1185" s="200"/>
      <c r="S1185" s="200"/>
      <c r="T1185" s="200"/>
      <c r="U1185" s="200"/>
      <c r="V1185" s="200"/>
      <c r="W1185" s="200"/>
      <c r="X1185" s="200"/>
      <c r="Y1185" s="200"/>
      <c r="Z1185" s="200"/>
    </row>
    <row r="1186" spans="1:26" ht="12.75">
      <c r="A1186" s="172"/>
      <c r="B1186" s="188" t="s">
        <v>1804</v>
      </c>
      <c r="C1186" s="188"/>
      <c r="D1186" s="101"/>
      <c r="E1186" s="200"/>
      <c r="F1186" s="200"/>
      <c r="G1186" s="200"/>
      <c r="H1186" s="200"/>
      <c r="I1186" s="200"/>
      <c r="J1186" s="200"/>
      <c r="K1186" s="200"/>
      <c r="L1186" s="200"/>
      <c r="M1186" s="200"/>
      <c r="N1186" s="200"/>
      <c r="O1186" s="200"/>
      <c r="P1186" s="200"/>
      <c r="Q1186" s="200"/>
      <c r="R1186" s="200"/>
      <c r="S1186" s="200"/>
      <c r="T1186" s="200"/>
      <c r="U1186" s="200"/>
      <c r="V1186" s="200"/>
      <c r="W1186" s="200"/>
      <c r="X1186" s="200"/>
      <c r="Y1186" s="200"/>
      <c r="Z1186" s="200"/>
    </row>
    <row r="1187" spans="1:26" ht="76.5">
      <c r="A1187" s="172"/>
      <c r="B1187" s="207" t="s">
        <v>1805</v>
      </c>
      <c r="C1187" s="223"/>
      <c r="D1187" s="101"/>
      <c r="E1187" s="200"/>
      <c r="F1187" s="200"/>
      <c r="G1187" s="200"/>
      <c r="H1187" s="200"/>
      <c r="I1187" s="200"/>
      <c r="J1187" s="200"/>
      <c r="K1187" s="200"/>
      <c r="L1187" s="200"/>
      <c r="M1187" s="200"/>
      <c r="N1187" s="200"/>
      <c r="O1187" s="200"/>
      <c r="P1187" s="200"/>
      <c r="Q1187" s="200"/>
      <c r="R1187" s="200"/>
      <c r="S1187" s="200"/>
      <c r="T1187" s="200"/>
      <c r="U1187" s="200"/>
      <c r="V1187" s="200"/>
      <c r="W1187" s="200"/>
      <c r="X1187" s="200"/>
      <c r="Y1187" s="200"/>
      <c r="Z1187" s="200"/>
    </row>
    <row r="1188" spans="1:26" ht="25.5">
      <c r="A1188" s="172"/>
      <c r="B1188" s="188" t="s">
        <v>1806</v>
      </c>
      <c r="C1188" s="223"/>
      <c r="D1188" s="101"/>
      <c r="E1188" s="200"/>
      <c r="F1188" s="200"/>
      <c r="G1188" s="200"/>
      <c r="H1188" s="200"/>
      <c r="I1188" s="200"/>
      <c r="J1188" s="200"/>
      <c r="K1188" s="200"/>
      <c r="L1188" s="200"/>
      <c r="M1188" s="200"/>
      <c r="N1188" s="200"/>
      <c r="O1188" s="200"/>
      <c r="P1188" s="200"/>
      <c r="Q1188" s="200"/>
      <c r="R1188" s="200"/>
      <c r="S1188" s="200"/>
      <c r="T1188" s="200"/>
      <c r="U1188" s="200"/>
      <c r="V1188" s="200"/>
      <c r="W1188" s="200"/>
      <c r="X1188" s="200"/>
      <c r="Y1188" s="200"/>
      <c r="Z1188" s="200"/>
    </row>
    <row r="1189" spans="1:26" ht="12.75">
      <c r="A1189" s="172"/>
      <c r="B1189" s="225">
        <v>44190</v>
      </c>
      <c r="C1189" s="226"/>
      <c r="D1189" s="175"/>
      <c r="E1189" s="176"/>
      <c r="F1189" s="176"/>
      <c r="G1189" s="176"/>
      <c r="H1189" s="176"/>
      <c r="I1189" s="176"/>
      <c r="J1189" s="176"/>
      <c r="K1189" s="176"/>
      <c r="L1189" s="176"/>
      <c r="M1189" s="176"/>
      <c r="N1189" s="176"/>
      <c r="O1189" s="176"/>
      <c r="P1189" s="176"/>
      <c r="Q1189" s="176"/>
      <c r="R1189" s="176"/>
      <c r="S1189" s="176"/>
      <c r="T1189" s="176"/>
      <c r="U1189" s="176"/>
      <c r="V1189" s="176"/>
      <c r="W1189" s="176"/>
      <c r="X1189" s="176"/>
      <c r="Y1189" s="176"/>
      <c r="Z1189" s="176"/>
    </row>
    <row r="1190" spans="1:26" ht="12.75">
      <c r="A1190" s="172"/>
      <c r="B1190" s="188" t="s">
        <v>1807</v>
      </c>
      <c r="C1190" s="223"/>
      <c r="D1190" s="101"/>
      <c r="E1190" s="200"/>
      <c r="F1190" s="200"/>
      <c r="G1190" s="200"/>
      <c r="H1190" s="200"/>
      <c r="I1190" s="200"/>
      <c r="J1190" s="200"/>
      <c r="K1190" s="200"/>
      <c r="L1190" s="200"/>
      <c r="M1190" s="200"/>
      <c r="N1190" s="200"/>
      <c r="O1190" s="200"/>
      <c r="P1190" s="200"/>
      <c r="Q1190" s="200"/>
      <c r="R1190" s="200"/>
      <c r="S1190" s="200"/>
      <c r="T1190" s="200"/>
      <c r="U1190" s="200"/>
      <c r="V1190" s="200"/>
      <c r="W1190" s="200"/>
      <c r="X1190" s="200"/>
      <c r="Y1190" s="200"/>
      <c r="Z1190" s="200"/>
    </row>
    <row r="1191" spans="1:26" ht="51">
      <c r="A1191" s="172"/>
      <c r="B1191" s="188" t="s">
        <v>1808</v>
      </c>
      <c r="C1191" s="223"/>
      <c r="D1191" s="101"/>
      <c r="E1191" s="200"/>
      <c r="F1191" s="200"/>
      <c r="G1191" s="200"/>
      <c r="H1191" s="200"/>
      <c r="I1191" s="200"/>
      <c r="J1191" s="200"/>
      <c r="K1191" s="200"/>
      <c r="L1191" s="200"/>
      <c r="M1191" s="200"/>
      <c r="N1191" s="200"/>
      <c r="O1191" s="200"/>
      <c r="P1191" s="200"/>
      <c r="Q1191" s="200"/>
      <c r="R1191" s="200"/>
      <c r="S1191" s="200"/>
      <c r="T1191" s="200"/>
      <c r="U1191" s="200"/>
      <c r="V1191" s="200"/>
      <c r="W1191" s="200"/>
      <c r="X1191" s="200"/>
      <c r="Y1191" s="200"/>
      <c r="Z1191" s="200"/>
    </row>
    <row r="1192" spans="1:26" ht="12.75">
      <c r="A1192" s="172"/>
      <c r="B1192" s="225">
        <v>44189</v>
      </c>
      <c r="C1192" s="226"/>
      <c r="D1192" s="175"/>
      <c r="E1192" s="176"/>
      <c r="F1192" s="176"/>
      <c r="G1192" s="176"/>
      <c r="H1192" s="176"/>
      <c r="I1192" s="176"/>
      <c r="J1192" s="176"/>
      <c r="K1192" s="176"/>
      <c r="L1192" s="176"/>
      <c r="M1192" s="176"/>
      <c r="N1192" s="176"/>
      <c r="O1192" s="176"/>
      <c r="P1192" s="176"/>
      <c r="Q1192" s="176"/>
      <c r="R1192" s="176"/>
      <c r="S1192" s="176"/>
      <c r="T1192" s="176"/>
      <c r="U1192" s="176"/>
      <c r="V1192" s="176"/>
      <c r="W1192" s="176"/>
      <c r="X1192" s="176"/>
      <c r="Y1192" s="176"/>
      <c r="Z1192" s="176"/>
    </row>
    <row r="1193" spans="1:26" ht="38.25">
      <c r="A1193" s="172"/>
      <c r="B1193" s="188" t="s">
        <v>1809</v>
      </c>
      <c r="C1193" s="188"/>
      <c r="D1193" s="101"/>
      <c r="E1193" s="200"/>
      <c r="F1193" s="200"/>
      <c r="G1193" s="200"/>
      <c r="H1193" s="200"/>
      <c r="I1193" s="200"/>
      <c r="J1193" s="200"/>
      <c r="K1193" s="200"/>
      <c r="L1193" s="200"/>
      <c r="M1193" s="200"/>
      <c r="N1193" s="200"/>
      <c r="O1193" s="200"/>
      <c r="P1193" s="200"/>
      <c r="Q1193" s="200"/>
      <c r="R1193" s="200"/>
      <c r="S1193" s="200"/>
      <c r="T1193" s="200"/>
      <c r="U1193" s="200"/>
      <c r="V1193" s="200"/>
      <c r="W1193" s="200"/>
      <c r="X1193" s="200"/>
      <c r="Y1193" s="200"/>
      <c r="Z1193" s="200"/>
    </row>
    <row r="1194" spans="1:26" ht="25.5">
      <c r="A1194" s="172"/>
      <c r="B1194" s="188" t="s">
        <v>1810</v>
      </c>
      <c r="C1194" s="188"/>
      <c r="D1194" s="101"/>
      <c r="E1194" s="200"/>
      <c r="F1194" s="200"/>
      <c r="G1194" s="200"/>
      <c r="H1194" s="200"/>
      <c r="I1194" s="200"/>
      <c r="J1194" s="200"/>
      <c r="K1194" s="200"/>
      <c r="L1194" s="200"/>
      <c r="M1194" s="200"/>
      <c r="N1194" s="200"/>
      <c r="O1194" s="200"/>
      <c r="P1194" s="200"/>
      <c r="Q1194" s="200"/>
      <c r="R1194" s="200"/>
      <c r="S1194" s="200"/>
      <c r="T1194" s="200"/>
      <c r="U1194" s="200"/>
      <c r="V1194" s="200"/>
      <c r="W1194" s="200"/>
      <c r="X1194" s="200"/>
      <c r="Y1194" s="200"/>
      <c r="Z1194" s="200"/>
    </row>
    <row r="1195" spans="1:26" ht="191.25">
      <c r="A1195" s="172"/>
      <c r="B1195" s="188" t="s">
        <v>1811</v>
      </c>
      <c r="C1195" s="188" t="s">
        <v>1812</v>
      </c>
      <c r="D1195" s="101"/>
      <c r="E1195" s="200"/>
      <c r="F1195" s="200"/>
      <c r="G1195" s="200"/>
      <c r="H1195" s="200"/>
      <c r="I1195" s="200"/>
      <c r="J1195" s="200"/>
      <c r="K1195" s="200"/>
      <c r="L1195" s="200"/>
      <c r="M1195" s="200"/>
      <c r="N1195" s="200"/>
      <c r="O1195" s="200"/>
      <c r="P1195" s="200"/>
      <c r="Q1195" s="200"/>
      <c r="R1195" s="200"/>
      <c r="S1195" s="200"/>
      <c r="T1195" s="200"/>
      <c r="U1195" s="200"/>
      <c r="V1195" s="200"/>
      <c r="W1195" s="200"/>
      <c r="X1195" s="200"/>
      <c r="Y1195" s="200"/>
      <c r="Z1195" s="200"/>
    </row>
    <row r="1196" spans="1:26" ht="38.25">
      <c r="A1196" s="172"/>
      <c r="B1196" s="188" t="s">
        <v>1813</v>
      </c>
      <c r="C1196" s="188"/>
      <c r="D1196" s="101"/>
      <c r="E1196" s="200"/>
      <c r="F1196" s="200"/>
      <c r="G1196" s="200"/>
      <c r="H1196" s="200"/>
      <c r="I1196" s="200"/>
      <c r="J1196" s="200"/>
      <c r="K1196" s="200"/>
      <c r="L1196" s="200"/>
      <c r="M1196" s="200"/>
      <c r="N1196" s="200"/>
      <c r="O1196" s="200"/>
      <c r="P1196" s="200"/>
      <c r="Q1196" s="200"/>
      <c r="R1196" s="200"/>
      <c r="S1196" s="200"/>
      <c r="T1196" s="200"/>
      <c r="U1196" s="200"/>
      <c r="V1196" s="200"/>
      <c r="W1196" s="200"/>
      <c r="X1196" s="200"/>
      <c r="Y1196" s="200"/>
      <c r="Z1196" s="200"/>
    </row>
    <row r="1197" spans="1:26" ht="12.75">
      <c r="A1197" s="172"/>
      <c r="B1197" s="188" t="s">
        <v>1814</v>
      </c>
      <c r="C1197" s="188" t="s">
        <v>1815</v>
      </c>
      <c r="D1197" s="101"/>
      <c r="E1197" s="200"/>
      <c r="F1197" s="200"/>
      <c r="G1197" s="200"/>
      <c r="H1197" s="200"/>
      <c r="I1197" s="200"/>
      <c r="J1197" s="200"/>
      <c r="K1197" s="200"/>
      <c r="L1197" s="200"/>
      <c r="M1197" s="200"/>
      <c r="N1197" s="200"/>
      <c r="O1197" s="200"/>
      <c r="P1197" s="200"/>
      <c r="Q1197" s="200"/>
      <c r="R1197" s="200"/>
      <c r="S1197" s="200"/>
      <c r="T1197" s="200"/>
      <c r="U1197" s="200"/>
      <c r="V1197" s="200"/>
      <c r="W1197" s="200"/>
      <c r="X1197" s="200"/>
      <c r="Y1197" s="200"/>
      <c r="Z1197" s="200"/>
    </row>
    <row r="1198" spans="1:26" ht="38.25">
      <c r="A1198" s="172"/>
      <c r="B1198" s="188" t="s">
        <v>1816</v>
      </c>
      <c r="C1198" s="188" t="s">
        <v>1817</v>
      </c>
      <c r="D1198" s="228"/>
      <c r="E1198" s="200"/>
      <c r="F1198" s="200"/>
      <c r="G1198" s="200"/>
      <c r="H1198" s="200"/>
      <c r="I1198" s="200"/>
      <c r="J1198" s="200"/>
      <c r="K1198" s="200"/>
      <c r="L1198" s="200"/>
      <c r="M1198" s="200"/>
      <c r="N1198" s="200"/>
      <c r="O1198" s="200"/>
      <c r="P1198" s="200"/>
      <c r="Q1198" s="200"/>
      <c r="R1198" s="200"/>
      <c r="S1198" s="200"/>
      <c r="T1198" s="200"/>
      <c r="U1198" s="200"/>
      <c r="V1198" s="200"/>
      <c r="W1198" s="200"/>
      <c r="X1198" s="200"/>
      <c r="Y1198" s="200"/>
      <c r="Z1198" s="200"/>
    </row>
    <row r="1199" spans="1:26" ht="25.5">
      <c r="A1199" s="172"/>
      <c r="B1199" s="188" t="s">
        <v>1818</v>
      </c>
      <c r="C1199" s="188"/>
      <c r="D1199" s="101"/>
      <c r="E1199" s="200"/>
      <c r="F1199" s="200"/>
      <c r="G1199" s="200"/>
      <c r="H1199" s="200"/>
      <c r="I1199" s="200"/>
      <c r="J1199" s="200"/>
      <c r="K1199" s="200"/>
      <c r="L1199" s="200"/>
      <c r="M1199" s="200"/>
      <c r="N1199" s="200"/>
      <c r="O1199" s="200"/>
      <c r="P1199" s="200"/>
      <c r="Q1199" s="200"/>
      <c r="R1199" s="200"/>
      <c r="S1199" s="200"/>
      <c r="T1199" s="200"/>
      <c r="U1199" s="200"/>
      <c r="V1199" s="200"/>
      <c r="W1199" s="200"/>
      <c r="X1199" s="200"/>
      <c r="Y1199" s="200"/>
      <c r="Z1199" s="200"/>
    </row>
    <row r="1200" spans="1:26" ht="12.75">
      <c r="A1200" s="172"/>
      <c r="B1200" s="188" t="s">
        <v>1819</v>
      </c>
      <c r="C1200" s="188"/>
      <c r="D1200" s="101"/>
      <c r="E1200" s="200"/>
      <c r="F1200" s="200"/>
      <c r="G1200" s="200"/>
      <c r="H1200" s="200"/>
      <c r="I1200" s="200"/>
      <c r="J1200" s="200"/>
      <c r="K1200" s="200"/>
      <c r="L1200" s="200"/>
      <c r="M1200" s="200"/>
      <c r="N1200" s="200"/>
      <c r="O1200" s="200"/>
      <c r="P1200" s="200"/>
      <c r="Q1200" s="200"/>
      <c r="R1200" s="200"/>
      <c r="S1200" s="200"/>
      <c r="T1200" s="200"/>
      <c r="U1200" s="200"/>
      <c r="V1200" s="200"/>
      <c r="W1200" s="200"/>
      <c r="X1200" s="200"/>
      <c r="Y1200" s="200"/>
      <c r="Z1200" s="200"/>
    </row>
    <row r="1201" spans="1:26" ht="38.25">
      <c r="A1201" s="172"/>
      <c r="B1201" s="188" t="s">
        <v>1820</v>
      </c>
      <c r="C1201" s="188"/>
      <c r="D1201" s="101"/>
      <c r="E1201" s="200"/>
      <c r="F1201" s="200"/>
      <c r="G1201" s="200"/>
      <c r="H1201" s="200"/>
      <c r="I1201" s="200"/>
      <c r="J1201" s="200"/>
      <c r="K1201" s="200"/>
      <c r="L1201" s="200"/>
      <c r="M1201" s="200"/>
      <c r="N1201" s="200"/>
      <c r="O1201" s="200"/>
      <c r="P1201" s="200"/>
      <c r="Q1201" s="200"/>
      <c r="R1201" s="200"/>
      <c r="S1201" s="200"/>
      <c r="T1201" s="200"/>
      <c r="U1201" s="200"/>
      <c r="V1201" s="200"/>
      <c r="W1201" s="200"/>
      <c r="X1201" s="200"/>
      <c r="Y1201" s="200"/>
      <c r="Z1201" s="200"/>
    </row>
    <row r="1202" spans="1:26" ht="12.75">
      <c r="A1202" s="172"/>
      <c r="B1202" s="188"/>
      <c r="C1202" s="207" t="s">
        <v>1821</v>
      </c>
      <c r="E1202" s="200"/>
      <c r="F1202" s="200"/>
      <c r="G1202" s="200"/>
      <c r="H1202" s="200"/>
      <c r="I1202" s="200"/>
      <c r="J1202" s="200"/>
      <c r="K1202" s="200"/>
      <c r="L1202" s="200"/>
      <c r="M1202" s="200"/>
      <c r="N1202" s="200"/>
      <c r="O1202" s="200"/>
      <c r="P1202" s="200"/>
      <c r="Q1202" s="200"/>
      <c r="R1202" s="200"/>
      <c r="S1202" s="200"/>
      <c r="T1202" s="200"/>
      <c r="U1202" s="200"/>
      <c r="V1202" s="200"/>
      <c r="W1202" s="200"/>
      <c r="X1202" s="200"/>
      <c r="Y1202" s="200"/>
      <c r="Z1202" s="200"/>
    </row>
    <row r="1203" spans="1:26" ht="38.25">
      <c r="A1203" s="172"/>
      <c r="B1203" s="188" t="s">
        <v>1822</v>
      </c>
      <c r="C1203" s="207" t="s">
        <v>1823</v>
      </c>
      <c r="D1203" s="101"/>
      <c r="E1203" s="200"/>
      <c r="F1203" s="200"/>
      <c r="G1203" s="200"/>
      <c r="H1203" s="200"/>
      <c r="I1203" s="200"/>
      <c r="J1203" s="200"/>
      <c r="K1203" s="200"/>
      <c r="L1203" s="200"/>
      <c r="M1203" s="200"/>
      <c r="N1203" s="200"/>
      <c r="O1203" s="200"/>
      <c r="P1203" s="200"/>
      <c r="Q1203" s="200"/>
      <c r="R1203" s="200"/>
      <c r="S1203" s="200"/>
      <c r="T1203" s="200"/>
      <c r="U1203" s="200"/>
      <c r="V1203" s="200"/>
      <c r="W1203" s="200"/>
      <c r="X1203" s="200"/>
      <c r="Y1203" s="200"/>
      <c r="Z1203" s="200"/>
    </row>
    <row r="1204" spans="1:26" ht="12.75">
      <c r="A1204" s="172"/>
      <c r="B1204" s="225">
        <v>44188</v>
      </c>
      <c r="C1204" s="226"/>
      <c r="D1204" s="175"/>
      <c r="E1204" s="176"/>
      <c r="F1204" s="176"/>
      <c r="G1204" s="176"/>
      <c r="H1204" s="176"/>
      <c r="I1204" s="176"/>
      <c r="J1204" s="176"/>
      <c r="K1204" s="176"/>
      <c r="L1204" s="176"/>
      <c r="M1204" s="176"/>
      <c r="N1204" s="176"/>
      <c r="O1204" s="176"/>
      <c r="P1204" s="176"/>
      <c r="Q1204" s="176"/>
      <c r="R1204" s="176"/>
      <c r="S1204" s="176"/>
      <c r="T1204" s="176"/>
      <c r="U1204" s="176"/>
      <c r="V1204" s="176"/>
      <c r="W1204" s="176"/>
      <c r="X1204" s="176"/>
      <c r="Y1204" s="176"/>
      <c r="Z1204" s="176"/>
    </row>
    <row r="1205" spans="1:26" ht="51">
      <c r="A1205" s="172"/>
      <c r="B1205" s="188" t="s">
        <v>1824</v>
      </c>
      <c r="C1205" s="188" t="s">
        <v>1825</v>
      </c>
      <c r="D1205" s="101"/>
      <c r="E1205" s="200"/>
      <c r="F1205" s="200"/>
      <c r="G1205" s="200"/>
      <c r="H1205" s="200"/>
      <c r="I1205" s="200"/>
      <c r="J1205" s="200"/>
      <c r="K1205" s="200"/>
      <c r="L1205" s="200"/>
      <c r="M1205" s="200"/>
      <c r="N1205" s="200"/>
      <c r="O1205" s="200"/>
      <c r="P1205" s="200"/>
      <c r="Q1205" s="200"/>
      <c r="R1205" s="200"/>
      <c r="S1205" s="200"/>
      <c r="T1205" s="200"/>
      <c r="U1205" s="200"/>
      <c r="V1205" s="200"/>
      <c r="W1205" s="200"/>
      <c r="X1205" s="200"/>
      <c r="Y1205" s="200"/>
      <c r="Z1205" s="200"/>
    </row>
    <row r="1206" spans="1:26" ht="38.25">
      <c r="A1206" s="172"/>
      <c r="B1206" s="188" t="s">
        <v>1826</v>
      </c>
      <c r="C1206" s="188"/>
      <c r="D1206" s="101"/>
      <c r="E1206" s="200"/>
      <c r="F1206" s="200"/>
      <c r="G1206" s="200"/>
      <c r="H1206" s="200"/>
      <c r="I1206" s="200"/>
      <c r="J1206" s="200"/>
      <c r="K1206" s="200"/>
      <c r="L1206" s="200"/>
      <c r="M1206" s="200"/>
      <c r="N1206" s="200"/>
      <c r="O1206" s="200"/>
      <c r="P1206" s="200"/>
      <c r="Q1206" s="200"/>
      <c r="R1206" s="200"/>
      <c r="S1206" s="200"/>
      <c r="T1206" s="200"/>
      <c r="U1206" s="200"/>
      <c r="V1206" s="200"/>
      <c r="W1206" s="200"/>
      <c r="X1206" s="200"/>
      <c r="Y1206" s="200"/>
      <c r="Z1206" s="200"/>
    </row>
    <row r="1207" spans="1:26" ht="63.75">
      <c r="A1207" s="172"/>
      <c r="B1207" s="188" t="s">
        <v>1827</v>
      </c>
      <c r="C1207" s="188" t="s">
        <v>1828</v>
      </c>
      <c r="D1207" s="101"/>
      <c r="E1207" s="200"/>
      <c r="F1207" s="200"/>
      <c r="G1207" s="200"/>
      <c r="H1207" s="200"/>
      <c r="I1207" s="200"/>
      <c r="J1207" s="200"/>
      <c r="K1207" s="200"/>
      <c r="L1207" s="200"/>
      <c r="M1207" s="200"/>
      <c r="N1207" s="200"/>
      <c r="O1207" s="200"/>
      <c r="P1207" s="200"/>
      <c r="Q1207" s="200"/>
      <c r="R1207" s="200"/>
      <c r="S1207" s="200"/>
      <c r="T1207" s="200"/>
      <c r="U1207" s="200"/>
      <c r="V1207" s="200"/>
      <c r="W1207" s="200"/>
      <c r="X1207" s="200"/>
      <c r="Y1207" s="200"/>
      <c r="Z1207" s="200"/>
    </row>
    <row r="1208" spans="1:26" ht="51">
      <c r="A1208" s="172"/>
      <c r="B1208" s="188" t="s">
        <v>1829</v>
      </c>
      <c r="C1208" s="188" t="s">
        <v>1830</v>
      </c>
      <c r="D1208" s="101"/>
      <c r="E1208" s="200"/>
      <c r="F1208" s="200"/>
      <c r="G1208" s="200"/>
      <c r="H1208" s="200"/>
      <c r="I1208" s="200"/>
      <c r="J1208" s="200"/>
      <c r="K1208" s="200"/>
      <c r="L1208" s="200"/>
      <c r="M1208" s="200"/>
      <c r="N1208" s="200"/>
      <c r="O1208" s="200"/>
      <c r="P1208" s="200"/>
      <c r="Q1208" s="200"/>
      <c r="R1208" s="200"/>
      <c r="S1208" s="200"/>
      <c r="T1208" s="200"/>
      <c r="U1208" s="200"/>
      <c r="V1208" s="200"/>
      <c r="W1208" s="200"/>
      <c r="X1208" s="200"/>
      <c r="Y1208" s="200"/>
      <c r="Z1208" s="200"/>
    </row>
    <row r="1209" spans="1:26" ht="38.25">
      <c r="A1209" s="172"/>
      <c r="B1209" s="188" t="s">
        <v>1831</v>
      </c>
      <c r="C1209" s="188"/>
      <c r="D1209" s="101"/>
      <c r="E1209" s="200"/>
      <c r="F1209" s="200"/>
      <c r="G1209" s="200"/>
      <c r="H1209" s="200"/>
      <c r="I1209" s="200"/>
      <c r="J1209" s="200"/>
      <c r="K1209" s="200"/>
      <c r="L1209" s="200"/>
      <c r="M1209" s="200"/>
      <c r="N1209" s="200"/>
      <c r="O1209" s="200"/>
      <c r="P1209" s="200"/>
      <c r="Q1209" s="200"/>
      <c r="R1209" s="200"/>
      <c r="S1209" s="200"/>
      <c r="T1209" s="200"/>
      <c r="U1209" s="200"/>
      <c r="V1209" s="200"/>
      <c r="W1209" s="200"/>
      <c r="X1209" s="200"/>
      <c r="Y1209" s="200"/>
      <c r="Z1209" s="200"/>
    </row>
    <row r="1210" spans="1:26" ht="25.5">
      <c r="A1210" s="172"/>
      <c r="B1210" s="188" t="s">
        <v>1832</v>
      </c>
      <c r="C1210" s="188"/>
      <c r="D1210" s="101"/>
      <c r="E1210" s="200"/>
      <c r="F1210" s="200"/>
      <c r="G1210" s="200"/>
      <c r="H1210" s="200"/>
      <c r="I1210" s="200"/>
      <c r="J1210" s="200"/>
      <c r="K1210" s="200"/>
      <c r="L1210" s="200"/>
      <c r="M1210" s="200"/>
      <c r="N1210" s="200"/>
      <c r="O1210" s="200"/>
      <c r="P1210" s="200"/>
      <c r="Q1210" s="200"/>
      <c r="R1210" s="200"/>
      <c r="S1210" s="200"/>
      <c r="T1210" s="200"/>
      <c r="U1210" s="200"/>
      <c r="V1210" s="200"/>
      <c r="W1210" s="200"/>
      <c r="X1210" s="200"/>
      <c r="Y1210" s="200"/>
      <c r="Z1210" s="200"/>
    </row>
    <row r="1211" spans="1:26" ht="127.5">
      <c r="A1211" s="172"/>
      <c r="B1211" s="188" t="s">
        <v>1833</v>
      </c>
      <c r="C1211" s="188" t="s">
        <v>1834</v>
      </c>
      <c r="D1211" s="101" t="s">
        <v>887</v>
      </c>
      <c r="E1211" s="200"/>
      <c r="F1211" s="200"/>
      <c r="G1211" s="200"/>
      <c r="H1211" s="200"/>
      <c r="I1211" s="200"/>
      <c r="J1211" s="200"/>
      <c r="K1211" s="200"/>
      <c r="L1211" s="200"/>
      <c r="M1211" s="200"/>
      <c r="N1211" s="200"/>
      <c r="O1211" s="200"/>
      <c r="P1211" s="200"/>
      <c r="Q1211" s="200"/>
      <c r="R1211" s="200"/>
      <c r="S1211" s="200"/>
      <c r="T1211" s="200"/>
      <c r="U1211" s="200"/>
      <c r="V1211" s="200"/>
      <c r="W1211" s="200"/>
      <c r="X1211" s="200"/>
      <c r="Y1211" s="200"/>
      <c r="Z1211" s="200"/>
    </row>
    <row r="1212" spans="1:26" ht="357">
      <c r="A1212" s="172"/>
      <c r="B1212" s="229" t="s">
        <v>1835</v>
      </c>
      <c r="C1212" s="188" t="s">
        <v>1836</v>
      </c>
      <c r="D1212" s="230" t="s">
        <v>1837</v>
      </c>
      <c r="E1212" s="203"/>
      <c r="F1212" s="200"/>
      <c r="G1212" s="200"/>
      <c r="H1212" s="200"/>
      <c r="I1212" s="200"/>
      <c r="J1212" s="200"/>
      <c r="K1212" s="200"/>
      <c r="L1212" s="200"/>
      <c r="M1212" s="200"/>
      <c r="N1212" s="200"/>
      <c r="O1212" s="200"/>
      <c r="P1212" s="200"/>
      <c r="Q1212" s="200"/>
      <c r="R1212" s="200"/>
      <c r="S1212" s="200"/>
      <c r="T1212" s="200"/>
      <c r="U1212" s="200"/>
      <c r="V1212" s="200"/>
      <c r="W1212" s="200"/>
      <c r="X1212" s="200"/>
      <c r="Y1212" s="200"/>
      <c r="Z1212" s="200"/>
    </row>
    <row r="1213" spans="1:26" ht="76.5">
      <c r="A1213" s="172"/>
      <c r="B1213" s="188" t="s">
        <v>1838</v>
      </c>
      <c r="C1213" s="188"/>
      <c r="D1213" s="101"/>
      <c r="E1213" s="200"/>
      <c r="F1213" s="200"/>
      <c r="G1213" s="200"/>
      <c r="H1213" s="200"/>
      <c r="I1213" s="200"/>
      <c r="J1213" s="200"/>
      <c r="K1213" s="200"/>
      <c r="L1213" s="200"/>
      <c r="M1213" s="200"/>
      <c r="N1213" s="200"/>
      <c r="O1213" s="200"/>
      <c r="P1213" s="200"/>
      <c r="Q1213" s="200"/>
      <c r="R1213" s="200"/>
      <c r="S1213" s="200"/>
      <c r="T1213" s="200"/>
      <c r="U1213" s="200"/>
      <c r="V1213" s="200"/>
      <c r="W1213" s="200"/>
      <c r="X1213" s="200"/>
      <c r="Y1213" s="200"/>
      <c r="Z1213" s="200"/>
    </row>
    <row r="1214" spans="1:26" ht="63.75">
      <c r="A1214" s="172"/>
      <c r="B1214" s="188" t="s">
        <v>1839</v>
      </c>
      <c r="C1214" s="188"/>
      <c r="D1214" s="101"/>
      <c r="E1214" s="200"/>
      <c r="F1214" s="200"/>
      <c r="G1214" s="200"/>
      <c r="H1214" s="200"/>
      <c r="I1214" s="200"/>
      <c r="J1214" s="200"/>
      <c r="K1214" s="200"/>
      <c r="L1214" s="200"/>
      <c r="M1214" s="200"/>
      <c r="N1214" s="200"/>
      <c r="O1214" s="200"/>
      <c r="P1214" s="200"/>
      <c r="Q1214" s="200"/>
      <c r="R1214" s="200"/>
      <c r="S1214" s="200"/>
      <c r="T1214" s="200"/>
      <c r="U1214" s="200"/>
      <c r="V1214" s="200"/>
      <c r="W1214" s="200"/>
      <c r="X1214" s="200"/>
      <c r="Y1214" s="200"/>
      <c r="Z1214" s="200"/>
    </row>
    <row r="1215" spans="1:26" ht="114.75">
      <c r="A1215" s="172"/>
      <c r="B1215" s="188" t="s">
        <v>1840</v>
      </c>
      <c r="C1215" s="188" t="s">
        <v>1841</v>
      </c>
      <c r="D1215" s="101"/>
      <c r="E1215" s="200"/>
      <c r="F1215" s="200"/>
      <c r="G1215" s="200"/>
      <c r="H1215" s="200"/>
      <c r="I1215" s="200"/>
      <c r="J1215" s="200"/>
      <c r="K1215" s="200"/>
      <c r="L1215" s="200"/>
      <c r="M1215" s="200"/>
      <c r="N1215" s="200"/>
      <c r="O1215" s="200"/>
      <c r="P1215" s="200"/>
      <c r="Q1215" s="200"/>
      <c r="R1215" s="200"/>
      <c r="S1215" s="200"/>
      <c r="T1215" s="200"/>
      <c r="U1215" s="200"/>
      <c r="V1215" s="200"/>
      <c r="W1215" s="200"/>
      <c r="X1215" s="200"/>
      <c r="Y1215" s="200"/>
      <c r="Z1215" s="200"/>
    </row>
    <row r="1216" spans="1:26" ht="12.75">
      <c r="A1216" s="172"/>
      <c r="B1216" s="225">
        <v>44187</v>
      </c>
      <c r="C1216" s="226"/>
      <c r="D1216" s="175"/>
      <c r="E1216" s="176"/>
      <c r="F1216" s="176"/>
      <c r="G1216" s="176"/>
      <c r="H1216" s="176"/>
      <c r="I1216" s="176"/>
      <c r="J1216" s="176"/>
      <c r="K1216" s="176"/>
      <c r="L1216" s="176"/>
      <c r="M1216" s="176"/>
      <c r="N1216" s="176"/>
      <c r="O1216" s="176"/>
      <c r="P1216" s="176"/>
      <c r="Q1216" s="176"/>
      <c r="R1216" s="176"/>
      <c r="S1216" s="176"/>
      <c r="T1216" s="176"/>
      <c r="U1216" s="176"/>
      <c r="V1216" s="176"/>
      <c r="W1216" s="176"/>
      <c r="X1216" s="176"/>
      <c r="Y1216" s="176"/>
      <c r="Z1216" s="176"/>
    </row>
    <row r="1217" spans="1:26" ht="38.25">
      <c r="A1217" s="172"/>
      <c r="B1217" s="188" t="s">
        <v>1842</v>
      </c>
      <c r="C1217" s="188"/>
      <c r="D1217" s="101"/>
      <c r="E1217" s="200"/>
      <c r="F1217" s="200"/>
      <c r="G1217" s="200"/>
      <c r="H1217" s="200"/>
      <c r="I1217" s="200"/>
      <c r="J1217" s="200"/>
      <c r="K1217" s="200"/>
      <c r="L1217" s="200"/>
      <c r="M1217" s="200"/>
      <c r="N1217" s="200"/>
      <c r="O1217" s="200"/>
      <c r="P1217" s="200"/>
      <c r="Q1217" s="200"/>
      <c r="R1217" s="200"/>
      <c r="S1217" s="200"/>
      <c r="T1217" s="200"/>
      <c r="U1217" s="200"/>
      <c r="V1217" s="200"/>
      <c r="W1217" s="200"/>
      <c r="X1217" s="200"/>
      <c r="Y1217" s="200"/>
      <c r="Z1217" s="200"/>
    </row>
    <row r="1218" spans="1:26" ht="114.75">
      <c r="A1218" s="172"/>
      <c r="B1218" s="188" t="s">
        <v>1843</v>
      </c>
      <c r="C1218" s="188"/>
      <c r="D1218" s="101"/>
      <c r="E1218" s="200"/>
      <c r="F1218" s="200"/>
      <c r="G1218" s="200"/>
      <c r="H1218" s="200"/>
      <c r="I1218" s="200"/>
      <c r="J1218" s="200"/>
      <c r="K1218" s="200"/>
      <c r="L1218" s="200"/>
      <c r="M1218" s="200"/>
      <c r="N1218" s="200"/>
      <c r="O1218" s="200"/>
      <c r="P1218" s="200"/>
      <c r="Q1218" s="200"/>
      <c r="R1218" s="200"/>
      <c r="S1218" s="200"/>
      <c r="T1218" s="200"/>
      <c r="U1218" s="200"/>
      <c r="V1218" s="200"/>
      <c r="W1218" s="200"/>
      <c r="X1218" s="200"/>
      <c r="Y1218" s="200"/>
      <c r="Z1218" s="200"/>
    </row>
    <row r="1219" spans="1:26" ht="38.25">
      <c r="A1219" s="172"/>
      <c r="B1219" s="188" t="s">
        <v>1844</v>
      </c>
      <c r="C1219" s="188"/>
      <c r="D1219" s="101"/>
      <c r="E1219" s="200"/>
      <c r="F1219" s="200"/>
      <c r="G1219" s="200"/>
      <c r="H1219" s="200"/>
      <c r="I1219" s="200"/>
      <c r="J1219" s="200"/>
      <c r="K1219" s="200"/>
      <c r="L1219" s="200"/>
      <c r="M1219" s="200"/>
      <c r="N1219" s="200"/>
      <c r="O1219" s="200"/>
      <c r="P1219" s="200"/>
      <c r="Q1219" s="200"/>
      <c r="R1219" s="200"/>
      <c r="S1219" s="200"/>
      <c r="T1219" s="200"/>
      <c r="U1219" s="200"/>
      <c r="V1219" s="200"/>
      <c r="W1219" s="200"/>
      <c r="X1219" s="200"/>
      <c r="Y1219" s="200"/>
      <c r="Z1219" s="200"/>
    </row>
    <row r="1220" spans="1:26" ht="25.5">
      <c r="A1220" s="172"/>
      <c r="B1220" s="188" t="s">
        <v>1845</v>
      </c>
      <c r="C1220" s="188"/>
      <c r="D1220" s="101"/>
      <c r="E1220" s="200"/>
      <c r="F1220" s="200"/>
      <c r="G1220" s="200"/>
      <c r="H1220" s="200"/>
      <c r="I1220" s="200"/>
      <c r="J1220" s="200"/>
      <c r="K1220" s="200"/>
      <c r="L1220" s="200"/>
      <c r="M1220" s="200"/>
      <c r="N1220" s="200"/>
      <c r="O1220" s="200"/>
      <c r="P1220" s="200"/>
      <c r="Q1220" s="200"/>
      <c r="R1220" s="200"/>
      <c r="S1220" s="200"/>
      <c r="T1220" s="200"/>
      <c r="U1220" s="200"/>
      <c r="V1220" s="200"/>
      <c r="W1220" s="200"/>
      <c r="X1220" s="200"/>
      <c r="Y1220" s="200"/>
      <c r="Z1220" s="200"/>
    </row>
    <row r="1221" spans="1:26" ht="25.5">
      <c r="A1221" s="172"/>
      <c r="B1221" s="188" t="s">
        <v>1846</v>
      </c>
      <c r="C1221" s="188"/>
      <c r="D1221" s="101"/>
      <c r="E1221" s="200"/>
      <c r="F1221" s="200"/>
      <c r="G1221" s="200"/>
      <c r="H1221" s="200"/>
      <c r="I1221" s="200"/>
      <c r="J1221" s="200"/>
      <c r="K1221" s="200"/>
      <c r="L1221" s="200"/>
      <c r="M1221" s="200"/>
      <c r="N1221" s="200"/>
      <c r="O1221" s="200"/>
      <c r="P1221" s="200"/>
      <c r="Q1221" s="200"/>
      <c r="R1221" s="200"/>
      <c r="S1221" s="200"/>
      <c r="T1221" s="200"/>
      <c r="U1221" s="200"/>
      <c r="V1221" s="200"/>
      <c r="W1221" s="200"/>
      <c r="X1221" s="200"/>
      <c r="Y1221" s="200"/>
      <c r="Z1221" s="200"/>
    </row>
    <row r="1222" spans="1:26" ht="165.75">
      <c r="A1222" s="172"/>
      <c r="B1222" s="188" t="s">
        <v>1847</v>
      </c>
      <c r="C1222" s="188" t="s">
        <v>1848</v>
      </c>
      <c r="D1222" s="101"/>
      <c r="E1222" s="200"/>
      <c r="F1222" s="200"/>
      <c r="G1222" s="200"/>
      <c r="H1222" s="200"/>
      <c r="I1222" s="200"/>
      <c r="J1222" s="200"/>
      <c r="K1222" s="200"/>
      <c r="L1222" s="200"/>
      <c r="M1222" s="200"/>
      <c r="N1222" s="200"/>
      <c r="O1222" s="200"/>
      <c r="P1222" s="200"/>
      <c r="Q1222" s="200"/>
      <c r="R1222" s="200"/>
      <c r="S1222" s="200"/>
      <c r="T1222" s="200"/>
      <c r="U1222" s="200"/>
      <c r="V1222" s="200"/>
      <c r="W1222" s="200"/>
      <c r="X1222" s="200"/>
      <c r="Y1222" s="200"/>
      <c r="Z1222" s="200"/>
    </row>
    <row r="1223" spans="1:26" ht="331.5">
      <c r="A1223" s="172"/>
      <c r="B1223" s="188" t="s">
        <v>1849</v>
      </c>
      <c r="C1223" s="188" t="s">
        <v>1850</v>
      </c>
      <c r="D1223" s="101"/>
      <c r="E1223" s="200"/>
      <c r="F1223" s="200"/>
      <c r="G1223" s="200"/>
      <c r="H1223" s="200"/>
      <c r="I1223" s="200"/>
      <c r="J1223" s="200"/>
      <c r="K1223" s="200"/>
      <c r="L1223" s="200"/>
      <c r="M1223" s="200"/>
      <c r="N1223" s="200"/>
      <c r="O1223" s="200"/>
      <c r="P1223" s="200"/>
      <c r="Q1223" s="200"/>
      <c r="R1223" s="200"/>
      <c r="S1223" s="200"/>
      <c r="T1223" s="200"/>
      <c r="U1223" s="200"/>
      <c r="V1223" s="200"/>
      <c r="W1223" s="200"/>
      <c r="X1223" s="200"/>
      <c r="Y1223" s="200"/>
      <c r="Z1223" s="200"/>
    </row>
    <row r="1224" spans="1:26" ht="165.75">
      <c r="A1224" s="172"/>
      <c r="B1224" s="203" t="s">
        <v>1851</v>
      </c>
      <c r="C1224" s="203" t="s">
        <v>1852</v>
      </c>
      <c r="D1224" s="203" t="s">
        <v>1853</v>
      </c>
      <c r="E1224" s="200"/>
      <c r="F1224" s="200"/>
      <c r="G1224" s="200"/>
      <c r="H1224" s="200"/>
      <c r="I1224" s="200"/>
      <c r="J1224" s="200"/>
      <c r="K1224" s="200"/>
      <c r="L1224" s="200"/>
      <c r="M1224" s="200"/>
      <c r="N1224" s="200"/>
      <c r="O1224" s="200"/>
      <c r="P1224" s="200"/>
      <c r="Q1224" s="200"/>
      <c r="R1224" s="200"/>
      <c r="S1224" s="200"/>
      <c r="T1224" s="200"/>
      <c r="U1224" s="200"/>
      <c r="V1224" s="200"/>
      <c r="W1224" s="200"/>
      <c r="X1224" s="200"/>
      <c r="Y1224" s="200"/>
      <c r="Z1224" s="200"/>
    </row>
    <row r="1225" spans="1:26" ht="60.75" customHeight="1">
      <c r="A1225" s="172"/>
      <c r="B1225" s="203" t="s">
        <v>1854</v>
      </c>
      <c r="C1225" s="231"/>
      <c r="D1225" s="199"/>
      <c r="E1225" s="200"/>
      <c r="F1225" s="200"/>
      <c r="G1225" s="200"/>
      <c r="H1225" s="200"/>
      <c r="I1225" s="200"/>
      <c r="J1225" s="200"/>
      <c r="K1225" s="200"/>
      <c r="L1225" s="200"/>
      <c r="M1225" s="200"/>
      <c r="N1225" s="200"/>
      <c r="O1225" s="200"/>
      <c r="P1225" s="200"/>
      <c r="Q1225" s="200"/>
      <c r="R1225" s="200"/>
      <c r="S1225" s="200"/>
      <c r="T1225" s="200"/>
      <c r="U1225" s="200"/>
      <c r="V1225" s="200"/>
      <c r="W1225" s="200"/>
      <c r="X1225" s="200"/>
      <c r="Y1225" s="200"/>
      <c r="Z1225" s="200"/>
    </row>
    <row r="1226" spans="1:26" ht="51">
      <c r="A1226" s="172"/>
      <c r="B1226" s="203" t="s">
        <v>1855</v>
      </c>
      <c r="C1226" s="203" t="s">
        <v>1856</v>
      </c>
      <c r="D1226" s="199"/>
      <c r="E1226" s="200"/>
      <c r="F1226" s="200"/>
      <c r="G1226" s="200"/>
      <c r="H1226" s="200"/>
      <c r="I1226" s="200"/>
      <c r="J1226" s="200"/>
      <c r="K1226" s="200"/>
      <c r="L1226" s="200"/>
      <c r="M1226" s="200"/>
      <c r="N1226" s="200"/>
      <c r="O1226" s="200"/>
      <c r="P1226" s="200"/>
      <c r="Q1226" s="200"/>
      <c r="R1226" s="200"/>
      <c r="S1226" s="200"/>
      <c r="T1226" s="200"/>
      <c r="U1226" s="200"/>
      <c r="V1226" s="200"/>
      <c r="W1226" s="200"/>
      <c r="X1226" s="200"/>
      <c r="Y1226" s="200"/>
      <c r="Z1226" s="200"/>
    </row>
    <row r="1227" spans="1:26" ht="25.5">
      <c r="A1227" s="172"/>
      <c r="B1227" s="203" t="s">
        <v>1857</v>
      </c>
      <c r="C1227" s="203" t="s">
        <v>1858</v>
      </c>
      <c r="D1227" s="199"/>
      <c r="E1227" s="200"/>
      <c r="F1227" s="200"/>
      <c r="G1227" s="200"/>
      <c r="H1227" s="200"/>
      <c r="I1227" s="200"/>
      <c r="J1227" s="200"/>
      <c r="K1227" s="200"/>
      <c r="L1227" s="200"/>
      <c r="M1227" s="200"/>
      <c r="N1227" s="200"/>
      <c r="O1227" s="200"/>
      <c r="P1227" s="200"/>
      <c r="Q1227" s="200"/>
      <c r="R1227" s="200"/>
      <c r="S1227" s="200"/>
      <c r="T1227" s="200"/>
      <c r="U1227" s="200"/>
      <c r="V1227" s="200"/>
      <c r="W1227" s="200"/>
      <c r="X1227" s="200"/>
      <c r="Y1227" s="200"/>
      <c r="Z1227" s="200"/>
    </row>
    <row r="1228" spans="1:26" ht="242.25">
      <c r="A1228" s="172"/>
      <c r="B1228" s="203" t="s">
        <v>1859</v>
      </c>
      <c r="C1228" s="203" t="s">
        <v>1860</v>
      </c>
      <c r="D1228" s="199"/>
      <c r="E1228" s="200"/>
      <c r="F1228" s="200"/>
      <c r="G1228" s="200"/>
      <c r="H1228" s="200"/>
      <c r="I1228" s="200"/>
      <c r="J1228" s="200"/>
      <c r="K1228" s="200"/>
      <c r="L1228" s="200"/>
      <c r="M1228" s="200"/>
      <c r="N1228" s="200"/>
      <c r="O1228" s="200"/>
      <c r="P1228" s="200"/>
      <c r="Q1228" s="200"/>
      <c r="R1228" s="200"/>
      <c r="S1228" s="200"/>
      <c r="T1228" s="200"/>
      <c r="U1228" s="200"/>
      <c r="V1228" s="200"/>
      <c r="W1228" s="200"/>
      <c r="X1228" s="200"/>
      <c r="Y1228" s="200"/>
      <c r="Z1228" s="200"/>
    </row>
    <row r="1229" spans="1:26" ht="76.5">
      <c r="A1229" s="172"/>
      <c r="B1229" s="203" t="s">
        <v>1861</v>
      </c>
      <c r="C1229" s="203"/>
      <c r="D1229" s="199"/>
      <c r="E1229" s="200"/>
      <c r="F1229" s="200"/>
      <c r="G1229" s="200"/>
      <c r="H1229" s="200"/>
      <c r="I1229" s="200"/>
      <c r="J1229" s="200"/>
      <c r="K1229" s="200"/>
      <c r="L1229" s="200"/>
      <c r="M1229" s="200"/>
      <c r="N1229" s="200"/>
      <c r="O1229" s="200"/>
      <c r="P1229" s="200"/>
      <c r="Q1229" s="200"/>
      <c r="R1229" s="200"/>
      <c r="S1229" s="200"/>
      <c r="T1229" s="200"/>
      <c r="U1229" s="200"/>
      <c r="V1229" s="200"/>
      <c r="W1229" s="200"/>
      <c r="X1229" s="200"/>
      <c r="Y1229" s="200"/>
      <c r="Z1229" s="200"/>
    </row>
    <row r="1230" spans="1:26" ht="102">
      <c r="A1230" s="172"/>
      <c r="B1230" s="203" t="s">
        <v>1862</v>
      </c>
      <c r="C1230" s="203"/>
      <c r="D1230" s="199"/>
      <c r="E1230" s="200"/>
      <c r="F1230" s="200"/>
      <c r="G1230" s="200"/>
      <c r="H1230" s="200"/>
      <c r="I1230" s="200"/>
      <c r="J1230" s="200"/>
      <c r="K1230" s="200"/>
      <c r="L1230" s="200"/>
      <c r="M1230" s="200"/>
      <c r="N1230" s="200"/>
      <c r="O1230" s="200"/>
      <c r="P1230" s="200"/>
      <c r="Q1230" s="200"/>
      <c r="R1230" s="200"/>
      <c r="S1230" s="200"/>
      <c r="T1230" s="200"/>
      <c r="U1230" s="200"/>
      <c r="V1230" s="200"/>
      <c r="W1230" s="200"/>
      <c r="X1230" s="200"/>
      <c r="Y1230" s="200"/>
      <c r="Z1230" s="200"/>
    </row>
    <row r="1231" spans="1:26" ht="63.75">
      <c r="A1231" s="172"/>
      <c r="B1231" s="203" t="s">
        <v>1863</v>
      </c>
      <c r="C1231" s="203"/>
      <c r="D1231" s="199"/>
      <c r="E1231" s="200"/>
      <c r="F1231" s="200"/>
      <c r="G1231" s="200"/>
      <c r="H1231" s="200"/>
      <c r="I1231" s="200"/>
      <c r="J1231" s="200"/>
      <c r="K1231" s="200"/>
      <c r="L1231" s="200"/>
      <c r="M1231" s="200"/>
      <c r="N1231" s="200"/>
      <c r="O1231" s="200"/>
      <c r="P1231" s="200"/>
      <c r="Q1231" s="200"/>
      <c r="R1231" s="200"/>
      <c r="S1231" s="200"/>
      <c r="T1231" s="200"/>
      <c r="U1231" s="200"/>
      <c r="V1231" s="200"/>
      <c r="W1231" s="200"/>
      <c r="X1231" s="200"/>
      <c r="Y1231" s="200"/>
      <c r="Z1231" s="200"/>
    </row>
    <row r="1232" spans="1:26" ht="25.5">
      <c r="A1232" s="172"/>
      <c r="B1232" s="203" t="s">
        <v>1864</v>
      </c>
      <c r="C1232" s="203"/>
      <c r="D1232" s="199"/>
      <c r="E1232" s="200"/>
      <c r="F1232" s="200"/>
      <c r="G1232" s="200"/>
      <c r="H1232" s="200"/>
      <c r="I1232" s="200"/>
      <c r="J1232" s="200"/>
      <c r="K1232" s="200"/>
      <c r="L1232" s="200"/>
      <c r="M1232" s="200"/>
      <c r="N1232" s="200"/>
      <c r="O1232" s="200"/>
      <c r="P1232" s="200"/>
      <c r="Q1232" s="200"/>
      <c r="R1232" s="200"/>
      <c r="S1232" s="200"/>
      <c r="T1232" s="200"/>
      <c r="U1232" s="200"/>
      <c r="V1232" s="200"/>
      <c r="W1232" s="200"/>
      <c r="X1232" s="200"/>
      <c r="Y1232" s="200"/>
      <c r="Z1232" s="200"/>
    </row>
    <row r="1233" spans="1:26" ht="76.5">
      <c r="A1233" s="172"/>
      <c r="B1233" s="203" t="s">
        <v>1865</v>
      </c>
      <c r="C1233" s="203"/>
      <c r="D1233" s="199"/>
      <c r="E1233" s="200"/>
      <c r="F1233" s="200"/>
      <c r="G1233" s="200"/>
      <c r="H1233" s="200"/>
      <c r="I1233" s="200"/>
      <c r="J1233" s="200"/>
      <c r="K1233" s="200"/>
      <c r="L1233" s="200"/>
      <c r="M1233" s="200"/>
      <c r="N1233" s="200"/>
      <c r="O1233" s="200"/>
      <c r="P1233" s="200"/>
      <c r="Q1233" s="200"/>
      <c r="R1233" s="200"/>
      <c r="S1233" s="200"/>
      <c r="T1233" s="200"/>
      <c r="U1233" s="200"/>
      <c r="V1233" s="200"/>
      <c r="W1233" s="200"/>
      <c r="X1233" s="200"/>
      <c r="Y1233" s="200"/>
      <c r="Z1233" s="200"/>
    </row>
    <row r="1234" spans="1:26" ht="38.25">
      <c r="A1234" s="172"/>
      <c r="B1234" s="203" t="s">
        <v>1866</v>
      </c>
      <c r="C1234" s="203"/>
      <c r="D1234" s="199"/>
      <c r="E1234" s="200"/>
      <c r="F1234" s="200"/>
      <c r="G1234" s="200"/>
      <c r="H1234" s="200"/>
      <c r="I1234" s="200"/>
      <c r="J1234" s="200"/>
      <c r="K1234" s="200"/>
      <c r="L1234" s="200"/>
      <c r="M1234" s="200"/>
      <c r="N1234" s="200"/>
      <c r="O1234" s="200"/>
      <c r="P1234" s="200"/>
      <c r="Q1234" s="200"/>
      <c r="R1234" s="200"/>
      <c r="S1234" s="200"/>
      <c r="T1234" s="200"/>
      <c r="U1234" s="200"/>
      <c r="V1234" s="200"/>
      <c r="W1234" s="200"/>
      <c r="X1234" s="200"/>
      <c r="Y1234" s="200"/>
      <c r="Z1234" s="200"/>
    </row>
    <row r="1235" spans="1:26" ht="114.75">
      <c r="A1235" s="172"/>
      <c r="B1235" s="232" t="s">
        <v>1867</v>
      </c>
      <c r="C1235" s="203"/>
      <c r="D1235" s="199"/>
      <c r="E1235" s="200"/>
      <c r="F1235" s="200"/>
      <c r="G1235" s="200"/>
      <c r="H1235" s="200"/>
      <c r="I1235" s="200"/>
      <c r="J1235" s="200"/>
      <c r="K1235" s="200"/>
      <c r="L1235" s="200"/>
      <c r="M1235" s="200"/>
      <c r="N1235" s="200"/>
      <c r="O1235" s="200"/>
      <c r="P1235" s="200"/>
      <c r="Q1235" s="200"/>
      <c r="R1235" s="200"/>
      <c r="S1235" s="200"/>
      <c r="T1235" s="200"/>
      <c r="U1235" s="200"/>
      <c r="V1235" s="200"/>
      <c r="W1235" s="200"/>
      <c r="X1235" s="200"/>
      <c r="Y1235" s="200"/>
      <c r="Z1235" s="200"/>
    </row>
    <row r="1236" spans="1:26" ht="12.75">
      <c r="A1236" s="172"/>
      <c r="B1236" s="203" t="s">
        <v>1868</v>
      </c>
      <c r="C1236" s="203" t="s">
        <v>1869</v>
      </c>
      <c r="D1236" s="199"/>
      <c r="E1236" s="200"/>
      <c r="F1236" s="200"/>
      <c r="G1236" s="200"/>
      <c r="H1236" s="200"/>
      <c r="I1236" s="200"/>
      <c r="J1236" s="200"/>
      <c r="K1236" s="200"/>
      <c r="L1236" s="200"/>
      <c r="M1236" s="200"/>
      <c r="N1236" s="200"/>
      <c r="O1236" s="200"/>
      <c r="P1236" s="200"/>
      <c r="Q1236" s="200"/>
      <c r="R1236" s="200"/>
      <c r="S1236" s="200"/>
      <c r="T1236" s="200"/>
      <c r="U1236" s="200"/>
      <c r="V1236" s="200"/>
      <c r="W1236" s="200"/>
      <c r="X1236" s="200"/>
      <c r="Y1236" s="200"/>
      <c r="Z1236" s="200"/>
    </row>
    <row r="1237" spans="1:26" ht="165.75">
      <c r="A1237" s="172"/>
      <c r="B1237" s="203" t="s">
        <v>1870</v>
      </c>
      <c r="C1237" s="203" t="s">
        <v>1871</v>
      </c>
      <c r="D1237" s="199"/>
      <c r="E1237" s="200"/>
      <c r="F1237" s="200"/>
      <c r="G1237" s="200"/>
      <c r="H1237" s="200"/>
      <c r="I1237" s="200"/>
      <c r="J1237" s="200"/>
      <c r="K1237" s="200"/>
      <c r="L1237" s="200"/>
      <c r="M1237" s="200"/>
      <c r="N1237" s="200"/>
      <c r="O1237" s="200"/>
      <c r="P1237" s="200"/>
      <c r="Q1237" s="200"/>
      <c r="R1237" s="200"/>
      <c r="S1237" s="200"/>
      <c r="T1237" s="200"/>
      <c r="U1237" s="200"/>
      <c r="V1237" s="200"/>
      <c r="W1237" s="200"/>
      <c r="X1237" s="200"/>
      <c r="Y1237" s="200"/>
      <c r="Z1237" s="200"/>
    </row>
    <row r="1238" spans="1:26" ht="114.75">
      <c r="A1238" s="172"/>
      <c r="B1238" s="203" t="s">
        <v>1872</v>
      </c>
      <c r="C1238" s="203" t="s">
        <v>1873</v>
      </c>
      <c r="D1238" s="101" t="s">
        <v>1874</v>
      </c>
      <c r="E1238" s="200"/>
      <c r="F1238" s="200"/>
      <c r="G1238" s="200"/>
      <c r="H1238" s="200"/>
      <c r="I1238" s="200"/>
      <c r="J1238" s="200"/>
      <c r="K1238" s="200"/>
      <c r="L1238" s="200"/>
      <c r="M1238" s="200"/>
      <c r="N1238" s="200"/>
      <c r="O1238" s="200"/>
      <c r="P1238" s="200"/>
      <c r="Q1238" s="200"/>
      <c r="R1238" s="200"/>
      <c r="S1238" s="200"/>
      <c r="T1238" s="200"/>
      <c r="U1238" s="200"/>
      <c r="V1238" s="200"/>
      <c r="W1238" s="200"/>
      <c r="X1238" s="200"/>
      <c r="Y1238" s="200"/>
      <c r="Z1238" s="200"/>
    </row>
    <row r="1239" spans="1:26" ht="127.5">
      <c r="A1239" s="172"/>
      <c r="B1239" s="203" t="s">
        <v>1875</v>
      </c>
      <c r="C1239" s="203"/>
      <c r="D1239" s="199"/>
      <c r="E1239" s="200"/>
      <c r="F1239" s="200"/>
      <c r="G1239" s="200"/>
      <c r="H1239" s="200"/>
      <c r="I1239" s="200"/>
      <c r="J1239" s="200"/>
      <c r="K1239" s="200"/>
      <c r="L1239" s="200"/>
      <c r="M1239" s="200"/>
      <c r="N1239" s="200"/>
      <c r="O1239" s="200"/>
      <c r="P1239" s="200"/>
      <c r="Q1239" s="200"/>
      <c r="R1239" s="200"/>
      <c r="S1239" s="200"/>
      <c r="T1239" s="200"/>
      <c r="U1239" s="200"/>
      <c r="V1239" s="200"/>
      <c r="W1239" s="200"/>
      <c r="X1239" s="200"/>
      <c r="Y1239" s="200"/>
      <c r="Z1239" s="200"/>
    </row>
    <row r="1240" spans="1:26" ht="38.25">
      <c r="A1240" s="172"/>
      <c r="B1240" s="203" t="s">
        <v>1876</v>
      </c>
      <c r="C1240" s="203"/>
      <c r="D1240" s="199"/>
      <c r="E1240" s="200"/>
      <c r="F1240" s="200"/>
      <c r="G1240" s="200"/>
      <c r="H1240" s="200"/>
      <c r="I1240" s="200"/>
      <c r="J1240" s="200"/>
      <c r="K1240" s="200"/>
      <c r="L1240" s="200"/>
      <c r="M1240" s="200"/>
      <c r="N1240" s="200"/>
      <c r="O1240" s="200"/>
      <c r="P1240" s="200"/>
      <c r="Q1240" s="200"/>
      <c r="R1240" s="200"/>
      <c r="S1240" s="200"/>
      <c r="T1240" s="200"/>
      <c r="U1240" s="200"/>
      <c r="V1240" s="200"/>
      <c r="W1240" s="200"/>
      <c r="X1240" s="200"/>
      <c r="Y1240" s="200"/>
      <c r="Z1240" s="200"/>
    </row>
    <row r="1241" spans="1:26" ht="25.5">
      <c r="A1241" s="172"/>
      <c r="B1241" s="203" t="s">
        <v>1877</v>
      </c>
      <c r="C1241" s="203" t="s">
        <v>1878</v>
      </c>
      <c r="D1241" s="199"/>
      <c r="E1241" s="200"/>
      <c r="F1241" s="200"/>
      <c r="G1241" s="200"/>
      <c r="H1241" s="200"/>
      <c r="I1241" s="200"/>
      <c r="J1241" s="200"/>
      <c r="K1241" s="200"/>
      <c r="L1241" s="200"/>
      <c r="M1241" s="200"/>
      <c r="N1241" s="200"/>
      <c r="O1241" s="200"/>
      <c r="P1241" s="200"/>
      <c r="Q1241" s="200"/>
      <c r="R1241" s="200"/>
      <c r="S1241" s="200"/>
      <c r="T1241" s="200"/>
      <c r="U1241" s="200"/>
      <c r="V1241" s="200"/>
      <c r="W1241" s="200"/>
      <c r="X1241" s="200"/>
      <c r="Y1241" s="200"/>
      <c r="Z1241" s="200"/>
    </row>
    <row r="1242" spans="1:26" ht="12.75">
      <c r="A1242" s="172"/>
      <c r="B1242" s="233">
        <v>44186</v>
      </c>
      <c r="C1242" s="226"/>
      <c r="D1242" s="175"/>
      <c r="E1242" s="176"/>
      <c r="F1242" s="176"/>
      <c r="G1242" s="176"/>
      <c r="H1242" s="176"/>
      <c r="I1242" s="176"/>
      <c r="J1242" s="176"/>
      <c r="K1242" s="176"/>
      <c r="L1242" s="176"/>
      <c r="M1242" s="176"/>
      <c r="N1242" s="176"/>
      <c r="O1242" s="176"/>
      <c r="P1242" s="176"/>
      <c r="Q1242" s="176"/>
      <c r="R1242" s="176"/>
      <c r="S1242" s="176"/>
      <c r="T1242" s="176"/>
      <c r="U1242" s="176"/>
      <c r="V1242" s="176"/>
      <c r="W1242" s="176"/>
      <c r="X1242" s="176"/>
      <c r="Y1242" s="176"/>
      <c r="Z1242" s="176"/>
    </row>
    <row r="1243" spans="1:26" ht="165.75">
      <c r="A1243" s="172"/>
      <c r="B1243" s="203" t="s">
        <v>1879</v>
      </c>
      <c r="C1243" s="203" t="s">
        <v>1880</v>
      </c>
      <c r="D1243" s="199"/>
      <c r="E1243" s="200"/>
      <c r="F1243" s="200"/>
      <c r="G1243" s="200"/>
      <c r="H1243" s="200"/>
      <c r="I1243" s="200"/>
      <c r="J1243" s="200"/>
      <c r="K1243" s="200"/>
      <c r="L1243" s="200"/>
      <c r="M1243" s="200"/>
      <c r="N1243" s="200"/>
      <c r="O1243" s="200"/>
      <c r="P1243" s="200"/>
      <c r="Q1243" s="200"/>
      <c r="R1243" s="200"/>
      <c r="S1243" s="200"/>
      <c r="T1243" s="200"/>
      <c r="U1243" s="200"/>
      <c r="V1243" s="200"/>
      <c r="W1243" s="200"/>
      <c r="X1243" s="200"/>
      <c r="Y1243" s="200"/>
      <c r="Z1243" s="200"/>
    </row>
    <row r="1244" spans="1:26" ht="89.25">
      <c r="A1244" s="172"/>
      <c r="B1244" s="203" t="s">
        <v>1881</v>
      </c>
      <c r="C1244" s="203" t="s">
        <v>1882</v>
      </c>
      <c r="D1244" s="199"/>
      <c r="E1244" s="200"/>
      <c r="F1244" s="200"/>
      <c r="G1244" s="200"/>
      <c r="H1244" s="200"/>
      <c r="I1244" s="200"/>
      <c r="J1244" s="200"/>
      <c r="K1244" s="200"/>
      <c r="L1244" s="200"/>
      <c r="M1244" s="200"/>
      <c r="N1244" s="200"/>
      <c r="O1244" s="200"/>
      <c r="P1244" s="200"/>
      <c r="Q1244" s="200"/>
      <c r="R1244" s="200"/>
      <c r="S1244" s="200"/>
      <c r="T1244" s="200"/>
      <c r="U1244" s="200"/>
      <c r="V1244" s="200"/>
      <c r="W1244" s="200"/>
      <c r="X1244" s="200"/>
      <c r="Y1244" s="200"/>
      <c r="Z1244" s="200"/>
    </row>
    <row r="1245" spans="1:26" ht="38.25">
      <c r="A1245" s="172"/>
      <c r="B1245" s="203" t="s">
        <v>1883</v>
      </c>
      <c r="C1245" s="203"/>
      <c r="D1245" s="199"/>
      <c r="E1245" s="200"/>
      <c r="F1245" s="200"/>
      <c r="G1245" s="200"/>
      <c r="H1245" s="200"/>
      <c r="I1245" s="200"/>
      <c r="J1245" s="200"/>
      <c r="K1245" s="200"/>
      <c r="L1245" s="200"/>
      <c r="M1245" s="200"/>
      <c r="N1245" s="200"/>
      <c r="O1245" s="200"/>
      <c r="P1245" s="200"/>
      <c r="Q1245" s="200"/>
      <c r="R1245" s="200"/>
      <c r="S1245" s="200"/>
      <c r="T1245" s="200"/>
      <c r="U1245" s="200"/>
      <c r="V1245" s="200"/>
      <c r="W1245" s="200"/>
      <c r="X1245" s="200"/>
      <c r="Y1245" s="200"/>
      <c r="Z1245" s="200"/>
    </row>
    <row r="1246" spans="1:26" ht="38.25">
      <c r="A1246" s="172"/>
      <c r="B1246" s="203" t="s">
        <v>1884</v>
      </c>
      <c r="C1246" s="203" t="s">
        <v>1885</v>
      </c>
      <c r="D1246" s="199"/>
      <c r="E1246" s="200"/>
      <c r="F1246" s="200"/>
      <c r="G1246" s="200"/>
      <c r="H1246" s="200"/>
      <c r="I1246" s="200"/>
      <c r="J1246" s="200"/>
      <c r="K1246" s="200"/>
      <c r="L1246" s="200"/>
      <c r="M1246" s="200"/>
      <c r="N1246" s="200"/>
      <c r="O1246" s="200"/>
      <c r="P1246" s="200"/>
      <c r="Q1246" s="200"/>
      <c r="R1246" s="200"/>
      <c r="S1246" s="200"/>
      <c r="T1246" s="200"/>
      <c r="U1246" s="200"/>
      <c r="V1246" s="200"/>
      <c r="W1246" s="200"/>
      <c r="X1246" s="200"/>
      <c r="Y1246" s="200"/>
      <c r="Z1246" s="200"/>
    </row>
    <row r="1247" spans="1:26" ht="114.75">
      <c r="A1247" s="172"/>
      <c r="B1247" s="203" t="s">
        <v>1886</v>
      </c>
      <c r="C1247" s="203"/>
      <c r="D1247" s="199"/>
      <c r="E1247" s="200"/>
      <c r="F1247" s="200"/>
      <c r="G1247" s="200"/>
      <c r="H1247" s="200"/>
      <c r="I1247" s="200"/>
      <c r="J1247" s="200"/>
      <c r="K1247" s="200"/>
      <c r="L1247" s="200"/>
      <c r="M1247" s="200"/>
      <c r="N1247" s="200"/>
      <c r="O1247" s="200"/>
      <c r="P1247" s="200"/>
      <c r="Q1247" s="200"/>
      <c r="R1247" s="200"/>
      <c r="S1247" s="200"/>
      <c r="T1247" s="200"/>
      <c r="U1247" s="200"/>
      <c r="V1247" s="200"/>
      <c r="W1247" s="200"/>
      <c r="X1247" s="200"/>
      <c r="Y1247" s="200"/>
      <c r="Z1247" s="200"/>
    </row>
    <row r="1248" spans="1:26" ht="51">
      <c r="A1248" s="172"/>
      <c r="B1248" s="203" t="s">
        <v>1887</v>
      </c>
      <c r="C1248" s="203" t="s">
        <v>1888</v>
      </c>
      <c r="D1248" s="199"/>
      <c r="E1248" s="200"/>
      <c r="F1248" s="200"/>
      <c r="G1248" s="200"/>
      <c r="H1248" s="200"/>
      <c r="I1248" s="200"/>
      <c r="J1248" s="200"/>
      <c r="K1248" s="200"/>
      <c r="L1248" s="200"/>
      <c r="M1248" s="200"/>
      <c r="N1248" s="200"/>
      <c r="O1248" s="200"/>
      <c r="P1248" s="200"/>
      <c r="Q1248" s="200"/>
      <c r="R1248" s="200"/>
      <c r="S1248" s="200"/>
      <c r="T1248" s="200"/>
      <c r="U1248" s="200"/>
      <c r="V1248" s="200"/>
      <c r="W1248" s="200"/>
      <c r="X1248" s="200"/>
      <c r="Y1248" s="200"/>
      <c r="Z1248" s="200"/>
    </row>
    <row r="1249" spans="1:26" ht="102">
      <c r="A1249" s="172"/>
      <c r="B1249" s="203" t="s">
        <v>1889</v>
      </c>
      <c r="C1249" s="203"/>
      <c r="D1249" s="199"/>
      <c r="E1249" s="200"/>
      <c r="F1249" s="200"/>
      <c r="G1249" s="200"/>
      <c r="H1249" s="200"/>
      <c r="I1249" s="200"/>
      <c r="J1249" s="200"/>
      <c r="K1249" s="200"/>
      <c r="L1249" s="200"/>
      <c r="M1249" s="200"/>
      <c r="N1249" s="200"/>
      <c r="O1249" s="200"/>
      <c r="P1249" s="200"/>
      <c r="Q1249" s="200"/>
      <c r="R1249" s="200"/>
      <c r="S1249" s="200"/>
      <c r="T1249" s="200"/>
      <c r="U1249" s="200"/>
      <c r="V1249" s="200"/>
      <c r="W1249" s="200"/>
      <c r="X1249" s="200"/>
      <c r="Y1249" s="200"/>
      <c r="Z1249" s="200"/>
    </row>
    <row r="1250" spans="1:26" ht="382.5">
      <c r="A1250" s="172"/>
      <c r="B1250" s="203" t="s">
        <v>1890</v>
      </c>
      <c r="C1250" s="203" t="s">
        <v>1891</v>
      </c>
      <c r="D1250" s="203" t="s">
        <v>1892</v>
      </c>
      <c r="E1250" s="203"/>
      <c r="F1250" s="200"/>
      <c r="G1250" s="200"/>
      <c r="H1250" s="200"/>
      <c r="I1250" s="200"/>
      <c r="J1250" s="200"/>
      <c r="K1250" s="200"/>
      <c r="L1250" s="200"/>
      <c r="M1250" s="200"/>
      <c r="N1250" s="200"/>
      <c r="O1250" s="200"/>
      <c r="P1250" s="200"/>
      <c r="Q1250" s="200"/>
      <c r="R1250" s="200"/>
      <c r="S1250" s="200"/>
      <c r="T1250" s="200"/>
      <c r="U1250" s="200"/>
      <c r="V1250" s="200"/>
      <c r="W1250" s="200"/>
      <c r="X1250" s="200"/>
      <c r="Y1250" s="200"/>
      <c r="Z1250" s="200"/>
    </row>
    <row r="1251" spans="1:26" ht="38.25">
      <c r="A1251" s="172"/>
      <c r="B1251" s="203" t="s">
        <v>1893</v>
      </c>
      <c r="C1251" s="203"/>
      <c r="D1251" s="199"/>
      <c r="E1251" s="200"/>
      <c r="F1251" s="200"/>
      <c r="G1251" s="200"/>
      <c r="H1251" s="200"/>
      <c r="I1251" s="200"/>
      <c r="J1251" s="200"/>
      <c r="K1251" s="200"/>
      <c r="L1251" s="200"/>
      <c r="M1251" s="200"/>
      <c r="N1251" s="200"/>
      <c r="O1251" s="200"/>
      <c r="P1251" s="200"/>
      <c r="Q1251" s="200"/>
      <c r="R1251" s="200"/>
      <c r="S1251" s="200"/>
      <c r="T1251" s="200"/>
      <c r="U1251" s="200"/>
      <c r="V1251" s="200"/>
      <c r="W1251" s="200"/>
      <c r="X1251" s="200"/>
      <c r="Y1251" s="200"/>
      <c r="Z1251" s="200"/>
    </row>
    <row r="1252" spans="1:26" ht="12.75">
      <c r="A1252" s="172"/>
      <c r="B1252" s="233">
        <v>44185</v>
      </c>
      <c r="C1252" s="226"/>
      <c r="D1252" s="175"/>
      <c r="E1252" s="176"/>
      <c r="F1252" s="176"/>
      <c r="G1252" s="176"/>
      <c r="H1252" s="176"/>
      <c r="I1252" s="176"/>
      <c r="J1252" s="176"/>
      <c r="K1252" s="176"/>
      <c r="L1252" s="176"/>
      <c r="M1252" s="176"/>
      <c r="N1252" s="176"/>
      <c r="O1252" s="176"/>
      <c r="P1252" s="176"/>
      <c r="Q1252" s="176"/>
      <c r="R1252" s="176"/>
      <c r="S1252" s="176"/>
      <c r="T1252" s="176"/>
      <c r="U1252" s="176"/>
      <c r="V1252" s="176"/>
      <c r="W1252" s="176"/>
      <c r="X1252" s="176"/>
      <c r="Y1252" s="176"/>
      <c r="Z1252" s="176"/>
    </row>
    <row r="1253" spans="1:26" ht="204">
      <c r="A1253" s="172"/>
      <c r="B1253" s="234" t="s">
        <v>1894</v>
      </c>
      <c r="C1253" s="203" t="s">
        <v>1895</v>
      </c>
      <c r="D1253" s="203" t="s">
        <v>1896</v>
      </c>
      <c r="E1253" s="200"/>
      <c r="F1253" s="200"/>
      <c r="G1253" s="200"/>
      <c r="H1253" s="200"/>
      <c r="I1253" s="200"/>
      <c r="J1253" s="200"/>
      <c r="K1253" s="200"/>
      <c r="L1253" s="200"/>
      <c r="M1253" s="200"/>
      <c r="N1253" s="200"/>
      <c r="O1253" s="200"/>
      <c r="P1253" s="200"/>
      <c r="Q1253" s="200"/>
      <c r="R1253" s="200"/>
      <c r="S1253" s="200"/>
      <c r="T1253" s="200"/>
      <c r="U1253" s="200"/>
      <c r="V1253" s="200"/>
      <c r="W1253" s="200"/>
      <c r="X1253" s="200"/>
      <c r="Y1253" s="200"/>
      <c r="Z1253" s="200"/>
    </row>
    <row r="1254" spans="1:26" ht="89.25">
      <c r="A1254" s="172"/>
      <c r="B1254" s="203" t="s">
        <v>1897</v>
      </c>
      <c r="C1254" s="203" t="s">
        <v>1898</v>
      </c>
      <c r="D1254" s="101" t="s">
        <v>1899</v>
      </c>
      <c r="E1254" s="200"/>
      <c r="F1254" s="200"/>
      <c r="G1254" s="200"/>
      <c r="H1254" s="200"/>
      <c r="I1254" s="200"/>
      <c r="J1254" s="200"/>
      <c r="K1254" s="200"/>
      <c r="L1254" s="200"/>
      <c r="M1254" s="200"/>
      <c r="N1254" s="200"/>
      <c r="O1254" s="200"/>
      <c r="P1254" s="200"/>
      <c r="Q1254" s="200"/>
      <c r="R1254" s="200"/>
      <c r="S1254" s="200"/>
      <c r="T1254" s="200"/>
      <c r="U1254" s="200"/>
      <c r="V1254" s="200"/>
      <c r="W1254" s="200"/>
      <c r="X1254" s="200"/>
      <c r="Y1254" s="200"/>
      <c r="Z1254" s="200"/>
    </row>
    <row r="1255" spans="1:26" ht="51">
      <c r="A1255" s="172"/>
      <c r="B1255" s="203" t="s">
        <v>1900</v>
      </c>
      <c r="C1255" s="203" t="s">
        <v>1901</v>
      </c>
      <c r="D1255" s="199"/>
      <c r="E1255" s="200"/>
      <c r="F1255" s="200"/>
      <c r="G1255" s="200"/>
      <c r="H1255" s="200"/>
      <c r="I1255" s="200"/>
      <c r="J1255" s="200"/>
      <c r="K1255" s="200"/>
      <c r="L1255" s="200"/>
      <c r="M1255" s="200"/>
      <c r="N1255" s="200"/>
      <c r="O1255" s="200"/>
      <c r="P1255" s="200"/>
      <c r="Q1255" s="200"/>
      <c r="R1255" s="200"/>
      <c r="S1255" s="200"/>
      <c r="T1255" s="200"/>
      <c r="U1255" s="200"/>
      <c r="V1255" s="200"/>
      <c r="W1255" s="200"/>
      <c r="X1255" s="200"/>
      <c r="Y1255" s="200"/>
      <c r="Z1255" s="200"/>
    </row>
    <row r="1256" spans="1:26" ht="114.75">
      <c r="A1256" s="172"/>
      <c r="B1256" s="203" t="s">
        <v>1902</v>
      </c>
      <c r="C1256" s="203" t="s">
        <v>1903</v>
      </c>
      <c r="D1256" s="199"/>
      <c r="E1256" s="200"/>
      <c r="F1256" s="200"/>
      <c r="G1256" s="200"/>
      <c r="H1256" s="200"/>
      <c r="I1256" s="200"/>
      <c r="J1256" s="200"/>
      <c r="K1256" s="200"/>
      <c r="L1256" s="200"/>
      <c r="M1256" s="200"/>
      <c r="N1256" s="200"/>
      <c r="O1256" s="200"/>
      <c r="P1256" s="200"/>
      <c r="Q1256" s="200"/>
      <c r="R1256" s="200"/>
      <c r="S1256" s="200"/>
      <c r="T1256" s="200"/>
      <c r="U1256" s="200"/>
      <c r="V1256" s="200"/>
      <c r="W1256" s="200"/>
      <c r="X1256" s="200"/>
      <c r="Y1256" s="200"/>
      <c r="Z1256" s="200"/>
    </row>
    <row r="1257" spans="1:26" ht="127.5">
      <c r="A1257" s="172"/>
      <c r="B1257" s="203" t="s">
        <v>1904</v>
      </c>
      <c r="C1257" s="203" t="s">
        <v>1905</v>
      </c>
      <c r="D1257" s="203" t="s">
        <v>1906</v>
      </c>
      <c r="E1257" s="200"/>
      <c r="F1257" s="200"/>
      <c r="G1257" s="200"/>
      <c r="H1257" s="200"/>
      <c r="I1257" s="200"/>
      <c r="J1257" s="200"/>
      <c r="K1257" s="200"/>
      <c r="L1257" s="200"/>
      <c r="M1257" s="200"/>
      <c r="N1257" s="200"/>
      <c r="O1257" s="200"/>
      <c r="P1257" s="200"/>
      <c r="Q1257" s="200"/>
      <c r="R1257" s="200"/>
      <c r="S1257" s="200"/>
      <c r="T1257" s="200"/>
      <c r="U1257" s="200"/>
      <c r="V1257" s="200"/>
      <c r="W1257" s="200"/>
      <c r="X1257" s="200"/>
      <c r="Y1257" s="200"/>
      <c r="Z1257" s="200"/>
    </row>
    <row r="1258" spans="1:26" ht="76.5">
      <c r="A1258" s="172"/>
      <c r="B1258" s="203" t="s">
        <v>1907</v>
      </c>
      <c r="C1258" s="235"/>
      <c r="D1258" s="199"/>
      <c r="E1258" s="200"/>
      <c r="F1258" s="200"/>
      <c r="G1258" s="200"/>
      <c r="H1258" s="200"/>
      <c r="I1258" s="200"/>
      <c r="J1258" s="200"/>
      <c r="K1258" s="200"/>
      <c r="L1258" s="200"/>
      <c r="M1258" s="200"/>
      <c r="N1258" s="200"/>
      <c r="O1258" s="200"/>
      <c r="P1258" s="200"/>
      <c r="Q1258" s="200"/>
      <c r="R1258" s="200"/>
      <c r="S1258" s="200"/>
      <c r="T1258" s="200"/>
      <c r="U1258" s="200"/>
      <c r="V1258" s="200"/>
      <c r="W1258" s="200"/>
      <c r="X1258" s="200"/>
      <c r="Y1258" s="200"/>
      <c r="Z1258" s="200"/>
    </row>
    <row r="1259" spans="1:26" ht="204">
      <c r="A1259" s="172"/>
      <c r="B1259" s="203" t="s">
        <v>1908</v>
      </c>
      <c r="C1259" s="188"/>
      <c r="D1259" s="199"/>
      <c r="E1259" s="200"/>
      <c r="F1259" s="200"/>
      <c r="G1259" s="200"/>
      <c r="H1259" s="200"/>
      <c r="I1259" s="200"/>
      <c r="J1259" s="200"/>
      <c r="K1259" s="200"/>
      <c r="L1259" s="200"/>
      <c r="M1259" s="200"/>
      <c r="N1259" s="200"/>
      <c r="O1259" s="200"/>
      <c r="P1259" s="200"/>
      <c r="Q1259" s="200"/>
      <c r="R1259" s="200"/>
      <c r="S1259" s="200"/>
      <c r="T1259" s="200"/>
      <c r="U1259" s="200"/>
      <c r="V1259" s="200"/>
      <c r="W1259" s="200"/>
      <c r="X1259" s="200"/>
      <c r="Y1259" s="200"/>
      <c r="Z1259" s="200"/>
    </row>
    <row r="1260" spans="1:26" ht="229.5">
      <c r="A1260" s="172"/>
      <c r="B1260" s="203" t="s">
        <v>1909</v>
      </c>
      <c r="C1260" s="203" t="s">
        <v>1910</v>
      </c>
      <c r="D1260" s="199"/>
      <c r="E1260" s="200"/>
      <c r="F1260" s="200"/>
      <c r="G1260" s="200"/>
      <c r="H1260" s="200"/>
      <c r="I1260" s="200"/>
      <c r="J1260" s="200"/>
      <c r="K1260" s="200"/>
      <c r="L1260" s="200"/>
      <c r="M1260" s="200"/>
      <c r="N1260" s="200"/>
      <c r="O1260" s="200"/>
      <c r="P1260" s="200"/>
      <c r="Q1260" s="200"/>
      <c r="R1260" s="200"/>
      <c r="S1260" s="200"/>
      <c r="T1260" s="200"/>
      <c r="U1260" s="200"/>
      <c r="V1260" s="200"/>
      <c r="W1260" s="200"/>
      <c r="X1260" s="200"/>
      <c r="Y1260" s="200"/>
      <c r="Z1260" s="200"/>
    </row>
    <row r="1261" spans="1:26" ht="76.5">
      <c r="A1261" s="172"/>
      <c r="B1261" s="203" t="s">
        <v>1911</v>
      </c>
      <c r="C1261" s="203" t="s">
        <v>1912</v>
      </c>
      <c r="D1261" s="199"/>
      <c r="E1261" s="200"/>
      <c r="F1261" s="200"/>
      <c r="G1261" s="200"/>
      <c r="H1261" s="200"/>
      <c r="I1261" s="200"/>
      <c r="J1261" s="200"/>
      <c r="K1261" s="200"/>
      <c r="L1261" s="200"/>
      <c r="M1261" s="200"/>
      <c r="N1261" s="200"/>
      <c r="O1261" s="200"/>
      <c r="P1261" s="200"/>
      <c r="Q1261" s="200"/>
      <c r="R1261" s="200"/>
      <c r="S1261" s="200"/>
      <c r="T1261" s="200"/>
      <c r="U1261" s="200"/>
      <c r="V1261" s="200"/>
      <c r="W1261" s="200"/>
      <c r="X1261" s="200"/>
      <c r="Y1261" s="200"/>
      <c r="Z1261" s="200"/>
    </row>
    <row r="1262" spans="1:26" ht="114.75">
      <c r="A1262" s="172"/>
      <c r="B1262" s="203" t="s">
        <v>1913</v>
      </c>
      <c r="C1262" s="236" t="s">
        <v>1914</v>
      </c>
      <c r="D1262" s="199"/>
      <c r="E1262" s="200"/>
      <c r="F1262" s="200"/>
      <c r="G1262" s="200"/>
      <c r="H1262" s="200"/>
      <c r="I1262" s="200"/>
      <c r="J1262" s="200"/>
      <c r="K1262" s="200"/>
      <c r="L1262" s="200"/>
      <c r="M1262" s="200"/>
      <c r="N1262" s="200"/>
      <c r="O1262" s="200"/>
      <c r="P1262" s="200"/>
      <c r="Q1262" s="200"/>
      <c r="R1262" s="200"/>
      <c r="S1262" s="200"/>
      <c r="T1262" s="200"/>
      <c r="U1262" s="200"/>
      <c r="V1262" s="200"/>
      <c r="W1262" s="200"/>
      <c r="X1262" s="200"/>
      <c r="Y1262" s="200"/>
      <c r="Z1262" s="200"/>
    </row>
    <row r="1263" spans="1:26" ht="229.5">
      <c r="A1263" s="172"/>
      <c r="B1263" s="203" t="s">
        <v>1915</v>
      </c>
      <c r="C1263" s="203" t="s">
        <v>1916</v>
      </c>
      <c r="D1263" s="199"/>
      <c r="E1263" s="200"/>
      <c r="F1263" s="200"/>
      <c r="G1263" s="200"/>
      <c r="H1263" s="200"/>
      <c r="I1263" s="200"/>
      <c r="J1263" s="200"/>
      <c r="K1263" s="200"/>
      <c r="L1263" s="200"/>
      <c r="M1263" s="200"/>
      <c r="N1263" s="200"/>
      <c r="O1263" s="200"/>
      <c r="P1263" s="200"/>
      <c r="Q1263" s="200"/>
      <c r="R1263" s="200"/>
      <c r="S1263" s="200"/>
      <c r="T1263" s="200"/>
      <c r="U1263" s="200"/>
      <c r="V1263" s="200"/>
      <c r="W1263" s="200"/>
      <c r="X1263" s="200"/>
      <c r="Y1263" s="200"/>
      <c r="Z1263" s="200"/>
    </row>
    <row r="1264" spans="1:26" ht="12.75">
      <c r="A1264" s="172"/>
      <c r="B1264" s="233">
        <v>44184</v>
      </c>
      <c r="C1264" s="226"/>
      <c r="D1264" s="175"/>
      <c r="E1264" s="176"/>
      <c r="F1264" s="176"/>
      <c r="G1264" s="176"/>
      <c r="H1264" s="176"/>
      <c r="I1264" s="176"/>
      <c r="J1264" s="176"/>
      <c r="K1264" s="176"/>
      <c r="L1264" s="176"/>
      <c r="M1264" s="176"/>
      <c r="N1264" s="176"/>
      <c r="O1264" s="176"/>
      <c r="P1264" s="176"/>
      <c r="Q1264" s="176"/>
      <c r="R1264" s="176"/>
      <c r="S1264" s="176"/>
      <c r="T1264" s="176"/>
      <c r="U1264" s="176"/>
      <c r="V1264" s="176"/>
      <c r="W1264" s="176"/>
      <c r="X1264" s="176"/>
      <c r="Y1264" s="176"/>
      <c r="Z1264" s="176"/>
    </row>
    <row r="1265" spans="1:26" ht="12.75">
      <c r="A1265" s="172"/>
      <c r="B1265" s="203" t="s">
        <v>1917</v>
      </c>
      <c r="C1265" s="203"/>
      <c r="D1265" s="199"/>
      <c r="E1265" s="200"/>
      <c r="F1265" s="200"/>
      <c r="G1265" s="200"/>
      <c r="H1265" s="200"/>
      <c r="I1265" s="200"/>
      <c r="J1265" s="200"/>
      <c r="K1265" s="200"/>
      <c r="L1265" s="200"/>
      <c r="M1265" s="200"/>
      <c r="N1265" s="200"/>
      <c r="O1265" s="200"/>
      <c r="P1265" s="200"/>
      <c r="Q1265" s="200"/>
      <c r="R1265" s="200"/>
      <c r="S1265" s="200"/>
      <c r="T1265" s="200"/>
      <c r="U1265" s="200"/>
      <c r="V1265" s="200"/>
      <c r="W1265" s="200"/>
      <c r="X1265" s="200"/>
      <c r="Y1265" s="200"/>
      <c r="Z1265" s="200"/>
    </row>
    <row r="1266" spans="1:26" ht="204">
      <c r="A1266" s="172"/>
      <c r="B1266" s="203" t="s">
        <v>1918</v>
      </c>
      <c r="C1266" s="203" t="s">
        <v>1919</v>
      </c>
      <c r="D1266" s="199"/>
      <c r="E1266" s="200"/>
      <c r="F1266" s="200"/>
      <c r="G1266" s="200"/>
      <c r="H1266" s="200"/>
      <c r="I1266" s="200"/>
      <c r="J1266" s="200"/>
      <c r="K1266" s="200"/>
      <c r="L1266" s="200"/>
      <c r="M1266" s="200"/>
      <c r="N1266" s="200"/>
      <c r="O1266" s="200"/>
      <c r="P1266" s="200"/>
      <c r="Q1266" s="200"/>
      <c r="R1266" s="200"/>
      <c r="S1266" s="200"/>
      <c r="T1266" s="200"/>
      <c r="U1266" s="200"/>
      <c r="V1266" s="200"/>
      <c r="W1266" s="200"/>
      <c r="X1266" s="200"/>
      <c r="Y1266" s="200"/>
      <c r="Z1266" s="200"/>
    </row>
    <row r="1267" spans="1:26" ht="51">
      <c r="A1267" s="172"/>
      <c r="B1267" s="203" t="s">
        <v>1920</v>
      </c>
      <c r="C1267" s="203" t="s">
        <v>1921</v>
      </c>
      <c r="D1267" s="199"/>
      <c r="E1267" s="200"/>
      <c r="F1267" s="200"/>
      <c r="G1267" s="200"/>
      <c r="H1267" s="200"/>
      <c r="I1267" s="200"/>
      <c r="J1267" s="200"/>
      <c r="K1267" s="200"/>
      <c r="L1267" s="200"/>
      <c r="M1267" s="200"/>
      <c r="N1267" s="200"/>
      <c r="O1267" s="200"/>
      <c r="P1267" s="200"/>
      <c r="Q1267" s="200"/>
      <c r="R1267" s="200"/>
      <c r="S1267" s="200"/>
      <c r="T1267" s="200"/>
      <c r="U1267" s="200"/>
      <c r="V1267" s="200"/>
      <c r="W1267" s="200"/>
      <c r="X1267" s="200"/>
      <c r="Y1267" s="200"/>
      <c r="Z1267" s="200"/>
    </row>
    <row r="1268" spans="1:26" ht="76.5">
      <c r="A1268" s="172"/>
      <c r="B1268" s="203" t="s">
        <v>1922</v>
      </c>
      <c r="C1268" s="203" t="s">
        <v>1923</v>
      </c>
      <c r="D1268" s="199"/>
      <c r="E1268" s="200"/>
      <c r="F1268" s="200"/>
      <c r="G1268" s="200"/>
      <c r="H1268" s="200"/>
      <c r="I1268" s="200"/>
      <c r="J1268" s="200"/>
      <c r="K1268" s="200"/>
      <c r="L1268" s="200"/>
      <c r="M1268" s="200"/>
      <c r="N1268" s="200"/>
      <c r="O1268" s="200"/>
      <c r="P1268" s="200"/>
      <c r="Q1268" s="200"/>
      <c r="R1268" s="200"/>
      <c r="S1268" s="200"/>
      <c r="T1268" s="200"/>
      <c r="U1268" s="200"/>
      <c r="V1268" s="200"/>
      <c r="W1268" s="200"/>
      <c r="X1268" s="200"/>
      <c r="Y1268" s="200"/>
      <c r="Z1268" s="200"/>
    </row>
    <row r="1269" spans="1:26" ht="12.75">
      <c r="A1269" s="172"/>
      <c r="B1269" s="203" t="s">
        <v>1924</v>
      </c>
      <c r="C1269" s="203"/>
      <c r="D1269" s="199"/>
      <c r="E1269" s="200"/>
      <c r="F1269" s="200"/>
      <c r="G1269" s="200"/>
      <c r="H1269" s="200"/>
      <c r="I1269" s="200"/>
      <c r="J1269" s="200"/>
      <c r="K1269" s="200"/>
      <c r="L1269" s="200"/>
      <c r="M1269" s="200"/>
      <c r="N1269" s="200"/>
      <c r="O1269" s="200"/>
      <c r="P1269" s="200"/>
      <c r="Q1269" s="200"/>
      <c r="R1269" s="200"/>
      <c r="S1269" s="200"/>
      <c r="T1269" s="200"/>
      <c r="U1269" s="200"/>
      <c r="V1269" s="200"/>
      <c r="W1269" s="200"/>
      <c r="X1269" s="200"/>
      <c r="Y1269" s="200"/>
      <c r="Z1269" s="200"/>
    </row>
    <row r="1270" spans="1:26" ht="12.75">
      <c r="A1270" s="172"/>
      <c r="B1270" s="203" t="s">
        <v>1925</v>
      </c>
      <c r="C1270" s="203"/>
      <c r="D1270" s="199"/>
      <c r="E1270" s="200"/>
      <c r="F1270" s="200"/>
      <c r="G1270" s="200"/>
      <c r="H1270" s="200"/>
      <c r="I1270" s="200"/>
      <c r="J1270" s="200"/>
      <c r="K1270" s="200"/>
      <c r="L1270" s="200"/>
      <c r="M1270" s="200"/>
      <c r="N1270" s="200"/>
      <c r="O1270" s="200"/>
      <c r="P1270" s="200"/>
      <c r="Q1270" s="200"/>
      <c r="R1270" s="200"/>
      <c r="S1270" s="200"/>
      <c r="T1270" s="200"/>
      <c r="U1270" s="200"/>
      <c r="V1270" s="200"/>
      <c r="W1270" s="200"/>
      <c r="X1270" s="200"/>
      <c r="Y1270" s="200"/>
      <c r="Z1270" s="200"/>
    </row>
    <row r="1271" spans="1:26" ht="12.75">
      <c r="A1271" s="172"/>
      <c r="B1271" s="203" t="s">
        <v>1926</v>
      </c>
      <c r="C1271" s="203"/>
      <c r="D1271" s="199"/>
      <c r="E1271" s="200"/>
      <c r="F1271" s="200"/>
      <c r="G1271" s="200"/>
      <c r="H1271" s="200"/>
      <c r="I1271" s="200"/>
      <c r="J1271" s="200"/>
      <c r="K1271" s="200"/>
      <c r="L1271" s="200"/>
      <c r="M1271" s="200"/>
      <c r="N1271" s="200"/>
      <c r="O1271" s="200"/>
      <c r="P1271" s="200"/>
      <c r="Q1271" s="200"/>
      <c r="R1271" s="200"/>
      <c r="S1271" s="200"/>
      <c r="T1271" s="200"/>
      <c r="U1271" s="200"/>
      <c r="V1271" s="200"/>
      <c r="W1271" s="200"/>
      <c r="X1271" s="200"/>
      <c r="Y1271" s="200"/>
      <c r="Z1271" s="200"/>
    </row>
    <row r="1272" spans="1:26" ht="242.25">
      <c r="A1272" s="172"/>
      <c r="B1272" s="237" t="s">
        <v>1927</v>
      </c>
      <c r="C1272" s="203" t="s">
        <v>1928</v>
      </c>
      <c r="D1272" s="203" t="s">
        <v>1929</v>
      </c>
      <c r="E1272" s="203" t="s">
        <v>1930</v>
      </c>
      <c r="F1272" s="203" t="s">
        <v>1931</v>
      </c>
      <c r="G1272" s="203" t="s">
        <v>1932</v>
      </c>
      <c r="H1272" s="203"/>
      <c r="I1272" s="200"/>
      <c r="J1272" s="200"/>
      <c r="K1272" s="200"/>
      <c r="L1272" s="200"/>
      <c r="M1272" s="200"/>
      <c r="N1272" s="200"/>
      <c r="O1272" s="200"/>
      <c r="P1272" s="200"/>
      <c r="Q1272" s="200"/>
      <c r="R1272" s="200"/>
      <c r="S1272" s="200"/>
      <c r="T1272" s="200"/>
      <c r="U1272" s="200"/>
      <c r="V1272" s="200"/>
      <c r="W1272" s="200"/>
      <c r="X1272" s="200"/>
      <c r="Y1272" s="200"/>
      <c r="Z1272" s="200"/>
    </row>
    <row r="1273" spans="1:26" ht="18">
      <c r="A1273" s="172"/>
      <c r="B1273" s="203" t="s">
        <v>1933</v>
      </c>
      <c r="C1273" s="235"/>
      <c r="D1273" s="199"/>
      <c r="E1273" s="200"/>
      <c r="F1273" s="200"/>
      <c r="G1273" s="200"/>
      <c r="H1273" s="200"/>
      <c r="I1273" s="200"/>
      <c r="J1273" s="200"/>
      <c r="K1273" s="200"/>
      <c r="L1273" s="200"/>
      <c r="M1273" s="200"/>
      <c r="N1273" s="200"/>
      <c r="O1273" s="200"/>
      <c r="P1273" s="200"/>
      <c r="Q1273" s="200"/>
      <c r="R1273" s="200"/>
      <c r="S1273" s="200"/>
      <c r="T1273" s="200"/>
      <c r="U1273" s="200"/>
      <c r="V1273" s="200"/>
      <c r="W1273" s="200"/>
      <c r="X1273" s="200"/>
      <c r="Y1273" s="200"/>
      <c r="Z1273" s="200"/>
    </row>
    <row r="1274" spans="1:26" ht="114.75">
      <c r="A1274" s="172"/>
      <c r="B1274" s="203" t="s">
        <v>1934</v>
      </c>
      <c r="C1274" s="235"/>
      <c r="D1274" s="199"/>
      <c r="E1274" s="200"/>
      <c r="F1274" s="200"/>
      <c r="G1274" s="200"/>
      <c r="H1274" s="200"/>
      <c r="I1274" s="200"/>
      <c r="J1274" s="200"/>
      <c r="K1274" s="200"/>
      <c r="L1274" s="200"/>
      <c r="M1274" s="200"/>
      <c r="N1274" s="200"/>
      <c r="O1274" s="200"/>
      <c r="P1274" s="200"/>
      <c r="Q1274" s="200"/>
      <c r="R1274" s="200"/>
      <c r="S1274" s="200"/>
      <c r="T1274" s="200"/>
      <c r="U1274" s="200"/>
      <c r="V1274" s="200"/>
      <c r="W1274" s="200"/>
      <c r="X1274" s="200"/>
      <c r="Y1274" s="200"/>
      <c r="Z1274" s="200"/>
    </row>
    <row r="1275" spans="1:26" ht="153">
      <c r="A1275" s="172"/>
      <c r="B1275" s="203" t="s">
        <v>1935</v>
      </c>
      <c r="C1275" s="203" t="s">
        <v>1936</v>
      </c>
      <c r="D1275" s="203" t="s">
        <v>1937</v>
      </c>
      <c r="E1275" s="200"/>
      <c r="F1275" s="200"/>
      <c r="G1275" s="200"/>
      <c r="H1275" s="200"/>
      <c r="I1275" s="200"/>
      <c r="J1275" s="200"/>
      <c r="K1275" s="200"/>
      <c r="L1275" s="200"/>
      <c r="M1275" s="200"/>
      <c r="N1275" s="200"/>
      <c r="O1275" s="200"/>
      <c r="P1275" s="200"/>
      <c r="Q1275" s="200"/>
      <c r="R1275" s="200"/>
      <c r="S1275" s="200"/>
      <c r="T1275" s="200"/>
      <c r="U1275" s="200"/>
      <c r="V1275" s="200"/>
      <c r="W1275" s="200"/>
      <c r="X1275" s="200"/>
      <c r="Y1275" s="200"/>
      <c r="Z1275" s="200"/>
    </row>
    <row r="1276" spans="1:26" ht="63.75">
      <c r="A1276" s="172"/>
      <c r="B1276" s="203" t="s">
        <v>1938</v>
      </c>
      <c r="C1276" s="203"/>
      <c r="D1276" s="199"/>
      <c r="E1276" s="200"/>
      <c r="F1276" s="200"/>
      <c r="G1276" s="200"/>
      <c r="H1276" s="200"/>
      <c r="I1276" s="200"/>
      <c r="J1276" s="200"/>
      <c r="K1276" s="200"/>
      <c r="L1276" s="200"/>
      <c r="M1276" s="200"/>
      <c r="N1276" s="200"/>
      <c r="O1276" s="200"/>
      <c r="P1276" s="200"/>
      <c r="Q1276" s="200"/>
      <c r="R1276" s="200"/>
      <c r="S1276" s="200"/>
      <c r="T1276" s="200"/>
      <c r="U1276" s="200"/>
      <c r="V1276" s="200"/>
      <c r="W1276" s="200"/>
      <c r="X1276" s="200"/>
      <c r="Y1276" s="200"/>
      <c r="Z1276" s="200"/>
    </row>
    <row r="1277" spans="1:26" ht="127.5">
      <c r="A1277" s="172"/>
      <c r="B1277" s="203" t="s">
        <v>1939</v>
      </c>
      <c r="C1277" s="203"/>
      <c r="D1277" s="199"/>
      <c r="E1277" s="200"/>
      <c r="F1277" s="200"/>
      <c r="G1277" s="200"/>
      <c r="H1277" s="200"/>
      <c r="I1277" s="200"/>
      <c r="J1277" s="200"/>
      <c r="K1277" s="200"/>
      <c r="L1277" s="200"/>
      <c r="M1277" s="200"/>
      <c r="N1277" s="200"/>
      <c r="O1277" s="200"/>
      <c r="P1277" s="200"/>
      <c r="Q1277" s="200"/>
      <c r="R1277" s="200"/>
      <c r="S1277" s="200"/>
      <c r="T1277" s="200"/>
      <c r="U1277" s="200"/>
      <c r="V1277" s="200"/>
      <c r="W1277" s="200"/>
      <c r="X1277" s="200"/>
      <c r="Y1277" s="200"/>
      <c r="Z1277" s="200"/>
    </row>
    <row r="1278" spans="1:26" ht="63.75">
      <c r="A1278" s="172"/>
      <c r="B1278" s="203" t="s">
        <v>1940</v>
      </c>
      <c r="C1278" s="203" t="s">
        <v>1941</v>
      </c>
      <c r="D1278" s="199"/>
      <c r="E1278" s="200"/>
      <c r="F1278" s="200"/>
      <c r="G1278" s="200"/>
      <c r="H1278" s="200"/>
      <c r="I1278" s="200"/>
      <c r="J1278" s="200"/>
      <c r="K1278" s="200"/>
      <c r="L1278" s="200"/>
      <c r="M1278" s="200"/>
      <c r="N1278" s="200"/>
      <c r="O1278" s="200"/>
      <c r="P1278" s="200"/>
      <c r="Q1278" s="200"/>
      <c r="R1278" s="200"/>
      <c r="S1278" s="200"/>
      <c r="T1278" s="200"/>
      <c r="U1278" s="200"/>
      <c r="V1278" s="200"/>
      <c r="W1278" s="200"/>
      <c r="X1278" s="200"/>
      <c r="Y1278" s="200"/>
      <c r="Z1278" s="200"/>
    </row>
    <row r="1279" spans="1:26" ht="38.25">
      <c r="A1279" s="172"/>
      <c r="B1279" s="203" t="s">
        <v>1942</v>
      </c>
      <c r="C1279" s="203" t="s">
        <v>1943</v>
      </c>
      <c r="D1279" s="199"/>
      <c r="E1279" s="200"/>
      <c r="F1279" s="200"/>
      <c r="G1279" s="200"/>
      <c r="H1279" s="200"/>
      <c r="I1279" s="200"/>
      <c r="J1279" s="200"/>
      <c r="K1279" s="200"/>
      <c r="L1279" s="200"/>
      <c r="M1279" s="200"/>
      <c r="N1279" s="200"/>
      <c r="O1279" s="200"/>
      <c r="P1279" s="200"/>
      <c r="Q1279" s="200"/>
      <c r="R1279" s="200"/>
      <c r="S1279" s="200"/>
      <c r="T1279" s="200"/>
      <c r="U1279" s="200"/>
      <c r="V1279" s="200"/>
      <c r="W1279" s="200"/>
      <c r="X1279" s="200"/>
      <c r="Y1279" s="200"/>
      <c r="Z1279" s="200"/>
    </row>
    <row r="1280" spans="1:26" ht="63.75">
      <c r="A1280" s="172"/>
      <c r="B1280" s="203" t="s">
        <v>1944</v>
      </c>
      <c r="C1280" s="203" t="s">
        <v>1945</v>
      </c>
      <c r="D1280" s="199"/>
      <c r="E1280" s="200"/>
      <c r="F1280" s="200"/>
      <c r="G1280" s="200"/>
      <c r="H1280" s="200"/>
      <c r="I1280" s="200"/>
      <c r="J1280" s="200"/>
      <c r="K1280" s="200"/>
      <c r="L1280" s="200"/>
      <c r="M1280" s="200"/>
      <c r="N1280" s="200"/>
      <c r="O1280" s="200"/>
      <c r="P1280" s="200"/>
      <c r="Q1280" s="200"/>
      <c r="R1280" s="200"/>
      <c r="S1280" s="200"/>
      <c r="T1280" s="200"/>
      <c r="U1280" s="200"/>
      <c r="V1280" s="200"/>
      <c r="W1280" s="200"/>
      <c r="X1280" s="200"/>
      <c r="Y1280" s="200"/>
      <c r="Z1280" s="200"/>
    </row>
    <row r="1281" spans="1:26" ht="89.25">
      <c r="A1281" s="172"/>
      <c r="B1281" s="203" t="s">
        <v>1946</v>
      </c>
      <c r="C1281" s="203" t="s">
        <v>1947</v>
      </c>
      <c r="D1281" s="199"/>
      <c r="E1281" s="200"/>
      <c r="F1281" s="200"/>
      <c r="G1281" s="200"/>
      <c r="H1281" s="200"/>
      <c r="I1281" s="200"/>
      <c r="J1281" s="200"/>
      <c r="K1281" s="200"/>
      <c r="L1281" s="200"/>
      <c r="M1281" s="200"/>
      <c r="N1281" s="200"/>
      <c r="O1281" s="200"/>
      <c r="P1281" s="200"/>
      <c r="Q1281" s="200"/>
      <c r="R1281" s="200"/>
      <c r="S1281" s="200"/>
      <c r="T1281" s="200"/>
      <c r="U1281" s="200"/>
      <c r="V1281" s="200"/>
      <c r="W1281" s="200"/>
      <c r="X1281" s="200"/>
      <c r="Y1281" s="200"/>
    </row>
    <row r="1282" spans="1:26" ht="89.25">
      <c r="A1282" s="172"/>
      <c r="B1282" s="203" t="s">
        <v>1948</v>
      </c>
      <c r="C1282" s="203"/>
      <c r="D1282" s="199"/>
      <c r="E1282" s="200"/>
      <c r="F1282" s="200"/>
      <c r="G1282" s="200"/>
      <c r="H1282" s="200"/>
      <c r="I1282" s="200"/>
      <c r="J1282" s="200"/>
      <c r="K1282" s="200"/>
      <c r="L1282" s="200"/>
      <c r="M1282" s="200"/>
      <c r="N1282" s="200"/>
      <c r="O1282" s="200"/>
      <c r="P1282" s="200"/>
      <c r="Q1282" s="200"/>
      <c r="R1282" s="200"/>
      <c r="S1282" s="200"/>
      <c r="T1282" s="200"/>
      <c r="U1282" s="200"/>
      <c r="V1282" s="200"/>
      <c r="W1282" s="200"/>
      <c r="X1282" s="200"/>
      <c r="Y1282" s="200"/>
      <c r="Z1282" s="200"/>
    </row>
    <row r="1283" spans="1:26" ht="114.75">
      <c r="A1283" s="172"/>
      <c r="B1283" s="203" t="s">
        <v>1949</v>
      </c>
      <c r="C1283" s="203"/>
      <c r="D1283" s="199"/>
      <c r="E1283" s="200"/>
      <c r="F1283" s="200"/>
      <c r="G1283" s="200"/>
      <c r="H1283" s="200"/>
      <c r="I1283" s="200"/>
      <c r="J1283" s="200"/>
      <c r="K1283" s="200"/>
      <c r="L1283" s="200"/>
      <c r="M1283" s="200"/>
      <c r="N1283" s="200"/>
      <c r="O1283" s="200"/>
      <c r="P1283" s="200"/>
      <c r="Q1283" s="200"/>
      <c r="R1283" s="200"/>
      <c r="S1283" s="200"/>
      <c r="T1283" s="200"/>
      <c r="U1283" s="200"/>
      <c r="V1283" s="200"/>
      <c r="W1283" s="200"/>
      <c r="X1283" s="200"/>
      <c r="Y1283" s="200"/>
      <c r="Z1283" s="200"/>
    </row>
    <row r="1284" spans="1:26" ht="12.75">
      <c r="A1284" s="172"/>
      <c r="B1284" s="203" t="s">
        <v>1950</v>
      </c>
      <c r="C1284" s="203"/>
      <c r="D1284" s="199"/>
      <c r="E1284" s="200"/>
      <c r="F1284" s="200"/>
      <c r="G1284" s="200"/>
      <c r="H1284" s="200"/>
      <c r="I1284" s="200"/>
      <c r="J1284" s="200"/>
      <c r="K1284" s="200"/>
      <c r="L1284" s="200"/>
      <c r="M1284" s="200"/>
      <c r="N1284" s="200"/>
      <c r="O1284" s="200"/>
      <c r="P1284" s="200"/>
      <c r="Q1284" s="200"/>
      <c r="R1284" s="200"/>
      <c r="S1284" s="200"/>
      <c r="T1284" s="200"/>
      <c r="U1284" s="200"/>
      <c r="V1284" s="200"/>
      <c r="W1284" s="200"/>
      <c r="X1284" s="200"/>
      <c r="Y1284" s="200"/>
      <c r="Z1284" s="200"/>
    </row>
    <row r="1285" spans="1:26" ht="12.75">
      <c r="A1285" s="172"/>
      <c r="B1285" s="203" t="s">
        <v>1951</v>
      </c>
      <c r="C1285" s="203"/>
      <c r="D1285" s="199"/>
      <c r="E1285" s="200"/>
      <c r="F1285" s="200"/>
      <c r="G1285" s="200"/>
      <c r="H1285" s="200"/>
      <c r="I1285" s="200"/>
      <c r="J1285" s="200"/>
      <c r="K1285" s="200"/>
      <c r="L1285" s="200"/>
      <c r="M1285" s="200"/>
      <c r="N1285" s="200"/>
      <c r="O1285" s="200"/>
      <c r="P1285" s="200"/>
      <c r="Q1285" s="200"/>
      <c r="R1285" s="200"/>
      <c r="S1285" s="200"/>
      <c r="T1285" s="200"/>
      <c r="U1285" s="200"/>
      <c r="V1285" s="200"/>
      <c r="W1285" s="200"/>
      <c r="X1285" s="200"/>
      <c r="Y1285" s="200"/>
      <c r="Z1285" s="200"/>
    </row>
    <row r="1286" spans="1:26" ht="89.25">
      <c r="A1286" s="172"/>
      <c r="B1286" s="203" t="s">
        <v>1952</v>
      </c>
      <c r="C1286" s="203"/>
      <c r="D1286" s="199"/>
      <c r="E1286" s="200"/>
      <c r="F1286" s="200"/>
      <c r="G1286" s="200"/>
      <c r="H1286" s="200"/>
      <c r="I1286" s="200"/>
      <c r="J1286" s="200"/>
      <c r="K1286" s="200"/>
      <c r="L1286" s="200"/>
      <c r="M1286" s="200"/>
      <c r="N1286" s="200"/>
      <c r="O1286" s="200"/>
      <c r="P1286" s="200"/>
      <c r="Q1286" s="200"/>
      <c r="R1286" s="200"/>
      <c r="S1286" s="200"/>
      <c r="T1286" s="200"/>
      <c r="U1286" s="200"/>
      <c r="V1286" s="200"/>
      <c r="W1286" s="200"/>
      <c r="X1286" s="200"/>
      <c r="Y1286" s="200"/>
      <c r="Z1286" s="200"/>
    </row>
    <row r="1287" spans="1:26" ht="89.25">
      <c r="A1287" s="172"/>
      <c r="B1287" s="203" t="s">
        <v>1953</v>
      </c>
      <c r="C1287" s="203"/>
      <c r="D1287" s="199"/>
      <c r="E1287" s="200"/>
      <c r="F1287" s="200"/>
      <c r="G1287" s="200"/>
      <c r="H1287" s="200"/>
      <c r="I1287" s="200"/>
      <c r="J1287" s="200"/>
      <c r="K1287" s="200"/>
      <c r="L1287" s="200"/>
      <c r="M1287" s="200"/>
      <c r="N1287" s="200"/>
      <c r="O1287" s="200"/>
      <c r="P1287" s="200"/>
      <c r="Q1287" s="200"/>
      <c r="R1287" s="200"/>
      <c r="S1287" s="200"/>
      <c r="T1287" s="200"/>
      <c r="U1287" s="200"/>
      <c r="V1287" s="200"/>
      <c r="W1287" s="200"/>
      <c r="X1287" s="200"/>
      <c r="Y1287" s="200"/>
      <c r="Z1287" s="200"/>
    </row>
    <row r="1288" spans="1:26" ht="25.5">
      <c r="A1288" s="172"/>
      <c r="B1288" s="203" t="s">
        <v>1954</v>
      </c>
      <c r="C1288" s="237" t="s">
        <v>20</v>
      </c>
      <c r="D1288" s="199"/>
      <c r="E1288" s="200"/>
      <c r="F1288" s="200"/>
      <c r="G1288" s="200"/>
      <c r="H1288" s="200"/>
      <c r="I1288" s="200"/>
      <c r="J1288" s="200"/>
      <c r="K1288" s="200"/>
      <c r="L1288" s="200"/>
      <c r="M1288" s="200"/>
      <c r="N1288" s="200"/>
      <c r="O1288" s="200"/>
      <c r="P1288" s="200"/>
      <c r="Q1288" s="200"/>
      <c r="R1288" s="200"/>
      <c r="S1288" s="200"/>
      <c r="T1288" s="200"/>
      <c r="U1288" s="200"/>
      <c r="V1288" s="200"/>
      <c r="W1288" s="200"/>
      <c r="X1288" s="200"/>
      <c r="Y1288" s="200"/>
      <c r="Z1288" s="200"/>
    </row>
    <row r="1289" spans="1:26" ht="25.5">
      <c r="A1289" s="172"/>
      <c r="B1289" s="203" t="s">
        <v>1955</v>
      </c>
      <c r="C1289" s="203" t="s">
        <v>1956</v>
      </c>
      <c r="D1289" s="199"/>
      <c r="E1289" s="200"/>
      <c r="F1289" s="200"/>
      <c r="G1289" s="200"/>
      <c r="H1289" s="200"/>
      <c r="I1289" s="200"/>
      <c r="J1289" s="200"/>
      <c r="K1289" s="200"/>
      <c r="L1289" s="200"/>
      <c r="M1289" s="200"/>
      <c r="N1289" s="200"/>
      <c r="O1289" s="200"/>
      <c r="P1289" s="200"/>
      <c r="Q1289" s="200"/>
      <c r="R1289" s="200"/>
      <c r="S1289" s="200"/>
      <c r="T1289" s="200"/>
      <c r="U1289" s="200"/>
      <c r="V1289" s="200"/>
      <c r="W1289" s="200"/>
      <c r="X1289" s="200"/>
      <c r="Y1289" s="200"/>
      <c r="Z1289" s="200"/>
    </row>
    <row r="1290" spans="1:26" ht="12.75">
      <c r="A1290" s="172"/>
      <c r="B1290" s="203" t="s">
        <v>1957</v>
      </c>
      <c r="C1290" s="203"/>
      <c r="D1290" s="199"/>
      <c r="E1290" s="200"/>
      <c r="F1290" s="200"/>
      <c r="G1290" s="200"/>
      <c r="H1290" s="200"/>
      <c r="I1290" s="200"/>
      <c r="J1290" s="200"/>
      <c r="K1290" s="200"/>
      <c r="L1290" s="200"/>
      <c r="M1290" s="200"/>
      <c r="N1290" s="200"/>
      <c r="O1290" s="200"/>
      <c r="P1290" s="200"/>
      <c r="Q1290" s="200"/>
      <c r="R1290" s="200"/>
      <c r="S1290" s="200"/>
      <c r="T1290" s="200"/>
      <c r="U1290" s="200"/>
      <c r="V1290" s="200"/>
      <c r="W1290" s="200"/>
      <c r="X1290" s="200"/>
      <c r="Y1290" s="200"/>
      <c r="Z1290" s="200"/>
    </row>
    <row r="1291" spans="1:26" ht="12.75">
      <c r="A1291" s="172"/>
      <c r="B1291" s="233">
        <v>44183</v>
      </c>
      <c r="C1291" s="233"/>
      <c r="D1291" s="175"/>
      <c r="E1291" s="176"/>
      <c r="F1291" s="176"/>
      <c r="G1291" s="176"/>
      <c r="H1291" s="176"/>
      <c r="I1291" s="176"/>
      <c r="J1291" s="176"/>
      <c r="K1291" s="176"/>
      <c r="L1291" s="176"/>
      <c r="M1291" s="176"/>
      <c r="N1291" s="176"/>
      <c r="O1291" s="176"/>
      <c r="P1291" s="176"/>
      <c r="Q1291" s="176"/>
      <c r="R1291" s="176"/>
      <c r="S1291" s="176"/>
      <c r="T1291" s="176"/>
      <c r="U1291" s="176"/>
      <c r="V1291" s="176"/>
      <c r="W1291" s="176"/>
      <c r="X1291" s="176"/>
      <c r="Y1291" s="176"/>
      <c r="Z1291" s="176"/>
    </row>
    <row r="1292" spans="1:26" ht="204">
      <c r="A1292" s="172"/>
      <c r="B1292" s="203" t="s">
        <v>1958</v>
      </c>
      <c r="C1292" s="203"/>
      <c r="D1292" s="199"/>
      <c r="E1292" s="200"/>
      <c r="F1292" s="200"/>
      <c r="G1292" s="200"/>
      <c r="H1292" s="200"/>
      <c r="I1292" s="200"/>
      <c r="J1292" s="200"/>
      <c r="K1292" s="200"/>
      <c r="L1292" s="200"/>
      <c r="M1292" s="200"/>
      <c r="N1292" s="200"/>
      <c r="O1292" s="200"/>
      <c r="P1292" s="200"/>
      <c r="Q1292" s="200"/>
      <c r="R1292" s="200"/>
      <c r="S1292" s="200"/>
      <c r="T1292" s="200"/>
      <c r="U1292" s="200"/>
      <c r="V1292" s="200"/>
      <c r="W1292" s="200"/>
      <c r="X1292" s="200"/>
      <c r="Y1292" s="200"/>
      <c r="Z1292" s="200"/>
    </row>
    <row r="1293" spans="1:26" ht="18">
      <c r="A1293" s="172"/>
      <c r="B1293" s="188"/>
      <c r="C1293" s="238"/>
      <c r="D1293" s="199"/>
      <c r="E1293" s="200"/>
      <c r="F1293" s="200"/>
      <c r="G1293" s="200"/>
      <c r="H1293" s="200"/>
      <c r="I1293" s="200"/>
      <c r="J1293" s="200"/>
      <c r="K1293" s="200"/>
      <c r="L1293" s="200"/>
      <c r="M1293" s="200"/>
      <c r="N1293" s="200"/>
      <c r="O1293" s="200"/>
      <c r="P1293" s="200"/>
      <c r="Q1293" s="200"/>
      <c r="R1293" s="200"/>
      <c r="S1293" s="200"/>
      <c r="T1293" s="200"/>
      <c r="U1293" s="200"/>
      <c r="V1293" s="200"/>
      <c r="W1293" s="200"/>
      <c r="X1293" s="200"/>
      <c r="Y1293" s="200"/>
      <c r="Z1293" s="200"/>
    </row>
    <row r="1294" spans="1:26" ht="114.75">
      <c r="A1294" s="172"/>
      <c r="B1294" s="203" t="s">
        <v>1959</v>
      </c>
      <c r="C1294" s="203"/>
      <c r="D1294" s="199"/>
      <c r="E1294" s="200"/>
      <c r="F1294" s="200"/>
      <c r="G1294" s="200"/>
      <c r="H1294" s="200"/>
      <c r="I1294" s="200"/>
      <c r="J1294" s="200"/>
      <c r="K1294" s="200"/>
      <c r="L1294" s="200"/>
      <c r="M1294" s="200"/>
      <c r="N1294" s="200"/>
      <c r="O1294" s="200"/>
      <c r="P1294" s="200"/>
      <c r="Q1294" s="200"/>
      <c r="R1294" s="200"/>
      <c r="S1294" s="200"/>
      <c r="T1294" s="200"/>
      <c r="U1294" s="200"/>
      <c r="V1294" s="200"/>
      <c r="W1294" s="200"/>
      <c r="X1294" s="200"/>
      <c r="Y1294" s="200"/>
      <c r="Z1294" s="200"/>
    </row>
    <row r="1295" spans="1:26" ht="25.5">
      <c r="A1295" s="172"/>
      <c r="B1295" s="203" t="s">
        <v>1960</v>
      </c>
      <c r="C1295" s="203"/>
      <c r="D1295" s="199"/>
      <c r="E1295" s="200"/>
      <c r="F1295" s="200"/>
      <c r="G1295" s="200"/>
      <c r="H1295" s="200"/>
      <c r="I1295" s="200"/>
      <c r="J1295" s="200"/>
      <c r="K1295" s="200"/>
      <c r="L1295" s="200"/>
      <c r="M1295" s="200"/>
      <c r="N1295" s="200"/>
      <c r="O1295" s="200"/>
      <c r="P1295" s="200"/>
      <c r="Q1295" s="200"/>
      <c r="R1295" s="200"/>
      <c r="S1295" s="200"/>
      <c r="T1295" s="200"/>
      <c r="U1295" s="200"/>
      <c r="V1295" s="200"/>
      <c r="W1295" s="200"/>
      <c r="X1295" s="200"/>
      <c r="Y1295" s="200"/>
      <c r="Z1295" s="200"/>
    </row>
    <row r="1296" spans="1:26" ht="12.75">
      <c r="A1296" s="172"/>
      <c r="B1296" s="203" t="s">
        <v>1961</v>
      </c>
      <c r="C1296" s="203"/>
      <c r="D1296" s="199"/>
      <c r="E1296" s="200"/>
      <c r="F1296" s="200"/>
      <c r="G1296" s="200"/>
      <c r="H1296" s="200"/>
      <c r="I1296" s="200"/>
      <c r="J1296" s="200"/>
      <c r="K1296" s="200"/>
      <c r="L1296" s="200"/>
      <c r="M1296" s="200"/>
      <c r="N1296" s="200"/>
      <c r="O1296" s="200"/>
      <c r="P1296" s="200"/>
      <c r="Q1296" s="200"/>
      <c r="R1296" s="200"/>
      <c r="S1296" s="200"/>
      <c r="T1296" s="200"/>
      <c r="U1296" s="200"/>
      <c r="V1296" s="200"/>
      <c r="W1296" s="200"/>
      <c r="X1296" s="200"/>
      <c r="Y1296" s="200"/>
      <c r="Z1296" s="200"/>
    </row>
    <row r="1297" spans="1:26" ht="25.5">
      <c r="A1297" s="172"/>
      <c r="B1297" s="203" t="s">
        <v>1962</v>
      </c>
      <c r="C1297" s="203"/>
      <c r="D1297" s="199"/>
      <c r="E1297" s="200"/>
      <c r="F1297" s="200"/>
      <c r="G1297" s="200"/>
      <c r="H1297" s="200"/>
      <c r="I1297" s="200"/>
      <c r="J1297" s="200"/>
      <c r="K1297" s="200"/>
      <c r="L1297" s="200"/>
      <c r="M1297" s="200"/>
      <c r="N1297" s="200"/>
      <c r="O1297" s="200"/>
      <c r="P1297" s="200"/>
      <c r="Q1297" s="200"/>
      <c r="R1297" s="200"/>
      <c r="S1297" s="200"/>
      <c r="T1297" s="200"/>
      <c r="U1297" s="200"/>
      <c r="V1297" s="200"/>
      <c r="W1297" s="200"/>
      <c r="X1297" s="200"/>
      <c r="Y1297" s="200"/>
      <c r="Z1297" s="200"/>
    </row>
    <row r="1298" spans="1:26" ht="102">
      <c r="A1298" s="172"/>
      <c r="B1298" s="203" t="s">
        <v>1963</v>
      </c>
      <c r="C1298" s="203" t="s">
        <v>1964</v>
      </c>
      <c r="D1298" s="203" t="s">
        <v>1965</v>
      </c>
      <c r="E1298" s="200"/>
      <c r="F1298" s="200"/>
      <c r="G1298" s="200"/>
      <c r="H1298" s="200"/>
      <c r="I1298" s="200"/>
      <c r="J1298" s="200"/>
      <c r="K1298" s="200"/>
      <c r="L1298" s="200"/>
      <c r="M1298" s="200"/>
      <c r="N1298" s="200"/>
      <c r="O1298" s="200"/>
      <c r="P1298" s="200"/>
      <c r="Q1298" s="200"/>
      <c r="R1298" s="200"/>
      <c r="S1298" s="200"/>
      <c r="T1298" s="200"/>
      <c r="U1298" s="200"/>
      <c r="V1298" s="200"/>
      <c r="W1298" s="200"/>
      <c r="X1298" s="200"/>
      <c r="Y1298" s="200"/>
      <c r="Z1298" s="200"/>
    </row>
    <row r="1299" spans="1:26" ht="76.5">
      <c r="A1299" s="172"/>
      <c r="B1299" s="203" t="s">
        <v>1966</v>
      </c>
      <c r="C1299" s="203" t="s">
        <v>1967</v>
      </c>
      <c r="D1299" s="199"/>
      <c r="E1299" s="200"/>
      <c r="F1299" s="200"/>
      <c r="G1299" s="200"/>
      <c r="H1299" s="200"/>
      <c r="I1299" s="200"/>
      <c r="J1299" s="200"/>
      <c r="K1299" s="200"/>
      <c r="L1299" s="200"/>
      <c r="M1299" s="200"/>
      <c r="N1299" s="200"/>
      <c r="O1299" s="200"/>
      <c r="P1299" s="200"/>
      <c r="Q1299" s="200"/>
      <c r="R1299" s="200"/>
      <c r="S1299" s="200"/>
      <c r="T1299" s="200"/>
      <c r="U1299" s="200"/>
      <c r="V1299" s="200"/>
      <c r="W1299" s="200"/>
      <c r="X1299" s="200"/>
      <c r="Y1299" s="200"/>
      <c r="Z1299" s="200"/>
    </row>
    <row r="1300" spans="1:26" ht="25.5">
      <c r="A1300" s="172"/>
      <c r="B1300" s="203" t="s">
        <v>1968</v>
      </c>
      <c r="C1300" s="203"/>
      <c r="D1300" s="199"/>
      <c r="E1300" s="200"/>
      <c r="F1300" s="200"/>
      <c r="G1300" s="200"/>
      <c r="H1300" s="200"/>
      <c r="I1300" s="200"/>
      <c r="J1300" s="200"/>
      <c r="K1300" s="200"/>
      <c r="L1300" s="200"/>
      <c r="M1300" s="200"/>
      <c r="N1300" s="200"/>
      <c r="O1300" s="200"/>
      <c r="P1300" s="200"/>
      <c r="Q1300" s="200"/>
      <c r="R1300" s="200"/>
      <c r="S1300" s="200"/>
      <c r="T1300" s="200"/>
      <c r="U1300" s="200"/>
      <c r="V1300" s="200"/>
      <c r="W1300" s="200"/>
      <c r="X1300" s="200"/>
      <c r="Y1300" s="200"/>
      <c r="Z1300" s="200"/>
    </row>
    <row r="1301" spans="1:26" ht="89.25">
      <c r="A1301" s="172"/>
      <c r="B1301" s="203" t="s">
        <v>1969</v>
      </c>
      <c r="C1301" s="203" t="s">
        <v>1970</v>
      </c>
      <c r="D1301" s="199"/>
      <c r="E1301" s="200"/>
      <c r="F1301" s="200"/>
      <c r="G1301" s="200"/>
      <c r="H1301" s="200"/>
      <c r="I1301" s="200"/>
      <c r="J1301" s="200"/>
      <c r="K1301" s="200"/>
      <c r="L1301" s="200"/>
      <c r="M1301" s="200"/>
      <c r="N1301" s="200"/>
      <c r="O1301" s="200"/>
      <c r="P1301" s="200"/>
      <c r="Q1301" s="200"/>
      <c r="R1301" s="200"/>
      <c r="S1301" s="200"/>
      <c r="T1301" s="200"/>
      <c r="U1301" s="200"/>
      <c r="V1301" s="200"/>
      <c r="W1301" s="200"/>
      <c r="X1301" s="200"/>
      <c r="Y1301" s="200"/>
      <c r="Z1301" s="200"/>
    </row>
    <row r="1302" spans="1:26" ht="267.75">
      <c r="A1302" s="172"/>
      <c r="B1302" s="203" t="s">
        <v>1971</v>
      </c>
      <c r="C1302" s="203" t="s">
        <v>1972</v>
      </c>
      <c r="D1302" s="101"/>
      <c r="E1302" s="200"/>
      <c r="F1302" s="200"/>
      <c r="G1302" s="200"/>
      <c r="H1302" s="200"/>
      <c r="I1302" s="200"/>
      <c r="J1302" s="200"/>
      <c r="K1302" s="200"/>
      <c r="L1302" s="200"/>
      <c r="M1302" s="200"/>
      <c r="N1302" s="200"/>
      <c r="O1302" s="200"/>
      <c r="P1302" s="200"/>
      <c r="Q1302" s="200"/>
      <c r="R1302" s="200"/>
      <c r="S1302" s="200"/>
      <c r="T1302" s="200"/>
      <c r="U1302" s="200"/>
      <c r="V1302" s="200"/>
      <c r="W1302" s="200"/>
      <c r="X1302" s="200"/>
      <c r="Y1302" s="200"/>
      <c r="Z1302" s="200"/>
    </row>
    <row r="1303" spans="1:26" ht="114.75">
      <c r="A1303" s="172"/>
      <c r="B1303" s="203" t="s">
        <v>1973</v>
      </c>
      <c r="C1303" s="203" t="s">
        <v>1974</v>
      </c>
      <c r="D1303" s="101"/>
      <c r="E1303" s="200"/>
      <c r="F1303" s="200"/>
      <c r="G1303" s="200"/>
      <c r="H1303" s="200"/>
      <c r="I1303" s="200"/>
      <c r="J1303" s="200"/>
      <c r="K1303" s="200"/>
      <c r="L1303" s="200"/>
      <c r="M1303" s="200"/>
      <c r="N1303" s="200"/>
      <c r="O1303" s="200"/>
      <c r="P1303" s="200"/>
      <c r="Q1303" s="200"/>
      <c r="R1303" s="200"/>
      <c r="S1303" s="200"/>
      <c r="T1303" s="200"/>
      <c r="U1303" s="200"/>
      <c r="V1303" s="200"/>
      <c r="W1303" s="200"/>
      <c r="X1303" s="200"/>
      <c r="Y1303" s="200"/>
      <c r="Z1303" s="200"/>
    </row>
    <row r="1304" spans="1:26" ht="12.75">
      <c r="A1304" s="172"/>
      <c r="B1304" s="34" t="s">
        <v>1975</v>
      </c>
      <c r="C1304" s="226"/>
      <c r="D1304" s="175"/>
      <c r="E1304" s="176"/>
      <c r="F1304" s="176"/>
      <c r="G1304" s="176"/>
      <c r="H1304" s="176"/>
      <c r="I1304" s="176"/>
      <c r="J1304" s="176"/>
      <c r="K1304" s="176"/>
      <c r="L1304" s="176"/>
      <c r="M1304" s="176"/>
      <c r="N1304" s="176"/>
      <c r="O1304" s="176"/>
      <c r="P1304" s="176"/>
      <c r="Q1304" s="176"/>
      <c r="R1304" s="176"/>
      <c r="S1304" s="176"/>
      <c r="T1304" s="176"/>
      <c r="U1304" s="176"/>
      <c r="V1304" s="176"/>
      <c r="W1304" s="176"/>
      <c r="X1304" s="176"/>
      <c r="Y1304" s="176"/>
      <c r="Z1304" s="176"/>
    </row>
    <row r="1305" spans="1:26" ht="51">
      <c r="A1305" s="172"/>
      <c r="B1305" s="203" t="s">
        <v>1976</v>
      </c>
      <c r="C1305" s="203"/>
      <c r="D1305" s="199"/>
      <c r="E1305" s="200"/>
      <c r="F1305" s="200"/>
      <c r="G1305" s="200"/>
      <c r="H1305" s="200"/>
      <c r="I1305" s="200"/>
      <c r="J1305" s="200"/>
      <c r="K1305" s="200"/>
      <c r="L1305" s="200"/>
      <c r="M1305" s="200"/>
      <c r="N1305" s="200"/>
      <c r="O1305" s="200"/>
      <c r="P1305" s="200"/>
      <c r="Q1305" s="200"/>
      <c r="R1305" s="200"/>
      <c r="S1305" s="200"/>
      <c r="T1305" s="200"/>
      <c r="U1305" s="200"/>
      <c r="V1305" s="200"/>
      <c r="W1305" s="200"/>
      <c r="X1305" s="200"/>
      <c r="Y1305" s="200"/>
      <c r="Z1305" s="200"/>
    </row>
    <row r="1306" spans="1:26" ht="12.75">
      <c r="A1306" s="172"/>
      <c r="B1306" s="203" t="s">
        <v>1977</v>
      </c>
      <c r="C1306" s="203"/>
      <c r="D1306" s="199"/>
      <c r="E1306" s="200"/>
      <c r="F1306" s="200"/>
      <c r="G1306" s="200"/>
      <c r="H1306" s="200"/>
      <c r="I1306" s="200"/>
      <c r="J1306" s="200"/>
      <c r="K1306" s="200"/>
      <c r="L1306" s="200"/>
      <c r="M1306" s="200"/>
      <c r="N1306" s="200"/>
      <c r="O1306" s="200"/>
      <c r="P1306" s="200"/>
      <c r="Q1306" s="200"/>
      <c r="R1306" s="200"/>
      <c r="S1306" s="200"/>
      <c r="T1306" s="200"/>
      <c r="U1306" s="200"/>
      <c r="V1306" s="200"/>
      <c r="W1306" s="200"/>
      <c r="X1306" s="200"/>
      <c r="Y1306" s="200"/>
      <c r="Z1306" s="200"/>
    </row>
    <row r="1307" spans="1:26" ht="63.75">
      <c r="A1307" s="172"/>
      <c r="B1307" s="203" t="s">
        <v>1978</v>
      </c>
      <c r="C1307" s="203"/>
      <c r="D1307" s="199"/>
      <c r="E1307" s="200"/>
      <c r="F1307" s="200"/>
      <c r="G1307" s="200"/>
      <c r="H1307" s="200"/>
      <c r="I1307" s="200"/>
      <c r="J1307" s="200"/>
      <c r="K1307" s="200"/>
      <c r="L1307" s="200"/>
      <c r="M1307" s="200"/>
      <c r="N1307" s="200"/>
      <c r="O1307" s="200"/>
      <c r="P1307" s="200"/>
      <c r="Q1307" s="200"/>
      <c r="R1307" s="200"/>
      <c r="S1307" s="200"/>
      <c r="T1307" s="200"/>
      <c r="U1307" s="200"/>
      <c r="V1307" s="200"/>
      <c r="W1307" s="200"/>
      <c r="X1307" s="200"/>
      <c r="Y1307" s="200"/>
      <c r="Z1307" s="200"/>
    </row>
    <row r="1308" spans="1:26" ht="127.5">
      <c r="A1308" s="172"/>
      <c r="B1308" s="237" t="s">
        <v>1979</v>
      </c>
      <c r="C1308" s="203" t="s">
        <v>1980</v>
      </c>
      <c r="D1308" s="199"/>
      <c r="E1308" s="200"/>
      <c r="F1308" s="200"/>
      <c r="G1308" s="200"/>
      <c r="H1308" s="200"/>
      <c r="I1308" s="200"/>
      <c r="J1308" s="200"/>
      <c r="K1308" s="200"/>
      <c r="L1308" s="200"/>
      <c r="M1308" s="200"/>
      <c r="N1308" s="200"/>
      <c r="O1308" s="200"/>
      <c r="P1308" s="200"/>
      <c r="Q1308" s="200"/>
      <c r="R1308" s="200"/>
      <c r="S1308" s="200"/>
      <c r="T1308" s="200"/>
      <c r="U1308" s="200"/>
      <c r="V1308" s="200"/>
      <c r="W1308" s="200"/>
      <c r="X1308" s="200"/>
      <c r="Y1308" s="200"/>
      <c r="Z1308" s="200"/>
    </row>
    <row r="1309" spans="1:26" ht="127.5">
      <c r="A1309" s="172"/>
      <c r="B1309" s="203" t="s">
        <v>1981</v>
      </c>
      <c r="C1309" s="203" t="s">
        <v>1982</v>
      </c>
      <c r="D1309" s="199"/>
      <c r="E1309" s="200"/>
      <c r="F1309" s="200"/>
      <c r="G1309" s="200"/>
      <c r="H1309" s="200"/>
      <c r="I1309" s="200"/>
      <c r="J1309" s="200"/>
      <c r="K1309" s="200"/>
      <c r="L1309" s="200"/>
      <c r="M1309" s="200"/>
      <c r="N1309" s="200"/>
      <c r="O1309" s="200"/>
      <c r="P1309" s="200"/>
      <c r="Q1309" s="200"/>
      <c r="R1309" s="200"/>
      <c r="S1309" s="200"/>
      <c r="T1309" s="200"/>
      <c r="U1309" s="200"/>
      <c r="V1309" s="200"/>
      <c r="W1309" s="200"/>
      <c r="X1309" s="200"/>
      <c r="Y1309" s="200"/>
      <c r="Z1309" s="200"/>
    </row>
    <row r="1310" spans="1:26" ht="38.25">
      <c r="A1310" s="172"/>
      <c r="B1310" s="203" t="s">
        <v>1983</v>
      </c>
      <c r="C1310" s="239" t="s">
        <v>1984</v>
      </c>
      <c r="D1310" s="199"/>
      <c r="E1310" s="200"/>
      <c r="F1310" s="200"/>
      <c r="G1310" s="200"/>
      <c r="H1310" s="200"/>
      <c r="I1310" s="200"/>
      <c r="J1310" s="200"/>
      <c r="K1310" s="200"/>
      <c r="L1310" s="200"/>
      <c r="M1310" s="200"/>
      <c r="N1310" s="200"/>
      <c r="O1310" s="200"/>
      <c r="P1310" s="200"/>
      <c r="Q1310" s="200"/>
      <c r="R1310" s="200"/>
      <c r="S1310" s="200"/>
      <c r="T1310" s="200"/>
      <c r="U1310" s="200"/>
      <c r="V1310" s="200"/>
      <c r="W1310" s="200"/>
      <c r="X1310" s="200"/>
      <c r="Y1310" s="200"/>
      <c r="Z1310" s="200"/>
    </row>
    <row r="1311" spans="1:26" ht="127.5">
      <c r="A1311" s="172"/>
      <c r="B1311" s="203" t="s">
        <v>1985</v>
      </c>
      <c r="C1311" s="203" t="s">
        <v>1986</v>
      </c>
      <c r="D1311" s="199"/>
      <c r="E1311" s="200"/>
      <c r="F1311" s="200"/>
      <c r="G1311" s="200"/>
      <c r="H1311" s="200"/>
      <c r="I1311" s="200"/>
      <c r="J1311" s="200"/>
      <c r="K1311" s="200"/>
      <c r="L1311" s="200"/>
      <c r="M1311" s="200"/>
      <c r="N1311" s="200"/>
      <c r="O1311" s="200"/>
      <c r="P1311" s="200"/>
      <c r="Q1311" s="200"/>
      <c r="R1311" s="200"/>
      <c r="S1311" s="200"/>
      <c r="T1311" s="200"/>
      <c r="U1311" s="200"/>
      <c r="V1311" s="200"/>
      <c r="W1311" s="200"/>
      <c r="X1311" s="200"/>
      <c r="Y1311" s="200"/>
      <c r="Z1311" s="200"/>
    </row>
    <row r="1312" spans="1:26" ht="89.25">
      <c r="A1312" s="172"/>
      <c r="B1312" s="203" t="s">
        <v>1987</v>
      </c>
      <c r="C1312" s="203"/>
      <c r="D1312" s="199"/>
      <c r="E1312" s="200"/>
      <c r="F1312" s="200"/>
      <c r="G1312" s="200"/>
      <c r="H1312" s="200"/>
      <c r="I1312" s="200"/>
      <c r="J1312" s="200"/>
      <c r="K1312" s="200"/>
      <c r="L1312" s="200"/>
      <c r="M1312" s="200"/>
      <c r="N1312" s="200"/>
      <c r="O1312" s="200"/>
      <c r="P1312" s="200"/>
      <c r="Q1312" s="200"/>
      <c r="R1312" s="200"/>
      <c r="S1312" s="200"/>
      <c r="T1312" s="200"/>
      <c r="U1312" s="200"/>
      <c r="V1312" s="200"/>
      <c r="W1312" s="200"/>
      <c r="X1312" s="200"/>
      <c r="Y1312" s="200"/>
      <c r="Z1312" s="200"/>
    </row>
    <row r="1313" spans="1:26" ht="12.75">
      <c r="A1313" s="172"/>
      <c r="B1313" s="203" t="s">
        <v>1988</v>
      </c>
      <c r="C1313" s="203" t="s">
        <v>1989</v>
      </c>
      <c r="D1313" s="199"/>
      <c r="E1313" s="200"/>
      <c r="F1313" s="200"/>
      <c r="G1313" s="200"/>
      <c r="H1313" s="200"/>
      <c r="I1313" s="200"/>
      <c r="J1313" s="200"/>
      <c r="K1313" s="200"/>
      <c r="L1313" s="200"/>
      <c r="M1313" s="200"/>
      <c r="N1313" s="200"/>
      <c r="O1313" s="200"/>
      <c r="P1313" s="200"/>
      <c r="Q1313" s="200"/>
      <c r="R1313" s="200"/>
      <c r="S1313" s="200"/>
      <c r="T1313" s="200"/>
      <c r="U1313" s="200"/>
      <c r="V1313" s="200"/>
      <c r="W1313" s="200"/>
      <c r="X1313" s="200"/>
      <c r="Y1313" s="200"/>
      <c r="Z1313" s="200"/>
    </row>
    <row r="1314" spans="1:26" ht="318.75">
      <c r="A1314" s="172"/>
      <c r="B1314" s="203" t="s">
        <v>1990</v>
      </c>
      <c r="C1314" s="203" t="s">
        <v>1991</v>
      </c>
      <c r="D1314" s="203" t="s">
        <v>1992</v>
      </c>
      <c r="E1314" s="227" t="s">
        <v>1993</v>
      </c>
      <c r="F1314" s="200"/>
      <c r="G1314" s="200"/>
      <c r="H1314" s="200"/>
      <c r="I1314" s="200"/>
      <c r="J1314" s="200"/>
      <c r="K1314" s="200"/>
      <c r="L1314" s="200"/>
      <c r="M1314" s="200"/>
      <c r="N1314" s="200"/>
      <c r="O1314" s="200"/>
      <c r="P1314" s="200"/>
      <c r="Q1314" s="200"/>
      <c r="R1314" s="200"/>
      <c r="S1314" s="200"/>
      <c r="T1314" s="200"/>
      <c r="U1314" s="200"/>
      <c r="V1314" s="200"/>
      <c r="W1314" s="200"/>
      <c r="X1314" s="200"/>
      <c r="Y1314" s="200"/>
      <c r="Z1314" s="200"/>
    </row>
    <row r="1315" spans="1:26" ht="63.75">
      <c r="A1315" s="172"/>
      <c r="B1315" s="203" t="s">
        <v>1994</v>
      </c>
      <c r="C1315" s="203" t="s">
        <v>1995</v>
      </c>
      <c r="D1315" s="101" t="s">
        <v>1996</v>
      </c>
      <c r="E1315" s="200"/>
      <c r="F1315" s="200"/>
      <c r="G1315" s="200"/>
      <c r="H1315" s="200"/>
      <c r="I1315" s="200"/>
      <c r="J1315" s="200"/>
      <c r="K1315" s="200"/>
      <c r="L1315" s="200"/>
      <c r="M1315" s="200"/>
      <c r="N1315" s="200"/>
      <c r="O1315" s="200"/>
      <c r="P1315" s="200"/>
      <c r="Q1315" s="200"/>
      <c r="R1315" s="200"/>
      <c r="S1315" s="200"/>
      <c r="T1315" s="200"/>
      <c r="U1315" s="200"/>
      <c r="V1315" s="200"/>
      <c r="W1315" s="200"/>
      <c r="X1315" s="200"/>
      <c r="Y1315" s="200"/>
      <c r="Z1315" s="200"/>
    </row>
    <row r="1316" spans="1:26" ht="76.5">
      <c r="A1316" s="172"/>
      <c r="B1316" s="203" t="s">
        <v>1997</v>
      </c>
      <c r="C1316" s="203"/>
      <c r="D1316" s="199"/>
      <c r="E1316" s="200"/>
      <c r="F1316" s="200"/>
      <c r="G1316" s="200"/>
      <c r="H1316" s="200"/>
      <c r="I1316" s="200"/>
      <c r="J1316" s="200"/>
      <c r="K1316" s="200"/>
      <c r="L1316" s="200"/>
      <c r="M1316" s="200"/>
      <c r="N1316" s="200"/>
      <c r="O1316" s="200"/>
      <c r="P1316" s="200"/>
      <c r="Q1316" s="200"/>
      <c r="R1316" s="200"/>
      <c r="S1316" s="200"/>
      <c r="T1316" s="200"/>
      <c r="U1316" s="200"/>
      <c r="V1316" s="200"/>
      <c r="W1316" s="200"/>
      <c r="X1316" s="200"/>
      <c r="Y1316" s="200"/>
      <c r="Z1316" s="200"/>
    </row>
    <row r="1317" spans="1:26" ht="89.25">
      <c r="A1317" s="172"/>
      <c r="B1317" s="203" t="s">
        <v>1998</v>
      </c>
      <c r="C1317" s="203"/>
      <c r="D1317" s="199"/>
      <c r="E1317" s="200"/>
      <c r="F1317" s="200"/>
      <c r="G1317" s="200"/>
      <c r="H1317" s="200"/>
      <c r="I1317" s="200"/>
      <c r="J1317" s="200"/>
      <c r="K1317" s="200"/>
      <c r="L1317" s="200"/>
      <c r="M1317" s="200"/>
      <c r="N1317" s="200"/>
      <c r="O1317" s="200"/>
      <c r="P1317" s="200"/>
      <c r="Q1317" s="200"/>
      <c r="R1317" s="200"/>
      <c r="S1317" s="200"/>
      <c r="T1317" s="200"/>
      <c r="U1317" s="200"/>
      <c r="V1317" s="200"/>
      <c r="W1317" s="200"/>
      <c r="X1317" s="200"/>
      <c r="Y1317" s="200"/>
      <c r="Z1317" s="200"/>
    </row>
    <row r="1318" spans="1:26" ht="25.5">
      <c r="A1318" s="172"/>
      <c r="B1318" s="203" t="s">
        <v>1999</v>
      </c>
      <c r="C1318" s="203" t="s">
        <v>2000</v>
      </c>
      <c r="D1318" s="199"/>
      <c r="E1318" s="200"/>
      <c r="F1318" s="200"/>
      <c r="G1318" s="200"/>
      <c r="H1318" s="200"/>
      <c r="I1318" s="200"/>
      <c r="J1318" s="200"/>
      <c r="K1318" s="200"/>
      <c r="L1318" s="200"/>
      <c r="M1318" s="200"/>
      <c r="N1318" s="200"/>
      <c r="O1318" s="200"/>
      <c r="P1318" s="200"/>
      <c r="Q1318" s="200"/>
      <c r="R1318" s="200"/>
      <c r="S1318" s="200"/>
      <c r="T1318" s="200"/>
      <c r="U1318" s="200"/>
      <c r="V1318" s="200"/>
      <c r="W1318" s="200"/>
      <c r="X1318" s="200"/>
      <c r="Y1318" s="200"/>
      <c r="Z1318" s="200"/>
    </row>
    <row r="1319" spans="1:26" ht="114.75">
      <c r="A1319" s="172"/>
      <c r="B1319" s="203" t="s">
        <v>2001</v>
      </c>
      <c r="C1319" s="203" t="s">
        <v>2002</v>
      </c>
      <c r="D1319" s="199"/>
      <c r="E1319" s="200"/>
      <c r="F1319" s="200"/>
      <c r="G1319" s="200"/>
      <c r="H1319" s="200"/>
      <c r="I1319" s="200"/>
      <c r="J1319" s="200"/>
      <c r="K1319" s="200"/>
      <c r="L1319" s="200"/>
      <c r="M1319" s="200"/>
      <c r="N1319" s="200"/>
      <c r="O1319" s="200"/>
      <c r="P1319" s="200"/>
      <c r="Q1319" s="200"/>
      <c r="R1319" s="200"/>
      <c r="S1319" s="200"/>
      <c r="T1319" s="200"/>
      <c r="U1319" s="200"/>
      <c r="V1319" s="200"/>
      <c r="W1319" s="200"/>
      <c r="X1319" s="200"/>
      <c r="Y1319" s="200"/>
      <c r="Z1319" s="200"/>
    </row>
    <row r="1320" spans="1:26" ht="63.75">
      <c r="A1320" s="172"/>
      <c r="B1320" s="203" t="s">
        <v>2003</v>
      </c>
      <c r="C1320" s="203" t="s">
        <v>2004</v>
      </c>
      <c r="D1320" s="199"/>
      <c r="E1320" s="200"/>
      <c r="F1320" s="200"/>
      <c r="G1320" s="200"/>
      <c r="H1320" s="200"/>
      <c r="I1320" s="200"/>
      <c r="J1320" s="200"/>
      <c r="K1320" s="200"/>
      <c r="L1320" s="200"/>
      <c r="M1320" s="200"/>
      <c r="N1320" s="200"/>
      <c r="O1320" s="200"/>
      <c r="P1320" s="200"/>
      <c r="Q1320" s="200"/>
      <c r="R1320" s="200"/>
      <c r="S1320" s="200"/>
      <c r="T1320" s="200"/>
      <c r="U1320" s="200"/>
      <c r="V1320" s="200"/>
      <c r="W1320" s="200"/>
      <c r="X1320" s="200"/>
      <c r="Y1320" s="200"/>
      <c r="Z1320" s="200"/>
    </row>
    <row r="1321" spans="1:26" ht="127.5">
      <c r="A1321" s="172"/>
      <c r="B1321" s="203" t="s">
        <v>2005</v>
      </c>
      <c r="C1321" s="237" t="s">
        <v>2006</v>
      </c>
      <c r="D1321" s="199"/>
      <c r="E1321" s="200"/>
      <c r="F1321" s="200"/>
      <c r="G1321" s="200"/>
      <c r="H1321" s="200"/>
      <c r="I1321" s="200"/>
      <c r="J1321" s="200"/>
      <c r="K1321" s="200"/>
      <c r="L1321" s="200"/>
      <c r="M1321" s="200"/>
      <c r="N1321" s="200"/>
      <c r="O1321" s="200"/>
      <c r="P1321" s="200"/>
      <c r="Q1321" s="200"/>
      <c r="R1321" s="200"/>
      <c r="S1321" s="200"/>
      <c r="T1321" s="200"/>
      <c r="U1321" s="200"/>
      <c r="V1321" s="200"/>
      <c r="W1321" s="200"/>
      <c r="X1321" s="200"/>
      <c r="Y1321" s="200"/>
      <c r="Z1321" s="200"/>
    </row>
    <row r="1322" spans="1:26" ht="38.25">
      <c r="A1322" s="172"/>
      <c r="B1322" s="203" t="s">
        <v>2007</v>
      </c>
      <c r="C1322" s="203"/>
      <c r="D1322" s="199"/>
      <c r="E1322" s="200"/>
      <c r="F1322" s="200"/>
      <c r="G1322" s="200"/>
      <c r="H1322" s="200"/>
      <c r="I1322" s="200"/>
      <c r="J1322" s="200"/>
      <c r="K1322" s="200"/>
      <c r="L1322" s="200"/>
      <c r="M1322" s="200"/>
      <c r="N1322" s="200"/>
      <c r="O1322" s="200"/>
      <c r="P1322" s="200"/>
      <c r="Q1322" s="200"/>
      <c r="R1322" s="200"/>
      <c r="S1322" s="200"/>
      <c r="T1322" s="200"/>
      <c r="U1322" s="200"/>
      <c r="V1322" s="200"/>
      <c r="W1322" s="200"/>
      <c r="X1322" s="200"/>
      <c r="Y1322" s="200"/>
      <c r="Z1322" s="200"/>
    </row>
    <row r="1323" spans="1:26" ht="12.75">
      <c r="A1323" s="172"/>
      <c r="B1323" s="203" t="s">
        <v>2008</v>
      </c>
      <c r="C1323" s="203" t="s">
        <v>2009</v>
      </c>
      <c r="D1323" s="199"/>
      <c r="E1323" s="200"/>
      <c r="F1323" s="200"/>
      <c r="G1323" s="200"/>
      <c r="H1323" s="200"/>
      <c r="I1323" s="200"/>
      <c r="J1323" s="200"/>
      <c r="K1323" s="200"/>
      <c r="L1323" s="200"/>
      <c r="M1323" s="200"/>
      <c r="N1323" s="200"/>
      <c r="O1323" s="200"/>
      <c r="P1323" s="200"/>
      <c r="Q1323" s="200"/>
      <c r="R1323" s="200"/>
      <c r="S1323" s="200"/>
      <c r="T1323" s="200"/>
      <c r="U1323" s="200"/>
      <c r="V1323" s="200"/>
      <c r="W1323" s="200"/>
      <c r="X1323" s="200"/>
      <c r="Y1323" s="200"/>
      <c r="Z1323" s="200"/>
    </row>
    <row r="1324" spans="1:26" ht="25.5">
      <c r="A1324" s="172"/>
      <c r="B1324" s="203" t="s">
        <v>2010</v>
      </c>
      <c r="C1324" s="203"/>
      <c r="D1324" s="199"/>
      <c r="E1324" s="200"/>
      <c r="F1324" s="200"/>
      <c r="G1324" s="200"/>
      <c r="H1324" s="200"/>
      <c r="I1324" s="200"/>
      <c r="J1324" s="200"/>
      <c r="K1324" s="200"/>
      <c r="L1324" s="200"/>
      <c r="M1324" s="200"/>
      <c r="N1324" s="200"/>
      <c r="O1324" s="200"/>
      <c r="P1324" s="200"/>
      <c r="Q1324" s="200"/>
      <c r="R1324" s="200"/>
      <c r="S1324" s="200"/>
      <c r="T1324" s="200"/>
      <c r="U1324" s="200"/>
      <c r="V1324" s="200"/>
      <c r="W1324" s="200"/>
      <c r="X1324" s="200"/>
      <c r="Y1324" s="200"/>
      <c r="Z1324" s="200"/>
    </row>
    <row r="1325" spans="1:26" ht="25.5">
      <c r="A1325" s="172"/>
      <c r="B1325" s="203" t="s">
        <v>2011</v>
      </c>
      <c r="C1325" s="203"/>
      <c r="D1325" s="199"/>
      <c r="E1325" s="200"/>
      <c r="F1325" s="200"/>
      <c r="G1325" s="200"/>
      <c r="H1325" s="200"/>
      <c r="I1325" s="200"/>
      <c r="J1325" s="200"/>
      <c r="K1325" s="200"/>
      <c r="L1325" s="200"/>
      <c r="M1325" s="200"/>
      <c r="N1325" s="200"/>
      <c r="O1325" s="200"/>
      <c r="P1325" s="200"/>
      <c r="Q1325" s="200"/>
      <c r="R1325" s="200"/>
      <c r="S1325" s="200"/>
      <c r="T1325" s="200"/>
      <c r="U1325" s="200"/>
      <c r="V1325" s="200"/>
      <c r="W1325" s="200"/>
      <c r="X1325" s="200"/>
      <c r="Y1325" s="200"/>
      <c r="Z1325" s="200"/>
    </row>
    <row r="1326" spans="1:26" ht="12.75">
      <c r="A1326" s="172"/>
      <c r="B1326" s="233">
        <v>44181</v>
      </c>
      <c r="C1326" s="226"/>
      <c r="D1326" s="175"/>
      <c r="E1326" s="176"/>
      <c r="F1326" s="176"/>
      <c r="G1326" s="176"/>
      <c r="H1326" s="176"/>
      <c r="I1326" s="176"/>
      <c r="J1326" s="176"/>
      <c r="K1326" s="176"/>
      <c r="L1326" s="176"/>
      <c r="M1326" s="176"/>
      <c r="N1326" s="176"/>
      <c r="O1326" s="176"/>
      <c r="P1326" s="176"/>
      <c r="Q1326" s="176"/>
      <c r="R1326" s="176"/>
      <c r="S1326" s="176"/>
      <c r="T1326" s="176"/>
      <c r="U1326" s="176"/>
      <c r="V1326" s="176"/>
      <c r="W1326" s="176"/>
      <c r="X1326" s="176"/>
      <c r="Y1326" s="176"/>
      <c r="Z1326" s="176"/>
    </row>
    <row r="1327" spans="1:26" ht="38.25">
      <c r="A1327" s="172"/>
      <c r="B1327" s="203" t="s">
        <v>2012</v>
      </c>
      <c r="C1327" s="239" t="s">
        <v>2006</v>
      </c>
      <c r="D1327" s="199"/>
      <c r="E1327" s="200"/>
      <c r="F1327" s="200"/>
      <c r="G1327" s="200"/>
      <c r="H1327" s="200"/>
      <c r="I1327" s="200"/>
      <c r="J1327" s="200"/>
      <c r="K1327" s="200"/>
      <c r="L1327" s="200"/>
      <c r="M1327" s="200"/>
      <c r="N1327" s="200"/>
      <c r="O1327" s="200"/>
      <c r="P1327" s="200"/>
      <c r="Q1327" s="200"/>
      <c r="R1327" s="200"/>
      <c r="S1327" s="200"/>
      <c r="T1327" s="200"/>
      <c r="U1327" s="200"/>
      <c r="V1327" s="200"/>
      <c r="W1327" s="200"/>
      <c r="X1327" s="200"/>
      <c r="Y1327" s="200"/>
      <c r="Z1327" s="200"/>
    </row>
    <row r="1328" spans="1:26" ht="25.5">
      <c r="A1328" s="172"/>
      <c r="B1328" s="203" t="s">
        <v>2013</v>
      </c>
      <c r="C1328" s="203"/>
      <c r="D1328" s="199"/>
      <c r="E1328" s="200"/>
      <c r="F1328" s="200"/>
      <c r="G1328" s="200"/>
      <c r="H1328" s="200"/>
      <c r="I1328" s="200"/>
      <c r="J1328" s="200"/>
      <c r="K1328" s="200"/>
      <c r="L1328" s="200"/>
      <c r="M1328" s="200"/>
      <c r="N1328" s="200"/>
      <c r="O1328" s="200"/>
      <c r="P1328" s="200"/>
      <c r="Q1328" s="200"/>
      <c r="R1328" s="200"/>
      <c r="S1328" s="200"/>
      <c r="T1328" s="200"/>
      <c r="U1328" s="200"/>
      <c r="V1328" s="200"/>
      <c r="W1328" s="200"/>
      <c r="X1328" s="200"/>
      <c r="Y1328" s="200"/>
      <c r="Z1328" s="200"/>
    </row>
    <row r="1329" spans="1:26" ht="51">
      <c r="A1329" s="172"/>
      <c r="B1329" s="203" t="s">
        <v>2014</v>
      </c>
      <c r="C1329" s="203"/>
      <c r="D1329" s="199"/>
      <c r="E1329" s="200"/>
      <c r="F1329" s="200"/>
      <c r="G1329" s="200"/>
      <c r="H1329" s="200"/>
      <c r="I1329" s="200"/>
      <c r="J1329" s="200"/>
      <c r="K1329" s="200"/>
      <c r="L1329" s="200"/>
      <c r="M1329" s="200"/>
      <c r="N1329" s="200"/>
      <c r="O1329" s="200"/>
      <c r="P1329" s="200"/>
      <c r="Q1329" s="200"/>
      <c r="R1329" s="200"/>
      <c r="S1329" s="200"/>
      <c r="T1329" s="200"/>
      <c r="U1329" s="200"/>
      <c r="V1329" s="200"/>
      <c r="W1329" s="200"/>
      <c r="X1329" s="200"/>
      <c r="Y1329" s="200"/>
      <c r="Z1329" s="200"/>
    </row>
    <row r="1330" spans="1:26" ht="76.5">
      <c r="A1330" s="172"/>
      <c r="B1330" s="203" t="s">
        <v>2015</v>
      </c>
      <c r="C1330" s="203"/>
      <c r="D1330" s="199"/>
      <c r="E1330" s="200"/>
      <c r="F1330" s="200"/>
      <c r="G1330" s="200"/>
      <c r="H1330" s="200"/>
      <c r="I1330" s="200"/>
      <c r="J1330" s="200"/>
      <c r="K1330" s="200"/>
      <c r="L1330" s="200"/>
      <c r="M1330" s="200"/>
      <c r="N1330" s="200"/>
      <c r="O1330" s="200"/>
      <c r="P1330" s="200"/>
      <c r="Q1330" s="200"/>
      <c r="R1330" s="200"/>
      <c r="S1330" s="200"/>
      <c r="T1330" s="200"/>
      <c r="U1330" s="200"/>
      <c r="V1330" s="200"/>
      <c r="W1330" s="200"/>
      <c r="X1330" s="200"/>
      <c r="Y1330" s="200"/>
      <c r="Z1330" s="200"/>
    </row>
    <row r="1331" spans="1:26" ht="63.75">
      <c r="A1331" s="172"/>
      <c r="B1331" s="203" t="s">
        <v>2016</v>
      </c>
      <c r="C1331" s="203" t="s">
        <v>2017</v>
      </c>
      <c r="D1331" s="199"/>
      <c r="E1331" s="200"/>
      <c r="F1331" s="200"/>
      <c r="G1331" s="200"/>
      <c r="H1331" s="200"/>
      <c r="I1331" s="200"/>
      <c r="J1331" s="200"/>
      <c r="K1331" s="200"/>
      <c r="L1331" s="200"/>
      <c r="M1331" s="200"/>
      <c r="N1331" s="200"/>
      <c r="O1331" s="200"/>
      <c r="P1331" s="200"/>
      <c r="Q1331" s="200"/>
      <c r="R1331" s="200"/>
      <c r="S1331" s="200"/>
      <c r="T1331" s="200"/>
      <c r="U1331" s="200"/>
      <c r="V1331" s="200"/>
      <c r="W1331" s="200"/>
      <c r="X1331" s="200"/>
      <c r="Y1331" s="200"/>
      <c r="Z1331" s="200"/>
    </row>
    <row r="1332" spans="1:26" ht="76.5">
      <c r="A1332" s="172"/>
      <c r="B1332" s="203" t="s">
        <v>2018</v>
      </c>
      <c r="C1332" s="188"/>
      <c r="D1332" s="199"/>
      <c r="E1332" s="200"/>
      <c r="F1332" s="200"/>
      <c r="G1332" s="200"/>
      <c r="H1332" s="200"/>
      <c r="I1332" s="200"/>
      <c r="J1332" s="200"/>
      <c r="K1332" s="200"/>
      <c r="L1332" s="200"/>
      <c r="M1332" s="200"/>
      <c r="N1332" s="200"/>
      <c r="O1332" s="200"/>
      <c r="P1332" s="200"/>
      <c r="Q1332" s="200"/>
      <c r="R1332" s="200"/>
      <c r="S1332" s="200"/>
      <c r="T1332" s="200"/>
      <c r="U1332" s="200"/>
      <c r="V1332" s="200"/>
      <c r="W1332" s="200"/>
      <c r="X1332" s="200"/>
      <c r="Y1332" s="200"/>
      <c r="Z1332" s="200"/>
    </row>
    <row r="1333" spans="1:26" ht="89.25">
      <c r="A1333" s="172"/>
      <c r="B1333" s="203" t="s">
        <v>2019</v>
      </c>
      <c r="C1333" s="188"/>
      <c r="D1333" s="199"/>
      <c r="E1333" s="200"/>
      <c r="F1333" s="200"/>
      <c r="G1333" s="200"/>
      <c r="H1333" s="200"/>
      <c r="I1333" s="200"/>
      <c r="J1333" s="200"/>
      <c r="K1333" s="200"/>
      <c r="L1333" s="200"/>
      <c r="M1333" s="200"/>
      <c r="N1333" s="200"/>
      <c r="O1333" s="200"/>
      <c r="P1333" s="200"/>
      <c r="Q1333" s="200"/>
      <c r="R1333" s="200"/>
      <c r="S1333" s="200"/>
      <c r="T1333" s="200"/>
      <c r="U1333" s="200"/>
      <c r="V1333" s="200"/>
      <c r="W1333" s="200"/>
      <c r="X1333" s="200"/>
      <c r="Y1333" s="200"/>
      <c r="Z1333" s="200"/>
    </row>
    <row r="1334" spans="1:26" ht="25.5">
      <c r="A1334" s="172"/>
      <c r="B1334" s="203" t="s">
        <v>2020</v>
      </c>
      <c r="C1334" s="188"/>
      <c r="D1334" s="199"/>
      <c r="E1334" s="200"/>
      <c r="F1334" s="200"/>
      <c r="G1334" s="200"/>
      <c r="H1334" s="200"/>
      <c r="I1334" s="200"/>
      <c r="J1334" s="200"/>
      <c r="K1334" s="200"/>
      <c r="L1334" s="200"/>
      <c r="M1334" s="200"/>
      <c r="N1334" s="200"/>
      <c r="O1334" s="200"/>
      <c r="P1334" s="200"/>
      <c r="Q1334" s="200"/>
      <c r="R1334" s="200"/>
      <c r="S1334" s="200"/>
      <c r="T1334" s="200"/>
      <c r="U1334" s="200"/>
      <c r="V1334" s="200"/>
      <c r="W1334" s="200"/>
      <c r="X1334" s="200"/>
      <c r="Y1334" s="200"/>
      <c r="Z1334" s="200"/>
    </row>
    <row r="1335" spans="1:26" ht="12.75">
      <c r="A1335" s="172"/>
      <c r="B1335" s="203" t="s">
        <v>2021</v>
      </c>
      <c r="C1335" s="188"/>
      <c r="D1335" s="199"/>
      <c r="E1335" s="200"/>
      <c r="F1335" s="200"/>
      <c r="G1335" s="200"/>
      <c r="H1335" s="200"/>
      <c r="I1335" s="200"/>
      <c r="J1335" s="200"/>
      <c r="K1335" s="200"/>
      <c r="L1335" s="200"/>
      <c r="M1335" s="200"/>
      <c r="N1335" s="200"/>
      <c r="O1335" s="200"/>
      <c r="P1335" s="200"/>
      <c r="Q1335" s="200"/>
      <c r="R1335" s="200"/>
      <c r="S1335" s="200"/>
      <c r="T1335" s="200"/>
      <c r="U1335" s="200"/>
      <c r="V1335" s="200"/>
      <c r="W1335" s="200"/>
      <c r="X1335" s="200"/>
      <c r="Y1335" s="200"/>
      <c r="Z1335" s="200"/>
    </row>
    <row r="1336" spans="1:26" ht="102">
      <c r="A1336" s="172"/>
      <c r="B1336" s="203" t="s">
        <v>2022</v>
      </c>
      <c r="C1336" s="203" t="s">
        <v>2023</v>
      </c>
      <c r="D1336" s="203" t="s">
        <v>2024</v>
      </c>
      <c r="E1336" s="203"/>
      <c r="F1336" s="200"/>
      <c r="G1336" s="200"/>
      <c r="H1336" s="200"/>
      <c r="I1336" s="200"/>
      <c r="J1336" s="200"/>
      <c r="K1336" s="200"/>
      <c r="L1336" s="200"/>
      <c r="M1336" s="200"/>
      <c r="N1336" s="200"/>
      <c r="O1336" s="200"/>
      <c r="P1336" s="200"/>
      <c r="Q1336" s="200"/>
      <c r="R1336" s="200"/>
      <c r="S1336" s="200"/>
      <c r="T1336" s="200"/>
      <c r="U1336" s="200"/>
      <c r="V1336" s="200"/>
      <c r="W1336" s="200"/>
      <c r="X1336" s="200"/>
      <c r="Y1336" s="200"/>
      <c r="Z1336" s="200"/>
    </row>
    <row r="1337" spans="1:26" ht="25.5">
      <c r="A1337" s="172"/>
      <c r="B1337" s="203" t="s">
        <v>2025</v>
      </c>
      <c r="C1337" s="203" t="s">
        <v>2026</v>
      </c>
      <c r="D1337" s="199"/>
      <c r="E1337" s="200"/>
      <c r="F1337" s="200"/>
      <c r="G1337" s="200"/>
      <c r="H1337" s="200"/>
      <c r="I1337" s="200"/>
      <c r="J1337" s="200"/>
      <c r="K1337" s="200"/>
      <c r="L1337" s="200"/>
      <c r="M1337" s="200"/>
      <c r="N1337" s="200"/>
      <c r="O1337" s="200"/>
      <c r="P1337" s="200"/>
      <c r="Q1337" s="200"/>
      <c r="R1337" s="200"/>
      <c r="S1337" s="200"/>
      <c r="T1337" s="200"/>
      <c r="U1337" s="200"/>
      <c r="V1337" s="200"/>
      <c r="W1337" s="200"/>
      <c r="X1337" s="200"/>
      <c r="Y1337" s="200"/>
      <c r="Z1337" s="200"/>
    </row>
    <row r="1338" spans="1:26" ht="63.75">
      <c r="A1338" s="172"/>
      <c r="B1338" s="203" t="s">
        <v>2027</v>
      </c>
      <c r="C1338" s="203" t="s">
        <v>2028</v>
      </c>
      <c r="D1338" s="199"/>
      <c r="E1338" s="200"/>
      <c r="F1338" s="200"/>
      <c r="G1338" s="200"/>
      <c r="H1338" s="200"/>
      <c r="I1338" s="200"/>
      <c r="J1338" s="200"/>
      <c r="K1338" s="200"/>
      <c r="L1338" s="200"/>
      <c r="M1338" s="200"/>
      <c r="N1338" s="200"/>
      <c r="O1338" s="200"/>
      <c r="P1338" s="200"/>
      <c r="Q1338" s="200"/>
      <c r="R1338" s="200"/>
      <c r="S1338" s="200"/>
      <c r="T1338" s="200"/>
      <c r="U1338" s="200"/>
      <c r="V1338" s="200"/>
      <c r="W1338" s="200"/>
      <c r="X1338" s="200"/>
      <c r="Y1338" s="200"/>
      <c r="Z1338" s="200"/>
    </row>
    <row r="1339" spans="1:26" ht="63.75">
      <c r="A1339" s="172"/>
      <c r="B1339" s="203" t="s">
        <v>2029</v>
      </c>
      <c r="C1339" s="203"/>
      <c r="D1339" s="199"/>
      <c r="E1339" s="200"/>
      <c r="F1339" s="200"/>
      <c r="G1339" s="200"/>
      <c r="H1339" s="200"/>
      <c r="I1339" s="200"/>
      <c r="J1339" s="200"/>
      <c r="K1339" s="200"/>
      <c r="L1339" s="200"/>
      <c r="M1339" s="200"/>
      <c r="N1339" s="200"/>
      <c r="O1339" s="200"/>
      <c r="P1339" s="200"/>
      <c r="Q1339" s="200"/>
      <c r="R1339" s="200"/>
      <c r="S1339" s="200"/>
      <c r="T1339" s="200"/>
      <c r="U1339" s="200"/>
      <c r="V1339" s="200"/>
      <c r="W1339" s="200"/>
      <c r="X1339" s="200"/>
      <c r="Y1339" s="200"/>
      <c r="Z1339" s="200"/>
    </row>
    <row r="1340" spans="1:26" ht="51">
      <c r="A1340" s="172"/>
      <c r="B1340" s="203" t="s">
        <v>2030</v>
      </c>
      <c r="C1340" s="203"/>
      <c r="D1340" s="199"/>
      <c r="E1340" s="200"/>
      <c r="F1340" s="200"/>
      <c r="G1340" s="200"/>
      <c r="H1340" s="200"/>
      <c r="I1340" s="200"/>
      <c r="J1340" s="200"/>
      <c r="K1340" s="200"/>
      <c r="L1340" s="200"/>
      <c r="M1340" s="200"/>
      <c r="N1340" s="200"/>
      <c r="O1340" s="200"/>
      <c r="P1340" s="200"/>
      <c r="Q1340" s="200"/>
      <c r="R1340" s="200"/>
      <c r="S1340" s="200"/>
      <c r="T1340" s="200"/>
      <c r="U1340" s="200"/>
      <c r="V1340" s="200"/>
      <c r="W1340" s="200"/>
      <c r="X1340" s="200"/>
      <c r="Y1340" s="200"/>
      <c r="Z1340" s="200"/>
    </row>
    <row r="1341" spans="1:26" ht="114.75">
      <c r="A1341" s="172"/>
      <c r="B1341" s="203" t="s">
        <v>2031</v>
      </c>
      <c r="C1341" s="203" t="s">
        <v>2032</v>
      </c>
      <c r="D1341" s="199"/>
      <c r="E1341" s="200"/>
      <c r="F1341" s="200"/>
      <c r="G1341" s="200"/>
      <c r="H1341" s="200"/>
      <c r="I1341" s="200"/>
      <c r="J1341" s="200"/>
      <c r="K1341" s="200"/>
      <c r="L1341" s="200"/>
      <c r="M1341" s="200"/>
      <c r="N1341" s="200"/>
      <c r="O1341" s="200"/>
      <c r="P1341" s="200"/>
      <c r="Q1341" s="200"/>
      <c r="R1341" s="200"/>
      <c r="S1341" s="200"/>
      <c r="T1341" s="200"/>
      <c r="U1341" s="200"/>
      <c r="V1341" s="200"/>
      <c r="W1341" s="200"/>
      <c r="X1341" s="200"/>
      <c r="Y1341" s="200"/>
      <c r="Z1341" s="200"/>
    </row>
    <row r="1342" spans="1:26" ht="140.25">
      <c r="A1342" s="172"/>
      <c r="B1342" s="203" t="s">
        <v>2033</v>
      </c>
      <c r="C1342" s="203" t="s">
        <v>2034</v>
      </c>
      <c r="D1342" s="203" t="s">
        <v>2035</v>
      </c>
      <c r="E1342" s="203"/>
      <c r="F1342" s="200"/>
      <c r="G1342" s="200"/>
      <c r="H1342" s="200"/>
      <c r="I1342" s="200"/>
      <c r="J1342" s="200"/>
      <c r="K1342" s="200"/>
      <c r="L1342" s="200"/>
      <c r="M1342" s="200"/>
      <c r="N1342" s="200"/>
      <c r="O1342" s="200"/>
      <c r="P1342" s="200"/>
      <c r="Q1342" s="200"/>
      <c r="R1342" s="200"/>
      <c r="S1342" s="200"/>
      <c r="T1342" s="200"/>
      <c r="U1342" s="200"/>
      <c r="V1342" s="200"/>
      <c r="W1342" s="200"/>
      <c r="X1342" s="200"/>
      <c r="Y1342" s="200"/>
      <c r="Z1342" s="200"/>
    </row>
    <row r="1343" spans="1:26" ht="51">
      <c r="A1343" s="172"/>
      <c r="B1343" s="203" t="s">
        <v>2036</v>
      </c>
      <c r="C1343" s="203" t="s">
        <v>2037</v>
      </c>
      <c r="D1343" s="199"/>
      <c r="E1343" s="200"/>
      <c r="F1343" s="200"/>
      <c r="G1343" s="200"/>
      <c r="H1343" s="200"/>
      <c r="I1343" s="200"/>
      <c r="J1343" s="200"/>
      <c r="K1343" s="200"/>
      <c r="L1343" s="200"/>
      <c r="M1343" s="200"/>
      <c r="N1343" s="200"/>
      <c r="O1343" s="200"/>
      <c r="P1343" s="200"/>
      <c r="Q1343" s="200"/>
      <c r="R1343" s="200"/>
      <c r="S1343" s="200"/>
      <c r="T1343" s="200"/>
      <c r="U1343" s="200"/>
      <c r="V1343" s="200"/>
      <c r="W1343" s="200"/>
      <c r="X1343" s="200"/>
      <c r="Y1343" s="200"/>
      <c r="Z1343" s="200"/>
    </row>
    <row r="1344" spans="1:26" ht="114.75">
      <c r="A1344" s="172"/>
      <c r="B1344" s="203" t="s">
        <v>2038</v>
      </c>
      <c r="C1344" s="203" t="s">
        <v>2039</v>
      </c>
      <c r="D1344" s="101" t="s">
        <v>2040</v>
      </c>
      <c r="E1344" s="200"/>
      <c r="F1344" s="200"/>
      <c r="G1344" s="200"/>
      <c r="H1344" s="200"/>
      <c r="I1344" s="200"/>
      <c r="J1344" s="200"/>
      <c r="K1344" s="200"/>
      <c r="L1344" s="200"/>
      <c r="M1344" s="200"/>
      <c r="N1344" s="200"/>
      <c r="O1344" s="200"/>
      <c r="P1344" s="200"/>
      <c r="Q1344" s="200"/>
      <c r="R1344" s="200"/>
      <c r="S1344" s="200"/>
      <c r="T1344" s="200"/>
      <c r="U1344" s="200"/>
      <c r="V1344" s="200"/>
      <c r="W1344" s="200"/>
      <c r="X1344" s="200"/>
      <c r="Y1344" s="200"/>
      <c r="Z1344" s="200"/>
    </row>
    <row r="1345" spans="1:26" ht="25.5">
      <c r="A1345" s="172"/>
      <c r="B1345" s="203" t="s">
        <v>2041</v>
      </c>
      <c r="C1345" s="203" t="s">
        <v>2042</v>
      </c>
      <c r="D1345" s="199"/>
      <c r="E1345" s="200"/>
      <c r="F1345" s="200"/>
      <c r="G1345" s="200"/>
      <c r="H1345" s="200"/>
      <c r="I1345" s="200"/>
      <c r="J1345" s="200"/>
      <c r="K1345" s="200"/>
      <c r="L1345" s="200"/>
      <c r="M1345" s="200"/>
      <c r="N1345" s="200"/>
      <c r="O1345" s="200"/>
      <c r="P1345" s="200"/>
      <c r="Q1345" s="200"/>
      <c r="R1345" s="200"/>
      <c r="S1345" s="200"/>
      <c r="T1345" s="200"/>
      <c r="U1345" s="200"/>
      <c r="V1345" s="200"/>
      <c r="W1345" s="200"/>
      <c r="X1345" s="200"/>
      <c r="Y1345" s="200"/>
      <c r="Z1345" s="200"/>
    </row>
    <row r="1346" spans="1:26" ht="25.5">
      <c r="A1346" s="172"/>
      <c r="B1346" s="203" t="s">
        <v>2043</v>
      </c>
      <c r="C1346" s="188"/>
      <c r="D1346" s="199"/>
      <c r="E1346" s="200"/>
      <c r="F1346" s="200"/>
      <c r="G1346" s="200"/>
      <c r="H1346" s="200"/>
      <c r="I1346" s="200"/>
      <c r="J1346" s="200"/>
      <c r="K1346" s="200"/>
      <c r="L1346" s="200"/>
      <c r="M1346" s="200"/>
      <c r="N1346" s="200"/>
      <c r="O1346" s="200"/>
      <c r="P1346" s="200"/>
      <c r="Q1346" s="200"/>
      <c r="R1346" s="200"/>
      <c r="S1346" s="200"/>
      <c r="T1346" s="200"/>
      <c r="U1346" s="200"/>
      <c r="V1346" s="200"/>
      <c r="W1346" s="200"/>
      <c r="X1346" s="200"/>
      <c r="Y1346" s="200"/>
      <c r="Z1346" s="200"/>
    </row>
    <row r="1347" spans="1:26" ht="12.75">
      <c r="A1347" s="240"/>
      <c r="B1347" s="241">
        <v>44180</v>
      </c>
      <c r="C1347" s="226"/>
      <c r="D1347" s="191"/>
      <c r="E1347" s="176"/>
      <c r="F1347" s="176"/>
      <c r="G1347" s="176"/>
      <c r="H1347" s="176"/>
      <c r="I1347" s="176"/>
      <c r="J1347" s="176"/>
      <c r="K1347" s="176"/>
      <c r="L1347" s="176"/>
      <c r="M1347" s="176"/>
      <c r="N1347" s="176"/>
      <c r="O1347" s="176"/>
      <c r="P1347" s="176"/>
      <c r="Q1347" s="176"/>
      <c r="R1347" s="176"/>
      <c r="S1347" s="176"/>
      <c r="T1347" s="176"/>
      <c r="U1347" s="176"/>
      <c r="V1347" s="176"/>
      <c r="W1347" s="176"/>
      <c r="X1347" s="176"/>
      <c r="Y1347" s="176"/>
      <c r="Z1347" s="176"/>
    </row>
    <row r="1348" spans="1:26" ht="51">
      <c r="A1348" s="172"/>
      <c r="B1348" s="203" t="s">
        <v>2044</v>
      </c>
      <c r="C1348" s="188"/>
      <c r="D1348" s="199"/>
      <c r="E1348" s="200"/>
      <c r="F1348" s="200"/>
      <c r="G1348" s="200"/>
      <c r="H1348" s="200"/>
      <c r="I1348" s="200"/>
      <c r="J1348" s="200"/>
      <c r="K1348" s="200"/>
      <c r="L1348" s="200"/>
      <c r="M1348" s="200"/>
      <c r="N1348" s="200"/>
      <c r="O1348" s="200"/>
      <c r="P1348" s="200"/>
      <c r="Q1348" s="200"/>
      <c r="R1348" s="200"/>
      <c r="S1348" s="200"/>
      <c r="T1348" s="200"/>
      <c r="U1348" s="200"/>
      <c r="V1348" s="200"/>
      <c r="W1348" s="200"/>
      <c r="X1348" s="200"/>
      <c r="Y1348" s="200"/>
      <c r="Z1348" s="200"/>
    </row>
    <row r="1349" spans="1:26" ht="25.5">
      <c r="A1349" s="172"/>
      <c r="B1349" s="203" t="s">
        <v>2045</v>
      </c>
      <c r="C1349" s="188"/>
      <c r="D1349" s="199"/>
      <c r="E1349" s="200"/>
      <c r="F1349" s="200"/>
      <c r="G1349" s="200"/>
      <c r="H1349" s="200"/>
      <c r="I1349" s="200"/>
      <c r="J1349" s="200"/>
      <c r="K1349" s="200"/>
      <c r="L1349" s="200"/>
      <c r="M1349" s="200"/>
      <c r="N1349" s="200"/>
      <c r="O1349" s="200"/>
      <c r="P1349" s="200"/>
      <c r="Q1349" s="200"/>
      <c r="R1349" s="200"/>
      <c r="S1349" s="200"/>
      <c r="T1349" s="200"/>
      <c r="U1349" s="200"/>
      <c r="V1349" s="200"/>
      <c r="W1349" s="200"/>
      <c r="X1349" s="200"/>
      <c r="Y1349" s="200"/>
      <c r="Z1349" s="200"/>
    </row>
    <row r="1350" spans="1:26" ht="38.25">
      <c r="A1350" s="172"/>
      <c r="B1350" s="203" t="s">
        <v>2046</v>
      </c>
      <c r="C1350" s="203" t="s">
        <v>2047</v>
      </c>
      <c r="D1350" s="203" t="s">
        <v>2048</v>
      </c>
      <c r="E1350" s="200"/>
      <c r="F1350" s="200"/>
      <c r="G1350" s="200"/>
      <c r="H1350" s="200"/>
      <c r="I1350" s="200"/>
      <c r="J1350" s="200"/>
      <c r="K1350" s="200"/>
      <c r="L1350" s="200"/>
      <c r="M1350" s="200"/>
      <c r="N1350" s="200"/>
      <c r="O1350" s="200"/>
      <c r="P1350" s="200"/>
      <c r="Q1350" s="200"/>
      <c r="R1350" s="200"/>
      <c r="S1350" s="200"/>
      <c r="T1350" s="200"/>
      <c r="U1350" s="200"/>
      <c r="V1350" s="200"/>
      <c r="W1350" s="200"/>
      <c r="X1350" s="200"/>
      <c r="Y1350" s="200"/>
      <c r="Z1350" s="200"/>
    </row>
    <row r="1351" spans="1:26" ht="25.5">
      <c r="A1351" s="172"/>
      <c r="B1351" s="242" t="s">
        <v>2049</v>
      </c>
      <c r="C1351" s="203" t="s">
        <v>2050</v>
      </c>
      <c r="D1351" s="199"/>
      <c r="E1351" s="200"/>
      <c r="F1351" s="200"/>
      <c r="G1351" s="200"/>
      <c r="H1351" s="200"/>
      <c r="I1351" s="200"/>
      <c r="J1351" s="200"/>
      <c r="K1351" s="200"/>
      <c r="L1351" s="200"/>
      <c r="M1351" s="200"/>
      <c r="N1351" s="200"/>
      <c r="O1351" s="200"/>
      <c r="P1351" s="200"/>
      <c r="Q1351" s="200"/>
      <c r="R1351" s="200"/>
      <c r="S1351" s="200"/>
      <c r="T1351" s="200"/>
      <c r="U1351" s="200"/>
      <c r="V1351" s="200"/>
      <c r="W1351" s="200"/>
      <c r="X1351" s="200"/>
      <c r="Y1351" s="200"/>
      <c r="Z1351" s="200"/>
    </row>
    <row r="1352" spans="1:26" ht="12.75">
      <c r="A1352" s="172"/>
      <c r="B1352" s="203" t="s">
        <v>2051</v>
      </c>
      <c r="C1352" s="188"/>
      <c r="D1352" s="199"/>
      <c r="E1352" s="200"/>
      <c r="F1352" s="200"/>
      <c r="G1352" s="200"/>
      <c r="H1352" s="200"/>
      <c r="I1352" s="200"/>
      <c r="J1352" s="200"/>
      <c r="K1352" s="200"/>
      <c r="L1352" s="200"/>
      <c r="M1352" s="200"/>
      <c r="N1352" s="200"/>
      <c r="O1352" s="200"/>
      <c r="P1352" s="200"/>
      <c r="Q1352" s="200"/>
      <c r="R1352" s="200"/>
      <c r="S1352" s="200"/>
      <c r="T1352" s="200"/>
      <c r="U1352" s="200"/>
      <c r="V1352" s="200"/>
      <c r="W1352" s="200"/>
      <c r="X1352" s="200"/>
      <c r="Y1352" s="200"/>
      <c r="Z1352" s="200"/>
    </row>
    <row r="1353" spans="1:26" ht="38.25">
      <c r="A1353" s="172"/>
      <c r="B1353" s="203" t="s">
        <v>2052</v>
      </c>
      <c r="C1353" s="188"/>
      <c r="D1353" s="199"/>
      <c r="E1353" s="200"/>
      <c r="F1353" s="200"/>
      <c r="G1353" s="200"/>
      <c r="H1353" s="200"/>
      <c r="I1353" s="200"/>
      <c r="J1353" s="200"/>
      <c r="K1353" s="200"/>
      <c r="L1353" s="200"/>
      <c r="M1353" s="200"/>
      <c r="N1353" s="200"/>
      <c r="O1353" s="200"/>
      <c r="P1353" s="200"/>
      <c r="Q1353" s="200"/>
      <c r="R1353" s="200"/>
      <c r="S1353" s="200"/>
      <c r="T1353" s="200"/>
      <c r="U1353" s="200"/>
      <c r="V1353" s="200"/>
      <c r="W1353" s="200"/>
      <c r="X1353" s="200"/>
      <c r="Y1353" s="200"/>
      <c r="Z1353" s="200"/>
    </row>
    <row r="1354" spans="1:26" ht="12.75">
      <c r="A1354" s="172"/>
      <c r="B1354" s="203" t="s">
        <v>2053</v>
      </c>
      <c r="C1354" s="188"/>
      <c r="D1354" s="199"/>
      <c r="E1354" s="200"/>
      <c r="F1354" s="200"/>
      <c r="G1354" s="200"/>
      <c r="H1354" s="200"/>
      <c r="I1354" s="200"/>
      <c r="J1354" s="200"/>
      <c r="K1354" s="200"/>
      <c r="L1354" s="200"/>
      <c r="M1354" s="200"/>
      <c r="N1354" s="200"/>
      <c r="O1354" s="200"/>
      <c r="P1354" s="200"/>
      <c r="Q1354" s="200"/>
      <c r="R1354" s="200"/>
      <c r="S1354" s="200"/>
      <c r="T1354" s="200"/>
      <c r="U1354" s="200"/>
      <c r="V1354" s="200"/>
      <c r="W1354" s="200"/>
      <c r="X1354" s="200"/>
      <c r="Y1354" s="200"/>
      <c r="Z1354" s="200"/>
    </row>
    <row r="1355" spans="1:26" ht="51">
      <c r="A1355" s="172"/>
      <c r="B1355" s="203" t="s">
        <v>2054</v>
      </c>
      <c r="C1355" s="203" t="s">
        <v>2055</v>
      </c>
      <c r="D1355" s="203" t="s">
        <v>2056</v>
      </c>
      <c r="E1355" s="200"/>
      <c r="F1355" s="200"/>
      <c r="G1355" s="200"/>
      <c r="H1355" s="200"/>
      <c r="I1355" s="200"/>
      <c r="J1355" s="200"/>
      <c r="K1355" s="200"/>
      <c r="L1355" s="200"/>
      <c r="M1355" s="200"/>
      <c r="N1355" s="200"/>
      <c r="O1355" s="200"/>
      <c r="P1355" s="200"/>
      <c r="Q1355" s="200"/>
      <c r="R1355" s="200"/>
      <c r="S1355" s="200"/>
      <c r="T1355" s="200"/>
      <c r="U1355" s="200"/>
      <c r="V1355" s="200"/>
      <c r="W1355" s="200"/>
      <c r="X1355" s="200"/>
      <c r="Y1355" s="200"/>
      <c r="Z1355" s="200"/>
    </row>
    <row r="1356" spans="1:26" ht="25.5">
      <c r="A1356" s="172"/>
      <c r="B1356" s="203" t="s">
        <v>2057</v>
      </c>
      <c r="C1356" s="203"/>
      <c r="D1356" s="199"/>
      <c r="E1356" s="200"/>
      <c r="F1356" s="200"/>
      <c r="G1356" s="200"/>
      <c r="H1356" s="200"/>
      <c r="I1356" s="200"/>
      <c r="J1356" s="200"/>
      <c r="K1356" s="200"/>
      <c r="L1356" s="200"/>
      <c r="M1356" s="200"/>
      <c r="N1356" s="200"/>
      <c r="O1356" s="200"/>
      <c r="P1356" s="200"/>
      <c r="Q1356" s="200"/>
      <c r="R1356" s="200"/>
      <c r="S1356" s="200"/>
      <c r="T1356" s="200"/>
      <c r="U1356" s="200"/>
      <c r="V1356" s="200"/>
      <c r="W1356" s="200"/>
      <c r="X1356" s="200"/>
      <c r="Y1356" s="200"/>
      <c r="Z1356" s="200"/>
    </row>
    <row r="1357" spans="1:26" ht="38.25">
      <c r="A1357" s="172"/>
      <c r="B1357" s="203" t="s">
        <v>2058</v>
      </c>
      <c r="C1357" s="203"/>
      <c r="D1357" s="199"/>
      <c r="E1357" s="200"/>
      <c r="F1357" s="200"/>
      <c r="G1357" s="200"/>
      <c r="H1357" s="200"/>
      <c r="I1357" s="200"/>
      <c r="J1357" s="200"/>
      <c r="K1357" s="200"/>
      <c r="L1357" s="200"/>
      <c r="M1357" s="200"/>
      <c r="N1357" s="200"/>
      <c r="O1357" s="200"/>
      <c r="P1357" s="200"/>
      <c r="Q1357" s="200"/>
      <c r="R1357" s="200"/>
      <c r="S1357" s="200"/>
      <c r="T1357" s="200"/>
      <c r="U1357" s="200"/>
      <c r="V1357" s="200"/>
      <c r="W1357" s="200"/>
      <c r="X1357" s="200"/>
      <c r="Y1357" s="200"/>
      <c r="Z1357" s="200"/>
    </row>
    <row r="1358" spans="1:26" ht="12.75">
      <c r="A1358" s="172"/>
      <c r="B1358" s="203" t="s">
        <v>2059</v>
      </c>
      <c r="C1358" s="203"/>
      <c r="D1358" s="199"/>
      <c r="E1358" s="200"/>
      <c r="F1358" s="200"/>
      <c r="G1358" s="200"/>
      <c r="H1358" s="200"/>
      <c r="I1358" s="200"/>
      <c r="J1358" s="200"/>
      <c r="K1358" s="200"/>
      <c r="L1358" s="200"/>
      <c r="M1358" s="200"/>
      <c r="N1358" s="200"/>
      <c r="O1358" s="200"/>
      <c r="P1358" s="200"/>
      <c r="Q1358" s="200"/>
      <c r="R1358" s="200"/>
      <c r="S1358" s="200"/>
      <c r="T1358" s="200"/>
      <c r="U1358" s="200"/>
      <c r="V1358" s="200"/>
      <c r="W1358" s="200"/>
      <c r="X1358" s="200"/>
      <c r="Y1358" s="200"/>
      <c r="Z1358" s="200"/>
    </row>
    <row r="1359" spans="1:26" ht="25.5">
      <c r="A1359" s="172"/>
      <c r="B1359" s="203" t="s">
        <v>2060</v>
      </c>
      <c r="C1359" s="203" t="s">
        <v>2061</v>
      </c>
      <c r="D1359" s="199"/>
      <c r="E1359" s="200"/>
      <c r="F1359" s="200"/>
      <c r="G1359" s="200"/>
      <c r="H1359" s="200"/>
      <c r="I1359" s="200"/>
      <c r="J1359" s="200"/>
      <c r="K1359" s="200"/>
      <c r="L1359" s="200"/>
      <c r="M1359" s="200"/>
      <c r="N1359" s="200"/>
      <c r="O1359" s="200"/>
      <c r="P1359" s="200"/>
      <c r="Q1359" s="200"/>
      <c r="R1359" s="200"/>
      <c r="S1359" s="200"/>
      <c r="T1359" s="200"/>
      <c r="U1359" s="200"/>
      <c r="V1359" s="200"/>
      <c r="W1359" s="200"/>
      <c r="X1359" s="200"/>
      <c r="Y1359" s="200"/>
      <c r="Z1359" s="200"/>
    </row>
    <row r="1360" spans="1:26" ht="38.25">
      <c r="A1360" s="172"/>
      <c r="B1360" s="203" t="s">
        <v>2062</v>
      </c>
      <c r="C1360" s="188"/>
      <c r="D1360" s="199"/>
      <c r="E1360" s="200"/>
      <c r="F1360" s="200"/>
      <c r="G1360" s="200"/>
      <c r="H1360" s="200"/>
      <c r="I1360" s="200"/>
      <c r="J1360" s="200"/>
      <c r="K1360" s="200"/>
      <c r="L1360" s="200"/>
      <c r="M1360" s="200"/>
      <c r="N1360" s="200"/>
      <c r="O1360" s="200"/>
      <c r="P1360" s="200"/>
      <c r="Q1360" s="200"/>
      <c r="R1360" s="200"/>
      <c r="S1360" s="200"/>
      <c r="T1360" s="200"/>
      <c r="U1360" s="200"/>
      <c r="V1360" s="200"/>
      <c r="W1360" s="200"/>
      <c r="X1360" s="200"/>
      <c r="Y1360" s="200"/>
      <c r="Z1360" s="200"/>
    </row>
    <row r="1361" spans="1:26" ht="51">
      <c r="A1361" s="172"/>
      <c r="B1361" s="242" t="s">
        <v>2063</v>
      </c>
      <c r="C1361" s="203" t="s">
        <v>2064</v>
      </c>
      <c r="D1361" s="199"/>
      <c r="E1361" s="200"/>
      <c r="F1361" s="200"/>
      <c r="G1361" s="200"/>
      <c r="H1361" s="200"/>
      <c r="I1361" s="200"/>
      <c r="J1361" s="200"/>
      <c r="K1361" s="200"/>
      <c r="L1361" s="200"/>
      <c r="M1361" s="200"/>
      <c r="N1361" s="200"/>
      <c r="O1361" s="200"/>
      <c r="P1361" s="200"/>
      <c r="Q1361" s="200"/>
      <c r="R1361" s="200"/>
      <c r="S1361" s="200"/>
      <c r="T1361" s="200"/>
      <c r="U1361" s="200"/>
      <c r="V1361" s="200"/>
      <c r="W1361" s="200"/>
      <c r="X1361" s="200"/>
      <c r="Y1361" s="200"/>
      <c r="Z1361" s="200"/>
    </row>
    <row r="1362" spans="1:26" ht="76.5">
      <c r="A1362" s="172"/>
      <c r="B1362" s="203" t="s">
        <v>2065</v>
      </c>
      <c r="C1362" s="188"/>
      <c r="D1362" s="199"/>
      <c r="E1362" s="200"/>
      <c r="F1362" s="200"/>
      <c r="G1362" s="200"/>
      <c r="H1362" s="200"/>
      <c r="I1362" s="200"/>
      <c r="J1362" s="200"/>
      <c r="K1362" s="200"/>
      <c r="L1362" s="200"/>
      <c r="M1362" s="200"/>
      <c r="N1362" s="200"/>
      <c r="O1362" s="200"/>
      <c r="P1362" s="200"/>
      <c r="Q1362" s="200"/>
      <c r="R1362" s="200"/>
      <c r="S1362" s="200"/>
      <c r="T1362" s="200"/>
      <c r="U1362" s="200"/>
      <c r="V1362" s="200"/>
      <c r="W1362" s="200"/>
      <c r="X1362" s="200"/>
      <c r="Y1362" s="200"/>
      <c r="Z1362" s="200"/>
    </row>
    <row r="1363" spans="1:26" ht="12.75">
      <c r="A1363" s="172"/>
      <c r="B1363" s="203" t="s">
        <v>2066</v>
      </c>
      <c r="C1363" s="188"/>
      <c r="D1363" s="199"/>
      <c r="E1363" s="200"/>
      <c r="F1363" s="200"/>
      <c r="G1363" s="200"/>
      <c r="H1363" s="200"/>
      <c r="I1363" s="200"/>
      <c r="J1363" s="200"/>
      <c r="K1363" s="200"/>
      <c r="L1363" s="200"/>
      <c r="M1363" s="200"/>
      <c r="N1363" s="200"/>
      <c r="O1363" s="200"/>
      <c r="P1363" s="200"/>
      <c r="Q1363" s="200"/>
      <c r="R1363" s="200"/>
      <c r="S1363" s="200"/>
      <c r="T1363" s="200"/>
      <c r="U1363" s="200"/>
      <c r="V1363" s="200"/>
      <c r="W1363" s="200"/>
      <c r="X1363" s="200"/>
      <c r="Y1363" s="200"/>
      <c r="Z1363" s="200"/>
    </row>
    <row r="1364" spans="1:26" ht="12.75">
      <c r="A1364" s="172"/>
      <c r="B1364" s="203" t="s">
        <v>2067</v>
      </c>
      <c r="C1364" s="188"/>
      <c r="D1364" s="199"/>
      <c r="E1364" s="200"/>
      <c r="F1364" s="200"/>
      <c r="G1364" s="200"/>
      <c r="H1364" s="200"/>
      <c r="I1364" s="200"/>
      <c r="J1364" s="200"/>
      <c r="K1364" s="200"/>
      <c r="L1364" s="200"/>
      <c r="M1364" s="200"/>
      <c r="N1364" s="200"/>
      <c r="O1364" s="200"/>
      <c r="P1364" s="200"/>
      <c r="Q1364" s="200"/>
      <c r="R1364" s="200"/>
      <c r="S1364" s="200"/>
      <c r="T1364" s="200"/>
      <c r="U1364" s="200"/>
      <c r="V1364" s="200"/>
      <c r="W1364" s="200"/>
      <c r="X1364" s="200"/>
      <c r="Y1364" s="200"/>
      <c r="Z1364" s="200"/>
    </row>
    <row r="1365" spans="1:26" ht="76.5">
      <c r="A1365" s="172"/>
      <c r="B1365" s="203" t="s">
        <v>2068</v>
      </c>
      <c r="C1365" s="203" t="s">
        <v>2069</v>
      </c>
      <c r="D1365" s="237" t="s">
        <v>2070</v>
      </c>
      <c r="E1365" s="227"/>
      <c r="F1365" s="200"/>
      <c r="G1365" s="200"/>
      <c r="H1365" s="200"/>
      <c r="I1365" s="200"/>
      <c r="J1365" s="200"/>
      <c r="K1365" s="200"/>
      <c r="L1365" s="200"/>
      <c r="M1365" s="200"/>
      <c r="N1365" s="200"/>
      <c r="O1365" s="200"/>
      <c r="P1365" s="200"/>
      <c r="Q1365" s="200"/>
      <c r="R1365" s="200"/>
      <c r="S1365" s="200"/>
      <c r="T1365" s="200"/>
      <c r="U1365" s="200"/>
      <c r="V1365" s="200"/>
      <c r="W1365" s="200"/>
      <c r="X1365" s="200"/>
      <c r="Y1365" s="200"/>
      <c r="Z1365" s="200"/>
    </row>
    <row r="1366" spans="1:26" ht="216.75">
      <c r="A1366" s="172"/>
      <c r="B1366" s="243" t="s">
        <v>2071</v>
      </c>
      <c r="C1366" s="203" t="s">
        <v>2072</v>
      </c>
      <c r="D1366" s="199"/>
      <c r="E1366" s="200"/>
      <c r="F1366" s="200"/>
      <c r="G1366" s="200"/>
      <c r="H1366" s="200"/>
      <c r="I1366" s="200"/>
      <c r="J1366" s="200"/>
      <c r="K1366" s="200"/>
      <c r="L1366" s="200"/>
      <c r="M1366" s="200"/>
      <c r="N1366" s="200"/>
      <c r="O1366" s="200"/>
      <c r="P1366" s="200"/>
      <c r="Q1366" s="200"/>
      <c r="R1366" s="200"/>
      <c r="S1366" s="200"/>
      <c r="T1366" s="200"/>
      <c r="U1366" s="200"/>
      <c r="V1366" s="200"/>
      <c r="W1366" s="200"/>
      <c r="X1366" s="200"/>
      <c r="Y1366" s="200"/>
      <c r="Z1366" s="200"/>
    </row>
    <row r="1367" spans="1:26" ht="89.25">
      <c r="A1367" s="172"/>
      <c r="B1367" s="244" t="s">
        <v>2073</v>
      </c>
      <c r="C1367" s="234" t="s">
        <v>2074</v>
      </c>
      <c r="D1367" s="203" t="s">
        <v>2075</v>
      </c>
      <c r="E1367" s="203" t="s">
        <v>2076</v>
      </c>
      <c r="F1367" s="200"/>
      <c r="G1367" s="200"/>
      <c r="H1367" s="200"/>
      <c r="I1367" s="200"/>
      <c r="J1367" s="200"/>
      <c r="K1367" s="200"/>
      <c r="L1367" s="200"/>
      <c r="M1367" s="200"/>
      <c r="N1367" s="200"/>
      <c r="O1367" s="200"/>
      <c r="P1367" s="200"/>
      <c r="Q1367" s="200"/>
      <c r="R1367" s="200"/>
      <c r="S1367" s="200"/>
      <c r="T1367" s="200"/>
      <c r="U1367" s="200"/>
      <c r="V1367" s="200"/>
      <c r="W1367" s="200"/>
      <c r="X1367" s="200"/>
      <c r="Y1367" s="200"/>
      <c r="Z1367" s="200"/>
    </row>
    <row r="1368" spans="1:26" ht="51">
      <c r="A1368" s="172"/>
      <c r="B1368" s="203" t="s">
        <v>2077</v>
      </c>
      <c r="C1368" s="188"/>
      <c r="D1368" s="199"/>
      <c r="E1368" s="200"/>
      <c r="F1368" s="200"/>
      <c r="G1368" s="200"/>
      <c r="H1368" s="200"/>
      <c r="I1368" s="200"/>
      <c r="J1368" s="200"/>
      <c r="K1368" s="200"/>
      <c r="L1368" s="200"/>
      <c r="M1368" s="200"/>
      <c r="N1368" s="200"/>
      <c r="O1368" s="200"/>
      <c r="P1368" s="200"/>
      <c r="Q1368" s="200"/>
      <c r="R1368" s="200"/>
      <c r="S1368" s="200"/>
      <c r="T1368" s="200"/>
      <c r="U1368" s="200"/>
      <c r="V1368" s="200"/>
      <c r="W1368" s="200"/>
      <c r="X1368" s="200"/>
      <c r="Y1368" s="200"/>
      <c r="Z1368" s="200"/>
    </row>
    <row r="1369" spans="1:26" ht="63.75">
      <c r="A1369" s="172"/>
      <c r="B1369" s="203" t="s">
        <v>2078</v>
      </c>
      <c r="C1369" s="188"/>
      <c r="D1369" s="199"/>
      <c r="E1369" s="200"/>
      <c r="F1369" s="200"/>
      <c r="G1369" s="200"/>
      <c r="H1369" s="200"/>
      <c r="I1369" s="200"/>
      <c r="J1369" s="200"/>
      <c r="K1369" s="200"/>
      <c r="L1369" s="200"/>
      <c r="M1369" s="200"/>
      <c r="N1369" s="200"/>
      <c r="O1369" s="200"/>
      <c r="P1369" s="200"/>
      <c r="Q1369" s="200"/>
      <c r="R1369" s="200"/>
      <c r="S1369" s="200"/>
      <c r="T1369" s="200"/>
      <c r="U1369" s="200"/>
      <c r="V1369" s="200"/>
      <c r="W1369" s="200"/>
      <c r="X1369" s="200"/>
      <c r="Y1369" s="200"/>
      <c r="Z1369" s="200"/>
    </row>
    <row r="1370" spans="1:26" ht="102">
      <c r="A1370" s="172"/>
      <c r="B1370" s="203" t="s">
        <v>2079</v>
      </c>
      <c r="C1370" s="203" t="s">
        <v>2080</v>
      </c>
      <c r="D1370" s="199"/>
      <c r="E1370" s="200"/>
      <c r="F1370" s="200"/>
      <c r="G1370" s="200"/>
      <c r="H1370" s="200"/>
      <c r="I1370" s="200"/>
      <c r="J1370" s="200"/>
      <c r="K1370" s="200"/>
      <c r="L1370" s="200"/>
      <c r="M1370" s="200"/>
      <c r="N1370" s="200"/>
      <c r="O1370" s="200"/>
      <c r="P1370" s="200"/>
      <c r="Q1370" s="200"/>
      <c r="R1370" s="200"/>
      <c r="S1370" s="200"/>
      <c r="T1370" s="200"/>
      <c r="U1370" s="200"/>
      <c r="V1370" s="200"/>
      <c r="W1370" s="200"/>
      <c r="X1370" s="200"/>
      <c r="Y1370" s="200"/>
      <c r="Z1370" s="200"/>
    </row>
    <row r="1371" spans="1:26" ht="63.75">
      <c r="A1371" s="240"/>
      <c r="B1371" s="203" t="s">
        <v>2081</v>
      </c>
      <c r="C1371" s="188"/>
      <c r="D1371" s="199"/>
      <c r="E1371" s="200"/>
      <c r="F1371" s="200"/>
      <c r="G1371" s="200"/>
      <c r="H1371" s="200"/>
      <c r="I1371" s="200"/>
      <c r="J1371" s="200"/>
      <c r="K1371" s="200"/>
      <c r="L1371" s="200"/>
      <c r="M1371" s="200"/>
      <c r="N1371" s="200"/>
      <c r="O1371" s="200"/>
      <c r="P1371" s="200"/>
      <c r="Q1371" s="200"/>
      <c r="R1371" s="200"/>
      <c r="S1371" s="200"/>
      <c r="T1371" s="200"/>
      <c r="U1371" s="200"/>
      <c r="V1371" s="200"/>
      <c r="W1371" s="200"/>
      <c r="X1371" s="200"/>
      <c r="Y1371" s="200"/>
      <c r="Z1371" s="200"/>
    </row>
    <row r="1372" spans="1:26" ht="12.75">
      <c r="A1372" s="240"/>
      <c r="B1372" s="241">
        <v>44179</v>
      </c>
      <c r="C1372" s="226"/>
      <c r="D1372" s="191"/>
      <c r="E1372" s="176"/>
      <c r="F1372" s="176"/>
      <c r="G1372" s="176"/>
      <c r="H1372" s="176"/>
      <c r="I1372" s="176"/>
      <c r="J1372" s="176"/>
      <c r="K1372" s="176"/>
      <c r="L1372" s="176"/>
      <c r="M1372" s="176"/>
      <c r="N1372" s="176"/>
      <c r="O1372" s="176"/>
      <c r="P1372" s="176"/>
      <c r="Q1372" s="176"/>
      <c r="R1372" s="176"/>
      <c r="S1372" s="176"/>
      <c r="T1372" s="176"/>
      <c r="U1372" s="176"/>
      <c r="V1372" s="176"/>
      <c r="W1372" s="176"/>
      <c r="X1372" s="176"/>
      <c r="Y1372" s="176"/>
      <c r="Z1372" s="176"/>
    </row>
    <row r="1373" spans="1:26" ht="12.75">
      <c r="A1373" s="240"/>
      <c r="B1373" s="203" t="s">
        <v>2082</v>
      </c>
      <c r="C1373" s="203"/>
      <c r="D1373" s="199"/>
      <c r="E1373" s="200"/>
      <c r="F1373" s="200"/>
      <c r="G1373" s="200"/>
      <c r="H1373" s="200"/>
      <c r="I1373" s="200"/>
      <c r="J1373" s="200"/>
      <c r="K1373" s="200"/>
      <c r="L1373" s="200"/>
      <c r="M1373" s="200"/>
      <c r="N1373" s="200"/>
      <c r="O1373" s="200"/>
      <c r="P1373" s="200"/>
      <c r="Q1373" s="200"/>
      <c r="R1373" s="200"/>
      <c r="S1373" s="200"/>
      <c r="T1373" s="200"/>
      <c r="U1373" s="200"/>
      <c r="V1373" s="200"/>
      <c r="W1373" s="200"/>
      <c r="X1373" s="200"/>
      <c r="Y1373" s="200"/>
      <c r="Z1373" s="200"/>
    </row>
    <row r="1374" spans="1:26" ht="12.75">
      <c r="A1374" s="240"/>
      <c r="B1374" s="203" t="s">
        <v>2083</v>
      </c>
      <c r="C1374" s="203"/>
      <c r="D1374" s="199"/>
      <c r="E1374" s="200"/>
      <c r="F1374" s="200"/>
      <c r="G1374" s="200"/>
      <c r="H1374" s="200"/>
      <c r="I1374" s="200"/>
      <c r="J1374" s="200"/>
      <c r="K1374" s="200"/>
      <c r="L1374" s="200"/>
      <c r="M1374" s="200"/>
      <c r="N1374" s="200"/>
      <c r="O1374" s="200"/>
      <c r="P1374" s="200"/>
      <c r="Q1374" s="200"/>
      <c r="R1374" s="200"/>
      <c r="S1374" s="200"/>
      <c r="T1374" s="200"/>
      <c r="U1374" s="200"/>
      <c r="V1374" s="200"/>
      <c r="W1374" s="200"/>
      <c r="X1374" s="200"/>
      <c r="Y1374" s="200"/>
      <c r="Z1374" s="200"/>
    </row>
    <row r="1375" spans="1:26" ht="25.5">
      <c r="A1375" s="240"/>
      <c r="B1375" s="203" t="s">
        <v>2084</v>
      </c>
      <c r="C1375" s="203" t="s">
        <v>2085</v>
      </c>
      <c r="D1375" s="199"/>
      <c r="E1375" s="200"/>
      <c r="F1375" s="200"/>
      <c r="G1375" s="200"/>
      <c r="H1375" s="200"/>
      <c r="I1375" s="200"/>
      <c r="J1375" s="200"/>
      <c r="K1375" s="200"/>
      <c r="L1375" s="200"/>
      <c r="M1375" s="200"/>
      <c r="N1375" s="200"/>
      <c r="O1375" s="200"/>
      <c r="P1375" s="200"/>
      <c r="Q1375" s="200"/>
      <c r="R1375" s="200"/>
      <c r="S1375" s="200"/>
      <c r="T1375" s="200"/>
      <c r="U1375" s="200"/>
      <c r="V1375" s="200"/>
      <c r="W1375" s="200"/>
      <c r="X1375" s="200"/>
      <c r="Y1375" s="200"/>
      <c r="Z1375" s="200"/>
    </row>
    <row r="1376" spans="1:26" ht="12.75">
      <c r="A1376" s="240"/>
      <c r="B1376" s="203" t="s">
        <v>2086</v>
      </c>
      <c r="C1376" s="203"/>
      <c r="D1376" s="199"/>
      <c r="E1376" s="200"/>
      <c r="F1376" s="200"/>
      <c r="G1376" s="200"/>
      <c r="H1376" s="200"/>
      <c r="I1376" s="200"/>
      <c r="J1376" s="200"/>
      <c r="K1376" s="200"/>
      <c r="L1376" s="200"/>
      <c r="M1376" s="200"/>
      <c r="N1376" s="200"/>
      <c r="O1376" s="200"/>
      <c r="P1376" s="200"/>
      <c r="Q1376" s="200"/>
      <c r="R1376" s="200"/>
      <c r="S1376" s="200"/>
      <c r="T1376" s="200"/>
      <c r="U1376" s="200"/>
      <c r="V1376" s="200"/>
      <c r="W1376" s="200"/>
      <c r="X1376" s="200"/>
      <c r="Y1376" s="200"/>
      <c r="Z1376" s="200"/>
    </row>
    <row r="1377" spans="1:26" ht="127.5">
      <c r="A1377" s="240"/>
      <c r="B1377" s="203" t="s">
        <v>2087</v>
      </c>
      <c r="C1377" s="203" t="s">
        <v>2088</v>
      </c>
      <c r="D1377" s="199"/>
      <c r="E1377" s="200"/>
      <c r="F1377" s="200"/>
      <c r="G1377" s="200"/>
      <c r="H1377" s="200"/>
      <c r="I1377" s="200"/>
      <c r="J1377" s="200"/>
      <c r="K1377" s="200"/>
      <c r="L1377" s="200"/>
      <c r="M1377" s="200"/>
      <c r="N1377" s="200"/>
      <c r="O1377" s="200"/>
      <c r="P1377" s="200"/>
      <c r="Q1377" s="200"/>
      <c r="R1377" s="200"/>
      <c r="S1377" s="200"/>
      <c r="T1377" s="200"/>
      <c r="U1377" s="200"/>
      <c r="V1377" s="200"/>
      <c r="W1377" s="200"/>
      <c r="X1377" s="200"/>
      <c r="Y1377" s="200"/>
      <c r="Z1377" s="200"/>
    </row>
    <row r="1378" spans="1:26" ht="140.25">
      <c r="A1378" s="240"/>
      <c r="B1378" s="203" t="s">
        <v>2089</v>
      </c>
      <c r="C1378" s="203" t="s">
        <v>2090</v>
      </c>
      <c r="D1378" s="199"/>
      <c r="E1378" s="200"/>
      <c r="F1378" s="200"/>
      <c r="G1378" s="200"/>
      <c r="H1378" s="200"/>
      <c r="I1378" s="200"/>
      <c r="J1378" s="200"/>
      <c r="K1378" s="200"/>
      <c r="L1378" s="200"/>
      <c r="M1378" s="200"/>
      <c r="N1378" s="200"/>
      <c r="O1378" s="200"/>
      <c r="P1378" s="200"/>
      <c r="Q1378" s="200"/>
      <c r="R1378" s="200"/>
      <c r="S1378" s="200"/>
      <c r="T1378" s="200"/>
      <c r="U1378" s="200"/>
      <c r="V1378" s="200"/>
      <c r="W1378" s="200"/>
      <c r="X1378" s="200"/>
      <c r="Y1378" s="200"/>
      <c r="Z1378" s="200"/>
    </row>
    <row r="1379" spans="1:26" ht="165.75">
      <c r="A1379" s="240"/>
      <c r="B1379" s="203" t="s">
        <v>2091</v>
      </c>
      <c r="C1379" s="203"/>
      <c r="D1379" s="199"/>
      <c r="E1379" s="200"/>
      <c r="F1379" s="200"/>
      <c r="G1379" s="200"/>
      <c r="H1379" s="200"/>
      <c r="I1379" s="200"/>
      <c r="J1379" s="200"/>
      <c r="K1379" s="200"/>
      <c r="L1379" s="200"/>
      <c r="M1379" s="200"/>
      <c r="N1379" s="200"/>
      <c r="O1379" s="200"/>
      <c r="P1379" s="200"/>
      <c r="Q1379" s="200"/>
      <c r="R1379" s="200"/>
      <c r="S1379" s="200"/>
      <c r="T1379" s="200"/>
      <c r="U1379" s="200"/>
      <c r="V1379" s="200"/>
      <c r="W1379" s="200"/>
      <c r="X1379" s="200"/>
      <c r="Y1379" s="200"/>
      <c r="Z1379" s="200"/>
    </row>
    <row r="1380" spans="1:26" ht="12.75">
      <c r="A1380" s="240"/>
      <c r="B1380" s="203" t="s">
        <v>2092</v>
      </c>
      <c r="C1380" s="203"/>
      <c r="D1380" s="199"/>
      <c r="E1380" s="200"/>
      <c r="F1380" s="200"/>
      <c r="G1380" s="200"/>
      <c r="H1380" s="200"/>
      <c r="I1380" s="200"/>
      <c r="J1380" s="200"/>
      <c r="K1380" s="200"/>
      <c r="L1380" s="200"/>
      <c r="M1380" s="200"/>
      <c r="N1380" s="200"/>
      <c r="O1380" s="200"/>
      <c r="P1380" s="200"/>
      <c r="Q1380" s="200"/>
      <c r="R1380" s="200"/>
      <c r="S1380" s="200"/>
      <c r="T1380" s="200"/>
      <c r="U1380" s="200"/>
      <c r="V1380" s="200"/>
      <c r="W1380" s="200"/>
      <c r="X1380" s="200"/>
      <c r="Y1380" s="200"/>
      <c r="Z1380" s="200"/>
    </row>
    <row r="1381" spans="1:26" ht="25.5">
      <c r="A1381" s="240"/>
      <c r="B1381" s="203" t="s">
        <v>2093</v>
      </c>
      <c r="C1381" s="203" t="s">
        <v>2094</v>
      </c>
      <c r="D1381" s="199"/>
      <c r="E1381" s="200"/>
      <c r="F1381" s="200"/>
      <c r="G1381" s="200"/>
      <c r="H1381" s="200"/>
      <c r="I1381" s="200"/>
      <c r="J1381" s="200"/>
      <c r="K1381" s="200"/>
      <c r="L1381" s="200"/>
      <c r="M1381" s="200"/>
      <c r="N1381" s="200"/>
      <c r="O1381" s="200"/>
      <c r="P1381" s="200"/>
      <c r="Q1381" s="200"/>
      <c r="R1381" s="200"/>
      <c r="S1381" s="200"/>
      <c r="T1381" s="200"/>
      <c r="U1381" s="200"/>
      <c r="V1381" s="200"/>
      <c r="W1381" s="200"/>
      <c r="X1381" s="200"/>
      <c r="Y1381" s="200"/>
      <c r="Z1381" s="200"/>
    </row>
    <row r="1382" spans="1:26" ht="76.5">
      <c r="A1382" s="240"/>
      <c r="B1382" s="203" t="s">
        <v>2095</v>
      </c>
      <c r="C1382" s="203" t="s">
        <v>2096</v>
      </c>
      <c r="D1382" s="199"/>
      <c r="E1382" s="200"/>
      <c r="F1382" s="200"/>
      <c r="G1382" s="200"/>
      <c r="H1382" s="200"/>
      <c r="I1382" s="200"/>
      <c r="J1382" s="200"/>
      <c r="K1382" s="200"/>
      <c r="L1382" s="200"/>
      <c r="M1382" s="200"/>
      <c r="N1382" s="200"/>
      <c r="O1382" s="200"/>
      <c r="P1382" s="200"/>
      <c r="Q1382" s="200"/>
      <c r="R1382" s="200"/>
      <c r="S1382" s="200"/>
      <c r="T1382" s="200"/>
      <c r="U1382" s="200"/>
      <c r="V1382" s="200"/>
      <c r="W1382" s="200"/>
      <c r="X1382" s="200"/>
      <c r="Y1382" s="200"/>
      <c r="Z1382" s="200"/>
    </row>
    <row r="1383" spans="1:26" ht="25.5">
      <c r="A1383" s="240"/>
      <c r="B1383" s="203" t="s">
        <v>2097</v>
      </c>
      <c r="C1383" s="203"/>
      <c r="D1383" s="199"/>
      <c r="E1383" s="200"/>
      <c r="F1383" s="200"/>
      <c r="G1383" s="200"/>
      <c r="H1383" s="200"/>
      <c r="I1383" s="200"/>
      <c r="J1383" s="200"/>
      <c r="K1383" s="200"/>
      <c r="L1383" s="200"/>
      <c r="M1383" s="200"/>
      <c r="N1383" s="200"/>
      <c r="O1383" s="200"/>
      <c r="P1383" s="200"/>
      <c r="Q1383" s="200"/>
      <c r="R1383" s="200"/>
      <c r="S1383" s="200"/>
      <c r="T1383" s="200"/>
      <c r="U1383" s="200"/>
      <c r="V1383" s="200"/>
      <c r="W1383" s="200"/>
      <c r="X1383" s="200"/>
      <c r="Y1383" s="200"/>
      <c r="Z1383" s="200"/>
    </row>
    <row r="1384" spans="1:26" ht="38.25">
      <c r="A1384" s="240"/>
      <c r="B1384" s="203" t="s">
        <v>2098</v>
      </c>
      <c r="C1384" s="203" t="s">
        <v>2099</v>
      </c>
      <c r="D1384" s="199"/>
      <c r="E1384" s="200"/>
      <c r="F1384" s="200"/>
      <c r="G1384" s="200"/>
      <c r="H1384" s="200"/>
      <c r="I1384" s="200"/>
      <c r="J1384" s="200"/>
      <c r="K1384" s="200"/>
      <c r="L1384" s="200"/>
      <c r="M1384" s="200"/>
      <c r="N1384" s="200"/>
      <c r="O1384" s="200"/>
      <c r="P1384" s="200"/>
      <c r="Q1384" s="200"/>
      <c r="R1384" s="200"/>
      <c r="S1384" s="200"/>
      <c r="T1384" s="200"/>
      <c r="U1384" s="200"/>
      <c r="V1384" s="200"/>
      <c r="W1384" s="200"/>
      <c r="X1384" s="200"/>
      <c r="Y1384" s="200"/>
      <c r="Z1384" s="200"/>
    </row>
    <row r="1385" spans="1:26" ht="38.25">
      <c r="A1385" s="240"/>
      <c r="B1385" s="203" t="s">
        <v>2100</v>
      </c>
      <c r="C1385" s="203"/>
      <c r="D1385" s="199"/>
      <c r="E1385" s="200"/>
      <c r="F1385" s="200"/>
      <c r="G1385" s="200"/>
      <c r="H1385" s="200"/>
      <c r="I1385" s="200"/>
      <c r="J1385" s="200"/>
      <c r="K1385" s="200"/>
      <c r="L1385" s="200"/>
      <c r="M1385" s="200"/>
      <c r="N1385" s="200"/>
      <c r="O1385" s="200"/>
      <c r="P1385" s="200"/>
      <c r="Q1385" s="200"/>
      <c r="R1385" s="200"/>
      <c r="S1385" s="200"/>
      <c r="T1385" s="200"/>
      <c r="U1385" s="200"/>
      <c r="V1385" s="200"/>
      <c r="W1385" s="200"/>
      <c r="X1385" s="200"/>
      <c r="Y1385" s="200"/>
      <c r="Z1385" s="200"/>
    </row>
    <row r="1386" spans="1:26" ht="204">
      <c r="A1386" s="240"/>
      <c r="B1386" s="203" t="s">
        <v>2101</v>
      </c>
      <c r="C1386" s="203"/>
      <c r="D1386" s="199"/>
      <c r="E1386" s="200"/>
      <c r="F1386" s="200"/>
      <c r="G1386" s="200"/>
      <c r="H1386" s="200"/>
      <c r="I1386" s="200"/>
      <c r="J1386" s="200"/>
      <c r="K1386" s="200"/>
      <c r="L1386" s="200"/>
      <c r="M1386" s="200"/>
      <c r="N1386" s="200"/>
      <c r="O1386" s="200"/>
      <c r="P1386" s="200"/>
      <c r="Q1386" s="200"/>
      <c r="R1386" s="200"/>
      <c r="S1386" s="200"/>
      <c r="T1386" s="200"/>
      <c r="U1386" s="200"/>
      <c r="V1386" s="200"/>
      <c r="W1386" s="200"/>
      <c r="X1386" s="200"/>
      <c r="Y1386" s="200"/>
      <c r="Z1386" s="200"/>
    </row>
    <row r="1387" spans="1:26" ht="178.5">
      <c r="A1387" s="240"/>
      <c r="B1387" s="203" t="s">
        <v>2102</v>
      </c>
      <c r="C1387" s="203" t="s">
        <v>2103</v>
      </c>
      <c r="D1387" s="101" t="s">
        <v>2104</v>
      </c>
      <c r="E1387" s="200"/>
      <c r="F1387" s="200"/>
      <c r="G1387" s="200"/>
      <c r="H1387" s="200"/>
      <c r="I1387" s="200"/>
      <c r="J1387" s="200"/>
      <c r="K1387" s="200"/>
      <c r="L1387" s="200"/>
      <c r="M1387" s="200"/>
      <c r="N1387" s="200"/>
      <c r="O1387" s="200"/>
      <c r="P1387" s="200"/>
      <c r="Q1387" s="200"/>
      <c r="R1387" s="200"/>
      <c r="S1387" s="200"/>
      <c r="T1387" s="200"/>
      <c r="U1387" s="200"/>
      <c r="V1387" s="200"/>
      <c r="W1387" s="200"/>
      <c r="X1387" s="200"/>
      <c r="Y1387" s="200"/>
      <c r="Z1387" s="200"/>
    </row>
    <row r="1388" spans="1:26" ht="63.75">
      <c r="A1388" s="240"/>
      <c r="B1388" s="203" t="s">
        <v>2105</v>
      </c>
      <c r="C1388" s="203"/>
      <c r="D1388" s="199"/>
      <c r="E1388" s="200"/>
      <c r="F1388" s="200"/>
      <c r="G1388" s="200"/>
      <c r="H1388" s="200"/>
      <c r="I1388" s="200"/>
      <c r="J1388" s="200"/>
      <c r="K1388" s="200"/>
      <c r="L1388" s="200"/>
      <c r="M1388" s="200"/>
      <c r="N1388" s="200"/>
      <c r="O1388" s="200"/>
      <c r="P1388" s="200"/>
      <c r="Q1388" s="200"/>
      <c r="R1388" s="200"/>
      <c r="S1388" s="200"/>
      <c r="T1388" s="200"/>
      <c r="U1388" s="200"/>
      <c r="V1388" s="200"/>
      <c r="W1388" s="200"/>
      <c r="X1388" s="200"/>
      <c r="Y1388" s="200"/>
      <c r="Z1388" s="200"/>
    </row>
    <row r="1389" spans="1:26" ht="76.5">
      <c r="A1389" s="240"/>
      <c r="B1389" s="203" t="s">
        <v>2106</v>
      </c>
      <c r="C1389" s="203" t="s">
        <v>2107</v>
      </c>
      <c r="D1389" s="199"/>
      <c r="E1389" s="200"/>
      <c r="F1389" s="200"/>
      <c r="G1389" s="200"/>
      <c r="H1389" s="200"/>
      <c r="I1389" s="200"/>
      <c r="J1389" s="200"/>
      <c r="K1389" s="200"/>
      <c r="L1389" s="200"/>
      <c r="M1389" s="200"/>
      <c r="N1389" s="200"/>
      <c r="O1389" s="200"/>
      <c r="P1389" s="200"/>
      <c r="Q1389" s="200"/>
      <c r="R1389" s="200"/>
      <c r="S1389" s="200"/>
      <c r="T1389" s="200"/>
      <c r="U1389" s="200"/>
      <c r="V1389" s="200"/>
      <c r="W1389" s="200"/>
      <c r="X1389" s="200"/>
      <c r="Y1389" s="200"/>
      <c r="Z1389" s="200"/>
    </row>
    <row r="1390" spans="1:26" ht="12.75">
      <c r="A1390" s="240"/>
      <c r="B1390" s="241">
        <v>44178</v>
      </c>
      <c r="C1390" s="226"/>
      <c r="D1390" s="191"/>
      <c r="E1390" s="176"/>
      <c r="F1390" s="176"/>
      <c r="G1390" s="176"/>
      <c r="H1390" s="176"/>
      <c r="I1390" s="176"/>
      <c r="J1390" s="176"/>
      <c r="K1390" s="176"/>
      <c r="L1390" s="176"/>
      <c r="M1390" s="176"/>
      <c r="N1390" s="176"/>
      <c r="O1390" s="176"/>
      <c r="P1390" s="176"/>
      <c r="Q1390" s="176"/>
      <c r="R1390" s="176"/>
      <c r="S1390" s="176"/>
      <c r="T1390" s="176"/>
      <c r="U1390" s="176"/>
      <c r="V1390" s="176"/>
      <c r="W1390" s="176"/>
      <c r="X1390" s="176"/>
      <c r="Y1390" s="176"/>
      <c r="Z1390" s="176"/>
    </row>
    <row r="1391" spans="1:26" ht="89.25">
      <c r="A1391" s="240"/>
      <c r="B1391" s="203" t="s">
        <v>2108</v>
      </c>
      <c r="C1391" s="203" t="s">
        <v>2109</v>
      </c>
      <c r="D1391" s="203" t="s">
        <v>2110</v>
      </c>
      <c r="E1391" s="200"/>
      <c r="F1391" s="200"/>
      <c r="G1391" s="200"/>
      <c r="H1391" s="200"/>
      <c r="I1391" s="200"/>
      <c r="J1391" s="200"/>
      <c r="K1391" s="200"/>
      <c r="L1391" s="200"/>
      <c r="M1391" s="200"/>
      <c r="N1391" s="200"/>
      <c r="O1391" s="200"/>
      <c r="P1391" s="200"/>
      <c r="Q1391" s="200"/>
      <c r="R1391" s="200"/>
      <c r="S1391" s="200"/>
      <c r="T1391" s="200"/>
      <c r="U1391" s="200"/>
      <c r="V1391" s="200"/>
      <c r="W1391" s="200"/>
      <c r="X1391" s="200"/>
      <c r="Y1391" s="200"/>
      <c r="Z1391" s="200"/>
    </row>
    <row r="1392" spans="1:26" ht="76.5">
      <c r="A1392" s="240"/>
      <c r="B1392" s="203" t="s">
        <v>2111</v>
      </c>
      <c r="C1392" s="203" t="s">
        <v>2112</v>
      </c>
      <c r="D1392" s="199"/>
      <c r="E1392" s="200"/>
      <c r="F1392" s="200"/>
      <c r="G1392" s="200"/>
      <c r="H1392" s="200"/>
      <c r="I1392" s="200"/>
      <c r="J1392" s="200"/>
      <c r="K1392" s="200"/>
      <c r="L1392" s="200"/>
      <c r="M1392" s="200"/>
      <c r="N1392" s="200"/>
      <c r="O1392" s="200"/>
      <c r="P1392" s="200"/>
      <c r="Q1392" s="200"/>
      <c r="R1392" s="200"/>
      <c r="S1392" s="200"/>
      <c r="T1392" s="200"/>
      <c r="U1392" s="200"/>
      <c r="V1392" s="200"/>
      <c r="W1392" s="200"/>
      <c r="X1392" s="200"/>
      <c r="Y1392" s="200"/>
      <c r="Z1392" s="200"/>
    </row>
    <row r="1393" spans="1:26" ht="89.25">
      <c r="A1393" s="240"/>
      <c r="B1393" s="203" t="s">
        <v>2113</v>
      </c>
      <c r="C1393" s="203" t="s">
        <v>2114</v>
      </c>
      <c r="D1393" s="199"/>
      <c r="E1393" s="200"/>
      <c r="F1393" s="200"/>
      <c r="G1393" s="200"/>
      <c r="H1393" s="200"/>
      <c r="I1393" s="200"/>
      <c r="J1393" s="200"/>
      <c r="K1393" s="200"/>
      <c r="L1393" s="200"/>
      <c r="M1393" s="200"/>
      <c r="N1393" s="200"/>
      <c r="O1393" s="200"/>
      <c r="P1393" s="200"/>
      <c r="Q1393" s="200"/>
      <c r="R1393" s="200"/>
      <c r="S1393" s="200"/>
      <c r="T1393" s="200"/>
      <c r="U1393" s="200"/>
      <c r="V1393" s="200"/>
      <c r="W1393" s="200"/>
      <c r="X1393" s="200"/>
      <c r="Y1393" s="200"/>
      <c r="Z1393" s="200"/>
    </row>
    <row r="1394" spans="1:26" ht="204">
      <c r="A1394" s="240"/>
      <c r="B1394" s="203" t="s">
        <v>2115</v>
      </c>
      <c r="C1394" s="203" t="s">
        <v>2116</v>
      </c>
      <c r="D1394" s="237" t="s">
        <v>2117</v>
      </c>
      <c r="E1394" s="203" t="s">
        <v>2118</v>
      </c>
      <c r="F1394" s="227"/>
      <c r="G1394" s="200"/>
      <c r="H1394" s="200"/>
      <c r="I1394" s="200"/>
      <c r="J1394" s="200"/>
      <c r="K1394" s="200"/>
      <c r="L1394" s="200"/>
      <c r="M1394" s="200"/>
      <c r="N1394" s="200"/>
      <c r="O1394" s="200"/>
      <c r="P1394" s="200"/>
      <c r="Q1394" s="200"/>
      <c r="R1394" s="200"/>
      <c r="S1394" s="200"/>
      <c r="T1394" s="200"/>
      <c r="U1394" s="200"/>
      <c r="V1394" s="200"/>
      <c r="W1394" s="200"/>
      <c r="X1394" s="200"/>
      <c r="Y1394" s="200"/>
      <c r="Z1394" s="200"/>
    </row>
    <row r="1395" spans="1:26" ht="38.25">
      <c r="A1395" s="240"/>
      <c r="B1395" s="203" t="s">
        <v>2119</v>
      </c>
      <c r="C1395" s="203" t="s">
        <v>2120</v>
      </c>
      <c r="D1395" s="101"/>
      <c r="E1395" s="200"/>
      <c r="F1395" s="200"/>
      <c r="G1395" s="200"/>
      <c r="H1395" s="200"/>
      <c r="I1395" s="200"/>
      <c r="J1395" s="200"/>
      <c r="K1395" s="200"/>
      <c r="L1395" s="200"/>
      <c r="M1395" s="200"/>
      <c r="N1395" s="200"/>
      <c r="O1395" s="200"/>
      <c r="P1395" s="200"/>
      <c r="Q1395" s="200"/>
      <c r="R1395" s="200"/>
      <c r="S1395" s="200"/>
      <c r="T1395" s="200"/>
      <c r="U1395" s="200"/>
      <c r="V1395" s="200"/>
      <c r="W1395" s="200"/>
      <c r="X1395" s="200"/>
      <c r="Y1395" s="200"/>
      <c r="Z1395" s="200"/>
    </row>
    <row r="1396" spans="1:26" ht="18">
      <c r="A1396" s="240"/>
      <c r="B1396" s="245">
        <v>44176</v>
      </c>
      <c r="C1396" s="246"/>
      <c r="D1396" s="175"/>
      <c r="E1396" s="176"/>
      <c r="F1396" s="176"/>
      <c r="G1396" s="176"/>
      <c r="H1396" s="176"/>
      <c r="I1396" s="176"/>
      <c r="J1396" s="176"/>
      <c r="K1396" s="176"/>
      <c r="L1396" s="176"/>
      <c r="M1396" s="176"/>
      <c r="N1396" s="176"/>
      <c r="O1396" s="176"/>
      <c r="P1396" s="176"/>
      <c r="Q1396" s="176"/>
      <c r="R1396" s="176"/>
      <c r="S1396" s="176"/>
      <c r="T1396" s="176"/>
      <c r="U1396" s="176"/>
      <c r="V1396" s="176"/>
      <c r="W1396" s="176"/>
      <c r="X1396" s="176"/>
      <c r="Y1396" s="176"/>
      <c r="Z1396" s="176"/>
    </row>
    <row r="1397" spans="1:26" ht="38.25">
      <c r="A1397" s="240"/>
      <c r="B1397" s="203" t="s">
        <v>2121</v>
      </c>
      <c r="C1397" s="247"/>
      <c r="D1397" s="199"/>
      <c r="E1397" s="200"/>
      <c r="F1397" s="200"/>
      <c r="G1397" s="200"/>
      <c r="H1397" s="200"/>
      <c r="I1397" s="200"/>
      <c r="J1397" s="200"/>
      <c r="K1397" s="200"/>
      <c r="L1397" s="200"/>
      <c r="M1397" s="200"/>
      <c r="N1397" s="200"/>
      <c r="O1397" s="200"/>
      <c r="P1397" s="200"/>
      <c r="Q1397" s="200"/>
      <c r="R1397" s="200"/>
      <c r="S1397" s="200"/>
      <c r="T1397" s="200"/>
      <c r="U1397" s="200"/>
      <c r="V1397" s="200"/>
      <c r="W1397" s="200"/>
      <c r="X1397" s="200"/>
      <c r="Y1397" s="200"/>
      <c r="Z1397" s="200"/>
    </row>
    <row r="1398" spans="1:26" ht="63.75">
      <c r="A1398" s="172"/>
      <c r="B1398" s="203" t="s">
        <v>2122</v>
      </c>
      <c r="C1398" s="203" t="s">
        <v>2123</v>
      </c>
      <c r="D1398" s="101"/>
      <c r="E1398" s="200"/>
      <c r="F1398" s="200"/>
      <c r="G1398" s="200"/>
      <c r="H1398" s="200"/>
      <c r="I1398" s="200"/>
      <c r="J1398" s="200"/>
      <c r="K1398" s="200"/>
      <c r="L1398" s="200"/>
      <c r="M1398" s="200"/>
      <c r="N1398" s="200"/>
      <c r="O1398" s="200"/>
      <c r="P1398" s="200"/>
      <c r="Q1398" s="200"/>
      <c r="R1398" s="200"/>
      <c r="S1398" s="200"/>
      <c r="T1398" s="200"/>
      <c r="U1398" s="200"/>
      <c r="V1398" s="200"/>
      <c r="W1398" s="200"/>
      <c r="X1398" s="200"/>
      <c r="Y1398" s="200"/>
      <c r="Z1398" s="200"/>
    </row>
    <row r="1399" spans="1:26" ht="12.75">
      <c r="A1399" s="172"/>
      <c r="B1399" s="203" t="s">
        <v>2124</v>
      </c>
      <c r="C1399" s="230" t="s">
        <v>2125</v>
      </c>
      <c r="D1399" s="199"/>
      <c r="E1399" s="200"/>
      <c r="F1399" s="200"/>
      <c r="G1399" s="200"/>
      <c r="H1399" s="200"/>
      <c r="I1399" s="200"/>
      <c r="J1399" s="200"/>
      <c r="K1399" s="200"/>
      <c r="L1399" s="200"/>
      <c r="M1399" s="200"/>
      <c r="N1399" s="200"/>
      <c r="O1399" s="200"/>
      <c r="P1399" s="200"/>
      <c r="Q1399" s="200"/>
      <c r="R1399" s="200"/>
      <c r="S1399" s="200"/>
      <c r="T1399" s="200"/>
      <c r="U1399" s="200"/>
      <c r="V1399" s="200"/>
      <c r="W1399" s="200"/>
      <c r="X1399" s="200"/>
      <c r="Y1399" s="200"/>
      <c r="Z1399" s="200"/>
    </row>
    <row r="1400" spans="1:26" ht="76.5">
      <c r="A1400" s="172"/>
      <c r="B1400" s="203" t="s">
        <v>2126</v>
      </c>
      <c r="C1400" s="188"/>
      <c r="D1400" s="199"/>
      <c r="E1400" s="200"/>
      <c r="F1400" s="200"/>
      <c r="G1400" s="200"/>
      <c r="H1400" s="200"/>
      <c r="I1400" s="200"/>
      <c r="J1400" s="200"/>
      <c r="K1400" s="200"/>
      <c r="L1400" s="200"/>
      <c r="M1400" s="200"/>
      <c r="N1400" s="200"/>
      <c r="O1400" s="200"/>
      <c r="P1400" s="200"/>
      <c r="Q1400" s="200"/>
      <c r="R1400" s="200"/>
      <c r="S1400" s="200"/>
      <c r="T1400" s="200"/>
      <c r="U1400" s="200"/>
      <c r="V1400" s="200"/>
      <c r="W1400" s="200"/>
      <c r="X1400" s="200"/>
      <c r="Y1400" s="200"/>
      <c r="Z1400" s="200"/>
    </row>
    <row r="1401" spans="1:26" ht="25.5">
      <c r="A1401" s="172"/>
      <c r="B1401" s="203" t="s">
        <v>2127</v>
      </c>
      <c r="C1401" s="248" t="s">
        <v>2128</v>
      </c>
      <c r="D1401" s="199"/>
      <c r="E1401" s="200"/>
      <c r="F1401" s="200"/>
      <c r="G1401" s="200"/>
      <c r="H1401" s="200"/>
      <c r="I1401" s="200"/>
      <c r="J1401" s="200"/>
      <c r="K1401" s="200"/>
      <c r="L1401" s="200"/>
      <c r="M1401" s="200"/>
      <c r="N1401" s="200"/>
      <c r="O1401" s="200"/>
      <c r="P1401" s="200"/>
      <c r="Q1401" s="200"/>
      <c r="R1401" s="200"/>
      <c r="S1401" s="200"/>
      <c r="T1401" s="200"/>
      <c r="U1401" s="200"/>
      <c r="V1401" s="200"/>
      <c r="W1401" s="200"/>
      <c r="X1401" s="200"/>
      <c r="Y1401" s="200"/>
      <c r="Z1401" s="200"/>
    </row>
    <row r="1402" spans="1:26" ht="25.5">
      <c r="A1402" s="172"/>
      <c r="B1402" s="203" t="s">
        <v>2129</v>
      </c>
      <c r="C1402" s="188"/>
      <c r="D1402" s="199"/>
      <c r="E1402" s="200"/>
      <c r="F1402" s="200"/>
      <c r="G1402" s="200"/>
      <c r="H1402" s="200"/>
      <c r="I1402" s="200"/>
      <c r="J1402" s="200"/>
      <c r="K1402" s="200"/>
      <c r="L1402" s="200"/>
      <c r="M1402" s="200"/>
      <c r="N1402" s="200"/>
      <c r="O1402" s="200"/>
      <c r="P1402" s="200"/>
      <c r="Q1402" s="200"/>
      <c r="R1402" s="200"/>
      <c r="S1402" s="200"/>
      <c r="T1402" s="200"/>
      <c r="U1402" s="200"/>
      <c r="V1402" s="200"/>
      <c r="W1402" s="200"/>
      <c r="X1402" s="200"/>
      <c r="Y1402" s="200"/>
      <c r="Z1402" s="200"/>
    </row>
    <row r="1403" spans="1:26" ht="25.5">
      <c r="A1403" s="172"/>
      <c r="B1403" s="203" t="s">
        <v>2130</v>
      </c>
      <c r="C1403" s="188"/>
      <c r="D1403" s="199"/>
      <c r="E1403" s="200"/>
      <c r="F1403" s="200"/>
      <c r="G1403" s="200"/>
      <c r="H1403" s="200"/>
      <c r="I1403" s="200"/>
      <c r="J1403" s="200"/>
      <c r="K1403" s="200"/>
      <c r="L1403" s="200"/>
      <c r="M1403" s="200"/>
      <c r="N1403" s="200"/>
      <c r="O1403" s="200"/>
      <c r="P1403" s="200"/>
      <c r="Q1403" s="200"/>
      <c r="R1403" s="200"/>
      <c r="S1403" s="200"/>
      <c r="T1403" s="200"/>
      <c r="U1403" s="200"/>
      <c r="V1403" s="200"/>
      <c r="W1403" s="200"/>
      <c r="X1403" s="200"/>
      <c r="Y1403" s="200"/>
      <c r="Z1403" s="200"/>
    </row>
    <row r="1404" spans="1:26" ht="51">
      <c r="A1404" s="172"/>
      <c r="B1404" s="203" t="s">
        <v>2131</v>
      </c>
      <c r="C1404" s="188"/>
      <c r="D1404" s="199"/>
      <c r="E1404" s="200"/>
      <c r="F1404" s="200"/>
      <c r="G1404" s="200"/>
      <c r="H1404" s="200"/>
      <c r="I1404" s="200"/>
      <c r="J1404" s="200"/>
      <c r="K1404" s="200"/>
      <c r="L1404" s="200"/>
      <c r="M1404" s="200"/>
      <c r="N1404" s="200"/>
      <c r="O1404" s="200"/>
      <c r="P1404" s="200"/>
      <c r="Q1404" s="200"/>
      <c r="R1404" s="200"/>
      <c r="S1404" s="200"/>
      <c r="T1404" s="200"/>
      <c r="U1404" s="200"/>
      <c r="V1404" s="200"/>
      <c r="W1404" s="200"/>
      <c r="X1404" s="200"/>
      <c r="Y1404" s="200"/>
      <c r="Z1404" s="200"/>
    </row>
    <row r="1405" spans="1:26" ht="191.25">
      <c r="A1405" s="172"/>
      <c r="B1405" s="203" t="s">
        <v>2132</v>
      </c>
      <c r="C1405" s="188"/>
      <c r="D1405" s="199"/>
      <c r="E1405" s="200"/>
      <c r="F1405" s="200"/>
      <c r="G1405" s="200"/>
      <c r="H1405" s="200"/>
      <c r="I1405" s="200"/>
      <c r="J1405" s="200"/>
      <c r="K1405" s="200"/>
      <c r="L1405" s="200"/>
      <c r="M1405" s="200"/>
      <c r="N1405" s="200"/>
      <c r="O1405" s="200"/>
      <c r="P1405" s="200"/>
      <c r="Q1405" s="200"/>
      <c r="R1405" s="200"/>
      <c r="S1405" s="200"/>
      <c r="T1405" s="200"/>
      <c r="U1405" s="200"/>
      <c r="V1405" s="200"/>
      <c r="W1405" s="200"/>
      <c r="X1405" s="200"/>
      <c r="Y1405" s="200"/>
      <c r="Z1405" s="200"/>
    </row>
    <row r="1406" spans="1:26" ht="51">
      <c r="A1406" s="172"/>
      <c r="B1406" s="203" t="s">
        <v>2133</v>
      </c>
      <c r="C1406" s="188"/>
      <c r="D1406" s="199"/>
      <c r="E1406" s="200"/>
      <c r="F1406" s="200"/>
      <c r="G1406" s="200"/>
      <c r="H1406" s="200"/>
      <c r="I1406" s="200"/>
      <c r="J1406" s="200"/>
      <c r="K1406" s="200"/>
      <c r="L1406" s="200"/>
      <c r="M1406" s="200"/>
      <c r="N1406" s="200"/>
      <c r="O1406" s="200"/>
      <c r="P1406" s="200"/>
      <c r="Q1406" s="200"/>
      <c r="R1406" s="200"/>
      <c r="S1406" s="200"/>
      <c r="T1406" s="200"/>
      <c r="U1406" s="200"/>
      <c r="V1406" s="200"/>
      <c r="W1406" s="200"/>
      <c r="X1406" s="200"/>
      <c r="Y1406" s="200"/>
      <c r="Z1406" s="200"/>
    </row>
    <row r="1407" spans="1:26" ht="114.75">
      <c r="A1407" s="172"/>
      <c r="B1407" s="203" t="s">
        <v>2134</v>
      </c>
      <c r="C1407" s="203" t="s">
        <v>2135</v>
      </c>
      <c r="D1407" s="199"/>
      <c r="E1407" s="200"/>
      <c r="F1407" s="200"/>
      <c r="G1407" s="200"/>
      <c r="H1407" s="200"/>
      <c r="I1407" s="200"/>
      <c r="J1407" s="200"/>
      <c r="K1407" s="200"/>
      <c r="L1407" s="200"/>
      <c r="M1407" s="200"/>
      <c r="N1407" s="200"/>
      <c r="O1407" s="200"/>
      <c r="P1407" s="200"/>
      <c r="Q1407" s="200"/>
      <c r="R1407" s="200"/>
      <c r="S1407" s="200"/>
      <c r="T1407" s="200"/>
      <c r="U1407" s="200"/>
      <c r="V1407" s="200"/>
      <c r="W1407" s="200"/>
      <c r="X1407" s="200"/>
      <c r="Y1407" s="200"/>
      <c r="Z1407" s="200"/>
    </row>
    <row r="1408" spans="1:26" ht="76.5">
      <c r="A1408" s="172"/>
      <c r="B1408" s="203" t="s">
        <v>2136</v>
      </c>
      <c r="C1408" s="203" t="s">
        <v>2137</v>
      </c>
      <c r="D1408" s="203" t="s">
        <v>2138</v>
      </c>
      <c r="E1408" s="200"/>
      <c r="F1408" s="200"/>
      <c r="G1408" s="200"/>
      <c r="H1408" s="200"/>
      <c r="I1408" s="200"/>
      <c r="J1408" s="200"/>
      <c r="K1408" s="200"/>
      <c r="L1408" s="200"/>
      <c r="M1408" s="200"/>
      <c r="N1408" s="200"/>
      <c r="O1408" s="200"/>
      <c r="P1408" s="200"/>
      <c r="Q1408" s="200"/>
      <c r="R1408" s="200"/>
      <c r="S1408" s="200"/>
      <c r="T1408" s="200"/>
      <c r="U1408" s="200"/>
      <c r="V1408" s="200"/>
      <c r="W1408" s="200"/>
      <c r="X1408" s="200"/>
      <c r="Y1408" s="200"/>
      <c r="Z1408" s="200"/>
    </row>
    <row r="1409" spans="1:26" ht="12.75">
      <c r="A1409" s="172"/>
      <c r="B1409" s="203" t="s">
        <v>2139</v>
      </c>
      <c r="C1409" s="203"/>
      <c r="D1409" s="203"/>
      <c r="E1409" s="200"/>
      <c r="F1409" s="200"/>
      <c r="G1409" s="200"/>
      <c r="H1409" s="200"/>
      <c r="I1409" s="200"/>
      <c r="J1409" s="200"/>
      <c r="K1409" s="200"/>
      <c r="L1409" s="200"/>
      <c r="M1409" s="200"/>
      <c r="N1409" s="200"/>
      <c r="O1409" s="200"/>
      <c r="P1409" s="200"/>
      <c r="Q1409" s="200"/>
      <c r="R1409" s="200"/>
      <c r="S1409" s="200"/>
      <c r="T1409" s="200"/>
      <c r="U1409" s="200"/>
      <c r="V1409" s="200"/>
      <c r="W1409" s="200"/>
      <c r="X1409" s="200"/>
      <c r="Y1409" s="200"/>
      <c r="Z1409" s="200"/>
    </row>
    <row r="1410" spans="1:26" ht="89.25">
      <c r="A1410" s="172"/>
      <c r="B1410" s="203" t="s">
        <v>2140</v>
      </c>
      <c r="C1410" s="188"/>
      <c r="D1410" s="199"/>
      <c r="E1410" s="200"/>
      <c r="F1410" s="200"/>
      <c r="G1410" s="200"/>
      <c r="H1410" s="200"/>
      <c r="I1410" s="200"/>
      <c r="J1410" s="200"/>
      <c r="K1410" s="200"/>
      <c r="L1410" s="200"/>
      <c r="M1410" s="200"/>
      <c r="N1410" s="200"/>
      <c r="O1410" s="200"/>
      <c r="P1410" s="200"/>
      <c r="Q1410" s="200"/>
      <c r="R1410" s="200"/>
      <c r="S1410" s="200"/>
      <c r="T1410" s="200"/>
      <c r="U1410" s="200"/>
      <c r="V1410" s="200"/>
      <c r="W1410" s="200"/>
      <c r="X1410" s="200"/>
      <c r="Y1410" s="200"/>
      <c r="Z1410" s="200"/>
    </row>
    <row r="1411" spans="1:26" ht="140.25">
      <c r="A1411" s="172"/>
      <c r="B1411" s="203" t="s">
        <v>2141</v>
      </c>
      <c r="C1411" s="188"/>
      <c r="D1411" s="199"/>
      <c r="E1411" s="200"/>
      <c r="F1411" s="200"/>
      <c r="G1411" s="200"/>
      <c r="H1411" s="200"/>
      <c r="I1411" s="200"/>
      <c r="J1411" s="200"/>
      <c r="K1411" s="200"/>
      <c r="L1411" s="200"/>
      <c r="M1411" s="200"/>
      <c r="N1411" s="200"/>
      <c r="O1411" s="200"/>
      <c r="P1411" s="200"/>
      <c r="Q1411" s="200"/>
      <c r="R1411" s="200"/>
      <c r="S1411" s="200"/>
      <c r="T1411" s="200"/>
      <c r="U1411" s="200"/>
      <c r="V1411" s="200"/>
      <c r="W1411" s="200"/>
      <c r="X1411" s="200"/>
      <c r="Y1411" s="200"/>
      <c r="Z1411" s="200"/>
    </row>
    <row r="1412" spans="1:26" ht="70.5" customHeight="1">
      <c r="A1412" s="172"/>
      <c r="B1412" s="203" t="s">
        <v>2142</v>
      </c>
      <c r="C1412" s="188"/>
      <c r="D1412" s="199"/>
      <c r="E1412" s="200"/>
      <c r="F1412" s="200"/>
      <c r="G1412" s="200"/>
      <c r="H1412" s="200"/>
      <c r="I1412" s="200"/>
      <c r="J1412" s="200"/>
      <c r="K1412" s="200"/>
      <c r="L1412" s="200"/>
      <c r="M1412" s="200"/>
      <c r="N1412" s="200"/>
      <c r="O1412" s="200"/>
      <c r="P1412" s="200"/>
      <c r="Q1412" s="200"/>
      <c r="R1412" s="200"/>
      <c r="S1412" s="200"/>
      <c r="T1412" s="200"/>
      <c r="U1412" s="200"/>
      <c r="V1412" s="200"/>
      <c r="W1412" s="200"/>
      <c r="X1412" s="200"/>
      <c r="Y1412" s="200"/>
      <c r="Z1412" s="200"/>
    </row>
    <row r="1413" spans="1:26" ht="127.5">
      <c r="A1413" s="172"/>
      <c r="B1413" s="203" t="s">
        <v>2143</v>
      </c>
      <c r="C1413" s="203" t="s">
        <v>2144</v>
      </c>
      <c r="D1413" s="199"/>
      <c r="E1413" s="200"/>
      <c r="F1413" s="200"/>
      <c r="G1413" s="200"/>
      <c r="H1413" s="200"/>
      <c r="I1413" s="200"/>
      <c r="J1413" s="200"/>
      <c r="K1413" s="200"/>
      <c r="L1413" s="200"/>
      <c r="M1413" s="200"/>
      <c r="N1413" s="200"/>
      <c r="O1413" s="200"/>
      <c r="P1413" s="200"/>
      <c r="Q1413" s="200"/>
      <c r="R1413" s="200"/>
      <c r="S1413" s="200"/>
      <c r="T1413" s="200"/>
      <c r="U1413" s="200"/>
      <c r="V1413" s="200"/>
      <c r="W1413" s="200"/>
      <c r="X1413" s="200"/>
      <c r="Y1413" s="200"/>
      <c r="Z1413" s="200"/>
    </row>
    <row r="1414" spans="1:26" ht="51">
      <c r="A1414" s="172"/>
      <c r="B1414" s="203" t="s">
        <v>2145</v>
      </c>
      <c r="C1414" s="203"/>
      <c r="D1414" s="3"/>
      <c r="E1414" s="200"/>
      <c r="F1414" s="200"/>
      <c r="G1414" s="200"/>
      <c r="H1414" s="200"/>
      <c r="I1414" s="200"/>
      <c r="J1414" s="200"/>
      <c r="K1414" s="200"/>
      <c r="L1414" s="200"/>
      <c r="M1414" s="200"/>
      <c r="N1414" s="200"/>
      <c r="O1414" s="200"/>
      <c r="P1414" s="200"/>
      <c r="Q1414" s="200"/>
      <c r="R1414" s="200"/>
      <c r="S1414" s="200"/>
      <c r="T1414" s="200"/>
      <c r="U1414" s="200"/>
      <c r="V1414" s="200"/>
      <c r="W1414" s="200"/>
      <c r="X1414" s="200"/>
      <c r="Y1414" s="200"/>
      <c r="Z1414" s="200"/>
    </row>
    <row r="1415" spans="1:26" ht="63.75">
      <c r="A1415" s="172"/>
      <c r="B1415" s="203" t="s">
        <v>2146</v>
      </c>
      <c r="C1415" s="203" t="s">
        <v>2147</v>
      </c>
      <c r="D1415" s="3"/>
      <c r="E1415" s="200"/>
      <c r="F1415" s="200"/>
      <c r="G1415" s="200"/>
      <c r="H1415" s="200"/>
      <c r="I1415" s="200"/>
      <c r="J1415" s="200"/>
      <c r="K1415" s="200"/>
      <c r="L1415" s="200"/>
      <c r="M1415" s="200"/>
      <c r="N1415" s="200"/>
      <c r="O1415" s="200"/>
      <c r="P1415" s="200"/>
      <c r="Q1415" s="200"/>
      <c r="R1415" s="200"/>
      <c r="S1415" s="200"/>
      <c r="T1415" s="200"/>
      <c r="U1415" s="200"/>
      <c r="V1415" s="200"/>
      <c r="W1415" s="200"/>
      <c r="X1415" s="200"/>
      <c r="Y1415" s="200"/>
      <c r="Z1415" s="200"/>
    </row>
    <row r="1416" spans="1:26" ht="51">
      <c r="A1416" s="172"/>
      <c r="B1416" s="203" t="s">
        <v>2148</v>
      </c>
      <c r="C1416" s="203"/>
      <c r="D1416" s="3"/>
      <c r="E1416" s="200"/>
      <c r="F1416" s="200"/>
      <c r="G1416" s="200"/>
      <c r="H1416" s="200"/>
      <c r="I1416" s="200"/>
      <c r="J1416" s="200"/>
      <c r="K1416" s="200"/>
      <c r="L1416" s="200"/>
      <c r="M1416" s="200"/>
      <c r="N1416" s="200"/>
      <c r="O1416" s="200"/>
      <c r="P1416" s="200"/>
      <c r="Q1416" s="200"/>
      <c r="R1416" s="200"/>
      <c r="S1416" s="200"/>
      <c r="T1416" s="200"/>
      <c r="U1416" s="200"/>
      <c r="V1416" s="200"/>
      <c r="W1416" s="200"/>
      <c r="X1416" s="200"/>
      <c r="Y1416" s="200"/>
      <c r="Z1416" s="200"/>
    </row>
    <row r="1417" spans="1:26" ht="127.5">
      <c r="A1417" s="172"/>
      <c r="B1417" s="203" t="s">
        <v>2149</v>
      </c>
      <c r="C1417" s="203"/>
      <c r="D1417" s="3"/>
      <c r="E1417" s="200"/>
      <c r="F1417" s="200"/>
      <c r="G1417" s="200"/>
      <c r="H1417" s="200"/>
      <c r="I1417" s="200"/>
      <c r="J1417" s="200"/>
      <c r="K1417" s="200"/>
      <c r="L1417" s="200"/>
      <c r="M1417" s="200"/>
      <c r="N1417" s="200"/>
      <c r="O1417" s="200"/>
      <c r="P1417" s="200"/>
      <c r="Q1417" s="200"/>
      <c r="R1417" s="200"/>
      <c r="S1417" s="200"/>
      <c r="T1417" s="200"/>
      <c r="U1417" s="200"/>
      <c r="V1417" s="200"/>
      <c r="W1417" s="200"/>
      <c r="X1417" s="200"/>
      <c r="Y1417" s="200"/>
      <c r="Z1417" s="200"/>
    </row>
    <row r="1418" spans="1:26" ht="318.75">
      <c r="A1418" s="172"/>
      <c r="B1418" s="249" t="s">
        <v>2150</v>
      </c>
      <c r="C1418" s="203" t="s">
        <v>2151</v>
      </c>
      <c r="D1418" s="3" t="s">
        <v>2152</v>
      </c>
      <c r="E1418" s="200"/>
      <c r="F1418" s="200"/>
      <c r="G1418" s="200"/>
      <c r="H1418" s="200"/>
      <c r="I1418" s="200"/>
      <c r="J1418" s="200"/>
      <c r="K1418" s="200"/>
      <c r="L1418" s="200"/>
      <c r="M1418" s="200"/>
      <c r="N1418" s="200"/>
      <c r="O1418" s="200"/>
      <c r="P1418" s="200"/>
      <c r="Q1418" s="200"/>
      <c r="R1418" s="200"/>
      <c r="S1418" s="200"/>
      <c r="T1418" s="200"/>
      <c r="U1418" s="200"/>
      <c r="V1418" s="200"/>
      <c r="W1418" s="200"/>
      <c r="X1418" s="200"/>
      <c r="Y1418" s="200"/>
      <c r="Z1418" s="200"/>
    </row>
    <row r="1419" spans="1:26" ht="63.75">
      <c r="A1419" s="172"/>
      <c r="B1419" s="3" t="s">
        <v>2153</v>
      </c>
      <c r="C1419" s="3" t="s">
        <v>2154</v>
      </c>
      <c r="D1419" s="199"/>
      <c r="E1419" s="200"/>
      <c r="F1419" s="200"/>
      <c r="G1419" s="200"/>
      <c r="H1419" s="200"/>
      <c r="I1419" s="200"/>
      <c r="J1419" s="200"/>
      <c r="K1419" s="200"/>
      <c r="L1419" s="200"/>
      <c r="M1419" s="200"/>
      <c r="N1419" s="200"/>
      <c r="O1419" s="200"/>
      <c r="P1419" s="200"/>
      <c r="Q1419" s="200"/>
      <c r="R1419" s="200"/>
      <c r="S1419" s="200"/>
      <c r="T1419" s="200"/>
      <c r="U1419" s="200"/>
      <c r="V1419" s="200"/>
      <c r="W1419" s="200"/>
      <c r="X1419" s="200"/>
      <c r="Y1419" s="200"/>
      <c r="Z1419" s="200"/>
    </row>
    <row r="1420" spans="1:26" ht="12.75">
      <c r="A1420" s="172"/>
      <c r="B1420" s="250"/>
      <c r="C1420" s="188"/>
      <c r="D1420" s="199"/>
      <c r="E1420" s="200"/>
      <c r="F1420" s="200"/>
      <c r="G1420" s="200"/>
      <c r="H1420" s="200"/>
      <c r="I1420" s="200"/>
      <c r="J1420" s="200"/>
      <c r="K1420" s="200"/>
      <c r="L1420" s="200"/>
      <c r="M1420" s="200"/>
      <c r="N1420" s="200"/>
      <c r="O1420" s="200"/>
      <c r="P1420" s="200"/>
      <c r="Q1420" s="200"/>
      <c r="R1420" s="200"/>
      <c r="S1420" s="200"/>
      <c r="T1420" s="200"/>
      <c r="U1420" s="200"/>
      <c r="V1420" s="200"/>
      <c r="W1420" s="200"/>
      <c r="X1420" s="200"/>
      <c r="Y1420" s="200"/>
      <c r="Z1420" s="200"/>
    </row>
    <row r="1421" spans="1:26" ht="25.5">
      <c r="A1421" s="172"/>
      <c r="B1421" s="203" t="s">
        <v>2155</v>
      </c>
      <c r="C1421" s="188"/>
      <c r="D1421" s="199"/>
      <c r="E1421" s="200"/>
      <c r="F1421" s="200"/>
      <c r="G1421" s="200"/>
      <c r="H1421" s="200"/>
      <c r="I1421" s="200"/>
      <c r="J1421" s="200"/>
      <c r="K1421" s="200"/>
      <c r="L1421" s="200"/>
      <c r="M1421" s="200"/>
      <c r="N1421" s="200"/>
      <c r="O1421" s="200"/>
      <c r="P1421" s="200"/>
      <c r="Q1421" s="200"/>
      <c r="R1421" s="200"/>
      <c r="S1421" s="200"/>
      <c r="T1421" s="200"/>
      <c r="U1421" s="200"/>
      <c r="V1421" s="200"/>
      <c r="W1421" s="200"/>
      <c r="X1421" s="200"/>
      <c r="Y1421" s="200"/>
      <c r="Z1421" s="200"/>
    </row>
    <row r="1422" spans="1:26" ht="25.5">
      <c r="A1422" s="172"/>
      <c r="B1422" s="3" t="s">
        <v>2156</v>
      </c>
      <c r="C1422" s="188"/>
      <c r="D1422" s="199"/>
      <c r="E1422" s="200"/>
      <c r="F1422" s="200"/>
      <c r="G1422" s="200"/>
      <c r="H1422" s="200"/>
      <c r="I1422" s="200"/>
      <c r="J1422" s="200"/>
      <c r="K1422" s="200"/>
      <c r="L1422" s="200"/>
      <c r="M1422" s="200"/>
      <c r="N1422" s="200"/>
      <c r="O1422" s="200"/>
      <c r="P1422" s="200"/>
      <c r="Q1422" s="200"/>
      <c r="R1422" s="200"/>
      <c r="S1422" s="200"/>
      <c r="T1422" s="200"/>
      <c r="U1422" s="200"/>
      <c r="V1422" s="200"/>
      <c r="W1422" s="200"/>
      <c r="X1422" s="200"/>
      <c r="Y1422" s="200"/>
      <c r="Z1422" s="200"/>
    </row>
    <row r="1423" spans="1:26" ht="140.25">
      <c r="A1423" s="172"/>
      <c r="B1423" s="3" t="s">
        <v>2157</v>
      </c>
      <c r="C1423" s="3" t="s">
        <v>2158</v>
      </c>
      <c r="D1423" s="3" t="s">
        <v>2159</v>
      </c>
      <c r="E1423" s="200"/>
      <c r="F1423" s="200"/>
      <c r="G1423" s="200"/>
      <c r="H1423" s="200"/>
      <c r="I1423" s="200"/>
      <c r="J1423" s="200"/>
      <c r="K1423" s="200"/>
      <c r="L1423" s="200"/>
      <c r="M1423" s="200"/>
      <c r="N1423" s="200"/>
      <c r="O1423" s="200"/>
      <c r="P1423" s="200"/>
      <c r="Q1423" s="200"/>
      <c r="R1423" s="200"/>
      <c r="S1423" s="200"/>
      <c r="T1423" s="200"/>
      <c r="U1423" s="200"/>
      <c r="V1423" s="200"/>
      <c r="W1423" s="200"/>
      <c r="X1423" s="200"/>
      <c r="Y1423" s="200"/>
      <c r="Z1423" s="200"/>
    </row>
    <row r="1424" spans="1:26" ht="255">
      <c r="A1424" s="31"/>
      <c r="B1424" s="251" t="s">
        <v>2160</v>
      </c>
      <c r="C1424" s="252" t="s">
        <v>2161</v>
      </c>
      <c r="D1424" s="253" t="s">
        <v>2162</v>
      </c>
      <c r="E1424" s="254" t="s">
        <v>2163</v>
      </c>
      <c r="F1424" s="255" t="s">
        <v>2164</v>
      </c>
      <c r="G1424" s="256" t="s">
        <v>2165</v>
      </c>
      <c r="H1424" s="255" t="s">
        <v>2166</v>
      </c>
      <c r="I1424" s="255" t="s">
        <v>2167</v>
      </c>
      <c r="J1424" s="255" t="s">
        <v>2168</v>
      </c>
      <c r="K1424" s="255" t="s">
        <v>2169</v>
      </c>
      <c r="L1424" s="255" t="s">
        <v>2170</v>
      </c>
      <c r="M1424" s="257" t="s">
        <v>2171</v>
      </c>
      <c r="N1424" s="258"/>
      <c r="O1424" s="258"/>
      <c r="P1424" s="258"/>
      <c r="Q1424" s="258"/>
      <c r="R1424" s="258"/>
      <c r="S1424" s="258"/>
      <c r="T1424" s="258"/>
      <c r="U1424" s="258"/>
      <c r="V1424" s="258"/>
      <c r="W1424" s="258"/>
      <c r="X1424" s="258"/>
      <c r="Y1424" s="258"/>
      <c r="Z1424" s="258"/>
    </row>
    <row r="1425" spans="1:26" ht="51">
      <c r="A1425" s="172"/>
      <c r="B1425" s="203" t="s">
        <v>2172</v>
      </c>
      <c r="C1425" s="203" t="s">
        <v>2173</v>
      </c>
      <c r="D1425" s="203" t="s">
        <v>2174</v>
      </c>
      <c r="E1425" s="203" t="s">
        <v>2175</v>
      </c>
      <c r="F1425" s="200"/>
      <c r="G1425" s="200"/>
      <c r="H1425" s="200"/>
      <c r="I1425" s="200"/>
      <c r="J1425" s="200"/>
      <c r="K1425" s="200"/>
      <c r="L1425" s="200"/>
      <c r="M1425" s="200"/>
      <c r="N1425" s="200"/>
      <c r="O1425" s="200"/>
      <c r="P1425" s="200"/>
      <c r="Q1425" s="200"/>
      <c r="R1425" s="200"/>
      <c r="S1425" s="200"/>
      <c r="T1425" s="200"/>
      <c r="U1425" s="200"/>
      <c r="V1425" s="200"/>
      <c r="W1425" s="200"/>
      <c r="X1425" s="200"/>
      <c r="Y1425" s="200"/>
      <c r="Z1425" s="200"/>
    </row>
    <row r="1426" spans="1:26" ht="51">
      <c r="A1426" s="172"/>
      <c r="B1426" s="203" t="s">
        <v>2176</v>
      </c>
      <c r="C1426" s="203"/>
      <c r="D1426" s="199"/>
      <c r="E1426" s="200"/>
      <c r="F1426" s="200"/>
      <c r="G1426" s="200"/>
      <c r="H1426" s="200"/>
      <c r="I1426" s="200"/>
      <c r="J1426" s="200"/>
      <c r="K1426" s="200"/>
      <c r="L1426" s="200"/>
      <c r="M1426" s="200"/>
      <c r="N1426" s="200"/>
      <c r="O1426" s="200"/>
      <c r="P1426" s="200"/>
      <c r="Q1426" s="200"/>
      <c r="R1426" s="200"/>
      <c r="S1426" s="200"/>
      <c r="T1426" s="200"/>
      <c r="U1426" s="200"/>
      <c r="V1426" s="200"/>
      <c r="W1426" s="200"/>
      <c r="X1426" s="200"/>
      <c r="Y1426" s="200"/>
      <c r="Z1426" s="200"/>
    </row>
    <row r="1427" spans="1:26" ht="38.25">
      <c r="A1427" s="172"/>
      <c r="B1427" s="203" t="s">
        <v>2177</v>
      </c>
      <c r="C1427" s="203"/>
      <c r="D1427" s="199"/>
      <c r="E1427" s="200"/>
      <c r="F1427" s="200"/>
      <c r="G1427" s="200"/>
      <c r="H1427" s="200"/>
      <c r="I1427" s="200"/>
      <c r="J1427" s="200"/>
      <c r="K1427" s="200"/>
      <c r="L1427" s="200"/>
      <c r="M1427" s="200"/>
      <c r="N1427" s="200"/>
      <c r="O1427" s="200"/>
      <c r="P1427" s="200"/>
      <c r="Q1427" s="200"/>
      <c r="R1427" s="200"/>
      <c r="S1427" s="200"/>
      <c r="T1427" s="200"/>
      <c r="U1427" s="200"/>
      <c r="V1427" s="200"/>
      <c r="W1427" s="200"/>
      <c r="X1427" s="200"/>
      <c r="Y1427" s="200"/>
      <c r="Z1427" s="200"/>
    </row>
    <row r="1428" spans="1:26" ht="63.75">
      <c r="A1428" s="172"/>
      <c r="B1428" s="203" t="s">
        <v>2178</v>
      </c>
      <c r="C1428" s="203" t="s">
        <v>2179</v>
      </c>
      <c r="D1428" s="101"/>
      <c r="E1428" s="200"/>
      <c r="F1428" s="200"/>
      <c r="G1428" s="200"/>
      <c r="H1428" s="200"/>
      <c r="I1428" s="200"/>
      <c r="J1428" s="200"/>
      <c r="K1428" s="200"/>
      <c r="L1428" s="200"/>
      <c r="M1428" s="200"/>
      <c r="N1428" s="200"/>
      <c r="O1428" s="200"/>
      <c r="P1428" s="200"/>
      <c r="Q1428" s="200"/>
      <c r="R1428" s="200"/>
      <c r="S1428" s="200"/>
      <c r="T1428" s="200"/>
      <c r="U1428" s="200"/>
      <c r="V1428" s="200"/>
      <c r="W1428" s="200"/>
      <c r="X1428" s="200"/>
      <c r="Y1428" s="200"/>
      <c r="Z1428" s="200"/>
    </row>
    <row r="1429" spans="1:26" ht="165.75">
      <c r="A1429" s="172"/>
      <c r="B1429" s="203" t="s">
        <v>2180</v>
      </c>
      <c r="C1429" s="188"/>
      <c r="D1429" s="199"/>
      <c r="E1429" s="200"/>
      <c r="F1429" s="200"/>
      <c r="G1429" s="200"/>
      <c r="H1429" s="200"/>
      <c r="I1429" s="200"/>
      <c r="J1429" s="200"/>
      <c r="K1429" s="200"/>
      <c r="L1429" s="200"/>
      <c r="M1429" s="200"/>
      <c r="N1429" s="200"/>
      <c r="O1429" s="200"/>
      <c r="P1429" s="200"/>
      <c r="Q1429" s="200"/>
      <c r="R1429" s="200"/>
      <c r="S1429" s="200"/>
      <c r="T1429" s="200"/>
      <c r="U1429" s="200"/>
      <c r="V1429" s="200"/>
      <c r="W1429" s="200"/>
      <c r="X1429" s="200"/>
      <c r="Y1429" s="200"/>
      <c r="Z1429" s="200"/>
    </row>
    <row r="1430" spans="1:26" ht="38.25">
      <c r="A1430" s="172"/>
      <c r="B1430" s="203" t="s">
        <v>2181</v>
      </c>
      <c r="C1430" s="188"/>
      <c r="D1430" s="199"/>
      <c r="E1430" s="200"/>
      <c r="F1430" s="200"/>
      <c r="G1430" s="200"/>
      <c r="H1430" s="200"/>
      <c r="I1430" s="200"/>
      <c r="J1430" s="200"/>
      <c r="K1430" s="200"/>
      <c r="L1430" s="200"/>
      <c r="M1430" s="200"/>
      <c r="N1430" s="200"/>
      <c r="O1430" s="200"/>
      <c r="P1430" s="200"/>
      <c r="Q1430" s="200"/>
      <c r="R1430" s="200"/>
      <c r="S1430" s="200"/>
      <c r="T1430" s="200"/>
      <c r="U1430" s="200"/>
      <c r="V1430" s="200"/>
      <c r="W1430" s="200"/>
      <c r="X1430" s="200"/>
      <c r="Y1430" s="200"/>
      <c r="Z1430" s="200"/>
    </row>
    <row r="1431" spans="1:26" ht="153">
      <c r="A1431" s="172"/>
      <c r="B1431" s="230" t="s">
        <v>2182</v>
      </c>
      <c r="C1431" s="203" t="s">
        <v>2183</v>
      </c>
      <c r="D1431" s="227" t="s">
        <v>2184</v>
      </c>
      <c r="E1431" s="227" t="s">
        <v>2185</v>
      </c>
      <c r="F1431" s="200"/>
      <c r="G1431" s="200"/>
      <c r="H1431" s="200"/>
      <c r="I1431" s="200"/>
      <c r="J1431" s="200"/>
      <c r="K1431" s="200"/>
      <c r="L1431" s="200"/>
      <c r="M1431" s="200"/>
      <c r="N1431" s="200"/>
      <c r="O1431" s="200"/>
      <c r="P1431" s="200"/>
      <c r="Q1431" s="200"/>
      <c r="R1431" s="200"/>
      <c r="S1431" s="200"/>
      <c r="T1431" s="200"/>
      <c r="U1431" s="200"/>
      <c r="V1431" s="200"/>
      <c r="W1431" s="200"/>
      <c r="X1431" s="200"/>
      <c r="Y1431" s="200"/>
      <c r="Z1431" s="200"/>
    </row>
    <row r="1432" spans="1:26" ht="12.75">
      <c r="A1432" s="172"/>
      <c r="B1432" s="203" t="s">
        <v>2186</v>
      </c>
      <c r="C1432" s="188"/>
      <c r="D1432" s="199"/>
      <c r="E1432" s="200"/>
      <c r="F1432" s="200"/>
      <c r="G1432" s="200"/>
      <c r="H1432" s="200"/>
      <c r="I1432" s="200"/>
      <c r="J1432" s="200"/>
      <c r="K1432" s="200"/>
      <c r="L1432" s="200"/>
      <c r="M1432" s="200"/>
      <c r="N1432" s="200"/>
      <c r="O1432" s="200"/>
      <c r="P1432" s="200"/>
      <c r="Q1432" s="200"/>
      <c r="R1432" s="200"/>
      <c r="S1432" s="200"/>
      <c r="T1432" s="200"/>
      <c r="U1432" s="200"/>
      <c r="V1432" s="200"/>
      <c r="W1432" s="200"/>
      <c r="X1432" s="200"/>
      <c r="Y1432" s="200"/>
      <c r="Z1432" s="200"/>
    </row>
    <row r="1433" spans="1:26" ht="127.5">
      <c r="A1433" s="172"/>
      <c r="B1433" s="203" t="s">
        <v>2187</v>
      </c>
      <c r="C1433" s="203" t="s">
        <v>2188</v>
      </c>
      <c r="D1433" s="199"/>
      <c r="E1433" s="200"/>
      <c r="F1433" s="200"/>
      <c r="G1433" s="200"/>
      <c r="H1433" s="200"/>
      <c r="I1433" s="200"/>
      <c r="J1433" s="200"/>
      <c r="K1433" s="200"/>
      <c r="L1433" s="200"/>
      <c r="M1433" s="200"/>
      <c r="N1433" s="200"/>
      <c r="O1433" s="200"/>
      <c r="P1433" s="200"/>
      <c r="Q1433" s="200"/>
      <c r="R1433" s="200"/>
      <c r="S1433" s="200"/>
      <c r="T1433" s="200"/>
      <c r="U1433" s="200"/>
      <c r="V1433" s="200"/>
      <c r="W1433" s="200"/>
      <c r="X1433" s="200"/>
      <c r="Y1433" s="200"/>
      <c r="Z1433" s="200"/>
    </row>
    <row r="1434" spans="1:26" ht="89.25">
      <c r="A1434" s="172"/>
      <c r="B1434" s="237" t="s">
        <v>2189</v>
      </c>
      <c r="C1434" s="203" t="s">
        <v>2190</v>
      </c>
      <c r="D1434" s="203" t="s">
        <v>2191</v>
      </c>
      <c r="E1434" s="200"/>
      <c r="F1434" s="200"/>
      <c r="G1434" s="200"/>
      <c r="H1434" s="200"/>
      <c r="I1434" s="200"/>
      <c r="J1434" s="200"/>
      <c r="K1434" s="200"/>
      <c r="L1434" s="200"/>
      <c r="M1434" s="200"/>
      <c r="N1434" s="200"/>
      <c r="O1434" s="200"/>
      <c r="P1434" s="200"/>
      <c r="Q1434" s="200"/>
      <c r="R1434" s="200"/>
      <c r="S1434" s="200"/>
      <c r="T1434" s="200"/>
      <c r="U1434" s="200"/>
      <c r="V1434" s="200"/>
      <c r="W1434" s="200"/>
      <c r="X1434" s="200"/>
      <c r="Y1434" s="200"/>
      <c r="Z1434" s="200"/>
    </row>
    <row r="1435" spans="1:26" ht="127.5">
      <c r="A1435" s="172"/>
      <c r="B1435" s="203" t="s">
        <v>2192</v>
      </c>
      <c r="C1435" s="203" t="s">
        <v>2193</v>
      </c>
      <c r="D1435" s="199"/>
      <c r="E1435" s="200"/>
      <c r="F1435" s="200"/>
      <c r="G1435" s="200"/>
      <c r="H1435" s="200"/>
      <c r="I1435" s="200"/>
      <c r="J1435" s="200"/>
      <c r="K1435" s="200"/>
      <c r="L1435" s="200"/>
      <c r="M1435" s="200"/>
      <c r="N1435" s="200"/>
      <c r="O1435" s="200"/>
      <c r="P1435" s="200"/>
      <c r="Q1435" s="200"/>
      <c r="R1435" s="200"/>
      <c r="S1435" s="200"/>
      <c r="T1435" s="200"/>
      <c r="U1435" s="200"/>
      <c r="V1435" s="200"/>
      <c r="W1435" s="200"/>
      <c r="X1435" s="200"/>
      <c r="Y1435" s="200"/>
      <c r="Z1435" s="200"/>
    </row>
    <row r="1436" spans="1:26" ht="140.25">
      <c r="A1436" s="172"/>
      <c r="B1436" s="203" t="s">
        <v>2194</v>
      </c>
      <c r="C1436" s="203" t="s">
        <v>2195</v>
      </c>
      <c r="D1436" s="203"/>
      <c r="E1436" s="203" t="s">
        <v>2196</v>
      </c>
      <c r="F1436" s="200"/>
      <c r="G1436" s="200"/>
      <c r="H1436" s="200"/>
      <c r="I1436" s="200"/>
      <c r="J1436" s="200"/>
      <c r="K1436" s="200"/>
      <c r="L1436" s="200"/>
      <c r="M1436" s="200"/>
      <c r="N1436" s="200"/>
      <c r="O1436" s="200"/>
      <c r="P1436" s="200"/>
      <c r="Q1436" s="200"/>
      <c r="R1436" s="200"/>
      <c r="S1436" s="200"/>
      <c r="T1436" s="200"/>
      <c r="U1436" s="200"/>
      <c r="V1436" s="200"/>
      <c r="W1436" s="200"/>
      <c r="X1436" s="200"/>
      <c r="Y1436" s="200"/>
      <c r="Z1436" s="200"/>
    </row>
    <row r="1437" spans="1:26" ht="89.25">
      <c r="A1437" s="172"/>
      <c r="B1437" s="203" t="s">
        <v>2197</v>
      </c>
      <c r="C1437" s="203" t="s">
        <v>2198</v>
      </c>
      <c r="D1437" s="203" t="s">
        <v>2199</v>
      </c>
      <c r="E1437" s="200"/>
      <c r="F1437" s="200"/>
      <c r="G1437" s="200"/>
      <c r="H1437" s="200"/>
      <c r="I1437" s="200"/>
      <c r="J1437" s="200"/>
      <c r="K1437" s="200"/>
      <c r="L1437" s="200"/>
      <c r="M1437" s="200"/>
      <c r="N1437" s="200"/>
      <c r="O1437" s="200"/>
      <c r="P1437" s="200"/>
      <c r="Q1437" s="200"/>
      <c r="R1437" s="200"/>
      <c r="S1437" s="200"/>
      <c r="T1437" s="200"/>
      <c r="U1437" s="200"/>
      <c r="V1437" s="200"/>
      <c r="W1437" s="200"/>
      <c r="X1437" s="200"/>
      <c r="Y1437" s="200"/>
      <c r="Z1437" s="200"/>
    </row>
    <row r="1438" spans="1:26" ht="89.25">
      <c r="A1438" s="172"/>
      <c r="B1438" s="203" t="s">
        <v>2200</v>
      </c>
      <c r="C1438" s="203" t="s">
        <v>2201</v>
      </c>
      <c r="D1438" s="199"/>
      <c r="E1438" s="200"/>
      <c r="F1438" s="200"/>
      <c r="G1438" s="200"/>
      <c r="H1438" s="200"/>
      <c r="I1438" s="200"/>
      <c r="J1438" s="200"/>
      <c r="K1438" s="200"/>
      <c r="L1438" s="200"/>
      <c r="M1438" s="200"/>
      <c r="N1438" s="200"/>
      <c r="O1438" s="200"/>
      <c r="P1438" s="200"/>
      <c r="Q1438" s="200"/>
      <c r="R1438" s="200"/>
      <c r="S1438" s="200"/>
      <c r="T1438" s="200"/>
      <c r="U1438" s="200"/>
      <c r="V1438" s="200"/>
      <c r="W1438" s="200"/>
      <c r="X1438" s="200"/>
      <c r="Y1438" s="200"/>
      <c r="Z1438" s="200"/>
    </row>
    <row r="1439" spans="1:26" ht="89.25">
      <c r="A1439" s="172"/>
      <c r="B1439" s="203" t="s">
        <v>2202</v>
      </c>
      <c r="C1439" s="203" t="s">
        <v>2203</v>
      </c>
      <c r="D1439" s="199"/>
      <c r="E1439" s="200"/>
      <c r="F1439" s="200"/>
      <c r="G1439" s="200"/>
      <c r="H1439" s="200"/>
      <c r="I1439" s="200"/>
      <c r="J1439" s="200"/>
      <c r="K1439" s="200"/>
      <c r="L1439" s="200"/>
      <c r="M1439" s="200"/>
      <c r="N1439" s="200"/>
      <c r="O1439" s="200"/>
      <c r="P1439" s="200"/>
      <c r="Q1439" s="200"/>
      <c r="R1439" s="200"/>
      <c r="S1439" s="200"/>
      <c r="T1439" s="200"/>
      <c r="U1439" s="200"/>
      <c r="V1439" s="200"/>
      <c r="W1439" s="200"/>
      <c r="X1439" s="200"/>
      <c r="Y1439" s="200"/>
      <c r="Z1439" s="200"/>
    </row>
    <row r="1440" spans="1:26" ht="12.75">
      <c r="A1440" s="172"/>
      <c r="B1440" s="245">
        <v>44175</v>
      </c>
      <c r="C1440" s="226"/>
      <c r="D1440" s="175"/>
      <c r="E1440" s="176"/>
      <c r="F1440" s="176"/>
      <c r="G1440" s="176"/>
      <c r="H1440" s="176"/>
      <c r="I1440" s="176"/>
      <c r="J1440" s="176"/>
      <c r="K1440" s="176"/>
      <c r="L1440" s="176"/>
      <c r="M1440" s="176"/>
      <c r="N1440" s="176"/>
      <c r="O1440" s="176"/>
      <c r="P1440" s="176"/>
      <c r="Q1440" s="176"/>
      <c r="R1440" s="176"/>
      <c r="S1440" s="176"/>
      <c r="T1440" s="176"/>
      <c r="U1440" s="176"/>
      <c r="V1440" s="176"/>
      <c r="W1440" s="176"/>
      <c r="X1440" s="176"/>
      <c r="Y1440" s="176"/>
      <c r="Z1440" s="176"/>
    </row>
    <row r="1441" spans="1:26" ht="76.5">
      <c r="A1441" s="172"/>
      <c r="B1441" s="203" t="s">
        <v>2204</v>
      </c>
      <c r="C1441" s="188"/>
      <c r="D1441" s="199"/>
      <c r="E1441" s="200"/>
      <c r="F1441" s="200"/>
      <c r="G1441" s="200"/>
      <c r="H1441" s="200"/>
      <c r="I1441" s="200"/>
      <c r="J1441" s="200"/>
      <c r="K1441" s="200"/>
      <c r="L1441" s="200"/>
      <c r="M1441" s="200"/>
      <c r="N1441" s="200"/>
      <c r="O1441" s="200"/>
      <c r="P1441" s="200"/>
      <c r="Q1441" s="200"/>
      <c r="R1441" s="200"/>
      <c r="S1441" s="200"/>
      <c r="T1441" s="200"/>
      <c r="U1441" s="200"/>
      <c r="V1441" s="200"/>
      <c r="W1441" s="200"/>
      <c r="X1441" s="200"/>
      <c r="Y1441" s="200"/>
      <c r="Z1441" s="200"/>
    </row>
    <row r="1442" spans="1:26" ht="140.25">
      <c r="A1442" s="172"/>
      <c r="B1442" s="203" t="s">
        <v>2205</v>
      </c>
      <c r="C1442" s="188"/>
      <c r="D1442" s="199"/>
      <c r="E1442" s="200"/>
      <c r="F1442" s="200"/>
      <c r="G1442" s="200"/>
      <c r="H1442" s="200"/>
      <c r="I1442" s="200"/>
      <c r="J1442" s="200"/>
      <c r="K1442" s="200"/>
      <c r="L1442" s="200"/>
      <c r="M1442" s="200"/>
      <c r="N1442" s="200"/>
      <c r="O1442" s="200"/>
      <c r="P1442" s="200"/>
      <c r="Q1442" s="200"/>
      <c r="R1442" s="200"/>
      <c r="S1442" s="200"/>
      <c r="T1442" s="200"/>
      <c r="U1442" s="200"/>
      <c r="V1442" s="200"/>
      <c r="W1442" s="200"/>
      <c r="X1442" s="200"/>
      <c r="Y1442" s="200"/>
      <c r="Z1442" s="200"/>
    </row>
    <row r="1443" spans="1:26" ht="38.25">
      <c r="A1443" s="172"/>
      <c r="B1443" s="203" t="s">
        <v>2206</v>
      </c>
      <c r="C1443" s="203" t="s">
        <v>2207</v>
      </c>
      <c r="D1443" s="199"/>
      <c r="E1443" s="200"/>
      <c r="F1443" s="200"/>
      <c r="G1443" s="200"/>
      <c r="H1443" s="200"/>
      <c r="I1443" s="200"/>
      <c r="J1443" s="200"/>
      <c r="K1443" s="200"/>
      <c r="L1443" s="200"/>
      <c r="M1443" s="200"/>
      <c r="N1443" s="200"/>
      <c r="O1443" s="200"/>
      <c r="P1443" s="200"/>
      <c r="Q1443" s="200"/>
      <c r="R1443" s="200"/>
      <c r="S1443" s="200"/>
      <c r="T1443" s="200"/>
      <c r="U1443" s="200"/>
      <c r="V1443" s="200"/>
      <c r="W1443" s="200"/>
      <c r="X1443" s="200"/>
      <c r="Y1443" s="200"/>
      <c r="Z1443" s="200"/>
    </row>
    <row r="1444" spans="1:26" ht="229.5">
      <c r="A1444" s="172"/>
      <c r="B1444" s="203" t="s">
        <v>2208</v>
      </c>
      <c r="C1444" s="203" t="s">
        <v>2209</v>
      </c>
      <c r="D1444" s="203" t="s">
        <v>2210</v>
      </c>
      <c r="E1444" s="203" t="s">
        <v>2211</v>
      </c>
      <c r="F1444" s="227" t="s">
        <v>2212</v>
      </c>
      <c r="G1444" s="200"/>
      <c r="H1444" s="200"/>
      <c r="I1444" s="200"/>
      <c r="J1444" s="200"/>
      <c r="K1444" s="200"/>
      <c r="L1444" s="200"/>
      <c r="M1444" s="200"/>
      <c r="N1444" s="200"/>
      <c r="O1444" s="200"/>
      <c r="P1444" s="200"/>
      <c r="Q1444" s="200"/>
      <c r="R1444" s="200"/>
      <c r="S1444" s="200"/>
      <c r="T1444" s="200"/>
      <c r="U1444" s="200"/>
      <c r="V1444" s="200"/>
      <c r="W1444" s="200"/>
      <c r="X1444" s="200"/>
      <c r="Y1444" s="200"/>
      <c r="Z1444" s="200"/>
    </row>
    <row r="1445" spans="1:26" ht="25.5">
      <c r="A1445" s="172"/>
      <c r="B1445" s="203" t="s">
        <v>2213</v>
      </c>
      <c r="C1445" s="203"/>
      <c r="D1445" s="199"/>
      <c r="E1445" s="200"/>
      <c r="F1445" s="200"/>
      <c r="G1445" s="200"/>
      <c r="H1445" s="200"/>
      <c r="I1445" s="200"/>
      <c r="J1445" s="200"/>
      <c r="K1445" s="200"/>
      <c r="L1445" s="200"/>
      <c r="M1445" s="200"/>
      <c r="N1445" s="200"/>
      <c r="O1445" s="200"/>
      <c r="P1445" s="200"/>
      <c r="Q1445" s="200"/>
      <c r="R1445" s="200"/>
      <c r="S1445" s="200"/>
      <c r="T1445" s="200"/>
      <c r="U1445" s="200"/>
      <c r="V1445" s="200"/>
      <c r="W1445" s="200"/>
      <c r="X1445" s="200"/>
      <c r="Y1445" s="200"/>
      <c r="Z1445" s="200"/>
    </row>
    <row r="1446" spans="1:26" ht="76.5">
      <c r="A1446" s="172"/>
      <c r="B1446" s="203" t="s">
        <v>2214</v>
      </c>
      <c r="C1446" s="203" t="s">
        <v>2215</v>
      </c>
      <c r="D1446" s="199"/>
      <c r="E1446" s="200"/>
      <c r="F1446" s="200"/>
      <c r="G1446" s="200"/>
      <c r="H1446" s="200"/>
      <c r="I1446" s="200"/>
      <c r="J1446" s="200"/>
      <c r="K1446" s="200"/>
      <c r="L1446" s="200"/>
      <c r="M1446" s="200"/>
      <c r="N1446" s="200"/>
      <c r="O1446" s="200"/>
      <c r="P1446" s="200"/>
      <c r="Q1446" s="200"/>
      <c r="R1446" s="200"/>
      <c r="S1446" s="200"/>
      <c r="T1446" s="200"/>
      <c r="U1446" s="200"/>
      <c r="V1446" s="200"/>
      <c r="W1446" s="200"/>
      <c r="X1446" s="200"/>
      <c r="Y1446" s="200"/>
      <c r="Z1446" s="200"/>
    </row>
    <row r="1447" spans="1:26" ht="51">
      <c r="A1447" s="172"/>
      <c r="B1447" s="203" t="s">
        <v>2216</v>
      </c>
      <c r="C1447" s="203"/>
      <c r="D1447" s="199"/>
      <c r="E1447" s="200"/>
      <c r="F1447" s="200"/>
      <c r="G1447" s="200"/>
      <c r="H1447" s="200"/>
      <c r="I1447" s="200"/>
      <c r="J1447" s="200"/>
      <c r="K1447" s="200"/>
      <c r="L1447" s="200"/>
      <c r="M1447" s="200"/>
      <c r="N1447" s="200"/>
      <c r="O1447" s="200"/>
      <c r="P1447" s="200"/>
      <c r="Q1447" s="200"/>
      <c r="R1447" s="200"/>
      <c r="S1447" s="200"/>
      <c r="T1447" s="200"/>
      <c r="U1447" s="200"/>
      <c r="V1447" s="200"/>
      <c r="W1447" s="200"/>
      <c r="X1447" s="200"/>
      <c r="Y1447" s="200"/>
      <c r="Z1447" s="200"/>
    </row>
    <row r="1448" spans="1:26" ht="38.25">
      <c r="A1448" s="172"/>
      <c r="B1448" s="203" t="s">
        <v>2217</v>
      </c>
      <c r="C1448" s="188"/>
      <c r="D1448" s="199"/>
      <c r="E1448" s="200"/>
      <c r="F1448" s="200"/>
      <c r="G1448" s="200"/>
      <c r="H1448" s="200"/>
      <c r="I1448" s="200"/>
      <c r="J1448" s="200"/>
      <c r="K1448" s="200"/>
      <c r="L1448" s="200"/>
      <c r="M1448" s="200"/>
      <c r="N1448" s="200"/>
      <c r="O1448" s="200"/>
      <c r="P1448" s="200"/>
      <c r="Q1448" s="200"/>
      <c r="R1448" s="200"/>
      <c r="S1448" s="200"/>
      <c r="T1448" s="200"/>
      <c r="U1448" s="200"/>
      <c r="V1448" s="200"/>
      <c r="W1448" s="200"/>
      <c r="X1448" s="200"/>
      <c r="Y1448" s="200"/>
      <c r="Z1448" s="200"/>
    </row>
    <row r="1449" spans="1:26" ht="76.5">
      <c r="A1449" s="172"/>
      <c r="B1449" s="203" t="s">
        <v>2218</v>
      </c>
      <c r="C1449" s="203" t="s">
        <v>2219</v>
      </c>
      <c r="D1449" s="199"/>
      <c r="E1449" s="200"/>
      <c r="F1449" s="200"/>
      <c r="G1449" s="200"/>
      <c r="H1449" s="200"/>
      <c r="I1449" s="200"/>
      <c r="J1449" s="200"/>
      <c r="K1449" s="200"/>
      <c r="L1449" s="200"/>
      <c r="M1449" s="200"/>
      <c r="N1449" s="200"/>
      <c r="O1449" s="200"/>
      <c r="P1449" s="200"/>
      <c r="Q1449" s="200"/>
      <c r="R1449" s="200"/>
      <c r="S1449" s="200"/>
      <c r="T1449" s="200"/>
      <c r="U1449" s="200"/>
      <c r="V1449" s="200"/>
      <c r="W1449" s="200"/>
      <c r="X1449" s="200"/>
      <c r="Y1449" s="200"/>
      <c r="Z1449" s="200"/>
    </row>
    <row r="1450" spans="1:26" ht="216.75">
      <c r="A1450" s="172"/>
      <c r="B1450" s="203" t="s">
        <v>2220</v>
      </c>
      <c r="C1450" s="203" t="s">
        <v>2221</v>
      </c>
      <c r="D1450" s="203" t="s">
        <v>2222</v>
      </c>
      <c r="E1450" s="203"/>
      <c r="F1450" s="200"/>
      <c r="G1450" s="200"/>
      <c r="H1450" s="200"/>
      <c r="I1450" s="200"/>
      <c r="J1450" s="200"/>
      <c r="K1450" s="200"/>
      <c r="L1450" s="200"/>
      <c r="M1450" s="200"/>
      <c r="N1450" s="200"/>
      <c r="O1450" s="200"/>
      <c r="P1450" s="200"/>
      <c r="Q1450" s="200"/>
      <c r="R1450" s="200"/>
      <c r="S1450" s="200"/>
      <c r="T1450" s="200"/>
      <c r="U1450" s="200"/>
      <c r="V1450" s="200"/>
      <c r="W1450" s="200"/>
      <c r="X1450" s="200"/>
      <c r="Y1450" s="200"/>
      <c r="Z1450" s="200"/>
    </row>
    <row r="1451" spans="1:26" ht="12.75">
      <c r="A1451" s="172"/>
      <c r="B1451" s="250"/>
      <c r="C1451" s="188"/>
      <c r="D1451" s="199"/>
      <c r="E1451" s="200"/>
      <c r="F1451" s="200"/>
      <c r="G1451" s="200"/>
      <c r="H1451" s="200"/>
      <c r="I1451" s="200"/>
      <c r="J1451" s="200"/>
      <c r="K1451" s="200"/>
      <c r="L1451" s="200"/>
      <c r="M1451" s="200"/>
      <c r="N1451" s="200"/>
      <c r="O1451" s="200"/>
      <c r="P1451" s="200"/>
      <c r="Q1451" s="200"/>
      <c r="R1451" s="200"/>
      <c r="S1451" s="200"/>
      <c r="T1451" s="200"/>
      <c r="U1451" s="200"/>
      <c r="V1451" s="200"/>
      <c r="W1451" s="200"/>
      <c r="X1451" s="200"/>
      <c r="Y1451" s="200"/>
      <c r="Z1451" s="200"/>
    </row>
    <row r="1452" spans="1:26" ht="89.25">
      <c r="A1452" s="172"/>
      <c r="B1452" s="203" t="s">
        <v>2223</v>
      </c>
      <c r="C1452" s="203" t="s">
        <v>2224</v>
      </c>
      <c r="D1452" s="203" t="s">
        <v>2225</v>
      </c>
      <c r="E1452" s="203"/>
      <c r="F1452" s="200"/>
      <c r="G1452" s="200"/>
      <c r="H1452" s="200"/>
      <c r="I1452" s="200"/>
      <c r="J1452" s="200"/>
      <c r="K1452" s="200"/>
      <c r="L1452" s="200"/>
      <c r="M1452" s="200"/>
      <c r="N1452" s="200"/>
      <c r="O1452" s="200"/>
      <c r="P1452" s="200"/>
      <c r="Q1452" s="200"/>
      <c r="R1452" s="200"/>
      <c r="S1452" s="200"/>
      <c r="T1452" s="200"/>
      <c r="U1452" s="200"/>
      <c r="V1452" s="200"/>
      <c r="W1452" s="200"/>
      <c r="X1452" s="200"/>
      <c r="Y1452" s="200"/>
      <c r="Z1452" s="200"/>
    </row>
    <row r="1453" spans="1:26" ht="51">
      <c r="A1453" s="172"/>
      <c r="B1453" s="203" t="s">
        <v>2226</v>
      </c>
      <c r="C1453" s="203" t="s">
        <v>2227</v>
      </c>
      <c r="D1453" s="199"/>
      <c r="E1453" s="200"/>
      <c r="F1453" s="200"/>
      <c r="G1453" s="200"/>
      <c r="H1453" s="200"/>
      <c r="I1453" s="200"/>
      <c r="J1453" s="200"/>
      <c r="K1453" s="200"/>
      <c r="L1453" s="200"/>
      <c r="M1453" s="200"/>
      <c r="N1453" s="200"/>
      <c r="O1453" s="200"/>
      <c r="P1453" s="200"/>
      <c r="Q1453" s="200"/>
      <c r="R1453" s="200"/>
      <c r="S1453" s="200"/>
      <c r="T1453" s="200"/>
      <c r="U1453" s="200"/>
      <c r="V1453" s="200"/>
      <c r="W1453" s="200"/>
      <c r="X1453" s="200"/>
      <c r="Y1453" s="200"/>
      <c r="Z1453" s="200"/>
    </row>
    <row r="1454" spans="1:26" ht="51">
      <c r="A1454" s="172"/>
      <c r="B1454" s="203" t="s">
        <v>2228</v>
      </c>
      <c r="C1454" s="203" t="s">
        <v>2229</v>
      </c>
      <c r="D1454" s="199"/>
      <c r="E1454" s="200"/>
      <c r="F1454" s="200"/>
      <c r="G1454" s="200"/>
      <c r="H1454" s="200"/>
      <c r="I1454" s="200"/>
      <c r="J1454" s="200"/>
      <c r="K1454" s="200"/>
      <c r="L1454" s="200"/>
      <c r="M1454" s="200"/>
      <c r="N1454" s="200"/>
      <c r="O1454" s="200"/>
      <c r="P1454" s="200"/>
      <c r="Q1454" s="200"/>
      <c r="R1454" s="200"/>
      <c r="S1454" s="200"/>
      <c r="T1454" s="200"/>
      <c r="U1454" s="200"/>
      <c r="V1454" s="200"/>
      <c r="W1454" s="200"/>
      <c r="X1454" s="200"/>
      <c r="Y1454" s="200"/>
      <c r="Z1454" s="200"/>
    </row>
    <row r="1455" spans="1:26" ht="12.75">
      <c r="A1455" s="172"/>
      <c r="B1455" s="203" t="s">
        <v>2230</v>
      </c>
      <c r="C1455" s="188"/>
      <c r="D1455" s="199"/>
      <c r="E1455" s="200"/>
      <c r="F1455" s="200"/>
      <c r="G1455" s="200"/>
      <c r="H1455" s="200"/>
      <c r="I1455" s="200"/>
      <c r="J1455" s="200"/>
      <c r="K1455" s="200"/>
      <c r="L1455" s="200"/>
      <c r="M1455" s="200"/>
      <c r="N1455" s="200"/>
      <c r="O1455" s="200"/>
      <c r="P1455" s="200"/>
      <c r="Q1455" s="200"/>
      <c r="R1455" s="200"/>
      <c r="S1455" s="200"/>
      <c r="T1455" s="200"/>
      <c r="U1455" s="200"/>
      <c r="V1455" s="200"/>
      <c r="W1455" s="200"/>
      <c r="X1455" s="200"/>
      <c r="Y1455" s="200"/>
      <c r="Z1455" s="200"/>
    </row>
    <row r="1456" spans="1:26" ht="127.5">
      <c r="A1456" s="172"/>
      <c r="B1456" s="203" t="s">
        <v>2231</v>
      </c>
      <c r="C1456" s="203" t="s">
        <v>2232</v>
      </c>
      <c r="D1456" s="199"/>
      <c r="E1456" s="200"/>
      <c r="F1456" s="200"/>
      <c r="G1456" s="200"/>
      <c r="H1456" s="200"/>
      <c r="I1456" s="200"/>
      <c r="J1456" s="200"/>
      <c r="K1456" s="200"/>
      <c r="L1456" s="200"/>
      <c r="M1456" s="200"/>
      <c r="N1456" s="200"/>
      <c r="O1456" s="200"/>
      <c r="P1456" s="200"/>
      <c r="Q1456" s="200"/>
      <c r="R1456" s="200"/>
      <c r="S1456" s="200"/>
      <c r="T1456" s="200"/>
      <c r="U1456" s="200"/>
      <c r="V1456" s="200"/>
      <c r="W1456" s="200"/>
      <c r="X1456" s="200"/>
      <c r="Y1456" s="200"/>
      <c r="Z1456" s="200"/>
    </row>
    <row r="1457" spans="1:26" ht="216.75">
      <c r="A1457" s="172"/>
      <c r="B1457" s="203" t="s">
        <v>2233</v>
      </c>
      <c r="C1457" s="203" t="s">
        <v>2234</v>
      </c>
      <c r="D1457" s="199"/>
      <c r="E1457" s="200"/>
      <c r="F1457" s="200"/>
      <c r="G1457" s="200"/>
      <c r="H1457" s="200"/>
      <c r="I1457" s="200"/>
      <c r="J1457" s="200"/>
      <c r="K1457" s="200"/>
      <c r="L1457" s="200"/>
      <c r="M1457" s="200"/>
      <c r="N1457" s="200"/>
      <c r="O1457" s="200"/>
      <c r="P1457" s="200"/>
      <c r="Q1457" s="200"/>
      <c r="R1457" s="200"/>
      <c r="S1457" s="200"/>
      <c r="T1457" s="200"/>
      <c r="U1457" s="200"/>
      <c r="V1457" s="200"/>
      <c r="W1457" s="200"/>
      <c r="X1457" s="200"/>
      <c r="Y1457" s="200"/>
      <c r="Z1457" s="200"/>
    </row>
    <row r="1458" spans="1:26" ht="25.5">
      <c r="A1458" s="172"/>
      <c r="B1458" s="203" t="s">
        <v>2235</v>
      </c>
      <c r="C1458" s="203" t="s">
        <v>2236</v>
      </c>
      <c r="D1458" s="199"/>
      <c r="E1458" s="200"/>
      <c r="F1458" s="200"/>
      <c r="G1458" s="200"/>
      <c r="H1458" s="200"/>
      <c r="I1458" s="200"/>
      <c r="J1458" s="200"/>
      <c r="K1458" s="200"/>
      <c r="L1458" s="200"/>
      <c r="M1458" s="200"/>
      <c r="N1458" s="200"/>
      <c r="O1458" s="200"/>
      <c r="P1458" s="200"/>
      <c r="Q1458" s="200"/>
      <c r="R1458" s="200"/>
      <c r="S1458" s="200"/>
      <c r="T1458" s="200"/>
      <c r="U1458" s="200"/>
      <c r="V1458" s="200"/>
      <c r="W1458" s="200"/>
      <c r="X1458" s="200"/>
      <c r="Y1458" s="200"/>
      <c r="Z1458" s="200"/>
    </row>
    <row r="1459" spans="1:26" ht="204">
      <c r="A1459" s="172"/>
      <c r="B1459" s="203" t="s">
        <v>2237</v>
      </c>
      <c r="C1459" s="203" t="s">
        <v>2238</v>
      </c>
      <c r="E1459" s="200"/>
      <c r="F1459" s="200"/>
      <c r="G1459" s="200"/>
      <c r="H1459" s="200"/>
      <c r="I1459" s="200"/>
      <c r="J1459" s="200"/>
      <c r="K1459" s="200"/>
      <c r="L1459" s="200"/>
      <c r="M1459" s="200"/>
      <c r="N1459" s="200"/>
      <c r="O1459" s="200"/>
      <c r="P1459" s="200"/>
      <c r="Q1459" s="200"/>
      <c r="R1459" s="200"/>
      <c r="S1459" s="200"/>
      <c r="T1459" s="200"/>
      <c r="U1459" s="200"/>
      <c r="V1459" s="200"/>
      <c r="W1459" s="200"/>
      <c r="X1459" s="200"/>
      <c r="Y1459" s="200"/>
      <c r="Z1459" s="200"/>
    </row>
    <row r="1460" spans="1:26" ht="38.25">
      <c r="A1460" s="172"/>
      <c r="B1460" s="203" t="s">
        <v>2239</v>
      </c>
      <c r="C1460" s="203" t="s">
        <v>2240</v>
      </c>
      <c r="D1460" s="199"/>
      <c r="E1460" s="200"/>
      <c r="F1460" s="200"/>
      <c r="G1460" s="200"/>
      <c r="H1460" s="200"/>
      <c r="I1460" s="200"/>
      <c r="J1460" s="200"/>
      <c r="K1460" s="200"/>
      <c r="L1460" s="200"/>
      <c r="M1460" s="200"/>
      <c r="N1460" s="200"/>
      <c r="O1460" s="200"/>
      <c r="P1460" s="200"/>
      <c r="Q1460" s="200"/>
      <c r="R1460" s="200"/>
      <c r="S1460" s="200"/>
      <c r="T1460" s="200"/>
      <c r="U1460" s="200"/>
      <c r="V1460" s="200"/>
      <c r="W1460" s="200"/>
      <c r="X1460" s="200"/>
      <c r="Y1460" s="200"/>
      <c r="Z1460" s="200"/>
    </row>
    <row r="1461" spans="1:26" ht="12.75">
      <c r="A1461" s="172"/>
      <c r="B1461" s="188"/>
      <c r="C1461" s="188"/>
      <c r="D1461" s="199"/>
      <c r="E1461" s="200"/>
      <c r="F1461" s="200"/>
      <c r="G1461" s="200"/>
      <c r="H1461" s="200"/>
      <c r="I1461" s="200"/>
      <c r="J1461" s="200"/>
      <c r="K1461" s="200"/>
      <c r="L1461" s="200"/>
      <c r="M1461" s="200"/>
      <c r="N1461" s="200"/>
      <c r="O1461" s="200"/>
      <c r="P1461" s="200"/>
      <c r="Q1461" s="200"/>
      <c r="R1461" s="200"/>
      <c r="S1461" s="200"/>
      <c r="T1461" s="200"/>
      <c r="U1461" s="200"/>
      <c r="V1461" s="200"/>
      <c r="W1461" s="200"/>
      <c r="X1461" s="200"/>
      <c r="Y1461" s="200"/>
      <c r="Z1461" s="200"/>
    </row>
    <row r="1462" spans="1:26" ht="76.5">
      <c r="A1462" s="172"/>
      <c r="B1462" s="203" t="s">
        <v>2241</v>
      </c>
      <c r="C1462" s="203"/>
      <c r="D1462" s="199"/>
      <c r="E1462" s="200"/>
      <c r="F1462" s="200"/>
      <c r="G1462" s="200"/>
      <c r="H1462" s="200"/>
      <c r="I1462" s="200"/>
      <c r="J1462" s="200"/>
      <c r="K1462" s="200"/>
      <c r="L1462" s="200"/>
      <c r="M1462" s="200"/>
      <c r="N1462" s="200"/>
      <c r="O1462" s="200"/>
      <c r="P1462" s="200"/>
      <c r="Q1462" s="200"/>
      <c r="R1462" s="200"/>
      <c r="S1462" s="200"/>
      <c r="T1462" s="200"/>
      <c r="U1462" s="200"/>
      <c r="V1462" s="200"/>
      <c r="W1462" s="200"/>
      <c r="X1462" s="200"/>
      <c r="Y1462" s="200"/>
      <c r="Z1462" s="200"/>
    </row>
    <row r="1463" spans="1:26" ht="25.5">
      <c r="A1463" s="172"/>
      <c r="B1463" s="203" t="s">
        <v>2242</v>
      </c>
      <c r="C1463" s="203"/>
      <c r="D1463" s="199"/>
      <c r="E1463" s="200"/>
      <c r="F1463" s="200"/>
      <c r="G1463" s="200"/>
      <c r="H1463" s="200"/>
      <c r="I1463" s="200"/>
      <c r="J1463" s="200"/>
      <c r="K1463" s="200"/>
      <c r="L1463" s="200"/>
      <c r="M1463" s="200"/>
      <c r="N1463" s="200"/>
      <c r="O1463" s="200"/>
      <c r="P1463" s="200"/>
      <c r="Q1463" s="200"/>
      <c r="R1463" s="200"/>
      <c r="S1463" s="200"/>
      <c r="T1463" s="200"/>
      <c r="U1463" s="200"/>
      <c r="V1463" s="200"/>
      <c r="W1463" s="200"/>
      <c r="X1463" s="200"/>
      <c r="Y1463" s="200"/>
      <c r="Z1463" s="200"/>
    </row>
    <row r="1464" spans="1:26" ht="102">
      <c r="A1464" s="172"/>
      <c r="B1464" s="203" t="s">
        <v>2243</v>
      </c>
      <c r="C1464" s="203" t="s">
        <v>2244</v>
      </c>
      <c r="D1464" s="199"/>
      <c r="E1464" s="200"/>
      <c r="F1464" s="200"/>
      <c r="G1464" s="200"/>
      <c r="H1464" s="200"/>
      <c r="I1464" s="200"/>
      <c r="J1464" s="200"/>
      <c r="K1464" s="200"/>
      <c r="L1464" s="200"/>
      <c r="M1464" s="200"/>
      <c r="N1464" s="200"/>
      <c r="O1464" s="200"/>
      <c r="P1464" s="200"/>
      <c r="Q1464" s="200"/>
      <c r="R1464" s="200"/>
      <c r="S1464" s="200"/>
      <c r="T1464" s="200"/>
      <c r="U1464" s="200"/>
      <c r="V1464" s="200"/>
      <c r="W1464" s="200"/>
      <c r="X1464" s="200"/>
      <c r="Y1464" s="200"/>
      <c r="Z1464" s="200"/>
    </row>
    <row r="1465" spans="1:26" ht="18">
      <c r="A1465" s="172"/>
      <c r="B1465" s="203" t="s">
        <v>2245</v>
      </c>
      <c r="C1465" s="247"/>
      <c r="D1465" s="199"/>
      <c r="E1465" s="200"/>
      <c r="F1465" s="200"/>
      <c r="G1465" s="200"/>
      <c r="H1465" s="200"/>
      <c r="I1465" s="200"/>
      <c r="J1465" s="200"/>
      <c r="K1465" s="200"/>
      <c r="L1465" s="200"/>
      <c r="M1465" s="200"/>
      <c r="N1465" s="200"/>
      <c r="O1465" s="200"/>
      <c r="P1465" s="200"/>
      <c r="Q1465" s="200"/>
      <c r="R1465" s="200"/>
      <c r="S1465" s="200"/>
      <c r="T1465" s="200"/>
      <c r="U1465" s="200"/>
      <c r="V1465" s="200"/>
      <c r="W1465" s="200"/>
      <c r="X1465" s="200"/>
      <c r="Y1465" s="200"/>
      <c r="Z1465" s="200"/>
    </row>
    <row r="1466" spans="1:26" ht="18">
      <c r="A1466" s="172"/>
      <c r="B1466" s="196">
        <v>44174</v>
      </c>
      <c r="C1466" s="246"/>
      <c r="D1466" s="175"/>
      <c r="E1466" s="176"/>
      <c r="F1466" s="176"/>
      <c r="G1466" s="176"/>
      <c r="H1466" s="176"/>
      <c r="I1466" s="176"/>
      <c r="J1466" s="176"/>
      <c r="K1466" s="176"/>
      <c r="L1466" s="176"/>
      <c r="M1466" s="176"/>
      <c r="N1466" s="176"/>
      <c r="O1466" s="176"/>
      <c r="P1466" s="176"/>
      <c r="Q1466" s="176"/>
      <c r="R1466" s="176"/>
      <c r="S1466" s="176"/>
      <c r="T1466" s="176"/>
      <c r="U1466" s="176"/>
      <c r="V1466" s="176"/>
      <c r="W1466" s="176"/>
      <c r="X1466" s="176"/>
      <c r="Y1466" s="176"/>
      <c r="Z1466" s="176"/>
    </row>
    <row r="1467" spans="1:26" ht="76.5">
      <c r="A1467" s="172"/>
      <c r="B1467" s="203" t="s">
        <v>2246</v>
      </c>
      <c r="C1467" s="247"/>
      <c r="D1467" s="199"/>
      <c r="E1467" s="200"/>
      <c r="F1467" s="200"/>
      <c r="G1467" s="200"/>
      <c r="H1467" s="200"/>
      <c r="I1467" s="200"/>
      <c r="J1467" s="200"/>
      <c r="K1467" s="200"/>
      <c r="L1467" s="200"/>
      <c r="M1467" s="200"/>
      <c r="N1467" s="200"/>
      <c r="O1467" s="200"/>
      <c r="P1467" s="200"/>
      <c r="Q1467" s="200"/>
      <c r="R1467" s="200"/>
      <c r="S1467" s="200"/>
      <c r="T1467" s="200"/>
      <c r="U1467" s="200"/>
      <c r="V1467" s="200"/>
      <c r="W1467" s="200"/>
      <c r="X1467" s="200"/>
      <c r="Y1467" s="200"/>
      <c r="Z1467" s="200"/>
    </row>
    <row r="1468" spans="1:26" ht="38.25">
      <c r="A1468" s="172"/>
      <c r="B1468" s="203" t="s">
        <v>2247</v>
      </c>
      <c r="C1468" s="247"/>
      <c r="D1468" s="199"/>
      <c r="E1468" s="200"/>
      <c r="F1468" s="200"/>
      <c r="G1468" s="200"/>
      <c r="H1468" s="200"/>
      <c r="I1468" s="200"/>
      <c r="J1468" s="200"/>
      <c r="K1468" s="200"/>
      <c r="L1468" s="200"/>
      <c r="M1468" s="200"/>
      <c r="N1468" s="200"/>
      <c r="O1468" s="200"/>
      <c r="P1468" s="200"/>
      <c r="Q1468" s="200"/>
      <c r="R1468" s="200"/>
      <c r="S1468" s="200"/>
      <c r="T1468" s="200"/>
      <c r="U1468" s="200"/>
      <c r="V1468" s="200"/>
      <c r="W1468" s="200"/>
      <c r="X1468" s="200"/>
      <c r="Y1468" s="200"/>
      <c r="Z1468" s="200"/>
    </row>
    <row r="1469" spans="1:26" ht="63.75">
      <c r="A1469" s="172"/>
      <c r="B1469" s="203" t="s">
        <v>2248</v>
      </c>
      <c r="C1469" s="188"/>
      <c r="D1469" s="199"/>
      <c r="E1469" s="200"/>
      <c r="F1469" s="200"/>
      <c r="G1469" s="200"/>
      <c r="H1469" s="200"/>
      <c r="I1469" s="200"/>
      <c r="J1469" s="200"/>
      <c r="K1469" s="200"/>
      <c r="L1469" s="200"/>
      <c r="M1469" s="200"/>
      <c r="N1469" s="200"/>
      <c r="O1469" s="200"/>
      <c r="P1469" s="200"/>
      <c r="Q1469" s="200"/>
      <c r="R1469" s="200"/>
      <c r="S1469" s="200"/>
      <c r="T1469" s="200"/>
      <c r="U1469" s="200"/>
      <c r="V1469" s="200"/>
      <c r="W1469" s="200"/>
      <c r="X1469" s="200"/>
      <c r="Y1469" s="200"/>
      <c r="Z1469" s="200"/>
    </row>
    <row r="1470" spans="1:26" ht="18">
      <c r="A1470" s="172"/>
      <c r="B1470" s="203" t="s">
        <v>2249</v>
      </c>
      <c r="C1470" s="247"/>
      <c r="D1470" s="199"/>
      <c r="E1470" s="200"/>
      <c r="F1470" s="200"/>
      <c r="G1470" s="200"/>
      <c r="H1470" s="200"/>
      <c r="I1470" s="200"/>
      <c r="J1470" s="200"/>
      <c r="K1470" s="200"/>
      <c r="L1470" s="200"/>
      <c r="M1470" s="200"/>
      <c r="N1470" s="200"/>
      <c r="O1470" s="200"/>
      <c r="P1470" s="200"/>
      <c r="Q1470" s="200"/>
      <c r="R1470" s="200"/>
      <c r="S1470" s="200"/>
      <c r="T1470" s="200"/>
      <c r="U1470" s="200"/>
      <c r="V1470" s="200"/>
      <c r="W1470" s="200"/>
      <c r="X1470" s="200"/>
      <c r="Y1470" s="200"/>
      <c r="Z1470" s="200"/>
    </row>
    <row r="1471" spans="1:26" ht="18">
      <c r="A1471" s="172"/>
      <c r="B1471" s="203" t="s">
        <v>2250</v>
      </c>
      <c r="C1471" s="247"/>
      <c r="D1471" s="199"/>
      <c r="E1471" s="200"/>
      <c r="F1471" s="200"/>
      <c r="G1471" s="200"/>
      <c r="H1471" s="200"/>
      <c r="I1471" s="200"/>
      <c r="J1471" s="200"/>
      <c r="K1471" s="200"/>
      <c r="L1471" s="200"/>
      <c r="M1471" s="200"/>
      <c r="N1471" s="200"/>
      <c r="O1471" s="200"/>
      <c r="P1471" s="200"/>
      <c r="Q1471" s="200"/>
      <c r="R1471" s="200"/>
      <c r="S1471" s="200"/>
      <c r="T1471" s="200"/>
      <c r="U1471" s="200"/>
      <c r="V1471" s="200"/>
      <c r="W1471" s="200"/>
      <c r="X1471" s="200"/>
      <c r="Y1471" s="200"/>
      <c r="Z1471" s="200"/>
    </row>
    <row r="1472" spans="1:26" ht="76.5">
      <c r="A1472" s="172"/>
      <c r="B1472" s="203" t="s">
        <v>2251</v>
      </c>
      <c r="C1472" s="247"/>
      <c r="D1472" s="199"/>
      <c r="E1472" s="200"/>
      <c r="F1472" s="200"/>
      <c r="G1472" s="200"/>
      <c r="H1472" s="200"/>
      <c r="I1472" s="200"/>
      <c r="J1472" s="200"/>
      <c r="K1472" s="200"/>
      <c r="L1472" s="200"/>
      <c r="M1472" s="200"/>
      <c r="N1472" s="200"/>
      <c r="O1472" s="200"/>
      <c r="P1472" s="200"/>
      <c r="Q1472" s="200"/>
      <c r="R1472" s="200"/>
      <c r="S1472" s="200"/>
      <c r="T1472" s="200"/>
      <c r="U1472" s="200"/>
      <c r="V1472" s="200"/>
      <c r="W1472" s="200"/>
      <c r="X1472" s="200"/>
      <c r="Y1472" s="200"/>
      <c r="Z1472" s="200"/>
    </row>
    <row r="1473" spans="1:26" ht="51">
      <c r="A1473" s="172"/>
      <c r="B1473" s="203" t="s">
        <v>2252</v>
      </c>
      <c r="C1473" s="188" t="s">
        <v>887</v>
      </c>
      <c r="D1473" s="203" t="s">
        <v>2253</v>
      </c>
      <c r="E1473" s="227" t="s">
        <v>2254</v>
      </c>
      <c r="F1473" s="200"/>
      <c r="G1473" s="200"/>
      <c r="H1473" s="200"/>
      <c r="I1473" s="200"/>
      <c r="J1473" s="200"/>
      <c r="K1473" s="200"/>
      <c r="L1473" s="200"/>
      <c r="M1473" s="200"/>
      <c r="N1473" s="200"/>
      <c r="O1473" s="200"/>
      <c r="P1473" s="200"/>
      <c r="Q1473" s="200"/>
      <c r="R1473" s="200"/>
      <c r="S1473" s="200"/>
      <c r="T1473" s="200"/>
      <c r="U1473" s="200"/>
      <c r="V1473" s="200"/>
      <c r="W1473" s="200"/>
      <c r="X1473" s="200"/>
      <c r="Y1473" s="200"/>
      <c r="Z1473" s="200"/>
    </row>
    <row r="1474" spans="1:26" ht="178.5">
      <c r="A1474" s="172"/>
      <c r="B1474" s="203" t="s">
        <v>2255</v>
      </c>
      <c r="C1474" s="203"/>
      <c r="D1474" s="199"/>
      <c r="E1474" s="200"/>
      <c r="F1474" s="200"/>
      <c r="G1474" s="200"/>
      <c r="H1474" s="200"/>
      <c r="I1474" s="200"/>
      <c r="J1474" s="200"/>
      <c r="K1474" s="200"/>
      <c r="L1474" s="200"/>
      <c r="M1474" s="200"/>
      <c r="N1474" s="200"/>
      <c r="O1474" s="200"/>
      <c r="P1474" s="200"/>
      <c r="Q1474" s="200"/>
      <c r="R1474" s="200"/>
      <c r="S1474" s="200"/>
      <c r="T1474" s="200"/>
      <c r="U1474" s="200"/>
      <c r="V1474" s="200"/>
      <c r="W1474" s="200"/>
      <c r="X1474" s="200"/>
      <c r="Y1474" s="200"/>
      <c r="Z1474" s="200"/>
    </row>
    <row r="1475" spans="1:26" ht="38.25">
      <c r="A1475" s="172"/>
      <c r="B1475" s="203" t="s">
        <v>2256</v>
      </c>
      <c r="C1475" s="203" t="s">
        <v>2257</v>
      </c>
      <c r="D1475" s="199"/>
      <c r="E1475" s="200"/>
      <c r="F1475" s="200"/>
      <c r="G1475" s="200"/>
      <c r="H1475" s="200"/>
      <c r="I1475" s="200"/>
      <c r="J1475" s="200"/>
      <c r="K1475" s="200"/>
      <c r="L1475" s="200"/>
      <c r="M1475" s="200"/>
      <c r="N1475" s="200"/>
      <c r="O1475" s="200"/>
      <c r="P1475" s="200"/>
      <c r="Q1475" s="200"/>
      <c r="R1475" s="200"/>
      <c r="S1475" s="200"/>
      <c r="T1475" s="200"/>
      <c r="U1475" s="200"/>
      <c r="V1475" s="200"/>
      <c r="W1475" s="200"/>
      <c r="X1475" s="200"/>
      <c r="Y1475" s="200"/>
      <c r="Z1475" s="200"/>
    </row>
    <row r="1476" spans="1:26" ht="25.5">
      <c r="A1476" s="172"/>
      <c r="B1476" s="203" t="s">
        <v>2258</v>
      </c>
      <c r="C1476" s="247"/>
      <c r="D1476" s="199"/>
      <c r="E1476" s="200"/>
      <c r="F1476" s="200"/>
      <c r="G1476" s="200"/>
      <c r="H1476" s="200"/>
      <c r="I1476" s="200"/>
      <c r="J1476" s="200"/>
      <c r="K1476" s="200"/>
      <c r="L1476" s="200"/>
      <c r="M1476" s="200"/>
      <c r="N1476" s="200"/>
      <c r="O1476" s="200"/>
      <c r="P1476" s="200"/>
      <c r="Q1476" s="200"/>
      <c r="R1476" s="200"/>
      <c r="S1476" s="200"/>
      <c r="T1476" s="200"/>
      <c r="U1476" s="200"/>
      <c r="V1476" s="200"/>
      <c r="W1476" s="200"/>
      <c r="X1476" s="200"/>
      <c r="Y1476" s="200"/>
      <c r="Z1476" s="200"/>
    </row>
    <row r="1477" spans="1:26" ht="89.25">
      <c r="A1477" s="172"/>
      <c r="B1477" s="203" t="s">
        <v>2259</v>
      </c>
      <c r="C1477" s="203"/>
      <c r="D1477" s="199"/>
      <c r="E1477" s="200"/>
      <c r="F1477" s="200"/>
      <c r="G1477" s="200"/>
      <c r="H1477" s="200"/>
      <c r="I1477" s="200"/>
      <c r="J1477" s="200"/>
      <c r="K1477" s="200"/>
      <c r="L1477" s="200"/>
      <c r="M1477" s="200"/>
      <c r="N1477" s="200"/>
      <c r="O1477" s="200"/>
      <c r="P1477" s="200"/>
      <c r="Q1477" s="200"/>
      <c r="R1477" s="200"/>
      <c r="S1477" s="200"/>
      <c r="T1477" s="200"/>
      <c r="U1477" s="200"/>
      <c r="V1477" s="200"/>
      <c r="W1477" s="200"/>
      <c r="X1477" s="200"/>
      <c r="Y1477" s="200"/>
      <c r="Z1477" s="200"/>
    </row>
    <row r="1478" spans="1:26" ht="25.5">
      <c r="A1478" s="172"/>
      <c r="B1478" s="203" t="s">
        <v>2260</v>
      </c>
      <c r="C1478" s="203"/>
      <c r="D1478" s="199"/>
      <c r="E1478" s="200"/>
      <c r="F1478" s="200"/>
      <c r="G1478" s="200"/>
      <c r="H1478" s="200"/>
      <c r="I1478" s="200"/>
      <c r="J1478" s="200"/>
      <c r="K1478" s="200"/>
      <c r="L1478" s="200"/>
      <c r="M1478" s="200"/>
      <c r="N1478" s="200"/>
      <c r="O1478" s="200"/>
      <c r="P1478" s="200"/>
      <c r="Q1478" s="200"/>
      <c r="R1478" s="200"/>
      <c r="S1478" s="200"/>
      <c r="T1478" s="200"/>
      <c r="U1478" s="200"/>
      <c r="V1478" s="200"/>
      <c r="W1478" s="200"/>
      <c r="X1478" s="200"/>
      <c r="Y1478" s="200"/>
      <c r="Z1478" s="200"/>
    </row>
    <row r="1479" spans="1:26" ht="114.75">
      <c r="A1479" s="172"/>
      <c r="B1479" s="203" t="s">
        <v>2261</v>
      </c>
      <c r="C1479" s="203"/>
      <c r="D1479" s="199"/>
      <c r="E1479" s="200"/>
      <c r="F1479" s="200"/>
      <c r="G1479" s="200"/>
      <c r="H1479" s="200"/>
      <c r="I1479" s="200"/>
      <c r="J1479" s="200"/>
      <c r="K1479" s="200"/>
      <c r="L1479" s="200"/>
      <c r="M1479" s="200"/>
      <c r="N1479" s="200"/>
      <c r="O1479" s="200"/>
      <c r="P1479" s="200"/>
      <c r="Q1479" s="200"/>
      <c r="R1479" s="200"/>
      <c r="S1479" s="200"/>
      <c r="T1479" s="200"/>
      <c r="U1479" s="200"/>
      <c r="V1479" s="200"/>
      <c r="W1479" s="200"/>
      <c r="X1479" s="200"/>
      <c r="Y1479" s="200"/>
      <c r="Z1479" s="200"/>
    </row>
    <row r="1480" spans="1:26" ht="38.25">
      <c r="A1480" s="172"/>
      <c r="B1480" s="203" t="s">
        <v>2262</v>
      </c>
      <c r="C1480" s="203" t="s">
        <v>2263</v>
      </c>
      <c r="D1480" s="199"/>
      <c r="E1480" s="200"/>
      <c r="F1480" s="200"/>
      <c r="G1480" s="200"/>
      <c r="H1480" s="200"/>
      <c r="I1480" s="200"/>
      <c r="J1480" s="200"/>
      <c r="K1480" s="200"/>
      <c r="L1480" s="200"/>
      <c r="M1480" s="200"/>
      <c r="N1480" s="200"/>
      <c r="O1480" s="200"/>
      <c r="P1480" s="200"/>
      <c r="Q1480" s="200"/>
      <c r="R1480" s="200"/>
      <c r="S1480" s="200"/>
      <c r="T1480" s="200"/>
      <c r="U1480" s="200"/>
      <c r="V1480" s="200"/>
      <c r="W1480" s="200"/>
      <c r="X1480" s="200"/>
      <c r="Y1480" s="200"/>
      <c r="Z1480" s="200"/>
    </row>
    <row r="1481" spans="1:26" ht="12.75">
      <c r="A1481" s="172"/>
      <c r="B1481" s="203" t="s">
        <v>2264</v>
      </c>
      <c r="C1481" s="203"/>
      <c r="D1481" s="199"/>
      <c r="E1481" s="200"/>
      <c r="F1481" s="200"/>
      <c r="G1481" s="200"/>
      <c r="H1481" s="200"/>
      <c r="I1481" s="200"/>
      <c r="J1481" s="200"/>
      <c r="K1481" s="200"/>
      <c r="L1481" s="200"/>
      <c r="M1481" s="200"/>
      <c r="N1481" s="200"/>
      <c r="O1481" s="200"/>
      <c r="P1481" s="200"/>
      <c r="Q1481" s="200"/>
      <c r="R1481" s="200"/>
      <c r="S1481" s="200"/>
      <c r="T1481" s="200"/>
      <c r="U1481" s="200"/>
      <c r="V1481" s="200"/>
      <c r="W1481" s="200"/>
      <c r="X1481" s="200"/>
      <c r="Y1481" s="200"/>
      <c r="Z1481" s="200"/>
    </row>
    <row r="1482" spans="1:26" ht="76.5">
      <c r="A1482" s="172"/>
      <c r="B1482" s="203" t="s">
        <v>2265</v>
      </c>
      <c r="C1482" s="203"/>
      <c r="D1482" s="199"/>
      <c r="E1482" s="200"/>
      <c r="F1482" s="200"/>
      <c r="G1482" s="200"/>
      <c r="H1482" s="200"/>
      <c r="I1482" s="200"/>
      <c r="J1482" s="200"/>
      <c r="K1482" s="200"/>
      <c r="L1482" s="200"/>
      <c r="M1482" s="200"/>
      <c r="N1482" s="200"/>
      <c r="O1482" s="200"/>
      <c r="P1482" s="200"/>
      <c r="Q1482" s="200"/>
      <c r="R1482" s="200"/>
      <c r="S1482" s="200"/>
      <c r="T1482" s="200"/>
      <c r="U1482" s="200"/>
      <c r="V1482" s="200"/>
      <c r="W1482" s="200"/>
      <c r="X1482" s="200"/>
      <c r="Y1482" s="200"/>
      <c r="Z1482" s="200"/>
    </row>
    <row r="1483" spans="1:26" ht="38.25">
      <c r="A1483" s="172"/>
      <c r="B1483" s="203" t="s">
        <v>2266</v>
      </c>
      <c r="C1483" s="203" t="s">
        <v>2267</v>
      </c>
      <c r="D1483" s="199"/>
      <c r="E1483" s="200"/>
      <c r="F1483" s="200"/>
      <c r="G1483" s="200"/>
      <c r="H1483" s="200"/>
      <c r="I1483" s="200"/>
      <c r="J1483" s="200"/>
      <c r="K1483" s="200"/>
      <c r="L1483" s="200"/>
      <c r="M1483" s="200"/>
      <c r="N1483" s="200"/>
      <c r="O1483" s="200"/>
      <c r="P1483" s="200"/>
      <c r="Q1483" s="200"/>
      <c r="R1483" s="200"/>
      <c r="S1483" s="200"/>
      <c r="T1483" s="200"/>
      <c r="U1483" s="200"/>
      <c r="V1483" s="200"/>
      <c r="W1483" s="200"/>
      <c r="X1483" s="200"/>
      <c r="Y1483" s="200"/>
      <c r="Z1483" s="200"/>
    </row>
    <row r="1484" spans="1:26" ht="38.25">
      <c r="A1484" s="172"/>
      <c r="B1484" s="203" t="s">
        <v>2268</v>
      </c>
      <c r="C1484" s="259"/>
      <c r="D1484" s="199"/>
      <c r="E1484" s="200"/>
      <c r="F1484" s="200"/>
      <c r="G1484" s="200"/>
      <c r="H1484" s="200"/>
      <c r="I1484" s="200"/>
      <c r="J1484" s="200"/>
      <c r="K1484" s="200"/>
      <c r="L1484" s="200"/>
      <c r="M1484" s="200"/>
      <c r="N1484" s="200"/>
      <c r="O1484" s="200"/>
      <c r="P1484" s="200"/>
      <c r="Q1484" s="200"/>
      <c r="R1484" s="200"/>
      <c r="S1484" s="200"/>
      <c r="T1484" s="200"/>
      <c r="U1484" s="200"/>
      <c r="V1484" s="200"/>
      <c r="W1484" s="200"/>
      <c r="X1484" s="200"/>
      <c r="Y1484" s="200"/>
      <c r="Z1484" s="200"/>
    </row>
    <row r="1485" spans="1:26" ht="18">
      <c r="A1485" s="172"/>
      <c r="B1485" s="203" t="s">
        <v>2269</v>
      </c>
      <c r="C1485" s="259"/>
      <c r="D1485" s="199"/>
      <c r="E1485" s="200"/>
      <c r="F1485" s="200"/>
      <c r="G1485" s="200"/>
      <c r="H1485" s="200"/>
      <c r="I1485" s="200"/>
      <c r="J1485" s="200"/>
      <c r="K1485" s="200"/>
      <c r="L1485" s="200"/>
      <c r="M1485" s="200"/>
      <c r="N1485" s="200"/>
      <c r="O1485" s="200"/>
      <c r="P1485" s="200"/>
      <c r="Q1485" s="200"/>
      <c r="R1485" s="200"/>
      <c r="S1485" s="200"/>
      <c r="T1485" s="200"/>
      <c r="U1485" s="200"/>
      <c r="V1485" s="200"/>
      <c r="W1485" s="200"/>
      <c r="X1485" s="200"/>
      <c r="Y1485" s="200"/>
      <c r="Z1485" s="200"/>
    </row>
    <row r="1486" spans="1:26" ht="12.75">
      <c r="A1486" s="172"/>
      <c r="B1486" s="203" t="s">
        <v>2270</v>
      </c>
      <c r="C1486" s="203" t="s">
        <v>2271</v>
      </c>
      <c r="D1486" s="199"/>
      <c r="E1486" s="200"/>
      <c r="F1486" s="200"/>
      <c r="G1486" s="200"/>
      <c r="H1486" s="200"/>
      <c r="I1486" s="200"/>
      <c r="J1486" s="200"/>
      <c r="K1486" s="200"/>
      <c r="L1486" s="200"/>
      <c r="M1486" s="200"/>
      <c r="N1486" s="200"/>
      <c r="O1486" s="200"/>
      <c r="P1486" s="200"/>
      <c r="Q1486" s="200"/>
      <c r="R1486" s="200"/>
      <c r="S1486" s="200"/>
      <c r="T1486" s="200"/>
      <c r="U1486" s="200"/>
      <c r="V1486" s="200"/>
      <c r="W1486" s="200"/>
      <c r="X1486" s="200"/>
      <c r="Y1486" s="200"/>
      <c r="Z1486" s="200"/>
    </row>
    <row r="1487" spans="1:26" ht="25.5">
      <c r="A1487" s="172"/>
      <c r="B1487" s="203" t="s">
        <v>2272</v>
      </c>
      <c r="C1487" s="203"/>
      <c r="D1487" s="199"/>
      <c r="E1487" s="200"/>
      <c r="F1487" s="200"/>
      <c r="G1487" s="200"/>
      <c r="H1487" s="200"/>
      <c r="I1487" s="200"/>
      <c r="J1487" s="200"/>
      <c r="K1487" s="200"/>
      <c r="L1487" s="200"/>
      <c r="M1487" s="200"/>
      <c r="N1487" s="200"/>
      <c r="O1487" s="200"/>
      <c r="P1487" s="200"/>
      <c r="Q1487" s="200"/>
      <c r="R1487" s="200"/>
      <c r="S1487" s="200"/>
      <c r="T1487" s="200"/>
      <c r="U1487" s="200"/>
      <c r="V1487" s="200"/>
      <c r="W1487" s="200"/>
      <c r="X1487" s="200"/>
      <c r="Y1487" s="200"/>
      <c r="Z1487" s="200"/>
    </row>
    <row r="1488" spans="1:26" ht="191.25">
      <c r="A1488" s="172"/>
      <c r="B1488" s="203" t="s">
        <v>2273</v>
      </c>
      <c r="C1488" s="203" t="s">
        <v>2274</v>
      </c>
      <c r="D1488" s="199"/>
      <c r="E1488" s="200"/>
      <c r="F1488" s="200"/>
      <c r="G1488" s="200"/>
      <c r="H1488" s="200"/>
      <c r="I1488" s="200"/>
      <c r="J1488" s="200"/>
      <c r="K1488" s="200"/>
      <c r="L1488" s="200"/>
      <c r="M1488" s="200"/>
      <c r="N1488" s="200"/>
      <c r="O1488" s="200"/>
      <c r="P1488" s="200"/>
      <c r="Q1488" s="200"/>
      <c r="R1488" s="200"/>
      <c r="S1488" s="200"/>
      <c r="T1488" s="200"/>
      <c r="U1488" s="200"/>
      <c r="V1488" s="200"/>
      <c r="W1488" s="200"/>
      <c r="X1488" s="200"/>
      <c r="Y1488" s="200"/>
      <c r="Z1488" s="200"/>
    </row>
    <row r="1489" spans="1:26" ht="51">
      <c r="A1489" s="172"/>
      <c r="B1489" s="203" t="s">
        <v>2275</v>
      </c>
      <c r="C1489" s="203"/>
      <c r="D1489" s="203" t="s">
        <v>2276</v>
      </c>
      <c r="E1489" s="203"/>
      <c r="F1489" s="200"/>
      <c r="G1489" s="200"/>
      <c r="H1489" s="200"/>
      <c r="I1489" s="200"/>
      <c r="J1489" s="200"/>
      <c r="K1489" s="200"/>
      <c r="L1489" s="200"/>
      <c r="M1489" s="200"/>
      <c r="N1489" s="200"/>
      <c r="O1489" s="200"/>
      <c r="P1489" s="200"/>
      <c r="Q1489" s="200"/>
      <c r="R1489" s="200"/>
      <c r="S1489" s="200"/>
      <c r="T1489" s="200"/>
      <c r="U1489" s="200"/>
      <c r="V1489" s="200"/>
      <c r="W1489" s="200"/>
      <c r="X1489" s="200"/>
      <c r="Y1489" s="200"/>
      <c r="Z1489" s="200"/>
    </row>
    <row r="1490" spans="1:26" ht="25.5">
      <c r="A1490" s="172"/>
      <c r="B1490" s="203" t="s">
        <v>2277</v>
      </c>
      <c r="C1490" s="203"/>
      <c r="D1490" s="203"/>
      <c r="E1490" s="203"/>
      <c r="F1490" s="200"/>
      <c r="G1490" s="200"/>
      <c r="H1490" s="200"/>
      <c r="I1490" s="200"/>
      <c r="J1490" s="200"/>
      <c r="K1490" s="200"/>
      <c r="L1490" s="200"/>
      <c r="M1490" s="200"/>
      <c r="N1490" s="200"/>
      <c r="O1490" s="200"/>
      <c r="P1490" s="200"/>
      <c r="Q1490" s="200"/>
      <c r="R1490" s="200"/>
      <c r="S1490" s="200"/>
      <c r="T1490" s="200"/>
      <c r="U1490" s="200"/>
      <c r="V1490" s="200"/>
      <c r="W1490" s="200"/>
      <c r="X1490" s="200"/>
      <c r="Y1490" s="200"/>
      <c r="Z1490" s="200"/>
    </row>
    <row r="1491" spans="1:26" ht="12.75">
      <c r="A1491" s="172"/>
      <c r="B1491" s="203" t="s">
        <v>2278</v>
      </c>
      <c r="C1491" s="203"/>
      <c r="D1491" s="203"/>
      <c r="E1491" s="203"/>
      <c r="F1491" s="200"/>
      <c r="G1491" s="200"/>
      <c r="H1491" s="200"/>
      <c r="I1491" s="200"/>
      <c r="J1491" s="200"/>
      <c r="K1491" s="200"/>
      <c r="L1491" s="200"/>
      <c r="M1491" s="200"/>
      <c r="N1491" s="200"/>
      <c r="O1491" s="200"/>
      <c r="P1491" s="200"/>
      <c r="Q1491" s="200"/>
      <c r="R1491" s="200"/>
      <c r="S1491" s="200"/>
      <c r="T1491" s="200"/>
      <c r="U1491" s="200"/>
      <c r="V1491" s="200"/>
      <c r="W1491" s="200"/>
      <c r="X1491" s="200"/>
      <c r="Y1491" s="200"/>
      <c r="Z1491" s="200"/>
    </row>
    <row r="1492" spans="1:26" ht="25.5">
      <c r="A1492" s="172"/>
      <c r="B1492" s="203" t="s">
        <v>2279</v>
      </c>
      <c r="C1492" s="203"/>
      <c r="D1492" s="203"/>
      <c r="E1492" s="203"/>
      <c r="F1492" s="200"/>
      <c r="G1492" s="200"/>
      <c r="H1492" s="200"/>
      <c r="I1492" s="200"/>
      <c r="J1492" s="200"/>
      <c r="K1492" s="200"/>
      <c r="L1492" s="200"/>
      <c r="M1492" s="200"/>
      <c r="N1492" s="200"/>
      <c r="O1492" s="200"/>
      <c r="P1492" s="200"/>
      <c r="Q1492" s="200"/>
      <c r="R1492" s="200"/>
      <c r="S1492" s="200"/>
      <c r="T1492" s="200"/>
      <c r="U1492" s="200"/>
      <c r="V1492" s="200"/>
      <c r="W1492" s="200"/>
      <c r="X1492" s="200"/>
      <c r="Y1492" s="200"/>
      <c r="Z1492" s="200"/>
    </row>
    <row r="1493" spans="1:26" ht="38.25">
      <c r="A1493" s="172"/>
      <c r="B1493" s="203" t="s">
        <v>2280</v>
      </c>
      <c r="C1493" s="203" t="s">
        <v>2281</v>
      </c>
      <c r="D1493" s="203"/>
      <c r="E1493" s="203"/>
      <c r="F1493" s="200"/>
      <c r="G1493" s="200"/>
      <c r="H1493" s="200"/>
      <c r="I1493" s="200"/>
      <c r="J1493" s="200"/>
      <c r="K1493" s="200"/>
      <c r="L1493" s="200"/>
      <c r="M1493" s="200"/>
      <c r="N1493" s="200"/>
      <c r="O1493" s="200"/>
      <c r="P1493" s="200"/>
      <c r="Q1493" s="200"/>
      <c r="R1493" s="200"/>
      <c r="S1493" s="200"/>
      <c r="T1493" s="200"/>
      <c r="U1493" s="200"/>
      <c r="V1493" s="200"/>
      <c r="W1493" s="200"/>
      <c r="X1493" s="200"/>
      <c r="Y1493" s="200"/>
      <c r="Z1493" s="200"/>
    </row>
    <row r="1494" spans="1:26" ht="12.75">
      <c r="A1494" s="172"/>
      <c r="B1494" s="203" t="s">
        <v>2282</v>
      </c>
      <c r="C1494" s="203"/>
      <c r="D1494" s="199"/>
      <c r="E1494" s="200"/>
      <c r="F1494" s="200"/>
      <c r="G1494" s="200"/>
      <c r="H1494" s="200"/>
      <c r="I1494" s="200"/>
      <c r="J1494" s="200"/>
      <c r="K1494" s="200"/>
      <c r="L1494" s="200"/>
      <c r="M1494" s="200"/>
      <c r="N1494" s="200"/>
      <c r="O1494" s="200"/>
      <c r="P1494" s="200"/>
      <c r="Q1494" s="200"/>
      <c r="R1494" s="200"/>
      <c r="S1494" s="200"/>
      <c r="T1494" s="200"/>
      <c r="U1494" s="200"/>
      <c r="V1494" s="200"/>
      <c r="W1494" s="200"/>
      <c r="X1494" s="200"/>
      <c r="Y1494" s="200"/>
      <c r="Z1494" s="200"/>
    </row>
    <row r="1495" spans="1:26" ht="38.25">
      <c r="A1495" s="172"/>
      <c r="B1495" s="203" t="s">
        <v>2283</v>
      </c>
      <c r="C1495" s="203" t="s">
        <v>2284</v>
      </c>
      <c r="D1495" s="199"/>
      <c r="E1495" s="200"/>
      <c r="F1495" s="200"/>
      <c r="G1495" s="200"/>
      <c r="H1495" s="200"/>
      <c r="I1495" s="200"/>
      <c r="J1495" s="200"/>
      <c r="K1495" s="200"/>
      <c r="L1495" s="200"/>
      <c r="M1495" s="200"/>
      <c r="N1495" s="200"/>
      <c r="O1495" s="200"/>
      <c r="P1495" s="200"/>
      <c r="Q1495" s="200"/>
      <c r="R1495" s="200"/>
      <c r="S1495" s="200"/>
      <c r="T1495" s="200"/>
      <c r="U1495" s="200"/>
      <c r="V1495" s="200"/>
      <c r="W1495" s="200"/>
      <c r="X1495" s="200"/>
      <c r="Y1495" s="200"/>
      <c r="Z1495" s="200"/>
    </row>
    <row r="1496" spans="1:26" ht="25.5">
      <c r="A1496" s="172"/>
      <c r="B1496" s="203" t="s">
        <v>2285</v>
      </c>
      <c r="C1496" s="203"/>
      <c r="D1496" s="199"/>
      <c r="E1496" s="200"/>
      <c r="F1496" s="200"/>
      <c r="G1496" s="200"/>
      <c r="H1496" s="200"/>
      <c r="I1496" s="200"/>
      <c r="J1496" s="200"/>
      <c r="K1496" s="200"/>
      <c r="L1496" s="200"/>
      <c r="M1496" s="200"/>
      <c r="N1496" s="200"/>
      <c r="O1496" s="200"/>
      <c r="P1496" s="200"/>
      <c r="Q1496" s="200"/>
      <c r="R1496" s="200"/>
      <c r="S1496" s="200"/>
      <c r="T1496" s="200"/>
      <c r="U1496" s="200"/>
      <c r="V1496" s="200"/>
      <c r="W1496" s="200"/>
      <c r="X1496" s="200"/>
      <c r="Y1496" s="200"/>
      <c r="Z1496" s="200"/>
    </row>
    <row r="1497" spans="1:26" ht="140.25">
      <c r="A1497" s="172"/>
      <c r="B1497" s="203" t="s">
        <v>2286</v>
      </c>
      <c r="C1497" s="203" t="s">
        <v>2287</v>
      </c>
      <c r="D1497" s="203" t="s">
        <v>2288</v>
      </c>
      <c r="E1497" s="200"/>
      <c r="F1497" s="200"/>
      <c r="G1497" s="200"/>
      <c r="H1497" s="200"/>
      <c r="I1497" s="200"/>
      <c r="J1497" s="200"/>
      <c r="K1497" s="200"/>
      <c r="L1497" s="200"/>
      <c r="M1497" s="200"/>
      <c r="N1497" s="200"/>
      <c r="O1497" s="200"/>
      <c r="P1497" s="200"/>
      <c r="Q1497" s="200"/>
      <c r="R1497" s="200"/>
      <c r="S1497" s="200"/>
      <c r="T1497" s="200"/>
      <c r="U1497" s="200"/>
      <c r="V1497" s="200"/>
      <c r="W1497" s="200"/>
      <c r="X1497" s="200"/>
      <c r="Y1497" s="200"/>
      <c r="Z1497" s="200"/>
    </row>
    <row r="1498" spans="1:26" ht="25.5">
      <c r="A1498" s="172"/>
      <c r="B1498" s="203" t="s">
        <v>2289</v>
      </c>
      <c r="C1498" s="203"/>
      <c r="D1498" s="203"/>
      <c r="E1498" s="200"/>
      <c r="F1498" s="200"/>
      <c r="G1498" s="200"/>
      <c r="H1498" s="200"/>
      <c r="I1498" s="200"/>
      <c r="J1498" s="200"/>
      <c r="K1498" s="200"/>
      <c r="L1498" s="200"/>
      <c r="M1498" s="200"/>
      <c r="N1498" s="200"/>
      <c r="O1498" s="200"/>
      <c r="P1498" s="200"/>
      <c r="Q1498" s="200"/>
      <c r="R1498" s="200"/>
      <c r="S1498" s="200"/>
      <c r="T1498" s="200"/>
      <c r="U1498" s="200"/>
      <c r="V1498" s="200"/>
      <c r="W1498" s="200"/>
      <c r="X1498" s="200"/>
      <c r="Y1498" s="200"/>
      <c r="Z1498" s="200"/>
    </row>
    <row r="1499" spans="1:26" ht="153">
      <c r="A1499" s="172"/>
      <c r="B1499" s="203" t="s">
        <v>2290</v>
      </c>
      <c r="C1499" s="203" t="s">
        <v>2291</v>
      </c>
      <c r="D1499" s="203"/>
      <c r="E1499" s="200"/>
      <c r="F1499" s="200"/>
      <c r="G1499" s="200"/>
      <c r="H1499" s="200"/>
      <c r="I1499" s="200"/>
      <c r="J1499" s="200"/>
      <c r="K1499" s="200"/>
      <c r="L1499" s="200"/>
      <c r="M1499" s="200"/>
      <c r="N1499" s="200"/>
      <c r="O1499" s="200"/>
      <c r="P1499" s="200"/>
      <c r="Q1499" s="200"/>
      <c r="R1499" s="200"/>
      <c r="S1499" s="200"/>
      <c r="T1499" s="200"/>
      <c r="U1499" s="200"/>
      <c r="V1499" s="200"/>
      <c r="W1499" s="200"/>
      <c r="X1499" s="200"/>
      <c r="Y1499" s="200"/>
      <c r="Z1499" s="200"/>
    </row>
    <row r="1500" spans="1:26" ht="25.5">
      <c r="A1500" s="172"/>
      <c r="B1500" s="203" t="s">
        <v>2292</v>
      </c>
      <c r="C1500" s="203"/>
      <c r="D1500" s="203"/>
      <c r="E1500" s="200"/>
      <c r="F1500" s="200"/>
      <c r="G1500" s="200"/>
      <c r="H1500" s="200"/>
      <c r="I1500" s="200"/>
      <c r="J1500" s="200"/>
      <c r="K1500" s="200"/>
      <c r="L1500" s="200"/>
      <c r="M1500" s="200"/>
      <c r="N1500" s="200"/>
      <c r="O1500" s="200"/>
      <c r="P1500" s="200"/>
      <c r="Q1500" s="200"/>
      <c r="R1500" s="200"/>
      <c r="S1500" s="200"/>
      <c r="T1500" s="200"/>
      <c r="U1500" s="200"/>
      <c r="V1500" s="200"/>
      <c r="W1500" s="200"/>
      <c r="X1500" s="200"/>
      <c r="Y1500" s="200"/>
      <c r="Z1500" s="200"/>
    </row>
    <row r="1501" spans="1:26" ht="25.5">
      <c r="A1501" s="172"/>
      <c r="B1501" s="203" t="s">
        <v>2293</v>
      </c>
      <c r="C1501" s="203"/>
      <c r="D1501" s="203"/>
      <c r="E1501" s="200"/>
      <c r="F1501" s="200"/>
      <c r="G1501" s="200"/>
      <c r="H1501" s="200"/>
      <c r="I1501" s="200"/>
      <c r="J1501" s="200"/>
      <c r="K1501" s="200"/>
      <c r="L1501" s="200"/>
      <c r="M1501" s="200"/>
      <c r="N1501" s="200"/>
      <c r="O1501" s="200"/>
      <c r="P1501" s="200"/>
      <c r="Q1501" s="200"/>
      <c r="R1501" s="200"/>
      <c r="S1501" s="200"/>
      <c r="T1501" s="200"/>
      <c r="U1501" s="200"/>
      <c r="V1501" s="200"/>
      <c r="W1501" s="200"/>
      <c r="X1501" s="200"/>
      <c r="Y1501" s="200"/>
      <c r="Z1501" s="200"/>
    </row>
    <row r="1502" spans="1:26" ht="18">
      <c r="A1502" s="172"/>
      <c r="B1502" s="196">
        <v>44173</v>
      </c>
      <c r="C1502" s="246"/>
      <c r="D1502" s="175"/>
      <c r="E1502" s="176"/>
      <c r="F1502" s="176"/>
      <c r="G1502" s="176"/>
      <c r="H1502" s="176"/>
      <c r="I1502" s="176"/>
      <c r="J1502" s="176"/>
      <c r="K1502" s="176"/>
      <c r="L1502" s="176"/>
      <c r="M1502" s="176"/>
      <c r="N1502" s="176"/>
      <c r="O1502" s="176"/>
      <c r="P1502" s="176"/>
      <c r="Q1502" s="176"/>
      <c r="R1502" s="176"/>
      <c r="S1502" s="176"/>
      <c r="T1502" s="176"/>
      <c r="U1502" s="176"/>
      <c r="V1502" s="176"/>
      <c r="W1502" s="176"/>
      <c r="X1502" s="176"/>
      <c r="Y1502" s="176"/>
      <c r="Z1502" s="176"/>
    </row>
    <row r="1503" spans="1:26" ht="191.25">
      <c r="A1503" s="172"/>
      <c r="B1503" s="203" t="s">
        <v>2294</v>
      </c>
      <c r="C1503" s="203"/>
      <c r="D1503" s="199"/>
      <c r="E1503" s="200"/>
      <c r="F1503" s="200"/>
      <c r="G1503" s="200"/>
      <c r="H1503" s="200"/>
      <c r="I1503" s="200"/>
      <c r="J1503" s="200"/>
      <c r="K1503" s="200"/>
      <c r="L1503" s="200"/>
      <c r="M1503" s="200"/>
      <c r="N1503" s="200"/>
      <c r="O1503" s="200"/>
      <c r="P1503" s="200"/>
      <c r="Q1503" s="200"/>
      <c r="R1503" s="200"/>
      <c r="S1503" s="200"/>
      <c r="T1503" s="200"/>
      <c r="U1503" s="200"/>
      <c r="V1503" s="200"/>
      <c r="W1503" s="200"/>
      <c r="X1503" s="200"/>
      <c r="Y1503" s="200"/>
      <c r="Z1503" s="200"/>
    </row>
    <row r="1504" spans="1:26" ht="63.75">
      <c r="A1504" s="172"/>
      <c r="B1504" s="203" t="s">
        <v>2295</v>
      </c>
      <c r="C1504" s="203"/>
      <c r="D1504" s="199"/>
      <c r="E1504" s="200"/>
      <c r="F1504" s="200"/>
      <c r="G1504" s="200"/>
      <c r="H1504" s="200"/>
      <c r="I1504" s="200"/>
      <c r="J1504" s="200"/>
      <c r="K1504" s="200"/>
      <c r="L1504" s="200"/>
      <c r="M1504" s="200"/>
      <c r="N1504" s="200"/>
      <c r="O1504" s="200"/>
      <c r="P1504" s="200"/>
      <c r="Q1504" s="200"/>
      <c r="R1504" s="200"/>
      <c r="S1504" s="200"/>
      <c r="T1504" s="200"/>
      <c r="U1504" s="200"/>
      <c r="V1504" s="200"/>
      <c r="W1504" s="200"/>
      <c r="X1504" s="200"/>
      <c r="Y1504" s="200"/>
      <c r="Z1504" s="200"/>
    </row>
    <row r="1505" spans="1:26" ht="25.5">
      <c r="A1505" s="172"/>
      <c r="B1505" s="203" t="s">
        <v>2296</v>
      </c>
      <c r="C1505" s="203" t="s">
        <v>2297</v>
      </c>
      <c r="D1505" s="199"/>
      <c r="E1505" s="200"/>
      <c r="F1505" s="200"/>
      <c r="G1505" s="200"/>
      <c r="H1505" s="200"/>
      <c r="I1505" s="200"/>
      <c r="J1505" s="200"/>
      <c r="K1505" s="200"/>
      <c r="L1505" s="200"/>
      <c r="M1505" s="200"/>
      <c r="N1505" s="200"/>
      <c r="O1505" s="200"/>
      <c r="P1505" s="200"/>
      <c r="Q1505" s="200"/>
      <c r="R1505" s="200"/>
      <c r="S1505" s="200"/>
      <c r="T1505" s="200"/>
      <c r="U1505" s="200"/>
      <c r="V1505" s="200"/>
      <c r="W1505" s="200"/>
      <c r="X1505" s="200"/>
      <c r="Y1505" s="200"/>
      <c r="Z1505" s="200"/>
    </row>
    <row r="1506" spans="1:26" ht="51">
      <c r="A1506" s="172"/>
      <c r="B1506" s="203" t="s">
        <v>2298</v>
      </c>
      <c r="C1506" s="203"/>
      <c r="D1506" s="199"/>
      <c r="E1506" s="200"/>
      <c r="F1506" s="200"/>
      <c r="G1506" s="200"/>
      <c r="H1506" s="200"/>
      <c r="I1506" s="200"/>
      <c r="J1506" s="200"/>
      <c r="K1506" s="200"/>
      <c r="L1506" s="200"/>
      <c r="M1506" s="200"/>
      <c r="N1506" s="200"/>
      <c r="O1506" s="200"/>
      <c r="P1506" s="200"/>
      <c r="Q1506" s="200"/>
      <c r="R1506" s="200"/>
      <c r="S1506" s="200"/>
      <c r="T1506" s="200"/>
      <c r="U1506" s="200"/>
      <c r="V1506" s="200"/>
      <c r="W1506" s="200"/>
      <c r="X1506" s="200"/>
      <c r="Y1506" s="200"/>
      <c r="Z1506" s="200"/>
    </row>
    <row r="1507" spans="1:26" ht="63.75">
      <c r="A1507" s="172"/>
      <c r="B1507" s="203" t="s">
        <v>2299</v>
      </c>
      <c r="C1507" s="203"/>
      <c r="D1507" s="199"/>
      <c r="E1507" s="200"/>
      <c r="F1507" s="200"/>
      <c r="G1507" s="200"/>
      <c r="H1507" s="200"/>
      <c r="I1507" s="200"/>
      <c r="J1507" s="200"/>
      <c r="K1507" s="200"/>
      <c r="L1507" s="200"/>
      <c r="M1507" s="200"/>
      <c r="N1507" s="200"/>
      <c r="O1507" s="200"/>
      <c r="P1507" s="200"/>
      <c r="Q1507" s="200"/>
      <c r="R1507" s="200"/>
      <c r="S1507" s="200"/>
      <c r="T1507" s="200"/>
      <c r="U1507" s="200"/>
      <c r="V1507" s="200"/>
      <c r="W1507" s="200"/>
      <c r="X1507" s="200"/>
      <c r="Y1507" s="200"/>
      <c r="Z1507" s="200"/>
    </row>
    <row r="1508" spans="1:26" ht="12.75">
      <c r="A1508" s="172"/>
      <c r="B1508" s="203" t="s">
        <v>2300</v>
      </c>
      <c r="C1508" s="203"/>
      <c r="D1508" s="199"/>
      <c r="E1508" s="200"/>
      <c r="F1508" s="200"/>
      <c r="G1508" s="200"/>
      <c r="H1508" s="200"/>
      <c r="I1508" s="200"/>
      <c r="J1508" s="200"/>
      <c r="K1508" s="200"/>
      <c r="L1508" s="200"/>
      <c r="M1508" s="200"/>
      <c r="N1508" s="200"/>
      <c r="O1508" s="200"/>
      <c r="P1508" s="200"/>
      <c r="Q1508" s="200"/>
      <c r="R1508" s="200"/>
      <c r="S1508" s="200"/>
      <c r="T1508" s="200"/>
      <c r="U1508" s="200"/>
      <c r="V1508" s="200"/>
      <c r="W1508" s="200"/>
      <c r="X1508" s="200"/>
      <c r="Y1508" s="200"/>
      <c r="Z1508" s="200"/>
    </row>
    <row r="1509" spans="1:26" ht="140.25">
      <c r="A1509" s="172"/>
      <c r="B1509" s="203" t="s">
        <v>2301</v>
      </c>
      <c r="C1509" s="203" t="s">
        <v>2302</v>
      </c>
      <c r="D1509" s="199"/>
      <c r="E1509" s="200"/>
      <c r="F1509" s="200"/>
      <c r="G1509" s="200"/>
      <c r="H1509" s="200"/>
      <c r="I1509" s="200"/>
      <c r="J1509" s="200"/>
      <c r="K1509" s="200"/>
      <c r="L1509" s="200"/>
      <c r="M1509" s="200"/>
      <c r="N1509" s="200"/>
      <c r="O1509" s="200"/>
      <c r="P1509" s="200"/>
      <c r="Q1509" s="200"/>
      <c r="R1509" s="200"/>
      <c r="S1509" s="200"/>
      <c r="T1509" s="200"/>
      <c r="U1509" s="200"/>
      <c r="V1509" s="200"/>
      <c r="W1509" s="200"/>
      <c r="X1509" s="200"/>
      <c r="Y1509" s="200"/>
      <c r="Z1509" s="200"/>
    </row>
    <row r="1510" spans="1:26" ht="12.75">
      <c r="A1510" s="172"/>
      <c r="B1510" s="203"/>
      <c r="C1510" s="203"/>
      <c r="D1510" s="199"/>
      <c r="E1510" s="200"/>
      <c r="F1510" s="200"/>
      <c r="G1510" s="200"/>
      <c r="H1510" s="200"/>
      <c r="I1510" s="200"/>
      <c r="J1510" s="200"/>
      <c r="K1510" s="200"/>
      <c r="L1510" s="200"/>
      <c r="M1510" s="200"/>
      <c r="N1510" s="200"/>
      <c r="O1510" s="200"/>
      <c r="P1510" s="200"/>
      <c r="Q1510" s="200"/>
      <c r="R1510" s="200"/>
      <c r="S1510" s="200"/>
      <c r="T1510" s="200"/>
      <c r="U1510" s="200"/>
      <c r="V1510" s="200"/>
      <c r="W1510" s="200"/>
      <c r="X1510" s="200"/>
      <c r="Y1510" s="200"/>
      <c r="Z1510" s="200"/>
    </row>
    <row r="1511" spans="1:26" ht="216.75">
      <c r="A1511" s="172"/>
      <c r="B1511" s="203" t="s">
        <v>2303</v>
      </c>
      <c r="C1511" s="203"/>
      <c r="D1511" s="199"/>
      <c r="E1511" s="200"/>
      <c r="F1511" s="200"/>
      <c r="G1511" s="200"/>
      <c r="H1511" s="200"/>
      <c r="I1511" s="200"/>
      <c r="J1511" s="200"/>
      <c r="K1511" s="200"/>
      <c r="L1511" s="200"/>
      <c r="M1511" s="200"/>
      <c r="N1511" s="200"/>
      <c r="O1511" s="200"/>
      <c r="P1511" s="200"/>
      <c r="Q1511" s="200"/>
      <c r="R1511" s="200"/>
      <c r="S1511" s="200"/>
      <c r="T1511" s="200"/>
      <c r="U1511" s="200"/>
      <c r="V1511" s="200"/>
      <c r="W1511" s="200"/>
      <c r="X1511" s="200"/>
      <c r="Y1511" s="200"/>
      <c r="Z1511" s="200"/>
    </row>
    <row r="1512" spans="1:26" ht="140.25">
      <c r="A1512" s="172"/>
      <c r="B1512" s="203" t="s">
        <v>2304</v>
      </c>
      <c r="C1512" s="203" t="s">
        <v>2305</v>
      </c>
      <c r="D1512" s="199"/>
      <c r="E1512" s="200"/>
      <c r="F1512" s="200"/>
      <c r="G1512" s="200"/>
      <c r="H1512" s="200"/>
      <c r="I1512" s="200"/>
      <c r="J1512" s="200"/>
      <c r="K1512" s="200"/>
      <c r="L1512" s="200"/>
      <c r="M1512" s="200"/>
      <c r="N1512" s="200"/>
      <c r="O1512" s="200"/>
      <c r="P1512" s="200"/>
      <c r="Q1512" s="200"/>
      <c r="R1512" s="200"/>
      <c r="S1512" s="200"/>
      <c r="T1512" s="200"/>
      <c r="U1512" s="200"/>
      <c r="V1512" s="200"/>
      <c r="W1512" s="200"/>
      <c r="X1512" s="200"/>
      <c r="Y1512" s="200"/>
      <c r="Z1512" s="200"/>
    </row>
    <row r="1513" spans="1:26" ht="76.5">
      <c r="A1513" s="172"/>
      <c r="B1513" s="203" t="s">
        <v>2306</v>
      </c>
      <c r="C1513" s="203"/>
      <c r="D1513" s="199"/>
      <c r="E1513" s="200"/>
      <c r="F1513" s="200"/>
      <c r="G1513" s="200"/>
      <c r="H1513" s="200"/>
      <c r="I1513" s="200"/>
      <c r="J1513" s="200"/>
      <c r="K1513" s="200"/>
      <c r="L1513" s="200"/>
      <c r="M1513" s="200"/>
      <c r="N1513" s="200"/>
      <c r="O1513" s="200"/>
      <c r="P1513" s="200"/>
      <c r="Q1513" s="200"/>
      <c r="R1513" s="200"/>
      <c r="S1513" s="200"/>
      <c r="T1513" s="200"/>
      <c r="U1513" s="200"/>
      <c r="V1513" s="200"/>
      <c r="W1513" s="200"/>
      <c r="X1513" s="200"/>
      <c r="Y1513" s="200"/>
      <c r="Z1513" s="200"/>
    </row>
    <row r="1514" spans="1:26" ht="127.5">
      <c r="A1514" s="172"/>
      <c r="B1514" s="203" t="s">
        <v>2307</v>
      </c>
      <c r="C1514" s="203" t="s">
        <v>2308</v>
      </c>
      <c r="D1514" s="101" t="s">
        <v>2309</v>
      </c>
      <c r="E1514" s="200"/>
      <c r="F1514" s="200"/>
      <c r="G1514" s="200"/>
      <c r="H1514" s="200"/>
      <c r="I1514" s="200"/>
      <c r="J1514" s="200"/>
      <c r="K1514" s="200"/>
      <c r="L1514" s="200"/>
      <c r="M1514" s="200"/>
      <c r="N1514" s="200"/>
      <c r="O1514" s="200"/>
      <c r="P1514" s="200"/>
      <c r="Q1514" s="200"/>
      <c r="R1514" s="200"/>
      <c r="S1514" s="200"/>
      <c r="T1514" s="200"/>
      <c r="U1514" s="200"/>
      <c r="V1514" s="200"/>
      <c r="W1514" s="200"/>
      <c r="X1514" s="200"/>
      <c r="Y1514" s="200"/>
      <c r="Z1514" s="200"/>
    </row>
    <row r="1515" spans="1:26" ht="51">
      <c r="A1515" s="172"/>
      <c r="B1515" s="203" t="s">
        <v>2310</v>
      </c>
      <c r="C1515" s="203"/>
      <c r="D1515" s="199"/>
      <c r="E1515" s="200"/>
      <c r="F1515" s="200"/>
      <c r="G1515" s="200"/>
      <c r="H1515" s="200"/>
      <c r="I1515" s="200"/>
      <c r="J1515" s="200"/>
      <c r="K1515" s="200"/>
      <c r="L1515" s="200"/>
      <c r="M1515" s="200"/>
      <c r="N1515" s="200"/>
      <c r="O1515" s="200"/>
      <c r="P1515" s="200"/>
      <c r="Q1515" s="200"/>
      <c r="R1515" s="200"/>
      <c r="S1515" s="200"/>
      <c r="T1515" s="200"/>
      <c r="U1515" s="200"/>
      <c r="V1515" s="200"/>
      <c r="W1515" s="200"/>
      <c r="X1515" s="200"/>
      <c r="Y1515" s="200"/>
      <c r="Z1515" s="200"/>
    </row>
    <row r="1516" spans="1:26" ht="51">
      <c r="A1516" s="172"/>
      <c r="B1516" s="203" t="s">
        <v>2311</v>
      </c>
      <c r="C1516" s="203"/>
      <c r="D1516" s="199"/>
      <c r="E1516" s="200"/>
      <c r="F1516" s="200"/>
      <c r="G1516" s="200"/>
      <c r="H1516" s="200"/>
      <c r="I1516" s="200"/>
      <c r="J1516" s="200"/>
      <c r="K1516" s="200"/>
      <c r="L1516" s="200"/>
      <c r="M1516" s="200"/>
      <c r="N1516" s="200"/>
      <c r="O1516" s="200"/>
      <c r="P1516" s="200"/>
      <c r="Q1516" s="200"/>
      <c r="R1516" s="200"/>
      <c r="S1516" s="200"/>
      <c r="T1516" s="200"/>
      <c r="U1516" s="200"/>
      <c r="V1516" s="200"/>
      <c r="W1516" s="200"/>
      <c r="X1516" s="200"/>
      <c r="Y1516" s="200"/>
      <c r="Z1516" s="200"/>
    </row>
    <row r="1517" spans="1:26" ht="38.25">
      <c r="A1517" s="172"/>
      <c r="B1517" s="203" t="s">
        <v>2312</v>
      </c>
      <c r="C1517" s="203"/>
      <c r="D1517" s="199"/>
      <c r="E1517" s="200"/>
      <c r="F1517" s="200"/>
      <c r="G1517" s="200"/>
      <c r="H1517" s="200"/>
      <c r="I1517" s="200"/>
      <c r="J1517" s="200"/>
      <c r="K1517" s="200"/>
      <c r="L1517" s="200"/>
      <c r="M1517" s="200"/>
      <c r="N1517" s="200"/>
      <c r="O1517" s="200"/>
      <c r="P1517" s="200"/>
      <c r="Q1517" s="200"/>
      <c r="R1517" s="200"/>
      <c r="S1517" s="200"/>
      <c r="T1517" s="200"/>
      <c r="U1517" s="200"/>
      <c r="V1517" s="200"/>
      <c r="W1517" s="200"/>
      <c r="X1517" s="200"/>
      <c r="Y1517" s="200"/>
      <c r="Z1517" s="200"/>
    </row>
    <row r="1518" spans="1:26" ht="114.75">
      <c r="A1518" s="172"/>
      <c r="B1518" s="203" t="s">
        <v>2313</v>
      </c>
      <c r="C1518" s="203"/>
      <c r="D1518" s="199"/>
      <c r="E1518" s="200"/>
      <c r="F1518" s="200"/>
      <c r="G1518" s="200"/>
      <c r="H1518" s="200"/>
      <c r="I1518" s="200"/>
      <c r="J1518" s="200"/>
      <c r="K1518" s="200"/>
      <c r="L1518" s="200"/>
      <c r="M1518" s="200"/>
      <c r="N1518" s="200"/>
      <c r="O1518" s="200"/>
      <c r="P1518" s="200"/>
      <c r="Q1518" s="200"/>
      <c r="R1518" s="200"/>
      <c r="S1518" s="200"/>
      <c r="T1518" s="200"/>
      <c r="U1518" s="200"/>
      <c r="V1518" s="200"/>
      <c r="W1518" s="200"/>
      <c r="X1518" s="200"/>
      <c r="Y1518" s="200"/>
      <c r="Z1518" s="200"/>
    </row>
    <row r="1519" spans="1:26" ht="51">
      <c r="A1519" s="172"/>
      <c r="B1519" s="203" t="s">
        <v>2314</v>
      </c>
      <c r="C1519" s="203"/>
      <c r="D1519" s="199"/>
      <c r="E1519" s="200"/>
      <c r="F1519" s="200"/>
      <c r="G1519" s="200"/>
      <c r="H1519" s="200"/>
      <c r="I1519" s="200"/>
      <c r="J1519" s="200"/>
      <c r="K1519" s="200"/>
      <c r="L1519" s="200"/>
      <c r="M1519" s="200"/>
      <c r="N1519" s="200"/>
      <c r="O1519" s="200"/>
      <c r="P1519" s="200"/>
      <c r="Q1519" s="200"/>
      <c r="R1519" s="200"/>
      <c r="S1519" s="200"/>
      <c r="T1519" s="200"/>
      <c r="U1519" s="200"/>
      <c r="V1519" s="200"/>
      <c r="W1519" s="200"/>
      <c r="X1519" s="200"/>
      <c r="Y1519" s="200"/>
      <c r="Z1519" s="200"/>
    </row>
    <row r="1520" spans="1:26" ht="38.25">
      <c r="A1520" s="172"/>
      <c r="B1520" s="203" t="s">
        <v>2315</v>
      </c>
      <c r="C1520" s="203"/>
      <c r="D1520" s="199"/>
      <c r="E1520" s="200"/>
      <c r="F1520" s="200"/>
      <c r="G1520" s="200"/>
      <c r="H1520" s="200"/>
      <c r="I1520" s="200"/>
      <c r="J1520" s="200"/>
      <c r="K1520" s="200"/>
      <c r="L1520" s="200"/>
      <c r="M1520" s="200"/>
      <c r="N1520" s="200"/>
      <c r="O1520" s="200"/>
      <c r="P1520" s="200"/>
      <c r="Q1520" s="200"/>
      <c r="R1520" s="200"/>
      <c r="S1520" s="200"/>
      <c r="T1520" s="200"/>
      <c r="U1520" s="200"/>
      <c r="V1520" s="200"/>
      <c r="W1520" s="200"/>
      <c r="X1520" s="200"/>
      <c r="Y1520" s="200"/>
      <c r="Z1520" s="200"/>
    </row>
    <row r="1521" spans="1:26" ht="204">
      <c r="A1521" s="172"/>
      <c r="B1521" s="237" t="s">
        <v>2316</v>
      </c>
      <c r="C1521" s="203" t="s">
        <v>2317</v>
      </c>
      <c r="D1521" s="199"/>
      <c r="E1521" s="200"/>
      <c r="F1521" s="200"/>
      <c r="G1521" s="200"/>
      <c r="H1521" s="200"/>
      <c r="I1521" s="200"/>
      <c r="J1521" s="200"/>
      <c r="K1521" s="200"/>
      <c r="L1521" s="200"/>
      <c r="M1521" s="200"/>
      <c r="N1521" s="200"/>
      <c r="O1521" s="200"/>
      <c r="P1521" s="200"/>
      <c r="Q1521" s="200"/>
      <c r="R1521" s="200"/>
      <c r="S1521" s="200"/>
      <c r="T1521" s="200"/>
      <c r="U1521" s="200"/>
      <c r="V1521" s="200"/>
      <c r="W1521" s="200"/>
      <c r="X1521" s="200"/>
      <c r="Y1521" s="200"/>
      <c r="Z1521" s="200"/>
    </row>
    <row r="1522" spans="1:26" ht="25.5">
      <c r="A1522" s="172"/>
      <c r="B1522" s="203" t="s">
        <v>2318</v>
      </c>
      <c r="C1522" s="203"/>
      <c r="D1522" s="199"/>
      <c r="E1522" s="200"/>
      <c r="F1522" s="200"/>
      <c r="G1522" s="200"/>
      <c r="H1522" s="200"/>
      <c r="I1522" s="200"/>
      <c r="J1522" s="200"/>
      <c r="K1522" s="200"/>
      <c r="L1522" s="200"/>
      <c r="M1522" s="200"/>
      <c r="N1522" s="200"/>
      <c r="O1522" s="200"/>
      <c r="P1522" s="200"/>
      <c r="Q1522" s="200"/>
      <c r="R1522" s="200"/>
      <c r="S1522" s="200"/>
      <c r="T1522" s="200"/>
      <c r="U1522" s="200"/>
      <c r="V1522" s="200"/>
      <c r="W1522" s="200"/>
      <c r="X1522" s="200"/>
      <c r="Y1522" s="200"/>
      <c r="Z1522" s="200"/>
    </row>
    <row r="1523" spans="1:26" ht="12.75">
      <c r="A1523" s="172"/>
      <c r="B1523" s="203" t="s">
        <v>2319</v>
      </c>
      <c r="C1523" s="203"/>
      <c r="D1523" s="199"/>
      <c r="E1523" s="200"/>
      <c r="F1523" s="200"/>
      <c r="G1523" s="200"/>
      <c r="H1523" s="200"/>
      <c r="I1523" s="200"/>
      <c r="J1523" s="200"/>
      <c r="K1523" s="200"/>
      <c r="L1523" s="200"/>
      <c r="M1523" s="200"/>
      <c r="N1523" s="200"/>
      <c r="O1523" s="200"/>
      <c r="P1523" s="200"/>
      <c r="Q1523" s="200"/>
      <c r="R1523" s="200"/>
      <c r="S1523" s="200"/>
      <c r="T1523" s="200"/>
      <c r="U1523" s="200"/>
      <c r="V1523" s="200"/>
      <c r="W1523" s="200"/>
      <c r="X1523" s="200"/>
      <c r="Y1523" s="200"/>
      <c r="Z1523" s="200"/>
    </row>
    <row r="1524" spans="1:26" ht="242.25">
      <c r="A1524" s="172"/>
      <c r="B1524" s="203" t="s">
        <v>2320</v>
      </c>
      <c r="C1524" s="203" t="s">
        <v>2321</v>
      </c>
      <c r="D1524" s="101" t="s">
        <v>2322</v>
      </c>
      <c r="E1524" s="200"/>
      <c r="F1524" s="200"/>
      <c r="G1524" s="200"/>
      <c r="H1524" s="200"/>
      <c r="I1524" s="200"/>
      <c r="J1524" s="200"/>
      <c r="K1524" s="200"/>
      <c r="L1524" s="200"/>
      <c r="M1524" s="200"/>
      <c r="N1524" s="200"/>
      <c r="O1524" s="200"/>
      <c r="P1524" s="200"/>
      <c r="Q1524" s="200"/>
      <c r="R1524" s="200"/>
      <c r="S1524" s="200"/>
      <c r="T1524" s="200"/>
      <c r="U1524" s="200"/>
      <c r="V1524" s="200"/>
      <c r="W1524" s="200"/>
      <c r="X1524" s="200"/>
      <c r="Y1524" s="200"/>
      <c r="Z1524" s="200"/>
    </row>
    <row r="1525" spans="1:26" ht="18">
      <c r="A1525" s="172"/>
      <c r="B1525" s="196">
        <v>44172</v>
      </c>
      <c r="C1525" s="246"/>
      <c r="D1525" s="175"/>
      <c r="E1525" s="176"/>
      <c r="F1525" s="176"/>
      <c r="G1525" s="176"/>
      <c r="H1525" s="176"/>
      <c r="I1525" s="176"/>
      <c r="J1525" s="176"/>
      <c r="K1525" s="176"/>
      <c r="L1525" s="176"/>
      <c r="M1525" s="176"/>
      <c r="N1525" s="176"/>
      <c r="O1525" s="176"/>
      <c r="P1525" s="176"/>
      <c r="Q1525" s="176"/>
      <c r="R1525" s="176"/>
      <c r="S1525" s="176"/>
      <c r="T1525" s="176"/>
      <c r="U1525" s="176"/>
      <c r="V1525" s="176"/>
      <c r="W1525" s="176"/>
      <c r="X1525" s="176"/>
      <c r="Y1525" s="176"/>
      <c r="Z1525" s="176"/>
    </row>
    <row r="1526" spans="1:26" ht="38.25">
      <c r="A1526" s="172"/>
      <c r="B1526" s="203" t="s">
        <v>2323</v>
      </c>
      <c r="C1526" s="247" t="s">
        <v>2324</v>
      </c>
      <c r="D1526" s="199"/>
      <c r="E1526" s="200"/>
      <c r="F1526" s="200"/>
      <c r="G1526" s="200"/>
      <c r="H1526" s="200"/>
      <c r="I1526" s="200"/>
      <c r="J1526" s="200"/>
      <c r="K1526" s="200"/>
      <c r="L1526" s="200"/>
      <c r="M1526" s="200"/>
      <c r="N1526" s="200"/>
      <c r="O1526" s="200"/>
      <c r="P1526" s="200"/>
      <c r="Q1526" s="200"/>
      <c r="R1526" s="200"/>
      <c r="S1526" s="200"/>
      <c r="T1526" s="200"/>
      <c r="U1526" s="200"/>
      <c r="V1526" s="200"/>
      <c r="W1526" s="200"/>
      <c r="X1526" s="200"/>
      <c r="Y1526" s="200"/>
      <c r="Z1526" s="200"/>
    </row>
    <row r="1527" spans="1:26" ht="114.75">
      <c r="A1527" s="172"/>
      <c r="B1527" s="203" t="s">
        <v>2325</v>
      </c>
      <c r="C1527" s="247"/>
      <c r="D1527" s="199"/>
      <c r="E1527" s="200"/>
      <c r="F1527" s="200"/>
      <c r="G1527" s="200"/>
      <c r="H1527" s="200"/>
      <c r="I1527" s="200"/>
      <c r="J1527" s="200"/>
      <c r="K1527" s="200"/>
      <c r="L1527" s="200"/>
      <c r="M1527" s="200"/>
      <c r="N1527" s="200"/>
      <c r="O1527" s="200"/>
      <c r="P1527" s="200"/>
      <c r="Q1527" s="200"/>
      <c r="R1527" s="200"/>
      <c r="S1527" s="200"/>
      <c r="T1527" s="200"/>
      <c r="U1527" s="200"/>
      <c r="V1527" s="200"/>
      <c r="W1527" s="200"/>
      <c r="X1527" s="200"/>
      <c r="Y1527" s="200"/>
      <c r="Z1527" s="200"/>
    </row>
    <row r="1528" spans="1:26" ht="140.25">
      <c r="A1528" s="172"/>
      <c r="B1528" s="203" t="s">
        <v>2326</v>
      </c>
      <c r="C1528" s="247" t="s">
        <v>887</v>
      </c>
      <c r="D1528" s="199"/>
      <c r="E1528" s="200"/>
      <c r="F1528" s="200"/>
      <c r="G1528" s="200"/>
      <c r="H1528" s="200"/>
      <c r="I1528" s="200"/>
      <c r="J1528" s="200"/>
      <c r="K1528" s="200"/>
      <c r="L1528" s="200"/>
      <c r="M1528" s="200"/>
      <c r="N1528" s="200"/>
      <c r="O1528" s="200"/>
      <c r="P1528" s="200"/>
      <c r="Q1528" s="200"/>
      <c r="R1528" s="200"/>
      <c r="S1528" s="200"/>
      <c r="T1528" s="200"/>
      <c r="U1528" s="200"/>
      <c r="V1528" s="200"/>
      <c r="W1528" s="200"/>
      <c r="X1528" s="200"/>
      <c r="Y1528" s="200"/>
      <c r="Z1528" s="200"/>
    </row>
    <row r="1529" spans="1:26" ht="38.25">
      <c r="A1529" s="172"/>
      <c r="B1529" s="203" t="s">
        <v>2327</v>
      </c>
      <c r="C1529" s="247"/>
      <c r="D1529" s="199"/>
      <c r="E1529" s="200"/>
      <c r="F1529" s="200"/>
      <c r="G1529" s="200"/>
      <c r="H1529" s="200"/>
      <c r="I1529" s="200"/>
      <c r="J1529" s="200"/>
      <c r="K1529" s="200"/>
      <c r="L1529" s="200"/>
      <c r="M1529" s="200"/>
      <c r="N1529" s="200"/>
      <c r="O1529" s="200"/>
      <c r="P1529" s="200"/>
      <c r="Q1529" s="200"/>
      <c r="R1529" s="200"/>
      <c r="S1529" s="200"/>
      <c r="T1529" s="200"/>
      <c r="U1529" s="200"/>
      <c r="V1529" s="200"/>
      <c r="W1529" s="200"/>
      <c r="X1529" s="200"/>
      <c r="Y1529" s="200"/>
      <c r="Z1529" s="200"/>
    </row>
    <row r="1530" spans="1:26" ht="63.75">
      <c r="A1530" s="172"/>
      <c r="B1530" s="203" t="s">
        <v>2328</v>
      </c>
      <c r="C1530" s="247"/>
      <c r="D1530" s="199"/>
      <c r="E1530" s="200"/>
      <c r="F1530" s="200"/>
      <c r="G1530" s="200"/>
      <c r="H1530" s="200"/>
      <c r="I1530" s="200"/>
      <c r="J1530" s="200"/>
      <c r="K1530" s="200"/>
      <c r="L1530" s="200"/>
      <c r="M1530" s="200"/>
      <c r="N1530" s="200"/>
      <c r="O1530" s="200"/>
      <c r="P1530" s="200"/>
      <c r="Q1530" s="200"/>
      <c r="R1530" s="200"/>
      <c r="S1530" s="200"/>
      <c r="T1530" s="200"/>
      <c r="U1530" s="200"/>
      <c r="V1530" s="200"/>
      <c r="W1530" s="200"/>
      <c r="X1530" s="200"/>
      <c r="Y1530" s="200"/>
      <c r="Z1530" s="200"/>
    </row>
    <row r="1531" spans="1:26" ht="18">
      <c r="A1531" s="172"/>
      <c r="B1531" s="203" t="s">
        <v>2329</v>
      </c>
      <c r="C1531" s="247"/>
      <c r="D1531" s="199"/>
      <c r="E1531" s="200"/>
      <c r="F1531" s="200"/>
      <c r="G1531" s="200"/>
      <c r="H1531" s="200"/>
      <c r="I1531" s="200"/>
      <c r="J1531" s="200"/>
      <c r="K1531" s="200"/>
      <c r="L1531" s="200"/>
      <c r="M1531" s="200"/>
      <c r="N1531" s="200"/>
      <c r="O1531" s="200"/>
      <c r="P1531" s="200"/>
      <c r="Q1531" s="200"/>
      <c r="R1531" s="200"/>
      <c r="S1531" s="200"/>
      <c r="T1531" s="200"/>
      <c r="U1531" s="200"/>
      <c r="V1531" s="200"/>
      <c r="W1531" s="200"/>
      <c r="X1531" s="200"/>
      <c r="Y1531" s="200"/>
      <c r="Z1531" s="200"/>
    </row>
    <row r="1532" spans="1:26" ht="51">
      <c r="A1532" s="172"/>
      <c r="B1532" s="203" t="s">
        <v>2330</v>
      </c>
      <c r="C1532" s="247"/>
      <c r="D1532" s="199"/>
      <c r="E1532" s="200"/>
      <c r="F1532" s="200"/>
      <c r="G1532" s="200"/>
      <c r="H1532" s="200"/>
      <c r="I1532" s="200"/>
      <c r="J1532" s="200"/>
      <c r="K1532" s="200"/>
      <c r="L1532" s="200"/>
      <c r="M1532" s="200"/>
      <c r="N1532" s="200"/>
      <c r="O1532" s="200"/>
      <c r="P1532" s="200"/>
      <c r="Q1532" s="200"/>
      <c r="R1532" s="200"/>
      <c r="S1532" s="200"/>
      <c r="T1532" s="200"/>
      <c r="U1532" s="200"/>
      <c r="V1532" s="200"/>
      <c r="W1532" s="200"/>
      <c r="X1532" s="200"/>
      <c r="Y1532" s="200"/>
      <c r="Z1532" s="200"/>
    </row>
    <row r="1533" spans="1:26" ht="25.5">
      <c r="A1533" s="260"/>
      <c r="B1533" s="203" t="s">
        <v>2331</v>
      </c>
      <c r="C1533" s="203"/>
      <c r="D1533" s="199"/>
      <c r="E1533" s="200"/>
      <c r="F1533" s="200"/>
      <c r="G1533" s="200"/>
      <c r="H1533" s="200"/>
      <c r="I1533" s="200"/>
      <c r="J1533" s="200"/>
      <c r="K1533" s="200"/>
      <c r="L1533" s="200"/>
      <c r="M1533" s="200"/>
      <c r="N1533" s="200"/>
      <c r="O1533" s="200"/>
      <c r="P1533" s="200"/>
      <c r="Q1533" s="200"/>
      <c r="R1533" s="200"/>
      <c r="S1533" s="200"/>
      <c r="T1533" s="200"/>
      <c r="U1533" s="200"/>
      <c r="V1533" s="200"/>
      <c r="W1533" s="200"/>
      <c r="X1533" s="200"/>
      <c r="Y1533" s="200"/>
      <c r="Z1533" s="200"/>
    </row>
    <row r="1534" spans="1:26" ht="102">
      <c r="A1534" s="260"/>
      <c r="B1534" s="203" t="s">
        <v>2332</v>
      </c>
      <c r="C1534" s="203"/>
      <c r="D1534" s="199"/>
      <c r="E1534" s="200"/>
      <c r="F1534" s="200"/>
      <c r="G1534" s="200"/>
      <c r="H1534" s="200"/>
      <c r="I1534" s="200"/>
      <c r="J1534" s="200"/>
      <c r="K1534" s="200"/>
      <c r="L1534" s="200"/>
      <c r="M1534" s="200"/>
      <c r="N1534" s="200"/>
      <c r="O1534" s="200"/>
      <c r="P1534" s="200"/>
      <c r="Q1534" s="200"/>
      <c r="R1534" s="200"/>
      <c r="S1534" s="200"/>
      <c r="T1534" s="200"/>
      <c r="U1534" s="200"/>
      <c r="V1534" s="200"/>
      <c r="W1534" s="200"/>
      <c r="X1534" s="200"/>
      <c r="Y1534" s="200"/>
      <c r="Z1534" s="200"/>
    </row>
    <row r="1535" spans="1:26" ht="38.25">
      <c r="A1535" s="260"/>
      <c r="B1535" s="203" t="s">
        <v>2333</v>
      </c>
      <c r="D1535" s="199"/>
      <c r="E1535" s="200"/>
      <c r="F1535" s="200"/>
      <c r="G1535" s="200"/>
      <c r="H1535" s="200"/>
      <c r="I1535" s="200"/>
      <c r="J1535" s="200"/>
      <c r="K1535" s="200"/>
      <c r="L1535" s="200"/>
      <c r="M1535" s="200"/>
      <c r="N1535" s="200"/>
      <c r="O1535" s="200"/>
      <c r="P1535" s="200"/>
      <c r="Q1535" s="200"/>
      <c r="R1535" s="200"/>
      <c r="S1535" s="200"/>
      <c r="T1535" s="200"/>
      <c r="U1535" s="200"/>
      <c r="V1535" s="200"/>
      <c r="W1535" s="200"/>
      <c r="X1535" s="200"/>
      <c r="Y1535" s="200"/>
      <c r="Z1535" s="200"/>
    </row>
    <row r="1536" spans="1:26" ht="178.5">
      <c r="A1536" s="260"/>
      <c r="B1536" s="203" t="s">
        <v>2334</v>
      </c>
      <c r="C1536" s="203" t="s">
        <v>2335</v>
      </c>
      <c r="D1536" s="203" t="s">
        <v>2336</v>
      </c>
      <c r="E1536" s="200"/>
      <c r="F1536" s="200"/>
      <c r="G1536" s="200"/>
      <c r="H1536" s="200"/>
      <c r="I1536" s="200"/>
      <c r="J1536" s="200"/>
      <c r="K1536" s="200"/>
      <c r="L1536" s="200"/>
      <c r="M1536" s="200"/>
      <c r="N1536" s="200"/>
      <c r="O1536" s="200"/>
      <c r="P1536" s="200"/>
      <c r="Q1536" s="200"/>
      <c r="R1536" s="200"/>
      <c r="S1536" s="200"/>
      <c r="T1536" s="200"/>
      <c r="U1536" s="200"/>
      <c r="V1536" s="200"/>
      <c r="W1536" s="200"/>
      <c r="X1536" s="200"/>
      <c r="Y1536" s="200"/>
      <c r="Z1536" s="200"/>
    </row>
    <row r="1537" spans="1:26" ht="38.25">
      <c r="A1537" s="260"/>
      <c r="B1537" s="203" t="s">
        <v>2337</v>
      </c>
      <c r="C1537" s="261"/>
      <c r="D1537" s="199"/>
      <c r="E1537" s="200"/>
      <c r="F1537" s="200"/>
      <c r="G1537" s="200"/>
      <c r="H1537" s="200"/>
      <c r="I1537" s="200"/>
      <c r="J1537" s="200"/>
      <c r="K1537" s="200"/>
      <c r="L1537" s="200"/>
      <c r="M1537" s="200"/>
      <c r="N1537" s="200"/>
      <c r="O1537" s="200"/>
      <c r="P1537" s="200"/>
      <c r="Q1537" s="200"/>
      <c r="R1537" s="200"/>
      <c r="S1537" s="200"/>
      <c r="T1537" s="200"/>
      <c r="U1537" s="200"/>
      <c r="V1537" s="200"/>
      <c r="W1537" s="200"/>
      <c r="X1537" s="200"/>
      <c r="Y1537" s="200"/>
      <c r="Z1537" s="200"/>
    </row>
    <row r="1538" spans="1:26" ht="51">
      <c r="A1538" s="260"/>
      <c r="B1538" s="203" t="s">
        <v>2338</v>
      </c>
      <c r="C1538" s="247"/>
      <c r="D1538" s="199"/>
      <c r="E1538" s="200"/>
      <c r="F1538" s="200"/>
      <c r="G1538" s="200"/>
      <c r="H1538" s="200"/>
      <c r="I1538" s="200"/>
      <c r="J1538" s="200"/>
      <c r="K1538" s="200"/>
      <c r="L1538" s="200"/>
      <c r="M1538" s="200"/>
      <c r="N1538" s="200"/>
      <c r="O1538" s="200"/>
      <c r="P1538" s="200"/>
      <c r="Q1538" s="200"/>
      <c r="R1538" s="200"/>
      <c r="S1538" s="200"/>
      <c r="T1538" s="200"/>
      <c r="U1538" s="200"/>
      <c r="V1538" s="200"/>
      <c r="W1538" s="200"/>
      <c r="X1538" s="200"/>
      <c r="Y1538" s="200"/>
      <c r="Z1538" s="200"/>
    </row>
    <row r="1539" spans="1:26" ht="30" customHeight="1">
      <c r="A1539" s="260"/>
      <c r="B1539" s="203" t="s">
        <v>2339</v>
      </c>
      <c r="C1539" s="247"/>
      <c r="D1539" s="199"/>
      <c r="E1539" s="200"/>
      <c r="F1539" s="200"/>
      <c r="G1539" s="200"/>
      <c r="H1539" s="200"/>
      <c r="I1539" s="200"/>
      <c r="J1539" s="200"/>
      <c r="K1539" s="200"/>
      <c r="L1539" s="200"/>
      <c r="M1539" s="200"/>
      <c r="N1539" s="200"/>
      <c r="O1539" s="200"/>
      <c r="P1539" s="200"/>
      <c r="Q1539" s="200"/>
      <c r="R1539" s="200"/>
      <c r="S1539" s="200"/>
      <c r="T1539" s="200"/>
      <c r="U1539" s="200"/>
      <c r="V1539" s="200"/>
      <c r="W1539" s="200"/>
      <c r="X1539" s="200"/>
      <c r="Y1539" s="200"/>
      <c r="Z1539" s="200"/>
    </row>
    <row r="1540" spans="1:26" ht="25.5">
      <c r="A1540" s="260"/>
      <c r="B1540" s="203" t="s">
        <v>2340</v>
      </c>
      <c r="C1540" s="247"/>
      <c r="D1540" s="199"/>
      <c r="E1540" s="200"/>
      <c r="F1540" s="200"/>
      <c r="G1540" s="200"/>
      <c r="H1540" s="200"/>
      <c r="I1540" s="200"/>
      <c r="J1540" s="200"/>
      <c r="K1540" s="200"/>
      <c r="L1540" s="200"/>
      <c r="M1540" s="200"/>
      <c r="N1540" s="200"/>
      <c r="O1540" s="200"/>
      <c r="P1540" s="200"/>
      <c r="Q1540" s="200"/>
      <c r="R1540" s="200"/>
      <c r="S1540" s="200"/>
      <c r="T1540" s="200"/>
      <c r="U1540" s="200"/>
      <c r="V1540" s="200"/>
      <c r="W1540" s="200"/>
      <c r="X1540" s="200"/>
      <c r="Y1540" s="200"/>
      <c r="Z1540" s="200"/>
    </row>
    <row r="1541" spans="1:26" ht="25.5">
      <c r="A1541" s="260"/>
      <c r="B1541" s="203" t="s">
        <v>2340</v>
      </c>
      <c r="C1541" s="247"/>
      <c r="D1541" s="199"/>
      <c r="E1541" s="200"/>
      <c r="F1541" s="200"/>
      <c r="G1541" s="200"/>
      <c r="H1541" s="200"/>
      <c r="I1541" s="200"/>
      <c r="J1541" s="200"/>
      <c r="K1541" s="200"/>
      <c r="L1541" s="200"/>
      <c r="M1541" s="200"/>
      <c r="N1541" s="200"/>
      <c r="O1541" s="200"/>
      <c r="P1541" s="200"/>
      <c r="Q1541" s="200"/>
      <c r="R1541" s="200"/>
      <c r="S1541" s="200"/>
      <c r="T1541" s="200"/>
      <c r="U1541" s="200"/>
      <c r="V1541" s="200"/>
      <c r="W1541" s="200"/>
      <c r="X1541" s="200"/>
      <c r="Y1541" s="200"/>
      <c r="Z1541" s="200"/>
    </row>
    <row r="1542" spans="1:26" ht="25.5">
      <c r="A1542" s="260"/>
      <c r="B1542" s="203" t="s">
        <v>2341</v>
      </c>
      <c r="C1542" s="247"/>
      <c r="D1542" s="199"/>
      <c r="E1542" s="200"/>
      <c r="F1542" s="200"/>
      <c r="G1542" s="200"/>
      <c r="H1542" s="200"/>
      <c r="I1542" s="200"/>
      <c r="J1542" s="200"/>
      <c r="K1542" s="200"/>
      <c r="L1542" s="200"/>
      <c r="M1542" s="200"/>
      <c r="N1542" s="200"/>
      <c r="O1542" s="200"/>
      <c r="P1542" s="200"/>
      <c r="Q1542" s="200"/>
      <c r="R1542" s="200"/>
      <c r="S1542" s="200"/>
      <c r="T1542" s="200"/>
      <c r="U1542" s="200"/>
      <c r="V1542" s="200"/>
      <c r="W1542" s="200"/>
      <c r="X1542" s="200"/>
      <c r="Y1542" s="200"/>
      <c r="Z1542" s="200"/>
    </row>
    <row r="1543" spans="1:26" ht="114.75">
      <c r="A1543" s="31"/>
      <c r="B1543" s="203" t="s">
        <v>2342</v>
      </c>
      <c r="C1543" s="203" t="s">
        <v>2343</v>
      </c>
      <c r="D1543" s="199"/>
      <c r="E1543" s="200"/>
      <c r="F1543" s="200"/>
      <c r="G1543" s="200"/>
      <c r="H1543" s="200"/>
      <c r="I1543" s="200"/>
      <c r="J1543" s="200"/>
      <c r="K1543" s="200"/>
      <c r="L1543" s="200"/>
      <c r="M1543" s="200"/>
      <c r="N1543" s="200"/>
      <c r="O1543" s="200"/>
      <c r="P1543" s="200"/>
      <c r="Q1543" s="200"/>
      <c r="R1543" s="200"/>
      <c r="S1543" s="200"/>
      <c r="T1543" s="200"/>
      <c r="U1543" s="200"/>
      <c r="V1543" s="200"/>
      <c r="W1543" s="200"/>
      <c r="X1543" s="200"/>
      <c r="Y1543" s="200"/>
      <c r="Z1543" s="200"/>
    </row>
    <row r="1544" spans="1:26" ht="38.25">
      <c r="A1544" s="31"/>
      <c r="B1544" s="203" t="s">
        <v>2344</v>
      </c>
      <c r="C1544" s="247"/>
      <c r="D1544" s="199"/>
      <c r="E1544" s="200"/>
      <c r="F1544" s="200"/>
      <c r="G1544" s="200"/>
      <c r="H1544" s="200"/>
      <c r="I1544" s="200"/>
      <c r="J1544" s="200"/>
      <c r="K1544" s="200"/>
      <c r="L1544" s="200"/>
      <c r="M1544" s="200"/>
      <c r="N1544" s="200"/>
      <c r="O1544" s="200"/>
      <c r="P1544" s="200"/>
      <c r="Q1544" s="200"/>
      <c r="R1544" s="200"/>
      <c r="S1544" s="200"/>
      <c r="T1544" s="200"/>
      <c r="U1544" s="200"/>
      <c r="V1544" s="200"/>
      <c r="W1544" s="200"/>
      <c r="X1544" s="200"/>
      <c r="Y1544" s="200"/>
      <c r="Z1544" s="200"/>
    </row>
    <row r="1545" spans="1:26" ht="25.5">
      <c r="A1545" s="31"/>
      <c r="B1545" s="203" t="s">
        <v>2345</v>
      </c>
      <c r="C1545" s="247"/>
      <c r="D1545" s="199"/>
      <c r="E1545" s="200"/>
      <c r="F1545" s="200"/>
      <c r="G1545" s="200"/>
      <c r="H1545" s="200"/>
      <c r="I1545" s="200"/>
      <c r="J1545" s="200"/>
      <c r="K1545" s="200"/>
      <c r="L1545" s="200"/>
      <c r="M1545" s="200"/>
      <c r="N1545" s="200"/>
      <c r="O1545" s="200"/>
      <c r="P1545" s="200"/>
      <c r="Q1545" s="200"/>
      <c r="R1545" s="200"/>
      <c r="S1545" s="200"/>
      <c r="T1545" s="200"/>
      <c r="U1545" s="200"/>
      <c r="V1545" s="200"/>
      <c r="W1545" s="200"/>
      <c r="X1545" s="200"/>
      <c r="Y1545" s="200"/>
      <c r="Z1545" s="200"/>
    </row>
    <row r="1546" spans="1:26" ht="38.25">
      <c r="A1546" s="31"/>
      <c r="B1546" s="203" t="s">
        <v>2346</v>
      </c>
      <c r="C1546" s="247"/>
      <c r="D1546" s="199"/>
      <c r="E1546" s="200"/>
      <c r="F1546" s="200"/>
      <c r="G1546" s="200"/>
      <c r="H1546" s="200"/>
      <c r="I1546" s="200"/>
      <c r="J1546" s="200"/>
      <c r="K1546" s="200"/>
      <c r="L1546" s="200"/>
      <c r="M1546" s="200"/>
      <c r="N1546" s="200"/>
      <c r="O1546" s="200"/>
      <c r="P1546" s="200"/>
      <c r="Q1546" s="200"/>
      <c r="R1546" s="200"/>
      <c r="S1546" s="200"/>
      <c r="T1546" s="200"/>
      <c r="U1546" s="200"/>
      <c r="V1546" s="200"/>
      <c r="W1546" s="200"/>
      <c r="X1546" s="200"/>
      <c r="Y1546" s="200"/>
      <c r="Z1546" s="200"/>
    </row>
    <row r="1547" spans="1:26" ht="63.75">
      <c r="A1547" s="31"/>
      <c r="B1547" s="203" t="s">
        <v>2347</v>
      </c>
      <c r="C1547" s="247"/>
      <c r="D1547" s="199"/>
      <c r="E1547" s="200"/>
      <c r="F1547" s="200"/>
      <c r="G1547" s="200"/>
      <c r="H1547" s="200"/>
      <c r="I1547" s="200"/>
      <c r="J1547" s="200"/>
      <c r="K1547" s="200"/>
      <c r="L1547" s="200"/>
      <c r="M1547" s="200"/>
      <c r="N1547" s="200"/>
      <c r="O1547" s="200"/>
      <c r="P1547" s="200"/>
      <c r="Q1547" s="200"/>
      <c r="R1547" s="200"/>
      <c r="S1547" s="200"/>
      <c r="T1547" s="200"/>
      <c r="U1547" s="200"/>
      <c r="V1547" s="200"/>
      <c r="W1547" s="200"/>
      <c r="X1547" s="200"/>
      <c r="Y1547" s="200"/>
      <c r="Z1547" s="200"/>
    </row>
    <row r="1548" spans="1:26" ht="25.5">
      <c r="A1548" s="31"/>
      <c r="B1548" s="203" t="s">
        <v>2348</v>
      </c>
      <c r="C1548" s="247"/>
      <c r="D1548" s="199"/>
      <c r="E1548" s="200"/>
      <c r="F1548" s="200"/>
      <c r="G1548" s="200"/>
      <c r="H1548" s="200"/>
      <c r="I1548" s="200"/>
      <c r="J1548" s="200"/>
      <c r="K1548" s="200"/>
      <c r="L1548" s="200"/>
      <c r="M1548" s="200"/>
      <c r="N1548" s="200"/>
      <c r="O1548" s="200"/>
      <c r="P1548" s="200"/>
      <c r="Q1548" s="200"/>
      <c r="R1548" s="200"/>
      <c r="S1548" s="200"/>
      <c r="T1548" s="200"/>
      <c r="U1548" s="200"/>
      <c r="V1548" s="200"/>
      <c r="W1548" s="200"/>
      <c r="X1548" s="200"/>
      <c r="Y1548" s="200"/>
      <c r="Z1548" s="200"/>
    </row>
    <row r="1549" spans="1:26" ht="19.5" customHeight="1">
      <c r="A1549" s="31"/>
      <c r="B1549" s="262">
        <v>44170</v>
      </c>
      <c r="C1549" s="246"/>
      <c r="D1549" s="175"/>
      <c r="E1549" s="176"/>
      <c r="F1549" s="176"/>
      <c r="G1549" s="176"/>
      <c r="H1549" s="176"/>
      <c r="I1549" s="176"/>
      <c r="J1549" s="176"/>
      <c r="K1549" s="176"/>
      <c r="L1549" s="176"/>
      <c r="M1549" s="176"/>
      <c r="N1549" s="176"/>
      <c r="O1549" s="176"/>
      <c r="P1549" s="176"/>
      <c r="Q1549" s="176"/>
      <c r="R1549" s="176"/>
      <c r="S1549" s="176"/>
      <c r="T1549" s="176"/>
      <c r="U1549" s="176"/>
      <c r="V1549" s="176"/>
      <c r="W1549" s="176"/>
      <c r="X1549" s="176"/>
      <c r="Y1549" s="176"/>
      <c r="Z1549" s="176"/>
    </row>
    <row r="1550" spans="1:26" ht="19.5" customHeight="1">
      <c r="A1550" s="31"/>
      <c r="B1550" s="203" t="s">
        <v>2349</v>
      </c>
      <c r="C1550" s="247"/>
      <c r="D1550" s="199"/>
      <c r="E1550" s="200"/>
      <c r="F1550" s="200"/>
      <c r="G1550" s="200"/>
      <c r="H1550" s="200"/>
      <c r="I1550" s="200"/>
      <c r="J1550" s="200"/>
      <c r="K1550" s="200"/>
      <c r="L1550" s="200"/>
      <c r="M1550" s="200"/>
      <c r="N1550" s="200"/>
      <c r="O1550" s="200"/>
      <c r="P1550" s="200"/>
      <c r="Q1550" s="200"/>
      <c r="R1550" s="200"/>
      <c r="S1550" s="200"/>
      <c r="T1550" s="200"/>
      <c r="U1550" s="200"/>
      <c r="V1550" s="200"/>
      <c r="W1550" s="200"/>
      <c r="X1550" s="200"/>
      <c r="Y1550" s="200"/>
      <c r="Z1550" s="200"/>
    </row>
    <row r="1551" spans="1:26" ht="37.5" customHeight="1">
      <c r="A1551" s="31"/>
      <c r="B1551" s="203" t="s">
        <v>2350</v>
      </c>
      <c r="C1551" s="247"/>
      <c r="D1551" s="199"/>
      <c r="E1551" s="200"/>
      <c r="F1551" s="200"/>
      <c r="G1551" s="200"/>
      <c r="H1551" s="200"/>
      <c r="I1551" s="200"/>
      <c r="J1551" s="200"/>
      <c r="K1551" s="200"/>
      <c r="L1551" s="200"/>
      <c r="M1551" s="200"/>
      <c r="N1551" s="200"/>
      <c r="O1551" s="200"/>
      <c r="P1551" s="200"/>
      <c r="Q1551" s="200"/>
      <c r="R1551" s="200"/>
      <c r="S1551" s="200"/>
      <c r="T1551" s="200"/>
      <c r="U1551" s="200"/>
      <c r="V1551" s="200"/>
      <c r="W1551" s="200"/>
      <c r="X1551" s="200"/>
      <c r="Y1551" s="200"/>
      <c r="Z1551" s="200"/>
    </row>
    <row r="1552" spans="1:26" ht="153">
      <c r="A1552" s="263"/>
      <c r="B1552" s="264" t="s">
        <v>2351</v>
      </c>
      <c r="C1552" s="265" t="s">
        <v>2352</v>
      </c>
      <c r="D1552" s="266" t="s">
        <v>2353</v>
      </c>
      <c r="E1552" s="3" t="s">
        <v>2354</v>
      </c>
      <c r="F1552" s="267" t="s">
        <v>2355</v>
      </c>
      <c r="G1552" s="2"/>
      <c r="H1552" s="2"/>
      <c r="I1552" s="2"/>
      <c r="J1552" s="2"/>
      <c r="K1552" s="2"/>
      <c r="L1552" s="2"/>
      <c r="M1552" s="2"/>
      <c r="N1552" s="2"/>
      <c r="O1552" s="2"/>
      <c r="P1552" s="2"/>
      <c r="Q1552" s="2"/>
      <c r="R1552" s="2"/>
      <c r="S1552" s="2"/>
      <c r="T1552" s="2"/>
      <c r="U1552" s="2"/>
      <c r="V1552" s="2"/>
      <c r="W1552" s="2"/>
      <c r="X1552" s="2"/>
      <c r="Y1552" s="2"/>
      <c r="Z1552" s="2"/>
    </row>
    <row r="1553" spans="1:26" ht="103.5">
      <c r="A1553" s="263"/>
      <c r="B1553" s="265" t="s">
        <v>2356</v>
      </c>
      <c r="C1553" s="265"/>
      <c r="D1553" s="268"/>
      <c r="E1553" s="2"/>
      <c r="F1553" s="2"/>
      <c r="G1553" s="2"/>
      <c r="H1553" s="2"/>
      <c r="I1553" s="2"/>
      <c r="J1553" s="2"/>
      <c r="K1553" s="2"/>
      <c r="L1553" s="2"/>
      <c r="M1553" s="2"/>
      <c r="N1553" s="2"/>
      <c r="O1553" s="2"/>
      <c r="P1553" s="2"/>
      <c r="Q1553" s="2"/>
      <c r="R1553" s="2"/>
      <c r="S1553" s="2"/>
      <c r="T1553" s="2"/>
      <c r="U1553" s="2"/>
      <c r="V1553" s="2"/>
      <c r="W1553" s="2"/>
      <c r="X1553" s="2"/>
      <c r="Y1553" s="2"/>
      <c r="Z1553" s="2"/>
    </row>
    <row r="1554" spans="1:26" ht="267.75">
      <c r="A1554" s="263"/>
      <c r="B1554" s="265" t="s">
        <v>2357</v>
      </c>
      <c r="C1554" s="269" t="s">
        <v>2358</v>
      </c>
      <c r="D1554" s="265" t="s">
        <v>2359</v>
      </c>
      <c r="E1554" s="270" t="s">
        <v>2360</v>
      </c>
      <c r="F1554" s="80"/>
      <c r="G1554" s="2"/>
      <c r="H1554" s="2"/>
      <c r="I1554" s="2"/>
      <c r="J1554" s="2"/>
      <c r="K1554" s="2"/>
      <c r="L1554" s="2"/>
      <c r="M1554" s="2"/>
      <c r="O1554" s="2"/>
      <c r="P1554" s="2"/>
      <c r="Q1554" s="2"/>
      <c r="R1554" s="2"/>
      <c r="S1554" s="2"/>
      <c r="T1554" s="2"/>
      <c r="U1554" s="2"/>
      <c r="V1554" s="2"/>
      <c r="W1554" s="2"/>
      <c r="X1554" s="2"/>
      <c r="Y1554" s="2"/>
      <c r="Z1554" s="2"/>
    </row>
    <row r="1555" spans="1:26" ht="52.5">
      <c r="A1555" s="263"/>
      <c r="B1555" s="265" t="s">
        <v>2361</v>
      </c>
      <c r="D1555" s="268"/>
      <c r="E1555" s="2"/>
      <c r="F1555" s="2"/>
      <c r="G1555" s="2"/>
      <c r="H1555" s="2"/>
      <c r="I1555" s="2"/>
      <c r="J1555" s="2"/>
      <c r="K1555" s="2"/>
      <c r="L1555" s="2"/>
      <c r="M1555" s="2"/>
      <c r="N1555" s="2"/>
      <c r="O1555" s="2"/>
      <c r="P1555" s="2"/>
      <c r="Q1555" s="2"/>
      <c r="R1555" s="2"/>
      <c r="S1555" s="2"/>
      <c r="T1555" s="2"/>
      <c r="U1555" s="2"/>
      <c r="V1555" s="2"/>
      <c r="W1555" s="2"/>
      <c r="X1555" s="2"/>
      <c r="Y1555" s="2"/>
      <c r="Z1555" s="2"/>
    </row>
    <row r="1556" spans="1:26" ht="65.25">
      <c r="A1556" s="263"/>
      <c r="B1556" s="265" t="s">
        <v>2362</v>
      </c>
      <c r="C1556" s="265" t="s">
        <v>2363</v>
      </c>
      <c r="D1556" s="268"/>
      <c r="E1556" s="2"/>
      <c r="F1556" s="2"/>
      <c r="G1556" s="2"/>
      <c r="H1556" s="2"/>
      <c r="I1556" s="2"/>
      <c r="J1556" s="2"/>
      <c r="K1556" s="2"/>
      <c r="L1556" s="2"/>
      <c r="M1556" s="2"/>
      <c r="N1556" s="2"/>
      <c r="O1556" s="2"/>
      <c r="P1556" s="2"/>
      <c r="Q1556" s="2"/>
      <c r="R1556" s="2"/>
      <c r="S1556" s="2"/>
      <c r="T1556" s="2"/>
      <c r="U1556" s="2"/>
      <c r="V1556" s="2"/>
      <c r="W1556" s="2"/>
      <c r="X1556" s="2"/>
      <c r="Y1556" s="2"/>
      <c r="Z1556" s="2"/>
    </row>
    <row r="1557" spans="1:26" ht="27">
      <c r="A1557" s="263"/>
      <c r="B1557" s="265" t="s">
        <v>2364</v>
      </c>
      <c r="C1557" s="265"/>
      <c r="D1557" s="268"/>
      <c r="E1557" s="2"/>
      <c r="F1557" s="2"/>
      <c r="G1557" s="2"/>
      <c r="H1557" s="2"/>
      <c r="I1557" s="2"/>
      <c r="J1557" s="2"/>
      <c r="K1557" s="2"/>
      <c r="L1557" s="2"/>
      <c r="M1557" s="2"/>
      <c r="N1557" s="2"/>
      <c r="O1557" s="2"/>
      <c r="P1557" s="2"/>
      <c r="Q1557" s="2"/>
      <c r="R1557" s="2"/>
      <c r="S1557" s="2"/>
      <c r="T1557" s="2"/>
      <c r="U1557" s="2"/>
      <c r="V1557" s="2"/>
      <c r="W1557" s="2"/>
      <c r="X1557" s="2"/>
      <c r="Y1557" s="2"/>
      <c r="Z1557" s="2"/>
    </row>
    <row r="1558" spans="1:26" ht="153">
      <c r="A1558" s="263"/>
      <c r="B1558" s="265" t="s">
        <v>2365</v>
      </c>
      <c r="C1558" s="265" t="s">
        <v>2366</v>
      </c>
      <c r="D1558" s="271" t="s">
        <v>2367</v>
      </c>
      <c r="E1558" s="2"/>
      <c r="F1558" s="2"/>
      <c r="G1558" s="2"/>
      <c r="H1558" s="2"/>
      <c r="I1558" s="2"/>
      <c r="J1558" s="2"/>
      <c r="K1558" s="2"/>
      <c r="L1558" s="2"/>
      <c r="M1558" s="2"/>
      <c r="N1558" s="2"/>
      <c r="O1558" s="2"/>
      <c r="P1558" s="2"/>
      <c r="Q1558" s="2"/>
      <c r="R1558" s="2"/>
      <c r="S1558" s="2"/>
      <c r="T1558" s="2"/>
      <c r="U1558" s="2"/>
      <c r="V1558" s="2"/>
      <c r="W1558" s="2"/>
      <c r="X1558" s="2"/>
      <c r="Y1558" s="2"/>
      <c r="Z1558" s="2"/>
    </row>
    <row r="1559" spans="1:26" ht="116.25">
      <c r="A1559" s="263"/>
      <c r="B1559" s="265" t="s">
        <v>2368</v>
      </c>
      <c r="C1559" s="272"/>
      <c r="D1559" s="268"/>
      <c r="E1559" s="2"/>
      <c r="F1559" s="2"/>
      <c r="G1559" s="2"/>
      <c r="H1559" s="2"/>
      <c r="I1559" s="2"/>
      <c r="J1559" s="2"/>
      <c r="K1559" s="2"/>
      <c r="L1559" s="2"/>
      <c r="M1559" s="2"/>
      <c r="N1559" s="2"/>
      <c r="O1559" s="2"/>
      <c r="P1559" s="2"/>
      <c r="Q1559" s="2"/>
      <c r="R1559" s="2"/>
      <c r="S1559" s="2"/>
      <c r="T1559" s="2"/>
      <c r="U1559" s="2"/>
      <c r="V1559" s="2"/>
      <c r="W1559" s="2"/>
      <c r="X1559" s="2"/>
      <c r="Y1559" s="2"/>
      <c r="Z1559" s="2"/>
    </row>
    <row r="1560" spans="1:26" ht="280.5">
      <c r="A1560" s="263"/>
      <c r="B1560" s="265" t="s">
        <v>2369</v>
      </c>
      <c r="C1560" s="265" t="s">
        <v>2370</v>
      </c>
      <c r="D1560" s="265" t="s">
        <v>2371</v>
      </c>
      <c r="E1560" s="3" t="s">
        <v>2372</v>
      </c>
      <c r="F1560" s="2"/>
      <c r="G1560" s="2"/>
      <c r="H1560" s="2"/>
      <c r="I1560" s="2"/>
      <c r="J1560" s="2"/>
      <c r="K1560" s="2"/>
      <c r="L1560" s="2"/>
      <c r="M1560" s="2"/>
      <c r="N1560" s="2"/>
      <c r="O1560" s="2"/>
      <c r="P1560" s="2"/>
      <c r="Q1560" s="2"/>
      <c r="R1560" s="2"/>
      <c r="S1560" s="2"/>
      <c r="T1560" s="2"/>
      <c r="U1560" s="2"/>
      <c r="V1560" s="2"/>
      <c r="W1560" s="2"/>
      <c r="X1560" s="2"/>
      <c r="Y1560" s="2"/>
      <c r="Z1560" s="2"/>
    </row>
    <row r="1561" spans="1:26" ht="154.5">
      <c r="A1561" s="263"/>
      <c r="B1561" s="265" t="s">
        <v>2373</v>
      </c>
      <c r="C1561" s="273" t="s">
        <v>2374</v>
      </c>
      <c r="D1561" s="268" t="s">
        <v>2375</v>
      </c>
      <c r="E1561" s="274" t="s">
        <v>2376</v>
      </c>
      <c r="F1561" s="2"/>
      <c r="G1561" s="2"/>
      <c r="H1561" s="2"/>
      <c r="I1561" s="2"/>
      <c r="J1561" s="2"/>
      <c r="K1561" s="2"/>
      <c r="L1561" s="2"/>
      <c r="M1561" s="2"/>
      <c r="N1561" s="2"/>
      <c r="O1561" s="2"/>
      <c r="P1561" s="2"/>
      <c r="Q1561" s="2"/>
      <c r="R1561" s="2"/>
      <c r="S1561" s="2"/>
      <c r="T1561" s="2"/>
      <c r="U1561" s="2"/>
      <c r="V1561" s="2"/>
      <c r="W1561" s="2"/>
      <c r="X1561" s="2"/>
      <c r="Y1561" s="2"/>
      <c r="Z1561" s="2"/>
    </row>
    <row r="1562" spans="1:26" ht="153.75">
      <c r="A1562" s="263"/>
      <c r="B1562" s="265" t="s">
        <v>2377</v>
      </c>
      <c r="C1562" s="275"/>
      <c r="D1562" s="276"/>
      <c r="E1562" s="2"/>
      <c r="F1562" s="2"/>
      <c r="G1562" s="2"/>
      <c r="H1562" s="2"/>
      <c r="I1562" s="2"/>
      <c r="J1562" s="2"/>
      <c r="K1562" s="2"/>
      <c r="L1562" s="2"/>
      <c r="M1562" s="2"/>
      <c r="N1562" s="2"/>
      <c r="O1562" s="2"/>
      <c r="P1562" s="2"/>
      <c r="Q1562" s="2"/>
      <c r="R1562" s="2"/>
      <c r="S1562" s="2"/>
      <c r="T1562" s="2"/>
      <c r="U1562" s="2"/>
      <c r="V1562" s="2"/>
      <c r="W1562" s="2"/>
      <c r="X1562" s="2"/>
      <c r="Y1562" s="2"/>
      <c r="Z1562" s="2"/>
    </row>
    <row r="1563" spans="1:26" ht="18">
      <c r="A1563" s="263"/>
      <c r="B1563" s="277">
        <v>44169</v>
      </c>
      <c r="C1563" s="278"/>
      <c r="D1563" s="279"/>
      <c r="E1563" s="280"/>
      <c r="F1563" s="280"/>
      <c r="G1563" s="280"/>
      <c r="H1563" s="280"/>
      <c r="I1563" s="280"/>
      <c r="J1563" s="280"/>
      <c r="K1563" s="280"/>
      <c r="L1563" s="280"/>
      <c r="M1563" s="280"/>
      <c r="N1563" s="280"/>
      <c r="O1563" s="280"/>
      <c r="P1563" s="280"/>
      <c r="Q1563" s="280"/>
      <c r="R1563" s="280"/>
      <c r="S1563" s="280"/>
      <c r="T1563" s="280"/>
      <c r="U1563" s="280"/>
      <c r="V1563" s="280"/>
      <c r="W1563" s="280"/>
      <c r="X1563" s="280"/>
      <c r="Y1563" s="280"/>
      <c r="Z1563" s="280"/>
    </row>
    <row r="1564" spans="1:26" ht="39">
      <c r="A1564" s="263"/>
      <c r="B1564" s="265" t="s">
        <v>2378</v>
      </c>
      <c r="C1564" s="275"/>
      <c r="D1564" s="276"/>
      <c r="E1564" s="2"/>
      <c r="F1564" s="2"/>
      <c r="G1564" s="2"/>
      <c r="H1564" s="2"/>
      <c r="I1564" s="2"/>
      <c r="J1564" s="2"/>
      <c r="K1564" s="2"/>
      <c r="L1564" s="2"/>
      <c r="M1564" s="2"/>
      <c r="N1564" s="2"/>
      <c r="O1564" s="2"/>
      <c r="P1564" s="2"/>
      <c r="Q1564" s="2"/>
      <c r="R1564" s="2"/>
      <c r="S1564" s="2"/>
      <c r="T1564" s="2"/>
      <c r="U1564" s="2"/>
      <c r="V1564" s="2"/>
      <c r="W1564" s="2"/>
      <c r="X1564" s="2"/>
      <c r="Y1564" s="2"/>
      <c r="Z1564" s="2"/>
    </row>
    <row r="1565" spans="1:26" ht="15">
      <c r="A1565" s="263"/>
      <c r="B1565" s="265" t="s">
        <v>2379</v>
      </c>
      <c r="C1565" s="281" t="s">
        <v>2380</v>
      </c>
      <c r="D1565" s="276"/>
      <c r="E1565" s="2"/>
      <c r="F1565" s="2"/>
      <c r="G1565" s="2"/>
      <c r="H1565" s="2"/>
      <c r="I1565" s="2"/>
      <c r="J1565" s="2"/>
      <c r="K1565" s="2"/>
      <c r="L1565" s="2"/>
      <c r="M1565" s="2"/>
      <c r="N1565" s="2"/>
      <c r="O1565" s="2"/>
      <c r="P1565" s="2"/>
      <c r="Q1565" s="2"/>
      <c r="R1565" s="2"/>
      <c r="S1565" s="2"/>
      <c r="T1565" s="2"/>
      <c r="U1565" s="2"/>
      <c r="V1565" s="2"/>
      <c r="W1565" s="2"/>
      <c r="X1565" s="2"/>
      <c r="Y1565" s="2"/>
      <c r="Z1565" s="2"/>
    </row>
    <row r="1566" spans="1:26" ht="102">
      <c r="A1566" s="263"/>
      <c r="B1566" s="265" t="s">
        <v>2381</v>
      </c>
      <c r="C1566" s="265" t="s">
        <v>2382</v>
      </c>
      <c r="D1566" s="94" t="s">
        <v>2383</v>
      </c>
      <c r="E1566" s="2"/>
      <c r="F1566" s="2"/>
      <c r="G1566" s="2"/>
      <c r="H1566" s="2"/>
      <c r="I1566" s="2"/>
      <c r="J1566" s="2"/>
      <c r="K1566" s="2"/>
      <c r="L1566" s="2"/>
      <c r="M1566" s="2"/>
      <c r="N1566" s="2"/>
      <c r="O1566" s="2"/>
      <c r="P1566" s="2"/>
      <c r="Q1566" s="2"/>
      <c r="R1566" s="2"/>
      <c r="S1566" s="2"/>
      <c r="T1566" s="2"/>
      <c r="U1566" s="2"/>
      <c r="V1566" s="2"/>
      <c r="W1566" s="2"/>
      <c r="X1566" s="2"/>
      <c r="Y1566" s="2"/>
      <c r="Z1566" s="2"/>
    </row>
    <row r="1567" spans="1:26" ht="63.75">
      <c r="A1567" s="263"/>
      <c r="B1567" s="265" t="s">
        <v>2384</v>
      </c>
      <c r="C1567" s="265"/>
      <c r="D1567" s="276"/>
      <c r="E1567" s="2"/>
      <c r="F1567" s="2"/>
      <c r="G1567" s="2"/>
      <c r="H1567" s="2"/>
      <c r="I1567" s="2"/>
      <c r="J1567" s="2"/>
      <c r="K1567" s="2"/>
      <c r="L1567" s="2"/>
      <c r="M1567" s="2"/>
      <c r="N1567" s="2"/>
      <c r="O1567" s="2"/>
      <c r="P1567" s="2"/>
      <c r="Q1567" s="2"/>
      <c r="R1567" s="2"/>
      <c r="S1567" s="2"/>
      <c r="T1567" s="2"/>
      <c r="U1567" s="2"/>
      <c r="V1567" s="2"/>
      <c r="W1567" s="2"/>
      <c r="X1567" s="2"/>
      <c r="Y1567" s="2"/>
      <c r="Z1567" s="2"/>
    </row>
    <row r="1568" spans="1:26" ht="38.25">
      <c r="A1568" s="263"/>
      <c r="B1568" s="265" t="s">
        <v>2385</v>
      </c>
      <c r="C1568" s="265" t="s">
        <v>2386</v>
      </c>
      <c r="D1568" s="276"/>
      <c r="E1568" s="2"/>
      <c r="F1568" s="2"/>
      <c r="G1568" s="2"/>
      <c r="H1568" s="2"/>
      <c r="I1568" s="2"/>
      <c r="J1568" s="2"/>
      <c r="K1568" s="2"/>
      <c r="L1568" s="2"/>
      <c r="M1568" s="2"/>
      <c r="N1568" s="2"/>
      <c r="O1568" s="2"/>
      <c r="P1568" s="2"/>
      <c r="Q1568" s="2"/>
      <c r="R1568" s="2"/>
      <c r="S1568" s="2"/>
      <c r="T1568" s="2"/>
      <c r="U1568" s="2"/>
      <c r="V1568" s="2"/>
      <c r="W1568" s="2"/>
      <c r="X1568" s="2"/>
      <c r="Y1568" s="2"/>
      <c r="Z1568" s="2"/>
    </row>
    <row r="1569" spans="1:26" ht="38.25">
      <c r="A1569" s="263"/>
      <c r="B1569" s="265" t="s">
        <v>2387</v>
      </c>
      <c r="C1569" s="265"/>
      <c r="D1569" s="276"/>
      <c r="E1569" s="2"/>
      <c r="F1569" s="2"/>
      <c r="G1569" s="2"/>
      <c r="H1569" s="2"/>
      <c r="I1569" s="2"/>
      <c r="J1569" s="2"/>
      <c r="K1569" s="2"/>
      <c r="L1569" s="2"/>
      <c r="M1569" s="2"/>
      <c r="N1569" s="2"/>
      <c r="O1569" s="2"/>
      <c r="P1569" s="2"/>
      <c r="Q1569" s="2"/>
      <c r="R1569" s="2"/>
      <c r="S1569" s="2"/>
      <c r="T1569" s="2"/>
      <c r="U1569" s="2"/>
      <c r="V1569" s="2"/>
      <c r="W1569" s="2"/>
      <c r="X1569" s="2"/>
      <c r="Y1569" s="2"/>
      <c r="Z1569" s="2"/>
    </row>
    <row r="1570" spans="1:26" ht="26.25">
      <c r="A1570" s="263"/>
      <c r="B1570" s="265" t="s">
        <v>2388</v>
      </c>
      <c r="C1570" s="275"/>
      <c r="D1570" s="276"/>
      <c r="E1570" s="2"/>
      <c r="F1570" s="2"/>
      <c r="G1570" s="2"/>
      <c r="H1570" s="2"/>
      <c r="I1570" s="2"/>
      <c r="J1570" s="2"/>
      <c r="K1570" s="2"/>
      <c r="L1570" s="2"/>
      <c r="M1570" s="2"/>
      <c r="N1570" s="2"/>
      <c r="O1570" s="2"/>
      <c r="P1570" s="2"/>
      <c r="Q1570" s="2"/>
      <c r="R1570" s="2"/>
      <c r="S1570" s="2"/>
      <c r="T1570" s="2"/>
      <c r="U1570" s="2"/>
      <c r="V1570" s="2"/>
      <c r="W1570" s="2"/>
      <c r="X1570" s="2"/>
      <c r="Y1570" s="2"/>
      <c r="Z1570" s="2"/>
    </row>
    <row r="1571" spans="1:26" ht="64.5">
      <c r="A1571" s="263"/>
      <c r="B1571" s="265" t="s">
        <v>2389</v>
      </c>
      <c r="C1571" s="275"/>
      <c r="D1571" s="276"/>
      <c r="E1571" s="2"/>
      <c r="F1571" s="2"/>
      <c r="G1571" s="2"/>
      <c r="H1571" s="2"/>
      <c r="I1571" s="2"/>
      <c r="J1571" s="2"/>
      <c r="K1571" s="2"/>
      <c r="L1571" s="2"/>
      <c r="M1571" s="2"/>
      <c r="N1571" s="2"/>
      <c r="O1571" s="2"/>
      <c r="P1571" s="2"/>
      <c r="Q1571" s="2"/>
      <c r="R1571" s="2"/>
      <c r="S1571" s="2"/>
      <c r="T1571" s="2"/>
      <c r="U1571" s="2"/>
      <c r="V1571" s="2"/>
      <c r="W1571" s="2"/>
      <c r="X1571" s="2"/>
      <c r="Y1571" s="2"/>
      <c r="Z1571" s="2"/>
    </row>
    <row r="1572" spans="1:26" ht="141">
      <c r="A1572" s="263"/>
      <c r="B1572" s="265" t="s">
        <v>2390</v>
      </c>
      <c r="C1572" s="275"/>
      <c r="D1572" s="276"/>
      <c r="E1572" s="2"/>
      <c r="F1572" s="2"/>
      <c r="G1572" s="2"/>
      <c r="H1572" s="2"/>
      <c r="I1572" s="2"/>
      <c r="J1572" s="2"/>
      <c r="K1572" s="2"/>
      <c r="L1572" s="2"/>
      <c r="M1572" s="2"/>
      <c r="N1572" s="2"/>
      <c r="O1572" s="2"/>
      <c r="P1572" s="2"/>
      <c r="Q1572" s="2"/>
      <c r="R1572" s="2"/>
      <c r="S1572" s="2"/>
      <c r="T1572" s="2"/>
      <c r="U1572" s="2"/>
      <c r="V1572" s="2"/>
      <c r="W1572" s="2"/>
      <c r="X1572" s="2"/>
      <c r="Y1572" s="2"/>
      <c r="Z1572" s="2"/>
    </row>
    <row r="1573" spans="1:26" ht="141">
      <c r="A1573" s="263"/>
      <c r="B1573" s="265" t="s">
        <v>2391</v>
      </c>
      <c r="C1573" s="275"/>
      <c r="D1573" s="276"/>
      <c r="E1573" s="2"/>
      <c r="F1573" s="2"/>
      <c r="G1573" s="2"/>
      <c r="H1573" s="2"/>
      <c r="I1573" s="2"/>
      <c r="J1573" s="2"/>
      <c r="K1573" s="2"/>
      <c r="L1573" s="2"/>
      <c r="M1573" s="2"/>
      <c r="N1573" s="2"/>
      <c r="O1573" s="2"/>
      <c r="P1573" s="2"/>
      <c r="Q1573" s="2"/>
      <c r="R1573" s="2"/>
      <c r="S1573" s="2"/>
      <c r="T1573" s="2"/>
      <c r="U1573" s="2"/>
      <c r="V1573" s="2"/>
      <c r="W1573" s="2"/>
      <c r="X1573" s="2"/>
      <c r="Y1573" s="2"/>
      <c r="Z1573" s="2"/>
    </row>
    <row r="1574" spans="1:26" ht="64.5">
      <c r="A1574" s="263"/>
      <c r="B1574" s="265" t="s">
        <v>2392</v>
      </c>
      <c r="C1574" s="275"/>
      <c r="D1574" s="276"/>
      <c r="E1574" s="2"/>
      <c r="F1574" s="2"/>
      <c r="G1574" s="2"/>
      <c r="H1574" s="2"/>
      <c r="I1574" s="2"/>
      <c r="J1574" s="2"/>
      <c r="K1574" s="2"/>
      <c r="L1574" s="2"/>
      <c r="M1574" s="2"/>
      <c r="N1574" s="2"/>
      <c r="O1574" s="2"/>
      <c r="P1574" s="2"/>
      <c r="Q1574" s="2"/>
      <c r="R1574" s="2"/>
      <c r="S1574" s="2"/>
      <c r="T1574" s="2"/>
      <c r="U1574" s="2"/>
      <c r="V1574" s="2"/>
      <c r="W1574" s="2"/>
      <c r="X1574" s="2"/>
      <c r="Y1574" s="2"/>
      <c r="Z1574" s="2"/>
    </row>
    <row r="1575" spans="1:26" ht="18">
      <c r="A1575" s="263"/>
      <c r="B1575" s="265" t="s">
        <v>2393</v>
      </c>
      <c r="C1575" s="282" t="s">
        <v>887</v>
      </c>
      <c r="D1575" s="276"/>
      <c r="E1575" s="2"/>
      <c r="F1575" s="2"/>
      <c r="G1575" s="2"/>
      <c r="H1575" s="2"/>
      <c r="I1575" s="2"/>
      <c r="J1575" s="2"/>
      <c r="K1575" s="2"/>
      <c r="L1575" s="2"/>
      <c r="M1575" s="2"/>
      <c r="N1575" s="2"/>
      <c r="O1575" s="2"/>
      <c r="P1575" s="2"/>
      <c r="Q1575" s="2"/>
      <c r="R1575" s="2"/>
      <c r="S1575" s="2"/>
      <c r="T1575" s="2"/>
      <c r="U1575" s="2"/>
      <c r="V1575" s="2"/>
      <c r="W1575" s="2"/>
      <c r="X1575" s="2"/>
      <c r="Y1575" s="2"/>
      <c r="Z1575" s="2"/>
    </row>
    <row r="1576" spans="1:26" ht="41.25" customHeight="1">
      <c r="A1576" s="263"/>
      <c r="B1576" s="265" t="s">
        <v>2394</v>
      </c>
      <c r="C1576" s="275"/>
      <c r="D1576" s="276"/>
      <c r="E1576" s="2"/>
      <c r="F1576" s="2"/>
      <c r="G1576" s="2"/>
      <c r="H1576" s="2"/>
      <c r="I1576" s="2"/>
      <c r="J1576" s="2"/>
      <c r="K1576" s="2"/>
      <c r="L1576" s="2"/>
      <c r="M1576" s="2"/>
      <c r="N1576" s="2"/>
      <c r="O1576" s="2"/>
      <c r="P1576" s="2"/>
      <c r="Q1576" s="2"/>
      <c r="R1576" s="2"/>
      <c r="S1576" s="2"/>
      <c r="T1576" s="2"/>
      <c r="U1576" s="2"/>
      <c r="V1576" s="2"/>
      <c r="W1576" s="2"/>
      <c r="X1576" s="2"/>
      <c r="Y1576" s="2"/>
      <c r="Z1576" s="2"/>
    </row>
    <row r="1577" spans="1:26" ht="76.5">
      <c r="A1577" s="263"/>
      <c r="B1577" s="265" t="s">
        <v>2395</v>
      </c>
      <c r="C1577" s="56" t="s">
        <v>2396</v>
      </c>
      <c r="D1577" s="276"/>
      <c r="E1577" s="2"/>
      <c r="F1577" s="2"/>
      <c r="G1577" s="2"/>
      <c r="H1577" s="2"/>
      <c r="I1577" s="2"/>
      <c r="J1577" s="2"/>
      <c r="K1577" s="2"/>
      <c r="L1577" s="2"/>
      <c r="M1577" s="2"/>
      <c r="N1577" s="2"/>
      <c r="O1577" s="2"/>
      <c r="P1577" s="2"/>
      <c r="Q1577" s="2"/>
      <c r="R1577" s="2"/>
      <c r="S1577" s="2"/>
      <c r="T1577" s="2"/>
      <c r="U1577" s="2"/>
      <c r="V1577" s="2"/>
      <c r="W1577" s="2"/>
      <c r="X1577" s="2"/>
      <c r="Y1577" s="2"/>
      <c r="Z1577" s="2"/>
    </row>
    <row r="1578" spans="1:26" ht="267.75">
      <c r="A1578" s="283"/>
      <c r="B1578" s="265" t="s">
        <v>2397</v>
      </c>
      <c r="C1578" s="284" t="s">
        <v>2398</v>
      </c>
      <c r="D1578" s="284" t="s">
        <v>2399</v>
      </c>
      <c r="E1578" s="3"/>
      <c r="F1578" s="2"/>
      <c r="G1578" s="2"/>
      <c r="H1578" s="2"/>
      <c r="I1578" s="2"/>
      <c r="J1578" s="2"/>
      <c r="K1578" s="2"/>
      <c r="L1578" s="2"/>
      <c r="M1578" s="2"/>
      <c r="N1578" s="2"/>
      <c r="O1578" s="2"/>
      <c r="P1578" s="2"/>
      <c r="Q1578" s="2"/>
      <c r="R1578" s="2"/>
      <c r="S1578" s="2"/>
      <c r="T1578" s="2"/>
      <c r="U1578" s="2"/>
      <c r="V1578" s="2"/>
      <c r="W1578" s="2"/>
      <c r="X1578" s="2"/>
      <c r="Y1578" s="2"/>
      <c r="Z1578" s="2"/>
    </row>
    <row r="1579" spans="1:26" ht="178.5">
      <c r="A1579" s="283"/>
      <c r="B1579" s="265" t="s">
        <v>2400</v>
      </c>
      <c r="C1579" s="284" t="s">
        <v>2401</v>
      </c>
      <c r="D1579" s="90" t="s">
        <v>2402</v>
      </c>
      <c r="E1579" s="3"/>
      <c r="F1579" s="2"/>
      <c r="G1579" s="2"/>
      <c r="H1579" s="2"/>
      <c r="I1579" s="2"/>
      <c r="J1579" s="2"/>
      <c r="K1579" s="2"/>
      <c r="L1579" s="2"/>
      <c r="M1579" s="2"/>
      <c r="N1579" s="2"/>
      <c r="O1579" s="2"/>
      <c r="P1579" s="2"/>
      <c r="Q1579" s="2"/>
      <c r="R1579" s="2"/>
      <c r="S1579" s="2"/>
      <c r="T1579" s="2"/>
      <c r="U1579" s="2"/>
      <c r="V1579" s="2"/>
      <c r="W1579" s="2"/>
      <c r="X1579" s="2"/>
      <c r="Y1579" s="2"/>
      <c r="Z1579" s="2"/>
    </row>
    <row r="1580" spans="1:26" ht="89.25">
      <c r="A1580" s="283"/>
      <c r="B1580" s="265" t="s">
        <v>2403</v>
      </c>
      <c r="C1580" s="284"/>
      <c r="D1580" s="284"/>
      <c r="E1580" s="3"/>
      <c r="F1580" s="2"/>
      <c r="G1580" s="2"/>
      <c r="H1580" s="2"/>
      <c r="I1580" s="2"/>
      <c r="J1580" s="2"/>
      <c r="K1580" s="2"/>
      <c r="L1580" s="2"/>
      <c r="M1580" s="2"/>
      <c r="N1580" s="2"/>
      <c r="O1580" s="2"/>
      <c r="P1580" s="2"/>
      <c r="Q1580" s="2"/>
      <c r="R1580" s="2"/>
      <c r="S1580" s="2"/>
      <c r="T1580" s="2"/>
      <c r="U1580" s="2"/>
      <c r="V1580" s="2"/>
      <c r="W1580" s="2"/>
      <c r="X1580" s="2"/>
      <c r="Y1580" s="2"/>
      <c r="Z1580" s="2"/>
    </row>
    <row r="1581" spans="1:26" ht="51">
      <c r="A1581" s="283"/>
      <c r="B1581" s="265" t="s">
        <v>2404</v>
      </c>
      <c r="C1581" s="284"/>
      <c r="D1581" s="284"/>
      <c r="E1581" s="3"/>
      <c r="F1581" s="2"/>
      <c r="G1581" s="2"/>
      <c r="H1581" s="2"/>
      <c r="I1581" s="2"/>
      <c r="J1581" s="2"/>
      <c r="K1581" s="2"/>
      <c r="L1581" s="2"/>
      <c r="M1581" s="2"/>
      <c r="N1581" s="2"/>
      <c r="O1581" s="2"/>
      <c r="P1581" s="2"/>
      <c r="Q1581" s="2"/>
      <c r="R1581" s="2"/>
      <c r="S1581" s="2"/>
      <c r="T1581" s="2"/>
      <c r="U1581" s="2"/>
      <c r="V1581" s="2"/>
      <c r="W1581" s="2"/>
      <c r="X1581" s="2"/>
      <c r="Y1581" s="2"/>
      <c r="Z1581" s="2"/>
    </row>
    <row r="1582" spans="1:26" ht="51">
      <c r="A1582" s="283"/>
      <c r="B1582" s="265" t="s">
        <v>2405</v>
      </c>
      <c r="C1582" s="284"/>
      <c r="D1582" s="284"/>
      <c r="E1582" s="3"/>
      <c r="F1582" s="2"/>
      <c r="G1582" s="2"/>
      <c r="H1582" s="2"/>
      <c r="I1582" s="2"/>
      <c r="J1582" s="2"/>
      <c r="K1582" s="2"/>
      <c r="L1582" s="2"/>
      <c r="M1582" s="2"/>
      <c r="N1582" s="2"/>
      <c r="O1582" s="2"/>
      <c r="P1582" s="2"/>
      <c r="Q1582" s="2"/>
      <c r="R1582" s="2"/>
      <c r="S1582" s="2"/>
      <c r="T1582" s="2"/>
      <c r="U1582" s="2"/>
      <c r="V1582" s="2"/>
      <c r="W1582" s="2"/>
      <c r="X1582" s="2"/>
      <c r="Y1582" s="2"/>
      <c r="Z1582" s="2"/>
    </row>
    <row r="1583" spans="1:26" ht="12.75">
      <c r="A1583" s="283"/>
      <c r="B1583" s="285">
        <v>44168</v>
      </c>
      <c r="C1583" s="286"/>
      <c r="D1583" s="286"/>
      <c r="E1583" s="287"/>
      <c r="F1583" s="288"/>
      <c r="G1583" s="288"/>
      <c r="H1583" s="288"/>
      <c r="I1583" s="288"/>
      <c r="J1583" s="288"/>
      <c r="K1583" s="288"/>
      <c r="L1583" s="288"/>
      <c r="M1583" s="288"/>
      <c r="N1583" s="288"/>
      <c r="O1583" s="288"/>
      <c r="P1583" s="288"/>
      <c r="Q1583" s="288"/>
      <c r="R1583" s="288"/>
      <c r="S1583" s="288"/>
      <c r="T1583" s="288"/>
      <c r="U1583" s="288"/>
      <c r="V1583" s="288"/>
      <c r="W1583" s="288"/>
      <c r="X1583" s="288"/>
      <c r="Y1583" s="288"/>
      <c r="Z1583" s="288"/>
    </row>
    <row r="1584" spans="1:26" ht="114.75">
      <c r="A1584" s="283"/>
      <c r="B1584" s="265" t="s">
        <v>2406</v>
      </c>
      <c r="C1584" s="284" t="s">
        <v>2407</v>
      </c>
      <c r="D1584" s="284"/>
      <c r="E1584" s="3"/>
      <c r="F1584" s="2"/>
      <c r="G1584" s="2"/>
      <c r="H1584" s="2"/>
      <c r="I1584" s="2"/>
      <c r="J1584" s="2"/>
      <c r="K1584" s="2"/>
      <c r="L1584" s="2"/>
      <c r="M1584" s="2"/>
      <c r="N1584" s="2"/>
      <c r="O1584" s="2"/>
      <c r="P1584" s="2"/>
      <c r="Q1584" s="2"/>
      <c r="R1584" s="2"/>
      <c r="S1584" s="2"/>
      <c r="T1584" s="2"/>
      <c r="U1584" s="2"/>
      <c r="V1584" s="2"/>
      <c r="W1584" s="2"/>
      <c r="X1584" s="2"/>
      <c r="Y1584" s="2"/>
      <c r="Z1584" s="2"/>
    </row>
    <row r="1585" spans="1:26" ht="102">
      <c r="A1585" s="283"/>
      <c r="B1585" s="265" t="s">
        <v>2408</v>
      </c>
      <c r="C1585" s="284"/>
      <c r="D1585" s="284"/>
      <c r="E1585" s="3"/>
      <c r="F1585" s="2"/>
      <c r="G1585" s="2"/>
      <c r="H1585" s="2"/>
      <c r="I1585" s="2"/>
      <c r="J1585" s="2"/>
      <c r="K1585" s="2"/>
      <c r="L1585" s="2"/>
      <c r="M1585" s="2"/>
      <c r="N1585" s="2"/>
      <c r="O1585" s="2"/>
      <c r="P1585" s="2"/>
      <c r="Q1585" s="2"/>
      <c r="R1585" s="2"/>
      <c r="S1585" s="2"/>
      <c r="T1585" s="2"/>
      <c r="U1585" s="2"/>
      <c r="V1585" s="2"/>
      <c r="W1585" s="2"/>
      <c r="X1585" s="2"/>
      <c r="Y1585" s="2"/>
      <c r="Z1585" s="2"/>
    </row>
    <row r="1586" spans="1:26" ht="25.5">
      <c r="A1586" s="283"/>
      <c r="B1586" s="265" t="s">
        <v>2409</v>
      </c>
      <c r="C1586" s="284"/>
      <c r="D1586" s="284"/>
      <c r="E1586" s="3"/>
      <c r="F1586" s="2"/>
      <c r="G1586" s="2"/>
      <c r="H1586" s="2"/>
      <c r="I1586" s="2"/>
      <c r="J1586" s="2"/>
      <c r="K1586" s="2"/>
      <c r="L1586" s="2"/>
      <c r="M1586" s="2"/>
      <c r="N1586" s="2"/>
      <c r="O1586" s="2"/>
      <c r="P1586" s="2"/>
      <c r="Q1586" s="2"/>
      <c r="R1586" s="2"/>
      <c r="S1586" s="2"/>
      <c r="T1586" s="2"/>
      <c r="U1586" s="2"/>
      <c r="V1586" s="2"/>
      <c r="W1586" s="2"/>
      <c r="X1586" s="2"/>
      <c r="Y1586" s="2"/>
      <c r="Z1586" s="2"/>
    </row>
    <row r="1587" spans="1:26" ht="127.5">
      <c r="A1587" s="283"/>
      <c r="B1587" s="265" t="s">
        <v>2410</v>
      </c>
      <c r="C1587" s="284" t="s">
        <v>2411</v>
      </c>
      <c r="D1587" s="284"/>
      <c r="E1587" s="3"/>
      <c r="F1587" s="2"/>
      <c r="G1587" s="2"/>
      <c r="H1587" s="2"/>
      <c r="I1587" s="2"/>
      <c r="J1587" s="2"/>
      <c r="K1587" s="2"/>
      <c r="L1587" s="2"/>
      <c r="M1587" s="2"/>
      <c r="N1587" s="2"/>
      <c r="O1587" s="2"/>
      <c r="P1587" s="2"/>
      <c r="Q1587" s="2"/>
      <c r="R1587" s="2"/>
      <c r="S1587" s="2"/>
      <c r="T1587" s="2"/>
      <c r="U1587" s="2"/>
      <c r="V1587" s="2"/>
      <c r="W1587" s="2"/>
      <c r="X1587" s="2"/>
      <c r="Y1587" s="2"/>
      <c r="Z1587" s="2"/>
    </row>
    <row r="1588" spans="1:26" ht="25.5">
      <c r="A1588" s="283"/>
      <c r="B1588" s="265" t="s">
        <v>2412</v>
      </c>
      <c r="C1588" s="284" t="s">
        <v>2413</v>
      </c>
      <c r="D1588" s="284"/>
      <c r="E1588" s="3"/>
      <c r="F1588" s="2"/>
      <c r="G1588" s="2"/>
      <c r="H1588" s="2"/>
      <c r="I1588" s="2"/>
      <c r="J1588" s="2"/>
      <c r="K1588" s="2"/>
      <c r="L1588" s="2"/>
      <c r="M1588" s="2"/>
      <c r="N1588" s="2"/>
      <c r="O1588" s="2"/>
      <c r="P1588" s="2"/>
      <c r="Q1588" s="2"/>
      <c r="R1588" s="2"/>
      <c r="S1588" s="2"/>
      <c r="T1588" s="2"/>
      <c r="U1588" s="2"/>
      <c r="V1588" s="2"/>
      <c r="W1588" s="2"/>
      <c r="X1588" s="2"/>
      <c r="Y1588" s="2"/>
      <c r="Z1588" s="2"/>
    </row>
    <row r="1589" spans="1:26" ht="76.5">
      <c r="A1589" s="283"/>
      <c r="B1589" s="289" t="s">
        <v>2414</v>
      </c>
      <c r="C1589" s="284"/>
      <c r="D1589" s="284"/>
      <c r="E1589" s="3"/>
      <c r="F1589" s="2"/>
      <c r="G1589" s="2"/>
      <c r="H1589" s="2"/>
      <c r="I1589" s="2"/>
      <c r="J1589" s="2"/>
      <c r="K1589" s="2"/>
      <c r="L1589" s="2"/>
      <c r="M1589" s="2"/>
      <c r="N1589" s="2"/>
      <c r="O1589" s="2"/>
      <c r="P1589" s="2"/>
      <c r="Q1589" s="2"/>
      <c r="R1589" s="2"/>
      <c r="S1589" s="2"/>
      <c r="T1589" s="2"/>
      <c r="U1589" s="2"/>
      <c r="V1589" s="2"/>
      <c r="W1589" s="2"/>
      <c r="X1589" s="2"/>
      <c r="Y1589" s="2"/>
      <c r="Z1589" s="2"/>
    </row>
    <row r="1590" spans="1:26" ht="140.25">
      <c r="A1590" s="283"/>
      <c r="B1590" s="289" t="s">
        <v>2415</v>
      </c>
      <c r="C1590" s="284" t="s">
        <v>2416</v>
      </c>
      <c r="D1590" s="90" t="s">
        <v>2417</v>
      </c>
      <c r="E1590" s="3" t="s">
        <v>2418</v>
      </c>
      <c r="F1590" s="3" t="s">
        <v>2419</v>
      </c>
      <c r="G1590" s="18" t="s">
        <v>2420</v>
      </c>
      <c r="H1590" s="2"/>
      <c r="I1590" s="2"/>
      <c r="J1590" s="2"/>
      <c r="K1590" s="2"/>
      <c r="L1590" s="2"/>
      <c r="M1590" s="2"/>
      <c r="N1590" s="2"/>
      <c r="O1590" s="2"/>
      <c r="P1590" s="2"/>
      <c r="Q1590" s="2"/>
      <c r="R1590" s="2"/>
      <c r="S1590" s="2"/>
      <c r="T1590" s="2"/>
      <c r="U1590" s="2"/>
      <c r="V1590" s="2"/>
      <c r="W1590" s="2"/>
      <c r="X1590" s="2"/>
      <c r="Y1590" s="2"/>
      <c r="Z1590" s="2"/>
    </row>
    <row r="1591" spans="1:26" ht="38.25">
      <c r="A1591" s="283"/>
      <c r="B1591" s="289" t="s">
        <v>2421</v>
      </c>
      <c r="C1591" s="284"/>
      <c r="D1591" s="284"/>
      <c r="E1591" s="3"/>
      <c r="F1591" s="2"/>
      <c r="G1591" s="2"/>
      <c r="H1591" s="2"/>
      <c r="I1591" s="2"/>
      <c r="J1591" s="2"/>
      <c r="K1591" s="2"/>
      <c r="L1591" s="2"/>
      <c r="M1591" s="2"/>
      <c r="N1591" s="2"/>
      <c r="O1591" s="2"/>
      <c r="P1591" s="2"/>
      <c r="Q1591" s="2"/>
      <c r="R1591" s="2"/>
      <c r="S1591" s="2"/>
      <c r="T1591" s="2"/>
      <c r="U1591" s="2"/>
      <c r="V1591" s="2"/>
      <c r="W1591" s="2"/>
      <c r="X1591" s="2"/>
      <c r="Y1591" s="2"/>
      <c r="Z1591" s="2"/>
    </row>
    <row r="1592" spans="1:26" ht="12.75">
      <c r="A1592" s="283"/>
      <c r="B1592" s="289" t="s">
        <v>2422</v>
      </c>
      <c r="C1592" s="284"/>
      <c r="D1592" s="284"/>
      <c r="E1592" s="3"/>
      <c r="F1592" s="2"/>
      <c r="G1592" s="2"/>
      <c r="H1592" s="2"/>
      <c r="I1592" s="2"/>
      <c r="J1592" s="2"/>
      <c r="K1592" s="2"/>
      <c r="L1592" s="2"/>
      <c r="M1592" s="2"/>
      <c r="N1592" s="2"/>
      <c r="O1592" s="2"/>
      <c r="P1592" s="2"/>
      <c r="Q1592" s="2"/>
      <c r="R1592" s="2"/>
      <c r="S1592" s="2"/>
      <c r="T1592" s="2"/>
      <c r="U1592" s="2"/>
      <c r="V1592" s="2"/>
      <c r="W1592" s="2"/>
      <c r="X1592" s="2"/>
      <c r="Y1592" s="2"/>
      <c r="Z1592" s="2"/>
    </row>
    <row r="1593" spans="1:26" ht="12.75">
      <c r="A1593" s="283"/>
      <c r="B1593" s="285">
        <v>44167</v>
      </c>
      <c r="C1593" s="284"/>
      <c r="D1593" s="284"/>
      <c r="E1593" s="3"/>
      <c r="F1593" s="2"/>
      <c r="G1593" s="2"/>
      <c r="H1593" s="2"/>
      <c r="I1593" s="2"/>
      <c r="J1593" s="2"/>
      <c r="K1593" s="2"/>
      <c r="L1593" s="2"/>
      <c r="M1593" s="2"/>
      <c r="N1593" s="2"/>
      <c r="O1593" s="2"/>
      <c r="P1593" s="2"/>
      <c r="Q1593" s="2"/>
      <c r="R1593" s="2"/>
      <c r="S1593" s="2"/>
      <c r="T1593" s="2"/>
      <c r="U1593" s="2"/>
      <c r="V1593" s="2"/>
      <c r="W1593" s="2"/>
      <c r="X1593" s="2"/>
      <c r="Y1593" s="2"/>
      <c r="Z1593" s="2"/>
    </row>
    <row r="1594" spans="1:26" ht="25.5">
      <c r="A1594" s="283"/>
      <c r="B1594" s="289" t="s">
        <v>2423</v>
      </c>
      <c r="C1594" s="284"/>
      <c r="D1594" s="284"/>
      <c r="E1594" s="3"/>
      <c r="F1594" s="2"/>
      <c r="G1594" s="2"/>
      <c r="H1594" s="2"/>
      <c r="I1594" s="2"/>
      <c r="J1594" s="2"/>
      <c r="K1594" s="2"/>
      <c r="L1594" s="2"/>
      <c r="M1594" s="2"/>
      <c r="N1594" s="2"/>
      <c r="O1594" s="2"/>
      <c r="P1594" s="2"/>
      <c r="Q1594" s="2"/>
      <c r="R1594" s="2"/>
      <c r="S1594" s="2"/>
      <c r="T1594" s="2"/>
      <c r="U1594" s="2"/>
      <c r="V1594" s="2"/>
      <c r="W1594" s="2"/>
      <c r="X1594" s="2"/>
      <c r="Y1594" s="2"/>
      <c r="Z1594" s="2"/>
    </row>
    <row r="1595" spans="1:26" ht="76.5">
      <c r="A1595" s="283"/>
      <c r="B1595" s="289" t="s">
        <v>2424</v>
      </c>
      <c r="C1595" s="284"/>
      <c r="D1595" s="284"/>
      <c r="E1595" s="3"/>
      <c r="F1595" s="2"/>
      <c r="G1595" s="2"/>
      <c r="H1595" s="2"/>
      <c r="I1595" s="2"/>
      <c r="J1595" s="2"/>
      <c r="K1595" s="2"/>
      <c r="L1595" s="2"/>
      <c r="M1595" s="2"/>
      <c r="N1595" s="2"/>
      <c r="O1595" s="2"/>
      <c r="P1595" s="2"/>
      <c r="Q1595" s="2"/>
      <c r="R1595" s="2"/>
      <c r="S1595" s="2"/>
      <c r="T1595" s="2"/>
      <c r="U1595" s="2"/>
      <c r="V1595" s="2"/>
      <c r="W1595" s="2"/>
      <c r="X1595" s="2"/>
      <c r="Y1595" s="2"/>
      <c r="Z1595" s="2"/>
    </row>
    <row r="1596" spans="1:26" ht="63.75">
      <c r="A1596" s="283"/>
      <c r="B1596" s="289" t="s">
        <v>2425</v>
      </c>
      <c r="C1596" s="284"/>
      <c r="D1596" s="284"/>
      <c r="E1596" s="3"/>
      <c r="F1596" s="2"/>
      <c r="G1596" s="2"/>
      <c r="H1596" s="2"/>
      <c r="I1596" s="2"/>
      <c r="J1596" s="2"/>
      <c r="K1596" s="2"/>
      <c r="L1596" s="2"/>
      <c r="M1596" s="2"/>
      <c r="N1596" s="2"/>
      <c r="O1596" s="2"/>
      <c r="P1596" s="2"/>
      <c r="Q1596" s="2"/>
      <c r="R1596" s="2"/>
      <c r="S1596" s="2"/>
      <c r="T1596" s="2"/>
      <c r="U1596" s="2"/>
      <c r="V1596" s="2"/>
      <c r="W1596" s="2"/>
      <c r="X1596" s="2"/>
      <c r="Y1596" s="2"/>
      <c r="Z1596" s="2"/>
    </row>
    <row r="1597" spans="1:26" ht="51">
      <c r="A1597" s="283"/>
      <c r="B1597" s="289" t="s">
        <v>2426</v>
      </c>
      <c r="C1597" s="284"/>
      <c r="D1597" s="284"/>
      <c r="E1597" s="3"/>
      <c r="F1597" s="2"/>
      <c r="G1597" s="2"/>
      <c r="H1597" s="2"/>
      <c r="I1597" s="2"/>
      <c r="J1597" s="2"/>
      <c r="K1597" s="2"/>
      <c r="L1597" s="2"/>
      <c r="M1597" s="2"/>
      <c r="N1597" s="2"/>
      <c r="O1597" s="2"/>
      <c r="P1597" s="2"/>
      <c r="Q1597" s="2"/>
      <c r="R1597" s="2"/>
      <c r="S1597" s="2"/>
      <c r="T1597" s="2"/>
      <c r="U1597" s="2"/>
      <c r="V1597" s="2"/>
      <c r="W1597" s="2"/>
      <c r="X1597" s="2"/>
      <c r="Y1597" s="2"/>
      <c r="Z1597" s="2"/>
    </row>
    <row r="1598" spans="1:26" ht="153">
      <c r="A1598" s="283"/>
      <c r="B1598" s="289" t="s">
        <v>2427</v>
      </c>
      <c r="C1598" s="284" t="s">
        <v>2428</v>
      </c>
      <c r="D1598" s="284"/>
      <c r="E1598" s="3"/>
      <c r="F1598" s="2"/>
      <c r="G1598" s="2"/>
      <c r="H1598" s="2"/>
      <c r="I1598" s="2"/>
      <c r="J1598" s="2"/>
      <c r="K1598" s="2"/>
      <c r="L1598" s="2"/>
      <c r="M1598" s="2"/>
      <c r="N1598" s="2"/>
      <c r="O1598" s="2"/>
      <c r="P1598" s="2"/>
      <c r="Q1598" s="2"/>
      <c r="R1598" s="2"/>
      <c r="S1598" s="2"/>
      <c r="T1598" s="2"/>
      <c r="U1598" s="2"/>
      <c r="V1598" s="2"/>
      <c r="W1598" s="2"/>
      <c r="X1598" s="2"/>
      <c r="Y1598" s="2"/>
      <c r="Z1598" s="2"/>
    </row>
    <row r="1599" spans="1:26" ht="153">
      <c r="A1599" s="283"/>
      <c r="B1599" s="125" t="s">
        <v>2429</v>
      </c>
      <c r="C1599" s="3" t="s">
        <v>2430</v>
      </c>
      <c r="D1599" s="284"/>
      <c r="E1599" s="3"/>
      <c r="F1599" s="2"/>
      <c r="G1599" s="2"/>
      <c r="H1599" s="2"/>
      <c r="I1599" s="2"/>
      <c r="J1599" s="2"/>
      <c r="K1599" s="2"/>
      <c r="L1599" s="2"/>
      <c r="M1599" s="2"/>
      <c r="N1599" s="2"/>
      <c r="O1599" s="2"/>
      <c r="P1599" s="2"/>
      <c r="Q1599" s="2"/>
      <c r="R1599" s="2"/>
      <c r="S1599" s="2"/>
      <c r="T1599" s="2"/>
      <c r="U1599" s="2"/>
      <c r="V1599" s="2"/>
      <c r="W1599" s="2"/>
      <c r="X1599" s="2"/>
      <c r="Y1599" s="2"/>
      <c r="Z1599" s="2"/>
    </row>
    <row r="1600" spans="1:26" ht="51">
      <c r="A1600" s="283"/>
      <c r="B1600" s="289" t="s">
        <v>2431</v>
      </c>
      <c r="C1600" s="284"/>
      <c r="D1600" s="284"/>
      <c r="E1600" s="3"/>
      <c r="F1600" s="2"/>
      <c r="G1600" s="2"/>
      <c r="H1600" s="2"/>
      <c r="I1600" s="2"/>
      <c r="J1600" s="2"/>
      <c r="K1600" s="2"/>
      <c r="L1600" s="2"/>
      <c r="M1600" s="2"/>
      <c r="N1600" s="2"/>
      <c r="O1600" s="2"/>
      <c r="P1600" s="2"/>
      <c r="Q1600" s="2"/>
      <c r="R1600" s="2"/>
      <c r="S1600" s="2"/>
      <c r="T1600" s="2"/>
      <c r="U1600" s="2"/>
      <c r="V1600" s="2"/>
      <c r="W1600" s="2"/>
      <c r="X1600" s="2"/>
      <c r="Y1600" s="2"/>
      <c r="Z1600" s="2"/>
    </row>
    <row r="1601" spans="1:26" ht="25.5">
      <c r="A1601" s="283"/>
      <c r="B1601" s="289" t="s">
        <v>2432</v>
      </c>
      <c r="C1601" s="284"/>
      <c r="D1601" s="284"/>
      <c r="E1601" s="3"/>
      <c r="F1601" s="2"/>
      <c r="G1601" s="2"/>
      <c r="H1601" s="2"/>
      <c r="I1601" s="2"/>
      <c r="J1601" s="2"/>
      <c r="K1601" s="2"/>
      <c r="L1601" s="2"/>
      <c r="M1601" s="2"/>
      <c r="N1601" s="2"/>
      <c r="O1601" s="2"/>
      <c r="P1601" s="2"/>
      <c r="Q1601" s="2"/>
      <c r="R1601" s="2"/>
      <c r="S1601" s="2"/>
      <c r="T1601" s="2"/>
      <c r="U1601" s="2"/>
      <c r="V1601" s="2"/>
      <c r="W1601" s="2"/>
      <c r="X1601" s="2"/>
      <c r="Y1601" s="2"/>
      <c r="Z1601" s="2"/>
    </row>
    <row r="1602" spans="1:26" ht="102">
      <c r="A1602" s="283"/>
      <c r="B1602" s="290" t="s">
        <v>2433</v>
      </c>
      <c r="C1602" s="284"/>
      <c r="D1602" s="284"/>
      <c r="E1602" s="3"/>
      <c r="F1602" s="2"/>
      <c r="G1602" s="2"/>
      <c r="H1602" s="2"/>
      <c r="I1602" s="2"/>
      <c r="J1602" s="2"/>
      <c r="K1602" s="2"/>
      <c r="L1602" s="2"/>
      <c r="M1602" s="2"/>
      <c r="N1602" s="2"/>
      <c r="O1602" s="2"/>
      <c r="P1602" s="2"/>
      <c r="Q1602" s="2"/>
      <c r="R1602" s="2"/>
      <c r="S1602" s="2"/>
      <c r="T1602" s="2"/>
      <c r="U1602" s="2"/>
      <c r="V1602" s="2"/>
      <c r="W1602" s="2"/>
      <c r="X1602" s="2"/>
      <c r="Y1602" s="2"/>
      <c r="Z1602" s="2"/>
    </row>
    <row r="1603" spans="1:26" ht="38.25">
      <c r="A1603" s="283"/>
      <c r="B1603" s="289" t="s">
        <v>2434</v>
      </c>
      <c r="C1603" s="284"/>
      <c r="D1603" s="284"/>
      <c r="E1603" s="3"/>
      <c r="F1603" s="2"/>
      <c r="G1603" s="2"/>
      <c r="H1603" s="2"/>
      <c r="I1603" s="2"/>
      <c r="J1603" s="2"/>
      <c r="K1603" s="2"/>
      <c r="L1603" s="2"/>
      <c r="M1603" s="2"/>
      <c r="N1603" s="2"/>
      <c r="O1603" s="2"/>
      <c r="P1603" s="2"/>
      <c r="Q1603" s="2"/>
      <c r="R1603" s="2"/>
      <c r="S1603" s="2"/>
      <c r="T1603" s="2"/>
      <c r="U1603" s="2"/>
      <c r="V1603" s="2"/>
      <c r="W1603" s="2"/>
      <c r="X1603" s="2"/>
      <c r="Y1603" s="2"/>
      <c r="Z1603" s="2"/>
    </row>
    <row r="1604" spans="1:26" ht="25.5">
      <c r="A1604" s="283"/>
      <c r="B1604" s="289" t="s">
        <v>2435</v>
      </c>
      <c r="C1604" s="284"/>
      <c r="D1604" s="284"/>
      <c r="E1604" s="3"/>
      <c r="F1604" s="2"/>
      <c r="G1604" s="2"/>
      <c r="H1604" s="2"/>
      <c r="I1604" s="2"/>
      <c r="J1604" s="2"/>
      <c r="K1604" s="2"/>
      <c r="L1604" s="2"/>
      <c r="M1604" s="2"/>
      <c r="N1604" s="2"/>
      <c r="O1604" s="2"/>
      <c r="P1604" s="2"/>
      <c r="Q1604" s="2"/>
      <c r="R1604" s="2"/>
      <c r="S1604" s="2"/>
      <c r="T1604" s="2"/>
      <c r="U1604" s="2"/>
      <c r="V1604" s="2"/>
      <c r="W1604" s="2"/>
      <c r="X1604" s="2"/>
      <c r="Y1604" s="2"/>
      <c r="Z1604" s="2"/>
    </row>
    <row r="1605" spans="1:26" ht="76.5">
      <c r="A1605" s="283"/>
      <c r="B1605" s="289" t="s">
        <v>2436</v>
      </c>
      <c r="C1605" s="284" t="s">
        <v>2437</v>
      </c>
      <c r="D1605" s="284"/>
      <c r="E1605" s="3"/>
      <c r="F1605" s="2"/>
      <c r="G1605" s="2"/>
      <c r="H1605" s="2"/>
      <c r="I1605" s="2"/>
      <c r="J1605" s="2"/>
      <c r="K1605" s="2"/>
      <c r="L1605" s="2"/>
      <c r="M1605" s="2"/>
      <c r="N1605" s="2"/>
      <c r="O1605" s="2"/>
      <c r="P1605" s="2"/>
      <c r="Q1605" s="2"/>
      <c r="R1605" s="2"/>
      <c r="S1605" s="2"/>
      <c r="T1605" s="2"/>
      <c r="U1605" s="2"/>
      <c r="V1605" s="2"/>
      <c r="W1605" s="2"/>
      <c r="X1605" s="2"/>
      <c r="Y1605" s="2"/>
      <c r="Z1605" s="2"/>
    </row>
    <row r="1606" spans="1:26" ht="76.5">
      <c r="A1606" s="283"/>
      <c r="B1606" s="289" t="s">
        <v>2438</v>
      </c>
      <c r="C1606" s="290" t="s">
        <v>2439</v>
      </c>
      <c r="D1606" s="284"/>
      <c r="E1606" s="3"/>
      <c r="F1606" s="2"/>
      <c r="G1606" s="2"/>
      <c r="H1606" s="2"/>
      <c r="I1606" s="2"/>
      <c r="J1606" s="2"/>
      <c r="K1606" s="2"/>
      <c r="L1606" s="2"/>
      <c r="M1606" s="2"/>
      <c r="N1606" s="2"/>
      <c r="O1606" s="2"/>
      <c r="P1606" s="2"/>
      <c r="Q1606" s="2"/>
      <c r="R1606" s="2"/>
      <c r="S1606" s="2"/>
      <c r="T1606" s="2"/>
      <c r="U1606" s="2"/>
      <c r="V1606" s="2"/>
      <c r="W1606" s="2"/>
      <c r="X1606" s="2"/>
      <c r="Y1606" s="2"/>
      <c r="Z1606" s="2"/>
    </row>
    <row r="1607" spans="1:26" ht="51">
      <c r="A1607" s="283"/>
      <c r="B1607" s="289" t="s">
        <v>2440</v>
      </c>
      <c r="C1607" s="284"/>
      <c r="D1607" s="284"/>
      <c r="E1607" s="3"/>
      <c r="F1607" s="2"/>
      <c r="G1607" s="2"/>
      <c r="H1607" s="2"/>
      <c r="I1607" s="2"/>
      <c r="J1607" s="2"/>
      <c r="K1607" s="2"/>
      <c r="L1607" s="2"/>
      <c r="M1607" s="2"/>
      <c r="N1607" s="2"/>
      <c r="O1607" s="2"/>
      <c r="P1607" s="2"/>
      <c r="Q1607" s="2"/>
      <c r="R1607" s="2"/>
      <c r="S1607" s="2"/>
      <c r="T1607" s="2"/>
      <c r="U1607" s="2"/>
      <c r="V1607" s="2"/>
      <c r="W1607" s="2"/>
      <c r="X1607" s="2"/>
      <c r="Y1607" s="2"/>
      <c r="Z1607" s="2"/>
    </row>
    <row r="1608" spans="1:26" ht="76.5">
      <c r="A1608" s="283"/>
      <c r="B1608" s="289" t="s">
        <v>2441</v>
      </c>
      <c r="C1608" s="284" t="s">
        <v>2442</v>
      </c>
      <c r="D1608" s="284"/>
      <c r="E1608" s="3"/>
      <c r="F1608" s="2"/>
      <c r="G1608" s="2"/>
      <c r="H1608" s="2"/>
      <c r="I1608" s="2"/>
      <c r="J1608" s="2"/>
      <c r="K1608" s="2"/>
      <c r="L1608" s="2"/>
      <c r="M1608" s="2"/>
      <c r="N1608" s="2"/>
      <c r="O1608" s="2"/>
      <c r="P1608" s="2"/>
      <c r="Q1608" s="2"/>
      <c r="R1608" s="2"/>
      <c r="S1608" s="2"/>
      <c r="T1608" s="2"/>
      <c r="U1608" s="2"/>
      <c r="V1608" s="2"/>
      <c r="W1608" s="2"/>
      <c r="X1608" s="2"/>
      <c r="Y1608" s="2"/>
      <c r="Z1608" s="2"/>
    </row>
    <row r="1609" spans="1:26" ht="63.75">
      <c r="A1609" s="283"/>
      <c r="B1609" s="289" t="s">
        <v>2443</v>
      </c>
      <c r="C1609" s="284"/>
      <c r="D1609" s="284"/>
      <c r="E1609" s="3"/>
      <c r="F1609" s="2"/>
      <c r="G1609" s="2"/>
      <c r="H1609" s="2"/>
      <c r="I1609" s="2"/>
      <c r="J1609" s="2"/>
      <c r="K1609" s="2"/>
      <c r="L1609" s="2"/>
      <c r="M1609" s="2"/>
      <c r="N1609" s="2"/>
      <c r="O1609" s="2"/>
      <c r="P1609" s="2"/>
      <c r="Q1609" s="2"/>
      <c r="R1609" s="2"/>
      <c r="S1609" s="2"/>
      <c r="T1609" s="2"/>
      <c r="U1609" s="2"/>
      <c r="V1609" s="2"/>
      <c r="W1609" s="2"/>
      <c r="X1609" s="2"/>
      <c r="Y1609" s="2"/>
      <c r="Z1609" s="2"/>
    </row>
    <row r="1610" spans="1:26" ht="12.75">
      <c r="A1610" s="283"/>
      <c r="B1610" s="291" t="s">
        <v>2444</v>
      </c>
      <c r="C1610" s="284"/>
      <c r="D1610" s="284"/>
      <c r="E1610" s="3"/>
      <c r="F1610" s="2"/>
      <c r="G1610" s="2"/>
      <c r="H1610" s="2"/>
      <c r="I1610" s="2"/>
      <c r="J1610" s="2"/>
      <c r="K1610" s="2"/>
      <c r="L1610" s="2"/>
      <c r="M1610" s="2"/>
      <c r="N1610" s="2"/>
      <c r="O1610" s="2"/>
      <c r="P1610" s="2"/>
      <c r="Q1610" s="2"/>
      <c r="R1610" s="2"/>
      <c r="S1610" s="2"/>
      <c r="T1610" s="2"/>
      <c r="U1610" s="2"/>
      <c r="V1610" s="2"/>
      <c r="W1610" s="2"/>
      <c r="X1610" s="2"/>
      <c r="Y1610" s="2"/>
      <c r="Z1610" s="2"/>
    </row>
    <row r="1611" spans="1:26" ht="25.5">
      <c r="A1611" s="283"/>
      <c r="B1611" s="289" t="s">
        <v>2445</v>
      </c>
      <c r="C1611" s="284"/>
      <c r="D1611" s="284"/>
      <c r="E1611" s="3"/>
      <c r="F1611" s="2"/>
      <c r="G1611" s="2"/>
      <c r="H1611" s="2"/>
      <c r="I1611" s="2"/>
      <c r="J1611" s="2"/>
      <c r="K1611" s="2"/>
      <c r="L1611" s="2"/>
      <c r="M1611" s="2"/>
      <c r="N1611" s="2"/>
      <c r="O1611" s="2"/>
      <c r="P1611" s="2"/>
      <c r="Q1611" s="2"/>
      <c r="R1611" s="2"/>
      <c r="S1611" s="2"/>
      <c r="T1611" s="2"/>
      <c r="U1611" s="2"/>
      <c r="V1611" s="2"/>
      <c r="W1611" s="2"/>
      <c r="X1611" s="2"/>
      <c r="Y1611" s="2"/>
      <c r="Z1611" s="2"/>
    </row>
    <row r="1612" spans="1:26" ht="63.75">
      <c r="A1612" s="283"/>
      <c r="B1612" s="289" t="s">
        <v>2446</v>
      </c>
      <c r="C1612" s="284"/>
      <c r="D1612" s="284"/>
      <c r="E1612" s="3"/>
      <c r="F1612" s="2"/>
      <c r="G1612" s="2"/>
      <c r="H1612" s="2"/>
      <c r="I1612" s="2"/>
      <c r="J1612" s="2"/>
      <c r="K1612" s="2"/>
      <c r="L1612" s="2"/>
      <c r="M1612" s="2"/>
      <c r="N1612" s="2"/>
      <c r="O1612" s="2"/>
      <c r="P1612" s="2"/>
      <c r="Q1612" s="2"/>
      <c r="R1612" s="2"/>
      <c r="S1612" s="2"/>
      <c r="T1612" s="2"/>
      <c r="U1612" s="2"/>
      <c r="V1612" s="2"/>
      <c r="W1612" s="2"/>
      <c r="X1612" s="2"/>
      <c r="Y1612" s="2"/>
      <c r="Z1612" s="2"/>
    </row>
    <row r="1613" spans="1:26" ht="25.5">
      <c r="A1613" s="283"/>
      <c r="B1613" s="289" t="s">
        <v>2447</v>
      </c>
      <c r="C1613" s="284" t="s">
        <v>2448</v>
      </c>
      <c r="D1613" s="284"/>
      <c r="E1613" s="3"/>
      <c r="F1613" s="2"/>
      <c r="G1613" s="2"/>
      <c r="H1613" s="2"/>
      <c r="I1613" s="2"/>
      <c r="J1613" s="2"/>
      <c r="K1613" s="2"/>
      <c r="L1613" s="2"/>
      <c r="M1613" s="2"/>
      <c r="N1613" s="2"/>
      <c r="O1613" s="2"/>
      <c r="P1613" s="2"/>
      <c r="Q1613" s="2"/>
      <c r="R1613" s="2"/>
      <c r="S1613" s="2"/>
      <c r="T1613" s="2"/>
      <c r="U1613" s="2"/>
      <c r="V1613" s="2"/>
      <c r="W1613" s="2"/>
      <c r="X1613" s="2"/>
      <c r="Y1613" s="2"/>
      <c r="Z1613" s="2"/>
    </row>
    <row r="1614" spans="1:26" ht="25.5">
      <c r="A1614" s="283"/>
      <c r="B1614" s="290" t="s">
        <v>2449</v>
      </c>
      <c r="C1614" s="284"/>
      <c r="D1614" s="284"/>
      <c r="E1614" s="3"/>
      <c r="F1614" s="2"/>
      <c r="G1614" s="2"/>
      <c r="H1614" s="2"/>
      <c r="I1614" s="2"/>
      <c r="J1614" s="2"/>
      <c r="K1614" s="2"/>
      <c r="L1614" s="2"/>
      <c r="M1614" s="2"/>
      <c r="N1614" s="2"/>
      <c r="O1614" s="2"/>
      <c r="P1614" s="2"/>
      <c r="Q1614" s="2"/>
      <c r="R1614" s="2"/>
      <c r="S1614" s="2"/>
      <c r="T1614" s="2"/>
      <c r="U1614" s="2"/>
      <c r="V1614" s="2"/>
      <c r="W1614" s="2"/>
      <c r="X1614" s="2"/>
      <c r="Y1614" s="2"/>
      <c r="Z1614" s="2"/>
    </row>
    <row r="1615" spans="1:26" ht="114.75">
      <c r="A1615" s="283"/>
      <c r="B1615" s="289" t="s">
        <v>2450</v>
      </c>
      <c r="C1615" s="284" t="s">
        <v>2451</v>
      </c>
      <c r="D1615" s="284" t="s">
        <v>2452</v>
      </c>
      <c r="E1615" s="3"/>
      <c r="F1615" s="2"/>
      <c r="G1615" s="2"/>
      <c r="H1615" s="2"/>
      <c r="I1615" s="2"/>
      <c r="J1615" s="2"/>
      <c r="K1615" s="2"/>
      <c r="L1615" s="2"/>
      <c r="M1615" s="2"/>
      <c r="N1615" s="2"/>
      <c r="O1615" s="2"/>
      <c r="P1615" s="2"/>
      <c r="Q1615" s="2"/>
      <c r="R1615" s="2"/>
      <c r="S1615" s="2"/>
      <c r="T1615" s="2"/>
      <c r="U1615" s="2"/>
      <c r="V1615" s="2"/>
      <c r="W1615" s="2"/>
      <c r="X1615" s="2"/>
      <c r="Y1615" s="2"/>
      <c r="Z1615" s="2"/>
    </row>
    <row r="1616" spans="1:26" ht="89.25">
      <c r="A1616" s="283"/>
      <c r="B1616" s="289" t="s">
        <v>2453</v>
      </c>
      <c r="C1616" s="284"/>
      <c r="D1616" s="284"/>
      <c r="E1616" s="3"/>
      <c r="F1616" s="2"/>
      <c r="G1616" s="2"/>
      <c r="H1616" s="2"/>
      <c r="I1616" s="2"/>
      <c r="J1616" s="2"/>
      <c r="K1616" s="2"/>
      <c r="L1616" s="2"/>
      <c r="M1616" s="2"/>
      <c r="N1616" s="2"/>
      <c r="O1616" s="2"/>
      <c r="P1616" s="2"/>
      <c r="Q1616" s="2"/>
      <c r="R1616" s="2"/>
      <c r="S1616" s="2"/>
      <c r="T1616" s="2"/>
      <c r="U1616" s="2"/>
      <c r="V1616" s="2"/>
      <c r="W1616" s="2"/>
      <c r="X1616" s="2"/>
      <c r="Y1616" s="2"/>
      <c r="Z1616" s="2"/>
    </row>
    <row r="1617" spans="1:26" ht="25.5">
      <c r="A1617" s="283"/>
      <c r="B1617" s="289" t="s">
        <v>2454</v>
      </c>
      <c r="C1617" s="284"/>
      <c r="D1617" s="284"/>
      <c r="E1617" s="3"/>
      <c r="F1617" s="2"/>
      <c r="G1617" s="2"/>
      <c r="H1617" s="2"/>
      <c r="I1617" s="2"/>
      <c r="J1617" s="2"/>
      <c r="K1617" s="2"/>
      <c r="L1617" s="2"/>
      <c r="M1617" s="2"/>
      <c r="N1617" s="2"/>
      <c r="O1617" s="2"/>
      <c r="P1617" s="2"/>
      <c r="Q1617" s="2"/>
      <c r="R1617" s="2"/>
      <c r="S1617" s="2"/>
      <c r="T1617" s="2"/>
      <c r="U1617" s="2"/>
      <c r="V1617" s="2"/>
      <c r="W1617" s="2"/>
      <c r="X1617" s="2"/>
      <c r="Y1617" s="2"/>
      <c r="Z1617" s="2"/>
    </row>
    <row r="1618" spans="1:26" ht="12.75">
      <c r="A1618" s="283"/>
      <c r="B1618" s="289"/>
      <c r="C1618" s="284"/>
      <c r="D1618" s="284"/>
      <c r="E1618" s="3"/>
      <c r="F1618" s="2"/>
      <c r="G1618" s="2"/>
      <c r="H1618" s="2"/>
      <c r="I1618" s="2"/>
      <c r="J1618" s="2"/>
      <c r="K1618" s="2"/>
      <c r="L1618" s="2"/>
      <c r="M1618" s="2"/>
      <c r="N1618" s="2"/>
      <c r="O1618" s="2"/>
      <c r="P1618" s="2"/>
      <c r="Q1618" s="2"/>
      <c r="R1618" s="2"/>
      <c r="S1618" s="2"/>
      <c r="T1618" s="2"/>
      <c r="U1618" s="2"/>
      <c r="V1618" s="2"/>
      <c r="W1618" s="2"/>
      <c r="X1618" s="2"/>
      <c r="Y1618" s="2"/>
      <c r="Z1618" s="2"/>
    </row>
    <row r="1619" spans="1:26" ht="51">
      <c r="A1619" s="283"/>
      <c r="B1619" s="289" t="s">
        <v>2455</v>
      </c>
      <c r="C1619" s="284" t="s">
        <v>2456</v>
      </c>
      <c r="D1619" s="284"/>
      <c r="E1619" s="3"/>
      <c r="F1619" s="2"/>
      <c r="G1619" s="2"/>
      <c r="H1619" s="2"/>
      <c r="I1619" s="2"/>
      <c r="J1619" s="2"/>
      <c r="K1619" s="2"/>
      <c r="L1619" s="2"/>
      <c r="M1619" s="2"/>
      <c r="N1619" s="2"/>
      <c r="O1619" s="2"/>
      <c r="P1619" s="2"/>
      <c r="Q1619" s="2"/>
      <c r="R1619" s="2"/>
      <c r="S1619" s="2"/>
      <c r="T1619" s="2"/>
      <c r="U1619" s="2"/>
      <c r="V1619" s="2"/>
      <c r="W1619" s="2"/>
      <c r="X1619" s="2"/>
      <c r="Y1619" s="2"/>
      <c r="Z1619" s="2"/>
    </row>
    <row r="1620" spans="1:26" ht="38.25">
      <c r="A1620" s="283"/>
      <c r="B1620" s="289" t="s">
        <v>2457</v>
      </c>
      <c r="C1620" s="284" t="s">
        <v>2458</v>
      </c>
      <c r="D1620" s="284"/>
      <c r="E1620" s="3"/>
      <c r="F1620" s="2"/>
      <c r="G1620" s="2"/>
      <c r="H1620" s="2"/>
      <c r="I1620" s="2"/>
      <c r="J1620" s="2"/>
      <c r="K1620" s="2"/>
      <c r="L1620" s="2"/>
      <c r="M1620" s="2"/>
      <c r="N1620" s="2"/>
      <c r="O1620" s="2"/>
      <c r="P1620" s="2"/>
      <c r="Q1620" s="2"/>
      <c r="R1620" s="2"/>
      <c r="S1620" s="2"/>
      <c r="T1620" s="2"/>
      <c r="U1620" s="2"/>
      <c r="V1620" s="2"/>
      <c r="W1620" s="2"/>
      <c r="X1620" s="2"/>
      <c r="Y1620" s="2"/>
      <c r="Z1620" s="2"/>
    </row>
    <row r="1621" spans="1:26" ht="76.5">
      <c r="A1621" s="283"/>
      <c r="B1621" s="289" t="s">
        <v>2459</v>
      </c>
      <c r="C1621" s="284" t="s">
        <v>2460</v>
      </c>
      <c r="D1621" s="284"/>
      <c r="E1621" s="3"/>
      <c r="F1621" s="2"/>
      <c r="G1621" s="2"/>
      <c r="H1621" s="2"/>
      <c r="I1621" s="2"/>
      <c r="J1621" s="2"/>
      <c r="K1621" s="2"/>
      <c r="L1621" s="2"/>
      <c r="M1621" s="2"/>
      <c r="N1621" s="2"/>
      <c r="O1621" s="2"/>
      <c r="P1621" s="2"/>
      <c r="Q1621" s="2"/>
      <c r="R1621" s="2"/>
      <c r="S1621" s="2"/>
      <c r="T1621" s="2"/>
      <c r="U1621" s="2"/>
      <c r="V1621" s="2"/>
      <c r="W1621" s="2"/>
      <c r="X1621" s="2"/>
      <c r="Y1621" s="2"/>
      <c r="Z1621" s="2"/>
    </row>
    <row r="1622" spans="1:26" ht="12.75">
      <c r="A1622" s="283"/>
      <c r="B1622" s="289" t="s">
        <v>2461</v>
      </c>
      <c r="C1622" s="284"/>
      <c r="D1622" s="284"/>
      <c r="E1622" s="3"/>
      <c r="F1622" s="2"/>
      <c r="G1622" s="2"/>
      <c r="H1622" s="2"/>
      <c r="I1622" s="2"/>
      <c r="J1622" s="2"/>
      <c r="K1622" s="2"/>
      <c r="L1622" s="2"/>
      <c r="M1622" s="2"/>
      <c r="N1622" s="2"/>
      <c r="O1622" s="2"/>
      <c r="P1622" s="2"/>
      <c r="Q1622" s="2"/>
      <c r="R1622" s="2"/>
      <c r="S1622" s="2"/>
      <c r="T1622" s="2"/>
      <c r="U1622" s="2"/>
      <c r="V1622" s="2"/>
      <c r="W1622" s="2"/>
      <c r="X1622" s="2"/>
      <c r="Y1622" s="2"/>
      <c r="Z1622" s="2"/>
    </row>
    <row r="1623" spans="1:26" ht="63.75">
      <c r="A1623" s="283"/>
      <c r="B1623" s="289" t="s">
        <v>2462</v>
      </c>
      <c r="C1623" s="284" t="s">
        <v>2463</v>
      </c>
      <c r="D1623" s="284" t="s">
        <v>2464</v>
      </c>
      <c r="E1623" s="3"/>
      <c r="F1623" s="2"/>
      <c r="G1623" s="2"/>
      <c r="H1623" s="2"/>
      <c r="I1623" s="2"/>
      <c r="J1623" s="2"/>
      <c r="K1623" s="2"/>
      <c r="L1623" s="2"/>
      <c r="M1623" s="2"/>
      <c r="N1623" s="2"/>
      <c r="O1623" s="2"/>
      <c r="P1623" s="2"/>
      <c r="Q1623" s="2"/>
      <c r="R1623" s="2"/>
      <c r="S1623" s="2"/>
      <c r="T1623" s="2"/>
      <c r="U1623" s="2"/>
      <c r="V1623" s="2"/>
      <c r="W1623" s="2"/>
      <c r="X1623" s="2"/>
      <c r="Y1623" s="2"/>
      <c r="Z1623" s="2"/>
    </row>
    <row r="1624" spans="1:26" ht="89.25">
      <c r="A1624" s="283"/>
      <c r="B1624" s="289" t="s">
        <v>2465</v>
      </c>
      <c r="C1624" s="284" t="s">
        <v>2466</v>
      </c>
      <c r="D1624" s="284"/>
      <c r="E1624" s="3"/>
      <c r="F1624" s="2"/>
      <c r="G1624" s="2"/>
      <c r="H1624" s="2"/>
      <c r="I1624" s="2"/>
      <c r="J1624" s="2"/>
      <c r="K1624" s="2"/>
      <c r="L1624" s="2"/>
      <c r="M1624" s="2"/>
      <c r="N1624" s="2"/>
      <c r="O1624" s="2"/>
      <c r="P1624" s="2"/>
      <c r="Q1624" s="2"/>
      <c r="R1624" s="2"/>
      <c r="S1624" s="2"/>
      <c r="T1624" s="2"/>
      <c r="U1624" s="2"/>
      <c r="V1624" s="2"/>
      <c r="W1624" s="2"/>
      <c r="X1624" s="2"/>
      <c r="Y1624" s="2"/>
      <c r="Z1624" s="2"/>
    </row>
    <row r="1625" spans="1:26" ht="38.25">
      <c r="A1625" s="283"/>
      <c r="B1625" s="289" t="s">
        <v>2467</v>
      </c>
      <c r="C1625" s="284"/>
      <c r="D1625" s="284"/>
      <c r="E1625" s="3"/>
      <c r="F1625" s="2"/>
      <c r="G1625" s="2"/>
      <c r="H1625" s="2"/>
      <c r="I1625" s="2"/>
      <c r="J1625" s="2"/>
      <c r="K1625" s="2"/>
      <c r="L1625" s="2"/>
      <c r="M1625" s="2"/>
      <c r="N1625" s="2"/>
      <c r="O1625" s="2"/>
      <c r="P1625" s="2"/>
      <c r="Q1625" s="2"/>
      <c r="R1625" s="2"/>
      <c r="S1625" s="2"/>
      <c r="T1625" s="2"/>
      <c r="U1625" s="2"/>
      <c r="V1625" s="2"/>
      <c r="W1625" s="2"/>
      <c r="X1625" s="2"/>
      <c r="Y1625" s="2"/>
      <c r="Z1625" s="2"/>
    </row>
    <row r="1626" spans="1:26" ht="51">
      <c r="A1626" s="283"/>
      <c r="B1626" s="289" t="s">
        <v>2468</v>
      </c>
      <c r="C1626" s="284"/>
      <c r="D1626" s="284"/>
      <c r="E1626" s="3"/>
      <c r="F1626" s="2"/>
      <c r="G1626" s="2"/>
      <c r="H1626" s="2"/>
      <c r="I1626" s="2"/>
      <c r="J1626" s="2"/>
      <c r="K1626" s="2"/>
      <c r="L1626" s="2"/>
      <c r="M1626" s="2"/>
      <c r="N1626" s="2"/>
      <c r="O1626" s="2"/>
      <c r="P1626" s="2"/>
      <c r="Q1626" s="2"/>
      <c r="R1626" s="2"/>
      <c r="S1626" s="2"/>
      <c r="T1626" s="2"/>
      <c r="U1626" s="2"/>
      <c r="V1626" s="2"/>
      <c r="W1626" s="2"/>
      <c r="X1626" s="2"/>
      <c r="Y1626" s="2"/>
      <c r="Z1626" s="2"/>
    </row>
    <row r="1627" spans="1:26" ht="25.5">
      <c r="A1627" s="283"/>
      <c r="B1627" s="289" t="s">
        <v>2469</v>
      </c>
      <c r="C1627" s="284"/>
      <c r="D1627" s="284"/>
      <c r="E1627" s="3"/>
      <c r="F1627" s="2"/>
      <c r="G1627" s="2"/>
      <c r="H1627" s="2"/>
      <c r="I1627" s="2"/>
      <c r="J1627" s="2"/>
      <c r="K1627" s="2"/>
      <c r="L1627" s="2"/>
      <c r="M1627" s="2"/>
      <c r="N1627" s="2"/>
      <c r="O1627" s="2"/>
      <c r="P1627" s="2"/>
      <c r="Q1627" s="2"/>
      <c r="R1627" s="2"/>
      <c r="S1627" s="2"/>
      <c r="T1627" s="2"/>
      <c r="U1627" s="2"/>
      <c r="V1627" s="2"/>
      <c r="W1627" s="2"/>
      <c r="X1627" s="2"/>
      <c r="Y1627" s="2"/>
      <c r="Z1627" s="2"/>
    </row>
    <row r="1628" spans="1:26" ht="38.25">
      <c r="A1628" s="283"/>
      <c r="B1628" s="289" t="s">
        <v>2470</v>
      </c>
      <c r="C1628" s="284" t="s">
        <v>2471</v>
      </c>
      <c r="D1628" s="284"/>
      <c r="E1628" s="3"/>
      <c r="F1628" s="2"/>
      <c r="G1628" s="2"/>
      <c r="H1628" s="2"/>
      <c r="I1628" s="2"/>
      <c r="J1628" s="2"/>
      <c r="K1628" s="2"/>
      <c r="L1628" s="2"/>
      <c r="M1628" s="2"/>
      <c r="N1628" s="2"/>
      <c r="O1628" s="2"/>
      <c r="P1628" s="2"/>
      <c r="Q1628" s="2"/>
      <c r="R1628" s="2"/>
      <c r="S1628" s="2"/>
      <c r="T1628" s="2"/>
      <c r="U1628" s="2"/>
      <c r="V1628" s="2"/>
      <c r="W1628" s="2"/>
      <c r="X1628" s="2"/>
      <c r="Y1628" s="2"/>
      <c r="Z1628" s="2"/>
    </row>
    <row r="1629" spans="1:26" ht="102">
      <c r="A1629" s="283"/>
      <c r="B1629" s="289" t="s">
        <v>2472</v>
      </c>
      <c r="C1629" s="284" t="s">
        <v>2473</v>
      </c>
      <c r="D1629" s="284"/>
      <c r="E1629" s="3"/>
      <c r="F1629" s="2"/>
      <c r="G1629" s="2"/>
      <c r="H1629" s="2"/>
      <c r="I1629" s="2"/>
      <c r="J1629" s="2"/>
      <c r="K1629" s="2"/>
      <c r="L1629" s="2"/>
      <c r="M1629" s="2"/>
      <c r="N1629" s="2"/>
      <c r="O1629" s="2"/>
      <c r="P1629" s="2"/>
      <c r="Q1629" s="2"/>
      <c r="R1629" s="2"/>
      <c r="S1629" s="2"/>
      <c r="T1629" s="2"/>
      <c r="U1629" s="2"/>
      <c r="V1629" s="2"/>
      <c r="W1629" s="2"/>
      <c r="X1629" s="2"/>
      <c r="Y1629" s="2"/>
      <c r="Z1629" s="2"/>
    </row>
    <row r="1630" spans="1:26" ht="89.25">
      <c r="A1630" s="283"/>
      <c r="B1630" s="289" t="s">
        <v>2474</v>
      </c>
      <c r="C1630" s="284"/>
      <c r="D1630" s="284"/>
      <c r="E1630" s="3"/>
      <c r="F1630" s="2"/>
      <c r="G1630" s="2"/>
      <c r="H1630" s="2"/>
      <c r="I1630" s="2"/>
      <c r="J1630" s="2"/>
      <c r="K1630" s="2"/>
      <c r="L1630" s="2"/>
      <c r="M1630" s="2"/>
      <c r="N1630" s="2"/>
      <c r="O1630" s="2"/>
      <c r="P1630" s="2"/>
      <c r="Q1630" s="2"/>
      <c r="R1630" s="2"/>
      <c r="S1630" s="2"/>
      <c r="T1630" s="2"/>
      <c r="U1630" s="2"/>
      <c r="V1630" s="2"/>
      <c r="W1630" s="2"/>
      <c r="X1630" s="2"/>
      <c r="Y1630" s="2"/>
      <c r="Z1630" s="2"/>
    </row>
    <row r="1631" spans="1:26" ht="12.75">
      <c r="A1631" s="113"/>
      <c r="B1631" s="292">
        <v>44165</v>
      </c>
      <c r="C1631" s="113"/>
      <c r="D1631" s="113"/>
      <c r="E1631" s="113"/>
      <c r="F1631" s="113"/>
      <c r="G1631" s="113"/>
      <c r="H1631" s="113"/>
      <c r="I1631" s="113"/>
      <c r="J1631" s="113"/>
      <c r="K1631" s="113"/>
      <c r="L1631" s="113"/>
      <c r="M1631" s="113"/>
      <c r="N1631" s="113"/>
      <c r="O1631" s="113"/>
      <c r="P1631" s="113"/>
      <c r="Q1631" s="113"/>
      <c r="R1631" s="113"/>
      <c r="S1631" s="113"/>
      <c r="T1631" s="113"/>
      <c r="U1631" s="113"/>
      <c r="V1631" s="113"/>
      <c r="W1631" s="113"/>
      <c r="X1631" s="113"/>
      <c r="Y1631" s="113"/>
      <c r="Z1631" s="113"/>
    </row>
    <row r="1632" spans="1:26" ht="63.75">
      <c r="A1632" s="283"/>
      <c r="B1632" s="289" t="s">
        <v>2475</v>
      </c>
      <c r="C1632" s="284" t="s">
        <v>2476</v>
      </c>
      <c r="D1632" s="284"/>
      <c r="E1632" s="3"/>
      <c r="F1632" s="2"/>
      <c r="G1632" s="2"/>
      <c r="H1632" s="2"/>
      <c r="I1632" s="2"/>
      <c r="J1632" s="2"/>
      <c r="K1632" s="2"/>
      <c r="L1632" s="2"/>
      <c r="M1632" s="2"/>
      <c r="N1632" s="2"/>
      <c r="O1632" s="2"/>
      <c r="P1632" s="2"/>
      <c r="Q1632" s="2"/>
      <c r="R1632" s="2"/>
      <c r="S1632" s="2"/>
      <c r="T1632" s="2"/>
      <c r="U1632" s="2"/>
      <c r="V1632" s="2"/>
      <c r="W1632" s="2"/>
      <c r="X1632" s="2"/>
      <c r="Y1632" s="2"/>
      <c r="Z1632" s="2"/>
    </row>
    <row r="1633" spans="1:26" ht="25.5">
      <c r="A1633" s="283"/>
      <c r="B1633" s="289" t="s">
        <v>2477</v>
      </c>
      <c r="C1633" s="284"/>
      <c r="D1633" s="284"/>
      <c r="E1633" s="3"/>
      <c r="F1633" s="2"/>
      <c r="G1633" s="2"/>
      <c r="H1633" s="2"/>
      <c r="I1633" s="2"/>
      <c r="J1633" s="2"/>
      <c r="K1633" s="2"/>
      <c r="L1633" s="2"/>
      <c r="M1633" s="2"/>
      <c r="N1633" s="2"/>
      <c r="O1633" s="2"/>
      <c r="P1633" s="2"/>
      <c r="Q1633" s="2"/>
      <c r="R1633" s="2"/>
      <c r="S1633" s="2"/>
      <c r="T1633" s="2"/>
      <c r="U1633" s="2"/>
      <c r="V1633" s="2"/>
      <c r="W1633" s="2"/>
      <c r="X1633" s="2"/>
      <c r="Y1633" s="2"/>
      <c r="Z1633" s="2"/>
    </row>
    <row r="1634" spans="1:26" ht="114.75">
      <c r="A1634" s="283"/>
      <c r="B1634" s="289" t="s">
        <v>2478</v>
      </c>
      <c r="C1634" s="284" t="s">
        <v>2479</v>
      </c>
      <c r="D1634" s="284"/>
      <c r="E1634" s="3"/>
      <c r="F1634" s="2"/>
      <c r="G1634" s="2"/>
      <c r="H1634" s="2"/>
      <c r="I1634" s="2"/>
      <c r="J1634" s="2"/>
      <c r="K1634" s="2"/>
      <c r="L1634" s="2"/>
      <c r="M1634" s="2"/>
      <c r="N1634" s="2"/>
      <c r="O1634" s="2"/>
      <c r="P1634" s="2"/>
      <c r="Q1634" s="2"/>
      <c r="R1634" s="2"/>
      <c r="S1634" s="2"/>
      <c r="T1634" s="2"/>
      <c r="U1634" s="2"/>
      <c r="V1634" s="2"/>
      <c r="W1634" s="2"/>
      <c r="X1634" s="2"/>
      <c r="Y1634" s="2"/>
      <c r="Z1634" s="2"/>
    </row>
    <row r="1635" spans="1:26" ht="25.5">
      <c r="A1635" s="283"/>
      <c r="B1635" s="289" t="s">
        <v>2480</v>
      </c>
      <c r="C1635" s="284"/>
      <c r="D1635" s="284"/>
      <c r="E1635" s="3"/>
      <c r="F1635" s="2"/>
      <c r="G1635" s="2"/>
      <c r="H1635" s="2"/>
      <c r="I1635" s="2"/>
      <c r="J1635" s="2"/>
      <c r="K1635" s="2"/>
      <c r="L1635" s="2"/>
      <c r="M1635" s="2"/>
      <c r="N1635" s="2"/>
      <c r="O1635" s="2"/>
      <c r="P1635" s="2"/>
      <c r="Q1635" s="2"/>
      <c r="R1635" s="2"/>
      <c r="S1635" s="2"/>
      <c r="T1635" s="2"/>
      <c r="U1635" s="2"/>
      <c r="V1635" s="2"/>
      <c r="W1635" s="2"/>
      <c r="X1635" s="2"/>
      <c r="Y1635" s="2"/>
      <c r="Z1635" s="2"/>
    </row>
    <row r="1636" spans="1:26" ht="38.25">
      <c r="A1636" s="283"/>
      <c r="B1636" s="289" t="s">
        <v>2481</v>
      </c>
      <c r="C1636" s="284"/>
      <c r="D1636" s="284"/>
      <c r="E1636" s="3"/>
      <c r="F1636" s="2"/>
      <c r="G1636" s="2"/>
      <c r="H1636" s="2"/>
      <c r="I1636" s="2"/>
      <c r="J1636" s="2"/>
      <c r="K1636" s="2"/>
      <c r="L1636" s="2"/>
      <c r="M1636" s="2"/>
      <c r="N1636" s="2"/>
      <c r="O1636" s="2"/>
      <c r="P1636" s="2"/>
      <c r="Q1636" s="2"/>
      <c r="R1636" s="2"/>
      <c r="S1636" s="2"/>
      <c r="T1636" s="2"/>
      <c r="U1636" s="2"/>
      <c r="V1636" s="2"/>
      <c r="W1636" s="2"/>
      <c r="X1636" s="2"/>
      <c r="Y1636" s="2"/>
      <c r="Z1636" s="2"/>
    </row>
    <row r="1637" spans="1:26" ht="51">
      <c r="A1637" s="283"/>
      <c r="B1637" s="289" t="s">
        <v>2482</v>
      </c>
      <c r="C1637" s="284" t="s">
        <v>2483</v>
      </c>
      <c r="D1637" s="284"/>
      <c r="E1637" s="3"/>
      <c r="F1637" s="2"/>
      <c r="G1637" s="2"/>
      <c r="H1637" s="2"/>
      <c r="I1637" s="2"/>
      <c r="J1637" s="2"/>
      <c r="K1637" s="2"/>
      <c r="L1637" s="2"/>
      <c r="M1637" s="2"/>
      <c r="N1637" s="2"/>
      <c r="O1637" s="2"/>
      <c r="P1637" s="2"/>
      <c r="Q1637" s="2"/>
      <c r="R1637" s="2"/>
      <c r="S1637" s="2"/>
      <c r="T1637" s="2"/>
      <c r="U1637" s="2"/>
      <c r="V1637" s="2"/>
      <c r="W1637" s="2"/>
      <c r="X1637" s="2"/>
      <c r="Y1637" s="2"/>
      <c r="Z1637" s="2"/>
    </row>
    <row r="1638" spans="1:26" ht="25.5">
      <c r="A1638" s="283"/>
      <c r="B1638" s="289" t="s">
        <v>2484</v>
      </c>
      <c r="C1638" s="284"/>
      <c r="D1638" s="284"/>
      <c r="E1638" s="3"/>
      <c r="F1638" s="2"/>
      <c r="G1638" s="2"/>
      <c r="H1638" s="2"/>
      <c r="I1638" s="2"/>
      <c r="J1638" s="2"/>
      <c r="K1638" s="2"/>
      <c r="L1638" s="2"/>
      <c r="M1638" s="2"/>
      <c r="N1638" s="2"/>
      <c r="O1638" s="2"/>
      <c r="P1638" s="2"/>
      <c r="Q1638" s="2"/>
      <c r="R1638" s="2"/>
      <c r="S1638" s="2"/>
      <c r="T1638" s="2"/>
      <c r="U1638" s="2"/>
      <c r="V1638" s="2"/>
      <c r="W1638" s="2"/>
      <c r="X1638" s="2"/>
      <c r="Y1638" s="2"/>
      <c r="Z1638" s="2"/>
    </row>
    <row r="1639" spans="1:26" ht="25.5">
      <c r="A1639" s="283"/>
      <c r="B1639" s="289" t="s">
        <v>2485</v>
      </c>
      <c r="C1639" s="284"/>
      <c r="D1639" s="284"/>
      <c r="E1639" s="3"/>
      <c r="F1639" s="2"/>
      <c r="G1639" s="2"/>
      <c r="H1639" s="2"/>
      <c r="I1639" s="2"/>
      <c r="J1639" s="2"/>
      <c r="K1639" s="2"/>
      <c r="L1639" s="2"/>
      <c r="M1639" s="2"/>
      <c r="N1639" s="2"/>
      <c r="O1639" s="2"/>
      <c r="P1639" s="2"/>
      <c r="Q1639" s="2"/>
      <c r="R1639" s="2"/>
      <c r="S1639" s="2"/>
      <c r="T1639" s="2"/>
      <c r="U1639" s="2"/>
      <c r="V1639" s="2"/>
      <c r="W1639" s="2"/>
      <c r="X1639" s="2"/>
      <c r="Y1639" s="2"/>
      <c r="Z1639" s="2"/>
    </row>
    <row r="1640" spans="1:26" ht="63.75">
      <c r="A1640" s="283"/>
      <c r="B1640" s="289" t="s">
        <v>2486</v>
      </c>
      <c r="C1640" s="284"/>
      <c r="D1640" s="284"/>
      <c r="E1640" s="3"/>
      <c r="F1640" s="2"/>
      <c r="G1640" s="2"/>
      <c r="H1640" s="2"/>
      <c r="I1640" s="2"/>
      <c r="J1640" s="2"/>
      <c r="K1640" s="2"/>
      <c r="L1640" s="2"/>
      <c r="M1640" s="2"/>
      <c r="N1640" s="2"/>
      <c r="O1640" s="2"/>
      <c r="P1640" s="2"/>
      <c r="Q1640" s="2"/>
      <c r="R1640" s="2"/>
      <c r="S1640" s="2"/>
      <c r="T1640" s="2"/>
      <c r="U1640" s="2"/>
      <c r="V1640" s="2"/>
      <c r="W1640" s="2"/>
      <c r="X1640" s="2"/>
      <c r="Y1640" s="2"/>
      <c r="Z1640" s="2"/>
    </row>
    <row r="1641" spans="1:26" ht="25.5">
      <c r="A1641" s="283"/>
      <c r="B1641" s="289" t="s">
        <v>2487</v>
      </c>
      <c r="C1641" s="284"/>
      <c r="D1641" s="284"/>
      <c r="E1641" s="3"/>
      <c r="F1641" s="2"/>
      <c r="G1641" s="2"/>
      <c r="H1641" s="2"/>
      <c r="I1641" s="2"/>
      <c r="J1641" s="2"/>
      <c r="K1641" s="2"/>
      <c r="L1641" s="2"/>
      <c r="M1641" s="2"/>
      <c r="N1641" s="2"/>
      <c r="O1641" s="2"/>
      <c r="P1641" s="2"/>
      <c r="Q1641" s="2"/>
      <c r="R1641" s="2"/>
      <c r="S1641" s="2"/>
      <c r="T1641" s="2"/>
      <c r="U1641" s="2"/>
      <c r="V1641" s="2"/>
      <c r="W1641" s="2"/>
      <c r="X1641" s="2"/>
      <c r="Y1641" s="2"/>
      <c r="Z1641" s="2"/>
    </row>
    <row r="1642" spans="1:26" ht="12.75">
      <c r="A1642" s="283"/>
      <c r="B1642" s="293">
        <v>44162</v>
      </c>
      <c r="C1642" s="294"/>
      <c r="D1642" s="294"/>
      <c r="E1642" s="295"/>
      <c r="F1642" s="280"/>
      <c r="G1642" s="280"/>
      <c r="H1642" s="280"/>
      <c r="I1642" s="280"/>
      <c r="J1642" s="280"/>
      <c r="K1642" s="280"/>
      <c r="L1642" s="280"/>
      <c r="M1642" s="280"/>
      <c r="N1642" s="280"/>
      <c r="O1642" s="280"/>
      <c r="P1642" s="280"/>
      <c r="Q1642" s="280"/>
      <c r="R1642" s="280"/>
      <c r="S1642" s="280"/>
      <c r="T1642" s="280"/>
      <c r="U1642" s="280"/>
      <c r="V1642" s="280"/>
      <c r="W1642" s="280"/>
      <c r="X1642" s="280"/>
      <c r="Y1642" s="280"/>
      <c r="Z1642" s="280"/>
    </row>
    <row r="1643" spans="1:26" ht="25.5">
      <c r="A1643" s="283"/>
      <c r="B1643" s="289" t="s">
        <v>2488</v>
      </c>
      <c r="C1643" s="284" t="s">
        <v>2489</v>
      </c>
      <c r="D1643" s="284"/>
      <c r="E1643" s="3"/>
      <c r="F1643" s="2"/>
      <c r="G1643" s="2"/>
      <c r="H1643" s="2"/>
      <c r="I1643" s="2"/>
      <c r="J1643" s="2"/>
      <c r="K1643" s="2"/>
      <c r="L1643" s="2"/>
      <c r="M1643" s="2"/>
      <c r="N1643" s="2"/>
      <c r="O1643" s="2"/>
      <c r="P1643" s="2"/>
      <c r="Q1643" s="2"/>
      <c r="R1643" s="2"/>
      <c r="S1643" s="2"/>
      <c r="T1643" s="2"/>
      <c r="U1643" s="2"/>
      <c r="V1643" s="2"/>
      <c r="W1643" s="2"/>
      <c r="X1643" s="2"/>
      <c r="Y1643" s="2"/>
      <c r="Z1643" s="2"/>
    </row>
    <row r="1644" spans="1:26" ht="110.25" customHeight="1">
      <c r="A1644" s="283"/>
      <c r="B1644" s="242" t="s">
        <v>2490</v>
      </c>
      <c r="C1644" s="284" t="s">
        <v>2491</v>
      </c>
      <c r="D1644" s="3" t="s">
        <v>2492</v>
      </c>
      <c r="E1644" s="3" t="s">
        <v>2493</v>
      </c>
      <c r="F1644" s="3" t="s">
        <v>2494</v>
      </c>
      <c r="G1644" s="296" t="s">
        <v>2495</v>
      </c>
      <c r="H1644" s="3" t="s">
        <v>2496</v>
      </c>
      <c r="I1644" s="3" t="s">
        <v>2497</v>
      </c>
      <c r="J1644" s="2"/>
      <c r="K1644" s="2"/>
      <c r="L1644" s="2"/>
      <c r="M1644" s="2"/>
      <c r="N1644" s="2"/>
      <c r="O1644" s="2"/>
      <c r="P1644" s="2"/>
      <c r="Q1644" s="2"/>
      <c r="R1644" s="2"/>
      <c r="S1644" s="2"/>
      <c r="T1644" s="2"/>
      <c r="U1644" s="2"/>
      <c r="V1644" s="2"/>
      <c r="W1644" s="2"/>
      <c r="X1644" s="2"/>
      <c r="Y1644" s="2"/>
      <c r="Z1644" s="2"/>
    </row>
    <row r="1645" spans="1:26" ht="38.25">
      <c r="A1645" s="283"/>
      <c r="B1645" s="289" t="s">
        <v>2498</v>
      </c>
      <c r="I1645" s="2"/>
      <c r="J1645" s="2"/>
      <c r="K1645" s="2"/>
      <c r="L1645" s="2"/>
      <c r="M1645" s="2"/>
      <c r="N1645" s="2"/>
      <c r="O1645" s="2"/>
      <c r="P1645" s="2"/>
      <c r="Q1645" s="2"/>
      <c r="R1645" s="2"/>
      <c r="S1645" s="2"/>
      <c r="T1645" s="2"/>
      <c r="U1645" s="2"/>
      <c r="V1645" s="2"/>
      <c r="W1645" s="2"/>
      <c r="X1645" s="2"/>
      <c r="Y1645" s="2"/>
      <c r="Z1645" s="2"/>
    </row>
    <row r="1646" spans="1:26" ht="12.75">
      <c r="A1646" s="283"/>
      <c r="B1646" s="293">
        <v>44161</v>
      </c>
      <c r="C1646" s="294"/>
      <c r="D1646" s="297"/>
      <c r="E1646" s="280"/>
      <c r="F1646" s="280"/>
      <c r="G1646" s="280"/>
      <c r="H1646" s="280"/>
      <c r="I1646" s="280"/>
      <c r="J1646" s="280"/>
      <c r="K1646" s="280"/>
      <c r="L1646" s="280"/>
      <c r="M1646" s="280"/>
      <c r="N1646" s="280"/>
      <c r="O1646" s="280"/>
      <c r="P1646" s="280"/>
      <c r="Q1646" s="280"/>
      <c r="R1646" s="280"/>
      <c r="S1646" s="280"/>
      <c r="T1646" s="280"/>
      <c r="U1646" s="280"/>
      <c r="V1646" s="280"/>
      <c r="W1646" s="280"/>
      <c r="X1646" s="280"/>
      <c r="Y1646" s="280"/>
      <c r="Z1646" s="280"/>
    </row>
    <row r="1647" spans="1:26" ht="51">
      <c r="A1647" s="283"/>
      <c r="B1647" s="289" t="s">
        <v>2499</v>
      </c>
      <c r="C1647" s="284" t="s">
        <v>2500</v>
      </c>
      <c r="D1647" s="298"/>
      <c r="E1647" s="2"/>
      <c r="F1647" s="2"/>
      <c r="G1647" s="2"/>
      <c r="H1647" s="2"/>
      <c r="I1647" s="2"/>
      <c r="J1647" s="2"/>
      <c r="K1647" s="2"/>
      <c r="L1647" s="2"/>
      <c r="M1647" s="2"/>
      <c r="N1647" s="2"/>
      <c r="O1647" s="2"/>
      <c r="P1647" s="2"/>
      <c r="Q1647" s="2"/>
      <c r="R1647" s="2"/>
      <c r="S1647" s="2"/>
      <c r="T1647" s="2"/>
      <c r="U1647" s="2"/>
      <c r="V1647" s="2"/>
      <c r="W1647" s="2"/>
      <c r="X1647" s="2"/>
      <c r="Y1647" s="2"/>
      <c r="Z1647" s="2"/>
    </row>
    <row r="1648" spans="1:26" ht="63.75">
      <c r="A1648" s="283"/>
      <c r="B1648" s="289" t="s">
        <v>2501</v>
      </c>
      <c r="C1648" s="284" t="s">
        <v>2502</v>
      </c>
      <c r="D1648" s="298"/>
      <c r="E1648" s="2"/>
      <c r="F1648" s="2"/>
      <c r="G1648" s="2"/>
      <c r="H1648" s="2"/>
      <c r="I1648" s="2"/>
      <c r="J1648" s="2"/>
      <c r="K1648" s="2"/>
      <c r="L1648" s="2"/>
      <c r="M1648" s="2"/>
      <c r="N1648" s="2"/>
      <c r="O1648" s="2"/>
      <c r="P1648" s="2"/>
      <c r="Q1648" s="2"/>
      <c r="R1648" s="2"/>
      <c r="S1648" s="2"/>
      <c r="T1648" s="2"/>
      <c r="U1648" s="2"/>
      <c r="V1648" s="2"/>
      <c r="W1648" s="2"/>
      <c r="X1648" s="2"/>
      <c r="Y1648" s="2"/>
      <c r="Z1648" s="2"/>
    </row>
    <row r="1649" spans="1:26" ht="12.75">
      <c r="A1649" s="283"/>
      <c r="B1649" s="289" t="s">
        <v>2503</v>
      </c>
      <c r="C1649" s="284"/>
      <c r="D1649" s="298"/>
      <c r="E1649" s="2"/>
      <c r="F1649" s="2"/>
      <c r="G1649" s="2"/>
      <c r="H1649" s="2"/>
      <c r="I1649" s="2"/>
      <c r="J1649" s="2"/>
      <c r="K1649" s="2"/>
      <c r="L1649" s="2"/>
      <c r="M1649" s="2"/>
      <c r="N1649" s="2"/>
      <c r="O1649" s="2"/>
      <c r="P1649" s="2"/>
      <c r="Q1649" s="2"/>
      <c r="R1649" s="2"/>
      <c r="S1649" s="2"/>
      <c r="T1649" s="2"/>
      <c r="U1649" s="2"/>
      <c r="V1649" s="2"/>
      <c r="W1649" s="2"/>
      <c r="X1649" s="2"/>
      <c r="Y1649" s="2"/>
      <c r="Z1649" s="2"/>
    </row>
    <row r="1650" spans="1:26" ht="51">
      <c r="A1650" s="283"/>
      <c r="B1650" s="289" t="s">
        <v>2504</v>
      </c>
      <c r="C1650" s="284" t="s">
        <v>2505</v>
      </c>
      <c r="D1650" s="298"/>
      <c r="E1650" s="2"/>
      <c r="F1650" s="2"/>
      <c r="G1650" s="2"/>
      <c r="H1650" s="2"/>
      <c r="I1650" s="2"/>
      <c r="J1650" s="2"/>
      <c r="K1650" s="2"/>
      <c r="L1650" s="2"/>
      <c r="M1650" s="2"/>
      <c r="N1650" s="2"/>
      <c r="O1650" s="2"/>
      <c r="P1650" s="2"/>
      <c r="Q1650" s="2"/>
      <c r="R1650" s="2"/>
      <c r="S1650" s="2"/>
      <c r="T1650" s="2"/>
      <c r="U1650" s="2"/>
      <c r="V1650" s="2"/>
      <c r="W1650" s="2"/>
      <c r="X1650" s="2"/>
      <c r="Y1650" s="2"/>
      <c r="Z1650" s="2"/>
    </row>
    <row r="1651" spans="1:26" ht="25.5">
      <c r="A1651" s="283"/>
      <c r="B1651" s="289" t="s">
        <v>2506</v>
      </c>
      <c r="C1651" s="284"/>
      <c r="D1651" s="298"/>
      <c r="E1651" s="2"/>
      <c r="F1651" s="2"/>
      <c r="G1651" s="2"/>
      <c r="H1651" s="2"/>
      <c r="I1651" s="2"/>
      <c r="J1651" s="2"/>
      <c r="K1651" s="2"/>
      <c r="L1651" s="2"/>
      <c r="M1651" s="2"/>
      <c r="N1651" s="2"/>
      <c r="O1651" s="2"/>
      <c r="P1651" s="2"/>
      <c r="Q1651" s="2"/>
      <c r="R1651" s="2"/>
      <c r="S1651" s="2"/>
      <c r="T1651" s="2"/>
      <c r="U1651" s="2"/>
      <c r="V1651" s="2"/>
      <c r="W1651" s="2"/>
      <c r="X1651" s="2"/>
      <c r="Y1651" s="2"/>
      <c r="Z1651" s="2"/>
    </row>
    <row r="1652" spans="1:26" ht="76.5">
      <c r="A1652" s="283"/>
      <c r="B1652" s="289" t="s">
        <v>2507</v>
      </c>
      <c r="C1652" s="284"/>
      <c r="D1652" s="298"/>
      <c r="E1652" s="2"/>
      <c r="F1652" s="2"/>
      <c r="G1652" s="2"/>
      <c r="H1652" s="2"/>
      <c r="I1652" s="2"/>
      <c r="J1652" s="2"/>
      <c r="K1652" s="2"/>
      <c r="L1652" s="2"/>
      <c r="M1652" s="2"/>
      <c r="N1652" s="2"/>
      <c r="O1652" s="2"/>
      <c r="P1652" s="2"/>
      <c r="Q1652" s="2"/>
      <c r="R1652" s="2"/>
      <c r="S1652" s="2"/>
      <c r="T1652" s="2"/>
      <c r="U1652" s="2"/>
      <c r="V1652" s="2"/>
      <c r="W1652" s="2"/>
      <c r="X1652" s="2"/>
      <c r="Y1652" s="2"/>
      <c r="Z1652" s="2"/>
    </row>
    <row r="1653" spans="1:26" ht="51">
      <c r="A1653" s="283"/>
      <c r="B1653" s="289" t="s">
        <v>2508</v>
      </c>
      <c r="C1653" s="284" t="s">
        <v>2509</v>
      </c>
      <c r="D1653" s="298"/>
      <c r="E1653" s="2"/>
      <c r="F1653" s="2"/>
      <c r="G1653" s="2"/>
      <c r="H1653" s="2"/>
      <c r="I1653" s="2"/>
      <c r="J1653" s="2"/>
      <c r="K1653" s="2"/>
      <c r="L1653" s="2"/>
      <c r="M1653" s="2"/>
      <c r="N1653" s="2"/>
      <c r="O1653" s="2"/>
      <c r="P1653" s="2"/>
      <c r="Q1653" s="2"/>
      <c r="R1653" s="2"/>
      <c r="S1653" s="2"/>
      <c r="T1653" s="2"/>
      <c r="U1653" s="2"/>
      <c r="V1653" s="2"/>
      <c r="W1653" s="2"/>
      <c r="X1653" s="2"/>
      <c r="Y1653" s="2"/>
      <c r="Z1653" s="2"/>
    </row>
    <row r="1654" spans="1:26" ht="38.25">
      <c r="A1654" s="283"/>
      <c r="B1654" s="289" t="s">
        <v>2510</v>
      </c>
      <c r="C1654" s="284"/>
      <c r="D1654" s="298"/>
      <c r="E1654" s="2"/>
      <c r="F1654" s="2"/>
      <c r="G1654" s="2"/>
      <c r="H1654" s="2"/>
      <c r="I1654" s="2"/>
      <c r="J1654" s="2"/>
      <c r="K1654" s="2"/>
      <c r="L1654" s="2"/>
      <c r="M1654" s="2"/>
      <c r="N1654" s="2"/>
      <c r="O1654" s="2"/>
      <c r="P1654" s="2"/>
      <c r="Q1654" s="2"/>
      <c r="R1654" s="2"/>
      <c r="S1654" s="2"/>
      <c r="T1654" s="2"/>
      <c r="U1654" s="2"/>
      <c r="V1654" s="2"/>
      <c r="W1654" s="2"/>
      <c r="X1654" s="2"/>
      <c r="Y1654" s="2"/>
      <c r="Z1654" s="2"/>
    </row>
    <row r="1655" spans="1:26" ht="38.25">
      <c r="A1655" s="283"/>
      <c r="B1655" s="289" t="s">
        <v>2511</v>
      </c>
      <c r="C1655" s="284"/>
      <c r="D1655" s="298"/>
      <c r="E1655" s="2"/>
      <c r="F1655" s="2"/>
      <c r="G1655" s="2"/>
      <c r="H1655" s="2"/>
      <c r="I1655" s="2"/>
      <c r="J1655" s="2"/>
      <c r="K1655" s="2"/>
      <c r="L1655" s="2"/>
      <c r="M1655" s="2"/>
      <c r="N1655" s="2"/>
      <c r="O1655" s="2"/>
      <c r="P1655" s="2"/>
      <c r="Q1655" s="2"/>
      <c r="R1655" s="2"/>
      <c r="S1655" s="2"/>
      <c r="T1655" s="2"/>
      <c r="U1655" s="2"/>
      <c r="V1655" s="2"/>
      <c r="W1655" s="2"/>
      <c r="X1655" s="2"/>
      <c r="Y1655" s="2"/>
      <c r="Z1655" s="2"/>
    </row>
    <row r="1656" spans="1:26" ht="25.5">
      <c r="A1656" s="283"/>
      <c r="B1656" s="125" t="s">
        <v>2512</v>
      </c>
      <c r="C1656" s="284"/>
      <c r="D1656" s="298"/>
      <c r="E1656" s="2"/>
      <c r="F1656" s="2"/>
      <c r="G1656" s="2"/>
      <c r="H1656" s="2"/>
      <c r="I1656" s="2"/>
      <c r="J1656" s="2"/>
      <c r="K1656" s="2"/>
      <c r="L1656" s="2"/>
      <c r="M1656" s="2"/>
      <c r="N1656" s="2"/>
      <c r="O1656" s="2"/>
      <c r="P1656" s="2"/>
      <c r="Q1656" s="2"/>
      <c r="R1656" s="2"/>
      <c r="S1656" s="2"/>
      <c r="T1656" s="2"/>
      <c r="U1656" s="2"/>
      <c r="V1656" s="2"/>
      <c r="W1656" s="2"/>
      <c r="X1656" s="2"/>
      <c r="Y1656" s="2"/>
      <c r="Z1656" s="2"/>
    </row>
    <row r="1657" spans="1:26" ht="25.5">
      <c r="A1657" s="283"/>
      <c r="B1657" s="289" t="s">
        <v>2513</v>
      </c>
      <c r="C1657" s="284"/>
      <c r="D1657" s="298"/>
      <c r="E1657" s="2"/>
      <c r="F1657" s="2"/>
      <c r="G1657" s="2"/>
      <c r="H1657" s="2"/>
      <c r="I1657" s="2"/>
      <c r="J1657" s="2"/>
      <c r="K1657" s="2"/>
      <c r="L1657" s="2"/>
      <c r="M1657" s="2"/>
      <c r="N1657" s="2"/>
      <c r="O1657" s="2"/>
      <c r="P1657" s="2"/>
      <c r="Q1657" s="2"/>
      <c r="R1657" s="2"/>
      <c r="S1657" s="2"/>
      <c r="T1657" s="2"/>
      <c r="U1657" s="2"/>
      <c r="V1657" s="2"/>
      <c r="W1657" s="2"/>
      <c r="X1657" s="2"/>
      <c r="Y1657" s="2"/>
      <c r="Z1657" s="2"/>
    </row>
    <row r="1658" spans="1:26" ht="127.5">
      <c r="A1658" s="283"/>
      <c r="B1658" s="289" t="s">
        <v>2514</v>
      </c>
      <c r="C1658" s="284" t="s">
        <v>2515</v>
      </c>
      <c r="D1658" s="298"/>
      <c r="E1658" s="2"/>
      <c r="F1658" s="2"/>
      <c r="G1658" s="2"/>
      <c r="H1658" s="2"/>
      <c r="I1658" s="2"/>
      <c r="J1658" s="2"/>
      <c r="K1658" s="2"/>
      <c r="L1658" s="2"/>
      <c r="M1658" s="2"/>
      <c r="N1658" s="2"/>
      <c r="O1658" s="2"/>
      <c r="P1658" s="2"/>
      <c r="Q1658" s="2"/>
      <c r="R1658" s="2"/>
      <c r="S1658" s="2"/>
      <c r="T1658" s="2"/>
      <c r="U1658" s="2"/>
      <c r="V1658" s="2"/>
      <c r="W1658" s="2"/>
      <c r="X1658" s="2"/>
      <c r="Y1658" s="2"/>
      <c r="Z1658" s="2"/>
    </row>
    <row r="1659" spans="1:26" ht="38.25">
      <c r="A1659" s="283"/>
      <c r="B1659" s="289" t="s">
        <v>2516</v>
      </c>
      <c r="C1659" s="284"/>
      <c r="D1659" s="298"/>
      <c r="E1659" s="2"/>
      <c r="F1659" s="2"/>
      <c r="G1659" s="2"/>
      <c r="H1659" s="2"/>
      <c r="I1659" s="2"/>
      <c r="J1659" s="2"/>
      <c r="K1659" s="2"/>
      <c r="L1659" s="2"/>
      <c r="M1659" s="2"/>
      <c r="N1659" s="2"/>
      <c r="O1659" s="2"/>
      <c r="P1659" s="2"/>
      <c r="Q1659" s="2"/>
      <c r="R1659" s="2"/>
      <c r="S1659" s="2"/>
      <c r="T1659" s="2"/>
      <c r="U1659" s="2"/>
      <c r="V1659" s="2"/>
      <c r="W1659" s="2"/>
      <c r="X1659" s="2"/>
      <c r="Y1659" s="2"/>
      <c r="Z1659" s="2"/>
    </row>
    <row r="1660" spans="1:26" ht="12.75">
      <c r="A1660" s="283"/>
      <c r="B1660" s="293">
        <v>44160</v>
      </c>
      <c r="C1660" s="294"/>
      <c r="D1660" s="297"/>
      <c r="E1660" s="280"/>
      <c r="F1660" s="280"/>
      <c r="G1660" s="280"/>
      <c r="H1660" s="280"/>
      <c r="I1660" s="280"/>
      <c r="J1660" s="280"/>
      <c r="K1660" s="280"/>
      <c r="L1660" s="280"/>
      <c r="M1660" s="280"/>
      <c r="N1660" s="280"/>
      <c r="O1660" s="280"/>
      <c r="P1660" s="280"/>
      <c r="Q1660" s="280"/>
      <c r="R1660" s="280"/>
      <c r="S1660" s="280"/>
      <c r="T1660" s="280"/>
      <c r="U1660" s="280"/>
      <c r="V1660" s="280"/>
      <c r="W1660" s="280"/>
      <c r="X1660" s="280"/>
      <c r="Y1660" s="280"/>
      <c r="Z1660" s="280"/>
    </row>
    <row r="1661" spans="1:26" ht="76.5">
      <c r="A1661" s="283"/>
      <c r="B1661" s="289" t="s">
        <v>2517</v>
      </c>
      <c r="C1661" s="284" t="s">
        <v>2518</v>
      </c>
      <c r="D1661" s="298"/>
      <c r="E1661" s="2"/>
      <c r="F1661" s="2"/>
      <c r="G1661" s="2"/>
      <c r="H1661" s="2"/>
      <c r="I1661" s="2"/>
      <c r="J1661" s="2"/>
      <c r="K1661" s="2"/>
      <c r="L1661" s="2"/>
      <c r="M1661" s="2"/>
      <c r="N1661" s="2"/>
      <c r="O1661" s="2"/>
      <c r="P1661" s="2"/>
      <c r="Q1661" s="2"/>
      <c r="R1661" s="2"/>
      <c r="S1661" s="2"/>
      <c r="T1661" s="2"/>
      <c r="U1661" s="2"/>
      <c r="V1661" s="2"/>
      <c r="W1661" s="2"/>
      <c r="X1661" s="2"/>
      <c r="Y1661" s="2"/>
      <c r="Z1661" s="2"/>
    </row>
    <row r="1662" spans="1:26" ht="25.5">
      <c r="A1662" s="283"/>
      <c r="B1662" s="289" t="s">
        <v>2519</v>
      </c>
      <c r="C1662" s="284"/>
      <c r="D1662" s="298"/>
      <c r="E1662" s="2"/>
      <c r="F1662" s="2"/>
      <c r="G1662" s="2"/>
      <c r="H1662" s="2"/>
      <c r="I1662" s="2"/>
      <c r="J1662" s="2"/>
      <c r="K1662" s="2"/>
      <c r="L1662" s="2"/>
      <c r="M1662" s="2"/>
      <c r="N1662" s="2"/>
      <c r="O1662" s="2"/>
      <c r="P1662" s="2"/>
      <c r="Q1662" s="2"/>
      <c r="R1662" s="2"/>
      <c r="S1662" s="2"/>
      <c r="T1662" s="2"/>
      <c r="U1662" s="2"/>
      <c r="V1662" s="2"/>
      <c r="W1662" s="2"/>
      <c r="X1662" s="2"/>
      <c r="Y1662" s="2"/>
      <c r="Z1662" s="2"/>
    </row>
    <row r="1663" spans="1:26" ht="165.75">
      <c r="A1663" s="283"/>
      <c r="B1663" s="289" t="s">
        <v>2520</v>
      </c>
      <c r="C1663" s="284"/>
      <c r="D1663" s="298"/>
      <c r="E1663" s="2"/>
      <c r="F1663" s="2"/>
      <c r="G1663" s="2"/>
      <c r="H1663" s="2"/>
      <c r="I1663" s="2"/>
      <c r="J1663" s="2"/>
      <c r="K1663" s="2"/>
      <c r="L1663" s="2"/>
      <c r="M1663" s="2"/>
      <c r="N1663" s="2"/>
      <c r="O1663" s="2"/>
      <c r="P1663" s="2"/>
      <c r="Q1663" s="2"/>
      <c r="R1663" s="2"/>
      <c r="S1663" s="2"/>
      <c r="T1663" s="2"/>
      <c r="U1663" s="2"/>
      <c r="V1663" s="2"/>
      <c r="W1663" s="2"/>
      <c r="X1663" s="2"/>
      <c r="Y1663" s="2"/>
      <c r="Z1663" s="2"/>
    </row>
    <row r="1664" spans="1:26" ht="216.75">
      <c r="A1664" s="283"/>
      <c r="B1664" s="289" t="s">
        <v>2521</v>
      </c>
      <c r="C1664" s="284" t="s">
        <v>2522</v>
      </c>
      <c r="D1664" s="299" t="s">
        <v>2523</v>
      </c>
      <c r="E1664" s="3" t="s">
        <v>2524</v>
      </c>
      <c r="F1664" s="2"/>
      <c r="G1664" s="2"/>
      <c r="H1664" s="2"/>
      <c r="I1664" s="2"/>
      <c r="J1664" s="2"/>
      <c r="K1664" s="2"/>
      <c r="L1664" s="2"/>
      <c r="M1664" s="2"/>
      <c r="N1664" s="2"/>
      <c r="O1664" s="2"/>
      <c r="P1664" s="2"/>
      <c r="Q1664" s="2"/>
      <c r="R1664" s="2"/>
      <c r="S1664" s="2"/>
      <c r="T1664" s="2"/>
      <c r="U1664" s="2"/>
      <c r="V1664" s="2"/>
      <c r="W1664" s="2"/>
      <c r="X1664" s="2"/>
      <c r="Y1664" s="2"/>
      <c r="Z1664" s="2"/>
    </row>
    <row r="1665" spans="1:26" ht="12.75">
      <c r="A1665" s="283"/>
      <c r="B1665" s="289" t="s">
        <v>2525</v>
      </c>
      <c r="C1665" s="284"/>
      <c r="D1665" s="298"/>
      <c r="E1665" s="2"/>
      <c r="F1665" s="2"/>
      <c r="G1665" s="2"/>
      <c r="H1665" s="2"/>
      <c r="I1665" s="2"/>
      <c r="J1665" s="2"/>
      <c r="K1665" s="2"/>
      <c r="L1665" s="2"/>
      <c r="M1665" s="2"/>
      <c r="N1665" s="2"/>
      <c r="O1665" s="2"/>
      <c r="P1665" s="2"/>
      <c r="Q1665" s="2"/>
      <c r="R1665" s="2"/>
      <c r="S1665" s="2"/>
      <c r="T1665" s="2"/>
      <c r="U1665" s="2"/>
      <c r="V1665" s="2"/>
      <c r="W1665" s="2"/>
      <c r="X1665" s="2"/>
      <c r="Y1665" s="2"/>
      <c r="Z1665" s="2"/>
    </row>
    <row r="1666" spans="1:26" ht="12.75">
      <c r="A1666" s="283"/>
      <c r="B1666" s="289" t="s">
        <v>2526</v>
      </c>
      <c r="C1666" s="284"/>
      <c r="D1666" s="298"/>
      <c r="E1666" s="2"/>
      <c r="F1666" s="2"/>
      <c r="G1666" s="2"/>
      <c r="H1666" s="2"/>
      <c r="I1666" s="2"/>
      <c r="J1666" s="2"/>
      <c r="K1666" s="2"/>
      <c r="L1666" s="2"/>
      <c r="M1666" s="2"/>
      <c r="N1666" s="2"/>
      <c r="O1666" s="2"/>
      <c r="P1666" s="2"/>
      <c r="Q1666" s="2"/>
      <c r="R1666" s="2"/>
      <c r="S1666" s="2"/>
      <c r="T1666" s="2"/>
      <c r="U1666" s="2"/>
      <c r="V1666" s="2"/>
      <c r="W1666" s="2"/>
      <c r="X1666" s="2"/>
      <c r="Y1666" s="2"/>
      <c r="Z1666" s="2"/>
    </row>
    <row r="1667" spans="1:26" ht="76.5">
      <c r="A1667" s="283"/>
      <c r="B1667" s="125" t="s">
        <v>2527</v>
      </c>
      <c r="C1667" s="284"/>
      <c r="D1667" s="298"/>
      <c r="E1667" s="2"/>
      <c r="F1667" s="2"/>
      <c r="G1667" s="2"/>
      <c r="H1667" s="2"/>
      <c r="I1667" s="2"/>
      <c r="J1667" s="2"/>
      <c r="K1667" s="2"/>
      <c r="L1667" s="2"/>
      <c r="M1667" s="2"/>
      <c r="N1667" s="2"/>
      <c r="O1667" s="2"/>
      <c r="P1667" s="2"/>
      <c r="Q1667" s="2"/>
      <c r="R1667" s="2"/>
      <c r="S1667" s="2"/>
      <c r="T1667" s="2"/>
      <c r="U1667" s="2"/>
      <c r="V1667" s="2"/>
      <c r="W1667" s="2"/>
      <c r="X1667" s="2"/>
      <c r="Y1667" s="2"/>
      <c r="Z1667" s="2"/>
    </row>
    <row r="1668" spans="1:26" ht="25.5">
      <c r="A1668" s="283"/>
      <c r="B1668" s="289" t="s">
        <v>2528</v>
      </c>
      <c r="C1668" s="284"/>
      <c r="D1668" s="298"/>
      <c r="E1668" s="2"/>
      <c r="F1668" s="2"/>
      <c r="G1668" s="2"/>
      <c r="H1668" s="2"/>
      <c r="I1668" s="2"/>
      <c r="J1668" s="2"/>
      <c r="K1668" s="2"/>
      <c r="L1668" s="2"/>
      <c r="M1668" s="2"/>
      <c r="N1668" s="2"/>
      <c r="O1668" s="2"/>
      <c r="P1668" s="2"/>
      <c r="Q1668" s="2"/>
      <c r="R1668" s="2"/>
      <c r="S1668" s="2"/>
      <c r="T1668" s="2"/>
      <c r="U1668" s="2"/>
      <c r="V1668" s="2"/>
      <c r="W1668" s="2"/>
      <c r="X1668" s="2"/>
      <c r="Y1668" s="2"/>
      <c r="Z1668" s="2"/>
    </row>
    <row r="1669" spans="1:26" ht="127.5">
      <c r="A1669" s="283"/>
      <c r="B1669" s="125" t="s">
        <v>2529</v>
      </c>
      <c r="C1669" s="284" t="s">
        <v>2530</v>
      </c>
      <c r="D1669" s="298"/>
      <c r="E1669" s="2"/>
      <c r="F1669" s="2"/>
      <c r="G1669" s="2"/>
      <c r="H1669" s="2"/>
      <c r="I1669" s="2"/>
      <c r="J1669" s="2"/>
      <c r="K1669" s="2"/>
      <c r="L1669" s="2"/>
      <c r="M1669" s="2"/>
      <c r="N1669" s="2"/>
      <c r="O1669" s="2"/>
      <c r="P1669" s="2"/>
      <c r="Q1669" s="2"/>
      <c r="R1669" s="2"/>
      <c r="S1669" s="2"/>
      <c r="T1669" s="2"/>
      <c r="U1669" s="2"/>
      <c r="V1669" s="2"/>
      <c r="W1669" s="2"/>
      <c r="X1669" s="2"/>
      <c r="Y1669" s="2"/>
      <c r="Z1669" s="2"/>
    </row>
    <row r="1670" spans="1:26" ht="191.25">
      <c r="A1670" s="283"/>
      <c r="B1670" s="289" t="s">
        <v>2531</v>
      </c>
      <c r="C1670" s="284"/>
      <c r="D1670" s="298"/>
      <c r="E1670" s="2"/>
      <c r="F1670" s="2"/>
      <c r="G1670" s="2"/>
      <c r="H1670" s="2"/>
      <c r="I1670" s="2"/>
      <c r="J1670" s="2"/>
      <c r="K1670" s="2"/>
      <c r="L1670" s="2"/>
      <c r="M1670" s="2"/>
      <c r="N1670" s="2"/>
      <c r="O1670" s="2"/>
      <c r="P1670" s="2"/>
      <c r="Q1670" s="2"/>
      <c r="R1670" s="2"/>
      <c r="S1670" s="2"/>
      <c r="T1670" s="2"/>
      <c r="U1670" s="2"/>
      <c r="V1670" s="2"/>
      <c r="W1670" s="2"/>
      <c r="X1670" s="2"/>
      <c r="Y1670" s="2"/>
      <c r="Z1670" s="2"/>
    </row>
    <row r="1671" spans="1:26" ht="63.75">
      <c r="A1671" s="283"/>
      <c r="B1671" s="289" t="s">
        <v>2532</v>
      </c>
      <c r="C1671" s="284"/>
      <c r="D1671" s="298"/>
      <c r="E1671" s="2"/>
      <c r="F1671" s="2"/>
      <c r="G1671" s="2"/>
      <c r="H1671" s="2"/>
      <c r="I1671" s="2"/>
      <c r="J1671" s="2"/>
      <c r="K1671" s="2"/>
      <c r="L1671" s="2"/>
      <c r="M1671" s="2"/>
      <c r="N1671" s="2"/>
      <c r="O1671" s="2"/>
      <c r="P1671" s="2"/>
      <c r="Q1671" s="2"/>
      <c r="R1671" s="2"/>
      <c r="S1671" s="2"/>
      <c r="T1671" s="2"/>
      <c r="U1671" s="2"/>
      <c r="V1671" s="2"/>
      <c r="W1671" s="2"/>
      <c r="X1671" s="2"/>
      <c r="Y1671" s="2"/>
      <c r="Z1671" s="2"/>
    </row>
    <row r="1672" spans="1:26" ht="25.5">
      <c r="A1672" s="283"/>
      <c r="B1672" s="289" t="s">
        <v>2533</v>
      </c>
      <c r="C1672" s="284" t="s">
        <v>2534</v>
      </c>
      <c r="D1672" s="298"/>
      <c r="E1672" s="2"/>
      <c r="F1672" s="2"/>
      <c r="G1672" s="2"/>
      <c r="H1672" s="2"/>
      <c r="I1672" s="2"/>
      <c r="J1672" s="2"/>
      <c r="K1672" s="2"/>
      <c r="L1672" s="2"/>
      <c r="M1672" s="2"/>
      <c r="N1672" s="2"/>
      <c r="O1672" s="2"/>
      <c r="P1672" s="2"/>
      <c r="Q1672" s="2"/>
      <c r="R1672" s="2"/>
      <c r="S1672" s="2"/>
      <c r="T1672" s="2"/>
      <c r="U1672" s="2"/>
      <c r="V1672" s="2"/>
      <c r="W1672" s="2"/>
      <c r="X1672" s="2"/>
      <c r="Y1672" s="2"/>
      <c r="Z1672" s="2"/>
    </row>
    <row r="1673" spans="1:26" ht="25.5">
      <c r="A1673" s="283"/>
      <c r="B1673" s="289" t="s">
        <v>2535</v>
      </c>
      <c r="C1673" s="284"/>
      <c r="D1673" s="298"/>
      <c r="E1673" s="2"/>
      <c r="F1673" s="2"/>
      <c r="G1673" s="2"/>
      <c r="H1673" s="2"/>
      <c r="I1673" s="2"/>
      <c r="J1673" s="2"/>
      <c r="K1673" s="2"/>
      <c r="L1673" s="2"/>
      <c r="M1673" s="2"/>
      <c r="N1673" s="2"/>
      <c r="O1673" s="2"/>
      <c r="P1673" s="2"/>
      <c r="Q1673" s="2"/>
      <c r="R1673" s="2"/>
      <c r="S1673" s="2"/>
      <c r="T1673" s="2"/>
      <c r="U1673" s="2"/>
      <c r="V1673" s="2"/>
      <c r="W1673" s="2"/>
      <c r="X1673" s="2"/>
      <c r="Y1673" s="2"/>
      <c r="Z1673" s="2"/>
    </row>
    <row r="1674" spans="1:26" ht="12.75">
      <c r="A1674" s="283"/>
      <c r="B1674" s="289" t="s">
        <v>2536</v>
      </c>
      <c r="C1674" s="284"/>
      <c r="D1674" s="298"/>
      <c r="E1674" s="2"/>
      <c r="F1674" s="2"/>
      <c r="G1674" s="2"/>
      <c r="H1674" s="2"/>
      <c r="I1674" s="2"/>
      <c r="J1674" s="2"/>
      <c r="K1674" s="2"/>
      <c r="L1674" s="2"/>
      <c r="M1674" s="2"/>
      <c r="N1674" s="2"/>
      <c r="O1674" s="2"/>
      <c r="P1674" s="2"/>
      <c r="Q1674" s="2"/>
      <c r="R1674" s="2"/>
      <c r="S1674" s="2"/>
      <c r="T1674" s="2"/>
      <c r="U1674" s="2"/>
      <c r="V1674" s="2"/>
      <c r="W1674" s="2"/>
      <c r="X1674" s="2"/>
      <c r="Y1674" s="2"/>
      <c r="Z1674" s="2"/>
    </row>
    <row r="1675" spans="1:26" ht="38.25">
      <c r="A1675" s="283"/>
      <c r="B1675" s="289" t="s">
        <v>2537</v>
      </c>
      <c r="C1675" s="284"/>
      <c r="D1675" s="298"/>
      <c r="E1675" s="2"/>
      <c r="F1675" s="2"/>
      <c r="G1675" s="2"/>
      <c r="H1675" s="2"/>
      <c r="I1675" s="2"/>
      <c r="J1675" s="2"/>
      <c r="K1675" s="2"/>
      <c r="L1675" s="2"/>
      <c r="M1675" s="2"/>
      <c r="N1675" s="2"/>
      <c r="O1675" s="2"/>
      <c r="P1675" s="2"/>
      <c r="Q1675" s="2"/>
      <c r="R1675" s="2"/>
      <c r="S1675" s="2"/>
      <c r="T1675" s="2"/>
      <c r="U1675" s="2"/>
      <c r="V1675" s="2"/>
      <c r="W1675" s="2"/>
      <c r="X1675" s="2"/>
      <c r="Y1675" s="2"/>
      <c r="Z1675" s="2"/>
    </row>
    <row r="1676" spans="1:26" ht="38.25">
      <c r="A1676" s="283"/>
      <c r="B1676" s="289" t="s">
        <v>2538</v>
      </c>
      <c r="C1676" s="284"/>
      <c r="D1676" s="298"/>
      <c r="E1676" s="2"/>
      <c r="F1676" s="2"/>
      <c r="G1676" s="2"/>
      <c r="H1676" s="2"/>
      <c r="I1676" s="2"/>
      <c r="J1676" s="2"/>
      <c r="K1676" s="2"/>
      <c r="L1676" s="2"/>
      <c r="M1676" s="2"/>
      <c r="N1676" s="2"/>
      <c r="O1676" s="2"/>
      <c r="P1676" s="2"/>
      <c r="Q1676" s="2"/>
      <c r="R1676" s="2"/>
      <c r="S1676" s="2"/>
      <c r="T1676" s="2"/>
      <c r="U1676" s="2"/>
      <c r="V1676" s="2"/>
      <c r="W1676" s="2"/>
      <c r="X1676" s="2"/>
      <c r="Y1676" s="2"/>
      <c r="Z1676" s="2"/>
    </row>
    <row r="1677" spans="1:26" ht="63.75" customHeight="1">
      <c r="A1677" s="283"/>
      <c r="B1677" s="289" t="s">
        <v>2539</v>
      </c>
      <c r="C1677" s="284" t="s">
        <v>2540</v>
      </c>
      <c r="D1677" s="298" t="s">
        <v>2541</v>
      </c>
      <c r="E1677" s="2"/>
      <c r="F1677" s="2"/>
      <c r="G1677" s="2"/>
      <c r="H1677" s="2"/>
      <c r="I1677" s="2"/>
      <c r="J1677" s="2"/>
      <c r="K1677" s="2"/>
      <c r="L1677" s="2"/>
      <c r="M1677" s="2"/>
      <c r="N1677" s="2"/>
      <c r="O1677" s="2"/>
      <c r="P1677" s="2"/>
      <c r="Q1677" s="2"/>
      <c r="R1677" s="2"/>
      <c r="S1677" s="2"/>
      <c r="T1677" s="2"/>
      <c r="U1677" s="2"/>
      <c r="V1677" s="2"/>
      <c r="W1677" s="2"/>
      <c r="X1677" s="2"/>
      <c r="Y1677" s="2"/>
      <c r="Z1677" s="2"/>
    </row>
    <row r="1678" spans="1:26" ht="25.5">
      <c r="A1678" s="283"/>
      <c r="B1678" s="289" t="s">
        <v>2542</v>
      </c>
      <c r="C1678" s="284" t="s">
        <v>2543</v>
      </c>
      <c r="D1678" s="298"/>
      <c r="E1678" s="2"/>
      <c r="F1678" s="2"/>
      <c r="G1678" s="2"/>
      <c r="H1678" s="2"/>
      <c r="I1678" s="2"/>
      <c r="J1678" s="2"/>
      <c r="K1678" s="2"/>
      <c r="L1678" s="2"/>
      <c r="M1678" s="2"/>
      <c r="N1678" s="2"/>
      <c r="O1678" s="2"/>
      <c r="P1678" s="2"/>
      <c r="Q1678" s="2"/>
      <c r="R1678" s="2"/>
      <c r="S1678" s="2"/>
      <c r="T1678" s="2"/>
      <c r="U1678" s="2"/>
      <c r="V1678" s="2"/>
      <c r="W1678" s="2"/>
      <c r="X1678" s="2"/>
      <c r="Y1678" s="2"/>
      <c r="Z1678" s="2"/>
    </row>
    <row r="1679" spans="1:26" ht="51">
      <c r="A1679" s="283"/>
      <c r="B1679" s="300" t="s">
        <v>2544</v>
      </c>
      <c r="C1679" s="284"/>
      <c r="D1679" s="298"/>
      <c r="E1679" s="2"/>
      <c r="F1679" s="2"/>
      <c r="G1679" s="2"/>
      <c r="H1679" s="2"/>
      <c r="I1679" s="2"/>
      <c r="J1679" s="2"/>
      <c r="K1679" s="2"/>
      <c r="L1679" s="2"/>
      <c r="M1679" s="2"/>
      <c r="N1679" s="2"/>
      <c r="O1679" s="2"/>
      <c r="P1679" s="2"/>
      <c r="Q1679" s="2"/>
      <c r="R1679" s="2"/>
      <c r="S1679" s="2"/>
      <c r="T1679" s="2"/>
      <c r="U1679" s="2"/>
      <c r="V1679" s="2"/>
      <c r="W1679" s="2"/>
      <c r="X1679" s="2"/>
      <c r="Y1679" s="2"/>
      <c r="Z1679" s="2"/>
    </row>
    <row r="1680" spans="1:26" ht="51">
      <c r="A1680" s="283"/>
      <c r="B1680" s="289" t="s">
        <v>2545</v>
      </c>
      <c r="C1680" s="301"/>
      <c r="D1680" s="298"/>
      <c r="E1680" s="2"/>
      <c r="F1680" s="2"/>
      <c r="G1680" s="2"/>
      <c r="H1680" s="2"/>
      <c r="I1680" s="2"/>
      <c r="J1680" s="2"/>
      <c r="K1680" s="2"/>
      <c r="L1680" s="2"/>
      <c r="M1680" s="2"/>
      <c r="N1680" s="2"/>
      <c r="O1680" s="2"/>
      <c r="P1680" s="2"/>
      <c r="Q1680" s="2"/>
      <c r="R1680" s="2"/>
      <c r="S1680" s="2"/>
      <c r="T1680" s="2"/>
      <c r="U1680" s="2"/>
      <c r="V1680" s="2"/>
      <c r="W1680" s="2"/>
      <c r="X1680" s="2"/>
      <c r="Y1680" s="2"/>
      <c r="Z1680" s="2"/>
    </row>
    <row r="1681" spans="1:26" ht="38.25">
      <c r="A1681" s="283"/>
      <c r="B1681" s="289" t="s">
        <v>2546</v>
      </c>
      <c r="C1681" s="284"/>
      <c r="D1681" s="298"/>
      <c r="E1681" s="2"/>
      <c r="F1681" s="2"/>
      <c r="G1681" s="2"/>
      <c r="H1681" s="2"/>
      <c r="I1681" s="2"/>
      <c r="J1681" s="2"/>
      <c r="K1681" s="2"/>
      <c r="L1681" s="2"/>
      <c r="M1681" s="2"/>
      <c r="N1681" s="2"/>
      <c r="O1681" s="2"/>
      <c r="P1681" s="2"/>
      <c r="Q1681" s="2"/>
      <c r="R1681" s="2"/>
      <c r="S1681" s="2"/>
      <c r="T1681" s="2"/>
      <c r="U1681" s="2"/>
      <c r="V1681" s="2"/>
      <c r="W1681" s="2"/>
      <c r="X1681" s="2"/>
      <c r="Y1681" s="2"/>
      <c r="Z1681" s="2"/>
    </row>
    <row r="1682" spans="1:26" ht="63.75">
      <c r="A1682" s="283"/>
      <c r="B1682" s="289" t="s">
        <v>2547</v>
      </c>
      <c r="C1682" s="284"/>
      <c r="D1682" s="298"/>
      <c r="E1682" s="2"/>
      <c r="F1682" s="2"/>
      <c r="G1682" s="2"/>
      <c r="H1682" s="2"/>
      <c r="I1682" s="2"/>
      <c r="J1682" s="2"/>
      <c r="K1682" s="2"/>
      <c r="L1682" s="2"/>
      <c r="M1682" s="2"/>
      <c r="N1682" s="2"/>
      <c r="O1682" s="2"/>
      <c r="P1682" s="2"/>
      <c r="Q1682" s="2"/>
      <c r="R1682" s="2"/>
      <c r="S1682" s="2"/>
      <c r="T1682" s="2"/>
      <c r="U1682" s="2"/>
      <c r="V1682" s="2"/>
      <c r="W1682" s="2"/>
      <c r="X1682" s="2"/>
      <c r="Y1682" s="2"/>
      <c r="Z1682" s="2"/>
    </row>
    <row r="1683" spans="1:26" ht="12.75">
      <c r="A1683" s="283"/>
      <c r="B1683" s="289" t="s">
        <v>2548</v>
      </c>
      <c r="C1683" s="284"/>
      <c r="D1683" s="298"/>
      <c r="E1683" s="2"/>
      <c r="F1683" s="2"/>
      <c r="G1683" s="2"/>
      <c r="H1683" s="2"/>
      <c r="I1683" s="2"/>
      <c r="J1683" s="2"/>
      <c r="K1683" s="2"/>
      <c r="L1683" s="2"/>
      <c r="M1683" s="2"/>
      <c r="N1683" s="2"/>
      <c r="O1683" s="2"/>
      <c r="P1683" s="2"/>
      <c r="Q1683" s="2"/>
      <c r="R1683" s="2"/>
      <c r="S1683" s="2"/>
      <c r="T1683" s="2"/>
      <c r="U1683" s="2"/>
      <c r="V1683" s="2"/>
      <c r="W1683" s="2"/>
      <c r="X1683" s="2"/>
      <c r="Y1683" s="2"/>
      <c r="Z1683" s="2"/>
    </row>
    <row r="1684" spans="1:26" ht="51">
      <c r="A1684" s="283"/>
      <c r="B1684" s="290" t="s">
        <v>2549</v>
      </c>
      <c r="C1684" s="284"/>
      <c r="D1684" s="298"/>
      <c r="E1684" s="2"/>
      <c r="F1684" s="2"/>
      <c r="G1684" s="2"/>
      <c r="H1684" s="2"/>
      <c r="I1684" s="2"/>
      <c r="J1684" s="2"/>
      <c r="K1684" s="2"/>
      <c r="L1684" s="2"/>
      <c r="M1684" s="2"/>
      <c r="N1684" s="2"/>
      <c r="O1684" s="2"/>
      <c r="P1684" s="2"/>
      <c r="Q1684" s="2"/>
      <c r="R1684" s="2"/>
      <c r="S1684" s="2"/>
      <c r="T1684" s="2"/>
      <c r="U1684" s="2"/>
      <c r="V1684" s="2"/>
      <c r="W1684" s="2"/>
      <c r="X1684" s="2"/>
      <c r="Y1684" s="2"/>
      <c r="Z1684" s="2"/>
    </row>
    <row r="1685" spans="1:26" ht="127.5">
      <c r="A1685" s="283"/>
      <c r="B1685" s="290" t="s">
        <v>2550</v>
      </c>
      <c r="C1685" s="284"/>
      <c r="D1685" s="298"/>
      <c r="E1685" s="2"/>
      <c r="F1685" s="2"/>
      <c r="G1685" s="2"/>
      <c r="H1685" s="2"/>
      <c r="I1685" s="2"/>
      <c r="J1685" s="2"/>
      <c r="K1685" s="2"/>
      <c r="L1685" s="2"/>
      <c r="M1685" s="2"/>
      <c r="N1685" s="2"/>
      <c r="O1685" s="2"/>
      <c r="P1685" s="2"/>
      <c r="Q1685" s="2"/>
      <c r="R1685" s="2"/>
      <c r="S1685" s="2"/>
      <c r="T1685" s="2"/>
      <c r="U1685" s="2"/>
      <c r="V1685" s="2"/>
      <c r="W1685" s="2"/>
      <c r="X1685" s="2"/>
      <c r="Y1685" s="2"/>
      <c r="Z1685" s="2"/>
    </row>
    <row r="1686" spans="1:26" ht="25.5">
      <c r="A1686" s="283"/>
      <c r="B1686" s="290" t="s">
        <v>2551</v>
      </c>
      <c r="C1686" s="284"/>
      <c r="D1686" s="298"/>
      <c r="E1686" s="2"/>
      <c r="F1686" s="2"/>
      <c r="G1686" s="2"/>
      <c r="H1686" s="2"/>
      <c r="I1686" s="2"/>
      <c r="J1686" s="2"/>
      <c r="K1686" s="2"/>
      <c r="L1686" s="2"/>
      <c r="M1686" s="2"/>
      <c r="N1686" s="2"/>
      <c r="O1686" s="2"/>
      <c r="P1686" s="2"/>
      <c r="Q1686" s="2"/>
      <c r="R1686" s="2"/>
      <c r="S1686" s="2"/>
      <c r="T1686" s="2"/>
      <c r="U1686" s="2"/>
      <c r="V1686" s="2"/>
      <c r="W1686" s="2"/>
      <c r="X1686" s="2"/>
      <c r="Y1686" s="2"/>
      <c r="Z1686" s="2"/>
    </row>
    <row r="1687" spans="1:26" ht="25.5">
      <c r="A1687" s="283"/>
      <c r="B1687" s="290" t="s">
        <v>2552</v>
      </c>
      <c r="C1687" s="284"/>
      <c r="D1687" s="298"/>
      <c r="E1687" s="2"/>
      <c r="F1687" s="2"/>
      <c r="G1687" s="2"/>
      <c r="H1687" s="2"/>
      <c r="I1687" s="2"/>
      <c r="J1687" s="2"/>
      <c r="K1687" s="2"/>
      <c r="L1687" s="2"/>
      <c r="M1687" s="2"/>
      <c r="N1687" s="2"/>
      <c r="O1687" s="2"/>
      <c r="P1687" s="2"/>
      <c r="Q1687" s="2"/>
      <c r="R1687" s="2"/>
      <c r="S1687" s="2"/>
      <c r="T1687" s="2"/>
      <c r="U1687" s="2"/>
      <c r="V1687" s="2"/>
      <c r="W1687" s="2"/>
      <c r="X1687" s="2"/>
      <c r="Y1687" s="2"/>
      <c r="Z1687" s="2"/>
    </row>
    <row r="1688" spans="1:26" ht="38.25">
      <c r="A1688" s="283"/>
      <c r="B1688" s="290" t="s">
        <v>2553</v>
      </c>
      <c r="C1688" s="284"/>
      <c r="D1688" s="298"/>
      <c r="E1688" s="2"/>
      <c r="F1688" s="2"/>
      <c r="G1688" s="2"/>
      <c r="H1688" s="2"/>
      <c r="I1688" s="2"/>
      <c r="J1688" s="2"/>
      <c r="K1688" s="2"/>
      <c r="L1688" s="2"/>
      <c r="M1688" s="2"/>
      <c r="N1688" s="2"/>
      <c r="O1688" s="2"/>
      <c r="P1688" s="2"/>
      <c r="Q1688" s="2"/>
      <c r="R1688" s="2"/>
      <c r="S1688" s="2"/>
      <c r="T1688" s="2"/>
      <c r="U1688" s="2"/>
      <c r="V1688" s="2"/>
      <c r="W1688" s="2"/>
      <c r="X1688" s="2"/>
      <c r="Y1688" s="2"/>
      <c r="Z1688" s="2"/>
    </row>
    <row r="1689" spans="1:26" ht="38.25">
      <c r="A1689" s="283"/>
      <c r="B1689" s="290" t="s">
        <v>2554</v>
      </c>
      <c r="D1689" s="298"/>
      <c r="E1689" s="2"/>
      <c r="F1689" s="2"/>
      <c r="G1689" s="2"/>
      <c r="H1689" s="2"/>
      <c r="I1689" s="2"/>
      <c r="J1689" s="2"/>
      <c r="K1689" s="2"/>
      <c r="L1689" s="2"/>
      <c r="M1689" s="2"/>
      <c r="N1689" s="2"/>
      <c r="O1689" s="2"/>
      <c r="P1689" s="2"/>
      <c r="Q1689" s="2"/>
      <c r="R1689" s="2"/>
      <c r="S1689" s="2"/>
      <c r="T1689" s="2"/>
      <c r="U1689" s="2"/>
      <c r="V1689" s="2"/>
      <c r="W1689" s="2"/>
      <c r="X1689" s="2"/>
      <c r="Y1689" s="2"/>
      <c r="Z1689" s="2"/>
    </row>
    <row r="1690" spans="1:26" ht="318.75">
      <c r="A1690" s="283"/>
      <c r="B1690" s="302" t="s">
        <v>2555</v>
      </c>
      <c r="C1690" s="284"/>
      <c r="D1690" s="303" t="s">
        <v>2556</v>
      </c>
      <c r="E1690" s="2"/>
      <c r="F1690" s="2"/>
      <c r="G1690" s="2"/>
      <c r="H1690" s="2"/>
      <c r="I1690" s="2"/>
      <c r="J1690" s="2"/>
      <c r="K1690" s="2"/>
      <c r="L1690" s="2"/>
      <c r="M1690" s="2"/>
      <c r="N1690" s="2"/>
      <c r="O1690" s="2"/>
      <c r="P1690" s="2"/>
      <c r="Q1690" s="2"/>
      <c r="R1690" s="2"/>
      <c r="S1690" s="2"/>
      <c r="T1690" s="2"/>
      <c r="U1690" s="2"/>
      <c r="V1690" s="2"/>
      <c r="W1690" s="2"/>
      <c r="X1690" s="2"/>
      <c r="Y1690" s="2"/>
      <c r="Z1690" s="2"/>
    </row>
    <row r="1691" spans="1:26" ht="76.5">
      <c r="A1691" s="283"/>
      <c r="B1691" s="290" t="s">
        <v>2557</v>
      </c>
      <c r="C1691" s="284"/>
      <c r="D1691" s="298"/>
      <c r="E1691" s="2"/>
      <c r="F1691" s="2"/>
      <c r="G1691" s="2"/>
      <c r="H1691" s="2"/>
      <c r="I1691" s="2"/>
      <c r="J1691" s="2"/>
      <c r="K1691" s="2"/>
      <c r="L1691" s="2"/>
      <c r="M1691" s="2"/>
      <c r="N1691" s="2"/>
      <c r="O1691" s="2"/>
      <c r="P1691" s="2"/>
      <c r="Q1691" s="2"/>
      <c r="R1691" s="2"/>
      <c r="S1691" s="2"/>
      <c r="T1691" s="2"/>
      <c r="U1691" s="2"/>
      <c r="V1691" s="2"/>
      <c r="W1691" s="2"/>
      <c r="X1691" s="2"/>
      <c r="Y1691" s="2"/>
      <c r="Z1691" s="2"/>
    </row>
    <row r="1692" spans="1:26" ht="51">
      <c r="A1692" s="283"/>
      <c r="B1692" s="290" t="s">
        <v>2558</v>
      </c>
      <c r="C1692" s="284"/>
      <c r="D1692" s="298"/>
      <c r="E1692" s="2"/>
      <c r="F1692" s="2"/>
      <c r="G1692" s="2"/>
      <c r="H1692" s="2"/>
      <c r="I1692" s="2"/>
      <c r="J1692" s="2"/>
      <c r="K1692" s="2"/>
      <c r="L1692" s="2"/>
      <c r="M1692" s="2"/>
      <c r="N1692" s="2"/>
      <c r="O1692" s="2"/>
      <c r="P1692" s="2"/>
      <c r="Q1692" s="2"/>
      <c r="R1692" s="2"/>
      <c r="S1692" s="2"/>
      <c r="T1692" s="2"/>
      <c r="U1692" s="2"/>
      <c r="V1692" s="2"/>
      <c r="W1692" s="2"/>
      <c r="X1692" s="2"/>
      <c r="Y1692" s="2"/>
      <c r="Z1692" s="2"/>
    </row>
    <row r="1693" spans="1:26" ht="102">
      <c r="A1693" s="283"/>
      <c r="B1693" s="290" t="s">
        <v>2559</v>
      </c>
      <c r="C1693" s="284" t="s">
        <v>2560</v>
      </c>
      <c r="D1693" s="298"/>
      <c r="E1693" s="2"/>
      <c r="F1693" s="2"/>
      <c r="G1693" s="2"/>
      <c r="H1693" s="2"/>
      <c r="I1693" s="2"/>
      <c r="J1693" s="2"/>
      <c r="K1693" s="2"/>
      <c r="L1693" s="2"/>
      <c r="M1693" s="2"/>
      <c r="N1693" s="2"/>
      <c r="O1693" s="2"/>
      <c r="P1693" s="2"/>
      <c r="Q1693" s="2"/>
      <c r="R1693" s="2"/>
      <c r="S1693" s="2"/>
      <c r="T1693" s="2"/>
      <c r="U1693" s="2"/>
      <c r="V1693" s="2"/>
      <c r="W1693" s="2"/>
      <c r="X1693" s="2"/>
      <c r="Y1693" s="2"/>
      <c r="Z1693" s="2"/>
    </row>
    <row r="1694" spans="1:26" ht="89.25">
      <c r="A1694" s="283"/>
      <c r="B1694" s="290" t="s">
        <v>2561</v>
      </c>
      <c r="C1694" s="284"/>
      <c r="D1694" s="298"/>
      <c r="E1694" s="2"/>
      <c r="F1694" s="2"/>
      <c r="G1694" s="2"/>
      <c r="H1694" s="2"/>
      <c r="I1694" s="2"/>
      <c r="J1694" s="2"/>
      <c r="K1694" s="2"/>
      <c r="L1694" s="2"/>
      <c r="M1694" s="2"/>
      <c r="N1694" s="2"/>
      <c r="O1694" s="2"/>
      <c r="P1694" s="2"/>
      <c r="Q1694" s="2"/>
      <c r="R1694" s="2"/>
      <c r="S1694" s="2"/>
      <c r="T1694" s="2"/>
      <c r="U1694" s="2"/>
      <c r="V1694" s="2"/>
      <c r="W1694" s="2"/>
      <c r="X1694" s="2"/>
      <c r="Y1694" s="2"/>
      <c r="Z1694" s="2"/>
    </row>
    <row r="1695" spans="1:26" ht="63.75">
      <c r="A1695" s="304">
        <v>44159</v>
      </c>
      <c r="B1695" s="290" t="s">
        <v>2562</v>
      </c>
      <c r="C1695" s="284"/>
      <c r="D1695" s="298"/>
      <c r="E1695" s="2"/>
      <c r="F1695" s="2"/>
      <c r="G1695" s="2"/>
      <c r="H1695" s="2"/>
      <c r="I1695" s="2"/>
      <c r="J1695" s="2"/>
      <c r="K1695" s="2"/>
      <c r="L1695" s="2"/>
      <c r="M1695" s="2"/>
      <c r="N1695" s="2"/>
      <c r="O1695" s="2"/>
      <c r="P1695" s="2"/>
      <c r="Q1695" s="2"/>
      <c r="R1695" s="2"/>
      <c r="S1695" s="2"/>
      <c r="T1695" s="2"/>
      <c r="U1695" s="2"/>
      <c r="V1695" s="2"/>
      <c r="W1695" s="2"/>
      <c r="X1695" s="2"/>
      <c r="Y1695" s="2"/>
      <c r="Z1695" s="2"/>
    </row>
    <row r="1696" spans="1:26" ht="14.25">
      <c r="A1696" s="113"/>
      <c r="B1696" s="304">
        <v>44159</v>
      </c>
      <c r="C1696" s="113"/>
      <c r="D1696" s="305"/>
      <c r="E1696" s="280"/>
      <c r="F1696" s="280"/>
      <c r="G1696" s="280"/>
      <c r="H1696" s="280"/>
      <c r="I1696" s="280"/>
      <c r="J1696" s="280"/>
      <c r="K1696" s="280"/>
      <c r="L1696" s="280"/>
      <c r="M1696" s="280"/>
      <c r="N1696" s="280"/>
      <c r="O1696" s="280"/>
      <c r="P1696" s="280"/>
      <c r="Q1696" s="280"/>
      <c r="R1696" s="280"/>
      <c r="S1696" s="280"/>
      <c r="T1696" s="280"/>
      <c r="U1696" s="280"/>
      <c r="V1696" s="280"/>
      <c r="W1696" s="280"/>
      <c r="X1696" s="280"/>
      <c r="Y1696" s="280"/>
      <c r="Z1696" s="280"/>
    </row>
    <row r="1697" spans="1:26" ht="395.25">
      <c r="A1697" s="283"/>
      <c r="B1697" s="284" t="s">
        <v>2563</v>
      </c>
      <c r="C1697" s="306" t="s">
        <v>2564</v>
      </c>
      <c r="D1697" s="307" t="s">
        <v>2565</v>
      </c>
      <c r="E1697" s="2"/>
      <c r="F1697" s="2"/>
      <c r="G1697" s="2"/>
      <c r="H1697" s="2"/>
      <c r="I1697" s="2"/>
      <c r="J1697" s="2"/>
      <c r="K1697" s="2"/>
      <c r="L1697" s="2"/>
      <c r="M1697" s="2"/>
      <c r="N1697" s="2"/>
      <c r="O1697" s="2"/>
      <c r="P1697" s="2"/>
      <c r="Q1697" s="2"/>
      <c r="R1697" s="2"/>
      <c r="S1697" s="2"/>
      <c r="T1697" s="2"/>
      <c r="U1697" s="2"/>
      <c r="V1697" s="2"/>
      <c r="W1697" s="2"/>
      <c r="X1697" s="2"/>
      <c r="Y1697" s="2"/>
      <c r="Z1697" s="2"/>
    </row>
    <row r="1698" spans="1:26" ht="76.5">
      <c r="A1698" s="283"/>
      <c r="B1698" s="290" t="s">
        <v>2566</v>
      </c>
      <c r="C1698" s="284"/>
      <c r="D1698" s="298"/>
      <c r="E1698" s="2"/>
      <c r="F1698" s="2"/>
      <c r="G1698" s="2"/>
      <c r="H1698" s="2"/>
      <c r="I1698" s="2"/>
      <c r="J1698" s="2"/>
      <c r="K1698" s="2"/>
      <c r="L1698" s="2"/>
      <c r="M1698" s="2"/>
      <c r="N1698" s="2"/>
      <c r="O1698" s="2"/>
      <c r="P1698" s="2"/>
      <c r="Q1698" s="2"/>
      <c r="R1698" s="2"/>
      <c r="S1698" s="2"/>
      <c r="T1698" s="2"/>
      <c r="U1698" s="2"/>
      <c r="V1698" s="2"/>
      <c r="W1698" s="2"/>
      <c r="X1698" s="2"/>
      <c r="Y1698" s="2"/>
      <c r="Z1698" s="2"/>
    </row>
    <row r="1699" spans="1:26" ht="63.75">
      <c r="A1699" s="283"/>
      <c r="B1699" s="290" t="s">
        <v>2567</v>
      </c>
      <c r="C1699" s="284"/>
      <c r="D1699" s="298"/>
      <c r="E1699" s="2"/>
      <c r="F1699" s="2"/>
      <c r="G1699" s="2"/>
      <c r="H1699" s="2"/>
      <c r="I1699" s="2"/>
      <c r="J1699" s="2"/>
      <c r="K1699" s="2"/>
      <c r="L1699" s="2"/>
      <c r="M1699" s="2"/>
      <c r="N1699" s="2"/>
      <c r="O1699" s="2"/>
      <c r="P1699" s="2"/>
      <c r="Q1699" s="2"/>
      <c r="R1699" s="2"/>
      <c r="S1699" s="2"/>
      <c r="T1699" s="2"/>
      <c r="U1699" s="2"/>
      <c r="V1699" s="2"/>
      <c r="W1699" s="2"/>
      <c r="X1699" s="2"/>
      <c r="Y1699" s="2"/>
      <c r="Z1699" s="2"/>
    </row>
    <row r="1700" spans="1:26" ht="25.5">
      <c r="A1700" s="283"/>
      <c r="B1700" s="290" t="s">
        <v>2568</v>
      </c>
      <c r="C1700" s="284"/>
      <c r="D1700" s="298"/>
      <c r="E1700" s="2"/>
      <c r="F1700" s="2"/>
      <c r="G1700" s="2"/>
      <c r="H1700" s="2"/>
      <c r="I1700" s="2"/>
      <c r="J1700" s="2"/>
      <c r="K1700" s="2"/>
      <c r="L1700" s="2"/>
      <c r="M1700" s="2"/>
      <c r="N1700" s="2"/>
      <c r="O1700" s="2"/>
      <c r="P1700" s="2"/>
      <c r="Q1700" s="2"/>
      <c r="R1700" s="2"/>
      <c r="S1700" s="2"/>
      <c r="T1700" s="2"/>
      <c r="U1700" s="2"/>
      <c r="V1700" s="2"/>
      <c r="W1700" s="2"/>
      <c r="X1700" s="2"/>
      <c r="Y1700" s="2"/>
      <c r="Z1700" s="2"/>
    </row>
    <row r="1701" spans="1:26" ht="25.5">
      <c r="A1701" s="283"/>
      <c r="B1701" s="290" t="s">
        <v>2569</v>
      </c>
      <c r="C1701" s="284"/>
      <c r="D1701" s="298"/>
      <c r="E1701" s="2"/>
      <c r="F1701" s="2"/>
      <c r="G1701" s="2"/>
      <c r="H1701" s="2"/>
      <c r="I1701" s="2"/>
      <c r="J1701" s="2"/>
      <c r="K1701" s="2"/>
      <c r="L1701" s="2"/>
      <c r="M1701" s="2"/>
      <c r="N1701" s="2"/>
      <c r="O1701" s="2"/>
      <c r="P1701" s="2"/>
      <c r="Q1701" s="2"/>
      <c r="R1701" s="2"/>
      <c r="S1701" s="2"/>
      <c r="T1701" s="2"/>
      <c r="U1701" s="2"/>
      <c r="V1701" s="2"/>
      <c r="W1701" s="2"/>
      <c r="X1701" s="2"/>
      <c r="Y1701" s="2"/>
      <c r="Z1701" s="2"/>
    </row>
    <row r="1702" spans="1:26" ht="38.25">
      <c r="A1702" s="283"/>
      <c r="B1702" s="290" t="s">
        <v>2570</v>
      </c>
      <c r="C1702" s="284"/>
      <c r="D1702" s="298"/>
      <c r="E1702" s="2"/>
      <c r="F1702" s="2"/>
      <c r="G1702" s="2"/>
      <c r="H1702" s="2"/>
      <c r="I1702" s="2"/>
      <c r="J1702" s="2"/>
      <c r="K1702" s="2"/>
      <c r="L1702" s="2"/>
      <c r="M1702" s="2"/>
      <c r="N1702" s="2"/>
      <c r="O1702" s="2"/>
      <c r="P1702" s="2"/>
      <c r="Q1702" s="2"/>
      <c r="R1702" s="2"/>
      <c r="S1702" s="2"/>
      <c r="T1702" s="2"/>
      <c r="U1702" s="2"/>
      <c r="V1702" s="2"/>
      <c r="W1702" s="2"/>
      <c r="X1702" s="2"/>
      <c r="Y1702" s="2"/>
      <c r="Z1702" s="2"/>
    </row>
    <row r="1703" spans="1:26" ht="51">
      <c r="A1703" s="283"/>
      <c r="B1703" s="290" t="s">
        <v>2571</v>
      </c>
      <c r="C1703" s="284"/>
      <c r="D1703" s="298"/>
      <c r="E1703" s="2"/>
      <c r="F1703" s="2"/>
      <c r="G1703" s="2"/>
      <c r="H1703" s="2"/>
      <c r="I1703" s="2"/>
      <c r="J1703" s="2"/>
      <c r="K1703" s="2"/>
      <c r="L1703" s="2"/>
      <c r="M1703" s="2"/>
      <c r="N1703" s="2"/>
      <c r="O1703" s="2"/>
      <c r="P1703" s="2"/>
      <c r="Q1703" s="2"/>
      <c r="R1703" s="2"/>
      <c r="S1703" s="2"/>
      <c r="T1703" s="2"/>
      <c r="U1703" s="2"/>
      <c r="V1703" s="2"/>
      <c r="W1703" s="2"/>
      <c r="X1703" s="2"/>
      <c r="Y1703" s="2"/>
      <c r="Z1703" s="2"/>
    </row>
    <row r="1704" spans="1:26" ht="25.5">
      <c r="A1704" s="283"/>
      <c r="B1704" s="290" t="s">
        <v>2572</v>
      </c>
      <c r="C1704" s="284"/>
      <c r="D1704" s="298"/>
      <c r="E1704" s="2"/>
      <c r="F1704" s="2"/>
      <c r="G1704" s="2"/>
      <c r="H1704" s="2"/>
      <c r="I1704" s="2"/>
      <c r="J1704" s="2"/>
      <c r="K1704" s="2"/>
      <c r="L1704" s="2"/>
      <c r="M1704" s="2"/>
      <c r="N1704" s="2"/>
      <c r="O1704" s="2"/>
      <c r="P1704" s="2"/>
      <c r="Q1704" s="2"/>
      <c r="R1704" s="2"/>
      <c r="S1704" s="2"/>
      <c r="T1704" s="2"/>
      <c r="U1704" s="2"/>
      <c r="V1704" s="2"/>
      <c r="W1704" s="2"/>
      <c r="X1704" s="2"/>
      <c r="Y1704" s="2"/>
      <c r="Z1704" s="2"/>
    </row>
    <row r="1705" spans="1:26" ht="165.75">
      <c r="A1705" s="283"/>
      <c r="B1705" s="290" t="s">
        <v>2573</v>
      </c>
      <c r="C1705" s="284" t="s">
        <v>2574</v>
      </c>
      <c r="D1705" s="298"/>
      <c r="E1705" s="2"/>
      <c r="F1705" s="2"/>
      <c r="G1705" s="2"/>
      <c r="H1705" s="2"/>
      <c r="I1705" s="2"/>
      <c r="J1705" s="2"/>
      <c r="K1705" s="2"/>
      <c r="L1705" s="2"/>
      <c r="M1705" s="2"/>
      <c r="N1705" s="2"/>
      <c r="O1705" s="2"/>
      <c r="P1705" s="2"/>
      <c r="Q1705" s="2"/>
      <c r="R1705" s="2"/>
      <c r="S1705" s="2"/>
      <c r="T1705" s="2"/>
      <c r="U1705" s="2"/>
      <c r="V1705" s="2"/>
      <c r="W1705" s="2"/>
      <c r="X1705" s="2"/>
      <c r="Y1705" s="2"/>
      <c r="Z1705" s="2"/>
    </row>
    <row r="1706" spans="1:26" ht="178.5">
      <c r="A1706" s="283"/>
      <c r="B1706" s="308" t="s">
        <v>2575</v>
      </c>
      <c r="C1706" s="284"/>
      <c r="D1706" s="298"/>
      <c r="E1706" s="2"/>
      <c r="F1706" s="2"/>
      <c r="G1706" s="2"/>
      <c r="H1706" s="2"/>
      <c r="I1706" s="2"/>
      <c r="J1706" s="2"/>
      <c r="K1706" s="2"/>
      <c r="L1706" s="2"/>
      <c r="M1706" s="2"/>
      <c r="N1706" s="2"/>
      <c r="O1706" s="2"/>
      <c r="P1706" s="2"/>
      <c r="Q1706" s="2"/>
      <c r="R1706" s="2"/>
      <c r="S1706" s="2"/>
      <c r="T1706" s="2"/>
      <c r="U1706" s="2"/>
      <c r="V1706" s="2"/>
      <c r="W1706" s="2"/>
      <c r="X1706" s="2"/>
      <c r="Y1706" s="2"/>
      <c r="Z1706" s="2"/>
    </row>
    <row r="1707" spans="1:26" ht="38.25">
      <c r="A1707" s="283"/>
      <c r="B1707" s="309" t="s">
        <v>2576</v>
      </c>
      <c r="C1707" s="284" t="s">
        <v>2577</v>
      </c>
      <c r="D1707" s="310" t="s">
        <v>2578</v>
      </c>
      <c r="E1707" s="2"/>
      <c r="F1707" s="2"/>
      <c r="G1707" s="2"/>
      <c r="H1707" s="2"/>
      <c r="I1707" s="2"/>
      <c r="J1707" s="2"/>
      <c r="K1707" s="2"/>
      <c r="L1707" s="2"/>
      <c r="M1707" s="2"/>
      <c r="N1707" s="2"/>
      <c r="O1707" s="2"/>
      <c r="P1707" s="2"/>
      <c r="Q1707" s="2"/>
      <c r="R1707" s="2"/>
      <c r="S1707" s="2"/>
      <c r="T1707" s="2"/>
      <c r="U1707" s="2"/>
      <c r="V1707" s="2"/>
      <c r="W1707" s="2"/>
      <c r="X1707" s="2"/>
      <c r="Y1707" s="2"/>
      <c r="Z1707" s="2"/>
    </row>
    <row r="1708" spans="1:26" ht="63.75">
      <c r="A1708" s="283"/>
      <c r="B1708" s="309" t="s">
        <v>2579</v>
      </c>
      <c r="C1708" s="284"/>
      <c r="D1708" s="298"/>
      <c r="E1708" s="2"/>
      <c r="F1708" s="2"/>
      <c r="G1708" s="2"/>
      <c r="H1708" s="2"/>
      <c r="I1708" s="2"/>
      <c r="J1708" s="2"/>
      <c r="K1708" s="2"/>
      <c r="L1708" s="2"/>
      <c r="M1708" s="2"/>
      <c r="N1708" s="2"/>
      <c r="O1708" s="2"/>
      <c r="P1708" s="2"/>
      <c r="Q1708" s="2"/>
      <c r="R1708" s="2"/>
      <c r="S1708" s="2"/>
      <c r="T1708" s="2"/>
      <c r="U1708" s="2"/>
      <c r="V1708" s="2"/>
      <c r="W1708" s="2"/>
      <c r="X1708" s="2"/>
      <c r="Y1708" s="2"/>
      <c r="Z1708" s="2"/>
    </row>
    <row r="1709" spans="1:26" ht="102">
      <c r="A1709" s="283"/>
      <c r="B1709" s="309" t="s">
        <v>2580</v>
      </c>
      <c r="C1709" s="311" t="s">
        <v>2581</v>
      </c>
      <c r="D1709" s="298"/>
      <c r="E1709" s="2"/>
      <c r="F1709" s="2"/>
      <c r="G1709" s="2"/>
      <c r="H1709" s="2"/>
      <c r="I1709" s="2"/>
      <c r="J1709" s="2"/>
      <c r="K1709" s="2"/>
      <c r="L1709" s="2"/>
      <c r="M1709" s="2"/>
      <c r="N1709" s="2"/>
      <c r="O1709" s="2"/>
      <c r="P1709" s="2"/>
      <c r="Q1709" s="2"/>
      <c r="R1709" s="2"/>
      <c r="S1709" s="2"/>
      <c r="T1709" s="2"/>
      <c r="U1709" s="2"/>
      <c r="V1709" s="2"/>
      <c r="W1709" s="2"/>
      <c r="X1709" s="2"/>
      <c r="Y1709" s="2"/>
      <c r="Z1709" s="2"/>
    </row>
    <row r="1710" spans="1:26" ht="89.25">
      <c r="A1710" s="283"/>
      <c r="B1710" s="309" t="s">
        <v>2582</v>
      </c>
      <c r="C1710" s="284"/>
      <c r="D1710" s="298"/>
      <c r="E1710" s="2"/>
      <c r="F1710" s="2"/>
      <c r="G1710" s="2"/>
      <c r="H1710" s="2"/>
      <c r="I1710" s="2"/>
      <c r="J1710" s="2"/>
      <c r="K1710" s="2"/>
      <c r="L1710" s="2"/>
      <c r="M1710" s="2"/>
      <c r="N1710" s="2"/>
      <c r="O1710" s="2"/>
      <c r="P1710" s="2"/>
      <c r="Q1710" s="2"/>
      <c r="R1710" s="2"/>
      <c r="S1710" s="2"/>
      <c r="T1710" s="2"/>
      <c r="U1710" s="2"/>
      <c r="V1710" s="2"/>
      <c r="W1710" s="2"/>
      <c r="X1710" s="2"/>
      <c r="Y1710" s="2"/>
      <c r="Z1710" s="2"/>
    </row>
    <row r="1711" spans="1:26" ht="165.75">
      <c r="A1711" s="283"/>
      <c r="B1711" s="309" t="s">
        <v>2583</v>
      </c>
      <c r="C1711" s="284" t="s">
        <v>2584</v>
      </c>
      <c r="D1711" s="298"/>
      <c r="E1711" s="2"/>
      <c r="F1711" s="2"/>
      <c r="G1711" s="2"/>
      <c r="H1711" s="2"/>
      <c r="I1711" s="2"/>
      <c r="J1711" s="2"/>
      <c r="K1711" s="2"/>
      <c r="L1711" s="2"/>
      <c r="M1711" s="2"/>
      <c r="N1711" s="2"/>
      <c r="O1711" s="2"/>
      <c r="P1711" s="2"/>
      <c r="Q1711" s="2"/>
      <c r="R1711" s="2"/>
      <c r="S1711" s="2"/>
      <c r="T1711" s="2"/>
      <c r="U1711" s="2"/>
      <c r="V1711" s="2"/>
      <c r="W1711" s="2"/>
      <c r="X1711" s="2"/>
      <c r="Y1711" s="2"/>
      <c r="Z1711" s="2"/>
    </row>
    <row r="1712" spans="1:26" ht="12.75">
      <c r="A1712" s="283"/>
      <c r="B1712" s="312">
        <v>44158</v>
      </c>
      <c r="C1712" s="294"/>
      <c r="D1712" s="297"/>
      <c r="E1712" s="280"/>
      <c r="F1712" s="280"/>
      <c r="G1712" s="280"/>
      <c r="H1712" s="280"/>
      <c r="I1712" s="280"/>
      <c r="J1712" s="280"/>
      <c r="K1712" s="280"/>
      <c r="L1712" s="280"/>
      <c r="M1712" s="280"/>
      <c r="N1712" s="280"/>
      <c r="O1712" s="280"/>
      <c r="P1712" s="280"/>
      <c r="Q1712" s="280"/>
      <c r="R1712" s="280"/>
      <c r="S1712" s="280"/>
      <c r="T1712" s="280"/>
      <c r="U1712" s="280"/>
      <c r="V1712" s="280"/>
      <c r="W1712" s="280"/>
      <c r="X1712" s="280"/>
      <c r="Y1712" s="280"/>
      <c r="Z1712" s="280"/>
    </row>
    <row r="1713" spans="1:26" ht="25.5">
      <c r="A1713" s="283"/>
      <c r="B1713" s="309" t="s">
        <v>2585</v>
      </c>
      <c r="C1713" s="284"/>
      <c r="D1713" s="298"/>
      <c r="E1713" s="2"/>
      <c r="F1713" s="2"/>
      <c r="G1713" s="2"/>
      <c r="H1713" s="2"/>
      <c r="I1713" s="2"/>
      <c r="J1713" s="2"/>
      <c r="K1713" s="2"/>
      <c r="L1713" s="2"/>
      <c r="M1713" s="2"/>
      <c r="N1713" s="2"/>
      <c r="O1713" s="2"/>
      <c r="P1713" s="2"/>
      <c r="Q1713" s="2"/>
      <c r="R1713" s="2"/>
      <c r="S1713" s="2"/>
      <c r="T1713" s="2"/>
      <c r="U1713" s="2"/>
      <c r="V1713" s="2"/>
      <c r="W1713" s="2"/>
      <c r="X1713" s="2"/>
      <c r="Y1713" s="2"/>
      <c r="Z1713" s="2"/>
    </row>
    <row r="1714" spans="1:26" ht="12.75">
      <c r="A1714" s="283"/>
      <c r="B1714" s="309" t="s">
        <v>2586</v>
      </c>
      <c r="C1714" s="284"/>
      <c r="D1714" s="298"/>
      <c r="E1714" s="2"/>
      <c r="F1714" s="2"/>
      <c r="G1714" s="2"/>
      <c r="H1714" s="2"/>
      <c r="I1714" s="2"/>
      <c r="J1714" s="2"/>
      <c r="K1714" s="2"/>
      <c r="L1714" s="2"/>
      <c r="M1714" s="2"/>
      <c r="N1714" s="2"/>
      <c r="O1714" s="2"/>
      <c r="P1714" s="2"/>
      <c r="Q1714" s="2"/>
      <c r="R1714" s="2"/>
      <c r="S1714" s="2"/>
      <c r="T1714" s="2"/>
      <c r="U1714" s="2"/>
      <c r="V1714" s="2"/>
      <c r="W1714" s="2"/>
      <c r="X1714" s="2"/>
      <c r="Y1714" s="2"/>
      <c r="Z1714" s="2"/>
    </row>
    <row r="1715" spans="1:26" ht="25.5">
      <c r="A1715" s="283"/>
      <c r="B1715" s="309" t="s">
        <v>2587</v>
      </c>
      <c r="C1715" s="284"/>
      <c r="D1715" s="298"/>
      <c r="E1715" s="2"/>
      <c r="F1715" s="2"/>
      <c r="G1715" s="2"/>
      <c r="H1715" s="2"/>
      <c r="I1715" s="2"/>
      <c r="J1715" s="2"/>
      <c r="K1715" s="2"/>
      <c r="L1715" s="2"/>
      <c r="M1715" s="2"/>
      <c r="N1715" s="2"/>
      <c r="O1715" s="2"/>
      <c r="P1715" s="2"/>
      <c r="Q1715" s="2"/>
      <c r="R1715" s="2"/>
      <c r="S1715" s="2"/>
      <c r="T1715" s="2"/>
      <c r="U1715" s="2"/>
      <c r="V1715" s="2"/>
      <c r="W1715" s="2"/>
      <c r="X1715" s="2"/>
      <c r="Y1715" s="2"/>
      <c r="Z1715" s="2"/>
    </row>
    <row r="1716" spans="1:26" ht="51">
      <c r="A1716" s="283"/>
      <c r="B1716" s="309" t="s">
        <v>2588</v>
      </c>
      <c r="C1716" s="284"/>
      <c r="D1716" s="298"/>
      <c r="E1716" s="2"/>
      <c r="F1716" s="2"/>
      <c r="G1716" s="2"/>
      <c r="H1716" s="2"/>
      <c r="I1716" s="2"/>
      <c r="J1716" s="2"/>
      <c r="K1716" s="2"/>
      <c r="L1716" s="2"/>
      <c r="M1716" s="2"/>
      <c r="N1716" s="2"/>
      <c r="O1716" s="2"/>
      <c r="P1716" s="2"/>
      <c r="Q1716" s="2"/>
      <c r="R1716" s="2"/>
      <c r="S1716" s="2"/>
      <c r="T1716" s="2"/>
      <c r="U1716" s="2"/>
      <c r="V1716" s="2"/>
      <c r="W1716" s="2"/>
      <c r="X1716" s="2"/>
      <c r="Y1716" s="2"/>
      <c r="Z1716" s="2"/>
    </row>
    <row r="1717" spans="1:26" ht="25.5">
      <c r="A1717" s="313"/>
      <c r="B1717" s="309" t="s">
        <v>2589</v>
      </c>
      <c r="C1717" s="284"/>
      <c r="D1717" s="298"/>
      <c r="E1717" s="2"/>
      <c r="F1717" s="2"/>
      <c r="G1717" s="2"/>
      <c r="H1717" s="2"/>
      <c r="I1717" s="2"/>
      <c r="J1717" s="2"/>
      <c r="K1717" s="2"/>
      <c r="L1717" s="2"/>
      <c r="M1717" s="2"/>
      <c r="N1717" s="2"/>
      <c r="O1717" s="2"/>
      <c r="P1717" s="2"/>
      <c r="Q1717" s="2"/>
      <c r="R1717" s="2"/>
      <c r="S1717" s="2"/>
      <c r="T1717" s="2"/>
      <c r="U1717" s="2"/>
      <c r="V1717" s="2"/>
      <c r="W1717" s="2"/>
      <c r="X1717" s="2"/>
      <c r="Y1717" s="2"/>
      <c r="Z1717" s="2"/>
    </row>
    <row r="1718" spans="1:26" ht="89.25">
      <c r="A1718" s="313"/>
      <c r="B1718" s="309" t="s">
        <v>2590</v>
      </c>
      <c r="C1718" s="284"/>
      <c r="D1718" s="298"/>
      <c r="E1718" s="2"/>
      <c r="F1718" s="2"/>
      <c r="G1718" s="2"/>
      <c r="H1718" s="2"/>
      <c r="I1718" s="2"/>
      <c r="J1718" s="2"/>
      <c r="K1718" s="2"/>
      <c r="L1718" s="2"/>
      <c r="M1718" s="2"/>
      <c r="N1718" s="2"/>
      <c r="O1718" s="2"/>
      <c r="P1718" s="2"/>
      <c r="Q1718" s="2"/>
      <c r="R1718" s="2"/>
      <c r="S1718" s="2"/>
      <c r="T1718" s="2"/>
      <c r="U1718" s="2"/>
      <c r="V1718" s="2"/>
      <c r="W1718" s="2"/>
      <c r="X1718" s="2"/>
      <c r="Y1718" s="2"/>
      <c r="Z1718" s="2"/>
    </row>
    <row r="1719" spans="1:26" ht="63.75">
      <c r="A1719" s="313"/>
      <c r="B1719" s="314" t="s">
        <v>2591</v>
      </c>
      <c r="C1719" s="284"/>
      <c r="D1719" s="298"/>
      <c r="E1719" s="2"/>
      <c r="F1719" s="2"/>
      <c r="G1719" s="2"/>
      <c r="H1719" s="2"/>
      <c r="I1719" s="2"/>
      <c r="J1719" s="2"/>
      <c r="K1719" s="2"/>
      <c r="L1719" s="2"/>
      <c r="M1719" s="2"/>
      <c r="N1719" s="2"/>
      <c r="O1719" s="2"/>
      <c r="P1719" s="2"/>
      <c r="Q1719" s="2"/>
      <c r="R1719" s="2"/>
      <c r="S1719" s="2"/>
      <c r="T1719" s="2"/>
      <c r="U1719" s="2"/>
      <c r="V1719" s="2"/>
      <c r="W1719" s="2"/>
      <c r="X1719" s="2"/>
      <c r="Y1719" s="2"/>
      <c r="Z1719" s="2"/>
    </row>
    <row r="1720" spans="1:26" ht="165.75">
      <c r="A1720" s="313"/>
      <c r="B1720" s="315" t="s">
        <v>2592</v>
      </c>
      <c r="C1720" s="284" t="s">
        <v>2593</v>
      </c>
      <c r="D1720" s="298"/>
      <c r="E1720" s="2"/>
      <c r="F1720" s="2"/>
      <c r="G1720" s="2"/>
      <c r="H1720" s="2"/>
      <c r="I1720" s="2"/>
      <c r="J1720" s="2"/>
      <c r="K1720" s="2"/>
      <c r="L1720" s="2"/>
      <c r="M1720" s="2"/>
      <c r="N1720" s="2"/>
      <c r="O1720" s="2"/>
      <c r="P1720" s="2"/>
      <c r="Q1720" s="2"/>
      <c r="R1720" s="2"/>
      <c r="S1720" s="2"/>
      <c r="T1720" s="2"/>
      <c r="U1720" s="2"/>
      <c r="V1720" s="2"/>
      <c r="W1720" s="2"/>
      <c r="X1720" s="2"/>
      <c r="Y1720" s="2"/>
      <c r="Z1720" s="2"/>
    </row>
    <row r="1721" spans="1:26" ht="140.25">
      <c r="A1721" s="313"/>
      <c r="B1721" s="315" t="s">
        <v>2594</v>
      </c>
      <c r="C1721" s="284"/>
      <c r="D1721" s="298"/>
      <c r="E1721" s="2"/>
      <c r="F1721" s="2"/>
      <c r="G1721" s="2"/>
      <c r="H1721" s="2"/>
      <c r="I1721" s="2"/>
      <c r="J1721" s="2"/>
      <c r="K1721" s="2"/>
      <c r="L1721" s="2"/>
      <c r="M1721" s="2"/>
      <c r="N1721" s="2"/>
      <c r="O1721" s="2"/>
      <c r="P1721" s="2"/>
      <c r="Q1721" s="2"/>
      <c r="R1721" s="2"/>
      <c r="S1721" s="2"/>
      <c r="T1721" s="2"/>
      <c r="U1721" s="2"/>
      <c r="V1721" s="2"/>
      <c r="W1721" s="2"/>
      <c r="X1721" s="2"/>
      <c r="Y1721" s="2"/>
      <c r="Z1721" s="2"/>
    </row>
    <row r="1722" spans="1:26" ht="12.75">
      <c r="A1722" s="313"/>
      <c r="B1722" s="315" t="s">
        <v>2595</v>
      </c>
      <c r="C1722" s="284"/>
      <c r="D1722" s="298"/>
      <c r="E1722" s="2"/>
      <c r="F1722" s="2"/>
      <c r="G1722" s="2"/>
      <c r="H1722" s="2"/>
      <c r="I1722" s="2"/>
      <c r="J1722" s="2"/>
      <c r="K1722" s="2"/>
      <c r="L1722" s="2"/>
      <c r="M1722" s="2"/>
      <c r="N1722" s="2"/>
      <c r="O1722" s="2"/>
      <c r="P1722" s="2"/>
      <c r="Q1722" s="2"/>
      <c r="R1722" s="2"/>
      <c r="S1722" s="2"/>
      <c r="T1722" s="2"/>
      <c r="U1722" s="2"/>
      <c r="V1722" s="2"/>
      <c r="W1722" s="2"/>
      <c r="X1722" s="2"/>
      <c r="Y1722" s="2"/>
      <c r="Z1722" s="2"/>
    </row>
    <row r="1723" spans="1:26" ht="25.5">
      <c r="A1723" s="313"/>
      <c r="B1723" s="315" t="s">
        <v>2596</v>
      </c>
      <c r="C1723" s="284"/>
      <c r="D1723" s="298"/>
      <c r="E1723" s="2"/>
      <c r="F1723" s="2"/>
      <c r="G1723" s="2"/>
      <c r="H1723" s="2"/>
      <c r="I1723" s="2"/>
      <c r="J1723" s="2"/>
      <c r="K1723" s="2"/>
      <c r="L1723" s="2"/>
      <c r="M1723" s="2"/>
      <c r="N1723" s="2"/>
      <c r="O1723" s="2"/>
      <c r="P1723" s="2"/>
      <c r="Q1723" s="2"/>
      <c r="R1723" s="2"/>
      <c r="S1723" s="2"/>
      <c r="T1723" s="2"/>
      <c r="U1723" s="2"/>
      <c r="V1723" s="2"/>
      <c r="W1723" s="2"/>
      <c r="X1723" s="2"/>
      <c r="Y1723" s="2"/>
      <c r="Z1723" s="2"/>
    </row>
    <row r="1724" spans="1:26" ht="51">
      <c r="A1724" s="313"/>
      <c r="B1724" s="315" t="s">
        <v>2597</v>
      </c>
      <c r="C1724" s="284"/>
      <c r="D1724" s="298"/>
      <c r="E1724" s="2"/>
      <c r="F1724" s="2"/>
      <c r="G1724" s="2"/>
      <c r="H1724" s="2"/>
      <c r="I1724" s="2"/>
      <c r="J1724" s="2"/>
      <c r="K1724" s="2"/>
      <c r="L1724" s="2"/>
      <c r="M1724" s="2"/>
      <c r="N1724" s="2"/>
      <c r="O1724" s="2"/>
      <c r="P1724" s="2"/>
      <c r="Q1724" s="2"/>
      <c r="R1724" s="2"/>
      <c r="S1724" s="2"/>
      <c r="T1724" s="2"/>
      <c r="U1724" s="2"/>
      <c r="V1724" s="2"/>
      <c r="W1724" s="2"/>
      <c r="X1724" s="2"/>
      <c r="Y1724" s="2"/>
      <c r="Z1724" s="2"/>
    </row>
    <row r="1725" spans="1:26" ht="38.25">
      <c r="A1725" s="313"/>
      <c r="B1725" s="315" t="s">
        <v>2598</v>
      </c>
      <c r="C1725" s="284"/>
      <c r="D1725" s="298"/>
      <c r="E1725" s="2"/>
      <c r="F1725" s="2"/>
      <c r="G1725" s="2"/>
      <c r="H1725" s="2"/>
      <c r="I1725" s="2"/>
      <c r="J1725" s="2"/>
      <c r="K1725" s="2"/>
      <c r="L1725" s="2"/>
      <c r="M1725" s="2"/>
      <c r="N1725" s="2"/>
      <c r="O1725" s="2"/>
      <c r="P1725" s="2"/>
      <c r="Q1725" s="2"/>
      <c r="R1725" s="2"/>
      <c r="S1725" s="2"/>
      <c r="T1725" s="2"/>
      <c r="U1725" s="2"/>
      <c r="V1725" s="2"/>
      <c r="W1725" s="2"/>
      <c r="X1725" s="2"/>
      <c r="Y1725" s="2"/>
      <c r="Z1725" s="2"/>
    </row>
    <row r="1726" spans="1:26" ht="63.75">
      <c r="A1726" s="313"/>
      <c r="B1726" s="315" t="s">
        <v>2599</v>
      </c>
      <c r="C1726" s="71" t="s">
        <v>2600</v>
      </c>
      <c r="D1726" s="298"/>
      <c r="E1726" s="2"/>
      <c r="F1726" s="2"/>
      <c r="G1726" s="2"/>
      <c r="H1726" s="2"/>
      <c r="I1726" s="2"/>
      <c r="J1726" s="2"/>
      <c r="K1726" s="2"/>
      <c r="L1726" s="2"/>
      <c r="M1726" s="2"/>
      <c r="N1726" s="2"/>
      <c r="O1726" s="2"/>
      <c r="P1726" s="2"/>
      <c r="Q1726" s="2"/>
      <c r="R1726" s="2"/>
      <c r="S1726" s="2"/>
      <c r="T1726" s="2"/>
      <c r="U1726" s="2"/>
      <c r="V1726" s="2"/>
      <c r="W1726" s="2"/>
      <c r="X1726" s="2"/>
      <c r="Y1726" s="2"/>
      <c r="Z1726" s="2"/>
    </row>
    <row r="1727" spans="1:26" ht="38.25">
      <c r="A1727" s="313"/>
      <c r="B1727" s="315" t="s">
        <v>2601</v>
      </c>
      <c r="C1727" s="284"/>
      <c r="D1727" s="298"/>
      <c r="E1727" s="2"/>
      <c r="F1727" s="2"/>
      <c r="G1727" s="2"/>
      <c r="H1727" s="2"/>
      <c r="I1727" s="2"/>
      <c r="J1727" s="2"/>
      <c r="K1727" s="2"/>
      <c r="L1727" s="2"/>
      <c r="M1727" s="2"/>
      <c r="N1727" s="2"/>
      <c r="O1727" s="2"/>
      <c r="P1727" s="2"/>
      <c r="Q1727" s="2"/>
      <c r="R1727" s="2"/>
      <c r="S1727" s="2"/>
      <c r="T1727" s="2"/>
      <c r="U1727" s="2"/>
      <c r="V1727" s="2"/>
      <c r="W1727" s="2"/>
      <c r="X1727" s="2"/>
      <c r="Y1727" s="2"/>
      <c r="Z1727" s="2"/>
    </row>
    <row r="1728" spans="1:26" ht="63.75">
      <c r="A1728" s="313">
        <v>44156</v>
      </c>
      <c r="B1728" s="315" t="s">
        <v>2602</v>
      </c>
      <c r="C1728" s="284" t="s">
        <v>887</v>
      </c>
      <c r="D1728" s="298"/>
      <c r="E1728" s="2"/>
      <c r="F1728" s="2"/>
      <c r="G1728" s="2"/>
      <c r="H1728" s="2"/>
      <c r="I1728" s="2"/>
      <c r="J1728" s="2"/>
      <c r="K1728" s="2"/>
      <c r="L1728" s="2"/>
      <c r="M1728" s="2"/>
      <c r="N1728" s="2"/>
      <c r="O1728" s="2"/>
      <c r="P1728" s="2"/>
      <c r="Q1728" s="2"/>
      <c r="R1728" s="2"/>
      <c r="S1728" s="2"/>
      <c r="T1728" s="2"/>
      <c r="U1728" s="2"/>
      <c r="V1728" s="2"/>
      <c r="W1728" s="2"/>
      <c r="X1728" s="2"/>
      <c r="Y1728" s="2"/>
      <c r="Z1728" s="2"/>
    </row>
    <row r="1729" spans="1:26" ht="38.25">
      <c r="A1729" s="313"/>
      <c r="B1729" s="315" t="s">
        <v>2603</v>
      </c>
      <c r="C1729" s="284" t="s">
        <v>2604</v>
      </c>
      <c r="D1729" s="298"/>
      <c r="E1729" s="2"/>
      <c r="F1729" s="2"/>
      <c r="G1729" s="2"/>
      <c r="H1729" s="2"/>
      <c r="I1729" s="2"/>
      <c r="J1729" s="2"/>
      <c r="K1729" s="2"/>
      <c r="L1729" s="2"/>
      <c r="M1729" s="2"/>
      <c r="N1729" s="2"/>
      <c r="O1729" s="2"/>
      <c r="P1729" s="2"/>
      <c r="Q1729" s="2"/>
      <c r="R1729" s="2"/>
      <c r="S1729" s="2"/>
      <c r="T1729" s="2"/>
      <c r="U1729" s="2"/>
      <c r="V1729" s="2"/>
      <c r="W1729" s="2"/>
      <c r="X1729" s="2"/>
      <c r="Y1729" s="2"/>
      <c r="Z1729" s="2"/>
    </row>
    <row r="1730" spans="1:26" ht="51">
      <c r="A1730" s="313">
        <v>44156</v>
      </c>
      <c r="B1730" s="315" t="s">
        <v>2605</v>
      </c>
      <c r="C1730" s="284"/>
      <c r="D1730" s="298"/>
      <c r="E1730" s="2"/>
      <c r="F1730" s="2"/>
      <c r="G1730" s="2"/>
      <c r="H1730" s="2"/>
      <c r="I1730" s="2"/>
      <c r="J1730" s="2"/>
      <c r="K1730" s="2"/>
      <c r="L1730" s="2"/>
      <c r="M1730" s="2"/>
      <c r="N1730" s="2"/>
      <c r="O1730" s="2"/>
      <c r="P1730" s="2"/>
      <c r="Q1730" s="2"/>
      <c r="R1730" s="2"/>
      <c r="S1730" s="2"/>
      <c r="T1730" s="2"/>
      <c r="U1730" s="2"/>
      <c r="V1730" s="2"/>
      <c r="W1730" s="2"/>
      <c r="X1730" s="2"/>
      <c r="Y1730" s="2"/>
      <c r="Z1730" s="2"/>
    </row>
    <row r="1731" spans="1:26" ht="38.25">
      <c r="A1731" s="313">
        <v>44156</v>
      </c>
      <c r="B1731" s="316" t="s">
        <v>2606</v>
      </c>
      <c r="C1731" s="284" t="s">
        <v>2607</v>
      </c>
      <c r="D1731" s="298"/>
      <c r="E1731" s="2"/>
      <c r="F1731" s="2"/>
      <c r="G1731" s="2"/>
      <c r="H1731" s="2"/>
      <c r="I1731" s="2"/>
      <c r="J1731" s="2"/>
      <c r="K1731" s="2"/>
      <c r="L1731" s="2"/>
      <c r="M1731" s="2"/>
      <c r="N1731" s="2"/>
      <c r="O1731" s="2"/>
      <c r="P1731" s="2"/>
      <c r="Q1731" s="2"/>
      <c r="R1731" s="2"/>
      <c r="S1731" s="2"/>
      <c r="T1731" s="2"/>
      <c r="U1731" s="2"/>
      <c r="V1731" s="2"/>
      <c r="W1731" s="2"/>
      <c r="X1731" s="2"/>
      <c r="Y1731" s="2"/>
      <c r="Z1731" s="2"/>
    </row>
    <row r="1732" spans="1:26" ht="12.75">
      <c r="A1732" s="313"/>
      <c r="B1732" s="315" t="s">
        <v>2608</v>
      </c>
      <c r="C1732" s="284"/>
      <c r="D1732" s="298"/>
      <c r="E1732" s="2"/>
      <c r="F1732" s="2"/>
      <c r="G1732" s="2"/>
      <c r="H1732" s="2"/>
      <c r="I1732" s="2"/>
      <c r="J1732" s="2"/>
      <c r="K1732" s="2"/>
      <c r="L1732" s="2"/>
      <c r="M1732" s="2"/>
      <c r="N1732" s="2"/>
      <c r="O1732" s="2"/>
      <c r="P1732" s="2"/>
      <c r="Q1732" s="2"/>
      <c r="R1732" s="2"/>
      <c r="S1732" s="2"/>
      <c r="T1732" s="2"/>
      <c r="U1732" s="2"/>
      <c r="V1732" s="2"/>
      <c r="W1732" s="2"/>
      <c r="X1732" s="2"/>
      <c r="Y1732" s="2"/>
      <c r="Z1732" s="2"/>
    </row>
    <row r="1733" spans="1:26" ht="12.75">
      <c r="A1733" s="313">
        <v>44156</v>
      </c>
      <c r="B1733" s="315" t="s">
        <v>2609</v>
      </c>
      <c r="C1733" s="284"/>
      <c r="D1733" s="298"/>
      <c r="E1733" s="2"/>
      <c r="F1733" s="2"/>
      <c r="G1733" s="2"/>
      <c r="H1733" s="2"/>
      <c r="I1733" s="2"/>
      <c r="J1733" s="2"/>
      <c r="K1733" s="2"/>
      <c r="L1733" s="2"/>
      <c r="M1733" s="2"/>
      <c r="N1733" s="2"/>
      <c r="O1733" s="2"/>
      <c r="P1733" s="2"/>
      <c r="Q1733" s="2"/>
      <c r="R1733" s="2"/>
      <c r="S1733" s="2"/>
      <c r="T1733" s="2"/>
      <c r="U1733" s="2"/>
      <c r="V1733" s="2"/>
      <c r="W1733" s="2"/>
      <c r="X1733" s="2"/>
      <c r="Y1733" s="2"/>
      <c r="Z1733" s="2"/>
    </row>
    <row r="1734" spans="1:26" ht="12.75">
      <c r="A1734" s="313">
        <v>44156</v>
      </c>
      <c r="B1734" s="315" t="s">
        <v>2610</v>
      </c>
      <c r="C1734" s="284" t="s">
        <v>2611</v>
      </c>
      <c r="D1734" s="298"/>
      <c r="E1734" s="2"/>
      <c r="F1734" s="2"/>
      <c r="G1734" s="2"/>
      <c r="H1734" s="2"/>
      <c r="I1734" s="2"/>
      <c r="J1734" s="2"/>
      <c r="K1734" s="2"/>
      <c r="L1734" s="2"/>
      <c r="M1734" s="2"/>
      <c r="N1734" s="2"/>
      <c r="O1734" s="2"/>
      <c r="P1734" s="2"/>
      <c r="Q1734" s="2"/>
      <c r="R1734" s="2"/>
      <c r="S1734" s="2"/>
      <c r="T1734" s="2"/>
      <c r="U1734" s="2"/>
      <c r="V1734" s="2"/>
      <c r="W1734" s="2"/>
      <c r="X1734" s="2"/>
      <c r="Y1734" s="2"/>
      <c r="Z1734" s="2"/>
    </row>
    <row r="1735" spans="1:26" ht="63.75">
      <c r="A1735" s="313">
        <v>44156</v>
      </c>
      <c r="B1735" s="315" t="s">
        <v>2612</v>
      </c>
      <c r="C1735" s="284"/>
      <c r="D1735" s="298"/>
      <c r="E1735" s="2"/>
      <c r="F1735" s="2"/>
      <c r="G1735" s="2"/>
      <c r="H1735" s="2"/>
      <c r="I1735" s="2"/>
      <c r="J1735" s="2"/>
      <c r="K1735" s="2"/>
      <c r="L1735" s="2"/>
      <c r="M1735" s="2"/>
      <c r="N1735" s="2"/>
      <c r="O1735" s="2"/>
      <c r="P1735" s="2"/>
      <c r="Q1735" s="2"/>
      <c r="R1735" s="2"/>
      <c r="S1735" s="2"/>
      <c r="T1735" s="2"/>
      <c r="U1735" s="2"/>
      <c r="V1735" s="2"/>
      <c r="W1735" s="2"/>
      <c r="X1735" s="2"/>
      <c r="Y1735" s="2"/>
      <c r="Z1735" s="2"/>
    </row>
    <row r="1736" spans="1:26" ht="89.25">
      <c r="A1736" s="313">
        <v>44156</v>
      </c>
      <c r="B1736" s="315" t="s">
        <v>2613</v>
      </c>
      <c r="C1736" s="317" t="s">
        <v>2614</v>
      </c>
      <c r="D1736" s="298" t="s">
        <v>2615</v>
      </c>
      <c r="E1736" s="2"/>
      <c r="F1736" s="2"/>
      <c r="G1736" s="2"/>
      <c r="H1736" s="2"/>
      <c r="I1736" s="2"/>
      <c r="J1736" s="2"/>
      <c r="K1736" s="2"/>
      <c r="L1736" s="2"/>
      <c r="M1736" s="2"/>
      <c r="N1736" s="2"/>
      <c r="O1736" s="2"/>
      <c r="P1736" s="2"/>
      <c r="Q1736" s="2"/>
      <c r="R1736" s="2"/>
      <c r="S1736" s="2"/>
      <c r="T1736" s="2"/>
      <c r="U1736" s="2"/>
      <c r="V1736" s="2"/>
      <c r="W1736" s="2"/>
      <c r="X1736" s="2"/>
      <c r="Y1736" s="2"/>
      <c r="Z1736" s="2"/>
    </row>
    <row r="1737" spans="1:26" ht="51">
      <c r="A1737" s="313">
        <v>44155</v>
      </c>
      <c r="B1737" s="315" t="s">
        <v>2616</v>
      </c>
      <c r="C1737" s="318"/>
      <c r="D1737" s="2"/>
      <c r="E1737" s="2"/>
      <c r="F1737" s="2"/>
      <c r="G1737" s="2"/>
      <c r="H1737" s="2"/>
      <c r="I1737" s="2"/>
      <c r="J1737" s="2"/>
      <c r="K1737" s="2"/>
      <c r="L1737" s="2"/>
      <c r="M1737" s="2"/>
      <c r="N1737" s="2"/>
      <c r="O1737" s="2"/>
      <c r="P1737" s="2"/>
      <c r="Q1737" s="2"/>
      <c r="R1737" s="2"/>
      <c r="S1737" s="2"/>
      <c r="T1737" s="2"/>
      <c r="U1737" s="2"/>
      <c r="V1737" s="2"/>
      <c r="W1737" s="2"/>
      <c r="X1737" s="2"/>
      <c r="Y1737" s="2"/>
      <c r="Z1737" s="2"/>
    </row>
    <row r="1738" spans="1:26" ht="25.5">
      <c r="A1738" s="313">
        <v>44155</v>
      </c>
      <c r="B1738" s="315" t="s">
        <v>2617</v>
      </c>
      <c r="C1738" s="318"/>
      <c r="D1738" s="2"/>
      <c r="E1738" s="2"/>
      <c r="F1738" s="2"/>
      <c r="G1738" s="2"/>
      <c r="H1738" s="2"/>
      <c r="I1738" s="2"/>
      <c r="J1738" s="2"/>
      <c r="K1738" s="2"/>
      <c r="L1738" s="2"/>
      <c r="M1738" s="2"/>
      <c r="N1738" s="2"/>
      <c r="O1738" s="2"/>
      <c r="P1738" s="2"/>
      <c r="Q1738" s="2"/>
      <c r="R1738" s="2"/>
      <c r="S1738" s="2"/>
      <c r="T1738" s="2"/>
      <c r="U1738" s="2"/>
      <c r="V1738" s="2"/>
      <c r="W1738" s="2"/>
      <c r="X1738" s="2"/>
      <c r="Y1738" s="2"/>
      <c r="Z1738" s="2"/>
    </row>
    <row r="1739" spans="1:26" ht="51">
      <c r="A1739" s="313">
        <v>44155</v>
      </c>
      <c r="B1739" s="319" t="s">
        <v>2618</v>
      </c>
      <c r="C1739" s="318"/>
      <c r="D1739" s="2"/>
      <c r="E1739" s="2"/>
      <c r="F1739" s="2"/>
      <c r="G1739" s="2"/>
      <c r="H1739" s="2"/>
      <c r="I1739" s="2"/>
      <c r="J1739" s="2"/>
      <c r="K1739" s="2"/>
      <c r="L1739" s="2"/>
      <c r="M1739" s="2"/>
      <c r="N1739" s="2"/>
      <c r="O1739" s="2"/>
      <c r="P1739" s="2"/>
      <c r="Q1739" s="2"/>
      <c r="R1739" s="2"/>
      <c r="S1739" s="2"/>
      <c r="T1739" s="2"/>
      <c r="U1739" s="2"/>
      <c r="V1739" s="2"/>
      <c r="W1739" s="2"/>
      <c r="X1739" s="2"/>
      <c r="Y1739" s="2"/>
      <c r="Z1739" s="2"/>
    </row>
    <row r="1740" spans="1:26" ht="12.75">
      <c r="A1740" s="313">
        <v>44155</v>
      </c>
      <c r="B1740" s="315" t="s">
        <v>2619</v>
      </c>
      <c r="C1740" s="318"/>
      <c r="D1740" s="2"/>
      <c r="E1740" s="2"/>
      <c r="F1740" s="2"/>
      <c r="G1740" s="2"/>
      <c r="H1740" s="2"/>
      <c r="I1740" s="2"/>
      <c r="J1740" s="2"/>
      <c r="K1740" s="2"/>
      <c r="L1740" s="2"/>
      <c r="M1740" s="2"/>
      <c r="N1740" s="2"/>
      <c r="O1740" s="2"/>
      <c r="P1740" s="2"/>
      <c r="Q1740" s="2"/>
      <c r="R1740" s="2"/>
      <c r="S1740" s="2"/>
      <c r="T1740" s="2"/>
      <c r="U1740" s="2"/>
      <c r="V1740" s="2"/>
      <c r="W1740" s="2"/>
      <c r="X1740" s="2"/>
      <c r="Y1740" s="2"/>
      <c r="Z1740" s="2"/>
    </row>
    <row r="1741" spans="1:26" ht="51">
      <c r="A1741" s="313">
        <v>44155</v>
      </c>
      <c r="B1741" s="315" t="s">
        <v>2620</v>
      </c>
      <c r="C1741" s="318"/>
      <c r="D1741" s="2"/>
      <c r="E1741" s="2"/>
      <c r="F1741" s="2"/>
      <c r="G1741" s="2"/>
      <c r="H1741" s="2"/>
      <c r="I1741" s="2"/>
      <c r="J1741" s="2"/>
      <c r="K1741" s="2"/>
      <c r="L1741" s="2"/>
      <c r="M1741" s="2"/>
      <c r="N1741" s="2"/>
      <c r="O1741" s="2"/>
      <c r="P1741" s="2"/>
      <c r="Q1741" s="2"/>
      <c r="R1741" s="2"/>
      <c r="S1741" s="2"/>
      <c r="T1741" s="2"/>
      <c r="U1741" s="2"/>
      <c r="V1741" s="2"/>
      <c r="W1741" s="2"/>
      <c r="X1741" s="2"/>
      <c r="Y1741" s="2"/>
      <c r="Z1741" s="2"/>
    </row>
    <row r="1742" spans="1:26" ht="38.25">
      <c r="A1742" s="313">
        <v>44155</v>
      </c>
      <c r="B1742" s="315" t="s">
        <v>2621</v>
      </c>
      <c r="C1742" s="318"/>
      <c r="D1742" s="2"/>
      <c r="E1742" s="2"/>
      <c r="F1742" s="2"/>
      <c r="G1742" s="2"/>
      <c r="H1742" s="2"/>
      <c r="I1742" s="2"/>
      <c r="J1742" s="2"/>
      <c r="K1742" s="2"/>
      <c r="L1742" s="2"/>
      <c r="M1742" s="2"/>
      <c r="N1742" s="2"/>
      <c r="O1742" s="2"/>
      <c r="P1742" s="2"/>
      <c r="Q1742" s="2"/>
      <c r="R1742" s="2"/>
      <c r="S1742" s="2"/>
      <c r="T1742" s="2"/>
      <c r="U1742" s="2"/>
      <c r="V1742" s="2"/>
      <c r="W1742" s="2"/>
      <c r="X1742" s="2"/>
      <c r="Y1742" s="2"/>
      <c r="Z1742" s="2"/>
    </row>
    <row r="1743" spans="1:26" ht="165.75">
      <c r="A1743" s="313">
        <v>44155</v>
      </c>
      <c r="B1743" s="315" t="s">
        <v>2622</v>
      </c>
      <c r="C1743" s="318"/>
      <c r="D1743" s="2"/>
      <c r="E1743" s="2"/>
      <c r="F1743" s="2"/>
      <c r="G1743" s="2"/>
      <c r="H1743" s="2"/>
      <c r="I1743" s="2"/>
      <c r="J1743" s="2"/>
      <c r="K1743" s="2"/>
      <c r="L1743" s="2"/>
      <c r="M1743" s="2"/>
      <c r="N1743" s="2"/>
      <c r="O1743" s="2"/>
      <c r="P1743" s="2"/>
      <c r="Q1743" s="2"/>
      <c r="R1743" s="2"/>
      <c r="S1743" s="2"/>
      <c r="T1743" s="2"/>
      <c r="U1743" s="2"/>
      <c r="V1743" s="2"/>
      <c r="W1743" s="2"/>
      <c r="X1743" s="2"/>
      <c r="Y1743" s="2"/>
      <c r="Z1743" s="2"/>
    </row>
    <row r="1744" spans="1:26" ht="76.5">
      <c r="A1744" s="313">
        <v>44155</v>
      </c>
      <c r="B1744" s="315" t="s">
        <v>2623</v>
      </c>
      <c r="C1744" s="318"/>
      <c r="D1744" s="2"/>
      <c r="E1744" s="2"/>
      <c r="F1744" s="2"/>
      <c r="G1744" s="2"/>
      <c r="H1744" s="2"/>
      <c r="I1744" s="2"/>
      <c r="J1744" s="2"/>
      <c r="K1744" s="2"/>
      <c r="L1744" s="2"/>
      <c r="M1744" s="2"/>
      <c r="N1744" s="2"/>
      <c r="O1744" s="2"/>
      <c r="P1744" s="2"/>
      <c r="Q1744" s="2"/>
      <c r="R1744" s="2"/>
      <c r="S1744" s="2"/>
      <c r="T1744" s="2"/>
      <c r="U1744" s="2"/>
      <c r="V1744" s="2"/>
      <c r="W1744" s="2"/>
      <c r="X1744" s="2"/>
      <c r="Y1744" s="2"/>
      <c r="Z1744" s="2"/>
    </row>
    <row r="1745" spans="1:26" ht="102">
      <c r="A1745" s="313"/>
      <c r="B1745" s="315" t="s">
        <v>2624</v>
      </c>
      <c r="C1745" s="318"/>
      <c r="D1745" s="2"/>
      <c r="E1745" s="2"/>
      <c r="F1745" s="2"/>
      <c r="G1745" s="2"/>
      <c r="H1745" s="2"/>
      <c r="I1745" s="2"/>
      <c r="J1745" s="2"/>
      <c r="K1745" s="2"/>
      <c r="L1745" s="2"/>
      <c r="M1745" s="2"/>
      <c r="N1745" s="2"/>
      <c r="O1745" s="2"/>
      <c r="P1745" s="2"/>
      <c r="Q1745" s="2"/>
      <c r="R1745" s="2"/>
      <c r="S1745" s="2"/>
      <c r="T1745" s="2"/>
      <c r="U1745" s="2"/>
      <c r="V1745" s="2"/>
      <c r="W1745" s="2"/>
      <c r="X1745" s="2"/>
      <c r="Y1745" s="2"/>
      <c r="Z1745" s="2"/>
    </row>
    <row r="1746" spans="1:26" ht="38.25">
      <c r="A1746" s="313">
        <v>44155</v>
      </c>
      <c r="B1746" s="315" t="s">
        <v>2625</v>
      </c>
      <c r="C1746" s="318"/>
      <c r="D1746" s="2"/>
      <c r="E1746" s="2"/>
      <c r="F1746" s="2"/>
      <c r="G1746" s="2"/>
      <c r="H1746" s="2"/>
      <c r="I1746" s="2"/>
      <c r="J1746" s="2"/>
      <c r="K1746" s="2"/>
      <c r="L1746" s="2"/>
      <c r="M1746" s="2"/>
      <c r="N1746" s="2"/>
      <c r="O1746" s="2"/>
      <c r="P1746" s="2"/>
      <c r="Q1746" s="2"/>
      <c r="R1746" s="2"/>
      <c r="S1746" s="2"/>
      <c r="T1746" s="2"/>
      <c r="U1746" s="2"/>
      <c r="V1746" s="2"/>
      <c r="W1746" s="2"/>
      <c r="X1746" s="2"/>
      <c r="Y1746" s="2"/>
      <c r="Z1746" s="2"/>
    </row>
    <row r="1747" spans="1:26" ht="153">
      <c r="A1747" s="313"/>
      <c r="B1747" s="315" t="s">
        <v>2626</v>
      </c>
      <c r="D1747" s="2"/>
      <c r="E1747" s="2"/>
      <c r="F1747" s="2"/>
      <c r="G1747" s="2"/>
      <c r="H1747" s="2"/>
      <c r="I1747" s="2"/>
      <c r="J1747" s="2"/>
      <c r="K1747" s="2"/>
      <c r="L1747" s="2"/>
      <c r="M1747" s="2"/>
      <c r="N1747" s="2"/>
      <c r="O1747" s="2"/>
      <c r="P1747" s="2"/>
      <c r="Q1747" s="2"/>
      <c r="R1747" s="2"/>
      <c r="S1747" s="2"/>
      <c r="T1747" s="2"/>
      <c r="U1747" s="2"/>
      <c r="V1747" s="2"/>
      <c r="W1747" s="2"/>
      <c r="X1747" s="2"/>
      <c r="Y1747" s="2"/>
      <c r="Z1747" s="2"/>
    </row>
    <row r="1748" spans="1:26" ht="229.5">
      <c r="A1748" s="313">
        <v>44155</v>
      </c>
      <c r="B1748" s="315" t="s">
        <v>2627</v>
      </c>
      <c r="C1748" s="318" t="s">
        <v>2628</v>
      </c>
      <c r="D1748" s="2"/>
      <c r="E1748" s="2"/>
      <c r="F1748" s="2"/>
      <c r="G1748" s="2"/>
      <c r="H1748" s="2"/>
      <c r="I1748" s="2"/>
      <c r="J1748" s="2"/>
      <c r="K1748" s="2"/>
      <c r="L1748" s="2"/>
      <c r="M1748" s="2"/>
      <c r="N1748" s="2"/>
      <c r="O1748" s="2"/>
      <c r="P1748" s="2"/>
      <c r="Q1748" s="2"/>
      <c r="R1748" s="2"/>
      <c r="S1748" s="2"/>
      <c r="T1748" s="2"/>
      <c r="U1748" s="2"/>
      <c r="V1748" s="2"/>
      <c r="W1748" s="2"/>
      <c r="X1748" s="2"/>
      <c r="Y1748" s="2"/>
      <c r="Z1748" s="2"/>
    </row>
    <row r="1749" spans="1:26" ht="25.5">
      <c r="A1749" s="313">
        <v>44154</v>
      </c>
      <c r="B1749" s="315" t="s">
        <v>2629</v>
      </c>
      <c r="C1749" s="318"/>
      <c r="D1749" s="2"/>
      <c r="E1749" s="2"/>
      <c r="F1749" s="2"/>
      <c r="G1749" s="2"/>
      <c r="H1749" s="2"/>
      <c r="I1749" s="2"/>
      <c r="J1749" s="2"/>
      <c r="K1749" s="2"/>
      <c r="L1749" s="2"/>
      <c r="M1749" s="2"/>
      <c r="N1749" s="2"/>
      <c r="O1749" s="2"/>
      <c r="P1749" s="2"/>
      <c r="Q1749" s="2"/>
      <c r="R1749" s="2"/>
      <c r="S1749" s="2"/>
      <c r="T1749" s="2"/>
      <c r="U1749" s="2"/>
      <c r="V1749" s="2"/>
      <c r="W1749" s="2"/>
      <c r="X1749" s="2"/>
      <c r="Y1749" s="2"/>
      <c r="Z1749" s="2"/>
    </row>
    <row r="1750" spans="1:26" ht="25.5">
      <c r="A1750" s="313">
        <v>44154</v>
      </c>
      <c r="B1750" s="315" t="s">
        <v>2630</v>
      </c>
      <c r="C1750" s="318"/>
      <c r="D1750" s="2"/>
      <c r="E1750" s="2"/>
      <c r="F1750" s="2"/>
      <c r="G1750" s="2"/>
      <c r="H1750" s="2"/>
      <c r="I1750" s="2"/>
      <c r="J1750" s="2"/>
      <c r="K1750" s="2"/>
      <c r="L1750" s="2"/>
      <c r="M1750" s="2"/>
      <c r="N1750" s="2"/>
      <c r="O1750" s="2"/>
      <c r="P1750" s="2"/>
      <c r="Q1750" s="2"/>
      <c r="R1750" s="2"/>
      <c r="S1750" s="2"/>
      <c r="T1750" s="2"/>
      <c r="U1750" s="2"/>
      <c r="V1750" s="2"/>
      <c r="W1750" s="2"/>
      <c r="X1750" s="2"/>
      <c r="Y1750" s="2"/>
      <c r="Z1750" s="2"/>
    </row>
    <row r="1751" spans="1:26" ht="12.75">
      <c r="A1751" s="313">
        <v>44154</v>
      </c>
      <c r="B1751" s="315" t="s">
        <v>2631</v>
      </c>
      <c r="C1751" s="318"/>
      <c r="D1751" s="2"/>
      <c r="E1751" s="2"/>
      <c r="F1751" s="2"/>
      <c r="G1751" s="2"/>
      <c r="H1751" s="2"/>
      <c r="I1751" s="2"/>
      <c r="J1751" s="2"/>
      <c r="K1751" s="2"/>
      <c r="L1751" s="2"/>
      <c r="M1751" s="2"/>
      <c r="N1751" s="2"/>
      <c r="O1751" s="2"/>
      <c r="P1751" s="2"/>
      <c r="Q1751" s="2"/>
      <c r="R1751" s="2"/>
      <c r="S1751" s="2"/>
      <c r="T1751" s="2"/>
      <c r="U1751" s="2"/>
      <c r="V1751" s="2"/>
      <c r="W1751" s="2"/>
      <c r="X1751" s="2"/>
      <c r="Y1751" s="2"/>
      <c r="Z1751" s="2"/>
    </row>
    <row r="1752" spans="1:26" ht="204">
      <c r="A1752" s="313">
        <v>44154</v>
      </c>
      <c r="B1752" s="315" t="s">
        <v>2632</v>
      </c>
      <c r="C1752" s="318"/>
      <c r="D1752" s="2"/>
      <c r="E1752" s="2"/>
      <c r="F1752" s="2"/>
      <c r="G1752" s="2"/>
      <c r="H1752" s="2"/>
      <c r="I1752" s="2"/>
      <c r="J1752" s="2"/>
      <c r="K1752" s="2"/>
      <c r="L1752" s="2"/>
      <c r="M1752" s="2"/>
      <c r="N1752" s="2"/>
      <c r="O1752" s="2"/>
      <c r="P1752" s="2"/>
      <c r="Q1752" s="2"/>
      <c r="R1752" s="2"/>
      <c r="S1752" s="2"/>
      <c r="T1752" s="2"/>
      <c r="U1752" s="2"/>
      <c r="V1752" s="2"/>
      <c r="W1752" s="2"/>
      <c r="X1752" s="2"/>
      <c r="Y1752" s="2"/>
      <c r="Z1752" s="2"/>
    </row>
    <row r="1753" spans="1:26" ht="38.25">
      <c r="A1753" s="313">
        <v>44154</v>
      </c>
      <c r="B1753" s="315" t="s">
        <v>2633</v>
      </c>
      <c r="C1753" s="318"/>
      <c r="D1753" s="2"/>
      <c r="E1753" s="2"/>
      <c r="F1753" s="2"/>
      <c r="G1753" s="2"/>
      <c r="H1753" s="2"/>
      <c r="I1753" s="2"/>
      <c r="J1753" s="2"/>
      <c r="K1753" s="2"/>
      <c r="L1753" s="2"/>
      <c r="M1753" s="2"/>
      <c r="N1753" s="2"/>
      <c r="O1753" s="2"/>
      <c r="P1753" s="2"/>
      <c r="Q1753" s="2"/>
      <c r="R1753" s="2"/>
      <c r="S1753" s="2"/>
      <c r="T1753" s="2"/>
      <c r="U1753" s="2"/>
      <c r="V1753" s="2"/>
      <c r="W1753" s="2"/>
      <c r="X1753" s="2"/>
      <c r="Y1753" s="2"/>
      <c r="Z1753" s="2"/>
    </row>
    <row r="1754" spans="1:26" ht="38.25">
      <c r="A1754" s="313">
        <v>44154</v>
      </c>
      <c r="B1754" s="315" t="s">
        <v>2634</v>
      </c>
      <c r="C1754" s="318"/>
      <c r="D1754" s="2"/>
      <c r="E1754" s="2"/>
      <c r="F1754" s="2"/>
      <c r="G1754" s="2"/>
      <c r="H1754" s="2"/>
      <c r="I1754" s="2"/>
      <c r="J1754" s="2"/>
      <c r="K1754" s="2"/>
      <c r="L1754" s="2"/>
      <c r="M1754" s="2"/>
      <c r="N1754" s="2"/>
      <c r="O1754" s="2"/>
      <c r="P1754" s="2"/>
      <c r="Q1754" s="2"/>
      <c r="R1754" s="2"/>
      <c r="S1754" s="2"/>
      <c r="T1754" s="2"/>
      <c r="U1754" s="2"/>
      <c r="V1754" s="2"/>
      <c r="W1754" s="2"/>
      <c r="X1754" s="2"/>
      <c r="Y1754" s="2"/>
      <c r="Z1754" s="2"/>
    </row>
    <row r="1755" spans="1:26" ht="25.5">
      <c r="A1755" s="313">
        <v>44154</v>
      </c>
      <c r="B1755" s="315" t="s">
        <v>2635</v>
      </c>
      <c r="C1755" s="318"/>
      <c r="D1755" s="2"/>
      <c r="E1755" s="2"/>
      <c r="F1755" s="2"/>
      <c r="G1755" s="2"/>
      <c r="H1755" s="2"/>
      <c r="I1755" s="2"/>
      <c r="J1755" s="2"/>
      <c r="K1755" s="2"/>
      <c r="L1755" s="2"/>
      <c r="M1755" s="2"/>
      <c r="N1755" s="2"/>
      <c r="O1755" s="2"/>
      <c r="P1755" s="2"/>
      <c r="Q1755" s="2"/>
      <c r="R1755" s="2"/>
      <c r="S1755" s="2"/>
      <c r="T1755" s="2"/>
      <c r="U1755" s="2"/>
      <c r="V1755" s="2"/>
      <c r="W1755" s="2"/>
      <c r="X1755" s="2"/>
      <c r="Y1755" s="2"/>
      <c r="Z1755" s="2"/>
    </row>
    <row r="1756" spans="1:26" ht="38.25">
      <c r="A1756" s="313">
        <v>44154</v>
      </c>
      <c r="B1756" s="315" t="s">
        <v>2636</v>
      </c>
      <c r="C1756" s="318" t="s">
        <v>2637</v>
      </c>
      <c r="D1756" s="2"/>
      <c r="E1756" s="2"/>
      <c r="F1756" s="2"/>
      <c r="G1756" s="2"/>
      <c r="H1756" s="2"/>
      <c r="I1756" s="2"/>
      <c r="J1756" s="2"/>
      <c r="K1756" s="2"/>
      <c r="L1756" s="2"/>
      <c r="M1756" s="2"/>
      <c r="N1756" s="2"/>
      <c r="O1756" s="2"/>
      <c r="P1756" s="2"/>
      <c r="Q1756" s="2"/>
      <c r="R1756" s="2"/>
      <c r="S1756" s="2"/>
      <c r="T1756" s="2"/>
      <c r="U1756" s="2"/>
      <c r="V1756" s="2"/>
      <c r="W1756" s="2"/>
      <c r="X1756" s="2"/>
      <c r="Y1756" s="2"/>
      <c r="Z1756" s="2"/>
    </row>
    <row r="1757" spans="1:26" ht="38.25">
      <c r="A1757" s="313"/>
      <c r="B1757" s="315" t="s">
        <v>2638</v>
      </c>
      <c r="C1757" s="318"/>
      <c r="D1757" s="2"/>
      <c r="E1757" s="2"/>
      <c r="F1757" s="2"/>
      <c r="G1757" s="2"/>
      <c r="H1757" s="2"/>
      <c r="I1757" s="2"/>
      <c r="J1757" s="2"/>
      <c r="K1757" s="2"/>
      <c r="L1757" s="2"/>
      <c r="M1757" s="2"/>
      <c r="N1757" s="2"/>
      <c r="O1757" s="2"/>
      <c r="P1757" s="2"/>
      <c r="Q1757" s="2"/>
      <c r="R1757" s="2"/>
      <c r="S1757" s="2"/>
      <c r="T1757" s="2"/>
      <c r="U1757" s="2"/>
      <c r="V1757" s="2"/>
      <c r="W1757" s="2"/>
      <c r="X1757" s="2"/>
      <c r="Y1757" s="2"/>
      <c r="Z1757" s="2"/>
    </row>
    <row r="1758" spans="1:26" ht="12.75">
      <c r="A1758" s="313"/>
      <c r="B1758" s="315" t="s">
        <v>2639</v>
      </c>
      <c r="C1758" s="318"/>
      <c r="D1758" s="2"/>
      <c r="E1758" s="2"/>
      <c r="F1758" s="2"/>
      <c r="G1758" s="2"/>
      <c r="H1758" s="2"/>
      <c r="I1758" s="2"/>
      <c r="J1758" s="2"/>
      <c r="K1758" s="2"/>
      <c r="L1758" s="2"/>
      <c r="M1758" s="2"/>
      <c r="N1758" s="2"/>
      <c r="O1758" s="2"/>
      <c r="P1758" s="2"/>
      <c r="Q1758" s="2"/>
      <c r="R1758" s="2"/>
      <c r="S1758" s="2"/>
      <c r="T1758" s="2"/>
      <c r="U1758" s="2"/>
      <c r="V1758" s="2"/>
      <c r="W1758" s="2"/>
      <c r="X1758" s="2"/>
      <c r="Y1758" s="2"/>
      <c r="Z1758" s="2"/>
    </row>
    <row r="1759" spans="1:26" ht="63.75">
      <c r="A1759" s="313"/>
      <c r="B1759" s="315" t="s">
        <v>2640</v>
      </c>
      <c r="C1759" s="318"/>
      <c r="D1759" s="2"/>
      <c r="E1759" s="2"/>
      <c r="F1759" s="2"/>
      <c r="G1759" s="2"/>
      <c r="H1759" s="2"/>
      <c r="I1759" s="2"/>
      <c r="J1759" s="2"/>
      <c r="K1759" s="2"/>
      <c r="L1759" s="2"/>
      <c r="M1759" s="2"/>
      <c r="N1759" s="2"/>
      <c r="O1759" s="2"/>
      <c r="P1759" s="2"/>
      <c r="Q1759" s="2"/>
      <c r="R1759" s="2"/>
      <c r="S1759" s="2"/>
      <c r="T1759" s="2"/>
      <c r="U1759" s="2"/>
      <c r="V1759" s="2"/>
      <c r="W1759" s="2"/>
      <c r="X1759" s="2"/>
      <c r="Y1759" s="2"/>
      <c r="Z1759" s="2"/>
    </row>
    <row r="1760" spans="1:26" ht="38.25">
      <c r="A1760" s="313">
        <v>44154</v>
      </c>
      <c r="B1760" s="315" t="s">
        <v>2641</v>
      </c>
      <c r="C1760" s="318"/>
      <c r="D1760" s="2"/>
      <c r="E1760" s="2"/>
      <c r="F1760" s="2"/>
      <c r="G1760" s="2"/>
      <c r="H1760" s="2"/>
      <c r="I1760" s="2"/>
      <c r="J1760" s="2"/>
      <c r="K1760" s="2"/>
      <c r="L1760" s="2"/>
      <c r="M1760" s="2"/>
      <c r="N1760" s="2"/>
      <c r="O1760" s="2"/>
      <c r="P1760" s="2"/>
      <c r="Q1760" s="2"/>
      <c r="R1760" s="2"/>
      <c r="S1760" s="2"/>
      <c r="T1760" s="2"/>
      <c r="U1760" s="2"/>
      <c r="V1760" s="2"/>
      <c r="W1760" s="2"/>
      <c r="X1760" s="2"/>
      <c r="Y1760" s="2"/>
      <c r="Z1760" s="2"/>
    </row>
    <row r="1761" spans="1:26" ht="12.75">
      <c r="A1761" s="313">
        <v>44154</v>
      </c>
      <c r="B1761" s="315" t="s">
        <v>887</v>
      </c>
      <c r="C1761" s="318"/>
      <c r="D1761" s="2"/>
      <c r="E1761" s="2"/>
      <c r="F1761" s="2"/>
      <c r="G1761" s="2"/>
      <c r="H1761" s="2"/>
      <c r="I1761" s="2"/>
      <c r="J1761" s="2"/>
      <c r="K1761" s="2"/>
      <c r="L1761" s="2"/>
      <c r="M1761" s="2"/>
      <c r="N1761" s="2"/>
      <c r="O1761" s="2"/>
      <c r="P1761" s="2"/>
      <c r="Q1761" s="2"/>
      <c r="R1761" s="2"/>
      <c r="S1761" s="2"/>
      <c r="T1761" s="2"/>
      <c r="U1761" s="2"/>
      <c r="V1761" s="2"/>
      <c r="W1761" s="2"/>
      <c r="X1761" s="2"/>
      <c r="Y1761" s="2"/>
      <c r="Z1761" s="2"/>
    </row>
    <row r="1762" spans="1:26" ht="38.25">
      <c r="A1762" s="320">
        <v>44154</v>
      </c>
      <c r="B1762" s="315" t="s">
        <v>2642</v>
      </c>
      <c r="C1762" s="318"/>
      <c r="D1762" s="2"/>
      <c r="E1762" s="2"/>
      <c r="F1762" s="2"/>
      <c r="G1762" s="2"/>
      <c r="H1762" s="2"/>
      <c r="I1762" s="2"/>
      <c r="J1762" s="2"/>
      <c r="K1762" s="2"/>
      <c r="L1762" s="2"/>
      <c r="M1762" s="2"/>
      <c r="N1762" s="2"/>
      <c r="O1762" s="2"/>
      <c r="P1762" s="2"/>
      <c r="Q1762" s="2"/>
      <c r="R1762" s="2"/>
      <c r="S1762" s="2"/>
      <c r="T1762" s="2"/>
      <c r="U1762" s="2"/>
      <c r="V1762" s="2"/>
      <c r="W1762" s="2"/>
      <c r="X1762" s="2"/>
      <c r="Y1762" s="2"/>
      <c r="Z1762" s="2"/>
    </row>
    <row r="1763" spans="1:26" ht="51">
      <c r="A1763" s="320"/>
      <c r="B1763" s="315" t="s">
        <v>2643</v>
      </c>
      <c r="C1763" s="318"/>
      <c r="D1763" s="2"/>
      <c r="E1763" s="2"/>
      <c r="F1763" s="2"/>
      <c r="G1763" s="2"/>
      <c r="H1763" s="2"/>
      <c r="I1763" s="2"/>
      <c r="J1763" s="2"/>
      <c r="K1763" s="2"/>
      <c r="L1763" s="2"/>
      <c r="M1763" s="2"/>
      <c r="N1763" s="2"/>
      <c r="O1763" s="2"/>
      <c r="P1763" s="2"/>
      <c r="Q1763" s="2"/>
      <c r="R1763" s="2"/>
      <c r="S1763" s="2"/>
      <c r="T1763" s="2"/>
      <c r="U1763" s="2"/>
      <c r="V1763" s="2"/>
      <c r="W1763" s="2"/>
      <c r="X1763" s="2"/>
      <c r="Y1763" s="2"/>
      <c r="Z1763" s="2"/>
    </row>
    <row r="1764" spans="1:26" ht="76.5">
      <c r="A1764" s="320"/>
      <c r="B1764" s="315" t="s">
        <v>2644</v>
      </c>
      <c r="C1764" s="318" t="s">
        <v>2645</v>
      </c>
      <c r="D1764" s="2"/>
      <c r="E1764" s="2"/>
      <c r="F1764" s="2"/>
      <c r="G1764" s="2"/>
      <c r="H1764" s="2"/>
      <c r="I1764" s="2"/>
      <c r="J1764" s="2"/>
      <c r="K1764" s="2"/>
      <c r="L1764" s="2"/>
      <c r="M1764" s="2"/>
      <c r="N1764" s="2"/>
      <c r="O1764" s="2"/>
      <c r="P1764" s="2"/>
      <c r="Q1764" s="2"/>
      <c r="R1764" s="2"/>
      <c r="S1764" s="2"/>
      <c r="T1764" s="2"/>
      <c r="U1764" s="2"/>
      <c r="V1764" s="2"/>
      <c r="W1764" s="2"/>
      <c r="X1764" s="2"/>
      <c r="Y1764" s="2"/>
      <c r="Z1764" s="2"/>
    </row>
    <row r="1765" spans="1:26" ht="12.75">
      <c r="A1765" s="313"/>
      <c r="B1765" s="315" t="s">
        <v>2646</v>
      </c>
      <c r="C1765" s="318"/>
      <c r="D1765" s="2"/>
      <c r="E1765" s="2"/>
      <c r="F1765" s="2"/>
      <c r="G1765" s="2"/>
      <c r="H1765" s="2"/>
      <c r="I1765" s="2"/>
      <c r="J1765" s="2"/>
      <c r="K1765" s="2"/>
      <c r="L1765" s="2"/>
      <c r="M1765" s="2"/>
      <c r="N1765" s="2"/>
      <c r="O1765" s="2"/>
      <c r="P1765" s="2"/>
      <c r="Q1765" s="2"/>
      <c r="R1765" s="2"/>
      <c r="S1765" s="2"/>
      <c r="T1765" s="2"/>
      <c r="U1765" s="2"/>
      <c r="V1765" s="2"/>
      <c r="W1765" s="2"/>
      <c r="X1765" s="2"/>
      <c r="Y1765" s="2"/>
      <c r="Z1765" s="2"/>
    </row>
    <row r="1766" spans="1:26" ht="63.75">
      <c r="A1766" s="313"/>
      <c r="B1766" s="315" t="s">
        <v>2647</v>
      </c>
      <c r="C1766" s="318" t="s">
        <v>2648</v>
      </c>
      <c r="D1766" s="3" t="s">
        <v>2649</v>
      </c>
      <c r="E1766" s="2"/>
      <c r="F1766" s="2"/>
      <c r="G1766" s="2"/>
      <c r="H1766" s="2"/>
      <c r="I1766" s="2"/>
      <c r="J1766" s="2"/>
      <c r="K1766" s="2"/>
      <c r="L1766" s="2"/>
      <c r="M1766" s="2"/>
      <c r="N1766" s="2"/>
      <c r="O1766" s="2"/>
      <c r="P1766" s="2"/>
      <c r="Q1766" s="2"/>
      <c r="R1766" s="2"/>
      <c r="S1766" s="2"/>
      <c r="T1766" s="2"/>
      <c r="U1766" s="2"/>
      <c r="V1766" s="2"/>
      <c r="W1766" s="2"/>
      <c r="X1766" s="2"/>
      <c r="Y1766" s="2"/>
      <c r="Z1766" s="2"/>
    </row>
    <row r="1767" spans="1:26" ht="25.5">
      <c r="A1767" s="313">
        <v>44153</v>
      </c>
      <c r="B1767" s="315" t="s">
        <v>2650</v>
      </c>
      <c r="C1767" s="318"/>
      <c r="D1767" s="2"/>
      <c r="E1767" s="2"/>
      <c r="F1767" s="2"/>
      <c r="G1767" s="2"/>
      <c r="H1767" s="2"/>
      <c r="I1767" s="2"/>
      <c r="J1767" s="2"/>
      <c r="K1767" s="2"/>
      <c r="L1767" s="2"/>
      <c r="M1767" s="2"/>
      <c r="N1767" s="2"/>
      <c r="O1767" s="2"/>
      <c r="P1767" s="2"/>
      <c r="Q1767" s="2"/>
      <c r="R1767" s="2"/>
      <c r="S1767" s="2"/>
      <c r="T1767" s="2"/>
      <c r="U1767" s="2"/>
      <c r="V1767" s="2"/>
      <c r="W1767" s="2"/>
      <c r="X1767" s="2"/>
      <c r="Y1767" s="2"/>
      <c r="Z1767" s="2"/>
    </row>
    <row r="1768" spans="1:26" ht="76.5">
      <c r="A1768" s="313"/>
      <c r="B1768" s="315" t="s">
        <v>2651</v>
      </c>
      <c r="C1768" s="318" t="s">
        <v>2652</v>
      </c>
      <c r="D1768" s="2"/>
      <c r="E1768" s="2"/>
      <c r="F1768" s="2"/>
      <c r="G1768" s="2"/>
      <c r="H1768" s="2"/>
      <c r="I1768" s="2"/>
      <c r="J1768" s="2"/>
      <c r="K1768" s="2"/>
      <c r="L1768" s="2"/>
      <c r="M1768" s="2"/>
      <c r="N1768" s="2"/>
      <c r="O1768" s="2"/>
      <c r="P1768" s="2"/>
      <c r="Q1768" s="2"/>
      <c r="R1768" s="2"/>
      <c r="S1768" s="2"/>
      <c r="T1768" s="2"/>
      <c r="U1768" s="2"/>
      <c r="V1768" s="2"/>
      <c r="W1768" s="2"/>
      <c r="X1768" s="2"/>
      <c r="Y1768" s="2"/>
      <c r="Z1768" s="2"/>
    </row>
    <row r="1769" spans="1:26" ht="38.25">
      <c r="A1769" s="313"/>
      <c r="B1769" s="315" t="s">
        <v>2653</v>
      </c>
      <c r="C1769" s="318"/>
      <c r="D1769" s="2"/>
      <c r="E1769" s="2"/>
      <c r="F1769" s="2"/>
      <c r="G1769" s="2"/>
      <c r="H1769" s="2"/>
      <c r="I1769" s="2"/>
      <c r="J1769" s="2"/>
      <c r="K1769" s="2"/>
      <c r="L1769" s="2"/>
      <c r="M1769" s="2"/>
      <c r="N1769" s="2"/>
      <c r="O1769" s="2"/>
      <c r="P1769" s="2"/>
      <c r="Q1769" s="2"/>
      <c r="R1769" s="2"/>
      <c r="S1769" s="2"/>
      <c r="T1769" s="2"/>
      <c r="U1769" s="2"/>
      <c r="V1769" s="2"/>
      <c r="W1769" s="2"/>
      <c r="X1769" s="2"/>
      <c r="Y1769" s="2"/>
      <c r="Z1769" s="2"/>
    </row>
    <row r="1770" spans="1:26" ht="12.75">
      <c r="A1770" s="313">
        <v>44153</v>
      </c>
      <c r="B1770" s="315" t="s">
        <v>2654</v>
      </c>
      <c r="C1770" s="318"/>
      <c r="D1770" s="2"/>
      <c r="E1770" s="2"/>
      <c r="F1770" s="2"/>
      <c r="G1770" s="2"/>
      <c r="H1770" s="2"/>
      <c r="I1770" s="2"/>
      <c r="J1770" s="2"/>
      <c r="K1770" s="2"/>
      <c r="L1770" s="2"/>
      <c r="M1770" s="2"/>
      <c r="N1770" s="2"/>
      <c r="O1770" s="2"/>
      <c r="P1770" s="2"/>
      <c r="Q1770" s="2"/>
      <c r="R1770" s="2"/>
      <c r="S1770" s="2"/>
      <c r="T1770" s="2"/>
      <c r="U1770" s="2"/>
      <c r="V1770" s="2"/>
      <c r="W1770" s="2"/>
      <c r="X1770" s="2"/>
      <c r="Y1770" s="2"/>
      <c r="Z1770" s="2"/>
    </row>
    <row r="1771" spans="1:26" ht="25.5">
      <c r="A1771" s="313"/>
      <c r="B1771" s="315" t="s">
        <v>2655</v>
      </c>
      <c r="C1771" s="318"/>
      <c r="D1771" s="2"/>
      <c r="E1771" s="2"/>
      <c r="F1771" s="2"/>
      <c r="G1771" s="2"/>
      <c r="H1771" s="2"/>
      <c r="I1771" s="2"/>
      <c r="J1771" s="2"/>
      <c r="K1771" s="2"/>
      <c r="L1771" s="2"/>
      <c r="M1771" s="2"/>
      <c r="N1771" s="2"/>
      <c r="O1771" s="2"/>
      <c r="P1771" s="2"/>
      <c r="Q1771" s="2"/>
      <c r="R1771" s="2"/>
      <c r="S1771" s="2"/>
      <c r="T1771" s="2"/>
      <c r="U1771" s="2"/>
      <c r="V1771" s="2"/>
      <c r="W1771" s="2"/>
      <c r="X1771" s="2"/>
      <c r="Y1771" s="2"/>
      <c r="Z1771" s="2"/>
    </row>
    <row r="1772" spans="1:26" ht="25.5">
      <c r="A1772" s="313"/>
      <c r="B1772" s="315" t="s">
        <v>2656</v>
      </c>
      <c r="C1772" s="318"/>
      <c r="D1772" s="2"/>
      <c r="E1772" s="2"/>
      <c r="F1772" s="2"/>
      <c r="G1772" s="2"/>
      <c r="H1772" s="2"/>
      <c r="I1772" s="2"/>
      <c r="J1772" s="2"/>
      <c r="K1772" s="2"/>
      <c r="L1772" s="2"/>
      <c r="M1772" s="2"/>
      <c r="N1772" s="2"/>
      <c r="O1772" s="2"/>
      <c r="P1772" s="2"/>
      <c r="Q1772" s="2"/>
      <c r="R1772" s="2"/>
      <c r="S1772" s="2"/>
      <c r="T1772" s="2"/>
      <c r="U1772" s="2"/>
      <c r="V1772" s="2"/>
      <c r="W1772" s="2"/>
      <c r="X1772" s="2"/>
      <c r="Y1772" s="2"/>
      <c r="Z1772" s="2"/>
    </row>
    <row r="1773" spans="1:26" ht="12.75">
      <c r="A1773" s="313">
        <v>44153</v>
      </c>
      <c r="B1773" s="315" t="s">
        <v>2657</v>
      </c>
      <c r="C1773" s="318"/>
      <c r="D1773" s="2"/>
      <c r="E1773" s="2"/>
      <c r="F1773" s="2"/>
      <c r="G1773" s="2"/>
      <c r="H1773" s="2"/>
      <c r="I1773" s="2"/>
      <c r="J1773" s="2"/>
      <c r="K1773" s="2"/>
      <c r="L1773" s="2"/>
      <c r="M1773" s="2"/>
      <c r="N1773" s="2"/>
      <c r="O1773" s="2"/>
      <c r="P1773" s="2"/>
      <c r="Q1773" s="2"/>
      <c r="R1773" s="2"/>
      <c r="S1773" s="2"/>
      <c r="T1773" s="2"/>
      <c r="U1773" s="2"/>
      <c r="V1773" s="2"/>
      <c r="W1773" s="2"/>
      <c r="X1773" s="2"/>
      <c r="Y1773" s="2"/>
      <c r="Z1773" s="2"/>
    </row>
    <row r="1774" spans="1:26" ht="12.75">
      <c r="A1774" s="313"/>
      <c r="B1774" s="321">
        <v>44153</v>
      </c>
      <c r="C1774" s="322"/>
      <c r="D1774" s="280"/>
      <c r="E1774" s="280"/>
      <c r="F1774" s="280"/>
      <c r="G1774" s="280"/>
      <c r="H1774" s="280"/>
      <c r="I1774" s="280"/>
      <c r="J1774" s="280"/>
      <c r="K1774" s="280"/>
      <c r="L1774" s="280"/>
      <c r="M1774" s="280"/>
      <c r="N1774" s="280"/>
      <c r="O1774" s="280"/>
      <c r="P1774" s="280"/>
      <c r="Q1774" s="280"/>
      <c r="R1774" s="280"/>
      <c r="S1774" s="280"/>
      <c r="T1774" s="280"/>
      <c r="U1774" s="280"/>
      <c r="V1774" s="280"/>
      <c r="W1774" s="280"/>
      <c r="X1774" s="280"/>
      <c r="Y1774" s="280"/>
      <c r="Z1774" s="280"/>
    </row>
    <row r="1775" spans="1:26" ht="63.75">
      <c r="A1775" s="313">
        <v>44152</v>
      </c>
      <c r="B1775" s="315" t="s">
        <v>2658</v>
      </c>
      <c r="C1775" s="318" t="s">
        <v>2659</v>
      </c>
      <c r="D1775" s="2"/>
      <c r="E1775" s="2"/>
      <c r="F1775" s="2"/>
      <c r="G1775" s="2"/>
      <c r="H1775" s="2"/>
      <c r="I1775" s="2"/>
      <c r="J1775" s="2"/>
      <c r="K1775" s="2"/>
      <c r="L1775" s="2"/>
      <c r="M1775" s="2"/>
      <c r="N1775" s="2"/>
      <c r="O1775" s="2"/>
      <c r="P1775" s="2"/>
      <c r="Q1775" s="2"/>
      <c r="R1775" s="2"/>
      <c r="S1775" s="2"/>
      <c r="T1775" s="2"/>
      <c r="U1775" s="2"/>
      <c r="V1775" s="2"/>
      <c r="W1775" s="2"/>
      <c r="X1775" s="2"/>
      <c r="Y1775" s="2"/>
      <c r="Z1775" s="2"/>
    </row>
    <row r="1776" spans="1:26" ht="12.75">
      <c r="A1776" s="313">
        <v>44152</v>
      </c>
      <c r="B1776" s="315" t="s">
        <v>2660</v>
      </c>
      <c r="C1776" s="318" t="s">
        <v>2661</v>
      </c>
      <c r="D1776" s="2"/>
      <c r="E1776" s="2"/>
      <c r="F1776" s="2"/>
      <c r="G1776" s="2"/>
      <c r="H1776" s="2"/>
      <c r="I1776" s="2"/>
      <c r="J1776" s="2"/>
      <c r="K1776" s="2"/>
      <c r="L1776" s="2"/>
      <c r="M1776" s="2"/>
      <c r="N1776" s="2"/>
      <c r="O1776" s="2"/>
      <c r="P1776" s="2"/>
      <c r="Q1776" s="2"/>
      <c r="R1776" s="2"/>
      <c r="S1776" s="2"/>
      <c r="T1776" s="2"/>
      <c r="U1776" s="2"/>
      <c r="V1776" s="2"/>
      <c r="W1776" s="2"/>
      <c r="X1776" s="2"/>
      <c r="Y1776" s="2"/>
      <c r="Z1776" s="2"/>
    </row>
    <row r="1777" spans="1:26" ht="38.25">
      <c r="A1777" s="313">
        <v>44152</v>
      </c>
      <c r="B1777" s="315" t="s">
        <v>2662</v>
      </c>
      <c r="C1777" s="318"/>
      <c r="D1777" s="2"/>
      <c r="E1777" s="2"/>
      <c r="F1777" s="2"/>
      <c r="G1777" s="2"/>
      <c r="H1777" s="2"/>
      <c r="I1777" s="2"/>
      <c r="J1777" s="2"/>
      <c r="K1777" s="2"/>
      <c r="L1777" s="2"/>
      <c r="M1777" s="2"/>
      <c r="N1777" s="2"/>
      <c r="O1777" s="2"/>
      <c r="P1777" s="2"/>
      <c r="Q1777" s="2"/>
      <c r="R1777" s="2"/>
      <c r="S1777" s="2"/>
      <c r="T1777" s="2"/>
      <c r="U1777" s="2"/>
      <c r="V1777" s="2"/>
      <c r="W1777" s="2"/>
      <c r="X1777" s="2"/>
      <c r="Y1777" s="2"/>
      <c r="Z1777" s="2"/>
    </row>
    <row r="1778" spans="1:26" ht="63.75">
      <c r="A1778" s="313">
        <v>44152</v>
      </c>
      <c r="B1778" s="315" t="s">
        <v>2663</v>
      </c>
      <c r="C1778" s="318" t="s">
        <v>2664</v>
      </c>
      <c r="D1778" s="2"/>
      <c r="E1778" s="2"/>
      <c r="F1778" s="2"/>
      <c r="G1778" s="2"/>
      <c r="H1778" s="2"/>
      <c r="I1778" s="2"/>
      <c r="J1778" s="2"/>
      <c r="K1778" s="2"/>
      <c r="L1778" s="2"/>
      <c r="M1778" s="2"/>
      <c r="N1778" s="2"/>
      <c r="O1778" s="2"/>
      <c r="P1778" s="2"/>
      <c r="Q1778" s="2"/>
      <c r="R1778" s="2"/>
      <c r="S1778" s="2"/>
      <c r="T1778" s="2"/>
      <c r="U1778" s="2"/>
      <c r="V1778" s="2"/>
      <c r="W1778" s="2"/>
      <c r="X1778" s="2"/>
      <c r="Y1778" s="2"/>
      <c r="Z1778" s="2"/>
    </row>
    <row r="1779" spans="1:26" ht="114.75">
      <c r="A1779" s="313">
        <v>44152</v>
      </c>
      <c r="B1779" s="315" t="s">
        <v>2665</v>
      </c>
      <c r="C1779" s="315" t="s">
        <v>2666</v>
      </c>
      <c r="D1779" s="2"/>
      <c r="E1779" s="2"/>
      <c r="F1779" s="2"/>
      <c r="G1779" s="2"/>
      <c r="H1779" s="2"/>
      <c r="I1779" s="2"/>
      <c r="J1779" s="2"/>
      <c r="K1779" s="2"/>
      <c r="L1779" s="2"/>
      <c r="M1779" s="2"/>
      <c r="N1779" s="2"/>
      <c r="O1779" s="2"/>
      <c r="P1779" s="2"/>
      <c r="Q1779" s="2"/>
      <c r="R1779" s="2"/>
      <c r="S1779" s="2"/>
      <c r="T1779" s="2"/>
      <c r="U1779" s="2"/>
      <c r="V1779" s="2"/>
      <c r="W1779" s="2"/>
      <c r="X1779" s="2"/>
      <c r="Y1779" s="2"/>
      <c r="Z1779" s="2"/>
    </row>
    <row r="1780" spans="1:26" ht="25.5">
      <c r="A1780" s="313">
        <v>44152</v>
      </c>
      <c r="B1780" s="315" t="s">
        <v>2667</v>
      </c>
      <c r="C1780" s="318"/>
      <c r="D1780" s="2"/>
      <c r="E1780" s="2"/>
      <c r="F1780" s="2"/>
      <c r="G1780" s="2"/>
      <c r="H1780" s="2"/>
      <c r="I1780" s="2"/>
      <c r="J1780" s="2"/>
      <c r="K1780" s="2"/>
      <c r="L1780" s="2"/>
      <c r="M1780" s="2"/>
      <c r="N1780" s="2"/>
      <c r="O1780" s="2"/>
      <c r="P1780" s="2"/>
      <c r="Q1780" s="2"/>
      <c r="R1780" s="2"/>
      <c r="S1780" s="2"/>
      <c r="T1780" s="2"/>
      <c r="U1780" s="2"/>
      <c r="V1780" s="2"/>
      <c r="W1780" s="2"/>
      <c r="X1780" s="2"/>
      <c r="Y1780" s="2"/>
      <c r="Z1780" s="2"/>
    </row>
    <row r="1781" spans="1:26" ht="12.75">
      <c r="A1781" s="313">
        <v>44152</v>
      </c>
      <c r="B1781" s="315" t="s">
        <v>2668</v>
      </c>
      <c r="C1781" s="318"/>
      <c r="D1781" s="2"/>
      <c r="E1781" s="2"/>
      <c r="F1781" s="2"/>
      <c r="G1781" s="2"/>
      <c r="H1781" s="2"/>
      <c r="I1781" s="2"/>
      <c r="J1781" s="2"/>
      <c r="K1781" s="2"/>
      <c r="L1781" s="2"/>
      <c r="M1781" s="2"/>
      <c r="N1781" s="2"/>
      <c r="O1781" s="2"/>
      <c r="P1781" s="2"/>
      <c r="Q1781" s="2"/>
      <c r="R1781" s="2"/>
      <c r="S1781" s="2"/>
      <c r="T1781" s="2"/>
      <c r="U1781" s="2"/>
      <c r="V1781" s="2"/>
      <c r="W1781" s="2"/>
      <c r="X1781" s="2"/>
      <c r="Y1781" s="2"/>
      <c r="Z1781" s="2"/>
    </row>
    <row r="1782" spans="1:26" ht="306">
      <c r="A1782" s="313">
        <v>44152</v>
      </c>
      <c r="B1782" s="315" t="s">
        <v>2669</v>
      </c>
      <c r="C1782" s="318" t="s">
        <v>2670</v>
      </c>
      <c r="E1782" s="3" t="s">
        <v>2671</v>
      </c>
      <c r="F1782" s="2"/>
      <c r="G1782" s="2"/>
      <c r="H1782" s="2"/>
      <c r="I1782" s="2"/>
      <c r="J1782" s="2"/>
      <c r="K1782" s="2"/>
      <c r="L1782" s="2"/>
      <c r="M1782" s="2"/>
      <c r="N1782" s="2"/>
      <c r="O1782" s="2"/>
      <c r="P1782" s="2"/>
      <c r="Q1782" s="2"/>
      <c r="R1782" s="2"/>
      <c r="S1782" s="2"/>
      <c r="T1782" s="2"/>
      <c r="U1782" s="2"/>
      <c r="V1782" s="2"/>
      <c r="W1782" s="2"/>
      <c r="X1782" s="2"/>
      <c r="Y1782" s="2"/>
      <c r="Z1782" s="2"/>
    </row>
    <row r="1783" spans="1:26" ht="25.5">
      <c r="A1783" s="313">
        <v>44152</v>
      </c>
      <c r="B1783" s="314" t="s">
        <v>2672</v>
      </c>
      <c r="C1783" s="318" t="s">
        <v>2673</v>
      </c>
      <c r="D1783" s="2"/>
      <c r="E1783" s="2"/>
      <c r="F1783" s="2"/>
      <c r="G1783" s="2"/>
      <c r="H1783" s="2"/>
      <c r="I1783" s="2"/>
      <c r="J1783" s="2"/>
      <c r="K1783" s="2"/>
      <c r="L1783" s="2"/>
      <c r="M1783" s="2"/>
      <c r="N1783" s="2"/>
      <c r="O1783" s="2"/>
      <c r="P1783" s="2"/>
      <c r="Q1783" s="2"/>
      <c r="R1783" s="2"/>
      <c r="S1783" s="2"/>
      <c r="T1783" s="2"/>
      <c r="U1783" s="2"/>
      <c r="V1783" s="2"/>
      <c r="W1783" s="2"/>
      <c r="X1783" s="2"/>
      <c r="Y1783" s="2"/>
      <c r="Z1783" s="2"/>
    </row>
    <row r="1784" spans="1:26" ht="38.25">
      <c r="A1784" s="313">
        <v>44152</v>
      </c>
      <c r="B1784" s="315" t="s">
        <v>2674</v>
      </c>
      <c r="C1784" s="318"/>
      <c r="D1784" s="2"/>
      <c r="E1784" s="2"/>
      <c r="F1784" s="2"/>
      <c r="G1784" s="2"/>
      <c r="H1784" s="2"/>
      <c r="I1784" s="2"/>
      <c r="J1784" s="2"/>
      <c r="K1784" s="2"/>
      <c r="L1784" s="2"/>
      <c r="M1784" s="2"/>
      <c r="N1784" s="2"/>
      <c r="O1784" s="2"/>
      <c r="P1784" s="2"/>
      <c r="Q1784" s="2"/>
      <c r="R1784" s="2"/>
      <c r="S1784" s="2"/>
      <c r="T1784" s="2"/>
      <c r="U1784" s="2"/>
      <c r="V1784" s="2"/>
      <c r="W1784" s="2"/>
      <c r="X1784" s="2"/>
      <c r="Y1784" s="2"/>
      <c r="Z1784" s="2"/>
    </row>
    <row r="1785" spans="1:26" ht="51">
      <c r="A1785" s="313">
        <v>44152</v>
      </c>
      <c r="B1785" s="315" t="s">
        <v>2675</v>
      </c>
      <c r="C1785" s="318" t="s">
        <v>2676</v>
      </c>
      <c r="D1785" s="2"/>
      <c r="E1785" s="2"/>
      <c r="F1785" s="2"/>
      <c r="G1785" s="2"/>
      <c r="H1785" s="2"/>
      <c r="I1785" s="2"/>
      <c r="J1785" s="2"/>
      <c r="K1785" s="2"/>
      <c r="L1785" s="2"/>
      <c r="M1785" s="2"/>
      <c r="N1785" s="2"/>
      <c r="O1785" s="2"/>
      <c r="P1785" s="2"/>
      <c r="Q1785" s="2"/>
      <c r="R1785" s="2"/>
      <c r="S1785" s="2"/>
      <c r="T1785" s="2"/>
      <c r="U1785" s="2"/>
      <c r="V1785" s="2"/>
      <c r="W1785" s="2"/>
      <c r="X1785" s="2"/>
      <c r="Y1785" s="2"/>
      <c r="Z1785" s="2"/>
    </row>
    <row r="1786" spans="1:26" ht="102.75">
      <c r="A1786" s="313">
        <v>44152</v>
      </c>
      <c r="B1786" s="315" t="s">
        <v>2677</v>
      </c>
      <c r="C1786" s="275"/>
      <c r="D1786" s="2"/>
      <c r="E1786" s="2"/>
      <c r="F1786" s="2"/>
      <c r="G1786" s="2"/>
      <c r="H1786" s="2"/>
      <c r="I1786" s="2"/>
      <c r="J1786" s="2"/>
      <c r="K1786" s="2"/>
      <c r="L1786" s="2"/>
      <c r="M1786" s="2"/>
      <c r="N1786" s="2"/>
      <c r="O1786" s="2"/>
      <c r="P1786" s="2"/>
      <c r="Q1786" s="2"/>
      <c r="R1786" s="2"/>
      <c r="S1786" s="2"/>
      <c r="T1786" s="2"/>
      <c r="U1786" s="2"/>
      <c r="V1786" s="2"/>
      <c r="W1786" s="2"/>
      <c r="X1786" s="2"/>
      <c r="Y1786" s="2"/>
      <c r="Z1786" s="2"/>
    </row>
    <row r="1787" spans="1:26" ht="18">
      <c r="A1787" s="263"/>
      <c r="B1787" s="321">
        <v>44152</v>
      </c>
      <c r="C1787" s="323"/>
      <c r="D1787" s="280"/>
      <c r="E1787" s="280"/>
      <c r="F1787" s="280"/>
      <c r="G1787" s="280"/>
      <c r="H1787" s="280"/>
      <c r="I1787" s="280"/>
      <c r="J1787" s="280"/>
      <c r="K1787" s="280"/>
      <c r="L1787" s="280"/>
      <c r="M1787" s="280"/>
      <c r="N1787" s="280"/>
      <c r="O1787" s="280"/>
      <c r="P1787" s="280"/>
      <c r="Q1787" s="280"/>
      <c r="R1787" s="280"/>
      <c r="S1787" s="280"/>
      <c r="T1787" s="280"/>
      <c r="U1787" s="280"/>
      <c r="V1787" s="280"/>
      <c r="W1787" s="280"/>
      <c r="X1787" s="280"/>
      <c r="Y1787" s="280"/>
      <c r="Z1787" s="280"/>
    </row>
    <row r="1788" spans="1:26" ht="39">
      <c r="A1788" s="263"/>
      <c r="B1788" s="315" t="s">
        <v>2678</v>
      </c>
      <c r="C1788" s="324"/>
      <c r="D1788" s="2"/>
      <c r="E1788" s="2"/>
      <c r="F1788" s="2"/>
      <c r="G1788" s="2"/>
      <c r="H1788" s="2"/>
      <c r="I1788" s="2"/>
      <c r="J1788" s="2"/>
      <c r="K1788" s="2"/>
      <c r="L1788" s="2"/>
      <c r="M1788" s="2"/>
      <c r="N1788" s="2"/>
      <c r="O1788" s="2"/>
      <c r="P1788" s="2"/>
      <c r="Q1788" s="2"/>
      <c r="R1788" s="2"/>
      <c r="S1788" s="2"/>
      <c r="T1788" s="2"/>
      <c r="U1788" s="2"/>
      <c r="V1788" s="2"/>
      <c r="W1788" s="2"/>
      <c r="X1788" s="2"/>
      <c r="Y1788" s="2"/>
      <c r="Z1788" s="2"/>
    </row>
    <row r="1789" spans="1:26" ht="39">
      <c r="A1789" s="263"/>
      <c r="B1789" s="315" t="s">
        <v>2679</v>
      </c>
      <c r="C1789" s="275"/>
      <c r="D1789" s="2"/>
      <c r="E1789" s="2"/>
      <c r="F1789" s="2"/>
      <c r="G1789" s="2"/>
      <c r="H1789" s="2"/>
      <c r="I1789" s="2"/>
      <c r="J1789" s="2"/>
      <c r="K1789" s="2"/>
      <c r="L1789" s="2"/>
      <c r="M1789" s="2"/>
      <c r="N1789" s="2"/>
      <c r="O1789" s="2"/>
      <c r="P1789" s="2"/>
      <c r="Q1789" s="2"/>
      <c r="R1789" s="2"/>
      <c r="S1789" s="2"/>
      <c r="T1789" s="2"/>
      <c r="U1789" s="2"/>
      <c r="V1789" s="2"/>
      <c r="W1789" s="2"/>
      <c r="X1789" s="2"/>
      <c r="Y1789" s="2"/>
      <c r="Z1789" s="2"/>
    </row>
    <row r="1790" spans="1:26" ht="64.5">
      <c r="A1790" s="325">
        <v>44151</v>
      </c>
      <c r="B1790" s="315" t="s">
        <v>2680</v>
      </c>
      <c r="C1790" s="275"/>
      <c r="D1790" s="2"/>
      <c r="E1790" s="2"/>
      <c r="F1790" s="2"/>
      <c r="G1790" s="2"/>
      <c r="H1790" s="2"/>
      <c r="I1790" s="2"/>
      <c r="J1790" s="2"/>
      <c r="K1790" s="2"/>
      <c r="L1790" s="2"/>
      <c r="M1790" s="2"/>
      <c r="N1790" s="2"/>
      <c r="O1790" s="2"/>
      <c r="P1790" s="2"/>
      <c r="Q1790" s="2"/>
      <c r="R1790" s="2"/>
      <c r="S1790" s="2"/>
      <c r="T1790" s="2"/>
      <c r="U1790" s="2"/>
      <c r="V1790" s="2"/>
      <c r="W1790" s="2"/>
      <c r="X1790" s="2"/>
      <c r="Y1790" s="2"/>
      <c r="Z1790" s="2"/>
    </row>
    <row r="1791" spans="1:26" ht="51.75">
      <c r="A1791" s="325">
        <v>44151</v>
      </c>
      <c r="B1791" s="315" t="s">
        <v>2681</v>
      </c>
      <c r="C1791" s="275"/>
      <c r="D1791" s="2"/>
      <c r="E1791" s="2"/>
      <c r="F1791" s="2"/>
      <c r="G1791" s="2"/>
      <c r="H1791" s="2"/>
      <c r="I1791" s="2"/>
      <c r="J1791" s="2"/>
      <c r="K1791" s="2"/>
      <c r="L1791" s="2"/>
      <c r="M1791" s="2"/>
      <c r="N1791" s="2"/>
      <c r="O1791" s="2"/>
      <c r="P1791" s="2"/>
      <c r="Q1791" s="2"/>
      <c r="R1791" s="2"/>
      <c r="S1791" s="2"/>
      <c r="T1791" s="2"/>
      <c r="U1791" s="2"/>
      <c r="V1791" s="2"/>
      <c r="W1791" s="2"/>
      <c r="X1791" s="2"/>
      <c r="Y1791" s="2"/>
      <c r="Z1791" s="2"/>
    </row>
    <row r="1792" spans="1:26" ht="39">
      <c r="A1792" s="325">
        <v>44151</v>
      </c>
      <c r="B1792" s="315" t="s">
        <v>2682</v>
      </c>
      <c r="C1792" s="275"/>
      <c r="D1792" s="2"/>
      <c r="E1792" s="2"/>
      <c r="F1792" s="2"/>
      <c r="G1792" s="2"/>
      <c r="H1792" s="2"/>
      <c r="I1792" s="2"/>
      <c r="J1792" s="2"/>
      <c r="K1792" s="2"/>
      <c r="L1792" s="2"/>
      <c r="M1792" s="2"/>
      <c r="N1792" s="2"/>
      <c r="O1792" s="2"/>
      <c r="P1792" s="2"/>
      <c r="Q1792" s="2"/>
      <c r="R1792" s="2"/>
      <c r="S1792" s="2"/>
      <c r="T1792" s="2"/>
      <c r="U1792" s="2"/>
      <c r="V1792" s="2"/>
      <c r="W1792" s="2"/>
      <c r="X1792" s="2"/>
      <c r="Y1792" s="2"/>
      <c r="Z1792" s="2"/>
    </row>
    <row r="1793" spans="1:26" ht="39">
      <c r="A1793" s="325">
        <v>44151</v>
      </c>
      <c r="B1793" s="315" t="s">
        <v>2683</v>
      </c>
      <c r="C1793" s="275"/>
      <c r="D1793" s="2"/>
      <c r="E1793" s="2"/>
      <c r="F1793" s="2"/>
      <c r="G1793" s="2"/>
      <c r="H1793" s="2"/>
      <c r="I1793" s="2"/>
      <c r="J1793" s="2"/>
      <c r="K1793" s="2"/>
      <c r="L1793" s="2"/>
      <c r="M1793" s="2"/>
      <c r="N1793" s="2"/>
      <c r="O1793" s="2"/>
      <c r="P1793" s="2"/>
      <c r="Q1793" s="2"/>
      <c r="R1793" s="2"/>
      <c r="S1793" s="2"/>
      <c r="T1793" s="2"/>
      <c r="U1793" s="2"/>
      <c r="V1793" s="2"/>
      <c r="W1793" s="2"/>
      <c r="X1793" s="2"/>
      <c r="Y1793" s="2"/>
      <c r="Z1793" s="2"/>
    </row>
    <row r="1794" spans="1:26" ht="18">
      <c r="A1794" s="325">
        <v>44151</v>
      </c>
      <c r="B1794" s="315" t="s">
        <v>2684</v>
      </c>
      <c r="C1794" s="275"/>
      <c r="D1794" s="2"/>
      <c r="E1794" s="2"/>
      <c r="F1794" s="2"/>
      <c r="G1794" s="2"/>
      <c r="H1794" s="2"/>
      <c r="I1794" s="2"/>
      <c r="J1794" s="2"/>
      <c r="K1794" s="2"/>
      <c r="L1794" s="2"/>
      <c r="M1794" s="2"/>
      <c r="N1794" s="2"/>
      <c r="O1794" s="2"/>
      <c r="P1794" s="2"/>
      <c r="Q1794" s="2"/>
      <c r="R1794" s="2"/>
      <c r="S1794" s="2"/>
      <c r="T1794" s="2"/>
      <c r="U1794" s="2"/>
      <c r="V1794" s="2"/>
      <c r="W1794" s="2"/>
      <c r="X1794" s="2"/>
      <c r="Y1794" s="2"/>
      <c r="Z1794" s="2"/>
    </row>
    <row r="1795" spans="1:26" ht="64.5">
      <c r="A1795" s="325">
        <v>44151</v>
      </c>
      <c r="B1795" s="326" t="s">
        <v>2685</v>
      </c>
      <c r="C1795" s="275"/>
      <c r="D1795" s="2"/>
      <c r="E1795" s="2"/>
      <c r="F1795" s="2"/>
      <c r="G1795" s="2"/>
      <c r="H1795" s="2"/>
      <c r="I1795" s="2"/>
      <c r="J1795" s="2"/>
      <c r="K1795" s="2"/>
      <c r="L1795" s="2"/>
      <c r="M1795" s="2"/>
      <c r="N1795" s="2"/>
      <c r="O1795" s="2"/>
      <c r="P1795" s="2"/>
      <c r="Q1795" s="2"/>
      <c r="R1795" s="2"/>
      <c r="S1795" s="2"/>
      <c r="T1795" s="2"/>
      <c r="U1795" s="2"/>
      <c r="V1795" s="2"/>
      <c r="W1795" s="2"/>
      <c r="X1795" s="2"/>
      <c r="Y1795" s="2"/>
      <c r="Z1795" s="2"/>
    </row>
    <row r="1796" spans="1:26" ht="77.25">
      <c r="A1796" s="325">
        <v>44151</v>
      </c>
      <c r="B1796" s="326" t="s">
        <v>2686</v>
      </c>
      <c r="C1796" s="275"/>
      <c r="D1796" s="2"/>
      <c r="E1796" s="2"/>
      <c r="F1796" s="2"/>
      <c r="G1796" s="2"/>
      <c r="H1796" s="2"/>
      <c r="I1796" s="2"/>
      <c r="J1796" s="2"/>
      <c r="K1796" s="2"/>
      <c r="L1796" s="2"/>
      <c r="M1796" s="2"/>
      <c r="N1796" s="2"/>
      <c r="O1796" s="2"/>
      <c r="P1796" s="2"/>
      <c r="Q1796" s="2"/>
      <c r="R1796" s="2"/>
      <c r="S1796" s="2"/>
      <c r="T1796" s="2"/>
      <c r="U1796" s="2"/>
      <c r="V1796" s="2"/>
      <c r="W1796" s="2"/>
      <c r="X1796" s="2"/>
      <c r="Y1796" s="2"/>
      <c r="Z1796" s="2"/>
    </row>
    <row r="1797" spans="1:26" ht="18">
      <c r="A1797" s="325">
        <v>44151</v>
      </c>
      <c r="B1797" s="326"/>
      <c r="C1797" s="275"/>
      <c r="D1797" s="2"/>
      <c r="E1797" s="2"/>
      <c r="F1797" s="2"/>
      <c r="G1797" s="2"/>
      <c r="H1797" s="2"/>
      <c r="I1797" s="2"/>
      <c r="J1797" s="2"/>
      <c r="K1797" s="2"/>
      <c r="L1797" s="2"/>
      <c r="M1797" s="2"/>
      <c r="N1797" s="2"/>
      <c r="O1797" s="2"/>
      <c r="P1797" s="2"/>
      <c r="Q1797" s="2"/>
      <c r="R1797" s="2"/>
      <c r="S1797" s="2"/>
      <c r="T1797" s="2"/>
      <c r="U1797" s="2"/>
      <c r="V1797" s="2"/>
      <c r="W1797" s="2"/>
      <c r="X1797" s="2"/>
      <c r="Y1797" s="2"/>
      <c r="Z1797" s="2"/>
    </row>
    <row r="1798" spans="1:26" ht="77.25">
      <c r="A1798" s="325">
        <v>44151</v>
      </c>
      <c r="B1798" s="326" t="s">
        <v>2687</v>
      </c>
      <c r="C1798" s="275"/>
      <c r="D1798" s="2"/>
      <c r="E1798" s="2"/>
      <c r="F1798" s="2"/>
      <c r="G1798" s="2"/>
      <c r="H1798" s="2"/>
      <c r="I1798" s="2"/>
      <c r="J1798" s="2"/>
      <c r="K1798" s="2"/>
      <c r="L1798" s="2"/>
      <c r="M1798" s="2"/>
      <c r="N1798" s="2"/>
      <c r="O1798" s="2"/>
      <c r="P1798" s="2"/>
      <c r="Q1798" s="2"/>
      <c r="R1798" s="2"/>
      <c r="S1798" s="2"/>
      <c r="T1798" s="2"/>
      <c r="U1798" s="2"/>
      <c r="V1798" s="2"/>
      <c r="W1798" s="2"/>
      <c r="X1798" s="2"/>
      <c r="Y1798" s="2"/>
      <c r="Z1798" s="2"/>
    </row>
    <row r="1799" spans="1:26" ht="26.25">
      <c r="A1799" s="327">
        <v>44151</v>
      </c>
      <c r="B1799" s="326" t="s">
        <v>2688</v>
      </c>
      <c r="C1799" s="275"/>
      <c r="D1799" s="2"/>
      <c r="E1799" s="2"/>
      <c r="F1799" s="2"/>
      <c r="G1799" s="2"/>
      <c r="H1799" s="2"/>
      <c r="I1799" s="2"/>
      <c r="J1799" s="2"/>
      <c r="K1799" s="2"/>
      <c r="L1799" s="2"/>
      <c r="M1799" s="2"/>
      <c r="N1799" s="2"/>
      <c r="O1799" s="2"/>
      <c r="P1799" s="2"/>
      <c r="Q1799" s="2"/>
      <c r="R1799" s="2"/>
      <c r="S1799" s="2"/>
      <c r="T1799" s="2"/>
      <c r="U1799" s="2"/>
      <c r="V1799" s="2"/>
      <c r="W1799" s="2"/>
      <c r="X1799" s="2"/>
      <c r="Y1799" s="2"/>
      <c r="Z1799" s="2"/>
    </row>
    <row r="1800" spans="1:26" ht="90">
      <c r="A1800" s="327">
        <v>44151</v>
      </c>
      <c r="B1800" s="326" t="s">
        <v>2689</v>
      </c>
      <c r="C1800" s="275"/>
      <c r="D1800" s="2"/>
      <c r="E1800" s="2"/>
      <c r="F1800" s="2"/>
      <c r="G1800" s="2"/>
      <c r="H1800" s="2"/>
      <c r="I1800" s="2"/>
      <c r="J1800" s="2"/>
      <c r="K1800" s="2"/>
      <c r="L1800" s="2"/>
      <c r="M1800" s="2"/>
      <c r="N1800" s="2"/>
      <c r="O1800" s="2"/>
      <c r="P1800" s="2"/>
      <c r="Q1800" s="2"/>
      <c r="R1800" s="2"/>
      <c r="S1800" s="2"/>
      <c r="T1800" s="2"/>
      <c r="U1800" s="2"/>
      <c r="V1800" s="2"/>
      <c r="W1800" s="2"/>
      <c r="X1800" s="2"/>
      <c r="Y1800" s="2"/>
      <c r="Z1800" s="2"/>
    </row>
    <row r="1801" spans="1:26" ht="26.25">
      <c r="A1801" s="328">
        <v>44151</v>
      </c>
      <c r="B1801" s="326" t="s">
        <v>2690</v>
      </c>
      <c r="C1801" s="275"/>
      <c r="D1801" s="2"/>
      <c r="E1801" s="2"/>
      <c r="F1801" s="2"/>
      <c r="G1801" s="2"/>
      <c r="H1801" s="2"/>
      <c r="I1801" s="2"/>
      <c r="J1801" s="2"/>
      <c r="K1801" s="2"/>
      <c r="L1801" s="2"/>
      <c r="M1801" s="2"/>
      <c r="N1801" s="2"/>
      <c r="O1801" s="2"/>
      <c r="P1801" s="2"/>
      <c r="Q1801" s="2"/>
      <c r="R1801" s="2"/>
      <c r="S1801" s="2"/>
      <c r="T1801" s="2"/>
      <c r="U1801" s="2"/>
      <c r="V1801" s="2"/>
      <c r="W1801" s="2"/>
      <c r="X1801" s="2"/>
      <c r="Y1801" s="2"/>
      <c r="Z1801" s="2"/>
    </row>
    <row r="1802" spans="1:26" ht="18">
      <c r="A1802" s="328">
        <v>44151</v>
      </c>
      <c r="B1802" s="326" t="s">
        <v>2691</v>
      </c>
      <c r="C1802" s="275"/>
      <c r="D1802" s="2"/>
      <c r="E1802" s="2"/>
      <c r="F1802" s="2"/>
      <c r="G1802" s="2"/>
      <c r="H1802" s="2"/>
      <c r="I1802" s="2"/>
      <c r="J1802" s="2"/>
      <c r="K1802" s="2"/>
      <c r="L1802" s="2"/>
      <c r="M1802" s="2"/>
      <c r="N1802" s="2"/>
      <c r="O1802" s="2"/>
      <c r="P1802" s="2"/>
      <c r="Q1802" s="2"/>
      <c r="R1802" s="2"/>
      <c r="S1802" s="2"/>
      <c r="T1802" s="2"/>
      <c r="U1802" s="2"/>
      <c r="V1802" s="2"/>
      <c r="W1802" s="2"/>
      <c r="X1802" s="2"/>
      <c r="Y1802" s="2"/>
      <c r="Z1802" s="2"/>
    </row>
    <row r="1803" spans="1:26" ht="39">
      <c r="A1803" s="328">
        <v>44151</v>
      </c>
      <c r="B1803" s="326" t="s">
        <v>2692</v>
      </c>
      <c r="C1803" s="275"/>
      <c r="D1803" s="2"/>
      <c r="E1803" s="2"/>
      <c r="F1803" s="2"/>
      <c r="G1803" s="2"/>
      <c r="H1803" s="2"/>
      <c r="I1803" s="2"/>
      <c r="J1803" s="2"/>
      <c r="K1803" s="2"/>
      <c r="L1803" s="2"/>
      <c r="M1803" s="2"/>
      <c r="N1803" s="2"/>
      <c r="O1803" s="2"/>
      <c r="P1803" s="2"/>
      <c r="Q1803" s="2"/>
      <c r="R1803" s="2"/>
      <c r="S1803" s="2"/>
      <c r="T1803" s="2"/>
      <c r="U1803" s="2"/>
      <c r="V1803" s="2"/>
      <c r="W1803" s="2"/>
      <c r="X1803" s="2"/>
      <c r="Y1803" s="2"/>
      <c r="Z1803" s="2"/>
    </row>
    <row r="1804" spans="1:26" ht="63.75">
      <c r="A1804" s="328">
        <v>44151</v>
      </c>
      <c r="B1804" s="326" t="s">
        <v>2693</v>
      </c>
      <c r="C1804" s="329" t="s">
        <v>2694</v>
      </c>
      <c r="D1804" s="2"/>
      <c r="E1804" s="2"/>
      <c r="F1804" s="2"/>
      <c r="G1804" s="2"/>
      <c r="H1804" s="2"/>
      <c r="I1804" s="2"/>
      <c r="J1804" s="2"/>
      <c r="K1804" s="2"/>
      <c r="L1804" s="2"/>
      <c r="M1804" s="2"/>
      <c r="N1804" s="2"/>
      <c r="O1804" s="2"/>
      <c r="P1804" s="2"/>
      <c r="Q1804" s="2"/>
      <c r="R1804" s="2"/>
      <c r="S1804" s="2"/>
      <c r="T1804" s="2"/>
      <c r="U1804" s="2"/>
      <c r="V1804" s="2"/>
      <c r="W1804" s="2"/>
      <c r="X1804" s="2"/>
      <c r="Y1804" s="2"/>
      <c r="Z1804" s="2"/>
    </row>
    <row r="1805" spans="1:26" ht="26.25">
      <c r="A1805" s="328">
        <v>44151</v>
      </c>
      <c r="B1805" s="326" t="s">
        <v>2695</v>
      </c>
      <c r="C1805" s="275"/>
      <c r="D1805" s="2"/>
      <c r="E1805" s="2"/>
      <c r="F1805" s="2"/>
      <c r="G1805" s="2"/>
      <c r="H1805" s="2"/>
      <c r="I1805" s="2"/>
      <c r="J1805" s="2"/>
      <c r="K1805" s="2"/>
      <c r="L1805" s="2"/>
      <c r="M1805" s="2"/>
      <c r="N1805" s="2"/>
      <c r="O1805" s="2"/>
      <c r="P1805" s="2"/>
      <c r="Q1805" s="2"/>
      <c r="R1805" s="2"/>
      <c r="S1805" s="2"/>
      <c r="T1805" s="2"/>
      <c r="U1805" s="2"/>
      <c r="V1805" s="2"/>
      <c r="W1805" s="2"/>
      <c r="X1805" s="2"/>
      <c r="Y1805" s="2"/>
      <c r="Z1805" s="2"/>
    </row>
    <row r="1806" spans="1:26" ht="39">
      <c r="A1806" s="328">
        <v>44151</v>
      </c>
      <c r="B1806" s="326" t="s">
        <v>2696</v>
      </c>
      <c r="C1806" s="275"/>
      <c r="D1806" s="2"/>
      <c r="E1806" s="2"/>
      <c r="F1806" s="2"/>
      <c r="G1806" s="2"/>
      <c r="H1806" s="2"/>
      <c r="I1806" s="2"/>
      <c r="J1806" s="2"/>
      <c r="K1806" s="2"/>
      <c r="L1806" s="2"/>
      <c r="M1806" s="2"/>
      <c r="N1806" s="2"/>
      <c r="O1806" s="2"/>
      <c r="P1806" s="2"/>
      <c r="Q1806" s="2"/>
      <c r="R1806" s="2"/>
      <c r="S1806" s="2"/>
      <c r="T1806" s="2"/>
      <c r="U1806" s="2"/>
      <c r="V1806" s="2"/>
      <c r="W1806" s="2"/>
      <c r="X1806" s="2"/>
      <c r="Y1806" s="2"/>
      <c r="Z1806" s="2"/>
    </row>
    <row r="1807" spans="1:26" ht="26.25">
      <c r="A1807" s="328">
        <v>44151</v>
      </c>
      <c r="B1807" s="326" t="s">
        <v>2697</v>
      </c>
      <c r="C1807" s="275"/>
      <c r="D1807" s="2"/>
      <c r="E1807" s="2"/>
      <c r="F1807" s="2"/>
      <c r="G1807" s="2"/>
      <c r="H1807" s="2"/>
      <c r="I1807" s="2"/>
      <c r="J1807" s="2"/>
      <c r="K1807" s="2"/>
      <c r="L1807" s="2"/>
      <c r="M1807" s="2"/>
      <c r="N1807" s="2"/>
      <c r="O1807" s="2"/>
      <c r="P1807" s="2"/>
      <c r="Q1807" s="2"/>
      <c r="R1807" s="2"/>
      <c r="S1807" s="2"/>
      <c r="T1807" s="2"/>
      <c r="U1807" s="2"/>
      <c r="V1807" s="2"/>
      <c r="W1807" s="2"/>
      <c r="X1807" s="2"/>
      <c r="Y1807" s="2"/>
      <c r="Z1807" s="2"/>
    </row>
    <row r="1808" spans="1:26" ht="18">
      <c r="A1808" s="328">
        <v>44151</v>
      </c>
      <c r="C1808" s="275"/>
      <c r="D1808" s="2"/>
      <c r="E1808" s="2"/>
      <c r="F1808" s="2"/>
      <c r="G1808" s="2"/>
      <c r="H1808" s="2"/>
      <c r="I1808" s="2"/>
      <c r="J1808" s="2"/>
      <c r="K1808" s="2"/>
      <c r="L1808" s="2"/>
      <c r="M1808" s="2"/>
      <c r="N1808" s="2"/>
      <c r="O1808" s="2"/>
      <c r="P1808" s="2"/>
      <c r="Q1808" s="2"/>
      <c r="R1808" s="2"/>
      <c r="S1808" s="2"/>
      <c r="T1808" s="2"/>
      <c r="U1808" s="2"/>
      <c r="V1808" s="2"/>
      <c r="W1808" s="2"/>
      <c r="X1808" s="2"/>
      <c r="Y1808" s="2"/>
      <c r="Z1808" s="2"/>
    </row>
    <row r="1809" spans="1:26" ht="26.25">
      <c r="A1809" s="328">
        <v>44151</v>
      </c>
      <c r="B1809" s="326" t="s">
        <v>2698</v>
      </c>
      <c r="C1809" s="275"/>
      <c r="D1809" s="2"/>
      <c r="E1809" s="2"/>
      <c r="F1809" s="2"/>
      <c r="G1809" s="2"/>
      <c r="H1809" s="2"/>
      <c r="I1809" s="2"/>
      <c r="J1809" s="2"/>
      <c r="K1809" s="2"/>
      <c r="L1809" s="2"/>
      <c r="M1809" s="2"/>
      <c r="N1809" s="2"/>
      <c r="O1809" s="2"/>
      <c r="P1809" s="2"/>
      <c r="Q1809" s="2"/>
      <c r="R1809" s="2"/>
      <c r="S1809" s="2"/>
      <c r="T1809" s="2"/>
      <c r="U1809" s="2"/>
      <c r="V1809" s="2"/>
      <c r="W1809" s="2"/>
      <c r="X1809" s="2"/>
      <c r="Y1809" s="2"/>
      <c r="Z1809" s="2"/>
    </row>
    <row r="1810" spans="1:26" ht="39">
      <c r="A1810" s="328">
        <v>44151</v>
      </c>
      <c r="B1810" s="326" t="s">
        <v>2699</v>
      </c>
      <c r="C1810" s="275"/>
      <c r="D1810" s="2"/>
      <c r="E1810" s="2"/>
      <c r="F1810" s="2"/>
      <c r="G1810" s="2"/>
      <c r="H1810" s="2"/>
      <c r="I1810" s="2"/>
      <c r="J1810" s="2"/>
      <c r="K1810" s="2"/>
      <c r="L1810" s="2"/>
      <c r="M1810" s="2"/>
      <c r="N1810" s="2"/>
      <c r="O1810" s="2"/>
      <c r="P1810" s="2"/>
      <c r="Q1810" s="2"/>
      <c r="R1810" s="2"/>
      <c r="S1810" s="2"/>
      <c r="T1810" s="2"/>
      <c r="U1810" s="2"/>
      <c r="V1810" s="2"/>
      <c r="W1810" s="2"/>
      <c r="X1810" s="2"/>
      <c r="Y1810" s="2"/>
      <c r="Z1810" s="2"/>
    </row>
    <row r="1811" spans="1:26" ht="39">
      <c r="A1811" s="328">
        <v>44151</v>
      </c>
      <c r="B1811" s="326" t="s">
        <v>2700</v>
      </c>
      <c r="C1811" s="275"/>
      <c r="D1811" s="2"/>
      <c r="E1811" s="2"/>
      <c r="F1811" s="2"/>
      <c r="G1811" s="2"/>
      <c r="H1811" s="2"/>
      <c r="I1811" s="2"/>
      <c r="J1811" s="2"/>
      <c r="K1811" s="2"/>
      <c r="L1811" s="2"/>
      <c r="M1811" s="2"/>
      <c r="N1811" s="2"/>
      <c r="O1811" s="2"/>
      <c r="P1811" s="2"/>
      <c r="Q1811" s="2"/>
      <c r="R1811" s="2"/>
      <c r="S1811" s="2"/>
      <c r="T1811" s="2"/>
      <c r="U1811" s="2"/>
      <c r="V1811" s="2"/>
      <c r="W1811" s="2"/>
      <c r="X1811" s="2"/>
      <c r="Y1811" s="2"/>
      <c r="Z1811" s="2"/>
    </row>
    <row r="1812" spans="1:26" ht="18">
      <c r="A1812" s="328"/>
      <c r="B1812" s="330">
        <v>44151</v>
      </c>
      <c r="C1812" s="278"/>
      <c r="D1812" s="280"/>
      <c r="E1812" s="280"/>
      <c r="F1812" s="280"/>
      <c r="G1812" s="280"/>
      <c r="H1812" s="280"/>
      <c r="I1812" s="280"/>
      <c r="J1812" s="280"/>
      <c r="K1812" s="280"/>
      <c r="L1812" s="280"/>
      <c r="M1812" s="280"/>
      <c r="N1812" s="280"/>
      <c r="O1812" s="280"/>
      <c r="P1812" s="280"/>
      <c r="Q1812" s="280"/>
      <c r="R1812" s="280"/>
      <c r="S1812" s="280"/>
      <c r="T1812" s="280"/>
      <c r="U1812" s="280"/>
      <c r="V1812" s="280"/>
      <c r="W1812" s="280"/>
      <c r="X1812" s="280"/>
      <c r="Y1812" s="280"/>
      <c r="Z1812" s="280"/>
    </row>
    <row r="1813" spans="1:26" ht="39">
      <c r="A1813" s="328">
        <v>44150</v>
      </c>
      <c r="B1813" s="326" t="s">
        <v>2701</v>
      </c>
      <c r="C1813" s="275"/>
      <c r="D1813" s="2"/>
      <c r="E1813" s="2"/>
      <c r="F1813" s="2"/>
      <c r="G1813" s="2"/>
      <c r="H1813" s="2"/>
      <c r="I1813" s="2"/>
      <c r="J1813" s="2"/>
      <c r="K1813" s="2"/>
      <c r="L1813" s="2"/>
      <c r="M1813" s="2"/>
      <c r="N1813" s="2"/>
      <c r="O1813" s="2"/>
      <c r="P1813" s="2"/>
      <c r="Q1813" s="2"/>
      <c r="R1813" s="2"/>
      <c r="S1813" s="2"/>
      <c r="T1813" s="2"/>
      <c r="U1813" s="2"/>
      <c r="V1813" s="2"/>
      <c r="W1813" s="2"/>
      <c r="X1813" s="2"/>
      <c r="Y1813" s="2"/>
      <c r="Z1813" s="2"/>
    </row>
    <row r="1814" spans="1:26" ht="39">
      <c r="A1814" s="328"/>
      <c r="B1814" s="326" t="s">
        <v>2702</v>
      </c>
      <c r="C1814" s="275"/>
      <c r="D1814" s="2"/>
      <c r="E1814" s="2"/>
      <c r="F1814" s="2"/>
      <c r="G1814" s="2"/>
      <c r="H1814" s="2"/>
      <c r="I1814" s="2"/>
      <c r="J1814" s="2"/>
      <c r="K1814" s="2"/>
      <c r="L1814" s="2"/>
      <c r="M1814" s="2"/>
      <c r="N1814" s="2"/>
      <c r="O1814" s="2"/>
      <c r="P1814" s="2"/>
      <c r="Q1814" s="2"/>
      <c r="R1814" s="2"/>
      <c r="S1814" s="2"/>
      <c r="T1814" s="2"/>
      <c r="U1814" s="2"/>
      <c r="V1814" s="2"/>
      <c r="W1814" s="2"/>
      <c r="X1814" s="2"/>
      <c r="Y1814" s="2"/>
      <c r="Z1814" s="2"/>
    </row>
    <row r="1815" spans="1:26" ht="90">
      <c r="A1815" s="328">
        <v>44150</v>
      </c>
      <c r="B1815" s="326" t="s">
        <v>2703</v>
      </c>
      <c r="C1815" s="275"/>
      <c r="D1815" s="2"/>
      <c r="E1815" s="2"/>
      <c r="F1815" s="2"/>
      <c r="G1815" s="2"/>
      <c r="H1815" s="2"/>
      <c r="I1815" s="2"/>
      <c r="J1815" s="2"/>
      <c r="K1815" s="2"/>
      <c r="L1815" s="2"/>
      <c r="M1815" s="2"/>
      <c r="N1815" s="2"/>
      <c r="O1815" s="2"/>
      <c r="P1815" s="2"/>
      <c r="Q1815" s="2"/>
      <c r="R1815" s="2"/>
      <c r="S1815" s="2"/>
      <c r="T1815" s="2"/>
      <c r="U1815" s="2"/>
      <c r="V1815" s="2"/>
      <c r="W1815" s="2"/>
      <c r="X1815" s="2"/>
      <c r="Y1815" s="2"/>
      <c r="Z1815" s="2"/>
    </row>
    <row r="1816" spans="1:26" ht="39">
      <c r="A1816" s="328">
        <v>44150</v>
      </c>
      <c r="B1816" s="326" t="s">
        <v>2704</v>
      </c>
      <c r="C1816" s="275"/>
      <c r="D1816" s="2"/>
      <c r="E1816" s="2"/>
      <c r="F1816" s="2"/>
      <c r="G1816" s="2"/>
      <c r="H1816" s="2"/>
      <c r="I1816" s="2"/>
      <c r="J1816" s="2"/>
      <c r="K1816" s="2"/>
      <c r="L1816" s="2"/>
      <c r="M1816" s="2"/>
      <c r="N1816" s="2"/>
      <c r="O1816" s="2"/>
      <c r="P1816" s="2"/>
      <c r="Q1816" s="2"/>
      <c r="R1816" s="2"/>
      <c r="S1816" s="2"/>
      <c r="T1816" s="2"/>
      <c r="U1816" s="2"/>
      <c r="V1816" s="2"/>
      <c r="W1816" s="2"/>
      <c r="X1816" s="2"/>
      <c r="Y1816" s="2"/>
      <c r="Z1816" s="2"/>
    </row>
    <row r="1817" spans="1:26" ht="51.75">
      <c r="A1817" s="328">
        <v>44150</v>
      </c>
      <c r="B1817" s="331" t="s">
        <v>2705</v>
      </c>
      <c r="C1817" s="275"/>
      <c r="D1817" s="2"/>
      <c r="E1817" s="2"/>
      <c r="F1817" s="2"/>
      <c r="G1817" s="2"/>
      <c r="H1817" s="2"/>
      <c r="I1817" s="2"/>
      <c r="J1817" s="2"/>
      <c r="K1817" s="2"/>
      <c r="L1817" s="2"/>
      <c r="M1817" s="2"/>
      <c r="N1817" s="2"/>
      <c r="O1817" s="2"/>
      <c r="P1817" s="2"/>
      <c r="Q1817" s="2"/>
      <c r="R1817" s="2"/>
      <c r="S1817" s="2"/>
      <c r="T1817" s="2"/>
      <c r="U1817" s="2"/>
      <c r="V1817" s="2"/>
      <c r="W1817" s="2"/>
      <c r="X1817" s="2"/>
      <c r="Y1817" s="2"/>
      <c r="Z1817" s="2"/>
    </row>
    <row r="1818" spans="1:26" ht="18">
      <c r="A1818" s="328">
        <v>44150</v>
      </c>
      <c r="B1818" s="326" t="s">
        <v>2706</v>
      </c>
      <c r="C1818" s="275"/>
      <c r="D1818" s="2"/>
      <c r="E1818" s="2"/>
      <c r="F1818" s="2"/>
      <c r="G1818" s="2"/>
      <c r="H1818" s="2"/>
      <c r="I1818" s="2"/>
      <c r="J1818" s="2"/>
      <c r="K1818" s="2"/>
      <c r="L1818" s="2"/>
      <c r="M1818" s="2"/>
      <c r="N1818" s="2"/>
      <c r="O1818" s="2"/>
      <c r="P1818" s="2"/>
      <c r="Q1818" s="2"/>
      <c r="R1818" s="2"/>
      <c r="S1818" s="2"/>
      <c r="T1818" s="2"/>
      <c r="U1818" s="2"/>
      <c r="V1818" s="2"/>
      <c r="W1818" s="2"/>
      <c r="X1818" s="2"/>
      <c r="Y1818" s="2"/>
      <c r="Z1818" s="2"/>
    </row>
    <row r="1819" spans="1:26" ht="77.25">
      <c r="A1819" s="328">
        <v>44153</v>
      </c>
      <c r="B1819" s="326" t="s">
        <v>2707</v>
      </c>
      <c r="C1819" s="275"/>
      <c r="D1819" s="2"/>
      <c r="E1819" s="2"/>
      <c r="F1819" s="2"/>
      <c r="G1819" s="2"/>
      <c r="H1819" s="2"/>
      <c r="I1819" s="2"/>
      <c r="J1819" s="2"/>
      <c r="K1819" s="2"/>
      <c r="L1819" s="2"/>
      <c r="M1819" s="2"/>
      <c r="N1819" s="2"/>
      <c r="O1819" s="2"/>
      <c r="P1819" s="2"/>
      <c r="Q1819" s="2"/>
      <c r="R1819" s="2"/>
      <c r="S1819" s="2"/>
      <c r="T1819" s="2"/>
      <c r="U1819" s="2"/>
      <c r="V1819" s="2"/>
      <c r="W1819" s="2"/>
      <c r="X1819" s="2"/>
      <c r="Y1819" s="2"/>
      <c r="Z1819" s="2"/>
    </row>
    <row r="1820" spans="1:26" ht="18">
      <c r="A1820" s="328">
        <v>44153</v>
      </c>
      <c r="B1820" s="332" t="s">
        <v>2708</v>
      </c>
      <c r="C1820" s="275"/>
      <c r="D1820" s="2"/>
      <c r="E1820" s="2"/>
      <c r="F1820" s="2"/>
      <c r="G1820" s="2"/>
      <c r="H1820" s="2"/>
      <c r="I1820" s="2"/>
      <c r="J1820" s="2"/>
      <c r="K1820" s="2"/>
      <c r="L1820" s="2"/>
      <c r="M1820" s="2"/>
      <c r="N1820" s="2"/>
      <c r="O1820" s="2"/>
      <c r="P1820" s="2"/>
      <c r="Q1820" s="2"/>
      <c r="R1820" s="2"/>
      <c r="S1820" s="2"/>
      <c r="T1820" s="2"/>
      <c r="U1820" s="2"/>
      <c r="V1820" s="2"/>
      <c r="W1820" s="2"/>
      <c r="X1820" s="2"/>
      <c r="Y1820" s="2"/>
      <c r="Z1820" s="2"/>
    </row>
    <row r="1821" spans="1:26" ht="26.25">
      <c r="A1821" s="328"/>
      <c r="B1821" s="333" t="s">
        <v>2709</v>
      </c>
      <c r="C1821" s="275"/>
      <c r="D1821" s="2"/>
      <c r="E1821" s="2"/>
      <c r="F1821" s="2"/>
      <c r="G1821" s="2"/>
      <c r="H1821" s="2"/>
      <c r="I1821" s="2"/>
      <c r="J1821" s="2"/>
      <c r="K1821" s="2"/>
      <c r="L1821" s="2"/>
      <c r="M1821" s="2"/>
      <c r="N1821" s="2"/>
      <c r="O1821" s="2"/>
      <c r="P1821" s="2"/>
      <c r="Q1821" s="2"/>
      <c r="R1821" s="2"/>
      <c r="S1821" s="2"/>
      <c r="T1821" s="2"/>
      <c r="U1821" s="2"/>
      <c r="V1821" s="2"/>
      <c r="W1821" s="2"/>
      <c r="X1821" s="2"/>
      <c r="Y1821" s="2"/>
      <c r="Z1821" s="2"/>
    </row>
    <row r="1822" spans="1:26" ht="77.25">
      <c r="A1822" s="328"/>
      <c r="B1822" s="333" t="s">
        <v>2707</v>
      </c>
      <c r="C1822" s="275"/>
      <c r="D1822" s="2"/>
      <c r="E1822" s="2"/>
      <c r="F1822" s="2"/>
      <c r="G1822" s="2"/>
      <c r="H1822" s="2"/>
      <c r="I1822" s="2"/>
      <c r="J1822" s="2"/>
      <c r="K1822" s="2"/>
      <c r="L1822" s="2"/>
      <c r="M1822" s="2"/>
      <c r="N1822" s="2"/>
      <c r="O1822" s="2"/>
      <c r="P1822" s="2"/>
      <c r="Q1822" s="2"/>
      <c r="R1822" s="2"/>
      <c r="S1822" s="2"/>
      <c r="T1822" s="2"/>
      <c r="U1822" s="2"/>
      <c r="V1822" s="2"/>
      <c r="W1822" s="2"/>
      <c r="X1822" s="2"/>
      <c r="Y1822" s="2"/>
      <c r="Z1822" s="2"/>
    </row>
    <row r="1823" spans="1:26" ht="26.25">
      <c r="A1823" s="328">
        <v>44150</v>
      </c>
      <c r="B1823" s="333" t="s">
        <v>2710</v>
      </c>
      <c r="C1823" s="275"/>
      <c r="D1823" s="2"/>
      <c r="E1823" s="2"/>
      <c r="F1823" s="2"/>
      <c r="G1823" s="2"/>
      <c r="H1823" s="2"/>
      <c r="I1823" s="2"/>
      <c r="J1823" s="2"/>
      <c r="K1823" s="2"/>
      <c r="L1823" s="2"/>
      <c r="M1823" s="2"/>
      <c r="N1823" s="2"/>
      <c r="O1823" s="2"/>
      <c r="P1823" s="2"/>
      <c r="Q1823" s="2"/>
      <c r="R1823" s="2"/>
      <c r="S1823" s="2"/>
      <c r="T1823" s="2"/>
      <c r="U1823" s="2"/>
      <c r="V1823" s="2"/>
      <c r="W1823" s="2"/>
      <c r="X1823" s="2"/>
      <c r="Y1823" s="2"/>
      <c r="Z1823" s="2"/>
    </row>
    <row r="1824" spans="1:26" ht="26.25">
      <c r="A1824" s="328">
        <v>44150</v>
      </c>
      <c r="B1824" s="333" t="s">
        <v>2711</v>
      </c>
      <c r="C1824" s="275"/>
      <c r="D1824" s="2"/>
      <c r="E1824" s="2"/>
      <c r="F1824" s="2"/>
      <c r="G1824" s="2"/>
      <c r="H1824" s="2"/>
      <c r="I1824" s="2"/>
      <c r="J1824" s="2"/>
      <c r="K1824" s="2"/>
      <c r="L1824" s="2"/>
      <c r="M1824" s="2"/>
      <c r="N1824" s="2"/>
      <c r="O1824" s="2"/>
      <c r="P1824" s="2"/>
      <c r="Q1824" s="2"/>
      <c r="R1824" s="2"/>
      <c r="S1824" s="2"/>
      <c r="T1824" s="2"/>
      <c r="U1824" s="2"/>
      <c r="V1824" s="2"/>
      <c r="W1824" s="2"/>
      <c r="X1824" s="2"/>
      <c r="Y1824" s="2"/>
      <c r="Z1824" s="2"/>
    </row>
    <row r="1825" spans="1:26" ht="18">
      <c r="A1825" s="328"/>
      <c r="B1825" s="330">
        <v>44150</v>
      </c>
      <c r="C1825" s="275"/>
      <c r="D1825" s="2"/>
      <c r="E1825" s="2"/>
      <c r="F1825" s="2"/>
      <c r="G1825" s="2"/>
      <c r="H1825" s="2"/>
      <c r="I1825" s="2"/>
      <c r="J1825" s="2"/>
      <c r="K1825" s="2"/>
      <c r="L1825" s="2"/>
      <c r="M1825" s="2"/>
      <c r="N1825" s="2"/>
      <c r="O1825" s="2"/>
      <c r="P1825" s="2"/>
      <c r="Q1825" s="2"/>
      <c r="R1825" s="2"/>
      <c r="S1825" s="2"/>
      <c r="T1825" s="2"/>
      <c r="U1825" s="2"/>
      <c r="V1825" s="2"/>
      <c r="W1825" s="2"/>
      <c r="X1825" s="2"/>
      <c r="Y1825" s="2"/>
      <c r="Z1825" s="2"/>
    </row>
    <row r="1826" spans="1:26" ht="26.25">
      <c r="A1826" s="328">
        <v>44149</v>
      </c>
      <c r="B1826" s="333" t="s">
        <v>2712</v>
      </c>
      <c r="C1826" s="275"/>
      <c r="D1826" s="2"/>
      <c r="E1826" s="2"/>
      <c r="F1826" s="2"/>
      <c r="G1826" s="2"/>
      <c r="H1826" s="2"/>
      <c r="I1826" s="2"/>
      <c r="J1826" s="2"/>
      <c r="K1826" s="2"/>
      <c r="L1826" s="2"/>
      <c r="M1826" s="2"/>
      <c r="N1826" s="2"/>
      <c r="O1826" s="2"/>
      <c r="P1826" s="2"/>
      <c r="Q1826" s="2"/>
      <c r="R1826" s="2"/>
      <c r="S1826" s="2"/>
      <c r="T1826" s="2"/>
      <c r="U1826" s="2"/>
      <c r="V1826" s="2"/>
      <c r="W1826" s="2"/>
      <c r="X1826" s="2"/>
      <c r="Y1826" s="2"/>
      <c r="Z1826" s="2"/>
    </row>
    <row r="1827" spans="1:26" ht="39">
      <c r="A1827" s="328">
        <v>44149</v>
      </c>
      <c r="B1827" s="333" t="s">
        <v>2713</v>
      </c>
      <c r="C1827" s="275"/>
      <c r="D1827" s="2"/>
      <c r="E1827" s="2"/>
      <c r="F1827" s="2"/>
      <c r="G1827" s="2"/>
      <c r="H1827" s="2"/>
      <c r="I1827" s="2"/>
      <c r="J1827" s="2"/>
      <c r="K1827" s="2"/>
      <c r="L1827" s="2"/>
      <c r="M1827" s="2"/>
      <c r="N1827" s="2"/>
      <c r="O1827" s="2"/>
      <c r="P1827" s="2"/>
      <c r="Q1827" s="2"/>
      <c r="R1827" s="2"/>
      <c r="S1827" s="2"/>
      <c r="T1827" s="2"/>
      <c r="U1827" s="2"/>
      <c r="V1827" s="2"/>
      <c r="W1827" s="2"/>
      <c r="X1827" s="2"/>
      <c r="Y1827" s="2"/>
      <c r="Z1827" s="2"/>
    </row>
    <row r="1828" spans="1:26" ht="102.75">
      <c r="A1828" s="328">
        <v>44149</v>
      </c>
      <c r="B1828" s="333" t="s">
        <v>2714</v>
      </c>
      <c r="C1828" s="275"/>
      <c r="D1828" s="2"/>
      <c r="E1828" s="2"/>
      <c r="F1828" s="2"/>
      <c r="G1828" s="2"/>
      <c r="H1828" s="2"/>
      <c r="I1828" s="2"/>
      <c r="J1828" s="2"/>
      <c r="K1828" s="2"/>
      <c r="L1828" s="2"/>
      <c r="M1828" s="2"/>
      <c r="N1828" s="2"/>
      <c r="O1828" s="2"/>
      <c r="P1828" s="2"/>
      <c r="Q1828" s="2"/>
      <c r="R1828" s="2"/>
      <c r="S1828" s="2"/>
      <c r="T1828" s="2"/>
      <c r="U1828" s="2"/>
      <c r="V1828" s="2"/>
      <c r="W1828" s="2"/>
      <c r="X1828" s="2"/>
      <c r="Y1828" s="2"/>
      <c r="Z1828" s="2"/>
    </row>
    <row r="1829" spans="1:26" ht="102.75">
      <c r="A1829" s="334">
        <v>44149</v>
      </c>
      <c r="B1829" s="333" t="s">
        <v>2715</v>
      </c>
      <c r="C1829" s="275"/>
      <c r="D1829" s="2"/>
      <c r="E1829" s="2"/>
      <c r="F1829" s="2"/>
      <c r="G1829" s="2"/>
      <c r="H1829" s="2"/>
      <c r="I1829" s="2"/>
      <c r="J1829" s="2"/>
      <c r="K1829" s="2"/>
      <c r="L1829" s="2"/>
      <c r="M1829" s="2"/>
      <c r="N1829" s="2"/>
      <c r="O1829" s="2"/>
      <c r="P1829" s="2"/>
      <c r="Q1829" s="2"/>
      <c r="R1829" s="2"/>
      <c r="S1829" s="2"/>
      <c r="T1829" s="2"/>
      <c r="U1829" s="2"/>
      <c r="V1829" s="2"/>
      <c r="W1829" s="2"/>
      <c r="X1829" s="2"/>
      <c r="Y1829" s="2"/>
      <c r="Z1829" s="2"/>
    </row>
    <row r="1830" spans="1:26" ht="77.25">
      <c r="A1830" s="334">
        <v>44149</v>
      </c>
      <c r="B1830" s="333" t="s">
        <v>2716</v>
      </c>
      <c r="C1830" s="275"/>
      <c r="D1830" s="2"/>
      <c r="E1830" s="2"/>
      <c r="F1830" s="2"/>
      <c r="G1830" s="2"/>
      <c r="H1830" s="2"/>
      <c r="I1830" s="2"/>
      <c r="J1830" s="2"/>
      <c r="K1830" s="2"/>
      <c r="L1830" s="2"/>
      <c r="M1830" s="2"/>
      <c r="N1830" s="2"/>
      <c r="O1830" s="2"/>
      <c r="P1830" s="2"/>
      <c r="Q1830" s="2"/>
      <c r="R1830" s="2"/>
      <c r="S1830" s="2"/>
      <c r="T1830" s="2"/>
      <c r="U1830" s="2"/>
      <c r="V1830" s="2"/>
      <c r="W1830" s="2"/>
      <c r="X1830" s="2"/>
      <c r="Y1830" s="2"/>
      <c r="Z1830" s="2"/>
    </row>
    <row r="1831" spans="1:26" ht="18">
      <c r="A1831" s="263"/>
      <c r="B1831" s="330">
        <v>44149</v>
      </c>
      <c r="C1831" s="275"/>
      <c r="D1831" s="2"/>
      <c r="E1831" s="2"/>
      <c r="F1831" s="2"/>
      <c r="G1831" s="2"/>
      <c r="H1831" s="2"/>
      <c r="I1831" s="2"/>
      <c r="J1831" s="2"/>
      <c r="K1831" s="2"/>
      <c r="L1831" s="2"/>
      <c r="M1831" s="2"/>
      <c r="N1831" s="2"/>
      <c r="O1831" s="2"/>
      <c r="P1831" s="2"/>
      <c r="Q1831" s="2"/>
      <c r="R1831" s="2"/>
      <c r="S1831" s="2"/>
      <c r="T1831" s="2"/>
      <c r="U1831" s="2"/>
      <c r="V1831" s="2"/>
      <c r="W1831" s="2"/>
      <c r="X1831" s="2"/>
      <c r="Y1831" s="2"/>
      <c r="Z1831" s="2"/>
    </row>
    <row r="1832" spans="1:26" ht="115.5">
      <c r="A1832" s="334">
        <v>44148</v>
      </c>
      <c r="B1832" s="333" t="s">
        <v>2717</v>
      </c>
      <c r="C1832" s="275"/>
      <c r="D1832" s="2"/>
      <c r="E1832" s="2"/>
      <c r="F1832" s="2"/>
      <c r="G1832" s="2"/>
      <c r="H1832" s="2"/>
      <c r="I1832" s="2"/>
      <c r="J1832" s="2"/>
      <c r="K1832" s="2"/>
      <c r="L1832" s="2"/>
      <c r="M1832" s="2"/>
      <c r="N1832" s="2"/>
      <c r="O1832" s="2"/>
      <c r="P1832" s="2"/>
      <c r="Q1832" s="2"/>
      <c r="R1832" s="2"/>
      <c r="S1832" s="2"/>
      <c r="T1832" s="2"/>
      <c r="U1832" s="2"/>
      <c r="V1832" s="2"/>
      <c r="W1832" s="2"/>
      <c r="X1832" s="2"/>
      <c r="Y1832" s="2"/>
      <c r="Z1832" s="2"/>
    </row>
    <row r="1833" spans="1:26" ht="25.5">
      <c r="A1833" s="334">
        <v>44148</v>
      </c>
      <c r="B1833" s="335" t="s">
        <v>2718</v>
      </c>
      <c r="C1833" s="275"/>
      <c r="D1833" s="2"/>
      <c r="E1833" s="2"/>
      <c r="F1833" s="2"/>
      <c r="G1833" s="2"/>
      <c r="H1833" s="2"/>
      <c r="I1833" s="2"/>
      <c r="J1833" s="2"/>
      <c r="K1833" s="2"/>
      <c r="L1833" s="2"/>
      <c r="M1833" s="2"/>
      <c r="N1833" s="2"/>
      <c r="O1833" s="2"/>
      <c r="P1833" s="2"/>
      <c r="Q1833" s="2"/>
      <c r="R1833" s="2"/>
      <c r="S1833" s="2"/>
      <c r="T1833" s="2"/>
      <c r="U1833" s="2"/>
      <c r="V1833" s="2"/>
      <c r="W1833" s="2"/>
      <c r="X1833" s="2"/>
      <c r="Y1833" s="2"/>
      <c r="Z1833" s="2"/>
    </row>
    <row r="1834" spans="1:26" ht="25.5">
      <c r="A1834" s="334">
        <v>44148</v>
      </c>
      <c r="B1834" s="335" t="s">
        <v>2719</v>
      </c>
      <c r="C1834" s="336"/>
      <c r="D1834" s="2"/>
      <c r="E1834" s="2"/>
      <c r="F1834" s="2"/>
      <c r="G1834" s="2"/>
      <c r="H1834" s="2"/>
      <c r="I1834" s="2"/>
      <c r="J1834" s="2"/>
      <c r="K1834" s="2"/>
      <c r="L1834" s="2"/>
      <c r="M1834" s="2"/>
      <c r="N1834" s="2"/>
      <c r="O1834" s="2"/>
      <c r="P1834" s="2"/>
      <c r="Q1834" s="2"/>
      <c r="R1834" s="2"/>
      <c r="S1834" s="2"/>
      <c r="T1834" s="2"/>
      <c r="U1834" s="2"/>
      <c r="V1834" s="2"/>
      <c r="W1834" s="2"/>
      <c r="X1834" s="2"/>
      <c r="Y1834" s="2"/>
      <c r="Z1834" s="2"/>
    </row>
    <row r="1835" spans="1:26" ht="51">
      <c r="A1835" s="334">
        <v>44148</v>
      </c>
      <c r="B1835" s="337" t="s">
        <v>2720</v>
      </c>
      <c r="C1835" s="275"/>
      <c r="D1835" s="2"/>
      <c r="E1835" s="2"/>
      <c r="F1835" s="2"/>
      <c r="G1835" s="2"/>
      <c r="H1835" s="2"/>
      <c r="I1835" s="2"/>
      <c r="J1835" s="2"/>
      <c r="K1835" s="2"/>
      <c r="L1835" s="2"/>
      <c r="M1835" s="2"/>
      <c r="N1835" s="2"/>
      <c r="O1835" s="2"/>
      <c r="P1835" s="2"/>
      <c r="Q1835" s="2"/>
      <c r="R1835" s="2"/>
      <c r="S1835" s="2"/>
      <c r="T1835" s="2"/>
      <c r="U1835" s="2"/>
      <c r="V1835" s="2"/>
      <c r="W1835" s="2"/>
      <c r="X1835" s="2"/>
      <c r="Y1835" s="2"/>
      <c r="Z1835" s="2"/>
    </row>
    <row r="1836" spans="1:26" ht="76.5">
      <c r="A1836" s="334">
        <v>44148</v>
      </c>
      <c r="B1836" s="337" t="s">
        <v>2721</v>
      </c>
      <c r="C1836" s="275"/>
      <c r="D1836" s="2"/>
      <c r="E1836" s="2"/>
      <c r="F1836" s="2"/>
      <c r="G1836" s="2"/>
      <c r="H1836" s="2"/>
      <c r="I1836" s="2"/>
      <c r="J1836" s="2"/>
      <c r="K1836" s="2"/>
      <c r="L1836" s="2"/>
      <c r="M1836" s="2"/>
      <c r="N1836" s="2"/>
      <c r="O1836" s="2"/>
      <c r="P1836" s="2"/>
      <c r="Q1836" s="2"/>
      <c r="R1836" s="2"/>
      <c r="S1836" s="2"/>
      <c r="T1836" s="2"/>
      <c r="U1836" s="2"/>
      <c r="V1836" s="2"/>
      <c r="W1836" s="2"/>
      <c r="X1836" s="2"/>
      <c r="Y1836" s="2"/>
      <c r="Z1836" s="2"/>
    </row>
    <row r="1837" spans="1:26" ht="165.75">
      <c r="A1837" s="334">
        <v>44148</v>
      </c>
      <c r="B1837" s="337" t="s">
        <v>2722</v>
      </c>
      <c r="C1837" s="338" t="s">
        <v>2723</v>
      </c>
      <c r="D1837" s="2"/>
      <c r="E1837" s="2"/>
      <c r="F1837" s="2"/>
      <c r="G1837" s="2"/>
      <c r="H1837" s="2"/>
      <c r="I1837" s="2"/>
      <c r="J1837" s="2"/>
      <c r="K1837" s="2"/>
      <c r="L1837" s="2"/>
      <c r="M1837" s="2"/>
      <c r="N1837" s="2"/>
      <c r="O1837" s="2"/>
      <c r="P1837" s="2"/>
      <c r="Q1837" s="2"/>
      <c r="R1837" s="2"/>
      <c r="S1837" s="2"/>
      <c r="T1837" s="2"/>
      <c r="U1837" s="2"/>
      <c r="V1837" s="2"/>
      <c r="W1837" s="2"/>
      <c r="X1837" s="2"/>
      <c r="Y1837" s="2"/>
      <c r="Z1837" s="2"/>
    </row>
    <row r="1838" spans="1:26" ht="38.25">
      <c r="A1838" s="334">
        <v>44148</v>
      </c>
      <c r="B1838" s="337" t="s">
        <v>2724</v>
      </c>
      <c r="C1838" s="339" t="s">
        <v>2725</v>
      </c>
      <c r="D1838" s="2"/>
      <c r="E1838" s="2"/>
      <c r="F1838" s="2"/>
      <c r="G1838" s="2"/>
      <c r="H1838" s="2"/>
      <c r="I1838" s="2"/>
      <c r="J1838" s="2"/>
      <c r="K1838" s="2"/>
      <c r="L1838" s="2"/>
      <c r="M1838" s="2"/>
      <c r="N1838" s="2"/>
      <c r="O1838" s="2"/>
      <c r="P1838" s="2"/>
      <c r="Q1838" s="2"/>
      <c r="R1838" s="2"/>
      <c r="S1838" s="2"/>
      <c r="T1838" s="2"/>
      <c r="U1838" s="2"/>
      <c r="V1838" s="2"/>
      <c r="W1838" s="2"/>
      <c r="X1838" s="2"/>
      <c r="Y1838" s="2"/>
      <c r="Z1838" s="2"/>
    </row>
    <row r="1839" spans="1:26" ht="191.25">
      <c r="A1839" s="334">
        <v>44148</v>
      </c>
      <c r="B1839" s="340" t="s">
        <v>2726</v>
      </c>
      <c r="C1839" s="339" t="s">
        <v>2727</v>
      </c>
      <c r="D1839" s="2"/>
      <c r="E1839" s="2"/>
      <c r="F1839" s="2"/>
      <c r="G1839" s="2"/>
      <c r="H1839" s="2"/>
      <c r="I1839" s="2"/>
      <c r="J1839" s="2"/>
      <c r="K1839" s="2"/>
      <c r="L1839" s="2"/>
      <c r="M1839" s="2"/>
      <c r="N1839" s="2"/>
      <c r="O1839" s="2"/>
      <c r="P1839" s="2"/>
      <c r="Q1839" s="2"/>
      <c r="R1839" s="2"/>
      <c r="S1839" s="2"/>
      <c r="T1839" s="2"/>
      <c r="U1839" s="2"/>
      <c r="V1839" s="2"/>
      <c r="W1839" s="2"/>
      <c r="X1839" s="2"/>
      <c r="Y1839" s="2"/>
      <c r="Z1839" s="2"/>
    </row>
    <row r="1840" spans="1:26" ht="38.25">
      <c r="A1840" s="334">
        <v>44148</v>
      </c>
      <c r="B1840" s="340" t="s">
        <v>2728</v>
      </c>
      <c r="C1840" s="339"/>
      <c r="D1840" s="2"/>
      <c r="E1840" s="2"/>
      <c r="F1840" s="2"/>
      <c r="G1840" s="2"/>
      <c r="H1840" s="2"/>
      <c r="I1840" s="2"/>
      <c r="J1840" s="2"/>
      <c r="K1840" s="2"/>
      <c r="L1840" s="2"/>
      <c r="M1840" s="2"/>
      <c r="N1840" s="2"/>
      <c r="O1840" s="2"/>
      <c r="P1840" s="2"/>
      <c r="Q1840" s="2"/>
      <c r="R1840" s="2"/>
      <c r="S1840" s="2"/>
      <c r="T1840" s="2"/>
      <c r="U1840" s="2"/>
      <c r="V1840" s="2"/>
      <c r="W1840" s="2"/>
      <c r="X1840" s="2"/>
      <c r="Y1840" s="2"/>
      <c r="Z1840" s="2"/>
    </row>
    <row r="1841" spans="1:26" ht="102">
      <c r="A1841" s="334">
        <v>44148</v>
      </c>
      <c r="B1841" s="340" t="s">
        <v>2729</v>
      </c>
      <c r="C1841" s="340"/>
      <c r="D1841" s="2"/>
      <c r="E1841" s="2"/>
      <c r="F1841" s="2"/>
      <c r="G1841" s="2"/>
      <c r="H1841" s="2"/>
      <c r="I1841" s="2"/>
      <c r="J1841" s="2"/>
      <c r="K1841" s="2"/>
      <c r="L1841" s="2"/>
      <c r="M1841" s="2"/>
      <c r="N1841" s="2"/>
      <c r="O1841" s="2"/>
      <c r="P1841" s="2"/>
      <c r="Q1841" s="2"/>
      <c r="R1841" s="2"/>
      <c r="S1841" s="2"/>
      <c r="T1841" s="2"/>
      <c r="U1841" s="2"/>
      <c r="V1841" s="2"/>
      <c r="W1841" s="2"/>
      <c r="X1841" s="2"/>
      <c r="Y1841" s="2"/>
      <c r="Z1841" s="2"/>
    </row>
    <row r="1842" spans="1:26" ht="12.75">
      <c r="A1842" s="334"/>
      <c r="B1842" s="341">
        <v>44148</v>
      </c>
      <c r="C1842" s="342"/>
      <c r="D1842" s="280"/>
      <c r="E1842" s="280"/>
      <c r="F1842" s="280"/>
      <c r="G1842" s="280"/>
      <c r="H1842" s="280"/>
      <c r="I1842" s="280"/>
      <c r="J1842" s="280"/>
      <c r="K1842" s="280"/>
      <c r="L1842" s="280"/>
      <c r="M1842" s="280"/>
      <c r="N1842" s="280"/>
      <c r="O1842" s="280"/>
      <c r="P1842" s="280"/>
      <c r="Q1842" s="280"/>
      <c r="R1842" s="280"/>
      <c r="S1842" s="280"/>
      <c r="T1842" s="280"/>
      <c r="U1842" s="280"/>
      <c r="V1842" s="280"/>
      <c r="W1842" s="280"/>
      <c r="X1842" s="280"/>
      <c r="Y1842" s="280"/>
      <c r="Z1842" s="280"/>
    </row>
    <row r="1843" spans="1:26" ht="51">
      <c r="A1843" s="334">
        <v>44147</v>
      </c>
      <c r="B1843" s="340" t="s">
        <v>2730</v>
      </c>
      <c r="C1843" s="339" t="s">
        <v>2731</v>
      </c>
      <c r="D1843" s="2"/>
      <c r="E1843" s="2"/>
      <c r="F1843" s="2"/>
      <c r="G1843" s="2"/>
      <c r="H1843" s="2"/>
      <c r="I1843" s="2"/>
      <c r="J1843" s="2"/>
      <c r="K1843" s="2"/>
      <c r="L1843" s="2"/>
      <c r="M1843" s="2"/>
      <c r="N1843" s="2"/>
      <c r="O1843" s="2"/>
      <c r="P1843" s="2"/>
      <c r="Q1843" s="2"/>
      <c r="R1843" s="2"/>
      <c r="S1843" s="2"/>
      <c r="T1843" s="2"/>
      <c r="U1843" s="2"/>
      <c r="V1843" s="2"/>
      <c r="W1843" s="2"/>
      <c r="X1843" s="2"/>
      <c r="Y1843" s="2"/>
      <c r="Z1843" s="2"/>
    </row>
    <row r="1844" spans="1:26" ht="51">
      <c r="A1844" s="334">
        <v>44147</v>
      </c>
      <c r="B1844" s="340" t="s">
        <v>2732</v>
      </c>
      <c r="C1844" s="340"/>
      <c r="D1844" s="2"/>
      <c r="E1844" s="2"/>
      <c r="F1844" s="2"/>
      <c r="G1844" s="2"/>
      <c r="H1844" s="2"/>
      <c r="I1844" s="2"/>
      <c r="J1844" s="2"/>
      <c r="K1844" s="2"/>
      <c r="L1844" s="2"/>
      <c r="M1844" s="2"/>
      <c r="N1844" s="2"/>
      <c r="O1844" s="2"/>
      <c r="P1844" s="2"/>
      <c r="Q1844" s="2"/>
      <c r="R1844" s="2"/>
      <c r="S1844" s="2"/>
      <c r="T1844" s="2"/>
      <c r="U1844" s="2"/>
      <c r="V1844" s="2"/>
      <c r="W1844" s="2"/>
      <c r="X1844" s="2"/>
      <c r="Y1844" s="2"/>
      <c r="Z1844" s="2"/>
    </row>
    <row r="1845" spans="1:26" ht="38.25">
      <c r="A1845" s="334">
        <v>44147</v>
      </c>
      <c r="B1845" s="340" t="s">
        <v>2733</v>
      </c>
      <c r="C1845" s="339"/>
      <c r="D1845" s="2"/>
      <c r="E1845" s="2"/>
      <c r="F1845" s="2"/>
      <c r="G1845" s="2"/>
      <c r="H1845" s="2"/>
      <c r="I1845" s="2"/>
      <c r="J1845" s="2"/>
      <c r="K1845" s="2"/>
      <c r="L1845" s="2"/>
      <c r="M1845" s="2"/>
      <c r="N1845" s="2"/>
      <c r="O1845" s="2"/>
      <c r="P1845" s="2"/>
      <c r="Q1845" s="2"/>
      <c r="R1845" s="2"/>
      <c r="S1845" s="2"/>
      <c r="T1845" s="2"/>
      <c r="U1845" s="2"/>
      <c r="V1845" s="2"/>
      <c r="W1845" s="2"/>
      <c r="X1845" s="2"/>
      <c r="Y1845" s="2"/>
      <c r="Z1845" s="2"/>
    </row>
    <row r="1846" spans="1:26" ht="12.75">
      <c r="A1846" s="334">
        <v>44147</v>
      </c>
      <c r="B1846" s="340" t="s">
        <v>2734</v>
      </c>
      <c r="C1846" s="339"/>
      <c r="D1846" s="2"/>
      <c r="E1846" s="2"/>
      <c r="F1846" s="2"/>
      <c r="G1846" s="2"/>
      <c r="H1846" s="2"/>
      <c r="I1846" s="2"/>
      <c r="J1846" s="2"/>
      <c r="K1846" s="2"/>
      <c r="L1846" s="2"/>
      <c r="M1846" s="2"/>
      <c r="N1846" s="2"/>
      <c r="O1846" s="2"/>
      <c r="P1846" s="2"/>
      <c r="Q1846" s="2"/>
      <c r="R1846" s="2"/>
      <c r="S1846" s="2"/>
      <c r="T1846" s="2"/>
      <c r="U1846" s="2"/>
      <c r="V1846" s="2"/>
      <c r="W1846" s="2"/>
      <c r="X1846" s="2"/>
      <c r="Y1846" s="2"/>
      <c r="Z1846" s="2"/>
    </row>
    <row r="1847" spans="1:26" ht="63.75">
      <c r="A1847" s="334">
        <v>44147</v>
      </c>
      <c r="B1847" s="340" t="s">
        <v>2735</v>
      </c>
      <c r="C1847" s="339" t="s">
        <v>2736</v>
      </c>
      <c r="D1847" s="2"/>
      <c r="E1847" s="2"/>
      <c r="F1847" s="2"/>
      <c r="G1847" s="2"/>
      <c r="H1847" s="2"/>
      <c r="I1847" s="2"/>
      <c r="J1847" s="2"/>
      <c r="K1847" s="2"/>
      <c r="L1847" s="2"/>
      <c r="M1847" s="2"/>
      <c r="N1847" s="2"/>
      <c r="O1847" s="2"/>
      <c r="P1847" s="2"/>
      <c r="Q1847" s="2"/>
      <c r="R1847" s="2"/>
      <c r="S1847" s="2"/>
      <c r="T1847" s="2"/>
      <c r="U1847" s="2"/>
      <c r="V1847" s="2"/>
      <c r="W1847" s="2"/>
      <c r="X1847" s="2"/>
      <c r="Y1847" s="2"/>
      <c r="Z1847" s="2"/>
    </row>
    <row r="1848" spans="1:26" ht="38.25">
      <c r="A1848" s="334">
        <v>44147</v>
      </c>
      <c r="B1848" s="340" t="s">
        <v>2737</v>
      </c>
      <c r="C1848" s="339"/>
      <c r="D1848" s="2"/>
      <c r="E1848" s="2"/>
      <c r="F1848" s="2"/>
      <c r="G1848" s="2"/>
      <c r="H1848" s="2"/>
      <c r="I1848" s="2"/>
      <c r="J1848" s="2"/>
      <c r="K1848" s="2"/>
      <c r="L1848" s="2"/>
      <c r="M1848" s="2"/>
      <c r="N1848" s="2"/>
      <c r="O1848" s="2"/>
      <c r="P1848" s="2"/>
      <c r="Q1848" s="2"/>
      <c r="R1848" s="2"/>
      <c r="S1848" s="2"/>
      <c r="T1848" s="2"/>
      <c r="U1848" s="2"/>
      <c r="V1848" s="2"/>
      <c r="W1848" s="2"/>
      <c r="X1848" s="2"/>
      <c r="Y1848" s="2"/>
      <c r="Z1848" s="2"/>
    </row>
    <row r="1849" spans="1:26" ht="51">
      <c r="A1849" s="334">
        <v>44147</v>
      </c>
      <c r="B1849" s="340" t="s">
        <v>2738</v>
      </c>
      <c r="C1849" s="339"/>
      <c r="D1849" s="2"/>
      <c r="E1849" s="2"/>
      <c r="F1849" s="2"/>
      <c r="G1849" s="2"/>
      <c r="H1849" s="2"/>
      <c r="I1849" s="2"/>
      <c r="J1849" s="2"/>
      <c r="K1849" s="2"/>
      <c r="L1849" s="2"/>
      <c r="M1849" s="2"/>
      <c r="N1849" s="2"/>
      <c r="O1849" s="2"/>
      <c r="P1849" s="2"/>
      <c r="Q1849" s="2"/>
      <c r="R1849" s="2"/>
      <c r="S1849" s="2"/>
      <c r="T1849" s="2"/>
      <c r="U1849" s="2"/>
      <c r="V1849" s="2"/>
      <c r="W1849" s="2"/>
      <c r="X1849" s="2"/>
      <c r="Y1849" s="2"/>
      <c r="Z1849" s="2"/>
    </row>
    <row r="1850" spans="1:26" ht="38.25">
      <c r="A1850" s="334">
        <v>44147</v>
      </c>
      <c r="B1850" s="340" t="s">
        <v>2739</v>
      </c>
      <c r="C1850" s="339" t="s">
        <v>2740</v>
      </c>
      <c r="D1850" s="2"/>
      <c r="E1850" s="2"/>
      <c r="F1850" s="2"/>
      <c r="G1850" s="2"/>
      <c r="H1850" s="2"/>
      <c r="I1850" s="2"/>
      <c r="J1850" s="2"/>
      <c r="K1850" s="2"/>
      <c r="L1850" s="2"/>
      <c r="M1850" s="2"/>
      <c r="N1850" s="2"/>
      <c r="O1850" s="2"/>
      <c r="P1850" s="2"/>
      <c r="Q1850" s="2"/>
      <c r="R1850" s="2"/>
      <c r="S1850" s="2"/>
      <c r="T1850" s="2"/>
      <c r="U1850" s="2"/>
      <c r="V1850" s="2"/>
      <c r="W1850" s="2"/>
      <c r="X1850" s="2"/>
      <c r="Y1850" s="2"/>
      <c r="Z1850" s="2"/>
    </row>
    <row r="1851" spans="1:26" ht="178.5">
      <c r="A1851" s="334">
        <v>44147</v>
      </c>
      <c r="B1851" s="340" t="s">
        <v>2741</v>
      </c>
      <c r="C1851" s="339" t="s">
        <v>887</v>
      </c>
      <c r="D1851" s="2"/>
      <c r="E1851" s="2"/>
      <c r="F1851" s="2"/>
      <c r="G1851" s="2"/>
      <c r="H1851" s="2"/>
      <c r="I1851" s="2"/>
      <c r="J1851" s="2"/>
      <c r="K1851" s="2"/>
      <c r="L1851" s="2"/>
      <c r="M1851" s="2"/>
      <c r="N1851" s="2"/>
      <c r="O1851" s="2"/>
      <c r="P1851" s="2"/>
      <c r="Q1851" s="2"/>
      <c r="R1851" s="2"/>
      <c r="S1851" s="2"/>
      <c r="T1851" s="2"/>
      <c r="U1851" s="2"/>
      <c r="V1851" s="2"/>
      <c r="W1851" s="2"/>
      <c r="X1851" s="2"/>
      <c r="Y1851" s="2"/>
      <c r="Z1851" s="2"/>
    </row>
    <row r="1852" spans="1:26" ht="51">
      <c r="A1852" s="334">
        <v>44147</v>
      </c>
      <c r="B1852" s="343" t="s">
        <v>2742</v>
      </c>
      <c r="C1852" s="339"/>
      <c r="D1852" s="2"/>
      <c r="E1852" s="2"/>
      <c r="F1852" s="2"/>
      <c r="G1852" s="2"/>
      <c r="H1852" s="2"/>
      <c r="I1852" s="2"/>
      <c r="J1852" s="2"/>
      <c r="K1852" s="2"/>
      <c r="L1852" s="2"/>
      <c r="M1852" s="2"/>
      <c r="N1852" s="2"/>
      <c r="O1852" s="2"/>
      <c r="P1852" s="2"/>
      <c r="Q1852" s="2"/>
      <c r="R1852" s="2"/>
      <c r="S1852" s="2"/>
      <c r="T1852" s="2"/>
      <c r="U1852" s="2"/>
      <c r="V1852" s="2"/>
      <c r="W1852" s="2"/>
      <c r="X1852" s="2"/>
      <c r="Y1852" s="2"/>
      <c r="Z1852" s="2"/>
    </row>
    <row r="1853" spans="1:26" ht="165.75">
      <c r="A1853" s="334">
        <v>44147</v>
      </c>
      <c r="B1853" s="344" t="s">
        <v>2743</v>
      </c>
      <c r="C1853" s="18" t="s">
        <v>2744</v>
      </c>
      <c r="D1853" s="2"/>
      <c r="E1853" s="2"/>
      <c r="F1853" s="2"/>
      <c r="G1853" s="2"/>
      <c r="H1853" s="2"/>
      <c r="I1853" s="2"/>
      <c r="J1853" s="2"/>
      <c r="K1853" s="2"/>
      <c r="L1853" s="2"/>
      <c r="M1853" s="2"/>
      <c r="N1853" s="2"/>
      <c r="O1853" s="2"/>
      <c r="P1853" s="2"/>
      <c r="Q1853" s="2"/>
      <c r="R1853" s="2"/>
      <c r="S1853" s="2"/>
      <c r="T1853" s="2"/>
      <c r="U1853" s="2"/>
      <c r="V1853" s="2"/>
      <c r="W1853" s="2"/>
      <c r="X1853" s="2"/>
      <c r="Y1853" s="2"/>
      <c r="Z1853" s="2"/>
    </row>
    <row r="1854" spans="1:26" ht="76.5">
      <c r="A1854" s="334">
        <v>44147</v>
      </c>
      <c r="B1854" s="344" t="s">
        <v>2745</v>
      </c>
      <c r="C1854" s="18" t="s">
        <v>2746</v>
      </c>
      <c r="D1854" s="2"/>
      <c r="E1854" s="2"/>
      <c r="F1854" s="2"/>
      <c r="G1854" s="2"/>
      <c r="H1854" s="2"/>
      <c r="I1854" s="2"/>
      <c r="J1854" s="2"/>
      <c r="K1854" s="2"/>
      <c r="L1854" s="2"/>
      <c r="M1854" s="2"/>
      <c r="N1854" s="2"/>
      <c r="O1854" s="2"/>
      <c r="P1854" s="2"/>
      <c r="Q1854" s="2"/>
      <c r="R1854" s="2"/>
      <c r="S1854" s="2"/>
      <c r="T1854" s="2"/>
      <c r="U1854" s="2"/>
      <c r="V1854" s="2"/>
      <c r="W1854" s="2"/>
      <c r="X1854" s="2"/>
      <c r="Y1854" s="2"/>
      <c r="Z1854" s="2"/>
    </row>
    <row r="1855" spans="1:26" ht="12.75">
      <c r="A1855" s="334"/>
      <c r="B1855" s="345">
        <v>44147</v>
      </c>
      <c r="C1855" s="342"/>
      <c r="D1855" s="280"/>
      <c r="E1855" s="280"/>
      <c r="F1855" s="280"/>
      <c r="G1855" s="280"/>
      <c r="H1855" s="280"/>
      <c r="I1855" s="280"/>
      <c r="J1855" s="280"/>
      <c r="K1855" s="280"/>
      <c r="L1855" s="280"/>
      <c r="M1855" s="280"/>
      <c r="N1855" s="280"/>
      <c r="O1855" s="280"/>
      <c r="P1855" s="280"/>
      <c r="Q1855" s="280"/>
      <c r="R1855" s="280"/>
      <c r="S1855" s="280"/>
      <c r="T1855" s="280"/>
      <c r="U1855" s="280"/>
      <c r="V1855" s="280"/>
      <c r="W1855" s="280"/>
      <c r="X1855" s="280"/>
      <c r="Y1855" s="280"/>
      <c r="Z1855" s="280"/>
    </row>
    <row r="1856" spans="1:26" ht="12.75">
      <c r="A1856" s="334">
        <v>44146</v>
      </c>
      <c r="B1856" s="344" t="s">
        <v>2747</v>
      </c>
      <c r="C1856" s="339"/>
      <c r="D1856" s="2"/>
      <c r="E1856" s="2"/>
      <c r="F1856" s="2"/>
      <c r="G1856" s="2"/>
      <c r="H1856" s="2"/>
      <c r="I1856" s="2"/>
      <c r="J1856" s="2"/>
      <c r="K1856" s="2"/>
      <c r="L1856" s="2"/>
      <c r="M1856" s="2"/>
      <c r="N1856" s="2"/>
      <c r="O1856" s="2"/>
      <c r="P1856" s="2"/>
      <c r="Q1856" s="2"/>
      <c r="R1856" s="2"/>
      <c r="S1856" s="2"/>
      <c r="T1856" s="2"/>
      <c r="U1856" s="2"/>
      <c r="V1856" s="2"/>
      <c r="W1856" s="2"/>
      <c r="X1856" s="2"/>
      <c r="Y1856" s="2"/>
      <c r="Z1856" s="2"/>
    </row>
    <row r="1857" spans="1:26" ht="25.5">
      <c r="A1857" s="334">
        <v>44146</v>
      </c>
      <c r="B1857" s="344" t="s">
        <v>2748</v>
      </c>
      <c r="C1857" s="339"/>
      <c r="D1857" s="2"/>
      <c r="E1857" s="2"/>
      <c r="F1857" s="2"/>
      <c r="G1857" s="2"/>
      <c r="H1857" s="2"/>
      <c r="I1857" s="2"/>
      <c r="J1857" s="2"/>
      <c r="K1857" s="2"/>
      <c r="L1857" s="2"/>
      <c r="M1857" s="2"/>
      <c r="N1857" s="2"/>
      <c r="O1857" s="2"/>
      <c r="P1857" s="2"/>
      <c r="Q1857" s="2"/>
      <c r="R1857" s="2"/>
      <c r="S1857" s="2"/>
      <c r="T1857" s="2"/>
      <c r="U1857" s="2"/>
      <c r="V1857" s="2"/>
      <c r="W1857" s="2"/>
      <c r="X1857" s="2"/>
      <c r="Y1857" s="2"/>
      <c r="Z1857" s="2"/>
    </row>
    <row r="1858" spans="1:26" ht="12.75">
      <c r="A1858" s="334"/>
      <c r="B1858" s="344" t="s">
        <v>2749</v>
      </c>
      <c r="C1858" s="339"/>
      <c r="D1858" s="2"/>
      <c r="E1858" s="2"/>
      <c r="F1858" s="2"/>
      <c r="G1858" s="2"/>
      <c r="H1858" s="2"/>
      <c r="I1858" s="2"/>
      <c r="J1858" s="2"/>
      <c r="K1858" s="2"/>
      <c r="L1858" s="2"/>
      <c r="M1858" s="2"/>
      <c r="N1858" s="2"/>
      <c r="O1858" s="2"/>
      <c r="P1858" s="2"/>
      <c r="Q1858" s="2"/>
      <c r="R1858" s="2"/>
      <c r="S1858" s="2"/>
      <c r="T1858" s="2"/>
      <c r="U1858" s="2"/>
      <c r="V1858" s="2"/>
      <c r="W1858" s="2"/>
      <c r="X1858" s="2"/>
      <c r="Y1858" s="2"/>
      <c r="Z1858" s="2"/>
    </row>
    <row r="1859" spans="1:26" ht="38.25">
      <c r="A1859" s="334">
        <v>44146</v>
      </c>
      <c r="B1859" s="344" t="s">
        <v>2750</v>
      </c>
      <c r="C1859" s="339"/>
      <c r="D1859" s="2"/>
      <c r="E1859" s="2"/>
      <c r="F1859" s="2"/>
      <c r="G1859" s="2"/>
      <c r="H1859" s="2"/>
      <c r="I1859" s="2"/>
      <c r="J1859" s="2"/>
      <c r="K1859" s="2"/>
      <c r="L1859" s="2"/>
      <c r="M1859" s="2"/>
      <c r="N1859" s="2"/>
      <c r="O1859" s="2"/>
      <c r="P1859" s="2"/>
      <c r="Q1859" s="2"/>
      <c r="R1859" s="2"/>
      <c r="S1859" s="2"/>
      <c r="T1859" s="2"/>
      <c r="U1859" s="2"/>
      <c r="V1859" s="2"/>
      <c r="W1859" s="2"/>
      <c r="X1859" s="2"/>
      <c r="Y1859" s="2"/>
      <c r="Z1859" s="2"/>
    </row>
    <row r="1860" spans="1:26" ht="63.75">
      <c r="A1860" s="334">
        <v>44146</v>
      </c>
      <c r="B1860" s="344" t="s">
        <v>2751</v>
      </c>
      <c r="C1860" s="339" t="s">
        <v>2752</v>
      </c>
      <c r="D1860" s="2"/>
      <c r="E1860" s="2"/>
      <c r="F1860" s="2"/>
      <c r="G1860" s="2"/>
      <c r="H1860" s="2"/>
      <c r="I1860" s="2"/>
      <c r="J1860" s="2"/>
      <c r="K1860" s="2"/>
      <c r="L1860" s="2"/>
      <c r="M1860" s="2"/>
      <c r="N1860" s="2"/>
      <c r="O1860" s="2"/>
      <c r="P1860" s="2"/>
      <c r="Q1860" s="2"/>
      <c r="R1860" s="2"/>
      <c r="S1860" s="2"/>
      <c r="T1860" s="2"/>
      <c r="U1860" s="2"/>
      <c r="V1860" s="2"/>
      <c r="W1860" s="2"/>
      <c r="X1860" s="2"/>
      <c r="Y1860" s="2"/>
      <c r="Z1860" s="2"/>
    </row>
    <row r="1861" spans="1:26" ht="51">
      <c r="A1861" s="334">
        <v>44146</v>
      </c>
      <c r="B1861" s="344" t="s">
        <v>2753</v>
      </c>
      <c r="C1861" s="339"/>
      <c r="D1861" s="2"/>
      <c r="E1861" s="2"/>
      <c r="F1861" s="2"/>
      <c r="G1861" s="2"/>
      <c r="H1861" s="2"/>
      <c r="I1861" s="2"/>
      <c r="J1861" s="2"/>
      <c r="K1861" s="2"/>
      <c r="L1861" s="2"/>
      <c r="M1861" s="2"/>
      <c r="N1861" s="2"/>
      <c r="O1861" s="2"/>
      <c r="P1861" s="2"/>
      <c r="Q1861" s="2"/>
      <c r="R1861" s="2"/>
      <c r="S1861" s="2"/>
      <c r="T1861" s="2"/>
      <c r="U1861" s="2"/>
      <c r="V1861" s="2"/>
      <c r="W1861" s="2"/>
      <c r="X1861" s="2"/>
      <c r="Y1861" s="2"/>
      <c r="Z1861" s="2"/>
    </row>
    <row r="1862" spans="1:26" ht="63.75">
      <c r="A1862" s="334">
        <v>44146</v>
      </c>
      <c r="B1862" s="344" t="s">
        <v>2754</v>
      </c>
      <c r="C1862" s="339"/>
      <c r="D1862" s="2"/>
      <c r="E1862" s="2"/>
      <c r="F1862" s="2"/>
      <c r="G1862" s="2"/>
      <c r="H1862" s="2"/>
      <c r="I1862" s="2"/>
      <c r="J1862" s="2"/>
      <c r="K1862" s="2"/>
      <c r="L1862" s="2"/>
      <c r="M1862" s="2"/>
      <c r="N1862" s="2"/>
      <c r="O1862" s="2"/>
      <c r="P1862" s="2"/>
      <c r="Q1862" s="2"/>
      <c r="R1862" s="2"/>
      <c r="S1862" s="2"/>
      <c r="T1862" s="2"/>
      <c r="U1862" s="2"/>
      <c r="V1862" s="2"/>
      <c r="W1862" s="2"/>
      <c r="X1862" s="2"/>
      <c r="Y1862" s="2"/>
      <c r="Z1862" s="2"/>
    </row>
    <row r="1863" spans="1:26" ht="25.5">
      <c r="A1863" s="334">
        <v>44146</v>
      </c>
      <c r="B1863" s="344" t="s">
        <v>2755</v>
      </c>
      <c r="C1863" s="339"/>
      <c r="D1863" s="2"/>
      <c r="E1863" s="2"/>
      <c r="F1863" s="2"/>
      <c r="G1863" s="2"/>
      <c r="H1863" s="2"/>
      <c r="I1863" s="2"/>
      <c r="J1863" s="2"/>
      <c r="K1863" s="2"/>
      <c r="L1863" s="2"/>
      <c r="M1863" s="2"/>
      <c r="N1863" s="2"/>
      <c r="O1863" s="2"/>
      <c r="P1863" s="2"/>
      <c r="Q1863" s="2"/>
      <c r="R1863" s="2"/>
      <c r="S1863" s="2"/>
      <c r="T1863" s="2"/>
      <c r="U1863" s="2"/>
      <c r="V1863" s="2"/>
      <c r="W1863" s="2"/>
      <c r="X1863" s="2"/>
      <c r="Y1863" s="2"/>
      <c r="Z1863" s="2"/>
    </row>
    <row r="1864" spans="1:26" ht="51">
      <c r="A1864" s="334">
        <v>44146</v>
      </c>
      <c r="B1864" s="344" t="s">
        <v>2756</v>
      </c>
      <c r="C1864" s="339"/>
      <c r="D1864" s="2"/>
      <c r="E1864" s="2"/>
      <c r="F1864" s="2"/>
      <c r="G1864" s="2"/>
      <c r="H1864" s="2"/>
      <c r="I1864" s="2"/>
      <c r="J1864" s="2"/>
      <c r="K1864" s="2"/>
      <c r="L1864" s="2"/>
      <c r="M1864" s="2"/>
      <c r="N1864" s="2"/>
      <c r="O1864" s="2"/>
      <c r="P1864" s="2"/>
      <c r="Q1864" s="2"/>
      <c r="R1864" s="2"/>
      <c r="S1864" s="2"/>
      <c r="T1864" s="2"/>
      <c r="U1864" s="2"/>
      <c r="V1864" s="2"/>
      <c r="W1864" s="2"/>
      <c r="X1864" s="2"/>
      <c r="Y1864" s="2"/>
      <c r="Z1864" s="2"/>
    </row>
    <row r="1865" spans="1:26" ht="12.75">
      <c r="A1865" s="334">
        <v>44146</v>
      </c>
      <c r="B1865" s="344" t="s">
        <v>2757</v>
      </c>
      <c r="C1865" s="339"/>
      <c r="D1865" s="2"/>
      <c r="E1865" s="2"/>
      <c r="F1865" s="2"/>
      <c r="G1865" s="2"/>
      <c r="H1865" s="2"/>
      <c r="I1865" s="2"/>
      <c r="J1865" s="2"/>
      <c r="K1865" s="2"/>
      <c r="L1865" s="2"/>
      <c r="M1865" s="2"/>
      <c r="N1865" s="2"/>
      <c r="O1865" s="2"/>
      <c r="P1865" s="2"/>
      <c r="Q1865" s="2"/>
      <c r="R1865" s="2"/>
      <c r="S1865" s="2"/>
      <c r="T1865" s="2"/>
      <c r="U1865" s="2"/>
      <c r="V1865" s="2"/>
      <c r="W1865" s="2"/>
      <c r="X1865" s="2"/>
      <c r="Y1865" s="2"/>
      <c r="Z1865" s="2"/>
    </row>
    <row r="1866" spans="1:26" ht="25.5">
      <c r="A1866" s="334">
        <v>44146</v>
      </c>
      <c r="B1866" s="344" t="s">
        <v>2758</v>
      </c>
      <c r="C1866" s="339"/>
      <c r="D1866" s="2"/>
      <c r="E1866" s="2"/>
      <c r="F1866" s="2"/>
      <c r="G1866" s="2"/>
      <c r="H1866" s="2"/>
      <c r="I1866" s="2"/>
      <c r="J1866" s="2"/>
      <c r="K1866" s="2"/>
      <c r="L1866" s="2"/>
      <c r="M1866" s="2"/>
      <c r="N1866" s="2"/>
      <c r="O1866" s="2"/>
      <c r="P1866" s="2"/>
      <c r="Q1866" s="2"/>
      <c r="R1866" s="2"/>
      <c r="S1866" s="2"/>
      <c r="T1866" s="2"/>
      <c r="U1866" s="2"/>
      <c r="V1866" s="2"/>
      <c r="W1866" s="2"/>
      <c r="X1866" s="2"/>
      <c r="Y1866" s="2"/>
      <c r="Z1866" s="2"/>
    </row>
    <row r="1867" spans="1:26" ht="38.25">
      <c r="A1867" s="334">
        <v>44146</v>
      </c>
      <c r="B1867" s="344" t="s">
        <v>2759</v>
      </c>
      <c r="C1867" s="339"/>
      <c r="D1867" s="2"/>
      <c r="E1867" s="2"/>
      <c r="F1867" s="2"/>
      <c r="G1867" s="2"/>
      <c r="H1867" s="2"/>
      <c r="I1867" s="2"/>
      <c r="J1867" s="2"/>
      <c r="K1867" s="2"/>
      <c r="L1867" s="2"/>
      <c r="M1867" s="2"/>
      <c r="N1867" s="2"/>
      <c r="O1867" s="2"/>
      <c r="P1867" s="2"/>
      <c r="Q1867" s="2"/>
      <c r="R1867" s="2"/>
      <c r="S1867" s="2"/>
      <c r="T1867" s="2"/>
      <c r="U1867" s="2"/>
      <c r="V1867" s="2"/>
      <c r="W1867" s="2"/>
      <c r="X1867" s="2"/>
      <c r="Y1867" s="2"/>
      <c r="Z1867" s="2"/>
    </row>
    <row r="1868" spans="1:26" ht="38.25">
      <c r="A1868" s="334">
        <v>44146</v>
      </c>
      <c r="B1868" s="344" t="s">
        <v>2760</v>
      </c>
      <c r="C1868" s="339"/>
      <c r="D1868" s="2"/>
      <c r="E1868" s="2"/>
      <c r="F1868" s="2"/>
      <c r="G1868" s="2"/>
      <c r="H1868" s="2"/>
      <c r="I1868" s="2"/>
      <c r="J1868" s="2"/>
      <c r="K1868" s="2"/>
      <c r="L1868" s="2"/>
      <c r="M1868" s="2"/>
      <c r="N1868" s="2"/>
      <c r="O1868" s="2"/>
      <c r="P1868" s="2"/>
      <c r="Q1868" s="2"/>
      <c r="R1868" s="2"/>
      <c r="S1868" s="2"/>
      <c r="T1868" s="2"/>
      <c r="U1868" s="2"/>
      <c r="V1868" s="2"/>
      <c r="W1868" s="2"/>
      <c r="X1868" s="2"/>
      <c r="Y1868" s="2"/>
      <c r="Z1868" s="2"/>
    </row>
    <row r="1869" spans="1:26" ht="12.75">
      <c r="A1869" s="334">
        <v>44146</v>
      </c>
      <c r="B1869" s="344" t="s">
        <v>2761</v>
      </c>
      <c r="C1869" s="339"/>
      <c r="D1869" s="2"/>
      <c r="E1869" s="2"/>
      <c r="F1869" s="2"/>
      <c r="G1869" s="2"/>
      <c r="H1869" s="2"/>
      <c r="I1869" s="2"/>
      <c r="J1869" s="2"/>
      <c r="K1869" s="2"/>
      <c r="L1869" s="2"/>
      <c r="M1869" s="2"/>
      <c r="N1869" s="2"/>
      <c r="O1869" s="2"/>
      <c r="P1869" s="2"/>
      <c r="Q1869" s="2"/>
      <c r="R1869" s="2"/>
      <c r="S1869" s="2"/>
      <c r="T1869" s="2"/>
      <c r="U1869" s="2"/>
      <c r="V1869" s="2"/>
      <c r="W1869" s="2"/>
      <c r="X1869" s="2"/>
      <c r="Y1869" s="2"/>
      <c r="Z1869" s="2"/>
    </row>
    <row r="1870" spans="1:26" ht="89.25">
      <c r="A1870" s="334">
        <v>44146</v>
      </c>
      <c r="B1870" s="344" t="s">
        <v>2762</v>
      </c>
      <c r="C1870" s="344"/>
      <c r="D1870" s="2"/>
      <c r="E1870" s="2"/>
      <c r="F1870" s="2"/>
      <c r="G1870" s="2"/>
      <c r="H1870" s="2"/>
      <c r="I1870" s="2"/>
      <c r="J1870" s="2"/>
      <c r="K1870" s="2"/>
      <c r="L1870" s="2"/>
      <c r="M1870" s="2"/>
      <c r="N1870" s="2"/>
      <c r="O1870" s="2"/>
      <c r="P1870" s="2"/>
      <c r="Q1870" s="2"/>
      <c r="R1870" s="2"/>
      <c r="S1870" s="2"/>
      <c r="T1870" s="2"/>
      <c r="U1870" s="2"/>
      <c r="V1870" s="2"/>
      <c r="W1870" s="2"/>
      <c r="X1870" s="2"/>
      <c r="Y1870" s="2"/>
      <c r="Z1870" s="2"/>
    </row>
    <row r="1871" spans="1:26" ht="51">
      <c r="A1871" s="334">
        <v>44146</v>
      </c>
      <c r="B1871" s="344" t="s">
        <v>2763</v>
      </c>
      <c r="C1871" s="339"/>
      <c r="D1871" s="2"/>
      <c r="E1871" s="2"/>
      <c r="F1871" s="2"/>
      <c r="G1871" s="2"/>
      <c r="H1871" s="2"/>
      <c r="I1871" s="2"/>
      <c r="J1871" s="2"/>
      <c r="K1871" s="2"/>
      <c r="L1871" s="2"/>
      <c r="M1871" s="2"/>
      <c r="N1871" s="2"/>
      <c r="O1871" s="2"/>
      <c r="P1871" s="2"/>
      <c r="Q1871" s="2"/>
      <c r="R1871" s="2"/>
      <c r="S1871" s="2"/>
      <c r="T1871" s="2"/>
      <c r="U1871" s="2"/>
      <c r="V1871" s="2"/>
      <c r="W1871" s="2"/>
      <c r="X1871" s="2"/>
      <c r="Y1871" s="2"/>
      <c r="Z1871" s="2"/>
    </row>
    <row r="1872" spans="1:26" ht="25.5">
      <c r="A1872" s="334">
        <v>44146</v>
      </c>
      <c r="B1872" s="344" t="s">
        <v>2764</v>
      </c>
      <c r="C1872" s="339"/>
      <c r="D1872" s="2"/>
      <c r="E1872" s="2"/>
      <c r="F1872" s="2"/>
      <c r="G1872" s="2"/>
      <c r="H1872" s="2"/>
      <c r="I1872" s="2"/>
      <c r="J1872" s="2"/>
      <c r="K1872" s="2"/>
      <c r="L1872" s="2"/>
      <c r="M1872" s="2"/>
      <c r="N1872" s="2"/>
      <c r="O1872" s="2"/>
      <c r="P1872" s="2"/>
      <c r="Q1872" s="2"/>
      <c r="R1872" s="2"/>
      <c r="S1872" s="2"/>
      <c r="T1872" s="2"/>
      <c r="U1872" s="2"/>
      <c r="V1872" s="2"/>
      <c r="W1872" s="2"/>
      <c r="X1872" s="2"/>
      <c r="Y1872" s="2"/>
      <c r="Z1872" s="2"/>
    </row>
    <row r="1873" spans="1:26" ht="51">
      <c r="A1873" s="334">
        <v>44146</v>
      </c>
      <c r="B1873" s="344" t="s">
        <v>2765</v>
      </c>
      <c r="C1873" s="339"/>
      <c r="D1873" s="2"/>
      <c r="E1873" s="2"/>
      <c r="F1873" s="2"/>
      <c r="G1873" s="2"/>
      <c r="H1873" s="2"/>
      <c r="I1873" s="2"/>
      <c r="J1873" s="2"/>
      <c r="K1873" s="2"/>
      <c r="L1873" s="2"/>
      <c r="M1873" s="2"/>
      <c r="N1873" s="2"/>
      <c r="O1873" s="2"/>
      <c r="P1873" s="2"/>
      <c r="Q1873" s="2"/>
      <c r="R1873" s="2"/>
      <c r="S1873" s="2"/>
      <c r="T1873" s="2"/>
      <c r="U1873" s="2"/>
      <c r="V1873" s="2"/>
      <c r="W1873" s="2"/>
      <c r="X1873" s="2"/>
      <c r="Y1873" s="2"/>
      <c r="Z1873" s="2"/>
    </row>
    <row r="1874" spans="1:26" ht="25.5">
      <c r="A1874" s="334">
        <v>44146</v>
      </c>
      <c r="B1874" s="344" t="s">
        <v>2766</v>
      </c>
      <c r="C1874" s="339" t="s">
        <v>2767</v>
      </c>
      <c r="D1874" s="2"/>
      <c r="E1874" s="2"/>
      <c r="F1874" s="2"/>
      <c r="G1874" s="2"/>
      <c r="H1874" s="2"/>
      <c r="I1874" s="2"/>
      <c r="J1874" s="2"/>
      <c r="K1874" s="2"/>
      <c r="L1874" s="2"/>
      <c r="M1874" s="2"/>
      <c r="N1874" s="2"/>
      <c r="O1874" s="2"/>
      <c r="P1874" s="2"/>
      <c r="Q1874" s="2"/>
      <c r="R1874" s="2"/>
      <c r="S1874" s="2"/>
      <c r="T1874" s="2"/>
      <c r="U1874" s="2"/>
      <c r="V1874" s="2"/>
      <c r="W1874" s="2"/>
      <c r="X1874" s="2"/>
      <c r="Y1874" s="2"/>
      <c r="Z1874" s="2"/>
    </row>
    <row r="1875" spans="1:26" ht="25.5">
      <c r="A1875" s="334">
        <v>44146</v>
      </c>
      <c r="B1875" s="344" t="s">
        <v>2768</v>
      </c>
      <c r="C1875" s="339"/>
      <c r="D1875" s="2"/>
      <c r="E1875" s="2"/>
      <c r="F1875" s="2"/>
      <c r="G1875" s="2"/>
      <c r="H1875" s="2"/>
      <c r="I1875" s="2"/>
      <c r="J1875" s="2"/>
      <c r="K1875" s="2"/>
      <c r="L1875" s="2"/>
      <c r="M1875" s="2"/>
      <c r="N1875" s="2"/>
      <c r="O1875" s="2"/>
      <c r="P1875" s="2"/>
      <c r="Q1875" s="2"/>
      <c r="R1875" s="2"/>
      <c r="S1875" s="2"/>
      <c r="T1875" s="2"/>
      <c r="U1875" s="2"/>
      <c r="V1875" s="2"/>
      <c r="W1875" s="2"/>
      <c r="X1875" s="2"/>
      <c r="Y1875" s="2"/>
      <c r="Z1875" s="2"/>
    </row>
    <row r="1876" spans="1:26" ht="12.75">
      <c r="A1876" s="334"/>
      <c r="B1876" s="344"/>
      <c r="C1876" s="339"/>
      <c r="D1876" s="2"/>
      <c r="E1876" s="2"/>
      <c r="F1876" s="2"/>
      <c r="G1876" s="2"/>
      <c r="H1876" s="2"/>
      <c r="I1876" s="2"/>
      <c r="J1876" s="2"/>
      <c r="K1876" s="2"/>
      <c r="L1876" s="2"/>
      <c r="M1876" s="2"/>
      <c r="N1876" s="2"/>
      <c r="O1876" s="2"/>
      <c r="P1876" s="2"/>
      <c r="Q1876" s="2"/>
      <c r="R1876" s="2"/>
      <c r="S1876" s="2"/>
      <c r="T1876" s="2"/>
      <c r="U1876" s="2"/>
      <c r="V1876" s="2"/>
      <c r="W1876" s="2"/>
      <c r="X1876" s="2"/>
      <c r="Y1876" s="2"/>
      <c r="Z1876" s="2"/>
    </row>
    <row r="1877" spans="1:26" ht="12.75">
      <c r="A1877" s="334">
        <v>44145</v>
      </c>
      <c r="B1877" s="344" t="s">
        <v>2769</v>
      </c>
      <c r="C1877" s="339"/>
      <c r="D1877" s="2"/>
      <c r="E1877" s="2"/>
      <c r="F1877" s="2"/>
      <c r="G1877" s="2"/>
      <c r="H1877" s="2"/>
      <c r="I1877" s="2"/>
      <c r="J1877" s="2"/>
      <c r="K1877" s="2"/>
      <c r="L1877" s="2"/>
      <c r="M1877" s="2"/>
      <c r="N1877" s="2"/>
      <c r="O1877" s="2"/>
      <c r="P1877" s="2"/>
      <c r="Q1877" s="2"/>
      <c r="R1877" s="2"/>
      <c r="S1877" s="2"/>
      <c r="T1877" s="2"/>
      <c r="U1877" s="2"/>
      <c r="V1877" s="2"/>
      <c r="W1877" s="2"/>
      <c r="X1877" s="2"/>
      <c r="Y1877" s="2"/>
      <c r="Z1877" s="2"/>
    </row>
    <row r="1878" spans="1:26" ht="89.25">
      <c r="A1878" s="334">
        <v>44145</v>
      </c>
      <c r="B1878" s="344" t="s">
        <v>2770</v>
      </c>
      <c r="C1878" s="339"/>
      <c r="D1878" s="2"/>
      <c r="E1878" s="2"/>
      <c r="F1878" s="2"/>
      <c r="G1878" s="2"/>
      <c r="H1878" s="2"/>
      <c r="I1878" s="2"/>
      <c r="J1878" s="2"/>
      <c r="K1878" s="2"/>
      <c r="L1878" s="2"/>
      <c r="M1878" s="2"/>
      <c r="N1878" s="2"/>
      <c r="O1878" s="2"/>
      <c r="P1878" s="2"/>
      <c r="Q1878" s="2"/>
      <c r="R1878" s="2"/>
      <c r="S1878" s="2"/>
      <c r="T1878" s="2"/>
      <c r="U1878" s="2"/>
      <c r="V1878" s="2"/>
      <c r="W1878" s="2"/>
      <c r="X1878" s="2"/>
      <c r="Y1878" s="2"/>
      <c r="Z1878" s="2"/>
    </row>
    <row r="1879" spans="1:26" ht="25.5">
      <c r="A1879" s="334">
        <v>44145</v>
      </c>
      <c r="B1879" s="344" t="s">
        <v>2771</v>
      </c>
      <c r="C1879" s="339"/>
      <c r="D1879" s="2"/>
      <c r="E1879" s="2"/>
      <c r="F1879" s="2"/>
      <c r="G1879" s="2"/>
      <c r="H1879" s="2"/>
      <c r="I1879" s="2"/>
      <c r="J1879" s="2"/>
      <c r="K1879" s="2"/>
      <c r="L1879" s="2"/>
      <c r="M1879" s="2"/>
      <c r="N1879" s="2"/>
      <c r="O1879" s="2"/>
      <c r="P1879" s="2"/>
      <c r="Q1879" s="2"/>
      <c r="R1879" s="2"/>
      <c r="S1879" s="2"/>
      <c r="T1879" s="2"/>
      <c r="U1879" s="2"/>
      <c r="V1879" s="2"/>
      <c r="W1879" s="2"/>
      <c r="X1879" s="2"/>
      <c r="Y1879" s="2"/>
      <c r="Z1879" s="2"/>
    </row>
    <row r="1880" spans="1:26" ht="38.25">
      <c r="A1880" s="334">
        <v>44145</v>
      </c>
      <c r="B1880" s="344" t="s">
        <v>2772</v>
      </c>
      <c r="C1880" s="339"/>
      <c r="D1880" s="2"/>
      <c r="E1880" s="2"/>
      <c r="F1880" s="2"/>
      <c r="G1880" s="2"/>
      <c r="H1880" s="2"/>
      <c r="I1880" s="2"/>
      <c r="J1880" s="2"/>
      <c r="K1880" s="2"/>
      <c r="L1880" s="2"/>
      <c r="M1880" s="2"/>
      <c r="N1880" s="2"/>
      <c r="O1880" s="2"/>
      <c r="P1880" s="2"/>
      <c r="Q1880" s="2"/>
      <c r="R1880" s="2"/>
      <c r="S1880" s="2"/>
      <c r="T1880" s="2"/>
      <c r="U1880" s="2"/>
      <c r="V1880" s="2"/>
      <c r="W1880" s="2"/>
      <c r="X1880" s="2"/>
      <c r="Y1880" s="2"/>
      <c r="Z1880" s="2"/>
    </row>
    <row r="1881" spans="1:26" ht="51">
      <c r="A1881" s="334">
        <v>44145</v>
      </c>
      <c r="B1881" s="344" t="s">
        <v>2773</v>
      </c>
      <c r="C1881" s="339"/>
      <c r="D1881" s="2"/>
      <c r="E1881" s="2"/>
      <c r="F1881" s="2"/>
      <c r="G1881" s="2"/>
      <c r="H1881" s="2"/>
      <c r="I1881" s="2"/>
      <c r="J1881" s="2"/>
      <c r="K1881" s="2"/>
      <c r="L1881" s="2"/>
      <c r="M1881" s="2"/>
      <c r="N1881" s="2"/>
      <c r="O1881" s="2"/>
      <c r="P1881" s="2"/>
      <c r="Q1881" s="2"/>
      <c r="R1881" s="2"/>
      <c r="S1881" s="2"/>
      <c r="T1881" s="2"/>
      <c r="U1881" s="2"/>
      <c r="V1881" s="2"/>
      <c r="W1881" s="2"/>
      <c r="X1881" s="2"/>
      <c r="Y1881" s="2"/>
      <c r="Z1881" s="2"/>
    </row>
    <row r="1882" spans="1:26" ht="51">
      <c r="A1882" s="334">
        <v>44145</v>
      </c>
      <c r="B1882" s="344" t="s">
        <v>2774</v>
      </c>
      <c r="C1882" s="339"/>
      <c r="D1882" s="2"/>
      <c r="E1882" s="2"/>
      <c r="F1882" s="2"/>
      <c r="G1882" s="2"/>
      <c r="H1882" s="2"/>
      <c r="I1882" s="2"/>
      <c r="J1882" s="2"/>
      <c r="K1882" s="2"/>
      <c r="L1882" s="2"/>
      <c r="M1882" s="2"/>
      <c r="N1882" s="2"/>
      <c r="O1882" s="2"/>
      <c r="P1882" s="2"/>
      <c r="Q1882" s="2"/>
      <c r="R1882" s="2"/>
      <c r="S1882" s="2"/>
      <c r="T1882" s="2"/>
      <c r="U1882" s="2"/>
      <c r="V1882" s="2"/>
      <c r="W1882" s="2"/>
      <c r="X1882" s="2"/>
      <c r="Y1882" s="2"/>
      <c r="Z1882" s="2"/>
    </row>
    <row r="1883" spans="1:26" ht="76.5">
      <c r="A1883" s="334">
        <v>44145</v>
      </c>
      <c r="B1883" s="344" t="s">
        <v>2775</v>
      </c>
      <c r="C1883" s="339" t="s">
        <v>2776</v>
      </c>
      <c r="D1883" s="18" t="s">
        <v>2777</v>
      </c>
      <c r="E1883" s="3" t="s">
        <v>2778</v>
      </c>
      <c r="F1883" s="2"/>
      <c r="G1883" s="2"/>
      <c r="H1883" s="2"/>
      <c r="I1883" s="2"/>
      <c r="J1883" s="2"/>
      <c r="K1883" s="2"/>
      <c r="L1883" s="2"/>
      <c r="M1883" s="2"/>
      <c r="N1883" s="2"/>
      <c r="O1883" s="2"/>
      <c r="P1883" s="2"/>
      <c r="Q1883" s="2"/>
      <c r="R1883" s="2"/>
      <c r="S1883" s="2"/>
      <c r="T1883" s="2"/>
      <c r="U1883" s="2"/>
      <c r="V1883" s="2"/>
      <c r="W1883" s="2"/>
      <c r="X1883" s="2"/>
      <c r="Y1883" s="2"/>
      <c r="Z1883" s="2"/>
    </row>
    <row r="1884" spans="1:26" ht="25.5">
      <c r="A1884" s="334">
        <v>44145</v>
      </c>
      <c r="B1884" s="344" t="s">
        <v>2779</v>
      </c>
      <c r="C1884" s="339"/>
      <c r="D1884" s="2"/>
      <c r="E1884" s="2"/>
      <c r="F1884" s="2"/>
      <c r="G1884" s="2"/>
      <c r="H1884" s="2"/>
      <c r="I1884" s="2"/>
      <c r="J1884" s="2"/>
      <c r="K1884" s="2"/>
      <c r="L1884" s="2"/>
      <c r="M1884" s="2"/>
      <c r="N1884" s="2"/>
      <c r="O1884" s="2"/>
      <c r="P1884" s="2"/>
      <c r="Q1884" s="2"/>
      <c r="R1884" s="2"/>
      <c r="S1884" s="2"/>
      <c r="T1884" s="2"/>
      <c r="U1884" s="2"/>
      <c r="V1884" s="2"/>
      <c r="W1884" s="2"/>
      <c r="X1884" s="2"/>
      <c r="Y1884" s="2"/>
      <c r="Z1884" s="2"/>
    </row>
    <row r="1885" spans="1:26" ht="25.5">
      <c r="A1885" s="334">
        <v>44145</v>
      </c>
      <c r="B1885" s="344" t="s">
        <v>2780</v>
      </c>
      <c r="C1885" s="339"/>
      <c r="D1885" s="274" t="s">
        <v>2781</v>
      </c>
      <c r="E1885" s="2"/>
      <c r="F1885" s="2"/>
      <c r="G1885" s="2"/>
      <c r="H1885" s="2"/>
      <c r="I1885" s="2"/>
      <c r="J1885" s="2"/>
      <c r="K1885" s="2"/>
      <c r="L1885" s="2"/>
      <c r="M1885" s="2"/>
      <c r="N1885" s="2"/>
      <c r="O1885" s="2"/>
      <c r="P1885" s="2"/>
      <c r="Q1885" s="2"/>
      <c r="R1885" s="2"/>
      <c r="S1885" s="2"/>
      <c r="T1885" s="2"/>
      <c r="U1885" s="2"/>
      <c r="V1885" s="2"/>
      <c r="W1885" s="2"/>
      <c r="X1885" s="2"/>
      <c r="Y1885" s="2"/>
      <c r="Z1885" s="2"/>
    </row>
    <row r="1886" spans="1:26" ht="76.5">
      <c r="A1886" s="334">
        <v>44145</v>
      </c>
      <c r="B1886" s="344" t="s">
        <v>2782</v>
      </c>
      <c r="C1886" s="339" t="s">
        <v>2783</v>
      </c>
      <c r="D1886" s="2"/>
      <c r="E1886" s="2"/>
      <c r="F1886" s="2"/>
      <c r="G1886" s="2"/>
      <c r="H1886" s="2"/>
      <c r="I1886" s="2"/>
      <c r="J1886" s="2"/>
      <c r="K1886" s="2"/>
      <c r="L1886" s="2"/>
      <c r="M1886" s="2"/>
      <c r="N1886" s="2"/>
      <c r="O1886" s="2"/>
      <c r="P1886" s="2"/>
      <c r="Q1886" s="2"/>
      <c r="R1886" s="2"/>
      <c r="S1886" s="2"/>
      <c r="T1886" s="2"/>
      <c r="U1886" s="2"/>
      <c r="V1886" s="2"/>
      <c r="W1886" s="2"/>
      <c r="X1886" s="2"/>
      <c r="Y1886" s="2"/>
      <c r="Z1886" s="2"/>
    </row>
    <row r="1887" spans="1:26" ht="25.5">
      <c r="A1887" s="334">
        <v>44145</v>
      </c>
      <c r="B1887" s="344" t="s">
        <v>2784</v>
      </c>
      <c r="C1887" s="339"/>
      <c r="D1887" s="2"/>
      <c r="E1887" s="2"/>
      <c r="F1887" s="2"/>
      <c r="G1887" s="2"/>
      <c r="H1887" s="2"/>
      <c r="I1887" s="2"/>
      <c r="J1887" s="2"/>
      <c r="K1887" s="2"/>
      <c r="L1887" s="2"/>
      <c r="M1887" s="2"/>
      <c r="N1887" s="2"/>
      <c r="O1887" s="2"/>
      <c r="P1887" s="2"/>
      <c r="Q1887" s="2"/>
      <c r="R1887" s="2"/>
      <c r="S1887" s="2"/>
      <c r="T1887" s="2"/>
      <c r="U1887" s="2"/>
      <c r="V1887" s="2"/>
      <c r="W1887" s="2"/>
      <c r="X1887" s="2"/>
      <c r="Y1887" s="2"/>
      <c r="Z1887" s="2"/>
    </row>
    <row r="1888" spans="1:26" ht="127.5">
      <c r="A1888" s="334">
        <v>44145</v>
      </c>
      <c r="B1888" s="344" t="s">
        <v>2785</v>
      </c>
      <c r="C1888" s="339"/>
      <c r="D1888" s="2"/>
      <c r="E1888" s="2"/>
      <c r="F1888" s="2"/>
      <c r="G1888" s="2"/>
      <c r="H1888" s="2"/>
      <c r="I1888" s="2"/>
      <c r="J1888" s="2"/>
      <c r="K1888" s="2"/>
      <c r="L1888" s="2"/>
      <c r="M1888" s="2"/>
      <c r="N1888" s="2"/>
      <c r="O1888" s="2"/>
      <c r="P1888" s="2"/>
      <c r="Q1888" s="2"/>
      <c r="R1888" s="2"/>
      <c r="S1888" s="2"/>
      <c r="T1888" s="2"/>
      <c r="U1888" s="2"/>
      <c r="V1888" s="2"/>
      <c r="W1888" s="2"/>
      <c r="X1888" s="2"/>
      <c r="Y1888" s="2"/>
      <c r="Z1888" s="2"/>
    </row>
    <row r="1889" spans="1:26" ht="102">
      <c r="A1889" s="334">
        <v>44145</v>
      </c>
      <c r="B1889" s="344" t="s">
        <v>2786</v>
      </c>
      <c r="C1889" s="339"/>
      <c r="D1889" s="2"/>
      <c r="E1889" s="2"/>
      <c r="F1889" s="2"/>
      <c r="G1889" s="2"/>
      <c r="H1889" s="2"/>
      <c r="I1889" s="2"/>
      <c r="J1889" s="2"/>
      <c r="K1889" s="2"/>
      <c r="L1889" s="2"/>
      <c r="M1889" s="2"/>
      <c r="N1889" s="2"/>
      <c r="O1889" s="2"/>
      <c r="P1889" s="2"/>
      <c r="Q1889" s="2"/>
      <c r="R1889" s="2"/>
      <c r="S1889" s="2"/>
      <c r="T1889" s="2"/>
      <c r="U1889" s="2"/>
      <c r="V1889" s="2"/>
      <c r="W1889" s="2"/>
      <c r="X1889" s="2"/>
      <c r="Y1889" s="2"/>
      <c r="Z1889" s="2"/>
    </row>
    <row r="1890" spans="1:26" ht="153">
      <c r="A1890" s="334">
        <v>44145</v>
      </c>
      <c r="B1890" s="344" t="s">
        <v>2787</v>
      </c>
      <c r="C1890" s="339" t="s">
        <v>2788</v>
      </c>
      <c r="D1890" s="2"/>
      <c r="E1890" s="2"/>
      <c r="F1890" s="2"/>
      <c r="G1890" s="2"/>
      <c r="H1890" s="2"/>
      <c r="I1890" s="2"/>
      <c r="J1890" s="2"/>
      <c r="K1890" s="2"/>
      <c r="L1890" s="2"/>
      <c r="M1890" s="2"/>
      <c r="N1890" s="2"/>
      <c r="O1890" s="2"/>
      <c r="P1890" s="2"/>
      <c r="Q1890" s="2"/>
      <c r="R1890" s="2"/>
      <c r="S1890" s="2"/>
      <c r="T1890" s="2"/>
      <c r="U1890" s="2"/>
      <c r="V1890" s="2"/>
      <c r="W1890" s="2"/>
      <c r="X1890" s="2"/>
      <c r="Y1890" s="2"/>
      <c r="Z1890" s="2"/>
    </row>
    <row r="1891" spans="1:26" ht="51">
      <c r="A1891" s="334">
        <v>44145</v>
      </c>
      <c r="B1891" s="344" t="s">
        <v>2789</v>
      </c>
      <c r="C1891" s="339"/>
      <c r="D1891" s="2"/>
      <c r="E1891" s="2"/>
      <c r="F1891" s="2"/>
      <c r="G1891" s="2"/>
      <c r="H1891" s="2"/>
      <c r="I1891" s="2"/>
      <c r="J1891" s="2"/>
      <c r="K1891" s="2"/>
      <c r="L1891" s="2"/>
      <c r="M1891" s="2"/>
      <c r="N1891" s="2"/>
      <c r="O1891" s="2"/>
      <c r="P1891" s="2"/>
      <c r="Q1891" s="2"/>
      <c r="R1891" s="2"/>
      <c r="S1891" s="2"/>
      <c r="T1891" s="2"/>
      <c r="U1891" s="2"/>
      <c r="V1891" s="2"/>
      <c r="W1891" s="2"/>
      <c r="X1891" s="2"/>
      <c r="Y1891" s="2"/>
      <c r="Z1891" s="2"/>
    </row>
    <row r="1892" spans="1:26" ht="76.5">
      <c r="A1892" s="334">
        <v>44145</v>
      </c>
      <c r="B1892" s="344" t="s">
        <v>2790</v>
      </c>
      <c r="C1892" s="339" t="s">
        <v>2791</v>
      </c>
      <c r="D1892" s="2"/>
      <c r="E1892" s="2"/>
      <c r="F1892" s="2"/>
      <c r="G1892" s="2"/>
      <c r="H1892" s="2"/>
      <c r="I1892" s="2"/>
      <c r="J1892" s="2"/>
      <c r="K1892" s="2"/>
      <c r="L1892" s="2"/>
      <c r="M1892" s="2"/>
      <c r="N1892" s="2"/>
      <c r="O1892" s="2"/>
      <c r="P1892" s="2"/>
      <c r="Q1892" s="2"/>
      <c r="R1892" s="2"/>
      <c r="S1892" s="2"/>
      <c r="T1892" s="2"/>
      <c r="U1892" s="2"/>
      <c r="V1892" s="2"/>
      <c r="W1892" s="2"/>
      <c r="X1892" s="2"/>
      <c r="Y1892" s="2"/>
      <c r="Z1892" s="2"/>
    </row>
    <row r="1893" spans="1:26" ht="12.75">
      <c r="A1893" s="334">
        <v>44145</v>
      </c>
      <c r="B1893" s="344" t="s">
        <v>2792</v>
      </c>
      <c r="C1893" s="339"/>
      <c r="D1893" s="2"/>
      <c r="E1893" s="2"/>
      <c r="F1893" s="2"/>
      <c r="G1893" s="2"/>
      <c r="H1893" s="2"/>
      <c r="I1893" s="2"/>
      <c r="J1893" s="2"/>
      <c r="K1893" s="2"/>
      <c r="L1893" s="2"/>
      <c r="M1893" s="2"/>
      <c r="N1893" s="2"/>
      <c r="O1893" s="2"/>
      <c r="P1893" s="2"/>
      <c r="Q1893" s="2"/>
      <c r="R1893" s="2"/>
      <c r="S1893" s="2"/>
      <c r="T1893" s="2"/>
      <c r="U1893" s="2"/>
      <c r="V1893" s="2"/>
      <c r="W1893" s="2"/>
      <c r="X1893" s="2"/>
      <c r="Y1893" s="2"/>
      <c r="Z1893" s="2"/>
    </row>
    <row r="1894" spans="1:26" ht="12.75">
      <c r="A1894" s="334">
        <v>44145</v>
      </c>
      <c r="B1894" s="339" t="s">
        <v>2793</v>
      </c>
      <c r="C1894" s="346"/>
      <c r="D1894" s="2"/>
      <c r="E1894" s="2"/>
      <c r="F1894" s="2"/>
      <c r="G1894" s="2"/>
      <c r="H1894" s="2"/>
      <c r="I1894" s="2"/>
      <c r="J1894" s="2"/>
      <c r="K1894" s="2"/>
      <c r="L1894" s="2"/>
      <c r="M1894" s="2"/>
      <c r="N1894" s="2"/>
      <c r="O1894" s="2"/>
      <c r="P1894" s="2"/>
      <c r="Q1894" s="2"/>
      <c r="R1894" s="2"/>
      <c r="S1894" s="2"/>
      <c r="T1894" s="2"/>
      <c r="U1894" s="2"/>
      <c r="V1894" s="2"/>
      <c r="W1894" s="2"/>
      <c r="X1894" s="2"/>
      <c r="Y1894" s="2"/>
      <c r="Z1894" s="2"/>
    </row>
    <row r="1895" spans="1:26" ht="12.75">
      <c r="A1895" s="334"/>
      <c r="B1895" s="347">
        <v>44145</v>
      </c>
      <c r="C1895" s="348"/>
      <c r="D1895" s="295"/>
      <c r="E1895" s="280"/>
      <c r="F1895" s="280"/>
      <c r="G1895" s="280"/>
      <c r="H1895" s="280"/>
      <c r="I1895" s="280"/>
      <c r="J1895" s="280"/>
      <c r="K1895" s="280"/>
      <c r="L1895" s="280"/>
      <c r="M1895" s="280"/>
      <c r="N1895" s="280"/>
      <c r="O1895" s="280"/>
      <c r="P1895" s="280"/>
      <c r="Q1895" s="280"/>
      <c r="R1895" s="280"/>
      <c r="S1895" s="280"/>
      <c r="T1895" s="280"/>
      <c r="U1895" s="280"/>
      <c r="V1895" s="280"/>
      <c r="W1895" s="280"/>
      <c r="X1895" s="280"/>
      <c r="Y1895" s="280"/>
      <c r="Z1895" s="280"/>
    </row>
    <row r="1896" spans="1:26" ht="140.25">
      <c r="A1896" s="334">
        <v>44144</v>
      </c>
      <c r="B1896" s="339" t="s">
        <v>2794</v>
      </c>
      <c r="C1896" s="346" t="s">
        <v>2795</v>
      </c>
      <c r="D1896" s="3" t="s">
        <v>2796</v>
      </c>
      <c r="E1896" s="2"/>
      <c r="F1896" s="2"/>
      <c r="G1896" s="2"/>
      <c r="H1896" s="2"/>
      <c r="I1896" s="2"/>
      <c r="J1896" s="2"/>
      <c r="K1896" s="2"/>
      <c r="L1896" s="2"/>
      <c r="M1896" s="2"/>
      <c r="N1896" s="2"/>
      <c r="O1896" s="2"/>
      <c r="P1896" s="2"/>
      <c r="Q1896" s="2"/>
      <c r="R1896" s="2"/>
      <c r="S1896" s="2"/>
      <c r="T1896" s="2"/>
      <c r="U1896" s="2"/>
      <c r="V1896" s="2"/>
      <c r="W1896" s="2"/>
      <c r="X1896" s="2"/>
      <c r="Y1896" s="2"/>
      <c r="Z1896" s="2"/>
    </row>
    <row r="1897" spans="1:26" ht="12.75">
      <c r="A1897" s="334">
        <v>44144</v>
      </c>
      <c r="B1897" s="339" t="s">
        <v>2797</v>
      </c>
      <c r="C1897" s="346"/>
      <c r="D1897" s="2"/>
      <c r="E1897" s="2"/>
      <c r="F1897" s="2"/>
      <c r="G1897" s="2"/>
      <c r="H1897" s="2"/>
      <c r="I1897" s="2"/>
      <c r="J1897" s="2"/>
      <c r="K1897" s="2"/>
      <c r="L1897" s="2"/>
      <c r="M1897" s="2"/>
      <c r="N1897" s="2"/>
      <c r="O1897" s="2"/>
      <c r="P1897" s="2"/>
      <c r="Q1897" s="2"/>
      <c r="R1897" s="2"/>
      <c r="S1897" s="2"/>
      <c r="T1897" s="2"/>
      <c r="U1897" s="2"/>
      <c r="V1897" s="2"/>
      <c r="W1897" s="2"/>
      <c r="X1897" s="2"/>
      <c r="Y1897" s="2"/>
      <c r="Z1897" s="2"/>
    </row>
    <row r="1898" spans="1:26" ht="38.25">
      <c r="A1898" s="334">
        <v>44144</v>
      </c>
      <c r="B1898" s="339" t="s">
        <v>2798</v>
      </c>
      <c r="C1898" s="346" t="s">
        <v>2799</v>
      </c>
      <c r="D1898" s="2"/>
      <c r="E1898" s="2"/>
      <c r="F1898" s="2"/>
      <c r="G1898" s="2"/>
      <c r="H1898" s="2"/>
      <c r="I1898" s="2"/>
      <c r="J1898" s="2"/>
      <c r="K1898" s="2"/>
      <c r="L1898" s="2"/>
      <c r="M1898" s="2"/>
      <c r="N1898" s="2"/>
      <c r="O1898" s="2"/>
      <c r="P1898" s="2"/>
      <c r="Q1898" s="2"/>
      <c r="R1898" s="2"/>
      <c r="S1898" s="2"/>
      <c r="T1898" s="2"/>
      <c r="U1898" s="2"/>
      <c r="V1898" s="2"/>
      <c r="W1898" s="2"/>
      <c r="X1898" s="2"/>
      <c r="Y1898" s="2"/>
      <c r="Z1898" s="2"/>
    </row>
    <row r="1899" spans="1:26" ht="25.5">
      <c r="A1899" s="334">
        <v>44144</v>
      </c>
      <c r="B1899" s="339" t="s">
        <v>2800</v>
      </c>
      <c r="C1899" s="346" t="s">
        <v>2801</v>
      </c>
      <c r="D1899" s="2"/>
      <c r="E1899" s="2"/>
      <c r="F1899" s="2"/>
      <c r="G1899" s="2"/>
      <c r="H1899" s="2"/>
      <c r="I1899" s="2"/>
      <c r="J1899" s="2"/>
      <c r="K1899" s="2"/>
      <c r="L1899" s="2"/>
      <c r="M1899" s="2"/>
      <c r="N1899" s="2"/>
      <c r="O1899" s="2"/>
      <c r="P1899" s="2"/>
      <c r="Q1899" s="2"/>
      <c r="R1899" s="2"/>
      <c r="S1899" s="2"/>
      <c r="T1899" s="2"/>
      <c r="U1899" s="2"/>
      <c r="V1899" s="2"/>
      <c r="W1899" s="2"/>
      <c r="X1899" s="2"/>
      <c r="Y1899" s="2"/>
      <c r="Z1899" s="2"/>
    </row>
    <row r="1900" spans="1:26" ht="12.75">
      <c r="A1900" s="334">
        <v>44144</v>
      </c>
      <c r="B1900" s="339" t="s">
        <v>2802</v>
      </c>
      <c r="C1900" s="339"/>
      <c r="D1900" s="2"/>
      <c r="E1900" s="2"/>
      <c r="F1900" s="2"/>
      <c r="G1900" s="2"/>
      <c r="H1900" s="2"/>
      <c r="I1900" s="2"/>
      <c r="J1900" s="2"/>
      <c r="K1900" s="2"/>
      <c r="L1900" s="2"/>
      <c r="M1900" s="2"/>
      <c r="N1900" s="2"/>
      <c r="O1900" s="2"/>
      <c r="P1900" s="2"/>
      <c r="Q1900" s="2"/>
      <c r="R1900" s="2"/>
      <c r="S1900" s="2"/>
      <c r="T1900" s="2"/>
      <c r="U1900" s="2"/>
      <c r="V1900" s="2"/>
      <c r="W1900" s="2"/>
      <c r="X1900" s="2"/>
      <c r="Y1900" s="2"/>
      <c r="Z1900" s="2"/>
    </row>
    <row r="1901" spans="1:26" ht="102">
      <c r="A1901" s="334">
        <v>44144</v>
      </c>
      <c r="B1901" s="339" t="s">
        <v>2803</v>
      </c>
      <c r="C1901" s="339" t="s">
        <v>2804</v>
      </c>
      <c r="D1901" s="2"/>
      <c r="E1901" s="2"/>
      <c r="F1901" s="2"/>
      <c r="G1901" s="2"/>
      <c r="H1901" s="2"/>
      <c r="I1901" s="2"/>
      <c r="J1901" s="2"/>
      <c r="K1901" s="2"/>
      <c r="L1901" s="2"/>
      <c r="M1901" s="2"/>
      <c r="N1901" s="2"/>
      <c r="O1901" s="2"/>
      <c r="P1901" s="2"/>
      <c r="Q1901" s="2"/>
      <c r="R1901" s="2"/>
      <c r="S1901" s="2"/>
      <c r="T1901" s="2"/>
      <c r="U1901" s="2"/>
      <c r="V1901" s="2"/>
      <c r="W1901" s="2"/>
      <c r="X1901" s="2"/>
      <c r="Y1901" s="2"/>
      <c r="Z1901" s="2"/>
    </row>
    <row r="1902" spans="1:26" ht="51">
      <c r="A1902" s="334">
        <v>44144</v>
      </c>
      <c r="B1902" s="339" t="s">
        <v>2805</v>
      </c>
      <c r="C1902" s="339"/>
      <c r="D1902" s="2"/>
      <c r="E1902" s="2"/>
      <c r="F1902" s="2"/>
      <c r="G1902" s="2"/>
      <c r="H1902" s="2"/>
      <c r="I1902" s="2"/>
      <c r="J1902" s="2"/>
      <c r="K1902" s="2"/>
      <c r="L1902" s="2"/>
      <c r="M1902" s="2"/>
      <c r="N1902" s="2"/>
      <c r="O1902" s="2"/>
      <c r="P1902" s="2"/>
      <c r="Q1902" s="2"/>
      <c r="R1902" s="2"/>
      <c r="S1902" s="2"/>
      <c r="T1902" s="2"/>
      <c r="U1902" s="2"/>
      <c r="V1902" s="2"/>
      <c r="W1902" s="2"/>
      <c r="X1902" s="2"/>
      <c r="Y1902" s="2"/>
      <c r="Z1902" s="2"/>
    </row>
    <row r="1903" spans="1:26" ht="102">
      <c r="A1903" s="334">
        <v>44144</v>
      </c>
      <c r="B1903" s="339" t="s">
        <v>2806</v>
      </c>
      <c r="C1903" s="339"/>
      <c r="D1903" s="2"/>
      <c r="E1903" s="2"/>
      <c r="F1903" s="2"/>
      <c r="G1903" s="2"/>
      <c r="H1903" s="2"/>
      <c r="I1903" s="2"/>
      <c r="J1903" s="2"/>
      <c r="K1903" s="2"/>
      <c r="L1903" s="2"/>
      <c r="M1903" s="2"/>
      <c r="N1903" s="2"/>
      <c r="O1903" s="2"/>
      <c r="P1903" s="2"/>
      <c r="Q1903" s="2"/>
      <c r="R1903" s="2"/>
      <c r="S1903" s="2"/>
      <c r="T1903" s="2"/>
      <c r="U1903" s="2"/>
      <c r="V1903" s="2"/>
      <c r="W1903" s="2"/>
      <c r="X1903" s="2"/>
      <c r="Y1903" s="2"/>
      <c r="Z1903" s="2"/>
    </row>
    <row r="1904" spans="1:26" ht="38.25">
      <c r="A1904" s="334">
        <v>44144</v>
      </c>
      <c r="B1904" s="349" t="s">
        <v>2807</v>
      </c>
      <c r="C1904" s="350" t="s">
        <v>2808</v>
      </c>
      <c r="D1904" s="2"/>
      <c r="E1904" s="2"/>
      <c r="F1904" s="2"/>
      <c r="G1904" s="2"/>
      <c r="H1904" s="2"/>
      <c r="I1904" s="2"/>
      <c r="J1904" s="2"/>
      <c r="K1904" s="2"/>
      <c r="L1904" s="2"/>
      <c r="M1904" s="2"/>
      <c r="N1904" s="2"/>
      <c r="O1904" s="2"/>
      <c r="P1904" s="2"/>
      <c r="Q1904" s="2"/>
      <c r="R1904" s="2"/>
      <c r="S1904" s="2"/>
      <c r="T1904" s="2"/>
      <c r="U1904" s="2"/>
      <c r="V1904" s="2"/>
      <c r="W1904" s="2"/>
      <c r="X1904" s="2"/>
      <c r="Y1904" s="2"/>
      <c r="Z1904" s="2"/>
    </row>
    <row r="1905" spans="1:26" ht="12.75">
      <c r="A1905" s="334">
        <v>44144</v>
      </c>
      <c r="B1905" s="339" t="s">
        <v>2809</v>
      </c>
      <c r="C1905" s="339"/>
      <c r="D1905" s="2"/>
      <c r="E1905" s="2"/>
      <c r="F1905" s="2"/>
      <c r="G1905" s="2"/>
      <c r="H1905" s="2"/>
      <c r="I1905" s="2"/>
      <c r="J1905" s="2"/>
      <c r="K1905" s="2"/>
      <c r="L1905" s="2"/>
      <c r="M1905" s="2"/>
      <c r="N1905" s="2"/>
      <c r="O1905" s="2"/>
      <c r="P1905" s="2"/>
      <c r="Q1905" s="2"/>
      <c r="R1905" s="2"/>
      <c r="S1905" s="2"/>
      <c r="T1905" s="2"/>
      <c r="U1905" s="2"/>
      <c r="V1905" s="2"/>
      <c r="W1905" s="2"/>
      <c r="X1905" s="2"/>
      <c r="Y1905" s="2"/>
      <c r="Z1905" s="2"/>
    </row>
    <row r="1906" spans="1:26" ht="38.25">
      <c r="A1906" s="334">
        <v>44144</v>
      </c>
      <c r="B1906" s="339" t="s">
        <v>2810</v>
      </c>
      <c r="C1906" s="339"/>
      <c r="D1906" s="2"/>
      <c r="E1906" s="2"/>
      <c r="F1906" s="2"/>
      <c r="G1906" s="2"/>
      <c r="H1906" s="2"/>
      <c r="I1906" s="2"/>
      <c r="J1906" s="2"/>
      <c r="K1906" s="2"/>
      <c r="L1906" s="2"/>
      <c r="M1906" s="2"/>
      <c r="N1906" s="2"/>
      <c r="O1906" s="2"/>
      <c r="P1906" s="2"/>
      <c r="Q1906" s="2"/>
      <c r="R1906" s="2"/>
      <c r="S1906" s="2"/>
      <c r="T1906" s="2"/>
      <c r="U1906" s="2"/>
      <c r="V1906" s="2"/>
      <c r="W1906" s="2"/>
      <c r="X1906" s="2"/>
      <c r="Y1906" s="2"/>
      <c r="Z1906" s="2"/>
    </row>
    <row r="1907" spans="1:26" ht="38.25">
      <c r="A1907" s="334">
        <v>44144</v>
      </c>
      <c r="B1907" s="339" t="s">
        <v>2811</v>
      </c>
      <c r="C1907" s="339"/>
      <c r="D1907" s="2"/>
      <c r="E1907" s="2"/>
      <c r="F1907" s="2"/>
      <c r="G1907" s="2"/>
      <c r="H1907" s="2"/>
      <c r="I1907" s="2"/>
      <c r="J1907" s="2"/>
      <c r="K1907" s="2"/>
      <c r="L1907" s="2"/>
      <c r="M1907" s="2"/>
      <c r="N1907" s="2"/>
      <c r="O1907" s="2"/>
      <c r="P1907" s="2"/>
      <c r="Q1907" s="2"/>
      <c r="R1907" s="2"/>
      <c r="S1907" s="2"/>
      <c r="T1907" s="2"/>
      <c r="U1907" s="2"/>
      <c r="V1907" s="2"/>
      <c r="W1907" s="2"/>
      <c r="X1907" s="2"/>
      <c r="Y1907" s="2"/>
      <c r="Z1907" s="2"/>
    </row>
    <row r="1908" spans="1:26" ht="38.25">
      <c r="A1908" s="334">
        <v>44144</v>
      </c>
      <c r="B1908" s="339" t="s">
        <v>2812</v>
      </c>
      <c r="C1908" s="339" t="s">
        <v>2813</v>
      </c>
      <c r="D1908" s="2"/>
      <c r="E1908" s="2"/>
      <c r="F1908" s="2"/>
      <c r="G1908" s="2"/>
      <c r="H1908" s="2"/>
      <c r="I1908" s="2"/>
      <c r="J1908" s="2"/>
      <c r="K1908" s="2"/>
      <c r="L1908" s="2"/>
      <c r="M1908" s="2"/>
      <c r="N1908" s="2"/>
      <c r="O1908" s="2"/>
      <c r="P1908" s="2"/>
      <c r="Q1908" s="2"/>
      <c r="R1908" s="2"/>
      <c r="S1908" s="2"/>
      <c r="T1908" s="2"/>
      <c r="U1908" s="2"/>
      <c r="V1908" s="2"/>
      <c r="W1908" s="2"/>
      <c r="X1908" s="2"/>
      <c r="Y1908" s="2"/>
      <c r="Z1908" s="2"/>
    </row>
    <row r="1909" spans="1:26" ht="38.25">
      <c r="A1909" s="334">
        <v>44144</v>
      </c>
      <c r="B1909" s="339" t="s">
        <v>2814</v>
      </c>
      <c r="C1909" s="349" t="s">
        <v>2815</v>
      </c>
      <c r="D1909" s="2"/>
      <c r="E1909" s="2"/>
      <c r="F1909" s="2"/>
      <c r="G1909" s="2"/>
      <c r="H1909" s="2"/>
      <c r="I1909" s="2"/>
      <c r="J1909" s="2"/>
      <c r="K1909" s="2"/>
      <c r="L1909" s="2"/>
      <c r="M1909" s="2"/>
      <c r="N1909" s="2"/>
      <c r="O1909" s="2"/>
      <c r="P1909" s="2"/>
      <c r="Q1909" s="2"/>
      <c r="R1909" s="2"/>
      <c r="S1909" s="2"/>
      <c r="T1909" s="2"/>
      <c r="U1909" s="2"/>
      <c r="V1909" s="2"/>
      <c r="W1909" s="2"/>
      <c r="X1909" s="2"/>
      <c r="Y1909" s="2"/>
      <c r="Z1909" s="2"/>
    </row>
    <row r="1910" spans="1:26" ht="25.5">
      <c r="A1910" s="334">
        <v>44144</v>
      </c>
      <c r="B1910" s="339" t="s">
        <v>2816</v>
      </c>
      <c r="C1910" s="339"/>
      <c r="D1910" s="2"/>
      <c r="E1910" s="2"/>
      <c r="F1910" s="2"/>
      <c r="G1910" s="2"/>
      <c r="H1910" s="2"/>
      <c r="I1910" s="2"/>
      <c r="J1910" s="2"/>
      <c r="K1910" s="2"/>
      <c r="L1910" s="2"/>
      <c r="M1910" s="2"/>
      <c r="N1910" s="2"/>
      <c r="O1910" s="2"/>
      <c r="P1910" s="2"/>
      <c r="Q1910" s="2"/>
      <c r="R1910" s="2"/>
      <c r="S1910" s="2"/>
      <c r="T1910" s="2"/>
      <c r="U1910" s="2"/>
      <c r="V1910" s="2"/>
      <c r="W1910" s="2"/>
      <c r="X1910" s="2"/>
      <c r="Y1910" s="2"/>
      <c r="Z1910" s="2"/>
    </row>
    <row r="1911" spans="1:26" ht="25.5">
      <c r="A1911" s="334">
        <v>44144</v>
      </c>
      <c r="B1911" s="339" t="s">
        <v>2817</v>
      </c>
      <c r="C1911" s="339"/>
      <c r="D1911" s="2"/>
      <c r="E1911" s="2"/>
      <c r="F1911" s="2"/>
      <c r="G1911" s="2"/>
      <c r="H1911" s="2"/>
      <c r="I1911" s="2"/>
      <c r="J1911" s="2"/>
      <c r="K1911" s="2"/>
      <c r="L1911" s="2"/>
      <c r="M1911" s="2"/>
      <c r="N1911" s="2"/>
      <c r="O1911" s="2"/>
      <c r="P1911" s="2"/>
      <c r="Q1911" s="2"/>
      <c r="R1911" s="2"/>
      <c r="S1911" s="2"/>
      <c r="T1911" s="2"/>
      <c r="U1911" s="2"/>
      <c r="V1911" s="2"/>
      <c r="W1911" s="2"/>
      <c r="X1911" s="2"/>
      <c r="Y1911" s="2"/>
      <c r="Z1911" s="2"/>
    </row>
    <row r="1912" spans="1:26" ht="38.25">
      <c r="A1912" s="334">
        <v>44144</v>
      </c>
      <c r="B1912" s="339" t="s">
        <v>2818</v>
      </c>
      <c r="C1912" s="339"/>
      <c r="D1912" s="2"/>
      <c r="E1912" s="2"/>
      <c r="F1912" s="2"/>
      <c r="G1912" s="2"/>
      <c r="H1912" s="2"/>
      <c r="I1912" s="2"/>
      <c r="J1912" s="2"/>
      <c r="K1912" s="2"/>
      <c r="L1912" s="2"/>
      <c r="M1912" s="2"/>
      <c r="N1912" s="2"/>
      <c r="O1912" s="2"/>
      <c r="P1912" s="2"/>
      <c r="Q1912" s="2"/>
      <c r="R1912" s="2"/>
      <c r="S1912" s="2"/>
      <c r="T1912" s="2"/>
      <c r="U1912" s="2"/>
      <c r="V1912" s="2"/>
      <c r="W1912" s="2"/>
      <c r="X1912" s="2"/>
      <c r="Y1912" s="2"/>
      <c r="Z1912" s="2"/>
    </row>
    <row r="1913" spans="1:26" ht="51">
      <c r="A1913" s="334">
        <v>44144</v>
      </c>
      <c r="B1913" s="339" t="s">
        <v>2819</v>
      </c>
      <c r="C1913" s="339" t="s">
        <v>2820</v>
      </c>
      <c r="D1913" s="3" t="s">
        <v>2821</v>
      </c>
      <c r="E1913" s="2"/>
      <c r="F1913" s="2"/>
      <c r="G1913" s="2"/>
      <c r="H1913" s="2"/>
      <c r="I1913" s="2"/>
      <c r="J1913" s="2"/>
      <c r="K1913" s="2"/>
      <c r="L1913" s="2"/>
      <c r="M1913" s="2"/>
      <c r="N1913" s="2"/>
      <c r="O1913" s="2"/>
      <c r="P1913" s="2"/>
      <c r="Q1913" s="2"/>
      <c r="R1913" s="2"/>
      <c r="S1913" s="2"/>
      <c r="T1913" s="2"/>
      <c r="U1913" s="2"/>
      <c r="V1913" s="2"/>
      <c r="W1913" s="2"/>
      <c r="X1913" s="2"/>
      <c r="Y1913" s="2"/>
      <c r="Z1913" s="2"/>
    </row>
    <row r="1914" spans="1:26" ht="127.5">
      <c r="A1914" s="334">
        <v>44144</v>
      </c>
      <c r="B1914" s="339" t="s">
        <v>2822</v>
      </c>
      <c r="C1914" s="339" t="s">
        <v>2823</v>
      </c>
      <c r="D1914" s="25" t="s">
        <v>2824</v>
      </c>
      <c r="E1914" s="3" t="s">
        <v>2825</v>
      </c>
      <c r="F1914" s="2"/>
      <c r="G1914" s="2"/>
      <c r="H1914" s="2"/>
      <c r="I1914" s="2"/>
      <c r="J1914" s="2"/>
      <c r="K1914" s="2"/>
      <c r="L1914" s="2"/>
      <c r="M1914" s="2"/>
      <c r="N1914" s="2"/>
      <c r="O1914" s="2"/>
      <c r="P1914" s="2"/>
      <c r="Q1914" s="2"/>
      <c r="R1914" s="2"/>
      <c r="S1914" s="2"/>
      <c r="T1914" s="2"/>
      <c r="U1914" s="2"/>
      <c r="V1914" s="2"/>
      <c r="W1914" s="2"/>
      <c r="X1914" s="2"/>
      <c r="Y1914" s="2"/>
      <c r="Z1914" s="2"/>
    </row>
    <row r="1915" spans="1:26" ht="63.75">
      <c r="A1915" s="334">
        <v>44144</v>
      </c>
      <c r="B1915" s="339" t="s">
        <v>2826</v>
      </c>
      <c r="C1915" s="339"/>
      <c r="D1915" s="2"/>
      <c r="E1915" s="2"/>
      <c r="F1915" s="2"/>
      <c r="G1915" s="2"/>
      <c r="H1915" s="2"/>
      <c r="I1915" s="2"/>
      <c r="J1915" s="2"/>
      <c r="K1915" s="2"/>
      <c r="L1915" s="2"/>
      <c r="M1915" s="2"/>
      <c r="N1915" s="2"/>
      <c r="O1915" s="2"/>
      <c r="P1915" s="2"/>
      <c r="Q1915" s="2"/>
      <c r="R1915" s="2"/>
      <c r="S1915" s="2"/>
      <c r="T1915" s="2"/>
      <c r="U1915" s="2"/>
      <c r="V1915" s="2"/>
      <c r="W1915" s="2"/>
      <c r="X1915" s="2"/>
      <c r="Y1915" s="2"/>
      <c r="Z1915" s="2"/>
    </row>
    <row r="1916" spans="1:26" ht="51">
      <c r="A1916" s="334">
        <v>44144</v>
      </c>
      <c r="B1916" s="339" t="s">
        <v>2827</v>
      </c>
      <c r="C1916" s="339" t="s">
        <v>2827</v>
      </c>
      <c r="D1916" s="3"/>
      <c r="E1916" s="2"/>
      <c r="F1916" s="2"/>
      <c r="G1916" s="2"/>
      <c r="H1916" s="2"/>
      <c r="I1916" s="2"/>
      <c r="J1916" s="2"/>
      <c r="K1916" s="2"/>
      <c r="L1916" s="2"/>
      <c r="M1916" s="2"/>
      <c r="N1916" s="2"/>
      <c r="O1916" s="2"/>
      <c r="P1916" s="2"/>
      <c r="Q1916" s="2"/>
      <c r="R1916" s="2"/>
      <c r="S1916" s="2"/>
      <c r="T1916" s="2"/>
      <c r="U1916" s="2"/>
      <c r="V1916" s="2"/>
      <c r="W1916" s="2"/>
      <c r="X1916" s="2"/>
      <c r="Y1916" s="2"/>
      <c r="Z1916" s="2"/>
    </row>
    <row r="1917" spans="1:26" ht="89.25">
      <c r="A1917" s="334">
        <v>44144</v>
      </c>
      <c r="B1917" s="339" t="s">
        <v>2828</v>
      </c>
      <c r="C1917" s="339" t="s">
        <v>2829</v>
      </c>
      <c r="D1917" s="351" t="s">
        <v>2830</v>
      </c>
      <c r="E1917" s="2"/>
      <c r="F1917" s="2"/>
      <c r="G1917" s="2"/>
      <c r="H1917" s="2"/>
      <c r="I1917" s="2"/>
      <c r="J1917" s="2"/>
      <c r="K1917" s="2"/>
      <c r="L1917" s="2"/>
      <c r="M1917" s="2"/>
      <c r="N1917" s="2"/>
      <c r="O1917" s="2"/>
      <c r="P1917" s="2"/>
      <c r="Q1917" s="2"/>
      <c r="R1917" s="2"/>
      <c r="S1917" s="2"/>
      <c r="T1917" s="2"/>
      <c r="U1917" s="2"/>
      <c r="V1917" s="2"/>
      <c r="W1917" s="2"/>
      <c r="X1917" s="2"/>
      <c r="Y1917" s="2"/>
      <c r="Z1917" s="2"/>
    </row>
    <row r="1918" spans="1:26" ht="12.75">
      <c r="A1918" s="334">
        <v>44144</v>
      </c>
      <c r="B1918" s="339" t="s">
        <v>2831</v>
      </c>
      <c r="C1918" s="339" t="s">
        <v>2832</v>
      </c>
      <c r="D1918" s="2"/>
      <c r="E1918" s="2"/>
      <c r="F1918" s="2"/>
      <c r="G1918" s="2"/>
      <c r="H1918" s="2"/>
      <c r="I1918" s="2"/>
      <c r="J1918" s="2"/>
      <c r="K1918" s="2"/>
      <c r="L1918" s="2"/>
      <c r="M1918" s="2"/>
      <c r="N1918" s="2"/>
      <c r="O1918" s="2"/>
      <c r="P1918" s="2"/>
      <c r="Q1918" s="2"/>
      <c r="R1918" s="2"/>
      <c r="S1918" s="2"/>
      <c r="T1918" s="2"/>
      <c r="U1918" s="2"/>
      <c r="V1918" s="2"/>
      <c r="W1918" s="2"/>
      <c r="X1918" s="2"/>
      <c r="Y1918" s="2"/>
      <c r="Z1918" s="2"/>
    </row>
    <row r="1919" spans="1:26" ht="38.25">
      <c r="A1919" s="334">
        <v>44144</v>
      </c>
      <c r="B1919" s="339" t="s">
        <v>2833</v>
      </c>
      <c r="C1919" s="339"/>
      <c r="D1919" s="2"/>
      <c r="E1919" s="2"/>
      <c r="F1919" s="2"/>
      <c r="G1919" s="2"/>
      <c r="H1919" s="2"/>
      <c r="I1919" s="2"/>
      <c r="J1919" s="2"/>
      <c r="K1919" s="2"/>
      <c r="L1919" s="2"/>
      <c r="M1919" s="2"/>
      <c r="N1919" s="2"/>
      <c r="O1919" s="2"/>
      <c r="P1919" s="2"/>
      <c r="Q1919" s="2"/>
      <c r="R1919" s="2"/>
      <c r="S1919" s="2"/>
      <c r="T1919" s="2"/>
      <c r="U1919" s="2"/>
      <c r="V1919" s="2"/>
      <c r="W1919" s="2"/>
      <c r="X1919" s="2"/>
      <c r="Y1919" s="2"/>
      <c r="Z1919" s="2"/>
    </row>
    <row r="1920" spans="1:26" ht="76.5">
      <c r="A1920" s="334">
        <v>44144</v>
      </c>
      <c r="B1920" s="339" t="s">
        <v>2834</v>
      </c>
      <c r="C1920" s="339"/>
      <c r="D1920" s="2"/>
      <c r="E1920" s="2"/>
      <c r="F1920" s="2"/>
      <c r="G1920" s="2"/>
      <c r="H1920" s="2"/>
      <c r="I1920" s="2"/>
      <c r="J1920" s="2"/>
      <c r="K1920" s="2"/>
      <c r="L1920" s="2"/>
      <c r="M1920" s="2"/>
      <c r="N1920" s="2"/>
      <c r="O1920" s="2"/>
      <c r="P1920" s="2"/>
      <c r="Q1920" s="2"/>
      <c r="R1920" s="2"/>
      <c r="S1920" s="2"/>
      <c r="T1920" s="2"/>
      <c r="U1920" s="2"/>
      <c r="V1920" s="2"/>
      <c r="W1920" s="2"/>
      <c r="X1920" s="2"/>
      <c r="Y1920" s="2"/>
      <c r="Z1920" s="2"/>
    </row>
    <row r="1921" spans="1:26" ht="38.25">
      <c r="A1921" s="334">
        <v>44144</v>
      </c>
      <c r="B1921" s="339" t="s">
        <v>2835</v>
      </c>
      <c r="C1921" s="339" t="s">
        <v>2836</v>
      </c>
      <c r="D1921" s="2"/>
      <c r="E1921" s="2"/>
      <c r="F1921" s="2"/>
      <c r="G1921" s="2"/>
      <c r="H1921" s="2"/>
      <c r="I1921" s="2"/>
      <c r="J1921" s="2"/>
      <c r="K1921" s="2"/>
      <c r="L1921" s="2"/>
      <c r="M1921" s="2"/>
      <c r="N1921" s="2"/>
      <c r="O1921" s="2"/>
      <c r="P1921" s="2"/>
      <c r="Q1921" s="2"/>
      <c r="R1921" s="2"/>
      <c r="S1921" s="2"/>
      <c r="T1921" s="2"/>
      <c r="U1921" s="2"/>
      <c r="V1921" s="2"/>
      <c r="W1921" s="2"/>
      <c r="X1921" s="2"/>
      <c r="Y1921" s="2"/>
      <c r="Z1921" s="2"/>
    </row>
    <row r="1922" spans="1:26" ht="38.25">
      <c r="A1922" s="334">
        <v>44144</v>
      </c>
      <c r="B1922" s="339" t="s">
        <v>2837</v>
      </c>
      <c r="C1922" s="339"/>
      <c r="D1922" s="2"/>
      <c r="E1922" s="2"/>
      <c r="F1922" s="2"/>
      <c r="G1922" s="2"/>
      <c r="H1922" s="2"/>
      <c r="I1922" s="2"/>
      <c r="J1922" s="2"/>
      <c r="K1922" s="2"/>
      <c r="L1922" s="2"/>
      <c r="M1922" s="2"/>
      <c r="N1922" s="2"/>
      <c r="O1922" s="2"/>
      <c r="P1922" s="2"/>
      <c r="Q1922" s="2"/>
      <c r="R1922" s="2"/>
      <c r="S1922" s="2"/>
      <c r="T1922" s="2"/>
      <c r="U1922" s="2"/>
      <c r="V1922" s="2"/>
      <c r="W1922" s="2"/>
      <c r="X1922" s="2"/>
      <c r="Y1922" s="2"/>
      <c r="Z1922" s="2"/>
    </row>
    <row r="1923" spans="1:26" ht="38.25">
      <c r="A1923" s="334">
        <v>44144</v>
      </c>
      <c r="B1923" s="339" t="s">
        <v>2838</v>
      </c>
      <c r="C1923" s="339"/>
      <c r="D1923" s="2"/>
      <c r="E1923" s="2"/>
      <c r="F1923" s="2"/>
      <c r="G1923" s="2"/>
      <c r="H1923" s="2"/>
      <c r="I1923" s="2"/>
      <c r="J1923" s="2"/>
      <c r="K1923" s="2"/>
      <c r="L1923" s="2"/>
      <c r="M1923" s="2"/>
      <c r="N1923" s="2"/>
      <c r="O1923" s="2"/>
      <c r="P1923" s="2"/>
      <c r="Q1923" s="2"/>
      <c r="R1923" s="2"/>
      <c r="S1923" s="2"/>
      <c r="T1923" s="2"/>
      <c r="U1923" s="2"/>
      <c r="V1923" s="2"/>
      <c r="W1923" s="2"/>
      <c r="X1923" s="2"/>
      <c r="Y1923" s="2"/>
      <c r="Z1923" s="2"/>
    </row>
    <row r="1924" spans="1:26" ht="165.75">
      <c r="A1924" s="334">
        <v>44144</v>
      </c>
      <c r="B1924" s="339" t="s">
        <v>2839</v>
      </c>
      <c r="C1924" s="339"/>
      <c r="D1924" s="2"/>
      <c r="E1924" s="2"/>
      <c r="F1924" s="2"/>
      <c r="G1924" s="2"/>
      <c r="H1924" s="2"/>
      <c r="I1924" s="2"/>
      <c r="J1924" s="2"/>
      <c r="K1924" s="2"/>
      <c r="L1924" s="2"/>
      <c r="M1924" s="2"/>
      <c r="N1924" s="2"/>
      <c r="O1924" s="2"/>
      <c r="P1924" s="2"/>
      <c r="Q1924" s="2"/>
      <c r="R1924" s="2"/>
      <c r="S1924" s="2"/>
      <c r="T1924" s="2"/>
      <c r="U1924" s="2"/>
      <c r="V1924" s="2"/>
      <c r="W1924" s="2"/>
      <c r="X1924" s="2"/>
      <c r="Y1924" s="2"/>
      <c r="Z1924" s="2"/>
    </row>
    <row r="1925" spans="1:26" ht="76.5">
      <c r="A1925" s="334">
        <v>44144</v>
      </c>
      <c r="B1925" s="339" t="s">
        <v>2840</v>
      </c>
      <c r="C1925" s="339"/>
      <c r="D1925" s="2"/>
      <c r="E1925" s="2"/>
      <c r="F1925" s="2"/>
      <c r="G1925" s="2"/>
      <c r="H1925" s="2"/>
      <c r="I1925" s="2"/>
      <c r="J1925" s="2"/>
      <c r="K1925" s="2"/>
      <c r="L1925" s="2"/>
      <c r="M1925" s="2"/>
      <c r="N1925" s="2"/>
      <c r="O1925" s="2"/>
      <c r="P1925" s="2"/>
      <c r="Q1925" s="2"/>
      <c r="R1925" s="2"/>
      <c r="S1925" s="2"/>
      <c r="T1925" s="2"/>
      <c r="U1925" s="2"/>
      <c r="V1925" s="2"/>
      <c r="W1925" s="2"/>
      <c r="X1925" s="2"/>
      <c r="Y1925" s="2"/>
      <c r="Z1925" s="2"/>
    </row>
    <row r="1926" spans="1:26" ht="38.25">
      <c r="A1926" s="334">
        <v>44144</v>
      </c>
      <c r="B1926" s="339" t="s">
        <v>2841</v>
      </c>
      <c r="C1926" s="339"/>
      <c r="D1926" s="2"/>
      <c r="E1926" s="2"/>
      <c r="F1926" s="2"/>
      <c r="G1926" s="2"/>
      <c r="H1926" s="2"/>
      <c r="I1926" s="2"/>
      <c r="J1926" s="2"/>
      <c r="K1926" s="2"/>
      <c r="L1926" s="2"/>
      <c r="M1926" s="2"/>
      <c r="N1926" s="2"/>
      <c r="O1926" s="2"/>
      <c r="P1926" s="2"/>
      <c r="Q1926" s="2"/>
      <c r="R1926" s="2"/>
      <c r="S1926" s="2"/>
      <c r="T1926" s="2"/>
      <c r="U1926" s="2"/>
      <c r="V1926" s="2"/>
      <c r="W1926" s="2"/>
      <c r="X1926" s="2"/>
      <c r="Y1926" s="2"/>
      <c r="Z1926" s="2"/>
    </row>
    <row r="1927" spans="1:26" ht="51">
      <c r="A1927" s="334">
        <v>44144</v>
      </c>
      <c r="B1927" s="339" t="s">
        <v>2842</v>
      </c>
      <c r="C1927" s="339" t="s">
        <v>2843</v>
      </c>
      <c r="D1927" s="3" t="s">
        <v>2844</v>
      </c>
      <c r="E1927" s="2"/>
      <c r="F1927" s="2"/>
      <c r="G1927" s="2"/>
      <c r="H1927" s="2"/>
      <c r="I1927" s="2"/>
      <c r="J1927" s="2"/>
      <c r="K1927" s="2"/>
      <c r="L1927" s="2"/>
      <c r="M1927" s="2"/>
      <c r="N1927" s="2"/>
      <c r="O1927" s="2"/>
      <c r="P1927" s="2"/>
      <c r="Q1927" s="2"/>
      <c r="R1927" s="2"/>
      <c r="S1927" s="2"/>
      <c r="T1927" s="2"/>
      <c r="U1927" s="2"/>
      <c r="V1927" s="2"/>
      <c r="W1927" s="2"/>
      <c r="X1927" s="2"/>
      <c r="Y1927" s="2"/>
      <c r="Z1927" s="2"/>
    </row>
    <row r="1928" spans="1:26" ht="38.25">
      <c r="A1928" s="334">
        <v>44144</v>
      </c>
      <c r="B1928" s="339" t="s">
        <v>2845</v>
      </c>
      <c r="C1928" s="339" t="s">
        <v>2846</v>
      </c>
      <c r="D1928" s="2"/>
      <c r="E1928" s="2"/>
      <c r="F1928" s="2"/>
      <c r="G1928" s="2"/>
      <c r="H1928" s="2"/>
      <c r="I1928" s="2"/>
      <c r="J1928" s="2"/>
      <c r="K1928" s="2"/>
      <c r="L1928" s="2"/>
      <c r="M1928" s="2"/>
      <c r="N1928" s="2"/>
      <c r="O1928" s="2"/>
      <c r="P1928" s="2"/>
      <c r="Q1928" s="2"/>
      <c r="R1928" s="2"/>
      <c r="S1928" s="2"/>
      <c r="T1928" s="2"/>
      <c r="U1928" s="2"/>
      <c r="V1928" s="2"/>
      <c r="W1928" s="2"/>
      <c r="X1928" s="2"/>
      <c r="Y1928" s="2"/>
      <c r="Z1928" s="2"/>
    </row>
    <row r="1929" spans="1:26" ht="51">
      <c r="A1929" s="334">
        <v>44144</v>
      </c>
      <c r="B1929" s="339" t="s">
        <v>2847</v>
      </c>
      <c r="C1929" s="339" t="s">
        <v>2848</v>
      </c>
      <c r="D1929" s="2"/>
      <c r="E1929" s="2"/>
      <c r="F1929" s="2"/>
      <c r="G1929" s="2"/>
      <c r="H1929" s="2"/>
      <c r="I1929" s="2"/>
      <c r="J1929" s="2"/>
      <c r="K1929" s="2"/>
      <c r="L1929" s="2"/>
      <c r="M1929" s="2"/>
      <c r="N1929" s="2"/>
      <c r="O1929" s="2"/>
      <c r="P1929" s="2"/>
      <c r="Q1929" s="2"/>
      <c r="R1929" s="2"/>
      <c r="S1929" s="2"/>
      <c r="T1929" s="2"/>
      <c r="U1929" s="2"/>
      <c r="V1929" s="2"/>
      <c r="W1929" s="2"/>
      <c r="X1929" s="2"/>
      <c r="Y1929" s="2"/>
      <c r="Z1929" s="2"/>
    </row>
    <row r="1930" spans="1:26" ht="12.75">
      <c r="A1930" s="334">
        <v>44143</v>
      </c>
      <c r="B1930" s="339"/>
      <c r="C1930" s="339"/>
      <c r="D1930" s="2"/>
      <c r="E1930" s="2"/>
      <c r="F1930" s="2"/>
      <c r="G1930" s="2"/>
      <c r="H1930" s="2"/>
      <c r="I1930" s="2"/>
      <c r="J1930" s="2"/>
      <c r="K1930" s="2"/>
      <c r="L1930" s="2"/>
      <c r="M1930" s="2"/>
      <c r="N1930" s="2"/>
      <c r="O1930" s="2"/>
      <c r="P1930" s="2"/>
      <c r="Q1930" s="2"/>
      <c r="R1930" s="2"/>
      <c r="S1930" s="2"/>
      <c r="T1930" s="2"/>
      <c r="U1930" s="2"/>
      <c r="V1930" s="2"/>
      <c r="W1930" s="2"/>
      <c r="X1930" s="2"/>
      <c r="Y1930" s="2"/>
      <c r="Z1930" s="2"/>
    </row>
    <row r="1931" spans="1:26" ht="102">
      <c r="A1931" s="334">
        <v>44143</v>
      </c>
      <c r="B1931" s="339" t="s">
        <v>2849</v>
      </c>
      <c r="C1931" s="339"/>
      <c r="D1931" s="2"/>
      <c r="E1931" s="2"/>
      <c r="F1931" s="2"/>
      <c r="G1931" s="2"/>
      <c r="H1931" s="2"/>
      <c r="I1931" s="2"/>
      <c r="J1931" s="2"/>
      <c r="K1931" s="2"/>
      <c r="L1931" s="2"/>
      <c r="M1931" s="2"/>
      <c r="N1931" s="2"/>
      <c r="O1931" s="2"/>
      <c r="P1931" s="2"/>
      <c r="Q1931" s="2"/>
      <c r="R1931" s="2"/>
      <c r="S1931" s="2"/>
      <c r="T1931" s="2"/>
      <c r="U1931" s="2"/>
      <c r="V1931" s="2"/>
      <c r="W1931" s="2"/>
      <c r="X1931" s="2"/>
      <c r="Y1931" s="2"/>
      <c r="Z1931" s="2"/>
    </row>
    <row r="1932" spans="1:26" ht="25.5">
      <c r="A1932" s="334">
        <v>44143</v>
      </c>
      <c r="B1932" s="339" t="s">
        <v>2850</v>
      </c>
      <c r="C1932" s="339"/>
      <c r="D1932" s="2"/>
      <c r="E1932" s="2"/>
      <c r="F1932" s="2"/>
      <c r="G1932" s="2"/>
      <c r="H1932" s="2"/>
      <c r="I1932" s="2"/>
      <c r="J1932" s="2"/>
      <c r="K1932" s="2"/>
      <c r="L1932" s="2"/>
      <c r="M1932" s="2"/>
      <c r="N1932" s="2"/>
      <c r="O1932" s="2"/>
      <c r="P1932" s="2"/>
      <c r="Q1932" s="2"/>
      <c r="R1932" s="2"/>
      <c r="S1932" s="2"/>
      <c r="T1932" s="2"/>
      <c r="U1932" s="2"/>
      <c r="V1932" s="2"/>
      <c r="W1932" s="2"/>
      <c r="X1932" s="2"/>
      <c r="Y1932" s="2"/>
      <c r="Z1932" s="2"/>
    </row>
    <row r="1933" spans="1:26" ht="38.25">
      <c r="A1933" s="334">
        <v>44142</v>
      </c>
      <c r="B1933" s="339" t="s">
        <v>2851</v>
      </c>
      <c r="C1933" s="339"/>
      <c r="D1933" s="2"/>
      <c r="E1933" s="2"/>
      <c r="F1933" s="2"/>
      <c r="G1933" s="2"/>
      <c r="H1933" s="2"/>
      <c r="I1933" s="2"/>
      <c r="J1933" s="2"/>
      <c r="K1933" s="2"/>
      <c r="L1933" s="2"/>
      <c r="M1933" s="2"/>
      <c r="N1933" s="2"/>
      <c r="O1933" s="2"/>
      <c r="P1933" s="2"/>
      <c r="Q1933" s="2"/>
      <c r="R1933" s="2"/>
      <c r="S1933" s="2"/>
      <c r="T1933" s="2"/>
      <c r="U1933" s="2"/>
      <c r="V1933" s="2"/>
      <c r="W1933" s="2"/>
      <c r="X1933" s="2"/>
      <c r="Y1933" s="2"/>
      <c r="Z1933" s="2"/>
    </row>
    <row r="1934" spans="1:26" ht="25.5">
      <c r="A1934" s="334">
        <v>44142</v>
      </c>
      <c r="B1934" s="349" t="s">
        <v>2852</v>
      </c>
      <c r="C1934" s="339"/>
      <c r="D1934" s="2"/>
      <c r="E1934" s="2"/>
      <c r="F1934" s="2"/>
      <c r="G1934" s="2"/>
      <c r="H1934" s="2"/>
      <c r="I1934" s="2"/>
      <c r="J1934" s="2"/>
      <c r="K1934" s="2"/>
      <c r="L1934" s="2"/>
      <c r="M1934" s="2"/>
      <c r="N1934" s="2"/>
      <c r="O1934" s="2"/>
      <c r="P1934" s="2"/>
      <c r="Q1934" s="2"/>
      <c r="R1934" s="2"/>
      <c r="S1934" s="2"/>
      <c r="T1934" s="2"/>
      <c r="U1934" s="2"/>
      <c r="V1934" s="2"/>
      <c r="W1934" s="2"/>
      <c r="X1934" s="2"/>
      <c r="Y1934" s="2"/>
      <c r="Z1934" s="2"/>
    </row>
    <row r="1935" spans="1:26" ht="51">
      <c r="A1935" s="334">
        <v>44142</v>
      </c>
      <c r="B1935" s="339" t="s">
        <v>2853</v>
      </c>
      <c r="C1935" s="339"/>
      <c r="D1935" s="2"/>
      <c r="E1935" s="2"/>
      <c r="F1935" s="2"/>
      <c r="G1935" s="2"/>
      <c r="H1935" s="2"/>
      <c r="I1935" s="2"/>
      <c r="J1935" s="2"/>
      <c r="K1935" s="2"/>
      <c r="L1935" s="2"/>
      <c r="M1935" s="2"/>
      <c r="N1935" s="2"/>
      <c r="O1935" s="2"/>
      <c r="P1935" s="2"/>
      <c r="Q1935" s="2"/>
      <c r="R1935" s="2"/>
      <c r="S1935" s="2"/>
      <c r="T1935" s="2"/>
      <c r="U1935" s="2"/>
      <c r="V1935" s="2"/>
      <c r="W1935" s="2"/>
      <c r="X1935" s="2"/>
      <c r="Y1935" s="2"/>
      <c r="Z1935" s="2"/>
    </row>
    <row r="1936" spans="1:26" ht="38.25">
      <c r="A1936" s="334">
        <v>44142</v>
      </c>
      <c r="B1936" s="339" t="s">
        <v>2854</v>
      </c>
      <c r="C1936" s="339"/>
      <c r="D1936" s="2"/>
      <c r="E1936" s="2"/>
      <c r="F1936" s="2"/>
      <c r="G1936" s="2"/>
      <c r="H1936" s="2"/>
      <c r="I1936" s="2"/>
      <c r="J1936" s="2"/>
      <c r="K1936" s="2"/>
      <c r="L1936" s="2"/>
      <c r="M1936" s="2"/>
      <c r="N1936" s="2"/>
      <c r="O1936" s="2"/>
      <c r="P1936" s="2"/>
      <c r="Q1936" s="2"/>
      <c r="R1936" s="2"/>
      <c r="S1936" s="2"/>
      <c r="T1936" s="2"/>
      <c r="U1936" s="2"/>
      <c r="V1936" s="2"/>
      <c r="W1936" s="2"/>
      <c r="X1936" s="2"/>
      <c r="Y1936" s="2"/>
      <c r="Z1936" s="2"/>
    </row>
    <row r="1937" spans="1:26" ht="153">
      <c r="A1937" s="334">
        <v>44142</v>
      </c>
      <c r="B1937" s="339" t="s">
        <v>2855</v>
      </c>
      <c r="C1937" s="339" t="s">
        <v>2856</v>
      </c>
      <c r="D1937" s="2"/>
      <c r="E1937" s="2"/>
      <c r="F1937" s="2"/>
      <c r="G1937" s="2"/>
      <c r="H1937" s="2"/>
      <c r="I1937" s="2"/>
      <c r="J1937" s="2"/>
      <c r="K1937" s="2"/>
      <c r="L1937" s="2"/>
      <c r="M1937" s="2"/>
      <c r="N1937" s="2"/>
      <c r="O1937" s="2"/>
      <c r="P1937" s="2"/>
      <c r="Q1937" s="2"/>
      <c r="R1937" s="2"/>
      <c r="S1937" s="2"/>
      <c r="T1937" s="2"/>
      <c r="U1937" s="2"/>
      <c r="V1937" s="2"/>
      <c r="W1937" s="2"/>
      <c r="X1937" s="2"/>
      <c r="Y1937" s="2"/>
      <c r="Z1937" s="2"/>
    </row>
    <row r="1938" spans="1:26" ht="25.5">
      <c r="A1938" s="334">
        <v>44142</v>
      </c>
      <c r="B1938" s="339" t="s">
        <v>2857</v>
      </c>
      <c r="C1938" s="339"/>
      <c r="D1938" s="2"/>
      <c r="E1938" s="2"/>
      <c r="F1938" s="2"/>
      <c r="G1938" s="2"/>
      <c r="H1938" s="2"/>
      <c r="I1938" s="2"/>
      <c r="J1938" s="2"/>
      <c r="K1938" s="2"/>
      <c r="L1938" s="2"/>
      <c r="M1938" s="2"/>
      <c r="N1938" s="2"/>
      <c r="O1938" s="2"/>
      <c r="P1938" s="2"/>
      <c r="Q1938" s="2"/>
      <c r="R1938" s="2"/>
      <c r="S1938" s="2"/>
      <c r="T1938" s="2"/>
      <c r="U1938" s="2"/>
      <c r="V1938" s="2"/>
      <c r="W1938" s="2"/>
      <c r="X1938" s="2"/>
      <c r="Y1938" s="2"/>
      <c r="Z1938" s="2"/>
    </row>
    <row r="1939" spans="1:26" ht="38.25">
      <c r="A1939" s="334">
        <v>44142</v>
      </c>
      <c r="B1939" s="339" t="s">
        <v>2858</v>
      </c>
      <c r="C1939" s="339"/>
      <c r="D1939" s="2"/>
      <c r="E1939" s="2"/>
      <c r="F1939" s="2"/>
      <c r="G1939" s="2"/>
      <c r="H1939" s="2"/>
      <c r="I1939" s="2"/>
      <c r="J1939" s="2"/>
      <c r="K1939" s="2"/>
      <c r="L1939" s="2"/>
      <c r="M1939" s="2"/>
      <c r="N1939" s="2"/>
      <c r="O1939" s="2"/>
      <c r="P1939" s="2"/>
      <c r="Q1939" s="2"/>
      <c r="R1939" s="2"/>
      <c r="S1939" s="2"/>
      <c r="T1939" s="2"/>
      <c r="U1939" s="2"/>
      <c r="V1939" s="2"/>
      <c r="W1939" s="2"/>
      <c r="X1939" s="2"/>
      <c r="Y1939" s="2"/>
      <c r="Z1939" s="2"/>
    </row>
    <row r="1940" spans="1:26" ht="38.25">
      <c r="A1940" s="334">
        <v>44142</v>
      </c>
      <c r="B1940" s="339" t="s">
        <v>2859</v>
      </c>
      <c r="C1940" s="339"/>
      <c r="D1940" s="2"/>
      <c r="E1940" s="2"/>
      <c r="F1940" s="2"/>
      <c r="G1940" s="2"/>
      <c r="H1940" s="2"/>
      <c r="I1940" s="2"/>
      <c r="J1940" s="2"/>
      <c r="K1940" s="2"/>
      <c r="L1940" s="2"/>
      <c r="M1940" s="2"/>
      <c r="N1940" s="2"/>
      <c r="O1940" s="2"/>
      <c r="P1940" s="2"/>
      <c r="Q1940" s="2"/>
      <c r="R1940" s="2"/>
      <c r="S1940" s="2"/>
      <c r="T1940" s="2"/>
      <c r="U1940" s="2"/>
      <c r="V1940" s="2"/>
      <c r="W1940" s="2"/>
      <c r="X1940" s="2"/>
      <c r="Y1940" s="2"/>
      <c r="Z1940" s="2"/>
    </row>
    <row r="1941" spans="1:26" ht="38.25">
      <c r="A1941" s="334">
        <v>44142</v>
      </c>
      <c r="B1941" s="339" t="s">
        <v>2860</v>
      </c>
      <c r="C1941" s="339"/>
      <c r="D1941" s="2"/>
      <c r="E1941" s="2"/>
      <c r="F1941" s="2"/>
      <c r="G1941" s="2"/>
      <c r="H1941" s="2"/>
      <c r="I1941" s="2"/>
      <c r="J1941" s="2"/>
      <c r="K1941" s="2"/>
      <c r="L1941" s="2"/>
      <c r="M1941" s="2"/>
      <c r="N1941" s="2"/>
      <c r="O1941" s="2"/>
      <c r="P1941" s="2"/>
      <c r="Q1941" s="2"/>
      <c r="R1941" s="2"/>
      <c r="S1941" s="2"/>
      <c r="T1941" s="2"/>
      <c r="U1941" s="2"/>
      <c r="V1941" s="2"/>
      <c r="W1941" s="2"/>
      <c r="X1941" s="2"/>
      <c r="Y1941" s="2"/>
      <c r="Z1941" s="2"/>
    </row>
    <row r="1942" spans="1:26" ht="51">
      <c r="A1942" s="334">
        <v>44141</v>
      </c>
      <c r="B1942" s="339" t="s">
        <v>2861</v>
      </c>
      <c r="C1942" s="339"/>
      <c r="D1942" s="2"/>
      <c r="E1942" s="2"/>
      <c r="F1942" s="2"/>
      <c r="G1942" s="2"/>
      <c r="H1942" s="2"/>
      <c r="I1942" s="2"/>
      <c r="J1942" s="2"/>
      <c r="K1942" s="2"/>
      <c r="L1942" s="2"/>
      <c r="M1942" s="2"/>
      <c r="N1942" s="2"/>
      <c r="O1942" s="2"/>
      <c r="P1942" s="2"/>
      <c r="Q1942" s="2"/>
      <c r="R1942" s="2"/>
      <c r="S1942" s="2"/>
      <c r="T1942" s="2"/>
      <c r="U1942" s="2"/>
      <c r="V1942" s="2"/>
      <c r="W1942" s="2"/>
      <c r="X1942" s="2"/>
      <c r="Y1942" s="2"/>
      <c r="Z1942" s="2"/>
    </row>
    <row r="1943" spans="1:26" ht="25.5">
      <c r="A1943" s="334">
        <v>44141</v>
      </c>
      <c r="B1943" s="339" t="s">
        <v>2862</v>
      </c>
      <c r="C1943" s="339"/>
      <c r="D1943" s="2"/>
      <c r="E1943" s="2"/>
      <c r="F1943" s="2"/>
      <c r="G1943" s="2"/>
      <c r="H1943" s="2"/>
      <c r="I1943" s="2"/>
      <c r="J1943" s="2"/>
      <c r="K1943" s="2"/>
      <c r="L1943" s="2"/>
      <c r="M1943" s="2"/>
      <c r="N1943" s="2"/>
      <c r="O1943" s="2"/>
      <c r="P1943" s="2"/>
      <c r="Q1943" s="2"/>
      <c r="R1943" s="2"/>
      <c r="S1943" s="2"/>
      <c r="T1943" s="2"/>
      <c r="U1943" s="2"/>
      <c r="V1943" s="2"/>
      <c r="W1943" s="2"/>
      <c r="X1943" s="2"/>
      <c r="Y1943" s="2"/>
      <c r="Z1943" s="2"/>
    </row>
    <row r="1944" spans="1:26" ht="12.75">
      <c r="A1944" s="334">
        <v>44141</v>
      </c>
      <c r="B1944" s="339" t="s">
        <v>2863</v>
      </c>
      <c r="C1944" s="339"/>
      <c r="D1944" s="2"/>
      <c r="E1944" s="2"/>
      <c r="F1944" s="2"/>
      <c r="G1944" s="2"/>
      <c r="H1944" s="2"/>
      <c r="I1944" s="2"/>
      <c r="J1944" s="2"/>
      <c r="K1944" s="2"/>
      <c r="L1944" s="2"/>
      <c r="M1944" s="2"/>
      <c r="N1944" s="2"/>
      <c r="O1944" s="2"/>
      <c r="P1944" s="2"/>
      <c r="Q1944" s="2"/>
      <c r="R1944" s="2"/>
      <c r="S1944" s="2"/>
      <c r="T1944" s="2"/>
      <c r="U1944" s="2"/>
      <c r="V1944" s="2"/>
      <c r="W1944" s="2"/>
      <c r="X1944" s="2"/>
      <c r="Y1944" s="2"/>
      <c r="Z1944" s="2"/>
    </row>
    <row r="1945" spans="1:26" ht="51">
      <c r="A1945" s="334">
        <v>44141</v>
      </c>
      <c r="B1945" s="339" t="s">
        <v>2864</v>
      </c>
      <c r="C1945" s="339"/>
      <c r="D1945" s="2"/>
      <c r="E1945" s="2"/>
      <c r="F1945" s="2"/>
      <c r="G1945" s="2"/>
      <c r="H1945" s="2"/>
      <c r="I1945" s="2"/>
      <c r="J1945" s="2"/>
      <c r="K1945" s="2"/>
      <c r="L1945" s="2"/>
      <c r="M1945" s="2"/>
      <c r="N1945" s="2"/>
      <c r="O1945" s="2"/>
      <c r="P1945" s="2"/>
      <c r="Q1945" s="2"/>
      <c r="R1945" s="2"/>
      <c r="S1945" s="2"/>
      <c r="T1945" s="2"/>
      <c r="U1945" s="2"/>
      <c r="V1945" s="2"/>
      <c r="W1945" s="2"/>
      <c r="X1945" s="2"/>
      <c r="Y1945" s="2"/>
      <c r="Z1945" s="2"/>
    </row>
    <row r="1946" spans="1:26" ht="38.25">
      <c r="A1946" s="334">
        <v>44141</v>
      </c>
      <c r="B1946" s="339" t="s">
        <v>2865</v>
      </c>
      <c r="C1946" s="339"/>
      <c r="D1946" s="2"/>
      <c r="E1946" s="2"/>
      <c r="F1946" s="2"/>
      <c r="G1946" s="2"/>
      <c r="H1946" s="2"/>
      <c r="I1946" s="2"/>
      <c r="J1946" s="2"/>
      <c r="K1946" s="2"/>
      <c r="L1946" s="2"/>
      <c r="M1946" s="2"/>
      <c r="N1946" s="2"/>
      <c r="O1946" s="2"/>
      <c r="P1946" s="2"/>
      <c r="Q1946" s="2"/>
      <c r="R1946" s="2"/>
      <c r="S1946" s="2"/>
      <c r="T1946" s="2"/>
      <c r="U1946" s="2"/>
      <c r="V1946" s="2"/>
      <c r="W1946" s="2"/>
      <c r="X1946" s="2"/>
      <c r="Y1946" s="2"/>
      <c r="Z1946" s="2"/>
    </row>
    <row r="1947" spans="1:26" ht="25.5">
      <c r="A1947" s="334">
        <v>44141</v>
      </c>
      <c r="B1947" s="339" t="s">
        <v>2866</v>
      </c>
      <c r="C1947" s="339"/>
      <c r="D1947" s="2"/>
      <c r="E1947" s="2"/>
      <c r="F1947" s="2"/>
      <c r="G1947" s="2"/>
      <c r="H1947" s="2"/>
      <c r="I1947" s="2"/>
      <c r="J1947" s="2"/>
      <c r="K1947" s="2"/>
      <c r="L1947" s="2"/>
      <c r="M1947" s="2"/>
      <c r="N1947" s="2"/>
      <c r="O1947" s="2"/>
      <c r="P1947" s="2"/>
      <c r="Q1947" s="2"/>
      <c r="R1947" s="2"/>
      <c r="S1947" s="2"/>
      <c r="T1947" s="2"/>
      <c r="U1947" s="2"/>
      <c r="V1947" s="2"/>
      <c r="W1947" s="2"/>
      <c r="X1947" s="2"/>
      <c r="Y1947" s="2"/>
      <c r="Z1947" s="2"/>
    </row>
    <row r="1948" spans="1:26" ht="102">
      <c r="A1948" s="334">
        <v>44141</v>
      </c>
      <c r="B1948" s="339" t="s">
        <v>2867</v>
      </c>
      <c r="C1948" s="339" t="s">
        <v>2868</v>
      </c>
      <c r="D1948" s="2"/>
      <c r="E1948" s="2"/>
      <c r="F1948" s="2"/>
      <c r="G1948" s="2"/>
      <c r="H1948" s="2"/>
      <c r="I1948" s="2"/>
      <c r="J1948" s="2"/>
      <c r="K1948" s="2"/>
      <c r="L1948" s="2"/>
      <c r="M1948" s="2"/>
      <c r="N1948" s="2"/>
      <c r="O1948" s="2"/>
      <c r="P1948" s="2"/>
      <c r="Q1948" s="2"/>
      <c r="R1948" s="2"/>
      <c r="S1948" s="2"/>
      <c r="T1948" s="2"/>
      <c r="U1948" s="2"/>
      <c r="V1948" s="2"/>
      <c r="W1948" s="2"/>
      <c r="X1948" s="2"/>
      <c r="Y1948" s="2"/>
      <c r="Z1948" s="2"/>
    </row>
    <row r="1949" spans="1:26" ht="12.75">
      <c r="A1949" s="334">
        <v>44141</v>
      </c>
      <c r="B1949" s="334">
        <v>44141</v>
      </c>
      <c r="C1949" s="339"/>
      <c r="D1949" s="2"/>
      <c r="E1949" s="2"/>
      <c r="F1949" s="2"/>
      <c r="G1949" s="2"/>
      <c r="H1949" s="2"/>
      <c r="I1949" s="2"/>
      <c r="J1949" s="2"/>
      <c r="K1949" s="2"/>
      <c r="L1949" s="2"/>
      <c r="M1949" s="2"/>
      <c r="N1949" s="2"/>
      <c r="O1949" s="2"/>
      <c r="P1949" s="2"/>
      <c r="Q1949" s="2"/>
      <c r="R1949" s="2"/>
      <c r="S1949" s="2"/>
      <c r="T1949" s="2"/>
      <c r="U1949" s="2"/>
      <c r="V1949" s="2"/>
      <c r="W1949" s="2"/>
      <c r="X1949" s="2"/>
      <c r="Y1949" s="2"/>
      <c r="Z1949" s="2"/>
    </row>
    <row r="1950" spans="1:26" ht="89.25">
      <c r="A1950" s="334">
        <v>44141</v>
      </c>
      <c r="B1950" s="339" t="s">
        <v>2869</v>
      </c>
      <c r="C1950" s="339" t="s">
        <v>2870</v>
      </c>
      <c r="D1950" s="2"/>
      <c r="E1950" s="2"/>
      <c r="F1950" s="2"/>
      <c r="G1950" s="2"/>
      <c r="H1950" s="2"/>
      <c r="I1950" s="2"/>
      <c r="J1950" s="2"/>
      <c r="K1950" s="2"/>
      <c r="L1950" s="2"/>
      <c r="M1950" s="2"/>
      <c r="N1950" s="2"/>
      <c r="O1950" s="2"/>
      <c r="P1950" s="2"/>
      <c r="Q1950" s="2"/>
      <c r="R1950" s="2"/>
      <c r="S1950" s="2"/>
      <c r="T1950" s="2"/>
      <c r="U1950" s="2"/>
      <c r="V1950" s="2"/>
      <c r="W1950" s="2"/>
      <c r="X1950" s="2"/>
      <c r="Y1950" s="2"/>
      <c r="Z1950" s="2"/>
    </row>
    <row r="1951" spans="1:26" ht="12.75">
      <c r="A1951" s="334">
        <v>44141</v>
      </c>
      <c r="B1951" s="339" t="s">
        <v>2871</v>
      </c>
      <c r="C1951" s="339"/>
      <c r="D1951" s="2"/>
      <c r="E1951" s="2"/>
      <c r="F1951" s="2"/>
      <c r="G1951" s="2"/>
      <c r="H1951" s="2"/>
      <c r="I1951" s="2"/>
      <c r="J1951" s="2"/>
      <c r="K1951" s="2"/>
      <c r="L1951" s="2"/>
      <c r="M1951" s="2"/>
      <c r="N1951" s="2"/>
      <c r="O1951" s="2"/>
      <c r="P1951" s="2"/>
      <c r="Q1951" s="2"/>
      <c r="R1951" s="2"/>
      <c r="S1951" s="2"/>
      <c r="T1951" s="2"/>
      <c r="U1951" s="2"/>
      <c r="V1951" s="2"/>
      <c r="W1951" s="2"/>
      <c r="X1951" s="2"/>
      <c r="Y1951" s="2"/>
      <c r="Z1951" s="2"/>
    </row>
    <row r="1952" spans="1:26" ht="38.25">
      <c r="A1952" s="334">
        <v>44141</v>
      </c>
      <c r="B1952" s="339" t="s">
        <v>2872</v>
      </c>
      <c r="C1952" s="339"/>
      <c r="D1952" s="2"/>
      <c r="E1952" s="2"/>
      <c r="F1952" s="2"/>
      <c r="G1952" s="2"/>
      <c r="H1952" s="2"/>
      <c r="I1952" s="2"/>
      <c r="J1952" s="2"/>
      <c r="K1952" s="2"/>
      <c r="L1952" s="2"/>
      <c r="M1952" s="2"/>
      <c r="N1952" s="2"/>
      <c r="O1952" s="2"/>
      <c r="P1952" s="2"/>
      <c r="Q1952" s="2"/>
      <c r="R1952" s="2"/>
      <c r="S1952" s="2"/>
      <c r="T1952" s="2"/>
      <c r="U1952" s="2"/>
      <c r="V1952" s="2"/>
      <c r="W1952" s="2"/>
      <c r="X1952" s="2"/>
      <c r="Y1952" s="2"/>
      <c r="Z1952" s="2"/>
    </row>
    <row r="1953" spans="1:26" ht="191.25">
      <c r="A1953" s="334">
        <v>44141</v>
      </c>
      <c r="B1953" s="339" t="s">
        <v>2873</v>
      </c>
      <c r="C1953" s="339"/>
      <c r="D1953" s="2"/>
      <c r="E1953" s="2"/>
      <c r="F1953" s="2"/>
      <c r="G1953" s="2"/>
      <c r="H1953" s="2"/>
      <c r="I1953" s="2"/>
      <c r="J1953" s="2"/>
      <c r="K1953" s="2"/>
      <c r="L1953" s="2"/>
      <c r="M1953" s="2"/>
      <c r="N1953" s="2"/>
      <c r="O1953" s="2"/>
      <c r="P1953" s="2"/>
      <c r="Q1953" s="2"/>
      <c r="R1953" s="2"/>
      <c r="S1953" s="2"/>
      <c r="T1953" s="2"/>
      <c r="U1953" s="2"/>
      <c r="V1953" s="2"/>
      <c r="W1953" s="2"/>
      <c r="X1953" s="2"/>
      <c r="Y1953" s="2"/>
      <c r="Z1953" s="2"/>
    </row>
    <row r="1954" spans="1:26" ht="25.5">
      <c r="A1954" s="334">
        <v>44141</v>
      </c>
      <c r="B1954" s="339" t="s">
        <v>2874</v>
      </c>
      <c r="C1954" s="339"/>
      <c r="D1954" s="2"/>
      <c r="E1954" s="2"/>
      <c r="F1954" s="2"/>
      <c r="G1954" s="2"/>
      <c r="H1954" s="2"/>
      <c r="I1954" s="2"/>
      <c r="J1954" s="2"/>
      <c r="K1954" s="2"/>
      <c r="L1954" s="2"/>
      <c r="M1954" s="2"/>
      <c r="N1954" s="2"/>
      <c r="O1954" s="2"/>
      <c r="P1954" s="2"/>
      <c r="Q1954" s="2"/>
      <c r="R1954" s="2"/>
      <c r="S1954" s="2"/>
      <c r="T1954" s="2"/>
      <c r="U1954" s="2"/>
      <c r="V1954" s="2"/>
      <c r="W1954" s="2"/>
      <c r="X1954" s="2"/>
      <c r="Y1954" s="2"/>
      <c r="Z1954" s="2"/>
    </row>
    <row r="1955" spans="1:26" ht="25.5">
      <c r="A1955" s="334">
        <v>44141</v>
      </c>
      <c r="B1955" s="339" t="s">
        <v>2875</v>
      </c>
      <c r="C1955" s="339"/>
      <c r="D1955" s="2"/>
      <c r="E1955" s="2"/>
      <c r="F1955" s="2"/>
      <c r="G1955" s="2"/>
      <c r="H1955" s="2"/>
      <c r="I1955" s="2"/>
      <c r="J1955" s="2"/>
      <c r="K1955" s="2"/>
      <c r="L1955" s="2"/>
      <c r="M1955" s="2"/>
      <c r="N1955" s="2"/>
      <c r="O1955" s="2"/>
      <c r="P1955" s="2"/>
      <c r="Q1955" s="2"/>
      <c r="R1955" s="2"/>
      <c r="S1955" s="2"/>
      <c r="T1955" s="2"/>
      <c r="U1955" s="2"/>
      <c r="V1955" s="2"/>
      <c r="W1955" s="2"/>
      <c r="X1955" s="2"/>
      <c r="Y1955" s="2"/>
      <c r="Z1955" s="2"/>
    </row>
    <row r="1956" spans="1:26" ht="102">
      <c r="A1956" s="334">
        <v>44141</v>
      </c>
      <c r="B1956" s="339" t="s">
        <v>2876</v>
      </c>
      <c r="C1956" s="339"/>
      <c r="D1956" s="2"/>
      <c r="E1956" s="2"/>
      <c r="F1956" s="2"/>
      <c r="G1956" s="2"/>
      <c r="H1956" s="2"/>
      <c r="I1956" s="2"/>
      <c r="J1956" s="2"/>
      <c r="K1956" s="2"/>
      <c r="L1956" s="2"/>
      <c r="M1956" s="2"/>
      <c r="N1956" s="2"/>
      <c r="O1956" s="2"/>
      <c r="P1956" s="2"/>
      <c r="Q1956" s="2"/>
      <c r="R1956" s="2"/>
      <c r="S1956" s="2"/>
      <c r="T1956" s="2"/>
      <c r="U1956" s="2"/>
      <c r="V1956" s="2"/>
      <c r="W1956" s="2"/>
      <c r="X1956" s="2"/>
      <c r="Y1956" s="2"/>
      <c r="Z1956" s="2"/>
    </row>
    <row r="1957" spans="1:26" ht="51">
      <c r="A1957" s="334">
        <v>44140</v>
      </c>
      <c r="B1957" s="339" t="s">
        <v>2877</v>
      </c>
      <c r="C1957" s="339" t="s">
        <v>2878</v>
      </c>
      <c r="D1957" s="2"/>
      <c r="E1957" s="2"/>
      <c r="F1957" s="2"/>
      <c r="G1957" s="2"/>
      <c r="H1957" s="2"/>
      <c r="I1957" s="2"/>
      <c r="J1957" s="2"/>
      <c r="K1957" s="2"/>
      <c r="L1957" s="2"/>
      <c r="M1957" s="2"/>
      <c r="N1957" s="2"/>
      <c r="O1957" s="2"/>
      <c r="P1957" s="2"/>
      <c r="Q1957" s="2"/>
      <c r="R1957" s="2"/>
      <c r="S1957" s="2"/>
      <c r="T1957" s="2"/>
      <c r="U1957" s="2"/>
      <c r="V1957" s="2"/>
      <c r="W1957" s="2"/>
      <c r="X1957" s="2"/>
      <c r="Y1957" s="2"/>
      <c r="Z1957" s="2"/>
    </row>
    <row r="1958" spans="1:26" ht="25.5">
      <c r="A1958" s="334">
        <v>44140</v>
      </c>
      <c r="B1958" s="18" t="s">
        <v>2879</v>
      </c>
      <c r="C1958" s="339" t="s">
        <v>2880</v>
      </c>
      <c r="D1958" s="2"/>
      <c r="E1958" s="2"/>
      <c r="F1958" s="2"/>
      <c r="G1958" s="2"/>
      <c r="H1958" s="2"/>
      <c r="I1958" s="2"/>
      <c r="J1958" s="2"/>
      <c r="K1958" s="2"/>
      <c r="L1958" s="2"/>
      <c r="M1958" s="2"/>
      <c r="N1958" s="2"/>
      <c r="O1958" s="2"/>
      <c r="P1958" s="2"/>
      <c r="Q1958" s="2"/>
      <c r="R1958" s="2"/>
      <c r="S1958" s="2"/>
      <c r="T1958" s="2"/>
      <c r="U1958" s="2"/>
      <c r="V1958" s="2"/>
      <c r="W1958" s="2"/>
      <c r="X1958" s="2"/>
      <c r="Y1958" s="2"/>
      <c r="Z1958" s="2"/>
    </row>
    <row r="1959" spans="1:26" ht="25.5">
      <c r="A1959" s="334">
        <v>44140</v>
      </c>
      <c r="B1959" s="338" t="s">
        <v>2881</v>
      </c>
      <c r="C1959" s="339"/>
      <c r="D1959" s="2"/>
      <c r="E1959" s="2"/>
      <c r="F1959" s="2"/>
      <c r="G1959" s="2"/>
      <c r="H1959" s="2"/>
      <c r="I1959" s="2"/>
      <c r="J1959" s="2"/>
      <c r="K1959" s="2"/>
      <c r="L1959" s="2"/>
      <c r="M1959" s="2"/>
      <c r="N1959" s="2"/>
      <c r="O1959" s="2"/>
      <c r="P1959" s="2"/>
      <c r="Q1959" s="2"/>
      <c r="R1959" s="2"/>
      <c r="S1959" s="2"/>
      <c r="T1959" s="2"/>
      <c r="U1959" s="2"/>
      <c r="V1959" s="2"/>
      <c r="W1959" s="2"/>
      <c r="X1959" s="2"/>
      <c r="Y1959" s="2"/>
      <c r="Z1959" s="2"/>
    </row>
    <row r="1960" spans="1:26" ht="63.75">
      <c r="A1960" s="334">
        <v>44140</v>
      </c>
      <c r="B1960" s="338" t="s">
        <v>2882</v>
      </c>
      <c r="C1960" s="339"/>
      <c r="D1960" s="2"/>
      <c r="E1960" s="2"/>
      <c r="F1960" s="2"/>
      <c r="G1960" s="2"/>
      <c r="H1960" s="2"/>
      <c r="I1960" s="2"/>
      <c r="J1960" s="2"/>
      <c r="K1960" s="2"/>
      <c r="L1960" s="2"/>
      <c r="M1960" s="2"/>
      <c r="N1960" s="2"/>
      <c r="O1960" s="2"/>
      <c r="P1960" s="2"/>
      <c r="Q1960" s="2"/>
      <c r="R1960" s="2"/>
      <c r="S1960" s="2"/>
      <c r="T1960" s="2"/>
      <c r="U1960" s="2"/>
      <c r="V1960" s="2"/>
      <c r="W1960" s="2"/>
      <c r="X1960" s="2"/>
      <c r="Y1960" s="2"/>
      <c r="Z1960" s="2"/>
    </row>
    <row r="1961" spans="1:26" ht="51">
      <c r="A1961" s="334">
        <v>44140</v>
      </c>
      <c r="B1961" s="338" t="s">
        <v>2883</v>
      </c>
      <c r="C1961" s="339"/>
      <c r="D1961" s="2"/>
      <c r="E1961" s="2"/>
      <c r="F1961" s="2"/>
      <c r="G1961" s="2"/>
      <c r="H1961" s="2"/>
      <c r="I1961" s="2"/>
      <c r="J1961" s="2"/>
      <c r="K1961" s="2"/>
      <c r="L1961" s="2"/>
      <c r="M1961" s="2"/>
      <c r="N1961" s="2"/>
      <c r="O1961" s="2"/>
      <c r="P1961" s="2"/>
      <c r="Q1961" s="2"/>
      <c r="R1961" s="2"/>
      <c r="S1961" s="2"/>
      <c r="T1961" s="2"/>
      <c r="U1961" s="2"/>
      <c r="V1961" s="2"/>
      <c r="W1961" s="2"/>
      <c r="X1961" s="2"/>
      <c r="Y1961" s="2"/>
      <c r="Z1961" s="2"/>
    </row>
    <row r="1962" spans="1:26" ht="12.75">
      <c r="A1962" s="334">
        <v>44140</v>
      </c>
      <c r="B1962" s="338" t="s">
        <v>2884</v>
      </c>
      <c r="C1962" s="339"/>
      <c r="D1962" s="2"/>
      <c r="E1962" s="2"/>
      <c r="F1962" s="2"/>
      <c r="G1962" s="2"/>
      <c r="H1962" s="2"/>
      <c r="I1962" s="2"/>
      <c r="J1962" s="2"/>
      <c r="K1962" s="2"/>
      <c r="L1962" s="2"/>
      <c r="M1962" s="2"/>
      <c r="N1962" s="2"/>
      <c r="O1962" s="2"/>
      <c r="P1962" s="2"/>
      <c r="Q1962" s="2"/>
      <c r="R1962" s="2"/>
      <c r="S1962" s="2"/>
      <c r="T1962" s="2"/>
      <c r="U1962" s="2"/>
      <c r="V1962" s="2"/>
      <c r="W1962" s="2"/>
      <c r="X1962" s="2"/>
      <c r="Y1962" s="2"/>
      <c r="Z1962" s="2"/>
    </row>
    <row r="1963" spans="1:26" ht="51">
      <c r="A1963" s="334">
        <v>44140</v>
      </c>
      <c r="B1963" s="338" t="s">
        <v>2885</v>
      </c>
      <c r="C1963" s="339" t="s">
        <v>2886</v>
      </c>
      <c r="D1963" s="2"/>
      <c r="E1963" s="2"/>
      <c r="F1963" s="2"/>
      <c r="G1963" s="2"/>
      <c r="H1963" s="2"/>
      <c r="I1963" s="2"/>
      <c r="J1963" s="2"/>
      <c r="K1963" s="2"/>
      <c r="L1963" s="2"/>
      <c r="M1963" s="2"/>
      <c r="N1963" s="2"/>
      <c r="O1963" s="2"/>
      <c r="P1963" s="2"/>
      <c r="Q1963" s="2"/>
      <c r="R1963" s="2"/>
      <c r="S1963" s="2"/>
      <c r="T1963" s="2"/>
      <c r="U1963" s="2"/>
      <c r="V1963" s="2"/>
      <c r="W1963" s="2"/>
      <c r="X1963" s="2"/>
      <c r="Y1963" s="2"/>
      <c r="Z1963" s="2"/>
    </row>
    <row r="1964" spans="1:26" ht="25.5">
      <c r="A1964" s="334">
        <v>44140</v>
      </c>
      <c r="B1964" s="338" t="s">
        <v>2887</v>
      </c>
      <c r="C1964" s="339"/>
      <c r="D1964" s="2"/>
      <c r="E1964" s="2"/>
      <c r="F1964" s="2"/>
      <c r="G1964" s="2"/>
      <c r="H1964" s="2"/>
      <c r="I1964" s="2"/>
      <c r="J1964" s="2"/>
      <c r="K1964" s="2"/>
      <c r="L1964" s="2"/>
      <c r="M1964" s="2"/>
      <c r="N1964" s="2"/>
      <c r="O1964" s="2"/>
      <c r="P1964" s="2"/>
      <c r="Q1964" s="2"/>
      <c r="R1964" s="2"/>
      <c r="S1964" s="2"/>
      <c r="T1964" s="2"/>
      <c r="U1964" s="2"/>
      <c r="V1964" s="2"/>
      <c r="W1964" s="2"/>
      <c r="X1964" s="2"/>
      <c r="Y1964" s="2"/>
      <c r="Z1964" s="2"/>
    </row>
    <row r="1965" spans="1:26" ht="38.25">
      <c r="A1965" s="334">
        <v>44140</v>
      </c>
      <c r="B1965" s="338" t="s">
        <v>2888</v>
      </c>
      <c r="C1965" s="339"/>
      <c r="D1965" s="2"/>
      <c r="E1965" s="2"/>
      <c r="F1965" s="2"/>
      <c r="G1965" s="2"/>
      <c r="H1965" s="2"/>
      <c r="I1965" s="2"/>
      <c r="J1965" s="2"/>
      <c r="K1965" s="2"/>
      <c r="L1965" s="2"/>
      <c r="M1965" s="2"/>
      <c r="N1965" s="2"/>
      <c r="O1965" s="2"/>
      <c r="P1965" s="2"/>
      <c r="Q1965" s="2"/>
      <c r="R1965" s="2"/>
      <c r="S1965" s="2"/>
      <c r="T1965" s="2"/>
      <c r="U1965" s="2"/>
      <c r="V1965" s="2"/>
      <c r="W1965" s="2"/>
      <c r="X1965" s="2"/>
      <c r="Y1965" s="2"/>
      <c r="Z1965" s="2"/>
    </row>
    <row r="1966" spans="1:26" ht="102">
      <c r="A1966" s="334">
        <v>44140</v>
      </c>
      <c r="B1966" s="338" t="s">
        <v>2889</v>
      </c>
      <c r="C1966" s="339" t="s">
        <v>2890</v>
      </c>
      <c r="D1966" s="3" t="s">
        <v>2891</v>
      </c>
      <c r="E1966" s="3" t="s">
        <v>2892</v>
      </c>
      <c r="F1966" s="3" t="s">
        <v>2893</v>
      </c>
      <c r="G1966" s="2"/>
      <c r="H1966" s="2"/>
      <c r="I1966" s="2"/>
      <c r="J1966" s="2"/>
      <c r="K1966" s="2"/>
      <c r="L1966" s="2"/>
      <c r="M1966" s="2"/>
      <c r="N1966" s="2"/>
      <c r="O1966" s="2"/>
      <c r="P1966" s="2"/>
      <c r="Q1966" s="2"/>
      <c r="R1966" s="2"/>
      <c r="S1966" s="2"/>
      <c r="T1966" s="2"/>
      <c r="U1966" s="2"/>
      <c r="V1966" s="2"/>
      <c r="W1966" s="2"/>
      <c r="X1966" s="2"/>
      <c r="Y1966" s="2"/>
      <c r="Z1966" s="2"/>
    </row>
    <row r="1967" spans="1:26" ht="63.75">
      <c r="A1967" s="352">
        <v>44140</v>
      </c>
      <c r="B1967" s="338" t="s">
        <v>2894</v>
      </c>
      <c r="C1967" s="353" t="s">
        <v>2895</v>
      </c>
      <c r="D1967" s="2"/>
      <c r="E1967" s="2"/>
      <c r="F1967" s="3" t="s">
        <v>2896</v>
      </c>
      <c r="G1967" s="2"/>
      <c r="H1967" s="2"/>
      <c r="I1967" s="2"/>
      <c r="J1967" s="2"/>
      <c r="K1967" s="2"/>
      <c r="L1967" s="2"/>
      <c r="M1967" s="2"/>
      <c r="N1967" s="2"/>
      <c r="O1967" s="2"/>
      <c r="P1967" s="2"/>
      <c r="Q1967" s="2"/>
      <c r="R1967" s="2"/>
      <c r="S1967" s="2"/>
      <c r="T1967" s="2"/>
      <c r="U1967" s="2"/>
      <c r="V1967" s="2"/>
      <c r="W1967" s="2"/>
      <c r="X1967" s="2"/>
      <c r="Y1967" s="2"/>
      <c r="Z1967" s="2"/>
    </row>
    <row r="1968" spans="1:26" ht="51">
      <c r="A1968" s="334">
        <v>44140</v>
      </c>
      <c r="B1968" s="344" t="s">
        <v>2897</v>
      </c>
      <c r="C1968" s="339"/>
      <c r="D1968" s="2"/>
      <c r="E1968" s="2"/>
      <c r="F1968" s="2"/>
      <c r="G1968" s="2"/>
      <c r="H1968" s="2"/>
      <c r="I1968" s="2"/>
      <c r="J1968" s="2"/>
      <c r="K1968" s="2"/>
      <c r="L1968" s="2"/>
      <c r="M1968" s="2"/>
      <c r="N1968" s="2"/>
      <c r="O1968" s="2"/>
      <c r="P1968" s="2"/>
      <c r="Q1968" s="2"/>
      <c r="R1968" s="2"/>
      <c r="S1968" s="2"/>
      <c r="T1968" s="2"/>
      <c r="U1968" s="2"/>
      <c r="V1968" s="2"/>
      <c r="W1968" s="2"/>
      <c r="X1968" s="2"/>
      <c r="Y1968" s="2"/>
      <c r="Z1968" s="2"/>
    </row>
    <row r="1969" spans="1:26" ht="25.5">
      <c r="A1969" s="334">
        <v>44140</v>
      </c>
      <c r="B1969" s="344" t="s">
        <v>2898</v>
      </c>
      <c r="C1969" s="339"/>
      <c r="D1969" s="2"/>
      <c r="E1969" s="2"/>
      <c r="F1969" s="2"/>
      <c r="G1969" s="2"/>
      <c r="H1969" s="2"/>
      <c r="I1969" s="2"/>
      <c r="J1969" s="2"/>
      <c r="K1969" s="2"/>
      <c r="L1969" s="2"/>
      <c r="M1969" s="2"/>
      <c r="N1969" s="2"/>
      <c r="O1969" s="2"/>
      <c r="P1969" s="2"/>
      <c r="Q1969" s="2"/>
      <c r="R1969" s="2"/>
      <c r="S1969" s="2"/>
      <c r="T1969" s="2"/>
      <c r="U1969" s="2"/>
      <c r="V1969" s="2"/>
      <c r="W1969" s="2"/>
      <c r="X1969" s="2"/>
      <c r="Y1969" s="2"/>
      <c r="Z1969" s="2"/>
    </row>
    <row r="1970" spans="1:26" ht="102">
      <c r="A1970" s="334">
        <v>44140</v>
      </c>
      <c r="B1970" s="344" t="s">
        <v>2899</v>
      </c>
      <c r="C1970" s="339"/>
      <c r="D1970" s="2"/>
      <c r="E1970" s="2"/>
      <c r="F1970" s="2"/>
      <c r="G1970" s="2"/>
      <c r="H1970" s="2"/>
      <c r="I1970" s="2"/>
      <c r="J1970" s="2"/>
      <c r="K1970" s="2"/>
      <c r="L1970" s="2"/>
      <c r="M1970" s="2"/>
      <c r="N1970" s="2"/>
      <c r="O1970" s="2"/>
      <c r="P1970" s="2"/>
      <c r="Q1970" s="2"/>
      <c r="R1970" s="2"/>
      <c r="S1970" s="2"/>
      <c r="T1970" s="2"/>
      <c r="U1970" s="2"/>
      <c r="V1970" s="2"/>
      <c r="W1970" s="2"/>
      <c r="X1970" s="2"/>
      <c r="Y1970" s="2"/>
      <c r="Z1970" s="2"/>
    </row>
    <row r="1971" spans="1:26" ht="25.5">
      <c r="A1971" s="354"/>
      <c r="B1971" s="344" t="s">
        <v>2900</v>
      </c>
      <c r="C1971" s="339"/>
      <c r="D1971" s="2"/>
      <c r="E1971" s="2"/>
      <c r="F1971" s="2"/>
      <c r="G1971" s="2"/>
      <c r="H1971" s="2"/>
      <c r="I1971" s="2"/>
      <c r="J1971" s="2"/>
      <c r="K1971" s="2"/>
      <c r="L1971" s="2"/>
      <c r="M1971" s="2"/>
      <c r="N1971" s="2"/>
      <c r="O1971" s="2"/>
      <c r="P1971" s="2"/>
      <c r="Q1971" s="2"/>
      <c r="R1971" s="2"/>
      <c r="S1971" s="2"/>
      <c r="T1971" s="2"/>
      <c r="U1971" s="2"/>
      <c r="V1971" s="2"/>
      <c r="W1971" s="2"/>
      <c r="X1971" s="2"/>
      <c r="Y1971" s="2"/>
      <c r="Z1971" s="2"/>
    </row>
    <row r="1972" spans="1:26" ht="63.75">
      <c r="A1972" s="334">
        <v>44139</v>
      </c>
      <c r="B1972" s="344" t="s">
        <v>2901</v>
      </c>
      <c r="C1972" s="339"/>
      <c r="D1972" s="2"/>
      <c r="E1972" s="2"/>
      <c r="F1972" s="2"/>
      <c r="G1972" s="2"/>
      <c r="H1972" s="2"/>
      <c r="I1972" s="2"/>
      <c r="J1972" s="2"/>
      <c r="K1972" s="2"/>
      <c r="L1972" s="2"/>
      <c r="M1972" s="2"/>
      <c r="N1972" s="2"/>
      <c r="O1972" s="2"/>
      <c r="P1972" s="2"/>
      <c r="Q1972" s="2"/>
      <c r="R1972" s="2"/>
      <c r="S1972" s="2"/>
      <c r="T1972" s="2"/>
      <c r="U1972" s="2"/>
      <c r="V1972" s="2"/>
      <c r="W1972" s="2"/>
      <c r="X1972" s="2"/>
      <c r="Y1972" s="2"/>
      <c r="Z1972" s="2"/>
    </row>
    <row r="1973" spans="1:26" ht="25.5">
      <c r="A1973" s="334">
        <v>44139</v>
      </c>
      <c r="B1973" s="344" t="s">
        <v>2902</v>
      </c>
      <c r="C1973" s="339"/>
      <c r="D1973" s="2"/>
      <c r="E1973" s="2"/>
      <c r="F1973" s="2"/>
      <c r="G1973" s="2"/>
      <c r="H1973" s="2"/>
      <c r="I1973" s="2"/>
      <c r="J1973" s="2"/>
      <c r="K1973" s="2"/>
      <c r="L1973" s="2"/>
      <c r="M1973" s="2"/>
      <c r="N1973" s="2"/>
      <c r="O1973" s="2"/>
      <c r="P1973" s="2"/>
      <c r="Q1973" s="2"/>
      <c r="R1973" s="2"/>
      <c r="S1973" s="2"/>
      <c r="T1973" s="2"/>
      <c r="U1973" s="2"/>
      <c r="V1973" s="2"/>
      <c r="W1973" s="2"/>
      <c r="X1973" s="2"/>
      <c r="Y1973" s="2"/>
      <c r="Z1973" s="2"/>
    </row>
    <row r="1974" spans="1:26" ht="25.5">
      <c r="A1974" s="334">
        <v>44139</v>
      </c>
      <c r="B1974" s="344" t="s">
        <v>2903</v>
      </c>
      <c r="C1974" s="339"/>
      <c r="D1974" s="2"/>
      <c r="E1974" s="2"/>
      <c r="F1974" s="2"/>
      <c r="G1974" s="2"/>
      <c r="H1974" s="2"/>
      <c r="I1974" s="2"/>
      <c r="J1974" s="2"/>
      <c r="K1974" s="2"/>
      <c r="L1974" s="2"/>
      <c r="M1974" s="2"/>
      <c r="N1974" s="2"/>
      <c r="O1974" s="2"/>
      <c r="P1974" s="2"/>
      <c r="Q1974" s="2"/>
      <c r="R1974" s="2"/>
      <c r="S1974" s="2"/>
      <c r="T1974" s="2"/>
      <c r="U1974" s="2"/>
      <c r="V1974" s="2"/>
      <c r="W1974" s="2"/>
      <c r="X1974" s="2"/>
      <c r="Y1974" s="2"/>
      <c r="Z1974" s="2"/>
    </row>
    <row r="1975" spans="1:26" ht="25.5">
      <c r="A1975" s="334">
        <v>44139</v>
      </c>
      <c r="B1975" s="344" t="s">
        <v>2904</v>
      </c>
      <c r="C1975" s="339"/>
      <c r="D1975" s="2"/>
      <c r="E1975" s="2"/>
      <c r="F1975" s="2"/>
      <c r="G1975" s="2"/>
      <c r="H1975" s="2"/>
      <c r="I1975" s="2"/>
      <c r="J1975" s="2"/>
      <c r="K1975" s="2"/>
      <c r="L1975" s="2"/>
      <c r="M1975" s="2"/>
      <c r="N1975" s="2"/>
      <c r="O1975" s="2"/>
      <c r="P1975" s="2"/>
      <c r="Q1975" s="2"/>
      <c r="R1975" s="2"/>
      <c r="S1975" s="2"/>
      <c r="T1975" s="2"/>
      <c r="U1975" s="2"/>
      <c r="V1975" s="2"/>
      <c r="W1975" s="2"/>
      <c r="X1975" s="2"/>
      <c r="Y1975" s="2"/>
      <c r="Z1975" s="2"/>
    </row>
    <row r="1976" spans="1:26" ht="12.75">
      <c r="A1976" s="334"/>
      <c r="B1976" s="335" t="s">
        <v>2905</v>
      </c>
      <c r="C1976" s="339"/>
      <c r="D1976" s="2"/>
      <c r="E1976" s="2"/>
      <c r="F1976" s="2"/>
      <c r="G1976" s="2"/>
      <c r="H1976" s="2"/>
      <c r="I1976" s="2"/>
      <c r="J1976" s="2"/>
      <c r="K1976" s="2"/>
      <c r="L1976" s="2"/>
      <c r="M1976" s="2"/>
      <c r="N1976" s="2"/>
      <c r="O1976" s="2"/>
      <c r="P1976" s="2"/>
      <c r="Q1976" s="2"/>
      <c r="R1976" s="2"/>
      <c r="S1976" s="2"/>
      <c r="T1976" s="2"/>
      <c r="U1976" s="2"/>
      <c r="V1976" s="2"/>
      <c r="W1976" s="2"/>
      <c r="X1976" s="2"/>
      <c r="Y1976" s="2"/>
      <c r="Z1976" s="2"/>
    </row>
    <row r="1977" spans="1:26" ht="12.75">
      <c r="A1977" s="334">
        <v>44139</v>
      </c>
      <c r="B1977" s="344" t="s">
        <v>2906</v>
      </c>
      <c r="C1977" s="339"/>
      <c r="D1977" s="2"/>
      <c r="E1977" s="2"/>
      <c r="F1977" s="2"/>
      <c r="G1977" s="2"/>
      <c r="H1977" s="2"/>
      <c r="I1977" s="2"/>
      <c r="J1977" s="2"/>
      <c r="K1977" s="2"/>
      <c r="L1977" s="2"/>
      <c r="M1977" s="2"/>
      <c r="N1977" s="2"/>
      <c r="O1977" s="2"/>
      <c r="P1977" s="2"/>
      <c r="Q1977" s="2"/>
      <c r="R1977" s="2"/>
      <c r="S1977" s="2"/>
      <c r="T1977" s="2"/>
      <c r="U1977" s="2"/>
      <c r="V1977" s="2"/>
      <c r="W1977" s="2"/>
      <c r="X1977" s="2"/>
      <c r="Y1977" s="2"/>
      <c r="Z1977" s="2"/>
    </row>
    <row r="1978" spans="1:26" ht="114.75">
      <c r="A1978" s="334">
        <v>44139</v>
      </c>
      <c r="B1978" s="344" t="s">
        <v>2907</v>
      </c>
      <c r="C1978" s="339" t="s">
        <v>2908</v>
      </c>
      <c r="D1978" s="2"/>
      <c r="E1978" s="2"/>
      <c r="F1978" s="2"/>
      <c r="G1978" s="2"/>
      <c r="H1978" s="2"/>
      <c r="I1978" s="2"/>
      <c r="J1978" s="2"/>
      <c r="K1978" s="2"/>
      <c r="L1978" s="2"/>
      <c r="M1978" s="2"/>
      <c r="N1978" s="2"/>
      <c r="O1978" s="2"/>
      <c r="P1978" s="2"/>
      <c r="Q1978" s="2"/>
      <c r="R1978" s="2"/>
      <c r="S1978" s="2"/>
      <c r="T1978" s="2"/>
      <c r="U1978" s="2"/>
      <c r="V1978" s="2"/>
      <c r="W1978" s="2"/>
      <c r="X1978" s="2"/>
      <c r="Y1978" s="2"/>
      <c r="Z1978" s="2"/>
    </row>
    <row r="1979" spans="1:26" ht="102">
      <c r="A1979" s="334">
        <v>44139</v>
      </c>
      <c r="B1979" s="344" t="s">
        <v>2909</v>
      </c>
      <c r="C1979" s="339" t="s">
        <v>2910</v>
      </c>
      <c r="D1979" s="3" t="s">
        <v>2911</v>
      </c>
      <c r="E1979" s="2"/>
      <c r="F1979" s="2"/>
      <c r="G1979" s="2"/>
      <c r="H1979" s="2"/>
      <c r="I1979" s="2"/>
      <c r="J1979" s="2"/>
      <c r="K1979" s="2"/>
      <c r="L1979" s="2"/>
      <c r="M1979" s="2"/>
      <c r="N1979" s="2"/>
      <c r="O1979" s="2"/>
      <c r="P1979" s="2"/>
      <c r="Q1979" s="2"/>
      <c r="R1979" s="2"/>
      <c r="S1979" s="2"/>
      <c r="T1979" s="2"/>
      <c r="U1979" s="2"/>
      <c r="V1979" s="2"/>
      <c r="W1979" s="2"/>
      <c r="X1979" s="2"/>
      <c r="Y1979" s="2"/>
      <c r="Z1979" s="2"/>
    </row>
    <row r="1980" spans="1:26" ht="165.75">
      <c r="A1980" s="334">
        <v>44139</v>
      </c>
      <c r="B1980" s="344" t="s">
        <v>2912</v>
      </c>
      <c r="C1980" s="18" t="s">
        <v>2913</v>
      </c>
      <c r="D1980" s="2"/>
      <c r="E1980" s="2"/>
      <c r="F1980" s="2"/>
      <c r="G1980" s="2"/>
      <c r="H1980" s="2"/>
      <c r="I1980" s="2"/>
      <c r="J1980" s="2"/>
      <c r="K1980" s="2"/>
      <c r="L1980" s="2"/>
      <c r="M1980" s="2"/>
      <c r="N1980" s="2"/>
      <c r="O1980" s="2"/>
      <c r="P1980" s="2"/>
      <c r="Q1980" s="2"/>
      <c r="R1980" s="2"/>
      <c r="S1980" s="2"/>
      <c r="T1980" s="2"/>
      <c r="U1980" s="2"/>
      <c r="V1980" s="2"/>
      <c r="W1980" s="2"/>
      <c r="X1980" s="2"/>
      <c r="Y1980" s="2"/>
      <c r="Z1980" s="2"/>
    </row>
    <row r="1981" spans="1:26" ht="25.5">
      <c r="A1981" s="334">
        <v>44139</v>
      </c>
      <c r="B1981" s="344" t="s">
        <v>2914</v>
      </c>
      <c r="C1981" s="339"/>
      <c r="D1981" s="2"/>
      <c r="E1981" s="2"/>
      <c r="F1981" s="2"/>
      <c r="G1981" s="2"/>
      <c r="H1981" s="2"/>
      <c r="I1981" s="2"/>
      <c r="J1981" s="2"/>
      <c r="K1981" s="2"/>
      <c r="L1981" s="2"/>
      <c r="M1981" s="2"/>
      <c r="N1981" s="2"/>
      <c r="O1981" s="2"/>
      <c r="P1981" s="2"/>
      <c r="Q1981" s="2"/>
      <c r="R1981" s="2"/>
      <c r="S1981" s="2"/>
      <c r="T1981" s="2"/>
      <c r="U1981" s="2"/>
      <c r="V1981" s="2"/>
      <c r="W1981" s="2"/>
      <c r="X1981" s="2"/>
      <c r="Y1981" s="2"/>
      <c r="Z1981" s="2"/>
    </row>
    <row r="1982" spans="1:26" ht="38.25">
      <c r="A1982" s="334">
        <v>44139</v>
      </c>
      <c r="B1982" s="344" t="s">
        <v>2915</v>
      </c>
      <c r="C1982" s="339" t="s">
        <v>2916</v>
      </c>
      <c r="D1982" s="2"/>
      <c r="E1982" s="2"/>
      <c r="F1982" s="2"/>
      <c r="G1982" s="2"/>
      <c r="H1982" s="2"/>
      <c r="I1982" s="2"/>
      <c r="J1982" s="2"/>
      <c r="K1982" s="2"/>
      <c r="L1982" s="2"/>
      <c r="M1982" s="2"/>
      <c r="N1982" s="2"/>
      <c r="O1982" s="2"/>
      <c r="P1982" s="2"/>
      <c r="Q1982" s="2"/>
      <c r="R1982" s="2"/>
      <c r="S1982" s="2"/>
      <c r="T1982" s="2"/>
      <c r="U1982" s="2"/>
      <c r="V1982" s="2"/>
      <c r="W1982" s="2"/>
      <c r="X1982" s="2"/>
      <c r="Y1982" s="2"/>
      <c r="Z1982" s="2"/>
    </row>
    <row r="1983" spans="1:26" ht="25.5">
      <c r="A1983" s="355">
        <v>44139</v>
      </c>
      <c r="B1983" s="356" t="s">
        <v>2917</v>
      </c>
      <c r="C1983" s="339"/>
      <c r="D1983" s="2"/>
      <c r="E1983" s="2"/>
      <c r="F1983" s="2"/>
      <c r="G1983" s="2"/>
      <c r="H1983" s="2"/>
      <c r="I1983" s="2"/>
      <c r="J1983" s="2"/>
      <c r="K1983" s="2"/>
      <c r="L1983" s="2"/>
      <c r="M1983" s="2"/>
      <c r="N1983" s="2"/>
      <c r="O1983" s="2"/>
      <c r="P1983" s="2"/>
      <c r="Q1983" s="2"/>
      <c r="R1983" s="2"/>
      <c r="S1983" s="2"/>
      <c r="T1983" s="2"/>
      <c r="U1983" s="2"/>
      <c r="V1983" s="2"/>
      <c r="W1983" s="2"/>
      <c r="X1983" s="2"/>
      <c r="Y1983" s="2"/>
      <c r="Z1983" s="2"/>
    </row>
    <row r="1984" spans="1:26" ht="63.75">
      <c r="A1984" s="334">
        <v>44139</v>
      </c>
      <c r="B1984" s="344" t="s">
        <v>2918</v>
      </c>
      <c r="C1984" s="339"/>
      <c r="D1984" s="2"/>
      <c r="E1984" s="2"/>
      <c r="F1984" s="2"/>
      <c r="G1984" s="2"/>
      <c r="H1984" s="2"/>
      <c r="I1984" s="2"/>
      <c r="J1984" s="2"/>
      <c r="K1984" s="2"/>
      <c r="L1984" s="2"/>
      <c r="M1984" s="2"/>
      <c r="N1984" s="2"/>
      <c r="O1984" s="2"/>
      <c r="P1984" s="2"/>
      <c r="Q1984" s="2"/>
      <c r="R1984" s="2"/>
      <c r="S1984" s="2"/>
      <c r="T1984" s="2"/>
      <c r="U1984" s="2"/>
      <c r="V1984" s="2"/>
      <c r="W1984" s="2"/>
      <c r="X1984" s="2"/>
      <c r="Y1984" s="2"/>
      <c r="Z1984" s="2"/>
    </row>
    <row r="1985" spans="1:26" ht="38.25">
      <c r="A1985" s="334">
        <v>44139</v>
      </c>
      <c r="B1985" s="344" t="s">
        <v>2919</v>
      </c>
      <c r="C1985" s="339"/>
      <c r="D1985" s="2"/>
      <c r="E1985" s="2"/>
      <c r="F1985" s="2"/>
      <c r="G1985" s="2"/>
      <c r="H1985" s="2"/>
      <c r="I1985" s="2"/>
      <c r="J1985" s="2"/>
      <c r="K1985" s="2"/>
      <c r="L1985" s="2"/>
      <c r="M1985" s="2"/>
      <c r="N1985" s="2"/>
      <c r="O1985" s="2"/>
      <c r="P1985" s="2"/>
      <c r="Q1985" s="2"/>
      <c r="R1985" s="2"/>
      <c r="S1985" s="2"/>
      <c r="T1985" s="2"/>
      <c r="U1985" s="2"/>
      <c r="V1985" s="2"/>
      <c r="W1985" s="2"/>
      <c r="X1985" s="2"/>
      <c r="Y1985" s="2"/>
      <c r="Z1985" s="2"/>
    </row>
    <row r="1986" spans="1:26" ht="25.5">
      <c r="A1986" s="334">
        <v>44139</v>
      </c>
      <c r="B1986" s="344" t="s">
        <v>2920</v>
      </c>
      <c r="C1986" s="339"/>
      <c r="D1986" s="2"/>
      <c r="E1986" s="2"/>
      <c r="F1986" s="2"/>
      <c r="G1986" s="2"/>
      <c r="H1986" s="2"/>
      <c r="I1986" s="2"/>
      <c r="J1986" s="2"/>
      <c r="K1986" s="2"/>
      <c r="L1986" s="2"/>
      <c r="M1986" s="2"/>
      <c r="N1986" s="2"/>
      <c r="O1986" s="2"/>
      <c r="P1986" s="2"/>
      <c r="Q1986" s="2"/>
      <c r="R1986" s="2"/>
      <c r="S1986" s="2"/>
      <c r="T1986" s="2"/>
      <c r="U1986" s="2"/>
      <c r="V1986" s="2"/>
      <c r="W1986" s="2"/>
      <c r="X1986" s="2"/>
      <c r="Y1986" s="2"/>
      <c r="Z1986" s="2"/>
    </row>
    <row r="1987" spans="1:26" ht="89.25">
      <c r="A1987" s="334">
        <v>44139</v>
      </c>
      <c r="B1987" s="344" t="s">
        <v>2921</v>
      </c>
      <c r="C1987" s="339" t="s">
        <v>2922</v>
      </c>
      <c r="D1987" s="2"/>
      <c r="E1987" s="2"/>
      <c r="F1987" s="2"/>
      <c r="G1987" s="2"/>
      <c r="H1987" s="2"/>
      <c r="I1987" s="2"/>
      <c r="J1987" s="2"/>
      <c r="K1987" s="2"/>
      <c r="L1987" s="2"/>
      <c r="M1987" s="2"/>
      <c r="N1987" s="2"/>
      <c r="O1987" s="2"/>
      <c r="P1987" s="2"/>
      <c r="Q1987" s="2"/>
      <c r="R1987" s="2"/>
      <c r="S1987" s="2"/>
      <c r="T1987" s="2"/>
      <c r="U1987" s="2"/>
      <c r="V1987" s="2"/>
      <c r="W1987" s="2"/>
      <c r="X1987" s="2"/>
      <c r="Y1987" s="2"/>
      <c r="Z1987" s="2"/>
    </row>
    <row r="1988" spans="1:26" ht="51">
      <c r="A1988" s="334">
        <v>44138</v>
      </c>
      <c r="B1988" s="344" t="s">
        <v>2923</v>
      </c>
      <c r="C1988" s="339"/>
      <c r="D1988" s="2"/>
      <c r="E1988" s="2"/>
      <c r="F1988" s="2"/>
      <c r="G1988" s="2"/>
      <c r="H1988" s="2"/>
      <c r="I1988" s="2"/>
      <c r="J1988" s="2"/>
      <c r="K1988" s="2"/>
      <c r="L1988" s="2"/>
      <c r="M1988" s="2"/>
      <c r="N1988" s="2"/>
      <c r="O1988" s="2"/>
      <c r="P1988" s="2"/>
      <c r="Q1988" s="2"/>
      <c r="R1988" s="2"/>
      <c r="S1988" s="2"/>
      <c r="T1988" s="2"/>
      <c r="U1988" s="2"/>
      <c r="V1988" s="2"/>
      <c r="W1988" s="2"/>
      <c r="X1988" s="2"/>
      <c r="Y1988" s="2"/>
      <c r="Z1988" s="2"/>
    </row>
    <row r="1989" spans="1:26" ht="25.5">
      <c r="A1989" s="334">
        <v>44138</v>
      </c>
      <c r="B1989" s="357" t="s">
        <v>2924</v>
      </c>
      <c r="C1989" s="339"/>
      <c r="D1989" s="2"/>
      <c r="E1989" s="2"/>
      <c r="F1989" s="2"/>
      <c r="G1989" s="2"/>
      <c r="H1989" s="2"/>
      <c r="I1989" s="2"/>
      <c r="J1989" s="2"/>
      <c r="K1989" s="2"/>
      <c r="L1989" s="2"/>
      <c r="M1989" s="2"/>
      <c r="N1989" s="2"/>
      <c r="O1989" s="2"/>
      <c r="P1989" s="2"/>
      <c r="Q1989" s="2"/>
      <c r="R1989" s="2"/>
      <c r="S1989" s="2"/>
      <c r="T1989" s="2"/>
      <c r="U1989" s="2"/>
      <c r="V1989" s="2"/>
      <c r="W1989" s="2"/>
      <c r="X1989" s="2"/>
      <c r="Y1989" s="2"/>
      <c r="Z1989" s="2"/>
    </row>
    <row r="1990" spans="1:26" ht="38.25">
      <c r="A1990" s="334">
        <v>44138</v>
      </c>
      <c r="B1990" s="344" t="s">
        <v>2925</v>
      </c>
      <c r="C1990" s="339"/>
      <c r="D1990" s="2"/>
      <c r="E1990" s="2"/>
      <c r="F1990" s="2"/>
      <c r="G1990" s="2"/>
      <c r="H1990" s="2"/>
      <c r="I1990" s="2"/>
      <c r="J1990" s="2"/>
      <c r="K1990" s="2"/>
      <c r="L1990" s="2"/>
      <c r="M1990" s="2"/>
      <c r="N1990" s="2"/>
      <c r="O1990" s="2"/>
      <c r="P1990" s="2"/>
      <c r="Q1990" s="2"/>
      <c r="R1990" s="2"/>
      <c r="S1990" s="2"/>
      <c r="T1990" s="2"/>
      <c r="U1990" s="2"/>
      <c r="V1990" s="2"/>
      <c r="W1990" s="2"/>
      <c r="X1990" s="2"/>
      <c r="Y1990" s="2"/>
      <c r="Z1990" s="2"/>
    </row>
    <row r="1991" spans="1:26" ht="51">
      <c r="A1991" s="334">
        <v>44138</v>
      </c>
      <c r="B1991" s="344" t="s">
        <v>2926</v>
      </c>
      <c r="C1991" s="339" t="s">
        <v>2927</v>
      </c>
      <c r="D1991" s="2"/>
      <c r="E1991" s="2"/>
      <c r="F1991" s="2"/>
      <c r="G1991" s="2"/>
      <c r="H1991" s="2"/>
      <c r="I1991" s="2"/>
      <c r="J1991" s="2"/>
      <c r="K1991" s="2"/>
      <c r="L1991" s="2"/>
      <c r="M1991" s="2"/>
      <c r="N1991" s="2"/>
      <c r="O1991" s="2"/>
      <c r="P1991" s="2"/>
      <c r="Q1991" s="2"/>
      <c r="R1991" s="2"/>
      <c r="S1991" s="2"/>
      <c r="T1991" s="2"/>
      <c r="U1991" s="2"/>
      <c r="V1991" s="2"/>
      <c r="W1991" s="2"/>
      <c r="X1991" s="2"/>
      <c r="Y1991" s="2"/>
      <c r="Z1991" s="2"/>
    </row>
    <row r="1992" spans="1:26" ht="76.5">
      <c r="A1992" s="334">
        <v>44138</v>
      </c>
      <c r="B1992" s="344" t="s">
        <v>2928</v>
      </c>
      <c r="C1992" s="339" t="s">
        <v>2929</v>
      </c>
      <c r="D1992" s="2"/>
      <c r="E1992" s="2"/>
      <c r="F1992" s="2"/>
      <c r="G1992" s="2"/>
      <c r="H1992" s="2"/>
      <c r="I1992" s="2"/>
      <c r="J1992" s="2"/>
      <c r="K1992" s="2"/>
      <c r="L1992" s="2"/>
      <c r="M1992" s="2"/>
      <c r="N1992" s="2"/>
      <c r="O1992" s="2"/>
      <c r="P1992" s="2"/>
      <c r="Q1992" s="2"/>
      <c r="R1992" s="2"/>
      <c r="S1992" s="2"/>
      <c r="T1992" s="2"/>
      <c r="U1992" s="2"/>
      <c r="V1992" s="2"/>
      <c r="W1992" s="2"/>
      <c r="X1992" s="2"/>
      <c r="Y1992" s="2"/>
      <c r="Z1992" s="2"/>
    </row>
    <row r="1993" spans="1:26" ht="63.75">
      <c r="A1993" s="334">
        <v>44138</v>
      </c>
      <c r="B1993" s="344" t="s">
        <v>2930</v>
      </c>
      <c r="C1993" s="339"/>
      <c r="D1993" s="2"/>
      <c r="E1993" s="2"/>
      <c r="F1993" s="2"/>
      <c r="G1993" s="2"/>
      <c r="H1993" s="2"/>
      <c r="I1993" s="2"/>
      <c r="J1993" s="2"/>
      <c r="K1993" s="2"/>
      <c r="L1993" s="2"/>
      <c r="M1993" s="2"/>
      <c r="N1993" s="2"/>
      <c r="O1993" s="2"/>
      <c r="P1993" s="2"/>
      <c r="Q1993" s="2"/>
      <c r="R1993" s="2"/>
      <c r="S1993" s="2"/>
      <c r="T1993" s="2"/>
      <c r="U1993" s="2"/>
      <c r="V1993" s="2"/>
      <c r="W1993" s="2"/>
      <c r="X1993" s="2"/>
      <c r="Y1993" s="2"/>
      <c r="Z1993" s="2"/>
    </row>
    <row r="1994" spans="1:26" ht="38.25">
      <c r="A1994" s="334">
        <v>44138</v>
      </c>
      <c r="B1994" s="344" t="s">
        <v>2931</v>
      </c>
      <c r="C1994" s="339"/>
      <c r="D1994" s="2"/>
      <c r="E1994" s="2"/>
      <c r="F1994" s="2"/>
      <c r="G1994" s="2"/>
      <c r="H1994" s="2"/>
      <c r="I1994" s="2"/>
      <c r="J1994" s="2"/>
      <c r="K1994" s="2"/>
      <c r="L1994" s="2"/>
      <c r="M1994" s="2"/>
      <c r="N1994" s="2"/>
      <c r="O1994" s="2"/>
      <c r="P1994" s="2"/>
      <c r="Q1994" s="2"/>
      <c r="R1994" s="2"/>
      <c r="S1994" s="2"/>
      <c r="T1994" s="2"/>
      <c r="U1994" s="2"/>
      <c r="V1994" s="2"/>
      <c r="W1994" s="2"/>
      <c r="X1994" s="2"/>
      <c r="Y1994" s="2"/>
      <c r="Z1994" s="2"/>
    </row>
    <row r="1995" spans="1:26" ht="12.75">
      <c r="A1995" s="334">
        <v>44138</v>
      </c>
      <c r="B1995" s="344" t="s">
        <v>2932</v>
      </c>
      <c r="C1995" s="339"/>
      <c r="D1995" s="2"/>
      <c r="E1995" s="2"/>
      <c r="F1995" s="2"/>
      <c r="G1995" s="2"/>
      <c r="H1995" s="2"/>
      <c r="I1995" s="2"/>
      <c r="J1995" s="2"/>
      <c r="K1995" s="2"/>
      <c r="L1995" s="2"/>
      <c r="M1995" s="2"/>
      <c r="N1995" s="2"/>
      <c r="O1995" s="2"/>
      <c r="P1995" s="2"/>
      <c r="Q1995" s="2"/>
      <c r="R1995" s="2"/>
      <c r="S1995" s="2"/>
      <c r="T1995" s="2"/>
      <c r="U1995" s="2"/>
      <c r="V1995" s="2"/>
      <c r="W1995" s="2"/>
      <c r="X1995" s="2"/>
      <c r="Y1995" s="2"/>
      <c r="Z1995" s="2"/>
    </row>
    <row r="1996" spans="1:26" ht="63.75">
      <c r="A1996" s="334">
        <v>44138</v>
      </c>
      <c r="B1996" s="344" t="s">
        <v>2933</v>
      </c>
      <c r="C1996" s="339" t="s">
        <v>2934</v>
      </c>
      <c r="D1996" s="2"/>
      <c r="E1996" s="2"/>
      <c r="F1996" s="2"/>
      <c r="G1996" s="2"/>
      <c r="H1996" s="2"/>
      <c r="I1996" s="2"/>
      <c r="J1996" s="2"/>
      <c r="K1996" s="2"/>
      <c r="L1996" s="2"/>
      <c r="M1996" s="2"/>
      <c r="N1996" s="2"/>
      <c r="O1996" s="2"/>
      <c r="P1996" s="2"/>
      <c r="Q1996" s="2"/>
      <c r="R1996" s="2"/>
      <c r="S1996" s="2"/>
      <c r="T1996" s="2"/>
      <c r="U1996" s="2"/>
      <c r="V1996" s="2"/>
      <c r="W1996" s="2"/>
      <c r="X1996" s="2"/>
      <c r="Y1996" s="2"/>
      <c r="Z1996" s="2"/>
    </row>
    <row r="1997" spans="1:26" ht="102">
      <c r="A1997" s="334">
        <v>44138</v>
      </c>
      <c r="B1997" s="333" t="s">
        <v>2935</v>
      </c>
      <c r="C1997" s="339"/>
      <c r="D1997" s="2"/>
      <c r="E1997" s="2"/>
      <c r="F1997" s="2"/>
      <c r="G1997" s="2"/>
      <c r="H1997" s="2"/>
      <c r="I1997" s="2"/>
      <c r="J1997" s="2"/>
      <c r="K1997" s="2"/>
      <c r="L1997" s="2"/>
      <c r="M1997" s="2"/>
      <c r="N1997" s="2"/>
      <c r="O1997" s="2"/>
      <c r="P1997" s="2"/>
      <c r="Q1997" s="2"/>
      <c r="R1997" s="2"/>
      <c r="S1997" s="2"/>
      <c r="T1997" s="2"/>
      <c r="U1997" s="2"/>
      <c r="V1997" s="2"/>
      <c r="W1997" s="2"/>
      <c r="X1997" s="2"/>
      <c r="Y1997" s="2"/>
      <c r="Z1997" s="2"/>
    </row>
    <row r="1998" spans="1:26" ht="38.25">
      <c r="A1998" s="358">
        <v>44138</v>
      </c>
      <c r="B1998" s="359" t="s">
        <v>2936</v>
      </c>
      <c r="C1998" s="339"/>
      <c r="D1998" s="2"/>
      <c r="E1998" s="2"/>
      <c r="F1998" s="2"/>
      <c r="G1998" s="2"/>
      <c r="H1998" s="2"/>
      <c r="I1998" s="2"/>
      <c r="J1998" s="2"/>
      <c r="K1998" s="2"/>
      <c r="L1998" s="2"/>
      <c r="M1998" s="2"/>
      <c r="N1998" s="2"/>
      <c r="O1998" s="2"/>
      <c r="P1998" s="2"/>
      <c r="Q1998" s="2"/>
      <c r="R1998" s="2"/>
      <c r="S1998" s="2"/>
      <c r="T1998" s="2"/>
      <c r="U1998" s="2"/>
      <c r="V1998" s="2"/>
      <c r="W1998" s="2"/>
      <c r="X1998" s="2"/>
      <c r="Y1998" s="2"/>
      <c r="Z1998" s="2"/>
    </row>
    <row r="1999" spans="1:26" ht="89.25">
      <c r="A1999" s="360">
        <v>44138</v>
      </c>
      <c r="B1999" s="361" t="s">
        <v>2937</v>
      </c>
      <c r="C1999" s="339" t="s">
        <v>2938</v>
      </c>
      <c r="D1999" s="339"/>
      <c r="E1999" s="2"/>
      <c r="F1999" s="2"/>
      <c r="G1999" s="2"/>
      <c r="H1999" s="2"/>
      <c r="I1999" s="2"/>
      <c r="J1999" s="2"/>
      <c r="K1999" s="2"/>
      <c r="L1999" s="2"/>
      <c r="M1999" s="2"/>
      <c r="N1999" s="2"/>
      <c r="O1999" s="2"/>
      <c r="P1999" s="2"/>
      <c r="Q1999" s="2"/>
      <c r="R1999" s="2"/>
      <c r="S1999" s="2"/>
      <c r="T1999" s="2"/>
      <c r="U1999" s="2"/>
      <c r="V1999" s="2"/>
      <c r="W1999" s="2"/>
      <c r="X1999" s="2"/>
      <c r="Y1999" s="2"/>
      <c r="Z1999" s="2"/>
    </row>
    <row r="2000" spans="1:26" ht="25.5">
      <c r="A2000" s="360">
        <v>44138</v>
      </c>
      <c r="B2000" s="338" t="s">
        <v>2939</v>
      </c>
      <c r="C2000" s="339" t="s">
        <v>2940</v>
      </c>
      <c r="D2000" s="2"/>
      <c r="E2000" s="2"/>
      <c r="F2000" s="2"/>
      <c r="G2000" s="2"/>
      <c r="H2000" s="2"/>
      <c r="I2000" s="2"/>
      <c r="J2000" s="2"/>
      <c r="K2000" s="2"/>
      <c r="L2000" s="2"/>
      <c r="M2000" s="2"/>
      <c r="N2000" s="2"/>
      <c r="O2000" s="2"/>
      <c r="P2000" s="2"/>
      <c r="Q2000" s="2"/>
      <c r="R2000" s="2"/>
      <c r="S2000" s="2"/>
      <c r="T2000" s="2"/>
      <c r="U2000" s="2"/>
      <c r="V2000" s="2"/>
      <c r="W2000" s="2"/>
      <c r="X2000" s="2"/>
      <c r="Y2000" s="2"/>
      <c r="Z2000" s="2"/>
    </row>
    <row r="2001" spans="1:26" ht="12.75">
      <c r="A2001" s="362">
        <v>44138</v>
      </c>
      <c r="B2001" s="335" t="s">
        <v>2941</v>
      </c>
      <c r="C2001" s="339"/>
      <c r="D2001" s="2"/>
      <c r="E2001" s="2"/>
      <c r="F2001" s="2"/>
      <c r="G2001" s="2"/>
      <c r="H2001" s="2"/>
      <c r="I2001" s="2"/>
      <c r="J2001" s="2"/>
      <c r="K2001" s="2"/>
      <c r="L2001" s="2"/>
      <c r="M2001" s="2"/>
      <c r="N2001" s="2"/>
      <c r="O2001" s="2"/>
      <c r="P2001" s="2"/>
      <c r="Q2001" s="2"/>
      <c r="R2001" s="2"/>
      <c r="S2001" s="2"/>
      <c r="T2001" s="2"/>
      <c r="U2001" s="2"/>
      <c r="V2001" s="2"/>
      <c r="W2001" s="2"/>
      <c r="X2001" s="2"/>
      <c r="Y2001" s="2"/>
      <c r="Z2001" s="2"/>
    </row>
    <row r="2002" spans="1:26" ht="51">
      <c r="A2002" s="362">
        <v>44138</v>
      </c>
      <c r="B2002" s="344" t="s">
        <v>2942</v>
      </c>
      <c r="C2002" s="339"/>
      <c r="D2002" s="2"/>
      <c r="E2002" s="2"/>
      <c r="F2002" s="2"/>
      <c r="G2002" s="2"/>
      <c r="H2002" s="2"/>
      <c r="I2002" s="2"/>
      <c r="J2002" s="2"/>
      <c r="K2002" s="2"/>
      <c r="L2002" s="2"/>
      <c r="M2002" s="2"/>
      <c r="N2002" s="2"/>
      <c r="O2002" s="2"/>
      <c r="P2002" s="2"/>
      <c r="Q2002" s="2"/>
      <c r="R2002" s="2"/>
      <c r="S2002" s="2"/>
      <c r="T2002" s="2"/>
      <c r="U2002" s="2"/>
      <c r="V2002" s="2"/>
      <c r="W2002" s="2"/>
      <c r="X2002" s="2"/>
      <c r="Y2002" s="2"/>
      <c r="Z2002" s="2"/>
    </row>
    <row r="2003" spans="1:26" ht="38.25">
      <c r="A2003" s="362">
        <v>44138</v>
      </c>
      <c r="B2003" s="344" t="s">
        <v>2943</v>
      </c>
      <c r="C2003" s="339"/>
      <c r="D2003" s="2"/>
      <c r="E2003" s="2"/>
      <c r="F2003" s="2"/>
      <c r="G2003" s="2"/>
      <c r="H2003" s="2"/>
      <c r="I2003" s="2"/>
      <c r="J2003" s="2"/>
      <c r="K2003" s="2"/>
      <c r="L2003" s="2"/>
      <c r="M2003" s="2"/>
      <c r="N2003" s="2"/>
      <c r="O2003" s="2"/>
      <c r="P2003" s="2"/>
      <c r="Q2003" s="2"/>
      <c r="R2003" s="2"/>
      <c r="S2003" s="2"/>
      <c r="T2003" s="2"/>
      <c r="U2003" s="2"/>
      <c r="V2003" s="2"/>
      <c r="W2003" s="2"/>
      <c r="X2003" s="2"/>
      <c r="Y2003" s="2"/>
      <c r="Z2003" s="2"/>
    </row>
    <row r="2004" spans="1:26" ht="12.75">
      <c r="A2004" s="362">
        <v>44138</v>
      </c>
      <c r="B2004" s="344" t="s">
        <v>2944</v>
      </c>
      <c r="C2004" s="339"/>
      <c r="D2004" s="2"/>
      <c r="E2004" s="2"/>
      <c r="F2004" s="2"/>
      <c r="G2004" s="2"/>
      <c r="H2004" s="2"/>
      <c r="I2004" s="2"/>
      <c r="J2004" s="2"/>
      <c r="K2004" s="2"/>
      <c r="L2004" s="2"/>
      <c r="M2004" s="2"/>
      <c r="N2004" s="2"/>
      <c r="O2004" s="2"/>
      <c r="P2004" s="2"/>
      <c r="Q2004" s="2"/>
      <c r="R2004" s="2"/>
      <c r="S2004" s="2"/>
      <c r="T2004" s="2"/>
      <c r="U2004" s="2"/>
      <c r="V2004" s="2"/>
      <c r="W2004" s="2"/>
      <c r="X2004" s="2"/>
      <c r="Y2004" s="2"/>
      <c r="Z2004" s="2"/>
    </row>
    <row r="2005" spans="1:26" ht="63.75">
      <c r="A2005" s="362">
        <v>44138</v>
      </c>
      <c r="B2005" s="344" t="s">
        <v>2945</v>
      </c>
      <c r="C2005" s="339"/>
      <c r="D2005" s="2"/>
      <c r="E2005" s="2"/>
      <c r="F2005" s="2"/>
      <c r="G2005" s="2"/>
      <c r="H2005" s="2"/>
      <c r="I2005" s="2"/>
      <c r="J2005" s="2"/>
      <c r="K2005" s="2"/>
      <c r="L2005" s="2"/>
      <c r="M2005" s="2"/>
      <c r="N2005" s="2"/>
      <c r="O2005" s="2"/>
      <c r="P2005" s="2"/>
      <c r="Q2005" s="2"/>
      <c r="R2005" s="2"/>
      <c r="S2005" s="2"/>
      <c r="T2005" s="2"/>
      <c r="U2005" s="2"/>
      <c r="V2005" s="2"/>
      <c r="W2005" s="2"/>
      <c r="X2005" s="2"/>
      <c r="Y2005" s="2"/>
      <c r="Z2005" s="2"/>
    </row>
    <row r="2006" spans="1:26" ht="25.5">
      <c r="A2006" s="362">
        <v>44138</v>
      </c>
      <c r="B2006" s="344" t="s">
        <v>2946</v>
      </c>
      <c r="C2006" s="339"/>
      <c r="D2006" s="2"/>
      <c r="E2006" s="2"/>
      <c r="F2006" s="2"/>
      <c r="G2006" s="2"/>
      <c r="H2006" s="2"/>
      <c r="I2006" s="2"/>
      <c r="J2006" s="2"/>
      <c r="K2006" s="2"/>
      <c r="L2006" s="2"/>
      <c r="M2006" s="2"/>
      <c r="N2006" s="2"/>
      <c r="O2006" s="2"/>
      <c r="P2006" s="2"/>
      <c r="Q2006" s="2"/>
      <c r="R2006" s="2"/>
      <c r="S2006" s="2"/>
      <c r="T2006" s="2"/>
      <c r="U2006" s="2"/>
      <c r="V2006" s="2"/>
      <c r="W2006" s="2"/>
      <c r="X2006" s="2"/>
      <c r="Y2006" s="2"/>
      <c r="Z2006" s="2"/>
    </row>
    <row r="2007" spans="1:26" ht="38.25">
      <c r="A2007" s="363">
        <v>44137</v>
      </c>
      <c r="B2007" s="344" t="s">
        <v>2947</v>
      </c>
      <c r="C2007" s="339"/>
      <c r="D2007" s="2"/>
      <c r="E2007" s="2"/>
      <c r="F2007" s="2"/>
      <c r="G2007" s="2"/>
      <c r="H2007" s="2"/>
      <c r="I2007" s="2"/>
      <c r="J2007" s="2"/>
      <c r="K2007" s="2"/>
      <c r="L2007" s="2"/>
      <c r="M2007" s="2"/>
      <c r="N2007" s="2"/>
      <c r="O2007" s="2"/>
      <c r="P2007" s="2"/>
      <c r="Q2007" s="2"/>
      <c r="R2007" s="2"/>
      <c r="S2007" s="2"/>
      <c r="T2007" s="2"/>
      <c r="U2007" s="2"/>
      <c r="V2007" s="2"/>
      <c r="W2007" s="2"/>
      <c r="X2007" s="2"/>
      <c r="Y2007" s="2"/>
      <c r="Z2007" s="2"/>
    </row>
    <row r="2008" spans="1:26" ht="51">
      <c r="A2008" s="363">
        <v>44137</v>
      </c>
      <c r="B2008" s="344" t="s">
        <v>2948</v>
      </c>
      <c r="C2008" s="339"/>
      <c r="D2008" s="2"/>
      <c r="E2008" s="2"/>
      <c r="F2008" s="2"/>
      <c r="G2008" s="2"/>
      <c r="H2008" s="2"/>
      <c r="I2008" s="2"/>
      <c r="J2008" s="2"/>
      <c r="K2008" s="2"/>
      <c r="L2008" s="2"/>
      <c r="M2008" s="2"/>
      <c r="N2008" s="2"/>
      <c r="O2008" s="2"/>
      <c r="P2008" s="2"/>
      <c r="Q2008" s="2"/>
      <c r="R2008" s="2"/>
      <c r="S2008" s="2"/>
      <c r="T2008" s="2"/>
      <c r="U2008" s="2"/>
      <c r="V2008" s="2"/>
      <c r="W2008" s="2"/>
      <c r="X2008" s="2"/>
      <c r="Y2008" s="2"/>
      <c r="Z2008" s="2"/>
    </row>
    <row r="2009" spans="1:26" ht="25.5">
      <c r="A2009" s="362">
        <v>44137</v>
      </c>
      <c r="B2009" s="344" t="s">
        <v>2949</v>
      </c>
      <c r="C2009" s="339"/>
      <c r="D2009" s="2"/>
      <c r="E2009" s="2"/>
      <c r="F2009" s="2"/>
      <c r="G2009" s="2"/>
      <c r="H2009" s="2"/>
      <c r="I2009" s="2"/>
      <c r="J2009" s="2"/>
      <c r="K2009" s="2"/>
      <c r="L2009" s="2"/>
      <c r="M2009" s="2"/>
      <c r="N2009" s="2"/>
      <c r="O2009" s="2"/>
      <c r="P2009" s="2"/>
      <c r="Q2009" s="2"/>
      <c r="R2009" s="2"/>
      <c r="S2009" s="2"/>
      <c r="T2009" s="2"/>
      <c r="U2009" s="2"/>
      <c r="V2009" s="2"/>
      <c r="W2009" s="2"/>
      <c r="X2009" s="2"/>
      <c r="Y2009" s="2"/>
      <c r="Z2009" s="2"/>
    </row>
    <row r="2010" spans="1:26" ht="63.75">
      <c r="A2010" s="362">
        <v>44137</v>
      </c>
      <c r="B2010" s="344" t="s">
        <v>2950</v>
      </c>
      <c r="C2010" s="339"/>
      <c r="D2010" s="2"/>
      <c r="E2010" s="2"/>
      <c r="F2010" s="2"/>
      <c r="G2010" s="2"/>
      <c r="H2010" s="2"/>
      <c r="I2010" s="2"/>
      <c r="J2010" s="2"/>
      <c r="K2010" s="2"/>
      <c r="L2010" s="2"/>
      <c r="M2010" s="2"/>
      <c r="N2010" s="2"/>
      <c r="O2010" s="2"/>
      <c r="P2010" s="2"/>
      <c r="Q2010" s="2"/>
      <c r="R2010" s="2"/>
      <c r="S2010" s="2"/>
      <c r="T2010" s="2"/>
      <c r="U2010" s="2"/>
      <c r="V2010" s="2"/>
      <c r="W2010" s="2"/>
      <c r="X2010" s="2"/>
      <c r="Y2010" s="2"/>
      <c r="Z2010" s="2"/>
    </row>
    <row r="2011" spans="1:26" ht="38.25">
      <c r="A2011" s="362">
        <v>44137</v>
      </c>
      <c r="B2011" s="344" t="s">
        <v>2951</v>
      </c>
      <c r="C2011" s="339" t="s">
        <v>887</v>
      </c>
      <c r="D2011" s="2"/>
      <c r="E2011" s="2"/>
      <c r="F2011" s="2"/>
      <c r="G2011" s="2"/>
      <c r="H2011" s="2"/>
      <c r="I2011" s="2"/>
      <c r="J2011" s="2"/>
      <c r="K2011" s="2"/>
      <c r="L2011" s="2"/>
      <c r="M2011" s="2"/>
      <c r="N2011" s="2"/>
      <c r="O2011" s="2"/>
      <c r="P2011" s="2"/>
      <c r="Q2011" s="2"/>
      <c r="R2011" s="2"/>
      <c r="S2011" s="2"/>
      <c r="T2011" s="2"/>
      <c r="U2011" s="2"/>
      <c r="V2011" s="2"/>
      <c r="W2011" s="2"/>
      <c r="X2011" s="2"/>
      <c r="Y2011" s="2"/>
      <c r="Z2011" s="2"/>
    </row>
    <row r="2012" spans="1:26" ht="25.5">
      <c r="A2012" s="362">
        <v>44137</v>
      </c>
      <c r="B2012" s="344" t="s">
        <v>2952</v>
      </c>
      <c r="C2012" s="339"/>
      <c r="D2012" s="2"/>
      <c r="E2012" s="2"/>
      <c r="F2012" s="2"/>
      <c r="G2012" s="2"/>
      <c r="H2012" s="2"/>
      <c r="I2012" s="2"/>
      <c r="J2012" s="2"/>
      <c r="K2012" s="2"/>
      <c r="L2012" s="2"/>
      <c r="M2012" s="2"/>
      <c r="N2012" s="2"/>
      <c r="O2012" s="2"/>
      <c r="P2012" s="2"/>
      <c r="Q2012" s="2"/>
      <c r="R2012" s="2"/>
      <c r="S2012" s="2"/>
      <c r="T2012" s="2"/>
      <c r="U2012" s="2"/>
      <c r="V2012" s="2"/>
      <c r="W2012" s="2"/>
      <c r="X2012" s="2"/>
      <c r="Y2012" s="2"/>
      <c r="Z2012" s="2"/>
    </row>
    <row r="2013" spans="1:26" ht="38.25">
      <c r="A2013" s="362">
        <v>44137</v>
      </c>
      <c r="B2013" s="344" t="s">
        <v>2953</v>
      </c>
      <c r="C2013" s="339" t="s">
        <v>2954</v>
      </c>
      <c r="D2013" s="2"/>
      <c r="E2013" s="2"/>
      <c r="F2013" s="2"/>
      <c r="G2013" s="2"/>
      <c r="H2013" s="2"/>
      <c r="I2013" s="2"/>
      <c r="J2013" s="2"/>
      <c r="K2013" s="2"/>
      <c r="L2013" s="2"/>
      <c r="M2013" s="2"/>
      <c r="N2013" s="2"/>
      <c r="O2013" s="2"/>
      <c r="P2013" s="2"/>
      <c r="Q2013" s="2"/>
      <c r="R2013" s="2"/>
      <c r="S2013" s="2"/>
      <c r="T2013" s="2"/>
      <c r="U2013" s="2"/>
      <c r="V2013" s="2"/>
      <c r="W2013" s="2"/>
      <c r="X2013" s="2"/>
      <c r="Y2013" s="2"/>
      <c r="Z2013" s="2"/>
    </row>
    <row r="2014" spans="1:26" ht="63.75">
      <c r="A2014" s="362">
        <v>44137</v>
      </c>
      <c r="B2014" s="364" t="s">
        <v>2955</v>
      </c>
      <c r="C2014" s="284"/>
      <c r="D2014" s="350"/>
      <c r="E2014" s="365"/>
      <c r="F2014" s="366"/>
      <c r="G2014" s="366"/>
      <c r="H2014" s="366"/>
      <c r="I2014" s="366"/>
      <c r="J2014" s="366"/>
      <c r="K2014" s="366"/>
      <c r="L2014" s="366"/>
      <c r="M2014" s="366"/>
      <c r="N2014" s="366"/>
      <c r="O2014" s="366"/>
      <c r="P2014" s="366"/>
      <c r="Q2014" s="366"/>
      <c r="R2014" s="366"/>
      <c r="S2014" s="366"/>
      <c r="T2014" s="366"/>
      <c r="U2014" s="366"/>
      <c r="V2014" s="366"/>
      <c r="W2014" s="366"/>
      <c r="X2014" s="366"/>
      <c r="Y2014" s="366"/>
      <c r="Z2014" s="366"/>
    </row>
    <row r="2015" spans="1:26" ht="25.5">
      <c r="A2015" s="362">
        <v>44137</v>
      </c>
      <c r="B2015" s="364" t="s">
        <v>2956</v>
      </c>
      <c r="C2015" s="311" t="s">
        <v>2957</v>
      </c>
      <c r="D2015" s="298" t="s">
        <v>2615</v>
      </c>
      <c r="E2015" s="365"/>
      <c r="F2015" s="366"/>
      <c r="G2015" s="366"/>
      <c r="H2015" s="366"/>
      <c r="I2015" s="366"/>
      <c r="J2015" s="366"/>
      <c r="K2015" s="366"/>
      <c r="L2015" s="366"/>
      <c r="M2015" s="366"/>
      <c r="N2015" s="366"/>
      <c r="O2015" s="366"/>
      <c r="P2015" s="366"/>
      <c r="Q2015" s="366"/>
      <c r="R2015" s="366"/>
      <c r="S2015" s="366"/>
      <c r="T2015" s="366"/>
      <c r="U2015" s="366"/>
      <c r="V2015" s="366"/>
      <c r="W2015" s="366"/>
      <c r="X2015" s="366"/>
      <c r="Y2015" s="366"/>
      <c r="Z2015" s="366"/>
    </row>
    <row r="2016" spans="1:26" ht="89.25">
      <c r="A2016" s="362">
        <v>44137</v>
      </c>
      <c r="B2016" s="364" t="s">
        <v>2958</v>
      </c>
      <c r="C2016" s="227"/>
      <c r="D2016" s="365"/>
      <c r="E2016" s="365"/>
      <c r="F2016" s="366"/>
      <c r="G2016" s="366"/>
      <c r="H2016" s="366"/>
      <c r="I2016" s="366"/>
      <c r="J2016" s="366"/>
      <c r="K2016" s="366"/>
      <c r="L2016" s="366"/>
      <c r="M2016" s="366"/>
      <c r="N2016" s="366"/>
      <c r="O2016" s="366"/>
      <c r="P2016" s="366"/>
      <c r="Q2016" s="366"/>
      <c r="R2016" s="366"/>
      <c r="S2016" s="366"/>
      <c r="T2016" s="366"/>
      <c r="U2016" s="366"/>
      <c r="V2016" s="366"/>
      <c r="W2016" s="366"/>
      <c r="X2016" s="366"/>
      <c r="Y2016" s="366"/>
      <c r="Z2016" s="366"/>
    </row>
    <row r="2017" spans="1:26" ht="38.25">
      <c r="A2017" s="362">
        <v>44137</v>
      </c>
      <c r="B2017" s="364" t="s">
        <v>2959</v>
      </c>
      <c r="C2017" s="227"/>
      <c r="D2017" s="365"/>
      <c r="E2017" s="365"/>
      <c r="F2017" s="366"/>
      <c r="G2017" s="366"/>
      <c r="H2017" s="366"/>
      <c r="I2017" s="366"/>
      <c r="J2017" s="366"/>
      <c r="K2017" s="366"/>
      <c r="L2017" s="366"/>
      <c r="M2017" s="366"/>
      <c r="N2017" s="366"/>
      <c r="O2017" s="366"/>
      <c r="P2017" s="366"/>
      <c r="Q2017" s="366"/>
      <c r="R2017" s="366"/>
      <c r="S2017" s="366"/>
      <c r="T2017" s="366"/>
      <c r="U2017" s="366"/>
      <c r="V2017" s="366"/>
      <c r="W2017" s="366"/>
      <c r="X2017" s="366"/>
      <c r="Y2017" s="366"/>
      <c r="Z2017" s="366"/>
    </row>
    <row r="2018" spans="1:26" ht="89.25">
      <c r="A2018" s="362">
        <v>44137</v>
      </c>
      <c r="B2018" s="364" t="s">
        <v>2960</v>
      </c>
      <c r="C2018" s="101" t="s">
        <v>2961</v>
      </c>
      <c r="D2018" s="365"/>
      <c r="E2018" s="365"/>
      <c r="F2018" s="366"/>
      <c r="G2018" s="366"/>
      <c r="H2018" s="366"/>
      <c r="I2018" s="366"/>
      <c r="J2018" s="366"/>
      <c r="K2018" s="366"/>
      <c r="L2018" s="366"/>
      <c r="M2018" s="366"/>
      <c r="N2018" s="366"/>
      <c r="O2018" s="366"/>
      <c r="P2018" s="366"/>
      <c r="Q2018" s="366"/>
      <c r="R2018" s="366"/>
      <c r="S2018" s="366"/>
      <c r="T2018" s="366"/>
      <c r="U2018" s="366"/>
      <c r="V2018" s="366"/>
      <c r="W2018" s="366"/>
      <c r="X2018" s="366"/>
      <c r="Y2018" s="366"/>
      <c r="Z2018" s="366"/>
    </row>
    <row r="2019" spans="1:26" ht="51">
      <c r="A2019" s="362">
        <v>44137</v>
      </c>
      <c r="B2019" s="364" t="s">
        <v>2962</v>
      </c>
      <c r="C2019" s="367"/>
      <c r="D2019" s="365"/>
      <c r="E2019" s="365"/>
      <c r="F2019" s="366"/>
      <c r="G2019" s="366"/>
      <c r="H2019" s="366"/>
      <c r="I2019" s="366"/>
      <c r="J2019" s="366"/>
      <c r="K2019" s="366"/>
      <c r="L2019" s="366"/>
      <c r="M2019" s="366"/>
      <c r="N2019" s="366"/>
      <c r="O2019" s="366"/>
      <c r="P2019" s="366"/>
      <c r="Q2019" s="366"/>
      <c r="R2019" s="366"/>
      <c r="S2019" s="366"/>
      <c r="T2019" s="366"/>
      <c r="U2019" s="366"/>
      <c r="V2019" s="366"/>
      <c r="W2019" s="366"/>
      <c r="X2019" s="366"/>
      <c r="Y2019" s="366"/>
      <c r="Z2019" s="366"/>
    </row>
    <row r="2020" spans="1:26" ht="25.5">
      <c r="A2020" s="362">
        <v>44137</v>
      </c>
      <c r="B2020" s="364" t="s">
        <v>2963</v>
      </c>
      <c r="C2020" s="367"/>
      <c r="D2020" s="365"/>
      <c r="E2020" s="365"/>
      <c r="F2020" s="366"/>
      <c r="G2020" s="366"/>
      <c r="H2020" s="366"/>
      <c r="I2020" s="366"/>
      <c r="J2020" s="366"/>
      <c r="K2020" s="366"/>
      <c r="L2020" s="366"/>
      <c r="M2020" s="366"/>
      <c r="N2020" s="366"/>
      <c r="O2020" s="366"/>
      <c r="P2020" s="366"/>
      <c r="Q2020" s="366"/>
      <c r="R2020" s="366"/>
      <c r="S2020" s="366"/>
      <c r="T2020" s="366"/>
      <c r="U2020" s="366"/>
      <c r="V2020" s="366"/>
      <c r="W2020" s="366"/>
      <c r="X2020" s="366"/>
      <c r="Y2020" s="366"/>
      <c r="Z2020" s="366"/>
    </row>
    <row r="2021" spans="1:26" ht="12.75">
      <c r="A2021" s="362">
        <v>44137</v>
      </c>
      <c r="B2021" s="364" t="s">
        <v>2964</v>
      </c>
      <c r="C2021" s="367"/>
      <c r="D2021" s="365"/>
      <c r="E2021" s="365"/>
      <c r="F2021" s="366"/>
      <c r="G2021" s="366"/>
      <c r="H2021" s="366"/>
      <c r="I2021" s="366"/>
      <c r="J2021" s="366"/>
      <c r="K2021" s="366"/>
      <c r="L2021" s="366"/>
      <c r="M2021" s="366"/>
      <c r="N2021" s="366"/>
      <c r="O2021" s="366"/>
      <c r="P2021" s="366"/>
      <c r="Q2021" s="366"/>
      <c r="R2021" s="366"/>
      <c r="S2021" s="366"/>
      <c r="T2021" s="366"/>
      <c r="U2021" s="366"/>
      <c r="V2021" s="366"/>
      <c r="W2021" s="366"/>
      <c r="X2021" s="366"/>
      <c r="Y2021" s="366"/>
      <c r="Z2021" s="366"/>
    </row>
    <row r="2022" spans="1:26" ht="25.5">
      <c r="A2022" s="362">
        <v>44136</v>
      </c>
      <c r="B2022" s="364" t="s">
        <v>2965</v>
      </c>
      <c r="C2022" s="368" t="s">
        <v>2966</v>
      </c>
      <c r="D2022" s="365"/>
      <c r="E2022" s="365"/>
      <c r="F2022" s="366"/>
      <c r="G2022" s="366"/>
      <c r="H2022" s="366"/>
      <c r="I2022" s="366"/>
      <c r="J2022" s="366"/>
      <c r="K2022" s="366"/>
      <c r="L2022" s="366"/>
      <c r="M2022" s="366"/>
      <c r="N2022" s="366"/>
      <c r="O2022" s="366"/>
      <c r="P2022" s="366"/>
      <c r="Q2022" s="366"/>
      <c r="R2022" s="366"/>
      <c r="S2022" s="366"/>
      <c r="T2022" s="366"/>
      <c r="U2022" s="366"/>
      <c r="V2022" s="366"/>
      <c r="W2022" s="366"/>
      <c r="X2022" s="366"/>
      <c r="Y2022" s="366"/>
      <c r="Z2022" s="366"/>
    </row>
    <row r="2023" spans="1:26" ht="12.75">
      <c r="A2023" s="362">
        <v>44136</v>
      </c>
      <c r="B2023" s="369" t="s">
        <v>2967</v>
      </c>
      <c r="C2023" s="367"/>
      <c r="D2023" s="365"/>
      <c r="E2023" s="365"/>
      <c r="F2023" s="366"/>
      <c r="G2023" s="366"/>
      <c r="H2023" s="366"/>
      <c r="I2023" s="366"/>
      <c r="J2023" s="366"/>
      <c r="K2023" s="366"/>
      <c r="L2023" s="366"/>
      <c r="M2023" s="366"/>
      <c r="N2023" s="366"/>
      <c r="O2023" s="366"/>
      <c r="P2023" s="366"/>
      <c r="Q2023" s="366"/>
      <c r="R2023" s="366"/>
      <c r="S2023" s="366"/>
      <c r="T2023" s="366"/>
      <c r="U2023" s="366"/>
      <c r="V2023" s="366"/>
      <c r="W2023" s="366"/>
      <c r="X2023" s="366"/>
      <c r="Y2023" s="366"/>
      <c r="Z2023" s="366"/>
    </row>
    <row r="2024" spans="1:26" ht="165.75">
      <c r="A2024" s="370">
        <v>44136</v>
      </c>
      <c r="B2024" s="371" t="s">
        <v>2968</v>
      </c>
      <c r="C2024" s="227" t="s">
        <v>2969</v>
      </c>
      <c r="D2024" s="365"/>
      <c r="E2024" s="365"/>
      <c r="F2024" s="366"/>
      <c r="G2024" s="366"/>
      <c r="H2024" s="366"/>
      <c r="I2024" s="366"/>
      <c r="J2024" s="366"/>
      <c r="K2024" s="366"/>
      <c r="L2024" s="366"/>
      <c r="M2024" s="366"/>
      <c r="N2024" s="366"/>
      <c r="O2024" s="366"/>
      <c r="P2024" s="366"/>
      <c r="Q2024" s="366"/>
      <c r="R2024" s="366"/>
      <c r="S2024" s="366"/>
      <c r="T2024" s="366"/>
      <c r="U2024" s="366"/>
      <c r="V2024" s="366"/>
      <c r="W2024" s="366"/>
      <c r="X2024" s="366"/>
      <c r="Y2024" s="366"/>
      <c r="Z2024" s="366"/>
    </row>
    <row r="2025" spans="1:26" ht="51">
      <c r="A2025" s="370">
        <v>44136</v>
      </c>
      <c r="B2025" s="371" t="s">
        <v>2970</v>
      </c>
      <c r="C2025" s="367"/>
      <c r="D2025" s="365"/>
      <c r="E2025" s="365"/>
      <c r="F2025" s="366"/>
      <c r="G2025" s="366"/>
      <c r="H2025" s="366"/>
      <c r="I2025" s="366"/>
      <c r="J2025" s="366"/>
      <c r="K2025" s="366"/>
      <c r="L2025" s="366"/>
      <c r="M2025" s="366"/>
      <c r="N2025" s="366"/>
      <c r="O2025" s="366"/>
      <c r="P2025" s="366"/>
      <c r="Q2025" s="366"/>
      <c r="R2025" s="366"/>
      <c r="S2025" s="366"/>
      <c r="T2025" s="366"/>
      <c r="U2025" s="366"/>
      <c r="V2025" s="366"/>
      <c r="W2025" s="366"/>
      <c r="X2025" s="366"/>
      <c r="Y2025" s="366"/>
      <c r="Z2025" s="366"/>
    </row>
    <row r="2026" spans="1:26" ht="51">
      <c r="A2026" s="372">
        <v>44136</v>
      </c>
      <c r="B2026" s="3" t="s">
        <v>2971</v>
      </c>
      <c r="C2026" s="373" t="s">
        <v>2972</v>
      </c>
      <c r="D2026" s="3"/>
      <c r="E2026" s="3"/>
      <c r="F2026" s="2"/>
      <c r="G2026" s="2"/>
      <c r="H2026" s="2"/>
      <c r="I2026" s="2"/>
      <c r="J2026" s="2"/>
      <c r="K2026" s="2"/>
      <c r="L2026" s="2"/>
      <c r="M2026" s="2"/>
      <c r="N2026" s="2"/>
      <c r="O2026" s="2"/>
      <c r="P2026" s="2"/>
      <c r="Q2026" s="2"/>
      <c r="R2026" s="2"/>
      <c r="S2026" s="2"/>
      <c r="T2026" s="2"/>
      <c r="U2026" s="2"/>
      <c r="V2026" s="2"/>
      <c r="W2026" s="2"/>
      <c r="X2026" s="2"/>
      <c r="Y2026" s="2"/>
      <c r="Z2026" s="2"/>
    </row>
    <row r="2027" spans="1:26" ht="38.25">
      <c r="A2027" s="372">
        <v>44136</v>
      </c>
      <c r="B2027" s="3" t="s">
        <v>2973</v>
      </c>
      <c r="C2027" s="373"/>
      <c r="D2027" s="3"/>
      <c r="E2027" s="3"/>
      <c r="F2027" s="2"/>
      <c r="G2027" s="2"/>
      <c r="H2027" s="2"/>
      <c r="I2027" s="2"/>
      <c r="J2027" s="2"/>
      <c r="K2027" s="2"/>
      <c r="L2027" s="2"/>
      <c r="M2027" s="2"/>
      <c r="N2027" s="2"/>
      <c r="O2027" s="2"/>
      <c r="P2027" s="2"/>
      <c r="Q2027" s="2"/>
      <c r="R2027" s="2"/>
      <c r="S2027" s="2"/>
      <c r="T2027" s="2"/>
      <c r="U2027" s="2"/>
      <c r="V2027" s="2"/>
      <c r="W2027" s="2"/>
      <c r="X2027" s="2"/>
      <c r="Y2027" s="2"/>
      <c r="Z2027" s="2"/>
    </row>
    <row r="2028" spans="1:26" ht="12.75">
      <c r="A2028" s="372">
        <v>44136</v>
      </c>
      <c r="B2028" s="344" t="s">
        <v>2974</v>
      </c>
      <c r="C2028" s="373"/>
      <c r="D2028" s="3"/>
      <c r="E2028" s="3"/>
      <c r="F2028" s="2"/>
      <c r="G2028" s="2"/>
      <c r="H2028" s="2"/>
      <c r="I2028" s="2"/>
      <c r="J2028" s="2"/>
      <c r="K2028" s="2"/>
      <c r="L2028" s="2"/>
      <c r="M2028" s="2"/>
      <c r="N2028" s="2"/>
      <c r="O2028" s="2"/>
      <c r="P2028" s="2"/>
      <c r="Q2028" s="2"/>
      <c r="R2028" s="2"/>
      <c r="S2028" s="2"/>
      <c r="T2028" s="2"/>
      <c r="U2028" s="2"/>
      <c r="V2028" s="2"/>
      <c r="W2028" s="2"/>
      <c r="X2028" s="2"/>
      <c r="Y2028" s="2"/>
      <c r="Z2028" s="2"/>
    </row>
    <row r="2029" spans="1:26" ht="51">
      <c r="A2029" s="372">
        <v>44136</v>
      </c>
      <c r="B2029" s="344" t="s">
        <v>2975</v>
      </c>
      <c r="C2029" s="373"/>
      <c r="D2029" s="3"/>
      <c r="E2029" s="3"/>
      <c r="F2029" s="2"/>
      <c r="G2029" s="2"/>
      <c r="H2029" s="2"/>
      <c r="I2029" s="2"/>
      <c r="J2029" s="2"/>
      <c r="K2029" s="2"/>
      <c r="L2029" s="2"/>
      <c r="M2029" s="2"/>
      <c r="N2029" s="2"/>
      <c r="O2029" s="2"/>
      <c r="P2029" s="2"/>
      <c r="Q2029" s="2"/>
      <c r="R2029" s="2"/>
      <c r="S2029" s="2"/>
      <c r="T2029" s="2"/>
      <c r="U2029" s="2"/>
      <c r="V2029" s="2"/>
      <c r="W2029" s="2"/>
      <c r="X2029" s="2"/>
      <c r="Y2029" s="2"/>
      <c r="Z2029" s="2"/>
    </row>
    <row r="2030" spans="1:26" ht="76.5">
      <c r="A2030" s="372">
        <v>44135</v>
      </c>
      <c r="B2030" s="344" t="s">
        <v>2976</v>
      </c>
      <c r="C2030" s="373"/>
      <c r="D2030" s="3"/>
      <c r="E2030" s="3"/>
      <c r="F2030" s="2"/>
      <c r="G2030" s="2"/>
      <c r="H2030" s="2"/>
      <c r="I2030" s="2"/>
      <c r="J2030" s="2"/>
      <c r="K2030" s="2"/>
      <c r="L2030" s="2"/>
      <c r="M2030" s="2"/>
      <c r="N2030" s="2"/>
      <c r="O2030" s="2"/>
      <c r="P2030" s="2"/>
      <c r="Q2030" s="2"/>
      <c r="R2030" s="2"/>
      <c r="S2030" s="2"/>
      <c r="T2030" s="2"/>
      <c r="U2030" s="2"/>
      <c r="V2030" s="2"/>
      <c r="W2030" s="2"/>
      <c r="X2030" s="2"/>
      <c r="Y2030" s="2"/>
      <c r="Z2030" s="2"/>
    </row>
    <row r="2031" spans="1:26" ht="153">
      <c r="A2031" s="372">
        <v>44135</v>
      </c>
      <c r="B2031" s="344" t="s">
        <v>2977</v>
      </c>
      <c r="C2031" s="373"/>
      <c r="D2031" s="3"/>
      <c r="E2031" s="3"/>
      <c r="F2031" s="2"/>
      <c r="G2031" s="2"/>
      <c r="H2031" s="2"/>
      <c r="I2031" s="2"/>
      <c r="J2031" s="2"/>
      <c r="K2031" s="2"/>
      <c r="L2031" s="2"/>
      <c r="M2031" s="2"/>
      <c r="N2031" s="2"/>
      <c r="O2031" s="2"/>
      <c r="P2031" s="2"/>
      <c r="Q2031" s="2"/>
      <c r="R2031" s="2"/>
      <c r="S2031" s="2"/>
      <c r="T2031" s="2"/>
      <c r="U2031" s="2"/>
      <c r="V2031" s="2"/>
      <c r="W2031" s="2"/>
      <c r="X2031" s="2"/>
      <c r="Y2031" s="2"/>
      <c r="Z2031" s="2"/>
    </row>
    <row r="2032" spans="1:26" ht="76.5">
      <c r="A2032" s="372"/>
      <c r="B2032" s="344" t="s">
        <v>2978</v>
      </c>
      <c r="C2032" s="373"/>
      <c r="D2032" s="3"/>
      <c r="E2032" s="3"/>
      <c r="F2032" s="2"/>
      <c r="G2032" s="2"/>
      <c r="H2032" s="2"/>
      <c r="I2032" s="2"/>
      <c r="J2032" s="2"/>
      <c r="K2032" s="2"/>
      <c r="L2032" s="2"/>
      <c r="M2032" s="2"/>
      <c r="N2032" s="2"/>
      <c r="O2032" s="2"/>
      <c r="P2032" s="2"/>
      <c r="Q2032" s="2"/>
      <c r="R2032" s="2"/>
      <c r="S2032" s="2"/>
      <c r="T2032" s="2"/>
      <c r="U2032" s="2"/>
      <c r="V2032" s="2"/>
      <c r="W2032" s="2"/>
      <c r="X2032" s="2"/>
      <c r="Y2032" s="2"/>
      <c r="Z2032" s="2"/>
    </row>
    <row r="2033" spans="1:26" ht="12.75">
      <c r="A2033" s="372">
        <v>44134</v>
      </c>
      <c r="B2033" s="335"/>
      <c r="C2033" s="374"/>
      <c r="D2033" s="3"/>
      <c r="E2033" s="3"/>
      <c r="F2033" s="2"/>
      <c r="G2033" s="2"/>
      <c r="H2033" s="2"/>
      <c r="I2033" s="2"/>
      <c r="J2033" s="2"/>
      <c r="K2033" s="2"/>
      <c r="L2033" s="2"/>
      <c r="M2033" s="2"/>
      <c r="N2033" s="2"/>
      <c r="O2033" s="2"/>
      <c r="P2033" s="2"/>
      <c r="Q2033" s="2"/>
      <c r="R2033" s="2"/>
      <c r="S2033" s="2"/>
      <c r="T2033" s="2"/>
      <c r="U2033" s="2"/>
      <c r="V2033" s="2"/>
      <c r="W2033" s="2"/>
      <c r="X2033" s="2"/>
      <c r="Y2033" s="2"/>
      <c r="Z2033" s="2"/>
    </row>
    <row r="2034" spans="1:26" ht="38.25">
      <c r="A2034" s="372">
        <v>44134</v>
      </c>
      <c r="B2034" s="335" t="s">
        <v>2979</v>
      </c>
      <c r="C2034" s="374" t="s">
        <v>2980</v>
      </c>
      <c r="D2034" s="3"/>
      <c r="E2034" s="3"/>
      <c r="F2034" s="2"/>
      <c r="G2034" s="2"/>
      <c r="H2034" s="2"/>
      <c r="I2034" s="2"/>
      <c r="J2034" s="2"/>
      <c r="K2034" s="2"/>
      <c r="L2034" s="2"/>
      <c r="M2034" s="2"/>
      <c r="N2034" s="2"/>
      <c r="O2034" s="2"/>
      <c r="P2034" s="2"/>
      <c r="Q2034" s="2"/>
      <c r="R2034" s="2"/>
      <c r="S2034" s="2"/>
      <c r="T2034" s="2"/>
      <c r="U2034" s="2"/>
      <c r="V2034" s="2"/>
      <c r="W2034" s="2"/>
      <c r="X2034" s="2"/>
      <c r="Y2034" s="2"/>
      <c r="Z2034" s="2"/>
    </row>
    <row r="2035" spans="1:26" ht="216.75">
      <c r="A2035" s="372">
        <v>44137</v>
      </c>
      <c r="B2035" s="335" t="s">
        <v>2981</v>
      </c>
      <c r="C2035" s="374" t="s">
        <v>2982</v>
      </c>
      <c r="D2035" s="3"/>
      <c r="E2035" s="3"/>
      <c r="F2035" s="2"/>
      <c r="G2035" s="2"/>
      <c r="H2035" s="2"/>
      <c r="I2035" s="2"/>
      <c r="J2035" s="2"/>
      <c r="K2035" s="2"/>
      <c r="L2035" s="2"/>
      <c r="M2035" s="2"/>
      <c r="N2035" s="2"/>
      <c r="O2035" s="2"/>
      <c r="P2035" s="2"/>
      <c r="Q2035" s="2"/>
      <c r="R2035" s="2"/>
      <c r="S2035" s="2"/>
      <c r="T2035" s="2"/>
      <c r="U2035" s="2"/>
      <c r="V2035" s="2"/>
      <c r="W2035" s="2"/>
      <c r="X2035" s="2"/>
      <c r="Y2035" s="2"/>
      <c r="Z2035" s="2"/>
    </row>
    <row r="2036" spans="1:26" ht="63.75">
      <c r="A2036" s="372">
        <v>44134</v>
      </c>
      <c r="B2036" s="60" t="s">
        <v>2983</v>
      </c>
      <c r="C2036" s="374"/>
      <c r="D2036" s="3"/>
      <c r="E2036" s="3"/>
      <c r="F2036" s="2"/>
      <c r="G2036" s="2"/>
      <c r="H2036" s="2"/>
      <c r="I2036" s="2"/>
      <c r="J2036" s="2"/>
      <c r="K2036" s="2"/>
      <c r="L2036" s="2"/>
      <c r="M2036" s="2"/>
      <c r="N2036" s="2"/>
      <c r="O2036" s="2"/>
      <c r="P2036" s="2"/>
      <c r="Q2036" s="2"/>
      <c r="R2036" s="2"/>
      <c r="S2036" s="2"/>
      <c r="T2036" s="2"/>
      <c r="U2036" s="2"/>
      <c r="V2036" s="2"/>
      <c r="W2036" s="2"/>
      <c r="X2036" s="2"/>
      <c r="Y2036" s="2"/>
      <c r="Z2036" s="2"/>
    </row>
    <row r="2037" spans="1:26" ht="51">
      <c r="A2037" s="372">
        <v>44134</v>
      </c>
      <c r="B2037" s="60" t="s">
        <v>2984</v>
      </c>
      <c r="C2037" s="374" t="s">
        <v>2985</v>
      </c>
      <c r="D2037" s="3"/>
      <c r="E2037" s="3"/>
      <c r="F2037" s="2"/>
      <c r="G2037" s="2"/>
      <c r="H2037" s="2"/>
      <c r="I2037" s="2"/>
      <c r="J2037" s="2"/>
      <c r="K2037" s="2"/>
      <c r="L2037" s="2"/>
      <c r="M2037" s="2"/>
      <c r="N2037" s="2"/>
      <c r="O2037" s="2"/>
      <c r="P2037" s="2"/>
      <c r="Q2037" s="2"/>
      <c r="R2037" s="2"/>
      <c r="S2037" s="2"/>
      <c r="T2037" s="2"/>
      <c r="U2037" s="2"/>
      <c r="V2037" s="2"/>
      <c r="W2037" s="2"/>
      <c r="X2037" s="2"/>
      <c r="Y2037" s="2"/>
      <c r="Z2037" s="2"/>
    </row>
    <row r="2038" spans="1:26" ht="51">
      <c r="A2038" s="372">
        <v>44134</v>
      </c>
      <c r="B2038" s="105" t="s">
        <v>2986</v>
      </c>
      <c r="C2038" s="375"/>
      <c r="D2038" s="3"/>
      <c r="E2038" s="3"/>
      <c r="F2038" s="2"/>
      <c r="G2038" s="2"/>
      <c r="H2038" s="2"/>
      <c r="I2038" s="2"/>
      <c r="J2038" s="2"/>
      <c r="K2038" s="2"/>
      <c r="L2038" s="2"/>
      <c r="M2038" s="2"/>
      <c r="N2038" s="2"/>
      <c r="O2038" s="2"/>
      <c r="P2038" s="2"/>
      <c r="Q2038" s="2"/>
      <c r="R2038" s="2"/>
      <c r="S2038" s="2"/>
      <c r="T2038" s="2"/>
      <c r="U2038" s="2"/>
      <c r="V2038" s="2"/>
      <c r="W2038" s="2"/>
      <c r="X2038" s="2"/>
      <c r="Y2038" s="2"/>
      <c r="Z2038" s="2"/>
    </row>
    <row r="2039" spans="1:26" ht="25.5">
      <c r="A2039" s="372">
        <v>44134</v>
      </c>
      <c r="B2039" s="105" t="s">
        <v>2987</v>
      </c>
      <c r="C2039" s="376" t="s">
        <v>2988</v>
      </c>
      <c r="D2039" s="3"/>
      <c r="E2039" s="3"/>
      <c r="F2039" s="2"/>
      <c r="G2039" s="2"/>
      <c r="H2039" s="2"/>
      <c r="I2039" s="2"/>
      <c r="J2039" s="2"/>
      <c r="K2039" s="2"/>
      <c r="L2039" s="2"/>
      <c r="M2039" s="2"/>
      <c r="N2039" s="2"/>
      <c r="O2039" s="2"/>
      <c r="P2039" s="2"/>
      <c r="Q2039" s="2"/>
      <c r="R2039" s="2"/>
      <c r="S2039" s="2"/>
      <c r="T2039" s="2"/>
      <c r="U2039" s="2"/>
      <c r="V2039" s="2"/>
      <c r="W2039" s="2"/>
      <c r="X2039" s="2"/>
      <c r="Y2039" s="2"/>
      <c r="Z2039" s="2"/>
    </row>
    <row r="2040" spans="1:26" ht="38.25">
      <c r="A2040" s="372">
        <v>44134</v>
      </c>
      <c r="B2040" s="105" t="s">
        <v>2989</v>
      </c>
      <c r="C2040" s="375"/>
      <c r="D2040" s="3"/>
      <c r="E2040" s="3"/>
      <c r="F2040" s="2"/>
      <c r="G2040" s="2"/>
      <c r="H2040" s="2"/>
      <c r="I2040" s="2"/>
      <c r="J2040" s="2"/>
      <c r="K2040" s="2"/>
      <c r="L2040" s="2"/>
      <c r="M2040" s="2"/>
      <c r="N2040" s="2"/>
      <c r="O2040" s="2"/>
      <c r="P2040" s="2"/>
      <c r="Q2040" s="2"/>
      <c r="R2040" s="2"/>
      <c r="S2040" s="2"/>
      <c r="T2040" s="2"/>
      <c r="U2040" s="2"/>
      <c r="V2040" s="2"/>
      <c r="W2040" s="2"/>
      <c r="X2040" s="2"/>
      <c r="Y2040" s="2"/>
      <c r="Z2040" s="2"/>
    </row>
    <row r="2041" spans="1:26" ht="140.25">
      <c r="A2041" s="372">
        <v>44134</v>
      </c>
      <c r="B2041" s="377" t="s">
        <v>2990</v>
      </c>
      <c r="C2041" s="377"/>
      <c r="D2041" s="3"/>
      <c r="E2041" s="3"/>
      <c r="F2041" s="2"/>
      <c r="G2041" s="2"/>
      <c r="H2041" s="2"/>
      <c r="I2041" s="2"/>
      <c r="J2041" s="2"/>
      <c r="K2041" s="2"/>
      <c r="L2041" s="2"/>
      <c r="M2041" s="2"/>
      <c r="N2041" s="2"/>
      <c r="O2041" s="2"/>
      <c r="P2041" s="2"/>
      <c r="Q2041" s="2"/>
      <c r="R2041" s="2"/>
      <c r="S2041" s="2"/>
      <c r="T2041" s="2"/>
      <c r="U2041" s="2"/>
      <c r="V2041" s="2"/>
      <c r="W2041" s="2"/>
      <c r="X2041" s="2"/>
      <c r="Y2041" s="2"/>
      <c r="Z2041" s="2"/>
    </row>
    <row r="2042" spans="1:26" ht="38.25">
      <c r="A2042" s="372">
        <v>44134</v>
      </c>
      <c r="B2042" s="377" t="s">
        <v>2991</v>
      </c>
      <c r="C2042" s="375"/>
      <c r="D2042" s="3"/>
      <c r="E2042" s="3"/>
      <c r="F2042" s="2"/>
      <c r="G2042" s="2"/>
      <c r="H2042" s="2"/>
      <c r="I2042" s="2"/>
      <c r="J2042" s="2"/>
      <c r="K2042" s="2"/>
      <c r="L2042" s="2"/>
      <c r="M2042" s="2"/>
      <c r="N2042" s="2"/>
      <c r="O2042" s="2"/>
      <c r="P2042" s="2"/>
      <c r="Q2042" s="2"/>
      <c r="R2042" s="2"/>
      <c r="S2042" s="2"/>
      <c r="T2042" s="2"/>
      <c r="U2042" s="2"/>
      <c r="V2042" s="2"/>
      <c r="W2042" s="2"/>
      <c r="X2042" s="2"/>
      <c r="Y2042" s="2"/>
      <c r="Z2042" s="2"/>
    </row>
    <row r="2043" spans="1:26" ht="12.75">
      <c r="A2043" s="372">
        <v>44133</v>
      </c>
      <c r="B2043" s="377" t="s">
        <v>2992</v>
      </c>
      <c r="C2043" s="375"/>
      <c r="D2043" s="3"/>
      <c r="E2043" s="3"/>
      <c r="F2043" s="2"/>
      <c r="G2043" s="2"/>
      <c r="H2043" s="2"/>
      <c r="I2043" s="2"/>
      <c r="J2043" s="2"/>
      <c r="K2043" s="2"/>
      <c r="L2043" s="2"/>
      <c r="M2043" s="2"/>
      <c r="N2043" s="2"/>
      <c r="O2043" s="2"/>
      <c r="P2043" s="2"/>
      <c r="Q2043" s="2"/>
      <c r="R2043" s="2"/>
      <c r="S2043" s="2"/>
      <c r="T2043" s="2"/>
      <c r="U2043" s="2"/>
      <c r="V2043" s="2"/>
      <c r="W2043" s="2"/>
      <c r="X2043" s="2"/>
      <c r="Y2043" s="2"/>
      <c r="Z2043" s="2"/>
    </row>
    <row r="2044" spans="1:26" ht="25.5">
      <c r="A2044" s="372">
        <v>44133</v>
      </c>
      <c r="B2044" s="377" t="s">
        <v>2993</v>
      </c>
      <c r="C2044" s="375"/>
      <c r="D2044" s="3"/>
      <c r="E2044" s="3"/>
      <c r="F2044" s="2"/>
      <c r="G2044" s="2"/>
      <c r="H2044" s="2"/>
      <c r="I2044" s="2"/>
      <c r="J2044" s="2"/>
      <c r="K2044" s="2"/>
      <c r="L2044" s="2"/>
      <c r="M2044" s="2"/>
      <c r="N2044" s="2"/>
      <c r="O2044" s="2"/>
      <c r="P2044" s="2"/>
      <c r="Q2044" s="2"/>
      <c r="R2044" s="2"/>
      <c r="S2044" s="2"/>
      <c r="T2044" s="2"/>
      <c r="U2044" s="2"/>
      <c r="V2044" s="2"/>
      <c r="W2044" s="2"/>
      <c r="X2044" s="2"/>
      <c r="Y2044" s="2"/>
      <c r="Z2044" s="2"/>
    </row>
    <row r="2045" spans="1:26" ht="12.75">
      <c r="A2045" s="372">
        <v>44133</v>
      </c>
      <c r="B2045" s="377" t="s">
        <v>2994</v>
      </c>
      <c r="C2045" s="375"/>
      <c r="D2045" s="3"/>
      <c r="E2045" s="3"/>
      <c r="F2045" s="2"/>
      <c r="G2045" s="2"/>
      <c r="H2045" s="2"/>
      <c r="I2045" s="2"/>
      <c r="J2045" s="2"/>
      <c r="K2045" s="2"/>
      <c r="L2045" s="2"/>
      <c r="M2045" s="2"/>
      <c r="N2045" s="2"/>
      <c r="O2045" s="2"/>
      <c r="P2045" s="2"/>
      <c r="Q2045" s="2"/>
      <c r="R2045" s="2"/>
      <c r="S2045" s="2"/>
      <c r="T2045" s="2"/>
      <c r="U2045" s="2"/>
      <c r="V2045" s="2"/>
      <c r="W2045" s="2"/>
      <c r="X2045" s="2"/>
      <c r="Y2045" s="2"/>
      <c r="Z2045" s="2"/>
    </row>
    <row r="2046" spans="1:26" ht="51">
      <c r="A2046" s="372"/>
      <c r="B2046" s="377" t="s">
        <v>2995</v>
      </c>
      <c r="C2046" s="375"/>
      <c r="D2046" s="3"/>
      <c r="E2046" s="3"/>
      <c r="F2046" s="2"/>
      <c r="G2046" s="2"/>
      <c r="H2046" s="2"/>
      <c r="I2046" s="2"/>
      <c r="J2046" s="2"/>
      <c r="K2046" s="2"/>
      <c r="L2046" s="2"/>
      <c r="M2046" s="2"/>
      <c r="N2046" s="2"/>
      <c r="O2046" s="2"/>
      <c r="P2046" s="2"/>
      <c r="Q2046" s="2"/>
      <c r="R2046" s="2"/>
      <c r="S2046" s="2"/>
      <c r="T2046" s="2"/>
      <c r="U2046" s="2"/>
      <c r="V2046" s="2"/>
      <c r="W2046" s="2"/>
      <c r="X2046" s="2"/>
      <c r="Y2046" s="2"/>
      <c r="Z2046" s="2"/>
    </row>
    <row r="2047" spans="1:26" ht="25.5">
      <c r="A2047" s="372">
        <v>44133</v>
      </c>
      <c r="B2047" s="377" t="s">
        <v>2996</v>
      </c>
      <c r="C2047" s="375"/>
      <c r="D2047" s="3"/>
      <c r="E2047" s="3"/>
      <c r="F2047" s="2"/>
      <c r="G2047" s="2"/>
      <c r="H2047" s="2"/>
      <c r="I2047" s="2"/>
      <c r="J2047" s="2"/>
      <c r="K2047" s="2"/>
      <c r="L2047" s="2"/>
      <c r="M2047" s="2"/>
      <c r="N2047" s="2"/>
      <c r="O2047" s="2"/>
      <c r="P2047" s="2"/>
      <c r="Q2047" s="2"/>
      <c r="R2047" s="2"/>
      <c r="S2047" s="2"/>
      <c r="T2047" s="2"/>
      <c r="U2047" s="2"/>
      <c r="V2047" s="2"/>
      <c r="W2047" s="2"/>
      <c r="X2047" s="2"/>
      <c r="Y2047" s="2"/>
      <c r="Z2047" s="2"/>
    </row>
    <row r="2048" spans="1:26" ht="102">
      <c r="A2048" s="372">
        <v>44133</v>
      </c>
      <c r="B2048" s="377" t="s">
        <v>2997</v>
      </c>
      <c r="C2048" s="375"/>
      <c r="D2048" s="3"/>
      <c r="E2048" s="3"/>
      <c r="F2048" s="2"/>
      <c r="G2048" s="2"/>
      <c r="H2048" s="2"/>
      <c r="I2048" s="2"/>
      <c r="J2048" s="2"/>
      <c r="K2048" s="2"/>
      <c r="L2048" s="2"/>
      <c r="M2048" s="2"/>
      <c r="N2048" s="2"/>
      <c r="O2048" s="2"/>
      <c r="P2048" s="2"/>
      <c r="Q2048" s="2"/>
      <c r="R2048" s="2"/>
      <c r="S2048" s="2"/>
      <c r="T2048" s="2"/>
      <c r="U2048" s="2"/>
      <c r="V2048" s="2"/>
      <c r="W2048" s="2"/>
      <c r="X2048" s="2"/>
      <c r="Y2048" s="2"/>
      <c r="Z2048" s="2"/>
    </row>
    <row r="2049" spans="1:26" ht="38.25">
      <c r="A2049" s="372">
        <v>44133</v>
      </c>
      <c r="B2049" s="377" t="s">
        <v>2998</v>
      </c>
      <c r="C2049" s="377" t="s">
        <v>2999</v>
      </c>
      <c r="D2049" s="3"/>
      <c r="E2049" s="3"/>
      <c r="F2049" s="2"/>
      <c r="G2049" s="2"/>
      <c r="H2049" s="2"/>
      <c r="I2049" s="2"/>
      <c r="J2049" s="2"/>
      <c r="K2049" s="2"/>
      <c r="L2049" s="2"/>
      <c r="M2049" s="2"/>
      <c r="N2049" s="2"/>
      <c r="O2049" s="2"/>
      <c r="P2049" s="2"/>
      <c r="Q2049" s="2"/>
      <c r="R2049" s="2"/>
      <c r="S2049" s="2"/>
      <c r="T2049" s="2"/>
      <c r="U2049" s="2"/>
      <c r="V2049" s="2"/>
      <c r="W2049" s="2"/>
      <c r="X2049" s="2"/>
      <c r="Y2049" s="2"/>
      <c r="Z2049" s="2"/>
    </row>
    <row r="2050" spans="1:26" ht="89.25">
      <c r="A2050" s="372">
        <v>44133</v>
      </c>
      <c r="B2050" s="377" t="s">
        <v>3000</v>
      </c>
      <c r="C2050" s="375"/>
      <c r="D2050" s="3"/>
      <c r="E2050" s="3"/>
      <c r="F2050" s="2"/>
      <c r="G2050" s="2"/>
      <c r="H2050" s="2"/>
      <c r="I2050" s="2"/>
      <c r="J2050" s="2"/>
      <c r="K2050" s="2"/>
      <c r="L2050" s="2"/>
      <c r="M2050" s="2"/>
      <c r="N2050" s="2"/>
      <c r="O2050" s="2"/>
      <c r="P2050" s="2"/>
      <c r="Q2050" s="2"/>
      <c r="R2050" s="2"/>
      <c r="S2050" s="2"/>
      <c r="T2050" s="2"/>
      <c r="U2050" s="2"/>
      <c r="V2050" s="2"/>
      <c r="W2050" s="2"/>
      <c r="X2050" s="2"/>
      <c r="Y2050" s="2"/>
      <c r="Z2050" s="2"/>
    </row>
    <row r="2051" spans="1:26" ht="63.75">
      <c r="A2051" s="372">
        <v>44133</v>
      </c>
      <c r="B2051" s="377" t="s">
        <v>3001</v>
      </c>
      <c r="C2051" s="375"/>
      <c r="D2051" s="3"/>
      <c r="E2051" s="3"/>
      <c r="F2051" s="2"/>
      <c r="G2051" s="2"/>
      <c r="H2051" s="2"/>
      <c r="I2051" s="2"/>
      <c r="J2051" s="2"/>
      <c r="K2051" s="2"/>
      <c r="L2051" s="2"/>
      <c r="M2051" s="2"/>
      <c r="N2051" s="2"/>
      <c r="O2051" s="2"/>
      <c r="P2051" s="2"/>
      <c r="Q2051" s="2"/>
      <c r="R2051" s="2"/>
      <c r="S2051" s="2"/>
      <c r="T2051" s="2"/>
      <c r="U2051" s="2"/>
      <c r="V2051" s="2"/>
      <c r="W2051" s="2"/>
      <c r="X2051" s="2"/>
      <c r="Y2051" s="2"/>
      <c r="Z2051" s="2"/>
    </row>
    <row r="2052" spans="1:26" ht="25.5">
      <c r="A2052" s="372">
        <v>44133</v>
      </c>
      <c r="B2052" s="378" t="s">
        <v>3002</v>
      </c>
      <c r="C2052" s="375"/>
      <c r="D2052" s="3"/>
      <c r="E2052" s="3"/>
      <c r="F2052" s="2"/>
      <c r="G2052" s="2"/>
      <c r="H2052" s="2"/>
      <c r="I2052" s="2"/>
      <c r="J2052" s="2"/>
      <c r="K2052" s="2"/>
      <c r="L2052" s="2"/>
      <c r="M2052" s="2"/>
      <c r="N2052" s="2"/>
      <c r="O2052" s="2"/>
      <c r="P2052" s="2"/>
      <c r="Q2052" s="2"/>
      <c r="R2052" s="2"/>
      <c r="S2052" s="2"/>
      <c r="T2052" s="2"/>
      <c r="U2052" s="2"/>
      <c r="V2052" s="2"/>
      <c r="W2052" s="2"/>
      <c r="X2052" s="2"/>
      <c r="Y2052" s="2"/>
      <c r="Z2052" s="2"/>
    </row>
    <row r="2053" spans="1:26" ht="25.5">
      <c r="A2053" s="372">
        <v>44133</v>
      </c>
      <c r="B2053" s="377" t="s">
        <v>3003</v>
      </c>
      <c r="C2053" s="375"/>
      <c r="D2053" s="3"/>
      <c r="E2053" s="3"/>
      <c r="F2053" s="2"/>
      <c r="G2053" s="2"/>
      <c r="H2053" s="2"/>
      <c r="I2053" s="2"/>
      <c r="J2053" s="2"/>
      <c r="K2053" s="2"/>
      <c r="L2053" s="2"/>
      <c r="M2053" s="2"/>
      <c r="N2053" s="2"/>
      <c r="O2053" s="2"/>
      <c r="P2053" s="2"/>
      <c r="Q2053" s="2"/>
      <c r="R2053" s="2"/>
      <c r="S2053" s="2"/>
      <c r="T2053" s="2"/>
      <c r="U2053" s="2"/>
      <c r="V2053" s="2"/>
      <c r="W2053" s="2"/>
      <c r="X2053" s="2"/>
      <c r="Y2053" s="2"/>
      <c r="Z2053" s="2"/>
    </row>
    <row r="2054" spans="1:26" ht="51">
      <c r="A2054" s="360"/>
      <c r="B2054" s="379" t="s">
        <v>3004</v>
      </c>
      <c r="C2054" s="376" t="s">
        <v>3005</v>
      </c>
      <c r="D2054" s="3"/>
      <c r="E2054" s="3"/>
      <c r="F2054" s="2"/>
      <c r="G2054" s="2"/>
      <c r="H2054" s="2"/>
      <c r="I2054" s="2"/>
      <c r="J2054" s="2"/>
      <c r="K2054" s="2"/>
      <c r="L2054" s="2"/>
      <c r="M2054" s="2"/>
      <c r="N2054" s="2"/>
      <c r="O2054" s="2"/>
      <c r="P2054" s="2"/>
      <c r="Q2054" s="2"/>
      <c r="R2054" s="2"/>
      <c r="S2054" s="2"/>
      <c r="T2054" s="2"/>
      <c r="U2054" s="2"/>
      <c r="V2054" s="2"/>
      <c r="W2054" s="2"/>
      <c r="X2054" s="2"/>
      <c r="Y2054" s="2"/>
      <c r="Z2054" s="2"/>
    </row>
    <row r="2055" spans="1:26" ht="12.75">
      <c r="A2055" s="360"/>
      <c r="B2055" s="379" t="s">
        <v>3006</v>
      </c>
      <c r="C2055" s="375"/>
      <c r="D2055" s="3"/>
      <c r="E2055" s="3"/>
      <c r="F2055" s="2"/>
      <c r="G2055" s="2"/>
      <c r="H2055" s="2"/>
      <c r="I2055" s="2"/>
      <c r="J2055" s="2"/>
      <c r="K2055" s="2"/>
      <c r="L2055" s="2"/>
      <c r="M2055" s="2"/>
      <c r="N2055" s="2"/>
      <c r="O2055" s="2"/>
      <c r="P2055" s="2"/>
      <c r="Q2055" s="2"/>
      <c r="R2055" s="2"/>
      <c r="S2055" s="2"/>
      <c r="T2055" s="2"/>
      <c r="U2055" s="2"/>
      <c r="V2055" s="2"/>
      <c r="W2055" s="2"/>
      <c r="X2055" s="2"/>
      <c r="Y2055" s="2"/>
      <c r="Z2055" s="2"/>
    </row>
    <row r="2056" spans="1:26" ht="89.25">
      <c r="A2056" s="360"/>
      <c r="B2056" s="380" t="s">
        <v>3007</v>
      </c>
      <c r="C2056" s="381" t="s">
        <v>3008</v>
      </c>
      <c r="D2056" s="3"/>
      <c r="E2056" s="3"/>
      <c r="F2056" s="2"/>
      <c r="G2056" s="2"/>
      <c r="H2056" s="2"/>
      <c r="I2056" s="2"/>
      <c r="J2056" s="2"/>
      <c r="K2056" s="2"/>
      <c r="L2056" s="2"/>
      <c r="M2056" s="2"/>
      <c r="N2056" s="2"/>
      <c r="O2056" s="2"/>
      <c r="P2056" s="2"/>
      <c r="Q2056" s="2"/>
      <c r="R2056" s="2"/>
      <c r="S2056" s="2"/>
      <c r="T2056" s="2"/>
      <c r="U2056" s="2"/>
      <c r="V2056" s="2"/>
      <c r="W2056" s="2"/>
      <c r="X2056" s="2"/>
      <c r="Y2056" s="2"/>
      <c r="Z2056" s="2"/>
    </row>
    <row r="2057" spans="1:26" ht="38.25">
      <c r="A2057" s="360"/>
      <c r="B2057" s="379" t="s">
        <v>3009</v>
      </c>
      <c r="C2057" s="375"/>
      <c r="D2057" s="3"/>
      <c r="E2057" s="3"/>
      <c r="F2057" s="2"/>
      <c r="G2057" s="2"/>
      <c r="H2057" s="2"/>
      <c r="I2057" s="2"/>
      <c r="J2057" s="2"/>
      <c r="K2057" s="2"/>
      <c r="L2057" s="2"/>
      <c r="M2057" s="2"/>
      <c r="N2057" s="2"/>
      <c r="O2057" s="2"/>
      <c r="P2057" s="2"/>
      <c r="Q2057" s="2"/>
      <c r="R2057" s="2"/>
      <c r="S2057" s="2"/>
      <c r="T2057" s="2"/>
      <c r="U2057" s="2"/>
      <c r="V2057" s="2"/>
      <c r="W2057" s="2"/>
      <c r="X2057" s="2"/>
      <c r="Y2057" s="2"/>
      <c r="Z2057" s="2"/>
    </row>
    <row r="2058" spans="1:26" ht="102">
      <c r="A2058" s="360">
        <v>44133</v>
      </c>
      <c r="B2058" s="379" t="s">
        <v>3010</v>
      </c>
      <c r="C2058" s="376" t="s">
        <v>3011</v>
      </c>
      <c r="D2058" s="227" t="s">
        <v>3012</v>
      </c>
      <c r="E2058" s="3"/>
      <c r="F2058" s="2"/>
      <c r="G2058" s="2"/>
      <c r="H2058" s="2"/>
      <c r="I2058" s="2"/>
      <c r="J2058" s="2"/>
      <c r="K2058" s="2"/>
      <c r="L2058" s="2"/>
      <c r="M2058" s="2"/>
      <c r="N2058" s="2"/>
      <c r="O2058" s="2"/>
      <c r="P2058" s="2"/>
      <c r="Q2058" s="2"/>
      <c r="R2058" s="2"/>
      <c r="S2058" s="2"/>
      <c r="T2058" s="2"/>
      <c r="U2058" s="2"/>
      <c r="V2058" s="2"/>
      <c r="W2058" s="2"/>
      <c r="X2058" s="2"/>
      <c r="Y2058" s="2"/>
      <c r="Z2058" s="2"/>
    </row>
    <row r="2059" spans="1:26" ht="51">
      <c r="A2059" s="295" t="s">
        <v>3013</v>
      </c>
      <c r="B2059" s="379" t="s">
        <v>3014</v>
      </c>
      <c r="C2059" s="375"/>
      <c r="D2059" s="3"/>
      <c r="E2059" s="3"/>
      <c r="F2059" s="2"/>
      <c r="G2059" s="2"/>
      <c r="H2059" s="2"/>
      <c r="I2059" s="2"/>
      <c r="J2059" s="2"/>
      <c r="K2059" s="2"/>
      <c r="L2059" s="2"/>
      <c r="M2059" s="2"/>
      <c r="N2059" s="2"/>
      <c r="O2059" s="2"/>
      <c r="P2059" s="2"/>
      <c r="Q2059" s="2"/>
      <c r="R2059" s="2"/>
      <c r="S2059" s="2"/>
      <c r="T2059" s="2"/>
      <c r="U2059" s="2"/>
      <c r="V2059" s="2"/>
      <c r="W2059" s="2"/>
      <c r="X2059" s="2"/>
      <c r="Y2059" s="2"/>
      <c r="Z2059" s="2"/>
    </row>
    <row r="2060" spans="1:26" ht="38.25">
      <c r="A2060" s="360">
        <v>44133</v>
      </c>
      <c r="B2060" s="379" t="s">
        <v>3015</v>
      </c>
      <c r="C2060" s="375"/>
      <c r="D2060" s="3"/>
      <c r="E2060" s="3"/>
      <c r="F2060" s="2"/>
      <c r="G2060" s="2"/>
      <c r="H2060" s="2"/>
      <c r="I2060" s="2"/>
      <c r="J2060" s="2"/>
      <c r="K2060" s="2"/>
      <c r="L2060" s="2"/>
      <c r="M2060" s="2"/>
      <c r="N2060" s="2"/>
      <c r="O2060" s="2"/>
      <c r="P2060" s="2"/>
      <c r="Q2060" s="2"/>
      <c r="R2060" s="2"/>
      <c r="S2060" s="2"/>
      <c r="T2060" s="2"/>
      <c r="U2060" s="2"/>
      <c r="V2060" s="2"/>
      <c r="W2060" s="2"/>
      <c r="X2060" s="2"/>
      <c r="Y2060" s="2"/>
      <c r="Z2060" s="2"/>
    </row>
    <row r="2061" spans="1:26" ht="63.75">
      <c r="A2061" s="360">
        <v>44132</v>
      </c>
      <c r="B2061" s="379" t="s">
        <v>3016</v>
      </c>
      <c r="C2061" s="375"/>
      <c r="D2061" s="3"/>
      <c r="E2061" s="3"/>
      <c r="F2061" s="2"/>
      <c r="G2061" s="2"/>
      <c r="H2061" s="2"/>
      <c r="I2061" s="2"/>
      <c r="J2061" s="2"/>
      <c r="K2061" s="2"/>
      <c r="L2061" s="2"/>
      <c r="M2061" s="2"/>
      <c r="N2061" s="2"/>
      <c r="O2061" s="2"/>
      <c r="P2061" s="2"/>
      <c r="Q2061" s="2"/>
      <c r="R2061" s="2"/>
      <c r="S2061" s="2"/>
      <c r="T2061" s="2"/>
      <c r="U2061" s="2"/>
      <c r="V2061" s="2"/>
      <c r="W2061" s="2"/>
      <c r="X2061" s="2"/>
      <c r="Y2061" s="2"/>
      <c r="Z2061" s="2"/>
    </row>
    <row r="2062" spans="1:26" ht="25.5">
      <c r="A2062" s="360">
        <v>44132</v>
      </c>
      <c r="B2062" s="379" t="s">
        <v>3017</v>
      </c>
      <c r="C2062" s="375"/>
      <c r="D2062" s="3"/>
      <c r="E2062" s="3"/>
      <c r="F2062" s="2"/>
      <c r="G2062" s="2"/>
      <c r="H2062" s="2"/>
      <c r="I2062" s="2"/>
      <c r="J2062" s="2"/>
      <c r="K2062" s="2"/>
      <c r="L2062" s="2"/>
      <c r="M2062" s="2"/>
      <c r="N2062" s="2"/>
      <c r="O2062" s="2"/>
      <c r="P2062" s="2"/>
      <c r="Q2062" s="2"/>
      <c r="R2062" s="2"/>
      <c r="S2062" s="2"/>
      <c r="T2062" s="2"/>
      <c r="U2062" s="2"/>
      <c r="V2062" s="2"/>
      <c r="W2062" s="2"/>
      <c r="X2062" s="2"/>
      <c r="Y2062" s="2"/>
      <c r="Z2062" s="2"/>
    </row>
    <row r="2063" spans="1:26" ht="51">
      <c r="A2063" s="360">
        <v>44132</v>
      </c>
      <c r="B2063" s="379" t="s">
        <v>3018</v>
      </c>
      <c r="C2063" s="375"/>
      <c r="D2063" s="3"/>
      <c r="E2063" s="3"/>
      <c r="F2063" s="2"/>
      <c r="G2063" s="2"/>
      <c r="H2063" s="2"/>
      <c r="I2063" s="2"/>
      <c r="J2063" s="2"/>
      <c r="K2063" s="2"/>
      <c r="L2063" s="2"/>
      <c r="M2063" s="2"/>
      <c r="N2063" s="2"/>
      <c r="O2063" s="2"/>
      <c r="P2063" s="2"/>
      <c r="Q2063" s="2"/>
      <c r="R2063" s="2"/>
      <c r="S2063" s="2"/>
      <c r="T2063" s="2"/>
      <c r="U2063" s="2"/>
      <c r="V2063" s="2"/>
      <c r="W2063" s="2"/>
      <c r="X2063" s="2"/>
      <c r="Y2063" s="2"/>
      <c r="Z2063" s="2"/>
    </row>
    <row r="2064" spans="1:26" ht="25.5">
      <c r="A2064" s="360">
        <v>44132</v>
      </c>
      <c r="B2064" s="379" t="s">
        <v>3019</v>
      </c>
      <c r="C2064" s="375"/>
      <c r="D2064" s="3"/>
      <c r="E2064" s="3"/>
      <c r="F2064" s="2"/>
      <c r="G2064" s="2"/>
      <c r="H2064" s="2"/>
      <c r="I2064" s="2"/>
      <c r="J2064" s="2"/>
      <c r="K2064" s="2"/>
      <c r="L2064" s="2"/>
      <c r="M2064" s="2"/>
      <c r="N2064" s="2"/>
      <c r="O2064" s="2"/>
      <c r="P2064" s="2"/>
      <c r="Q2064" s="2"/>
      <c r="R2064" s="2"/>
      <c r="S2064" s="2"/>
      <c r="T2064" s="2"/>
      <c r="U2064" s="2"/>
      <c r="V2064" s="2"/>
      <c r="W2064" s="2"/>
      <c r="X2064" s="2"/>
      <c r="Y2064" s="2"/>
      <c r="Z2064" s="2"/>
    </row>
    <row r="2065" spans="1:26" ht="12.75">
      <c r="A2065" s="360">
        <v>44132</v>
      </c>
      <c r="B2065" s="379" t="s">
        <v>3020</v>
      </c>
      <c r="C2065" s="375"/>
      <c r="D2065" s="3"/>
      <c r="E2065" s="3"/>
      <c r="F2065" s="2"/>
      <c r="G2065" s="2"/>
      <c r="H2065" s="2"/>
      <c r="I2065" s="2"/>
      <c r="J2065" s="2"/>
      <c r="K2065" s="2"/>
      <c r="L2065" s="2"/>
      <c r="M2065" s="2"/>
      <c r="N2065" s="2"/>
      <c r="O2065" s="2"/>
      <c r="P2065" s="2"/>
      <c r="Q2065" s="2"/>
      <c r="R2065" s="2"/>
      <c r="S2065" s="2"/>
      <c r="T2065" s="2"/>
      <c r="U2065" s="2"/>
      <c r="V2065" s="2"/>
      <c r="W2065" s="2"/>
      <c r="X2065" s="2"/>
      <c r="Y2065" s="2"/>
      <c r="Z2065" s="2"/>
    </row>
    <row r="2066" spans="1:26" ht="51">
      <c r="A2066" s="360">
        <v>44132</v>
      </c>
      <c r="B2066" s="379" t="s">
        <v>3021</v>
      </c>
      <c r="C2066" s="375"/>
      <c r="D2066" s="3"/>
      <c r="E2066" s="3"/>
      <c r="F2066" s="2"/>
      <c r="G2066" s="2"/>
      <c r="H2066" s="2"/>
      <c r="I2066" s="2"/>
      <c r="J2066" s="2"/>
      <c r="K2066" s="2"/>
      <c r="L2066" s="2"/>
      <c r="M2066" s="2"/>
      <c r="N2066" s="2"/>
      <c r="O2066" s="2"/>
      <c r="P2066" s="2"/>
      <c r="Q2066" s="2"/>
      <c r="R2066" s="2"/>
      <c r="S2066" s="2"/>
      <c r="T2066" s="2"/>
      <c r="U2066" s="2"/>
      <c r="V2066" s="2"/>
      <c r="W2066" s="2"/>
      <c r="X2066" s="2"/>
      <c r="Y2066" s="2"/>
      <c r="Z2066" s="2"/>
    </row>
    <row r="2067" spans="1:26" ht="76.5">
      <c r="A2067" s="360">
        <v>44132</v>
      </c>
      <c r="B2067" s="379" t="s">
        <v>3022</v>
      </c>
      <c r="C2067" s="375"/>
      <c r="D2067" s="3"/>
      <c r="E2067" s="3"/>
      <c r="F2067" s="2"/>
      <c r="G2067" s="2"/>
      <c r="H2067" s="2"/>
      <c r="I2067" s="2"/>
      <c r="J2067" s="2"/>
      <c r="K2067" s="2"/>
      <c r="L2067" s="2"/>
      <c r="M2067" s="2"/>
      <c r="N2067" s="2"/>
      <c r="O2067" s="2"/>
      <c r="P2067" s="2"/>
      <c r="Q2067" s="2"/>
      <c r="R2067" s="2"/>
      <c r="S2067" s="2"/>
      <c r="T2067" s="2"/>
      <c r="U2067" s="2"/>
      <c r="V2067" s="2"/>
      <c r="W2067" s="2"/>
      <c r="X2067" s="2"/>
      <c r="Y2067" s="2"/>
      <c r="Z2067" s="2"/>
    </row>
    <row r="2068" spans="1:26" ht="25.5">
      <c r="A2068" s="360">
        <v>44132</v>
      </c>
      <c r="B2068" s="379" t="s">
        <v>3023</v>
      </c>
      <c r="C2068" s="375"/>
      <c r="D2068" s="3"/>
      <c r="E2068" s="3"/>
      <c r="F2068" s="2"/>
      <c r="G2068" s="2"/>
      <c r="H2068" s="2"/>
      <c r="I2068" s="2"/>
      <c r="J2068" s="2"/>
      <c r="K2068" s="2"/>
      <c r="L2068" s="2"/>
      <c r="M2068" s="2"/>
      <c r="N2068" s="2"/>
      <c r="O2068" s="2"/>
      <c r="P2068" s="2"/>
      <c r="Q2068" s="2"/>
      <c r="R2068" s="2"/>
      <c r="S2068" s="2"/>
      <c r="T2068" s="2"/>
      <c r="U2068" s="2"/>
      <c r="V2068" s="2"/>
      <c r="W2068" s="2"/>
      <c r="X2068" s="2"/>
      <c r="Y2068" s="2"/>
      <c r="Z2068" s="2"/>
    </row>
    <row r="2069" spans="1:26" ht="89.25">
      <c r="A2069" s="360">
        <v>44132</v>
      </c>
      <c r="B2069" s="379" t="s">
        <v>3024</v>
      </c>
      <c r="C2069" s="375"/>
      <c r="D2069" s="3"/>
      <c r="E2069" s="3"/>
      <c r="F2069" s="2"/>
      <c r="G2069" s="2"/>
      <c r="H2069" s="2"/>
      <c r="I2069" s="2"/>
      <c r="J2069" s="2"/>
      <c r="K2069" s="2"/>
      <c r="L2069" s="2"/>
      <c r="M2069" s="2"/>
      <c r="N2069" s="2"/>
      <c r="O2069" s="2"/>
      <c r="P2069" s="2"/>
      <c r="Q2069" s="2"/>
      <c r="R2069" s="2"/>
      <c r="S2069" s="2"/>
      <c r="T2069" s="2"/>
      <c r="U2069" s="2"/>
      <c r="V2069" s="2"/>
      <c r="W2069" s="2"/>
      <c r="X2069" s="2"/>
      <c r="Y2069" s="2"/>
      <c r="Z2069" s="2"/>
    </row>
    <row r="2070" spans="1:26" ht="51">
      <c r="A2070" s="360"/>
      <c r="B2070" s="379" t="s">
        <v>3025</v>
      </c>
      <c r="C2070" s="375"/>
      <c r="D2070" s="3"/>
      <c r="E2070" s="3"/>
      <c r="F2070" s="2"/>
      <c r="G2070" s="2"/>
      <c r="H2070" s="2"/>
      <c r="I2070" s="2"/>
      <c r="J2070" s="2"/>
      <c r="K2070" s="2"/>
      <c r="L2070" s="2"/>
      <c r="M2070" s="2"/>
      <c r="N2070" s="2"/>
      <c r="O2070" s="2"/>
      <c r="P2070" s="2"/>
      <c r="Q2070" s="2"/>
      <c r="R2070" s="2"/>
      <c r="S2070" s="2"/>
      <c r="T2070" s="2"/>
      <c r="U2070" s="2"/>
      <c r="V2070" s="2"/>
      <c r="W2070" s="2"/>
      <c r="X2070" s="2"/>
      <c r="Y2070" s="2"/>
      <c r="Z2070" s="2"/>
    </row>
    <row r="2071" spans="1:26" ht="76.5">
      <c r="A2071" s="360">
        <v>44132</v>
      </c>
      <c r="B2071" s="379" t="s">
        <v>3026</v>
      </c>
      <c r="C2071" s="375"/>
      <c r="D2071" s="3"/>
      <c r="E2071" s="3"/>
      <c r="F2071" s="2"/>
      <c r="G2071" s="2"/>
      <c r="H2071" s="2"/>
      <c r="I2071" s="2"/>
      <c r="J2071" s="2"/>
      <c r="K2071" s="2"/>
      <c r="L2071" s="2"/>
      <c r="M2071" s="2"/>
      <c r="N2071" s="2"/>
      <c r="O2071" s="2"/>
      <c r="P2071" s="2"/>
      <c r="Q2071" s="2"/>
      <c r="R2071" s="2"/>
      <c r="S2071" s="2"/>
      <c r="T2071" s="2"/>
      <c r="U2071" s="2"/>
      <c r="V2071" s="2"/>
      <c r="W2071" s="2"/>
      <c r="X2071" s="2"/>
      <c r="Y2071" s="2"/>
      <c r="Z2071" s="2"/>
    </row>
    <row r="2072" spans="1:26" ht="51">
      <c r="A2072" s="360">
        <v>44132</v>
      </c>
      <c r="B2072" s="379" t="s">
        <v>3027</v>
      </c>
      <c r="C2072" s="375"/>
      <c r="D2072" s="3"/>
      <c r="E2072" s="3"/>
      <c r="F2072" s="2"/>
      <c r="G2072" s="2"/>
      <c r="H2072" s="2"/>
      <c r="I2072" s="2"/>
      <c r="J2072" s="2"/>
      <c r="K2072" s="2"/>
      <c r="L2072" s="2"/>
      <c r="M2072" s="2"/>
      <c r="N2072" s="2"/>
      <c r="O2072" s="2"/>
      <c r="P2072" s="2"/>
      <c r="Q2072" s="2"/>
      <c r="R2072" s="2"/>
      <c r="S2072" s="2"/>
      <c r="T2072" s="2"/>
      <c r="U2072" s="2"/>
      <c r="V2072" s="2"/>
      <c r="W2072" s="2"/>
      <c r="X2072" s="2"/>
      <c r="Y2072" s="2"/>
      <c r="Z2072" s="2"/>
    </row>
    <row r="2073" spans="1:26" ht="76.5">
      <c r="A2073" s="360">
        <v>44132</v>
      </c>
      <c r="B2073" s="379" t="s">
        <v>3028</v>
      </c>
      <c r="C2073" s="375" t="s">
        <v>3029</v>
      </c>
      <c r="D2073" s="3" t="s">
        <v>3030</v>
      </c>
      <c r="E2073" s="3" t="s">
        <v>3031</v>
      </c>
      <c r="F2073" s="2"/>
      <c r="G2073" s="2"/>
      <c r="H2073" s="2"/>
      <c r="I2073" s="2"/>
      <c r="J2073" s="2"/>
      <c r="K2073" s="2"/>
      <c r="L2073" s="2"/>
      <c r="M2073" s="2"/>
      <c r="N2073" s="2"/>
      <c r="O2073" s="2"/>
      <c r="P2073" s="2"/>
      <c r="Q2073" s="2"/>
      <c r="R2073" s="2"/>
      <c r="S2073" s="2"/>
      <c r="T2073" s="2"/>
      <c r="U2073" s="2"/>
      <c r="V2073" s="2"/>
      <c r="W2073" s="2"/>
      <c r="X2073" s="2"/>
      <c r="Y2073" s="2"/>
      <c r="Z2073" s="2"/>
    </row>
    <row r="2074" spans="1:26" ht="63.75">
      <c r="A2074" s="360">
        <v>44132</v>
      </c>
      <c r="B2074" s="382" t="s">
        <v>3032</v>
      </c>
      <c r="C2074" s="383"/>
      <c r="D2074" s="2"/>
      <c r="E2074" s="2"/>
      <c r="F2074" s="2"/>
      <c r="G2074" s="2"/>
      <c r="H2074" s="2"/>
      <c r="I2074" s="2"/>
      <c r="J2074" s="2"/>
      <c r="K2074" s="2"/>
      <c r="L2074" s="2"/>
      <c r="M2074" s="2"/>
      <c r="N2074" s="2"/>
      <c r="O2074" s="2"/>
      <c r="P2074" s="2"/>
      <c r="Q2074" s="2"/>
      <c r="R2074" s="2"/>
      <c r="S2074" s="2"/>
      <c r="T2074" s="2"/>
      <c r="U2074" s="2"/>
      <c r="V2074" s="2"/>
      <c r="W2074" s="2"/>
      <c r="X2074" s="2"/>
      <c r="Y2074" s="2"/>
      <c r="Z2074" s="2"/>
    </row>
    <row r="2075" spans="1:26" ht="38.25">
      <c r="A2075" s="360">
        <v>44132</v>
      </c>
      <c r="B2075" s="382" t="s">
        <v>3033</v>
      </c>
      <c r="C2075" s="383" t="s">
        <v>3034</v>
      </c>
      <c r="D2075" s="2"/>
      <c r="E2075" s="2"/>
      <c r="F2075" s="2"/>
      <c r="G2075" s="2"/>
      <c r="H2075" s="2"/>
      <c r="I2075" s="2"/>
      <c r="J2075" s="2"/>
      <c r="K2075" s="2"/>
      <c r="L2075" s="2"/>
      <c r="M2075" s="2"/>
      <c r="N2075" s="2"/>
      <c r="O2075" s="2"/>
      <c r="P2075" s="2"/>
      <c r="Q2075" s="2"/>
      <c r="R2075" s="2"/>
      <c r="S2075" s="2"/>
      <c r="T2075" s="2"/>
      <c r="U2075" s="2"/>
      <c r="V2075" s="2"/>
      <c r="W2075" s="2"/>
      <c r="X2075" s="2"/>
      <c r="Y2075" s="2"/>
      <c r="Z2075" s="2"/>
    </row>
    <row r="2076" spans="1:26" ht="51">
      <c r="A2076" s="360">
        <v>44132</v>
      </c>
      <c r="B2076" s="44" t="s">
        <v>3035</v>
      </c>
      <c r="C2076" s="384"/>
      <c r="D2076" s="2"/>
      <c r="E2076" s="2"/>
      <c r="F2076" s="2"/>
      <c r="G2076" s="2"/>
      <c r="H2076" s="2"/>
      <c r="I2076" s="2"/>
      <c r="J2076" s="2"/>
      <c r="K2076" s="2"/>
      <c r="L2076" s="2"/>
      <c r="M2076" s="2"/>
      <c r="N2076" s="2"/>
      <c r="O2076" s="2"/>
      <c r="P2076" s="2"/>
      <c r="Q2076" s="2"/>
      <c r="R2076" s="2"/>
      <c r="S2076" s="2"/>
      <c r="T2076" s="2"/>
      <c r="U2076" s="2"/>
      <c r="V2076" s="2"/>
      <c r="W2076" s="2"/>
      <c r="X2076" s="2"/>
      <c r="Y2076" s="2"/>
      <c r="Z2076" s="2"/>
    </row>
    <row r="2077" spans="1:26" ht="38.25">
      <c r="A2077" s="360">
        <v>44132</v>
      </c>
      <c r="B2077" s="382" t="s">
        <v>3036</v>
      </c>
      <c r="C2077" s="384"/>
      <c r="D2077" s="2"/>
      <c r="E2077" s="2"/>
      <c r="F2077" s="2"/>
      <c r="G2077" s="2"/>
      <c r="H2077" s="2"/>
      <c r="I2077" s="2"/>
      <c r="J2077" s="2"/>
      <c r="K2077" s="2"/>
      <c r="L2077" s="2"/>
      <c r="M2077" s="2"/>
      <c r="N2077" s="2"/>
      <c r="O2077" s="2"/>
      <c r="P2077" s="2"/>
      <c r="Q2077" s="2"/>
      <c r="R2077" s="2"/>
      <c r="S2077" s="2"/>
      <c r="T2077" s="2"/>
      <c r="U2077" s="2"/>
      <c r="V2077" s="2"/>
      <c r="W2077" s="2"/>
      <c r="X2077" s="2"/>
      <c r="Y2077" s="2"/>
      <c r="Z2077" s="2"/>
    </row>
    <row r="2078" spans="1:26" ht="38.25">
      <c r="A2078" s="360">
        <v>44132</v>
      </c>
      <c r="B2078" s="382" t="s">
        <v>3037</v>
      </c>
      <c r="C2078" s="384"/>
      <c r="D2078" s="2"/>
      <c r="E2078" s="2"/>
      <c r="F2078" s="2"/>
      <c r="G2078" s="2"/>
      <c r="H2078" s="2"/>
      <c r="I2078" s="2"/>
      <c r="J2078" s="2"/>
      <c r="K2078" s="2"/>
      <c r="L2078" s="2"/>
      <c r="M2078" s="2"/>
      <c r="N2078" s="2"/>
      <c r="O2078" s="2"/>
      <c r="P2078" s="2"/>
      <c r="Q2078" s="2"/>
      <c r="R2078" s="2"/>
      <c r="S2078" s="2"/>
      <c r="T2078" s="2"/>
      <c r="U2078" s="2"/>
      <c r="V2078" s="2"/>
      <c r="W2078" s="2"/>
      <c r="X2078" s="2"/>
      <c r="Y2078" s="2"/>
      <c r="Z2078" s="2"/>
    </row>
    <row r="2079" spans="1:26" ht="76.5">
      <c r="A2079" s="360">
        <v>44132</v>
      </c>
      <c r="B2079" s="382" t="s">
        <v>3038</v>
      </c>
      <c r="C2079" s="384"/>
      <c r="D2079" s="2"/>
      <c r="E2079" s="2"/>
      <c r="F2079" s="2"/>
      <c r="G2079" s="2"/>
      <c r="H2079" s="2"/>
      <c r="I2079" s="2"/>
      <c r="J2079" s="2"/>
      <c r="K2079" s="2"/>
      <c r="L2079" s="2"/>
      <c r="M2079" s="2"/>
      <c r="N2079" s="2"/>
      <c r="O2079" s="2"/>
      <c r="P2079" s="2"/>
      <c r="Q2079" s="2"/>
      <c r="R2079" s="2"/>
      <c r="S2079" s="2"/>
      <c r="T2079" s="2"/>
      <c r="U2079" s="2"/>
      <c r="V2079" s="2"/>
      <c r="W2079" s="2"/>
      <c r="X2079" s="2"/>
      <c r="Y2079" s="2"/>
      <c r="Z2079" s="2"/>
    </row>
    <row r="2080" spans="1:26" ht="12.75">
      <c r="A2080" s="360">
        <v>44132</v>
      </c>
      <c r="B2080" s="382" t="s">
        <v>3039</v>
      </c>
      <c r="C2080" s="384"/>
      <c r="D2080" s="2"/>
      <c r="E2080" s="2"/>
      <c r="F2080" s="2"/>
      <c r="G2080" s="2"/>
      <c r="H2080" s="2"/>
      <c r="I2080" s="2"/>
      <c r="J2080" s="2"/>
      <c r="K2080" s="2"/>
      <c r="L2080" s="2"/>
      <c r="M2080" s="2"/>
      <c r="N2080" s="2"/>
      <c r="O2080" s="2"/>
      <c r="P2080" s="2"/>
      <c r="Q2080" s="2"/>
      <c r="R2080" s="2"/>
      <c r="S2080" s="2"/>
      <c r="T2080" s="2"/>
      <c r="U2080" s="2"/>
      <c r="V2080" s="2"/>
      <c r="W2080" s="2"/>
      <c r="X2080" s="2"/>
      <c r="Y2080" s="2"/>
      <c r="Z2080" s="2"/>
    </row>
    <row r="2081" spans="1:26" ht="63.75">
      <c r="A2081" s="360"/>
      <c r="B2081" s="382" t="s">
        <v>3040</v>
      </c>
      <c r="C2081" s="384"/>
      <c r="D2081" s="2"/>
      <c r="E2081" s="2"/>
      <c r="F2081" s="2"/>
      <c r="G2081" s="2"/>
      <c r="H2081" s="2"/>
      <c r="I2081" s="2"/>
      <c r="J2081" s="2"/>
      <c r="K2081" s="2"/>
      <c r="L2081" s="2"/>
      <c r="M2081" s="2"/>
      <c r="N2081" s="2"/>
      <c r="O2081" s="2"/>
      <c r="P2081" s="2"/>
      <c r="Q2081" s="2"/>
      <c r="R2081" s="2"/>
      <c r="S2081" s="2"/>
      <c r="T2081" s="2"/>
      <c r="U2081" s="2"/>
      <c r="V2081" s="2"/>
      <c r="W2081" s="2"/>
      <c r="X2081" s="2"/>
      <c r="Y2081" s="2"/>
      <c r="Z2081" s="2"/>
    </row>
    <row r="2082" spans="1:26" ht="38.25">
      <c r="A2082" s="360"/>
      <c r="B2082" s="382" t="s">
        <v>3041</v>
      </c>
      <c r="C2082" s="384"/>
      <c r="D2082" s="2"/>
      <c r="E2082" s="2"/>
      <c r="F2082" s="2"/>
      <c r="G2082" s="2"/>
      <c r="H2082" s="2"/>
      <c r="I2082" s="2"/>
      <c r="J2082" s="2"/>
      <c r="K2082" s="2"/>
      <c r="L2082" s="2"/>
      <c r="M2082" s="2"/>
      <c r="N2082" s="2"/>
      <c r="O2082" s="2"/>
      <c r="P2082" s="2"/>
      <c r="Q2082" s="2"/>
      <c r="R2082" s="2"/>
      <c r="S2082" s="2"/>
      <c r="T2082" s="2"/>
      <c r="U2082" s="2"/>
      <c r="V2082" s="2"/>
      <c r="W2082" s="2"/>
      <c r="X2082" s="2"/>
      <c r="Y2082" s="2"/>
      <c r="Z2082" s="2"/>
    </row>
    <row r="2083" spans="1:26" ht="25.5">
      <c r="A2083" s="360">
        <v>44131</v>
      </c>
      <c r="B2083" s="382" t="s">
        <v>3042</v>
      </c>
      <c r="C2083" s="384"/>
      <c r="D2083" s="2"/>
      <c r="E2083" s="2"/>
      <c r="F2083" s="2"/>
      <c r="G2083" s="2"/>
      <c r="H2083" s="2"/>
      <c r="I2083" s="2"/>
      <c r="J2083" s="2"/>
      <c r="K2083" s="2"/>
      <c r="L2083" s="2"/>
      <c r="M2083" s="2"/>
      <c r="N2083" s="2"/>
      <c r="O2083" s="2"/>
      <c r="P2083" s="2"/>
      <c r="Q2083" s="2"/>
      <c r="R2083" s="2"/>
      <c r="S2083" s="2"/>
      <c r="T2083" s="2"/>
      <c r="U2083" s="2"/>
      <c r="V2083" s="2"/>
      <c r="W2083" s="2"/>
      <c r="X2083" s="2"/>
      <c r="Y2083" s="2"/>
      <c r="Z2083" s="2"/>
    </row>
    <row r="2084" spans="1:26" ht="38.25">
      <c r="A2084" s="360">
        <v>44131</v>
      </c>
      <c r="B2084" s="382" t="s">
        <v>3043</v>
      </c>
      <c r="C2084" s="384"/>
      <c r="D2084" s="2"/>
      <c r="E2084" s="2"/>
      <c r="F2084" s="2"/>
      <c r="G2084" s="2"/>
      <c r="H2084" s="2"/>
      <c r="I2084" s="2"/>
      <c r="J2084" s="2"/>
      <c r="K2084" s="2"/>
      <c r="L2084" s="2"/>
      <c r="M2084" s="2"/>
      <c r="N2084" s="2"/>
      <c r="O2084" s="2"/>
      <c r="P2084" s="2"/>
      <c r="Q2084" s="2"/>
      <c r="R2084" s="2"/>
      <c r="S2084" s="2"/>
      <c r="T2084" s="2"/>
      <c r="U2084" s="2"/>
      <c r="V2084" s="2"/>
      <c r="W2084" s="2"/>
      <c r="X2084" s="2"/>
      <c r="Y2084" s="2"/>
      <c r="Z2084" s="2"/>
    </row>
    <row r="2085" spans="1:26" ht="51">
      <c r="A2085" s="360">
        <v>44131</v>
      </c>
      <c r="B2085" s="382" t="s">
        <v>3044</v>
      </c>
      <c r="C2085" s="384"/>
      <c r="D2085" s="2"/>
      <c r="E2085" s="2"/>
      <c r="F2085" s="2"/>
      <c r="G2085" s="2"/>
      <c r="H2085" s="2"/>
      <c r="I2085" s="2"/>
      <c r="J2085" s="2"/>
      <c r="K2085" s="2"/>
      <c r="L2085" s="2"/>
      <c r="M2085" s="2"/>
      <c r="N2085" s="2"/>
      <c r="O2085" s="2"/>
      <c r="P2085" s="2"/>
      <c r="Q2085" s="2"/>
      <c r="R2085" s="2"/>
      <c r="S2085" s="2"/>
      <c r="T2085" s="2"/>
      <c r="U2085" s="2"/>
      <c r="V2085" s="2"/>
      <c r="W2085" s="2"/>
      <c r="X2085" s="2"/>
      <c r="Y2085" s="2"/>
      <c r="Z2085" s="2"/>
    </row>
    <row r="2086" spans="1:26" ht="51">
      <c r="A2086" s="360">
        <v>44131</v>
      </c>
      <c r="B2086" s="385" t="s">
        <v>3045</v>
      </c>
      <c r="C2086" s="384"/>
      <c r="D2086" s="2"/>
      <c r="E2086" s="2"/>
      <c r="F2086" s="2"/>
      <c r="G2086" s="2"/>
      <c r="H2086" s="2"/>
      <c r="I2086" s="2"/>
      <c r="J2086" s="2"/>
      <c r="K2086" s="2"/>
      <c r="L2086" s="2"/>
      <c r="M2086" s="2"/>
      <c r="N2086" s="2"/>
      <c r="O2086" s="2"/>
      <c r="P2086" s="2"/>
      <c r="Q2086" s="2"/>
      <c r="R2086" s="2"/>
      <c r="S2086" s="2"/>
      <c r="T2086" s="2"/>
      <c r="U2086" s="2"/>
      <c r="V2086" s="2"/>
      <c r="W2086" s="2"/>
      <c r="X2086" s="2"/>
      <c r="Y2086" s="2"/>
      <c r="Z2086" s="2"/>
    </row>
    <row r="2087" spans="1:26" ht="63.75">
      <c r="A2087" s="360">
        <v>44131</v>
      </c>
      <c r="B2087" s="385" t="s">
        <v>3046</v>
      </c>
      <c r="C2087" s="384"/>
      <c r="D2087" s="2"/>
      <c r="E2087" s="2"/>
      <c r="F2087" s="2"/>
      <c r="G2087" s="2"/>
      <c r="H2087" s="2"/>
      <c r="I2087" s="2"/>
      <c r="J2087" s="2"/>
      <c r="K2087" s="2"/>
      <c r="L2087" s="2"/>
      <c r="M2087" s="2"/>
      <c r="N2087" s="2"/>
      <c r="O2087" s="2"/>
      <c r="P2087" s="2"/>
      <c r="Q2087" s="2"/>
      <c r="R2087" s="2"/>
      <c r="S2087" s="2"/>
      <c r="T2087" s="2"/>
      <c r="U2087" s="2"/>
      <c r="V2087" s="2"/>
      <c r="W2087" s="2"/>
      <c r="X2087" s="2"/>
      <c r="Y2087" s="2"/>
      <c r="Z2087" s="2"/>
    </row>
    <row r="2088" spans="1:26" ht="51">
      <c r="A2088" s="360">
        <v>44131</v>
      </c>
      <c r="B2088" s="385" t="s">
        <v>3047</v>
      </c>
      <c r="C2088" s="386" t="s">
        <v>3048</v>
      </c>
      <c r="D2088" s="2"/>
      <c r="E2088" s="2"/>
      <c r="F2088" s="2"/>
      <c r="G2088" s="2"/>
      <c r="H2088" s="2"/>
      <c r="I2088" s="2"/>
      <c r="J2088" s="2"/>
      <c r="K2088" s="2"/>
      <c r="L2088" s="2"/>
      <c r="M2088" s="2"/>
      <c r="N2088" s="2"/>
      <c r="O2088" s="2"/>
      <c r="P2088" s="2"/>
      <c r="Q2088" s="2"/>
      <c r="R2088" s="2"/>
      <c r="S2088" s="2"/>
      <c r="T2088" s="2"/>
      <c r="U2088" s="2"/>
      <c r="V2088" s="2"/>
      <c r="W2088" s="2"/>
      <c r="X2088" s="2"/>
      <c r="Y2088" s="2"/>
      <c r="Z2088" s="2"/>
    </row>
    <row r="2089" spans="1:26" ht="76.5">
      <c r="A2089" s="360">
        <v>44131</v>
      </c>
      <c r="B2089" s="385" t="s">
        <v>3049</v>
      </c>
      <c r="C2089" s="387" t="s">
        <v>3050</v>
      </c>
      <c r="D2089" s="2"/>
      <c r="E2089" s="2"/>
      <c r="F2089" s="2"/>
      <c r="G2089" s="2"/>
      <c r="H2089" s="2"/>
      <c r="I2089" s="2"/>
      <c r="J2089" s="2"/>
      <c r="K2089" s="2"/>
      <c r="L2089" s="2"/>
      <c r="M2089" s="2"/>
      <c r="N2089" s="2"/>
      <c r="O2089" s="2"/>
      <c r="P2089" s="2"/>
      <c r="Q2089" s="2"/>
      <c r="R2089" s="2"/>
      <c r="S2089" s="2"/>
      <c r="T2089" s="2"/>
      <c r="U2089" s="2"/>
      <c r="V2089" s="2"/>
      <c r="W2089" s="2"/>
      <c r="X2089" s="2"/>
      <c r="Y2089" s="2"/>
      <c r="Z2089" s="2"/>
    </row>
    <row r="2090" spans="1:26" ht="76.5">
      <c r="A2090" s="360">
        <v>44131</v>
      </c>
      <c r="B2090" s="385" t="s">
        <v>3051</v>
      </c>
      <c r="C2090" s="384"/>
      <c r="D2090" s="2"/>
      <c r="E2090" s="2"/>
      <c r="F2090" s="2"/>
      <c r="G2090" s="2"/>
      <c r="H2090" s="2"/>
      <c r="I2090" s="2"/>
      <c r="J2090" s="2"/>
      <c r="K2090" s="2"/>
      <c r="L2090" s="2"/>
      <c r="M2090" s="2"/>
      <c r="N2090" s="2"/>
      <c r="O2090" s="2"/>
      <c r="P2090" s="2"/>
      <c r="Q2090" s="2"/>
      <c r="R2090" s="2"/>
      <c r="S2090" s="2"/>
      <c r="T2090" s="2"/>
      <c r="U2090" s="2"/>
      <c r="V2090" s="2"/>
      <c r="W2090" s="2"/>
      <c r="X2090" s="2"/>
      <c r="Y2090" s="2"/>
      <c r="Z2090" s="2"/>
    </row>
    <row r="2091" spans="1:26" ht="89.25">
      <c r="A2091" s="360">
        <v>44131</v>
      </c>
      <c r="B2091" s="388" t="s">
        <v>3052</v>
      </c>
      <c r="C2091" s="384"/>
      <c r="D2091" s="2"/>
      <c r="E2091" s="2"/>
      <c r="F2091" s="2"/>
      <c r="G2091" s="2"/>
      <c r="H2091" s="2"/>
      <c r="I2091" s="2"/>
      <c r="J2091" s="2"/>
      <c r="K2091" s="2"/>
      <c r="L2091" s="2"/>
      <c r="M2091" s="2"/>
      <c r="N2091" s="2"/>
      <c r="O2091" s="2"/>
      <c r="P2091" s="2"/>
      <c r="Q2091" s="2"/>
      <c r="R2091" s="2"/>
      <c r="S2091" s="2"/>
      <c r="T2091" s="2"/>
      <c r="U2091" s="2"/>
      <c r="V2091" s="2"/>
      <c r="W2091" s="2"/>
      <c r="X2091" s="2"/>
      <c r="Y2091" s="2"/>
      <c r="Z2091" s="2"/>
    </row>
    <row r="2092" spans="1:26" ht="25.5">
      <c r="A2092" s="360">
        <v>44131</v>
      </c>
      <c r="B2092" s="389" t="s">
        <v>3053</v>
      </c>
      <c r="C2092" s="390"/>
      <c r="D2092" s="2"/>
      <c r="E2092" s="2"/>
      <c r="F2092" s="2"/>
      <c r="G2092" s="2"/>
      <c r="H2092" s="2"/>
      <c r="I2092" s="2"/>
      <c r="J2092" s="2"/>
      <c r="K2092" s="2"/>
      <c r="L2092" s="2"/>
      <c r="M2092" s="2"/>
      <c r="N2092" s="2"/>
      <c r="O2092" s="2"/>
      <c r="P2092" s="2"/>
      <c r="Q2092" s="2"/>
      <c r="R2092" s="2"/>
      <c r="S2092" s="2"/>
      <c r="T2092" s="2"/>
      <c r="U2092" s="2"/>
      <c r="V2092" s="2"/>
      <c r="W2092" s="2"/>
      <c r="X2092" s="2"/>
      <c r="Y2092" s="2"/>
      <c r="Z2092" s="2"/>
    </row>
    <row r="2093" spans="1:26" ht="51">
      <c r="A2093" s="360">
        <v>44131</v>
      </c>
      <c r="B2093" s="382" t="s">
        <v>3054</v>
      </c>
      <c r="C2093" s="387"/>
      <c r="D2093" s="2"/>
      <c r="E2093" s="2"/>
      <c r="F2093" s="2"/>
      <c r="G2093" s="2"/>
      <c r="H2093" s="2"/>
      <c r="I2093" s="2"/>
      <c r="J2093" s="2"/>
      <c r="K2093" s="2"/>
      <c r="L2093" s="2"/>
      <c r="M2093" s="2"/>
      <c r="N2093" s="2"/>
      <c r="O2093" s="2"/>
      <c r="P2093" s="2"/>
      <c r="Q2093" s="2"/>
      <c r="R2093" s="2"/>
      <c r="S2093" s="2"/>
      <c r="T2093" s="2"/>
      <c r="U2093" s="2"/>
      <c r="V2093" s="2"/>
      <c r="W2093" s="2"/>
      <c r="X2093" s="2"/>
      <c r="Y2093" s="2"/>
      <c r="Z2093" s="2"/>
    </row>
    <row r="2094" spans="1:26" ht="76.5">
      <c r="A2094" s="360">
        <v>44131</v>
      </c>
      <c r="B2094" s="391" t="s">
        <v>3055</v>
      </c>
      <c r="C2094" s="392" t="s">
        <v>3056</v>
      </c>
      <c r="D2094" s="2"/>
      <c r="E2094" s="2"/>
      <c r="F2094" s="2"/>
      <c r="G2094" s="2"/>
      <c r="H2094" s="2"/>
      <c r="I2094" s="2"/>
      <c r="J2094" s="2"/>
      <c r="K2094" s="2"/>
      <c r="L2094" s="2"/>
      <c r="M2094" s="2"/>
      <c r="N2094" s="2"/>
      <c r="O2094" s="2"/>
      <c r="P2094" s="2"/>
      <c r="Q2094" s="2"/>
      <c r="R2094" s="2"/>
      <c r="S2094" s="2"/>
      <c r="T2094" s="2"/>
      <c r="U2094" s="2"/>
      <c r="V2094" s="2"/>
      <c r="W2094" s="2"/>
      <c r="X2094" s="2"/>
      <c r="Y2094" s="2"/>
      <c r="Z2094" s="2"/>
    </row>
    <row r="2095" spans="1:26" ht="38.25">
      <c r="A2095" s="360">
        <v>44131</v>
      </c>
      <c r="B2095" s="393" t="s">
        <v>3057</v>
      </c>
      <c r="C2095" s="3" t="s">
        <v>3058</v>
      </c>
      <c r="D2095" s="2"/>
      <c r="E2095" s="2"/>
      <c r="F2095" s="2"/>
      <c r="G2095" s="2"/>
      <c r="H2095" s="2"/>
      <c r="I2095" s="2"/>
      <c r="J2095" s="2"/>
      <c r="K2095" s="2"/>
      <c r="L2095" s="2"/>
      <c r="M2095" s="2"/>
      <c r="N2095" s="2"/>
      <c r="O2095" s="2"/>
      <c r="P2095" s="2"/>
      <c r="Q2095" s="2"/>
      <c r="R2095" s="2"/>
      <c r="S2095" s="2"/>
      <c r="T2095" s="2"/>
      <c r="U2095" s="2"/>
      <c r="V2095" s="2"/>
      <c r="W2095" s="2"/>
      <c r="X2095" s="2"/>
      <c r="Y2095" s="2"/>
      <c r="Z2095" s="2"/>
    </row>
    <row r="2096" spans="1:26" ht="51">
      <c r="A2096" s="360">
        <v>44131</v>
      </c>
      <c r="B2096" s="393" t="s">
        <v>3059</v>
      </c>
      <c r="C2096" s="3"/>
      <c r="D2096" s="2"/>
      <c r="E2096" s="2"/>
      <c r="F2096" s="2"/>
      <c r="G2096" s="2"/>
      <c r="H2096" s="2"/>
      <c r="I2096" s="2"/>
      <c r="J2096" s="2"/>
      <c r="K2096" s="2"/>
      <c r="L2096" s="2"/>
      <c r="M2096" s="2"/>
      <c r="N2096" s="2"/>
      <c r="O2096" s="2"/>
      <c r="P2096" s="2"/>
      <c r="Q2096" s="2"/>
      <c r="R2096" s="2"/>
      <c r="S2096" s="2"/>
      <c r="T2096" s="2"/>
      <c r="U2096" s="2"/>
      <c r="V2096" s="2"/>
      <c r="W2096" s="2"/>
      <c r="X2096" s="2"/>
      <c r="Y2096" s="2"/>
      <c r="Z2096" s="2"/>
    </row>
    <row r="2097" spans="1:26" ht="51">
      <c r="A2097" s="360">
        <v>44131</v>
      </c>
      <c r="B2097" s="394" t="s">
        <v>3060</v>
      </c>
      <c r="C2097" s="3" t="s">
        <v>3061</v>
      </c>
      <c r="D2097" s="2"/>
      <c r="E2097" s="2"/>
      <c r="F2097" s="2"/>
      <c r="G2097" s="2"/>
      <c r="H2097" s="2"/>
      <c r="I2097" s="2"/>
      <c r="J2097" s="2"/>
      <c r="K2097" s="2"/>
      <c r="L2097" s="2"/>
      <c r="M2097" s="2"/>
      <c r="N2097" s="2"/>
      <c r="O2097" s="2"/>
      <c r="P2097" s="2"/>
      <c r="Q2097" s="2"/>
      <c r="R2097" s="2"/>
      <c r="S2097" s="2"/>
      <c r="T2097" s="2"/>
      <c r="U2097" s="2"/>
      <c r="V2097" s="2"/>
      <c r="W2097" s="2"/>
      <c r="X2097" s="2"/>
      <c r="Y2097" s="2"/>
      <c r="Z2097" s="2"/>
    </row>
    <row r="2098" spans="1:26" ht="63.75">
      <c r="A2098" s="360">
        <v>44131</v>
      </c>
      <c r="B2098" s="393" t="s">
        <v>3062</v>
      </c>
      <c r="C2098" s="3"/>
      <c r="D2098" s="2"/>
      <c r="E2098" s="2"/>
      <c r="F2098" s="2"/>
      <c r="G2098" s="2"/>
      <c r="H2098" s="2"/>
      <c r="I2098" s="2"/>
      <c r="J2098" s="2"/>
      <c r="K2098" s="2"/>
      <c r="L2098" s="2"/>
      <c r="M2098" s="2"/>
      <c r="N2098" s="2"/>
      <c r="O2098" s="2"/>
      <c r="P2098" s="2"/>
      <c r="Q2098" s="2"/>
      <c r="R2098" s="2"/>
      <c r="S2098" s="2"/>
      <c r="T2098" s="2"/>
      <c r="U2098" s="2"/>
      <c r="V2098" s="2"/>
      <c r="W2098" s="2"/>
      <c r="X2098" s="2"/>
      <c r="Y2098" s="2"/>
      <c r="Z2098" s="2"/>
    </row>
    <row r="2099" spans="1:26" ht="25.5">
      <c r="A2099" s="360">
        <v>44131</v>
      </c>
      <c r="B2099" s="393" t="s">
        <v>3063</v>
      </c>
      <c r="C2099" s="3"/>
      <c r="D2099" s="2"/>
      <c r="E2099" s="2"/>
      <c r="F2099" s="2"/>
      <c r="G2099" s="2"/>
      <c r="H2099" s="2"/>
      <c r="I2099" s="2"/>
      <c r="J2099" s="2"/>
      <c r="K2099" s="2"/>
      <c r="L2099" s="2"/>
      <c r="M2099" s="2"/>
      <c r="N2099" s="2"/>
      <c r="O2099" s="2"/>
      <c r="P2099" s="2"/>
      <c r="Q2099" s="2"/>
      <c r="R2099" s="2"/>
      <c r="S2099" s="2"/>
      <c r="T2099" s="2"/>
      <c r="U2099" s="2"/>
      <c r="V2099" s="2"/>
      <c r="W2099" s="2"/>
      <c r="X2099" s="2"/>
      <c r="Y2099" s="2"/>
      <c r="Z2099" s="2"/>
    </row>
    <row r="2100" spans="1:26" ht="89.25">
      <c r="A2100" s="360">
        <v>44130</v>
      </c>
      <c r="B2100" s="393" t="s">
        <v>3064</v>
      </c>
      <c r="C2100" s="3" t="s">
        <v>3065</v>
      </c>
      <c r="D2100" s="2"/>
      <c r="E2100" s="2"/>
      <c r="F2100" s="2"/>
      <c r="G2100" s="2"/>
      <c r="H2100" s="2"/>
      <c r="I2100" s="2"/>
      <c r="J2100" s="2"/>
      <c r="K2100" s="2"/>
      <c r="L2100" s="2"/>
      <c r="M2100" s="2"/>
      <c r="N2100" s="2"/>
      <c r="O2100" s="2"/>
      <c r="P2100" s="2"/>
      <c r="Q2100" s="2"/>
      <c r="R2100" s="2"/>
      <c r="S2100" s="2"/>
      <c r="T2100" s="2"/>
      <c r="U2100" s="2"/>
      <c r="V2100" s="2"/>
      <c r="W2100" s="2"/>
      <c r="X2100" s="2"/>
      <c r="Y2100" s="2"/>
      <c r="Z2100" s="2"/>
    </row>
    <row r="2101" spans="1:26" ht="38.25">
      <c r="A2101" s="360">
        <v>44130</v>
      </c>
      <c r="B2101" s="393" t="s">
        <v>3066</v>
      </c>
      <c r="C2101" s="3" t="s">
        <v>3067</v>
      </c>
      <c r="D2101" s="2"/>
      <c r="E2101" s="2"/>
      <c r="F2101" s="2"/>
      <c r="G2101" s="2"/>
      <c r="H2101" s="2"/>
      <c r="I2101" s="2"/>
      <c r="J2101" s="2"/>
      <c r="K2101" s="2"/>
      <c r="L2101" s="2"/>
      <c r="M2101" s="2"/>
      <c r="N2101" s="2"/>
      <c r="O2101" s="2"/>
      <c r="P2101" s="2"/>
      <c r="Q2101" s="2"/>
      <c r="R2101" s="2"/>
      <c r="S2101" s="2"/>
      <c r="T2101" s="2"/>
      <c r="U2101" s="2"/>
      <c r="V2101" s="2"/>
      <c r="W2101" s="2"/>
      <c r="X2101" s="2"/>
      <c r="Y2101" s="2"/>
      <c r="Z2101" s="2"/>
    </row>
    <row r="2102" spans="1:26" ht="25.5">
      <c r="A2102" s="360">
        <v>44130</v>
      </c>
      <c r="B2102" s="393" t="s">
        <v>3068</v>
      </c>
      <c r="C2102" s="3" t="s">
        <v>3069</v>
      </c>
      <c r="D2102" s="2"/>
      <c r="E2102" s="2"/>
      <c r="F2102" s="2"/>
      <c r="G2102" s="2"/>
      <c r="H2102" s="2"/>
      <c r="I2102" s="2"/>
      <c r="J2102" s="2"/>
      <c r="K2102" s="2"/>
      <c r="L2102" s="2"/>
      <c r="M2102" s="2"/>
      <c r="N2102" s="2"/>
      <c r="O2102" s="2"/>
      <c r="P2102" s="2"/>
      <c r="Q2102" s="2"/>
      <c r="R2102" s="2"/>
      <c r="S2102" s="2"/>
      <c r="T2102" s="2"/>
      <c r="U2102" s="2"/>
      <c r="V2102" s="2"/>
      <c r="W2102" s="2"/>
      <c r="X2102" s="2"/>
      <c r="Y2102" s="2"/>
      <c r="Z2102" s="2"/>
    </row>
    <row r="2103" spans="1:26" ht="25.5">
      <c r="A2103" s="360">
        <v>44130</v>
      </c>
      <c r="B2103" s="393" t="s">
        <v>3070</v>
      </c>
      <c r="C2103" s="3"/>
      <c r="D2103" s="2"/>
      <c r="E2103" s="2"/>
      <c r="F2103" s="2"/>
      <c r="G2103" s="2"/>
      <c r="H2103" s="2"/>
      <c r="I2103" s="2"/>
      <c r="J2103" s="2"/>
      <c r="K2103" s="2"/>
      <c r="L2103" s="2"/>
      <c r="M2103" s="2"/>
      <c r="N2103" s="2"/>
      <c r="O2103" s="2"/>
      <c r="P2103" s="2"/>
      <c r="Q2103" s="2"/>
      <c r="R2103" s="2"/>
      <c r="S2103" s="2"/>
      <c r="T2103" s="2"/>
      <c r="U2103" s="2"/>
      <c r="V2103" s="2"/>
      <c r="W2103" s="2"/>
      <c r="X2103" s="2"/>
      <c r="Y2103" s="2"/>
      <c r="Z2103" s="2"/>
    </row>
    <row r="2104" spans="1:26" ht="38.25">
      <c r="A2104" s="360">
        <v>44130</v>
      </c>
      <c r="B2104" s="393" t="s">
        <v>3071</v>
      </c>
      <c r="C2104" s="3" t="s">
        <v>3072</v>
      </c>
      <c r="D2104" s="3"/>
      <c r="E2104" s="2"/>
      <c r="F2104" s="2"/>
      <c r="G2104" s="2"/>
      <c r="H2104" s="2"/>
      <c r="I2104" s="2"/>
      <c r="J2104" s="2"/>
      <c r="K2104" s="2"/>
      <c r="L2104" s="2"/>
      <c r="M2104" s="2"/>
      <c r="N2104" s="2"/>
      <c r="O2104" s="2"/>
      <c r="P2104" s="2"/>
      <c r="Q2104" s="2"/>
      <c r="R2104" s="2"/>
      <c r="S2104" s="2"/>
      <c r="T2104" s="2"/>
      <c r="U2104" s="2"/>
      <c r="V2104" s="2"/>
      <c r="W2104" s="2"/>
      <c r="X2104" s="2"/>
      <c r="Y2104" s="2"/>
      <c r="Z2104" s="2"/>
    </row>
    <row r="2105" spans="1:26" ht="25.5">
      <c r="A2105" s="360">
        <v>44130</v>
      </c>
      <c r="B2105" s="393" t="s">
        <v>3073</v>
      </c>
      <c r="C2105" s="3" t="s">
        <v>3074</v>
      </c>
      <c r="D2105" s="2"/>
      <c r="E2105" s="2"/>
      <c r="F2105" s="2"/>
      <c r="G2105" s="2"/>
      <c r="H2105" s="2"/>
      <c r="I2105" s="2"/>
      <c r="J2105" s="2"/>
      <c r="K2105" s="2"/>
      <c r="L2105" s="2"/>
      <c r="M2105" s="2"/>
      <c r="N2105" s="2"/>
      <c r="O2105" s="2"/>
      <c r="P2105" s="2"/>
      <c r="Q2105" s="2"/>
      <c r="R2105" s="2"/>
      <c r="S2105" s="2"/>
      <c r="T2105" s="2"/>
      <c r="U2105" s="2"/>
      <c r="V2105" s="2"/>
      <c r="W2105" s="2"/>
      <c r="X2105" s="2"/>
      <c r="Y2105" s="2"/>
      <c r="Z2105" s="2"/>
    </row>
    <row r="2106" spans="1:26" ht="63.75">
      <c r="A2106" s="334">
        <v>44130</v>
      </c>
      <c r="B2106" s="339" t="s">
        <v>3075</v>
      </c>
      <c r="C2106" s="339"/>
      <c r="D2106" s="2"/>
      <c r="E2106" s="2"/>
      <c r="F2106" s="2"/>
      <c r="G2106" s="2"/>
      <c r="H2106" s="2"/>
      <c r="I2106" s="2"/>
      <c r="J2106" s="2"/>
      <c r="K2106" s="2"/>
      <c r="L2106" s="2"/>
      <c r="M2106" s="2"/>
      <c r="N2106" s="2"/>
      <c r="O2106" s="2"/>
      <c r="P2106" s="2"/>
      <c r="Q2106" s="2"/>
      <c r="R2106" s="2"/>
      <c r="S2106" s="2"/>
      <c r="T2106" s="2"/>
      <c r="U2106" s="2"/>
      <c r="V2106" s="2"/>
      <c r="W2106" s="2"/>
      <c r="X2106" s="2"/>
      <c r="Y2106" s="2"/>
      <c r="Z2106" s="2"/>
    </row>
    <row r="2107" spans="1:26" ht="38.25">
      <c r="A2107" s="155">
        <v>44130</v>
      </c>
      <c r="B2107" s="3" t="s">
        <v>3076</v>
      </c>
      <c r="C2107" s="3" t="s">
        <v>3077</v>
      </c>
      <c r="D2107" s="2"/>
      <c r="E2107" s="2"/>
      <c r="F2107" s="2"/>
      <c r="G2107" s="2"/>
      <c r="H2107" s="2"/>
      <c r="I2107" s="2"/>
      <c r="J2107" s="2"/>
      <c r="K2107" s="2"/>
      <c r="L2107" s="2"/>
      <c r="M2107" s="2"/>
      <c r="N2107" s="2"/>
      <c r="O2107" s="2"/>
      <c r="P2107" s="2"/>
      <c r="Q2107" s="2"/>
      <c r="R2107" s="2"/>
      <c r="S2107" s="2"/>
      <c r="T2107" s="2"/>
      <c r="U2107" s="2"/>
      <c r="V2107" s="2"/>
      <c r="W2107" s="2"/>
      <c r="X2107" s="2"/>
      <c r="Y2107" s="2"/>
      <c r="Z2107" s="2"/>
    </row>
    <row r="2108" spans="1:26" ht="63.75">
      <c r="A2108" s="334">
        <v>44130</v>
      </c>
      <c r="B2108" s="339" t="s">
        <v>3078</v>
      </c>
      <c r="C2108" s="3" t="s">
        <v>3079</v>
      </c>
      <c r="D2108" s="2"/>
      <c r="E2108" s="2"/>
      <c r="F2108" s="2"/>
      <c r="G2108" s="2"/>
      <c r="H2108" s="2"/>
      <c r="I2108" s="2"/>
      <c r="J2108" s="2"/>
      <c r="K2108" s="2"/>
      <c r="L2108" s="2"/>
      <c r="M2108" s="2"/>
      <c r="N2108" s="2"/>
      <c r="O2108" s="2"/>
      <c r="P2108" s="2"/>
      <c r="Q2108" s="2"/>
      <c r="R2108" s="2"/>
      <c r="S2108" s="2"/>
      <c r="T2108" s="2"/>
      <c r="U2108" s="2"/>
      <c r="V2108" s="2"/>
      <c r="W2108" s="2"/>
      <c r="X2108" s="2"/>
      <c r="Y2108" s="2"/>
      <c r="Z2108" s="2"/>
    </row>
    <row r="2109" spans="1:26" ht="51">
      <c r="A2109" s="334">
        <v>44130</v>
      </c>
      <c r="B2109" s="339" t="s">
        <v>3080</v>
      </c>
      <c r="C2109" s="18" t="s">
        <v>3081</v>
      </c>
      <c r="D2109" s="2"/>
      <c r="E2109" s="2"/>
      <c r="F2109" s="2"/>
      <c r="G2109" s="2"/>
      <c r="H2109" s="2"/>
      <c r="I2109" s="2"/>
      <c r="J2109" s="2"/>
      <c r="K2109" s="2"/>
      <c r="L2109" s="2"/>
      <c r="M2109" s="2"/>
      <c r="N2109" s="2"/>
      <c r="O2109" s="2"/>
      <c r="P2109" s="2"/>
      <c r="Q2109" s="2"/>
      <c r="R2109" s="2"/>
      <c r="S2109" s="2"/>
      <c r="T2109" s="2"/>
      <c r="U2109" s="2"/>
      <c r="V2109" s="2"/>
      <c r="W2109" s="2"/>
      <c r="X2109" s="2"/>
      <c r="Y2109" s="2"/>
      <c r="Z2109" s="2"/>
    </row>
    <row r="2110" spans="1:26" ht="12.75">
      <c r="A2110" s="334">
        <v>44130</v>
      </c>
      <c r="B2110" s="339" t="s">
        <v>3082</v>
      </c>
      <c r="C2110" s="3"/>
      <c r="D2110" s="2"/>
      <c r="E2110" s="2"/>
      <c r="F2110" s="2"/>
      <c r="G2110" s="2"/>
      <c r="H2110" s="2"/>
      <c r="I2110" s="2"/>
      <c r="J2110" s="2"/>
      <c r="K2110" s="2"/>
      <c r="L2110" s="2"/>
      <c r="M2110" s="2"/>
      <c r="N2110" s="2"/>
      <c r="O2110" s="2"/>
      <c r="P2110" s="2"/>
      <c r="Q2110" s="2"/>
      <c r="R2110" s="2"/>
      <c r="S2110" s="2"/>
      <c r="T2110" s="2"/>
      <c r="U2110" s="2"/>
      <c r="V2110" s="2"/>
      <c r="W2110" s="2"/>
      <c r="X2110" s="2"/>
      <c r="Y2110" s="2"/>
      <c r="Z2110" s="2"/>
    </row>
    <row r="2111" spans="1:26" ht="25.5">
      <c r="A2111" s="334">
        <v>44130</v>
      </c>
      <c r="B2111" s="339" t="s">
        <v>3083</v>
      </c>
      <c r="C2111" s="3" t="s">
        <v>3084</v>
      </c>
      <c r="D2111" s="2"/>
      <c r="E2111" s="2"/>
      <c r="F2111" s="2"/>
      <c r="G2111" s="2"/>
      <c r="H2111" s="2"/>
      <c r="I2111" s="2"/>
      <c r="J2111" s="2"/>
      <c r="K2111" s="2"/>
      <c r="L2111" s="2"/>
      <c r="M2111" s="2"/>
      <c r="N2111" s="2"/>
      <c r="O2111" s="2"/>
      <c r="P2111" s="2"/>
      <c r="Q2111" s="2"/>
      <c r="R2111" s="2"/>
      <c r="S2111" s="2"/>
      <c r="T2111" s="2"/>
      <c r="U2111" s="2"/>
      <c r="V2111" s="2"/>
      <c r="W2111" s="2"/>
      <c r="X2111" s="2"/>
      <c r="Y2111" s="2"/>
      <c r="Z2111" s="2"/>
    </row>
    <row r="2112" spans="1:26" ht="51">
      <c r="A2112" s="334">
        <v>44129</v>
      </c>
      <c r="B2112" s="339" t="s">
        <v>3085</v>
      </c>
      <c r="C2112" s="3"/>
      <c r="D2112" s="3" t="s">
        <v>887</v>
      </c>
      <c r="E2112" s="2"/>
      <c r="F2112" s="2"/>
      <c r="G2112" s="2"/>
      <c r="H2112" s="2"/>
      <c r="I2112" s="2"/>
      <c r="J2112" s="2"/>
      <c r="K2112" s="2"/>
      <c r="L2112" s="2"/>
      <c r="M2112" s="2"/>
      <c r="N2112" s="2"/>
      <c r="O2112" s="2"/>
      <c r="P2112" s="2"/>
      <c r="Q2112" s="2"/>
      <c r="R2112" s="2"/>
      <c r="S2112" s="2"/>
      <c r="T2112" s="2"/>
      <c r="U2112" s="2"/>
      <c r="V2112" s="2"/>
      <c r="W2112" s="2"/>
      <c r="X2112" s="2"/>
      <c r="Y2112" s="2"/>
      <c r="Z2112" s="2"/>
    </row>
    <row r="2113" spans="1:26" ht="76.5">
      <c r="A2113" s="334">
        <v>44129</v>
      </c>
      <c r="B2113" s="339" t="s">
        <v>3086</v>
      </c>
      <c r="C2113" s="3" t="s">
        <v>3087</v>
      </c>
      <c r="D2113" s="3"/>
      <c r="E2113" s="2"/>
      <c r="F2113" s="2"/>
      <c r="G2113" s="2"/>
      <c r="H2113" s="2"/>
      <c r="I2113" s="2"/>
      <c r="J2113" s="2"/>
      <c r="K2113" s="2"/>
      <c r="L2113" s="2"/>
      <c r="M2113" s="2"/>
      <c r="N2113" s="2"/>
      <c r="O2113" s="2"/>
      <c r="P2113" s="2"/>
      <c r="Q2113" s="2"/>
      <c r="R2113" s="2"/>
      <c r="S2113" s="2"/>
      <c r="T2113" s="2"/>
      <c r="U2113" s="2"/>
      <c r="V2113" s="2"/>
      <c r="W2113" s="2"/>
      <c r="X2113" s="2"/>
      <c r="Y2113" s="2"/>
      <c r="Z2113" s="2"/>
    </row>
    <row r="2114" spans="1:26" ht="25.5">
      <c r="A2114" s="334">
        <v>44129</v>
      </c>
      <c r="B2114" s="339" t="s">
        <v>3088</v>
      </c>
      <c r="C2114" s="3"/>
      <c r="D2114" s="2"/>
      <c r="E2114" s="2"/>
      <c r="F2114" s="2"/>
      <c r="G2114" s="2"/>
      <c r="H2114" s="2"/>
      <c r="I2114" s="2"/>
      <c r="J2114" s="2"/>
      <c r="K2114" s="2"/>
      <c r="L2114" s="2"/>
      <c r="M2114" s="2"/>
      <c r="N2114" s="2"/>
      <c r="O2114" s="2"/>
      <c r="P2114" s="2"/>
      <c r="Q2114" s="2"/>
      <c r="R2114" s="2"/>
      <c r="S2114" s="2"/>
      <c r="T2114" s="2"/>
      <c r="U2114" s="2"/>
      <c r="V2114" s="2"/>
      <c r="W2114" s="2"/>
      <c r="X2114" s="2"/>
      <c r="Y2114" s="2"/>
      <c r="Z2114" s="2"/>
    </row>
    <row r="2115" spans="1:26" ht="76.5">
      <c r="A2115" s="334">
        <v>44129</v>
      </c>
      <c r="B2115" s="339" t="s">
        <v>3089</v>
      </c>
      <c r="C2115" s="339" t="s">
        <v>3090</v>
      </c>
      <c r="D2115" s="2"/>
      <c r="E2115" s="2"/>
      <c r="F2115" s="2"/>
      <c r="G2115" s="2"/>
      <c r="H2115" s="2"/>
      <c r="I2115" s="2"/>
      <c r="J2115" s="2"/>
      <c r="K2115" s="2"/>
      <c r="L2115" s="2"/>
      <c r="M2115" s="2"/>
      <c r="N2115" s="2"/>
      <c r="O2115" s="2"/>
      <c r="P2115" s="2"/>
      <c r="Q2115" s="2"/>
      <c r="R2115" s="2"/>
      <c r="S2115" s="2"/>
      <c r="T2115" s="2"/>
      <c r="U2115" s="2"/>
      <c r="V2115" s="2"/>
      <c r="W2115" s="2"/>
      <c r="X2115" s="2"/>
      <c r="Y2115" s="2"/>
      <c r="Z2115" s="2"/>
    </row>
    <row r="2116" spans="1:26" ht="51">
      <c r="A2116" s="334">
        <v>44129</v>
      </c>
      <c r="B2116" s="339" t="s">
        <v>3091</v>
      </c>
      <c r="C2116" s="3"/>
      <c r="D2116" s="2"/>
      <c r="E2116" s="2"/>
      <c r="F2116" s="2"/>
      <c r="G2116" s="2"/>
      <c r="H2116" s="2"/>
      <c r="I2116" s="2"/>
      <c r="J2116" s="2"/>
      <c r="K2116" s="2"/>
      <c r="L2116" s="2"/>
      <c r="M2116" s="2"/>
      <c r="N2116" s="2"/>
      <c r="O2116" s="2"/>
      <c r="P2116" s="2"/>
      <c r="Q2116" s="2"/>
      <c r="R2116" s="2"/>
      <c r="S2116" s="2"/>
      <c r="T2116" s="2"/>
      <c r="U2116" s="2"/>
      <c r="V2116" s="2"/>
      <c r="W2116" s="2"/>
      <c r="X2116" s="2"/>
      <c r="Y2116" s="2"/>
      <c r="Z2116" s="2"/>
    </row>
    <row r="2117" spans="1:26" ht="12.75">
      <c r="A2117" s="334">
        <v>44128</v>
      </c>
      <c r="B2117" s="18" t="s">
        <v>3092</v>
      </c>
      <c r="C2117" s="3"/>
      <c r="D2117" s="2"/>
      <c r="E2117" s="2"/>
      <c r="F2117" s="2"/>
      <c r="G2117" s="2"/>
      <c r="H2117" s="2"/>
      <c r="I2117" s="2"/>
      <c r="J2117" s="2"/>
      <c r="K2117" s="2"/>
      <c r="L2117" s="2"/>
      <c r="M2117" s="2"/>
      <c r="N2117" s="2"/>
      <c r="O2117" s="2"/>
      <c r="P2117" s="2"/>
      <c r="Q2117" s="2"/>
      <c r="R2117" s="2"/>
      <c r="S2117" s="2"/>
      <c r="T2117" s="2"/>
      <c r="U2117" s="2"/>
      <c r="V2117" s="2"/>
      <c r="W2117" s="2"/>
      <c r="X2117" s="2"/>
      <c r="Y2117" s="2"/>
      <c r="Z2117" s="2"/>
    </row>
    <row r="2118" spans="1:26" ht="38.25">
      <c r="A2118" s="334">
        <v>44128</v>
      </c>
      <c r="B2118" s="3" t="s">
        <v>3093</v>
      </c>
      <c r="C2118" s="18" t="s">
        <v>3094</v>
      </c>
      <c r="D2118" s="2"/>
      <c r="E2118" s="2"/>
      <c r="F2118" s="2"/>
      <c r="G2118" s="2"/>
      <c r="H2118" s="2"/>
      <c r="I2118" s="2"/>
      <c r="J2118" s="2"/>
      <c r="K2118" s="2"/>
      <c r="L2118" s="2"/>
      <c r="M2118" s="2"/>
      <c r="N2118" s="2"/>
      <c r="O2118" s="2"/>
      <c r="P2118" s="2"/>
      <c r="Q2118" s="2"/>
      <c r="R2118" s="2"/>
      <c r="S2118" s="2"/>
      <c r="T2118" s="2"/>
      <c r="U2118" s="2"/>
      <c r="V2118" s="2"/>
      <c r="W2118" s="2"/>
      <c r="X2118" s="2"/>
      <c r="Y2118" s="2"/>
      <c r="Z2118" s="2"/>
    </row>
    <row r="2119" spans="1:26" ht="89.25">
      <c r="A2119" s="334">
        <v>44128</v>
      </c>
      <c r="B2119" s="3" t="s">
        <v>3095</v>
      </c>
      <c r="C2119" s="3" t="s">
        <v>3096</v>
      </c>
      <c r="D2119" s="3" t="s">
        <v>3097</v>
      </c>
      <c r="E2119" s="2"/>
      <c r="F2119" s="2"/>
      <c r="G2119" s="2"/>
      <c r="H2119" s="2"/>
      <c r="I2119" s="2"/>
      <c r="J2119" s="2"/>
      <c r="K2119" s="2"/>
      <c r="L2119" s="2"/>
      <c r="M2119" s="2"/>
      <c r="N2119" s="2"/>
      <c r="O2119" s="2"/>
      <c r="P2119" s="2"/>
      <c r="Q2119" s="2"/>
      <c r="R2119" s="2"/>
      <c r="S2119" s="2"/>
      <c r="T2119" s="2"/>
      <c r="U2119" s="2"/>
      <c r="V2119" s="2"/>
      <c r="W2119" s="2"/>
      <c r="X2119" s="2"/>
      <c r="Y2119" s="2"/>
      <c r="Z2119" s="2"/>
    </row>
    <row r="2120" spans="1:26" ht="38.25">
      <c r="A2120" s="334">
        <v>44128</v>
      </c>
      <c r="B2120" s="3" t="s">
        <v>3098</v>
      </c>
      <c r="C2120" s="3" t="s">
        <v>3099</v>
      </c>
      <c r="D2120" s="2"/>
      <c r="E2120" s="2"/>
      <c r="F2120" s="2"/>
      <c r="G2120" s="2"/>
      <c r="H2120" s="2"/>
      <c r="I2120" s="2"/>
      <c r="J2120" s="2"/>
      <c r="K2120" s="2"/>
      <c r="L2120" s="2"/>
      <c r="M2120" s="2"/>
      <c r="N2120" s="2"/>
      <c r="O2120" s="2"/>
      <c r="P2120" s="2"/>
      <c r="Q2120" s="2"/>
      <c r="R2120" s="2"/>
      <c r="S2120" s="2"/>
      <c r="T2120" s="2"/>
      <c r="U2120" s="2"/>
      <c r="V2120" s="2"/>
      <c r="W2120" s="2"/>
      <c r="X2120" s="2"/>
      <c r="Y2120" s="2"/>
      <c r="Z2120" s="2"/>
    </row>
    <row r="2121" spans="1:26" ht="51">
      <c r="A2121" s="395">
        <v>44127</v>
      </c>
      <c r="B2121" s="396" t="s">
        <v>3100</v>
      </c>
      <c r="C2121" s="25" t="s">
        <v>3101</v>
      </c>
      <c r="D2121" s="2"/>
      <c r="E2121" s="2"/>
      <c r="F2121" s="2"/>
      <c r="G2121" s="2"/>
      <c r="H2121" s="2"/>
      <c r="I2121" s="2"/>
      <c r="J2121" s="2"/>
      <c r="K2121" s="2"/>
      <c r="L2121" s="2"/>
      <c r="M2121" s="2"/>
      <c r="N2121" s="2"/>
      <c r="O2121" s="2"/>
      <c r="P2121" s="2"/>
      <c r="Q2121" s="2"/>
      <c r="R2121" s="2"/>
      <c r="S2121" s="2"/>
      <c r="T2121" s="2"/>
      <c r="U2121" s="2"/>
      <c r="V2121" s="2"/>
      <c r="W2121" s="2"/>
      <c r="X2121" s="2"/>
      <c r="Y2121" s="2"/>
      <c r="Z2121" s="2"/>
    </row>
    <row r="2122" spans="1:26" ht="51">
      <c r="A2122" s="395">
        <v>44127</v>
      </c>
      <c r="B2122" s="396" t="s">
        <v>3102</v>
      </c>
      <c r="C2122" s="3"/>
      <c r="D2122" s="2"/>
      <c r="E2122" s="2"/>
      <c r="F2122" s="2"/>
      <c r="G2122" s="2"/>
      <c r="H2122" s="2"/>
      <c r="I2122" s="2"/>
      <c r="J2122" s="2"/>
      <c r="K2122" s="2"/>
      <c r="L2122" s="2"/>
      <c r="M2122" s="2"/>
      <c r="N2122" s="2"/>
      <c r="O2122" s="2"/>
      <c r="P2122" s="2"/>
      <c r="Q2122" s="2"/>
      <c r="R2122" s="2"/>
      <c r="S2122" s="2"/>
      <c r="T2122" s="2"/>
      <c r="U2122" s="2"/>
      <c r="V2122" s="2"/>
      <c r="W2122" s="2"/>
      <c r="X2122" s="2"/>
      <c r="Y2122" s="2"/>
      <c r="Z2122" s="2"/>
    </row>
    <row r="2123" spans="1:26" ht="76.5">
      <c r="A2123" s="395">
        <v>44127</v>
      </c>
      <c r="B2123" s="396" t="s">
        <v>3103</v>
      </c>
      <c r="C2123" s="3"/>
      <c r="D2123" s="2"/>
      <c r="E2123" s="2"/>
      <c r="F2123" s="2"/>
      <c r="G2123" s="2"/>
      <c r="H2123" s="2"/>
      <c r="I2123" s="2"/>
      <c r="J2123" s="2"/>
      <c r="K2123" s="2"/>
      <c r="L2123" s="2"/>
      <c r="M2123" s="2"/>
      <c r="N2123" s="2"/>
      <c r="O2123" s="2"/>
      <c r="P2123" s="2"/>
      <c r="Q2123" s="2"/>
      <c r="R2123" s="2"/>
      <c r="S2123" s="2"/>
      <c r="T2123" s="2"/>
      <c r="U2123" s="2"/>
      <c r="V2123" s="2"/>
      <c r="W2123" s="2"/>
      <c r="X2123" s="2"/>
      <c r="Y2123" s="2"/>
      <c r="Z2123" s="2"/>
    </row>
    <row r="2124" spans="1:26" ht="12.75">
      <c r="A2124" s="395">
        <v>44127</v>
      </c>
      <c r="B2124" s="396" t="s">
        <v>3104</v>
      </c>
      <c r="C2124" s="3"/>
      <c r="D2124" s="2"/>
      <c r="E2124" s="2"/>
      <c r="F2124" s="2"/>
      <c r="G2124" s="2"/>
      <c r="H2124" s="2"/>
      <c r="I2124" s="2"/>
      <c r="J2124" s="2"/>
      <c r="K2124" s="2"/>
      <c r="L2124" s="2"/>
      <c r="M2124" s="2"/>
      <c r="N2124" s="2"/>
      <c r="O2124" s="2"/>
      <c r="P2124" s="2"/>
      <c r="Q2124" s="2"/>
      <c r="R2124" s="2"/>
      <c r="S2124" s="2"/>
      <c r="T2124" s="2"/>
      <c r="U2124" s="2"/>
      <c r="V2124" s="2"/>
      <c r="W2124" s="2"/>
      <c r="X2124" s="2"/>
      <c r="Y2124" s="2"/>
      <c r="Z2124" s="2"/>
    </row>
    <row r="2125" spans="1:26" ht="25.5">
      <c r="A2125" s="395">
        <v>44127</v>
      </c>
      <c r="B2125" s="396" t="s">
        <v>3105</v>
      </c>
      <c r="C2125" s="3" t="s">
        <v>3106</v>
      </c>
      <c r="D2125" s="3" t="s">
        <v>3107</v>
      </c>
      <c r="E2125" s="3" t="s">
        <v>3108</v>
      </c>
      <c r="F2125" s="2"/>
      <c r="G2125" s="2"/>
      <c r="H2125" s="2"/>
      <c r="I2125" s="2"/>
      <c r="J2125" s="2"/>
      <c r="K2125" s="2"/>
      <c r="L2125" s="2"/>
      <c r="M2125" s="2"/>
      <c r="N2125" s="2"/>
      <c r="O2125" s="2"/>
      <c r="P2125" s="2"/>
      <c r="Q2125" s="2"/>
      <c r="R2125" s="2"/>
      <c r="S2125" s="2"/>
      <c r="T2125" s="2"/>
      <c r="U2125" s="2"/>
      <c r="V2125" s="2"/>
      <c r="W2125" s="2"/>
      <c r="X2125" s="2"/>
      <c r="Y2125" s="2"/>
      <c r="Z2125" s="2"/>
    </row>
    <row r="2126" spans="1:26" ht="38.25">
      <c r="A2126" s="395">
        <v>44127</v>
      </c>
      <c r="B2126" s="396" t="s">
        <v>3109</v>
      </c>
      <c r="C2126" s="3"/>
      <c r="D2126" s="2"/>
      <c r="E2126" s="2"/>
      <c r="F2126" s="2"/>
      <c r="G2126" s="2"/>
      <c r="H2126" s="2"/>
      <c r="I2126" s="2"/>
      <c r="J2126" s="2"/>
      <c r="K2126" s="2"/>
      <c r="L2126" s="2"/>
      <c r="M2126" s="2"/>
      <c r="N2126" s="2"/>
      <c r="O2126" s="2"/>
      <c r="P2126" s="2"/>
      <c r="Q2126" s="2"/>
      <c r="R2126" s="2"/>
      <c r="S2126" s="2"/>
      <c r="T2126" s="2"/>
      <c r="U2126" s="2"/>
      <c r="V2126" s="2"/>
      <c r="W2126" s="2"/>
      <c r="X2126" s="2"/>
      <c r="Y2126" s="2"/>
      <c r="Z2126" s="2"/>
    </row>
    <row r="2127" spans="1:26" ht="25.5">
      <c r="A2127" s="397">
        <v>44127</v>
      </c>
      <c r="B2127" s="396" t="s">
        <v>3110</v>
      </c>
      <c r="C2127" s="3"/>
      <c r="D2127" s="2"/>
      <c r="E2127" s="2"/>
      <c r="F2127" s="2"/>
      <c r="G2127" s="2"/>
      <c r="H2127" s="2"/>
      <c r="I2127" s="2"/>
      <c r="J2127" s="2"/>
      <c r="K2127" s="2"/>
      <c r="L2127" s="2"/>
      <c r="M2127" s="2"/>
      <c r="N2127" s="2"/>
      <c r="O2127" s="2"/>
      <c r="P2127" s="2"/>
      <c r="Q2127" s="2"/>
      <c r="R2127" s="2"/>
      <c r="S2127" s="2"/>
      <c r="T2127" s="2"/>
      <c r="U2127" s="2"/>
      <c r="V2127" s="2"/>
      <c r="W2127" s="2"/>
      <c r="X2127" s="2"/>
      <c r="Y2127" s="2"/>
      <c r="Z2127" s="2"/>
    </row>
    <row r="2128" spans="1:26" ht="51">
      <c r="A2128" s="397">
        <v>44127</v>
      </c>
      <c r="B2128" s="396" t="s">
        <v>3111</v>
      </c>
      <c r="C2128" s="398" t="s">
        <v>3112</v>
      </c>
      <c r="D2128" s="2"/>
      <c r="E2128" s="2"/>
      <c r="F2128" s="2"/>
      <c r="G2128" s="2"/>
      <c r="H2128" s="2"/>
      <c r="I2128" s="2"/>
      <c r="J2128" s="2"/>
      <c r="K2128" s="2"/>
      <c r="L2128" s="2"/>
      <c r="M2128" s="2"/>
      <c r="N2128" s="2"/>
      <c r="O2128" s="2"/>
      <c r="P2128" s="2"/>
      <c r="Q2128" s="2"/>
      <c r="R2128" s="2"/>
      <c r="S2128" s="2"/>
      <c r="T2128" s="2"/>
      <c r="U2128" s="2"/>
      <c r="V2128" s="2"/>
      <c r="W2128" s="2"/>
      <c r="X2128" s="2"/>
      <c r="Y2128" s="2"/>
      <c r="Z2128" s="2"/>
    </row>
    <row r="2129" spans="1:26" ht="38.25">
      <c r="A2129" s="397">
        <v>44127</v>
      </c>
      <c r="B2129" s="396" t="s">
        <v>3113</v>
      </c>
      <c r="C2129" s="3" t="s">
        <v>3114</v>
      </c>
      <c r="D2129" s="2"/>
      <c r="E2129" s="2"/>
      <c r="F2129" s="2"/>
      <c r="G2129" s="2"/>
      <c r="H2129" s="2"/>
      <c r="I2129" s="2"/>
      <c r="J2129" s="2"/>
      <c r="K2129" s="2"/>
      <c r="L2129" s="2"/>
      <c r="M2129" s="2"/>
      <c r="N2129" s="2"/>
      <c r="O2129" s="2"/>
      <c r="P2129" s="2"/>
      <c r="Q2129" s="2"/>
      <c r="R2129" s="2"/>
      <c r="S2129" s="2"/>
      <c r="T2129" s="2"/>
      <c r="U2129" s="2"/>
      <c r="V2129" s="2"/>
      <c r="W2129" s="2"/>
      <c r="X2129" s="2"/>
      <c r="Y2129" s="2"/>
      <c r="Z2129" s="2"/>
    </row>
    <row r="2130" spans="1:26" ht="25.5">
      <c r="A2130" s="397">
        <v>44127</v>
      </c>
      <c r="B2130" s="399" t="s">
        <v>3115</v>
      </c>
      <c r="C2130" s="3"/>
      <c r="D2130" s="2"/>
      <c r="E2130" s="2"/>
      <c r="F2130" s="2"/>
      <c r="G2130" s="2"/>
      <c r="H2130" s="2"/>
      <c r="I2130" s="2"/>
      <c r="J2130" s="2"/>
      <c r="K2130" s="2"/>
      <c r="L2130" s="2"/>
      <c r="M2130" s="2"/>
      <c r="N2130" s="2"/>
      <c r="O2130" s="2"/>
      <c r="P2130" s="2"/>
      <c r="Q2130" s="2"/>
      <c r="R2130" s="2"/>
      <c r="S2130" s="2"/>
      <c r="T2130" s="2"/>
      <c r="U2130" s="2"/>
      <c r="V2130" s="2"/>
      <c r="W2130" s="2"/>
      <c r="X2130" s="2"/>
      <c r="Y2130" s="2"/>
      <c r="Z2130" s="2"/>
    </row>
    <row r="2131" spans="1:26" ht="25.5">
      <c r="A2131" s="397">
        <v>44127</v>
      </c>
      <c r="B2131" s="400" t="s">
        <v>3116</v>
      </c>
      <c r="C2131" s="3"/>
      <c r="D2131" s="2"/>
      <c r="E2131" s="2"/>
      <c r="F2131" s="2"/>
      <c r="G2131" s="2"/>
      <c r="H2131" s="2"/>
      <c r="I2131" s="2"/>
      <c r="J2131" s="2"/>
      <c r="K2131" s="2"/>
      <c r="L2131" s="2"/>
      <c r="M2131" s="2"/>
      <c r="N2131" s="2"/>
      <c r="O2131" s="2"/>
      <c r="P2131" s="2"/>
      <c r="Q2131" s="2"/>
      <c r="R2131" s="2"/>
      <c r="S2131" s="2"/>
      <c r="T2131" s="2"/>
      <c r="U2131" s="2"/>
      <c r="V2131" s="2"/>
      <c r="W2131" s="2"/>
      <c r="X2131" s="2"/>
      <c r="Y2131" s="2"/>
      <c r="Z2131" s="2"/>
    </row>
    <row r="2132" spans="1:26" ht="38.25">
      <c r="A2132" s="397">
        <v>44126</v>
      </c>
      <c r="B2132" s="400" t="s">
        <v>3117</v>
      </c>
      <c r="C2132" s="3" t="s">
        <v>3118</v>
      </c>
      <c r="D2132" s="2"/>
      <c r="E2132" s="2"/>
      <c r="F2132" s="2"/>
      <c r="G2132" s="2"/>
      <c r="H2132" s="2"/>
      <c r="I2132" s="2"/>
      <c r="J2132" s="2"/>
      <c r="K2132" s="2"/>
      <c r="L2132" s="2"/>
      <c r="M2132" s="2"/>
      <c r="N2132" s="2"/>
      <c r="O2132" s="2"/>
      <c r="P2132" s="2"/>
      <c r="Q2132" s="2"/>
      <c r="R2132" s="2"/>
      <c r="S2132" s="2"/>
      <c r="T2132" s="2"/>
      <c r="U2132" s="2"/>
      <c r="V2132" s="2"/>
      <c r="W2132" s="2"/>
      <c r="X2132" s="2"/>
      <c r="Y2132" s="2"/>
      <c r="Z2132" s="2"/>
    </row>
    <row r="2133" spans="1:26" ht="38.25">
      <c r="A2133" s="397">
        <v>44126</v>
      </c>
      <c r="B2133" s="401" t="s">
        <v>3119</v>
      </c>
      <c r="C2133" s="3"/>
      <c r="D2133" s="2"/>
      <c r="E2133" s="2"/>
      <c r="F2133" s="2"/>
      <c r="G2133" s="2"/>
      <c r="H2133" s="2"/>
      <c r="I2133" s="2"/>
      <c r="J2133" s="2"/>
      <c r="K2133" s="2"/>
      <c r="L2133" s="2"/>
      <c r="M2133" s="2"/>
      <c r="N2133" s="2"/>
      <c r="O2133" s="2"/>
      <c r="P2133" s="2"/>
      <c r="Q2133" s="2"/>
      <c r="R2133" s="2"/>
      <c r="S2133" s="2"/>
      <c r="T2133" s="2"/>
      <c r="U2133" s="2"/>
      <c r="V2133" s="2"/>
      <c r="W2133" s="2"/>
      <c r="X2133" s="2"/>
      <c r="Y2133" s="2"/>
      <c r="Z2133" s="2"/>
    </row>
    <row r="2134" spans="1:26" ht="38.25">
      <c r="A2134" s="397">
        <v>44126</v>
      </c>
      <c r="B2134" s="3" t="s">
        <v>3120</v>
      </c>
      <c r="C2134" s="3" t="s">
        <v>3121</v>
      </c>
      <c r="D2134" s="2"/>
      <c r="E2134" s="2"/>
      <c r="F2134" s="2"/>
      <c r="G2134" s="2"/>
      <c r="H2134" s="2"/>
      <c r="I2134" s="2"/>
      <c r="J2134" s="2"/>
      <c r="K2134" s="2"/>
      <c r="L2134" s="2"/>
      <c r="M2134" s="2"/>
      <c r="N2134" s="2"/>
      <c r="O2134" s="2"/>
      <c r="P2134" s="2"/>
      <c r="Q2134" s="2"/>
      <c r="R2134" s="2"/>
      <c r="S2134" s="2"/>
      <c r="T2134" s="2"/>
      <c r="U2134" s="2"/>
      <c r="V2134" s="2"/>
      <c r="W2134" s="2"/>
      <c r="X2134" s="2"/>
      <c r="Y2134" s="2"/>
      <c r="Z2134" s="2"/>
    </row>
    <row r="2135" spans="1:26" ht="25.5">
      <c r="A2135" s="397">
        <v>44126</v>
      </c>
      <c r="B2135" s="402" t="s">
        <v>3122</v>
      </c>
      <c r="C2135" s="3"/>
      <c r="D2135" s="2"/>
      <c r="E2135" s="2"/>
      <c r="F2135" s="2"/>
      <c r="G2135" s="2"/>
      <c r="H2135" s="2"/>
      <c r="I2135" s="2"/>
      <c r="J2135" s="2"/>
      <c r="K2135" s="2"/>
      <c r="L2135" s="2"/>
      <c r="M2135" s="2"/>
      <c r="N2135" s="2"/>
      <c r="O2135" s="2"/>
      <c r="P2135" s="2"/>
      <c r="Q2135" s="2"/>
      <c r="R2135" s="2"/>
      <c r="S2135" s="2"/>
      <c r="T2135" s="2"/>
      <c r="U2135" s="2"/>
      <c r="V2135" s="2"/>
      <c r="W2135" s="2"/>
      <c r="X2135" s="2"/>
      <c r="Y2135" s="2"/>
      <c r="Z2135" s="2"/>
    </row>
    <row r="2136" spans="1:26" ht="25.5">
      <c r="A2136" s="397">
        <v>44126</v>
      </c>
      <c r="B2136" s="403" t="s">
        <v>3123</v>
      </c>
      <c r="C2136" s="3" t="s">
        <v>3124</v>
      </c>
      <c r="D2136" s="2"/>
      <c r="E2136" s="2"/>
      <c r="F2136" s="2"/>
      <c r="G2136" s="2"/>
      <c r="H2136" s="2"/>
      <c r="I2136" s="2"/>
      <c r="J2136" s="2"/>
      <c r="K2136" s="2"/>
      <c r="L2136" s="2"/>
      <c r="M2136" s="2"/>
      <c r="N2136" s="2"/>
      <c r="O2136" s="2"/>
      <c r="P2136" s="2"/>
      <c r="Q2136" s="2"/>
      <c r="R2136" s="2"/>
      <c r="S2136" s="2"/>
      <c r="T2136" s="2"/>
      <c r="U2136" s="2"/>
      <c r="V2136" s="2"/>
      <c r="W2136" s="2"/>
      <c r="X2136" s="2"/>
      <c r="Y2136" s="2"/>
      <c r="Z2136" s="2"/>
    </row>
    <row r="2137" spans="1:26" ht="63.75">
      <c r="A2137" s="397">
        <v>44126</v>
      </c>
      <c r="B2137" s="404" t="s">
        <v>3125</v>
      </c>
      <c r="C2137" s="3" t="s">
        <v>3126</v>
      </c>
      <c r="D2137" s="2"/>
      <c r="E2137" s="2"/>
      <c r="F2137" s="2"/>
      <c r="G2137" s="2"/>
      <c r="H2137" s="2"/>
      <c r="I2137" s="2"/>
      <c r="J2137" s="2"/>
      <c r="K2137" s="2"/>
      <c r="L2137" s="2"/>
      <c r="M2137" s="2"/>
      <c r="N2137" s="2"/>
      <c r="O2137" s="2"/>
      <c r="P2137" s="2"/>
      <c r="Q2137" s="2"/>
      <c r="R2137" s="2"/>
      <c r="S2137" s="2"/>
      <c r="T2137" s="2"/>
      <c r="U2137" s="2"/>
      <c r="V2137" s="2"/>
      <c r="W2137" s="2"/>
      <c r="X2137" s="2"/>
      <c r="Y2137" s="2"/>
      <c r="Z2137" s="2"/>
    </row>
    <row r="2138" spans="1:26" ht="63.75">
      <c r="A2138" s="397">
        <v>44125</v>
      </c>
      <c r="B2138" s="403" t="s">
        <v>3127</v>
      </c>
      <c r="C2138" s="3" t="s">
        <v>3128</v>
      </c>
      <c r="D2138" s="2"/>
      <c r="E2138" s="2"/>
      <c r="F2138" s="2"/>
      <c r="G2138" s="2"/>
      <c r="H2138" s="2"/>
      <c r="I2138" s="2"/>
      <c r="J2138" s="2"/>
      <c r="K2138" s="2"/>
      <c r="L2138" s="2"/>
      <c r="M2138" s="2"/>
      <c r="N2138" s="2"/>
      <c r="O2138" s="2"/>
      <c r="P2138" s="2"/>
      <c r="Q2138" s="2"/>
      <c r="R2138" s="2"/>
      <c r="S2138" s="2"/>
      <c r="T2138" s="2"/>
      <c r="U2138" s="2"/>
      <c r="V2138" s="2"/>
      <c r="W2138" s="2"/>
      <c r="X2138" s="2"/>
      <c r="Y2138" s="2"/>
      <c r="Z2138" s="2"/>
    </row>
    <row r="2139" spans="1:26" ht="51">
      <c r="A2139" s="397">
        <v>44125</v>
      </c>
      <c r="B2139" s="403" t="s">
        <v>3129</v>
      </c>
      <c r="C2139" s="3"/>
      <c r="D2139" s="2"/>
      <c r="E2139" s="2"/>
      <c r="F2139" s="2"/>
      <c r="G2139" s="2"/>
      <c r="H2139" s="2"/>
      <c r="I2139" s="2"/>
      <c r="J2139" s="2"/>
      <c r="K2139" s="2"/>
      <c r="L2139" s="2"/>
      <c r="M2139" s="2"/>
      <c r="N2139" s="2"/>
      <c r="O2139" s="2"/>
      <c r="P2139" s="2"/>
      <c r="Q2139" s="2"/>
      <c r="R2139" s="2"/>
      <c r="S2139" s="2"/>
      <c r="T2139" s="2"/>
      <c r="U2139" s="2"/>
      <c r="V2139" s="2"/>
      <c r="W2139" s="2"/>
      <c r="X2139" s="2"/>
      <c r="Y2139" s="2"/>
      <c r="Z2139" s="2"/>
    </row>
    <row r="2140" spans="1:26" ht="63" customHeight="1">
      <c r="A2140" s="397">
        <v>44125</v>
      </c>
      <c r="B2140" s="403" t="s">
        <v>3130</v>
      </c>
      <c r="C2140" s="3" t="s">
        <v>3131</v>
      </c>
      <c r="D2140" s="2"/>
      <c r="E2140" s="2"/>
      <c r="F2140" s="2"/>
      <c r="G2140" s="2"/>
      <c r="H2140" s="2"/>
      <c r="I2140" s="2"/>
      <c r="J2140" s="2"/>
      <c r="K2140" s="2"/>
      <c r="L2140" s="2"/>
      <c r="M2140" s="2"/>
      <c r="N2140" s="2"/>
      <c r="O2140" s="2"/>
      <c r="P2140" s="2"/>
      <c r="Q2140" s="2"/>
      <c r="R2140" s="2"/>
      <c r="S2140" s="2"/>
      <c r="T2140" s="2"/>
      <c r="U2140" s="2"/>
      <c r="V2140" s="2"/>
      <c r="W2140" s="2"/>
      <c r="X2140" s="2"/>
      <c r="Y2140" s="2"/>
      <c r="Z2140" s="2"/>
    </row>
    <row r="2141" spans="1:26" ht="92.25" customHeight="1">
      <c r="A2141" s="397">
        <v>44125</v>
      </c>
      <c r="B2141" s="403" t="s">
        <v>3132</v>
      </c>
      <c r="C2141" s="3" t="s">
        <v>3133</v>
      </c>
      <c r="D2141" s="3"/>
      <c r="E2141" s="3"/>
      <c r="F2141" s="2"/>
      <c r="G2141" s="2"/>
      <c r="H2141" s="2"/>
      <c r="I2141" s="2"/>
      <c r="J2141" s="2"/>
      <c r="K2141" s="2"/>
      <c r="L2141" s="2"/>
      <c r="M2141" s="2"/>
      <c r="N2141" s="2"/>
      <c r="O2141" s="2"/>
      <c r="P2141" s="2"/>
      <c r="Q2141" s="2"/>
      <c r="R2141" s="2"/>
      <c r="S2141" s="2"/>
      <c r="T2141" s="2"/>
      <c r="U2141" s="2"/>
      <c r="V2141" s="2"/>
      <c r="W2141" s="2"/>
      <c r="X2141" s="2"/>
      <c r="Y2141" s="2"/>
      <c r="Z2141" s="2"/>
    </row>
    <row r="2142" spans="1:26" ht="38.25">
      <c r="A2142" s="397">
        <v>44125</v>
      </c>
      <c r="B2142" s="403" t="s">
        <v>3134</v>
      </c>
      <c r="C2142" s="3" t="s">
        <v>3135</v>
      </c>
      <c r="D2142" s="3" t="s">
        <v>3136</v>
      </c>
      <c r="E2142" s="3" t="s">
        <v>3137</v>
      </c>
      <c r="F2142" s="2"/>
      <c r="G2142" s="2"/>
      <c r="H2142" s="2"/>
      <c r="I2142" s="2"/>
      <c r="J2142" s="2"/>
      <c r="K2142" s="2"/>
      <c r="L2142" s="2"/>
      <c r="M2142" s="2"/>
      <c r="N2142" s="2"/>
      <c r="O2142" s="2"/>
      <c r="P2142" s="2"/>
      <c r="Q2142" s="2"/>
      <c r="R2142" s="2"/>
      <c r="S2142" s="2"/>
      <c r="T2142" s="2"/>
      <c r="U2142" s="2"/>
      <c r="V2142" s="2"/>
      <c r="W2142" s="2"/>
      <c r="X2142" s="2"/>
      <c r="Y2142" s="2"/>
      <c r="Z2142" s="2"/>
    </row>
    <row r="2143" spans="1:26" ht="12.75">
      <c r="A2143" s="397">
        <v>44124</v>
      </c>
      <c r="B2143" s="405" t="s">
        <v>887</v>
      </c>
      <c r="C2143" s="3"/>
      <c r="D2143" s="2"/>
      <c r="E2143" s="2"/>
      <c r="F2143" s="2"/>
      <c r="G2143" s="2"/>
      <c r="H2143" s="2"/>
      <c r="I2143" s="2"/>
      <c r="J2143" s="2"/>
      <c r="K2143" s="2"/>
      <c r="L2143" s="2"/>
      <c r="M2143" s="2"/>
      <c r="N2143" s="2"/>
      <c r="O2143" s="2"/>
      <c r="P2143" s="2"/>
      <c r="Q2143" s="2"/>
      <c r="R2143" s="2"/>
      <c r="S2143" s="2"/>
      <c r="T2143" s="2"/>
      <c r="U2143" s="2"/>
      <c r="V2143" s="2"/>
      <c r="W2143" s="2"/>
      <c r="X2143" s="2"/>
      <c r="Y2143" s="2"/>
      <c r="Z2143" s="2"/>
    </row>
    <row r="2144" spans="1:26" ht="38.25">
      <c r="A2144" s="397">
        <v>44124</v>
      </c>
      <c r="B2144" s="403" t="s">
        <v>3138</v>
      </c>
      <c r="C2144" s="2"/>
      <c r="D2144" s="2"/>
      <c r="E2144" s="2"/>
      <c r="F2144" s="2"/>
      <c r="G2144" s="2"/>
      <c r="H2144" s="2"/>
      <c r="I2144" s="2"/>
      <c r="J2144" s="2"/>
      <c r="K2144" s="2"/>
      <c r="L2144" s="2"/>
      <c r="M2144" s="2"/>
      <c r="N2144" s="2"/>
      <c r="O2144" s="2"/>
      <c r="P2144" s="2"/>
      <c r="Q2144" s="2"/>
      <c r="R2144" s="2"/>
      <c r="S2144" s="2"/>
      <c r="T2144" s="2"/>
      <c r="U2144" s="2"/>
      <c r="V2144" s="2"/>
      <c r="W2144" s="2"/>
      <c r="X2144" s="2"/>
      <c r="Y2144" s="2"/>
      <c r="Z2144" s="2"/>
    </row>
    <row r="2145" spans="1:26" ht="25.5">
      <c r="A2145" s="397">
        <v>44123</v>
      </c>
      <c r="B2145" s="403" t="s">
        <v>3139</v>
      </c>
      <c r="C2145" s="2"/>
      <c r="D2145" s="2"/>
      <c r="E2145" s="2"/>
      <c r="F2145" s="2"/>
      <c r="G2145" s="2"/>
      <c r="H2145" s="2"/>
      <c r="I2145" s="2"/>
      <c r="J2145" s="2"/>
      <c r="K2145" s="2"/>
      <c r="L2145" s="2"/>
      <c r="M2145" s="2"/>
      <c r="N2145" s="2"/>
      <c r="O2145" s="2"/>
      <c r="P2145" s="2"/>
      <c r="Q2145" s="2"/>
      <c r="R2145" s="2"/>
      <c r="S2145" s="2"/>
      <c r="T2145" s="2"/>
      <c r="U2145" s="2"/>
      <c r="V2145" s="2"/>
      <c r="W2145" s="2"/>
      <c r="X2145" s="2"/>
      <c r="Y2145" s="2"/>
      <c r="Z2145" s="2"/>
    </row>
    <row r="2146" spans="1:26" ht="38.25">
      <c r="A2146" s="397">
        <v>44123</v>
      </c>
      <c r="B2146" s="403" t="s">
        <v>3140</v>
      </c>
      <c r="C2146" s="2"/>
      <c r="D2146" s="2"/>
      <c r="E2146" s="2"/>
      <c r="F2146" s="2"/>
      <c r="G2146" s="2"/>
      <c r="H2146" s="2"/>
      <c r="I2146" s="2"/>
      <c r="J2146" s="2"/>
      <c r="K2146" s="2"/>
      <c r="L2146" s="2"/>
      <c r="M2146" s="2"/>
      <c r="N2146" s="2"/>
      <c r="O2146" s="2"/>
      <c r="P2146" s="2"/>
      <c r="Q2146" s="2"/>
      <c r="R2146" s="2"/>
      <c r="S2146" s="2"/>
      <c r="T2146" s="2"/>
      <c r="U2146" s="2"/>
      <c r="V2146" s="2"/>
      <c r="W2146" s="2"/>
      <c r="X2146" s="2"/>
      <c r="Y2146" s="2"/>
      <c r="Z2146" s="2"/>
    </row>
    <row r="2147" spans="1:26" ht="38.25">
      <c r="A2147" s="397">
        <v>44123</v>
      </c>
      <c r="B2147" s="403" t="s">
        <v>3141</v>
      </c>
      <c r="C2147" s="2"/>
      <c r="E2147" s="2"/>
      <c r="F2147" s="2"/>
      <c r="G2147" s="2"/>
      <c r="H2147" s="2"/>
      <c r="I2147" s="2"/>
      <c r="J2147" s="2"/>
      <c r="K2147" s="2"/>
      <c r="L2147" s="2"/>
      <c r="M2147" s="2"/>
      <c r="N2147" s="2"/>
      <c r="O2147" s="2"/>
      <c r="P2147" s="2"/>
      <c r="Q2147" s="2"/>
      <c r="R2147" s="2"/>
      <c r="S2147" s="2"/>
      <c r="T2147" s="2"/>
      <c r="U2147" s="2"/>
      <c r="V2147" s="2"/>
      <c r="W2147" s="2"/>
      <c r="X2147" s="2"/>
      <c r="Y2147" s="2"/>
      <c r="Z2147" s="2"/>
    </row>
    <row r="2148" spans="1:26" ht="89.25">
      <c r="A2148" s="397">
        <v>44122</v>
      </c>
      <c r="B2148" s="339" t="s">
        <v>3142</v>
      </c>
      <c r="C2148" s="2"/>
      <c r="D2148" s="2"/>
      <c r="E2148" s="2"/>
      <c r="F2148" s="2"/>
      <c r="G2148" s="2"/>
      <c r="H2148" s="2"/>
      <c r="I2148" s="2"/>
      <c r="J2148" s="2"/>
      <c r="K2148" s="2"/>
      <c r="L2148" s="2"/>
      <c r="M2148" s="2"/>
      <c r="N2148" s="2"/>
      <c r="O2148" s="2"/>
      <c r="P2148" s="2"/>
      <c r="Q2148" s="2"/>
      <c r="R2148" s="2"/>
      <c r="S2148" s="2"/>
      <c r="T2148" s="2"/>
      <c r="U2148" s="2"/>
      <c r="V2148" s="2"/>
      <c r="W2148" s="2"/>
      <c r="X2148" s="2"/>
      <c r="Y2148" s="2"/>
      <c r="Z2148" s="2"/>
    </row>
    <row r="2149" spans="1:26" ht="25.5">
      <c r="A2149" s="397">
        <v>44121</v>
      </c>
      <c r="B2149" s="339" t="s">
        <v>3143</v>
      </c>
      <c r="C2149" s="2"/>
      <c r="D2149" s="2"/>
      <c r="E2149" s="2"/>
      <c r="F2149" s="2"/>
      <c r="G2149" s="2"/>
      <c r="H2149" s="2"/>
      <c r="I2149" s="2"/>
      <c r="J2149" s="2"/>
      <c r="K2149" s="2"/>
      <c r="L2149" s="2"/>
      <c r="M2149" s="2"/>
      <c r="N2149" s="2"/>
      <c r="O2149" s="2"/>
      <c r="P2149" s="2"/>
      <c r="Q2149" s="2"/>
      <c r="R2149" s="2"/>
      <c r="S2149" s="2"/>
      <c r="T2149" s="2"/>
      <c r="U2149" s="2"/>
      <c r="V2149" s="2"/>
      <c r="W2149" s="2"/>
      <c r="X2149" s="2"/>
      <c r="Y2149" s="2"/>
      <c r="Z2149" s="2"/>
    </row>
    <row r="2150" spans="1:26" ht="89.25">
      <c r="A2150" s="397">
        <v>44120</v>
      </c>
      <c r="B2150" s="339" t="s">
        <v>3144</v>
      </c>
      <c r="C2150" s="2"/>
      <c r="D2150" s="2"/>
      <c r="E2150" s="2"/>
      <c r="F2150" s="2"/>
      <c r="G2150" s="2"/>
      <c r="H2150" s="2"/>
      <c r="I2150" s="2"/>
      <c r="J2150" s="2"/>
      <c r="K2150" s="2"/>
      <c r="L2150" s="2"/>
      <c r="M2150" s="2"/>
      <c r="N2150" s="2"/>
      <c r="O2150" s="2"/>
      <c r="P2150" s="2"/>
      <c r="Q2150" s="2"/>
      <c r="R2150" s="2"/>
      <c r="S2150" s="2"/>
      <c r="T2150" s="2"/>
      <c r="U2150" s="2"/>
      <c r="V2150" s="2"/>
      <c r="W2150" s="2"/>
      <c r="X2150" s="2"/>
      <c r="Y2150" s="2"/>
      <c r="Z2150" s="2"/>
    </row>
    <row r="2151" spans="1:26" ht="38.25">
      <c r="A2151" s="397">
        <v>44118</v>
      </c>
      <c r="B2151" s="339" t="s">
        <v>3145</v>
      </c>
      <c r="C2151" s="3" t="s">
        <v>3146</v>
      </c>
      <c r="D2151" s="381" t="s">
        <v>3147</v>
      </c>
      <c r="E2151" s="3" t="s">
        <v>3148</v>
      </c>
      <c r="F2151" s="3"/>
      <c r="G2151" s="2"/>
      <c r="H2151" s="2"/>
      <c r="I2151" s="2"/>
      <c r="J2151" s="2"/>
      <c r="K2151" s="2"/>
      <c r="L2151" s="2"/>
      <c r="M2151" s="2"/>
      <c r="N2151" s="2"/>
      <c r="O2151" s="2"/>
      <c r="P2151" s="2"/>
      <c r="Q2151" s="2"/>
      <c r="R2151" s="2"/>
      <c r="S2151" s="2"/>
      <c r="T2151" s="2"/>
      <c r="U2151" s="2"/>
      <c r="V2151" s="2"/>
      <c r="W2151" s="2"/>
      <c r="X2151" s="2"/>
      <c r="Y2151" s="2"/>
      <c r="Z2151" s="2"/>
    </row>
    <row r="2152" spans="1:26" ht="12.75">
      <c r="A2152" s="397">
        <v>44118</v>
      </c>
      <c r="B2152" s="406" t="s">
        <v>3149</v>
      </c>
      <c r="C2152" s="2"/>
      <c r="D2152" s="2"/>
      <c r="E2152" s="2"/>
      <c r="F2152" s="2"/>
      <c r="G2152" s="2"/>
      <c r="H2152" s="2"/>
      <c r="I2152" s="2"/>
      <c r="J2152" s="2"/>
      <c r="K2152" s="2"/>
      <c r="L2152" s="2"/>
      <c r="M2152" s="2"/>
      <c r="N2152" s="2"/>
      <c r="O2152" s="2"/>
      <c r="P2152" s="2"/>
      <c r="Q2152" s="2"/>
      <c r="R2152" s="2"/>
      <c r="S2152" s="2"/>
      <c r="T2152" s="2"/>
      <c r="U2152" s="2"/>
      <c r="V2152" s="2"/>
      <c r="W2152" s="2"/>
      <c r="X2152" s="2"/>
      <c r="Y2152" s="2"/>
      <c r="Z2152" s="2"/>
    </row>
    <row r="2153" spans="1:26" ht="76.5">
      <c r="A2153" s="397">
        <v>44117</v>
      </c>
      <c r="B2153" s="339" t="s">
        <v>3150</v>
      </c>
      <c r="C2153" s="18" t="s">
        <v>3151</v>
      </c>
      <c r="D2153" s="3" t="s">
        <v>3152</v>
      </c>
      <c r="E2153" s="3" t="s">
        <v>3153</v>
      </c>
      <c r="F2153" s="2"/>
      <c r="G2153" s="2"/>
      <c r="H2153" s="2"/>
      <c r="I2153" s="2"/>
      <c r="J2153" s="2"/>
      <c r="K2153" s="2"/>
      <c r="L2153" s="2"/>
      <c r="M2153" s="2"/>
      <c r="N2153" s="2"/>
      <c r="O2153" s="2"/>
      <c r="P2153" s="2"/>
      <c r="Q2153" s="2"/>
      <c r="R2153" s="2"/>
      <c r="S2153" s="2"/>
      <c r="T2153" s="2"/>
      <c r="U2153" s="2"/>
      <c r="V2153" s="2"/>
      <c r="W2153" s="2"/>
      <c r="X2153" s="2"/>
      <c r="Y2153" s="2"/>
      <c r="Z2153" s="2"/>
    </row>
    <row r="2154" spans="1:26" ht="38.25">
      <c r="A2154" s="397">
        <v>44117</v>
      </c>
      <c r="B2154" s="18" t="s">
        <v>3154</v>
      </c>
      <c r="C2154" s="2"/>
      <c r="D2154" s="2"/>
      <c r="E2154" s="2"/>
      <c r="F2154" s="2"/>
      <c r="G2154" s="2"/>
      <c r="H2154" s="2"/>
      <c r="I2154" s="2"/>
      <c r="J2154" s="2"/>
      <c r="K2154" s="2"/>
      <c r="L2154" s="2"/>
      <c r="M2154" s="2"/>
      <c r="N2154" s="2"/>
      <c r="O2154" s="2"/>
      <c r="P2154" s="2"/>
      <c r="Q2154" s="2"/>
      <c r="R2154" s="2"/>
      <c r="S2154" s="2"/>
      <c r="T2154" s="2"/>
      <c r="U2154" s="2"/>
      <c r="V2154" s="2"/>
      <c r="W2154" s="2"/>
      <c r="X2154" s="2"/>
      <c r="Y2154" s="2"/>
      <c r="Z2154" s="2"/>
    </row>
    <row r="2155" spans="1:26" ht="12.75">
      <c r="A2155" s="397">
        <v>44116</v>
      </c>
      <c r="B2155" s="3" t="s">
        <v>3155</v>
      </c>
      <c r="C2155" s="2"/>
      <c r="D2155" s="2"/>
      <c r="E2155" s="2"/>
      <c r="F2155" s="2"/>
      <c r="G2155" s="2"/>
      <c r="H2155" s="2"/>
      <c r="I2155" s="2"/>
      <c r="J2155" s="2"/>
      <c r="K2155" s="2"/>
      <c r="L2155" s="2"/>
      <c r="M2155" s="2"/>
      <c r="N2155" s="2"/>
      <c r="O2155" s="2"/>
      <c r="P2155" s="2"/>
      <c r="Q2155" s="2"/>
      <c r="R2155" s="2"/>
      <c r="S2155" s="2"/>
      <c r="T2155" s="2"/>
      <c r="U2155" s="2"/>
      <c r="V2155" s="2"/>
      <c r="W2155" s="2"/>
      <c r="X2155" s="2"/>
      <c r="Y2155" s="2"/>
      <c r="Z2155" s="2"/>
    </row>
    <row r="2156" spans="1:26" ht="51">
      <c r="A2156" s="397">
        <v>44114</v>
      </c>
      <c r="B2156" s="3" t="s">
        <v>3156</v>
      </c>
      <c r="C2156" s="2"/>
      <c r="D2156" s="2"/>
      <c r="E2156" s="2"/>
      <c r="F2156" s="2"/>
      <c r="G2156" s="2"/>
      <c r="H2156" s="2"/>
      <c r="I2156" s="2"/>
      <c r="J2156" s="2"/>
      <c r="K2156" s="2"/>
      <c r="L2156" s="2"/>
      <c r="M2156" s="2"/>
      <c r="N2156" s="2"/>
      <c r="O2156" s="2"/>
      <c r="P2156" s="2"/>
      <c r="Q2156" s="2"/>
      <c r="R2156" s="2"/>
      <c r="S2156" s="2"/>
      <c r="T2156" s="2"/>
      <c r="U2156" s="2"/>
      <c r="V2156" s="2"/>
      <c r="W2156" s="2"/>
      <c r="X2156" s="2"/>
      <c r="Y2156" s="2"/>
      <c r="Z2156" s="2"/>
    </row>
    <row r="2157" spans="1:26" ht="25.5">
      <c r="A2157" s="397">
        <v>44111</v>
      </c>
      <c r="B2157" s="3" t="s">
        <v>3157</v>
      </c>
      <c r="C2157" s="3" t="s">
        <v>3158</v>
      </c>
      <c r="D2157" s="3" t="s">
        <v>3159</v>
      </c>
      <c r="E2157" s="2"/>
      <c r="F2157" s="2"/>
      <c r="G2157" s="2"/>
      <c r="H2157" s="2"/>
      <c r="I2157" s="2"/>
      <c r="J2157" s="2"/>
      <c r="K2157" s="2"/>
      <c r="L2157" s="2"/>
      <c r="M2157" s="2"/>
      <c r="N2157" s="2"/>
      <c r="O2157" s="2"/>
      <c r="P2157" s="2"/>
      <c r="Q2157" s="2"/>
      <c r="R2157" s="2"/>
      <c r="S2157" s="2"/>
      <c r="T2157" s="2"/>
      <c r="U2157" s="2"/>
      <c r="V2157" s="2"/>
      <c r="W2157" s="2"/>
      <c r="X2157" s="2"/>
      <c r="Y2157" s="2"/>
      <c r="Z2157" s="2"/>
    </row>
    <row r="2158" spans="1:26" ht="12.75">
      <c r="A2158" s="155">
        <v>44111</v>
      </c>
      <c r="B2158" s="339" t="s">
        <v>3160</v>
      </c>
      <c r="C2158" s="306" t="s">
        <v>3161</v>
      </c>
      <c r="D2158" s="2"/>
    </row>
    <row r="2159" spans="1:26" ht="38.25">
      <c r="A2159" s="155">
        <v>44108</v>
      </c>
      <c r="B2159" s="339" t="s">
        <v>3162</v>
      </c>
      <c r="C2159" s="306"/>
      <c r="D2159" s="2"/>
    </row>
    <row r="2160" spans="1:26" ht="12.75">
      <c r="A2160" s="155">
        <v>44107</v>
      </c>
      <c r="B2160" s="339" t="s">
        <v>3163</v>
      </c>
      <c r="C2160" s="3"/>
      <c r="D2160" s="2"/>
    </row>
    <row r="2161" spans="1:6" ht="25.5">
      <c r="A2161" s="155"/>
      <c r="B2161" s="339" t="s">
        <v>3164</v>
      </c>
      <c r="C2161" s="3" t="s">
        <v>3165</v>
      </c>
      <c r="D2161" s="3" t="s">
        <v>3166</v>
      </c>
    </row>
    <row r="2162" spans="1:6" ht="25.5">
      <c r="A2162" s="155">
        <v>44098</v>
      </c>
      <c r="B2162" s="406" t="s">
        <v>3167</v>
      </c>
      <c r="C2162" s="306"/>
      <c r="D2162" s="2"/>
    </row>
    <row r="2163" spans="1:6" ht="25.5">
      <c r="A2163" s="155"/>
      <c r="B2163" s="339" t="s">
        <v>3168</v>
      </c>
      <c r="C2163" s="306" t="s">
        <v>3169</v>
      </c>
      <c r="D2163" s="2"/>
    </row>
    <row r="2164" spans="1:6" ht="25.5">
      <c r="A2164" s="155">
        <v>44089</v>
      </c>
      <c r="B2164" s="339" t="s">
        <v>3170</v>
      </c>
      <c r="C2164" s="306" t="s">
        <v>3171</v>
      </c>
      <c r="D2164" s="2"/>
    </row>
    <row r="2165" spans="1:6" ht="12.75">
      <c r="A2165" s="155">
        <v>44088</v>
      </c>
      <c r="B2165" s="339" t="s">
        <v>3172</v>
      </c>
      <c r="C2165" s="306" t="s">
        <v>3173</v>
      </c>
      <c r="D2165" s="19" t="s">
        <v>3174</v>
      </c>
    </row>
    <row r="2166" spans="1:6" ht="38.25">
      <c r="A2166" s="155">
        <v>44088</v>
      </c>
      <c r="B2166" s="15" t="s">
        <v>3175</v>
      </c>
      <c r="C2166" s="306"/>
      <c r="D2166" s="2"/>
    </row>
    <row r="2167" spans="1:6" ht="25.5">
      <c r="A2167" s="155">
        <v>44084</v>
      </c>
      <c r="B2167" s="3" t="s">
        <v>3176</v>
      </c>
      <c r="D2167" s="2"/>
    </row>
    <row r="2168" spans="1:6" ht="38.25">
      <c r="A2168" s="155">
        <v>44081</v>
      </c>
      <c r="B2168" s="3" t="s">
        <v>3177</v>
      </c>
      <c r="C2168" s="306" t="s">
        <v>3178</v>
      </c>
      <c r="D2168" s="18" t="s">
        <v>3179</v>
      </c>
      <c r="E2168" s="306" t="s">
        <v>3180</v>
      </c>
    </row>
    <row r="2169" spans="1:6" ht="165.75">
      <c r="A2169" s="155">
        <v>44078</v>
      </c>
      <c r="B2169" s="3" t="s">
        <v>3181</v>
      </c>
      <c r="C2169" s="3" t="s">
        <v>3182</v>
      </c>
      <c r="D2169" s="3" t="s">
        <v>3183</v>
      </c>
      <c r="E2169" s="394" t="s">
        <v>3184</v>
      </c>
      <c r="F2169" s="3" t="s">
        <v>3185</v>
      </c>
    </row>
    <row r="2170" spans="1:6" ht="12.75">
      <c r="A2170" s="155"/>
      <c r="B2170" s="3"/>
      <c r="C2170" s="3"/>
      <c r="D2170" s="3"/>
      <c r="E2170" s="394"/>
      <c r="F2170" s="3"/>
    </row>
    <row r="2171" spans="1:6" ht="25.5">
      <c r="A2171" s="155">
        <v>44078</v>
      </c>
      <c r="B2171" s="3" t="s">
        <v>3186</v>
      </c>
      <c r="C2171" s="3" t="s">
        <v>3187</v>
      </c>
      <c r="D2171" s="2"/>
    </row>
    <row r="2172" spans="1:6" ht="12.75">
      <c r="A2172" s="155">
        <v>44077</v>
      </c>
      <c r="B2172" s="3" t="s">
        <v>3188</v>
      </c>
      <c r="C2172" s="3"/>
      <c r="D2172" s="2"/>
    </row>
    <row r="2173" spans="1:6" ht="18">
      <c r="A2173" s="155">
        <v>44077</v>
      </c>
      <c r="B2173" s="3" t="s">
        <v>3189</v>
      </c>
      <c r="C2173" s="407" t="s">
        <v>3190</v>
      </c>
      <c r="D2173" s="408" t="s">
        <v>3191</v>
      </c>
      <c r="E2173" s="2"/>
      <c r="F2173" s="3"/>
    </row>
    <row r="2174" spans="1:6" ht="25.5">
      <c r="A2174" s="155">
        <v>44077</v>
      </c>
      <c r="B2174" s="3" t="s">
        <v>3192</v>
      </c>
      <c r="C2174" s="91" t="s">
        <v>3193</v>
      </c>
      <c r="D2174" s="2"/>
    </row>
    <row r="2175" spans="1:6" ht="38.25">
      <c r="A2175" s="155">
        <v>44077</v>
      </c>
      <c r="B2175" s="18" t="s">
        <v>3194</v>
      </c>
      <c r="C2175" s="2"/>
      <c r="D2175" s="2"/>
    </row>
    <row r="2176" spans="1:6" ht="51">
      <c r="A2176" s="155">
        <v>44071</v>
      </c>
      <c r="B2176" s="3" t="s">
        <v>3195</v>
      </c>
      <c r="C2176" s="3" t="s">
        <v>3196</v>
      </c>
      <c r="D2176" s="3" t="s">
        <v>3197</v>
      </c>
    </row>
    <row r="2177" spans="1:4" ht="25.5">
      <c r="A2177" s="155">
        <v>44070</v>
      </c>
      <c r="B2177" s="18" t="s">
        <v>3198</v>
      </c>
      <c r="C2177" s="2"/>
      <c r="D2177" s="2"/>
    </row>
    <row r="2178" spans="1:4" ht="63.75">
      <c r="A2178" s="155">
        <v>44069</v>
      </c>
      <c r="B2178" s="18" t="s">
        <v>3199</v>
      </c>
      <c r="C2178" s="2"/>
      <c r="D2178" s="2"/>
    </row>
    <row r="2179" spans="1:4" ht="51">
      <c r="A2179" s="155">
        <v>44064</v>
      </c>
      <c r="B2179" s="3" t="s">
        <v>3200</v>
      </c>
      <c r="C2179" s="2"/>
      <c r="D2179" s="2"/>
    </row>
    <row r="2180" spans="1:4" ht="25.5">
      <c r="A2180" s="155">
        <v>44059</v>
      </c>
      <c r="B2180" s="3" t="s">
        <v>3201</v>
      </c>
      <c r="C2180" s="3" t="s">
        <v>3202</v>
      </c>
      <c r="D2180" s="2"/>
    </row>
    <row r="2181" spans="1:4" ht="12.75">
      <c r="A2181" s="409">
        <v>44036</v>
      </c>
      <c r="B2181" s="3" t="s">
        <v>3203</v>
      </c>
      <c r="C2181" s="3" t="s">
        <v>3204</v>
      </c>
      <c r="D2181" s="2"/>
    </row>
    <row r="2182" spans="1:4" ht="63.75">
      <c r="A2182" s="409">
        <v>44024</v>
      </c>
      <c r="B2182" s="3" t="s">
        <v>3205</v>
      </c>
      <c r="C2182" s="3" t="s">
        <v>3206</v>
      </c>
      <c r="D2182" s="2"/>
    </row>
    <row r="2183" spans="1:4" ht="12.75">
      <c r="A2183" s="155">
        <v>44008</v>
      </c>
      <c r="B2183" s="3" t="s">
        <v>3207</v>
      </c>
      <c r="C2183" s="3" t="s">
        <v>3208</v>
      </c>
      <c r="D2183" s="3" t="s">
        <v>3209</v>
      </c>
    </row>
    <row r="2184" spans="1:4" ht="25.5">
      <c r="A2184" s="155">
        <v>44000</v>
      </c>
      <c r="B2184" s="3" t="s">
        <v>3210</v>
      </c>
      <c r="C2184" s="3" t="s">
        <v>3211</v>
      </c>
      <c r="D2184" s="2"/>
    </row>
    <row r="2185" spans="1:4" ht="12.75">
      <c r="A2185" s="155">
        <v>43987</v>
      </c>
      <c r="B2185" s="3" t="s">
        <v>3212</v>
      </c>
      <c r="C2185" s="3" t="s">
        <v>3213</v>
      </c>
      <c r="D2185" s="2"/>
    </row>
    <row r="2186" spans="1:4" ht="12.75">
      <c r="A2186" s="155">
        <v>44076</v>
      </c>
      <c r="B2186" s="3" t="s">
        <v>3214</v>
      </c>
      <c r="C2186" s="3" t="s">
        <v>3215</v>
      </c>
      <c r="D2186" s="2"/>
    </row>
    <row r="2187" spans="1:4" ht="12.75">
      <c r="A2187" s="113"/>
      <c r="B2187" s="3"/>
      <c r="D2187" s="2"/>
    </row>
    <row r="2188" spans="1:4" ht="12.75">
      <c r="A2188" s="113"/>
      <c r="B2188" s="2"/>
      <c r="C2188" s="2"/>
      <c r="D2188" s="2"/>
    </row>
    <row r="2189" spans="1:4" ht="12.75">
      <c r="A2189" s="113"/>
      <c r="B2189" s="2"/>
      <c r="C2189" s="2"/>
      <c r="D2189" s="2"/>
    </row>
    <row r="2190" spans="1:4" ht="12.75">
      <c r="A2190" s="113"/>
      <c r="B2190" s="2"/>
      <c r="C2190" s="2"/>
      <c r="D2190" s="2"/>
    </row>
    <row r="2191" spans="1:4" ht="12.75">
      <c r="A2191" s="113"/>
      <c r="B2191" s="2"/>
      <c r="C2191" s="2"/>
      <c r="D2191" s="2"/>
    </row>
    <row r="2192" spans="1:4" ht="12.75">
      <c r="A2192" s="113"/>
      <c r="B2192" s="2"/>
      <c r="C2192" s="2"/>
      <c r="D2192" s="2"/>
    </row>
    <row r="2193" spans="1:4" ht="12.75">
      <c r="A2193" s="113"/>
      <c r="B2193" s="2"/>
      <c r="C2193" s="2"/>
      <c r="D2193" s="2"/>
    </row>
    <row r="2194" spans="1:4" ht="12.75">
      <c r="A2194" s="113"/>
      <c r="B2194" s="2"/>
      <c r="C2194" s="2"/>
      <c r="D2194" s="2"/>
    </row>
    <row r="2195" spans="1:4" ht="12.75">
      <c r="A2195" s="113"/>
      <c r="B2195" s="2"/>
      <c r="C2195" s="2"/>
      <c r="D2195" s="2"/>
    </row>
    <row r="2196" spans="1:4" ht="12.75">
      <c r="A2196" s="113"/>
      <c r="B2196" s="2"/>
      <c r="C2196" s="2"/>
      <c r="D2196" s="2"/>
    </row>
    <row r="2197" spans="1:4" ht="12.75">
      <c r="A2197" s="113"/>
      <c r="B2197" s="2"/>
      <c r="C2197" s="2"/>
      <c r="D2197" s="2"/>
    </row>
    <row r="2198" spans="1:4" ht="12.75">
      <c r="A2198" s="113"/>
      <c r="B2198" s="2"/>
      <c r="C2198" s="2"/>
      <c r="D2198" s="2"/>
    </row>
    <row r="2199" spans="1:4" ht="12.75">
      <c r="A2199" s="113"/>
      <c r="B2199" s="2"/>
      <c r="C2199" s="2"/>
      <c r="D2199" s="2"/>
    </row>
    <row r="2200" spans="1:4" ht="12.75">
      <c r="A2200" s="113"/>
      <c r="B2200" s="2"/>
      <c r="C2200" s="2"/>
      <c r="D2200" s="2"/>
    </row>
    <row r="2201" spans="1:4" ht="12.75">
      <c r="A2201" s="113"/>
      <c r="B2201" s="2"/>
      <c r="C2201" s="2"/>
      <c r="D2201" s="2"/>
    </row>
    <row r="2202" spans="1:4" ht="12.75">
      <c r="A2202" s="113"/>
      <c r="B2202" s="2"/>
      <c r="C2202" s="2"/>
      <c r="D2202" s="2"/>
    </row>
    <row r="2203" spans="1:4" ht="12.75">
      <c r="A2203" s="113"/>
      <c r="B2203" s="2"/>
      <c r="C2203" s="2"/>
      <c r="D2203" s="2"/>
    </row>
    <row r="2204" spans="1:4" ht="12.75">
      <c r="A2204" s="113"/>
      <c r="B2204" s="2"/>
      <c r="C2204" s="2"/>
      <c r="D2204" s="2"/>
    </row>
    <row r="2205" spans="1:4" ht="12.75">
      <c r="A2205" s="113"/>
      <c r="B2205" s="2"/>
      <c r="C2205" s="2"/>
      <c r="D2205" s="2"/>
    </row>
    <row r="2206" spans="1:4" ht="12.75">
      <c r="A2206" s="113"/>
      <c r="B2206" s="2"/>
      <c r="C2206" s="2"/>
      <c r="D2206" s="2"/>
    </row>
    <row r="2207" spans="1:4" ht="12.75">
      <c r="A2207" s="113"/>
      <c r="B2207" s="2"/>
      <c r="C2207" s="2"/>
      <c r="D2207" s="2"/>
    </row>
    <row r="2208" spans="1:4" ht="12.75">
      <c r="A2208" s="113"/>
      <c r="B2208" s="2"/>
      <c r="C2208" s="2"/>
      <c r="D2208" s="2"/>
    </row>
    <row r="2209" spans="1:4" ht="12.75">
      <c r="A2209" s="113"/>
      <c r="B2209" s="2"/>
      <c r="C2209" s="2"/>
      <c r="D2209" s="2"/>
    </row>
    <row r="2210" spans="1:4" ht="12.75">
      <c r="A2210" s="113"/>
      <c r="B2210" s="2"/>
      <c r="C2210" s="2"/>
      <c r="D2210" s="2"/>
    </row>
    <row r="2211" spans="1:4" ht="12.75">
      <c r="A2211" s="113"/>
      <c r="B2211" s="2"/>
      <c r="C2211" s="2"/>
      <c r="D2211" s="2"/>
    </row>
    <row r="2212" spans="1:4" ht="12.75">
      <c r="A2212" s="113"/>
      <c r="B2212" s="2"/>
      <c r="C2212" s="2"/>
      <c r="D2212" s="2"/>
    </row>
    <row r="2213" spans="1:4" ht="12.75">
      <c r="A2213" s="113"/>
      <c r="B2213" s="2"/>
      <c r="C2213" s="2"/>
      <c r="D2213" s="2"/>
    </row>
    <row r="2214" spans="1:4" ht="12.75">
      <c r="A2214" s="113"/>
      <c r="B2214" s="2"/>
      <c r="C2214" s="2"/>
      <c r="D2214" s="2"/>
    </row>
    <row r="2215" spans="1:4" ht="12.75">
      <c r="A2215" s="113"/>
      <c r="B2215" s="2"/>
      <c r="C2215" s="2"/>
      <c r="D2215" s="2"/>
    </row>
    <row r="2216" spans="1:4" ht="12.75">
      <c r="A2216" s="113"/>
      <c r="B2216" s="2"/>
      <c r="C2216" s="2"/>
      <c r="D2216" s="2"/>
    </row>
    <row r="2217" spans="1:4" ht="12.75">
      <c r="A2217" s="113"/>
      <c r="B2217" s="2"/>
      <c r="C2217" s="2"/>
      <c r="D2217" s="2"/>
    </row>
    <row r="2218" spans="1:4" ht="12.75">
      <c r="A2218" s="113"/>
      <c r="B2218" s="2"/>
      <c r="C2218" s="2"/>
      <c r="D2218" s="2"/>
    </row>
    <row r="2219" spans="1:4" ht="12.75">
      <c r="A2219" s="113"/>
      <c r="B2219" s="2"/>
      <c r="C2219" s="2"/>
      <c r="D2219" s="2"/>
    </row>
    <row r="2220" spans="1:4" ht="12.75">
      <c r="A2220" s="113"/>
      <c r="B2220" s="2"/>
      <c r="C2220" s="2"/>
      <c r="D2220" s="2"/>
    </row>
    <row r="2221" spans="1:4" ht="12.75">
      <c r="A2221" s="113"/>
      <c r="B2221" s="2"/>
      <c r="C2221" s="2"/>
      <c r="D2221" s="2"/>
    </row>
    <row r="2222" spans="1:4" ht="12.75">
      <c r="A2222" s="113"/>
      <c r="B2222" s="2"/>
      <c r="C2222" s="2"/>
      <c r="D2222" s="2"/>
    </row>
    <row r="2223" spans="1:4" ht="12.75">
      <c r="A2223" s="113"/>
      <c r="B2223" s="2"/>
      <c r="C2223" s="2"/>
      <c r="D2223" s="2"/>
    </row>
    <row r="2224" spans="1:4" ht="12.75">
      <c r="A2224" s="113"/>
      <c r="B2224" s="2"/>
      <c r="C2224" s="2"/>
      <c r="D2224" s="2"/>
    </row>
    <row r="2225" spans="1:4" ht="12.75">
      <c r="A2225" s="113"/>
      <c r="B2225" s="2"/>
      <c r="C2225" s="2"/>
      <c r="D2225" s="2"/>
    </row>
    <row r="2226" spans="1:4" ht="12.75">
      <c r="A2226" s="113"/>
      <c r="B2226" s="2"/>
      <c r="C2226" s="2"/>
      <c r="D2226" s="2"/>
    </row>
    <row r="2227" spans="1:4" ht="12.75">
      <c r="A2227" s="113"/>
      <c r="B2227" s="2"/>
      <c r="C2227" s="2"/>
      <c r="D2227" s="2"/>
    </row>
    <row r="2228" spans="1:4" ht="12.75">
      <c r="A2228" s="113"/>
      <c r="B2228" s="2"/>
      <c r="C2228" s="2"/>
      <c r="D2228" s="2"/>
    </row>
    <row r="2229" spans="1:4" ht="12.75">
      <c r="A2229" s="113"/>
      <c r="B2229" s="2"/>
      <c r="C2229" s="2"/>
      <c r="D2229" s="2"/>
    </row>
    <row r="2230" spans="1:4" ht="12.75">
      <c r="A2230" s="113"/>
      <c r="B2230" s="2"/>
      <c r="C2230" s="2"/>
      <c r="D2230" s="2"/>
    </row>
    <row r="2231" spans="1:4" ht="12.75">
      <c r="A2231" s="113"/>
      <c r="B2231" s="2"/>
      <c r="C2231" s="2"/>
      <c r="D2231" s="2"/>
    </row>
    <row r="2232" spans="1:4" ht="12.75">
      <c r="A2232" s="113"/>
      <c r="B2232" s="2"/>
      <c r="C2232" s="2"/>
      <c r="D2232" s="2"/>
    </row>
    <row r="2233" spans="1:4" ht="12.75">
      <c r="A2233" s="113"/>
      <c r="B2233" s="2"/>
      <c r="C2233" s="2"/>
      <c r="D2233" s="2"/>
    </row>
    <row r="2234" spans="1:4" ht="12.75">
      <c r="A2234" s="113"/>
      <c r="B2234" s="2"/>
      <c r="C2234" s="2"/>
      <c r="D2234" s="2"/>
    </row>
    <row r="2235" spans="1:4" ht="12.75">
      <c r="A2235" s="113"/>
      <c r="B2235" s="2"/>
      <c r="C2235" s="2"/>
      <c r="D2235" s="2"/>
    </row>
    <row r="2236" spans="1:4" ht="12.75">
      <c r="A2236" s="113"/>
      <c r="B2236" s="2"/>
      <c r="C2236" s="2"/>
      <c r="D2236" s="2"/>
    </row>
    <row r="2237" spans="1:4" ht="12.75">
      <c r="A2237" s="113"/>
      <c r="B2237" s="2"/>
      <c r="C2237" s="2"/>
      <c r="D2237" s="2"/>
    </row>
    <row r="2238" spans="1:4" ht="12.75">
      <c r="A2238" s="113"/>
      <c r="B2238" s="2"/>
      <c r="C2238" s="2"/>
      <c r="D2238" s="2"/>
    </row>
    <row r="2239" spans="1:4" ht="12.75">
      <c r="A2239" s="113"/>
      <c r="B2239" s="2"/>
      <c r="C2239" s="2"/>
      <c r="D2239" s="2"/>
    </row>
    <row r="2240" spans="1:4" ht="12.75">
      <c r="A2240" s="113"/>
      <c r="B2240" s="2"/>
      <c r="C2240" s="2"/>
      <c r="D2240" s="2"/>
    </row>
    <row r="2241" spans="1:4" ht="12.75">
      <c r="A2241" s="113"/>
      <c r="B2241" s="2"/>
      <c r="C2241" s="2"/>
      <c r="D2241" s="2"/>
    </row>
    <row r="2242" spans="1:4" ht="12.75">
      <c r="A2242" s="113"/>
      <c r="B2242" s="2"/>
      <c r="C2242" s="2"/>
      <c r="D2242" s="2"/>
    </row>
    <row r="2243" spans="1:4" ht="12.75">
      <c r="A2243" s="113"/>
      <c r="B2243" s="2"/>
      <c r="C2243" s="2"/>
      <c r="D2243" s="2"/>
    </row>
    <row r="2244" spans="1:4" ht="12.75">
      <c r="A2244" s="113"/>
      <c r="B2244" s="2"/>
      <c r="C2244" s="2"/>
      <c r="D2244" s="2"/>
    </row>
    <row r="2245" spans="1:4" ht="12.75">
      <c r="A2245" s="113"/>
      <c r="B2245" s="2"/>
      <c r="C2245" s="2"/>
      <c r="D2245" s="2"/>
    </row>
    <row r="2246" spans="1:4" ht="12.75">
      <c r="A2246" s="113"/>
      <c r="B2246" s="2"/>
      <c r="C2246" s="2"/>
      <c r="D2246" s="2"/>
    </row>
    <row r="2247" spans="1:4" ht="12.75">
      <c r="A2247" s="113"/>
      <c r="B2247" s="2"/>
      <c r="C2247" s="2"/>
      <c r="D2247" s="2"/>
    </row>
    <row r="2248" spans="1:4" ht="12.75">
      <c r="A2248" s="113"/>
      <c r="B2248" s="2"/>
      <c r="C2248" s="2"/>
      <c r="D2248" s="2"/>
    </row>
    <row r="2249" spans="1:4" ht="12.75">
      <c r="A2249" s="113"/>
      <c r="B2249" s="2"/>
      <c r="C2249" s="2"/>
      <c r="D2249" s="2"/>
    </row>
    <row r="2250" spans="1:4" ht="12.75">
      <c r="A2250" s="113"/>
      <c r="B2250" s="2"/>
      <c r="C2250" s="2"/>
      <c r="D2250" s="2"/>
    </row>
    <row r="2251" spans="1:4" ht="12.75">
      <c r="A2251" s="113"/>
      <c r="B2251" s="2"/>
      <c r="C2251" s="2"/>
      <c r="D2251" s="2"/>
    </row>
    <row r="2252" spans="1:4" ht="12.75">
      <c r="A2252" s="113"/>
      <c r="B2252" s="2"/>
      <c r="C2252" s="2"/>
      <c r="D2252" s="2"/>
    </row>
    <row r="2253" spans="1:4" ht="12.75">
      <c r="A2253" s="113"/>
      <c r="B2253" s="2"/>
      <c r="C2253" s="2"/>
      <c r="D2253" s="2"/>
    </row>
    <row r="2254" spans="1:4" ht="12.75">
      <c r="A2254" s="113"/>
      <c r="B2254" s="2"/>
      <c r="C2254" s="2"/>
      <c r="D2254" s="2"/>
    </row>
    <row r="2255" spans="1:4" ht="12.75">
      <c r="A2255" s="113"/>
      <c r="B2255" s="2"/>
      <c r="C2255" s="2"/>
      <c r="D2255" s="2"/>
    </row>
    <row r="2256" spans="1:4" ht="12.75">
      <c r="A2256" s="113"/>
      <c r="B2256" s="2"/>
      <c r="C2256" s="2"/>
      <c r="D2256" s="2"/>
    </row>
    <row r="2257" spans="1:4" ht="12.75">
      <c r="A2257" s="113"/>
      <c r="B2257" s="2"/>
      <c r="C2257" s="2"/>
      <c r="D2257" s="2"/>
    </row>
    <row r="2258" spans="1:4" ht="12.75">
      <c r="A2258" s="113"/>
      <c r="B2258" s="2"/>
      <c r="C2258" s="2"/>
      <c r="D2258" s="2"/>
    </row>
    <row r="2259" spans="1:4" ht="12.75">
      <c r="A2259" s="113"/>
      <c r="B2259" s="2"/>
      <c r="C2259" s="2"/>
      <c r="D2259" s="2"/>
    </row>
    <row r="2260" spans="1:4" ht="12.75">
      <c r="A2260" s="113"/>
      <c r="B2260" s="2"/>
      <c r="C2260" s="2"/>
      <c r="D2260" s="2"/>
    </row>
    <row r="2261" spans="1:4" ht="12.75">
      <c r="A2261" s="113"/>
      <c r="B2261" s="2"/>
      <c r="C2261" s="2"/>
      <c r="D2261" s="2"/>
    </row>
    <row r="2262" spans="1:4" ht="12.75">
      <c r="A2262" s="113"/>
      <c r="B2262" s="2"/>
      <c r="C2262" s="2"/>
      <c r="D2262" s="2"/>
    </row>
    <row r="2263" spans="1:4" ht="12.75">
      <c r="A2263" s="113"/>
      <c r="B2263" s="2"/>
      <c r="C2263" s="2"/>
      <c r="D2263" s="2"/>
    </row>
    <row r="2264" spans="1:4" ht="12.75">
      <c r="A2264" s="113"/>
      <c r="B2264" s="2"/>
      <c r="C2264" s="2"/>
      <c r="D2264" s="2"/>
    </row>
    <row r="2265" spans="1:4" ht="12.75">
      <c r="A2265" s="113"/>
      <c r="B2265" s="2"/>
      <c r="C2265" s="2"/>
      <c r="D2265" s="2"/>
    </row>
    <row r="2266" spans="1:4" ht="12.75">
      <c r="A2266" s="113"/>
      <c r="B2266" s="2"/>
      <c r="C2266" s="2"/>
      <c r="D2266" s="2"/>
    </row>
    <row r="2267" spans="1:4" ht="12.75">
      <c r="A2267" s="113"/>
      <c r="B2267" s="2"/>
      <c r="C2267" s="2"/>
      <c r="D2267" s="2"/>
    </row>
    <row r="2268" spans="1:4" ht="12.75">
      <c r="A2268" s="113"/>
      <c r="B2268" s="2"/>
      <c r="C2268" s="2"/>
      <c r="D2268" s="2"/>
    </row>
    <row r="2269" spans="1:4" ht="12.75">
      <c r="A2269" s="113"/>
      <c r="B2269" s="2"/>
      <c r="C2269" s="2"/>
      <c r="D2269" s="2"/>
    </row>
    <row r="2270" spans="1:4" ht="12.75">
      <c r="A2270" s="113"/>
      <c r="B2270" s="2"/>
      <c r="C2270" s="2"/>
      <c r="D2270" s="2"/>
    </row>
    <row r="2271" spans="1:4" ht="12.75">
      <c r="A2271" s="113"/>
      <c r="B2271" s="2"/>
      <c r="C2271" s="2"/>
      <c r="D2271" s="2"/>
    </row>
    <row r="2272" spans="1:4" ht="12.75">
      <c r="A2272" s="113"/>
      <c r="B2272" s="2"/>
      <c r="C2272" s="2"/>
      <c r="D2272" s="2"/>
    </row>
    <row r="2273" spans="1:4" ht="12.75">
      <c r="A2273" s="113"/>
      <c r="B2273" s="2"/>
      <c r="C2273" s="2"/>
      <c r="D2273" s="2"/>
    </row>
    <row r="2274" spans="1:4" ht="12.75">
      <c r="A2274" s="113"/>
      <c r="B2274" s="2"/>
      <c r="C2274" s="2"/>
      <c r="D2274" s="2"/>
    </row>
    <row r="2275" spans="1:4" ht="12.75">
      <c r="A2275" s="113"/>
      <c r="B2275" s="2"/>
      <c r="C2275" s="2"/>
      <c r="D2275" s="2"/>
    </row>
    <row r="2276" spans="1:4" ht="12.75">
      <c r="A2276" s="113"/>
      <c r="B2276" s="2"/>
      <c r="C2276" s="2"/>
      <c r="D2276" s="2"/>
    </row>
    <row r="2277" spans="1:4" ht="12.75">
      <c r="A2277" s="113"/>
      <c r="B2277" s="2"/>
      <c r="C2277" s="2"/>
      <c r="D2277" s="2"/>
    </row>
    <row r="2278" spans="1:4" ht="12.75">
      <c r="A2278" s="113"/>
      <c r="B2278" s="2"/>
      <c r="C2278" s="2"/>
      <c r="D2278" s="2"/>
    </row>
    <row r="2279" spans="1:4" ht="12.75">
      <c r="A2279" s="113"/>
      <c r="B2279" s="2"/>
      <c r="C2279" s="2"/>
      <c r="D2279" s="2"/>
    </row>
    <row r="2280" spans="1:4" ht="12.75">
      <c r="A2280" s="113"/>
      <c r="B2280" s="2"/>
      <c r="C2280" s="2"/>
      <c r="D2280" s="2"/>
    </row>
    <row r="2281" spans="1:4" ht="12.75">
      <c r="A2281" s="113"/>
      <c r="B2281" s="2"/>
      <c r="C2281" s="2"/>
      <c r="D2281" s="2"/>
    </row>
    <row r="2282" spans="1:4" ht="12.75">
      <c r="A2282" s="113"/>
      <c r="B2282" s="2"/>
      <c r="C2282" s="2"/>
      <c r="D2282" s="2"/>
    </row>
    <row r="2283" spans="1:4" ht="12.75">
      <c r="A2283" s="113"/>
      <c r="B2283" s="2"/>
      <c r="C2283" s="2"/>
      <c r="D2283" s="2"/>
    </row>
    <row r="2284" spans="1:4" ht="12.75">
      <c r="A2284" s="113"/>
      <c r="B2284" s="2"/>
      <c r="C2284" s="2"/>
      <c r="D2284" s="2"/>
    </row>
    <row r="2285" spans="1:4" ht="12.75">
      <c r="A2285" s="113"/>
      <c r="B2285" s="2"/>
      <c r="C2285" s="2"/>
      <c r="D2285" s="2"/>
    </row>
    <row r="2286" spans="1:4" ht="12.75">
      <c r="A2286" s="113"/>
      <c r="B2286" s="2"/>
      <c r="C2286" s="2"/>
      <c r="D2286" s="2"/>
    </row>
    <row r="2287" spans="1:4" ht="12.75">
      <c r="A2287" s="113"/>
      <c r="B2287" s="2"/>
      <c r="C2287" s="2"/>
      <c r="D2287" s="2"/>
    </row>
    <row r="2288" spans="1:4" ht="12.75">
      <c r="A2288" s="113"/>
      <c r="B2288" s="2"/>
      <c r="C2288" s="2"/>
      <c r="D2288" s="2"/>
    </row>
    <row r="2289" spans="1:4" ht="12.75">
      <c r="A2289" s="113"/>
      <c r="B2289" s="2"/>
      <c r="C2289" s="2"/>
      <c r="D2289" s="2"/>
    </row>
    <row r="2290" spans="1:4" ht="12.75">
      <c r="A2290" s="113"/>
      <c r="B2290" s="2"/>
      <c r="C2290" s="2"/>
      <c r="D2290" s="2"/>
    </row>
    <row r="2291" spans="1:4" ht="12.75">
      <c r="A2291" s="113"/>
      <c r="B2291" s="2"/>
      <c r="C2291" s="2"/>
      <c r="D2291" s="2"/>
    </row>
    <row r="2292" spans="1:4" ht="12.75">
      <c r="A2292" s="113"/>
      <c r="B2292" s="2"/>
      <c r="C2292" s="2"/>
      <c r="D2292" s="2"/>
    </row>
    <row r="2293" spans="1:4" ht="12.75">
      <c r="A2293" s="113"/>
      <c r="B2293" s="2"/>
      <c r="C2293" s="2"/>
      <c r="D2293" s="2"/>
    </row>
    <row r="2294" spans="1:4" ht="12.75">
      <c r="A2294" s="113"/>
      <c r="B2294" s="2"/>
      <c r="C2294" s="2"/>
      <c r="D2294" s="2"/>
    </row>
    <row r="2295" spans="1:4" ht="12.75">
      <c r="A2295" s="113"/>
      <c r="B2295" s="2"/>
      <c r="C2295" s="2"/>
      <c r="D2295" s="2"/>
    </row>
    <row r="2296" spans="1:4" ht="12.75">
      <c r="A2296" s="113"/>
      <c r="B2296" s="2"/>
      <c r="C2296" s="2"/>
      <c r="D2296" s="2"/>
    </row>
    <row r="2297" spans="1:4" ht="12.75">
      <c r="A2297" s="113"/>
      <c r="B2297" s="2"/>
      <c r="C2297" s="2"/>
      <c r="D2297" s="2"/>
    </row>
    <row r="2298" spans="1:4" ht="12.75">
      <c r="A2298" s="113"/>
      <c r="B2298" s="2"/>
      <c r="C2298" s="2"/>
      <c r="D2298" s="2"/>
    </row>
    <row r="2299" spans="1:4" ht="12.75">
      <c r="A2299" s="113"/>
      <c r="B2299" s="2"/>
      <c r="C2299" s="2"/>
      <c r="D2299" s="2"/>
    </row>
    <row r="2300" spans="1:4" ht="12.75">
      <c r="A2300" s="113"/>
      <c r="B2300" s="2"/>
      <c r="C2300" s="2"/>
      <c r="D2300" s="2"/>
    </row>
    <row r="2301" spans="1:4" ht="12.75">
      <c r="A2301" s="113"/>
      <c r="B2301" s="2"/>
      <c r="C2301" s="2"/>
      <c r="D2301" s="2"/>
    </row>
    <row r="2302" spans="1:4" ht="12.75">
      <c r="A2302" s="113"/>
      <c r="B2302" s="2"/>
      <c r="C2302" s="2"/>
      <c r="D2302" s="2"/>
    </row>
    <row r="2303" spans="1:4" ht="12.75">
      <c r="A2303" s="113"/>
      <c r="B2303" s="2"/>
      <c r="C2303" s="2"/>
      <c r="D2303" s="2"/>
    </row>
    <row r="2304" spans="1:4" ht="12.75">
      <c r="A2304" s="113"/>
      <c r="B2304" s="2"/>
      <c r="C2304" s="2"/>
      <c r="D2304" s="2"/>
    </row>
    <row r="2305" spans="1:4" ht="12.75">
      <c r="A2305" s="113"/>
      <c r="B2305" s="2"/>
      <c r="C2305" s="2"/>
      <c r="D2305" s="2"/>
    </row>
    <row r="2306" spans="1:4" ht="12.75">
      <c r="A2306" s="113"/>
      <c r="B2306" s="2"/>
      <c r="C2306" s="2"/>
      <c r="D2306" s="2"/>
    </row>
    <row r="2307" spans="1:4" ht="12.75">
      <c r="A2307" s="113"/>
      <c r="B2307" s="2"/>
      <c r="C2307" s="2"/>
      <c r="D2307" s="2"/>
    </row>
    <row r="2308" spans="1:4" ht="12.75">
      <c r="A2308" s="113"/>
      <c r="B2308" s="2"/>
      <c r="C2308" s="2"/>
      <c r="D2308" s="2"/>
    </row>
    <row r="2309" spans="1:4" ht="12.75">
      <c r="A2309" s="113"/>
      <c r="B2309" s="2"/>
      <c r="C2309" s="2"/>
      <c r="D2309" s="2"/>
    </row>
    <row r="2310" spans="1:4" ht="12.75">
      <c r="A2310" s="113"/>
      <c r="B2310" s="2"/>
      <c r="C2310" s="2"/>
      <c r="D2310" s="2"/>
    </row>
    <row r="2311" spans="1:4" ht="12.75">
      <c r="A2311" s="113"/>
      <c r="B2311" s="2"/>
      <c r="C2311" s="2"/>
      <c r="D2311" s="2"/>
    </row>
    <row r="2312" spans="1:4" ht="12.75">
      <c r="A2312" s="113"/>
      <c r="B2312" s="2"/>
      <c r="C2312" s="2"/>
      <c r="D2312" s="2"/>
    </row>
    <row r="2313" spans="1:4" ht="12.75">
      <c r="A2313" s="113"/>
      <c r="B2313" s="2"/>
      <c r="C2313" s="2"/>
      <c r="D2313" s="2"/>
    </row>
    <row r="2314" spans="1:4" ht="12.75">
      <c r="A2314" s="113"/>
      <c r="B2314" s="2"/>
      <c r="C2314" s="2"/>
      <c r="D2314" s="2"/>
    </row>
    <row r="2315" spans="1:4" ht="12.75">
      <c r="A2315" s="113"/>
      <c r="B2315" s="2"/>
      <c r="C2315" s="2"/>
      <c r="D2315" s="2"/>
    </row>
    <row r="2316" spans="1:4" ht="12.75">
      <c r="A2316" s="113"/>
      <c r="B2316" s="2"/>
      <c r="C2316" s="2"/>
      <c r="D2316" s="2"/>
    </row>
    <row r="2317" spans="1:4" ht="12.75">
      <c r="A2317" s="113"/>
      <c r="B2317" s="2"/>
      <c r="C2317" s="2"/>
      <c r="D2317" s="2"/>
    </row>
    <row r="2318" spans="1:4" ht="12.75">
      <c r="A2318" s="113"/>
      <c r="B2318" s="2"/>
      <c r="C2318" s="2"/>
      <c r="D2318" s="2"/>
    </row>
    <row r="2319" spans="1:4" ht="12.75">
      <c r="A2319" s="113"/>
      <c r="B2319" s="2"/>
      <c r="C2319" s="2"/>
      <c r="D2319" s="2"/>
    </row>
    <row r="2320" spans="1:4" ht="12.75">
      <c r="A2320" s="113"/>
      <c r="B2320" s="2"/>
      <c r="C2320" s="2"/>
      <c r="D2320" s="2"/>
    </row>
    <row r="2321" spans="1:4" ht="12.75">
      <c r="A2321" s="113"/>
      <c r="B2321" s="2"/>
      <c r="C2321" s="2"/>
      <c r="D2321" s="2"/>
    </row>
    <row r="2322" spans="1:4" ht="12.75">
      <c r="A2322" s="113"/>
      <c r="B2322" s="2"/>
      <c r="C2322" s="2"/>
      <c r="D2322" s="2"/>
    </row>
    <row r="2323" spans="1:4" ht="12.75">
      <c r="A2323" s="113"/>
      <c r="B2323" s="2"/>
      <c r="C2323" s="2"/>
      <c r="D2323" s="2"/>
    </row>
    <row r="2324" spans="1:4" ht="12.75">
      <c r="A2324" s="113"/>
      <c r="B2324" s="2"/>
      <c r="C2324" s="2"/>
      <c r="D2324" s="2"/>
    </row>
    <row r="2325" spans="1:4" ht="12.75">
      <c r="A2325" s="113"/>
      <c r="B2325" s="2"/>
      <c r="C2325" s="2"/>
      <c r="D2325" s="2"/>
    </row>
    <row r="2326" spans="1:4" ht="12.75">
      <c r="A2326" s="113"/>
      <c r="B2326" s="2"/>
      <c r="C2326" s="2"/>
      <c r="D2326" s="2"/>
    </row>
    <row r="2327" spans="1:4" ht="12.75">
      <c r="A2327" s="113"/>
      <c r="B2327" s="2"/>
      <c r="C2327" s="2"/>
      <c r="D2327" s="2"/>
    </row>
    <row r="2328" spans="1:4" ht="12.75">
      <c r="A2328" s="113"/>
      <c r="B2328" s="2"/>
      <c r="C2328" s="2"/>
      <c r="D2328" s="2"/>
    </row>
    <row r="2329" spans="1:4" ht="12.75">
      <c r="A2329" s="113"/>
      <c r="B2329" s="2"/>
      <c r="C2329" s="2"/>
      <c r="D2329" s="2"/>
    </row>
    <row r="2330" spans="1:4" ht="12.75">
      <c r="A2330" s="113"/>
      <c r="B2330" s="2"/>
      <c r="C2330" s="2"/>
      <c r="D2330" s="2"/>
    </row>
    <row r="2331" spans="1:4" ht="12.75">
      <c r="A2331" s="113"/>
      <c r="B2331" s="2"/>
      <c r="C2331" s="2"/>
      <c r="D2331" s="2"/>
    </row>
    <row r="2332" spans="1:4" ht="12.75">
      <c r="A2332" s="113"/>
      <c r="B2332" s="2"/>
      <c r="C2332" s="2"/>
      <c r="D2332" s="2"/>
    </row>
    <row r="2333" spans="1:4" ht="12.75">
      <c r="A2333" s="113"/>
      <c r="B2333" s="2"/>
      <c r="C2333" s="2"/>
      <c r="D2333" s="2"/>
    </row>
    <row r="2334" spans="1:4" ht="12.75">
      <c r="A2334" s="113"/>
      <c r="B2334" s="2"/>
      <c r="C2334" s="2"/>
      <c r="D2334" s="2"/>
    </row>
    <row r="2335" spans="1:4" ht="12.75">
      <c r="A2335" s="113"/>
      <c r="B2335" s="2"/>
      <c r="C2335" s="2"/>
      <c r="D2335" s="2"/>
    </row>
    <row r="2336" spans="1:4" ht="12.75">
      <c r="A2336" s="113"/>
      <c r="B2336" s="2"/>
      <c r="C2336" s="2"/>
      <c r="D2336" s="2"/>
    </row>
    <row r="2337" spans="1:4" ht="12.75">
      <c r="A2337" s="113"/>
      <c r="B2337" s="2"/>
      <c r="C2337" s="2"/>
      <c r="D2337" s="2"/>
    </row>
    <row r="2338" spans="1:4" ht="12.75">
      <c r="A2338" s="113"/>
      <c r="B2338" s="2"/>
      <c r="C2338" s="2"/>
      <c r="D2338" s="2"/>
    </row>
    <row r="2339" spans="1:4" ht="12.75">
      <c r="A2339" s="113"/>
      <c r="B2339" s="2"/>
      <c r="C2339" s="2"/>
      <c r="D2339" s="2"/>
    </row>
    <row r="2340" spans="1:4" ht="12.75">
      <c r="A2340" s="113"/>
      <c r="B2340" s="2"/>
      <c r="C2340" s="2"/>
      <c r="D2340" s="2"/>
    </row>
    <row r="2341" spans="1:4" ht="12.75">
      <c r="A2341" s="113"/>
      <c r="B2341" s="2"/>
      <c r="C2341" s="2"/>
      <c r="D2341" s="2"/>
    </row>
    <row r="2342" spans="1:4" ht="12.75">
      <c r="A2342" s="113"/>
      <c r="B2342" s="2"/>
      <c r="C2342" s="2"/>
      <c r="D2342" s="2"/>
    </row>
    <row r="2343" spans="1:4" ht="12.75">
      <c r="A2343" s="113"/>
      <c r="B2343" s="2"/>
      <c r="C2343" s="2"/>
      <c r="D2343" s="2"/>
    </row>
    <row r="2344" spans="1:4" ht="12.75">
      <c r="A2344" s="113"/>
      <c r="B2344" s="2"/>
      <c r="C2344" s="2"/>
      <c r="D2344" s="2"/>
    </row>
    <row r="2345" spans="1:4" ht="12.75">
      <c r="A2345" s="113"/>
      <c r="B2345" s="2"/>
      <c r="C2345" s="2"/>
      <c r="D2345" s="2"/>
    </row>
    <row r="2346" spans="1:4" ht="12.75">
      <c r="A2346" s="113"/>
      <c r="B2346" s="2"/>
      <c r="C2346" s="2"/>
      <c r="D2346" s="2"/>
    </row>
    <row r="2347" spans="1:4" ht="12.75">
      <c r="A2347" s="113"/>
      <c r="B2347" s="2"/>
      <c r="C2347" s="2"/>
      <c r="D2347" s="2"/>
    </row>
    <row r="2348" spans="1:4" ht="12.75">
      <c r="A2348" s="113"/>
      <c r="B2348" s="2"/>
      <c r="C2348" s="2"/>
      <c r="D2348" s="2"/>
    </row>
    <row r="2349" spans="1:4" ht="12.75">
      <c r="A2349" s="113"/>
      <c r="B2349" s="2"/>
      <c r="C2349" s="2"/>
      <c r="D2349" s="2"/>
    </row>
    <row r="2350" spans="1:4" ht="12.75">
      <c r="A2350" s="113"/>
      <c r="B2350" s="2"/>
      <c r="C2350" s="2"/>
      <c r="D2350" s="2"/>
    </row>
    <row r="2351" spans="1:4" ht="12.75">
      <c r="A2351" s="113"/>
      <c r="B2351" s="2"/>
      <c r="C2351" s="2"/>
      <c r="D2351" s="2"/>
    </row>
    <row r="2352" spans="1:4" ht="12.75">
      <c r="A2352" s="113"/>
      <c r="B2352" s="2"/>
      <c r="C2352" s="2"/>
      <c r="D2352" s="2"/>
    </row>
    <row r="2353" spans="1:4" ht="12.75">
      <c r="A2353" s="113"/>
      <c r="B2353" s="2"/>
      <c r="C2353" s="2"/>
      <c r="D2353" s="2"/>
    </row>
    <row r="2354" spans="1:4" ht="12.75">
      <c r="A2354" s="113"/>
      <c r="B2354" s="2"/>
      <c r="C2354" s="2"/>
      <c r="D2354" s="2"/>
    </row>
    <row r="2355" spans="1:4" ht="12.75">
      <c r="A2355" s="113"/>
      <c r="B2355" s="2"/>
      <c r="C2355" s="2"/>
      <c r="D2355" s="2"/>
    </row>
    <row r="2356" spans="1:4" ht="12.75">
      <c r="A2356" s="113"/>
      <c r="B2356" s="2"/>
      <c r="C2356" s="2"/>
      <c r="D2356" s="2"/>
    </row>
    <row r="2357" spans="1:4" ht="12.75">
      <c r="A2357" s="113"/>
      <c r="B2357" s="2"/>
      <c r="C2357" s="2"/>
      <c r="D2357" s="2"/>
    </row>
    <row r="2358" spans="1:4" ht="12.75">
      <c r="A2358" s="113"/>
      <c r="B2358" s="2"/>
      <c r="C2358" s="2"/>
      <c r="D2358" s="2"/>
    </row>
    <row r="2359" spans="1:4" ht="12.75">
      <c r="A2359" s="113"/>
      <c r="B2359" s="2"/>
      <c r="C2359" s="2"/>
      <c r="D2359" s="2"/>
    </row>
    <row r="2360" spans="1:4" ht="12.75">
      <c r="A2360" s="113"/>
      <c r="B2360" s="2"/>
      <c r="C2360" s="2"/>
      <c r="D2360" s="2"/>
    </row>
    <row r="2361" spans="1:4" ht="12.75">
      <c r="A2361" s="113"/>
      <c r="B2361" s="2"/>
      <c r="C2361" s="2"/>
      <c r="D2361" s="2"/>
    </row>
    <row r="2362" spans="1:4" ht="12.75">
      <c r="A2362" s="113"/>
      <c r="B2362" s="2"/>
      <c r="C2362" s="2"/>
      <c r="D2362" s="2"/>
    </row>
    <row r="2363" spans="1:4" ht="12.75">
      <c r="A2363" s="113"/>
      <c r="B2363" s="2"/>
      <c r="C2363" s="2"/>
      <c r="D2363" s="2"/>
    </row>
    <row r="2364" spans="1:4" ht="12.75">
      <c r="A2364" s="113"/>
      <c r="B2364" s="2"/>
      <c r="C2364" s="2"/>
      <c r="D2364" s="2"/>
    </row>
    <row r="2365" spans="1:4" ht="12.75">
      <c r="A2365" s="113"/>
      <c r="B2365" s="2"/>
      <c r="C2365" s="2"/>
      <c r="D2365" s="2"/>
    </row>
    <row r="2366" spans="1:4" ht="12.75">
      <c r="A2366" s="113"/>
      <c r="B2366" s="2"/>
      <c r="C2366" s="2"/>
      <c r="D2366" s="2"/>
    </row>
    <row r="2367" spans="1:4" ht="12.75">
      <c r="A2367" s="113"/>
      <c r="B2367" s="2"/>
      <c r="C2367" s="2"/>
      <c r="D2367" s="2"/>
    </row>
    <row r="2368" spans="1:4" ht="12.75">
      <c r="A2368" s="113"/>
      <c r="B2368" s="2"/>
      <c r="C2368" s="2"/>
      <c r="D2368" s="2"/>
    </row>
    <row r="2369" spans="1:4" ht="12.75">
      <c r="A2369" s="113"/>
      <c r="B2369" s="2"/>
      <c r="C2369" s="2"/>
      <c r="D2369" s="2"/>
    </row>
    <row r="2370" spans="1:4" ht="12.75">
      <c r="A2370" s="113"/>
      <c r="B2370" s="2"/>
      <c r="C2370" s="2"/>
      <c r="D2370" s="2"/>
    </row>
    <row r="2371" spans="1:4" ht="12.75">
      <c r="A2371" s="113"/>
      <c r="B2371" s="2"/>
      <c r="C2371" s="2"/>
      <c r="D2371" s="2"/>
    </row>
    <row r="2372" spans="1:4" ht="12.75">
      <c r="A2372" s="113"/>
      <c r="B2372" s="2"/>
      <c r="C2372" s="2"/>
      <c r="D2372" s="2"/>
    </row>
    <row r="2373" spans="1:4" ht="12.75">
      <c r="A2373" s="113"/>
      <c r="B2373" s="2"/>
      <c r="C2373" s="2"/>
      <c r="D2373" s="2"/>
    </row>
    <row r="2374" spans="1:4" ht="12.75">
      <c r="A2374" s="113"/>
      <c r="B2374" s="2"/>
      <c r="C2374" s="2"/>
      <c r="D2374" s="2"/>
    </row>
    <row r="2375" spans="1:4" ht="12.75">
      <c r="A2375" s="113"/>
      <c r="B2375" s="2"/>
      <c r="C2375" s="2"/>
      <c r="D2375" s="2"/>
    </row>
    <row r="2376" spans="1:4" ht="12.75">
      <c r="A2376" s="113"/>
      <c r="B2376" s="2"/>
      <c r="C2376" s="2"/>
      <c r="D2376" s="2"/>
    </row>
    <row r="2377" spans="1:4" ht="12.75">
      <c r="A2377" s="113"/>
      <c r="B2377" s="2"/>
      <c r="C2377" s="2"/>
      <c r="D2377" s="2"/>
    </row>
    <row r="2378" spans="1:4" ht="12.75">
      <c r="A2378" s="113"/>
      <c r="B2378" s="2"/>
      <c r="C2378" s="2"/>
      <c r="D2378" s="2"/>
    </row>
    <row r="2379" spans="1:4" ht="12.75">
      <c r="A2379" s="113"/>
      <c r="B2379" s="2"/>
      <c r="C2379" s="2"/>
      <c r="D2379" s="2"/>
    </row>
    <row r="2380" spans="1:4" ht="12.75">
      <c r="A2380" s="113"/>
      <c r="B2380" s="2"/>
      <c r="C2380" s="2"/>
      <c r="D2380" s="2"/>
    </row>
    <row r="2381" spans="1:4" ht="12.75">
      <c r="A2381" s="113"/>
      <c r="B2381" s="2"/>
      <c r="C2381" s="2"/>
      <c r="D2381" s="2"/>
    </row>
    <row r="2382" spans="1:4" ht="12.75">
      <c r="A2382" s="113"/>
      <c r="B2382" s="2"/>
      <c r="C2382" s="2"/>
      <c r="D2382" s="2"/>
    </row>
    <row r="2383" spans="1:4" ht="12.75">
      <c r="A2383" s="113"/>
      <c r="B2383" s="2"/>
      <c r="C2383" s="2"/>
      <c r="D2383" s="2"/>
    </row>
    <row r="2384" spans="1:4" ht="12.75">
      <c r="A2384" s="113"/>
      <c r="B2384" s="2"/>
      <c r="C2384" s="2"/>
      <c r="D2384" s="2"/>
    </row>
    <row r="2385" spans="1:4" ht="12.75">
      <c r="A2385" s="113"/>
      <c r="B2385" s="2"/>
      <c r="C2385" s="2"/>
      <c r="D2385" s="2"/>
    </row>
    <row r="2386" spans="1:4" ht="12.75">
      <c r="A2386" s="113"/>
      <c r="B2386" s="2"/>
      <c r="C2386" s="2"/>
      <c r="D2386" s="2"/>
    </row>
    <row r="2387" spans="1:4" ht="12.75">
      <c r="A2387" s="113"/>
      <c r="B2387" s="2"/>
      <c r="C2387" s="2"/>
      <c r="D2387" s="2"/>
    </row>
    <row r="2388" spans="1:4" ht="12.75">
      <c r="A2388" s="113"/>
      <c r="B2388" s="2"/>
      <c r="C2388" s="2"/>
      <c r="D2388" s="2"/>
    </row>
    <row r="2389" spans="1:4" ht="12.75">
      <c r="A2389" s="113"/>
      <c r="B2389" s="2"/>
      <c r="C2389" s="2"/>
      <c r="D2389" s="2"/>
    </row>
    <row r="2390" spans="1:4" ht="12.75">
      <c r="A2390" s="113"/>
      <c r="B2390" s="2"/>
      <c r="C2390" s="2"/>
      <c r="D2390" s="2"/>
    </row>
    <row r="2391" spans="1:4" ht="12.75">
      <c r="A2391" s="113"/>
      <c r="B2391" s="2"/>
      <c r="C2391" s="2"/>
      <c r="D2391" s="2"/>
    </row>
    <row r="2392" spans="1:4" ht="12.75">
      <c r="A2392" s="113"/>
      <c r="B2392" s="2"/>
      <c r="C2392" s="2"/>
      <c r="D2392" s="2"/>
    </row>
    <row r="2393" spans="1:4" ht="12.75">
      <c r="A2393" s="113"/>
      <c r="B2393" s="2"/>
      <c r="C2393" s="2"/>
      <c r="D2393" s="2"/>
    </row>
    <row r="2394" spans="1:4" ht="12.75">
      <c r="A2394" s="113"/>
      <c r="B2394" s="2"/>
      <c r="C2394" s="2"/>
      <c r="D2394" s="2"/>
    </row>
    <row r="2395" spans="1:4" ht="12.75">
      <c r="A2395" s="113"/>
      <c r="B2395" s="2"/>
      <c r="C2395" s="2"/>
      <c r="D2395" s="2"/>
    </row>
    <row r="2396" spans="1:4" ht="12.75">
      <c r="A2396" s="113"/>
      <c r="B2396" s="2"/>
      <c r="C2396" s="2"/>
      <c r="D2396" s="2"/>
    </row>
    <row r="2397" spans="1:4" ht="12.75">
      <c r="A2397" s="113"/>
      <c r="B2397" s="2"/>
      <c r="C2397" s="2"/>
      <c r="D2397" s="2"/>
    </row>
    <row r="2398" spans="1:4" ht="12.75">
      <c r="A2398" s="113"/>
      <c r="B2398" s="2"/>
      <c r="C2398" s="2"/>
      <c r="D2398" s="2"/>
    </row>
    <row r="2399" spans="1:4" ht="12.75">
      <c r="A2399" s="113"/>
      <c r="B2399" s="2"/>
      <c r="C2399" s="2"/>
      <c r="D2399" s="2"/>
    </row>
    <row r="2400" spans="1:4" ht="12.75">
      <c r="A2400" s="113"/>
      <c r="B2400" s="2"/>
      <c r="C2400" s="2"/>
      <c r="D2400" s="2"/>
    </row>
    <row r="2401" spans="1:4" ht="12.75">
      <c r="A2401" s="113"/>
      <c r="B2401" s="2"/>
      <c r="C2401" s="2"/>
      <c r="D2401" s="2"/>
    </row>
    <row r="2402" spans="1:4" ht="12.75">
      <c r="A2402" s="113"/>
      <c r="B2402" s="2"/>
      <c r="C2402" s="2"/>
      <c r="D2402" s="2"/>
    </row>
    <row r="2403" spans="1:4" ht="12.75">
      <c r="A2403" s="113"/>
      <c r="B2403" s="2"/>
      <c r="C2403" s="2"/>
      <c r="D2403" s="2"/>
    </row>
    <row r="2404" spans="1:4" ht="12.75">
      <c r="A2404" s="113"/>
      <c r="B2404" s="2"/>
      <c r="C2404" s="2"/>
      <c r="D2404" s="2"/>
    </row>
    <row r="2405" spans="1:4" ht="12.75">
      <c r="A2405" s="113"/>
      <c r="B2405" s="2"/>
      <c r="C2405" s="2"/>
      <c r="D2405" s="2"/>
    </row>
    <row r="2406" spans="1:4" ht="12.75">
      <c r="A2406" s="113"/>
      <c r="B2406" s="2"/>
      <c r="C2406" s="2"/>
      <c r="D2406" s="2"/>
    </row>
    <row r="2407" spans="1:4" ht="12.75">
      <c r="A2407" s="113"/>
      <c r="B2407" s="2"/>
      <c r="C2407" s="2"/>
      <c r="D2407" s="2"/>
    </row>
    <row r="2408" spans="1:4" ht="12.75">
      <c r="A2408" s="113"/>
      <c r="B2408" s="2"/>
      <c r="C2408" s="2"/>
      <c r="D2408" s="2"/>
    </row>
    <row r="2409" spans="1:4" ht="12.75">
      <c r="A2409" s="113"/>
      <c r="B2409" s="2"/>
      <c r="C2409" s="2"/>
      <c r="D2409" s="2"/>
    </row>
    <row r="2410" spans="1:4" ht="12.75">
      <c r="A2410" s="113"/>
      <c r="B2410" s="2"/>
      <c r="C2410" s="2"/>
      <c r="D2410" s="2"/>
    </row>
    <row r="2411" spans="1:4" ht="12.75">
      <c r="A2411" s="113"/>
      <c r="B2411" s="2"/>
      <c r="C2411" s="2"/>
      <c r="D2411" s="2"/>
    </row>
    <row r="2412" spans="1:4" ht="12.75">
      <c r="A2412" s="113"/>
      <c r="B2412" s="2"/>
      <c r="C2412" s="2"/>
      <c r="D2412" s="2"/>
    </row>
    <row r="2413" spans="1:4" ht="12.75">
      <c r="A2413" s="113"/>
      <c r="B2413" s="2"/>
      <c r="C2413" s="2"/>
      <c r="D2413" s="2"/>
    </row>
    <row r="2414" spans="1:4" ht="12.75">
      <c r="A2414" s="113"/>
      <c r="B2414" s="2"/>
      <c r="C2414" s="2"/>
      <c r="D2414" s="2"/>
    </row>
    <row r="2415" spans="1:4" ht="12.75">
      <c r="A2415" s="113"/>
      <c r="B2415" s="2"/>
      <c r="C2415" s="2"/>
      <c r="D2415" s="2"/>
    </row>
    <row r="2416" spans="1:4" ht="12.75">
      <c r="A2416" s="113"/>
      <c r="B2416" s="2"/>
      <c r="C2416" s="2"/>
      <c r="D2416" s="2"/>
    </row>
    <row r="2417" spans="1:4" ht="12.75">
      <c r="A2417" s="113"/>
      <c r="B2417" s="2"/>
      <c r="C2417" s="2"/>
      <c r="D2417" s="2"/>
    </row>
    <row r="2418" spans="1:4" ht="12.75">
      <c r="A2418" s="113"/>
      <c r="B2418" s="2"/>
      <c r="C2418" s="2"/>
      <c r="D2418" s="2"/>
    </row>
    <row r="2419" spans="1:4" ht="12.75">
      <c r="A2419" s="113"/>
      <c r="B2419" s="2"/>
      <c r="C2419" s="2"/>
      <c r="D2419" s="2"/>
    </row>
    <row r="2420" spans="1:4" ht="12.75">
      <c r="A2420" s="113"/>
      <c r="B2420" s="2"/>
      <c r="C2420" s="2"/>
      <c r="D2420" s="2"/>
    </row>
    <row r="2421" spans="1:4" ht="12.75">
      <c r="A2421" s="113"/>
      <c r="B2421" s="2"/>
      <c r="C2421" s="2"/>
      <c r="D2421" s="2"/>
    </row>
    <row r="2422" spans="1:4" ht="12.75">
      <c r="A2422" s="113"/>
      <c r="B2422" s="2"/>
      <c r="C2422" s="2"/>
      <c r="D2422" s="2"/>
    </row>
    <row r="2423" spans="1:4" ht="12.75">
      <c r="A2423" s="113"/>
      <c r="B2423" s="2"/>
      <c r="C2423" s="2"/>
      <c r="D2423" s="2"/>
    </row>
    <row r="2424" spans="1:4" ht="12.75">
      <c r="A2424" s="113"/>
      <c r="B2424" s="2"/>
      <c r="C2424" s="2"/>
      <c r="D2424" s="2"/>
    </row>
    <row r="2425" spans="1:4" ht="12.75">
      <c r="A2425" s="113"/>
      <c r="B2425" s="2"/>
      <c r="C2425" s="2"/>
      <c r="D2425" s="2"/>
    </row>
    <row r="2426" spans="1:4" ht="12.75">
      <c r="A2426" s="113"/>
      <c r="B2426" s="2"/>
      <c r="C2426" s="2"/>
      <c r="D2426" s="2"/>
    </row>
    <row r="2427" spans="1:4" ht="12.75">
      <c r="A2427" s="113"/>
      <c r="B2427" s="2"/>
      <c r="C2427" s="2"/>
      <c r="D2427" s="2"/>
    </row>
    <row r="2428" spans="1:4" ht="12.75">
      <c r="A2428" s="113"/>
      <c r="B2428" s="2"/>
      <c r="C2428" s="2"/>
      <c r="D2428" s="2"/>
    </row>
    <row r="2429" spans="1:4" ht="12.75">
      <c r="A2429" s="113"/>
      <c r="B2429" s="2"/>
      <c r="C2429" s="2"/>
      <c r="D2429" s="2"/>
    </row>
    <row r="2430" spans="1:4" ht="12.75">
      <c r="A2430" s="113"/>
      <c r="B2430" s="2"/>
      <c r="C2430" s="2"/>
      <c r="D2430" s="2"/>
    </row>
    <row r="2431" spans="1:4" ht="12.75">
      <c r="A2431" s="113"/>
      <c r="B2431" s="2"/>
      <c r="C2431" s="2"/>
      <c r="D2431" s="2"/>
    </row>
    <row r="2432" spans="1:4" ht="12.75">
      <c r="A2432" s="113"/>
      <c r="B2432" s="2"/>
      <c r="C2432" s="2"/>
      <c r="D2432" s="2"/>
    </row>
    <row r="2433" spans="1:4" ht="12.75">
      <c r="A2433" s="113"/>
      <c r="B2433" s="2"/>
      <c r="C2433" s="2"/>
      <c r="D2433" s="2"/>
    </row>
    <row r="2434" spans="1:4" ht="12.75">
      <c r="A2434" s="113"/>
      <c r="B2434" s="2"/>
      <c r="C2434" s="2"/>
      <c r="D2434" s="2"/>
    </row>
    <row r="2435" spans="1:4" ht="12.75">
      <c r="A2435" s="113"/>
      <c r="B2435" s="2"/>
      <c r="C2435" s="2"/>
      <c r="D2435" s="2"/>
    </row>
    <row r="2436" spans="1:4" ht="12.75">
      <c r="A2436" s="113"/>
      <c r="B2436" s="2"/>
      <c r="C2436" s="2"/>
      <c r="D2436" s="2"/>
    </row>
    <row r="2437" spans="1:4" ht="12.75">
      <c r="A2437" s="113"/>
      <c r="B2437" s="2"/>
      <c r="C2437" s="2"/>
      <c r="D2437" s="2"/>
    </row>
    <row r="2438" spans="1:4" ht="12.75">
      <c r="A2438" s="113"/>
      <c r="B2438" s="2"/>
      <c r="C2438" s="2"/>
      <c r="D2438" s="2"/>
    </row>
    <row r="2439" spans="1:4" ht="12.75">
      <c r="A2439" s="113"/>
      <c r="B2439" s="2"/>
      <c r="C2439" s="2"/>
      <c r="D2439" s="2"/>
    </row>
    <row r="2440" spans="1:4" ht="12.75">
      <c r="A2440" s="113"/>
      <c r="B2440" s="2"/>
      <c r="C2440" s="2"/>
      <c r="D2440" s="2"/>
    </row>
    <row r="2441" spans="1:4" ht="12.75">
      <c r="A2441" s="113"/>
      <c r="B2441" s="2"/>
      <c r="C2441" s="2"/>
      <c r="D2441" s="2"/>
    </row>
    <row r="2442" spans="1:4" ht="12.75">
      <c r="A2442" s="113"/>
      <c r="B2442" s="2"/>
      <c r="C2442" s="2"/>
      <c r="D2442" s="2"/>
    </row>
    <row r="2443" spans="1:4" ht="12.75">
      <c r="A2443" s="113"/>
      <c r="B2443" s="2"/>
      <c r="C2443" s="2"/>
      <c r="D2443" s="2"/>
    </row>
    <row r="2444" spans="1:4" ht="12.75">
      <c r="A2444" s="113"/>
      <c r="B2444" s="2"/>
      <c r="C2444" s="2"/>
      <c r="D2444" s="2"/>
    </row>
    <row r="2445" spans="1:4" ht="12.75">
      <c r="A2445" s="113"/>
      <c r="B2445" s="2"/>
      <c r="C2445" s="2"/>
      <c r="D2445" s="2"/>
    </row>
    <row r="2446" spans="1:4" ht="12.75">
      <c r="A2446" s="113"/>
      <c r="B2446" s="2"/>
      <c r="C2446" s="2"/>
      <c r="D2446" s="2"/>
    </row>
    <row r="2447" spans="1:4" ht="12.75">
      <c r="A2447" s="113"/>
      <c r="B2447" s="2"/>
      <c r="C2447" s="2"/>
      <c r="D2447" s="2"/>
    </row>
    <row r="2448" spans="1:4" ht="12.75">
      <c r="A2448" s="113"/>
      <c r="B2448" s="2"/>
      <c r="C2448" s="2"/>
      <c r="D2448" s="2"/>
    </row>
    <row r="2449" spans="1:4" ht="12.75">
      <c r="A2449" s="113"/>
      <c r="B2449" s="2"/>
      <c r="C2449" s="2"/>
      <c r="D2449" s="2"/>
    </row>
    <row r="2450" spans="1:4" ht="12.75">
      <c r="A2450" s="113"/>
      <c r="B2450" s="2"/>
      <c r="C2450" s="2"/>
      <c r="D2450" s="2"/>
    </row>
    <row r="2451" spans="1:4" ht="12.75">
      <c r="A2451" s="113"/>
      <c r="B2451" s="2"/>
      <c r="C2451" s="2"/>
      <c r="D2451" s="2"/>
    </row>
    <row r="2452" spans="1:4" ht="12.75">
      <c r="A2452" s="113"/>
      <c r="B2452" s="2"/>
      <c r="C2452" s="2"/>
      <c r="D2452" s="2"/>
    </row>
    <row r="2453" spans="1:4" ht="12.75">
      <c r="A2453" s="113"/>
      <c r="B2453" s="2"/>
      <c r="C2453" s="2"/>
      <c r="D2453" s="2"/>
    </row>
    <row r="2454" spans="1:4" ht="12.75">
      <c r="A2454" s="113"/>
      <c r="B2454" s="2"/>
      <c r="C2454" s="2"/>
      <c r="D2454" s="2"/>
    </row>
    <row r="2455" spans="1:4" ht="12.75">
      <c r="A2455" s="113"/>
      <c r="B2455" s="2"/>
      <c r="C2455" s="2"/>
      <c r="D2455" s="2"/>
    </row>
    <row r="2456" spans="1:4" ht="12.75">
      <c r="A2456" s="113"/>
      <c r="B2456" s="2"/>
      <c r="C2456" s="2"/>
      <c r="D2456" s="2"/>
    </row>
    <row r="2457" spans="1:4" ht="12.75">
      <c r="A2457" s="113"/>
      <c r="B2457" s="2"/>
      <c r="C2457" s="2"/>
      <c r="D2457" s="2"/>
    </row>
    <row r="2458" spans="1:4" ht="12.75">
      <c r="A2458" s="113"/>
      <c r="B2458" s="2"/>
      <c r="C2458" s="2"/>
      <c r="D2458" s="2"/>
    </row>
    <row r="2459" spans="1:4" ht="12.75">
      <c r="A2459" s="113"/>
      <c r="B2459" s="2"/>
      <c r="C2459" s="2"/>
      <c r="D2459" s="2"/>
    </row>
    <row r="2460" spans="1:4" ht="12.75">
      <c r="A2460" s="113"/>
      <c r="B2460" s="2"/>
      <c r="C2460" s="2"/>
      <c r="D2460" s="2"/>
    </row>
    <row r="2461" spans="1:4" ht="12.75">
      <c r="A2461" s="113"/>
      <c r="B2461" s="2"/>
      <c r="C2461" s="2"/>
      <c r="D2461" s="2"/>
    </row>
    <row r="2462" spans="1:4" ht="12.75">
      <c r="A2462" s="113"/>
      <c r="B2462" s="2"/>
      <c r="C2462" s="2"/>
      <c r="D2462" s="2"/>
    </row>
    <row r="2463" spans="1:4" ht="12.75">
      <c r="A2463" s="113"/>
      <c r="B2463" s="2"/>
      <c r="C2463" s="2"/>
      <c r="D2463" s="2"/>
    </row>
    <row r="2464" spans="1:4" ht="12.75">
      <c r="A2464" s="113"/>
      <c r="B2464" s="2"/>
      <c r="C2464" s="2"/>
      <c r="D2464" s="2"/>
    </row>
    <row r="2465" spans="1:4" ht="12.75">
      <c r="A2465" s="113"/>
      <c r="B2465" s="2"/>
      <c r="C2465" s="2"/>
      <c r="D2465" s="2"/>
    </row>
    <row r="2466" spans="1:4" ht="12.75">
      <c r="A2466" s="113"/>
      <c r="B2466" s="2"/>
      <c r="C2466" s="2"/>
      <c r="D2466" s="2"/>
    </row>
    <row r="2467" spans="1:4" ht="12.75">
      <c r="A2467" s="113"/>
      <c r="B2467" s="2"/>
      <c r="C2467" s="2"/>
      <c r="D2467" s="2"/>
    </row>
    <row r="2468" spans="1:4" ht="12.75">
      <c r="A2468" s="113"/>
      <c r="B2468" s="2"/>
      <c r="C2468" s="2"/>
      <c r="D2468" s="2"/>
    </row>
    <row r="2469" spans="1:4" ht="12.75">
      <c r="A2469" s="113"/>
      <c r="B2469" s="2"/>
      <c r="C2469" s="2"/>
      <c r="D2469" s="2"/>
    </row>
    <row r="2470" spans="1:4" ht="12.75">
      <c r="A2470" s="113"/>
      <c r="B2470" s="2"/>
      <c r="C2470" s="2"/>
      <c r="D2470" s="2"/>
    </row>
    <row r="2471" spans="1:4" ht="12.75">
      <c r="A2471" s="113"/>
      <c r="B2471" s="2"/>
      <c r="C2471" s="2"/>
      <c r="D2471" s="2"/>
    </row>
    <row r="2472" spans="1:4" ht="12.75">
      <c r="A2472" s="113"/>
      <c r="B2472" s="2"/>
      <c r="C2472" s="2"/>
      <c r="D2472" s="2"/>
    </row>
    <row r="2473" spans="1:4" ht="12.75">
      <c r="A2473" s="113"/>
      <c r="B2473" s="2"/>
      <c r="C2473" s="2"/>
      <c r="D2473" s="2"/>
    </row>
    <row r="2474" spans="1:4" ht="12.75">
      <c r="A2474" s="113"/>
      <c r="B2474" s="2"/>
      <c r="C2474" s="2"/>
      <c r="D2474" s="2"/>
    </row>
    <row r="2475" spans="1:4" ht="12.75">
      <c r="A2475" s="113"/>
      <c r="B2475" s="2"/>
      <c r="C2475" s="2"/>
      <c r="D2475" s="2"/>
    </row>
    <row r="2476" spans="1:4" ht="12.75">
      <c r="A2476" s="113"/>
      <c r="B2476" s="2"/>
      <c r="C2476" s="2"/>
      <c r="D2476" s="2"/>
    </row>
    <row r="2477" spans="1:4" ht="12.75">
      <c r="A2477" s="113"/>
      <c r="B2477" s="2"/>
      <c r="C2477" s="2"/>
      <c r="D2477" s="2"/>
    </row>
    <row r="2478" spans="1:4" ht="12.75">
      <c r="A2478" s="113"/>
      <c r="B2478" s="2"/>
      <c r="C2478" s="2"/>
      <c r="D2478" s="2"/>
    </row>
    <row r="2479" spans="1:4" ht="12.75">
      <c r="A2479" s="113"/>
      <c r="B2479" s="2"/>
      <c r="C2479" s="2"/>
      <c r="D2479" s="2"/>
    </row>
    <row r="2480" spans="1:4" ht="12.75">
      <c r="A2480" s="113"/>
      <c r="B2480" s="2"/>
      <c r="C2480" s="2"/>
      <c r="D2480" s="2"/>
    </row>
    <row r="2481" spans="1:4" ht="12.75">
      <c r="A2481" s="113"/>
      <c r="B2481" s="2"/>
      <c r="C2481" s="2"/>
      <c r="D2481" s="2"/>
    </row>
    <row r="2482" spans="1:4" ht="12.75">
      <c r="A2482" s="113"/>
      <c r="B2482" s="2"/>
      <c r="C2482" s="2"/>
      <c r="D2482" s="2"/>
    </row>
    <row r="2483" spans="1:4" ht="12.75">
      <c r="A2483" s="113"/>
      <c r="B2483" s="2"/>
      <c r="C2483" s="2"/>
      <c r="D2483" s="2"/>
    </row>
    <row r="2484" spans="1:4" ht="12.75">
      <c r="A2484" s="113"/>
      <c r="B2484" s="2"/>
      <c r="C2484" s="2"/>
      <c r="D2484" s="2"/>
    </row>
    <row r="2485" spans="1:4" ht="12.75">
      <c r="A2485" s="113"/>
      <c r="B2485" s="2"/>
      <c r="C2485" s="2"/>
      <c r="D2485" s="2"/>
    </row>
    <row r="2486" spans="1:4" ht="12.75">
      <c r="A2486" s="113"/>
      <c r="B2486" s="2"/>
      <c r="C2486" s="2"/>
      <c r="D2486" s="2"/>
    </row>
    <row r="2487" spans="1:4" ht="12.75">
      <c r="A2487" s="113"/>
      <c r="B2487" s="2"/>
      <c r="C2487" s="2"/>
      <c r="D2487" s="2"/>
    </row>
    <row r="2488" spans="1:4" ht="12.75">
      <c r="A2488" s="113"/>
      <c r="B2488" s="2"/>
      <c r="C2488" s="2"/>
      <c r="D2488" s="2"/>
    </row>
    <row r="2489" spans="1:4" ht="12.75">
      <c r="A2489" s="113"/>
      <c r="B2489" s="2"/>
      <c r="C2489" s="2"/>
      <c r="D2489" s="2"/>
    </row>
    <row r="2490" spans="1:4" ht="12.75">
      <c r="A2490" s="113"/>
      <c r="B2490" s="2"/>
      <c r="C2490" s="2"/>
      <c r="D2490" s="2"/>
    </row>
    <row r="2491" spans="1:4" ht="12.75">
      <c r="A2491" s="113"/>
      <c r="B2491" s="2"/>
      <c r="C2491" s="2"/>
      <c r="D2491" s="2"/>
    </row>
    <row r="2492" spans="1:4" ht="12.75">
      <c r="A2492" s="113"/>
      <c r="B2492" s="2"/>
      <c r="C2492" s="2"/>
      <c r="D2492" s="2"/>
    </row>
    <row r="2493" spans="1:4" ht="12.75">
      <c r="A2493" s="113"/>
      <c r="B2493" s="2"/>
      <c r="C2493" s="2"/>
      <c r="D2493" s="2"/>
    </row>
    <row r="2494" spans="1:4" ht="12.75">
      <c r="A2494" s="113"/>
      <c r="B2494" s="2"/>
      <c r="C2494" s="2"/>
      <c r="D2494" s="2"/>
    </row>
    <row r="2495" spans="1:4" ht="12.75">
      <c r="A2495" s="113"/>
      <c r="B2495" s="2"/>
      <c r="C2495" s="2"/>
      <c r="D2495" s="2"/>
    </row>
    <row r="2496" spans="1:4" ht="12.75">
      <c r="A2496" s="113"/>
      <c r="B2496" s="2"/>
      <c r="C2496" s="2"/>
      <c r="D2496" s="2"/>
    </row>
    <row r="2497" spans="1:4" ht="12.75">
      <c r="A2497" s="113"/>
      <c r="B2497" s="2"/>
      <c r="C2497" s="2"/>
      <c r="D2497" s="2"/>
    </row>
    <row r="2498" spans="1:4" ht="12.75">
      <c r="A2498" s="113"/>
      <c r="B2498" s="2"/>
      <c r="C2498" s="2"/>
      <c r="D2498" s="2"/>
    </row>
    <row r="2499" spans="1:4" ht="12.75">
      <c r="A2499" s="113"/>
      <c r="B2499" s="2"/>
      <c r="C2499" s="2"/>
      <c r="D2499" s="2"/>
    </row>
    <row r="2500" spans="1:4" ht="12.75">
      <c r="A2500" s="113"/>
      <c r="B2500" s="2"/>
      <c r="C2500" s="2"/>
      <c r="D2500" s="2"/>
    </row>
    <row r="2501" spans="1:4" ht="12.75">
      <c r="A2501" s="113"/>
      <c r="B2501" s="2"/>
      <c r="C2501" s="2"/>
      <c r="D2501" s="2"/>
    </row>
    <row r="2502" spans="1:4" ht="12.75">
      <c r="A2502" s="113"/>
      <c r="B2502" s="2"/>
      <c r="C2502" s="2"/>
      <c r="D2502" s="2"/>
    </row>
    <row r="2503" spans="1:4" ht="12.75">
      <c r="A2503" s="113"/>
      <c r="B2503" s="2"/>
      <c r="C2503" s="2"/>
      <c r="D2503" s="2"/>
    </row>
    <row r="2504" spans="1:4" ht="12.75">
      <c r="A2504" s="113"/>
      <c r="B2504" s="2"/>
      <c r="C2504" s="2"/>
      <c r="D2504" s="2"/>
    </row>
    <row r="2505" spans="1:4" ht="12.75">
      <c r="A2505" s="113"/>
      <c r="B2505" s="2"/>
      <c r="C2505" s="2"/>
      <c r="D2505" s="2"/>
    </row>
    <row r="2506" spans="1:4" ht="12.75">
      <c r="A2506" s="113"/>
      <c r="B2506" s="2"/>
      <c r="C2506" s="2"/>
      <c r="D2506" s="2"/>
    </row>
    <row r="2507" spans="1:4" ht="12.75">
      <c r="A2507" s="113"/>
      <c r="B2507" s="2"/>
      <c r="C2507" s="2"/>
      <c r="D2507" s="2"/>
    </row>
    <row r="2508" spans="1:4" ht="12.75">
      <c r="A2508" s="113"/>
      <c r="B2508" s="2"/>
      <c r="C2508" s="2"/>
      <c r="D2508" s="2"/>
    </row>
    <row r="2509" spans="1:4" ht="12.75">
      <c r="A2509" s="113"/>
      <c r="B2509" s="2"/>
      <c r="C2509" s="2"/>
      <c r="D2509" s="2"/>
    </row>
    <row r="2510" spans="1:4" ht="12.75">
      <c r="A2510" s="113"/>
      <c r="B2510" s="2"/>
      <c r="C2510" s="2"/>
      <c r="D2510" s="2"/>
    </row>
    <row r="2511" spans="1:4" ht="12.75">
      <c r="A2511" s="113"/>
      <c r="B2511" s="2"/>
      <c r="C2511" s="2"/>
      <c r="D2511" s="2"/>
    </row>
    <row r="2512" spans="1:4" ht="12.75">
      <c r="A2512" s="113"/>
      <c r="B2512" s="2"/>
      <c r="C2512" s="2"/>
      <c r="D2512" s="2"/>
    </row>
    <row r="2513" spans="1:4" ht="12.75">
      <c r="A2513" s="113"/>
      <c r="B2513" s="2"/>
      <c r="C2513" s="2"/>
      <c r="D2513" s="2"/>
    </row>
    <row r="2514" spans="1:4" ht="12.75">
      <c r="A2514" s="113"/>
      <c r="B2514" s="2"/>
      <c r="C2514" s="2"/>
      <c r="D2514" s="2"/>
    </row>
    <row r="2515" spans="1:4" ht="12.75">
      <c r="A2515" s="113"/>
      <c r="B2515" s="2"/>
      <c r="C2515" s="2"/>
      <c r="D2515" s="2"/>
    </row>
    <row r="2516" spans="1:4" ht="12.75">
      <c r="A2516" s="113"/>
      <c r="B2516" s="2"/>
      <c r="C2516" s="2"/>
      <c r="D2516" s="2"/>
    </row>
    <row r="2517" spans="1:4" ht="12.75">
      <c r="A2517" s="113"/>
      <c r="B2517" s="2"/>
      <c r="C2517" s="2"/>
      <c r="D2517" s="2"/>
    </row>
    <row r="2518" spans="1:4" ht="12.75">
      <c r="A2518" s="113"/>
      <c r="B2518" s="2"/>
      <c r="C2518" s="2"/>
      <c r="D2518" s="2"/>
    </row>
    <row r="2519" spans="1:4" ht="12.75">
      <c r="A2519" s="113"/>
      <c r="B2519" s="2"/>
      <c r="C2519" s="2"/>
      <c r="D2519" s="2"/>
    </row>
    <row r="2520" spans="1:4" ht="12.75">
      <c r="A2520" s="113"/>
      <c r="B2520" s="2"/>
      <c r="C2520" s="2"/>
      <c r="D2520" s="2"/>
    </row>
    <row r="2521" spans="1:4" ht="12.75">
      <c r="A2521" s="113"/>
      <c r="B2521" s="2"/>
      <c r="C2521" s="2"/>
      <c r="D2521" s="2"/>
    </row>
    <row r="2522" spans="1:4" ht="12.75">
      <c r="A2522" s="113"/>
      <c r="B2522" s="2"/>
      <c r="C2522" s="2"/>
      <c r="D2522" s="2"/>
    </row>
    <row r="2523" spans="1:4" ht="12.75">
      <c r="A2523" s="113"/>
      <c r="B2523" s="2"/>
      <c r="C2523" s="2"/>
      <c r="D2523" s="2"/>
    </row>
    <row r="2524" spans="1:4" ht="12.75">
      <c r="A2524" s="113"/>
      <c r="B2524" s="2"/>
      <c r="C2524" s="2"/>
      <c r="D2524" s="2"/>
    </row>
    <row r="2525" spans="1:4" ht="12.75">
      <c r="A2525" s="113"/>
      <c r="B2525" s="2"/>
      <c r="C2525" s="2"/>
      <c r="D2525" s="2"/>
    </row>
    <row r="2526" spans="1:4" ht="12.75">
      <c r="A2526" s="113"/>
      <c r="B2526" s="2"/>
      <c r="C2526" s="2"/>
      <c r="D2526" s="2"/>
    </row>
    <row r="2527" spans="1:4" ht="12.75">
      <c r="A2527" s="113"/>
      <c r="B2527" s="2"/>
      <c r="C2527" s="2"/>
      <c r="D2527" s="2"/>
    </row>
    <row r="2528" spans="1:4" ht="12.75">
      <c r="A2528" s="113"/>
      <c r="B2528" s="2"/>
      <c r="C2528" s="2"/>
      <c r="D2528" s="2"/>
    </row>
    <row r="2529" spans="1:4" ht="12.75">
      <c r="A2529" s="113"/>
      <c r="B2529" s="2"/>
      <c r="C2529" s="2"/>
      <c r="D2529" s="2"/>
    </row>
    <row r="2530" spans="1:4" ht="12.75">
      <c r="A2530" s="113"/>
      <c r="B2530" s="2"/>
      <c r="C2530" s="2"/>
      <c r="D2530" s="2"/>
    </row>
    <row r="2531" spans="1:4" ht="12.75">
      <c r="A2531" s="113"/>
      <c r="B2531" s="2"/>
      <c r="C2531" s="2"/>
      <c r="D2531" s="2"/>
    </row>
    <row r="2532" spans="1:4" ht="12.75">
      <c r="A2532" s="113"/>
      <c r="B2532" s="2"/>
      <c r="C2532" s="2"/>
      <c r="D2532" s="2"/>
    </row>
    <row r="2533" spans="1:4" ht="12.75">
      <c r="A2533" s="113"/>
      <c r="B2533" s="2"/>
      <c r="C2533" s="2"/>
      <c r="D2533" s="2"/>
    </row>
    <row r="2534" spans="1:4" ht="12.75">
      <c r="A2534" s="113"/>
      <c r="B2534" s="2"/>
      <c r="C2534" s="2"/>
      <c r="D2534" s="2"/>
    </row>
    <row r="2535" spans="1:4" ht="12.75">
      <c r="A2535" s="113"/>
      <c r="B2535" s="2"/>
      <c r="C2535" s="2"/>
      <c r="D2535" s="2"/>
    </row>
    <row r="2536" spans="1:4" ht="12.75">
      <c r="A2536" s="113"/>
      <c r="B2536" s="2"/>
      <c r="C2536" s="2"/>
      <c r="D2536" s="2"/>
    </row>
    <row r="2537" spans="1:4" ht="12.75">
      <c r="A2537" s="113"/>
      <c r="B2537" s="2"/>
      <c r="C2537" s="2"/>
      <c r="D2537" s="2"/>
    </row>
    <row r="2538" spans="1:4" ht="12.75">
      <c r="A2538" s="113"/>
      <c r="B2538" s="2"/>
      <c r="C2538" s="2"/>
      <c r="D2538" s="2"/>
    </row>
    <row r="2539" spans="1:4" ht="12.75">
      <c r="A2539" s="113"/>
      <c r="B2539" s="2"/>
      <c r="C2539" s="2"/>
      <c r="D2539" s="2"/>
    </row>
    <row r="2540" spans="1:4" ht="12.75">
      <c r="A2540" s="113"/>
      <c r="B2540" s="2"/>
      <c r="C2540" s="2"/>
      <c r="D2540" s="2"/>
    </row>
    <row r="2541" spans="1:4" ht="12.75">
      <c r="A2541" s="113"/>
      <c r="B2541" s="2"/>
      <c r="C2541" s="2"/>
      <c r="D2541" s="2"/>
    </row>
    <row r="2542" spans="1:4" ht="12.75">
      <c r="A2542" s="113"/>
      <c r="B2542" s="2"/>
      <c r="C2542" s="2"/>
      <c r="D2542" s="2"/>
    </row>
    <row r="2543" spans="1:4" ht="12.75">
      <c r="A2543" s="113"/>
      <c r="B2543" s="2"/>
      <c r="C2543" s="2"/>
      <c r="D2543" s="2"/>
    </row>
    <row r="2544" spans="1:4" ht="12.75">
      <c r="A2544" s="113"/>
      <c r="B2544" s="2"/>
      <c r="C2544" s="2"/>
      <c r="D2544" s="2"/>
    </row>
    <row r="2545" spans="1:4" ht="12.75">
      <c r="A2545" s="113"/>
      <c r="B2545" s="2"/>
      <c r="C2545" s="2"/>
      <c r="D2545" s="2"/>
    </row>
    <row r="2546" spans="1:4" ht="12.75">
      <c r="A2546" s="113"/>
      <c r="B2546" s="2"/>
      <c r="C2546" s="2"/>
      <c r="D2546" s="2"/>
    </row>
    <row r="2547" spans="1:4" ht="12.75">
      <c r="A2547" s="113"/>
      <c r="B2547" s="2"/>
      <c r="C2547" s="2"/>
      <c r="D2547" s="2"/>
    </row>
    <row r="2548" spans="1:4" ht="12.75">
      <c r="A2548" s="113"/>
      <c r="B2548" s="2"/>
      <c r="C2548" s="2"/>
      <c r="D2548" s="2"/>
    </row>
    <row r="2549" spans="1:4" ht="12.75">
      <c r="A2549" s="113"/>
      <c r="B2549" s="2"/>
      <c r="C2549" s="2"/>
      <c r="D2549" s="2"/>
    </row>
    <row r="2550" spans="1:4" ht="12.75">
      <c r="A2550" s="113"/>
      <c r="B2550" s="2"/>
      <c r="C2550" s="2"/>
      <c r="D2550" s="2"/>
    </row>
    <row r="2551" spans="1:4" ht="12.75">
      <c r="A2551" s="113"/>
      <c r="B2551" s="2"/>
      <c r="C2551" s="2"/>
      <c r="D2551" s="2"/>
    </row>
    <row r="2552" spans="1:4" ht="12.75">
      <c r="A2552" s="113"/>
      <c r="B2552" s="2"/>
      <c r="C2552" s="2"/>
      <c r="D2552" s="2"/>
    </row>
    <row r="2553" spans="1:4" ht="12.75">
      <c r="A2553" s="113"/>
      <c r="B2553" s="2"/>
      <c r="C2553" s="2"/>
      <c r="D2553" s="2"/>
    </row>
    <row r="2554" spans="1:4" ht="12.75">
      <c r="A2554" s="113"/>
      <c r="B2554" s="2"/>
      <c r="C2554" s="2"/>
      <c r="D2554" s="2"/>
    </row>
    <row r="2555" spans="1:4" ht="12.75">
      <c r="A2555" s="113"/>
      <c r="B2555" s="2"/>
      <c r="C2555" s="2"/>
      <c r="D2555" s="2"/>
    </row>
    <row r="2556" spans="1:4" ht="12.75">
      <c r="A2556" s="113"/>
      <c r="B2556" s="2"/>
      <c r="C2556" s="2"/>
      <c r="D2556" s="2"/>
    </row>
    <row r="2557" spans="1:4" ht="12.75">
      <c r="A2557" s="113"/>
      <c r="B2557" s="2"/>
      <c r="C2557" s="2"/>
      <c r="D2557" s="2"/>
    </row>
    <row r="2558" spans="1:4" ht="12.75">
      <c r="A2558" s="113"/>
      <c r="B2558" s="2"/>
      <c r="C2558" s="2"/>
      <c r="D2558" s="2"/>
    </row>
    <row r="2559" spans="1:4" ht="12.75">
      <c r="A2559" s="113"/>
      <c r="B2559" s="2"/>
      <c r="C2559" s="2"/>
      <c r="D2559" s="2"/>
    </row>
    <row r="2560" spans="1:4" ht="12.75">
      <c r="A2560" s="113"/>
      <c r="B2560" s="2"/>
      <c r="C2560" s="2"/>
      <c r="D2560" s="2"/>
    </row>
    <row r="2561" spans="1:4" ht="12.75">
      <c r="A2561" s="113"/>
      <c r="B2561" s="2"/>
      <c r="C2561" s="2"/>
      <c r="D2561" s="2"/>
    </row>
    <row r="2562" spans="1:4" ht="12.75">
      <c r="A2562" s="113"/>
      <c r="B2562" s="2"/>
      <c r="C2562" s="2"/>
      <c r="D2562" s="2"/>
    </row>
    <row r="2563" spans="1:4" ht="12.75">
      <c r="A2563" s="113"/>
      <c r="B2563" s="2"/>
      <c r="C2563" s="2"/>
      <c r="D2563" s="2"/>
    </row>
    <row r="2564" spans="1:4" ht="12.75">
      <c r="A2564" s="113"/>
      <c r="B2564" s="2"/>
      <c r="C2564" s="2"/>
      <c r="D2564" s="2"/>
    </row>
    <row r="2565" spans="1:4" ht="12.75">
      <c r="A2565" s="113"/>
      <c r="B2565" s="2"/>
      <c r="C2565" s="2"/>
      <c r="D2565" s="2"/>
    </row>
    <row r="2566" spans="1:4" ht="12.75">
      <c r="A2566" s="113"/>
      <c r="B2566" s="2"/>
      <c r="C2566" s="2"/>
      <c r="D2566" s="2"/>
    </row>
    <row r="2567" spans="1:4" ht="12.75">
      <c r="A2567" s="113"/>
      <c r="B2567" s="2"/>
      <c r="C2567" s="2"/>
      <c r="D2567" s="2"/>
    </row>
    <row r="2568" spans="1:4" ht="12.75">
      <c r="A2568" s="113"/>
      <c r="B2568" s="2"/>
      <c r="C2568" s="2"/>
      <c r="D2568" s="2"/>
    </row>
    <row r="2569" spans="1:4" ht="12.75">
      <c r="A2569" s="113"/>
      <c r="B2569" s="2"/>
      <c r="C2569" s="2"/>
      <c r="D2569" s="2"/>
    </row>
    <row r="2570" spans="1:4" ht="12.75">
      <c r="A2570" s="113"/>
      <c r="B2570" s="2"/>
      <c r="C2570" s="2"/>
      <c r="D2570" s="2"/>
    </row>
    <row r="2571" spans="1:4" ht="12.75">
      <c r="A2571" s="113"/>
      <c r="B2571" s="2"/>
      <c r="C2571" s="2"/>
      <c r="D2571" s="2"/>
    </row>
    <row r="2572" spans="1:4" ht="12.75">
      <c r="A2572" s="113"/>
      <c r="B2572" s="2"/>
      <c r="C2572" s="2"/>
      <c r="D2572" s="2"/>
    </row>
    <row r="2573" spans="1:4" ht="12.75">
      <c r="A2573" s="113"/>
      <c r="B2573" s="2"/>
      <c r="C2573" s="2"/>
      <c r="D2573" s="2"/>
    </row>
    <row r="2574" spans="1:4" ht="12.75">
      <c r="A2574" s="113"/>
      <c r="B2574" s="2"/>
      <c r="C2574" s="2"/>
      <c r="D2574" s="2"/>
    </row>
    <row r="2575" spans="1:4" ht="12.75">
      <c r="A2575" s="113"/>
      <c r="B2575" s="2"/>
      <c r="C2575" s="2"/>
      <c r="D2575" s="2"/>
    </row>
    <row r="2576" spans="1:4" ht="12.75">
      <c r="A2576" s="113"/>
      <c r="B2576" s="2"/>
      <c r="C2576" s="2"/>
      <c r="D2576" s="2"/>
    </row>
    <row r="2577" spans="1:4" ht="12.75">
      <c r="A2577" s="113"/>
      <c r="B2577" s="2"/>
      <c r="C2577" s="2"/>
      <c r="D2577" s="2"/>
    </row>
    <row r="2578" spans="1:4" ht="12.75">
      <c r="A2578" s="113"/>
      <c r="B2578" s="2"/>
      <c r="C2578" s="2"/>
      <c r="D2578" s="2"/>
    </row>
    <row r="2579" spans="1:4" ht="12.75">
      <c r="A2579" s="113"/>
      <c r="B2579" s="2"/>
      <c r="C2579" s="2"/>
      <c r="D2579" s="2"/>
    </row>
    <row r="2580" spans="1:4" ht="12.75">
      <c r="A2580" s="113"/>
      <c r="B2580" s="2"/>
      <c r="C2580" s="2"/>
      <c r="D2580" s="2"/>
    </row>
    <row r="2581" spans="1:4" ht="12.75">
      <c r="A2581" s="113"/>
      <c r="B2581" s="2"/>
      <c r="C2581" s="2"/>
      <c r="D2581" s="2"/>
    </row>
    <row r="2582" spans="1:4" ht="12.75">
      <c r="A2582" s="113"/>
      <c r="B2582" s="2"/>
      <c r="C2582" s="2"/>
      <c r="D2582" s="2"/>
    </row>
    <row r="2583" spans="1:4" ht="12.75">
      <c r="A2583" s="113"/>
      <c r="B2583" s="2"/>
      <c r="C2583" s="2"/>
      <c r="D2583" s="2"/>
    </row>
    <row r="2584" spans="1:4" ht="12.75">
      <c r="A2584" s="113"/>
      <c r="B2584" s="2"/>
      <c r="C2584" s="2"/>
      <c r="D2584" s="2"/>
    </row>
    <row r="2585" spans="1:4" ht="12.75">
      <c r="A2585" s="113"/>
      <c r="B2585" s="2"/>
      <c r="C2585" s="2"/>
      <c r="D2585" s="2"/>
    </row>
    <row r="2586" spans="1:4" ht="12.75">
      <c r="A2586" s="113"/>
      <c r="B2586" s="2"/>
      <c r="C2586" s="2"/>
      <c r="D2586" s="2"/>
    </row>
    <row r="2587" spans="1:4" ht="12.75">
      <c r="A2587" s="113"/>
      <c r="B2587" s="2"/>
      <c r="C2587" s="2"/>
      <c r="D2587" s="2"/>
    </row>
    <row r="2588" spans="1:4" ht="12.75">
      <c r="A2588" s="113"/>
      <c r="B2588" s="2"/>
      <c r="C2588" s="2"/>
      <c r="D2588" s="2"/>
    </row>
    <row r="2589" spans="1:4" ht="12.75">
      <c r="A2589" s="113"/>
      <c r="B2589" s="2"/>
      <c r="C2589" s="2"/>
      <c r="D2589" s="2"/>
    </row>
    <row r="2590" spans="1:4" ht="12.75">
      <c r="A2590" s="113"/>
      <c r="B2590" s="2"/>
      <c r="C2590" s="2"/>
      <c r="D2590" s="2"/>
    </row>
    <row r="2591" spans="1:4" ht="12.75">
      <c r="A2591" s="113"/>
      <c r="B2591" s="2"/>
      <c r="C2591" s="2"/>
      <c r="D2591" s="2"/>
    </row>
    <row r="2592" spans="1:4" ht="12.75">
      <c r="A2592" s="113"/>
      <c r="B2592" s="2"/>
      <c r="C2592" s="2"/>
      <c r="D2592" s="2"/>
    </row>
    <row r="2593" spans="1:4" ht="12.75">
      <c r="A2593" s="113"/>
      <c r="B2593" s="2"/>
      <c r="C2593" s="2"/>
      <c r="D2593" s="2"/>
    </row>
    <row r="2594" spans="1:4" ht="12.75">
      <c r="A2594" s="113"/>
      <c r="B2594" s="2"/>
      <c r="C2594" s="2"/>
      <c r="D2594" s="2"/>
    </row>
    <row r="2595" spans="1:4" ht="12.75">
      <c r="A2595" s="113"/>
      <c r="B2595" s="2"/>
      <c r="C2595" s="2"/>
      <c r="D2595" s="2"/>
    </row>
    <row r="2596" spans="1:4" ht="12.75">
      <c r="A2596" s="113"/>
      <c r="B2596" s="2"/>
      <c r="C2596" s="2"/>
      <c r="D2596" s="2"/>
    </row>
    <row r="2597" spans="1:4" ht="12.75">
      <c r="A2597" s="113"/>
      <c r="B2597" s="2"/>
      <c r="C2597" s="2"/>
      <c r="D2597" s="2"/>
    </row>
    <row r="2598" spans="1:4" ht="12.75">
      <c r="A2598" s="113"/>
      <c r="B2598" s="2"/>
      <c r="C2598" s="2"/>
      <c r="D2598" s="2"/>
    </row>
    <row r="2599" spans="1:4" ht="12.75">
      <c r="A2599" s="113"/>
      <c r="B2599" s="2"/>
      <c r="C2599" s="2"/>
      <c r="D2599" s="2"/>
    </row>
    <row r="2600" spans="1:4" ht="12.75">
      <c r="A2600" s="113"/>
      <c r="B2600" s="2"/>
      <c r="C2600" s="2"/>
      <c r="D2600" s="2"/>
    </row>
    <row r="2601" spans="1:4" ht="12.75">
      <c r="A2601" s="113"/>
      <c r="B2601" s="2"/>
      <c r="C2601" s="2"/>
      <c r="D2601" s="2"/>
    </row>
    <row r="2602" spans="1:4" ht="12.75">
      <c r="A2602" s="113"/>
      <c r="B2602" s="2"/>
      <c r="C2602" s="2"/>
      <c r="D2602" s="2"/>
    </row>
    <row r="2603" spans="1:4" ht="12.75">
      <c r="A2603" s="113"/>
      <c r="B2603" s="2"/>
      <c r="C2603" s="2"/>
      <c r="D2603" s="2"/>
    </row>
    <row r="2604" spans="1:4" ht="12.75">
      <c r="A2604" s="113"/>
      <c r="B2604" s="2"/>
      <c r="C2604" s="2"/>
      <c r="D2604" s="2"/>
    </row>
    <row r="2605" spans="1:4" ht="12.75">
      <c r="A2605" s="113"/>
      <c r="B2605" s="2"/>
      <c r="C2605" s="2"/>
      <c r="D2605" s="2"/>
    </row>
    <row r="2606" spans="1:4" ht="12.75">
      <c r="A2606" s="113"/>
      <c r="B2606" s="2"/>
      <c r="C2606" s="2"/>
      <c r="D2606" s="2"/>
    </row>
    <row r="2607" spans="1:4" ht="12.75">
      <c r="A2607" s="113"/>
      <c r="B2607" s="2"/>
      <c r="C2607" s="2"/>
      <c r="D2607" s="2"/>
    </row>
    <row r="2608" spans="1:4" ht="12.75">
      <c r="A2608" s="113"/>
      <c r="B2608" s="2"/>
      <c r="C2608" s="2"/>
      <c r="D2608" s="2"/>
    </row>
    <row r="2609" spans="1:4" ht="12.75">
      <c r="A2609" s="113"/>
      <c r="B2609" s="2"/>
      <c r="C2609" s="2"/>
      <c r="D2609" s="2"/>
    </row>
    <row r="2610" spans="1:4" ht="12.75">
      <c r="A2610" s="113"/>
      <c r="B2610" s="2"/>
      <c r="C2610" s="2"/>
      <c r="D2610" s="2"/>
    </row>
    <row r="2611" spans="1:4" ht="12.75">
      <c r="A2611" s="113"/>
      <c r="B2611" s="2"/>
      <c r="C2611" s="2"/>
      <c r="D2611" s="2"/>
    </row>
    <row r="2612" spans="1:4" ht="12.75">
      <c r="A2612" s="113"/>
      <c r="B2612" s="2"/>
      <c r="C2612" s="2"/>
      <c r="D2612" s="2"/>
    </row>
    <row r="2613" spans="1:4" ht="12.75">
      <c r="A2613" s="113"/>
      <c r="B2613" s="2"/>
      <c r="C2613" s="2"/>
      <c r="D2613" s="2"/>
    </row>
    <row r="2614" spans="1:4" ht="12.75">
      <c r="A2614" s="113"/>
      <c r="B2614" s="2"/>
      <c r="C2614" s="2"/>
      <c r="D2614" s="2"/>
    </row>
    <row r="2615" spans="1:4" ht="12.75">
      <c r="A2615" s="113"/>
      <c r="B2615" s="2"/>
      <c r="C2615" s="2"/>
      <c r="D2615" s="2"/>
    </row>
    <row r="2616" spans="1:4" ht="12.75">
      <c r="A2616" s="113"/>
      <c r="B2616" s="2"/>
      <c r="C2616" s="2"/>
      <c r="D2616" s="2"/>
    </row>
    <row r="2617" spans="1:4" ht="12.75">
      <c r="A2617" s="113"/>
      <c r="B2617" s="2"/>
      <c r="C2617" s="2"/>
      <c r="D2617" s="2"/>
    </row>
    <row r="2618" spans="1:4" ht="12.75">
      <c r="A2618" s="113"/>
      <c r="B2618" s="2"/>
      <c r="C2618" s="2"/>
      <c r="D2618" s="2"/>
    </row>
    <row r="2619" spans="1:4" ht="12.75">
      <c r="A2619" s="113"/>
      <c r="B2619" s="2"/>
      <c r="C2619" s="2"/>
      <c r="D2619" s="2"/>
    </row>
    <row r="2620" spans="1:4" ht="12.75">
      <c r="A2620" s="113"/>
      <c r="B2620" s="2"/>
      <c r="C2620" s="2"/>
      <c r="D2620" s="2"/>
    </row>
    <row r="2621" spans="1:4" ht="12.75">
      <c r="A2621" s="113"/>
      <c r="B2621" s="2"/>
      <c r="C2621" s="2"/>
      <c r="D2621" s="2"/>
    </row>
    <row r="2622" spans="1:4" ht="12.75">
      <c r="A2622" s="113"/>
      <c r="B2622" s="2"/>
      <c r="C2622" s="2"/>
      <c r="D2622" s="2"/>
    </row>
    <row r="2623" spans="1:4" ht="12.75">
      <c r="A2623" s="113"/>
      <c r="B2623" s="2"/>
      <c r="C2623" s="2"/>
      <c r="D2623" s="2"/>
    </row>
    <row r="2624" spans="1:4" ht="12.75">
      <c r="A2624" s="113"/>
      <c r="B2624" s="2"/>
      <c r="C2624" s="2"/>
      <c r="D2624" s="2"/>
    </row>
    <row r="2625" spans="1:4" ht="12.75">
      <c r="A2625" s="113"/>
      <c r="B2625" s="2"/>
      <c r="C2625" s="2"/>
      <c r="D2625" s="2"/>
    </row>
    <row r="2626" spans="1:4" ht="12.75">
      <c r="A2626" s="113"/>
      <c r="B2626" s="2"/>
      <c r="C2626" s="2"/>
      <c r="D2626" s="2"/>
    </row>
    <row r="2627" spans="1:4" ht="12.75">
      <c r="A2627" s="113"/>
      <c r="B2627" s="2"/>
      <c r="C2627" s="2"/>
      <c r="D2627" s="2"/>
    </row>
    <row r="2628" spans="1:4" ht="12.75">
      <c r="A2628" s="113"/>
      <c r="B2628" s="2"/>
      <c r="C2628" s="2"/>
      <c r="D2628" s="2"/>
    </row>
    <row r="2629" spans="1:4" ht="12.75">
      <c r="A2629" s="113"/>
      <c r="B2629" s="2"/>
      <c r="C2629" s="2"/>
      <c r="D2629" s="2"/>
    </row>
    <row r="2630" spans="1:4" ht="12.75">
      <c r="A2630" s="113"/>
      <c r="B2630" s="2"/>
      <c r="C2630" s="2"/>
      <c r="D2630" s="2"/>
    </row>
    <row r="2631" spans="1:4" ht="12.75">
      <c r="A2631" s="113"/>
      <c r="B2631" s="2"/>
      <c r="C2631" s="2"/>
      <c r="D2631" s="2"/>
    </row>
    <row r="2632" spans="1:4" ht="12.75">
      <c r="A2632" s="113"/>
      <c r="B2632" s="2"/>
      <c r="C2632" s="2"/>
      <c r="D2632" s="2"/>
    </row>
    <row r="2633" spans="1:4" ht="12.75">
      <c r="A2633" s="113"/>
      <c r="B2633" s="2"/>
      <c r="C2633" s="2"/>
      <c r="D2633" s="2"/>
    </row>
    <row r="2634" spans="1:4" ht="12.75">
      <c r="A2634" s="113"/>
      <c r="B2634" s="2"/>
      <c r="C2634" s="2"/>
      <c r="D2634" s="2"/>
    </row>
    <row r="2635" spans="1:4" ht="12.75">
      <c r="A2635" s="113"/>
      <c r="B2635" s="2"/>
      <c r="C2635" s="2"/>
      <c r="D2635" s="2"/>
    </row>
    <row r="2636" spans="1:4" ht="12.75">
      <c r="A2636" s="113"/>
      <c r="B2636" s="2"/>
      <c r="C2636" s="2"/>
      <c r="D2636" s="2"/>
    </row>
    <row r="2637" spans="1:4" ht="12.75">
      <c r="A2637" s="113"/>
      <c r="B2637" s="2"/>
      <c r="C2637" s="2"/>
      <c r="D2637" s="2"/>
    </row>
    <row r="2638" spans="1:4" ht="12.75">
      <c r="A2638" s="113"/>
      <c r="B2638" s="2"/>
      <c r="C2638" s="2"/>
      <c r="D2638" s="2"/>
    </row>
    <row r="2639" spans="1:4" ht="12.75">
      <c r="A2639" s="113"/>
      <c r="B2639" s="2"/>
      <c r="C2639" s="2"/>
      <c r="D2639" s="2"/>
    </row>
    <row r="2640" spans="1:4" ht="12.75">
      <c r="A2640" s="113"/>
      <c r="B2640" s="2"/>
      <c r="C2640" s="2"/>
      <c r="D2640" s="2"/>
    </row>
    <row r="2641" spans="1:4" ht="12.75">
      <c r="A2641" s="113"/>
      <c r="B2641" s="2"/>
      <c r="C2641" s="2"/>
      <c r="D2641" s="2"/>
    </row>
    <row r="2642" spans="1:4" ht="12.75">
      <c r="A2642" s="113"/>
      <c r="B2642" s="2"/>
      <c r="C2642" s="2"/>
      <c r="D2642" s="2"/>
    </row>
    <row r="2643" spans="1:4" ht="12.75">
      <c r="A2643" s="113"/>
      <c r="B2643" s="2"/>
      <c r="C2643" s="2"/>
      <c r="D2643" s="2"/>
    </row>
    <row r="2644" spans="1:4" ht="12.75">
      <c r="A2644" s="113"/>
      <c r="B2644" s="2"/>
      <c r="C2644" s="2"/>
      <c r="D2644" s="2"/>
    </row>
    <row r="2645" spans="1:4" ht="12.75">
      <c r="A2645" s="113"/>
      <c r="B2645" s="2"/>
      <c r="C2645" s="2"/>
      <c r="D2645" s="2"/>
    </row>
    <row r="2646" spans="1:4" ht="12.75">
      <c r="A2646" s="113"/>
      <c r="B2646" s="2"/>
      <c r="C2646" s="2"/>
      <c r="D2646" s="2"/>
    </row>
    <row r="2647" spans="1:4" ht="12.75">
      <c r="A2647" s="113"/>
      <c r="B2647" s="2"/>
      <c r="C2647" s="2"/>
      <c r="D2647" s="2"/>
    </row>
    <row r="2648" spans="1:4" ht="12.75">
      <c r="A2648" s="113"/>
      <c r="B2648" s="2"/>
      <c r="C2648" s="2"/>
      <c r="D2648" s="2"/>
    </row>
    <row r="2649" spans="1:4" ht="12.75">
      <c r="A2649" s="113"/>
      <c r="B2649" s="2"/>
      <c r="C2649" s="2"/>
      <c r="D2649" s="2"/>
    </row>
    <row r="2650" spans="1:4" ht="12.75">
      <c r="A2650" s="113"/>
      <c r="B2650" s="2"/>
      <c r="C2650" s="2"/>
      <c r="D2650" s="2"/>
    </row>
    <row r="2651" spans="1:4" ht="12.75">
      <c r="A2651" s="113"/>
      <c r="B2651" s="2"/>
      <c r="C2651" s="2"/>
      <c r="D2651" s="2"/>
    </row>
    <row r="2652" spans="1:4" ht="12.75">
      <c r="A2652" s="113"/>
      <c r="B2652" s="2"/>
      <c r="C2652" s="2"/>
      <c r="D2652" s="2"/>
    </row>
    <row r="2653" spans="1:4" ht="12.75">
      <c r="A2653" s="113"/>
      <c r="B2653" s="2"/>
      <c r="C2653" s="2"/>
      <c r="D2653" s="2"/>
    </row>
    <row r="2654" spans="1:4" ht="12.75">
      <c r="A2654" s="113"/>
      <c r="B2654" s="2"/>
      <c r="C2654" s="2"/>
      <c r="D2654" s="2"/>
    </row>
    <row r="2655" spans="1:4" ht="12.75">
      <c r="A2655" s="113"/>
      <c r="B2655" s="2"/>
      <c r="C2655" s="2"/>
      <c r="D2655" s="2"/>
    </row>
    <row r="2656" spans="1:4" ht="12.75">
      <c r="A2656" s="113"/>
      <c r="B2656" s="2"/>
      <c r="C2656" s="2"/>
      <c r="D2656" s="2"/>
    </row>
    <row r="2657" spans="1:4" ht="12.75">
      <c r="A2657" s="113"/>
      <c r="B2657" s="2"/>
      <c r="C2657" s="2"/>
      <c r="D2657" s="2"/>
    </row>
    <row r="2658" spans="1:4" ht="12.75">
      <c r="A2658" s="113"/>
      <c r="B2658" s="2"/>
      <c r="C2658" s="2"/>
      <c r="D2658" s="2"/>
    </row>
    <row r="2659" spans="1:4" ht="12.75">
      <c r="A2659" s="113"/>
      <c r="B2659" s="2"/>
      <c r="C2659" s="2"/>
      <c r="D2659" s="2"/>
    </row>
    <row r="2660" spans="1:4" ht="12.75">
      <c r="A2660" s="113"/>
      <c r="B2660" s="2"/>
      <c r="C2660" s="2"/>
      <c r="D2660" s="2"/>
    </row>
    <row r="2661" spans="1:4" ht="12.75">
      <c r="A2661" s="113"/>
      <c r="B2661" s="2"/>
      <c r="C2661" s="2"/>
      <c r="D2661" s="2"/>
    </row>
    <row r="2662" spans="1:4" ht="12.75">
      <c r="A2662" s="113"/>
      <c r="B2662" s="2"/>
      <c r="C2662" s="2"/>
      <c r="D2662" s="2"/>
    </row>
    <row r="2663" spans="1:4" ht="12.75">
      <c r="A2663" s="113"/>
      <c r="B2663" s="2"/>
      <c r="C2663" s="2"/>
      <c r="D2663" s="2"/>
    </row>
    <row r="2664" spans="1:4" ht="12.75">
      <c r="A2664" s="113"/>
      <c r="B2664" s="2"/>
      <c r="C2664" s="2"/>
      <c r="D2664" s="2"/>
    </row>
    <row r="2665" spans="1:4" ht="12.75">
      <c r="A2665" s="113"/>
      <c r="B2665" s="2"/>
      <c r="C2665" s="2"/>
      <c r="D2665" s="2"/>
    </row>
    <row r="2666" spans="1:4" ht="12.75">
      <c r="A2666" s="113"/>
      <c r="B2666" s="2"/>
      <c r="C2666" s="2"/>
      <c r="D2666" s="2"/>
    </row>
    <row r="2667" spans="1:4" ht="12.75">
      <c r="A2667" s="113"/>
      <c r="B2667" s="2"/>
      <c r="C2667" s="2"/>
      <c r="D2667" s="2"/>
    </row>
    <row r="2668" spans="1:4" ht="12.75">
      <c r="A2668" s="113"/>
      <c r="B2668" s="2"/>
      <c r="C2668" s="2"/>
      <c r="D2668" s="2"/>
    </row>
    <row r="2669" spans="1:4" ht="12.75">
      <c r="A2669" s="113"/>
      <c r="B2669" s="2"/>
      <c r="C2669" s="2"/>
      <c r="D2669" s="2"/>
    </row>
    <row r="2670" spans="1:4" ht="12.75">
      <c r="A2670" s="113"/>
      <c r="B2670" s="2"/>
      <c r="C2670" s="2"/>
      <c r="D2670" s="2"/>
    </row>
    <row r="2671" spans="1:4" ht="12.75">
      <c r="A2671" s="113"/>
      <c r="B2671" s="2"/>
      <c r="C2671" s="2"/>
      <c r="D2671" s="2"/>
    </row>
    <row r="2672" spans="1:4" ht="12.75">
      <c r="A2672" s="113"/>
      <c r="B2672" s="2"/>
      <c r="C2672" s="2"/>
      <c r="D2672" s="2"/>
    </row>
    <row r="2673" spans="1:4" ht="12.75">
      <c r="A2673" s="113"/>
      <c r="B2673" s="2"/>
      <c r="C2673" s="2"/>
      <c r="D2673" s="2"/>
    </row>
    <row r="2674" spans="1:4" ht="12.75">
      <c r="A2674" s="113"/>
      <c r="B2674" s="2"/>
      <c r="C2674" s="2"/>
      <c r="D2674" s="2"/>
    </row>
    <row r="2675" spans="1:4" ht="12.75">
      <c r="A2675" s="113"/>
      <c r="B2675" s="2"/>
      <c r="C2675" s="2"/>
      <c r="D2675" s="2"/>
    </row>
    <row r="2676" spans="1:4" ht="12.75">
      <c r="A2676" s="113"/>
      <c r="B2676" s="2"/>
      <c r="C2676" s="2"/>
      <c r="D2676" s="2"/>
    </row>
    <row r="2677" spans="1:4" ht="12.75">
      <c r="A2677" s="113"/>
      <c r="B2677" s="2"/>
      <c r="C2677" s="2"/>
      <c r="D2677" s="2"/>
    </row>
    <row r="2678" spans="1:4" ht="12.75">
      <c r="A2678" s="113"/>
      <c r="B2678" s="2"/>
      <c r="C2678" s="2"/>
      <c r="D2678" s="2"/>
    </row>
    <row r="2679" spans="1:4" ht="12.75">
      <c r="A2679" s="113"/>
      <c r="B2679" s="2"/>
      <c r="C2679" s="2"/>
      <c r="D2679" s="2"/>
    </row>
    <row r="2680" spans="1:4" ht="12.75">
      <c r="A2680" s="113"/>
      <c r="B2680" s="2"/>
      <c r="C2680" s="2"/>
      <c r="D2680" s="2"/>
    </row>
    <row r="2681" spans="1:4" ht="12.75">
      <c r="A2681" s="113"/>
      <c r="B2681" s="2"/>
      <c r="C2681" s="2"/>
      <c r="D2681" s="2"/>
    </row>
    <row r="2682" spans="1:4" ht="12.75">
      <c r="A2682" s="113"/>
      <c r="B2682" s="2"/>
      <c r="C2682" s="2"/>
      <c r="D2682" s="2"/>
    </row>
    <row r="2683" spans="1:4" ht="12.75">
      <c r="A2683" s="113"/>
      <c r="B2683" s="2"/>
      <c r="C2683" s="2"/>
      <c r="D2683" s="2"/>
    </row>
    <row r="2684" spans="1:4" ht="12.75">
      <c r="A2684" s="113"/>
      <c r="B2684" s="2"/>
      <c r="C2684" s="2"/>
      <c r="D2684" s="2"/>
    </row>
    <row r="2685" spans="1:4" ht="12.75">
      <c r="A2685" s="113"/>
      <c r="B2685" s="2"/>
      <c r="C2685" s="2"/>
      <c r="D2685" s="2"/>
    </row>
    <row r="2686" spans="1:4" ht="12.75">
      <c r="A2686" s="113"/>
      <c r="B2686" s="2"/>
      <c r="C2686" s="2"/>
      <c r="D2686" s="2"/>
    </row>
    <row r="2687" spans="1:4" ht="12.75">
      <c r="A2687" s="113"/>
      <c r="B2687" s="2"/>
      <c r="C2687" s="2"/>
      <c r="D2687" s="2"/>
    </row>
    <row r="2688" spans="1:4" ht="12.75">
      <c r="A2688" s="113"/>
      <c r="B2688" s="2"/>
      <c r="C2688" s="2"/>
      <c r="D2688" s="2"/>
    </row>
    <row r="2689" spans="1:4" ht="12.75">
      <c r="A2689" s="113"/>
      <c r="B2689" s="2"/>
      <c r="C2689" s="2"/>
      <c r="D2689" s="2"/>
    </row>
    <row r="2690" spans="1:4" ht="12.75">
      <c r="A2690" s="113"/>
      <c r="B2690" s="2"/>
      <c r="C2690" s="2"/>
      <c r="D2690" s="2"/>
    </row>
    <row r="2691" spans="1:4" ht="12.75">
      <c r="A2691" s="113"/>
      <c r="B2691" s="2"/>
      <c r="C2691" s="2"/>
      <c r="D2691" s="2"/>
    </row>
    <row r="2692" spans="1:4" ht="12.75">
      <c r="A2692" s="113"/>
      <c r="B2692" s="2"/>
      <c r="C2692" s="2"/>
      <c r="D2692" s="2"/>
    </row>
    <row r="2693" spans="1:4" ht="12.75">
      <c r="A2693" s="113"/>
      <c r="B2693" s="2"/>
      <c r="C2693" s="2"/>
      <c r="D2693" s="2"/>
    </row>
    <row r="2694" spans="1:4" ht="12.75">
      <c r="A2694" s="113"/>
      <c r="B2694" s="2"/>
      <c r="C2694" s="2"/>
      <c r="D2694" s="2"/>
    </row>
    <row r="2695" spans="1:4" ht="12.75">
      <c r="A2695" s="113"/>
      <c r="B2695" s="2"/>
      <c r="C2695" s="2"/>
      <c r="D2695" s="2"/>
    </row>
    <row r="2696" spans="1:4" ht="12.75">
      <c r="A2696" s="113"/>
      <c r="B2696" s="2"/>
      <c r="C2696" s="2"/>
      <c r="D2696" s="2"/>
    </row>
    <row r="2697" spans="1:4" ht="12.75">
      <c r="A2697" s="113"/>
      <c r="B2697" s="2"/>
      <c r="C2697" s="2"/>
      <c r="D2697" s="2"/>
    </row>
    <row r="2698" spans="1:4" ht="12.75">
      <c r="A2698" s="113"/>
      <c r="B2698" s="2"/>
      <c r="C2698" s="2"/>
      <c r="D2698" s="2"/>
    </row>
    <row r="2699" spans="1:4" ht="12.75">
      <c r="A2699" s="113"/>
      <c r="B2699" s="2"/>
      <c r="C2699" s="2"/>
      <c r="D2699" s="2"/>
    </row>
    <row r="2700" spans="1:4" ht="12.75">
      <c r="A2700" s="113"/>
      <c r="B2700" s="2"/>
      <c r="C2700" s="2"/>
      <c r="D2700" s="2"/>
    </row>
    <row r="2701" spans="1:4" ht="12.75">
      <c r="A2701" s="113"/>
      <c r="B2701" s="2"/>
      <c r="C2701" s="2"/>
      <c r="D2701" s="2"/>
    </row>
    <row r="2702" spans="1:4" ht="12.75">
      <c r="A2702" s="113"/>
      <c r="B2702" s="2"/>
      <c r="C2702" s="2"/>
      <c r="D2702" s="2"/>
    </row>
    <row r="2703" spans="1:4" ht="12.75">
      <c r="A2703" s="113"/>
      <c r="B2703" s="2"/>
      <c r="C2703" s="2"/>
      <c r="D2703" s="2"/>
    </row>
    <row r="2704" spans="1:4" ht="12.75">
      <c r="A2704" s="113"/>
      <c r="B2704" s="2"/>
      <c r="C2704" s="2"/>
      <c r="D2704" s="2"/>
    </row>
    <row r="2705" spans="1:4" ht="12.75">
      <c r="A2705" s="113"/>
      <c r="B2705" s="2"/>
      <c r="C2705" s="2"/>
      <c r="D2705" s="2"/>
    </row>
    <row r="2706" spans="1:4" ht="12.75">
      <c r="A2706" s="113"/>
      <c r="B2706" s="2"/>
      <c r="C2706" s="2"/>
      <c r="D2706" s="2"/>
    </row>
    <row r="2707" spans="1:4" ht="12.75">
      <c r="A2707" s="113"/>
      <c r="B2707" s="2"/>
      <c r="C2707" s="2"/>
      <c r="D2707" s="2"/>
    </row>
    <row r="2708" spans="1:4" ht="12.75">
      <c r="A2708" s="113"/>
      <c r="B2708" s="2"/>
      <c r="C2708" s="2"/>
      <c r="D2708" s="2"/>
    </row>
    <row r="2709" spans="1:4" ht="12.75">
      <c r="A2709" s="113"/>
      <c r="B2709" s="2"/>
      <c r="C2709" s="2"/>
      <c r="D2709" s="2"/>
    </row>
    <row r="2710" spans="1:4" ht="12.75">
      <c r="A2710" s="113"/>
      <c r="B2710" s="2"/>
      <c r="C2710" s="2"/>
      <c r="D2710" s="2"/>
    </row>
    <row r="2711" spans="1:4" ht="12.75">
      <c r="A2711" s="113"/>
      <c r="B2711" s="2"/>
      <c r="C2711" s="2"/>
      <c r="D2711" s="2"/>
    </row>
    <row r="2712" spans="1:4" ht="12.75">
      <c r="A2712" s="113"/>
      <c r="B2712" s="2"/>
      <c r="C2712" s="2"/>
      <c r="D2712" s="2"/>
    </row>
    <row r="2713" spans="1:4" ht="12.75">
      <c r="A2713" s="113"/>
      <c r="B2713" s="2"/>
      <c r="C2713" s="2"/>
      <c r="D2713" s="2"/>
    </row>
    <row r="2714" spans="1:4" ht="12.75">
      <c r="A2714" s="113"/>
      <c r="B2714" s="2"/>
      <c r="C2714" s="2"/>
      <c r="D2714" s="2"/>
    </row>
    <row r="2715" spans="1:4" ht="12.75">
      <c r="A2715" s="113"/>
      <c r="B2715" s="2"/>
      <c r="C2715" s="2"/>
      <c r="D2715" s="2"/>
    </row>
    <row r="2716" spans="1:4" ht="12.75">
      <c r="A2716" s="113"/>
      <c r="B2716" s="2"/>
      <c r="C2716" s="2"/>
      <c r="D2716" s="2"/>
    </row>
    <row r="2717" spans="1:4" ht="12.75">
      <c r="A2717" s="113"/>
      <c r="B2717" s="2"/>
      <c r="C2717" s="2"/>
      <c r="D2717" s="2"/>
    </row>
    <row r="2718" spans="1:4" ht="12.75">
      <c r="A2718" s="113"/>
      <c r="B2718" s="2"/>
      <c r="C2718" s="2"/>
      <c r="D2718" s="2"/>
    </row>
    <row r="2719" spans="1:4" ht="12.75">
      <c r="A2719" s="113"/>
      <c r="B2719" s="2"/>
      <c r="C2719" s="2"/>
      <c r="D2719" s="2"/>
    </row>
    <row r="2720" spans="1:4" ht="12.75">
      <c r="A2720" s="113"/>
      <c r="B2720" s="2"/>
      <c r="C2720" s="2"/>
      <c r="D2720" s="2"/>
    </row>
    <row r="2721" spans="1:4" ht="12.75">
      <c r="A2721" s="113"/>
      <c r="B2721" s="2"/>
      <c r="C2721" s="2"/>
      <c r="D2721" s="2"/>
    </row>
    <row r="2722" spans="1:4" ht="12.75">
      <c r="A2722" s="113"/>
      <c r="B2722" s="2"/>
      <c r="C2722" s="2"/>
      <c r="D2722" s="2"/>
    </row>
    <row r="2723" spans="1:4" ht="12.75">
      <c r="A2723" s="113"/>
      <c r="B2723" s="2"/>
      <c r="C2723" s="2"/>
      <c r="D2723" s="2"/>
    </row>
    <row r="2724" spans="1:4" ht="12.75">
      <c r="A2724" s="113"/>
      <c r="B2724" s="2"/>
      <c r="C2724" s="2"/>
      <c r="D2724" s="2"/>
    </row>
    <row r="2725" spans="1:4" ht="12.75">
      <c r="A2725" s="113"/>
      <c r="B2725" s="2"/>
      <c r="C2725" s="2"/>
      <c r="D2725" s="2"/>
    </row>
    <row r="2726" spans="1:4" ht="12.75">
      <c r="A2726" s="113"/>
      <c r="B2726" s="2"/>
      <c r="C2726" s="2"/>
      <c r="D2726" s="2"/>
    </row>
    <row r="2727" spans="1:4" ht="12.75">
      <c r="A2727" s="113"/>
      <c r="B2727" s="2"/>
      <c r="C2727" s="2"/>
      <c r="D2727" s="2"/>
    </row>
    <row r="2728" spans="1:4" ht="12.75">
      <c r="A2728" s="113"/>
      <c r="B2728" s="2"/>
      <c r="C2728" s="2"/>
      <c r="D2728" s="2"/>
    </row>
    <row r="2729" spans="1:4" ht="12.75">
      <c r="A2729" s="113"/>
      <c r="B2729" s="2"/>
      <c r="C2729" s="2"/>
      <c r="D2729" s="2"/>
    </row>
    <row r="2730" spans="1:4" ht="12.75">
      <c r="A2730" s="113"/>
      <c r="B2730" s="2"/>
      <c r="C2730" s="2"/>
      <c r="D2730" s="2"/>
    </row>
    <row r="2731" spans="1:4" ht="12.75">
      <c r="A2731" s="113"/>
      <c r="B2731" s="2"/>
      <c r="C2731" s="2"/>
      <c r="D2731" s="2"/>
    </row>
    <row r="2732" spans="1:4" ht="12.75">
      <c r="A2732" s="113"/>
      <c r="B2732" s="2"/>
      <c r="C2732" s="2"/>
      <c r="D2732" s="2"/>
    </row>
    <row r="2733" spans="1:4" ht="12.75">
      <c r="A2733" s="113"/>
      <c r="B2733" s="2"/>
      <c r="C2733" s="2"/>
      <c r="D2733" s="2"/>
    </row>
    <row r="2734" spans="1:4" ht="12.75">
      <c r="A2734" s="113"/>
      <c r="B2734" s="2"/>
      <c r="C2734" s="2"/>
      <c r="D2734" s="2"/>
    </row>
    <row r="2735" spans="1:4" ht="12.75">
      <c r="A2735" s="113"/>
      <c r="B2735" s="2"/>
      <c r="C2735" s="2"/>
      <c r="D2735" s="2"/>
    </row>
    <row r="2736" spans="1:4" ht="12.75">
      <c r="A2736" s="113"/>
      <c r="B2736" s="2"/>
      <c r="C2736" s="2"/>
      <c r="D2736" s="2"/>
    </row>
    <row r="2737" spans="1:4" ht="12.75">
      <c r="A2737" s="113"/>
      <c r="B2737" s="2"/>
      <c r="C2737" s="2"/>
      <c r="D2737" s="2"/>
    </row>
    <row r="2738" spans="1:4" ht="12.75">
      <c r="A2738" s="113"/>
      <c r="B2738" s="2"/>
      <c r="C2738" s="2"/>
      <c r="D2738" s="2"/>
    </row>
    <row r="2739" spans="1:4" ht="12.75">
      <c r="A2739" s="113"/>
      <c r="B2739" s="2"/>
      <c r="C2739" s="2"/>
      <c r="D2739" s="2"/>
    </row>
    <row r="2740" spans="1:4" ht="12.75">
      <c r="A2740" s="113"/>
      <c r="B2740" s="2"/>
      <c r="C2740" s="2"/>
      <c r="D2740" s="2"/>
    </row>
    <row r="2741" spans="1:4" ht="12.75">
      <c r="A2741" s="113"/>
      <c r="B2741" s="2"/>
      <c r="C2741" s="2"/>
      <c r="D2741" s="2"/>
    </row>
    <row r="2742" spans="1:4" ht="12.75">
      <c r="A2742" s="113"/>
      <c r="B2742" s="2"/>
      <c r="C2742" s="2"/>
      <c r="D2742" s="2"/>
    </row>
    <row r="2743" spans="1:4" ht="12.75">
      <c r="A2743" s="113"/>
      <c r="B2743" s="2"/>
      <c r="C2743" s="2"/>
      <c r="D2743" s="2"/>
    </row>
    <row r="2744" spans="1:4" ht="12.75">
      <c r="A2744" s="113"/>
      <c r="B2744" s="2"/>
      <c r="C2744" s="2"/>
      <c r="D2744" s="2"/>
    </row>
    <row r="2745" spans="1:4" ht="12.75">
      <c r="A2745" s="113"/>
      <c r="B2745" s="2"/>
      <c r="C2745" s="2"/>
      <c r="D2745" s="2"/>
    </row>
    <row r="2746" spans="1:4" ht="12.75">
      <c r="A2746" s="113"/>
      <c r="B2746" s="2"/>
      <c r="C2746" s="2"/>
      <c r="D2746" s="2"/>
    </row>
    <row r="2747" spans="1:4" ht="12.75">
      <c r="A2747" s="113"/>
      <c r="B2747" s="2"/>
      <c r="C2747" s="2"/>
      <c r="D2747" s="2"/>
    </row>
    <row r="2748" spans="1:4" ht="12.75">
      <c r="A2748" s="113"/>
      <c r="B2748" s="2"/>
      <c r="C2748" s="2"/>
      <c r="D2748" s="2"/>
    </row>
    <row r="2749" spans="1:4" ht="12.75">
      <c r="A2749" s="113"/>
      <c r="B2749" s="2"/>
      <c r="C2749" s="2"/>
      <c r="D2749" s="2"/>
    </row>
    <row r="2750" spans="1:4" ht="12.75">
      <c r="A2750" s="113"/>
      <c r="B2750" s="2"/>
      <c r="C2750" s="2"/>
      <c r="D2750" s="2"/>
    </row>
    <row r="2751" spans="1:4" ht="12.75">
      <c r="A2751" s="113"/>
      <c r="B2751" s="2"/>
      <c r="C2751" s="2"/>
      <c r="D2751" s="2"/>
    </row>
    <row r="2752" spans="1:4" ht="12.75">
      <c r="A2752" s="113"/>
      <c r="B2752" s="2"/>
      <c r="C2752" s="2"/>
      <c r="D2752" s="2"/>
    </row>
    <row r="2753" spans="1:4" ht="12.75">
      <c r="A2753" s="113"/>
      <c r="B2753" s="2"/>
      <c r="C2753" s="2"/>
      <c r="D2753" s="2"/>
    </row>
    <row r="2754" spans="1:4" ht="12.75">
      <c r="A2754" s="113"/>
      <c r="B2754" s="2"/>
      <c r="C2754" s="2"/>
      <c r="D2754" s="2"/>
    </row>
    <row r="2755" spans="1:4" ht="12.75">
      <c r="A2755" s="113"/>
      <c r="B2755" s="2"/>
      <c r="C2755" s="2"/>
      <c r="D2755" s="2"/>
    </row>
    <row r="2756" spans="1:4" ht="12.75">
      <c r="A2756" s="113"/>
      <c r="B2756" s="2"/>
      <c r="C2756" s="2"/>
      <c r="D2756" s="2"/>
    </row>
    <row r="2757" spans="1:4" ht="12.75">
      <c r="A2757" s="113"/>
      <c r="B2757" s="2"/>
      <c r="C2757" s="2"/>
      <c r="D2757" s="2"/>
    </row>
    <row r="2758" spans="1:4" ht="12.75">
      <c r="A2758" s="113"/>
      <c r="B2758" s="2"/>
      <c r="C2758" s="2"/>
      <c r="D2758" s="2"/>
    </row>
    <row r="2759" spans="1:4" ht="12.75">
      <c r="A2759" s="113"/>
      <c r="B2759" s="2"/>
      <c r="C2759" s="2"/>
      <c r="D2759" s="2"/>
    </row>
    <row r="2760" spans="1:4" ht="12.75">
      <c r="A2760" s="113"/>
      <c r="B2760" s="2"/>
      <c r="C2760" s="2"/>
      <c r="D2760" s="2"/>
    </row>
    <row r="2761" spans="1:4" ht="12.75">
      <c r="A2761" s="113"/>
      <c r="B2761" s="2"/>
      <c r="C2761" s="2"/>
      <c r="D2761" s="2"/>
    </row>
    <row r="2762" spans="1:4" ht="12.75">
      <c r="A2762" s="113"/>
      <c r="B2762" s="2"/>
      <c r="C2762" s="2"/>
      <c r="D2762" s="2"/>
    </row>
    <row r="2763" spans="1:4" ht="12.75">
      <c r="A2763" s="113"/>
      <c r="B2763" s="2"/>
      <c r="C2763" s="2"/>
      <c r="D2763" s="2"/>
    </row>
    <row r="2764" spans="1:4" ht="12.75">
      <c r="A2764" s="113"/>
      <c r="B2764" s="2"/>
      <c r="C2764" s="2"/>
      <c r="D2764" s="2"/>
    </row>
    <row r="2765" spans="1:4" ht="12.75">
      <c r="A2765" s="113"/>
      <c r="B2765" s="2"/>
      <c r="C2765" s="2"/>
      <c r="D2765" s="2"/>
    </row>
    <row r="2766" spans="1:4" ht="12.75">
      <c r="A2766" s="113"/>
      <c r="B2766" s="2"/>
      <c r="C2766" s="2"/>
      <c r="D2766" s="2"/>
    </row>
    <row r="2767" spans="1:4" ht="12.75">
      <c r="A2767" s="113"/>
      <c r="B2767" s="2"/>
      <c r="C2767" s="2"/>
      <c r="D2767" s="2"/>
    </row>
    <row r="2768" spans="1:4" ht="12.75">
      <c r="A2768" s="113"/>
      <c r="B2768" s="2"/>
      <c r="C2768" s="2"/>
      <c r="D2768" s="2"/>
    </row>
    <row r="2769" spans="1:4" ht="12.75">
      <c r="A2769" s="113"/>
      <c r="B2769" s="2"/>
      <c r="C2769" s="2"/>
      <c r="D2769" s="2"/>
    </row>
    <row r="2770" spans="1:4" ht="12.75">
      <c r="A2770" s="113"/>
      <c r="B2770" s="2"/>
      <c r="C2770" s="2"/>
      <c r="D2770" s="2"/>
    </row>
    <row r="2771" spans="1:4" ht="12.75">
      <c r="A2771" s="113"/>
      <c r="B2771" s="2"/>
      <c r="C2771" s="2"/>
      <c r="D2771" s="2"/>
    </row>
    <row r="2772" spans="1:4" ht="12.75">
      <c r="A2772" s="113"/>
      <c r="B2772" s="2"/>
      <c r="C2772" s="2"/>
      <c r="D2772" s="2"/>
    </row>
    <row r="2773" spans="1:4" ht="12.75">
      <c r="A2773" s="113"/>
      <c r="B2773" s="2"/>
      <c r="C2773" s="2"/>
      <c r="D2773" s="2"/>
    </row>
    <row r="2774" spans="1:4" ht="12.75">
      <c r="A2774" s="113"/>
      <c r="B2774" s="2"/>
      <c r="C2774" s="2"/>
      <c r="D2774" s="2"/>
    </row>
    <row r="2775" spans="1:4" ht="12.75">
      <c r="A2775" s="113"/>
      <c r="B2775" s="2"/>
      <c r="C2775" s="2"/>
      <c r="D2775" s="2"/>
    </row>
    <row r="2776" spans="1:4" ht="12.75">
      <c r="A2776" s="113"/>
      <c r="B2776" s="2"/>
      <c r="C2776" s="2"/>
      <c r="D2776" s="2"/>
    </row>
    <row r="2777" spans="1:4" ht="12.75">
      <c r="A2777" s="113"/>
      <c r="B2777" s="2"/>
      <c r="C2777" s="2"/>
      <c r="D2777" s="2"/>
    </row>
    <row r="2778" spans="1:4" ht="12.75">
      <c r="A2778" s="113"/>
      <c r="B2778" s="2"/>
      <c r="C2778" s="2"/>
      <c r="D2778" s="2"/>
    </row>
    <row r="2779" spans="1:4" ht="12.75">
      <c r="A2779" s="113"/>
      <c r="B2779" s="2"/>
      <c r="C2779" s="2"/>
      <c r="D2779" s="2"/>
    </row>
    <row r="2780" spans="1:4" ht="12.75">
      <c r="A2780" s="113"/>
      <c r="B2780" s="2"/>
      <c r="C2780" s="2"/>
      <c r="D2780" s="2"/>
    </row>
    <row r="2781" spans="1:4" ht="12.75">
      <c r="A2781" s="113"/>
      <c r="B2781" s="2"/>
      <c r="C2781" s="2"/>
      <c r="D2781" s="2"/>
    </row>
    <row r="2782" spans="1:4" ht="12.75">
      <c r="A2782" s="113"/>
      <c r="B2782" s="2"/>
      <c r="C2782" s="2"/>
      <c r="D2782" s="2"/>
    </row>
    <row r="2783" spans="1:4" ht="12.75">
      <c r="A2783" s="113"/>
      <c r="B2783" s="2"/>
      <c r="C2783" s="2"/>
      <c r="D2783" s="2"/>
    </row>
    <row r="2784" spans="1:4" ht="12.75">
      <c r="A2784" s="113"/>
      <c r="B2784" s="2"/>
      <c r="C2784" s="2"/>
      <c r="D2784" s="2"/>
    </row>
    <row r="2785" spans="1:4" ht="12.75">
      <c r="A2785" s="113"/>
      <c r="B2785" s="2"/>
      <c r="C2785" s="2"/>
      <c r="D2785" s="2"/>
    </row>
    <row r="2786" spans="1:4" ht="12.75">
      <c r="A2786" s="113"/>
      <c r="B2786" s="2"/>
      <c r="C2786" s="2"/>
      <c r="D2786" s="2"/>
    </row>
    <row r="2787" spans="1:4" ht="12.75">
      <c r="A2787" s="113"/>
      <c r="B2787" s="2"/>
      <c r="C2787" s="2"/>
      <c r="D2787" s="2"/>
    </row>
    <row r="2788" spans="1:4" ht="12.75">
      <c r="A2788" s="113"/>
      <c r="B2788" s="2"/>
      <c r="C2788" s="2"/>
      <c r="D2788" s="2"/>
    </row>
    <row r="2789" spans="1:4" ht="12.75">
      <c r="A2789" s="113"/>
      <c r="B2789" s="2"/>
      <c r="C2789" s="2"/>
      <c r="D2789" s="2"/>
    </row>
    <row r="2790" spans="1:4" ht="12.75">
      <c r="A2790" s="113"/>
      <c r="B2790" s="2"/>
      <c r="C2790" s="2"/>
      <c r="D2790" s="2"/>
    </row>
    <row r="2791" spans="1:4" ht="12.75">
      <c r="A2791" s="113"/>
      <c r="B2791" s="2"/>
      <c r="C2791" s="2"/>
      <c r="D2791" s="2"/>
    </row>
    <row r="2792" spans="1:4" ht="12.75">
      <c r="A2792" s="113"/>
      <c r="B2792" s="2"/>
      <c r="C2792" s="2"/>
      <c r="D2792" s="2"/>
    </row>
    <row r="2793" spans="1:4" ht="12.75">
      <c r="A2793" s="113"/>
      <c r="B2793" s="2"/>
      <c r="C2793" s="2"/>
      <c r="D2793" s="2"/>
    </row>
    <row r="2794" spans="1:4" ht="12.75">
      <c r="A2794" s="113"/>
      <c r="B2794" s="2"/>
      <c r="C2794" s="2"/>
      <c r="D2794" s="2"/>
    </row>
    <row r="2795" spans="1:4" ht="12.75">
      <c r="A2795" s="113"/>
      <c r="B2795" s="2"/>
      <c r="C2795" s="2"/>
      <c r="D2795" s="2"/>
    </row>
    <row r="2796" spans="1:4" ht="12.75">
      <c r="A2796" s="113"/>
      <c r="B2796" s="2"/>
      <c r="C2796" s="2"/>
      <c r="D2796" s="2"/>
    </row>
    <row r="2797" spans="1:4" ht="12.75">
      <c r="A2797" s="113"/>
      <c r="B2797" s="2"/>
      <c r="C2797" s="2"/>
      <c r="D2797" s="2"/>
    </row>
    <row r="2798" spans="1:4" ht="12.75">
      <c r="A2798" s="113"/>
      <c r="B2798" s="2"/>
      <c r="C2798" s="2"/>
      <c r="D2798" s="2"/>
    </row>
    <row r="2799" spans="1:4" ht="12.75">
      <c r="A2799" s="113"/>
      <c r="B2799" s="2"/>
      <c r="C2799" s="2"/>
      <c r="D2799" s="2"/>
    </row>
    <row r="2800" spans="1:4" ht="12.75">
      <c r="A2800" s="113"/>
      <c r="B2800" s="2"/>
      <c r="C2800" s="2"/>
      <c r="D2800" s="2"/>
    </row>
    <row r="2801" spans="1:4" ht="12.75">
      <c r="A2801" s="113"/>
      <c r="B2801" s="2"/>
      <c r="C2801" s="2"/>
      <c r="D2801" s="2"/>
    </row>
    <row r="2802" spans="1:4" ht="12.75">
      <c r="A2802" s="113"/>
      <c r="B2802" s="2"/>
      <c r="C2802" s="2"/>
      <c r="D2802" s="2"/>
    </row>
    <row r="2803" spans="1:4" ht="12.75">
      <c r="A2803" s="113"/>
      <c r="B2803" s="2"/>
      <c r="C2803" s="2"/>
      <c r="D2803" s="2"/>
    </row>
    <row r="2804" spans="1:4" ht="12.75">
      <c r="A2804" s="113"/>
      <c r="B2804" s="2"/>
      <c r="C2804" s="2"/>
      <c r="D2804" s="2"/>
    </row>
    <row r="2805" spans="1:4" ht="12.75">
      <c r="A2805" s="113"/>
      <c r="B2805" s="2"/>
      <c r="C2805" s="2"/>
      <c r="D2805" s="2"/>
    </row>
    <row r="2806" spans="1:4" ht="12.75">
      <c r="A2806" s="113"/>
      <c r="B2806" s="2"/>
      <c r="C2806" s="2"/>
      <c r="D2806" s="2"/>
    </row>
    <row r="2807" spans="1:4" ht="12.75">
      <c r="A2807" s="113"/>
      <c r="B2807" s="2"/>
      <c r="C2807" s="2"/>
      <c r="D2807" s="2"/>
    </row>
    <row r="2808" spans="1:4" ht="12.75">
      <c r="A2808" s="113"/>
      <c r="B2808" s="2"/>
      <c r="C2808" s="2"/>
      <c r="D2808" s="2"/>
    </row>
    <row r="2809" spans="1:4" ht="12.75">
      <c r="A2809" s="113"/>
      <c r="B2809" s="2"/>
      <c r="C2809" s="2"/>
      <c r="D2809" s="2"/>
    </row>
    <row r="2810" spans="1:4" ht="12.75">
      <c r="A2810" s="113"/>
      <c r="B2810" s="2"/>
      <c r="C2810" s="2"/>
      <c r="D2810" s="2"/>
    </row>
    <row r="2811" spans="1:4" ht="12.75">
      <c r="A2811" s="113"/>
      <c r="B2811" s="2"/>
      <c r="C2811" s="2"/>
      <c r="D2811" s="2"/>
    </row>
    <row r="2812" spans="1:4" ht="12.75">
      <c r="A2812" s="113"/>
      <c r="B2812" s="2"/>
      <c r="C2812" s="2"/>
      <c r="D2812" s="2"/>
    </row>
    <row r="2813" spans="1:4" ht="12.75">
      <c r="A2813" s="113"/>
      <c r="B2813" s="2"/>
      <c r="C2813" s="2"/>
      <c r="D2813" s="2"/>
    </row>
    <row r="2814" spans="1:4" ht="12.75">
      <c r="A2814" s="113"/>
      <c r="B2814" s="2"/>
      <c r="C2814" s="2"/>
      <c r="D2814" s="2"/>
    </row>
    <row r="2815" spans="1:4" ht="12.75">
      <c r="A2815" s="113"/>
      <c r="B2815" s="2"/>
      <c r="C2815" s="2"/>
      <c r="D2815" s="2"/>
    </row>
    <row r="2816" spans="1:4" ht="12.75">
      <c r="A2816" s="113"/>
      <c r="B2816" s="2"/>
      <c r="C2816" s="2"/>
      <c r="D2816" s="2"/>
    </row>
    <row r="2817" spans="1:4" ht="12.75">
      <c r="A2817" s="113"/>
      <c r="B2817" s="2"/>
      <c r="C2817" s="2"/>
      <c r="D2817" s="2"/>
    </row>
    <row r="2818" spans="1:4" ht="12.75">
      <c r="A2818" s="113"/>
      <c r="B2818" s="2"/>
      <c r="C2818" s="2"/>
      <c r="D2818" s="2"/>
    </row>
    <row r="2819" spans="1:4" ht="12.75">
      <c r="A2819" s="113"/>
      <c r="B2819" s="2"/>
      <c r="C2819" s="2"/>
      <c r="D2819" s="2"/>
    </row>
    <row r="2820" spans="1:4" ht="12.75">
      <c r="A2820" s="113"/>
      <c r="B2820" s="2"/>
      <c r="C2820" s="2"/>
      <c r="D2820" s="2"/>
    </row>
    <row r="2821" spans="1:4" ht="12.75">
      <c r="A2821" s="113"/>
      <c r="B2821" s="2"/>
      <c r="C2821" s="2"/>
      <c r="D2821" s="2"/>
    </row>
    <row r="2822" spans="1:4" ht="12.75">
      <c r="A2822" s="113"/>
      <c r="B2822" s="2"/>
      <c r="C2822" s="2"/>
      <c r="D2822" s="2"/>
    </row>
    <row r="2823" spans="1:4" ht="12.75">
      <c r="A2823" s="113"/>
      <c r="B2823" s="2"/>
      <c r="C2823" s="2"/>
      <c r="D2823" s="2"/>
    </row>
    <row r="2824" spans="1:4" ht="12.75">
      <c r="A2824" s="113"/>
      <c r="B2824" s="2"/>
      <c r="C2824" s="2"/>
      <c r="D2824" s="2"/>
    </row>
    <row r="2825" spans="1:4" ht="12.75">
      <c r="A2825" s="113"/>
      <c r="B2825" s="2"/>
      <c r="C2825" s="2"/>
      <c r="D2825" s="2"/>
    </row>
    <row r="2826" spans="1:4" ht="12.75">
      <c r="A2826" s="113"/>
      <c r="B2826" s="2"/>
      <c r="C2826" s="2"/>
      <c r="D2826" s="2"/>
    </row>
    <row r="2827" spans="1:4" ht="12.75">
      <c r="A2827" s="113"/>
      <c r="B2827" s="2"/>
      <c r="C2827" s="2"/>
      <c r="D2827" s="2"/>
    </row>
    <row r="2828" spans="1:4" ht="12.75">
      <c r="A2828" s="113"/>
      <c r="B2828" s="2"/>
      <c r="C2828" s="2"/>
      <c r="D2828" s="2"/>
    </row>
    <row r="2829" spans="1:4" ht="12.75">
      <c r="A2829" s="113"/>
      <c r="B2829" s="2"/>
      <c r="C2829" s="2"/>
      <c r="D2829" s="2"/>
    </row>
    <row r="2830" spans="1:4" ht="12.75">
      <c r="A2830" s="113"/>
      <c r="B2830" s="2"/>
      <c r="C2830" s="2"/>
      <c r="D2830" s="2"/>
    </row>
    <row r="2831" spans="1:4" ht="12.75">
      <c r="A2831" s="113"/>
      <c r="B2831" s="2"/>
      <c r="C2831" s="2"/>
      <c r="D2831" s="2"/>
    </row>
    <row r="2832" spans="1:4" ht="12.75">
      <c r="A2832" s="113"/>
      <c r="B2832" s="2"/>
      <c r="C2832" s="2"/>
      <c r="D2832" s="2"/>
    </row>
    <row r="2833" spans="1:4" ht="12.75">
      <c r="A2833" s="113"/>
      <c r="B2833" s="2"/>
      <c r="C2833" s="2"/>
      <c r="D2833" s="2"/>
    </row>
    <row r="2834" spans="1:4" ht="12.75">
      <c r="A2834" s="113"/>
      <c r="B2834" s="2"/>
      <c r="C2834" s="2"/>
      <c r="D2834" s="2"/>
    </row>
    <row r="2835" spans="1:4" ht="12.75">
      <c r="A2835" s="113"/>
      <c r="B2835" s="2"/>
      <c r="C2835" s="2"/>
      <c r="D2835" s="2"/>
    </row>
    <row r="2836" spans="1:4" ht="12.75">
      <c r="A2836" s="113"/>
      <c r="B2836" s="2"/>
      <c r="C2836" s="2"/>
      <c r="D2836" s="2"/>
    </row>
    <row r="2837" spans="1:4" ht="12.75">
      <c r="A2837" s="113"/>
      <c r="B2837" s="2"/>
      <c r="C2837" s="2"/>
      <c r="D2837" s="2"/>
    </row>
    <row r="2838" spans="1:4" ht="12.75">
      <c r="A2838" s="113"/>
      <c r="B2838" s="2"/>
      <c r="C2838" s="2"/>
      <c r="D2838" s="2"/>
    </row>
    <row r="2839" spans="1:4" ht="12.75">
      <c r="A2839" s="113"/>
      <c r="B2839" s="2"/>
      <c r="C2839" s="2"/>
      <c r="D2839" s="2"/>
    </row>
    <row r="2840" spans="1:4" ht="12.75">
      <c r="A2840" s="113"/>
      <c r="B2840" s="2"/>
      <c r="C2840" s="2"/>
      <c r="D2840" s="2"/>
    </row>
    <row r="2841" spans="1:4" ht="12.75">
      <c r="A2841" s="113"/>
      <c r="B2841" s="2"/>
      <c r="C2841" s="2"/>
      <c r="D2841" s="2"/>
    </row>
    <row r="2842" spans="1:4" ht="12.75">
      <c r="A2842" s="113"/>
      <c r="B2842" s="2"/>
      <c r="C2842" s="2"/>
      <c r="D2842" s="2"/>
    </row>
    <row r="2843" spans="1:4" ht="12.75">
      <c r="A2843" s="113"/>
      <c r="B2843" s="2"/>
      <c r="C2843" s="2"/>
      <c r="D2843" s="2"/>
    </row>
    <row r="2844" spans="1:4" ht="12.75">
      <c r="A2844" s="113"/>
      <c r="B2844" s="2"/>
      <c r="C2844" s="2"/>
      <c r="D2844" s="2"/>
    </row>
    <row r="2845" spans="1:4" ht="12.75">
      <c r="A2845" s="113"/>
      <c r="B2845" s="2"/>
      <c r="C2845" s="2"/>
      <c r="D2845" s="2"/>
    </row>
    <row r="2846" spans="1:4" ht="12.75">
      <c r="A2846" s="113"/>
      <c r="B2846" s="2"/>
      <c r="C2846" s="2"/>
      <c r="D2846" s="2"/>
    </row>
    <row r="2847" spans="1:4" ht="12.75">
      <c r="A2847" s="113"/>
      <c r="B2847" s="2"/>
      <c r="C2847" s="2"/>
      <c r="D2847" s="2"/>
    </row>
    <row r="2848" spans="1:4" ht="12.75">
      <c r="A2848" s="113"/>
      <c r="B2848" s="2"/>
      <c r="C2848" s="2"/>
      <c r="D2848" s="2"/>
    </row>
    <row r="2849" spans="1:4" ht="12.75">
      <c r="A2849" s="113"/>
      <c r="B2849" s="2"/>
      <c r="C2849" s="2"/>
      <c r="D2849" s="2"/>
    </row>
    <row r="2850" spans="1:4" ht="12.75">
      <c r="A2850" s="113"/>
      <c r="B2850" s="2"/>
      <c r="C2850" s="2"/>
      <c r="D2850" s="2"/>
    </row>
    <row r="2851" spans="1:4" ht="12.75">
      <c r="A2851" s="113"/>
      <c r="B2851" s="2"/>
      <c r="C2851" s="2"/>
      <c r="D2851" s="2"/>
    </row>
    <row r="2852" spans="1:4" ht="12.75">
      <c r="A2852" s="113"/>
      <c r="B2852" s="2"/>
      <c r="C2852" s="2"/>
      <c r="D2852" s="2"/>
    </row>
    <row r="2853" spans="1:4" ht="12.75">
      <c r="A2853" s="113"/>
      <c r="B2853" s="2"/>
      <c r="C2853" s="2"/>
      <c r="D2853" s="2"/>
    </row>
    <row r="2854" spans="1:4" ht="12.75">
      <c r="A2854" s="113"/>
      <c r="B2854" s="2"/>
      <c r="C2854" s="2"/>
      <c r="D2854" s="2"/>
    </row>
    <row r="2855" spans="1:4" ht="12.75">
      <c r="A2855" s="113"/>
      <c r="B2855" s="2"/>
      <c r="C2855" s="2"/>
      <c r="D2855" s="2"/>
    </row>
    <row r="2856" spans="1:4" ht="12.75">
      <c r="A2856" s="113"/>
      <c r="B2856" s="2"/>
      <c r="C2856" s="2"/>
      <c r="D2856" s="2"/>
    </row>
    <row r="2857" spans="1:4" ht="12.75">
      <c r="A2857" s="113"/>
      <c r="B2857" s="2"/>
      <c r="C2857" s="2"/>
      <c r="D2857" s="2"/>
    </row>
    <row r="2858" spans="1:4" ht="12.75">
      <c r="A2858" s="113"/>
      <c r="B2858" s="2"/>
      <c r="C2858" s="2"/>
      <c r="D2858" s="2"/>
    </row>
    <row r="2859" spans="1:4" ht="12.75">
      <c r="A2859" s="113"/>
      <c r="B2859" s="2"/>
      <c r="C2859" s="2"/>
      <c r="D2859" s="2"/>
    </row>
    <row r="2860" spans="1:4" ht="12.75">
      <c r="A2860" s="113"/>
      <c r="B2860" s="2"/>
      <c r="C2860" s="2"/>
      <c r="D2860" s="2"/>
    </row>
    <row r="2861" spans="1:4" ht="12.75">
      <c r="A2861" s="113"/>
      <c r="B2861" s="2"/>
      <c r="C2861" s="2"/>
      <c r="D2861" s="2"/>
    </row>
    <row r="2862" spans="1:4" ht="12.75">
      <c r="A2862" s="113"/>
      <c r="B2862" s="2"/>
      <c r="C2862" s="2"/>
      <c r="D2862" s="2"/>
    </row>
    <row r="2863" spans="1:4" ht="12.75">
      <c r="A2863" s="113"/>
      <c r="B2863" s="2"/>
      <c r="C2863" s="2"/>
      <c r="D2863" s="2"/>
    </row>
    <row r="2864" spans="1:4" ht="12.75">
      <c r="A2864" s="113"/>
      <c r="B2864" s="2"/>
      <c r="C2864" s="2"/>
      <c r="D2864" s="2"/>
    </row>
    <row r="2865" spans="1:4" ht="12.75">
      <c r="A2865" s="113"/>
      <c r="B2865" s="2"/>
      <c r="C2865" s="2"/>
      <c r="D2865" s="2"/>
    </row>
    <row r="2866" spans="1:4" ht="12.75">
      <c r="A2866" s="113"/>
      <c r="B2866" s="2"/>
      <c r="C2866" s="2"/>
      <c r="D2866" s="2"/>
    </row>
    <row r="2867" spans="1:4" ht="12.75">
      <c r="A2867" s="113"/>
      <c r="B2867" s="2"/>
      <c r="C2867" s="2"/>
      <c r="D2867" s="2"/>
    </row>
    <row r="2868" spans="1:4" ht="12.75">
      <c r="A2868" s="113"/>
      <c r="B2868" s="2"/>
      <c r="C2868" s="2"/>
      <c r="D2868" s="2"/>
    </row>
    <row r="2869" spans="1:4" ht="12.75">
      <c r="A2869" s="113"/>
      <c r="B2869" s="2"/>
      <c r="C2869" s="2"/>
      <c r="D2869" s="2"/>
    </row>
    <row r="2870" spans="1:4" ht="12.75">
      <c r="A2870" s="113"/>
      <c r="B2870" s="2"/>
      <c r="C2870" s="2"/>
      <c r="D2870" s="2"/>
    </row>
    <row r="2871" spans="1:4" ht="12.75">
      <c r="A2871" s="113"/>
      <c r="B2871" s="2"/>
      <c r="C2871" s="2"/>
      <c r="D2871" s="2"/>
    </row>
    <row r="2872" spans="1:4" ht="12.75">
      <c r="A2872" s="113"/>
      <c r="B2872" s="2"/>
      <c r="C2872" s="2"/>
      <c r="D2872" s="2"/>
    </row>
    <row r="2873" spans="1:4" ht="12.75">
      <c r="A2873" s="113"/>
      <c r="B2873" s="2"/>
      <c r="C2873" s="2"/>
      <c r="D2873" s="2"/>
    </row>
    <row r="2874" spans="1:4" ht="12.75">
      <c r="A2874" s="113"/>
      <c r="B2874" s="2"/>
      <c r="C2874" s="2"/>
      <c r="D2874" s="2"/>
    </row>
    <row r="2875" spans="1:4" ht="12.75">
      <c r="A2875" s="113"/>
      <c r="B2875" s="2"/>
      <c r="C2875" s="2"/>
      <c r="D2875" s="2"/>
    </row>
    <row r="2876" spans="1:4" ht="12.75">
      <c r="A2876" s="113"/>
      <c r="B2876" s="2"/>
      <c r="C2876" s="2"/>
      <c r="D2876" s="2"/>
    </row>
    <row r="2877" spans="1:4" ht="12.75">
      <c r="A2877" s="113"/>
      <c r="B2877" s="2"/>
      <c r="C2877" s="2"/>
      <c r="D2877" s="2"/>
    </row>
    <row r="2878" spans="1:4" ht="12.75">
      <c r="A2878" s="113"/>
      <c r="B2878" s="2"/>
      <c r="C2878" s="2"/>
      <c r="D2878" s="2"/>
    </row>
    <row r="2879" spans="1:4" ht="12.75">
      <c r="A2879" s="113"/>
      <c r="B2879" s="2"/>
      <c r="C2879" s="2"/>
      <c r="D2879" s="2"/>
    </row>
    <row r="2880" spans="1:4" ht="12.75">
      <c r="A2880" s="113"/>
      <c r="B2880" s="2"/>
      <c r="C2880" s="2"/>
      <c r="D2880" s="2"/>
    </row>
    <row r="2881" spans="1:4" ht="12.75">
      <c r="A2881" s="113"/>
      <c r="B2881" s="2"/>
      <c r="C2881" s="2"/>
      <c r="D2881" s="2"/>
    </row>
    <row r="2882" spans="1:4" ht="12.75">
      <c r="A2882" s="113"/>
      <c r="B2882" s="2"/>
      <c r="C2882" s="2"/>
      <c r="D2882" s="2"/>
    </row>
    <row r="2883" spans="1:4" ht="12.75">
      <c r="A2883" s="113"/>
      <c r="B2883" s="2"/>
      <c r="C2883" s="2"/>
      <c r="D2883" s="2"/>
    </row>
    <row r="2884" spans="1:4" ht="12.75">
      <c r="A2884" s="113"/>
      <c r="B2884" s="2"/>
      <c r="C2884" s="2"/>
      <c r="D2884" s="2"/>
    </row>
    <row r="2885" spans="1:4" ht="12.75">
      <c r="A2885" s="113"/>
      <c r="B2885" s="2"/>
      <c r="C2885" s="2"/>
      <c r="D2885" s="2"/>
    </row>
    <row r="2886" spans="1:4" ht="12.75">
      <c r="A2886" s="113"/>
      <c r="B2886" s="2"/>
      <c r="C2886" s="2"/>
      <c r="D2886" s="2"/>
    </row>
    <row r="2887" spans="1:4" ht="12.75">
      <c r="A2887" s="113"/>
      <c r="B2887" s="2"/>
      <c r="C2887" s="2"/>
      <c r="D2887" s="2"/>
    </row>
    <row r="2888" spans="1:4" ht="12.75">
      <c r="A2888" s="113"/>
      <c r="B2888" s="2"/>
      <c r="C2888" s="2"/>
      <c r="D2888" s="2"/>
    </row>
    <row r="2889" spans="1:4" ht="12.75">
      <c r="A2889" s="113"/>
      <c r="B2889" s="2"/>
      <c r="C2889" s="2"/>
      <c r="D2889" s="2"/>
    </row>
    <row r="2890" spans="1:4" ht="12.75">
      <c r="A2890" s="113"/>
      <c r="B2890" s="2"/>
      <c r="C2890" s="2"/>
      <c r="D2890" s="2"/>
    </row>
    <row r="2891" spans="1:4" ht="12.75">
      <c r="A2891" s="113"/>
      <c r="B2891" s="2"/>
      <c r="C2891" s="2"/>
      <c r="D2891" s="2"/>
    </row>
    <row r="2892" spans="1:4" ht="12.75">
      <c r="A2892" s="113"/>
      <c r="B2892" s="2"/>
      <c r="C2892" s="2"/>
      <c r="D2892" s="2"/>
    </row>
    <row r="2893" spans="1:4" ht="12.75">
      <c r="A2893" s="113"/>
      <c r="B2893" s="2"/>
      <c r="C2893" s="2"/>
      <c r="D2893" s="2"/>
    </row>
    <row r="2894" spans="1:4" ht="12.75">
      <c r="A2894" s="113"/>
      <c r="B2894" s="2"/>
      <c r="C2894" s="2"/>
      <c r="D2894" s="2"/>
    </row>
    <row r="2895" spans="1:4" ht="12.75">
      <c r="A2895" s="113"/>
      <c r="B2895" s="2"/>
      <c r="C2895" s="2"/>
      <c r="D2895" s="2"/>
    </row>
    <row r="2896" spans="1:4" ht="12.75">
      <c r="A2896" s="113"/>
      <c r="B2896" s="2"/>
      <c r="C2896" s="2"/>
      <c r="D2896" s="2"/>
    </row>
    <row r="2897" spans="1:4" ht="12.75">
      <c r="A2897" s="113"/>
      <c r="B2897" s="2"/>
      <c r="C2897" s="2"/>
      <c r="D2897" s="2"/>
    </row>
    <row r="2898" spans="1:4" ht="12.75">
      <c r="A2898" s="113"/>
      <c r="B2898" s="2"/>
      <c r="C2898" s="2"/>
      <c r="D2898" s="2"/>
    </row>
    <row r="2899" spans="1:4" ht="12.75">
      <c r="A2899" s="113"/>
      <c r="B2899" s="2"/>
      <c r="C2899" s="2"/>
      <c r="D2899" s="2"/>
    </row>
    <row r="2900" spans="1:4" ht="12.75">
      <c r="A2900" s="113"/>
      <c r="B2900" s="2"/>
      <c r="C2900" s="2"/>
      <c r="D2900" s="2"/>
    </row>
    <row r="2901" spans="1:4" ht="12.75">
      <c r="A2901" s="113"/>
      <c r="B2901" s="2"/>
      <c r="C2901" s="2"/>
      <c r="D2901" s="2"/>
    </row>
    <row r="2902" spans="1:4" ht="12.75">
      <c r="A2902" s="113"/>
      <c r="B2902" s="2"/>
      <c r="C2902" s="2"/>
      <c r="D2902" s="2"/>
    </row>
    <row r="2903" spans="1:4" ht="12.75">
      <c r="A2903" s="113"/>
      <c r="B2903" s="2"/>
      <c r="C2903" s="2"/>
      <c r="D2903" s="2"/>
    </row>
    <row r="2904" spans="1:4" ht="12.75">
      <c r="A2904" s="113"/>
      <c r="B2904" s="2"/>
      <c r="C2904" s="2"/>
      <c r="D2904" s="2"/>
    </row>
    <row r="2905" spans="1:4" ht="12.75">
      <c r="A2905" s="113"/>
      <c r="B2905" s="2"/>
      <c r="C2905" s="2"/>
      <c r="D2905" s="2"/>
    </row>
    <row r="2906" spans="1:4" ht="12.75">
      <c r="A2906" s="113"/>
      <c r="B2906" s="2"/>
      <c r="C2906" s="2"/>
      <c r="D2906" s="2"/>
    </row>
    <row r="2907" spans="1:4" ht="12.75">
      <c r="A2907" s="113"/>
      <c r="B2907" s="2"/>
      <c r="C2907" s="2"/>
      <c r="D2907" s="2"/>
    </row>
    <row r="2908" spans="1:4" ht="12.75">
      <c r="A2908" s="113"/>
      <c r="B2908" s="2"/>
      <c r="C2908" s="2"/>
      <c r="D2908" s="2"/>
    </row>
    <row r="2909" spans="1:4" ht="12.75">
      <c r="A2909" s="113"/>
      <c r="B2909" s="2"/>
      <c r="C2909" s="2"/>
      <c r="D2909" s="2"/>
    </row>
    <row r="2910" spans="1:4" ht="12.75">
      <c r="A2910" s="113"/>
      <c r="B2910" s="2"/>
      <c r="C2910" s="2"/>
      <c r="D2910" s="2"/>
    </row>
    <row r="2911" spans="1:4" ht="12.75">
      <c r="A2911" s="113"/>
      <c r="B2911" s="2"/>
      <c r="C2911" s="2"/>
      <c r="D2911" s="2"/>
    </row>
    <row r="2912" spans="1:4" ht="12.75">
      <c r="A2912" s="113"/>
      <c r="B2912" s="2"/>
      <c r="C2912" s="2"/>
      <c r="D2912" s="2"/>
    </row>
    <row r="2913" spans="1:4" ht="12.75">
      <c r="A2913" s="113"/>
      <c r="B2913" s="2"/>
      <c r="C2913" s="2"/>
      <c r="D2913" s="2"/>
    </row>
    <row r="2914" spans="1:4" ht="12.75">
      <c r="A2914" s="113"/>
      <c r="B2914" s="2"/>
      <c r="C2914" s="2"/>
      <c r="D2914" s="2"/>
    </row>
    <row r="2915" spans="1:4" ht="12.75">
      <c r="A2915" s="113"/>
      <c r="B2915" s="2"/>
      <c r="C2915" s="2"/>
      <c r="D2915" s="2"/>
    </row>
    <row r="2916" spans="1:4" ht="12.75">
      <c r="A2916" s="113"/>
      <c r="B2916" s="2"/>
      <c r="C2916" s="2"/>
      <c r="D2916" s="2"/>
    </row>
    <row r="2917" spans="1:4" ht="12.75">
      <c r="A2917" s="113"/>
      <c r="B2917" s="2"/>
      <c r="C2917" s="2"/>
      <c r="D2917" s="2"/>
    </row>
    <row r="2918" spans="1:4" ht="12.75">
      <c r="A2918" s="113"/>
      <c r="B2918" s="2"/>
      <c r="C2918" s="2"/>
      <c r="D2918" s="2"/>
    </row>
    <row r="2919" spans="1:4" ht="12.75">
      <c r="A2919" s="113"/>
      <c r="B2919" s="2"/>
      <c r="C2919" s="2"/>
      <c r="D2919" s="2"/>
    </row>
    <row r="2920" spans="1:4" ht="12.75">
      <c r="A2920" s="113"/>
      <c r="B2920" s="2"/>
      <c r="C2920" s="2"/>
      <c r="D2920" s="2"/>
    </row>
    <row r="2921" spans="1:4" ht="12.75">
      <c r="A2921" s="113"/>
      <c r="B2921" s="2"/>
      <c r="C2921" s="2"/>
      <c r="D2921" s="2"/>
    </row>
    <row r="2922" spans="1:4" ht="12.75">
      <c r="A2922" s="113"/>
      <c r="B2922" s="2"/>
      <c r="C2922" s="2"/>
      <c r="D2922" s="2"/>
    </row>
    <row r="2923" spans="1:4" ht="12.75">
      <c r="A2923" s="113"/>
      <c r="B2923" s="2"/>
      <c r="C2923" s="2"/>
      <c r="D2923" s="2"/>
    </row>
    <row r="2924" spans="1:4" ht="12.75">
      <c r="A2924" s="113"/>
      <c r="B2924" s="2"/>
      <c r="C2924" s="2"/>
      <c r="D2924" s="2"/>
    </row>
    <row r="2925" spans="1:4" ht="12.75">
      <c r="A2925" s="113"/>
      <c r="B2925" s="2"/>
      <c r="C2925" s="2"/>
      <c r="D2925" s="2"/>
    </row>
    <row r="2926" spans="1:4" ht="12.75">
      <c r="A2926" s="113"/>
      <c r="B2926" s="2"/>
      <c r="C2926" s="2"/>
      <c r="D2926" s="2"/>
    </row>
    <row r="2927" spans="1:4" ht="12.75">
      <c r="A2927" s="113"/>
      <c r="B2927" s="2"/>
      <c r="C2927" s="2"/>
      <c r="D2927" s="2"/>
    </row>
    <row r="2928" spans="1:4" ht="12.75">
      <c r="A2928" s="113"/>
      <c r="B2928" s="2"/>
      <c r="C2928" s="2"/>
      <c r="D2928" s="2"/>
    </row>
    <row r="2929" spans="1:4" ht="12.75">
      <c r="A2929" s="113"/>
      <c r="B2929" s="2"/>
      <c r="C2929" s="2"/>
      <c r="D2929" s="2"/>
    </row>
    <row r="2930" spans="1:4" ht="12.75">
      <c r="A2930" s="113"/>
      <c r="B2930" s="2"/>
      <c r="C2930" s="2"/>
      <c r="D2930" s="2"/>
    </row>
    <row r="2931" spans="1:4" ht="12.75">
      <c r="A2931" s="113"/>
      <c r="B2931" s="2"/>
      <c r="C2931" s="2"/>
      <c r="D2931" s="2"/>
    </row>
    <row r="2932" spans="1:4" ht="12.75">
      <c r="A2932" s="113"/>
      <c r="B2932" s="2"/>
      <c r="C2932" s="2"/>
      <c r="D2932" s="2"/>
    </row>
    <row r="2933" spans="1:4" ht="12.75">
      <c r="A2933" s="113"/>
      <c r="B2933" s="2"/>
      <c r="C2933" s="2"/>
      <c r="D2933" s="2"/>
    </row>
    <row r="2934" spans="1:4" ht="12.75">
      <c r="A2934" s="113"/>
      <c r="B2934" s="2"/>
      <c r="C2934" s="2"/>
      <c r="D2934" s="2"/>
    </row>
    <row r="2935" spans="1:4" ht="12.75">
      <c r="A2935" s="113"/>
      <c r="B2935" s="2"/>
      <c r="C2935" s="2"/>
      <c r="D2935" s="2"/>
    </row>
    <row r="2936" spans="1:4" ht="12.75">
      <c r="A2936" s="113"/>
      <c r="B2936" s="2"/>
      <c r="C2936" s="2"/>
      <c r="D2936" s="2"/>
    </row>
    <row r="2937" spans="1:4" ht="12.75">
      <c r="A2937" s="113"/>
      <c r="B2937" s="2"/>
      <c r="C2937" s="2"/>
      <c r="D2937" s="2"/>
    </row>
    <row r="2938" spans="1:4" ht="12.75">
      <c r="A2938" s="113"/>
      <c r="B2938" s="2"/>
      <c r="C2938" s="2"/>
      <c r="D2938" s="2"/>
    </row>
    <row r="2939" spans="1:4" ht="12.75">
      <c r="A2939" s="113"/>
      <c r="B2939" s="2"/>
      <c r="C2939" s="2"/>
      <c r="D2939" s="2"/>
    </row>
    <row r="2940" spans="1:4" ht="12.75">
      <c r="A2940" s="113"/>
      <c r="B2940" s="2"/>
      <c r="C2940" s="2"/>
      <c r="D2940" s="2"/>
    </row>
    <row r="2941" spans="1:4" ht="12.75">
      <c r="A2941" s="113"/>
      <c r="B2941" s="2"/>
      <c r="C2941" s="2"/>
      <c r="D2941" s="2"/>
    </row>
    <row r="2942" spans="1:4" ht="12.75">
      <c r="A2942" s="113"/>
      <c r="B2942" s="2"/>
      <c r="C2942" s="2"/>
      <c r="D2942" s="2"/>
    </row>
    <row r="2943" spans="1:4" ht="12.75">
      <c r="A2943" s="113"/>
      <c r="B2943" s="2"/>
      <c r="C2943" s="2"/>
      <c r="D2943" s="2"/>
    </row>
    <row r="2944" spans="1:4" ht="12.75">
      <c r="A2944" s="113"/>
      <c r="B2944" s="2"/>
      <c r="C2944" s="2"/>
      <c r="D2944" s="2"/>
    </row>
    <row r="2945" spans="1:4" ht="12.75">
      <c r="A2945" s="113"/>
      <c r="B2945" s="2"/>
      <c r="C2945" s="2"/>
      <c r="D2945" s="2"/>
    </row>
    <row r="2946" spans="1:4" ht="12.75">
      <c r="A2946" s="113"/>
      <c r="B2946" s="2"/>
      <c r="C2946" s="2"/>
      <c r="D2946" s="2"/>
    </row>
    <row r="2947" spans="1:4" ht="12.75">
      <c r="A2947" s="113"/>
      <c r="B2947" s="2"/>
      <c r="C2947" s="2"/>
      <c r="D2947" s="2"/>
    </row>
    <row r="2948" spans="1:4" ht="12.75">
      <c r="A2948" s="113"/>
      <c r="B2948" s="2"/>
      <c r="C2948" s="2"/>
      <c r="D2948" s="2"/>
    </row>
    <row r="2949" spans="1:4" ht="12.75">
      <c r="A2949" s="113"/>
      <c r="B2949" s="2"/>
      <c r="C2949" s="2"/>
      <c r="D2949" s="2"/>
    </row>
    <row r="2950" spans="1:4" ht="12.75">
      <c r="A2950" s="113"/>
      <c r="B2950" s="2"/>
      <c r="C2950" s="2"/>
      <c r="D2950" s="2"/>
    </row>
    <row r="2951" spans="1:4" ht="12.75">
      <c r="A2951" s="113"/>
      <c r="B2951" s="2"/>
      <c r="C2951" s="2"/>
      <c r="D2951" s="2"/>
    </row>
    <row r="2952" spans="1:4" ht="12.75">
      <c r="A2952" s="113"/>
      <c r="B2952" s="2"/>
      <c r="C2952" s="2"/>
      <c r="D2952" s="2"/>
    </row>
    <row r="2953" spans="1:4" ht="12.75">
      <c r="A2953" s="113"/>
      <c r="B2953" s="2"/>
      <c r="C2953" s="2"/>
      <c r="D2953" s="2"/>
    </row>
    <row r="2954" spans="1:4" ht="12.75">
      <c r="A2954" s="113"/>
      <c r="B2954" s="2"/>
      <c r="C2954" s="2"/>
      <c r="D2954" s="2"/>
    </row>
    <row r="2955" spans="1:4" ht="12.75">
      <c r="A2955" s="113"/>
      <c r="B2955" s="2"/>
      <c r="C2955" s="2"/>
      <c r="D2955" s="2"/>
    </row>
    <row r="2956" spans="1:4" ht="12.75">
      <c r="A2956" s="113"/>
      <c r="B2956" s="2"/>
      <c r="C2956" s="2"/>
      <c r="D2956" s="2"/>
    </row>
    <row r="2957" spans="1:4" ht="12.75">
      <c r="A2957" s="113"/>
      <c r="B2957" s="2"/>
      <c r="C2957" s="2"/>
      <c r="D2957" s="2"/>
    </row>
    <row r="2958" spans="1:4" ht="12.75">
      <c r="A2958" s="113"/>
      <c r="B2958" s="2"/>
      <c r="C2958" s="2"/>
      <c r="D2958" s="2"/>
    </row>
    <row r="2959" spans="1:4" ht="12.75">
      <c r="A2959" s="113"/>
      <c r="B2959" s="2"/>
      <c r="C2959" s="2"/>
      <c r="D2959" s="2"/>
    </row>
    <row r="2960" spans="1:4" ht="12.75">
      <c r="A2960" s="113"/>
      <c r="B2960" s="2"/>
      <c r="C2960" s="2"/>
      <c r="D2960" s="2"/>
    </row>
    <row r="2961" spans="1:4" ht="12.75">
      <c r="A2961" s="113"/>
      <c r="B2961" s="2"/>
      <c r="C2961" s="2"/>
      <c r="D2961" s="2"/>
    </row>
    <row r="2962" spans="1:4" ht="12.75">
      <c r="A2962" s="113"/>
      <c r="B2962" s="2"/>
      <c r="C2962" s="2"/>
      <c r="D2962" s="2"/>
    </row>
    <row r="2963" spans="1:4" ht="12.75">
      <c r="A2963" s="113"/>
      <c r="B2963" s="2"/>
      <c r="C2963" s="2"/>
      <c r="D2963" s="2"/>
    </row>
    <row r="2964" spans="1:4" ht="12.75">
      <c r="A2964" s="113"/>
      <c r="B2964" s="2"/>
      <c r="C2964" s="2"/>
      <c r="D2964" s="2"/>
    </row>
    <row r="2965" spans="1:4" ht="12.75">
      <c r="A2965" s="113"/>
      <c r="B2965" s="2"/>
      <c r="C2965" s="2"/>
      <c r="D2965" s="2"/>
    </row>
    <row r="2966" spans="1:4" ht="12.75">
      <c r="A2966" s="113"/>
      <c r="B2966" s="2"/>
      <c r="C2966" s="2"/>
      <c r="D2966" s="2"/>
    </row>
    <row r="2967" spans="1:4" ht="12.75">
      <c r="A2967" s="113"/>
      <c r="B2967" s="2"/>
      <c r="C2967" s="2"/>
      <c r="D2967" s="2"/>
    </row>
    <row r="2968" spans="1:4" ht="12.75">
      <c r="A2968" s="113"/>
      <c r="B2968" s="2"/>
      <c r="C2968" s="2"/>
      <c r="D2968" s="2"/>
    </row>
    <row r="2969" spans="1:4" ht="12.75">
      <c r="A2969" s="113"/>
      <c r="B2969" s="2"/>
      <c r="C2969" s="2"/>
      <c r="D2969" s="2"/>
    </row>
    <row r="2970" spans="1:4" ht="12.75">
      <c r="A2970" s="113"/>
      <c r="B2970" s="2"/>
      <c r="C2970" s="2"/>
      <c r="D2970" s="2"/>
    </row>
    <row r="2971" spans="1:4" ht="12.75">
      <c r="A2971" s="113"/>
      <c r="B2971" s="2"/>
      <c r="C2971" s="2"/>
      <c r="D2971" s="2"/>
    </row>
    <row r="2972" spans="1:4" ht="12.75">
      <c r="A2972" s="113"/>
      <c r="B2972" s="2"/>
      <c r="C2972" s="2"/>
      <c r="D2972" s="2"/>
    </row>
    <row r="2973" spans="1:4" ht="12.75">
      <c r="A2973" s="113"/>
      <c r="B2973" s="2"/>
      <c r="C2973" s="2"/>
      <c r="D2973" s="2"/>
    </row>
    <row r="2974" spans="1:4" ht="12.75">
      <c r="A2974" s="113"/>
      <c r="B2974" s="2"/>
      <c r="C2974" s="2"/>
      <c r="D2974" s="2"/>
    </row>
    <row r="2975" spans="1:4" ht="12.75">
      <c r="A2975" s="113"/>
      <c r="B2975" s="2"/>
      <c r="C2975" s="2"/>
      <c r="D2975" s="2"/>
    </row>
    <row r="2976" spans="1:4" ht="12.75">
      <c r="A2976" s="113"/>
      <c r="B2976" s="2"/>
      <c r="C2976" s="2"/>
      <c r="D2976" s="2"/>
    </row>
    <row r="2977" spans="1:4" ht="12.75">
      <c r="A2977" s="113"/>
      <c r="B2977" s="2"/>
      <c r="C2977" s="2"/>
      <c r="D2977" s="2"/>
    </row>
    <row r="2978" spans="1:4" ht="12.75">
      <c r="A2978" s="113"/>
      <c r="B2978" s="2"/>
      <c r="C2978" s="2"/>
      <c r="D2978" s="2"/>
    </row>
    <row r="2979" spans="1:4" ht="12.75">
      <c r="A2979" s="113"/>
      <c r="B2979" s="2"/>
      <c r="C2979" s="2"/>
      <c r="D2979" s="2"/>
    </row>
    <row r="2980" spans="1:4" ht="12.75">
      <c r="A2980" s="113"/>
      <c r="B2980" s="2"/>
      <c r="C2980" s="2"/>
      <c r="D2980" s="2"/>
    </row>
    <row r="2981" spans="1:4" ht="12.75">
      <c r="A2981" s="113"/>
      <c r="B2981" s="2"/>
      <c r="C2981" s="2"/>
      <c r="D2981" s="2"/>
    </row>
    <row r="2982" spans="1:4" ht="12.75">
      <c r="A2982" s="113"/>
      <c r="B2982" s="2"/>
      <c r="C2982" s="2"/>
      <c r="D2982" s="2"/>
    </row>
    <row r="2983" spans="1:4" ht="12.75">
      <c r="A2983" s="113"/>
      <c r="B2983" s="2"/>
      <c r="C2983" s="2"/>
      <c r="D2983" s="2"/>
    </row>
    <row r="2984" spans="1:4" ht="12.75">
      <c r="A2984" s="113"/>
      <c r="B2984" s="2"/>
      <c r="C2984" s="2"/>
      <c r="D2984" s="2"/>
    </row>
    <row r="2985" spans="1:4" ht="12.75">
      <c r="A2985" s="113"/>
      <c r="B2985" s="2"/>
      <c r="C2985" s="2"/>
      <c r="D2985" s="2"/>
    </row>
    <row r="2986" spans="1:4" ht="12.75">
      <c r="A2986" s="113"/>
      <c r="B2986" s="2"/>
      <c r="C2986" s="2"/>
      <c r="D2986" s="2"/>
    </row>
    <row r="2987" spans="1:4" ht="12.75">
      <c r="A2987" s="113"/>
      <c r="B2987" s="2"/>
      <c r="C2987" s="2"/>
      <c r="D2987" s="2"/>
    </row>
    <row r="2988" spans="1:4" ht="12.75">
      <c r="A2988" s="113"/>
      <c r="B2988" s="2"/>
      <c r="C2988" s="2"/>
      <c r="D2988" s="2"/>
    </row>
    <row r="2989" spans="1:4" ht="12.75">
      <c r="A2989" s="113"/>
      <c r="B2989" s="2"/>
      <c r="C2989" s="2"/>
      <c r="D2989" s="2"/>
    </row>
    <row r="2990" spans="1:4" ht="12.75">
      <c r="A2990" s="113"/>
      <c r="B2990" s="2"/>
      <c r="C2990" s="2"/>
      <c r="D2990" s="2"/>
    </row>
    <row r="2991" spans="1:4" ht="12.75">
      <c r="A2991" s="113"/>
      <c r="B2991" s="2"/>
      <c r="C2991" s="2"/>
      <c r="D2991" s="2"/>
    </row>
    <row r="2992" spans="1:4" ht="12.75">
      <c r="A2992" s="113"/>
      <c r="B2992" s="2"/>
      <c r="C2992" s="2"/>
      <c r="D2992" s="2"/>
    </row>
    <row r="2993" spans="1:4" ht="12.75">
      <c r="A2993" s="113"/>
      <c r="B2993" s="2"/>
      <c r="C2993" s="2"/>
      <c r="D2993" s="2"/>
    </row>
    <row r="2994" spans="1:4" ht="12.75">
      <c r="A2994" s="113"/>
      <c r="B2994" s="2"/>
      <c r="C2994" s="2"/>
      <c r="D2994" s="2"/>
    </row>
    <row r="2995" spans="1:4" ht="12.75">
      <c r="A2995" s="113"/>
      <c r="B2995" s="2"/>
      <c r="C2995" s="2"/>
      <c r="D2995" s="2"/>
    </row>
    <row r="2996" spans="1:4" ht="12.75">
      <c r="A2996" s="113"/>
      <c r="B2996" s="2"/>
      <c r="C2996" s="2"/>
      <c r="D2996" s="2"/>
    </row>
    <row r="2997" spans="1:4" ht="12.75">
      <c r="A2997" s="113"/>
      <c r="B2997" s="2"/>
      <c r="C2997" s="2"/>
      <c r="D2997" s="2"/>
    </row>
    <row r="2998" spans="1:4" ht="12.75">
      <c r="A2998" s="113"/>
      <c r="B2998" s="2"/>
      <c r="C2998" s="2"/>
      <c r="D2998" s="2"/>
    </row>
    <row r="2999" spans="1:4" ht="12.75">
      <c r="A2999" s="113"/>
      <c r="B2999" s="2"/>
      <c r="C2999" s="2"/>
      <c r="D2999" s="2"/>
    </row>
    <row r="3000" spans="1:4" ht="12.75">
      <c r="A3000" s="113"/>
      <c r="B3000" s="2"/>
      <c r="C3000" s="2"/>
      <c r="D3000" s="2"/>
    </row>
    <row r="3001" spans="1:4" ht="12.75">
      <c r="A3001" s="113"/>
      <c r="B3001" s="2"/>
      <c r="C3001" s="2"/>
      <c r="D3001" s="2"/>
    </row>
    <row r="3002" spans="1:4" ht="12.75">
      <c r="A3002" s="113"/>
      <c r="B3002" s="2"/>
      <c r="C3002" s="2"/>
      <c r="D3002" s="2"/>
    </row>
    <row r="3003" spans="1:4" ht="12.75">
      <c r="A3003" s="113"/>
      <c r="B3003" s="2"/>
      <c r="C3003" s="2"/>
      <c r="D3003" s="2"/>
    </row>
    <row r="3004" spans="1:4" ht="12.75">
      <c r="A3004" s="113"/>
      <c r="B3004" s="2"/>
      <c r="C3004" s="2"/>
      <c r="D3004" s="2"/>
    </row>
    <row r="3005" spans="1:4" ht="12.75">
      <c r="A3005" s="113"/>
      <c r="B3005" s="2"/>
      <c r="C3005" s="2"/>
      <c r="D3005" s="2"/>
    </row>
    <row r="3006" spans="1:4" ht="12.75">
      <c r="A3006" s="113"/>
      <c r="B3006" s="2"/>
      <c r="C3006" s="2"/>
      <c r="D3006" s="2"/>
    </row>
    <row r="3007" spans="1:4" ht="12.75">
      <c r="A3007" s="113"/>
      <c r="B3007" s="2"/>
      <c r="C3007" s="2"/>
      <c r="D3007" s="2"/>
    </row>
    <row r="3008" spans="1:4" ht="12.75">
      <c r="A3008" s="113"/>
      <c r="B3008" s="2"/>
      <c r="C3008" s="2"/>
      <c r="D3008" s="2"/>
    </row>
    <row r="3009" spans="1:4" ht="12.75">
      <c r="A3009" s="113"/>
      <c r="B3009" s="2"/>
      <c r="C3009" s="2"/>
      <c r="D3009" s="2"/>
    </row>
    <row r="3010" spans="1:4" ht="12.75">
      <c r="A3010" s="113"/>
      <c r="B3010" s="2"/>
      <c r="C3010" s="2"/>
      <c r="D3010" s="2"/>
    </row>
    <row r="3011" spans="1:4" ht="12.75">
      <c r="A3011" s="113"/>
      <c r="B3011" s="2"/>
      <c r="C3011" s="2"/>
      <c r="D3011" s="2"/>
    </row>
    <row r="3012" spans="1:4" ht="12.75">
      <c r="A3012" s="113"/>
      <c r="B3012" s="2"/>
      <c r="C3012" s="2"/>
      <c r="D3012" s="2"/>
    </row>
    <row r="3013" spans="1:4" ht="12.75">
      <c r="A3013" s="113"/>
      <c r="B3013" s="2"/>
      <c r="C3013" s="2"/>
      <c r="D3013" s="2"/>
    </row>
    <row r="3014" spans="1:4" ht="12.75">
      <c r="A3014" s="113"/>
      <c r="B3014" s="2"/>
      <c r="C3014" s="2"/>
      <c r="D3014" s="2"/>
    </row>
    <row r="3015" spans="1:4" ht="12.75">
      <c r="A3015" s="113"/>
      <c r="B3015" s="2"/>
      <c r="C3015" s="2"/>
      <c r="D3015" s="2"/>
    </row>
    <row r="3016" spans="1:4" ht="12.75">
      <c r="A3016" s="113"/>
      <c r="B3016" s="2"/>
      <c r="C3016" s="2"/>
      <c r="D3016" s="2"/>
    </row>
    <row r="3017" spans="1:4" ht="12.75">
      <c r="A3017" s="113"/>
      <c r="B3017" s="2"/>
      <c r="C3017" s="2"/>
      <c r="D3017" s="2"/>
    </row>
    <row r="3018" spans="1:4" ht="12.75">
      <c r="A3018" s="113"/>
      <c r="B3018" s="2"/>
      <c r="C3018" s="2"/>
      <c r="D3018" s="2"/>
    </row>
    <row r="3019" spans="1:4" ht="12.75">
      <c r="A3019" s="113"/>
      <c r="B3019" s="2"/>
      <c r="C3019" s="2"/>
      <c r="D3019" s="2"/>
    </row>
    <row r="3020" spans="1:4" ht="12.75">
      <c r="A3020" s="113"/>
      <c r="B3020" s="2"/>
      <c r="C3020" s="2"/>
      <c r="D3020" s="2"/>
    </row>
    <row r="3021" spans="1:4" ht="12.75">
      <c r="A3021" s="113"/>
      <c r="B3021" s="2"/>
      <c r="C3021" s="2"/>
      <c r="D3021" s="2"/>
    </row>
    <row r="3022" spans="1:4" ht="12.75">
      <c r="A3022" s="113"/>
      <c r="B3022" s="2"/>
      <c r="C3022" s="2"/>
      <c r="D3022" s="2"/>
    </row>
    <row r="3023" spans="1:4" ht="12.75">
      <c r="A3023" s="113"/>
      <c r="B3023" s="2"/>
      <c r="C3023" s="2"/>
      <c r="D3023" s="2"/>
    </row>
    <row r="3024" spans="1:4" ht="12.75">
      <c r="A3024" s="113"/>
      <c r="B3024" s="2"/>
      <c r="C3024" s="2"/>
      <c r="D3024" s="2"/>
    </row>
    <row r="3025" spans="1:4" ht="12.75">
      <c r="A3025" s="113"/>
      <c r="B3025" s="2"/>
      <c r="C3025" s="2"/>
      <c r="D3025" s="2"/>
    </row>
    <row r="3026" spans="1:4" ht="12.75">
      <c r="A3026" s="113"/>
      <c r="B3026" s="2"/>
      <c r="C3026" s="2"/>
      <c r="D3026" s="2"/>
    </row>
    <row r="3027" spans="1:4" ht="12.75">
      <c r="A3027" s="113"/>
      <c r="B3027" s="2"/>
      <c r="C3027" s="2"/>
      <c r="D3027" s="2"/>
    </row>
    <row r="3028" spans="1:4" ht="12.75">
      <c r="A3028" s="113"/>
      <c r="B3028" s="2"/>
      <c r="C3028" s="2"/>
      <c r="D3028" s="2"/>
    </row>
    <row r="3029" spans="1:4" ht="12.75">
      <c r="A3029" s="113"/>
      <c r="B3029" s="2"/>
      <c r="C3029" s="2"/>
      <c r="D3029" s="2"/>
    </row>
    <row r="3030" spans="1:4" ht="12.75">
      <c r="A3030" s="113"/>
      <c r="B3030" s="2"/>
      <c r="C3030" s="2"/>
      <c r="D3030" s="2"/>
    </row>
    <row r="3031" spans="1:4" ht="12.75">
      <c r="A3031" s="113"/>
      <c r="B3031" s="2"/>
      <c r="C3031" s="2"/>
      <c r="D3031" s="2"/>
    </row>
    <row r="3032" spans="1:4" ht="12.75">
      <c r="A3032" s="113"/>
      <c r="B3032" s="2"/>
      <c r="C3032" s="2"/>
      <c r="D3032" s="2"/>
    </row>
    <row r="3033" spans="1:4" ht="12.75">
      <c r="A3033" s="113"/>
      <c r="B3033" s="2"/>
      <c r="C3033" s="2"/>
      <c r="D3033" s="2"/>
    </row>
    <row r="3034" spans="1:4" ht="12.75">
      <c r="A3034" s="113"/>
      <c r="B3034" s="2"/>
      <c r="C3034" s="2"/>
      <c r="D3034" s="2"/>
    </row>
    <row r="3035" spans="1:4" ht="12.75">
      <c r="A3035" s="113"/>
      <c r="B3035" s="2"/>
      <c r="C3035" s="2"/>
      <c r="D3035" s="2"/>
    </row>
    <row r="3036" spans="1:4" ht="12.75">
      <c r="A3036" s="113"/>
      <c r="B3036" s="2"/>
      <c r="C3036" s="2"/>
      <c r="D3036" s="2"/>
    </row>
    <row r="3037" spans="1:4" ht="12.75">
      <c r="A3037" s="113"/>
      <c r="B3037" s="2"/>
      <c r="C3037" s="2"/>
      <c r="D3037" s="2"/>
    </row>
    <row r="3038" spans="1:4" ht="12.75">
      <c r="A3038" s="113"/>
      <c r="B3038" s="2"/>
      <c r="C3038" s="2"/>
      <c r="D3038" s="2"/>
    </row>
    <row r="3039" spans="1:4" ht="12.75">
      <c r="A3039" s="113"/>
      <c r="B3039" s="2"/>
      <c r="C3039" s="2"/>
      <c r="D3039" s="2"/>
    </row>
    <row r="3040" spans="1:4" ht="12.75">
      <c r="A3040" s="113"/>
      <c r="B3040" s="2"/>
      <c r="C3040" s="2"/>
      <c r="D3040" s="2"/>
    </row>
    <row r="3041" spans="1:4" ht="12.75">
      <c r="A3041" s="113"/>
      <c r="B3041" s="2"/>
      <c r="C3041" s="2"/>
      <c r="D3041" s="2"/>
    </row>
    <row r="3042" spans="1:4" ht="12.75">
      <c r="A3042" s="113"/>
      <c r="B3042" s="2"/>
      <c r="C3042" s="2"/>
      <c r="D3042" s="2"/>
    </row>
    <row r="3043" spans="1:4" ht="12.75">
      <c r="A3043" s="113"/>
      <c r="B3043" s="2"/>
      <c r="C3043" s="2"/>
      <c r="D3043" s="2"/>
    </row>
    <row r="3044" spans="1:4" ht="12.75">
      <c r="A3044" s="113"/>
      <c r="B3044" s="2"/>
      <c r="C3044" s="2"/>
      <c r="D3044" s="2"/>
    </row>
    <row r="3045" spans="1:4" ht="12.75">
      <c r="A3045" s="113"/>
      <c r="B3045" s="2"/>
      <c r="C3045" s="2"/>
      <c r="D3045" s="2"/>
    </row>
    <row r="3046" spans="1:4" ht="12.75">
      <c r="A3046" s="113"/>
      <c r="B3046" s="2"/>
      <c r="C3046" s="2"/>
      <c r="D3046" s="2"/>
    </row>
    <row r="3047" spans="1:4" ht="12.75">
      <c r="A3047" s="113"/>
      <c r="B3047" s="2"/>
      <c r="C3047" s="2"/>
      <c r="D3047" s="2"/>
    </row>
    <row r="3048" spans="1:4" ht="12.75">
      <c r="A3048" s="113"/>
      <c r="B3048" s="2"/>
      <c r="C3048" s="2"/>
      <c r="D3048" s="2"/>
    </row>
    <row r="3049" spans="1:4" ht="12.75">
      <c r="A3049" s="113"/>
      <c r="B3049" s="2"/>
      <c r="C3049" s="2"/>
      <c r="D3049" s="2"/>
    </row>
    <row r="3050" spans="1:4" ht="12.75">
      <c r="A3050" s="113"/>
      <c r="B3050" s="2"/>
      <c r="C3050" s="2"/>
      <c r="D3050" s="2"/>
    </row>
    <row r="3051" spans="1:4" ht="12.75">
      <c r="A3051" s="113"/>
      <c r="B3051" s="2"/>
      <c r="C3051" s="2"/>
      <c r="D3051" s="2"/>
    </row>
    <row r="3052" spans="1:4" ht="12.75">
      <c r="A3052" s="113"/>
      <c r="B3052" s="2"/>
      <c r="C3052" s="2"/>
      <c r="D3052" s="2"/>
    </row>
    <row r="3053" spans="1:4" ht="12.75">
      <c r="A3053" s="113"/>
      <c r="B3053" s="2"/>
      <c r="C3053" s="2"/>
      <c r="D3053" s="2"/>
    </row>
    <row r="3054" spans="1:4" ht="12.75">
      <c r="A3054" s="113"/>
      <c r="B3054" s="2"/>
      <c r="C3054" s="2"/>
      <c r="D3054" s="2"/>
    </row>
    <row r="3055" spans="1:4" ht="12.75">
      <c r="A3055" s="113"/>
      <c r="B3055" s="2"/>
      <c r="C3055" s="2"/>
      <c r="D3055" s="2"/>
    </row>
    <row r="3056" spans="1:4" ht="12.75">
      <c r="A3056" s="113"/>
      <c r="B3056" s="2"/>
      <c r="C3056" s="2"/>
      <c r="D3056" s="2"/>
    </row>
    <row r="3057" spans="1:4" ht="12.75">
      <c r="A3057" s="113"/>
      <c r="B3057" s="2"/>
      <c r="C3057" s="2"/>
      <c r="D3057" s="2"/>
    </row>
    <row r="3058" spans="1:4" ht="12.75">
      <c r="A3058" s="113"/>
      <c r="B3058" s="2"/>
      <c r="C3058" s="2"/>
      <c r="D3058" s="2"/>
    </row>
    <row r="3059" spans="1:4" ht="12.75">
      <c r="A3059" s="113"/>
      <c r="B3059" s="2"/>
      <c r="C3059" s="2"/>
      <c r="D3059" s="2"/>
    </row>
    <row r="3060" spans="1:4" ht="12.75">
      <c r="A3060" s="113"/>
      <c r="B3060" s="2"/>
      <c r="C3060" s="2"/>
      <c r="D3060" s="2"/>
    </row>
    <row r="3061" spans="1:4" ht="12.75">
      <c r="A3061" s="113"/>
      <c r="B3061" s="2"/>
      <c r="C3061" s="2"/>
      <c r="D3061" s="2"/>
    </row>
    <row r="3062" spans="1:4" ht="12.75">
      <c r="A3062" s="113"/>
      <c r="B3062" s="2"/>
      <c r="C3062" s="2"/>
      <c r="D3062" s="2"/>
    </row>
    <row r="3063" spans="1:4" ht="12.75">
      <c r="A3063" s="113"/>
      <c r="B3063" s="2"/>
      <c r="C3063" s="2"/>
      <c r="D3063" s="2"/>
    </row>
    <row r="3064" spans="1:4" ht="12.75">
      <c r="A3064" s="113"/>
      <c r="B3064" s="2"/>
      <c r="C3064" s="2"/>
      <c r="D3064" s="2"/>
    </row>
    <row r="3065" spans="1:4" ht="12.75">
      <c r="A3065" s="113"/>
      <c r="B3065" s="2"/>
      <c r="C3065" s="2"/>
      <c r="D3065" s="2"/>
    </row>
    <row r="3066" spans="1:4" ht="12.75">
      <c r="A3066" s="113"/>
      <c r="B3066" s="2"/>
      <c r="C3066" s="2"/>
      <c r="D3066" s="2"/>
    </row>
    <row r="3067" spans="1:4" ht="12.75">
      <c r="A3067" s="113"/>
      <c r="B3067" s="2"/>
      <c r="C3067" s="2"/>
      <c r="D3067" s="2"/>
    </row>
    <row r="3068" spans="1:4" ht="12.75">
      <c r="A3068" s="113"/>
      <c r="B3068" s="2"/>
      <c r="C3068" s="2"/>
      <c r="D3068" s="2"/>
    </row>
    <row r="3069" spans="1:4" ht="12.75">
      <c r="A3069" s="113"/>
      <c r="B3069" s="2"/>
      <c r="C3069" s="2"/>
      <c r="D3069" s="2"/>
    </row>
    <row r="3070" spans="1:4" ht="12.75">
      <c r="A3070" s="113"/>
      <c r="B3070" s="2"/>
      <c r="C3070" s="2"/>
      <c r="D3070" s="2"/>
    </row>
    <row r="3071" spans="1:4" ht="12.75">
      <c r="A3071" s="113"/>
      <c r="B3071" s="2"/>
      <c r="C3071" s="2"/>
      <c r="D3071" s="2"/>
    </row>
    <row r="3072" spans="1:4" ht="12.75">
      <c r="A3072" s="113"/>
      <c r="B3072" s="2"/>
      <c r="C3072" s="2"/>
      <c r="D3072" s="2"/>
    </row>
    <row r="3073" spans="1:4" ht="12.75">
      <c r="A3073" s="113"/>
      <c r="B3073" s="2"/>
      <c r="C3073" s="2"/>
      <c r="D3073" s="2"/>
    </row>
    <row r="3074" spans="1:4" ht="12.75">
      <c r="A3074" s="113"/>
      <c r="B3074" s="2"/>
      <c r="C3074" s="2"/>
      <c r="D3074" s="2"/>
    </row>
    <row r="3075" spans="1:4" ht="12.75">
      <c r="A3075" s="113"/>
      <c r="B3075" s="2"/>
      <c r="C3075" s="2"/>
      <c r="D3075" s="2"/>
    </row>
    <row r="3076" spans="1:4" ht="12.75">
      <c r="A3076" s="113"/>
      <c r="B3076" s="2"/>
      <c r="C3076" s="2"/>
      <c r="D3076" s="2"/>
    </row>
    <row r="3077" spans="1:4" ht="12.75">
      <c r="A3077" s="113"/>
      <c r="B3077" s="2"/>
      <c r="C3077" s="2"/>
      <c r="D3077" s="2"/>
    </row>
    <row r="3078" spans="1:4" ht="12.75">
      <c r="A3078" s="113"/>
      <c r="B3078" s="2"/>
      <c r="C3078" s="2"/>
      <c r="D3078" s="2"/>
    </row>
    <row r="3079" spans="1:4" ht="12.75">
      <c r="A3079" s="113"/>
      <c r="B3079" s="2"/>
      <c r="C3079" s="2"/>
      <c r="D3079" s="2"/>
    </row>
    <row r="3080" spans="1:4" ht="12.75">
      <c r="A3080" s="113"/>
      <c r="B3080" s="2"/>
      <c r="C3080" s="2"/>
      <c r="D3080" s="2"/>
    </row>
    <row r="3081" spans="1:4" ht="12.75">
      <c r="A3081" s="113"/>
      <c r="B3081" s="2"/>
      <c r="C3081" s="2"/>
      <c r="D3081" s="2"/>
    </row>
    <row r="3082" spans="1:4" ht="12.75">
      <c r="A3082" s="113"/>
      <c r="B3082" s="2"/>
      <c r="C3082" s="2"/>
      <c r="D3082" s="2"/>
    </row>
    <row r="3083" spans="1:4" ht="12.75">
      <c r="A3083" s="113"/>
      <c r="B3083" s="2"/>
      <c r="C3083" s="2"/>
      <c r="D3083" s="2"/>
    </row>
    <row r="3084" spans="1:4" ht="12.75">
      <c r="A3084" s="113"/>
      <c r="B3084" s="2"/>
      <c r="C3084" s="2"/>
      <c r="D3084" s="2"/>
    </row>
    <row r="3085" spans="1:4" ht="12.75">
      <c r="A3085" s="113"/>
      <c r="B3085" s="2"/>
      <c r="C3085" s="2"/>
      <c r="D3085" s="2"/>
    </row>
    <row r="3086" spans="1:4" ht="12.75">
      <c r="A3086" s="113"/>
      <c r="B3086" s="2"/>
      <c r="C3086" s="2"/>
      <c r="D3086" s="2"/>
    </row>
    <row r="3087" spans="1:4" ht="12.75">
      <c r="A3087" s="113"/>
      <c r="B3087" s="2"/>
      <c r="C3087" s="2"/>
      <c r="D3087" s="2"/>
    </row>
    <row r="3088" spans="1:4" ht="12.75">
      <c r="A3088" s="113"/>
      <c r="B3088" s="2"/>
      <c r="C3088" s="2"/>
      <c r="D3088" s="2"/>
    </row>
    <row r="3089" spans="1:4" ht="12.75">
      <c r="A3089" s="113"/>
      <c r="B3089" s="2"/>
      <c r="C3089" s="2"/>
      <c r="D3089" s="2"/>
    </row>
    <row r="3090" spans="1:4" ht="12.75">
      <c r="A3090" s="113"/>
      <c r="B3090" s="2"/>
      <c r="C3090" s="2"/>
      <c r="D3090" s="2"/>
    </row>
    <row r="3091" spans="1:4" ht="12.75">
      <c r="A3091" s="113"/>
      <c r="B3091" s="2"/>
      <c r="C3091" s="2"/>
      <c r="D3091" s="2"/>
    </row>
    <row r="3092" spans="1:4" ht="12.75">
      <c r="A3092" s="113"/>
      <c r="B3092" s="2"/>
      <c r="C3092" s="2"/>
      <c r="D3092" s="2"/>
    </row>
    <row r="3093" spans="1:4" ht="12.75">
      <c r="A3093" s="113"/>
      <c r="B3093" s="2"/>
      <c r="C3093" s="2"/>
      <c r="D3093" s="2"/>
    </row>
    <row r="3094" spans="1:4" ht="12.75">
      <c r="A3094" s="113"/>
      <c r="B3094" s="2"/>
      <c r="C3094" s="2"/>
      <c r="D3094" s="2"/>
    </row>
    <row r="3095" spans="1:4" ht="12.75">
      <c r="A3095" s="113"/>
      <c r="B3095" s="2"/>
      <c r="C3095" s="2"/>
      <c r="D3095" s="2"/>
    </row>
    <row r="3096" spans="1:4" ht="12.75">
      <c r="A3096" s="113"/>
      <c r="B3096" s="2"/>
      <c r="C3096" s="2"/>
      <c r="D3096" s="2"/>
    </row>
    <row r="3097" spans="1:4" ht="12.75">
      <c r="A3097" s="113"/>
      <c r="B3097" s="2"/>
      <c r="C3097" s="2"/>
      <c r="D3097" s="2"/>
    </row>
    <row r="3098" spans="1:4" ht="12.75">
      <c r="A3098" s="113"/>
      <c r="B3098" s="2"/>
      <c r="C3098" s="2"/>
      <c r="D3098" s="2"/>
    </row>
    <row r="3099" spans="1:4" ht="12.75">
      <c r="A3099" s="113"/>
      <c r="B3099" s="2"/>
      <c r="C3099" s="2"/>
      <c r="D3099" s="2"/>
    </row>
    <row r="3100" spans="1:4" ht="12.75">
      <c r="A3100" s="113"/>
      <c r="B3100" s="2"/>
      <c r="C3100" s="2"/>
      <c r="D3100" s="2"/>
    </row>
    <row r="3101" spans="1:4" ht="12.75">
      <c r="A3101" s="113"/>
      <c r="B3101" s="2"/>
      <c r="C3101" s="2"/>
      <c r="D3101" s="2"/>
    </row>
    <row r="3102" spans="1:4" ht="12.75">
      <c r="A3102" s="113"/>
      <c r="B3102" s="2"/>
      <c r="C3102" s="2"/>
      <c r="D3102" s="2"/>
    </row>
    <row r="3103" spans="1:4" ht="12.75">
      <c r="A3103" s="113"/>
      <c r="B3103" s="2"/>
      <c r="C3103" s="2"/>
      <c r="D3103" s="2"/>
    </row>
    <row r="3104" spans="1:4" ht="12.75">
      <c r="A3104" s="113"/>
      <c r="B3104" s="2"/>
      <c r="C3104" s="2"/>
      <c r="D3104" s="2"/>
    </row>
    <row r="3105" spans="1:4" ht="12.75">
      <c r="A3105" s="113"/>
      <c r="B3105" s="2"/>
      <c r="C3105" s="2"/>
      <c r="D3105" s="2"/>
    </row>
    <row r="3106" spans="1:4" ht="12.75">
      <c r="A3106" s="113"/>
      <c r="B3106" s="2"/>
      <c r="C3106" s="2"/>
      <c r="D3106" s="2"/>
    </row>
    <row r="3107" spans="1:4" ht="12.75">
      <c r="A3107" s="113"/>
      <c r="B3107" s="2"/>
      <c r="C3107" s="2"/>
      <c r="D3107" s="2"/>
    </row>
    <row r="3108" spans="1:4" ht="12.75">
      <c r="A3108" s="113"/>
      <c r="B3108" s="2"/>
      <c r="C3108" s="2"/>
      <c r="D3108" s="2"/>
    </row>
    <row r="3109" spans="1:4" ht="12.75">
      <c r="A3109" s="113"/>
      <c r="B3109" s="2"/>
      <c r="C3109" s="2"/>
      <c r="D3109" s="2"/>
    </row>
    <row r="3110" spans="1:4" ht="12.75">
      <c r="A3110" s="113"/>
      <c r="B3110" s="2"/>
      <c r="C3110" s="2"/>
      <c r="D3110" s="2"/>
    </row>
    <row r="3111" spans="1:4" ht="12.75">
      <c r="A3111" s="113"/>
      <c r="B3111" s="2"/>
      <c r="C3111" s="2"/>
      <c r="D3111" s="2"/>
    </row>
    <row r="3112" spans="1:4" ht="12.75">
      <c r="A3112" s="113"/>
      <c r="B3112" s="2"/>
      <c r="C3112" s="2"/>
      <c r="D3112" s="2"/>
    </row>
    <row r="3113" spans="1:4" ht="12.75">
      <c r="A3113" s="113"/>
      <c r="B3113" s="2"/>
      <c r="C3113" s="2"/>
      <c r="D3113" s="2"/>
    </row>
    <row r="3114" spans="1:4" ht="12.75">
      <c r="A3114" s="113"/>
      <c r="B3114" s="2"/>
      <c r="C3114" s="2"/>
      <c r="D3114" s="2"/>
    </row>
    <row r="3115" spans="1:4" ht="12.75">
      <c r="A3115" s="113"/>
      <c r="B3115" s="2"/>
      <c r="C3115" s="2"/>
      <c r="D3115" s="2"/>
    </row>
    <row r="3116" spans="1:4" ht="12.75">
      <c r="A3116" s="113"/>
      <c r="B3116" s="2"/>
      <c r="C3116" s="2"/>
      <c r="D3116" s="2"/>
    </row>
    <row r="3117" spans="1:4" ht="12.75">
      <c r="A3117" s="113"/>
      <c r="B3117" s="2"/>
      <c r="C3117" s="2"/>
      <c r="D3117" s="2"/>
    </row>
    <row r="3118" spans="1:4" ht="12.75">
      <c r="A3118" s="113"/>
      <c r="B3118" s="2"/>
      <c r="C3118" s="2"/>
      <c r="D3118" s="2"/>
    </row>
    <row r="3119" spans="1:4" ht="12.75">
      <c r="A3119" s="113"/>
      <c r="B3119" s="2"/>
      <c r="C3119" s="2"/>
      <c r="D3119" s="2"/>
    </row>
    <row r="3120" spans="1:4" ht="12.75">
      <c r="A3120" s="113"/>
      <c r="B3120" s="2"/>
      <c r="C3120" s="2"/>
      <c r="D3120" s="2"/>
    </row>
    <row r="3121" spans="1:4" ht="12.75">
      <c r="A3121" s="113"/>
      <c r="B3121" s="2"/>
      <c r="C3121" s="2"/>
      <c r="D3121" s="2"/>
    </row>
    <row r="3122" spans="1:4" ht="12.75">
      <c r="A3122" s="113"/>
      <c r="B3122" s="2"/>
      <c r="C3122" s="2"/>
      <c r="D3122" s="2"/>
    </row>
    <row r="3123" spans="1:4" ht="12.75">
      <c r="A3123" s="113"/>
      <c r="B3123" s="2"/>
      <c r="C3123" s="2"/>
      <c r="D3123" s="2"/>
    </row>
    <row r="3124" spans="1:4" ht="12.75">
      <c r="A3124" s="113"/>
      <c r="B3124" s="2"/>
      <c r="C3124" s="2"/>
      <c r="D3124" s="2"/>
    </row>
    <row r="3125" spans="1:4" ht="12.75">
      <c r="A3125" s="113"/>
      <c r="B3125" s="2"/>
      <c r="C3125" s="2"/>
      <c r="D3125" s="2"/>
    </row>
    <row r="3126" spans="1:4" ht="12.75">
      <c r="A3126" s="113"/>
      <c r="B3126" s="2"/>
      <c r="C3126" s="2"/>
      <c r="D3126" s="2"/>
    </row>
    <row r="3127" spans="1:4" ht="12.75">
      <c r="A3127" s="113"/>
      <c r="B3127" s="2"/>
      <c r="C3127" s="2"/>
      <c r="D3127" s="2"/>
    </row>
    <row r="3128" spans="1:4" ht="12.75">
      <c r="A3128" s="113"/>
      <c r="B3128" s="2"/>
      <c r="C3128" s="2"/>
      <c r="D3128" s="2"/>
    </row>
    <row r="3129" spans="1:4" ht="12.75">
      <c r="A3129" s="113"/>
      <c r="B3129" s="2"/>
      <c r="C3129" s="2"/>
      <c r="D3129" s="2"/>
    </row>
    <row r="3130" spans="1:4" ht="12.75">
      <c r="A3130" s="113"/>
      <c r="B3130" s="2"/>
      <c r="C3130" s="2"/>
      <c r="D3130" s="2"/>
    </row>
    <row r="3131" spans="1:4" ht="12.75">
      <c r="A3131" s="113"/>
      <c r="B3131" s="2"/>
      <c r="C3131" s="2"/>
      <c r="D3131" s="2"/>
    </row>
    <row r="3132" spans="1:4" ht="12.75">
      <c r="A3132" s="113"/>
      <c r="B3132" s="2"/>
      <c r="C3132" s="2"/>
      <c r="D3132" s="2"/>
    </row>
    <row r="3133" spans="1:4" ht="12.75">
      <c r="A3133" s="113"/>
      <c r="B3133" s="2"/>
      <c r="C3133" s="2"/>
      <c r="D3133" s="2"/>
    </row>
    <row r="3134" spans="1:4" ht="12.75">
      <c r="A3134" s="113"/>
      <c r="B3134" s="2"/>
      <c r="C3134" s="2"/>
      <c r="D3134" s="2"/>
    </row>
    <row r="3135" spans="1:4" ht="12.75">
      <c r="A3135" s="113"/>
      <c r="B3135" s="2"/>
      <c r="C3135" s="2"/>
      <c r="D3135" s="2"/>
    </row>
    <row r="3136" spans="1:4" ht="12.75">
      <c r="A3136" s="113"/>
      <c r="B3136" s="2"/>
      <c r="C3136" s="2"/>
      <c r="D3136" s="2"/>
    </row>
    <row r="3137" spans="1:4" ht="12.75">
      <c r="A3137" s="113"/>
      <c r="B3137" s="2"/>
      <c r="C3137" s="2"/>
      <c r="D3137" s="2"/>
    </row>
    <row r="3138" spans="1:4" ht="12.75">
      <c r="A3138" s="113"/>
      <c r="B3138" s="2"/>
      <c r="C3138" s="2"/>
      <c r="D3138" s="2"/>
    </row>
    <row r="3139" spans="1:4" ht="12.75">
      <c r="A3139" s="113"/>
      <c r="B3139" s="2"/>
      <c r="C3139" s="2"/>
      <c r="D3139" s="2"/>
    </row>
    <row r="3140" spans="1:4" ht="12.75">
      <c r="A3140" s="113"/>
      <c r="B3140" s="2"/>
      <c r="C3140" s="2"/>
      <c r="D3140" s="2"/>
    </row>
    <row r="3141" spans="1:4" ht="12.75">
      <c r="A3141" s="113"/>
      <c r="B3141" s="2"/>
      <c r="C3141" s="2"/>
      <c r="D3141" s="2"/>
    </row>
    <row r="3142" spans="1:4" ht="12.75">
      <c r="A3142" s="113"/>
      <c r="B3142" s="2"/>
      <c r="C3142" s="2"/>
      <c r="D3142" s="2"/>
    </row>
    <row r="3143" spans="1:4" ht="12.75">
      <c r="A3143" s="113"/>
      <c r="B3143" s="2"/>
      <c r="C3143" s="2"/>
      <c r="D3143" s="2"/>
    </row>
    <row r="3144" spans="1:4" ht="12.75">
      <c r="A3144" s="113"/>
      <c r="B3144" s="2"/>
      <c r="C3144" s="2"/>
      <c r="D3144" s="2"/>
    </row>
    <row r="3145" spans="1:4" ht="12.75">
      <c r="A3145" s="113"/>
      <c r="B3145" s="2"/>
      <c r="C3145" s="2"/>
      <c r="D3145" s="2"/>
    </row>
    <row r="3146" spans="1:4" ht="12.75">
      <c r="A3146" s="113"/>
      <c r="B3146" s="2"/>
      <c r="C3146" s="2"/>
      <c r="D3146" s="2"/>
    </row>
    <row r="3147" spans="1:4" ht="12.75">
      <c r="A3147" s="113"/>
      <c r="B3147" s="2"/>
      <c r="C3147" s="2"/>
      <c r="D3147" s="2"/>
    </row>
    <row r="3148" spans="1:4" ht="12.75">
      <c r="A3148" s="113"/>
      <c r="B3148" s="2"/>
      <c r="C3148" s="2"/>
      <c r="D3148" s="2"/>
    </row>
    <row r="3149" spans="1:4" ht="12.75">
      <c r="A3149" s="113"/>
      <c r="B3149" s="2"/>
      <c r="C3149" s="2"/>
      <c r="D3149" s="2"/>
    </row>
    <row r="3150" spans="1:4" ht="12.75">
      <c r="A3150" s="113"/>
      <c r="B3150" s="2"/>
      <c r="C3150" s="2"/>
      <c r="D3150" s="2"/>
    </row>
    <row r="3151" spans="1:4" ht="12.75">
      <c r="A3151" s="113"/>
      <c r="B3151" s="2"/>
      <c r="C3151" s="2"/>
      <c r="D3151" s="2"/>
    </row>
  </sheetData>
  <conditionalFormatting sqref="A1424:L1424 N1424:Z1424">
    <cfRule type="notContainsBlanks" dxfId="11" priority="1">
      <formula>LEN(TRIM(A1424))&gt;0</formula>
    </cfRule>
  </conditionalFormatting>
  <hyperlinks>
    <hyperlink ref="B2" location="Applicant Info!A1" display="MOD: MATCH WEEK IS UPON US! Congrats to all the future Neurologists! For those SOAP-ing, the best of luck! Please fill out Applicant info tab for (Matched Y/N/SOAP) Data and any info missing. Will run stats later this week. Plz and Thx. (Fixed adding new rows issue)" xr:uid="{00000000-0004-0000-0200-000000000000}"/>
    <hyperlink ref="B29" r:id="rId1" xr:uid="{00000000-0004-0000-0200-000001000000}"/>
    <hyperlink ref="B38" r:id="rId2" xr:uid="{00000000-0004-0000-0200-000002000000}"/>
    <hyperlink ref="B51" r:id="rId3" xr:uid="{00000000-0004-0000-0200-000003000000}"/>
    <hyperlink ref="B54" r:id="rId4" xr:uid="{00000000-0004-0000-0200-000004000000}"/>
    <hyperlink ref="B81" r:id="rId5" xr:uid="{00000000-0004-0000-0200-000005000000}"/>
    <hyperlink ref="B97" r:id="rId6" xr:uid="{00000000-0004-0000-0200-000006000000}"/>
    <hyperlink ref="C100" r:id="rId7" xr:uid="{00000000-0004-0000-0200-000007000000}"/>
    <hyperlink ref="B113" r:id="rId8" xr:uid="{00000000-0004-0000-0200-000008000000}"/>
    <hyperlink ref="B117" r:id="rId9" xr:uid="{00000000-0004-0000-0200-000009000000}"/>
    <hyperlink ref="C131" r:id="rId10" xr:uid="{00000000-0004-0000-0200-00000A000000}"/>
    <hyperlink ref="C149" r:id="rId11" xr:uid="{00000000-0004-0000-0200-00000B000000}"/>
    <hyperlink ref="B167" r:id="rId12" xr:uid="{00000000-0004-0000-0200-00000C000000}"/>
    <hyperlink ref="C167" r:id="rId13" xr:uid="{00000000-0004-0000-0200-00000D000000}"/>
    <hyperlink ref="B172" r:id="rId14" xr:uid="{00000000-0004-0000-0200-00000E000000}"/>
    <hyperlink ref="C174" r:id="rId15" xr:uid="{00000000-0004-0000-0200-00000F000000}"/>
    <hyperlink ref="B175" r:id="rId16" xr:uid="{00000000-0004-0000-0200-000010000000}"/>
    <hyperlink ref="B177" r:id="rId17" xr:uid="{00000000-0004-0000-0200-000011000000}"/>
    <hyperlink ref="C194" r:id="rId18" xr:uid="{00000000-0004-0000-0200-000012000000}"/>
    <hyperlink ref="B224" r:id="rId19" xr:uid="{00000000-0004-0000-0200-000013000000}"/>
    <hyperlink ref="B265" r:id="rId20" xr:uid="{00000000-0004-0000-0200-000014000000}"/>
    <hyperlink ref="B278" r:id="rId21" xr:uid="{00000000-0004-0000-0200-000015000000}"/>
    <hyperlink ref="B283" r:id="rId22" xr:uid="{00000000-0004-0000-0200-000016000000}"/>
    <hyperlink ref="B311" r:id="rId23" xr:uid="{00000000-0004-0000-0200-000017000000}"/>
    <hyperlink ref="B316" r:id="rId24" xr:uid="{00000000-0004-0000-0200-000018000000}"/>
    <hyperlink ref="B319" r:id="rId25" xr:uid="{00000000-0004-0000-0200-000019000000}"/>
    <hyperlink ref="B366" r:id="rId26" xr:uid="{00000000-0004-0000-0200-00001A000000}"/>
    <hyperlink ref="B381" r:id="rId27" xr:uid="{00000000-0004-0000-0200-00001B000000}"/>
    <hyperlink ref="B384" r:id="rId28" xr:uid="{00000000-0004-0000-0200-00001C000000}"/>
    <hyperlink ref="B389" r:id="rId29" xr:uid="{00000000-0004-0000-0200-00001D000000}"/>
    <hyperlink ref="B401" r:id="rId30" xr:uid="{00000000-0004-0000-0200-00001E000000}"/>
    <hyperlink ref="C426" r:id="rId31" location="!/vizhome/ChartingOutcomes2020/ChartingOutcomes" xr:uid="{00000000-0004-0000-0200-00001F000000}"/>
    <hyperlink ref="B433" location="Applicant Info!A1" display="MOD: Hey peeps - now that interview season is over and ROLs are rolling in, please take some time to fill out the Applicant info sheet! Data will help us see how the usual yield is for interviews and esp to compare this year with priors. Please update your scores to the score not a range (232 vs. 230s) and your total number of INVITEs - there's now a column for cancelled as well. Thanks so much! Would love to run some analyses as I bide the rest of my time lol " xr:uid="{00000000-0004-0000-0200-000020000000}"/>
    <hyperlink ref="B440" r:id="rId32" xr:uid="{00000000-0004-0000-0200-000021000000}"/>
    <hyperlink ref="B453" r:id="rId33" xr:uid="{00000000-0004-0000-0200-000022000000}"/>
    <hyperlink ref="B461" r:id="rId34" xr:uid="{00000000-0004-0000-0200-000023000000}"/>
    <hyperlink ref="C480" r:id="rId35" xr:uid="{00000000-0004-0000-0200-000024000000}"/>
    <hyperlink ref="B488" r:id="rId36" xr:uid="{00000000-0004-0000-0200-000025000000}"/>
    <hyperlink ref="B489" r:id="rId37" xr:uid="{00000000-0004-0000-0200-000026000000}"/>
    <hyperlink ref="C499" r:id="rId38" xr:uid="{00000000-0004-0000-0200-000027000000}"/>
    <hyperlink ref="D502" r:id="rId39" xr:uid="{00000000-0004-0000-0200-000028000000}"/>
    <hyperlink ref="B550" r:id="rId40" xr:uid="{00000000-0004-0000-0200-000029000000}"/>
    <hyperlink ref="B552" r:id="rId41" xr:uid="{00000000-0004-0000-0200-00002A000000}"/>
    <hyperlink ref="C552" r:id="rId42" xr:uid="{00000000-0004-0000-0200-00002B000000}"/>
    <hyperlink ref="C558" r:id="rId43" xr:uid="{00000000-0004-0000-0200-00002C000000}"/>
    <hyperlink ref="B562" r:id="rId44" xr:uid="{00000000-0004-0000-0200-00002D000000}"/>
    <hyperlink ref="B580" r:id="rId45" xr:uid="{00000000-0004-0000-0200-00002E000000}"/>
    <hyperlink ref="B581" r:id="rId46" xr:uid="{00000000-0004-0000-0200-00002F000000}"/>
    <hyperlink ref="D581" r:id="rId47" location="BP0eOYc" xr:uid="{00000000-0004-0000-0200-000030000000}"/>
    <hyperlink ref="B598" r:id="rId48" xr:uid="{00000000-0004-0000-0200-000031000000}"/>
    <hyperlink ref="B624" r:id="rId49" location="gid=0" xr:uid="{00000000-0004-0000-0200-000032000000}"/>
    <hyperlink ref="B656" r:id="rId50" xr:uid="{00000000-0004-0000-0200-000033000000}"/>
    <hyperlink ref="B673" r:id="rId51" xr:uid="{00000000-0004-0000-0200-000034000000}"/>
    <hyperlink ref="B683" r:id="rId52" xr:uid="{00000000-0004-0000-0200-000035000000}"/>
    <hyperlink ref="C695" r:id="rId53" xr:uid="{00000000-0004-0000-0200-000036000000}"/>
    <hyperlink ref="B697" r:id="rId54" xr:uid="{00000000-0004-0000-0200-000037000000}"/>
    <hyperlink ref="B698" r:id="rId55" xr:uid="{00000000-0004-0000-0200-000038000000}"/>
    <hyperlink ref="B743" r:id="rId56" xr:uid="{00000000-0004-0000-0200-000039000000}"/>
    <hyperlink ref="B745" r:id="rId57" xr:uid="{00000000-0004-0000-0200-00003A000000}"/>
    <hyperlink ref="C759" r:id="rId58" xr:uid="{00000000-0004-0000-0200-00003B000000}"/>
    <hyperlink ref="B788" r:id="rId59" xr:uid="{00000000-0004-0000-0200-00003C000000}"/>
    <hyperlink ref="B793" r:id="rId60" xr:uid="{00000000-0004-0000-0200-00003D000000}"/>
    <hyperlink ref="B808" r:id="rId61" xr:uid="{00000000-0004-0000-0200-00003E000000}"/>
    <hyperlink ref="B859" r:id="rId62" xr:uid="{00000000-0004-0000-0200-00003F000000}"/>
    <hyperlink ref="B891" r:id="rId63" location="!/vizhome/ChartingOutcomes2020/ChartingOutcomes" xr:uid="{00000000-0004-0000-0200-000040000000}"/>
    <hyperlink ref="C905" r:id="rId64" xr:uid="{00000000-0004-0000-0200-000041000000}"/>
    <hyperlink ref="C913" location="IV Program Impressions!E158" display="Hey beautiful people! Could anyone please update the structure of the interview with more details?" xr:uid="{00000000-0004-0000-0200-000042000000}"/>
    <hyperlink ref="C929" r:id="rId65" location="gid=0" xr:uid="{00000000-0004-0000-0200-000043000000}"/>
    <hyperlink ref="B935" r:id="rId66" xr:uid="{00000000-0004-0000-0200-000044000000}"/>
    <hyperlink ref="C948" r:id="rId67" location="gid=1072435766&amp;range=A2" xr:uid="{00000000-0004-0000-0200-000045000000}"/>
    <hyperlink ref="C960" r:id="rId68" location="gid=1072435766&amp;range=A2" xr:uid="{00000000-0004-0000-0200-000046000000}"/>
    <hyperlink ref="C1042" r:id="rId69" xr:uid="{00000000-0004-0000-0200-000047000000}"/>
    <hyperlink ref="B1060" r:id="rId70" xr:uid="{00000000-0004-0000-0200-000048000000}"/>
    <hyperlink ref="B1067" r:id="rId71" xr:uid="{00000000-0004-0000-0200-000049000000}"/>
    <hyperlink ref="C1067" r:id="rId72" xr:uid="{00000000-0004-0000-0200-00004A000000}"/>
    <hyperlink ref="B1117" r:id="rId73" xr:uid="{00000000-0004-0000-0200-00004B000000}"/>
    <hyperlink ref="B1121" r:id="rId74" location="!/vizhome/ChartingOutcomes2020/ChartingOutcomes" xr:uid="{00000000-0004-0000-0200-00004C000000}"/>
    <hyperlink ref="B1187" r:id="rId75" xr:uid="{00000000-0004-0000-0200-00004D000000}"/>
    <hyperlink ref="C1202" location="Rank Lists!A1" display="https://docs.google.com/spreadsheets/d/1Oqdu7Z5CWKqgUq2dm0c4R9YvKIl7KR17U3fV0nAtGrc/edit#gid=177410793" xr:uid="{00000000-0004-0000-0200-00004E000000}"/>
    <hyperlink ref="C1203" r:id="rId76" location="gid=0" xr:uid="{00000000-0004-0000-0200-00004F000000}"/>
    <hyperlink ref="B1212" r:id="rId77" xr:uid="{00000000-0004-0000-0200-000050000000}"/>
    <hyperlink ref="D1212" r:id="rId78" xr:uid="{00000000-0004-0000-0200-000051000000}"/>
    <hyperlink ref="B1272" r:id="rId79" xr:uid="{00000000-0004-0000-0200-000052000000}"/>
    <hyperlink ref="C1288" location="M3M4PGYs Program Impressions!A1" display="M3/M4/PGYs Program Impressions" xr:uid="{00000000-0004-0000-0200-000053000000}"/>
    <hyperlink ref="B1308" r:id="rId80" xr:uid="{00000000-0004-0000-0200-000054000000}"/>
    <hyperlink ref="C1310" r:id="rId81" location="gid=0" xr:uid="{00000000-0004-0000-0200-000055000000}"/>
    <hyperlink ref="C1321" r:id="rId82" xr:uid="{00000000-0004-0000-0200-000056000000}"/>
    <hyperlink ref="C1327" r:id="rId83" xr:uid="{00000000-0004-0000-0200-000057000000}"/>
    <hyperlink ref="D1365" r:id="rId84" xr:uid="{00000000-0004-0000-0200-000058000000}"/>
    <hyperlink ref="D1394" r:id="rId85" xr:uid="{00000000-0004-0000-0200-000059000000}"/>
    <hyperlink ref="C1399" r:id="rId86" location="gid=0" xr:uid="{00000000-0004-0000-0200-00005A000000}"/>
    <hyperlink ref="C1401" r:id="rId87" xr:uid="{00000000-0004-0000-0200-00005B000000}"/>
    <hyperlink ref="B1431" r:id="rId88" location="!/vizhome/ChartingOutcomes2020/ChartingOutcomes" xr:uid="{00000000-0004-0000-0200-00005C000000}"/>
    <hyperlink ref="B1434" r:id="rId89" xr:uid="{00000000-0004-0000-0200-00005D000000}"/>
    <hyperlink ref="B1521" r:id="rId90" xr:uid="{00000000-0004-0000-0200-00005E000000}"/>
    <hyperlink ref="C1554" r:id="rId91" xr:uid="{00000000-0004-0000-0200-00005F000000}"/>
    <hyperlink ref="C1561" location="2018-2019 Final IV Impressions!A1" display="2018-2019 Final IV Impressions " xr:uid="{00000000-0004-0000-0200-000060000000}"/>
    <hyperlink ref="E1561" r:id="rId92" xr:uid="{00000000-0004-0000-0200-000061000000}"/>
    <hyperlink ref="C1565" r:id="rId93" xr:uid="{00000000-0004-0000-0200-000062000000}"/>
    <hyperlink ref="G1590" r:id="rId94" xr:uid="{00000000-0004-0000-0200-000063000000}"/>
    <hyperlink ref="B1679" r:id="rId95" xr:uid="{00000000-0004-0000-0200-000064000000}"/>
    <hyperlink ref="B1690" r:id="rId96" xr:uid="{00000000-0004-0000-0200-000065000000}"/>
    <hyperlink ref="C1709" r:id="rId97" xr:uid="{00000000-0004-0000-0200-000066000000}"/>
    <hyperlink ref="B1719" r:id="rId98" xr:uid="{00000000-0004-0000-0200-000067000000}"/>
    <hyperlink ref="C1736" r:id="rId99" xr:uid="{00000000-0004-0000-0200-000068000000}"/>
    <hyperlink ref="D1736" r:id="rId100" xr:uid="{00000000-0004-0000-0200-000069000000}"/>
    <hyperlink ref="B1783" r:id="rId101" xr:uid="{00000000-0004-0000-0200-00006A000000}"/>
    <hyperlink ref="B1817" r:id="rId102" xr:uid="{00000000-0004-0000-0200-00006B000000}"/>
    <hyperlink ref="B1820" r:id="rId103" xr:uid="{00000000-0004-0000-0200-00006C000000}"/>
    <hyperlink ref="C1853" r:id="rId104" xr:uid="{00000000-0004-0000-0200-00006D000000}"/>
    <hyperlink ref="C1854" r:id="rId105" xr:uid="{00000000-0004-0000-0200-00006E000000}"/>
    <hyperlink ref="D1883" r:id="rId106" xr:uid="{00000000-0004-0000-0200-00006F000000}"/>
    <hyperlink ref="D1885" r:id="rId107" xr:uid="{00000000-0004-0000-0200-000070000000}"/>
    <hyperlink ref="C1904" r:id="rId108" xr:uid="{00000000-0004-0000-0200-000071000000}"/>
    <hyperlink ref="B1958" r:id="rId109" xr:uid="{00000000-0004-0000-0200-000072000000}"/>
    <hyperlink ref="C1980" r:id="rId110" xr:uid="{00000000-0004-0000-0200-000073000000}"/>
    <hyperlink ref="B1983" r:id="rId111" xr:uid="{00000000-0004-0000-0200-000074000000}"/>
    <hyperlink ref="B1998" r:id="rId112" xr:uid="{00000000-0004-0000-0200-000075000000}"/>
    <hyperlink ref="B1999" r:id="rId113" xr:uid="{00000000-0004-0000-0200-000076000000}"/>
    <hyperlink ref="C2015" r:id="rId114" xr:uid="{00000000-0004-0000-0200-000077000000}"/>
    <hyperlink ref="D2015" r:id="rId115" xr:uid="{00000000-0004-0000-0200-000078000000}"/>
    <hyperlink ref="B2052" r:id="rId116" xr:uid="{00000000-0004-0000-0200-000079000000}"/>
    <hyperlink ref="B2056" r:id="rId117" xr:uid="{00000000-0004-0000-0200-00007A000000}"/>
    <hyperlink ref="C2073" r:id="rId118" location="gid=612588620" xr:uid="{00000000-0004-0000-0200-00007B000000}"/>
    <hyperlink ref="B2094" r:id="rId119" xr:uid="{00000000-0004-0000-0200-00007C000000}"/>
    <hyperlink ref="C2094" r:id="rId120" xr:uid="{00000000-0004-0000-0200-00007D000000}"/>
    <hyperlink ref="C2109" r:id="rId121" xr:uid="{00000000-0004-0000-0200-00007E000000}"/>
    <hyperlink ref="B2117" r:id="rId122" xr:uid="{00000000-0004-0000-0200-00007F000000}"/>
    <hyperlink ref="C2118" r:id="rId123" xr:uid="{00000000-0004-0000-0200-000080000000}"/>
    <hyperlink ref="B2130" r:id="rId124" xr:uid="{00000000-0004-0000-0200-000081000000}"/>
    <hyperlink ref="B2152" r:id="rId125" xr:uid="{00000000-0004-0000-0200-000082000000}"/>
    <hyperlink ref="C2153" r:id="rId126" xr:uid="{00000000-0004-0000-0200-000083000000}"/>
    <hyperlink ref="B2154" r:id="rId127" xr:uid="{00000000-0004-0000-0200-000084000000}"/>
    <hyperlink ref="B2162" r:id="rId128" xr:uid="{00000000-0004-0000-0200-000085000000}"/>
    <hyperlink ref="D2165" r:id="rId129" xr:uid="{00000000-0004-0000-0200-000086000000}"/>
    <hyperlink ref="B2166" r:id="rId130" xr:uid="{00000000-0004-0000-0200-000087000000}"/>
    <hyperlink ref="D2168" r:id="rId131" location="gid=1059499549" xr:uid="{00000000-0004-0000-0200-000088000000}"/>
    <hyperlink ref="C2173" r:id="rId132" xr:uid="{00000000-0004-0000-0200-000089000000}"/>
    <hyperlink ref="D2173" r:id="rId133" location="gid=965299312" xr:uid="{00000000-0004-0000-0200-00008A000000}"/>
    <hyperlink ref="B2175" r:id="rId134" xr:uid="{00000000-0004-0000-0200-00008B000000}"/>
    <hyperlink ref="B2177" r:id="rId135" xr:uid="{00000000-0004-0000-0200-00008C000000}"/>
    <hyperlink ref="B2178" r:id="rId136" xr:uid="{00000000-0004-0000-0200-00008D000000}"/>
  </hyperlinks>
  <printOptions horizontalCentered="1" gridLines="1"/>
  <pageMargins left="0.7" right="0.7" top="0.75" bottom="0.75" header="0" footer="0"/>
  <pageSetup fitToHeight="0" pageOrder="overThenDown" orientation="landscape" cellComments="atEnd"/>
  <drawing r:id="rId13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4A86E8"/>
    <outlinePr summaryBelow="0" summaryRight="0"/>
  </sheetPr>
  <dimension ref="A1:Z100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2578125" defaultRowHeight="15.75" customHeight="1"/>
  <cols>
    <col min="1" max="1" width="19.42578125" customWidth="1"/>
    <col min="2" max="2" width="22.85546875" customWidth="1"/>
    <col min="3" max="3" width="9.42578125" customWidth="1"/>
    <col min="4" max="4" width="11.28515625" customWidth="1"/>
    <col min="5" max="6" width="10" customWidth="1"/>
    <col min="7" max="7" width="9.42578125" customWidth="1"/>
    <col min="8" max="8" width="9.28515625" customWidth="1"/>
    <col min="9" max="9" width="10.140625" customWidth="1"/>
    <col min="10" max="10" width="11.28515625" customWidth="1"/>
    <col min="11" max="11" width="11.140625" customWidth="1"/>
    <col min="12" max="12" width="11.28515625" customWidth="1"/>
    <col min="13" max="14" width="19" customWidth="1"/>
    <col min="15" max="15" width="31.28515625" customWidth="1"/>
    <col min="17" max="26" width="17.5703125" customWidth="1"/>
  </cols>
  <sheetData>
    <row r="1" spans="1:26">
      <c r="A1" s="410" t="s">
        <v>3216</v>
      </c>
      <c r="B1" s="411" t="s">
        <v>3217</v>
      </c>
      <c r="C1" s="412" t="s">
        <v>3218</v>
      </c>
      <c r="D1" s="411" t="s">
        <v>3219</v>
      </c>
      <c r="E1" s="411" t="s">
        <v>3220</v>
      </c>
      <c r="F1" s="411" t="s">
        <v>3221</v>
      </c>
      <c r="G1" s="411" t="s">
        <v>3222</v>
      </c>
      <c r="H1" s="411" t="s">
        <v>3223</v>
      </c>
      <c r="I1" s="411" t="s">
        <v>3224</v>
      </c>
      <c r="J1" s="413" t="s">
        <v>3225</v>
      </c>
      <c r="K1" s="413" t="s">
        <v>3226</v>
      </c>
      <c r="L1" s="414" t="s">
        <v>3227</v>
      </c>
      <c r="M1" s="413" t="s">
        <v>3228</v>
      </c>
      <c r="N1" s="415" t="s">
        <v>3229</v>
      </c>
      <c r="O1" s="416"/>
      <c r="P1" s="416"/>
      <c r="Q1" s="416"/>
      <c r="R1" s="416"/>
      <c r="S1" s="416"/>
      <c r="T1" s="416"/>
      <c r="U1" s="416"/>
      <c r="V1" s="416"/>
      <c r="W1" s="416"/>
      <c r="X1" s="416"/>
      <c r="Y1" s="416"/>
      <c r="Z1" s="416"/>
    </row>
    <row r="2" spans="1:26">
      <c r="A2" s="417" t="s">
        <v>3230</v>
      </c>
      <c r="B2" s="417" t="s">
        <v>3231</v>
      </c>
      <c r="C2" s="418" t="s">
        <v>3232</v>
      </c>
      <c r="D2" s="419">
        <v>21</v>
      </c>
      <c r="E2" s="419">
        <v>7</v>
      </c>
      <c r="F2" s="419">
        <v>7</v>
      </c>
      <c r="G2" s="419">
        <v>8</v>
      </c>
      <c r="H2" s="417"/>
      <c r="I2" s="419">
        <v>3</v>
      </c>
      <c r="J2" s="419">
        <v>1</v>
      </c>
      <c r="K2" s="420"/>
      <c r="L2" s="421">
        <f t="shared" ref="L2:L138" si="0">SUM(D2:J2)</f>
        <v>47</v>
      </c>
      <c r="M2" s="417">
        <f t="shared" ref="M2:M159" si="1">(D2*6)+(E2*5)+(F2*4)+(G2*3)+(H2*2)+(I2*1)+(J2*-5)+(K2*(-6))</f>
        <v>211</v>
      </c>
      <c r="N2" s="422">
        <f t="shared" ref="N2:N159" si="2">M2/L2</f>
        <v>4.4893617021276597</v>
      </c>
      <c r="O2" s="420"/>
      <c r="P2" s="420"/>
      <c r="Q2" s="420"/>
      <c r="R2" s="420"/>
      <c r="S2" s="420"/>
      <c r="T2" s="420"/>
      <c r="U2" s="420"/>
      <c r="V2" s="420"/>
      <c r="W2" s="420"/>
      <c r="X2" s="420"/>
      <c r="Y2" s="420"/>
      <c r="Z2" s="420"/>
    </row>
    <row r="3" spans="1:26">
      <c r="A3" s="423" t="s">
        <v>3233</v>
      </c>
      <c r="B3" s="424" t="s">
        <v>3234</v>
      </c>
      <c r="C3" s="425" t="s">
        <v>3235</v>
      </c>
      <c r="D3" s="423">
        <v>12</v>
      </c>
      <c r="E3" s="423">
        <v>6</v>
      </c>
      <c r="F3" s="423">
        <v>3</v>
      </c>
      <c r="G3" s="423">
        <v>3</v>
      </c>
      <c r="H3" s="423">
        <v>3</v>
      </c>
      <c r="I3" s="423">
        <v>2</v>
      </c>
      <c r="J3" s="423"/>
      <c r="K3" s="426"/>
      <c r="L3" s="427">
        <f t="shared" si="0"/>
        <v>29</v>
      </c>
      <c r="M3" s="424">
        <f t="shared" si="1"/>
        <v>131</v>
      </c>
      <c r="N3" s="428">
        <f t="shared" si="2"/>
        <v>4.5172413793103452</v>
      </c>
      <c r="O3" s="426"/>
      <c r="P3" s="426"/>
      <c r="Q3" s="426"/>
      <c r="R3" s="426"/>
      <c r="S3" s="426"/>
      <c r="T3" s="426"/>
      <c r="U3" s="426"/>
      <c r="V3" s="426"/>
      <c r="W3" s="426"/>
      <c r="X3" s="426"/>
      <c r="Y3" s="426"/>
      <c r="Z3" s="426"/>
    </row>
    <row r="4" spans="1:26">
      <c r="A4" s="417" t="s">
        <v>3236</v>
      </c>
      <c r="B4" s="417" t="s">
        <v>3237</v>
      </c>
      <c r="C4" s="418">
        <v>9</v>
      </c>
      <c r="D4" s="419">
        <v>13</v>
      </c>
      <c r="E4" s="419">
        <v>6</v>
      </c>
      <c r="F4" s="419">
        <v>3</v>
      </c>
      <c r="G4" s="417">
        <v>1</v>
      </c>
      <c r="H4" s="419">
        <v>1</v>
      </c>
      <c r="I4" s="419">
        <v>3</v>
      </c>
      <c r="J4" s="419"/>
      <c r="K4" s="420"/>
      <c r="L4" s="421">
        <f t="shared" si="0"/>
        <v>27</v>
      </c>
      <c r="M4" s="417">
        <f t="shared" si="1"/>
        <v>128</v>
      </c>
      <c r="N4" s="422">
        <f t="shared" si="2"/>
        <v>4.7407407407407405</v>
      </c>
      <c r="O4" s="420"/>
      <c r="P4" s="420"/>
      <c r="Q4" s="420"/>
      <c r="R4" s="420"/>
      <c r="S4" s="420"/>
      <c r="T4" s="420"/>
      <c r="U4" s="420"/>
      <c r="V4" s="420"/>
      <c r="W4" s="420"/>
      <c r="X4" s="420"/>
      <c r="Y4" s="420"/>
      <c r="Z4" s="420"/>
    </row>
    <row r="5" spans="1:26">
      <c r="A5" s="424" t="s">
        <v>3238</v>
      </c>
      <c r="B5" s="424" t="s">
        <v>3239</v>
      </c>
      <c r="C5" s="425">
        <v>6</v>
      </c>
      <c r="D5" s="423">
        <v>15</v>
      </c>
      <c r="E5" s="423">
        <v>6</v>
      </c>
      <c r="F5" s="423">
        <v>4</v>
      </c>
      <c r="G5" s="423">
        <v>3</v>
      </c>
      <c r="H5" s="424"/>
      <c r="I5" s="423">
        <v>5</v>
      </c>
      <c r="J5" s="423"/>
      <c r="K5" s="426"/>
      <c r="L5" s="427">
        <f t="shared" si="0"/>
        <v>33</v>
      </c>
      <c r="M5" s="424">
        <f t="shared" si="1"/>
        <v>150</v>
      </c>
      <c r="N5" s="428">
        <f t="shared" si="2"/>
        <v>4.5454545454545459</v>
      </c>
      <c r="O5" s="426"/>
      <c r="P5" s="426"/>
      <c r="Q5" s="426"/>
      <c r="R5" s="426"/>
      <c r="S5" s="426"/>
      <c r="T5" s="426"/>
      <c r="U5" s="426"/>
      <c r="V5" s="426"/>
      <c r="W5" s="426"/>
      <c r="X5" s="426"/>
      <c r="Y5" s="426"/>
      <c r="Z5" s="426"/>
    </row>
    <row r="6" spans="1:26">
      <c r="A6" s="417" t="s">
        <v>3240</v>
      </c>
      <c r="B6" s="417" t="s">
        <v>3241</v>
      </c>
      <c r="C6" s="429">
        <v>19</v>
      </c>
      <c r="D6" s="419">
        <v>12</v>
      </c>
      <c r="E6" s="419">
        <v>4</v>
      </c>
      <c r="F6" s="419">
        <v>3</v>
      </c>
      <c r="G6" s="419">
        <v>4</v>
      </c>
      <c r="H6" s="419">
        <v>2</v>
      </c>
      <c r="I6" s="419">
        <v>2</v>
      </c>
      <c r="J6" s="417"/>
      <c r="K6" s="420"/>
      <c r="L6" s="421">
        <f t="shared" si="0"/>
        <v>27</v>
      </c>
      <c r="M6" s="417">
        <f t="shared" si="1"/>
        <v>122</v>
      </c>
      <c r="N6" s="422">
        <f t="shared" si="2"/>
        <v>4.5185185185185182</v>
      </c>
      <c r="O6" s="420"/>
      <c r="P6" s="420"/>
      <c r="Q6" s="420"/>
      <c r="R6" s="420"/>
      <c r="S6" s="420"/>
      <c r="T6" s="420"/>
      <c r="U6" s="420"/>
      <c r="V6" s="420"/>
      <c r="W6" s="420"/>
      <c r="X6" s="420"/>
      <c r="Y6" s="420"/>
      <c r="Z6" s="420"/>
    </row>
    <row r="7" spans="1:26">
      <c r="A7" s="424" t="s">
        <v>3242</v>
      </c>
      <c r="B7" s="424" t="s">
        <v>3243</v>
      </c>
      <c r="C7" s="430">
        <v>9</v>
      </c>
      <c r="D7" s="423">
        <v>10</v>
      </c>
      <c r="E7" s="423">
        <v>5</v>
      </c>
      <c r="F7" s="423">
        <v>4</v>
      </c>
      <c r="G7" s="423">
        <v>4</v>
      </c>
      <c r="H7" s="423"/>
      <c r="I7" s="423">
        <v>2</v>
      </c>
      <c r="J7" s="424">
        <v>1</v>
      </c>
      <c r="K7" s="423"/>
      <c r="L7" s="427">
        <f t="shared" si="0"/>
        <v>26</v>
      </c>
      <c r="M7" s="424">
        <f t="shared" si="1"/>
        <v>110</v>
      </c>
      <c r="N7" s="428">
        <f t="shared" si="2"/>
        <v>4.2307692307692308</v>
      </c>
      <c r="O7" s="426"/>
      <c r="P7" s="426"/>
      <c r="Q7" s="426"/>
      <c r="R7" s="426"/>
      <c r="S7" s="426"/>
      <c r="T7" s="426"/>
      <c r="U7" s="426"/>
      <c r="V7" s="426"/>
      <c r="W7" s="426"/>
      <c r="X7" s="426"/>
      <c r="Y7" s="426"/>
      <c r="Z7" s="426"/>
    </row>
    <row r="8" spans="1:26">
      <c r="A8" s="417" t="s">
        <v>3244</v>
      </c>
      <c r="B8" s="417" t="s">
        <v>3245</v>
      </c>
      <c r="C8" s="429">
        <v>7</v>
      </c>
      <c r="D8" s="419">
        <v>12</v>
      </c>
      <c r="E8" s="419">
        <v>2</v>
      </c>
      <c r="F8" s="419">
        <v>3</v>
      </c>
      <c r="G8" s="431">
        <v>4</v>
      </c>
      <c r="H8" s="419">
        <v>4</v>
      </c>
      <c r="I8" s="419">
        <v>4</v>
      </c>
      <c r="J8" s="419"/>
      <c r="K8" s="420"/>
      <c r="L8" s="421">
        <f t="shared" si="0"/>
        <v>29</v>
      </c>
      <c r="M8" s="417">
        <f t="shared" si="1"/>
        <v>118</v>
      </c>
      <c r="N8" s="422">
        <f t="shared" si="2"/>
        <v>4.068965517241379</v>
      </c>
      <c r="O8" s="420"/>
      <c r="P8" s="420"/>
      <c r="Q8" s="420"/>
      <c r="R8" s="420"/>
      <c r="S8" s="420"/>
      <c r="T8" s="420"/>
      <c r="U8" s="420"/>
      <c r="V8" s="420"/>
      <c r="W8" s="420"/>
      <c r="X8" s="420"/>
      <c r="Y8" s="420"/>
      <c r="Z8" s="420"/>
    </row>
    <row r="9" spans="1:26">
      <c r="A9" s="424" t="s">
        <v>3246</v>
      </c>
      <c r="B9" s="424" t="s">
        <v>3247</v>
      </c>
      <c r="C9" s="430">
        <v>8</v>
      </c>
      <c r="D9" s="423">
        <v>9</v>
      </c>
      <c r="E9" s="423">
        <v>7</v>
      </c>
      <c r="F9" s="423">
        <v>3</v>
      </c>
      <c r="G9" s="423">
        <v>1</v>
      </c>
      <c r="H9" s="423">
        <v>3</v>
      </c>
      <c r="I9" s="423">
        <v>2</v>
      </c>
      <c r="J9" s="423"/>
      <c r="K9" s="426"/>
      <c r="L9" s="427">
        <f t="shared" si="0"/>
        <v>25</v>
      </c>
      <c r="M9" s="424">
        <f t="shared" si="1"/>
        <v>112</v>
      </c>
      <c r="N9" s="428">
        <f t="shared" si="2"/>
        <v>4.4800000000000004</v>
      </c>
      <c r="O9" s="426"/>
      <c r="P9" s="426"/>
      <c r="Q9" s="426"/>
      <c r="R9" s="426"/>
      <c r="S9" s="426"/>
      <c r="T9" s="426"/>
      <c r="U9" s="426"/>
      <c r="V9" s="426"/>
      <c r="W9" s="426"/>
      <c r="X9" s="426"/>
      <c r="Y9" s="426"/>
      <c r="Z9" s="426"/>
    </row>
    <row r="10" spans="1:26">
      <c r="A10" s="417" t="s">
        <v>3246</v>
      </c>
      <c r="B10" s="417" t="s">
        <v>3248</v>
      </c>
      <c r="C10" s="429">
        <v>8</v>
      </c>
      <c r="D10" s="419">
        <v>8</v>
      </c>
      <c r="E10" s="419">
        <v>7</v>
      </c>
      <c r="F10" s="419">
        <v>2</v>
      </c>
      <c r="G10" s="419">
        <v>1</v>
      </c>
      <c r="H10" s="419">
        <v>3</v>
      </c>
      <c r="I10" s="419">
        <v>5</v>
      </c>
      <c r="J10" s="420"/>
      <c r="K10" s="420"/>
      <c r="L10" s="421">
        <f t="shared" si="0"/>
        <v>26</v>
      </c>
      <c r="M10" s="417">
        <f t="shared" si="1"/>
        <v>105</v>
      </c>
      <c r="N10" s="422">
        <f t="shared" si="2"/>
        <v>4.0384615384615383</v>
      </c>
      <c r="O10" s="420"/>
      <c r="P10" s="420"/>
      <c r="Q10" s="420"/>
      <c r="R10" s="420"/>
      <c r="S10" s="420"/>
      <c r="T10" s="420"/>
      <c r="U10" s="420"/>
      <c r="V10" s="420"/>
      <c r="W10" s="420"/>
      <c r="X10" s="420"/>
      <c r="Y10" s="420"/>
      <c r="Z10" s="420"/>
    </row>
    <row r="11" spans="1:26">
      <c r="A11" s="424" t="s">
        <v>3249</v>
      </c>
      <c r="B11" s="424" t="s">
        <v>3250</v>
      </c>
      <c r="C11" s="425">
        <v>8</v>
      </c>
      <c r="D11" s="423">
        <v>10</v>
      </c>
      <c r="E11" s="423">
        <v>4</v>
      </c>
      <c r="F11" s="423">
        <v>1</v>
      </c>
      <c r="G11" s="423">
        <v>3</v>
      </c>
      <c r="H11" s="423">
        <v>1</v>
      </c>
      <c r="I11" s="423">
        <v>4</v>
      </c>
      <c r="J11" s="424"/>
      <c r="K11" s="426"/>
      <c r="L11" s="427">
        <f t="shared" si="0"/>
        <v>23</v>
      </c>
      <c r="M11" s="424">
        <f t="shared" si="1"/>
        <v>99</v>
      </c>
      <c r="N11" s="428">
        <f t="shared" si="2"/>
        <v>4.3043478260869561</v>
      </c>
      <c r="O11" s="426"/>
      <c r="P11" s="426"/>
      <c r="Q11" s="426"/>
      <c r="R11" s="426"/>
      <c r="S11" s="426"/>
      <c r="T11" s="426"/>
      <c r="U11" s="426"/>
      <c r="V11" s="426"/>
      <c r="W11" s="426"/>
      <c r="X11" s="426"/>
      <c r="Y11" s="426"/>
      <c r="Z11" s="426"/>
    </row>
    <row r="12" spans="1:26">
      <c r="A12" s="417" t="s">
        <v>3251</v>
      </c>
      <c r="B12" s="417" t="s">
        <v>3252</v>
      </c>
      <c r="C12" s="429" t="s">
        <v>3235</v>
      </c>
      <c r="D12" s="419">
        <v>8</v>
      </c>
      <c r="E12" s="419">
        <v>6</v>
      </c>
      <c r="F12" s="419">
        <v>2</v>
      </c>
      <c r="G12" s="419">
        <v>4</v>
      </c>
      <c r="H12" s="419">
        <v>1</v>
      </c>
      <c r="I12" s="419">
        <v>2</v>
      </c>
      <c r="J12" s="420"/>
      <c r="K12" s="420"/>
      <c r="L12" s="421">
        <f t="shared" si="0"/>
        <v>23</v>
      </c>
      <c r="M12" s="417">
        <f t="shared" si="1"/>
        <v>102</v>
      </c>
      <c r="N12" s="422">
        <f t="shared" si="2"/>
        <v>4.4347826086956523</v>
      </c>
      <c r="O12" s="420"/>
      <c r="P12" s="420"/>
      <c r="Q12" s="420"/>
      <c r="R12" s="420"/>
      <c r="S12" s="420"/>
      <c r="T12" s="420"/>
      <c r="U12" s="420"/>
      <c r="V12" s="420"/>
      <c r="W12" s="420"/>
      <c r="X12" s="420"/>
      <c r="Y12" s="420"/>
      <c r="Z12" s="420"/>
    </row>
    <row r="13" spans="1:26">
      <c r="A13" s="424" t="s">
        <v>3253</v>
      </c>
      <c r="B13" s="424" t="s">
        <v>3254</v>
      </c>
      <c r="C13" s="430">
        <v>12</v>
      </c>
      <c r="D13" s="423">
        <v>7</v>
      </c>
      <c r="E13" s="423">
        <v>5</v>
      </c>
      <c r="F13" s="423">
        <v>3</v>
      </c>
      <c r="G13" s="423">
        <v>4</v>
      </c>
      <c r="H13" s="423">
        <v>1</v>
      </c>
      <c r="I13" s="423">
        <v>5</v>
      </c>
      <c r="J13" s="423">
        <v>1</v>
      </c>
      <c r="K13" s="426"/>
      <c r="L13" s="427">
        <f t="shared" si="0"/>
        <v>26</v>
      </c>
      <c r="M13" s="424">
        <f t="shared" si="1"/>
        <v>93</v>
      </c>
      <c r="N13" s="428">
        <f t="shared" si="2"/>
        <v>3.5769230769230771</v>
      </c>
      <c r="O13" s="426"/>
      <c r="P13" s="426"/>
      <c r="Q13" s="426"/>
      <c r="R13" s="426"/>
      <c r="S13" s="426"/>
      <c r="T13" s="426"/>
      <c r="U13" s="426"/>
      <c r="V13" s="426"/>
      <c r="W13" s="426"/>
      <c r="X13" s="426"/>
      <c r="Y13" s="426"/>
      <c r="Z13" s="426"/>
    </row>
    <row r="14" spans="1:26">
      <c r="A14" s="417" t="s">
        <v>3255</v>
      </c>
      <c r="B14" s="417" t="s">
        <v>3256</v>
      </c>
      <c r="C14" s="429">
        <v>8</v>
      </c>
      <c r="D14" s="419">
        <v>5</v>
      </c>
      <c r="E14" s="419">
        <v>5</v>
      </c>
      <c r="F14" s="417">
        <v>2</v>
      </c>
      <c r="G14" s="419">
        <v>5</v>
      </c>
      <c r="H14" s="419">
        <v>3</v>
      </c>
      <c r="I14" s="419">
        <v>8</v>
      </c>
      <c r="J14" s="417">
        <v>1</v>
      </c>
      <c r="K14" s="420"/>
      <c r="L14" s="421">
        <f t="shared" si="0"/>
        <v>29</v>
      </c>
      <c r="M14" s="417">
        <f t="shared" si="1"/>
        <v>87</v>
      </c>
      <c r="N14" s="422">
        <f t="shared" si="2"/>
        <v>3</v>
      </c>
      <c r="O14" s="420"/>
      <c r="P14" s="420"/>
      <c r="Q14" s="420"/>
      <c r="R14" s="420"/>
      <c r="S14" s="420"/>
      <c r="T14" s="420"/>
      <c r="U14" s="420"/>
      <c r="V14" s="420"/>
      <c r="W14" s="420"/>
      <c r="X14" s="420"/>
      <c r="Y14" s="420"/>
      <c r="Z14" s="420"/>
    </row>
    <row r="15" spans="1:26">
      <c r="A15" s="424" t="s">
        <v>3257</v>
      </c>
      <c r="B15" s="424" t="s">
        <v>3258</v>
      </c>
      <c r="C15" s="430" t="s">
        <v>3259</v>
      </c>
      <c r="D15" s="423">
        <v>8</v>
      </c>
      <c r="E15" s="423">
        <v>2</v>
      </c>
      <c r="F15" s="423">
        <v>3</v>
      </c>
      <c r="G15" s="423">
        <v>2</v>
      </c>
      <c r="H15" s="423">
        <v>5</v>
      </c>
      <c r="I15" s="423">
        <v>5</v>
      </c>
      <c r="J15" s="423">
        <v>1</v>
      </c>
      <c r="K15" s="423"/>
      <c r="L15" s="427">
        <f t="shared" si="0"/>
        <v>26</v>
      </c>
      <c r="M15" s="424">
        <f t="shared" si="1"/>
        <v>86</v>
      </c>
      <c r="N15" s="428">
        <f t="shared" si="2"/>
        <v>3.3076923076923075</v>
      </c>
      <c r="O15" s="426"/>
      <c r="P15" s="426"/>
      <c r="Q15" s="426"/>
      <c r="R15" s="426"/>
      <c r="S15" s="426"/>
      <c r="T15" s="426"/>
      <c r="U15" s="426"/>
      <c r="V15" s="426"/>
      <c r="W15" s="426"/>
      <c r="X15" s="426"/>
      <c r="Y15" s="426"/>
      <c r="Z15" s="426"/>
    </row>
    <row r="16" spans="1:26">
      <c r="A16" s="417" t="s">
        <v>3260</v>
      </c>
      <c r="B16" s="417" t="s">
        <v>3261</v>
      </c>
      <c r="C16" s="429">
        <v>10</v>
      </c>
      <c r="D16" s="419">
        <v>7</v>
      </c>
      <c r="E16" s="419">
        <v>3</v>
      </c>
      <c r="F16" s="419">
        <v>5</v>
      </c>
      <c r="G16" s="420"/>
      <c r="H16" s="419">
        <v>3</v>
      </c>
      <c r="I16" s="419">
        <v>1</v>
      </c>
      <c r="J16" s="417"/>
      <c r="K16" s="420"/>
      <c r="L16" s="421">
        <f t="shared" si="0"/>
        <v>19</v>
      </c>
      <c r="M16" s="417">
        <f t="shared" si="1"/>
        <v>84</v>
      </c>
      <c r="N16" s="422">
        <f t="shared" si="2"/>
        <v>4.4210526315789478</v>
      </c>
      <c r="O16" s="420"/>
      <c r="P16" s="420"/>
      <c r="Q16" s="420"/>
      <c r="R16" s="420"/>
      <c r="S16" s="420"/>
      <c r="T16" s="420"/>
      <c r="U16" s="420"/>
      <c r="V16" s="420"/>
      <c r="W16" s="420"/>
      <c r="X16" s="420"/>
      <c r="Y16" s="420"/>
      <c r="Z16" s="420"/>
    </row>
    <row r="17" spans="1:26">
      <c r="A17" s="424" t="s">
        <v>3262</v>
      </c>
      <c r="B17" s="424" t="s">
        <v>3263</v>
      </c>
      <c r="C17" s="430">
        <v>9</v>
      </c>
      <c r="D17" s="423">
        <v>7</v>
      </c>
      <c r="E17" s="423">
        <v>4</v>
      </c>
      <c r="F17" s="423">
        <v>3</v>
      </c>
      <c r="G17" s="423">
        <v>2</v>
      </c>
      <c r="H17" s="423">
        <v>1</v>
      </c>
      <c r="I17" s="423">
        <v>1</v>
      </c>
      <c r="J17" s="424"/>
      <c r="K17" s="426"/>
      <c r="L17" s="427">
        <f t="shared" si="0"/>
        <v>18</v>
      </c>
      <c r="M17" s="424">
        <f t="shared" si="1"/>
        <v>83</v>
      </c>
      <c r="N17" s="428">
        <f t="shared" si="2"/>
        <v>4.6111111111111107</v>
      </c>
      <c r="O17" s="426"/>
      <c r="P17" s="426"/>
      <c r="Q17" s="426"/>
      <c r="R17" s="426"/>
      <c r="S17" s="426"/>
      <c r="T17" s="426"/>
      <c r="U17" s="426"/>
      <c r="V17" s="426"/>
      <c r="W17" s="426"/>
      <c r="X17" s="426"/>
      <c r="Y17" s="426"/>
      <c r="Z17" s="426"/>
    </row>
    <row r="18" spans="1:26">
      <c r="A18" s="417" t="s">
        <v>3251</v>
      </c>
      <c r="B18" s="417" t="s">
        <v>3264</v>
      </c>
      <c r="C18" s="429">
        <v>6</v>
      </c>
      <c r="D18" s="419">
        <v>8</v>
      </c>
      <c r="E18" s="419">
        <v>2</v>
      </c>
      <c r="F18" s="419">
        <v>3</v>
      </c>
      <c r="G18" s="419">
        <v>2</v>
      </c>
      <c r="H18" s="419">
        <v>1</v>
      </c>
      <c r="I18" s="419">
        <v>2</v>
      </c>
      <c r="J18" s="420"/>
      <c r="K18" s="420"/>
      <c r="L18" s="421">
        <f t="shared" si="0"/>
        <v>18</v>
      </c>
      <c r="M18" s="417">
        <f t="shared" si="1"/>
        <v>80</v>
      </c>
      <c r="N18" s="422">
        <f t="shared" si="2"/>
        <v>4.4444444444444446</v>
      </c>
      <c r="O18" s="420"/>
      <c r="P18" s="420"/>
      <c r="Q18" s="420"/>
      <c r="R18" s="420"/>
      <c r="S18" s="420"/>
      <c r="T18" s="420"/>
      <c r="U18" s="420"/>
      <c r="V18" s="420"/>
      <c r="W18" s="420"/>
      <c r="X18" s="420"/>
      <c r="Y18" s="420"/>
      <c r="Z18" s="420"/>
    </row>
    <row r="19" spans="1:26">
      <c r="A19" s="424" t="s">
        <v>3265</v>
      </c>
      <c r="B19" s="424" t="s">
        <v>3266</v>
      </c>
      <c r="C19" s="430">
        <v>10</v>
      </c>
      <c r="D19" s="423">
        <v>7</v>
      </c>
      <c r="E19" s="423">
        <v>4</v>
      </c>
      <c r="F19" s="423">
        <v>2</v>
      </c>
      <c r="G19" s="423">
        <v>3</v>
      </c>
      <c r="H19" s="426"/>
      <c r="I19" s="423">
        <v>9</v>
      </c>
      <c r="J19" s="424">
        <v>1</v>
      </c>
      <c r="K19" s="426"/>
      <c r="L19" s="427">
        <f t="shared" si="0"/>
        <v>26</v>
      </c>
      <c r="M19" s="424">
        <f t="shared" si="1"/>
        <v>83</v>
      </c>
      <c r="N19" s="428">
        <f t="shared" si="2"/>
        <v>3.1923076923076925</v>
      </c>
      <c r="O19" s="426"/>
      <c r="P19" s="426"/>
      <c r="Q19" s="426"/>
      <c r="R19" s="426"/>
      <c r="S19" s="426"/>
      <c r="T19" s="426"/>
      <c r="U19" s="426"/>
      <c r="V19" s="426"/>
      <c r="W19" s="426"/>
      <c r="X19" s="426"/>
      <c r="Y19" s="426"/>
      <c r="Z19" s="426"/>
    </row>
    <row r="20" spans="1:26">
      <c r="A20" s="417" t="s">
        <v>3230</v>
      </c>
      <c r="B20" s="417" t="s">
        <v>3267</v>
      </c>
      <c r="C20" s="429">
        <v>10</v>
      </c>
      <c r="D20" s="419">
        <v>5</v>
      </c>
      <c r="E20" s="419">
        <v>5</v>
      </c>
      <c r="F20" s="419">
        <v>3</v>
      </c>
      <c r="G20" s="419">
        <v>4</v>
      </c>
      <c r="H20" s="419">
        <v>2</v>
      </c>
      <c r="I20" s="419">
        <v>5</v>
      </c>
      <c r="J20" s="419">
        <v>3</v>
      </c>
      <c r="K20" s="420"/>
      <c r="L20" s="421">
        <f t="shared" si="0"/>
        <v>27</v>
      </c>
      <c r="M20" s="417">
        <f t="shared" si="1"/>
        <v>73</v>
      </c>
      <c r="N20" s="422">
        <f t="shared" si="2"/>
        <v>2.7037037037037037</v>
      </c>
      <c r="O20" s="420"/>
      <c r="P20" s="420"/>
      <c r="Q20" s="420"/>
      <c r="R20" s="420"/>
      <c r="S20" s="420"/>
      <c r="T20" s="420"/>
      <c r="U20" s="420"/>
      <c r="V20" s="420"/>
      <c r="W20" s="420"/>
      <c r="X20" s="420"/>
      <c r="Y20" s="420"/>
      <c r="Z20" s="420"/>
    </row>
    <row r="21" spans="1:26">
      <c r="A21" s="424" t="s">
        <v>3240</v>
      </c>
      <c r="B21" s="424" t="s">
        <v>3268</v>
      </c>
      <c r="C21" s="430">
        <v>7</v>
      </c>
      <c r="D21" s="423">
        <v>4</v>
      </c>
      <c r="E21" s="423">
        <v>3</v>
      </c>
      <c r="F21" s="423">
        <v>3</v>
      </c>
      <c r="G21" s="423">
        <v>2</v>
      </c>
      <c r="H21" s="423">
        <v>4</v>
      </c>
      <c r="I21" s="423">
        <v>3</v>
      </c>
      <c r="J21" s="426"/>
      <c r="K21" s="426"/>
      <c r="L21" s="427">
        <f t="shared" si="0"/>
        <v>19</v>
      </c>
      <c r="M21" s="424">
        <f t="shared" si="1"/>
        <v>68</v>
      </c>
      <c r="N21" s="428">
        <f t="shared" si="2"/>
        <v>3.5789473684210527</v>
      </c>
      <c r="O21" s="426"/>
      <c r="P21" s="426"/>
      <c r="Q21" s="426"/>
      <c r="R21" s="426"/>
      <c r="S21" s="426"/>
      <c r="T21" s="426"/>
      <c r="U21" s="426"/>
      <c r="V21" s="426"/>
      <c r="W21" s="426"/>
      <c r="X21" s="426"/>
      <c r="Y21" s="426"/>
      <c r="Z21" s="426"/>
    </row>
    <row r="22" spans="1:26">
      <c r="A22" s="417" t="s">
        <v>3260</v>
      </c>
      <c r="B22" s="417" t="s">
        <v>3269</v>
      </c>
      <c r="C22" s="429">
        <v>7</v>
      </c>
      <c r="D22" s="417">
        <v>2</v>
      </c>
      <c r="E22" s="419">
        <v>2</v>
      </c>
      <c r="F22" s="419">
        <v>9</v>
      </c>
      <c r="G22" s="419">
        <v>1</v>
      </c>
      <c r="H22" s="420"/>
      <c r="I22" s="431">
        <v>5</v>
      </c>
      <c r="J22" s="417"/>
      <c r="K22" s="420"/>
      <c r="L22" s="421">
        <f t="shared" si="0"/>
        <v>19</v>
      </c>
      <c r="M22" s="417">
        <f t="shared" si="1"/>
        <v>66</v>
      </c>
      <c r="N22" s="422">
        <f t="shared" si="2"/>
        <v>3.4736842105263159</v>
      </c>
      <c r="O22" s="420"/>
      <c r="P22" s="420"/>
      <c r="Q22" s="420"/>
      <c r="R22" s="420"/>
      <c r="S22" s="420"/>
      <c r="T22" s="420"/>
      <c r="U22" s="420"/>
      <c r="V22" s="420"/>
      <c r="W22" s="420"/>
      <c r="X22" s="420"/>
      <c r="Y22" s="420"/>
      <c r="Z22" s="420"/>
    </row>
    <row r="23" spans="1:26">
      <c r="A23" s="424" t="s">
        <v>3253</v>
      </c>
      <c r="B23" s="424" t="s">
        <v>3270</v>
      </c>
      <c r="C23" s="430" t="s">
        <v>3271</v>
      </c>
      <c r="D23" s="423">
        <v>5</v>
      </c>
      <c r="E23" s="423">
        <v>1</v>
      </c>
      <c r="F23" s="423">
        <v>3</v>
      </c>
      <c r="G23" s="423">
        <v>2</v>
      </c>
      <c r="H23" s="423">
        <v>4</v>
      </c>
      <c r="I23" s="432">
        <v>7</v>
      </c>
      <c r="J23" s="424"/>
      <c r="K23" s="426"/>
      <c r="L23" s="427">
        <f t="shared" si="0"/>
        <v>22</v>
      </c>
      <c r="M23" s="424">
        <f t="shared" si="1"/>
        <v>68</v>
      </c>
      <c r="N23" s="428">
        <f t="shared" si="2"/>
        <v>3.0909090909090908</v>
      </c>
      <c r="O23" s="426"/>
      <c r="P23" s="426"/>
      <c r="Q23" s="426"/>
      <c r="R23" s="426"/>
      <c r="S23" s="426"/>
      <c r="T23" s="426"/>
      <c r="U23" s="426"/>
      <c r="V23" s="426"/>
      <c r="W23" s="426"/>
      <c r="X23" s="426"/>
      <c r="Y23" s="426"/>
      <c r="Z23" s="426"/>
    </row>
    <row r="24" spans="1:26">
      <c r="A24" s="417" t="s">
        <v>3272</v>
      </c>
      <c r="B24" s="417" t="s">
        <v>3273</v>
      </c>
      <c r="C24" s="429">
        <v>6</v>
      </c>
      <c r="D24" s="419">
        <v>6</v>
      </c>
      <c r="E24" s="419">
        <v>2</v>
      </c>
      <c r="F24" s="419">
        <v>1</v>
      </c>
      <c r="G24" s="419">
        <v>2</v>
      </c>
      <c r="H24" s="419">
        <v>2</v>
      </c>
      <c r="I24" s="419">
        <v>2</v>
      </c>
      <c r="J24" s="420"/>
      <c r="K24" s="420"/>
      <c r="L24" s="421">
        <f t="shared" si="0"/>
        <v>15</v>
      </c>
      <c r="M24" s="417">
        <f t="shared" si="1"/>
        <v>62</v>
      </c>
      <c r="N24" s="422">
        <f t="shared" si="2"/>
        <v>4.1333333333333337</v>
      </c>
      <c r="O24" s="420"/>
      <c r="P24" s="420"/>
      <c r="Q24" s="420"/>
      <c r="R24" s="420"/>
      <c r="S24" s="420"/>
      <c r="T24" s="420"/>
      <c r="U24" s="420"/>
      <c r="V24" s="420"/>
      <c r="W24" s="420"/>
      <c r="X24" s="420"/>
      <c r="Y24" s="420"/>
      <c r="Z24" s="420"/>
    </row>
    <row r="25" spans="1:26">
      <c r="A25" s="424" t="s">
        <v>3274</v>
      </c>
      <c r="B25" s="424" t="s">
        <v>3275</v>
      </c>
      <c r="C25" s="430">
        <v>8</v>
      </c>
      <c r="D25" s="423">
        <v>4</v>
      </c>
      <c r="E25" s="423">
        <v>5</v>
      </c>
      <c r="F25" s="423">
        <v>1</v>
      </c>
      <c r="G25" s="423">
        <v>3</v>
      </c>
      <c r="H25" s="423">
        <v>3</v>
      </c>
      <c r="I25" s="432">
        <v>5</v>
      </c>
      <c r="J25" s="426"/>
      <c r="K25" s="426"/>
      <c r="L25" s="427">
        <f t="shared" si="0"/>
        <v>21</v>
      </c>
      <c r="M25" s="424">
        <f t="shared" si="1"/>
        <v>73</v>
      </c>
      <c r="N25" s="428">
        <f t="shared" si="2"/>
        <v>3.4761904761904763</v>
      </c>
      <c r="O25" s="426"/>
      <c r="P25" s="426"/>
      <c r="Q25" s="426"/>
      <c r="R25" s="426"/>
      <c r="S25" s="426"/>
      <c r="T25" s="426"/>
      <c r="U25" s="426"/>
      <c r="V25" s="426"/>
      <c r="W25" s="426"/>
      <c r="X25" s="426"/>
      <c r="Y25" s="426"/>
      <c r="Z25" s="426"/>
    </row>
    <row r="26" spans="1:26">
      <c r="A26" s="417" t="s">
        <v>3276</v>
      </c>
      <c r="B26" s="417" t="s">
        <v>3277</v>
      </c>
      <c r="C26" s="429" t="s">
        <v>3278</v>
      </c>
      <c r="D26" s="417">
        <v>1</v>
      </c>
      <c r="E26" s="419">
        <v>6</v>
      </c>
      <c r="F26" s="419">
        <v>1</v>
      </c>
      <c r="G26" s="419">
        <v>3</v>
      </c>
      <c r="H26" s="419">
        <v>3</v>
      </c>
      <c r="I26" s="419">
        <v>3</v>
      </c>
      <c r="J26" s="417"/>
      <c r="K26" s="420"/>
      <c r="L26" s="421">
        <f t="shared" si="0"/>
        <v>17</v>
      </c>
      <c r="M26" s="417">
        <f t="shared" si="1"/>
        <v>58</v>
      </c>
      <c r="N26" s="422">
        <f t="shared" si="2"/>
        <v>3.4117647058823528</v>
      </c>
      <c r="O26" s="420"/>
      <c r="P26" s="420"/>
      <c r="Q26" s="420"/>
      <c r="R26" s="420"/>
      <c r="S26" s="420"/>
      <c r="T26" s="420"/>
      <c r="U26" s="420"/>
      <c r="V26" s="420"/>
      <c r="W26" s="420"/>
      <c r="X26" s="420"/>
      <c r="Y26" s="420"/>
      <c r="Z26" s="420"/>
    </row>
    <row r="27" spans="1:26">
      <c r="A27" s="424" t="s">
        <v>3279</v>
      </c>
      <c r="B27" s="424" t="s">
        <v>3280</v>
      </c>
      <c r="C27" s="430">
        <v>8</v>
      </c>
      <c r="D27" s="423">
        <v>4</v>
      </c>
      <c r="E27" s="423">
        <v>4</v>
      </c>
      <c r="F27" s="423">
        <v>2</v>
      </c>
      <c r="G27" s="423"/>
      <c r="H27" s="426"/>
      <c r="I27" s="423">
        <v>5</v>
      </c>
      <c r="J27" s="426"/>
      <c r="K27" s="426"/>
      <c r="L27" s="427">
        <f t="shared" si="0"/>
        <v>15</v>
      </c>
      <c r="M27" s="424">
        <f t="shared" si="1"/>
        <v>57</v>
      </c>
      <c r="N27" s="428">
        <f t="shared" si="2"/>
        <v>3.8</v>
      </c>
      <c r="O27" s="426"/>
      <c r="P27" s="426"/>
      <c r="Q27" s="426"/>
      <c r="R27" s="426"/>
      <c r="S27" s="426"/>
      <c r="T27" s="426"/>
      <c r="U27" s="426"/>
      <c r="V27" s="426"/>
      <c r="W27" s="426"/>
      <c r="X27" s="426"/>
      <c r="Y27" s="426"/>
      <c r="Z27" s="426"/>
    </row>
    <row r="28" spans="1:26">
      <c r="A28" s="417" t="s">
        <v>3281</v>
      </c>
      <c r="B28" s="417" t="s">
        <v>3282</v>
      </c>
      <c r="C28" s="429">
        <v>8</v>
      </c>
      <c r="D28" s="419">
        <v>4</v>
      </c>
      <c r="E28" s="419">
        <v>4</v>
      </c>
      <c r="F28" s="417"/>
      <c r="G28" s="419">
        <v>1</v>
      </c>
      <c r="H28" s="419">
        <v>4</v>
      </c>
      <c r="I28" s="419">
        <v>2</v>
      </c>
      <c r="J28" s="420"/>
      <c r="K28" s="420"/>
      <c r="L28" s="421">
        <f t="shared" si="0"/>
        <v>15</v>
      </c>
      <c r="M28" s="417">
        <f t="shared" si="1"/>
        <v>57</v>
      </c>
      <c r="N28" s="422">
        <f t="shared" si="2"/>
        <v>3.8</v>
      </c>
      <c r="O28" s="420"/>
      <c r="P28" s="420"/>
      <c r="Q28" s="420"/>
      <c r="R28" s="420"/>
      <c r="S28" s="420"/>
      <c r="T28" s="420"/>
      <c r="U28" s="420"/>
      <c r="V28" s="420"/>
      <c r="W28" s="420"/>
      <c r="X28" s="420"/>
      <c r="Y28" s="420"/>
      <c r="Z28" s="420"/>
    </row>
    <row r="29" spans="1:26">
      <c r="A29" s="424" t="s">
        <v>3283</v>
      </c>
      <c r="B29" s="424" t="s">
        <v>3284</v>
      </c>
      <c r="C29" s="425">
        <v>8</v>
      </c>
      <c r="D29" s="423">
        <v>5</v>
      </c>
      <c r="E29" s="423">
        <v>2</v>
      </c>
      <c r="F29" s="423">
        <v>2</v>
      </c>
      <c r="G29" s="423">
        <v>2</v>
      </c>
      <c r="H29" s="426"/>
      <c r="I29" s="423">
        <v>5</v>
      </c>
      <c r="J29" s="424">
        <v>1</v>
      </c>
      <c r="K29" s="426"/>
      <c r="L29" s="427">
        <f t="shared" si="0"/>
        <v>17</v>
      </c>
      <c r="M29" s="424">
        <f t="shared" si="1"/>
        <v>54</v>
      </c>
      <c r="N29" s="428">
        <f t="shared" si="2"/>
        <v>3.1764705882352939</v>
      </c>
      <c r="O29" s="426"/>
      <c r="P29" s="426"/>
      <c r="Q29" s="426"/>
      <c r="R29" s="426"/>
      <c r="S29" s="426"/>
      <c r="T29" s="426"/>
      <c r="U29" s="426"/>
      <c r="V29" s="426"/>
      <c r="W29" s="426"/>
      <c r="X29" s="426"/>
      <c r="Y29" s="426"/>
      <c r="Z29" s="426"/>
    </row>
    <row r="30" spans="1:26">
      <c r="A30" s="417" t="s">
        <v>3246</v>
      </c>
      <c r="B30" s="417" t="s">
        <v>3285</v>
      </c>
      <c r="C30" s="433">
        <v>8</v>
      </c>
      <c r="D30" s="419">
        <v>3</v>
      </c>
      <c r="E30" s="419">
        <v>4</v>
      </c>
      <c r="F30" s="419">
        <v>1</v>
      </c>
      <c r="G30" s="419">
        <v>1</v>
      </c>
      <c r="H30" s="419">
        <v>1</v>
      </c>
      <c r="I30" s="431">
        <v>6</v>
      </c>
      <c r="J30" s="417"/>
      <c r="K30" s="420"/>
      <c r="L30" s="421">
        <f t="shared" si="0"/>
        <v>16</v>
      </c>
      <c r="M30" s="417">
        <f t="shared" si="1"/>
        <v>53</v>
      </c>
      <c r="N30" s="422">
        <f t="shared" si="2"/>
        <v>3.3125</v>
      </c>
      <c r="O30" s="420"/>
      <c r="P30" s="420"/>
      <c r="Q30" s="420"/>
      <c r="R30" s="420"/>
      <c r="S30" s="420"/>
      <c r="T30" s="420"/>
      <c r="U30" s="420"/>
      <c r="V30" s="420"/>
      <c r="W30" s="420"/>
      <c r="X30" s="420"/>
      <c r="Y30" s="420"/>
      <c r="Z30" s="420"/>
    </row>
    <row r="31" spans="1:26">
      <c r="A31" s="424" t="s">
        <v>3286</v>
      </c>
      <c r="B31" s="424" t="s">
        <v>3287</v>
      </c>
      <c r="C31" s="425">
        <v>6</v>
      </c>
      <c r="D31" s="423">
        <v>5</v>
      </c>
      <c r="E31" s="423">
        <v>2</v>
      </c>
      <c r="F31" s="424">
        <v>1</v>
      </c>
      <c r="G31" s="424"/>
      <c r="H31" s="423">
        <v>2</v>
      </c>
      <c r="I31" s="423">
        <v>4</v>
      </c>
      <c r="J31" s="426"/>
      <c r="K31" s="426"/>
      <c r="L31" s="427">
        <f t="shared" si="0"/>
        <v>14</v>
      </c>
      <c r="M31" s="424">
        <f t="shared" si="1"/>
        <v>52</v>
      </c>
      <c r="N31" s="428">
        <f t="shared" si="2"/>
        <v>3.7142857142857144</v>
      </c>
      <c r="O31" s="426"/>
      <c r="P31" s="426"/>
      <c r="Q31" s="426"/>
      <c r="R31" s="426"/>
      <c r="S31" s="426"/>
      <c r="T31" s="426"/>
      <c r="U31" s="426"/>
      <c r="V31" s="426"/>
      <c r="W31" s="426"/>
      <c r="X31" s="426"/>
      <c r="Y31" s="426"/>
      <c r="Z31" s="426"/>
    </row>
    <row r="32" spans="1:26">
      <c r="A32" s="417" t="s">
        <v>3288</v>
      </c>
      <c r="B32" s="417" t="s">
        <v>3289</v>
      </c>
      <c r="C32" s="429">
        <v>8</v>
      </c>
      <c r="D32" s="417">
        <v>1</v>
      </c>
      <c r="E32" s="419">
        <v>2</v>
      </c>
      <c r="F32" s="419">
        <v>5</v>
      </c>
      <c r="G32" s="419">
        <v>4</v>
      </c>
      <c r="H32" s="419">
        <v>1</v>
      </c>
      <c r="I32" s="419">
        <v>2</v>
      </c>
      <c r="J32" s="420"/>
      <c r="K32" s="420"/>
      <c r="L32" s="421">
        <f t="shared" si="0"/>
        <v>15</v>
      </c>
      <c r="M32" s="417">
        <f t="shared" si="1"/>
        <v>52</v>
      </c>
      <c r="N32" s="422">
        <f t="shared" si="2"/>
        <v>3.4666666666666668</v>
      </c>
      <c r="O32" s="420"/>
      <c r="P32" s="420"/>
      <c r="Q32" s="420"/>
      <c r="R32" s="420"/>
      <c r="S32" s="420"/>
      <c r="T32" s="420"/>
      <c r="U32" s="420"/>
      <c r="V32" s="420"/>
      <c r="W32" s="420"/>
      <c r="X32" s="420"/>
      <c r="Y32" s="420"/>
      <c r="Z32" s="420"/>
    </row>
    <row r="33" spans="1:26">
      <c r="A33" s="424" t="s">
        <v>3290</v>
      </c>
      <c r="B33" s="424" t="s">
        <v>3291</v>
      </c>
      <c r="C33" s="430" t="s">
        <v>3292</v>
      </c>
      <c r="D33" s="423">
        <v>2</v>
      </c>
      <c r="E33" s="423">
        <v>4</v>
      </c>
      <c r="F33" s="424">
        <v>1</v>
      </c>
      <c r="G33" s="423">
        <v>3</v>
      </c>
      <c r="H33" s="423">
        <v>2</v>
      </c>
      <c r="I33" s="424"/>
      <c r="J33" s="424"/>
      <c r="K33" s="426"/>
      <c r="L33" s="427">
        <f t="shared" si="0"/>
        <v>12</v>
      </c>
      <c r="M33" s="424">
        <f t="shared" si="1"/>
        <v>49</v>
      </c>
      <c r="N33" s="428">
        <f t="shared" si="2"/>
        <v>4.083333333333333</v>
      </c>
      <c r="O33" s="426"/>
      <c r="P33" s="426"/>
      <c r="Q33" s="426"/>
      <c r="R33" s="426"/>
      <c r="S33" s="426"/>
      <c r="T33" s="426"/>
      <c r="U33" s="426"/>
      <c r="V33" s="426"/>
      <c r="W33" s="426"/>
      <c r="X33" s="426"/>
      <c r="Y33" s="426"/>
      <c r="Z33" s="426"/>
    </row>
    <row r="34" spans="1:26">
      <c r="A34" s="417" t="s">
        <v>3293</v>
      </c>
      <c r="B34" s="417" t="s">
        <v>3294</v>
      </c>
      <c r="C34" s="429">
        <v>5</v>
      </c>
      <c r="D34" s="417">
        <v>4</v>
      </c>
      <c r="E34" s="419">
        <v>3</v>
      </c>
      <c r="F34" s="420"/>
      <c r="G34" s="419">
        <v>2</v>
      </c>
      <c r="H34" s="417">
        <v>2</v>
      </c>
      <c r="I34" s="419">
        <v>4</v>
      </c>
      <c r="J34" s="419">
        <v>1</v>
      </c>
      <c r="K34" s="420"/>
      <c r="L34" s="421">
        <f t="shared" si="0"/>
        <v>16</v>
      </c>
      <c r="M34" s="417">
        <f t="shared" si="1"/>
        <v>48</v>
      </c>
      <c r="N34" s="422">
        <f t="shared" si="2"/>
        <v>3</v>
      </c>
      <c r="O34" s="420"/>
      <c r="P34" s="420"/>
      <c r="Q34" s="420"/>
      <c r="R34" s="420"/>
      <c r="S34" s="420"/>
      <c r="T34" s="420"/>
      <c r="U34" s="420"/>
      <c r="V34" s="420"/>
      <c r="W34" s="420"/>
      <c r="X34" s="420"/>
      <c r="Y34" s="420"/>
      <c r="Z34" s="420"/>
    </row>
    <row r="35" spans="1:26">
      <c r="A35" s="424" t="s">
        <v>3295</v>
      </c>
      <c r="B35" s="424" t="s">
        <v>3296</v>
      </c>
      <c r="C35" s="425">
        <v>6</v>
      </c>
      <c r="D35" s="423">
        <v>4</v>
      </c>
      <c r="E35" s="424">
        <v>2</v>
      </c>
      <c r="F35" s="423">
        <v>1</v>
      </c>
      <c r="G35" s="423">
        <v>2</v>
      </c>
      <c r="H35" s="423">
        <v>1</v>
      </c>
      <c r="I35" s="423">
        <v>2</v>
      </c>
      <c r="J35" s="424"/>
      <c r="K35" s="426"/>
      <c r="L35" s="427">
        <f t="shared" si="0"/>
        <v>12</v>
      </c>
      <c r="M35" s="424">
        <f t="shared" si="1"/>
        <v>48</v>
      </c>
      <c r="N35" s="428">
        <f t="shared" si="2"/>
        <v>4</v>
      </c>
      <c r="O35" s="426"/>
      <c r="P35" s="426"/>
      <c r="Q35" s="426"/>
      <c r="R35" s="426"/>
      <c r="S35" s="426"/>
      <c r="T35" s="426"/>
      <c r="U35" s="426"/>
      <c r="V35" s="426"/>
      <c r="W35" s="426"/>
      <c r="X35" s="426"/>
      <c r="Y35" s="426"/>
      <c r="Z35" s="426"/>
    </row>
    <row r="36" spans="1:26">
      <c r="A36" s="417" t="s">
        <v>3297</v>
      </c>
      <c r="B36" s="417" t="s">
        <v>3298</v>
      </c>
      <c r="C36" s="429">
        <v>6</v>
      </c>
      <c r="D36" s="419">
        <v>3</v>
      </c>
      <c r="E36" s="417"/>
      <c r="F36" s="417">
        <v>3</v>
      </c>
      <c r="G36" s="417"/>
      <c r="H36" s="419">
        <v>6</v>
      </c>
      <c r="I36" s="431">
        <v>6</v>
      </c>
      <c r="J36" s="417"/>
      <c r="K36" s="420"/>
      <c r="L36" s="421">
        <f t="shared" si="0"/>
        <v>18</v>
      </c>
      <c r="M36" s="417">
        <f t="shared" si="1"/>
        <v>48</v>
      </c>
      <c r="N36" s="422">
        <f t="shared" si="2"/>
        <v>2.6666666666666665</v>
      </c>
      <c r="O36" s="420"/>
      <c r="P36" s="420"/>
      <c r="Q36" s="420"/>
      <c r="R36" s="420"/>
      <c r="S36" s="420"/>
      <c r="T36" s="420"/>
      <c r="U36" s="420"/>
      <c r="V36" s="420"/>
      <c r="W36" s="420"/>
      <c r="X36" s="420"/>
      <c r="Y36" s="420"/>
      <c r="Z36" s="420"/>
    </row>
    <row r="37" spans="1:26">
      <c r="A37" s="424" t="s">
        <v>3299</v>
      </c>
      <c r="B37" s="424" t="s">
        <v>3300</v>
      </c>
      <c r="C37" s="425">
        <v>7</v>
      </c>
      <c r="D37" s="423">
        <v>4</v>
      </c>
      <c r="E37" s="423">
        <v>1</v>
      </c>
      <c r="F37" s="423">
        <v>3</v>
      </c>
      <c r="G37" s="424"/>
      <c r="H37" s="424"/>
      <c r="I37" s="423">
        <v>6</v>
      </c>
      <c r="J37" s="426"/>
      <c r="K37" s="426"/>
      <c r="L37" s="427">
        <f t="shared" si="0"/>
        <v>14</v>
      </c>
      <c r="M37" s="424">
        <f t="shared" si="1"/>
        <v>47</v>
      </c>
      <c r="N37" s="428">
        <f t="shared" si="2"/>
        <v>3.3571428571428572</v>
      </c>
      <c r="O37" s="426"/>
      <c r="P37" s="426"/>
      <c r="Q37" s="426"/>
      <c r="R37" s="426"/>
      <c r="S37" s="426"/>
      <c r="T37" s="426"/>
      <c r="U37" s="426"/>
      <c r="V37" s="426"/>
      <c r="W37" s="426"/>
      <c r="X37" s="426"/>
      <c r="Y37" s="426"/>
      <c r="Z37" s="426"/>
    </row>
    <row r="38" spans="1:26">
      <c r="A38" s="417" t="s">
        <v>3301</v>
      </c>
      <c r="B38" s="417" t="s">
        <v>3302</v>
      </c>
      <c r="C38" s="429">
        <v>6</v>
      </c>
      <c r="D38" s="419">
        <v>5</v>
      </c>
      <c r="E38" s="419">
        <v>2</v>
      </c>
      <c r="F38" s="420"/>
      <c r="G38" s="419">
        <v>1</v>
      </c>
      <c r="H38" s="419">
        <v>1</v>
      </c>
      <c r="I38" s="419">
        <v>1</v>
      </c>
      <c r="J38" s="420"/>
      <c r="K38" s="420"/>
      <c r="L38" s="421">
        <f t="shared" si="0"/>
        <v>10</v>
      </c>
      <c r="M38" s="417">
        <f t="shared" si="1"/>
        <v>46</v>
      </c>
      <c r="N38" s="422">
        <f t="shared" si="2"/>
        <v>4.5999999999999996</v>
      </c>
      <c r="O38" s="420"/>
      <c r="P38" s="420"/>
      <c r="Q38" s="420"/>
      <c r="R38" s="420"/>
      <c r="S38" s="420"/>
      <c r="T38" s="420"/>
      <c r="U38" s="420"/>
      <c r="V38" s="420"/>
      <c r="W38" s="420"/>
      <c r="X38" s="420"/>
      <c r="Y38" s="420"/>
      <c r="Z38" s="420"/>
    </row>
    <row r="39" spans="1:26">
      <c r="A39" s="423" t="s">
        <v>3303</v>
      </c>
      <c r="B39" s="424" t="s">
        <v>3304</v>
      </c>
      <c r="C39" s="430">
        <v>6</v>
      </c>
      <c r="D39" s="423">
        <v>4</v>
      </c>
      <c r="E39" s="423">
        <v>1</v>
      </c>
      <c r="F39" s="423">
        <v>2</v>
      </c>
      <c r="G39" s="423">
        <v>2</v>
      </c>
      <c r="H39" s="426"/>
      <c r="I39" s="423">
        <v>6</v>
      </c>
      <c r="J39" s="426"/>
      <c r="K39" s="426"/>
      <c r="L39" s="427">
        <f t="shared" si="0"/>
        <v>15</v>
      </c>
      <c r="M39" s="424">
        <f t="shared" si="1"/>
        <v>49</v>
      </c>
      <c r="N39" s="428">
        <f t="shared" si="2"/>
        <v>3.2666666666666666</v>
      </c>
      <c r="O39" s="426"/>
      <c r="P39" s="426"/>
      <c r="Q39" s="426"/>
      <c r="R39" s="426"/>
      <c r="S39" s="426"/>
      <c r="T39" s="426"/>
      <c r="U39" s="426"/>
      <c r="V39" s="426"/>
      <c r="W39" s="426"/>
      <c r="X39" s="426"/>
      <c r="Y39" s="426"/>
      <c r="Z39" s="426"/>
    </row>
    <row r="40" spans="1:26">
      <c r="A40" s="417" t="s">
        <v>3240</v>
      </c>
      <c r="B40" s="417" t="s">
        <v>3305</v>
      </c>
      <c r="C40" s="434">
        <v>43989</v>
      </c>
      <c r="D40" s="419">
        <v>3</v>
      </c>
      <c r="E40" s="419">
        <v>2</v>
      </c>
      <c r="F40" s="419">
        <v>2</v>
      </c>
      <c r="G40" s="417">
        <v>1</v>
      </c>
      <c r="H40" s="419">
        <v>1</v>
      </c>
      <c r="I40" s="431">
        <v>9</v>
      </c>
      <c r="J40" s="419">
        <v>1</v>
      </c>
      <c r="K40" s="420"/>
      <c r="L40" s="421">
        <f t="shared" si="0"/>
        <v>19</v>
      </c>
      <c r="M40" s="417">
        <f t="shared" si="1"/>
        <v>45</v>
      </c>
      <c r="N40" s="422">
        <f t="shared" si="2"/>
        <v>2.3684210526315788</v>
      </c>
      <c r="O40" s="420"/>
      <c r="P40" s="420"/>
      <c r="Q40" s="420"/>
      <c r="R40" s="420"/>
      <c r="S40" s="420"/>
      <c r="T40" s="420"/>
      <c r="U40" s="420"/>
      <c r="V40" s="420"/>
      <c r="W40" s="420"/>
      <c r="X40" s="420"/>
      <c r="Y40" s="420"/>
      <c r="Z40" s="420"/>
    </row>
    <row r="41" spans="1:26">
      <c r="A41" s="423" t="s">
        <v>3306</v>
      </c>
      <c r="B41" s="424" t="s">
        <v>3307</v>
      </c>
      <c r="C41" s="430">
        <v>8</v>
      </c>
      <c r="D41" s="423">
        <v>1</v>
      </c>
      <c r="E41" s="423">
        <v>2</v>
      </c>
      <c r="F41" s="423">
        <v>4</v>
      </c>
      <c r="G41" s="423">
        <v>2</v>
      </c>
      <c r="H41" s="424">
        <v>1</v>
      </c>
      <c r="I41" s="423">
        <v>5</v>
      </c>
      <c r="J41" s="426"/>
      <c r="K41" s="426"/>
      <c r="L41" s="427">
        <f t="shared" si="0"/>
        <v>15</v>
      </c>
      <c r="M41" s="424">
        <f t="shared" si="1"/>
        <v>45</v>
      </c>
      <c r="N41" s="428">
        <f t="shared" si="2"/>
        <v>3</v>
      </c>
      <c r="O41" s="426"/>
      <c r="P41" s="426"/>
      <c r="Q41" s="426"/>
      <c r="R41" s="426"/>
      <c r="S41" s="426"/>
      <c r="T41" s="426"/>
      <c r="U41" s="426"/>
      <c r="V41" s="426"/>
      <c r="W41" s="426"/>
      <c r="X41" s="426"/>
      <c r="Y41" s="426"/>
      <c r="Z41" s="426"/>
    </row>
    <row r="42" spans="1:26">
      <c r="A42" s="417" t="s">
        <v>3308</v>
      </c>
      <c r="B42" s="417" t="s">
        <v>3309</v>
      </c>
      <c r="C42" s="429">
        <v>9</v>
      </c>
      <c r="D42" s="417">
        <v>0</v>
      </c>
      <c r="E42" s="419">
        <v>2</v>
      </c>
      <c r="F42" s="419">
        <v>4</v>
      </c>
      <c r="G42" s="419">
        <v>3</v>
      </c>
      <c r="H42" s="417">
        <v>3</v>
      </c>
      <c r="I42" s="419">
        <v>4</v>
      </c>
      <c r="J42" s="417">
        <v>0</v>
      </c>
      <c r="K42" s="420"/>
      <c r="L42" s="421">
        <f t="shared" si="0"/>
        <v>16</v>
      </c>
      <c r="M42" s="417">
        <f t="shared" si="1"/>
        <v>45</v>
      </c>
      <c r="N42" s="422">
        <f t="shared" si="2"/>
        <v>2.8125</v>
      </c>
      <c r="O42" s="420"/>
      <c r="P42" s="420"/>
      <c r="Q42" s="420"/>
      <c r="R42" s="420"/>
      <c r="S42" s="420"/>
      <c r="T42" s="420"/>
      <c r="U42" s="420"/>
      <c r="V42" s="420"/>
      <c r="W42" s="420"/>
      <c r="X42" s="420"/>
      <c r="Y42" s="420"/>
      <c r="Z42" s="420"/>
    </row>
    <row r="43" spans="1:26">
      <c r="A43" s="424" t="s">
        <v>3230</v>
      </c>
      <c r="B43" s="424" t="s">
        <v>3310</v>
      </c>
      <c r="C43" s="430">
        <v>6</v>
      </c>
      <c r="D43" s="424">
        <v>4</v>
      </c>
      <c r="E43" s="423">
        <v>2</v>
      </c>
      <c r="F43" s="423">
        <v>1</v>
      </c>
      <c r="G43" s="424"/>
      <c r="H43" s="423">
        <v>3</v>
      </c>
      <c r="I43" s="423">
        <v>5</v>
      </c>
      <c r="J43" s="423">
        <v>1</v>
      </c>
      <c r="K43" s="426"/>
      <c r="L43" s="427">
        <f t="shared" si="0"/>
        <v>16</v>
      </c>
      <c r="M43" s="424">
        <f t="shared" si="1"/>
        <v>44</v>
      </c>
      <c r="N43" s="428">
        <f t="shared" si="2"/>
        <v>2.75</v>
      </c>
      <c r="O43" s="426"/>
      <c r="P43" s="426"/>
      <c r="Q43" s="426"/>
      <c r="R43" s="426"/>
      <c r="S43" s="426"/>
      <c r="T43" s="426"/>
      <c r="U43" s="426"/>
      <c r="V43" s="426"/>
      <c r="W43" s="426"/>
      <c r="X43" s="426"/>
      <c r="Y43" s="426"/>
      <c r="Z43" s="426"/>
    </row>
    <row r="44" spans="1:26">
      <c r="A44" s="419" t="s">
        <v>3311</v>
      </c>
      <c r="B44" s="417" t="s">
        <v>3312</v>
      </c>
      <c r="C44" s="429">
        <v>12</v>
      </c>
      <c r="D44" s="419">
        <v>4</v>
      </c>
      <c r="E44" s="419">
        <v>1</v>
      </c>
      <c r="F44" s="419">
        <v>4</v>
      </c>
      <c r="G44" s="417">
        <v>1</v>
      </c>
      <c r="H44" s="417"/>
      <c r="I44" s="419">
        <v>2</v>
      </c>
      <c r="J44" s="420"/>
      <c r="K44" s="431">
        <v>1</v>
      </c>
      <c r="L44" s="421">
        <f t="shared" si="0"/>
        <v>12</v>
      </c>
      <c r="M44" s="417">
        <f t="shared" si="1"/>
        <v>44</v>
      </c>
      <c r="N44" s="422">
        <f t="shared" si="2"/>
        <v>3.6666666666666665</v>
      </c>
      <c r="O44" s="419" t="s">
        <v>3313</v>
      </c>
      <c r="P44" s="419" t="s">
        <v>3314</v>
      </c>
      <c r="Q44" s="420"/>
      <c r="R44" s="420"/>
      <c r="S44" s="420"/>
      <c r="T44" s="420"/>
      <c r="U44" s="420"/>
      <c r="V44" s="420"/>
      <c r="W44" s="420"/>
      <c r="X44" s="420"/>
      <c r="Y44" s="420"/>
      <c r="Z44" s="420"/>
    </row>
    <row r="45" spans="1:26">
      <c r="A45" s="424" t="s">
        <v>3315</v>
      </c>
      <c r="B45" s="424" t="s">
        <v>3316</v>
      </c>
      <c r="C45" s="430">
        <v>11</v>
      </c>
      <c r="D45" s="423">
        <v>3</v>
      </c>
      <c r="E45" s="423">
        <v>2</v>
      </c>
      <c r="F45" s="423">
        <v>1</v>
      </c>
      <c r="G45" s="423">
        <v>1</v>
      </c>
      <c r="H45" s="423">
        <v>2</v>
      </c>
      <c r="I45" s="423">
        <v>4</v>
      </c>
      <c r="J45" s="424"/>
      <c r="K45" s="426"/>
      <c r="L45" s="427">
        <f t="shared" si="0"/>
        <v>13</v>
      </c>
      <c r="M45" s="424">
        <f t="shared" si="1"/>
        <v>43</v>
      </c>
      <c r="N45" s="428">
        <f t="shared" si="2"/>
        <v>3.3076923076923075</v>
      </c>
      <c r="O45" s="426"/>
      <c r="P45" s="426"/>
      <c r="Q45" s="426"/>
      <c r="R45" s="426"/>
      <c r="S45" s="426"/>
      <c r="T45" s="426"/>
      <c r="U45" s="426"/>
      <c r="V45" s="426"/>
      <c r="W45" s="426"/>
      <c r="X45" s="426"/>
      <c r="Y45" s="426"/>
      <c r="Z45" s="426"/>
    </row>
    <row r="46" spans="1:26">
      <c r="A46" s="417" t="s">
        <v>3317</v>
      </c>
      <c r="B46" s="417" t="s">
        <v>3318</v>
      </c>
      <c r="C46" s="429">
        <v>5</v>
      </c>
      <c r="D46" s="417">
        <v>3</v>
      </c>
      <c r="E46" s="419">
        <v>5</v>
      </c>
      <c r="F46" s="419">
        <v>2</v>
      </c>
      <c r="G46" s="420"/>
      <c r="H46" s="417"/>
      <c r="I46" s="419">
        <v>1</v>
      </c>
      <c r="J46" s="419">
        <v>1</v>
      </c>
      <c r="K46" s="420"/>
      <c r="L46" s="421">
        <f t="shared" si="0"/>
        <v>12</v>
      </c>
      <c r="M46" s="417">
        <f t="shared" si="1"/>
        <v>47</v>
      </c>
      <c r="N46" s="422">
        <f t="shared" si="2"/>
        <v>3.9166666666666665</v>
      </c>
      <c r="O46" s="420"/>
      <c r="P46" s="420"/>
      <c r="Q46" s="420"/>
      <c r="R46" s="420"/>
      <c r="S46" s="420"/>
      <c r="T46" s="420"/>
      <c r="U46" s="420"/>
      <c r="V46" s="420"/>
      <c r="W46" s="420"/>
      <c r="X46" s="420"/>
      <c r="Y46" s="420"/>
      <c r="Z46" s="420"/>
    </row>
    <row r="47" spans="1:26">
      <c r="A47" s="424" t="s">
        <v>3319</v>
      </c>
      <c r="B47" s="424" t="s">
        <v>3320</v>
      </c>
      <c r="C47" s="430">
        <v>8</v>
      </c>
      <c r="D47" s="423">
        <v>1</v>
      </c>
      <c r="E47" s="423">
        <v>2</v>
      </c>
      <c r="F47" s="423">
        <v>3</v>
      </c>
      <c r="G47" s="423">
        <v>3</v>
      </c>
      <c r="H47" s="423">
        <v>2</v>
      </c>
      <c r="I47" s="423"/>
      <c r="J47" s="426"/>
      <c r="K47" s="426"/>
      <c r="L47" s="427">
        <f t="shared" si="0"/>
        <v>11</v>
      </c>
      <c r="M47" s="424">
        <f t="shared" si="1"/>
        <v>41</v>
      </c>
      <c r="N47" s="428">
        <f t="shared" si="2"/>
        <v>3.7272727272727271</v>
      </c>
      <c r="O47" s="426"/>
      <c r="P47" s="426"/>
      <c r="Q47" s="426"/>
      <c r="R47" s="426"/>
      <c r="S47" s="426"/>
      <c r="T47" s="426"/>
      <c r="U47" s="426"/>
      <c r="V47" s="426"/>
      <c r="W47" s="426"/>
      <c r="X47" s="426"/>
      <c r="Y47" s="426"/>
      <c r="Z47" s="426"/>
    </row>
    <row r="48" spans="1:26">
      <c r="A48" s="417" t="s">
        <v>3251</v>
      </c>
      <c r="B48" s="417" t="s">
        <v>3321</v>
      </c>
      <c r="C48" s="429">
        <v>10</v>
      </c>
      <c r="D48" s="417"/>
      <c r="E48" s="417"/>
      <c r="F48" s="419">
        <v>6</v>
      </c>
      <c r="G48" s="419">
        <v>2</v>
      </c>
      <c r="H48" s="419">
        <v>3</v>
      </c>
      <c r="I48" s="419">
        <v>3</v>
      </c>
      <c r="J48" s="417"/>
      <c r="K48" s="420"/>
      <c r="L48" s="421">
        <f t="shared" si="0"/>
        <v>14</v>
      </c>
      <c r="M48" s="417">
        <f t="shared" si="1"/>
        <v>39</v>
      </c>
      <c r="N48" s="422">
        <f t="shared" si="2"/>
        <v>2.7857142857142856</v>
      </c>
      <c r="O48" s="419"/>
      <c r="P48" s="420"/>
      <c r="Q48" s="420"/>
      <c r="R48" s="420"/>
      <c r="S48" s="420"/>
      <c r="T48" s="420"/>
      <c r="U48" s="420"/>
      <c r="V48" s="420"/>
      <c r="W48" s="420"/>
      <c r="X48" s="420"/>
      <c r="Y48" s="420"/>
      <c r="Z48" s="420"/>
    </row>
    <row r="49" spans="1:26">
      <c r="A49" s="424" t="s">
        <v>3322</v>
      </c>
      <c r="B49" s="424" t="s">
        <v>3323</v>
      </c>
      <c r="C49" s="430">
        <v>5</v>
      </c>
      <c r="D49" s="424">
        <v>3</v>
      </c>
      <c r="E49" s="423">
        <v>3</v>
      </c>
      <c r="F49" s="423">
        <v>1</v>
      </c>
      <c r="G49" s="424">
        <v>1</v>
      </c>
      <c r="H49" s="423">
        <v>1</v>
      </c>
      <c r="I49" s="423">
        <v>1</v>
      </c>
      <c r="J49" s="424">
        <v>1</v>
      </c>
      <c r="K49" s="426"/>
      <c r="L49" s="427">
        <f t="shared" si="0"/>
        <v>11</v>
      </c>
      <c r="M49" s="424">
        <f t="shared" si="1"/>
        <v>38</v>
      </c>
      <c r="N49" s="428">
        <f t="shared" si="2"/>
        <v>3.4545454545454546</v>
      </c>
      <c r="O49" s="426"/>
      <c r="P49" s="426"/>
      <c r="Q49" s="426"/>
      <c r="R49" s="426"/>
      <c r="S49" s="426"/>
      <c r="T49" s="426"/>
      <c r="U49" s="426"/>
      <c r="V49" s="426"/>
      <c r="W49" s="426"/>
      <c r="X49" s="426"/>
      <c r="Y49" s="426"/>
      <c r="Z49" s="426"/>
    </row>
    <row r="50" spans="1:26">
      <c r="A50" s="417" t="s">
        <v>3324</v>
      </c>
      <c r="B50" s="417" t="s">
        <v>3325</v>
      </c>
      <c r="C50" s="418">
        <v>5</v>
      </c>
      <c r="D50" s="419">
        <v>4</v>
      </c>
      <c r="E50" s="417">
        <v>1</v>
      </c>
      <c r="F50" s="419">
        <v>1</v>
      </c>
      <c r="G50" s="419">
        <v>1</v>
      </c>
      <c r="H50" s="417"/>
      <c r="I50" s="419">
        <v>1</v>
      </c>
      <c r="J50" s="420"/>
      <c r="K50" s="420"/>
      <c r="L50" s="421">
        <f t="shared" si="0"/>
        <v>8</v>
      </c>
      <c r="M50" s="417">
        <f t="shared" si="1"/>
        <v>37</v>
      </c>
      <c r="N50" s="422">
        <f t="shared" si="2"/>
        <v>4.625</v>
      </c>
      <c r="O50" s="420"/>
      <c r="P50" s="420"/>
      <c r="Q50" s="420"/>
      <c r="R50" s="420"/>
      <c r="S50" s="420"/>
      <c r="T50" s="420"/>
      <c r="U50" s="420"/>
      <c r="V50" s="420"/>
      <c r="W50" s="420"/>
      <c r="X50" s="420"/>
      <c r="Y50" s="420"/>
      <c r="Z50" s="420"/>
    </row>
    <row r="51" spans="1:26">
      <c r="A51" s="424" t="s">
        <v>3326</v>
      </c>
      <c r="B51" s="424" t="s">
        <v>3327</v>
      </c>
      <c r="C51" s="430">
        <v>4</v>
      </c>
      <c r="D51" s="423">
        <v>2</v>
      </c>
      <c r="E51" s="423">
        <v>2</v>
      </c>
      <c r="F51" s="423">
        <v>1</v>
      </c>
      <c r="G51" s="424">
        <v>1</v>
      </c>
      <c r="H51" s="423">
        <v>1</v>
      </c>
      <c r="I51" s="423">
        <v>6</v>
      </c>
      <c r="J51" s="424"/>
      <c r="K51" s="426"/>
      <c r="L51" s="427">
        <f t="shared" si="0"/>
        <v>13</v>
      </c>
      <c r="M51" s="424">
        <f t="shared" si="1"/>
        <v>37</v>
      </c>
      <c r="N51" s="428">
        <f t="shared" si="2"/>
        <v>2.8461538461538463</v>
      </c>
      <c r="O51" s="426"/>
      <c r="P51" s="426"/>
      <c r="Q51" s="426"/>
      <c r="R51" s="426"/>
      <c r="S51" s="426"/>
      <c r="T51" s="426"/>
      <c r="U51" s="426"/>
      <c r="V51" s="426"/>
      <c r="W51" s="426"/>
      <c r="X51" s="426"/>
      <c r="Y51" s="426"/>
      <c r="Z51" s="426"/>
    </row>
    <row r="52" spans="1:26">
      <c r="A52" s="417" t="s">
        <v>3251</v>
      </c>
      <c r="B52" s="417" t="s">
        <v>3328</v>
      </c>
      <c r="C52" s="429" t="s">
        <v>3329</v>
      </c>
      <c r="D52" s="419">
        <v>4</v>
      </c>
      <c r="E52" s="417"/>
      <c r="F52" s="419">
        <v>2</v>
      </c>
      <c r="G52" s="419">
        <v>1</v>
      </c>
      <c r="H52" s="417"/>
      <c r="I52" s="419">
        <v>1</v>
      </c>
      <c r="J52" s="420"/>
      <c r="K52" s="420"/>
      <c r="L52" s="421">
        <f t="shared" si="0"/>
        <v>8</v>
      </c>
      <c r="M52" s="417">
        <f t="shared" si="1"/>
        <v>36</v>
      </c>
      <c r="N52" s="422">
        <f t="shared" si="2"/>
        <v>4.5</v>
      </c>
      <c r="O52" s="420"/>
      <c r="P52" s="420"/>
      <c r="Q52" s="420"/>
      <c r="R52" s="420"/>
      <c r="S52" s="420"/>
      <c r="T52" s="420"/>
      <c r="U52" s="420"/>
      <c r="V52" s="420"/>
      <c r="W52" s="420"/>
      <c r="X52" s="420"/>
      <c r="Y52" s="420"/>
      <c r="Z52" s="420"/>
    </row>
    <row r="53" spans="1:26">
      <c r="A53" s="424" t="s">
        <v>3330</v>
      </c>
      <c r="B53" s="424" t="s">
        <v>3331</v>
      </c>
      <c r="C53" s="430">
        <v>6</v>
      </c>
      <c r="D53" s="424"/>
      <c r="E53" s="423">
        <v>3</v>
      </c>
      <c r="F53" s="423">
        <v>4</v>
      </c>
      <c r="G53" s="423">
        <v>3</v>
      </c>
      <c r="H53" s="423">
        <v>1</v>
      </c>
      <c r="I53" s="423">
        <v>4</v>
      </c>
      <c r="J53" s="423">
        <v>2</v>
      </c>
      <c r="K53" s="426"/>
      <c r="L53" s="427">
        <f t="shared" si="0"/>
        <v>17</v>
      </c>
      <c r="M53" s="424">
        <f t="shared" si="1"/>
        <v>36</v>
      </c>
      <c r="N53" s="428">
        <f t="shared" si="2"/>
        <v>2.1176470588235294</v>
      </c>
      <c r="O53" s="426"/>
      <c r="P53" s="426"/>
      <c r="Q53" s="426"/>
      <c r="R53" s="426"/>
      <c r="S53" s="426"/>
      <c r="T53" s="426"/>
      <c r="U53" s="426"/>
      <c r="V53" s="426"/>
      <c r="W53" s="426"/>
      <c r="X53" s="426"/>
      <c r="Y53" s="426"/>
      <c r="Z53" s="426"/>
    </row>
    <row r="54" spans="1:26">
      <c r="A54" s="417" t="s">
        <v>3332</v>
      </c>
      <c r="B54" s="417" t="s">
        <v>3333</v>
      </c>
      <c r="C54" s="429">
        <v>6</v>
      </c>
      <c r="D54" s="417"/>
      <c r="E54" s="419">
        <v>2</v>
      </c>
      <c r="F54" s="419">
        <v>5</v>
      </c>
      <c r="G54" s="419">
        <v>3</v>
      </c>
      <c r="H54" s="417">
        <v>3</v>
      </c>
      <c r="I54" s="419">
        <v>1</v>
      </c>
      <c r="J54" s="417">
        <v>1</v>
      </c>
      <c r="K54" s="420"/>
      <c r="L54" s="421">
        <f t="shared" si="0"/>
        <v>15</v>
      </c>
      <c r="M54" s="417">
        <f t="shared" si="1"/>
        <v>41</v>
      </c>
      <c r="N54" s="422">
        <f t="shared" si="2"/>
        <v>2.7333333333333334</v>
      </c>
      <c r="O54" s="420"/>
      <c r="P54" s="420"/>
      <c r="Q54" s="420"/>
      <c r="R54" s="420"/>
      <c r="S54" s="420"/>
      <c r="T54" s="420"/>
      <c r="U54" s="420"/>
      <c r="V54" s="420"/>
      <c r="W54" s="420"/>
      <c r="X54" s="420"/>
      <c r="Y54" s="420"/>
      <c r="Z54" s="420"/>
    </row>
    <row r="55" spans="1:26">
      <c r="A55" s="424" t="s">
        <v>3238</v>
      </c>
      <c r="B55" s="424" t="s">
        <v>3334</v>
      </c>
      <c r="C55" s="430">
        <v>4</v>
      </c>
      <c r="D55" s="424">
        <v>3</v>
      </c>
      <c r="E55" s="423">
        <v>1</v>
      </c>
      <c r="F55" s="423">
        <v>1</v>
      </c>
      <c r="G55" s="424">
        <v>1</v>
      </c>
      <c r="H55" s="424"/>
      <c r="I55" s="423">
        <v>5</v>
      </c>
      <c r="J55" s="426"/>
      <c r="K55" s="426"/>
      <c r="L55" s="427">
        <f t="shared" si="0"/>
        <v>11</v>
      </c>
      <c r="M55" s="424">
        <f t="shared" si="1"/>
        <v>35</v>
      </c>
      <c r="N55" s="428">
        <f t="shared" si="2"/>
        <v>3.1818181818181817</v>
      </c>
      <c r="O55" s="426"/>
      <c r="P55" s="426"/>
      <c r="Q55" s="426"/>
      <c r="R55" s="426"/>
      <c r="S55" s="426"/>
      <c r="T55" s="426"/>
      <c r="U55" s="426"/>
      <c r="V55" s="426"/>
      <c r="W55" s="426"/>
      <c r="X55" s="426"/>
      <c r="Y55" s="426"/>
      <c r="Z55" s="426"/>
    </row>
    <row r="56" spans="1:26">
      <c r="A56" s="417" t="s">
        <v>3242</v>
      </c>
      <c r="B56" s="417" t="s">
        <v>3335</v>
      </c>
      <c r="C56" s="429">
        <v>6</v>
      </c>
      <c r="D56" s="431">
        <v>1</v>
      </c>
      <c r="E56" s="419">
        <v>3</v>
      </c>
      <c r="F56" s="419">
        <v>1</v>
      </c>
      <c r="G56" s="419">
        <v>2</v>
      </c>
      <c r="H56" s="417">
        <v>1</v>
      </c>
      <c r="I56" s="431">
        <v>1</v>
      </c>
      <c r="J56" s="420"/>
      <c r="K56" s="420"/>
      <c r="L56" s="421">
        <f t="shared" si="0"/>
        <v>9</v>
      </c>
      <c r="M56" s="417">
        <f t="shared" si="1"/>
        <v>34</v>
      </c>
      <c r="N56" s="422">
        <f t="shared" si="2"/>
        <v>3.7777777777777777</v>
      </c>
      <c r="O56" s="420"/>
      <c r="P56" s="420"/>
      <c r="Q56" s="420"/>
      <c r="R56" s="420"/>
      <c r="S56" s="420"/>
      <c r="T56" s="420"/>
      <c r="U56" s="420"/>
      <c r="V56" s="420"/>
      <c r="W56" s="420"/>
      <c r="X56" s="420"/>
      <c r="Y56" s="420"/>
      <c r="Z56" s="420"/>
    </row>
    <row r="57" spans="1:26">
      <c r="A57" s="424" t="s">
        <v>3336</v>
      </c>
      <c r="B57" s="424" t="s">
        <v>3337</v>
      </c>
      <c r="C57" s="430">
        <v>8</v>
      </c>
      <c r="D57" s="423">
        <v>2</v>
      </c>
      <c r="E57" s="423">
        <v>2</v>
      </c>
      <c r="F57" s="423">
        <v>3</v>
      </c>
      <c r="G57" s="424">
        <v>1</v>
      </c>
      <c r="H57" s="423">
        <v>1</v>
      </c>
      <c r="I57" s="423">
        <v>1</v>
      </c>
      <c r="J57" s="423">
        <v>1</v>
      </c>
      <c r="K57" s="426"/>
      <c r="L57" s="427">
        <f t="shared" si="0"/>
        <v>11</v>
      </c>
      <c r="M57" s="424">
        <f t="shared" si="1"/>
        <v>35</v>
      </c>
      <c r="N57" s="428">
        <f t="shared" si="2"/>
        <v>3.1818181818181817</v>
      </c>
      <c r="O57" s="426"/>
      <c r="P57" s="426"/>
      <c r="Q57" s="426"/>
      <c r="R57" s="426"/>
      <c r="S57" s="426"/>
      <c r="T57" s="426"/>
      <c r="U57" s="426"/>
      <c r="V57" s="426"/>
      <c r="W57" s="426"/>
      <c r="X57" s="426"/>
      <c r="Y57" s="426"/>
      <c r="Z57" s="426"/>
    </row>
    <row r="58" spans="1:26">
      <c r="A58" s="417" t="s">
        <v>3338</v>
      </c>
      <c r="B58" s="417" t="s">
        <v>3339</v>
      </c>
      <c r="C58" s="429">
        <v>8</v>
      </c>
      <c r="D58" s="419">
        <v>3</v>
      </c>
      <c r="E58" s="417">
        <v>1</v>
      </c>
      <c r="F58" s="419">
        <v>1</v>
      </c>
      <c r="G58" s="419">
        <v>3</v>
      </c>
      <c r="H58" s="419">
        <v>1</v>
      </c>
      <c r="I58" s="419">
        <v>4</v>
      </c>
      <c r="J58" s="417">
        <v>2</v>
      </c>
      <c r="K58" s="420"/>
      <c r="L58" s="421">
        <f t="shared" si="0"/>
        <v>15</v>
      </c>
      <c r="M58" s="417">
        <f t="shared" si="1"/>
        <v>32</v>
      </c>
      <c r="N58" s="422">
        <f t="shared" si="2"/>
        <v>2.1333333333333333</v>
      </c>
      <c r="O58" s="420"/>
      <c r="P58" s="420"/>
      <c r="Q58" s="420"/>
      <c r="R58" s="420"/>
      <c r="S58" s="420"/>
      <c r="T58" s="420"/>
      <c r="U58" s="420"/>
      <c r="V58" s="420"/>
      <c r="W58" s="420"/>
      <c r="X58" s="420"/>
      <c r="Y58" s="420"/>
      <c r="Z58" s="420"/>
    </row>
    <row r="59" spans="1:26">
      <c r="A59" s="424" t="s">
        <v>3251</v>
      </c>
      <c r="B59" s="424" t="s">
        <v>3340</v>
      </c>
      <c r="C59" s="430" t="s">
        <v>3341</v>
      </c>
      <c r="D59" s="435"/>
      <c r="E59" s="423">
        <v>1</v>
      </c>
      <c r="F59" s="423">
        <v>3</v>
      </c>
      <c r="G59" s="423">
        <v>3</v>
      </c>
      <c r="H59" s="424">
        <v>1</v>
      </c>
      <c r="I59" s="423">
        <v>4</v>
      </c>
      <c r="J59" s="426"/>
      <c r="K59" s="426"/>
      <c r="L59" s="427">
        <f t="shared" si="0"/>
        <v>12</v>
      </c>
      <c r="M59" s="424">
        <f t="shared" si="1"/>
        <v>32</v>
      </c>
      <c r="N59" s="428">
        <f t="shared" si="2"/>
        <v>2.6666666666666665</v>
      </c>
      <c r="O59" s="426"/>
      <c r="P59" s="426"/>
      <c r="Q59" s="426"/>
      <c r="R59" s="426"/>
      <c r="S59" s="426"/>
      <c r="T59" s="426"/>
      <c r="U59" s="426"/>
      <c r="V59" s="426"/>
      <c r="W59" s="426"/>
      <c r="X59" s="426"/>
      <c r="Y59" s="426"/>
      <c r="Z59" s="426"/>
    </row>
    <row r="60" spans="1:26">
      <c r="A60" s="417" t="s">
        <v>3342</v>
      </c>
      <c r="B60" s="417" t="s">
        <v>3343</v>
      </c>
      <c r="C60" s="429" t="s">
        <v>3344</v>
      </c>
      <c r="D60" s="419">
        <v>3</v>
      </c>
      <c r="E60" s="419">
        <v>2</v>
      </c>
      <c r="F60" s="419">
        <v>1</v>
      </c>
      <c r="G60" s="417">
        <v>1</v>
      </c>
      <c r="H60" s="420"/>
      <c r="I60" s="431">
        <v>6</v>
      </c>
      <c r="J60" s="419">
        <v>2</v>
      </c>
      <c r="K60" s="420"/>
      <c r="L60" s="421">
        <f t="shared" si="0"/>
        <v>15</v>
      </c>
      <c r="M60" s="417">
        <f t="shared" si="1"/>
        <v>31</v>
      </c>
      <c r="N60" s="422">
        <f t="shared" si="2"/>
        <v>2.0666666666666669</v>
      </c>
      <c r="O60" s="420"/>
      <c r="P60" s="420"/>
      <c r="Q60" s="420"/>
      <c r="R60" s="420"/>
      <c r="S60" s="420"/>
      <c r="T60" s="420"/>
      <c r="U60" s="420"/>
      <c r="V60" s="420"/>
      <c r="W60" s="420"/>
      <c r="X60" s="420"/>
      <c r="Y60" s="420"/>
      <c r="Z60" s="420"/>
    </row>
    <row r="61" spans="1:26">
      <c r="A61" s="424" t="s">
        <v>3345</v>
      </c>
      <c r="B61" s="424" t="s">
        <v>3346</v>
      </c>
      <c r="C61" s="430">
        <v>4</v>
      </c>
      <c r="D61" s="424">
        <v>2</v>
      </c>
      <c r="E61" s="423">
        <v>2</v>
      </c>
      <c r="F61" s="426"/>
      <c r="G61" s="424">
        <v>1</v>
      </c>
      <c r="H61" s="424"/>
      <c r="I61" s="423">
        <v>6</v>
      </c>
      <c r="J61" s="426"/>
      <c r="K61" s="426"/>
      <c r="L61" s="427">
        <f t="shared" si="0"/>
        <v>11</v>
      </c>
      <c r="M61" s="424">
        <f t="shared" si="1"/>
        <v>31</v>
      </c>
      <c r="N61" s="428">
        <f t="shared" si="2"/>
        <v>2.8181818181818183</v>
      </c>
      <c r="O61" s="426"/>
      <c r="P61" s="426"/>
      <c r="Q61" s="426"/>
      <c r="R61" s="426"/>
      <c r="S61" s="426"/>
      <c r="T61" s="426"/>
      <c r="U61" s="426"/>
      <c r="V61" s="426"/>
      <c r="W61" s="426"/>
      <c r="X61" s="426"/>
      <c r="Y61" s="426"/>
      <c r="Z61" s="426"/>
    </row>
    <row r="62" spans="1:26">
      <c r="A62" s="417" t="s">
        <v>3242</v>
      </c>
      <c r="B62" s="417" t="s">
        <v>3347</v>
      </c>
      <c r="C62" s="429">
        <v>5</v>
      </c>
      <c r="D62" s="419">
        <v>1</v>
      </c>
      <c r="E62" s="419">
        <v>3</v>
      </c>
      <c r="F62" s="419">
        <v>1</v>
      </c>
      <c r="G62" s="419">
        <v>2</v>
      </c>
      <c r="H62" s="419">
        <v>1</v>
      </c>
      <c r="I62" s="431">
        <v>3</v>
      </c>
      <c r="J62" s="419">
        <v>1</v>
      </c>
      <c r="K62" s="420"/>
      <c r="L62" s="421">
        <f t="shared" si="0"/>
        <v>12</v>
      </c>
      <c r="M62" s="417">
        <f t="shared" si="1"/>
        <v>31</v>
      </c>
      <c r="N62" s="422">
        <f t="shared" si="2"/>
        <v>2.5833333333333335</v>
      </c>
      <c r="O62" s="420"/>
      <c r="P62" s="420"/>
      <c r="Q62" s="420"/>
      <c r="R62" s="420"/>
      <c r="S62" s="420"/>
      <c r="T62" s="420"/>
      <c r="U62" s="420"/>
      <c r="V62" s="420"/>
      <c r="W62" s="420"/>
      <c r="X62" s="420"/>
      <c r="Y62" s="420"/>
      <c r="Z62" s="420"/>
    </row>
    <row r="63" spans="1:26">
      <c r="A63" s="424" t="s">
        <v>3348</v>
      </c>
      <c r="B63" s="424" t="s">
        <v>3349</v>
      </c>
      <c r="C63" s="430">
        <v>8</v>
      </c>
      <c r="D63" s="424">
        <v>1</v>
      </c>
      <c r="E63" s="423">
        <v>2</v>
      </c>
      <c r="F63" s="423">
        <v>1</v>
      </c>
      <c r="G63" s="423">
        <v>1</v>
      </c>
      <c r="H63" s="423">
        <v>4</v>
      </c>
      <c r="I63" s="426"/>
      <c r="J63" s="426"/>
      <c r="K63" s="426"/>
      <c r="L63" s="427">
        <f t="shared" si="0"/>
        <v>9</v>
      </c>
      <c r="M63" s="424">
        <f t="shared" si="1"/>
        <v>31</v>
      </c>
      <c r="N63" s="428">
        <f t="shared" si="2"/>
        <v>3.4444444444444446</v>
      </c>
      <c r="O63" s="426"/>
      <c r="P63" s="426"/>
      <c r="Q63" s="426"/>
      <c r="R63" s="426"/>
      <c r="S63" s="426"/>
      <c r="T63" s="426"/>
      <c r="U63" s="426"/>
      <c r="V63" s="426"/>
      <c r="W63" s="426"/>
      <c r="X63" s="426"/>
      <c r="Y63" s="426"/>
      <c r="Z63" s="426"/>
    </row>
    <row r="64" spans="1:26">
      <c r="A64" s="417" t="s">
        <v>3350</v>
      </c>
      <c r="B64" s="417" t="s">
        <v>3351</v>
      </c>
      <c r="C64" s="429">
        <v>7</v>
      </c>
      <c r="D64" s="419">
        <v>2</v>
      </c>
      <c r="E64" s="419">
        <v>1</v>
      </c>
      <c r="F64" s="419">
        <v>3</v>
      </c>
      <c r="G64" s="417">
        <v>1</v>
      </c>
      <c r="H64" s="419">
        <v>2</v>
      </c>
      <c r="I64" s="419">
        <v>4</v>
      </c>
      <c r="J64" s="419">
        <v>2</v>
      </c>
      <c r="K64" s="420"/>
      <c r="L64" s="421">
        <f t="shared" si="0"/>
        <v>15</v>
      </c>
      <c r="M64" s="417">
        <f t="shared" si="1"/>
        <v>30</v>
      </c>
      <c r="N64" s="422">
        <f t="shared" si="2"/>
        <v>2</v>
      </c>
      <c r="O64" s="420"/>
      <c r="P64" s="420"/>
      <c r="Q64" s="420"/>
      <c r="R64" s="420"/>
      <c r="S64" s="420"/>
      <c r="T64" s="420"/>
      <c r="U64" s="420"/>
      <c r="V64" s="420"/>
      <c r="W64" s="420"/>
      <c r="X64" s="420"/>
      <c r="Y64" s="420"/>
      <c r="Z64" s="420"/>
    </row>
    <row r="65" spans="1:26">
      <c r="A65" s="424" t="s">
        <v>3352</v>
      </c>
      <c r="B65" s="424" t="s">
        <v>3353</v>
      </c>
      <c r="C65" s="430">
        <v>8</v>
      </c>
      <c r="D65" s="423">
        <v>2</v>
      </c>
      <c r="E65" s="423">
        <v>2</v>
      </c>
      <c r="F65" s="423">
        <v>1</v>
      </c>
      <c r="G65" s="423">
        <v>1</v>
      </c>
      <c r="H65" s="424"/>
      <c r="I65" s="423">
        <v>1</v>
      </c>
      <c r="J65" s="426"/>
      <c r="K65" s="426"/>
      <c r="L65" s="427">
        <f t="shared" si="0"/>
        <v>7</v>
      </c>
      <c r="M65" s="424">
        <f t="shared" si="1"/>
        <v>30</v>
      </c>
      <c r="N65" s="428">
        <f t="shared" si="2"/>
        <v>4.2857142857142856</v>
      </c>
      <c r="O65" s="426"/>
      <c r="P65" s="426"/>
      <c r="Q65" s="426"/>
      <c r="R65" s="426"/>
      <c r="S65" s="426"/>
      <c r="T65" s="426"/>
      <c r="U65" s="426"/>
      <c r="V65" s="426"/>
      <c r="W65" s="426"/>
      <c r="X65" s="426"/>
      <c r="Y65" s="426"/>
      <c r="Z65" s="426"/>
    </row>
    <row r="66" spans="1:26">
      <c r="A66" s="417" t="s">
        <v>3354</v>
      </c>
      <c r="B66" s="417" t="s">
        <v>3355</v>
      </c>
      <c r="C66" s="429">
        <v>6</v>
      </c>
      <c r="D66" s="419">
        <v>4</v>
      </c>
      <c r="E66" s="417"/>
      <c r="F66" s="420"/>
      <c r="G66" s="420"/>
      <c r="H66" s="419"/>
      <c r="I66" s="419">
        <v>5</v>
      </c>
      <c r="J66" s="417"/>
      <c r="K66" s="420"/>
      <c r="L66" s="421">
        <f t="shared" si="0"/>
        <v>9</v>
      </c>
      <c r="M66" s="417">
        <f t="shared" si="1"/>
        <v>29</v>
      </c>
      <c r="N66" s="422">
        <f t="shared" si="2"/>
        <v>3.2222222222222223</v>
      </c>
      <c r="O66" s="420"/>
      <c r="P66" s="420"/>
      <c r="Q66" s="420"/>
      <c r="R66" s="420"/>
      <c r="S66" s="420"/>
      <c r="T66" s="420"/>
      <c r="U66" s="420"/>
      <c r="V66" s="420"/>
      <c r="W66" s="420"/>
      <c r="X66" s="420"/>
      <c r="Y66" s="420"/>
      <c r="Z66" s="420"/>
    </row>
    <row r="67" spans="1:26">
      <c r="A67" s="424" t="s">
        <v>3356</v>
      </c>
      <c r="B67" s="424" t="s">
        <v>3357</v>
      </c>
      <c r="C67" s="430" t="s">
        <v>3358</v>
      </c>
      <c r="D67" s="423">
        <v>4</v>
      </c>
      <c r="E67" s="424">
        <v>2</v>
      </c>
      <c r="F67" s="426"/>
      <c r="G67" s="424">
        <v>1</v>
      </c>
      <c r="H67" s="424"/>
      <c r="I67" s="423">
        <v>3</v>
      </c>
      <c r="J67" s="423">
        <v>1</v>
      </c>
      <c r="K67" s="426"/>
      <c r="L67" s="427">
        <f t="shared" si="0"/>
        <v>11</v>
      </c>
      <c r="M67" s="424">
        <f t="shared" si="1"/>
        <v>35</v>
      </c>
      <c r="N67" s="428">
        <f t="shared" si="2"/>
        <v>3.1818181818181817</v>
      </c>
      <c r="O67" s="426"/>
      <c r="P67" s="426"/>
      <c r="Q67" s="426"/>
      <c r="R67" s="426"/>
      <c r="S67" s="426"/>
      <c r="T67" s="426"/>
      <c r="U67" s="426"/>
      <c r="V67" s="426"/>
      <c r="W67" s="426"/>
      <c r="X67" s="426"/>
      <c r="Y67" s="426"/>
      <c r="Z67" s="426"/>
    </row>
    <row r="68" spans="1:26">
      <c r="A68" s="417" t="s">
        <v>3359</v>
      </c>
      <c r="B68" s="417" t="s">
        <v>3360</v>
      </c>
      <c r="C68" s="418">
        <v>4</v>
      </c>
      <c r="D68" s="417">
        <v>3</v>
      </c>
      <c r="E68" s="419">
        <v>1</v>
      </c>
      <c r="F68" s="420"/>
      <c r="G68" s="420"/>
      <c r="H68" s="419">
        <v>2</v>
      </c>
      <c r="I68" s="419">
        <v>2</v>
      </c>
      <c r="J68" s="417"/>
      <c r="K68" s="420"/>
      <c r="L68" s="421">
        <f t="shared" si="0"/>
        <v>8</v>
      </c>
      <c r="M68" s="417">
        <f t="shared" si="1"/>
        <v>29</v>
      </c>
      <c r="N68" s="422">
        <f t="shared" si="2"/>
        <v>3.625</v>
      </c>
      <c r="O68" s="420"/>
      <c r="P68" s="420"/>
      <c r="Q68" s="420"/>
      <c r="R68" s="420"/>
      <c r="S68" s="420"/>
      <c r="T68" s="420"/>
      <c r="U68" s="420"/>
      <c r="V68" s="420"/>
      <c r="W68" s="420"/>
      <c r="X68" s="420"/>
      <c r="Y68" s="420"/>
      <c r="Z68" s="420"/>
    </row>
    <row r="69" spans="1:26">
      <c r="A69" s="424" t="s">
        <v>3361</v>
      </c>
      <c r="B69" s="424" t="s">
        <v>3362</v>
      </c>
      <c r="C69" s="430" t="s">
        <v>3363</v>
      </c>
      <c r="D69" s="424">
        <v>3</v>
      </c>
      <c r="E69" s="424">
        <v>2</v>
      </c>
      <c r="F69" s="424"/>
      <c r="G69" s="426"/>
      <c r="H69" s="426"/>
      <c r="I69" s="423">
        <v>1</v>
      </c>
      <c r="J69" s="426"/>
      <c r="K69" s="426"/>
      <c r="L69" s="427">
        <f t="shared" si="0"/>
        <v>6</v>
      </c>
      <c r="M69" s="424">
        <f t="shared" si="1"/>
        <v>29</v>
      </c>
      <c r="N69" s="428">
        <f t="shared" si="2"/>
        <v>4.833333333333333</v>
      </c>
      <c r="O69" s="426"/>
      <c r="P69" s="426"/>
      <c r="Q69" s="426"/>
      <c r="R69" s="426"/>
      <c r="S69" s="426"/>
      <c r="T69" s="426"/>
      <c r="U69" s="426"/>
      <c r="V69" s="426"/>
      <c r="W69" s="426"/>
      <c r="X69" s="426"/>
      <c r="Y69" s="426"/>
      <c r="Z69" s="426"/>
    </row>
    <row r="70" spans="1:26">
      <c r="A70" s="417" t="s">
        <v>3319</v>
      </c>
      <c r="B70" s="417" t="s">
        <v>3364</v>
      </c>
      <c r="C70" s="429">
        <v>5</v>
      </c>
      <c r="D70" s="417">
        <v>2</v>
      </c>
      <c r="E70" s="419">
        <v>2</v>
      </c>
      <c r="F70" s="417"/>
      <c r="G70" s="417"/>
      <c r="H70" s="419">
        <v>2</v>
      </c>
      <c r="I70" s="419">
        <v>2</v>
      </c>
      <c r="J70" s="417"/>
      <c r="K70" s="420"/>
      <c r="L70" s="421">
        <f t="shared" si="0"/>
        <v>8</v>
      </c>
      <c r="M70" s="417">
        <f t="shared" si="1"/>
        <v>28</v>
      </c>
      <c r="N70" s="422">
        <f t="shared" si="2"/>
        <v>3.5</v>
      </c>
      <c r="O70" s="420"/>
      <c r="P70" s="420"/>
      <c r="Q70" s="420"/>
      <c r="R70" s="420"/>
      <c r="S70" s="420"/>
      <c r="T70" s="420"/>
      <c r="U70" s="420"/>
      <c r="V70" s="420"/>
      <c r="W70" s="420"/>
      <c r="X70" s="420"/>
      <c r="Y70" s="420"/>
      <c r="Z70" s="420"/>
    </row>
    <row r="71" spans="1:26">
      <c r="A71" s="424" t="s">
        <v>3265</v>
      </c>
      <c r="B71" s="424" t="s">
        <v>3365</v>
      </c>
      <c r="C71" s="430">
        <v>6</v>
      </c>
      <c r="D71" s="423">
        <v>1</v>
      </c>
      <c r="E71" s="423">
        <v>2</v>
      </c>
      <c r="F71" s="424">
        <v>1</v>
      </c>
      <c r="G71" s="424">
        <v>1</v>
      </c>
      <c r="H71" s="423">
        <v>1</v>
      </c>
      <c r="I71" s="423">
        <v>7</v>
      </c>
      <c r="J71" s="423">
        <v>1</v>
      </c>
      <c r="K71" s="424"/>
      <c r="L71" s="427">
        <f t="shared" si="0"/>
        <v>14</v>
      </c>
      <c r="M71" s="424">
        <f t="shared" si="1"/>
        <v>27</v>
      </c>
      <c r="N71" s="428">
        <f t="shared" si="2"/>
        <v>1.9285714285714286</v>
      </c>
      <c r="O71" s="424"/>
      <c r="P71" s="426"/>
      <c r="Q71" s="426"/>
      <c r="R71" s="426"/>
      <c r="S71" s="426"/>
      <c r="T71" s="426"/>
      <c r="U71" s="426"/>
      <c r="V71" s="426"/>
      <c r="W71" s="426"/>
      <c r="X71" s="426"/>
      <c r="Y71" s="426"/>
      <c r="Z71" s="426"/>
    </row>
    <row r="72" spans="1:26">
      <c r="A72" s="417" t="s">
        <v>3366</v>
      </c>
      <c r="B72" s="417" t="s">
        <v>3367</v>
      </c>
      <c r="C72" s="429" t="s">
        <v>3368</v>
      </c>
      <c r="D72" s="419">
        <v>3</v>
      </c>
      <c r="E72" s="419">
        <v>1</v>
      </c>
      <c r="F72" s="417"/>
      <c r="G72" s="417"/>
      <c r="H72" s="417"/>
      <c r="I72" s="419">
        <v>3</v>
      </c>
      <c r="J72" s="420"/>
      <c r="K72" s="420"/>
      <c r="L72" s="421">
        <f t="shared" si="0"/>
        <v>7</v>
      </c>
      <c r="M72" s="417">
        <f t="shared" si="1"/>
        <v>26</v>
      </c>
      <c r="N72" s="422">
        <f t="shared" si="2"/>
        <v>3.7142857142857144</v>
      </c>
      <c r="O72" s="420"/>
      <c r="P72" s="420"/>
      <c r="Q72" s="420"/>
      <c r="R72" s="420"/>
      <c r="S72" s="420"/>
      <c r="T72" s="420"/>
      <c r="U72" s="420"/>
      <c r="V72" s="420"/>
      <c r="W72" s="420"/>
      <c r="X72" s="420"/>
      <c r="Y72" s="420"/>
      <c r="Z72" s="420"/>
    </row>
    <row r="73" spans="1:26">
      <c r="A73" s="424" t="s">
        <v>3369</v>
      </c>
      <c r="B73" s="424" t="s">
        <v>3370</v>
      </c>
      <c r="C73" s="430">
        <v>7</v>
      </c>
      <c r="D73" s="424"/>
      <c r="E73" s="423">
        <v>2</v>
      </c>
      <c r="F73" s="426"/>
      <c r="G73" s="423">
        <v>4</v>
      </c>
      <c r="H73" s="423">
        <v>2</v>
      </c>
      <c r="I73" s="423">
        <v>8</v>
      </c>
      <c r="J73" s="423">
        <v>1</v>
      </c>
      <c r="K73" s="426"/>
      <c r="L73" s="427">
        <f t="shared" si="0"/>
        <v>17</v>
      </c>
      <c r="M73" s="424">
        <f t="shared" si="1"/>
        <v>29</v>
      </c>
      <c r="N73" s="428">
        <f t="shared" si="2"/>
        <v>1.7058823529411764</v>
      </c>
      <c r="O73" s="426"/>
      <c r="P73" s="426"/>
      <c r="Q73" s="426"/>
      <c r="R73" s="426"/>
      <c r="S73" s="426"/>
      <c r="T73" s="426"/>
      <c r="U73" s="426"/>
      <c r="V73" s="426"/>
      <c r="W73" s="426"/>
      <c r="X73" s="426"/>
      <c r="Y73" s="426"/>
      <c r="Z73" s="426"/>
    </row>
    <row r="74" spans="1:26">
      <c r="A74" s="417" t="s">
        <v>3240</v>
      </c>
      <c r="B74" s="417" t="s">
        <v>3371</v>
      </c>
      <c r="C74" s="429">
        <v>8</v>
      </c>
      <c r="D74" s="420"/>
      <c r="E74" s="419">
        <v>1</v>
      </c>
      <c r="F74" s="419">
        <v>3</v>
      </c>
      <c r="G74" s="419">
        <v>1</v>
      </c>
      <c r="H74" s="417"/>
      <c r="I74" s="419">
        <v>6</v>
      </c>
      <c r="J74" s="417"/>
      <c r="K74" s="420"/>
      <c r="L74" s="421">
        <f t="shared" si="0"/>
        <v>11</v>
      </c>
      <c r="M74" s="417">
        <f t="shared" si="1"/>
        <v>26</v>
      </c>
      <c r="N74" s="422">
        <f t="shared" si="2"/>
        <v>2.3636363636363638</v>
      </c>
      <c r="O74" s="420"/>
      <c r="P74" s="420"/>
      <c r="Q74" s="420"/>
      <c r="R74" s="420"/>
      <c r="S74" s="420"/>
      <c r="T74" s="420"/>
      <c r="U74" s="420"/>
      <c r="V74" s="420"/>
      <c r="W74" s="420"/>
      <c r="X74" s="420"/>
      <c r="Y74" s="420"/>
      <c r="Z74" s="420"/>
    </row>
    <row r="75" spans="1:26">
      <c r="A75" s="424" t="s">
        <v>3315</v>
      </c>
      <c r="B75" s="424" t="s">
        <v>3372</v>
      </c>
      <c r="C75" s="430" t="s">
        <v>3368</v>
      </c>
      <c r="D75" s="424">
        <v>1</v>
      </c>
      <c r="E75" s="424">
        <v>3</v>
      </c>
      <c r="F75" s="426"/>
      <c r="G75" s="424"/>
      <c r="H75" s="423">
        <v>1</v>
      </c>
      <c r="I75" s="423">
        <v>2</v>
      </c>
      <c r="J75" s="424"/>
      <c r="K75" s="426"/>
      <c r="L75" s="427">
        <f t="shared" si="0"/>
        <v>7</v>
      </c>
      <c r="M75" s="424">
        <f t="shared" si="1"/>
        <v>25</v>
      </c>
      <c r="N75" s="428">
        <f t="shared" si="2"/>
        <v>3.5714285714285716</v>
      </c>
      <c r="O75" s="426"/>
      <c r="P75" s="426"/>
      <c r="Q75" s="426"/>
      <c r="R75" s="426"/>
      <c r="S75" s="426"/>
      <c r="T75" s="426"/>
      <c r="U75" s="426"/>
      <c r="V75" s="426"/>
      <c r="W75" s="426"/>
      <c r="X75" s="426"/>
      <c r="Y75" s="426"/>
      <c r="Z75" s="426"/>
    </row>
    <row r="76" spans="1:26">
      <c r="A76" s="417" t="s">
        <v>3373</v>
      </c>
      <c r="B76" s="417" t="s">
        <v>3374</v>
      </c>
      <c r="C76" s="429">
        <v>6</v>
      </c>
      <c r="D76" s="420"/>
      <c r="E76" s="419">
        <v>1</v>
      </c>
      <c r="F76" s="419">
        <v>2</v>
      </c>
      <c r="G76" s="419">
        <v>1</v>
      </c>
      <c r="H76" s="417">
        <v>3</v>
      </c>
      <c r="I76" s="419">
        <v>3</v>
      </c>
      <c r="J76" s="417"/>
      <c r="K76" s="420"/>
      <c r="L76" s="421">
        <f t="shared" si="0"/>
        <v>10</v>
      </c>
      <c r="M76" s="417">
        <f t="shared" si="1"/>
        <v>25</v>
      </c>
      <c r="N76" s="422">
        <f t="shared" si="2"/>
        <v>2.5</v>
      </c>
      <c r="O76" s="420"/>
      <c r="P76" s="420"/>
      <c r="Q76" s="420"/>
      <c r="R76" s="420"/>
      <c r="S76" s="420"/>
      <c r="T76" s="420"/>
      <c r="U76" s="420"/>
      <c r="V76" s="420"/>
      <c r="W76" s="420"/>
      <c r="X76" s="420"/>
      <c r="Y76" s="420"/>
      <c r="Z76" s="420"/>
    </row>
    <row r="77" spans="1:26">
      <c r="A77" s="424" t="s">
        <v>3375</v>
      </c>
      <c r="B77" s="424" t="s">
        <v>3376</v>
      </c>
      <c r="C77" s="430">
        <v>6</v>
      </c>
      <c r="D77" s="423">
        <v>1</v>
      </c>
      <c r="E77" s="423">
        <v>2</v>
      </c>
      <c r="F77" s="426"/>
      <c r="G77" s="423">
        <v>3</v>
      </c>
      <c r="H77" s="424">
        <v>1</v>
      </c>
      <c r="I77" s="423">
        <v>2</v>
      </c>
      <c r="J77" s="426"/>
      <c r="K77" s="426"/>
      <c r="L77" s="427">
        <f t="shared" si="0"/>
        <v>9</v>
      </c>
      <c r="M77" s="424">
        <f t="shared" si="1"/>
        <v>29</v>
      </c>
      <c r="N77" s="428">
        <f t="shared" si="2"/>
        <v>3.2222222222222223</v>
      </c>
      <c r="O77" s="426"/>
      <c r="P77" s="426"/>
      <c r="Q77" s="426"/>
      <c r="R77" s="426"/>
      <c r="S77" s="426"/>
      <c r="T77" s="426"/>
      <c r="U77" s="426"/>
      <c r="V77" s="426"/>
      <c r="W77" s="426"/>
      <c r="X77" s="426"/>
      <c r="Y77" s="426"/>
      <c r="Z77" s="426"/>
    </row>
    <row r="78" spans="1:26">
      <c r="A78" s="417" t="s">
        <v>3377</v>
      </c>
      <c r="B78" s="417" t="s">
        <v>3378</v>
      </c>
      <c r="C78" s="429">
        <v>6</v>
      </c>
      <c r="D78" s="417">
        <v>2</v>
      </c>
      <c r="E78" s="417"/>
      <c r="F78" s="417">
        <v>1</v>
      </c>
      <c r="G78" s="419">
        <v>2</v>
      </c>
      <c r="H78" s="417">
        <v>1</v>
      </c>
      <c r="I78" s="419">
        <v>5</v>
      </c>
      <c r="J78" s="417"/>
      <c r="K78" s="419">
        <v>1</v>
      </c>
      <c r="L78" s="421">
        <f t="shared" si="0"/>
        <v>11</v>
      </c>
      <c r="M78" s="417">
        <f t="shared" si="1"/>
        <v>23</v>
      </c>
      <c r="N78" s="422">
        <f t="shared" si="2"/>
        <v>2.0909090909090908</v>
      </c>
      <c r="O78" s="420"/>
      <c r="P78" s="420"/>
      <c r="Q78" s="420"/>
      <c r="R78" s="420"/>
      <c r="S78" s="420"/>
      <c r="T78" s="420"/>
      <c r="U78" s="420"/>
      <c r="V78" s="420"/>
      <c r="W78" s="420"/>
      <c r="X78" s="420"/>
      <c r="Y78" s="420"/>
      <c r="Z78" s="420"/>
    </row>
    <row r="79" spans="1:26">
      <c r="A79" s="424" t="s">
        <v>3379</v>
      </c>
      <c r="B79" s="424" t="s">
        <v>3380</v>
      </c>
      <c r="C79" s="430">
        <v>8</v>
      </c>
      <c r="D79" s="424">
        <v>1</v>
      </c>
      <c r="E79" s="423">
        <v>3</v>
      </c>
      <c r="F79" s="424">
        <v>1</v>
      </c>
      <c r="G79" s="423">
        <v>1</v>
      </c>
      <c r="H79" s="424"/>
      <c r="I79" s="423">
        <v>5</v>
      </c>
      <c r="J79" s="423">
        <v>2</v>
      </c>
      <c r="K79" s="426"/>
      <c r="L79" s="427">
        <f t="shared" si="0"/>
        <v>13</v>
      </c>
      <c r="M79" s="424">
        <f t="shared" si="1"/>
        <v>23</v>
      </c>
      <c r="N79" s="428">
        <f t="shared" si="2"/>
        <v>1.7692307692307692</v>
      </c>
      <c r="O79" s="426"/>
      <c r="P79" s="426"/>
      <c r="Q79" s="426"/>
      <c r="R79" s="426"/>
      <c r="S79" s="426"/>
      <c r="T79" s="426"/>
      <c r="U79" s="426"/>
      <c r="V79" s="426"/>
      <c r="W79" s="426"/>
      <c r="X79" s="426"/>
      <c r="Y79" s="426"/>
      <c r="Z79" s="426"/>
    </row>
    <row r="80" spans="1:26">
      <c r="A80" s="417" t="s">
        <v>3381</v>
      </c>
      <c r="B80" s="417" t="s">
        <v>3382</v>
      </c>
      <c r="C80" s="429">
        <v>4</v>
      </c>
      <c r="D80" s="417">
        <v>1</v>
      </c>
      <c r="E80" s="417">
        <v>2</v>
      </c>
      <c r="F80" s="420"/>
      <c r="G80" s="417"/>
      <c r="H80" s="419">
        <v>2</v>
      </c>
      <c r="I80" s="419">
        <v>3</v>
      </c>
      <c r="J80" s="417"/>
      <c r="K80" s="420"/>
      <c r="L80" s="421">
        <f t="shared" si="0"/>
        <v>8</v>
      </c>
      <c r="M80" s="417">
        <f t="shared" si="1"/>
        <v>23</v>
      </c>
      <c r="N80" s="422">
        <f t="shared" si="2"/>
        <v>2.875</v>
      </c>
      <c r="O80" s="420"/>
      <c r="P80" s="420"/>
      <c r="Q80" s="420"/>
      <c r="R80" s="420"/>
      <c r="S80" s="420"/>
      <c r="T80" s="420"/>
      <c r="U80" s="420"/>
      <c r="V80" s="420"/>
      <c r="W80" s="420"/>
      <c r="X80" s="420"/>
      <c r="Y80" s="420"/>
      <c r="Z80" s="420"/>
    </row>
    <row r="81" spans="1:26">
      <c r="A81" s="424" t="s">
        <v>3290</v>
      </c>
      <c r="B81" s="424" t="s">
        <v>3383</v>
      </c>
      <c r="C81" s="430" t="s">
        <v>3384</v>
      </c>
      <c r="D81" s="423">
        <v>3</v>
      </c>
      <c r="E81" s="423">
        <v>1</v>
      </c>
      <c r="F81" s="424">
        <v>1</v>
      </c>
      <c r="G81" s="426"/>
      <c r="H81" s="426"/>
      <c r="I81" s="423">
        <v>1</v>
      </c>
      <c r="J81" s="426"/>
      <c r="K81" s="423">
        <v>1</v>
      </c>
      <c r="L81" s="427">
        <f t="shared" si="0"/>
        <v>6</v>
      </c>
      <c r="M81" s="424">
        <f t="shared" si="1"/>
        <v>22</v>
      </c>
      <c r="N81" s="428">
        <f t="shared" si="2"/>
        <v>3.6666666666666665</v>
      </c>
      <c r="O81" s="426"/>
      <c r="P81" s="426"/>
      <c r="Q81" s="426"/>
      <c r="R81" s="426"/>
      <c r="S81" s="426"/>
      <c r="T81" s="426"/>
      <c r="U81" s="426"/>
      <c r="V81" s="426"/>
      <c r="W81" s="426"/>
      <c r="X81" s="426"/>
      <c r="Y81" s="426"/>
      <c r="Z81" s="426"/>
    </row>
    <row r="82" spans="1:26">
      <c r="A82" s="417" t="s">
        <v>3385</v>
      </c>
      <c r="B82" s="417" t="s">
        <v>3386</v>
      </c>
      <c r="C82" s="429">
        <v>5</v>
      </c>
      <c r="D82" s="419">
        <v>2</v>
      </c>
      <c r="E82" s="417"/>
      <c r="F82" s="417">
        <v>1</v>
      </c>
      <c r="G82" s="420"/>
      <c r="H82" s="419">
        <v>2</v>
      </c>
      <c r="I82" s="419">
        <v>2</v>
      </c>
      <c r="J82" s="420"/>
      <c r="K82" s="420"/>
      <c r="L82" s="421">
        <f t="shared" si="0"/>
        <v>7</v>
      </c>
      <c r="M82" s="417">
        <f t="shared" si="1"/>
        <v>22</v>
      </c>
      <c r="N82" s="422">
        <f t="shared" si="2"/>
        <v>3.1428571428571428</v>
      </c>
      <c r="O82" s="420"/>
      <c r="P82" s="420"/>
      <c r="Q82" s="420"/>
      <c r="R82" s="420"/>
      <c r="S82" s="420"/>
      <c r="T82" s="420"/>
      <c r="U82" s="420"/>
      <c r="V82" s="420"/>
      <c r="W82" s="420"/>
      <c r="X82" s="420"/>
      <c r="Y82" s="420"/>
      <c r="Z82" s="420"/>
    </row>
    <row r="83" spans="1:26">
      <c r="A83" s="424" t="s">
        <v>3387</v>
      </c>
      <c r="B83" s="424" t="s">
        <v>3388</v>
      </c>
      <c r="C83" s="430">
        <v>5</v>
      </c>
      <c r="D83" s="424">
        <v>2</v>
      </c>
      <c r="E83" s="424">
        <v>1</v>
      </c>
      <c r="F83" s="423">
        <v>2</v>
      </c>
      <c r="G83" s="424">
        <v>1</v>
      </c>
      <c r="H83" s="426"/>
      <c r="I83" s="424"/>
      <c r="J83" s="424"/>
      <c r="K83" s="423">
        <v>1</v>
      </c>
      <c r="L83" s="427">
        <f t="shared" si="0"/>
        <v>6</v>
      </c>
      <c r="M83" s="424">
        <f t="shared" si="1"/>
        <v>22</v>
      </c>
      <c r="N83" s="428">
        <f t="shared" si="2"/>
        <v>3.6666666666666665</v>
      </c>
      <c r="O83" s="426"/>
      <c r="P83" s="426"/>
      <c r="Q83" s="426"/>
      <c r="R83" s="426"/>
      <c r="S83" s="426"/>
      <c r="T83" s="426"/>
      <c r="U83" s="426"/>
      <c r="V83" s="426"/>
      <c r="W83" s="426"/>
      <c r="X83" s="426"/>
      <c r="Y83" s="426"/>
      <c r="Z83" s="426"/>
    </row>
    <row r="84" spans="1:26">
      <c r="A84" s="417" t="s">
        <v>3389</v>
      </c>
      <c r="B84" s="417" t="s">
        <v>3390</v>
      </c>
      <c r="C84" s="429">
        <v>2</v>
      </c>
      <c r="D84" s="419">
        <v>1</v>
      </c>
      <c r="E84" s="420"/>
      <c r="F84" s="419">
        <v>2</v>
      </c>
      <c r="G84" s="417">
        <v>1</v>
      </c>
      <c r="H84" s="417">
        <v>1</v>
      </c>
      <c r="I84" s="419">
        <v>3</v>
      </c>
      <c r="J84" s="420"/>
      <c r="K84" s="420"/>
      <c r="L84" s="421">
        <f t="shared" si="0"/>
        <v>8</v>
      </c>
      <c r="M84" s="417">
        <f t="shared" si="1"/>
        <v>22</v>
      </c>
      <c r="N84" s="422">
        <f t="shared" si="2"/>
        <v>2.75</v>
      </c>
      <c r="O84" s="420"/>
      <c r="P84" s="420"/>
      <c r="Q84" s="420"/>
      <c r="R84" s="420"/>
      <c r="S84" s="420"/>
      <c r="T84" s="420"/>
      <c r="U84" s="420"/>
      <c r="V84" s="420"/>
      <c r="W84" s="420"/>
      <c r="X84" s="420"/>
      <c r="Y84" s="420"/>
      <c r="Z84" s="420"/>
    </row>
    <row r="85" spans="1:26">
      <c r="A85" s="424" t="s">
        <v>3391</v>
      </c>
      <c r="B85" s="424" t="s">
        <v>3392</v>
      </c>
      <c r="C85" s="430">
        <v>5</v>
      </c>
      <c r="D85" s="426"/>
      <c r="E85" s="423">
        <v>1</v>
      </c>
      <c r="F85" s="423">
        <v>3</v>
      </c>
      <c r="G85" s="423">
        <v>1</v>
      </c>
      <c r="H85" s="424">
        <v>3</v>
      </c>
      <c r="I85" s="423">
        <v>6</v>
      </c>
      <c r="J85" s="424">
        <v>2</v>
      </c>
      <c r="K85" s="426"/>
      <c r="L85" s="427">
        <f t="shared" si="0"/>
        <v>16</v>
      </c>
      <c r="M85" s="424">
        <f t="shared" si="1"/>
        <v>22</v>
      </c>
      <c r="N85" s="428">
        <f t="shared" si="2"/>
        <v>1.375</v>
      </c>
      <c r="O85" s="426"/>
      <c r="P85" s="426"/>
      <c r="Q85" s="426"/>
      <c r="R85" s="426"/>
      <c r="S85" s="426"/>
      <c r="T85" s="426"/>
      <c r="U85" s="426"/>
      <c r="V85" s="426"/>
      <c r="W85" s="426"/>
      <c r="X85" s="426"/>
      <c r="Y85" s="426"/>
      <c r="Z85" s="426"/>
    </row>
    <row r="86" spans="1:26">
      <c r="A86" s="417" t="s">
        <v>3393</v>
      </c>
      <c r="B86" s="417" t="s">
        <v>3394</v>
      </c>
      <c r="C86" s="429" t="s">
        <v>3395</v>
      </c>
      <c r="D86" s="417">
        <v>2</v>
      </c>
      <c r="E86" s="419">
        <v>2</v>
      </c>
      <c r="F86" s="419"/>
      <c r="G86" s="420"/>
      <c r="H86" s="417">
        <v>1</v>
      </c>
      <c r="I86" s="419">
        <v>1</v>
      </c>
      <c r="J86" s="417">
        <v>1</v>
      </c>
      <c r="K86" s="420"/>
      <c r="L86" s="421">
        <f t="shared" si="0"/>
        <v>7</v>
      </c>
      <c r="M86" s="417">
        <f t="shared" si="1"/>
        <v>20</v>
      </c>
      <c r="N86" s="422">
        <f t="shared" si="2"/>
        <v>2.8571428571428572</v>
      </c>
      <c r="O86" s="420"/>
      <c r="P86" s="420"/>
      <c r="Q86" s="420"/>
      <c r="R86" s="420"/>
      <c r="S86" s="420"/>
      <c r="T86" s="420"/>
      <c r="U86" s="420"/>
      <c r="V86" s="420"/>
      <c r="W86" s="420"/>
      <c r="X86" s="420"/>
      <c r="Y86" s="420"/>
      <c r="Z86" s="420"/>
    </row>
    <row r="87" spans="1:26">
      <c r="A87" s="424" t="s">
        <v>3396</v>
      </c>
      <c r="B87" s="424" t="s">
        <v>3397</v>
      </c>
      <c r="C87" s="430">
        <v>7</v>
      </c>
      <c r="D87" s="424">
        <v>2</v>
      </c>
      <c r="E87" s="424">
        <v>1</v>
      </c>
      <c r="F87" s="426"/>
      <c r="G87" s="426"/>
      <c r="H87" s="424"/>
      <c r="I87" s="432">
        <v>3</v>
      </c>
      <c r="J87" s="426"/>
      <c r="K87" s="426"/>
      <c r="L87" s="427">
        <f t="shared" si="0"/>
        <v>6</v>
      </c>
      <c r="M87" s="424">
        <f t="shared" si="1"/>
        <v>20</v>
      </c>
      <c r="N87" s="428">
        <f t="shared" si="2"/>
        <v>3.3333333333333335</v>
      </c>
      <c r="O87" s="426"/>
      <c r="P87" s="426"/>
      <c r="Q87" s="426"/>
      <c r="R87" s="426"/>
      <c r="S87" s="426"/>
      <c r="T87" s="426"/>
      <c r="U87" s="426"/>
      <c r="V87" s="426"/>
      <c r="W87" s="426"/>
      <c r="X87" s="426"/>
      <c r="Y87" s="426"/>
      <c r="Z87" s="426"/>
    </row>
    <row r="88" spans="1:26">
      <c r="A88" s="417" t="s">
        <v>3242</v>
      </c>
      <c r="B88" s="417" t="s">
        <v>3398</v>
      </c>
      <c r="C88" s="429">
        <v>3</v>
      </c>
      <c r="D88" s="419">
        <v>1</v>
      </c>
      <c r="E88" s="419">
        <v>1</v>
      </c>
      <c r="F88" s="420"/>
      <c r="G88" s="417">
        <v>1</v>
      </c>
      <c r="H88" s="419">
        <v>1</v>
      </c>
      <c r="I88" s="419">
        <v>4</v>
      </c>
      <c r="J88" s="420"/>
      <c r="K88" s="420"/>
      <c r="L88" s="421">
        <f t="shared" si="0"/>
        <v>8</v>
      </c>
      <c r="M88" s="417">
        <f t="shared" si="1"/>
        <v>20</v>
      </c>
      <c r="N88" s="422">
        <f t="shared" si="2"/>
        <v>2.5</v>
      </c>
      <c r="O88" s="420"/>
      <c r="P88" s="420"/>
      <c r="Q88" s="420"/>
      <c r="R88" s="420"/>
      <c r="S88" s="420"/>
      <c r="T88" s="420"/>
      <c r="U88" s="420"/>
      <c r="V88" s="420"/>
      <c r="W88" s="420"/>
      <c r="X88" s="420"/>
      <c r="Y88" s="420"/>
      <c r="Z88" s="420"/>
    </row>
    <row r="89" spans="1:26">
      <c r="A89" s="424" t="s">
        <v>3399</v>
      </c>
      <c r="B89" s="424" t="s">
        <v>3400</v>
      </c>
      <c r="C89" s="430">
        <v>4</v>
      </c>
      <c r="D89" s="423">
        <v>1</v>
      </c>
      <c r="E89" s="423">
        <v>1</v>
      </c>
      <c r="F89" s="426"/>
      <c r="G89" s="423">
        <v>1</v>
      </c>
      <c r="H89" s="424">
        <v>1</v>
      </c>
      <c r="I89" s="423">
        <v>4</v>
      </c>
      <c r="J89" s="424"/>
      <c r="K89" s="426"/>
      <c r="L89" s="427">
        <f t="shared" si="0"/>
        <v>8</v>
      </c>
      <c r="M89" s="424">
        <f t="shared" si="1"/>
        <v>20</v>
      </c>
      <c r="N89" s="428">
        <f t="shared" si="2"/>
        <v>2.5</v>
      </c>
      <c r="O89" s="426"/>
      <c r="P89" s="426"/>
      <c r="Q89" s="426"/>
      <c r="R89" s="426"/>
      <c r="S89" s="426"/>
      <c r="T89" s="426"/>
      <c r="U89" s="426"/>
      <c r="V89" s="426"/>
      <c r="W89" s="426"/>
      <c r="X89" s="426"/>
      <c r="Y89" s="426"/>
      <c r="Z89" s="426"/>
    </row>
    <row r="90" spans="1:26">
      <c r="A90" s="417" t="s">
        <v>3401</v>
      </c>
      <c r="B90" s="417" t="s">
        <v>3402</v>
      </c>
      <c r="C90" s="429">
        <v>3</v>
      </c>
      <c r="D90" s="417">
        <v>2</v>
      </c>
      <c r="E90" s="417">
        <v>1</v>
      </c>
      <c r="F90" s="417"/>
      <c r="G90" s="420"/>
      <c r="H90" s="417"/>
      <c r="I90" s="419">
        <v>2</v>
      </c>
      <c r="J90" s="420"/>
      <c r="K90" s="420"/>
      <c r="L90" s="421">
        <f t="shared" si="0"/>
        <v>5</v>
      </c>
      <c r="M90" s="417">
        <f t="shared" si="1"/>
        <v>19</v>
      </c>
      <c r="N90" s="422">
        <f t="shared" si="2"/>
        <v>3.8</v>
      </c>
      <c r="O90" s="420"/>
      <c r="P90" s="420"/>
      <c r="Q90" s="420"/>
      <c r="R90" s="420"/>
      <c r="S90" s="420"/>
      <c r="T90" s="420"/>
      <c r="U90" s="420"/>
      <c r="V90" s="420"/>
      <c r="W90" s="420"/>
      <c r="X90" s="420"/>
      <c r="Y90" s="420"/>
      <c r="Z90" s="420"/>
    </row>
    <row r="91" spans="1:26">
      <c r="A91" s="423" t="s">
        <v>3403</v>
      </c>
      <c r="B91" s="424" t="s">
        <v>3404</v>
      </c>
      <c r="C91" s="430">
        <v>6</v>
      </c>
      <c r="D91" s="423">
        <v>2</v>
      </c>
      <c r="E91" s="424"/>
      <c r="F91" s="423">
        <v>1</v>
      </c>
      <c r="G91" s="423">
        <v>2</v>
      </c>
      <c r="H91" s="424"/>
      <c r="I91" s="432">
        <v>1</v>
      </c>
      <c r="J91" s="423">
        <v>1</v>
      </c>
      <c r="K91" s="426"/>
      <c r="L91" s="427">
        <f t="shared" si="0"/>
        <v>7</v>
      </c>
      <c r="M91" s="424">
        <f t="shared" si="1"/>
        <v>18</v>
      </c>
      <c r="N91" s="428">
        <f t="shared" si="2"/>
        <v>2.5714285714285716</v>
      </c>
      <c r="O91" s="426"/>
      <c r="P91" s="426"/>
      <c r="Q91" s="426"/>
      <c r="R91" s="426"/>
      <c r="S91" s="426"/>
      <c r="T91" s="426"/>
      <c r="U91" s="426"/>
      <c r="V91" s="426"/>
      <c r="W91" s="426"/>
      <c r="X91" s="426"/>
      <c r="Y91" s="426"/>
      <c r="Z91" s="426"/>
    </row>
    <row r="92" spans="1:26">
      <c r="A92" s="417" t="s">
        <v>3405</v>
      </c>
      <c r="B92" s="417" t="s">
        <v>3406</v>
      </c>
      <c r="C92" s="429">
        <v>3</v>
      </c>
      <c r="D92" s="419">
        <v>2</v>
      </c>
      <c r="E92" s="419">
        <v>1</v>
      </c>
      <c r="F92" s="420"/>
      <c r="G92" s="420"/>
      <c r="H92" s="420"/>
      <c r="I92" s="419">
        <v>1</v>
      </c>
      <c r="J92" s="420"/>
      <c r="K92" s="420"/>
      <c r="L92" s="421">
        <f t="shared" si="0"/>
        <v>4</v>
      </c>
      <c r="M92" s="417">
        <f t="shared" si="1"/>
        <v>18</v>
      </c>
      <c r="N92" s="422">
        <f t="shared" si="2"/>
        <v>4.5</v>
      </c>
      <c r="O92" s="420"/>
      <c r="P92" s="420"/>
      <c r="Q92" s="420"/>
      <c r="R92" s="420"/>
      <c r="S92" s="420"/>
      <c r="T92" s="420"/>
      <c r="U92" s="420"/>
      <c r="V92" s="420"/>
      <c r="W92" s="420"/>
      <c r="X92" s="420"/>
      <c r="Y92" s="420"/>
      <c r="Z92" s="420"/>
    </row>
    <row r="93" spans="1:26">
      <c r="A93" s="424" t="s">
        <v>3272</v>
      </c>
      <c r="B93" s="424" t="s">
        <v>3407</v>
      </c>
      <c r="C93" s="430">
        <v>3</v>
      </c>
      <c r="D93" s="423">
        <v>1</v>
      </c>
      <c r="E93" s="423">
        <v>2</v>
      </c>
      <c r="F93" s="426"/>
      <c r="G93" s="424"/>
      <c r="H93" s="424"/>
      <c r="I93" s="423">
        <v>2</v>
      </c>
      <c r="J93" s="424"/>
      <c r="K93" s="426"/>
      <c r="L93" s="427">
        <f t="shared" si="0"/>
        <v>5</v>
      </c>
      <c r="M93" s="424">
        <f t="shared" si="1"/>
        <v>18</v>
      </c>
      <c r="N93" s="428">
        <f t="shared" si="2"/>
        <v>3.6</v>
      </c>
      <c r="O93" s="426"/>
      <c r="P93" s="426"/>
      <c r="Q93" s="426"/>
      <c r="R93" s="426"/>
      <c r="S93" s="426"/>
      <c r="T93" s="426"/>
      <c r="U93" s="426"/>
      <c r="V93" s="426"/>
      <c r="W93" s="426"/>
      <c r="X93" s="426"/>
      <c r="Y93" s="426"/>
      <c r="Z93" s="426"/>
    </row>
    <row r="94" spans="1:26">
      <c r="A94" s="417" t="s">
        <v>3246</v>
      </c>
      <c r="B94" s="417" t="s">
        <v>3408</v>
      </c>
      <c r="C94" s="429">
        <v>6</v>
      </c>
      <c r="D94" s="417">
        <v>1</v>
      </c>
      <c r="E94" s="420"/>
      <c r="F94" s="419">
        <v>1</v>
      </c>
      <c r="G94" s="420"/>
      <c r="H94" s="417"/>
      <c r="I94" s="419">
        <v>6</v>
      </c>
      <c r="J94" s="417"/>
      <c r="K94" s="420"/>
      <c r="L94" s="421">
        <f t="shared" si="0"/>
        <v>8</v>
      </c>
      <c r="M94" s="417">
        <f t="shared" si="1"/>
        <v>16</v>
      </c>
      <c r="N94" s="422">
        <f t="shared" si="2"/>
        <v>2</v>
      </c>
      <c r="O94" s="420"/>
      <c r="P94" s="420"/>
      <c r="Q94" s="420"/>
      <c r="R94" s="420"/>
      <c r="S94" s="420"/>
      <c r="T94" s="420"/>
      <c r="U94" s="420"/>
      <c r="V94" s="420"/>
      <c r="W94" s="420"/>
      <c r="X94" s="420"/>
      <c r="Y94" s="420"/>
      <c r="Z94" s="420"/>
    </row>
    <row r="95" spans="1:26">
      <c r="A95" s="424" t="s">
        <v>3409</v>
      </c>
      <c r="B95" s="424" t="s">
        <v>3410</v>
      </c>
      <c r="C95" s="430">
        <v>6</v>
      </c>
      <c r="D95" s="424">
        <v>1</v>
      </c>
      <c r="E95" s="424">
        <v>1</v>
      </c>
      <c r="F95" s="426"/>
      <c r="G95" s="426"/>
      <c r="H95" s="424"/>
      <c r="I95" s="423">
        <v>4</v>
      </c>
      <c r="J95" s="426"/>
      <c r="K95" s="426"/>
      <c r="L95" s="427">
        <f t="shared" si="0"/>
        <v>6</v>
      </c>
      <c r="M95" s="424">
        <f t="shared" si="1"/>
        <v>15</v>
      </c>
      <c r="N95" s="428">
        <f t="shared" si="2"/>
        <v>2.5</v>
      </c>
      <c r="O95" s="426"/>
      <c r="P95" s="426"/>
      <c r="Q95" s="426"/>
      <c r="R95" s="426"/>
      <c r="S95" s="426"/>
      <c r="T95" s="426"/>
      <c r="U95" s="426"/>
      <c r="V95" s="426"/>
      <c r="W95" s="426"/>
      <c r="X95" s="426"/>
      <c r="Y95" s="426"/>
      <c r="Z95" s="426"/>
    </row>
    <row r="96" spans="1:26">
      <c r="A96" s="431" t="s">
        <v>3411</v>
      </c>
      <c r="B96" s="417" t="s">
        <v>3412</v>
      </c>
      <c r="C96" s="429" t="s">
        <v>3413</v>
      </c>
      <c r="D96" s="420"/>
      <c r="E96" s="419">
        <v>1</v>
      </c>
      <c r="F96" s="419">
        <v>1</v>
      </c>
      <c r="G96" s="419">
        <v>2</v>
      </c>
      <c r="H96" s="419">
        <v>3</v>
      </c>
      <c r="I96" s="419">
        <v>4</v>
      </c>
      <c r="J96" s="417">
        <v>2</v>
      </c>
      <c r="K96" s="420"/>
      <c r="L96" s="421">
        <f t="shared" si="0"/>
        <v>13</v>
      </c>
      <c r="M96" s="417">
        <f t="shared" si="1"/>
        <v>15</v>
      </c>
      <c r="N96" s="422">
        <f t="shared" si="2"/>
        <v>1.1538461538461537</v>
      </c>
      <c r="O96" s="420"/>
      <c r="P96" s="420"/>
      <c r="Q96" s="420"/>
      <c r="R96" s="420"/>
      <c r="S96" s="420"/>
      <c r="T96" s="420"/>
      <c r="U96" s="420"/>
      <c r="V96" s="420"/>
      <c r="W96" s="420"/>
      <c r="X96" s="420"/>
      <c r="Y96" s="420"/>
      <c r="Z96" s="420"/>
    </row>
    <row r="97" spans="1:26">
      <c r="A97" s="424" t="s">
        <v>3414</v>
      </c>
      <c r="B97" s="424" t="s">
        <v>3415</v>
      </c>
      <c r="C97" s="430">
        <v>4</v>
      </c>
      <c r="D97" s="426"/>
      <c r="E97" s="423">
        <v>2</v>
      </c>
      <c r="F97" s="424"/>
      <c r="G97" s="426"/>
      <c r="H97" s="423">
        <v>1</v>
      </c>
      <c r="I97" s="423">
        <v>5</v>
      </c>
      <c r="J97" s="424"/>
      <c r="K97" s="426"/>
      <c r="L97" s="427">
        <f t="shared" si="0"/>
        <v>8</v>
      </c>
      <c r="M97" s="424">
        <f t="shared" si="1"/>
        <v>17</v>
      </c>
      <c r="N97" s="428">
        <f t="shared" si="2"/>
        <v>2.125</v>
      </c>
      <c r="O97" s="426"/>
      <c r="P97" s="426"/>
      <c r="Q97" s="426"/>
      <c r="R97" s="426"/>
      <c r="S97" s="426"/>
      <c r="T97" s="426"/>
      <c r="U97" s="426"/>
      <c r="V97" s="426"/>
      <c r="W97" s="426"/>
      <c r="X97" s="426"/>
      <c r="Y97" s="426"/>
      <c r="Z97" s="426"/>
    </row>
    <row r="98" spans="1:26">
      <c r="A98" s="417" t="s">
        <v>3416</v>
      </c>
      <c r="B98" s="417" t="s">
        <v>3417</v>
      </c>
      <c r="C98" s="429">
        <v>5</v>
      </c>
      <c r="D98" s="417">
        <v>2</v>
      </c>
      <c r="E98" s="420"/>
      <c r="F98" s="420"/>
      <c r="G98" s="420"/>
      <c r="H98" s="420"/>
      <c r="I98" s="419">
        <v>2</v>
      </c>
      <c r="J98" s="420"/>
      <c r="K98" s="420"/>
      <c r="L98" s="421">
        <f t="shared" si="0"/>
        <v>4</v>
      </c>
      <c r="M98" s="417">
        <f t="shared" si="1"/>
        <v>14</v>
      </c>
      <c r="N98" s="422">
        <f t="shared" si="2"/>
        <v>3.5</v>
      </c>
      <c r="O98" s="420"/>
      <c r="P98" s="420"/>
      <c r="Q98" s="420"/>
      <c r="R98" s="420"/>
      <c r="S98" s="420"/>
      <c r="T98" s="420"/>
      <c r="U98" s="420"/>
      <c r="V98" s="420"/>
      <c r="W98" s="420"/>
      <c r="X98" s="420"/>
      <c r="Y98" s="420"/>
      <c r="Z98" s="420"/>
    </row>
    <row r="99" spans="1:26">
      <c r="A99" s="424" t="s">
        <v>3418</v>
      </c>
      <c r="B99" s="424" t="s">
        <v>3419</v>
      </c>
      <c r="C99" s="430">
        <v>6</v>
      </c>
      <c r="D99" s="424"/>
      <c r="E99" s="423">
        <v>1</v>
      </c>
      <c r="F99" s="424">
        <v>1</v>
      </c>
      <c r="G99" s="423">
        <v>1</v>
      </c>
      <c r="H99" s="426"/>
      <c r="I99" s="423">
        <v>1</v>
      </c>
      <c r="J99" s="424"/>
      <c r="K99" s="426"/>
      <c r="L99" s="427">
        <f t="shared" si="0"/>
        <v>4</v>
      </c>
      <c r="M99" s="424">
        <f t="shared" si="1"/>
        <v>13</v>
      </c>
      <c r="N99" s="428">
        <f t="shared" si="2"/>
        <v>3.25</v>
      </c>
      <c r="O99" s="426"/>
      <c r="P99" s="426"/>
      <c r="Q99" s="426"/>
      <c r="R99" s="426"/>
      <c r="S99" s="426"/>
      <c r="T99" s="426"/>
      <c r="U99" s="426"/>
      <c r="V99" s="426"/>
      <c r="W99" s="426"/>
      <c r="X99" s="426"/>
      <c r="Y99" s="426"/>
      <c r="Z99" s="426"/>
    </row>
    <row r="100" spans="1:26">
      <c r="A100" s="417" t="s">
        <v>3420</v>
      </c>
      <c r="B100" s="417" t="s">
        <v>3421</v>
      </c>
      <c r="C100" s="429">
        <v>2</v>
      </c>
      <c r="D100" s="417">
        <v>1</v>
      </c>
      <c r="E100" s="419">
        <v>1</v>
      </c>
      <c r="F100" s="420"/>
      <c r="G100" s="419">
        <v>1</v>
      </c>
      <c r="H100" s="420"/>
      <c r="I100" s="419">
        <v>3</v>
      </c>
      <c r="J100" s="419">
        <v>1</v>
      </c>
      <c r="K100" s="420"/>
      <c r="L100" s="421">
        <f t="shared" si="0"/>
        <v>7</v>
      </c>
      <c r="M100" s="417">
        <f t="shared" si="1"/>
        <v>12</v>
      </c>
      <c r="N100" s="422">
        <f t="shared" si="2"/>
        <v>1.7142857142857142</v>
      </c>
      <c r="O100" s="420"/>
      <c r="P100" s="420"/>
      <c r="Q100" s="420"/>
      <c r="R100" s="420"/>
      <c r="S100" s="420"/>
      <c r="T100" s="420"/>
      <c r="U100" s="420"/>
      <c r="V100" s="420"/>
      <c r="W100" s="420"/>
      <c r="X100" s="420"/>
      <c r="Y100" s="420"/>
      <c r="Z100" s="420"/>
    </row>
    <row r="101" spans="1:26">
      <c r="A101" s="424" t="s">
        <v>3422</v>
      </c>
      <c r="B101" s="424" t="s">
        <v>3423</v>
      </c>
      <c r="C101" s="430">
        <v>3</v>
      </c>
      <c r="D101" s="426"/>
      <c r="E101" s="424">
        <v>2</v>
      </c>
      <c r="F101" s="426"/>
      <c r="G101" s="423">
        <v>1</v>
      </c>
      <c r="H101" s="424"/>
      <c r="I101" s="423">
        <v>5</v>
      </c>
      <c r="J101" s="423">
        <v>1</v>
      </c>
      <c r="K101" s="426"/>
      <c r="L101" s="427">
        <f t="shared" si="0"/>
        <v>9</v>
      </c>
      <c r="M101" s="424">
        <f t="shared" si="1"/>
        <v>13</v>
      </c>
      <c r="N101" s="428">
        <f t="shared" si="2"/>
        <v>1.4444444444444444</v>
      </c>
      <c r="O101" s="426"/>
      <c r="P101" s="426"/>
      <c r="Q101" s="426"/>
      <c r="R101" s="426"/>
      <c r="S101" s="426"/>
      <c r="T101" s="426"/>
      <c r="U101" s="426"/>
      <c r="V101" s="426"/>
      <c r="W101" s="426"/>
      <c r="X101" s="426"/>
      <c r="Y101" s="426"/>
      <c r="Z101" s="426"/>
    </row>
    <row r="102" spans="1:26">
      <c r="A102" s="417" t="s">
        <v>3424</v>
      </c>
      <c r="B102" s="417" t="s">
        <v>3425</v>
      </c>
      <c r="C102" s="429">
        <v>5</v>
      </c>
      <c r="D102" s="420"/>
      <c r="E102" s="417"/>
      <c r="F102" s="419">
        <v>1</v>
      </c>
      <c r="G102" s="419">
        <v>2</v>
      </c>
      <c r="H102" s="420"/>
      <c r="I102" s="419">
        <v>2</v>
      </c>
      <c r="J102" s="420"/>
      <c r="K102" s="420"/>
      <c r="L102" s="421">
        <f t="shared" si="0"/>
        <v>5</v>
      </c>
      <c r="M102" s="417">
        <f t="shared" si="1"/>
        <v>12</v>
      </c>
      <c r="N102" s="422">
        <f t="shared" si="2"/>
        <v>2.4</v>
      </c>
      <c r="O102" s="420"/>
      <c r="P102" s="420"/>
      <c r="Q102" s="420"/>
      <c r="R102" s="420"/>
      <c r="S102" s="420"/>
      <c r="T102" s="420"/>
      <c r="U102" s="420"/>
      <c r="V102" s="420"/>
      <c r="W102" s="420"/>
      <c r="X102" s="420"/>
      <c r="Y102" s="420"/>
      <c r="Z102" s="420"/>
    </row>
    <row r="103" spans="1:26">
      <c r="A103" s="424" t="s">
        <v>3426</v>
      </c>
      <c r="B103" s="424" t="s">
        <v>3427</v>
      </c>
      <c r="C103" s="430" t="s">
        <v>3428</v>
      </c>
      <c r="D103" s="424">
        <v>3</v>
      </c>
      <c r="E103" s="423">
        <v>2</v>
      </c>
      <c r="F103" s="426"/>
      <c r="G103" s="424"/>
      <c r="H103" s="423">
        <v>3</v>
      </c>
      <c r="I103" s="423">
        <v>4</v>
      </c>
      <c r="J103" s="423">
        <v>4</v>
      </c>
      <c r="K103" s="423">
        <v>1</v>
      </c>
      <c r="L103" s="427">
        <f t="shared" si="0"/>
        <v>16</v>
      </c>
      <c r="M103" s="424">
        <f t="shared" si="1"/>
        <v>12</v>
      </c>
      <c r="N103" s="428">
        <f t="shared" si="2"/>
        <v>0.75</v>
      </c>
      <c r="O103" s="426"/>
      <c r="P103" s="426"/>
      <c r="Q103" s="426"/>
      <c r="R103" s="426"/>
      <c r="S103" s="426"/>
      <c r="T103" s="426"/>
      <c r="U103" s="426"/>
      <c r="V103" s="426"/>
      <c r="W103" s="426"/>
      <c r="X103" s="426"/>
      <c r="Y103" s="426"/>
      <c r="Z103" s="426"/>
    </row>
    <row r="104" spans="1:26">
      <c r="A104" s="417" t="s">
        <v>3429</v>
      </c>
      <c r="B104" s="417" t="s">
        <v>3430</v>
      </c>
      <c r="C104" s="429">
        <v>5</v>
      </c>
      <c r="D104" s="419">
        <v>1</v>
      </c>
      <c r="E104" s="417">
        <v>1</v>
      </c>
      <c r="F104" s="419">
        <v>1</v>
      </c>
      <c r="G104" s="419">
        <v>1</v>
      </c>
      <c r="H104" s="417"/>
      <c r="I104" s="419">
        <v>5</v>
      </c>
      <c r="J104" s="417"/>
      <c r="K104" s="419">
        <v>2</v>
      </c>
      <c r="L104" s="421">
        <f t="shared" si="0"/>
        <v>9</v>
      </c>
      <c r="M104" s="417">
        <f t="shared" si="1"/>
        <v>11</v>
      </c>
      <c r="N104" s="422">
        <f t="shared" si="2"/>
        <v>1.2222222222222223</v>
      </c>
      <c r="O104" s="420"/>
      <c r="P104" s="420"/>
      <c r="Q104" s="420"/>
      <c r="R104" s="420"/>
      <c r="S104" s="420"/>
      <c r="T104" s="420"/>
      <c r="U104" s="420"/>
      <c r="V104" s="420"/>
      <c r="W104" s="420"/>
      <c r="X104" s="420"/>
      <c r="Y104" s="420"/>
      <c r="Z104" s="420"/>
    </row>
    <row r="105" spans="1:26">
      <c r="A105" s="424" t="s">
        <v>3431</v>
      </c>
      <c r="B105" s="424" t="s">
        <v>3432</v>
      </c>
      <c r="C105" s="430">
        <v>3</v>
      </c>
      <c r="D105" s="424"/>
      <c r="E105" s="423">
        <v>1</v>
      </c>
      <c r="F105" s="426"/>
      <c r="G105" s="423">
        <v>1</v>
      </c>
      <c r="H105" s="426"/>
      <c r="I105" s="423">
        <v>3</v>
      </c>
      <c r="J105" s="426"/>
      <c r="K105" s="426"/>
      <c r="L105" s="427">
        <f t="shared" si="0"/>
        <v>5</v>
      </c>
      <c r="M105" s="424">
        <f t="shared" si="1"/>
        <v>11</v>
      </c>
      <c r="N105" s="428">
        <f t="shared" si="2"/>
        <v>2.2000000000000002</v>
      </c>
      <c r="O105" s="426"/>
      <c r="P105" s="426"/>
      <c r="Q105" s="426"/>
      <c r="R105" s="426"/>
      <c r="S105" s="426"/>
      <c r="T105" s="426"/>
      <c r="U105" s="426"/>
      <c r="V105" s="426"/>
      <c r="W105" s="426"/>
      <c r="X105" s="426"/>
      <c r="Y105" s="426"/>
      <c r="Z105" s="426"/>
    </row>
    <row r="106" spans="1:26">
      <c r="A106" s="417" t="s">
        <v>3433</v>
      </c>
      <c r="B106" s="417" t="s">
        <v>3434</v>
      </c>
      <c r="C106" s="429">
        <v>4</v>
      </c>
      <c r="D106" s="419">
        <v>1</v>
      </c>
      <c r="E106" s="417"/>
      <c r="F106" s="420"/>
      <c r="G106" s="419">
        <v>1</v>
      </c>
      <c r="H106" s="417"/>
      <c r="I106" s="419">
        <v>2</v>
      </c>
      <c r="J106" s="417"/>
      <c r="K106" s="420"/>
      <c r="L106" s="421">
        <f t="shared" si="0"/>
        <v>4</v>
      </c>
      <c r="M106" s="417">
        <f t="shared" si="1"/>
        <v>11</v>
      </c>
      <c r="N106" s="422">
        <f t="shared" si="2"/>
        <v>2.75</v>
      </c>
      <c r="O106" s="420"/>
      <c r="P106" s="420"/>
      <c r="Q106" s="420"/>
      <c r="R106" s="420"/>
      <c r="S106" s="420"/>
      <c r="T106" s="420"/>
      <c r="U106" s="420"/>
      <c r="V106" s="420"/>
      <c r="W106" s="420"/>
      <c r="X106" s="420"/>
      <c r="Y106" s="420"/>
      <c r="Z106" s="420"/>
    </row>
    <row r="107" spans="1:26">
      <c r="A107" s="424" t="s">
        <v>3435</v>
      </c>
      <c r="B107" s="424" t="s">
        <v>3436</v>
      </c>
      <c r="C107" s="430">
        <v>5</v>
      </c>
      <c r="D107" s="424">
        <v>1</v>
      </c>
      <c r="E107" s="426"/>
      <c r="F107" s="426"/>
      <c r="G107" s="426"/>
      <c r="H107" s="426"/>
      <c r="I107" s="423">
        <v>3</v>
      </c>
      <c r="J107" s="426"/>
      <c r="K107" s="426"/>
      <c r="L107" s="427">
        <f t="shared" si="0"/>
        <v>4</v>
      </c>
      <c r="M107" s="424">
        <f t="shared" si="1"/>
        <v>9</v>
      </c>
      <c r="N107" s="428">
        <f t="shared" si="2"/>
        <v>2.25</v>
      </c>
      <c r="O107" s="426"/>
      <c r="P107" s="426"/>
      <c r="Q107" s="426"/>
      <c r="R107" s="426"/>
      <c r="S107" s="426"/>
      <c r="T107" s="426"/>
      <c r="U107" s="426"/>
      <c r="V107" s="426"/>
      <c r="W107" s="426"/>
      <c r="X107" s="426"/>
      <c r="Y107" s="426"/>
      <c r="Z107" s="426"/>
    </row>
    <row r="108" spans="1:26">
      <c r="A108" s="417" t="s">
        <v>3437</v>
      </c>
      <c r="B108" s="417" t="s">
        <v>3438</v>
      </c>
      <c r="C108" s="429">
        <v>6</v>
      </c>
      <c r="D108" s="417"/>
      <c r="E108" s="419">
        <v>1</v>
      </c>
      <c r="F108" s="417"/>
      <c r="G108" s="419">
        <v>1</v>
      </c>
      <c r="H108" s="417"/>
      <c r="I108" s="431">
        <v>5</v>
      </c>
      <c r="J108" s="431">
        <v>1</v>
      </c>
      <c r="K108" s="420"/>
      <c r="L108" s="421">
        <f t="shared" si="0"/>
        <v>8</v>
      </c>
      <c r="M108" s="417">
        <f t="shared" si="1"/>
        <v>8</v>
      </c>
      <c r="N108" s="422">
        <f t="shared" si="2"/>
        <v>1</v>
      </c>
      <c r="O108" s="420"/>
      <c r="P108" s="420"/>
      <c r="Q108" s="420"/>
      <c r="R108" s="420"/>
      <c r="S108" s="420"/>
      <c r="T108" s="420"/>
      <c r="U108" s="420"/>
      <c r="V108" s="420"/>
      <c r="W108" s="420"/>
      <c r="X108" s="420"/>
      <c r="Y108" s="420"/>
      <c r="Z108" s="420"/>
    </row>
    <row r="109" spans="1:26">
      <c r="A109" s="424" t="s">
        <v>3439</v>
      </c>
      <c r="B109" s="424" t="s">
        <v>3440</v>
      </c>
      <c r="C109" s="430">
        <v>8</v>
      </c>
      <c r="D109" s="426"/>
      <c r="E109" s="424"/>
      <c r="F109" s="423">
        <v>1</v>
      </c>
      <c r="G109" s="423">
        <v>1</v>
      </c>
      <c r="H109" s="426"/>
      <c r="I109" s="423">
        <v>1</v>
      </c>
      <c r="J109" s="426"/>
      <c r="K109" s="426"/>
      <c r="L109" s="427">
        <f t="shared" si="0"/>
        <v>3</v>
      </c>
      <c r="M109" s="424">
        <f t="shared" si="1"/>
        <v>8</v>
      </c>
      <c r="N109" s="428">
        <f t="shared" si="2"/>
        <v>2.6666666666666665</v>
      </c>
      <c r="O109" s="426"/>
      <c r="P109" s="426"/>
      <c r="Q109" s="426"/>
      <c r="R109" s="426"/>
      <c r="S109" s="426"/>
      <c r="T109" s="426"/>
      <c r="U109" s="426"/>
      <c r="V109" s="426"/>
      <c r="W109" s="426"/>
      <c r="X109" s="426"/>
      <c r="Y109" s="426"/>
      <c r="Z109" s="426"/>
    </row>
    <row r="110" spans="1:26">
      <c r="A110" s="417" t="s">
        <v>3251</v>
      </c>
      <c r="B110" s="417" t="s">
        <v>3441</v>
      </c>
      <c r="C110" s="429">
        <v>5</v>
      </c>
      <c r="D110" s="419">
        <v>1</v>
      </c>
      <c r="E110" s="420"/>
      <c r="F110" s="419">
        <v>1</v>
      </c>
      <c r="G110" s="419">
        <v>2</v>
      </c>
      <c r="H110" s="419">
        <v>1</v>
      </c>
      <c r="I110" s="419">
        <v>6</v>
      </c>
      <c r="J110" s="419">
        <v>1</v>
      </c>
      <c r="K110" s="417">
        <v>1</v>
      </c>
      <c r="L110" s="421">
        <f t="shared" si="0"/>
        <v>12</v>
      </c>
      <c r="M110" s="417">
        <f t="shared" si="1"/>
        <v>13</v>
      </c>
      <c r="N110" s="422">
        <f t="shared" si="2"/>
        <v>1.0833333333333333</v>
      </c>
      <c r="O110" s="420"/>
      <c r="P110" s="420"/>
      <c r="Q110" s="420"/>
      <c r="R110" s="420"/>
      <c r="S110" s="420"/>
      <c r="T110" s="420"/>
      <c r="U110" s="420"/>
      <c r="V110" s="420"/>
      <c r="W110" s="420"/>
      <c r="X110" s="420"/>
      <c r="Y110" s="420"/>
      <c r="Z110" s="420"/>
    </row>
    <row r="111" spans="1:26">
      <c r="A111" s="432" t="s">
        <v>3442</v>
      </c>
      <c r="B111" s="423" t="s">
        <v>3442</v>
      </c>
      <c r="C111" s="430">
        <v>3</v>
      </c>
      <c r="D111" s="424"/>
      <c r="E111" s="426"/>
      <c r="F111" s="424">
        <v>1</v>
      </c>
      <c r="G111" s="426"/>
      <c r="H111" s="426"/>
      <c r="I111" s="423">
        <v>3</v>
      </c>
      <c r="J111" s="423"/>
      <c r="K111" s="426"/>
      <c r="L111" s="427">
        <f t="shared" si="0"/>
        <v>4</v>
      </c>
      <c r="M111" s="424">
        <f t="shared" si="1"/>
        <v>7</v>
      </c>
      <c r="N111" s="428">
        <f t="shared" si="2"/>
        <v>1.75</v>
      </c>
      <c r="O111" s="426"/>
      <c r="P111" s="426"/>
      <c r="Q111" s="426"/>
      <c r="R111" s="426"/>
      <c r="S111" s="426"/>
      <c r="T111" s="426"/>
      <c r="U111" s="426"/>
      <c r="V111" s="426"/>
      <c r="W111" s="426"/>
      <c r="X111" s="426"/>
      <c r="Y111" s="426"/>
      <c r="Z111" s="426"/>
    </row>
    <row r="112" spans="1:26">
      <c r="A112" s="417" t="s">
        <v>3443</v>
      </c>
      <c r="B112" s="417" t="s">
        <v>3444</v>
      </c>
      <c r="C112" s="429">
        <v>4</v>
      </c>
      <c r="D112" s="417"/>
      <c r="E112" s="420"/>
      <c r="F112" s="419">
        <v>1</v>
      </c>
      <c r="G112" s="420"/>
      <c r="H112" s="417">
        <v>1</v>
      </c>
      <c r="I112" s="419">
        <v>1</v>
      </c>
      <c r="J112" s="417"/>
      <c r="K112" s="420"/>
      <c r="L112" s="421">
        <f t="shared" si="0"/>
        <v>3</v>
      </c>
      <c r="M112" s="417">
        <f t="shared" si="1"/>
        <v>7</v>
      </c>
      <c r="N112" s="422">
        <f t="shared" si="2"/>
        <v>2.3333333333333335</v>
      </c>
      <c r="O112" s="420"/>
      <c r="P112" s="420"/>
      <c r="Q112" s="420"/>
      <c r="R112" s="420"/>
      <c r="S112" s="420"/>
      <c r="T112" s="420"/>
      <c r="U112" s="420"/>
      <c r="V112" s="420"/>
      <c r="W112" s="420"/>
      <c r="X112" s="420"/>
      <c r="Y112" s="420"/>
      <c r="Z112" s="420"/>
    </row>
    <row r="113" spans="1:26">
      <c r="A113" s="424" t="s">
        <v>3445</v>
      </c>
      <c r="B113" s="424" t="s">
        <v>3446</v>
      </c>
      <c r="C113" s="430">
        <v>4</v>
      </c>
      <c r="D113" s="426"/>
      <c r="E113" s="426"/>
      <c r="F113" s="423">
        <v>1</v>
      </c>
      <c r="G113" s="426"/>
      <c r="H113" s="424">
        <v>1</v>
      </c>
      <c r="I113" s="423">
        <v>1</v>
      </c>
      <c r="J113" s="426"/>
      <c r="K113" s="426"/>
      <c r="L113" s="427">
        <f t="shared" si="0"/>
        <v>3</v>
      </c>
      <c r="M113" s="424">
        <f t="shared" si="1"/>
        <v>7</v>
      </c>
      <c r="N113" s="428">
        <f t="shared" si="2"/>
        <v>2.3333333333333335</v>
      </c>
      <c r="O113" s="426"/>
      <c r="P113" s="426"/>
      <c r="Q113" s="426"/>
      <c r="R113" s="426"/>
      <c r="S113" s="426"/>
      <c r="T113" s="426"/>
      <c r="U113" s="426"/>
      <c r="V113" s="426"/>
      <c r="W113" s="426"/>
      <c r="X113" s="426"/>
      <c r="Y113" s="426"/>
      <c r="Z113" s="426"/>
    </row>
    <row r="114" spans="1:26">
      <c r="A114" s="417" t="s">
        <v>3447</v>
      </c>
      <c r="B114" s="417" t="s">
        <v>3448</v>
      </c>
      <c r="C114" s="429">
        <v>3</v>
      </c>
      <c r="D114" s="417">
        <v>1</v>
      </c>
      <c r="E114" s="420"/>
      <c r="F114" s="420"/>
      <c r="G114" s="417"/>
      <c r="H114" s="417"/>
      <c r="I114" s="420"/>
      <c r="J114" s="420"/>
      <c r="K114" s="420"/>
      <c r="L114" s="421">
        <f t="shared" si="0"/>
        <v>1</v>
      </c>
      <c r="M114" s="417">
        <f t="shared" si="1"/>
        <v>6</v>
      </c>
      <c r="N114" s="422">
        <f t="shared" si="2"/>
        <v>6</v>
      </c>
      <c r="O114" s="420"/>
      <c r="P114" s="420"/>
      <c r="Q114" s="420"/>
      <c r="R114" s="420"/>
      <c r="S114" s="420"/>
      <c r="T114" s="420"/>
      <c r="U114" s="420"/>
      <c r="V114" s="420"/>
      <c r="W114" s="420"/>
      <c r="X114" s="420"/>
      <c r="Y114" s="420"/>
      <c r="Z114" s="420"/>
    </row>
    <row r="115" spans="1:26">
      <c r="A115" s="424" t="s">
        <v>3449</v>
      </c>
      <c r="B115" s="424" t="s">
        <v>3450</v>
      </c>
      <c r="C115" s="425">
        <v>6</v>
      </c>
      <c r="D115" s="424"/>
      <c r="E115" s="424">
        <v>2</v>
      </c>
      <c r="F115" s="426"/>
      <c r="G115" s="426"/>
      <c r="H115" s="424"/>
      <c r="I115" s="423">
        <v>1</v>
      </c>
      <c r="J115" s="424">
        <v>1</v>
      </c>
      <c r="K115" s="426"/>
      <c r="L115" s="427">
        <f t="shared" si="0"/>
        <v>4</v>
      </c>
      <c r="M115" s="424">
        <f t="shared" si="1"/>
        <v>6</v>
      </c>
      <c r="N115" s="428">
        <f t="shared" si="2"/>
        <v>1.5</v>
      </c>
      <c r="O115" s="426"/>
      <c r="P115" s="426"/>
      <c r="Q115" s="426"/>
      <c r="R115" s="426"/>
      <c r="S115" s="426"/>
      <c r="T115" s="426"/>
      <c r="U115" s="426"/>
      <c r="V115" s="426"/>
      <c r="W115" s="426"/>
      <c r="X115" s="426"/>
      <c r="Y115" s="426"/>
      <c r="Z115" s="426"/>
    </row>
    <row r="116" spans="1:26">
      <c r="A116" s="417" t="s">
        <v>3451</v>
      </c>
      <c r="B116" s="417" t="s">
        <v>3452</v>
      </c>
      <c r="C116" s="429">
        <v>5</v>
      </c>
      <c r="D116" s="420"/>
      <c r="E116" s="417">
        <v>2</v>
      </c>
      <c r="F116" s="420"/>
      <c r="G116" s="420"/>
      <c r="H116" s="417"/>
      <c r="I116" s="419">
        <v>1</v>
      </c>
      <c r="J116" s="417">
        <v>1</v>
      </c>
      <c r="K116" s="420"/>
      <c r="L116" s="421">
        <f t="shared" si="0"/>
        <v>4</v>
      </c>
      <c r="M116" s="417">
        <f t="shared" si="1"/>
        <v>6</v>
      </c>
      <c r="N116" s="422">
        <f t="shared" si="2"/>
        <v>1.5</v>
      </c>
      <c r="O116" s="420"/>
      <c r="P116" s="420"/>
      <c r="Q116" s="420"/>
      <c r="R116" s="420"/>
      <c r="S116" s="420"/>
      <c r="T116" s="420"/>
      <c r="U116" s="420"/>
      <c r="V116" s="420"/>
      <c r="W116" s="420"/>
      <c r="X116" s="420"/>
      <c r="Y116" s="420"/>
      <c r="Z116" s="420"/>
    </row>
    <row r="117" spans="1:26">
      <c r="A117" s="424" t="s">
        <v>3453</v>
      </c>
      <c r="B117" s="424" t="s">
        <v>3454</v>
      </c>
      <c r="C117" s="430">
        <v>4</v>
      </c>
      <c r="D117" s="426"/>
      <c r="E117" s="426"/>
      <c r="F117" s="426"/>
      <c r="G117" s="423">
        <v>1</v>
      </c>
      <c r="H117" s="426"/>
      <c r="I117" s="423">
        <v>2</v>
      </c>
      <c r="J117" s="424"/>
      <c r="K117" s="426"/>
      <c r="L117" s="427">
        <f t="shared" si="0"/>
        <v>3</v>
      </c>
      <c r="M117" s="424">
        <f t="shared" si="1"/>
        <v>5</v>
      </c>
      <c r="N117" s="428">
        <f t="shared" si="2"/>
        <v>1.6666666666666667</v>
      </c>
      <c r="O117" s="426"/>
      <c r="P117" s="426"/>
      <c r="Q117" s="426"/>
      <c r="R117" s="426"/>
      <c r="S117" s="426"/>
      <c r="T117" s="426"/>
      <c r="U117" s="426"/>
      <c r="V117" s="426"/>
      <c r="W117" s="426"/>
      <c r="X117" s="426"/>
      <c r="Y117" s="426"/>
      <c r="Z117" s="426"/>
    </row>
    <row r="118" spans="1:26">
      <c r="A118" s="417" t="s">
        <v>3455</v>
      </c>
      <c r="B118" s="417" t="s">
        <v>3456</v>
      </c>
      <c r="C118" s="429">
        <v>4</v>
      </c>
      <c r="D118" s="420"/>
      <c r="E118" s="420"/>
      <c r="F118" s="420"/>
      <c r="G118" s="419">
        <v>1</v>
      </c>
      <c r="H118" s="420"/>
      <c r="I118" s="419">
        <v>2</v>
      </c>
      <c r="J118" s="417"/>
      <c r="K118" s="420"/>
      <c r="L118" s="421">
        <f t="shared" si="0"/>
        <v>3</v>
      </c>
      <c r="M118" s="417">
        <f t="shared" si="1"/>
        <v>5</v>
      </c>
      <c r="N118" s="422">
        <f t="shared" si="2"/>
        <v>1.6666666666666667</v>
      </c>
      <c r="O118" s="420"/>
      <c r="P118" s="420"/>
      <c r="Q118" s="420"/>
      <c r="R118" s="420"/>
      <c r="S118" s="420"/>
      <c r="T118" s="420"/>
      <c r="U118" s="420"/>
      <c r="V118" s="420"/>
      <c r="W118" s="420"/>
      <c r="X118" s="420"/>
      <c r="Y118" s="420"/>
      <c r="Z118" s="420"/>
    </row>
    <row r="119" spans="1:26">
      <c r="A119" s="424" t="s">
        <v>3457</v>
      </c>
      <c r="B119" s="424" t="s">
        <v>3458</v>
      </c>
      <c r="C119" s="430">
        <v>2</v>
      </c>
      <c r="D119" s="426"/>
      <c r="E119" s="424">
        <v>1</v>
      </c>
      <c r="F119" s="426"/>
      <c r="G119" s="426"/>
      <c r="H119" s="426"/>
      <c r="I119" s="424"/>
      <c r="J119" s="424"/>
      <c r="K119" s="426"/>
      <c r="L119" s="427">
        <f t="shared" si="0"/>
        <v>1</v>
      </c>
      <c r="M119" s="424">
        <f t="shared" si="1"/>
        <v>5</v>
      </c>
      <c r="N119" s="428">
        <f t="shared" si="2"/>
        <v>5</v>
      </c>
      <c r="O119" s="426"/>
      <c r="P119" s="426"/>
      <c r="Q119" s="426"/>
      <c r="R119" s="426"/>
      <c r="S119" s="426"/>
      <c r="T119" s="426"/>
      <c r="U119" s="426"/>
      <c r="V119" s="426"/>
      <c r="W119" s="426"/>
      <c r="X119" s="426"/>
      <c r="Y119" s="426"/>
      <c r="Z119" s="426"/>
    </row>
    <row r="120" spans="1:26">
      <c r="A120" s="419" t="s">
        <v>3459</v>
      </c>
      <c r="B120" s="417" t="s">
        <v>3460</v>
      </c>
      <c r="C120" s="429">
        <v>7</v>
      </c>
      <c r="D120" s="419">
        <v>1</v>
      </c>
      <c r="E120" s="417"/>
      <c r="F120" s="419">
        <v>1</v>
      </c>
      <c r="G120" s="419">
        <v>4</v>
      </c>
      <c r="H120" s="420"/>
      <c r="I120" s="419">
        <v>3</v>
      </c>
      <c r="J120" s="419">
        <v>3</v>
      </c>
      <c r="K120" s="419">
        <v>1</v>
      </c>
      <c r="L120" s="421">
        <f t="shared" si="0"/>
        <v>12</v>
      </c>
      <c r="M120" s="417">
        <f t="shared" si="1"/>
        <v>4</v>
      </c>
      <c r="N120" s="422">
        <f t="shared" si="2"/>
        <v>0.33333333333333331</v>
      </c>
      <c r="O120" s="420"/>
      <c r="P120" s="420"/>
      <c r="Q120" s="420"/>
      <c r="R120" s="420"/>
      <c r="S120" s="420"/>
      <c r="T120" s="420"/>
      <c r="U120" s="420"/>
      <c r="V120" s="420"/>
      <c r="W120" s="420"/>
      <c r="X120" s="420"/>
      <c r="Y120" s="420"/>
      <c r="Z120" s="420"/>
    </row>
    <row r="121" spans="1:26">
      <c r="A121" s="424" t="s">
        <v>3461</v>
      </c>
      <c r="B121" s="424" t="s">
        <v>3462</v>
      </c>
      <c r="C121" s="430">
        <v>1</v>
      </c>
      <c r="D121" s="426"/>
      <c r="E121" s="426"/>
      <c r="F121" s="426"/>
      <c r="G121" s="426"/>
      <c r="H121" s="423">
        <v>1</v>
      </c>
      <c r="I121" s="423">
        <v>3</v>
      </c>
      <c r="J121" s="426"/>
      <c r="K121" s="426"/>
      <c r="L121" s="427">
        <f t="shared" si="0"/>
        <v>4</v>
      </c>
      <c r="M121" s="424">
        <f t="shared" si="1"/>
        <v>5</v>
      </c>
      <c r="N121" s="428">
        <f t="shared" si="2"/>
        <v>1.25</v>
      </c>
      <c r="O121" s="426"/>
      <c r="P121" s="426"/>
      <c r="Q121" s="426"/>
      <c r="R121" s="426"/>
      <c r="S121" s="426"/>
      <c r="T121" s="426"/>
      <c r="U121" s="426"/>
      <c r="V121" s="426"/>
      <c r="W121" s="426"/>
      <c r="X121" s="426"/>
      <c r="Y121" s="426"/>
      <c r="Z121" s="426"/>
    </row>
    <row r="122" spans="1:26">
      <c r="A122" s="417" t="s">
        <v>3463</v>
      </c>
      <c r="B122" s="417" t="s">
        <v>3464</v>
      </c>
      <c r="C122" s="418">
        <v>4</v>
      </c>
      <c r="D122" s="420"/>
      <c r="E122" s="420"/>
      <c r="F122" s="420"/>
      <c r="G122" s="419">
        <v>1</v>
      </c>
      <c r="H122" s="420"/>
      <c r="I122" s="419">
        <v>2</v>
      </c>
      <c r="J122" s="417"/>
      <c r="K122" s="420"/>
      <c r="L122" s="421">
        <f t="shared" si="0"/>
        <v>3</v>
      </c>
      <c r="M122" s="417">
        <f t="shared" si="1"/>
        <v>5</v>
      </c>
      <c r="N122" s="422">
        <f t="shared" si="2"/>
        <v>1.6666666666666667</v>
      </c>
      <c r="O122" s="420"/>
      <c r="P122" s="420"/>
      <c r="Q122" s="420"/>
      <c r="R122" s="420"/>
      <c r="S122" s="420"/>
      <c r="T122" s="420"/>
      <c r="U122" s="420"/>
      <c r="V122" s="420"/>
      <c r="W122" s="420"/>
      <c r="X122" s="420"/>
      <c r="Y122" s="420"/>
      <c r="Z122" s="420"/>
    </row>
    <row r="123" spans="1:26">
      <c r="A123" s="424" t="s">
        <v>3465</v>
      </c>
      <c r="B123" s="424" t="s">
        <v>3466</v>
      </c>
      <c r="C123" s="430">
        <v>6</v>
      </c>
      <c r="D123" s="424"/>
      <c r="E123" s="423">
        <v>3</v>
      </c>
      <c r="F123" s="423">
        <v>2</v>
      </c>
      <c r="G123" s="426"/>
      <c r="H123" s="423">
        <v>1</v>
      </c>
      <c r="I123" s="423">
        <v>4</v>
      </c>
      <c r="J123" s="423">
        <v>4</v>
      </c>
      <c r="K123" s="423">
        <v>2</v>
      </c>
      <c r="L123" s="427">
        <f t="shared" si="0"/>
        <v>14</v>
      </c>
      <c r="M123" s="424">
        <f t="shared" si="1"/>
        <v>-3</v>
      </c>
      <c r="N123" s="428">
        <f t="shared" si="2"/>
        <v>-0.21428571428571427</v>
      </c>
      <c r="O123" s="426"/>
      <c r="P123" s="426"/>
      <c r="Q123" s="426"/>
      <c r="R123" s="426"/>
      <c r="S123" s="426"/>
      <c r="T123" s="426"/>
      <c r="U123" s="426"/>
      <c r="V123" s="426"/>
      <c r="W123" s="426"/>
      <c r="X123" s="426"/>
      <c r="Y123" s="426"/>
      <c r="Z123" s="426"/>
    </row>
    <row r="124" spans="1:26">
      <c r="A124" s="417" t="s">
        <v>3396</v>
      </c>
      <c r="B124" s="417" t="s">
        <v>3467</v>
      </c>
      <c r="C124" s="429">
        <v>3</v>
      </c>
      <c r="D124" s="420"/>
      <c r="E124" s="417">
        <v>1</v>
      </c>
      <c r="F124" s="419">
        <v>1</v>
      </c>
      <c r="G124" s="419">
        <v>1</v>
      </c>
      <c r="H124" s="419">
        <v>1</v>
      </c>
      <c r="I124" s="419">
        <v>5</v>
      </c>
      <c r="J124" s="419">
        <v>2</v>
      </c>
      <c r="K124" s="419">
        <v>1</v>
      </c>
      <c r="L124" s="421">
        <f t="shared" si="0"/>
        <v>11</v>
      </c>
      <c r="M124" s="417">
        <f t="shared" si="1"/>
        <v>3</v>
      </c>
      <c r="N124" s="422">
        <f t="shared" si="2"/>
        <v>0.27272727272727271</v>
      </c>
      <c r="O124" s="420"/>
      <c r="P124" s="420"/>
      <c r="Q124" s="420"/>
      <c r="R124" s="420"/>
      <c r="S124" s="420"/>
      <c r="T124" s="420"/>
      <c r="U124" s="420"/>
      <c r="V124" s="420"/>
      <c r="W124" s="420"/>
      <c r="X124" s="420"/>
      <c r="Y124" s="420"/>
      <c r="Z124" s="420"/>
    </row>
    <row r="125" spans="1:26">
      <c r="A125" s="424" t="s">
        <v>3468</v>
      </c>
      <c r="B125" s="424" t="s">
        <v>3469</v>
      </c>
      <c r="C125" s="430">
        <v>4</v>
      </c>
      <c r="D125" s="424"/>
      <c r="E125" s="424"/>
      <c r="F125" s="426"/>
      <c r="G125" s="424"/>
      <c r="H125" s="426"/>
      <c r="I125" s="423">
        <v>3</v>
      </c>
      <c r="J125" s="424"/>
      <c r="K125" s="426"/>
      <c r="L125" s="427">
        <f t="shared" si="0"/>
        <v>3</v>
      </c>
      <c r="M125" s="424">
        <f t="shared" si="1"/>
        <v>3</v>
      </c>
      <c r="N125" s="428">
        <f t="shared" si="2"/>
        <v>1</v>
      </c>
      <c r="O125" s="426"/>
      <c r="P125" s="426"/>
      <c r="Q125" s="426"/>
      <c r="R125" s="426"/>
      <c r="S125" s="426"/>
      <c r="T125" s="426"/>
      <c r="U125" s="426"/>
      <c r="V125" s="426"/>
      <c r="W125" s="426"/>
      <c r="X125" s="426"/>
      <c r="Y125" s="426"/>
      <c r="Z125" s="426"/>
    </row>
    <row r="126" spans="1:26">
      <c r="A126" s="417" t="s">
        <v>3470</v>
      </c>
      <c r="B126" s="417" t="s">
        <v>3471</v>
      </c>
      <c r="C126" s="429">
        <v>4</v>
      </c>
      <c r="D126" s="419">
        <v>1</v>
      </c>
      <c r="E126" s="420"/>
      <c r="F126" s="419">
        <v>1</v>
      </c>
      <c r="G126" s="417"/>
      <c r="H126" s="419">
        <v>3</v>
      </c>
      <c r="I126" s="419">
        <v>2</v>
      </c>
      <c r="J126" s="419">
        <v>2</v>
      </c>
      <c r="K126" s="417">
        <v>1</v>
      </c>
      <c r="L126" s="421">
        <f t="shared" si="0"/>
        <v>9</v>
      </c>
      <c r="M126" s="417">
        <f t="shared" si="1"/>
        <v>2</v>
      </c>
      <c r="N126" s="422">
        <f t="shared" si="2"/>
        <v>0.22222222222222221</v>
      </c>
      <c r="O126" s="420"/>
      <c r="P126" s="420"/>
      <c r="Q126" s="420"/>
      <c r="R126" s="420"/>
      <c r="S126" s="420"/>
      <c r="T126" s="420"/>
      <c r="U126" s="420"/>
      <c r="V126" s="420"/>
      <c r="W126" s="420"/>
      <c r="X126" s="420"/>
      <c r="Y126" s="420"/>
      <c r="Z126" s="420"/>
    </row>
    <row r="127" spans="1:26">
      <c r="A127" s="424" t="s">
        <v>3472</v>
      </c>
      <c r="B127" s="424" t="s">
        <v>3473</v>
      </c>
      <c r="C127" s="430">
        <v>4</v>
      </c>
      <c r="D127" s="426"/>
      <c r="E127" s="424">
        <v>1</v>
      </c>
      <c r="F127" s="426"/>
      <c r="G127" s="424">
        <v>1</v>
      </c>
      <c r="H127" s="423">
        <v>1</v>
      </c>
      <c r="I127" s="423">
        <v>2</v>
      </c>
      <c r="J127" s="423">
        <v>2</v>
      </c>
      <c r="K127" s="426"/>
      <c r="L127" s="427">
        <f t="shared" si="0"/>
        <v>7</v>
      </c>
      <c r="M127" s="424">
        <f t="shared" si="1"/>
        <v>2</v>
      </c>
      <c r="N127" s="428">
        <f t="shared" si="2"/>
        <v>0.2857142857142857</v>
      </c>
      <c r="O127" s="426"/>
      <c r="P127" s="426"/>
      <c r="Q127" s="426"/>
      <c r="R127" s="426"/>
      <c r="S127" s="426"/>
      <c r="T127" s="426"/>
      <c r="U127" s="426"/>
      <c r="V127" s="426"/>
      <c r="W127" s="426"/>
      <c r="X127" s="426"/>
      <c r="Y127" s="426"/>
      <c r="Z127" s="426"/>
    </row>
    <row r="128" spans="1:26">
      <c r="A128" s="417" t="s">
        <v>3474</v>
      </c>
      <c r="B128" s="417" t="s">
        <v>3475</v>
      </c>
      <c r="C128" s="429">
        <v>4</v>
      </c>
      <c r="D128" s="417"/>
      <c r="E128" s="417"/>
      <c r="F128" s="420"/>
      <c r="G128" s="420"/>
      <c r="H128" s="420"/>
      <c r="I128" s="419">
        <v>2</v>
      </c>
      <c r="J128" s="420"/>
      <c r="K128" s="420"/>
      <c r="L128" s="421">
        <f t="shared" si="0"/>
        <v>2</v>
      </c>
      <c r="M128" s="417">
        <f t="shared" si="1"/>
        <v>2</v>
      </c>
      <c r="N128" s="422">
        <f t="shared" si="2"/>
        <v>1</v>
      </c>
      <c r="O128" s="420"/>
      <c r="P128" s="420"/>
      <c r="Q128" s="420"/>
      <c r="R128" s="420"/>
      <c r="S128" s="420"/>
      <c r="T128" s="420"/>
      <c r="U128" s="420"/>
      <c r="V128" s="420"/>
      <c r="W128" s="420"/>
      <c r="X128" s="420"/>
      <c r="Y128" s="420"/>
      <c r="Z128" s="420"/>
    </row>
    <row r="129" spans="1:26">
      <c r="A129" s="424" t="s">
        <v>3455</v>
      </c>
      <c r="B129" s="424" t="s">
        <v>3476</v>
      </c>
      <c r="C129" s="430" t="s">
        <v>3477</v>
      </c>
      <c r="D129" s="424"/>
      <c r="E129" s="426"/>
      <c r="F129" s="426"/>
      <c r="G129" s="424"/>
      <c r="H129" s="426"/>
      <c r="I129" s="423">
        <v>3</v>
      </c>
      <c r="J129" s="426"/>
      <c r="K129" s="426"/>
      <c r="L129" s="427">
        <f t="shared" si="0"/>
        <v>3</v>
      </c>
      <c r="M129" s="424">
        <f t="shared" si="1"/>
        <v>3</v>
      </c>
      <c r="N129" s="428">
        <f t="shared" si="2"/>
        <v>1</v>
      </c>
      <c r="O129" s="426"/>
      <c r="P129" s="426"/>
      <c r="Q129" s="426"/>
      <c r="R129" s="426"/>
      <c r="S129" s="426"/>
      <c r="T129" s="426"/>
      <c r="U129" s="426"/>
      <c r="V129" s="426"/>
      <c r="W129" s="426"/>
      <c r="X129" s="426"/>
      <c r="Y129" s="426"/>
      <c r="Z129" s="426"/>
    </row>
    <row r="130" spans="1:26">
      <c r="A130" s="417" t="s">
        <v>3414</v>
      </c>
      <c r="B130" s="417" t="s">
        <v>3478</v>
      </c>
      <c r="C130" s="429">
        <v>2</v>
      </c>
      <c r="D130" s="420"/>
      <c r="E130" s="417"/>
      <c r="F130" s="417"/>
      <c r="G130" s="417"/>
      <c r="H130" s="417"/>
      <c r="I130" s="419">
        <v>3</v>
      </c>
      <c r="J130" s="417"/>
      <c r="K130" s="420"/>
      <c r="L130" s="421">
        <f t="shared" si="0"/>
        <v>3</v>
      </c>
      <c r="M130" s="417">
        <f t="shared" si="1"/>
        <v>3</v>
      </c>
      <c r="N130" s="422">
        <f t="shared" si="2"/>
        <v>1</v>
      </c>
      <c r="O130" s="420"/>
      <c r="P130" s="420"/>
      <c r="Q130" s="420"/>
      <c r="R130" s="420"/>
      <c r="S130" s="420"/>
      <c r="T130" s="420"/>
      <c r="U130" s="420"/>
      <c r="V130" s="420"/>
      <c r="W130" s="420"/>
      <c r="X130" s="420"/>
      <c r="Y130" s="420"/>
      <c r="Z130" s="420"/>
    </row>
    <row r="131" spans="1:26">
      <c r="A131" s="424" t="s">
        <v>3290</v>
      </c>
      <c r="B131" s="424" t="s">
        <v>3479</v>
      </c>
      <c r="C131" s="430">
        <v>1</v>
      </c>
      <c r="D131" s="426"/>
      <c r="E131" s="426"/>
      <c r="F131" s="426"/>
      <c r="G131" s="426"/>
      <c r="H131" s="426"/>
      <c r="I131" s="423">
        <v>1</v>
      </c>
      <c r="J131" s="426"/>
      <c r="K131" s="426"/>
      <c r="L131" s="427">
        <f t="shared" si="0"/>
        <v>1</v>
      </c>
      <c r="M131" s="424">
        <f t="shared" si="1"/>
        <v>1</v>
      </c>
      <c r="N131" s="428">
        <f t="shared" si="2"/>
        <v>1</v>
      </c>
      <c r="O131" s="426"/>
      <c r="P131" s="426"/>
      <c r="Q131" s="426"/>
      <c r="R131" s="426"/>
      <c r="S131" s="426"/>
      <c r="T131" s="426"/>
      <c r="U131" s="426"/>
      <c r="V131" s="426"/>
      <c r="W131" s="426"/>
      <c r="X131" s="426"/>
      <c r="Y131" s="426"/>
      <c r="Z131" s="426"/>
    </row>
    <row r="132" spans="1:26">
      <c r="A132" s="417" t="s">
        <v>3463</v>
      </c>
      <c r="B132" s="417" t="s">
        <v>3480</v>
      </c>
      <c r="C132" s="429">
        <v>4</v>
      </c>
      <c r="D132" s="420"/>
      <c r="E132" s="420"/>
      <c r="F132" s="420"/>
      <c r="G132" s="420"/>
      <c r="H132" s="420"/>
      <c r="I132" s="419">
        <v>2</v>
      </c>
      <c r="J132" s="420"/>
      <c r="K132" s="420"/>
      <c r="L132" s="421">
        <f t="shared" si="0"/>
        <v>2</v>
      </c>
      <c r="M132" s="417">
        <f t="shared" si="1"/>
        <v>2</v>
      </c>
      <c r="N132" s="422">
        <f t="shared" si="2"/>
        <v>1</v>
      </c>
      <c r="O132" s="420"/>
      <c r="P132" s="420"/>
      <c r="Q132" s="420"/>
      <c r="R132" s="420"/>
      <c r="S132" s="420"/>
      <c r="T132" s="420"/>
      <c r="U132" s="420"/>
      <c r="V132" s="420"/>
      <c r="W132" s="420"/>
      <c r="X132" s="420"/>
      <c r="Y132" s="420"/>
      <c r="Z132" s="420"/>
    </row>
    <row r="133" spans="1:26">
      <c r="A133" s="424" t="s">
        <v>3481</v>
      </c>
      <c r="B133" s="424" t="s">
        <v>3482</v>
      </c>
      <c r="C133" s="430">
        <v>1</v>
      </c>
      <c r="D133" s="426"/>
      <c r="E133" s="426"/>
      <c r="F133" s="423"/>
      <c r="G133" s="426"/>
      <c r="H133" s="426"/>
      <c r="I133" s="426"/>
      <c r="J133" s="426"/>
      <c r="K133" s="426"/>
      <c r="L133" s="427">
        <f t="shared" si="0"/>
        <v>0</v>
      </c>
      <c r="M133" s="424">
        <f t="shared" si="1"/>
        <v>0</v>
      </c>
      <c r="N133" s="428" t="e">
        <f t="shared" si="2"/>
        <v>#DIV/0!</v>
      </c>
      <c r="O133" s="426"/>
      <c r="P133" s="426"/>
      <c r="Q133" s="426"/>
      <c r="R133" s="426"/>
      <c r="S133" s="426"/>
      <c r="T133" s="426"/>
      <c r="U133" s="426"/>
      <c r="V133" s="426"/>
      <c r="W133" s="426"/>
      <c r="X133" s="426"/>
      <c r="Y133" s="426"/>
      <c r="Z133" s="426"/>
    </row>
    <row r="134" spans="1:26">
      <c r="A134" s="417" t="s">
        <v>3483</v>
      </c>
      <c r="B134" s="417" t="s">
        <v>3484</v>
      </c>
      <c r="C134" s="429">
        <v>3</v>
      </c>
      <c r="D134" s="420"/>
      <c r="E134" s="420"/>
      <c r="F134" s="420"/>
      <c r="G134" s="420"/>
      <c r="H134" s="420"/>
      <c r="I134" s="417"/>
      <c r="J134" s="417"/>
      <c r="K134" s="420"/>
      <c r="L134" s="421">
        <f t="shared" si="0"/>
        <v>0</v>
      </c>
      <c r="M134" s="417">
        <f t="shared" si="1"/>
        <v>0</v>
      </c>
      <c r="N134" s="422" t="e">
        <f t="shared" si="2"/>
        <v>#DIV/0!</v>
      </c>
      <c r="O134" s="420"/>
      <c r="P134" s="420"/>
      <c r="Q134" s="420"/>
      <c r="R134" s="420"/>
      <c r="S134" s="420"/>
      <c r="T134" s="420"/>
      <c r="U134" s="420"/>
      <c r="V134" s="420"/>
      <c r="W134" s="420"/>
      <c r="X134" s="420"/>
      <c r="Y134" s="420"/>
      <c r="Z134" s="420"/>
    </row>
    <row r="135" spans="1:26">
      <c r="A135" s="424" t="s">
        <v>3485</v>
      </c>
      <c r="B135" s="424" t="s">
        <v>3486</v>
      </c>
      <c r="C135" s="430">
        <v>2</v>
      </c>
      <c r="D135" s="426"/>
      <c r="E135" s="426"/>
      <c r="F135" s="426"/>
      <c r="G135" s="426"/>
      <c r="H135" s="426"/>
      <c r="I135" s="424"/>
      <c r="J135" s="424"/>
      <c r="K135" s="426"/>
      <c r="L135" s="427">
        <f t="shared" si="0"/>
        <v>0</v>
      </c>
      <c r="M135" s="424">
        <f t="shared" si="1"/>
        <v>0</v>
      </c>
      <c r="N135" s="428" t="e">
        <f t="shared" si="2"/>
        <v>#DIV/0!</v>
      </c>
      <c r="O135" s="426"/>
      <c r="P135" s="426"/>
      <c r="Q135" s="426"/>
      <c r="R135" s="426"/>
      <c r="S135" s="426"/>
      <c r="T135" s="426"/>
      <c r="U135" s="426"/>
      <c r="V135" s="426"/>
      <c r="W135" s="426"/>
      <c r="X135" s="426"/>
      <c r="Y135" s="426"/>
      <c r="Z135" s="426"/>
    </row>
    <row r="136" spans="1:26">
      <c r="A136" s="417" t="s">
        <v>3487</v>
      </c>
      <c r="B136" s="417" t="s">
        <v>3488</v>
      </c>
      <c r="C136" s="429">
        <v>2</v>
      </c>
      <c r="D136" s="420"/>
      <c r="E136" s="420"/>
      <c r="F136" s="420"/>
      <c r="G136" s="420"/>
      <c r="H136" s="420"/>
      <c r="I136" s="420"/>
      <c r="J136" s="420"/>
      <c r="K136" s="420"/>
      <c r="L136" s="421">
        <f t="shared" si="0"/>
        <v>0</v>
      </c>
      <c r="M136" s="417">
        <f t="shared" si="1"/>
        <v>0</v>
      </c>
      <c r="N136" s="422" t="e">
        <f t="shared" si="2"/>
        <v>#DIV/0!</v>
      </c>
      <c r="O136" s="420"/>
      <c r="P136" s="420"/>
      <c r="Q136" s="420"/>
      <c r="R136" s="420"/>
      <c r="S136" s="420"/>
      <c r="T136" s="420"/>
      <c r="U136" s="420"/>
      <c r="V136" s="420"/>
      <c r="W136" s="420"/>
      <c r="X136" s="420"/>
      <c r="Y136" s="420"/>
      <c r="Z136" s="420"/>
    </row>
    <row r="137" spans="1:26">
      <c r="A137" s="424" t="s">
        <v>3489</v>
      </c>
      <c r="B137" s="424" t="s">
        <v>3490</v>
      </c>
      <c r="C137" s="430">
        <v>3</v>
      </c>
      <c r="D137" s="426"/>
      <c r="E137" s="426"/>
      <c r="F137" s="426"/>
      <c r="G137" s="426"/>
      <c r="H137" s="426"/>
      <c r="I137" s="426"/>
      <c r="J137" s="426"/>
      <c r="K137" s="426"/>
      <c r="L137" s="427">
        <f t="shared" si="0"/>
        <v>0</v>
      </c>
      <c r="M137" s="424">
        <f t="shared" si="1"/>
        <v>0</v>
      </c>
      <c r="N137" s="428" t="e">
        <f t="shared" si="2"/>
        <v>#DIV/0!</v>
      </c>
      <c r="O137" s="426"/>
      <c r="P137" s="426"/>
      <c r="Q137" s="426"/>
      <c r="R137" s="426"/>
      <c r="S137" s="426"/>
      <c r="T137" s="426"/>
      <c r="U137" s="426"/>
      <c r="V137" s="426"/>
      <c r="W137" s="426"/>
      <c r="X137" s="426"/>
      <c r="Y137" s="426"/>
      <c r="Z137" s="426"/>
    </row>
    <row r="138" spans="1:26">
      <c r="A138" s="431" t="s">
        <v>3491</v>
      </c>
      <c r="B138" s="417" t="s">
        <v>3492</v>
      </c>
      <c r="C138" s="429">
        <v>6</v>
      </c>
      <c r="D138" s="419">
        <v>1</v>
      </c>
      <c r="E138" s="419">
        <v>1</v>
      </c>
      <c r="F138" s="417"/>
      <c r="G138" s="420"/>
      <c r="H138" s="417"/>
      <c r="I138" s="419">
        <v>4</v>
      </c>
      <c r="J138" s="419">
        <v>3</v>
      </c>
      <c r="K138" s="420"/>
      <c r="L138" s="421">
        <f t="shared" si="0"/>
        <v>9</v>
      </c>
      <c r="M138" s="417">
        <f t="shared" si="1"/>
        <v>0</v>
      </c>
      <c r="N138" s="422">
        <f t="shared" si="2"/>
        <v>0</v>
      </c>
      <c r="O138" s="420"/>
      <c r="P138" s="420"/>
      <c r="Q138" s="420"/>
      <c r="R138" s="420"/>
      <c r="S138" s="420"/>
      <c r="T138" s="417"/>
      <c r="U138" s="420"/>
      <c r="V138" s="420"/>
      <c r="W138" s="420"/>
      <c r="X138" s="420"/>
      <c r="Y138" s="420"/>
      <c r="Z138" s="420"/>
    </row>
    <row r="139" spans="1:26">
      <c r="A139" s="424" t="s">
        <v>3493</v>
      </c>
      <c r="B139" s="424" t="s">
        <v>3494</v>
      </c>
      <c r="C139" s="430">
        <v>7</v>
      </c>
      <c r="D139" s="436"/>
      <c r="E139" s="426"/>
      <c r="F139" s="424"/>
      <c r="G139" s="423"/>
      <c r="H139" s="423">
        <v>2</v>
      </c>
      <c r="I139" s="423">
        <v>4</v>
      </c>
      <c r="J139" s="423">
        <v>1</v>
      </c>
      <c r="K139" s="423">
        <v>1</v>
      </c>
      <c r="L139" s="427">
        <f>SUM(E139:J139)</f>
        <v>7</v>
      </c>
      <c r="M139" s="424">
        <f t="shared" si="1"/>
        <v>-3</v>
      </c>
      <c r="N139" s="428">
        <f t="shared" si="2"/>
        <v>-0.42857142857142855</v>
      </c>
      <c r="O139" s="426"/>
      <c r="P139" s="426"/>
      <c r="Q139" s="426"/>
      <c r="R139" s="426"/>
      <c r="S139" s="426"/>
      <c r="T139" s="426"/>
      <c r="U139" s="426"/>
      <c r="V139" s="426"/>
      <c r="W139" s="426"/>
      <c r="X139" s="426"/>
      <c r="Y139" s="426"/>
      <c r="Z139" s="426"/>
    </row>
    <row r="140" spans="1:26">
      <c r="A140" s="417" t="s">
        <v>3495</v>
      </c>
      <c r="B140" s="417" t="s">
        <v>3496</v>
      </c>
      <c r="C140" s="429">
        <v>7</v>
      </c>
      <c r="D140" s="420"/>
      <c r="E140" s="420"/>
      <c r="F140" s="417"/>
      <c r="G140" s="417"/>
      <c r="H140" s="417"/>
      <c r="I140" s="419">
        <v>2</v>
      </c>
      <c r="J140" s="419">
        <v>1</v>
      </c>
      <c r="K140" s="420"/>
      <c r="L140" s="421">
        <f t="shared" ref="L140:L159" si="3">SUM(D140:J140)</f>
        <v>3</v>
      </c>
      <c r="M140" s="417">
        <f t="shared" si="1"/>
        <v>-3</v>
      </c>
      <c r="N140" s="422">
        <f t="shared" si="2"/>
        <v>-1</v>
      </c>
      <c r="O140" s="420"/>
      <c r="P140" s="420"/>
      <c r="Q140" s="420"/>
      <c r="R140" s="420"/>
      <c r="S140" s="420"/>
      <c r="T140" s="420"/>
      <c r="U140" s="420"/>
      <c r="V140" s="420"/>
      <c r="W140" s="420"/>
      <c r="X140" s="420"/>
      <c r="Y140" s="420"/>
      <c r="Z140" s="420"/>
    </row>
    <row r="141" spans="1:26">
      <c r="A141" s="424" t="s">
        <v>3230</v>
      </c>
      <c r="B141" s="424" t="s">
        <v>3497</v>
      </c>
      <c r="C141" s="430">
        <v>3</v>
      </c>
      <c r="D141" s="424">
        <v>1</v>
      </c>
      <c r="E141" s="424">
        <v>1</v>
      </c>
      <c r="F141" s="426"/>
      <c r="G141" s="424"/>
      <c r="H141" s="426"/>
      <c r="I141" s="423">
        <v>2</v>
      </c>
      <c r="J141" s="423">
        <v>1</v>
      </c>
      <c r="K141" s="423">
        <v>2</v>
      </c>
      <c r="L141" s="427">
        <f t="shared" si="3"/>
        <v>5</v>
      </c>
      <c r="M141" s="424">
        <f t="shared" si="1"/>
        <v>-4</v>
      </c>
      <c r="N141" s="428">
        <f t="shared" si="2"/>
        <v>-0.8</v>
      </c>
      <c r="O141" s="426"/>
      <c r="P141" s="426"/>
      <c r="Q141" s="426"/>
      <c r="R141" s="426"/>
      <c r="S141" s="426"/>
      <c r="T141" s="426"/>
      <c r="U141" s="426"/>
      <c r="V141" s="426"/>
      <c r="W141" s="426"/>
      <c r="X141" s="426"/>
      <c r="Y141" s="426"/>
      <c r="Z141" s="426"/>
    </row>
    <row r="142" spans="1:26">
      <c r="A142" s="417" t="s">
        <v>3498</v>
      </c>
      <c r="B142" s="417" t="s">
        <v>3499</v>
      </c>
      <c r="C142" s="429">
        <v>3</v>
      </c>
      <c r="D142" s="420"/>
      <c r="E142" s="417">
        <v>2</v>
      </c>
      <c r="F142" s="420"/>
      <c r="G142" s="417"/>
      <c r="H142" s="420"/>
      <c r="I142" s="419">
        <v>1</v>
      </c>
      <c r="J142" s="419">
        <v>3</v>
      </c>
      <c r="K142" s="420"/>
      <c r="L142" s="421">
        <f t="shared" si="3"/>
        <v>6</v>
      </c>
      <c r="M142" s="417">
        <f t="shared" si="1"/>
        <v>-4</v>
      </c>
      <c r="N142" s="422">
        <f t="shared" si="2"/>
        <v>-0.66666666666666663</v>
      </c>
      <c r="O142" s="420"/>
      <c r="P142" s="420"/>
      <c r="Q142" s="420"/>
      <c r="R142" s="420"/>
      <c r="S142" s="420"/>
      <c r="T142" s="420"/>
      <c r="U142" s="420"/>
      <c r="V142" s="420"/>
      <c r="W142" s="420"/>
      <c r="X142" s="420"/>
      <c r="Y142" s="420"/>
      <c r="Z142" s="420"/>
    </row>
    <row r="143" spans="1:26">
      <c r="A143" s="424" t="s">
        <v>3500</v>
      </c>
      <c r="B143" s="424" t="s">
        <v>3501</v>
      </c>
      <c r="C143" s="430">
        <v>3</v>
      </c>
      <c r="D143" s="424"/>
      <c r="E143" s="426"/>
      <c r="F143" s="426"/>
      <c r="G143" s="426"/>
      <c r="H143" s="426"/>
      <c r="I143" s="423">
        <v>2</v>
      </c>
      <c r="J143" s="426"/>
      <c r="K143" s="423">
        <v>1</v>
      </c>
      <c r="L143" s="427">
        <f t="shared" si="3"/>
        <v>2</v>
      </c>
      <c r="M143" s="424">
        <f t="shared" si="1"/>
        <v>-4</v>
      </c>
      <c r="N143" s="428">
        <f t="shared" si="2"/>
        <v>-2</v>
      </c>
      <c r="O143" s="426"/>
      <c r="P143" s="426"/>
      <c r="Q143" s="426"/>
      <c r="R143" s="426"/>
      <c r="S143" s="426"/>
      <c r="T143" s="426"/>
      <c r="U143" s="426"/>
      <c r="V143" s="426"/>
      <c r="W143" s="426"/>
      <c r="X143" s="426"/>
      <c r="Y143" s="426"/>
      <c r="Z143" s="426"/>
    </row>
    <row r="144" spans="1:26">
      <c r="A144" s="417" t="s">
        <v>3502</v>
      </c>
      <c r="B144" s="417" t="s">
        <v>3503</v>
      </c>
      <c r="C144" s="429" t="s">
        <v>3504</v>
      </c>
      <c r="D144" s="420"/>
      <c r="E144" s="420"/>
      <c r="F144" s="420"/>
      <c r="G144" s="420"/>
      <c r="H144" s="420"/>
      <c r="I144" s="419">
        <v>1</v>
      </c>
      <c r="J144" s="419">
        <v>1</v>
      </c>
      <c r="K144" s="420"/>
      <c r="L144" s="421">
        <f t="shared" si="3"/>
        <v>2</v>
      </c>
      <c r="M144" s="417">
        <f t="shared" si="1"/>
        <v>-4</v>
      </c>
      <c r="N144" s="422">
        <f t="shared" si="2"/>
        <v>-2</v>
      </c>
      <c r="O144" s="420"/>
      <c r="P144" s="420"/>
      <c r="Q144" s="420"/>
      <c r="R144" s="420"/>
      <c r="S144" s="420"/>
      <c r="T144" s="420"/>
      <c r="U144" s="420"/>
      <c r="V144" s="420"/>
      <c r="W144" s="420"/>
      <c r="X144" s="420"/>
      <c r="Y144" s="420"/>
      <c r="Z144" s="420"/>
    </row>
    <row r="145" spans="1:26">
      <c r="A145" s="424" t="s">
        <v>3505</v>
      </c>
      <c r="B145" s="424" t="s">
        <v>3506</v>
      </c>
      <c r="C145" s="430">
        <v>6</v>
      </c>
      <c r="D145" s="426"/>
      <c r="E145" s="424"/>
      <c r="F145" s="424"/>
      <c r="G145" s="426"/>
      <c r="H145" s="424"/>
      <c r="I145" s="423">
        <v>3</v>
      </c>
      <c r="J145" s="426"/>
      <c r="K145" s="423">
        <v>1</v>
      </c>
      <c r="L145" s="427">
        <f t="shared" si="3"/>
        <v>3</v>
      </c>
      <c r="M145" s="424">
        <f t="shared" si="1"/>
        <v>-3</v>
      </c>
      <c r="N145" s="428">
        <f t="shared" si="2"/>
        <v>-1</v>
      </c>
      <c r="O145" s="426"/>
      <c r="P145" s="426"/>
      <c r="Q145" s="426"/>
      <c r="R145" s="426"/>
      <c r="S145" s="426"/>
      <c r="T145" s="426"/>
      <c r="U145" s="426"/>
      <c r="V145" s="426"/>
      <c r="W145" s="426"/>
      <c r="X145" s="426"/>
      <c r="Y145" s="426"/>
      <c r="Z145" s="426"/>
    </row>
    <row r="146" spans="1:26">
      <c r="A146" s="417" t="s">
        <v>3265</v>
      </c>
      <c r="B146" s="417" t="s">
        <v>3507</v>
      </c>
      <c r="C146" s="429">
        <v>10</v>
      </c>
      <c r="D146" s="419">
        <v>2</v>
      </c>
      <c r="E146" s="420"/>
      <c r="F146" s="417">
        <v>1</v>
      </c>
      <c r="G146" s="419">
        <v>3</v>
      </c>
      <c r="H146" s="417">
        <v>1</v>
      </c>
      <c r="I146" s="431">
        <v>9</v>
      </c>
      <c r="J146" s="419">
        <v>7</v>
      </c>
      <c r="K146" s="419">
        <v>1</v>
      </c>
      <c r="L146" s="421">
        <f t="shared" si="3"/>
        <v>23</v>
      </c>
      <c r="M146" s="417">
        <f t="shared" si="1"/>
        <v>-5</v>
      </c>
      <c r="N146" s="422">
        <f t="shared" si="2"/>
        <v>-0.21739130434782608</v>
      </c>
      <c r="O146" s="420"/>
      <c r="P146" s="420"/>
      <c r="Q146" s="420"/>
      <c r="R146" s="420"/>
      <c r="S146" s="420"/>
      <c r="T146" s="420"/>
      <c r="U146" s="420"/>
      <c r="V146" s="420"/>
      <c r="W146" s="420"/>
      <c r="X146" s="420"/>
      <c r="Y146" s="420"/>
      <c r="Z146" s="420"/>
    </row>
    <row r="147" spans="1:26">
      <c r="A147" s="424" t="s">
        <v>3508</v>
      </c>
      <c r="B147" s="424" t="s">
        <v>3509</v>
      </c>
      <c r="C147" s="430">
        <v>3</v>
      </c>
      <c r="D147" s="426"/>
      <c r="E147" s="426"/>
      <c r="F147" s="426"/>
      <c r="G147" s="426"/>
      <c r="H147" s="426"/>
      <c r="I147" s="426"/>
      <c r="J147" s="423">
        <v>1</v>
      </c>
      <c r="K147" s="426"/>
      <c r="L147" s="427">
        <f t="shared" si="3"/>
        <v>1</v>
      </c>
      <c r="M147" s="424">
        <f t="shared" si="1"/>
        <v>-5</v>
      </c>
      <c r="N147" s="428">
        <f t="shared" si="2"/>
        <v>-5</v>
      </c>
      <c r="O147" s="426"/>
      <c r="P147" s="426"/>
      <c r="Q147" s="426"/>
      <c r="R147" s="426"/>
      <c r="S147" s="426"/>
      <c r="T147" s="426"/>
      <c r="U147" s="426"/>
      <c r="V147" s="426"/>
      <c r="W147" s="426"/>
      <c r="X147" s="426"/>
      <c r="Y147" s="426"/>
      <c r="Z147" s="426"/>
    </row>
    <row r="148" spans="1:26">
      <c r="A148" s="417" t="s">
        <v>3510</v>
      </c>
      <c r="B148" s="417" t="s">
        <v>3511</v>
      </c>
      <c r="C148" s="429">
        <v>5</v>
      </c>
      <c r="D148" s="420"/>
      <c r="E148" s="420"/>
      <c r="F148" s="417"/>
      <c r="G148" s="417"/>
      <c r="H148" s="417"/>
      <c r="I148" s="419">
        <v>3</v>
      </c>
      <c r="J148" s="419">
        <v>2</v>
      </c>
      <c r="K148" s="420"/>
      <c r="L148" s="421">
        <f t="shared" si="3"/>
        <v>5</v>
      </c>
      <c r="M148" s="417">
        <f t="shared" si="1"/>
        <v>-7</v>
      </c>
      <c r="N148" s="422">
        <f t="shared" si="2"/>
        <v>-1.4</v>
      </c>
      <c r="O148" s="420"/>
      <c r="P148" s="420"/>
      <c r="Q148" s="420"/>
      <c r="R148" s="420"/>
      <c r="S148" s="420"/>
      <c r="T148" s="420"/>
      <c r="U148" s="420"/>
      <c r="V148" s="420"/>
      <c r="W148" s="420"/>
      <c r="X148" s="420"/>
      <c r="Y148" s="420"/>
      <c r="Z148" s="420"/>
    </row>
    <row r="149" spans="1:26">
      <c r="A149" s="424" t="s">
        <v>3512</v>
      </c>
      <c r="B149" s="424" t="s">
        <v>3513</v>
      </c>
      <c r="C149" s="430">
        <v>3</v>
      </c>
      <c r="D149" s="424"/>
      <c r="E149" s="426"/>
      <c r="F149" s="426"/>
      <c r="G149" s="426"/>
      <c r="H149" s="423">
        <v>1</v>
      </c>
      <c r="I149" s="423">
        <v>1</v>
      </c>
      <c r="J149" s="423">
        <v>2</v>
      </c>
      <c r="K149" s="426"/>
      <c r="L149" s="427">
        <f t="shared" si="3"/>
        <v>4</v>
      </c>
      <c r="M149" s="424">
        <f t="shared" si="1"/>
        <v>-7</v>
      </c>
      <c r="N149" s="428">
        <f t="shared" si="2"/>
        <v>-1.75</v>
      </c>
      <c r="O149" s="426"/>
      <c r="P149" s="426"/>
      <c r="Q149" s="426"/>
      <c r="R149" s="426"/>
      <c r="S149" s="426"/>
      <c r="T149" s="426"/>
      <c r="U149" s="426"/>
      <c r="V149" s="426"/>
      <c r="W149" s="426"/>
      <c r="X149" s="426"/>
      <c r="Y149" s="426"/>
      <c r="Z149" s="426"/>
    </row>
    <row r="150" spans="1:26">
      <c r="A150" s="417" t="s">
        <v>3391</v>
      </c>
      <c r="B150" s="417" t="s">
        <v>3514</v>
      </c>
      <c r="C150" s="429">
        <v>2</v>
      </c>
      <c r="D150" s="420"/>
      <c r="E150" s="420"/>
      <c r="F150" s="420"/>
      <c r="G150" s="417"/>
      <c r="H150" s="420"/>
      <c r="I150" s="419">
        <v>2</v>
      </c>
      <c r="J150" s="419">
        <v>2</v>
      </c>
      <c r="K150" s="420"/>
      <c r="L150" s="421">
        <f t="shared" si="3"/>
        <v>4</v>
      </c>
      <c r="M150" s="417">
        <f t="shared" si="1"/>
        <v>-8</v>
      </c>
      <c r="N150" s="422">
        <f t="shared" si="2"/>
        <v>-2</v>
      </c>
      <c r="O150" s="420"/>
      <c r="P150" s="420"/>
      <c r="Q150" s="420"/>
      <c r="R150" s="420"/>
      <c r="S150" s="420"/>
      <c r="T150" s="420"/>
      <c r="U150" s="420"/>
      <c r="V150" s="420"/>
      <c r="W150" s="420"/>
      <c r="X150" s="420"/>
      <c r="Y150" s="420"/>
      <c r="Z150" s="420"/>
    </row>
    <row r="151" spans="1:26">
      <c r="A151" s="424" t="s">
        <v>3515</v>
      </c>
      <c r="B151" s="424" t="s">
        <v>3516</v>
      </c>
      <c r="C151" s="430">
        <v>2</v>
      </c>
      <c r="D151" s="424"/>
      <c r="E151" s="426"/>
      <c r="F151" s="423">
        <v>1</v>
      </c>
      <c r="G151" s="426"/>
      <c r="H151" s="426"/>
      <c r="I151" s="423">
        <v>1</v>
      </c>
      <c r="J151" s="424">
        <v>1</v>
      </c>
      <c r="K151" s="423">
        <v>1</v>
      </c>
      <c r="L151" s="427">
        <f t="shared" si="3"/>
        <v>3</v>
      </c>
      <c r="M151" s="424">
        <f t="shared" si="1"/>
        <v>-6</v>
      </c>
      <c r="N151" s="428">
        <f t="shared" si="2"/>
        <v>-2</v>
      </c>
      <c r="O151" s="426"/>
      <c r="P151" s="426"/>
      <c r="Q151" s="426"/>
      <c r="R151" s="426"/>
      <c r="S151" s="426"/>
      <c r="T151" s="426"/>
      <c r="U151" s="426"/>
      <c r="V151" s="426"/>
      <c r="W151" s="426"/>
      <c r="X151" s="426"/>
      <c r="Y151" s="426"/>
      <c r="Z151" s="426"/>
    </row>
    <row r="152" spans="1:26">
      <c r="A152" s="417" t="s">
        <v>3517</v>
      </c>
      <c r="B152" s="417" t="s">
        <v>3518</v>
      </c>
      <c r="C152" s="429">
        <v>3</v>
      </c>
      <c r="D152" s="417"/>
      <c r="E152" s="417"/>
      <c r="F152" s="420"/>
      <c r="G152" s="420"/>
      <c r="H152" s="420"/>
      <c r="I152" s="420"/>
      <c r="J152" s="419">
        <v>1</v>
      </c>
      <c r="K152" s="419">
        <v>1</v>
      </c>
      <c r="L152" s="421">
        <f t="shared" si="3"/>
        <v>1</v>
      </c>
      <c r="M152" s="417">
        <f t="shared" si="1"/>
        <v>-11</v>
      </c>
      <c r="N152" s="422">
        <f t="shared" si="2"/>
        <v>-11</v>
      </c>
      <c r="O152" s="420"/>
      <c r="P152" s="420"/>
      <c r="Q152" s="420"/>
      <c r="R152" s="420"/>
      <c r="S152" s="420"/>
      <c r="T152" s="420"/>
      <c r="U152" s="420"/>
      <c r="V152" s="420"/>
      <c r="W152" s="420"/>
      <c r="X152" s="420"/>
      <c r="Y152" s="420"/>
      <c r="Z152" s="420"/>
    </row>
    <row r="153" spans="1:26">
      <c r="A153" s="423" t="s">
        <v>3519</v>
      </c>
      <c r="B153" s="424" t="s">
        <v>3520</v>
      </c>
      <c r="C153" s="430">
        <v>3</v>
      </c>
      <c r="D153" s="426"/>
      <c r="E153" s="424"/>
      <c r="F153" s="424"/>
      <c r="G153" s="424"/>
      <c r="H153" s="424"/>
      <c r="I153" s="423"/>
      <c r="J153" s="423">
        <v>1</v>
      </c>
      <c r="K153" s="423">
        <v>1</v>
      </c>
      <c r="L153" s="427">
        <f t="shared" si="3"/>
        <v>1</v>
      </c>
      <c r="M153" s="424">
        <f t="shared" si="1"/>
        <v>-11</v>
      </c>
      <c r="N153" s="428">
        <f t="shared" si="2"/>
        <v>-11</v>
      </c>
      <c r="O153" s="426"/>
      <c r="P153" s="426"/>
      <c r="Q153" s="426"/>
      <c r="R153" s="426"/>
      <c r="S153" s="426"/>
      <c r="T153" s="426"/>
      <c r="U153" s="426"/>
      <c r="V153" s="426"/>
      <c r="W153" s="426"/>
      <c r="X153" s="426"/>
      <c r="Y153" s="426"/>
      <c r="Z153" s="426"/>
    </row>
    <row r="154" spans="1:26">
      <c r="A154" s="417" t="s">
        <v>3332</v>
      </c>
      <c r="B154" s="417" t="s">
        <v>3521</v>
      </c>
      <c r="C154" s="429">
        <v>10</v>
      </c>
      <c r="D154" s="420"/>
      <c r="E154" s="420"/>
      <c r="F154" s="419">
        <v>2</v>
      </c>
      <c r="G154" s="417">
        <v>1</v>
      </c>
      <c r="H154" s="420"/>
      <c r="I154" s="419">
        <v>3</v>
      </c>
      <c r="J154" s="417">
        <v>3</v>
      </c>
      <c r="K154" s="419">
        <v>1</v>
      </c>
      <c r="L154" s="421">
        <f t="shared" si="3"/>
        <v>9</v>
      </c>
      <c r="M154" s="417">
        <f t="shared" si="1"/>
        <v>-7</v>
      </c>
      <c r="N154" s="422">
        <f t="shared" si="2"/>
        <v>-0.77777777777777779</v>
      </c>
      <c r="O154" s="420"/>
      <c r="P154" s="420"/>
      <c r="Q154" s="420"/>
      <c r="R154" s="420"/>
      <c r="S154" s="420"/>
      <c r="T154" s="420"/>
      <c r="U154" s="420"/>
      <c r="V154" s="420"/>
      <c r="W154" s="420"/>
      <c r="X154" s="420"/>
      <c r="Y154" s="420"/>
      <c r="Z154" s="420"/>
    </row>
    <row r="155" spans="1:26">
      <c r="A155" s="424" t="s">
        <v>3522</v>
      </c>
      <c r="B155" s="424" t="s">
        <v>3523</v>
      </c>
      <c r="C155" s="430">
        <v>4</v>
      </c>
      <c r="D155" s="424"/>
      <c r="E155" s="426"/>
      <c r="F155" s="423">
        <v>1</v>
      </c>
      <c r="G155" s="424">
        <v>2</v>
      </c>
      <c r="H155" s="426"/>
      <c r="I155" s="423">
        <v>2</v>
      </c>
      <c r="J155" s="423">
        <v>5</v>
      </c>
      <c r="K155" s="426"/>
      <c r="L155" s="427">
        <f t="shared" si="3"/>
        <v>10</v>
      </c>
      <c r="M155" s="424">
        <f t="shared" si="1"/>
        <v>-13</v>
      </c>
      <c r="N155" s="428">
        <f t="shared" si="2"/>
        <v>-1.3</v>
      </c>
      <c r="O155" s="426"/>
      <c r="P155" s="426"/>
      <c r="Q155" s="426"/>
      <c r="R155" s="426"/>
      <c r="S155" s="426"/>
      <c r="T155" s="426"/>
      <c r="U155" s="426"/>
      <c r="V155" s="426"/>
      <c r="W155" s="426"/>
      <c r="X155" s="426"/>
      <c r="Y155" s="426"/>
      <c r="Z155" s="426"/>
    </row>
    <row r="156" spans="1:26">
      <c r="A156" s="417" t="s">
        <v>3387</v>
      </c>
      <c r="B156" s="417" t="s">
        <v>3524</v>
      </c>
      <c r="C156" s="429">
        <v>4</v>
      </c>
      <c r="D156" s="420"/>
      <c r="E156" s="420"/>
      <c r="F156" s="417">
        <v>1</v>
      </c>
      <c r="G156" s="417">
        <v>1</v>
      </c>
      <c r="H156" s="420"/>
      <c r="I156" s="419">
        <v>1</v>
      </c>
      <c r="J156" s="419">
        <v>3</v>
      </c>
      <c r="K156" s="419">
        <v>1</v>
      </c>
      <c r="L156" s="421">
        <f t="shared" si="3"/>
        <v>6</v>
      </c>
      <c r="M156" s="417">
        <f t="shared" si="1"/>
        <v>-13</v>
      </c>
      <c r="N156" s="422">
        <f t="shared" si="2"/>
        <v>-2.1666666666666665</v>
      </c>
      <c r="O156" s="420"/>
      <c r="P156" s="420"/>
      <c r="Q156" s="420"/>
      <c r="R156" s="420"/>
      <c r="S156" s="420"/>
      <c r="T156" s="420"/>
      <c r="U156" s="420"/>
      <c r="V156" s="420"/>
      <c r="W156" s="420"/>
      <c r="X156" s="420"/>
      <c r="Y156" s="420"/>
      <c r="Z156" s="420"/>
    </row>
    <row r="157" spans="1:26">
      <c r="A157" s="424" t="s">
        <v>3525</v>
      </c>
      <c r="B157" s="424" t="s">
        <v>3526</v>
      </c>
      <c r="C157" s="430">
        <v>2</v>
      </c>
      <c r="D157" s="426"/>
      <c r="E157" s="426"/>
      <c r="F157" s="426"/>
      <c r="G157" s="426"/>
      <c r="H157" s="424"/>
      <c r="I157" s="424"/>
      <c r="J157" s="423">
        <v>3</v>
      </c>
      <c r="K157" s="426"/>
      <c r="L157" s="427">
        <f t="shared" si="3"/>
        <v>3</v>
      </c>
      <c r="M157" s="424">
        <f t="shared" si="1"/>
        <v>-15</v>
      </c>
      <c r="N157" s="428">
        <f t="shared" si="2"/>
        <v>-5</v>
      </c>
      <c r="O157" s="426"/>
      <c r="P157" s="426"/>
      <c r="Q157" s="426"/>
      <c r="R157" s="426"/>
      <c r="S157" s="426"/>
      <c r="T157" s="426"/>
      <c r="U157" s="426"/>
      <c r="V157" s="426"/>
      <c r="W157" s="426"/>
      <c r="X157" s="426"/>
      <c r="Y157" s="426"/>
      <c r="Z157" s="426"/>
    </row>
    <row r="158" spans="1:26">
      <c r="A158" s="417" t="s">
        <v>3455</v>
      </c>
      <c r="B158" s="417" t="s">
        <v>3527</v>
      </c>
      <c r="C158" s="429">
        <v>5</v>
      </c>
      <c r="D158" s="420"/>
      <c r="E158" s="420"/>
      <c r="F158" s="420"/>
      <c r="G158" s="419">
        <v>1</v>
      </c>
      <c r="H158" s="420"/>
      <c r="I158" s="419">
        <v>5</v>
      </c>
      <c r="J158" s="419">
        <v>1</v>
      </c>
      <c r="K158" s="419">
        <v>10</v>
      </c>
      <c r="L158" s="421">
        <f t="shared" si="3"/>
        <v>7</v>
      </c>
      <c r="M158" s="417">
        <f t="shared" si="1"/>
        <v>-57</v>
      </c>
      <c r="N158" s="422">
        <f t="shared" si="2"/>
        <v>-8.1428571428571423</v>
      </c>
      <c r="O158" s="420"/>
      <c r="P158" s="420"/>
      <c r="Q158" s="420"/>
      <c r="R158" s="420"/>
      <c r="S158" s="420"/>
      <c r="T158" s="420"/>
      <c r="U158" s="420"/>
      <c r="V158" s="420"/>
      <c r="W158" s="420"/>
      <c r="X158" s="420"/>
      <c r="Y158" s="420"/>
      <c r="Z158" s="420"/>
    </row>
    <row r="159" spans="1:26">
      <c r="A159" s="424" t="s">
        <v>3528</v>
      </c>
      <c r="B159" s="424" t="s">
        <v>3529</v>
      </c>
      <c r="C159" s="430">
        <v>7</v>
      </c>
      <c r="D159" s="424">
        <v>3</v>
      </c>
      <c r="E159" s="424">
        <v>2</v>
      </c>
      <c r="F159" s="424"/>
      <c r="G159" s="426"/>
      <c r="H159" s="426"/>
      <c r="I159" s="423">
        <v>2</v>
      </c>
      <c r="J159" s="423">
        <v>6</v>
      </c>
      <c r="K159" s="423">
        <v>12</v>
      </c>
      <c r="L159" s="427">
        <f t="shared" si="3"/>
        <v>13</v>
      </c>
      <c r="M159" s="424">
        <f t="shared" si="1"/>
        <v>-72</v>
      </c>
      <c r="N159" s="428">
        <f t="shared" si="2"/>
        <v>-5.5384615384615383</v>
      </c>
      <c r="O159" s="423" t="s">
        <v>3530</v>
      </c>
      <c r="P159" s="426"/>
      <c r="Q159" s="426"/>
      <c r="R159" s="426"/>
      <c r="S159" s="426"/>
      <c r="T159" s="426"/>
      <c r="U159" s="426"/>
      <c r="V159" s="426"/>
      <c r="W159" s="426"/>
      <c r="X159" s="426"/>
      <c r="Y159" s="426"/>
      <c r="Z159" s="426"/>
    </row>
    <row r="160" spans="1:26">
      <c r="A160" s="417"/>
      <c r="B160" s="417"/>
      <c r="C160" s="418" t="s">
        <v>3531</v>
      </c>
      <c r="D160" s="420">
        <f t="shared" ref="D160:J160" si="4">SUM(D2:D159)</f>
        <v>375</v>
      </c>
      <c r="E160" s="420">
        <f t="shared" si="4"/>
        <v>254</v>
      </c>
      <c r="F160" s="420">
        <f t="shared" si="4"/>
        <v>194</v>
      </c>
      <c r="G160" s="420">
        <f t="shared" si="4"/>
        <v>181</v>
      </c>
      <c r="H160" s="420">
        <f t="shared" si="4"/>
        <v>147</v>
      </c>
      <c r="I160" s="420">
        <f t="shared" si="4"/>
        <v>468</v>
      </c>
      <c r="J160" s="420">
        <f t="shared" si="4"/>
        <v>108</v>
      </c>
      <c r="K160" s="420"/>
      <c r="L160" s="421"/>
      <c r="M160" s="417"/>
      <c r="N160" s="422"/>
      <c r="O160" s="420"/>
      <c r="P160" s="420"/>
      <c r="Q160" s="420"/>
      <c r="R160" s="420"/>
      <c r="S160" s="420"/>
      <c r="T160" s="420"/>
      <c r="U160" s="420"/>
      <c r="V160" s="420"/>
      <c r="W160" s="420"/>
      <c r="X160" s="420"/>
      <c r="Y160" s="420"/>
      <c r="Z160" s="420"/>
    </row>
    <row r="161" spans="1:26">
      <c r="A161" s="426"/>
      <c r="B161" s="426"/>
      <c r="C161" s="430"/>
      <c r="D161" s="426"/>
      <c r="E161" s="426"/>
      <c r="F161" s="426"/>
      <c r="G161" s="426"/>
      <c r="H161" s="426"/>
      <c r="I161" s="426"/>
      <c r="J161" s="426"/>
      <c r="K161" s="426"/>
      <c r="L161" s="427"/>
      <c r="M161" s="424"/>
      <c r="N161" s="428"/>
      <c r="O161" s="426"/>
      <c r="P161" s="426"/>
      <c r="Q161" s="426"/>
      <c r="R161" s="426"/>
      <c r="S161" s="426"/>
      <c r="T161" s="426"/>
      <c r="U161" s="426"/>
      <c r="V161" s="426"/>
      <c r="W161" s="426"/>
      <c r="X161" s="426"/>
      <c r="Y161" s="426"/>
      <c r="Z161" s="426"/>
    </row>
    <row r="162" spans="1:26">
      <c r="A162" s="420"/>
      <c r="B162" s="420"/>
      <c r="C162" s="429"/>
      <c r="D162" s="419" t="s">
        <v>3532</v>
      </c>
      <c r="E162" s="437">
        <f>SUM(L2:L159)</f>
        <v>1727</v>
      </c>
      <c r="F162" s="420"/>
      <c r="G162" s="420"/>
      <c r="H162" s="420"/>
      <c r="I162" s="420"/>
      <c r="J162" s="420"/>
      <c r="K162" s="420"/>
      <c r="L162" s="421"/>
      <c r="M162" s="417"/>
      <c r="N162" s="422"/>
      <c r="O162" s="420"/>
      <c r="P162" s="420"/>
      <c r="Q162" s="420"/>
      <c r="R162" s="420"/>
      <c r="S162" s="420"/>
      <c r="T162" s="420"/>
      <c r="U162" s="420"/>
      <c r="V162" s="420"/>
      <c r="W162" s="420"/>
      <c r="X162" s="420"/>
      <c r="Y162" s="420"/>
      <c r="Z162" s="420"/>
    </row>
    <row r="163" spans="1:26">
      <c r="A163" s="426"/>
      <c r="B163" s="426"/>
      <c r="C163" s="428"/>
      <c r="D163" s="426"/>
      <c r="E163" s="426"/>
      <c r="F163" s="426"/>
      <c r="G163" s="426"/>
      <c r="H163" s="426"/>
      <c r="I163" s="426"/>
      <c r="J163" s="426"/>
      <c r="K163" s="426"/>
      <c r="L163" s="427"/>
      <c r="M163" s="424"/>
      <c r="N163" s="428"/>
      <c r="O163" s="426"/>
      <c r="P163" s="426"/>
      <c r="Q163" s="426"/>
      <c r="R163" s="426"/>
      <c r="S163" s="426"/>
      <c r="T163" s="426"/>
      <c r="U163" s="426"/>
      <c r="V163" s="426"/>
      <c r="W163" s="426"/>
      <c r="X163" s="426"/>
      <c r="Y163" s="426"/>
      <c r="Z163" s="426"/>
    </row>
    <row r="164" spans="1:26">
      <c r="A164" s="420"/>
      <c r="B164" s="420"/>
      <c r="C164" s="422"/>
      <c r="D164" s="420"/>
      <c r="E164" s="420"/>
      <c r="F164" s="420"/>
      <c r="G164" s="420"/>
      <c r="H164" s="420"/>
      <c r="I164" s="420"/>
      <c r="J164" s="420"/>
      <c r="K164" s="420"/>
      <c r="L164" s="421"/>
      <c r="M164" s="420"/>
      <c r="N164" s="422"/>
      <c r="O164" s="420"/>
      <c r="P164" s="420"/>
      <c r="Q164" s="420"/>
      <c r="R164" s="420"/>
      <c r="S164" s="420"/>
      <c r="T164" s="420"/>
      <c r="U164" s="420"/>
      <c r="V164" s="420"/>
      <c r="W164" s="420"/>
      <c r="X164" s="420"/>
      <c r="Y164" s="420"/>
      <c r="Z164" s="420"/>
    </row>
    <row r="165" spans="1:26">
      <c r="A165" s="426"/>
      <c r="B165" s="426"/>
      <c r="C165" s="428"/>
      <c r="D165" s="426"/>
      <c r="E165" s="426"/>
      <c r="F165" s="426"/>
      <c r="G165" s="426"/>
      <c r="H165" s="426"/>
      <c r="I165" s="426"/>
      <c r="J165" s="426"/>
      <c r="K165" s="426"/>
      <c r="L165" s="427"/>
      <c r="M165" s="426"/>
      <c r="N165" s="428"/>
      <c r="O165" s="426"/>
      <c r="P165" s="426"/>
      <c r="Q165" s="426"/>
      <c r="R165" s="426"/>
      <c r="S165" s="426"/>
      <c r="T165" s="426"/>
      <c r="U165" s="426"/>
      <c r="V165" s="426"/>
      <c r="W165" s="426"/>
      <c r="X165" s="426"/>
      <c r="Y165" s="426"/>
      <c r="Z165" s="426"/>
    </row>
    <row r="166" spans="1:26">
      <c r="A166" s="420"/>
      <c r="B166" s="420"/>
      <c r="C166" s="422"/>
      <c r="D166" s="420"/>
      <c r="E166" s="420"/>
      <c r="F166" s="420"/>
      <c r="G166" s="420"/>
      <c r="H166" s="420"/>
      <c r="I166" s="420"/>
      <c r="J166" s="420"/>
      <c r="K166" s="420"/>
      <c r="L166" s="421"/>
      <c r="M166" s="420"/>
      <c r="N166" s="422"/>
      <c r="O166" s="420"/>
      <c r="P166" s="420"/>
      <c r="Q166" s="420"/>
      <c r="R166" s="420"/>
      <c r="S166" s="420"/>
      <c r="T166" s="420"/>
      <c r="U166" s="420"/>
      <c r="V166" s="420"/>
      <c r="W166" s="420"/>
      <c r="X166" s="420"/>
      <c r="Y166" s="420"/>
      <c r="Z166" s="420"/>
    </row>
    <row r="167" spans="1:26">
      <c r="A167" s="426"/>
      <c r="B167" s="426"/>
      <c r="C167" s="428"/>
      <c r="D167" s="426"/>
      <c r="E167" s="426"/>
      <c r="F167" s="426"/>
      <c r="G167" s="426"/>
      <c r="H167" s="426"/>
      <c r="I167" s="426"/>
      <c r="J167" s="426"/>
      <c r="K167" s="426"/>
      <c r="L167" s="427"/>
      <c r="M167" s="426"/>
      <c r="N167" s="428"/>
      <c r="O167" s="426"/>
      <c r="P167" s="426"/>
      <c r="Q167" s="426"/>
      <c r="R167" s="426"/>
      <c r="S167" s="426"/>
      <c r="T167" s="426"/>
      <c r="U167" s="426"/>
      <c r="V167" s="426"/>
      <c r="W167" s="426"/>
      <c r="X167" s="426"/>
      <c r="Y167" s="426"/>
      <c r="Z167" s="426"/>
    </row>
    <row r="168" spans="1:26">
      <c r="A168" s="420"/>
      <c r="B168" s="420"/>
      <c r="C168" s="422"/>
      <c r="D168" s="420"/>
      <c r="E168" s="420"/>
      <c r="F168" s="420"/>
      <c r="G168" s="420"/>
      <c r="H168" s="420"/>
      <c r="I168" s="420"/>
      <c r="J168" s="420"/>
      <c r="K168" s="420"/>
      <c r="L168" s="421"/>
      <c r="M168" s="420"/>
      <c r="N168" s="422"/>
      <c r="O168" s="420"/>
      <c r="P168" s="420"/>
      <c r="Q168" s="420"/>
      <c r="R168" s="420"/>
      <c r="S168" s="420"/>
      <c r="T168" s="420"/>
      <c r="U168" s="420"/>
      <c r="V168" s="420"/>
      <c r="W168" s="420"/>
      <c r="X168" s="420"/>
      <c r="Y168" s="420"/>
      <c r="Z168" s="420"/>
    </row>
    <row r="169" spans="1:26">
      <c r="A169" s="426"/>
      <c r="B169" s="426"/>
      <c r="C169" s="428"/>
      <c r="D169" s="426"/>
      <c r="E169" s="426"/>
      <c r="F169" s="426"/>
      <c r="G169" s="426"/>
      <c r="H169" s="426"/>
      <c r="I169" s="426"/>
      <c r="J169" s="426"/>
      <c r="K169" s="426"/>
      <c r="L169" s="427"/>
      <c r="M169" s="426"/>
      <c r="N169" s="428"/>
      <c r="O169" s="426"/>
      <c r="P169" s="426"/>
      <c r="Q169" s="426"/>
      <c r="R169" s="426"/>
      <c r="S169" s="426"/>
      <c r="T169" s="426"/>
      <c r="U169" s="426"/>
      <c r="V169" s="426"/>
      <c r="W169" s="426"/>
      <c r="X169" s="426"/>
      <c r="Y169" s="426"/>
      <c r="Z169" s="426"/>
    </row>
    <row r="170" spans="1:26">
      <c r="A170" s="420"/>
      <c r="B170" s="420"/>
      <c r="C170" s="422"/>
      <c r="D170" s="420"/>
      <c r="E170" s="420"/>
      <c r="F170" s="420"/>
      <c r="G170" s="420"/>
      <c r="H170" s="420"/>
      <c r="I170" s="420"/>
      <c r="J170" s="420"/>
      <c r="K170" s="420"/>
      <c r="L170" s="421"/>
      <c r="M170" s="420"/>
      <c r="N170" s="422"/>
      <c r="O170" s="420"/>
      <c r="P170" s="420"/>
      <c r="Q170" s="420"/>
      <c r="R170" s="420"/>
      <c r="S170" s="420"/>
      <c r="T170" s="420"/>
      <c r="U170" s="420"/>
      <c r="V170" s="420"/>
      <c r="W170" s="420"/>
      <c r="X170" s="420"/>
      <c r="Y170" s="420"/>
      <c r="Z170" s="420"/>
    </row>
    <row r="171" spans="1:26">
      <c r="A171" s="426"/>
      <c r="B171" s="426"/>
      <c r="C171" s="428"/>
      <c r="D171" s="426"/>
      <c r="E171" s="426"/>
      <c r="F171" s="426"/>
      <c r="G171" s="426"/>
      <c r="H171" s="426"/>
      <c r="I171" s="426"/>
      <c r="J171" s="426"/>
      <c r="K171" s="426"/>
      <c r="L171" s="427"/>
      <c r="M171" s="426"/>
      <c r="N171" s="428"/>
      <c r="O171" s="426"/>
      <c r="P171" s="426"/>
      <c r="Q171" s="426"/>
      <c r="R171" s="426"/>
      <c r="S171" s="426"/>
      <c r="T171" s="426"/>
      <c r="U171" s="426"/>
      <c r="V171" s="426"/>
      <c r="W171" s="426"/>
      <c r="X171" s="426"/>
      <c r="Y171" s="426"/>
      <c r="Z171" s="426"/>
    </row>
    <row r="172" spans="1:26">
      <c r="A172" s="420"/>
      <c r="B172" s="420"/>
      <c r="C172" s="422"/>
      <c r="D172" s="420"/>
      <c r="E172" s="420"/>
      <c r="F172" s="420"/>
      <c r="G172" s="420"/>
      <c r="H172" s="420"/>
      <c r="I172" s="420"/>
      <c r="J172" s="420"/>
      <c r="K172" s="420"/>
      <c r="L172" s="421"/>
      <c r="M172" s="420"/>
      <c r="N172" s="422"/>
      <c r="O172" s="420"/>
      <c r="P172" s="420"/>
      <c r="Q172" s="420"/>
      <c r="R172" s="420"/>
      <c r="S172" s="420"/>
      <c r="T172" s="420"/>
      <c r="U172" s="420"/>
      <c r="V172" s="420"/>
      <c r="W172" s="420"/>
      <c r="X172" s="420"/>
      <c r="Y172" s="420"/>
      <c r="Z172" s="420"/>
    </row>
    <row r="173" spans="1:26">
      <c r="A173" s="426"/>
      <c r="B173" s="426"/>
      <c r="C173" s="428"/>
      <c r="D173" s="426"/>
      <c r="E173" s="426"/>
      <c r="F173" s="426"/>
      <c r="G173" s="426"/>
      <c r="H173" s="426"/>
      <c r="I173" s="426"/>
      <c r="J173" s="426"/>
      <c r="K173" s="426"/>
      <c r="L173" s="427"/>
      <c r="M173" s="426"/>
      <c r="N173" s="428"/>
      <c r="O173" s="426"/>
      <c r="P173" s="426"/>
      <c r="Q173" s="426"/>
      <c r="R173" s="426"/>
      <c r="S173" s="426"/>
      <c r="T173" s="426"/>
      <c r="U173" s="426"/>
      <c r="V173" s="426"/>
      <c r="W173" s="426"/>
      <c r="X173" s="426"/>
      <c r="Y173" s="426"/>
      <c r="Z173" s="426"/>
    </row>
    <row r="174" spans="1:26">
      <c r="A174" s="420"/>
      <c r="B174" s="420"/>
      <c r="C174" s="422"/>
      <c r="D174" s="420"/>
      <c r="E174" s="420"/>
      <c r="F174" s="420"/>
      <c r="G174" s="420"/>
      <c r="H174" s="420"/>
      <c r="I174" s="420"/>
      <c r="J174" s="420"/>
      <c r="K174" s="420"/>
      <c r="L174" s="421"/>
      <c r="M174" s="420"/>
      <c r="N174" s="422"/>
      <c r="O174" s="420"/>
      <c r="P174" s="420"/>
      <c r="Q174" s="420"/>
      <c r="R174" s="420"/>
      <c r="S174" s="420"/>
      <c r="T174" s="420"/>
      <c r="U174" s="420"/>
      <c r="V174" s="420"/>
      <c r="W174" s="420"/>
      <c r="X174" s="420"/>
      <c r="Y174" s="420"/>
      <c r="Z174" s="420"/>
    </row>
    <row r="175" spans="1:26">
      <c r="A175" s="426"/>
      <c r="B175" s="426"/>
      <c r="C175" s="428"/>
      <c r="D175" s="426"/>
      <c r="E175" s="426"/>
      <c r="F175" s="426"/>
      <c r="G175" s="426"/>
      <c r="H175" s="426"/>
      <c r="I175" s="426"/>
      <c r="J175" s="426"/>
      <c r="K175" s="426"/>
      <c r="L175" s="427"/>
      <c r="M175" s="426"/>
      <c r="N175" s="428"/>
      <c r="O175" s="426"/>
      <c r="P175" s="426"/>
      <c r="Q175" s="426"/>
      <c r="R175" s="426"/>
      <c r="S175" s="426"/>
      <c r="T175" s="426"/>
      <c r="U175" s="426"/>
      <c r="V175" s="426"/>
      <c r="W175" s="426"/>
      <c r="X175" s="426"/>
      <c r="Y175" s="426"/>
      <c r="Z175" s="426"/>
    </row>
    <row r="176" spans="1:26">
      <c r="A176" s="420"/>
      <c r="B176" s="420"/>
      <c r="C176" s="422"/>
      <c r="D176" s="420"/>
      <c r="E176" s="420"/>
      <c r="F176" s="420"/>
      <c r="G176" s="420"/>
      <c r="H176" s="420"/>
      <c r="I176" s="420"/>
      <c r="J176" s="420"/>
      <c r="K176" s="420"/>
      <c r="L176" s="421"/>
      <c r="M176" s="420"/>
      <c r="N176" s="422"/>
      <c r="O176" s="420"/>
      <c r="P176" s="420"/>
      <c r="Q176" s="420"/>
      <c r="R176" s="420"/>
      <c r="S176" s="420"/>
      <c r="T176" s="420"/>
      <c r="U176" s="420"/>
      <c r="V176" s="420"/>
      <c r="W176" s="420"/>
      <c r="X176" s="420"/>
      <c r="Y176" s="420"/>
      <c r="Z176" s="420"/>
    </row>
    <row r="177" spans="1:26">
      <c r="A177" s="426"/>
      <c r="B177" s="426"/>
      <c r="C177" s="428"/>
      <c r="D177" s="426"/>
      <c r="E177" s="426"/>
      <c r="F177" s="426"/>
      <c r="G177" s="426"/>
      <c r="H177" s="426"/>
      <c r="I177" s="426"/>
      <c r="J177" s="426"/>
      <c r="K177" s="426"/>
      <c r="L177" s="427"/>
      <c r="M177" s="426"/>
      <c r="N177" s="428"/>
      <c r="O177" s="426"/>
      <c r="P177" s="426"/>
      <c r="Q177" s="426"/>
      <c r="R177" s="426"/>
      <c r="S177" s="426"/>
      <c r="T177" s="426"/>
      <c r="U177" s="426"/>
      <c r="V177" s="426"/>
      <c r="W177" s="426"/>
      <c r="X177" s="426"/>
      <c r="Y177" s="426"/>
      <c r="Z177" s="426"/>
    </row>
    <row r="178" spans="1:26">
      <c r="A178" s="420"/>
      <c r="B178" s="420"/>
      <c r="C178" s="422"/>
      <c r="D178" s="420"/>
      <c r="E178" s="420"/>
      <c r="F178" s="420"/>
      <c r="G178" s="420"/>
      <c r="H178" s="420"/>
      <c r="I178" s="420"/>
      <c r="J178" s="420"/>
      <c r="K178" s="420"/>
      <c r="L178" s="421"/>
      <c r="M178" s="420"/>
      <c r="N178" s="422"/>
      <c r="O178" s="420"/>
      <c r="P178" s="420"/>
      <c r="Q178" s="420"/>
      <c r="R178" s="420"/>
      <c r="S178" s="420"/>
      <c r="T178" s="420"/>
      <c r="U178" s="420"/>
      <c r="V178" s="420"/>
      <c r="W178" s="420"/>
      <c r="X178" s="420"/>
      <c r="Y178" s="420"/>
      <c r="Z178" s="420"/>
    </row>
    <row r="179" spans="1:26">
      <c r="A179" s="426"/>
      <c r="B179" s="426"/>
      <c r="C179" s="428"/>
      <c r="D179" s="426"/>
      <c r="E179" s="426"/>
      <c r="F179" s="426"/>
      <c r="G179" s="426"/>
      <c r="H179" s="426"/>
      <c r="I179" s="426"/>
      <c r="J179" s="426"/>
      <c r="K179" s="426"/>
      <c r="L179" s="427"/>
      <c r="M179" s="426"/>
      <c r="N179" s="428"/>
      <c r="O179" s="426"/>
      <c r="P179" s="426"/>
      <c r="Q179" s="426"/>
      <c r="R179" s="426"/>
      <c r="S179" s="426"/>
      <c r="T179" s="426"/>
      <c r="U179" s="426"/>
      <c r="V179" s="426"/>
      <c r="W179" s="426"/>
      <c r="X179" s="426"/>
      <c r="Y179" s="426"/>
      <c r="Z179" s="426"/>
    </row>
    <row r="180" spans="1:26">
      <c r="A180" s="420"/>
      <c r="B180" s="420"/>
      <c r="C180" s="422"/>
      <c r="D180" s="420"/>
      <c r="E180" s="420"/>
      <c r="F180" s="420"/>
      <c r="G180" s="420"/>
      <c r="H180" s="420"/>
      <c r="I180" s="420"/>
      <c r="J180" s="420"/>
      <c r="K180" s="420"/>
      <c r="L180" s="421"/>
      <c r="M180" s="420"/>
      <c r="N180" s="422"/>
      <c r="O180" s="420"/>
      <c r="P180" s="420"/>
      <c r="Q180" s="420"/>
      <c r="R180" s="420"/>
      <c r="S180" s="420"/>
      <c r="T180" s="420"/>
      <c r="U180" s="420"/>
      <c r="V180" s="420"/>
      <c r="W180" s="420"/>
      <c r="X180" s="420"/>
      <c r="Y180" s="420"/>
      <c r="Z180" s="420"/>
    </row>
    <row r="181" spans="1:26">
      <c r="A181" s="426"/>
      <c r="B181" s="426"/>
      <c r="C181" s="428"/>
      <c r="D181" s="426"/>
      <c r="E181" s="426"/>
      <c r="F181" s="426"/>
      <c r="G181" s="426"/>
      <c r="H181" s="426"/>
      <c r="I181" s="426"/>
      <c r="J181" s="426"/>
      <c r="K181" s="426"/>
      <c r="L181" s="427"/>
      <c r="M181" s="426"/>
      <c r="N181" s="428"/>
      <c r="O181" s="426"/>
      <c r="P181" s="426"/>
      <c r="Q181" s="426"/>
      <c r="R181" s="426"/>
      <c r="S181" s="426"/>
      <c r="T181" s="426"/>
      <c r="U181" s="426"/>
      <c r="V181" s="426"/>
      <c r="W181" s="426"/>
      <c r="X181" s="426"/>
      <c r="Y181" s="426"/>
      <c r="Z181" s="426"/>
    </row>
    <row r="182" spans="1:26">
      <c r="A182" s="420"/>
      <c r="B182" s="420"/>
      <c r="C182" s="422"/>
      <c r="D182" s="420"/>
      <c r="E182" s="420"/>
      <c r="F182" s="420"/>
      <c r="G182" s="420"/>
      <c r="H182" s="420"/>
      <c r="I182" s="420"/>
      <c r="J182" s="420"/>
      <c r="K182" s="420"/>
      <c r="L182" s="421"/>
      <c r="M182" s="420"/>
      <c r="N182" s="422"/>
      <c r="O182" s="420"/>
      <c r="P182" s="420"/>
      <c r="Q182" s="420"/>
      <c r="R182" s="420"/>
      <c r="S182" s="420"/>
      <c r="T182" s="420"/>
      <c r="U182" s="420"/>
      <c r="V182" s="420"/>
      <c r="W182" s="420"/>
      <c r="X182" s="420"/>
      <c r="Y182" s="420"/>
      <c r="Z182" s="420"/>
    </row>
    <row r="183" spans="1:26">
      <c r="A183" s="426"/>
      <c r="B183" s="426"/>
      <c r="C183" s="428"/>
      <c r="D183" s="426"/>
      <c r="E183" s="426"/>
      <c r="F183" s="426"/>
      <c r="G183" s="426"/>
      <c r="H183" s="426"/>
      <c r="I183" s="426"/>
      <c r="J183" s="426"/>
      <c r="K183" s="426"/>
      <c r="L183" s="427"/>
      <c r="M183" s="426"/>
      <c r="N183" s="428"/>
      <c r="O183" s="426"/>
      <c r="P183" s="426"/>
      <c r="Q183" s="426"/>
      <c r="R183" s="426"/>
      <c r="S183" s="426"/>
      <c r="T183" s="426"/>
      <c r="U183" s="426"/>
      <c r="V183" s="426"/>
      <c r="W183" s="426"/>
      <c r="X183" s="426"/>
      <c r="Y183" s="426"/>
      <c r="Z183" s="426"/>
    </row>
    <row r="184" spans="1:26">
      <c r="A184" s="420"/>
      <c r="B184" s="420"/>
      <c r="C184" s="422"/>
      <c r="D184" s="420"/>
      <c r="E184" s="420"/>
      <c r="F184" s="420"/>
      <c r="G184" s="420"/>
      <c r="H184" s="420"/>
      <c r="I184" s="420"/>
      <c r="J184" s="420"/>
      <c r="K184" s="420"/>
      <c r="L184" s="421"/>
      <c r="M184" s="420"/>
      <c r="N184" s="422"/>
      <c r="O184" s="420"/>
      <c r="P184" s="420"/>
      <c r="Q184" s="420"/>
      <c r="R184" s="420"/>
      <c r="S184" s="420"/>
      <c r="T184" s="420"/>
      <c r="U184" s="420"/>
      <c r="V184" s="420"/>
      <c r="W184" s="420"/>
      <c r="X184" s="420"/>
      <c r="Y184" s="420"/>
      <c r="Z184" s="420"/>
    </row>
    <row r="185" spans="1:26">
      <c r="A185" s="426"/>
      <c r="B185" s="426"/>
      <c r="C185" s="428"/>
      <c r="D185" s="426"/>
      <c r="E185" s="426"/>
      <c r="F185" s="426"/>
      <c r="G185" s="426"/>
      <c r="H185" s="426"/>
      <c r="I185" s="426"/>
      <c r="J185" s="426"/>
      <c r="K185" s="426"/>
      <c r="L185" s="427"/>
      <c r="M185" s="426"/>
      <c r="N185" s="428"/>
      <c r="O185" s="426"/>
      <c r="P185" s="426"/>
      <c r="Q185" s="426"/>
      <c r="R185" s="426"/>
      <c r="S185" s="426"/>
      <c r="T185" s="426"/>
      <c r="U185" s="426"/>
      <c r="V185" s="426"/>
      <c r="W185" s="426"/>
      <c r="X185" s="426"/>
      <c r="Y185" s="426"/>
      <c r="Z185" s="426"/>
    </row>
    <row r="186" spans="1:26">
      <c r="A186" s="420"/>
      <c r="B186" s="420"/>
      <c r="C186" s="422"/>
      <c r="D186" s="420"/>
      <c r="E186" s="420"/>
      <c r="F186" s="420"/>
      <c r="G186" s="420"/>
      <c r="H186" s="420"/>
      <c r="I186" s="420"/>
      <c r="J186" s="420"/>
      <c r="K186" s="420"/>
      <c r="L186" s="421"/>
      <c r="M186" s="420"/>
      <c r="N186" s="422"/>
      <c r="O186" s="420"/>
      <c r="P186" s="420"/>
      <c r="Q186" s="420"/>
      <c r="R186" s="420"/>
      <c r="S186" s="420"/>
      <c r="T186" s="420"/>
      <c r="U186" s="420"/>
      <c r="V186" s="420"/>
      <c r="W186" s="420"/>
      <c r="X186" s="420"/>
      <c r="Y186" s="420"/>
      <c r="Z186" s="420"/>
    </row>
    <row r="187" spans="1:26">
      <c r="A187" s="426"/>
      <c r="B187" s="426"/>
      <c r="C187" s="428"/>
      <c r="D187" s="426"/>
      <c r="E187" s="426"/>
      <c r="F187" s="426"/>
      <c r="G187" s="426"/>
      <c r="H187" s="426"/>
      <c r="I187" s="426"/>
      <c r="J187" s="426"/>
      <c r="K187" s="426"/>
      <c r="L187" s="427"/>
      <c r="M187" s="426"/>
      <c r="N187" s="428"/>
      <c r="O187" s="426"/>
      <c r="P187" s="426"/>
      <c r="Q187" s="426"/>
      <c r="R187" s="426"/>
      <c r="S187" s="426"/>
      <c r="T187" s="426"/>
      <c r="U187" s="426"/>
      <c r="V187" s="426"/>
      <c r="W187" s="426"/>
      <c r="X187" s="426"/>
      <c r="Y187" s="426"/>
      <c r="Z187" s="426"/>
    </row>
    <row r="188" spans="1:26">
      <c r="A188" s="420"/>
      <c r="B188" s="420"/>
      <c r="C188" s="422"/>
      <c r="D188" s="420"/>
      <c r="E188" s="420"/>
      <c r="F188" s="420"/>
      <c r="G188" s="420"/>
      <c r="H188" s="420"/>
      <c r="I188" s="420"/>
      <c r="J188" s="420"/>
      <c r="K188" s="420"/>
      <c r="L188" s="421"/>
      <c r="M188" s="420"/>
      <c r="N188" s="422"/>
      <c r="O188" s="420"/>
      <c r="P188" s="420"/>
      <c r="Q188" s="420"/>
      <c r="R188" s="420"/>
      <c r="S188" s="420"/>
      <c r="T188" s="420"/>
      <c r="U188" s="420"/>
      <c r="V188" s="420"/>
      <c r="W188" s="420"/>
      <c r="X188" s="420"/>
      <c r="Y188" s="420"/>
      <c r="Z188" s="420"/>
    </row>
    <row r="189" spans="1:26">
      <c r="A189" s="426"/>
      <c r="B189" s="426"/>
      <c r="C189" s="428"/>
      <c r="D189" s="426"/>
      <c r="E189" s="426"/>
      <c r="F189" s="426"/>
      <c r="G189" s="426"/>
      <c r="H189" s="426"/>
      <c r="I189" s="426"/>
      <c r="J189" s="426"/>
      <c r="K189" s="426"/>
      <c r="L189" s="427"/>
      <c r="M189" s="426"/>
      <c r="N189" s="428"/>
      <c r="O189" s="426"/>
      <c r="P189" s="426"/>
      <c r="Q189" s="426"/>
      <c r="R189" s="426"/>
      <c r="S189" s="426"/>
      <c r="T189" s="426"/>
      <c r="U189" s="426"/>
      <c r="V189" s="426"/>
      <c r="W189" s="426"/>
      <c r="X189" s="426"/>
      <c r="Y189" s="426"/>
      <c r="Z189" s="426"/>
    </row>
    <row r="190" spans="1:26">
      <c r="A190" s="420"/>
      <c r="B190" s="420"/>
      <c r="C190" s="422"/>
      <c r="D190" s="420"/>
      <c r="E190" s="420"/>
      <c r="F190" s="420"/>
      <c r="G190" s="420"/>
      <c r="H190" s="420"/>
      <c r="I190" s="420"/>
      <c r="J190" s="420"/>
      <c r="K190" s="420"/>
      <c r="L190" s="421"/>
      <c r="M190" s="420"/>
      <c r="N190" s="422"/>
      <c r="O190" s="420"/>
      <c r="P190" s="420"/>
      <c r="Q190" s="420"/>
      <c r="R190" s="420"/>
      <c r="S190" s="420"/>
      <c r="T190" s="420"/>
      <c r="U190" s="420"/>
      <c r="V190" s="420"/>
      <c r="W190" s="420"/>
      <c r="X190" s="420"/>
      <c r="Y190" s="420"/>
      <c r="Z190" s="420"/>
    </row>
    <row r="191" spans="1:26">
      <c r="A191" s="426"/>
      <c r="B191" s="426"/>
      <c r="C191" s="428"/>
      <c r="D191" s="426"/>
      <c r="E191" s="426"/>
      <c r="F191" s="426"/>
      <c r="G191" s="426"/>
      <c r="H191" s="426"/>
      <c r="I191" s="426"/>
      <c r="J191" s="426"/>
      <c r="K191" s="426"/>
      <c r="L191" s="427"/>
      <c r="M191" s="426"/>
      <c r="N191" s="428"/>
      <c r="O191" s="426"/>
      <c r="P191" s="426"/>
      <c r="Q191" s="426"/>
      <c r="R191" s="426"/>
      <c r="S191" s="426"/>
      <c r="T191" s="426"/>
      <c r="U191" s="426"/>
      <c r="V191" s="426"/>
      <c r="W191" s="426"/>
      <c r="X191" s="426"/>
      <c r="Y191" s="426"/>
      <c r="Z191" s="426"/>
    </row>
    <row r="192" spans="1:26">
      <c r="A192" s="420"/>
      <c r="B192" s="420"/>
      <c r="C192" s="422"/>
      <c r="D192" s="420"/>
      <c r="E192" s="420"/>
      <c r="F192" s="420"/>
      <c r="G192" s="420"/>
      <c r="H192" s="420"/>
      <c r="I192" s="420"/>
      <c r="J192" s="420"/>
      <c r="K192" s="420"/>
      <c r="L192" s="421"/>
      <c r="M192" s="420"/>
      <c r="N192" s="422"/>
      <c r="O192" s="420"/>
      <c r="P192" s="420"/>
      <c r="Q192" s="420"/>
      <c r="R192" s="420"/>
      <c r="S192" s="420"/>
      <c r="T192" s="420"/>
      <c r="U192" s="420"/>
      <c r="V192" s="420"/>
      <c r="W192" s="420"/>
      <c r="X192" s="420"/>
      <c r="Y192" s="420"/>
      <c r="Z192" s="420"/>
    </row>
    <row r="193" spans="1:26">
      <c r="A193" s="426"/>
      <c r="B193" s="426"/>
      <c r="C193" s="428"/>
      <c r="D193" s="426"/>
      <c r="E193" s="426"/>
      <c r="F193" s="426"/>
      <c r="G193" s="426"/>
      <c r="H193" s="426"/>
      <c r="I193" s="426"/>
      <c r="J193" s="426"/>
      <c r="K193" s="426"/>
      <c r="L193" s="427"/>
      <c r="M193" s="426"/>
      <c r="N193" s="428"/>
      <c r="O193" s="426"/>
      <c r="P193" s="426"/>
      <c r="Q193" s="426"/>
      <c r="R193" s="426"/>
      <c r="S193" s="426"/>
      <c r="T193" s="426"/>
      <c r="U193" s="426"/>
      <c r="V193" s="426"/>
      <c r="W193" s="426"/>
      <c r="X193" s="426"/>
      <c r="Y193" s="426"/>
      <c r="Z193" s="426"/>
    </row>
    <row r="194" spans="1:26">
      <c r="A194" s="420"/>
      <c r="B194" s="420"/>
      <c r="C194" s="422"/>
      <c r="D194" s="420"/>
      <c r="E194" s="420"/>
      <c r="F194" s="420"/>
      <c r="G194" s="420"/>
      <c r="H194" s="420"/>
      <c r="I194" s="420"/>
      <c r="J194" s="420"/>
      <c r="K194" s="420"/>
      <c r="L194" s="421"/>
      <c r="M194" s="420"/>
      <c r="N194" s="422"/>
      <c r="O194" s="420"/>
      <c r="P194" s="420"/>
      <c r="Q194" s="420"/>
      <c r="R194" s="420"/>
      <c r="S194" s="420"/>
      <c r="T194" s="420"/>
      <c r="U194" s="420"/>
      <c r="V194" s="420"/>
      <c r="W194" s="420"/>
      <c r="X194" s="420"/>
      <c r="Y194" s="420"/>
      <c r="Z194" s="420"/>
    </row>
    <row r="195" spans="1:26">
      <c r="A195" s="426"/>
      <c r="B195" s="426"/>
      <c r="C195" s="428"/>
      <c r="D195" s="426"/>
      <c r="E195" s="426"/>
      <c r="F195" s="426"/>
      <c r="G195" s="426"/>
      <c r="H195" s="426"/>
      <c r="I195" s="426"/>
      <c r="J195" s="426"/>
      <c r="K195" s="426"/>
      <c r="L195" s="427"/>
      <c r="M195" s="426"/>
      <c r="N195" s="428"/>
      <c r="O195" s="426"/>
      <c r="P195" s="426"/>
      <c r="Q195" s="426"/>
      <c r="R195" s="426"/>
      <c r="S195" s="426"/>
      <c r="T195" s="426"/>
      <c r="U195" s="426"/>
      <c r="V195" s="426"/>
      <c r="W195" s="426"/>
      <c r="X195" s="426"/>
      <c r="Y195" s="426"/>
      <c r="Z195" s="426"/>
    </row>
    <row r="196" spans="1:26">
      <c r="A196" s="420"/>
      <c r="B196" s="420"/>
      <c r="C196" s="422"/>
      <c r="D196" s="420"/>
      <c r="E196" s="420"/>
      <c r="F196" s="420"/>
      <c r="G196" s="420"/>
      <c r="H196" s="420"/>
      <c r="I196" s="420"/>
      <c r="J196" s="420"/>
      <c r="K196" s="420"/>
      <c r="L196" s="421"/>
      <c r="M196" s="420"/>
      <c r="N196" s="422"/>
      <c r="O196" s="420"/>
      <c r="P196" s="420"/>
      <c r="Q196" s="420"/>
      <c r="R196" s="420"/>
      <c r="S196" s="420"/>
      <c r="T196" s="420"/>
      <c r="U196" s="420"/>
      <c r="V196" s="420"/>
      <c r="W196" s="420"/>
      <c r="X196" s="420"/>
      <c r="Y196" s="420"/>
      <c r="Z196" s="420"/>
    </row>
    <row r="197" spans="1:26">
      <c r="A197" s="426"/>
      <c r="B197" s="426"/>
      <c r="C197" s="428"/>
      <c r="D197" s="426"/>
      <c r="E197" s="426"/>
      <c r="F197" s="426"/>
      <c r="G197" s="426"/>
      <c r="H197" s="426"/>
      <c r="I197" s="426"/>
      <c r="J197" s="426"/>
      <c r="K197" s="426"/>
      <c r="L197" s="427"/>
      <c r="M197" s="426"/>
      <c r="N197" s="428"/>
      <c r="O197" s="426"/>
      <c r="P197" s="426"/>
      <c r="Q197" s="426"/>
      <c r="R197" s="426"/>
      <c r="S197" s="426"/>
      <c r="T197" s="426"/>
      <c r="U197" s="426"/>
      <c r="V197" s="426"/>
      <c r="W197" s="426"/>
      <c r="X197" s="426"/>
      <c r="Y197" s="426"/>
      <c r="Z197" s="426"/>
    </row>
    <row r="198" spans="1:26">
      <c r="A198" s="420"/>
      <c r="B198" s="420"/>
      <c r="C198" s="422"/>
      <c r="D198" s="420"/>
      <c r="E198" s="420"/>
      <c r="F198" s="420"/>
      <c r="G198" s="420"/>
      <c r="H198" s="420"/>
      <c r="I198" s="420"/>
      <c r="J198" s="420"/>
      <c r="K198" s="420"/>
      <c r="L198" s="421"/>
      <c r="M198" s="420"/>
      <c r="N198" s="422"/>
      <c r="O198" s="420"/>
      <c r="P198" s="420"/>
      <c r="Q198" s="420"/>
      <c r="R198" s="420"/>
      <c r="S198" s="420"/>
      <c r="T198" s="420"/>
      <c r="U198" s="420"/>
      <c r="V198" s="420"/>
      <c r="W198" s="420"/>
      <c r="X198" s="420"/>
      <c r="Y198" s="420"/>
      <c r="Z198" s="420"/>
    </row>
    <row r="199" spans="1:26">
      <c r="A199" s="426"/>
      <c r="B199" s="426"/>
      <c r="C199" s="428"/>
      <c r="D199" s="426"/>
      <c r="E199" s="426"/>
      <c r="F199" s="426"/>
      <c r="G199" s="426"/>
      <c r="H199" s="426"/>
      <c r="I199" s="426"/>
      <c r="J199" s="426"/>
      <c r="K199" s="426"/>
      <c r="L199" s="427"/>
      <c r="M199" s="426"/>
      <c r="N199" s="428"/>
      <c r="O199" s="426"/>
      <c r="P199" s="426"/>
      <c r="Q199" s="426"/>
      <c r="R199" s="426"/>
      <c r="S199" s="426"/>
      <c r="T199" s="426"/>
      <c r="U199" s="426"/>
      <c r="V199" s="426"/>
      <c r="W199" s="426"/>
      <c r="X199" s="426"/>
      <c r="Y199" s="426"/>
      <c r="Z199" s="426"/>
    </row>
    <row r="200" spans="1:26">
      <c r="A200" s="420"/>
      <c r="B200" s="420"/>
      <c r="C200" s="422"/>
      <c r="D200" s="420"/>
      <c r="E200" s="420"/>
      <c r="F200" s="420"/>
      <c r="G200" s="420"/>
      <c r="H200" s="420"/>
      <c r="I200" s="420"/>
      <c r="J200" s="420"/>
      <c r="K200" s="420"/>
      <c r="L200" s="421"/>
      <c r="M200" s="420"/>
      <c r="N200" s="422"/>
      <c r="O200" s="420"/>
      <c r="P200" s="420"/>
      <c r="Q200" s="420"/>
      <c r="R200" s="420"/>
      <c r="S200" s="420"/>
      <c r="T200" s="420"/>
      <c r="U200" s="420"/>
      <c r="V200" s="420"/>
      <c r="W200" s="420"/>
      <c r="X200" s="420"/>
      <c r="Y200" s="420"/>
      <c r="Z200" s="420"/>
    </row>
    <row r="201" spans="1:26">
      <c r="A201" s="426"/>
      <c r="B201" s="426"/>
      <c r="C201" s="428"/>
      <c r="D201" s="426"/>
      <c r="E201" s="426"/>
      <c r="F201" s="426"/>
      <c r="G201" s="426"/>
      <c r="H201" s="426"/>
      <c r="I201" s="426"/>
      <c r="J201" s="426"/>
      <c r="K201" s="426"/>
      <c r="L201" s="427"/>
      <c r="M201" s="426"/>
      <c r="N201" s="428"/>
      <c r="O201" s="426"/>
      <c r="P201" s="426"/>
      <c r="Q201" s="426"/>
      <c r="R201" s="426"/>
      <c r="S201" s="426"/>
      <c r="T201" s="426"/>
      <c r="U201" s="426"/>
      <c r="V201" s="426"/>
      <c r="W201" s="426"/>
      <c r="X201" s="426"/>
      <c r="Y201" s="426"/>
      <c r="Z201" s="426"/>
    </row>
    <row r="202" spans="1:26">
      <c r="A202" s="420"/>
      <c r="B202" s="420"/>
      <c r="C202" s="422"/>
      <c r="D202" s="420"/>
      <c r="E202" s="420"/>
      <c r="F202" s="420"/>
      <c r="G202" s="420"/>
      <c r="H202" s="420"/>
      <c r="I202" s="420"/>
      <c r="J202" s="420"/>
      <c r="K202" s="420"/>
      <c r="L202" s="421"/>
      <c r="M202" s="420"/>
      <c r="N202" s="422"/>
      <c r="O202" s="420"/>
      <c r="P202" s="420"/>
      <c r="Q202" s="420"/>
      <c r="R202" s="420"/>
      <c r="S202" s="420"/>
      <c r="T202" s="420"/>
      <c r="U202" s="420"/>
      <c r="V202" s="420"/>
      <c r="W202" s="420"/>
      <c r="X202" s="420"/>
      <c r="Y202" s="420"/>
      <c r="Z202" s="420"/>
    </row>
    <row r="203" spans="1:26">
      <c r="A203" s="426"/>
      <c r="B203" s="426"/>
      <c r="C203" s="428"/>
      <c r="D203" s="426"/>
      <c r="E203" s="426"/>
      <c r="F203" s="426"/>
      <c r="G203" s="426"/>
      <c r="H203" s="426"/>
      <c r="I203" s="426"/>
      <c r="J203" s="426"/>
      <c r="K203" s="426"/>
      <c r="L203" s="427"/>
      <c r="M203" s="426"/>
      <c r="N203" s="428"/>
      <c r="O203" s="426"/>
      <c r="P203" s="426"/>
      <c r="Q203" s="426"/>
      <c r="R203" s="426"/>
      <c r="S203" s="426"/>
      <c r="T203" s="426"/>
      <c r="U203" s="426"/>
      <c r="V203" s="426"/>
      <c r="W203" s="426"/>
      <c r="X203" s="426"/>
      <c r="Y203" s="426"/>
      <c r="Z203" s="426"/>
    </row>
    <row r="204" spans="1:26">
      <c r="A204" s="420"/>
      <c r="B204" s="420"/>
      <c r="C204" s="422"/>
      <c r="D204" s="420"/>
      <c r="E204" s="420"/>
      <c r="F204" s="420"/>
      <c r="G204" s="420"/>
      <c r="H204" s="420"/>
      <c r="I204" s="420"/>
      <c r="J204" s="420"/>
      <c r="K204" s="420"/>
      <c r="L204" s="421"/>
      <c r="M204" s="420"/>
      <c r="N204" s="422"/>
      <c r="O204" s="420"/>
      <c r="P204" s="420"/>
      <c r="Q204" s="420"/>
      <c r="R204" s="420"/>
      <c r="S204" s="420"/>
      <c r="T204" s="420"/>
      <c r="U204" s="420"/>
      <c r="V204" s="420"/>
      <c r="W204" s="420"/>
      <c r="X204" s="420"/>
      <c r="Y204" s="420"/>
      <c r="Z204" s="420"/>
    </row>
    <row r="205" spans="1:26">
      <c r="A205" s="426"/>
      <c r="B205" s="426"/>
      <c r="C205" s="428"/>
      <c r="D205" s="426"/>
      <c r="E205" s="426"/>
      <c r="F205" s="426"/>
      <c r="G205" s="426"/>
      <c r="H205" s="426"/>
      <c r="I205" s="426"/>
      <c r="J205" s="426"/>
      <c r="K205" s="426"/>
      <c r="L205" s="427"/>
      <c r="M205" s="426"/>
      <c r="N205" s="428"/>
      <c r="O205" s="426"/>
      <c r="P205" s="426"/>
      <c r="Q205" s="426"/>
      <c r="R205" s="426"/>
      <c r="S205" s="426"/>
      <c r="T205" s="426"/>
      <c r="U205" s="426"/>
      <c r="V205" s="426"/>
      <c r="W205" s="426"/>
      <c r="X205" s="426"/>
      <c r="Y205" s="426"/>
      <c r="Z205" s="426"/>
    </row>
    <row r="206" spans="1:26">
      <c r="A206" s="420"/>
      <c r="B206" s="420"/>
      <c r="C206" s="422"/>
      <c r="D206" s="420"/>
      <c r="E206" s="420"/>
      <c r="F206" s="420"/>
      <c r="G206" s="420"/>
      <c r="H206" s="420"/>
      <c r="I206" s="420"/>
      <c r="J206" s="420"/>
      <c r="K206" s="420"/>
      <c r="L206" s="421"/>
      <c r="M206" s="420"/>
      <c r="N206" s="422"/>
      <c r="O206" s="420"/>
      <c r="P206" s="420"/>
      <c r="Q206" s="420"/>
      <c r="R206" s="420"/>
      <c r="S206" s="420"/>
      <c r="T206" s="420"/>
      <c r="U206" s="420"/>
      <c r="V206" s="420"/>
      <c r="W206" s="420"/>
      <c r="X206" s="420"/>
      <c r="Y206" s="420"/>
      <c r="Z206" s="420"/>
    </row>
    <row r="207" spans="1:26">
      <c r="A207" s="426"/>
      <c r="B207" s="426"/>
      <c r="C207" s="428"/>
      <c r="D207" s="426"/>
      <c r="E207" s="426"/>
      <c r="F207" s="426"/>
      <c r="G207" s="426"/>
      <c r="H207" s="426"/>
      <c r="I207" s="426"/>
      <c r="J207" s="426"/>
      <c r="K207" s="426"/>
      <c r="L207" s="427"/>
      <c r="M207" s="426"/>
      <c r="N207" s="428"/>
      <c r="O207" s="426"/>
      <c r="P207" s="426"/>
      <c r="Q207" s="426"/>
      <c r="R207" s="426"/>
      <c r="S207" s="426"/>
      <c r="T207" s="426"/>
      <c r="U207" s="426"/>
      <c r="V207" s="426"/>
      <c r="W207" s="426"/>
      <c r="X207" s="426"/>
      <c r="Y207" s="426"/>
      <c r="Z207" s="426"/>
    </row>
    <row r="208" spans="1:26">
      <c r="A208" s="420"/>
      <c r="B208" s="420"/>
      <c r="C208" s="422"/>
      <c r="D208" s="420"/>
      <c r="E208" s="420"/>
      <c r="F208" s="420"/>
      <c r="G208" s="420"/>
      <c r="H208" s="420"/>
      <c r="I208" s="420"/>
      <c r="J208" s="420"/>
      <c r="K208" s="420"/>
      <c r="L208" s="421"/>
      <c r="M208" s="420"/>
      <c r="N208" s="422"/>
      <c r="O208" s="420"/>
      <c r="P208" s="420"/>
      <c r="Q208" s="420"/>
      <c r="R208" s="420"/>
      <c r="S208" s="420"/>
      <c r="T208" s="420"/>
      <c r="U208" s="420"/>
      <c r="V208" s="420"/>
      <c r="W208" s="420"/>
      <c r="X208" s="420"/>
      <c r="Y208" s="420"/>
      <c r="Z208" s="420"/>
    </row>
    <row r="209" spans="1:26">
      <c r="A209" s="426"/>
      <c r="B209" s="426"/>
      <c r="C209" s="428"/>
      <c r="D209" s="426"/>
      <c r="E209" s="426"/>
      <c r="F209" s="426"/>
      <c r="G209" s="426"/>
      <c r="H209" s="426"/>
      <c r="I209" s="426"/>
      <c r="J209" s="426"/>
      <c r="K209" s="426"/>
      <c r="L209" s="427"/>
      <c r="M209" s="426"/>
      <c r="N209" s="428"/>
      <c r="O209" s="426"/>
      <c r="P209" s="426"/>
      <c r="Q209" s="426"/>
      <c r="R209" s="426"/>
      <c r="S209" s="426"/>
      <c r="T209" s="426"/>
      <c r="U209" s="426"/>
      <c r="V209" s="426"/>
      <c r="W209" s="426"/>
      <c r="X209" s="426"/>
      <c r="Y209" s="426"/>
      <c r="Z209" s="426"/>
    </row>
    <row r="210" spans="1:26">
      <c r="A210" s="420"/>
      <c r="B210" s="420"/>
      <c r="C210" s="422"/>
      <c r="D210" s="420"/>
      <c r="E210" s="420"/>
      <c r="F210" s="420"/>
      <c r="G210" s="420"/>
      <c r="H210" s="420"/>
      <c r="I210" s="420"/>
      <c r="J210" s="420"/>
      <c r="K210" s="420"/>
      <c r="L210" s="421"/>
      <c r="M210" s="420"/>
      <c r="N210" s="422"/>
      <c r="O210" s="420"/>
      <c r="P210" s="420"/>
      <c r="Q210" s="420"/>
      <c r="R210" s="420"/>
      <c r="S210" s="420"/>
      <c r="T210" s="420"/>
      <c r="U210" s="420"/>
      <c r="V210" s="420"/>
      <c r="W210" s="420"/>
      <c r="X210" s="420"/>
      <c r="Y210" s="420"/>
      <c r="Z210" s="420"/>
    </row>
    <row r="211" spans="1:26">
      <c r="A211" s="426"/>
      <c r="B211" s="426"/>
      <c r="C211" s="428"/>
      <c r="D211" s="426"/>
      <c r="E211" s="426"/>
      <c r="F211" s="426"/>
      <c r="G211" s="426"/>
      <c r="H211" s="426"/>
      <c r="I211" s="426"/>
      <c r="J211" s="426"/>
      <c r="K211" s="426"/>
      <c r="L211" s="427"/>
      <c r="M211" s="426"/>
      <c r="N211" s="428"/>
      <c r="O211" s="426"/>
      <c r="P211" s="426"/>
      <c r="Q211" s="426"/>
      <c r="R211" s="426"/>
      <c r="S211" s="426"/>
      <c r="T211" s="426"/>
      <c r="U211" s="426"/>
      <c r="V211" s="426"/>
      <c r="W211" s="426"/>
      <c r="X211" s="426"/>
      <c r="Y211" s="426"/>
      <c r="Z211" s="426"/>
    </row>
    <row r="212" spans="1:26">
      <c r="A212" s="420"/>
      <c r="B212" s="420"/>
      <c r="C212" s="422"/>
      <c r="D212" s="420"/>
      <c r="E212" s="420"/>
      <c r="F212" s="420"/>
      <c r="G212" s="420"/>
      <c r="H212" s="420"/>
      <c r="I212" s="420"/>
      <c r="J212" s="420"/>
      <c r="K212" s="420"/>
      <c r="L212" s="421"/>
      <c r="M212" s="420"/>
      <c r="N212" s="422"/>
      <c r="O212" s="420"/>
      <c r="P212" s="420"/>
      <c r="Q212" s="420"/>
      <c r="R212" s="420"/>
      <c r="S212" s="420"/>
      <c r="T212" s="420"/>
      <c r="U212" s="420"/>
      <c r="V212" s="420"/>
      <c r="W212" s="420"/>
      <c r="X212" s="420"/>
      <c r="Y212" s="420"/>
      <c r="Z212" s="420"/>
    </row>
    <row r="213" spans="1:26">
      <c r="A213" s="426"/>
      <c r="B213" s="426"/>
      <c r="C213" s="428"/>
      <c r="D213" s="426"/>
      <c r="E213" s="426"/>
      <c r="F213" s="426"/>
      <c r="G213" s="426"/>
      <c r="H213" s="426"/>
      <c r="I213" s="426"/>
      <c r="J213" s="426"/>
      <c r="K213" s="426"/>
      <c r="L213" s="427"/>
      <c r="M213" s="426"/>
      <c r="N213" s="428"/>
      <c r="O213" s="426"/>
      <c r="P213" s="426"/>
      <c r="Q213" s="426"/>
      <c r="R213" s="426"/>
      <c r="S213" s="426"/>
      <c r="T213" s="426"/>
      <c r="U213" s="426"/>
      <c r="V213" s="426"/>
      <c r="W213" s="426"/>
      <c r="X213" s="426"/>
      <c r="Y213" s="426"/>
      <c r="Z213" s="426"/>
    </row>
    <row r="214" spans="1:26">
      <c r="A214" s="420"/>
      <c r="B214" s="420"/>
      <c r="C214" s="422"/>
      <c r="D214" s="420"/>
      <c r="E214" s="420"/>
      <c r="F214" s="420"/>
      <c r="G214" s="420"/>
      <c r="H214" s="420"/>
      <c r="I214" s="420"/>
      <c r="J214" s="420"/>
      <c r="K214" s="420"/>
      <c r="L214" s="421"/>
      <c r="M214" s="420"/>
      <c r="N214" s="422"/>
      <c r="O214" s="420"/>
      <c r="P214" s="420"/>
      <c r="Q214" s="420"/>
      <c r="R214" s="420"/>
      <c r="S214" s="420"/>
      <c r="T214" s="420"/>
      <c r="U214" s="420"/>
      <c r="V214" s="420"/>
      <c r="W214" s="420"/>
      <c r="X214" s="420"/>
      <c r="Y214" s="420"/>
      <c r="Z214" s="420"/>
    </row>
    <row r="215" spans="1:26">
      <c r="A215" s="426"/>
      <c r="B215" s="426"/>
      <c r="C215" s="428"/>
      <c r="D215" s="426"/>
      <c r="E215" s="426"/>
      <c r="F215" s="426"/>
      <c r="G215" s="426"/>
      <c r="H215" s="426"/>
      <c r="I215" s="426"/>
      <c r="J215" s="426"/>
      <c r="K215" s="426"/>
      <c r="L215" s="427"/>
      <c r="M215" s="426"/>
      <c r="N215" s="428"/>
      <c r="O215" s="426"/>
      <c r="P215" s="426"/>
      <c r="Q215" s="426"/>
      <c r="R215" s="426"/>
      <c r="S215" s="426"/>
      <c r="T215" s="426"/>
      <c r="U215" s="426"/>
      <c r="V215" s="426"/>
      <c r="W215" s="426"/>
      <c r="X215" s="426"/>
      <c r="Y215" s="426"/>
      <c r="Z215" s="426"/>
    </row>
    <row r="216" spans="1:26">
      <c r="A216" s="420"/>
      <c r="B216" s="420"/>
      <c r="C216" s="422"/>
      <c r="D216" s="420"/>
      <c r="E216" s="420"/>
      <c r="F216" s="420"/>
      <c r="G216" s="420"/>
      <c r="H216" s="420"/>
      <c r="I216" s="420"/>
      <c r="J216" s="420"/>
      <c r="K216" s="420"/>
      <c r="L216" s="421"/>
      <c r="M216" s="420"/>
      <c r="N216" s="422"/>
      <c r="O216" s="420"/>
      <c r="P216" s="420"/>
      <c r="Q216" s="420"/>
      <c r="R216" s="420"/>
      <c r="S216" s="420"/>
      <c r="T216" s="420"/>
      <c r="U216" s="420"/>
      <c r="V216" s="420"/>
      <c r="W216" s="420"/>
      <c r="X216" s="420"/>
      <c r="Y216" s="420"/>
      <c r="Z216" s="420"/>
    </row>
    <row r="217" spans="1:26">
      <c r="A217" s="426"/>
      <c r="B217" s="426"/>
      <c r="C217" s="428"/>
      <c r="D217" s="426"/>
      <c r="E217" s="426"/>
      <c r="F217" s="426"/>
      <c r="G217" s="426"/>
      <c r="H217" s="426"/>
      <c r="I217" s="426"/>
      <c r="J217" s="426"/>
      <c r="K217" s="426"/>
      <c r="L217" s="427"/>
      <c r="M217" s="426"/>
      <c r="N217" s="428"/>
      <c r="O217" s="426"/>
      <c r="P217" s="426"/>
      <c r="Q217" s="426"/>
      <c r="R217" s="426"/>
      <c r="S217" s="426"/>
      <c r="T217" s="426"/>
      <c r="U217" s="426"/>
      <c r="V217" s="426"/>
      <c r="W217" s="426"/>
      <c r="X217" s="426"/>
      <c r="Y217" s="426"/>
      <c r="Z217" s="426"/>
    </row>
    <row r="218" spans="1:26">
      <c r="A218" s="420"/>
      <c r="B218" s="420"/>
      <c r="C218" s="422"/>
      <c r="D218" s="420"/>
      <c r="E218" s="420"/>
      <c r="F218" s="420"/>
      <c r="G218" s="420"/>
      <c r="H218" s="420"/>
      <c r="I218" s="420"/>
      <c r="J218" s="420"/>
      <c r="K218" s="420"/>
      <c r="L218" s="421"/>
      <c r="M218" s="420"/>
      <c r="N218" s="422"/>
      <c r="O218" s="420"/>
      <c r="P218" s="420"/>
      <c r="Q218" s="420"/>
      <c r="R218" s="420"/>
      <c r="S218" s="420"/>
      <c r="T218" s="420"/>
      <c r="U218" s="420"/>
      <c r="V218" s="420"/>
      <c r="W218" s="420"/>
      <c r="X218" s="420"/>
      <c r="Y218" s="420"/>
      <c r="Z218" s="420"/>
    </row>
    <row r="219" spans="1:26">
      <c r="A219" s="426"/>
      <c r="B219" s="426"/>
      <c r="C219" s="428"/>
      <c r="D219" s="426"/>
      <c r="E219" s="426"/>
      <c r="F219" s="426"/>
      <c r="G219" s="426"/>
      <c r="H219" s="426"/>
      <c r="I219" s="426"/>
      <c r="J219" s="426"/>
      <c r="K219" s="426"/>
      <c r="L219" s="427"/>
      <c r="M219" s="426"/>
      <c r="N219" s="428"/>
      <c r="O219" s="426"/>
      <c r="P219" s="426"/>
      <c r="Q219" s="426"/>
      <c r="R219" s="426"/>
      <c r="S219" s="426"/>
      <c r="T219" s="426"/>
      <c r="U219" s="426"/>
      <c r="V219" s="426"/>
      <c r="W219" s="426"/>
      <c r="X219" s="426"/>
      <c r="Y219" s="426"/>
      <c r="Z219" s="426"/>
    </row>
    <row r="220" spans="1:26">
      <c r="A220" s="420"/>
      <c r="B220" s="420"/>
      <c r="C220" s="422"/>
      <c r="D220" s="420"/>
      <c r="E220" s="420"/>
      <c r="F220" s="420"/>
      <c r="G220" s="420"/>
      <c r="H220" s="420"/>
      <c r="I220" s="420"/>
      <c r="J220" s="420"/>
      <c r="K220" s="420"/>
      <c r="L220" s="421"/>
      <c r="M220" s="420"/>
      <c r="N220" s="422"/>
      <c r="O220" s="420"/>
      <c r="P220" s="420"/>
      <c r="Q220" s="420"/>
      <c r="R220" s="420"/>
      <c r="S220" s="420"/>
      <c r="T220" s="420"/>
      <c r="U220" s="420"/>
      <c r="V220" s="420"/>
      <c r="W220" s="420"/>
      <c r="X220" s="420"/>
      <c r="Y220" s="420"/>
      <c r="Z220" s="420"/>
    </row>
    <row r="221" spans="1:26">
      <c r="A221" s="426"/>
      <c r="B221" s="426"/>
      <c r="C221" s="428"/>
      <c r="D221" s="426"/>
      <c r="E221" s="426"/>
      <c r="F221" s="426"/>
      <c r="G221" s="426"/>
      <c r="H221" s="426"/>
      <c r="I221" s="426"/>
      <c r="J221" s="426"/>
      <c r="K221" s="426"/>
      <c r="L221" s="427"/>
      <c r="M221" s="426"/>
      <c r="N221" s="428"/>
      <c r="O221" s="426"/>
      <c r="P221" s="426"/>
      <c r="Q221" s="426"/>
      <c r="R221" s="426"/>
      <c r="S221" s="426"/>
      <c r="T221" s="426"/>
      <c r="U221" s="426"/>
      <c r="V221" s="426"/>
      <c r="W221" s="426"/>
      <c r="X221" s="426"/>
      <c r="Y221" s="426"/>
      <c r="Z221" s="426"/>
    </row>
    <row r="222" spans="1:26">
      <c r="A222" s="420"/>
      <c r="B222" s="420"/>
      <c r="C222" s="422"/>
      <c r="D222" s="420"/>
      <c r="E222" s="420"/>
      <c r="F222" s="420"/>
      <c r="G222" s="420"/>
      <c r="H222" s="420"/>
      <c r="I222" s="420"/>
      <c r="J222" s="420"/>
      <c r="K222" s="420"/>
      <c r="L222" s="421"/>
      <c r="M222" s="420"/>
      <c r="N222" s="422"/>
      <c r="O222" s="420"/>
      <c r="P222" s="420"/>
      <c r="Q222" s="420"/>
      <c r="R222" s="420"/>
      <c r="S222" s="420"/>
      <c r="T222" s="420"/>
      <c r="U222" s="420"/>
      <c r="V222" s="420"/>
      <c r="W222" s="420"/>
      <c r="X222" s="420"/>
      <c r="Y222" s="420"/>
      <c r="Z222" s="420"/>
    </row>
    <row r="223" spans="1:26">
      <c r="A223" s="426"/>
      <c r="B223" s="426"/>
      <c r="C223" s="428"/>
      <c r="D223" s="426"/>
      <c r="E223" s="426"/>
      <c r="F223" s="426"/>
      <c r="G223" s="426"/>
      <c r="H223" s="426"/>
      <c r="I223" s="426"/>
      <c r="J223" s="426"/>
      <c r="K223" s="426"/>
      <c r="L223" s="427"/>
      <c r="M223" s="426"/>
      <c r="N223" s="428"/>
      <c r="O223" s="426"/>
      <c r="P223" s="426"/>
      <c r="Q223" s="426"/>
      <c r="R223" s="426"/>
      <c r="S223" s="426"/>
      <c r="T223" s="426"/>
      <c r="U223" s="426"/>
      <c r="V223" s="426"/>
      <c r="W223" s="426"/>
      <c r="X223" s="426"/>
      <c r="Y223" s="426"/>
      <c r="Z223" s="426"/>
    </row>
    <row r="224" spans="1:26">
      <c r="A224" s="420"/>
      <c r="B224" s="420"/>
      <c r="C224" s="422"/>
      <c r="D224" s="420"/>
      <c r="E224" s="420"/>
      <c r="F224" s="420"/>
      <c r="G224" s="420"/>
      <c r="H224" s="420"/>
      <c r="I224" s="420"/>
      <c r="J224" s="420"/>
      <c r="K224" s="420"/>
      <c r="L224" s="421"/>
      <c r="M224" s="420"/>
      <c r="N224" s="422"/>
      <c r="O224" s="420"/>
      <c r="P224" s="420"/>
      <c r="Q224" s="420"/>
      <c r="R224" s="420"/>
      <c r="S224" s="420"/>
      <c r="T224" s="420"/>
      <c r="U224" s="420"/>
      <c r="V224" s="420"/>
      <c r="W224" s="420"/>
      <c r="X224" s="420"/>
      <c r="Y224" s="420"/>
      <c r="Z224" s="420"/>
    </row>
    <row r="225" spans="1:26">
      <c r="A225" s="426"/>
      <c r="B225" s="426"/>
      <c r="C225" s="428"/>
      <c r="D225" s="426"/>
      <c r="E225" s="426"/>
      <c r="F225" s="426"/>
      <c r="G225" s="426"/>
      <c r="H225" s="426"/>
      <c r="I225" s="426"/>
      <c r="J225" s="426"/>
      <c r="K225" s="426"/>
      <c r="L225" s="427"/>
      <c r="M225" s="426"/>
      <c r="N225" s="428"/>
      <c r="O225" s="426"/>
      <c r="P225" s="426"/>
      <c r="Q225" s="426"/>
      <c r="R225" s="426"/>
      <c r="S225" s="426"/>
      <c r="T225" s="426"/>
      <c r="U225" s="426"/>
      <c r="V225" s="426"/>
      <c r="W225" s="426"/>
      <c r="X225" s="426"/>
      <c r="Y225" s="426"/>
      <c r="Z225" s="426"/>
    </row>
    <row r="226" spans="1:26">
      <c r="A226" s="420"/>
      <c r="B226" s="420"/>
      <c r="C226" s="422"/>
      <c r="D226" s="420"/>
      <c r="E226" s="420"/>
      <c r="F226" s="420"/>
      <c r="G226" s="420"/>
      <c r="H226" s="420"/>
      <c r="I226" s="420"/>
      <c r="J226" s="420"/>
      <c r="K226" s="420"/>
      <c r="L226" s="421"/>
      <c r="M226" s="420"/>
      <c r="N226" s="422"/>
      <c r="O226" s="420"/>
      <c r="P226" s="420"/>
      <c r="Q226" s="420"/>
      <c r="R226" s="420"/>
      <c r="S226" s="420"/>
      <c r="T226" s="420"/>
      <c r="U226" s="420"/>
      <c r="V226" s="420"/>
      <c r="W226" s="420"/>
      <c r="X226" s="420"/>
      <c r="Y226" s="420"/>
      <c r="Z226" s="420"/>
    </row>
    <row r="227" spans="1:26">
      <c r="A227" s="426"/>
      <c r="B227" s="426"/>
      <c r="C227" s="428"/>
      <c r="D227" s="426"/>
      <c r="E227" s="426"/>
      <c r="F227" s="426"/>
      <c r="G227" s="426"/>
      <c r="H227" s="426"/>
      <c r="I227" s="426"/>
      <c r="J227" s="426"/>
      <c r="K227" s="426"/>
      <c r="L227" s="427"/>
      <c r="M227" s="426"/>
      <c r="N227" s="428"/>
      <c r="O227" s="426"/>
      <c r="P227" s="426"/>
      <c r="Q227" s="426"/>
      <c r="R227" s="426"/>
      <c r="S227" s="426"/>
      <c r="T227" s="426"/>
      <c r="U227" s="426"/>
      <c r="V227" s="426"/>
      <c r="W227" s="426"/>
      <c r="X227" s="426"/>
      <c r="Y227" s="426"/>
      <c r="Z227" s="426"/>
    </row>
    <row r="228" spans="1:26">
      <c r="A228" s="420"/>
      <c r="B228" s="420"/>
      <c r="C228" s="422"/>
      <c r="D228" s="420"/>
      <c r="E228" s="420"/>
      <c r="F228" s="420"/>
      <c r="G228" s="420"/>
      <c r="H228" s="420"/>
      <c r="I228" s="420"/>
      <c r="J228" s="420"/>
      <c r="K228" s="420"/>
      <c r="L228" s="421"/>
      <c r="M228" s="420"/>
      <c r="N228" s="422"/>
      <c r="O228" s="420"/>
      <c r="P228" s="420"/>
      <c r="Q228" s="420"/>
      <c r="R228" s="420"/>
      <c r="S228" s="420"/>
      <c r="T228" s="420"/>
      <c r="U228" s="420"/>
      <c r="V228" s="420"/>
      <c r="W228" s="420"/>
      <c r="X228" s="420"/>
      <c r="Y228" s="420"/>
      <c r="Z228" s="420"/>
    </row>
    <row r="229" spans="1:26">
      <c r="A229" s="426"/>
      <c r="B229" s="426"/>
      <c r="C229" s="428"/>
      <c r="D229" s="426"/>
      <c r="E229" s="426"/>
      <c r="F229" s="426"/>
      <c r="G229" s="426"/>
      <c r="H229" s="426"/>
      <c r="I229" s="426"/>
      <c r="J229" s="426"/>
      <c r="K229" s="426"/>
      <c r="L229" s="427"/>
      <c r="M229" s="426"/>
      <c r="N229" s="428"/>
      <c r="O229" s="426"/>
      <c r="P229" s="426"/>
      <c r="Q229" s="426"/>
      <c r="R229" s="426"/>
      <c r="S229" s="426"/>
      <c r="T229" s="426"/>
      <c r="U229" s="426"/>
      <c r="V229" s="426"/>
      <c r="W229" s="426"/>
      <c r="X229" s="426"/>
      <c r="Y229" s="426"/>
      <c r="Z229" s="426"/>
    </row>
    <row r="230" spans="1:26">
      <c r="A230" s="420"/>
      <c r="B230" s="420"/>
      <c r="C230" s="422"/>
      <c r="D230" s="420"/>
      <c r="E230" s="420"/>
      <c r="F230" s="420"/>
      <c r="G230" s="420"/>
      <c r="H230" s="420"/>
      <c r="I230" s="420"/>
      <c r="J230" s="420"/>
      <c r="K230" s="420"/>
      <c r="L230" s="421"/>
      <c r="M230" s="420"/>
      <c r="N230" s="422"/>
      <c r="O230" s="420"/>
      <c r="P230" s="420"/>
      <c r="Q230" s="420"/>
      <c r="R230" s="420"/>
      <c r="S230" s="420"/>
      <c r="T230" s="420"/>
      <c r="U230" s="420"/>
      <c r="V230" s="420"/>
      <c r="W230" s="420"/>
      <c r="X230" s="420"/>
      <c r="Y230" s="420"/>
      <c r="Z230" s="420"/>
    </row>
    <row r="231" spans="1:26">
      <c r="A231" s="426"/>
      <c r="B231" s="426"/>
      <c r="C231" s="428"/>
      <c r="D231" s="426"/>
      <c r="E231" s="426"/>
      <c r="F231" s="426"/>
      <c r="G231" s="426"/>
      <c r="H231" s="426"/>
      <c r="I231" s="426"/>
      <c r="J231" s="426"/>
      <c r="K231" s="426"/>
      <c r="L231" s="427"/>
      <c r="M231" s="426"/>
      <c r="N231" s="428"/>
      <c r="O231" s="426"/>
      <c r="P231" s="426"/>
      <c r="Q231" s="426"/>
      <c r="R231" s="426"/>
      <c r="S231" s="426"/>
      <c r="T231" s="426"/>
      <c r="U231" s="426"/>
      <c r="V231" s="426"/>
      <c r="W231" s="426"/>
      <c r="X231" s="426"/>
      <c r="Y231" s="426"/>
      <c r="Z231" s="426"/>
    </row>
    <row r="232" spans="1:26">
      <c r="A232" s="420"/>
      <c r="B232" s="420"/>
      <c r="C232" s="422"/>
      <c r="D232" s="420"/>
      <c r="E232" s="420"/>
      <c r="F232" s="420"/>
      <c r="G232" s="420"/>
      <c r="H232" s="420"/>
      <c r="I232" s="420"/>
      <c r="J232" s="420"/>
      <c r="K232" s="420"/>
      <c r="L232" s="421"/>
      <c r="M232" s="420"/>
      <c r="N232" s="422"/>
      <c r="O232" s="420"/>
      <c r="P232" s="420"/>
      <c r="Q232" s="420"/>
      <c r="R232" s="420"/>
      <c r="S232" s="420"/>
      <c r="T232" s="420"/>
      <c r="U232" s="420"/>
      <c r="V232" s="420"/>
      <c r="W232" s="420"/>
      <c r="X232" s="420"/>
      <c r="Y232" s="420"/>
      <c r="Z232" s="420"/>
    </row>
    <row r="233" spans="1:26">
      <c r="A233" s="426"/>
      <c r="B233" s="426"/>
      <c r="C233" s="428"/>
      <c r="D233" s="426"/>
      <c r="E233" s="426"/>
      <c r="F233" s="426"/>
      <c r="G233" s="426"/>
      <c r="H233" s="426"/>
      <c r="I233" s="426"/>
      <c r="J233" s="426"/>
      <c r="K233" s="426"/>
      <c r="L233" s="427"/>
      <c r="M233" s="426"/>
      <c r="N233" s="428"/>
      <c r="O233" s="426"/>
      <c r="P233" s="426"/>
      <c r="Q233" s="426"/>
      <c r="R233" s="426"/>
      <c r="S233" s="426"/>
      <c r="T233" s="426"/>
      <c r="U233" s="426"/>
      <c r="V233" s="426"/>
      <c r="W233" s="426"/>
      <c r="X233" s="426"/>
      <c r="Y233" s="426"/>
      <c r="Z233" s="426"/>
    </row>
    <row r="234" spans="1:26">
      <c r="A234" s="420"/>
      <c r="B234" s="420"/>
      <c r="C234" s="422"/>
      <c r="D234" s="420"/>
      <c r="E234" s="420"/>
      <c r="F234" s="420"/>
      <c r="G234" s="420"/>
      <c r="H234" s="420"/>
      <c r="I234" s="420"/>
      <c r="J234" s="420"/>
      <c r="K234" s="420"/>
      <c r="L234" s="421"/>
      <c r="M234" s="420"/>
      <c r="N234" s="422"/>
      <c r="O234" s="420"/>
      <c r="P234" s="420"/>
      <c r="Q234" s="420"/>
      <c r="R234" s="420"/>
      <c r="S234" s="420"/>
      <c r="T234" s="420"/>
      <c r="U234" s="420"/>
      <c r="V234" s="420"/>
      <c r="W234" s="420"/>
      <c r="X234" s="420"/>
      <c r="Y234" s="420"/>
      <c r="Z234" s="420"/>
    </row>
    <row r="235" spans="1:26">
      <c r="A235" s="426"/>
      <c r="B235" s="426"/>
      <c r="C235" s="428"/>
      <c r="D235" s="426"/>
      <c r="E235" s="426"/>
      <c r="F235" s="426"/>
      <c r="G235" s="426"/>
      <c r="H235" s="426"/>
      <c r="I235" s="426"/>
      <c r="J235" s="426"/>
      <c r="K235" s="426"/>
      <c r="L235" s="427"/>
      <c r="M235" s="426"/>
      <c r="N235" s="428"/>
      <c r="O235" s="426"/>
      <c r="P235" s="426"/>
      <c r="Q235" s="426"/>
      <c r="R235" s="426"/>
      <c r="S235" s="426"/>
      <c r="T235" s="426"/>
      <c r="U235" s="426"/>
      <c r="V235" s="426"/>
      <c r="W235" s="426"/>
      <c r="X235" s="426"/>
      <c r="Y235" s="426"/>
      <c r="Z235" s="426"/>
    </row>
    <row r="236" spans="1:26">
      <c r="A236" s="420"/>
      <c r="B236" s="420"/>
      <c r="C236" s="422"/>
      <c r="D236" s="420"/>
      <c r="E236" s="420"/>
      <c r="F236" s="420"/>
      <c r="G236" s="420"/>
      <c r="H236" s="420"/>
      <c r="I236" s="420"/>
      <c r="J236" s="420"/>
      <c r="K236" s="420"/>
      <c r="L236" s="421"/>
      <c r="M236" s="420"/>
      <c r="N236" s="422"/>
      <c r="O236" s="420"/>
      <c r="P236" s="420"/>
      <c r="Q236" s="420"/>
      <c r="R236" s="420"/>
      <c r="S236" s="420"/>
      <c r="T236" s="420"/>
      <c r="U236" s="420"/>
      <c r="V236" s="420"/>
      <c r="W236" s="420"/>
      <c r="X236" s="420"/>
      <c r="Y236" s="420"/>
      <c r="Z236" s="420"/>
    </row>
    <row r="237" spans="1:26">
      <c r="A237" s="426"/>
      <c r="B237" s="426"/>
      <c r="C237" s="428"/>
      <c r="D237" s="426"/>
      <c r="E237" s="426"/>
      <c r="F237" s="426"/>
      <c r="G237" s="426"/>
      <c r="H237" s="426"/>
      <c r="I237" s="426"/>
      <c r="J237" s="426"/>
      <c r="K237" s="426"/>
      <c r="L237" s="427"/>
      <c r="M237" s="426"/>
      <c r="N237" s="428"/>
      <c r="O237" s="426"/>
      <c r="P237" s="426"/>
      <c r="Q237" s="426"/>
      <c r="R237" s="426"/>
      <c r="S237" s="426"/>
      <c r="T237" s="426"/>
      <c r="U237" s="426"/>
      <c r="V237" s="426"/>
      <c r="W237" s="426"/>
      <c r="X237" s="426"/>
      <c r="Y237" s="426"/>
      <c r="Z237" s="426"/>
    </row>
    <row r="238" spans="1:26">
      <c r="A238" s="420"/>
      <c r="B238" s="420"/>
      <c r="C238" s="422"/>
      <c r="D238" s="420"/>
      <c r="E238" s="420"/>
      <c r="F238" s="420"/>
      <c r="G238" s="420"/>
      <c r="H238" s="420"/>
      <c r="I238" s="420"/>
      <c r="J238" s="420"/>
      <c r="K238" s="420"/>
      <c r="L238" s="421"/>
      <c r="M238" s="420"/>
      <c r="N238" s="422"/>
      <c r="O238" s="420"/>
      <c r="P238" s="420"/>
      <c r="Q238" s="420"/>
      <c r="R238" s="420"/>
      <c r="S238" s="420"/>
      <c r="T238" s="420"/>
      <c r="U238" s="420"/>
      <c r="V238" s="420"/>
      <c r="W238" s="420"/>
      <c r="X238" s="420"/>
      <c r="Y238" s="420"/>
      <c r="Z238" s="420"/>
    </row>
    <row r="239" spans="1:26">
      <c r="A239" s="426"/>
      <c r="B239" s="426"/>
      <c r="C239" s="428"/>
      <c r="D239" s="426"/>
      <c r="E239" s="426"/>
      <c r="F239" s="426"/>
      <c r="G239" s="426"/>
      <c r="H239" s="426"/>
      <c r="I239" s="426"/>
      <c r="J239" s="426"/>
      <c r="K239" s="426"/>
      <c r="L239" s="427"/>
      <c r="M239" s="426"/>
      <c r="N239" s="428"/>
      <c r="O239" s="426"/>
      <c r="P239" s="426"/>
      <c r="Q239" s="426"/>
      <c r="R239" s="426"/>
      <c r="S239" s="426"/>
      <c r="T239" s="426"/>
      <c r="U239" s="426"/>
      <c r="V239" s="426"/>
      <c r="W239" s="426"/>
      <c r="X239" s="426"/>
      <c r="Y239" s="426"/>
      <c r="Z239" s="426"/>
    </row>
    <row r="240" spans="1:26">
      <c r="A240" s="420"/>
      <c r="B240" s="420"/>
      <c r="C240" s="422"/>
      <c r="D240" s="420"/>
      <c r="E240" s="420"/>
      <c r="F240" s="420"/>
      <c r="G240" s="420"/>
      <c r="H240" s="420"/>
      <c r="I240" s="420"/>
      <c r="J240" s="420"/>
      <c r="K240" s="420"/>
      <c r="L240" s="421"/>
      <c r="M240" s="420"/>
      <c r="N240" s="422"/>
      <c r="O240" s="420"/>
      <c r="P240" s="420"/>
      <c r="Q240" s="420"/>
      <c r="R240" s="420"/>
      <c r="S240" s="420"/>
      <c r="T240" s="420"/>
      <c r="U240" s="420"/>
      <c r="V240" s="420"/>
      <c r="W240" s="420"/>
      <c r="X240" s="420"/>
      <c r="Y240" s="420"/>
      <c r="Z240" s="420"/>
    </row>
    <row r="241" spans="1:26">
      <c r="A241" s="426"/>
      <c r="B241" s="426"/>
      <c r="C241" s="428"/>
      <c r="D241" s="426"/>
      <c r="E241" s="426"/>
      <c r="F241" s="426"/>
      <c r="G241" s="426"/>
      <c r="H241" s="426"/>
      <c r="I241" s="426"/>
      <c r="J241" s="426"/>
      <c r="K241" s="426"/>
      <c r="L241" s="427"/>
      <c r="M241" s="426"/>
      <c r="N241" s="428"/>
      <c r="O241" s="426"/>
      <c r="P241" s="426"/>
      <c r="Q241" s="426"/>
      <c r="R241" s="426"/>
      <c r="S241" s="426"/>
      <c r="T241" s="426"/>
      <c r="U241" s="426"/>
      <c r="V241" s="426"/>
      <c r="W241" s="426"/>
      <c r="X241" s="426"/>
      <c r="Y241" s="426"/>
      <c r="Z241" s="426"/>
    </row>
    <row r="242" spans="1:26">
      <c r="A242" s="420"/>
      <c r="B242" s="420"/>
      <c r="C242" s="422"/>
      <c r="D242" s="420"/>
      <c r="E242" s="420"/>
      <c r="F242" s="420"/>
      <c r="G242" s="420"/>
      <c r="H242" s="420"/>
      <c r="I242" s="420"/>
      <c r="J242" s="420"/>
      <c r="K242" s="420"/>
      <c r="L242" s="421"/>
      <c r="M242" s="420"/>
      <c r="N242" s="422"/>
      <c r="O242" s="420"/>
      <c r="P242" s="420"/>
      <c r="Q242" s="420"/>
      <c r="R242" s="420"/>
      <c r="S242" s="420"/>
      <c r="T242" s="420"/>
      <c r="U242" s="420"/>
      <c r="V242" s="420"/>
      <c r="W242" s="420"/>
      <c r="X242" s="420"/>
      <c r="Y242" s="420"/>
      <c r="Z242" s="420"/>
    </row>
    <row r="243" spans="1:26">
      <c r="A243" s="426"/>
      <c r="B243" s="426"/>
      <c r="C243" s="428"/>
      <c r="D243" s="426"/>
      <c r="E243" s="426"/>
      <c r="F243" s="426"/>
      <c r="G243" s="426"/>
      <c r="H243" s="426"/>
      <c r="I243" s="426"/>
      <c r="J243" s="426"/>
      <c r="K243" s="426"/>
      <c r="L243" s="427"/>
      <c r="M243" s="426"/>
      <c r="N243" s="428"/>
      <c r="O243" s="426"/>
      <c r="P243" s="426"/>
      <c r="Q243" s="426"/>
      <c r="R243" s="426"/>
      <c r="S243" s="426"/>
      <c r="T243" s="426"/>
      <c r="U243" s="426"/>
      <c r="V243" s="426"/>
      <c r="W243" s="426"/>
      <c r="X243" s="426"/>
      <c r="Y243" s="426"/>
      <c r="Z243" s="426"/>
    </row>
    <row r="244" spans="1:26">
      <c r="A244" s="420"/>
      <c r="B244" s="420"/>
      <c r="C244" s="422"/>
      <c r="D244" s="420"/>
      <c r="E244" s="420"/>
      <c r="F244" s="420"/>
      <c r="G244" s="420"/>
      <c r="H244" s="420"/>
      <c r="I244" s="420"/>
      <c r="J244" s="420"/>
      <c r="K244" s="420"/>
      <c r="L244" s="421"/>
      <c r="M244" s="420"/>
      <c r="N244" s="422"/>
      <c r="O244" s="420"/>
      <c r="P244" s="420"/>
      <c r="Q244" s="420"/>
      <c r="R244" s="420"/>
      <c r="S244" s="420"/>
      <c r="T244" s="420"/>
      <c r="U244" s="420"/>
      <c r="V244" s="420"/>
      <c r="W244" s="420"/>
      <c r="X244" s="420"/>
      <c r="Y244" s="420"/>
      <c r="Z244" s="420"/>
    </row>
    <row r="245" spans="1:26">
      <c r="A245" s="426"/>
      <c r="B245" s="426"/>
      <c r="C245" s="428"/>
      <c r="D245" s="426"/>
      <c r="E245" s="426"/>
      <c r="F245" s="426"/>
      <c r="G245" s="426"/>
      <c r="H245" s="426"/>
      <c r="I245" s="426"/>
      <c r="J245" s="426"/>
      <c r="K245" s="426"/>
      <c r="L245" s="427"/>
      <c r="M245" s="426"/>
      <c r="N245" s="428"/>
      <c r="O245" s="426"/>
      <c r="P245" s="426"/>
      <c r="Q245" s="426"/>
      <c r="R245" s="426"/>
      <c r="S245" s="426"/>
      <c r="T245" s="426"/>
      <c r="U245" s="426"/>
      <c r="V245" s="426"/>
      <c r="W245" s="426"/>
      <c r="X245" s="426"/>
      <c r="Y245" s="426"/>
      <c r="Z245" s="426"/>
    </row>
    <row r="246" spans="1:26">
      <c r="A246" s="420"/>
      <c r="B246" s="420"/>
      <c r="C246" s="422"/>
      <c r="D246" s="420"/>
      <c r="E246" s="420"/>
      <c r="F246" s="420"/>
      <c r="G246" s="420"/>
      <c r="H246" s="420"/>
      <c r="I246" s="420"/>
      <c r="J246" s="420"/>
      <c r="K246" s="420"/>
      <c r="L246" s="421"/>
      <c r="M246" s="420"/>
      <c r="N246" s="422"/>
      <c r="O246" s="420"/>
      <c r="P246" s="420"/>
      <c r="Q246" s="420"/>
      <c r="R246" s="420"/>
      <c r="S246" s="420"/>
      <c r="T246" s="420"/>
      <c r="U246" s="420"/>
      <c r="V246" s="420"/>
      <c r="W246" s="420"/>
      <c r="X246" s="420"/>
      <c r="Y246" s="420"/>
      <c r="Z246" s="420"/>
    </row>
    <row r="247" spans="1:26">
      <c r="A247" s="426"/>
      <c r="B247" s="426"/>
      <c r="C247" s="428"/>
      <c r="D247" s="426"/>
      <c r="E247" s="426"/>
      <c r="F247" s="426"/>
      <c r="G247" s="426"/>
      <c r="H247" s="426"/>
      <c r="I247" s="426"/>
      <c r="J247" s="426"/>
      <c r="K247" s="426"/>
      <c r="L247" s="427"/>
      <c r="M247" s="426"/>
      <c r="N247" s="428"/>
      <c r="O247" s="426"/>
      <c r="P247" s="426"/>
      <c r="Q247" s="426"/>
      <c r="R247" s="426"/>
      <c r="S247" s="426"/>
      <c r="T247" s="426"/>
      <c r="U247" s="426"/>
      <c r="V247" s="426"/>
      <c r="W247" s="426"/>
      <c r="X247" s="426"/>
      <c r="Y247" s="426"/>
      <c r="Z247" s="426"/>
    </row>
    <row r="248" spans="1:26">
      <c r="A248" s="420"/>
      <c r="B248" s="420"/>
      <c r="C248" s="422"/>
      <c r="D248" s="420"/>
      <c r="E248" s="420"/>
      <c r="F248" s="420"/>
      <c r="G248" s="420"/>
      <c r="H248" s="420"/>
      <c r="I248" s="420"/>
      <c r="J248" s="420"/>
      <c r="K248" s="420"/>
      <c r="L248" s="421"/>
      <c r="M248" s="420"/>
      <c r="N248" s="422"/>
      <c r="O248" s="420"/>
      <c r="P248" s="420"/>
      <c r="Q248" s="420"/>
      <c r="R248" s="420"/>
      <c r="S248" s="420"/>
      <c r="T248" s="420"/>
      <c r="U248" s="420"/>
      <c r="V248" s="420"/>
      <c r="W248" s="420"/>
      <c r="X248" s="420"/>
      <c r="Y248" s="420"/>
      <c r="Z248" s="420"/>
    </row>
    <row r="249" spans="1:26">
      <c r="A249" s="426"/>
      <c r="B249" s="426"/>
      <c r="C249" s="428"/>
      <c r="D249" s="426"/>
      <c r="E249" s="426"/>
      <c r="F249" s="426"/>
      <c r="G249" s="426"/>
      <c r="H249" s="426"/>
      <c r="I249" s="426"/>
      <c r="J249" s="426"/>
      <c r="K249" s="426"/>
      <c r="L249" s="427"/>
      <c r="M249" s="426"/>
      <c r="N249" s="428"/>
      <c r="O249" s="426"/>
      <c r="P249" s="426"/>
      <c r="Q249" s="426"/>
      <c r="R249" s="426"/>
      <c r="S249" s="426"/>
      <c r="T249" s="426"/>
      <c r="U249" s="426"/>
      <c r="V249" s="426"/>
      <c r="W249" s="426"/>
      <c r="X249" s="426"/>
      <c r="Y249" s="426"/>
      <c r="Z249" s="426"/>
    </row>
    <row r="250" spans="1:26">
      <c r="A250" s="420"/>
      <c r="B250" s="420"/>
      <c r="C250" s="422"/>
      <c r="D250" s="420"/>
      <c r="E250" s="420"/>
      <c r="F250" s="420"/>
      <c r="G250" s="420"/>
      <c r="H250" s="420"/>
      <c r="I250" s="420"/>
      <c r="J250" s="420"/>
      <c r="K250" s="420"/>
      <c r="L250" s="421"/>
      <c r="M250" s="420"/>
      <c r="N250" s="422"/>
      <c r="O250" s="420"/>
      <c r="P250" s="420"/>
      <c r="Q250" s="420"/>
      <c r="R250" s="420"/>
      <c r="S250" s="420"/>
      <c r="T250" s="420"/>
      <c r="U250" s="420"/>
      <c r="V250" s="420"/>
      <c r="W250" s="420"/>
      <c r="X250" s="420"/>
      <c r="Y250" s="420"/>
      <c r="Z250" s="420"/>
    </row>
    <row r="251" spans="1:26">
      <c r="A251" s="426"/>
      <c r="B251" s="426"/>
      <c r="C251" s="428"/>
      <c r="D251" s="426"/>
      <c r="E251" s="426"/>
      <c r="F251" s="426"/>
      <c r="G251" s="426"/>
      <c r="H251" s="426"/>
      <c r="I251" s="426"/>
      <c r="J251" s="426"/>
      <c r="K251" s="426"/>
      <c r="L251" s="427"/>
      <c r="M251" s="426"/>
      <c r="N251" s="428"/>
      <c r="O251" s="426"/>
      <c r="P251" s="426"/>
      <c r="Q251" s="426"/>
      <c r="R251" s="426"/>
      <c r="S251" s="426"/>
      <c r="T251" s="426"/>
      <c r="U251" s="426"/>
      <c r="V251" s="426"/>
      <c r="W251" s="426"/>
      <c r="X251" s="426"/>
      <c r="Y251" s="426"/>
      <c r="Z251" s="426"/>
    </row>
    <row r="252" spans="1:26">
      <c r="A252" s="420"/>
      <c r="B252" s="420"/>
      <c r="C252" s="422"/>
      <c r="D252" s="420"/>
      <c r="E252" s="420"/>
      <c r="F252" s="420"/>
      <c r="G252" s="420"/>
      <c r="H252" s="420"/>
      <c r="I252" s="420"/>
      <c r="J252" s="420"/>
      <c r="K252" s="420"/>
      <c r="L252" s="421"/>
      <c r="M252" s="420"/>
      <c r="N252" s="422"/>
      <c r="O252" s="420"/>
      <c r="P252" s="420"/>
      <c r="Q252" s="420"/>
      <c r="R252" s="420"/>
      <c r="S252" s="420"/>
      <c r="T252" s="420"/>
      <c r="U252" s="420"/>
      <c r="V252" s="420"/>
      <c r="W252" s="420"/>
      <c r="X252" s="420"/>
      <c r="Y252" s="420"/>
      <c r="Z252" s="420"/>
    </row>
    <row r="253" spans="1:26">
      <c r="A253" s="426"/>
      <c r="B253" s="426"/>
      <c r="C253" s="428"/>
      <c r="D253" s="426"/>
      <c r="E253" s="426"/>
      <c r="F253" s="426"/>
      <c r="G253" s="426"/>
      <c r="H253" s="426"/>
      <c r="I253" s="426"/>
      <c r="J253" s="426"/>
      <c r="K253" s="426"/>
      <c r="L253" s="427"/>
      <c r="M253" s="426"/>
      <c r="N253" s="428"/>
      <c r="O253" s="426"/>
      <c r="P253" s="426"/>
      <c r="Q253" s="426"/>
      <c r="R253" s="426"/>
      <c r="S253" s="426"/>
      <c r="T253" s="426"/>
      <c r="U253" s="426"/>
      <c r="V253" s="426"/>
      <c r="W253" s="426"/>
      <c r="X253" s="426"/>
      <c r="Y253" s="426"/>
      <c r="Z253" s="426"/>
    </row>
    <row r="254" spans="1:26">
      <c r="A254" s="420"/>
      <c r="B254" s="420"/>
      <c r="C254" s="422"/>
      <c r="D254" s="420"/>
      <c r="E254" s="420"/>
      <c r="F254" s="420"/>
      <c r="G254" s="420"/>
      <c r="H254" s="420"/>
      <c r="I254" s="420"/>
      <c r="J254" s="420"/>
      <c r="K254" s="420"/>
      <c r="L254" s="421"/>
      <c r="M254" s="420"/>
      <c r="N254" s="422"/>
      <c r="O254" s="420"/>
      <c r="P254" s="420"/>
      <c r="Q254" s="420"/>
      <c r="R254" s="420"/>
      <c r="S254" s="420"/>
      <c r="T254" s="420"/>
      <c r="U254" s="420"/>
      <c r="V254" s="420"/>
      <c r="W254" s="420"/>
      <c r="X254" s="420"/>
      <c r="Y254" s="420"/>
      <c r="Z254" s="420"/>
    </row>
    <row r="255" spans="1:26">
      <c r="A255" s="426"/>
      <c r="B255" s="426"/>
      <c r="C255" s="428"/>
      <c r="D255" s="426"/>
      <c r="E255" s="426"/>
      <c r="F255" s="426"/>
      <c r="G255" s="426"/>
      <c r="H255" s="426"/>
      <c r="I255" s="426"/>
      <c r="J255" s="426"/>
      <c r="K255" s="426"/>
      <c r="L255" s="427"/>
      <c r="M255" s="426"/>
      <c r="N255" s="428"/>
      <c r="O255" s="426"/>
      <c r="P255" s="426"/>
      <c r="Q255" s="426"/>
      <c r="R255" s="426"/>
      <c r="S255" s="426"/>
      <c r="T255" s="426"/>
      <c r="U255" s="426"/>
      <c r="V255" s="426"/>
      <c r="W255" s="426"/>
      <c r="X255" s="426"/>
      <c r="Y255" s="426"/>
      <c r="Z255" s="426"/>
    </row>
    <row r="256" spans="1:26">
      <c r="A256" s="420"/>
      <c r="B256" s="420"/>
      <c r="C256" s="422"/>
      <c r="D256" s="420"/>
      <c r="E256" s="420"/>
      <c r="F256" s="420"/>
      <c r="G256" s="420"/>
      <c r="H256" s="420"/>
      <c r="I256" s="420"/>
      <c r="J256" s="420"/>
      <c r="K256" s="420"/>
      <c r="L256" s="421"/>
      <c r="M256" s="420"/>
      <c r="N256" s="422"/>
      <c r="O256" s="420"/>
      <c r="P256" s="420"/>
      <c r="Q256" s="420"/>
      <c r="R256" s="420"/>
      <c r="S256" s="420"/>
      <c r="T256" s="420"/>
      <c r="U256" s="420"/>
      <c r="V256" s="420"/>
      <c r="W256" s="420"/>
      <c r="X256" s="420"/>
      <c r="Y256" s="420"/>
      <c r="Z256" s="420"/>
    </row>
    <row r="257" spans="1:26">
      <c r="A257" s="426"/>
      <c r="B257" s="426"/>
      <c r="C257" s="428"/>
      <c r="D257" s="426"/>
      <c r="E257" s="426"/>
      <c r="F257" s="426"/>
      <c r="G257" s="426"/>
      <c r="H257" s="426"/>
      <c r="I257" s="426"/>
      <c r="J257" s="426"/>
      <c r="K257" s="426"/>
      <c r="L257" s="427"/>
      <c r="M257" s="426"/>
      <c r="N257" s="428"/>
      <c r="O257" s="426"/>
      <c r="P257" s="426"/>
      <c r="Q257" s="426"/>
      <c r="R257" s="426"/>
      <c r="S257" s="426"/>
      <c r="T257" s="426"/>
      <c r="U257" s="426"/>
      <c r="V257" s="426"/>
      <c r="W257" s="426"/>
      <c r="X257" s="426"/>
      <c r="Y257" s="426"/>
      <c r="Z257" s="426"/>
    </row>
    <row r="258" spans="1:26">
      <c r="A258" s="420"/>
      <c r="B258" s="420"/>
      <c r="C258" s="422"/>
      <c r="D258" s="420"/>
      <c r="E258" s="420"/>
      <c r="F258" s="420"/>
      <c r="G258" s="420"/>
      <c r="H258" s="420"/>
      <c r="I258" s="420"/>
      <c r="J258" s="420"/>
      <c r="K258" s="420"/>
      <c r="L258" s="421"/>
      <c r="M258" s="420"/>
      <c r="N258" s="422"/>
      <c r="O258" s="420"/>
      <c r="P258" s="420"/>
      <c r="Q258" s="420"/>
      <c r="R258" s="420"/>
      <c r="S258" s="420"/>
      <c r="T258" s="420"/>
      <c r="U258" s="420"/>
      <c r="V258" s="420"/>
      <c r="W258" s="420"/>
      <c r="X258" s="420"/>
      <c r="Y258" s="420"/>
      <c r="Z258" s="420"/>
    </row>
    <row r="259" spans="1:26">
      <c r="A259" s="426"/>
      <c r="B259" s="426"/>
      <c r="C259" s="428"/>
      <c r="D259" s="426"/>
      <c r="E259" s="426"/>
      <c r="F259" s="426"/>
      <c r="G259" s="426"/>
      <c r="H259" s="426"/>
      <c r="I259" s="426"/>
      <c r="J259" s="426"/>
      <c r="K259" s="426"/>
      <c r="L259" s="427"/>
      <c r="M259" s="426"/>
      <c r="N259" s="428"/>
      <c r="O259" s="426"/>
      <c r="P259" s="426"/>
      <c r="Q259" s="426"/>
      <c r="R259" s="426"/>
      <c r="S259" s="426"/>
      <c r="T259" s="426"/>
      <c r="U259" s="426"/>
      <c r="V259" s="426"/>
      <c r="W259" s="426"/>
      <c r="X259" s="426"/>
      <c r="Y259" s="426"/>
      <c r="Z259" s="426"/>
    </row>
    <row r="260" spans="1:26">
      <c r="A260" s="420"/>
      <c r="B260" s="420"/>
      <c r="C260" s="422"/>
      <c r="D260" s="420"/>
      <c r="E260" s="420"/>
      <c r="F260" s="420"/>
      <c r="G260" s="420"/>
      <c r="H260" s="420"/>
      <c r="I260" s="420"/>
      <c r="J260" s="420"/>
      <c r="K260" s="420"/>
      <c r="L260" s="421"/>
      <c r="M260" s="420"/>
      <c r="N260" s="422"/>
      <c r="O260" s="420"/>
      <c r="P260" s="420"/>
      <c r="Q260" s="420"/>
      <c r="R260" s="420"/>
      <c r="S260" s="420"/>
      <c r="T260" s="420"/>
      <c r="U260" s="420"/>
      <c r="V260" s="420"/>
      <c r="W260" s="420"/>
      <c r="X260" s="420"/>
      <c r="Y260" s="420"/>
      <c r="Z260" s="420"/>
    </row>
    <row r="261" spans="1:26">
      <c r="A261" s="426"/>
      <c r="B261" s="426"/>
      <c r="C261" s="428"/>
      <c r="D261" s="426"/>
      <c r="E261" s="426"/>
      <c r="F261" s="426"/>
      <c r="G261" s="426"/>
      <c r="H261" s="426"/>
      <c r="I261" s="426"/>
      <c r="J261" s="426"/>
      <c r="K261" s="426"/>
      <c r="L261" s="427"/>
      <c r="M261" s="426"/>
      <c r="N261" s="428"/>
      <c r="O261" s="426"/>
      <c r="P261" s="426"/>
      <c r="Q261" s="426"/>
      <c r="R261" s="426"/>
      <c r="S261" s="426"/>
      <c r="T261" s="426"/>
      <c r="U261" s="426"/>
      <c r="V261" s="426"/>
      <c r="W261" s="426"/>
      <c r="X261" s="426"/>
      <c r="Y261" s="426"/>
      <c r="Z261" s="426"/>
    </row>
    <row r="262" spans="1:26">
      <c r="A262" s="420"/>
      <c r="B262" s="420"/>
      <c r="C262" s="422"/>
      <c r="D262" s="420"/>
      <c r="E262" s="420"/>
      <c r="F262" s="420"/>
      <c r="G262" s="420"/>
      <c r="H262" s="420"/>
      <c r="I262" s="420"/>
      <c r="J262" s="420"/>
      <c r="K262" s="420"/>
      <c r="L262" s="421"/>
      <c r="M262" s="420"/>
      <c r="N262" s="422"/>
      <c r="O262" s="420"/>
      <c r="P262" s="420"/>
      <c r="Q262" s="420"/>
      <c r="R262" s="420"/>
      <c r="S262" s="420"/>
      <c r="T262" s="420"/>
      <c r="U262" s="420"/>
      <c r="V262" s="420"/>
      <c r="W262" s="420"/>
      <c r="X262" s="420"/>
      <c r="Y262" s="420"/>
      <c r="Z262" s="420"/>
    </row>
    <row r="263" spans="1:26">
      <c r="A263" s="426"/>
      <c r="B263" s="426"/>
      <c r="C263" s="428"/>
      <c r="D263" s="426"/>
      <c r="E263" s="426"/>
      <c r="F263" s="426"/>
      <c r="G263" s="426"/>
      <c r="H263" s="426"/>
      <c r="I263" s="426"/>
      <c r="J263" s="426"/>
      <c r="K263" s="426"/>
      <c r="L263" s="427"/>
      <c r="M263" s="426"/>
      <c r="N263" s="428"/>
      <c r="O263" s="426"/>
      <c r="P263" s="426"/>
      <c r="Q263" s="426"/>
      <c r="R263" s="426"/>
      <c r="S263" s="426"/>
      <c r="T263" s="426"/>
      <c r="U263" s="426"/>
      <c r="V263" s="426"/>
      <c r="W263" s="426"/>
      <c r="X263" s="426"/>
      <c r="Y263" s="426"/>
      <c r="Z263" s="426"/>
    </row>
    <row r="264" spans="1:26">
      <c r="A264" s="420"/>
      <c r="B264" s="420"/>
      <c r="C264" s="422"/>
      <c r="D264" s="420"/>
      <c r="E264" s="420"/>
      <c r="F264" s="420"/>
      <c r="G264" s="420"/>
      <c r="H264" s="420"/>
      <c r="I264" s="420"/>
      <c r="J264" s="420"/>
      <c r="K264" s="420"/>
      <c r="L264" s="421"/>
      <c r="M264" s="420"/>
      <c r="N264" s="422"/>
      <c r="O264" s="420"/>
      <c r="P264" s="420"/>
      <c r="Q264" s="420"/>
      <c r="R264" s="420"/>
      <c r="S264" s="420"/>
      <c r="T264" s="420"/>
      <c r="U264" s="420"/>
      <c r="V264" s="420"/>
      <c r="W264" s="420"/>
      <c r="X264" s="420"/>
      <c r="Y264" s="420"/>
      <c r="Z264" s="420"/>
    </row>
    <row r="265" spans="1:26">
      <c r="A265" s="426"/>
      <c r="B265" s="426"/>
      <c r="C265" s="428"/>
      <c r="D265" s="426"/>
      <c r="E265" s="426"/>
      <c r="F265" s="426"/>
      <c r="G265" s="426"/>
      <c r="H265" s="426"/>
      <c r="I265" s="426"/>
      <c r="J265" s="426"/>
      <c r="K265" s="426"/>
      <c r="L265" s="427"/>
      <c r="M265" s="426"/>
      <c r="N265" s="428"/>
      <c r="O265" s="426"/>
      <c r="P265" s="426"/>
      <c r="Q265" s="426"/>
      <c r="R265" s="426"/>
      <c r="S265" s="426"/>
      <c r="T265" s="426"/>
      <c r="U265" s="426"/>
      <c r="V265" s="426"/>
      <c r="W265" s="426"/>
      <c r="X265" s="426"/>
      <c r="Y265" s="426"/>
      <c r="Z265" s="426"/>
    </row>
    <row r="266" spans="1:26">
      <c r="A266" s="420"/>
      <c r="B266" s="420"/>
      <c r="C266" s="422"/>
      <c r="D266" s="420"/>
      <c r="E266" s="420"/>
      <c r="F266" s="420"/>
      <c r="G266" s="420"/>
      <c r="H266" s="420"/>
      <c r="I266" s="420"/>
      <c r="J266" s="420"/>
      <c r="K266" s="420"/>
      <c r="L266" s="421"/>
      <c r="M266" s="420"/>
      <c r="N266" s="422"/>
      <c r="O266" s="420"/>
      <c r="P266" s="420"/>
      <c r="Q266" s="420"/>
      <c r="R266" s="420"/>
      <c r="S266" s="420"/>
      <c r="T266" s="420"/>
      <c r="U266" s="420"/>
      <c r="V266" s="420"/>
      <c r="W266" s="420"/>
      <c r="X266" s="420"/>
      <c r="Y266" s="420"/>
      <c r="Z266" s="420"/>
    </row>
    <row r="267" spans="1:26">
      <c r="A267" s="426"/>
      <c r="B267" s="426"/>
      <c r="C267" s="428"/>
      <c r="D267" s="426"/>
      <c r="E267" s="426"/>
      <c r="F267" s="426"/>
      <c r="G267" s="426"/>
      <c r="H267" s="426"/>
      <c r="I267" s="426"/>
      <c r="J267" s="426"/>
      <c r="K267" s="426"/>
      <c r="L267" s="427"/>
      <c r="M267" s="426"/>
      <c r="N267" s="428"/>
      <c r="O267" s="426"/>
      <c r="P267" s="426"/>
      <c r="Q267" s="426"/>
      <c r="R267" s="426"/>
      <c r="S267" s="426"/>
      <c r="T267" s="426"/>
      <c r="U267" s="426"/>
      <c r="V267" s="426"/>
      <c r="W267" s="426"/>
      <c r="X267" s="426"/>
      <c r="Y267" s="426"/>
      <c r="Z267" s="426"/>
    </row>
    <row r="268" spans="1:26">
      <c r="A268" s="420"/>
      <c r="B268" s="420"/>
      <c r="C268" s="422"/>
      <c r="D268" s="420"/>
      <c r="E268" s="420"/>
      <c r="F268" s="420"/>
      <c r="G268" s="420"/>
      <c r="H268" s="420"/>
      <c r="I268" s="420"/>
      <c r="J268" s="420"/>
      <c r="K268" s="420"/>
      <c r="L268" s="421"/>
      <c r="M268" s="420"/>
      <c r="N268" s="422"/>
      <c r="O268" s="420"/>
      <c r="P268" s="420"/>
      <c r="Q268" s="420"/>
      <c r="R268" s="420"/>
      <c r="S268" s="420"/>
      <c r="T268" s="420"/>
      <c r="U268" s="420"/>
      <c r="V268" s="420"/>
      <c r="W268" s="420"/>
      <c r="X268" s="420"/>
      <c r="Y268" s="420"/>
      <c r="Z268" s="420"/>
    </row>
    <row r="269" spans="1:26">
      <c r="A269" s="426"/>
      <c r="B269" s="426"/>
      <c r="C269" s="428"/>
      <c r="D269" s="426"/>
      <c r="E269" s="426"/>
      <c r="F269" s="426"/>
      <c r="G269" s="426"/>
      <c r="H269" s="426"/>
      <c r="I269" s="426"/>
      <c r="J269" s="426"/>
      <c r="K269" s="426"/>
      <c r="L269" s="427"/>
      <c r="M269" s="426"/>
      <c r="N269" s="428"/>
      <c r="O269" s="426"/>
      <c r="P269" s="426"/>
      <c r="Q269" s="426"/>
      <c r="R269" s="426"/>
      <c r="S269" s="426"/>
      <c r="T269" s="426"/>
      <c r="U269" s="426"/>
      <c r="V269" s="426"/>
      <c r="W269" s="426"/>
      <c r="X269" s="426"/>
      <c r="Y269" s="426"/>
      <c r="Z269" s="426"/>
    </row>
    <row r="270" spans="1:26">
      <c r="A270" s="420"/>
      <c r="B270" s="420"/>
      <c r="C270" s="422"/>
      <c r="D270" s="420"/>
      <c r="E270" s="420"/>
      <c r="F270" s="420"/>
      <c r="G270" s="420"/>
      <c r="H270" s="420"/>
      <c r="I270" s="420"/>
      <c r="J270" s="420"/>
      <c r="K270" s="420"/>
      <c r="L270" s="421"/>
      <c r="M270" s="420"/>
      <c r="N270" s="422"/>
      <c r="O270" s="420"/>
      <c r="P270" s="420"/>
      <c r="Q270" s="420"/>
      <c r="R270" s="420"/>
      <c r="S270" s="420"/>
      <c r="T270" s="420"/>
      <c r="U270" s="420"/>
      <c r="V270" s="420"/>
      <c r="W270" s="420"/>
      <c r="X270" s="420"/>
      <c r="Y270" s="420"/>
      <c r="Z270" s="420"/>
    </row>
    <row r="271" spans="1:26">
      <c r="A271" s="426"/>
      <c r="B271" s="426"/>
      <c r="C271" s="428"/>
      <c r="D271" s="426"/>
      <c r="E271" s="426"/>
      <c r="F271" s="426"/>
      <c r="G271" s="426"/>
      <c r="H271" s="426"/>
      <c r="I271" s="426"/>
      <c r="J271" s="426"/>
      <c r="K271" s="426"/>
      <c r="L271" s="427"/>
      <c r="M271" s="426"/>
      <c r="N271" s="428"/>
      <c r="O271" s="426"/>
      <c r="P271" s="426"/>
      <c r="Q271" s="426"/>
      <c r="R271" s="426"/>
      <c r="S271" s="426"/>
      <c r="T271" s="426"/>
      <c r="U271" s="426"/>
      <c r="V271" s="426"/>
      <c r="W271" s="426"/>
      <c r="X271" s="426"/>
      <c r="Y271" s="426"/>
      <c r="Z271" s="426"/>
    </row>
    <row r="272" spans="1:26">
      <c r="A272" s="420"/>
      <c r="B272" s="420"/>
      <c r="C272" s="422"/>
      <c r="D272" s="420"/>
      <c r="E272" s="420"/>
      <c r="F272" s="420"/>
      <c r="G272" s="420"/>
      <c r="H272" s="420"/>
      <c r="I272" s="420"/>
      <c r="J272" s="420"/>
      <c r="K272" s="420"/>
      <c r="L272" s="421"/>
      <c r="M272" s="420"/>
      <c r="N272" s="422"/>
      <c r="O272" s="420"/>
      <c r="P272" s="420"/>
      <c r="Q272" s="420"/>
      <c r="R272" s="420"/>
      <c r="S272" s="420"/>
      <c r="T272" s="420"/>
      <c r="U272" s="420"/>
      <c r="V272" s="420"/>
      <c r="W272" s="420"/>
      <c r="X272" s="420"/>
      <c r="Y272" s="420"/>
      <c r="Z272" s="420"/>
    </row>
    <row r="273" spans="1:26">
      <c r="A273" s="426"/>
      <c r="B273" s="426"/>
      <c r="C273" s="428"/>
      <c r="D273" s="426"/>
      <c r="E273" s="426"/>
      <c r="F273" s="426"/>
      <c r="G273" s="426"/>
      <c r="H273" s="426"/>
      <c r="I273" s="426"/>
      <c r="J273" s="426"/>
      <c r="K273" s="426"/>
      <c r="L273" s="427"/>
      <c r="M273" s="426"/>
      <c r="N273" s="428"/>
      <c r="O273" s="426"/>
      <c r="P273" s="426"/>
      <c r="Q273" s="426"/>
      <c r="R273" s="426"/>
      <c r="S273" s="426"/>
      <c r="T273" s="426"/>
      <c r="U273" s="426"/>
      <c r="V273" s="426"/>
      <c r="W273" s="426"/>
      <c r="X273" s="426"/>
      <c r="Y273" s="426"/>
      <c r="Z273" s="426"/>
    </row>
    <row r="274" spans="1:26">
      <c r="A274" s="420"/>
      <c r="B274" s="420"/>
      <c r="C274" s="422"/>
      <c r="D274" s="420"/>
      <c r="E274" s="420"/>
      <c r="F274" s="420"/>
      <c r="G274" s="420"/>
      <c r="H274" s="420"/>
      <c r="I274" s="420"/>
      <c r="J274" s="420"/>
      <c r="K274" s="420"/>
      <c r="L274" s="421"/>
      <c r="M274" s="420"/>
      <c r="N274" s="422"/>
      <c r="O274" s="420"/>
      <c r="P274" s="420"/>
      <c r="Q274" s="420"/>
      <c r="R274" s="420"/>
      <c r="S274" s="420"/>
      <c r="T274" s="420"/>
      <c r="U274" s="420"/>
      <c r="V274" s="420"/>
      <c r="W274" s="420"/>
      <c r="X274" s="420"/>
      <c r="Y274" s="420"/>
      <c r="Z274" s="420"/>
    </row>
    <row r="275" spans="1:26">
      <c r="A275" s="426"/>
      <c r="B275" s="426"/>
      <c r="C275" s="428"/>
      <c r="D275" s="426"/>
      <c r="E275" s="426"/>
      <c r="F275" s="426"/>
      <c r="G275" s="426"/>
      <c r="H275" s="426"/>
      <c r="I275" s="426"/>
      <c r="J275" s="426"/>
      <c r="K275" s="426"/>
      <c r="L275" s="427"/>
      <c r="M275" s="426"/>
      <c r="N275" s="428"/>
      <c r="O275" s="426"/>
      <c r="P275" s="426"/>
      <c r="Q275" s="426"/>
      <c r="R275" s="426"/>
      <c r="S275" s="426"/>
      <c r="T275" s="426"/>
      <c r="U275" s="426"/>
      <c r="V275" s="426"/>
      <c r="W275" s="426"/>
      <c r="X275" s="426"/>
      <c r="Y275" s="426"/>
      <c r="Z275" s="426"/>
    </row>
    <row r="276" spans="1:26">
      <c r="A276" s="420"/>
      <c r="B276" s="420"/>
      <c r="C276" s="422"/>
      <c r="D276" s="420"/>
      <c r="E276" s="420"/>
      <c r="F276" s="420"/>
      <c r="G276" s="420"/>
      <c r="H276" s="420"/>
      <c r="I276" s="420"/>
      <c r="J276" s="420"/>
      <c r="K276" s="420"/>
      <c r="L276" s="421"/>
      <c r="M276" s="420"/>
      <c r="N276" s="422"/>
      <c r="O276" s="420"/>
      <c r="P276" s="420"/>
      <c r="Q276" s="420"/>
      <c r="R276" s="420"/>
      <c r="S276" s="420"/>
      <c r="T276" s="420"/>
      <c r="U276" s="420"/>
      <c r="V276" s="420"/>
      <c r="W276" s="420"/>
      <c r="X276" s="420"/>
      <c r="Y276" s="420"/>
      <c r="Z276" s="420"/>
    </row>
    <row r="277" spans="1:26">
      <c r="A277" s="426"/>
      <c r="B277" s="426"/>
      <c r="C277" s="428"/>
      <c r="D277" s="426"/>
      <c r="E277" s="426"/>
      <c r="F277" s="426"/>
      <c r="G277" s="426"/>
      <c r="H277" s="426"/>
      <c r="I277" s="426"/>
      <c r="J277" s="426"/>
      <c r="K277" s="426"/>
      <c r="L277" s="427"/>
      <c r="M277" s="426"/>
      <c r="N277" s="428"/>
      <c r="O277" s="426"/>
      <c r="P277" s="426"/>
      <c r="Q277" s="426"/>
      <c r="R277" s="426"/>
      <c r="S277" s="426"/>
      <c r="T277" s="426"/>
      <c r="U277" s="426"/>
      <c r="V277" s="426"/>
      <c r="W277" s="426"/>
      <c r="X277" s="426"/>
      <c r="Y277" s="426"/>
      <c r="Z277" s="426"/>
    </row>
    <row r="278" spans="1:26">
      <c r="A278" s="420"/>
      <c r="B278" s="420"/>
      <c r="C278" s="422"/>
      <c r="D278" s="420"/>
      <c r="E278" s="420"/>
      <c r="F278" s="420"/>
      <c r="G278" s="420"/>
      <c r="H278" s="420"/>
      <c r="I278" s="420"/>
      <c r="J278" s="420"/>
      <c r="K278" s="420"/>
      <c r="L278" s="421"/>
      <c r="M278" s="420"/>
      <c r="N278" s="422"/>
      <c r="O278" s="420"/>
      <c r="P278" s="420"/>
      <c r="Q278" s="420"/>
      <c r="R278" s="420"/>
      <c r="S278" s="420"/>
      <c r="T278" s="420"/>
      <c r="U278" s="420"/>
      <c r="V278" s="420"/>
      <c r="W278" s="420"/>
      <c r="X278" s="420"/>
      <c r="Y278" s="420"/>
      <c r="Z278" s="420"/>
    </row>
    <row r="279" spans="1:26">
      <c r="A279" s="426"/>
      <c r="B279" s="426"/>
      <c r="C279" s="428"/>
      <c r="D279" s="426"/>
      <c r="E279" s="426"/>
      <c r="F279" s="426"/>
      <c r="G279" s="426"/>
      <c r="H279" s="426"/>
      <c r="I279" s="426"/>
      <c r="J279" s="426"/>
      <c r="K279" s="426"/>
      <c r="L279" s="427"/>
      <c r="M279" s="426"/>
      <c r="N279" s="428"/>
      <c r="O279" s="426"/>
      <c r="P279" s="426"/>
      <c r="Q279" s="426"/>
      <c r="R279" s="426"/>
      <c r="S279" s="426"/>
      <c r="T279" s="426"/>
      <c r="U279" s="426"/>
      <c r="V279" s="426"/>
      <c r="W279" s="426"/>
      <c r="X279" s="426"/>
      <c r="Y279" s="426"/>
      <c r="Z279" s="426"/>
    </row>
    <row r="280" spans="1:26">
      <c r="A280" s="420"/>
      <c r="B280" s="420"/>
      <c r="C280" s="422"/>
      <c r="D280" s="420"/>
      <c r="E280" s="420"/>
      <c r="F280" s="420"/>
      <c r="G280" s="420"/>
      <c r="H280" s="420"/>
      <c r="I280" s="420"/>
      <c r="J280" s="420"/>
      <c r="K280" s="420"/>
      <c r="L280" s="421"/>
      <c r="M280" s="420"/>
      <c r="N280" s="422"/>
      <c r="O280" s="420"/>
      <c r="P280" s="420"/>
      <c r="Q280" s="420"/>
      <c r="R280" s="420"/>
      <c r="S280" s="420"/>
      <c r="T280" s="420"/>
      <c r="U280" s="420"/>
      <c r="V280" s="420"/>
      <c r="W280" s="420"/>
      <c r="X280" s="420"/>
      <c r="Y280" s="420"/>
      <c r="Z280" s="420"/>
    </row>
    <row r="281" spans="1:26">
      <c r="A281" s="426"/>
      <c r="B281" s="426"/>
      <c r="C281" s="428"/>
      <c r="D281" s="426"/>
      <c r="E281" s="426"/>
      <c r="F281" s="426"/>
      <c r="G281" s="426"/>
      <c r="H281" s="426"/>
      <c r="I281" s="426"/>
      <c r="J281" s="426"/>
      <c r="K281" s="426"/>
      <c r="L281" s="427"/>
      <c r="M281" s="426"/>
      <c r="N281" s="428"/>
      <c r="O281" s="426"/>
      <c r="P281" s="426"/>
      <c r="Q281" s="426"/>
      <c r="R281" s="426"/>
      <c r="S281" s="426"/>
      <c r="T281" s="426"/>
      <c r="U281" s="426"/>
      <c r="V281" s="426"/>
      <c r="W281" s="426"/>
      <c r="X281" s="426"/>
      <c r="Y281" s="426"/>
      <c r="Z281" s="426"/>
    </row>
    <row r="282" spans="1:26">
      <c r="A282" s="420"/>
      <c r="B282" s="420"/>
      <c r="C282" s="422"/>
      <c r="D282" s="420"/>
      <c r="E282" s="420"/>
      <c r="F282" s="420"/>
      <c r="G282" s="420"/>
      <c r="H282" s="420"/>
      <c r="I282" s="420"/>
      <c r="J282" s="420"/>
      <c r="K282" s="420"/>
      <c r="L282" s="421"/>
      <c r="M282" s="420"/>
      <c r="N282" s="422"/>
      <c r="O282" s="420"/>
      <c r="P282" s="420"/>
      <c r="Q282" s="420"/>
      <c r="R282" s="420"/>
      <c r="S282" s="420"/>
      <c r="T282" s="420"/>
      <c r="U282" s="420"/>
      <c r="V282" s="420"/>
      <c r="W282" s="420"/>
      <c r="X282" s="420"/>
      <c r="Y282" s="420"/>
      <c r="Z282" s="420"/>
    </row>
    <row r="283" spans="1:26">
      <c r="A283" s="426"/>
      <c r="B283" s="426"/>
      <c r="C283" s="428"/>
      <c r="D283" s="426"/>
      <c r="E283" s="426"/>
      <c r="F283" s="426"/>
      <c r="G283" s="426"/>
      <c r="H283" s="426"/>
      <c r="I283" s="426"/>
      <c r="J283" s="426"/>
      <c r="K283" s="426"/>
      <c r="L283" s="427"/>
      <c r="M283" s="426"/>
      <c r="N283" s="428"/>
      <c r="O283" s="426"/>
      <c r="P283" s="426"/>
      <c r="Q283" s="426"/>
      <c r="R283" s="426"/>
      <c r="S283" s="426"/>
      <c r="T283" s="426"/>
      <c r="U283" s="426"/>
      <c r="V283" s="426"/>
      <c r="W283" s="426"/>
      <c r="X283" s="426"/>
      <c r="Y283" s="426"/>
      <c r="Z283" s="426"/>
    </row>
    <row r="284" spans="1:26">
      <c r="A284" s="420"/>
      <c r="B284" s="420"/>
      <c r="C284" s="422"/>
      <c r="D284" s="420"/>
      <c r="E284" s="420"/>
      <c r="F284" s="420"/>
      <c r="G284" s="420"/>
      <c r="H284" s="420"/>
      <c r="I284" s="420"/>
      <c r="J284" s="420"/>
      <c r="K284" s="420"/>
      <c r="L284" s="421"/>
      <c r="M284" s="420"/>
      <c r="N284" s="422"/>
      <c r="O284" s="420"/>
      <c r="P284" s="420"/>
      <c r="Q284" s="420"/>
      <c r="R284" s="420"/>
      <c r="S284" s="420"/>
      <c r="T284" s="420"/>
      <c r="U284" s="420"/>
      <c r="V284" s="420"/>
      <c r="W284" s="420"/>
      <c r="X284" s="420"/>
      <c r="Y284" s="420"/>
      <c r="Z284" s="420"/>
    </row>
    <row r="285" spans="1:26">
      <c r="A285" s="426"/>
      <c r="B285" s="426"/>
      <c r="C285" s="428"/>
      <c r="D285" s="426"/>
      <c r="E285" s="426"/>
      <c r="F285" s="426"/>
      <c r="G285" s="426"/>
      <c r="H285" s="426"/>
      <c r="I285" s="426"/>
      <c r="J285" s="426"/>
      <c r="K285" s="426"/>
      <c r="L285" s="427"/>
      <c r="M285" s="426"/>
      <c r="N285" s="428"/>
      <c r="O285" s="426"/>
      <c r="P285" s="426"/>
      <c r="Q285" s="426"/>
      <c r="R285" s="426"/>
      <c r="S285" s="426"/>
      <c r="T285" s="426"/>
      <c r="U285" s="426"/>
      <c r="V285" s="426"/>
      <c r="W285" s="426"/>
      <c r="X285" s="426"/>
      <c r="Y285" s="426"/>
      <c r="Z285" s="426"/>
    </row>
    <row r="286" spans="1:26">
      <c r="A286" s="420"/>
      <c r="B286" s="420"/>
      <c r="C286" s="422"/>
      <c r="D286" s="420"/>
      <c r="E286" s="420"/>
      <c r="F286" s="420"/>
      <c r="G286" s="420"/>
      <c r="H286" s="420"/>
      <c r="I286" s="420"/>
      <c r="J286" s="420"/>
      <c r="K286" s="420"/>
      <c r="L286" s="421"/>
      <c r="M286" s="420"/>
      <c r="N286" s="422"/>
      <c r="O286" s="420"/>
      <c r="P286" s="420"/>
      <c r="Q286" s="420"/>
      <c r="R286" s="420"/>
      <c r="S286" s="420"/>
      <c r="T286" s="420"/>
      <c r="U286" s="420"/>
      <c r="V286" s="420"/>
      <c r="W286" s="420"/>
      <c r="X286" s="420"/>
      <c r="Y286" s="420"/>
      <c r="Z286" s="420"/>
    </row>
    <row r="287" spans="1:26">
      <c r="A287" s="426"/>
      <c r="B287" s="426"/>
      <c r="C287" s="428"/>
      <c r="D287" s="426"/>
      <c r="E287" s="426"/>
      <c r="F287" s="426"/>
      <c r="G287" s="426"/>
      <c r="H287" s="426"/>
      <c r="I287" s="426"/>
      <c r="J287" s="426"/>
      <c r="K287" s="426"/>
      <c r="L287" s="427"/>
      <c r="M287" s="426"/>
      <c r="N287" s="428"/>
      <c r="O287" s="426"/>
      <c r="P287" s="426"/>
      <c r="Q287" s="426"/>
      <c r="R287" s="426"/>
      <c r="S287" s="426"/>
      <c r="T287" s="426"/>
      <c r="U287" s="426"/>
      <c r="V287" s="426"/>
      <c r="W287" s="426"/>
      <c r="X287" s="426"/>
      <c r="Y287" s="426"/>
      <c r="Z287" s="426"/>
    </row>
    <row r="288" spans="1:26">
      <c r="A288" s="420"/>
      <c r="B288" s="420"/>
      <c r="C288" s="422"/>
      <c r="D288" s="420"/>
      <c r="E288" s="420"/>
      <c r="F288" s="420"/>
      <c r="G288" s="420"/>
      <c r="H288" s="420"/>
      <c r="I288" s="420"/>
      <c r="J288" s="420"/>
      <c r="K288" s="420"/>
      <c r="L288" s="421"/>
      <c r="M288" s="420"/>
      <c r="N288" s="422"/>
      <c r="O288" s="420"/>
      <c r="P288" s="420"/>
      <c r="Q288" s="420"/>
      <c r="R288" s="420"/>
      <c r="S288" s="420"/>
      <c r="T288" s="420"/>
      <c r="U288" s="420"/>
      <c r="V288" s="420"/>
      <c r="W288" s="420"/>
      <c r="X288" s="420"/>
      <c r="Y288" s="420"/>
      <c r="Z288" s="420"/>
    </row>
    <row r="289" spans="1:26">
      <c r="A289" s="426"/>
      <c r="B289" s="426"/>
      <c r="C289" s="428"/>
      <c r="D289" s="426"/>
      <c r="E289" s="426"/>
      <c r="F289" s="426"/>
      <c r="G289" s="426"/>
      <c r="H289" s="426"/>
      <c r="I289" s="426"/>
      <c r="J289" s="426"/>
      <c r="K289" s="426"/>
      <c r="L289" s="427"/>
      <c r="M289" s="426"/>
      <c r="N289" s="428"/>
      <c r="O289" s="426"/>
      <c r="P289" s="426"/>
      <c r="Q289" s="426"/>
      <c r="R289" s="426"/>
      <c r="S289" s="426"/>
      <c r="T289" s="426"/>
      <c r="U289" s="426"/>
      <c r="V289" s="426"/>
      <c r="W289" s="426"/>
      <c r="X289" s="426"/>
      <c r="Y289" s="426"/>
      <c r="Z289" s="426"/>
    </row>
    <row r="290" spans="1:26">
      <c r="A290" s="420"/>
      <c r="B290" s="420"/>
      <c r="C290" s="422"/>
      <c r="D290" s="420"/>
      <c r="E290" s="420"/>
      <c r="F290" s="420"/>
      <c r="G290" s="420"/>
      <c r="H290" s="420"/>
      <c r="I290" s="420"/>
      <c r="J290" s="420"/>
      <c r="K290" s="420"/>
      <c r="L290" s="421"/>
      <c r="M290" s="420"/>
      <c r="N290" s="422"/>
      <c r="O290" s="420"/>
      <c r="P290" s="420"/>
      <c r="Q290" s="420"/>
      <c r="R290" s="420"/>
      <c r="S290" s="420"/>
      <c r="T290" s="420"/>
      <c r="U290" s="420"/>
      <c r="V290" s="420"/>
      <c r="W290" s="420"/>
      <c r="X290" s="420"/>
      <c r="Y290" s="420"/>
      <c r="Z290" s="420"/>
    </row>
    <row r="291" spans="1:26">
      <c r="A291" s="426"/>
      <c r="B291" s="426"/>
      <c r="C291" s="428"/>
      <c r="D291" s="426"/>
      <c r="E291" s="426"/>
      <c r="F291" s="426"/>
      <c r="G291" s="426"/>
      <c r="H291" s="426"/>
      <c r="I291" s="426"/>
      <c r="J291" s="426"/>
      <c r="K291" s="426"/>
      <c r="L291" s="427"/>
      <c r="M291" s="426"/>
      <c r="N291" s="428"/>
      <c r="O291" s="426"/>
      <c r="P291" s="426"/>
      <c r="Q291" s="426"/>
      <c r="R291" s="426"/>
      <c r="S291" s="426"/>
      <c r="T291" s="426"/>
      <c r="U291" s="426"/>
      <c r="V291" s="426"/>
      <c r="W291" s="426"/>
      <c r="X291" s="426"/>
      <c r="Y291" s="426"/>
      <c r="Z291" s="426"/>
    </row>
    <row r="292" spans="1:26">
      <c r="A292" s="420"/>
      <c r="B292" s="420"/>
      <c r="C292" s="422"/>
      <c r="D292" s="420"/>
      <c r="E292" s="420"/>
      <c r="F292" s="420"/>
      <c r="G292" s="420"/>
      <c r="H292" s="420"/>
      <c r="I292" s="420"/>
      <c r="J292" s="420"/>
      <c r="K292" s="420"/>
      <c r="L292" s="421"/>
      <c r="M292" s="420"/>
      <c r="N292" s="422"/>
      <c r="O292" s="420"/>
      <c r="P292" s="420"/>
      <c r="Q292" s="420"/>
      <c r="R292" s="420"/>
      <c r="S292" s="420"/>
      <c r="T292" s="420"/>
      <c r="U292" s="420"/>
      <c r="V292" s="420"/>
      <c r="W292" s="420"/>
      <c r="X292" s="420"/>
      <c r="Y292" s="420"/>
      <c r="Z292" s="420"/>
    </row>
    <row r="293" spans="1:26">
      <c r="A293" s="426"/>
      <c r="B293" s="426"/>
      <c r="C293" s="428"/>
      <c r="D293" s="426"/>
      <c r="E293" s="426"/>
      <c r="F293" s="426"/>
      <c r="G293" s="426"/>
      <c r="H293" s="426"/>
      <c r="I293" s="426"/>
      <c r="J293" s="426"/>
      <c r="K293" s="426"/>
      <c r="L293" s="427"/>
      <c r="M293" s="426"/>
      <c r="N293" s="428"/>
      <c r="O293" s="426"/>
      <c r="P293" s="426"/>
      <c r="Q293" s="426"/>
      <c r="R293" s="426"/>
      <c r="S293" s="426"/>
      <c r="T293" s="426"/>
      <c r="U293" s="426"/>
      <c r="V293" s="426"/>
      <c r="W293" s="426"/>
      <c r="X293" s="426"/>
      <c r="Y293" s="426"/>
      <c r="Z293" s="426"/>
    </row>
    <row r="294" spans="1:26">
      <c r="A294" s="420"/>
      <c r="B294" s="420"/>
      <c r="C294" s="422"/>
      <c r="D294" s="420"/>
      <c r="E294" s="420"/>
      <c r="F294" s="420"/>
      <c r="G294" s="420"/>
      <c r="H294" s="420"/>
      <c r="I294" s="420"/>
      <c r="J294" s="420"/>
      <c r="K294" s="420"/>
      <c r="L294" s="421"/>
      <c r="M294" s="420"/>
      <c r="N294" s="422"/>
      <c r="O294" s="420"/>
      <c r="P294" s="420"/>
      <c r="Q294" s="420"/>
      <c r="R294" s="420"/>
      <c r="S294" s="420"/>
      <c r="T294" s="420"/>
      <c r="U294" s="420"/>
      <c r="V294" s="420"/>
      <c r="W294" s="420"/>
      <c r="X294" s="420"/>
      <c r="Y294" s="420"/>
      <c r="Z294" s="420"/>
    </row>
    <row r="295" spans="1:26">
      <c r="A295" s="426"/>
      <c r="B295" s="426"/>
      <c r="C295" s="428"/>
      <c r="D295" s="426"/>
      <c r="E295" s="426"/>
      <c r="F295" s="426"/>
      <c r="G295" s="426"/>
      <c r="H295" s="426"/>
      <c r="I295" s="426"/>
      <c r="J295" s="426"/>
      <c r="K295" s="426"/>
      <c r="L295" s="427"/>
      <c r="M295" s="426"/>
      <c r="N295" s="428"/>
      <c r="O295" s="426"/>
      <c r="P295" s="426"/>
      <c r="Q295" s="426"/>
      <c r="R295" s="426"/>
      <c r="S295" s="426"/>
      <c r="T295" s="426"/>
      <c r="U295" s="426"/>
      <c r="V295" s="426"/>
      <c r="W295" s="426"/>
      <c r="X295" s="426"/>
      <c r="Y295" s="426"/>
      <c r="Z295" s="426"/>
    </row>
    <row r="296" spans="1:26">
      <c r="A296" s="420"/>
      <c r="B296" s="420"/>
      <c r="C296" s="422"/>
      <c r="D296" s="420"/>
      <c r="E296" s="420"/>
      <c r="F296" s="420"/>
      <c r="G296" s="420"/>
      <c r="H296" s="420"/>
      <c r="I296" s="420"/>
      <c r="J296" s="420"/>
      <c r="K296" s="420"/>
      <c r="L296" s="421"/>
      <c r="M296" s="420"/>
      <c r="N296" s="422"/>
      <c r="O296" s="420"/>
      <c r="P296" s="420"/>
      <c r="Q296" s="420"/>
      <c r="R296" s="420"/>
      <c r="S296" s="420"/>
      <c r="T296" s="420"/>
      <c r="U296" s="420"/>
      <c r="V296" s="420"/>
      <c r="W296" s="420"/>
      <c r="X296" s="420"/>
      <c r="Y296" s="420"/>
      <c r="Z296" s="420"/>
    </row>
    <row r="297" spans="1:26">
      <c r="A297" s="426"/>
      <c r="B297" s="426"/>
      <c r="C297" s="428"/>
      <c r="D297" s="426"/>
      <c r="E297" s="426"/>
      <c r="F297" s="426"/>
      <c r="G297" s="426"/>
      <c r="H297" s="426"/>
      <c r="I297" s="426"/>
      <c r="J297" s="426"/>
      <c r="K297" s="426"/>
      <c r="L297" s="427"/>
      <c r="M297" s="426"/>
      <c r="N297" s="428"/>
      <c r="O297" s="426"/>
      <c r="P297" s="426"/>
      <c r="Q297" s="426"/>
      <c r="R297" s="426"/>
      <c r="S297" s="426"/>
      <c r="T297" s="426"/>
      <c r="U297" s="426"/>
      <c r="V297" s="426"/>
      <c r="W297" s="426"/>
      <c r="X297" s="426"/>
      <c r="Y297" s="426"/>
      <c r="Z297" s="426"/>
    </row>
    <row r="298" spans="1:26">
      <c r="A298" s="420"/>
      <c r="B298" s="420"/>
      <c r="C298" s="422"/>
      <c r="D298" s="420"/>
      <c r="E298" s="420"/>
      <c r="F298" s="420"/>
      <c r="G298" s="420"/>
      <c r="H298" s="420"/>
      <c r="I298" s="420"/>
      <c r="J298" s="420"/>
      <c r="K298" s="420"/>
      <c r="L298" s="421"/>
      <c r="M298" s="420"/>
      <c r="N298" s="422"/>
      <c r="O298" s="420"/>
      <c r="P298" s="420"/>
      <c r="Q298" s="420"/>
      <c r="R298" s="420"/>
      <c r="S298" s="420"/>
      <c r="T298" s="420"/>
      <c r="U298" s="420"/>
      <c r="V298" s="420"/>
      <c r="W298" s="420"/>
      <c r="X298" s="420"/>
      <c r="Y298" s="420"/>
      <c r="Z298" s="420"/>
    </row>
    <row r="299" spans="1:26">
      <c r="A299" s="426"/>
      <c r="B299" s="426"/>
      <c r="C299" s="428"/>
      <c r="D299" s="426"/>
      <c r="E299" s="426"/>
      <c r="F299" s="426"/>
      <c r="G299" s="426"/>
      <c r="H299" s="426"/>
      <c r="I299" s="426"/>
      <c r="J299" s="426"/>
      <c r="K299" s="426"/>
      <c r="L299" s="427"/>
      <c r="M299" s="426"/>
      <c r="N299" s="428"/>
      <c r="O299" s="426"/>
      <c r="P299" s="426"/>
      <c r="Q299" s="426"/>
      <c r="R299" s="426"/>
      <c r="S299" s="426"/>
      <c r="T299" s="426"/>
      <c r="U299" s="426"/>
      <c r="V299" s="426"/>
      <c r="W299" s="426"/>
      <c r="X299" s="426"/>
      <c r="Y299" s="426"/>
      <c r="Z299" s="426"/>
    </row>
    <row r="300" spans="1:26">
      <c r="A300" s="420"/>
      <c r="B300" s="420"/>
      <c r="C300" s="422"/>
      <c r="D300" s="420"/>
      <c r="E300" s="420"/>
      <c r="F300" s="420"/>
      <c r="G300" s="420"/>
      <c r="H300" s="420"/>
      <c r="I300" s="420"/>
      <c r="J300" s="420"/>
      <c r="K300" s="420"/>
      <c r="L300" s="421"/>
      <c r="M300" s="420"/>
      <c r="N300" s="422"/>
      <c r="O300" s="420"/>
      <c r="P300" s="420"/>
      <c r="Q300" s="420"/>
      <c r="R300" s="420"/>
      <c r="S300" s="420"/>
      <c r="T300" s="420"/>
      <c r="U300" s="420"/>
      <c r="V300" s="420"/>
      <c r="W300" s="420"/>
      <c r="X300" s="420"/>
      <c r="Y300" s="420"/>
      <c r="Z300" s="420"/>
    </row>
    <row r="301" spans="1:26">
      <c r="A301" s="426"/>
      <c r="B301" s="426"/>
      <c r="C301" s="428"/>
      <c r="D301" s="426"/>
      <c r="E301" s="426"/>
      <c r="F301" s="426"/>
      <c r="G301" s="426"/>
      <c r="H301" s="426"/>
      <c r="I301" s="426"/>
      <c r="J301" s="426"/>
      <c r="K301" s="426"/>
      <c r="L301" s="427"/>
      <c r="M301" s="426"/>
      <c r="N301" s="428"/>
      <c r="O301" s="426"/>
      <c r="P301" s="426"/>
      <c r="Q301" s="426"/>
      <c r="R301" s="426"/>
      <c r="S301" s="426"/>
      <c r="T301" s="426"/>
      <c r="U301" s="426"/>
      <c r="V301" s="426"/>
      <c r="W301" s="426"/>
      <c r="X301" s="426"/>
      <c r="Y301" s="426"/>
      <c r="Z301" s="426"/>
    </row>
    <row r="302" spans="1:26">
      <c r="A302" s="420"/>
      <c r="B302" s="420"/>
      <c r="C302" s="422"/>
      <c r="D302" s="420"/>
      <c r="E302" s="420"/>
      <c r="F302" s="420"/>
      <c r="G302" s="420"/>
      <c r="H302" s="420"/>
      <c r="I302" s="420"/>
      <c r="J302" s="420"/>
      <c r="K302" s="420"/>
      <c r="L302" s="421"/>
      <c r="M302" s="420"/>
      <c r="N302" s="422"/>
      <c r="O302" s="420"/>
      <c r="P302" s="420"/>
      <c r="Q302" s="420"/>
      <c r="R302" s="420"/>
      <c r="S302" s="420"/>
      <c r="T302" s="420"/>
      <c r="U302" s="420"/>
      <c r="V302" s="420"/>
      <c r="W302" s="420"/>
      <c r="X302" s="420"/>
      <c r="Y302" s="420"/>
      <c r="Z302" s="420"/>
    </row>
    <row r="303" spans="1:26">
      <c r="A303" s="426"/>
      <c r="B303" s="426"/>
      <c r="C303" s="428"/>
      <c r="D303" s="426"/>
      <c r="E303" s="426"/>
      <c r="F303" s="426"/>
      <c r="G303" s="426"/>
      <c r="H303" s="426"/>
      <c r="I303" s="426"/>
      <c r="J303" s="426"/>
      <c r="K303" s="426"/>
      <c r="L303" s="427"/>
      <c r="M303" s="426"/>
      <c r="N303" s="428"/>
      <c r="O303" s="426"/>
      <c r="P303" s="426"/>
      <c r="Q303" s="426"/>
      <c r="R303" s="426"/>
      <c r="S303" s="426"/>
      <c r="T303" s="426"/>
      <c r="U303" s="426"/>
      <c r="V303" s="426"/>
      <c r="W303" s="426"/>
      <c r="X303" s="426"/>
      <c r="Y303" s="426"/>
      <c r="Z303" s="426"/>
    </row>
    <row r="304" spans="1:26">
      <c r="A304" s="420"/>
      <c r="B304" s="420"/>
      <c r="C304" s="422"/>
      <c r="D304" s="420"/>
      <c r="E304" s="420"/>
      <c r="F304" s="420"/>
      <c r="G304" s="420"/>
      <c r="H304" s="420"/>
      <c r="I304" s="420"/>
      <c r="J304" s="420"/>
      <c r="K304" s="420"/>
      <c r="L304" s="421"/>
      <c r="M304" s="420"/>
      <c r="N304" s="422"/>
      <c r="O304" s="420"/>
      <c r="P304" s="420"/>
      <c r="Q304" s="420"/>
      <c r="R304" s="420"/>
      <c r="S304" s="420"/>
      <c r="T304" s="420"/>
      <c r="U304" s="420"/>
      <c r="V304" s="420"/>
      <c r="W304" s="420"/>
      <c r="X304" s="420"/>
      <c r="Y304" s="420"/>
      <c r="Z304" s="420"/>
    </row>
    <row r="305" spans="1:26">
      <c r="A305" s="426"/>
      <c r="B305" s="426"/>
      <c r="C305" s="428"/>
      <c r="D305" s="426"/>
      <c r="E305" s="426"/>
      <c r="F305" s="426"/>
      <c r="G305" s="426"/>
      <c r="H305" s="426"/>
      <c r="I305" s="426"/>
      <c r="J305" s="426"/>
      <c r="K305" s="426"/>
      <c r="L305" s="427"/>
      <c r="M305" s="426"/>
      <c r="N305" s="428"/>
      <c r="O305" s="426"/>
      <c r="P305" s="426"/>
      <c r="Q305" s="426"/>
      <c r="R305" s="426"/>
      <c r="S305" s="426"/>
      <c r="T305" s="426"/>
      <c r="U305" s="426"/>
      <c r="V305" s="426"/>
      <c r="W305" s="426"/>
      <c r="X305" s="426"/>
      <c r="Y305" s="426"/>
      <c r="Z305" s="426"/>
    </row>
    <row r="306" spans="1:26">
      <c r="A306" s="420"/>
      <c r="B306" s="420"/>
      <c r="C306" s="422"/>
      <c r="D306" s="420"/>
      <c r="E306" s="420"/>
      <c r="F306" s="420"/>
      <c r="G306" s="420"/>
      <c r="H306" s="420"/>
      <c r="I306" s="420"/>
      <c r="J306" s="420"/>
      <c r="K306" s="420"/>
      <c r="L306" s="421"/>
      <c r="M306" s="420"/>
      <c r="N306" s="422"/>
      <c r="O306" s="420"/>
      <c r="P306" s="420"/>
      <c r="Q306" s="420"/>
      <c r="R306" s="420"/>
      <c r="S306" s="420"/>
      <c r="T306" s="420"/>
      <c r="U306" s="420"/>
      <c r="V306" s="420"/>
      <c r="W306" s="420"/>
      <c r="X306" s="420"/>
      <c r="Y306" s="420"/>
      <c r="Z306" s="420"/>
    </row>
    <row r="307" spans="1:26">
      <c r="A307" s="426"/>
      <c r="B307" s="426"/>
      <c r="C307" s="428"/>
      <c r="D307" s="426"/>
      <c r="E307" s="426"/>
      <c r="F307" s="426"/>
      <c r="G307" s="426"/>
      <c r="H307" s="426"/>
      <c r="I307" s="426"/>
      <c r="J307" s="426"/>
      <c r="K307" s="426"/>
      <c r="L307" s="427"/>
      <c r="M307" s="426"/>
      <c r="N307" s="428"/>
      <c r="O307" s="426"/>
      <c r="P307" s="426"/>
      <c r="Q307" s="426"/>
      <c r="R307" s="426"/>
      <c r="S307" s="426"/>
      <c r="T307" s="426"/>
      <c r="U307" s="426"/>
      <c r="V307" s="426"/>
      <c r="W307" s="426"/>
      <c r="X307" s="426"/>
      <c r="Y307" s="426"/>
      <c r="Z307" s="426"/>
    </row>
    <row r="308" spans="1:26">
      <c r="A308" s="420"/>
      <c r="B308" s="420"/>
      <c r="C308" s="422"/>
      <c r="D308" s="420"/>
      <c r="E308" s="420"/>
      <c r="F308" s="420"/>
      <c r="G308" s="420"/>
      <c r="H308" s="420"/>
      <c r="I308" s="420"/>
      <c r="J308" s="420"/>
      <c r="K308" s="420"/>
      <c r="L308" s="421"/>
      <c r="M308" s="420"/>
      <c r="N308" s="422"/>
      <c r="O308" s="420"/>
      <c r="P308" s="420"/>
      <c r="Q308" s="420"/>
      <c r="R308" s="420"/>
      <c r="S308" s="420"/>
      <c r="T308" s="420"/>
      <c r="U308" s="420"/>
      <c r="V308" s="420"/>
      <c r="W308" s="420"/>
      <c r="X308" s="420"/>
      <c r="Y308" s="420"/>
      <c r="Z308" s="420"/>
    </row>
    <row r="309" spans="1:26">
      <c r="A309" s="426"/>
      <c r="B309" s="426"/>
      <c r="C309" s="428"/>
      <c r="D309" s="426"/>
      <c r="E309" s="426"/>
      <c r="F309" s="426"/>
      <c r="G309" s="426"/>
      <c r="H309" s="426"/>
      <c r="I309" s="426"/>
      <c r="J309" s="426"/>
      <c r="K309" s="426"/>
      <c r="L309" s="427"/>
      <c r="M309" s="426"/>
      <c r="N309" s="428"/>
      <c r="O309" s="426"/>
      <c r="P309" s="426"/>
      <c r="Q309" s="426"/>
      <c r="R309" s="426"/>
      <c r="S309" s="426"/>
      <c r="T309" s="426"/>
      <c r="U309" s="426"/>
      <c r="V309" s="426"/>
      <c r="W309" s="426"/>
      <c r="X309" s="426"/>
      <c r="Y309" s="426"/>
      <c r="Z309" s="426"/>
    </row>
    <row r="310" spans="1:26">
      <c r="A310" s="420"/>
      <c r="B310" s="420"/>
      <c r="C310" s="422"/>
      <c r="D310" s="420"/>
      <c r="E310" s="420"/>
      <c r="F310" s="420"/>
      <c r="G310" s="420"/>
      <c r="H310" s="420"/>
      <c r="I310" s="420"/>
      <c r="J310" s="420"/>
      <c r="K310" s="420"/>
      <c r="L310" s="421"/>
      <c r="M310" s="420"/>
      <c r="N310" s="422"/>
      <c r="O310" s="420"/>
      <c r="P310" s="420"/>
      <c r="Q310" s="420"/>
      <c r="R310" s="420"/>
      <c r="S310" s="420"/>
      <c r="T310" s="420"/>
      <c r="U310" s="420"/>
      <c r="V310" s="420"/>
      <c r="W310" s="420"/>
      <c r="X310" s="420"/>
      <c r="Y310" s="420"/>
      <c r="Z310" s="420"/>
    </row>
    <row r="311" spans="1:26">
      <c r="A311" s="426"/>
      <c r="B311" s="426"/>
      <c r="C311" s="428"/>
      <c r="D311" s="426"/>
      <c r="E311" s="426"/>
      <c r="F311" s="426"/>
      <c r="G311" s="426"/>
      <c r="H311" s="426"/>
      <c r="I311" s="426"/>
      <c r="J311" s="426"/>
      <c r="K311" s="426"/>
      <c r="L311" s="427"/>
      <c r="M311" s="426"/>
      <c r="N311" s="428"/>
      <c r="O311" s="426"/>
      <c r="P311" s="426"/>
      <c r="Q311" s="426"/>
      <c r="R311" s="426"/>
      <c r="S311" s="426"/>
      <c r="T311" s="426"/>
      <c r="U311" s="426"/>
      <c r="V311" s="426"/>
      <c r="W311" s="426"/>
      <c r="X311" s="426"/>
      <c r="Y311" s="426"/>
      <c r="Z311" s="426"/>
    </row>
    <row r="312" spans="1:26">
      <c r="A312" s="420"/>
      <c r="B312" s="420"/>
      <c r="C312" s="422"/>
      <c r="D312" s="420"/>
      <c r="E312" s="420"/>
      <c r="F312" s="420"/>
      <c r="G312" s="420"/>
      <c r="H312" s="420"/>
      <c r="I312" s="420"/>
      <c r="J312" s="420"/>
      <c r="K312" s="420"/>
      <c r="L312" s="421"/>
      <c r="M312" s="420"/>
      <c r="N312" s="422"/>
      <c r="O312" s="420"/>
      <c r="P312" s="420"/>
      <c r="Q312" s="420"/>
      <c r="R312" s="420"/>
      <c r="S312" s="420"/>
      <c r="T312" s="420"/>
      <c r="U312" s="420"/>
      <c r="V312" s="420"/>
      <c r="W312" s="420"/>
      <c r="X312" s="420"/>
      <c r="Y312" s="420"/>
      <c r="Z312" s="420"/>
    </row>
    <row r="313" spans="1:26">
      <c r="A313" s="426"/>
      <c r="B313" s="426"/>
      <c r="C313" s="428"/>
      <c r="D313" s="426"/>
      <c r="E313" s="426"/>
      <c r="F313" s="426"/>
      <c r="G313" s="426"/>
      <c r="H313" s="426"/>
      <c r="I313" s="426"/>
      <c r="J313" s="426"/>
      <c r="K313" s="426"/>
      <c r="L313" s="427"/>
      <c r="M313" s="426"/>
      <c r="N313" s="428"/>
      <c r="O313" s="426"/>
      <c r="P313" s="426"/>
      <c r="Q313" s="426"/>
      <c r="R313" s="426"/>
      <c r="S313" s="426"/>
      <c r="T313" s="426"/>
      <c r="U313" s="426"/>
      <c r="V313" s="426"/>
      <c r="W313" s="426"/>
      <c r="X313" s="426"/>
      <c r="Y313" s="426"/>
      <c r="Z313" s="426"/>
    </row>
    <row r="314" spans="1:26">
      <c r="A314" s="420"/>
      <c r="B314" s="420"/>
      <c r="C314" s="422"/>
      <c r="D314" s="420"/>
      <c r="E314" s="420"/>
      <c r="F314" s="420"/>
      <c r="G314" s="420"/>
      <c r="H314" s="420"/>
      <c r="I314" s="420"/>
      <c r="J314" s="420"/>
      <c r="K314" s="420"/>
      <c r="L314" s="421"/>
      <c r="M314" s="420"/>
      <c r="N314" s="422"/>
      <c r="O314" s="420"/>
      <c r="P314" s="420"/>
      <c r="Q314" s="420"/>
      <c r="R314" s="420"/>
      <c r="S314" s="420"/>
      <c r="T314" s="420"/>
      <c r="U314" s="420"/>
      <c r="V314" s="420"/>
      <c r="W314" s="420"/>
      <c r="X314" s="420"/>
      <c r="Y314" s="420"/>
      <c r="Z314" s="420"/>
    </row>
    <row r="315" spans="1:26">
      <c r="A315" s="426"/>
      <c r="B315" s="426"/>
      <c r="C315" s="428"/>
      <c r="D315" s="426"/>
      <c r="E315" s="426"/>
      <c r="F315" s="426"/>
      <c r="G315" s="426"/>
      <c r="H315" s="426"/>
      <c r="I315" s="426"/>
      <c r="J315" s="426"/>
      <c r="K315" s="426"/>
      <c r="L315" s="427"/>
      <c r="M315" s="426"/>
      <c r="N315" s="428"/>
      <c r="O315" s="426"/>
      <c r="P315" s="426"/>
      <c r="Q315" s="426"/>
      <c r="R315" s="426"/>
      <c r="S315" s="426"/>
      <c r="T315" s="426"/>
      <c r="U315" s="426"/>
      <c r="V315" s="426"/>
      <c r="W315" s="426"/>
      <c r="X315" s="426"/>
      <c r="Y315" s="426"/>
      <c r="Z315" s="426"/>
    </row>
    <row r="316" spans="1:26">
      <c r="A316" s="420"/>
      <c r="B316" s="420"/>
      <c r="C316" s="422"/>
      <c r="D316" s="420"/>
      <c r="E316" s="420"/>
      <c r="F316" s="420"/>
      <c r="G316" s="420"/>
      <c r="H316" s="420"/>
      <c r="I316" s="420"/>
      <c r="J316" s="420"/>
      <c r="K316" s="420"/>
      <c r="L316" s="421"/>
      <c r="M316" s="420"/>
      <c r="N316" s="422"/>
      <c r="O316" s="420"/>
      <c r="P316" s="420"/>
      <c r="Q316" s="420"/>
      <c r="R316" s="420"/>
      <c r="S316" s="420"/>
      <c r="T316" s="420"/>
      <c r="U316" s="420"/>
      <c r="V316" s="420"/>
      <c r="W316" s="420"/>
      <c r="X316" s="420"/>
      <c r="Y316" s="420"/>
      <c r="Z316" s="420"/>
    </row>
    <row r="317" spans="1:26">
      <c r="A317" s="426"/>
      <c r="B317" s="426"/>
      <c r="C317" s="428"/>
      <c r="D317" s="426"/>
      <c r="E317" s="426"/>
      <c r="F317" s="426"/>
      <c r="G317" s="426"/>
      <c r="H317" s="426"/>
      <c r="I317" s="426"/>
      <c r="J317" s="426"/>
      <c r="K317" s="426"/>
      <c r="L317" s="427"/>
      <c r="M317" s="426"/>
      <c r="N317" s="428"/>
      <c r="O317" s="426"/>
      <c r="P317" s="426"/>
      <c r="Q317" s="426"/>
      <c r="R317" s="426"/>
      <c r="S317" s="426"/>
      <c r="T317" s="426"/>
      <c r="U317" s="426"/>
      <c r="V317" s="426"/>
      <c r="W317" s="426"/>
      <c r="X317" s="426"/>
      <c r="Y317" s="426"/>
      <c r="Z317" s="426"/>
    </row>
    <row r="318" spans="1:26">
      <c r="A318" s="420"/>
      <c r="B318" s="420"/>
      <c r="C318" s="422"/>
      <c r="D318" s="420"/>
      <c r="E318" s="420"/>
      <c r="F318" s="420"/>
      <c r="G318" s="420"/>
      <c r="H318" s="420"/>
      <c r="I318" s="420"/>
      <c r="J318" s="420"/>
      <c r="K318" s="420"/>
      <c r="L318" s="421"/>
      <c r="M318" s="420"/>
      <c r="N318" s="422"/>
      <c r="O318" s="420"/>
      <c r="P318" s="420"/>
      <c r="Q318" s="420"/>
      <c r="R318" s="420"/>
      <c r="S318" s="420"/>
      <c r="T318" s="420"/>
      <c r="U318" s="420"/>
      <c r="V318" s="420"/>
      <c r="W318" s="420"/>
      <c r="X318" s="420"/>
      <c r="Y318" s="420"/>
      <c r="Z318" s="420"/>
    </row>
    <row r="319" spans="1:26">
      <c r="A319" s="426"/>
      <c r="B319" s="426"/>
      <c r="C319" s="428"/>
      <c r="D319" s="426"/>
      <c r="E319" s="426"/>
      <c r="F319" s="426"/>
      <c r="G319" s="426"/>
      <c r="H319" s="426"/>
      <c r="I319" s="426"/>
      <c r="J319" s="426"/>
      <c r="K319" s="426"/>
      <c r="L319" s="427"/>
      <c r="M319" s="426"/>
      <c r="N319" s="428"/>
      <c r="O319" s="426"/>
      <c r="P319" s="426"/>
      <c r="Q319" s="426"/>
      <c r="R319" s="426"/>
      <c r="S319" s="426"/>
      <c r="T319" s="426"/>
      <c r="U319" s="426"/>
      <c r="V319" s="426"/>
      <c r="W319" s="426"/>
      <c r="X319" s="426"/>
      <c r="Y319" s="426"/>
      <c r="Z319" s="426"/>
    </row>
    <row r="320" spans="1:26">
      <c r="A320" s="420"/>
      <c r="B320" s="420"/>
      <c r="C320" s="422"/>
      <c r="D320" s="420"/>
      <c r="E320" s="420"/>
      <c r="F320" s="420"/>
      <c r="G320" s="420"/>
      <c r="H320" s="420"/>
      <c r="I320" s="420"/>
      <c r="J320" s="420"/>
      <c r="K320" s="420"/>
      <c r="L320" s="421"/>
      <c r="M320" s="420"/>
      <c r="N320" s="422"/>
      <c r="O320" s="420"/>
      <c r="P320" s="420"/>
      <c r="Q320" s="420"/>
      <c r="R320" s="420"/>
      <c r="S320" s="420"/>
      <c r="T320" s="420"/>
      <c r="U320" s="420"/>
      <c r="V320" s="420"/>
      <c r="W320" s="420"/>
      <c r="X320" s="420"/>
      <c r="Y320" s="420"/>
      <c r="Z320" s="420"/>
    </row>
    <row r="321" spans="1:26">
      <c r="A321" s="426"/>
      <c r="B321" s="426"/>
      <c r="C321" s="428"/>
      <c r="D321" s="426"/>
      <c r="E321" s="426"/>
      <c r="F321" s="426"/>
      <c r="G321" s="426"/>
      <c r="H321" s="426"/>
      <c r="I321" s="426"/>
      <c r="J321" s="426"/>
      <c r="K321" s="426"/>
      <c r="L321" s="427"/>
      <c r="M321" s="426"/>
      <c r="N321" s="428"/>
      <c r="O321" s="426"/>
      <c r="P321" s="426"/>
      <c r="Q321" s="426"/>
      <c r="R321" s="426"/>
      <c r="S321" s="426"/>
      <c r="T321" s="426"/>
      <c r="U321" s="426"/>
      <c r="V321" s="426"/>
      <c r="W321" s="426"/>
      <c r="X321" s="426"/>
      <c r="Y321" s="426"/>
      <c r="Z321" s="426"/>
    </row>
    <row r="322" spans="1:26">
      <c r="A322" s="420"/>
      <c r="B322" s="420"/>
      <c r="C322" s="422"/>
      <c r="D322" s="420"/>
      <c r="E322" s="420"/>
      <c r="F322" s="420"/>
      <c r="G322" s="420"/>
      <c r="H322" s="420"/>
      <c r="I322" s="420"/>
      <c r="J322" s="420"/>
      <c r="K322" s="420"/>
      <c r="L322" s="421"/>
      <c r="M322" s="420"/>
      <c r="N322" s="422"/>
      <c r="O322" s="420"/>
      <c r="P322" s="420"/>
      <c r="Q322" s="420"/>
      <c r="R322" s="420"/>
      <c r="S322" s="420"/>
      <c r="T322" s="420"/>
      <c r="U322" s="420"/>
      <c r="V322" s="420"/>
      <c r="W322" s="420"/>
      <c r="X322" s="420"/>
      <c r="Y322" s="420"/>
      <c r="Z322" s="420"/>
    </row>
    <row r="323" spans="1:26">
      <c r="A323" s="426"/>
      <c r="B323" s="426"/>
      <c r="C323" s="428"/>
      <c r="D323" s="426"/>
      <c r="E323" s="426"/>
      <c r="F323" s="426"/>
      <c r="G323" s="426"/>
      <c r="H323" s="426"/>
      <c r="I323" s="426"/>
      <c r="J323" s="426"/>
      <c r="K323" s="426"/>
      <c r="L323" s="427"/>
      <c r="M323" s="426"/>
      <c r="N323" s="428"/>
      <c r="O323" s="426"/>
      <c r="P323" s="426"/>
      <c r="Q323" s="426"/>
      <c r="R323" s="426"/>
      <c r="S323" s="426"/>
      <c r="T323" s="426"/>
      <c r="U323" s="426"/>
      <c r="V323" s="426"/>
      <c r="W323" s="426"/>
      <c r="X323" s="426"/>
      <c r="Y323" s="426"/>
      <c r="Z323" s="426"/>
    </row>
    <row r="324" spans="1:26">
      <c r="A324" s="420"/>
      <c r="B324" s="420"/>
      <c r="C324" s="422"/>
      <c r="D324" s="420"/>
      <c r="E324" s="420"/>
      <c r="F324" s="420"/>
      <c r="G324" s="420"/>
      <c r="H324" s="420"/>
      <c r="I324" s="420"/>
      <c r="J324" s="420"/>
      <c r="K324" s="420"/>
      <c r="L324" s="421"/>
      <c r="M324" s="420"/>
      <c r="N324" s="422"/>
      <c r="O324" s="420"/>
      <c r="P324" s="420"/>
      <c r="Q324" s="420"/>
      <c r="R324" s="420"/>
      <c r="S324" s="420"/>
      <c r="T324" s="420"/>
      <c r="U324" s="420"/>
      <c r="V324" s="420"/>
      <c r="W324" s="420"/>
      <c r="X324" s="420"/>
      <c r="Y324" s="420"/>
      <c r="Z324" s="420"/>
    </row>
    <row r="325" spans="1:26">
      <c r="A325" s="426"/>
      <c r="B325" s="426"/>
      <c r="C325" s="428"/>
      <c r="D325" s="426"/>
      <c r="E325" s="426"/>
      <c r="F325" s="426"/>
      <c r="G325" s="426"/>
      <c r="H325" s="426"/>
      <c r="I325" s="426"/>
      <c r="J325" s="426"/>
      <c r="K325" s="426"/>
      <c r="L325" s="427"/>
      <c r="M325" s="426"/>
      <c r="N325" s="428"/>
      <c r="O325" s="426"/>
      <c r="P325" s="426"/>
      <c r="Q325" s="426"/>
      <c r="R325" s="426"/>
      <c r="S325" s="426"/>
      <c r="T325" s="426"/>
      <c r="U325" s="426"/>
      <c r="V325" s="426"/>
      <c r="W325" s="426"/>
      <c r="X325" s="426"/>
      <c r="Y325" s="426"/>
      <c r="Z325" s="426"/>
    </row>
    <row r="326" spans="1:26">
      <c r="A326" s="420"/>
      <c r="B326" s="420"/>
      <c r="C326" s="422"/>
      <c r="D326" s="420"/>
      <c r="E326" s="420"/>
      <c r="F326" s="420"/>
      <c r="G326" s="420"/>
      <c r="H326" s="420"/>
      <c r="I326" s="420"/>
      <c r="J326" s="420"/>
      <c r="K326" s="420"/>
      <c r="L326" s="421"/>
      <c r="M326" s="420"/>
      <c r="N326" s="422"/>
      <c r="O326" s="420"/>
      <c r="P326" s="420"/>
      <c r="Q326" s="420"/>
      <c r="R326" s="420"/>
      <c r="S326" s="420"/>
      <c r="T326" s="420"/>
      <c r="U326" s="420"/>
      <c r="V326" s="420"/>
      <c r="W326" s="420"/>
      <c r="X326" s="420"/>
      <c r="Y326" s="420"/>
      <c r="Z326" s="420"/>
    </row>
    <row r="327" spans="1:26">
      <c r="A327" s="426"/>
      <c r="B327" s="426"/>
      <c r="C327" s="428"/>
      <c r="D327" s="426"/>
      <c r="E327" s="426"/>
      <c r="F327" s="426"/>
      <c r="G327" s="426"/>
      <c r="H327" s="426"/>
      <c r="I327" s="426"/>
      <c r="J327" s="426"/>
      <c r="K327" s="426"/>
      <c r="L327" s="427"/>
      <c r="M327" s="426"/>
      <c r="N327" s="428"/>
      <c r="O327" s="426"/>
      <c r="P327" s="426"/>
      <c r="Q327" s="426"/>
      <c r="R327" s="426"/>
      <c r="S327" s="426"/>
      <c r="T327" s="426"/>
      <c r="U327" s="426"/>
      <c r="V327" s="426"/>
      <c r="W327" s="426"/>
      <c r="X327" s="426"/>
      <c r="Y327" s="426"/>
      <c r="Z327" s="426"/>
    </row>
    <row r="328" spans="1:26">
      <c r="A328" s="420"/>
      <c r="B328" s="420"/>
      <c r="C328" s="422"/>
      <c r="D328" s="420"/>
      <c r="E328" s="420"/>
      <c r="F328" s="420"/>
      <c r="G328" s="420"/>
      <c r="H328" s="420"/>
      <c r="I328" s="420"/>
      <c r="J328" s="420"/>
      <c r="K328" s="420"/>
      <c r="L328" s="421"/>
      <c r="M328" s="420"/>
      <c r="N328" s="422"/>
      <c r="O328" s="420"/>
      <c r="P328" s="420"/>
      <c r="Q328" s="420"/>
      <c r="R328" s="420"/>
      <c r="S328" s="420"/>
      <c r="T328" s="420"/>
      <c r="U328" s="420"/>
      <c r="V328" s="420"/>
      <c r="W328" s="420"/>
      <c r="X328" s="420"/>
      <c r="Y328" s="420"/>
      <c r="Z328" s="420"/>
    </row>
    <row r="329" spans="1:26">
      <c r="A329" s="426"/>
      <c r="B329" s="426"/>
      <c r="C329" s="428"/>
      <c r="D329" s="426"/>
      <c r="E329" s="426"/>
      <c r="F329" s="426"/>
      <c r="G329" s="426"/>
      <c r="H329" s="426"/>
      <c r="I329" s="426"/>
      <c r="J329" s="426"/>
      <c r="K329" s="426"/>
      <c r="L329" s="427"/>
      <c r="M329" s="426"/>
      <c r="N329" s="428"/>
      <c r="O329" s="426"/>
      <c r="P329" s="426"/>
      <c r="Q329" s="426"/>
      <c r="R329" s="426"/>
      <c r="S329" s="426"/>
      <c r="T329" s="426"/>
      <c r="U329" s="426"/>
      <c r="V329" s="426"/>
      <c r="W329" s="426"/>
      <c r="X329" s="426"/>
      <c r="Y329" s="426"/>
      <c r="Z329" s="426"/>
    </row>
    <row r="330" spans="1:26">
      <c r="A330" s="420"/>
      <c r="B330" s="420"/>
      <c r="C330" s="422"/>
      <c r="D330" s="420"/>
      <c r="E330" s="420"/>
      <c r="F330" s="420"/>
      <c r="G330" s="420"/>
      <c r="H330" s="420"/>
      <c r="I330" s="420"/>
      <c r="J330" s="420"/>
      <c r="K330" s="420"/>
      <c r="L330" s="421"/>
      <c r="M330" s="420"/>
      <c r="N330" s="422"/>
      <c r="O330" s="420"/>
      <c r="P330" s="420"/>
      <c r="Q330" s="420"/>
      <c r="R330" s="420"/>
      <c r="S330" s="420"/>
      <c r="T330" s="420"/>
      <c r="U330" s="420"/>
      <c r="V330" s="420"/>
      <c r="W330" s="420"/>
      <c r="X330" s="420"/>
      <c r="Y330" s="420"/>
      <c r="Z330" s="420"/>
    </row>
    <row r="331" spans="1:26">
      <c r="A331" s="426"/>
      <c r="B331" s="426"/>
      <c r="C331" s="428"/>
      <c r="D331" s="426"/>
      <c r="E331" s="426"/>
      <c r="F331" s="426"/>
      <c r="G331" s="426"/>
      <c r="H331" s="426"/>
      <c r="I331" s="426"/>
      <c r="J331" s="426"/>
      <c r="K331" s="426"/>
      <c r="L331" s="427"/>
      <c r="M331" s="426"/>
      <c r="N331" s="428"/>
      <c r="O331" s="426"/>
      <c r="P331" s="426"/>
      <c r="Q331" s="426"/>
      <c r="R331" s="426"/>
      <c r="S331" s="426"/>
      <c r="T331" s="426"/>
      <c r="U331" s="426"/>
      <c r="V331" s="426"/>
      <c r="W331" s="426"/>
      <c r="X331" s="426"/>
      <c r="Y331" s="426"/>
      <c r="Z331" s="426"/>
    </row>
    <row r="332" spans="1:26">
      <c r="A332" s="420"/>
      <c r="B332" s="420"/>
      <c r="C332" s="422"/>
      <c r="D332" s="420"/>
      <c r="E332" s="420"/>
      <c r="F332" s="420"/>
      <c r="G332" s="420"/>
      <c r="H332" s="420"/>
      <c r="I332" s="420"/>
      <c r="J332" s="420"/>
      <c r="K332" s="420"/>
      <c r="L332" s="421"/>
      <c r="M332" s="420"/>
      <c r="N332" s="422"/>
      <c r="O332" s="420"/>
      <c r="P332" s="420"/>
      <c r="Q332" s="420"/>
      <c r="R332" s="420"/>
      <c r="S332" s="420"/>
      <c r="T332" s="420"/>
      <c r="U332" s="420"/>
      <c r="V332" s="420"/>
      <c r="W332" s="420"/>
      <c r="X332" s="420"/>
      <c r="Y332" s="420"/>
      <c r="Z332" s="420"/>
    </row>
    <row r="333" spans="1:26">
      <c r="A333" s="426"/>
      <c r="B333" s="426"/>
      <c r="C333" s="428"/>
      <c r="D333" s="426"/>
      <c r="E333" s="426"/>
      <c r="F333" s="426"/>
      <c r="G333" s="426"/>
      <c r="H333" s="426"/>
      <c r="I333" s="426"/>
      <c r="J333" s="426"/>
      <c r="K333" s="426"/>
      <c r="L333" s="427"/>
      <c r="M333" s="426"/>
      <c r="N333" s="428"/>
      <c r="O333" s="426"/>
      <c r="P333" s="426"/>
      <c r="Q333" s="426"/>
      <c r="R333" s="426"/>
      <c r="S333" s="426"/>
      <c r="T333" s="426"/>
      <c r="U333" s="426"/>
      <c r="V333" s="426"/>
      <c r="W333" s="426"/>
      <c r="X333" s="426"/>
      <c r="Y333" s="426"/>
      <c r="Z333" s="426"/>
    </row>
    <row r="334" spans="1:26">
      <c r="A334" s="420"/>
      <c r="B334" s="420"/>
      <c r="C334" s="422"/>
      <c r="D334" s="420"/>
      <c r="E334" s="420"/>
      <c r="F334" s="420"/>
      <c r="G334" s="420"/>
      <c r="H334" s="420"/>
      <c r="I334" s="420"/>
      <c r="J334" s="420"/>
      <c r="K334" s="420"/>
      <c r="L334" s="421"/>
      <c r="M334" s="420"/>
      <c r="N334" s="422"/>
      <c r="O334" s="420"/>
      <c r="P334" s="420"/>
      <c r="Q334" s="420"/>
      <c r="R334" s="420"/>
      <c r="S334" s="420"/>
      <c r="T334" s="420"/>
      <c r="U334" s="420"/>
      <c r="V334" s="420"/>
      <c r="W334" s="420"/>
      <c r="X334" s="420"/>
      <c r="Y334" s="420"/>
      <c r="Z334" s="420"/>
    </row>
    <row r="335" spans="1:26">
      <c r="A335" s="426"/>
      <c r="B335" s="426"/>
      <c r="C335" s="428"/>
      <c r="D335" s="426"/>
      <c r="E335" s="426"/>
      <c r="F335" s="426"/>
      <c r="G335" s="426"/>
      <c r="H335" s="426"/>
      <c r="I335" s="426"/>
      <c r="J335" s="426"/>
      <c r="K335" s="426"/>
      <c r="L335" s="427"/>
      <c r="M335" s="426"/>
      <c r="N335" s="428"/>
      <c r="O335" s="426"/>
      <c r="P335" s="426"/>
      <c r="Q335" s="426"/>
      <c r="R335" s="426"/>
      <c r="S335" s="426"/>
      <c r="T335" s="426"/>
      <c r="U335" s="426"/>
      <c r="V335" s="426"/>
      <c r="W335" s="426"/>
      <c r="X335" s="426"/>
      <c r="Y335" s="426"/>
      <c r="Z335" s="426"/>
    </row>
    <row r="336" spans="1:26">
      <c r="A336" s="420"/>
      <c r="B336" s="420"/>
      <c r="C336" s="422"/>
      <c r="D336" s="420"/>
      <c r="E336" s="420"/>
      <c r="F336" s="420"/>
      <c r="G336" s="420"/>
      <c r="H336" s="420"/>
      <c r="I336" s="420"/>
      <c r="J336" s="420"/>
      <c r="K336" s="420"/>
      <c r="L336" s="421"/>
      <c r="M336" s="420"/>
      <c r="N336" s="422"/>
      <c r="O336" s="420"/>
      <c r="P336" s="420"/>
      <c r="Q336" s="420"/>
      <c r="R336" s="420"/>
      <c r="S336" s="420"/>
      <c r="T336" s="420"/>
      <c r="U336" s="420"/>
      <c r="V336" s="420"/>
      <c r="W336" s="420"/>
      <c r="X336" s="420"/>
      <c r="Y336" s="420"/>
      <c r="Z336" s="420"/>
    </row>
    <row r="337" spans="1:26">
      <c r="A337" s="426"/>
      <c r="B337" s="426"/>
      <c r="C337" s="428"/>
      <c r="D337" s="426"/>
      <c r="E337" s="426"/>
      <c r="F337" s="426"/>
      <c r="G337" s="426"/>
      <c r="H337" s="426"/>
      <c r="I337" s="426"/>
      <c r="J337" s="426"/>
      <c r="K337" s="426"/>
      <c r="L337" s="427"/>
      <c r="M337" s="426"/>
      <c r="N337" s="428"/>
      <c r="O337" s="426"/>
      <c r="P337" s="426"/>
      <c r="Q337" s="426"/>
      <c r="R337" s="426"/>
      <c r="S337" s="426"/>
      <c r="T337" s="426"/>
      <c r="U337" s="426"/>
      <c r="V337" s="426"/>
      <c r="W337" s="426"/>
      <c r="X337" s="426"/>
      <c r="Y337" s="426"/>
      <c r="Z337" s="426"/>
    </row>
    <row r="338" spans="1:26">
      <c r="A338" s="420"/>
      <c r="B338" s="420"/>
      <c r="C338" s="422"/>
      <c r="D338" s="420"/>
      <c r="E338" s="420"/>
      <c r="F338" s="420"/>
      <c r="G338" s="420"/>
      <c r="H338" s="420"/>
      <c r="I338" s="420"/>
      <c r="J338" s="420"/>
      <c r="K338" s="420"/>
      <c r="L338" s="421"/>
      <c r="M338" s="420"/>
      <c r="N338" s="422"/>
      <c r="O338" s="420"/>
      <c r="P338" s="420"/>
      <c r="Q338" s="420"/>
      <c r="R338" s="420"/>
      <c r="S338" s="420"/>
      <c r="T338" s="420"/>
      <c r="U338" s="420"/>
      <c r="V338" s="420"/>
      <c r="W338" s="420"/>
      <c r="X338" s="420"/>
      <c r="Y338" s="420"/>
      <c r="Z338" s="420"/>
    </row>
    <row r="339" spans="1:26">
      <c r="A339" s="426"/>
      <c r="B339" s="426"/>
      <c r="C339" s="428"/>
      <c r="D339" s="426"/>
      <c r="E339" s="426"/>
      <c r="F339" s="426"/>
      <c r="G339" s="426"/>
      <c r="H339" s="426"/>
      <c r="I339" s="426"/>
      <c r="J339" s="426"/>
      <c r="K339" s="426"/>
      <c r="L339" s="427"/>
      <c r="M339" s="426"/>
      <c r="N339" s="428"/>
      <c r="O339" s="426"/>
      <c r="P339" s="426"/>
      <c r="Q339" s="426"/>
      <c r="R339" s="426"/>
      <c r="S339" s="426"/>
      <c r="T339" s="426"/>
      <c r="U339" s="426"/>
      <c r="V339" s="426"/>
      <c r="W339" s="426"/>
      <c r="X339" s="426"/>
      <c r="Y339" s="426"/>
      <c r="Z339" s="426"/>
    </row>
    <row r="340" spans="1:26">
      <c r="A340" s="420"/>
      <c r="B340" s="420"/>
      <c r="C340" s="422"/>
      <c r="D340" s="420"/>
      <c r="E340" s="420"/>
      <c r="F340" s="420"/>
      <c r="G340" s="420"/>
      <c r="H340" s="420"/>
      <c r="I340" s="420"/>
      <c r="J340" s="420"/>
      <c r="K340" s="420"/>
      <c r="L340" s="421"/>
      <c r="M340" s="420"/>
      <c r="N340" s="422"/>
      <c r="O340" s="420"/>
      <c r="P340" s="420"/>
      <c r="Q340" s="420"/>
      <c r="R340" s="420"/>
      <c r="S340" s="420"/>
      <c r="T340" s="420"/>
      <c r="U340" s="420"/>
      <c r="V340" s="420"/>
      <c r="W340" s="420"/>
      <c r="X340" s="420"/>
      <c r="Y340" s="420"/>
      <c r="Z340" s="420"/>
    </row>
    <row r="341" spans="1:26">
      <c r="A341" s="426"/>
      <c r="B341" s="426"/>
      <c r="C341" s="428"/>
      <c r="D341" s="426"/>
      <c r="E341" s="426"/>
      <c r="F341" s="426"/>
      <c r="G341" s="426"/>
      <c r="H341" s="426"/>
      <c r="I341" s="426"/>
      <c r="J341" s="426"/>
      <c r="K341" s="426"/>
      <c r="L341" s="427"/>
      <c r="M341" s="426"/>
      <c r="N341" s="428"/>
      <c r="O341" s="426"/>
      <c r="P341" s="426"/>
      <c r="Q341" s="426"/>
      <c r="R341" s="426"/>
      <c r="S341" s="426"/>
      <c r="T341" s="426"/>
      <c r="U341" s="426"/>
      <c r="V341" s="426"/>
      <c r="W341" s="426"/>
      <c r="X341" s="426"/>
      <c r="Y341" s="426"/>
      <c r="Z341" s="426"/>
    </row>
    <row r="342" spans="1:26">
      <c r="A342" s="420"/>
      <c r="B342" s="420"/>
      <c r="C342" s="422"/>
      <c r="D342" s="420"/>
      <c r="E342" s="420"/>
      <c r="F342" s="420"/>
      <c r="G342" s="420"/>
      <c r="H342" s="420"/>
      <c r="I342" s="420"/>
      <c r="J342" s="420"/>
      <c r="K342" s="420"/>
      <c r="L342" s="421"/>
      <c r="M342" s="420"/>
      <c r="N342" s="422"/>
      <c r="O342" s="420"/>
      <c r="P342" s="420"/>
      <c r="Q342" s="420"/>
      <c r="R342" s="420"/>
      <c r="S342" s="420"/>
      <c r="T342" s="420"/>
      <c r="U342" s="420"/>
      <c r="V342" s="420"/>
      <c r="W342" s="420"/>
      <c r="X342" s="420"/>
      <c r="Y342" s="420"/>
      <c r="Z342" s="420"/>
    </row>
    <row r="343" spans="1:26">
      <c r="A343" s="426"/>
      <c r="B343" s="426"/>
      <c r="C343" s="428"/>
      <c r="D343" s="426"/>
      <c r="E343" s="426"/>
      <c r="F343" s="426"/>
      <c r="G343" s="426"/>
      <c r="H343" s="426"/>
      <c r="I343" s="426"/>
      <c r="J343" s="426"/>
      <c r="K343" s="426"/>
      <c r="L343" s="427"/>
      <c r="M343" s="426"/>
      <c r="N343" s="428"/>
      <c r="O343" s="426"/>
      <c r="P343" s="426"/>
      <c r="Q343" s="426"/>
      <c r="R343" s="426"/>
      <c r="S343" s="426"/>
      <c r="T343" s="426"/>
      <c r="U343" s="426"/>
      <c r="V343" s="426"/>
      <c r="W343" s="426"/>
      <c r="X343" s="426"/>
      <c r="Y343" s="426"/>
      <c r="Z343" s="426"/>
    </row>
    <row r="344" spans="1:26">
      <c r="A344" s="420"/>
      <c r="B344" s="420"/>
      <c r="C344" s="422"/>
      <c r="D344" s="420"/>
      <c r="E344" s="420"/>
      <c r="F344" s="420"/>
      <c r="G344" s="420"/>
      <c r="H344" s="420"/>
      <c r="I344" s="420"/>
      <c r="J344" s="420"/>
      <c r="K344" s="420"/>
      <c r="L344" s="421"/>
      <c r="M344" s="420"/>
      <c r="N344" s="422"/>
      <c r="O344" s="420"/>
      <c r="P344" s="420"/>
      <c r="Q344" s="420"/>
      <c r="R344" s="420"/>
      <c r="S344" s="420"/>
      <c r="T344" s="420"/>
      <c r="U344" s="420"/>
      <c r="V344" s="420"/>
      <c r="W344" s="420"/>
      <c r="X344" s="420"/>
      <c r="Y344" s="420"/>
      <c r="Z344" s="420"/>
    </row>
    <row r="345" spans="1:26">
      <c r="A345" s="426"/>
      <c r="B345" s="426"/>
      <c r="C345" s="428"/>
      <c r="D345" s="426"/>
      <c r="E345" s="426"/>
      <c r="F345" s="426"/>
      <c r="G345" s="426"/>
      <c r="H345" s="426"/>
      <c r="I345" s="426"/>
      <c r="J345" s="426"/>
      <c r="K345" s="426"/>
      <c r="L345" s="427"/>
      <c r="M345" s="426"/>
      <c r="N345" s="428"/>
      <c r="O345" s="426"/>
      <c r="P345" s="426"/>
      <c r="Q345" s="426"/>
      <c r="R345" s="426"/>
      <c r="S345" s="426"/>
      <c r="T345" s="426"/>
      <c r="U345" s="426"/>
      <c r="V345" s="426"/>
      <c r="W345" s="426"/>
      <c r="X345" s="426"/>
      <c r="Y345" s="426"/>
      <c r="Z345" s="426"/>
    </row>
    <row r="346" spans="1:26">
      <c r="A346" s="420"/>
      <c r="B346" s="420"/>
      <c r="C346" s="422"/>
      <c r="D346" s="420"/>
      <c r="E346" s="420"/>
      <c r="F346" s="420"/>
      <c r="G346" s="420"/>
      <c r="H346" s="420"/>
      <c r="I346" s="420"/>
      <c r="J346" s="420"/>
      <c r="K346" s="420"/>
      <c r="L346" s="421"/>
      <c r="M346" s="420"/>
      <c r="N346" s="422"/>
      <c r="O346" s="420"/>
      <c r="P346" s="420"/>
      <c r="Q346" s="420"/>
      <c r="R346" s="420"/>
      <c r="S346" s="420"/>
      <c r="T346" s="420"/>
      <c r="U346" s="420"/>
      <c r="V346" s="420"/>
      <c r="W346" s="420"/>
      <c r="X346" s="420"/>
      <c r="Y346" s="420"/>
      <c r="Z346" s="420"/>
    </row>
    <row r="347" spans="1:26">
      <c r="A347" s="426"/>
      <c r="B347" s="426"/>
      <c r="C347" s="428"/>
      <c r="D347" s="426"/>
      <c r="E347" s="426"/>
      <c r="F347" s="426"/>
      <c r="G347" s="426"/>
      <c r="H347" s="426"/>
      <c r="I347" s="426"/>
      <c r="J347" s="426"/>
      <c r="K347" s="426"/>
      <c r="L347" s="427"/>
      <c r="M347" s="426"/>
      <c r="N347" s="428"/>
      <c r="O347" s="426"/>
      <c r="P347" s="426"/>
      <c r="Q347" s="426"/>
      <c r="R347" s="426"/>
      <c r="S347" s="426"/>
      <c r="T347" s="426"/>
      <c r="U347" s="426"/>
      <c r="V347" s="426"/>
      <c r="W347" s="426"/>
      <c r="X347" s="426"/>
      <c r="Y347" s="426"/>
      <c r="Z347" s="426"/>
    </row>
    <row r="348" spans="1:26">
      <c r="A348" s="420"/>
      <c r="B348" s="420"/>
      <c r="C348" s="422"/>
      <c r="D348" s="420"/>
      <c r="E348" s="420"/>
      <c r="F348" s="420"/>
      <c r="G348" s="420"/>
      <c r="H348" s="420"/>
      <c r="I348" s="420"/>
      <c r="J348" s="420"/>
      <c r="K348" s="420"/>
      <c r="L348" s="421"/>
      <c r="M348" s="420"/>
      <c r="N348" s="422"/>
      <c r="O348" s="420"/>
      <c r="P348" s="420"/>
      <c r="Q348" s="420"/>
      <c r="R348" s="420"/>
      <c r="S348" s="420"/>
      <c r="T348" s="420"/>
      <c r="U348" s="420"/>
      <c r="V348" s="420"/>
      <c r="W348" s="420"/>
      <c r="X348" s="420"/>
      <c r="Y348" s="420"/>
      <c r="Z348" s="420"/>
    </row>
    <row r="349" spans="1:26">
      <c r="A349" s="426"/>
      <c r="B349" s="426"/>
      <c r="C349" s="428"/>
      <c r="D349" s="426"/>
      <c r="E349" s="426"/>
      <c r="F349" s="426"/>
      <c r="G349" s="426"/>
      <c r="H349" s="426"/>
      <c r="I349" s="426"/>
      <c r="J349" s="426"/>
      <c r="K349" s="426"/>
      <c r="L349" s="427"/>
      <c r="M349" s="426"/>
      <c r="N349" s="428"/>
      <c r="O349" s="426"/>
      <c r="P349" s="426"/>
      <c r="Q349" s="426"/>
      <c r="R349" s="426"/>
      <c r="S349" s="426"/>
      <c r="T349" s="426"/>
      <c r="U349" s="426"/>
      <c r="V349" s="426"/>
      <c r="W349" s="426"/>
      <c r="X349" s="426"/>
      <c r="Y349" s="426"/>
      <c r="Z349" s="426"/>
    </row>
    <row r="350" spans="1:26">
      <c r="A350" s="420"/>
      <c r="B350" s="420"/>
      <c r="C350" s="422"/>
      <c r="D350" s="420"/>
      <c r="E350" s="420"/>
      <c r="F350" s="420"/>
      <c r="G350" s="420"/>
      <c r="H350" s="420"/>
      <c r="I350" s="420"/>
      <c r="J350" s="420"/>
      <c r="K350" s="420"/>
      <c r="L350" s="421"/>
      <c r="M350" s="420"/>
      <c r="N350" s="422"/>
      <c r="O350" s="420"/>
      <c r="P350" s="420"/>
      <c r="Q350" s="420"/>
      <c r="R350" s="420"/>
      <c r="S350" s="420"/>
      <c r="T350" s="420"/>
      <c r="U350" s="420"/>
      <c r="V350" s="420"/>
      <c r="W350" s="420"/>
      <c r="X350" s="420"/>
      <c r="Y350" s="420"/>
      <c r="Z350" s="420"/>
    </row>
    <row r="351" spans="1:26">
      <c r="A351" s="426"/>
      <c r="B351" s="426"/>
      <c r="C351" s="428"/>
      <c r="D351" s="426"/>
      <c r="E351" s="426"/>
      <c r="F351" s="426"/>
      <c r="G351" s="426"/>
      <c r="H351" s="426"/>
      <c r="I351" s="426"/>
      <c r="J351" s="426"/>
      <c r="K351" s="426"/>
      <c r="L351" s="427"/>
      <c r="M351" s="426"/>
      <c r="N351" s="428"/>
      <c r="O351" s="426"/>
      <c r="P351" s="426"/>
      <c r="Q351" s="426"/>
      <c r="R351" s="426"/>
      <c r="S351" s="426"/>
      <c r="T351" s="426"/>
      <c r="U351" s="426"/>
      <c r="V351" s="426"/>
      <c r="W351" s="426"/>
      <c r="X351" s="426"/>
      <c r="Y351" s="426"/>
      <c r="Z351" s="426"/>
    </row>
    <row r="352" spans="1:26">
      <c r="A352" s="420"/>
      <c r="B352" s="420"/>
      <c r="C352" s="422"/>
      <c r="D352" s="420"/>
      <c r="E352" s="420"/>
      <c r="F352" s="420"/>
      <c r="G352" s="420"/>
      <c r="H352" s="420"/>
      <c r="I352" s="420"/>
      <c r="J352" s="420"/>
      <c r="K352" s="420"/>
      <c r="L352" s="421"/>
      <c r="M352" s="420"/>
      <c r="N352" s="422"/>
      <c r="O352" s="420"/>
      <c r="P352" s="420"/>
      <c r="Q352" s="420"/>
      <c r="R352" s="420"/>
      <c r="S352" s="420"/>
      <c r="T352" s="420"/>
      <c r="U352" s="420"/>
      <c r="V352" s="420"/>
      <c r="W352" s="420"/>
      <c r="X352" s="420"/>
      <c r="Y352" s="420"/>
      <c r="Z352" s="420"/>
    </row>
    <row r="353" spans="1:26">
      <c r="A353" s="426"/>
      <c r="B353" s="426"/>
      <c r="C353" s="428"/>
      <c r="D353" s="426"/>
      <c r="E353" s="426"/>
      <c r="F353" s="426"/>
      <c r="G353" s="426"/>
      <c r="H353" s="426"/>
      <c r="I353" s="426"/>
      <c r="J353" s="426"/>
      <c r="K353" s="426"/>
      <c r="L353" s="427"/>
      <c r="M353" s="426"/>
      <c r="N353" s="428"/>
      <c r="O353" s="426"/>
      <c r="P353" s="426"/>
      <c r="Q353" s="426"/>
      <c r="R353" s="426"/>
      <c r="S353" s="426"/>
      <c r="T353" s="426"/>
      <c r="U353" s="426"/>
      <c r="V353" s="426"/>
      <c r="W353" s="426"/>
      <c r="X353" s="426"/>
      <c r="Y353" s="426"/>
      <c r="Z353" s="426"/>
    </row>
    <row r="354" spans="1:26">
      <c r="A354" s="420"/>
      <c r="B354" s="420"/>
      <c r="C354" s="422"/>
      <c r="D354" s="420"/>
      <c r="E354" s="420"/>
      <c r="F354" s="420"/>
      <c r="G354" s="420"/>
      <c r="H354" s="420"/>
      <c r="I354" s="420"/>
      <c r="J354" s="420"/>
      <c r="K354" s="420"/>
      <c r="L354" s="421"/>
      <c r="M354" s="420"/>
      <c r="N354" s="422"/>
      <c r="O354" s="420"/>
      <c r="P354" s="420"/>
      <c r="Q354" s="420"/>
      <c r="R354" s="420"/>
      <c r="S354" s="420"/>
      <c r="T354" s="420"/>
      <c r="U354" s="420"/>
      <c r="V354" s="420"/>
      <c r="W354" s="420"/>
      <c r="X354" s="420"/>
      <c r="Y354" s="420"/>
      <c r="Z354" s="420"/>
    </row>
    <row r="355" spans="1:26">
      <c r="A355" s="426"/>
      <c r="B355" s="426"/>
      <c r="C355" s="428"/>
      <c r="D355" s="426"/>
      <c r="E355" s="426"/>
      <c r="F355" s="426"/>
      <c r="G355" s="426"/>
      <c r="H355" s="426"/>
      <c r="I355" s="426"/>
      <c r="J355" s="426"/>
      <c r="K355" s="426"/>
      <c r="L355" s="427"/>
      <c r="M355" s="426"/>
      <c r="N355" s="428"/>
      <c r="O355" s="426"/>
      <c r="P355" s="426"/>
      <c r="Q355" s="426"/>
      <c r="R355" s="426"/>
      <c r="S355" s="426"/>
      <c r="T355" s="426"/>
      <c r="U355" s="426"/>
      <c r="V355" s="426"/>
      <c r="W355" s="426"/>
      <c r="X355" s="426"/>
      <c r="Y355" s="426"/>
      <c r="Z355" s="426"/>
    </row>
    <row r="356" spans="1:26">
      <c r="A356" s="420"/>
      <c r="B356" s="420"/>
      <c r="C356" s="422"/>
      <c r="D356" s="420"/>
      <c r="E356" s="420"/>
      <c r="F356" s="420"/>
      <c r="G356" s="420"/>
      <c r="H356" s="420"/>
      <c r="I356" s="420"/>
      <c r="J356" s="420"/>
      <c r="K356" s="420"/>
      <c r="L356" s="421"/>
      <c r="M356" s="420"/>
      <c r="N356" s="422"/>
      <c r="O356" s="420"/>
      <c r="P356" s="420"/>
      <c r="Q356" s="420"/>
      <c r="R356" s="420"/>
      <c r="S356" s="420"/>
      <c r="T356" s="420"/>
      <c r="U356" s="420"/>
      <c r="V356" s="420"/>
      <c r="W356" s="420"/>
      <c r="X356" s="420"/>
      <c r="Y356" s="420"/>
      <c r="Z356" s="420"/>
    </row>
    <row r="357" spans="1:26">
      <c r="A357" s="426"/>
      <c r="B357" s="426"/>
      <c r="C357" s="428"/>
      <c r="D357" s="426"/>
      <c r="E357" s="426"/>
      <c r="F357" s="426"/>
      <c r="G357" s="426"/>
      <c r="H357" s="426"/>
      <c r="I357" s="426"/>
      <c r="J357" s="426"/>
      <c r="K357" s="426"/>
      <c r="L357" s="427"/>
      <c r="M357" s="426"/>
      <c r="N357" s="428"/>
      <c r="O357" s="426"/>
      <c r="P357" s="426"/>
      <c r="Q357" s="426"/>
      <c r="R357" s="426"/>
      <c r="S357" s="426"/>
      <c r="T357" s="426"/>
      <c r="U357" s="426"/>
      <c r="V357" s="426"/>
      <c r="W357" s="426"/>
      <c r="X357" s="426"/>
      <c r="Y357" s="426"/>
      <c r="Z357" s="426"/>
    </row>
    <row r="358" spans="1:26">
      <c r="A358" s="420"/>
      <c r="B358" s="420"/>
      <c r="C358" s="422"/>
      <c r="D358" s="420"/>
      <c r="E358" s="420"/>
      <c r="F358" s="420"/>
      <c r="G358" s="420"/>
      <c r="H358" s="420"/>
      <c r="I358" s="420"/>
      <c r="J358" s="420"/>
      <c r="K358" s="420"/>
      <c r="L358" s="421"/>
      <c r="M358" s="420"/>
      <c r="N358" s="422"/>
      <c r="O358" s="420"/>
      <c r="P358" s="420"/>
      <c r="Q358" s="420"/>
      <c r="R358" s="420"/>
      <c r="S358" s="420"/>
      <c r="T358" s="420"/>
      <c r="U358" s="420"/>
      <c r="V358" s="420"/>
      <c r="W358" s="420"/>
      <c r="X358" s="420"/>
      <c r="Y358" s="420"/>
      <c r="Z358" s="420"/>
    </row>
    <row r="359" spans="1:26">
      <c r="A359" s="426"/>
      <c r="B359" s="426"/>
      <c r="C359" s="428"/>
      <c r="D359" s="426"/>
      <c r="E359" s="426"/>
      <c r="F359" s="426"/>
      <c r="G359" s="426"/>
      <c r="H359" s="426"/>
      <c r="I359" s="426"/>
      <c r="J359" s="426"/>
      <c r="K359" s="426"/>
      <c r="L359" s="427"/>
      <c r="M359" s="426"/>
      <c r="N359" s="428"/>
      <c r="O359" s="426"/>
      <c r="P359" s="426"/>
      <c r="Q359" s="426"/>
      <c r="R359" s="426"/>
      <c r="S359" s="426"/>
      <c r="T359" s="426"/>
      <c r="U359" s="426"/>
      <c r="V359" s="426"/>
      <c r="W359" s="426"/>
      <c r="X359" s="426"/>
      <c r="Y359" s="426"/>
      <c r="Z359" s="426"/>
    </row>
    <row r="360" spans="1:26">
      <c r="A360" s="420"/>
      <c r="B360" s="420"/>
      <c r="C360" s="422"/>
      <c r="D360" s="420"/>
      <c r="E360" s="420"/>
      <c r="F360" s="420"/>
      <c r="G360" s="420"/>
      <c r="H360" s="420"/>
      <c r="I360" s="420"/>
      <c r="J360" s="420"/>
      <c r="K360" s="420"/>
      <c r="L360" s="421"/>
      <c r="M360" s="420"/>
      <c r="N360" s="422"/>
      <c r="O360" s="420"/>
      <c r="P360" s="420"/>
      <c r="Q360" s="420"/>
      <c r="R360" s="420"/>
      <c r="S360" s="420"/>
      <c r="T360" s="420"/>
      <c r="U360" s="420"/>
      <c r="V360" s="420"/>
      <c r="W360" s="420"/>
      <c r="X360" s="420"/>
      <c r="Y360" s="420"/>
      <c r="Z360" s="420"/>
    </row>
    <row r="361" spans="1:26">
      <c r="A361" s="426"/>
      <c r="B361" s="426"/>
      <c r="C361" s="428"/>
      <c r="D361" s="426"/>
      <c r="E361" s="426"/>
      <c r="F361" s="426"/>
      <c r="G361" s="426"/>
      <c r="H361" s="426"/>
      <c r="I361" s="426"/>
      <c r="J361" s="426"/>
      <c r="K361" s="426"/>
      <c r="L361" s="427"/>
      <c r="M361" s="426"/>
      <c r="N361" s="428"/>
      <c r="O361" s="426"/>
      <c r="P361" s="426"/>
      <c r="Q361" s="426"/>
      <c r="R361" s="426"/>
      <c r="S361" s="426"/>
      <c r="T361" s="426"/>
      <c r="U361" s="426"/>
      <c r="V361" s="426"/>
      <c r="W361" s="426"/>
      <c r="X361" s="426"/>
      <c r="Y361" s="426"/>
      <c r="Z361" s="426"/>
    </row>
    <row r="362" spans="1:26">
      <c r="A362" s="420"/>
      <c r="B362" s="420"/>
      <c r="C362" s="422"/>
      <c r="D362" s="420"/>
      <c r="E362" s="420"/>
      <c r="F362" s="420"/>
      <c r="G362" s="420"/>
      <c r="H362" s="420"/>
      <c r="I362" s="420"/>
      <c r="J362" s="420"/>
      <c r="K362" s="420"/>
      <c r="L362" s="421"/>
      <c r="M362" s="420"/>
      <c r="N362" s="422"/>
      <c r="O362" s="420"/>
      <c r="P362" s="420"/>
      <c r="Q362" s="420"/>
      <c r="R362" s="420"/>
      <c r="S362" s="420"/>
      <c r="T362" s="420"/>
      <c r="U362" s="420"/>
      <c r="V362" s="420"/>
      <c r="W362" s="420"/>
      <c r="X362" s="420"/>
      <c r="Y362" s="420"/>
      <c r="Z362" s="420"/>
    </row>
    <row r="363" spans="1:26">
      <c r="A363" s="426"/>
      <c r="B363" s="426"/>
      <c r="C363" s="428"/>
      <c r="D363" s="426"/>
      <c r="E363" s="426"/>
      <c r="F363" s="426"/>
      <c r="G363" s="426"/>
      <c r="H363" s="426"/>
      <c r="I363" s="426"/>
      <c r="J363" s="426"/>
      <c r="K363" s="426"/>
      <c r="L363" s="427"/>
      <c r="M363" s="426"/>
      <c r="N363" s="428"/>
      <c r="O363" s="426"/>
      <c r="P363" s="426"/>
      <c r="Q363" s="426"/>
      <c r="R363" s="426"/>
      <c r="S363" s="426"/>
      <c r="T363" s="426"/>
      <c r="U363" s="426"/>
      <c r="V363" s="426"/>
      <c r="W363" s="426"/>
      <c r="X363" s="426"/>
      <c r="Y363" s="426"/>
      <c r="Z363" s="426"/>
    </row>
    <row r="364" spans="1:26">
      <c r="A364" s="420"/>
      <c r="B364" s="420"/>
      <c r="C364" s="422"/>
      <c r="D364" s="420"/>
      <c r="E364" s="420"/>
      <c r="F364" s="420"/>
      <c r="G364" s="420"/>
      <c r="H364" s="420"/>
      <c r="I364" s="420"/>
      <c r="J364" s="420"/>
      <c r="K364" s="420"/>
      <c r="L364" s="421"/>
      <c r="M364" s="420"/>
      <c r="N364" s="422"/>
      <c r="O364" s="420"/>
      <c r="P364" s="420"/>
      <c r="Q364" s="420"/>
      <c r="R364" s="420"/>
      <c r="S364" s="420"/>
      <c r="T364" s="420"/>
      <c r="U364" s="420"/>
      <c r="V364" s="420"/>
      <c r="W364" s="420"/>
      <c r="X364" s="420"/>
      <c r="Y364" s="420"/>
      <c r="Z364" s="420"/>
    </row>
    <row r="365" spans="1:26">
      <c r="A365" s="426"/>
      <c r="B365" s="426"/>
      <c r="C365" s="428"/>
      <c r="D365" s="426"/>
      <c r="E365" s="426"/>
      <c r="F365" s="426"/>
      <c r="G365" s="426"/>
      <c r="H365" s="426"/>
      <c r="I365" s="426"/>
      <c r="J365" s="426"/>
      <c r="K365" s="426"/>
      <c r="L365" s="427"/>
      <c r="M365" s="426"/>
      <c r="N365" s="428"/>
      <c r="O365" s="426"/>
      <c r="P365" s="426"/>
      <c r="Q365" s="426"/>
      <c r="R365" s="426"/>
      <c r="S365" s="426"/>
      <c r="T365" s="426"/>
      <c r="U365" s="426"/>
      <c r="V365" s="426"/>
      <c r="W365" s="426"/>
      <c r="X365" s="426"/>
      <c r="Y365" s="426"/>
      <c r="Z365" s="426"/>
    </row>
    <row r="366" spans="1:26">
      <c r="A366" s="420"/>
      <c r="B366" s="420"/>
      <c r="C366" s="422"/>
      <c r="D366" s="420"/>
      <c r="E366" s="420"/>
      <c r="F366" s="420"/>
      <c r="G366" s="420"/>
      <c r="H366" s="420"/>
      <c r="I366" s="420"/>
      <c r="J366" s="420"/>
      <c r="K366" s="420"/>
      <c r="L366" s="421"/>
      <c r="M366" s="420"/>
      <c r="N366" s="422"/>
      <c r="O366" s="420"/>
      <c r="P366" s="420"/>
      <c r="Q366" s="420"/>
      <c r="R366" s="420"/>
      <c r="S366" s="420"/>
      <c r="T366" s="420"/>
      <c r="U366" s="420"/>
      <c r="V366" s="420"/>
      <c r="W366" s="420"/>
      <c r="X366" s="420"/>
      <c r="Y366" s="420"/>
      <c r="Z366" s="420"/>
    </row>
    <row r="367" spans="1:26">
      <c r="A367" s="426"/>
      <c r="B367" s="426"/>
      <c r="C367" s="428"/>
      <c r="D367" s="426"/>
      <c r="E367" s="426"/>
      <c r="F367" s="426"/>
      <c r="G367" s="426"/>
      <c r="H367" s="426"/>
      <c r="I367" s="426"/>
      <c r="J367" s="426"/>
      <c r="K367" s="426"/>
      <c r="L367" s="427"/>
      <c r="M367" s="426"/>
      <c r="N367" s="428"/>
      <c r="O367" s="426"/>
      <c r="P367" s="426"/>
      <c r="Q367" s="426"/>
      <c r="R367" s="426"/>
      <c r="S367" s="426"/>
      <c r="T367" s="426"/>
      <c r="U367" s="426"/>
      <c r="V367" s="426"/>
      <c r="W367" s="426"/>
      <c r="X367" s="426"/>
      <c r="Y367" s="426"/>
      <c r="Z367" s="426"/>
    </row>
    <row r="368" spans="1:26">
      <c r="A368" s="420"/>
      <c r="B368" s="420"/>
      <c r="C368" s="422"/>
      <c r="D368" s="420"/>
      <c r="E368" s="420"/>
      <c r="F368" s="420"/>
      <c r="G368" s="420"/>
      <c r="H368" s="420"/>
      <c r="I368" s="420"/>
      <c r="J368" s="420"/>
      <c r="K368" s="420"/>
      <c r="L368" s="421"/>
      <c r="M368" s="420"/>
      <c r="N368" s="422"/>
      <c r="O368" s="420"/>
      <c r="P368" s="420"/>
      <c r="Q368" s="420"/>
      <c r="R368" s="420"/>
      <c r="S368" s="420"/>
      <c r="T368" s="420"/>
      <c r="U368" s="420"/>
      <c r="V368" s="420"/>
      <c r="W368" s="420"/>
      <c r="X368" s="420"/>
      <c r="Y368" s="420"/>
      <c r="Z368" s="420"/>
    </row>
    <row r="369" spans="1:26">
      <c r="A369" s="426"/>
      <c r="B369" s="426"/>
      <c r="C369" s="428"/>
      <c r="D369" s="426"/>
      <c r="E369" s="426"/>
      <c r="F369" s="426"/>
      <c r="G369" s="426"/>
      <c r="H369" s="426"/>
      <c r="I369" s="426"/>
      <c r="J369" s="426"/>
      <c r="K369" s="426"/>
      <c r="L369" s="427"/>
      <c r="M369" s="426"/>
      <c r="N369" s="428"/>
      <c r="O369" s="426"/>
      <c r="P369" s="426"/>
      <c r="Q369" s="426"/>
      <c r="R369" s="426"/>
      <c r="S369" s="426"/>
      <c r="T369" s="426"/>
      <c r="U369" s="426"/>
      <c r="V369" s="426"/>
      <c r="W369" s="426"/>
      <c r="X369" s="426"/>
      <c r="Y369" s="426"/>
      <c r="Z369" s="426"/>
    </row>
    <row r="370" spans="1:26">
      <c r="A370" s="420"/>
      <c r="B370" s="420"/>
      <c r="C370" s="422"/>
      <c r="D370" s="420"/>
      <c r="E370" s="420"/>
      <c r="F370" s="420"/>
      <c r="G370" s="420"/>
      <c r="H370" s="420"/>
      <c r="I370" s="420"/>
      <c r="J370" s="420"/>
      <c r="K370" s="420"/>
      <c r="L370" s="421"/>
      <c r="M370" s="420"/>
      <c r="N370" s="422"/>
      <c r="O370" s="420"/>
      <c r="P370" s="420"/>
      <c r="Q370" s="420"/>
      <c r="R370" s="420"/>
      <c r="S370" s="420"/>
      <c r="T370" s="420"/>
      <c r="U370" s="420"/>
      <c r="V370" s="420"/>
      <c r="W370" s="420"/>
      <c r="X370" s="420"/>
      <c r="Y370" s="420"/>
      <c r="Z370" s="420"/>
    </row>
    <row r="371" spans="1:26">
      <c r="A371" s="426"/>
      <c r="B371" s="426"/>
      <c r="C371" s="428"/>
      <c r="D371" s="426"/>
      <c r="E371" s="426"/>
      <c r="F371" s="426"/>
      <c r="G371" s="426"/>
      <c r="H371" s="426"/>
      <c r="I371" s="426"/>
      <c r="J371" s="426"/>
      <c r="K371" s="426"/>
      <c r="L371" s="427"/>
      <c r="M371" s="426"/>
      <c r="N371" s="428"/>
      <c r="O371" s="426"/>
      <c r="P371" s="426"/>
      <c r="Q371" s="426"/>
      <c r="R371" s="426"/>
      <c r="S371" s="426"/>
      <c r="T371" s="426"/>
      <c r="U371" s="426"/>
      <c r="V371" s="426"/>
      <c r="W371" s="426"/>
      <c r="X371" s="426"/>
      <c r="Y371" s="426"/>
      <c r="Z371" s="426"/>
    </row>
    <row r="372" spans="1:26">
      <c r="A372" s="420"/>
      <c r="B372" s="420"/>
      <c r="C372" s="422"/>
      <c r="D372" s="420"/>
      <c r="E372" s="420"/>
      <c r="F372" s="420"/>
      <c r="G372" s="420"/>
      <c r="H372" s="420"/>
      <c r="I372" s="420"/>
      <c r="J372" s="420"/>
      <c r="K372" s="420"/>
      <c r="L372" s="421"/>
      <c r="M372" s="420"/>
      <c r="N372" s="422"/>
      <c r="O372" s="420"/>
      <c r="P372" s="420"/>
      <c r="Q372" s="420"/>
      <c r="R372" s="420"/>
      <c r="S372" s="420"/>
      <c r="T372" s="420"/>
      <c r="U372" s="420"/>
      <c r="V372" s="420"/>
      <c r="W372" s="420"/>
      <c r="X372" s="420"/>
      <c r="Y372" s="420"/>
      <c r="Z372" s="420"/>
    </row>
    <row r="373" spans="1:26">
      <c r="A373" s="426"/>
      <c r="B373" s="426"/>
      <c r="C373" s="428"/>
      <c r="D373" s="426"/>
      <c r="E373" s="426"/>
      <c r="F373" s="426"/>
      <c r="G373" s="426"/>
      <c r="H373" s="426"/>
      <c r="I373" s="426"/>
      <c r="J373" s="426"/>
      <c r="K373" s="426"/>
      <c r="L373" s="427"/>
      <c r="M373" s="426"/>
      <c r="N373" s="428"/>
      <c r="O373" s="426"/>
      <c r="P373" s="426"/>
      <c r="Q373" s="426"/>
      <c r="R373" s="426"/>
      <c r="S373" s="426"/>
      <c r="T373" s="426"/>
      <c r="U373" s="426"/>
      <c r="V373" s="426"/>
      <c r="W373" s="426"/>
      <c r="X373" s="426"/>
      <c r="Y373" s="426"/>
      <c r="Z373" s="426"/>
    </row>
    <row r="374" spans="1:26">
      <c r="A374" s="420"/>
      <c r="B374" s="420"/>
      <c r="C374" s="422"/>
      <c r="D374" s="420"/>
      <c r="E374" s="420"/>
      <c r="F374" s="420"/>
      <c r="G374" s="420"/>
      <c r="H374" s="420"/>
      <c r="I374" s="420"/>
      <c r="J374" s="420"/>
      <c r="K374" s="420"/>
      <c r="L374" s="421"/>
      <c r="M374" s="420"/>
      <c r="N374" s="422"/>
      <c r="O374" s="420"/>
      <c r="P374" s="420"/>
      <c r="Q374" s="420"/>
      <c r="R374" s="420"/>
      <c r="S374" s="420"/>
      <c r="T374" s="420"/>
      <c r="U374" s="420"/>
      <c r="V374" s="420"/>
      <c r="W374" s="420"/>
      <c r="X374" s="420"/>
      <c r="Y374" s="420"/>
      <c r="Z374" s="420"/>
    </row>
    <row r="375" spans="1:26">
      <c r="A375" s="426"/>
      <c r="B375" s="426"/>
      <c r="C375" s="428"/>
      <c r="D375" s="426"/>
      <c r="E375" s="426"/>
      <c r="F375" s="426"/>
      <c r="G375" s="426"/>
      <c r="H375" s="426"/>
      <c r="I375" s="426"/>
      <c r="J375" s="426"/>
      <c r="K375" s="426"/>
      <c r="L375" s="427"/>
      <c r="M375" s="426"/>
      <c r="N375" s="428"/>
      <c r="O375" s="426"/>
      <c r="P375" s="426"/>
      <c r="Q375" s="426"/>
      <c r="R375" s="426"/>
      <c r="S375" s="426"/>
      <c r="T375" s="426"/>
      <c r="U375" s="426"/>
      <c r="V375" s="426"/>
      <c r="W375" s="426"/>
      <c r="X375" s="426"/>
      <c r="Y375" s="426"/>
      <c r="Z375" s="426"/>
    </row>
    <row r="376" spans="1:26">
      <c r="A376" s="420"/>
      <c r="B376" s="420"/>
      <c r="C376" s="422"/>
      <c r="D376" s="420"/>
      <c r="E376" s="420"/>
      <c r="F376" s="420"/>
      <c r="G376" s="420"/>
      <c r="H376" s="420"/>
      <c r="I376" s="420"/>
      <c r="J376" s="420"/>
      <c r="K376" s="420"/>
      <c r="L376" s="421"/>
      <c r="M376" s="420"/>
      <c r="N376" s="422"/>
      <c r="O376" s="420"/>
      <c r="P376" s="420"/>
      <c r="Q376" s="420"/>
      <c r="R376" s="420"/>
      <c r="S376" s="420"/>
      <c r="T376" s="420"/>
      <c r="U376" s="420"/>
      <c r="V376" s="420"/>
      <c r="W376" s="420"/>
      <c r="X376" s="420"/>
      <c r="Y376" s="420"/>
      <c r="Z376" s="420"/>
    </row>
    <row r="377" spans="1:26">
      <c r="A377" s="426"/>
      <c r="B377" s="426"/>
      <c r="C377" s="428"/>
      <c r="D377" s="426"/>
      <c r="E377" s="426"/>
      <c r="F377" s="426"/>
      <c r="G377" s="426"/>
      <c r="H377" s="426"/>
      <c r="I377" s="426"/>
      <c r="J377" s="426"/>
      <c r="K377" s="426"/>
      <c r="L377" s="427"/>
      <c r="M377" s="426"/>
      <c r="N377" s="428"/>
      <c r="O377" s="426"/>
      <c r="P377" s="426"/>
      <c r="Q377" s="426"/>
      <c r="R377" s="426"/>
      <c r="S377" s="426"/>
      <c r="T377" s="426"/>
      <c r="U377" s="426"/>
      <c r="V377" s="426"/>
      <c r="W377" s="426"/>
      <c r="X377" s="426"/>
      <c r="Y377" s="426"/>
      <c r="Z377" s="426"/>
    </row>
    <row r="378" spans="1:26">
      <c r="A378" s="420"/>
      <c r="B378" s="420"/>
      <c r="C378" s="422"/>
      <c r="D378" s="420"/>
      <c r="E378" s="420"/>
      <c r="F378" s="420"/>
      <c r="G378" s="420"/>
      <c r="H378" s="420"/>
      <c r="I378" s="420"/>
      <c r="J378" s="420"/>
      <c r="K378" s="420"/>
      <c r="L378" s="421"/>
      <c r="M378" s="420"/>
      <c r="N378" s="422"/>
      <c r="O378" s="420"/>
      <c r="P378" s="420"/>
      <c r="Q378" s="420"/>
      <c r="R378" s="420"/>
      <c r="S378" s="420"/>
      <c r="T378" s="420"/>
      <c r="U378" s="420"/>
      <c r="V378" s="420"/>
      <c r="W378" s="420"/>
      <c r="X378" s="420"/>
      <c r="Y378" s="420"/>
      <c r="Z378" s="420"/>
    </row>
    <row r="379" spans="1:26">
      <c r="A379" s="426"/>
      <c r="B379" s="426"/>
      <c r="C379" s="428"/>
      <c r="D379" s="426"/>
      <c r="E379" s="426"/>
      <c r="F379" s="426"/>
      <c r="G379" s="426"/>
      <c r="H379" s="426"/>
      <c r="I379" s="426"/>
      <c r="J379" s="426"/>
      <c r="K379" s="426"/>
      <c r="L379" s="427"/>
      <c r="M379" s="426"/>
      <c r="N379" s="428"/>
      <c r="O379" s="426"/>
      <c r="P379" s="426"/>
      <c r="Q379" s="426"/>
      <c r="R379" s="426"/>
      <c r="S379" s="426"/>
      <c r="T379" s="426"/>
      <c r="U379" s="426"/>
      <c r="V379" s="426"/>
      <c r="W379" s="426"/>
      <c r="X379" s="426"/>
      <c r="Y379" s="426"/>
      <c r="Z379" s="426"/>
    </row>
    <row r="380" spans="1:26">
      <c r="A380" s="420"/>
      <c r="B380" s="420"/>
      <c r="C380" s="422"/>
      <c r="D380" s="420"/>
      <c r="E380" s="420"/>
      <c r="F380" s="420"/>
      <c r="G380" s="420"/>
      <c r="H380" s="420"/>
      <c r="I380" s="420"/>
      <c r="J380" s="420"/>
      <c r="K380" s="420"/>
      <c r="L380" s="421"/>
      <c r="M380" s="420"/>
      <c r="N380" s="422"/>
      <c r="O380" s="420"/>
      <c r="P380" s="420"/>
      <c r="Q380" s="420"/>
      <c r="R380" s="420"/>
      <c r="S380" s="420"/>
      <c r="T380" s="420"/>
      <c r="U380" s="420"/>
      <c r="V380" s="420"/>
      <c r="W380" s="420"/>
      <c r="X380" s="420"/>
      <c r="Y380" s="420"/>
      <c r="Z380" s="420"/>
    </row>
    <row r="381" spans="1:26">
      <c r="A381" s="426"/>
      <c r="B381" s="426"/>
      <c r="C381" s="428"/>
      <c r="D381" s="426"/>
      <c r="E381" s="426"/>
      <c r="F381" s="426"/>
      <c r="G381" s="426"/>
      <c r="H381" s="426"/>
      <c r="I381" s="426"/>
      <c r="J381" s="426"/>
      <c r="K381" s="426"/>
      <c r="L381" s="427"/>
      <c r="M381" s="426"/>
      <c r="N381" s="428"/>
      <c r="O381" s="426"/>
      <c r="P381" s="426"/>
      <c r="Q381" s="426"/>
      <c r="R381" s="426"/>
      <c r="S381" s="426"/>
      <c r="T381" s="426"/>
      <c r="U381" s="426"/>
      <c r="V381" s="426"/>
      <c r="W381" s="426"/>
      <c r="X381" s="426"/>
      <c r="Y381" s="426"/>
      <c r="Z381" s="426"/>
    </row>
    <row r="382" spans="1:26">
      <c r="A382" s="420"/>
      <c r="B382" s="420"/>
      <c r="C382" s="422"/>
      <c r="D382" s="420"/>
      <c r="E382" s="420"/>
      <c r="F382" s="420"/>
      <c r="G382" s="420"/>
      <c r="H382" s="420"/>
      <c r="I382" s="420"/>
      <c r="J382" s="420"/>
      <c r="K382" s="420"/>
      <c r="L382" s="421"/>
      <c r="M382" s="420"/>
      <c r="N382" s="422"/>
      <c r="O382" s="420"/>
      <c r="P382" s="420"/>
      <c r="Q382" s="420"/>
      <c r="R382" s="420"/>
      <c r="S382" s="420"/>
      <c r="T382" s="420"/>
      <c r="U382" s="420"/>
      <c r="V382" s="420"/>
      <c r="W382" s="420"/>
      <c r="X382" s="420"/>
      <c r="Y382" s="420"/>
      <c r="Z382" s="420"/>
    </row>
    <row r="383" spans="1:26">
      <c r="A383" s="426"/>
      <c r="B383" s="426"/>
      <c r="C383" s="428"/>
      <c r="D383" s="426"/>
      <c r="E383" s="426"/>
      <c r="F383" s="426"/>
      <c r="G383" s="426"/>
      <c r="H383" s="426"/>
      <c r="I383" s="426"/>
      <c r="J383" s="426"/>
      <c r="K383" s="426"/>
      <c r="L383" s="427"/>
      <c r="M383" s="426"/>
      <c r="N383" s="428"/>
      <c r="O383" s="426"/>
      <c r="P383" s="426"/>
      <c r="Q383" s="426"/>
      <c r="R383" s="426"/>
      <c r="S383" s="426"/>
      <c r="T383" s="426"/>
      <c r="U383" s="426"/>
      <c r="V383" s="426"/>
      <c r="W383" s="426"/>
      <c r="X383" s="426"/>
      <c r="Y383" s="426"/>
      <c r="Z383" s="426"/>
    </row>
    <row r="384" spans="1:26">
      <c r="A384" s="420"/>
      <c r="B384" s="420"/>
      <c r="C384" s="422"/>
      <c r="D384" s="420"/>
      <c r="E384" s="420"/>
      <c r="F384" s="420"/>
      <c r="G384" s="420"/>
      <c r="H384" s="420"/>
      <c r="I384" s="420"/>
      <c r="J384" s="420"/>
      <c r="K384" s="420"/>
      <c r="L384" s="421"/>
      <c r="M384" s="420"/>
      <c r="N384" s="422"/>
      <c r="O384" s="420"/>
      <c r="P384" s="420"/>
      <c r="Q384" s="420"/>
      <c r="R384" s="420"/>
      <c r="S384" s="420"/>
      <c r="T384" s="420"/>
      <c r="U384" s="420"/>
      <c r="V384" s="420"/>
      <c r="W384" s="420"/>
      <c r="X384" s="420"/>
      <c r="Y384" s="420"/>
      <c r="Z384" s="420"/>
    </row>
    <row r="385" spans="1:26">
      <c r="A385" s="426"/>
      <c r="B385" s="426"/>
      <c r="C385" s="428"/>
      <c r="D385" s="426"/>
      <c r="E385" s="426"/>
      <c r="F385" s="426"/>
      <c r="G385" s="426"/>
      <c r="H385" s="426"/>
      <c r="I385" s="426"/>
      <c r="J385" s="426"/>
      <c r="K385" s="426"/>
      <c r="L385" s="427"/>
      <c r="M385" s="426"/>
      <c r="N385" s="428"/>
      <c r="O385" s="426"/>
      <c r="P385" s="426"/>
      <c r="Q385" s="426"/>
      <c r="R385" s="426"/>
      <c r="S385" s="426"/>
      <c r="T385" s="426"/>
      <c r="U385" s="426"/>
      <c r="V385" s="426"/>
      <c r="W385" s="426"/>
      <c r="X385" s="426"/>
      <c r="Y385" s="426"/>
      <c r="Z385" s="426"/>
    </row>
    <row r="386" spans="1:26">
      <c r="A386" s="420"/>
      <c r="B386" s="420"/>
      <c r="C386" s="422"/>
      <c r="D386" s="420"/>
      <c r="E386" s="420"/>
      <c r="F386" s="420"/>
      <c r="G386" s="420"/>
      <c r="H386" s="420"/>
      <c r="I386" s="420"/>
      <c r="J386" s="420"/>
      <c r="K386" s="420"/>
      <c r="L386" s="421"/>
      <c r="M386" s="420"/>
      <c r="N386" s="422"/>
      <c r="O386" s="420"/>
      <c r="P386" s="420"/>
      <c r="Q386" s="420"/>
      <c r="R386" s="420"/>
      <c r="S386" s="420"/>
      <c r="T386" s="420"/>
      <c r="U386" s="420"/>
      <c r="V386" s="420"/>
      <c r="W386" s="420"/>
      <c r="X386" s="420"/>
      <c r="Y386" s="420"/>
      <c r="Z386" s="420"/>
    </row>
    <row r="387" spans="1:26">
      <c r="A387" s="426"/>
      <c r="B387" s="426"/>
      <c r="C387" s="428"/>
      <c r="D387" s="426"/>
      <c r="E387" s="426"/>
      <c r="F387" s="426"/>
      <c r="G387" s="426"/>
      <c r="H387" s="426"/>
      <c r="I387" s="426"/>
      <c r="J387" s="426"/>
      <c r="K387" s="426"/>
      <c r="L387" s="427"/>
      <c r="M387" s="426"/>
      <c r="N387" s="428"/>
      <c r="O387" s="426"/>
      <c r="P387" s="426"/>
      <c r="Q387" s="426"/>
      <c r="R387" s="426"/>
      <c r="S387" s="426"/>
      <c r="T387" s="426"/>
      <c r="U387" s="426"/>
      <c r="V387" s="426"/>
      <c r="W387" s="426"/>
      <c r="X387" s="426"/>
      <c r="Y387" s="426"/>
      <c r="Z387" s="426"/>
    </row>
    <row r="388" spans="1:26">
      <c r="A388" s="420"/>
      <c r="B388" s="420"/>
      <c r="C388" s="422"/>
      <c r="D388" s="420"/>
      <c r="E388" s="420"/>
      <c r="F388" s="420"/>
      <c r="G388" s="420"/>
      <c r="H388" s="420"/>
      <c r="I388" s="420"/>
      <c r="J388" s="420"/>
      <c r="K388" s="420"/>
      <c r="L388" s="421"/>
      <c r="M388" s="420"/>
      <c r="N388" s="422"/>
      <c r="O388" s="420"/>
      <c r="P388" s="420"/>
      <c r="Q388" s="420"/>
      <c r="R388" s="420"/>
      <c r="S388" s="420"/>
      <c r="T388" s="420"/>
      <c r="U388" s="420"/>
      <c r="V388" s="420"/>
      <c r="W388" s="420"/>
      <c r="X388" s="420"/>
      <c r="Y388" s="420"/>
      <c r="Z388" s="420"/>
    </row>
    <row r="389" spans="1:26">
      <c r="A389" s="426"/>
      <c r="B389" s="426"/>
      <c r="C389" s="428"/>
      <c r="D389" s="426"/>
      <c r="E389" s="426"/>
      <c r="F389" s="426"/>
      <c r="G389" s="426"/>
      <c r="H389" s="426"/>
      <c r="I389" s="426"/>
      <c r="J389" s="426"/>
      <c r="K389" s="426"/>
      <c r="L389" s="427"/>
      <c r="M389" s="426"/>
      <c r="N389" s="428"/>
      <c r="O389" s="426"/>
      <c r="P389" s="426"/>
      <c r="Q389" s="426"/>
      <c r="R389" s="426"/>
      <c r="S389" s="426"/>
      <c r="T389" s="426"/>
      <c r="U389" s="426"/>
      <c r="V389" s="426"/>
      <c r="W389" s="426"/>
      <c r="X389" s="426"/>
      <c r="Y389" s="426"/>
      <c r="Z389" s="426"/>
    </row>
    <row r="390" spans="1:26">
      <c r="A390" s="420"/>
      <c r="B390" s="420"/>
      <c r="C390" s="422"/>
      <c r="D390" s="420"/>
      <c r="E390" s="420"/>
      <c r="F390" s="420"/>
      <c r="G390" s="420"/>
      <c r="H390" s="420"/>
      <c r="I390" s="420"/>
      <c r="J390" s="420"/>
      <c r="K390" s="420"/>
      <c r="L390" s="421"/>
      <c r="M390" s="420"/>
      <c r="N390" s="422"/>
      <c r="O390" s="420"/>
      <c r="P390" s="420"/>
      <c r="Q390" s="420"/>
      <c r="R390" s="420"/>
      <c r="S390" s="420"/>
      <c r="T390" s="420"/>
      <c r="U390" s="420"/>
      <c r="V390" s="420"/>
      <c r="W390" s="420"/>
      <c r="X390" s="420"/>
      <c r="Y390" s="420"/>
      <c r="Z390" s="420"/>
    </row>
    <row r="391" spans="1:26">
      <c r="A391" s="426"/>
      <c r="B391" s="426"/>
      <c r="C391" s="428"/>
      <c r="D391" s="426"/>
      <c r="E391" s="426"/>
      <c r="F391" s="426"/>
      <c r="G391" s="426"/>
      <c r="H391" s="426"/>
      <c r="I391" s="426"/>
      <c r="J391" s="426"/>
      <c r="K391" s="426"/>
      <c r="L391" s="427"/>
      <c r="M391" s="426"/>
      <c r="N391" s="428"/>
      <c r="O391" s="426"/>
      <c r="P391" s="426"/>
      <c r="Q391" s="426"/>
      <c r="R391" s="426"/>
      <c r="S391" s="426"/>
      <c r="T391" s="426"/>
      <c r="U391" s="426"/>
      <c r="V391" s="426"/>
      <c r="W391" s="426"/>
      <c r="X391" s="426"/>
      <c r="Y391" s="426"/>
      <c r="Z391" s="426"/>
    </row>
    <row r="392" spans="1:26">
      <c r="A392" s="420"/>
      <c r="B392" s="420"/>
      <c r="C392" s="422"/>
      <c r="D392" s="420"/>
      <c r="E392" s="420"/>
      <c r="F392" s="420"/>
      <c r="G392" s="420"/>
      <c r="H392" s="420"/>
      <c r="I392" s="420"/>
      <c r="J392" s="420"/>
      <c r="K392" s="420"/>
      <c r="L392" s="421"/>
      <c r="M392" s="420"/>
      <c r="N392" s="422"/>
      <c r="O392" s="420"/>
      <c r="P392" s="420"/>
      <c r="Q392" s="420"/>
      <c r="R392" s="420"/>
      <c r="S392" s="420"/>
      <c r="T392" s="420"/>
      <c r="U392" s="420"/>
      <c r="V392" s="420"/>
      <c r="W392" s="420"/>
      <c r="X392" s="420"/>
      <c r="Y392" s="420"/>
      <c r="Z392" s="420"/>
    </row>
    <row r="393" spans="1:26">
      <c r="A393" s="426"/>
      <c r="B393" s="426"/>
      <c r="C393" s="428"/>
      <c r="D393" s="426"/>
      <c r="E393" s="426"/>
      <c r="F393" s="426"/>
      <c r="G393" s="426"/>
      <c r="H393" s="426"/>
      <c r="I393" s="426"/>
      <c r="J393" s="426"/>
      <c r="K393" s="426"/>
      <c r="L393" s="427"/>
      <c r="M393" s="426"/>
      <c r="N393" s="428"/>
      <c r="O393" s="426"/>
      <c r="P393" s="426"/>
      <c r="Q393" s="426"/>
      <c r="R393" s="426"/>
      <c r="S393" s="426"/>
      <c r="T393" s="426"/>
      <c r="U393" s="426"/>
      <c r="V393" s="426"/>
      <c r="W393" s="426"/>
      <c r="X393" s="426"/>
      <c r="Y393" s="426"/>
      <c r="Z393" s="426"/>
    </row>
    <row r="394" spans="1:26">
      <c r="A394" s="420"/>
      <c r="B394" s="420"/>
      <c r="C394" s="422"/>
      <c r="D394" s="420"/>
      <c r="E394" s="420"/>
      <c r="F394" s="420"/>
      <c r="G394" s="420"/>
      <c r="H394" s="420"/>
      <c r="I394" s="420"/>
      <c r="J394" s="420"/>
      <c r="K394" s="420"/>
      <c r="L394" s="421"/>
      <c r="M394" s="420"/>
      <c r="N394" s="422"/>
      <c r="O394" s="420"/>
      <c r="P394" s="420"/>
      <c r="Q394" s="420"/>
      <c r="R394" s="420"/>
      <c r="S394" s="420"/>
      <c r="T394" s="420"/>
      <c r="U394" s="420"/>
      <c r="V394" s="420"/>
      <c r="W394" s="420"/>
      <c r="X394" s="420"/>
      <c r="Y394" s="420"/>
      <c r="Z394" s="420"/>
    </row>
    <row r="395" spans="1:26">
      <c r="A395" s="426"/>
      <c r="B395" s="426"/>
      <c r="C395" s="428"/>
      <c r="D395" s="426"/>
      <c r="E395" s="426"/>
      <c r="F395" s="426"/>
      <c r="G395" s="426"/>
      <c r="H395" s="426"/>
      <c r="I395" s="426"/>
      <c r="J395" s="426"/>
      <c r="K395" s="426"/>
      <c r="L395" s="427"/>
      <c r="M395" s="426"/>
      <c r="N395" s="428"/>
      <c r="O395" s="426"/>
      <c r="P395" s="426"/>
      <c r="Q395" s="426"/>
      <c r="R395" s="426"/>
      <c r="S395" s="426"/>
      <c r="T395" s="426"/>
      <c r="U395" s="426"/>
      <c r="V395" s="426"/>
      <c r="W395" s="426"/>
      <c r="X395" s="426"/>
      <c r="Y395" s="426"/>
      <c r="Z395" s="426"/>
    </row>
    <row r="396" spans="1:26">
      <c r="A396" s="420"/>
      <c r="B396" s="420"/>
      <c r="C396" s="422"/>
      <c r="D396" s="420"/>
      <c r="E396" s="420"/>
      <c r="F396" s="420"/>
      <c r="G396" s="420"/>
      <c r="H396" s="420"/>
      <c r="I396" s="420"/>
      <c r="J396" s="420"/>
      <c r="K396" s="420"/>
      <c r="L396" s="421"/>
      <c r="M396" s="420"/>
      <c r="N396" s="422"/>
      <c r="O396" s="420"/>
      <c r="P396" s="420"/>
      <c r="Q396" s="420"/>
      <c r="R396" s="420"/>
      <c r="S396" s="420"/>
      <c r="T396" s="420"/>
      <c r="U396" s="420"/>
      <c r="V396" s="420"/>
      <c r="W396" s="420"/>
      <c r="X396" s="420"/>
      <c r="Y396" s="420"/>
      <c r="Z396" s="420"/>
    </row>
    <row r="397" spans="1:26">
      <c r="A397" s="426"/>
      <c r="B397" s="426"/>
      <c r="C397" s="428"/>
      <c r="D397" s="426"/>
      <c r="E397" s="426"/>
      <c r="F397" s="426"/>
      <c r="G397" s="426"/>
      <c r="H397" s="426"/>
      <c r="I397" s="426"/>
      <c r="J397" s="426"/>
      <c r="K397" s="426"/>
      <c r="L397" s="427"/>
      <c r="M397" s="426"/>
      <c r="N397" s="428"/>
      <c r="O397" s="426"/>
      <c r="P397" s="426"/>
      <c r="Q397" s="426"/>
      <c r="R397" s="426"/>
      <c r="S397" s="426"/>
      <c r="T397" s="426"/>
      <c r="U397" s="426"/>
      <c r="V397" s="426"/>
      <c r="W397" s="426"/>
      <c r="X397" s="426"/>
      <c r="Y397" s="426"/>
      <c r="Z397" s="426"/>
    </row>
    <row r="398" spans="1:26">
      <c r="A398" s="420"/>
      <c r="B398" s="420"/>
      <c r="C398" s="422"/>
      <c r="D398" s="420"/>
      <c r="E398" s="420"/>
      <c r="F398" s="420"/>
      <c r="G398" s="420"/>
      <c r="H398" s="420"/>
      <c r="I398" s="420"/>
      <c r="J398" s="420"/>
      <c r="K398" s="420"/>
      <c r="L398" s="421"/>
      <c r="M398" s="420"/>
      <c r="N398" s="422"/>
      <c r="O398" s="420"/>
      <c r="P398" s="420"/>
      <c r="Q398" s="420"/>
      <c r="R398" s="420"/>
      <c r="S398" s="420"/>
      <c r="T398" s="420"/>
      <c r="U398" s="420"/>
      <c r="V398" s="420"/>
      <c r="W398" s="420"/>
      <c r="X398" s="420"/>
      <c r="Y398" s="420"/>
      <c r="Z398" s="420"/>
    </row>
    <row r="399" spans="1:26">
      <c r="A399" s="426"/>
      <c r="B399" s="426"/>
      <c r="C399" s="428"/>
      <c r="D399" s="426"/>
      <c r="E399" s="426"/>
      <c r="F399" s="426"/>
      <c r="G399" s="426"/>
      <c r="H399" s="426"/>
      <c r="I399" s="426"/>
      <c r="J399" s="426"/>
      <c r="K399" s="426"/>
      <c r="L399" s="427"/>
      <c r="M399" s="426"/>
      <c r="N399" s="428"/>
      <c r="O399" s="426"/>
      <c r="P399" s="426"/>
      <c r="Q399" s="426"/>
      <c r="R399" s="426"/>
      <c r="S399" s="426"/>
      <c r="T399" s="426"/>
      <c r="U399" s="426"/>
      <c r="V399" s="426"/>
      <c r="W399" s="426"/>
      <c r="X399" s="426"/>
      <c r="Y399" s="426"/>
      <c r="Z399" s="426"/>
    </row>
    <row r="400" spans="1:26">
      <c r="A400" s="420"/>
      <c r="B400" s="420"/>
      <c r="C400" s="422"/>
      <c r="D400" s="420"/>
      <c r="E400" s="420"/>
      <c r="F400" s="420"/>
      <c r="G400" s="420"/>
      <c r="H400" s="420"/>
      <c r="I400" s="420"/>
      <c r="J400" s="420"/>
      <c r="K400" s="420"/>
      <c r="L400" s="421"/>
      <c r="M400" s="420"/>
      <c r="N400" s="422"/>
      <c r="O400" s="420"/>
      <c r="P400" s="420"/>
      <c r="Q400" s="420"/>
      <c r="R400" s="420"/>
      <c r="S400" s="420"/>
      <c r="T400" s="420"/>
      <c r="U400" s="420"/>
      <c r="V400" s="420"/>
      <c r="W400" s="420"/>
      <c r="X400" s="420"/>
      <c r="Y400" s="420"/>
      <c r="Z400" s="420"/>
    </row>
    <row r="401" spans="1:26">
      <c r="A401" s="426"/>
      <c r="B401" s="426"/>
      <c r="C401" s="428"/>
      <c r="D401" s="426"/>
      <c r="E401" s="426"/>
      <c r="F401" s="426"/>
      <c r="G401" s="426"/>
      <c r="H401" s="426"/>
      <c r="I401" s="426"/>
      <c r="J401" s="426"/>
      <c r="K401" s="426"/>
      <c r="L401" s="427"/>
      <c r="M401" s="426"/>
      <c r="N401" s="428"/>
      <c r="O401" s="426"/>
      <c r="P401" s="426"/>
      <c r="Q401" s="426"/>
      <c r="R401" s="426"/>
      <c r="S401" s="426"/>
      <c r="T401" s="426"/>
      <c r="U401" s="426"/>
      <c r="V401" s="426"/>
      <c r="W401" s="426"/>
      <c r="X401" s="426"/>
      <c r="Y401" s="426"/>
      <c r="Z401" s="426"/>
    </row>
    <row r="402" spans="1:26">
      <c r="A402" s="420"/>
      <c r="B402" s="420"/>
      <c r="C402" s="422"/>
      <c r="D402" s="420"/>
      <c r="E402" s="420"/>
      <c r="F402" s="420"/>
      <c r="G402" s="420"/>
      <c r="H402" s="420"/>
      <c r="I402" s="420"/>
      <c r="J402" s="420"/>
      <c r="K402" s="420"/>
      <c r="L402" s="421"/>
      <c r="M402" s="420"/>
      <c r="N402" s="422"/>
      <c r="O402" s="420"/>
      <c r="P402" s="420"/>
      <c r="Q402" s="420"/>
      <c r="R402" s="420"/>
      <c r="S402" s="420"/>
      <c r="T402" s="420"/>
      <c r="U402" s="420"/>
      <c r="V402" s="420"/>
      <c r="W402" s="420"/>
      <c r="X402" s="420"/>
      <c r="Y402" s="420"/>
      <c r="Z402" s="420"/>
    </row>
    <row r="403" spans="1:26">
      <c r="A403" s="426"/>
      <c r="B403" s="426"/>
      <c r="C403" s="428"/>
      <c r="D403" s="426"/>
      <c r="E403" s="426"/>
      <c r="F403" s="426"/>
      <c r="G403" s="426"/>
      <c r="H403" s="426"/>
      <c r="I403" s="426"/>
      <c r="J403" s="426"/>
      <c r="K403" s="426"/>
      <c r="L403" s="427"/>
      <c r="M403" s="426"/>
      <c r="N403" s="428"/>
      <c r="O403" s="426"/>
      <c r="P403" s="426"/>
      <c r="Q403" s="426"/>
      <c r="R403" s="426"/>
      <c r="S403" s="426"/>
      <c r="T403" s="426"/>
      <c r="U403" s="426"/>
      <c r="V403" s="426"/>
      <c r="W403" s="426"/>
      <c r="X403" s="426"/>
      <c r="Y403" s="426"/>
      <c r="Z403" s="426"/>
    </row>
    <row r="404" spans="1:26">
      <c r="A404" s="420"/>
      <c r="B404" s="420"/>
      <c r="C404" s="422"/>
      <c r="D404" s="420"/>
      <c r="E404" s="420"/>
      <c r="F404" s="420"/>
      <c r="G404" s="420"/>
      <c r="H404" s="420"/>
      <c r="I404" s="420"/>
      <c r="J404" s="420"/>
      <c r="K404" s="420"/>
      <c r="L404" s="421"/>
      <c r="M404" s="420"/>
      <c r="N404" s="422"/>
      <c r="O404" s="420"/>
      <c r="P404" s="420"/>
      <c r="Q404" s="420"/>
      <c r="R404" s="420"/>
      <c r="S404" s="420"/>
      <c r="T404" s="420"/>
      <c r="U404" s="420"/>
      <c r="V404" s="420"/>
      <c r="W404" s="420"/>
      <c r="X404" s="420"/>
      <c r="Y404" s="420"/>
      <c r="Z404" s="420"/>
    </row>
    <row r="405" spans="1:26">
      <c r="A405" s="426"/>
      <c r="B405" s="426"/>
      <c r="C405" s="428"/>
      <c r="D405" s="426"/>
      <c r="E405" s="426"/>
      <c r="F405" s="426"/>
      <c r="G405" s="426"/>
      <c r="H405" s="426"/>
      <c r="I405" s="426"/>
      <c r="J405" s="426"/>
      <c r="K405" s="426"/>
      <c r="L405" s="427"/>
      <c r="M405" s="426"/>
      <c r="N405" s="428"/>
      <c r="O405" s="426"/>
      <c r="P405" s="426"/>
      <c r="Q405" s="426"/>
      <c r="R405" s="426"/>
      <c r="S405" s="426"/>
      <c r="T405" s="426"/>
      <c r="U405" s="426"/>
      <c r="V405" s="426"/>
      <c r="W405" s="426"/>
      <c r="X405" s="426"/>
      <c r="Y405" s="426"/>
      <c r="Z405" s="426"/>
    </row>
    <row r="406" spans="1:26">
      <c r="A406" s="420"/>
      <c r="B406" s="420"/>
      <c r="C406" s="422"/>
      <c r="D406" s="420"/>
      <c r="E406" s="420"/>
      <c r="F406" s="420"/>
      <c r="G406" s="420"/>
      <c r="H406" s="420"/>
      <c r="I406" s="420"/>
      <c r="J406" s="420"/>
      <c r="K406" s="420"/>
      <c r="L406" s="421"/>
      <c r="M406" s="420"/>
      <c r="N406" s="422"/>
      <c r="O406" s="420"/>
      <c r="P406" s="420"/>
      <c r="Q406" s="420"/>
      <c r="R406" s="420"/>
      <c r="S406" s="420"/>
      <c r="T406" s="420"/>
      <c r="U406" s="420"/>
      <c r="V406" s="420"/>
      <c r="W406" s="420"/>
      <c r="X406" s="420"/>
      <c r="Y406" s="420"/>
      <c r="Z406" s="420"/>
    </row>
    <row r="407" spans="1:26">
      <c r="A407" s="426"/>
      <c r="B407" s="426"/>
      <c r="C407" s="428"/>
      <c r="D407" s="426"/>
      <c r="E407" s="426"/>
      <c r="F407" s="426"/>
      <c r="G407" s="426"/>
      <c r="H407" s="426"/>
      <c r="I407" s="426"/>
      <c r="J407" s="426"/>
      <c r="K407" s="426"/>
      <c r="L407" s="427"/>
      <c r="M407" s="426"/>
      <c r="N407" s="428"/>
      <c r="O407" s="426"/>
      <c r="P407" s="426"/>
      <c r="Q407" s="426"/>
      <c r="R407" s="426"/>
      <c r="S407" s="426"/>
      <c r="T407" s="426"/>
      <c r="U407" s="426"/>
      <c r="V407" s="426"/>
      <c r="W407" s="426"/>
      <c r="X407" s="426"/>
      <c r="Y407" s="426"/>
      <c r="Z407" s="426"/>
    </row>
    <row r="408" spans="1:26">
      <c r="A408" s="420"/>
      <c r="B408" s="420"/>
      <c r="C408" s="422"/>
      <c r="D408" s="420"/>
      <c r="E408" s="420"/>
      <c r="F408" s="420"/>
      <c r="G408" s="420"/>
      <c r="H408" s="420"/>
      <c r="I408" s="420"/>
      <c r="J408" s="420"/>
      <c r="K408" s="420"/>
      <c r="L408" s="421"/>
      <c r="M408" s="420"/>
      <c r="N408" s="422"/>
      <c r="O408" s="420"/>
      <c r="P408" s="420"/>
      <c r="Q408" s="420"/>
      <c r="R408" s="420"/>
      <c r="S408" s="420"/>
      <c r="T408" s="420"/>
      <c r="U408" s="420"/>
      <c r="V408" s="420"/>
      <c r="W408" s="420"/>
      <c r="X408" s="420"/>
      <c r="Y408" s="420"/>
      <c r="Z408" s="420"/>
    </row>
    <row r="409" spans="1:26">
      <c r="A409" s="426"/>
      <c r="B409" s="426"/>
      <c r="C409" s="428"/>
      <c r="D409" s="426"/>
      <c r="E409" s="426"/>
      <c r="F409" s="426"/>
      <c r="G409" s="426"/>
      <c r="H409" s="426"/>
      <c r="I409" s="426"/>
      <c r="J409" s="426"/>
      <c r="K409" s="426"/>
      <c r="L409" s="427"/>
      <c r="M409" s="426"/>
      <c r="N409" s="428"/>
      <c r="O409" s="426"/>
      <c r="P409" s="426"/>
      <c r="Q409" s="426"/>
      <c r="R409" s="426"/>
      <c r="S409" s="426"/>
      <c r="T409" s="426"/>
      <c r="U409" s="426"/>
      <c r="V409" s="426"/>
      <c r="W409" s="426"/>
      <c r="X409" s="426"/>
      <c r="Y409" s="426"/>
      <c r="Z409" s="426"/>
    </row>
    <row r="410" spans="1:26">
      <c r="A410" s="420"/>
      <c r="B410" s="420"/>
      <c r="C410" s="422"/>
      <c r="D410" s="420"/>
      <c r="E410" s="420"/>
      <c r="F410" s="420"/>
      <c r="G410" s="420"/>
      <c r="H410" s="420"/>
      <c r="I410" s="420"/>
      <c r="J410" s="420"/>
      <c r="K410" s="420"/>
      <c r="L410" s="421"/>
      <c r="M410" s="420"/>
      <c r="N410" s="422"/>
      <c r="O410" s="420"/>
      <c r="P410" s="420"/>
      <c r="Q410" s="420"/>
      <c r="R410" s="420"/>
      <c r="S410" s="420"/>
      <c r="T410" s="420"/>
      <c r="U410" s="420"/>
      <c r="V410" s="420"/>
      <c r="W410" s="420"/>
      <c r="X410" s="420"/>
      <c r="Y410" s="420"/>
      <c r="Z410" s="420"/>
    </row>
    <row r="411" spans="1:26">
      <c r="A411" s="426"/>
      <c r="B411" s="426"/>
      <c r="C411" s="428"/>
      <c r="D411" s="426"/>
      <c r="E411" s="426"/>
      <c r="F411" s="426"/>
      <c r="G411" s="426"/>
      <c r="H411" s="426"/>
      <c r="I411" s="426"/>
      <c r="J411" s="426"/>
      <c r="K411" s="426"/>
      <c r="L411" s="427"/>
      <c r="M411" s="426"/>
      <c r="N411" s="428"/>
      <c r="O411" s="426"/>
      <c r="P411" s="426"/>
      <c r="Q411" s="426"/>
      <c r="R411" s="426"/>
      <c r="S411" s="426"/>
      <c r="T411" s="426"/>
      <c r="U411" s="426"/>
      <c r="V411" s="426"/>
      <c r="W411" s="426"/>
      <c r="X411" s="426"/>
      <c r="Y411" s="426"/>
      <c r="Z411" s="426"/>
    </row>
    <row r="412" spans="1:26">
      <c r="A412" s="420"/>
      <c r="B412" s="420"/>
      <c r="C412" s="422"/>
      <c r="D412" s="420"/>
      <c r="E412" s="420"/>
      <c r="F412" s="420"/>
      <c r="G412" s="420"/>
      <c r="H412" s="420"/>
      <c r="I412" s="420"/>
      <c r="J412" s="420"/>
      <c r="K412" s="420"/>
      <c r="L412" s="421"/>
      <c r="M412" s="420"/>
      <c r="N412" s="422"/>
      <c r="O412" s="420"/>
      <c r="P412" s="420"/>
      <c r="Q412" s="420"/>
      <c r="R412" s="420"/>
      <c r="S412" s="420"/>
      <c r="T412" s="420"/>
      <c r="U412" s="420"/>
      <c r="V412" s="420"/>
      <c r="W412" s="420"/>
      <c r="X412" s="420"/>
      <c r="Y412" s="420"/>
      <c r="Z412" s="420"/>
    </row>
    <row r="413" spans="1:26">
      <c r="A413" s="426"/>
      <c r="B413" s="426"/>
      <c r="C413" s="428"/>
      <c r="D413" s="426"/>
      <c r="E413" s="426"/>
      <c r="F413" s="426"/>
      <c r="G413" s="426"/>
      <c r="H413" s="426"/>
      <c r="I413" s="426"/>
      <c r="J413" s="426"/>
      <c r="K413" s="426"/>
      <c r="L413" s="427"/>
      <c r="M413" s="426"/>
      <c r="N413" s="428"/>
      <c r="O413" s="426"/>
      <c r="P413" s="426"/>
      <c r="Q413" s="426"/>
      <c r="R413" s="426"/>
      <c r="S413" s="426"/>
      <c r="T413" s="426"/>
      <c r="U413" s="426"/>
      <c r="V413" s="426"/>
      <c r="W413" s="426"/>
      <c r="X413" s="426"/>
      <c r="Y413" s="426"/>
      <c r="Z413" s="426"/>
    </row>
    <row r="414" spans="1:26">
      <c r="A414" s="420"/>
      <c r="B414" s="420"/>
      <c r="C414" s="422"/>
      <c r="D414" s="420"/>
      <c r="E414" s="420"/>
      <c r="F414" s="420"/>
      <c r="G414" s="420"/>
      <c r="H414" s="420"/>
      <c r="I414" s="420"/>
      <c r="J414" s="420"/>
      <c r="K414" s="420"/>
      <c r="L414" s="421"/>
      <c r="M414" s="420"/>
      <c r="N414" s="422"/>
      <c r="O414" s="420"/>
      <c r="P414" s="420"/>
      <c r="Q414" s="420"/>
      <c r="R414" s="420"/>
      <c r="S414" s="420"/>
      <c r="T414" s="420"/>
      <c r="U414" s="420"/>
      <c r="V414" s="420"/>
      <c r="W414" s="420"/>
      <c r="X414" s="420"/>
      <c r="Y414" s="420"/>
      <c r="Z414" s="420"/>
    </row>
    <row r="415" spans="1:26">
      <c r="A415" s="426"/>
      <c r="B415" s="426"/>
      <c r="C415" s="428"/>
      <c r="D415" s="426"/>
      <c r="E415" s="426"/>
      <c r="F415" s="426"/>
      <c r="G415" s="426"/>
      <c r="H415" s="426"/>
      <c r="I415" s="426"/>
      <c r="J415" s="426"/>
      <c r="K415" s="426"/>
      <c r="L415" s="427"/>
      <c r="M415" s="426"/>
      <c r="N415" s="428"/>
      <c r="O415" s="426"/>
      <c r="P415" s="426"/>
      <c r="Q415" s="426"/>
      <c r="R415" s="426"/>
      <c r="S415" s="426"/>
      <c r="T415" s="426"/>
      <c r="U415" s="426"/>
      <c r="V415" s="426"/>
      <c r="W415" s="426"/>
      <c r="X415" s="426"/>
      <c r="Y415" s="426"/>
      <c r="Z415" s="426"/>
    </row>
    <row r="416" spans="1:26">
      <c r="A416" s="420"/>
      <c r="B416" s="420"/>
      <c r="C416" s="422"/>
      <c r="D416" s="420"/>
      <c r="E416" s="420"/>
      <c r="F416" s="420"/>
      <c r="G416" s="420"/>
      <c r="H416" s="420"/>
      <c r="I416" s="420"/>
      <c r="J416" s="420"/>
      <c r="K416" s="420"/>
      <c r="L416" s="421"/>
      <c r="M416" s="420"/>
      <c r="N416" s="422"/>
      <c r="O416" s="420"/>
      <c r="P416" s="420"/>
      <c r="Q416" s="420"/>
      <c r="R416" s="420"/>
      <c r="S416" s="420"/>
      <c r="T416" s="420"/>
      <c r="U416" s="420"/>
      <c r="V416" s="420"/>
      <c r="W416" s="420"/>
      <c r="X416" s="420"/>
      <c r="Y416" s="420"/>
      <c r="Z416" s="420"/>
    </row>
    <row r="417" spans="1:26">
      <c r="A417" s="426"/>
      <c r="B417" s="426"/>
      <c r="C417" s="428"/>
      <c r="D417" s="426"/>
      <c r="E417" s="426"/>
      <c r="F417" s="426"/>
      <c r="G417" s="426"/>
      <c r="H417" s="426"/>
      <c r="I417" s="426"/>
      <c r="J417" s="426"/>
      <c r="K417" s="426"/>
      <c r="L417" s="427"/>
      <c r="M417" s="426"/>
      <c r="N417" s="428"/>
      <c r="O417" s="426"/>
      <c r="P417" s="426"/>
      <c r="Q417" s="426"/>
      <c r="R417" s="426"/>
      <c r="S417" s="426"/>
      <c r="T417" s="426"/>
      <c r="U417" s="426"/>
      <c r="V417" s="426"/>
      <c r="W417" s="426"/>
      <c r="X417" s="426"/>
      <c r="Y417" s="426"/>
      <c r="Z417" s="426"/>
    </row>
    <row r="418" spans="1:26">
      <c r="A418" s="420"/>
      <c r="B418" s="420"/>
      <c r="C418" s="422"/>
      <c r="D418" s="420"/>
      <c r="E418" s="420"/>
      <c r="F418" s="420"/>
      <c r="G418" s="420"/>
      <c r="H418" s="420"/>
      <c r="I418" s="420"/>
      <c r="J418" s="420"/>
      <c r="K418" s="420"/>
      <c r="L418" s="421"/>
      <c r="M418" s="420"/>
      <c r="N418" s="422"/>
      <c r="O418" s="420"/>
      <c r="P418" s="420"/>
      <c r="Q418" s="420"/>
      <c r="R418" s="420"/>
      <c r="S418" s="420"/>
      <c r="T418" s="420"/>
      <c r="U418" s="420"/>
      <c r="V418" s="420"/>
      <c r="W418" s="420"/>
      <c r="X418" s="420"/>
      <c r="Y418" s="420"/>
      <c r="Z418" s="420"/>
    </row>
    <row r="419" spans="1:26">
      <c r="A419" s="426"/>
      <c r="B419" s="426"/>
      <c r="C419" s="428"/>
      <c r="D419" s="426"/>
      <c r="E419" s="426"/>
      <c r="F419" s="426"/>
      <c r="G419" s="426"/>
      <c r="H419" s="426"/>
      <c r="I419" s="426"/>
      <c r="J419" s="426"/>
      <c r="K419" s="426"/>
      <c r="L419" s="427"/>
      <c r="M419" s="426"/>
      <c r="N419" s="428"/>
      <c r="O419" s="426"/>
      <c r="P419" s="426"/>
      <c r="Q419" s="426"/>
      <c r="R419" s="426"/>
      <c r="S419" s="426"/>
      <c r="T419" s="426"/>
      <c r="U419" s="426"/>
      <c r="V419" s="426"/>
      <c r="W419" s="426"/>
      <c r="X419" s="426"/>
      <c r="Y419" s="426"/>
      <c r="Z419" s="426"/>
    </row>
    <row r="420" spans="1:26">
      <c r="A420" s="420"/>
      <c r="B420" s="420"/>
      <c r="C420" s="422"/>
      <c r="D420" s="420"/>
      <c r="E420" s="420"/>
      <c r="F420" s="420"/>
      <c r="G420" s="420"/>
      <c r="H420" s="420"/>
      <c r="I420" s="420"/>
      <c r="J420" s="420"/>
      <c r="K420" s="420"/>
      <c r="L420" s="421"/>
      <c r="M420" s="420"/>
      <c r="N420" s="422"/>
      <c r="O420" s="420"/>
      <c r="P420" s="420"/>
      <c r="Q420" s="420"/>
      <c r="R420" s="420"/>
      <c r="S420" s="420"/>
      <c r="T420" s="420"/>
      <c r="U420" s="420"/>
      <c r="V420" s="420"/>
      <c r="W420" s="420"/>
      <c r="X420" s="420"/>
      <c r="Y420" s="420"/>
      <c r="Z420" s="420"/>
    </row>
    <row r="421" spans="1:26">
      <c r="A421" s="426"/>
      <c r="B421" s="426"/>
      <c r="C421" s="428"/>
      <c r="D421" s="426"/>
      <c r="E421" s="426"/>
      <c r="F421" s="426"/>
      <c r="G421" s="426"/>
      <c r="H421" s="426"/>
      <c r="I421" s="426"/>
      <c r="J421" s="426"/>
      <c r="K421" s="426"/>
      <c r="L421" s="427"/>
      <c r="M421" s="426"/>
      <c r="N421" s="428"/>
      <c r="O421" s="426"/>
      <c r="P421" s="426"/>
      <c r="Q421" s="426"/>
      <c r="R421" s="426"/>
      <c r="S421" s="426"/>
      <c r="T421" s="426"/>
      <c r="U421" s="426"/>
      <c r="V421" s="426"/>
      <c r="W421" s="426"/>
      <c r="X421" s="426"/>
      <c r="Y421" s="426"/>
      <c r="Z421" s="426"/>
    </row>
    <row r="422" spans="1:26">
      <c r="A422" s="420"/>
      <c r="B422" s="420"/>
      <c r="C422" s="422"/>
      <c r="D422" s="420"/>
      <c r="E422" s="420"/>
      <c r="F422" s="420"/>
      <c r="G422" s="420"/>
      <c r="H422" s="420"/>
      <c r="I422" s="420"/>
      <c r="J422" s="420"/>
      <c r="K422" s="420"/>
      <c r="L422" s="421"/>
      <c r="M422" s="420"/>
      <c r="N422" s="422"/>
      <c r="O422" s="420"/>
      <c r="P422" s="420"/>
      <c r="Q422" s="420"/>
      <c r="R422" s="420"/>
      <c r="S422" s="420"/>
      <c r="T422" s="420"/>
      <c r="U422" s="420"/>
      <c r="V422" s="420"/>
      <c r="W422" s="420"/>
      <c r="X422" s="420"/>
      <c r="Y422" s="420"/>
      <c r="Z422" s="420"/>
    </row>
    <row r="423" spans="1:26">
      <c r="A423" s="426"/>
      <c r="B423" s="426"/>
      <c r="C423" s="428"/>
      <c r="D423" s="426"/>
      <c r="E423" s="426"/>
      <c r="F423" s="426"/>
      <c r="G423" s="426"/>
      <c r="H423" s="426"/>
      <c r="I423" s="426"/>
      <c r="J423" s="426"/>
      <c r="K423" s="426"/>
      <c r="L423" s="427"/>
      <c r="M423" s="426"/>
      <c r="N423" s="428"/>
      <c r="O423" s="426"/>
      <c r="P423" s="426"/>
      <c r="Q423" s="426"/>
      <c r="R423" s="426"/>
      <c r="S423" s="426"/>
      <c r="T423" s="426"/>
      <c r="U423" s="426"/>
      <c r="V423" s="426"/>
      <c r="W423" s="426"/>
      <c r="X423" s="426"/>
      <c r="Y423" s="426"/>
      <c r="Z423" s="426"/>
    </row>
    <row r="424" spans="1:26">
      <c r="A424" s="420"/>
      <c r="B424" s="420"/>
      <c r="C424" s="422"/>
      <c r="D424" s="420"/>
      <c r="E424" s="420"/>
      <c r="F424" s="420"/>
      <c r="G424" s="420"/>
      <c r="H424" s="420"/>
      <c r="I424" s="420"/>
      <c r="J424" s="420"/>
      <c r="K424" s="420"/>
      <c r="L424" s="421"/>
      <c r="M424" s="420"/>
      <c r="N424" s="422"/>
      <c r="O424" s="420"/>
      <c r="P424" s="420"/>
      <c r="Q424" s="420"/>
      <c r="R424" s="420"/>
      <c r="S424" s="420"/>
      <c r="T424" s="420"/>
      <c r="U424" s="420"/>
      <c r="V424" s="420"/>
      <c r="W424" s="420"/>
      <c r="X424" s="420"/>
      <c r="Y424" s="420"/>
      <c r="Z424" s="420"/>
    </row>
    <row r="425" spans="1:26">
      <c r="A425" s="426"/>
      <c r="B425" s="426"/>
      <c r="C425" s="428"/>
      <c r="D425" s="426"/>
      <c r="E425" s="426"/>
      <c r="F425" s="426"/>
      <c r="G425" s="426"/>
      <c r="H425" s="426"/>
      <c r="I425" s="426"/>
      <c r="J425" s="426"/>
      <c r="K425" s="426"/>
      <c r="L425" s="427"/>
      <c r="M425" s="426"/>
      <c r="N425" s="428"/>
      <c r="O425" s="426"/>
      <c r="P425" s="426"/>
      <c r="Q425" s="426"/>
      <c r="R425" s="426"/>
      <c r="S425" s="426"/>
      <c r="T425" s="426"/>
      <c r="U425" s="426"/>
      <c r="V425" s="426"/>
      <c r="W425" s="426"/>
      <c r="X425" s="426"/>
      <c r="Y425" s="426"/>
      <c r="Z425" s="426"/>
    </row>
    <row r="426" spans="1:26">
      <c r="A426" s="420"/>
      <c r="B426" s="420"/>
      <c r="C426" s="422"/>
      <c r="D426" s="420"/>
      <c r="E426" s="420"/>
      <c r="F426" s="420"/>
      <c r="G426" s="420"/>
      <c r="H426" s="420"/>
      <c r="I426" s="420"/>
      <c r="J426" s="420"/>
      <c r="K426" s="420"/>
      <c r="L426" s="421"/>
      <c r="M426" s="420"/>
      <c r="N426" s="422"/>
      <c r="O426" s="420"/>
      <c r="P426" s="420"/>
      <c r="Q426" s="420"/>
      <c r="R426" s="420"/>
      <c r="S426" s="420"/>
      <c r="T426" s="420"/>
      <c r="U426" s="420"/>
      <c r="V426" s="420"/>
      <c r="W426" s="420"/>
      <c r="X426" s="420"/>
      <c r="Y426" s="420"/>
      <c r="Z426" s="420"/>
    </row>
    <row r="427" spans="1:26">
      <c r="A427" s="426"/>
      <c r="B427" s="426"/>
      <c r="C427" s="428"/>
      <c r="D427" s="426"/>
      <c r="E427" s="426"/>
      <c r="F427" s="426"/>
      <c r="G427" s="426"/>
      <c r="H427" s="426"/>
      <c r="I427" s="426"/>
      <c r="J427" s="426"/>
      <c r="K427" s="426"/>
      <c r="L427" s="427"/>
      <c r="M427" s="426"/>
      <c r="N427" s="428"/>
      <c r="O427" s="426"/>
      <c r="P427" s="426"/>
      <c r="Q427" s="426"/>
      <c r="R427" s="426"/>
      <c r="S427" s="426"/>
      <c r="T427" s="426"/>
      <c r="U427" s="426"/>
      <c r="V427" s="426"/>
      <c r="W427" s="426"/>
      <c r="X427" s="426"/>
      <c r="Y427" s="426"/>
      <c r="Z427" s="426"/>
    </row>
    <row r="428" spans="1:26">
      <c r="A428" s="420"/>
      <c r="B428" s="420"/>
      <c r="C428" s="422"/>
      <c r="D428" s="420"/>
      <c r="E428" s="420"/>
      <c r="F428" s="420"/>
      <c r="G428" s="420"/>
      <c r="H428" s="420"/>
      <c r="I428" s="420"/>
      <c r="J428" s="420"/>
      <c r="K428" s="420"/>
      <c r="L428" s="421"/>
      <c r="M428" s="420"/>
      <c r="N428" s="422"/>
      <c r="O428" s="420"/>
      <c r="P428" s="420"/>
      <c r="Q428" s="420"/>
      <c r="R428" s="420"/>
      <c r="S428" s="420"/>
      <c r="T428" s="420"/>
      <c r="U428" s="420"/>
      <c r="V428" s="420"/>
      <c r="W428" s="420"/>
      <c r="X428" s="420"/>
      <c r="Y428" s="420"/>
      <c r="Z428" s="420"/>
    </row>
    <row r="429" spans="1:26">
      <c r="A429" s="426"/>
      <c r="B429" s="426"/>
      <c r="C429" s="428"/>
      <c r="D429" s="426"/>
      <c r="E429" s="426"/>
      <c r="F429" s="426"/>
      <c r="G429" s="426"/>
      <c r="H429" s="426"/>
      <c r="I429" s="426"/>
      <c r="J429" s="426"/>
      <c r="K429" s="426"/>
      <c r="L429" s="427"/>
      <c r="M429" s="426"/>
      <c r="N429" s="428"/>
      <c r="O429" s="426"/>
      <c r="P429" s="426"/>
      <c r="Q429" s="426"/>
      <c r="R429" s="426"/>
      <c r="S429" s="426"/>
      <c r="T429" s="426"/>
      <c r="U429" s="426"/>
      <c r="V429" s="426"/>
      <c r="W429" s="426"/>
      <c r="X429" s="426"/>
      <c r="Y429" s="426"/>
      <c r="Z429" s="426"/>
    </row>
    <row r="430" spans="1:26">
      <c r="A430" s="420"/>
      <c r="B430" s="420"/>
      <c r="C430" s="422"/>
      <c r="D430" s="420"/>
      <c r="E430" s="420"/>
      <c r="F430" s="420"/>
      <c r="G430" s="420"/>
      <c r="H430" s="420"/>
      <c r="I430" s="420"/>
      <c r="J430" s="420"/>
      <c r="K430" s="420"/>
      <c r="L430" s="421"/>
      <c r="M430" s="420"/>
      <c r="N430" s="422"/>
      <c r="O430" s="420"/>
      <c r="P430" s="420"/>
      <c r="Q430" s="420"/>
      <c r="R430" s="420"/>
      <c r="S430" s="420"/>
      <c r="T430" s="420"/>
      <c r="U430" s="420"/>
      <c r="V430" s="420"/>
      <c r="W430" s="420"/>
      <c r="X430" s="420"/>
      <c r="Y430" s="420"/>
      <c r="Z430" s="420"/>
    </row>
    <row r="431" spans="1:26">
      <c r="A431" s="426"/>
      <c r="B431" s="426"/>
      <c r="C431" s="428"/>
      <c r="D431" s="426"/>
      <c r="E431" s="426"/>
      <c r="F431" s="426"/>
      <c r="G431" s="426"/>
      <c r="H431" s="426"/>
      <c r="I431" s="426"/>
      <c r="J431" s="426"/>
      <c r="K431" s="426"/>
      <c r="L431" s="427"/>
      <c r="M431" s="426"/>
      <c r="N431" s="428"/>
      <c r="O431" s="426"/>
      <c r="P431" s="426"/>
      <c r="Q431" s="426"/>
      <c r="R431" s="426"/>
      <c r="S431" s="426"/>
      <c r="T431" s="426"/>
      <c r="U431" s="426"/>
      <c r="V431" s="426"/>
      <c r="W431" s="426"/>
      <c r="X431" s="426"/>
      <c r="Y431" s="426"/>
      <c r="Z431" s="426"/>
    </row>
    <row r="432" spans="1:26">
      <c r="A432" s="420"/>
      <c r="B432" s="420"/>
      <c r="C432" s="422"/>
      <c r="D432" s="420"/>
      <c r="E432" s="420"/>
      <c r="F432" s="420"/>
      <c r="G432" s="420"/>
      <c r="H432" s="420"/>
      <c r="I432" s="420"/>
      <c r="J432" s="420"/>
      <c r="K432" s="420"/>
      <c r="L432" s="421"/>
      <c r="M432" s="420"/>
      <c r="N432" s="422"/>
      <c r="O432" s="420"/>
      <c r="P432" s="420"/>
      <c r="Q432" s="420"/>
      <c r="R432" s="420"/>
      <c r="S432" s="420"/>
      <c r="T432" s="420"/>
      <c r="U432" s="420"/>
      <c r="V432" s="420"/>
      <c r="W432" s="420"/>
      <c r="X432" s="420"/>
      <c r="Y432" s="420"/>
      <c r="Z432" s="420"/>
    </row>
    <row r="433" spans="1:26">
      <c r="A433" s="426"/>
      <c r="B433" s="426"/>
      <c r="C433" s="428"/>
      <c r="D433" s="426"/>
      <c r="E433" s="426"/>
      <c r="F433" s="426"/>
      <c r="G433" s="426"/>
      <c r="H433" s="426"/>
      <c r="I433" s="426"/>
      <c r="J433" s="426"/>
      <c r="K433" s="426"/>
      <c r="L433" s="427"/>
      <c r="M433" s="426"/>
      <c r="N433" s="428"/>
      <c r="O433" s="426"/>
      <c r="P433" s="426"/>
      <c r="Q433" s="426"/>
      <c r="R433" s="426"/>
      <c r="S433" s="426"/>
      <c r="T433" s="426"/>
      <c r="U433" s="426"/>
      <c r="V433" s="426"/>
      <c r="W433" s="426"/>
      <c r="X433" s="426"/>
      <c r="Y433" s="426"/>
      <c r="Z433" s="426"/>
    </row>
    <row r="434" spans="1:26">
      <c r="A434" s="420"/>
      <c r="B434" s="420"/>
      <c r="C434" s="422"/>
      <c r="D434" s="420"/>
      <c r="E434" s="420"/>
      <c r="F434" s="420"/>
      <c r="G434" s="420"/>
      <c r="H434" s="420"/>
      <c r="I434" s="420"/>
      <c r="J434" s="420"/>
      <c r="K434" s="420"/>
      <c r="L434" s="421"/>
      <c r="M434" s="420"/>
      <c r="N434" s="422"/>
      <c r="O434" s="420"/>
      <c r="P434" s="420"/>
      <c r="Q434" s="420"/>
      <c r="R434" s="420"/>
      <c r="S434" s="420"/>
      <c r="T434" s="420"/>
      <c r="U434" s="420"/>
      <c r="V434" s="420"/>
      <c r="W434" s="420"/>
      <c r="X434" s="420"/>
      <c r="Y434" s="420"/>
      <c r="Z434" s="420"/>
    </row>
    <row r="435" spans="1:26">
      <c r="A435" s="426"/>
      <c r="B435" s="426"/>
      <c r="C435" s="428"/>
      <c r="D435" s="426"/>
      <c r="E435" s="426"/>
      <c r="F435" s="426"/>
      <c r="G435" s="426"/>
      <c r="H435" s="426"/>
      <c r="I435" s="426"/>
      <c r="J435" s="426"/>
      <c r="K435" s="426"/>
      <c r="L435" s="427"/>
      <c r="M435" s="426"/>
      <c r="N435" s="428"/>
      <c r="O435" s="426"/>
      <c r="P435" s="426"/>
      <c r="Q435" s="426"/>
      <c r="R435" s="426"/>
      <c r="S435" s="426"/>
      <c r="T435" s="426"/>
      <c r="U435" s="426"/>
      <c r="V435" s="426"/>
      <c r="W435" s="426"/>
      <c r="X435" s="426"/>
      <c r="Y435" s="426"/>
      <c r="Z435" s="426"/>
    </row>
    <row r="436" spans="1:26">
      <c r="A436" s="420"/>
      <c r="B436" s="420"/>
      <c r="C436" s="422"/>
      <c r="D436" s="420"/>
      <c r="E436" s="420"/>
      <c r="F436" s="420"/>
      <c r="G436" s="420"/>
      <c r="H436" s="420"/>
      <c r="I436" s="420"/>
      <c r="J436" s="420"/>
      <c r="K436" s="420"/>
      <c r="L436" s="421"/>
      <c r="M436" s="420"/>
      <c r="N436" s="422"/>
      <c r="O436" s="420"/>
      <c r="P436" s="420"/>
      <c r="Q436" s="420"/>
      <c r="R436" s="420"/>
      <c r="S436" s="420"/>
      <c r="T436" s="420"/>
      <c r="U436" s="420"/>
      <c r="V436" s="420"/>
      <c r="W436" s="420"/>
      <c r="X436" s="420"/>
      <c r="Y436" s="420"/>
      <c r="Z436" s="420"/>
    </row>
    <row r="437" spans="1:26">
      <c r="A437" s="426"/>
      <c r="B437" s="426"/>
      <c r="C437" s="428"/>
      <c r="D437" s="426"/>
      <c r="E437" s="426"/>
      <c r="F437" s="426"/>
      <c r="G437" s="426"/>
      <c r="H437" s="426"/>
      <c r="I437" s="426"/>
      <c r="J437" s="426"/>
      <c r="K437" s="426"/>
      <c r="L437" s="427"/>
      <c r="M437" s="426"/>
      <c r="N437" s="428"/>
      <c r="O437" s="426"/>
      <c r="P437" s="426"/>
      <c r="Q437" s="426"/>
      <c r="R437" s="426"/>
      <c r="S437" s="426"/>
      <c r="T437" s="426"/>
      <c r="U437" s="426"/>
      <c r="V437" s="426"/>
      <c r="W437" s="426"/>
      <c r="X437" s="426"/>
      <c r="Y437" s="426"/>
      <c r="Z437" s="426"/>
    </row>
    <row r="438" spans="1:26">
      <c r="A438" s="420"/>
      <c r="B438" s="420"/>
      <c r="C438" s="422"/>
      <c r="D438" s="420"/>
      <c r="E438" s="420"/>
      <c r="F438" s="420"/>
      <c r="G438" s="420"/>
      <c r="H438" s="420"/>
      <c r="I438" s="420"/>
      <c r="J438" s="420"/>
      <c r="K438" s="420"/>
      <c r="L438" s="421"/>
      <c r="M438" s="420"/>
      <c r="N438" s="422"/>
      <c r="O438" s="420"/>
      <c r="P438" s="420"/>
      <c r="Q438" s="420"/>
      <c r="R438" s="420"/>
      <c r="S438" s="420"/>
      <c r="T438" s="420"/>
      <c r="U438" s="420"/>
      <c r="V438" s="420"/>
      <c r="W438" s="420"/>
      <c r="X438" s="420"/>
      <c r="Y438" s="420"/>
      <c r="Z438" s="420"/>
    </row>
    <row r="439" spans="1:26">
      <c r="A439" s="426"/>
      <c r="B439" s="426"/>
      <c r="C439" s="428"/>
      <c r="D439" s="426"/>
      <c r="E439" s="426"/>
      <c r="F439" s="426"/>
      <c r="G439" s="426"/>
      <c r="H439" s="426"/>
      <c r="I439" s="426"/>
      <c r="J439" s="426"/>
      <c r="K439" s="426"/>
      <c r="L439" s="427"/>
      <c r="M439" s="426"/>
      <c r="N439" s="428"/>
      <c r="O439" s="426"/>
      <c r="P439" s="426"/>
      <c r="Q439" s="426"/>
      <c r="R439" s="426"/>
      <c r="S439" s="426"/>
      <c r="T439" s="426"/>
      <c r="U439" s="426"/>
      <c r="V439" s="426"/>
      <c r="W439" s="426"/>
      <c r="X439" s="426"/>
      <c r="Y439" s="426"/>
      <c r="Z439" s="426"/>
    </row>
    <row r="440" spans="1:26">
      <c r="A440" s="420"/>
      <c r="B440" s="420"/>
      <c r="C440" s="422"/>
      <c r="D440" s="420"/>
      <c r="E440" s="420"/>
      <c r="F440" s="420"/>
      <c r="G440" s="420"/>
      <c r="H440" s="420"/>
      <c r="I440" s="420"/>
      <c r="J440" s="420"/>
      <c r="K440" s="420"/>
      <c r="L440" s="421"/>
      <c r="M440" s="420"/>
      <c r="N440" s="422"/>
      <c r="O440" s="420"/>
      <c r="P440" s="420"/>
      <c r="Q440" s="420"/>
      <c r="R440" s="420"/>
      <c r="S440" s="420"/>
      <c r="T440" s="420"/>
      <c r="U440" s="420"/>
      <c r="V440" s="420"/>
      <c r="W440" s="420"/>
      <c r="X440" s="420"/>
      <c r="Y440" s="420"/>
      <c r="Z440" s="420"/>
    </row>
    <row r="441" spans="1:26">
      <c r="A441" s="426"/>
      <c r="B441" s="426"/>
      <c r="C441" s="428"/>
      <c r="D441" s="426"/>
      <c r="E441" s="426"/>
      <c r="F441" s="426"/>
      <c r="G441" s="426"/>
      <c r="H441" s="426"/>
      <c r="I441" s="426"/>
      <c r="J441" s="426"/>
      <c r="K441" s="426"/>
      <c r="L441" s="427"/>
      <c r="M441" s="426"/>
      <c r="N441" s="428"/>
      <c r="O441" s="426"/>
      <c r="P441" s="426"/>
      <c r="Q441" s="426"/>
      <c r="R441" s="426"/>
      <c r="S441" s="426"/>
      <c r="T441" s="426"/>
      <c r="U441" s="426"/>
      <c r="V441" s="426"/>
      <c r="W441" s="426"/>
      <c r="X441" s="426"/>
      <c r="Y441" s="426"/>
      <c r="Z441" s="426"/>
    </row>
    <row r="442" spans="1:26">
      <c r="A442" s="420"/>
      <c r="B442" s="420"/>
      <c r="C442" s="422"/>
      <c r="D442" s="420"/>
      <c r="E442" s="420"/>
      <c r="F442" s="420"/>
      <c r="G442" s="420"/>
      <c r="H442" s="420"/>
      <c r="I442" s="420"/>
      <c r="J442" s="420"/>
      <c r="K442" s="420"/>
      <c r="L442" s="421"/>
      <c r="M442" s="420"/>
      <c r="N442" s="422"/>
      <c r="O442" s="420"/>
      <c r="P442" s="420"/>
      <c r="Q442" s="420"/>
      <c r="R442" s="420"/>
      <c r="S442" s="420"/>
      <c r="T442" s="420"/>
      <c r="U442" s="420"/>
      <c r="V442" s="420"/>
      <c r="W442" s="420"/>
      <c r="X442" s="420"/>
      <c r="Y442" s="420"/>
      <c r="Z442" s="420"/>
    </row>
    <row r="443" spans="1:26">
      <c r="A443" s="426"/>
      <c r="B443" s="426"/>
      <c r="C443" s="428"/>
      <c r="D443" s="426"/>
      <c r="E443" s="426"/>
      <c r="F443" s="426"/>
      <c r="G443" s="426"/>
      <c r="H443" s="426"/>
      <c r="I443" s="426"/>
      <c r="J443" s="426"/>
      <c r="K443" s="426"/>
      <c r="L443" s="427"/>
      <c r="M443" s="426"/>
      <c r="N443" s="428"/>
      <c r="O443" s="426"/>
      <c r="P443" s="426"/>
      <c r="Q443" s="426"/>
      <c r="R443" s="426"/>
      <c r="S443" s="426"/>
      <c r="T443" s="426"/>
      <c r="U443" s="426"/>
      <c r="V443" s="426"/>
      <c r="W443" s="426"/>
      <c r="X443" s="426"/>
      <c r="Y443" s="426"/>
      <c r="Z443" s="426"/>
    </row>
    <row r="444" spans="1:26">
      <c r="A444" s="420"/>
      <c r="B444" s="420"/>
      <c r="C444" s="422"/>
      <c r="D444" s="420"/>
      <c r="E444" s="420"/>
      <c r="F444" s="420"/>
      <c r="G444" s="420"/>
      <c r="H444" s="420"/>
      <c r="I444" s="420"/>
      <c r="J444" s="420"/>
      <c r="K444" s="420"/>
      <c r="L444" s="421"/>
      <c r="M444" s="420"/>
      <c r="N444" s="422"/>
      <c r="O444" s="420"/>
      <c r="P444" s="420"/>
      <c r="Q444" s="420"/>
      <c r="R444" s="420"/>
      <c r="S444" s="420"/>
      <c r="T444" s="420"/>
      <c r="U444" s="420"/>
      <c r="V444" s="420"/>
      <c r="W444" s="420"/>
      <c r="X444" s="420"/>
      <c r="Y444" s="420"/>
      <c r="Z444" s="420"/>
    </row>
    <row r="445" spans="1:26">
      <c r="A445" s="426"/>
      <c r="B445" s="426"/>
      <c r="C445" s="428"/>
      <c r="D445" s="426"/>
      <c r="E445" s="426"/>
      <c r="F445" s="426"/>
      <c r="G445" s="426"/>
      <c r="H445" s="426"/>
      <c r="I445" s="426"/>
      <c r="J445" s="426"/>
      <c r="K445" s="426"/>
      <c r="L445" s="427"/>
      <c r="M445" s="426"/>
      <c r="N445" s="428"/>
      <c r="O445" s="426"/>
      <c r="P445" s="426"/>
      <c r="Q445" s="426"/>
      <c r="R445" s="426"/>
      <c r="S445" s="426"/>
      <c r="T445" s="426"/>
      <c r="U445" s="426"/>
      <c r="V445" s="426"/>
      <c r="W445" s="426"/>
      <c r="X445" s="426"/>
      <c r="Y445" s="426"/>
      <c r="Z445" s="426"/>
    </row>
    <row r="446" spans="1:26">
      <c r="A446" s="420"/>
      <c r="B446" s="420"/>
      <c r="C446" s="422"/>
      <c r="D446" s="420"/>
      <c r="E446" s="420"/>
      <c r="F446" s="420"/>
      <c r="G446" s="420"/>
      <c r="H446" s="420"/>
      <c r="I446" s="420"/>
      <c r="J446" s="420"/>
      <c r="K446" s="420"/>
      <c r="L446" s="421"/>
      <c r="M446" s="420"/>
      <c r="N446" s="422"/>
      <c r="O446" s="420"/>
      <c r="P446" s="420"/>
      <c r="Q446" s="420"/>
      <c r="R446" s="420"/>
      <c r="S446" s="420"/>
      <c r="T446" s="420"/>
      <c r="U446" s="420"/>
      <c r="V446" s="420"/>
      <c r="W446" s="420"/>
      <c r="X446" s="420"/>
      <c r="Y446" s="420"/>
      <c r="Z446" s="420"/>
    </row>
    <row r="447" spans="1:26">
      <c r="A447" s="426"/>
      <c r="B447" s="426"/>
      <c r="C447" s="428"/>
      <c r="D447" s="426"/>
      <c r="E447" s="426"/>
      <c r="F447" s="426"/>
      <c r="G447" s="426"/>
      <c r="H447" s="426"/>
      <c r="I447" s="426"/>
      <c r="J447" s="426"/>
      <c r="K447" s="426"/>
      <c r="L447" s="427"/>
      <c r="M447" s="426"/>
      <c r="N447" s="428"/>
      <c r="O447" s="426"/>
      <c r="P447" s="426"/>
      <c r="Q447" s="426"/>
      <c r="R447" s="426"/>
      <c r="S447" s="426"/>
      <c r="T447" s="426"/>
      <c r="U447" s="426"/>
      <c r="V447" s="426"/>
      <c r="W447" s="426"/>
      <c r="X447" s="426"/>
      <c r="Y447" s="426"/>
      <c r="Z447" s="426"/>
    </row>
    <row r="448" spans="1:26">
      <c r="A448" s="420"/>
      <c r="B448" s="420"/>
      <c r="C448" s="422"/>
      <c r="D448" s="420"/>
      <c r="E448" s="420"/>
      <c r="F448" s="420"/>
      <c r="G448" s="420"/>
      <c r="H448" s="420"/>
      <c r="I448" s="420"/>
      <c r="J448" s="420"/>
      <c r="K448" s="420"/>
      <c r="L448" s="421"/>
      <c r="M448" s="420"/>
      <c r="N448" s="422"/>
      <c r="O448" s="420"/>
      <c r="P448" s="420"/>
      <c r="Q448" s="420"/>
      <c r="R448" s="420"/>
      <c r="S448" s="420"/>
      <c r="T448" s="420"/>
      <c r="U448" s="420"/>
      <c r="V448" s="420"/>
      <c r="W448" s="420"/>
      <c r="X448" s="420"/>
      <c r="Y448" s="420"/>
      <c r="Z448" s="420"/>
    </row>
    <row r="449" spans="1:26">
      <c r="A449" s="426"/>
      <c r="B449" s="426"/>
      <c r="C449" s="428"/>
      <c r="D449" s="426"/>
      <c r="E449" s="426"/>
      <c r="F449" s="426"/>
      <c r="G449" s="426"/>
      <c r="H449" s="426"/>
      <c r="I449" s="426"/>
      <c r="J449" s="426"/>
      <c r="K449" s="426"/>
      <c r="L449" s="427"/>
      <c r="M449" s="426"/>
      <c r="N449" s="428"/>
      <c r="O449" s="426"/>
      <c r="P449" s="426"/>
      <c r="Q449" s="426"/>
      <c r="R449" s="426"/>
      <c r="S449" s="426"/>
      <c r="T449" s="426"/>
      <c r="U449" s="426"/>
      <c r="V449" s="426"/>
      <c r="W449" s="426"/>
      <c r="X449" s="426"/>
      <c r="Y449" s="426"/>
      <c r="Z449" s="426"/>
    </row>
    <row r="450" spans="1:26">
      <c r="A450" s="420"/>
      <c r="B450" s="420"/>
      <c r="C450" s="422"/>
      <c r="D450" s="420"/>
      <c r="E450" s="420"/>
      <c r="F450" s="420"/>
      <c r="G450" s="420"/>
      <c r="H450" s="420"/>
      <c r="I450" s="420"/>
      <c r="J450" s="420"/>
      <c r="K450" s="420"/>
      <c r="L450" s="421"/>
      <c r="M450" s="420"/>
      <c r="N450" s="422"/>
      <c r="O450" s="420"/>
      <c r="P450" s="420"/>
      <c r="Q450" s="420"/>
      <c r="R450" s="420"/>
      <c r="S450" s="420"/>
      <c r="T450" s="420"/>
      <c r="U450" s="420"/>
      <c r="V450" s="420"/>
      <c r="W450" s="420"/>
      <c r="X450" s="420"/>
      <c r="Y450" s="420"/>
      <c r="Z450" s="420"/>
    </row>
    <row r="451" spans="1:26">
      <c r="A451" s="426"/>
      <c r="B451" s="426"/>
      <c r="C451" s="428"/>
      <c r="D451" s="426"/>
      <c r="E451" s="426"/>
      <c r="F451" s="426"/>
      <c r="G451" s="426"/>
      <c r="H451" s="426"/>
      <c r="I451" s="426"/>
      <c r="J451" s="426"/>
      <c r="K451" s="426"/>
      <c r="L451" s="427"/>
      <c r="M451" s="426"/>
      <c r="N451" s="428"/>
      <c r="O451" s="426"/>
      <c r="P451" s="426"/>
      <c r="Q451" s="426"/>
      <c r="R451" s="426"/>
      <c r="S451" s="426"/>
      <c r="T451" s="426"/>
      <c r="U451" s="426"/>
      <c r="V451" s="426"/>
      <c r="W451" s="426"/>
      <c r="X451" s="426"/>
      <c r="Y451" s="426"/>
      <c r="Z451" s="426"/>
    </row>
    <row r="452" spans="1:26">
      <c r="A452" s="420"/>
      <c r="B452" s="420"/>
      <c r="C452" s="422"/>
      <c r="D452" s="420"/>
      <c r="E452" s="420"/>
      <c r="F452" s="420"/>
      <c r="G452" s="420"/>
      <c r="H452" s="420"/>
      <c r="I452" s="420"/>
      <c r="J452" s="420"/>
      <c r="K452" s="420"/>
      <c r="L452" s="421"/>
      <c r="M452" s="420"/>
      <c r="N452" s="422"/>
      <c r="O452" s="420"/>
      <c r="P452" s="420"/>
      <c r="Q452" s="420"/>
      <c r="R452" s="420"/>
      <c r="S452" s="420"/>
      <c r="T452" s="420"/>
      <c r="U452" s="420"/>
      <c r="V452" s="420"/>
      <c r="W452" s="420"/>
      <c r="X452" s="420"/>
      <c r="Y452" s="420"/>
      <c r="Z452" s="420"/>
    </row>
    <row r="453" spans="1:26">
      <c r="A453" s="426"/>
      <c r="B453" s="426"/>
      <c r="C453" s="428"/>
      <c r="D453" s="426"/>
      <c r="E453" s="426"/>
      <c r="F453" s="426"/>
      <c r="G453" s="426"/>
      <c r="H453" s="426"/>
      <c r="I453" s="426"/>
      <c r="J453" s="426"/>
      <c r="K453" s="426"/>
      <c r="L453" s="427"/>
      <c r="M453" s="426"/>
      <c r="N453" s="428"/>
      <c r="O453" s="426"/>
      <c r="P453" s="426"/>
      <c r="Q453" s="426"/>
      <c r="R453" s="426"/>
      <c r="S453" s="426"/>
      <c r="T453" s="426"/>
      <c r="U453" s="426"/>
      <c r="V453" s="426"/>
      <c r="W453" s="426"/>
      <c r="X453" s="426"/>
      <c r="Y453" s="426"/>
      <c r="Z453" s="426"/>
    </row>
    <row r="454" spans="1:26">
      <c r="A454" s="420"/>
      <c r="B454" s="420"/>
      <c r="C454" s="422"/>
      <c r="D454" s="420"/>
      <c r="E454" s="420"/>
      <c r="F454" s="420"/>
      <c r="G454" s="420"/>
      <c r="H454" s="420"/>
      <c r="I454" s="420"/>
      <c r="J454" s="420"/>
      <c r="K454" s="420"/>
      <c r="L454" s="421"/>
      <c r="M454" s="420"/>
      <c r="N454" s="422"/>
      <c r="O454" s="420"/>
      <c r="P454" s="420"/>
      <c r="Q454" s="420"/>
      <c r="R454" s="420"/>
      <c r="S454" s="420"/>
      <c r="T454" s="420"/>
      <c r="U454" s="420"/>
      <c r="V454" s="420"/>
      <c r="W454" s="420"/>
      <c r="X454" s="420"/>
      <c r="Y454" s="420"/>
      <c r="Z454" s="420"/>
    </row>
    <row r="455" spans="1:26">
      <c r="A455" s="426"/>
      <c r="B455" s="426"/>
      <c r="C455" s="428"/>
      <c r="D455" s="426"/>
      <c r="E455" s="426"/>
      <c r="F455" s="426"/>
      <c r="G455" s="426"/>
      <c r="H455" s="426"/>
      <c r="I455" s="426"/>
      <c r="J455" s="426"/>
      <c r="K455" s="426"/>
      <c r="L455" s="427"/>
      <c r="M455" s="426"/>
      <c r="N455" s="428"/>
      <c r="O455" s="426"/>
      <c r="P455" s="426"/>
      <c r="Q455" s="426"/>
      <c r="R455" s="426"/>
      <c r="S455" s="426"/>
      <c r="T455" s="426"/>
      <c r="U455" s="426"/>
      <c r="V455" s="426"/>
      <c r="W455" s="426"/>
      <c r="X455" s="426"/>
      <c r="Y455" s="426"/>
      <c r="Z455" s="426"/>
    </row>
    <row r="456" spans="1:26">
      <c r="A456" s="420"/>
      <c r="B456" s="420"/>
      <c r="C456" s="422"/>
      <c r="D456" s="420"/>
      <c r="E456" s="420"/>
      <c r="F456" s="420"/>
      <c r="G456" s="420"/>
      <c r="H456" s="420"/>
      <c r="I456" s="420"/>
      <c r="J456" s="420"/>
      <c r="K456" s="420"/>
      <c r="L456" s="421"/>
      <c r="M456" s="420"/>
      <c r="N456" s="422"/>
      <c r="O456" s="420"/>
      <c r="P456" s="420"/>
      <c r="Q456" s="420"/>
      <c r="R456" s="420"/>
      <c r="S456" s="420"/>
      <c r="T456" s="420"/>
      <c r="U456" s="420"/>
      <c r="V456" s="420"/>
      <c r="W456" s="420"/>
      <c r="X456" s="420"/>
      <c r="Y456" s="420"/>
      <c r="Z456" s="420"/>
    </row>
    <row r="457" spans="1:26">
      <c r="A457" s="426"/>
      <c r="B457" s="426"/>
      <c r="C457" s="428"/>
      <c r="D457" s="426"/>
      <c r="E457" s="426"/>
      <c r="F457" s="426"/>
      <c r="G457" s="426"/>
      <c r="H457" s="426"/>
      <c r="I457" s="426"/>
      <c r="J457" s="426"/>
      <c r="K457" s="426"/>
      <c r="L457" s="427"/>
      <c r="M457" s="426"/>
      <c r="N457" s="428"/>
      <c r="O457" s="426"/>
      <c r="P457" s="426"/>
      <c r="Q457" s="426"/>
      <c r="R457" s="426"/>
      <c r="S457" s="426"/>
      <c r="T457" s="426"/>
      <c r="U457" s="426"/>
      <c r="V457" s="426"/>
      <c r="W457" s="426"/>
      <c r="X457" s="426"/>
      <c r="Y457" s="426"/>
      <c r="Z457" s="426"/>
    </row>
    <row r="458" spans="1:26">
      <c r="A458" s="420"/>
      <c r="B458" s="420"/>
      <c r="C458" s="422"/>
      <c r="D458" s="420"/>
      <c r="E458" s="420"/>
      <c r="F458" s="420"/>
      <c r="G458" s="420"/>
      <c r="H458" s="420"/>
      <c r="I458" s="420"/>
      <c r="J458" s="420"/>
      <c r="K458" s="420"/>
      <c r="L458" s="421"/>
      <c r="M458" s="420"/>
      <c r="N458" s="422"/>
      <c r="O458" s="420"/>
      <c r="P458" s="420"/>
      <c r="Q458" s="420"/>
      <c r="R458" s="420"/>
      <c r="S458" s="420"/>
      <c r="T458" s="420"/>
      <c r="U458" s="420"/>
      <c r="V458" s="420"/>
      <c r="W458" s="420"/>
      <c r="X458" s="420"/>
      <c r="Y458" s="420"/>
      <c r="Z458" s="420"/>
    </row>
    <row r="459" spans="1:26">
      <c r="A459" s="426"/>
      <c r="B459" s="426"/>
      <c r="C459" s="428"/>
      <c r="D459" s="426"/>
      <c r="E459" s="426"/>
      <c r="F459" s="426"/>
      <c r="G459" s="426"/>
      <c r="H459" s="426"/>
      <c r="I459" s="426"/>
      <c r="J459" s="426"/>
      <c r="K459" s="426"/>
      <c r="L459" s="427"/>
      <c r="M459" s="426"/>
      <c r="N459" s="428"/>
      <c r="O459" s="426"/>
      <c r="P459" s="426"/>
      <c r="Q459" s="426"/>
      <c r="R459" s="426"/>
      <c r="S459" s="426"/>
      <c r="T459" s="426"/>
      <c r="U459" s="426"/>
      <c r="V459" s="426"/>
      <c r="W459" s="426"/>
      <c r="X459" s="426"/>
      <c r="Y459" s="426"/>
      <c r="Z459" s="426"/>
    </row>
    <row r="460" spans="1:26">
      <c r="A460" s="420"/>
      <c r="B460" s="420"/>
      <c r="C460" s="422"/>
      <c r="D460" s="420"/>
      <c r="E460" s="420"/>
      <c r="F460" s="420"/>
      <c r="G460" s="420"/>
      <c r="H460" s="420"/>
      <c r="I460" s="420"/>
      <c r="J460" s="420"/>
      <c r="K460" s="420"/>
      <c r="L460" s="421"/>
      <c r="M460" s="420"/>
      <c r="N460" s="422"/>
      <c r="O460" s="420"/>
      <c r="P460" s="420"/>
      <c r="Q460" s="420"/>
      <c r="R460" s="420"/>
      <c r="S460" s="420"/>
      <c r="T460" s="420"/>
      <c r="U460" s="420"/>
      <c r="V460" s="420"/>
      <c r="W460" s="420"/>
      <c r="X460" s="420"/>
      <c r="Y460" s="420"/>
      <c r="Z460" s="420"/>
    </row>
    <row r="461" spans="1:26">
      <c r="A461" s="426"/>
      <c r="B461" s="426"/>
      <c r="C461" s="428"/>
      <c r="D461" s="426"/>
      <c r="E461" s="426"/>
      <c r="F461" s="426"/>
      <c r="G461" s="426"/>
      <c r="H461" s="426"/>
      <c r="I461" s="426"/>
      <c r="J461" s="426"/>
      <c r="K461" s="426"/>
      <c r="L461" s="427"/>
      <c r="M461" s="426"/>
      <c r="N461" s="428"/>
      <c r="O461" s="426"/>
      <c r="P461" s="426"/>
      <c r="Q461" s="426"/>
      <c r="R461" s="426"/>
      <c r="S461" s="426"/>
      <c r="T461" s="426"/>
      <c r="U461" s="426"/>
      <c r="V461" s="426"/>
      <c r="W461" s="426"/>
      <c r="X461" s="426"/>
      <c r="Y461" s="426"/>
      <c r="Z461" s="426"/>
    </row>
    <row r="462" spans="1:26">
      <c r="A462" s="420"/>
      <c r="B462" s="420"/>
      <c r="C462" s="422"/>
      <c r="D462" s="420"/>
      <c r="E462" s="420"/>
      <c r="F462" s="420"/>
      <c r="G462" s="420"/>
      <c r="H462" s="420"/>
      <c r="I462" s="420"/>
      <c r="J462" s="420"/>
      <c r="K462" s="420"/>
      <c r="L462" s="421"/>
      <c r="M462" s="420"/>
      <c r="N462" s="422"/>
      <c r="O462" s="420"/>
      <c r="P462" s="420"/>
      <c r="Q462" s="420"/>
      <c r="R462" s="420"/>
      <c r="S462" s="420"/>
      <c r="T462" s="420"/>
      <c r="U462" s="420"/>
      <c r="V462" s="420"/>
      <c r="W462" s="420"/>
      <c r="X462" s="420"/>
      <c r="Y462" s="420"/>
      <c r="Z462" s="420"/>
    </row>
    <row r="463" spans="1:26">
      <c r="A463" s="426"/>
      <c r="B463" s="426"/>
      <c r="C463" s="428"/>
      <c r="D463" s="426"/>
      <c r="E463" s="426"/>
      <c r="F463" s="426"/>
      <c r="G463" s="426"/>
      <c r="H463" s="426"/>
      <c r="I463" s="426"/>
      <c r="J463" s="426"/>
      <c r="K463" s="426"/>
      <c r="L463" s="427"/>
      <c r="M463" s="426"/>
      <c r="N463" s="428"/>
      <c r="O463" s="426"/>
      <c r="P463" s="426"/>
      <c r="Q463" s="426"/>
      <c r="R463" s="426"/>
      <c r="S463" s="426"/>
      <c r="T463" s="426"/>
      <c r="U463" s="426"/>
      <c r="V463" s="426"/>
      <c r="W463" s="426"/>
      <c r="X463" s="426"/>
      <c r="Y463" s="426"/>
      <c r="Z463" s="426"/>
    </row>
    <row r="464" spans="1:26">
      <c r="A464" s="420"/>
      <c r="B464" s="420"/>
      <c r="C464" s="422"/>
      <c r="D464" s="420"/>
      <c r="E464" s="420"/>
      <c r="F464" s="420"/>
      <c r="G464" s="420"/>
      <c r="H464" s="420"/>
      <c r="I464" s="420"/>
      <c r="J464" s="420"/>
      <c r="K464" s="420"/>
      <c r="L464" s="421"/>
      <c r="M464" s="420"/>
      <c r="N464" s="422"/>
      <c r="O464" s="420"/>
      <c r="P464" s="420"/>
      <c r="Q464" s="420"/>
      <c r="R464" s="420"/>
      <c r="S464" s="420"/>
      <c r="T464" s="420"/>
      <c r="U464" s="420"/>
      <c r="V464" s="420"/>
      <c r="W464" s="420"/>
      <c r="X464" s="420"/>
      <c r="Y464" s="420"/>
      <c r="Z464" s="420"/>
    </row>
    <row r="465" spans="1:26">
      <c r="A465" s="426"/>
      <c r="B465" s="426"/>
      <c r="C465" s="428"/>
      <c r="D465" s="426"/>
      <c r="E465" s="426"/>
      <c r="F465" s="426"/>
      <c r="G465" s="426"/>
      <c r="H465" s="426"/>
      <c r="I465" s="426"/>
      <c r="J465" s="426"/>
      <c r="K465" s="426"/>
      <c r="L465" s="427"/>
      <c r="M465" s="426"/>
      <c r="N465" s="428"/>
      <c r="O465" s="426"/>
      <c r="P465" s="426"/>
      <c r="Q465" s="426"/>
      <c r="R465" s="426"/>
      <c r="S465" s="426"/>
      <c r="T465" s="426"/>
      <c r="U465" s="426"/>
      <c r="V465" s="426"/>
      <c r="W465" s="426"/>
      <c r="X465" s="426"/>
      <c r="Y465" s="426"/>
      <c r="Z465" s="426"/>
    </row>
    <row r="466" spans="1:26">
      <c r="A466" s="420"/>
      <c r="B466" s="420"/>
      <c r="C466" s="422"/>
      <c r="D466" s="420"/>
      <c r="E466" s="420"/>
      <c r="F466" s="420"/>
      <c r="G466" s="420"/>
      <c r="H466" s="420"/>
      <c r="I466" s="420"/>
      <c r="J466" s="420"/>
      <c r="K466" s="420"/>
      <c r="L466" s="421"/>
      <c r="M466" s="420"/>
      <c r="N466" s="422"/>
      <c r="O466" s="420"/>
      <c r="P466" s="420"/>
      <c r="Q466" s="420"/>
      <c r="R466" s="420"/>
      <c r="S466" s="420"/>
      <c r="T466" s="420"/>
      <c r="U466" s="420"/>
      <c r="V466" s="420"/>
      <c r="W466" s="420"/>
      <c r="X466" s="420"/>
      <c r="Y466" s="420"/>
      <c r="Z466" s="420"/>
    </row>
    <row r="467" spans="1:26">
      <c r="A467" s="426"/>
      <c r="B467" s="426"/>
      <c r="C467" s="428"/>
      <c r="D467" s="426"/>
      <c r="E467" s="426"/>
      <c r="F467" s="426"/>
      <c r="G467" s="426"/>
      <c r="H467" s="426"/>
      <c r="I467" s="426"/>
      <c r="J467" s="426"/>
      <c r="K467" s="426"/>
      <c r="L467" s="427"/>
      <c r="M467" s="426"/>
      <c r="N467" s="428"/>
      <c r="O467" s="426"/>
      <c r="P467" s="426"/>
      <c r="Q467" s="426"/>
      <c r="R467" s="426"/>
      <c r="S467" s="426"/>
      <c r="T467" s="426"/>
      <c r="U467" s="426"/>
      <c r="V467" s="426"/>
      <c r="W467" s="426"/>
      <c r="X467" s="426"/>
      <c r="Y467" s="426"/>
      <c r="Z467" s="426"/>
    </row>
    <row r="468" spans="1:26">
      <c r="A468" s="420"/>
      <c r="B468" s="420"/>
      <c r="C468" s="422"/>
      <c r="D468" s="420"/>
      <c r="E468" s="420"/>
      <c r="F468" s="420"/>
      <c r="G468" s="420"/>
      <c r="H468" s="420"/>
      <c r="I468" s="420"/>
      <c r="J468" s="420"/>
      <c r="K468" s="420"/>
      <c r="L468" s="421"/>
      <c r="M468" s="420"/>
      <c r="N468" s="422"/>
      <c r="O468" s="420"/>
      <c r="P468" s="420"/>
      <c r="Q468" s="420"/>
      <c r="R468" s="420"/>
      <c r="S468" s="420"/>
      <c r="T468" s="420"/>
      <c r="U468" s="420"/>
      <c r="V468" s="420"/>
      <c r="W468" s="420"/>
      <c r="X468" s="420"/>
      <c r="Y468" s="420"/>
      <c r="Z468" s="420"/>
    </row>
    <row r="469" spans="1:26">
      <c r="A469" s="426"/>
      <c r="B469" s="426"/>
      <c r="C469" s="428"/>
      <c r="D469" s="426"/>
      <c r="E469" s="426"/>
      <c r="F469" s="426"/>
      <c r="G469" s="426"/>
      <c r="H469" s="426"/>
      <c r="I469" s="426"/>
      <c r="J469" s="426"/>
      <c r="K469" s="426"/>
      <c r="L469" s="427"/>
      <c r="M469" s="426"/>
      <c r="N469" s="428"/>
      <c r="O469" s="426"/>
      <c r="P469" s="426"/>
      <c r="Q469" s="426"/>
      <c r="R469" s="426"/>
      <c r="S469" s="426"/>
      <c r="T469" s="426"/>
      <c r="U469" s="426"/>
      <c r="V469" s="426"/>
      <c r="W469" s="426"/>
      <c r="X469" s="426"/>
      <c r="Y469" s="426"/>
      <c r="Z469" s="426"/>
    </row>
    <row r="470" spans="1:26">
      <c r="A470" s="420"/>
      <c r="B470" s="420"/>
      <c r="C470" s="422"/>
      <c r="D470" s="420"/>
      <c r="E470" s="420"/>
      <c r="F470" s="420"/>
      <c r="G470" s="420"/>
      <c r="H470" s="420"/>
      <c r="I470" s="420"/>
      <c r="J470" s="420"/>
      <c r="K470" s="420"/>
      <c r="L470" s="421"/>
      <c r="M470" s="420"/>
      <c r="N470" s="422"/>
      <c r="O470" s="420"/>
      <c r="P470" s="420"/>
      <c r="Q470" s="420"/>
      <c r="R470" s="420"/>
      <c r="S470" s="420"/>
      <c r="T470" s="420"/>
      <c r="U470" s="420"/>
      <c r="V470" s="420"/>
      <c r="W470" s="420"/>
      <c r="X470" s="420"/>
      <c r="Y470" s="420"/>
      <c r="Z470" s="420"/>
    </row>
    <row r="471" spans="1:26">
      <c r="A471" s="426"/>
      <c r="B471" s="426"/>
      <c r="C471" s="428"/>
      <c r="D471" s="426"/>
      <c r="E471" s="426"/>
      <c r="F471" s="426"/>
      <c r="G471" s="426"/>
      <c r="H471" s="426"/>
      <c r="I471" s="426"/>
      <c r="J471" s="426"/>
      <c r="K471" s="426"/>
      <c r="L471" s="427"/>
      <c r="M471" s="426"/>
      <c r="N471" s="428"/>
      <c r="O471" s="426"/>
      <c r="P471" s="426"/>
      <c r="Q471" s="426"/>
      <c r="R471" s="426"/>
      <c r="S471" s="426"/>
      <c r="T471" s="426"/>
      <c r="U471" s="426"/>
      <c r="V471" s="426"/>
      <c r="W471" s="426"/>
      <c r="X471" s="426"/>
      <c r="Y471" s="426"/>
      <c r="Z471" s="426"/>
    </row>
    <row r="472" spans="1:26">
      <c r="A472" s="420"/>
      <c r="B472" s="420"/>
      <c r="C472" s="422"/>
      <c r="D472" s="420"/>
      <c r="E472" s="420"/>
      <c r="F472" s="420"/>
      <c r="G472" s="420"/>
      <c r="H472" s="420"/>
      <c r="I472" s="420"/>
      <c r="J472" s="420"/>
      <c r="K472" s="420"/>
      <c r="L472" s="421"/>
      <c r="M472" s="420"/>
      <c r="N472" s="422"/>
      <c r="O472" s="420"/>
      <c r="P472" s="420"/>
      <c r="Q472" s="420"/>
      <c r="R472" s="420"/>
      <c r="S472" s="420"/>
      <c r="T472" s="420"/>
      <c r="U472" s="420"/>
      <c r="V472" s="420"/>
      <c r="W472" s="420"/>
      <c r="X472" s="420"/>
      <c r="Y472" s="420"/>
      <c r="Z472" s="420"/>
    </row>
    <row r="473" spans="1:26">
      <c r="A473" s="426"/>
      <c r="B473" s="426"/>
      <c r="C473" s="428"/>
      <c r="D473" s="426"/>
      <c r="E473" s="426"/>
      <c r="F473" s="426"/>
      <c r="G473" s="426"/>
      <c r="H473" s="426"/>
      <c r="I473" s="426"/>
      <c r="J473" s="426"/>
      <c r="K473" s="426"/>
      <c r="L473" s="427"/>
      <c r="M473" s="426"/>
      <c r="N473" s="428"/>
      <c r="O473" s="426"/>
      <c r="P473" s="426"/>
      <c r="Q473" s="426"/>
      <c r="R473" s="426"/>
      <c r="S473" s="426"/>
      <c r="T473" s="426"/>
      <c r="U473" s="426"/>
      <c r="V473" s="426"/>
      <c r="W473" s="426"/>
      <c r="X473" s="426"/>
      <c r="Y473" s="426"/>
      <c r="Z473" s="426"/>
    </row>
    <row r="474" spans="1:26">
      <c r="A474" s="420"/>
      <c r="B474" s="420"/>
      <c r="C474" s="422"/>
      <c r="D474" s="420"/>
      <c r="E474" s="420"/>
      <c r="F474" s="420"/>
      <c r="G474" s="420"/>
      <c r="H474" s="420"/>
      <c r="I474" s="420"/>
      <c r="J474" s="420"/>
      <c r="K474" s="420"/>
      <c r="L474" s="421"/>
      <c r="M474" s="420"/>
      <c r="N474" s="422"/>
      <c r="O474" s="420"/>
      <c r="P474" s="420"/>
      <c r="Q474" s="420"/>
      <c r="R474" s="420"/>
      <c r="S474" s="420"/>
      <c r="T474" s="420"/>
      <c r="U474" s="420"/>
      <c r="V474" s="420"/>
      <c r="W474" s="420"/>
      <c r="X474" s="420"/>
      <c r="Y474" s="420"/>
      <c r="Z474" s="420"/>
    </row>
    <row r="475" spans="1:26">
      <c r="A475" s="426"/>
      <c r="B475" s="426"/>
      <c r="C475" s="428"/>
      <c r="D475" s="426"/>
      <c r="E475" s="426"/>
      <c r="F475" s="426"/>
      <c r="G475" s="426"/>
      <c r="H475" s="426"/>
      <c r="I475" s="426"/>
      <c r="J475" s="426"/>
      <c r="K475" s="426"/>
      <c r="L475" s="427"/>
      <c r="M475" s="426"/>
      <c r="N475" s="428"/>
      <c r="O475" s="426"/>
      <c r="P475" s="426"/>
      <c r="Q475" s="426"/>
      <c r="R475" s="426"/>
      <c r="S475" s="426"/>
      <c r="T475" s="426"/>
      <c r="U475" s="426"/>
      <c r="V475" s="426"/>
      <c r="W475" s="426"/>
      <c r="X475" s="426"/>
      <c r="Y475" s="426"/>
      <c r="Z475" s="426"/>
    </row>
    <row r="476" spans="1:26">
      <c r="A476" s="420"/>
      <c r="B476" s="420"/>
      <c r="C476" s="422"/>
      <c r="D476" s="420"/>
      <c r="E476" s="420"/>
      <c r="F476" s="420"/>
      <c r="G476" s="420"/>
      <c r="H476" s="420"/>
      <c r="I476" s="420"/>
      <c r="J476" s="420"/>
      <c r="K476" s="420"/>
      <c r="L476" s="421"/>
      <c r="M476" s="420"/>
      <c r="N476" s="422"/>
      <c r="O476" s="420"/>
      <c r="P476" s="420"/>
      <c r="Q476" s="420"/>
      <c r="R476" s="420"/>
      <c r="S476" s="420"/>
      <c r="T476" s="420"/>
      <c r="U476" s="420"/>
      <c r="V476" s="420"/>
      <c r="W476" s="420"/>
      <c r="X476" s="420"/>
      <c r="Y476" s="420"/>
      <c r="Z476" s="420"/>
    </row>
    <row r="477" spans="1:26">
      <c r="A477" s="426"/>
      <c r="B477" s="426"/>
      <c r="C477" s="428"/>
      <c r="D477" s="426"/>
      <c r="E477" s="426"/>
      <c r="F477" s="426"/>
      <c r="G477" s="426"/>
      <c r="H477" s="426"/>
      <c r="I477" s="426"/>
      <c r="J477" s="426"/>
      <c r="K477" s="426"/>
      <c r="L477" s="427"/>
      <c r="M477" s="426"/>
      <c r="N477" s="428"/>
      <c r="O477" s="426"/>
      <c r="P477" s="426"/>
      <c r="Q477" s="426"/>
      <c r="R477" s="426"/>
      <c r="S477" s="426"/>
      <c r="T477" s="426"/>
      <c r="U477" s="426"/>
      <c r="V477" s="426"/>
      <c r="W477" s="426"/>
      <c r="X477" s="426"/>
      <c r="Y477" s="426"/>
      <c r="Z477" s="426"/>
    </row>
    <row r="478" spans="1:26">
      <c r="A478" s="420"/>
      <c r="B478" s="420"/>
      <c r="C478" s="422"/>
      <c r="D478" s="420"/>
      <c r="E478" s="420"/>
      <c r="F478" s="420"/>
      <c r="G478" s="420"/>
      <c r="H478" s="420"/>
      <c r="I478" s="420"/>
      <c r="J478" s="420"/>
      <c r="K478" s="420"/>
      <c r="L478" s="421"/>
      <c r="M478" s="420"/>
      <c r="N478" s="422"/>
      <c r="O478" s="420"/>
      <c r="P478" s="420"/>
      <c r="Q478" s="420"/>
      <c r="R478" s="420"/>
      <c r="S478" s="420"/>
      <c r="T478" s="420"/>
      <c r="U478" s="420"/>
      <c r="V478" s="420"/>
      <c r="W478" s="420"/>
      <c r="X478" s="420"/>
      <c r="Y478" s="420"/>
      <c r="Z478" s="420"/>
    </row>
    <row r="479" spans="1:26">
      <c r="A479" s="426"/>
      <c r="B479" s="426"/>
      <c r="C479" s="428"/>
      <c r="D479" s="426"/>
      <c r="E479" s="426"/>
      <c r="F479" s="426"/>
      <c r="G479" s="426"/>
      <c r="H479" s="426"/>
      <c r="I479" s="426"/>
      <c r="J479" s="426"/>
      <c r="K479" s="426"/>
      <c r="L479" s="427"/>
      <c r="M479" s="426"/>
      <c r="N479" s="428"/>
      <c r="O479" s="426"/>
      <c r="P479" s="426"/>
      <c r="Q479" s="426"/>
      <c r="R479" s="426"/>
      <c r="S479" s="426"/>
      <c r="T479" s="426"/>
      <c r="U479" s="426"/>
      <c r="V479" s="426"/>
      <c r="W479" s="426"/>
      <c r="X479" s="426"/>
      <c r="Y479" s="426"/>
      <c r="Z479" s="426"/>
    </row>
    <row r="480" spans="1:26">
      <c r="A480" s="420"/>
      <c r="B480" s="420"/>
      <c r="C480" s="422"/>
      <c r="D480" s="420"/>
      <c r="E480" s="420"/>
      <c r="F480" s="420"/>
      <c r="G480" s="420"/>
      <c r="H480" s="420"/>
      <c r="I480" s="420"/>
      <c r="J480" s="420"/>
      <c r="K480" s="420"/>
      <c r="L480" s="421"/>
      <c r="M480" s="420"/>
      <c r="N480" s="422"/>
      <c r="O480" s="420"/>
      <c r="P480" s="420"/>
      <c r="Q480" s="420"/>
      <c r="R480" s="420"/>
      <c r="S480" s="420"/>
      <c r="T480" s="420"/>
      <c r="U480" s="420"/>
      <c r="V480" s="420"/>
      <c r="W480" s="420"/>
      <c r="X480" s="420"/>
      <c r="Y480" s="420"/>
      <c r="Z480" s="420"/>
    </row>
    <row r="481" spans="1:26">
      <c r="A481" s="426"/>
      <c r="B481" s="426"/>
      <c r="C481" s="428"/>
      <c r="D481" s="426"/>
      <c r="E481" s="426"/>
      <c r="F481" s="426"/>
      <c r="G481" s="426"/>
      <c r="H481" s="426"/>
      <c r="I481" s="426"/>
      <c r="J481" s="426"/>
      <c r="K481" s="426"/>
      <c r="L481" s="427"/>
      <c r="M481" s="426"/>
      <c r="N481" s="428"/>
      <c r="O481" s="426"/>
      <c r="P481" s="426"/>
      <c r="Q481" s="426"/>
      <c r="R481" s="426"/>
      <c r="S481" s="426"/>
      <c r="T481" s="426"/>
      <c r="U481" s="426"/>
      <c r="V481" s="426"/>
      <c r="W481" s="426"/>
      <c r="X481" s="426"/>
      <c r="Y481" s="426"/>
      <c r="Z481" s="426"/>
    </row>
    <row r="482" spans="1:26">
      <c r="A482" s="420"/>
      <c r="B482" s="420"/>
      <c r="C482" s="422"/>
      <c r="D482" s="420"/>
      <c r="E482" s="420"/>
      <c r="F482" s="420"/>
      <c r="G482" s="420"/>
      <c r="H482" s="420"/>
      <c r="I482" s="420"/>
      <c r="J482" s="420"/>
      <c r="K482" s="420"/>
      <c r="L482" s="421"/>
      <c r="M482" s="420"/>
      <c r="N482" s="422"/>
      <c r="O482" s="420"/>
      <c r="P482" s="420"/>
      <c r="Q482" s="420"/>
      <c r="R482" s="420"/>
      <c r="S482" s="420"/>
      <c r="T482" s="420"/>
      <c r="U482" s="420"/>
      <c r="V482" s="420"/>
      <c r="W482" s="420"/>
      <c r="X482" s="420"/>
      <c r="Y482" s="420"/>
      <c r="Z482" s="420"/>
    </row>
    <row r="483" spans="1:26">
      <c r="A483" s="426"/>
      <c r="B483" s="426"/>
      <c r="C483" s="428"/>
      <c r="D483" s="426"/>
      <c r="E483" s="426"/>
      <c r="F483" s="426"/>
      <c r="G483" s="426"/>
      <c r="H483" s="426"/>
      <c r="I483" s="426"/>
      <c r="J483" s="426"/>
      <c r="K483" s="426"/>
      <c r="L483" s="427"/>
      <c r="M483" s="426"/>
      <c r="N483" s="428"/>
      <c r="O483" s="426"/>
      <c r="P483" s="426"/>
      <c r="Q483" s="426"/>
      <c r="R483" s="426"/>
      <c r="S483" s="426"/>
      <c r="T483" s="426"/>
      <c r="U483" s="426"/>
      <c r="V483" s="426"/>
      <c r="W483" s="426"/>
      <c r="X483" s="426"/>
      <c r="Y483" s="426"/>
      <c r="Z483" s="426"/>
    </row>
    <row r="484" spans="1:26">
      <c r="A484" s="420"/>
      <c r="B484" s="420"/>
      <c r="C484" s="422"/>
      <c r="D484" s="420"/>
      <c r="E484" s="420"/>
      <c r="F484" s="420"/>
      <c r="G484" s="420"/>
      <c r="H484" s="420"/>
      <c r="I484" s="420"/>
      <c r="J484" s="420"/>
      <c r="K484" s="420"/>
      <c r="L484" s="421"/>
      <c r="M484" s="420"/>
      <c r="N484" s="422"/>
      <c r="O484" s="420"/>
      <c r="P484" s="420"/>
      <c r="Q484" s="420"/>
      <c r="R484" s="420"/>
      <c r="S484" s="420"/>
      <c r="T484" s="420"/>
      <c r="U484" s="420"/>
      <c r="V484" s="420"/>
      <c r="W484" s="420"/>
      <c r="X484" s="420"/>
      <c r="Y484" s="420"/>
      <c r="Z484" s="420"/>
    </row>
    <row r="485" spans="1:26">
      <c r="A485" s="426"/>
      <c r="B485" s="426"/>
      <c r="C485" s="428"/>
      <c r="D485" s="426"/>
      <c r="E485" s="426"/>
      <c r="F485" s="426"/>
      <c r="G485" s="426"/>
      <c r="H485" s="426"/>
      <c r="I485" s="426"/>
      <c r="J485" s="426"/>
      <c r="K485" s="426"/>
      <c r="L485" s="427"/>
      <c r="M485" s="426"/>
      <c r="N485" s="428"/>
      <c r="O485" s="426"/>
      <c r="P485" s="426"/>
      <c r="Q485" s="426"/>
      <c r="R485" s="426"/>
      <c r="S485" s="426"/>
      <c r="T485" s="426"/>
      <c r="U485" s="426"/>
      <c r="V485" s="426"/>
      <c r="W485" s="426"/>
      <c r="X485" s="426"/>
      <c r="Y485" s="426"/>
      <c r="Z485" s="426"/>
    </row>
    <row r="486" spans="1:26">
      <c r="A486" s="420"/>
      <c r="B486" s="420"/>
      <c r="C486" s="422"/>
      <c r="D486" s="420"/>
      <c r="E486" s="420"/>
      <c r="F486" s="420"/>
      <c r="G486" s="420"/>
      <c r="H486" s="420"/>
      <c r="I486" s="420"/>
      <c r="J486" s="420"/>
      <c r="K486" s="420"/>
      <c r="L486" s="421"/>
      <c r="M486" s="420"/>
      <c r="N486" s="422"/>
      <c r="O486" s="420"/>
      <c r="P486" s="420"/>
      <c r="Q486" s="420"/>
      <c r="R486" s="420"/>
      <c r="S486" s="420"/>
      <c r="T486" s="420"/>
      <c r="U486" s="420"/>
      <c r="V486" s="420"/>
      <c r="W486" s="420"/>
      <c r="X486" s="420"/>
      <c r="Y486" s="420"/>
      <c r="Z486" s="420"/>
    </row>
    <row r="487" spans="1:26">
      <c r="A487" s="426"/>
      <c r="B487" s="426"/>
      <c r="C487" s="428"/>
      <c r="D487" s="426"/>
      <c r="E487" s="426"/>
      <c r="F487" s="426"/>
      <c r="G487" s="426"/>
      <c r="H487" s="426"/>
      <c r="I487" s="426"/>
      <c r="J487" s="426"/>
      <c r="K487" s="426"/>
      <c r="L487" s="427"/>
      <c r="M487" s="426"/>
      <c r="N487" s="428"/>
      <c r="O487" s="426"/>
      <c r="P487" s="426"/>
      <c r="Q487" s="426"/>
      <c r="R487" s="426"/>
      <c r="S487" s="426"/>
      <c r="T487" s="426"/>
      <c r="U487" s="426"/>
      <c r="V487" s="426"/>
      <c r="W487" s="426"/>
      <c r="X487" s="426"/>
      <c r="Y487" s="426"/>
      <c r="Z487" s="426"/>
    </row>
    <row r="488" spans="1:26">
      <c r="A488" s="420"/>
      <c r="B488" s="420"/>
      <c r="C488" s="422"/>
      <c r="D488" s="420"/>
      <c r="E488" s="420"/>
      <c r="F488" s="420"/>
      <c r="G488" s="420"/>
      <c r="H488" s="420"/>
      <c r="I488" s="420"/>
      <c r="J488" s="420"/>
      <c r="K488" s="420"/>
      <c r="L488" s="421"/>
      <c r="M488" s="420"/>
      <c r="N488" s="422"/>
      <c r="O488" s="420"/>
      <c r="P488" s="420"/>
      <c r="Q488" s="420"/>
      <c r="R488" s="420"/>
      <c r="S488" s="420"/>
      <c r="T488" s="420"/>
      <c r="U488" s="420"/>
      <c r="V488" s="420"/>
      <c r="W488" s="420"/>
      <c r="X488" s="420"/>
      <c r="Y488" s="420"/>
      <c r="Z488" s="420"/>
    </row>
    <row r="489" spans="1:26">
      <c r="A489" s="426"/>
      <c r="B489" s="426"/>
      <c r="C489" s="428"/>
      <c r="D489" s="426"/>
      <c r="E489" s="426"/>
      <c r="F489" s="426"/>
      <c r="G489" s="426"/>
      <c r="H489" s="426"/>
      <c r="I489" s="426"/>
      <c r="J489" s="426"/>
      <c r="K489" s="426"/>
      <c r="L489" s="427"/>
      <c r="M489" s="426"/>
      <c r="N489" s="428"/>
      <c r="O489" s="426"/>
      <c r="P489" s="426"/>
      <c r="Q489" s="426"/>
      <c r="R489" s="426"/>
      <c r="S489" s="426"/>
      <c r="T489" s="426"/>
      <c r="U489" s="426"/>
      <c r="V489" s="426"/>
      <c r="W489" s="426"/>
      <c r="X489" s="426"/>
      <c r="Y489" s="426"/>
      <c r="Z489" s="426"/>
    </row>
    <row r="490" spans="1:26">
      <c r="A490" s="420"/>
      <c r="B490" s="420"/>
      <c r="C490" s="422"/>
      <c r="D490" s="420"/>
      <c r="E490" s="420"/>
      <c r="F490" s="420"/>
      <c r="G490" s="420"/>
      <c r="H490" s="420"/>
      <c r="I490" s="420"/>
      <c r="J490" s="420"/>
      <c r="K490" s="420"/>
      <c r="L490" s="421"/>
      <c r="M490" s="420"/>
      <c r="N490" s="422"/>
      <c r="O490" s="420"/>
      <c r="P490" s="420"/>
      <c r="Q490" s="420"/>
      <c r="R490" s="420"/>
      <c r="S490" s="420"/>
      <c r="T490" s="420"/>
      <c r="U490" s="420"/>
      <c r="V490" s="420"/>
      <c r="W490" s="420"/>
      <c r="X490" s="420"/>
      <c r="Y490" s="420"/>
      <c r="Z490" s="420"/>
    </row>
    <row r="491" spans="1:26">
      <c r="A491" s="426"/>
      <c r="B491" s="426"/>
      <c r="C491" s="428"/>
      <c r="D491" s="426"/>
      <c r="E491" s="426"/>
      <c r="F491" s="426"/>
      <c r="G491" s="426"/>
      <c r="H491" s="426"/>
      <c r="I491" s="426"/>
      <c r="J491" s="426"/>
      <c r="K491" s="426"/>
      <c r="L491" s="427"/>
      <c r="M491" s="426"/>
      <c r="N491" s="428"/>
      <c r="O491" s="426"/>
      <c r="P491" s="426"/>
      <c r="Q491" s="426"/>
      <c r="R491" s="426"/>
      <c r="S491" s="426"/>
      <c r="T491" s="426"/>
      <c r="U491" s="426"/>
      <c r="V491" s="426"/>
      <c r="W491" s="426"/>
      <c r="X491" s="426"/>
      <c r="Y491" s="426"/>
      <c r="Z491" s="426"/>
    </row>
    <row r="492" spans="1:26">
      <c r="A492" s="420"/>
      <c r="B492" s="420"/>
      <c r="C492" s="422"/>
      <c r="D492" s="420"/>
      <c r="E492" s="420"/>
      <c r="F492" s="420"/>
      <c r="G492" s="420"/>
      <c r="H492" s="420"/>
      <c r="I492" s="420"/>
      <c r="J492" s="420"/>
      <c r="K492" s="420"/>
      <c r="L492" s="421"/>
      <c r="M492" s="420"/>
      <c r="N492" s="422"/>
      <c r="O492" s="420"/>
      <c r="P492" s="420"/>
      <c r="Q492" s="420"/>
      <c r="R492" s="420"/>
      <c r="S492" s="420"/>
      <c r="T492" s="420"/>
      <c r="U492" s="420"/>
      <c r="V492" s="420"/>
      <c r="W492" s="420"/>
      <c r="X492" s="420"/>
      <c r="Y492" s="420"/>
      <c r="Z492" s="420"/>
    </row>
    <row r="493" spans="1:26">
      <c r="A493" s="426"/>
      <c r="B493" s="426"/>
      <c r="C493" s="428"/>
      <c r="D493" s="426"/>
      <c r="E493" s="426"/>
      <c r="F493" s="426"/>
      <c r="G493" s="426"/>
      <c r="H493" s="426"/>
      <c r="I493" s="426"/>
      <c r="J493" s="426"/>
      <c r="K493" s="426"/>
      <c r="L493" s="427"/>
      <c r="M493" s="426"/>
      <c r="N493" s="428"/>
      <c r="O493" s="426"/>
      <c r="P493" s="426"/>
      <c r="Q493" s="426"/>
      <c r="R493" s="426"/>
      <c r="S493" s="426"/>
      <c r="T493" s="426"/>
      <c r="U493" s="426"/>
      <c r="V493" s="426"/>
      <c r="W493" s="426"/>
      <c r="X493" s="426"/>
      <c r="Y493" s="426"/>
      <c r="Z493" s="426"/>
    </row>
    <row r="494" spans="1:26">
      <c r="A494" s="420"/>
      <c r="B494" s="420"/>
      <c r="C494" s="422"/>
      <c r="D494" s="420"/>
      <c r="E494" s="420"/>
      <c r="F494" s="420"/>
      <c r="G494" s="420"/>
      <c r="H494" s="420"/>
      <c r="I494" s="420"/>
      <c r="J494" s="420"/>
      <c r="K494" s="420"/>
      <c r="L494" s="421"/>
      <c r="M494" s="420"/>
      <c r="N494" s="422"/>
      <c r="O494" s="420"/>
      <c r="P494" s="420"/>
      <c r="Q494" s="420"/>
      <c r="R494" s="420"/>
      <c r="S494" s="420"/>
      <c r="T494" s="420"/>
      <c r="U494" s="420"/>
      <c r="V494" s="420"/>
      <c r="W494" s="420"/>
      <c r="X494" s="420"/>
      <c r="Y494" s="420"/>
      <c r="Z494" s="420"/>
    </row>
    <row r="495" spans="1:26">
      <c r="A495" s="426"/>
      <c r="B495" s="426"/>
      <c r="C495" s="428"/>
      <c r="D495" s="426"/>
      <c r="E495" s="426"/>
      <c r="F495" s="426"/>
      <c r="G495" s="426"/>
      <c r="H495" s="426"/>
      <c r="I495" s="426"/>
      <c r="J495" s="426"/>
      <c r="K495" s="426"/>
      <c r="L495" s="427"/>
      <c r="M495" s="426"/>
      <c r="N495" s="428"/>
      <c r="O495" s="426"/>
      <c r="P495" s="426"/>
      <c r="Q495" s="426"/>
      <c r="R495" s="426"/>
      <c r="S495" s="426"/>
      <c r="T495" s="426"/>
      <c r="U495" s="426"/>
      <c r="V495" s="426"/>
      <c r="W495" s="426"/>
      <c r="X495" s="426"/>
      <c r="Y495" s="426"/>
      <c r="Z495" s="426"/>
    </row>
    <row r="496" spans="1:26">
      <c r="A496" s="420"/>
      <c r="B496" s="420"/>
      <c r="C496" s="422"/>
      <c r="D496" s="420"/>
      <c r="E496" s="420"/>
      <c r="F496" s="420"/>
      <c r="G496" s="420"/>
      <c r="H496" s="420"/>
      <c r="I496" s="420"/>
      <c r="J496" s="420"/>
      <c r="K496" s="420"/>
      <c r="L496" s="421"/>
      <c r="M496" s="420"/>
      <c r="N496" s="422"/>
      <c r="O496" s="420"/>
      <c r="P496" s="420"/>
      <c r="Q496" s="420"/>
      <c r="R496" s="420"/>
      <c r="S496" s="420"/>
      <c r="T496" s="420"/>
      <c r="U496" s="420"/>
      <c r="V496" s="420"/>
      <c r="W496" s="420"/>
      <c r="X496" s="420"/>
      <c r="Y496" s="420"/>
      <c r="Z496" s="420"/>
    </row>
    <row r="497" spans="1:26">
      <c r="A497" s="426"/>
      <c r="B497" s="426"/>
      <c r="C497" s="428"/>
      <c r="D497" s="426"/>
      <c r="E497" s="426"/>
      <c r="F497" s="426"/>
      <c r="G497" s="426"/>
      <c r="H497" s="426"/>
      <c r="I497" s="426"/>
      <c r="J497" s="426"/>
      <c r="K497" s="426"/>
      <c r="L497" s="427"/>
      <c r="M497" s="426"/>
      <c r="N497" s="428"/>
      <c r="O497" s="426"/>
      <c r="P497" s="426"/>
      <c r="Q497" s="426"/>
      <c r="R497" s="426"/>
      <c r="S497" s="426"/>
      <c r="T497" s="426"/>
      <c r="U497" s="426"/>
      <c r="V497" s="426"/>
      <c r="W497" s="426"/>
      <c r="X497" s="426"/>
      <c r="Y497" s="426"/>
      <c r="Z497" s="426"/>
    </row>
    <row r="498" spans="1:26">
      <c r="A498" s="420"/>
      <c r="B498" s="420"/>
      <c r="C498" s="422"/>
      <c r="D498" s="420"/>
      <c r="E498" s="420"/>
      <c r="F498" s="420"/>
      <c r="G498" s="420"/>
      <c r="H498" s="420"/>
      <c r="I498" s="420"/>
      <c r="J498" s="420"/>
      <c r="K498" s="420"/>
      <c r="L498" s="421"/>
      <c r="M498" s="420"/>
      <c r="N498" s="422"/>
      <c r="O498" s="420"/>
      <c r="P498" s="420"/>
      <c r="Q498" s="420"/>
      <c r="R498" s="420"/>
      <c r="S498" s="420"/>
      <c r="T498" s="420"/>
      <c r="U498" s="420"/>
      <c r="V498" s="420"/>
      <c r="W498" s="420"/>
      <c r="X498" s="420"/>
      <c r="Y498" s="420"/>
      <c r="Z498" s="420"/>
    </row>
    <row r="499" spans="1:26">
      <c r="A499" s="426"/>
      <c r="B499" s="426"/>
      <c r="C499" s="428"/>
      <c r="D499" s="426"/>
      <c r="E499" s="426"/>
      <c r="F499" s="426"/>
      <c r="G499" s="426"/>
      <c r="H499" s="426"/>
      <c r="I499" s="426"/>
      <c r="J499" s="426"/>
      <c r="K499" s="426"/>
      <c r="L499" s="427"/>
      <c r="M499" s="426"/>
      <c r="N499" s="428"/>
      <c r="O499" s="426"/>
      <c r="P499" s="426"/>
      <c r="Q499" s="426"/>
      <c r="R499" s="426"/>
      <c r="S499" s="426"/>
      <c r="T499" s="426"/>
      <c r="U499" s="426"/>
      <c r="V499" s="426"/>
      <c r="W499" s="426"/>
      <c r="X499" s="426"/>
      <c r="Y499" s="426"/>
      <c r="Z499" s="426"/>
    </row>
    <row r="500" spans="1:26">
      <c r="A500" s="420"/>
      <c r="B500" s="420"/>
      <c r="C500" s="422"/>
      <c r="D500" s="420"/>
      <c r="E500" s="420"/>
      <c r="F500" s="420"/>
      <c r="G500" s="420"/>
      <c r="H500" s="420"/>
      <c r="I500" s="420"/>
      <c r="J500" s="420"/>
      <c r="K500" s="420"/>
      <c r="L500" s="421"/>
      <c r="M500" s="420"/>
      <c r="N500" s="422"/>
      <c r="O500" s="420"/>
      <c r="P500" s="420"/>
      <c r="Q500" s="420"/>
      <c r="R500" s="420"/>
      <c r="S500" s="420"/>
      <c r="T500" s="420"/>
      <c r="U500" s="420"/>
      <c r="V500" s="420"/>
      <c r="W500" s="420"/>
      <c r="X500" s="420"/>
      <c r="Y500" s="420"/>
      <c r="Z500" s="420"/>
    </row>
    <row r="501" spans="1:26">
      <c r="A501" s="426"/>
      <c r="B501" s="426"/>
      <c r="C501" s="428"/>
      <c r="D501" s="426"/>
      <c r="E501" s="426"/>
      <c r="F501" s="426"/>
      <c r="G501" s="426"/>
      <c r="H501" s="426"/>
      <c r="I501" s="426"/>
      <c r="J501" s="426"/>
      <c r="K501" s="426"/>
      <c r="L501" s="427"/>
      <c r="M501" s="426"/>
      <c r="N501" s="428"/>
      <c r="O501" s="426"/>
      <c r="P501" s="426"/>
      <c r="Q501" s="426"/>
      <c r="R501" s="426"/>
      <c r="S501" s="426"/>
      <c r="T501" s="426"/>
      <c r="U501" s="426"/>
      <c r="V501" s="426"/>
      <c r="W501" s="426"/>
      <c r="X501" s="426"/>
      <c r="Y501" s="426"/>
      <c r="Z501" s="426"/>
    </row>
    <row r="502" spans="1:26">
      <c r="A502" s="420"/>
      <c r="B502" s="420"/>
      <c r="C502" s="422"/>
      <c r="D502" s="420"/>
      <c r="E502" s="420"/>
      <c r="F502" s="420"/>
      <c r="G502" s="420"/>
      <c r="H502" s="420"/>
      <c r="I502" s="420"/>
      <c r="J502" s="420"/>
      <c r="K502" s="420"/>
      <c r="L502" s="421"/>
      <c r="M502" s="420"/>
      <c r="N502" s="422"/>
      <c r="O502" s="420"/>
      <c r="P502" s="420"/>
      <c r="Q502" s="420"/>
      <c r="R502" s="420"/>
      <c r="S502" s="420"/>
      <c r="T502" s="420"/>
      <c r="U502" s="420"/>
      <c r="V502" s="420"/>
      <c r="W502" s="420"/>
      <c r="X502" s="420"/>
      <c r="Y502" s="420"/>
      <c r="Z502" s="420"/>
    </row>
    <row r="503" spans="1:26">
      <c r="A503" s="426"/>
      <c r="B503" s="426"/>
      <c r="C503" s="428"/>
      <c r="D503" s="426"/>
      <c r="E503" s="426"/>
      <c r="F503" s="426"/>
      <c r="G503" s="426"/>
      <c r="H503" s="426"/>
      <c r="I503" s="426"/>
      <c r="J503" s="426"/>
      <c r="K503" s="426"/>
      <c r="L503" s="427"/>
      <c r="M503" s="426"/>
      <c r="N503" s="428"/>
      <c r="O503" s="426"/>
      <c r="P503" s="426"/>
      <c r="Q503" s="426"/>
      <c r="R503" s="426"/>
      <c r="S503" s="426"/>
      <c r="T503" s="426"/>
      <c r="U503" s="426"/>
      <c r="V503" s="426"/>
      <c r="W503" s="426"/>
      <c r="X503" s="426"/>
      <c r="Y503" s="426"/>
      <c r="Z503" s="426"/>
    </row>
    <row r="504" spans="1:26">
      <c r="A504" s="420"/>
      <c r="B504" s="420"/>
      <c r="C504" s="422"/>
      <c r="D504" s="420"/>
      <c r="E504" s="420"/>
      <c r="F504" s="420"/>
      <c r="G504" s="420"/>
      <c r="H504" s="420"/>
      <c r="I504" s="420"/>
      <c r="J504" s="420"/>
      <c r="K504" s="420"/>
      <c r="L504" s="421"/>
      <c r="M504" s="420"/>
      <c r="N504" s="422"/>
      <c r="O504" s="420"/>
      <c r="P504" s="420"/>
      <c r="Q504" s="420"/>
      <c r="R504" s="420"/>
      <c r="S504" s="420"/>
      <c r="T504" s="420"/>
      <c r="U504" s="420"/>
      <c r="V504" s="420"/>
      <c r="W504" s="420"/>
      <c r="X504" s="420"/>
      <c r="Y504" s="420"/>
      <c r="Z504" s="420"/>
    </row>
    <row r="505" spans="1:26">
      <c r="A505" s="426"/>
      <c r="B505" s="426"/>
      <c r="C505" s="428"/>
      <c r="D505" s="426"/>
      <c r="E505" s="426"/>
      <c r="F505" s="426"/>
      <c r="G505" s="426"/>
      <c r="H505" s="426"/>
      <c r="I505" s="426"/>
      <c r="J505" s="426"/>
      <c r="K505" s="426"/>
      <c r="L505" s="427"/>
      <c r="M505" s="426"/>
      <c r="N505" s="428"/>
      <c r="O505" s="426"/>
      <c r="P505" s="426"/>
      <c r="Q505" s="426"/>
      <c r="R505" s="426"/>
      <c r="S505" s="426"/>
      <c r="T505" s="426"/>
      <c r="U505" s="426"/>
      <c r="V505" s="426"/>
      <c r="W505" s="426"/>
      <c r="X505" s="426"/>
      <c r="Y505" s="426"/>
      <c r="Z505" s="426"/>
    </row>
    <row r="506" spans="1:26">
      <c r="A506" s="420"/>
      <c r="B506" s="420"/>
      <c r="C506" s="422"/>
      <c r="D506" s="420"/>
      <c r="E506" s="420"/>
      <c r="F506" s="420"/>
      <c r="G506" s="420"/>
      <c r="H506" s="420"/>
      <c r="I506" s="420"/>
      <c r="J506" s="420"/>
      <c r="K506" s="420"/>
      <c r="L506" s="421"/>
      <c r="M506" s="420"/>
      <c r="N506" s="422"/>
      <c r="O506" s="420"/>
      <c r="P506" s="420"/>
      <c r="Q506" s="420"/>
      <c r="R506" s="420"/>
      <c r="S506" s="420"/>
      <c r="T506" s="420"/>
      <c r="U506" s="420"/>
      <c r="V506" s="420"/>
      <c r="W506" s="420"/>
      <c r="X506" s="420"/>
      <c r="Y506" s="420"/>
      <c r="Z506" s="420"/>
    </row>
    <row r="507" spans="1:26">
      <c r="A507" s="426"/>
      <c r="B507" s="426"/>
      <c r="C507" s="428"/>
      <c r="D507" s="426"/>
      <c r="E507" s="426"/>
      <c r="F507" s="426"/>
      <c r="G507" s="426"/>
      <c r="H507" s="426"/>
      <c r="I507" s="426"/>
      <c r="J507" s="426"/>
      <c r="K507" s="426"/>
      <c r="L507" s="427"/>
      <c r="M507" s="426"/>
      <c r="N507" s="428"/>
      <c r="O507" s="426"/>
      <c r="P507" s="426"/>
      <c r="Q507" s="426"/>
      <c r="R507" s="426"/>
      <c r="S507" s="426"/>
      <c r="T507" s="426"/>
      <c r="U507" s="426"/>
      <c r="V507" s="426"/>
      <c r="W507" s="426"/>
      <c r="X507" s="426"/>
      <c r="Y507" s="426"/>
      <c r="Z507" s="426"/>
    </row>
    <row r="508" spans="1:26">
      <c r="A508" s="420"/>
      <c r="B508" s="420"/>
      <c r="C508" s="422"/>
      <c r="D508" s="420"/>
      <c r="E508" s="420"/>
      <c r="F508" s="420"/>
      <c r="G508" s="420"/>
      <c r="H508" s="420"/>
      <c r="I508" s="420"/>
      <c r="J508" s="420"/>
      <c r="K508" s="420"/>
      <c r="L508" s="421"/>
      <c r="M508" s="420"/>
      <c r="N508" s="422"/>
      <c r="O508" s="420"/>
      <c r="P508" s="420"/>
      <c r="Q508" s="420"/>
      <c r="R508" s="420"/>
      <c r="S508" s="420"/>
      <c r="T508" s="420"/>
      <c r="U508" s="420"/>
      <c r="V508" s="420"/>
      <c r="W508" s="420"/>
      <c r="X508" s="420"/>
      <c r="Y508" s="420"/>
      <c r="Z508" s="420"/>
    </row>
    <row r="509" spans="1:26">
      <c r="A509" s="426"/>
      <c r="B509" s="426"/>
      <c r="C509" s="428"/>
      <c r="D509" s="426"/>
      <c r="E509" s="426"/>
      <c r="F509" s="426"/>
      <c r="G509" s="426"/>
      <c r="H509" s="426"/>
      <c r="I509" s="426"/>
      <c r="J509" s="426"/>
      <c r="K509" s="426"/>
      <c r="L509" s="427"/>
      <c r="M509" s="426"/>
      <c r="N509" s="428"/>
      <c r="O509" s="426"/>
      <c r="P509" s="426"/>
      <c r="Q509" s="426"/>
      <c r="R509" s="426"/>
      <c r="S509" s="426"/>
      <c r="T509" s="426"/>
      <c r="U509" s="426"/>
      <c r="V509" s="426"/>
      <c r="W509" s="426"/>
      <c r="X509" s="426"/>
      <c r="Y509" s="426"/>
      <c r="Z509" s="426"/>
    </row>
    <row r="510" spans="1:26">
      <c r="A510" s="420"/>
      <c r="B510" s="420"/>
      <c r="C510" s="422"/>
      <c r="D510" s="420"/>
      <c r="E510" s="420"/>
      <c r="F510" s="420"/>
      <c r="G510" s="420"/>
      <c r="H510" s="420"/>
      <c r="I510" s="420"/>
      <c r="J510" s="420"/>
      <c r="K510" s="420"/>
      <c r="L510" s="421"/>
      <c r="M510" s="420"/>
      <c r="N510" s="422"/>
      <c r="O510" s="420"/>
      <c r="P510" s="420"/>
      <c r="Q510" s="420"/>
      <c r="R510" s="420"/>
      <c r="S510" s="420"/>
      <c r="T510" s="420"/>
      <c r="U510" s="420"/>
      <c r="V510" s="420"/>
      <c r="W510" s="420"/>
      <c r="X510" s="420"/>
      <c r="Y510" s="420"/>
      <c r="Z510" s="420"/>
    </row>
    <row r="511" spans="1:26">
      <c r="A511" s="426"/>
      <c r="B511" s="426"/>
      <c r="C511" s="428"/>
      <c r="D511" s="426"/>
      <c r="E511" s="426"/>
      <c r="F511" s="426"/>
      <c r="G511" s="426"/>
      <c r="H511" s="426"/>
      <c r="I511" s="426"/>
      <c r="J511" s="426"/>
      <c r="K511" s="426"/>
      <c r="L511" s="427"/>
      <c r="M511" s="426"/>
      <c r="N511" s="428"/>
      <c r="O511" s="426"/>
      <c r="P511" s="426"/>
      <c r="Q511" s="426"/>
      <c r="R511" s="426"/>
      <c r="S511" s="426"/>
      <c r="T511" s="426"/>
      <c r="U511" s="426"/>
      <c r="V511" s="426"/>
      <c r="W511" s="426"/>
      <c r="X511" s="426"/>
      <c r="Y511" s="426"/>
      <c r="Z511" s="426"/>
    </row>
    <row r="512" spans="1:26">
      <c r="A512" s="420"/>
      <c r="B512" s="420"/>
      <c r="C512" s="422"/>
      <c r="D512" s="420"/>
      <c r="E512" s="420"/>
      <c r="F512" s="420"/>
      <c r="G512" s="420"/>
      <c r="H512" s="420"/>
      <c r="I512" s="420"/>
      <c r="J512" s="420"/>
      <c r="K512" s="420"/>
      <c r="L512" s="421"/>
      <c r="M512" s="420"/>
      <c r="N512" s="422"/>
      <c r="O512" s="420"/>
      <c r="P512" s="420"/>
      <c r="Q512" s="420"/>
      <c r="R512" s="420"/>
      <c r="S512" s="420"/>
      <c r="T512" s="420"/>
      <c r="U512" s="420"/>
      <c r="V512" s="420"/>
      <c r="W512" s="420"/>
      <c r="X512" s="420"/>
      <c r="Y512" s="420"/>
      <c r="Z512" s="420"/>
    </row>
    <row r="513" spans="1:26">
      <c r="A513" s="426"/>
      <c r="B513" s="426"/>
      <c r="C513" s="428"/>
      <c r="D513" s="426"/>
      <c r="E513" s="426"/>
      <c r="F513" s="426"/>
      <c r="G513" s="426"/>
      <c r="H513" s="426"/>
      <c r="I513" s="426"/>
      <c r="J513" s="426"/>
      <c r="K513" s="426"/>
      <c r="L513" s="427"/>
      <c r="M513" s="426"/>
      <c r="N513" s="428"/>
      <c r="O513" s="426"/>
      <c r="P513" s="426"/>
      <c r="Q513" s="426"/>
      <c r="R513" s="426"/>
      <c r="S513" s="426"/>
      <c r="T513" s="426"/>
      <c r="U513" s="426"/>
      <c r="V513" s="426"/>
      <c r="W513" s="426"/>
      <c r="X513" s="426"/>
      <c r="Y513" s="426"/>
      <c r="Z513" s="426"/>
    </row>
    <row r="514" spans="1:26">
      <c r="A514" s="420"/>
      <c r="B514" s="420"/>
      <c r="C514" s="422"/>
      <c r="D514" s="420"/>
      <c r="E514" s="420"/>
      <c r="F514" s="420"/>
      <c r="G514" s="420"/>
      <c r="H514" s="420"/>
      <c r="I514" s="420"/>
      <c r="J514" s="420"/>
      <c r="K514" s="420"/>
      <c r="L514" s="421"/>
      <c r="M514" s="420"/>
      <c r="N514" s="422"/>
      <c r="O514" s="420"/>
      <c r="P514" s="420"/>
      <c r="Q514" s="420"/>
      <c r="R514" s="420"/>
      <c r="S514" s="420"/>
      <c r="T514" s="420"/>
      <c r="U514" s="420"/>
      <c r="V514" s="420"/>
      <c r="W514" s="420"/>
      <c r="X514" s="420"/>
      <c r="Y514" s="420"/>
      <c r="Z514" s="420"/>
    </row>
    <row r="515" spans="1:26">
      <c r="A515" s="426"/>
      <c r="B515" s="426"/>
      <c r="C515" s="428"/>
      <c r="D515" s="426"/>
      <c r="E515" s="426"/>
      <c r="F515" s="426"/>
      <c r="G515" s="426"/>
      <c r="H515" s="426"/>
      <c r="I515" s="426"/>
      <c r="J515" s="426"/>
      <c r="K515" s="426"/>
      <c r="L515" s="427"/>
      <c r="M515" s="426"/>
      <c r="N515" s="428"/>
      <c r="O515" s="426"/>
      <c r="P515" s="426"/>
      <c r="Q515" s="426"/>
      <c r="R515" s="426"/>
      <c r="S515" s="426"/>
      <c r="T515" s="426"/>
      <c r="U515" s="426"/>
      <c r="V515" s="426"/>
      <c r="W515" s="426"/>
      <c r="X515" s="426"/>
      <c r="Y515" s="426"/>
      <c r="Z515" s="426"/>
    </row>
    <row r="516" spans="1:26">
      <c r="A516" s="420"/>
      <c r="B516" s="420"/>
      <c r="C516" s="422"/>
      <c r="D516" s="420"/>
      <c r="E516" s="420"/>
      <c r="F516" s="420"/>
      <c r="G516" s="420"/>
      <c r="H516" s="420"/>
      <c r="I516" s="420"/>
      <c r="J516" s="420"/>
      <c r="K516" s="420"/>
      <c r="L516" s="421"/>
      <c r="M516" s="420"/>
      <c r="N516" s="422"/>
      <c r="O516" s="420"/>
      <c r="P516" s="420"/>
      <c r="Q516" s="420"/>
      <c r="R516" s="420"/>
      <c r="S516" s="420"/>
      <c r="T516" s="420"/>
      <c r="U516" s="420"/>
      <c r="V516" s="420"/>
      <c r="W516" s="420"/>
      <c r="X516" s="420"/>
      <c r="Y516" s="420"/>
      <c r="Z516" s="420"/>
    </row>
    <row r="517" spans="1:26">
      <c r="A517" s="426"/>
      <c r="B517" s="426"/>
      <c r="C517" s="428"/>
      <c r="D517" s="426"/>
      <c r="E517" s="426"/>
      <c r="F517" s="426"/>
      <c r="G517" s="426"/>
      <c r="H517" s="426"/>
      <c r="I517" s="426"/>
      <c r="J517" s="426"/>
      <c r="K517" s="426"/>
      <c r="L517" s="427"/>
      <c r="M517" s="426"/>
      <c r="N517" s="428"/>
      <c r="O517" s="426"/>
      <c r="P517" s="426"/>
      <c r="Q517" s="426"/>
      <c r="R517" s="426"/>
      <c r="S517" s="426"/>
      <c r="T517" s="426"/>
      <c r="U517" s="426"/>
      <c r="V517" s="426"/>
      <c r="W517" s="426"/>
      <c r="X517" s="426"/>
      <c r="Y517" s="426"/>
      <c r="Z517" s="426"/>
    </row>
    <row r="518" spans="1:26">
      <c r="A518" s="420"/>
      <c r="B518" s="420"/>
      <c r="C518" s="422"/>
      <c r="D518" s="420"/>
      <c r="E518" s="420"/>
      <c r="F518" s="420"/>
      <c r="G518" s="420"/>
      <c r="H518" s="420"/>
      <c r="I518" s="420"/>
      <c r="J518" s="420"/>
      <c r="K518" s="420"/>
      <c r="L518" s="421"/>
      <c r="M518" s="420"/>
      <c r="N518" s="422"/>
      <c r="O518" s="420"/>
      <c r="P518" s="420"/>
      <c r="Q518" s="420"/>
      <c r="R518" s="420"/>
      <c r="S518" s="420"/>
      <c r="T518" s="420"/>
      <c r="U518" s="420"/>
      <c r="V518" s="420"/>
      <c r="W518" s="420"/>
      <c r="X518" s="420"/>
      <c r="Y518" s="420"/>
      <c r="Z518" s="420"/>
    </row>
    <row r="519" spans="1:26">
      <c r="A519" s="426"/>
      <c r="B519" s="426"/>
      <c r="C519" s="428"/>
      <c r="D519" s="426"/>
      <c r="E519" s="426"/>
      <c r="F519" s="426"/>
      <c r="G519" s="426"/>
      <c r="H519" s="426"/>
      <c r="I519" s="426"/>
      <c r="J519" s="426"/>
      <c r="K519" s="426"/>
      <c r="L519" s="427"/>
      <c r="M519" s="426"/>
      <c r="N519" s="428"/>
      <c r="O519" s="426"/>
      <c r="P519" s="426"/>
      <c r="Q519" s="426"/>
      <c r="R519" s="426"/>
      <c r="S519" s="426"/>
      <c r="T519" s="426"/>
      <c r="U519" s="426"/>
      <c r="V519" s="426"/>
      <c r="W519" s="426"/>
      <c r="X519" s="426"/>
      <c r="Y519" s="426"/>
      <c r="Z519" s="426"/>
    </row>
    <row r="520" spans="1:26">
      <c r="A520" s="420"/>
      <c r="B520" s="420"/>
      <c r="C520" s="422"/>
      <c r="D520" s="420"/>
      <c r="E520" s="420"/>
      <c r="F520" s="420"/>
      <c r="G520" s="420"/>
      <c r="H520" s="420"/>
      <c r="I520" s="420"/>
      <c r="J520" s="420"/>
      <c r="K520" s="420"/>
      <c r="L520" s="421"/>
      <c r="M520" s="420"/>
      <c r="N520" s="422"/>
      <c r="O520" s="420"/>
      <c r="P520" s="420"/>
      <c r="Q520" s="420"/>
      <c r="R520" s="420"/>
      <c r="S520" s="420"/>
      <c r="T520" s="420"/>
      <c r="U520" s="420"/>
      <c r="V520" s="420"/>
      <c r="W520" s="420"/>
      <c r="X520" s="420"/>
      <c r="Y520" s="420"/>
      <c r="Z520" s="420"/>
    </row>
    <row r="521" spans="1:26">
      <c r="A521" s="426"/>
      <c r="B521" s="426"/>
      <c r="C521" s="428"/>
      <c r="D521" s="426"/>
      <c r="E521" s="426"/>
      <c r="F521" s="426"/>
      <c r="G521" s="426"/>
      <c r="H521" s="426"/>
      <c r="I521" s="426"/>
      <c r="J521" s="426"/>
      <c r="K521" s="426"/>
      <c r="L521" s="427"/>
      <c r="M521" s="426"/>
      <c r="N521" s="428"/>
      <c r="O521" s="426"/>
      <c r="P521" s="426"/>
      <c r="Q521" s="426"/>
      <c r="R521" s="426"/>
      <c r="S521" s="426"/>
      <c r="T521" s="426"/>
      <c r="U521" s="426"/>
      <c r="V521" s="426"/>
      <c r="W521" s="426"/>
      <c r="X521" s="426"/>
      <c r="Y521" s="426"/>
      <c r="Z521" s="426"/>
    </row>
    <row r="522" spans="1:26">
      <c r="A522" s="420"/>
      <c r="B522" s="420"/>
      <c r="C522" s="422"/>
      <c r="D522" s="420"/>
      <c r="E522" s="420"/>
      <c r="F522" s="420"/>
      <c r="G522" s="420"/>
      <c r="H522" s="420"/>
      <c r="I522" s="420"/>
      <c r="J522" s="420"/>
      <c r="K522" s="420"/>
      <c r="L522" s="421"/>
      <c r="M522" s="420"/>
      <c r="N522" s="422"/>
      <c r="O522" s="420"/>
      <c r="P522" s="420"/>
      <c r="Q522" s="420"/>
      <c r="R522" s="420"/>
      <c r="S522" s="420"/>
      <c r="T522" s="420"/>
      <c r="U522" s="420"/>
      <c r="V522" s="420"/>
      <c r="W522" s="420"/>
      <c r="X522" s="420"/>
      <c r="Y522" s="420"/>
      <c r="Z522" s="420"/>
    </row>
    <row r="523" spans="1:26">
      <c r="A523" s="426"/>
      <c r="B523" s="426"/>
      <c r="C523" s="428"/>
      <c r="D523" s="426"/>
      <c r="E523" s="426"/>
      <c r="F523" s="426"/>
      <c r="G523" s="426"/>
      <c r="H523" s="426"/>
      <c r="I523" s="426"/>
      <c r="J523" s="426"/>
      <c r="K523" s="426"/>
      <c r="L523" s="427"/>
      <c r="M523" s="426"/>
      <c r="N523" s="428"/>
      <c r="O523" s="426"/>
      <c r="P523" s="426"/>
      <c r="Q523" s="426"/>
      <c r="R523" s="426"/>
      <c r="S523" s="426"/>
      <c r="T523" s="426"/>
      <c r="U523" s="426"/>
      <c r="V523" s="426"/>
      <c r="W523" s="426"/>
      <c r="X523" s="426"/>
      <c r="Y523" s="426"/>
      <c r="Z523" s="426"/>
    </row>
    <row r="524" spans="1:26">
      <c r="A524" s="420"/>
      <c r="B524" s="420"/>
      <c r="C524" s="422"/>
      <c r="D524" s="420"/>
      <c r="E524" s="420"/>
      <c r="F524" s="420"/>
      <c r="G524" s="420"/>
      <c r="H524" s="420"/>
      <c r="I524" s="420"/>
      <c r="J524" s="420"/>
      <c r="K524" s="420"/>
      <c r="L524" s="421"/>
      <c r="M524" s="420"/>
      <c r="N524" s="422"/>
      <c r="O524" s="420"/>
      <c r="P524" s="420"/>
      <c r="Q524" s="420"/>
      <c r="R524" s="420"/>
      <c r="S524" s="420"/>
      <c r="T524" s="420"/>
      <c r="U524" s="420"/>
      <c r="V524" s="420"/>
      <c r="W524" s="420"/>
      <c r="X524" s="420"/>
      <c r="Y524" s="420"/>
      <c r="Z524" s="420"/>
    </row>
    <row r="525" spans="1:26">
      <c r="A525" s="426"/>
      <c r="B525" s="426"/>
      <c r="C525" s="428"/>
      <c r="D525" s="426"/>
      <c r="E525" s="426"/>
      <c r="F525" s="426"/>
      <c r="G525" s="426"/>
      <c r="H525" s="426"/>
      <c r="I525" s="426"/>
      <c r="J525" s="426"/>
      <c r="K525" s="426"/>
      <c r="L525" s="427"/>
      <c r="M525" s="426"/>
      <c r="N525" s="428"/>
      <c r="O525" s="426"/>
      <c r="P525" s="426"/>
      <c r="Q525" s="426"/>
      <c r="R525" s="426"/>
      <c r="S525" s="426"/>
      <c r="T525" s="426"/>
      <c r="U525" s="426"/>
      <c r="V525" s="426"/>
      <c r="W525" s="426"/>
      <c r="X525" s="426"/>
      <c r="Y525" s="426"/>
      <c r="Z525" s="426"/>
    </row>
    <row r="526" spans="1:26">
      <c r="A526" s="420"/>
      <c r="B526" s="420"/>
      <c r="C526" s="422"/>
      <c r="D526" s="420"/>
      <c r="E526" s="420"/>
      <c r="F526" s="420"/>
      <c r="G526" s="420"/>
      <c r="H526" s="420"/>
      <c r="I526" s="420"/>
      <c r="J526" s="420"/>
      <c r="K526" s="420"/>
      <c r="L526" s="421"/>
      <c r="M526" s="420"/>
      <c r="N526" s="422"/>
      <c r="O526" s="420"/>
      <c r="P526" s="420"/>
      <c r="Q526" s="420"/>
      <c r="R526" s="420"/>
      <c r="S526" s="420"/>
      <c r="T526" s="420"/>
      <c r="U526" s="420"/>
      <c r="V526" s="420"/>
      <c r="W526" s="420"/>
      <c r="X526" s="420"/>
      <c r="Y526" s="420"/>
      <c r="Z526" s="420"/>
    </row>
    <row r="527" spans="1:26">
      <c r="A527" s="426"/>
      <c r="B527" s="426"/>
      <c r="C527" s="428"/>
      <c r="D527" s="426"/>
      <c r="E527" s="426"/>
      <c r="F527" s="426"/>
      <c r="G527" s="426"/>
      <c r="H527" s="426"/>
      <c r="I527" s="426"/>
      <c r="J527" s="426"/>
      <c r="K527" s="426"/>
      <c r="L527" s="427"/>
      <c r="M527" s="426"/>
      <c r="N527" s="428"/>
      <c r="O527" s="426"/>
      <c r="P527" s="426"/>
      <c r="Q527" s="426"/>
      <c r="R527" s="426"/>
      <c r="S527" s="426"/>
      <c r="T527" s="426"/>
      <c r="U527" s="426"/>
      <c r="V527" s="426"/>
      <c r="W527" s="426"/>
      <c r="X527" s="426"/>
      <c r="Y527" s="426"/>
      <c r="Z527" s="426"/>
    </row>
    <row r="528" spans="1:26">
      <c r="A528" s="420"/>
      <c r="B528" s="420"/>
      <c r="C528" s="422"/>
      <c r="D528" s="420"/>
      <c r="E528" s="420"/>
      <c r="F528" s="420"/>
      <c r="G528" s="420"/>
      <c r="H528" s="420"/>
      <c r="I528" s="420"/>
      <c r="J528" s="420"/>
      <c r="K528" s="420"/>
      <c r="L528" s="421"/>
      <c r="M528" s="420"/>
      <c r="N528" s="422"/>
      <c r="O528" s="420"/>
      <c r="P528" s="420"/>
      <c r="Q528" s="420"/>
      <c r="R528" s="420"/>
      <c r="S528" s="420"/>
      <c r="T528" s="420"/>
      <c r="U528" s="420"/>
      <c r="V528" s="420"/>
      <c r="W528" s="420"/>
      <c r="X528" s="420"/>
      <c r="Y528" s="420"/>
      <c r="Z528" s="420"/>
    </row>
    <row r="529" spans="1:26">
      <c r="A529" s="426"/>
      <c r="B529" s="426"/>
      <c r="C529" s="428"/>
      <c r="D529" s="426"/>
      <c r="E529" s="426"/>
      <c r="F529" s="426"/>
      <c r="G529" s="426"/>
      <c r="H529" s="426"/>
      <c r="I529" s="426"/>
      <c r="J529" s="426"/>
      <c r="K529" s="426"/>
      <c r="L529" s="427"/>
      <c r="M529" s="426"/>
      <c r="N529" s="428"/>
      <c r="O529" s="426"/>
      <c r="P529" s="426"/>
      <c r="Q529" s="426"/>
      <c r="R529" s="426"/>
      <c r="S529" s="426"/>
      <c r="T529" s="426"/>
      <c r="U529" s="426"/>
      <c r="V529" s="426"/>
      <c r="W529" s="426"/>
      <c r="X529" s="426"/>
      <c r="Y529" s="426"/>
      <c r="Z529" s="426"/>
    </row>
    <row r="530" spans="1:26">
      <c r="A530" s="420"/>
      <c r="B530" s="420"/>
      <c r="C530" s="422"/>
      <c r="D530" s="420"/>
      <c r="E530" s="420"/>
      <c r="F530" s="420"/>
      <c r="G530" s="420"/>
      <c r="H530" s="420"/>
      <c r="I530" s="420"/>
      <c r="J530" s="420"/>
      <c r="K530" s="420"/>
      <c r="L530" s="421"/>
      <c r="M530" s="420"/>
      <c r="N530" s="422"/>
      <c r="O530" s="420"/>
      <c r="P530" s="420"/>
      <c r="Q530" s="420"/>
      <c r="R530" s="420"/>
      <c r="S530" s="420"/>
      <c r="T530" s="420"/>
      <c r="U530" s="420"/>
      <c r="V530" s="420"/>
      <c r="W530" s="420"/>
      <c r="X530" s="420"/>
      <c r="Y530" s="420"/>
      <c r="Z530" s="420"/>
    </row>
    <row r="531" spans="1:26">
      <c r="A531" s="426"/>
      <c r="B531" s="426"/>
      <c r="C531" s="428"/>
      <c r="D531" s="426"/>
      <c r="E531" s="426"/>
      <c r="F531" s="426"/>
      <c r="G531" s="426"/>
      <c r="H531" s="426"/>
      <c r="I531" s="426"/>
      <c r="J531" s="426"/>
      <c r="K531" s="426"/>
      <c r="L531" s="427"/>
      <c r="M531" s="426"/>
      <c r="N531" s="428"/>
      <c r="O531" s="426"/>
      <c r="P531" s="426"/>
      <c r="Q531" s="426"/>
      <c r="R531" s="426"/>
      <c r="S531" s="426"/>
      <c r="T531" s="426"/>
      <c r="U531" s="426"/>
      <c r="V531" s="426"/>
      <c r="W531" s="426"/>
      <c r="X531" s="426"/>
      <c r="Y531" s="426"/>
      <c r="Z531" s="426"/>
    </row>
    <row r="532" spans="1:26">
      <c r="A532" s="420"/>
      <c r="B532" s="420"/>
      <c r="C532" s="422"/>
      <c r="D532" s="420"/>
      <c r="E532" s="420"/>
      <c r="F532" s="420"/>
      <c r="G532" s="420"/>
      <c r="H532" s="420"/>
      <c r="I532" s="420"/>
      <c r="J532" s="420"/>
      <c r="K532" s="420"/>
      <c r="L532" s="421"/>
      <c r="M532" s="420"/>
      <c r="N532" s="422"/>
      <c r="O532" s="420"/>
      <c r="P532" s="420"/>
      <c r="Q532" s="420"/>
      <c r="R532" s="420"/>
      <c r="S532" s="420"/>
      <c r="T532" s="420"/>
      <c r="U532" s="420"/>
      <c r="V532" s="420"/>
      <c r="W532" s="420"/>
      <c r="X532" s="420"/>
      <c r="Y532" s="420"/>
      <c r="Z532" s="420"/>
    </row>
    <row r="533" spans="1:26">
      <c r="A533" s="426"/>
      <c r="B533" s="426"/>
      <c r="C533" s="428"/>
      <c r="D533" s="426"/>
      <c r="E533" s="426"/>
      <c r="F533" s="426"/>
      <c r="G533" s="426"/>
      <c r="H533" s="426"/>
      <c r="I533" s="426"/>
      <c r="J533" s="426"/>
      <c r="K533" s="426"/>
      <c r="L533" s="427"/>
      <c r="M533" s="426"/>
      <c r="N533" s="428"/>
      <c r="O533" s="426"/>
      <c r="P533" s="426"/>
      <c r="Q533" s="426"/>
      <c r="R533" s="426"/>
      <c r="S533" s="426"/>
      <c r="T533" s="426"/>
      <c r="U533" s="426"/>
      <c r="V533" s="426"/>
      <c r="W533" s="426"/>
      <c r="X533" s="426"/>
      <c r="Y533" s="426"/>
      <c r="Z533" s="426"/>
    </row>
    <row r="534" spans="1:26">
      <c r="A534" s="420"/>
      <c r="B534" s="420"/>
      <c r="C534" s="422"/>
      <c r="D534" s="420"/>
      <c r="E534" s="420"/>
      <c r="F534" s="420"/>
      <c r="G534" s="420"/>
      <c r="H534" s="420"/>
      <c r="I534" s="420"/>
      <c r="J534" s="420"/>
      <c r="K534" s="420"/>
      <c r="L534" s="421"/>
      <c r="M534" s="420"/>
      <c r="N534" s="422"/>
      <c r="O534" s="420"/>
      <c r="P534" s="420"/>
      <c r="Q534" s="420"/>
      <c r="R534" s="420"/>
      <c r="S534" s="420"/>
      <c r="T534" s="420"/>
      <c r="U534" s="420"/>
      <c r="V534" s="420"/>
      <c r="W534" s="420"/>
      <c r="X534" s="420"/>
      <c r="Y534" s="420"/>
      <c r="Z534" s="420"/>
    </row>
    <row r="535" spans="1:26">
      <c r="A535" s="426"/>
      <c r="B535" s="426"/>
      <c r="C535" s="428"/>
      <c r="D535" s="426"/>
      <c r="E535" s="426"/>
      <c r="F535" s="426"/>
      <c r="G535" s="426"/>
      <c r="H535" s="426"/>
      <c r="I535" s="426"/>
      <c r="J535" s="426"/>
      <c r="K535" s="426"/>
      <c r="L535" s="427"/>
      <c r="M535" s="426"/>
      <c r="N535" s="428"/>
      <c r="O535" s="426"/>
      <c r="P535" s="426"/>
      <c r="Q535" s="426"/>
      <c r="R535" s="426"/>
      <c r="S535" s="426"/>
      <c r="T535" s="426"/>
      <c r="U535" s="426"/>
      <c r="V535" s="426"/>
      <c r="W535" s="426"/>
      <c r="X535" s="426"/>
      <c r="Y535" s="426"/>
      <c r="Z535" s="426"/>
    </row>
    <row r="536" spans="1:26">
      <c r="A536" s="420"/>
      <c r="B536" s="420"/>
      <c r="C536" s="422"/>
      <c r="D536" s="420"/>
      <c r="E536" s="420"/>
      <c r="F536" s="420"/>
      <c r="G536" s="420"/>
      <c r="H536" s="420"/>
      <c r="I536" s="420"/>
      <c r="J536" s="420"/>
      <c r="K536" s="420"/>
      <c r="L536" s="421"/>
      <c r="M536" s="420"/>
      <c r="N536" s="422"/>
      <c r="O536" s="420"/>
      <c r="P536" s="420"/>
      <c r="Q536" s="420"/>
      <c r="R536" s="420"/>
      <c r="S536" s="420"/>
      <c r="T536" s="420"/>
      <c r="U536" s="420"/>
      <c r="V536" s="420"/>
      <c r="W536" s="420"/>
      <c r="X536" s="420"/>
      <c r="Y536" s="420"/>
      <c r="Z536" s="420"/>
    </row>
    <row r="537" spans="1:26">
      <c r="A537" s="426"/>
      <c r="B537" s="426"/>
      <c r="C537" s="428"/>
      <c r="D537" s="426"/>
      <c r="E537" s="426"/>
      <c r="F537" s="426"/>
      <c r="G537" s="426"/>
      <c r="H537" s="426"/>
      <c r="I537" s="426"/>
      <c r="J537" s="426"/>
      <c r="K537" s="426"/>
      <c r="L537" s="427"/>
      <c r="M537" s="426"/>
      <c r="N537" s="428"/>
      <c r="O537" s="426"/>
      <c r="P537" s="426"/>
      <c r="Q537" s="426"/>
      <c r="R537" s="426"/>
      <c r="S537" s="426"/>
      <c r="T537" s="426"/>
      <c r="U537" s="426"/>
      <c r="V537" s="426"/>
      <c r="W537" s="426"/>
      <c r="X537" s="426"/>
      <c r="Y537" s="426"/>
      <c r="Z537" s="426"/>
    </row>
    <row r="538" spans="1:26">
      <c r="A538" s="420"/>
      <c r="B538" s="420"/>
      <c r="C538" s="422"/>
      <c r="D538" s="420"/>
      <c r="E538" s="420"/>
      <c r="F538" s="420"/>
      <c r="G538" s="420"/>
      <c r="H538" s="420"/>
      <c r="I538" s="420"/>
      <c r="J538" s="420"/>
      <c r="K538" s="420"/>
      <c r="L538" s="421"/>
      <c r="M538" s="420"/>
      <c r="N538" s="422"/>
      <c r="O538" s="420"/>
      <c r="P538" s="420"/>
      <c r="Q538" s="420"/>
      <c r="R538" s="420"/>
      <c r="S538" s="420"/>
      <c r="T538" s="420"/>
      <c r="U538" s="420"/>
      <c r="V538" s="420"/>
      <c r="W538" s="420"/>
      <c r="X538" s="420"/>
      <c r="Y538" s="420"/>
      <c r="Z538" s="420"/>
    </row>
    <row r="539" spans="1:26">
      <c r="A539" s="426"/>
      <c r="B539" s="426"/>
      <c r="C539" s="428"/>
      <c r="D539" s="426"/>
      <c r="E539" s="426"/>
      <c r="F539" s="426"/>
      <c r="G539" s="426"/>
      <c r="H539" s="426"/>
      <c r="I539" s="426"/>
      <c r="J539" s="426"/>
      <c r="K539" s="426"/>
      <c r="L539" s="427"/>
      <c r="M539" s="426"/>
      <c r="N539" s="428"/>
      <c r="O539" s="426"/>
      <c r="P539" s="426"/>
      <c r="Q539" s="426"/>
      <c r="R539" s="426"/>
      <c r="S539" s="426"/>
      <c r="T539" s="426"/>
      <c r="U539" s="426"/>
      <c r="V539" s="426"/>
      <c r="W539" s="426"/>
      <c r="X539" s="426"/>
      <c r="Y539" s="426"/>
      <c r="Z539" s="426"/>
    </row>
    <row r="540" spans="1:26">
      <c r="A540" s="420"/>
      <c r="B540" s="420"/>
      <c r="C540" s="422"/>
      <c r="D540" s="420"/>
      <c r="E540" s="420"/>
      <c r="F540" s="420"/>
      <c r="G540" s="420"/>
      <c r="H540" s="420"/>
      <c r="I540" s="420"/>
      <c r="J540" s="420"/>
      <c r="K540" s="420"/>
      <c r="L540" s="421"/>
      <c r="M540" s="420"/>
      <c r="N540" s="422"/>
      <c r="O540" s="420"/>
      <c r="P540" s="420"/>
      <c r="Q540" s="420"/>
      <c r="R540" s="420"/>
      <c r="S540" s="420"/>
      <c r="T540" s="420"/>
      <c r="U540" s="420"/>
      <c r="V540" s="420"/>
      <c r="W540" s="420"/>
      <c r="X540" s="420"/>
      <c r="Y540" s="420"/>
      <c r="Z540" s="420"/>
    </row>
    <row r="541" spans="1:26">
      <c r="A541" s="426"/>
      <c r="B541" s="426"/>
      <c r="C541" s="428"/>
      <c r="D541" s="426"/>
      <c r="E541" s="426"/>
      <c r="F541" s="426"/>
      <c r="G541" s="426"/>
      <c r="H541" s="426"/>
      <c r="I541" s="426"/>
      <c r="J541" s="426"/>
      <c r="K541" s="426"/>
      <c r="L541" s="427"/>
      <c r="M541" s="426"/>
      <c r="N541" s="428"/>
      <c r="O541" s="426"/>
      <c r="P541" s="426"/>
      <c r="Q541" s="426"/>
      <c r="R541" s="426"/>
      <c r="S541" s="426"/>
      <c r="T541" s="426"/>
      <c r="U541" s="426"/>
      <c r="V541" s="426"/>
      <c r="W541" s="426"/>
      <c r="X541" s="426"/>
      <c r="Y541" s="426"/>
      <c r="Z541" s="426"/>
    </row>
    <row r="542" spans="1:26">
      <c r="A542" s="420"/>
      <c r="B542" s="420"/>
      <c r="C542" s="422"/>
      <c r="D542" s="420"/>
      <c r="E542" s="420"/>
      <c r="F542" s="420"/>
      <c r="G542" s="420"/>
      <c r="H542" s="420"/>
      <c r="I542" s="420"/>
      <c r="J542" s="420"/>
      <c r="K542" s="420"/>
      <c r="L542" s="421"/>
      <c r="M542" s="420"/>
      <c r="N542" s="422"/>
      <c r="O542" s="420"/>
      <c r="P542" s="420"/>
      <c r="Q542" s="420"/>
      <c r="R542" s="420"/>
      <c r="S542" s="420"/>
      <c r="T542" s="420"/>
      <c r="U542" s="420"/>
      <c r="V542" s="420"/>
      <c r="W542" s="420"/>
      <c r="X542" s="420"/>
      <c r="Y542" s="420"/>
      <c r="Z542" s="420"/>
    </row>
    <row r="543" spans="1:26">
      <c r="A543" s="426"/>
      <c r="B543" s="426"/>
      <c r="C543" s="428"/>
      <c r="D543" s="426"/>
      <c r="E543" s="426"/>
      <c r="F543" s="426"/>
      <c r="G543" s="426"/>
      <c r="H543" s="426"/>
      <c r="I543" s="426"/>
      <c r="J543" s="426"/>
      <c r="K543" s="426"/>
      <c r="L543" s="427"/>
      <c r="M543" s="426"/>
      <c r="N543" s="428"/>
      <c r="O543" s="426"/>
      <c r="P543" s="426"/>
      <c r="Q543" s="426"/>
      <c r="R543" s="426"/>
      <c r="S543" s="426"/>
      <c r="T543" s="426"/>
      <c r="U543" s="426"/>
      <c r="V543" s="426"/>
      <c r="W543" s="426"/>
      <c r="X543" s="426"/>
      <c r="Y543" s="426"/>
      <c r="Z543" s="426"/>
    </row>
    <row r="544" spans="1:26">
      <c r="A544" s="420"/>
      <c r="B544" s="420"/>
      <c r="C544" s="422"/>
      <c r="D544" s="420"/>
      <c r="E544" s="420"/>
      <c r="F544" s="420"/>
      <c r="G544" s="420"/>
      <c r="H544" s="420"/>
      <c r="I544" s="420"/>
      <c r="J544" s="420"/>
      <c r="K544" s="420"/>
      <c r="L544" s="421"/>
      <c r="M544" s="420"/>
      <c r="N544" s="422"/>
      <c r="O544" s="420"/>
      <c r="P544" s="420"/>
      <c r="Q544" s="420"/>
      <c r="R544" s="420"/>
      <c r="S544" s="420"/>
      <c r="T544" s="420"/>
      <c r="U544" s="420"/>
      <c r="V544" s="420"/>
      <c r="W544" s="420"/>
      <c r="X544" s="420"/>
      <c r="Y544" s="420"/>
      <c r="Z544" s="420"/>
    </row>
    <row r="545" spans="1:26">
      <c r="A545" s="426"/>
      <c r="B545" s="426"/>
      <c r="C545" s="428"/>
      <c r="D545" s="426"/>
      <c r="E545" s="426"/>
      <c r="F545" s="426"/>
      <c r="G545" s="426"/>
      <c r="H545" s="426"/>
      <c r="I545" s="426"/>
      <c r="J545" s="426"/>
      <c r="K545" s="426"/>
      <c r="L545" s="427"/>
      <c r="M545" s="426"/>
      <c r="N545" s="428"/>
      <c r="O545" s="426"/>
      <c r="P545" s="426"/>
      <c r="Q545" s="426"/>
      <c r="R545" s="426"/>
      <c r="S545" s="426"/>
      <c r="T545" s="426"/>
      <c r="U545" s="426"/>
      <c r="V545" s="426"/>
      <c r="W545" s="426"/>
      <c r="X545" s="426"/>
      <c r="Y545" s="426"/>
      <c r="Z545" s="426"/>
    </row>
    <row r="546" spans="1:26">
      <c r="A546" s="420"/>
      <c r="B546" s="420"/>
      <c r="C546" s="422"/>
      <c r="D546" s="420"/>
      <c r="E546" s="420"/>
      <c r="F546" s="420"/>
      <c r="G546" s="420"/>
      <c r="H546" s="420"/>
      <c r="I546" s="420"/>
      <c r="J546" s="420"/>
      <c r="K546" s="420"/>
      <c r="L546" s="421"/>
      <c r="M546" s="420"/>
      <c r="N546" s="422"/>
      <c r="O546" s="420"/>
      <c r="P546" s="420"/>
      <c r="Q546" s="420"/>
      <c r="R546" s="420"/>
      <c r="S546" s="420"/>
      <c r="T546" s="420"/>
      <c r="U546" s="420"/>
      <c r="V546" s="420"/>
      <c r="W546" s="420"/>
      <c r="X546" s="420"/>
      <c r="Y546" s="420"/>
      <c r="Z546" s="420"/>
    </row>
    <row r="547" spans="1:26">
      <c r="A547" s="426"/>
      <c r="B547" s="426"/>
      <c r="C547" s="428"/>
      <c r="D547" s="426"/>
      <c r="E547" s="426"/>
      <c r="F547" s="426"/>
      <c r="G547" s="426"/>
      <c r="H547" s="426"/>
      <c r="I547" s="426"/>
      <c r="J547" s="426"/>
      <c r="K547" s="426"/>
      <c r="L547" s="427"/>
      <c r="M547" s="426"/>
      <c r="N547" s="428"/>
      <c r="O547" s="426"/>
      <c r="P547" s="426"/>
      <c r="Q547" s="426"/>
      <c r="R547" s="426"/>
      <c r="S547" s="426"/>
      <c r="T547" s="426"/>
      <c r="U547" s="426"/>
      <c r="V547" s="426"/>
      <c r="W547" s="426"/>
      <c r="X547" s="426"/>
      <c r="Y547" s="426"/>
      <c r="Z547" s="426"/>
    </row>
    <row r="548" spans="1:26">
      <c r="A548" s="420"/>
      <c r="B548" s="420"/>
      <c r="C548" s="422"/>
      <c r="D548" s="420"/>
      <c r="E548" s="420"/>
      <c r="F548" s="420"/>
      <c r="G548" s="420"/>
      <c r="H548" s="420"/>
      <c r="I548" s="420"/>
      <c r="J548" s="420"/>
      <c r="K548" s="420"/>
      <c r="L548" s="421"/>
      <c r="M548" s="420"/>
      <c r="N548" s="422"/>
      <c r="O548" s="420"/>
      <c r="P548" s="420"/>
      <c r="Q548" s="420"/>
      <c r="R548" s="420"/>
      <c r="S548" s="420"/>
      <c r="T548" s="420"/>
      <c r="U548" s="420"/>
      <c r="V548" s="420"/>
      <c r="W548" s="420"/>
      <c r="X548" s="420"/>
      <c r="Y548" s="420"/>
      <c r="Z548" s="420"/>
    </row>
    <row r="549" spans="1:26">
      <c r="A549" s="426"/>
      <c r="B549" s="426"/>
      <c r="C549" s="428"/>
      <c r="D549" s="426"/>
      <c r="E549" s="426"/>
      <c r="F549" s="426"/>
      <c r="G549" s="426"/>
      <c r="H549" s="426"/>
      <c r="I549" s="426"/>
      <c r="J549" s="426"/>
      <c r="K549" s="426"/>
      <c r="L549" s="427"/>
      <c r="M549" s="426"/>
      <c r="N549" s="428"/>
      <c r="O549" s="426"/>
      <c r="P549" s="426"/>
      <c r="Q549" s="426"/>
      <c r="R549" s="426"/>
      <c r="S549" s="426"/>
      <c r="T549" s="426"/>
      <c r="U549" s="426"/>
      <c r="V549" s="426"/>
      <c r="W549" s="426"/>
      <c r="X549" s="426"/>
      <c r="Y549" s="426"/>
      <c r="Z549" s="426"/>
    </row>
    <row r="550" spans="1:26">
      <c r="A550" s="420"/>
      <c r="B550" s="420"/>
      <c r="C550" s="422"/>
      <c r="D550" s="420"/>
      <c r="E550" s="420"/>
      <c r="F550" s="420"/>
      <c r="G550" s="420"/>
      <c r="H550" s="420"/>
      <c r="I550" s="420"/>
      <c r="J550" s="420"/>
      <c r="K550" s="420"/>
      <c r="L550" s="421"/>
      <c r="M550" s="420"/>
      <c r="N550" s="422"/>
      <c r="O550" s="420"/>
      <c r="P550" s="420"/>
      <c r="Q550" s="420"/>
      <c r="R550" s="420"/>
      <c r="S550" s="420"/>
      <c r="T550" s="420"/>
      <c r="U550" s="420"/>
      <c r="V550" s="420"/>
      <c r="W550" s="420"/>
      <c r="X550" s="420"/>
      <c r="Y550" s="420"/>
      <c r="Z550" s="420"/>
    </row>
    <row r="551" spans="1:26">
      <c r="A551" s="426"/>
      <c r="B551" s="426"/>
      <c r="C551" s="428"/>
      <c r="D551" s="426"/>
      <c r="E551" s="426"/>
      <c r="F551" s="426"/>
      <c r="G551" s="426"/>
      <c r="H551" s="426"/>
      <c r="I551" s="426"/>
      <c r="J551" s="426"/>
      <c r="K551" s="426"/>
      <c r="L551" s="427"/>
      <c r="M551" s="426"/>
      <c r="N551" s="428"/>
      <c r="O551" s="426"/>
      <c r="P551" s="426"/>
      <c r="Q551" s="426"/>
      <c r="R551" s="426"/>
      <c r="S551" s="426"/>
      <c r="T551" s="426"/>
      <c r="U551" s="426"/>
      <c r="V551" s="426"/>
      <c r="W551" s="426"/>
      <c r="X551" s="426"/>
      <c r="Y551" s="426"/>
      <c r="Z551" s="426"/>
    </row>
    <row r="552" spans="1:26">
      <c r="A552" s="420"/>
      <c r="B552" s="420"/>
      <c r="C552" s="422"/>
      <c r="D552" s="420"/>
      <c r="E552" s="420"/>
      <c r="F552" s="420"/>
      <c r="G552" s="420"/>
      <c r="H552" s="420"/>
      <c r="I552" s="420"/>
      <c r="J552" s="420"/>
      <c r="K552" s="420"/>
      <c r="L552" s="421"/>
      <c r="M552" s="420"/>
      <c r="N552" s="422"/>
      <c r="O552" s="420"/>
      <c r="P552" s="420"/>
      <c r="Q552" s="420"/>
      <c r="R552" s="420"/>
      <c r="S552" s="420"/>
      <c r="T552" s="420"/>
      <c r="U552" s="420"/>
      <c r="V552" s="420"/>
      <c r="W552" s="420"/>
      <c r="X552" s="420"/>
      <c r="Y552" s="420"/>
      <c r="Z552" s="420"/>
    </row>
    <row r="553" spans="1:26">
      <c r="A553" s="426"/>
      <c r="B553" s="426"/>
      <c r="C553" s="428"/>
      <c r="D553" s="426"/>
      <c r="E553" s="426"/>
      <c r="F553" s="426"/>
      <c r="G553" s="426"/>
      <c r="H553" s="426"/>
      <c r="I553" s="426"/>
      <c r="J553" s="426"/>
      <c r="K553" s="426"/>
      <c r="L553" s="427"/>
      <c r="M553" s="426"/>
      <c r="N553" s="428"/>
      <c r="O553" s="426"/>
      <c r="P553" s="426"/>
      <c r="Q553" s="426"/>
      <c r="R553" s="426"/>
      <c r="S553" s="426"/>
      <c r="T553" s="426"/>
      <c r="U553" s="426"/>
      <c r="V553" s="426"/>
      <c r="W553" s="426"/>
      <c r="X553" s="426"/>
      <c r="Y553" s="426"/>
      <c r="Z553" s="426"/>
    </row>
    <row r="554" spans="1:26">
      <c r="A554" s="420"/>
      <c r="B554" s="420"/>
      <c r="C554" s="422"/>
      <c r="D554" s="420"/>
      <c r="E554" s="420"/>
      <c r="F554" s="420"/>
      <c r="G554" s="420"/>
      <c r="H554" s="420"/>
      <c r="I554" s="420"/>
      <c r="J554" s="420"/>
      <c r="K554" s="420"/>
      <c r="L554" s="421"/>
      <c r="M554" s="420"/>
      <c r="N554" s="422"/>
      <c r="O554" s="420"/>
      <c r="P554" s="420"/>
      <c r="Q554" s="420"/>
      <c r="R554" s="420"/>
      <c r="S554" s="420"/>
      <c r="T554" s="420"/>
      <c r="U554" s="420"/>
      <c r="V554" s="420"/>
      <c r="W554" s="420"/>
      <c r="X554" s="420"/>
      <c r="Y554" s="420"/>
      <c r="Z554" s="420"/>
    </row>
    <row r="555" spans="1:26">
      <c r="A555" s="426"/>
      <c r="B555" s="426"/>
      <c r="C555" s="428"/>
      <c r="D555" s="426"/>
      <c r="E555" s="426"/>
      <c r="F555" s="426"/>
      <c r="G555" s="426"/>
      <c r="H555" s="426"/>
      <c r="I555" s="426"/>
      <c r="J555" s="426"/>
      <c r="K555" s="426"/>
      <c r="L555" s="427"/>
      <c r="M555" s="426"/>
      <c r="N555" s="428"/>
      <c r="O555" s="426"/>
      <c r="P555" s="426"/>
      <c r="Q555" s="426"/>
      <c r="R555" s="426"/>
      <c r="S555" s="426"/>
      <c r="T555" s="426"/>
      <c r="U555" s="426"/>
      <c r="V555" s="426"/>
      <c r="W555" s="426"/>
      <c r="X555" s="426"/>
      <c r="Y555" s="426"/>
      <c r="Z555" s="426"/>
    </row>
    <row r="556" spans="1:26">
      <c r="A556" s="420"/>
      <c r="B556" s="420"/>
      <c r="C556" s="422"/>
      <c r="D556" s="420"/>
      <c r="E556" s="420"/>
      <c r="F556" s="420"/>
      <c r="G556" s="420"/>
      <c r="H556" s="420"/>
      <c r="I556" s="420"/>
      <c r="J556" s="420"/>
      <c r="K556" s="420"/>
      <c r="L556" s="421"/>
      <c r="M556" s="420"/>
      <c r="N556" s="422"/>
      <c r="O556" s="420"/>
      <c r="P556" s="420"/>
      <c r="Q556" s="420"/>
      <c r="R556" s="420"/>
      <c r="S556" s="420"/>
      <c r="T556" s="420"/>
      <c r="U556" s="420"/>
      <c r="V556" s="420"/>
      <c r="W556" s="420"/>
      <c r="X556" s="420"/>
      <c r="Y556" s="420"/>
      <c r="Z556" s="420"/>
    </row>
    <row r="557" spans="1:26">
      <c r="A557" s="426"/>
      <c r="B557" s="426"/>
      <c r="C557" s="428"/>
      <c r="D557" s="426"/>
      <c r="E557" s="426"/>
      <c r="F557" s="426"/>
      <c r="G557" s="426"/>
      <c r="H557" s="426"/>
      <c r="I557" s="426"/>
      <c r="J557" s="426"/>
      <c r="K557" s="426"/>
      <c r="L557" s="427"/>
      <c r="M557" s="426"/>
      <c r="N557" s="428"/>
      <c r="O557" s="426"/>
      <c r="P557" s="426"/>
      <c r="Q557" s="426"/>
      <c r="R557" s="426"/>
      <c r="S557" s="426"/>
      <c r="T557" s="426"/>
      <c r="U557" s="426"/>
      <c r="V557" s="426"/>
      <c r="W557" s="426"/>
      <c r="X557" s="426"/>
      <c r="Y557" s="426"/>
      <c r="Z557" s="426"/>
    </row>
    <row r="558" spans="1:26">
      <c r="A558" s="420"/>
      <c r="B558" s="420"/>
      <c r="C558" s="422"/>
      <c r="D558" s="420"/>
      <c r="E558" s="420"/>
      <c r="F558" s="420"/>
      <c r="G558" s="420"/>
      <c r="H558" s="420"/>
      <c r="I558" s="420"/>
      <c r="J558" s="420"/>
      <c r="K558" s="420"/>
      <c r="L558" s="421"/>
      <c r="M558" s="420"/>
      <c r="N558" s="422"/>
      <c r="O558" s="420"/>
      <c r="P558" s="420"/>
      <c r="Q558" s="420"/>
      <c r="R558" s="420"/>
      <c r="S558" s="420"/>
      <c r="T558" s="420"/>
      <c r="U558" s="420"/>
      <c r="V558" s="420"/>
      <c r="W558" s="420"/>
      <c r="X558" s="420"/>
      <c r="Y558" s="420"/>
      <c r="Z558" s="420"/>
    </row>
    <row r="559" spans="1:26">
      <c r="A559" s="426"/>
      <c r="B559" s="426"/>
      <c r="C559" s="428"/>
      <c r="D559" s="426"/>
      <c r="E559" s="426"/>
      <c r="F559" s="426"/>
      <c r="G559" s="426"/>
      <c r="H559" s="426"/>
      <c r="I559" s="426"/>
      <c r="J559" s="426"/>
      <c r="K559" s="426"/>
      <c r="L559" s="427"/>
      <c r="M559" s="426"/>
      <c r="N559" s="428"/>
      <c r="O559" s="426"/>
      <c r="P559" s="426"/>
      <c r="Q559" s="426"/>
      <c r="R559" s="426"/>
      <c r="S559" s="426"/>
      <c r="T559" s="426"/>
      <c r="U559" s="426"/>
      <c r="V559" s="426"/>
      <c r="W559" s="426"/>
      <c r="X559" s="426"/>
      <c r="Y559" s="426"/>
      <c r="Z559" s="426"/>
    </row>
    <row r="560" spans="1:26">
      <c r="A560" s="420"/>
      <c r="B560" s="420"/>
      <c r="C560" s="422"/>
      <c r="D560" s="420"/>
      <c r="E560" s="420"/>
      <c r="F560" s="420"/>
      <c r="G560" s="420"/>
      <c r="H560" s="420"/>
      <c r="I560" s="420"/>
      <c r="J560" s="420"/>
      <c r="K560" s="420"/>
      <c r="L560" s="421"/>
      <c r="M560" s="420"/>
      <c r="N560" s="422"/>
      <c r="O560" s="420"/>
      <c r="P560" s="420"/>
      <c r="Q560" s="420"/>
      <c r="R560" s="420"/>
      <c r="S560" s="420"/>
      <c r="T560" s="420"/>
      <c r="U560" s="420"/>
      <c r="V560" s="420"/>
      <c r="W560" s="420"/>
      <c r="X560" s="420"/>
      <c r="Y560" s="420"/>
      <c r="Z560" s="420"/>
    </row>
    <row r="561" spans="1:26">
      <c r="A561" s="426"/>
      <c r="B561" s="426"/>
      <c r="C561" s="428"/>
      <c r="D561" s="426"/>
      <c r="E561" s="426"/>
      <c r="F561" s="426"/>
      <c r="G561" s="426"/>
      <c r="H561" s="426"/>
      <c r="I561" s="426"/>
      <c r="J561" s="426"/>
      <c r="K561" s="426"/>
      <c r="L561" s="427"/>
      <c r="M561" s="426"/>
      <c r="N561" s="428"/>
      <c r="O561" s="426"/>
      <c r="P561" s="426"/>
      <c r="Q561" s="426"/>
      <c r="R561" s="426"/>
      <c r="S561" s="426"/>
      <c r="T561" s="426"/>
      <c r="U561" s="426"/>
      <c r="V561" s="426"/>
      <c r="W561" s="426"/>
      <c r="X561" s="426"/>
      <c r="Y561" s="426"/>
      <c r="Z561" s="426"/>
    </row>
    <row r="562" spans="1:26">
      <c r="A562" s="420"/>
      <c r="B562" s="420"/>
      <c r="C562" s="422"/>
      <c r="D562" s="420"/>
      <c r="E562" s="420"/>
      <c r="F562" s="420"/>
      <c r="G562" s="420"/>
      <c r="H562" s="420"/>
      <c r="I562" s="420"/>
      <c r="J562" s="420"/>
      <c r="K562" s="420"/>
      <c r="L562" s="421"/>
      <c r="M562" s="420"/>
      <c r="N562" s="422"/>
      <c r="O562" s="420"/>
      <c r="P562" s="420"/>
      <c r="Q562" s="420"/>
      <c r="R562" s="420"/>
      <c r="S562" s="420"/>
      <c r="T562" s="420"/>
      <c r="U562" s="420"/>
      <c r="V562" s="420"/>
      <c r="W562" s="420"/>
      <c r="X562" s="420"/>
      <c r="Y562" s="420"/>
      <c r="Z562" s="420"/>
    </row>
    <row r="563" spans="1:26">
      <c r="A563" s="426"/>
      <c r="B563" s="426"/>
      <c r="C563" s="428"/>
      <c r="D563" s="426"/>
      <c r="E563" s="426"/>
      <c r="F563" s="426"/>
      <c r="G563" s="426"/>
      <c r="H563" s="426"/>
      <c r="I563" s="426"/>
      <c r="J563" s="426"/>
      <c r="K563" s="426"/>
      <c r="L563" s="427"/>
      <c r="M563" s="426"/>
      <c r="N563" s="428"/>
      <c r="O563" s="426"/>
      <c r="P563" s="426"/>
      <c r="Q563" s="426"/>
      <c r="R563" s="426"/>
      <c r="S563" s="426"/>
      <c r="T563" s="426"/>
      <c r="U563" s="426"/>
      <c r="V563" s="426"/>
      <c r="W563" s="426"/>
      <c r="X563" s="426"/>
      <c r="Y563" s="426"/>
      <c r="Z563" s="426"/>
    </row>
    <row r="564" spans="1:26">
      <c r="A564" s="420"/>
      <c r="B564" s="420"/>
      <c r="C564" s="422"/>
      <c r="D564" s="420"/>
      <c r="E564" s="420"/>
      <c r="F564" s="420"/>
      <c r="G564" s="420"/>
      <c r="H564" s="420"/>
      <c r="I564" s="420"/>
      <c r="J564" s="420"/>
      <c r="K564" s="420"/>
      <c r="L564" s="421"/>
      <c r="M564" s="420"/>
      <c r="N564" s="422"/>
      <c r="O564" s="420"/>
      <c r="P564" s="420"/>
      <c r="Q564" s="420"/>
      <c r="R564" s="420"/>
      <c r="S564" s="420"/>
      <c r="T564" s="420"/>
      <c r="U564" s="420"/>
      <c r="V564" s="420"/>
      <c r="W564" s="420"/>
      <c r="X564" s="420"/>
      <c r="Y564" s="420"/>
      <c r="Z564" s="420"/>
    </row>
    <row r="565" spans="1:26">
      <c r="A565" s="426"/>
      <c r="B565" s="426"/>
      <c r="C565" s="428"/>
      <c r="D565" s="426"/>
      <c r="E565" s="426"/>
      <c r="F565" s="426"/>
      <c r="G565" s="426"/>
      <c r="H565" s="426"/>
      <c r="I565" s="426"/>
      <c r="J565" s="426"/>
      <c r="K565" s="426"/>
      <c r="L565" s="427"/>
      <c r="M565" s="426"/>
      <c r="N565" s="428"/>
      <c r="O565" s="426"/>
      <c r="P565" s="426"/>
      <c r="Q565" s="426"/>
      <c r="R565" s="426"/>
      <c r="S565" s="426"/>
      <c r="T565" s="426"/>
      <c r="U565" s="426"/>
      <c r="V565" s="426"/>
      <c r="W565" s="426"/>
      <c r="X565" s="426"/>
      <c r="Y565" s="426"/>
      <c r="Z565" s="426"/>
    </row>
    <row r="566" spans="1:26">
      <c r="A566" s="420"/>
      <c r="B566" s="420"/>
      <c r="C566" s="422"/>
      <c r="D566" s="420"/>
      <c r="E566" s="420"/>
      <c r="F566" s="420"/>
      <c r="G566" s="420"/>
      <c r="H566" s="420"/>
      <c r="I566" s="420"/>
      <c r="J566" s="420"/>
      <c r="K566" s="420"/>
      <c r="L566" s="421"/>
      <c r="M566" s="420"/>
      <c r="N566" s="422"/>
      <c r="O566" s="420"/>
      <c r="P566" s="420"/>
      <c r="Q566" s="420"/>
      <c r="R566" s="420"/>
      <c r="S566" s="420"/>
      <c r="T566" s="420"/>
      <c r="U566" s="420"/>
      <c r="V566" s="420"/>
      <c r="W566" s="420"/>
      <c r="X566" s="420"/>
      <c r="Y566" s="420"/>
      <c r="Z566" s="420"/>
    </row>
    <row r="567" spans="1:26">
      <c r="A567" s="426"/>
      <c r="B567" s="426"/>
      <c r="C567" s="428"/>
      <c r="D567" s="426"/>
      <c r="E567" s="426"/>
      <c r="F567" s="426"/>
      <c r="G567" s="426"/>
      <c r="H567" s="426"/>
      <c r="I567" s="426"/>
      <c r="J567" s="426"/>
      <c r="K567" s="426"/>
      <c r="L567" s="427"/>
      <c r="M567" s="426"/>
      <c r="N567" s="428"/>
      <c r="O567" s="426"/>
      <c r="P567" s="426"/>
      <c r="Q567" s="426"/>
      <c r="R567" s="426"/>
      <c r="S567" s="426"/>
      <c r="T567" s="426"/>
      <c r="U567" s="426"/>
      <c r="V567" s="426"/>
      <c r="W567" s="426"/>
      <c r="X567" s="426"/>
      <c r="Y567" s="426"/>
      <c r="Z567" s="426"/>
    </row>
    <row r="568" spans="1:26">
      <c r="A568" s="420"/>
      <c r="B568" s="420"/>
      <c r="C568" s="422"/>
      <c r="D568" s="420"/>
      <c r="E568" s="420"/>
      <c r="F568" s="420"/>
      <c r="G568" s="420"/>
      <c r="H568" s="420"/>
      <c r="I568" s="420"/>
      <c r="J568" s="420"/>
      <c r="K568" s="420"/>
      <c r="L568" s="421"/>
      <c r="M568" s="420"/>
      <c r="N568" s="422"/>
      <c r="O568" s="420"/>
      <c r="P568" s="420"/>
      <c r="Q568" s="420"/>
      <c r="R568" s="420"/>
      <c r="S568" s="420"/>
      <c r="T568" s="420"/>
      <c r="U568" s="420"/>
      <c r="V568" s="420"/>
      <c r="W568" s="420"/>
      <c r="X568" s="420"/>
      <c r="Y568" s="420"/>
      <c r="Z568" s="420"/>
    </row>
    <row r="569" spans="1:26">
      <c r="A569" s="426"/>
      <c r="B569" s="426"/>
      <c r="C569" s="428"/>
      <c r="D569" s="426"/>
      <c r="E569" s="426"/>
      <c r="F569" s="426"/>
      <c r="G569" s="426"/>
      <c r="H569" s="426"/>
      <c r="I569" s="426"/>
      <c r="J569" s="426"/>
      <c r="K569" s="426"/>
      <c r="L569" s="427"/>
      <c r="M569" s="426"/>
      <c r="N569" s="428"/>
      <c r="O569" s="426"/>
      <c r="P569" s="426"/>
      <c r="Q569" s="426"/>
      <c r="R569" s="426"/>
      <c r="S569" s="426"/>
      <c r="T569" s="426"/>
      <c r="U569" s="426"/>
      <c r="V569" s="426"/>
      <c r="W569" s="426"/>
      <c r="X569" s="426"/>
      <c r="Y569" s="426"/>
      <c r="Z569" s="426"/>
    </row>
    <row r="570" spans="1:26">
      <c r="A570" s="420"/>
      <c r="B570" s="420"/>
      <c r="C570" s="422"/>
      <c r="D570" s="420"/>
      <c r="E570" s="420"/>
      <c r="F570" s="420"/>
      <c r="G570" s="420"/>
      <c r="H570" s="420"/>
      <c r="I570" s="420"/>
      <c r="J570" s="420"/>
      <c r="K570" s="420"/>
      <c r="L570" s="421"/>
      <c r="M570" s="420"/>
      <c r="N570" s="422"/>
      <c r="O570" s="420"/>
      <c r="P570" s="420"/>
      <c r="Q570" s="420"/>
      <c r="R570" s="420"/>
      <c r="S570" s="420"/>
      <c r="T570" s="420"/>
      <c r="U570" s="420"/>
      <c r="V570" s="420"/>
      <c r="W570" s="420"/>
      <c r="X570" s="420"/>
      <c r="Y570" s="420"/>
      <c r="Z570" s="420"/>
    </row>
    <row r="571" spans="1:26">
      <c r="A571" s="426"/>
      <c r="B571" s="426"/>
      <c r="C571" s="428"/>
      <c r="D571" s="426"/>
      <c r="E571" s="426"/>
      <c r="F571" s="426"/>
      <c r="G571" s="426"/>
      <c r="H571" s="426"/>
      <c r="I571" s="426"/>
      <c r="J571" s="426"/>
      <c r="K571" s="426"/>
      <c r="L571" s="427"/>
      <c r="M571" s="426"/>
      <c r="N571" s="428"/>
      <c r="O571" s="426"/>
      <c r="P571" s="426"/>
      <c r="Q571" s="426"/>
      <c r="R571" s="426"/>
      <c r="S571" s="426"/>
      <c r="T571" s="426"/>
      <c r="U571" s="426"/>
      <c r="V571" s="426"/>
      <c r="W571" s="426"/>
      <c r="X571" s="426"/>
      <c r="Y571" s="426"/>
      <c r="Z571" s="426"/>
    </row>
    <row r="572" spans="1:26">
      <c r="A572" s="420"/>
      <c r="B572" s="420"/>
      <c r="C572" s="422"/>
      <c r="D572" s="420"/>
      <c r="E572" s="420"/>
      <c r="F572" s="420"/>
      <c r="G572" s="420"/>
      <c r="H572" s="420"/>
      <c r="I572" s="420"/>
      <c r="J572" s="420"/>
      <c r="K572" s="420"/>
      <c r="L572" s="421"/>
      <c r="M572" s="420"/>
      <c r="N572" s="422"/>
      <c r="O572" s="420"/>
      <c r="P572" s="420"/>
      <c r="Q572" s="420"/>
      <c r="R572" s="420"/>
      <c r="S572" s="420"/>
      <c r="T572" s="420"/>
      <c r="U572" s="420"/>
      <c r="V572" s="420"/>
      <c r="W572" s="420"/>
      <c r="X572" s="420"/>
      <c r="Y572" s="420"/>
      <c r="Z572" s="420"/>
    </row>
    <row r="573" spans="1:26">
      <c r="A573" s="426"/>
      <c r="B573" s="426"/>
      <c r="C573" s="428"/>
      <c r="D573" s="426"/>
      <c r="E573" s="426"/>
      <c r="F573" s="426"/>
      <c r="G573" s="426"/>
      <c r="H573" s="426"/>
      <c r="I573" s="426"/>
      <c r="J573" s="426"/>
      <c r="K573" s="426"/>
      <c r="L573" s="427"/>
      <c r="M573" s="426"/>
      <c r="N573" s="428"/>
      <c r="O573" s="426"/>
      <c r="P573" s="426"/>
      <c r="Q573" s="426"/>
      <c r="R573" s="426"/>
      <c r="S573" s="426"/>
      <c r="T573" s="426"/>
      <c r="U573" s="426"/>
      <c r="V573" s="426"/>
      <c r="W573" s="426"/>
      <c r="X573" s="426"/>
      <c r="Y573" s="426"/>
      <c r="Z573" s="426"/>
    </row>
    <row r="574" spans="1:26">
      <c r="A574" s="420"/>
      <c r="B574" s="420"/>
      <c r="C574" s="422"/>
      <c r="D574" s="420"/>
      <c r="E574" s="420"/>
      <c r="F574" s="420"/>
      <c r="G574" s="420"/>
      <c r="H574" s="420"/>
      <c r="I574" s="420"/>
      <c r="J574" s="420"/>
      <c r="K574" s="420"/>
      <c r="L574" s="421"/>
      <c r="M574" s="420"/>
      <c r="N574" s="422"/>
      <c r="O574" s="420"/>
      <c r="P574" s="420"/>
      <c r="Q574" s="420"/>
      <c r="R574" s="420"/>
      <c r="S574" s="420"/>
      <c r="T574" s="420"/>
      <c r="U574" s="420"/>
      <c r="V574" s="420"/>
      <c r="W574" s="420"/>
      <c r="X574" s="420"/>
      <c r="Y574" s="420"/>
      <c r="Z574" s="420"/>
    </row>
    <row r="575" spans="1:26">
      <c r="A575" s="426"/>
      <c r="B575" s="426"/>
      <c r="C575" s="428"/>
      <c r="D575" s="426"/>
      <c r="E575" s="426"/>
      <c r="F575" s="426"/>
      <c r="G575" s="426"/>
      <c r="H575" s="426"/>
      <c r="I575" s="426"/>
      <c r="J575" s="426"/>
      <c r="K575" s="426"/>
      <c r="L575" s="427"/>
      <c r="M575" s="426"/>
      <c r="N575" s="428"/>
      <c r="O575" s="426"/>
      <c r="P575" s="426"/>
      <c r="Q575" s="426"/>
      <c r="R575" s="426"/>
      <c r="S575" s="426"/>
      <c r="T575" s="426"/>
      <c r="U575" s="426"/>
      <c r="V575" s="426"/>
      <c r="W575" s="426"/>
      <c r="X575" s="426"/>
      <c r="Y575" s="426"/>
      <c r="Z575" s="426"/>
    </row>
    <row r="576" spans="1:26">
      <c r="A576" s="420"/>
      <c r="B576" s="420"/>
      <c r="C576" s="422"/>
      <c r="D576" s="420"/>
      <c r="E576" s="420"/>
      <c r="F576" s="420"/>
      <c r="G576" s="420"/>
      <c r="H576" s="420"/>
      <c r="I576" s="420"/>
      <c r="J576" s="420"/>
      <c r="K576" s="420"/>
      <c r="L576" s="421"/>
      <c r="M576" s="420"/>
      <c r="N576" s="422"/>
      <c r="O576" s="420"/>
      <c r="P576" s="420"/>
      <c r="Q576" s="420"/>
      <c r="R576" s="420"/>
      <c r="S576" s="420"/>
      <c r="T576" s="420"/>
      <c r="U576" s="420"/>
      <c r="V576" s="420"/>
      <c r="W576" s="420"/>
      <c r="X576" s="420"/>
      <c r="Y576" s="420"/>
      <c r="Z576" s="420"/>
    </row>
    <row r="577" spans="1:26">
      <c r="A577" s="426"/>
      <c r="B577" s="426"/>
      <c r="C577" s="428"/>
      <c r="D577" s="426"/>
      <c r="E577" s="426"/>
      <c r="F577" s="426"/>
      <c r="G577" s="426"/>
      <c r="H577" s="426"/>
      <c r="I577" s="426"/>
      <c r="J577" s="426"/>
      <c r="K577" s="426"/>
      <c r="L577" s="427"/>
      <c r="M577" s="426"/>
      <c r="N577" s="428"/>
      <c r="O577" s="426"/>
      <c r="P577" s="426"/>
      <c r="Q577" s="426"/>
      <c r="R577" s="426"/>
      <c r="S577" s="426"/>
      <c r="T577" s="426"/>
      <c r="U577" s="426"/>
      <c r="V577" s="426"/>
      <c r="W577" s="426"/>
      <c r="X577" s="426"/>
      <c r="Y577" s="426"/>
      <c r="Z577" s="426"/>
    </row>
    <row r="578" spans="1:26">
      <c r="A578" s="420"/>
      <c r="B578" s="420"/>
      <c r="C578" s="422"/>
      <c r="D578" s="420"/>
      <c r="E578" s="420"/>
      <c r="F578" s="420"/>
      <c r="G578" s="420"/>
      <c r="H578" s="420"/>
      <c r="I578" s="420"/>
      <c r="J578" s="420"/>
      <c r="K578" s="420"/>
      <c r="L578" s="421"/>
      <c r="M578" s="420"/>
      <c r="N578" s="422"/>
      <c r="O578" s="420"/>
      <c r="P578" s="420"/>
      <c r="Q578" s="420"/>
      <c r="R578" s="420"/>
      <c r="S578" s="420"/>
      <c r="T578" s="420"/>
      <c r="U578" s="420"/>
      <c r="V578" s="420"/>
      <c r="W578" s="420"/>
      <c r="X578" s="420"/>
      <c r="Y578" s="420"/>
      <c r="Z578" s="420"/>
    </row>
    <row r="579" spans="1:26">
      <c r="A579" s="426"/>
      <c r="B579" s="426"/>
      <c r="C579" s="428"/>
      <c r="D579" s="426"/>
      <c r="E579" s="426"/>
      <c r="F579" s="426"/>
      <c r="G579" s="426"/>
      <c r="H579" s="426"/>
      <c r="I579" s="426"/>
      <c r="J579" s="426"/>
      <c r="K579" s="426"/>
      <c r="L579" s="427"/>
      <c r="M579" s="426"/>
      <c r="N579" s="428"/>
      <c r="O579" s="426"/>
      <c r="P579" s="426"/>
      <c r="Q579" s="426"/>
      <c r="R579" s="426"/>
      <c r="S579" s="426"/>
      <c r="T579" s="426"/>
      <c r="U579" s="426"/>
      <c r="V579" s="426"/>
      <c r="W579" s="426"/>
      <c r="X579" s="426"/>
      <c r="Y579" s="426"/>
      <c r="Z579" s="426"/>
    </row>
    <row r="580" spans="1:26">
      <c r="A580" s="420"/>
      <c r="B580" s="420"/>
      <c r="C580" s="422"/>
      <c r="D580" s="420"/>
      <c r="E580" s="420"/>
      <c r="F580" s="420"/>
      <c r="G580" s="420"/>
      <c r="H580" s="420"/>
      <c r="I580" s="420"/>
      <c r="J580" s="420"/>
      <c r="K580" s="420"/>
      <c r="L580" s="421"/>
      <c r="M580" s="420"/>
      <c r="N580" s="422"/>
      <c r="O580" s="420"/>
      <c r="P580" s="420"/>
      <c r="Q580" s="420"/>
      <c r="R580" s="420"/>
      <c r="S580" s="420"/>
      <c r="T580" s="420"/>
      <c r="U580" s="420"/>
      <c r="V580" s="420"/>
      <c r="W580" s="420"/>
      <c r="X580" s="420"/>
      <c r="Y580" s="420"/>
      <c r="Z580" s="420"/>
    </row>
    <row r="581" spans="1:26">
      <c r="A581" s="426"/>
      <c r="B581" s="426"/>
      <c r="C581" s="428"/>
      <c r="D581" s="426"/>
      <c r="E581" s="426"/>
      <c r="F581" s="426"/>
      <c r="G581" s="426"/>
      <c r="H581" s="426"/>
      <c r="I581" s="426"/>
      <c r="J581" s="426"/>
      <c r="K581" s="426"/>
      <c r="L581" s="427"/>
      <c r="M581" s="426"/>
      <c r="N581" s="428"/>
      <c r="O581" s="426"/>
      <c r="P581" s="426"/>
      <c r="Q581" s="426"/>
      <c r="R581" s="426"/>
      <c r="S581" s="426"/>
      <c r="T581" s="426"/>
      <c r="U581" s="426"/>
      <c r="V581" s="426"/>
      <c r="W581" s="426"/>
      <c r="X581" s="426"/>
      <c r="Y581" s="426"/>
      <c r="Z581" s="426"/>
    </row>
    <row r="582" spans="1:26">
      <c r="A582" s="420"/>
      <c r="B582" s="420"/>
      <c r="C582" s="422"/>
      <c r="D582" s="420"/>
      <c r="E582" s="420"/>
      <c r="F582" s="420"/>
      <c r="G582" s="420"/>
      <c r="H582" s="420"/>
      <c r="I582" s="420"/>
      <c r="J582" s="420"/>
      <c r="K582" s="420"/>
      <c r="L582" s="421"/>
      <c r="M582" s="420"/>
      <c r="N582" s="422"/>
      <c r="O582" s="420"/>
      <c r="P582" s="420"/>
      <c r="Q582" s="420"/>
      <c r="R582" s="420"/>
      <c r="S582" s="420"/>
      <c r="T582" s="420"/>
      <c r="U582" s="420"/>
      <c r="V582" s="420"/>
      <c r="W582" s="420"/>
      <c r="X582" s="420"/>
      <c r="Y582" s="420"/>
      <c r="Z582" s="420"/>
    </row>
    <row r="583" spans="1:26">
      <c r="A583" s="426"/>
      <c r="B583" s="426"/>
      <c r="C583" s="428"/>
      <c r="D583" s="426"/>
      <c r="E583" s="426"/>
      <c r="F583" s="426"/>
      <c r="G583" s="426"/>
      <c r="H583" s="426"/>
      <c r="I583" s="426"/>
      <c r="J583" s="426"/>
      <c r="K583" s="426"/>
      <c r="L583" s="427"/>
      <c r="M583" s="426"/>
      <c r="N583" s="428"/>
      <c r="O583" s="426"/>
      <c r="P583" s="426"/>
      <c r="Q583" s="426"/>
      <c r="R583" s="426"/>
      <c r="S583" s="426"/>
      <c r="T583" s="426"/>
      <c r="U583" s="426"/>
      <c r="V583" s="426"/>
      <c r="W583" s="426"/>
      <c r="X583" s="426"/>
      <c r="Y583" s="426"/>
      <c r="Z583" s="426"/>
    </row>
    <row r="584" spans="1:26">
      <c r="A584" s="420"/>
      <c r="B584" s="420"/>
      <c r="C584" s="422"/>
      <c r="D584" s="420"/>
      <c r="E584" s="420"/>
      <c r="F584" s="420"/>
      <c r="G584" s="420"/>
      <c r="H584" s="420"/>
      <c r="I584" s="420"/>
      <c r="J584" s="420"/>
      <c r="K584" s="420"/>
      <c r="L584" s="421"/>
      <c r="M584" s="420"/>
      <c r="N584" s="422"/>
      <c r="O584" s="420"/>
      <c r="P584" s="420"/>
      <c r="Q584" s="420"/>
      <c r="R584" s="420"/>
      <c r="S584" s="420"/>
      <c r="T584" s="420"/>
      <c r="U584" s="420"/>
      <c r="V584" s="420"/>
      <c r="W584" s="420"/>
      <c r="X584" s="420"/>
      <c r="Y584" s="420"/>
      <c r="Z584" s="420"/>
    </row>
    <row r="585" spans="1:26">
      <c r="A585" s="426"/>
      <c r="B585" s="426"/>
      <c r="C585" s="428"/>
      <c r="D585" s="426"/>
      <c r="E585" s="426"/>
      <c r="F585" s="426"/>
      <c r="G585" s="426"/>
      <c r="H585" s="426"/>
      <c r="I585" s="426"/>
      <c r="J585" s="426"/>
      <c r="K585" s="426"/>
      <c r="L585" s="427"/>
      <c r="M585" s="426"/>
      <c r="N585" s="428"/>
      <c r="O585" s="426"/>
      <c r="P585" s="426"/>
      <c r="Q585" s="426"/>
      <c r="R585" s="426"/>
      <c r="S585" s="426"/>
      <c r="T585" s="426"/>
      <c r="U585" s="426"/>
      <c r="V585" s="426"/>
      <c r="W585" s="426"/>
      <c r="X585" s="426"/>
      <c r="Y585" s="426"/>
      <c r="Z585" s="426"/>
    </row>
    <row r="586" spans="1:26">
      <c r="A586" s="420"/>
      <c r="B586" s="420"/>
      <c r="C586" s="422"/>
      <c r="D586" s="420"/>
      <c r="E586" s="420"/>
      <c r="F586" s="420"/>
      <c r="G586" s="420"/>
      <c r="H586" s="420"/>
      <c r="I586" s="420"/>
      <c r="J586" s="420"/>
      <c r="K586" s="420"/>
      <c r="L586" s="421"/>
      <c r="M586" s="420"/>
      <c r="N586" s="422"/>
      <c r="O586" s="420"/>
      <c r="P586" s="420"/>
      <c r="Q586" s="420"/>
      <c r="R586" s="420"/>
      <c r="S586" s="420"/>
      <c r="T586" s="420"/>
      <c r="U586" s="420"/>
      <c r="V586" s="420"/>
      <c r="W586" s="420"/>
      <c r="X586" s="420"/>
      <c r="Y586" s="420"/>
      <c r="Z586" s="420"/>
    </row>
    <row r="587" spans="1:26">
      <c r="A587" s="426"/>
      <c r="B587" s="426"/>
      <c r="C587" s="428"/>
      <c r="D587" s="426"/>
      <c r="E587" s="426"/>
      <c r="F587" s="426"/>
      <c r="G587" s="426"/>
      <c r="H587" s="426"/>
      <c r="I587" s="426"/>
      <c r="J587" s="426"/>
      <c r="K587" s="426"/>
      <c r="L587" s="427"/>
      <c r="M587" s="426"/>
      <c r="N587" s="428"/>
      <c r="O587" s="426"/>
      <c r="P587" s="426"/>
      <c r="Q587" s="426"/>
      <c r="R587" s="426"/>
      <c r="S587" s="426"/>
      <c r="T587" s="426"/>
      <c r="U587" s="426"/>
      <c r="V587" s="426"/>
      <c r="W587" s="426"/>
      <c r="X587" s="426"/>
      <c r="Y587" s="426"/>
      <c r="Z587" s="426"/>
    </row>
    <row r="588" spans="1:26">
      <c r="A588" s="420"/>
      <c r="B588" s="420"/>
      <c r="C588" s="422"/>
      <c r="D588" s="420"/>
      <c r="E588" s="420"/>
      <c r="F588" s="420"/>
      <c r="G588" s="420"/>
      <c r="H588" s="420"/>
      <c r="I588" s="420"/>
      <c r="J588" s="420"/>
      <c r="K588" s="420"/>
      <c r="L588" s="421"/>
      <c r="M588" s="420"/>
      <c r="N588" s="422"/>
      <c r="O588" s="420"/>
      <c r="P588" s="420"/>
      <c r="Q588" s="420"/>
      <c r="R588" s="420"/>
      <c r="S588" s="420"/>
      <c r="T588" s="420"/>
      <c r="U588" s="420"/>
      <c r="V588" s="420"/>
      <c r="W588" s="420"/>
      <c r="X588" s="420"/>
      <c r="Y588" s="420"/>
      <c r="Z588" s="420"/>
    </row>
    <row r="589" spans="1:26">
      <c r="A589" s="426"/>
      <c r="B589" s="426"/>
      <c r="C589" s="428"/>
      <c r="D589" s="426"/>
      <c r="E589" s="426"/>
      <c r="F589" s="426"/>
      <c r="G589" s="426"/>
      <c r="H589" s="426"/>
      <c r="I589" s="426"/>
      <c r="J589" s="426"/>
      <c r="K589" s="426"/>
      <c r="L589" s="427"/>
      <c r="M589" s="426"/>
      <c r="N589" s="428"/>
      <c r="O589" s="426"/>
      <c r="P589" s="426"/>
      <c r="Q589" s="426"/>
      <c r="R589" s="426"/>
      <c r="S589" s="426"/>
      <c r="T589" s="426"/>
      <c r="U589" s="426"/>
      <c r="V589" s="426"/>
      <c r="W589" s="426"/>
      <c r="X589" s="426"/>
      <c r="Y589" s="426"/>
      <c r="Z589" s="426"/>
    </row>
    <row r="590" spans="1:26">
      <c r="A590" s="420"/>
      <c r="B590" s="420"/>
      <c r="C590" s="422"/>
      <c r="D590" s="420"/>
      <c r="E590" s="420"/>
      <c r="F590" s="420"/>
      <c r="G590" s="420"/>
      <c r="H590" s="420"/>
      <c r="I590" s="420"/>
      <c r="J590" s="420"/>
      <c r="K590" s="420"/>
      <c r="L590" s="421"/>
      <c r="M590" s="420"/>
      <c r="N590" s="422"/>
      <c r="O590" s="420"/>
      <c r="P590" s="420"/>
      <c r="Q590" s="420"/>
      <c r="R590" s="420"/>
      <c r="S590" s="420"/>
      <c r="T590" s="420"/>
      <c r="U590" s="420"/>
      <c r="V590" s="420"/>
      <c r="W590" s="420"/>
      <c r="X590" s="420"/>
      <c r="Y590" s="420"/>
      <c r="Z590" s="420"/>
    </row>
    <row r="591" spans="1:26">
      <c r="A591" s="426"/>
      <c r="B591" s="426"/>
      <c r="C591" s="428"/>
      <c r="D591" s="426"/>
      <c r="E591" s="426"/>
      <c r="F591" s="426"/>
      <c r="G591" s="426"/>
      <c r="H591" s="426"/>
      <c r="I591" s="426"/>
      <c r="J591" s="426"/>
      <c r="K591" s="426"/>
      <c r="L591" s="427"/>
      <c r="M591" s="426"/>
      <c r="N591" s="428"/>
      <c r="O591" s="426"/>
      <c r="P591" s="426"/>
      <c r="Q591" s="426"/>
      <c r="R591" s="426"/>
      <c r="S591" s="426"/>
      <c r="T591" s="426"/>
      <c r="U591" s="426"/>
      <c r="V591" s="426"/>
      <c r="W591" s="426"/>
      <c r="X591" s="426"/>
      <c r="Y591" s="426"/>
      <c r="Z591" s="426"/>
    </row>
    <row r="592" spans="1:26">
      <c r="A592" s="420"/>
      <c r="B592" s="420"/>
      <c r="C592" s="422"/>
      <c r="D592" s="420"/>
      <c r="E592" s="420"/>
      <c r="F592" s="420"/>
      <c r="G592" s="420"/>
      <c r="H592" s="420"/>
      <c r="I592" s="420"/>
      <c r="J592" s="420"/>
      <c r="K592" s="420"/>
      <c r="L592" s="421"/>
      <c r="M592" s="420"/>
      <c r="N592" s="422"/>
      <c r="O592" s="420"/>
      <c r="P592" s="420"/>
      <c r="Q592" s="420"/>
      <c r="R592" s="420"/>
      <c r="S592" s="420"/>
      <c r="T592" s="420"/>
      <c r="U592" s="420"/>
      <c r="V592" s="420"/>
      <c r="W592" s="420"/>
      <c r="X592" s="420"/>
      <c r="Y592" s="420"/>
      <c r="Z592" s="420"/>
    </row>
    <row r="593" spans="1:26">
      <c r="A593" s="426"/>
      <c r="B593" s="426"/>
      <c r="C593" s="428"/>
      <c r="D593" s="426"/>
      <c r="E593" s="426"/>
      <c r="F593" s="426"/>
      <c r="G593" s="426"/>
      <c r="H593" s="426"/>
      <c r="I593" s="426"/>
      <c r="J593" s="426"/>
      <c r="K593" s="426"/>
      <c r="L593" s="427"/>
      <c r="M593" s="426"/>
      <c r="N593" s="428"/>
      <c r="O593" s="426"/>
      <c r="P593" s="426"/>
      <c r="Q593" s="426"/>
      <c r="R593" s="426"/>
      <c r="S593" s="426"/>
      <c r="T593" s="426"/>
      <c r="U593" s="426"/>
      <c r="V593" s="426"/>
      <c r="W593" s="426"/>
      <c r="X593" s="426"/>
      <c r="Y593" s="426"/>
      <c r="Z593" s="426"/>
    </row>
    <row r="594" spans="1:26">
      <c r="A594" s="420"/>
      <c r="B594" s="420"/>
      <c r="C594" s="422"/>
      <c r="D594" s="420"/>
      <c r="E594" s="420"/>
      <c r="F594" s="420"/>
      <c r="G594" s="420"/>
      <c r="H594" s="420"/>
      <c r="I594" s="420"/>
      <c r="J594" s="420"/>
      <c r="K594" s="420"/>
      <c r="L594" s="421"/>
      <c r="M594" s="420"/>
      <c r="N594" s="422"/>
      <c r="O594" s="420"/>
      <c r="P594" s="420"/>
      <c r="Q594" s="420"/>
      <c r="R594" s="420"/>
      <c r="S594" s="420"/>
      <c r="T594" s="420"/>
      <c r="U594" s="420"/>
      <c r="V594" s="420"/>
      <c r="W594" s="420"/>
      <c r="X594" s="420"/>
      <c r="Y594" s="420"/>
      <c r="Z594" s="420"/>
    </row>
    <row r="595" spans="1:26">
      <c r="A595" s="426"/>
      <c r="B595" s="426"/>
      <c r="C595" s="428"/>
      <c r="D595" s="426"/>
      <c r="E595" s="426"/>
      <c r="F595" s="426"/>
      <c r="G595" s="426"/>
      <c r="H595" s="426"/>
      <c r="I595" s="426"/>
      <c r="J595" s="426"/>
      <c r="K595" s="426"/>
      <c r="L595" s="427"/>
      <c r="M595" s="426"/>
      <c r="N595" s="428"/>
      <c r="O595" s="426"/>
      <c r="P595" s="426"/>
      <c r="Q595" s="426"/>
      <c r="R595" s="426"/>
      <c r="S595" s="426"/>
      <c r="T595" s="426"/>
      <c r="U595" s="426"/>
      <c r="V595" s="426"/>
      <c r="W595" s="426"/>
      <c r="X595" s="426"/>
      <c r="Y595" s="426"/>
      <c r="Z595" s="426"/>
    </row>
    <row r="596" spans="1:26">
      <c r="A596" s="420"/>
      <c r="B596" s="420"/>
      <c r="C596" s="422"/>
      <c r="D596" s="420"/>
      <c r="E596" s="420"/>
      <c r="F596" s="420"/>
      <c r="G596" s="420"/>
      <c r="H596" s="420"/>
      <c r="I596" s="420"/>
      <c r="J596" s="420"/>
      <c r="K596" s="420"/>
      <c r="L596" s="421"/>
      <c r="M596" s="420"/>
      <c r="N596" s="422"/>
      <c r="O596" s="420"/>
      <c r="P596" s="420"/>
      <c r="Q596" s="420"/>
      <c r="R596" s="420"/>
      <c r="S596" s="420"/>
      <c r="T596" s="420"/>
      <c r="U596" s="420"/>
      <c r="V596" s="420"/>
      <c r="W596" s="420"/>
      <c r="X596" s="420"/>
      <c r="Y596" s="420"/>
      <c r="Z596" s="420"/>
    </row>
    <row r="597" spans="1:26">
      <c r="A597" s="426"/>
      <c r="B597" s="426"/>
      <c r="C597" s="428"/>
      <c r="D597" s="426"/>
      <c r="E597" s="426"/>
      <c r="F597" s="426"/>
      <c r="G597" s="426"/>
      <c r="H597" s="426"/>
      <c r="I597" s="426"/>
      <c r="J597" s="426"/>
      <c r="K597" s="426"/>
      <c r="L597" s="427"/>
      <c r="M597" s="426"/>
      <c r="N597" s="428"/>
      <c r="O597" s="426"/>
      <c r="P597" s="426"/>
      <c r="Q597" s="426"/>
      <c r="R597" s="426"/>
      <c r="S597" s="426"/>
      <c r="T597" s="426"/>
      <c r="U597" s="426"/>
      <c r="V597" s="426"/>
      <c r="W597" s="426"/>
      <c r="X597" s="426"/>
      <c r="Y597" s="426"/>
      <c r="Z597" s="426"/>
    </row>
    <row r="598" spans="1:26">
      <c r="A598" s="420"/>
      <c r="B598" s="420"/>
      <c r="C598" s="422"/>
      <c r="D598" s="420"/>
      <c r="E598" s="420"/>
      <c r="F598" s="420"/>
      <c r="G598" s="420"/>
      <c r="H598" s="420"/>
      <c r="I598" s="420"/>
      <c r="J598" s="420"/>
      <c r="K598" s="420"/>
      <c r="L598" s="421"/>
      <c r="M598" s="420"/>
      <c r="N598" s="422"/>
      <c r="O598" s="420"/>
      <c r="P598" s="420"/>
      <c r="Q598" s="420"/>
      <c r="R598" s="420"/>
      <c r="S598" s="420"/>
      <c r="T598" s="420"/>
      <c r="U598" s="420"/>
      <c r="V598" s="420"/>
      <c r="W598" s="420"/>
      <c r="X598" s="420"/>
      <c r="Y598" s="420"/>
      <c r="Z598" s="420"/>
    </row>
    <row r="599" spans="1:26">
      <c r="A599" s="426"/>
      <c r="B599" s="426"/>
      <c r="C599" s="428"/>
      <c r="D599" s="426"/>
      <c r="E599" s="426"/>
      <c r="F599" s="426"/>
      <c r="G599" s="426"/>
      <c r="H599" s="426"/>
      <c r="I599" s="426"/>
      <c r="J599" s="426"/>
      <c r="K599" s="426"/>
      <c r="L599" s="427"/>
      <c r="M599" s="426"/>
      <c r="N599" s="428"/>
      <c r="O599" s="426"/>
      <c r="P599" s="426"/>
      <c r="Q599" s="426"/>
      <c r="R599" s="426"/>
      <c r="S599" s="426"/>
      <c r="T599" s="426"/>
      <c r="U599" s="426"/>
      <c r="V599" s="426"/>
      <c r="W599" s="426"/>
      <c r="X599" s="426"/>
      <c r="Y599" s="426"/>
      <c r="Z599" s="426"/>
    </row>
    <row r="600" spans="1:26">
      <c r="A600" s="420"/>
      <c r="B600" s="420"/>
      <c r="C600" s="422"/>
      <c r="D600" s="420"/>
      <c r="E600" s="420"/>
      <c r="F600" s="420"/>
      <c r="G600" s="420"/>
      <c r="H600" s="420"/>
      <c r="I600" s="420"/>
      <c r="J600" s="420"/>
      <c r="K600" s="420"/>
      <c r="L600" s="421"/>
      <c r="M600" s="420"/>
      <c r="N600" s="422"/>
      <c r="O600" s="420"/>
      <c r="P600" s="420"/>
      <c r="Q600" s="420"/>
      <c r="R600" s="420"/>
      <c r="S600" s="420"/>
      <c r="T600" s="420"/>
      <c r="U600" s="420"/>
      <c r="V600" s="420"/>
      <c r="W600" s="420"/>
      <c r="X600" s="420"/>
      <c r="Y600" s="420"/>
      <c r="Z600" s="420"/>
    </row>
    <row r="601" spans="1:26">
      <c r="A601" s="426"/>
      <c r="B601" s="426"/>
      <c r="C601" s="428"/>
      <c r="D601" s="426"/>
      <c r="E601" s="426"/>
      <c r="F601" s="426"/>
      <c r="G601" s="426"/>
      <c r="H601" s="426"/>
      <c r="I601" s="426"/>
      <c r="J601" s="426"/>
      <c r="K601" s="426"/>
      <c r="L601" s="427"/>
      <c r="M601" s="426"/>
      <c r="N601" s="428"/>
      <c r="O601" s="426"/>
      <c r="P601" s="426"/>
      <c r="Q601" s="426"/>
      <c r="R601" s="426"/>
      <c r="S601" s="426"/>
      <c r="T601" s="426"/>
      <c r="U601" s="426"/>
      <c r="V601" s="426"/>
      <c r="W601" s="426"/>
      <c r="X601" s="426"/>
      <c r="Y601" s="426"/>
      <c r="Z601" s="426"/>
    </row>
    <row r="602" spans="1:26">
      <c r="A602" s="420"/>
      <c r="B602" s="420"/>
      <c r="C602" s="422"/>
      <c r="D602" s="420"/>
      <c r="E602" s="420"/>
      <c r="F602" s="420"/>
      <c r="G602" s="420"/>
      <c r="H602" s="420"/>
      <c r="I602" s="420"/>
      <c r="J602" s="420"/>
      <c r="K602" s="420"/>
      <c r="L602" s="421"/>
      <c r="M602" s="420"/>
      <c r="N602" s="422"/>
      <c r="O602" s="420"/>
      <c r="P602" s="420"/>
      <c r="Q602" s="420"/>
      <c r="R602" s="420"/>
      <c r="S602" s="420"/>
      <c r="T602" s="420"/>
      <c r="U602" s="420"/>
      <c r="V602" s="420"/>
      <c r="W602" s="420"/>
      <c r="X602" s="420"/>
      <c r="Y602" s="420"/>
      <c r="Z602" s="420"/>
    </row>
    <row r="603" spans="1:26">
      <c r="A603" s="426"/>
      <c r="B603" s="426"/>
      <c r="C603" s="428"/>
      <c r="D603" s="426"/>
      <c r="E603" s="426"/>
      <c r="F603" s="426"/>
      <c r="G603" s="426"/>
      <c r="H603" s="426"/>
      <c r="I603" s="426"/>
      <c r="J603" s="426"/>
      <c r="K603" s="426"/>
      <c r="L603" s="427"/>
      <c r="M603" s="426"/>
      <c r="N603" s="428"/>
      <c r="O603" s="426"/>
      <c r="P603" s="426"/>
      <c r="Q603" s="426"/>
      <c r="R603" s="426"/>
      <c r="S603" s="426"/>
      <c r="T603" s="426"/>
      <c r="U603" s="426"/>
      <c r="V603" s="426"/>
      <c r="W603" s="426"/>
      <c r="X603" s="426"/>
      <c r="Y603" s="426"/>
      <c r="Z603" s="426"/>
    </row>
    <row r="604" spans="1:26">
      <c r="A604" s="420"/>
      <c r="B604" s="420"/>
      <c r="C604" s="422"/>
      <c r="D604" s="420"/>
      <c r="E604" s="420"/>
      <c r="F604" s="420"/>
      <c r="G604" s="420"/>
      <c r="H604" s="420"/>
      <c r="I604" s="420"/>
      <c r="J604" s="420"/>
      <c r="K604" s="420"/>
      <c r="L604" s="421"/>
      <c r="M604" s="420"/>
      <c r="N604" s="422"/>
      <c r="O604" s="420"/>
      <c r="P604" s="420"/>
      <c r="Q604" s="420"/>
      <c r="R604" s="420"/>
      <c r="S604" s="420"/>
      <c r="T604" s="420"/>
      <c r="U604" s="420"/>
      <c r="V604" s="420"/>
      <c r="W604" s="420"/>
      <c r="X604" s="420"/>
      <c r="Y604" s="420"/>
      <c r="Z604" s="420"/>
    </row>
    <row r="605" spans="1:26">
      <c r="A605" s="426"/>
      <c r="B605" s="426"/>
      <c r="C605" s="428"/>
      <c r="D605" s="426"/>
      <c r="E605" s="426"/>
      <c r="F605" s="426"/>
      <c r="G605" s="426"/>
      <c r="H605" s="426"/>
      <c r="I605" s="426"/>
      <c r="J605" s="426"/>
      <c r="K605" s="426"/>
      <c r="L605" s="427"/>
      <c r="M605" s="426"/>
      <c r="N605" s="428"/>
      <c r="O605" s="426"/>
      <c r="P605" s="426"/>
      <c r="Q605" s="426"/>
      <c r="R605" s="426"/>
      <c r="S605" s="426"/>
      <c r="T605" s="426"/>
      <c r="U605" s="426"/>
      <c r="V605" s="426"/>
      <c r="W605" s="426"/>
      <c r="X605" s="426"/>
      <c r="Y605" s="426"/>
      <c r="Z605" s="426"/>
    </row>
    <row r="606" spans="1:26">
      <c r="A606" s="420"/>
      <c r="B606" s="420"/>
      <c r="C606" s="422"/>
      <c r="D606" s="420"/>
      <c r="E606" s="420"/>
      <c r="F606" s="420"/>
      <c r="G606" s="420"/>
      <c r="H606" s="420"/>
      <c r="I606" s="420"/>
      <c r="J606" s="420"/>
      <c r="K606" s="420"/>
      <c r="L606" s="421"/>
      <c r="M606" s="420"/>
      <c r="N606" s="422"/>
      <c r="O606" s="420"/>
      <c r="P606" s="420"/>
      <c r="Q606" s="420"/>
      <c r="R606" s="420"/>
      <c r="S606" s="420"/>
      <c r="T606" s="420"/>
      <c r="U606" s="420"/>
      <c r="V606" s="420"/>
      <c r="W606" s="420"/>
      <c r="X606" s="420"/>
      <c r="Y606" s="420"/>
      <c r="Z606" s="420"/>
    </row>
    <row r="607" spans="1:26">
      <c r="A607" s="426"/>
      <c r="B607" s="426"/>
      <c r="C607" s="428"/>
      <c r="D607" s="426"/>
      <c r="E607" s="426"/>
      <c r="F607" s="426"/>
      <c r="G607" s="426"/>
      <c r="H607" s="426"/>
      <c r="I607" s="426"/>
      <c r="J607" s="426"/>
      <c r="K607" s="426"/>
      <c r="L607" s="427"/>
      <c r="M607" s="426"/>
      <c r="N607" s="428"/>
      <c r="O607" s="426"/>
      <c r="P607" s="426"/>
      <c r="Q607" s="426"/>
      <c r="R607" s="426"/>
      <c r="S607" s="426"/>
      <c r="T607" s="426"/>
      <c r="U607" s="426"/>
      <c r="V607" s="426"/>
      <c r="W607" s="426"/>
      <c r="X607" s="426"/>
      <c r="Y607" s="426"/>
      <c r="Z607" s="426"/>
    </row>
    <row r="608" spans="1:26">
      <c r="A608" s="420"/>
      <c r="B608" s="420"/>
      <c r="C608" s="422"/>
      <c r="D608" s="420"/>
      <c r="E608" s="420"/>
      <c r="F608" s="420"/>
      <c r="G608" s="420"/>
      <c r="H608" s="420"/>
      <c r="I608" s="420"/>
      <c r="J608" s="420"/>
      <c r="K608" s="420"/>
      <c r="L608" s="421"/>
      <c r="M608" s="420"/>
      <c r="N608" s="422"/>
      <c r="O608" s="420"/>
      <c r="P608" s="420"/>
      <c r="Q608" s="420"/>
      <c r="R608" s="420"/>
      <c r="S608" s="420"/>
      <c r="T608" s="420"/>
      <c r="U608" s="420"/>
      <c r="V608" s="420"/>
      <c r="W608" s="420"/>
      <c r="X608" s="420"/>
      <c r="Y608" s="420"/>
      <c r="Z608" s="420"/>
    </row>
    <row r="609" spans="1:26">
      <c r="A609" s="426"/>
      <c r="B609" s="426"/>
      <c r="C609" s="428"/>
      <c r="D609" s="426"/>
      <c r="E609" s="426"/>
      <c r="F609" s="426"/>
      <c r="G609" s="426"/>
      <c r="H609" s="426"/>
      <c r="I609" s="426"/>
      <c r="J609" s="426"/>
      <c r="K609" s="426"/>
      <c r="L609" s="427"/>
      <c r="M609" s="426"/>
      <c r="N609" s="428"/>
      <c r="O609" s="426"/>
      <c r="P609" s="426"/>
      <c r="Q609" s="426"/>
      <c r="R609" s="426"/>
      <c r="S609" s="426"/>
      <c r="T609" s="426"/>
      <c r="U609" s="426"/>
      <c r="V609" s="426"/>
      <c r="W609" s="426"/>
      <c r="X609" s="426"/>
      <c r="Y609" s="426"/>
      <c r="Z609" s="426"/>
    </row>
    <row r="610" spans="1:26">
      <c r="A610" s="420"/>
      <c r="B610" s="420"/>
      <c r="C610" s="422"/>
      <c r="D610" s="420"/>
      <c r="E610" s="420"/>
      <c r="F610" s="420"/>
      <c r="G610" s="420"/>
      <c r="H610" s="420"/>
      <c r="I610" s="420"/>
      <c r="J610" s="420"/>
      <c r="K610" s="420"/>
      <c r="L610" s="421"/>
      <c r="M610" s="420"/>
      <c r="N610" s="422"/>
      <c r="O610" s="420"/>
      <c r="P610" s="420"/>
      <c r="Q610" s="420"/>
      <c r="R610" s="420"/>
      <c r="S610" s="420"/>
      <c r="T610" s="420"/>
      <c r="U610" s="420"/>
      <c r="V610" s="420"/>
      <c r="W610" s="420"/>
      <c r="X610" s="420"/>
      <c r="Y610" s="420"/>
      <c r="Z610" s="420"/>
    </row>
    <row r="611" spans="1:26">
      <c r="A611" s="426"/>
      <c r="B611" s="426"/>
      <c r="C611" s="428"/>
      <c r="D611" s="426"/>
      <c r="E611" s="426"/>
      <c r="F611" s="426"/>
      <c r="G611" s="426"/>
      <c r="H611" s="426"/>
      <c r="I611" s="426"/>
      <c r="J611" s="426"/>
      <c r="K611" s="426"/>
      <c r="L611" s="427"/>
      <c r="M611" s="426"/>
      <c r="N611" s="428"/>
      <c r="O611" s="426"/>
      <c r="P611" s="426"/>
      <c r="Q611" s="426"/>
      <c r="R611" s="426"/>
      <c r="S611" s="426"/>
      <c r="T611" s="426"/>
      <c r="U611" s="426"/>
      <c r="V611" s="426"/>
      <c r="W611" s="426"/>
      <c r="X611" s="426"/>
      <c r="Y611" s="426"/>
      <c r="Z611" s="426"/>
    </row>
    <row r="612" spans="1:26">
      <c r="A612" s="420"/>
      <c r="B612" s="420"/>
      <c r="C612" s="422"/>
      <c r="D612" s="420"/>
      <c r="E612" s="420"/>
      <c r="F612" s="420"/>
      <c r="G612" s="420"/>
      <c r="H612" s="420"/>
      <c r="I612" s="420"/>
      <c r="J612" s="420"/>
      <c r="K612" s="420"/>
      <c r="L612" s="421"/>
      <c r="M612" s="420"/>
      <c r="N612" s="422"/>
      <c r="O612" s="420"/>
      <c r="P612" s="420"/>
      <c r="Q612" s="420"/>
      <c r="R612" s="420"/>
      <c r="S612" s="420"/>
      <c r="T612" s="420"/>
      <c r="U612" s="420"/>
      <c r="V612" s="420"/>
      <c r="W612" s="420"/>
      <c r="X612" s="420"/>
      <c r="Y612" s="420"/>
      <c r="Z612" s="420"/>
    </row>
    <row r="613" spans="1:26">
      <c r="A613" s="426"/>
      <c r="B613" s="426"/>
      <c r="C613" s="428"/>
      <c r="D613" s="426"/>
      <c r="E613" s="426"/>
      <c r="F613" s="426"/>
      <c r="G613" s="426"/>
      <c r="H613" s="426"/>
      <c r="I613" s="426"/>
      <c r="J613" s="426"/>
      <c r="K613" s="426"/>
      <c r="L613" s="427"/>
      <c r="M613" s="426"/>
      <c r="N613" s="428"/>
      <c r="O613" s="426"/>
      <c r="P613" s="426"/>
      <c r="Q613" s="426"/>
      <c r="R613" s="426"/>
      <c r="S613" s="426"/>
      <c r="T613" s="426"/>
      <c r="U613" s="426"/>
      <c r="V613" s="426"/>
      <c r="W613" s="426"/>
      <c r="X613" s="426"/>
      <c r="Y613" s="426"/>
      <c r="Z613" s="426"/>
    </row>
    <row r="614" spans="1:26">
      <c r="A614" s="420"/>
      <c r="B614" s="420"/>
      <c r="C614" s="422"/>
      <c r="D614" s="420"/>
      <c r="E614" s="420"/>
      <c r="F614" s="420"/>
      <c r="G614" s="420"/>
      <c r="H614" s="420"/>
      <c r="I614" s="420"/>
      <c r="J614" s="420"/>
      <c r="K614" s="420"/>
      <c r="L614" s="421"/>
      <c r="M614" s="420"/>
      <c r="N614" s="422"/>
      <c r="O614" s="420"/>
      <c r="P614" s="420"/>
      <c r="Q614" s="420"/>
      <c r="R614" s="420"/>
      <c r="S614" s="420"/>
      <c r="T614" s="420"/>
      <c r="U614" s="420"/>
      <c r="V614" s="420"/>
      <c r="W614" s="420"/>
      <c r="X614" s="420"/>
      <c r="Y614" s="420"/>
      <c r="Z614" s="420"/>
    </row>
    <row r="615" spans="1:26">
      <c r="A615" s="426"/>
      <c r="B615" s="426"/>
      <c r="C615" s="428"/>
      <c r="D615" s="426"/>
      <c r="E615" s="426"/>
      <c r="F615" s="426"/>
      <c r="G615" s="426"/>
      <c r="H615" s="426"/>
      <c r="I615" s="426"/>
      <c r="J615" s="426"/>
      <c r="K615" s="426"/>
      <c r="L615" s="427"/>
      <c r="M615" s="426"/>
      <c r="N615" s="428"/>
      <c r="O615" s="426"/>
      <c r="P615" s="426"/>
      <c r="Q615" s="426"/>
      <c r="R615" s="426"/>
      <c r="S615" s="426"/>
      <c r="T615" s="426"/>
      <c r="U615" s="426"/>
      <c r="V615" s="426"/>
      <c r="W615" s="426"/>
      <c r="X615" s="426"/>
      <c r="Y615" s="426"/>
      <c r="Z615" s="426"/>
    </row>
    <row r="616" spans="1:26">
      <c r="A616" s="420"/>
      <c r="B616" s="420"/>
      <c r="C616" s="422"/>
      <c r="D616" s="420"/>
      <c r="E616" s="420"/>
      <c r="F616" s="420"/>
      <c r="G616" s="420"/>
      <c r="H616" s="420"/>
      <c r="I616" s="420"/>
      <c r="J616" s="420"/>
      <c r="K616" s="420"/>
      <c r="L616" s="421"/>
      <c r="M616" s="420"/>
      <c r="N616" s="422"/>
      <c r="O616" s="420"/>
      <c r="P616" s="420"/>
      <c r="Q616" s="420"/>
      <c r="R616" s="420"/>
      <c r="S616" s="420"/>
      <c r="T616" s="420"/>
      <c r="U616" s="420"/>
      <c r="V616" s="420"/>
      <c r="W616" s="420"/>
      <c r="X616" s="420"/>
      <c r="Y616" s="420"/>
      <c r="Z616" s="420"/>
    </row>
    <row r="617" spans="1:26">
      <c r="A617" s="426"/>
      <c r="B617" s="426"/>
      <c r="C617" s="428"/>
      <c r="D617" s="426"/>
      <c r="E617" s="426"/>
      <c r="F617" s="426"/>
      <c r="G617" s="426"/>
      <c r="H617" s="426"/>
      <c r="I617" s="426"/>
      <c r="J617" s="426"/>
      <c r="K617" s="426"/>
      <c r="L617" s="427"/>
      <c r="M617" s="426"/>
      <c r="N617" s="428"/>
      <c r="O617" s="426"/>
      <c r="P617" s="426"/>
      <c r="Q617" s="426"/>
      <c r="R617" s="426"/>
      <c r="S617" s="426"/>
      <c r="T617" s="426"/>
      <c r="U617" s="426"/>
      <c r="V617" s="426"/>
      <c r="W617" s="426"/>
      <c r="X617" s="426"/>
      <c r="Y617" s="426"/>
      <c r="Z617" s="426"/>
    </row>
    <row r="618" spans="1:26">
      <c r="A618" s="420"/>
      <c r="B618" s="420"/>
      <c r="C618" s="422"/>
      <c r="D618" s="420"/>
      <c r="E618" s="420"/>
      <c r="F618" s="420"/>
      <c r="G618" s="420"/>
      <c r="H618" s="420"/>
      <c r="I618" s="420"/>
      <c r="J618" s="420"/>
      <c r="K618" s="420"/>
      <c r="L618" s="421"/>
      <c r="M618" s="420"/>
      <c r="N618" s="422"/>
      <c r="O618" s="420"/>
      <c r="P618" s="420"/>
      <c r="Q618" s="420"/>
      <c r="R618" s="420"/>
      <c r="S618" s="420"/>
      <c r="T618" s="420"/>
      <c r="U618" s="420"/>
      <c r="V618" s="420"/>
      <c r="W618" s="420"/>
      <c r="X618" s="420"/>
      <c r="Y618" s="420"/>
      <c r="Z618" s="420"/>
    </row>
    <row r="619" spans="1:26">
      <c r="A619" s="426"/>
      <c r="B619" s="426"/>
      <c r="C619" s="428"/>
      <c r="D619" s="426"/>
      <c r="E619" s="426"/>
      <c r="F619" s="426"/>
      <c r="G619" s="426"/>
      <c r="H619" s="426"/>
      <c r="I619" s="426"/>
      <c r="J619" s="426"/>
      <c r="K619" s="426"/>
      <c r="L619" s="427"/>
      <c r="M619" s="426"/>
      <c r="N619" s="428"/>
      <c r="O619" s="426"/>
      <c r="P619" s="426"/>
      <c r="Q619" s="426"/>
      <c r="R619" s="426"/>
      <c r="S619" s="426"/>
      <c r="T619" s="426"/>
      <c r="U619" s="426"/>
      <c r="V619" s="426"/>
      <c r="W619" s="426"/>
      <c r="X619" s="426"/>
      <c r="Y619" s="426"/>
      <c r="Z619" s="426"/>
    </row>
    <row r="620" spans="1:26">
      <c r="A620" s="420"/>
      <c r="B620" s="420"/>
      <c r="C620" s="422"/>
      <c r="D620" s="420"/>
      <c r="E620" s="420"/>
      <c r="F620" s="420"/>
      <c r="G620" s="420"/>
      <c r="H620" s="420"/>
      <c r="I620" s="420"/>
      <c r="J620" s="420"/>
      <c r="K620" s="420"/>
      <c r="L620" s="421"/>
      <c r="M620" s="420"/>
      <c r="N620" s="422"/>
      <c r="O620" s="420"/>
      <c r="P620" s="420"/>
      <c r="Q620" s="420"/>
      <c r="R620" s="420"/>
      <c r="S620" s="420"/>
      <c r="T620" s="420"/>
      <c r="U620" s="420"/>
      <c r="V620" s="420"/>
      <c r="W620" s="420"/>
      <c r="X620" s="420"/>
      <c r="Y620" s="420"/>
      <c r="Z620" s="420"/>
    </row>
    <row r="621" spans="1:26">
      <c r="A621" s="426"/>
      <c r="B621" s="426"/>
      <c r="C621" s="428"/>
      <c r="D621" s="426"/>
      <c r="E621" s="426"/>
      <c r="F621" s="426"/>
      <c r="G621" s="426"/>
      <c r="H621" s="426"/>
      <c r="I621" s="426"/>
      <c r="J621" s="426"/>
      <c r="K621" s="426"/>
      <c r="L621" s="427"/>
      <c r="M621" s="426"/>
      <c r="N621" s="428"/>
      <c r="O621" s="426"/>
      <c r="P621" s="426"/>
      <c r="Q621" s="426"/>
      <c r="R621" s="426"/>
      <c r="S621" s="426"/>
      <c r="T621" s="426"/>
      <c r="U621" s="426"/>
      <c r="V621" s="426"/>
      <c r="W621" s="426"/>
      <c r="X621" s="426"/>
      <c r="Y621" s="426"/>
      <c r="Z621" s="426"/>
    </row>
    <row r="622" spans="1:26">
      <c r="A622" s="420"/>
      <c r="B622" s="420"/>
      <c r="C622" s="422"/>
      <c r="D622" s="420"/>
      <c r="E622" s="420"/>
      <c r="F622" s="420"/>
      <c r="G622" s="420"/>
      <c r="H622" s="420"/>
      <c r="I622" s="420"/>
      <c r="J622" s="420"/>
      <c r="K622" s="420"/>
      <c r="L622" s="421"/>
      <c r="M622" s="420"/>
      <c r="N622" s="422"/>
      <c r="O622" s="420"/>
      <c r="P622" s="420"/>
      <c r="Q622" s="420"/>
      <c r="R622" s="420"/>
      <c r="S622" s="420"/>
      <c r="T622" s="420"/>
      <c r="U622" s="420"/>
      <c r="V622" s="420"/>
      <c r="W622" s="420"/>
      <c r="X622" s="420"/>
      <c r="Y622" s="420"/>
      <c r="Z622" s="420"/>
    </row>
    <row r="623" spans="1:26">
      <c r="A623" s="426"/>
      <c r="B623" s="426"/>
      <c r="C623" s="428"/>
      <c r="D623" s="426"/>
      <c r="E623" s="426"/>
      <c r="F623" s="426"/>
      <c r="G623" s="426"/>
      <c r="H623" s="426"/>
      <c r="I623" s="426"/>
      <c r="J623" s="426"/>
      <c r="K623" s="426"/>
      <c r="L623" s="427"/>
      <c r="M623" s="426"/>
      <c r="N623" s="428"/>
      <c r="O623" s="426"/>
      <c r="P623" s="426"/>
      <c r="Q623" s="426"/>
      <c r="R623" s="426"/>
      <c r="S623" s="426"/>
      <c r="T623" s="426"/>
      <c r="U623" s="426"/>
      <c r="V623" s="426"/>
      <c r="W623" s="426"/>
      <c r="X623" s="426"/>
      <c r="Y623" s="426"/>
      <c r="Z623" s="426"/>
    </row>
    <row r="624" spans="1:26">
      <c r="A624" s="420"/>
      <c r="B624" s="420"/>
      <c r="C624" s="422"/>
      <c r="D624" s="420"/>
      <c r="E624" s="420"/>
      <c r="F624" s="420"/>
      <c r="G624" s="420"/>
      <c r="H624" s="420"/>
      <c r="I624" s="420"/>
      <c r="J624" s="420"/>
      <c r="K624" s="420"/>
      <c r="L624" s="421"/>
      <c r="M624" s="420"/>
      <c r="N624" s="422"/>
      <c r="O624" s="420"/>
      <c r="P624" s="420"/>
      <c r="Q624" s="420"/>
      <c r="R624" s="420"/>
      <c r="S624" s="420"/>
      <c r="T624" s="420"/>
      <c r="U624" s="420"/>
      <c r="V624" s="420"/>
      <c r="W624" s="420"/>
      <c r="X624" s="420"/>
      <c r="Y624" s="420"/>
      <c r="Z624" s="420"/>
    </row>
    <row r="625" spans="1:26">
      <c r="A625" s="426"/>
      <c r="B625" s="426"/>
      <c r="C625" s="428"/>
      <c r="D625" s="426"/>
      <c r="E625" s="426"/>
      <c r="F625" s="426"/>
      <c r="G625" s="426"/>
      <c r="H625" s="426"/>
      <c r="I625" s="426"/>
      <c r="J625" s="426"/>
      <c r="K625" s="426"/>
      <c r="L625" s="427"/>
      <c r="M625" s="426"/>
      <c r="N625" s="428"/>
      <c r="O625" s="426"/>
      <c r="P625" s="426"/>
      <c r="Q625" s="426"/>
      <c r="R625" s="426"/>
      <c r="S625" s="426"/>
      <c r="T625" s="426"/>
      <c r="U625" s="426"/>
      <c r="V625" s="426"/>
      <c r="W625" s="426"/>
      <c r="X625" s="426"/>
      <c r="Y625" s="426"/>
      <c r="Z625" s="426"/>
    </row>
    <row r="626" spans="1:26">
      <c r="A626" s="420"/>
      <c r="B626" s="420"/>
      <c r="C626" s="422"/>
      <c r="D626" s="420"/>
      <c r="E626" s="420"/>
      <c r="F626" s="420"/>
      <c r="G626" s="420"/>
      <c r="H626" s="420"/>
      <c r="I626" s="420"/>
      <c r="J626" s="420"/>
      <c r="K626" s="420"/>
      <c r="L626" s="421"/>
      <c r="M626" s="420"/>
      <c r="N626" s="422"/>
      <c r="O626" s="420"/>
      <c r="P626" s="420"/>
      <c r="Q626" s="420"/>
      <c r="R626" s="420"/>
      <c r="S626" s="420"/>
      <c r="T626" s="420"/>
      <c r="U626" s="420"/>
      <c r="V626" s="420"/>
      <c r="W626" s="420"/>
      <c r="X626" s="420"/>
      <c r="Y626" s="420"/>
      <c r="Z626" s="420"/>
    </row>
    <row r="627" spans="1:26">
      <c r="A627" s="426"/>
      <c r="B627" s="426"/>
      <c r="C627" s="428"/>
      <c r="D627" s="426"/>
      <c r="E627" s="426"/>
      <c r="F627" s="426"/>
      <c r="G627" s="426"/>
      <c r="H627" s="426"/>
      <c r="I627" s="426"/>
      <c r="J627" s="426"/>
      <c r="K627" s="426"/>
      <c r="L627" s="427"/>
      <c r="M627" s="426"/>
      <c r="N627" s="428"/>
      <c r="O627" s="426"/>
      <c r="P627" s="426"/>
      <c r="Q627" s="426"/>
      <c r="R627" s="426"/>
      <c r="S627" s="426"/>
      <c r="T627" s="426"/>
      <c r="U627" s="426"/>
      <c r="V627" s="426"/>
      <c r="W627" s="426"/>
      <c r="X627" s="426"/>
      <c r="Y627" s="426"/>
      <c r="Z627" s="426"/>
    </row>
    <row r="628" spans="1:26">
      <c r="A628" s="420"/>
      <c r="B628" s="420"/>
      <c r="C628" s="422"/>
      <c r="D628" s="420"/>
      <c r="E628" s="420"/>
      <c r="F628" s="420"/>
      <c r="G628" s="420"/>
      <c r="H628" s="420"/>
      <c r="I628" s="420"/>
      <c r="J628" s="420"/>
      <c r="K628" s="420"/>
      <c r="L628" s="421"/>
      <c r="M628" s="420"/>
      <c r="N628" s="422"/>
      <c r="O628" s="420"/>
      <c r="P628" s="420"/>
      <c r="Q628" s="420"/>
      <c r="R628" s="420"/>
      <c r="S628" s="420"/>
      <c r="T628" s="420"/>
      <c r="U628" s="420"/>
      <c r="V628" s="420"/>
      <c r="W628" s="420"/>
      <c r="X628" s="420"/>
      <c r="Y628" s="420"/>
      <c r="Z628" s="420"/>
    </row>
    <row r="629" spans="1:26">
      <c r="A629" s="426"/>
      <c r="B629" s="426"/>
      <c r="C629" s="428"/>
      <c r="D629" s="426"/>
      <c r="E629" s="426"/>
      <c r="F629" s="426"/>
      <c r="G629" s="426"/>
      <c r="H629" s="426"/>
      <c r="I629" s="426"/>
      <c r="J629" s="426"/>
      <c r="K629" s="426"/>
      <c r="L629" s="427"/>
      <c r="M629" s="426"/>
      <c r="N629" s="428"/>
      <c r="O629" s="426"/>
      <c r="P629" s="426"/>
      <c r="Q629" s="426"/>
      <c r="R629" s="426"/>
      <c r="S629" s="426"/>
      <c r="T629" s="426"/>
      <c r="U629" s="426"/>
      <c r="V629" s="426"/>
      <c r="W629" s="426"/>
      <c r="X629" s="426"/>
      <c r="Y629" s="426"/>
      <c r="Z629" s="426"/>
    </row>
    <row r="630" spans="1:26">
      <c r="A630" s="420"/>
      <c r="B630" s="420"/>
      <c r="C630" s="422"/>
      <c r="D630" s="420"/>
      <c r="E630" s="420"/>
      <c r="F630" s="420"/>
      <c r="G630" s="420"/>
      <c r="H630" s="420"/>
      <c r="I630" s="420"/>
      <c r="J630" s="420"/>
      <c r="K630" s="420"/>
      <c r="L630" s="421"/>
      <c r="M630" s="420"/>
      <c r="N630" s="422"/>
      <c r="O630" s="420"/>
      <c r="P630" s="420"/>
      <c r="Q630" s="420"/>
      <c r="R630" s="420"/>
      <c r="S630" s="420"/>
      <c r="T630" s="420"/>
      <c r="U630" s="420"/>
      <c r="V630" s="420"/>
      <c r="W630" s="420"/>
      <c r="X630" s="420"/>
      <c r="Y630" s="420"/>
      <c r="Z630" s="420"/>
    </row>
    <row r="631" spans="1:26">
      <c r="A631" s="426"/>
      <c r="B631" s="426"/>
      <c r="C631" s="428"/>
      <c r="D631" s="426"/>
      <c r="E631" s="426"/>
      <c r="F631" s="426"/>
      <c r="G631" s="426"/>
      <c r="H631" s="426"/>
      <c r="I631" s="426"/>
      <c r="J631" s="426"/>
      <c r="K631" s="426"/>
      <c r="L631" s="427"/>
      <c r="M631" s="426"/>
      <c r="N631" s="428"/>
      <c r="O631" s="426"/>
      <c r="P631" s="426"/>
      <c r="Q631" s="426"/>
      <c r="R631" s="426"/>
      <c r="S631" s="426"/>
      <c r="T631" s="426"/>
      <c r="U631" s="426"/>
      <c r="V631" s="426"/>
      <c r="W631" s="426"/>
      <c r="X631" s="426"/>
      <c r="Y631" s="426"/>
      <c r="Z631" s="426"/>
    </row>
    <row r="632" spans="1:26">
      <c r="A632" s="420"/>
      <c r="B632" s="420"/>
      <c r="C632" s="422"/>
      <c r="D632" s="420"/>
      <c r="E632" s="420"/>
      <c r="F632" s="420"/>
      <c r="G632" s="420"/>
      <c r="H632" s="420"/>
      <c r="I632" s="420"/>
      <c r="J632" s="420"/>
      <c r="K632" s="420"/>
      <c r="L632" s="421"/>
      <c r="M632" s="420"/>
      <c r="N632" s="422"/>
      <c r="O632" s="420"/>
      <c r="P632" s="420"/>
      <c r="Q632" s="420"/>
      <c r="R632" s="420"/>
      <c r="S632" s="420"/>
      <c r="T632" s="420"/>
      <c r="U632" s="420"/>
      <c r="V632" s="420"/>
      <c r="W632" s="420"/>
      <c r="X632" s="420"/>
      <c r="Y632" s="420"/>
      <c r="Z632" s="420"/>
    </row>
    <row r="633" spans="1:26">
      <c r="A633" s="426"/>
      <c r="B633" s="426"/>
      <c r="C633" s="428"/>
      <c r="D633" s="426"/>
      <c r="E633" s="426"/>
      <c r="F633" s="426"/>
      <c r="G633" s="426"/>
      <c r="H633" s="426"/>
      <c r="I633" s="426"/>
      <c r="J633" s="426"/>
      <c r="K633" s="426"/>
      <c r="L633" s="427"/>
      <c r="M633" s="426"/>
      <c r="N633" s="428"/>
      <c r="O633" s="426"/>
      <c r="P633" s="426"/>
      <c r="Q633" s="426"/>
      <c r="R633" s="426"/>
      <c r="S633" s="426"/>
      <c r="T633" s="426"/>
      <c r="U633" s="426"/>
      <c r="V633" s="426"/>
      <c r="W633" s="426"/>
      <c r="X633" s="426"/>
      <c r="Y633" s="426"/>
      <c r="Z633" s="426"/>
    </row>
    <row r="634" spans="1:26">
      <c r="A634" s="420"/>
      <c r="B634" s="420"/>
      <c r="C634" s="422"/>
      <c r="D634" s="420"/>
      <c r="E634" s="420"/>
      <c r="F634" s="420"/>
      <c r="G634" s="420"/>
      <c r="H634" s="420"/>
      <c r="I634" s="420"/>
      <c r="J634" s="420"/>
      <c r="K634" s="420"/>
      <c r="L634" s="421"/>
      <c r="M634" s="420"/>
      <c r="N634" s="422"/>
      <c r="O634" s="420"/>
      <c r="P634" s="420"/>
      <c r="Q634" s="420"/>
      <c r="R634" s="420"/>
      <c r="S634" s="420"/>
      <c r="T634" s="420"/>
      <c r="U634" s="420"/>
      <c r="V634" s="420"/>
      <c r="W634" s="420"/>
      <c r="X634" s="420"/>
      <c r="Y634" s="420"/>
      <c r="Z634" s="420"/>
    </row>
    <row r="635" spans="1:26">
      <c r="A635" s="426"/>
      <c r="B635" s="426"/>
      <c r="C635" s="428"/>
      <c r="D635" s="426"/>
      <c r="E635" s="426"/>
      <c r="F635" s="426"/>
      <c r="G635" s="426"/>
      <c r="H635" s="426"/>
      <c r="I635" s="426"/>
      <c r="J635" s="426"/>
      <c r="K635" s="426"/>
      <c r="L635" s="427"/>
      <c r="M635" s="426"/>
      <c r="N635" s="428"/>
      <c r="O635" s="426"/>
      <c r="P635" s="426"/>
      <c r="Q635" s="426"/>
      <c r="R635" s="426"/>
      <c r="S635" s="426"/>
      <c r="T635" s="426"/>
      <c r="U635" s="426"/>
      <c r="V635" s="426"/>
      <c r="W635" s="426"/>
      <c r="X635" s="426"/>
      <c r="Y635" s="426"/>
      <c r="Z635" s="426"/>
    </row>
    <row r="636" spans="1:26">
      <c r="A636" s="420"/>
      <c r="B636" s="420"/>
      <c r="C636" s="422"/>
      <c r="D636" s="420"/>
      <c r="E636" s="420"/>
      <c r="F636" s="420"/>
      <c r="G636" s="420"/>
      <c r="H636" s="420"/>
      <c r="I636" s="420"/>
      <c r="J636" s="420"/>
      <c r="K636" s="420"/>
      <c r="L636" s="421"/>
      <c r="M636" s="420"/>
      <c r="N636" s="422"/>
      <c r="O636" s="420"/>
      <c r="P636" s="420"/>
      <c r="Q636" s="420"/>
      <c r="R636" s="420"/>
      <c r="S636" s="420"/>
      <c r="T636" s="420"/>
      <c r="U636" s="420"/>
      <c r="V636" s="420"/>
      <c r="W636" s="420"/>
      <c r="X636" s="420"/>
      <c r="Y636" s="420"/>
      <c r="Z636" s="420"/>
    </row>
    <row r="637" spans="1:26">
      <c r="A637" s="426"/>
      <c r="B637" s="426"/>
      <c r="C637" s="428"/>
      <c r="D637" s="426"/>
      <c r="E637" s="426"/>
      <c r="F637" s="426"/>
      <c r="G637" s="426"/>
      <c r="H637" s="426"/>
      <c r="I637" s="426"/>
      <c r="J637" s="426"/>
      <c r="K637" s="426"/>
      <c r="L637" s="427"/>
      <c r="M637" s="426"/>
      <c r="N637" s="428"/>
      <c r="O637" s="426"/>
      <c r="P637" s="426"/>
      <c r="Q637" s="426"/>
      <c r="R637" s="426"/>
      <c r="S637" s="426"/>
      <c r="T637" s="426"/>
      <c r="U637" s="426"/>
      <c r="V637" s="426"/>
      <c r="W637" s="426"/>
      <c r="X637" s="426"/>
      <c r="Y637" s="426"/>
      <c r="Z637" s="426"/>
    </row>
    <row r="638" spans="1:26">
      <c r="A638" s="420"/>
      <c r="B638" s="420"/>
      <c r="C638" s="422"/>
      <c r="D638" s="420"/>
      <c r="E638" s="420"/>
      <c r="F638" s="420"/>
      <c r="G638" s="420"/>
      <c r="H638" s="420"/>
      <c r="I638" s="420"/>
      <c r="J638" s="420"/>
      <c r="K638" s="420"/>
      <c r="L638" s="421"/>
      <c r="M638" s="420"/>
      <c r="N638" s="422"/>
      <c r="O638" s="420"/>
      <c r="P638" s="420"/>
      <c r="Q638" s="420"/>
      <c r="R638" s="420"/>
      <c r="S638" s="420"/>
      <c r="T638" s="420"/>
      <c r="U638" s="420"/>
      <c r="V638" s="420"/>
      <c r="W638" s="420"/>
      <c r="X638" s="420"/>
      <c r="Y638" s="420"/>
      <c r="Z638" s="420"/>
    </row>
    <row r="639" spans="1:26">
      <c r="A639" s="426"/>
      <c r="B639" s="426"/>
      <c r="C639" s="428"/>
      <c r="D639" s="426"/>
      <c r="E639" s="426"/>
      <c r="F639" s="426"/>
      <c r="G639" s="426"/>
      <c r="H639" s="426"/>
      <c r="I639" s="426"/>
      <c r="J639" s="426"/>
      <c r="K639" s="426"/>
      <c r="L639" s="427"/>
      <c r="M639" s="426"/>
      <c r="N639" s="428"/>
      <c r="O639" s="426"/>
      <c r="P639" s="426"/>
      <c r="Q639" s="426"/>
      <c r="R639" s="426"/>
      <c r="S639" s="426"/>
      <c r="T639" s="426"/>
      <c r="U639" s="426"/>
      <c r="V639" s="426"/>
      <c r="W639" s="426"/>
      <c r="X639" s="426"/>
      <c r="Y639" s="426"/>
      <c r="Z639" s="426"/>
    </row>
    <row r="640" spans="1:26">
      <c r="A640" s="420"/>
      <c r="B640" s="420"/>
      <c r="C640" s="422"/>
      <c r="D640" s="420"/>
      <c r="E640" s="420"/>
      <c r="F640" s="420"/>
      <c r="G640" s="420"/>
      <c r="H640" s="420"/>
      <c r="I640" s="420"/>
      <c r="J640" s="420"/>
      <c r="K640" s="420"/>
      <c r="L640" s="421"/>
      <c r="M640" s="420"/>
      <c r="N640" s="422"/>
      <c r="O640" s="420"/>
      <c r="P640" s="420"/>
      <c r="Q640" s="420"/>
      <c r="R640" s="420"/>
      <c r="S640" s="420"/>
      <c r="T640" s="420"/>
      <c r="U640" s="420"/>
      <c r="V640" s="420"/>
      <c r="W640" s="420"/>
      <c r="X640" s="420"/>
      <c r="Y640" s="420"/>
      <c r="Z640" s="420"/>
    </row>
    <row r="641" spans="1:26">
      <c r="A641" s="426"/>
      <c r="B641" s="426"/>
      <c r="C641" s="428"/>
      <c r="D641" s="426"/>
      <c r="E641" s="426"/>
      <c r="F641" s="426"/>
      <c r="G641" s="426"/>
      <c r="H641" s="426"/>
      <c r="I641" s="426"/>
      <c r="J641" s="426"/>
      <c r="K641" s="426"/>
      <c r="L641" s="427"/>
      <c r="M641" s="426"/>
      <c r="N641" s="428"/>
      <c r="O641" s="426"/>
      <c r="P641" s="426"/>
      <c r="Q641" s="426"/>
      <c r="R641" s="426"/>
      <c r="S641" s="426"/>
      <c r="T641" s="426"/>
      <c r="U641" s="426"/>
      <c r="V641" s="426"/>
      <c r="W641" s="426"/>
      <c r="X641" s="426"/>
      <c r="Y641" s="426"/>
      <c r="Z641" s="426"/>
    </row>
    <row r="642" spans="1:26">
      <c r="A642" s="420"/>
      <c r="B642" s="420"/>
      <c r="C642" s="422"/>
      <c r="D642" s="420"/>
      <c r="E642" s="420"/>
      <c r="F642" s="420"/>
      <c r="G642" s="420"/>
      <c r="H642" s="420"/>
      <c r="I642" s="420"/>
      <c r="J642" s="420"/>
      <c r="K642" s="420"/>
      <c r="L642" s="421"/>
      <c r="M642" s="420"/>
      <c r="N642" s="422"/>
      <c r="O642" s="420"/>
      <c r="P642" s="420"/>
      <c r="Q642" s="420"/>
      <c r="R642" s="420"/>
      <c r="S642" s="420"/>
      <c r="T642" s="420"/>
      <c r="U642" s="420"/>
      <c r="V642" s="420"/>
      <c r="W642" s="420"/>
      <c r="X642" s="420"/>
      <c r="Y642" s="420"/>
      <c r="Z642" s="420"/>
    </row>
    <row r="643" spans="1:26">
      <c r="A643" s="426"/>
      <c r="B643" s="426"/>
      <c r="C643" s="428"/>
      <c r="D643" s="426"/>
      <c r="E643" s="426"/>
      <c r="F643" s="426"/>
      <c r="G643" s="426"/>
      <c r="H643" s="426"/>
      <c r="I643" s="426"/>
      <c r="J643" s="426"/>
      <c r="K643" s="426"/>
      <c r="L643" s="427"/>
      <c r="M643" s="426"/>
      <c r="N643" s="428"/>
      <c r="O643" s="426"/>
      <c r="P643" s="426"/>
      <c r="Q643" s="426"/>
      <c r="R643" s="426"/>
      <c r="S643" s="426"/>
      <c r="T643" s="426"/>
      <c r="U643" s="426"/>
      <c r="V643" s="426"/>
      <c r="W643" s="426"/>
      <c r="X643" s="426"/>
      <c r="Y643" s="426"/>
      <c r="Z643" s="426"/>
    </row>
    <row r="644" spans="1:26">
      <c r="A644" s="420"/>
      <c r="B644" s="420"/>
      <c r="C644" s="422"/>
      <c r="D644" s="420"/>
      <c r="E644" s="420"/>
      <c r="F644" s="420"/>
      <c r="G644" s="420"/>
      <c r="H644" s="420"/>
      <c r="I644" s="420"/>
      <c r="J644" s="420"/>
      <c r="K644" s="420"/>
      <c r="L644" s="421"/>
      <c r="M644" s="420"/>
      <c r="N644" s="422"/>
      <c r="O644" s="420"/>
      <c r="P644" s="420"/>
      <c r="Q644" s="420"/>
      <c r="R644" s="420"/>
      <c r="S644" s="420"/>
      <c r="T644" s="420"/>
      <c r="U644" s="420"/>
      <c r="V644" s="420"/>
      <c r="W644" s="420"/>
      <c r="X644" s="420"/>
      <c r="Y644" s="420"/>
      <c r="Z644" s="420"/>
    </row>
    <row r="645" spans="1:26">
      <c r="A645" s="426"/>
      <c r="B645" s="426"/>
      <c r="C645" s="428"/>
      <c r="D645" s="426"/>
      <c r="E645" s="426"/>
      <c r="F645" s="426"/>
      <c r="G645" s="426"/>
      <c r="H645" s="426"/>
      <c r="I645" s="426"/>
      <c r="J645" s="426"/>
      <c r="K645" s="426"/>
      <c r="L645" s="427"/>
      <c r="M645" s="426"/>
      <c r="N645" s="428"/>
      <c r="O645" s="426"/>
      <c r="P645" s="426"/>
      <c r="Q645" s="426"/>
      <c r="R645" s="426"/>
      <c r="S645" s="426"/>
      <c r="T645" s="426"/>
      <c r="U645" s="426"/>
      <c r="V645" s="426"/>
      <c r="W645" s="426"/>
      <c r="X645" s="426"/>
      <c r="Y645" s="426"/>
      <c r="Z645" s="426"/>
    </row>
    <row r="646" spans="1:26">
      <c r="A646" s="420"/>
      <c r="B646" s="420"/>
      <c r="C646" s="422"/>
      <c r="D646" s="420"/>
      <c r="E646" s="420"/>
      <c r="F646" s="420"/>
      <c r="G646" s="420"/>
      <c r="H646" s="420"/>
      <c r="I646" s="420"/>
      <c r="J646" s="420"/>
      <c r="K646" s="420"/>
      <c r="L646" s="421"/>
      <c r="M646" s="420"/>
      <c r="N646" s="422"/>
      <c r="O646" s="420"/>
      <c r="P646" s="420"/>
      <c r="Q646" s="420"/>
      <c r="R646" s="420"/>
      <c r="S646" s="420"/>
      <c r="T646" s="420"/>
      <c r="U646" s="420"/>
      <c r="V646" s="420"/>
      <c r="W646" s="420"/>
      <c r="X646" s="420"/>
      <c r="Y646" s="420"/>
      <c r="Z646" s="420"/>
    </row>
    <row r="647" spans="1:26">
      <c r="A647" s="426"/>
      <c r="B647" s="426"/>
      <c r="C647" s="428"/>
      <c r="D647" s="426"/>
      <c r="E647" s="426"/>
      <c r="F647" s="426"/>
      <c r="G647" s="426"/>
      <c r="H647" s="426"/>
      <c r="I647" s="426"/>
      <c r="J647" s="426"/>
      <c r="K647" s="426"/>
      <c r="L647" s="427"/>
      <c r="M647" s="426"/>
      <c r="N647" s="428"/>
      <c r="O647" s="426"/>
      <c r="P647" s="426"/>
      <c r="Q647" s="426"/>
      <c r="R647" s="426"/>
      <c r="S647" s="426"/>
      <c r="T647" s="426"/>
      <c r="U647" s="426"/>
      <c r="V647" s="426"/>
      <c r="W647" s="426"/>
      <c r="X647" s="426"/>
      <c r="Y647" s="426"/>
      <c r="Z647" s="426"/>
    </row>
    <row r="648" spans="1:26">
      <c r="A648" s="420"/>
      <c r="B648" s="420"/>
      <c r="C648" s="422"/>
      <c r="D648" s="420"/>
      <c r="E648" s="420"/>
      <c r="F648" s="420"/>
      <c r="G648" s="420"/>
      <c r="H648" s="420"/>
      <c r="I648" s="420"/>
      <c r="J648" s="420"/>
      <c r="K648" s="420"/>
      <c r="L648" s="421"/>
      <c r="M648" s="420"/>
      <c r="N648" s="422"/>
      <c r="O648" s="420"/>
      <c r="P648" s="420"/>
      <c r="Q648" s="420"/>
      <c r="R648" s="420"/>
      <c r="S648" s="420"/>
      <c r="T648" s="420"/>
      <c r="U648" s="420"/>
      <c r="V648" s="420"/>
      <c r="W648" s="420"/>
      <c r="X648" s="420"/>
      <c r="Y648" s="420"/>
      <c r="Z648" s="420"/>
    </row>
    <row r="649" spans="1:26">
      <c r="A649" s="426"/>
      <c r="B649" s="426"/>
      <c r="C649" s="428"/>
      <c r="D649" s="426"/>
      <c r="E649" s="426"/>
      <c r="F649" s="426"/>
      <c r="G649" s="426"/>
      <c r="H649" s="426"/>
      <c r="I649" s="426"/>
      <c r="J649" s="426"/>
      <c r="K649" s="426"/>
      <c r="L649" s="427"/>
      <c r="M649" s="426"/>
      <c r="N649" s="428"/>
      <c r="O649" s="426"/>
      <c r="P649" s="426"/>
      <c r="Q649" s="426"/>
      <c r="R649" s="426"/>
      <c r="S649" s="426"/>
      <c r="T649" s="426"/>
      <c r="U649" s="426"/>
      <c r="V649" s="426"/>
      <c r="W649" s="426"/>
      <c r="X649" s="426"/>
      <c r="Y649" s="426"/>
      <c r="Z649" s="426"/>
    </row>
    <row r="650" spans="1:26">
      <c r="A650" s="420"/>
      <c r="B650" s="420"/>
      <c r="C650" s="422"/>
      <c r="D650" s="420"/>
      <c r="E650" s="420"/>
      <c r="F650" s="420"/>
      <c r="G650" s="420"/>
      <c r="H650" s="420"/>
      <c r="I650" s="420"/>
      <c r="J650" s="420"/>
      <c r="K650" s="420"/>
      <c r="L650" s="421"/>
      <c r="M650" s="420"/>
      <c r="N650" s="422"/>
      <c r="O650" s="420"/>
      <c r="P650" s="420"/>
      <c r="Q650" s="420"/>
      <c r="R650" s="420"/>
      <c r="S650" s="420"/>
      <c r="T650" s="420"/>
      <c r="U650" s="420"/>
      <c r="V650" s="420"/>
      <c r="W650" s="420"/>
      <c r="X650" s="420"/>
      <c r="Y650" s="420"/>
      <c r="Z650" s="420"/>
    </row>
    <row r="651" spans="1:26">
      <c r="A651" s="426"/>
      <c r="B651" s="426"/>
      <c r="C651" s="428"/>
      <c r="D651" s="426"/>
      <c r="E651" s="426"/>
      <c r="F651" s="426"/>
      <c r="G651" s="426"/>
      <c r="H651" s="426"/>
      <c r="I651" s="426"/>
      <c r="J651" s="426"/>
      <c r="K651" s="426"/>
      <c r="L651" s="427"/>
      <c r="M651" s="426"/>
      <c r="N651" s="428"/>
      <c r="O651" s="426"/>
      <c r="P651" s="426"/>
      <c r="Q651" s="426"/>
      <c r="R651" s="426"/>
      <c r="S651" s="426"/>
      <c r="T651" s="426"/>
      <c r="U651" s="426"/>
      <c r="V651" s="426"/>
      <c r="W651" s="426"/>
      <c r="X651" s="426"/>
      <c r="Y651" s="426"/>
      <c r="Z651" s="426"/>
    </row>
    <row r="652" spans="1:26">
      <c r="A652" s="420"/>
      <c r="B652" s="420"/>
      <c r="C652" s="422"/>
      <c r="D652" s="420"/>
      <c r="E652" s="420"/>
      <c r="F652" s="420"/>
      <c r="G652" s="420"/>
      <c r="H652" s="420"/>
      <c r="I652" s="420"/>
      <c r="J652" s="420"/>
      <c r="K652" s="420"/>
      <c r="L652" s="421"/>
      <c r="M652" s="420"/>
      <c r="N652" s="422"/>
      <c r="O652" s="420"/>
      <c r="P652" s="420"/>
      <c r="Q652" s="420"/>
      <c r="R652" s="420"/>
      <c r="S652" s="420"/>
      <c r="T652" s="420"/>
      <c r="U652" s="420"/>
      <c r="V652" s="420"/>
      <c r="W652" s="420"/>
      <c r="X652" s="420"/>
      <c r="Y652" s="420"/>
      <c r="Z652" s="420"/>
    </row>
    <row r="653" spans="1:26">
      <c r="A653" s="426"/>
      <c r="B653" s="426"/>
      <c r="C653" s="428"/>
      <c r="D653" s="426"/>
      <c r="E653" s="426"/>
      <c r="F653" s="426"/>
      <c r="G653" s="426"/>
      <c r="H653" s="426"/>
      <c r="I653" s="426"/>
      <c r="J653" s="426"/>
      <c r="K653" s="426"/>
      <c r="L653" s="427"/>
      <c r="M653" s="426"/>
      <c r="N653" s="428"/>
      <c r="O653" s="426"/>
      <c r="P653" s="426"/>
      <c r="Q653" s="426"/>
      <c r="R653" s="426"/>
      <c r="S653" s="426"/>
      <c r="T653" s="426"/>
      <c r="U653" s="426"/>
      <c r="V653" s="426"/>
      <c r="W653" s="426"/>
      <c r="X653" s="426"/>
      <c r="Y653" s="426"/>
      <c r="Z653" s="426"/>
    </row>
    <row r="654" spans="1:26">
      <c r="A654" s="420"/>
      <c r="B654" s="420"/>
      <c r="C654" s="422"/>
      <c r="D654" s="420"/>
      <c r="E654" s="420"/>
      <c r="F654" s="420"/>
      <c r="G654" s="420"/>
      <c r="H654" s="420"/>
      <c r="I654" s="420"/>
      <c r="J654" s="420"/>
      <c r="K654" s="420"/>
      <c r="L654" s="421"/>
      <c r="M654" s="420"/>
      <c r="N654" s="422"/>
      <c r="O654" s="420"/>
      <c r="P654" s="420"/>
      <c r="Q654" s="420"/>
      <c r="R654" s="420"/>
      <c r="S654" s="420"/>
      <c r="T654" s="420"/>
      <c r="U654" s="420"/>
      <c r="V654" s="420"/>
      <c r="W654" s="420"/>
      <c r="X654" s="420"/>
      <c r="Y654" s="420"/>
      <c r="Z654" s="420"/>
    </row>
    <row r="655" spans="1:26">
      <c r="A655" s="426"/>
      <c r="B655" s="426"/>
      <c r="C655" s="428"/>
      <c r="D655" s="426"/>
      <c r="E655" s="426"/>
      <c r="F655" s="426"/>
      <c r="G655" s="426"/>
      <c r="H655" s="426"/>
      <c r="I655" s="426"/>
      <c r="J655" s="426"/>
      <c r="K655" s="426"/>
      <c r="L655" s="427"/>
      <c r="M655" s="426"/>
      <c r="N655" s="428"/>
      <c r="O655" s="426"/>
      <c r="P655" s="426"/>
      <c r="Q655" s="426"/>
      <c r="R655" s="426"/>
      <c r="S655" s="426"/>
      <c r="T655" s="426"/>
      <c r="U655" s="426"/>
      <c r="V655" s="426"/>
      <c r="W655" s="426"/>
      <c r="X655" s="426"/>
      <c r="Y655" s="426"/>
      <c r="Z655" s="426"/>
    </row>
    <row r="656" spans="1:26">
      <c r="A656" s="420"/>
      <c r="B656" s="420"/>
      <c r="C656" s="422"/>
      <c r="D656" s="420"/>
      <c r="E656" s="420"/>
      <c r="F656" s="420"/>
      <c r="G656" s="420"/>
      <c r="H656" s="420"/>
      <c r="I656" s="420"/>
      <c r="J656" s="420"/>
      <c r="K656" s="420"/>
      <c r="L656" s="421"/>
      <c r="M656" s="420"/>
      <c r="N656" s="422"/>
      <c r="O656" s="420"/>
      <c r="P656" s="420"/>
      <c r="Q656" s="420"/>
      <c r="R656" s="420"/>
      <c r="S656" s="420"/>
      <c r="T656" s="420"/>
      <c r="U656" s="420"/>
      <c r="V656" s="420"/>
      <c r="W656" s="420"/>
      <c r="X656" s="420"/>
      <c r="Y656" s="420"/>
      <c r="Z656" s="420"/>
    </row>
    <row r="657" spans="1:26">
      <c r="A657" s="426"/>
      <c r="B657" s="426"/>
      <c r="C657" s="428"/>
      <c r="D657" s="426"/>
      <c r="E657" s="426"/>
      <c r="F657" s="426"/>
      <c r="G657" s="426"/>
      <c r="H657" s="426"/>
      <c r="I657" s="426"/>
      <c r="J657" s="426"/>
      <c r="K657" s="426"/>
      <c r="L657" s="427"/>
      <c r="M657" s="426"/>
      <c r="N657" s="428"/>
      <c r="O657" s="426"/>
      <c r="P657" s="426"/>
      <c r="Q657" s="426"/>
      <c r="R657" s="426"/>
      <c r="S657" s="426"/>
      <c r="T657" s="426"/>
      <c r="U657" s="426"/>
      <c r="V657" s="426"/>
      <c r="W657" s="426"/>
      <c r="X657" s="426"/>
      <c r="Y657" s="426"/>
      <c r="Z657" s="426"/>
    </row>
    <row r="658" spans="1:26">
      <c r="A658" s="420"/>
      <c r="B658" s="420"/>
      <c r="C658" s="422"/>
      <c r="D658" s="420"/>
      <c r="E658" s="420"/>
      <c r="F658" s="420"/>
      <c r="G658" s="420"/>
      <c r="H658" s="420"/>
      <c r="I658" s="420"/>
      <c r="J658" s="420"/>
      <c r="K658" s="420"/>
      <c r="L658" s="421"/>
      <c r="M658" s="420"/>
      <c r="N658" s="422"/>
      <c r="O658" s="420"/>
      <c r="P658" s="420"/>
      <c r="Q658" s="420"/>
      <c r="R658" s="420"/>
      <c r="S658" s="420"/>
      <c r="T658" s="420"/>
      <c r="U658" s="420"/>
      <c r="V658" s="420"/>
      <c r="W658" s="420"/>
      <c r="X658" s="420"/>
      <c r="Y658" s="420"/>
      <c r="Z658" s="420"/>
    </row>
    <row r="659" spans="1:26">
      <c r="A659" s="426"/>
      <c r="B659" s="426"/>
      <c r="C659" s="428"/>
      <c r="D659" s="426"/>
      <c r="E659" s="426"/>
      <c r="F659" s="426"/>
      <c r="G659" s="426"/>
      <c r="H659" s="426"/>
      <c r="I659" s="426"/>
      <c r="J659" s="426"/>
      <c r="K659" s="426"/>
      <c r="L659" s="427"/>
      <c r="M659" s="426"/>
      <c r="N659" s="428"/>
      <c r="O659" s="426"/>
      <c r="P659" s="426"/>
      <c r="Q659" s="426"/>
      <c r="R659" s="426"/>
      <c r="S659" s="426"/>
      <c r="T659" s="426"/>
      <c r="U659" s="426"/>
      <c r="V659" s="426"/>
      <c r="W659" s="426"/>
      <c r="X659" s="426"/>
      <c r="Y659" s="426"/>
      <c r="Z659" s="426"/>
    </row>
    <row r="660" spans="1:26">
      <c r="A660" s="420"/>
      <c r="B660" s="420"/>
      <c r="C660" s="422"/>
      <c r="D660" s="420"/>
      <c r="E660" s="420"/>
      <c r="F660" s="420"/>
      <c r="G660" s="420"/>
      <c r="H660" s="420"/>
      <c r="I660" s="420"/>
      <c r="J660" s="420"/>
      <c r="K660" s="420"/>
      <c r="L660" s="421"/>
      <c r="M660" s="420"/>
      <c r="N660" s="422"/>
      <c r="O660" s="420"/>
      <c r="P660" s="420"/>
      <c r="Q660" s="420"/>
      <c r="R660" s="420"/>
      <c r="S660" s="420"/>
      <c r="T660" s="420"/>
      <c r="U660" s="420"/>
      <c r="V660" s="420"/>
      <c r="W660" s="420"/>
      <c r="X660" s="420"/>
      <c r="Y660" s="420"/>
      <c r="Z660" s="420"/>
    </row>
    <row r="661" spans="1:26">
      <c r="A661" s="426"/>
      <c r="B661" s="426"/>
      <c r="C661" s="428"/>
      <c r="D661" s="426"/>
      <c r="E661" s="426"/>
      <c r="F661" s="426"/>
      <c r="G661" s="426"/>
      <c r="H661" s="426"/>
      <c r="I661" s="426"/>
      <c r="J661" s="426"/>
      <c r="K661" s="426"/>
      <c r="L661" s="427"/>
      <c r="M661" s="426"/>
      <c r="N661" s="428"/>
      <c r="O661" s="426"/>
      <c r="P661" s="426"/>
      <c r="Q661" s="426"/>
      <c r="R661" s="426"/>
      <c r="S661" s="426"/>
      <c r="T661" s="426"/>
      <c r="U661" s="426"/>
      <c r="V661" s="426"/>
      <c r="W661" s="426"/>
      <c r="X661" s="426"/>
      <c r="Y661" s="426"/>
      <c r="Z661" s="426"/>
    </row>
    <row r="662" spans="1:26">
      <c r="A662" s="420"/>
      <c r="B662" s="420"/>
      <c r="C662" s="422"/>
      <c r="D662" s="420"/>
      <c r="E662" s="420"/>
      <c r="F662" s="420"/>
      <c r="G662" s="420"/>
      <c r="H662" s="420"/>
      <c r="I662" s="420"/>
      <c r="J662" s="420"/>
      <c r="K662" s="420"/>
      <c r="L662" s="421"/>
      <c r="M662" s="420"/>
      <c r="N662" s="422"/>
      <c r="O662" s="420"/>
      <c r="P662" s="420"/>
      <c r="Q662" s="420"/>
      <c r="R662" s="420"/>
      <c r="S662" s="420"/>
      <c r="T662" s="420"/>
      <c r="U662" s="420"/>
      <c r="V662" s="420"/>
      <c r="W662" s="420"/>
      <c r="X662" s="420"/>
      <c r="Y662" s="420"/>
      <c r="Z662" s="420"/>
    </row>
    <row r="663" spans="1:26">
      <c r="A663" s="426"/>
      <c r="B663" s="426"/>
      <c r="C663" s="428"/>
      <c r="D663" s="426"/>
      <c r="E663" s="426"/>
      <c r="F663" s="426"/>
      <c r="G663" s="426"/>
      <c r="H663" s="426"/>
      <c r="I663" s="426"/>
      <c r="J663" s="426"/>
      <c r="K663" s="426"/>
      <c r="L663" s="427"/>
      <c r="M663" s="426"/>
      <c r="N663" s="428"/>
      <c r="O663" s="426"/>
      <c r="P663" s="426"/>
      <c r="Q663" s="426"/>
      <c r="R663" s="426"/>
      <c r="S663" s="426"/>
      <c r="T663" s="426"/>
      <c r="U663" s="426"/>
      <c r="V663" s="426"/>
      <c r="W663" s="426"/>
      <c r="X663" s="426"/>
      <c r="Y663" s="426"/>
      <c r="Z663" s="426"/>
    </row>
    <row r="664" spans="1:26">
      <c r="A664" s="420"/>
      <c r="B664" s="420"/>
      <c r="C664" s="422"/>
      <c r="D664" s="420"/>
      <c r="E664" s="420"/>
      <c r="F664" s="420"/>
      <c r="G664" s="420"/>
      <c r="H664" s="420"/>
      <c r="I664" s="420"/>
      <c r="J664" s="420"/>
      <c r="K664" s="420"/>
      <c r="L664" s="421"/>
      <c r="M664" s="420"/>
      <c r="N664" s="422"/>
      <c r="O664" s="420"/>
      <c r="P664" s="420"/>
      <c r="Q664" s="420"/>
      <c r="R664" s="420"/>
      <c r="S664" s="420"/>
      <c r="T664" s="420"/>
      <c r="U664" s="420"/>
      <c r="V664" s="420"/>
      <c r="W664" s="420"/>
      <c r="X664" s="420"/>
      <c r="Y664" s="420"/>
      <c r="Z664" s="420"/>
    </row>
    <row r="665" spans="1:26">
      <c r="A665" s="426"/>
      <c r="B665" s="426"/>
      <c r="C665" s="428"/>
      <c r="D665" s="426"/>
      <c r="E665" s="426"/>
      <c r="F665" s="426"/>
      <c r="G665" s="426"/>
      <c r="H665" s="426"/>
      <c r="I665" s="426"/>
      <c r="J665" s="426"/>
      <c r="K665" s="426"/>
      <c r="L665" s="427"/>
      <c r="M665" s="426"/>
      <c r="N665" s="428"/>
      <c r="O665" s="426"/>
      <c r="P665" s="426"/>
      <c r="Q665" s="426"/>
      <c r="R665" s="426"/>
      <c r="S665" s="426"/>
      <c r="T665" s="426"/>
      <c r="U665" s="426"/>
      <c r="V665" s="426"/>
      <c r="W665" s="426"/>
      <c r="X665" s="426"/>
      <c r="Y665" s="426"/>
      <c r="Z665" s="426"/>
    </row>
    <row r="666" spans="1:26">
      <c r="A666" s="420"/>
      <c r="B666" s="420"/>
      <c r="C666" s="422"/>
      <c r="D666" s="420"/>
      <c r="E666" s="420"/>
      <c r="F666" s="420"/>
      <c r="G666" s="420"/>
      <c r="H666" s="420"/>
      <c r="I666" s="420"/>
      <c r="J666" s="420"/>
      <c r="K666" s="420"/>
      <c r="L666" s="421"/>
      <c r="M666" s="420"/>
      <c r="N666" s="422"/>
      <c r="O666" s="420"/>
      <c r="P666" s="420"/>
      <c r="Q666" s="420"/>
      <c r="R666" s="420"/>
      <c r="S666" s="420"/>
      <c r="T666" s="420"/>
      <c r="U666" s="420"/>
      <c r="V666" s="420"/>
      <c r="W666" s="420"/>
      <c r="X666" s="420"/>
      <c r="Y666" s="420"/>
      <c r="Z666" s="420"/>
    </row>
    <row r="667" spans="1:26">
      <c r="A667" s="426"/>
      <c r="B667" s="426"/>
      <c r="C667" s="428"/>
      <c r="D667" s="426"/>
      <c r="E667" s="426"/>
      <c r="F667" s="426"/>
      <c r="G667" s="426"/>
      <c r="H667" s="426"/>
      <c r="I667" s="426"/>
      <c r="J667" s="426"/>
      <c r="K667" s="426"/>
      <c r="L667" s="427"/>
      <c r="M667" s="426"/>
      <c r="N667" s="428"/>
      <c r="O667" s="426"/>
      <c r="P667" s="426"/>
      <c r="Q667" s="426"/>
      <c r="R667" s="426"/>
      <c r="S667" s="426"/>
      <c r="T667" s="426"/>
      <c r="U667" s="426"/>
      <c r="V667" s="426"/>
      <c r="W667" s="426"/>
      <c r="X667" s="426"/>
      <c r="Y667" s="426"/>
      <c r="Z667" s="426"/>
    </row>
    <row r="668" spans="1:26">
      <c r="A668" s="420"/>
      <c r="B668" s="420"/>
      <c r="C668" s="422"/>
      <c r="D668" s="420"/>
      <c r="E668" s="420"/>
      <c r="F668" s="420"/>
      <c r="G668" s="420"/>
      <c r="H668" s="420"/>
      <c r="I668" s="420"/>
      <c r="J668" s="420"/>
      <c r="K668" s="420"/>
      <c r="L668" s="421"/>
      <c r="M668" s="420"/>
      <c r="N668" s="422"/>
      <c r="O668" s="420"/>
      <c r="P668" s="420"/>
      <c r="Q668" s="420"/>
      <c r="R668" s="420"/>
      <c r="S668" s="420"/>
      <c r="T668" s="420"/>
      <c r="U668" s="420"/>
      <c r="V668" s="420"/>
      <c r="W668" s="420"/>
      <c r="X668" s="420"/>
      <c r="Y668" s="420"/>
      <c r="Z668" s="420"/>
    </row>
    <row r="669" spans="1:26">
      <c r="A669" s="426"/>
      <c r="B669" s="426"/>
      <c r="C669" s="428"/>
      <c r="D669" s="426"/>
      <c r="E669" s="426"/>
      <c r="F669" s="426"/>
      <c r="G669" s="426"/>
      <c r="H669" s="426"/>
      <c r="I669" s="426"/>
      <c r="J669" s="426"/>
      <c r="K669" s="426"/>
      <c r="L669" s="427"/>
      <c r="M669" s="426"/>
      <c r="N669" s="428"/>
      <c r="O669" s="426"/>
      <c r="P669" s="426"/>
      <c r="Q669" s="426"/>
      <c r="R669" s="426"/>
      <c r="S669" s="426"/>
      <c r="T669" s="426"/>
      <c r="U669" s="426"/>
      <c r="V669" s="426"/>
      <c r="W669" s="426"/>
      <c r="X669" s="426"/>
      <c r="Y669" s="426"/>
      <c r="Z669" s="426"/>
    </row>
    <row r="670" spans="1:26">
      <c r="A670" s="420"/>
      <c r="B670" s="420"/>
      <c r="C670" s="422"/>
      <c r="D670" s="420"/>
      <c r="E670" s="420"/>
      <c r="F670" s="420"/>
      <c r="G670" s="420"/>
      <c r="H670" s="420"/>
      <c r="I670" s="420"/>
      <c r="J670" s="420"/>
      <c r="K670" s="420"/>
      <c r="L670" s="421"/>
      <c r="M670" s="420"/>
      <c r="N670" s="422"/>
      <c r="O670" s="420"/>
      <c r="P670" s="420"/>
      <c r="Q670" s="420"/>
      <c r="R670" s="420"/>
      <c r="S670" s="420"/>
      <c r="T670" s="420"/>
      <c r="U670" s="420"/>
      <c r="V670" s="420"/>
      <c r="W670" s="420"/>
      <c r="X670" s="420"/>
      <c r="Y670" s="420"/>
      <c r="Z670" s="420"/>
    </row>
    <row r="671" spans="1:26">
      <c r="A671" s="426"/>
      <c r="B671" s="426"/>
      <c r="C671" s="428"/>
      <c r="D671" s="426"/>
      <c r="E671" s="426"/>
      <c r="F671" s="426"/>
      <c r="G671" s="426"/>
      <c r="H671" s="426"/>
      <c r="I671" s="426"/>
      <c r="J671" s="426"/>
      <c r="K671" s="426"/>
      <c r="L671" s="427"/>
      <c r="M671" s="426"/>
      <c r="N671" s="428"/>
      <c r="O671" s="426"/>
      <c r="P671" s="426"/>
      <c r="Q671" s="426"/>
      <c r="R671" s="426"/>
      <c r="S671" s="426"/>
      <c r="T671" s="426"/>
      <c r="U671" s="426"/>
      <c r="V671" s="426"/>
      <c r="W671" s="426"/>
      <c r="X671" s="426"/>
      <c r="Y671" s="426"/>
      <c r="Z671" s="426"/>
    </row>
    <row r="672" spans="1:26">
      <c r="A672" s="420"/>
      <c r="B672" s="420"/>
      <c r="C672" s="422"/>
      <c r="D672" s="420"/>
      <c r="E672" s="420"/>
      <c r="F672" s="420"/>
      <c r="G672" s="420"/>
      <c r="H672" s="420"/>
      <c r="I672" s="420"/>
      <c r="J672" s="420"/>
      <c r="K672" s="420"/>
      <c r="L672" s="421"/>
      <c r="M672" s="420"/>
      <c r="N672" s="422"/>
      <c r="O672" s="420"/>
      <c r="P672" s="420"/>
      <c r="Q672" s="420"/>
      <c r="R672" s="420"/>
      <c r="S672" s="420"/>
      <c r="T672" s="420"/>
      <c r="U672" s="420"/>
      <c r="V672" s="420"/>
      <c r="W672" s="420"/>
      <c r="X672" s="420"/>
      <c r="Y672" s="420"/>
      <c r="Z672" s="420"/>
    </row>
    <row r="673" spans="1:26">
      <c r="A673" s="426"/>
      <c r="B673" s="426"/>
      <c r="C673" s="428"/>
      <c r="D673" s="426"/>
      <c r="E673" s="426"/>
      <c r="F673" s="426"/>
      <c r="G673" s="426"/>
      <c r="H673" s="426"/>
      <c r="I673" s="426"/>
      <c r="J673" s="426"/>
      <c r="K673" s="426"/>
      <c r="L673" s="427"/>
      <c r="M673" s="426"/>
      <c r="N673" s="428"/>
      <c r="O673" s="426"/>
      <c r="P673" s="426"/>
      <c r="Q673" s="426"/>
      <c r="R673" s="426"/>
      <c r="S673" s="426"/>
      <c r="T673" s="426"/>
      <c r="U673" s="426"/>
      <c r="V673" s="426"/>
      <c r="W673" s="426"/>
      <c r="X673" s="426"/>
      <c r="Y673" s="426"/>
      <c r="Z673" s="426"/>
    </row>
    <row r="674" spans="1:26">
      <c r="A674" s="420"/>
      <c r="B674" s="420"/>
      <c r="C674" s="422"/>
      <c r="D674" s="420"/>
      <c r="E674" s="420"/>
      <c r="F674" s="420"/>
      <c r="G674" s="420"/>
      <c r="H674" s="420"/>
      <c r="I674" s="420"/>
      <c r="J674" s="420"/>
      <c r="K674" s="420"/>
      <c r="L674" s="421"/>
      <c r="M674" s="420"/>
      <c r="N674" s="422"/>
      <c r="O674" s="420"/>
      <c r="P674" s="420"/>
      <c r="Q674" s="420"/>
      <c r="R674" s="420"/>
      <c r="S674" s="420"/>
      <c r="T674" s="420"/>
      <c r="U674" s="420"/>
      <c r="V674" s="420"/>
      <c r="W674" s="420"/>
      <c r="X674" s="420"/>
      <c r="Y674" s="420"/>
      <c r="Z674" s="420"/>
    </row>
    <row r="675" spans="1:26">
      <c r="A675" s="426"/>
      <c r="B675" s="426"/>
      <c r="C675" s="428"/>
      <c r="D675" s="426"/>
      <c r="E675" s="426"/>
      <c r="F675" s="426"/>
      <c r="G675" s="426"/>
      <c r="H675" s="426"/>
      <c r="I675" s="426"/>
      <c r="J675" s="426"/>
      <c r="K675" s="426"/>
      <c r="L675" s="427"/>
      <c r="M675" s="426"/>
      <c r="N675" s="428"/>
      <c r="O675" s="426"/>
      <c r="P675" s="426"/>
      <c r="Q675" s="426"/>
      <c r="R675" s="426"/>
      <c r="S675" s="426"/>
      <c r="T675" s="426"/>
      <c r="U675" s="426"/>
      <c r="V675" s="426"/>
      <c r="W675" s="426"/>
      <c r="X675" s="426"/>
      <c r="Y675" s="426"/>
      <c r="Z675" s="426"/>
    </row>
    <row r="676" spans="1:26">
      <c r="A676" s="420"/>
      <c r="B676" s="420"/>
      <c r="C676" s="422"/>
      <c r="D676" s="420"/>
      <c r="E676" s="420"/>
      <c r="F676" s="420"/>
      <c r="G676" s="420"/>
      <c r="H676" s="420"/>
      <c r="I676" s="420"/>
      <c r="J676" s="420"/>
      <c r="K676" s="420"/>
      <c r="L676" s="421"/>
      <c r="M676" s="420"/>
      <c r="N676" s="422"/>
      <c r="O676" s="420"/>
      <c r="P676" s="420"/>
      <c r="Q676" s="420"/>
      <c r="R676" s="420"/>
      <c r="S676" s="420"/>
      <c r="T676" s="420"/>
      <c r="U676" s="420"/>
      <c r="V676" s="420"/>
      <c r="W676" s="420"/>
      <c r="X676" s="420"/>
      <c r="Y676" s="420"/>
      <c r="Z676" s="420"/>
    </row>
    <row r="677" spans="1:26">
      <c r="A677" s="426"/>
      <c r="B677" s="426"/>
      <c r="C677" s="428"/>
      <c r="D677" s="426"/>
      <c r="E677" s="426"/>
      <c r="F677" s="426"/>
      <c r="G677" s="426"/>
      <c r="H677" s="426"/>
      <c r="I677" s="426"/>
      <c r="J677" s="426"/>
      <c r="K677" s="426"/>
      <c r="L677" s="427"/>
      <c r="M677" s="426"/>
      <c r="N677" s="428"/>
      <c r="O677" s="426"/>
      <c r="P677" s="426"/>
      <c r="Q677" s="426"/>
      <c r="R677" s="426"/>
      <c r="S677" s="426"/>
      <c r="T677" s="426"/>
      <c r="U677" s="426"/>
      <c r="V677" s="426"/>
      <c r="W677" s="426"/>
      <c r="X677" s="426"/>
      <c r="Y677" s="426"/>
      <c r="Z677" s="426"/>
    </row>
    <row r="678" spans="1:26">
      <c r="A678" s="420"/>
      <c r="B678" s="420"/>
      <c r="C678" s="422"/>
      <c r="D678" s="420"/>
      <c r="E678" s="420"/>
      <c r="F678" s="420"/>
      <c r="G678" s="420"/>
      <c r="H678" s="420"/>
      <c r="I678" s="420"/>
      <c r="J678" s="420"/>
      <c r="K678" s="420"/>
      <c r="L678" s="421"/>
      <c r="M678" s="420"/>
      <c r="N678" s="422"/>
      <c r="O678" s="420"/>
      <c r="P678" s="420"/>
      <c r="Q678" s="420"/>
      <c r="R678" s="420"/>
      <c r="S678" s="420"/>
      <c r="T678" s="420"/>
      <c r="U678" s="420"/>
      <c r="V678" s="420"/>
      <c r="W678" s="420"/>
      <c r="X678" s="420"/>
      <c r="Y678" s="420"/>
      <c r="Z678" s="420"/>
    </row>
    <row r="679" spans="1:26">
      <c r="A679" s="426"/>
      <c r="B679" s="426"/>
      <c r="C679" s="428"/>
      <c r="D679" s="426"/>
      <c r="E679" s="426"/>
      <c r="F679" s="426"/>
      <c r="G679" s="426"/>
      <c r="H679" s="426"/>
      <c r="I679" s="426"/>
      <c r="J679" s="426"/>
      <c r="K679" s="426"/>
      <c r="L679" s="427"/>
      <c r="M679" s="426"/>
      <c r="N679" s="428"/>
      <c r="O679" s="426"/>
      <c r="P679" s="426"/>
      <c r="Q679" s="426"/>
      <c r="R679" s="426"/>
      <c r="S679" s="426"/>
      <c r="T679" s="426"/>
      <c r="U679" s="426"/>
      <c r="V679" s="426"/>
      <c r="W679" s="426"/>
      <c r="X679" s="426"/>
      <c r="Y679" s="426"/>
      <c r="Z679" s="426"/>
    </row>
    <row r="680" spans="1:26">
      <c r="A680" s="420"/>
      <c r="B680" s="420"/>
      <c r="C680" s="422"/>
      <c r="D680" s="420"/>
      <c r="E680" s="420"/>
      <c r="F680" s="420"/>
      <c r="G680" s="420"/>
      <c r="H680" s="420"/>
      <c r="I680" s="420"/>
      <c r="J680" s="420"/>
      <c r="K680" s="420"/>
      <c r="L680" s="421"/>
      <c r="M680" s="420"/>
      <c r="N680" s="422"/>
      <c r="O680" s="420"/>
      <c r="P680" s="420"/>
      <c r="Q680" s="420"/>
      <c r="R680" s="420"/>
      <c r="S680" s="420"/>
      <c r="T680" s="420"/>
      <c r="U680" s="420"/>
      <c r="V680" s="420"/>
      <c r="W680" s="420"/>
      <c r="X680" s="420"/>
      <c r="Y680" s="420"/>
      <c r="Z680" s="420"/>
    </row>
    <row r="681" spans="1:26">
      <c r="A681" s="426"/>
      <c r="B681" s="426"/>
      <c r="C681" s="428"/>
      <c r="D681" s="426"/>
      <c r="E681" s="426"/>
      <c r="F681" s="426"/>
      <c r="G681" s="426"/>
      <c r="H681" s="426"/>
      <c r="I681" s="426"/>
      <c r="J681" s="426"/>
      <c r="K681" s="426"/>
      <c r="L681" s="427"/>
      <c r="M681" s="426"/>
      <c r="N681" s="428"/>
      <c r="O681" s="426"/>
      <c r="P681" s="426"/>
      <c r="Q681" s="426"/>
      <c r="R681" s="426"/>
      <c r="S681" s="426"/>
      <c r="T681" s="426"/>
      <c r="U681" s="426"/>
      <c r="V681" s="426"/>
      <c r="W681" s="426"/>
      <c r="X681" s="426"/>
      <c r="Y681" s="426"/>
      <c r="Z681" s="426"/>
    </row>
    <row r="682" spans="1:26">
      <c r="A682" s="420"/>
      <c r="B682" s="420"/>
      <c r="C682" s="422"/>
      <c r="D682" s="420"/>
      <c r="E682" s="420"/>
      <c r="F682" s="420"/>
      <c r="G682" s="420"/>
      <c r="H682" s="420"/>
      <c r="I682" s="420"/>
      <c r="J682" s="420"/>
      <c r="K682" s="420"/>
      <c r="L682" s="421"/>
      <c r="M682" s="420"/>
      <c r="N682" s="422"/>
      <c r="O682" s="420"/>
      <c r="P682" s="420"/>
      <c r="Q682" s="420"/>
      <c r="R682" s="420"/>
      <c r="S682" s="420"/>
      <c r="T682" s="420"/>
      <c r="U682" s="420"/>
      <c r="V682" s="420"/>
      <c r="W682" s="420"/>
      <c r="X682" s="420"/>
      <c r="Y682" s="420"/>
      <c r="Z682" s="420"/>
    </row>
    <row r="683" spans="1:26">
      <c r="A683" s="426"/>
      <c r="B683" s="426"/>
      <c r="C683" s="428"/>
      <c r="D683" s="426"/>
      <c r="E683" s="426"/>
      <c r="F683" s="426"/>
      <c r="G683" s="426"/>
      <c r="H683" s="426"/>
      <c r="I683" s="426"/>
      <c r="J683" s="426"/>
      <c r="K683" s="426"/>
      <c r="L683" s="427"/>
      <c r="M683" s="426"/>
      <c r="N683" s="428"/>
      <c r="O683" s="426"/>
      <c r="P683" s="426"/>
      <c r="Q683" s="426"/>
      <c r="R683" s="426"/>
      <c r="S683" s="426"/>
      <c r="T683" s="426"/>
      <c r="U683" s="426"/>
      <c r="V683" s="426"/>
      <c r="W683" s="426"/>
      <c r="X683" s="426"/>
      <c r="Y683" s="426"/>
      <c r="Z683" s="426"/>
    </row>
    <row r="684" spans="1:26">
      <c r="A684" s="420"/>
      <c r="B684" s="420"/>
      <c r="C684" s="422"/>
      <c r="D684" s="420"/>
      <c r="E684" s="420"/>
      <c r="F684" s="420"/>
      <c r="G684" s="420"/>
      <c r="H684" s="420"/>
      <c r="I684" s="420"/>
      <c r="J684" s="420"/>
      <c r="K684" s="420"/>
      <c r="L684" s="421"/>
      <c r="M684" s="420"/>
      <c r="N684" s="422"/>
      <c r="O684" s="420"/>
      <c r="P684" s="420"/>
      <c r="Q684" s="420"/>
      <c r="R684" s="420"/>
      <c r="S684" s="420"/>
      <c r="T684" s="420"/>
      <c r="U684" s="420"/>
      <c r="V684" s="420"/>
      <c r="W684" s="420"/>
      <c r="X684" s="420"/>
      <c r="Y684" s="420"/>
      <c r="Z684" s="420"/>
    </row>
    <row r="685" spans="1:26">
      <c r="A685" s="426"/>
      <c r="B685" s="426"/>
      <c r="C685" s="428"/>
      <c r="D685" s="426"/>
      <c r="E685" s="426"/>
      <c r="F685" s="426"/>
      <c r="G685" s="426"/>
      <c r="H685" s="426"/>
      <c r="I685" s="426"/>
      <c r="J685" s="426"/>
      <c r="K685" s="426"/>
      <c r="L685" s="427"/>
      <c r="M685" s="426"/>
      <c r="N685" s="428"/>
      <c r="O685" s="426"/>
      <c r="P685" s="426"/>
      <c r="Q685" s="426"/>
      <c r="R685" s="426"/>
      <c r="S685" s="426"/>
      <c r="T685" s="426"/>
      <c r="U685" s="426"/>
      <c r="V685" s="426"/>
      <c r="W685" s="426"/>
      <c r="X685" s="426"/>
      <c r="Y685" s="426"/>
      <c r="Z685" s="426"/>
    </row>
    <row r="686" spans="1:26">
      <c r="A686" s="420"/>
      <c r="B686" s="420"/>
      <c r="C686" s="422"/>
      <c r="D686" s="420"/>
      <c r="E686" s="420"/>
      <c r="F686" s="420"/>
      <c r="G686" s="420"/>
      <c r="H686" s="420"/>
      <c r="I686" s="420"/>
      <c r="J686" s="420"/>
      <c r="K686" s="420"/>
      <c r="L686" s="421"/>
      <c r="M686" s="420"/>
      <c r="N686" s="422"/>
      <c r="O686" s="420"/>
      <c r="P686" s="420"/>
      <c r="Q686" s="420"/>
      <c r="R686" s="420"/>
      <c r="S686" s="420"/>
      <c r="T686" s="420"/>
      <c r="U686" s="420"/>
      <c r="V686" s="420"/>
      <c r="W686" s="420"/>
      <c r="X686" s="420"/>
      <c r="Y686" s="420"/>
      <c r="Z686" s="420"/>
    </row>
    <row r="687" spans="1:26">
      <c r="A687" s="426"/>
      <c r="B687" s="426"/>
      <c r="C687" s="428"/>
      <c r="D687" s="426"/>
      <c r="E687" s="426"/>
      <c r="F687" s="426"/>
      <c r="G687" s="426"/>
      <c r="H687" s="426"/>
      <c r="I687" s="426"/>
      <c r="J687" s="426"/>
      <c r="K687" s="426"/>
      <c r="L687" s="427"/>
      <c r="M687" s="426"/>
      <c r="N687" s="428"/>
      <c r="O687" s="426"/>
      <c r="P687" s="426"/>
      <c r="Q687" s="426"/>
      <c r="R687" s="426"/>
      <c r="S687" s="426"/>
      <c r="T687" s="426"/>
      <c r="U687" s="426"/>
      <c r="V687" s="426"/>
      <c r="W687" s="426"/>
      <c r="X687" s="426"/>
      <c r="Y687" s="426"/>
      <c r="Z687" s="426"/>
    </row>
    <row r="688" spans="1:26">
      <c r="A688" s="420"/>
      <c r="B688" s="420"/>
      <c r="C688" s="422"/>
      <c r="D688" s="420"/>
      <c r="E688" s="420"/>
      <c r="F688" s="420"/>
      <c r="G688" s="420"/>
      <c r="H688" s="420"/>
      <c r="I688" s="420"/>
      <c r="J688" s="420"/>
      <c r="K688" s="420"/>
      <c r="L688" s="421"/>
      <c r="M688" s="420"/>
      <c r="N688" s="422"/>
      <c r="O688" s="420"/>
      <c r="P688" s="420"/>
      <c r="Q688" s="420"/>
      <c r="R688" s="420"/>
      <c r="S688" s="420"/>
      <c r="T688" s="420"/>
      <c r="U688" s="420"/>
      <c r="V688" s="420"/>
      <c r="W688" s="420"/>
      <c r="X688" s="420"/>
      <c r="Y688" s="420"/>
      <c r="Z688" s="420"/>
    </row>
    <row r="689" spans="1:26">
      <c r="A689" s="426"/>
      <c r="B689" s="426"/>
      <c r="C689" s="428"/>
      <c r="D689" s="426"/>
      <c r="E689" s="426"/>
      <c r="F689" s="426"/>
      <c r="G689" s="426"/>
      <c r="H689" s="426"/>
      <c r="I689" s="426"/>
      <c r="J689" s="426"/>
      <c r="K689" s="426"/>
      <c r="L689" s="427"/>
      <c r="M689" s="426"/>
      <c r="N689" s="428"/>
      <c r="O689" s="426"/>
      <c r="P689" s="426"/>
      <c r="Q689" s="426"/>
      <c r="R689" s="426"/>
      <c r="S689" s="426"/>
      <c r="T689" s="426"/>
      <c r="U689" s="426"/>
      <c r="V689" s="426"/>
      <c r="W689" s="426"/>
      <c r="X689" s="426"/>
      <c r="Y689" s="426"/>
      <c r="Z689" s="426"/>
    </row>
    <row r="690" spans="1:26">
      <c r="A690" s="420"/>
      <c r="B690" s="420"/>
      <c r="C690" s="422"/>
      <c r="D690" s="420"/>
      <c r="E690" s="420"/>
      <c r="F690" s="420"/>
      <c r="G690" s="420"/>
      <c r="H690" s="420"/>
      <c r="I690" s="420"/>
      <c r="J690" s="420"/>
      <c r="K690" s="420"/>
      <c r="L690" s="421"/>
      <c r="M690" s="420"/>
      <c r="N690" s="422"/>
      <c r="O690" s="420"/>
      <c r="P690" s="420"/>
      <c r="Q690" s="420"/>
      <c r="R690" s="420"/>
      <c r="S690" s="420"/>
      <c r="T690" s="420"/>
      <c r="U690" s="420"/>
      <c r="V690" s="420"/>
      <c r="W690" s="420"/>
      <c r="X690" s="420"/>
      <c r="Y690" s="420"/>
      <c r="Z690" s="420"/>
    </row>
    <row r="691" spans="1:26">
      <c r="A691" s="426"/>
      <c r="B691" s="426"/>
      <c r="C691" s="428"/>
      <c r="D691" s="426"/>
      <c r="E691" s="426"/>
      <c r="F691" s="426"/>
      <c r="G691" s="426"/>
      <c r="H691" s="426"/>
      <c r="I691" s="426"/>
      <c r="J691" s="426"/>
      <c r="K691" s="426"/>
      <c r="L691" s="427"/>
      <c r="M691" s="426"/>
      <c r="N691" s="428"/>
      <c r="O691" s="426"/>
      <c r="P691" s="426"/>
      <c r="Q691" s="426"/>
      <c r="R691" s="426"/>
      <c r="S691" s="426"/>
      <c r="T691" s="426"/>
      <c r="U691" s="426"/>
      <c r="V691" s="426"/>
      <c r="W691" s="426"/>
      <c r="X691" s="426"/>
      <c r="Y691" s="426"/>
      <c r="Z691" s="426"/>
    </row>
    <row r="692" spans="1:26">
      <c r="A692" s="420"/>
      <c r="B692" s="420"/>
      <c r="C692" s="422"/>
      <c r="D692" s="420"/>
      <c r="E692" s="420"/>
      <c r="F692" s="420"/>
      <c r="G692" s="420"/>
      <c r="H692" s="420"/>
      <c r="I692" s="420"/>
      <c r="J692" s="420"/>
      <c r="K692" s="420"/>
      <c r="L692" s="421"/>
      <c r="M692" s="420"/>
      <c r="N692" s="422"/>
      <c r="O692" s="420"/>
      <c r="P692" s="420"/>
      <c r="Q692" s="420"/>
      <c r="R692" s="420"/>
      <c r="S692" s="420"/>
      <c r="T692" s="420"/>
      <c r="U692" s="420"/>
      <c r="V692" s="420"/>
      <c r="W692" s="420"/>
      <c r="X692" s="420"/>
      <c r="Y692" s="420"/>
      <c r="Z692" s="420"/>
    </row>
    <row r="693" spans="1:26">
      <c r="A693" s="426"/>
      <c r="B693" s="426"/>
      <c r="C693" s="428"/>
      <c r="D693" s="426"/>
      <c r="E693" s="426"/>
      <c r="F693" s="426"/>
      <c r="G693" s="426"/>
      <c r="H693" s="426"/>
      <c r="I693" s="426"/>
      <c r="J693" s="426"/>
      <c r="K693" s="426"/>
      <c r="L693" s="427"/>
      <c r="M693" s="426"/>
      <c r="N693" s="428"/>
      <c r="O693" s="426"/>
      <c r="P693" s="426"/>
      <c r="Q693" s="426"/>
      <c r="R693" s="426"/>
      <c r="S693" s="426"/>
      <c r="T693" s="426"/>
      <c r="U693" s="426"/>
      <c r="V693" s="426"/>
      <c r="W693" s="426"/>
      <c r="X693" s="426"/>
      <c r="Y693" s="426"/>
      <c r="Z693" s="426"/>
    </row>
    <row r="694" spans="1:26">
      <c r="A694" s="420"/>
      <c r="B694" s="420"/>
      <c r="C694" s="422"/>
      <c r="D694" s="420"/>
      <c r="E694" s="420"/>
      <c r="F694" s="420"/>
      <c r="G694" s="420"/>
      <c r="H694" s="420"/>
      <c r="I694" s="420"/>
      <c r="J694" s="420"/>
      <c r="K694" s="420"/>
      <c r="L694" s="421"/>
      <c r="M694" s="420"/>
      <c r="N694" s="422"/>
      <c r="O694" s="420"/>
      <c r="P694" s="420"/>
      <c r="Q694" s="420"/>
      <c r="R694" s="420"/>
      <c r="S694" s="420"/>
      <c r="T694" s="420"/>
      <c r="U694" s="420"/>
      <c r="V694" s="420"/>
      <c r="W694" s="420"/>
      <c r="X694" s="420"/>
      <c r="Y694" s="420"/>
      <c r="Z694" s="420"/>
    </row>
    <row r="695" spans="1:26">
      <c r="A695" s="426"/>
      <c r="B695" s="426"/>
      <c r="C695" s="428"/>
      <c r="D695" s="426"/>
      <c r="E695" s="426"/>
      <c r="F695" s="426"/>
      <c r="G695" s="426"/>
      <c r="H695" s="426"/>
      <c r="I695" s="426"/>
      <c r="J695" s="426"/>
      <c r="K695" s="426"/>
      <c r="L695" s="427"/>
      <c r="M695" s="426"/>
      <c r="N695" s="428"/>
      <c r="O695" s="426"/>
      <c r="P695" s="426"/>
      <c r="Q695" s="426"/>
      <c r="R695" s="426"/>
      <c r="S695" s="426"/>
      <c r="T695" s="426"/>
      <c r="U695" s="426"/>
      <c r="V695" s="426"/>
      <c r="W695" s="426"/>
      <c r="X695" s="426"/>
      <c r="Y695" s="426"/>
      <c r="Z695" s="426"/>
    </row>
    <row r="696" spans="1:26">
      <c r="A696" s="420"/>
      <c r="B696" s="420"/>
      <c r="C696" s="422"/>
      <c r="D696" s="420"/>
      <c r="E696" s="420"/>
      <c r="F696" s="420"/>
      <c r="G696" s="420"/>
      <c r="H696" s="420"/>
      <c r="I696" s="420"/>
      <c r="J696" s="420"/>
      <c r="K696" s="420"/>
      <c r="L696" s="421"/>
      <c r="M696" s="420"/>
      <c r="N696" s="422"/>
      <c r="O696" s="420"/>
      <c r="P696" s="420"/>
      <c r="Q696" s="420"/>
      <c r="R696" s="420"/>
      <c r="S696" s="420"/>
      <c r="T696" s="420"/>
      <c r="U696" s="420"/>
      <c r="V696" s="420"/>
      <c r="W696" s="420"/>
      <c r="X696" s="420"/>
      <c r="Y696" s="420"/>
      <c r="Z696" s="420"/>
    </row>
    <row r="697" spans="1:26">
      <c r="A697" s="426"/>
      <c r="B697" s="426"/>
      <c r="C697" s="428"/>
      <c r="D697" s="426"/>
      <c r="E697" s="426"/>
      <c r="F697" s="426"/>
      <c r="G697" s="426"/>
      <c r="H697" s="426"/>
      <c r="I697" s="426"/>
      <c r="J697" s="426"/>
      <c r="K697" s="426"/>
      <c r="L697" s="427"/>
      <c r="M697" s="426"/>
      <c r="N697" s="428"/>
      <c r="O697" s="426"/>
      <c r="P697" s="426"/>
      <c r="Q697" s="426"/>
      <c r="R697" s="426"/>
      <c r="S697" s="426"/>
      <c r="T697" s="426"/>
      <c r="U697" s="426"/>
      <c r="V697" s="426"/>
      <c r="W697" s="426"/>
      <c r="X697" s="426"/>
      <c r="Y697" s="426"/>
      <c r="Z697" s="426"/>
    </row>
    <row r="698" spans="1:26">
      <c r="A698" s="420"/>
      <c r="B698" s="420"/>
      <c r="C698" s="422"/>
      <c r="D698" s="420"/>
      <c r="E698" s="420"/>
      <c r="F698" s="420"/>
      <c r="G698" s="420"/>
      <c r="H698" s="420"/>
      <c r="I698" s="420"/>
      <c r="J698" s="420"/>
      <c r="K698" s="420"/>
      <c r="L698" s="421"/>
      <c r="M698" s="420"/>
      <c r="N698" s="422"/>
      <c r="O698" s="420"/>
      <c r="P698" s="420"/>
      <c r="Q698" s="420"/>
      <c r="R698" s="420"/>
      <c r="S698" s="420"/>
      <c r="T698" s="420"/>
      <c r="U698" s="420"/>
      <c r="V698" s="420"/>
      <c r="W698" s="420"/>
      <c r="X698" s="420"/>
      <c r="Y698" s="420"/>
      <c r="Z698" s="420"/>
    </row>
    <row r="699" spans="1:26">
      <c r="A699" s="426"/>
      <c r="B699" s="426"/>
      <c r="C699" s="428"/>
      <c r="D699" s="426"/>
      <c r="E699" s="426"/>
      <c r="F699" s="426"/>
      <c r="G699" s="426"/>
      <c r="H699" s="426"/>
      <c r="I699" s="426"/>
      <c r="J699" s="426"/>
      <c r="K699" s="426"/>
      <c r="L699" s="427"/>
      <c r="M699" s="426"/>
      <c r="N699" s="428"/>
      <c r="O699" s="426"/>
      <c r="P699" s="426"/>
      <c r="Q699" s="426"/>
      <c r="R699" s="426"/>
      <c r="S699" s="426"/>
      <c r="T699" s="426"/>
      <c r="U699" s="426"/>
      <c r="V699" s="426"/>
      <c r="W699" s="426"/>
      <c r="X699" s="426"/>
      <c r="Y699" s="426"/>
      <c r="Z699" s="426"/>
    </row>
    <row r="700" spans="1:26">
      <c r="A700" s="420"/>
      <c r="B700" s="420"/>
      <c r="C700" s="422"/>
      <c r="D700" s="420"/>
      <c r="E700" s="420"/>
      <c r="F700" s="420"/>
      <c r="G700" s="420"/>
      <c r="H700" s="420"/>
      <c r="I700" s="420"/>
      <c r="J700" s="420"/>
      <c r="K700" s="420"/>
      <c r="L700" s="421"/>
      <c r="M700" s="420"/>
      <c r="N700" s="422"/>
      <c r="O700" s="420"/>
      <c r="P700" s="420"/>
      <c r="Q700" s="420"/>
      <c r="R700" s="420"/>
      <c r="S700" s="420"/>
      <c r="T700" s="420"/>
      <c r="U700" s="420"/>
      <c r="V700" s="420"/>
      <c r="W700" s="420"/>
      <c r="X700" s="420"/>
      <c r="Y700" s="420"/>
      <c r="Z700" s="420"/>
    </row>
    <row r="701" spans="1:26">
      <c r="A701" s="426"/>
      <c r="B701" s="426"/>
      <c r="C701" s="428"/>
      <c r="D701" s="426"/>
      <c r="E701" s="426"/>
      <c r="F701" s="426"/>
      <c r="G701" s="426"/>
      <c r="H701" s="426"/>
      <c r="I701" s="426"/>
      <c r="J701" s="426"/>
      <c r="K701" s="426"/>
      <c r="L701" s="427"/>
      <c r="M701" s="426"/>
      <c r="N701" s="428"/>
      <c r="O701" s="426"/>
      <c r="P701" s="426"/>
      <c r="Q701" s="426"/>
      <c r="R701" s="426"/>
      <c r="S701" s="426"/>
      <c r="T701" s="426"/>
      <c r="U701" s="426"/>
      <c r="V701" s="426"/>
      <c r="W701" s="426"/>
      <c r="X701" s="426"/>
      <c r="Y701" s="426"/>
      <c r="Z701" s="426"/>
    </row>
    <row r="702" spans="1:26">
      <c r="A702" s="420"/>
      <c r="B702" s="420"/>
      <c r="C702" s="422"/>
      <c r="D702" s="420"/>
      <c r="E702" s="420"/>
      <c r="F702" s="420"/>
      <c r="G702" s="420"/>
      <c r="H702" s="420"/>
      <c r="I702" s="420"/>
      <c r="J702" s="420"/>
      <c r="K702" s="420"/>
      <c r="L702" s="421"/>
      <c r="M702" s="420"/>
      <c r="N702" s="422"/>
      <c r="O702" s="420"/>
      <c r="P702" s="420"/>
      <c r="Q702" s="420"/>
      <c r="R702" s="420"/>
      <c r="S702" s="420"/>
      <c r="T702" s="420"/>
      <c r="U702" s="420"/>
      <c r="V702" s="420"/>
      <c r="W702" s="420"/>
      <c r="X702" s="420"/>
      <c r="Y702" s="420"/>
      <c r="Z702" s="420"/>
    </row>
    <row r="703" spans="1:26">
      <c r="A703" s="426"/>
      <c r="B703" s="426"/>
      <c r="C703" s="428"/>
      <c r="D703" s="426"/>
      <c r="E703" s="426"/>
      <c r="F703" s="426"/>
      <c r="G703" s="426"/>
      <c r="H703" s="426"/>
      <c r="I703" s="426"/>
      <c r="J703" s="426"/>
      <c r="K703" s="426"/>
      <c r="L703" s="427"/>
      <c r="M703" s="426"/>
      <c r="N703" s="428"/>
      <c r="O703" s="426"/>
      <c r="P703" s="426"/>
      <c r="Q703" s="426"/>
      <c r="R703" s="426"/>
      <c r="S703" s="426"/>
      <c r="T703" s="426"/>
      <c r="U703" s="426"/>
      <c r="V703" s="426"/>
      <c r="W703" s="426"/>
      <c r="X703" s="426"/>
      <c r="Y703" s="426"/>
      <c r="Z703" s="426"/>
    </row>
    <row r="704" spans="1:26">
      <c r="A704" s="420"/>
      <c r="B704" s="420"/>
      <c r="C704" s="422"/>
      <c r="D704" s="420"/>
      <c r="E704" s="420"/>
      <c r="F704" s="420"/>
      <c r="G704" s="420"/>
      <c r="H704" s="420"/>
      <c r="I704" s="420"/>
      <c r="J704" s="420"/>
      <c r="K704" s="420"/>
      <c r="L704" s="421"/>
      <c r="M704" s="420"/>
      <c r="N704" s="422"/>
      <c r="O704" s="420"/>
      <c r="P704" s="420"/>
      <c r="Q704" s="420"/>
      <c r="R704" s="420"/>
      <c r="S704" s="420"/>
      <c r="T704" s="420"/>
      <c r="U704" s="420"/>
      <c r="V704" s="420"/>
      <c r="W704" s="420"/>
      <c r="X704" s="420"/>
      <c r="Y704" s="420"/>
      <c r="Z704" s="420"/>
    </row>
    <row r="705" spans="1:26">
      <c r="A705" s="426"/>
      <c r="B705" s="426"/>
      <c r="C705" s="428"/>
      <c r="D705" s="426"/>
      <c r="E705" s="426"/>
      <c r="F705" s="426"/>
      <c r="G705" s="426"/>
      <c r="H705" s="426"/>
      <c r="I705" s="426"/>
      <c r="J705" s="426"/>
      <c r="K705" s="426"/>
      <c r="L705" s="427"/>
      <c r="M705" s="426"/>
      <c r="N705" s="428"/>
      <c r="O705" s="426"/>
      <c r="P705" s="426"/>
      <c r="Q705" s="426"/>
      <c r="R705" s="426"/>
      <c r="S705" s="426"/>
      <c r="T705" s="426"/>
      <c r="U705" s="426"/>
      <c r="V705" s="426"/>
      <c r="W705" s="426"/>
      <c r="X705" s="426"/>
      <c r="Y705" s="426"/>
      <c r="Z705" s="426"/>
    </row>
    <row r="706" spans="1:26">
      <c r="A706" s="420"/>
      <c r="B706" s="420"/>
      <c r="C706" s="422"/>
      <c r="D706" s="420"/>
      <c r="E706" s="420"/>
      <c r="F706" s="420"/>
      <c r="G706" s="420"/>
      <c r="H706" s="420"/>
      <c r="I706" s="420"/>
      <c r="J706" s="420"/>
      <c r="K706" s="420"/>
      <c r="L706" s="421"/>
      <c r="M706" s="420"/>
      <c r="N706" s="422"/>
      <c r="O706" s="420"/>
      <c r="P706" s="420"/>
      <c r="Q706" s="420"/>
      <c r="R706" s="420"/>
      <c r="S706" s="420"/>
      <c r="T706" s="420"/>
      <c r="U706" s="420"/>
      <c r="V706" s="420"/>
      <c r="W706" s="420"/>
      <c r="X706" s="420"/>
      <c r="Y706" s="420"/>
      <c r="Z706" s="420"/>
    </row>
    <row r="707" spans="1:26">
      <c r="A707" s="426"/>
      <c r="B707" s="426"/>
      <c r="C707" s="428"/>
      <c r="D707" s="426"/>
      <c r="E707" s="426"/>
      <c r="F707" s="426"/>
      <c r="G707" s="426"/>
      <c r="H707" s="426"/>
      <c r="I707" s="426"/>
      <c r="J707" s="426"/>
      <c r="K707" s="426"/>
      <c r="L707" s="427"/>
      <c r="M707" s="426"/>
      <c r="N707" s="428"/>
      <c r="O707" s="426"/>
      <c r="P707" s="426"/>
      <c r="Q707" s="426"/>
      <c r="R707" s="426"/>
      <c r="S707" s="426"/>
      <c r="T707" s="426"/>
      <c r="U707" s="426"/>
      <c r="V707" s="426"/>
      <c r="W707" s="426"/>
      <c r="X707" s="426"/>
      <c r="Y707" s="426"/>
      <c r="Z707" s="426"/>
    </row>
    <row r="708" spans="1:26">
      <c r="A708" s="420"/>
      <c r="B708" s="420"/>
      <c r="C708" s="422"/>
      <c r="D708" s="420"/>
      <c r="E708" s="420"/>
      <c r="F708" s="420"/>
      <c r="G708" s="420"/>
      <c r="H708" s="420"/>
      <c r="I708" s="420"/>
      <c r="J708" s="420"/>
      <c r="K708" s="420"/>
      <c r="L708" s="421"/>
      <c r="M708" s="420"/>
      <c r="N708" s="422"/>
      <c r="O708" s="420"/>
      <c r="P708" s="420"/>
      <c r="Q708" s="420"/>
      <c r="R708" s="420"/>
      <c r="S708" s="420"/>
      <c r="T708" s="420"/>
      <c r="U708" s="420"/>
      <c r="V708" s="420"/>
      <c r="W708" s="420"/>
      <c r="X708" s="420"/>
      <c r="Y708" s="420"/>
      <c r="Z708" s="420"/>
    </row>
    <row r="709" spans="1:26">
      <c r="A709" s="426"/>
      <c r="B709" s="426"/>
      <c r="C709" s="428"/>
      <c r="D709" s="426"/>
      <c r="E709" s="426"/>
      <c r="F709" s="426"/>
      <c r="G709" s="426"/>
      <c r="H709" s="426"/>
      <c r="I709" s="426"/>
      <c r="J709" s="426"/>
      <c r="K709" s="426"/>
      <c r="L709" s="427"/>
      <c r="M709" s="426"/>
      <c r="N709" s="428"/>
      <c r="O709" s="426"/>
      <c r="P709" s="426"/>
      <c r="Q709" s="426"/>
      <c r="R709" s="426"/>
      <c r="S709" s="426"/>
      <c r="T709" s="426"/>
      <c r="U709" s="426"/>
      <c r="V709" s="426"/>
      <c r="W709" s="426"/>
      <c r="X709" s="426"/>
      <c r="Y709" s="426"/>
      <c r="Z709" s="426"/>
    </row>
    <row r="710" spans="1:26">
      <c r="A710" s="420"/>
      <c r="B710" s="420"/>
      <c r="C710" s="422"/>
      <c r="D710" s="420"/>
      <c r="E710" s="420"/>
      <c r="F710" s="420"/>
      <c r="G710" s="420"/>
      <c r="H710" s="420"/>
      <c r="I710" s="420"/>
      <c r="J710" s="420"/>
      <c r="K710" s="420"/>
      <c r="L710" s="421"/>
      <c r="M710" s="420"/>
      <c r="N710" s="422"/>
      <c r="O710" s="420"/>
      <c r="P710" s="420"/>
      <c r="Q710" s="420"/>
      <c r="R710" s="420"/>
      <c r="S710" s="420"/>
      <c r="T710" s="420"/>
      <c r="U710" s="420"/>
      <c r="V710" s="420"/>
      <c r="W710" s="420"/>
      <c r="X710" s="420"/>
      <c r="Y710" s="420"/>
      <c r="Z710" s="420"/>
    </row>
    <row r="711" spans="1:26">
      <c r="A711" s="426"/>
      <c r="B711" s="426"/>
      <c r="C711" s="428"/>
      <c r="D711" s="426"/>
      <c r="E711" s="426"/>
      <c r="F711" s="426"/>
      <c r="G711" s="426"/>
      <c r="H711" s="426"/>
      <c r="I711" s="426"/>
      <c r="J711" s="426"/>
      <c r="K711" s="426"/>
      <c r="L711" s="427"/>
      <c r="M711" s="426"/>
      <c r="N711" s="428"/>
      <c r="O711" s="426"/>
      <c r="P711" s="426"/>
      <c r="Q711" s="426"/>
      <c r="R711" s="426"/>
      <c r="S711" s="426"/>
      <c r="T711" s="426"/>
      <c r="U711" s="426"/>
      <c r="V711" s="426"/>
      <c r="W711" s="426"/>
      <c r="X711" s="426"/>
      <c r="Y711" s="426"/>
      <c r="Z711" s="426"/>
    </row>
    <row r="712" spans="1:26">
      <c r="A712" s="420"/>
      <c r="B712" s="420"/>
      <c r="C712" s="422"/>
      <c r="D712" s="420"/>
      <c r="E712" s="420"/>
      <c r="F712" s="420"/>
      <c r="G712" s="420"/>
      <c r="H712" s="420"/>
      <c r="I712" s="420"/>
      <c r="J712" s="420"/>
      <c r="K712" s="420"/>
      <c r="L712" s="421"/>
      <c r="M712" s="420"/>
      <c r="N712" s="422"/>
      <c r="O712" s="420"/>
      <c r="P712" s="420"/>
      <c r="Q712" s="420"/>
      <c r="R712" s="420"/>
      <c r="S712" s="420"/>
      <c r="T712" s="420"/>
      <c r="U712" s="420"/>
      <c r="V712" s="420"/>
      <c r="W712" s="420"/>
      <c r="X712" s="420"/>
      <c r="Y712" s="420"/>
      <c r="Z712" s="420"/>
    </row>
    <row r="713" spans="1:26">
      <c r="A713" s="426"/>
      <c r="B713" s="426"/>
      <c r="C713" s="428"/>
      <c r="D713" s="426"/>
      <c r="E713" s="426"/>
      <c r="F713" s="426"/>
      <c r="G713" s="426"/>
      <c r="H713" s="426"/>
      <c r="I713" s="426"/>
      <c r="J713" s="426"/>
      <c r="K713" s="426"/>
      <c r="L713" s="427"/>
      <c r="M713" s="426"/>
      <c r="N713" s="428"/>
      <c r="O713" s="426"/>
      <c r="P713" s="426"/>
      <c r="Q713" s="426"/>
      <c r="R713" s="426"/>
      <c r="S713" s="426"/>
      <c r="T713" s="426"/>
      <c r="U713" s="426"/>
      <c r="V713" s="426"/>
      <c r="W713" s="426"/>
      <c r="X713" s="426"/>
      <c r="Y713" s="426"/>
      <c r="Z713" s="426"/>
    </row>
    <row r="714" spans="1:26">
      <c r="A714" s="420"/>
      <c r="B714" s="420"/>
      <c r="C714" s="422"/>
      <c r="D714" s="420"/>
      <c r="E714" s="420"/>
      <c r="F714" s="420"/>
      <c r="G714" s="420"/>
      <c r="H714" s="420"/>
      <c r="I714" s="420"/>
      <c r="J714" s="420"/>
      <c r="K714" s="420"/>
      <c r="L714" s="421"/>
      <c r="M714" s="420"/>
      <c r="N714" s="422"/>
      <c r="O714" s="420"/>
      <c r="P714" s="420"/>
      <c r="Q714" s="420"/>
      <c r="R714" s="420"/>
      <c r="S714" s="420"/>
      <c r="T714" s="420"/>
      <c r="U714" s="420"/>
      <c r="V714" s="420"/>
      <c r="W714" s="420"/>
      <c r="X714" s="420"/>
      <c r="Y714" s="420"/>
      <c r="Z714" s="420"/>
    </row>
    <row r="715" spans="1:26">
      <c r="A715" s="426"/>
      <c r="B715" s="426"/>
      <c r="C715" s="428"/>
      <c r="D715" s="426"/>
      <c r="E715" s="426"/>
      <c r="F715" s="426"/>
      <c r="G715" s="426"/>
      <c r="H715" s="426"/>
      <c r="I715" s="426"/>
      <c r="J715" s="426"/>
      <c r="K715" s="426"/>
      <c r="L715" s="427"/>
      <c r="M715" s="426"/>
      <c r="N715" s="428"/>
      <c r="O715" s="426"/>
      <c r="P715" s="426"/>
      <c r="Q715" s="426"/>
      <c r="R715" s="426"/>
      <c r="S715" s="426"/>
      <c r="T715" s="426"/>
      <c r="U715" s="426"/>
      <c r="V715" s="426"/>
      <c r="W715" s="426"/>
      <c r="X715" s="426"/>
      <c r="Y715" s="426"/>
      <c r="Z715" s="426"/>
    </row>
    <row r="716" spans="1:26">
      <c r="A716" s="420"/>
      <c r="B716" s="420"/>
      <c r="C716" s="422"/>
      <c r="D716" s="420"/>
      <c r="E716" s="420"/>
      <c r="F716" s="420"/>
      <c r="G716" s="420"/>
      <c r="H716" s="420"/>
      <c r="I716" s="420"/>
      <c r="J716" s="420"/>
      <c r="K716" s="420"/>
      <c r="L716" s="421"/>
      <c r="M716" s="420"/>
      <c r="N716" s="422"/>
      <c r="O716" s="420"/>
      <c r="P716" s="420"/>
      <c r="Q716" s="420"/>
      <c r="R716" s="420"/>
      <c r="S716" s="420"/>
      <c r="T716" s="420"/>
      <c r="U716" s="420"/>
      <c r="V716" s="420"/>
      <c r="W716" s="420"/>
      <c r="X716" s="420"/>
      <c r="Y716" s="420"/>
      <c r="Z716" s="420"/>
    </row>
    <row r="717" spans="1:26">
      <c r="A717" s="426"/>
      <c r="B717" s="426"/>
      <c r="C717" s="428"/>
      <c r="D717" s="426"/>
      <c r="E717" s="426"/>
      <c r="F717" s="426"/>
      <c r="G717" s="426"/>
      <c r="H717" s="426"/>
      <c r="I717" s="426"/>
      <c r="J717" s="426"/>
      <c r="K717" s="426"/>
      <c r="L717" s="427"/>
      <c r="M717" s="426"/>
      <c r="N717" s="428"/>
      <c r="O717" s="426"/>
      <c r="P717" s="426"/>
      <c r="Q717" s="426"/>
      <c r="R717" s="426"/>
      <c r="S717" s="426"/>
      <c r="T717" s="426"/>
      <c r="U717" s="426"/>
      <c r="V717" s="426"/>
      <c r="W717" s="426"/>
      <c r="X717" s="426"/>
      <c r="Y717" s="426"/>
      <c r="Z717" s="426"/>
    </row>
    <row r="718" spans="1:26">
      <c r="A718" s="420"/>
      <c r="B718" s="420"/>
      <c r="C718" s="422"/>
      <c r="D718" s="420"/>
      <c r="E718" s="420"/>
      <c r="F718" s="420"/>
      <c r="G718" s="420"/>
      <c r="H718" s="420"/>
      <c r="I718" s="420"/>
      <c r="J718" s="420"/>
      <c r="K718" s="420"/>
      <c r="L718" s="421"/>
      <c r="M718" s="420"/>
      <c r="N718" s="422"/>
      <c r="O718" s="420"/>
      <c r="P718" s="420"/>
      <c r="Q718" s="420"/>
      <c r="R718" s="420"/>
      <c r="S718" s="420"/>
      <c r="T718" s="420"/>
      <c r="U718" s="420"/>
      <c r="V718" s="420"/>
      <c r="W718" s="420"/>
      <c r="X718" s="420"/>
      <c r="Y718" s="420"/>
      <c r="Z718" s="420"/>
    </row>
    <row r="719" spans="1:26">
      <c r="A719" s="426"/>
      <c r="B719" s="426"/>
      <c r="C719" s="428"/>
      <c r="D719" s="426"/>
      <c r="E719" s="426"/>
      <c r="F719" s="426"/>
      <c r="G719" s="426"/>
      <c r="H719" s="426"/>
      <c r="I719" s="426"/>
      <c r="J719" s="426"/>
      <c r="K719" s="426"/>
      <c r="L719" s="427"/>
      <c r="M719" s="426"/>
      <c r="N719" s="428"/>
      <c r="O719" s="426"/>
      <c r="P719" s="426"/>
      <c r="Q719" s="426"/>
      <c r="R719" s="426"/>
      <c r="S719" s="426"/>
      <c r="T719" s="426"/>
      <c r="U719" s="426"/>
      <c r="V719" s="426"/>
      <c r="W719" s="426"/>
      <c r="X719" s="426"/>
      <c r="Y719" s="426"/>
      <c r="Z719" s="426"/>
    </row>
    <row r="720" spans="1:26">
      <c r="A720" s="420"/>
      <c r="B720" s="420"/>
      <c r="C720" s="422"/>
      <c r="D720" s="420"/>
      <c r="E720" s="420"/>
      <c r="F720" s="420"/>
      <c r="G720" s="420"/>
      <c r="H720" s="420"/>
      <c r="I720" s="420"/>
      <c r="J720" s="420"/>
      <c r="K720" s="420"/>
      <c r="L720" s="421"/>
      <c r="M720" s="420"/>
      <c r="N720" s="422"/>
      <c r="O720" s="420"/>
      <c r="P720" s="420"/>
      <c r="Q720" s="420"/>
      <c r="R720" s="420"/>
      <c r="S720" s="420"/>
      <c r="T720" s="420"/>
      <c r="U720" s="420"/>
      <c r="V720" s="420"/>
      <c r="W720" s="420"/>
      <c r="X720" s="420"/>
      <c r="Y720" s="420"/>
      <c r="Z720" s="420"/>
    </row>
    <row r="721" spans="1:26">
      <c r="A721" s="426"/>
      <c r="B721" s="426"/>
      <c r="C721" s="428"/>
      <c r="D721" s="426"/>
      <c r="E721" s="426"/>
      <c r="F721" s="426"/>
      <c r="G721" s="426"/>
      <c r="H721" s="426"/>
      <c r="I721" s="426"/>
      <c r="J721" s="426"/>
      <c r="K721" s="426"/>
      <c r="L721" s="427"/>
      <c r="M721" s="426"/>
      <c r="N721" s="428"/>
      <c r="O721" s="426"/>
      <c r="P721" s="426"/>
      <c r="Q721" s="426"/>
      <c r="R721" s="426"/>
      <c r="S721" s="426"/>
      <c r="T721" s="426"/>
      <c r="U721" s="426"/>
      <c r="V721" s="426"/>
      <c r="W721" s="426"/>
      <c r="X721" s="426"/>
      <c r="Y721" s="426"/>
      <c r="Z721" s="426"/>
    </row>
    <row r="722" spans="1:26">
      <c r="A722" s="420"/>
      <c r="B722" s="420"/>
      <c r="C722" s="422"/>
      <c r="D722" s="420"/>
      <c r="E722" s="420"/>
      <c r="F722" s="420"/>
      <c r="G722" s="420"/>
      <c r="H722" s="420"/>
      <c r="I722" s="420"/>
      <c r="J722" s="420"/>
      <c r="K722" s="420"/>
      <c r="L722" s="421"/>
      <c r="M722" s="420"/>
      <c r="N722" s="422"/>
      <c r="O722" s="420"/>
      <c r="P722" s="420"/>
      <c r="Q722" s="420"/>
      <c r="R722" s="420"/>
      <c r="S722" s="420"/>
      <c r="T722" s="420"/>
      <c r="U722" s="420"/>
      <c r="V722" s="420"/>
      <c r="W722" s="420"/>
      <c r="X722" s="420"/>
      <c r="Y722" s="420"/>
      <c r="Z722" s="420"/>
    </row>
    <row r="723" spans="1:26">
      <c r="A723" s="426"/>
      <c r="B723" s="426"/>
      <c r="C723" s="428"/>
      <c r="D723" s="426"/>
      <c r="E723" s="426"/>
      <c r="F723" s="426"/>
      <c r="G723" s="426"/>
      <c r="H723" s="426"/>
      <c r="I723" s="426"/>
      <c r="J723" s="426"/>
      <c r="K723" s="426"/>
      <c r="L723" s="427"/>
      <c r="M723" s="426"/>
      <c r="N723" s="428"/>
      <c r="O723" s="426"/>
      <c r="P723" s="426"/>
      <c r="Q723" s="426"/>
      <c r="R723" s="426"/>
      <c r="S723" s="426"/>
      <c r="T723" s="426"/>
      <c r="U723" s="426"/>
      <c r="V723" s="426"/>
      <c r="W723" s="426"/>
      <c r="X723" s="426"/>
      <c r="Y723" s="426"/>
      <c r="Z723" s="426"/>
    </row>
    <row r="724" spans="1:26">
      <c r="A724" s="420"/>
      <c r="B724" s="420"/>
      <c r="C724" s="422"/>
      <c r="D724" s="420"/>
      <c r="E724" s="420"/>
      <c r="F724" s="420"/>
      <c r="G724" s="420"/>
      <c r="H724" s="420"/>
      <c r="I724" s="420"/>
      <c r="J724" s="420"/>
      <c r="K724" s="420"/>
      <c r="L724" s="421"/>
      <c r="M724" s="420"/>
      <c r="N724" s="422"/>
      <c r="O724" s="420"/>
      <c r="P724" s="420"/>
      <c r="Q724" s="420"/>
      <c r="R724" s="420"/>
      <c r="S724" s="420"/>
      <c r="T724" s="420"/>
      <c r="U724" s="420"/>
      <c r="V724" s="420"/>
      <c r="W724" s="420"/>
      <c r="X724" s="420"/>
      <c r="Y724" s="420"/>
      <c r="Z724" s="420"/>
    </row>
    <row r="725" spans="1:26">
      <c r="A725" s="426"/>
      <c r="B725" s="426"/>
      <c r="C725" s="428"/>
      <c r="D725" s="426"/>
      <c r="E725" s="426"/>
      <c r="F725" s="426"/>
      <c r="G725" s="426"/>
      <c r="H725" s="426"/>
      <c r="I725" s="426"/>
      <c r="J725" s="426"/>
      <c r="K725" s="426"/>
      <c r="L725" s="427"/>
      <c r="M725" s="426"/>
      <c r="N725" s="428"/>
      <c r="O725" s="426"/>
      <c r="P725" s="426"/>
      <c r="Q725" s="426"/>
      <c r="R725" s="426"/>
      <c r="S725" s="426"/>
      <c r="T725" s="426"/>
      <c r="U725" s="426"/>
      <c r="V725" s="426"/>
      <c r="W725" s="426"/>
      <c r="X725" s="426"/>
      <c r="Y725" s="426"/>
      <c r="Z725" s="426"/>
    </row>
    <row r="726" spans="1:26">
      <c r="A726" s="420"/>
      <c r="B726" s="420"/>
      <c r="C726" s="422"/>
      <c r="D726" s="420"/>
      <c r="E726" s="420"/>
      <c r="F726" s="420"/>
      <c r="G726" s="420"/>
      <c r="H726" s="420"/>
      <c r="I726" s="420"/>
      <c r="J726" s="420"/>
      <c r="K726" s="420"/>
      <c r="L726" s="421"/>
      <c r="M726" s="420"/>
      <c r="N726" s="422"/>
      <c r="O726" s="420"/>
      <c r="P726" s="420"/>
      <c r="Q726" s="420"/>
      <c r="R726" s="420"/>
      <c r="S726" s="420"/>
      <c r="T726" s="420"/>
      <c r="U726" s="420"/>
      <c r="V726" s="420"/>
      <c r="W726" s="420"/>
      <c r="X726" s="420"/>
      <c r="Y726" s="420"/>
      <c r="Z726" s="420"/>
    </row>
    <row r="727" spans="1:26">
      <c r="A727" s="426"/>
      <c r="B727" s="426"/>
      <c r="C727" s="428"/>
      <c r="D727" s="426"/>
      <c r="E727" s="426"/>
      <c r="F727" s="426"/>
      <c r="G727" s="426"/>
      <c r="H727" s="426"/>
      <c r="I727" s="426"/>
      <c r="J727" s="426"/>
      <c r="K727" s="426"/>
      <c r="L727" s="427"/>
      <c r="M727" s="426"/>
      <c r="N727" s="428"/>
      <c r="O727" s="426"/>
      <c r="P727" s="426"/>
      <c r="Q727" s="426"/>
      <c r="R727" s="426"/>
      <c r="S727" s="426"/>
      <c r="T727" s="426"/>
      <c r="U727" s="426"/>
      <c r="V727" s="426"/>
      <c r="W727" s="426"/>
      <c r="X727" s="426"/>
      <c r="Y727" s="426"/>
      <c r="Z727" s="426"/>
    </row>
    <row r="728" spans="1:26">
      <c r="A728" s="420"/>
      <c r="B728" s="420"/>
      <c r="C728" s="422"/>
      <c r="D728" s="420"/>
      <c r="E728" s="420"/>
      <c r="F728" s="420"/>
      <c r="G728" s="420"/>
      <c r="H728" s="420"/>
      <c r="I728" s="420"/>
      <c r="J728" s="420"/>
      <c r="K728" s="420"/>
      <c r="L728" s="421"/>
      <c r="M728" s="420"/>
      <c r="N728" s="422"/>
      <c r="O728" s="420"/>
      <c r="P728" s="420"/>
      <c r="Q728" s="420"/>
      <c r="R728" s="420"/>
      <c r="S728" s="420"/>
      <c r="T728" s="420"/>
      <c r="U728" s="420"/>
      <c r="V728" s="420"/>
      <c r="W728" s="420"/>
      <c r="X728" s="420"/>
      <c r="Y728" s="420"/>
      <c r="Z728" s="420"/>
    </row>
    <row r="729" spans="1:26">
      <c r="A729" s="426"/>
      <c r="B729" s="426"/>
      <c r="C729" s="428"/>
      <c r="D729" s="426"/>
      <c r="E729" s="426"/>
      <c r="F729" s="426"/>
      <c r="G729" s="426"/>
      <c r="H729" s="426"/>
      <c r="I729" s="426"/>
      <c r="J729" s="426"/>
      <c r="K729" s="426"/>
      <c r="L729" s="427"/>
      <c r="M729" s="426"/>
      <c r="N729" s="428"/>
      <c r="O729" s="426"/>
      <c r="P729" s="426"/>
      <c r="Q729" s="426"/>
      <c r="R729" s="426"/>
      <c r="S729" s="426"/>
      <c r="T729" s="426"/>
      <c r="U729" s="426"/>
      <c r="V729" s="426"/>
      <c r="W729" s="426"/>
      <c r="X729" s="426"/>
      <c r="Y729" s="426"/>
      <c r="Z729" s="426"/>
    </row>
    <row r="730" spans="1:26">
      <c r="A730" s="420"/>
      <c r="B730" s="420"/>
      <c r="C730" s="422"/>
      <c r="D730" s="420"/>
      <c r="E730" s="420"/>
      <c r="F730" s="420"/>
      <c r="G730" s="420"/>
      <c r="H730" s="420"/>
      <c r="I730" s="420"/>
      <c r="J730" s="420"/>
      <c r="K730" s="420"/>
      <c r="L730" s="421"/>
      <c r="M730" s="420"/>
      <c r="N730" s="422"/>
      <c r="O730" s="420"/>
      <c r="P730" s="420"/>
      <c r="Q730" s="420"/>
      <c r="R730" s="420"/>
      <c r="S730" s="420"/>
      <c r="T730" s="420"/>
      <c r="U730" s="420"/>
      <c r="V730" s="420"/>
      <c r="W730" s="420"/>
      <c r="X730" s="420"/>
      <c r="Y730" s="420"/>
      <c r="Z730" s="420"/>
    </row>
    <row r="731" spans="1:26">
      <c r="A731" s="426"/>
      <c r="B731" s="426"/>
      <c r="C731" s="428"/>
      <c r="D731" s="426"/>
      <c r="E731" s="426"/>
      <c r="F731" s="426"/>
      <c r="G731" s="426"/>
      <c r="H731" s="426"/>
      <c r="I731" s="426"/>
      <c r="J731" s="426"/>
      <c r="K731" s="426"/>
      <c r="L731" s="427"/>
      <c r="M731" s="426"/>
      <c r="N731" s="428"/>
      <c r="O731" s="426"/>
      <c r="P731" s="426"/>
      <c r="Q731" s="426"/>
      <c r="R731" s="426"/>
      <c r="S731" s="426"/>
      <c r="T731" s="426"/>
      <c r="U731" s="426"/>
      <c r="V731" s="426"/>
      <c r="W731" s="426"/>
      <c r="X731" s="426"/>
      <c r="Y731" s="426"/>
      <c r="Z731" s="426"/>
    </row>
    <row r="732" spans="1:26">
      <c r="A732" s="420"/>
      <c r="B732" s="420"/>
      <c r="C732" s="422"/>
      <c r="D732" s="420"/>
      <c r="E732" s="420"/>
      <c r="F732" s="420"/>
      <c r="G732" s="420"/>
      <c r="H732" s="420"/>
      <c r="I732" s="420"/>
      <c r="J732" s="420"/>
      <c r="K732" s="420"/>
      <c r="L732" s="421"/>
      <c r="M732" s="420"/>
      <c r="N732" s="422"/>
      <c r="O732" s="420"/>
      <c r="P732" s="420"/>
      <c r="Q732" s="420"/>
      <c r="R732" s="420"/>
      <c r="S732" s="420"/>
      <c r="T732" s="420"/>
      <c r="U732" s="420"/>
      <c r="V732" s="420"/>
      <c r="W732" s="420"/>
      <c r="X732" s="420"/>
      <c r="Y732" s="420"/>
      <c r="Z732" s="420"/>
    </row>
    <row r="733" spans="1:26">
      <c r="A733" s="426"/>
      <c r="B733" s="426"/>
      <c r="C733" s="428"/>
      <c r="D733" s="426"/>
      <c r="E733" s="426"/>
      <c r="F733" s="426"/>
      <c r="G733" s="426"/>
      <c r="H733" s="426"/>
      <c r="I733" s="426"/>
      <c r="J733" s="426"/>
      <c r="K733" s="426"/>
      <c r="L733" s="427"/>
      <c r="M733" s="426"/>
      <c r="N733" s="428"/>
      <c r="O733" s="426"/>
      <c r="P733" s="426"/>
      <c r="Q733" s="426"/>
      <c r="R733" s="426"/>
      <c r="S733" s="426"/>
      <c r="T733" s="426"/>
      <c r="U733" s="426"/>
      <c r="V733" s="426"/>
      <c r="W733" s="426"/>
      <c r="X733" s="426"/>
      <c r="Y733" s="426"/>
      <c r="Z733" s="426"/>
    </row>
    <row r="734" spans="1:26">
      <c r="A734" s="420"/>
      <c r="B734" s="420"/>
      <c r="C734" s="422"/>
      <c r="D734" s="420"/>
      <c r="E734" s="420"/>
      <c r="F734" s="420"/>
      <c r="G734" s="420"/>
      <c r="H734" s="420"/>
      <c r="I734" s="420"/>
      <c r="J734" s="420"/>
      <c r="K734" s="420"/>
      <c r="L734" s="421"/>
      <c r="M734" s="420"/>
      <c r="N734" s="422"/>
      <c r="O734" s="420"/>
      <c r="P734" s="420"/>
      <c r="Q734" s="420"/>
      <c r="R734" s="420"/>
      <c r="S734" s="420"/>
      <c r="T734" s="420"/>
      <c r="U734" s="420"/>
      <c r="V734" s="420"/>
      <c r="W734" s="420"/>
      <c r="X734" s="420"/>
      <c r="Y734" s="420"/>
      <c r="Z734" s="420"/>
    </row>
    <row r="735" spans="1:26">
      <c r="A735" s="426"/>
      <c r="B735" s="426"/>
      <c r="C735" s="428"/>
      <c r="D735" s="426"/>
      <c r="E735" s="426"/>
      <c r="F735" s="426"/>
      <c r="G735" s="426"/>
      <c r="H735" s="426"/>
      <c r="I735" s="426"/>
      <c r="J735" s="426"/>
      <c r="K735" s="426"/>
      <c r="L735" s="427"/>
      <c r="M735" s="426"/>
      <c r="N735" s="428"/>
      <c r="O735" s="426"/>
      <c r="P735" s="426"/>
      <c r="Q735" s="426"/>
      <c r="R735" s="426"/>
      <c r="S735" s="426"/>
      <c r="T735" s="426"/>
      <c r="U735" s="426"/>
      <c r="V735" s="426"/>
      <c r="W735" s="426"/>
      <c r="X735" s="426"/>
      <c r="Y735" s="426"/>
      <c r="Z735" s="426"/>
    </row>
    <row r="736" spans="1:26">
      <c r="A736" s="420"/>
      <c r="B736" s="420"/>
      <c r="C736" s="422"/>
      <c r="D736" s="420"/>
      <c r="E736" s="420"/>
      <c r="F736" s="420"/>
      <c r="G736" s="420"/>
      <c r="H736" s="420"/>
      <c r="I736" s="420"/>
      <c r="J736" s="420"/>
      <c r="K736" s="420"/>
      <c r="L736" s="421"/>
      <c r="M736" s="420"/>
      <c r="N736" s="422"/>
      <c r="O736" s="420"/>
      <c r="P736" s="420"/>
      <c r="Q736" s="420"/>
      <c r="R736" s="420"/>
      <c r="S736" s="420"/>
      <c r="T736" s="420"/>
      <c r="U736" s="420"/>
      <c r="V736" s="420"/>
      <c r="W736" s="420"/>
      <c r="X736" s="420"/>
      <c r="Y736" s="420"/>
      <c r="Z736" s="420"/>
    </row>
    <row r="737" spans="1:26">
      <c r="A737" s="426"/>
      <c r="B737" s="426"/>
      <c r="C737" s="428"/>
      <c r="D737" s="426"/>
      <c r="E737" s="426"/>
      <c r="F737" s="426"/>
      <c r="G737" s="426"/>
      <c r="H737" s="426"/>
      <c r="I737" s="426"/>
      <c r="J737" s="426"/>
      <c r="K737" s="426"/>
      <c r="L737" s="427"/>
      <c r="M737" s="426"/>
      <c r="N737" s="428"/>
      <c r="O737" s="426"/>
      <c r="P737" s="426"/>
      <c r="Q737" s="426"/>
      <c r="R737" s="426"/>
      <c r="S737" s="426"/>
      <c r="T737" s="426"/>
      <c r="U737" s="426"/>
      <c r="V737" s="426"/>
      <c r="W737" s="426"/>
      <c r="X737" s="426"/>
      <c r="Y737" s="426"/>
      <c r="Z737" s="426"/>
    </row>
    <row r="738" spans="1:26">
      <c r="A738" s="420"/>
      <c r="B738" s="420"/>
      <c r="C738" s="422"/>
      <c r="D738" s="420"/>
      <c r="E738" s="420"/>
      <c r="F738" s="420"/>
      <c r="G738" s="420"/>
      <c r="H738" s="420"/>
      <c r="I738" s="420"/>
      <c r="J738" s="420"/>
      <c r="K738" s="420"/>
      <c r="L738" s="421"/>
      <c r="M738" s="420"/>
      <c r="N738" s="422"/>
      <c r="O738" s="420"/>
      <c r="P738" s="420"/>
      <c r="Q738" s="420"/>
      <c r="R738" s="420"/>
      <c r="S738" s="420"/>
      <c r="T738" s="420"/>
      <c r="U738" s="420"/>
      <c r="V738" s="420"/>
      <c r="W738" s="420"/>
      <c r="X738" s="420"/>
      <c r="Y738" s="420"/>
      <c r="Z738" s="420"/>
    </row>
    <row r="739" spans="1:26">
      <c r="A739" s="426"/>
      <c r="B739" s="426"/>
      <c r="C739" s="428"/>
      <c r="D739" s="426"/>
      <c r="E739" s="426"/>
      <c r="F739" s="426"/>
      <c r="G739" s="426"/>
      <c r="H739" s="426"/>
      <c r="I739" s="426"/>
      <c r="J739" s="426"/>
      <c r="K739" s="426"/>
      <c r="L739" s="427"/>
      <c r="M739" s="426"/>
      <c r="N739" s="428"/>
      <c r="O739" s="426"/>
      <c r="P739" s="426"/>
      <c r="Q739" s="426"/>
      <c r="R739" s="426"/>
      <c r="S739" s="426"/>
      <c r="T739" s="426"/>
      <c r="U739" s="426"/>
      <c r="V739" s="426"/>
      <c r="W739" s="426"/>
      <c r="X739" s="426"/>
      <c r="Y739" s="426"/>
      <c r="Z739" s="426"/>
    </row>
    <row r="740" spans="1:26">
      <c r="A740" s="420"/>
      <c r="B740" s="420"/>
      <c r="C740" s="422"/>
      <c r="D740" s="420"/>
      <c r="E740" s="420"/>
      <c r="F740" s="420"/>
      <c r="G740" s="420"/>
      <c r="H740" s="420"/>
      <c r="I740" s="420"/>
      <c r="J740" s="420"/>
      <c r="K740" s="420"/>
      <c r="L740" s="421"/>
      <c r="M740" s="420"/>
      <c r="N740" s="422"/>
      <c r="O740" s="420"/>
      <c r="P740" s="420"/>
      <c r="Q740" s="420"/>
      <c r="R740" s="420"/>
      <c r="S740" s="420"/>
      <c r="T740" s="420"/>
      <c r="U740" s="420"/>
      <c r="V740" s="420"/>
      <c r="W740" s="420"/>
      <c r="X740" s="420"/>
      <c r="Y740" s="420"/>
      <c r="Z740" s="420"/>
    </row>
    <row r="741" spans="1:26">
      <c r="A741" s="426"/>
      <c r="B741" s="426"/>
      <c r="C741" s="428"/>
      <c r="D741" s="426"/>
      <c r="E741" s="426"/>
      <c r="F741" s="426"/>
      <c r="G741" s="426"/>
      <c r="H741" s="426"/>
      <c r="I741" s="426"/>
      <c r="J741" s="426"/>
      <c r="K741" s="426"/>
      <c r="L741" s="427"/>
      <c r="M741" s="426"/>
      <c r="N741" s="428"/>
      <c r="O741" s="426"/>
      <c r="P741" s="426"/>
      <c r="Q741" s="426"/>
      <c r="R741" s="426"/>
      <c r="S741" s="426"/>
      <c r="T741" s="426"/>
      <c r="U741" s="426"/>
      <c r="V741" s="426"/>
      <c r="W741" s="426"/>
      <c r="X741" s="426"/>
      <c r="Y741" s="426"/>
      <c r="Z741" s="426"/>
    </row>
    <row r="742" spans="1:26">
      <c r="A742" s="420"/>
      <c r="B742" s="420"/>
      <c r="C742" s="422"/>
      <c r="D742" s="420"/>
      <c r="E742" s="420"/>
      <c r="F742" s="420"/>
      <c r="G742" s="420"/>
      <c r="H742" s="420"/>
      <c r="I742" s="420"/>
      <c r="J742" s="420"/>
      <c r="K742" s="420"/>
      <c r="L742" s="421"/>
      <c r="M742" s="420"/>
      <c r="N742" s="422"/>
      <c r="O742" s="420"/>
      <c r="P742" s="420"/>
      <c r="Q742" s="420"/>
      <c r="R742" s="420"/>
      <c r="S742" s="420"/>
      <c r="T742" s="420"/>
      <c r="U742" s="420"/>
      <c r="V742" s="420"/>
      <c r="W742" s="420"/>
      <c r="X742" s="420"/>
      <c r="Y742" s="420"/>
      <c r="Z742" s="420"/>
    </row>
    <row r="743" spans="1:26">
      <c r="A743" s="426"/>
      <c r="B743" s="426"/>
      <c r="C743" s="428"/>
      <c r="D743" s="426"/>
      <c r="E743" s="426"/>
      <c r="F743" s="426"/>
      <c r="G743" s="426"/>
      <c r="H743" s="426"/>
      <c r="I743" s="426"/>
      <c r="J743" s="426"/>
      <c r="K743" s="426"/>
      <c r="L743" s="427"/>
      <c r="M743" s="426"/>
      <c r="N743" s="428"/>
      <c r="O743" s="426"/>
      <c r="P743" s="426"/>
      <c r="Q743" s="426"/>
      <c r="R743" s="426"/>
      <c r="S743" s="426"/>
      <c r="T743" s="426"/>
      <c r="U743" s="426"/>
      <c r="V743" s="426"/>
      <c r="W743" s="426"/>
      <c r="X743" s="426"/>
      <c r="Y743" s="426"/>
      <c r="Z743" s="426"/>
    </row>
    <row r="744" spans="1:26">
      <c r="A744" s="420"/>
      <c r="B744" s="420"/>
      <c r="C744" s="422"/>
      <c r="D744" s="420"/>
      <c r="E744" s="420"/>
      <c r="F744" s="420"/>
      <c r="G744" s="420"/>
      <c r="H744" s="420"/>
      <c r="I744" s="420"/>
      <c r="J744" s="420"/>
      <c r="K744" s="420"/>
      <c r="L744" s="421"/>
      <c r="M744" s="420"/>
      <c r="N744" s="422"/>
      <c r="O744" s="420"/>
      <c r="P744" s="420"/>
      <c r="Q744" s="420"/>
      <c r="R744" s="420"/>
      <c r="S744" s="420"/>
      <c r="T744" s="420"/>
      <c r="U744" s="420"/>
      <c r="V744" s="420"/>
      <c r="W744" s="420"/>
      <c r="X744" s="420"/>
      <c r="Y744" s="420"/>
      <c r="Z744" s="420"/>
    </row>
    <row r="745" spans="1:26">
      <c r="A745" s="426"/>
      <c r="B745" s="426"/>
      <c r="C745" s="428"/>
      <c r="D745" s="426"/>
      <c r="E745" s="426"/>
      <c r="F745" s="426"/>
      <c r="G745" s="426"/>
      <c r="H745" s="426"/>
      <c r="I745" s="426"/>
      <c r="J745" s="426"/>
      <c r="K745" s="426"/>
      <c r="L745" s="427"/>
      <c r="M745" s="426"/>
      <c r="N745" s="428"/>
      <c r="O745" s="426"/>
      <c r="P745" s="426"/>
      <c r="Q745" s="426"/>
      <c r="R745" s="426"/>
      <c r="S745" s="426"/>
      <c r="T745" s="426"/>
      <c r="U745" s="426"/>
      <c r="V745" s="426"/>
      <c r="W745" s="426"/>
      <c r="X745" s="426"/>
      <c r="Y745" s="426"/>
      <c r="Z745" s="426"/>
    </row>
    <row r="746" spans="1:26">
      <c r="A746" s="420"/>
      <c r="B746" s="420"/>
      <c r="C746" s="422"/>
      <c r="D746" s="420"/>
      <c r="E746" s="420"/>
      <c r="F746" s="420"/>
      <c r="G746" s="420"/>
      <c r="H746" s="420"/>
      <c r="I746" s="420"/>
      <c r="J746" s="420"/>
      <c r="K746" s="420"/>
      <c r="L746" s="421"/>
      <c r="M746" s="420"/>
      <c r="N746" s="422"/>
      <c r="O746" s="420"/>
      <c r="P746" s="420"/>
      <c r="Q746" s="420"/>
      <c r="R746" s="420"/>
      <c r="S746" s="420"/>
      <c r="T746" s="420"/>
      <c r="U746" s="420"/>
      <c r="V746" s="420"/>
      <c r="W746" s="420"/>
      <c r="X746" s="420"/>
      <c r="Y746" s="420"/>
      <c r="Z746" s="420"/>
    </row>
    <row r="747" spans="1:26">
      <c r="A747" s="426"/>
      <c r="B747" s="426"/>
      <c r="C747" s="428"/>
      <c r="D747" s="426"/>
      <c r="E747" s="426"/>
      <c r="F747" s="426"/>
      <c r="G747" s="426"/>
      <c r="H747" s="426"/>
      <c r="I747" s="426"/>
      <c r="J747" s="426"/>
      <c r="K747" s="426"/>
      <c r="L747" s="427"/>
      <c r="M747" s="426"/>
      <c r="N747" s="428"/>
      <c r="O747" s="426"/>
      <c r="P747" s="426"/>
      <c r="Q747" s="426"/>
      <c r="R747" s="426"/>
      <c r="S747" s="426"/>
      <c r="T747" s="426"/>
      <c r="U747" s="426"/>
      <c r="V747" s="426"/>
      <c r="W747" s="426"/>
      <c r="X747" s="426"/>
      <c r="Y747" s="426"/>
      <c r="Z747" s="426"/>
    </row>
    <row r="748" spans="1:26">
      <c r="A748" s="420"/>
      <c r="B748" s="420"/>
      <c r="C748" s="422"/>
      <c r="D748" s="420"/>
      <c r="E748" s="420"/>
      <c r="F748" s="420"/>
      <c r="G748" s="420"/>
      <c r="H748" s="420"/>
      <c r="I748" s="420"/>
      <c r="J748" s="420"/>
      <c r="K748" s="420"/>
      <c r="L748" s="421"/>
      <c r="M748" s="420"/>
      <c r="N748" s="422"/>
      <c r="O748" s="420"/>
      <c r="P748" s="420"/>
      <c r="Q748" s="420"/>
      <c r="R748" s="420"/>
      <c r="S748" s="420"/>
      <c r="T748" s="420"/>
      <c r="U748" s="420"/>
      <c r="V748" s="420"/>
      <c r="W748" s="420"/>
      <c r="X748" s="420"/>
      <c r="Y748" s="420"/>
      <c r="Z748" s="420"/>
    </row>
    <row r="749" spans="1:26">
      <c r="A749" s="426"/>
      <c r="B749" s="426"/>
      <c r="C749" s="428"/>
      <c r="D749" s="426"/>
      <c r="E749" s="426"/>
      <c r="F749" s="426"/>
      <c r="G749" s="426"/>
      <c r="H749" s="426"/>
      <c r="I749" s="426"/>
      <c r="J749" s="426"/>
      <c r="K749" s="426"/>
      <c r="L749" s="427"/>
      <c r="M749" s="426"/>
      <c r="N749" s="428"/>
      <c r="O749" s="426"/>
      <c r="P749" s="426"/>
      <c r="Q749" s="426"/>
      <c r="R749" s="426"/>
      <c r="S749" s="426"/>
      <c r="T749" s="426"/>
      <c r="U749" s="426"/>
      <c r="V749" s="426"/>
      <c r="W749" s="426"/>
      <c r="X749" s="426"/>
      <c r="Y749" s="426"/>
      <c r="Z749" s="426"/>
    </row>
    <row r="750" spans="1:26">
      <c r="A750" s="420"/>
      <c r="B750" s="420"/>
      <c r="C750" s="422"/>
      <c r="D750" s="420"/>
      <c r="E750" s="420"/>
      <c r="F750" s="420"/>
      <c r="G750" s="420"/>
      <c r="H750" s="420"/>
      <c r="I750" s="420"/>
      <c r="J750" s="420"/>
      <c r="K750" s="420"/>
      <c r="L750" s="421"/>
      <c r="M750" s="420"/>
      <c r="N750" s="422"/>
      <c r="O750" s="420"/>
      <c r="P750" s="420"/>
      <c r="Q750" s="420"/>
      <c r="R750" s="420"/>
      <c r="S750" s="420"/>
      <c r="T750" s="420"/>
      <c r="U750" s="420"/>
      <c r="V750" s="420"/>
      <c r="W750" s="420"/>
      <c r="X750" s="420"/>
      <c r="Y750" s="420"/>
      <c r="Z750" s="420"/>
    </row>
    <row r="751" spans="1:26">
      <c r="A751" s="426"/>
      <c r="B751" s="426"/>
      <c r="C751" s="428"/>
      <c r="D751" s="426"/>
      <c r="E751" s="426"/>
      <c r="F751" s="426"/>
      <c r="G751" s="426"/>
      <c r="H751" s="426"/>
      <c r="I751" s="426"/>
      <c r="J751" s="426"/>
      <c r="K751" s="426"/>
      <c r="L751" s="427"/>
      <c r="M751" s="426"/>
      <c r="N751" s="428"/>
      <c r="O751" s="426"/>
      <c r="P751" s="426"/>
      <c r="Q751" s="426"/>
      <c r="R751" s="426"/>
      <c r="S751" s="426"/>
      <c r="T751" s="426"/>
      <c r="U751" s="426"/>
      <c r="V751" s="426"/>
      <c r="W751" s="426"/>
      <c r="X751" s="426"/>
      <c r="Y751" s="426"/>
      <c r="Z751" s="426"/>
    </row>
    <row r="752" spans="1:26">
      <c r="A752" s="420"/>
      <c r="B752" s="420"/>
      <c r="C752" s="422"/>
      <c r="D752" s="420"/>
      <c r="E752" s="420"/>
      <c r="F752" s="420"/>
      <c r="G752" s="420"/>
      <c r="H752" s="420"/>
      <c r="I752" s="420"/>
      <c r="J752" s="420"/>
      <c r="K752" s="420"/>
      <c r="L752" s="421"/>
      <c r="M752" s="420"/>
      <c r="N752" s="422"/>
      <c r="O752" s="420"/>
      <c r="P752" s="420"/>
      <c r="Q752" s="420"/>
      <c r="R752" s="420"/>
      <c r="S752" s="420"/>
      <c r="T752" s="420"/>
      <c r="U752" s="420"/>
      <c r="V752" s="420"/>
      <c r="W752" s="420"/>
      <c r="X752" s="420"/>
      <c r="Y752" s="420"/>
      <c r="Z752" s="420"/>
    </row>
    <row r="753" spans="1:26">
      <c r="A753" s="426"/>
      <c r="B753" s="426"/>
      <c r="C753" s="428"/>
      <c r="D753" s="426"/>
      <c r="E753" s="426"/>
      <c r="F753" s="426"/>
      <c r="G753" s="426"/>
      <c r="H753" s="426"/>
      <c r="I753" s="426"/>
      <c r="J753" s="426"/>
      <c r="K753" s="426"/>
      <c r="L753" s="427"/>
      <c r="M753" s="426"/>
      <c r="N753" s="428"/>
      <c r="O753" s="426"/>
      <c r="P753" s="426"/>
      <c r="Q753" s="426"/>
      <c r="R753" s="426"/>
      <c r="S753" s="426"/>
      <c r="T753" s="426"/>
      <c r="U753" s="426"/>
      <c r="V753" s="426"/>
      <c r="W753" s="426"/>
      <c r="X753" s="426"/>
      <c r="Y753" s="426"/>
      <c r="Z753" s="426"/>
    </row>
    <row r="754" spans="1:26">
      <c r="A754" s="420"/>
      <c r="B754" s="420"/>
      <c r="C754" s="422"/>
      <c r="D754" s="420"/>
      <c r="E754" s="420"/>
      <c r="F754" s="420"/>
      <c r="G754" s="420"/>
      <c r="H754" s="420"/>
      <c r="I754" s="420"/>
      <c r="J754" s="420"/>
      <c r="K754" s="420"/>
      <c r="L754" s="421"/>
      <c r="M754" s="420"/>
      <c r="N754" s="422"/>
      <c r="O754" s="420"/>
      <c r="P754" s="420"/>
      <c r="Q754" s="420"/>
      <c r="R754" s="420"/>
      <c r="S754" s="420"/>
      <c r="T754" s="420"/>
      <c r="U754" s="420"/>
      <c r="V754" s="420"/>
      <c r="W754" s="420"/>
      <c r="X754" s="420"/>
      <c r="Y754" s="420"/>
      <c r="Z754" s="420"/>
    </row>
    <row r="755" spans="1:26">
      <c r="A755" s="426"/>
      <c r="B755" s="426"/>
      <c r="C755" s="428"/>
      <c r="D755" s="426"/>
      <c r="E755" s="426"/>
      <c r="F755" s="426"/>
      <c r="G755" s="426"/>
      <c r="H755" s="426"/>
      <c r="I755" s="426"/>
      <c r="J755" s="426"/>
      <c r="K755" s="426"/>
      <c r="L755" s="427"/>
      <c r="M755" s="426"/>
      <c r="N755" s="428"/>
      <c r="O755" s="426"/>
      <c r="P755" s="426"/>
      <c r="Q755" s="426"/>
      <c r="R755" s="426"/>
      <c r="S755" s="426"/>
      <c r="T755" s="426"/>
      <c r="U755" s="426"/>
      <c r="V755" s="426"/>
      <c r="W755" s="426"/>
      <c r="X755" s="426"/>
      <c r="Y755" s="426"/>
      <c r="Z755" s="426"/>
    </row>
    <row r="756" spans="1:26">
      <c r="A756" s="420"/>
      <c r="B756" s="420"/>
      <c r="C756" s="422"/>
      <c r="D756" s="420"/>
      <c r="E756" s="420"/>
      <c r="F756" s="420"/>
      <c r="G756" s="420"/>
      <c r="H756" s="420"/>
      <c r="I756" s="420"/>
      <c r="J756" s="420"/>
      <c r="K756" s="420"/>
      <c r="L756" s="421"/>
      <c r="M756" s="420"/>
      <c r="N756" s="422"/>
      <c r="O756" s="420"/>
      <c r="P756" s="420"/>
      <c r="Q756" s="420"/>
      <c r="R756" s="420"/>
      <c r="S756" s="420"/>
      <c r="T756" s="420"/>
      <c r="U756" s="420"/>
      <c r="V756" s="420"/>
      <c r="W756" s="420"/>
      <c r="X756" s="420"/>
      <c r="Y756" s="420"/>
      <c r="Z756" s="420"/>
    </row>
    <row r="757" spans="1:26">
      <c r="A757" s="426"/>
      <c r="B757" s="426"/>
      <c r="C757" s="428"/>
      <c r="D757" s="426"/>
      <c r="E757" s="426"/>
      <c r="F757" s="426"/>
      <c r="G757" s="426"/>
      <c r="H757" s="426"/>
      <c r="I757" s="426"/>
      <c r="J757" s="426"/>
      <c r="K757" s="426"/>
      <c r="L757" s="427"/>
      <c r="M757" s="426"/>
      <c r="N757" s="428"/>
      <c r="O757" s="426"/>
      <c r="P757" s="426"/>
      <c r="Q757" s="426"/>
      <c r="R757" s="426"/>
      <c r="S757" s="426"/>
      <c r="T757" s="426"/>
      <c r="U757" s="426"/>
      <c r="V757" s="426"/>
      <c r="W757" s="426"/>
      <c r="X757" s="426"/>
      <c r="Y757" s="426"/>
      <c r="Z757" s="426"/>
    </row>
    <row r="758" spans="1:26">
      <c r="A758" s="420"/>
      <c r="B758" s="420"/>
      <c r="C758" s="422"/>
      <c r="D758" s="420"/>
      <c r="E758" s="420"/>
      <c r="F758" s="420"/>
      <c r="G758" s="420"/>
      <c r="H758" s="420"/>
      <c r="I758" s="420"/>
      <c r="J758" s="420"/>
      <c r="K758" s="420"/>
      <c r="L758" s="421"/>
      <c r="M758" s="420"/>
      <c r="N758" s="422"/>
      <c r="O758" s="420"/>
      <c r="P758" s="420"/>
      <c r="Q758" s="420"/>
      <c r="R758" s="420"/>
      <c r="S758" s="420"/>
      <c r="T758" s="420"/>
      <c r="U758" s="420"/>
      <c r="V758" s="420"/>
      <c r="W758" s="420"/>
      <c r="X758" s="420"/>
      <c r="Y758" s="420"/>
      <c r="Z758" s="420"/>
    </row>
    <row r="759" spans="1:26">
      <c r="A759" s="426"/>
      <c r="B759" s="426"/>
      <c r="C759" s="428"/>
      <c r="D759" s="426"/>
      <c r="E759" s="426"/>
      <c r="F759" s="426"/>
      <c r="G759" s="426"/>
      <c r="H759" s="426"/>
      <c r="I759" s="426"/>
      <c r="J759" s="426"/>
      <c r="K759" s="426"/>
      <c r="L759" s="427"/>
      <c r="M759" s="426"/>
      <c r="N759" s="428"/>
      <c r="O759" s="426"/>
      <c r="P759" s="426"/>
      <c r="Q759" s="426"/>
      <c r="R759" s="426"/>
      <c r="S759" s="426"/>
      <c r="T759" s="426"/>
      <c r="U759" s="426"/>
      <c r="V759" s="426"/>
      <c r="W759" s="426"/>
      <c r="X759" s="426"/>
      <c r="Y759" s="426"/>
      <c r="Z759" s="426"/>
    </row>
    <row r="760" spans="1:26">
      <c r="A760" s="420"/>
      <c r="B760" s="420"/>
      <c r="C760" s="422"/>
      <c r="D760" s="420"/>
      <c r="E760" s="420"/>
      <c r="F760" s="420"/>
      <c r="G760" s="420"/>
      <c r="H760" s="420"/>
      <c r="I760" s="420"/>
      <c r="J760" s="420"/>
      <c r="K760" s="420"/>
      <c r="L760" s="421"/>
      <c r="M760" s="420"/>
      <c r="N760" s="422"/>
      <c r="O760" s="420"/>
      <c r="P760" s="420"/>
      <c r="Q760" s="420"/>
      <c r="R760" s="420"/>
      <c r="S760" s="420"/>
      <c r="T760" s="420"/>
      <c r="U760" s="420"/>
      <c r="V760" s="420"/>
      <c r="W760" s="420"/>
      <c r="X760" s="420"/>
      <c r="Y760" s="420"/>
      <c r="Z760" s="420"/>
    </row>
    <row r="761" spans="1:26">
      <c r="A761" s="426"/>
      <c r="B761" s="426"/>
      <c r="C761" s="428"/>
      <c r="D761" s="426"/>
      <c r="E761" s="426"/>
      <c r="F761" s="426"/>
      <c r="G761" s="426"/>
      <c r="H761" s="426"/>
      <c r="I761" s="426"/>
      <c r="J761" s="426"/>
      <c r="K761" s="426"/>
      <c r="L761" s="427"/>
      <c r="M761" s="426"/>
      <c r="N761" s="428"/>
      <c r="O761" s="426"/>
      <c r="P761" s="426"/>
      <c r="Q761" s="426"/>
      <c r="R761" s="426"/>
      <c r="S761" s="426"/>
      <c r="T761" s="426"/>
      <c r="U761" s="426"/>
      <c r="V761" s="426"/>
      <c r="W761" s="426"/>
      <c r="X761" s="426"/>
      <c r="Y761" s="426"/>
      <c r="Z761" s="426"/>
    </row>
    <row r="762" spans="1:26">
      <c r="A762" s="420"/>
      <c r="B762" s="420"/>
      <c r="C762" s="422"/>
      <c r="D762" s="420"/>
      <c r="E762" s="420"/>
      <c r="F762" s="420"/>
      <c r="G762" s="420"/>
      <c r="H762" s="420"/>
      <c r="I762" s="420"/>
      <c r="J762" s="420"/>
      <c r="K762" s="420"/>
      <c r="L762" s="421"/>
      <c r="M762" s="420"/>
      <c r="N762" s="422"/>
      <c r="O762" s="420"/>
      <c r="P762" s="420"/>
      <c r="Q762" s="420"/>
      <c r="R762" s="420"/>
      <c r="S762" s="420"/>
      <c r="T762" s="420"/>
      <c r="U762" s="420"/>
      <c r="V762" s="420"/>
      <c r="W762" s="420"/>
      <c r="X762" s="420"/>
      <c r="Y762" s="420"/>
      <c r="Z762" s="420"/>
    </row>
    <row r="763" spans="1:26">
      <c r="A763" s="426"/>
      <c r="B763" s="426"/>
      <c r="C763" s="428"/>
      <c r="D763" s="426"/>
      <c r="E763" s="426"/>
      <c r="F763" s="426"/>
      <c r="G763" s="426"/>
      <c r="H763" s="426"/>
      <c r="I763" s="426"/>
      <c r="J763" s="426"/>
      <c r="K763" s="426"/>
      <c r="L763" s="427"/>
      <c r="M763" s="426"/>
      <c r="N763" s="428"/>
      <c r="O763" s="426"/>
      <c r="P763" s="426"/>
      <c r="Q763" s="426"/>
      <c r="R763" s="426"/>
      <c r="S763" s="426"/>
      <c r="T763" s="426"/>
      <c r="U763" s="426"/>
      <c r="V763" s="426"/>
      <c r="W763" s="426"/>
      <c r="X763" s="426"/>
      <c r="Y763" s="426"/>
      <c r="Z763" s="426"/>
    </row>
    <row r="764" spans="1:26">
      <c r="A764" s="420"/>
      <c r="B764" s="420"/>
      <c r="C764" s="422"/>
      <c r="D764" s="420"/>
      <c r="E764" s="420"/>
      <c r="F764" s="420"/>
      <c r="G764" s="420"/>
      <c r="H764" s="420"/>
      <c r="I764" s="420"/>
      <c r="J764" s="420"/>
      <c r="K764" s="420"/>
      <c r="L764" s="421"/>
      <c r="M764" s="420"/>
      <c r="N764" s="422"/>
      <c r="O764" s="420"/>
      <c r="P764" s="420"/>
      <c r="Q764" s="420"/>
      <c r="R764" s="420"/>
      <c r="S764" s="420"/>
      <c r="T764" s="420"/>
      <c r="U764" s="420"/>
      <c r="V764" s="420"/>
      <c r="W764" s="420"/>
      <c r="X764" s="420"/>
      <c r="Y764" s="420"/>
      <c r="Z764" s="420"/>
    </row>
    <row r="765" spans="1:26">
      <c r="A765" s="426"/>
      <c r="B765" s="426"/>
      <c r="C765" s="428"/>
      <c r="D765" s="426"/>
      <c r="E765" s="426"/>
      <c r="F765" s="426"/>
      <c r="G765" s="426"/>
      <c r="H765" s="426"/>
      <c r="I765" s="426"/>
      <c r="J765" s="426"/>
      <c r="K765" s="426"/>
      <c r="L765" s="427"/>
      <c r="M765" s="426"/>
      <c r="N765" s="428"/>
      <c r="O765" s="426"/>
      <c r="P765" s="426"/>
      <c r="Q765" s="426"/>
      <c r="R765" s="426"/>
      <c r="S765" s="426"/>
      <c r="T765" s="426"/>
      <c r="U765" s="426"/>
      <c r="V765" s="426"/>
      <c r="W765" s="426"/>
      <c r="X765" s="426"/>
      <c r="Y765" s="426"/>
      <c r="Z765" s="426"/>
    </row>
    <row r="766" spans="1:26">
      <c r="A766" s="420"/>
      <c r="B766" s="420"/>
      <c r="C766" s="422"/>
      <c r="D766" s="420"/>
      <c r="E766" s="420"/>
      <c r="F766" s="420"/>
      <c r="G766" s="420"/>
      <c r="H766" s="420"/>
      <c r="I766" s="420"/>
      <c r="J766" s="420"/>
      <c r="K766" s="420"/>
      <c r="L766" s="421"/>
      <c r="M766" s="420"/>
      <c r="N766" s="422"/>
      <c r="O766" s="420"/>
      <c r="P766" s="420"/>
      <c r="Q766" s="420"/>
      <c r="R766" s="420"/>
      <c r="S766" s="420"/>
      <c r="T766" s="420"/>
      <c r="U766" s="420"/>
      <c r="V766" s="420"/>
      <c r="W766" s="420"/>
      <c r="X766" s="420"/>
      <c r="Y766" s="420"/>
      <c r="Z766" s="420"/>
    </row>
    <row r="767" spans="1:26">
      <c r="A767" s="426"/>
      <c r="B767" s="426"/>
      <c r="C767" s="428"/>
      <c r="D767" s="426"/>
      <c r="E767" s="426"/>
      <c r="F767" s="426"/>
      <c r="G767" s="426"/>
      <c r="H767" s="426"/>
      <c r="I767" s="426"/>
      <c r="J767" s="426"/>
      <c r="K767" s="426"/>
      <c r="L767" s="427"/>
      <c r="M767" s="426"/>
      <c r="N767" s="428"/>
      <c r="O767" s="426"/>
      <c r="P767" s="426"/>
      <c r="Q767" s="426"/>
      <c r="R767" s="426"/>
      <c r="S767" s="426"/>
      <c r="T767" s="426"/>
      <c r="U767" s="426"/>
      <c r="V767" s="426"/>
      <c r="W767" s="426"/>
      <c r="X767" s="426"/>
      <c r="Y767" s="426"/>
      <c r="Z767" s="426"/>
    </row>
    <row r="768" spans="1:26">
      <c r="A768" s="420"/>
      <c r="B768" s="420"/>
      <c r="C768" s="422"/>
      <c r="D768" s="420"/>
      <c r="E768" s="420"/>
      <c r="F768" s="420"/>
      <c r="G768" s="420"/>
      <c r="H768" s="420"/>
      <c r="I768" s="420"/>
      <c r="J768" s="420"/>
      <c r="K768" s="420"/>
      <c r="L768" s="421"/>
      <c r="M768" s="420"/>
      <c r="N768" s="422"/>
      <c r="O768" s="420"/>
      <c r="P768" s="420"/>
      <c r="Q768" s="420"/>
      <c r="R768" s="420"/>
      <c r="S768" s="420"/>
      <c r="T768" s="420"/>
      <c r="U768" s="420"/>
      <c r="V768" s="420"/>
      <c r="W768" s="420"/>
      <c r="X768" s="420"/>
      <c r="Y768" s="420"/>
      <c r="Z768" s="420"/>
    </row>
    <row r="769" spans="1:26">
      <c r="A769" s="426"/>
      <c r="B769" s="426"/>
      <c r="C769" s="428"/>
      <c r="D769" s="426"/>
      <c r="E769" s="426"/>
      <c r="F769" s="426"/>
      <c r="G769" s="426"/>
      <c r="H769" s="426"/>
      <c r="I769" s="426"/>
      <c r="J769" s="426"/>
      <c r="K769" s="426"/>
      <c r="L769" s="427"/>
      <c r="M769" s="426"/>
      <c r="N769" s="428"/>
      <c r="O769" s="426"/>
      <c r="P769" s="426"/>
      <c r="Q769" s="426"/>
      <c r="R769" s="426"/>
      <c r="S769" s="426"/>
      <c r="T769" s="426"/>
      <c r="U769" s="426"/>
      <c r="V769" s="426"/>
      <c r="W769" s="426"/>
      <c r="X769" s="426"/>
      <c r="Y769" s="426"/>
      <c r="Z769" s="426"/>
    </row>
    <row r="770" spans="1:26">
      <c r="A770" s="420"/>
      <c r="B770" s="420"/>
      <c r="C770" s="422"/>
      <c r="D770" s="420"/>
      <c r="E770" s="420"/>
      <c r="F770" s="420"/>
      <c r="G770" s="420"/>
      <c r="H770" s="420"/>
      <c r="I770" s="420"/>
      <c r="J770" s="420"/>
      <c r="K770" s="420"/>
      <c r="L770" s="421"/>
      <c r="M770" s="420"/>
      <c r="N770" s="422"/>
      <c r="O770" s="420"/>
      <c r="P770" s="420"/>
      <c r="Q770" s="420"/>
      <c r="R770" s="420"/>
      <c r="S770" s="420"/>
      <c r="T770" s="420"/>
      <c r="U770" s="420"/>
      <c r="V770" s="420"/>
      <c r="W770" s="420"/>
      <c r="X770" s="420"/>
      <c r="Y770" s="420"/>
      <c r="Z770" s="420"/>
    </row>
    <row r="771" spans="1:26">
      <c r="A771" s="426"/>
      <c r="B771" s="426"/>
      <c r="C771" s="428"/>
      <c r="D771" s="426"/>
      <c r="E771" s="426"/>
      <c r="F771" s="426"/>
      <c r="G771" s="426"/>
      <c r="H771" s="426"/>
      <c r="I771" s="426"/>
      <c r="J771" s="426"/>
      <c r="K771" s="426"/>
      <c r="L771" s="427"/>
      <c r="M771" s="426"/>
      <c r="N771" s="428"/>
      <c r="O771" s="426"/>
      <c r="P771" s="426"/>
      <c r="Q771" s="426"/>
      <c r="R771" s="426"/>
      <c r="S771" s="426"/>
      <c r="T771" s="426"/>
      <c r="U771" s="426"/>
      <c r="V771" s="426"/>
      <c r="W771" s="426"/>
      <c r="X771" s="426"/>
      <c r="Y771" s="426"/>
      <c r="Z771" s="426"/>
    </row>
    <row r="772" spans="1:26">
      <c r="A772" s="420"/>
      <c r="B772" s="420"/>
      <c r="C772" s="422"/>
      <c r="D772" s="420"/>
      <c r="E772" s="420"/>
      <c r="F772" s="420"/>
      <c r="G772" s="420"/>
      <c r="H772" s="420"/>
      <c r="I772" s="420"/>
      <c r="J772" s="420"/>
      <c r="K772" s="420"/>
      <c r="L772" s="421"/>
      <c r="M772" s="420"/>
      <c r="N772" s="422"/>
      <c r="O772" s="420"/>
      <c r="P772" s="420"/>
      <c r="Q772" s="420"/>
      <c r="R772" s="420"/>
      <c r="S772" s="420"/>
      <c r="T772" s="420"/>
      <c r="U772" s="420"/>
      <c r="V772" s="420"/>
      <c r="W772" s="420"/>
      <c r="X772" s="420"/>
      <c r="Y772" s="420"/>
      <c r="Z772" s="420"/>
    </row>
    <row r="773" spans="1:26">
      <c r="A773" s="426"/>
      <c r="B773" s="426"/>
      <c r="C773" s="428"/>
      <c r="D773" s="426"/>
      <c r="E773" s="426"/>
      <c r="F773" s="426"/>
      <c r="G773" s="426"/>
      <c r="H773" s="426"/>
      <c r="I773" s="426"/>
      <c r="J773" s="426"/>
      <c r="K773" s="426"/>
      <c r="L773" s="427"/>
      <c r="M773" s="426"/>
      <c r="N773" s="428"/>
      <c r="O773" s="426"/>
      <c r="P773" s="426"/>
      <c r="Q773" s="426"/>
      <c r="R773" s="426"/>
      <c r="S773" s="426"/>
      <c r="T773" s="426"/>
      <c r="U773" s="426"/>
      <c r="V773" s="426"/>
      <c r="W773" s="426"/>
      <c r="X773" s="426"/>
      <c r="Y773" s="426"/>
      <c r="Z773" s="426"/>
    </row>
    <row r="774" spans="1:26">
      <c r="A774" s="420"/>
      <c r="B774" s="420"/>
      <c r="C774" s="422"/>
      <c r="D774" s="420"/>
      <c r="E774" s="420"/>
      <c r="F774" s="420"/>
      <c r="G774" s="420"/>
      <c r="H774" s="420"/>
      <c r="I774" s="420"/>
      <c r="J774" s="420"/>
      <c r="K774" s="420"/>
      <c r="L774" s="421"/>
      <c r="M774" s="420"/>
      <c r="N774" s="422"/>
      <c r="O774" s="420"/>
      <c r="P774" s="420"/>
      <c r="Q774" s="420"/>
      <c r="R774" s="420"/>
      <c r="S774" s="420"/>
      <c r="T774" s="420"/>
      <c r="U774" s="420"/>
      <c r="V774" s="420"/>
      <c r="W774" s="420"/>
      <c r="X774" s="420"/>
      <c r="Y774" s="420"/>
      <c r="Z774" s="420"/>
    </row>
    <row r="775" spans="1:26">
      <c r="A775" s="426"/>
      <c r="B775" s="426"/>
      <c r="C775" s="428"/>
      <c r="D775" s="426"/>
      <c r="E775" s="426"/>
      <c r="F775" s="426"/>
      <c r="G775" s="426"/>
      <c r="H775" s="426"/>
      <c r="I775" s="426"/>
      <c r="J775" s="426"/>
      <c r="K775" s="426"/>
      <c r="L775" s="427"/>
      <c r="M775" s="426"/>
      <c r="N775" s="428"/>
      <c r="O775" s="426"/>
      <c r="P775" s="426"/>
      <c r="Q775" s="426"/>
      <c r="R775" s="426"/>
      <c r="S775" s="426"/>
      <c r="T775" s="426"/>
      <c r="U775" s="426"/>
      <c r="V775" s="426"/>
      <c r="W775" s="426"/>
      <c r="X775" s="426"/>
      <c r="Y775" s="426"/>
      <c r="Z775" s="426"/>
    </row>
    <row r="776" spans="1:26">
      <c r="A776" s="420"/>
      <c r="B776" s="420"/>
      <c r="C776" s="422"/>
      <c r="D776" s="420"/>
      <c r="E776" s="420"/>
      <c r="F776" s="420"/>
      <c r="G776" s="420"/>
      <c r="H776" s="420"/>
      <c r="I776" s="420"/>
      <c r="J776" s="420"/>
      <c r="K776" s="420"/>
      <c r="L776" s="421"/>
      <c r="M776" s="420"/>
      <c r="N776" s="422"/>
      <c r="O776" s="420"/>
      <c r="P776" s="420"/>
      <c r="Q776" s="420"/>
      <c r="R776" s="420"/>
      <c r="S776" s="420"/>
      <c r="T776" s="420"/>
      <c r="U776" s="420"/>
      <c r="V776" s="420"/>
      <c r="W776" s="420"/>
      <c r="X776" s="420"/>
      <c r="Y776" s="420"/>
      <c r="Z776" s="420"/>
    </row>
    <row r="777" spans="1:26">
      <c r="A777" s="426"/>
      <c r="B777" s="426"/>
      <c r="C777" s="428"/>
      <c r="D777" s="426"/>
      <c r="E777" s="426"/>
      <c r="F777" s="426"/>
      <c r="G777" s="426"/>
      <c r="H777" s="426"/>
      <c r="I777" s="426"/>
      <c r="J777" s="426"/>
      <c r="K777" s="426"/>
      <c r="L777" s="427"/>
      <c r="M777" s="426"/>
      <c r="N777" s="428"/>
      <c r="O777" s="426"/>
      <c r="P777" s="426"/>
      <c r="Q777" s="426"/>
      <c r="R777" s="426"/>
      <c r="S777" s="426"/>
      <c r="T777" s="426"/>
      <c r="U777" s="426"/>
      <c r="V777" s="426"/>
      <c r="W777" s="426"/>
      <c r="X777" s="426"/>
      <c r="Y777" s="426"/>
      <c r="Z777" s="426"/>
    </row>
    <row r="778" spans="1:26">
      <c r="A778" s="420"/>
      <c r="B778" s="420"/>
      <c r="C778" s="422"/>
      <c r="D778" s="420"/>
      <c r="E778" s="420"/>
      <c r="F778" s="420"/>
      <c r="G778" s="420"/>
      <c r="H778" s="420"/>
      <c r="I778" s="420"/>
      <c r="J778" s="420"/>
      <c r="K778" s="420"/>
      <c r="L778" s="421"/>
      <c r="M778" s="420"/>
      <c r="N778" s="422"/>
      <c r="O778" s="420"/>
      <c r="P778" s="420"/>
      <c r="Q778" s="420"/>
      <c r="R778" s="420"/>
      <c r="S778" s="420"/>
      <c r="T778" s="420"/>
      <c r="U778" s="420"/>
      <c r="V778" s="420"/>
      <c r="W778" s="420"/>
      <c r="X778" s="420"/>
      <c r="Y778" s="420"/>
      <c r="Z778" s="420"/>
    </row>
    <row r="779" spans="1:26">
      <c r="A779" s="426"/>
      <c r="B779" s="426"/>
      <c r="C779" s="428"/>
      <c r="D779" s="426"/>
      <c r="E779" s="426"/>
      <c r="F779" s="426"/>
      <c r="G779" s="426"/>
      <c r="H779" s="426"/>
      <c r="I779" s="426"/>
      <c r="J779" s="426"/>
      <c r="K779" s="426"/>
      <c r="L779" s="427"/>
      <c r="M779" s="426"/>
      <c r="N779" s="428"/>
      <c r="O779" s="426"/>
      <c r="P779" s="426"/>
      <c r="Q779" s="426"/>
      <c r="R779" s="426"/>
      <c r="S779" s="426"/>
      <c r="T779" s="426"/>
      <c r="U779" s="426"/>
      <c r="V779" s="426"/>
      <c r="W779" s="426"/>
      <c r="X779" s="426"/>
      <c r="Y779" s="426"/>
      <c r="Z779" s="426"/>
    </row>
    <row r="780" spans="1:26">
      <c r="A780" s="420"/>
      <c r="B780" s="420"/>
      <c r="C780" s="422"/>
      <c r="D780" s="420"/>
      <c r="E780" s="420"/>
      <c r="F780" s="420"/>
      <c r="G780" s="420"/>
      <c r="H780" s="420"/>
      <c r="I780" s="420"/>
      <c r="J780" s="420"/>
      <c r="K780" s="420"/>
      <c r="L780" s="421"/>
      <c r="M780" s="420"/>
      <c r="N780" s="422"/>
      <c r="O780" s="420"/>
      <c r="P780" s="420"/>
      <c r="Q780" s="420"/>
      <c r="R780" s="420"/>
      <c r="S780" s="420"/>
      <c r="T780" s="420"/>
      <c r="U780" s="420"/>
      <c r="V780" s="420"/>
      <c r="W780" s="420"/>
      <c r="X780" s="420"/>
      <c r="Y780" s="420"/>
      <c r="Z780" s="420"/>
    </row>
    <row r="781" spans="1:26">
      <c r="A781" s="426"/>
      <c r="B781" s="426"/>
      <c r="C781" s="428"/>
      <c r="D781" s="426"/>
      <c r="E781" s="426"/>
      <c r="F781" s="426"/>
      <c r="G781" s="426"/>
      <c r="H781" s="426"/>
      <c r="I781" s="426"/>
      <c r="J781" s="426"/>
      <c r="K781" s="426"/>
      <c r="L781" s="427"/>
      <c r="M781" s="426"/>
      <c r="N781" s="428"/>
      <c r="O781" s="426"/>
      <c r="P781" s="426"/>
      <c r="Q781" s="426"/>
      <c r="R781" s="426"/>
      <c r="S781" s="426"/>
      <c r="T781" s="426"/>
      <c r="U781" s="426"/>
      <c r="V781" s="426"/>
      <c r="W781" s="426"/>
      <c r="X781" s="426"/>
      <c r="Y781" s="426"/>
      <c r="Z781" s="426"/>
    </row>
    <row r="782" spans="1:26">
      <c r="A782" s="420"/>
      <c r="B782" s="420"/>
      <c r="C782" s="422"/>
      <c r="D782" s="420"/>
      <c r="E782" s="420"/>
      <c r="F782" s="420"/>
      <c r="G782" s="420"/>
      <c r="H782" s="420"/>
      <c r="I782" s="420"/>
      <c r="J782" s="420"/>
      <c r="K782" s="420"/>
      <c r="L782" s="421"/>
      <c r="M782" s="420"/>
      <c r="N782" s="422"/>
      <c r="O782" s="420"/>
      <c r="P782" s="420"/>
      <c r="Q782" s="420"/>
      <c r="R782" s="420"/>
      <c r="S782" s="420"/>
      <c r="T782" s="420"/>
      <c r="U782" s="420"/>
      <c r="V782" s="420"/>
      <c r="W782" s="420"/>
      <c r="X782" s="420"/>
      <c r="Y782" s="420"/>
      <c r="Z782" s="420"/>
    </row>
    <row r="783" spans="1:26">
      <c r="A783" s="426"/>
      <c r="B783" s="426"/>
      <c r="C783" s="428"/>
      <c r="D783" s="426"/>
      <c r="E783" s="426"/>
      <c r="F783" s="426"/>
      <c r="G783" s="426"/>
      <c r="H783" s="426"/>
      <c r="I783" s="426"/>
      <c r="J783" s="426"/>
      <c r="K783" s="426"/>
      <c r="L783" s="427"/>
      <c r="M783" s="426"/>
      <c r="N783" s="428"/>
      <c r="O783" s="426"/>
      <c r="P783" s="426"/>
      <c r="Q783" s="426"/>
      <c r="R783" s="426"/>
      <c r="S783" s="426"/>
      <c r="T783" s="426"/>
      <c r="U783" s="426"/>
      <c r="V783" s="426"/>
      <c r="W783" s="426"/>
      <c r="X783" s="426"/>
      <c r="Y783" s="426"/>
      <c r="Z783" s="426"/>
    </row>
    <row r="784" spans="1:26">
      <c r="A784" s="420"/>
      <c r="B784" s="420"/>
      <c r="C784" s="422"/>
      <c r="D784" s="420"/>
      <c r="E784" s="420"/>
      <c r="F784" s="420"/>
      <c r="G784" s="420"/>
      <c r="H784" s="420"/>
      <c r="I784" s="420"/>
      <c r="J784" s="420"/>
      <c r="K784" s="420"/>
      <c r="L784" s="421"/>
      <c r="M784" s="420"/>
      <c r="N784" s="422"/>
      <c r="O784" s="420"/>
      <c r="P784" s="420"/>
      <c r="Q784" s="420"/>
      <c r="R784" s="420"/>
      <c r="S784" s="420"/>
      <c r="T784" s="420"/>
      <c r="U784" s="420"/>
      <c r="V784" s="420"/>
      <c r="W784" s="420"/>
      <c r="X784" s="420"/>
      <c r="Y784" s="420"/>
      <c r="Z784" s="420"/>
    </row>
    <row r="785" spans="1:26">
      <c r="A785" s="426"/>
      <c r="B785" s="426"/>
      <c r="C785" s="428"/>
      <c r="D785" s="426"/>
      <c r="E785" s="426"/>
      <c r="F785" s="426"/>
      <c r="G785" s="426"/>
      <c r="H785" s="426"/>
      <c r="I785" s="426"/>
      <c r="J785" s="426"/>
      <c r="K785" s="426"/>
      <c r="L785" s="427"/>
      <c r="M785" s="426"/>
      <c r="N785" s="428"/>
      <c r="O785" s="426"/>
      <c r="P785" s="426"/>
      <c r="Q785" s="426"/>
      <c r="R785" s="426"/>
      <c r="S785" s="426"/>
      <c r="T785" s="426"/>
      <c r="U785" s="426"/>
      <c r="V785" s="426"/>
      <c r="W785" s="426"/>
      <c r="X785" s="426"/>
      <c r="Y785" s="426"/>
      <c r="Z785" s="426"/>
    </row>
    <row r="786" spans="1:26">
      <c r="A786" s="420"/>
      <c r="B786" s="420"/>
      <c r="C786" s="422"/>
      <c r="D786" s="420"/>
      <c r="E786" s="420"/>
      <c r="F786" s="420"/>
      <c r="G786" s="420"/>
      <c r="H786" s="420"/>
      <c r="I786" s="420"/>
      <c r="J786" s="420"/>
      <c r="K786" s="420"/>
      <c r="L786" s="421"/>
      <c r="M786" s="420"/>
      <c r="N786" s="422"/>
      <c r="O786" s="420"/>
      <c r="P786" s="420"/>
      <c r="Q786" s="420"/>
      <c r="R786" s="420"/>
      <c r="S786" s="420"/>
      <c r="T786" s="420"/>
      <c r="U786" s="420"/>
      <c r="V786" s="420"/>
      <c r="W786" s="420"/>
      <c r="X786" s="420"/>
      <c r="Y786" s="420"/>
      <c r="Z786" s="420"/>
    </row>
    <row r="787" spans="1:26">
      <c r="A787" s="426"/>
      <c r="B787" s="426"/>
      <c r="C787" s="428"/>
      <c r="D787" s="426"/>
      <c r="E787" s="426"/>
      <c r="F787" s="426"/>
      <c r="G787" s="426"/>
      <c r="H787" s="426"/>
      <c r="I787" s="426"/>
      <c r="J787" s="426"/>
      <c r="K787" s="426"/>
      <c r="L787" s="427"/>
      <c r="M787" s="426"/>
      <c r="N787" s="428"/>
      <c r="O787" s="426"/>
      <c r="P787" s="426"/>
      <c r="Q787" s="426"/>
      <c r="R787" s="426"/>
      <c r="S787" s="426"/>
      <c r="T787" s="426"/>
      <c r="U787" s="426"/>
      <c r="V787" s="426"/>
      <c r="W787" s="426"/>
      <c r="X787" s="426"/>
      <c r="Y787" s="426"/>
      <c r="Z787" s="426"/>
    </row>
    <row r="788" spans="1:26">
      <c r="A788" s="420"/>
      <c r="B788" s="420"/>
      <c r="C788" s="422"/>
      <c r="D788" s="420"/>
      <c r="E788" s="420"/>
      <c r="F788" s="420"/>
      <c r="G788" s="420"/>
      <c r="H788" s="420"/>
      <c r="I788" s="420"/>
      <c r="J788" s="420"/>
      <c r="K788" s="420"/>
      <c r="L788" s="421"/>
      <c r="M788" s="420"/>
      <c r="N788" s="422"/>
      <c r="O788" s="420"/>
      <c r="P788" s="420"/>
      <c r="Q788" s="420"/>
      <c r="R788" s="420"/>
      <c r="S788" s="420"/>
      <c r="T788" s="420"/>
      <c r="U788" s="420"/>
      <c r="V788" s="420"/>
      <c r="W788" s="420"/>
      <c r="X788" s="420"/>
      <c r="Y788" s="420"/>
      <c r="Z788" s="420"/>
    </row>
    <row r="789" spans="1:26">
      <c r="A789" s="426"/>
      <c r="B789" s="426"/>
      <c r="C789" s="428"/>
      <c r="D789" s="426"/>
      <c r="E789" s="426"/>
      <c r="F789" s="426"/>
      <c r="G789" s="426"/>
      <c r="H789" s="426"/>
      <c r="I789" s="426"/>
      <c r="J789" s="426"/>
      <c r="K789" s="426"/>
      <c r="L789" s="427"/>
      <c r="M789" s="426"/>
      <c r="N789" s="428"/>
      <c r="O789" s="426"/>
      <c r="P789" s="426"/>
      <c r="Q789" s="426"/>
      <c r="R789" s="426"/>
      <c r="S789" s="426"/>
      <c r="T789" s="426"/>
      <c r="U789" s="426"/>
      <c r="V789" s="426"/>
      <c r="W789" s="426"/>
      <c r="X789" s="426"/>
      <c r="Y789" s="426"/>
      <c r="Z789" s="426"/>
    </row>
    <row r="790" spans="1:26">
      <c r="A790" s="420"/>
      <c r="B790" s="420"/>
      <c r="C790" s="422"/>
      <c r="D790" s="420"/>
      <c r="E790" s="420"/>
      <c r="F790" s="420"/>
      <c r="G790" s="420"/>
      <c r="H790" s="420"/>
      <c r="I790" s="420"/>
      <c r="J790" s="420"/>
      <c r="K790" s="420"/>
      <c r="L790" s="421"/>
      <c r="M790" s="420"/>
      <c r="N790" s="422"/>
      <c r="O790" s="420"/>
      <c r="P790" s="420"/>
      <c r="Q790" s="420"/>
      <c r="R790" s="420"/>
      <c r="S790" s="420"/>
      <c r="T790" s="420"/>
      <c r="U790" s="420"/>
      <c r="V790" s="420"/>
      <c r="W790" s="420"/>
      <c r="X790" s="420"/>
      <c r="Y790" s="420"/>
      <c r="Z790" s="420"/>
    </row>
    <row r="791" spans="1:26">
      <c r="A791" s="426"/>
      <c r="B791" s="426"/>
      <c r="C791" s="428"/>
      <c r="D791" s="426"/>
      <c r="E791" s="426"/>
      <c r="F791" s="426"/>
      <c r="G791" s="426"/>
      <c r="H791" s="426"/>
      <c r="I791" s="426"/>
      <c r="J791" s="426"/>
      <c r="K791" s="426"/>
      <c r="L791" s="427"/>
      <c r="M791" s="426"/>
      <c r="N791" s="428"/>
      <c r="O791" s="426"/>
      <c r="P791" s="426"/>
      <c r="Q791" s="426"/>
      <c r="R791" s="426"/>
      <c r="S791" s="426"/>
      <c r="T791" s="426"/>
      <c r="U791" s="426"/>
      <c r="V791" s="426"/>
      <c r="W791" s="426"/>
      <c r="X791" s="426"/>
      <c r="Y791" s="426"/>
      <c r="Z791" s="426"/>
    </row>
    <row r="792" spans="1:26">
      <c r="A792" s="420"/>
      <c r="B792" s="420"/>
      <c r="C792" s="422"/>
      <c r="D792" s="420"/>
      <c r="E792" s="420"/>
      <c r="F792" s="420"/>
      <c r="G792" s="420"/>
      <c r="H792" s="420"/>
      <c r="I792" s="420"/>
      <c r="J792" s="420"/>
      <c r="K792" s="420"/>
      <c r="L792" s="421"/>
      <c r="M792" s="420"/>
      <c r="N792" s="422"/>
      <c r="O792" s="420"/>
      <c r="P792" s="420"/>
      <c r="Q792" s="420"/>
      <c r="R792" s="420"/>
      <c r="S792" s="420"/>
      <c r="T792" s="420"/>
      <c r="U792" s="420"/>
      <c r="V792" s="420"/>
      <c r="W792" s="420"/>
      <c r="X792" s="420"/>
      <c r="Y792" s="420"/>
      <c r="Z792" s="420"/>
    </row>
    <row r="793" spans="1:26">
      <c r="A793" s="426"/>
      <c r="B793" s="426"/>
      <c r="C793" s="428"/>
      <c r="D793" s="426"/>
      <c r="E793" s="426"/>
      <c r="F793" s="426"/>
      <c r="G793" s="426"/>
      <c r="H793" s="426"/>
      <c r="I793" s="426"/>
      <c r="J793" s="426"/>
      <c r="K793" s="426"/>
      <c r="L793" s="427"/>
      <c r="M793" s="426"/>
      <c r="N793" s="428"/>
      <c r="O793" s="426"/>
      <c r="P793" s="426"/>
      <c r="Q793" s="426"/>
      <c r="R793" s="426"/>
      <c r="S793" s="426"/>
      <c r="T793" s="426"/>
      <c r="U793" s="426"/>
      <c r="V793" s="426"/>
      <c r="W793" s="426"/>
      <c r="X793" s="426"/>
      <c r="Y793" s="426"/>
      <c r="Z793" s="426"/>
    </row>
    <row r="794" spans="1:26">
      <c r="A794" s="420"/>
      <c r="B794" s="420"/>
      <c r="C794" s="422"/>
      <c r="D794" s="420"/>
      <c r="E794" s="420"/>
      <c r="F794" s="420"/>
      <c r="G794" s="420"/>
      <c r="H794" s="420"/>
      <c r="I794" s="420"/>
      <c r="J794" s="420"/>
      <c r="K794" s="420"/>
      <c r="L794" s="421"/>
      <c r="M794" s="420"/>
      <c r="N794" s="422"/>
      <c r="O794" s="420"/>
      <c r="P794" s="420"/>
      <c r="Q794" s="420"/>
      <c r="R794" s="420"/>
      <c r="S794" s="420"/>
      <c r="T794" s="420"/>
      <c r="U794" s="420"/>
      <c r="V794" s="420"/>
      <c r="W794" s="420"/>
      <c r="X794" s="420"/>
      <c r="Y794" s="420"/>
      <c r="Z794" s="420"/>
    </row>
    <row r="795" spans="1:26">
      <c r="A795" s="426"/>
      <c r="B795" s="426"/>
      <c r="C795" s="428"/>
      <c r="D795" s="426"/>
      <c r="E795" s="426"/>
      <c r="F795" s="426"/>
      <c r="G795" s="426"/>
      <c r="H795" s="426"/>
      <c r="I795" s="426"/>
      <c r="J795" s="426"/>
      <c r="K795" s="426"/>
      <c r="L795" s="427"/>
      <c r="M795" s="426"/>
      <c r="N795" s="428"/>
      <c r="O795" s="426"/>
      <c r="P795" s="426"/>
      <c r="Q795" s="426"/>
      <c r="R795" s="426"/>
      <c r="S795" s="426"/>
      <c r="T795" s="426"/>
      <c r="U795" s="426"/>
      <c r="V795" s="426"/>
      <c r="W795" s="426"/>
      <c r="X795" s="426"/>
      <c r="Y795" s="426"/>
      <c r="Z795" s="426"/>
    </row>
    <row r="796" spans="1:26">
      <c r="A796" s="420"/>
      <c r="B796" s="420"/>
      <c r="C796" s="422"/>
      <c r="D796" s="420"/>
      <c r="E796" s="420"/>
      <c r="F796" s="420"/>
      <c r="G796" s="420"/>
      <c r="H796" s="420"/>
      <c r="I796" s="420"/>
      <c r="J796" s="420"/>
      <c r="K796" s="420"/>
      <c r="L796" s="421"/>
      <c r="M796" s="420"/>
      <c r="N796" s="422"/>
      <c r="O796" s="420"/>
      <c r="P796" s="420"/>
      <c r="Q796" s="420"/>
      <c r="R796" s="420"/>
      <c r="S796" s="420"/>
      <c r="T796" s="420"/>
      <c r="U796" s="420"/>
      <c r="V796" s="420"/>
      <c r="W796" s="420"/>
      <c r="X796" s="420"/>
      <c r="Y796" s="420"/>
      <c r="Z796" s="420"/>
    </row>
    <row r="797" spans="1:26">
      <c r="A797" s="426"/>
      <c r="B797" s="426"/>
      <c r="C797" s="428"/>
      <c r="D797" s="426"/>
      <c r="E797" s="426"/>
      <c r="F797" s="426"/>
      <c r="G797" s="426"/>
      <c r="H797" s="426"/>
      <c r="I797" s="426"/>
      <c r="J797" s="426"/>
      <c r="K797" s="426"/>
      <c r="L797" s="427"/>
      <c r="M797" s="426"/>
      <c r="N797" s="428"/>
      <c r="O797" s="426"/>
      <c r="P797" s="426"/>
      <c r="Q797" s="426"/>
      <c r="R797" s="426"/>
      <c r="S797" s="426"/>
      <c r="T797" s="426"/>
      <c r="U797" s="426"/>
      <c r="V797" s="426"/>
      <c r="W797" s="426"/>
      <c r="X797" s="426"/>
      <c r="Y797" s="426"/>
      <c r="Z797" s="426"/>
    </row>
    <row r="798" spans="1:26">
      <c r="A798" s="420"/>
      <c r="B798" s="420"/>
      <c r="C798" s="422"/>
      <c r="D798" s="420"/>
      <c r="E798" s="420"/>
      <c r="F798" s="420"/>
      <c r="G798" s="420"/>
      <c r="H798" s="420"/>
      <c r="I798" s="420"/>
      <c r="J798" s="420"/>
      <c r="K798" s="420"/>
      <c r="L798" s="421"/>
      <c r="M798" s="420"/>
      <c r="N798" s="422"/>
      <c r="O798" s="420"/>
      <c r="P798" s="420"/>
      <c r="Q798" s="420"/>
      <c r="R798" s="420"/>
      <c r="S798" s="420"/>
      <c r="T798" s="420"/>
      <c r="U798" s="420"/>
      <c r="V798" s="420"/>
      <c r="W798" s="420"/>
      <c r="X798" s="420"/>
      <c r="Y798" s="420"/>
      <c r="Z798" s="420"/>
    </row>
    <row r="799" spans="1:26">
      <c r="A799" s="426"/>
      <c r="B799" s="426"/>
      <c r="C799" s="428"/>
      <c r="D799" s="426"/>
      <c r="E799" s="426"/>
      <c r="F799" s="426"/>
      <c r="G799" s="426"/>
      <c r="H799" s="426"/>
      <c r="I799" s="426"/>
      <c r="J799" s="426"/>
      <c r="K799" s="426"/>
      <c r="L799" s="427"/>
      <c r="M799" s="426"/>
      <c r="N799" s="428"/>
      <c r="O799" s="426"/>
      <c r="P799" s="426"/>
      <c r="Q799" s="426"/>
      <c r="R799" s="426"/>
      <c r="S799" s="426"/>
      <c r="T799" s="426"/>
      <c r="U799" s="426"/>
      <c r="V799" s="426"/>
      <c r="W799" s="426"/>
      <c r="X799" s="426"/>
      <c r="Y799" s="426"/>
      <c r="Z799" s="426"/>
    </row>
    <row r="800" spans="1:26">
      <c r="A800" s="420"/>
      <c r="B800" s="420"/>
      <c r="C800" s="422"/>
      <c r="D800" s="420"/>
      <c r="E800" s="420"/>
      <c r="F800" s="420"/>
      <c r="G800" s="420"/>
      <c r="H800" s="420"/>
      <c r="I800" s="420"/>
      <c r="J800" s="420"/>
      <c r="K800" s="420"/>
      <c r="L800" s="421"/>
      <c r="M800" s="420"/>
      <c r="N800" s="422"/>
      <c r="O800" s="420"/>
      <c r="P800" s="420"/>
      <c r="Q800" s="420"/>
      <c r="R800" s="420"/>
      <c r="S800" s="420"/>
      <c r="T800" s="420"/>
      <c r="U800" s="420"/>
      <c r="V800" s="420"/>
      <c r="W800" s="420"/>
      <c r="X800" s="420"/>
      <c r="Y800" s="420"/>
      <c r="Z800" s="420"/>
    </row>
    <row r="801" spans="1:26">
      <c r="A801" s="426"/>
      <c r="B801" s="426"/>
      <c r="C801" s="428"/>
      <c r="D801" s="426"/>
      <c r="E801" s="426"/>
      <c r="F801" s="426"/>
      <c r="G801" s="426"/>
      <c r="H801" s="426"/>
      <c r="I801" s="426"/>
      <c r="J801" s="426"/>
      <c r="K801" s="426"/>
      <c r="L801" s="427"/>
      <c r="M801" s="426"/>
      <c r="N801" s="428"/>
      <c r="O801" s="426"/>
      <c r="P801" s="426"/>
      <c r="Q801" s="426"/>
      <c r="R801" s="426"/>
      <c r="S801" s="426"/>
      <c r="T801" s="426"/>
      <c r="U801" s="426"/>
      <c r="V801" s="426"/>
      <c r="W801" s="426"/>
      <c r="X801" s="426"/>
      <c r="Y801" s="426"/>
      <c r="Z801" s="426"/>
    </row>
    <row r="802" spans="1:26">
      <c r="A802" s="420"/>
      <c r="B802" s="420"/>
      <c r="C802" s="422"/>
      <c r="D802" s="420"/>
      <c r="E802" s="420"/>
      <c r="F802" s="420"/>
      <c r="G802" s="420"/>
      <c r="H802" s="420"/>
      <c r="I802" s="420"/>
      <c r="J802" s="420"/>
      <c r="K802" s="420"/>
      <c r="L802" s="421"/>
      <c r="M802" s="420"/>
      <c r="N802" s="422"/>
      <c r="O802" s="420"/>
      <c r="P802" s="420"/>
      <c r="Q802" s="420"/>
      <c r="R802" s="420"/>
      <c r="S802" s="420"/>
      <c r="T802" s="420"/>
      <c r="U802" s="420"/>
      <c r="V802" s="420"/>
      <c r="W802" s="420"/>
      <c r="X802" s="420"/>
      <c r="Y802" s="420"/>
      <c r="Z802" s="420"/>
    </row>
    <row r="803" spans="1:26">
      <c r="A803" s="426"/>
      <c r="B803" s="426"/>
      <c r="C803" s="428"/>
      <c r="D803" s="426"/>
      <c r="E803" s="426"/>
      <c r="F803" s="426"/>
      <c r="G803" s="426"/>
      <c r="H803" s="426"/>
      <c r="I803" s="426"/>
      <c r="J803" s="426"/>
      <c r="K803" s="426"/>
      <c r="L803" s="427"/>
      <c r="M803" s="426"/>
      <c r="N803" s="428"/>
      <c r="O803" s="426"/>
      <c r="P803" s="426"/>
      <c r="Q803" s="426"/>
      <c r="R803" s="426"/>
      <c r="S803" s="426"/>
      <c r="T803" s="426"/>
      <c r="U803" s="426"/>
      <c r="V803" s="426"/>
      <c r="W803" s="426"/>
      <c r="X803" s="426"/>
      <c r="Y803" s="426"/>
      <c r="Z803" s="426"/>
    </row>
    <row r="804" spans="1:26">
      <c r="A804" s="420"/>
      <c r="B804" s="420"/>
      <c r="C804" s="422"/>
      <c r="D804" s="420"/>
      <c r="E804" s="420"/>
      <c r="F804" s="420"/>
      <c r="G804" s="420"/>
      <c r="H804" s="420"/>
      <c r="I804" s="420"/>
      <c r="J804" s="420"/>
      <c r="K804" s="420"/>
      <c r="L804" s="421"/>
      <c r="M804" s="420"/>
      <c r="N804" s="422"/>
      <c r="O804" s="420"/>
      <c r="P804" s="420"/>
      <c r="Q804" s="420"/>
      <c r="R804" s="420"/>
      <c r="S804" s="420"/>
      <c r="T804" s="420"/>
      <c r="U804" s="420"/>
      <c r="V804" s="420"/>
      <c r="W804" s="420"/>
      <c r="X804" s="420"/>
      <c r="Y804" s="420"/>
      <c r="Z804" s="420"/>
    </row>
    <row r="805" spans="1:26">
      <c r="A805" s="426"/>
      <c r="B805" s="426"/>
      <c r="C805" s="428"/>
      <c r="D805" s="426"/>
      <c r="E805" s="426"/>
      <c r="F805" s="426"/>
      <c r="G805" s="426"/>
      <c r="H805" s="426"/>
      <c r="I805" s="426"/>
      <c r="J805" s="426"/>
      <c r="K805" s="426"/>
      <c r="L805" s="427"/>
      <c r="M805" s="426"/>
      <c r="N805" s="428"/>
      <c r="O805" s="426"/>
      <c r="P805" s="426"/>
      <c r="Q805" s="426"/>
      <c r="R805" s="426"/>
      <c r="S805" s="426"/>
      <c r="T805" s="426"/>
      <c r="U805" s="426"/>
      <c r="V805" s="426"/>
      <c r="W805" s="426"/>
      <c r="X805" s="426"/>
      <c r="Y805" s="426"/>
      <c r="Z805" s="426"/>
    </row>
    <row r="806" spans="1:26">
      <c r="A806" s="420"/>
      <c r="B806" s="420"/>
      <c r="C806" s="422"/>
      <c r="D806" s="420"/>
      <c r="E806" s="420"/>
      <c r="F806" s="420"/>
      <c r="G806" s="420"/>
      <c r="H806" s="420"/>
      <c r="I806" s="420"/>
      <c r="J806" s="420"/>
      <c r="K806" s="420"/>
      <c r="L806" s="421"/>
      <c r="M806" s="420"/>
      <c r="N806" s="422"/>
      <c r="O806" s="420"/>
      <c r="P806" s="420"/>
      <c r="Q806" s="420"/>
      <c r="R806" s="420"/>
      <c r="S806" s="420"/>
      <c r="T806" s="420"/>
      <c r="U806" s="420"/>
      <c r="V806" s="420"/>
      <c r="W806" s="420"/>
      <c r="X806" s="420"/>
      <c r="Y806" s="420"/>
      <c r="Z806" s="420"/>
    </row>
    <row r="807" spans="1:26">
      <c r="A807" s="426"/>
      <c r="B807" s="426"/>
      <c r="C807" s="428"/>
      <c r="D807" s="426"/>
      <c r="E807" s="426"/>
      <c r="F807" s="426"/>
      <c r="G807" s="426"/>
      <c r="H807" s="426"/>
      <c r="I807" s="426"/>
      <c r="J807" s="426"/>
      <c r="K807" s="426"/>
      <c r="L807" s="427"/>
      <c r="M807" s="426"/>
      <c r="N807" s="428"/>
      <c r="O807" s="426"/>
      <c r="P807" s="426"/>
      <c r="Q807" s="426"/>
      <c r="R807" s="426"/>
      <c r="S807" s="426"/>
      <c r="T807" s="426"/>
      <c r="U807" s="426"/>
      <c r="V807" s="426"/>
      <c r="W807" s="426"/>
      <c r="X807" s="426"/>
      <c r="Y807" s="426"/>
      <c r="Z807" s="426"/>
    </row>
    <row r="808" spans="1:26">
      <c r="A808" s="420"/>
      <c r="B808" s="420"/>
      <c r="C808" s="422"/>
      <c r="D808" s="420"/>
      <c r="E808" s="420"/>
      <c r="F808" s="420"/>
      <c r="G808" s="420"/>
      <c r="H808" s="420"/>
      <c r="I808" s="420"/>
      <c r="J808" s="420"/>
      <c r="K808" s="420"/>
      <c r="L808" s="421"/>
      <c r="M808" s="420"/>
      <c r="N808" s="422"/>
      <c r="O808" s="420"/>
      <c r="P808" s="420"/>
      <c r="Q808" s="420"/>
      <c r="R808" s="420"/>
      <c r="S808" s="420"/>
      <c r="T808" s="420"/>
      <c r="U808" s="420"/>
      <c r="V808" s="420"/>
      <c r="W808" s="420"/>
      <c r="X808" s="420"/>
      <c r="Y808" s="420"/>
      <c r="Z808" s="420"/>
    </row>
    <row r="809" spans="1:26">
      <c r="A809" s="426"/>
      <c r="B809" s="426"/>
      <c r="C809" s="428"/>
      <c r="D809" s="426"/>
      <c r="E809" s="426"/>
      <c r="F809" s="426"/>
      <c r="G809" s="426"/>
      <c r="H809" s="426"/>
      <c r="I809" s="426"/>
      <c r="J809" s="426"/>
      <c r="K809" s="426"/>
      <c r="L809" s="427"/>
      <c r="M809" s="426"/>
      <c r="N809" s="428"/>
      <c r="O809" s="426"/>
      <c r="P809" s="426"/>
      <c r="Q809" s="426"/>
      <c r="R809" s="426"/>
      <c r="S809" s="426"/>
      <c r="T809" s="426"/>
      <c r="U809" s="426"/>
      <c r="V809" s="426"/>
      <c r="W809" s="426"/>
      <c r="X809" s="426"/>
      <c r="Y809" s="426"/>
      <c r="Z809" s="426"/>
    </row>
    <row r="810" spans="1:26">
      <c r="A810" s="420"/>
      <c r="B810" s="420"/>
      <c r="C810" s="422"/>
      <c r="D810" s="420"/>
      <c r="E810" s="420"/>
      <c r="F810" s="420"/>
      <c r="G810" s="420"/>
      <c r="H810" s="420"/>
      <c r="I810" s="420"/>
      <c r="J810" s="420"/>
      <c r="K810" s="420"/>
      <c r="L810" s="421"/>
      <c r="M810" s="420"/>
      <c r="N810" s="422"/>
      <c r="O810" s="420"/>
      <c r="P810" s="420"/>
      <c r="Q810" s="420"/>
      <c r="R810" s="420"/>
      <c r="S810" s="420"/>
      <c r="T810" s="420"/>
      <c r="U810" s="420"/>
      <c r="V810" s="420"/>
      <c r="W810" s="420"/>
      <c r="X810" s="420"/>
      <c r="Y810" s="420"/>
      <c r="Z810" s="420"/>
    </row>
    <row r="811" spans="1:26">
      <c r="A811" s="426"/>
      <c r="B811" s="426"/>
      <c r="C811" s="428"/>
      <c r="D811" s="426"/>
      <c r="E811" s="426"/>
      <c r="F811" s="426"/>
      <c r="G811" s="426"/>
      <c r="H811" s="426"/>
      <c r="I811" s="426"/>
      <c r="J811" s="426"/>
      <c r="K811" s="426"/>
      <c r="L811" s="427"/>
      <c r="M811" s="426"/>
      <c r="N811" s="428"/>
      <c r="O811" s="426"/>
      <c r="P811" s="426"/>
      <c r="Q811" s="426"/>
      <c r="R811" s="426"/>
      <c r="S811" s="426"/>
      <c r="T811" s="426"/>
      <c r="U811" s="426"/>
      <c r="V811" s="426"/>
      <c r="W811" s="426"/>
      <c r="X811" s="426"/>
      <c r="Y811" s="426"/>
      <c r="Z811" s="426"/>
    </row>
    <row r="812" spans="1:26">
      <c r="A812" s="420"/>
      <c r="B812" s="420"/>
      <c r="C812" s="422"/>
      <c r="D812" s="420"/>
      <c r="E812" s="420"/>
      <c r="F812" s="420"/>
      <c r="G812" s="420"/>
      <c r="H812" s="420"/>
      <c r="I812" s="420"/>
      <c r="J812" s="420"/>
      <c r="K812" s="420"/>
      <c r="L812" s="421"/>
      <c r="M812" s="420"/>
      <c r="N812" s="422"/>
      <c r="O812" s="420"/>
      <c r="P812" s="420"/>
      <c r="Q812" s="420"/>
      <c r="R812" s="420"/>
      <c r="S812" s="420"/>
      <c r="T812" s="420"/>
      <c r="U812" s="420"/>
      <c r="V812" s="420"/>
      <c r="W812" s="420"/>
      <c r="X812" s="420"/>
      <c r="Y812" s="420"/>
      <c r="Z812" s="420"/>
    </row>
    <row r="813" spans="1:26">
      <c r="A813" s="426"/>
      <c r="B813" s="426"/>
      <c r="C813" s="428"/>
      <c r="D813" s="426"/>
      <c r="E813" s="426"/>
      <c r="F813" s="426"/>
      <c r="G813" s="426"/>
      <c r="H813" s="426"/>
      <c r="I813" s="426"/>
      <c r="J813" s="426"/>
      <c r="K813" s="426"/>
      <c r="L813" s="427"/>
      <c r="M813" s="426"/>
      <c r="N813" s="428"/>
      <c r="O813" s="426"/>
      <c r="P813" s="426"/>
      <c r="Q813" s="426"/>
      <c r="R813" s="426"/>
      <c r="S813" s="426"/>
      <c r="T813" s="426"/>
      <c r="U813" s="426"/>
      <c r="V813" s="426"/>
      <c r="W813" s="426"/>
      <c r="X813" s="426"/>
      <c r="Y813" s="426"/>
      <c r="Z813" s="426"/>
    </row>
    <row r="814" spans="1:26">
      <c r="A814" s="420"/>
      <c r="B814" s="420"/>
      <c r="C814" s="422"/>
      <c r="D814" s="420"/>
      <c r="E814" s="420"/>
      <c r="F814" s="420"/>
      <c r="G814" s="420"/>
      <c r="H814" s="420"/>
      <c r="I814" s="420"/>
      <c r="J814" s="420"/>
      <c r="K814" s="420"/>
      <c r="L814" s="421"/>
      <c r="M814" s="420"/>
      <c r="N814" s="422"/>
      <c r="O814" s="420"/>
      <c r="P814" s="420"/>
      <c r="Q814" s="420"/>
      <c r="R814" s="420"/>
      <c r="S814" s="420"/>
      <c r="T814" s="420"/>
      <c r="U814" s="420"/>
      <c r="V814" s="420"/>
      <c r="W814" s="420"/>
      <c r="X814" s="420"/>
      <c r="Y814" s="420"/>
      <c r="Z814" s="420"/>
    </row>
    <row r="815" spans="1:26">
      <c r="A815" s="426"/>
      <c r="B815" s="426"/>
      <c r="C815" s="428"/>
      <c r="D815" s="426"/>
      <c r="E815" s="426"/>
      <c r="F815" s="426"/>
      <c r="G815" s="426"/>
      <c r="H815" s="426"/>
      <c r="I815" s="426"/>
      <c r="J815" s="426"/>
      <c r="K815" s="426"/>
      <c r="L815" s="427"/>
      <c r="M815" s="426"/>
      <c r="N815" s="428"/>
      <c r="O815" s="426"/>
      <c r="P815" s="426"/>
      <c r="Q815" s="426"/>
      <c r="R815" s="426"/>
      <c r="S815" s="426"/>
      <c r="T815" s="426"/>
      <c r="U815" s="426"/>
      <c r="V815" s="426"/>
      <c r="W815" s="426"/>
      <c r="X815" s="426"/>
      <c r="Y815" s="426"/>
      <c r="Z815" s="426"/>
    </row>
    <row r="816" spans="1:26">
      <c r="A816" s="420"/>
      <c r="B816" s="420"/>
      <c r="C816" s="422"/>
      <c r="D816" s="420"/>
      <c r="E816" s="420"/>
      <c r="F816" s="420"/>
      <c r="G816" s="420"/>
      <c r="H816" s="420"/>
      <c r="I816" s="420"/>
      <c r="J816" s="420"/>
      <c r="K816" s="420"/>
      <c r="L816" s="421"/>
      <c r="M816" s="420"/>
      <c r="N816" s="422"/>
      <c r="O816" s="420"/>
      <c r="P816" s="420"/>
      <c r="Q816" s="420"/>
      <c r="R816" s="420"/>
      <c r="S816" s="420"/>
      <c r="T816" s="420"/>
      <c r="U816" s="420"/>
      <c r="V816" s="420"/>
      <c r="W816" s="420"/>
      <c r="X816" s="420"/>
      <c r="Y816" s="420"/>
      <c r="Z816" s="420"/>
    </row>
    <row r="817" spans="1:26">
      <c r="A817" s="426"/>
      <c r="B817" s="426"/>
      <c r="C817" s="428"/>
      <c r="D817" s="426"/>
      <c r="E817" s="426"/>
      <c r="F817" s="426"/>
      <c r="G817" s="426"/>
      <c r="H817" s="426"/>
      <c r="I817" s="426"/>
      <c r="J817" s="426"/>
      <c r="K817" s="426"/>
      <c r="L817" s="427"/>
      <c r="M817" s="426"/>
      <c r="N817" s="428"/>
      <c r="O817" s="426"/>
      <c r="P817" s="426"/>
      <c r="Q817" s="426"/>
      <c r="R817" s="426"/>
      <c r="S817" s="426"/>
      <c r="T817" s="426"/>
      <c r="U817" s="426"/>
      <c r="V817" s="426"/>
      <c r="W817" s="426"/>
      <c r="X817" s="426"/>
      <c r="Y817" s="426"/>
      <c r="Z817" s="426"/>
    </row>
    <row r="818" spans="1:26">
      <c r="A818" s="420"/>
      <c r="B818" s="420"/>
      <c r="C818" s="422"/>
      <c r="D818" s="420"/>
      <c r="E818" s="420"/>
      <c r="F818" s="420"/>
      <c r="G818" s="420"/>
      <c r="H818" s="420"/>
      <c r="I818" s="420"/>
      <c r="J818" s="420"/>
      <c r="K818" s="420"/>
      <c r="L818" s="421"/>
      <c r="M818" s="420"/>
      <c r="N818" s="422"/>
      <c r="O818" s="420"/>
      <c r="P818" s="420"/>
      <c r="Q818" s="420"/>
      <c r="R818" s="420"/>
      <c r="S818" s="420"/>
      <c r="T818" s="420"/>
      <c r="U818" s="420"/>
      <c r="V818" s="420"/>
      <c r="W818" s="420"/>
      <c r="X818" s="420"/>
      <c r="Y818" s="420"/>
      <c r="Z818" s="420"/>
    </row>
    <row r="819" spans="1:26">
      <c r="A819" s="426"/>
      <c r="B819" s="426"/>
      <c r="C819" s="428"/>
      <c r="D819" s="426"/>
      <c r="E819" s="426"/>
      <c r="F819" s="426"/>
      <c r="G819" s="426"/>
      <c r="H819" s="426"/>
      <c r="I819" s="426"/>
      <c r="J819" s="426"/>
      <c r="K819" s="426"/>
      <c r="L819" s="427"/>
      <c r="M819" s="426"/>
      <c r="N819" s="428"/>
      <c r="O819" s="426"/>
      <c r="P819" s="426"/>
      <c r="Q819" s="426"/>
      <c r="R819" s="426"/>
      <c r="S819" s="426"/>
      <c r="T819" s="426"/>
      <c r="U819" s="426"/>
      <c r="V819" s="426"/>
      <c r="W819" s="426"/>
      <c r="X819" s="426"/>
      <c r="Y819" s="426"/>
      <c r="Z819" s="426"/>
    </row>
    <row r="820" spans="1:26">
      <c r="A820" s="420"/>
      <c r="B820" s="420"/>
      <c r="C820" s="422"/>
      <c r="D820" s="420"/>
      <c r="E820" s="420"/>
      <c r="F820" s="420"/>
      <c r="G820" s="420"/>
      <c r="H820" s="420"/>
      <c r="I820" s="420"/>
      <c r="J820" s="420"/>
      <c r="K820" s="420"/>
      <c r="L820" s="421"/>
      <c r="M820" s="420"/>
      <c r="N820" s="422"/>
      <c r="O820" s="420"/>
      <c r="P820" s="420"/>
      <c r="Q820" s="420"/>
      <c r="R820" s="420"/>
      <c r="S820" s="420"/>
      <c r="T820" s="420"/>
      <c r="U820" s="420"/>
      <c r="V820" s="420"/>
      <c r="W820" s="420"/>
      <c r="X820" s="420"/>
      <c r="Y820" s="420"/>
      <c r="Z820" s="420"/>
    </row>
    <row r="821" spans="1:26">
      <c r="A821" s="426"/>
      <c r="B821" s="426"/>
      <c r="C821" s="428"/>
      <c r="D821" s="426"/>
      <c r="E821" s="426"/>
      <c r="F821" s="426"/>
      <c r="G821" s="426"/>
      <c r="H821" s="426"/>
      <c r="I821" s="426"/>
      <c r="J821" s="426"/>
      <c r="K821" s="426"/>
      <c r="L821" s="427"/>
      <c r="M821" s="426"/>
      <c r="N821" s="428"/>
      <c r="O821" s="426"/>
      <c r="P821" s="426"/>
      <c r="Q821" s="426"/>
      <c r="R821" s="426"/>
      <c r="S821" s="426"/>
      <c r="T821" s="426"/>
      <c r="U821" s="426"/>
      <c r="V821" s="426"/>
      <c r="W821" s="426"/>
      <c r="X821" s="426"/>
      <c r="Y821" s="426"/>
      <c r="Z821" s="426"/>
    </row>
    <row r="822" spans="1:26">
      <c r="A822" s="420"/>
      <c r="B822" s="420"/>
      <c r="C822" s="422"/>
      <c r="D822" s="420"/>
      <c r="E822" s="420"/>
      <c r="F822" s="420"/>
      <c r="G822" s="420"/>
      <c r="H822" s="420"/>
      <c r="I822" s="420"/>
      <c r="J822" s="420"/>
      <c r="K822" s="420"/>
      <c r="L822" s="421"/>
      <c r="M822" s="420"/>
      <c r="N822" s="422"/>
      <c r="O822" s="420"/>
      <c r="P822" s="420"/>
      <c r="Q822" s="420"/>
      <c r="R822" s="420"/>
      <c r="S822" s="420"/>
      <c r="T822" s="420"/>
      <c r="U822" s="420"/>
      <c r="V822" s="420"/>
      <c r="W822" s="420"/>
      <c r="X822" s="420"/>
      <c r="Y822" s="420"/>
      <c r="Z822" s="420"/>
    </row>
    <row r="823" spans="1:26">
      <c r="A823" s="426"/>
      <c r="B823" s="426"/>
      <c r="C823" s="428"/>
      <c r="D823" s="426"/>
      <c r="E823" s="426"/>
      <c r="F823" s="426"/>
      <c r="G823" s="426"/>
      <c r="H823" s="426"/>
      <c r="I823" s="426"/>
      <c r="J823" s="426"/>
      <c r="K823" s="426"/>
      <c r="L823" s="427"/>
      <c r="M823" s="426"/>
      <c r="N823" s="428"/>
      <c r="O823" s="426"/>
      <c r="P823" s="426"/>
      <c r="Q823" s="426"/>
      <c r="R823" s="426"/>
      <c r="S823" s="426"/>
      <c r="T823" s="426"/>
      <c r="U823" s="426"/>
      <c r="V823" s="426"/>
      <c r="W823" s="426"/>
      <c r="X823" s="426"/>
      <c r="Y823" s="426"/>
      <c r="Z823" s="426"/>
    </row>
    <row r="824" spans="1:26">
      <c r="A824" s="420"/>
      <c r="B824" s="420"/>
      <c r="C824" s="422"/>
      <c r="D824" s="420"/>
      <c r="E824" s="420"/>
      <c r="F824" s="420"/>
      <c r="G824" s="420"/>
      <c r="H824" s="420"/>
      <c r="I824" s="420"/>
      <c r="J824" s="420"/>
      <c r="K824" s="420"/>
      <c r="L824" s="421"/>
      <c r="M824" s="420"/>
      <c r="N824" s="422"/>
      <c r="O824" s="420"/>
      <c r="P824" s="420"/>
      <c r="Q824" s="420"/>
      <c r="R824" s="420"/>
      <c r="S824" s="420"/>
      <c r="T824" s="420"/>
      <c r="U824" s="420"/>
      <c r="V824" s="420"/>
      <c r="W824" s="420"/>
      <c r="X824" s="420"/>
      <c r="Y824" s="420"/>
      <c r="Z824" s="420"/>
    </row>
    <row r="825" spans="1:26">
      <c r="A825" s="426"/>
      <c r="B825" s="426"/>
      <c r="C825" s="428"/>
      <c r="D825" s="426"/>
      <c r="E825" s="426"/>
      <c r="F825" s="426"/>
      <c r="G825" s="426"/>
      <c r="H825" s="426"/>
      <c r="I825" s="426"/>
      <c r="J825" s="426"/>
      <c r="K825" s="426"/>
      <c r="L825" s="427"/>
      <c r="M825" s="426"/>
      <c r="N825" s="428"/>
      <c r="O825" s="426"/>
      <c r="P825" s="426"/>
      <c r="Q825" s="426"/>
      <c r="R825" s="426"/>
      <c r="S825" s="426"/>
      <c r="T825" s="426"/>
      <c r="U825" s="426"/>
      <c r="V825" s="426"/>
      <c r="W825" s="426"/>
      <c r="X825" s="426"/>
      <c r="Y825" s="426"/>
      <c r="Z825" s="426"/>
    </row>
    <row r="826" spans="1:26">
      <c r="A826" s="420"/>
      <c r="B826" s="420"/>
      <c r="C826" s="422"/>
      <c r="D826" s="420"/>
      <c r="E826" s="420"/>
      <c r="F826" s="420"/>
      <c r="G826" s="420"/>
      <c r="H826" s="420"/>
      <c r="I826" s="420"/>
      <c r="J826" s="420"/>
      <c r="K826" s="420"/>
      <c r="L826" s="421"/>
      <c r="M826" s="420"/>
      <c r="N826" s="422"/>
      <c r="O826" s="420"/>
      <c r="P826" s="420"/>
      <c r="Q826" s="420"/>
      <c r="R826" s="420"/>
      <c r="S826" s="420"/>
      <c r="T826" s="420"/>
      <c r="U826" s="420"/>
      <c r="V826" s="420"/>
      <c r="W826" s="420"/>
      <c r="X826" s="420"/>
      <c r="Y826" s="420"/>
      <c r="Z826" s="420"/>
    </row>
    <row r="827" spans="1:26">
      <c r="A827" s="426"/>
      <c r="B827" s="426"/>
      <c r="C827" s="428"/>
      <c r="D827" s="426"/>
      <c r="E827" s="426"/>
      <c r="F827" s="426"/>
      <c r="G827" s="426"/>
      <c r="H827" s="426"/>
      <c r="I827" s="426"/>
      <c r="J827" s="426"/>
      <c r="K827" s="426"/>
      <c r="L827" s="427"/>
      <c r="M827" s="426"/>
      <c r="N827" s="428"/>
      <c r="O827" s="426"/>
      <c r="P827" s="426"/>
      <c r="Q827" s="426"/>
      <c r="R827" s="426"/>
      <c r="S827" s="426"/>
      <c r="T827" s="426"/>
      <c r="U827" s="426"/>
      <c r="V827" s="426"/>
      <c r="W827" s="426"/>
      <c r="X827" s="426"/>
      <c r="Y827" s="426"/>
      <c r="Z827" s="426"/>
    </row>
    <row r="828" spans="1:26">
      <c r="A828" s="420"/>
      <c r="B828" s="420"/>
      <c r="C828" s="422"/>
      <c r="D828" s="420"/>
      <c r="E828" s="420"/>
      <c r="F828" s="420"/>
      <c r="G828" s="420"/>
      <c r="H828" s="420"/>
      <c r="I828" s="420"/>
      <c r="J828" s="420"/>
      <c r="K828" s="420"/>
      <c r="L828" s="421"/>
      <c r="M828" s="420"/>
      <c r="N828" s="422"/>
      <c r="O828" s="420"/>
      <c r="P828" s="420"/>
      <c r="Q828" s="420"/>
      <c r="R828" s="420"/>
      <c r="S828" s="420"/>
      <c r="T828" s="420"/>
      <c r="U828" s="420"/>
      <c r="V828" s="420"/>
      <c r="W828" s="420"/>
      <c r="X828" s="420"/>
      <c r="Y828" s="420"/>
      <c r="Z828" s="420"/>
    </row>
    <row r="829" spans="1:26">
      <c r="A829" s="426"/>
      <c r="B829" s="426"/>
      <c r="C829" s="428"/>
      <c r="D829" s="426"/>
      <c r="E829" s="426"/>
      <c r="F829" s="426"/>
      <c r="G829" s="426"/>
      <c r="H829" s="426"/>
      <c r="I829" s="426"/>
      <c r="J829" s="426"/>
      <c r="K829" s="426"/>
      <c r="L829" s="427"/>
      <c r="M829" s="426"/>
      <c r="N829" s="428"/>
      <c r="O829" s="426"/>
      <c r="P829" s="426"/>
      <c r="Q829" s="426"/>
      <c r="R829" s="426"/>
      <c r="S829" s="426"/>
      <c r="T829" s="426"/>
      <c r="U829" s="426"/>
      <c r="V829" s="426"/>
      <c r="W829" s="426"/>
      <c r="X829" s="426"/>
      <c r="Y829" s="426"/>
      <c r="Z829" s="426"/>
    </row>
    <row r="830" spans="1:26">
      <c r="A830" s="420"/>
      <c r="B830" s="420"/>
      <c r="C830" s="422"/>
      <c r="D830" s="420"/>
      <c r="E830" s="420"/>
      <c r="F830" s="420"/>
      <c r="G830" s="420"/>
      <c r="H830" s="420"/>
      <c r="I830" s="420"/>
      <c r="J830" s="420"/>
      <c r="K830" s="420"/>
      <c r="L830" s="421"/>
      <c r="M830" s="420"/>
      <c r="N830" s="422"/>
      <c r="O830" s="420"/>
      <c r="P830" s="420"/>
      <c r="Q830" s="420"/>
      <c r="R830" s="420"/>
      <c r="S830" s="420"/>
      <c r="T830" s="420"/>
      <c r="U830" s="420"/>
      <c r="V830" s="420"/>
      <c r="W830" s="420"/>
      <c r="X830" s="420"/>
      <c r="Y830" s="420"/>
      <c r="Z830" s="420"/>
    </row>
    <row r="831" spans="1:26">
      <c r="A831" s="426"/>
      <c r="B831" s="426"/>
      <c r="C831" s="428"/>
      <c r="D831" s="426"/>
      <c r="E831" s="426"/>
      <c r="F831" s="426"/>
      <c r="G831" s="426"/>
      <c r="H831" s="426"/>
      <c r="I831" s="426"/>
      <c r="J831" s="426"/>
      <c r="K831" s="426"/>
      <c r="L831" s="427"/>
      <c r="M831" s="426"/>
      <c r="N831" s="428"/>
      <c r="O831" s="426"/>
      <c r="P831" s="426"/>
      <c r="Q831" s="426"/>
      <c r="R831" s="426"/>
      <c r="S831" s="426"/>
      <c r="T831" s="426"/>
      <c r="U831" s="426"/>
      <c r="V831" s="426"/>
      <c r="W831" s="426"/>
      <c r="X831" s="426"/>
      <c r="Y831" s="426"/>
      <c r="Z831" s="426"/>
    </row>
    <row r="832" spans="1:26">
      <c r="A832" s="420"/>
      <c r="B832" s="420"/>
      <c r="C832" s="422"/>
      <c r="D832" s="420"/>
      <c r="E832" s="420"/>
      <c r="F832" s="420"/>
      <c r="G832" s="420"/>
      <c r="H832" s="420"/>
      <c r="I832" s="420"/>
      <c r="J832" s="420"/>
      <c r="K832" s="420"/>
      <c r="L832" s="421"/>
      <c r="M832" s="420"/>
      <c r="N832" s="422"/>
      <c r="O832" s="420"/>
      <c r="P832" s="420"/>
      <c r="Q832" s="420"/>
      <c r="R832" s="420"/>
      <c r="S832" s="420"/>
      <c r="T832" s="420"/>
      <c r="U832" s="420"/>
      <c r="V832" s="420"/>
      <c r="W832" s="420"/>
      <c r="X832" s="420"/>
      <c r="Y832" s="420"/>
      <c r="Z832" s="420"/>
    </row>
    <row r="833" spans="1:26">
      <c r="A833" s="426"/>
      <c r="B833" s="426"/>
      <c r="C833" s="428"/>
      <c r="D833" s="426"/>
      <c r="E833" s="426"/>
      <c r="F833" s="426"/>
      <c r="G833" s="426"/>
      <c r="H833" s="426"/>
      <c r="I833" s="426"/>
      <c r="J833" s="426"/>
      <c r="K833" s="426"/>
      <c r="L833" s="427"/>
      <c r="M833" s="426"/>
      <c r="N833" s="428"/>
      <c r="O833" s="426"/>
      <c r="P833" s="426"/>
      <c r="Q833" s="426"/>
      <c r="R833" s="426"/>
      <c r="S833" s="426"/>
      <c r="T833" s="426"/>
      <c r="U833" s="426"/>
      <c r="V833" s="426"/>
      <c r="W833" s="426"/>
      <c r="X833" s="426"/>
      <c r="Y833" s="426"/>
      <c r="Z833" s="426"/>
    </row>
    <row r="834" spans="1:26">
      <c r="A834" s="420"/>
      <c r="B834" s="420"/>
      <c r="C834" s="422"/>
      <c r="D834" s="420"/>
      <c r="E834" s="420"/>
      <c r="F834" s="420"/>
      <c r="G834" s="420"/>
      <c r="H834" s="420"/>
      <c r="I834" s="420"/>
      <c r="J834" s="420"/>
      <c r="K834" s="420"/>
      <c r="L834" s="421"/>
      <c r="M834" s="420"/>
      <c r="N834" s="422"/>
      <c r="O834" s="420"/>
      <c r="P834" s="420"/>
      <c r="Q834" s="420"/>
      <c r="R834" s="420"/>
      <c r="S834" s="420"/>
      <c r="T834" s="420"/>
      <c r="U834" s="420"/>
      <c r="V834" s="420"/>
      <c r="W834" s="420"/>
      <c r="X834" s="420"/>
      <c r="Y834" s="420"/>
      <c r="Z834" s="420"/>
    </row>
    <row r="835" spans="1:26">
      <c r="A835" s="426"/>
      <c r="B835" s="426"/>
      <c r="C835" s="428"/>
      <c r="D835" s="426"/>
      <c r="E835" s="426"/>
      <c r="F835" s="426"/>
      <c r="G835" s="426"/>
      <c r="H835" s="426"/>
      <c r="I835" s="426"/>
      <c r="J835" s="426"/>
      <c r="K835" s="426"/>
      <c r="L835" s="427"/>
      <c r="M835" s="426"/>
      <c r="N835" s="428"/>
      <c r="O835" s="426"/>
      <c r="P835" s="426"/>
      <c r="Q835" s="426"/>
      <c r="R835" s="426"/>
      <c r="S835" s="426"/>
      <c r="T835" s="426"/>
      <c r="U835" s="426"/>
      <c r="V835" s="426"/>
      <c r="W835" s="426"/>
      <c r="X835" s="426"/>
      <c r="Y835" s="426"/>
      <c r="Z835" s="426"/>
    </row>
    <row r="836" spans="1:26">
      <c r="A836" s="420"/>
      <c r="B836" s="420"/>
      <c r="C836" s="422"/>
      <c r="D836" s="420"/>
      <c r="E836" s="420"/>
      <c r="F836" s="420"/>
      <c r="G836" s="420"/>
      <c r="H836" s="420"/>
      <c r="I836" s="420"/>
      <c r="J836" s="420"/>
      <c r="K836" s="420"/>
      <c r="L836" s="421"/>
      <c r="M836" s="420"/>
      <c r="N836" s="422"/>
      <c r="O836" s="420"/>
      <c r="P836" s="420"/>
      <c r="Q836" s="420"/>
      <c r="R836" s="420"/>
      <c r="S836" s="420"/>
      <c r="T836" s="420"/>
      <c r="U836" s="420"/>
      <c r="V836" s="420"/>
      <c r="W836" s="420"/>
      <c r="X836" s="420"/>
      <c r="Y836" s="420"/>
      <c r="Z836" s="420"/>
    </row>
    <row r="837" spans="1:26">
      <c r="A837" s="426"/>
      <c r="B837" s="426"/>
      <c r="C837" s="428"/>
      <c r="D837" s="426"/>
      <c r="E837" s="426"/>
      <c r="F837" s="426"/>
      <c r="G837" s="426"/>
      <c r="H837" s="426"/>
      <c r="I837" s="426"/>
      <c r="J837" s="426"/>
      <c r="K837" s="426"/>
      <c r="L837" s="427"/>
      <c r="M837" s="426"/>
      <c r="N837" s="428"/>
      <c r="O837" s="426"/>
      <c r="P837" s="426"/>
      <c r="Q837" s="426"/>
      <c r="R837" s="426"/>
      <c r="S837" s="426"/>
      <c r="T837" s="426"/>
      <c r="U837" s="426"/>
      <c r="V837" s="426"/>
      <c r="W837" s="426"/>
      <c r="X837" s="426"/>
      <c r="Y837" s="426"/>
      <c r="Z837" s="426"/>
    </row>
    <row r="838" spans="1:26">
      <c r="A838" s="420"/>
      <c r="B838" s="420"/>
      <c r="C838" s="422"/>
      <c r="D838" s="420"/>
      <c r="E838" s="420"/>
      <c r="F838" s="420"/>
      <c r="G838" s="420"/>
      <c r="H838" s="420"/>
      <c r="I838" s="420"/>
      <c r="J838" s="420"/>
      <c r="K838" s="420"/>
      <c r="L838" s="421"/>
      <c r="M838" s="420"/>
      <c r="N838" s="422"/>
      <c r="O838" s="420"/>
      <c r="P838" s="420"/>
      <c r="Q838" s="420"/>
      <c r="R838" s="420"/>
      <c r="S838" s="420"/>
      <c r="T838" s="420"/>
      <c r="U838" s="420"/>
      <c r="V838" s="420"/>
      <c r="W838" s="420"/>
      <c r="X838" s="420"/>
      <c r="Y838" s="420"/>
      <c r="Z838" s="420"/>
    </row>
    <row r="839" spans="1:26">
      <c r="A839" s="426"/>
      <c r="B839" s="426"/>
      <c r="C839" s="428"/>
      <c r="D839" s="426"/>
      <c r="E839" s="426"/>
      <c r="F839" s="426"/>
      <c r="G839" s="426"/>
      <c r="H839" s="426"/>
      <c r="I839" s="426"/>
      <c r="J839" s="426"/>
      <c r="K839" s="426"/>
      <c r="L839" s="427"/>
      <c r="M839" s="426"/>
      <c r="N839" s="428"/>
      <c r="O839" s="426"/>
      <c r="P839" s="426"/>
      <c r="Q839" s="426"/>
      <c r="R839" s="426"/>
      <c r="S839" s="426"/>
      <c r="T839" s="426"/>
      <c r="U839" s="426"/>
      <c r="V839" s="426"/>
      <c r="W839" s="426"/>
      <c r="X839" s="426"/>
      <c r="Y839" s="426"/>
      <c r="Z839" s="426"/>
    </row>
    <row r="840" spans="1:26">
      <c r="A840" s="420"/>
      <c r="B840" s="420"/>
      <c r="C840" s="422"/>
      <c r="D840" s="420"/>
      <c r="E840" s="420"/>
      <c r="F840" s="420"/>
      <c r="G840" s="420"/>
      <c r="H840" s="420"/>
      <c r="I840" s="420"/>
      <c r="J840" s="420"/>
      <c r="K840" s="420"/>
      <c r="L840" s="421"/>
      <c r="M840" s="420"/>
      <c r="N840" s="422"/>
      <c r="O840" s="420"/>
      <c r="P840" s="420"/>
      <c r="Q840" s="420"/>
      <c r="R840" s="420"/>
      <c r="S840" s="420"/>
      <c r="T840" s="420"/>
      <c r="U840" s="420"/>
      <c r="V840" s="420"/>
      <c r="W840" s="420"/>
      <c r="X840" s="420"/>
      <c r="Y840" s="420"/>
      <c r="Z840" s="420"/>
    </row>
    <row r="841" spans="1:26">
      <c r="A841" s="426"/>
      <c r="B841" s="426"/>
      <c r="C841" s="428"/>
      <c r="D841" s="426"/>
      <c r="E841" s="426"/>
      <c r="F841" s="426"/>
      <c r="G841" s="426"/>
      <c r="H841" s="426"/>
      <c r="I841" s="426"/>
      <c r="J841" s="426"/>
      <c r="K841" s="426"/>
      <c r="L841" s="427"/>
      <c r="M841" s="426"/>
      <c r="N841" s="428"/>
      <c r="O841" s="426"/>
      <c r="P841" s="426"/>
      <c r="Q841" s="426"/>
      <c r="R841" s="426"/>
      <c r="S841" s="426"/>
      <c r="T841" s="426"/>
      <c r="U841" s="426"/>
      <c r="V841" s="426"/>
      <c r="W841" s="426"/>
      <c r="X841" s="426"/>
      <c r="Y841" s="426"/>
      <c r="Z841" s="426"/>
    </row>
    <row r="842" spans="1:26">
      <c r="A842" s="420"/>
      <c r="B842" s="420"/>
      <c r="C842" s="422"/>
      <c r="D842" s="420"/>
      <c r="E842" s="420"/>
      <c r="F842" s="420"/>
      <c r="G842" s="420"/>
      <c r="H842" s="420"/>
      <c r="I842" s="420"/>
      <c r="J842" s="420"/>
      <c r="K842" s="420"/>
      <c r="L842" s="421"/>
      <c r="M842" s="420"/>
      <c r="N842" s="422"/>
      <c r="O842" s="420"/>
      <c r="P842" s="420"/>
      <c r="Q842" s="420"/>
      <c r="R842" s="420"/>
      <c r="S842" s="420"/>
      <c r="T842" s="420"/>
      <c r="U842" s="420"/>
      <c r="V842" s="420"/>
      <c r="W842" s="420"/>
      <c r="X842" s="420"/>
      <c r="Y842" s="420"/>
      <c r="Z842" s="420"/>
    </row>
    <row r="843" spans="1:26">
      <c r="A843" s="426"/>
      <c r="B843" s="426"/>
      <c r="C843" s="428"/>
      <c r="D843" s="426"/>
      <c r="E843" s="426"/>
      <c r="F843" s="426"/>
      <c r="G843" s="426"/>
      <c r="H843" s="426"/>
      <c r="I843" s="426"/>
      <c r="J843" s="426"/>
      <c r="K843" s="426"/>
      <c r="L843" s="427"/>
      <c r="M843" s="426"/>
      <c r="N843" s="428"/>
      <c r="O843" s="426"/>
      <c r="P843" s="426"/>
      <c r="Q843" s="426"/>
      <c r="R843" s="426"/>
      <c r="S843" s="426"/>
      <c r="T843" s="426"/>
      <c r="U843" s="426"/>
      <c r="V843" s="426"/>
      <c r="W843" s="426"/>
      <c r="X843" s="426"/>
      <c r="Y843" s="426"/>
      <c r="Z843" s="426"/>
    </row>
    <row r="844" spans="1:26">
      <c r="A844" s="420"/>
      <c r="B844" s="420"/>
      <c r="C844" s="422"/>
      <c r="D844" s="420"/>
      <c r="E844" s="420"/>
      <c r="F844" s="420"/>
      <c r="G844" s="420"/>
      <c r="H844" s="420"/>
      <c r="I844" s="420"/>
      <c r="J844" s="420"/>
      <c r="K844" s="420"/>
      <c r="L844" s="421"/>
      <c r="M844" s="420"/>
      <c r="N844" s="422"/>
      <c r="O844" s="420"/>
      <c r="P844" s="420"/>
      <c r="Q844" s="420"/>
      <c r="R844" s="420"/>
      <c r="S844" s="420"/>
      <c r="T844" s="420"/>
      <c r="U844" s="420"/>
      <c r="V844" s="420"/>
      <c r="W844" s="420"/>
      <c r="X844" s="420"/>
      <c r="Y844" s="420"/>
      <c r="Z844" s="420"/>
    </row>
    <row r="845" spans="1:26">
      <c r="A845" s="426"/>
      <c r="B845" s="426"/>
      <c r="C845" s="428"/>
      <c r="D845" s="426"/>
      <c r="E845" s="426"/>
      <c r="F845" s="426"/>
      <c r="G845" s="426"/>
      <c r="H845" s="426"/>
      <c r="I845" s="426"/>
      <c r="J845" s="426"/>
      <c r="K845" s="426"/>
      <c r="L845" s="427"/>
      <c r="M845" s="426"/>
      <c r="N845" s="428"/>
      <c r="O845" s="426"/>
      <c r="P845" s="426"/>
      <c r="Q845" s="426"/>
      <c r="R845" s="426"/>
      <c r="S845" s="426"/>
      <c r="T845" s="426"/>
      <c r="U845" s="426"/>
      <c r="V845" s="426"/>
      <c r="W845" s="426"/>
      <c r="X845" s="426"/>
      <c r="Y845" s="426"/>
      <c r="Z845" s="426"/>
    </row>
    <row r="846" spans="1:26">
      <c r="A846" s="420"/>
      <c r="B846" s="420"/>
      <c r="C846" s="422"/>
      <c r="D846" s="420"/>
      <c r="E846" s="420"/>
      <c r="F846" s="420"/>
      <c r="G846" s="420"/>
      <c r="H846" s="420"/>
      <c r="I846" s="420"/>
      <c r="J846" s="420"/>
      <c r="K846" s="420"/>
      <c r="L846" s="421"/>
      <c r="M846" s="420"/>
      <c r="N846" s="422"/>
      <c r="O846" s="420"/>
      <c r="P846" s="420"/>
      <c r="Q846" s="420"/>
      <c r="R846" s="420"/>
      <c r="S846" s="420"/>
      <c r="T846" s="420"/>
      <c r="U846" s="420"/>
      <c r="V846" s="420"/>
      <c r="W846" s="420"/>
      <c r="X846" s="420"/>
      <c r="Y846" s="420"/>
      <c r="Z846" s="420"/>
    </row>
    <row r="847" spans="1:26">
      <c r="A847" s="426"/>
      <c r="B847" s="426"/>
      <c r="C847" s="428"/>
      <c r="D847" s="426"/>
      <c r="E847" s="426"/>
      <c r="F847" s="426"/>
      <c r="G847" s="426"/>
      <c r="H847" s="426"/>
      <c r="I847" s="426"/>
      <c r="J847" s="426"/>
      <c r="K847" s="426"/>
      <c r="L847" s="427"/>
      <c r="M847" s="426"/>
      <c r="N847" s="428"/>
      <c r="O847" s="426"/>
      <c r="P847" s="426"/>
      <c r="Q847" s="426"/>
      <c r="R847" s="426"/>
      <c r="S847" s="426"/>
      <c r="T847" s="426"/>
      <c r="U847" s="426"/>
      <c r="V847" s="426"/>
      <c r="W847" s="426"/>
      <c r="X847" s="426"/>
      <c r="Y847" s="426"/>
      <c r="Z847" s="426"/>
    </row>
    <row r="848" spans="1:26">
      <c r="A848" s="420"/>
      <c r="B848" s="420"/>
      <c r="C848" s="422"/>
      <c r="D848" s="420"/>
      <c r="E848" s="420"/>
      <c r="F848" s="420"/>
      <c r="G848" s="420"/>
      <c r="H848" s="420"/>
      <c r="I848" s="420"/>
      <c r="J848" s="420"/>
      <c r="K848" s="420"/>
      <c r="L848" s="421"/>
      <c r="M848" s="420"/>
      <c r="N848" s="422"/>
      <c r="O848" s="420"/>
      <c r="P848" s="420"/>
      <c r="Q848" s="420"/>
      <c r="R848" s="420"/>
      <c r="S848" s="420"/>
      <c r="T848" s="420"/>
      <c r="U848" s="420"/>
      <c r="V848" s="420"/>
      <c r="W848" s="420"/>
      <c r="X848" s="420"/>
      <c r="Y848" s="420"/>
      <c r="Z848" s="420"/>
    </row>
    <row r="849" spans="1:26">
      <c r="A849" s="426"/>
      <c r="B849" s="426"/>
      <c r="C849" s="428"/>
      <c r="D849" s="426"/>
      <c r="E849" s="426"/>
      <c r="F849" s="426"/>
      <c r="G849" s="426"/>
      <c r="H849" s="426"/>
      <c r="I849" s="426"/>
      <c r="J849" s="426"/>
      <c r="K849" s="426"/>
      <c r="L849" s="427"/>
      <c r="M849" s="426"/>
      <c r="N849" s="428"/>
      <c r="O849" s="426"/>
      <c r="P849" s="426"/>
      <c r="Q849" s="426"/>
      <c r="R849" s="426"/>
      <c r="S849" s="426"/>
      <c r="T849" s="426"/>
      <c r="U849" s="426"/>
      <c r="V849" s="426"/>
      <c r="W849" s="426"/>
      <c r="X849" s="426"/>
      <c r="Y849" s="426"/>
      <c r="Z849" s="426"/>
    </row>
    <row r="850" spans="1:26">
      <c r="A850" s="420"/>
      <c r="B850" s="420"/>
      <c r="C850" s="422"/>
      <c r="D850" s="420"/>
      <c r="E850" s="420"/>
      <c r="F850" s="420"/>
      <c r="G850" s="420"/>
      <c r="H850" s="420"/>
      <c r="I850" s="420"/>
      <c r="J850" s="420"/>
      <c r="K850" s="420"/>
      <c r="L850" s="421"/>
      <c r="M850" s="420"/>
      <c r="N850" s="422"/>
      <c r="O850" s="420"/>
      <c r="P850" s="420"/>
      <c r="Q850" s="420"/>
      <c r="R850" s="420"/>
      <c r="S850" s="420"/>
      <c r="T850" s="420"/>
      <c r="U850" s="420"/>
      <c r="V850" s="420"/>
      <c r="W850" s="420"/>
      <c r="X850" s="420"/>
      <c r="Y850" s="420"/>
      <c r="Z850" s="420"/>
    </row>
    <row r="851" spans="1:26">
      <c r="A851" s="426"/>
      <c r="B851" s="426"/>
      <c r="C851" s="428"/>
      <c r="D851" s="426"/>
      <c r="E851" s="426"/>
      <c r="F851" s="426"/>
      <c r="G851" s="426"/>
      <c r="H851" s="426"/>
      <c r="I851" s="426"/>
      <c r="J851" s="426"/>
      <c r="K851" s="426"/>
      <c r="L851" s="427"/>
      <c r="M851" s="426"/>
      <c r="N851" s="428"/>
      <c r="O851" s="426"/>
      <c r="P851" s="426"/>
      <c r="Q851" s="426"/>
      <c r="R851" s="426"/>
      <c r="S851" s="426"/>
      <c r="T851" s="426"/>
      <c r="U851" s="426"/>
      <c r="V851" s="426"/>
      <c r="W851" s="426"/>
      <c r="X851" s="426"/>
      <c r="Y851" s="426"/>
      <c r="Z851" s="426"/>
    </row>
    <row r="852" spans="1:26">
      <c r="A852" s="420"/>
      <c r="B852" s="420"/>
      <c r="C852" s="422"/>
      <c r="D852" s="420"/>
      <c r="E852" s="420"/>
      <c r="F852" s="420"/>
      <c r="G852" s="420"/>
      <c r="H852" s="420"/>
      <c r="I852" s="420"/>
      <c r="J852" s="420"/>
      <c r="K852" s="420"/>
      <c r="L852" s="421"/>
      <c r="M852" s="420"/>
      <c r="N852" s="422"/>
      <c r="O852" s="420"/>
      <c r="P852" s="420"/>
      <c r="Q852" s="420"/>
      <c r="R852" s="420"/>
      <c r="S852" s="420"/>
      <c r="T852" s="420"/>
      <c r="U852" s="420"/>
      <c r="V852" s="420"/>
      <c r="W852" s="420"/>
      <c r="X852" s="420"/>
      <c r="Y852" s="420"/>
      <c r="Z852" s="420"/>
    </row>
    <row r="853" spans="1:26">
      <c r="A853" s="426"/>
      <c r="B853" s="426"/>
      <c r="C853" s="428"/>
      <c r="D853" s="426"/>
      <c r="E853" s="426"/>
      <c r="F853" s="426"/>
      <c r="G853" s="426"/>
      <c r="H853" s="426"/>
      <c r="I853" s="426"/>
      <c r="J853" s="426"/>
      <c r="K853" s="426"/>
      <c r="L853" s="427"/>
      <c r="M853" s="426"/>
      <c r="N853" s="428"/>
      <c r="O853" s="426"/>
      <c r="P853" s="426"/>
      <c r="Q853" s="426"/>
      <c r="R853" s="426"/>
      <c r="S853" s="426"/>
      <c r="T853" s="426"/>
      <c r="U853" s="426"/>
      <c r="V853" s="426"/>
      <c r="W853" s="426"/>
      <c r="X853" s="426"/>
      <c r="Y853" s="426"/>
      <c r="Z853" s="426"/>
    </row>
    <row r="854" spans="1:26">
      <c r="A854" s="420"/>
      <c r="B854" s="420"/>
      <c r="C854" s="422"/>
      <c r="D854" s="420"/>
      <c r="E854" s="420"/>
      <c r="F854" s="420"/>
      <c r="G854" s="420"/>
      <c r="H854" s="420"/>
      <c r="I854" s="420"/>
      <c r="J854" s="420"/>
      <c r="K854" s="420"/>
      <c r="L854" s="421"/>
      <c r="M854" s="420"/>
      <c r="N854" s="422"/>
      <c r="O854" s="420"/>
      <c r="P854" s="420"/>
      <c r="Q854" s="420"/>
      <c r="R854" s="420"/>
      <c r="S854" s="420"/>
      <c r="T854" s="420"/>
      <c r="U854" s="420"/>
      <c r="V854" s="420"/>
      <c r="W854" s="420"/>
      <c r="X854" s="420"/>
      <c r="Y854" s="420"/>
      <c r="Z854" s="420"/>
    </row>
    <row r="855" spans="1:26">
      <c r="A855" s="426"/>
      <c r="B855" s="426"/>
      <c r="C855" s="428"/>
      <c r="D855" s="426"/>
      <c r="E855" s="426"/>
      <c r="F855" s="426"/>
      <c r="G855" s="426"/>
      <c r="H855" s="426"/>
      <c r="I855" s="426"/>
      <c r="J855" s="426"/>
      <c r="K855" s="426"/>
      <c r="L855" s="427"/>
      <c r="M855" s="426"/>
      <c r="N855" s="428"/>
      <c r="O855" s="426"/>
      <c r="P855" s="426"/>
      <c r="Q855" s="426"/>
      <c r="R855" s="426"/>
      <c r="S855" s="426"/>
      <c r="T855" s="426"/>
      <c r="U855" s="426"/>
      <c r="V855" s="426"/>
      <c r="W855" s="426"/>
      <c r="X855" s="426"/>
      <c r="Y855" s="426"/>
      <c r="Z855" s="426"/>
    </row>
    <row r="856" spans="1:26">
      <c r="A856" s="420"/>
      <c r="B856" s="420"/>
      <c r="C856" s="422"/>
      <c r="D856" s="420"/>
      <c r="E856" s="420"/>
      <c r="F856" s="420"/>
      <c r="G856" s="420"/>
      <c r="H856" s="420"/>
      <c r="I856" s="420"/>
      <c r="J856" s="420"/>
      <c r="K856" s="420"/>
      <c r="L856" s="421"/>
      <c r="M856" s="420"/>
      <c r="N856" s="422"/>
      <c r="O856" s="420"/>
      <c r="P856" s="420"/>
      <c r="Q856" s="420"/>
      <c r="R856" s="420"/>
      <c r="S856" s="420"/>
      <c r="T856" s="420"/>
      <c r="U856" s="420"/>
      <c r="V856" s="420"/>
      <c r="W856" s="420"/>
      <c r="X856" s="420"/>
      <c r="Y856" s="420"/>
      <c r="Z856" s="420"/>
    </row>
    <row r="857" spans="1:26">
      <c r="A857" s="426"/>
      <c r="B857" s="426"/>
      <c r="C857" s="428"/>
      <c r="D857" s="426"/>
      <c r="E857" s="426"/>
      <c r="F857" s="426"/>
      <c r="G857" s="426"/>
      <c r="H857" s="426"/>
      <c r="I857" s="426"/>
      <c r="J857" s="426"/>
      <c r="K857" s="426"/>
      <c r="L857" s="427"/>
      <c r="M857" s="426"/>
      <c r="N857" s="428"/>
      <c r="O857" s="426"/>
      <c r="P857" s="426"/>
      <c r="Q857" s="426"/>
      <c r="R857" s="426"/>
      <c r="S857" s="426"/>
      <c r="T857" s="426"/>
      <c r="U857" s="426"/>
      <c r="V857" s="426"/>
      <c r="W857" s="426"/>
      <c r="X857" s="426"/>
      <c r="Y857" s="426"/>
      <c r="Z857" s="426"/>
    </row>
    <row r="858" spans="1:26">
      <c r="A858" s="420"/>
      <c r="B858" s="420"/>
      <c r="C858" s="422"/>
      <c r="D858" s="420"/>
      <c r="E858" s="420"/>
      <c r="F858" s="420"/>
      <c r="G858" s="420"/>
      <c r="H858" s="420"/>
      <c r="I858" s="420"/>
      <c r="J858" s="420"/>
      <c r="K858" s="420"/>
      <c r="L858" s="421"/>
      <c r="M858" s="420"/>
      <c r="N858" s="422"/>
      <c r="O858" s="420"/>
      <c r="P858" s="420"/>
      <c r="Q858" s="420"/>
      <c r="R858" s="420"/>
      <c r="S858" s="420"/>
      <c r="T858" s="420"/>
      <c r="U858" s="420"/>
      <c r="V858" s="420"/>
      <c r="W858" s="420"/>
      <c r="X858" s="420"/>
      <c r="Y858" s="420"/>
      <c r="Z858" s="420"/>
    </row>
    <row r="859" spans="1:26">
      <c r="A859" s="426"/>
      <c r="B859" s="426"/>
      <c r="C859" s="428"/>
      <c r="D859" s="426"/>
      <c r="E859" s="426"/>
      <c r="F859" s="426"/>
      <c r="G859" s="426"/>
      <c r="H859" s="426"/>
      <c r="I859" s="426"/>
      <c r="J859" s="426"/>
      <c r="K859" s="426"/>
      <c r="L859" s="427"/>
      <c r="M859" s="426"/>
      <c r="N859" s="428"/>
      <c r="O859" s="426"/>
      <c r="P859" s="426"/>
      <c r="Q859" s="426"/>
      <c r="R859" s="426"/>
      <c r="S859" s="426"/>
      <c r="T859" s="426"/>
      <c r="U859" s="426"/>
      <c r="V859" s="426"/>
      <c r="W859" s="426"/>
      <c r="X859" s="426"/>
      <c r="Y859" s="426"/>
      <c r="Z859" s="426"/>
    </row>
    <row r="860" spans="1:26">
      <c r="A860" s="420"/>
      <c r="B860" s="420"/>
      <c r="C860" s="422"/>
      <c r="D860" s="420"/>
      <c r="E860" s="420"/>
      <c r="F860" s="420"/>
      <c r="G860" s="420"/>
      <c r="H860" s="420"/>
      <c r="I860" s="420"/>
      <c r="J860" s="420"/>
      <c r="K860" s="420"/>
      <c r="L860" s="421"/>
      <c r="M860" s="420"/>
      <c r="N860" s="422"/>
      <c r="O860" s="420"/>
      <c r="P860" s="420"/>
      <c r="Q860" s="420"/>
      <c r="R860" s="420"/>
      <c r="S860" s="420"/>
      <c r="T860" s="420"/>
      <c r="U860" s="420"/>
      <c r="V860" s="420"/>
      <c r="W860" s="420"/>
      <c r="X860" s="420"/>
      <c r="Y860" s="420"/>
      <c r="Z860" s="420"/>
    </row>
    <row r="861" spans="1:26">
      <c r="A861" s="426"/>
      <c r="B861" s="426"/>
      <c r="C861" s="428"/>
      <c r="D861" s="426"/>
      <c r="E861" s="426"/>
      <c r="F861" s="426"/>
      <c r="G861" s="426"/>
      <c r="H861" s="426"/>
      <c r="I861" s="426"/>
      <c r="J861" s="426"/>
      <c r="K861" s="426"/>
      <c r="L861" s="427"/>
      <c r="M861" s="426"/>
      <c r="N861" s="428"/>
      <c r="O861" s="426"/>
      <c r="P861" s="426"/>
      <c r="Q861" s="426"/>
      <c r="R861" s="426"/>
      <c r="S861" s="426"/>
      <c r="T861" s="426"/>
      <c r="U861" s="426"/>
      <c r="V861" s="426"/>
      <c r="W861" s="426"/>
      <c r="X861" s="426"/>
      <c r="Y861" s="426"/>
      <c r="Z861" s="426"/>
    </row>
    <row r="862" spans="1:26">
      <c r="A862" s="420"/>
      <c r="B862" s="420"/>
      <c r="C862" s="422"/>
      <c r="D862" s="420"/>
      <c r="E862" s="420"/>
      <c r="F862" s="420"/>
      <c r="G862" s="420"/>
      <c r="H862" s="420"/>
      <c r="I862" s="420"/>
      <c r="J862" s="420"/>
      <c r="K862" s="420"/>
      <c r="L862" s="421"/>
      <c r="M862" s="420"/>
      <c r="N862" s="422"/>
      <c r="O862" s="420"/>
      <c r="P862" s="420"/>
      <c r="Q862" s="420"/>
      <c r="R862" s="420"/>
      <c r="S862" s="420"/>
      <c r="T862" s="420"/>
      <c r="U862" s="420"/>
      <c r="V862" s="420"/>
      <c r="W862" s="420"/>
      <c r="X862" s="420"/>
      <c r="Y862" s="420"/>
      <c r="Z862" s="420"/>
    </row>
    <row r="863" spans="1:26">
      <c r="A863" s="426"/>
      <c r="B863" s="426"/>
      <c r="C863" s="428"/>
      <c r="D863" s="426"/>
      <c r="E863" s="426"/>
      <c r="F863" s="426"/>
      <c r="G863" s="426"/>
      <c r="H863" s="426"/>
      <c r="I863" s="426"/>
      <c r="J863" s="426"/>
      <c r="K863" s="426"/>
      <c r="L863" s="427"/>
      <c r="M863" s="426"/>
      <c r="N863" s="428"/>
      <c r="O863" s="426"/>
      <c r="P863" s="426"/>
      <c r="Q863" s="426"/>
      <c r="R863" s="426"/>
      <c r="S863" s="426"/>
      <c r="T863" s="426"/>
      <c r="U863" s="426"/>
      <c r="V863" s="426"/>
      <c r="W863" s="426"/>
      <c r="X863" s="426"/>
      <c r="Y863" s="426"/>
      <c r="Z863" s="426"/>
    </row>
    <row r="864" spans="1:26">
      <c r="A864" s="420"/>
      <c r="B864" s="420"/>
      <c r="C864" s="422"/>
      <c r="D864" s="420"/>
      <c r="E864" s="420"/>
      <c r="F864" s="420"/>
      <c r="G864" s="420"/>
      <c r="H864" s="420"/>
      <c r="I864" s="420"/>
      <c r="J864" s="420"/>
      <c r="K864" s="420"/>
      <c r="L864" s="421"/>
      <c r="M864" s="420"/>
      <c r="N864" s="422"/>
      <c r="O864" s="420"/>
      <c r="P864" s="420"/>
      <c r="Q864" s="420"/>
      <c r="R864" s="420"/>
      <c r="S864" s="420"/>
      <c r="T864" s="420"/>
      <c r="U864" s="420"/>
      <c r="V864" s="420"/>
      <c r="W864" s="420"/>
      <c r="X864" s="420"/>
      <c r="Y864" s="420"/>
      <c r="Z864" s="420"/>
    </row>
    <row r="865" spans="1:26">
      <c r="A865" s="426"/>
      <c r="B865" s="426"/>
      <c r="C865" s="428"/>
      <c r="D865" s="426"/>
      <c r="E865" s="426"/>
      <c r="F865" s="426"/>
      <c r="G865" s="426"/>
      <c r="H865" s="426"/>
      <c r="I865" s="426"/>
      <c r="J865" s="426"/>
      <c r="K865" s="426"/>
      <c r="L865" s="427"/>
      <c r="M865" s="426"/>
      <c r="N865" s="428"/>
      <c r="O865" s="426"/>
      <c r="P865" s="426"/>
      <c r="Q865" s="426"/>
      <c r="R865" s="426"/>
      <c r="S865" s="426"/>
      <c r="T865" s="426"/>
      <c r="U865" s="426"/>
      <c r="V865" s="426"/>
      <c r="W865" s="426"/>
      <c r="X865" s="426"/>
      <c r="Y865" s="426"/>
      <c r="Z865" s="426"/>
    </row>
    <row r="866" spans="1:26">
      <c r="A866" s="420"/>
      <c r="B866" s="420"/>
      <c r="C866" s="422"/>
      <c r="D866" s="420"/>
      <c r="E866" s="420"/>
      <c r="F866" s="420"/>
      <c r="G866" s="420"/>
      <c r="H866" s="420"/>
      <c r="I866" s="420"/>
      <c r="J866" s="420"/>
      <c r="K866" s="420"/>
      <c r="L866" s="421"/>
      <c r="M866" s="420"/>
      <c r="N866" s="422"/>
      <c r="O866" s="420"/>
      <c r="P866" s="420"/>
      <c r="Q866" s="420"/>
      <c r="R866" s="420"/>
      <c r="S866" s="420"/>
      <c r="T866" s="420"/>
      <c r="U866" s="420"/>
      <c r="V866" s="420"/>
      <c r="W866" s="420"/>
      <c r="X866" s="420"/>
      <c r="Y866" s="420"/>
      <c r="Z866" s="420"/>
    </row>
    <row r="867" spans="1:26">
      <c r="A867" s="426"/>
      <c r="B867" s="426"/>
      <c r="C867" s="428"/>
      <c r="D867" s="426"/>
      <c r="E867" s="426"/>
      <c r="F867" s="426"/>
      <c r="G867" s="426"/>
      <c r="H867" s="426"/>
      <c r="I867" s="426"/>
      <c r="J867" s="426"/>
      <c r="K867" s="426"/>
      <c r="L867" s="427"/>
      <c r="M867" s="426"/>
      <c r="N867" s="428"/>
      <c r="O867" s="426"/>
      <c r="P867" s="426"/>
      <c r="Q867" s="426"/>
      <c r="R867" s="426"/>
      <c r="S867" s="426"/>
      <c r="T867" s="426"/>
      <c r="U867" s="426"/>
      <c r="V867" s="426"/>
      <c r="W867" s="426"/>
      <c r="X867" s="426"/>
      <c r="Y867" s="426"/>
      <c r="Z867" s="426"/>
    </row>
    <row r="868" spans="1:26">
      <c r="A868" s="420"/>
      <c r="B868" s="420"/>
      <c r="C868" s="422"/>
      <c r="D868" s="420"/>
      <c r="E868" s="420"/>
      <c r="F868" s="420"/>
      <c r="G868" s="420"/>
      <c r="H868" s="420"/>
      <c r="I868" s="420"/>
      <c r="J868" s="420"/>
      <c r="K868" s="420"/>
      <c r="L868" s="421"/>
      <c r="M868" s="420"/>
      <c r="N868" s="422"/>
      <c r="O868" s="420"/>
      <c r="P868" s="420"/>
      <c r="Q868" s="420"/>
      <c r="R868" s="420"/>
      <c r="S868" s="420"/>
      <c r="T868" s="420"/>
      <c r="U868" s="420"/>
      <c r="V868" s="420"/>
      <c r="W868" s="420"/>
      <c r="X868" s="420"/>
      <c r="Y868" s="420"/>
      <c r="Z868" s="420"/>
    </row>
    <row r="869" spans="1:26">
      <c r="A869" s="426"/>
      <c r="B869" s="426"/>
      <c r="C869" s="428"/>
      <c r="D869" s="426"/>
      <c r="E869" s="426"/>
      <c r="F869" s="426"/>
      <c r="G869" s="426"/>
      <c r="H869" s="426"/>
      <c r="I869" s="426"/>
      <c r="J869" s="426"/>
      <c r="K869" s="426"/>
      <c r="L869" s="427"/>
      <c r="M869" s="426"/>
      <c r="N869" s="428"/>
      <c r="O869" s="426"/>
      <c r="P869" s="426"/>
      <c r="Q869" s="426"/>
      <c r="R869" s="426"/>
      <c r="S869" s="426"/>
      <c r="T869" s="426"/>
      <c r="U869" s="426"/>
      <c r="V869" s="426"/>
      <c r="W869" s="426"/>
      <c r="X869" s="426"/>
      <c r="Y869" s="426"/>
      <c r="Z869" s="426"/>
    </row>
    <row r="870" spans="1:26">
      <c r="A870" s="420"/>
      <c r="B870" s="420"/>
      <c r="C870" s="422"/>
      <c r="D870" s="420"/>
      <c r="E870" s="420"/>
      <c r="F870" s="420"/>
      <c r="G870" s="420"/>
      <c r="H870" s="420"/>
      <c r="I870" s="420"/>
      <c r="J870" s="420"/>
      <c r="K870" s="420"/>
      <c r="L870" s="421"/>
      <c r="M870" s="420"/>
      <c r="N870" s="422"/>
      <c r="O870" s="420"/>
      <c r="P870" s="420"/>
      <c r="Q870" s="420"/>
      <c r="R870" s="420"/>
      <c r="S870" s="420"/>
      <c r="T870" s="420"/>
      <c r="U870" s="420"/>
      <c r="V870" s="420"/>
      <c r="W870" s="420"/>
      <c r="X870" s="420"/>
      <c r="Y870" s="420"/>
      <c r="Z870" s="420"/>
    </row>
    <row r="871" spans="1:26">
      <c r="A871" s="426"/>
      <c r="B871" s="426"/>
      <c r="C871" s="428"/>
      <c r="D871" s="426"/>
      <c r="E871" s="426"/>
      <c r="F871" s="426"/>
      <c r="G871" s="426"/>
      <c r="H871" s="426"/>
      <c r="I871" s="426"/>
      <c r="J871" s="426"/>
      <c r="K871" s="426"/>
      <c r="L871" s="427"/>
      <c r="M871" s="426"/>
      <c r="N871" s="428"/>
      <c r="O871" s="426"/>
      <c r="P871" s="426"/>
      <c r="Q871" s="426"/>
      <c r="R871" s="426"/>
      <c r="S871" s="426"/>
      <c r="T871" s="426"/>
      <c r="U871" s="426"/>
      <c r="V871" s="426"/>
      <c r="W871" s="426"/>
      <c r="X871" s="426"/>
      <c r="Y871" s="426"/>
      <c r="Z871" s="426"/>
    </row>
    <row r="872" spans="1:26">
      <c r="A872" s="420"/>
      <c r="B872" s="420"/>
      <c r="C872" s="422"/>
      <c r="D872" s="420"/>
      <c r="E872" s="420"/>
      <c r="F872" s="420"/>
      <c r="G872" s="420"/>
      <c r="H872" s="420"/>
      <c r="I872" s="420"/>
      <c r="J872" s="420"/>
      <c r="K872" s="420"/>
      <c r="L872" s="421"/>
      <c r="M872" s="420"/>
      <c r="N872" s="422"/>
      <c r="O872" s="420"/>
      <c r="P872" s="420"/>
      <c r="Q872" s="420"/>
      <c r="R872" s="420"/>
      <c r="S872" s="420"/>
      <c r="T872" s="420"/>
      <c r="U872" s="420"/>
      <c r="V872" s="420"/>
      <c r="W872" s="420"/>
      <c r="X872" s="420"/>
      <c r="Y872" s="420"/>
      <c r="Z872" s="420"/>
    </row>
    <row r="873" spans="1:26">
      <c r="A873" s="426"/>
      <c r="B873" s="426"/>
      <c r="C873" s="428"/>
      <c r="D873" s="426"/>
      <c r="E873" s="426"/>
      <c r="F873" s="426"/>
      <c r="G873" s="426"/>
      <c r="H873" s="426"/>
      <c r="I873" s="426"/>
      <c r="J873" s="426"/>
      <c r="K873" s="426"/>
      <c r="L873" s="427"/>
      <c r="M873" s="426"/>
      <c r="N873" s="428"/>
      <c r="O873" s="426"/>
      <c r="P873" s="426"/>
      <c r="Q873" s="426"/>
      <c r="R873" s="426"/>
      <c r="S873" s="426"/>
      <c r="T873" s="426"/>
      <c r="U873" s="426"/>
      <c r="V873" s="426"/>
      <c r="W873" s="426"/>
      <c r="X873" s="426"/>
      <c r="Y873" s="426"/>
      <c r="Z873" s="426"/>
    </row>
    <row r="874" spans="1:26">
      <c r="A874" s="420"/>
      <c r="B874" s="420"/>
      <c r="C874" s="422"/>
      <c r="D874" s="420"/>
      <c r="E874" s="420"/>
      <c r="F874" s="420"/>
      <c r="G874" s="420"/>
      <c r="H874" s="420"/>
      <c r="I874" s="420"/>
      <c r="J874" s="420"/>
      <c r="K874" s="420"/>
      <c r="L874" s="421"/>
      <c r="M874" s="420"/>
      <c r="N874" s="422"/>
      <c r="O874" s="420"/>
      <c r="P874" s="420"/>
      <c r="Q874" s="420"/>
      <c r="R874" s="420"/>
      <c r="S874" s="420"/>
      <c r="T874" s="420"/>
      <c r="U874" s="420"/>
      <c r="V874" s="420"/>
      <c r="W874" s="420"/>
      <c r="X874" s="420"/>
      <c r="Y874" s="420"/>
      <c r="Z874" s="420"/>
    </row>
    <row r="875" spans="1:26">
      <c r="A875" s="426"/>
      <c r="B875" s="426"/>
      <c r="C875" s="428"/>
      <c r="D875" s="426"/>
      <c r="E875" s="426"/>
      <c r="F875" s="426"/>
      <c r="G875" s="426"/>
      <c r="H875" s="426"/>
      <c r="I875" s="426"/>
      <c r="J875" s="426"/>
      <c r="K875" s="426"/>
      <c r="L875" s="427"/>
      <c r="M875" s="426"/>
      <c r="N875" s="428"/>
      <c r="O875" s="426"/>
      <c r="P875" s="426"/>
      <c r="Q875" s="426"/>
      <c r="R875" s="426"/>
      <c r="S875" s="426"/>
      <c r="T875" s="426"/>
      <c r="U875" s="426"/>
      <c r="V875" s="426"/>
      <c r="W875" s="426"/>
      <c r="X875" s="426"/>
      <c r="Y875" s="426"/>
      <c r="Z875" s="426"/>
    </row>
    <row r="876" spans="1:26">
      <c r="A876" s="420"/>
      <c r="B876" s="420"/>
      <c r="C876" s="422"/>
      <c r="D876" s="420"/>
      <c r="E876" s="420"/>
      <c r="F876" s="420"/>
      <c r="G876" s="420"/>
      <c r="H876" s="420"/>
      <c r="I876" s="420"/>
      <c r="J876" s="420"/>
      <c r="K876" s="420"/>
      <c r="L876" s="421"/>
      <c r="M876" s="420"/>
      <c r="N876" s="422"/>
      <c r="O876" s="420"/>
      <c r="P876" s="420"/>
      <c r="Q876" s="420"/>
      <c r="R876" s="420"/>
      <c r="S876" s="420"/>
      <c r="T876" s="420"/>
      <c r="U876" s="420"/>
      <c r="V876" s="420"/>
      <c r="W876" s="420"/>
      <c r="X876" s="420"/>
      <c r="Y876" s="420"/>
      <c r="Z876" s="420"/>
    </row>
    <row r="877" spans="1:26">
      <c r="A877" s="426"/>
      <c r="B877" s="426"/>
      <c r="C877" s="428"/>
      <c r="D877" s="426"/>
      <c r="E877" s="426"/>
      <c r="F877" s="426"/>
      <c r="G877" s="426"/>
      <c r="H877" s="426"/>
      <c r="I877" s="426"/>
      <c r="J877" s="426"/>
      <c r="K877" s="426"/>
      <c r="L877" s="427"/>
      <c r="M877" s="426"/>
      <c r="N877" s="428"/>
      <c r="O877" s="426"/>
      <c r="P877" s="426"/>
      <c r="Q877" s="426"/>
      <c r="R877" s="426"/>
      <c r="S877" s="426"/>
      <c r="T877" s="426"/>
      <c r="U877" s="426"/>
      <c r="V877" s="426"/>
      <c r="W877" s="426"/>
      <c r="X877" s="426"/>
      <c r="Y877" s="426"/>
      <c r="Z877" s="426"/>
    </row>
    <row r="878" spans="1:26">
      <c r="A878" s="420"/>
      <c r="B878" s="420"/>
      <c r="C878" s="422"/>
      <c r="D878" s="420"/>
      <c r="E878" s="420"/>
      <c r="F878" s="420"/>
      <c r="G878" s="420"/>
      <c r="H878" s="420"/>
      <c r="I878" s="420"/>
      <c r="J878" s="420"/>
      <c r="K878" s="420"/>
      <c r="L878" s="421"/>
      <c r="M878" s="420"/>
      <c r="N878" s="422"/>
      <c r="O878" s="420"/>
      <c r="P878" s="420"/>
      <c r="Q878" s="420"/>
      <c r="R878" s="420"/>
      <c r="S878" s="420"/>
      <c r="T878" s="420"/>
      <c r="U878" s="420"/>
      <c r="V878" s="420"/>
      <c r="W878" s="420"/>
      <c r="X878" s="420"/>
      <c r="Y878" s="420"/>
      <c r="Z878" s="420"/>
    </row>
    <row r="879" spans="1:26">
      <c r="A879" s="426"/>
      <c r="B879" s="426"/>
      <c r="C879" s="428"/>
      <c r="D879" s="426"/>
      <c r="E879" s="426"/>
      <c r="F879" s="426"/>
      <c r="G879" s="426"/>
      <c r="H879" s="426"/>
      <c r="I879" s="426"/>
      <c r="J879" s="426"/>
      <c r="K879" s="426"/>
      <c r="L879" s="427"/>
      <c r="M879" s="426"/>
      <c r="N879" s="428"/>
      <c r="O879" s="426"/>
      <c r="P879" s="426"/>
      <c r="Q879" s="426"/>
      <c r="R879" s="426"/>
      <c r="S879" s="426"/>
      <c r="T879" s="426"/>
      <c r="U879" s="426"/>
      <c r="V879" s="426"/>
      <c r="W879" s="426"/>
      <c r="X879" s="426"/>
      <c r="Y879" s="426"/>
      <c r="Z879" s="426"/>
    </row>
    <row r="880" spans="1:26">
      <c r="A880" s="420"/>
      <c r="B880" s="420"/>
      <c r="C880" s="422"/>
      <c r="D880" s="420"/>
      <c r="E880" s="420"/>
      <c r="F880" s="420"/>
      <c r="G880" s="420"/>
      <c r="H880" s="420"/>
      <c r="I880" s="420"/>
      <c r="J880" s="420"/>
      <c r="K880" s="420"/>
      <c r="L880" s="421"/>
      <c r="M880" s="420"/>
      <c r="N880" s="422"/>
      <c r="O880" s="420"/>
      <c r="P880" s="420"/>
      <c r="Q880" s="420"/>
      <c r="R880" s="420"/>
      <c r="S880" s="420"/>
      <c r="T880" s="420"/>
      <c r="U880" s="420"/>
      <c r="V880" s="420"/>
      <c r="W880" s="420"/>
      <c r="X880" s="420"/>
      <c r="Y880" s="420"/>
      <c r="Z880" s="420"/>
    </row>
    <row r="881" spans="1:26">
      <c r="A881" s="426"/>
      <c r="B881" s="426"/>
      <c r="C881" s="428"/>
      <c r="D881" s="426"/>
      <c r="E881" s="426"/>
      <c r="F881" s="426"/>
      <c r="G881" s="426"/>
      <c r="H881" s="426"/>
      <c r="I881" s="426"/>
      <c r="J881" s="426"/>
      <c r="K881" s="426"/>
      <c r="L881" s="427"/>
      <c r="M881" s="426"/>
      <c r="N881" s="428"/>
      <c r="O881" s="426"/>
      <c r="P881" s="426"/>
      <c r="Q881" s="426"/>
      <c r="R881" s="426"/>
      <c r="S881" s="426"/>
      <c r="T881" s="426"/>
      <c r="U881" s="426"/>
      <c r="V881" s="426"/>
      <c r="W881" s="426"/>
      <c r="X881" s="426"/>
      <c r="Y881" s="426"/>
      <c r="Z881" s="426"/>
    </row>
    <row r="882" spans="1:26">
      <c r="A882" s="420"/>
      <c r="B882" s="420"/>
      <c r="C882" s="422"/>
      <c r="D882" s="420"/>
      <c r="E882" s="420"/>
      <c r="F882" s="420"/>
      <c r="G882" s="420"/>
      <c r="H882" s="420"/>
      <c r="I882" s="420"/>
      <c r="J882" s="420"/>
      <c r="K882" s="420"/>
      <c r="L882" s="421"/>
      <c r="M882" s="420"/>
      <c r="N882" s="422"/>
      <c r="O882" s="420"/>
      <c r="P882" s="420"/>
      <c r="Q882" s="420"/>
      <c r="R882" s="420"/>
      <c r="S882" s="420"/>
      <c r="T882" s="420"/>
      <c r="U882" s="420"/>
      <c r="V882" s="420"/>
      <c r="W882" s="420"/>
      <c r="X882" s="420"/>
      <c r="Y882" s="420"/>
      <c r="Z882" s="420"/>
    </row>
    <row r="883" spans="1:26">
      <c r="A883" s="426"/>
      <c r="B883" s="426"/>
      <c r="C883" s="428"/>
      <c r="D883" s="426"/>
      <c r="E883" s="426"/>
      <c r="F883" s="426"/>
      <c r="G883" s="426"/>
      <c r="H883" s="426"/>
      <c r="I883" s="426"/>
      <c r="J883" s="426"/>
      <c r="K883" s="426"/>
      <c r="L883" s="427"/>
      <c r="M883" s="426"/>
      <c r="N883" s="428"/>
      <c r="O883" s="426"/>
      <c r="P883" s="426"/>
      <c r="Q883" s="426"/>
      <c r="R883" s="426"/>
      <c r="S883" s="426"/>
      <c r="T883" s="426"/>
      <c r="U883" s="426"/>
      <c r="V883" s="426"/>
      <c r="W883" s="426"/>
      <c r="X883" s="426"/>
      <c r="Y883" s="426"/>
      <c r="Z883" s="426"/>
    </row>
    <row r="884" spans="1:26">
      <c r="A884" s="420"/>
      <c r="B884" s="420"/>
      <c r="C884" s="422"/>
      <c r="D884" s="420"/>
      <c r="E884" s="420"/>
      <c r="F884" s="420"/>
      <c r="G884" s="420"/>
      <c r="H884" s="420"/>
      <c r="I884" s="420"/>
      <c r="J884" s="420"/>
      <c r="K884" s="420"/>
      <c r="L884" s="421"/>
      <c r="M884" s="420"/>
      <c r="N884" s="422"/>
      <c r="O884" s="420"/>
      <c r="P884" s="420"/>
      <c r="Q884" s="420"/>
      <c r="R884" s="420"/>
      <c r="S884" s="420"/>
      <c r="T884" s="420"/>
      <c r="U884" s="420"/>
      <c r="V884" s="420"/>
      <c r="W884" s="420"/>
      <c r="X884" s="420"/>
      <c r="Y884" s="420"/>
      <c r="Z884" s="420"/>
    </row>
    <row r="885" spans="1:26">
      <c r="A885" s="426"/>
      <c r="B885" s="426"/>
      <c r="C885" s="428"/>
      <c r="D885" s="426"/>
      <c r="E885" s="426"/>
      <c r="F885" s="426"/>
      <c r="G885" s="426"/>
      <c r="H885" s="426"/>
      <c r="I885" s="426"/>
      <c r="J885" s="426"/>
      <c r="K885" s="426"/>
      <c r="L885" s="427"/>
      <c r="M885" s="426"/>
      <c r="N885" s="428"/>
      <c r="O885" s="426"/>
      <c r="P885" s="426"/>
      <c r="Q885" s="426"/>
      <c r="R885" s="426"/>
      <c r="S885" s="426"/>
      <c r="T885" s="426"/>
      <c r="U885" s="426"/>
      <c r="V885" s="426"/>
      <c r="W885" s="426"/>
      <c r="X885" s="426"/>
      <c r="Y885" s="426"/>
      <c r="Z885" s="426"/>
    </row>
    <row r="886" spans="1:26">
      <c r="A886" s="420"/>
      <c r="B886" s="420"/>
      <c r="C886" s="422"/>
      <c r="D886" s="420"/>
      <c r="E886" s="420"/>
      <c r="F886" s="420"/>
      <c r="G886" s="420"/>
      <c r="H886" s="420"/>
      <c r="I886" s="420"/>
      <c r="J886" s="420"/>
      <c r="K886" s="420"/>
      <c r="L886" s="421"/>
      <c r="M886" s="420"/>
      <c r="N886" s="422"/>
      <c r="O886" s="420"/>
      <c r="P886" s="420"/>
      <c r="Q886" s="420"/>
      <c r="R886" s="420"/>
      <c r="S886" s="420"/>
      <c r="T886" s="420"/>
      <c r="U886" s="420"/>
      <c r="V886" s="420"/>
      <c r="W886" s="420"/>
      <c r="X886" s="420"/>
      <c r="Y886" s="420"/>
      <c r="Z886" s="420"/>
    </row>
    <row r="887" spans="1:26">
      <c r="A887" s="426"/>
      <c r="B887" s="426"/>
      <c r="C887" s="428"/>
      <c r="D887" s="426"/>
      <c r="E887" s="426"/>
      <c r="F887" s="426"/>
      <c r="G887" s="426"/>
      <c r="H887" s="426"/>
      <c r="I887" s="426"/>
      <c r="J887" s="426"/>
      <c r="K887" s="426"/>
      <c r="L887" s="427"/>
      <c r="M887" s="426"/>
      <c r="N887" s="428"/>
      <c r="O887" s="426"/>
      <c r="P887" s="426"/>
      <c r="Q887" s="426"/>
      <c r="R887" s="426"/>
      <c r="S887" s="426"/>
      <c r="T887" s="426"/>
      <c r="U887" s="426"/>
      <c r="V887" s="426"/>
      <c r="W887" s="426"/>
      <c r="X887" s="426"/>
      <c r="Y887" s="426"/>
      <c r="Z887" s="426"/>
    </row>
    <row r="888" spans="1:26">
      <c r="A888" s="420"/>
      <c r="B888" s="420"/>
      <c r="C888" s="422"/>
      <c r="D888" s="420"/>
      <c r="E888" s="420"/>
      <c r="F888" s="420"/>
      <c r="G888" s="420"/>
      <c r="H888" s="420"/>
      <c r="I888" s="420"/>
      <c r="J888" s="420"/>
      <c r="K888" s="420"/>
      <c r="L888" s="421"/>
      <c r="M888" s="420"/>
      <c r="N888" s="422"/>
      <c r="O888" s="420"/>
      <c r="P888" s="420"/>
      <c r="Q888" s="420"/>
      <c r="R888" s="420"/>
      <c r="S888" s="420"/>
      <c r="T888" s="420"/>
      <c r="U888" s="420"/>
      <c r="V888" s="420"/>
      <c r="W888" s="420"/>
      <c r="X888" s="420"/>
      <c r="Y888" s="420"/>
      <c r="Z888" s="420"/>
    </row>
    <row r="889" spans="1:26">
      <c r="A889" s="426"/>
      <c r="B889" s="426"/>
      <c r="C889" s="428"/>
      <c r="D889" s="426"/>
      <c r="E889" s="426"/>
      <c r="F889" s="426"/>
      <c r="G889" s="426"/>
      <c r="H889" s="426"/>
      <c r="I889" s="426"/>
      <c r="J889" s="426"/>
      <c r="K889" s="426"/>
      <c r="L889" s="427"/>
      <c r="M889" s="426"/>
      <c r="N889" s="428"/>
      <c r="O889" s="426"/>
      <c r="P889" s="426"/>
      <c r="Q889" s="426"/>
      <c r="R889" s="426"/>
      <c r="S889" s="426"/>
      <c r="T889" s="426"/>
      <c r="U889" s="426"/>
      <c r="V889" s="426"/>
      <c r="W889" s="426"/>
      <c r="X889" s="426"/>
      <c r="Y889" s="426"/>
      <c r="Z889" s="426"/>
    </row>
    <row r="890" spans="1:26">
      <c r="A890" s="420"/>
      <c r="B890" s="420"/>
      <c r="C890" s="422"/>
      <c r="D890" s="420"/>
      <c r="E890" s="420"/>
      <c r="F890" s="420"/>
      <c r="G890" s="420"/>
      <c r="H890" s="420"/>
      <c r="I890" s="420"/>
      <c r="J890" s="420"/>
      <c r="K890" s="420"/>
      <c r="L890" s="421"/>
      <c r="M890" s="420"/>
      <c r="N890" s="422"/>
      <c r="O890" s="420"/>
      <c r="P890" s="420"/>
      <c r="Q890" s="420"/>
      <c r="R890" s="420"/>
      <c r="S890" s="420"/>
      <c r="T890" s="420"/>
      <c r="U890" s="420"/>
      <c r="V890" s="420"/>
      <c r="W890" s="420"/>
      <c r="X890" s="420"/>
      <c r="Y890" s="420"/>
      <c r="Z890" s="420"/>
    </row>
    <row r="891" spans="1:26">
      <c r="A891" s="426"/>
      <c r="B891" s="426"/>
      <c r="C891" s="428"/>
      <c r="D891" s="426"/>
      <c r="E891" s="426"/>
      <c r="F891" s="426"/>
      <c r="G891" s="426"/>
      <c r="H891" s="426"/>
      <c r="I891" s="426"/>
      <c r="J891" s="426"/>
      <c r="K891" s="426"/>
      <c r="L891" s="427"/>
      <c r="M891" s="426"/>
      <c r="N891" s="428"/>
      <c r="O891" s="426"/>
      <c r="P891" s="426"/>
      <c r="Q891" s="426"/>
      <c r="R891" s="426"/>
      <c r="S891" s="426"/>
      <c r="T891" s="426"/>
      <c r="U891" s="426"/>
      <c r="V891" s="426"/>
      <c r="W891" s="426"/>
      <c r="X891" s="426"/>
      <c r="Y891" s="426"/>
      <c r="Z891" s="426"/>
    </row>
    <row r="892" spans="1:26">
      <c r="A892" s="420"/>
      <c r="B892" s="420"/>
      <c r="C892" s="422"/>
      <c r="D892" s="420"/>
      <c r="E892" s="420"/>
      <c r="F892" s="420"/>
      <c r="G892" s="420"/>
      <c r="H892" s="420"/>
      <c r="I892" s="420"/>
      <c r="J892" s="420"/>
      <c r="K892" s="420"/>
      <c r="L892" s="421"/>
      <c r="M892" s="420"/>
      <c r="N892" s="422"/>
      <c r="O892" s="420"/>
      <c r="P892" s="420"/>
      <c r="Q892" s="420"/>
      <c r="R892" s="420"/>
      <c r="S892" s="420"/>
      <c r="T892" s="420"/>
      <c r="U892" s="420"/>
      <c r="V892" s="420"/>
      <c r="W892" s="420"/>
      <c r="X892" s="420"/>
      <c r="Y892" s="420"/>
      <c r="Z892" s="420"/>
    </row>
    <row r="893" spans="1:26">
      <c r="A893" s="426"/>
      <c r="B893" s="426"/>
      <c r="C893" s="428"/>
      <c r="D893" s="426"/>
      <c r="E893" s="426"/>
      <c r="F893" s="426"/>
      <c r="G893" s="426"/>
      <c r="H893" s="426"/>
      <c r="I893" s="426"/>
      <c r="J893" s="426"/>
      <c r="K893" s="426"/>
      <c r="L893" s="427"/>
      <c r="M893" s="426"/>
      <c r="N893" s="428"/>
      <c r="O893" s="426"/>
      <c r="P893" s="426"/>
      <c r="Q893" s="426"/>
      <c r="R893" s="426"/>
      <c r="S893" s="426"/>
      <c r="T893" s="426"/>
      <c r="U893" s="426"/>
      <c r="V893" s="426"/>
      <c r="W893" s="426"/>
      <c r="X893" s="426"/>
      <c r="Y893" s="426"/>
      <c r="Z893" s="426"/>
    </row>
    <row r="894" spans="1:26">
      <c r="A894" s="420"/>
      <c r="B894" s="420"/>
      <c r="C894" s="422"/>
      <c r="D894" s="420"/>
      <c r="E894" s="420"/>
      <c r="F894" s="420"/>
      <c r="G894" s="420"/>
      <c r="H894" s="420"/>
      <c r="I894" s="420"/>
      <c r="J894" s="420"/>
      <c r="K894" s="420"/>
      <c r="L894" s="421"/>
      <c r="M894" s="420"/>
      <c r="N894" s="422"/>
      <c r="O894" s="420"/>
      <c r="P894" s="420"/>
      <c r="Q894" s="420"/>
      <c r="R894" s="420"/>
      <c r="S894" s="420"/>
      <c r="T894" s="420"/>
      <c r="U894" s="420"/>
      <c r="V894" s="420"/>
      <c r="W894" s="420"/>
      <c r="X894" s="420"/>
      <c r="Y894" s="420"/>
      <c r="Z894" s="420"/>
    </row>
    <row r="895" spans="1:26">
      <c r="A895" s="426"/>
      <c r="B895" s="426"/>
      <c r="C895" s="428"/>
      <c r="D895" s="426"/>
      <c r="E895" s="426"/>
      <c r="F895" s="426"/>
      <c r="G895" s="426"/>
      <c r="H895" s="426"/>
      <c r="I895" s="426"/>
      <c r="J895" s="426"/>
      <c r="K895" s="426"/>
      <c r="L895" s="427"/>
      <c r="M895" s="426"/>
      <c r="N895" s="428"/>
      <c r="O895" s="426"/>
      <c r="P895" s="426"/>
      <c r="Q895" s="426"/>
      <c r="R895" s="426"/>
      <c r="S895" s="426"/>
      <c r="T895" s="426"/>
      <c r="U895" s="426"/>
      <c r="V895" s="426"/>
      <c r="W895" s="426"/>
      <c r="X895" s="426"/>
      <c r="Y895" s="426"/>
      <c r="Z895" s="426"/>
    </row>
    <row r="896" spans="1:26">
      <c r="A896" s="420"/>
      <c r="B896" s="420"/>
      <c r="C896" s="422"/>
      <c r="D896" s="420"/>
      <c r="E896" s="420"/>
      <c r="F896" s="420"/>
      <c r="G896" s="420"/>
      <c r="H896" s="420"/>
      <c r="I896" s="420"/>
      <c r="J896" s="420"/>
      <c r="K896" s="420"/>
      <c r="L896" s="421"/>
      <c r="M896" s="420"/>
      <c r="N896" s="422"/>
      <c r="O896" s="420"/>
      <c r="P896" s="420"/>
      <c r="Q896" s="420"/>
      <c r="R896" s="420"/>
      <c r="S896" s="420"/>
      <c r="T896" s="420"/>
      <c r="U896" s="420"/>
      <c r="V896" s="420"/>
      <c r="W896" s="420"/>
      <c r="X896" s="420"/>
      <c r="Y896" s="420"/>
      <c r="Z896" s="420"/>
    </row>
    <row r="897" spans="1:26">
      <c r="A897" s="426"/>
      <c r="B897" s="426"/>
      <c r="C897" s="428"/>
      <c r="D897" s="426"/>
      <c r="E897" s="426"/>
      <c r="F897" s="426"/>
      <c r="G897" s="426"/>
      <c r="H897" s="426"/>
      <c r="I897" s="426"/>
      <c r="J897" s="426"/>
      <c r="K897" s="426"/>
      <c r="L897" s="427"/>
      <c r="M897" s="426"/>
      <c r="N897" s="428"/>
      <c r="O897" s="426"/>
      <c r="P897" s="426"/>
      <c r="Q897" s="426"/>
      <c r="R897" s="426"/>
      <c r="S897" s="426"/>
      <c r="T897" s="426"/>
      <c r="U897" s="426"/>
      <c r="V897" s="426"/>
      <c r="W897" s="426"/>
      <c r="X897" s="426"/>
      <c r="Y897" s="426"/>
      <c r="Z897" s="426"/>
    </row>
    <row r="898" spans="1:26">
      <c r="A898" s="420"/>
      <c r="B898" s="420"/>
      <c r="C898" s="422"/>
      <c r="D898" s="420"/>
      <c r="E898" s="420"/>
      <c r="F898" s="420"/>
      <c r="G898" s="420"/>
      <c r="H898" s="420"/>
      <c r="I898" s="420"/>
      <c r="J898" s="420"/>
      <c r="K898" s="420"/>
      <c r="L898" s="421"/>
      <c r="M898" s="420"/>
      <c r="N898" s="422"/>
      <c r="O898" s="420"/>
      <c r="P898" s="420"/>
      <c r="Q898" s="420"/>
      <c r="R898" s="420"/>
      <c r="S898" s="420"/>
      <c r="T898" s="420"/>
      <c r="U898" s="420"/>
      <c r="V898" s="420"/>
      <c r="W898" s="420"/>
      <c r="X898" s="420"/>
      <c r="Y898" s="420"/>
      <c r="Z898" s="420"/>
    </row>
    <row r="899" spans="1:26">
      <c r="A899" s="426"/>
      <c r="B899" s="426"/>
      <c r="C899" s="428"/>
      <c r="D899" s="426"/>
      <c r="E899" s="426"/>
      <c r="F899" s="426"/>
      <c r="G899" s="426"/>
      <c r="H899" s="426"/>
      <c r="I899" s="426"/>
      <c r="J899" s="426"/>
      <c r="K899" s="426"/>
      <c r="L899" s="427"/>
      <c r="M899" s="426"/>
      <c r="N899" s="428"/>
      <c r="O899" s="426"/>
      <c r="P899" s="426"/>
      <c r="Q899" s="426"/>
      <c r="R899" s="426"/>
      <c r="S899" s="426"/>
      <c r="T899" s="426"/>
      <c r="U899" s="426"/>
      <c r="V899" s="426"/>
      <c r="W899" s="426"/>
      <c r="X899" s="426"/>
      <c r="Y899" s="426"/>
      <c r="Z899" s="426"/>
    </row>
    <row r="900" spans="1:26">
      <c r="A900" s="420"/>
      <c r="B900" s="420"/>
      <c r="C900" s="422"/>
      <c r="D900" s="420"/>
      <c r="E900" s="420"/>
      <c r="F900" s="420"/>
      <c r="G900" s="420"/>
      <c r="H900" s="420"/>
      <c r="I900" s="420"/>
      <c r="J900" s="420"/>
      <c r="K900" s="420"/>
      <c r="L900" s="421"/>
      <c r="M900" s="420"/>
      <c r="N900" s="422"/>
      <c r="O900" s="420"/>
      <c r="P900" s="420"/>
      <c r="Q900" s="420"/>
      <c r="R900" s="420"/>
      <c r="S900" s="420"/>
      <c r="T900" s="420"/>
      <c r="U900" s="420"/>
      <c r="V900" s="420"/>
      <c r="W900" s="420"/>
      <c r="X900" s="420"/>
      <c r="Y900" s="420"/>
      <c r="Z900" s="420"/>
    </row>
    <row r="901" spans="1:26">
      <c r="A901" s="426"/>
      <c r="B901" s="426"/>
      <c r="C901" s="428"/>
      <c r="D901" s="426"/>
      <c r="E901" s="426"/>
      <c r="F901" s="426"/>
      <c r="G901" s="426"/>
      <c r="H901" s="426"/>
      <c r="I901" s="426"/>
      <c r="J901" s="426"/>
      <c r="K901" s="426"/>
      <c r="L901" s="427"/>
      <c r="M901" s="426"/>
      <c r="N901" s="428"/>
      <c r="O901" s="426"/>
      <c r="P901" s="426"/>
      <c r="Q901" s="426"/>
      <c r="R901" s="426"/>
      <c r="S901" s="426"/>
      <c r="T901" s="426"/>
      <c r="U901" s="426"/>
      <c r="V901" s="426"/>
      <c r="W901" s="426"/>
      <c r="X901" s="426"/>
      <c r="Y901" s="426"/>
      <c r="Z901" s="426"/>
    </row>
    <row r="902" spans="1:26">
      <c r="A902" s="420"/>
      <c r="B902" s="420"/>
      <c r="C902" s="422"/>
      <c r="D902" s="420"/>
      <c r="E902" s="420"/>
      <c r="F902" s="420"/>
      <c r="G902" s="420"/>
      <c r="H902" s="420"/>
      <c r="I902" s="420"/>
      <c r="J902" s="420"/>
      <c r="K902" s="420"/>
      <c r="L902" s="421"/>
      <c r="M902" s="420"/>
      <c r="N902" s="422"/>
      <c r="O902" s="420"/>
      <c r="P902" s="420"/>
      <c r="Q902" s="420"/>
      <c r="R902" s="420"/>
      <c r="S902" s="420"/>
      <c r="T902" s="420"/>
      <c r="U902" s="420"/>
      <c r="V902" s="420"/>
      <c r="W902" s="420"/>
      <c r="X902" s="420"/>
      <c r="Y902" s="420"/>
      <c r="Z902" s="420"/>
    </row>
    <row r="903" spans="1:26">
      <c r="A903" s="426"/>
      <c r="B903" s="426"/>
      <c r="C903" s="428"/>
      <c r="D903" s="426"/>
      <c r="E903" s="426"/>
      <c r="F903" s="426"/>
      <c r="G903" s="426"/>
      <c r="H903" s="426"/>
      <c r="I903" s="426"/>
      <c r="J903" s="426"/>
      <c r="K903" s="426"/>
      <c r="L903" s="427"/>
      <c r="M903" s="426"/>
      <c r="N903" s="428"/>
      <c r="O903" s="426"/>
      <c r="P903" s="426"/>
      <c r="Q903" s="426"/>
      <c r="R903" s="426"/>
      <c r="S903" s="426"/>
      <c r="T903" s="426"/>
      <c r="U903" s="426"/>
      <c r="V903" s="426"/>
      <c r="W903" s="426"/>
      <c r="X903" s="426"/>
      <c r="Y903" s="426"/>
      <c r="Z903" s="426"/>
    </row>
    <row r="904" spans="1:26">
      <c r="A904" s="420"/>
      <c r="B904" s="420"/>
      <c r="C904" s="422"/>
      <c r="D904" s="420"/>
      <c r="E904" s="420"/>
      <c r="F904" s="420"/>
      <c r="G904" s="420"/>
      <c r="H904" s="420"/>
      <c r="I904" s="420"/>
      <c r="J904" s="420"/>
      <c r="K904" s="420"/>
      <c r="L904" s="421"/>
      <c r="M904" s="420"/>
      <c r="N904" s="422"/>
      <c r="O904" s="420"/>
      <c r="P904" s="420"/>
      <c r="Q904" s="420"/>
      <c r="R904" s="420"/>
      <c r="S904" s="420"/>
      <c r="T904" s="420"/>
      <c r="U904" s="420"/>
      <c r="V904" s="420"/>
      <c r="W904" s="420"/>
      <c r="X904" s="420"/>
      <c r="Y904" s="420"/>
      <c r="Z904" s="420"/>
    </row>
    <row r="905" spans="1:26">
      <c r="A905" s="426"/>
      <c r="B905" s="426"/>
      <c r="C905" s="428"/>
      <c r="D905" s="426"/>
      <c r="E905" s="426"/>
      <c r="F905" s="426"/>
      <c r="G905" s="426"/>
      <c r="H905" s="426"/>
      <c r="I905" s="426"/>
      <c r="J905" s="426"/>
      <c r="K905" s="426"/>
      <c r="L905" s="427"/>
      <c r="M905" s="426"/>
      <c r="N905" s="428"/>
      <c r="O905" s="426"/>
      <c r="P905" s="426"/>
      <c r="Q905" s="426"/>
      <c r="R905" s="426"/>
      <c r="S905" s="426"/>
      <c r="T905" s="426"/>
      <c r="U905" s="426"/>
      <c r="V905" s="426"/>
      <c r="W905" s="426"/>
      <c r="X905" s="426"/>
      <c r="Y905" s="426"/>
      <c r="Z905" s="426"/>
    </row>
    <row r="906" spans="1:26">
      <c r="A906" s="420"/>
      <c r="B906" s="420"/>
      <c r="C906" s="422"/>
      <c r="D906" s="420"/>
      <c r="E906" s="420"/>
      <c r="F906" s="420"/>
      <c r="G906" s="420"/>
      <c r="H906" s="420"/>
      <c r="I906" s="420"/>
      <c r="J906" s="420"/>
      <c r="K906" s="420"/>
      <c r="L906" s="421"/>
      <c r="M906" s="420"/>
      <c r="N906" s="422"/>
      <c r="O906" s="420"/>
      <c r="P906" s="420"/>
      <c r="Q906" s="420"/>
      <c r="R906" s="420"/>
      <c r="S906" s="420"/>
      <c r="T906" s="420"/>
      <c r="U906" s="420"/>
      <c r="V906" s="420"/>
      <c r="W906" s="420"/>
      <c r="X906" s="420"/>
      <c r="Y906" s="420"/>
      <c r="Z906" s="420"/>
    </row>
    <row r="907" spans="1:26">
      <c r="A907" s="426"/>
      <c r="B907" s="426"/>
      <c r="C907" s="428"/>
      <c r="D907" s="426"/>
      <c r="E907" s="426"/>
      <c r="F907" s="426"/>
      <c r="G907" s="426"/>
      <c r="H907" s="426"/>
      <c r="I907" s="426"/>
      <c r="J907" s="426"/>
      <c r="K907" s="426"/>
      <c r="L907" s="427"/>
      <c r="M907" s="426"/>
      <c r="N907" s="428"/>
      <c r="O907" s="426"/>
      <c r="P907" s="426"/>
      <c r="Q907" s="426"/>
      <c r="R907" s="426"/>
      <c r="S907" s="426"/>
      <c r="T907" s="426"/>
      <c r="U907" s="426"/>
      <c r="V907" s="426"/>
      <c r="W907" s="426"/>
      <c r="X907" s="426"/>
      <c r="Y907" s="426"/>
      <c r="Z907" s="426"/>
    </row>
    <row r="908" spans="1:26">
      <c r="A908" s="420"/>
      <c r="B908" s="420"/>
      <c r="C908" s="422"/>
      <c r="D908" s="420"/>
      <c r="E908" s="420"/>
      <c r="F908" s="420"/>
      <c r="G908" s="420"/>
      <c r="H908" s="420"/>
      <c r="I908" s="420"/>
      <c r="J908" s="420"/>
      <c r="K908" s="420"/>
      <c r="L908" s="421"/>
      <c r="M908" s="420"/>
      <c r="N908" s="422"/>
      <c r="O908" s="420"/>
      <c r="P908" s="420"/>
      <c r="Q908" s="420"/>
      <c r="R908" s="420"/>
      <c r="S908" s="420"/>
      <c r="T908" s="420"/>
      <c r="U908" s="420"/>
      <c r="V908" s="420"/>
      <c r="W908" s="420"/>
      <c r="X908" s="420"/>
      <c r="Y908" s="420"/>
      <c r="Z908" s="420"/>
    </row>
    <row r="909" spans="1:26">
      <c r="A909" s="426"/>
      <c r="B909" s="426"/>
      <c r="C909" s="428"/>
      <c r="D909" s="426"/>
      <c r="E909" s="426"/>
      <c r="F909" s="426"/>
      <c r="G909" s="426"/>
      <c r="H909" s="426"/>
      <c r="I909" s="426"/>
      <c r="J909" s="426"/>
      <c r="K909" s="426"/>
      <c r="L909" s="427"/>
      <c r="M909" s="426"/>
      <c r="N909" s="428"/>
      <c r="O909" s="426"/>
      <c r="P909" s="426"/>
      <c r="Q909" s="426"/>
      <c r="R909" s="426"/>
      <c r="S909" s="426"/>
      <c r="T909" s="426"/>
      <c r="U909" s="426"/>
      <c r="V909" s="426"/>
      <c r="W909" s="426"/>
      <c r="X909" s="426"/>
      <c r="Y909" s="426"/>
      <c r="Z909" s="426"/>
    </row>
    <row r="910" spans="1:26">
      <c r="A910" s="420"/>
      <c r="B910" s="420"/>
      <c r="C910" s="422"/>
      <c r="D910" s="420"/>
      <c r="E910" s="420"/>
      <c r="F910" s="420"/>
      <c r="G910" s="420"/>
      <c r="H910" s="420"/>
      <c r="I910" s="420"/>
      <c r="J910" s="420"/>
      <c r="K910" s="420"/>
      <c r="L910" s="421"/>
      <c r="M910" s="420"/>
      <c r="N910" s="422"/>
      <c r="O910" s="420"/>
      <c r="P910" s="420"/>
      <c r="Q910" s="420"/>
      <c r="R910" s="420"/>
      <c r="S910" s="420"/>
      <c r="T910" s="420"/>
      <c r="U910" s="420"/>
      <c r="V910" s="420"/>
      <c r="W910" s="420"/>
      <c r="X910" s="420"/>
      <c r="Y910" s="420"/>
      <c r="Z910" s="420"/>
    </row>
    <row r="911" spans="1:26">
      <c r="A911" s="426"/>
      <c r="B911" s="426"/>
      <c r="C911" s="428"/>
      <c r="D911" s="426"/>
      <c r="E911" s="426"/>
      <c r="F911" s="426"/>
      <c r="G911" s="426"/>
      <c r="H911" s="426"/>
      <c r="I911" s="426"/>
      <c r="J911" s="426"/>
      <c r="K911" s="426"/>
      <c r="L911" s="427"/>
      <c r="M911" s="426"/>
      <c r="N911" s="428"/>
      <c r="O911" s="426"/>
      <c r="P911" s="426"/>
      <c r="Q911" s="426"/>
      <c r="R911" s="426"/>
      <c r="S911" s="426"/>
      <c r="T911" s="426"/>
      <c r="U911" s="426"/>
      <c r="V911" s="426"/>
      <c r="W911" s="426"/>
      <c r="X911" s="426"/>
      <c r="Y911" s="426"/>
      <c r="Z911" s="426"/>
    </row>
    <row r="912" spans="1:26">
      <c r="A912" s="420"/>
      <c r="B912" s="420"/>
      <c r="C912" s="422"/>
      <c r="D912" s="420"/>
      <c r="E912" s="420"/>
      <c r="F912" s="420"/>
      <c r="G912" s="420"/>
      <c r="H912" s="420"/>
      <c r="I912" s="420"/>
      <c r="J912" s="420"/>
      <c r="K912" s="420"/>
      <c r="L912" s="421"/>
      <c r="M912" s="420"/>
      <c r="N912" s="422"/>
      <c r="O912" s="420"/>
      <c r="P912" s="420"/>
      <c r="Q912" s="420"/>
      <c r="R912" s="420"/>
      <c r="S912" s="420"/>
      <c r="T912" s="420"/>
      <c r="U912" s="420"/>
      <c r="V912" s="420"/>
      <c r="W912" s="420"/>
      <c r="X912" s="420"/>
      <c r="Y912" s="420"/>
      <c r="Z912" s="420"/>
    </row>
    <row r="913" spans="1:26">
      <c r="A913" s="426"/>
      <c r="B913" s="426"/>
      <c r="C913" s="428"/>
      <c r="D913" s="426"/>
      <c r="E913" s="426"/>
      <c r="F913" s="426"/>
      <c r="G913" s="426"/>
      <c r="H913" s="426"/>
      <c r="I913" s="426"/>
      <c r="J913" s="426"/>
      <c r="K913" s="426"/>
      <c r="L913" s="427"/>
      <c r="M913" s="426"/>
      <c r="N913" s="428"/>
      <c r="O913" s="426"/>
      <c r="P913" s="426"/>
      <c r="Q913" s="426"/>
      <c r="R913" s="426"/>
      <c r="S913" s="426"/>
      <c r="T913" s="426"/>
      <c r="U913" s="426"/>
      <c r="V913" s="426"/>
      <c r="W913" s="426"/>
      <c r="X913" s="426"/>
      <c r="Y913" s="426"/>
      <c r="Z913" s="426"/>
    </row>
    <row r="914" spans="1:26">
      <c r="A914" s="420"/>
      <c r="B914" s="420"/>
      <c r="C914" s="422"/>
      <c r="D914" s="420"/>
      <c r="E914" s="420"/>
      <c r="F914" s="420"/>
      <c r="G914" s="420"/>
      <c r="H914" s="420"/>
      <c r="I914" s="420"/>
      <c r="J914" s="420"/>
      <c r="K914" s="420"/>
      <c r="L914" s="421"/>
      <c r="M914" s="420"/>
      <c r="N914" s="422"/>
      <c r="O914" s="420"/>
      <c r="P914" s="420"/>
      <c r="Q914" s="420"/>
      <c r="R914" s="420"/>
      <c r="S914" s="420"/>
      <c r="T914" s="420"/>
      <c r="U914" s="420"/>
      <c r="V914" s="420"/>
      <c r="W914" s="420"/>
      <c r="X914" s="420"/>
      <c r="Y914" s="420"/>
      <c r="Z914" s="420"/>
    </row>
    <row r="915" spans="1:26">
      <c r="A915" s="426"/>
      <c r="B915" s="426"/>
      <c r="C915" s="428"/>
      <c r="D915" s="426"/>
      <c r="E915" s="426"/>
      <c r="F915" s="426"/>
      <c r="G915" s="426"/>
      <c r="H915" s="426"/>
      <c r="I915" s="426"/>
      <c r="J915" s="426"/>
      <c r="K915" s="426"/>
      <c r="L915" s="427"/>
      <c r="M915" s="426"/>
      <c r="N915" s="428"/>
      <c r="O915" s="426"/>
      <c r="P915" s="426"/>
      <c r="Q915" s="426"/>
      <c r="R915" s="426"/>
      <c r="S915" s="426"/>
      <c r="T915" s="426"/>
      <c r="U915" s="426"/>
      <c r="V915" s="426"/>
      <c r="W915" s="426"/>
      <c r="X915" s="426"/>
      <c r="Y915" s="426"/>
      <c r="Z915" s="426"/>
    </row>
    <row r="916" spans="1:26">
      <c r="A916" s="420"/>
      <c r="B916" s="420"/>
      <c r="C916" s="422"/>
      <c r="D916" s="420"/>
      <c r="E916" s="420"/>
      <c r="F916" s="420"/>
      <c r="G916" s="420"/>
      <c r="H916" s="420"/>
      <c r="I916" s="420"/>
      <c r="J916" s="420"/>
      <c r="K916" s="420"/>
      <c r="L916" s="421"/>
      <c r="M916" s="420"/>
      <c r="N916" s="422"/>
      <c r="O916" s="420"/>
      <c r="P916" s="420"/>
      <c r="Q916" s="420"/>
      <c r="R916" s="420"/>
      <c r="S916" s="420"/>
      <c r="T916" s="420"/>
      <c r="U916" s="420"/>
      <c r="V916" s="420"/>
      <c r="W916" s="420"/>
      <c r="X916" s="420"/>
      <c r="Y916" s="420"/>
      <c r="Z916" s="420"/>
    </row>
    <row r="917" spans="1:26">
      <c r="A917" s="426"/>
      <c r="B917" s="426"/>
      <c r="C917" s="428"/>
      <c r="D917" s="426"/>
      <c r="E917" s="426"/>
      <c r="F917" s="426"/>
      <c r="G917" s="426"/>
      <c r="H917" s="426"/>
      <c r="I917" s="426"/>
      <c r="J917" s="426"/>
      <c r="K917" s="426"/>
      <c r="L917" s="427"/>
      <c r="M917" s="426"/>
      <c r="N917" s="428"/>
      <c r="O917" s="426"/>
      <c r="P917" s="426"/>
      <c r="Q917" s="426"/>
      <c r="R917" s="426"/>
      <c r="S917" s="426"/>
      <c r="T917" s="426"/>
      <c r="U917" s="426"/>
      <c r="V917" s="426"/>
      <c r="W917" s="426"/>
      <c r="X917" s="426"/>
      <c r="Y917" s="426"/>
      <c r="Z917" s="426"/>
    </row>
    <row r="918" spans="1:26">
      <c r="A918" s="420"/>
      <c r="B918" s="420"/>
      <c r="C918" s="422"/>
      <c r="D918" s="420"/>
      <c r="E918" s="420"/>
      <c r="F918" s="420"/>
      <c r="G918" s="420"/>
      <c r="H918" s="420"/>
      <c r="I918" s="420"/>
      <c r="J918" s="420"/>
      <c r="K918" s="420"/>
      <c r="L918" s="421"/>
      <c r="M918" s="420"/>
      <c r="N918" s="422"/>
      <c r="O918" s="420"/>
      <c r="P918" s="420"/>
      <c r="Q918" s="420"/>
      <c r="R918" s="420"/>
      <c r="S918" s="420"/>
      <c r="T918" s="420"/>
      <c r="U918" s="420"/>
      <c r="V918" s="420"/>
      <c r="W918" s="420"/>
      <c r="X918" s="420"/>
      <c r="Y918" s="420"/>
      <c r="Z918" s="420"/>
    </row>
    <row r="919" spans="1:26">
      <c r="A919" s="426"/>
      <c r="B919" s="426"/>
      <c r="C919" s="428"/>
      <c r="D919" s="426"/>
      <c r="E919" s="426"/>
      <c r="F919" s="426"/>
      <c r="G919" s="426"/>
      <c r="H919" s="426"/>
      <c r="I919" s="426"/>
      <c r="J919" s="426"/>
      <c r="K919" s="426"/>
      <c r="L919" s="427"/>
      <c r="M919" s="426"/>
      <c r="N919" s="428"/>
      <c r="O919" s="426"/>
      <c r="P919" s="426"/>
      <c r="Q919" s="426"/>
      <c r="R919" s="426"/>
      <c r="S919" s="426"/>
      <c r="T919" s="426"/>
      <c r="U919" s="426"/>
      <c r="V919" s="426"/>
      <c r="W919" s="426"/>
      <c r="X919" s="426"/>
      <c r="Y919" s="426"/>
      <c r="Z919" s="426"/>
    </row>
    <row r="920" spans="1:26">
      <c r="A920" s="420"/>
      <c r="B920" s="420"/>
      <c r="C920" s="422"/>
      <c r="D920" s="420"/>
      <c r="E920" s="420"/>
      <c r="F920" s="420"/>
      <c r="G920" s="420"/>
      <c r="H920" s="420"/>
      <c r="I920" s="420"/>
      <c r="J920" s="420"/>
      <c r="K920" s="420"/>
      <c r="L920" s="421"/>
      <c r="M920" s="420"/>
      <c r="N920" s="422"/>
      <c r="O920" s="420"/>
      <c r="P920" s="420"/>
      <c r="Q920" s="420"/>
      <c r="R920" s="420"/>
      <c r="S920" s="420"/>
      <c r="T920" s="420"/>
      <c r="U920" s="420"/>
      <c r="V920" s="420"/>
      <c r="W920" s="420"/>
      <c r="X920" s="420"/>
      <c r="Y920" s="420"/>
      <c r="Z920" s="420"/>
    </row>
    <row r="921" spans="1:26">
      <c r="A921" s="426"/>
      <c r="B921" s="426"/>
      <c r="C921" s="428"/>
      <c r="D921" s="426"/>
      <c r="E921" s="426"/>
      <c r="F921" s="426"/>
      <c r="G921" s="426"/>
      <c r="H921" s="426"/>
      <c r="I921" s="426"/>
      <c r="J921" s="426"/>
      <c r="K921" s="426"/>
      <c r="L921" s="427"/>
      <c r="M921" s="426"/>
      <c r="N921" s="428"/>
      <c r="O921" s="426"/>
      <c r="P921" s="426"/>
      <c r="Q921" s="426"/>
      <c r="R921" s="426"/>
      <c r="S921" s="426"/>
      <c r="T921" s="426"/>
      <c r="U921" s="426"/>
      <c r="V921" s="426"/>
      <c r="W921" s="426"/>
      <c r="X921" s="426"/>
      <c r="Y921" s="426"/>
      <c r="Z921" s="426"/>
    </row>
    <row r="922" spans="1:26">
      <c r="A922" s="420"/>
      <c r="B922" s="420"/>
      <c r="C922" s="422"/>
      <c r="D922" s="420"/>
      <c r="E922" s="420"/>
      <c r="F922" s="420"/>
      <c r="G922" s="420"/>
      <c r="H922" s="420"/>
      <c r="I922" s="420"/>
      <c r="J922" s="420"/>
      <c r="K922" s="420"/>
      <c r="L922" s="421"/>
      <c r="M922" s="420"/>
      <c r="N922" s="422"/>
      <c r="O922" s="420"/>
      <c r="P922" s="420"/>
      <c r="Q922" s="420"/>
      <c r="R922" s="420"/>
      <c r="S922" s="420"/>
      <c r="T922" s="420"/>
      <c r="U922" s="420"/>
      <c r="V922" s="420"/>
      <c r="W922" s="420"/>
      <c r="X922" s="420"/>
      <c r="Y922" s="420"/>
      <c r="Z922" s="420"/>
    </row>
    <row r="923" spans="1:26">
      <c r="A923" s="426"/>
      <c r="B923" s="426"/>
      <c r="C923" s="428"/>
      <c r="D923" s="426"/>
      <c r="E923" s="426"/>
      <c r="F923" s="426"/>
      <c r="G923" s="426"/>
      <c r="H923" s="426"/>
      <c r="I923" s="426"/>
      <c r="J923" s="426"/>
      <c r="K923" s="426"/>
      <c r="L923" s="427"/>
      <c r="M923" s="426"/>
      <c r="N923" s="428"/>
      <c r="O923" s="426"/>
      <c r="P923" s="426"/>
      <c r="Q923" s="426"/>
      <c r="R923" s="426"/>
      <c r="S923" s="426"/>
      <c r="T923" s="426"/>
      <c r="U923" s="426"/>
      <c r="V923" s="426"/>
      <c r="W923" s="426"/>
      <c r="X923" s="426"/>
      <c r="Y923" s="426"/>
      <c r="Z923" s="426"/>
    </row>
    <row r="924" spans="1:26">
      <c r="A924" s="420"/>
      <c r="B924" s="420"/>
      <c r="C924" s="422"/>
      <c r="D924" s="420"/>
      <c r="E924" s="420"/>
      <c r="F924" s="420"/>
      <c r="G924" s="420"/>
      <c r="H924" s="420"/>
      <c r="I924" s="420"/>
      <c r="J924" s="420"/>
      <c r="K924" s="420"/>
      <c r="L924" s="421"/>
      <c r="M924" s="420"/>
      <c r="N924" s="422"/>
      <c r="O924" s="420"/>
      <c r="P924" s="420"/>
      <c r="Q924" s="420"/>
      <c r="R924" s="420"/>
      <c r="S924" s="420"/>
      <c r="T924" s="420"/>
      <c r="U924" s="420"/>
      <c r="V924" s="420"/>
      <c r="W924" s="420"/>
      <c r="X924" s="420"/>
      <c r="Y924" s="420"/>
      <c r="Z924" s="420"/>
    </row>
    <row r="925" spans="1:26">
      <c r="A925" s="426"/>
      <c r="B925" s="426"/>
      <c r="C925" s="428"/>
      <c r="D925" s="426"/>
      <c r="E925" s="426"/>
      <c r="F925" s="426"/>
      <c r="G925" s="426"/>
      <c r="H925" s="426"/>
      <c r="I925" s="426"/>
      <c r="J925" s="426"/>
      <c r="K925" s="426"/>
      <c r="L925" s="427"/>
      <c r="M925" s="426"/>
      <c r="N925" s="428"/>
      <c r="O925" s="426"/>
      <c r="P925" s="426"/>
      <c r="Q925" s="426"/>
      <c r="R925" s="426"/>
      <c r="S925" s="426"/>
      <c r="T925" s="426"/>
      <c r="U925" s="426"/>
      <c r="V925" s="426"/>
      <c r="W925" s="426"/>
      <c r="X925" s="426"/>
      <c r="Y925" s="426"/>
      <c r="Z925" s="426"/>
    </row>
    <row r="926" spans="1:26">
      <c r="A926" s="420"/>
      <c r="B926" s="420"/>
      <c r="C926" s="422"/>
      <c r="D926" s="420"/>
      <c r="E926" s="420"/>
      <c r="F926" s="420"/>
      <c r="G926" s="420"/>
      <c r="H926" s="420"/>
      <c r="I926" s="420"/>
      <c r="J926" s="420"/>
      <c r="K926" s="420"/>
      <c r="L926" s="421"/>
      <c r="M926" s="420"/>
      <c r="N926" s="422"/>
      <c r="O926" s="420"/>
      <c r="P926" s="420"/>
      <c r="Q926" s="420"/>
      <c r="R926" s="420"/>
      <c r="S926" s="420"/>
      <c r="T926" s="420"/>
      <c r="U926" s="420"/>
      <c r="V926" s="420"/>
      <c r="W926" s="420"/>
      <c r="X926" s="420"/>
      <c r="Y926" s="420"/>
      <c r="Z926" s="420"/>
    </row>
    <row r="927" spans="1:26">
      <c r="A927" s="426"/>
      <c r="B927" s="426"/>
      <c r="C927" s="428"/>
      <c r="D927" s="426"/>
      <c r="E927" s="426"/>
      <c r="F927" s="426"/>
      <c r="G927" s="426"/>
      <c r="H927" s="426"/>
      <c r="I927" s="426"/>
      <c r="J927" s="426"/>
      <c r="K927" s="426"/>
      <c r="L927" s="427"/>
      <c r="M927" s="426"/>
      <c r="N927" s="428"/>
      <c r="O927" s="426"/>
      <c r="P927" s="426"/>
      <c r="Q927" s="426"/>
      <c r="R927" s="426"/>
      <c r="S927" s="426"/>
      <c r="T927" s="426"/>
      <c r="U927" s="426"/>
      <c r="V927" s="426"/>
      <c r="W927" s="426"/>
      <c r="X927" s="426"/>
      <c r="Y927" s="426"/>
      <c r="Z927" s="426"/>
    </row>
    <row r="928" spans="1:26">
      <c r="A928" s="420"/>
      <c r="B928" s="420"/>
      <c r="C928" s="422"/>
      <c r="D928" s="420"/>
      <c r="E928" s="420"/>
      <c r="F928" s="420"/>
      <c r="G928" s="420"/>
      <c r="H928" s="420"/>
      <c r="I928" s="420"/>
      <c r="J928" s="420"/>
      <c r="K928" s="420"/>
      <c r="L928" s="421"/>
      <c r="M928" s="420"/>
      <c r="N928" s="422"/>
      <c r="O928" s="420"/>
      <c r="P928" s="420"/>
      <c r="Q928" s="420"/>
      <c r="R928" s="420"/>
      <c r="S928" s="420"/>
      <c r="T928" s="420"/>
      <c r="U928" s="420"/>
      <c r="V928" s="420"/>
      <c r="W928" s="420"/>
      <c r="X928" s="420"/>
      <c r="Y928" s="420"/>
      <c r="Z928" s="420"/>
    </row>
    <row r="929" spans="1:26">
      <c r="A929" s="426"/>
      <c r="B929" s="426"/>
      <c r="C929" s="428"/>
      <c r="D929" s="426"/>
      <c r="E929" s="426"/>
      <c r="F929" s="426"/>
      <c r="G929" s="426"/>
      <c r="H929" s="426"/>
      <c r="I929" s="426"/>
      <c r="J929" s="426"/>
      <c r="K929" s="426"/>
      <c r="L929" s="427"/>
      <c r="M929" s="426"/>
      <c r="N929" s="428"/>
      <c r="O929" s="426"/>
      <c r="P929" s="426"/>
      <c r="Q929" s="426"/>
      <c r="R929" s="426"/>
      <c r="S929" s="426"/>
      <c r="T929" s="426"/>
      <c r="U929" s="426"/>
      <c r="V929" s="426"/>
      <c r="W929" s="426"/>
      <c r="X929" s="426"/>
      <c r="Y929" s="426"/>
      <c r="Z929" s="426"/>
    </row>
    <row r="930" spans="1:26">
      <c r="A930" s="420"/>
      <c r="B930" s="420"/>
      <c r="C930" s="422"/>
      <c r="D930" s="420"/>
      <c r="E930" s="420"/>
      <c r="F930" s="420"/>
      <c r="G930" s="420"/>
      <c r="H930" s="420"/>
      <c r="I930" s="420"/>
      <c r="J930" s="420"/>
      <c r="K930" s="420"/>
      <c r="L930" s="421"/>
      <c r="M930" s="420"/>
      <c r="N930" s="422"/>
      <c r="O930" s="420"/>
      <c r="P930" s="420"/>
      <c r="Q930" s="420"/>
      <c r="R930" s="420"/>
      <c r="S930" s="420"/>
      <c r="T930" s="420"/>
      <c r="U930" s="420"/>
      <c r="V930" s="420"/>
      <c r="W930" s="420"/>
      <c r="X930" s="420"/>
      <c r="Y930" s="420"/>
      <c r="Z930" s="420"/>
    </row>
    <row r="931" spans="1:26">
      <c r="A931" s="426"/>
      <c r="B931" s="426"/>
      <c r="C931" s="428"/>
      <c r="D931" s="426"/>
      <c r="E931" s="426"/>
      <c r="F931" s="426"/>
      <c r="G931" s="426"/>
      <c r="H931" s="426"/>
      <c r="I931" s="426"/>
      <c r="J931" s="426"/>
      <c r="K931" s="426"/>
      <c r="L931" s="427"/>
      <c r="M931" s="426"/>
      <c r="N931" s="428"/>
      <c r="O931" s="426"/>
      <c r="P931" s="426"/>
      <c r="Q931" s="426"/>
      <c r="R931" s="426"/>
      <c r="S931" s="426"/>
      <c r="T931" s="426"/>
      <c r="U931" s="426"/>
      <c r="V931" s="426"/>
      <c r="W931" s="426"/>
      <c r="X931" s="426"/>
      <c r="Y931" s="426"/>
      <c r="Z931" s="426"/>
    </row>
    <row r="932" spans="1:26">
      <c r="A932" s="420"/>
      <c r="B932" s="420"/>
      <c r="C932" s="422"/>
      <c r="D932" s="420"/>
      <c r="E932" s="420"/>
      <c r="F932" s="420"/>
      <c r="G932" s="420"/>
      <c r="H932" s="420"/>
      <c r="I932" s="420"/>
      <c r="J932" s="420"/>
      <c r="K932" s="420"/>
      <c r="L932" s="421"/>
      <c r="M932" s="420"/>
      <c r="N932" s="422"/>
      <c r="O932" s="420"/>
      <c r="P932" s="420"/>
      <c r="Q932" s="420"/>
      <c r="R932" s="420"/>
      <c r="S932" s="420"/>
      <c r="T932" s="420"/>
      <c r="U932" s="420"/>
      <c r="V932" s="420"/>
      <c r="W932" s="420"/>
      <c r="X932" s="420"/>
      <c r="Y932" s="420"/>
      <c r="Z932" s="420"/>
    </row>
    <row r="933" spans="1:26">
      <c r="A933" s="426"/>
      <c r="B933" s="426"/>
      <c r="C933" s="428"/>
      <c r="D933" s="426"/>
      <c r="E933" s="426"/>
      <c r="F933" s="426"/>
      <c r="G933" s="426"/>
      <c r="H933" s="426"/>
      <c r="I933" s="426"/>
      <c r="J933" s="426"/>
      <c r="K933" s="426"/>
      <c r="L933" s="427"/>
      <c r="M933" s="426"/>
      <c r="N933" s="428"/>
      <c r="O933" s="426"/>
      <c r="P933" s="426"/>
      <c r="Q933" s="426"/>
      <c r="R933" s="426"/>
      <c r="S933" s="426"/>
      <c r="T933" s="426"/>
      <c r="U933" s="426"/>
      <c r="V933" s="426"/>
      <c r="W933" s="426"/>
      <c r="X933" s="426"/>
      <c r="Y933" s="426"/>
      <c r="Z933" s="426"/>
    </row>
    <row r="934" spans="1:26">
      <c r="A934" s="420"/>
      <c r="B934" s="420"/>
      <c r="C934" s="422"/>
      <c r="D934" s="420"/>
      <c r="E934" s="420"/>
      <c r="F934" s="420"/>
      <c r="G934" s="420"/>
      <c r="H934" s="420"/>
      <c r="I934" s="420"/>
      <c r="J934" s="420"/>
      <c r="K934" s="420"/>
      <c r="L934" s="421"/>
      <c r="M934" s="420"/>
      <c r="N934" s="422"/>
      <c r="O934" s="420"/>
      <c r="P934" s="420"/>
      <c r="Q934" s="420"/>
      <c r="R934" s="420"/>
      <c r="S934" s="420"/>
      <c r="T934" s="420"/>
      <c r="U934" s="420"/>
      <c r="V934" s="420"/>
      <c r="W934" s="420"/>
      <c r="X934" s="420"/>
      <c r="Y934" s="420"/>
      <c r="Z934" s="420"/>
    </row>
    <row r="935" spans="1:26">
      <c r="A935" s="426"/>
      <c r="B935" s="426"/>
      <c r="C935" s="428"/>
      <c r="D935" s="426"/>
      <c r="E935" s="426"/>
      <c r="F935" s="426"/>
      <c r="G935" s="426"/>
      <c r="H935" s="426"/>
      <c r="I935" s="426"/>
      <c r="J935" s="426"/>
      <c r="K935" s="426"/>
      <c r="L935" s="427"/>
      <c r="M935" s="426"/>
      <c r="N935" s="428"/>
      <c r="O935" s="426"/>
      <c r="P935" s="426"/>
      <c r="Q935" s="426"/>
      <c r="R935" s="426"/>
      <c r="S935" s="426"/>
      <c r="T935" s="426"/>
      <c r="U935" s="426"/>
      <c r="V935" s="426"/>
      <c r="W935" s="426"/>
      <c r="X935" s="426"/>
      <c r="Y935" s="426"/>
      <c r="Z935" s="426"/>
    </row>
    <row r="936" spans="1:26">
      <c r="A936" s="420"/>
      <c r="B936" s="420"/>
      <c r="C936" s="422"/>
      <c r="D936" s="420"/>
      <c r="E936" s="420"/>
      <c r="F936" s="420"/>
      <c r="G936" s="420"/>
      <c r="H936" s="420"/>
      <c r="I936" s="420"/>
      <c r="J936" s="420"/>
      <c r="K936" s="420"/>
      <c r="L936" s="421"/>
      <c r="M936" s="420"/>
      <c r="N936" s="422"/>
      <c r="O936" s="420"/>
      <c r="P936" s="420"/>
      <c r="Q936" s="420"/>
      <c r="R936" s="420"/>
      <c r="S936" s="420"/>
      <c r="T936" s="420"/>
      <c r="U936" s="420"/>
      <c r="V936" s="420"/>
      <c r="W936" s="420"/>
      <c r="X936" s="420"/>
      <c r="Y936" s="420"/>
      <c r="Z936" s="420"/>
    </row>
    <row r="937" spans="1:26">
      <c r="A937" s="426"/>
      <c r="B937" s="426"/>
      <c r="C937" s="428"/>
      <c r="D937" s="426"/>
      <c r="E937" s="426"/>
      <c r="F937" s="426"/>
      <c r="G937" s="426"/>
      <c r="H937" s="426"/>
      <c r="I937" s="426"/>
      <c r="J937" s="426"/>
      <c r="K937" s="426"/>
      <c r="L937" s="427"/>
      <c r="M937" s="426"/>
      <c r="N937" s="428"/>
      <c r="O937" s="426"/>
      <c r="P937" s="426"/>
      <c r="Q937" s="426"/>
      <c r="R937" s="426"/>
      <c r="S937" s="426"/>
      <c r="T937" s="426"/>
      <c r="U937" s="426"/>
      <c r="V937" s="426"/>
      <c r="W937" s="426"/>
      <c r="X937" s="426"/>
      <c r="Y937" s="426"/>
      <c r="Z937" s="426"/>
    </row>
    <row r="938" spans="1:26">
      <c r="A938" s="420"/>
      <c r="B938" s="420"/>
      <c r="C938" s="422"/>
      <c r="D938" s="420"/>
      <c r="E938" s="420"/>
      <c r="F938" s="420"/>
      <c r="G938" s="420"/>
      <c r="H938" s="420"/>
      <c r="I938" s="420"/>
      <c r="J938" s="420"/>
      <c r="K938" s="420"/>
      <c r="L938" s="421"/>
      <c r="M938" s="420"/>
      <c r="N938" s="422"/>
      <c r="O938" s="420"/>
      <c r="P938" s="420"/>
      <c r="Q938" s="420"/>
      <c r="R938" s="420"/>
      <c r="S938" s="420"/>
      <c r="T938" s="420"/>
      <c r="U938" s="420"/>
      <c r="V938" s="420"/>
      <c r="W938" s="420"/>
      <c r="X938" s="420"/>
      <c r="Y938" s="420"/>
      <c r="Z938" s="420"/>
    </row>
    <row r="939" spans="1:26">
      <c r="A939" s="426"/>
      <c r="B939" s="426"/>
      <c r="C939" s="428"/>
      <c r="D939" s="426"/>
      <c r="E939" s="426"/>
      <c r="F939" s="426"/>
      <c r="G939" s="426"/>
      <c r="H939" s="426"/>
      <c r="I939" s="426"/>
      <c r="J939" s="426"/>
      <c r="K939" s="426"/>
      <c r="L939" s="427"/>
      <c r="M939" s="426"/>
      <c r="N939" s="428"/>
      <c r="O939" s="426"/>
      <c r="P939" s="426"/>
      <c r="Q939" s="426"/>
      <c r="R939" s="426"/>
      <c r="S939" s="426"/>
      <c r="T939" s="426"/>
      <c r="U939" s="426"/>
      <c r="V939" s="426"/>
      <c r="W939" s="426"/>
      <c r="X939" s="426"/>
      <c r="Y939" s="426"/>
      <c r="Z939" s="426"/>
    </row>
    <row r="940" spans="1:26">
      <c r="A940" s="420"/>
      <c r="B940" s="420"/>
      <c r="C940" s="422"/>
      <c r="D940" s="420"/>
      <c r="E940" s="420"/>
      <c r="F940" s="420"/>
      <c r="G940" s="420"/>
      <c r="H940" s="420"/>
      <c r="I940" s="420"/>
      <c r="J940" s="420"/>
      <c r="K940" s="420"/>
      <c r="L940" s="421"/>
      <c r="M940" s="420"/>
      <c r="N940" s="422"/>
      <c r="O940" s="420"/>
      <c r="P940" s="420"/>
      <c r="Q940" s="420"/>
      <c r="R940" s="420"/>
      <c r="S940" s="420"/>
      <c r="T940" s="420"/>
      <c r="U940" s="420"/>
      <c r="V940" s="420"/>
      <c r="W940" s="420"/>
      <c r="X940" s="420"/>
      <c r="Y940" s="420"/>
      <c r="Z940" s="420"/>
    </row>
    <row r="941" spans="1:26">
      <c r="A941" s="426"/>
      <c r="B941" s="426"/>
      <c r="C941" s="428"/>
      <c r="D941" s="426"/>
      <c r="E941" s="426"/>
      <c r="F941" s="426"/>
      <c r="G941" s="426"/>
      <c r="H941" s="426"/>
      <c r="I941" s="426"/>
      <c r="J941" s="426"/>
      <c r="K941" s="426"/>
      <c r="L941" s="427"/>
      <c r="M941" s="426"/>
      <c r="N941" s="428"/>
      <c r="O941" s="426"/>
      <c r="P941" s="426"/>
      <c r="Q941" s="426"/>
      <c r="R941" s="426"/>
      <c r="S941" s="426"/>
      <c r="T941" s="426"/>
      <c r="U941" s="426"/>
      <c r="V941" s="426"/>
      <c r="W941" s="426"/>
      <c r="X941" s="426"/>
      <c r="Y941" s="426"/>
      <c r="Z941" s="426"/>
    </row>
    <row r="942" spans="1:26">
      <c r="A942" s="420"/>
      <c r="B942" s="420"/>
      <c r="C942" s="422"/>
      <c r="D942" s="420"/>
      <c r="E942" s="420"/>
      <c r="F942" s="420"/>
      <c r="G942" s="420"/>
      <c r="H942" s="420"/>
      <c r="I942" s="420"/>
      <c r="J942" s="420"/>
      <c r="K942" s="420"/>
      <c r="L942" s="421"/>
      <c r="M942" s="420"/>
      <c r="N942" s="422"/>
      <c r="O942" s="420"/>
      <c r="P942" s="420"/>
      <c r="Q942" s="420"/>
      <c r="R942" s="420"/>
      <c r="S942" s="420"/>
      <c r="T942" s="420"/>
      <c r="U942" s="420"/>
      <c r="V942" s="420"/>
      <c r="W942" s="420"/>
      <c r="X942" s="420"/>
      <c r="Y942" s="420"/>
      <c r="Z942" s="420"/>
    </row>
    <row r="943" spans="1:26">
      <c r="A943" s="426"/>
      <c r="B943" s="426"/>
      <c r="C943" s="428"/>
      <c r="D943" s="426"/>
      <c r="E943" s="426"/>
      <c r="F943" s="426"/>
      <c r="G943" s="426"/>
      <c r="H943" s="426"/>
      <c r="I943" s="426"/>
      <c r="J943" s="426"/>
      <c r="K943" s="426"/>
      <c r="L943" s="427"/>
      <c r="M943" s="426"/>
      <c r="N943" s="428"/>
      <c r="O943" s="426"/>
      <c r="P943" s="426"/>
      <c r="Q943" s="426"/>
      <c r="R943" s="426"/>
      <c r="S943" s="426"/>
      <c r="T943" s="426"/>
      <c r="U943" s="426"/>
      <c r="V943" s="426"/>
      <c r="W943" s="426"/>
      <c r="X943" s="426"/>
      <c r="Y943" s="426"/>
      <c r="Z943" s="426"/>
    </row>
    <row r="944" spans="1:26">
      <c r="A944" s="420"/>
      <c r="B944" s="420"/>
      <c r="C944" s="422"/>
      <c r="D944" s="420"/>
      <c r="E944" s="420"/>
      <c r="F944" s="420"/>
      <c r="G944" s="420"/>
      <c r="H944" s="420"/>
      <c r="I944" s="420"/>
      <c r="J944" s="420"/>
      <c r="K944" s="420"/>
      <c r="L944" s="421"/>
      <c r="M944" s="420"/>
      <c r="N944" s="422"/>
      <c r="O944" s="420"/>
      <c r="P944" s="420"/>
      <c r="Q944" s="420"/>
      <c r="R944" s="420"/>
      <c r="S944" s="420"/>
      <c r="T944" s="420"/>
      <c r="U944" s="420"/>
      <c r="V944" s="420"/>
      <c r="W944" s="420"/>
      <c r="X944" s="420"/>
      <c r="Y944" s="420"/>
      <c r="Z944" s="420"/>
    </row>
    <row r="945" spans="1:26">
      <c r="A945" s="426"/>
      <c r="B945" s="426"/>
      <c r="C945" s="428"/>
      <c r="D945" s="426"/>
      <c r="E945" s="426"/>
      <c r="F945" s="426"/>
      <c r="G945" s="426"/>
      <c r="H945" s="426"/>
      <c r="I945" s="426"/>
      <c r="J945" s="426"/>
      <c r="K945" s="426"/>
      <c r="L945" s="427"/>
      <c r="M945" s="426"/>
      <c r="N945" s="428"/>
      <c r="O945" s="426"/>
      <c r="P945" s="426"/>
      <c r="Q945" s="426"/>
      <c r="R945" s="426"/>
      <c r="S945" s="426"/>
      <c r="T945" s="426"/>
      <c r="U945" s="426"/>
      <c r="V945" s="426"/>
      <c r="W945" s="426"/>
      <c r="X945" s="426"/>
      <c r="Y945" s="426"/>
      <c r="Z945" s="426"/>
    </row>
    <row r="946" spans="1:26">
      <c r="A946" s="420"/>
      <c r="B946" s="420"/>
      <c r="C946" s="422"/>
      <c r="D946" s="420"/>
      <c r="E946" s="420"/>
      <c r="F946" s="420"/>
      <c r="G946" s="420"/>
      <c r="H946" s="420"/>
      <c r="I946" s="420"/>
      <c r="J946" s="420"/>
      <c r="K946" s="420"/>
      <c r="L946" s="421"/>
      <c r="M946" s="420"/>
      <c r="N946" s="422"/>
      <c r="O946" s="420"/>
      <c r="P946" s="420"/>
      <c r="Q946" s="420"/>
      <c r="R946" s="420"/>
      <c r="S946" s="420"/>
      <c r="T946" s="420"/>
      <c r="U946" s="420"/>
      <c r="V946" s="420"/>
      <c r="W946" s="420"/>
      <c r="X946" s="420"/>
      <c r="Y946" s="420"/>
      <c r="Z946" s="420"/>
    </row>
    <row r="947" spans="1:26">
      <c r="A947" s="426"/>
      <c r="B947" s="426"/>
      <c r="C947" s="428"/>
      <c r="D947" s="426"/>
      <c r="E947" s="426"/>
      <c r="F947" s="426"/>
      <c r="G947" s="426"/>
      <c r="H947" s="426"/>
      <c r="I947" s="426"/>
      <c r="J947" s="426"/>
      <c r="K947" s="426"/>
      <c r="L947" s="427"/>
      <c r="M947" s="426"/>
      <c r="N947" s="428"/>
      <c r="O947" s="426"/>
      <c r="P947" s="426"/>
      <c r="Q947" s="426"/>
      <c r="R947" s="426"/>
      <c r="S947" s="426"/>
      <c r="T947" s="426"/>
      <c r="U947" s="426"/>
      <c r="V947" s="426"/>
      <c r="W947" s="426"/>
      <c r="X947" s="426"/>
      <c r="Y947" s="426"/>
      <c r="Z947" s="426"/>
    </row>
    <row r="948" spans="1:26">
      <c r="A948" s="420"/>
      <c r="B948" s="420"/>
      <c r="C948" s="422"/>
      <c r="D948" s="420"/>
      <c r="E948" s="420"/>
      <c r="F948" s="420"/>
      <c r="G948" s="420"/>
      <c r="H948" s="420"/>
      <c r="I948" s="420"/>
      <c r="J948" s="420"/>
      <c r="K948" s="420"/>
      <c r="L948" s="421"/>
      <c r="M948" s="420"/>
      <c r="N948" s="422"/>
      <c r="O948" s="420"/>
      <c r="P948" s="420"/>
      <c r="Q948" s="420"/>
      <c r="R948" s="420"/>
      <c r="S948" s="420"/>
      <c r="T948" s="420"/>
      <c r="U948" s="420"/>
      <c r="V948" s="420"/>
      <c r="W948" s="420"/>
      <c r="X948" s="420"/>
      <c r="Y948" s="420"/>
      <c r="Z948" s="420"/>
    </row>
    <row r="949" spans="1:26">
      <c r="A949" s="426"/>
      <c r="B949" s="426"/>
      <c r="C949" s="428"/>
      <c r="D949" s="426"/>
      <c r="E949" s="426"/>
      <c r="F949" s="426"/>
      <c r="G949" s="426"/>
      <c r="H949" s="426"/>
      <c r="I949" s="426"/>
      <c r="J949" s="426"/>
      <c r="K949" s="426"/>
      <c r="L949" s="427"/>
      <c r="M949" s="426"/>
      <c r="N949" s="428"/>
      <c r="O949" s="426"/>
      <c r="P949" s="426"/>
      <c r="Q949" s="426"/>
      <c r="R949" s="426"/>
      <c r="S949" s="426"/>
      <c r="T949" s="426"/>
      <c r="U949" s="426"/>
      <c r="V949" s="426"/>
      <c r="W949" s="426"/>
      <c r="X949" s="426"/>
      <c r="Y949" s="426"/>
      <c r="Z949" s="426"/>
    </row>
    <row r="950" spans="1:26">
      <c r="A950" s="420"/>
      <c r="B950" s="420"/>
      <c r="C950" s="422"/>
      <c r="D950" s="420"/>
      <c r="E950" s="420"/>
      <c r="F950" s="420"/>
      <c r="G950" s="420"/>
      <c r="H950" s="420"/>
      <c r="I950" s="420"/>
      <c r="J950" s="420"/>
      <c r="K950" s="420"/>
      <c r="L950" s="421"/>
      <c r="M950" s="420"/>
      <c r="N950" s="422"/>
      <c r="O950" s="420"/>
      <c r="P950" s="420"/>
      <c r="Q950" s="420"/>
      <c r="R950" s="420"/>
      <c r="S950" s="420"/>
      <c r="T950" s="420"/>
      <c r="U950" s="420"/>
      <c r="V950" s="420"/>
      <c r="W950" s="420"/>
      <c r="X950" s="420"/>
      <c r="Y950" s="420"/>
      <c r="Z950" s="420"/>
    </row>
    <row r="951" spans="1:26">
      <c r="A951" s="426"/>
      <c r="B951" s="426"/>
      <c r="C951" s="428"/>
      <c r="D951" s="426"/>
      <c r="E951" s="426"/>
      <c r="F951" s="426"/>
      <c r="G951" s="426"/>
      <c r="H951" s="426"/>
      <c r="I951" s="426"/>
      <c r="J951" s="426"/>
      <c r="K951" s="426"/>
      <c r="L951" s="427"/>
      <c r="M951" s="426"/>
      <c r="N951" s="428"/>
      <c r="O951" s="426"/>
      <c r="P951" s="426"/>
      <c r="Q951" s="426"/>
      <c r="R951" s="426"/>
      <c r="S951" s="426"/>
      <c r="T951" s="426"/>
      <c r="U951" s="426"/>
      <c r="V951" s="426"/>
      <c r="W951" s="426"/>
      <c r="X951" s="426"/>
      <c r="Y951" s="426"/>
      <c r="Z951" s="426"/>
    </row>
    <row r="952" spans="1:26">
      <c r="A952" s="420"/>
      <c r="B952" s="420"/>
      <c r="C952" s="422"/>
      <c r="D952" s="420"/>
      <c r="E952" s="420"/>
      <c r="F952" s="420"/>
      <c r="G952" s="420"/>
      <c r="H952" s="420"/>
      <c r="I952" s="420"/>
      <c r="J952" s="420"/>
      <c r="K952" s="420"/>
      <c r="L952" s="421"/>
      <c r="M952" s="420"/>
      <c r="N952" s="422"/>
      <c r="O952" s="420"/>
      <c r="P952" s="420"/>
      <c r="Q952" s="420"/>
      <c r="R952" s="420"/>
      <c r="S952" s="420"/>
      <c r="T952" s="420"/>
      <c r="U952" s="420"/>
      <c r="V952" s="420"/>
      <c r="W952" s="420"/>
      <c r="X952" s="420"/>
      <c r="Y952" s="420"/>
      <c r="Z952" s="420"/>
    </row>
    <row r="953" spans="1:26">
      <c r="A953" s="426"/>
      <c r="B953" s="426"/>
      <c r="C953" s="428"/>
      <c r="D953" s="426"/>
      <c r="E953" s="426"/>
      <c r="F953" s="426"/>
      <c r="G953" s="426"/>
      <c r="H953" s="426"/>
      <c r="I953" s="426"/>
      <c r="J953" s="426"/>
      <c r="K953" s="426"/>
      <c r="L953" s="427"/>
      <c r="M953" s="426"/>
      <c r="N953" s="428"/>
      <c r="O953" s="426"/>
      <c r="P953" s="426"/>
      <c r="Q953" s="426"/>
      <c r="R953" s="426"/>
      <c r="S953" s="426"/>
      <c r="T953" s="426"/>
      <c r="U953" s="426"/>
      <c r="V953" s="426"/>
      <c r="W953" s="426"/>
      <c r="X953" s="426"/>
      <c r="Y953" s="426"/>
      <c r="Z953" s="426"/>
    </row>
    <row r="954" spans="1:26">
      <c r="A954" s="420"/>
      <c r="B954" s="420"/>
      <c r="C954" s="422"/>
      <c r="D954" s="420"/>
      <c r="E954" s="420"/>
      <c r="F954" s="420"/>
      <c r="G954" s="420"/>
      <c r="H954" s="420"/>
      <c r="I954" s="420"/>
      <c r="J954" s="420"/>
      <c r="K954" s="420"/>
      <c r="L954" s="421"/>
      <c r="M954" s="420"/>
      <c r="N954" s="422"/>
      <c r="O954" s="420"/>
      <c r="P954" s="420"/>
      <c r="Q954" s="420"/>
      <c r="R954" s="420"/>
      <c r="S954" s="420"/>
      <c r="T954" s="420"/>
      <c r="U954" s="420"/>
      <c r="V954" s="420"/>
      <c r="W954" s="420"/>
      <c r="X954" s="420"/>
      <c r="Y954" s="420"/>
      <c r="Z954" s="420"/>
    </row>
    <row r="955" spans="1:26">
      <c r="A955" s="426"/>
      <c r="B955" s="426"/>
      <c r="C955" s="428"/>
      <c r="D955" s="426"/>
      <c r="E955" s="426"/>
      <c r="F955" s="426"/>
      <c r="G955" s="426"/>
      <c r="H955" s="426"/>
      <c r="I955" s="426"/>
      <c r="J955" s="426"/>
      <c r="K955" s="426"/>
      <c r="L955" s="427"/>
      <c r="M955" s="426"/>
      <c r="N955" s="428"/>
      <c r="O955" s="426"/>
      <c r="P955" s="426"/>
      <c r="Q955" s="426"/>
      <c r="R955" s="426"/>
      <c r="S955" s="426"/>
      <c r="T955" s="426"/>
      <c r="U955" s="426"/>
      <c r="V955" s="426"/>
      <c r="W955" s="426"/>
      <c r="X955" s="426"/>
      <c r="Y955" s="426"/>
      <c r="Z955" s="426"/>
    </row>
    <row r="956" spans="1:26">
      <c r="A956" s="420"/>
      <c r="B956" s="420"/>
      <c r="C956" s="422"/>
      <c r="D956" s="420"/>
      <c r="E956" s="420"/>
      <c r="F956" s="420"/>
      <c r="G956" s="420"/>
      <c r="H956" s="420"/>
      <c r="I956" s="420"/>
      <c r="J956" s="420"/>
      <c r="K956" s="420"/>
      <c r="L956" s="421"/>
      <c r="M956" s="420"/>
      <c r="N956" s="422"/>
      <c r="O956" s="420"/>
      <c r="P956" s="420"/>
      <c r="Q956" s="420"/>
      <c r="R956" s="420"/>
      <c r="S956" s="420"/>
      <c r="T956" s="420"/>
      <c r="U956" s="420"/>
      <c r="V956" s="420"/>
      <c r="W956" s="420"/>
      <c r="X956" s="420"/>
      <c r="Y956" s="420"/>
      <c r="Z956" s="420"/>
    </row>
    <row r="957" spans="1:26">
      <c r="A957" s="426"/>
      <c r="B957" s="426"/>
      <c r="C957" s="428"/>
      <c r="D957" s="426"/>
      <c r="E957" s="426"/>
      <c r="F957" s="426"/>
      <c r="G957" s="426"/>
      <c r="H957" s="426"/>
      <c r="I957" s="426"/>
      <c r="J957" s="426"/>
      <c r="K957" s="426"/>
      <c r="L957" s="427"/>
      <c r="M957" s="426"/>
      <c r="N957" s="428"/>
      <c r="O957" s="426"/>
      <c r="P957" s="426"/>
      <c r="Q957" s="426"/>
      <c r="R957" s="426"/>
      <c r="S957" s="426"/>
      <c r="T957" s="426"/>
      <c r="U957" s="426"/>
      <c r="V957" s="426"/>
      <c r="W957" s="426"/>
      <c r="X957" s="426"/>
      <c r="Y957" s="426"/>
      <c r="Z957" s="426"/>
    </row>
    <row r="958" spans="1:26">
      <c r="A958" s="420"/>
      <c r="B958" s="420"/>
      <c r="C958" s="422"/>
      <c r="D958" s="420"/>
      <c r="E958" s="420"/>
      <c r="F958" s="420"/>
      <c r="G958" s="420"/>
      <c r="H958" s="420"/>
      <c r="I958" s="420"/>
      <c r="J958" s="420"/>
      <c r="K958" s="420"/>
      <c r="L958" s="421"/>
      <c r="M958" s="420"/>
      <c r="N958" s="422"/>
      <c r="O958" s="420"/>
      <c r="P958" s="420"/>
      <c r="Q958" s="420"/>
      <c r="R958" s="420"/>
      <c r="S958" s="420"/>
      <c r="T958" s="420"/>
      <c r="U958" s="420"/>
      <c r="V958" s="420"/>
      <c r="W958" s="420"/>
      <c r="X958" s="420"/>
      <c r="Y958" s="420"/>
      <c r="Z958" s="420"/>
    </row>
    <row r="959" spans="1:26">
      <c r="A959" s="426"/>
      <c r="B959" s="426"/>
      <c r="C959" s="428"/>
      <c r="D959" s="426"/>
      <c r="E959" s="426"/>
      <c r="F959" s="426"/>
      <c r="G959" s="426"/>
      <c r="H959" s="426"/>
      <c r="I959" s="426"/>
      <c r="J959" s="426"/>
      <c r="K959" s="426"/>
      <c r="L959" s="427"/>
      <c r="M959" s="426"/>
      <c r="N959" s="428"/>
      <c r="O959" s="426"/>
      <c r="P959" s="426"/>
      <c r="Q959" s="426"/>
      <c r="R959" s="426"/>
      <c r="S959" s="426"/>
      <c r="T959" s="426"/>
      <c r="U959" s="426"/>
      <c r="V959" s="426"/>
      <c r="W959" s="426"/>
      <c r="X959" s="426"/>
      <c r="Y959" s="426"/>
      <c r="Z959" s="426"/>
    </row>
    <row r="960" spans="1:26">
      <c r="A960" s="420"/>
      <c r="B960" s="420"/>
      <c r="C960" s="422"/>
      <c r="D960" s="420"/>
      <c r="E960" s="420"/>
      <c r="F960" s="420"/>
      <c r="G960" s="420"/>
      <c r="H960" s="420"/>
      <c r="I960" s="420"/>
      <c r="J960" s="420"/>
      <c r="K960" s="420"/>
      <c r="L960" s="421"/>
      <c r="M960" s="420"/>
      <c r="N960" s="422"/>
      <c r="O960" s="420"/>
      <c r="P960" s="420"/>
      <c r="Q960" s="420"/>
      <c r="R960" s="420"/>
      <c r="S960" s="420"/>
      <c r="T960" s="420"/>
      <c r="U960" s="420"/>
      <c r="V960" s="420"/>
      <c r="W960" s="420"/>
      <c r="X960" s="420"/>
      <c r="Y960" s="420"/>
      <c r="Z960" s="420"/>
    </row>
    <row r="961" spans="1:26">
      <c r="A961" s="426"/>
      <c r="B961" s="426"/>
      <c r="C961" s="428"/>
      <c r="D961" s="426"/>
      <c r="E961" s="426"/>
      <c r="F961" s="426"/>
      <c r="G961" s="426"/>
      <c r="H961" s="426"/>
      <c r="I961" s="426"/>
      <c r="J961" s="426"/>
      <c r="K961" s="426"/>
      <c r="L961" s="427"/>
      <c r="M961" s="426"/>
      <c r="N961" s="428"/>
      <c r="O961" s="426"/>
      <c r="P961" s="426"/>
      <c r="Q961" s="426"/>
      <c r="R961" s="426"/>
      <c r="S961" s="426"/>
      <c r="T961" s="426"/>
      <c r="U961" s="426"/>
      <c r="V961" s="426"/>
      <c r="W961" s="426"/>
      <c r="X961" s="426"/>
      <c r="Y961" s="426"/>
      <c r="Z961" s="426"/>
    </row>
    <row r="962" spans="1:26">
      <c r="A962" s="420"/>
      <c r="B962" s="420"/>
      <c r="C962" s="422"/>
      <c r="D962" s="420"/>
      <c r="E962" s="420"/>
      <c r="F962" s="420"/>
      <c r="G962" s="420"/>
      <c r="H962" s="420"/>
      <c r="I962" s="420"/>
      <c r="J962" s="420"/>
      <c r="K962" s="420"/>
      <c r="L962" s="421"/>
      <c r="M962" s="420"/>
      <c r="N962" s="422"/>
      <c r="O962" s="420"/>
      <c r="P962" s="420"/>
      <c r="Q962" s="420"/>
      <c r="R962" s="420"/>
      <c r="S962" s="420"/>
      <c r="T962" s="420"/>
      <c r="U962" s="420"/>
      <c r="V962" s="420"/>
      <c r="W962" s="420"/>
      <c r="X962" s="420"/>
      <c r="Y962" s="420"/>
      <c r="Z962" s="420"/>
    </row>
    <row r="963" spans="1:26">
      <c r="A963" s="426"/>
      <c r="B963" s="426"/>
      <c r="C963" s="428"/>
      <c r="D963" s="426"/>
      <c r="E963" s="426"/>
      <c r="F963" s="426"/>
      <c r="G963" s="426"/>
      <c r="H963" s="426"/>
      <c r="I963" s="426"/>
      <c r="J963" s="426"/>
      <c r="K963" s="426"/>
      <c r="L963" s="427"/>
      <c r="M963" s="426"/>
      <c r="N963" s="428"/>
      <c r="O963" s="426"/>
      <c r="P963" s="426"/>
      <c r="Q963" s="426"/>
      <c r="R963" s="426"/>
      <c r="S963" s="426"/>
      <c r="T963" s="426"/>
      <c r="U963" s="426"/>
      <c r="V963" s="426"/>
      <c r="W963" s="426"/>
      <c r="X963" s="426"/>
      <c r="Y963" s="426"/>
      <c r="Z963" s="426"/>
    </row>
    <row r="964" spans="1:26">
      <c r="A964" s="420"/>
      <c r="B964" s="420"/>
      <c r="C964" s="422"/>
      <c r="D964" s="420"/>
      <c r="E964" s="420"/>
      <c r="F964" s="420"/>
      <c r="G964" s="420"/>
      <c r="H964" s="420"/>
      <c r="I964" s="420"/>
      <c r="J964" s="420"/>
      <c r="K964" s="420"/>
      <c r="L964" s="421"/>
      <c r="M964" s="420"/>
      <c r="N964" s="422"/>
      <c r="O964" s="420"/>
      <c r="P964" s="420"/>
      <c r="Q964" s="420"/>
      <c r="R964" s="420"/>
      <c r="S964" s="420"/>
      <c r="T964" s="420"/>
      <c r="U964" s="420"/>
      <c r="V964" s="420"/>
      <c r="W964" s="420"/>
      <c r="X964" s="420"/>
      <c r="Y964" s="420"/>
      <c r="Z964" s="420"/>
    </row>
    <row r="965" spans="1:26">
      <c r="A965" s="426"/>
      <c r="B965" s="426"/>
      <c r="C965" s="428"/>
      <c r="D965" s="426"/>
      <c r="E965" s="426"/>
      <c r="F965" s="426"/>
      <c r="G965" s="426"/>
      <c r="H965" s="426"/>
      <c r="I965" s="426"/>
      <c r="J965" s="426"/>
      <c r="K965" s="426"/>
      <c r="L965" s="427"/>
      <c r="M965" s="426"/>
      <c r="N965" s="428"/>
      <c r="O965" s="426"/>
      <c r="P965" s="426"/>
      <c r="Q965" s="426"/>
      <c r="R965" s="426"/>
      <c r="S965" s="426"/>
      <c r="T965" s="426"/>
      <c r="U965" s="426"/>
      <c r="V965" s="426"/>
      <c r="W965" s="426"/>
      <c r="X965" s="426"/>
      <c r="Y965" s="426"/>
      <c r="Z965" s="426"/>
    </row>
    <row r="966" spans="1:26">
      <c r="A966" s="420"/>
      <c r="B966" s="420"/>
      <c r="C966" s="422"/>
      <c r="D966" s="420"/>
      <c r="E966" s="420"/>
      <c r="F966" s="420"/>
      <c r="G966" s="420"/>
      <c r="H966" s="420"/>
      <c r="I966" s="420"/>
      <c r="J966" s="420"/>
      <c r="K966" s="420"/>
      <c r="L966" s="421"/>
      <c r="M966" s="420"/>
      <c r="N966" s="422"/>
      <c r="O966" s="420"/>
      <c r="P966" s="420"/>
      <c r="Q966" s="420"/>
      <c r="R966" s="420"/>
      <c r="S966" s="420"/>
      <c r="T966" s="420"/>
      <c r="U966" s="420"/>
      <c r="V966" s="420"/>
      <c r="W966" s="420"/>
      <c r="X966" s="420"/>
      <c r="Y966" s="420"/>
      <c r="Z966" s="420"/>
    </row>
    <row r="967" spans="1:26">
      <c r="A967" s="426"/>
      <c r="B967" s="426"/>
      <c r="C967" s="428"/>
      <c r="D967" s="426"/>
      <c r="E967" s="426"/>
      <c r="F967" s="426"/>
      <c r="G967" s="426"/>
      <c r="H967" s="426"/>
      <c r="I967" s="426"/>
      <c r="J967" s="426"/>
      <c r="K967" s="426"/>
      <c r="L967" s="427"/>
      <c r="M967" s="426"/>
      <c r="N967" s="428"/>
      <c r="O967" s="426"/>
      <c r="P967" s="426"/>
      <c r="Q967" s="426"/>
      <c r="R967" s="426"/>
      <c r="S967" s="426"/>
      <c r="T967" s="426"/>
      <c r="U967" s="426"/>
      <c r="V967" s="426"/>
      <c r="W967" s="426"/>
      <c r="X967" s="426"/>
      <c r="Y967" s="426"/>
      <c r="Z967" s="426"/>
    </row>
    <row r="968" spans="1:26">
      <c r="A968" s="420"/>
      <c r="B968" s="420"/>
      <c r="C968" s="422"/>
      <c r="D968" s="420"/>
      <c r="E968" s="420"/>
      <c r="F968" s="420"/>
      <c r="G968" s="420"/>
      <c r="H968" s="420"/>
      <c r="I968" s="420"/>
      <c r="J968" s="420"/>
      <c r="K968" s="420"/>
      <c r="L968" s="421"/>
      <c r="M968" s="420"/>
      <c r="N968" s="422"/>
      <c r="O968" s="420"/>
      <c r="P968" s="420"/>
      <c r="Q968" s="420"/>
      <c r="R968" s="420"/>
      <c r="S968" s="420"/>
      <c r="T968" s="420"/>
      <c r="U968" s="420"/>
      <c r="V968" s="420"/>
      <c r="W968" s="420"/>
      <c r="X968" s="420"/>
      <c r="Y968" s="420"/>
      <c r="Z968" s="420"/>
    </row>
    <row r="969" spans="1:26">
      <c r="A969" s="426"/>
      <c r="B969" s="426"/>
      <c r="C969" s="428"/>
      <c r="D969" s="426"/>
      <c r="E969" s="426"/>
      <c r="F969" s="426"/>
      <c r="G969" s="426"/>
      <c r="H969" s="426"/>
      <c r="I969" s="426"/>
      <c r="J969" s="426"/>
      <c r="K969" s="426"/>
      <c r="L969" s="427"/>
      <c r="M969" s="426"/>
      <c r="N969" s="428"/>
      <c r="O969" s="426"/>
      <c r="P969" s="426"/>
      <c r="Q969" s="426"/>
      <c r="R969" s="426"/>
      <c r="S969" s="426"/>
      <c r="T969" s="426"/>
      <c r="U969" s="426"/>
      <c r="V969" s="426"/>
      <c r="W969" s="426"/>
      <c r="X969" s="426"/>
      <c r="Y969" s="426"/>
      <c r="Z969" s="426"/>
    </row>
    <row r="970" spans="1:26">
      <c r="A970" s="420"/>
      <c r="B970" s="420"/>
      <c r="C970" s="422"/>
      <c r="D970" s="420"/>
      <c r="E970" s="420"/>
      <c r="F970" s="420"/>
      <c r="G970" s="420"/>
      <c r="H970" s="420"/>
      <c r="I970" s="420"/>
      <c r="J970" s="420"/>
      <c r="K970" s="420"/>
      <c r="L970" s="421"/>
      <c r="M970" s="420"/>
      <c r="N970" s="422"/>
      <c r="O970" s="420"/>
      <c r="P970" s="420"/>
      <c r="Q970" s="420"/>
      <c r="R970" s="420"/>
      <c r="S970" s="420"/>
      <c r="T970" s="420"/>
      <c r="U970" s="420"/>
      <c r="V970" s="420"/>
      <c r="W970" s="420"/>
      <c r="X970" s="420"/>
      <c r="Y970" s="420"/>
      <c r="Z970" s="420"/>
    </row>
    <row r="971" spans="1:26">
      <c r="A971" s="426"/>
      <c r="B971" s="426"/>
      <c r="C971" s="428"/>
      <c r="D971" s="426"/>
      <c r="E971" s="426"/>
      <c r="F971" s="426"/>
      <c r="G971" s="426"/>
      <c r="H971" s="426"/>
      <c r="I971" s="426"/>
      <c r="J971" s="426"/>
      <c r="K971" s="426"/>
      <c r="L971" s="427"/>
      <c r="M971" s="426"/>
      <c r="N971" s="428"/>
      <c r="O971" s="426"/>
      <c r="P971" s="426"/>
      <c r="Q971" s="426"/>
      <c r="R971" s="426"/>
      <c r="S971" s="426"/>
      <c r="T971" s="426"/>
      <c r="U971" s="426"/>
      <c r="V971" s="426"/>
      <c r="W971" s="426"/>
      <c r="X971" s="426"/>
      <c r="Y971" s="426"/>
      <c r="Z971" s="426"/>
    </row>
    <row r="972" spans="1:26">
      <c r="A972" s="420"/>
      <c r="B972" s="420"/>
      <c r="C972" s="422"/>
      <c r="D972" s="420"/>
      <c r="E972" s="420"/>
      <c r="F972" s="420"/>
      <c r="G972" s="420"/>
      <c r="H972" s="420"/>
      <c r="I972" s="420"/>
      <c r="J972" s="420"/>
      <c r="K972" s="420"/>
      <c r="L972" s="421"/>
      <c r="M972" s="420"/>
      <c r="N972" s="422"/>
      <c r="O972" s="420"/>
      <c r="P972" s="420"/>
      <c r="Q972" s="420"/>
      <c r="R972" s="420"/>
      <c r="S972" s="420"/>
      <c r="T972" s="420"/>
      <c r="U972" s="420"/>
      <c r="V972" s="420"/>
      <c r="W972" s="420"/>
      <c r="X972" s="420"/>
      <c r="Y972" s="420"/>
      <c r="Z972" s="420"/>
    </row>
    <row r="973" spans="1:26">
      <c r="A973" s="426"/>
      <c r="B973" s="426"/>
      <c r="C973" s="428"/>
      <c r="D973" s="426"/>
      <c r="E973" s="426"/>
      <c r="F973" s="426"/>
      <c r="G973" s="426"/>
      <c r="H973" s="426"/>
      <c r="I973" s="426"/>
      <c r="J973" s="426"/>
      <c r="K973" s="426"/>
      <c r="L973" s="427"/>
      <c r="M973" s="426"/>
      <c r="N973" s="428"/>
      <c r="O973" s="426"/>
      <c r="P973" s="426"/>
      <c r="Q973" s="426"/>
      <c r="R973" s="426"/>
      <c r="S973" s="426"/>
      <c r="T973" s="426"/>
      <c r="U973" s="426"/>
      <c r="V973" s="426"/>
      <c r="W973" s="426"/>
      <c r="X973" s="426"/>
      <c r="Y973" s="426"/>
      <c r="Z973" s="426"/>
    </row>
    <row r="974" spans="1:26">
      <c r="A974" s="420"/>
      <c r="B974" s="420"/>
      <c r="C974" s="422"/>
      <c r="D974" s="420"/>
      <c r="E974" s="420"/>
      <c r="F974" s="420"/>
      <c r="G974" s="420"/>
      <c r="H974" s="420"/>
      <c r="I974" s="420"/>
      <c r="J974" s="420"/>
      <c r="K974" s="420"/>
      <c r="L974" s="421"/>
      <c r="M974" s="420"/>
      <c r="N974" s="422"/>
      <c r="O974" s="420"/>
      <c r="P974" s="420"/>
      <c r="Q974" s="420"/>
      <c r="R974" s="420"/>
      <c r="S974" s="420"/>
      <c r="T974" s="420"/>
      <c r="U974" s="420"/>
      <c r="V974" s="420"/>
      <c r="W974" s="420"/>
      <c r="X974" s="420"/>
      <c r="Y974" s="420"/>
      <c r="Z974" s="420"/>
    </row>
    <row r="975" spans="1:26">
      <c r="A975" s="426"/>
      <c r="B975" s="426"/>
      <c r="C975" s="428"/>
      <c r="D975" s="426"/>
      <c r="E975" s="426"/>
      <c r="F975" s="426"/>
      <c r="G975" s="426"/>
      <c r="H975" s="426"/>
      <c r="I975" s="426"/>
      <c r="J975" s="426"/>
      <c r="K975" s="426"/>
      <c r="L975" s="427"/>
      <c r="M975" s="426"/>
      <c r="N975" s="428"/>
      <c r="O975" s="426"/>
      <c r="P975" s="426"/>
      <c r="Q975" s="426"/>
      <c r="R975" s="426"/>
      <c r="S975" s="426"/>
      <c r="T975" s="426"/>
      <c r="U975" s="426"/>
      <c r="V975" s="426"/>
      <c r="W975" s="426"/>
      <c r="X975" s="426"/>
      <c r="Y975" s="426"/>
      <c r="Z975" s="426"/>
    </row>
    <row r="976" spans="1:26">
      <c r="A976" s="420"/>
      <c r="B976" s="420"/>
      <c r="C976" s="422"/>
      <c r="D976" s="420"/>
      <c r="E976" s="420"/>
      <c r="F976" s="420"/>
      <c r="G976" s="420"/>
      <c r="H976" s="420"/>
      <c r="I976" s="420"/>
      <c r="J976" s="420"/>
      <c r="K976" s="420"/>
      <c r="L976" s="421"/>
      <c r="M976" s="420"/>
      <c r="N976" s="422"/>
      <c r="O976" s="420"/>
      <c r="P976" s="420"/>
      <c r="Q976" s="420"/>
      <c r="R976" s="420"/>
      <c r="S976" s="420"/>
      <c r="T976" s="420"/>
      <c r="U976" s="420"/>
      <c r="V976" s="420"/>
      <c r="W976" s="420"/>
      <c r="X976" s="420"/>
      <c r="Y976" s="420"/>
      <c r="Z976" s="420"/>
    </row>
    <row r="977" spans="1:26">
      <c r="A977" s="426"/>
      <c r="B977" s="426"/>
      <c r="C977" s="428"/>
      <c r="D977" s="426"/>
      <c r="E977" s="426"/>
      <c r="F977" s="426"/>
      <c r="G977" s="426"/>
      <c r="H977" s="426"/>
      <c r="I977" s="426"/>
      <c r="J977" s="426"/>
      <c r="K977" s="426"/>
      <c r="L977" s="427"/>
      <c r="M977" s="426"/>
      <c r="N977" s="428"/>
      <c r="O977" s="426"/>
      <c r="P977" s="426"/>
      <c r="Q977" s="426"/>
      <c r="R977" s="426"/>
      <c r="S977" s="426"/>
      <c r="T977" s="426"/>
      <c r="U977" s="426"/>
      <c r="V977" s="426"/>
      <c r="W977" s="426"/>
      <c r="X977" s="426"/>
      <c r="Y977" s="426"/>
      <c r="Z977" s="426"/>
    </row>
    <row r="978" spans="1:26">
      <c r="A978" s="420"/>
      <c r="B978" s="420"/>
      <c r="C978" s="422"/>
      <c r="D978" s="420"/>
      <c r="E978" s="420"/>
      <c r="F978" s="420"/>
      <c r="G978" s="420"/>
      <c r="H978" s="420"/>
      <c r="I978" s="420"/>
      <c r="J978" s="420"/>
      <c r="K978" s="420"/>
      <c r="L978" s="421"/>
      <c r="M978" s="420"/>
      <c r="N978" s="422"/>
      <c r="O978" s="420"/>
      <c r="P978" s="420"/>
      <c r="Q978" s="420"/>
      <c r="R978" s="420"/>
      <c r="S978" s="420"/>
      <c r="T978" s="420"/>
      <c r="U978" s="420"/>
      <c r="V978" s="420"/>
      <c r="W978" s="420"/>
      <c r="X978" s="420"/>
      <c r="Y978" s="420"/>
      <c r="Z978" s="420"/>
    </row>
    <row r="979" spans="1:26">
      <c r="A979" s="426"/>
      <c r="B979" s="426"/>
      <c r="C979" s="428"/>
      <c r="D979" s="426"/>
      <c r="E979" s="426"/>
      <c r="F979" s="426"/>
      <c r="G979" s="426"/>
      <c r="H979" s="426"/>
      <c r="I979" s="426"/>
      <c r="J979" s="426"/>
      <c r="K979" s="426"/>
      <c r="L979" s="427"/>
      <c r="M979" s="426"/>
      <c r="N979" s="428"/>
      <c r="O979" s="426"/>
      <c r="P979" s="426"/>
      <c r="Q979" s="426"/>
      <c r="R979" s="426"/>
      <c r="S979" s="426"/>
      <c r="T979" s="426"/>
      <c r="U979" s="426"/>
      <c r="V979" s="426"/>
      <c r="W979" s="426"/>
      <c r="X979" s="426"/>
      <c r="Y979" s="426"/>
      <c r="Z979" s="426"/>
    </row>
    <row r="980" spans="1:26">
      <c r="A980" s="420"/>
      <c r="B980" s="420"/>
      <c r="C980" s="422"/>
      <c r="D980" s="420"/>
      <c r="E980" s="420"/>
      <c r="F980" s="420"/>
      <c r="G980" s="420"/>
      <c r="H980" s="420"/>
      <c r="I980" s="420"/>
      <c r="J980" s="420"/>
      <c r="K980" s="420"/>
      <c r="L980" s="421"/>
      <c r="M980" s="420"/>
      <c r="N980" s="422"/>
      <c r="O980" s="420"/>
      <c r="P980" s="420"/>
      <c r="Q980" s="420"/>
      <c r="R980" s="420"/>
      <c r="S980" s="420"/>
      <c r="T980" s="420"/>
      <c r="U980" s="420"/>
      <c r="V980" s="420"/>
      <c r="W980" s="420"/>
      <c r="X980" s="420"/>
      <c r="Y980" s="420"/>
      <c r="Z980" s="420"/>
    </row>
    <row r="981" spans="1:26">
      <c r="A981" s="426"/>
      <c r="B981" s="426"/>
      <c r="C981" s="428"/>
      <c r="D981" s="426"/>
      <c r="E981" s="426"/>
      <c r="F981" s="426"/>
      <c r="G981" s="426"/>
      <c r="H981" s="426"/>
      <c r="I981" s="426"/>
      <c r="J981" s="426"/>
      <c r="K981" s="426"/>
      <c r="L981" s="427"/>
      <c r="M981" s="426"/>
      <c r="N981" s="428"/>
      <c r="O981" s="426"/>
      <c r="P981" s="426"/>
      <c r="Q981" s="426"/>
      <c r="R981" s="426"/>
      <c r="S981" s="426"/>
      <c r="T981" s="426"/>
      <c r="U981" s="426"/>
      <c r="V981" s="426"/>
      <c r="W981" s="426"/>
      <c r="X981" s="426"/>
      <c r="Y981" s="426"/>
      <c r="Z981" s="426"/>
    </row>
    <row r="982" spans="1:26">
      <c r="A982" s="420"/>
      <c r="B982" s="420"/>
      <c r="C982" s="422"/>
      <c r="D982" s="420"/>
      <c r="E982" s="420"/>
      <c r="F982" s="420"/>
      <c r="G982" s="420"/>
      <c r="H982" s="420"/>
      <c r="I982" s="420"/>
      <c r="J982" s="420"/>
      <c r="K982" s="420"/>
      <c r="L982" s="421"/>
      <c r="M982" s="420"/>
      <c r="N982" s="422"/>
      <c r="O982" s="420"/>
      <c r="P982" s="420"/>
      <c r="Q982" s="420"/>
      <c r="R982" s="420"/>
      <c r="S982" s="420"/>
      <c r="T982" s="420"/>
      <c r="U982" s="420"/>
      <c r="V982" s="420"/>
      <c r="W982" s="420"/>
      <c r="X982" s="420"/>
      <c r="Y982" s="420"/>
      <c r="Z982" s="420"/>
    </row>
    <row r="983" spans="1:26">
      <c r="A983" s="426"/>
      <c r="B983" s="426"/>
      <c r="C983" s="428"/>
      <c r="D983" s="426"/>
      <c r="E983" s="426"/>
      <c r="F983" s="426"/>
      <c r="G983" s="426"/>
      <c r="H983" s="426"/>
      <c r="I983" s="426"/>
      <c r="J983" s="426"/>
      <c r="K983" s="426"/>
      <c r="L983" s="427"/>
      <c r="M983" s="426"/>
      <c r="N983" s="428"/>
      <c r="O983" s="426"/>
      <c r="P983" s="426"/>
      <c r="Q983" s="426"/>
      <c r="R983" s="426"/>
      <c r="S983" s="426"/>
      <c r="T983" s="426"/>
      <c r="U983" s="426"/>
      <c r="V983" s="426"/>
      <c r="W983" s="426"/>
      <c r="X983" s="426"/>
      <c r="Y983" s="426"/>
      <c r="Z983" s="426"/>
    </row>
    <row r="984" spans="1:26">
      <c r="A984" s="420"/>
      <c r="B984" s="420"/>
      <c r="C984" s="422"/>
      <c r="D984" s="420"/>
      <c r="E984" s="420"/>
      <c r="F984" s="420"/>
      <c r="G984" s="420"/>
      <c r="H984" s="420"/>
      <c r="I984" s="420"/>
      <c r="J984" s="420"/>
      <c r="K984" s="420"/>
      <c r="L984" s="421"/>
      <c r="M984" s="420"/>
      <c r="N984" s="422"/>
      <c r="O984" s="420"/>
      <c r="P984" s="420"/>
      <c r="Q984" s="420"/>
      <c r="R984" s="420"/>
      <c r="S984" s="420"/>
      <c r="T984" s="420"/>
      <c r="U984" s="420"/>
      <c r="V984" s="420"/>
      <c r="W984" s="420"/>
      <c r="X984" s="420"/>
      <c r="Y984" s="420"/>
      <c r="Z984" s="420"/>
    </row>
    <row r="985" spans="1:26">
      <c r="A985" s="426"/>
      <c r="B985" s="426"/>
      <c r="C985" s="428"/>
      <c r="D985" s="426"/>
      <c r="E985" s="426"/>
      <c r="F985" s="426"/>
      <c r="G985" s="426"/>
      <c r="H985" s="426"/>
      <c r="I985" s="426"/>
      <c r="J985" s="426"/>
      <c r="K985" s="426"/>
      <c r="L985" s="427"/>
      <c r="M985" s="426"/>
      <c r="N985" s="428"/>
      <c r="O985" s="426"/>
      <c r="P985" s="426"/>
      <c r="Q985" s="426"/>
      <c r="R985" s="426"/>
      <c r="S985" s="426"/>
      <c r="T985" s="426"/>
      <c r="U985" s="426"/>
      <c r="V985" s="426"/>
      <c r="W985" s="426"/>
      <c r="X985" s="426"/>
      <c r="Y985" s="426"/>
      <c r="Z985" s="426"/>
    </row>
    <row r="986" spans="1:26">
      <c r="A986" s="420"/>
      <c r="B986" s="420"/>
      <c r="C986" s="422"/>
      <c r="D986" s="420"/>
      <c r="E986" s="420"/>
      <c r="F986" s="420"/>
      <c r="G986" s="420"/>
      <c r="H986" s="420"/>
      <c r="I986" s="420"/>
      <c r="J986" s="420"/>
      <c r="K986" s="420"/>
      <c r="L986" s="421"/>
      <c r="M986" s="420"/>
      <c r="N986" s="422"/>
      <c r="O986" s="420"/>
      <c r="P986" s="420"/>
      <c r="Q986" s="420"/>
      <c r="R986" s="420"/>
      <c r="S986" s="420"/>
      <c r="T986" s="420"/>
      <c r="U986" s="420"/>
      <c r="V986" s="420"/>
      <c r="W986" s="420"/>
      <c r="X986" s="420"/>
      <c r="Y986" s="420"/>
      <c r="Z986" s="420"/>
    </row>
    <row r="987" spans="1:26">
      <c r="A987" s="426"/>
      <c r="B987" s="426"/>
      <c r="C987" s="428"/>
      <c r="D987" s="426"/>
      <c r="E987" s="426"/>
      <c r="F987" s="426"/>
      <c r="G987" s="426"/>
      <c r="H987" s="426"/>
      <c r="I987" s="426"/>
      <c r="J987" s="426"/>
      <c r="K987" s="426"/>
      <c r="L987" s="427"/>
      <c r="M987" s="426"/>
      <c r="N987" s="428"/>
      <c r="O987" s="426"/>
      <c r="P987" s="426"/>
      <c r="Q987" s="426"/>
      <c r="R987" s="426"/>
      <c r="S987" s="426"/>
      <c r="T987" s="426"/>
      <c r="U987" s="426"/>
      <c r="V987" s="426"/>
      <c r="W987" s="426"/>
      <c r="X987" s="426"/>
      <c r="Y987" s="426"/>
      <c r="Z987" s="426"/>
    </row>
    <row r="988" spans="1:26">
      <c r="A988" s="420"/>
      <c r="B988" s="420"/>
      <c r="C988" s="422"/>
      <c r="D988" s="420"/>
      <c r="E988" s="420"/>
      <c r="F988" s="420"/>
      <c r="G988" s="420"/>
      <c r="H988" s="420"/>
      <c r="I988" s="420"/>
      <c r="J988" s="420"/>
      <c r="K988" s="420"/>
      <c r="L988" s="421"/>
      <c r="M988" s="420"/>
      <c r="N988" s="422"/>
      <c r="O988" s="420"/>
      <c r="P988" s="420"/>
      <c r="Q988" s="420"/>
      <c r="R988" s="420"/>
      <c r="S988" s="420"/>
      <c r="T988" s="420"/>
      <c r="U988" s="420"/>
      <c r="V988" s="420"/>
      <c r="W988" s="420"/>
      <c r="X988" s="420"/>
      <c r="Y988" s="420"/>
      <c r="Z988" s="420"/>
    </row>
    <row r="989" spans="1:26">
      <c r="A989" s="426"/>
      <c r="B989" s="426"/>
      <c r="C989" s="428"/>
      <c r="D989" s="426"/>
      <c r="E989" s="426"/>
      <c r="F989" s="426"/>
      <c r="G989" s="426"/>
      <c r="H989" s="426"/>
      <c r="I989" s="426"/>
      <c r="J989" s="426"/>
      <c r="K989" s="426"/>
      <c r="L989" s="427"/>
      <c r="M989" s="426"/>
      <c r="N989" s="428"/>
      <c r="O989" s="426"/>
      <c r="P989" s="426"/>
      <c r="Q989" s="426"/>
      <c r="R989" s="426"/>
      <c r="S989" s="426"/>
      <c r="T989" s="426"/>
      <c r="U989" s="426"/>
      <c r="V989" s="426"/>
      <c r="W989" s="426"/>
      <c r="X989" s="426"/>
      <c r="Y989" s="426"/>
      <c r="Z989" s="426"/>
    </row>
    <row r="990" spans="1:26">
      <c r="A990" s="420"/>
      <c r="B990" s="420"/>
      <c r="C990" s="422"/>
      <c r="D990" s="420"/>
      <c r="E990" s="420"/>
      <c r="F990" s="420"/>
      <c r="G990" s="420"/>
      <c r="H990" s="420"/>
      <c r="I990" s="420"/>
      <c r="J990" s="420"/>
      <c r="K990" s="420"/>
      <c r="L990" s="421"/>
      <c r="M990" s="420"/>
      <c r="N990" s="422"/>
      <c r="O990" s="420"/>
      <c r="P990" s="420"/>
      <c r="Q990" s="420"/>
      <c r="R990" s="420"/>
      <c r="S990" s="420"/>
      <c r="T990" s="420"/>
      <c r="U990" s="420"/>
      <c r="V990" s="420"/>
      <c r="W990" s="420"/>
      <c r="X990" s="420"/>
      <c r="Y990" s="420"/>
      <c r="Z990" s="420"/>
    </row>
    <row r="991" spans="1:26">
      <c r="A991" s="426"/>
      <c r="B991" s="426"/>
      <c r="C991" s="428"/>
      <c r="D991" s="426"/>
      <c r="E991" s="426"/>
      <c r="F991" s="426"/>
      <c r="G991" s="426"/>
      <c r="H991" s="426"/>
      <c r="I991" s="426"/>
      <c r="J991" s="426"/>
      <c r="K991" s="426"/>
      <c r="L991" s="427"/>
      <c r="M991" s="426"/>
      <c r="N991" s="428"/>
      <c r="O991" s="426"/>
      <c r="P991" s="426"/>
      <c r="Q991" s="426"/>
      <c r="R991" s="426"/>
      <c r="S991" s="426"/>
      <c r="T991" s="426"/>
      <c r="U991" s="426"/>
      <c r="V991" s="426"/>
      <c r="W991" s="426"/>
      <c r="X991" s="426"/>
      <c r="Y991" s="426"/>
      <c r="Z991" s="426"/>
    </row>
    <row r="992" spans="1:26">
      <c r="A992" s="420"/>
      <c r="B992" s="420"/>
      <c r="C992" s="422"/>
      <c r="D992" s="420"/>
      <c r="E992" s="420"/>
      <c r="F992" s="420"/>
      <c r="G992" s="420"/>
      <c r="H992" s="420"/>
      <c r="I992" s="420"/>
      <c r="J992" s="420"/>
      <c r="K992" s="420"/>
      <c r="L992" s="421"/>
      <c r="M992" s="420"/>
      <c r="N992" s="422"/>
      <c r="O992" s="420"/>
      <c r="P992" s="420"/>
      <c r="Q992" s="420"/>
      <c r="R992" s="420"/>
      <c r="S992" s="420"/>
      <c r="T992" s="420"/>
      <c r="U992" s="420"/>
      <c r="V992" s="420"/>
      <c r="W992" s="420"/>
      <c r="X992" s="420"/>
      <c r="Y992" s="420"/>
      <c r="Z992" s="420"/>
    </row>
    <row r="993" spans="1:26">
      <c r="A993" s="426"/>
      <c r="B993" s="426"/>
      <c r="C993" s="428"/>
      <c r="D993" s="426"/>
      <c r="E993" s="426"/>
      <c r="F993" s="426"/>
      <c r="G993" s="426"/>
      <c r="H993" s="426"/>
      <c r="I993" s="426"/>
      <c r="J993" s="426"/>
      <c r="K993" s="426"/>
      <c r="L993" s="427"/>
      <c r="M993" s="426"/>
      <c r="N993" s="428"/>
      <c r="O993" s="426"/>
      <c r="P993" s="426"/>
      <c r="Q993" s="426"/>
      <c r="R993" s="426"/>
      <c r="S993" s="426"/>
      <c r="T993" s="426"/>
      <c r="U993" s="426"/>
      <c r="V993" s="426"/>
      <c r="W993" s="426"/>
      <c r="X993" s="426"/>
      <c r="Y993" s="426"/>
      <c r="Z993" s="426"/>
    </row>
    <row r="994" spans="1:26">
      <c r="A994" s="420"/>
      <c r="B994" s="420"/>
      <c r="C994" s="422"/>
      <c r="D994" s="420"/>
      <c r="E994" s="420"/>
      <c r="F994" s="420"/>
      <c r="G994" s="420"/>
      <c r="H994" s="420"/>
      <c r="I994" s="420"/>
      <c r="J994" s="420"/>
      <c r="K994" s="420"/>
      <c r="L994" s="421"/>
      <c r="M994" s="420"/>
      <c r="N994" s="422"/>
      <c r="O994" s="420"/>
      <c r="P994" s="420"/>
      <c r="Q994" s="420"/>
      <c r="R994" s="420"/>
      <c r="S994" s="420"/>
      <c r="T994" s="420"/>
      <c r="U994" s="420"/>
      <c r="V994" s="420"/>
      <c r="W994" s="420"/>
      <c r="X994" s="420"/>
      <c r="Y994" s="420"/>
      <c r="Z994" s="420"/>
    </row>
    <row r="995" spans="1:26">
      <c r="A995" s="426"/>
      <c r="B995" s="426"/>
      <c r="C995" s="428"/>
      <c r="D995" s="426"/>
      <c r="E995" s="426"/>
      <c r="F995" s="426"/>
      <c r="G995" s="426"/>
      <c r="H995" s="426"/>
      <c r="I995" s="426"/>
      <c r="J995" s="426"/>
      <c r="K995" s="426"/>
      <c r="L995" s="427"/>
      <c r="M995" s="426"/>
      <c r="N995" s="428"/>
      <c r="O995" s="426"/>
      <c r="P995" s="426"/>
      <c r="Q995" s="426"/>
      <c r="R995" s="426"/>
      <c r="S995" s="426"/>
      <c r="T995" s="426"/>
      <c r="U995" s="426"/>
      <c r="V995" s="426"/>
      <c r="W995" s="426"/>
      <c r="X995" s="426"/>
      <c r="Y995" s="426"/>
      <c r="Z995" s="426"/>
    </row>
    <row r="996" spans="1:26">
      <c r="A996" s="420"/>
      <c r="B996" s="420"/>
      <c r="C996" s="422"/>
      <c r="D996" s="420"/>
      <c r="E996" s="420"/>
      <c r="F996" s="420"/>
      <c r="G996" s="420"/>
      <c r="H996" s="420"/>
      <c r="I996" s="420"/>
      <c r="J996" s="420"/>
      <c r="K996" s="420"/>
      <c r="L996" s="421"/>
      <c r="M996" s="420"/>
      <c r="N996" s="422"/>
      <c r="O996" s="420"/>
      <c r="P996" s="420"/>
      <c r="Q996" s="420"/>
      <c r="R996" s="420"/>
      <c r="S996" s="420"/>
      <c r="T996" s="420"/>
      <c r="U996" s="420"/>
      <c r="V996" s="420"/>
      <c r="W996" s="420"/>
      <c r="X996" s="420"/>
      <c r="Y996" s="420"/>
      <c r="Z996" s="420"/>
    </row>
    <row r="997" spans="1:26">
      <c r="A997" s="426"/>
      <c r="B997" s="426"/>
      <c r="C997" s="428"/>
      <c r="D997" s="426"/>
      <c r="E997" s="426"/>
      <c r="F997" s="426"/>
      <c r="G997" s="426"/>
      <c r="H997" s="426"/>
      <c r="I997" s="426"/>
      <c r="J997" s="426"/>
      <c r="K997" s="426"/>
      <c r="L997" s="427"/>
      <c r="M997" s="426"/>
      <c r="N997" s="428"/>
      <c r="O997" s="426"/>
      <c r="P997" s="426"/>
      <c r="Q997" s="426"/>
      <c r="R997" s="426"/>
      <c r="S997" s="426"/>
      <c r="T997" s="426"/>
      <c r="U997" s="426"/>
      <c r="V997" s="426"/>
      <c r="W997" s="426"/>
      <c r="X997" s="426"/>
      <c r="Y997" s="426"/>
      <c r="Z997" s="426"/>
    </row>
    <row r="998" spans="1:26">
      <c r="A998" s="420"/>
      <c r="B998" s="420"/>
      <c r="C998" s="422"/>
      <c r="D998" s="420"/>
      <c r="E998" s="420"/>
      <c r="F998" s="420"/>
      <c r="G998" s="420"/>
      <c r="H998" s="420"/>
      <c r="I998" s="420"/>
      <c r="J998" s="420"/>
      <c r="K998" s="420"/>
      <c r="L998" s="421"/>
      <c r="M998" s="420"/>
      <c r="N998" s="422"/>
      <c r="O998" s="420"/>
      <c r="P998" s="420"/>
      <c r="Q998" s="420"/>
      <c r="R998" s="420"/>
      <c r="S998" s="420"/>
      <c r="T998" s="420"/>
      <c r="U998" s="420"/>
      <c r="V998" s="420"/>
      <c r="W998" s="420"/>
      <c r="X998" s="420"/>
      <c r="Y998" s="420"/>
      <c r="Z998" s="420"/>
    </row>
    <row r="999" spans="1:26">
      <c r="A999" s="426"/>
      <c r="B999" s="426"/>
      <c r="C999" s="428"/>
      <c r="D999" s="426"/>
      <c r="E999" s="426"/>
      <c r="F999" s="426"/>
      <c r="G999" s="426"/>
      <c r="H999" s="426"/>
      <c r="I999" s="426"/>
      <c r="J999" s="426"/>
      <c r="K999" s="426"/>
      <c r="L999" s="427"/>
      <c r="M999" s="426"/>
      <c r="N999" s="428"/>
      <c r="O999" s="426"/>
      <c r="P999" s="426"/>
      <c r="Q999" s="426"/>
      <c r="R999" s="426"/>
      <c r="S999" s="426"/>
      <c r="T999" s="426"/>
      <c r="U999" s="426"/>
      <c r="V999" s="426"/>
      <c r="W999" s="426"/>
      <c r="X999" s="426"/>
      <c r="Y999" s="426"/>
      <c r="Z999" s="426"/>
    </row>
    <row r="1000" spans="1:26">
      <c r="A1000" s="420"/>
      <c r="B1000" s="420"/>
      <c r="C1000" s="422"/>
      <c r="D1000" s="420"/>
      <c r="E1000" s="420"/>
      <c r="F1000" s="420"/>
      <c r="G1000" s="420"/>
      <c r="H1000" s="420"/>
      <c r="I1000" s="420"/>
      <c r="J1000" s="420"/>
      <c r="K1000" s="420"/>
      <c r="L1000" s="421"/>
      <c r="M1000" s="420"/>
      <c r="N1000" s="422"/>
      <c r="O1000" s="420"/>
      <c r="P1000" s="420"/>
      <c r="Q1000" s="420"/>
      <c r="R1000" s="420"/>
      <c r="S1000" s="420"/>
      <c r="T1000" s="420"/>
      <c r="U1000" s="420"/>
      <c r="V1000" s="420"/>
      <c r="W1000" s="420"/>
      <c r="X1000" s="420"/>
      <c r="Y1000" s="420"/>
      <c r="Z1000" s="420"/>
    </row>
    <row r="1001" spans="1:26">
      <c r="A1001" s="426"/>
      <c r="B1001" s="426"/>
      <c r="C1001" s="428"/>
      <c r="D1001" s="426"/>
      <c r="E1001" s="426"/>
      <c r="F1001" s="426"/>
      <c r="G1001" s="426"/>
      <c r="H1001" s="426"/>
      <c r="I1001" s="426"/>
      <c r="J1001" s="426"/>
      <c r="K1001" s="426"/>
      <c r="L1001" s="427"/>
      <c r="M1001" s="426"/>
      <c r="N1001" s="428"/>
      <c r="O1001" s="426"/>
      <c r="P1001" s="426"/>
      <c r="Q1001" s="426"/>
      <c r="R1001" s="426"/>
      <c r="S1001" s="426"/>
      <c r="T1001" s="426"/>
      <c r="U1001" s="426"/>
      <c r="V1001" s="426"/>
      <c r="W1001" s="426"/>
      <c r="X1001" s="426"/>
      <c r="Y1001" s="426"/>
      <c r="Z1001" s="426"/>
    </row>
  </sheetData>
  <autoFilter ref="A1:Z159" xr:uid="{00000000-0009-0000-0000-00000300000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38761D"/>
    <outlinePr summaryBelow="0" summaryRight="0"/>
  </sheetPr>
  <dimension ref="A1:Y99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2578125" defaultRowHeight="15.75" customHeight="1"/>
  <cols>
    <col min="1" max="1" width="16.140625" customWidth="1"/>
    <col min="2" max="2" width="31.28515625" customWidth="1"/>
    <col min="3" max="3" width="17.7109375" customWidth="1"/>
    <col min="4" max="4" width="29.28515625" customWidth="1"/>
    <col min="5" max="5" width="17.7109375" customWidth="1"/>
    <col min="6" max="6" width="33.28515625" customWidth="1"/>
    <col min="7" max="7" width="18.7109375" customWidth="1"/>
    <col min="8" max="8" width="25.85546875" customWidth="1"/>
    <col min="9" max="9" width="31.7109375" customWidth="1"/>
    <col min="10" max="10" width="34.42578125" customWidth="1"/>
    <col min="11" max="11" width="43.5703125" customWidth="1"/>
    <col min="12" max="12" width="40.42578125" customWidth="1"/>
  </cols>
  <sheetData>
    <row r="1" spans="1:25">
      <c r="A1" s="438"/>
      <c r="B1" s="439" t="s">
        <v>3533</v>
      </c>
      <c r="C1" s="440" t="s">
        <v>3534</v>
      </c>
      <c r="D1" s="441" t="s">
        <v>3535</v>
      </c>
      <c r="E1" s="441" t="s">
        <v>3536</v>
      </c>
      <c r="F1" s="442" t="s">
        <v>3537</v>
      </c>
      <c r="G1" s="443" t="s">
        <v>3538</v>
      </c>
      <c r="H1" s="441" t="s">
        <v>3539</v>
      </c>
      <c r="I1" s="444" t="s">
        <v>3540</v>
      </c>
      <c r="J1" s="445" t="s">
        <v>3541</v>
      </c>
      <c r="K1" s="446" t="s">
        <v>3542</v>
      </c>
      <c r="L1" s="447"/>
      <c r="M1" s="447"/>
      <c r="N1" s="447"/>
      <c r="O1" s="447"/>
      <c r="P1" s="447"/>
      <c r="Q1" s="447"/>
      <c r="R1" s="447"/>
      <c r="S1" s="447"/>
      <c r="T1" s="447"/>
      <c r="U1" s="447"/>
      <c r="V1" s="447"/>
      <c r="W1" s="447"/>
      <c r="X1" s="447"/>
      <c r="Y1" s="447"/>
    </row>
    <row r="2" spans="1:25">
      <c r="A2" s="448" t="s">
        <v>3543</v>
      </c>
      <c r="B2" s="449"/>
      <c r="C2" s="450" t="s">
        <v>3544</v>
      </c>
      <c r="D2" s="451" t="s">
        <v>3545</v>
      </c>
      <c r="E2" s="452"/>
      <c r="F2" s="453" t="s">
        <v>3546</v>
      </c>
      <c r="G2" s="453" t="s">
        <v>3547</v>
      </c>
      <c r="H2" s="451"/>
      <c r="I2" s="453"/>
      <c r="J2" s="454" t="s">
        <v>3548</v>
      </c>
      <c r="K2" s="455"/>
      <c r="L2" s="455"/>
      <c r="M2" s="455"/>
      <c r="N2" s="455"/>
      <c r="O2" s="455"/>
      <c r="P2" s="455"/>
      <c r="Q2" s="455"/>
      <c r="R2" s="455"/>
      <c r="S2" s="455"/>
      <c r="T2" s="455"/>
      <c r="U2" s="455"/>
      <c r="V2" s="455"/>
      <c r="W2" s="455"/>
      <c r="X2" s="455"/>
      <c r="Y2" s="455"/>
    </row>
    <row r="3" spans="1:25">
      <c r="A3" s="456" t="s">
        <v>3308</v>
      </c>
      <c r="B3" s="456" t="s">
        <v>3309</v>
      </c>
      <c r="C3" s="457" t="s">
        <v>3549</v>
      </c>
      <c r="D3" s="458"/>
      <c r="E3" s="458"/>
      <c r="F3" s="459"/>
      <c r="G3" s="459"/>
      <c r="H3" s="460"/>
      <c r="I3" s="461"/>
      <c r="J3" s="460" t="s">
        <v>3550</v>
      </c>
      <c r="K3" s="462"/>
      <c r="L3" s="463"/>
      <c r="M3" s="463"/>
      <c r="N3" s="463"/>
      <c r="O3" s="463"/>
      <c r="P3" s="463"/>
      <c r="Q3" s="463"/>
      <c r="R3" s="463"/>
      <c r="S3" s="463"/>
      <c r="T3" s="463"/>
      <c r="U3" s="463"/>
      <c r="V3" s="463"/>
      <c r="W3" s="463"/>
      <c r="X3" s="463"/>
      <c r="Y3" s="463"/>
    </row>
    <row r="4" spans="1:25">
      <c r="A4" s="456" t="s">
        <v>3500</v>
      </c>
      <c r="B4" s="456" t="s">
        <v>3501</v>
      </c>
      <c r="C4" s="457" t="s">
        <v>3549</v>
      </c>
      <c r="D4" s="458"/>
      <c r="E4" s="458"/>
      <c r="F4" s="459"/>
      <c r="G4" s="459"/>
      <c r="H4" s="458"/>
      <c r="I4" s="459"/>
      <c r="J4" s="458"/>
      <c r="K4" s="462"/>
      <c r="L4" s="463"/>
      <c r="M4" s="463"/>
      <c r="N4" s="463"/>
      <c r="O4" s="463"/>
      <c r="P4" s="463"/>
      <c r="Q4" s="463"/>
      <c r="R4" s="463"/>
      <c r="S4" s="463"/>
      <c r="T4" s="463"/>
      <c r="U4" s="463"/>
      <c r="V4" s="463"/>
      <c r="W4" s="463"/>
      <c r="X4" s="463"/>
      <c r="Y4" s="463"/>
    </row>
    <row r="5" spans="1:25">
      <c r="A5" s="456" t="s">
        <v>3359</v>
      </c>
      <c r="B5" s="456" t="s">
        <v>3360</v>
      </c>
      <c r="C5" s="457" t="s">
        <v>3549</v>
      </c>
      <c r="D5" s="458"/>
      <c r="E5" s="458"/>
      <c r="F5" s="459"/>
      <c r="G5" s="459"/>
      <c r="H5" s="460"/>
      <c r="I5" s="461"/>
      <c r="J5" s="460" t="s">
        <v>887</v>
      </c>
      <c r="K5" s="462"/>
      <c r="L5" s="463"/>
      <c r="M5" s="463"/>
      <c r="N5" s="463"/>
      <c r="O5" s="463"/>
      <c r="P5" s="463"/>
      <c r="Q5" s="463"/>
      <c r="R5" s="463"/>
      <c r="S5" s="463"/>
      <c r="T5" s="463"/>
      <c r="U5" s="463"/>
      <c r="V5" s="463"/>
      <c r="W5" s="463"/>
      <c r="X5" s="463"/>
      <c r="Y5" s="463"/>
    </row>
    <row r="6" spans="1:25">
      <c r="A6" s="456" t="s">
        <v>3396</v>
      </c>
      <c r="B6" s="456" t="s">
        <v>3467</v>
      </c>
      <c r="C6" s="457" t="s">
        <v>3551</v>
      </c>
      <c r="D6" s="458"/>
      <c r="E6" s="458"/>
      <c r="F6" s="459"/>
      <c r="G6" s="459"/>
      <c r="H6" s="460"/>
      <c r="I6" s="461"/>
      <c r="J6" s="460" t="s">
        <v>3552</v>
      </c>
      <c r="K6" s="462"/>
      <c r="L6" s="463"/>
      <c r="M6" s="463"/>
      <c r="N6" s="463"/>
      <c r="O6" s="463"/>
      <c r="P6" s="463"/>
      <c r="Q6" s="463"/>
      <c r="R6" s="463"/>
      <c r="S6" s="463"/>
      <c r="T6" s="463"/>
      <c r="U6" s="463"/>
      <c r="V6" s="463"/>
      <c r="W6" s="463"/>
      <c r="X6" s="463"/>
      <c r="Y6" s="463"/>
    </row>
    <row r="7" spans="1:25">
      <c r="A7" s="456" t="s">
        <v>3396</v>
      </c>
      <c r="B7" s="456" t="s">
        <v>3397</v>
      </c>
      <c r="C7" s="457" t="s">
        <v>3549</v>
      </c>
      <c r="D7" s="460" t="s">
        <v>3553</v>
      </c>
      <c r="E7" s="464" t="s">
        <v>3554</v>
      </c>
      <c r="F7" s="461" t="s">
        <v>3555</v>
      </c>
      <c r="G7" s="459"/>
      <c r="H7" s="458"/>
      <c r="I7" s="459"/>
      <c r="J7" s="458"/>
      <c r="K7" s="462"/>
      <c r="L7" s="463"/>
      <c r="M7" s="463"/>
      <c r="N7" s="463"/>
      <c r="O7" s="463"/>
      <c r="P7" s="463"/>
      <c r="Q7" s="463"/>
      <c r="R7" s="463"/>
      <c r="S7" s="463"/>
      <c r="T7" s="463"/>
      <c r="U7" s="463"/>
      <c r="V7" s="463"/>
      <c r="W7" s="463"/>
      <c r="X7" s="463"/>
      <c r="Y7" s="463"/>
    </row>
    <row r="8" spans="1:25">
      <c r="A8" s="456" t="s">
        <v>3405</v>
      </c>
      <c r="B8" s="456" t="s">
        <v>3406</v>
      </c>
      <c r="C8" s="457" t="s">
        <v>3549</v>
      </c>
      <c r="D8" s="460" t="s">
        <v>3556</v>
      </c>
      <c r="E8" s="465">
        <v>44228</v>
      </c>
      <c r="F8" s="461" t="s">
        <v>3557</v>
      </c>
      <c r="G8" s="459"/>
      <c r="H8" s="458"/>
      <c r="I8" s="459"/>
      <c r="J8" s="458"/>
      <c r="K8" s="462"/>
      <c r="L8" s="463"/>
      <c r="M8" s="463"/>
      <c r="N8" s="463"/>
      <c r="O8" s="463"/>
      <c r="P8" s="463"/>
      <c r="Q8" s="463"/>
      <c r="R8" s="463"/>
      <c r="S8" s="463"/>
      <c r="T8" s="463"/>
      <c r="U8" s="463"/>
      <c r="V8" s="463"/>
      <c r="W8" s="463"/>
      <c r="X8" s="463"/>
      <c r="Y8" s="463"/>
    </row>
    <row r="9" spans="1:25">
      <c r="A9" s="456" t="s">
        <v>3495</v>
      </c>
      <c r="B9" s="456" t="s">
        <v>3496</v>
      </c>
      <c r="C9" s="457" t="s">
        <v>3549</v>
      </c>
      <c r="D9" s="458"/>
      <c r="E9" s="458"/>
      <c r="F9" s="459"/>
      <c r="G9" s="459"/>
      <c r="H9" s="460" t="s">
        <v>3549</v>
      </c>
      <c r="I9" s="459"/>
      <c r="J9" s="458"/>
      <c r="K9" s="462"/>
      <c r="L9" s="463"/>
      <c r="M9" s="463"/>
      <c r="N9" s="463"/>
      <c r="O9" s="463"/>
      <c r="P9" s="463"/>
      <c r="Q9" s="463"/>
      <c r="R9" s="463"/>
      <c r="S9" s="463"/>
      <c r="T9" s="463"/>
      <c r="U9" s="463"/>
      <c r="V9" s="463"/>
      <c r="W9" s="463"/>
      <c r="X9" s="463"/>
      <c r="Y9" s="463"/>
    </row>
    <row r="10" spans="1:25">
      <c r="A10" s="456" t="s">
        <v>3470</v>
      </c>
      <c r="B10" s="456" t="s">
        <v>3471</v>
      </c>
      <c r="C10" s="457" t="s">
        <v>3549</v>
      </c>
      <c r="D10" s="458"/>
      <c r="E10" s="458"/>
      <c r="F10" s="459"/>
      <c r="G10" s="459"/>
      <c r="H10" s="460"/>
      <c r="I10" s="461"/>
      <c r="J10" s="460" t="s">
        <v>3558</v>
      </c>
      <c r="K10" s="462"/>
      <c r="L10" s="463"/>
      <c r="M10" s="463"/>
      <c r="N10" s="463"/>
      <c r="O10" s="463"/>
      <c r="P10" s="463"/>
      <c r="Q10" s="463"/>
      <c r="R10" s="463"/>
      <c r="S10" s="463"/>
      <c r="T10" s="463"/>
      <c r="U10" s="463"/>
      <c r="V10" s="463"/>
      <c r="W10" s="463"/>
      <c r="X10" s="463"/>
      <c r="Y10" s="463"/>
    </row>
    <row r="11" spans="1:25">
      <c r="A11" s="456" t="s">
        <v>3242</v>
      </c>
      <c r="B11" s="456" t="s">
        <v>3398</v>
      </c>
      <c r="C11" s="457" t="s">
        <v>3559</v>
      </c>
      <c r="D11" s="460" t="s">
        <v>3560</v>
      </c>
      <c r="E11" s="465">
        <v>44236</v>
      </c>
      <c r="F11" s="461" t="s">
        <v>3561</v>
      </c>
      <c r="G11" s="459"/>
      <c r="H11" s="460" t="s">
        <v>3562</v>
      </c>
      <c r="I11" s="461"/>
      <c r="J11" s="460" t="s">
        <v>3563</v>
      </c>
      <c r="K11" s="462"/>
      <c r="L11" s="463"/>
      <c r="M11" s="463"/>
      <c r="N11" s="463"/>
      <c r="O11" s="463"/>
      <c r="P11" s="463"/>
      <c r="Q11" s="463"/>
      <c r="R11" s="463"/>
      <c r="S11" s="463"/>
      <c r="T11" s="463"/>
      <c r="U11" s="463"/>
      <c r="V11" s="463"/>
      <c r="W11" s="463"/>
      <c r="X11" s="463"/>
      <c r="Y11" s="463"/>
    </row>
    <row r="12" spans="1:25">
      <c r="A12" s="456" t="s">
        <v>3242</v>
      </c>
      <c r="B12" s="456" t="s">
        <v>3347</v>
      </c>
      <c r="C12" s="457" t="s">
        <v>3549</v>
      </c>
      <c r="D12" s="458"/>
      <c r="E12" s="458"/>
      <c r="F12" s="459"/>
      <c r="G12" s="459"/>
      <c r="H12" s="458"/>
      <c r="I12" s="459"/>
      <c r="J12" s="458"/>
      <c r="K12" s="462"/>
      <c r="L12" s="463"/>
      <c r="M12" s="463"/>
      <c r="N12" s="463"/>
      <c r="O12" s="463"/>
      <c r="P12" s="463"/>
      <c r="Q12" s="463"/>
      <c r="R12" s="463"/>
      <c r="S12" s="463"/>
      <c r="T12" s="463"/>
      <c r="U12" s="463"/>
      <c r="V12" s="463"/>
      <c r="W12" s="463"/>
      <c r="X12" s="463"/>
      <c r="Y12" s="463"/>
    </row>
    <row r="13" spans="1:25">
      <c r="A13" s="456" t="s">
        <v>3242</v>
      </c>
      <c r="B13" s="456" t="s">
        <v>3335</v>
      </c>
      <c r="C13" s="457" t="s">
        <v>3564</v>
      </c>
      <c r="D13" s="460" t="s">
        <v>3560</v>
      </c>
      <c r="E13" s="460" t="s">
        <v>3565</v>
      </c>
      <c r="F13" s="461" t="s">
        <v>3566</v>
      </c>
      <c r="G13" s="459"/>
      <c r="H13" s="460"/>
      <c r="I13" s="461"/>
      <c r="J13" s="460" t="s">
        <v>3567</v>
      </c>
      <c r="K13" s="462"/>
      <c r="L13" s="463"/>
      <c r="M13" s="463"/>
      <c r="N13" s="463"/>
      <c r="O13" s="463"/>
      <c r="P13" s="463"/>
      <c r="Q13" s="463"/>
      <c r="R13" s="463"/>
      <c r="S13" s="463"/>
      <c r="T13" s="463"/>
      <c r="U13" s="463"/>
      <c r="V13" s="463"/>
      <c r="W13" s="463"/>
      <c r="X13" s="463"/>
      <c r="Y13" s="463"/>
    </row>
    <row r="14" spans="1:25">
      <c r="A14" s="456" t="s">
        <v>3242</v>
      </c>
      <c r="B14" s="456" t="s">
        <v>3243</v>
      </c>
      <c r="C14" s="457" t="s">
        <v>3568</v>
      </c>
      <c r="D14" s="460" t="s">
        <v>887</v>
      </c>
      <c r="E14" s="460" t="s">
        <v>3565</v>
      </c>
      <c r="F14" s="459"/>
      <c r="G14" s="459"/>
      <c r="H14" s="460" t="s">
        <v>3569</v>
      </c>
      <c r="I14" s="461"/>
      <c r="J14" s="460" t="s">
        <v>3570</v>
      </c>
      <c r="K14" s="462"/>
      <c r="L14" s="463"/>
      <c r="M14" s="463"/>
      <c r="N14" s="463"/>
      <c r="O14" s="463"/>
      <c r="P14" s="463"/>
      <c r="Q14" s="463"/>
      <c r="R14" s="463"/>
      <c r="S14" s="463"/>
      <c r="T14" s="463"/>
      <c r="U14" s="463"/>
      <c r="V14" s="463"/>
      <c r="W14" s="463"/>
      <c r="X14" s="463"/>
      <c r="Y14" s="463"/>
    </row>
    <row r="15" spans="1:25">
      <c r="A15" s="456" t="s">
        <v>3437</v>
      </c>
      <c r="B15" s="456" t="s">
        <v>3438</v>
      </c>
      <c r="C15" s="457" t="s">
        <v>3571</v>
      </c>
      <c r="D15" s="460" t="s">
        <v>3560</v>
      </c>
      <c r="E15" s="460" t="s">
        <v>3565</v>
      </c>
      <c r="F15" s="461" t="s">
        <v>3572</v>
      </c>
      <c r="G15" s="459"/>
      <c r="H15" s="460"/>
      <c r="I15" s="461"/>
      <c r="J15" s="460" t="s">
        <v>3573</v>
      </c>
      <c r="K15" s="462"/>
      <c r="L15" s="463"/>
      <c r="M15" s="463"/>
      <c r="N15" s="463"/>
      <c r="O15" s="463"/>
      <c r="P15" s="463"/>
      <c r="Q15" s="463"/>
      <c r="R15" s="463"/>
      <c r="S15" s="463"/>
      <c r="T15" s="463"/>
      <c r="U15" s="463"/>
      <c r="V15" s="463"/>
      <c r="W15" s="463"/>
      <c r="X15" s="463"/>
      <c r="Y15" s="463"/>
    </row>
    <row r="16" spans="1:25">
      <c r="A16" s="456" t="s">
        <v>3453</v>
      </c>
      <c r="B16" s="456" t="s">
        <v>3454</v>
      </c>
      <c r="C16" s="457" t="s">
        <v>3549</v>
      </c>
      <c r="D16" s="458"/>
      <c r="E16" s="458"/>
      <c r="F16" s="461"/>
      <c r="G16" s="459"/>
      <c r="H16" s="458"/>
      <c r="I16" s="459"/>
      <c r="J16" s="458"/>
      <c r="K16" s="462"/>
      <c r="L16" s="463"/>
      <c r="M16" s="463"/>
      <c r="N16" s="463"/>
      <c r="O16" s="463"/>
      <c r="P16" s="463"/>
      <c r="Q16" s="463"/>
      <c r="R16" s="463"/>
      <c r="S16" s="463"/>
      <c r="T16" s="463"/>
      <c r="U16" s="463"/>
      <c r="V16" s="463"/>
      <c r="W16" s="463"/>
      <c r="X16" s="463"/>
      <c r="Y16" s="463"/>
    </row>
    <row r="17" spans="1:25">
      <c r="A17" s="456" t="s">
        <v>3517</v>
      </c>
      <c r="B17" s="456" t="s">
        <v>3518</v>
      </c>
      <c r="C17" s="457" t="s">
        <v>3571</v>
      </c>
      <c r="D17" s="458"/>
      <c r="E17" s="458"/>
      <c r="F17" s="459"/>
      <c r="G17" s="459"/>
      <c r="H17" s="458"/>
      <c r="I17" s="459"/>
      <c r="J17" s="458"/>
      <c r="K17" s="462"/>
      <c r="L17" s="463"/>
      <c r="M17" s="463"/>
      <c r="N17" s="463"/>
      <c r="O17" s="463"/>
      <c r="P17" s="463"/>
      <c r="Q17" s="463"/>
      <c r="R17" s="463"/>
      <c r="S17" s="463"/>
      <c r="T17" s="463"/>
      <c r="U17" s="463"/>
      <c r="V17" s="463"/>
      <c r="W17" s="463"/>
      <c r="X17" s="463"/>
      <c r="Y17" s="463"/>
    </row>
    <row r="18" spans="1:25">
      <c r="A18" s="456" t="s">
        <v>3306</v>
      </c>
      <c r="B18" s="456" t="s">
        <v>3307</v>
      </c>
      <c r="C18" s="457" t="s">
        <v>3571</v>
      </c>
      <c r="D18" s="458"/>
      <c r="E18" s="458"/>
      <c r="F18" s="459"/>
      <c r="G18" s="461" t="s">
        <v>3574</v>
      </c>
      <c r="H18" s="460"/>
      <c r="I18" s="461"/>
      <c r="J18" s="460" t="s">
        <v>3575</v>
      </c>
      <c r="K18" s="462"/>
      <c r="L18" s="463"/>
      <c r="M18" s="463"/>
      <c r="N18" s="463"/>
      <c r="O18" s="463"/>
      <c r="P18" s="463"/>
      <c r="Q18" s="463"/>
      <c r="R18" s="463"/>
      <c r="S18" s="463"/>
      <c r="T18" s="463"/>
      <c r="U18" s="463"/>
      <c r="V18" s="463"/>
      <c r="W18" s="463"/>
      <c r="X18" s="463"/>
      <c r="Y18" s="463"/>
    </row>
    <row r="19" spans="1:25">
      <c r="A19" s="456" t="s">
        <v>3403</v>
      </c>
      <c r="B19" s="456" t="s">
        <v>3404</v>
      </c>
      <c r="C19" s="457" t="s">
        <v>3571</v>
      </c>
      <c r="D19" s="458"/>
      <c r="E19" s="458"/>
      <c r="F19" s="459"/>
      <c r="G19" s="459"/>
      <c r="H19" s="458"/>
      <c r="I19" s="459"/>
      <c r="J19" s="458"/>
      <c r="K19" s="462"/>
      <c r="L19" s="463"/>
      <c r="M19" s="463"/>
      <c r="N19" s="463"/>
      <c r="O19" s="463"/>
      <c r="P19" s="463"/>
      <c r="Q19" s="463"/>
      <c r="R19" s="463"/>
      <c r="S19" s="463"/>
      <c r="T19" s="463"/>
      <c r="U19" s="463"/>
      <c r="V19" s="463"/>
      <c r="W19" s="463"/>
      <c r="X19" s="463"/>
      <c r="Y19" s="463"/>
    </row>
    <row r="20" spans="1:25">
      <c r="A20" s="456" t="s">
        <v>3233</v>
      </c>
      <c r="B20" s="456" t="s">
        <v>3234</v>
      </c>
      <c r="C20" s="457" t="s">
        <v>3549</v>
      </c>
      <c r="D20" s="460" t="s">
        <v>3576</v>
      </c>
      <c r="E20" s="460" t="s">
        <v>3565</v>
      </c>
      <c r="F20" s="466" t="s">
        <v>3577</v>
      </c>
      <c r="G20" s="461" t="s">
        <v>3578</v>
      </c>
      <c r="H20" s="460" t="s">
        <v>3579</v>
      </c>
      <c r="I20" s="461" t="s">
        <v>3580</v>
      </c>
      <c r="J20" s="460" t="s">
        <v>3581</v>
      </c>
      <c r="K20" s="462"/>
      <c r="L20" s="463"/>
      <c r="M20" s="463"/>
      <c r="N20" s="463"/>
      <c r="O20" s="463"/>
      <c r="P20" s="463"/>
      <c r="Q20" s="463"/>
      <c r="R20" s="463"/>
      <c r="S20" s="463"/>
      <c r="T20" s="463"/>
      <c r="U20" s="463"/>
      <c r="V20" s="463"/>
      <c r="W20" s="463"/>
      <c r="X20" s="463"/>
      <c r="Y20" s="463"/>
    </row>
    <row r="21" spans="1:25">
      <c r="A21" s="460" t="s">
        <v>3311</v>
      </c>
      <c r="B21" s="456" t="s">
        <v>3312</v>
      </c>
      <c r="C21" s="457" t="s">
        <v>3571</v>
      </c>
      <c r="D21" s="458"/>
      <c r="E21" s="458"/>
      <c r="F21" s="459"/>
      <c r="G21" s="461" t="s">
        <v>3582</v>
      </c>
      <c r="H21" s="460" t="s">
        <v>3583</v>
      </c>
      <c r="I21" s="461"/>
      <c r="J21" s="460" t="s">
        <v>3584</v>
      </c>
      <c r="K21" s="462" t="s">
        <v>3585</v>
      </c>
      <c r="L21" s="463"/>
      <c r="M21" s="463"/>
      <c r="N21" s="463"/>
      <c r="O21" s="463"/>
      <c r="P21" s="463"/>
      <c r="Q21" s="463"/>
      <c r="R21" s="463"/>
      <c r="S21" s="463"/>
      <c r="T21" s="463"/>
      <c r="U21" s="463"/>
      <c r="V21" s="463"/>
      <c r="W21" s="463"/>
      <c r="X21" s="463"/>
      <c r="Y21" s="463"/>
    </row>
    <row r="22" spans="1:25">
      <c r="A22" s="456" t="s">
        <v>3586</v>
      </c>
      <c r="B22" s="456" t="s">
        <v>3587</v>
      </c>
      <c r="C22" s="457" t="s">
        <v>3571</v>
      </c>
      <c r="D22" s="458"/>
      <c r="E22" s="458"/>
      <c r="F22" s="459"/>
      <c r="G22" s="459"/>
      <c r="H22" s="458"/>
      <c r="I22" s="459"/>
      <c r="J22" s="460" t="s">
        <v>3588</v>
      </c>
      <c r="K22" s="462"/>
      <c r="L22" s="463"/>
      <c r="M22" s="463"/>
      <c r="N22" s="463"/>
      <c r="O22" s="463"/>
      <c r="P22" s="463"/>
      <c r="Q22" s="463"/>
      <c r="R22" s="463"/>
      <c r="S22" s="463"/>
      <c r="T22" s="463"/>
      <c r="U22" s="463"/>
      <c r="V22" s="463"/>
      <c r="W22" s="463"/>
      <c r="X22" s="463"/>
      <c r="Y22" s="463"/>
    </row>
    <row r="23" spans="1:25">
      <c r="A23" s="456" t="s">
        <v>3379</v>
      </c>
      <c r="B23" s="456" t="s">
        <v>3380</v>
      </c>
      <c r="C23" s="457" t="s">
        <v>3571</v>
      </c>
      <c r="D23" s="458"/>
      <c r="E23" s="458"/>
      <c r="F23" s="459"/>
      <c r="G23" s="459"/>
      <c r="H23" s="460" t="s">
        <v>3589</v>
      </c>
      <c r="I23" s="461" t="s">
        <v>3590</v>
      </c>
      <c r="J23" s="464" t="s">
        <v>3591</v>
      </c>
      <c r="K23" s="462"/>
      <c r="L23" s="463"/>
      <c r="M23" s="463"/>
      <c r="N23" s="463"/>
      <c r="O23" s="463"/>
      <c r="P23" s="463"/>
      <c r="Q23" s="463"/>
      <c r="R23" s="463"/>
      <c r="S23" s="463"/>
      <c r="T23" s="463"/>
      <c r="U23" s="463"/>
      <c r="V23" s="463"/>
      <c r="W23" s="463"/>
      <c r="X23" s="463"/>
      <c r="Y23" s="463"/>
    </row>
    <row r="24" spans="1:25">
      <c r="A24" s="456" t="s">
        <v>3592</v>
      </c>
      <c r="B24" s="456" t="s">
        <v>3492</v>
      </c>
      <c r="C24" s="457" t="s">
        <v>3549</v>
      </c>
      <c r="D24" s="460" t="s">
        <v>3593</v>
      </c>
      <c r="E24" s="458"/>
      <c r="F24" s="461" t="s">
        <v>3594</v>
      </c>
      <c r="G24" s="459"/>
      <c r="H24" s="460"/>
      <c r="I24" s="461"/>
      <c r="J24" s="460" t="s">
        <v>3595</v>
      </c>
      <c r="K24" s="462"/>
      <c r="L24" s="463"/>
      <c r="M24" s="463"/>
      <c r="N24" s="463"/>
      <c r="O24" s="463"/>
      <c r="P24" s="463"/>
      <c r="Q24" s="463"/>
      <c r="R24" s="463"/>
      <c r="S24" s="463"/>
      <c r="T24" s="463"/>
      <c r="U24" s="463"/>
      <c r="V24" s="463"/>
      <c r="W24" s="463"/>
      <c r="X24" s="463"/>
      <c r="Y24" s="463"/>
    </row>
    <row r="25" spans="1:25">
      <c r="A25" s="456" t="s">
        <v>3411</v>
      </c>
      <c r="B25" s="456" t="s">
        <v>3412</v>
      </c>
      <c r="C25" s="457" t="s">
        <v>3571</v>
      </c>
      <c r="D25" s="458"/>
      <c r="E25" s="458"/>
      <c r="F25" s="459"/>
      <c r="G25" s="459"/>
      <c r="H25" s="460" t="s">
        <v>3596</v>
      </c>
      <c r="I25" s="461"/>
      <c r="J25" s="460" t="s">
        <v>3597</v>
      </c>
      <c r="K25" s="462"/>
      <c r="L25" s="463"/>
      <c r="M25" s="463"/>
      <c r="N25" s="463"/>
      <c r="O25" s="463"/>
      <c r="P25" s="463"/>
      <c r="Q25" s="463"/>
      <c r="R25" s="463"/>
      <c r="S25" s="463"/>
      <c r="T25" s="463"/>
      <c r="U25" s="463"/>
      <c r="V25" s="463"/>
      <c r="W25" s="463"/>
      <c r="X25" s="463"/>
      <c r="Y25" s="463"/>
    </row>
    <row r="26" spans="1:25">
      <c r="A26" s="456" t="s">
        <v>3276</v>
      </c>
      <c r="B26" s="456" t="s">
        <v>3277</v>
      </c>
      <c r="C26" s="457" t="s">
        <v>3571</v>
      </c>
      <c r="D26" s="460" t="s">
        <v>3598</v>
      </c>
      <c r="E26" s="460" t="s">
        <v>3599</v>
      </c>
      <c r="F26" s="461" t="s">
        <v>3600</v>
      </c>
      <c r="G26" s="459"/>
      <c r="H26" s="460"/>
      <c r="I26" s="461"/>
      <c r="J26" s="460" t="s">
        <v>3601</v>
      </c>
      <c r="K26" s="462"/>
      <c r="L26" s="463"/>
      <c r="M26" s="463"/>
      <c r="N26" s="463"/>
      <c r="O26" s="463"/>
      <c r="P26" s="463"/>
      <c r="Q26" s="463"/>
      <c r="R26" s="463"/>
      <c r="S26" s="463"/>
      <c r="T26" s="463"/>
      <c r="U26" s="463"/>
      <c r="V26" s="463"/>
      <c r="W26" s="463"/>
      <c r="X26" s="463"/>
      <c r="Y26" s="463"/>
    </row>
    <row r="27" spans="1:25">
      <c r="A27" s="456" t="s">
        <v>3602</v>
      </c>
      <c r="B27" s="456" t="s">
        <v>3479</v>
      </c>
      <c r="C27" s="467"/>
      <c r="D27" s="458"/>
      <c r="E27" s="458"/>
      <c r="F27" s="459"/>
      <c r="G27" s="459"/>
      <c r="H27" s="458"/>
      <c r="I27" s="459"/>
      <c r="J27" s="458"/>
      <c r="K27" s="462"/>
      <c r="L27" s="463"/>
      <c r="M27" s="463"/>
      <c r="N27" s="463"/>
      <c r="O27" s="463"/>
      <c r="P27" s="463"/>
      <c r="Q27" s="463"/>
      <c r="R27" s="463"/>
      <c r="S27" s="463"/>
      <c r="T27" s="463"/>
      <c r="U27" s="463"/>
      <c r="V27" s="463"/>
      <c r="W27" s="463"/>
      <c r="X27" s="463"/>
      <c r="Y27" s="463"/>
    </row>
    <row r="28" spans="1:25">
      <c r="A28" s="456" t="s">
        <v>3290</v>
      </c>
      <c r="B28" s="456" t="s">
        <v>3291</v>
      </c>
      <c r="C28" s="457" t="s">
        <v>3571</v>
      </c>
      <c r="D28" s="458"/>
      <c r="E28" s="458"/>
      <c r="F28" s="459"/>
      <c r="G28" s="459"/>
      <c r="H28" s="460"/>
      <c r="I28" s="461"/>
      <c r="J28" s="460" t="s">
        <v>3603</v>
      </c>
      <c r="K28" s="462"/>
      <c r="L28" s="463"/>
      <c r="M28" s="463"/>
      <c r="N28" s="463"/>
      <c r="O28" s="463"/>
      <c r="P28" s="463"/>
      <c r="Q28" s="463"/>
      <c r="R28" s="463"/>
      <c r="S28" s="463"/>
      <c r="T28" s="463"/>
      <c r="U28" s="463"/>
      <c r="V28" s="463"/>
      <c r="W28" s="463"/>
      <c r="X28" s="463"/>
      <c r="Y28" s="463"/>
    </row>
    <row r="29" spans="1:25">
      <c r="A29" s="456" t="s">
        <v>3290</v>
      </c>
      <c r="B29" s="456" t="s">
        <v>3383</v>
      </c>
      <c r="C29" s="457" t="s">
        <v>3571</v>
      </c>
      <c r="D29" s="458"/>
      <c r="E29" s="458"/>
      <c r="F29" s="459"/>
      <c r="G29" s="461"/>
      <c r="H29" s="460"/>
      <c r="I29" s="461"/>
      <c r="J29" s="460" t="s">
        <v>3604</v>
      </c>
      <c r="K29" s="462"/>
      <c r="L29" s="463"/>
      <c r="M29" s="463"/>
      <c r="N29" s="463"/>
      <c r="O29" s="463"/>
      <c r="P29" s="463"/>
      <c r="Q29" s="463"/>
      <c r="R29" s="463"/>
      <c r="S29" s="463"/>
      <c r="T29" s="463"/>
      <c r="U29" s="463"/>
      <c r="V29" s="463"/>
      <c r="W29" s="463"/>
      <c r="X29" s="463"/>
      <c r="Y29" s="463"/>
    </row>
    <row r="30" spans="1:25">
      <c r="A30" s="456" t="s">
        <v>3519</v>
      </c>
      <c r="B30" s="456" t="s">
        <v>3520</v>
      </c>
      <c r="C30" s="457" t="s">
        <v>3571</v>
      </c>
      <c r="D30" s="458"/>
      <c r="E30" s="458"/>
      <c r="F30" s="459"/>
      <c r="G30" s="459"/>
      <c r="H30" s="460"/>
      <c r="I30" s="461"/>
      <c r="J30" s="460" t="s">
        <v>3605</v>
      </c>
      <c r="K30" s="462"/>
      <c r="L30" s="463"/>
      <c r="M30" s="463"/>
      <c r="N30" s="463"/>
      <c r="O30" s="463"/>
      <c r="P30" s="463"/>
      <c r="Q30" s="463"/>
      <c r="R30" s="463"/>
      <c r="S30" s="463"/>
      <c r="T30" s="463"/>
      <c r="U30" s="463"/>
      <c r="V30" s="463"/>
      <c r="W30" s="463"/>
      <c r="X30" s="463"/>
      <c r="Y30" s="463"/>
    </row>
    <row r="31" spans="1:25">
      <c r="A31" s="456" t="s">
        <v>3249</v>
      </c>
      <c r="B31" s="456" t="s">
        <v>3250</v>
      </c>
      <c r="C31" s="468" t="s">
        <v>3571</v>
      </c>
      <c r="D31" s="460" t="s">
        <v>3606</v>
      </c>
      <c r="E31" s="465">
        <v>44243</v>
      </c>
      <c r="F31" s="461" t="s">
        <v>3607</v>
      </c>
      <c r="G31" s="459"/>
      <c r="H31" s="460"/>
      <c r="I31" s="461"/>
      <c r="J31" s="460" t="s">
        <v>3608</v>
      </c>
      <c r="K31" s="462" t="s">
        <v>3609</v>
      </c>
      <c r="L31" s="463"/>
      <c r="M31" s="463"/>
      <c r="N31" s="463"/>
      <c r="O31" s="463"/>
      <c r="P31" s="463"/>
      <c r="Q31" s="463"/>
      <c r="R31" s="463"/>
      <c r="S31" s="463"/>
      <c r="T31" s="463"/>
      <c r="U31" s="463"/>
      <c r="V31" s="463"/>
      <c r="W31" s="463"/>
      <c r="X31" s="463"/>
      <c r="Y31" s="463"/>
    </row>
    <row r="32" spans="1:25">
      <c r="A32" s="456" t="s">
        <v>3481</v>
      </c>
      <c r="B32" s="456" t="s">
        <v>3482</v>
      </c>
      <c r="C32" s="457" t="s">
        <v>3571</v>
      </c>
      <c r="D32" s="458"/>
      <c r="E32" s="458"/>
      <c r="F32" s="459"/>
      <c r="G32" s="459"/>
      <c r="H32" s="458"/>
      <c r="I32" s="459"/>
      <c r="J32" s="458"/>
      <c r="K32" s="462"/>
      <c r="L32" s="463"/>
      <c r="M32" s="463"/>
      <c r="N32" s="463"/>
      <c r="O32" s="463"/>
      <c r="P32" s="463"/>
      <c r="Q32" s="463"/>
      <c r="R32" s="463"/>
      <c r="S32" s="463"/>
      <c r="T32" s="463"/>
      <c r="U32" s="463"/>
      <c r="V32" s="463"/>
      <c r="W32" s="463"/>
      <c r="X32" s="463"/>
      <c r="Y32" s="463"/>
    </row>
    <row r="33" spans="1:25">
      <c r="A33" s="456" t="s">
        <v>3238</v>
      </c>
      <c r="B33" s="456" t="s">
        <v>3334</v>
      </c>
      <c r="C33" s="467"/>
      <c r="D33" s="458"/>
      <c r="E33" s="458"/>
      <c r="F33" s="459"/>
      <c r="G33" s="459"/>
      <c r="H33" s="460"/>
      <c r="I33" s="461"/>
      <c r="J33" s="460" t="s">
        <v>3610</v>
      </c>
      <c r="K33" s="462"/>
      <c r="L33" s="463"/>
      <c r="M33" s="463"/>
      <c r="N33" s="463"/>
      <c r="O33" s="463"/>
      <c r="P33" s="463"/>
      <c r="Q33" s="463"/>
      <c r="R33" s="463"/>
      <c r="S33" s="463"/>
      <c r="T33" s="463"/>
      <c r="U33" s="463"/>
      <c r="V33" s="463"/>
      <c r="W33" s="463"/>
      <c r="X33" s="463"/>
      <c r="Y33" s="463"/>
    </row>
    <row r="34" spans="1:25">
      <c r="A34" s="456" t="s">
        <v>3238</v>
      </c>
      <c r="B34" s="456" t="s">
        <v>3239</v>
      </c>
      <c r="C34" s="457" t="s">
        <v>3571</v>
      </c>
      <c r="D34" s="469" t="s">
        <v>3611</v>
      </c>
      <c r="E34" s="460" t="s">
        <v>3612</v>
      </c>
      <c r="F34" s="461" t="s">
        <v>3613</v>
      </c>
      <c r="G34" s="461" t="s">
        <v>887</v>
      </c>
      <c r="H34" s="460"/>
      <c r="I34" s="461"/>
      <c r="J34" s="460" t="s">
        <v>887</v>
      </c>
      <c r="K34" s="462"/>
      <c r="L34" s="463"/>
      <c r="M34" s="463"/>
      <c r="N34" s="463"/>
      <c r="O34" s="463"/>
      <c r="P34" s="463"/>
      <c r="Q34" s="463"/>
      <c r="R34" s="463"/>
      <c r="S34" s="463"/>
      <c r="T34" s="463"/>
      <c r="U34" s="463"/>
      <c r="V34" s="463"/>
      <c r="W34" s="463"/>
      <c r="X34" s="463"/>
      <c r="Y34" s="463"/>
    </row>
    <row r="35" spans="1:25">
      <c r="A35" s="456" t="s">
        <v>3474</v>
      </c>
      <c r="B35" s="456" t="s">
        <v>3475</v>
      </c>
      <c r="C35" s="457" t="s">
        <v>3571</v>
      </c>
      <c r="D35" s="458"/>
      <c r="E35" s="458"/>
      <c r="F35" s="459"/>
      <c r="G35" s="459"/>
      <c r="H35" s="460"/>
      <c r="I35" s="461"/>
      <c r="J35" s="460" t="s">
        <v>3614</v>
      </c>
      <c r="K35" s="462"/>
      <c r="L35" s="463"/>
      <c r="M35" s="463"/>
      <c r="N35" s="463"/>
      <c r="O35" s="463"/>
      <c r="P35" s="463"/>
      <c r="Q35" s="463"/>
      <c r="R35" s="463"/>
      <c r="S35" s="463"/>
      <c r="T35" s="463"/>
      <c r="U35" s="463"/>
      <c r="V35" s="463"/>
      <c r="W35" s="463"/>
      <c r="X35" s="463"/>
      <c r="Y35" s="463"/>
    </row>
    <row r="36" spans="1:25">
      <c r="A36" s="456" t="s">
        <v>3257</v>
      </c>
      <c r="B36" s="456" t="s">
        <v>3615</v>
      </c>
      <c r="C36" s="457" t="s">
        <v>3571</v>
      </c>
      <c r="D36" s="458"/>
      <c r="E36" s="458"/>
      <c r="F36" s="461" t="s">
        <v>3616</v>
      </c>
      <c r="G36" s="461" t="s">
        <v>3582</v>
      </c>
      <c r="H36" s="290"/>
      <c r="I36" s="470"/>
      <c r="J36" s="290" t="s">
        <v>3617</v>
      </c>
      <c r="K36" s="462"/>
      <c r="L36" s="463"/>
      <c r="M36" s="463"/>
      <c r="N36" s="463"/>
      <c r="O36" s="463"/>
      <c r="P36" s="463"/>
      <c r="Q36" s="463"/>
      <c r="R36" s="463"/>
      <c r="S36" s="463"/>
      <c r="T36" s="463"/>
      <c r="U36" s="463"/>
      <c r="V36" s="463"/>
      <c r="W36" s="463"/>
      <c r="X36" s="463"/>
      <c r="Y36" s="463"/>
    </row>
    <row r="37" spans="1:25">
      <c r="A37" s="456" t="s">
        <v>3468</v>
      </c>
      <c r="B37" s="456" t="s">
        <v>3469</v>
      </c>
      <c r="C37" s="457" t="s">
        <v>3571</v>
      </c>
      <c r="D37" s="460" t="s">
        <v>3618</v>
      </c>
      <c r="E37" s="460" t="s">
        <v>3619</v>
      </c>
      <c r="F37" s="461" t="s">
        <v>3620</v>
      </c>
      <c r="G37" s="459"/>
      <c r="H37" s="460"/>
      <c r="I37" s="461"/>
      <c r="J37" s="460" t="s">
        <v>3621</v>
      </c>
      <c r="K37" s="471" t="s">
        <v>3622</v>
      </c>
      <c r="L37" s="463"/>
      <c r="M37" s="463"/>
      <c r="N37" s="463"/>
      <c r="O37" s="463"/>
      <c r="P37" s="463"/>
      <c r="Q37" s="463"/>
      <c r="R37" s="463"/>
      <c r="S37" s="463"/>
      <c r="T37" s="463"/>
      <c r="U37" s="463"/>
      <c r="V37" s="463"/>
      <c r="W37" s="463"/>
      <c r="X37" s="463"/>
      <c r="Y37" s="463"/>
    </row>
    <row r="38" spans="1:25">
      <c r="A38" s="456" t="s">
        <v>3483</v>
      </c>
      <c r="B38" s="456" t="s">
        <v>3484</v>
      </c>
      <c r="C38" s="457" t="s">
        <v>3571</v>
      </c>
      <c r="D38" s="458"/>
      <c r="E38" s="458"/>
      <c r="F38" s="459"/>
      <c r="G38" s="459"/>
      <c r="H38" s="458"/>
      <c r="I38" s="459"/>
      <c r="J38" s="458"/>
      <c r="K38" s="462"/>
      <c r="L38" s="463"/>
      <c r="M38" s="463"/>
      <c r="N38" s="463"/>
      <c r="O38" s="463"/>
      <c r="P38" s="463"/>
      <c r="Q38" s="463"/>
      <c r="R38" s="463"/>
      <c r="S38" s="463"/>
      <c r="T38" s="463"/>
      <c r="U38" s="463"/>
      <c r="V38" s="463"/>
      <c r="W38" s="463"/>
      <c r="X38" s="463"/>
      <c r="Y38" s="463"/>
    </row>
    <row r="39" spans="1:25">
      <c r="A39" s="456" t="s">
        <v>3352</v>
      </c>
      <c r="B39" s="456" t="s">
        <v>3353</v>
      </c>
      <c r="C39" s="457" t="s">
        <v>3571</v>
      </c>
      <c r="D39" s="458"/>
      <c r="E39" s="458"/>
      <c r="F39" s="459"/>
      <c r="G39" s="461" t="s">
        <v>3549</v>
      </c>
      <c r="H39" s="460"/>
      <c r="I39" s="461"/>
      <c r="J39" s="460" t="s">
        <v>3623</v>
      </c>
      <c r="K39" s="462" t="s">
        <v>3624</v>
      </c>
      <c r="L39" s="463"/>
      <c r="M39" s="463"/>
      <c r="N39" s="463"/>
      <c r="O39" s="463"/>
      <c r="P39" s="463"/>
      <c r="Q39" s="463"/>
      <c r="R39" s="463"/>
      <c r="S39" s="463"/>
      <c r="T39" s="463"/>
      <c r="U39" s="463"/>
      <c r="V39" s="463"/>
      <c r="W39" s="463"/>
      <c r="X39" s="463"/>
      <c r="Y39" s="463"/>
    </row>
    <row r="40" spans="1:25">
      <c r="A40" s="456" t="s">
        <v>3420</v>
      </c>
      <c r="B40" s="456" t="s">
        <v>3421</v>
      </c>
      <c r="C40" s="457" t="s">
        <v>3571</v>
      </c>
      <c r="D40" s="458"/>
      <c r="E40" s="458"/>
      <c r="F40" s="459"/>
      <c r="G40" s="459"/>
      <c r="H40" s="458"/>
      <c r="I40" s="459"/>
      <c r="J40" s="460" t="s">
        <v>3625</v>
      </c>
      <c r="K40" s="462"/>
      <c r="L40" s="463"/>
      <c r="M40" s="463"/>
      <c r="N40" s="463"/>
      <c r="O40" s="463"/>
      <c r="P40" s="463"/>
      <c r="Q40" s="463"/>
      <c r="R40" s="463"/>
      <c r="S40" s="463"/>
      <c r="T40" s="463"/>
      <c r="U40" s="463"/>
      <c r="V40" s="463"/>
      <c r="W40" s="463"/>
      <c r="X40" s="463"/>
      <c r="Y40" s="463"/>
    </row>
    <row r="41" spans="1:25">
      <c r="A41" s="456" t="s">
        <v>3236</v>
      </c>
      <c r="B41" s="456" t="s">
        <v>3237</v>
      </c>
      <c r="C41" s="457" t="s">
        <v>3571</v>
      </c>
      <c r="D41" s="460" t="s">
        <v>3626</v>
      </c>
      <c r="E41" s="460" t="s">
        <v>3627</v>
      </c>
      <c r="F41" s="461" t="s">
        <v>3628</v>
      </c>
      <c r="G41" s="461" t="s">
        <v>3629</v>
      </c>
      <c r="H41" s="460"/>
      <c r="I41" s="461"/>
      <c r="J41" s="460" t="s">
        <v>3630</v>
      </c>
      <c r="K41" s="462"/>
      <c r="L41" s="463"/>
      <c r="M41" s="463"/>
      <c r="N41" s="463"/>
      <c r="O41" s="463"/>
      <c r="P41" s="463"/>
      <c r="Q41" s="463"/>
      <c r="R41" s="463"/>
      <c r="S41" s="463"/>
      <c r="T41" s="463"/>
      <c r="U41" s="463"/>
      <c r="V41" s="463"/>
      <c r="W41" s="463"/>
      <c r="X41" s="463"/>
      <c r="Y41" s="463"/>
    </row>
    <row r="42" spans="1:25">
      <c r="A42" s="456" t="s">
        <v>3465</v>
      </c>
      <c r="B42" s="456" t="s">
        <v>3631</v>
      </c>
      <c r="C42" s="457" t="s">
        <v>3571</v>
      </c>
      <c r="D42" s="460" t="s">
        <v>3560</v>
      </c>
      <c r="E42" s="472">
        <v>44222</v>
      </c>
      <c r="F42" s="459"/>
      <c r="G42" s="461" t="s">
        <v>3632</v>
      </c>
      <c r="H42" s="460" t="s">
        <v>3549</v>
      </c>
      <c r="I42" s="461" t="s">
        <v>3633</v>
      </c>
      <c r="J42" s="460" t="s">
        <v>3634</v>
      </c>
      <c r="K42" s="462"/>
      <c r="L42" s="463"/>
      <c r="M42" s="463"/>
      <c r="N42" s="463"/>
      <c r="O42" s="463"/>
      <c r="P42" s="463"/>
      <c r="Q42" s="463"/>
      <c r="R42" s="463"/>
      <c r="S42" s="463"/>
      <c r="T42" s="463"/>
      <c r="U42" s="463"/>
      <c r="V42" s="463"/>
      <c r="W42" s="463"/>
      <c r="X42" s="463"/>
      <c r="Y42" s="463"/>
    </row>
    <row r="43" spans="1:25">
      <c r="A43" s="456" t="s">
        <v>3255</v>
      </c>
      <c r="B43" s="456" t="s">
        <v>3256</v>
      </c>
      <c r="C43" s="457" t="s">
        <v>3635</v>
      </c>
      <c r="D43" s="460" t="s">
        <v>3618</v>
      </c>
      <c r="E43" s="460" t="s">
        <v>3636</v>
      </c>
      <c r="F43" s="461" t="s">
        <v>3637</v>
      </c>
      <c r="G43" s="461" t="s">
        <v>3582</v>
      </c>
      <c r="H43" s="460" t="s">
        <v>3638</v>
      </c>
      <c r="I43" s="461" t="s">
        <v>3639</v>
      </c>
      <c r="J43" s="460" t="s">
        <v>3640</v>
      </c>
      <c r="K43" s="462"/>
      <c r="L43" s="463"/>
      <c r="M43" s="463"/>
      <c r="N43" s="463"/>
      <c r="O43" s="463"/>
      <c r="P43" s="463"/>
      <c r="Q43" s="463"/>
      <c r="R43" s="463"/>
      <c r="S43" s="463"/>
      <c r="T43" s="463"/>
      <c r="U43" s="463"/>
      <c r="V43" s="463"/>
      <c r="W43" s="463"/>
      <c r="X43" s="463"/>
      <c r="Y43" s="463"/>
    </row>
    <row r="44" spans="1:25">
      <c r="A44" s="456" t="s">
        <v>3246</v>
      </c>
      <c r="B44" s="456" t="s">
        <v>3247</v>
      </c>
      <c r="C44" s="457" t="s">
        <v>3549</v>
      </c>
      <c r="D44" s="458"/>
      <c r="E44" s="458"/>
      <c r="F44" s="459"/>
      <c r="G44" s="466" t="s">
        <v>3641</v>
      </c>
      <c r="H44" s="458"/>
      <c r="I44" s="459"/>
      <c r="J44" s="460" t="s">
        <v>3642</v>
      </c>
      <c r="K44" s="462"/>
      <c r="L44" s="463"/>
      <c r="M44" s="463"/>
      <c r="N44" s="463"/>
      <c r="O44" s="463"/>
      <c r="P44" s="463"/>
      <c r="Q44" s="463"/>
      <c r="R44" s="463"/>
      <c r="S44" s="463"/>
      <c r="T44" s="463"/>
      <c r="U44" s="463"/>
      <c r="V44" s="463"/>
      <c r="W44" s="463"/>
      <c r="X44" s="463"/>
      <c r="Y44" s="463"/>
    </row>
    <row r="45" spans="1:25">
      <c r="A45" s="456" t="s">
        <v>3246</v>
      </c>
      <c r="B45" s="456" t="s">
        <v>3285</v>
      </c>
      <c r="C45" s="457" t="s">
        <v>3571</v>
      </c>
      <c r="D45" s="460" t="s">
        <v>3618</v>
      </c>
      <c r="E45" s="460" t="s">
        <v>3565</v>
      </c>
      <c r="F45" s="461" t="s">
        <v>3643</v>
      </c>
      <c r="G45" s="459"/>
      <c r="H45" s="460" t="s">
        <v>3644</v>
      </c>
      <c r="I45" s="461"/>
      <c r="J45" s="460" t="s">
        <v>3645</v>
      </c>
      <c r="K45" s="462" t="s">
        <v>3549</v>
      </c>
      <c r="L45" s="473"/>
      <c r="M45" s="463"/>
      <c r="N45" s="463"/>
      <c r="O45" s="463"/>
      <c r="P45" s="463"/>
      <c r="Q45" s="463"/>
      <c r="R45" s="463"/>
      <c r="S45" s="463"/>
      <c r="T45" s="463"/>
      <c r="U45" s="463"/>
      <c r="V45" s="463"/>
      <c r="W45" s="463"/>
      <c r="X45" s="463"/>
      <c r="Y45" s="463"/>
    </row>
    <row r="46" spans="1:25">
      <c r="A46" s="456" t="s">
        <v>3246</v>
      </c>
      <c r="B46" s="456" t="s">
        <v>3408</v>
      </c>
      <c r="C46" s="457" t="s">
        <v>3549</v>
      </c>
      <c r="D46" s="460" t="s">
        <v>3618</v>
      </c>
      <c r="E46" s="460" t="s">
        <v>3646</v>
      </c>
      <c r="F46" s="461" t="s">
        <v>3647</v>
      </c>
      <c r="G46" s="459"/>
      <c r="H46" s="458"/>
      <c r="I46" s="459"/>
      <c r="J46" s="458"/>
      <c r="K46" s="462"/>
      <c r="L46" s="463"/>
      <c r="M46" s="463"/>
      <c r="N46" s="463"/>
      <c r="O46" s="463"/>
      <c r="P46" s="463"/>
      <c r="Q46" s="463"/>
      <c r="R46" s="463"/>
      <c r="S46" s="463"/>
      <c r="T46" s="463"/>
      <c r="U46" s="463"/>
      <c r="V46" s="463"/>
      <c r="W46" s="463"/>
      <c r="X46" s="463"/>
      <c r="Y46" s="463"/>
    </row>
    <row r="47" spans="1:25">
      <c r="A47" s="456" t="s">
        <v>3246</v>
      </c>
      <c r="B47" s="456" t="s">
        <v>3248</v>
      </c>
      <c r="C47" s="467"/>
      <c r="D47" s="458"/>
      <c r="E47" s="458"/>
      <c r="F47" s="459"/>
      <c r="G47" s="459"/>
      <c r="H47" s="460" t="s">
        <v>3571</v>
      </c>
      <c r="I47" s="461"/>
      <c r="J47" s="460" t="s">
        <v>3648</v>
      </c>
      <c r="K47" s="462"/>
      <c r="L47" s="463"/>
      <c r="M47" s="463"/>
      <c r="N47" s="463"/>
      <c r="O47" s="463"/>
      <c r="P47" s="463"/>
      <c r="Q47" s="463"/>
      <c r="R47" s="463"/>
      <c r="S47" s="463"/>
      <c r="T47" s="463"/>
      <c r="U47" s="463"/>
      <c r="V47" s="463"/>
      <c r="W47" s="463"/>
      <c r="X47" s="463"/>
      <c r="Y47" s="463"/>
    </row>
    <row r="48" spans="1:25">
      <c r="A48" s="456" t="s">
        <v>3375</v>
      </c>
      <c r="B48" s="456" t="s">
        <v>3376</v>
      </c>
      <c r="C48" s="457" t="s">
        <v>3549</v>
      </c>
      <c r="D48" s="458"/>
      <c r="E48" s="458"/>
      <c r="F48" s="459"/>
      <c r="G48" s="459"/>
      <c r="H48" s="460" t="s">
        <v>3582</v>
      </c>
      <c r="I48" s="459"/>
      <c r="J48" s="458"/>
      <c r="K48" s="462"/>
      <c r="L48" s="463"/>
      <c r="M48" s="463"/>
      <c r="N48" s="463"/>
      <c r="O48" s="463"/>
      <c r="P48" s="463"/>
      <c r="Q48" s="463"/>
      <c r="R48" s="463"/>
      <c r="S48" s="463"/>
      <c r="T48" s="463"/>
      <c r="U48" s="463"/>
      <c r="V48" s="463"/>
      <c r="W48" s="463"/>
      <c r="X48" s="463"/>
      <c r="Y48" s="463"/>
    </row>
    <row r="49" spans="1:25">
      <c r="A49" s="456" t="s">
        <v>3461</v>
      </c>
      <c r="B49" s="456" t="s">
        <v>3462</v>
      </c>
      <c r="C49" s="457" t="s">
        <v>3549</v>
      </c>
      <c r="D49" s="458"/>
      <c r="E49" s="458"/>
      <c r="F49" s="459"/>
      <c r="G49" s="459"/>
      <c r="H49" s="458"/>
      <c r="I49" s="459"/>
      <c r="J49" s="458"/>
      <c r="K49" s="462"/>
      <c r="L49" s="463"/>
      <c r="M49" s="463"/>
      <c r="N49" s="463"/>
      <c r="O49" s="463"/>
      <c r="P49" s="463"/>
      <c r="Q49" s="463"/>
      <c r="R49" s="463"/>
      <c r="S49" s="463"/>
      <c r="T49" s="463"/>
      <c r="U49" s="463"/>
      <c r="V49" s="463"/>
      <c r="W49" s="463"/>
      <c r="X49" s="463"/>
      <c r="Y49" s="463"/>
    </row>
    <row r="50" spans="1:25">
      <c r="A50" s="456" t="s">
        <v>3345</v>
      </c>
      <c r="B50" s="456" t="s">
        <v>3346</v>
      </c>
      <c r="C50" s="457" t="s">
        <v>3549</v>
      </c>
      <c r="D50" s="460" t="s">
        <v>3593</v>
      </c>
      <c r="E50" s="458"/>
      <c r="F50" s="461" t="s">
        <v>3649</v>
      </c>
      <c r="G50" s="459"/>
      <c r="H50" s="460" t="s">
        <v>3549</v>
      </c>
      <c r="I50" s="459"/>
      <c r="J50" s="458"/>
      <c r="K50" s="462"/>
      <c r="L50" s="463"/>
      <c r="M50" s="463"/>
      <c r="N50" s="463"/>
      <c r="O50" s="463"/>
      <c r="P50" s="463"/>
      <c r="Q50" s="463"/>
      <c r="R50" s="463"/>
      <c r="S50" s="463"/>
      <c r="T50" s="463"/>
      <c r="U50" s="463"/>
      <c r="V50" s="463"/>
      <c r="W50" s="463"/>
      <c r="X50" s="463"/>
      <c r="Y50" s="463"/>
    </row>
    <row r="51" spans="1:25">
      <c r="A51" s="456" t="s">
        <v>3422</v>
      </c>
      <c r="B51" s="456" t="s">
        <v>3423</v>
      </c>
      <c r="C51" s="467"/>
      <c r="D51" s="458"/>
      <c r="E51" s="458"/>
      <c r="F51" s="459"/>
      <c r="G51" s="459"/>
      <c r="H51" s="458"/>
      <c r="I51" s="459"/>
      <c r="J51" s="458"/>
      <c r="K51" s="462"/>
      <c r="L51" s="463"/>
      <c r="M51" s="463"/>
      <c r="N51" s="463"/>
      <c r="O51" s="463"/>
      <c r="P51" s="463"/>
      <c r="Q51" s="463"/>
      <c r="R51" s="463"/>
      <c r="S51" s="463"/>
      <c r="T51" s="463"/>
      <c r="U51" s="463"/>
      <c r="V51" s="463"/>
      <c r="W51" s="463"/>
      <c r="X51" s="463"/>
      <c r="Y51" s="463"/>
    </row>
    <row r="52" spans="1:25">
      <c r="A52" s="456" t="s">
        <v>3288</v>
      </c>
      <c r="B52" s="456" t="s">
        <v>3289</v>
      </c>
      <c r="C52" s="467"/>
      <c r="D52" s="458"/>
      <c r="E52" s="458"/>
      <c r="F52" s="459"/>
      <c r="G52" s="459"/>
      <c r="H52" s="460"/>
      <c r="I52" s="461"/>
      <c r="J52" s="460" t="s">
        <v>3606</v>
      </c>
      <c r="K52" s="462"/>
      <c r="L52" s="463"/>
      <c r="M52" s="463"/>
      <c r="N52" s="463"/>
      <c r="O52" s="463"/>
      <c r="P52" s="463"/>
      <c r="Q52" s="463"/>
      <c r="R52" s="463"/>
      <c r="S52" s="463"/>
      <c r="T52" s="463"/>
      <c r="U52" s="463"/>
      <c r="V52" s="463"/>
      <c r="W52" s="463"/>
      <c r="X52" s="463"/>
      <c r="Y52" s="463"/>
    </row>
    <row r="53" spans="1:25">
      <c r="A53" s="456" t="s">
        <v>3299</v>
      </c>
      <c r="B53" s="456" t="s">
        <v>3300</v>
      </c>
      <c r="C53" s="457" t="s">
        <v>3571</v>
      </c>
      <c r="D53" s="460" t="s">
        <v>3598</v>
      </c>
      <c r="E53" s="460" t="s">
        <v>3650</v>
      </c>
      <c r="F53" s="461" t="s">
        <v>3651</v>
      </c>
      <c r="G53" s="459"/>
      <c r="H53" s="458"/>
      <c r="I53" s="459"/>
      <c r="J53" s="458"/>
      <c r="K53" s="462"/>
      <c r="L53" s="463"/>
      <c r="M53" s="463"/>
      <c r="N53" s="463"/>
      <c r="O53" s="463"/>
      <c r="P53" s="463"/>
      <c r="Q53" s="463"/>
      <c r="R53" s="463"/>
      <c r="S53" s="463"/>
      <c r="T53" s="463"/>
      <c r="U53" s="463"/>
      <c r="V53" s="463"/>
      <c r="W53" s="463"/>
      <c r="X53" s="463"/>
      <c r="Y53" s="463"/>
    </row>
    <row r="54" spans="1:25">
      <c r="A54" s="456" t="s">
        <v>3301</v>
      </c>
      <c r="B54" s="456" t="s">
        <v>3302</v>
      </c>
      <c r="C54" s="457"/>
      <c r="D54" s="460"/>
      <c r="E54" s="460"/>
      <c r="F54" s="461"/>
      <c r="G54" s="461" t="s">
        <v>3652</v>
      </c>
      <c r="H54" s="460" t="s">
        <v>3582</v>
      </c>
      <c r="I54" s="461"/>
      <c r="J54" s="460" t="s">
        <v>3653</v>
      </c>
      <c r="K54" s="462"/>
      <c r="L54" s="463"/>
      <c r="M54" s="463"/>
      <c r="N54" s="463"/>
      <c r="O54" s="463"/>
      <c r="P54" s="463"/>
      <c r="Q54" s="463"/>
      <c r="R54" s="463"/>
      <c r="S54" s="463"/>
      <c r="T54" s="463"/>
      <c r="U54" s="463"/>
      <c r="V54" s="463"/>
      <c r="W54" s="463"/>
      <c r="X54" s="463"/>
      <c r="Y54" s="463"/>
    </row>
    <row r="55" spans="1:25">
      <c r="A55" s="456" t="s">
        <v>3522</v>
      </c>
      <c r="B55" s="456" t="s">
        <v>3523</v>
      </c>
      <c r="C55" s="457" t="s">
        <v>3568</v>
      </c>
      <c r="D55" s="460" t="s">
        <v>3598</v>
      </c>
      <c r="E55" s="460" t="s">
        <v>3650</v>
      </c>
      <c r="F55" s="459"/>
      <c r="G55" s="459"/>
      <c r="H55" s="460"/>
      <c r="I55" s="461"/>
      <c r="J55" s="460" t="s">
        <v>3654</v>
      </c>
      <c r="K55" s="462"/>
      <c r="L55" s="463"/>
      <c r="M55" s="463"/>
      <c r="N55" s="463"/>
      <c r="O55" s="463"/>
      <c r="P55" s="463"/>
      <c r="Q55" s="463"/>
      <c r="R55" s="463"/>
      <c r="S55" s="463"/>
      <c r="T55" s="463"/>
      <c r="U55" s="463"/>
      <c r="V55" s="463"/>
      <c r="W55" s="463"/>
      <c r="X55" s="463"/>
      <c r="Y55" s="463"/>
    </row>
    <row r="56" spans="1:25">
      <c r="A56" s="456" t="s">
        <v>3455</v>
      </c>
      <c r="B56" s="456" t="s">
        <v>3476</v>
      </c>
      <c r="C56" s="457" t="s">
        <v>3571</v>
      </c>
      <c r="D56" s="458"/>
      <c r="E56" s="458"/>
      <c r="F56" s="459"/>
      <c r="G56" s="459"/>
      <c r="H56" s="460"/>
      <c r="I56" s="461"/>
      <c r="J56" s="460" t="s">
        <v>3629</v>
      </c>
      <c r="K56" s="462"/>
      <c r="L56" s="463"/>
      <c r="M56" s="463"/>
      <c r="N56" s="463"/>
      <c r="O56" s="463"/>
      <c r="P56" s="463"/>
      <c r="Q56" s="463"/>
      <c r="R56" s="463"/>
      <c r="S56" s="463"/>
      <c r="T56" s="463"/>
      <c r="U56" s="463"/>
      <c r="V56" s="463"/>
      <c r="W56" s="463"/>
      <c r="X56" s="463"/>
      <c r="Y56" s="463"/>
    </row>
    <row r="57" spans="1:25">
      <c r="A57" s="456" t="s">
        <v>3455</v>
      </c>
      <c r="B57" s="456" t="s">
        <v>3655</v>
      </c>
      <c r="C57" s="467"/>
      <c r="D57" s="458"/>
      <c r="E57" s="458"/>
      <c r="F57" s="459"/>
      <c r="G57" s="459"/>
      <c r="H57" s="458"/>
      <c r="I57" s="459"/>
      <c r="J57" s="458"/>
      <c r="K57" s="462"/>
      <c r="L57" s="463"/>
      <c r="M57" s="463"/>
      <c r="N57" s="463"/>
      <c r="O57" s="463"/>
      <c r="P57" s="463"/>
      <c r="Q57" s="463"/>
      <c r="R57" s="463"/>
      <c r="S57" s="463"/>
      <c r="T57" s="463"/>
      <c r="U57" s="463"/>
      <c r="V57" s="463"/>
      <c r="W57" s="463"/>
      <c r="X57" s="463"/>
      <c r="Y57" s="463"/>
    </row>
    <row r="58" spans="1:25">
      <c r="A58" s="456" t="s">
        <v>3455</v>
      </c>
      <c r="B58" s="456" t="s">
        <v>3527</v>
      </c>
      <c r="C58" s="457" t="s">
        <v>3571</v>
      </c>
      <c r="D58" s="458"/>
      <c r="E58" s="458"/>
      <c r="F58" s="459"/>
      <c r="G58" s="459"/>
      <c r="H58" s="460" t="s">
        <v>3606</v>
      </c>
      <c r="I58" s="461"/>
      <c r="J58" s="460" t="s">
        <v>3656</v>
      </c>
      <c r="K58" s="462"/>
      <c r="L58" s="463"/>
      <c r="M58" s="463"/>
      <c r="N58" s="463"/>
      <c r="O58" s="463"/>
      <c r="P58" s="463"/>
      <c r="Q58" s="463"/>
      <c r="R58" s="463"/>
      <c r="S58" s="463"/>
      <c r="T58" s="463"/>
      <c r="U58" s="463"/>
      <c r="V58" s="463"/>
      <c r="W58" s="463"/>
      <c r="X58" s="463"/>
      <c r="Y58" s="463"/>
    </row>
    <row r="59" spans="1:25">
      <c r="A59" s="456" t="s">
        <v>3502</v>
      </c>
      <c r="B59" s="456" t="s">
        <v>3503</v>
      </c>
      <c r="C59" s="457" t="s">
        <v>3571</v>
      </c>
      <c r="D59" s="458"/>
      <c r="E59" s="458"/>
      <c r="F59" s="459"/>
      <c r="G59" s="459"/>
      <c r="H59" s="460"/>
      <c r="I59" s="461"/>
      <c r="J59" s="460" t="s">
        <v>3606</v>
      </c>
      <c r="K59" s="462"/>
      <c r="L59" s="463"/>
      <c r="M59" s="463"/>
      <c r="N59" s="463"/>
      <c r="O59" s="463"/>
      <c r="P59" s="463"/>
      <c r="Q59" s="463"/>
      <c r="R59" s="463"/>
      <c r="S59" s="463"/>
      <c r="T59" s="463"/>
      <c r="U59" s="463"/>
      <c r="V59" s="463"/>
      <c r="W59" s="463"/>
      <c r="X59" s="463"/>
      <c r="Y59" s="463"/>
    </row>
    <row r="60" spans="1:25">
      <c r="A60" s="456" t="s">
        <v>3240</v>
      </c>
      <c r="B60" s="456" t="s">
        <v>3268</v>
      </c>
      <c r="C60" s="457" t="s">
        <v>3571</v>
      </c>
      <c r="D60" s="458"/>
      <c r="E60" s="458"/>
      <c r="F60" s="459"/>
      <c r="G60" s="461" t="s">
        <v>3657</v>
      </c>
      <c r="H60" s="460"/>
      <c r="I60" s="461"/>
      <c r="J60" s="460" t="s">
        <v>3658</v>
      </c>
      <c r="K60" s="462"/>
      <c r="L60" s="463"/>
      <c r="M60" s="463"/>
      <c r="N60" s="463"/>
      <c r="O60" s="463"/>
      <c r="P60" s="463"/>
      <c r="Q60" s="463"/>
      <c r="R60" s="463"/>
      <c r="S60" s="463"/>
      <c r="T60" s="463"/>
      <c r="U60" s="463"/>
      <c r="V60" s="463"/>
      <c r="W60" s="463"/>
      <c r="X60" s="463"/>
      <c r="Y60" s="463"/>
    </row>
    <row r="61" spans="1:25">
      <c r="A61" s="456" t="s">
        <v>3240</v>
      </c>
      <c r="B61" s="456" t="s">
        <v>3241</v>
      </c>
      <c r="C61" s="457" t="s">
        <v>3571</v>
      </c>
      <c r="D61" s="458"/>
      <c r="E61" s="460" t="s">
        <v>3659</v>
      </c>
      <c r="F61" s="474" t="s">
        <v>3660</v>
      </c>
      <c r="G61" s="461" t="s">
        <v>3661</v>
      </c>
      <c r="H61" s="460"/>
      <c r="I61" s="461"/>
      <c r="J61" s="460" t="s">
        <v>3662</v>
      </c>
      <c r="K61" s="462"/>
      <c r="L61" s="463"/>
      <c r="M61" s="463"/>
      <c r="N61" s="463"/>
      <c r="O61" s="463"/>
      <c r="P61" s="463"/>
      <c r="Q61" s="463"/>
      <c r="R61" s="463"/>
      <c r="S61" s="463"/>
      <c r="T61" s="463"/>
      <c r="U61" s="463"/>
      <c r="V61" s="463"/>
      <c r="W61" s="463"/>
      <c r="X61" s="463"/>
      <c r="Y61" s="463"/>
    </row>
    <row r="62" spans="1:25">
      <c r="A62" s="456" t="s">
        <v>3240</v>
      </c>
      <c r="B62" s="456" t="s">
        <v>3305</v>
      </c>
      <c r="C62" s="457" t="s">
        <v>3571</v>
      </c>
      <c r="D62" s="458"/>
      <c r="E62" s="458"/>
      <c r="F62" s="459"/>
      <c r="G62" s="459"/>
      <c r="H62" s="460" t="s">
        <v>3663</v>
      </c>
      <c r="I62" s="461" t="s">
        <v>3664</v>
      </c>
      <c r="J62" s="460" t="s">
        <v>3665</v>
      </c>
      <c r="K62" s="462"/>
      <c r="L62" s="463"/>
      <c r="M62" s="463"/>
      <c r="N62" s="463"/>
      <c r="O62" s="463"/>
      <c r="P62" s="463"/>
      <c r="Q62" s="463"/>
      <c r="R62" s="463"/>
      <c r="S62" s="463"/>
      <c r="T62" s="463"/>
      <c r="U62" s="463"/>
      <c r="V62" s="463"/>
      <c r="W62" s="463"/>
      <c r="X62" s="463"/>
      <c r="Y62" s="463"/>
    </row>
    <row r="63" spans="1:25">
      <c r="A63" s="456" t="s">
        <v>3240</v>
      </c>
      <c r="B63" s="456" t="s">
        <v>3371</v>
      </c>
      <c r="C63" s="457" t="s">
        <v>3571</v>
      </c>
      <c r="D63" s="460" t="s">
        <v>3560</v>
      </c>
      <c r="E63" s="460" t="s">
        <v>3565</v>
      </c>
      <c r="F63" s="461" t="s">
        <v>3666</v>
      </c>
      <c r="G63" s="461" t="s">
        <v>3582</v>
      </c>
      <c r="H63" s="460" t="s">
        <v>3667</v>
      </c>
      <c r="I63" s="459"/>
      <c r="J63" s="458"/>
      <c r="K63" s="462"/>
      <c r="L63" s="463"/>
      <c r="M63" s="463"/>
      <c r="N63" s="463"/>
      <c r="O63" s="463"/>
      <c r="P63" s="463"/>
      <c r="Q63" s="463"/>
      <c r="R63" s="463"/>
      <c r="S63" s="463"/>
      <c r="T63" s="463"/>
      <c r="U63" s="463"/>
      <c r="V63" s="463"/>
      <c r="W63" s="463"/>
      <c r="X63" s="463"/>
      <c r="Y63" s="463"/>
    </row>
    <row r="64" spans="1:25">
      <c r="A64" s="456" t="s">
        <v>3279</v>
      </c>
      <c r="B64" s="456" t="s">
        <v>3280</v>
      </c>
      <c r="C64" s="457" t="s">
        <v>3571</v>
      </c>
      <c r="D64" s="458"/>
      <c r="E64" s="458"/>
      <c r="F64" s="461" t="s">
        <v>3668</v>
      </c>
      <c r="G64" s="461" t="s">
        <v>3669</v>
      </c>
      <c r="H64" s="460" t="s">
        <v>3670</v>
      </c>
      <c r="I64" s="461"/>
      <c r="J64" s="460" t="s">
        <v>3671</v>
      </c>
      <c r="K64" s="462"/>
      <c r="L64" s="463"/>
      <c r="M64" s="463"/>
      <c r="N64" s="463"/>
      <c r="O64" s="463"/>
      <c r="P64" s="463"/>
      <c r="Q64" s="463"/>
      <c r="R64" s="463"/>
      <c r="S64" s="463"/>
      <c r="T64" s="463"/>
      <c r="U64" s="463"/>
      <c r="V64" s="463"/>
      <c r="W64" s="463"/>
      <c r="X64" s="463"/>
      <c r="Y64" s="463"/>
    </row>
    <row r="65" spans="1:25">
      <c r="A65" s="456" t="s">
        <v>3260</v>
      </c>
      <c r="B65" s="456" t="s">
        <v>3269</v>
      </c>
      <c r="C65" s="457" t="s">
        <v>3571</v>
      </c>
      <c r="D65" s="460" t="s">
        <v>3560</v>
      </c>
      <c r="E65" s="460" t="s">
        <v>3565</v>
      </c>
      <c r="F65" s="461" t="s">
        <v>3672</v>
      </c>
      <c r="G65" s="459"/>
      <c r="H65" s="460"/>
      <c r="I65" s="461"/>
      <c r="J65" s="464" t="s">
        <v>3673</v>
      </c>
      <c r="K65" s="462"/>
      <c r="L65" s="463"/>
      <c r="M65" s="463"/>
      <c r="N65" s="463"/>
      <c r="O65" s="463"/>
      <c r="P65" s="463"/>
      <c r="Q65" s="463"/>
      <c r="R65" s="463"/>
      <c r="S65" s="463"/>
      <c r="T65" s="463"/>
      <c r="U65" s="463"/>
      <c r="V65" s="463"/>
      <c r="W65" s="463"/>
      <c r="X65" s="463"/>
      <c r="Y65" s="463"/>
    </row>
    <row r="66" spans="1:25">
      <c r="A66" s="456" t="s">
        <v>3260</v>
      </c>
      <c r="B66" s="456" t="s">
        <v>3261</v>
      </c>
      <c r="C66" s="457" t="s">
        <v>3571</v>
      </c>
      <c r="D66" s="460" t="s">
        <v>3674</v>
      </c>
      <c r="E66" s="460" t="s">
        <v>3565</v>
      </c>
      <c r="F66" s="461" t="s">
        <v>3675</v>
      </c>
      <c r="G66" s="459"/>
      <c r="H66" s="458"/>
      <c r="I66" s="459"/>
      <c r="J66" s="460" t="s">
        <v>3676</v>
      </c>
      <c r="K66" s="462"/>
      <c r="L66" s="463"/>
      <c r="M66" s="463"/>
      <c r="N66" s="463"/>
      <c r="O66" s="463"/>
      <c r="P66" s="463"/>
      <c r="Q66" s="463"/>
      <c r="R66" s="463"/>
      <c r="S66" s="463"/>
      <c r="T66" s="463"/>
      <c r="U66" s="463"/>
      <c r="V66" s="463"/>
      <c r="W66" s="463"/>
      <c r="X66" s="463"/>
      <c r="Y66" s="463"/>
    </row>
    <row r="67" spans="1:25">
      <c r="A67" s="456" t="s">
        <v>3447</v>
      </c>
      <c r="B67" s="456" t="s">
        <v>3448</v>
      </c>
      <c r="C67" s="457" t="s">
        <v>3571</v>
      </c>
      <c r="D67" s="458"/>
      <c r="E67" s="458"/>
      <c r="F67" s="459"/>
      <c r="G67" s="459"/>
      <c r="H67" s="458"/>
      <c r="I67" s="459"/>
      <c r="J67" s="458"/>
      <c r="K67" s="462"/>
      <c r="L67" s="463"/>
      <c r="M67" s="463"/>
      <c r="N67" s="463"/>
      <c r="O67" s="463"/>
      <c r="P67" s="463"/>
      <c r="Q67" s="463"/>
      <c r="R67" s="463"/>
      <c r="S67" s="463"/>
      <c r="T67" s="463"/>
      <c r="U67" s="463"/>
      <c r="V67" s="463"/>
      <c r="W67" s="463"/>
      <c r="X67" s="463"/>
      <c r="Y67" s="463"/>
    </row>
    <row r="68" spans="1:25">
      <c r="A68" s="456" t="s">
        <v>3262</v>
      </c>
      <c r="B68" s="456" t="s">
        <v>3263</v>
      </c>
      <c r="C68" s="457" t="s">
        <v>3571</v>
      </c>
      <c r="D68" s="460" t="s">
        <v>3618</v>
      </c>
      <c r="E68" s="460" t="s">
        <v>3677</v>
      </c>
      <c r="F68" s="461" t="s">
        <v>3678</v>
      </c>
      <c r="G68" s="461" t="s">
        <v>3679</v>
      </c>
      <c r="H68" s="460"/>
      <c r="I68" s="461"/>
      <c r="J68" s="460" t="s">
        <v>3680</v>
      </c>
      <c r="K68" s="462"/>
      <c r="L68" s="463"/>
      <c r="M68" s="463"/>
      <c r="N68" s="463"/>
      <c r="O68" s="463"/>
      <c r="P68" s="463"/>
      <c r="Q68" s="463"/>
      <c r="R68" s="463"/>
      <c r="S68" s="463"/>
      <c r="T68" s="463"/>
      <c r="U68" s="463"/>
      <c r="V68" s="463"/>
      <c r="W68" s="463"/>
      <c r="X68" s="463"/>
      <c r="Y68" s="463"/>
    </row>
    <row r="69" spans="1:25">
      <c r="A69" s="456" t="s">
        <v>3332</v>
      </c>
      <c r="B69" s="456" t="s">
        <v>3521</v>
      </c>
      <c r="C69" s="467"/>
      <c r="D69" s="458"/>
      <c r="E69" s="458"/>
      <c r="F69" s="459"/>
      <c r="G69" s="459"/>
      <c r="H69" s="458"/>
      <c r="I69" s="459"/>
      <c r="J69" s="458"/>
      <c r="K69" s="462"/>
      <c r="L69" s="463"/>
      <c r="M69" s="463"/>
      <c r="N69" s="463"/>
      <c r="O69" s="463"/>
      <c r="P69" s="463"/>
      <c r="Q69" s="463"/>
      <c r="R69" s="463"/>
      <c r="S69" s="463"/>
      <c r="T69" s="463"/>
      <c r="U69" s="463"/>
      <c r="V69" s="463"/>
      <c r="W69" s="463"/>
      <c r="X69" s="463"/>
      <c r="Y69" s="463"/>
    </row>
    <row r="70" spans="1:25">
      <c r="A70" s="456" t="s">
        <v>3332</v>
      </c>
      <c r="B70" s="456" t="s">
        <v>3333</v>
      </c>
      <c r="C70" s="457" t="s">
        <v>3571</v>
      </c>
      <c r="D70" s="458"/>
      <c r="E70" s="458"/>
      <c r="F70" s="461" t="s">
        <v>3681</v>
      </c>
      <c r="G70" s="459"/>
      <c r="H70" s="460"/>
      <c r="I70" s="461"/>
      <c r="J70" s="460" t="s">
        <v>3654</v>
      </c>
      <c r="K70" s="462"/>
      <c r="L70" s="463"/>
      <c r="M70" s="463"/>
      <c r="N70" s="463"/>
      <c r="O70" s="463"/>
      <c r="P70" s="463"/>
      <c r="Q70" s="463"/>
      <c r="R70" s="463"/>
      <c r="S70" s="463"/>
      <c r="T70" s="463"/>
      <c r="U70" s="463"/>
      <c r="V70" s="463"/>
      <c r="W70" s="463"/>
      <c r="X70" s="463"/>
      <c r="Y70" s="463"/>
    </row>
    <row r="71" spans="1:25">
      <c r="A71" s="456" t="s">
        <v>3424</v>
      </c>
      <c r="B71" s="456" t="s">
        <v>3425</v>
      </c>
      <c r="C71" s="457" t="s">
        <v>3571</v>
      </c>
      <c r="D71" s="458"/>
      <c r="E71" s="458"/>
      <c r="F71" s="459"/>
      <c r="G71" s="459"/>
      <c r="H71" s="458"/>
      <c r="I71" s="459"/>
      <c r="J71" s="458"/>
      <c r="K71" s="462"/>
      <c r="L71" s="463"/>
      <c r="M71" s="463"/>
      <c r="N71" s="463"/>
      <c r="O71" s="463"/>
      <c r="P71" s="463"/>
      <c r="Q71" s="463"/>
      <c r="R71" s="463"/>
      <c r="S71" s="463"/>
      <c r="T71" s="463"/>
      <c r="U71" s="463"/>
      <c r="V71" s="463"/>
      <c r="W71" s="463"/>
      <c r="X71" s="463"/>
      <c r="Y71" s="463"/>
    </row>
    <row r="72" spans="1:25">
      <c r="A72" s="456" t="s">
        <v>3457</v>
      </c>
      <c r="B72" s="456" t="s">
        <v>3458</v>
      </c>
      <c r="C72" s="457" t="s">
        <v>3571</v>
      </c>
      <c r="D72" s="458"/>
      <c r="E72" s="458"/>
      <c r="F72" s="459"/>
      <c r="G72" s="459"/>
      <c r="H72" s="458"/>
      <c r="I72" s="459"/>
      <c r="J72" s="458"/>
      <c r="K72" s="462"/>
      <c r="L72" s="463"/>
      <c r="M72" s="463"/>
      <c r="N72" s="463"/>
      <c r="O72" s="463"/>
      <c r="P72" s="463"/>
      <c r="Q72" s="463"/>
      <c r="R72" s="463"/>
      <c r="S72" s="463"/>
      <c r="T72" s="463"/>
      <c r="U72" s="463"/>
      <c r="V72" s="463"/>
      <c r="W72" s="463"/>
      <c r="X72" s="463"/>
      <c r="Y72" s="463"/>
    </row>
    <row r="73" spans="1:25">
      <c r="A73" s="456" t="s">
        <v>3485</v>
      </c>
      <c r="B73" s="456" t="s">
        <v>3486</v>
      </c>
      <c r="C73" s="457" t="s">
        <v>3571</v>
      </c>
      <c r="D73" s="458"/>
      <c r="E73" s="458"/>
      <c r="F73" s="459"/>
      <c r="G73" s="459"/>
      <c r="H73" s="458"/>
      <c r="I73" s="459"/>
      <c r="J73" s="458"/>
      <c r="K73" s="462"/>
      <c r="L73" s="463"/>
      <c r="M73" s="463"/>
      <c r="N73" s="463"/>
      <c r="O73" s="463"/>
      <c r="P73" s="463"/>
      <c r="Q73" s="463"/>
      <c r="R73" s="463"/>
      <c r="S73" s="463"/>
      <c r="T73" s="463"/>
      <c r="U73" s="463"/>
      <c r="V73" s="463"/>
      <c r="W73" s="463"/>
      <c r="X73" s="463"/>
      <c r="Y73" s="463"/>
    </row>
    <row r="74" spans="1:25">
      <c r="A74" s="456" t="s">
        <v>3463</v>
      </c>
      <c r="B74" s="456" t="s">
        <v>3464</v>
      </c>
      <c r="C74" s="457" t="s">
        <v>3549</v>
      </c>
      <c r="D74" s="458"/>
      <c r="E74" s="458"/>
      <c r="F74" s="459"/>
      <c r="G74" s="459"/>
      <c r="H74" s="458"/>
      <c r="I74" s="459"/>
      <c r="J74" s="458"/>
      <c r="K74" s="462"/>
      <c r="L74" s="463"/>
      <c r="M74" s="463"/>
      <c r="N74" s="463"/>
      <c r="O74" s="463"/>
      <c r="P74" s="463"/>
      <c r="Q74" s="463"/>
      <c r="R74" s="463"/>
      <c r="S74" s="463"/>
      <c r="T74" s="463"/>
      <c r="U74" s="463"/>
      <c r="V74" s="463"/>
      <c r="W74" s="463"/>
      <c r="X74" s="463"/>
      <c r="Y74" s="463"/>
    </row>
    <row r="75" spans="1:25">
      <c r="A75" s="456" t="s">
        <v>3463</v>
      </c>
      <c r="B75" s="456" t="s">
        <v>3480</v>
      </c>
      <c r="C75" s="467"/>
      <c r="D75" s="458"/>
      <c r="E75" s="458"/>
      <c r="F75" s="475"/>
      <c r="G75" s="459"/>
      <c r="H75" s="458"/>
      <c r="I75" s="459"/>
      <c r="J75" s="458"/>
      <c r="K75" s="462"/>
      <c r="L75" s="463"/>
      <c r="M75" s="463"/>
      <c r="N75" s="463"/>
      <c r="O75" s="463"/>
      <c r="P75" s="463"/>
      <c r="Q75" s="463"/>
      <c r="R75" s="463"/>
      <c r="S75" s="463"/>
      <c r="T75" s="463"/>
      <c r="U75" s="463"/>
      <c r="V75" s="463"/>
      <c r="W75" s="463"/>
      <c r="X75" s="463"/>
      <c r="Y75" s="463"/>
    </row>
    <row r="76" spans="1:25">
      <c r="A76" s="456" t="s">
        <v>3487</v>
      </c>
      <c r="B76" s="456" t="s">
        <v>3488</v>
      </c>
      <c r="C76" s="467"/>
      <c r="D76" s="458"/>
      <c r="E76" s="458"/>
      <c r="F76" s="459"/>
      <c r="G76" s="459"/>
      <c r="H76" s="458"/>
      <c r="I76" s="459"/>
      <c r="J76" s="458"/>
      <c r="K76" s="462"/>
      <c r="L76" s="463"/>
      <c r="M76" s="463"/>
      <c r="N76" s="463"/>
      <c r="O76" s="463"/>
      <c r="P76" s="463"/>
      <c r="Q76" s="463"/>
      <c r="R76" s="463"/>
      <c r="S76" s="463"/>
      <c r="T76" s="463"/>
      <c r="U76" s="463"/>
      <c r="V76" s="463"/>
      <c r="W76" s="463"/>
      <c r="X76" s="463"/>
      <c r="Y76" s="463"/>
    </row>
    <row r="77" spans="1:25">
      <c r="A77" s="456" t="s">
        <v>3373</v>
      </c>
      <c r="B77" s="456" t="s">
        <v>3374</v>
      </c>
      <c r="C77" s="457" t="s">
        <v>3571</v>
      </c>
      <c r="D77" s="460" t="s">
        <v>3618</v>
      </c>
      <c r="E77" s="460" t="s">
        <v>3682</v>
      </c>
      <c r="F77" s="461" t="s">
        <v>3683</v>
      </c>
      <c r="G77" s="459"/>
      <c r="H77" s="458"/>
      <c r="I77" s="459"/>
      <c r="J77" s="458"/>
      <c r="K77" s="462"/>
      <c r="L77" s="463"/>
      <c r="M77" s="463"/>
      <c r="N77" s="463"/>
      <c r="O77" s="463"/>
      <c r="P77" s="463"/>
      <c r="Q77" s="463"/>
      <c r="R77" s="463"/>
      <c r="S77" s="463"/>
      <c r="T77" s="463"/>
      <c r="U77" s="463"/>
      <c r="V77" s="463"/>
      <c r="W77" s="463"/>
      <c r="X77" s="463"/>
      <c r="Y77" s="463"/>
    </row>
    <row r="78" spans="1:25">
      <c r="A78" s="456" t="s">
        <v>3272</v>
      </c>
      <c r="B78" s="456" t="s">
        <v>3684</v>
      </c>
      <c r="C78" s="457" t="s">
        <v>3564</v>
      </c>
      <c r="D78" s="460" t="s">
        <v>3685</v>
      </c>
      <c r="E78" s="460" t="s">
        <v>3686</v>
      </c>
      <c r="F78" s="461" t="s">
        <v>3687</v>
      </c>
      <c r="G78" s="461" t="s">
        <v>3688</v>
      </c>
      <c r="H78" s="460"/>
      <c r="I78" s="461"/>
      <c r="J78" s="460" t="s">
        <v>3689</v>
      </c>
      <c r="K78" s="462"/>
      <c r="L78" s="463"/>
      <c r="M78" s="463"/>
      <c r="N78" s="463"/>
      <c r="O78" s="463"/>
      <c r="P78" s="463"/>
      <c r="Q78" s="463"/>
      <c r="R78" s="463"/>
      <c r="S78" s="463"/>
      <c r="T78" s="463"/>
      <c r="U78" s="463"/>
      <c r="V78" s="463"/>
      <c r="W78" s="463"/>
      <c r="X78" s="463"/>
      <c r="Y78" s="463"/>
    </row>
    <row r="79" spans="1:25">
      <c r="A79" s="456" t="s">
        <v>3295</v>
      </c>
      <c r="B79" s="456" t="s">
        <v>3296</v>
      </c>
      <c r="C79" s="457" t="s">
        <v>3571</v>
      </c>
      <c r="D79" s="460" t="s">
        <v>3560</v>
      </c>
      <c r="E79" s="460" t="s">
        <v>3690</v>
      </c>
      <c r="F79" s="459"/>
      <c r="G79" s="459"/>
      <c r="H79" s="460"/>
      <c r="I79" s="461"/>
      <c r="J79" s="460" t="s">
        <v>3549</v>
      </c>
      <c r="K79" s="462"/>
      <c r="L79" s="463"/>
      <c r="M79" s="463"/>
      <c r="N79" s="463"/>
      <c r="O79" s="463"/>
      <c r="P79" s="463"/>
      <c r="Q79" s="463"/>
      <c r="R79" s="463"/>
      <c r="S79" s="463"/>
      <c r="T79" s="463"/>
      <c r="U79" s="463"/>
      <c r="V79" s="463"/>
      <c r="W79" s="463"/>
      <c r="X79" s="463"/>
      <c r="Y79" s="463"/>
    </row>
    <row r="80" spans="1:25">
      <c r="A80" s="456" t="s">
        <v>3401</v>
      </c>
      <c r="B80" s="456" t="s">
        <v>3402</v>
      </c>
      <c r="C80" s="457" t="s">
        <v>3571</v>
      </c>
      <c r="D80" s="458"/>
      <c r="E80" s="458"/>
      <c r="F80" s="459"/>
      <c r="G80" s="459"/>
      <c r="H80" s="460" t="s">
        <v>3691</v>
      </c>
      <c r="I80" s="459"/>
      <c r="J80" s="458"/>
      <c r="K80" s="462"/>
      <c r="L80" s="463"/>
      <c r="M80" s="463"/>
      <c r="N80" s="463"/>
      <c r="O80" s="463"/>
      <c r="P80" s="463"/>
      <c r="Q80" s="463"/>
      <c r="R80" s="463"/>
      <c r="S80" s="463"/>
      <c r="T80" s="463"/>
      <c r="U80" s="463"/>
      <c r="V80" s="463"/>
      <c r="W80" s="463"/>
      <c r="X80" s="463"/>
      <c r="Y80" s="463"/>
    </row>
    <row r="81" spans="1:25">
      <c r="A81" s="456" t="s">
        <v>3315</v>
      </c>
      <c r="B81" s="456" t="s">
        <v>3372</v>
      </c>
      <c r="C81" s="467"/>
      <c r="D81" s="460" t="s">
        <v>3560</v>
      </c>
      <c r="E81" s="460" t="s">
        <v>3650</v>
      </c>
      <c r="F81" s="461" t="s">
        <v>3692</v>
      </c>
      <c r="G81" s="459"/>
      <c r="H81" s="460"/>
      <c r="I81" s="461"/>
      <c r="J81" s="460" t="s">
        <v>3606</v>
      </c>
      <c r="K81" s="462"/>
      <c r="L81" s="463"/>
      <c r="M81" s="463"/>
      <c r="N81" s="463"/>
      <c r="O81" s="463"/>
      <c r="P81" s="463"/>
      <c r="Q81" s="463"/>
      <c r="R81" s="463"/>
      <c r="S81" s="463"/>
      <c r="T81" s="463"/>
      <c r="U81" s="463"/>
      <c r="V81" s="463"/>
      <c r="W81" s="463"/>
      <c r="X81" s="463"/>
      <c r="Y81" s="463"/>
    </row>
    <row r="82" spans="1:25">
      <c r="A82" s="456" t="s">
        <v>3315</v>
      </c>
      <c r="B82" s="456" t="s">
        <v>3316</v>
      </c>
      <c r="C82" s="457" t="s">
        <v>3571</v>
      </c>
      <c r="D82" s="460" t="s">
        <v>3693</v>
      </c>
      <c r="E82" s="460" t="s">
        <v>3694</v>
      </c>
      <c r="F82" s="461" t="s">
        <v>3695</v>
      </c>
      <c r="G82" s="459"/>
      <c r="H82" s="458"/>
      <c r="I82" s="459"/>
      <c r="J82" s="458"/>
      <c r="K82" s="462"/>
      <c r="L82" s="463"/>
      <c r="M82" s="463"/>
      <c r="N82" s="463"/>
      <c r="O82" s="463"/>
      <c r="P82" s="463"/>
      <c r="Q82" s="463"/>
      <c r="R82" s="463"/>
      <c r="S82" s="463"/>
      <c r="T82" s="463"/>
      <c r="U82" s="463"/>
      <c r="V82" s="463"/>
      <c r="W82" s="463"/>
      <c r="X82" s="463"/>
      <c r="Y82" s="463"/>
    </row>
    <row r="83" spans="1:25">
      <c r="A83" s="456" t="s">
        <v>3324</v>
      </c>
      <c r="B83" s="456" t="s">
        <v>3325</v>
      </c>
      <c r="C83" s="457" t="s">
        <v>3571</v>
      </c>
      <c r="D83" s="460" t="s">
        <v>3696</v>
      </c>
      <c r="E83" s="460" t="s">
        <v>3690</v>
      </c>
      <c r="F83" s="461" t="s">
        <v>3697</v>
      </c>
      <c r="G83" s="459"/>
      <c r="H83" s="460"/>
      <c r="I83" s="461"/>
      <c r="J83" s="460" t="s">
        <v>3606</v>
      </c>
      <c r="K83" s="462"/>
      <c r="L83" s="463"/>
      <c r="M83" s="463"/>
      <c r="N83" s="463"/>
      <c r="O83" s="463"/>
      <c r="P83" s="463"/>
      <c r="Q83" s="463"/>
      <c r="R83" s="463"/>
      <c r="S83" s="463"/>
      <c r="T83" s="463"/>
      <c r="U83" s="463"/>
      <c r="V83" s="463"/>
      <c r="W83" s="463"/>
      <c r="X83" s="463"/>
      <c r="Y83" s="463"/>
    </row>
    <row r="84" spans="1:25">
      <c r="A84" s="456" t="s">
        <v>3459</v>
      </c>
      <c r="B84" s="456" t="s">
        <v>3460</v>
      </c>
      <c r="C84" s="457" t="s">
        <v>3571</v>
      </c>
      <c r="D84" s="460" t="s">
        <v>3560</v>
      </c>
      <c r="E84" s="460" t="s">
        <v>3565</v>
      </c>
      <c r="F84" s="461" t="s">
        <v>3698</v>
      </c>
      <c r="G84" s="461" t="s">
        <v>3699</v>
      </c>
      <c r="H84" s="458"/>
      <c r="I84" s="459"/>
      <c r="J84" s="458"/>
      <c r="K84" s="462"/>
      <c r="L84" s="463"/>
      <c r="M84" s="463"/>
      <c r="N84" s="463"/>
      <c r="O84" s="463"/>
      <c r="P84" s="463"/>
      <c r="Q84" s="463"/>
      <c r="R84" s="463"/>
      <c r="S84" s="463"/>
      <c r="T84" s="463"/>
      <c r="U84" s="463"/>
      <c r="V84" s="463"/>
      <c r="W84" s="463"/>
      <c r="X84" s="463"/>
      <c r="Y84" s="463"/>
    </row>
    <row r="85" spans="1:25">
      <c r="A85" s="456" t="s">
        <v>3244</v>
      </c>
      <c r="B85" s="456" t="s">
        <v>3245</v>
      </c>
      <c r="C85" s="457" t="s">
        <v>3571</v>
      </c>
      <c r="D85" s="460" t="s">
        <v>3700</v>
      </c>
      <c r="E85" s="464" t="s">
        <v>3701</v>
      </c>
      <c r="F85" s="466" t="s">
        <v>3702</v>
      </c>
      <c r="G85" s="466" t="s">
        <v>3703</v>
      </c>
      <c r="H85" s="460" t="s">
        <v>3691</v>
      </c>
      <c r="I85" s="466" t="s">
        <v>3704</v>
      </c>
      <c r="J85" s="464" t="s">
        <v>3705</v>
      </c>
      <c r="K85" s="462"/>
      <c r="L85" s="463"/>
      <c r="M85" s="463"/>
      <c r="N85" s="463"/>
      <c r="O85" s="463"/>
      <c r="P85" s="463"/>
      <c r="Q85" s="463"/>
      <c r="R85" s="463"/>
      <c r="S85" s="463"/>
      <c r="T85" s="463"/>
      <c r="U85" s="463"/>
      <c r="V85" s="463"/>
      <c r="W85" s="463"/>
      <c r="X85" s="463"/>
      <c r="Y85" s="463"/>
    </row>
    <row r="86" spans="1:25">
      <c r="A86" s="456" t="s">
        <v>3330</v>
      </c>
      <c r="B86" s="456" t="s">
        <v>3331</v>
      </c>
      <c r="C86" s="457" t="s">
        <v>3549</v>
      </c>
      <c r="D86" s="460" t="s">
        <v>3706</v>
      </c>
      <c r="E86" s="460" t="s">
        <v>3707</v>
      </c>
      <c r="F86" s="461" t="s">
        <v>3708</v>
      </c>
      <c r="G86" s="459"/>
      <c r="H86" s="460" t="s">
        <v>3709</v>
      </c>
      <c r="I86" s="461" t="s">
        <v>3710</v>
      </c>
      <c r="J86" s="460" t="s">
        <v>3711</v>
      </c>
      <c r="K86" s="462"/>
      <c r="L86" s="463"/>
      <c r="M86" s="463"/>
      <c r="N86" s="463"/>
      <c r="O86" s="463"/>
      <c r="P86" s="463"/>
      <c r="Q86" s="463"/>
      <c r="R86" s="463"/>
      <c r="S86" s="463"/>
      <c r="T86" s="463"/>
      <c r="U86" s="463"/>
      <c r="V86" s="463"/>
      <c r="W86" s="463"/>
      <c r="X86" s="463"/>
      <c r="Y86" s="463"/>
    </row>
    <row r="87" spans="1:25">
      <c r="A87" s="456" t="s">
        <v>3391</v>
      </c>
      <c r="B87" s="456" t="s">
        <v>3392</v>
      </c>
      <c r="C87" s="467"/>
      <c r="D87" s="458"/>
      <c r="E87" s="458"/>
      <c r="F87" s="459"/>
      <c r="G87" s="459"/>
      <c r="H87" s="460"/>
      <c r="I87" s="461"/>
      <c r="J87" s="460" t="s">
        <v>3712</v>
      </c>
      <c r="K87" s="462"/>
      <c r="L87" s="463"/>
      <c r="M87" s="463"/>
      <c r="N87" s="463"/>
      <c r="O87" s="463"/>
      <c r="P87" s="463"/>
      <c r="Q87" s="463"/>
      <c r="R87" s="463"/>
      <c r="S87" s="463"/>
      <c r="T87" s="463"/>
      <c r="U87" s="463"/>
      <c r="V87" s="463"/>
      <c r="W87" s="463"/>
      <c r="X87" s="463"/>
      <c r="Y87" s="463"/>
    </row>
    <row r="88" spans="1:25">
      <c r="A88" s="456" t="s">
        <v>3391</v>
      </c>
      <c r="B88" s="456" t="s">
        <v>3514</v>
      </c>
      <c r="C88" s="457" t="s">
        <v>3549</v>
      </c>
      <c r="D88" s="458"/>
      <c r="E88" s="458"/>
      <c r="F88" s="459"/>
      <c r="G88" s="459"/>
      <c r="H88" s="458"/>
      <c r="I88" s="459"/>
      <c r="J88" s="458"/>
      <c r="K88" s="462"/>
      <c r="L88" s="463"/>
      <c r="M88" s="463"/>
      <c r="N88" s="463"/>
      <c r="O88" s="463"/>
      <c r="P88" s="463"/>
      <c r="Q88" s="463"/>
      <c r="R88" s="463"/>
      <c r="S88" s="463"/>
      <c r="T88" s="463"/>
      <c r="U88" s="463"/>
      <c r="V88" s="463"/>
      <c r="W88" s="463"/>
      <c r="X88" s="463"/>
      <c r="Y88" s="463"/>
    </row>
    <row r="89" spans="1:25">
      <c r="A89" s="456" t="s">
        <v>3399</v>
      </c>
      <c r="B89" s="456" t="s">
        <v>3400</v>
      </c>
      <c r="C89" s="467"/>
      <c r="D89" s="458"/>
      <c r="E89" s="458"/>
      <c r="F89" s="459"/>
      <c r="G89" s="459"/>
      <c r="H89" s="476"/>
      <c r="I89" s="459"/>
      <c r="J89" s="460" t="s">
        <v>3713</v>
      </c>
      <c r="K89" s="462"/>
      <c r="L89" s="463"/>
      <c r="M89" s="463"/>
      <c r="N89" s="463"/>
      <c r="O89" s="463"/>
      <c r="P89" s="463"/>
      <c r="Q89" s="463"/>
      <c r="R89" s="463"/>
      <c r="S89" s="463"/>
      <c r="T89" s="463"/>
      <c r="U89" s="463"/>
      <c r="V89" s="463"/>
      <c r="W89" s="463"/>
      <c r="X89" s="463"/>
      <c r="Y89" s="463"/>
    </row>
    <row r="90" spans="1:25">
      <c r="A90" s="456" t="s">
        <v>3431</v>
      </c>
      <c r="B90" s="456" t="s">
        <v>3432</v>
      </c>
      <c r="C90" s="457" t="s">
        <v>3571</v>
      </c>
      <c r="D90" s="460" t="s">
        <v>3714</v>
      </c>
      <c r="E90" s="458"/>
      <c r="F90" s="459"/>
      <c r="G90" s="459"/>
      <c r="H90" s="458"/>
      <c r="I90" s="459"/>
      <c r="J90" s="458"/>
      <c r="K90" s="462"/>
      <c r="L90" s="463"/>
      <c r="M90" s="463"/>
      <c r="N90" s="463"/>
      <c r="O90" s="463"/>
      <c r="P90" s="463"/>
      <c r="Q90" s="463"/>
      <c r="R90" s="463"/>
      <c r="S90" s="463"/>
      <c r="T90" s="463"/>
      <c r="U90" s="463"/>
      <c r="V90" s="463"/>
      <c r="W90" s="463"/>
      <c r="X90" s="463"/>
      <c r="Y90" s="463"/>
    </row>
    <row r="91" spans="1:25">
      <c r="A91" s="456" t="s">
        <v>3361</v>
      </c>
      <c r="B91" s="456" t="s">
        <v>3362</v>
      </c>
      <c r="C91" s="457" t="s">
        <v>3571</v>
      </c>
      <c r="D91" s="458"/>
      <c r="E91" s="458"/>
      <c r="F91" s="459"/>
      <c r="G91" s="459"/>
      <c r="H91" s="458"/>
      <c r="I91" s="459"/>
      <c r="J91" s="458"/>
      <c r="K91" s="462"/>
      <c r="L91" s="463"/>
      <c r="M91" s="463"/>
      <c r="N91" s="463"/>
      <c r="O91" s="463"/>
      <c r="P91" s="463"/>
      <c r="Q91" s="463"/>
      <c r="R91" s="463"/>
      <c r="S91" s="463"/>
      <c r="T91" s="463"/>
      <c r="U91" s="463"/>
      <c r="V91" s="463"/>
      <c r="W91" s="463"/>
      <c r="X91" s="463"/>
      <c r="Y91" s="463"/>
    </row>
    <row r="92" spans="1:25">
      <c r="A92" s="456" t="s">
        <v>3443</v>
      </c>
      <c r="B92" s="456" t="s">
        <v>3444</v>
      </c>
      <c r="C92" s="457" t="s">
        <v>3571</v>
      </c>
      <c r="D92" s="458"/>
      <c r="E92" s="458"/>
      <c r="F92" s="459"/>
      <c r="G92" s="459"/>
      <c r="H92" s="460"/>
      <c r="I92" s="461"/>
      <c r="J92" s="460" t="s">
        <v>3715</v>
      </c>
      <c r="K92" s="462"/>
      <c r="L92" s="463"/>
      <c r="M92" s="463"/>
      <c r="N92" s="463"/>
      <c r="O92" s="463"/>
      <c r="P92" s="463"/>
      <c r="Q92" s="463"/>
      <c r="R92" s="463"/>
      <c r="S92" s="463"/>
      <c r="T92" s="463"/>
      <c r="U92" s="463"/>
      <c r="V92" s="463"/>
      <c r="W92" s="463"/>
      <c r="X92" s="463"/>
      <c r="Y92" s="463"/>
    </row>
    <row r="93" spans="1:25">
      <c r="A93" s="456" t="s">
        <v>3416</v>
      </c>
      <c r="B93" s="456" t="s">
        <v>3417</v>
      </c>
      <c r="C93" s="457" t="s">
        <v>3571</v>
      </c>
      <c r="D93" s="458"/>
      <c r="E93" s="458"/>
      <c r="F93" s="459"/>
      <c r="G93" s="459"/>
      <c r="H93" s="458"/>
      <c r="I93" s="459"/>
      <c r="J93" s="458"/>
      <c r="K93" s="462"/>
      <c r="L93" s="463"/>
      <c r="M93" s="463"/>
      <c r="N93" s="463"/>
      <c r="O93" s="463"/>
      <c r="P93" s="463"/>
      <c r="Q93" s="463"/>
      <c r="R93" s="463"/>
      <c r="S93" s="463"/>
      <c r="T93" s="463"/>
      <c r="U93" s="463"/>
      <c r="V93" s="463"/>
      <c r="W93" s="463"/>
      <c r="X93" s="463"/>
      <c r="Y93" s="463"/>
    </row>
    <row r="94" spans="1:25">
      <c r="A94" s="456" t="s">
        <v>3435</v>
      </c>
      <c r="B94" s="456" t="s">
        <v>3436</v>
      </c>
      <c r="C94" s="457" t="s">
        <v>3549</v>
      </c>
      <c r="D94" s="458"/>
      <c r="E94" s="458"/>
      <c r="F94" s="459"/>
      <c r="G94" s="459"/>
      <c r="H94" s="460" t="s">
        <v>3549</v>
      </c>
      <c r="I94" s="459"/>
      <c r="J94" s="458"/>
      <c r="K94" s="462"/>
      <c r="L94" s="463"/>
      <c r="M94" s="463"/>
      <c r="N94" s="463"/>
      <c r="O94" s="463"/>
      <c r="P94" s="463"/>
      <c r="Q94" s="463"/>
      <c r="R94" s="463"/>
      <c r="S94" s="463"/>
      <c r="T94" s="463"/>
      <c r="U94" s="463"/>
      <c r="V94" s="463"/>
      <c r="W94" s="463"/>
      <c r="X94" s="463"/>
      <c r="Y94" s="463"/>
    </row>
    <row r="95" spans="1:25">
      <c r="A95" s="456" t="s">
        <v>3525</v>
      </c>
      <c r="B95" s="456" t="s">
        <v>3526</v>
      </c>
      <c r="C95" s="457" t="s">
        <v>3571</v>
      </c>
      <c r="D95" s="458"/>
      <c r="E95" s="458"/>
      <c r="F95" s="459"/>
      <c r="G95" s="459"/>
      <c r="H95" s="458"/>
      <c r="I95" s="459"/>
      <c r="J95" s="458"/>
      <c r="K95" s="462"/>
      <c r="L95" s="463"/>
      <c r="M95" s="463"/>
      <c r="N95" s="463"/>
      <c r="O95" s="463"/>
      <c r="P95" s="463"/>
      <c r="Q95" s="463"/>
      <c r="R95" s="463"/>
      <c r="S95" s="463"/>
      <c r="T95" s="463"/>
      <c r="U95" s="463"/>
      <c r="V95" s="463"/>
      <c r="W95" s="463"/>
      <c r="X95" s="463"/>
      <c r="Y95" s="463"/>
    </row>
    <row r="96" spans="1:25">
      <c r="A96" s="456" t="s">
        <v>3525</v>
      </c>
      <c r="B96" s="456" t="s">
        <v>3716</v>
      </c>
      <c r="C96" s="457" t="s">
        <v>3571</v>
      </c>
      <c r="D96" s="458"/>
      <c r="E96" s="458"/>
      <c r="F96" s="459"/>
      <c r="G96" s="459"/>
      <c r="H96" s="458"/>
      <c r="I96" s="459"/>
      <c r="J96" s="458"/>
      <c r="K96" s="462"/>
      <c r="L96" s="463"/>
      <c r="M96" s="463"/>
      <c r="N96" s="463"/>
      <c r="O96" s="463"/>
      <c r="P96" s="463"/>
      <c r="Q96" s="463"/>
      <c r="R96" s="463"/>
      <c r="S96" s="463"/>
      <c r="T96" s="463"/>
      <c r="U96" s="463"/>
      <c r="V96" s="463"/>
      <c r="W96" s="463"/>
      <c r="X96" s="463"/>
      <c r="Y96" s="463"/>
    </row>
    <row r="97" spans="1:25">
      <c r="A97" s="456" t="s">
        <v>3418</v>
      </c>
      <c r="B97" s="456" t="s">
        <v>3419</v>
      </c>
      <c r="C97" s="457" t="s">
        <v>3549</v>
      </c>
      <c r="D97" s="460" t="s">
        <v>3618</v>
      </c>
      <c r="E97" s="460" t="s">
        <v>3677</v>
      </c>
      <c r="F97" s="459"/>
      <c r="G97" s="459"/>
      <c r="H97" s="458"/>
      <c r="I97" s="459"/>
      <c r="J97" s="458"/>
      <c r="K97" s="462"/>
      <c r="L97" s="463"/>
      <c r="M97" s="463"/>
      <c r="N97" s="463"/>
      <c r="O97" s="463"/>
      <c r="P97" s="463"/>
      <c r="Q97" s="463"/>
      <c r="R97" s="463"/>
      <c r="S97" s="463"/>
      <c r="T97" s="463"/>
      <c r="U97" s="463"/>
      <c r="V97" s="463"/>
      <c r="W97" s="463"/>
      <c r="X97" s="463"/>
      <c r="Y97" s="463"/>
    </row>
    <row r="98" spans="1:25">
      <c r="A98" s="456" t="s">
        <v>3393</v>
      </c>
      <c r="B98" s="456" t="s">
        <v>3394</v>
      </c>
      <c r="C98" s="457" t="s">
        <v>3549</v>
      </c>
      <c r="D98" s="460" t="s">
        <v>3618</v>
      </c>
      <c r="E98" s="460" t="s">
        <v>3565</v>
      </c>
      <c r="F98" s="461" t="s">
        <v>3717</v>
      </c>
      <c r="G98" s="461" t="s">
        <v>176</v>
      </c>
      <c r="H98" s="460" t="s">
        <v>3718</v>
      </c>
      <c r="I98" s="459"/>
      <c r="J98" s="460" t="s">
        <v>3719</v>
      </c>
      <c r="K98" s="462"/>
      <c r="L98" s="463"/>
      <c r="M98" s="463"/>
      <c r="N98" s="463"/>
      <c r="O98" s="463"/>
      <c r="P98" s="463"/>
      <c r="Q98" s="463"/>
      <c r="R98" s="463"/>
      <c r="S98" s="463"/>
      <c r="T98" s="463"/>
      <c r="U98" s="463"/>
      <c r="V98" s="463"/>
      <c r="W98" s="463"/>
      <c r="X98" s="463"/>
      <c r="Y98" s="463"/>
    </row>
    <row r="99" spans="1:25">
      <c r="A99" s="456" t="s">
        <v>3426</v>
      </c>
      <c r="B99" s="456" t="s">
        <v>3427</v>
      </c>
      <c r="C99" s="467"/>
      <c r="D99" s="458"/>
      <c r="E99" s="458"/>
      <c r="F99" s="459"/>
      <c r="G99" s="459"/>
      <c r="H99" s="460"/>
      <c r="I99" s="461"/>
      <c r="J99" s="460" t="s">
        <v>3720</v>
      </c>
      <c r="K99" s="462"/>
      <c r="L99" s="463"/>
      <c r="M99" s="463"/>
      <c r="N99" s="463"/>
      <c r="O99" s="463"/>
      <c r="P99" s="463"/>
      <c r="Q99" s="463"/>
      <c r="R99" s="463"/>
      <c r="S99" s="463"/>
      <c r="T99" s="463"/>
      <c r="U99" s="463"/>
      <c r="V99" s="463"/>
      <c r="W99" s="463"/>
      <c r="X99" s="463"/>
      <c r="Y99" s="463"/>
    </row>
    <row r="100" spans="1:25">
      <c r="A100" s="456" t="s">
        <v>3317</v>
      </c>
      <c r="B100" s="456" t="s">
        <v>3318</v>
      </c>
      <c r="C100" s="457" t="s">
        <v>3549</v>
      </c>
      <c r="D100" s="458"/>
      <c r="E100" s="458"/>
      <c r="F100" s="459"/>
      <c r="G100" s="459"/>
      <c r="H100" s="460"/>
      <c r="I100" s="461"/>
      <c r="J100" s="460" t="s">
        <v>3721</v>
      </c>
      <c r="K100" s="462"/>
      <c r="L100" s="463"/>
      <c r="M100" s="463"/>
      <c r="N100" s="463"/>
      <c r="O100" s="463"/>
      <c r="P100" s="463"/>
      <c r="Q100" s="463"/>
      <c r="R100" s="463"/>
      <c r="S100" s="463"/>
      <c r="T100" s="463"/>
      <c r="U100" s="463"/>
      <c r="V100" s="463"/>
      <c r="W100" s="463"/>
      <c r="X100" s="463"/>
      <c r="Y100" s="463"/>
    </row>
    <row r="101" spans="1:25">
      <c r="A101" s="456" t="s">
        <v>3493</v>
      </c>
      <c r="B101" s="456" t="s">
        <v>3494</v>
      </c>
      <c r="C101" s="467"/>
      <c r="D101" s="458"/>
      <c r="E101" s="458"/>
      <c r="F101" s="459"/>
      <c r="G101" s="459"/>
      <c r="H101" s="458"/>
      <c r="I101" s="459"/>
      <c r="J101" s="458"/>
      <c r="K101" s="462"/>
      <c r="L101" s="463"/>
      <c r="M101" s="463"/>
      <c r="N101" s="463"/>
      <c r="O101" s="463"/>
      <c r="P101" s="463"/>
      <c r="Q101" s="463"/>
      <c r="R101" s="463"/>
      <c r="S101" s="463"/>
      <c r="T101" s="463"/>
      <c r="U101" s="463"/>
      <c r="V101" s="463"/>
      <c r="W101" s="463"/>
      <c r="X101" s="463"/>
      <c r="Y101" s="463"/>
    </row>
    <row r="102" spans="1:25">
      <c r="A102" s="456" t="s">
        <v>3251</v>
      </c>
      <c r="B102" s="456" t="s">
        <v>3321</v>
      </c>
      <c r="C102" s="457" t="s">
        <v>3549</v>
      </c>
      <c r="D102" s="460" t="s">
        <v>3618</v>
      </c>
      <c r="E102" s="460" t="s">
        <v>3722</v>
      </c>
      <c r="F102" s="461" t="s">
        <v>3723</v>
      </c>
      <c r="G102" s="461" t="s">
        <v>3551</v>
      </c>
      <c r="H102" s="460" t="s">
        <v>3724</v>
      </c>
      <c r="I102" s="461"/>
      <c r="J102" s="460" t="s">
        <v>3725</v>
      </c>
      <c r="K102" s="462"/>
      <c r="L102" s="463"/>
      <c r="M102" s="463"/>
      <c r="N102" s="463"/>
      <c r="O102" s="463"/>
      <c r="P102" s="463"/>
      <c r="Q102" s="463"/>
      <c r="R102" s="463"/>
      <c r="S102" s="463"/>
      <c r="T102" s="463"/>
      <c r="U102" s="463"/>
      <c r="V102" s="463"/>
      <c r="W102" s="463"/>
      <c r="X102" s="463"/>
      <c r="Y102" s="463"/>
    </row>
    <row r="103" spans="1:25">
      <c r="A103" s="456" t="s">
        <v>3251</v>
      </c>
      <c r="B103" s="456" t="s">
        <v>3328</v>
      </c>
      <c r="C103" s="457"/>
      <c r="D103" s="460"/>
      <c r="E103" s="458"/>
      <c r="F103" s="459"/>
      <c r="G103" s="461" t="s">
        <v>3551</v>
      </c>
      <c r="H103" s="477" t="s">
        <v>3726</v>
      </c>
      <c r="I103" s="478"/>
      <c r="J103" s="477" t="s">
        <v>3727</v>
      </c>
      <c r="K103" s="462"/>
      <c r="L103" s="463"/>
      <c r="M103" s="463"/>
      <c r="N103" s="463"/>
      <c r="O103" s="463"/>
      <c r="P103" s="463"/>
      <c r="Q103" s="463"/>
      <c r="R103" s="463"/>
      <c r="S103" s="463"/>
      <c r="T103" s="463"/>
      <c r="U103" s="463"/>
      <c r="V103" s="463"/>
      <c r="W103" s="463"/>
      <c r="X103" s="463"/>
      <c r="Y103" s="463"/>
    </row>
    <row r="104" spans="1:25">
      <c r="A104" s="456" t="s">
        <v>3251</v>
      </c>
      <c r="B104" s="456" t="s">
        <v>3340</v>
      </c>
      <c r="C104" s="457" t="s">
        <v>3641</v>
      </c>
      <c r="D104" s="460" t="s">
        <v>3728</v>
      </c>
      <c r="E104" s="460" t="s">
        <v>3729</v>
      </c>
      <c r="F104" s="459"/>
      <c r="G104" s="459"/>
      <c r="H104" s="460" t="s">
        <v>3730</v>
      </c>
      <c r="I104" s="461"/>
      <c r="J104" s="464" t="s">
        <v>3731</v>
      </c>
      <c r="K104" s="462"/>
      <c r="L104" s="463"/>
      <c r="M104" s="463"/>
      <c r="N104" s="463"/>
      <c r="O104" s="463"/>
      <c r="P104" s="463"/>
      <c r="Q104" s="463"/>
      <c r="R104" s="463"/>
      <c r="S104" s="463"/>
      <c r="T104" s="463"/>
      <c r="U104" s="463"/>
      <c r="V104" s="463"/>
      <c r="W104" s="463"/>
      <c r="X104" s="463"/>
      <c r="Y104" s="463"/>
    </row>
    <row r="105" spans="1:25">
      <c r="A105" s="456" t="s">
        <v>3251</v>
      </c>
      <c r="B105" s="456" t="s">
        <v>3441</v>
      </c>
      <c r="C105" s="457"/>
      <c r="D105" s="458"/>
      <c r="E105" s="458"/>
      <c r="F105" s="459"/>
      <c r="G105" s="461" t="s">
        <v>3551</v>
      </c>
      <c r="H105" s="460"/>
      <c r="I105" s="461"/>
      <c r="J105" s="460"/>
      <c r="K105" s="462"/>
      <c r="L105" s="463"/>
      <c r="M105" s="463"/>
      <c r="N105" s="463"/>
      <c r="O105" s="463"/>
      <c r="P105" s="463"/>
      <c r="Q105" s="463"/>
      <c r="R105" s="463"/>
      <c r="S105" s="463"/>
      <c r="T105" s="463"/>
      <c r="U105" s="463"/>
      <c r="V105" s="463"/>
      <c r="W105" s="463"/>
      <c r="X105" s="463"/>
      <c r="Y105" s="463"/>
    </row>
    <row r="106" spans="1:25">
      <c r="A106" s="456" t="s">
        <v>3251</v>
      </c>
      <c r="B106" s="456" t="s">
        <v>3264</v>
      </c>
      <c r="C106" s="457" t="s">
        <v>3549</v>
      </c>
      <c r="D106" s="460" t="s">
        <v>3618</v>
      </c>
      <c r="E106" s="460" t="s">
        <v>3677</v>
      </c>
      <c r="F106" s="459"/>
      <c r="G106" s="461" t="s">
        <v>3654</v>
      </c>
      <c r="H106" s="460" t="s">
        <v>3718</v>
      </c>
      <c r="I106" s="459"/>
      <c r="J106" s="460" t="s">
        <v>3549</v>
      </c>
      <c r="K106" s="462"/>
      <c r="L106" s="463"/>
      <c r="M106" s="463"/>
      <c r="N106" s="463"/>
      <c r="O106" s="463"/>
      <c r="P106" s="463"/>
      <c r="Q106" s="463"/>
      <c r="R106" s="463"/>
      <c r="S106" s="463"/>
      <c r="T106" s="463"/>
      <c r="U106" s="463"/>
      <c r="V106" s="463"/>
      <c r="W106" s="463"/>
      <c r="X106" s="463"/>
      <c r="Y106" s="463"/>
    </row>
    <row r="107" spans="1:25">
      <c r="A107" s="456" t="s">
        <v>3251</v>
      </c>
      <c r="B107" s="456" t="s">
        <v>3252</v>
      </c>
      <c r="C107" s="457" t="s">
        <v>3549</v>
      </c>
      <c r="D107" s="460" t="s">
        <v>3732</v>
      </c>
      <c r="E107" s="460" t="s">
        <v>3729</v>
      </c>
      <c r="F107" s="461" t="s">
        <v>3733</v>
      </c>
      <c r="G107" s="461" t="s">
        <v>3734</v>
      </c>
      <c r="H107" s="460" t="s">
        <v>3735</v>
      </c>
      <c r="I107" s="461"/>
      <c r="J107" s="460" t="s">
        <v>3736</v>
      </c>
      <c r="K107" s="462" t="s">
        <v>3737</v>
      </c>
      <c r="L107" s="463"/>
      <c r="M107" s="463"/>
      <c r="N107" s="463"/>
      <c r="O107" s="463"/>
      <c r="P107" s="463"/>
      <c r="Q107" s="463"/>
      <c r="R107" s="463"/>
      <c r="S107" s="463"/>
      <c r="T107" s="463"/>
      <c r="U107" s="463"/>
      <c r="V107" s="463"/>
      <c r="W107" s="463"/>
      <c r="X107" s="463"/>
      <c r="Y107" s="463"/>
    </row>
    <row r="108" spans="1:25">
      <c r="A108" s="456" t="s">
        <v>3348</v>
      </c>
      <c r="B108" s="456" t="s">
        <v>3349</v>
      </c>
      <c r="C108" s="457" t="s">
        <v>3738</v>
      </c>
      <c r="D108" s="460" t="s">
        <v>3598</v>
      </c>
      <c r="E108" s="458"/>
      <c r="F108" s="461" t="s">
        <v>3739</v>
      </c>
      <c r="G108" s="461" t="s">
        <v>3582</v>
      </c>
      <c r="H108" s="460"/>
      <c r="I108" s="461"/>
      <c r="J108" s="460" t="s">
        <v>3549</v>
      </c>
      <c r="K108" s="462"/>
      <c r="L108" s="463"/>
      <c r="M108" s="463"/>
      <c r="N108" s="463"/>
      <c r="O108" s="463"/>
      <c r="P108" s="463"/>
      <c r="Q108" s="463"/>
      <c r="R108" s="463"/>
      <c r="S108" s="463"/>
      <c r="T108" s="463"/>
      <c r="U108" s="463"/>
      <c r="V108" s="463"/>
      <c r="W108" s="463"/>
      <c r="X108" s="463"/>
      <c r="Y108" s="463"/>
    </row>
    <row r="109" spans="1:25">
      <c r="A109" s="456" t="s">
        <v>3377</v>
      </c>
      <c r="B109" s="456" t="s">
        <v>3378</v>
      </c>
      <c r="C109" s="467"/>
      <c r="D109" s="458"/>
      <c r="E109" s="458"/>
      <c r="F109" s="459"/>
      <c r="G109" s="459"/>
      <c r="H109" s="460"/>
      <c r="I109" s="461"/>
      <c r="J109" s="460" t="s">
        <v>3740</v>
      </c>
      <c r="K109" s="462"/>
      <c r="L109" s="463"/>
      <c r="M109" s="463"/>
      <c r="N109" s="463"/>
      <c r="O109" s="463"/>
      <c r="P109" s="463"/>
      <c r="Q109" s="463"/>
      <c r="R109" s="463"/>
      <c r="S109" s="463"/>
      <c r="T109" s="463"/>
      <c r="U109" s="463"/>
      <c r="V109" s="463"/>
      <c r="W109" s="463"/>
      <c r="X109" s="463"/>
      <c r="Y109" s="463"/>
    </row>
    <row r="110" spans="1:25">
      <c r="A110" s="456" t="s">
        <v>3356</v>
      </c>
      <c r="B110" s="456" t="s">
        <v>3357</v>
      </c>
      <c r="C110" s="457" t="s">
        <v>3549</v>
      </c>
      <c r="D110" s="460" t="s">
        <v>3685</v>
      </c>
      <c r="E110" s="460" t="s">
        <v>3690</v>
      </c>
      <c r="F110" s="461" t="s">
        <v>3741</v>
      </c>
      <c r="G110" s="459"/>
      <c r="H110" s="458"/>
      <c r="I110" s="459"/>
      <c r="J110" s="458"/>
      <c r="K110" s="462"/>
      <c r="L110" s="463"/>
      <c r="M110" s="463"/>
      <c r="N110" s="463"/>
      <c r="O110" s="463"/>
      <c r="P110" s="463"/>
      <c r="Q110" s="463"/>
      <c r="R110" s="463"/>
      <c r="S110" s="463"/>
      <c r="T110" s="463"/>
      <c r="U110" s="463"/>
      <c r="V110" s="463"/>
      <c r="W110" s="463"/>
      <c r="X110" s="463"/>
      <c r="Y110" s="463"/>
    </row>
    <row r="111" spans="1:25">
      <c r="A111" s="456" t="s">
        <v>3512</v>
      </c>
      <c r="B111" s="456" t="s">
        <v>3513</v>
      </c>
      <c r="C111" s="467"/>
      <c r="D111" s="458"/>
      <c r="E111" s="458"/>
      <c r="F111" s="459"/>
      <c r="G111" s="459"/>
      <c r="H111" s="458"/>
      <c r="I111" s="459"/>
      <c r="J111" s="458"/>
      <c r="K111" s="462"/>
      <c r="L111" s="463"/>
      <c r="M111" s="463"/>
      <c r="N111" s="463"/>
      <c r="O111" s="463"/>
      <c r="P111" s="463"/>
      <c r="Q111" s="463"/>
      <c r="R111" s="463"/>
      <c r="S111" s="463"/>
      <c r="T111" s="463"/>
      <c r="U111" s="463"/>
      <c r="V111" s="463"/>
      <c r="W111" s="463"/>
      <c r="X111" s="463"/>
      <c r="Y111" s="463"/>
    </row>
    <row r="112" spans="1:25">
      <c r="A112" s="456" t="s">
        <v>3283</v>
      </c>
      <c r="B112" s="456" t="s">
        <v>3284</v>
      </c>
      <c r="C112" s="457" t="s">
        <v>3742</v>
      </c>
      <c r="D112" s="460" t="s">
        <v>3743</v>
      </c>
      <c r="E112" s="460" t="s">
        <v>3744</v>
      </c>
      <c r="F112" s="461" t="s">
        <v>3745</v>
      </c>
      <c r="G112" s="459"/>
      <c r="H112" s="464"/>
      <c r="I112" s="466"/>
      <c r="J112" s="464" t="s">
        <v>3746</v>
      </c>
      <c r="K112" s="462"/>
      <c r="L112" s="463"/>
      <c r="M112" s="463"/>
      <c r="N112" s="463"/>
      <c r="O112" s="463"/>
      <c r="P112" s="463"/>
      <c r="Q112" s="463"/>
      <c r="R112" s="463"/>
      <c r="S112" s="463"/>
      <c r="T112" s="463"/>
      <c r="U112" s="463"/>
      <c r="V112" s="463"/>
      <c r="W112" s="463"/>
      <c r="X112" s="463"/>
      <c r="Y112" s="463"/>
    </row>
    <row r="113" spans="1:25">
      <c r="A113" s="456" t="s">
        <v>3253</v>
      </c>
      <c r="B113" s="456" t="s">
        <v>3270</v>
      </c>
      <c r="C113" s="467"/>
      <c r="D113" s="458"/>
      <c r="E113" s="458"/>
      <c r="F113" s="459"/>
      <c r="G113" s="459"/>
      <c r="H113" s="460"/>
      <c r="I113" s="461"/>
      <c r="J113" s="460" t="s">
        <v>3747</v>
      </c>
      <c r="K113" s="462"/>
      <c r="L113" s="463"/>
      <c r="M113" s="463"/>
      <c r="N113" s="463"/>
      <c r="O113" s="463"/>
      <c r="P113" s="463"/>
      <c r="Q113" s="463"/>
      <c r="R113" s="463"/>
      <c r="S113" s="463"/>
      <c r="T113" s="463"/>
      <c r="U113" s="463"/>
      <c r="V113" s="463"/>
      <c r="W113" s="463"/>
      <c r="X113" s="463"/>
      <c r="Y113" s="463"/>
    </row>
    <row r="114" spans="1:25">
      <c r="A114" s="456" t="s">
        <v>3253</v>
      </c>
      <c r="B114" s="456" t="s">
        <v>3254</v>
      </c>
      <c r="C114" s="457" t="s">
        <v>3748</v>
      </c>
      <c r="D114" s="460" t="s">
        <v>3749</v>
      </c>
      <c r="E114" s="460" t="s">
        <v>3750</v>
      </c>
      <c r="F114" s="466" t="s">
        <v>3751</v>
      </c>
      <c r="G114" s="461" t="s">
        <v>3752</v>
      </c>
      <c r="H114" s="460"/>
      <c r="I114" s="461"/>
      <c r="J114" s="460" t="s">
        <v>3753</v>
      </c>
      <c r="K114" s="462"/>
      <c r="L114" s="463"/>
      <c r="M114" s="463"/>
      <c r="N114" s="463"/>
      <c r="O114" s="463"/>
      <c r="P114" s="463"/>
      <c r="Q114" s="463"/>
      <c r="R114" s="463"/>
      <c r="S114" s="463"/>
      <c r="T114" s="463"/>
      <c r="U114" s="463"/>
      <c r="V114" s="463"/>
      <c r="W114" s="463"/>
      <c r="X114" s="463"/>
      <c r="Y114" s="463"/>
    </row>
    <row r="115" spans="1:25">
      <c r="A115" s="456" t="s">
        <v>3297</v>
      </c>
      <c r="B115" s="456" t="s">
        <v>3298</v>
      </c>
      <c r="C115" s="467"/>
      <c r="D115" s="458"/>
      <c r="E115" s="458"/>
      <c r="F115" s="459"/>
      <c r="G115" s="461" t="s">
        <v>3754</v>
      </c>
      <c r="H115" s="458"/>
      <c r="I115" s="459"/>
      <c r="J115" s="460" t="s">
        <v>3755</v>
      </c>
      <c r="K115" s="462"/>
      <c r="L115" s="463"/>
      <c r="M115" s="463"/>
      <c r="N115" s="463"/>
      <c r="O115" s="463"/>
      <c r="P115" s="463"/>
      <c r="Q115" s="463"/>
      <c r="R115" s="463"/>
      <c r="S115" s="463"/>
      <c r="T115" s="463"/>
      <c r="U115" s="463"/>
      <c r="V115" s="463"/>
      <c r="W115" s="463"/>
      <c r="X115" s="463"/>
      <c r="Y115" s="463"/>
    </row>
    <row r="116" spans="1:25">
      <c r="A116" s="456" t="s">
        <v>3414</v>
      </c>
      <c r="B116" s="456" t="s">
        <v>3415</v>
      </c>
      <c r="C116" s="467"/>
      <c r="D116" s="458"/>
      <c r="E116" s="458"/>
      <c r="F116" s="459"/>
      <c r="G116" s="459"/>
      <c r="H116" s="460"/>
      <c r="I116" s="461"/>
      <c r="J116" s="460" t="s">
        <v>3582</v>
      </c>
      <c r="K116" s="462"/>
      <c r="L116" s="463"/>
      <c r="M116" s="463"/>
      <c r="N116" s="463"/>
      <c r="O116" s="463"/>
      <c r="P116" s="463"/>
      <c r="Q116" s="463"/>
      <c r="R116" s="463"/>
      <c r="S116" s="463"/>
      <c r="T116" s="463"/>
      <c r="U116" s="463"/>
      <c r="V116" s="463"/>
      <c r="W116" s="463"/>
      <c r="X116" s="463"/>
      <c r="Y116" s="463"/>
    </row>
    <row r="117" spans="1:25">
      <c r="A117" s="456" t="s">
        <v>3414</v>
      </c>
      <c r="B117" s="456" t="s">
        <v>3478</v>
      </c>
      <c r="C117" s="467"/>
      <c r="D117" s="458"/>
      <c r="E117" s="458"/>
      <c r="F117" s="459"/>
      <c r="G117" s="459"/>
      <c r="H117" s="458"/>
      <c r="I117" s="459"/>
      <c r="J117" s="458"/>
      <c r="K117" s="462"/>
      <c r="L117" s="463"/>
      <c r="M117" s="463"/>
      <c r="N117" s="463"/>
      <c r="O117" s="463"/>
      <c r="P117" s="463"/>
      <c r="Q117" s="463"/>
      <c r="R117" s="463"/>
      <c r="S117" s="463"/>
      <c r="T117" s="463"/>
      <c r="U117" s="463"/>
      <c r="V117" s="463"/>
      <c r="W117" s="463"/>
      <c r="X117" s="463"/>
      <c r="Y117" s="463"/>
    </row>
    <row r="118" spans="1:25">
      <c r="A118" s="460" t="s">
        <v>3387</v>
      </c>
      <c r="B118" s="456" t="s">
        <v>3388</v>
      </c>
      <c r="C118" s="467"/>
      <c r="D118" s="458"/>
      <c r="E118" s="458"/>
      <c r="F118" s="459"/>
      <c r="G118" s="459"/>
      <c r="H118" s="460"/>
      <c r="I118" s="461"/>
      <c r="J118" s="460" t="s">
        <v>3756</v>
      </c>
      <c r="K118" s="462"/>
      <c r="L118" s="463"/>
      <c r="M118" s="463"/>
      <c r="N118" s="463"/>
      <c r="O118" s="463"/>
      <c r="P118" s="463"/>
      <c r="Q118" s="463"/>
      <c r="R118" s="463"/>
      <c r="S118" s="463"/>
      <c r="T118" s="463"/>
      <c r="U118" s="463"/>
      <c r="V118" s="463"/>
      <c r="W118" s="463"/>
      <c r="X118" s="463"/>
      <c r="Y118" s="463"/>
    </row>
    <row r="119" spans="1:25">
      <c r="A119" s="456" t="s">
        <v>3409</v>
      </c>
      <c r="B119" s="456" t="s">
        <v>3410</v>
      </c>
      <c r="C119" s="467"/>
      <c r="D119" s="458"/>
      <c r="E119" s="458"/>
      <c r="F119" s="459"/>
      <c r="G119" s="459"/>
      <c r="H119" s="458"/>
      <c r="I119" s="459"/>
      <c r="J119" s="460" t="s">
        <v>3757</v>
      </c>
      <c r="K119" s="462"/>
      <c r="L119" s="463"/>
      <c r="M119" s="463"/>
      <c r="N119" s="463"/>
      <c r="O119" s="463"/>
      <c r="P119" s="463"/>
      <c r="Q119" s="463"/>
      <c r="R119" s="463"/>
      <c r="S119" s="463"/>
      <c r="T119" s="463"/>
      <c r="U119" s="463"/>
      <c r="V119" s="463"/>
      <c r="W119" s="463"/>
      <c r="X119" s="463"/>
      <c r="Y119" s="463"/>
    </row>
    <row r="120" spans="1:25">
      <c r="A120" s="456" t="s">
        <v>3322</v>
      </c>
      <c r="B120" s="456" t="s">
        <v>3323</v>
      </c>
      <c r="C120" s="457" t="s">
        <v>3758</v>
      </c>
      <c r="D120" s="460" t="s">
        <v>3560</v>
      </c>
      <c r="E120" s="460" t="s">
        <v>3650</v>
      </c>
      <c r="F120" s="461" t="s">
        <v>3759</v>
      </c>
      <c r="G120" s="459"/>
      <c r="H120" s="460" t="s">
        <v>3760</v>
      </c>
      <c r="I120" s="461" t="s">
        <v>3761</v>
      </c>
      <c r="J120" s="460" t="s">
        <v>3762</v>
      </c>
      <c r="K120" s="462"/>
      <c r="L120" s="463"/>
      <c r="M120" s="463"/>
      <c r="N120" s="463"/>
      <c r="O120" s="463"/>
      <c r="P120" s="463"/>
      <c r="Q120" s="463"/>
      <c r="R120" s="463"/>
      <c r="S120" s="463"/>
      <c r="T120" s="463"/>
      <c r="U120" s="463"/>
      <c r="V120" s="463"/>
      <c r="W120" s="463"/>
      <c r="X120" s="463"/>
      <c r="Y120" s="463"/>
    </row>
    <row r="121" spans="1:25">
      <c r="A121" s="456" t="s">
        <v>3293</v>
      </c>
      <c r="B121" s="456" t="s">
        <v>3294</v>
      </c>
      <c r="C121" s="467"/>
      <c r="D121" s="458"/>
      <c r="E121" s="458"/>
      <c r="F121" s="459"/>
      <c r="G121" s="459"/>
      <c r="H121" s="460"/>
      <c r="I121" s="461"/>
      <c r="J121" s="460" t="s">
        <v>3582</v>
      </c>
      <c r="K121" s="462"/>
      <c r="L121" s="463"/>
      <c r="M121" s="463"/>
      <c r="N121" s="463"/>
      <c r="O121" s="463"/>
      <c r="P121" s="463"/>
      <c r="Q121" s="463"/>
      <c r="R121" s="463"/>
      <c r="S121" s="463"/>
      <c r="T121" s="463"/>
      <c r="U121" s="463"/>
      <c r="V121" s="463"/>
      <c r="W121" s="463"/>
      <c r="X121" s="463"/>
      <c r="Y121" s="463"/>
    </row>
    <row r="122" spans="1:25">
      <c r="A122" s="456" t="s">
        <v>3381</v>
      </c>
      <c r="B122" s="456" t="s">
        <v>3382</v>
      </c>
      <c r="C122" s="467"/>
      <c r="D122" s="460" t="s">
        <v>3560</v>
      </c>
      <c r="E122" s="460" t="s">
        <v>3690</v>
      </c>
      <c r="F122" s="461" t="s">
        <v>3763</v>
      </c>
      <c r="G122" s="459"/>
      <c r="H122" s="460"/>
      <c r="I122" s="461"/>
      <c r="J122" s="460" t="s">
        <v>3764</v>
      </c>
      <c r="K122" s="462"/>
      <c r="L122" s="463"/>
      <c r="M122" s="463"/>
      <c r="N122" s="463"/>
      <c r="O122" s="463"/>
      <c r="P122" s="463"/>
      <c r="Q122" s="463"/>
      <c r="R122" s="463"/>
      <c r="S122" s="463"/>
      <c r="T122" s="463"/>
      <c r="U122" s="463"/>
      <c r="V122" s="463"/>
      <c r="W122" s="463"/>
      <c r="X122" s="463"/>
      <c r="Y122" s="463"/>
    </row>
    <row r="123" spans="1:25">
      <c r="A123" s="456" t="s">
        <v>3326</v>
      </c>
      <c r="B123" s="456" t="s">
        <v>3327</v>
      </c>
      <c r="C123" s="457" t="s">
        <v>3549</v>
      </c>
      <c r="D123" s="460" t="s">
        <v>3560</v>
      </c>
      <c r="E123" s="460" t="s">
        <v>3650</v>
      </c>
      <c r="F123" s="461" t="s">
        <v>3765</v>
      </c>
      <c r="G123" s="459"/>
      <c r="H123" s="458"/>
      <c r="I123" s="459"/>
      <c r="J123" s="458"/>
      <c r="K123" s="462"/>
      <c r="L123" s="463"/>
      <c r="M123" s="463"/>
      <c r="N123" s="463"/>
      <c r="O123" s="463"/>
      <c r="P123" s="463"/>
      <c r="Q123" s="463"/>
      <c r="R123" s="463"/>
      <c r="S123" s="463"/>
      <c r="T123" s="463"/>
      <c r="U123" s="463"/>
      <c r="V123" s="463"/>
      <c r="W123" s="463"/>
      <c r="X123" s="463"/>
      <c r="Y123" s="463"/>
    </row>
    <row r="124" spans="1:25">
      <c r="A124" s="456" t="s">
        <v>3515</v>
      </c>
      <c r="B124" s="456" t="s">
        <v>3516</v>
      </c>
      <c r="C124" s="467"/>
      <c r="D124" s="458"/>
      <c r="E124" s="458"/>
      <c r="F124" s="459"/>
      <c r="G124" s="459"/>
      <c r="H124" s="458"/>
      <c r="I124" s="459"/>
      <c r="J124" s="458"/>
      <c r="K124" s="462"/>
      <c r="L124" s="463"/>
      <c r="M124" s="463"/>
      <c r="N124" s="463"/>
      <c r="O124" s="463"/>
      <c r="P124" s="463"/>
      <c r="Q124" s="463"/>
      <c r="R124" s="463"/>
      <c r="S124" s="463"/>
      <c r="T124" s="463"/>
      <c r="U124" s="463"/>
      <c r="V124" s="463"/>
      <c r="W124" s="463"/>
      <c r="X124" s="463"/>
      <c r="Y124" s="463"/>
    </row>
    <row r="125" spans="1:25">
      <c r="A125" s="456" t="s">
        <v>3510</v>
      </c>
      <c r="B125" s="456" t="s">
        <v>3511</v>
      </c>
      <c r="C125" s="467"/>
      <c r="D125" s="458"/>
      <c r="E125" s="458"/>
      <c r="F125" s="459"/>
      <c r="G125" s="459"/>
      <c r="H125" s="460"/>
      <c r="I125" s="461"/>
      <c r="J125" s="460" t="s">
        <v>3766</v>
      </c>
      <c r="K125" s="462"/>
      <c r="L125" s="463"/>
      <c r="M125" s="463"/>
      <c r="N125" s="463"/>
      <c r="O125" s="463"/>
      <c r="P125" s="463"/>
      <c r="Q125" s="463"/>
      <c r="R125" s="463"/>
      <c r="S125" s="463"/>
      <c r="T125" s="463"/>
      <c r="U125" s="463"/>
      <c r="V125" s="463"/>
      <c r="W125" s="463"/>
      <c r="X125" s="463"/>
      <c r="Y125" s="463"/>
    </row>
    <row r="126" spans="1:25">
      <c r="A126" s="456" t="s">
        <v>3230</v>
      </c>
      <c r="B126" s="456" t="s">
        <v>3310</v>
      </c>
      <c r="C126" s="457" t="s">
        <v>3582</v>
      </c>
      <c r="D126" s="458"/>
      <c r="E126" s="458"/>
      <c r="F126" s="459"/>
      <c r="G126" s="459"/>
      <c r="H126" s="458"/>
      <c r="I126" s="459"/>
      <c r="J126" s="458"/>
      <c r="K126" s="462"/>
      <c r="L126" s="463"/>
      <c r="M126" s="463"/>
      <c r="N126" s="463"/>
      <c r="O126" s="463"/>
      <c r="P126" s="463"/>
      <c r="Q126" s="463"/>
      <c r="R126" s="463"/>
      <c r="S126" s="463"/>
      <c r="T126" s="463"/>
      <c r="U126" s="463"/>
      <c r="V126" s="463"/>
      <c r="W126" s="463"/>
      <c r="X126" s="463"/>
      <c r="Y126" s="463"/>
    </row>
    <row r="127" spans="1:25">
      <c r="A127" s="456" t="s">
        <v>3230</v>
      </c>
      <c r="B127" s="456" t="s">
        <v>3497</v>
      </c>
      <c r="C127" s="467"/>
      <c r="D127" s="458"/>
      <c r="E127" s="458"/>
      <c r="F127" s="461" t="s">
        <v>3767</v>
      </c>
      <c r="G127" s="459"/>
      <c r="H127" s="458"/>
      <c r="I127" s="459"/>
      <c r="J127" s="458"/>
      <c r="K127" s="462"/>
      <c r="L127" s="463"/>
      <c r="M127" s="463"/>
      <c r="N127" s="463"/>
      <c r="O127" s="463"/>
      <c r="P127" s="463"/>
      <c r="Q127" s="463"/>
      <c r="R127" s="463"/>
      <c r="S127" s="463"/>
      <c r="T127" s="463"/>
      <c r="U127" s="463"/>
      <c r="V127" s="463"/>
      <c r="W127" s="463"/>
      <c r="X127" s="463"/>
      <c r="Y127" s="463"/>
    </row>
    <row r="128" spans="1:25">
      <c r="A128" s="456" t="s">
        <v>3230</v>
      </c>
      <c r="B128" s="456" t="s">
        <v>3231</v>
      </c>
      <c r="C128" s="457" t="s">
        <v>3768</v>
      </c>
      <c r="D128" s="460" t="s">
        <v>3560</v>
      </c>
      <c r="E128" s="460" t="s">
        <v>3769</v>
      </c>
      <c r="F128" s="461" t="s">
        <v>3770</v>
      </c>
      <c r="G128" s="461" t="s">
        <v>3771</v>
      </c>
      <c r="H128" s="451" t="s">
        <v>3772</v>
      </c>
      <c r="I128" s="461" t="s">
        <v>3773</v>
      </c>
      <c r="J128" s="460" t="s">
        <v>3774</v>
      </c>
      <c r="K128" s="460" t="s">
        <v>3775</v>
      </c>
      <c r="L128" s="381" t="s">
        <v>3776</v>
      </c>
      <c r="M128" s="463"/>
      <c r="N128" s="463"/>
      <c r="O128" s="463"/>
      <c r="P128" s="463"/>
      <c r="Q128" s="463"/>
      <c r="R128" s="463"/>
      <c r="S128" s="463"/>
      <c r="T128" s="463"/>
      <c r="U128" s="463"/>
      <c r="V128" s="463"/>
      <c r="W128" s="463"/>
      <c r="X128" s="463"/>
      <c r="Y128" s="463"/>
    </row>
    <row r="129" spans="1:25">
      <c r="A129" s="456" t="s">
        <v>3230</v>
      </c>
      <c r="B129" s="456" t="s">
        <v>3267</v>
      </c>
      <c r="C129" s="467"/>
      <c r="D129" s="458"/>
      <c r="E129" s="458"/>
      <c r="F129" s="459"/>
      <c r="G129" s="459"/>
      <c r="H129" s="460" t="s">
        <v>3777</v>
      </c>
      <c r="I129" s="461"/>
      <c r="J129" s="460" t="s">
        <v>3778</v>
      </c>
      <c r="K129" s="462"/>
      <c r="L129" s="463"/>
      <c r="M129" s="463"/>
      <c r="N129" s="463"/>
      <c r="O129" s="463"/>
      <c r="P129" s="463"/>
      <c r="Q129" s="463"/>
      <c r="R129" s="463"/>
      <c r="S129" s="463"/>
      <c r="T129" s="463"/>
      <c r="U129" s="463"/>
      <c r="V129" s="463"/>
      <c r="W129" s="463"/>
      <c r="X129" s="463"/>
      <c r="Y129" s="463"/>
    </row>
    <row r="130" spans="1:25">
      <c r="A130" s="456" t="s">
        <v>3319</v>
      </c>
      <c r="B130" s="456" t="s">
        <v>3364</v>
      </c>
      <c r="C130" s="467"/>
      <c r="D130" s="458"/>
      <c r="E130" s="458"/>
      <c r="F130" s="459"/>
      <c r="G130" s="459"/>
      <c r="H130" s="458"/>
      <c r="I130" s="459"/>
      <c r="J130" s="458"/>
      <c r="K130" s="462"/>
      <c r="L130" s="463"/>
      <c r="M130" s="463"/>
      <c r="N130" s="463"/>
      <c r="O130" s="463"/>
      <c r="P130" s="463"/>
      <c r="Q130" s="463"/>
      <c r="R130" s="463"/>
      <c r="S130" s="463"/>
      <c r="T130" s="463"/>
      <c r="U130" s="463"/>
      <c r="V130" s="463"/>
      <c r="W130" s="463"/>
      <c r="X130" s="463"/>
      <c r="Y130" s="463"/>
    </row>
    <row r="131" spans="1:25">
      <c r="A131" s="456" t="s">
        <v>3319</v>
      </c>
      <c r="B131" s="456" t="s">
        <v>3320</v>
      </c>
      <c r="C131" s="467"/>
      <c r="D131" s="458"/>
      <c r="E131" s="458"/>
      <c r="F131" s="459"/>
      <c r="G131" s="459"/>
      <c r="H131" s="460"/>
      <c r="I131" s="461"/>
      <c r="J131" s="460" t="s">
        <v>3779</v>
      </c>
      <c r="K131" s="462"/>
      <c r="L131" s="463"/>
      <c r="M131" s="463"/>
      <c r="N131" s="463"/>
      <c r="O131" s="463"/>
      <c r="P131" s="463"/>
      <c r="Q131" s="463"/>
      <c r="R131" s="463"/>
      <c r="S131" s="463"/>
      <c r="T131" s="463"/>
      <c r="U131" s="463"/>
      <c r="V131" s="463"/>
      <c r="W131" s="463"/>
      <c r="X131" s="463"/>
      <c r="Y131" s="463"/>
    </row>
    <row r="132" spans="1:25">
      <c r="A132" s="456" t="s">
        <v>3489</v>
      </c>
      <c r="B132" s="456" t="s">
        <v>3490</v>
      </c>
      <c r="C132" s="467"/>
      <c r="D132" s="458"/>
      <c r="E132" s="458"/>
      <c r="F132" s="459"/>
      <c r="G132" s="459"/>
      <c r="H132" s="458"/>
      <c r="I132" s="459"/>
      <c r="J132" s="458"/>
      <c r="K132" s="462"/>
      <c r="L132" s="463"/>
      <c r="M132" s="463"/>
      <c r="N132" s="463"/>
      <c r="O132" s="463"/>
      <c r="P132" s="463"/>
      <c r="Q132" s="463"/>
      <c r="R132" s="463"/>
      <c r="S132" s="463"/>
      <c r="T132" s="463"/>
      <c r="U132" s="463"/>
      <c r="V132" s="463"/>
      <c r="W132" s="463"/>
      <c r="X132" s="463"/>
      <c r="Y132" s="463"/>
    </row>
    <row r="133" spans="1:25">
      <c r="A133" s="456" t="s">
        <v>3354</v>
      </c>
      <c r="B133" s="456" t="s">
        <v>3355</v>
      </c>
      <c r="C133" s="457" t="s">
        <v>3780</v>
      </c>
      <c r="D133" s="460" t="s">
        <v>3598</v>
      </c>
      <c r="E133" s="460" t="s">
        <v>3650</v>
      </c>
      <c r="F133" s="461" t="s">
        <v>3781</v>
      </c>
      <c r="G133" s="479"/>
      <c r="H133" s="460" t="s">
        <v>3549</v>
      </c>
      <c r="I133" s="461" t="s">
        <v>3664</v>
      </c>
      <c r="J133" s="460" t="s">
        <v>3782</v>
      </c>
      <c r="K133" s="462"/>
      <c r="L133" s="463"/>
      <c r="M133" s="463"/>
      <c r="N133" s="463"/>
      <c r="O133" s="463"/>
      <c r="P133" s="463"/>
      <c r="Q133" s="463"/>
      <c r="R133" s="463"/>
      <c r="S133" s="463"/>
      <c r="T133" s="463"/>
      <c r="U133" s="463"/>
      <c r="V133" s="463"/>
      <c r="W133" s="463"/>
      <c r="X133" s="463"/>
      <c r="Y133" s="463"/>
    </row>
    <row r="134" spans="1:25">
      <c r="A134" s="456" t="s">
        <v>3439</v>
      </c>
      <c r="B134" s="456" t="s">
        <v>3440</v>
      </c>
      <c r="C134" s="467"/>
      <c r="D134" s="458"/>
      <c r="E134" s="458"/>
      <c r="F134" s="461" t="s">
        <v>3783</v>
      </c>
      <c r="G134" s="459"/>
      <c r="H134" s="460"/>
      <c r="I134" s="461" t="s">
        <v>3784</v>
      </c>
      <c r="J134" s="477" t="s">
        <v>3785</v>
      </c>
      <c r="K134" s="462"/>
      <c r="L134" s="463"/>
      <c r="M134" s="463"/>
      <c r="N134" s="463"/>
      <c r="O134" s="463"/>
      <c r="P134" s="463"/>
      <c r="Q134" s="463"/>
      <c r="R134" s="463"/>
      <c r="S134" s="463"/>
      <c r="T134" s="463"/>
      <c r="U134" s="463"/>
      <c r="V134" s="463"/>
      <c r="W134" s="463"/>
      <c r="X134" s="463"/>
      <c r="Y134" s="463"/>
    </row>
    <row r="135" spans="1:25">
      <c r="A135" s="456" t="s">
        <v>3472</v>
      </c>
      <c r="B135" s="456" t="s">
        <v>3473</v>
      </c>
      <c r="C135" s="467"/>
      <c r="D135" s="458"/>
      <c r="E135" s="458"/>
      <c r="F135" s="459"/>
      <c r="G135" s="459"/>
      <c r="H135" s="460" t="s">
        <v>3549</v>
      </c>
      <c r="I135" s="461"/>
      <c r="J135" s="460" t="s">
        <v>3786</v>
      </c>
      <c r="K135" s="462"/>
      <c r="L135" s="463"/>
      <c r="M135" s="463"/>
      <c r="N135" s="463"/>
      <c r="O135" s="463"/>
      <c r="P135" s="463"/>
      <c r="Q135" s="463"/>
      <c r="R135" s="463"/>
      <c r="S135" s="463"/>
      <c r="T135" s="463"/>
      <c r="U135" s="463"/>
      <c r="V135" s="463"/>
      <c r="W135" s="463"/>
      <c r="X135" s="463"/>
      <c r="Y135" s="463"/>
    </row>
    <row r="136" spans="1:25">
      <c r="A136" s="456" t="s">
        <v>3505</v>
      </c>
      <c r="B136" s="456" t="s">
        <v>3506</v>
      </c>
      <c r="C136" s="467"/>
      <c r="D136" s="458"/>
      <c r="E136" s="458"/>
      <c r="F136" s="459"/>
      <c r="G136" s="459"/>
      <c r="H136" s="460" t="s">
        <v>3549</v>
      </c>
      <c r="I136" s="459"/>
      <c r="J136" s="460" t="s">
        <v>3568</v>
      </c>
      <c r="K136" s="462"/>
      <c r="L136" s="463"/>
      <c r="M136" s="463"/>
      <c r="N136" s="463"/>
      <c r="O136" s="463"/>
      <c r="P136" s="463"/>
      <c r="Q136" s="463"/>
      <c r="R136" s="463"/>
      <c r="S136" s="463"/>
      <c r="T136" s="463"/>
      <c r="U136" s="463"/>
      <c r="V136" s="463"/>
      <c r="W136" s="463"/>
      <c r="X136" s="463"/>
      <c r="Y136" s="463"/>
    </row>
    <row r="137" spans="1:25">
      <c r="A137" s="456" t="s">
        <v>3528</v>
      </c>
      <c r="B137" s="456" t="s">
        <v>3529</v>
      </c>
      <c r="C137" s="467"/>
      <c r="D137" s="458"/>
      <c r="E137" s="458"/>
      <c r="F137" s="459"/>
      <c r="G137" s="459"/>
      <c r="H137" s="458"/>
      <c r="I137" s="459"/>
      <c r="J137" s="458"/>
      <c r="K137" s="462"/>
      <c r="L137" s="463"/>
      <c r="M137" s="463"/>
      <c r="N137" s="463"/>
      <c r="O137" s="463"/>
      <c r="P137" s="463"/>
      <c r="Q137" s="463"/>
      <c r="R137" s="463"/>
      <c r="S137" s="463"/>
      <c r="T137" s="463"/>
      <c r="U137" s="463"/>
      <c r="V137" s="463"/>
      <c r="W137" s="463"/>
      <c r="X137" s="463"/>
      <c r="Y137" s="463"/>
    </row>
    <row r="138" spans="1:25">
      <c r="A138" s="456" t="s">
        <v>3350</v>
      </c>
      <c r="B138" s="456" t="s">
        <v>3351</v>
      </c>
      <c r="C138" s="467"/>
      <c r="D138" s="458"/>
      <c r="E138" s="458"/>
      <c r="F138" s="459"/>
      <c r="G138" s="461" t="s">
        <v>3787</v>
      </c>
      <c r="H138" s="460"/>
      <c r="I138" s="461"/>
      <c r="J138" s="460" t="s">
        <v>3788</v>
      </c>
      <c r="K138" s="462"/>
      <c r="L138" s="463"/>
      <c r="M138" s="463"/>
      <c r="N138" s="463"/>
      <c r="O138" s="463"/>
      <c r="P138" s="463"/>
      <c r="Q138" s="463"/>
      <c r="R138" s="463"/>
      <c r="S138" s="463"/>
      <c r="T138" s="463"/>
      <c r="U138" s="463"/>
      <c r="V138" s="463"/>
      <c r="W138" s="463"/>
      <c r="X138" s="463"/>
      <c r="Y138" s="463"/>
    </row>
    <row r="139" spans="1:25">
      <c r="A139" s="456" t="s">
        <v>3303</v>
      </c>
      <c r="B139" s="456" t="s">
        <v>3304</v>
      </c>
      <c r="C139" s="467"/>
      <c r="D139" s="458"/>
      <c r="E139" s="458"/>
      <c r="F139" s="459"/>
      <c r="G139" s="461" t="s">
        <v>3789</v>
      </c>
      <c r="H139" s="460" t="s">
        <v>3571</v>
      </c>
      <c r="I139" s="461"/>
      <c r="J139" s="460" t="s">
        <v>3789</v>
      </c>
      <c r="K139" s="462"/>
      <c r="L139" s="463"/>
      <c r="M139" s="463"/>
      <c r="N139" s="463"/>
      <c r="O139" s="463"/>
      <c r="P139" s="463"/>
      <c r="Q139" s="463"/>
      <c r="R139" s="463"/>
      <c r="S139" s="463"/>
      <c r="T139" s="463"/>
      <c r="U139" s="463"/>
      <c r="V139" s="463"/>
      <c r="W139" s="463"/>
      <c r="X139" s="463"/>
      <c r="Y139" s="463"/>
    </row>
    <row r="140" spans="1:25">
      <c r="A140" s="456" t="s">
        <v>3274</v>
      </c>
      <c r="B140" s="456" t="s">
        <v>3275</v>
      </c>
      <c r="C140" s="457" t="s">
        <v>3790</v>
      </c>
      <c r="D140" s="464" t="s">
        <v>3560</v>
      </c>
      <c r="E140" s="460" t="s">
        <v>3677</v>
      </c>
      <c r="F140" s="466" t="s">
        <v>3791</v>
      </c>
      <c r="G140" s="459"/>
      <c r="H140" s="460" t="s">
        <v>3792</v>
      </c>
      <c r="I140" s="466" t="s">
        <v>3793</v>
      </c>
      <c r="J140" s="460" t="s">
        <v>3794</v>
      </c>
      <c r="K140" s="462"/>
      <c r="L140" s="463"/>
      <c r="M140" s="463"/>
      <c r="N140" s="463"/>
      <c r="O140" s="463"/>
      <c r="P140" s="463"/>
      <c r="Q140" s="463"/>
      <c r="R140" s="463"/>
      <c r="S140" s="463"/>
      <c r="T140" s="463"/>
      <c r="U140" s="463"/>
      <c r="V140" s="463"/>
      <c r="W140" s="463"/>
      <c r="X140" s="463"/>
      <c r="Y140" s="463"/>
    </row>
    <row r="141" spans="1:25">
      <c r="A141" s="456" t="s">
        <v>3508</v>
      </c>
      <c r="B141" s="456" t="s">
        <v>3509</v>
      </c>
      <c r="C141" s="467"/>
      <c r="D141" s="458"/>
      <c r="E141" s="458"/>
      <c r="F141" s="459"/>
      <c r="G141" s="459"/>
      <c r="H141" s="458"/>
      <c r="I141" s="459"/>
      <c r="J141" s="458"/>
      <c r="K141" s="462"/>
      <c r="L141" s="463"/>
      <c r="M141" s="463"/>
      <c r="N141" s="463"/>
      <c r="O141" s="463"/>
      <c r="P141" s="463"/>
      <c r="Q141" s="463"/>
      <c r="R141" s="463"/>
      <c r="S141" s="463"/>
      <c r="T141" s="463"/>
      <c r="U141" s="463"/>
      <c r="V141" s="463"/>
      <c r="W141" s="463"/>
      <c r="X141" s="463"/>
      <c r="Y141" s="463"/>
    </row>
    <row r="142" spans="1:25">
      <c r="A142" s="456" t="s">
        <v>3451</v>
      </c>
      <c r="B142" s="456" t="s">
        <v>3452</v>
      </c>
      <c r="C142" s="467"/>
      <c r="D142" s="458"/>
      <c r="E142" s="458"/>
      <c r="F142" s="459"/>
      <c r="G142" s="459"/>
      <c r="H142" s="458"/>
      <c r="I142" s="459"/>
      <c r="J142" s="460"/>
      <c r="K142" s="462"/>
      <c r="L142" s="463"/>
      <c r="M142" s="463"/>
      <c r="N142" s="463"/>
      <c r="O142" s="463"/>
      <c r="P142" s="463"/>
      <c r="Q142" s="463"/>
      <c r="R142" s="463"/>
      <c r="S142" s="463"/>
      <c r="T142" s="463"/>
      <c r="U142" s="463"/>
      <c r="V142" s="463"/>
      <c r="W142" s="463"/>
      <c r="X142" s="463"/>
      <c r="Y142" s="463"/>
    </row>
    <row r="143" spans="1:25">
      <c r="A143" s="456" t="s">
        <v>3265</v>
      </c>
      <c r="B143" s="456" t="s">
        <v>3266</v>
      </c>
      <c r="C143" s="467"/>
      <c r="D143" s="458"/>
      <c r="E143" s="458"/>
      <c r="F143" s="459"/>
      <c r="G143" s="459"/>
      <c r="H143" s="460" t="s">
        <v>3795</v>
      </c>
      <c r="I143" s="461" t="s">
        <v>3796</v>
      </c>
      <c r="J143" s="460" t="s">
        <v>3797</v>
      </c>
      <c r="K143" s="462"/>
      <c r="L143" s="463"/>
      <c r="M143" s="463"/>
      <c r="N143" s="463"/>
      <c r="O143" s="463"/>
      <c r="P143" s="463"/>
      <c r="Q143" s="463"/>
      <c r="R143" s="463"/>
      <c r="S143" s="463"/>
      <c r="T143" s="463"/>
      <c r="U143" s="463"/>
      <c r="V143" s="463"/>
      <c r="W143" s="463"/>
      <c r="X143" s="463"/>
      <c r="Y143" s="463"/>
    </row>
    <row r="144" spans="1:25">
      <c r="A144" s="456" t="s">
        <v>3265</v>
      </c>
      <c r="B144" s="456" t="s">
        <v>3507</v>
      </c>
      <c r="C144" s="457" t="s">
        <v>3798</v>
      </c>
      <c r="D144" s="458"/>
      <c r="E144" s="458"/>
      <c r="F144" s="459"/>
      <c r="G144" s="459"/>
      <c r="H144" s="460"/>
      <c r="I144" s="461"/>
      <c r="J144" s="464" t="s">
        <v>3799</v>
      </c>
      <c r="K144" s="462"/>
      <c r="L144" s="463"/>
      <c r="M144" s="463"/>
      <c r="N144" s="463"/>
      <c r="O144" s="463"/>
      <c r="P144" s="463"/>
      <c r="Q144" s="463"/>
      <c r="R144" s="463"/>
      <c r="S144" s="463"/>
      <c r="T144" s="463"/>
      <c r="U144" s="463"/>
      <c r="V144" s="463"/>
      <c r="W144" s="463"/>
      <c r="X144" s="463"/>
      <c r="Y144" s="463"/>
    </row>
    <row r="145" spans="1:25">
      <c r="A145" s="456" t="s">
        <v>3265</v>
      </c>
      <c r="B145" s="456" t="s">
        <v>3365</v>
      </c>
      <c r="C145" s="467"/>
      <c r="D145" s="458"/>
      <c r="E145" s="458"/>
      <c r="F145" s="459"/>
      <c r="G145" s="459"/>
      <c r="H145" s="460"/>
      <c r="I145" s="461"/>
      <c r="J145" s="460" t="s">
        <v>3800</v>
      </c>
      <c r="K145" s="462"/>
      <c r="L145" s="463"/>
      <c r="M145" s="463"/>
      <c r="N145" s="463"/>
      <c r="O145" s="463"/>
      <c r="P145" s="463"/>
      <c r="Q145" s="463"/>
      <c r="R145" s="463"/>
      <c r="S145" s="463"/>
      <c r="T145" s="463"/>
      <c r="U145" s="463"/>
      <c r="V145" s="463"/>
      <c r="W145" s="463"/>
      <c r="X145" s="463"/>
      <c r="Y145" s="463"/>
    </row>
    <row r="146" spans="1:25">
      <c r="A146" s="456" t="s">
        <v>3336</v>
      </c>
      <c r="B146" s="456" t="s">
        <v>3337</v>
      </c>
      <c r="C146" s="457" t="s">
        <v>3568</v>
      </c>
      <c r="D146" s="460" t="s">
        <v>3801</v>
      </c>
      <c r="E146" s="460" t="s">
        <v>3802</v>
      </c>
      <c r="F146" s="461" t="s">
        <v>3803</v>
      </c>
      <c r="G146" s="459"/>
      <c r="H146" s="460" t="s">
        <v>3551</v>
      </c>
      <c r="I146" s="461" t="s">
        <v>3804</v>
      </c>
      <c r="J146" s="460" t="s">
        <v>3805</v>
      </c>
      <c r="K146" s="462"/>
      <c r="L146" s="463"/>
      <c r="M146" s="463"/>
      <c r="N146" s="463"/>
      <c r="O146" s="463"/>
      <c r="P146" s="463"/>
      <c r="Q146" s="463"/>
      <c r="R146" s="463"/>
      <c r="S146" s="463"/>
      <c r="T146" s="463"/>
      <c r="U146" s="463"/>
      <c r="V146" s="463"/>
      <c r="W146" s="463"/>
      <c r="X146" s="463"/>
      <c r="Y146" s="463"/>
    </row>
    <row r="147" spans="1:25">
      <c r="A147" s="456" t="s">
        <v>3366</v>
      </c>
      <c r="B147" s="456" t="s">
        <v>3367</v>
      </c>
      <c r="C147" s="457" t="s">
        <v>3582</v>
      </c>
      <c r="D147" s="458"/>
      <c r="E147" s="458"/>
      <c r="F147" s="459"/>
      <c r="G147" s="461" t="s">
        <v>3806</v>
      </c>
      <c r="H147" s="460"/>
      <c r="I147" s="461"/>
      <c r="J147" s="460" t="s">
        <v>3807</v>
      </c>
      <c r="K147" s="460"/>
      <c r="L147" s="463"/>
      <c r="M147" s="463"/>
      <c r="N147" s="463"/>
      <c r="O147" s="463"/>
      <c r="P147" s="463"/>
      <c r="Q147" s="463"/>
      <c r="R147" s="463"/>
      <c r="S147" s="463"/>
      <c r="T147" s="463"/>
      <c r="U147" s="463"/>
      <c r="V147" s="463"/>
      <c r="W147" s="463"/>
      <c r="X147" s="463"/>
      <c r="Y147" s="463"/>
    </row>
    <row r="148" spans="1:25">
      <c r="A148" s="456" t="s">
        <v>3342</v>
      </c>
      <c r="B148" s="456" t="s">
        <v>3343</v>
      </c>
      <c r="C148" s="457" t="s">
        <v>3549</v>
      </c>
      <c r="D148" s="460" t="s">
        <v>3808</v>
      </c>
      <c r="E148" s="472">
        <v>44160</v>
      </c>
      <c r="F148" s="461" t="s">
        <v>3809</v>
      </c>
      <c r="G148" s="461" t="s">
        <v>3549</v>
      </c>
      <c r="H148" s="460" t="s">
        <v>3810</v>
      </c>
      <c r="I148" s="461"/>
      <c r="J148" s="460" t="s">
        <v>3549</v>
      </c>
      <c r="K148" s="480" t="s">
        <v>3811</v>
      </c>
      <c r="L148" s="463"/>
      <c r="M148" s="463"/>
      <c r="N148" s="463"/>
      <c r="O148" s="463"/>
      <c r="P148" s="463"/>
      <c r="Q148" s="463"/>
      <c r="R148" s="463"/>
      <c r="S148" s="463"/>
      <c r="T148" s="463"/>
      <c r="U148" s="463"/>
      <c r="V148" s="463"/>
      <c r="W148" s="463"/>
      <c r="X148" s="463"/>
      <c r="Y148" s="463"/>
    </row>
    <row r="149" spans="1:25">
      <c r="A149" s="456" t="s">
        <v>3498</v>
      </c>
      <c r="B149" s="456" t="s">
        <v>3499</v>
      </c>
      <c r="C149" s="467"/>
      <c r="D149" s="458"/>
      <c r="E149" s="458"/>
      <c r="F149" s="459"/>
      <c r="G149" s="459"/>
      <c r="H149" s="458"/>
      <c r="I149" s="459"/>
      <c r="J149" s="458"/>
      <c r="K149" s="462"/>
      <c r="L149" s="463"/>
      <c r="M149" s="463"/>
      <c r="N149" s="463"/>
      <c r="O149" s="463"/>
      <c r="P149" s="463"/>
      <c r="Q149" s="463"/>
      <c r="R149" s="463"/>
      <c r="S149" s="463"/>
      <c r="T149" s="463"/>
      <c r="U149" s="463"/>
      <c r="V149" s="463"/>
      <c r="W149" s="463"/>
      <c r="X149" s="463"/>
      <c r="Y149" s="463"/>
    </row>
    <row r="150" spans="1:25">
      <c r="A150" s="456" t="s">
        <v>3385</v>
      </c>
      <c r="B150" s="456" t="s">
        <v>3386</v>
      </c>
      <c r="C150" s="457" t="s">
        <v>3549</v>
      </c>
      <c r="D150" s="460" t="s">
        <v>3812</v>
      </c>
      <c r="E150" s="458"/>
      <c r="F150" s="461" t="s">
        <v>3813</v>
      </c>
      <c r="G150" s="459"/>
      <c r="H150" s="460"/>
      <c r="I150" s="461"/>
      <c r="J150" s="460" t="s">
        <v>3814</v>
      </c>
      <c r="K150" s="462"/>
      <c r="L150" s="463"/>
      <c r="M150" s="463"/>
      <c r="N150" s="463"/>
      <c r="O150" s="463"/>
      <c r="P150" s="463"/>
      <c r="Q150" s="463"/>
      <c r="R150" s="463"/>
      <c r="S150" s="463"/>
      <c r="T150" s="463"/>
      <c r="U150" s="463"/>
      <c r="V150" s="463"/>
      <c r="W150" s="463"/>
      <c r="X150" s="463"/>
      <c r="Y150" s="463"/>
    </row>
    <row r="151" spans="1:25">
      <c r="A151" s="456" t="s">
        <v>3338</v>
      </c>
      <c r="B151" s="456" t="s">
        <v>3339</v>
      </c>
      <c r="C151" s="457" t="s">
        <v>3549</v>
      </c>
      <c r="D151" s="460" t="s">
        <v>3598</v>
      </c>
      <c r="E151" s="481">
        <v>44223</v>
      </c>
      <c r="F151" s="461" t="s">
        <v>3815</v>
      </c>
      <c r="G151" s="459"/>
      <c r="H151" s="460"/>
      <c r="I151" s="459"/>
      <c r="J151" s="458"/>
      <c r="K151" s="462"/>
      <c r="L151" s="463"/>
      <c r="M151" s="463"/>
      <c r="N151" s="463"/>
      <c r="O151" s="463"/>
      <c r="P151" s="463"/>
      <c r="Q151" s="463"/>
      <c r="R151" s="463"/>
      <c r="S151" s="463"/>
      <c r="T151" s="463"/>
      <c r="U151" s="463"/>
      <c r="V151" s="463"/>
      <c r="W151" s="463"/>
      <c r="X151" s="463"/>
      <c r="Y151" s="463"/>
    </row>
    <row r="152" spans="1:25">
      <c r="A152" s="456" t="s">
        <v>3429</v>
      </c>
      <c r="B152" s="456" t="s">
        <v>3430</v>
      </c>
      <c r="C152" s="467"/>
      <c r="D152" s="458"/>
      <c r="E152" s="458"/>
      <c r="F152" s="459"/>
      <c r="G152" s="459"/>
      <c r="H152" s="458"/>
      <c r="I152" s="459"/>
      <c r="J152" s="460" t="s">
        <v>3816</v>
      </c>
      <c r="K152" s="462"/>
      <c r="L152" s="463"/>
      <c r="M152" s="463"/>
      <c r="N152" s="463"/>
      <c r="O152" s="463"/>
      <c r="P152" s="463"/>
      <c r="Q152" s="463"/>
      <c r="R152" s="463"/>
      <c r="S152" s="463"/>
      <c r="T152" s="463"/>
      <c r="U152" s="463"/>
      <c r="V152" s="463"/>
      <c r="W152" s="463"/>
      <c r="X152" s="463"/>
      <c r="Y152" s="463"/>
    </row>
    <row r="153" spans="1:25">
      <c r="A153" s="456" t="s">
        <v>3286</v>
      </c>
      <c r="B153" s="456" t="s">
        <v>3287</v>
      </c>
      <c r="C153" s="467"/>
      <c r="D153" s="458"/>
      <c r="E153" s="458"/>
      <c r="F153" s="459"/>
      <c r="G153" s="461" t="s">
        <v>3582</v>
      </c>
      <c r="H153" s="458"/>
      <c r="I153" s="459"/>
      <c r="J153" s="460" t="s">
        <v>3817</v>
      </c>
      <c r="K153" s="462"/>
      <c r="L153" s="463"/>
      <c r="M153" s="463"/>
      <c r="N153" s="463"/>
      <c r="O153" s="463"/>
      <c r="P153" s="463"/>
      <c r="Q153" s="463"/>
      <c r="R153" s="463"/>
      <c r="S153" s="463"/>
      <c r="T153" s="463"/>
      <c r="U153" s="463"/>
      <c r="V153" s="463"/>
      <c r="W153" s="463"/>
      <c r="X153" s="463"/>
      <c r="Y153" s="463"/>
    </row>
    <row r="154" spans="1:25">
      <c r="A154" s="456" t="s">
        <v>3433</v>
      </c>
      <c r="B154" s="456" t="s">
        <v>3434</v>
      </c>
      <c r="C154" s="457" t="s">
        <v>3551</v>
      </c>
      <c r="D154" s="460" t="s">
        <v>3618</v>
      </c>
      <c r="E154" s="460" t="s">
        <v>3818</v>
      </c>
      <c r="F154" s="461" t="s">
        <v>3819</v>
      </c>
      <c r="G154" s="459"/>
      <c r="H154" s="460"/>
      <c r="I154" s="461"/>
      <c r="J154" s="460"/>
      <c r="K154" s="462"/>
      <c r="L154" s="463"/>
      <c r="M154" s="463"/>
      <c r="N154" s="463"/>
      <c r="O154" s="463"/>
      <c r="P154" s="463"/>
      <c r="Q154" s="463"/>
      <c r="R154" s="463"/>
      <c r="S154" s="463"/>
      <c r="T154" s="463"/>
      <c r="U154" s="463"/>
      <c r="V154" s="463"/>
      <c r="W154" s="463"/>
      <c r="X154" s="463"/>
      <c r="Y154" s="463"/>
    </row>
    <row r="155" spans="1:25">
      <c r="A155" s="456" t="s">
        <v>3281</v>
      </c>
      <c r="B155" s="456" t="s">
        <v>3282</v>
      </c>
      <c r="C155" s="457" t="s">
        <v>3551</v>
      </c>
      <c r="D155" s="460" t="s">
        <v>3618</v>
      </c>
      <c r="E155" s="460" t="s">
        <v>3820</v>
      </c>
      <c r="F155" s="461" t="s">
        <v>3821</v>
      </c>
      <c r="G155" s="459"/>
      <c r="H155" s="460"/>
      <c r="I155" s="461"/>
      <c r="J155" s="460" t="s">
        <v>3654</v>
      </c>
      <c r="K155" s="462" t="s">
        <v>3822</v>
      </c>
      <c r="L155" s="463"/>
      <c r="M155" s="463"/>
      <c r="N155" s="463"/>
      <c r="O155" s="463"/>
      <c r="P155" s="463"/>
      <c r="Q155" s="463"/>
      <c r="R155" s="463"/>
      <c r="S155" s="463"/>
      <c r="T155" s="463"/>
      <c r="U155" s="463"/>
      <c r="V155" s="463"/>
      <c r="W155" s="463"/>
      <c r="X155" s="463"/>
      <c r="Y155" s="463"/>
    </row>
    <row r="156" spans="1:25">
      <c r="A156" s="456"/>
      <c r="B156" s="456"/>
      <c r="C156" s="467"/>
      <c r="D156" s="458"/>
      <c r="E156" s="458"/>
      <c r="F156" s="459"/>
      <c r="G156" s="459"/>
      <c r="H156" s="458"/>
      <c r="I156" s="459"/>
      <c r="J156" s="458"/>
      <c r="K156" s="463"/>
      <c r="L156" s="463"/>
      <c r="M156" s="463"/>
      <c r="N156" s="463"/>
      <c r="O156" s="463"/>
      <c r="P156" s="463"/>
      <c r="Q156" s="463"/>
      <c r="R156" s="463"/>
      <c r="S156" s="463"/>
      <c r="T156" s="463"/>
      <c r="U156" s="463"/>
      <c r="V156" s="463"/>
      <c r="W156" s="463"/>
      <c r="X156" s="463"/>
      <c r="Y156" s="463"/>
    </row>
    <row r="157" spans="1:25">
      <c r="A157" s="482"/>
      <c r="B157" s="463"/>
      <c r="C157" s="483"/>
      <c r="D157" s="463"/>
      <c r="E157" s="463"/>
      <c r="F157" s="484"/>
      <c r="G157" s="484"/>
      <c r="H157" s="463"/>
      <c r="I157" s="484"/>
      <c r="J157" s="463"/>
      <c r="K157" s="463"/>
      <c r="L157" s="463"/>
      <c r="M157" s="463"/>
      <c r="N157" s="463"/>
      <c r="O157" s="463"/>
      <c r="P157" s="463"/>
      <c r="Q157" s="463"/>
      <c r="R157" s="463"/>
      <c r="S157" s="463"/>
      <c r="T157" s="463"/>
      <c r="U157" s="463"/>
      <c r="V157" s="463"/>
      <c r="W157" s="463"/>
      <c r="X157" s="463"/>
      <c r="Y157" s="463"/>
    </row>
    <row r="158" spans="1:25">
      <c r="A158" s="463"/>
      <c r="B158" s="463"/>
      <c r="C158" s="483"/>
      <c r="D158" s="463"/>
      <c r="E158" s="463"/>
      <c r="F158" s="484"/>
      <c r="G158" s="484"/>
      <c r="H158" s="463"/>
      <c r="I158" s="484"/>
      <c r="J158" s="463"/>
      <c r="K158" s="463"/>
      <c r="L158" s="463"/>
      <c r="M158" s="463"/>
      <c r="N158" s="463"/>
      <c r="O158" s="463"/>
      <c r="P158" s="463"/>
      <c r="Q158" s="463"/>
      <c r="R158" s="463"/>
      <c r="S158" s="463"/>
      <c r="T158" s="463"/>
      <c r="U158" s="463"/>
      <c r="V158" s="463"/>
      <c r="W158" s="463"/>
      <c r="X158" s="463"/>
      <c r="Y158" s="463"/>
    </row>
    <row r="159" spans="1:25">
      <c r="A159" s="463"/>
      <c r="B159" s="463"/>
      <c r="C159" s="483"/>
      <c r="D159" s="463"/>
      <c r="E159" s="463"/>
      <c r="F159" s="484"/>
      <c r="G159" s="484"/>
      <c r="H159" s="463"/>
      <c r="I159" s="484"/>
      <c r="J159" s="463"/>
      <c r="K159" s="463"/>
      <c r="L159" s="463"/>
      <c r="M159" s="463"/>
      <c r="N159" s="463"/>
      <c r="O159" s="463"/>
      <c r="P159" s="463"/>
      <c r="Q159" s="463"/>
      <c r="R159" s="463"/>
      <c r="S159" s="463"/>
      <c r="T159" s="463"/>
      <c r="U159" s="463"/>
      <c r="V159" s="463"/>
      <c r="W159" s="463"/>
      <c r="X159" s="463"/>
      <c r="Y159" s="463"/>
    </row>
    <row r="160" spans="1:25">
      <c r="A160" s="463"/>
      <c r="B160" s="463"/>
      <c r="C160" s="483"/>
      <c r="D160" s="463"/>
      <c r="E160" s="463"/>
      <c r="F160" s="484"/>
      <c r="G160" s="484"/>
      <c r="H160" s="463"/>
      <c r="I160" s="484"/>
      <c r="J160" s="463"/>
      <c r="K160" s="463"/>
      <c r="L160" s="463"/>
      <c r="M160" s="463"/>
      <c r="N160" s="463"/>
      <c r="O160" s="463"/>
      <c r="P160" s="463"/>
      <c r="Q160" s="463"/>
      <c r="R160" s="463"/>
      <c r="S160" s="463"/>
      <c r="T160" s="463"/>
      <c r="U160" s="463"/>
      <c r="V160" s="463"/>
      <c r="W160" s="463"/>
      <c r="X160" s="463"/>
      <c r="Y160" s="463"/>
    </row>
    <row r="161" spans="1:25">
      <c r="A161" s="463"/>
      <c r="B161" s="463"/>
      <c r="C161" s="483"/>
      <c r="D161" s="463"/>
      <c r="E161" s="463"/>
      <c r="F161" s="484"/>
      <c r="G161" s="484"/>
      <c r="H161" s="463"/>
      <c r="I161" s="484"/>
      <c r="J161" s="463"/>
      <c r="K161" s="463"/>
      <c r="L161" s="463"/>
      <c r="M161" s="463"/>
      <c r="N161" s="463"/>
      <c r="O161" s="463"/>
      <c r="P161" s="463"/>
      <c r="Q161" s="463"/>
      <c r="R161" s="463"/>
      <c r="S161" s="463"/>
      <c r="T161" s="463"/>
      <c r="U161" s="463"/>
      <c r="V161" s="463"/>
      <c r="W161" s="463"/>
      <c r="X161" s="463"/>
      <c r="Y161" s="463"/>
    </row>
    <row r="162" spans="1:25">
      <c r="A162" s="463"/>
      <c r="B162" s="463"/>
      <c r="C162" s="483"/>
      <c r="D162" s="463"/>
      <c r="E162" s="463"/>
      <c r="F162" s="484"/>
      <c r="G162" s="484"/>
      <c r="H162" s="463"/>
      <c r="I162" s="484"/>
      <c r="J162" s="463"/>
      <c r="K162" s="463"/>
      <c r="L162" s="463"/>
      <c r="M162" s="463"/>
      <c r="N162" s="463"/>
      <c r="O162" s="463"/>
      <c r="P162" s="463"/>
      <c r="Q162" s="463"/>
      <c r="R162" s="463"/>
      <c r="S162" s="463"/>
      <c r="T162" s="463"/>
      <c r="U162" s="463"/>
      <c r="V162" s="463"/>
      <c r="W162" s="463"/>
      <c r="X162" s="463"/>
      <c r="Y162" s="463"/>
    </row>
    <row r="163" spans="1:25">
      <c r="A163" s="463"/>
      <c r="B163" s="463"/>
      <c r="C163" s="483"/>
      <c r="D163" s="463"/>
      <c r="E163" s="463"/>
      <c r="F163" s="484"/>
      <c r="G163" s="484"/>
      <c r="H163" s="463"/>
      <c r="I163" s="484"/>
      <c r="J163" s="463"/>
      <c r="K163" s="463"/>
      <c r="L163" s="463"/>
      <c r="M163" s="463"/>
      <c r="N163" s="463"/>
      <c r="O163" s="463"/>
      <c r="P163" s="463"/>
      <c r="Q163" s="463"/>
      <c r="R163" s="463"/>
      <c r="S163" s="463"/>
      <c r="T163" s="463"/>
      <c r="U163" s="463"/>
      <c r="V163" s="463"/>
      <c r="W163" s="463"/>
      <c r="X163" s="463"/>
      <c r="Y163" s="463"/>
    </row>
    <row r="164" spans="1:25">
      <c r="A164" s="463"/>
      <c r="B164" s="463"/>
      <c r="C164" s="483"/>
      <c r="D164" s="463"/>
      <c r="E164" s="463"/>
      <c r="F164" s="484"/>
      <c r="G164" s="484"/>
      <c r="H164" s="463"/>
      <c r="I164" s="484"/>
      <c r="J164" s="463"/>
      <c r="K164" s="463"/>
      <c r="L164" s="463"/>
      <c r="M164" s="463"/>
      <c r="N164" s="463"/>
      <c r="O164" s="463"/>
      <c r="P164" s="463"/>
      <c r="Q164" s="463"/>
      <c r="R164" s="463"/>
      <c r="S164" s="463"/>
      <c r="T164" s="463"/>
      <c r="U164" s="463"/>
      <c r="V164" s="463"/>
      <c r="W164" s="463"/>
      <c r="X164" s="463"/>
      <c r="Y164" s="463"/>
    </row>
    <row r="165" spans="1:25">
      <c r="A165" s="463"/>
      <c r="B165" s="463"/>
      <c r="C165" s="483"/>
      <c r="D165" s="463"/>
      <c r="E165" s="463"/>
      <c r="F165" s="484"/>
      <c r="G165" s="484"/>
      <c r="H165" s="463"/>
      <c r="I165" s="484"/>
      <c r="J165" s="463"/>
      <c r="K165" s="463"/>
      <c r="L165" s="463"/>
      <c r="M165" s="463"/>
      <c r="N165" s="463"/>
      <c r="O165" s="463"/>
      <c r="P165" s="463"/>
      <c r="Q165" s="463"/>
      <c r="R165" s="463"/>
      <c r="S165" s="463"/>
      <c r="T165" s="463"/>
      <c r="U165" s="463"/>
      <c r="V165" s="463"/>
      <c r="W165" s="463"/>
      <c r="X165" s="463"/>
      <c r="Y165" s="463"/>
    </row>
    <row r="166" spans="1:25">
      <c r="A166" s="463"/>
      <c r="B166" s="463"/>
      <c r="C166" s="483"/>
      <c r="D166" s="463"/>
      <c r="E166" s="463"/>
      <c r="F166" s="484"/>
      <c r="G166" s="484"/>
      <c r="H166" s="463"/>
      <c r="I166" s="484"/>
      <c r="J166" s="463"/>
      <c r="K166" s="463"/>
      <c r="L166" s="463"/>
      <c r="M166" s="463"/>
      <c r="N166" s="463"/>
      <c r="O166" s="463"/>
      <c r="P166" s="463"/>
      <c r="Q166" s="463"/>
      <c r="R166" s="463"/>
      <c r="S166" s="463"/>
      <c r="T166" s="463"/>
      <c r="U166" s="463"/>
      <c r="V166" s="463"/>
      <c r="W166" s="463"/>
      <c r="X166" s="463"/>
      <c r="Y166" s="463"/>
    </row>
    <row r="167" spans="1:25">
      <c r="A167" s="463"/>
      <c r="B167" s="463"/>
      <c r="C167" s="483"/>
      <c r="D167" s="463"/>
      <c r="E167" s="463"/>
      <c r="F167" s="484"/>
      <c r="G167" s="484"/>
      <c r="H167" s="463"/>
      <c r="I167" s="484"/>
      <c r="J167" s="463"/>
      <c r="K167" s="463"/>
      <c r="L167" s="463"/>
      <c r="M167" s="463"/>
      <c r="N167" s="463"/>
      <c r="O167" s="463"/>
      <c r="P167" s="463"/>
      <c r="Q167" s="463"/>
      <c r="R167" s="463"/>
      <c r="S167" s="463"/>
      <c r="T167" s="463"/>
      <c r="U167" s="463"/>
      <c r="V167" s="463"/>
      <c r="W167" s="463"/>
      <c r="X167" s="463"/>
      <c r="Y167" s="463"/>
    </row>
    <row r="168" spans="1:25">
      <c r="A168" s="463"/>
      <c r="B168" s="463"/>
      <c r="C168" s="483"/>
      <c r="D168" s="463"/>
      <c r="E168" s="463"/>
      <c r="F168" s="484"/>
      <c r="G168" s="484"/>
      <c r="H168" s="463"/>
      <c r="I168" s="484"/>
      <c r="J168" s="463"/>
      <c r="K168" s="463"/>
      <c r="L168" s="463"/>
      <c r="M168" s="463"/>
      <c r="N168" s="463"/>
      <c r="O168" s="463"/>
      <c r="P168" s="463"/>
      <c r="Q168" s="463"/>
      <c r="R168" s="463"/>
      <c r="S168" s="463"/>
      <c r="T168" s="463"/>
      <c r="U168" s="463"/>
      <c r="V168" s="463"/>
      <c r="W168" s="463"/>
      <c r="X168" s="463"/>
      <c r="Y168" s="463"/>
    </row>
    <row r="169" spans="1:25">
      <c r="A169" s="463"/>
      <c r="B169" s="463"/>
      <c r="C169" s="483"/>
      <c r="D169" s="463"/>
      <c r="E169" s="463"/>
      <c r="F169" s="484"/>
      <c r="G169" s="484"/>
      <c r="H169" s="463"/>
      <c r="I169" s="484"/>
      <c r="J169" s="463"/>
      <c r="K169" s="463"/>
      <c r="L169" s="463"/>
      <c r="M169" s="463"/>
      <c r="N169" s="463"/>
      <c r="O169" s="463"/>
      <c r="P169" s="463"/>
      <c r="Q169" s="463"/>
      <c r="R169" s="463"/>
      <c r="S169" s="463"/>
      <c r="T169" s="463"/>
      <c r="U169" s="463"/>
      <c r="V169" s="463"/>
      <c r="W169" s="463"/>
      <c r="X169" s="463"/>
      <c r="Y169" s="463"/>
    </row>
    <row r="170" spans="1:25">
      <c r="A170" s="463"/>
      <c r="B170" s="463"/>
      <c r="C170" s="483"/>
      <c r="D170" s="463"/>
      <c r="E170" s="463"/>
      <c r="F170" s="484"/>
      <c r="G170" s="484"/>
      <c r="H170" s="463"/>
      <c r="I170" s="484"/>
      <c r="J170" s="463"/>
      <c r="K170" s="463"/>
      <c r="L170" s="463"/>
      <c r="M170" s="463"/>
      <c r="N170" s="463"/>
      <c r="O170" s="463"/>
      <c r="P170" s="463"/>
      <c r="Q170" s="463"/>
      <c r="R170" s="463"/>
      <c r="S170" s="463"/>
      <c r="T170" s="463"/>
      <c r="U170" s="463"/>
      <c r="V170" s="463"/>
      <c r="W170" s="463"/>
      <c r="X170" s="463"/>
      <c r="Y170" s="463"/>
    </row>
    <row r="171" spans="1:25">
      <c r="A171" s="463"/>
      <c r="B171" s="463"/>
      <c r="C171" s="483"/>
      <c r="D171" s="463"/>
      <c r="E171" s="463"/>
      <c r="F171" s="484"/>
      <c r="G171" s="484"/>
      <c r="H171" s="463"/>
      <c r="I171" s="484"/>
      <c r="J171" s="463"/>
      <c r="K171" s="463"/>
      <c r="L171" s="463"/>
      <c r="M171" s="463"/>
      <c r="N171" s="463"/>
      <c r="O171" s="463"/>
      <c r="P171" s="463"/>
      <c r="Q171" s="463"/>
      <c r="R171" s="463"/>
      <c r="S171" s="463"/>
      <c r="T171" s="463"/>
      <c r="U171" s="463"/>
      <c r="V171" s="463"/>
      <c r="W171" s="463"/>
      <c r="X171" s="463"/>
      <c r="Y171" s="463"/>
    </row>
    <row r="172" spans="1:25">
      <c r="A172" s="463"/>
      <c r="B172" s="463"/>
      <c r="C172" s="483"/>
      <c r="D172" s="463"/>
      <c r="E172" s="463"/>
      <c r="F172" s="484"/>
      <c r="G172" s="484"/>
      <c r="H172" s="463"/>
      <c r="I172" s="484"/>
      <c r="J172" s="463"/>
      <c r="K172" s="463"/>
      <c r="L172" s="463"/>
      <c r="M172" s="463"/>
      <c r="N172" s="463"/>
      <c r="O172" s="463"/>
      <c r="P172" s="463"/>
      <c r="Q172" s="463"/>
      <c r="R172" s="463"/>
      <c r="S172" s="463"/>
      <c r="T172" s="463"/>
      <c r="U172" s="463"/>
      <c r="V172" s="463"/>
      <c r="W172" s="463"/>
      <c r="X172" s="463"/>
      <c r="Y172" s="463"/>
    </row>
    <row r="173" spans="1:25">
      <c r="A173" s="463"/>
      <c r="B173" s="463"/>
      <c r="C173" s="483"/>
      <c r="D173" s="463"/>
      <c r="E173" s="463"/>
      <c r="F173" s="484"/>
      <c r="G173" s="484"/>
      <c r="H173" s="463"/>
      <c r="I173" s="484"/>
      <c r="J173" s="463"/>
      <c r="K173" s="463"/>
      <c r="L173" s="463"/>
      <c r="M173" s="463"/>
      <c r="N173" s="463"/>
      <c r="O173" s="463"/>
      <c r="P173" s="463"/>
      <c r="Q173" s="463"/>
      <c r="R173" s="463"/>
      <c r="S173" s="463"/>
      <c r="T173" s="463"/>
      <c r="U173" s="463"/>
      <c r="V173" s="463"/>
      <c r="W173" s="463"/>
      <c r="X173" s="463"/>
      <c r="Y173" s="463"/>
    </row>
    <row r="174" spans="1:25">
      <c r="A174" s="463"/>
      <c r="B174" s="463"/>
      <c r="C174" s="483"/>
      <c r="D174" s="463"/>
      <c r="E174" s="463"/>
      <c r="F174" s="484"/>
      <c r="G174" s="484"/>
      <c r="H174" s="463"/>
      <c r="I174" s="484"/>
      <c r="J174" s="463"/>
      <c r="K174" s="463"/>
      <c r="L174" s="463"/>
      <c r="M174" s="463"/>
      <c r="N174" s="463"/>
      <c r="O174" s="463"/>
      <c r="P174" s="463"/>
      <c r="Q174" s="463"/>
      <c r="R174" s="463"/>
      <c r="S174" s="463"/>
      <c r="T174" s="463"/>
      <c r="U174" s="463"/>
      <c r="V174" s="463"/>
      <c r="W174" s="463"/>
      <c r="X174" s="463"/>
      <c r="Y174" s="463"/>
    </row>
    <row r="175" spans="1:25">
      <c r="A175" s="463"/>
      <c r="B175" s="463"/>
      <c r="C175" s="483"/>
      <c r="D175" s="463"/>
      <c r="E175" s="463"/>
      <c r="F175" s="484"/>
      <c r="G175" s="484"/>
      <c r="H175" s="463"/>
      <c r="I175" s="484"/>
      <c r="J175" s="463"/>
      <c r="K175" s="463"/>
      <c r="L175" s="463"/>
      <c r="M175" s="463"/>
      <c r="N175" s="463"/>
      <c r="O175" s="463"/>
      <c r="P175" s="463"/>
      <c r="Q175" s="463"/>
      <c r="R175" s="463"/>
      <c r="S175" s="463"/>
      <c r="T175" s="463"/>
      <c r="U175" s="463"/>
      <c r="V175" s="463"/>
      <c r="W175" s="463"/>
      <c r="X175" s="463"/>
      <c r="Y175" s="463"/>
    </row>
    <row r="176" spans="1:25">
      <c r="A176" s="463"/>
      <c r="B176" s="463"/>
      <c r="C176" s="483"/>
      <c r="D176" s="463"/>
      <c r="E176" s="463"/>
      <c r="F176" s="484"/>
      <c r="G176" s="484"/>
      <c r="H176" s="463"/>
      <c r="I176" s="484"/>
      <c r="J176" s="463"/>
      <c r="K176" s="463"/>
      <c r="L176" s="463"/>
      <c r="M176" s="463"/>
      <c r="N176" s="463"/>
      <c r="O176" s="463"/>
      <c r="P176" s="463"/>
      <c r="Q176" s="463"/>
      <c r="R176" s="463"/>
      <c r="S176" s="463"/>
      <c r="T176" s="463"/>
      <c r="U176" s="463"/>
      <c r="V176" s="463"/>
      <c r="W176" s="463"/>
      <c r="X176" s="463"/>
      <c r="Y176" s="463"/>
    </row>
    <row r="177" spans="1:25">
      <c r="A177" s="463"/>
      <c r="B177" s="463"/>
      <c r="C177" s="483"/>
      <c r="D177" s="463"/>
      <c r="E177" s="463"/>
      <c r="F177" s="484"/>
      <c r="G177" s="484"/>
      <c r="H177" s="463"/>
      <c r="I177" s="484"/>
      <c r="J177" s="463"/>
      <c r="K177" s="463"/>
      <c r="L177" s="463"/>
      <c r="M177" s="463"/>
      <c r="N177" s="463"/>
      <c r="O177" s="463"/>
      <c r="P177" s="463"/>
      <c r="Q177" s="463"/>
      <c r="R177" s="463"/>
      <c r="S177" s="463"/>
      <c r="T177" s="463"/>
      <c r="U177" s="463"/>
      <c r="V177" s="463"/>
      <c r="W177" s="463"/>
      <c r="X177" s="463"/>
      <c r="Y177" s="463"/>
    </row>
    <row r="178" spans="1:25">
      <c r="A178" s="463"/>
      <c r="B178" s="463"/>
      <c r="C178" s="483"/>
      <c r="D178" s="463"/>
      <c r="E178" s="463"/>
      <c r="F178" s="484"/>
      <c r="G178" s="484"/>
      <c r="H178" s="463"/>
      <c r="I178" s="484"/>
      <c r="J178" s="463"/>
      <c r="K178" s="463"/>
      <c r="L178" s="463"/>
      <c r="M178" s="463"/>
      <c r="N178" s="463"/>
      <c r="O178" s="463"/>
      <c r="P178" s="463"/>
      <c r="Q178" s="463"/>
      <c r="R178" s="463"/>
      <c r="S178" s="463"/>
      <c r="T178" s="463"/>
      <c r="U178" s="463"/>
      <c r="V178" s="463"/>
      <c r="W178" s="463"/>
      <c r="X178" s="463"/>
      <c r="Y178" s="463"/>
    </row>
    <row r="179" spans="1:25">
      <c r="A179" s="463"/>
      <c r="B179" s="463"/>
      <c r="C179" s="483"/>
      <c r="D179" s="463"/>
      <c r="E179" s="463"/>
      <c r="F179" s="484"/>
      <c r="G179" s="484"/>
      <c r="H179" s="463"/>
      <c r="I179" s="484"/>
      <c r="J179" s="463"/>
      <c r="K179" s="463"/>
      <c r="L179" s="463"/>
      <c r="M179" s="463"/>
      <c r="N179" s="463"/>
      <c r="O179" s="463"/>
      <c r="P179" s="463"/>
      <c r="Q179" s="463"/>
      <c r="R179" s="463"/>
      <c r="S179" s="463"/>
      <c r="T179" s="463"/>
      <c r="U179" s="463"/>
      <c r="V179" s="463"/>
      <c r="W179" s="463"/>
      <c r="X179" s="463"/>
      <c r="Y179" s="463"/>
    </row>
    <row r="180" spans="1:25">
      <c r="A180" s="463"/>
      <c r="B180" s="463"/>
      <c r="C180" s="483"/>
      <c r="D180" s="463"/>
      <c r="E180" s="463"/>
      <c r="F180" s="484"/>
      <c r="G180" s="484"/>
      <c r="H180" s="463"/>
      <c r="I180" s="484"/>
      <c r="J180" s="463"/>
      <c r="K180" s="463"/>
      <c r="L180" s="463"/>
      <c r="M180" s="463"/>
      <c r="N180" s="463"/>
      <c r="O180" s="463"/>
      <c r="P180" s="463"/>
      <c r="Q180" s="463"/>
      <c r="R180" s="463"/>
      <c r="S180" s="463"/>
      <c r="T180" s="463"/>
      <c r="U180" s="463"/>
      <c r="V180" s="463"/>
      <c r="W180" s="463"/>
      <c r="X180" s="463"/>
      <c r="Y180" s="463"/>
    </row>
    <row r="181" spans="1:25">
      <c r="A181" s="463"/>
      <c r="B181" s="463"/>
      <c r="C181" s="483"/>
      <c r="D181" s="463"/>
      <c r="E181" s="463"/>
      <c r="F181" s="484"/>
      <c r="G181" s="484"/>
      <c r="H181" s="463"/>
      <c r="I181" s="484"/>
      <c r="J181" s="463"/>
      <c r="K181" s="463"/>
      <c r="L181" s="463"/>
      <c r="M181" s="463"/>
      <c r="N181" s="463"/>
      <c r="O181" s="463"/>
      <c r="P181" s="463"/>
      <c r="Q181" s="463"/>
      <c r="R181" s="463"/>
      <c r="S181" s="463"/>
      <c r="T181" s="463"/>
      <c r="U181" s="463"/>
      <c r="V181" s="463"/>
      <c r="W181" s="463"/>
      <c r="X181" s="463"/>
      <c r="Y181" s="463"/>
    </row>
    <row r="182" spans="1:25">
      <c r="A182" s="463"/>
      <c r="B182" s="463"/>
      <c r="C182" s="483"/>
      <c r="D182" s="463"/>
      <c r="E182" s="463"/>
      <c r="F182" s="484"/>
      <c r="G182" s="484"/>
      <c r="H182" s="463"/>
      <c r="I182" s="484"/>
      <c r="J182" s="463"/>
      <c r="K182" s="463"/>
      <c r="L182" s="463"/>
      <c r="M182" s="463"/>
      <c r="N182" s="463"/>
      <c r="O182" s="463"/>
      <c r="P182" s="463"/>
      <c r="Q182" s="463"/>
      <c r="R182" s="463"/>
      <c r="S182" s="463"/>
      <c r="T182" s="463"/>
      <c r="U182" s="463"/>
      <c r="V182" s="463"/>
      <c r="W182" s="463"/>
      <c r="X182" s="463"/>
      <c r="Y182" s="463"/>
    </row>
    <row r="183" spans="1:25">
      <c r="A183" s="463"/>
      <c r="B183" s="463"/>
      <c r="C183" s="483"/>
      <c r="D183" s="463"/>
      <c r="E183" s="463"/>
      <c r="F183" s="484"/>
      <c r="G183" s="484"/>
      <c r="H183" s="463"/>
      <c r="I183" s="484"/>
      <c r="J183" s="463"/>
      <c r="K183" s="463"/>
      <c r="L183" s="463"/>
      <c r="M183" s="463"/>
      <c r="N183" s="463"/>
      <c r="O183" s="463"/>
      <c r="P183" s="463"/>
      <c r="Q183" s="463"/>
      <c r="R183" s="463"/>
      <c r="S183" s="463"/>
      <c r="T183" s="463"/>
      <c r="U183" s="463"/>
      <c r="V183" s="463"/>
      <c r="W183" s="463"/>
      <c r="X183" s="463"/>
      <c r="Y183" s="463"/>
    </row>
    <row r="184" spans="1:25">
      <c r="A184" s="463"/>
      <c r="B184" s="463"/>
      <c r="C184" s="483"/>
      <c r="D184" s="463"/>
      <c r="E184" s="463"/>
      <c r="F184" s="484"/>
      <c r="G184" s="484"/>
      <c r="H184" s="463"/>
      <c r="I184" s="484"/>
      <c r="J184" s="463"/>
      <c r="K184" s="463"/>
      <c r="L184" s="463"/>
      <c r="M184" s="463"/>
      <c r="N184" s="463"/>
      <c r="O184" s="463"/>
      <c r="P184" s="463"/>
      <c r="Q184" s="463"/>
      <c r="R184" s="463"/>
      <c r="S184" s="463"/>
      <c r="T184" s="463"/>
      <c r="U184" s="463"/>
      <c r="V184" s="463"/>
      <c r="W184" s="463"/>
      <c r="X184" s="463"/>
      <c r="Y184" s="463"/>
    </row>
    <row r="185" spans="1:25">
      <c r="A185" s="463"/>
      <c r="B185" s="463"/>
      <c r="C185" s="483"/>
      <c r="D185" s="463"/>
      <c r="E185" s="463"/>
      <c r="F185" s="484"/>
      <c r="G185" s="484"/>
      <c r="H185" s="463"/>
      <c r="I185" s="484"/>
      <c r="J185" s="463"/>
      <c r="K185" s="463"/>
      <c r="L185" s="463"/>
      <c r="M185" s="463"/>
      <c r="N185" s="463"/>
      <c r="O185" s="463"/>
      <c r="P185" s="463"/>
      <c r="Q185" s="463"/>
      <c r="R185" s="463"/>
      <c r="S185" s="463"/>
      <c r="T185" s="463"/>
      <c r="U185" s="463"/>
      <c r="V185" s="463"/>
      <c r="W185" s="463"/>
      <c r="X185" s="463"/>
      <c r="Y185" s="463"/>
    </row>
    <row r="186" spans="1:25">
      <c r="A186" s="463"/>
      <c r="B186" s="463"/>
      <c r="C186" s="483"/>
      <c r="D186" s="463"/>
      <c r="E186" s="463"/>
      <c r="F186" s="484"/>
      <c r="G186" s="484"/>
      <c r="H186" s="463"/>
      <c r="I186" s="484"/>
      <c r="J186" s="463"/>
      <c r="K186" s="463"/>
      <c r="L186" s="463"/>
      <c r="M186" s="463"/>
      <c r="N186" s="463"/>
      <c r="O186" s="463"/>
      <c r="P186" s="463"/>
      <c r="Q186" s="463"/>
      <c r="R186" s="463"/>
      <c r="S186" s="463"/>
      <c r="T186" s="463"/>
      <c r="U186" s="463"/>
      <c r="V186" s="463"/>
      <c r="W186" s="463"/>
      <c r="X186" s="463"/>
      <c r="Y186" s="463"/>
    </row>
    <row r="187" spans="1:25">
      <c r="A187" s="463"/>
      <c r="B187" s="463"/>
      <c r="C187" s="483"/>
      <c r="D187" s="463"/>
      <c r="E187" s="463"/>
      <c r="F187" s="484"/>
      <c r="G187" s="484"/>
      <c r="H187" s="463"/>
      <c r="I187" s="484"/>
      <c r="J187" s="463"/>
      <c r="K187" s="463"/>
      <c r="L187" s="463"/>
      <c r="M187" s="463"/>
      <c r="N187" s="463"/>
      <c r="O187" s="463"/>
      <c r="P187" s="463"/>
      <c r="Q187" s="463"/>
      <c r="R187" s="463"/>
      <c r="S187" s="463"/>
      <c r="T187" s="463"/>
      <c r="U187" s="463"/>
      <c r="V187" s="463"/>
      <c r="W187" s="463"/>
      <c r="X187" s="463"/>
      <c r="Y187" s="463"/>
    </row>
    <row r="188" spans="1:25">
      <c r="A188" s="463"/>
      <c r="B188" s="463"/>
      <c r="C188" s="483"/>
      <c r="D188" s="463"/>
      <c r="E188" s="463"/>
      <c r="F188" s="484"/>
      <c r="G188" s="484"/>
      <c r="H188" s="463"/>
      <c r="I188" s="484"/>
      <c r="J188" s="463"/>
      <c r="K188" s="463"/>
      <c r="L188" s="463"/>
      <c r="M188" s="463"/>
      <c r="N188" s="463"/>
      <c r="O188" s="463"/>
      <c r="P188" s="463"/>
      <c r="Q188" s="463"/>
      <c r="R188" s="463"/>
      <c r="S188" s="463"/>
      <c r="T188" s="463"/>
      <c r="U188" s="463"/>
      <c r="V188" s="463"/>
      <c r="W188" s="463"/>
      <c r="X188" s="463"/>
      <c r="Y188" s="463"/>
    </row>
    <row r="189" spans="1:25">
      <c r="A189" s="463"/>
      <c r="B189" s="463"/>
      <c r="C189" s="483"/>
      <c r="D189" s="463"/>
      <c r="E189" s="463"/>
      <c r="F189" s="484"/>
      <c r="G189" s="484"/>
      <c r="H189" s="463"/>
      <c r="I189" s="484"/>
      <c r="J189" s="463"/>
      <c r="K189" s="463"/>
      <c r="L189" s="463"/>
      <c r="M189" s="463"/>
      <c r="N189" s="463"/>
      <c r="O189" s="463"/>
      <c r="P189" s="463"/>
      <c r="Q189" s="463"/>
      <c r="R189" s="463"/>
      <c r="S189" s="463"/>
      <c r="T189" s="463"/>
      <c r="U189" s="463"/>
      <c r="V189" s="463"/>
      <c r="W189" s="463"/>
      <c r="X189" s="463"/>
      <c r="Y189" s="463"/>
    </row>
    <row r="190" spans="1:25">
      <c r="A190" s="463"/>
      <c r="B190" s="463"/>
      <c r="C190" s="483"/>
      <c r="D190" s="463"/>
      <c r="E190" s="463"/>
      <c r="F190" s="484"/>
      <c r="G190" s="484"/>
      <c r="H190" s="463"/>
      <c r="I190" s="484"/>
      <c r="J190" s="463"/>
      <c r="K190" s="463"/>
      <c r="L190" s="463"/>
      <c r="M190" s="463"/>
      <c r="N190" s="463"/>
      <c r="O190" s="463"/>
      <c r="P190" s="463"/>
      <c r="Q190" s="463"/>
      <c r="R190" s="463"/>
      <c r="S190" s="463"/>
      <c r="T190" s="463"/>
      <c r="U190" s="463"/>
      <c r="V190" s="463"/>
      <c r="W190" s="463"/>
      <c r="X190" s="463"/>
      <c r="Y190" s="463"/>
    </row>
    <row r="191" spans="1:25">
      <c r="A191" s="463"/>
      <c r="B191" s="463"/>
      <c r="C191" s="483"/>
      <c r="D191" s="463"/>
      <c r="E191" s="463"/>
      <c r="F191" s="484"/>
      <c r="G191" s="484"/>
      <c r="H191" s="463"/>
      <c r="I191" s="484"/>
      <c r="J191" s="463"/>
      <c r="K191" s="463"/>
      <c r="L191" s="463"/>
      <c r="M191" s="463"/>
      <c r="N191" s="463"/>
      <c r="O191" s="463"/>
      <c r="P191" s="463"/>
      <c r="Q191" s="463"/>
      <c r="R191" s="463"/>
      <c r="S191" s="463"/>
      <c r="T191" s="463"/>
      <c r="U191" s="463"/>
      <c r="V191" s="463"/>
      <c r="W191" s="463"/>
      <c r="X191" s="463"/>
      <c r="Y191" s="463"/>
    </row>
    <row r="192" spans="1:25">
      <c r="A192" s="482"/>
      <c r="B192" s="482"/>
      <c r="C192" s="483"/>
      <c r="D192" s="463"/>
      <c r="E192" s="463"/>
      <c r="F192" s="484"/>
      <c r="G192" s="484"/>
      <c r="H192" s="463"/>
      <c r="I192" s="484"/>
      <c r="J192" s="463"/>
      <c r="K192" s="463"/>
      <c r="L192" s="463"/>
      <c r="M192" s="463"/>
      <c r="N192" s="463"/>
      <c r="O192" s="463"/>
      <c r="P192" s="463"/>
      <c r="Q192" s="463"/>
      <c r="R192" s="463"/>
      <c r="S192" s="463"/>
      <c r="T192" s="463"/>
      <c r="U192" s="463"/>
      <c r="V192" s="463"/>
      <c r="W192" s="463"/>
      <c r="X192" s="463"/>
      <c r="Y192" s="463"/>
    </row>
    <row r="193" spans="1:25">
      <c r="A193" s="463"/>
      <c r="B193" s="463"/>
      <c r="C193" s="483"/>
      <c r="D193" s="463"/>
      <c r="E193" s="463"/>
      <c r="F193" s="484"/>
      <c r="G193" s="484"/>
      <c r="H193" s="463"/>
      <c r="I193" s="484"/>
      <c r="J193" s="463"/>
      <c r="K193" s="463"/>
      <c r="L193" s="463"/>
      <c r="M193" s="463"/>
      <c r="N193" s="463"/>
      <c r="O193" s="463"/>
      <c r="P193" s="463"/>
      <c r="Q193" s="463"/>
      <c r="R193" s="463"/>
      <c r="S193" s="463"/>
      <c r="T193" s="463"/>
      <c r="U193" s="463"/>
      <c r="V193" s="463"/>
      <c r="W193" s="463"/>
      <c r="X193" s="463"/>
      <c r="Y193" s="463"/>
    </row>
    <row r="194" spans="1:25">
      <c r="A194" s="463"/>
      <c r="B194" s="463"/>
      <c r="C194" s="483"/>
      <c r="D194" s="463"/>
      <c r="E194" s="463"/>
      <c r="F194" s="484"/>
      <c r="G194" s="484"/>
      <c r="H194" s="463"/>
      <c r="I194" s="484"/>
      <c r="J194" s="463"/>
      <c r="K194" s="463"/>
      <c r="L194" s="463"/>
      <c r="M194" s="463"/>
      <c r="N194" s="463"/>
      <c r="O194" s="463"/>
      <c r="P194" s="463"/>
      <c r="Q194" s="463"/>
      <c r="R194" s="463"/>
      <c r="S194" s="463"/>
      <c r="T194" s="463"/>
      <c r="U194" s="463"/>
      <c r="V194" s="463"/>
      <c r="W194" s="463"/>
      <c r="X194" s="463"/>
      <c r="Y194" s="463"/>
    </row>
    <row r="195" spans="1:25">
      <c r="A195" s="463"/>
      <c r="B195" s="463"/>
      <c r="C195" s="483"/>
      <c r="D195" s="463"/>
      <c r="E195" s="463"/>
      <c r="F195" s="484"/>
      <c r="G195" s="484"/>
      <c r="H195" s="463"/>
      <c r="I195" s="484"/>
      <c r="J195" s="463"/>
      <c r="K195" s="463"/>
      <c r="L195" s="463"/>
      <c r="M195" s="463"/>
      <c r="N195" s="463"/>
      <c r="O195" s="463"/>
      <c r="P195" s="463"/>
      <c r="Q195" s="463"/>
      <c r="R195" s="463"/>
      <c r="S195" s="463"/>
      <c r="T195" s="463"/>
      <c r="U195" s="463"/>
      <c r="V195" s="463"/>
      <c r="W195" s="463"/>
      <c r="X195" s="463"/>
      <c r="Y195" s="463"/>
    </row>
    <row r="196" spans="1:25">
      <c r="A196" s="463"/>
      <c r="B196" s="463"/>
      <c r="C196" s="483"/>
      <c r="D196" s="463"/>
      <c r="E196" s="463"/>
      <c r="F196" s="484"/>
      <c r="G196" s="484"/>
      <c r="H196" s="463"/>
      <c r="I196" s="484"/>
      <c r="J196" s="463"/>
      <c r="K196" s="463"/>
      <c r="L196" s="463"/>
      <c r="M196" s="463"/>
      <c r="N196" s="463"/>
      <c r="O196" s="463"/>
      <c r="P196" s="463"/>
      <c r="Q196" s="463"/>
      <c r="R196" s="463"/>
      <c r="S196" s="463"/>
      <c r="T196" s="463"/>
      <c r="U196" s="463"/>
      <c r="V196" s="463"/>
      <c r="W196" s="463"/>
      <c r="X196" s="463"/>
      <c r="Y196" s="463"/>
    </row>
    <row r="197" spans="1:25">
      <c r="A197" s="463"/>
      <c r="B197" s="463"/>
      <c r="C197" s="483"/>
      <c r="D197" s="463"/>
      <c r="E197" s="463"/>
      <c r="F197" s="484"/>
      <c r="G197" s="484"/>
      <c r="H197" s="463"/>
      <c r="I197" s="484"/>
      <c r="J197" s="463"/>
      <c r="K197" s="463"/>
      <c r="L197" s="463"/>
      <c r="M197" s="463"/>
      <c r="N197" s="463"/>
      <c r="O197" s="463"/>
      <c r="P197" s="463"/>
      <c r="Q197" s="463"/>
      <c r="R197" s="463"/>
      <c r="S197" s="463"/>
      <c r="T197" s="463"/>
      <c r="U197" s="463"/>
      <c r="V197" s="463"/>
      <c r="W197" s="463"/>
      <c r="X197" s="463"/>
      <c r="Y197" s="463"/>
    </row>
    <row r="198" spans="1:25">
      <c r="A198" s="463"/>
      <c r="B198" s="463"/>
      <c r="C198" s="483"/>
      <c r="D198" s="463"/>
      <c r="E198" s="463"/>
      <c r="F198" s="484"/>
      <c r="G198" s="484"/>
      <c r="H198" s="463"/>
      <c r="I198" s="484"/>
      <c r="J198" s="463"/>
      <c r="K198" s="463"/>
      <c r="L198" s="463"/>
      <c r="M198" s="463"/>
      <c r="N198" s="463"/>
      <c r="O198" s="463"/>
      <c r="P198" s="463"/>
      <c r="Q198" s="463"/>
      <c r="R198" s="463"/>
      <c r="S198" s="463"/>
      <c r="T198" s="463"/>
      <c r="U198" s="463"/>
      <c r="V198" s="463"/>
      <c r="W198" s="463"/>
      <c r="X198" s="463"/>
      <c r="Y198" s="463"/>
    </row>
    <row r="199" spans="1:25">
      <c r="A199" s="463"/>
      <c r="B199" s="463"/>
      <c r="C199" s="483"/>
      <c r="D199" s="463"/>
      <c r="E199" s="463"/>
      <c r="F199" s="484"/>
      <c r="G199" s="484"/>
      <c r="H199" s="463"/>
      <c r="I199" s="484"/>
      <c r="J199" s="463"/>
      <c r="K199" s="463"/>
      <c r="L199" s="463"/>
      <c r="M199" s="463"/>
      <c r="N199" s="463"/>
      <c r="O199" s="463"/>
      <c r="P199" s="463"/>
      <c r="Q199" s="463"/>
      <c r="R199" s="463"/>
      <c r="S199" s="463"/>
      <c r="T199" s="463"/>
      <c r="U199" s="463"/>
      <c r="V199" s="463"/>
      <c r="W199" s="463"/>
      <c r="X199" s="463"/>
      <c r="Y199" s="463"/>
    </row>
    <row r="200" spans="1:25">
      <c r="A200" s="463"/>
      <c r="B200" s="463"/>
      <c r="C200" s="483"/>
      <c r="D200" s="463"/>
      <c r="E200" s="463"/>
      <c r="F200" s="484"/>
      <c r="G200" s="484"/>
      <c r="H200" s="463"/>
      <c r="I200" s="484"/>
      <c r="J200" s="463"/>
      <c r="K200" s="463"/>
      <c r="L200" s="463"/>
      <c r="M200" s="463"/>
      <c r="N200" s="463"/>
      <c r="O200" s="463"/>
      <c r="P200" s="463"/>
      <c r="Q200" s="463"/>
      <c r="R200" s="463"/>
      <c r="S200" s="463"/>
      <c r="T200" s="463"/>
      <c r="U200" s="463"/>
      <c r="V200" s="463"/>
      <c r="W200" s="463"/>
      <c r="X200" s="463"/>
      <c r="Y200" s="463"/>
    </row>
    <row r="201" spans="1:25">
      <c r="A201" s="463"/>
      <c r="B201" s="463"/>
      <c r="C201" s="483"/>
      <c r="D201" s="463"/>
      <c r="E201" s="463"/>
      <c r="F201" s="484"/>
      <c r="G201" s="484"/>
      <c r="H201" s="463"/>
      <c r="I201" s="484"/>
      <c r="J201" s="463"/>
      <c r="K201" s="463"/>
      <c r="L201" s="463"/>
      <c r="M201" s="463"/>
      <c r="N201" s="463"/>
      <c r="O201" s="463"/>
      <c r="P201" s="463"/>
      <c r="Q201" s="463"/>
      <c r="R201" s="463"/>
      <c r="S201" s="463"/>
      <c r="T201" s="463"/>
      <c r="U201" s="463"/>
      <c r="V201" s="463"/>
      <c r="W201" s="463"/>
      <c r="X201" s="463"/>
      <c r="Y201" s="463"/>
    </row>
    <row r="202" spans="1:25">
      <c r="A202" s="463"/>
      <c r="B202" s="463"/>
      <c r="C202" s="483"/>
      <c r="D202" s="463"/>
      <c r="E202" s="463"/>
      <c r="F202" s="484"/>
      <c r="G202" s="484"/>
      <c r="H202" s="463"/>
      <c r="I202" s="484"/>
      <c r="J202" s="463"/>
      <c r="K202" s="463"/>
      <c r="L202" s="463"/>
      <c r="M202" s="463"/>
      <c r="N202" s="463"/>
      <c r="O202" s="463"/>
      <c r="P202" s="463"/>
      <c r="Q202" s="463"/>
      <c r="R202" s="463"/>
      <c r="S202" s="463"/>
      <c r="T202" s="463"/>
      <c r="U202" s="463"/>
      <c r="V202" s="463"/>
      <c r="W202" s="463"/>
      <c r="X202" s="463"/>
      <c r="Y202" s="463"/>
    </row>
    <row r="203" spans="1:25">
      <c r="A203" s="463"/>
      <c r="B203" s="463"/>
      <c r="C203" s="483"/>
      <c r="D203" s="463"/>
      <c r="E203" s="463"/>
      <c r="F203" s="484"/>
      <c r="G203" s="484"/>
      <c r="H203" s="463"/>
      <c r="I203" s="484"/>
      <c r="J203" s="463"/>
      <c r="K203" s="463"/>
      <c r="L203" s="463"/>
      <c r="M203" s="463"/>
      <c r="N203" s="463"/>
      <c r="O203" s="463"/>
      <c r="P203" s="463"/>
      <c r="Q203" s="463"/>
      <c r="R203" s="463"/>
      <c r="S203" s="463"/>
      <c r="T203" s="463"/>
      <c r="U203" s="463"/>
      <c r="V203" s="463"/>
      <c r="W203" s="463"/>
      <c r="X203" s="463"/>
      <c r="Y203" s="463"/>
    </row>
    <row r="204" spans="1:25">
      <c r="A204" s="463"/>
      <c r="B204" s="463"/>
      <c r="C204" s="483"/>
      <c r="D204" s="463"/>
      <c r="E204" s="463"/>
      <c r="F204" s="484"/>
      <c r="G204" s="484"/>
      <c r="H204" s="463"/>
      <c r="I204" s="484"/>
      <c r="J204" s="463"/>
      <c r="K204" s="463"/>
      <c r="L204" s="463"/>
      <c r="M204" s="463"/>
      <c r="N204" s="463"/>
      <c r="O204" s="463"/>
      <c r="P204" s="463"/>
      <c r="Q204" s="463"/>
      <c r="R204" s="463"/>
      <c r="S204" s="463"/>
      <c r="T204" s="463"/>
      <c r="U204" s="463"/>
      <c r="V204" s="463"/>
      <c r="W204" s="463"/>
      <c r="X204" s="463"/>
      <c r="Y204" s="463"/>
    </row>
    <row r="205" spans="1:25">
      <c r="A205" s="463"/>
      <c r="B205" s="463"/>
      <c r="C205" s="483"/>
      <c r="D205" s="463"/>
      <c r="E205" s="463"/>
      <c r="F205" s="484"/>
      <c r="G205" s="484"/>
      <c r="H205" s="463"/>
      <c r="I205" s="484"/>
      <c r="J205" s="463"/>
      <c r="K205" s="463"/>
      <c r="L205" s="463"/>
      <c r="M205" s="463"/>
      <c r="N205" s="463"/>
      <c r="O205" s="463"/>
      <c r="P205" s="463"/>
      <c r="Q205" s="463"/>
      <c r="R205" s="463"/>
      <c r="S205" s="463"/>
      <c r="T205" s="463"/>
      <c r="U205" s="463"/>
      <c r="V205" s="463"/>
      <c r="W205" s="463"/>
      <c r="X205" s="463"/>
      <c r="Y205" s="463"/>
    </row>
    <row r="206" spans="1:25">
      <c r="A206" s="463"/>
      <c r="B206" s="463"/>
      <c r="C206" s="483"/>
      <c r="D206" s="463"/>
      <c r="E206" s="463"/>
      <c r="F206" s="484"/>
      <c r="G206" s="484"/>
      <c r="H206" s="463"/>
      <c r="I206" s="484"/>
      <c r="J206" s="463"/>
      <c r="K206" s="463"/>
      <c r="L206" s="463"/>
      <c r="M206" s="463"/>
      <c r="N206" s="463"/>
      <c r="O206" s="463"/>
      <c r="P206" s="463"/>
      <c r="Q206" s="463"/>
      <c r="R206" s="463"/>
      <c r="S206" s="463"/>
      <c r="T206" s="463"/>
      <c r="U206" s="463"/>
      <c r="V206" s="463"/>
      <c r="W206" s="463"/>
      <c r="X206" s="463"/>
      <c r="Y206" s="463"/>
    </row>
    <row r="207" spans="1:25">
      <c r="A207" s="463"/>
      <c r="B207" s="463"/>
      <c r="C207" s="483"/>
      <c r="D207" s="463"/>
      <c r="E207" s="463"/>
      <c r="F207" s="484"/>
      <c r="G207" s="484"/>
      <c r="H207" s="463"/>
      <c r="I207" s="484"/>
      <c r="J207" s="463"/>
      <c r="K207" s="463"/>
      <c r="L207" s="463"/>
      <c r="M207" s="463"/>
      <c r="N207" s="463"/>
      <c r="O207" s="463"/>
      <c r="P207" s="463"/>
      <c r="Q207" s="463"/>
      <c r="R207" s="463"/>
      <c r="S207" s="463"/>
      <c r="T207" s="463"/>
      <c r="U207" s="463"/>
      <c r="V207" s="463"/>
      <c r="W207" s="463"/>
      <c r="X207" s="463"/>
      <c r="Y207" s="463"/>
    </row>
    <row r="208" spans="1:25">
      <c r="A208" s="463"/>
      <c r="B208" s="463"/>
      <c r="C208" s="483"/>
      <c r="D208" s="463"/>
      <c r="E208" s="463"/>
      <c r="F208" s="484"/>
      <c r="G208" s="484"/>
      <c r="H208" s="463"/>
      <c r="I208" s="484"/>
      <c r="J208" s="463"/>
      <c r="K208" s="463"/>
      <c r="L208" s="463"/>
      <c r="M208" s="463"/>
      <c r="N208" s="463"/>
      <c r="O208" s="463"/>
      <c r="P208" s="463"/>
      <c r="Q208" s="463"/>
      <c r="R208" s="463"/>
      <c r="S208" s="463"/>
      <c r="T208" s="463"/>
      <c r="U208" s="463"/>
      <c r="V208" s="463"/>
      <c r="W208" s="463"/>
      <c r="X208" s="463"/>
      <c r="Y208" s="463"/>
    </row>
    <row r="209" spans="1:25">
      <c r="A209" s="463"/>
      <c r="B209" s="463"/>
      <c r="C209" s="483"/>
      <c r="D209" s="463"/>
      <c r="E209" s="463"/>
      <c r="F209" s="484"/>
      <c r="G209" s="484"/>
      <c r="H209" s="463"/>
      <c r="I209" s="484"/>
      <c r="J209" s="463"/>
      <c r="K209" s="463"/>
      <c r="L209" s="463"/>
      <c r="M209" s="463"/>
      <c r="N209" s="463"/>
      <c r="O209" s="463"/>
      <c r="P209" s="463"/>
      <c r="Q209" s="463"/>
      <c r="R209" s="463"/>
      <c r="S209" s="463"/>
      <c r="T209" s="463"/>
      <c r="U209" s="463"/>
      <c r="V209" s="463"/>
      <c r="W209" s="463"/>
      <c r="X209" s="463"/>
      <c r="Y209" s="463"/>
    </row>
    <row r="210" spans="1:25">
      <c r="A210" s="463"/>
      <c r="B210" s="463"/>
      <c r="C210" s="483"/>
      <c r="D210" s="463"/>
      <c r="E210" s="463"/>
      <c r="F210" s="484"/>
      <c r="G210" s="484"/>
      <c r="H210" s="463"/>
      <c r="I210" s="484"/>
      <c r="J210" s="463"/>
      <c r="K210" s="463"/>
      <c r="L210" s="463"/>
      <c r="M210" s="463"/>
      <c r="N210" s="463"/>
      <c r="O210" s="463"/>
      <c r="P210" s="463"/>
      <c r="Q210" s="463"/>
      <c r="R210" s="463"/>
      <c r="S210" s="463"/>
      <c r="T210" s="463"/>
      <c r="U210" s="463"/>
      <c r="V210" s="463"/>
      <c r="W210" s="463"/>
      <c r="X210" s="463"/>
      <c r="Y210" s="463"/>
    </row>
    <row r="211" spans="1:25">
      <c r="A211" s="463"/>
      <c r="B211" s="463"/>
      <c r="C211" s="483"/>
      <c r="D211" s="463"/>
      <c r="E211" s="463"/>
      <c r="F211" s="484"/>
      <c r="G211" s="484"/>
      <c r="H211" s="463"/>
      <c r="I211" s="484"/>
      <c r="J211" s="463"/>
      <c r="K211" s="463"/>
      <c r="L211" s="463"/>
      <c r="M211" s="463"/>
      <c r="N211" s="463"/>
      <c r="O211" s="463"/>
      <c r="P211" s="463"/>
      <c r="Q211" s="463"/>
      <c r="R211" s="463"/>
      <c r="S211" s="463"/>
      <c r="T211" s="463"/>
      <c r="U211" s="463"/>
      <c r="V211" s="463"/>
      <c r="W211" s="463"/>
      <c r="X211" s="463"/>
      <c r="Y211" s="463"/>
    </row>
    <row r="212" spans="1:25">
      <c r="A212" s="463"/>
      <c r="B212" s="463"/>
      <c r="C212" s="483"/>
      <c r="D212" s="463"/>
      <c r="E212" s="463"/>
      <c r="F212" s="484"/>
      <c r="G212" s="484"/>
      <c r="H212" s="463"/>
      <c r="I212" s="484"/>
      <c r="J212" s="463"/>
      <c r="K212" s="463"/>
      <c r="L212" s="463"/>
      <c r="M212" s="463"/>
      <c r="N212" s="463"/>
      <c r="O212" s="463"/>
      <c r="P212" s="463"/>
      <c r="Q212" s="463"/>
      <c r="R212" s="463"/>
      <c r="S212" s="463"/>
      <c r="T212" s="463"/>
      <c r="U212" s="463"/>
      <c r="V212" s="463"/>
      <c r="W212" s="463"/>
      <c r="X212" s="463"/>
      <c r="Y212" s="463"/>
    </row>
    <row r="213" spans="1:25">
      <c r="A213" s="463"/>
      <c r="B213" s="463"/>
      <c r="C213" s="483"/>
      <c r="D213" s="463"/>
      <c r="E213" s="463"/>
      <c r="F213" s="484"/>
      <c r="G213" s="484"/>
      <c r="H213" s="463"/>
      <c r="I213" s="484"/>
      <c r="J213" s="463"/>
      <c r="K213" s="463"/>
      <c r="L213" s="463"/>
      <c r="M213" s="463"/>
      <c r="N213" s="463"/>
      <c r="O213" s="463"/>
      <c r="P213" s="463"/>
      <c r="Q213" s="463"/>
      <c r="R213" s="463"/>
      <c r="S213" s="463"/>
      <c r="T213" s="463"/>
      <c r="U213" s="463"/>
      <c r="V213" s="463"/>
      <c r="W213" s="463"/>
      <c r="X213" s="463"/>
      <c r="Y213" s="463"/>
    </row>
    <row r="214" spans="1:25">
      <c r="A214" s="463"/>
      <c r="B214" s="463"/>
      <c r="C214" s="483"/>
      <c r="D214" s="463"/>
      <c r="E214" s="463"/>
      <c r="F214" s="484"/>
      <c r="G214" s="484"/>
      <c r="H214" s="463"/>
      <c r="I214" s="484"/>
      <c r="J214" s="463"/>
      <c r="K214" s="463"/>
      <c r="L214" s="463"/>
      <c r="M214" s="463"/>
      <c r="N214" s="463"/>
      <c r="O214" s="463"/>
      <c r="P214" s="463"/>
      <c r="Q214" s="463"/>
      <c r="R214" s="463"/>
      <c r="S214" s="463"/>
      <c r="T214" s="463"/>
      <c r="U214" s="463"/>
      <c r="V214" s="463"/>
      <c r="W214" s="463"/>
      <c r="X214" s="463"/>
      <c r="Y214" s="463"/>
    </row>
    <row r="215" spans="1:25">
      <c r="A215" s="463"/>
      <c r="B215" s="463"/>
      <c r="C215" s="483"/>
      <c r="D215" s="463"/>
      <c r="E215" s="463"/>
      <c r="F215" s="484"/>
      <c r="G215" s="484"/>
      <c r="H215" s="463"/>
      <c r="I215" s="484"/>
      <c r="J215" s="463"/>
      <c r="K215" s="463"/>
      <c r="L215" s="463"/>
      <c r="M215" s="463"/>
      <c r="N215" s="463"/>
      <c r="O215" s="463"/>
      <c r="P215" s="463"/>
      <c r="Q215" s="463"/>
      <c r="R215" s="463"/>
      <c r="S215" s="463"/>
      <c r="T215" s="463"/>
      <c r="U215" s="463"/>
      <c r="V215" s="463"/>
      <c r="W215" s="463"/>
      <c r="X215" s="463"/>
      <c r="Y215" s="463"/>
    </row>
    <row r="216" spans="1:25">
      <c r="A216" s="463"/>
      <c r="B216" s="463"/>
      <c r="C216" s="483"/>
      <c r="D216" s="463"/>
      <c r="E216" s="463"/>
      <c r="F216" s="484"/>
      <c r="G216" s="484"/>
      <c r="H216" s="463"/>
      <c r="I216" s="484"/>
      <c r="J216" s="463"/>
      <c r="K216" s="463"/>
      <c r="L216" s="463"/>
      <c r="M216" s="463"/>
      <c r="N216" s="463"/>
      <c r="O216" s="463"/>
      <c r="P216" s="463"/>
      <c r="Q216" s="463"/>
      <c r="R216" s="463"/>
      <c r="S216" s="463"/>
      <c r="T216" s="463"/>
      <c r="U216" s="463"/>
      <c r="V216" s="463"/>
      <c r="W216" s="463"/>
      <c r="X216" s="463"/>
      <c r="Y216" s="463"/>
    </row>
    <row r="217" spans="1:25">
      <c r="A217" s="463"/>
      <c r="B217" s="463"/>
      <c r="C217" s="483"/>
      <c r="D217" s="463"/>
      <c r="E217" s="463"/>
      <c r="F217" s="484"/>
      <c r="G217" s="484"/>
      <c r="H217" s="463"/>
      <c r="I217" s="484"/>
      <c r="J217" s="463"/>
      <c r="K217" s="463"/>
      <c r="L217" s="463"/>
      <c r="M217" s="463"/>
      <c r="N217" s="463"/>
      <c r="O217" s="463"/>
      <c r="P217" s="463"/>
      <c r="Q217" s="463"/>
      <c r="R217" s="463"/>
      <c r="S217" s="463"/>
      <c r="T217" s="463"/>
      <c r="U217" s="463"/>
      <c r="V217" s="463"/>
      <c r="W217" s="463"/>
      <c r="X217" s="463"/>
      <c r="Y217" s="463"/>
    </row>
    <row r="218" spans="1:25">
      <c r="A218" s="463"/>
      <c r="B218" s="463"/>
      <c r="C218" s="483"/>
      <c r="D218" s="463"/>
      <c r="E218" s="463"/>
      <c r="F218" s="484"/>
      <c r="G218" s="484"/>
      <c r="H218" s="463"/>
      <c r="I218" s="484"/>
      <c r="J218" s="463"/>
      <c r="K218" s="463"/>
      <c r="L218" s="463"/>
      <c r="M218" s="463"/>
      <c r="N218" s="463"/>
      <c r="O218" s="463"/>
      <c r="P218" s="463"/>
      <c r="Q218" s="463"/>
      <c r="R218" s="463"/>
      <c r="S218" s="463"/>
      <c r="T218" s="463"/>
      <c r="U218" s="463"/>
      <c r="V218" s="463"/>
      <c r="W218" s="463"/>
      <c r="X218" s="463"/>
      <c r="Y218" s="463"/>
    </row>
    <row r="219" spans="1:25">
      <c r="A219" s="463"/>
      <c r="B219" s="463"/>
      <c r="C219" s="483"/>
      <c r="D219" s="463"/>
      <c r="E219" s="463"/>
      <c r="F219" s="484"/>
      <c r="G219" s="484"/>
      <c r="H219" s="463"/>
      <c r="I219" s="484"/>
      <c r="J219" s="463"/>
      <c r="K219" s="463"/>
      <c r="L219" s="463"/>
      <c r="M219" s="463"/>
      <c r="N219" s="463"/>
      <c r="O219" s="463"/>
      <c r="P219" s="463"/>
      <c r="Q219" s="463"/>
      <c r="R219" s="463"/>
      <c r="S219" s="463"/>
      <c r="T219" s="463"/>
      <c r="U219" s="463"/>
      <c r="V219" s="463"/>
      <c r="W219" s="463"/>
      <c r="X219" s="463"/>
      <c r="Y219" s="463"/>
    </row>
    <row r="220" spans="1:25">
      <c r="A220" s="463"/>
      <c r="B220" s="463"/>
      <c r="C220" s="483"/>
      <c r="D220" s="463"/>
      <c r="E220" s="463"/>
      <c r="F220" s="484"/>
      <c r="G220" s="484"/>
      <c r="H220" s="463"/>
      <c r="I220" s="484"/>
      <c r="J220" s="463"/>
      <c r="K220" s="463"/>
      <c r="L220" s="463"/>
      <c r="M220" s="463"/>
      <c r="N220" s="463"/>
      <c r="O220" s="463"/>
      <c r="P220" s="463"/>
      <c r="Q220" s="463"/>
      <c r="R220" s="463"/>
      <c r="S220" s="463"/>
      <c r="T220" s="463"/>
      <c r="U220" s="463"/>
      <c r="V220" s="463"/>
      <c r="W220" s="463"/>
      <c r="X220" s="463"/>
      <c r="Y220" s="463"/>
    </row>
    <row r="221" spans="1:25">
      <c r="A221" s="463"/>
      <c r="B221" s="463"/>
      <c r="C221" s="483"/>
      <c r="D221" s="463"/>
      <c r="E221" s="463"/>
      <c r="F221" s="484"/>
      <c r="G221" s="484"/>
      <c r="H221" s="463"/>
      <c r="I221" s="484"/>
      <c r="J221" s="463"/>
      <c r="K221" s="463"/>
      <c r="L221" s="463"/>
      <c r="M221" s="463"/>
      <c r="N221" s="463"/>
      <c r="O221" s="463"/>
      <c r="P221" s="463"/>
      <c r="Q221" s="463"/>
      <c r="R221" s="463"/>
      <c r="S221" s="463"/>
      <c r="T221" s="463"/>
      <c r="U221" s="463"/>
      <c r="V221" s="463"/>
      <c r="W221" s="463"/>
      <c r="X221" s="463"/>
      <c r="Y221" s="463"/>
    </row>
    <row r="222" spans="1:25">
      <c r="A222" s="463"/>
      <c r="B222" s="463"/>
      <c r="C222" s="483"/>
      <c r="D222" s="463"/>
      <c r="E222" s="463"/>
      <c r="F222" s="484"/>
      <c r="G222" s="484"/>
      <c r="H222" s="463"/>
      <c r="I222" s="484"/>
      <c r="J222" s="463"/>
      <c r="K222" s="463"/>
      <c r="L222" s="463"/>
      <c r="M222" s="463"/>
      <c r="N222" s="463"/>
      <c r="O222" s="463"/>
      <c r="P222" s="463"/>
      <c r="Q222" s="463"/>
      <c r="R222" s="463"/>
      <c r="S222" s="463"/>
      <c r="T222" s="463"/>
      <c r="U222" s="463"/>
      <c r="V222" s="463"/>
      <c r="W222" s="463"/>
      <c r="X222" s="463"/>
      <c r="Y222" s="463"/>
    </row>
    <row r="223" spans="1:25">
      <c r="A223" s="463"/>
      <c r="B223" s="463"/>
      <c r="C223" s="483"/>
      <c r="D223" s="463"/>
      <c r="E223" s="463"/>
      <c r="F223" s="484"/>
      <c r="G223" s="484"/>
      <c r="H223" s="463"/>
      <c r="I223" s="484"/>
      <c r="J223" s="463"/>
      <c r="K223" s="463"/>
      <c r="L223" s="463"/>
      <c r="M223" s="463"/>
      <c r="N223" s="463"/>
      <c r="O223" s="463"/>
      <c r="P223" s="463"/>
      <c r="Q223" s="463"/>
      <c r="R223" s="463"/>
      <c r="S223" s="463"/>
      <c r="T223" s="463"/>
      <c r="U223" s="463"/>
      <c r="V223" s="463"/>
      <c r="W223" s="463"/>
      <c r="X223" s="463"/>
      <c r="Y223" s="463"/>
    </row>
    <row r="224" spans="1:25">
      <c r="A224" s="463"/>
      <c r="B224" s="463"/>
      <c r="C224" s="483"/>
      <c r="D224" s="463"/>
      <c r="E224" s="463"/>
      <c r="F224" s="484"/>
      <c r="G224" s="484"/>
      <c r="H224" s="463"/>
      <c r="I224" s="484"/>
      <c r="J224" s="463"/>
      <c r="K224" s="463"/>
      <c r="L224" s="463"/>
      <c r="M224" s="463"/>
      <c r="N224" s="463"/>
      <c r="O224" s="463"/>
      <c r="P224" s="463"/>
      <c r="Q224" s="463"/>
      <c r="R224" s="463"/>
      <c r="S224" s="463"/>
      <c r="T224" s="463"/>
      <c r="U224" s="463"/>
      <c r="V224" s="463"/>
      <c r="W224" s="463"/>
      <c r="X224" s="463"/>
      <c r="Y224" s="463"/>
    </row>
    <row r="225" spans="1:25">
      <c r="A225" s="463"/>
      <c r="B225" s="463"/>
      <c r="C225" s="483"/>
      <c r="D225" s="463"/>
      <c r="E225" s="463"/>
      <c r="F225" s="484"/>
      <c r="G225" s="484"/>
      <c r="H225" s="463"/>
      <c r="I225" s="484"/>
      <c r="J225" s="463"/>
      <c r="K225" s="463"/>
      <c r="L225" s="463"/>
      <c r="M225" s="463"/>
      <c r="N225" s="463"/>
      <c r="O225" s="463"/>
      <c r="P225" s="463"/>
      <c r="Q225" s="463"/>
      <c r="R225" s="463"/>
      <c r="S225" s="463"/>
      <c r="T225" s="463"/>
      <c r="U225" s="463"/>
      <c r="V225" s="463"/>
      <c r="W225" s="463"/>
      <c r="X225" s="463"/>
      <c r="Y225" s="463"/>
    </row>
    <row r="226" spans="1:25">
      <c r="A226" s="463"/>
      <c r="B226" s="463"/>
      <c r="C226" s="483"/>
      <c r="D226" s="463"/>
      <c r="E226" s="463"/>
      <c r="F226" s="484"/>
      <c r="G226" s="484"/>
      <c r="H226" s="463"/>
      <c r="I226" s="484"/>
      <c r="J226" s="463"/>
      <c r="K226" s="463"/>
      <c r="L226" s="463"/>
      <c r="M226" s="463"/>
      <c r="N226" s="463"/>
      <c r="O226" s="463"/>
      <c r="P226" s="463"/>
      <c r="Q226" s="463"/>
      <c r="R226" s="463"/>
      <c r="S226" s="463"/>
      <c r="T226" s="463"/>
      <c r="U226" s="463"/>
      <c r="V226" s="463"/>
      <c r="W226" s="463"/>
      <c r="X226" s="463"/>
      <c r="Y226" s="463"/>
    </row>
    <row r="227" spans="1:25">
      <c r="A227" s="463"/>
      <c r="B227" s="463"/>
      <c r="C227" s="483"/>
      <c r="D227" s="463"/>
      <c r="E227" s="463"/>
      <c r="F227" s="484"/>
      <c r="G227" s="484"/>
      <c r="H227" s="463"/>
      <c r="I227" s="484"/>
      <c r="J227" s="463"/>
      <c r="K227" s="463"/>
      <c r="L227" s="463"/>
      <c r="M227" s="463"/>
      <c r="N227" s="463"/>
      <c r="O227" s="463"/>
      <c r="P227" s="463"/>
      <c r="Q227" s="463"/>
      <c r="R227" s="463"/>
      <c r="S227" s="463"/>
      <c r="T227" s="463"/>
      <c r="U227" s="463"/>
      <c r="V227" s="463"/>
      <c r="W227" s="463"/>
      <c r="X227" s="463"/>
      <c r="Y227" s="463"/>
    </row>
    <row r="228" spans="1:25">
      <c r="A228" s="463"/>
      <c r="B228" s="463"/>
      <c r="C228" s="483"/>
      <c r="D228" s="463"/>
      <c r="E228" s="463"/>
      <c r="F228" s="484"/>
      <c r="G228" s="484"/>
      <c r="H228" s="463"/>
      <c r="I228" s="484"/>
      <c r="J228" s="463"/>
      <c r="K228" s="463"/>
      <c r="L228" s="463"/>
      <c r="M228" s="463"/>
      <c r="N228" s="463"/>
      <c r="O228" s="463"/>
      <c r="P228" s="463"/>
      <c r="Q228" s="463"/>
      <c r="R228" s="463"/>
      <c r="S228" s="463"/>
      <c r="T228" s="463"/>
      <c r="U228" s="463"/>
      <c r="V228" s="463"/>
      <c r="W228" s="463"/>
      <c r="X228" s="463"/>
      <c r="Y228" s="463"/>
    </row>
    <row r="229" spans="1:25">
      <c r="A229" s="463"/>
      <c r="B229" s="463"/>
      <c r="C229" s="483"/>
      <c r="D229" s="463"/>
      <c r="E229" s="463"/>
      <c r="F229" s="484"/>
      <c r="G229" s="484"/>
      <c r="H229" s="463"/>
      <c r="I229" s="484"/>
      <c r="J229" s="463"/>
      <c r="K229" s="463"/>
      <c r="L229" s="463"/>
      <c r="M229" s="463"/>
      <c r="N229" s="463"/>
      <c r="O229" s="463"/>
      <c r="P229" s="463"/>
      <c r="Q229" s="463"/>
      <c r="R229" s="463"/>
      <c r="S229" s="463"/>
      <c r="T229" s="463"/>
      <c r="U229" s="463"/>
      <c r="V229" s="463"/>
      <c r="W229" s="463"/>
      <c r="X229" s="463"/>
      <c r="Y229" s="463"/>
    </row>
    <row r="230" spans="1:25">
      <c r="A230" s="463"/>
      <c r="B230" s="463"/>
      <c r="C230" s="483"/>
      <c r="D230" s="463"/>
      <c r="E230" s="463"/>
      <c r="F230" s="484"/>
      <c r="G230" s="484"/>
      <c r="H230" s="463"/>
      <c r="I230" s="484"/>
      <c r="J230" s="463"/>
      <c r="K230" s="463"/>
      <c r="L230" s="463"/>
      <c r="M230" s="463"/>
      <c r="N230" s="463"/>
      <c r="O230" s="463"/>
      <c r="P230" s="463"/>
      <c r="Q230" s="463"/>
      <c r="R230" s="463"/>
      <c r="S230" s="463"/>
      <c r="T230" s="463"/>
      <c r="U230" s="463"/>
      <c r="V230" s="463"/>
      <c r="W230" s="463"/>
      <c r="X230" s="463"/>
      <c r="Y230" s="463"/>
    </row>
    <row r="231" spans="1:25">
      <c r="A231" s="463"/>
      <c r="B231" s="463"/>
      <c r="C231" s="483"/>
      <c r="D231" s="463"/>
      <c r="E231" s="463"/>
      <c r="F231" s="484"/>
      <c r="G231" s="484"/>
      <c r="H231" s="463"/>
      <c r="I231" s="484"/>
      <c r="J231" s="463"/>
      <c r="K231" s="463"/>
      <c r="L231" s="463"/>
      <c r="M231" s="463"/>
      <c r="N231" s="463"/>
      <c r="O231" s="463"/>
      <c r="P231" s="463"/>
      <c r="Q231" s="463"/>
      <c r="R231" s="463"/>
      <c r="S231" s="463"/>
      <c r="T231" s="463"/>
      <c r="U231" s="463"/>
      <c r="V231" s="463"/>
      <c r="W231" s="463"/>
      <c r="X231" s="463"/>
      <c r="Y231" s="463"/>
    </row>
    <row r="232" spans="1:25">
      <c r="A232" s="463"/>
      <c r="B232" s="463"/>
      <c r="C232" s="483"/>
      <c r="D232" s="463"/>
      <c r="E232" s="463"/>
      <c r="F232" s="484"/>
      <c r="G232" s="484"/>
      <c r="H232" s="463"/>
      <c r="I232" s="484"/>
      <c r="J232" s="463"/>
      <c r="K232" s="463"/>
      <c r="L232" s="463"/>
      <c r="M232" s="463"/>
      <c r="N232" s="463"/>
      <c r="O232" s="463"/>
      <c r="P232" s="463"/>
      <c r="Q232" s="463"/>
      <c r="R232" s="463"/>
      <c r="S232" s="463"/>
      <c r="T232" s="463"/>
      <c r="U232" s="463"/>
      <c r="V232" s="463"/>
      <c r="W232" s="463"/>
      <c r="X232" s="463"/>
      <c r="Y232" s="463"/>
    </row>
    <row r="233" spans="1:25">
      <c r="A233" s="463"/>
      <c r="B233" s="463"/>
      <c r="C233" s="483"/>
      <c r="D233" s="463"/>
      <c r="E233" s="463"/>
      <c r="F233" s="484"/>
      <c r="G233" s="484"/>
      <c r="H233" s="463"/>
      <c r="I233" s="484"/>
      <c r="J233" s="463"/>
      <c r="K233" s="463"/>
      <c r="L233" s="463"/>
      <c r="M233" s="463"/>
      <c r="N233" s="463"/>
      <c r="O233" s="463"/>
      <c r="P233" s="463"/>
      <c r="Q233" s="463"/>
      <c r="R233" s="463"/>
      <c r="S233" s="463"/>
      <c r="T233" s="463"/>
      <c r="U233" s="463"/>
      <c r="V233" s="463"/>
      <c r="W233" s="463"/>
      <c r="X233" s="463"/>
      <c r="Y233" s="463"/>
    </row>
    <row r="234" spans="1:25">
      <c r="A234" s="463"/>
      <c r="B234" s="463"/>
      <c r="C234" s="483"/>
      <c r="D234" s="463"/>
      <c r="E234" s="463"/>
      <c r="F234" s="484"/>
      <c r="G234" s="484"/>
      <c r="H234" s="463"/>
      <c r="I234" s="484"/>
      <c r="J234" s="463"/>
      <c r="K234" s="463"/>
      <c r="L234" s="463"/>
      <c r="M234" s="463"/>
      <c r="N234" s="463"/>
      <c r="O234" s="463"/>
      <c r="P234" s="463"/>
      <c r="Q234" s="463"/>
      <c r="R234" s="463"/>
      <c r="S234" s="463"/>
      <c r="T234" s="463"/>
      <c r="U234" s="463"/>
      <c r="V234" s="463"/>
      <c r="W234" s="463"/>
      <c r="X234" s="463"/>
      <c r="Y234" s="463"/>
    </row>
    <row r="235" spans="1:25">
      <c r="A235" s="463"/>
      <c r="B235" s="463"/>
      <c r="C235" s="483"/>
      <c r="D235" s="463"/>
      <c r="E235" s="463"/>
      <c r="F235" s="484"/>
      <c r="G235" s="484"/>
      <c r="H235" s="463"/>
      <c r="I235" s="484"/>
      <c r="J235" s="463"/>
      <c r="K235" s="463"/>
      <c r="L235" s="463"/>
      <c r="M235" s="463"/>
      <c r="N235" s="463"/>
      <c r="O235" s="463"/>
      <c r="P235" s="463"/>
      <c r="Q235" s="463"/>
      <c r="R235" s="463"/>
      <c r="S235" s="463"/>
      <c r="T235" s="463"/>
      <c r="U235" s="463"/>
      <c r="V235" s="463"/>
      <c r="W235" s="463"/>
      <c r="X235" s="463"/>
      <c r="Y235" s="463"/>
    </row>
    <row r="236" spans="1:25">
      <c r="A236" s="463"/>
      <c r="B236" s="463"/>
      <c r="C236" s="483"/>
      <c r="D236" s="463"/>
      <c r="E236" s="463"/>
      <c r="F236" s="484"/>
      <c r="G236" s="484"/>
      <c r="H236" s="463"/>
      <c r="I236" s="484"/>
      <c r="J236" s="463"/>
      <c r="K236" s="463"/>
      <c r="L236" s="463"/>
      <c r="M236" s="463"/>
      <c r="N236" s="463"/>
      <c r="O236" s="463"/>
      <c r="P236" s="463"/>
      <c r="Q236" s="463"/>
      <c r="R236" s="463"/>
      <c r="S236" s="463"/>
      <c r="T236" s="463"/>
      <c r="U236" s="463"/>
      <c r="V236" s="463"/>
      <c r="W236" s="463"/>
      <c r="X236" s="463"/>
      <c r="Y236" s="463"/>
    </row>
    <row r="237" spans="1:25">
      <c r="A237" s="463"/>
      <c r="B237" s="463"/>
      <c r="C237" s="483"/>
      <c r="D237" s="463"/>
      <c r="E237" s="463"/>
      <c r="F237" s="484"/>
      <c r="G237" s="484"/>
      <c r="H237" s="463"/>
      <c r="I237" s="484"/>
      <c r="J237" s="463"/>
      <c r="K237" s="463"/>
      <c r="L237" s="463"/>
      <c r="M237" s="463"/>
      <c r="N237" s="463"/>
      <c r="O237" s="463"/>
      <c r="P237" s="463"/>
      <c r="Q237" s="463"/>
      <c r="R237" s="463"/>
      <c r="S237" s="463"/>
      <c r="T237" s="463"/>
      <c r="U237" s="463"/>
      <c r="V237" s="463"/>
      <c r="W237" s="463"/>
      <c r="X237" s="463"/>
      <c r="Y237" s="463"/>
    </row>
    <row r="238" spans="1:25">
      <c r="A238" s="463"/>
      <c r="B238" s="463"/>
      <c r="C238" s="483"/>
      <c r="D238" s="463"/>
      <c r="E238" s="463"/>
      <c r="F238" s="484"/>
      <c r="G238" s="484"/>
      <c r="H238" s="463"/>
      <c r="I238" s="484"/>
      <c r="J238" s="463"/>
      <c r="K238" s="463"/>
      <c r="L238" s="463"/>
      <c r="M238" s="463"/>
      <c r="N238" s="463"/>
      <c r="O238" s="463"/>
      <c r="P238" s="463"/>
      <c r="Q238" s="463"/>
      <c r="R238" s="463"/>
      <c r="S238" s="463"/>
      <c r="T238" s="463"/>
      <c r="U238" s="463"/>
      <c r="V238" s="463"/>
      <c r="W238" s="463"/>
      <c r="X238" s="463"/>
      <c r="Y238" s="463"/>
    </row>
    <row r="239" spans="1:25">
      <c r="A239" s="463"/>
      <c r="B239" s="463"/>
      <c r="C239" s="483"/>
      <c r="D239" s="463"/>
      <c r="E239" s="463"/>
      <c r="F239" s="484"/>
      <c r="G239" s="484"/>
      <c r="H239" s="463"/>
      <c r="I239" s="484"/>
      <c r="J239" s="463"/>
      <c r="K239" s="463"/>
      <c r="L239" s="463"/>
      <c r="M239" s="463"/>
      <c r="N239" s="463"/>
      <c r="O239" s="463"/>
      <c r="P239" s="463"/>
      <c r="Q239" s="463"/>
      <c r="R239" s="463"/>
      <c r="S239" s="463"/>
      <c r="T239" s="463"/>
      <c r="U239" s="463"/>
      <c r="V239" s="463"/>
      <c r="W239" s="463"/>
      <c r="X239" s="463"/>
      <c r="Y239" s="463"/>
    </row>
    <row r="240" spans="1:25">
      <c r="A240" s="463"/>
      <c r="B240" s="463"/>
      <c r="C240" s="483"/>
      <c r="D240" s="463"/>
      <c r="E240" s="463"/>
      <c r="F240" s="484"/>
      <c r="G240" s="484"/>
      <c r="H240" s="463"/>
      <c r="I240" s="484"/>
      <c r="J240" s="463"/>
      <c r="K240" s="463"/>
      <c r="L240" s="463"/>
      <c r="M240" s="463"/>
      <c r="N240" s="463"/>
      <c r="O240" s="463"/>
      <c r="P240" s="463"/>
      <c r="Q240" s="463"/>
      <c r="R240" s="463"/>
      <c r="S240" s="463"/>
      <c r="T240" s="463"/>
      <c r="U240" s="463"/>
      <c r="V240" s="463"/>
      <c r="W240" s="463"/>
      <c r="X240" s="463"/>
      <c r="Y240" s="463"/>
    </row>
    <row r="241" spans="1:25">
      <c r="A241" s="463"/>
      <c r="B241" s="463"/>
      <c r="C241" s="483"/>
      <c r="D241" s="463"/>
      <c r="E241" s="463"/>
      <c r="F241" s="484"/>
      <c r="G241" s="484"/>
      <c r="H241" s="463"/>
      <c r="I241" s="484"/>
      <c r="J241" s="463"/>
      <c r="K241" s="463"/>
      <c r="L241" s="463"/>
      <c r="M241" s="463"/>
      <c r="N241" s="463"/>
      <c r="O241" s="463"/>
      <c r="P241" s="463"/>
      <c r="Q241" s="463"/>
      <c r="R241" s="463"/>
      <c r="S241" s="463"/>
      <c r="T241" s="463"/>
      <c r="U241" s="463"/>
      <c r="V241" s="463"/>
      <c r="W241" s="463"/>
      <c r="X241" s="463"/>
      <c r="Y241" s="463"/>
    </row>
    <row r="242" spans="1:25">
      <c r="A242" s="463"/>
      <c r="B242" s="463"/>
      <c r="C242" s="483"/>
      <c r="D242" s="463"/>
      <c r="E242" s="463"/>
      <c r="F242" s="484"/>
      <c r="G242" s="484"/>
      <c r="H242" s="463"/>
      <c r="I242" s="484"/>
      <c r="J242" s="463"/>
      <c r="K242" s="463"/>
      <c r="L242" s="463"/>
      <c r="M242" s="463"/>
      <c r="N242" s="463"/>
      <c r="O242" s="463"/>
      <c r="P242" s="463"/>
      <c r="Q242" s="463"/>
      <c r="R242" s="463"/>
      <c r="S242" s="463"/>
      <c r="T242" s="463"/>
      <c r="U242" s="463"/>
      <c r="V242" s="463"/>
      <c r="W242" s="463"/>
      <c r="X242" s="463"/>
      <c r="Y242" s="463"/>
    </row>
    <row r="243" spans="1:25">
      <c r="A243" s="463"/>
      <c r="B243" s="463"/>
      <c r="C243" s="483"/>
      <c r="D243" s="463"/>
      <c r="E243" s="463"/>
      <c r="F243" s="484"/>
      <c r="G243" s="484"/>
      <c r="H243" s="463"/>
      <c r="I243" s="484"/>
      <c r="J243" s="463"/>
      <c r="K243" s="463"/>
      <c r="L243" s="463"/>
      <c r="M243" s="463"/>
      <c r="N243" s="463"/>
      <c r="O243" s="463"/>
      <c r="P243" s="463"/>
      <c r="Q243" s="463"/>
      <c r="R243" s="463"/>
      <c r="S243" s="463"/>
      <c r="T243" s="463"/>
      <c r="U243" s="463"/>
      <c r="V243" s="463"/>
      <c r="W243" s="463"/>
      <c r="X243" s="463"/>
      <c r="Y243" s="463"/>
    </row>
    <row r="244" spans="1:25">
      <c r="A244" s="463"/>
      <c r="B244" s="463"/>
      <c r="C244" s="483"/>
      <c r="D244" s="463"/>
      <c r="E244" s="463"/>
      <c r="F244" s="484"/>
      <c r="G244" s="484"/>
      <c r="H244" s="463"/>
      <c r="I244" s="484"/>
      <c r="J244" s="463"/>
      <c r="K244" s="463"/>
      <c r="L244" s="463"/>
      <c r="M244" s="463"/>
      <c r="N244" s="463"/>
      <c r="O244" s="463"/>
      <c r="P244" s="463"/>
      <c r="Q244" s="463"/>
      <c r="R244" s="463"/>
      <c r="S244" s="463"/>
      <c r="T244" s="463"/>
      <c r="U244" s="463"/>
      <c r="V244" s="463"/>
      <c r="W244" s="463"/>
      <c r="X244" s="463"/>
      <c r="Y244" s="463"/>
    </row>
    <row r="245" spans="1:25">
      <c r="A245" s="463"/>
      <c r="B245" s="463"/>
      <c r="C245" s="483"/>
      <c r="D245" s="463"/>
      <c r="E245" s="463"/>
      <c r="F245" s="484"/>
      <c r="G245" s="484"/>
      <c r="H245" s="463"/>
      <c r="I245" s="484"/>
      <c r="J245" s="463"/>
      <c r="K245" s="463"/>
      <c r="L245" s="463"/>
      <c r="M245" s="463"/>
      <c r="N245" s="463"/>
      <c r="O245" s="463"/>
      <c r="P245" s="463"/>
      <c r="Q245" s="463"/>
      <c r="R245" s="463"/>
      <c r="S245" s="463"/>
      <c r="T245" s="463"/>
      <c r="U245" s="463"/>
      <c r="V245" s="463"/>
      <c r="W245" s="463"/>
      <c r="X245" s="463"/>
      <c r="Y245" s="463"/>
    </row>
    <row r="246" spans="1:25">
      <c r="A246" s="463"/>
      <c r="B246" s="463"/>
      <c r="C246" s="483"/>
      <c r="D246" s="463"/>
      <c r="E246" s="463"/>
      <c r="F246" s="484"/>
      <c r="G246" s="484"/>
      <c r="H246" s="463"/>
      <c r="I246" s="484"/>
      <c r="J246" s="463"/>
      <c r="K246" s="463"/>
      <c r="L246" s="463"/>
      <c r="M246" s="463"/>
      <c r="N246" s="463"/>
      <c r="O246" s="463"/>
      <c r="P246" s="463"/>
      <c r="Q246" s="463"/>
      <c r="R246" s="463"/>
      <c r="S246" s="463"/>
      <c r="T246" s="463"/>
      <c r="U246" s="463"/>
      <c r="V246" s="463"/>
      <c r="W246" s="463"/>
      <c r="X246" s="463"/>
      <c r="Y246" s="463"/>
    </row>
    <row r="247" spans="1:25">
      <c r="A247" s="463"/>
      <c r="B247" s="463"/>
      <c r="C247" s="483"/>
      <c r="D247" s="463"/>
      <c r="E247" s="463"/>
      <c r="F247" s="484"/>
      <c r="G247" s="484"/>
      <c r="H247" s="463"/>
      <c r="I247" s="484"/>
      <c r="J247" s="463"/>
      <c r="K247" s="463"/>
      <c r="L247" s="463"/>
      <c r="M247" s="463"/>
      <c r="N247" s="463"/>
      <c r="O247" s="463"/>
      <c r="P247" s="463"/>
      <c r="Q247" s="463"/>
      <c r="R247" s="463"/>
      <c r="S247" s="463"/>
      <c r="T247" s="463"/>
      <c r="U247" s="463"/>
      <c r="V247" s="463"/>
      <c r="W247" s="463"/>
      <c r="X247" s="463"/>
      <c r="Y247" s="463"/>
    </row>
    <row r="248" spans="1:25">
      <c r="A248" s="463"/>
      <c r="B248" s="463"/>
      <c r="C248" s="483"/>
      <c r="D248" s="463"/>
      <c r="E248" s="463"/>
      <c r="F248" s="484"/>
      <c r="G248" s="484"/>
      <c r="H248" s="463"/>
      <c r="I248" s="484"/>
      <c r="J248" s="463"/>
      <c r="K248" s="463"/>
      <c r="L248" s="463"/>
      <c r="M248" s="463"/>
      <c r="N248" s="463"/>
      <c r="O248" s="463"/>
      <c r="P248" s="463"/>
      <c r="Q248" s="463"/>
      <c r="R248" s="463"/>
      <c r="S248" s="463"/>
      <c r="T248" s="463"/>
      <c r="U248" s="463"/>
      <c r="V248" s="463"/>
      <c r="W248" s="463"/>
      <c r="X248" s="463"/>
      <c r="Y248" s="463"/>
    </row>
    <row r="249" spans="1:25">
      <c r="A249" s="463"/>
      <c r="B249" s="463"/>
      <c r="C249" s="483"/>
      <c r="D249" s="463"/>
      <c r="E249" s="463"/>
      <c r="F249" s="484"/>
      <c r="G249" s="484"/>
      <c r="H249" s="463"/>
      <c r="I249" s="484"/>
      <c r="J249" s="463"/>
      <c r="K249" s="463"/>
      <c r="L249" s="463"/>
      <c r="M249" s="463"/>
      <c r="N249" s="463"/>
      <c r="O249" s="463"/>
      <c r="P249" s="463"/>
      <c r="Q249" s="463"/>
      <c r="R249" s="463"/>
      <c r="S249" s="463"/>
      <c r="T249" s="463"/>
      <c r="U249" s="463"/>
      <c r="V249" s="463"/>
      <c r="W249" s="463"/>
      <c r="X249" s="463"/>
      <c r="Y249" s="463"/>
    </row>
    <row r="250" spans="1:25">
      <c r="A250" s="463"/>
      <c r="B250" s="463"/>
      <c r="C250" s="483"/>
      <c r="D250" s="463"/>
      <c r="E250" s="463"/>
      <c r="F250" s="484"/>
      <c r="G250" s="484"/>
      <c r="H250" s="463"/>
      <c r="I250" s="484"/>
      <c r="J250" s="463"/>
      <c r="K250" s="463"/>
      <c r="L250" s="463"/>
      <c r="M250" s="463"/>
      <c r="N250" s="463"/>
      <c r="O250" s="463"/>
      <c r="P250" s="463"/>
      <c r="Q250" s="463"/>
      <c r="R250" s="463"/>
      <c r="S250" s="463"/>
      <c r="T250" s="463"/>
      <c r="U250" s="463"/>
      <c r="V250" s="463"/>
      <c r="W250" s="463"/>
      <c r="X250" s="463"/>
      <c r="Y250" s="463"/>
    </row>
    <row r="251" spans="1:25">
      <c r="A251" s="463"/>
      <c r="B251" s="463"/>
      <c r="C251" s="483"/>
      <c r="D251" s="463"/>
      <c r="E251" s="463"/>
      <c r="F251" s="484"/>
      <c r="G251" s="484"/>
      <c r="H251" s="463"/>
      <c r="I251" s="484"/>
      <c r="J251" s="463"/>
      <c r="K251" s="463"/>
      <c r="L251" s="463"/>
      <c r="M251" s="463"/>
      <c r="N251" s="463"/>
      <c r="O251" s="463"/>
      <c r="P251" s="463"/>
      <c r="Q251" s="463"/>
      <c r="R251" s="463"/>
      <c r="S251" s="463"/>
      <c r="T251" s="463"/>
      <c r="U251" s="463"/>
      <c r="V251" s="463"/>
      <c r="W251" s="463"/>
      <c r="X251" s="463"/>
      <c r="Y251" s="463"/>
    </row>
    <row r="252" spans="1:25">
      <c r="A252" s="463"/>
      <c r="B252" s="463"/>
      <c r="C252" s="483"/>
      <c r="D252" s="463"/>
      <c r="E252" s="463"/>
      <c r="F252" s="484"/>
      <c r="G252" s="484"/>
      <c r="H252" s="463"/>
      <c r="I252" s="484"/>
      <c r="J252" s="463"/>
      <c r="K252" s="463"/>
      <c r="L252" s="463"/>
      <c r="M252" s="463"/>
      <c r="N252" s="463"/>
      <c r="O252" s="463"/>
      <c r="P252" s="463"/>
      <c r="Q252" s="463"/>
      <c r="R252" s="463"/>
      <c r="S252" s="463"/>
      <c r="T252" s="463"/>
      <c r="U252" s="463"/>
      <c r="V252" s="463"/>
      <c r="W252" s="463"/>
      <c r="X252" s="463"/>
      <c r="Y252" s="463"/>
    </row>
    <row r="253" spans="1:25">
      <c r="A253" s="463"/>
      <c r="B253" s="463"/>
      <c r="C253" s="483"/>
      <c r="D253" s="463"/>
      <c r="E253" s="463"/>
      <c r="F253" s="484"/>
      <c r="G253" s="484"/>
      <c r="H253" s="463"/>
      <c r="I253" s="484"/>
      <c r="J253" s="463"/>
      <c r="K253" s="463"/>
      <c r="L253" s="463"/>
      <c r="M253" s="463"/>
      <c r="N253" s="463"/>
      <c r="O253" s="463"/>
      <c r="P253" s="463"/>
      <c r="Q253" s="463"/>
      <c r="R253" s="463"/>
      <c r="S253" s="463"/>
      <c r="T253" s="463"/>
      <c r="U253" s="463"/>
      <c r="V253" s="463"/>
      <c r="W253" s="463"/>
      <c r="X253" s="463"/>
      <c r="Y253" s="463"/>
    </row>
    <row r="254" spans="1:25">
      <c r="A254" s="463"/>
      <c r="B254" s="463"/>
      <c r="C254" s="483"/>
      <c r="D254" s="463"/>
      <c r="E254" s="463"/>
      <c r="F254" s="484"/>
      <c r="G254" s="484"/>
      <c r="H254" s="463"/>
      <c r="I254" s="484"/>
      <c r="J254" s="463"/>
      <c r="K254" s="463"/>
      <c r="L254" s="463"/>
      <c r="M254" s="463"/>
      <c r="N254" s="463"/>
      <c r="O254" s="463"/>
      <c r="P254" s="463"/>
      <c r="Q254" s="463"/>
      <c r="R254" s="463"/>
      <c r="S254" s="463"/>
      <c r="T254" s="463"/>
      <c r="U254" s="463"/>
      <c r="V254" s="463"/>
      <c r="W254" s="463"/>
      <c r="X254" s="463"/>
      <c r="Y254" s="463"/>
    </row>
    <row r="255" spans="1:25">
      <c r="A255" s="463"/>
      <c r="B255" s="463"/>
      <c r="C255" s="483"/>
      <c r="D255" s="463"/>
      <c r="E255" s="463"/>
      <c r="F255" s="484"/>
      <c r="G255" s="484"/>
      <c r="H255" s="463"/>
      <c r="I255" s="484"/>
      <c r="J255" s="463"/>
      <c r="K255" s="463"/>
      <c r="L255" s="463"/>
      <c r="M255" s="463"/>
      <c r="N255" s="463"/>
      <c r="O255" s="463"/>
      <c r="P255" s="463"/>
      <c r="Q255" s="463"/>
      <c r="R255" s="463"/>
      <c r="S255" s="463"/>
      <c r="T255" s="463"/>
      <c r="U255" s="463"/>
      <c r="V255" s="463"/>
      <c r="W255" s="463"/>
      <c r="X255" s="463"/>
      <c r="Y255" s="463"/>
    </row>
    <row r="256" spans="1:25">
      <c r="A256" s="463"/>
      <c r="B256" s="463"/>
      <c r="C256" s="483"/>
      <c r="D256" s="463"/>
      <c r="E256" s="463"/>
      <c r="F256" s="484"/>
      <c r="G256" s="484"/>
      <c r="H256" s="463"/>
      <c r="I256" s="484"/>
      <c r="J256" s="463"/>
      <c r="K256" s="463"/>
      <c r="L256" s="463"/>
      <c r="M256" s="463"/>
      <c r="N256" s="463"/>
      <c r="O256" s="463"/>
      <c r="P256" s="463"/>
      <c r="Q256" s="463"/>
      <c r="R256" s="463"/>
      <c r="S256" s="463"/>
      <c r="T256" s="463"/>
      <c r="U256" s="463"/>
      <c r="V256" s="463"/>
      <c r="W256" s="463"/>
      <c r="X256" s="463"/>
      <c r="Y256" s="463"/>
    </row>
    <row r="257" spans="1:25">
      <c r="A257" s="463"/>
      <c r="B257" s="463"/>
      <c r="C257" s="483"/>
      <c r="D257" s="463"/>
      <c r="E257" s="463"/>
      <c r="F257" s="484"/>
      <c r="G257" s="484"/>
      <c r="H257" s="463"/>
      <c r="I257" s="484"/>
      <c r="J257" s="463"/>
      <c r="K257" s="463"/>
      <c r="L257" s="463"/>
      <c r="M257" s="463"/>
      <c r="N257" s="463"/>
      <c r="O257" s="463"/>
      <c r="P257" s="463"/>
      <c r="Q257" s="463"/>
      <c r="R257" s="463"/>
      <c r="S257" s="463"/>
      <c r="T257" s="463"/>
      <c r="U257" s="463"/>
      <c r="V257" s="463"/>
      <c r="W257" s="463"/>
      <c r="X257" s="463"/>
      <c r="Y257" s="463"/>
    </row>
    <row r="258" spans="1:25">
      <c r="A258" s="463"/>
      <c r="B258" s="463"/>
      <c r="C258" s="483"/>
      <c r="D258" s="463"/>
      <c r="E258" s="463"/>
      <c r="F258" s="484"/>
      <c r="G258" s="484"/>
      <c r="H258" s="463"/>
      <c r="I258" s="484"/>
      <c r="J258" s="463"/>
      <c r="K258" s="463"/>
      <c r="L258" s="463"/>
      <c r="M258" s="463"/>
      <c r="N258" s="463"/>
      <c r="O258" s="463"/>
      <c r="P258" s="463"/>
      <c r="Q258" s="463"/>
      <c r="R258" s="463"/>
      <c r="S258" s="463"/>
      <c r="T258" s="463"/>
      <c r="U258" s="463"/>
      <c r="V258" s="463"/>
      <c r="W258" s="463"/>
      <c r="X258" s="463"/>
      <c r="Y258" s="463"/>
    </row>
    <row r="259" spans="1:25">
      <c r="A259" s="463"/>
      <c r="B259" s="463"/>
      <c r="C259" s="483"/>
      <c r="D259" s="463"/>
      <c r="E259" s="463"/>
      <c r="F259" s="484"/>
      <c r="G259" s="484"/>
      <c r="H259" s="463"/>
      <c r="I259" s="484"/>
      <c r="J259" s="463"/>
      <c r="K259" s="463"/>
      <c r="L259" s="463"/>
      <c r="M259" s="463"/>
      <c r="N259" s="463"/>
      <c r="O259" s="463"/>
      <c r="P259" s="463"/>
      <c r="Q259" s="463"/>
      <c r="R259" s="463"/>
      <c r="S259" s="463"/>
      <c r="T259" s="463"/>
      <c r="U259" s="463"/>
      <c r="V259" s="463"/>
      <c r="W259" s="463"/>
      <c r="X259" s="463"/>
      <c r="Y259" s="463"/>
    </row>
    <row r="260" spans="1:25">
      <c r="A260" s="463"/>
      <c r="B260" s="463"/>
      <c r="C260" s="483"/>
      <c r="D260" s="463"/>
      <c r="E260" s="463"/>
      <c r="F260" s="484"/>
      <c r="G260" s="484"/>
      <c r="H260" s="463"/>
      <c r="I260" s="484"/>
      <c r="J260" s="463"/>
      <c r="K260" s="463"/>
      <c r="L260" s="463"/>
      <c r="M260" s="463"/>
      <c r="N260" s="463"/>
      <c r="O260" s="463"/>
      <c r="P260" s="463"/>
      <c r="Q260" s="463"/>
      <c r="R260" s="463"/>
      <c r="S260" s="463"/>
      <c r="T260" s="463"/>
      <c r="U260" s="463"/>
      <c r="V260" s="463"/>
      <c r="W260" s="463"/>
      <c r="X260" s="463"/>
      <c r="Y260" s="463"/>
    </row>
    <row r="261" spans="1:25">
      <c r="A261" s="463"/>
      <c r="B261" s="463"/>
      <c r="C261" s="483"/>
      <c r="D261" s="463"/>
      <c r="E261" s="463"/>
      <c r="F261" s="484"/>
      <c r="G261" s="484"/>
      <c r="H261" s="463"/>
      <c r="I261" s="484"/>
      <c r="J261" s="463"/>
      <c r="K261" s="463"/>
      <c r="L261" s="463"/>
      <c r="M261" s="463"/>
      <c r="N261" s="463"/>
      <c r="O261" s="463"/>
      <c r="P261" s="463"/>
      <c r="Q261" s="463"/>
      <c r="R261" s="463"/>
      <c r="S261" s="463"/>
      <c r="T261" s="463"/>
      <c r="U261" s="463"/>
      <c r="V261" s="463"/>
      <c r="W261" s="463"/>
      <c r="X261" s="463"/>
      <c r="Y261" s="463"/>
    </row>
    <row r="262" spans="1:25">
      <c r="A262" s="463"/>
      <c r="B262" s="463"/>
      <c r="C262" s="483"/>
      <c r="D262" s="463"/>
      <c r="E262" s="463"/>
      <c r="F262" s="484"/>
      <c r="G262" s="484"/>
      <c r="H262" s="463"/>
      <c r="I262" s="484"/>
      <c r="J262" s="463"/>
      <c r="K262" s="463"/>
      <c r="L262" s="463"/>
      <c r="M262" s="463"/>
      <c r="N262" s="463"/>
      <c r="O262" s="463"/>
      <c r="P262" s="463"/>
      <c r="Q262" s="463"/>
      <c r="R262" s="463"/>
      <c r="S262" s="463"/>
      <c r="T262" s="463"/>
      <c r="U262" s="463"/>
      <c r="V262" s="463"/>
      <c r="W262" s="463"/>
      <c r="X262" s="463"/>
      <c r="Y262" s="463"/>
    </row>
    <row r="263" spans="1:25">
      <c r="A263" s="463"/>
      <c r="B263" s="463"/>
      <c r="C263" s="483"/>
      <c r="D263" s="463"/>
      <c r="E263" s="463"/>
      <c r="F263" s="484"/>
      <c r="G263" s="484"/>
      <c r="H263" s="463"/>
      <c r="I263" s="484"/>
      <c r="J263" s="463"/>
      <c r="K263" s="463"/>
      <c r="L263" s="463"/>
      <c r="M263" s="463"/>
      <c r="N263" s="463"/>
      <c r="O263" s="463"/>
      <c r="P263" s="463"/>
      <c r="Q263" s="463"/>
      <c r="R263" s="463"/>
      <c r="S263" s="463"/>
      <c r="T263" s="463"/>
      <c r="U263" s="463"/>
      <c r="V263" s="463"/>
      <c r="W263" s="463"/>
      <c r="X263" s="463"/>
      <c r="Y263" s="463"/>
    </row>
    <row r="264" spans="1:25">
      <c r="A264" s="463"/>
      <c r="B264" s="463"/>
      <c r="C264" s="483"/>
      <c r="D264" s="463"/>
      <c r="E264" s="463"/>
      <c r="F264" s="484"/>
      <c r="G264" s="484"/>
      <c r="H264" s="463"/>
      <c r="I264" s="484"/>
      <c r="J264" s="463"/>
      <c r="K264" s="463"/>
      <c r="L264" s="463"/>
      <c r="M264" s="463"/>
      <c r="N264" s="463"/>
      <c r="O264" s="463"/>
      <c r="P264" s="463"/>
      <c r="Q264" s="463"/>
      <c r="R264" s="463"/>
      <c r="S264" s="463"/>
      <c r="T264" s="463"/>
      <c r="U264" s="463"/>
      <c r="V264" s="463"/>
      <c r="W264" s="463"/>
      <c r="X264" s="463"/>
      <c r="Y264" s="463"/>
    </row>
    <row r="265" spans="1:25">
      <c r="A265" s="463"/>
      <c r="B265" s="463"/>
      <c r="C265" s="483"/>
      <c r="D265" s="463"/>
      <c r="E265" s="463"/>
      <c r="F265" s="484"/>
      <c r="G265" s="484"/>
      <c r="H265" s="463"/>
      <c r="I265" s="484"/>
      <c r="J265" s="463"/>
      <c r="K265" s="463"/>
      <c r="L265" s="463"/>
      <c r="M265" s="463"/>
      <c r="N265" s="463"/>
      <c r="O265" s="463"/>
      <c r="P265" s="463"/>
      <c r="Q265" s="463"/>
      <c r="R265" s="463"/>
      <c r="S265" s="463"/>
      <c r="T265" s="463"/>
      <c r="U265" s="463"/>
      <c r="V265" s="463"/>
      <c r="W265" s="463"/>
      <c r="X265" s="463"/>
      <c r="Y265" s="463"/>
    </row>
    <row r="266" spans="1:25">
      <c r="A266" s="463"/>
      <c r="B266" s="463"/>
      <c r="C266" s="483"/>
      <c r="D266" s="463"/>
      <c r="E266" s="463"/>
      <c r="F266" s="484"/>
      <c r="G266" s="484"/>
      <c r="H266" s="463"/>
      <c r="I266" s="484"/>
      <c r="J266" s="463"/>
      <c r="K266" s="463"/>
      <c r="L266" s="463"/>
      <c r="M266" s="463"/>
      <c r="N266" s="463"/>
      <c r="O266" s="463"/>
      <c r="P266" s="463"/>
      <c r="Q266" s="463"/>
      <c r="R266" s="463"/>
      <c r="S266" s="463"/>
      <c r="T266" s="463"/>
      <c r="U266" s="463"/>
      <c r="V266" s="463"/>
      <c r="W266" s="463"/>
      <c r="X266" s="463"/>
      <c r="Y266" s="463"/>
    </row>
    <row r="267" spans="1:25">
      <c r="A267" s="463"/>
      <c r="B267" s="463"/>
      <c r="C267" s="483"/>
      <c r="D267" s="463"/>
      <c r="E267" s="463"/>
      <c r="F267" s="484"/>
      <c r="G267" s="484"/>
      <c r="H267" s="463"/>
      <c r="I267" s="484"/>
      <c r="J267" s="463"/>
      <c r="K267" s="463"/>
      <c r="L267" s="463"/>
      <c r="M267" s="463"/>
      <c r="N267" s="463"/>
      <c r="O267" s="463"/>
      <c r="P267" s="463"/>
      <c r="Q267" s="463"/>
      <c r="R267" s="463"/>
      <c r="S267" s="463"/>
      <c r="T267" s="463"/>
      <c r="U267" s="463"/>
      <c r="V267" s="463"/>
      <c r="W267" s="463"/>
      <c r="X267" s="463"/>
      <c r="Y267" s="463"/>
    </row>
    <row r="268" spans="1:25">
      <c r="A268" s="463"/>
      <c r="B268" s="463"/>
      <c r="C268" s="483"/>
      <c r="D268" s="463"/>
      <c r="E268" s="463"/>
      <c r="F268" s="484"/>
      <c r="G268" s="484"/>
      <c r="H268" s="463"/>
      <c r="I268" s="484"/>
      <c r="J268" s="463"/>
      <c r="K268" s="463"/>
      <c r="L268" s="463"/>
      <c r="M268" s="463"/>
      <c r="N268" s="463"/>
      <c r="O268" s="463"/>
      <c r="P268" s="463"/>
      <c r="Q268" s="463"/>
      <c r="R268" s="463"/>
      <c r="S268" s="463"/>
      <c r="T268" s="463"/>
      <c r="U268" s="463"/>
      <c r="V268" s="463"/>
      <c r="W268" s="463"/>
      <c r="X268" s="463"/>
      <c r="Y268" s="463"/>
    </row>
    <row r="269" spans="1:25">
      <c r="A269" s="463"/>
      <c r="B269" s="463"/>
      <c r="C269" s="483"/>
      <c r="D269" s="463"/>
      <c r="E269" s="463"/>
      <c r="F269" s="484"/>
      <c r="G269" s="484"/>
      <c r="H269" s="463"/>
      <c r="I269" s="484"/>
      <c r="J269" s="463"/>
      <c r="K269" s="463"/>
      <c r="L269" s="463"/>
      <c r="M269" s="463"/>
      <c r="N269" s="463"/>
      <c r="O269" s="463"/>
      <c r="P269" s="463"/>
      <c r="Q269" s="463"/>
      <c r="R269" s="463"/>
      <c r="S269" s="463"/>
      <c r="T269" s="463"/>
      <c r="U269" s="463"/>
      <c r="V269" s="463"/>
      <c r="W269" s="463"/>
      <c r="X269" s="463"/>
      <c r="Y269" s="463"/>
    </row>
    <row r="270" spans="1:25">
      <c r="A270" s="463"/>
      <c r="B270" s="463"/>
      <c r="C270" s="483"/>
      <c r="D270" s="463"/>
      <c r="E270" s="463"/>
      <c r="F270" s="484"/>
      <c r="G270" s="484"/>
      <c r="H270" s="463"/>
      <c r="I270" s="484"/>
      <c r="J270" s="463"/>
      <c r="K270" s="463"/>
      <c r="L270" s="463"/>
      <c r="M270" s="463"/>
      <c r="N270" s="463"/>
      <c r="O270" s="463"/>
      <c r="P270" s="463"/>
      <c r="Q270" s="463"/>
      <c r="R270" s="463"/>
      <c r="S270" s="463"/>
      <c r="T270" s="463"/>
      <c r="U270" s="463"/>
      <c r="V270" s="463"/>
      <c r="W270" s="463"/>
      <c r="X270" s="463"/>
      <c r="Y270" s="463"/>
    </row>
    <row r="271" spans="1:25">
      <c r="A271" s="463"/>
      <c r="B271" s="463"/>
      <c r="C271" s="483"/>
      <c r="D271" s="463"/>
      <c r="E271" s="463"/>
      <c r="F271" s="484"/>
      <c r="G271" s="484"/>
      <c r="H271" s="463"/>
      <c r="I271" s="484"/>
      <c r="J271" s="463"/>
      <c r="K271" s="463"/>
      <c r="L271" s="463"/>
      <c r="M271" s="463"/>
      <c r="N271" s="463"/>
      <c r="O271" s="463"/>
      <c r="P271" s="463"/>
      <c r="Q271" s="463"/>
      <c r="R271" s="463"/>
      <c r="S271" s="463"/>
      <c r="T271" s="463"/>
      <c r="U271" s="463"/>
      <c r="V271" s="463"/>
      <c r="W271" s="463"/>
      <c r="X271" s="463"/>
      <c r="Y271" s="463"/>
    </row>
    <row r="272" spans="1:25">
      <c r="A272" s="463"/>
      <c r="B272" s="463"/>
      <c r="C272" s="483"/>
      <c r="D272" s="463"/>
      <c r="E272" s="463"/>
      <c r="F272" s="484"/>
      <c r="G272" s="484"/>
      <c r="H272" s="463"/>
      <c r="I272" s="484"/>
      <c r="J272" s="463"/>
      <c r="K272" s="463"/>
      <c r="L272" s="463"/>
      <c r="M272" s="463"/>
      <c r="N272" s="463"/>
      <c r="O272" s="463"/>
      <c r="P272" s="463"/>
      <c r="Q272" s="463"/>
      <c r="R272" s="463"/>
      <c r="S272" s="463"/>
      <c r="T272" s="463"/>
      <c r="U272" s="463"/>
      <c r="V272" s="463"/>
      <c r="W272" s="463"/>
      <c r="X272" s="463"/>
      <c r="Y272" s="463"/>
    </row>
    <row r="273" spans="1:25">
      <c r="A273" s="463"/>
      <c r="B273" s="463"/>
      <c r="C273" s="483"/>
      <c r="D273" s="463"/>
      <c r="E273" s="463"/>
      <c r="F273" s="484"/>
      <c r="G273" s="484"/>
      <c r="H273" s="463"/>
      <c r="I273" s="484"/>
      <c r="J273" s="463"/>
      <c r="K273" s="463"/>
      <c r="L273" s="463"/>
      <c r="M273" s="463"/>
      <c r="N273" s="463"/>
      <c r="O273" s="463"/>
      <c r="P273" s="463"/>
      <c r="Q273" s="463"/>
      <c r="R273" s="463"/>
      <c r="S273" s="463"/>
      <c r="T273" s="463"/>
      <c r="U273" s="463"/>
      <c r="V273" s="463"/>
      <c r="W273" s="463"/>
      <c r="X273" s="463"/>
      <c r="Y273" s="463"/>
    </row>
    <row r="274" spans="1:25">
      <c r="A274" s="463"/>
      <c r="B274" s="463"/>
      <c r="C274" s="483"/>
      <c r="D274" s="463"/>
      <c r="E274" s="463"/>
      <c r="F274" s="484"/>
      <c r="G274" s="484"/>
      <c r="H274" s="463"/>
      <c r="I274" s="484"/>
      <c r="J274" s="463"/>
      <c r="K274" s="463"/>
      <c r="L274" s="463"/>
      <c r="M274" s="463"/>
      <c r="N274" s="463"/>
      <c r="O274" s="463"/>
      <c r="P274" s="463"/>
      <c r="Q274" s="463"/>
      <c r="R274" s="463"/>
      <c r="S274" s="463"/>
      <c r="T274" s="463"/>
      <c r="U274" s="463"/>
      <c r="V274" s="463"/>
      <c r="W274" s="463"/>
      <c r="X274" s="463"/>
      <c r="Y274" s="463"/>
    </row>
    <row r="275" spans="1:25">
      <c r="A275" s="463"/>
      <c r="B275" s="463"/>
      <c r="C275" s="483"/>
      <c r="D275" s="463"/>
      <c r="E275" s="463"/>
      <c r="F275" s="484"/>
      <c r="G275" s="484"/>
      <c r="H275" s="463"/>
      <c r="I275" s="484"/>
      <c r="J275" s="463"/>
      <c r="K275" s="463"/>
      <c r="L275" s="463"/>
      <c r="M275" s="463"/>
      <c r="N275" s="463"/>
      <c r="O275" s="463"/>
      <c r="P275" s="463"/>
      <c r="Q275" s="463"/>
      <c r="R275" s="463"/>
      <c r="S275" s="463"/>
      <c r="T275" s="463"/>
      <c r="U275" s="463"/>
      <c r="V275" s="463"/>
      <c r="W275" s="463"/>
      <c r="X275" s="463"/>
      <c r="Y275" s="463"/>
    </row>
    <row r="276" spans="1:25">
      <c r="A276" s="463"/>
      <c r="B276" s="463"/>
      <c r="C276" s="483"/>
      <c r="D276" s="463"/>
      <c r="E276" s="463"/>
      <c r="F276" s="484"/>
      <c r="G276" s="484"/>
      <c r="H276" s="463"/>
      <c r="I276" s="484"/>
      <c r="J276" s="463"/>
      <c r="K276" s="463"/>
      <c r="L276" s="463"/>
      <c r="M276" s="463"/>
      <c r="N276" s="463"/>
      <c r="O276" s="463"/>
      <c r="P276" s="463"/>
      <c r="Q276" s="463"/>
      <c r="R276" s="463"/>
      <c r="S276" s="463"/>
      <c r="T276" s="463"/>
      <c r="U276" s="463"/>
      <c r="V276" s="463"/>
      <c r="W276" s="463"/>
      <c r="X276" s="463"/>
      <c r="Y276" s="463"/>
    </row>
    <row r="277" spans="1:25">
      <c r="A277" s="463"/>
      <c r="B277" s="463"/>
      <c r="C277" s="483"/>
      <c r="D277" s="463"/>
      <c r="E277" s="463"/>
      <c r="F277" s="484"/>
      <c r="G277" s="484"/>
      <c r="H277" s="463"/>
      <c r="I277" s="484"/>
      <c r="J277" s="463"/>
      <c r="K277" s="463"/>
      <c r="L277" s="463"/>
      <c r="M277" s="463"/>
      <c r="N277" s="463"/>
      <c r="O277" s="463"/>
      <c r="P277" s="463"/>
      <c r="Q277" s="463"/>
      <c r="R277" s="463"/>
      <c r="S277" s="463"/>
      <c r="T277" s="463"/>
      <c r="U277" s="463"/>
      <c r="V277" s="463"/>
      <c r="W277" s="463"/>
      <c r="X277" s="463"/>
      <c r="Y277" s="463"/>
    </row>
    <row r="278" spans="1:25">
      <c r="A278" s="463"/>
      <c r="B278" s="463"/>
      <c r="C278" s="483"/>
      <c r="D278" s="463"/>
      <c r="E278" s="463"/>
      <c r="F278" s="484"/>
      <c r="G278" s="484"/>
      <c r="H278" s="463"/>
      <c r="I278" s="484"/>
      <c r="J278" s="463"/>
      <c r="K278" s="463"/>
      <c r="L278" s="463"/>
      <c r="M278" s="463"/>
      <c r="N278" s="463"/>
      <c r="O278" s="463"/>
      <c r="P278" s="463"/>
      <c r="Q278" s="463"/>
      <c r="R278" s="463"/>
      <c r="S278" s="463"/>
      <c r="T278" s="463"/>
      <c r="U278" s="463"/>
      <c r="V278" s="463"/>
      <c r="W278" s="463"/>
      <c r="X278" s="463"/>
      <c r="Y278" s="463"/>
    </row>
    <row r="279" spans="1:25">
      <c r="A279" s="463"/>
      <c r="B279" s="463"/>
      <c r="C279" s="483"/>
      <c r="D279" s="463"/>
      <c r="E279" s="463"/>
      <c r="F279" s="484"/>
      <c r="G279" s="484"/>
      <c r="H279" s="463"/>
      <c r="I279" s="484"/>
      <c r="J279" s="463"/>
      <c r="K279" s="463"/>
      <c r="L279" s="463"/>
      <c r="M279" s="463"/>
      <c r="N279" s="463"/>
      <c r="O279" s="463"/>
      <c r="P279" s="463"/>
      <c r="Q279" s="463"/>
      <c r="R279" s="463"/>
      <c r="S279" s="463"/>
      <c r="T279" s="463"/>
      <c r="U279" s="463"/>
      <c r="V279" s="463"/>
      <c r="W279" s="463"/>
      <c r="X279" s="463"/>
      <c r="Y279" s="463"/>
    </row>
    <row r="280" spans="1:25">
      <c r="A280" s="463"/>
      <c r="B280" s="463"/>
      <c r="C280" s="483"/>
      <c r="D280" s="463"/>
      <c r="E280" s="463"/>
      <c r="F280" s="484"/>
      <c r="G280" s="484"/>
      <c r="H280" s="463"/>
      <c r="I280" s="484"/>
      <c r="J280" s="463"/>
      <c r="K280" s="463"/>
      <c r="L280" s="463"/>
      <c r="M280" s="463"/>
      <c r="N280" s="463"/>
      <c r="O280" s="463"/>
      <c r="P280" s="463"/>
      <c r="Q280" s="463"/>
      <c r="R280" s="463"/>
      <c r="S280" s="463"/>
      <c r="T280" s="463"/>
      <c r="U280" s="463"/>
      <c r="V280" s="463"/>
      <c r="W280" s="463"/>
      <c r="X280" s="463"/>
      <c r="Y280" s="463"/>
    </row>
    <row r="281" spans="1:25">
      <c r="A281" s="463"/>
      <c r="B281" s="463"/>
      <c r="C281" s="483"/>
      <c r="D281" s="463"/>
      <c r="E281" s="463"/>
      <c r="F281" s="484"/>
      <c r="G281" s="484"/>
      <c r="H281" s="463"/>
      <c r="I281" s="484"/>
      <c r="J281" s="463"/>
      <c r="K281" s="463"/>
      <c r="L281" s="463"/>
      <c r="M281" s="463"/>
      <c r="N281" s="463"/>
      <c r="O281" s="463"/>
      <c r="P281" s="463"/>
      <c r="Q281" s="463"/>
      <c r="R281" s="463"/>
      <c r="S281" s="463"/>
      <c r="T281" s="463"/>
      <c r="U281" s="463"/>
      <c r="V281" s="463"/>
      <c r="W281" s="463"/>
      <c r="X281" s="463"/>
      <c r="Y281" s="463"/>
    </row>
    <row r="282" spans="1:25">
      <c r="A282" s="463"/>
      <c r="B282" s="463"/>
      <c r="C282" s="483"/>
      <c r="D282" s="463"/>
      <c r="E282" s="463"/>
      <c r="F282" s="484"/>
      <c r="G282" s="484"/>
      <c r="H282" s="463"/>
      <c r="I282" s="484"/>
      <c r="J282" s="463"/>
      <c r="K282" s="463"/>
      <c r="L282" s="463"/>
      <c r="M282" s="463"/>
      <c r="N282" s="463"/>
      <c r="O282" s="463"/>
      <c r="P282" s="463"/>
      <c r="Q282" s="463"/>
      <c r="R282" s="463"/>
      <c r="S282" s="463"/>
      <c r="T282" s="463"/>
      <c r="U282" s="463"/>
      <c r="V282" s="463"/>
      <c r="W282" s="463"/>
      <c r="X282" s="463"/>
      <c r="Y282" s="463"/>
    </row>
    <row r="283" spans="1:25">
      <c r="A283" s="463"/>
      <c r="B283" s="463"/>
      <c r="C283" s="483"/>
      <c r="D283" s="463"/>
      <c r="E283" s="463"/>
      <c r="F283" s="484"/>
      <c r="G283" s="484"/>
      <c r="H283" s="463"/>
      <c r="I283" s="484"/>
      <c r="J283" s="463"/>
      <c r="K283" s="463"/>
      <c r="L283" s="463"/>
      <c r="M283" s="463"/>
      <c r="N283" s="463"/>
      <c r="O283" s="463"/>
      <c r="P283" s="463"/>
      <c r="Q283" s="463"/>
      <c r="R283" s="463"/>
      <c r="S283" s="463"/>
      <c r="T283" s="463"/>
      <c r="U283" s="463"/>
      <c r="V283" s="463"/>
      <c r="W283" s="463"/>
      <c r="X283" s="463"/>
      <c r="Y283" s="463"/>
    </row>
    <row r="284" spans="1:25">
      <c r="A284" s="463"/>
      <c r="B284" s="463"/>
      <c r="C284" s="483"/>
      <c r="D284" s="463"/>
      <c r="E284" s="463"/>
      <c r="F284" s="484"/>
      <c r="G284" s="484"/>
      <c r="H284" s="463"/>
      <c r="I284" s="484"/>
      <c r="J284" s="463"/>
      <c r="K284" s="463"/>
      <c r="L284" s="463"/>
      <c r="M284" s="463"/>
      <c r="N284" s="463"/>
      <c r="O284" s="463"/>
      <c r="P284" s="463"/>
      <c r="Q284" s="463"/>
      <c r="R284" s="463"/>
      <c r="S284" s="463"/>
      <c r="T284" s="463"/>
      <c r="U284" s="463"/>
      <c r="V284" s="463"/>
      <c r="W284" s="463"/>
      <c r="X284" s="463"/>
      <c r="Y284" s="463"/>
    </row>
    <row r="285" spans="1:25">
      <c r="A285" s="463"/>
      <c r="B285" s="463"/>
      <c r="C285" s="483"/>
      <c r="D285" s="463"/>
      <c r="E285" s="463"/>
      <c r="F285" s="484"/>
      <c r="G285" s="484"/>
      <c r="H285" s="463"/>
      <c r="I285" s="484"/>
      <c r="J285" s="463"/>
      <c r="K285" s="463"/>
      <c r="L285" s="463"/>
      <c r="M285" s="463"/>
      <c r="N285" s="463"/>
      <c r="O285" s="463"/>
      <c r="P285" s="463"/>
      <c r="Q285" s="463"/>
      <c r="R285" s="463"/>
      <c r="S285" s="463"/>
      <c r="T285" s="463"/>
      <c r="U285" s="463"/>
      <c r="V285" s="463"/>
      <c r="W285" s="463"/>
      <c r="X285" s="463"/>
      <c r="Y285" s="463"/>
    </row>
    <row r="286" spans="1:25">
      <c r="A286" s="463"/>
      <c r="B286" s="463"/>
      <c r="C286" s="483"/>
      <c r="D286" s="463"/>
      <c r="E286" s="463"/>
      <c r="F286" s="484"/>
      <c r="G286" s="484"/>
      <c r="H286" s="463"/>
      <c r="I286" s="484"/>
      <c r="J286" s="463"/>
      <c r="K286" s="463"/>
      <c r="L286" s="463"/>
      <c r="M286" s="463"/>
      <c r="N286" s="463"/>
      <c r="O286" s="463"/>
      <c r="P286" s="463"/>
      <c r="Q286" s="463"/>
      <c r="R286" s="463"/>
      <c r="S286" s="463"/>
      <c r="T286" s="463"/>
      <c r="U286" s="463"/>
      <c r="V286" s="463"/>
      <c r="W286" s="463"/>
      <c r="X286" s="463"/>
      <c r="Y286" s="463"/>
    </row>
    <row r="287" spans="1:25">
      <c r="A287" s="463"/>
      <c r="B287" s="463"/>
      <c r="C287" s="483"/>
      <c r="D287" s="463"/>
      <c r="E287" s="463"/>
      <c r="F287" s="484"/>
      <c r="G287" s="484"/>
      <c r="H287" s="463"/>
      <c r="I287" s="484"/>
      <c r="J287" s="463"/>
      <c r="K287" s="463"/>
      <c r="L287" s="463"/>
      <c r="M287" s="463"/>
      <c r="N287" s="463"/>
      <c r="O287" s="463"/>
      <c r="P287" s="463"/>
      <c r="Q287" s="463"/>
      <c r="R287" s="463"/>
      <c r="S287" s="463"/>
      <c r="T287" s="463"/>
      <c r="U287" s="463"/>
      <c r="V287" s="463"/>
      <c r="W287" s="463"/>
      <c r="X287" s="463"/>
      <c r="Y287" s="463"/>
    </row>
    <row r="288" spans="1:25">
      <c r="A288" s="463"/>
      <c r="B288" s="463"/>
      <c r="C288" s="483"/>
      <c r="D288" s="463"/>
      <c r="E288" s="463"/>
      <c r="F288" s="484"/>
      <c r="G288" s="484"/>
      <c r="H288" s="463"/>
      <c r="I288" s="484"/>
      <c r="J288" s="463"/>
      <c r="K288" s="463"/>
      <c r="L288" s="463"/>
      <c r="M288" s="463"/>
      <c r="N288" s="463"/>
      <c r="O288" s="463"/>
      <c r="P288" s="463"/>
      <c r="Q288" s="463"/>
      <c r="R288" s="463"/>
      <c r="S288" s="463"/>
      <c r="T288" s="463"/>
      <c r="U288" s="463"/>
      <c r="V288" s="463"/>
      <c r="W288" s="463"/>
      <c r="X288" s="463"/>
      <c r="Y288" s="463"/>
    </row>
    <row r="289" spans="1:25">
      <c r="A289" s="463"/>
      <c r="B289" s="463"/>
      <c r="C289" s="483"/>
      <c r="D289" s="463"/>
      <c r="E289" s="463"/>
      <c r="F289" s="484"/>
      <c r="G289" s="484"/>
      <c r="H289" s="463"/>
      <c r="I289" s="484"/>
      <c r="J289" s="463"/>
      <c r="K289" s="463"/>
      <c r="L289" s="463"/>
      <c r="M289" s="463"/>
      <c r="N289" s="463"/>
      <c r="O289" s="463"/>
      <c r="P289" s="463"/>
      <c r="Q289" s="463"/>
      <c r="R289" s="463"/>
      <c r="S289" s="463"/>
      <c r="T289" s="463"/>
      <c r="U289" s="463"/>
      <c r="V289" s="463"/>
      <c r="W289" s="463"/>
      <c r="X289" s="463"/>
      <c r="Y289" s="463"/>
    </row>
    <row r="290" spans="1:25">
      <c r="A290" s="463"/>
      <c r="B290" s="463"/>
      <c r="C290" s="483"/>
      <c r="D290" s="463"/>
      <c r="E290" s="463"/>
      <c r="F290" s="484"/>
      <c r="G290" s="484"/>
      <c r="H290" s="463"/>
      <c r="I290" s="484"/>
      <c r="J290" s="463"/>
      <c r="K290" s="463"/>
      <c r="L290" s="463"/>
      <c r="M290" s="463"/>
      <c r="N290" s="463"/>
      <c r="O290" s="463"/>
      <c r="P290" s="463"/>
      <c r="Q290" s="463"/>
      <c r="R290" s="463"/>
      <c r="S290" s="463"/>
      <c r="T290" s="463"/>
      <c r="U290" s="463"/>
      <c r="V290" s="463"/>
      <c r="W290" s="463"/>
      <c r="X290" s="463"/>
      <c r="Y290" s="463"/>
    </row>
    <row r="291" spans="1:25">
      <c r="A291" s="463"/>
      <c r="B291" s="463"/>
      <c r="C291" s="483"/>
      <c r="D291" s="463"/>
      <c r="E291" s="463"/>
      <c r="F291" s="484"/>
      <c r="G291" s="484"/>
      <c r="H291" s="463"/>
      <c r="I291" s="484"/>
      <c r="J291" s="463"/>
      <c r="K291" s="463"/>
      <c r="L291" s="463"/>
      <c r="M291" s="463"/>
      <c r="N291" s="463"/>
      <c r="O291" s="463"/>
      <c r="P291" s="463"/>
      <c r="Q291" s="463"/>
      <c r="R291" s="463"/>
      <c r="S291" s="463"/>
      <c r="T291" s="463"/>
      <c r="U291" s="463"/>
      <c r="V291" s="463"/>
      <c r="W291" s="463"/>
      <c r="X291" s="463"/>
      <c r="Y291" s="463"/>
    </row>
    <row r="292" spans="1:25">
      <c r="A292" s="463"/>
      <c r="B292" s="463"/>
      <c r="C292" s="483"/>
      <c r="D292" s="463"/>
      <c r="E292" s="463"/>
      <c r="F292" s="484"/>
      <c r="G292" s="484"/>
      <c r="H292" s="463"/>
      <c r="I292" s="484"/>
      <c r="J292" s="463"/>
      <c r="K292" s="463"/>
      <c r="L292" s="463"/>
      <c r="M292" s="463"/>
      <c r="N292" s="463"/>
      <c r="O292" s="463"/>
      <c r="P292" s="463"/>
      <c r="Q292" s="463"/>
      <c r="R292" s="463"/>
      <c r="S292" s="463"/>
      <c r="T292" s="463"/>
      <c r="U292" s="463"/>
      <c r="V292" s="463"/>
      <c r="W292" s="463"/>
      <c r="X292" s="463"/>
      <c r="Y292" s="463"/>
    </row>
    <row r="293" spans="1:25">
      <c r="A293" s="463"/>
      <c r="B293" s="463"/>
      <c r="C293" s="483"/>
      <c r="D293" s="463"/>
      <c r="E293" s="463"/>
      <c r="F293" s="484"/>
      <c r="G293" s="484"/>
      <c r="H293" s="463"/>
      <c r="I293" s="484"/>
      <c r="J293" s="463"/>
      <c r="K293" s="463"/>
      <c r="L293" s="463"/>
      <c r="M293" s="463"/>
      <c r="N293" s="463"/>
      <c r="O293" s="463"/>
      <c r="P293" s="463"/>
      <c r="Q293" s="463"/>
      <c r="R293" s="463"/>
      <c r="S293" s="463"/>
      <c r="T293" s="463"/>
      <c r="U293" s="463"/>
      <c r="V293" s="463"/>
      <c r="W293" s="463"/>
      <c r="X293" s="463"/>
      <c r="Y293" s="463"/>
    </row>
    <row r="294" spans="1:25">
      <c r="A294" s="463"/>
      <c r="B294" s="463"/>
      <c r="C294" s="483"/>
      <c r="D294" s="463"/>
      <c r="E294" s="463"/>
      <c r="F294" s="484"/>
      <c r="G294" s="484"/>
      <c r="H294" s="463"/>
      <c r="I294" s="484"/>
      <c r="J294" s="463"/>
      <c r="K294" s="463"/>
      <c r="L294" s="463"/>
      <c r="M294" s="463"/>
      <c r="N294" s="463"/>
      <c r="O294" s="463"/>
      <c r="P294" s="463"/>
      <c r="Q294" s="463"/>
      <c r="R294" s="463"/>
      <c r="S294" s="463"/>
      <c r="T294" s="463"/>
      <c r="U294" s="463"/>
      <c r="V294" s="463"/>
      <c r="W294" s="463"/>
      <c r="X294" s="463"/>
      <c r="Y294" s="463"/>
    </row>
    <row r="295" spans="1:25">
      <c r="A295" s="463"/>
      <c r="B295" s="463"/>
      <c r="C295" s="483"/>
      <c r="D295" s="463"/>
      <c r="E295" s="463"/>
      <c r="F295" s="484"/>
      <c r="G295" s="484"/>
      <c r="H295" s="463"/>
      <c r="I295" s="484"/>
      <c r="J295" s="463"/>
      <c r="K295" s="463"/>
      <c r="L295" s="463"/>
      <c r="M295" s="463"/>
      <c r="N295" s="463"/>
      <c r="O295" s="463"/>
      <c r="P295" s="463"/>
      <c r="Q295" s="463"/>
      <c r="R295" s="463"/>
      <c r="S295" s="463"/>
      <c r="T295" s="463"/>
      <c r="U295" s="463"/>
      <c r="V295" s="463"/>
      <c r="W295" s="463"/>
      <c r="X295" s="463"/>
      <c r="Y295" s="463"/>
    </row>
    <row r="296" spans="1:25">
      <c r="A296" s="463"/>
      <c r="B296" s="463"/>
      <c r="C296" s="483"/>
      <c r="D296" s="463"/>
      <c r="E296" s="463"/>
      <c r="F296" s="484"/>
      <c r="G296" s="484"/>
      <c r="H296" s="463"/>
      <c r="I296" s="484"/>
      <c r="J296" s="463"/>
      <c r="K296" s="463"/>
      <c r="L296" s="463"/>
      <c r="M296" s="463"/>
      <c r="N296" s="463"/>
      <c r="O296" s="463"/>
      <c r="P296" s="463"/>
      <c r="Q296" s="463"/>
      <c r="R296" s="463"/>
      <c r="S296" s="463"/>
      <c r="T296" s="463"/>
      <c r="U296" s="463"/>
      <c r="V296" s="463"/>
      <c r="W296" s="463"/>
      <c r="X296" s="463"/>
      <c r="Y296" s="463"/>
    </row>
    <row r="297" spans="1:25">
      <c r="A297" s="463"/>
      <c r="B297" s="463"/>
      <c r="C297" s="483"/>
      <c r="D297" s="463"/>
      <c r="E297" s="463"/>
      <c r="F297" s="484"/>
      <c r="G297" s="484"/>
      <c r="H297" s="463"/>
      <c r="I297" s="484"/>
      <c r="J297" s="463"/>
      <c r="K297" s="463"/>
      <c r="L297" s="463"/>
      <c r="M297" s="463"/>
      <c r="N297" s="463"/>
      <c r="O297" s="463"/>
      <c r="P297" s="463"/>
      <c r="Q297" s="463"/>
      <c r="R297" s="463"/>
      <c r="S297" s="463"/>
      <c r="T297" s="463"/>
      <c r="U297" s="463"/>
      <c r="V297" s="463"/>
      <c r="W297" s="463"/>
      <c r="X297" s="463"/>
      <c r="Y297" s="463"/>
    </row>
    <row r="298" spans="1:25">
      <c r="A298" s="463"/>
      <c r="B298" s="463"/>
      <c r="C298" s="483"/>
      <c r="D298" s="463"/>
      <c r="E298" s="463"/>
      <c r="F298" s="484"/>
      <c r="G298" s="484"/>
      <c r="H298" s="463"/>
      <c r="I298" s="484"/>
      <c r="J298" s="463"/>
      <c r="K298" s="463"/>
      <c r="L298" s="463"/>
      <c r="M298" s="463"/>
      <c r="N298" s="463"/>
      <c r="O298" s="463"/>
      <c r="P298" s="463"/>
      <c r="Q298" s="463"/>
      <c r="R298" s="463"/>
      <c r="S298" s="463"/>
      <c r="T298" s="463"/>
      <c r="U298" s="463"/>
      <c r="V298" s="463"/>
      <c r="W298" s="463"/>
      <c r="X298" s="463"/>
      <c r="Y298" s="463"/>
    </row>
    <row r="299" spans="1:25">
      <c r="A299" s="463"/>
      <c r="B299" s="463"/>
      <c r="C299" s="483"/>
      <c r="D299" s="463"/>
      <c r="E299" s="463"/>
      <c r="F299" s="484"/>
      <c r="G299" s="484"/>
      <c r="H299" s="463"/>
      <c r="I299" s="484"/>
      <c r="J299" s="463"/>
      <c r="K299" s="463"/>
      <c r="L299" s="463"/>
      <c r="M299" s="463"/>
      <c r="N299" s="463"/>
      <c r="O299" s="463"/>
      <c r="P299" s="463"/>
      <c r="Q299" s="463"/>
      <c r="R299" s="463"/>
      <c r="S299" s="463"/>
      <c r="T299" s="463"/>
      <c r="U299" s="463"/>
      <c r="V299" s="463"/>
      <c r="W299" s="463"/>
      <c r="X299" s="463"/>
      <c r="Y299" s="463"/>
    </row>
    <row r="300" spans="1:25">
      <c r="A300" s="463"/>
      <c r="B300" s="463"/>
      <c r="C300" s="483"/>
      <c r="D300" s="463"/>
      <c r="E300" s="463"/>
      <c r="F300" s="484"/>
      <c r="G300" s="484"/>
      <c r="H300" s="463"/>
      <c r="I300" s="484"/>
      <c r="J300" s="463"/>
      <c r="K300" s="463"/>
      <c r="L300" s="463"/>
      <c r="M300" s="463"/>
      <c r="N300" s="463"/>
      <c r="O300" s="463"/>
      <c r="P300" s="463"/>
      <c r="Q300" s="463"/>
      <c r="R300" s="463"/>
      <c r="S300" s="463"/>
      <c r="T300" s="463"/>
      <c r="U300" s="463"/>
      <c r="V300" s="463"/>
      <c r="W300" s="463"/>
      <c r="X300" s="463"/>
      <c r="Y300" s="463"/>
    </row>
    <row r="301" spans="1:25">
      <c r="A301" s="463"/>
      <c r="B301" s="463"/>
      <c r="C301" s="483"/>
      <c r="D301" s="463"/>
      <c r="E301" s="463"/>
      <c r="F301" s="484"/>
      <c r="G301" s="484"/>
      <c r="H301" s="463"/>
      <c r="I301" s="484"/>
      <c r="J301" s="463"/>
      <c r="K301" s="463"/>
      <c r="L301" s="463"/>
      <c r="M301" s="463"/>
      <c r="N301" s="463"/>
      <c r="O301" s="463"/>
      <c r="P301" s="463"/>
      <c r="Q301" s="463"/>
      <c r="R301" s="463"/>
      <c r="S301" s="463"/>
      <c r="T301" s="463"/>
      <c r="U301" s="463"/>
      <c r="V301" s="463"/>
      <c r="W301" s="463"/>
      <c r="X301" s="463"/>
      <c r="Y301" s="463"/>
    </row>
    <row r="302" spans="1:25">
      <c r="A302" s="463"/>
      <c r="B302" s="463"/>
      <c r="C302" s="483"/>
      <c r="D302" s="463"/>
      <c r="E302" s="463"/>
      <c r="F302" s="484"/>
      <c r="G302" s="484"/>
      <c r="H302" s="463"/>
      <c r="I302" s="484"/>
      <c r="J302" s="463"/>
      <c r="K302" s="463"/>
      <c r="L302" s="463"/>
      <c r="M302" s="463"/>
      <c r="N302" s="463"/>
      <c r="O302" s="463"/>
      <c r="P302" s="463"/>
      <c r="Q302" s="463"/>
      <c r="R302" s="463"/>
      <c r="S302" s="463"/>
      <c r="T302" s="463"/>
      <c r="U302" s="463"/>
      <c r="V302" s="463"/>
      <c r="W302" s="463"/>
      <c r="X302" s="463"/>
      <c r="Y302" s="463"/>
    </row>
    <row r="303" spans="1:25">
      <c r="A303" s="463"/>
      <c r="B303" s="463"/>
      <c r="C303" s="483"/>
      <c r="D303" s="463"/>
      <c r="E303" s="463"/>
      <c r="F303" s="484"/>
      <c r="G303" s="484"/>
      <c r="H303" s="463"/>
      <c r="I303" s="484"/>
      <c r="J303" s="463"/>
      <c r="K303" s="463"/>
      <c r="L303" s="463"/>
      <c r="M303" s="463"/>
      <c r="N303" s="463"/>
      <c r="O303" s="463"/>
      <c r="P303" s="463"/>
      <c r="Q303" s="463"/>
      <c r="R303" s="463"/>
      <c r="S303" s="463"/>
      <c r="T303" s="463"/>
      <c r="U303" s="463"/>
      <c r="V303" s="463"/>
      <c r="W303" s="463"/>
      <c r="X303" s="463"/>
      <c r="Y303" s="463"/>
    </row>
    <row r="304" spans="1:25">
      <c r="A304" s="463"/>
      <c r="B304" s="463"/>
      <c r="C304" s="483"/>
      <c r="D304" s="463"/>
      <c r="E304" s="463"/>
      <c r="F304" s="484"/>
      <c r="G304" s="484"/>
      <c r="H304" s="463"/>
      <c r="I304" s="484"/>
      <c r="J304" s="463"/>
      <c r="K304" s="463"/>
      <c r="L304" s="463"/>
      <c r="M304" s="463"/>
      <c r="N304" s="463"/>
      <c r="O304" s="463"/>
      <c r="P304" s="463"/>
      <c r="Q304" s="463"/>
      <c r="R304" s="463"/>
      <c r="S304" s="463"/>
      <c r="T304" s="463"/>
      <c r="U304" s="463"/>
      <c r="V304" s="463"/>
      <c r="W304" s="463"/>
      <c r="X304" s="463"/>
      <c r="Y304" s="463"/>
    </row>
    <row r="305" spans="1:25">
      <c r="A305" s="463"/>
      <c r="B305" s="463"/>
      <c r="C305" s="483"/>
      <c r="D305" s="463"/>
      <c r="E305" s="463"/>
      <c r="F305" s="484"/>
      <c r="G305" s="484"/>
      <c r="H305" s="463"/>
      <c r="I305" s="484"/>
      <c r="J305" s="463"/>
      <c r="K305" s="463"/>
      <c r="L305" s="463"/>
      <c r="M305" s="463"/>
      <c r="N305" s="463"/>
      <c r="O305" s="463"/>
      <c r="P305" s="463"/>
      <c r="Q305" s="463"/>
      <c r="R305" s="463"/>
      <c r="S305" s="463"/>
      <c r="T305" s="463"/>
      <c r="U305" s="463"/>
      <c r="V305" s="463"/>
      <c r="W305" s="463"/>
      <c r="X305" s="463"/>
      <c r="Y305" s="463"/>
    </row>
    <row r="306" spans="1:25">
      <c r="A306" s="463"/>
      <c r="B306" s="463"/>
      <c r="C306" s="483"/>
      <c r="D306" s="463"/>
      <c r="E306" s="463"/>
      <c r="F306" s="484"/>
      <c r="G306" s="484"/>
      <c r="H306" s="463"/>
      <c r="I306" s="484"/>
      <c r="J306" s="463"/>
      <c r="K306" s="463"/>
      <c r="L306" s="463"/>
      <c r="M306" s="463"/>
      <c r="N306" s="463"/>
      <c r="O306" s="463"/>
      <c r="P306" s="463"/>
      <c r="Q306" s="463"/>
      <c r="R306" s="463"/>
      <c r="S306" s="463"/>
      <c r="T306" s="463"/>
      <c r="U306" s="463"/>
      <c r="V306" s="463"/>
      <c r="W306" s="463"/>
      <c r="X306" s="463"/>
      <c r="Y306" s="463"/>
    </row>
    <row r="307" spans="1:25">
      <c r="A307" s="463"/>
      <c r="B307" s="463"/>
      <c r="C307" s="483"/>
      <c r="D307" s="463"/>
      <c r="E307" s="463"/>
      <c r="F307" s="484"/>
      <c r="G307" s="484"/>
      <c r="H307" s="463"/>
      <c r="I307" s="484"/>
      <c r="J307" s="463"/>
      <c r="K307" s="463"/>
      <c r="L307" s="463"/>
      <c r="M307" s="463"/>
      <c r="N307" s="463"/>
      <c r="O307" s="463"/>
      <c r="P307" s="463"/>
      <c r="Q307" s="463"/>
      <c r="R307" s="463"/>
      <c r="S307" s="463"/>
      <c r="T307" s="463"/>
      <c r="U307" s="463"/>
      <c r="V307" s="463"/>
      <c r="W307" s="463"/>
      <c r="X307" s="463"/>
      <c r="Y307" s="463"/>
    </row>
    <row r="308" spans="1:25">
      <c r="A308" s="463"/>
      <c r="B308" s="463"/>
      <c r="C308" s="483"/>
      <c r="D308" s="463"/>
      <c r="E308" s="463"/>
      <c r="F308" s="484"/>
      <c r="G308" s="484"/>
      <c r="H308" s="463"/>
      <c r="I308" s="484"/>
      <c r="J308" s="463"/>
      <c r="K308" s="463"/>
      <c r="L308" s="463"/>
      <c r="M308" s="463"/>
      <c r="N308" s="463"/>
      <c r="O308" s="463"/>
      <c r="P308" s="463"/>
      <c r="Q308" s="463"/>
      <c r="R308" s="463"/>
      <c r="S308" s="463"/>
      <c r="T308" s="463"/>
      <c r="U308" s="463"/>
      <c r="V308" s="463"/>
      <c r="W308" s="463"/>
      <c r="X308" s="463"/>
      <c r="Y308" s="463"/>
    </row>
    <row r="309" spans="1:25">
      <c r="A309" s="463"/>
      <c r="B309" s="463"/>
      <c r="C309" s="483"/>
      <c r="D309" s="463"/>
      <c r="E309" s="463"/>
      <c r="F309" s="484"/>
      <c r="G309" s="484"/>
      <c r="H309" s="463"/>
      <c r="I309" s="484"/>
      <c r="J309" s="463"/>
      <c r="K309" s="463"/>
      <c r="L309" s="463"/>
      <c r="M309" s="463"/>
      <c r="N309" s="463"/>
      <c r="O309" s="463"/>
      <c r="P309" s="463"/>
      <c r="Q309" s="463"/>
      <c r="R309" s="463"/>
      <c r="S309" s="463"/>
      <c r="T309" s="463"/>
      <c r="U309" s="463"/>
      <c r="V309" s="463"/>
      <c r="W309" s="463"/>
      <c r="X309" s="463"/>
      <c r="Y309" s="463"/>
    </row>
    <row r="310" spans="1:25">
      <c r="A310" s="463"/>
      <c r="B310" s="463"/>
      <c r="C310" s="483"/>
      <c r="D310" s="463"/>
      <c r="E310" s="463"/>
      <c r="F310" s="484"/>
      <c r="G310" s="484"/>
      <c r="H310" s="463"/>
      <c r="I310" s="484"/>
      <c r="J310" s="463"/>
      <c r="K310" s="463"/>
      <c r="L310" s="463"/>
      <c r="M310" s="463"/>
      <c r="N310" s="463"/>
      <c r="O310" s="463"/>
      <c r="P310" s="463"/>
      <c r="Q310" s="463"/>
      <c r="R310" s="463"/>
      <c r="S310" s="463"/>
      <c r="T310" s="463"/>
      <c r="U310" s="463"/>
      <c r="V310" s="463"/>
      <c r="W310" s="463"/>
      <c r="X310" s="463"/>
      <c r="Y310" s="463"/>
    </row>
    <row r="311" spans="1:25">
      <c r="A311" s="463"/>
      <c r="B311" s="463"/>
      <c r="C311" s="483"/>
      <c r="D311" s="463"/>
      <c r="E311" s="463"/>
      <c r="F311" s="484"/>
      <c r="G311" s="484"/>
      <c r="H311" s="463"/>
      <c r="I311" s="484"/>
      <c r="J311" s="463"/>
      <c r="K311" s="463"/>
      <c r="L311" s="463"/>
      <c r="M311" s="463"/>
      <c r="N311" s="463"/>
      <c r="O311" s="463"/>
      <c r="P311" s="463"/>
      <c r="Q311" s="463"/>
      <c r="R311" s="463"/>
      <c r="S311" s="463"/>
      <c r="T311" s="463"/>
      <c r="U311" s="463"/>
      <c r="V311" s="463"/>
      <c r="W311" s="463"/>
      <c r="X311" s="463"/>
      <c r="Y311" s="463"/>
    </row>
    <row r="312" spans="1:25">
      <c r="A312" s="463"/>
      <c r="B312" s="463"/>
      <c r="C312" s="483"/>
      <c r="D312" s="463"/>
      <c r="E312" s="463"/>
      <c r="F312" s="484"/>
      <c r="G312" s="484"/>
      <c r="H312" s="463"/>
      <c r="I312" s="484"/>
      <c r="J312" s="463"/>
      <c r="K312" s="463"/>
      <c r="L312" s="463"/>
      <c r="M312" s="463"/>
      <c r="N312" s="463"/>
      <c r="O312" s="463"/>
      <c r="P312" s="463"/>
      <c r="Q312" s="463"/>
      <c r="R312" s="463"/>
      <c r="S312" s="463"/>
      <c r="T312" s="463"/>
      <c r="U312" s="463"/>
      <c r="V312" s="463"/>
      <c r="W312" s="463"/>
      <c r="X312" s="463"/>
      <c r="Y312" s="463"/>
    </row>
    <row r="313" spans="1:25">
      <c r="A313" s="463"/>
      <c r="B313" s="463"/>
      <c r="C313" s="483"/>
      <c r="D313" s="463"/>
      <c r="E313" s="463"/>
      <c r="F313" s="484"/>
      <c r="G313" s="484"/>
      <c r="H313" s="463"/>
      <c r="I313" s="484"/>
      <c r="J313" s="463"/>
      <c r="K313" s="463"/>
      <c r="L313" s="463"/>
      <c r="M313" s="463"/>
      <c r="N313" s="463"/>
      <c r="O313" s="463"/>
      <c r="P313" s="463"/>
      <c r="Q313" s="463"/>
      <c r="R313" s="463"/>
      <c r="S313" s="463"/>
      <c r="T313" s="463"/>
      <c r="U313" s="463"/>
      <c r="V313" s="463"/>
      <c r="W313" s="463"/>
      <c r="X313" s="463"/>
      <c r="Y313" s="463"/>
    </row>
    <row r="314" spans="1:25">
      <c r="A314" s="463"/>
      <c r="B314" s="463"/>
      <c r="C314" s="483"/>
      <c r="D314" s="463"/>
      <c r="E314" s="463"/>
      <c r="F314" s="484"/>
      <c r="G314" s="484"/>
      <c r="H314" s="463"/>
      <c r="I314" s="484"/>
      <c r="J314" s="463"/>
      <c r="K314" s="463"/>
      <c r="L314" s="463"/>
      <c r="M314" s="463"/>
      <c r="N314" s="463"/>
      <c r="O314" s="463"/>
      <c r="P314" s="463"/>
      <c r="Q314" s="463"/>
      <c r="R314" s="463"/>
      <c r="S314" s="463"/>
      <c r="T314" s="463"/>
      <c r="U314" s="463"/>
      <c r="V314" s="463"/>
      <c r="W314" s="463"/>
      <c r="X314" s="463"/>
      <c r="Y314" s="463"/>
    </row>
    <row r="315" spans="1:25">
      <c r="A315" s="463"/>
      <c r="B315" s="463"/>
      <c r="C315" s="483"/>
      <c r="D315" s="463"/>
      <c r="E315" s="463"/>
      <c r="F315" s="484"/>
      <c r="G315" s="484"/>
      <c r="H315" s="463"/>
      <c r="I315" s="484"/>
      <c r="J315" s="463"/>
      <c r="K315" s="463"/>
      <c r="L315" s="463"/>
      <c r="M315" s="463"/>
      <c r="N315" s="463"/>
      <c r="O315" s="463"/>
      <c r="P315" s="463"/>
      <c r="Q315" s="463"/>
      <c r="R315" s="463"/>
      <c r="S315" s="463"/>
      <c r="T315" s="463"/>
      <c r="U315" s="463"/>
      <c r="V315" s="463"/>
      <c r="W315" s="463"/>
      <c r="X315" s="463"/>
      <c r="Y315" s="463"/>
    </row>
    <row r="316" spans="1:25">
      <c r="A316" s="463"/>
      <c r="B316" s="463"/>
      <c r="C316" s="483"/>
      <c r="D316" s="463"/>
      <c r="E316" s="463"/>
      <c r="F316" s="484"/>
      <c r="G316" s="484"/>
      <c r="H316" s="463"/>
      <c r="I316" s="484"/>
      <c r="J316" s="463"/>
      <c r="K316" s="463"/>
      <c r="L316" s="463"/>
      <c r="M316" s="463"/>
      <c r="N316" s="463"/>
      <c r="O316" s="463"/>
      <c r="P316" s="463"/>
      <c r="Q316" s="463"/>
      <c r="R316" s="463"/>
      <c r="S316" s="463"/>
      <c r="T316" s="463"/>
      <c r="U316" s="463"/>
      <c r="V316" s="463"/>
      <c r="W316" s="463"/>
      <c r="X316" s="463"/>
      <c r="Y316" s="463"/>
    </row>
    <row r="317" spans="1:25">
      <c r="A317" s="463"/>
      <c r="B317" s="463"/>
      <c r="C317" s="483"/>
      <c r="D317" s="463"/>
      <c r="E317" s="463"/>
      <c r="F317" s="484"/>
      <c r="G317" s="484"/>
      <c r="H317" s="463"/>
      <c r="I317" s="484"/>
      <c r="J317" s="463"/>
      <c r="K317" s="463"/>
      <c r="L317" s="463"/>
      <c r="M317" s="463"/>
      <c r="N317" s="463"/>
      <c r="O317" s="463"/>
      <c r="P317" s="463"/>
      <c r="Q317" s="463"/>
      <c r="R317" s="463"/>
      <c r="S317" s="463"/>
      <c r="T317" s="463"/>
      <c r="U317" s="463"/>
      <c r="V317" s="463"/>
      <c r="W317" s="463"/>
      <c r="X317" s="463"/>
      <c r="Y317" s="463"/>
    </row>
    <row r="318" spans="1:25">
      <c r="A318" s="463"/>
      <c r="B318" s="463"/>
      <c r="C318" s="483"/>
      <c r="D318" s="463"/>
      <c r="E318" s="463"/>
      <c r="F318" s="484"/>
      <c r="G318" s="484"/>
      <c r="H318" s="463"/>
      <c r="I318" s="484"/>
      <c r="J318" s="463"/>
      <c r="K318" s="463"/>
      <c r="L318" s="463"/>
      <c r="M318" s="463"/>
      <c r="N318" s="463"/>
      <c r="O318" s="463"/>
      <c r="P318" s="463"/>
      <c r="Q318" s="463"/>
      <c r="R318" s="463"/>
      <c r="S318" s="463"/>
      <c r="T318" s="463"/>
      <c r="U318" s="463"/>
      <c r="V318" s="463"/>
      <c r="W318" s="463"/>
      <c r="X318" s="463"/>
      <c r="Y318" s="463"/>
    </row>
    <row r="319" spans="1:25">
      <c r="A319" s="463"/>
      <c r="B319" s="463"/>
      <c r="C319" s="483"/>
      <c r="D319" s="463"/>
      <c r="E319" s="463"/>
      <c r="F319" s="484"/>
      <c r="G319" s="484"/>
      <c r="H319" s="463"/>
      <c r="I319" s="484"/>
      <c r="J319" s="463"/>
      <c r="K319" s="463"/>
      <c r="L319" s="463"/>
      <c r="M319" s="463"/>
      <c r="N319" s="463"/>
      <c r="O319" s="463"/>
      <c r="P319" s="463"/>
      <c r="Q319" s="463"/>
      <c r="R319" s="463"/>
      <c r="S319" s="463"/>
      <c r="T319" s="463"/>
      <c r="U319" s="463"/>
      <c r="V319" s="463"/>
      <c r="W319" s="463"/>
      <c r="X319" s="463"/>
      <c r="Y319" s="463"/>
    </row>
    <row r="320" spans="1:25">
      <c r="A320" s="463"/>
      <c r="B320" s="463"/>
      <c r="C320" s="483"/>
      <c r="D320" s="463"/>
      <c r="E320" s="463"/>
      <c r="F320" s="484"/>
      <c r="G320" s="484"/>
      <c r="H320" s="463"/>
      <c r="I320" s="484"/>
      <c r="J320" s="463"/>
      <c r="K320" s="463"/>
      <c r="L320" s="463"/>
      <c r="M320" s="463"/>
      <c r="N320" s="463"/>
      <c r="O320" s="463"/>
      <c r="P320" s="463"/>
      <c r="Q320" s="463"/>
      <c r="R320" s="463"/>
      <c r="S320" s="463"/>
      <c r="T320" s="463"/>
      <c r="U320" s="463"/>
      <c r="V320" s="463"/>
      <c r="W320" s="463"/>
      <c r="X320" s="463"/>
      <c r="Y320" s="463"/>
    </row>
    <row r="321" spans="1:25">
      <c r="A321" s="463"/>
      <c r="B321" s="463"/>
      <c r="C321" s="483"/>
      <c r="D321" s="463"/>
      <c r="E321" s="463"/>
      <c r="F321" s="484"/>
      <c r="G321" s="484"/>
      <c r="H321" s="463"/>
      <c r="I321" s="484"/>
      <c r="J321" s="463"/>
      <c r="K321" s="463"/>
      <c r="L321" s="463"/>
      <c r="M321" s="463"/>
      <c r="N321" s="463"/>
      <c r="O321" s="463"/>
      <c r="P321" s="463"/>
      <c r="Q321" s="463"/>
      <c r="R321" s="463"/>
      <c r="S321" s="463"/>
      <c r="T321" s="463"/>
      <c r="U321" s="463"/>
      <c r="V321" s="463"/>
      <c r="W321" s="463"/>
      <c r="X321" s="463"/>
      <c r="Y321" s="463"/>
    </row>
    <row r="322" spans="1:25">
      <c r="A322" s="463"/>
      <c r="B322" s="463"/>
      <c r="C322" s="483"/>
      <c r="D322" s="463"/>
      <c r="E322" s="463"/>
      <c r="F322" s="484"/>
      <c r="G322" s="484"/>
      <c r="H322" s="463"/>
      <c r="I322" s="484"/>
      <c r="J322" s="463"/>
      <c r="K322" s="463"/>
      <c r="L322" s="463"/>
      <c r="M322" s="463"/>
      <c r="N322" s="463"/>
      <c r="O322" s="463"/>
      <c r="P322" s="463"/>
      <c r="Q322" s="463"/>
      <c r="R322" s="463"/>
      <c r="S322" s="463"/>
      <c r="T322" s="463"/>
      <c r="U322" s="463"/>
      <c r="V322" s="463"/>
      <c r="W322" s="463"/>
      <c r="X322" s="463"/>
      <c r="Y322" s="463"/>
    </row>
    <row r="323" spans="1:25">
      <c r="A323" s="463"/>
      <c r="B323" s="463"/>
      <c r="C323" s="483"/>
      <c r="D323" s="463"/>
      <c r="E323" s="463"/>
      <c r="F323" s="484"/>
      <c r="G323" s="484"/>
      <c r="H323" s="463"/>
      <c r="I323" s="484"/>
      <c r="J323" s="463"/>
      <c r="K323" s="463"/>
      <c r="L323" s="463"/>
      <c r="M323" s="463"/>
      <c r="N323" s="463"/>
      <c r="O323" s="463"/>
      <c r="P323" s="463"/>
      <c r="Q323" s="463"/>
      <c r="R323" s="463"/>
      <c r="S323" s="463"/>
      <c r="T323" s="463"/>
      <c r="U323" s="463"/>
      <c r="V323" s="463"/>
      <c r="W323" s="463"/>
      <c r="X323" s="463"/>
      <c r="Y323" s="463"/>
    </row>
    <row r="324" spans="1:25">
      <c r="A324" s="463"/>
      <c r="B324" s="463"/>
      <c r="C324" s="483"/>
      <c r="D324" s="463"/>
      <c r="E324" s="463"/>
      <c r="F324" s="484"/>
      <c r="G324" s="484"/>
      <c r="H324" s="463"/>
      <c r="I324" s="484"/>
      <c r="J324" s="463"/>
      <c r="K324" s="463"/>
      <c r="L324" s="463"/>
      <c r="M324" s="463"/>
      <c r="N324" s="463"/>
      <c r="O324" s="463"/>
      <c r="P324" s="463"/>
      <c r="Q324" s="463"/>
      <c r="R324" s="463"/>
      <c r="S324" s="463"/>
      <c r="T324" s="463"/>
      <c r="U324" s="463"/>
      <c r="V324" s="463"/>
      <c r="W324" s="463"/>
      <c r="X324" s="463"/>
      <c r="Y324" s="463"/>
    </row>
    <row r="325" spans="1:25">
      <c r="A325" s="463"/>
      <c r="B325" s="463"/>
      <c r="C325" s="483"/>
      <c r="D325" s="463"/>
      <c r="E325" s="463"/>
      <c r="F325" s="484"/>
      <c r="G325" s="484"/>
      <c r="H325" s="463"/>
      <c r="I325" s="484"/>
      <c r="J325" s="463"/>
      <c r="K325" s="463"/>
      <c r="L325" s="463"/>
      <c r="M325" s="463"/>
      <c r="N325" s="463"/>
      <c r="O325" s="463"/>
      <c r="P325" s="463"/>
      <c r="Q325" s="463"/>
      <c r="R325" s="463"/>
      <c r="S325" s="463"/>
      <c r="T325" s="463"/>
      <c r="U325" s="463"/>
      <c r="V325" s="463"/>
      <c r="W325" s="463"/>
      <c r="X325" s="463"/>
      <c r="Y325" s="463"/>
    </row>
    <row r="326" spans="1:25">
      <c r="A326" s="463"/>
      <c r="B326" s="463"/>
      <c r="C326" s="483"/>
      <c r="D326" s="463"/>
      <c r="E326" s="463"/>
      <c r="F326" s="484"/>
      <c r="G326" s="484"/>
      <c r="H326" s="463"/>
      <c r="I326" s="484"/>
      <c r="J326" s="463"/>
      <c r="K326" s="463"/>
      <c r="L326" s="463"/>
      <c r="M326" s="463"/>
      <c r="N326" s="463"/>
      <c r="O326" s="463"/>
      <c r="P326" s="463"/>
      <c r="Q326" s="463"/>
      <c r="R326" s="463"/>
      <c r="S326" s="463"/>
      <c r="T326" s="463"/>
      <c r="U326" s="463"/>
      <c r="V326" s="463"/>
      <c r="W326" s="463"/>
      <c r="X326" s="463"/>
      <c r="Y326" s="463"/>
    </row>
    <row r="327" spans="1:25">
      <c r="A327" s="463"/>
      <c r="B327" s="463"/>
      <c r="C327" s="483"/>
      <c r="D327" s="463"/>
      <c r="E327" s="463"/>
      <c r="F327" s="484"/>
      <c r="G327" s="484"/>
      <c r="H327" s="463"/>
      <c r="I327" s="484"/>
      <c r="J327" s="463"/>
      <c r="K327" s="463"/>
      <c r="L327" s="463"/>
      <c r="M327" s="463"/>
      <c r="N327" s="463"/>
      <c r="O327" s="463"/>
      <c r="P327" s="463"/>
      <c r="Q327" s="463"/>
      <c r="R327" s="463"/>
      <c r="S327" s="463"/>
      <c r="T327" s="463"/>
      <c r="U327" s="463"/>
      <c r="V327" s="463"/>
      <c r="W327" s="463"/>
      <c r="X327" s="463"/>
      <c r="Y327" s="463"/>
    </row>
    <row r="328" spans="1:25">
      <c r="A328" s="463"/>
      <c r="B328" s="463"/>
      <c r="C328" s="483"/>
      <c r="D328" s="463"/>
      <c r="E328" s="463"/>
      <c r="F328" s="484"/>
      <c r="G328" s="484"/>
      <c r="H328" s="463"/>
      <c r="I328" s="484"/>
      <c r="J328" s="463"/>
      <c r="K328" s="463"/>
      <c r="L328" s="463"/>
      <c r="M328" s="463"/>
      <c r="N328" s="463"/>
      <c r="O328" s="463"/>
      <c r="P328" s="463"/>
      <c r="Q328" s="463"/>
      <c r="R328" s="463"/>
      <c r="S328" s="463"/>
      <c r="T328" s="463"/>
      <c r="U328" s="463"/>
      <c r="V328" s="463"/>
      <c r="W328" s="463"/>
      <c r="X328" s="463"/>
      <c r="Y328" s="463"/>
    </row>
    <row r="329" spans="1:25">
      <c r="A329" s="463"/>
      <c r="B329" s="463"/>
      <c r="C329" s="483"/>
      <c r="D329" s="463"/>
      <c r="E329" s="463"/>
      <c r="F329" s="484"/>
      <c r="G329" s="484"/>
      <c r="H329" s="463"/>
      <c r="I329" s="484"/>
      <c r="J329" s="463"/>
      <c r="K329" s="463"/>
      <c r="L329" s="463"/>
      <c r="M329" s="463"/>
      <c r="N329" s="463"/>
      <c r="O329" s="463"/>
      <c r="P329" s="463"/>
      <c r="Q329" s="463"/>
      <c r="R329" s="463"/>
      <c r="S329" s="463"/>
      <c r="T329" s="463"/>
      <c r="U329" s="463"/>
      <c r="V329" s="463"/>
      <c r="W329" s="463"/>
      <c r="X329" s="463"/>
      <c r="Y329" s="463"/>
    </row>
    <row r="330" spans="1:25">
      <c r="A330" s="463"/>
      <c r="B330" s="463"/>
      <c r="C330" s="483"/>
      <c r="D330" s="463"/>
      <c r="E330" s="463"/>
      <c r="F330" s="484"/>
      <c r="G330" s="484"/>
      <c r="H330" s="463"/>
      <c r="I330" s="484"/>
      <c r="J330" s="463"/>
      <c r="K330" s="463"/>
      <c r="L330" s="463"/>
      <c r="M330" s="463"/>
      <c r="N330" s="463"/>
      <c r="O330" s="463"/>
      <c r="P330" s="463"/>
      <c r="Q330" s="463"/>
      <c r="R330" s="463"/>
      <c r="S330" s="463"/>
      <c r="T330" s="463"/>
      <c r="U330" s="463"/>
      <c r="V330" s="463"/>
      <c r="W330" s="463"/>
      <c r="X330" s="463"/>
      <c r="Y330" s="463"/>
    </row>
    <row r="331" spans="1:25">
      <c r="A331" s="463"/>
      <c r="B331" s="463"/>
      <c r="C331" s="483"/>
      <c r="D331" s="463"/>
      <c r="E331" s="463"/>
      <c r="F331" s="484"/>
      <c r="G331" s="484"/>
      <c r="H331" s="463"/>
      <c r="I331" s="484"/>
      <c r="J331" s="463"/>
      <c r="K331" s="463"/>
      <c r="L331" s="463"/>
      <c r="M331" s="463"/>
      <c r="N331" s="463"/>
      <c r="O331" s="463"/>
      <c r="P331" s="463"/>
      <c r="Q331" s="463"/>
      <c r="R331" s="463"/>
      <c r="S331" s="463"/>
      <c r="T331" s="463"/>
      <c r="U331" s="463"/>
      <c r="V331" s="463"/>
      <c r="W331" s="463"/>
      <c r="X331" s="463"/>
      <c r="Y331" s="463"/>
    </row>
    <row r="332" spans="1:25">
      <c r="A332" s="463"/>
      <c r="B332" s="463"/>
      <c r="C332" s="483"/>
      <c r="D332" s="463"/>
      <c r="E332" s="463"/>
      <c r="F332" s="484"/>
      <c r="G332" s="484"/>
      <c r="H332" s="463"/>
      <c r="I332" s="484"/>
      <c r="J332" s="463"/>
      <c r="K332" s="463"/>
      <c r="L332" s="463"/>
      <c r="M332" s="463"/>
      <c r="N332" s="463"/>
      <c r="O332" s="463"/>
      <c r="P332" s="463"/>
      <c r="Q332" s="463"/>
      <c r="R332" s="463"/>
      <c r="S332" s="463"/>
      <c r="T332" s="463"/>
      <c r="U332" s="463"/>
      <c r="V332" s="463"/>
      <c r="W332" s="463"/>
      <c r="X332" s="463"/>
      <c r="Y332" s="463"/>
    </row>
    <row r="333" spans="1:25">
      <c r="A333" s="463"/>
      <c r="B333" s="463"/>
      <c r="C333" s="483"/>
      <c r="D333" s="463"/>
      <c r="E333" s="463"/>
      <c r="F333" s="484"/>
      <c r="G333" s="484"/>
      <c r="H333" s="463"/>
      <c r="I333" s="484"/>
      <c r="J333" s="463"/>
      <c r="K333" s="463"/>
      <c r="L333" s="463"/>
      <c r="M333" s="463"/>
      <c r="N333" s="463"/>
      <c r="O333" s="463"/>
      <c r="P333" s="463"/>
      <c r="Q333" s="463"/>
      <c r="R333" s="463"/>
      <c r="S333" s="463"/>
      <c r="T333" s="463"/>
      <c r="U333" s="463"/>
      <c r="V333" s="463"/>
      <c r="W333" s="463"/>
      <c r="X333" s="463"/>
      <c r="Y333" s="463"/>
    </row>
    <row r="334" spans="1:25">
      <c r="A334" s="463"/>
      <c r="B334" s="463"/>
      <c r="C334" s="483"/>
      <c r="D334" s="463"/>
      <c r="E334" s="463"/>
      <c r="F334" s="484"/>
      <c r="G334" s="484"/>
      <c r="H334" s="463"/>
      <c r="I334" s="484"/>
      <c r="J334" s="463"/>
      <c r="K334" s="463"/>
      <c r="L334" s="463"/>
      <c r="M334" s="463"/>
      <c r="N334" s="463"/>
      <c r="O334" s="463"/>
      <c r="P334" s="463"/>
      <c r="Q334" s="463"/>
      <c r="R334" s="463"/>
      <c r="S334" s="463"/>
      <c r="T334" s="463"/>
      <c r="U334" s="463"/>
      <c r="V334" s="463"/>
      <c r="W334" s="463"/>
      <c r="X334" s="463"/>
      <c r="Y334" s="463"/>
    </row>
    <row r="335" spans="1:25">
      <c r="A335" s="463"/>
      <c r="B335" s="463"/>
      <c r="C335" s="483"/>
      <c r="D335" s="463"/>
      <c r="E335" s="463"/>
      <c r="F335" s="484"/>
      <c r="G335" s="484"/>
      <c r="H335" s="463"/>
      <c r="I335" s="484"/>
      <c r="J335" s="463"/>
      <c r="K335" s="463"/>
      <c r="L335" s="463"/>
      <c r="M335" s="463"/>
      <c r="N335" s="463"/>
      <c r="O335" s="463"/>
      <c r="P335" s="463"/>
      <c r="Q335" s="463"/>
      <c r="R335" s="463"/>
      <c r="S335" s="463"/>
      <c r="T335" s="463"/>
      <c r="U335" s="463"/>
      <c r="V335" s="463"/>
      <c r="W335" s="463"/>
      <c r="X335" s="463"/>
      <c r="Y335" s="463"/>
    </row>
    <row r="336" spans="1:25">
      <c r="A336" s="463"/>
      <c r="B336" s="463"/>
      <c r="C336" s="483"/>
      <c r="D336" s="463"/>
      <c r="E336" s="463"/>
      <c r="F336" s="484"/>
      <c r="G336" s="484"/>
      <c r="H336" s="463"/>
      <c r="I336" s="484"/>
      <c r="J336" s="463"/>
      <c r="K336" s="463"/>
      <c r="L336" s="463"/>
      <c r="M336" s="463"/>
      <c r="N336" s="463"/>
      <c r="O336" s="463"/>
      <c r="P336" s="463"/>
      <c r="Q336" s="463"/>
      <c r="R336" s="463"/>
      <c r="S336" s="463"/>
      <c r="T336" s="463"/>
      <c r="U336" s="463"/>
      <c r="V336" s="463"/>
      <c r="W336" s="463"/>
      <c r="X336" s="463"/>
      <c r="Y336" s="463"/>
    </row>
    <row r="337" spans="1:25">
      <c r="A337" s="463"/>
      <c r="B337" s="463"/>
      <c r="C337" s="483"/>
      <c r="D337" s="463"/>
      <c r="E337" s="463"/>
      <c r="F337" s="484"/>
      <c r="G337" s="484"/>
      <c r="H337" s="463"/>
      <c r="I337" s="484"/>
      <c r="J337" s="463"/>
      <c r="K337" s="463"/>
      <c r="L337" s="463"/>
      <c r="M337" s="463"/>
      <c r="N337" s="463"/>
      <c r="O337" s="463"/>
      <c r="P337" s="463"/>
      <c r="Q337" s="463"/>
      <c r="R337" s="463"/>
      <c r="S337" s="463"/>
      <c r="T337" s="463"/>
      <c r="U337" s="463"/>
      <c r="V337" s="463"/>
      <c r="W337" s="463"/>
      <c r="X337" s="463"/>
      <c r="Y337" s="463"/>
    </row>
    <row r="338" spans="1:25">
      <c r="A338" s="463"/>
      <c r="B338" s="463"/>
      <c r="C338" s="483"/>
      <c r="D338" s="463"/>
      <c r="E338" s="463"/>
      <c r="F338" s="484"/>
      <c r="G338" s="484"/>
      <c r="H338" s="463"/>
      <c r="I338" s="484"/>
      <c r="J338" s="463"/>
      <c r="K338" s="463"/>
      <c r="L338" s="463"/>
      <c r="M338" s="463"/>
      <c r="N338" s="463"/>
      <c r="O338" s="463"/>
      <c r="P338" s="463"/>
      <c r="Q338" s="463"/>
      <c r="R338" s="463"/>
      <c r="S338" s="463"/>
      <c r="T338" s="463"/>
      <c r="U338" s="463"/>
      <c r="V338" s="463"/>
      <c r="W338" s="463"/>
      <c r="X338" s="463"/>
      <c r="Y338" s="463"/>
    </row>
    <row r="339" spans="1:25">
      <c r="A339" s="463"/>
      <c r="B339" s="463"/>
      <c r="C339" s="483"/>
      <c r="D339" s="463"/>
      <c r="E339" s="463"/>
      <c r="F339" s="484"/>
      <c r="G339" s="484"/>
      <c r="H339" s="463"/>
      <c r="I339" s="484"/>
      <c r="J339" s="463"/>
      <c r="K339" s="463"/>
      <c r="L339" s="463"/>
      <c r="M339" s="463"/>
      <c r="N339" s="463"/>
      <c r="O339" s="463"/>
      <c r="P339" s="463"/>
      <c r="Q339" s="463"/>
      <c r="R339" s="463"/>
      <c r="S339" s="463"/>
      <c r="T339" s="463"/>
      <c r="U339" s="463"/>
      <c r="V339" s="463"/>
      <c r="W339" s="463"/>
      <c r="X339" s="463"/>
      <c r="Y339" s="463"/>
    </row>
    <row r="340" spans="1:25">
      <c r="A340" s="463"/>
      <c r="B340" s="463"/>
      <c r="C340" s="483"/>
      <c r="D340" s="463"/>
      <c r="E340" s="463"/>
      <c r="F340" s="484"/>
      <c r="G340" s="484"/>
      <c r="H340" s="463"/>
      <c r="I340" s="484"/>
      <c r="J340" s="463"/>
      <c r="K340" s="463"/>
      <c r="L340" s="463"/>
      <c r="M340" s="463"/>
      <c r="N340" s="463"/>
      <c r="O340" s="463"/>
      <c r="P340" s="463"/>
      <c r="Q340" s="463"/>
      <c r="R340" s="463"/>
      <c r="S340" s="463"/>
      <c r="T340" s="463"/>
      <c r="U340" s="463"/>
      <c r="V340" s="463"/>
      <c r="W340" s="463"/>
      <c r="X340" s="463"/>
      <c r="Y340" s="463"/>
    </row>
    <row r="341" spans="1:25">
      <c r="A341" s="463"/>
      <c r="B341" s="463"/>
      <c r="C341" s="483"/>
      <c r="D341" s="463"/>
      <c r="E341" s="463"/>
      <c r="F341" s="484"/>
      <c r="G341" s="484"/>
      <c r="H341" s="463"/>
      <c r="I341" s="484"/>
      <c r="J341" s="463"/>
      <c r="K341" s="463"/>
      <c r="L341" s="463"/>
      <c r="M341" s="463"/>
      <c r="N341" s="463"/>
      <c r="O341" s="463"/>
      <c r="P341" s="463"/>
      <c r="Q341" s="463"/>
      <c r="R341" s="463"/>
      <c r="S341" s="463"/>
      <c r="T341" s="463"/>
      <c r="U341" s="463"/>
      <c r="V341" s="463"/>
      <c r="W341" s="463"/>
      <c r="X341" s="463"/>
      <c r="Y341" s="463"/>
    </row>
    <row r="342" spans="1:25">
      <c r="A342" s="463"/>
      <c r="B342" s="463"/>
      <c r="C342" s="483"/>
      <c r="D342" s="463"/>
      <c r="E342" s="463"/>
      <c r="F342" s="484"/>
      <c r="G342" s="484"/>
      <c r="H342" s="463"/>
      <c r="I342" s="484"/>
      <c r="J342" s="463"/>
      <c r="K342" s="463"/>
      <c r="L342" s="463"/>
      <c r="M342" s="463"/>
      <c r="N342" s="463"/>
      <c r="O342" s="463"/>
      <c r="P342" s="463"/>
      <c r="Q342" s="463"/>
      <c r="R342" s="463"/>
      <c r="S342" s="463"/>
      <c r="T342" s="463"/>
      <c r="U342" s="463"/>
      <c r="V342" s="463"/>
      <c r="W342" s="463"/>
      <c r="X342" s="463"/>
      <c r="Y342" s="463"/>
    </row>
    <row r="343" spans="1:25">
      <c r="A343" s="463"/>
      <c r="B343" s="463"/>
      <c r="C343" s="483"/>
      <c r="D343" s="463"/>
      <c r="E343" s="463"/>
      <c r="F343" s="484"/>
      <c r="G343" s="484"/>
      <c r="H343" s="463"/>
      <c r="I343" s="484"/>
      <c r="J343" s="463"/>
      <c r="K343" s="463"/>
      <c r="L343" s="463"/>
      <c r="M343" s="463"/>
      <c r="N343" s="463"/>
      <c r="O343" s="463"/>
      <c r="P343" s="463"/>
      <c r="Q343" s="463"/>
      <c r="R343" s="463"/>
      <c r="S343" s="463"/>
      <c r="T343" s="463"/>
      <c r="U343" s="463"/>
      <c r="V343" s="463"/>
      <c r="W343" s="463"/>
      <c r="X343" s="463"/>
      <c r="Y343" s="463"/>
    </row>
    <row r="344" spans="1:25">
      <c r="A344" s="463"/>
      <c r="B344" s="463"/>
      <c r="C344" s="483"/>
      <c r="D344" s="463"/>
      <c r="E344" s="463"/>
      <c r="F344" s="484"/>
      <c r="G344" s="484"/>
      <c r="H344" s="463"/>
      <c r="I344" s="484"/>
      <c r="J344" s="463"/>
      <c r="K344" s="463"/>
      <c r="L344" s="463"/>
      <c r="M344" s="463"/>
      <c r="N344" s="463"/>
      <c r="O344" s="463"/>
      <c r="P344" s="463"/>
      <c r="Q344" s="463"/>
      <c r="R344" s="463"/>
      <c r="S344" s="463"/>
      <c r="T344" s="463"/>
      <c r="U344" s="463"/>
      <c r="V344" s="463"/>
      <c r="W344" s="463"/>
      <c r="X344" s="463"/>
      <c r="Y344" s="463"/>
    </row>
    <row r="345" spans="1:25">
      <c r="A345" s="463"/>
      <c r="B345" s="463"/>
      <c r="C345" s="483"/>
      <c r="D345" s="463"/>
      <c r="E345" s="463"/>
      <c r="F345" s="484"/>
      <c r="G345" s="484"/>
      <c r="H345" s="463"/>
      <c r="I345" s="484"/>
      <c r="J345" s="463"/>
      <c r="K345" s="463"/>
      <c r="L345" s="463"/>
      <c r="M345" s="463"/>
      <c r="N345" s="463"/>
      <c r="O345" s="463"/>
      <c r="P345" s="463"/>
      <c r="Q345" s="463"/>
      <c r="R345" s="463"/>
      <c r="S345" s="463"/>
      <c r="T345" s="463"/>
      <c r="U345" s="463"/>
      <c r="V345" s="463"/>
      <c r="W345" s="463"/>
      <c r="X345" s="463"/>
      <c r="Y345" s="463"/>
    </row>
    <row r="346" spans="1:25">
      <c r="A346" s="463"/>
      <c r="B346" s="463"/>
      <c r="C346" s="483"/>
      <c r="D346" s="463"/>
      <c r="E346" s="463"/>
      <c r="F346" s="484"/>
      <c r="G346" s="484"/>
      <c r="H346" s="463"/>
      <c r="I346" s="484"/>
      <c r="J346" s="463"/>
      <c r="K346" s="463"/>
      <c r="L346" s="463"/>
      <c r="M346" s="463"/>
      <c r="N346" s="463"/>
      <c r="O346" s="463"/>
      <c r="P346" s="463"/>
      <c r="Q346" s="463"/>
      <c r="R346" s="463"/>
      <c r="S346" s="463"/>
      <c r="T346" s="463"/>
      <c r="U346" s="463"/>
      <c r="V346" s="463"/>
      <c r="W346" s="463"/>
      <c r="X346" s="463"/>
      <c r="Y346" s="463"/>
    </row>
    <row r="347" spans="1:25">
      <c r="A347" s="463"/>
      <c r="B347" s="463"/>
      <c r="C347" s="483"/>
      <c r="D347" s="463"/>
      <c r="E347" s="463"/>
      <c r="F347" s="484"/>
      <c r="G347" s="484"/>
      <c r="H347" s="463"/>
      <c r="I347" s="484"/>
      <c r="J347" s="463"/>
      <c r="K347" s="463"/>
      <c r="L347" s="463"/>
      <c r="M347" s="463"/>
      <c r="N347" s="463"/>
      <c r="O347" s="463"/>
      <c r="P347" s="463"/>
      <c r="Q347" s="463"/>
      <c r="R347" s="463"/>
      <c r="S347" s="463"/>
      <c r="T347" s="463"/>
      <c r="U347" s="463"/>
      <c r="V347" s="463"/>
      <c r="W347" s="463"/>
      <c r="X347" s="463"/>
      <c r="Y347" s="463"/>
    </row>
    <row r="348" spans="1:25">
      <c r="A348" s="463"/>
      <c r="B348" s="463"/>
      <c r="C348" s="483"/>
      <c r="D348" s="463"/>
      <c r="E348" s="463"/>
      <c r="F348" s="484"/>
      <c r="G348" s="484"/>
      <c r="H348" s="463"/>
      <c r="I348" s="484"/>
      <c r="J348" s="463"/>
      <c r="K348" s="463"/>
      <c r="L348" s="463"/>
      <c r="M348" s="463"/>
      <c r="N348" s="463"/>
      <c r="O348" s="463"/>
      <c r="P348" s="463"/>
      <c r="Q348" s="463"/>
      <c r="R348" s="463"/>
      <c r="S348" s="463"/>
      <c r="T348" s="463"/>
      <c r="U348" s="463"/>
      <c r="V348" s="463"/>
      <c r="W348" s="463"/>
      <c r="X348" s="463"/>
      <c r="Y348" s="463"/>
    </row>
    <row r="349" spans="1:25">
      <c r="A349" s="463"/>
      <c r="B349" s="463"/>
      <c r="C349" s="483"/>
      <c r="D349" s="463"/>
      <c r="E349" s="463"/>
      <c r="F349" s="484"/>
      <c r="G349" s="484"/>
      <c r="H349" s="463"/>
      <c r="I349" s="484"/>
      <c r="J349" s="463"/>
      <c r="K349" s="463"/>
      <c r="L349" s="463"/>
      <c r="M349" s="463"/>
      <c r="N349" s="463"/>
      <c r="O349" s="463"/>
      <c r="P349" s="463"/>
      <c r="Q349" s="463"/>
      <c r="R349" s="463"/>
      <c r="S349" s="463"/>
      <c r="T349" s="463"/>
      <c r="U349" s="463"/>
      <c r="V349" s="463"/>
      <c r="W349" s="463"/>
      <c r="X349" s="463"/>
      <c r="Y349" s="463"/>
    </row>
    <row r="350" spans="1:25">
      <c r="A350" s="463"/>
      <c r="B350" s="463"/>
      <c r="C350" s="483"/>
      <c r="D350" s="463"/>
      <c r="E350" s="463"/>
      <c r="F350" s="484"/>
      <c r="G350" s="484"/>
      <c r="H350" s="463"/>
      <c r="I350" s="484"/>
      <c r="J350" s="463"/>
      <c r="K350" s="463"/>
      <c r="L350" s="463"/>
      <c r="M350" s="463"/>
      <c r="N350" s="463"/>
      <c r="O350" s="463"/>
      <c r="P350" s="463"/>
      <c r="Q350" s="463"/>
      <c r="R350" s="463"/>
      <c r="S350" s="463"/>
      <c r="T350" s="463"/>
      <c r="U350" s="463"/>
      <c r="V350" s="463"/>
      <c r="W350" s="463"/>
      <c r="X350" s="463"/>
      <c r="Y350" s="463"/>
    </row>
    <row r="351" spans="1:25">
      <c r="A351" s="463"/>
      <c r="B351" s="463"/>
      <c r="C351" s="483"/>
      <c r="D351" s="463"/>
      <c r="E351" s="463"/>
      <c r="F351" s="484"/>
      <c r="G351" s="484"/>
      <c r="H351" s="463"/>
      <c r="I351" s="484"/>
      <c r="J351" s="463"/>
      <c r="K351" s="463"/>
      <c r="L351" s="463"/>
      <c r="M351" s="463"/>
      <c r="N351" s="463"/>
      <c r="O351" s="463"/>
      <c r="P351" s="463"/>
      <c r="Q351" s="463"/>
      <c r="R351" s="463"/>
      <c r="S351" s="463"/>
      <c r="T351" s="463"/>
      <c r="U351" s="463"/>
      <c r="V351" s="463"/>
      <c r="W351" s="463"/>
      <c r="X351" s="463"/>
      <c r="Y351" s="463"/>
    </row>
    <row r="352" spans="1:25">
      <c r="A352" s="463"/>
      <c r="B352" s="463"/>
      <c r="C352" s="483"/>
      <c r="D352" s="463"/>
      <c r="E352" s="463"/>
      <c r="F352" s="484"/>
      <c r="G352" s="484"/>
      <c r="H352" s="463"/>
      <c r="I352" s="484"/>
      <c r="J352" s="463"/>
      <c r="K352" s="463"/>
      <c r="L352" s="463"/>
      <c r="M352" s="463"/>
      <c r="N352" s="463"/>
      <c r="O352" s="463"/>
      <c r="P352" s="463"/>
      <c r="Q352" s="463"/>
      <c r="R352" s="463"/>
      <c r="S352" s="463"/>
      <c r="T352" s="463"/>
      <c r="U352" s="463"/>
      <c r="V352" s="463"/>
      <c r="W352" s="463"/>
      <c r="X352" s="463"/>
      <c r="Y352" s="463"/>
    </row>
    <row r="353" spans="1:25">
      <c r="A353" s="463"/>
      <c r="B353" s="463"/>
      <c r="C353" s="483"/>
      <c r="D353" s="463"/>
      <c r="E353" s="463"/>
      <c r="F353" s="484"/>
      <c r="G353" s="484"/>
      <c r="H353" s="463"/>
      <c r="I353" s="484"/>
      <c r="J353" s="463"/>
      <c r="K353" s="463"/>
      <c r="L353" s="463"/>
      <c r="M353" s="463"/>
      <c r="N353" s="463"/>
      <c r="O353" s="463"/>
      <c r="P353" s="463"/>
      <c r="Q353" s="463"/>
      <c r="R353" s="463"/>
      <c r="S353" s="463"/>
      <c r="T353" s="463"/>
      <c r="U353" s="463"/>
      <c r="V353" s="463"/>
      <c r="W353" s="463"/>
      <c r="X353" s="463"/>
      <c r="Y353" s="463"/>
    </row>
    <row r="354" spans="1:25">
      <c r="A354" s="463"/>
      <c r="B354" s="463"/>
      <c r="C354" s="483"/>
      <c r="D354" s="463"/>
      <c r="E354" s="463"/>
      <c r="F354" s="484"/>
      <c r="G354" s="484"/>
      <c r="H354" s="463"/>
      <c r="I354" s="484"/>
      <c r="J354" s="463"/>
      <c r="K354" s="463"/>
      <c r="L354" s="463"/>
      <c r="M354" s="463"/>
      <c r="N354" s="463"/>
      <c r="O354" s="463"/>
      <c r="P354" s="463"/>
      <c r="Q354" s="463"/>
      <c r="R354" s="463"/>
      <c r="S354" s="463"/>
      <c r="T354" s="463"/>
      <c r="U354" s="463"/>
      <c r="V354" s="463"/>
      <c r="W354" s="463"/>
      <c r="X354" s="463"/>
      <c r="Y354" s="463"/>
    </row>
    <row r="355" spans="1:25">
      <c r="A355" s="463"/>
      <c r="B355" s="463"/>
      <c r="C355" s="483"/>
      <c r="D355" s="463"/>
      <c r="E355" s="463"/>
      <c r="F355" s="484"/>
      <c r="G355" s="484"/>
      <c r="H355" s="463"/>
      <c r="I355" s="484"/>
      <c r="J355" s="463"/>
      <c r="K355" s="463"/>
      <c r="L355" s="463"/>
      <c r="M355" s="463"/>
      <c r="N355" s="463"/>
      <c r="O355" s="463"/>
      <c r="P355" s="463"/>
      <c r="Q355" s="463"/>
      <c r="R355" s="463"/>
      <c r="S355" s="463"/>
      <c r="T355" s="463"/>
      <c r="U355" s="463"/>
      <c r="V355" s="463"/>
      <c r="W355" s="463"/>
      <c r="X355" s="463"/>
      <c r="Y355" s="463"/>
    </row>
    <row r="356" spans="1:25">
      <c r="A356" s="463"/>
      <c r="B356" s="463"/>
      <c r="C356" s="483"/>
      <c r="D356" s="463"/>
      <c r="E356" s="463"/>
      <c r="F356" s="484"/>
      <c r="G356" s="484"/>
      <c r="H356" s="463"/>
      <c r="I356" s="484"/>
      <c r="J356" s="463"/>
      <c r="K356" s="463"/>
      <c r="L356" s="463"/>
      <c r="M356" s="463"/>
      <c r="N356" s="463"/>
      <c r="O356" s="463"/>
      <c r="P356" s="463"/>
      <c r="Q356" s="463"/>
      <c r="R356" s="463"/>
      <c r="S356" s="463"/>
      <c r="T356" s="463"/>
      <c r="U356" s="463"/>
      <c r="V356" s="463"/>
      <c r="W356" s="463"/>
      <c r="X356" s="463"/>
      <c r="Y356" s="463"/>
    </row>
    <row r="357" spans="1:25">
      <c r="A357" s="463"/>
      <c r="B357" s="463"/>
      <c r="C357" s="483"/>
      <c r="D357" s="463"/>
      <c r="E357" s="463"/>
      <c r="F357" s="484"/>
      <c r="G357" s="484"/>
      <c r="H357" s="463"/>
      <c r="I357" s="484"/>
      <c r="J357" s="463"/>
      <c r="K357" s="463"/>
      <c r="L357" s="463"/>
      <c r="M357" s="463"/>
      <c r="N357" s="463"/>
      <c r="O357" s="463"/>
      <c r="P357" s="463"/>
      <c r="Q357" s="463"/>
      <c r="R357" s="463"/>
      <c r="S357" s="463"/>
      <c r="T357" s="463"/>
      <c r="U357" s="463"/>
      <c r="V357" s="463"/>
      <c r="W357" s="463"/>
      <c r="X357" s="463"/>
      <c r="Y357" s="463"/>
    </row>
    <row r="358" spans="1:25">
      <c r="A358" s="463"/>
      <c r="B358" s="463"/>
      <c r="C358" s="483"/>
      <c r="D358" s="463"/>
      <c r="E358" s="463"/>
      <c r="F358" s="484"/>
      <c r="G358" s="484"/>
      <c r="H358" s="463"/>
      <c r="I358" s="484"/>
      <c r="J358" s="463"/>
      <c r="K358" s="463"/>
      <c r="L358" s="463"/>
      <c r="M358" s="463"/>
      <c r="N358" s="463"/>
      <c r="O358" s="463"/>
      <c r="P358" s="463"/>
      <c r="Q358" s="463"/>
      <c r="R358" s="463"/>
      <c r="S358" s="463"/>
      <c r="T358" s="463"/>
      <c r="U358" s="463"/>
      <c r="V358" s="463"/>
      <c r="W358" s="463"/>
      <c r="X358" s="463"/>
      <c r="Y358" s="463"/>
    </row>
    <row r="359" spans="1:25">
      <c r="A359" s="463"/>
      <c r="B359" s="463"/>
      <c r="C359" s="483"/>
      <c r="D359" s="463"/>
      <c r="E359" s="463"/>
      <c r="F359" s="484"/>
      <c r="G359" s="484"/>
      <c r="H359" s="463"/>
      <c r="I359" s="484"/>
      <c r="J359" s="463"/>
      <c r="K359" s="463"/>
      <c r="L359" s="463"/>
      <c r="M359" s="463"/>
      <c r="N359" s="463"/>
      <c r="O359" s="463"/>
      <c r="P359" s="463"/>
      <c r="Q359" s="463"/>
      <c r="R359" s="463"/>
      <c r="S359" s="463"/>
      <c r="T359" s="463"/>
      <c r="U359" s="463"/>
      <c r="V359" s="463"/>
      <c r="W359" s="463"/>
      <c r="X359" s="463"/>
      <c r="Y359" s="463"/>
    </row>
    <row r="360" spans="1:25">
      <c r="A360" s="463"/>
      <c r="B360" s="463"/>
      <c r="C360" s="483"/>
      <c r="D360" s="463"/>
      <c r="E360" s="463"/>
      <c r="F360" s="484"/>
      <c r="G360" s="484"/>
      <c r="H360" s="463"/>
      <c r="I360" s="484"/>
      <c r="J360" s="463"/>
      <c r="K360" s="463"/>
      <c r="L360" s="463"/>
      <c r="M360" s="463"/>
      <c r="N360" s="463"/>
      <c r="O360" s="463"/>
      <c r="P360" s="463"/>
      <c r="Q360" s="463"/>
      <c r="R360" s="463"/>
      <c r="S360" s="463"/>
      <c r="T360" s="463"/>
      <c r="U360" s="463"/>
      <c r="V360" s="463"/>
      <c r="W360" s="463"/>
      <c r="X360" s="463"/>
      <c r="Y360" s="463"/>
    </row>
    <row r="361" spans="1:25">
      <c r="A361" s="463"/>
      <c r="B361" s="463"/>
      <c r="C361" s="483"/>
      <c r="D361" s="463"/>
      <c r="E361" s="463"/>
      <c r="F361" s="484"/>
      <c r="G361" s="484"/>
      <c r="H361" s="463"/>
      <c r="I361" s="484"/>
      <c r="J361" s="463"/>
      <c r="K361" s="463"/>
      <c r="L361" s="463"/>
      <c r="M361" s="463"/>
      <c r="N361" s="463"/>
      <c r="O361" s="463"/>
      <c r="P361" s="463"/>
      <c r="Q361" s="463"/>
      <c r="R361" s="463"/>
      <c r="S361" s="463"/>
      <c r="T361" s="463"/>
      <c r="U361" s="463"/>
      <c r="V361" s="463"/>
      <c r="W361" s="463"/>
      <c r="X361" s="463"/>
      <c r="Y361" s="463"/>
    </row>
    <row r="362" spans="1:25">
      <c r="A362" s="463"/>
      <c r="B362" s="463"/>
      <c r="C362" s="483"/>
      <c r="D362" s="463"/>
      <c r="E362" s="463"/>
      <c r="F362" s="484"/>
      <c r="G362" s="484"/>
      <c r="H362" s="463"/>
      <c r="I362" s="484"/>
      <c r="J362" s="463"/>
      <c r="K362" s="463"/>
      <c r="L362" s="463"/>
      <c r="M362" s="463"/>
      <c r="N362" s="463"/>
      <c r="O362" s="463"/>
      <c r="P362" s="463"/>
      <c r="Q362" s="463"/>
      <c r="R362" s="463"/>
      <c r="S362" s="463"/>
      <c r="T362" s="463"/>
      <c r="U362" s="463"/>
      <c r="V362" s="463"/>
      <c r="W362" s="463"/>
      <c r="X362" s="463"/>
      <c r="Y362" s="463"/>
    </row>
    <row r="363" spans="1:25">
      <c r="A363" s="463"/>
      <c r="B363" s="463"/>
      <c r="C363" s="483"/>
      <c r="D363" s="463"/>
      <c r="E363" s="463"/>
      <c r="F363" s="484"/>
      <c r="G363" s="484"/>
      <c r="H363" s="463"/>
      <c r="I363" s="484"/>
      <c r="J363" s="463"/>
      <c r="K363" s="463"/>
      <c r="L363" s="463"/>
      <c r="M363" s="463"/>
      <c r="N363" s="463"/>
      <c r="O363" s="463"/>
      <c r="P363" s="463"/>
      <c r="Q363" s="463"/>
      <c r="R363" s="463"/>
      <c r="S363" s="463"/>
      <c r="T363" s="463"/>
      <c r="U363" s="463"/>
      <c r="V363" s="463"/>
      <c r="W363" s="463"/>
      <c r="X363" s="463"/>
      <c r="Y363" s="463"/>
    </row>
    <row r="364" spans="1:25">
      <c r="A364" s="463"/>
      <c r="B364" s="463"/>
      <c r="C364" s="483"/>
      <c r="D364" s="463"/>
      <c r="E364" s="463"/>
      <c r="F364" s="484"/>
      <c r="G364" s="484"/>
      <c r="H364" s="463"/>
      <c r="I364" s="484"/>
      <c r="J364" s="463"/>
      <c r="K364" s="463"/>
      <c r="L364" s="463"/>
      <c r="M364" s="463"/>
      <c r="N364" s="463"/>
      <c r="O364" s="463"/>
      <c r="P364" s="463"/>
      <c r="Q364" s="463"/>
      <c r="R364" s="463"/>
      <c r="S364" s="463"/>
      <c r="T364" s="463"/>
      <c r="U364" s="463"/>
      <c r="V364" s="463"/>
      <c r="W364" s="463"/>
      <c r="X364" s="463"/>
      <c r="Y364" s="463"/>
    </row>
    <row r="365" spans="1:25">
      <c r="A365" s="463"/>
      <c r="B365" s="463"/>
      <c r="C365" s="483"/>
      <c r="D365" s="463"/>
      <c r="E365" s="463"/>
      <c r="F365" s="484"/>
      <c r="G365" s="484"/>
      <c r="H365" s="463"/>
      <c r="I365" s="484"/>
      <c r="J365" s="463"/>
      <c r="K365" s="463"/>
      <c r="L365" s="463"/>
      <c r="M365" s="463"/>
      <c r="N365" s="463"/>
      <c r="O365" s="463"/>
      <c r="P365" s="463"/>
      <c r="Q365" s="463"/>
      <c r="R365" s="463"/>
      <c r="S365" s="463"/>
      <c r="T365" s="463"/>
      <c r="U365" s="463"/>
      <c r="V365" s="463"/>
      <c r="W365" s="463"/>
      <c r="X365" s="463"/>
      <c r="Y365" s="463"/>
    </row>
    <row r="366" spans="1:25">
      <c r="A366" s="463"/>
      <c r="B366" s="463"/>
      <c r="C366" s="483"/>
      <c r="D366" s="463"/>
      <c r="E366" s="463"/>
      <c r="F366" s="484"/>
      <c r="G366" s="484"/>
      <c r="H366" s="463"/>
      <c r="I366" s="484"/>
      <c r="J366" s="463"/>
      <c r="K366" s="463"/>
      <c r="L366" s="463"/>
      <c r="M366" s="463"/>
      <c r="N366" s="463"/>
      <c r="O366" s="463"/>
      <c r="P366" s="463"/>
      <c r="Q366" s="463"/>
      <c r="R366" s="463"/>
      <c r="S366" s="463"/>
      <c r="T366" s="463"/>
      <c r="U366" s="463"/>
      <c r="V366" s="463"/>
      <c r="W366" s="463"/>
      <c r="X366" s="463"/>
      <c r="Y366" s="463"/>
    </row>
    <row r="367" spans="1:25">
      <c r="A367" s="463"/>
      <c r="B367" s="463"/>
      <c r="C367" s="483"/>
      <c r="D367" s="463"/>
      <c r="E367" s="463"/>
      <c r="F367" s="484"/>
      <c r="G367" s="484"/>
      <c r="H367" s="463"/>
      <c r="I367" s="484"/>
      <c r="J367" s="463"/>
      <c r="K367" s="463"/>
      <c r="L367" s="463"/>
      <c r="M367" s="463"/>
      <c r="N367" s="463"/>
      <c r="O367" s="463"/>
      <c r="P367" s="463"/>
      <c r="Q367" s="463"/>
      <c r="R367" s="463"/>
      <c r="S367" s="463"/>
      <c r="T367" s="463"/>
      <c r="U367" s="463"/>
      <c r="V367" s="463"/>
      <c r="W367" s="463"/>
      <c r="X367" s="463"/>
      <c r="Y367" s="463"/>
    </row>
    <row r="368" spans="1:25">
      <c r="A368" s="463"/>
      <c r="B368" s="463"/>
      <c r="C368" s="483"/>
      <c r="D368" s="463"/>
      <c r="E368" s="463"/>
      <c r="F368" s="484"/>
      <c r="G368" s="484"/>
      <c r="H368" s="463"/>
      <c r="I368" s="484"/>
      <c r="J368" s="463"/>
      <c r="K368" s="463"/>
      <c r="L368" s="463"/>
      <c r="M368" s="463"/>
      <c r="N368" s="463"/>
      <c r="O368" s="463"/>
      <c r="P368" s="463"/>
      <c r="Q368" s="463"/>
      <c r="R368" s="463"/>
      <c r="S368" s="463"/>
      <c r="T368" s="463"/>
      <c r="U368" s="463"/>
      <c r="V368" s="463"/>
      <c r="W368" s="463"/>
      <c r="X368" s="463"/>
      <c r="Y368" s="463"/>
    </row>
    <row r="369" spans="1:25">
      <c r="A369" s="463"/>
      <c r="B369" s="463"/>
      <c r="C369" s="483"/>
      <c r="D369" s="463"/>
      <c r="E369" s="463"/>
      <c r="F369" s="484"/>
      <c r="G369" s="484"/>
      <c r="H369" s="463"/>
      <c r="I369" s="484"/>
      <c r="J369" s="463"/>
      <c r="K369" s="463"/>
      <c r="L369" s="463"/>
      <c r="M369" s="463"/>
      <c r="N369" s="463"/>
      <c r="O369" s="463"/>
      <c r="P369" s="463"/>
      <c r="Q369" s="463"/>
      <c r="R369" s="463"/>
      <c r="S369" s="463"/>
      <c r="T369" s="463"/>
      <c r="U369" s="463"/>
      <c r="V369" s="463"/>
      <c r="W369" s="463"/>
      <c r="X369" s="463"/>
      <c r="Y369" s="463"/>
    </row>
    <row r="370" spans="1:25">
      <c r="A370" s="463"/>
      <c r="B370" s="463"/>
      <c r="C370" s="483"/>
      <c r="D370" s="463"/>
      <c r="E370" s="463"/>
      <c r="F370" s="484"/>
      <c r="G370" s="484"/>
      <c r="H370" s="463"/>
      <c r="I370" s="484"/>
      <c r="J370" s="463"/>
      <c r="K370" s="463"/>
      <c r="L370" s="463"/>
      <c r="M370" s="463"/>
      <c r="N370" s="463"/>
      <c r="O370" s="463"/>
      <c r="P370" s="463"/>
      <c r="Q370" s="463"/>
      <c r="R370" s="463"/>
      <c r="S370" s="463"/>
      <c r="T370" s="463"/>
      <c r="U370" s="463"/>
      <c r="V370" s="463"/>
      <c r="W370" s="463"/>
      <c r="X370" s="463"/>
      <c r="Y370" s="463"/>
    </row>
    <row r="371" spans="1:25">
      <c r="A371" s="463"/>
      <c r="B371" s="463"/>
      <c r="C371" s="483"/>
      <c r="D371" s="463"/>
      <c r="E371" s="463"/>
      <c r="F371" s="484"/>
      <c r="G371" s="484"/>
      <c r="H371" s="463"/>
      <c r="I371" s="484"/>
      <c r="J371" s="463"/>
      <c r="K371" s="463"/>
      <c r="L371" s="463"/>
      <c r="M371" s="463"/>
      <c r="N371" s="463"/>
      <c r="O371" s="463"/>
      <c r="P371" s="463"/>
      <c r="Q371" s="463"/>
      <c r="R371" s="463"/>
      <c r="S371" s="463"/>
      <c r="T371" s="463"/>
      <c r="U371" s="463"/>
      <c r="V371" s="463"/>
      <c r="W371" s="463"/>
      <c r="X371" s="463"/>
      <c r="Y371" s="463"/>
    </row>
    <row r="372" spans="1:25">
      <c r="A372" s="463"/>
      <c r="B372" s="463"/>
      <c r="C372" s="483"/>
      <c r="D372" s="463"/>
      <c r="E372" s="463"/>
      <c r="F372" s="484"/>
      <c r="G372" s="484"/>
      <c r="H372" s="463"/>
      <c r="I372" s="484"/>
      <c r="J372" s="463"/>
      <c r="K372" s="463"/>
      <c r="L372" s="463"/>
      <c r="M372" s="463"/>
      <c r="N372" s="463"/>
      <c r="O372" s="463"/>
      <c r="P372" s="463"/>
      <c r="Q372" s="463"/>
      <c r="R372" s="463"/>
      <c r="S372" s="463"/>
      <c r="T372" s="463"/>
      <c r="U372" s="463"/>
      <c r="V372" s="463"/>
      <c r="W372" s="463"/>
      <c r="X372" s="463"/>
      <c r="Y372" s="463"/>
    </row>
    <row r="373" spans="1:25">
      <c r="A373" s="463"/>
      <c r="B373" s="463"/>
      <c r="C373" s="483"/>
      <c r="D373" s="463"/>
      <c r="E373" s="463"/>
      <c r="F373" s="484"/>
      <c r="G373" s="484"/>
      <c r="H373" s="463"/>
      <c r="I373" s="484"/>
      <c r="J373" s="463"/>
      <c r="K373" s="463"/>
      <c r="L373" s="463"/>
      <c r="M373" s="463"/>
      <c r="N373" s="463"/>
      <c r="O373" s="463"/>
      <c r="P373" s="463"/>
      <c r="Q373" s="463"/>
      <c r="R373" s="463"/>
      <c r="S373" s="463"/>
      <c r="T373" s="463"/>
      <c r="U373" s="463"/>
      <c r="V373" s="463"/>
      <c r="W373" s="463"/>
      <c r="X373" s="463"/>
      <c r="Y373" s="463"/>
    </row>
    <row r="374" spans="1:25">
      <c r="A374" s="463"/>
      <c r="B374" s="463"/>
      <c r="C374" s="483"/>
      <c r="D374" s="463"/>
      <c r="E374" s="463"/>
      <c r="F374" s="484"/>
      <c r="G374" s="484"/>
      <c r="H374" s="463"/>
      <c r="I374" s="484"/>
      <c r="J374" s="463"/>
      <c r="K374" s="463"/>
      <c r="L374" s="463"/>
      <c r="M374" s="463"/>
      <c r="N374" s="463"/>
      <c r="O374" s="463"/>
      <c r="P374" s="463"/>
      <c r="Q374" s="463"/>
      <c r="R374" s="463"/>
      <c r="S374" s="463"/>
      <c r="T374" s="463"/>
      <c r="U374" s="463"/>
      <c r="V374" s="463"/>
      <c r="W374" s="463"/>
      <c r="X374" s="463"/>
      <c r="Y374" s="463"/>
    </row>
    <row r="375" spans="1:25">
      <c r="A375" s="463"/>
      <c r="B375" s="463"/>
      <c r="C375" s="483"/>
      <c r="D375" s="463"/>
      <c r="E375" s="463"/>
      <c r="F375" s="484"/>
      <c r="G375" s="484"/>
      <c r="H375" s="463"/>
      <c r="I375" s="484"/>
      <c r="J375" s="463"/>
      <c r="K375" s="463"/>
      <c r="L375" s="463"/>
      <c r="M375" s="463"/>
      <c r="N375" s="463"/>
      <c r="O375" s="463"/>
      <c r="P375" s="463"/>
      <c r="Q375" s="463"/>
      <c r="R375" s="463"/>
      <c r="S375" s="463"/>
      <c r="T375" s="463"/>
      <c r="U375" s="463"/>
      <c r="V375" s="463"/>
      <c r="W375" s="463"/>
      <c r="X375" s="463"/>
      <c r="Y375" s="463"/>
    </row>
    <row r="376" spans="1:25">
      <c r="A376" s="463"/>
      <c r="B376" s="463"/>
      <c r="C376" s="483"/>
      <c r="D376" s="463"/>
      <c r="E376" s="463"/>
      <c r="F376" s="484"/>
      <c r="G376" s="484"/>
      <c r="H376" s="463"/>
      <c r="I376" s="484"/>
      <c r="J376" s="463"/>
      <c r="K376" s="463"/>
      <c r="L376" s="463"/>
      <c r="M376" s="463"/>
      <c r="N376" s="463"/>
      <c r="O376" s="463"/>
      <c r="P376" s="463"/>
      <c r="Q376" s="463"/>
      <c r="R376" s="463"/>
      <c r="S376" s="463"/>
      <c r="T376" s="463"/>
      <c r="U376" s="463"/>
      <c r="V376" s="463"/>
      <c r="W376" s="463"/>
      <c r="X376" s="463"/>
      <c r="Y376" s="463"/>
    </row>
    <row r="377" spans="1:25">
      <c r="A377" s="463"/>
      <c r="B377" s="463"/>
      <c r="C377" s="483"/>
      <c r="D377" s="463"/>
      <c r="E377" s="463"/>
      <c r="F377" s="484"/>
      <c r="G377" s="484"/>
      <c r="H377" s="463"/>
      <c r="I377" s="484"/>
      <c r="J377" s="463"/>
      <c r="K377" s="463"/>
      <c r="L377" s="463"/>
      <c r="M377" s="463"/>
      <c r="N377" s="463"/>
      <c r="O377" s="463"/>
      <c r="P377" s="463"/>
      <c r="Q377" s="463"/>
      <c r="R377" s="463"/>
      <c r="S377" s="463"/>
      <c r="T377" s="463"/>
      <c r="U377" s="463"/>
      <c r="V377" s="463"/>
      <c r="W377" s="463"/>
      <c r="X377" s="463"/>
      <c r="Y377" s="463"/>
    </row>
    <row r="378" spans="1:25">
      <c r="A378" s="463"/>
      <c r="B378" s="463"/>
      <c r="C378" s="483"/>
      <c r="D378" s="463"/>
      <c r="E378" s="463"/>
      <c r="F378" s="484"/>
      <c r="G378" s="484"/>
      <c r="H378" s="463"/>
      <c r="I378" s="484"/>
      <c r="J378" s="463"/>
      <c r="K378" s="463"/>
      <c r="L378" s="463"/>
      <c r="M378" s="463"/>
      <c r="N378" s="463"/>
      <c r="O378" s="463"/>
      <c r="P378" s="463"/>
      <c r="Q378" s="463"/>
      <c r="R378" s="463"/>
      <c r="S378" s="463"/>
      <c r="T378" s="463"/>
      <c r="U378" s="463"/>
      <c r="V378" s="463"/>
      <c r="W378" s="463"/>
      <c r="X378" s="463"/>
      <c r="Y378" s="463"/>
    </row>
    <row r="379" spans="1:25">
      <c r="A379" s="463"/>
      <c r="B379" s="463"/>
      <c r="C379" s="483"/>
      <c r="D379" s="463"/>
      <c r="E379" s="463"/>
      <c r="F379" s="484"/>
      <c r="G379" s="484"/>
      <c r="H379" s="463"/>
      <c r="I379" s="484"/>
      <c r="J379" s="463"/>
      <c r="K379" s="463"/>
      <c r="L379" s="463"/>
      <c r="M379" s="463"/>
      <c r="N379" s="463"/>
      <c r="O379" s="463"/>
      <c r="P379" s="463"/>
      <c r="Q379" s="463"/>
      <c r="R379" s="463"/>
      <c r="S379" s="463"/>
      <c r="T379" s="463"/>
      <c r="U379" s="463"/>
      <c r="V379" s="463"/>
      <c r="W379" s="463"/>
      <c r="X379" s="463"/>
      <c r="Y379" s="463"/>
    </row>
    <row r="380" spans="1:25">
      <c r="A380" s="463"/>
      <c r="B380" s="463"/>
      <c r="C380" s="483"/>
      <c r="D380" s="463"/>
      <c r="E380" s="463"/>
      <c r="F380" s="484"/>
      <c r="G380" s="484"/>
      <c r="H380" s="463"/>
      <c r="I380" s="484"/>
      <c r="J380" s="463"/>
      <c r="K380" s="463"/>
      <c r="L380" s="463"/>
      <c r="M380" s="463"/>
      <c r="N380" s="463"/>
      <c r="O380" s="463"/>
      <c r="P380" s="463"/>
      <c r="Q380" s="463"/>
      <c r="R380" s="463"/>
      <c r="S380" s="463"/>
      <c r="T380" s="463"/>
      <c r="U380" s="463"/>
      <c r="V380" s="463"/>
      <c r="W380" s="463"/>
      <c r="X380" s="463"/>
      <c r="Y380" s="463"/>
    </row>
    <row r="381" spans="1:25">
      <c r="A381" s="463"/>
      <c r="B381" s="463"/>
      <c r="C381" s="483"/>
      <c r="D381" s="463"/>
      <c r="E381" s="463"/>
      <c r="F381" s="484"/>
      <c r="G381" s="484"/>
      <c r="H381" s="463"/>
      <c r="I381" s="484"/>
      <c r="J381" s="463"/>
      <c r="K381" s="463"/>
      <c r="L381" s="463"/>
      <c r="M381" s="463"/>
      <c r="N381" s="463"/>
      <c r="O381" s="463"/>
      <c r="P381" s="463"/>
      <c r="Q381" s="463"/>
      <c r="R381" s="463"/>
      <c r="S381" s="463"/>
      <c r="T381" s="463"/>
      <c r="U381" s="463"/>
      <c r="V381" s="463"/>
      <c r="W381" s="463"/>
      <c r="X381" s="463"/>
      <c r="Y381" s="463"/>
    </row>
    <row r="382" spans="1:25">
      <c r="A382" s="463"/>
      <c r="B382" s="463"/>
      <c r="C382" s="483"/>
      <c r="D382" s="463"/>
      <c r="E382" s="463"/>
      <c r="F382" s="484"/>
      <c r="G382" s="484"/>
      <c r="H382" s="463"/>
      <c r="I382" s="484"/>
      <c r="J382" s="463"/>
      <c r="K382" s="463"/>
      <c r="L382" s="463"/>
      <c r="M382" s="463"/>
      <c r="N382" s="463"/>
      <c r="O382" s="463"/>
      <c r="P382" s="463"/>
      <c r="Q382" s="463"/>
      <c r="R382" s="463"/>
      <c r="S382" s="463"/>
      <c r="T382" s="463"/>
      <c r="U382" s="463"/>
      <c r="V382" s="463"/>
      <c r="W382" s="463"/>
      <c r="X382" s="463"/>
      <c r="Y382" s="463"/>
    </row>
    <row r="383" spans="1:25">
      <c r="A383" s="463"/>
      <c r="B383" s="463"/>
      <c r="C383" s="483"/>
      <c r="D383" s="463"/>
      <c r="E383" s="463"/>
      <c r="F383" s="484"/>
      <c r="G383" s="484"/>
      <c r="H383" s="463"/>
      <c r="I383" s="484"/>
      <c r="J383" s="463"/>
      <c r="K383" s="463"/>
      <c r="L383" s="463"/>
      <c r="M383" s="463"/>
      <c r="N383" s="463"/>
      <c r="O383" s="463"/>
      <c r="P383" s="463"/>
      <c r="Q383" s="463"/>
      <c r="R383" s="463"/>
      <c r="S383" s="463"/>
      <c r="T383" s="463"/>
      <c r="U383" s="463"/>
      <c r="V383" s="463"/>
      <c r="W383" s="463"/>
      <c r="X383" s="463"/>
      <c r="Y383" s="463"/>
    </row>
    <row r="384" spans="1:25">
      <c r="A384" s="463"/>
      <c r="B384" s="463"/>
      <c r="C384" s="483"/>
      <c r="D384" s="463"/>
      <c r="E384" s="463"/>
      <c r="F384" s="484"/>
      <c r="G384" s="484"/>
      <c r="H384" s="463"/>
      <c r="I384" s="484"/>
      <c r="J384" s="463"/>
      <c r="K384" s="463"/>
      <c r="L384" s="463"/>
      <c r="M384" s="463"/>
      <c r="N384" s="463"/>
      <c r="O384" s="463"/>
      <c r="P384" s="463"/>
      <c r="Q384" s="463"/>
      <c r="R384" s="463"/>
      <c r="S384" s="463"/>
      <c r="T384" s="463"/>
      <c r="U384" s="463"/>
      <c r="V384" s="463"/>
      <c r="W384" s="463"/>
      <c r="X384" s="463"/>
      <c r="Y384" s="463"/>
    </row>
    <row r="385" spans="1:25">
      <c r="A385" s="463"/>
      <c r="B385" s="463"/>
      <c r="C385" s="483"/>
      <c r="D385" s="463"/>
      <c r="E385" s="463"/>
      <c r="F385" s="484"/>
      <c r="G385" s="484"/>
      <c r="H385" s="463"/>
      <c r="I385" s="484"/>
      <c r="J385" s="463"/>
      <c r="K385" s="463"/>
      <c r="L385" s="463"/>
      <c r="M385" s="463"/>
      <c r="N385" s="463"/>
      <c r="O385" s="463"/>
      <c r="P385" s="463"/>
      <c r="Q385" s="463"/>
      <c r="R385" s="463"/>
      <c r="S385" s="463"/>
      <c r="T385" s="463"/>
      <c r="U385" s="463"/>
      <c r="V385" s="463"/>
      <c r="W385" s="463"/>
      <c r="X385" s="463"/>
      <c r="Y385" s="463"/>
    </row>
    <row r="386" spans="1:25">
      <c r="A386" s="463"/>
      <c r="B386" s="463"/>
      <c r="C386" s="483"/>
      <c r="D386" s="463"/>
      <c r="E386" s="463"/>
      <c r="F386" s="484"/>
      <c r="G386" s="484"/>
      <c r="H386" s="463"/>
      <c r="I386" s="484"/>
      <c r="J386" s="463"/>
      <c r="K386" s="463"/>
      <c r="L386" s="463"/>
      <c r="M386" s="463"/>
      <c r="N386" s="463"/>
      <c r="O386" s="463"/>
      <c r="P386" s="463"/>
      <c r="Q386" s="463"/>
      <c r="R386" s="463"/>
      <c r="S386" s="463"/>
      <c r="T386" s="463"/>
      <c r="U386" s="463"/>
      <c r="V386" s="463"/>
      <c r="W386" s="463"/>
      <c r="X386" s="463"/>
      <c r="Y386" s="463"/>
    </row>
    <row r="387" spans="1:25">
      <c r="A387" s="463"/>
      <c r="B387" s="463"/>
      <c r="C387" s="483"/>
      <c r="D387" s="463"/>
      <c r="E387" s="463"/>
      <c r="F387" s="484"/>
      <c r="G387" s="484"/>
      <c r="H387" s="463"/>
      <c r="I387" s="484"/>
      <c r="J387" s="463"/>
      <c r="K387" s="463"/>
      <c r="L387" s="463"/>
      <c r="M387" s="463"/>
      <c r="N387" s="463"/>
      <c r="O387" s="463"/>
      <c r="P387" s="463"/>
      <c r="Q387" s="463"/>
      <c r="R387" s="463"/>
      <c r="S387" s="463"/>
      <c r="T387" s="463"/>
      <c r="U387" s="463"/>
      <c r="V387" s="463"/>
      <c r="W387" s="463"/>
      <c r="X387" s="463"/>
      <c r="Y387" s="463"/>
    </row>
    <row r="388" spans="1:25">
      <c r="A388" s="463"/>
      <c r="B388" s="463"/>
      <c r="C388" s="483"/>
      <c r="D388" s="463"/>
      <c r="E388" s="463"/>
      <c r="F388" s="484"/>
      <c r="G388" s="484"/>
      <c r="H388" s="463"/>
      <c r="I388" s="484"/>
      <c r="J388" s="463"/>
      <c r="K388" s="463"/>
      <c r="L388" s="463"/>
      <c r="M388" s="463"/>
      <c r="N388" s="463"/>
      <c r="O388" s="463"/>
      <c r="P388" s="463"/>
      <c r="Q388" s="463"/>
      <c r="R388" s="463"/>
      <c r="S388" s="463"/>
      <c r="T388" s="463"/>
      <c r="U388" s="463"/>
      <c r="V388" s="463"/>
      <c r="W388" s="463"/>
      <c r="X388" s="463"/>
      <c r="Y388" s="463"/>
    </row>
    <row r="389" spans="1:25">
      <c r="A389" s="463"/>
      <c r="B389" s="463"/>
      <c r="C389" s="483"/>
      <c r="D389" s="463"/>
      <c r="E389" s="463"/>
      <c r="F389" s="484"/>
      <c r="G389" s="484"/>
      <c r="H389" s="463"/>
      <c r="I389" s="484"/>
      <c r="J389" s="463"/>
      <c r="K389" s="463"/>
      <c r="L389" s="463"/>
      <c r="M389" s="463"/>
      <c r="N389" s="463"/>
      <c r="O389" s="463"/>
      <c r="P389" s="463"/>
      <c r="Q389" s="463"/>
      <c r="R389" s="463"/>
      <c r="S389" s="463"/>
      <c r="T389" s="463"/>
      <c r="U389" s="463"/>
      <c r="V389" s="463"/>
      <c r="W389" s="463"/>
      <c r="X389" s="463"/>
      <c r="Y389" s="463"/>
    </row>
    <row r="390" spans="1:25">
      <c r="A390" s="463"/>
      <c r="B390" s="463"/>
      <c r="C390" s="483"/>
      <c r="D390" s="463"/>
      <c r="E390" s="463"/>
      <c r="F390" s="484"/>
      <c r="G390" s="484"/>
      <c r="H390" s="463"/>
      <c r="I390" s="484"/>
      <c r="J390" s="463"/>
      <c r="K390" s="463"/>
      <c r="L390" s="463"/>
      <c r="M390" s="463"/>
      <c r="N390" s="463"/>
      <c r="O390" s="463"/>
      <c r="P390" s="463"/>
      <c r="Q390" s="463"/>
      <c r="R390" s="463"/>
      <c r="S390" s="463"/>
      <c r="T390" s="463"/>
      <c r="U390" s="463"/>
      <c r="V390" s="463"/>
      <c r="W390" s="463"/>
      <c r="X390" s="463"/>
      <c r="Y390" s="463"/>
    </row>
    <row r="391" spans="1:25">
      <c r="A391" s="463"/>
      <c r="B391" s="463"/>
      <c r="C391" s="483"/>
      <c r="D391" s="463"/>
      <c r="E391" s="463"/>
      <c r="F391" s="484"/>
      <c r="G391" s="484"/>
      <c r="H391" s="463"/>
      <c r="I391" s="484"/>
      <c r="J391" s="463"/>
      <c r="K391" s="463"/>
      <c r="L391" s="463"/>
      <c r="M391" s="463"/>
      <c r="N391" s="463"/>
      <c r="O391" s="463"/>
      <c r="P391" s="463"/>
      <c r="Q391" s="463"/>
      <c r="R391" s="463"/>
      <c r="S391" s="463"/>
      <c r="T391" s="463"/>
      <c r="U391" s="463"/>
      <c r="V391" s="463"/>
      <c r="W391" s="463"/>
      <c r="X391" s="463"/>
      <c r="Y391" s="463"/>
    </row>
    <row r="392" spans="1:25">
      <c r="A392" s="463"/>
      <c r="B392" s="463"/>
      <c r="C392" s="483"/>
      <c r="D392" s="463"/>
      <c r="E392" s="463"/>
      <c r="F392" s="484"/>
      <c r="G392" s="484"/>
      <c r="H392" s="463"/>
      <c r="I392" s="484"/>
      <c r="J392" s="463"/>
      <c r="K392" s="463"/>
      <c r="L392" s="463"/>
      <c r="M392" s="463"/>
      <c r="N392" s="463"/>
      <c r="O392" s="463"/>
      <c r="P392" s="463"/>
      <c r="Q392" s="463"/>
      <c r="R392" s="463"/>
      <c r="S392" s="463"/>
      <c r="T392" s="463"/>
      <c r="U392" s="463"/>
      <c r="V392" s="463"/>
      <c r="W392" s="463"/>
      <c r="X392" s="463"/>
      <c r="Y392" s="463"/>
    </row>
    <row r="393" spans="1:25">
      <c r="A393" s="463"/>
      <c r="B393" s="463"/>
      <c r="C393" s="483"/>
      <c r="D393" s="463"/>
      <c r="E393" s="463"/>
      <c r="F393" s="484"/>
      <c r="G393" s="484"/>
      <c r="H393" s="463"/>
      <c r="I393" s="484"/>
      <c r="J393" s="463"/>
      <c r="K393" s="463"/>
      <c r="L393" s="463"/>
      <c r="M393" s="463"/>
      <c r="N393" s="463"/>
      <c r="O393" s="463"/>
      <c r="P393" s="463"/>
      <c r="Q393" s="463"/>
      <c r="R393" s="463"/>
      <c r="S393" s="463"/>
      <c r="T393" s="463"/>
      <c r="U393" s="463"/>
      <c r="V393" s="463"/>
      <c r="W393" s="463"/>
      <c r="X393" s="463"/>
      <c r="Y393" s="463"/>
    </row>
    <row r="394" spans="1:25">
      <c r="A394" s="463"/>
      <c r="B394" s="463"/>
      <c r="C394" s="483"/>
      <c r="D394" s="463"/>
      <c r="E394" s="463"/>
      <c r="F394" s="484"/>
      <c r="G394" s="484"/>
      <c r="H394" s="463"/>
      <c r="I394" s="484"/>
      <c r="J394" s="463"/>
      <c r="K394" s="463"/>
      <c r="L394" s="463"/>
      <c r="M394" s="463"/>
      <c r="N394" s="463"/>
      <c r="O394" s="463"/>
      <c r="P394" s="463"/>
      <c r="Q394" s="463"/>
      <c r="R394" s="463"/>
      <c r="S394" s="463"/>
      <c r="T394" s="463"/>
      <c r="U394" s="463"/>
      <c r="V394" s="463"/>
      <c r="W394" s="463"/>
      <c r="X394" s="463"/>
      <c r="Y394" s="463"/>
    </row>
    <row r="395" spans="1:25">
      <c r="A395" s="463"/>
      <c r="B395" s="463"/>
      <c r="C395" s="483"/>
      <c r="D395" s="463"/>
      <c r="E395" s="463"/>
      <c r="F395" s="484"/>
      <c r="G395" s="484"/>
      <c r="H395" s="463"/>
      <c r="I395" s="484"/>
      <c r="J395" s="463"/>
      <c r="K395" s="463"/>
      <c r="L395" s="463"/>
      <c r="M395" s="463"/>
      <c r="N395" s="463"/>
      <c r="O395" s="463"/>
      <c r="P395" s="463"/>
      <c r="Q395" s="463"/>
      <c r="R395" s="463"/>
      <c r="S395" s="463"/>
      <c r="T395" s="463"/>
      <c r="U395" s="463"/>
      <c r="V395" s="463"/>
      <c r="W395" s="463"/>
      <c r="X395" s="463"/>
      <c r="Y395" s="463"/>
    </row>
    <row r="396" spans="1:25">
      <c r="A396" s="463"/>
      <c r="B396" s="463"/>
      <c r="C396" s="483"/>
      <c r="D396" s="463"/>
      <c r="E396" s="463"/>
      <c r="F396" s="484"/>
      <c r="G396" s="484"/>
      <c r="H396" s="463"/>
      <c r="I396" s="484"/>
      <c r="J396" s="463"/>
      <c r="K396" s="463"/>
      <c r="L396" s="463"/>
      <c r="M396" s="463"/>
      <c r="N396" s="463"/>
      <c r="O396" s="463"/>
      <c r="P396" s="463"/>
      <c r="Q396" s="463"/>
      <c r="R396" s="463"/>
      <c r="S396" s="463"/>
      <c r="T396" s="463"/>
      <c r="U396" s="463"/>
      <c r="V396" s="463"/>
      <c r="W396" s="463"/>
      <c r="X396" s="463"/>
      <c r="Y396" s="463"/>
    </row>
    <row r="397" spans="1:25">
      <c r="A397" s="463"/>
      <c r="B397" s="463"/>
      <c r="C397" s="483"/>
      <c r="D397" s="463"/>
      <c r="E397" s="463"/>
      <c r="F397" s="484"/>
      <c r="G397" s="484"/>
      <c r="H397" s="463"/>
      <c r="I397" s="484"/>
      <c r="J397" s="463"/>
      <c r="K397" s="463"/>
      <c r="L397" s="463"/>
      <c r="M397" s="463"/>
      <c r="N397" s="463"/>
      <c r="O397" s="463"/>
      <c r="P397" s="463"/>
      <c r="Q397" s="463"/>
      <c r="R397" s="463"/>
      <c r="S397" s="463"/>
      <c r="T397" s="463"/>
      <c r="U397" s="463"/>
      <c r="V397" s="463"/>
      <c r="W397" s="463"/>
      <c r="X397" s="463"/>
      <c r="Y397" s="463"/>
    </row>
    <row r="398" spans="1:25">
      <c r="A398" s="463"/>
      <c r="B398" s="463"/>
      <c r="C398" s="483"/>
      <c r="D398" s="463"/>
      <c r="E398" s="463"/>
      <c r="F398" s="484"/>
      <c r="G398" s="484"/>
      <c r="H398" s="463"/>
      <c r="I398" s="484"/>
      <c r="J398" s="463"/>
      <c r="K398" s="463"/>
      <c r="L398" s="463"/>
      <c r="M398" s="463"/>
      <c r="N398" s="463"/>
      <c r="O398" s="463"/>
      <c r="P398" s="463"/>
      <c r="Q398" s="463"/>
      <c r="R398" s="463"/>
      <c r="S398" s="463"/>
      <c r="T398" s="463"/>
      <c r="U398" s="463"/>
      <c r="V398" s="463"/>
      <c r="W398" s="463"/>
      <c r="X398" s="463"/>
      <c r="Y398" s="463"/>
    </row>
    <row r="399" spans="1:25">
      <c r="A399" s="463"/>
      <c r="B399" s="463"/>
      <c r="C399" s="483"/>
      <c r="D399" s="463"/>
      <c r="E399" s="463"/>
      <c r="F399" s="484"/>
      <c r="G399" s="484"/>
      <c r="H399" s="463"/>
      <c r="I399" s="484"/>
      <c r="J399" s="463"/>
      <c r="K399" s="463"/>
      <c r="L399" s="463"/>
      <c r="M399" s="463"/>
      <c r="N399" s="463"/>
      <c r="O399" s="463"/>
      <c r="P399" s="463"/>
      <c r="Q399" s="463"/>
      <c r="R399" s="463"/>
      <c r="S399" s="463"/>
      <c r="T399" s="463"/>
      <c r="U399" s="463"/>
      <c r="V399" s="463"/>
      <c r="W399" s="463"/>
      <c r="X399" s="463"/>
      <c r="Y399" s="463"/>
    </row>
    <row r="400" spans="1:25">
      <c r="A400" s="463"/>
      <c r="B400" s="463"/>
      <c r="C400" s="483"/>
      <c r="D400" s="463"/>
      <c r="E400" s="463"/>
      <c r="F400" s="484"/>
      <c r="G400" s="484"/>
      <c r="H400" s="463"/>
      <c r="I400" s="484"/>
      <c r="J400" s="463"/>
      <c r="K400" s="463"/>
      <c r="L400" s="463"/>
      <c r="M400" s="463"/>
      <c r="N400" s="463"/>
      <c r="O400" s="463"/>
      <c r="P400" s="463"/>
      <c r="Q400" s="463"/>
      <c r="R400" s="463"/>
      <c r="S400" s="463"/>
      <c r="T400" s="463"/>
      <c r="U400" s="463"/>
      <c r="V400" s="463"/>
      <c r="W400" s="463"/>
      <c r="X400" s="463"/>
      <c r="Y400" s="463"/>
    </row>
    <row r="401" spans="1:25">
      <c r="A401" s="463"/>
      <c r="B401" s="463"/>
      <c r="C401" s="483"/>
      <c r="D401" s="463"/>
      <c r="E401" s="463"/>
      <c r="F401" s="484"/>
      <c r="G401" s="484"/>
      <c r="H401" s="463"/>
      <c r="I401" s="484"/>
      <c r="J401" s="463"/>
      <c r="K401" s="463"/>
      <c r="L401" s="463"/>
      <c r="M401" s="463"/>
      <c r="N401" s="463"/>
      <c r="O401" s="463"/>
      <c r="P401" s="463"/>
      <c r="Q401" s="463"/>
      <c r="R401" s="463"/>
      <c r="S401" s="463"/>
      <c r="T401" s="463"/>
      <c r="U401" s="463"/>
      <c r="V401" s="463"/>
      <c r="W401" s="463"/>
      <c r="X401" s="463"/>
      <c r="Y401" s="463"/>
    </row>
    <row r="402" spans="1:25">
      <c r="A402" s="463"/>
      <c r="B402" s="463"/>
      <c r="C402" s="483"/>
      <c r="D402" s="463"/>
      <c r="E402" s="463"/>
      <c r="F402" s="484"/>
      <c r="G402" s="484"/>
      <c r="H402" s="463"/>
      <c r="I402" s="484"/>
      <c r="J402" s="463"/>
      <c r="K402" s="463"/>
      <c r="L402" s="463"/>
      <c r="M402" s="463"/>
      <c r="N402" s="463"/>
      <c r="O402" s="463"/>
      <c r="P402" s="463"/>
      <c r="Q402" s="463"/>
      <c r="R402" s="463"/>
      <c r="S402" s="463"/>
      <c r="T402" s="463"/>
      <c r="U402" s="463"/>
      <c r="V402" s="463"/>
      <c r="W402" s="463"/>
      <c r="X402" s="463"/>
      <c r="Y402" s="463"/>
    </row>
    <row r="403" spans="1:25">
      <c r="A403" s="463"/>
      <c r="B403" s="463"/>
      <c r="C403" s="483"/>
      <c r="D403" s="463"/>
      <c r="E403" s="463"/>
      <c r="F403" s="484"/>
      <c r="G403" s="484"/>
      <c r="H403" s="463"/>
      <c r="I403" s="484"/>
      <c r="J403" s="463"/>
      <c r="K403" s="463"/>
      <c r="L403" s="463"/>
      <c r="M403" s="463"/>
      <c r="N403" s="463"/>
      <c r="O403" s="463"/>
      <c r="P403" s="463"/>
      <c r="Q403" s="463"/>
      <c r="R403" s="463"/>
      <c r="S403" s="463"/>
      <c r="T403" s="463"/>
      <c r="U403" s="463"/>
      <c r="V403" s="463"/>
      <c r="W403" s="463"/>
      <c r="X403" s="463"/>
      <c r="Y403" s="463"/>
    </row>
    <row r="404" spans="1:25">
      <c r="A404" s="463"/>
      <c r="B404" s="463"/>
      <c r="C404" s="483"/>
      <c r="D404" s="463"/>
      <c r="E404" s="463"/>
      <c r="F404" s="484"/>
      <c r="G404" s="484"/>
      <c r="H404" s="463"/>
      <c r="I404" s="484"/>
      <c r="J404" s="463"/>
      <c r="K404" s="463"/>
      <c r="L404" s="463"/>
      <c r="M404" s="463"/>
      <c r="N404" s="463"/>
      <c r="O404" s="463"/>
      <c r="P404" s="463"/>
      <c r="Q404" s="463"/>
      <c r="R404" s="463"/>
      <c r="S404" s="463"/>
      <c r="T404" s="463"/>
      <c r="U404" s="463"/>
      <c r="V404" s="463"/>
      <c r="W404" s="463"/>
      <c r="X404" s="463"/>
      <c r="Y404" s="463"/>
    </row>
    <row r="405" spans="1:25">
      <c r="A405" s="463"/>
      <c r="B405" s="463"/>
      <c r="C405" s="483"/>
      <c r="D405" s="463"/>
      <c r="E405" s="463"/>
      <c r="F405" s="484"/>
      <c r="G405" s="484"/>
      <c r="H405" s="463"/>
      <c r="I405" s="484"/>
      <c r="J405" s="463"/>
      <c r="K405" s="463"/>
      <c r="L405" s="463"/>
      <c r="M405" s="463"/>
      <c r="N405" s="463"/>
      <c r="O405" s="463"/>
      <c r="P405" s="463"/>
      <c r="Q405" s="463"/>
      <c r="R405" s="463"/>
      <c r="S405" s="463"/>
      <c r="T405" s="463"/>
      <c r="U405" s="463"/>
      <c r="V405" s="463"/>
      <c r="W405" s="463"/>
      <c r="X405" s="463"/>
      <c r="Y405" s="463"/>
    </row>
    <row r="406" spans="1:25">
      <c r="A406" s="463"/>
      <c r="B406" s="463"/>
      <c r="C406" s="483"/>
      <c r="D406" s="463"/>
      <c r="E406" s="463"/>
      <c r="F406" s="484"/>
      <c r="G406" s="484"/>
      <c r="H406" s="463"/>
      <c r="I406" s="484"/>
      <c r="J406" s="463"/>
      <c r="K406" s="463"/>
      <c r="L406" s="463"/>
      <c r="M406" s="463"/>
      <c r="N406" s="463"/>
      <c r="O406" s="463"/>
      <c r="P406" s="463"/>
      <c r="Q406" s="463"/>
      <c r="R406" s="463"/>
      <c r="S406" s="463"/>
      <c r="T406" s="463"/>
      <c r="U406" s="463"/>
      <c r="V406" s="463"/>
      <c r="W406" s="463"/>
      <c r="X406" s="463"/>
      <c r="Y406" s="463"/>
    </row>
    <row r="407" spans="1:25">
      <c r="A407" s="463"/>
      <c r="B407" s="463"/>
      <c r="C407" s="483"/>
      <c r="D407" s="463"/>
      <c r="E407" s="463"/>
      <c r="F407" s="484"/>
      <c r="G407" s="484"/>
      <c r="H407" s="463"/>
      <c r="I407" s="484"/>
      <c r="J407" s="463"/>
      <c r="K407" s="463"/>
      <c r="L407" s="463"/>
      <c r="M407" s="463"/>
      <c r="N407" s="463"/>
      <c r="O407" s="463"/>
      <c r="P407" s="463"/>
      <c r="Q407" s="463"/>
      <c r="R407" s="463"/>
      <c r="S407" s="463"/>
      <c r="T407" s="463"/>
      <c r="U407" s="463"/>
      <c r="V407" s="463"/>
      <c r="W407" s="463"/>
      <c r="X407" s="463"/>
      <c r="Y407" s="463"/>
    </row>
    <row r="408" spans="1:25">
      <c r="A408" s="463"/>
      <c r="B408" s="463"/>
      <c r="C408" s="483"/>
      <c r="D408" s="463"/>
      <c r="E408" s="463"/>
      <c r="F408" s="484"/>
      <c r="G408" s="484"/>
      <c r="H408" s="463"/>
      <c r="I408" s="484"/>
      <c r="J408" s="463"/>
      <c r="K408" s="463"/>
      <c r="L408" s="463"/>
      <c r="M408" s="463"/>
      <c r="N408" s="463"/>
      <c r="O408" s="463"/>
      <c r="P408" s="463"/>
      <c r="Q408" s="463"/>
      <c r="R408" s="463"/>
      <c r="S408" s="463"/>
      <c r="T408" s="463"/>
      <c r="U408" s="463"/>
      <c r="V408" s="463"/>
      <c r="W408" s="463"/>
      <c r="X408" s="463"/>
      <c r="Y408" s="463"/>
    </row>
    <row r="409" spans="1:25">
      <c r="A409" s="463"/>
      <c r="B409" s="463"/>
      <c r="C409" s="483"/>
      <c r="D409" s="463"/>
      <c r="E409" s="463"/>
      <c r="F409" s="484"/>
      <c r="G409" s="484"/>
      <c r="H409" s="463"/>
      <c r="I409" s="484"/>
      <c r="J409" s="463"/>
      <c r="K409" s="463"/>
      <c r="L409" s="463"/>
      <c r="M409" s="463"/>
      <c r="N409" s="463"/>
      <c r="O409" s="463"/>
      <c r="P409" s="463"/>
      <c r="Q409" s="463"/>
      <c r="R409" s="463"/>
      <c r="S409" s="463"/>
      <c r="T409" s="463"/>
      <c r="U409" s="463"/>
      <c r="V409" s="463"/>
      <c r="W409" s="463"/>
      <c r="X409" s="463"/>
      <c r="Y409" s="463"/>
    </row>
    <row r="410" spans="1:25">
      <c r="A410" s="463"/>
      <c r="B410" s="463"/>
      <c r="C410" s="483"/>
      <c r="D410" s="463"/>
      <c r="E410" s="463"/>
      <c r="F410" s="484"/>
      <c r="G410" s="484"/>
      <c r="H410" s="463"/>
      <c r="I410" s="484"/>
      <c r="J410" s="463"/>
      <c r="K410" s="463"/>
      <c r="L410" s="463"/>
      <c r="M410" s="463"/>
      <c r="N410" s="463"/>
      <c r="O410" s="463"/>
      <c r="P410" s="463"/>
      <c r="Q410" s="463"/>
      <c r="R410" s="463"/>
      <c r="S410" s="463"/>
      <c r="T410" s="463"/>
      <c r="U410" s="463"/>
      <c r="V410" s="463"/>
      <c r="W410" s="463"/>
      <c r="X410" s="463"/>
      <c r="Y410" s="463"/>
    </row>
    <row r="411" spans="1:25">
      <c r="A411" s="463"/>
      <c r="B411" s="463"/>
      <c r="C411" s="483"/>
      <c r="D411" s="463"/>
      <c r="E411" s="463"/>
      <c r="F411" s="484"/>
      <c r="G411" s="484"/>
      <c r="H411" s="463"/>
      <c r="I411" s="484"/>
      <c r="J411" s="463"/>
      <c r="K411" s="463"/>
      <c r="L411" s="463"/>
      <c r="M411" s="463"/>
      <c r="N411" s="463"/>
      <c r="O411" s="463"/>
      <c r="P411" s="463"/>
      <c r="Q411" s="463"/>
      <c r="R411" s="463"/>
      <c r="S411" s="463"/>
      <c r="T411" s="463"/>
      <c r="U411" s="463"/>
      <c r="V411" s="463"/>
      <c r="W411" s="463"/>
      <c r="X411" s="463"/>
      <c r="Y411" s="463"/>
    </row>
    <row r="412" spans="1:25">
      <c r="A412" s="463"/>
      <c r="B412" s="463"/>
      <c r="C412" s="483"/>
      <c r="D412" s="463"/>
      <c r="E412" s="463"/>
      <c r="F412" s="484"/>
      <c r="G412" s="484"/>
      <c r="H412" s="463"/>
      <c r="I412" s="484"/>
      <c r="J412" s="463"/>
      <c r="K412" s="463"/>
      <c r="L412" s="463"/>
      <c r="M412" s="463"/>
      <c r="N412" s="463"/>
      <c r="O412" s="463"/>
      <c r="P412" s="463"/>
      <c r="Q412" s="463"/>
      <c r="R412" s="463"/>
      <c r="S412" s="463"/>
      <c r="T412" s="463"/>
      <c r="U412" s="463"/>
      <c r="V412" s="463"/>
      <c r="W412" s="463"/>
      <c r="X412" s="463"/>
      <c r="Y412" s="463"/>
    </row>
    <row r="413" spans="1:25">
      <c r="A413" s="463"/>
      <c r="B413" s="463"/>
      <c r="C413" s="483"/>
      <c r="D413" s="463"/>
      <c r="E413" s="463"/>
      <c r="F413" s="484"/>
      <c r="G413" s="484"/>
      <c r="H413" s="463"/>
      <c r="I413" s="484"/>
      <c r="J413" s="463"/>
      <c r="K413" s="463"/>
      <c r="L413" s="463"/>
      <c r="M413" s="463"/>
      <c r="N413" s="463"/>
      <c r="O413" s="463"/>
      <c r="P413" s="463"/>
      <c r="Q413" s="463"/>
      <c r="R413" s="463"/>
      <c r="S413" s="463"/>
      <c r="T413" s="463"/>
      <c r="U413" s="463"/>
      <c r="V413" s="463"/>
      <c r="W413" s="463"/>
      <c r="X413" s="463"/>
      <c r="Y413" s="463"/>
    </row>
    <row r="414" spans="1:25">
      <c r="A414" s="463"/>
      <c r="B414" s="463"/>
      <c r="C414" s="483"/>
      <c r="D414" s="463"/>
      <c r="E414" s="463"/>
      <c r="F414" s="484"/>
      <c r="G414" s="484"/>
      <c r="H414" s="463"/>
      <c r="I414" s="484"/>
      <c r="J414" s="463"/>
      <c r="K414" s="463"/>
      <c r="L414" s="463"/>
      <c r="M414" s="463"/>
      <c r="N414" s="463"/>
      <c r="O414" s="463"/>
      <c r="P414" s="463"/>
      <c r="Q414" s="463"/>
      <c r="R414" s="463"/>
      <c r="S414" s="463"/>
      <c r="T414" s="463"/>
      <c r="U414" s="463"/>
      <c r="V414" s="463"/>
      <c r="W414" s="463"/>
      <c r="X414" s="463"/>
      <c r="Y414" s="463"/>
    </row>
    <row r="415" spans="1:25">
      <c r="A415" s="463"/>
      <c r="B415" s="463"/>
      <c r="C415" s="483"/>
      <c r="D415" s="463"/>
      <c r="E415" s="463"/>
      <c r="F415" s="484"/>
      <c r="G415" s="484"/>
      <c r="H415" s="463"/>
      <c r="I415" s="484"/>
      <c r="J415" s="463"/>
      <c r="K415" s="463"/>
      <c r="L415" s="463"/>
      <c r="M415" s="463"/>
      <c r="N415" s="463"/>
      <c r="O415" s="463"/>
      <c r="P415" s="463"/>
      <c r="Q415" s="463"/>
      <c r="R415" s="463"/>
      <c r="S415" s="463"/>
      <c r="T415" s="463"/>
      <c r="U415" s="463"/>
      <c r="V415" s="463"/>
      <c r="W415" s="463"/>
      <c r="X415" s="463"/>
      <c r="Y415" s="463"/>
    </row>
    <row r="416" spans="1:25">
      <c r="A416" s="463"/>
      <c r="B416" s="463"/>
      <c r="C416" s="483"/>
      <c r="D416" s="463"/>
      <c r="E416" s="463"/>
      <c r="F416" s="484"/>
      <c r="G416" s="484"/>
      <c r="H416" s="463"/>
      <c r="I416" s="484"/>
      <c r="J416" s="463"/>
      <c r="K416" s="463"/>
      <c r="L416" s="463"/>
      <c r="M416" s="463"/>
      <c r="N416" s="463"/>
      <c r="O416" s="463"/>
      <c r="P416" s="463"/>
      <c r="Q416" s="463"/>
      <c r="R416" s="463"/>
      <c r="S416" s="463"/>
      <c r="T416" s="463"/>
      <c r="U416" s="463"/>
      <c r="V416" s="463"/>
      <c r="W416" s="463"/>
      <c r="X416" s="463"/>
      <c r="Y416" s="463"/>
    </row>
    <row r="417" spans="1:25">
      <c r="A417" s="463"/>
      <c r="B417" s="463"/>
      <c r="C417" s="483"/>
      <c r="D417" s="463"/>
      <c r="E417" s="463"/>
      <c r="F417" s="484"/>
      <c r="G417" s="484"/>
      <c r="H417" s="463"/>
      <c r="I417" s="484"/>
      <c r="J417" s="463"/>
      <c r="K417" s="463"/>
      <c r="L417" s="463"/>
      <c r="M417" s="463"/>
      <c r="N417" s="463"/>
      <c r="O417" s="463"/>
      <c r="P417" s="463"/>
      <c r="Q417" s="463"/>
      <c r="R417" s="463"/>
      <c r="S417" s="463"/>
      <c r="T417" s="463"/>
      <c r="U417" s="463"/>
      <c r="V417" s="463"/>
      <c r="W417" s="463"/>
      <c r="X417" s="463"/>
      <c r="Y417" s="463"/>
    </row>
    <row r="418" spans="1:25">
      <c r="A418" s="463"/>
      <c r="B418" s="463"/>
      <c r="C418" s="483"/>
      <c r="D418" s="463"/>
      <c r="E418" s="463"/>
      <c r="F418" s="484"/>
      <c r="G418" s="484"/>
      <c r="H418" s="463"/>
      <c r="I418" s="484"/>
      <c r="J418" s="463"/>
      <c r="K418" s="463"/>
      <c r="L418" s="463"/>
      <c r="M418" s="463"/>
      <c r="N418" s="463"/>
      <c r="O418" s="463"/>
      <c r="P418" s="463"/>
      <c r="Q418" s="463"/>
      <c r="R418" s="463"/>
      <c r="S418" s="463"/>
      <c r="T418" s="463"/>
      <c r="U418" s="463"/>
      <c r="V418" s="463"/>
      <c r="W418" s="463"/>
      <c r="X418" s="463"/>
      <c r="Y418" s="463"/>
    </row>
    <row r="419" spans="1:25">
      <c r="A419" s="463"/>
      <c r="B419" s="463"/>
      <c r="C419" s="483"/>
      <c r="D419" s="463"/>
      <c r="E419" s="463"/>
      <c r="F419" s="484"/>
      <c r="G419" s="484"/>
      <c r="H419" s="463"/>
      <c r="I419" s="484"/>
      <c r="J419" s="463"/>
      <c r="K419" s="463"/>
      <c r="L419" s="463"/>
      <c r="M419" s="463"/>
      <c r="N419" s="463"/>
      <c r="O419" s="463"/>
      <c r="P419" s="463"/>
      <c r="Q419" s="463"/>
      <c r="R419" s="463"/>
      <c r="S419" s="463"/>
      <c r="T419" s="463"/>
      <c r="U419" s="463"/>
      <c r="V419" s="463"/>
      <c r="W419" s="463"/>
      <c r="X419" s="463"/>
      <c r="Y419" s="463"/>
    </row>
    <row r="420" spans="1:25">
      <c r="A420" s="463"/>
      <c r="B420" s="463"/>
      <c r="C420" s="483"/>
      <c r="D420" s="463"/>
      <c r="E420" s="463"/>
      <c r="F420" s="484"/>
      <c r="G420" s="484"/>
      <c r="H420" s="463"/>
      <c r="I420" s="484"/>
      <c r="J420" s="463"/>
      <c r="K420" s="463"/>
      <c r="L420" s="463"/>
      <c r="M420" s="463"/>
      <c r="N420" s="463"/>
      <c r="O420" s="463"/>
      <c r="P420" s="463"/>
      <c r="Q420" s="463"/>
      <c r="R420" s="463"/>
      <c r="S420" s="463"/>
      <c r="T420" s="463"/>
      <c r="U420" s="463"/>
      <c r="V420" s="463"/>
      <c r="W420" s="463"/>
      <c r="X420" s="463"/>
      <c r="Y420" s="463"/>
    </row>
    <row r="421" spans="1:25">
      <c r="A421" s="463"/>
      <c r="B421" s="463"/>
      <c r="C421" s="483"/>
      <c r="D421" s="463"/>
      <c r="E421" s="463"/>
      <c r="F421" s="484"/>
      <c r="G421" s="484"/>
      <c r="H421" s="463"/>
      <c r="I421" s="484"/>
      <c r="J421" s="463"/>
      <c r="K421" s="463"/>
      <c r="L421" s="463"/>
      <c r="M421" s="463"/>
      <c r="N421" s="463"/>
      <c r="O421" s="463"/>
      <c r="P421" s="463"/>
      <c r="Q421" s="463"/>
      <c r="R421" s="463"/>
      <c r="S421" s="463"/>
      <c r="T421" s="463"/>
      <c r="U421" s="463"/>
      <c r="V421" s="463"/>
      <c r="W421" s="463"/>
      <c r="X421" s="463"/>
      <c r="Y421" s="463"/>
    </row>
    <row r="422" spans="1:25">
      <c r="A422" s="463"/>
      <c r="B422" s="463"/>
      <c r="C422" s="483"/>
      <c r="D422" s="463"/>
      <c r="E422" s="463"/>
      <c r="F422" s="484"/>
      <c r="G422" s="484"/>
      <c r="H422" s="463"/>
      <c r="I422" s="484"/>
      <c r="J422" s="463"/>
      <c r="K422" s="463"/>
      <c r="L422" s="463"/>
      <c r="M422" s="463"/>
      <c r="N422" s="463"/>
      <c r="O422" s="463"/>
      <c r="P422" s="463"/>
      <c r="Q422" s="463"/>
      <c r="R422" s="463"/>
      <c r="S422" s="463"/>
      <c r="T422" s="463"/>
      <c r="U422" s="463"/>
      <c r="V422" s="463"/>
      <c r="W422" s="463"/>
      <c r="X422" s="463"/>
      <c r="Y422" s="463"/>
    </row>
    <row r="423" spans="1:25">
      <c r="A423" s="463"/>
      <c r="B423" s="463"/>
      <c r="C423" s="483"/>
      <c r="D423" s="463"/>
      <c r="E423" s="463"/>
      <c r="F423" s="484"/>
      <c r="G423" s="484"/>
      <c r="H423" s="463"/>
      <c r="I423" s="484"/>
      <c r="J423" s="463"/>
      <c r="K423" s="463"/>
      <c r="L423" s="463"/>
      <c r="M423" s="463"/>
      <c r="N423" s="463"/>
      <c r="O423" s="463"/>
      <c r="P423" s="463"/>
      <c r="Q423" s="463"/>
      <c r="R423" s="463"/>
      <c r="S423" s="463"/>
      <c r="T423" s="463"/>
      <c r="U423" s="463"/>
      <c r="V423" s="463"/>
      <c r="W423" s="463"/>
      <c r="X423" s="463"/>
      <c r="Y423" s="463"/>
    </row>
    <row r="424" spans="1:25">
      <c r="A424" s="463"/>
      <c r="B424" s="463"/>
      <c r="C424" s="483"/>
      <c r="D424" s="463"/>
      <c r="E424" s="463"/>
      <c r="F424" s="484"/>
      <c r="G424" s="484"/>
      <c r="H424" s="463"/>
      <c r="I424" s="484"/>
      <c r="J424" s="463"/>
      <c r="K424" s="463"/>
      <c r="L424" s="463"/>
      <c r="M424" s="463"/>
      <c r="N424" s="463"/>
      <c r="O424" s="463"/>
      <c r="P424" s="463"/>
      <c r="Q424" s="463"/>
      <c r="R424" s="463"/>
      <c r="S424" s="463"/>
      <c r="T424" s="463"/>
      <c r="U424" s="463"/>
      <c r="V424" s="463"/>
      <c r="W424" s="463"/>
      <c r="X424" s="463"/>
      <c r="Y424" s="463"/>
    </row>
    <row r="425" spans="1:25">
      <c r="A425" s="463"/>
      <c r="B425" s="463"/>
      <c r="C425" s="483"/>
      <c r="D425" s="463"/>
      <c r="E425" s="463"/>
      <c r="F425" s="484"/>
      <c r="G425" s="484"/>
      <c r="H425" s="463"/>
      <c r="I425" s="484"/>
      <c r="J425" s="463"/>
      <c r="K425" s="463"/>
      <c r="L425" s="463"/>
      <c r="M425" s="463"/>
      <c r="N425" s="463"/>
      <c r="O425" s="463"/>
      <c r="P425" s="463"/>
      <c r="Q425" s="463"/>
      <c r="R425" s="463"/>
      <c r="S425" s="463"/>
      <c r="T425" s="463"/>
      <c r="U425" s="463"/>
      <c r="V425" s="463"/>
      <c r="W425" s="463"/>
      <c r="X425" s="463"/>
      <c r="Y425" s="463"/>
    </row>
    <row r="426" spans="1:25">
      <c r="A426" s="463"/>
      <c r="B426" s="463"/>
      <c r="C426" s="483"/>
      <c r="D426" s="463"/>
      <c r="E426" s="463"/>
      <c r="F426" s="484"/>
      <c r="G426" s="484"/>
      <c r="H426" s="463"/>
      <c r="I426" s="484"/>
      <c r="J426" s="463"/>
      <c r="K426" s="463"/>
      <c r="L426" s="463"/>
      <c r="M426" s="463"/>
      <c r="N426" s="463"/>
      <c r="O426" s="463"/>
      <c r="P426" s="463"/>
      <c r="Q426" s="463"/>
      <c r="R426" s="463"/>
      <c r="S426" s="463"/>
      <c r="T426" s="463"/>
      <c r="U426" s="463"/>
      <c r="V426" s="463"/>
      <c r="W426" s="463"/>
      <c r="X426" s="463"/>
      <c r="Y426" s="463"/>
    </row>
    <row r="427" spans="1:25">
      <c r="A427" s="463"/>
      <c r="B427" s="463"/>
      <c r="C427" s="483"/>
      <c r="D427" s="463"/>
      <c r="E427" s="463"/>
      <c r="F427" s="484"/>
      <c r="G427" s="484"/>
      <c r="H427" s="463"/>
      <c r="I427" s="484"/>
      <c r="J427" s="463"/>
      <c r="K427" s="463"/>
      <c r="L427" s="463"/>
      <c r="M427" s="463"/>
      <c r="N427" s="463"/>
      <c r="O427" s="463"/>
      <c r="P427" s="463"/>
      <c r="Q427" s="463"/>
      <c r="R427" s="463"/>
      <c r="S427" s="463"/>
      <c r="T427" s="463"/>
      <c r="U427" s="463"/>
      <c r="V427" s="463"/>
      <c r="W427" s="463"/>
      <c r="X427" s="463"/>
      <c r="Y427" s="463"/>
    </row>
    <row r="428" spans="1:25">
      <c r="A428" s="463"/>
      <c r="B428" s="463"/>
      <c r="C428" s="483"/>
      <c r="D428" s="463"/>
      <c r="E428" s="463"/>
      <c r="F428" s="484"/>
      <c r="G428" s="484"/>
      <c r="H428" s="463"/>
      <c r="I428" s="484"/>
      <c r="J428" s="463"/>
      <c r="K428" s="463"/>
      <c r="L428" s="463"/>
      <c r="M428" s="463"/>
      <c r="N428" s="463"/>
      <c r="O428" s="463"/>
      <c r="P428" s="463"/>
      <c r="Q428" s="463"/>
      <c r="R428" s="463"/>
      <c r="S428" s="463"/>
      <c r="T428" s="463"/>
      <c r="U428" s="463"/>
      <c r="V428" s="463"/>
      <c r="W428" s="463"/>
      <c r="X428" s="463"/>
      <c r="Y428" s="463"/>
    </row>
    <row r="429" spans="1:25">
      <c r="A429" s="463"/>
      <c r="B429" s="463"/>
      <c r="C429" s="483"/>
      <c r="D429" s="463"/>
      <c r="E429" s="463"/>
      <c r="F429" s="484"/>
      <c r="G429" s="484"/>
      <c r="H429" s="463"/>
      <c r="I429" s="484"/>
      <c r="J429" s="463"/>
      <c r="K429" s="463"/>
      <c r="L429" s="463"/>
      <c r="M429" s="463"/>
      <c r="N429" s="463"/>
      <c r="O429" s="463"/>
      <c r="P429" s="463"/>
      <c r="Q429" s="463"/>
      <c r="R429" s="463"/>
      <c r="S429" s="463"/>
      <c r="T429" s="463"/>
      <c r="U429" s="463"/>
      <c r="V429" s="463"/>
      <c r="W429" s="463"/>
      <c r="X429" s="463"/>
      <c r="Y429" s="463"/>
    </row>
    <row r="430" spans="1:25">
      <c r="A430" s="463"/>
      <c r="B430" s="463"/>
      <c r="C430" s="483"/>
      <c r="D430" s="463"/>
      <c r="E430" s="463"/>
      <c r="F430" s="484"/>
      <c r="G430" s="484"/>
      <c r="H430" s="463"/>
      <c r="I430" s="484"/>
      <c r="J430" s="463"/>
      <c r="K430" s="463"/>
      <c r="L430" s="463"/>
      <c r="M430" s="463"/>
      <c r="N430" s="463"/>
      <c r="O430" s="463"/>
      <c r="P430" s="463"/>
      <c r="Q430" s="463"/>
      <c r="R430" s="463"/>
      <c r="S430" s="463"/>
      <c r="T430" s="463"/>
      <c r="U430" s="463"/>
      <c r="V430" s="463"/>
      <c r="W430" s="463"/>
      <c r="X430" s="463"/>
      <c r="Y430" s="463"/>
    </row>
    <row r="431" spans="1:25">
      <c r="A431" s="463"/>
      <c r="B431" s="463"/>
      <c r="C431" s="483"/>
      <c r="D431" s="463"/>
      <c r="E431" s="463"/>
      <c r="F431" s="484"/>
      <c r="G431" s="484"/>
      <c r="H431" s="463"/>
      <c r="I431" s="484"/>
      <c r="J431" s="463"/>
      <c r="K431" s="463"/>
      <c r="L431" s="463"/>
      <c r="M431" s="463"/>
      <c r="N431" s="463"/>
      <c r="O431" s="463"/>
      <c r="P431" s="463"/>
      <c r="Q431" s="463"/>
      <c r="R431" s="463"/>
      <c r="S431" s="463"/>
      <c r="T431" s="463"/>
      <c r="U431" s="463"/>
      <c r="V431" s="463"/>
      <c r="W431" s="463"/>
      <c r="X431" s="463"/>
      <c r="Y431" s="463"/>
    </row>
    <row r="432" spans="1:25">
      <c r="A432" s="463"/>
      <c r="B432" s="463"/>
      <c r="C432" s="483"/>
      <c r="D432" s="463"/>
      <c r="E432" s="463"/>
      <c r="F432" s="484"/>
      <c r="G432" s="484"/>
      <c r="H432" s="463"/>
      <c r="I432" s="484"/>
      <c r="J432" s="463"/>
      <c r="K432" s="463"/>
      <c r="L432" s="463"/>
      <c r="M432" s="463"/>
      <c r="N432" s="463"/>
      <c r="O432" s="463"/>
      <c r="P432" s="463"/>
      <c r="Q432" s="463"/>
      <c r="R432" s="463"/>
      <c r="S432" s="463"/>
      <c r="T432" s="463"/>
      <c r="U432" s="463"/>
      <c r="V432" s="463"/>
      <c r="W432" s="463"/>
      <c r="X432" s="463"/>
      <c r="Y432" s="463"/>
    </row>
    <row r="433" spans="1:25">
      <c r="A433" s="463"/>
      <c r="B433" s="463"/>
      <c r="C433" s="483"/>
      <c r="D433" s="463"/>
      <c r="E433" s="463"/>
      <c r="F433" s="484"/>
      <c r="G433" s="484"/>
      <c r="H433" s="463"/>
      <c r="I433" s="484"/>
      <c r="J433" s="463"/>
      <c r="K433" s="463"/>
      <c r="L433" s="463"/>
      <c r="M433" s="463"/>
      <c r="N433" s="463"/>
      <c r="O433" s="463"/>
      <c r="P433" s="463"/>
      <c r="Q433" s="463"/>
      <c r="R433" s="463"/>
      <c r="S433" s="463"/>
      <c r="T433" s="463"/>
      <c r="U433" s="463"/>
      <c r="V433" s="463"/>
      <c r="W433" s="463"/>
      <c r="X433" s="463"/>
      <c r="Y433" s="463"/>
    </row>
    <row r="434" spans="1:25">
      <c r="A434" s="463"/>
      <c r="B434" s="463"/>
      <c r="C434" s="483"/>
      <c r="D434" s="463"/>
      <c r="E434" s="463"/>
      <c r="F434" s="484"/>
      <c r="G434" s="484"/>
      <c r="H434" s="463"/>
      <c r="I434" s="484"/>
      <c r="J434" s="463"/>
      <c r="K434" s="463"/>
      <c r="L434" s="463"/>
      <c r="M434" s="463"/>
      <c r="N434" s="463"/>
      <c r="O434" s="463"/>
      <c r="P434" s="463"/>
      <c r="Q434" s="463"/>
      <c r="R434" s="463"/>
      <c r="S434" s="463"/>
      <c r="T434" s="463"/>
      <c r="U434" s="463"/>
      <c r="V434" s="463"/>
      <c r="W434" s="463"/>
      <c r="X434" s="463"/>
      <c r="Y434" s="463"/>
    </row>
    <row r="435" spans="1:25">
      <c r="A435" s="463"/>
      <c r="B435" s="463"/>
      <c r="C435" s="483"/>
      <c r="D435" s="463"/>
      <c r="E435" s="463"/>
      <c r="F435" s="484"/>
      <c r="G435" s="484"/>
      <c r="H435" s="463"/>
      <c r="I435" s="484"/>
      <c r="J435" s="463"/>
      <c r="K435" s="463"/>
      <c r="L435" s="463"/>
      <c r="M435" s="463"/>
      <c r="N435" s="463"/>
      <c r="O435" s="463"/>
      <c r="P435" s="463"/>
      <c r="Q435" s="463"/>
      <c r="R435" s="463"/>
      <c r="S435" s="463"/>
      <c r="T435" s="463"/>
      <c r="U435" s="463"/>
      <c r="V435" s="463"/>
      <c r="W435" s="463"/>
      <c r="X435" s="463"/>
      <c r="Y435" s="463"/>
    </row>
    <row r="436" spans="1:25">
      <c r="A436" s="463"/>
      <c r="B436" s="463"/>
      <c r="C436" s="483"/>
      <c r="D436" s="463"/>
      <c r="E436" s="463"/>
      <c r="F436" s="484"/>
      <c r="G436" s="484"/>
      <c r="H436" s="463"/>
      <c r="I436" s="484"/>
      <c r="J436" s="463"/>
      <c r="K436" s="463"/>
      <c r="L436" s="463"/>
      <c r="M436" s="463"/>
      <c r="N436" s="463"/>
      <c r="O436" s="463"/>
      <c r="P436" s="463"/>
      <c r="Q436" s="463"/>
      <c r="R436" s="463"/>
      <c r="S436" s="463"/>
      <c r="T436" s="463"/>
      <c r="U436" s="463"/>
      <c r="V436" s="463"/>
      <c r="W436" s="463"/>
      <c r="X436" s="463"/>
      <c r="Y436" s="463"/>
    </row>
    <row r="437" spans="1:25">
      <c r="A437" s="463"/>
      <c r="B437" s="463"/>
      <c r="C437" s="483"/>
      <c r="D437" s="463"/>
      <c r="E437" s="463"/>
      <c r="F437" s="484"/>
      <c r="G437" s="484"/>
      <c r="H437" s="463"/>
      <c r="I437" s="484"/>
      <c r="J437" s="463"/>
      <c r="K437" s="463"/>
      <c r="L437" s="463"/>
      <c r="M437" s="463"/>
      <c r="N437" s="463"/>
      <c r="O437" s="463"/>
      <c r="P437" s="463"/>
      <c r="Q437" s="463"/>
      <c r="R437" s="463"/>
      <c r="S437" s="463"/>
      <c r="T437" s="463"/>
      <c r="U437" s="463"/>
      <c r="V437" s="463"/>
      <c r="W437" s="463"/>
      <c r="X437" s="463"/>
      <c r="Y437" s="463"/>
    </row>
    <row r="438" spans="1:25">
      <c r="A438" s="463"/>
      <c r="B438" s="463"/>
      <c r="C438" s="483"/>
      <c r="D438" s="463"/>
      <c r="E438" s="463"/>
      <c r="F438" s="484"/>
      <c r="G438" s="484"/>
      <c r="H438" s="463"/>
      <c r="I438" s="484"/>
      <c r="J438" s="463"/>
      <c r="K438" s="463"/>
      <c r="L438" s="463"/>
      <c r="M438" s="463"/>
      <c r="N438" s="463"/>
      <c r="O438" s="463"/>
      <c r="P438" s="463"/>
      <c r="Q438" s="463"/>
      <c r="R438" s="463"/>
      <c r="S438" s="463"/>
      <c r="T438" s="463"/>
      <c r="U438" s="463"/>
      <c r="V438" s="463"/>
      <c r="W438" s="463"/>
      <c r="X438" s="463"/>
      <c r="Y438" s="463"/>
    </row>
    <row r="439" spans="1:25">
      <c r="A439" s="463"/>
      <c r="B439" s="463"/>
      <c r="C439" s="483"/>
      <c r="D439" s="463"/>
      <c r="E439" s="463"/>
      <c r="F439" s="484"/>
      <c r="G439" s="484"/>
      <c r="H439" s="463"/>
      <c r="I439" s="484"/>
      <c r="J439" s="463"/>
      <c r="K439" s="463"/>
      <c r="L439" s="463"/>
      <c r="M439" s="463"/>
      <c r="N439" s="463"/>
      <c r="O439" s="463"/>
      <c r="P439" s="463"/>
      <c r="Q439" s="463"/>
      <c r="R439" s="463"/>
      <c r="S439" s="463"/>
      <c r="T439" s="463"/>
      <c r="U439" s="463"/>
      <c r="V439" s="463"/>
      <c r="W439" s="463"/>
      <c r="X439" s="463"/>
      <c r="Y439" s="463"/>
    </row>
    <row r="440" spans="1:25">
      <c r="A440" s="463"/>
      <c r="B440" s="463"/>
      <c r="C440" s="483"/>
      <c r="D440" s="463"/>
      <c r="E440" s="463"/>
      <c r="F440" s="484"/>
      <c r="G440" s="484"/>
      <c r="H440" s="463"/>
      <c r="I440" s="484"/>
      <c r="J440" s="463"/>
      <c r="K440" s="463"/>
      <c r="L440" s="463"/>
      <c r="M440" s="463"/>
      <c r="N440" s="463"/>
      <c r="O440" s="463"/>
      <c r="P440" s="463"/>
      <c r="Q440" s="463"/>
      <c r="R440" s="463"/>
      <c r="S440" s="463"/>
      <c r="T440" s="463"/>
      <c r="U440" s="463"/>
      <c r="V440" s="463"/>
      <c r="W440" s="463"/>
      <c r="X440" s="463"/>
      <c r="Y440" s="463"/>
    </row>
    <row r="441" spans="1:25">
      <c r="A441" s="463"/>
      <c r="B441" s="463"/>
      <c r="C441" s="483"/>
      <c r="D441" s="463"/>
      <c r="E441" s="463"/>
      <c r="F441" s="484"/>
      <c r="G441" s="484"/>
      <c r="H441" s="463"/>
      <c r="I441" s="484"/>
      <c r="J441" s="463"/>
      <c r="K441" s="463"/>
      <c r="L441" s="463"/>
      <c r="M441" s="463"/>
      <c r="N441" s="463"/>
      <c r="O441" s="463"/>
      <c r="P441" s="463"/>
      <c r="Q441" s="463"/>
      <c r="R441" s="463"/>
      <c r="S441" s="463"/>
      <c r="T441" s="463"/>
      <c r="U441" s="463"/>
      <c r="V441" s="463"/>
      <c r="W441" s="463"/>
      <c r="X441" s="463"/>
      <c r="Y441" s="463"/>
    </row>
    <row r="442" spans="1:25">
      <c r="A442" s="463"/>
      <c r="B442" s="463"/>
      <c r="C442" s="483"/>
      <c r="D442" s="463"/>
      <c r="E442" s="463"/>
      <c r="F442" s="484"/>
      <c r="G442" s="484"/>
      <c r="H442" s="463"/>
      <c r="I442" s="484"/>
      <c r="J442" s="463"/>
      <c r="K442" s="463"/>
      <c r="L442" s="463"/>
      <c r="M442" s="463"/>
      <c r="N442" s="463"/>
      <c r="O442" s="463"/>
      <c r="P442" s="463"/>
      <c r="Q442" s="463"/>
      <c r="R442" s="463"/>
      <c r="S442" s="463"/>
      <c r="T442" s="463"/>
      <c r="U442" s="463"/>
      <c r="V442" s="463"/>
      <c r="W442" s="463"/>
      <c r="X442" s="463"/>
      <c r="Y442" s="463"/>
    </row>
    <row r="443" spans="1:25">
      <c r="A443" s="463"/>
      <c r="B443" s="463"/>
      <c r="C443" s="483"/>
      <c r="D443" s="463"/>
      <c r="E443" s="463"/>
      <c r="F443" s="484"/>
      <c r="G443" s="484"/>
      <c r="H443" s="463"/>
      <c r="I443" s="484"/>
      <c r="J443" s="463"/>
      <c r="K443" s="463"/>
      <c r="L443" s="463"/>
      <c r="M443" s="463"/>
      <c r="N443" s="463"/>
      <c r="O443" s="463"/>
      <c r="P443" s="463"/>
      <c r="Q443" s="463"/>
      <c r="R443" s="463"/>
      <c r="S443" s="463"/>
      <c r="T443" s="463"/>
      <c r="U443" s="463"/>
      <c r="V443" s="463"/>
      <c r="W443" s="463"/>
      <c r="X443" s="463"/>
      <c r="Y443" s="463"/>
    </row>
    <row r="444" spans="1:25">
      <c r="A444" s="463"/>
      <c r="B444" s="463"/>
      <c r="C444" s="483"/>
      <c r="D444" s="463"/>
      <c r="E444" s="463"/>
      <c r="F444" s="484"/>
      <c r="G444" s="484"/>
      <c r="H444" s="463"/>
      <c r="I444" s="484"/>
      <c r="J444" s="463"/>
      <c r="K444" s="463"/>
      <c r="L444" s="463"/>
      <c r="M444" s="463"/>
      <c r="N444" s="463"/>
      <c r="O444" s="463"/>
      <c r="P444" s="463"/>
      <c r="Q444" s="463"/>
      <c r="R444" s="463"/>
      <c r="S444" s="463"/>
      <c r="T444" s="463"/>
      <c r="U444" s="463"/>
      <c r="V444" s="463"/>
      <c r="W444" s="463"/>
      <c r="X444" s="463"/>
      <c r="Y444" s="463"/>
    </row>
    <row r="445" spans="1:25">
      <c r="A445" s="463"/>
      <c r="B445" s="463"/>
      <c r="C445" s="483"/>
      <c r="D445" s="463"/>
      <c r="E445" s="463"/>
      <c r="F445" s="484"/>
      <c r="G445" s="484"/>
      <c r="H445" s="463"/>
      <c r="I445" s="484"/>
      <c r="J445" s="463"/>
      <c r="K445" s="463"/>
      <c r="L445" s="463"/>
      <c r="M445" s="463"/>
      <c r="N445" s="463"/>
      <c r="O445" s="463"/>
      <c r="P445" s="463"/>
      <c r="Q445" s="463"/>
      <c r="R445" s="463"/>
      <c r="S445" s="463"/>
      <c r="T445" s="463"/>
      <c r="U445" s="463"/>
      <c r="V445" s="463"/>
      <c r="W445" s="463"/>
      <c r="X445" s="463"/>
      <c r="Y445" s="463"/>
    </row>
    <row r="446" spans="1:25">
      <c r="A446" s="463"/>
      <c r="B446" s="463"/>
      <c r="C446" s="483"/>
      <c r="D446" s="463"/>
      <c r="E446" s="463"/>
      <c r="F446" s="484"/>
      <c r="G446" s="484"/>
      <c r="H446" s="463"/>
      <c r="I446" s="484"/>
      <c r="J446" s="463"/>
      <c r="K446" s="463"/>
      <c r="L446" s="463"/>
      <c r="M446" s="463"/>
      <c r="N446" s="463"/>
      <c r="O446" s="463"/>
      <c r="P446" s="463"/>
      <c r="Q446" s="463"/>
      <c r="R446" s="463"/>
      <c r="S446" s="463"/>
      <c r="T446" s="463"/>
      <c r="U446" s="463"/>
      <c r="V446" s="463"/>
      <c r="W446" s="463"/>
      <c r="X446" s="463"/>
      <c r="Y446" s="463"/>
    </row>
    <row r="447" spans="1:25">
      <c r="A447" s="463"/>
      <c r="B447" s="463"/>
      <c r="C447" s="483"/>
      <c r="D447" s="463"/>
      <c r="E447" s="463"/>
      <c r="F447" s="484"/>
      <c r="G447" s="484"/>
      <c r="H447" s="463"/>
      <c r="I447" s="484"/>
      <c r="J447" s="463"/>
      <c r="K447" s="463"/>
      <c r="L447" s="463"/>
      <c r="M447" s="463"/>
      <c r="N447" s="463"/>
      <c r="O447" s="463"/>
      <c r="P447" s="463"/>
      <c r="Q447" s="463"/>
      <c r="R447" s="463"/>
      <c r="S447" s="463"/>
      <c r="T447" s="463"/>
      <c r="U447" s="463"/>
      <c r="V447" s="463"/>
      <c r="W447" s="463"/>
      <c r="X447" s="463"/>
      <c r="Y447" s="463"/>
    </row>
    <row r="448" spans="1:25">
      <c r="A448" s="463"/>
      <c r="B448" s="463"/>
      <c r="C448" s="483"/>
      <c r="D448" s="463"/>
      <c r="E448" s="463"/>
      <c r="F448" s="484"/>
      <c r="G448" s="484"/>
      <c r="H448" s="463"/>
      <c r="I448" s="484"/>
      <c r="J448" s="463"/>
      <c r="K448" s="463"/>
      <c r="L448" s="463"/>
      <c r="M448" s="463"/>
      <c r="N448" s="463"/>
      <c r="O448" s="463"/>
      <c r="P448" s="463"/>
      <c r="Q448" s="463"/>
      <c r="R448" s="463"/>
      <c r="S448" s="463"/>
      <c r="T448" s="463"/>
      <c r="U448" s="463"/>
      <c r="V448" s="463"/>
      <c r="W448" s="463"/>
      <c r="X448" s="463"/>
      <c r="Y448" s="463"/>
    </row>
    <row r="449" spans="1:25">
      <c r="A449" s="463"/>
      <c r="B449" s="463"/>
      <c r="C449" s="483"/>
      <c r="D449" s="463"/>
      <c r="E449" s="463"/>
      <c r="F449" s="484"/>
      <c r="G449" s="484"/>
      <c r="H449" s="463"/>
      <c r="I449" s="484"/>
      <c r="J449" s="463"/>
      <c r="K449" s="463"/>
      <c r="L449" s="463"/>
      <c r="M449" s="463"/>
      <c r="N449" s="463"/>
      <c r="O449" s="463"/>
      <c r="P449" s="463"/>
      <c r="Q449" s="463"/>
      <c r="R449" s="463"/>
      <c r="S449" s="463"/>
      <c r="T449" s="463"/>
      <c r="U449" s="463"/>
      <c r="V449" s="463"/>
      <c r="W449" s="463"/>
      <c r="X449" s="463"/>
      <c r="Y449" s="463"/>
    </row>
    <row r="450" spans="1:25">
      <c r="A450" s="463"/>
      <c r="B450" s="463"/>
      <c r="C450" s="483"/>
      <c r="D450" s="463"/>
      <c r="E450" s="463"/>
      <c r="F450" s="484"/>
      <c r="G450" s="484"/>
      <c r="H450" s="463"/>
      <c r="I450" s="484"/>
      <c r="J450" s="463"/>
      <c r="K450" s="463"/>
      <c r="L450" s="463"/>
      <c r="M450" s="463"/>
      <c r="N450" s="463"/>
      <c r="O450" s="463"/>
      <c r="P450" s="463"/>
      <c r="Q450" s="463"/>
      <c r="R450" s="463"/>
      <c r="S450" s="463"/>
      <c r="T450" s="463"/>
      <c r="U450" s="463"/>
      <c r="V450" s="463"/>
      <c r="W450" s="463"/>
      <c r="X450" s="463"/>
      <c r="Y450" s="463"/>
    </row>
    <row r="451" spans="1:25">
      <c r="A451" s="463"/>
      <c r="B451" s="463"/>
      <c r="C451" s="483"/>
      <c r="D451" s="463"/>
      <c r="E451" s="463"/>
      <c r="F451" s="484"/>
      <c r="G451" s="484"/>
      <c r="H451" s="463"/>
      <c r="I451" s="484"/>
      <c r="J451" s="463"/>
      <c r="K451" s="463"/>
      <c r="L451" s="463"/>
      <c r="M451" s="463"/>
      <c r="N451" s="463"/>
      <c r="O451" s="463"/>
      <c r="P451" s="463"/>
      <c r="Q451" s="463"/>
      <c r="R451" s="463"/>
      <c r="S451" s="463"/>
      <c r="T451" s="463"/>
      <c r="U451" s="463"/>
      <c r="V451" s="463"/>
      <c r="W451" s="463"/>
      <c r="X451" s="463"/>
      <c r="Y451" s="463"/>
    </row>
    <row r="452" spans="1:25">
      <c r="A452" s="463"/>
      <c r="B452" s="463"/>
      <c r="C452" s="483"/>
      <c r="D452" s="463"/>
      <c r="E452" s="463"/>
      <c r="F452" s="484"/>
      <c r="G452" s="484"/>
      <c r="H452" s="463"/>
      <c r="I452" s="484"/>
      <c r="J452" s="463"/>
      <c r="K452" s="463"/>
      <c r="L452" s="463"/>
      <c r="M452" s="463"/>
      <c r="N452" s="463"/>
      <c r="O452" s="463"/>
      <c r="P452" s="463"/>
      <c r="Q452" s="463"/>
      <c r="R452" s="463"/>
      <c r="S452" s="463"/>
      <c r="T452" s="463"/>
      <c r="U452" s="463"/>
      <c r="V452" s="463"/>
      <c r="W452" s="463"/>
      <c r="X452" s="463"/>
      <c r="Y452" s="463"/>
    </row>
    <row r="453" spans="1:25">
      <c r="A453" s="463"/>
      <c r="B453" s="463"/>
      <c r="C453" s="483"/>
      <c r="D453" s="463"/>
      <c r="E453" s="463"/>
      <c r="F453" s="484"/>
      <c r="G453" s="484"/>
      <c r="H453" s="463"/>
      <c r="I453" s="484"/>
      <c r="J453" s="463"/>
      <c r="K453" s="463"/>
      <c r="L453" s="463"/>
      <c r="M453" s="463"/>
      <c r="N453" s="463"/>
      <c r="O453" s="463"/>
      <c r="P453" s="463"/>
      <c r="Q453" s="463"/>
      <c r="R453" s="463"/>
      <c r="S453" s="463"/>
      <c r="T453" s="463"/>
      <c r="U453" s="463"/>
      <c r="V453" s="463"/>
      <c r="W453" s="463"/>
      <c r="X453" s="463"/>
      <c r="Y453" s="463"/>
    </row>
    <row r="454" spans="1:25">
      <c r="A454" s="463"/>
      <c r="B454" s="463"/>
      <c r="C454" s="483"/>
      <c r="D454" s="463"/>
      <c r="E454" s="463"/>
      <c r="F454" s="484"/>
      <c r="G454" s="484"/>
      <c r="H454" s="463"/>
      <c r="I454" s="484"/>
      <c r="J454" s="463"/>
      <c r="K454" s="463"/>
      <c r="L454" s="463"/>
      <c r="M454" s="463"/>
      <c r="N454" s="463"/>
      <c r="O454" s="463"/>
      <c r="P454" s="463"/>
      <c r="Q454" s="463"/>
      <c r="R454" s="463"/>
      <c r="S454" s="463"/>
      <c r="T454" s="463"/>
      <c r="U454" s="463"/>
      <c r="V454" s="463"/>
      <c r="W454" s="463"/>
      <c r="X454" s="463"/>
      <c r="Y454" s="463"/>
    </row>
    <row r="455" spans="1:25">
      <c r="A455" s="463"/>
      <c r="B455" s="463"/>
      <c r="C455" s="483"/>
      <c r="D455" s="463"/>
      <c r="E455" s="463"/>
      <c r="F455" s="484"/>
      <c r="G455" s="484"/>
      <c r="H455" s="463"/>
      <c r="I455" s="484"/>
      <c r="J455" s="463"/>
      <c r="K455" s="463"/>
      <c r="L455" s="463"/>
      <c r="M455" s="463"/>
      <c r="N455" s="463"/>
      <c r="O455" s="463"/>
      <c r="P455" s="463"/>
      <c r="Q455" s="463"/>
      <c r="R455" s="463"/>
      <c r="S455" s="463"/>
      <c r="T455" s="463"/>
      <c r="U455" s="463"/>
      <c r="V455" s="463"/>
      <c r="W455" s="463"/>
      <c r="X455" s="463"/>
      <c r="Y455" s="463"/>
    </row>
    <row r="456" spans="1:25">
      <c r="A456" s="463"/>
      <c r="B456" s="463"/>
      <c r="C456" s="483"/>
      <c r="D456" s="463"/>
      <c r="E456" s="463"/>
      <c r="F456" s="484"/>
      <c r="G456" s="484"/>
      <c r="H456" s="463"/>
      <c r="I456" s="484"/>
      <c r="J456" s="463"/>
      <c r="K456" s="463"/>
      <c r="L456" s="463"/>
      <c r="M456" s="463"/>
      <c r="N456" s="463"/>
      <c r="O456" s="463"/>
      <c r="P456" s="463"/>
      <c r="Q456" s="463"/>
      <c r="R456" s="463"/>
      <c r="S456" s="463"/>
      <c r="T456" s="463"/>
      <c r="U456" s="463"/>
      <c r="V456" s="463"/>
      <c r="W456" s="463"/>
      <c r="X456" s="463"/>
      <c r="Y456" s="463"/>
    </row>
    <row r="457" spans="1:25">
      <c r="A457" s="463"/>
      <c r="B457" s="463"/>
      <c r="C457" s="483"/>
      <c r="D457" s="463"/>
      <c r="E457" s="463"/>
      <c r="F457" s="484"/>
      <c r="G457" s="484"/>
      <c r="H457" s="463"/>
      <c r="I457" s="484"/>
      <c r="J457" s="463"/>
      <c r="K457" s="463"/>
      <c r="L457" s="463"/>
      <c r="M457" s="463"/>
      <c r="N457" s="463"/>
      <c r="O457" s="463"/>
      <c r="P457" s="463"/>
      <c r="Q457" s="463"/>
      <c r="R457" s="463"/>
      <c r="S457" s="463"/>
      <c r="T457" s="463"/>
      <c r="U457" s="463"/>
      <c r="V457" s="463"/>
      <c r="W457" s="463"/>
      <c r="X457" s="463"/>
      <c r="Y457" s="463"/>
    </row>
    <row r="458" spans="1:25">
      <c r="A458" s="463"/>
      <c r="B458" s="463"/>
      <c r="C458" s="483"/>
      <c r="D458" s="463"/>
      <c r="E458" s="463"/>
      <c r="F458" s="484"/>
      <c r="G458" s="484"/>
      <c r="H458" s="463"/>
      <c r="I458" s="484"/>
      <c r="J458" s="463"/>
      <c r="K458" s="463"/>
      <c r="L458" s="463"/>
      <c r="M458" s="463"/>
      <c r="N458" s="463"/>
      <c r="O458" s="463"/>
      <c r="P458" s="463"/>
      <c r="Q458" s="463"/>
      <c r="R458" s="463"/>
      <c r="S458" s="463"/>
      <c r="T458" s="463"/>
      <c r="U458" s="463"/>
      <c r="V458" s="463"/>
      <c r="W458" s="463"/>
      <c r="X458" s="463"/>
      <c r="Y458" s="463"/>
    </row>
    <row r="459" spans="1:25">
      <c r="A459" s="463"/>
      <c r="B459" s="463"/>
      <c r="C459" s="483"/>
      <c r="D459" s="463"/>
      <c r="E459" s="463"/>
      <c r="F459" s="484"/>
      <c r="G459" s="484"/>
      <c r="H459" s="463"/>
      <c r="I459" s="484"/>
      <c r="J459" s="463"/>
      <c r="K459" s="463"/>
      <c r="L459" s="463"/>
      <c r="M459" s="463"/>
      <c r="N459" s="463"/>
      <c r="O459" s="463"/>
      <c r="P459" s="463"/>
      <c r="Q459" s="463"/>
      <c r="R459" s="463"/>
      <c r="S459" s="463"/>
      <c r="T459" s="463"/>
      <c r="U459" s="463"/>
      <c r="V459" s="463"/>
      <c r="W459" s="463"/>
      <c r="X459" s="463"/>
      <c r="Y459" s="463"/>
    </row>
    <row r="460" spans="1:25">
      <c r="A460" s="463"/>
      <c r="B460" s="463"/>
      <c r="C460" s="483"/>
      <c r="D460" s="463"/>
      <c r="E460" s="463"/>
      <c r="F460" s="484"/>
      <c r="G460" s="484"/>
      <c r="H460" s="463"/>
      <c r="I460" s="484"/>
      <c r="J460" s="463"/>
      <c r="K460" s="463"/>
      <c r="L460" s="463"/>
      <c r="M460" s="463"/>
      <c r="N460" s="463"/>
      <c r="O460" s="463"/>
      <c r="P460" s="463"/>
      <c r="Q460" s="463"/>
      <c r="R460" s="463"/>
      <c r="S460" s="463"/>
      <c r="T460" s="463"/>
      <c r="U460" s="463"/>
      <c r="V460" s="463"/>
      <c r="W460" s="463"/>
      <c r="X460" s="463"/>
      <c r="Y460" s="463"/>
    </row>
    <row r="461" spans="1:25">
      <c r="A461" s="463"/>
      <c r="B461" s="463"/>
      <c r="C461" s="483"/>
      <c r="D461" s="463"/>
      <c r="E461" s="463"/>
      <c r="F461" s="484"/>
      <c r="G461" s="484"/>
      <c r="H461" s="463"/>
      <c r="I461" s="484"/>
      <c r="J461" s="463"/>
      <c r="K461" s="463"/>
      <c r="L461" s="463"/>
      <c r="M461" s="463"/>
      <c r="N461" s="463"/>
      <c r="O461" s="463"/>
      <c r="P461" s="463"/>
      <c r="Q461" s="463"/>
      <c r="R461" s="463"/>
      <c r="S461" s="463"/>
      <c r="T461" s="463"/>
      <c r="U461" s="463"/>
      <c r="V461" s="463"/>
      <c r="W461" s="463"/>
      <c r="X461" s="463"/>
      <c r="Y461" s="463"/>
    </row>
    <row r="462" spans="1:25">
      <c r="A462" s="463"/>
      <c r="B462" s="463"/>
      <c r="C462" s="483"/>
      <c r="D462" s="463"/>
      <c r="E462" s="463"/>
      <c r="F462" s="484"/>
      <c r="G462" s="484"/>
      <c r="H462" s="463"/>
      <c r="I462" s="484"/>
      <c r="J462" s="463"/>
      <c r="K462" s="463"/>
      <c r="L462" s="463"/>
      <c r="M462" s="463"/>
      <c r="N462" s="463"/>
      <c r="O462" s="463"/>
      <c r="P462" s="463"/>
      <c r="Q462" s="463"/>
      <c r="R462" s="463"/>
      <c r="S462" s="463"/>
      <c r="T462" s="463"/>
      <c r="U462" s="463"/>
      <c r="V462" s="463"/>
      <c r="W462" s="463"/>
      <c r="X462" s="463"/>
      <c r="Y462" s="463"/>
    </row>
    <row r="463" spans="1:25">
      <c r="A463" s="463"/>
      <c r="B463" s="463"/>
      <c r="C463" s="483"/>
      <c r="D463" s="463"/>
      <c r="E463" s="463"/>
      <c r="F463" s="484"/>
      <c r="G463" s="484"/>
      <c r="H463" s="463"/>
      <c r="I463" s="484"/>
      <c r="J463" s="463"/>
      <c r="K463" s="463"/>
      <c r="L463" s="463"/>
      <c r="M463" s="463"/>
      <c r="N463" s="463"/>
      <c r="O463" s="463"/>
      <c r="P463" s="463"/>
      <c r="Q463" s="463"/>
      <c r="R463" s="463"/>
      <c r="S463" s="463"/>
      <c r="T463" s="463"/>
      <c r="U463" s="463"/>
      <c r="V463" s="463"/>
      <c r="W463" s="463"/>
      <c r="X463" s="463"/>
      <c r="Y463" s="463"/>
    </row>
    <row r="464" spans="1:25">
      <c r="A464" s="463"/>
      <c r="B464" s="463"/>
      <c r="C464" s="483"/>
      <c r="D464" s="463"/>
      <c r="E464" s="463"/>
      <c r="F464" s="484"/>
      <c r="G464" s="484"/>
      <c r="H464" s="463"/>
      <c r="I464" s="484"/>
      <c r="J464" s="463"/>
      <c r="K464" s="463"/>
      <c r="L464" s="463"/>
      <c r="M464" s="463"/>
      <c r="N464" s="463"/>
      <c r="O464" s="463"/>
      <c r="P464" s="463"/>
      <c r="Q464" s="463"/>
      <c r="R464" s="463"/>
      <c r="S464" s="463"/>
      <c r="T464" s="463"/>
      <c r="U464" s="463"/>
      <c r="V464" s="463"/>
      <c r="W464" s="463"/>
      <c r="X464" s="463"/>
      <c r="Y464" s="463"/>
    </row>
    <row r="465" spans="1:25">
      <c r="A465" s="463"/>
      <c r="B465" s="463"/>
      <c r="C465" s="483"/>
      <c r="D465" s="463"/>
      <c r="E465" s="463"/>
      <c r="F465" s="484"/>
      <c r="G465" s="484"/>
      <c r="H465" s="463"/>
      <c r="I465" s="484"/>
      <c r="J465" s="463"/>
      <c r="K465" s="463"/>
      <c r="L465" s="463"/>
      <c r="M465" s="463"/>
      <c r="N465" s="463"/>
      <c r="O465" s="463"/>
      <c r="P465" s="463"/>
      <c r="Q465" s="463"/>
      <c r="R465" s="463"/>
      <c r="S465" s="463"/>
      <c r="T465" s="463"/>
      <c r="U465" s="463"/>
      <c r="V465" s="463"/>
      <c r="W465" s="463"/>
      <c r="X465" s="463"/>
      <c r="Y465" s="463"/>
    </row>
    <row r="466" spans="1:25">
      <c r="A466" s="463"/>
      <c r="B466" s="463"/>
      <c r="C466" s="483"/>
      <c r="D466" s="463"/>
      <c r="E466" s="463"/>
      <c r="F466" s="484"/>
      <c r="G466" s="484"/>
      <c r="H466" s="463"/>
      <c r="I466" s="484"/>
      <c r="J466" s="463"/>
      <c r="K466" s="463"/>
      <c r="L466" s="463"/>
      <c r="M466" s="463"/>
      <c r="N466" s="463"/>
      <c r="O466" s="463"/>
      <c r="P466" s="463"/>
      <c r="Q466" s="463"/>
      <c r="R466" s="463"/>
      <c r="S466" s="463"/>
      <c r="T466" s="463"/>
      <c r="U466" s="463"/>
      <c r="V466" s="463"/>
      <c r="W466" s="463"/>
      <c r="X466" s="463"/>
      <c r="Y466" s="463"/>
    </row>
    <row r="467" spans="1:25">
      <c r="A467" s="463"/>
      <c r="B467" s="463"/>
      <c r="C467" s="483"/>
      <c r="D467" s="463"/>
      <c r="E467" s="463"/>
      <c r="F467" s="484"/>
      <c r="G467" s="484"/>
      <c r="H467" s="463"/>
      <c r="I467" s="484"/>
      <c r="J467" s="463"/>
      <c r="K467" s="463"/>
      <c r="L467" s="463"/>
      <c r="M467" s="463"/>
      <c r="N467" s="463"/>
      <c r="O467" s="463"/>
      <c r="P467" s="463"/>
      <c r="Q467" s="463"/>
      <c r="R467" s="463"/>
      <c r="S467" s="463"/>
      <c r="T467" s="463"/>
      <c r="U467" s="463"/>
      <c r="V467" s="463"/>
      <c r="W467" s="463"/>
      <c r="X467" s="463"/>
      <c r="Y467" s="463"/>
    </row>
    <row r="468" spans="1:25">
      <c r="A468" s="463"/>
      <c r="B468" s="463"/>
      <c r="C468" s="483"/>
      <c r="D468" s="463"/>
      <c r="E468" s="463"/>
      <c r="F468" s="484"/>
      <c r="G468" s="484"/>
      <c r="H468" s="463"/>
      <c r="I468" s="484"/>
      <c r="J468" s="463"/>
      <c r="K468" s="463"/>
      <c r="L468" s="463"/>
      <c r="M468" s="463"/>
      <c r="N468" s="463"/>
      <c r="O468" s="463"/>
      <c r="P468" s="463"/>
      <c r="Q468" s="463"/>
      <c r="R468" s="463"/>
      <c r="S468" s="463"/>
      <c r="T468" s="463"/>
      <c r="U468" s="463"/>
      <c r="V468" s="463"/>
      <c r="W468" s="463"/>
      <c r="X468" s="463"/>
      <c r="Y468" s="463"/>
    </row>
    <row r="469" spans="1:25">
      <c r="A469" s="463"/>
      <c r="B469" s="463"/>
      <c r="C469" s="483"/>
      <c r="D469" s="463"/>
      <c r="E469" s="463"/>
      <c r="F469" s="484"/>
      <c r="G469" s="484"/>
      <c r="H469" s="463"/>
      <c r="I469" s="484"/>
      <c r="J469" s="463"/>
      <c r="K469" s="463"/>
      <c r="L469" s="463"/>
      <c r="M469" s="463"/>
      <c r="N469" s="463"/>
      <c r="O469" s="463"/>
      <c r="P469" s="463"/>
      <c r="Q469" s="463"/>
      <c r="R469" s="463"/>
      <c r="S469" s="463"/>
      <c r="T469" s="463"/>
      <c r="U469" s="463"/>
      <c r="V469" s="463"/>
      <c r="W469" s="463"/>
      <c r="X469" s="463"/>
      <c r="Y469" s="463"/>
    </row>
    <row r="470" spans="1:25">
      <c r="A470" s="463"/>
      <c r="B470" s="463"/>
      <c r="C470" s="483"/>
      <c r="D470" s="463"/>
      <c r="E470" s="463"/>
      <c r="F470" s="484"/>
      <c r="G470" s="484"/>
      <c r="H470" s="463"/>
      <c r="I470" s="484"/>
      <c r="J470" s="463"/>
      <c r="K470" s="463"/>
      <c r="L470" s="463"/>
      <c r="M470" s="463"/>
      <c r="N470" s="463"/>
      <c r="O470" s="463"/>
      <c r="P470" s="463"/>
      <c r="Q470" s="463"/>
      <c r="R470" s="463"/>
      <c r="S470" s="463"/>
      <c r="T470" s="463"/>
      <c r="U470" s="463"/>
      <c r="V470" s="463"/>
      <c r="W470" s="463"/>
      <c r="X470" s="463"/>
      <c r="Y470" s="463"/>
    </row>
    <row r="471" spans="1:25">
      <c r="A471" s="463"/>
      <c r="B471" s="463"/>
      <c r="C471" s="483"/>
      <c r="D471" s="463"/>
      <c r="E471" s="463"/>
      <c r="F471" s="484"/>
      <c r="G471" s="484"/>
      <c r="H471" s="463"/>
      <c r="I471" s="484"/>
      <c r="J471" s="463"/>
      <c r="K471" s="463"/>
      <c r="L471" s="463"/>
      <c r="M471" s="463"/>
      <c r="N471" s="463"/>
      <c r="O471" s="463"/>
      <c r="P471" s="463"/>
      <c r="Q471" s="463"/>
      <c r="R471" s="463"/>
      <c r="S471" s="463"/>
      <c r="T471" s="463"/>
      <c r="U471" s="463"/>
      <c r="V471" s="463"/>
      <c r="W471" s="463"/>
      <c r="X471" s="463"/>
      <c r="Y471" s="463"/>
    </row>
    <row r="472" spans="1:25">
      <c r="A472" s="463"/>
      <c r="B472" s="463"/>
      <c r="C472" s="483"/>
      <c r="D472" s="463"/>
      <c r="E472" s="463"/>
      <c r="F472" s="484"/>
      <c r="G472" s="484"/>
      <c r="H472" s="463"/>
      <c r="I472" s="484"/>
      <c r="J472" s="463"/>
      <c r="K472" s="463"/>
      <c r="L472" s="463"/>
      <c r="M472" s="463"/>
      <c r="N472" s="463"/>
      <c r="O472" s="463"/>
      <c r="P472" s="463"/>
      <c r="Q472" s="463"/>
      <c r="R472" s="463"/>
      <c r="S472" s="463"/>
      <c r="T472" s="463"/>
      <c r="U472" s="463"/>
      <c r="V472" s="463"/>
      <c r="W472" s="463"/>
      <c r="X472" s="463"/>
      <c r="Y472" s="463"/>
    </row>
    <row r="473" spans="1:25">
      <c r="A473" s="463"/>
      <c r="B473" s="463"/>
      <c r="C473" s="483"/>
      <c r="D473" s="463"/>
      <c r="E473" s="463"/>
      <c r="F473" s="484"/>
      <c r="G473" s="484"/>
      <c r="H473" s="463"/>
      <c r="I473" s="484"/>
      <c r="J473" s="463"/>
      <c r="K473" s="463"/>
      <c r="L473" s="463"/>
      <c r="M473" s="463"/>
      <c r="N473" s="463"/>
      <c r="O473" s="463"/>
      <c r="P473" s="463"/>
      <c r="Q473" s="463"/>
      <c r="R473" s="463"/>
      <c r="S473" s="463"/>
      <c r="T473" s="463"/>
      <c r="U473" s="463"/>
      <c r="V473" s="463"/>
      <c r="W473" s="463"/>
      <c r="X473" s="463"/>
      <c r="Y473" s="463"/>
    </row>
    <row r="474" spans="1:25">
      <c r="A474" s="463"/>
      <c r="B474" s="463"/>
      <c r="C474" s="483"/>
      <c r="D474" s="463"/>
      <c r="E474" s="463"/>
      <c r="F474" s="484"/>
      <c r="G474" s="484"/>
      <c r="H474" s="463"/>
      <c r="I474" s="484"/>
      <c r="J474" s="463"/>
      <c r="K474" s="463"/>
      <c r="L474" s="463"/>
      <c r="M474" s="463"/>
      <c r="N474" s="463"/>
      <c r="O474" s="463"/>
      <c r="P474" s="463"/>
      <c r="Q474" s="463"/>
      <c r="R474" s="463"/>
      <c r="S474" s="463"/>
      <c r="T474" s="463"/>
      <c r="U474" s="463"/>
      <c r="V474" s="463"/>
      <c r="W474" s="463"/>
      <c r="X474" s="463"/>
      <c r="Y474" s="463"/>
    </row>
    <row r="475" spans="1:25">
      <c r="A475" s="463"/>
      <c r="B475" s="463"/>
      <c r="C475" s="483"/>
      <c r="D475" s="463"/>
      <c r="E475" s="463"/>
      <c r="F475" s="484"/>
      <c r="G475" s="484"/>
      <c r="H475" s="463"/>
      <c r="I475" s="484"/>
      <c r="J475" s="463"/>
      <c r="K475" s="463"/>
      <c r="L475" s="463"/>
      <c r="M475" s="463"/>
      <c r="N475" s="463"/>
      <c r="O475" s="463"/>
      <c r="P475" s="463"/>
      <c r="Q475" s="463"/>
      <c r="R475" s="463"/>
      <c r="S475" s="463"/>
      <c r="T475" s="463"/>
      <c r="U475" s="463"/>
      <c r="V475" s="463"/>
      <c r="W475" s="463"/>
      <c r="X475" s="463"/>
      <c r="Y475" s="463"/>
    </row>
    <row r="476" spans="1:25">
      <c r="A476" s="463"/>
      <c r="B476" s="463"/>
      <c r="C476" s="483"/>
      <c r="D476" s="463"/>
      <c r="E476" s="463"/>
      <c r="F476" s="484"/>
      <c r="G476" s="484"/>
      <c r="H476" s="463"/>
      <c r="I476" s="484"/>
      <c r="J476" s="463"/>
      <c r="K476" s="463"/>
      <c r="L476" s="463"/>
      <c r="M476" s="463"/>
      <c r="N476" s="463"/>
      <c r="O476" s="463"/>
      <c r="P476" s="463"/>
      <c r="Q476" s="463"/>
      <c r="R476" s="463"/>
      <c r="S476" s="463"/>
      <c r="T476" s="463"/>
      <c r="U476" s="463"/>
      <c r="V476" s="463"/>
      <c r="W476" s="463"/>
      <c r="X476" s="463"/>
      <c r="Y476" s="463"/>
    </row>
    <row r="477" spans="1:25">
      <c r="A477" s="463"/>
      <c r="B477" s="463"/>
      <c r="C477" s="483"/>
      <c r="D477" s="463"/>
      <c r="E477" s="463"/>
      <c r="F477" s="484"/>
      <c r="G477" s="484"/>
      <c r="H477" s="463"/>
      <c r="I477" s="484"/>
      <c r="J477" s="463"/>
      <c r="K477" s="463"/>
      <c r="L477" s="463"/>
      <c r="M477" s="463"/>
      <c r="N477" s="463"/>
      <c r="O477" s="463"/>
      <c r="P477" s="463"/>
      <c r="Q477" s="463"/>
      <c r="R477" s="463"/>
      <c r="S477" s="463"/>
      <c r="T477" s="463"/>
      <c r="U477" s="463"/>
      <c r="V477" s="463"/>
      <c r="W477" s="463"/>
      <c r="X477" s="463"/>
      <c r="Y477" s="463"/>
    </row>
    <row r="478" spans="1:25">
      <c r="A478" s="463"/>
      <c r="B478" s="463"/>
      <c r="C478" s="483"/>
      <c r="D478" s="463"/>
      <c r="E478" s="463"/>
      <c r="F478" s="484"/>
      <c r="G478" s="484"/>
      <c r="H478" s="463"/>
      <c r="I478" s="484"/>
      <c r="J478" s="463"/>
      <c r="K478" s="463"/>
      <c r="L478" s="463"/>
      <c r="M478" s="463"/>
      <c r="N478" s="463"/>
      <c r="O478" s="463"/>
      <c r="P478" s="463"/>
      <c r="Q478" s="463"/>
      <c r="R478" s="463"/>
      <c r="S478" s="463"/>
      <c r="T478" s="463"/>
      <c r="U478" s="463"/>
      <c r="V478" s="463"/>
      <c r="W478" s="463"/>
      <c r="X478" s="463"/>
      <c r="Y478" s="463"/>
    </row>
    <row r="479" spans="1:25">
      <c r="A479" s="463"/>
      <c r="B479" s="463"/>
      <c r="C479" s="483"/>
      <c r="D479" s="463"/>
      <c r="E479" s="463"/>
      <c r="F479" s="484"/>
      <c r="G479" s="484"/>
      <c r="H479" s="463"/>
      <c r="I479" s="484"/>
      <c r="J479" s="463"/>
      <c r="K479" s="463"/>
      <c r="L479" s="463"/>
      <c r="M479" s="463"/>
      <c r="N479" s="463"/>
      <c r="O479" s="463"/>
      <c r="P479" s="463"/>
      <c r="Q479" s="463"/>
      <c r="R479" s="463"/>
      <c r="S479" s="463"/>
      <c r="T479" s="463"/>
      <c r="U479" s="463"/>
      <c r="V479" s="463"/>
      <c r="W479" s="463"/>
      <c r="X479" s="463"/>
      <c r="Y479" s="463"/>
    </row>
    <row r="480" spans="1:25">
      <c r="A480" s="463"/>
      <c r="B480" s="463"/>
      <c r="C480" s="483"/>
      <c r="D480" s="463"/>
      <c r="E480" s="463"/>
      <c r="F480" s="484"/>
      <c r="G480" s="484"/>
      <c r="H480" s="463"/>
      <c r="I480" s="484"/>
      <c r="J480" s="463"/>
      <c r="K480" s="463"/>
      <c r="L480" s="463"/>
      <c r="M480" s="463"/>
      <c r="N480" s="463"/>
      <c r="O480" s="463"/>
      <c r="P480" s="463"/>
      <c r="Q480" s="463"/>
      <c r="R480" s="463"/>
      <c r="S480" s="463"/>
      <c r="T480" s="463"/>
      <c r="U480" s="463"/>
      <c r="V480" s="463"/>
      <c r="W480" s="463"/>
      <c r="X480" s="463"/>
      <c r="Y480" s="463"/>
    </row>
    <row r="481" spans="1:25">
      <c r="A481" s="463"/>
      <c r="B481" s="463"/>
      <c r="C481" s="483"/>
      <c r="D481" s="463"/>
      <c r="E481" s="463"/>
      <c r="F481" s="484"/>
      <c r="G481" s="484"/>
      <c r="H481" s="463"/>
      <c r="I481" s="484"/>
      <c r="J481" s="463"/>
      <c r="K481" s="463"/>
      <c r="L481" s="463"/>
      <c r="M481" s="463"/>
      <c r="N481" s="463"/>
      <c r="O481" s="463"/>
      <c r="P481" s="463"/>
      <c r="Q481" s="463"/>
      <c r="R481" s="463"/>
      <c r="S481" s="463"/>
      <c r="T481" s="463"/>
      <c r="U481" s="463"/>
      <c r="V481" s="463"/>
      <c r="W481" s="463"/>
      <c r="X481" s="463"/>
      <c r="Y481" s="463"/>
    </row>
    <row r="482" spans="1:25">
      <c r="A482" s="463"/>
      <c r="B482" s="463"/>
      <c r="C482" s="483"/>
      <c r="D482" s="463"/>
      <c r="E482" s="463"/>
      <c r="F482" s="484"/>
      <c r="G482" s="484"/>
      <c r="H482" s="463"/>
      <c r="I482" s="484"/>
      <c r="J482" s="463"/>
      <c r="K482" s="463"/>
      <c r="L482" s="463"/>
      <c r="M482" s="463"/>
      <c r="N482" s="463"/>
      <c r="O482" s="463"/>
      <c r="P482" s="463"/>
      <c r="Q482" s="463"/>
      <c r="R482" s="463"/>
      <c r="S482" s="463"/>
      <c r="T482" s="463"/>
      <c r="U482" s="463"/>
      <c r="V482" s="463"/>
      <c r="W482" s="463"/>
      <c r="X482" s="463"/>
      <c r="Y482" s="463"/>
    </row>
    <row r="483" spans="1:25">
      <c r="A483" s="463"/>
      <c r="B483" s="463"/>
      <c r="C483" s="483"/>
      <c r="D483" s="463"/>
      <c r="E483" s="463"/>
      <c r="F483" s="484"/>
      <c r="G483" s="484"/>
      <c r="H483" s="463"/>
      <c r="I483" s="484"/>
      <c r="J483" s="463"/>
      <c r="K483" s="463"/>
      <c r="L483" s="463"/>
      <c r="M483" s="463"/>
      <c r="N483" s="463"/>
      <c r="O483" s="463"/>
      <c r="P483" s="463"/>
      <c r="Q483" s="463"/>
      <c r="R483" s="463"/>
      <c r="S483" s="463"/>
      <c r="T483" s="463"/>
      <c r="U483" s="463"/>
      <c r="V483" s="463"/>
      <c r="W483" s="463"/>
      <c r="X483" s="463"/>
      <c r="Y483" s="463"/>
    </row>
    <row r="484" spans="1:25">
      <c r="A484" s="463"/>
      <c r="B484" s="463"/>
      <c r="C484" s="483"/>
      <c r="D484" s="463"/>
      <c r="E484" s="463"/>
      <c r="F484" s="484"/>
      <c r="G484" s="484"/>
      <c r="H484" s="463"/>
      <c r="I484" s="484"/>
      <c r="J484" s="463"/>
      <c r="K484" s="463"/>
      <c r="L484" s="463"/>
      <c r="M484" s="463"/>
      <c r="N484" s="463"/>
      <c r="O484" s="463"/>
      <c r="P484" s="463"/>
      <c r="Q484" s="463"/>
      <c r="R484" s="463"/>
      <c r="S484" s="463"/>
      <c r="T484" s="463"/>
      <c r="U484" s="463"/>
      <c r="V484" s="463"/>
      <c r="W484" s="463"/>
      <c r="X484" s="463"/>
      <c r="Y484" s="463"/>
    </row>
    <row r="485" spans="1:25">
      <c r="A485" s="463"/>
      <c r="B485" s="463"/>
      <c r="C485" s="483"/>
      <c r="D485" s="463"/>
      <c r="E485" s="463"/>
      <c r="F485" s="484"/>
      <c r="G485" s="484"/>
      <c r="H485" s="463"/>
      <c r="I485" s="484"/>
      <c r="J485" s="463"/>
      <c r="K485" s="463"/>
      <c r="L485" s="463"/>
      <c r="M485" s="463"/>
      <c r="N485" s="463"/>
      <c r="O485" s="463"/>
      <c r="P485" s="463"/>
      <c r="Q485" s="463"/>
      <c r="R485" s="463"/>
      <c r="S485" s="463"/>
      <c r="T485" s="463"/>
      <c r="U485" s="463"/>
      <c r="V485" s="463"/>
      <c r="W485" s="463"/>
      <c r="X485" s="463"/>
      <c r="Y485" s="463"/>
    </row>
    <row r="486" spans="1:25">
      <c r="A486" s="463"/>
      <c r="B486" s="463"/>
      <c r="C486" s="483"/>
      <c r="D486" s="463"/>
      <c r="E486" s="463"/>
      <c r="F486" s="484"/>
      <c r="G486" s="484"/>
      <c r="H486" s="463"/>
      <c r="I486" s="484"/>
      <c r="J486" s="463"/>
      <c r="K486" s="463"/>
      <c r="L486" s="463"/>
      <c r="M486" s="463"/>
      <c r="N486" s="463"/>
      <c r="O486" s="463"/>
      <c r="P486" s="463"/>
      <c r="Q486" s="463"/>
      <c r="R486" s="463"/>
      <c r="S486" s="463"/>
      <c r="T486" s="463"/>
      <c r="U486" s="463"/>
      <c r="V486" s="463"/>
      <c r="W486" s="463"/>
      <c r="X486" s="463"/>
      <c r="Y486" s="463"/>
    </row>
    <row r="487" spans="1:25">
      <c r="A487" s="463"/>
      <c r="B487" s="463"/>
      <c r="C487" s="483"/>
      <c r="D487" s="463"/>
      <c r="E487" s="463"/>
      <c r="F487" s="484"/>
      <c r="G487" s="484"/>
      <c r="H487" s="463"/>
      <c r="I487" s="484"/>
      <c r="J487" s="463"/>
      <c r="K487" s="463"/>
      <c r="L487" s="463"/>
      <c r="M487" s="463"/>
      <c r="N487" s="463"/>
      <c r="O487" s="463"/>
      <c r="P487" s="463"/>
      <c r="Q487" s="463"/>
      <c r="R487" s="463"/>
      <c r="S487" s="463"/>
      <c r="T487" s="463"/>
      <c r="U487" s="463"/>
      <c r="V487" s="463"/>
      <c r="W487" s="463"/>
      <c r="X487" s="463"/>
      <c r="Y487" s="463"/>
    </row>
    <row r="488" spans="1:25">
      <c r="A488" s="463"/>
      <c r="B488" s="463"/>
      <c r="C488" s="483"/>
      <c r="D488" s="463"/>
      <c r="E488" s="463"/>
      <c r="F488" s="484"/>
      <c r="G488" s="484"/>
      <c r="H488" s="463"/>
      <c r="I488" s="484"/>
      <c r="J488" s="463"/>
      <c r="K488" s="463"/>
      <c r="L488" s="463"/>
      <c r="M488" s="463"/>
      <c r="N488" s="463"/>
      <c r="O488" s="463"/>
      <c r="P488" s="463"/>
      <c r="Q488" s="463"/>
      <c r="R488" s="463"/>
      <c r="S488" s="463"/>
      <c r="T488" s="463"/>
      <c r="U488" s="463"/>
      <c r="V488" s="463"/>
      <c r="W488" s="463"/>
      <c r="X488" s="463"/>
      <c r="Y488" s="463"/>
    </row>
    <row r="489" spans="1:25">
      <c r="A489" s="463"/>
      <c r="B489" s="463"/>
      <c r="C489" s="483"/>
      <c r="D489" s="463"/>
      <c r="E489" s="463"/>
      <c r="F489" s="484"/>
      <c r="G489" s="484"/>
      <c r="H489" s="463"/>
      <c r="I489" s="484"/>
      <c r="J489" s="463"/>
      <c r="K489" s="463"/>
      <c r="L489" s="463"/>
      <c r="M489" s="463"/>
      <c r="N489" s="463"/>
      <c r="O489" s="463"/>
      <c r="P489" s="463"/>
      <c r="Q489" s="463"/>
      <c r="R489" s="463"/>
      <c r="S489" s="463"/>
      <c r="T489" s="463"/>
      <c r="U489" s="463"/>
      <c r="V489" s="463"/>
      <c r="W489" s="463"/>
      <c r="X489" s="463"/>
      <c r="Y489" s="463"/>
    </row>
    <row r="490" spans="1:25">
      <c r="A490" s="463"/>
      <c r="B490" s="463"/>
      <c r="C490" s="483"/>
      <c r="D490" s="463"/>
      <c r="E490" s="463"/>
      <c r="F490" s="484"/>
      <c r="G490" s="484"/>
      <c r="H490" s="463"/>
      <c r="I490" s="484"/>
      <c r="J490" s="463"/>
      <c r="K490" s="463"/>
      <c r="L490" s="463"/>
      <c r="M490" s="463"/>
      <c r="N490" s="463"/>
      <c r="O490" s="463"/>
      <c r="P490" s="463"/>
      <c r="Q490" s="463"/>
      <c r="R490" s="463"/>
      <c r="S490" s="463"/>
      <c r="T490" s="463"/>
      <c r="U490" s="463"/>
      <c r="V490" s="463"/>
      <c r="W490" s="463"/>
      <c r="X490" s="463"/>
      <c r="Y490" s="463"/>
    </row>
    <row r="491" spans="1:25">
      <c r="A491" s="463"/>
      <c r="B491" s="463"/>
      <c r="C491" s="483"/>
      <c r="D491" s="463"/>
      <c r="E491" s="463"/>
      <c r="F491" s="484"/>
      <c r="G491" s="484"/>
      <c r="H491" s="463"/>
      <c r="I491" s="484"/>
      <c r="J491" s="463"/>
      <c r="K491" s="463"/>
      <c r="L491" s="463"/>
      <c r="M491" s="463"/>
      <c r="N491" s="463"/>
      <c r="O491" s="463"/>
      <c r="P491" s="463"/>
      <c r="Q491" s="463"/>
      <c r="R491" s="463"/>
      <c r="S491" s="463"/>
      <c r="T491" s="463"/>
      <c r="U491" s="463"/>
      <c r="V491" s="463"/>
      <c r="W491" s="463"/>
      <c r="X491" s="463"/>
      <c r="Y491" s="463"/>
    </row>
    <row r="492" spans="1:25">
      <c r="A492" s="463"/>
      <c r="B492" s="463"/>
      <c r="C492" s="483"/>
      <c r="D492" s="463"/>
      <c r="E492" s="463"/>
      <c r="F492" s="484"/>
      <c r="G492" s="484"/>
      <c r="H492" s="463"/>
      <c r="I492" s="484"/>
      <c r="J492" s="463"/>
      <c r="K492" s="463"/>
      <c r="L492" s="463"/>
      <c r="M492" s="463"/>
      <c r="N492" s="463"/>
      <c r="O492" s="463"/>
      <c r="P492" s="463"/>
      <c r="Q492" s="463"/>
      <c r="R492" s="463"/>
      <c r="S492" s="463"/>
      <c r="T492" s="463"/>
      <c r="U492" s="463"/>
      <c r="V492" s="463"/>
      <c r="W492" s="463"/>
      <c r="X492" s="463"/>
      <c r="Y492" s="463"/>
    </row>
    <row r="493" spans="1:25">
      <c r="A493" s="463"/>
      <c r="B493" s="463"/>
      <c r="C493" s="483"/>
      <c r="D493" s="463"/>
      <c r="E493" s="463"/>
      <c r="F493" s="484"/>
      <c r="G493" s="484"/>
      <c r="H493" s="463"/>
      <c r="I493" s="484"/>
      <c r="J493" s="463"/>
      <c r="K493" s="463"/>
      <c r="L493" s="463"/>
      <c r="M493" s="463"/>
      <c r="N493" s="463"/>
      <c r="O493" s="463"/>
      <c r="P493" s="463"/>
      <c r="Q493" s="463"/>
      <c r="R493" s="463"/>
      <c r="S493" s="463"/>
      <c r="T493" s="463"/>
      <c r="U493" s="463"/>
      <c r="V493" s="463"/>
      <c r="W493" s="463"/>
      <c r="X493" s="463"/>
      <c r="Y493" s="463"/>
    </row>
    <row r="494" spans="1:25">
      <c r="A494" s="463"/>
      <c r="B494" s="463"/>
      <c r="C494" s="483"/>
      <c r="D494" s="463"/>
      <c r="E494" s="463"/>
      <c r="F494" s="484"/>
      <c r="G494" s="484"/>
      <c r="H494" s="463"/>
      <c r="I494" s="484"/>
      <c r="J494" s="463"/>
      <c r="K494" s="463"/>
      <c r="L494" s="463"/>
      <c r="M494" s="463"/>
      <c r="N494" s="463"/>
      <c r="O494" s="463"/>
      <c r="P494" s="463"/>
      <c r="Q494" s="463"/>
      <c r="R494" s="463"/>
      <c r="S494" s="463"/>
      <c r="T494" s="463"/>
      <c r="U494" s="463"/>
      <c r="V494" s="463"/>
      <c r="W494" s="463"/>
      <c r="X494" s="463"/>
      <c r="Y494" s="463"/>
    </row>
    <row r="495" spans="1:25">
      <c r="A495" s="463"/>
      <c r="B495" s="463"/>
      <c r="C495" s="483"/>
      <c r="D495" s="463"/>
      <c r="E495" s="463"/>
      <c r="F495" s="484"/>
      <c r="G495" s="484"/>
      <c r="H495" s="463"/>
      <c r="I495" s="484"/>
      <c r="J495" s="463"/>
      <c r="K495" s="463"/>
      <c r="L495" s="463"/>
      <c r="M495" s="463"/>
      <c r="N495" s="463"/>
      <c r="O495" s="463"/>
      <c r="P495" s="463"/>
      <c r="Q495" s="463"/>
      <c r="R495" s="463"/>
      <c r="S495" s="463"/>
      <c r="T495" s="463"/>
      <c r="U495" s="463"/>
      <c r="V495" s="463"/>
      <c r="W495" s="463"/>
      <c r="X495" s="463"/>
      <c r="Y495" s="463"/>
    </row>
    <row r="496" spans="1:25">
      <c r="A496" s="463"/>
      <c r="B496" s="463"/>
      <c r="C496" s="483"/>
      <c r="D496" s="463"/>
      <c r="E496" s="463"/>
      <c r="F496" s="484"/>
      <c r="G496" s="484"/>
      <c r="H496" s="463"/>
      <c r="I496" s="484"/>
      <c r="J496" s="463"/>
      <c r="K496" s="463"/>
      <c r="L496" s="463"/>
      <c r="M496" s="463"/>
      <c r="N496" s="463"/>
      <c r="O496" s="463"/>
      <c r="P496" s="463"/>
      <c r="Q496" s="463"/>
      <c r="R496" s="463"/>
      <c r="S496" s="463"/>
      <c r="T496" s="463"/>
      <c r="U496" s="463"/>
      <c r="V496" s="463"/>
      <c r="W496" s="463"/>
      <c r="X496" s="463"/>
      <c r="Y496" s="463"/>
    </row>
    <row r="497" spans="1:25">
      <c r="A497" s="463"/>
      <c r="B497" s="463"/>
      <c r="C497" s="483"/>
      <c r="D497" s="463"/>
      <c r="E497" s="463"/>
      <c r="F497" s="484"/>
      <c r="G497" s="484"/>
      <c r="H497" s="463"/>
      <c r="I497" s="484"/>
      <c r="J497" s="463"/>
      <c r="K497" s="463"/>
      <c r="L497" s="463"/>
      <c r="M497" s="463"/>
      <c r="N497" s="463"/>
      <c r="O497" s="463"/>
      <c r="P497" s="463"/>
      <c r="Q497" s="463"/>
      <c r="R497" s="463"/>
      <c r="S497" s="463"/>
      <c r="T497" s="463"/>
      <c r="U497" s="463"/>
      <c r="V497" s="463"/>
      <c r="W497" s="463"/>
      <c r="X497" s="463"/>
      <c r="Y497" s="463"/>
    </row>
    <row r="498" spans="1:25">
      <c r="A498" s="463"/>
      <c r="B498" s="463"/>
      <c r="C498" s="483"/>
      <c r="D498" s="463"/>
      <c r="E498" s="463"/>
      <c r="F498" s="484"/>
      <c r="G498" s="484"/>
      <c r="H498" s="463"/>
      <c r="I498" s="484"/>
      <c r="J498" s="463"/>
      <c r="K498" s="463"/>
      <c r="L498" s="463"/>
      <c r="M498" s="463"/>
      <c r="N498" s="463"/>
      <c r="O498" s="463"/>
      <c r="P498" s="463"/>
      <c r="Q498" s="463"/>
      <c r="R498" s="463"/>
      <c r="S498" s="463"/>
      <c r="T498" s="463"/>
      <c r="U498" s="463"/>
      <c r="V498" s="463"/>
      <c r="W498" s="463"/>
      <c r="X498" s="463"/>
      <c r="Y498" s="463"/>
    </row>
    <row r="499" spans="1:25">
      <c r="A499" s="463"/>
      <c r="B499" s="463"/>
      <c r="C499" s="483"/>
      <c r="D499" s="463"/>
      <c r="E499" s="463"/>
      <c r="F499" s="484"/>
      <c r="G499" s="484"/>
      <c r="H499" s="463"/>
      <c r="I499" s="484"/>
      <c r="J499" s="463"/>
      <c r="K499" s="463"/>
      <c r="L499" s="463"/>
      <c r="M499" s="463"/>
      <c r="N499" s="463"/>
      <c r="O499" s="463"/>
      <c r="P499" s="463"/>
      <c r="Q499" s="463"/>
      <c r="R499" s="463"/>
      <c r="S499" s="463"/>
      <c r="T499" s="463"/>
      <c r="U499" s="463"/>
      <c r="V499" s="463"/>
      <c r="W499" s="463"/>
      <c r="X499" s="463"/>
      <c r="Y499" s="463"/>
    </row>
    <row r="500" spans="1:25">
      <c r="A500" s="463"/>
      <c r="B500" s="463"/>
      <c r="C500" s="483"/>
      <c r="D500" s="463"/>
      <c r="E500" s="463"/>
      <c r="F500" s="484"/>
      <c r="G500" s="484"/>
      <c r="H500" s="463"/>
      <c r="I500" s="484"/>
      <c r="J500" s="463"/>
      <c r="K500" s="463"/>
      <c r="L500" s="463"/>
      <c r="M500" s="463"/>
      <c r="N500" s="463"/>
      <c r="O500" s="463"/>
      <c r="P500" s="463"/>
      <c r="Q500" s="463"/>
      <c r="R500" s="463"/>
      <c r="S500" s="463"/>
      <c r="T500" s="463"/>
      <c r="U500" s="463"/>
      <c r="V500" s="463"/>
      <c r="W500" s="463"/>
      <c r="X500" s="463"/>
      <c r="Y500" s="463"/>
    </row>
    <row r="501" spans="1:25">
      <c r="A501" s="463"/>
      <c r="B501" s="463"/>
      <c r="C501" s="483"/>
      <c r="D501" s="463"/>
      <c r="E501" s="463"/>
      <c r="F501" s="484"/>
      <c r="G501" s="484"/>
      <c r="H501" s="463"/>
      <c r="I501" s="484"/>
      <c r="J501" s="463"/>
      <c r="K501" s="463"/>
      <c r="L501" s="463"/>
      <c r="M501" s="463"/>
      <c r="N501" s="463"/>
      <c r="O501" s="463"/>
      <c r="P501" s="463"/>
      <c r="Q501" s="463"/>
      <c r="R501" s="463"/>
      <c r="S501" s="463"/>
      <c r="T501" s="463"/>
      <c r="U501" s="463"/>
      <c r="V501" s="463"/>
      <c r="W501" s="463"/>
      <c r="X501" s="463"/>
      <c r="Y501" s="463"/>
    </row>
    <row r="502" spans="1:25">
      <c r="A502" s="463"/>
      <c r="B502" s="463"/>
      <c r="C502" s="483"/>
      <c r="D502" s="463"/>
      <c r="E502" s="463"/>
      <c r="F502" s="484"/>
      <c r="G502" s="484"/>
      <c r="H502" s="463"/>
      <c r="I502" s="484"/>
      <c r="J502" s="463"/>
      <c r="K502" s="463"/>
      <c r="L502" s="463"/>
      <c r="M502" s="463"/>
      <c r="N502" s="463"/>
      <c r="O502" s="463"/>
      <c r="P502" s="463"/>
      <c r="Q502" s="463"/>
      <c r="R502" s="463"/>
      <c r="S502" s="463"/>
      <c r="T502" s="463"/>
      <c r="U502" s="463"/>
      <c r="V502" s="463"/>
      <c r="W502" s="463"/>
      <c r="X502" s="463"/>
      <c r="Y502" s="463"/>
    </row>
    <row r="503" spans="1:25">
      <c r="A503" s="463"/>
      <c r="B503" s="463"/>
      <c r="C503" s="483"/>
      <c r="D503" s="463"/>
      <c r="E503" s="463"/>
      <c r="F503" s="484"/>
      <c r="G503" s="484"/>
      <c r="H503" s="463"/>
      <c r="I503" s="484"/>
      <c r="J503" s="463"/>
      <c r="K503" s="463"/>
      <c r="L503" s="463"/>
      <c r="M503" s="463"/>
      <c r="N503" s="463"/>
      <c r="O503" s="463"/>
      <c r="P503" s="463"/>
      <c r="Q503" s="463"/>
      <c r="R503" s="463"/>
      <c r="S503" s="463"/>
      <c r="T503" s="463"/>
      <c r="U503" s="463"/>
      <c r="V503" s="463"/>
      <c r="W503" s="463"/>
      <c r="X503" s="463"/>
      <c r="Y503" s="463"/>
    </row>
    <row r="504" spans="1:25">
      <c r="A504" s="463"/>
      <c r="B504" s="463"/>
      <c r="C504" s="483"/>
      <c r="D504" s="463"/>
      <c r="E504" s="463"/>
      <c r="F504" s="484"/>
      <c r="G504" s="484"/>
      <c r="H504" s="463"/>
      <c r="I504" s="484"/>
      <c r="J504" s="463"/>
      <c r="K504" s="463"/>
      <c r="L504" s="463"/>
      <c r="M504" s="463"/>
      <c r="N504" s="463"/>
      <c r="O504" s="463"/>
      <c r="P504" s="463"/>
      <c r="Q504" s="463"/>
      <c r="R504" s="463"/>
      <c r="S504" s="463"/>
      <c r="T504" s="463"/>
      <c r="U504" s="463"/>
      <c r="V504" s="463"/>
      <c r="W504" s="463"/>
      <c r="X504" s="463"/>
      <c r="Y504" s="463"/>
    </row>
    <row r="505" spans="1:25">
      <c r="A505" s="463"/>
      <c r="B505" s="463"/>
      <c r="C505" s="483"/>
      <c r="D505" s="463"/>
      <c r="E505" s="463"/>
      <c r="F505" s="484"/>
      <c r="G505" s="484"/>
      <c r="H505" s="463"/>
      <c r="I505" s="484"/>
      <c r="J505" s="463"/>
      <c r="K505" s="463"/>
      <c r="L505" s="463"/>
      <c r="M505" s="463"/>
      <c r="N505" s="463"/>
      <c r="O505" s="463"/>
      <c r="P505" s="463"/>
      <c r="Q505" s="463"/>
      <c r="R505" s="463"/>
      <c r="S505" s="463"/>
      <c r="T505" s="463"/>
      <c r="U505" s="463"/>
      <c r="V505" s="463"/>
      <c r="W505" s="463"/>
      <c r="X505" s="463"/>
      <c r="Y505" s="463"/>
    </row>
    <row r="506" spans="1:25">
      <c r="A506" s="463"/>
      <c r="B506" s="463"/>
      <c r="C506" s="483"/>
      <c r="D506" s="463"/>
      <c r="E506" s="463"/>
      <c r="F506" s="484"/>
      <c r="G506" s="484"/>
      <c r="H506" s="463"/>
      <c r="I506" s="484"/>
      <c r="J506" s="463"/>
      <c r="K506" s="463"/>
      <c r="L506" s="463"/>
      <c r="M506" s="463"/>
      <c r="N506" s="463"/>
      <c r="O506" s="463"/>
      <c r="P506" s="463"/>
      <c r="Q506" s="463"/>
      <c r="R506" s="463"/>
      <c r="S506" s="463"/>
      <c r="T506" s="463"/>
      <c r="U506" s="463"/>
      <c r="V506" s="463"/>
      <c r="W506" s="463"/>
      <c r="X506" s="463"/>
      <c r="Y506" s="463"/>
    </row>
    <row r="507" spans="1:25">
      <c r="A507" s="463"/>
      <c r="B507" s="463"/>
      <c r="C507" s="483"/>
      <c r="D507" s="463"/>
      <c r="E507" s="463"/>
      <c r="F507" s="484"/>
      <c r="G507" s="484"/>
      <c r="H507" s="463"/>
      <c r="I507" s="484"/>
      <c r="J507" s="463"/>
      <c r="K507" s="463"/>
      <c r="L507" s="463"/>
      <c r="M507" s="463"/>
      <c r="N507" s="463"/>
      <c r="O507" s="463"/>
      <c r="P507" s="463"/>
      <c r="Q507" s="463"/>
      <c r="R507" s="463"/>
      <c r="S507" s="463"/>
      <c r="T507" s="463"/>
      <c r="U507" s="463"/>
      <c r="V507" s="463"/>
      <c r="W507" s="463"/>
      <c r="X507" s="463"/>
      <c r="Y507" s="463"/>
    </row>
    <row r="508" spans="1:25">
      <c r="A508" s="463"/>
      <c r="B508" s="463"/>
      <c r="C508" s="483"/>
      <c r="D508" s="463"/>
      <c r="E508" s="463"/>
      <c r="F508" s="484"/>
      <c r="G508" s="484"/>
      <c r="H508" s="463"/>
      <c r="I508" s="484"/>
      <c r="J508" s="463"/>
      <c r="K508" s="463"/>
      <c r="L508" s="463"/>
      <c r="M508" s="463"/>
      <c r="N508" s="463"/>
      <c r="O508" s="463"/>
      <c r="P508" s="463"/>
      <c r="Q508" s="463"/>
      <c r="R508" s="463"/>
      <c r="S508" s="463"/>
      <c r="T508" s="463"/>
      <c r="U508" s="463"/>
      <c r="V508" s="463"/>
      <c r="W508" s="463"/>
      <c r="X508" s="463"/>
      <c r="Y508" s="463"/>
    </row>
    <row r="509" spans="1:25">
      <c r="A509" s="463"/>
      <c r="B509" s="463"/>
      <c r="C509" s="483"/>
      <c r="D509" s="463"/>
      <c r="E509" s="463"/>
      <c r="F509" s="484"/>
      <c r="G509" s="484"/>
      <c r="H509" s="463"/>
      <c r="I509" s="484"/>
      <c r="J509" s="463"/>
      <c r="K509" s="463"/>
      <c r="L509" s="463"/>
      <c r="M509" s="463"/>
      <c r="N509" s="463"/>
      <c r="O509" s="463"/>
      <c r="P509" s="463"/>
      <c r="Q509" s="463"/>
      <c r="R509" s="463"/>
      <c r="S509" s="463"/>
      <c r="T509" s="463"/>
      <c r="U509" s="463"/>
      <c r="V509" s="463"/>
      <c r="W509" s="463"/>
      <c r="X509" s="463"/>
      <c r="Y509" s="463"/>
    </row>
    <row r="510" spans="1:25">
      <c r="A510" s="463"/>
      <c r="B510" s="463"/>
      <c r="C510" s="483"/>
      <c r="D510" s="463"/>
      <c r="E510" s="463"/>
      <c r="F510" s="484"/>
      <c r="G510" s="484"/>
      <c r="H510" s="463"/>
      <c r="I510" s="484"/>
      <c r="J510" s="463"/>
      <c r="K510" s="463"/>
      <c r="L510" s="463"/>
      <c r="M510" s="463"/>
      <c r="N510" s="463"/>
      <c r="O510" s="463"/>
      <c r="P510" s="463"/>
      <c r="Q510" s="463"/>
      <c r="R510" s="463"/>
      <c r="S510" s="463"/>
      <c r="T510" s="463"/>
      <c r="U510" s="463"/>
      <c r="V510" s="463"/>
      <c r="W510" s="463"/>
      <c r="X510" s="463"/>
      <c r="Y510" s="463"/>
    </row>
    <row r="511" spans="1:25">
      <c r="A511" s="463"/>
      <c r="B511" s="463"/>
      <c r="C511" s="483"/>
      <c r="D511" s="463"/>
      <c r="E511" s="463"/>
      <c r="F511" s="484"/>
      <c r="G511" s="484"/>
      <c r="H511" s="463"/>
      <c r="I511" s="484"/>
      <c r="J511" s="463"/>
      <c r="K511" s="463"/>
      <c r="L511" s="463"/>
      <c r="M511" s="463"/>
      <c r="N511" s="463"/>
      <c r="O511" s="463"/>
      <c r="P511" s="463"/>
      <c r="Q511" s="463"/>
      <c r="R511" s="463"/>
      <c r="S511" s="463"/>
      <c r="T511" s="463"/>
      <c r="U511" s="463"/>
      <c r="V511" s="463"/>
      <c r="W511" s="463"/>
      <c r="X511" s="463"/>
      <c r="Y511" s="463"/>
    </row>
    <row r="512" spans="1:25">
      <c r="A512" s="463"/>
      <c r="B512" s="463"/>
      <c r="C512" s="483"/>
      <c r="D512" s="463"/>
      <c r="E512" s="463"/>
      <c r="F512" s="484"/>
      <c r="G512" s="484"/>
      <c r="H512" s="463"/>
      <c r="I512" s="484"/>
      <c r="J512" s="463"/>
      <c r="K512" s="463"/>
      <c r="L512" s="463"/>
      <c r="M512" s="463"/>
      <c r="N512" s="463"/>
      <c r="O512" s="463"/>
      <c r="P512" s="463"/>
      <c r="Q512" s="463"/>
      <c r="R512" s="463"/>
      <c r="S512" s="463"/>
      <c r="T512" s="463"/>
      <c r="U512" s="463"/>
      <c r="V512" s="463"/>
      <c r="W512" s="463"/>
      <c r="X512" s="463"/>
      <c r="Y512" s="463"/>
    </row>
    <row r="513" spans="1:25">
      <c r="A513" s="463"/>
      <c r="B513" s="463"/>
      <c r="C513" s="483"/>
      <c r="D513" s="463"/>
      <c r="E513" s="463"/>
      <c r="F513" s="484"/>
      <c r="G513" s="484"/>
      <c r="H513" s="463"/>
      <c r="I513" s="484"/>
      <c r="J513" s="463"/>
      <c r="K513" s="463"/>
      <c r="L513" s="463"/>
      <c r="M513" s="463"/>
      <c r="N513" s="463"/>
      <c r="O513" s="463"/>
      <c r="P513" s="463"/>
      <c r="Q513" s="463"/>
      <c r="R513" s="463"/>
      <c r="S513" s="463"/>
      <c r="T513" s="463"/>
      <c r="U513" s="463"/>
      <c r="V513" s="463"/>
      <c r="W513" s="463"/>
      <c r="X513" s="463"/>
      <c r="Y513" s="463"/>
    </row>
    <row r="514" spans="1:25">
      <c r="A514" s="463"/>
      <c r="B514" s="463"/>
      <c r="C514" s="483"/>
      <c r="D514" s="463"/>
      <c r="E514" s="463"/>
      <c r="F514" s="484"/>
      <c r="G514" s="484"/>
      <c r="H514" s="463"/>
      <c r="I514" s="484"/>
      <c r="J514" s="463"/>
      <c r="K514" s="463"/>
      <c r="L514" s="463"/>
      <c r="M514" s="463"/>
      <c r="N514" s="463"/>
      <c r="O514" s="463"/>
      <c r="P514" s="463"/>
      <c r="Q514" s="463"/>
      <c r="R514" s="463"/>
      <c r="S514" s="463"/>
      <c r="T514" s="463"/>
      <c r="U514" s="463"/>
      <c r="V514" s="463"/>
      <c r="W514" s="463"/>
      <c r="X514" s="463"/>
      <c r="Y514" s="463"/>
    </row>
    <row r="515" spans="1:25">
      <c r="A515" s="463"/>
      <c r="B515" s="463"/>
      <c r="C515" s="483"/>
      <c r="D515" s="463"/>
      <c r="E515" s="463"/>
      <c r="F515" s="484"/>
      <c r="G515" s="484"/>
      <c r="H515" s="463"/>
      <c r="I515" s="484"/>
      <c r="J515" s="463"/>
      <c r="K515" s="463"/>
      <c r="L515" s="463"/>
      <c r="M515" s="463"/>
      <c r="N515" s="463"/>
      <c r="O515" s="463"/>
      <c r="P515" s="463"/>
      <c r="Q515" s="463"/>
      <c r="R515" s="463"/>
      <c r="S515" s="463"/>
      <c r="T515" s="463"/>
      <c r="U515" s="463"/>
      <c r="V515" s="463"/>
      <c r="W515" s="463"/>
      <c r="X515" s="463"/>
      <c r="Y515" s="463"/>
    </row>
    <row r="516" spans="1:25">
      <c r="A516" s="463"/>
      <c r="B516" s="463"/>
      <c r="C516" s="483"/>
      <c r="D516" s="463"/>
      <c r="E516" s="463"/>
      <c r="F516" s="484"/>
      <c r="G516" s="484"/>
      <c r="H516" s="463"/>
      <c r="I516" s="484"/>
      <c r="J516" s="463"/>
      <c r="K516" s="463"/>
      <c r="L516" s="463"/>
      <c r="M516" s="463"/>
      <c r="N516" s="463"/>
      <c r="O516" s="463"/>
      <c r="P516" s="463"/>
      <c r="Q516" s="463"/>
      <c r="R516" s="463"/>
      <c r="S516" s="463"/>
      <c r="T516" s="463"/>
      <c r="U516" s="463"/>
      <c r="V516" s="463"/>
      <c r="W516" s="463"/>
      <c r="X516" s="463"/>
      <c r="Y516" s="463"/>
    </row>
    <row r="517" spans="1:25">
      <c r="A517" s="463"/>
      <c r="B517" s="463"/>
      <c r="C517" s="483"/>
      <c r="D517" s="463"/>
      <c r="E517" s="463"/>
      <c r="F517" s="484"/>
      <c r="G517" s="484"/>
      <c r="H517" s="463"/>
      <c r="I517" s="484"/>
      <c r="J517" s="463"/>
      <c r="K517" s="463"/>
      <c r="L517" s="463"/>
      <c r="M517" s="463"/>
      <c r="N517" s="463"/>
      <c r="O517" s="463"/>
      <c r="P517" s="463"/>
      <c r="Q517" s="463"/>
      <c r="R517" s="463"/>
      <c r="S517" s="463"/>
      <c r="T517" s="463"/>
      <c r="U517" s="463"/>
      <c r="V517" s="463"/>
      <c r="W517" s="463"/>
      <c r="X517" s="463"/>
      <c r="Y517" s="463"/>
    </row>
    <row r="518" spans="1:25">
      <c r="A518" s="463"/>
      <c r="B518" s="463"/>
      <c r="C518" s="483"/>
      <c r="D518" s="463"/>
      <c r="E518" s="463"/>
      <c r="F518" s="484"/>
      <c r="G518" s="484"/>
      <c r="H518" s="463"/>
      <c r="I518" s="484"/>
      <c r="J518" s="463"/>
      <c r="K518" s="463"/>
      <c r="L518" s="463"/>
      <c r="M518" s="463"/>
      <c r="N518" s="463"/>
      <c r="O518" s="463"/>
      <c r="P518" s="463"/>
      <c r="Q518" s="463"/>
      <c r="R518" s="463"/>
      <c r="S518" s="463"/>
      <c r="T518" s="463"/>
      <c r="U518" s="463"/>
      <c r="V518" s="463"/>
      <c r="W518" s="463"/>
      <c r="X518" s="463"/>
      <c r="Y518" s="463"/>
    </row>
    <row r="519" spans="1:25">
      <c r="A519" s="463"/>
      <c r="B519" s="463"/>
      <c r="C519" s="483"/>
      <c r="D519" s="463"/>
      <c r="E519" s="463"/>
      <c r="F519" s="484"/>
      <c r="G519" s="484"/>
      <c r="H519" s="463"/>
      <c r="I519" s="484"/>
      <c r="J519" s="463"/>
      <c r="K519" s="463"/>
      <c r="L519" s="463"/>
      <c r="M519" s="463"/>
      <c r="N519" s="463"/>
      <c r="O519" s="463"/>
      <c r="P519" s="463"/>
      <c r="Q519" s="463"/>
      <c r="R519" s="463"/>
      <c r="S519" s="463"/>
      <c r="T519" s="463"/>
      <c r="U519" s="463"/>
      <c r="V519" s="463"/>
      <c r="W519" s="463"/>
      <c r="X519" s="463"/>
      <c r="Y519" s="463"/>
    </row>
    <row r="520" spans="1:25">
      <c r="A520" s="463"/>
      <c r="B520" s="463"/>
      <c r="C520" s="483"/>
      <c r="D520" s="463"/>
      <c r="E520" s="463"/>
      <c r="F520" s="484"/>
      <c r="G520" s="484"/>
      <c r="H520" s="463"/>
      <c r="I520" s="484"/>
      <c r="J520" s="463"/>
      <c r="K520" s="463"/>
      <c r="L520" s="463"/>
      <c r="M520" s="463"/>
      <c r="N520" s="463"/>
      <c r="O520" s="463"/>
      <c r="P520" s="463"/>
      <c r="Q520" s="463"/>
      <c r="R520" s="463"/>
      <c r="S520" s="463"/>
      <c r="T520" s="463"/>
      <c r="U520" s="463"/>
      <c r="V520" s="463"/>
      <c r="W520" s="463"/>
      <c r="X520" s="463"/>
      <c r="Y520" s="463"/>
    </row>
    <row r="521" spans="1:25">
      <c r="A521" s="463"/>
      <c r="B521" s="463"/>
      <c r="C521" s="483"/>
      <c r="D521" s="463"/>
      <c r="E521" s="463"/>
      <c r="F521" s="484"/>
      <c r="G521" s="484"/>
      <c r="H521" s="463"/>
      <c r="I521" s="484"/>
      <c r="J521" s="463"/>
      <c r="K521" s="463"/>
      <c r="L521" s="463"/>
      <c r="M521" s="463"/>
      <c r="N521" s="463"/>
      <c r="O521" s="463"/>
      <c r="P521" s="463"/>
      <c r="Q521" s="463"/>
      <c r="R521" s="463"/>
      <c r="S521" s="463"/>
      <c r="T521" s="463"/>
      <c r="U521" s="463"/>
      <c r="V521" s="463"/>
      <c r="W521" s="463"/>
      <c r="X521" s="463"/>
      <c r="Y521" s="463"/>
    </row>
    <row r="522" spans="1:25">
      <c r="A522" s="463"/>
      <c r="B522" s="463"/>
      <c r="C522" s="483"/>
      <c r="D522" s="463"/>
      <c r="E522" s="463"/>
      <c r="F522" s="484"/>
      <c r="G522" s="484"/>
      <c r="H522" s="463"/>
      <c r="I522" s="484"/>
      <c r="J522" s="463"/>
      <c r="K522" s="463"/>
      <c r="L522" s="463"/>
      <c r="M522" s="463"/>
      <c r="N522" s="463"/>
      <c r="O522" s="463"/>
      <c r="P522" s="463"/>
      <c r="Q522" s="463"/>
      <c r="R522" s="463"/>
      <c r="S522" s="463"/>
      <c r="T522" s="463"/>
      <c r="U522" s="463"/>
      <c r="V522" s="463"/>
      <c r="W522" s="463"/>
      <c r="X522" s="463"/>
      <c r="Y522" s="463"/>
    </row>
    <row r="523" spans="1:25">
      <c r="A523" s="463"/>
      <c r="B523" s="463"/>
      <c r="C523" s="483"/>
      <c r="D523" s="463"/>
      <c r="E523" s="463"/>
      <c r="F523" s="484"/>
      <c r="G523" s="484"/>
      <c r="H523" s="463"/>
      <c r="I523" s="484"/>
      <c r="J523" s="463"/>
      <c r="K523" s="463"/>
      <c r="L523" s="463"/>
      <c r="M523" s="463"/>
      <c r="N523" s="463"/>
      <c r="O523" s="463"/>
      <c r="P523" s="463"/>
      <c r="Q523" s="463"/>
      <c r="R523" s="463"/>
      <c r="S523" s="463"/>
      <c r="T523" s="463"/>
      <c r="U523" s="463"/>
      <c r="V523" s="463"/>
      <c r="W523" s="463"/>
      <c r="X523" s="463"/>
      <c r="Y523" s="463"/>
    </row>
    <row r="524" spans="1:25">
      <c r="A524" s="463"/>
      <c r="B524" s="463"/>
      <c r="C524" s="483"/>
      <c r="D524" s="463"/>
      <c r="E524" s="463"/>
      <c r="F524" s="484"/>
      <c r="G524" s="484"/>
      <c r="H524" s="463"/>
      <c r="I524" s="484"/>
      <c r="J524" s="463"/>
      <c r="K524" s="463"/>
      <c r="L524" s="463"/>
      <c r="M524" s="463"/>
      <c r="N524" s="463"/>
      <c r="O524" s="463"/>
      <c r="P524" s="463"/>
      <c r="Q524" s="463"/>
      <c r="R524" s="463"/>
      <c r="S524" s="463"/>
      <c r="T524" s="463"/>
      <c r="U524" s="463"/>
      <c r="V524" s="463"/>
      <c r="W524" s="463"/>
      <c r="X524" s="463"/>
      <c r="Y524" s="463"/>
    </row>
    <row r="525" spans="1:25">
      <c r="A525" s="463"/>
      <c r="B525" s="463"/>
      <c r="C525" s="483"/>
      <c r="D525" s="463"/>
      <c r="E525" s="463"/>
      <c r="F525" s="484"/>
      <c r="G525" s="484"/>
      <c r="H525" s="463"/>
      <c r="I525" s="484"/>
      <c r="J525" s="463"/>
      <c r="K525" s="463"/>
      <c r="L525" s="463"/>
      <c r="M525" s="463"/>
      <c r="N525" s="463"/>
      <c r="O525" s="463"/>
      <c r="P525" s="463"/>
      <c r="Q525" s="463"/>
      <c r="R525" s="463"/>
      <c r="S525" s="463"/>
      <c r="T525" s="463"/>
      <c r="U525" s="463"/>
      <c r="V525" s="463"/>
      <c r="W525" s="463"/>
      <c r="X525" s="463"/>
      <c r="Y525" s="463"/>
    </row>
    <row r="526" spans="1:25">
      <c r="A526" s="463"/>
      <c r="B526" s="463"/>
      <c r="C526" s="483"/>
      <c r="D526" s="463"/>
      <c r="E526" s="463"/>
      <c r="F526" s="484"/>
      <c r="G526" s="484"/>
      <c r="H526" s="463"/>
      <c r="I526" s="484"/>
      <c r="J526" s="463"/>
      <c r="K526" s="463"/>
      <c r="L526" s="463"/>
      <c r="M526" s="463"/>
      <c r="N526" s="463"/>
      <c r="O526" s="463"/>
      <c r="P526" s="463"/>
      <c r="Q526" s="463"/>
      <c r="R526" s="463"/>
      <c r="S526" s="463"/>
      <c r="T526" s="463"/>
      <c r="U526" s="463"/>
      <c r="V526" s="463"/>
      <c r="W526" s="463"/>
      <c r="X526" s="463"/>
      <c r="Y526" s="463"/>
    </row>
    <row r="527" spans="1:25">
      <c r="A527" s="463"/>
      <c r="B527" s="463"/>
      <c r="C527" s="483"/>
      <c r="D527" s="463"/>
      <c r="E527" s="463"/>
      <c r="F527" s="484"/>
      <c r="G527" s="484"/>
      <c r="H527" s="463"/>
      <c r="I527" s="484"/>
      <c r="J527" s="463"/>
      <c r="K527" s="463"/>
      <c r="L527" s="463"/>
      <c r="M527" s="463"/>
      <c r="N527" s="463"/>
      <c r="O527" s="463"/>
      <c r="P527" s="463"/>
      <c r="Q527" s="463"/>
      <c r="R527" s="463"/>
      <c r="S527" s="463"/>
      <c r="T527" s="463"/>
      <c r="U527" s="463"/>
      <c r="V527" s="463"/>
      <c r="W527" s="463"/>
      <c r="X527" s="463"/>
      <c r="Y527" s="463"/>
    </row>
    <row r="528" spans="1:25">
      <c r="A528" s="463"/>
      <c r="B528" s="463"/>
      <c r="C528" s="483"/>
      <c r="D528" s="463"/>
      <c r="E528" s="463"/>
      <c r="F528" s="484"/>
      <c r="G528" s="484"/>
      <c r="H528" s="463"/>
      <c r="I528" s="484"/>
      <c r="J528" s="463"/>
      <c r="K528" s="463"/>
      <c r="L528" s="463"/>
      <c r="M528" s="463"/>
      <c r="N528" s="463"/>
      <c r="O528" s="463"/>
      <c r="P528" s="463"/>
      <c r="Q528" s="463"/>
      <c r="R528" s="463"/>
      <c r="S528" s="463"/>
      <c r="T528" s="463"/>
      <c r="U528" s="463"/>
      <c r="V528" s="463"/>
      <c r="W528" s="463"/>
      <c r="X528" s="463"/>
      <c r="Y528" s="463"/>
    </row>
    <row r="529" spans="1:25">
      <c r="A529" s="463"/>
      <c r="B529" s="463"/>
      <c r="C529" s="483"/>
      <c r="D529" s="463"/>
      <c r="E529" s="463"/>
      <c r="F529" s="484"/>
      <c r="G529" s="484"/>
      <c r="H529" s="463"/>
      <c r="I529" s="484"/>
      <c r="J529" s="463"/>
      <c r="K529" s="463"/>
      <c r="L529" s="463"/>
      <c r="M529" s="463"/>
      <c r="N529" s="463"/>
      <c r="O529" s="463"/>
      <c r="P529" s="463"/>
      <c r="Q529" s="463"/>
      <c r="R529" s="463"/>
      <c r="S529" s="463"/>
      <c r="T529" s="463"/>
      <c r="U529" s="463"/>
      <c r="V529" s="463"/>
      <c r="W529" s="463"/>
      <c r="X529" s="463"/>
      <c r="Y529" s="463"/>
    </row>
    <row r="530" spans="1:25">
      <c r="A530" s="463"/>
      <c r="B530" s="463"/>
      <c r="C530" s="483"/>
      <c r="D530" s="463"/>
      <c r="E530" s="463"/>
      <c r="F530" s="484"/>
      <c r="G530" s="484"/>
      <c r="H530" s="463"/>
      <c r="I530" s="484"/>
      <c r="J530" s="463"/>
      <c r="K530" s="463"/>
      <c r="L530" s="463"/>
      <c r="M530" s="463"/>
      <c r="N530" s="463"/>
      <c r="O530" s="463"/>
      <c r="P530" s="463"/>
      <c r="Q530" s="463"/>
      <c r="R530" s="463"/>
      <c r="S530" s="463"/>
      <c r="T530" s="463"/>
      <c r="U530" s="463"/>
      <c r="V530" s="463"/>
      <c r="W530" s="463"/>
      <c r="X530" s="463"/>
      <c r="Y530" s="463"/>
    </row>
    <row r="531" spans="1:25">
      <c r="A531" s="463"/>
      <c r="B531" s="463"/>
      <c r="C531" s="483"/>
      <c r="D531" s="463"/>
      <c r="E531" s="463"/>
      <c r="F531" s="484"/>
      <c r="G531" s="484"/>
      <c r="H531" s="463"/>
      <c r="I531" s="484"/>
      <c r="J531" s="463"/>
      <c r="K531" s="463"/>
      <c r="L531" s="463"/>
      <c r="M531" s="463"/>
      <c r="N531" s="463"/>
      <c r="O531" s="463"/>
      <c r="P531" s="463"/>
      <c r="Q531" s="463"/>
      <c r="R531" s="463"/>
      <c r="S531" s="463"/>
      <c r="T531" s="463"/>
      <c r="U531" s="463"/>
      <c r="V531" s="463"/>
      <c r="W531" s="463"/>
      <c r="X531" s="463"/>
      <c r="Y531" s="463"/>
    </row>
    <row r="532" spans="1:25">
      <c r="A532" s="463"/>
      <c r="B532" s="463"/>
      <c r="C532" s="483"/>
      <c r="D532" s="463"/>
      <c r="E532" s="463"/>
      <c r="F532" s="484"/>
      <c r="G532" s="484"/>
      <c r="H532" s="463"/>
      <c r="I532" s="484"/>
      <c r="J532" s="463"/>
      <c r="K532" s="463"/>
      <c r="L532" s="463"/>
      <c r="M532" s="463"/>
      <c r="N532" s="463"/>
      <c r="O532" s="463"/>
      <c r="P532" s="463"/>
      <c r="Q532" s="463"/>
      <c r="R532" s="463"/>
      <c r="S532" s="463"/>
      <c r="T532" s="463"/>
      <c r="U532" s="463"/>
      <c r="V532" s="463"/>
      <c r="W532" s="463"/>
      <c r="X532" s="463"/>
      <c r="Y532" s="463"/>
    </row>
    <row r="533" spans="1:25">
      <c r="A533" s="463"/>
      <c r="B533" s="463"/>
      <c r="C533" s="483"/>
      <c r="D533" s="463"/>
      <c r="E533" s="463"/>
      <c r="F533" s="484"/>
      <c r="G533" s="484"/>
      <c r="H533" s="463"/>
      <c r="I533" s="484"/>
      <c r="J533" s="463"/>
      <c r="K533" s="463"/>
      <c r="L533" s="463"/>
      <c r="M533" s="463"/>
      <c r="N533" s="463"/>
      <c r="O533" s="463"/>
      <c r="P533" s="463"/>
      <c r="Q533" s="463"/>
      <c r="R533" s="463"/>
      <c r="S533" s="463"/>
      <c r="T533" s="463"/>
      <c r="U533" s="463"/>
      <c r="V533" s="463"/>
      <c r="W533" s="463"/>
      <c r="X533" s="463"/>
      <c r="Y533" s="463"/>
    </row>
    <row r="534" spans="1:25">
      <c r="A534" s="463"/>
      <c r="B534" s="463"/>
      <c r="C534" s="483"/>
      <c r="D534" s="463"/>
      <c r="E534" s="463"/>
      <c r="F534" s="484"/>
      <c r="G534" s="484"/>
      <c r="H534" s="463"/>
      <c r="I534" s="484"/>
      <c r="J534" s="463"/>
      <c r="K534" s="463"/>
      <c r="L534" s="463"/>
      <c r="M534" s="463"/>
      <c r="N534" s="463"/>
      <c r="O534" s="463"/>
      <c r="P534" s="463"/>
      <c r="Q534" s="463"/>
      <c r="R534" s="463"/>
      <c r="S534" s="463"/>
      <c r="T534" s="463"/>
      <c r="U534" s="463"/>
      <c r="V534" s="463"/>
      <c r="W534" s="463"/>
      <c r="X534" s="463"/>
      <c r="Y534" s="463"/>
    </row>
    <row r="535" spans="1:25">
      <c r="A535" s="463"/>
      <c r="B535" s="463"/>
      <c r="C535" s="483"/>
      <c r="D535" s="463"/>
      <c r="E535" s="463"/>
      <c r="F535" s="484"/>
      <c r="G535" s="484"/>
      <c r="H535" s="463"/>
      <c r="I535" s="484"/>
      <c r="J535" s="463"/>
      <c r="K535" s="463"/>
      <c r="L535" s="463"/>
      <c r="M535" s="463"/>
      <c r="N535" s="463"/>
      <c r="O535" s="463"/>
      <c r="P535" s="463"/>
      <c r="Q535" s="463"/>
      <c r="R535" s="463"/>
      <c r="S535" s="463"/>
      <c r="T535" s="463"/>
      <c r="U535" s="463"/>
      <c r="V535" s="463"/>
      <c r="W535" s="463"/>
      <c r="X535" s="463"/>
      <c r="Y535" s="463"/>
    </row>
    <row r="536" spans="1:25">
      <c r="A536" s="463"/>
      <c r="B536" s="463"/>
      <c r="C536" s="483"/>
      <c r="D536" s="463"/>
      <c r="E536" s="463"/>
      <c r="F536" s="484"/>
      <c r="G536" s="484"/>
      <c r="H536" s="463"/>
      <c r="I536" s="484"/>
      <c r="J536" s="463"/>
      <c r="K536" s="463"/>
      <c r="L536" s="463"/>
      <c r="M536" s="463"/>
      <c r="N536" s="463"/>
      <c r="O536" s="463"/>
      <c r="P536" s="463"/>
      <c r="Q536" s="463"/>
      <c r="R536" s="463"/>
      <c r="S536" s="463"/>
      <c r="T536" s="463"/>
      <c r="U536" s="463"/>
      <c r="V536" s="463"/>
      <c r="W536" s="463"/>
      <c r="X536" s="463"/>
      <c r="Y536" s="463"/>
    </row>
    <row r="537" spans="1:25">
      <c r="A537" s="463"/>
      <c r="B537" s="463"/>
      <c r="C537" s="483"/>
      <c r="D537" s="463"/>
      <c r="E537" s="463"/>
      <c r="F537" s="484"/>
      <c r="G537" s="484"/>
      <c r="H537" s="463"/>
      <c r="I537" s="484"/>
      <c r="J537" s="463"/>
      <c r="K537" s="463"/>
      <c r="L537" s="463"/>
      <c r="M537" s="463"/>
      <c r="N537" s="463"/>
      <c r="O537" s="463"/>
      <c r="P537" s="463"/>
      <c r="Q537" s="463"/>
      <c r="R537" s="463"/>
      <c r="S537" s="463"/>
      <c r="T537" s="463"/>
      <c r="U537" s="463"/>
      <c r="V537" s="463"/>
      <c r="W537" s="463"/>
      <c r="X537" s="463"/>
      <c r="Y537" s="463"/>
    </row>
    <row r="538" spans="1:25">
      <c r="A538" s="463"/>
      <c r="B538" s="463"/>
      <c r="C538" s="483"/>
      <c r="D538" s="463"/>
      <c r="E538" s="463"/>
      <c r="F538" s="484"/>
      <c r="G538" s="484"/>
      <c r="H538" s="463"/>
      <c r="I538" s="484"/>
      <c r="J538" s="463"/>
      <c r="K538" s="463"/>
      <c r="L538" s="463"/>
      <c r="M538" s="463"/>
      <c r="N538" s="463"/>
      <c r="O538" s="463"/>
      <c r="P538" s="463"/>
      <c r="Q538" s="463"/>
      <c r="R538" s="463"/>
      <c r="S538" s="463"/>
      <c r="T538" s="463"/>
      <c r="U538" s="463"/>
      <c r="V538" s="463"/>
      <c r="W538" s="463"/>
      <c r="X538" s="463"/>
      <c r="Y538" s="463"/>
    </row>
    <row r="539" spans="1:25">
      <c r="A539" s="463"/>
      <c r="B539" s="463"/>
      <c r="C539" s="483"/>
      <c r="D539" s="463"/>
      <c r="E539" s="463"/>
      <c r="F539" s="484"/>
      <c r="G539" s="484"/>
      <c r="H539" s="463"/>
      <c r="I539" s="484"/>
      <c r="J539" s="463"/>
      <c r="K539" s="463"/>
      <c r="L539" s="463"/>
      <c r="M539" s="463"/>
      <c r="N539" s="463"/>
      <c r="O539" s="463"/>
      <c r="P539" s="463"/>
      <c r="Q539" s="463"/>
      <c r="R539" s="463"/>
      <c r="S539" s="463"/>
      <c r="T539" s="463"/>
      <c r="U539" s="463"/>
      <c r="V539" s="463"/>
      <c r="W539" s="463"/>
      <c r="X539" s="463"/>
      <c r="Y539" s="463"/>
    </row>
    <row r="540" spans="1:25">
      <c r="A540" s="463"/>
      <c r="B540" s="463"/>
      <c r="C540" s="483"/>
      <c r="D540" s="463"/>
      <c r="E540" s="463"/>
      <c r="F540" s="484"/>
      <c r="G540" s="484"/>
      <c r="H540" s="463"/>
      <c r="I540" s="484"/>
      <c r="J540" s="463"/>
      <c r="K540" s="463"/>
      <c r="L540" s="463"/>
      <c r="M540" s="463"/>
      <c r="N540" s="463"/>
      <c r="O540" s="463"/>
      <c r="P540" s="463"/>
      <c r="Q540" s="463"/>
      <c r="R540" s="463"/>
      <c r="S540" s="463"/>
      <c r="T540" s="463"/>
      <c r="U540" s="463"/>
      <c r="V540" s="463"/>
      <c r="W540" s="463"/>
      <c r="X540" s="463"/>
      <c r="Y540" s="463"/>
    </row>
    <row r="541" spans="1:25">
      <c r="A541" s="463"/>
      <c r="B541" s="463"/>
      <c r="C541" s="483"/>
      <c r="D541" s="463"/>
      <c r="E541" s="463"/>
      <c r="F541" s="484"/>
      <c r="G541" s="484"/>
      <c r="H541" s="463"/>
      <c r="I541" s="484"/>
      <c r="J541" s="463"/>
      <c r="K541" s="463"/>
      <c r="L541" s="463"/>
      <c r="M541" s="463"/>
      <c r="N541" s="463"/>
      <c r="O541" s="463"/>
      <c r="P541" s="463"/>
      <c r="Q541" s="463"/>
      <c r="R541" s="463"/>
      <c r="S541" s="463"/>
      <c r="T541" s="463"/>
      <c r="U541" s="463"/>
      <c r="V541" s="463"/>
      <c r="W541" s="463"/>
      <c r="X541" s="463"/>
      <c r="Y541" s="463"/>
    </row>
    <row r="542" spans="1:25">
      <c r="A542" s="463"/>
      <c r="B542" s="463"/>
      <c r="C542" s="483"/>
      <c r="D542" s="463"/>
      <c r="E542" s="463"/>
      <c r="F542" s="484"/>
      <c r="G542" s="484"/>
      <c r="H542" s="463"/>
      <c r="I542" s="484"/>
      <c r="J542" s="463"/>
      <c r="K542" s="463"/>
      <c r="L542" s="463"/>
      <c r="M542" s="463"/>
      <c r="N542" s="463"/>
      <c r="O542" s="463"/>
      <c r="P542" s="463"/>
      <c r="Q542" s="463"/>
      <c r="R542" s="463"/>
      <c r="S542" s="463"/>
      <c r="T542" s="463"/>
      <c r="U542" s="463"/>
      <c r="V542" s="463"/>
      <c r="W542" s="463"/>
      <c r="X542" s="463"/>
      <c r="Y542" s="463"/>
    </row>
    <row r="543" spans="1:25">
      <c r="A543" s="463"/>
      <c r="B543" s="463"/>
      <c r="C543" s="483"/>
      <c r="D543" s="463"/>
      <c r="E543" s="463"/>
      <c r="F543" s="484"/>
      <c r="G543" s="484"/>
      <c r="H543" s="463"/>
      <c r="I543" s="484"/>
      <c r="J543" s="463"/>
      <c r="K543" s="463"/>
      <c r="L543" s="463"/>
      <c r="M543" s="463"/>
      <c r="N543" s="463"/>
      <c r="O543" s="463"/>
      <c r="P543" s="463"/>
      <c r="Q543" s="463"/>
      <c r="R543" s="463"/>
      <c r="S543" s="463"/>
      <c r="T543" s="463"/>
      <c r="U543" s="463"/>
      <c r="V543" s="463"/>
      <c r="W543" s="463"/>
      <c r="X543" s="463"/>
      <c r="Y543" s="463"/>
    </row>
    <row r="544" spans="1:25">
      <c r="A544" s="463"/>
      <c r="B544" s="463"/>
      <c r="C544" s="483"/>
      <c r="D544" s="463"/>
      <c r="E544" s="463"/>
      <c r="F544" s="484"/>
      <c r="G544" s="484"/>
      <c r="H544" s="463"/>
      <c r="I544" s="484"/>
      <c r="J544" s="463"/>
      <c r="K544" s="463"/>
      <c r="L544" s="463"/>
      <c r="M544" s="463"/>
      <c r="N544" s="463"/>
      <c r="O544" s="463"/>
      <c r="P544" s="463"/>
      <c r="Q544" s="463"/>
      <c r="R544" s="463"/>
      <c r="S544" s="463"/>
      <c r="T544" s="463"/>
      <c r="U544" s="463"/>
      <c r="V544" s="463"/>
      <c r="W544" s="463"/>
      <c r="X544" s="463"/>
      <c r="Y544" s="463"/>
    </row>
    <row r="545" spans="1:25">
      <c r="A545" s="463"/>
      <c r="B545" s="463"/>
      <c r="C545" s="483"/>
      <c r="D545" s="463"/>
      <c r="E545" s="463"/>
      <c r="F545" s="484"/>
      <c r="G545" s="484"/>
      <c r="H545" s="463"/>
      <c r="I545" s="484"/>
      <c r="J545" s="463"/>
      <c r="K545" s="463"/>
      <c r="L545" s="463"/>
      <c r="M545" s="463"/>
      <c r="N545" s="463"/>
      <c r="O545" s="463"/>
      <c r="P545" s="463"/>
      <c r="Q545" s="463"/>
      <c r="R545" s="463"/>
      <c r="S545" s="463"/>
      <c r="T545" s="463"/>
      <c r="U545" s="463"/>
      <c r="V545" s="463"/>
      <c r="W545" s="463"/>
      <c r="X545" s="463"/>
      <c r="Y545" s="463"/>
    </row>
    <row r="546" spans="1:25">
      <c r="A546" s="463"/>
      <c r="B546" s="463"/>
      <c r="C546" s="483"/>
      <c r="D546" s="463"/>
      <c r="E546" s="463"/>
      <c r="F546" s="484"/>
      <c r="G546" s="484"/>
      <c r="H546" s="463"/>
      <c r="I546" s="484"/>
      <c r="J546" s="463"/>
      <c r="K546" s="463"/>
      <c r="L546" s="463"/>
      <c r="M546" s="463"/>
      <c r="N546" s="463"/>
      <c r="O546" s="463"/>
      <c r="P546" s="463"/>
      <c r="Q546" s="463"/>
      <c r="R546" s="463"/>
      <c r="S546" s="463"/>
      <c r="T546" s="463"/>
      <c r="U546" s="463"/>
      <c r="V546" s="463"/>
      <c r="W546" s="463"/>
      <c r="X546" s="463"/>
      <c r="Y546" s="463"/>
    </row>
    <row r="547" spans="1:25">
      <c r="A547" s="463"/>
      <c r="B547" s="463"/>
      <c r="C547" s="483"/>
      <c r="D547" s="463"/>
      <c r="E547" s="463"/>
      <c r="F547" s="484"/>
      <c r="G547" s="484"/>
      <c r="H547" s="463"/>
      <c r="I547" s="484"/>
      <c r="J547" s="463"/>
      <c r="K547" s="463"/>
      <c r="L547" s="463"/>
      <c r="M547" s="463"/>
      <c r="N547" s="463"/>
      <c r="O547" s="463"/>
      <c r="P547" s="463"/>
      <c r="Q547" s="463"/>
      <c r="R547" s="463"/>
      <c r="S547" s="463"/>
      <c r="T547" s="463"/>
      <c r="U547" s="463"/>
      <c r="V547" s="463"/>
      <c r="W547" s="463"/>
      <c r="X547" s="463"/>
      <c r="Y547" s="463"/>
    </row>
    <row r="548" spans="1:25">
      <c r="A548" s="463"/>
      <c r="B548" s="463"/>
      <c r="C548" s="483"/>
      <c r="D548" s="463"/>
      <c r="E548" s="463"/>
      <c r="F548" s="484"/>
      <c r="G548" s="484"/>
      <c r="H548" s="463"/>
      <c r="I548" s="484"/>
      <c r="J548" s="463"/>
      <c r="K548" s="463"/>
      <c r="L548" s="463"/>
      <c r="M548" s="463"/>
      <c r="N548" s="463"/>
      <c r="O548" s="463"/>
      <c r="P548" s="463"/>
      <c r="Q548" s="463"/>
      <c r="R548" s="463"/>
      <c r="S548" s="463"/>
      <c r="T548" s="463"/>
      <c r="U548" s="463"/>
      <c r="V548" s="463"/>
      <c r="W548" s="463"/>
      <c r="X548" s="463"/>
      <c r="Y548" s="463"/>
    </row>
    <row r="549" spans="1:25">
      <c r="A549" s="463"/>
      <c r="B549" s="463"/>
      <c r="C549" s="483"/>
      <c r="D549" s="463"/>
      <c r="E549" s="463"/>
      <c r="F549" s="484"/>
      <c r="G549" s="484"/>
      <c r="H549" s="463"/>
      <c r="I549" s="484"/>
      <c r="J549" s="463"/>
      <c r="K549" s="463"/>
      <c r="L549" s="463"/>
      <c r="M549" s="463"/>
      <c r="N549" s="463"/>
      <c r="O549" s="463"/>
      <c r="P549" s="463"/>
      <c r="Q549" s="463"/>
      <c r="R549" s="463"/>
      <c r="S549" s="463"/>
      <c r="T549" s="463"/>
      <c r="U549" s="463"/>
      <c r="V549" s="463"/>
      <c r="W549" s="463"/>
      <c r="X549" s="463"/>
      <c r="Y549" s="463"/>
    </row>
    <row r="550" spans="1:25">
      <c r="A550" s="463"/>
      <c r="B550" s="463"/>
      <c r="C550" s="483"/>
      <c r="D550" s="463"/>
      <c r="E550" s="463"/>
      <c r="F550" s="484"/>
      <c r="G550" s="484"/>
      <c r="H550" s="463"/>
      <c r="I550" s="484"/>
      <c r="J550" s="463"/>
      <c r="K550" s="463"/>
      <c r="L550" s="463"/>
      <c r="M550" s="463"/>
      <c r="N550" s="463"/>
      <c r="O550" s="463"/>
      <c r="P550" s="463"/>
      <c r="Q550" s="463"/>
      <c r="R550" s="463"/>
      <c r="S550" s="463"/>
      <c r="T550" s="463"/>
      <c r="U550" s="463"/>
      <c r="V550" s="463"/>
      <c r="W550" s="463"/>
      <c r="X550" s="463"/>
      <c r="Y550" s="463"/>
    </row>
    <row r="551" spans="1:25">
      <c r="A551" s="463"/>
      <c r="B551" s="463"/>
      <c r="C551" s="483"/>
      <c r="D551" s="463"/>
      <c r="E551" s="463"/>
      <c r="F551" s="484"/>
      <c r="G551" s="484"/>
      <c r="H551" s="463"/>
      <c r="I551" s="484"/>
      <c r="J551" s="463"/>
      <c r="K551" s="463"/>
      <c r="L551" s="463"/>
      <c r="M551" s="463"/>
      <c r="N551" s="463"/>
      <c r="O551" s="463"/>
      <c r="P551" s="463"/>
      <c r="Q551" s="463"/>
      <c r="R551" s="463"/>
      <c r="S551" s="463"/>
      <c r="T551" s="463"/>
      <c r="U551" s="463"/>
      <c r="V551" s="463"/>
      <c r="W551" s="463"/>
      <c r="X551" s="463"/>
      <c r="Y551" s="463"/>
    </row>
    <row r="552" spans="1:25">
      <c r="A552" s="463"/>
      <c r="B552" s="463"/>
      <c r="C552" s="483"/>
      <c r="D552" s="463"/>
      <c r="E552" s="463"/>
      <c r="F552" s="484"/>
      <c r="G552" s="484"/>
      <c r="H552" s="463"/>
      <c r="I552" s="484"/>
      <c r="J552" s="463"/>
      <c r="K552" s="463"/>
      <c r="L552" s="463"/>
      <c r="M552" s="463"/>
      <c r="N552" s="463"/>
      <c r="O552" s="463"/>
      <c r="P552" s="463"/>
      <c r="Q552" s="463"/>
      <c r="R552" s="463"/>
      <c r="S552" s="463"/>
      <c r="T552" s="463"/>
      <c r="U552" s="463"/>
      <c r="V552" s="463"/>
      <c r="W552" s="463"/>
      <c r="X552" s="463"/>
      <c r="Y552" s="463"/>
    </row>
    <row r="553" spans="1:25">
      <c r="A553" s="463"/>
      <c r="B553" s="463"/>
      <c r="C553" s="483"/>
      <c r="D553" s="463"/>
      <c r="E553" s="463"/>
      <c r="F553" s="484"/>
      <c r="G553" s="484"/>
      <c r="H553" s="463"/>
      <c r="I553" s="484"/>
      <c r="J553" s="463"/>
      <c r="K553" s="463"/>
      <c r="L553" s="463"/>
      <c r="M553" s="463"/>
      <c r="N553" s="463"/>
      <c r="O553" s="463"/>
      <c r="P553" s="463"/>
      <c r="Q553" s="463"/>
      <c r="R553" s="463"/>
      <c r="S553" s="463"/>
      <c r="T553" s="463"/>
      <c r="U553" s="463"/>
      <c r="V553" s="463"/>
      <c r="W553" s="463"/>
      <c r="X553" s="463"/>
      <c r="Y553" s="463"/>
    </row>
    <row r="554" spans="1:25">
      <c r="A554" s="463"/>
      <c r="B554" s="463"/>
      <c r="C554" s="483"/>
      <c r="D554" s="463"/>
      <c r="E554" s="463"/>
      <c r="F554" s="484"/>
      <c r="G554" s="484"/>
      <c r="H554" s="463"/>
      <c r="I554" s="484"/>
      <c r="J554" s="463"/>
      <c r="K554" s="463"/>
      <c r="L554" s="463"/>
      <c r="M554" s="463"/>
      <c r="N554" s="463"/>
      <c r="O554" s="463"/>
      <c r="P554" s="463"/>
      <c r="Q554" s="463"/>
      <c r="R554" s="463"/>
      <c r="S554" s="463"/>
      <c r="T554" s="463"/>
      <c r="U554" s="463"/>
      <c r="V554" s="463"/>
      <c r="W554" s="463"/>
      <c r="X554" s="463"/>
      <c r="Y554" s="463"/>
    </row>
    <row r="555" spans="1:25">
      <c r="A555" s="463"/>
      <c r="B555" s="463"/>
      <c r="C555" s="483"/>
      <c r="D555" s="463"/>
      <c r="E555" s="463"/>
      <c r="F555" s="484"/>
      <c r="G555" s="484"/>
      <c r="H555" s="463"/>
      <c r="I555" s="484"/>
      <c r="J555" s="463"/>
      <c r="K555" s="463"/>
      <c r="L555" s="463"/>
      <c r="M555" s="463"/>
      <c r="N555" s="463"/>
      <c r="O555" s="463"/>
      <c r="P555" s="463"/>
      <c r="Q555" s="463"/>
      <c r="R555" s="463"/>
      <c r="S555" s="463"/>
      <c r="T555" s="463"/>
      <c r="U555" s="463"/>
      <c r="V555" s="463"/>
      <c r="W555" s="463"/>
      <c r="X555" s="463"/>
      <c r="Y555" s="463"/>
    </row>
    <row r="556" spans="1:25">
      <c r="A556" s="463"/>
      <c r="B556" s="463"/>
      <c r="C556" s="483"/>
      <c r="D556" s="463"/>
      <c r="E556" s="463"/>
      <c r="F556" s="484"/>
      <c r="G556" s="484"/>
      <c r="H556" s="463"/>
      <c r="I556" s="484"/>
      <c r="J556" s="463"/>
      <c r="K556" s="463"/>
      <c r="L556" s="463"/>
      <c r="M556" s="463"/>
      <c r="N556" s="463"/>
      <c r="O556" s="463"/>
      <c r="P556" s="463"/>
      <c r="Q556" s="463"/>
      <c r="R556" s="463"/>
      <c r="S556" s="463"/>
      <c r="T556" s="463"/>
      <c r="U556" s="463"/>
      <c r="V556" s="463"/>
      <c r="W556" s="463"/>
      <c r="X556" s="463"/>
      <c r="Y556" s="463"/>
    </row>
    <row r="557" spans="1:25">
      <c r="A557" s="463"/>
      <c r="B557" s="463"/>
      <c r="C557" s="483"/>
      <c r="D557" s="463"/>
      <c r="E557" s="463"/>
      <c r="F557" s="484"/>
      <c r="G557" s="484"/>
      <c r="H557" s="463"/>
      <c r="I557" s="484"/>
      <c r="J557" s="463"/>
      <c r="K557" s="463"/>
      <c r="L557" s="463"/>
      <c r="M557" s="463"/>
      <c r="N557" s="463"/>
      <c r="O557" s="463"/>
      <c r="P557" s="463"/>
      <c r="Q557" s="463"/>
      <c r="R557" s="463"/>
      <c r="S557" s="463"/>
      <c r="T557" s="463"/>
      <c r="U557" s="463"/>
      <c r="V557" s="463"/>
      <c r="W557" s="463"/>
      <c r="X557" s="463"/>
      <c r="Y557" s="463"/>
    </row>
    <row r="558" spans="1:25">
      <c r="A558" s="463"/>
      <c r="B558" s="463"/>
      <c r="C558" s="483"/>
      <c r="D558" s="463"/>
      <c r="E558" s="463"/>
      <c r="F558" s="484"/>
      <c r="G558" s="484"/>
      <c r="H558" s="463"/>
      <c r="I558" s="484"/>
      <c r="J558" s="463"/>
      <c r="K558" s="463"/>
      <c r="L558" s="463"/>
      <c r="M558" s="463"/>
      <c r="N558" s="463"/>
      <c r="O558" s="463"/>
      <c r="P558" s="463"/>
      <c r="Q558" s="463"/>
      <c r="R558" s="463"/>
      <c r="S558" s="463"/>
      <c r="T558" s="463"/>
      <c r="U558" s="463"/>
      <c r="V558" s="463"/>
      <c r="W558" s="463"/>
      <c r="X558" s="463"/>
      <c r="Y558" s="463"/>
    </row>
    <row r="559" spans="1:25">
      <c r="A559" s="463"/>
      <c r="B559" s="463"/>
      <c r="C559" s="483"/>
      <c r="D559" s="463"/>
      <c r="E559" s="463"/>
      <c r="F559" s="484"/>
      <c r="G559" s="484"/>
      <c r="H559" s="463"/>
      <c r="I559" s="484"/>
      <c r="J559" s="463"/>
      <c r="K559" s="463"/>
      <c r="L559" s="463"/>
      <c r="M559" s="463"/>
      <c r="N559" s="463"/>
      <c r="O559" s="463"/>
      <c r="P559" s="463"/>
      <c r="Q559" s="463"/>
      <c r="R559" s="463"/>
      <c r="S559" s="463"/>
      <c r="T559" s="463"/>
      <c r="U559" s="463"/>
      <c r="V559" s="463"/>
      <c r="W559" s="463"/>
      <c r="X559" s="463"/>
      <c r="Y559" s="463"/>
    </row>
    <row r="560" spans="1:25">
      <c r="A560" s="463"/>
      <c r="B560" s="463"/>
      <c r="C560" s="483"/>
      <c r="D560" s="463"/>
      <c r="E560" s="463"/>
      <c r="F560" s="484"/>
      <c r="G560" s="484"/>
      <c r="H560" s="463"/>
      <c r="I560" s="484"/>
      <c r="J560" s="463"/>
      <c r="K560" s="463"/>
      <c r="L560" s="463"/>
      <c r="M560" s="463"/>
      <c r="N560" s="463"/>
      <c r="O560" s="463"/>
      <c r="P560" s="463"/>
      <c r="Q560" s="463"/>
      <c r="R560" s="463"/>
      <c r="S560" s="463"/>
      <c r="T560" s="463"/>
      <c r="U560" s="463"/>
      <c r="V560" s="463"/>
      <c r="W560" s="463"/>
      <c r="X560" s="463"/>
      <c r="Y560" s="463"/>
    </row>
    <row r="561" spans="1:25">
      <c r="A561" s="463"/>
      <c r="B561" s="463"/>
      <c r="C561" s="483"/>
      <c r="D561" s="463"/>
      <c r="E561" s="463"/>
      <c r="F561" s="484"/>
      <c r="G561" s="484"/>
      <c r="H561" s="463"/>
      <c r="I561" s="484"/>
      <c r="J561" s="463"/>
      <c r="K561" s="463"/>
      <c r="L561" s="463"/>
      <c r="M561" s="463"/>
      <c r="N561" s="463"/>
      <c r="O561" s="463"/>
      <c r="P561" s="463"/>
      <c r="Q561" s="463"/>
      <c r="R561" s="463"/>
      <c r="S561" s="463"/>
      <c r="T561" s="463"/>
      <c r="U561" s="463"/>
      <c r="V561" s="463"/>
      <c r="W561" s="463"/>
      <c r="X561" s="463"/>
      <c r="Y561" s="463"/>
    </row>
    <row r="562" spans="1:25">
      <c r="A562" s="463"/>
      <c r="B562" s="463"/>
      <c r="C562" s="483"/>
      <c r="D562" s="463"/>
      <c r="E562" s="463"/>
      <c r="F562" s="484"/>
      <c r="G562" s="484"/>
      <c r="H562" s="463"/>
      <c r="I562" s="484"/>
      <c r="J562" s="463"/>
      <c r="K562" s="463"/>
      <c r="L562" s="463"/>
      <c r="M562" s="463"/>
      <c r="N562" s="463"/>
      <c r="O562" s="463"/>
      <c r="P562" s="463"/>
      <c r="Q562" s="463"/>
      <c r="R562" s="463"/>
      <c r="S562" s="463"/>
      <c r="T562" s="463"/>
      <c r="U562" s="463"/>
      <c r="V562" s="463"/>
      <c r="W562" s="463"/>
      <c r="X562" s="463"/>
      <c r="Y562" s="463"/>
    </row>
    <row r="563" spans="1:25">
      <c r="A563" s="463"/>
      <c r="B563" s="463"/>
      <c r="C563" s="483"/>
      <c r="D563" s="463"/>
      <c r="E563" s="463"/>
      <c r="F563" s="484"/>
      <c r="G563" s="484"/>
      <c r="H563" s="463"/>
      <c r="I563" s="484"/>
      <c r="J563" s="463"/>
      <c r="K563" s="463"/>
      <c r="L563" s="463"/>
      <c r="M563" s="463"/>
      <c r="N563" s="463"/>
      <c r="O563" s="463"/>
      <c r="P563" s="463"/>
      <c r="Q563" s="463"/>
      <c r="R563" s="463"/>
      <c r="S563" s="463"/>
      <c r="T563" s="463"/>
      <c r="U563" s="463"/>
      <c r="V563" s="463"/>
      <c r="W563" s="463"/>
      <c r="X563" s="463"/>
      <c r="Y563" s="463"/>
    </row>
    <row r="564" spans="1:25">
      <c r="A564" s="463"/>
      <c r="B564" s="463"/>
      <c r="C564" s="483"/>
      <c r="D564" s="463"/>
      <c r="E564" s="463"/>
      <c r="F564" s="484"/>
      <c r="G564" s="484"/>
      <c r="H564" s="463"/>
      <c r="I564" s="484"/>
      <c r="J564" s="463"/>
      <c r="K564" s="463"/>
      <c r="L564" s="463"/>
      <c r="M564" s="463"/>
      <c r="N564" s="463"/>
      <c r="O564" s="463"/>
      <c r="P564" s="463"/>
      <c r="Q564" s="463"/>
      <c r="R564" s="463"/>
      <c r="S564" s="463"/>
      <c r="T564" s="463"/>
      <c r="U564" s="463"/>
      <c r="V564" s="463"/>
      <c r="W564" s="463"/>
      <c r="X564" s="463"/>
      <c r="Y564" s="463"/>
    </row>
    <row r="565" spans="1:25">
      <c r="A565" s="463"/>
      <c r="B565" s="463"/>
      <c r="C565" s="483"/>
      <c r="D565" s="463"/>
      <c r="E565" s="463"/>
      <c r="F565" s="484"/>
      <c r="G565" s="484"/>
      <c r="H565" s="463"/>
      <c r="I565" s="484"/>
      <c r="J565" s="463"/>
      <c r="K565" s="463"/>
      <c r="L565" s="463"/>
      <c r="M565" s="463"/>
      <c r="N565" s="463"/>
      <c r="O565" s="463"/>
      <c r="P565" s="463"/>
      <c r="Q565" s="463"/>
      <c r="R565" s="463"/>
      <c r="S565" s="463"/>
      <c r="T565" s="463"/>
      <c r="U565" s="463"/>
      <c r="V565" s="463"/>
      <c r="W565" s="463"/>
      <c r="X565" s="463"/>
      <c r="Y565" s="463"/>
    </row>
    <row r="566" spans="1:25">
      <c r="A566" s="463"/>
      <c r="B566" s="463"/>
      <c r="C566" s="483"/>
      <c r="D566" s="463"/>
      <c r="E566" s="463"/>
      <c r="F566" s="484"/>
      <c r="G566" s="484"/>
      <c r="H566" s="463"/>
      <c r="I566" s="484"/>
      <c r="J566" s="463"/>
      <c r="K566" s="463"/>
      <c r="L566" s="463"/>
      <c r="M566" s="463"/>
      <c r="N566" s="463"/>
      <c r="O566" s="463"/>
      <c r="P566" s="463"/>
      <c r="Q566" s="463"/>
      <c r="R566" s="463"/>
      <c r="S566" s="463"/>
      <c r="T566" s="463"/>
      <c r="U566" s="463"/>
      <c r="V566" s="463"/>
      <c r="W566" s="463"/>
      <c r="X566" s="463"/>
      <c r="Y566" s="463"/>
    </row>
    <row r="567" spans="1:25">
      <c r="A567" s="463"/>
      <c r="B567" s="463"/>
      <c r="C567" s="483"/>
      <c r="D567" s="463"/>
      <c r="E567" s="463"/>
      <c r="F567" s="484"/>
      <c r="G567" s="484"/>
      <c r="H567" s="463"/>
      <c r="I567" s="484"/>
      <c r="J567" s="463"/>
      <c r="K567" s="463"/>
      <c r="L567" s="463"/>
      <c r="M567" s="463"/>
      <c r="N567" s="463"/>
      <c r="O567" s="463"/>
      <c r="P567" s="463"/>
      <c r="Q567" s="463"/>
      <c r="R567" s="463"/>
      <c r="S567" s="463"/>
      <c r="T567" s="463"/>
      <c r="U567" s="463"/>
      <c r="V567" s="463"/>
      <c r="W567" s="463"/>
      <c r="X567" s="463"/>
      <c r="Y567" s="463"/>
    </row>
    <row r="568" spans="1:25">
      <c r="A568" s="463"/>
      <c r="B568" s="463"/>
      <c r="C568" s="483"/>
      <c r="D568" s="463"/>
      <c r="E568" s="463"/>
      <c r="F568" s="484"/>
      <c r="G568" s="484"/>
      <c r="H568" s="463"/>
      <c r="I568" s="484"/>
      <c r="J568" s="463"/>
      <c r="K568" s="463"/>
      <c r="L568" s="463"/>
      <c r="M568" s="463"/>
      <c r="N568" s="463"/>
      <c r="O568" s="463"/>
      <c r="P568" s="463"/>
      <c r="Q568" s="463"/>
      <c r="R568" s="463"/>
      <c r="S568" s="463"/>
      <c r="T568" s="463"/>
      <c r="U568" s="463"/>
      <c r="V568" s="463"/>
      <c r="W568" s="463"/>
      <c r="X568" s="463"/>
      <c r="Y568" s="463"/>
    </row>
    <row r="569" spans="1:25">
      <c r="A569" s="463"/>
      <c r="B569" s="463"/>
      <c r="C569" s="483"/>
      <c r="D569" s="463"/>
      <c r="E569" s="463"/>
      <c r="F569" s="484"/>
      <c r="G569" s="484"/>
      <c r="H569" s="463"/>
      <c r="I569" s="484"/>
      <c r="J569" s="463"/>
      <c r="K569" s="463"/>
      <c r="L569" s="463"/>
      <c r="M569" s="463"/>
      <c r="N569" s="463"/>
      <c r="O569" s="463"/>
      <c r="P569" s="463"/>
      <c r="Q569" s="463"/>
      <c r="R569" s="463"/>
      <c r="S569" s="463"/>
      <c r="T569" s="463"/>
      <c r="U569" s="463"/>
      <c r="V569" s="463"/>
      <c r="W569" s="463"/>
      <c r="X569" s="463"/>
      <c r="Y569" s="463"/>
    </row>
    <row r="570" spans="1:25">
      <c r="A570" s="463"/>
      <c r="B570" s="463"/>
      <c r="C570" s="483"/>
      <c r="D570" s="463"/>
      <c r="E570" s="463"/>
      <c r="F570" s="484"/>
      <c r="G570" s="484"/>
      <c r="H570" s="463"/>
      <c r="I570" s="484"/>
      <c r="J570" s="463"/>
      <c r="K570" s="463"/>
      <c r="L570" s="463"/>
      <c r="M570" s="463"/>
      <c r="N570" s="463"/>
      <c r="O570" s="463"/>
      <c r="P570" s="463"/>
      <c r="Q570" s="463"/>
      <c r="R570" s="463"/>
      <c r="S570" s="463"/>
      <c r="T570" s="463"/>
      <c r="U570" s="463"/>
      <c r="V570" s="463"/>
      <c r="W570" s="463"/>
      <c r="X570" s="463"/>
      <c r="Y570" s="463"/>
    </row>
    <row r="571" spans="1:25">
      <c r="A571" s="463"/>
      <c r="B571" s="463"/>
      <c r="C571" s="483"/>
      <c r="D571" s="463"/>
      <c r="E571" s="463"/>
      <c r="F571" s="484"/>
      <c r="G571" s="484"/>
      <c r="H571" s="463"/>
      <c r="I571" s="484"/>
      <c r="J571" s="463"/>
      <c r="K571" s="463"/>
      <c r="L571" s="463"/>
      <c r="M571" s="463"/>
      <c r="N571" s="463"/>
      <c r="O571" s="463"/>
      <c r="P571" s="463"/>
      <c r="Q571" s="463"/>
      <c r="R571" s="463"/>
      <c r="S571" s="463"/>
      <c r="T571" s="463"/>
      <c r="U571" s="463"/>
      <c r="V571" s="463"/>
      <c r="W571" s="463"/>
      <c r="X571" s="463"/>
      <c r="Y571" s="463"/>
    </row>
    <row r="572" spans="1:25">
      <c r="A572" s="463"/>
      <c r="B572" s="463"/>
      <c r="C572" s="483"/>
      <c r="D572" s="463"/>
      <c r="E572" s="463"/>
      <c r="F572" s="484"/>
      <c r="G572" s="484"/>
      <c r="H572" s="463"/>
      <c r="I572" s="484"/>
      <c r="J572" s="463"/>
      <c r="K572" s="463"/>
      <c r="L572" s="463"/>
      <c r="M572" s="463"/>
      <c r="N572" s="463"/>
      <c r="O572" s="463"/>
      <c r="P572" s="463"/>
      <c r="Q572" s="463"/>
      <c r="R572" s="463"/>
      <c r="S572" s="463"/>
      <c r="T572" s="463"/>
      <c r="U572" s="463"/>
      <c r="V572" s="463"/>
      <c r="W572" s="463"/>
      <c r="X572" s="463"/>
      <c r="Y572" s="463"/>
    </row>
    <row r="573" spans="1:25">
      <c r="A573" s="463"/>
      <c r="B573" s="463"/>
      <c r="C573" s="483"/>
      <c r="D573" s="463"/>
      <c r="E573" s="463"/>
      <c r="F573" s="484"/>
      <c r="G573" s="484"/>
      <c r="H573" s="463"/>
      <c r="I573" s="484"/>
      <c r="J573" s="463"/>
      <c r="K573" s="463"/>
      <c r="L573" s="463"/>
      <c r="M573" s="463"/>
      <c r="N573" s="463"/>
      <c r="O573" s="463"/>
      <c r="P573" s="463"/>
      <c r="Q573" s="463"/>
      <c r="R573" s="463"/>
      <c r="S573" s="463"/>
      <c r="T573" s="463"/>
      <c r="U573" s="463"/>
      <c r="V573" s="463"/>
      <c r="W573" s="463"/>
      <c r="X573" s="463"/>
      <c r="Y573" s="463"/>
    </row>
    <row r="574" spans="1:25">
      <c r="A574" s="463"/>
      <c r="B574" s="463"/>
      <c r="C574" s="483"/>
      <c r="D574" s="463"/>
      <c r="E574" s="463"/>
      <c r="F574" s="484"/>
      <c r="G574" s="484"/>
      <c r="H574" s="463"/>
      <c r="I574" s="484"/>
      <c r="J574" s="463"/>
      <c r="K574" s="463"/>
      <c r="L574" s="463"/>
      <c r="M574" s="463"/>
      <c r="N574" s="463"/>
      <c r="O574" s="463"/>
      <c r="P574" s="463"/>
      <c r="Q574" s="463"/>
      <c r="R574" s="463"/>
      <c r="S574" s="463"/>
      <c r="T574" s="463"/>
      <c r="U574" s="463"/>
      <c r="V574" s="463"/>
      <c r="W574" s="463"/>
      <c r="X574" s="463"/>
      <c r="Y574" s="463"/>
    </row>
    <row r="575" spans="1:25">
      <c r="A575" s="463"/>
      <c r="B575" s="463"/>
      <c r="C575" s="483"/>
      <c r="D575" s="463"/>
      <c r="E575" s="463"/>
      <c r="F575" s="484"/>
      <c r="G575" s="484"/>
      <c r="H575" s="463"/>
      <c r="I575" s="484"/>
      <c r="J575" s="463"/>
      <c r="K575" s="463"/>
      <c r="L575" s="463"/>
      <c r="M575" s="463"/>
      <c r="N575" s="463"/>
      <c r="O575" s="463"/>
      <c r="P575" s="463"/>
      <c r="Q575" s="463"/>
      <c r="R575" s="463"/>
      <c r="S575" s="463"/>
      <c r="T575" s="463"/>
      <c r="U575" s="463"/>
      <c r="V575" s="463"/>
      <c r="W575" s="463"/>
      <c r="X575" s="463"/>
      <c r="Y575" s="463"/>
    </row>
    <row r="576" spans="1:25">
      <c r="A576" s="463"/>
      <c r="B576" s="463"/>
      <c r="C576" s="483"/>
      <c r="D576" s="463"/>
      <c r="E576" s="463"/>
      <c r="F576" s="484"/>
      <c r="G576" s="484"/>
      <c r="H576" s="463"/>
      <c r="I576" s="484"/>
      <c r="J576" s="463"/>
      <c r="K576" s="463"/>
      <c r="L576" s="463"/>
      <c r="M576" s="463"/>
      <c r="N576" s="463"/>
      <c r="O576" s="463"/>
      <c r="P576" s="463"/>
      <c r="Q576" s="463"/>
      <c r="R576" s="463"/>
      <c r="S576" s="463"/>
      <c r="T576" s="463"/>
      <c r="U576" s="463"/>
      <c r="V576" s="463"/>
      <c r="W576" s="463"/>
      <c r="X576" s="463"/>
      <c r="Y576" s="463"/>
    </row>
    <row r="577" spans="1:25">
      <c r="A577" s="463"/>
      <c r="B577" s="463"/>
      <c r="C577" s="483"/>
      <c r="D577" s="463"/>
      <c r="E577" s="463"/>
      <c r="F577" s="484"/>
      <c r="G577" s="484"/>
      <c r="H577" s="463"/>
      <c r="I577" s="484"/>
      <c r="J577" s="463"/>
      <c r="K577" s="463"/>
      <c r="L577" s="463"/>
      <c r="M577" s="463"/>
      <c r="N577" s="463"/>
      <c r="O577" s="463"/>
      <c r="P577" s="463"/>
      <c r="Q577" s="463"/>
      <c r="R577" s="463"/>
      <c r="S577" s="463"/>
      <c r="T577" s="463"/>
      <c r="U577" s="463"/>
      <c r="V577" s="463"/>
      <c r="W577" s="463"/>
      <c r="X577" s="463"/>
      <c r="Y577" s="463"/>
    </row>
    <row r="578" spans="1:25">
      <c r="A578" s="463"/>
      <c r="B578" s="463"/>
      <c r="C578" s="483"/>
      <c r="D578" s="463"/>
      <c r="E578" s="463"/>
      <c r="F578" s="484"/>
      <c r="G578" s="484"/>
      <c r="H578" s="463"/>
      <c r="I578" s="484"/>
      <c r="J578" s="463"/>
      <c r="K578" s="463"/>
      <c r="L578" s="463"/>
      <c r="M578" s="463"/>
      <c r="N578" s="463"/>
      <c r="O578" s="463"/>
      <c r="P578" s="463"/>
      <c r="Q578" s="463"/>
      <c r="R578" s="463"/>
      <c r="S578" s="463"/>
      <c r="T578" s="463"/>
      <c r="U578" s="463"/>
      <c r="V578" s="463"/>
      <c r="W578" s="463"/>
      <c r="X578" s="463"/>
      <c r="Y578" s="463"/>
    </row>
    <row r="579" spans="1:25">
      <c r="A579" s="463"/>
      <c r="B579" s="463"/>
      <c r="C579" s="483"/>
      <c r="D579" s="463"/>
      <c r="E579" s="463"/>
      <c r="F579" s="484"/>
      <c r="G579" s="484"/>
      <c r="H579" s="463"/>
      <c r="I579" s="484"/>
      <c r="J579" s="463"/>
      <c r="K579" s="463"/>
      <c r="L579" s="463"/>
      <c r="M579" s="463"/>
      <c r="N579" s="463"/>
      <c r="O579" s="463"/>
      <c r="P579" s="463"/>
      <c r="Q579" s="463"/>
      <c r="R579" s="463"/>
      <c r="S579" s="463"/>
      <c r="T579" s="463"/>
      <c r="U579" s="463"/>
      <c r="V579" s="463"/>
      <c r="W579" s="463"/>
      <c r="X579" s="463"/>
      <c r="Y579" s="463"/>
    </row>
    <row r="580" spans="1:25">
      <c r="A580" s="463"/>
      <c r="B580" s="463"/>
      <c r="C580" s="483"/>
      <c r="D580" s="463"/>
      <c r="E580" s="463"/>
      <c r="F580" s="484"/>
      <c r="G580" s="484"/>
      <c r="H580" s="463"/>
      <c r="I580" s="484"/>
      <c r="J580" s="463"/>
      <c r="K580" s="463"/>
      <c r="L580" s="463"/>
      <c r="M580" s="463"/>
      <c r="N580" s="463"/>
      <c r="O580" s="463"/>
      <c r="P580" s="463"/>
      <c r="Q580" s="463"/>
      <c r="R580" s="463"/>
      <c r="S580" s="463"/>
      <c r="T580" s="463"/>
      <c r="U580" s="463"/>
      <c r="V580" s="463"/>
      <c r="W580" s="463"/>
      <c r="X580" s="463"/>
      <c r="Y580" s="463"/>
    </row>
    <row r="581" spans="1:25">
      <c r="A581" s="463"/>
      <c r="B581" s="463"/>
      <c r="C581" s="483"/>
      <c r="D581" s="463"/>
      <c r="E581" s="463"/>
      <c r="F581" s="484"/>
      <c r="G581" s="484"/>
      <c r="H581" s="463"/>
      <c r="I581" s="484"/>
      <c r="J581" s="463"/>
      <c r="K581" s="463"/>
      <c r="L581" s="463"/>
      <c r="M581" s="463"/>
      <c r="N581" s="463"/>
      <c r="O581" s="463"/>
      <c r="P581" s="463"/>
      <c r="Q581" s="463"/>
      <c r="R581" s="463"/>
      <c r="S581" s="463"/>
      <c r="T581" s="463"/>
      <c r="U581" s="463"/>
      <c r="V581" s="463"/>
      <c r="W581" s="463"/>
      <c r="X581" s="463"/>
      <c r="Y581" s="463"/>
    </row>
    <row r="582" spans="1:25">
      <c r="A582" s="463"/>
      <c r="B582" s="463"/>
      <c r="C582" s="483"/>
      <c r="D582" s="463"/>
      <c r="E582" s="463"/>
      <c r="F582" s="484"/>
      <c r="G582" s="484"/>
      <c r="H582" s="463"/>
      <c r="I582" s="484"/>
      <c r="J582" s="463"/>
      <c r="K582" s="463"/>
      <c r="L582" s="463"/>
      <c r="M582" s="463"/>
      <c r="N582" s="463"/>
      <c r="O582" s="463"/>
      <c r="P582" s="463"/>
      <c r="Q582" s="463"/>
      <c r="R582" s="463"/>
      <c r="S582" s="463"/>
      <c r="T582" s="463"/>
      <c r="U582" s="463"/>
      <c r="V582" s="463"/>
      <c r="W582" s="463"/>
      <c r="X582" s="463"/>
      <c r="Y582" s="463"/>
    </row>
    <row r="583" spans="1:25">
      <c r="A583" s="463"/>
      <c r="B583" s="463"/>
      <c r="C583" s="483"/>
      <c r="D583" s="463"/>
      <c r="E583" s="463"/>
      <c r="F583" s="484"/>
      <c r="G583" s="484"/>
      <c r="H583" s="463"/>
      <c r="I583" s="484"/>
      <c r="J583" s="463"/>
      <c r="K583" s="463"/>
      <c r="L583" s="463"/>
      <c r="M583" s="463"/>
      <c r="N583" s="463"/>
      <c r="O583" s="463"/>
      <c r="P583" s="463"/>
      <c r="Q583" s="463"/>
      <c r="R583" s="463"/>
      <c r="S583" s="463"/>
      <c r="T583" s="463"/>
      <c r="U583" s="463"/>
      <c r="V583" s="463"/>
      <c r="W583" s="463"/>
      <c r="X583" s="463"/>
      <c r="Y583" s="463"/>
    </row>
    <row r="584" spans="1:25">
      <c r="A584" s="463"/>
      <c r="B584" s="463"/>
      <c r="C584" s="483"/>
      <c r="D584" s="463"/>
      <c r="E584" s="463"/>
      <c r="F584" s="484"/>
      <c r="G584" s="484"/>
      <c r="H584" s="463"/>
      <c r="I584" s="484"/>
      <c r="J584" s="463"/>
      <c r="K584" s="463"/>
      <c r="L584" s="463"/>
      <c r="M584" s="463"/>
      <c r="N584" s="463"/>
      <c r="O584" s="463"/>
      <c r="P584" s="463"/>
      <c r="Q584" s="463"/>
      <c r="R584" s="463"/>
      <c r="S584" s="463"/>
      <c r="T584" s="463"/>
      <c r="U584" s="463"/>
      <c r="V584" s="463"/>
      <c r="W584" s="463"/>
      <c r="X584" s="463"/>
      <c r="Y584" s="463"/>
    </row>
    <row r="585" spans="1:25">
      <c r="A585" s="463"/>
      <c r="B585" s="463"/>
      <c r="C585" s="483"/>
      <c r="D585" s="463"/>
      <c r="E585" s="463"/>
      <c r="F585" s="484"/>
      <c r="G585" s="484"/>
      <c r="H585" s="463"/>
      <c r="I585" s="484"/>
      <c r="J585" s="463"/>
      <c r="K585" s="463"/>
      <c r="L585" s="463"/>
      <c r="M585" s="463"/>
      <c r="N585" s="463"/>
      <c r="O585" s="463"/>
      <c r="P585" s="463"/>
      <c r="Q585" s="463"/>
      <c r="R585" s="463"/>
      <c r="S585" s="463"/>
      <c r="T585" s="463"/>
      <c r="U585" s="463"/>
      <c r="V585" s="463"/>
      <c r="W585" s="463"/>
      <c r="X585" s="463"/>
      <c r="Y585" s="463"/>
    </row>
    <row r="586" spans="1:25">
      <c r="A586" s="463"/>
      <c r="B586" s="463"/>
      <c r="C586" s="483"/>
      <c r="D586" s="463"/>
      <c r="E586" s="463"/>
      <c r="F586" s="484"/>
      <c r="G586" s="484"/>
      <c r="H586" s="463"/>
      <c r="I586" s="484"/>
      <c r="J586" s="463"/>
      <c r="K586" s="463"/>
      <c r="L586" s="463"/>
      <c r="M586" s="463"/>
      <c r="N586" s="463"/>
      <c r="O586" s="463"/>
      <c r="P586" s="463"/>
      <c r="Q586" s="463"/>
      <c r="R586" s="463"/>
      <c r="S586" s="463"/>
      <c r="T586" s="463"/>
      <c r="U586" s="463"/>
      <c r="V586" s="463"/>
      <c r="W586" s="463"/>
      <c r="X586" s="463"/>
      <c r="Y586" s="463"/>
    </row>
    <row r="587" spans="1:25">
      <c r="A587" s="463"/>
      <c r="B587" s="463"/>
      <c r="C587" s="483"/>
      <c r="D587" s="463"/>
      <c r="E587" s="463"/>
      <c r="F587" s="484"/>
      <c r="G587" s="484"/>
      <c r="H587" s="463"/>
      <c r="I587" s="484"/>
      <c r="J587" s="463"/>
      <c r="K587" s="463"/>
      <c r="L587" s="463"/>
      <c r="M587" s="463"/>
      <c r="N587" s="463"/>
      <c r="O587" s="463"/>
      <c r="P587" s="463"/>
      <c r="Q587" s="463"/>
      <c r="R587" s="463"/>
      <c r="S587" s="463"/>
      <c r="T587" s="463"/>
      <c r="U587" s="463"/>
      <c r="V587" s="463"/>
      <c r="W587" s="463"/>
      <c r="X587" s="463"/>
      <c r="Y587" s="463"/>
    </row>
    <row r="588" spans="1:25">
      <c r="A588" s="463"/>
      <c r="B588" s="463"/>
      <c r="C588" s="483"/>
      <c r="D588" s="463"/>
      <c r="E588" s="463"/>
      <c r="F588" s="484"/>
      <c r="G588" s="484"/>
      <c r="H588" s="463"/>
      <c r="I588" s="484"/>
      <c r="J588" s="463"/>
      <c r="K588" s="463"/>
      <c r="L588" s="463"/>
      <c r="M588" s="463"/>
      <c r="N588" s="463"/>
      <c r="O588" s="463"/>
      <c r="P588" s="463"/>
      <c r="Q588" s="463"/>
      <c r="R588" s="463"/>
      <c r="S588" s="463"/>
      <c r="T588" s="463"/>
      <c r="U588" s="463"/>
      <c r="V588" s="463"/>
      <c r="W588" s="463"/>
      <c r="X588" s="463"/>
      <c r="Y588" s="463"/>
    </row>
    <row r="589" spans="1:25">
      <c r="A589" s="463"/>
      <c r="B589" s="463"/>
      <c r="C589" s="483"/>
      <c r="D589" s="463"/>
      <c r="E589" s="463"/>
      <c r="F589" s="484"/>
      <c r="G589" s="484"/>
      <c r="H589" s="463"/>
      <c r="I589" s="484"/>
      <c r="J589" s="463"/>
      <c r="K589" s="463"/>
      <c r="L589" s="463"/>
      <c r="M589" s="463"/>
      <c r="N589" s="463"/>
      <c r="O589" s="463"/>
      <c r="P589" s="463"/>
      <c r="Q589" s="463"/>
      <c r="R589" s="463"/>
      <c r="S589" s="463"/>
      <c r="T589" s="463"/>
      <c r="U589" s="463"/>
      <c r="V589" s="463"/>
      <c r="W589" s="463"/>
      <c r="X589" s="463"/>
      <c r="Y589" s="463"/>
    </row>
    <row r="590" spans="1:25">
      <c r="A590" s="463"/>
      <c r="B590" s="463"/>
      <c r="C590" s="483"/>
      <c r="D590" s="463"/>
      <c r="E590" s="463"/>
      <c r="F590" s="484"/>
      <c r="G590" s="484"/>
      <c r="H590" s="463"/>
      <c r="I590" s="484"/>
      <c r="J590" s="463"/>
      <c r="K590" s="463"/>
      <c r="L590" s="463"/>
      <c r="M590" s="463"/>
      <c r="N590" s="463"/>
      <c r="O590" s="463"/>
      <c r="P590" s="463"/>
      <c r="Q590" s="463"/>
      <c r="R590" s="463"/>
      <c r="S590" s="463"/>
      <c r="T590" s="463"/>
      <c r="U590" s="463"/>
      <c r="V590" s="463"/>
      <c r="W590" s="463"/>
      <c r="X590" s="463"/>
      <c r="Y590" s="463"/>
    </row>
    <row r="591" spans="1:25">
      <c r="A591" s="463"/>
      <c r="B591" s="463"/>
      <c r="C591" s="483"/>
      <c r="D591" s="463"/>
      <c r="E591" s="463"/>
      <c r="F591" s="484"/>
      <c r="G591" s="484"/>
      <c r="H591" s="463"/>
      <c r="I591" s="484"/>
      <c r="J591" s="463"/>
      <c r="K591" s="463"/>
      <c r="L591" s="463"/>
      <c r="M591" s="463"/>
      <c r="N591" s="463"/>
      <c r="O591" s="463"/>
      <c r="P591" s="463"/>
      <c r="Q591" s="463"/>
      <c r="R591" s="463"/>
      <c r="S591" s="463"/>
      <c r="T591" s="463"/>
      <c r="U591" s="463"/>
      <c r="V591" s="463"/>
      <c r="W591" s="463"/>
      <c r="X591" s="463"/>
      <c r="Y591" s="463"/>
    </row>
    <row r="592" spans="1:25">
      <c r="A592" s="463"/>
      <c r="B592" s="463"/>
      <c r="C592" s="483"/>
      <c r="D592" s="463"/>
      <c r="E592" s="463"/>
      <c r="F592" s="484"/>
      <c r="G592" s="484"/>
      <c r="H592" s="463"/>
      <c r="I592" s="484"/>
      <c r="J592" s="463"/>
      <c r="K592" s="463"/>
      <c r="L592" s="463"/>
      <c r="M592" s="463"/>
      <c r="N592" s="463"/>
      <c r="O592" s="463"/>
      <c r="P592" s="463"/>
      <c r="Q592" s="463"/>
      <c r="R592" s="463"/>
      <c r="S592" s="463"/>
      <c r="T592" s="463"/>
      <c r="U592" s="463"/>
      <c r="V592" s="463"/>
      <c r="W592" s="463"/>
      <c r="X592" s="463"/>
      <c r="Y592" s="463"/>
    </row>
    <row r="593" spans="1:25">
      <c r="A593" s="463"/>
      <c r="B593" s="463"/>
      <c r="C593" s="483"/>
      <c r="D593" s="463"/>
      <c r="E593" s="463"/>
      <c r="F593" s="484"/>
      <c r="G593" s="484"/>
      <c r="H593" s="463"/>
      <c r="I593" s="484"/>
      <c r="J593" s="463"/>
      <c r="K593" s="463"/>
      <c r="L593" s="463"/>
      <c r="M593" s="463"/>
      <c r="N593" s="463"/>
      <c r="O593" s="463"/>
      <c r="P593" s="463"/>
      <c r="Q593" s="463"/>
      <c r="R593" s="463"/>
      <c r="S593" s="463"/>
      <c r="T593" s="463"/>
      <c r="U593" s="463"/>
      <c r="V593" s="463"/>
      <c r="W593" s="463"/>
      <c r="X593" s="463"/>
      <c r="Y593" s="463"/>
    </row>
    <row r="594" spans="1:25">
      <c r="A594" s="463"/>
      <c r="B594" s="463"/>
      <c r="C594" s="483"/>
      <c r="D594" s="463"/>
      <c r="E594" s="463"/>
      <c r="F594" s="484"/>
      <c r="G594" s="484"/>
      <c r="H594" s="463"/>
      <c r="I594" s="484"/>
      <c r="J594" s="463"/>
      <c r="K594" s="463"/>
      <c r="L594" s="463"/>
      <c r="M594" s="463"/>
      <c r="N594" s="463"/>
      <c r="O594" s="463"/>
      <c r="P594" s="463"/>
      <c r="Q594" s="463"/>
      <c r="R594" s="463"/>
      <c r="S594" s="463"/>
      <c r="T594" s="463"/>
      <c r="U594" s="463"/>
      <c r="V594" s="463"/>
      <c r="W594" s="463"/>
      <c r="X594" s="463"/>
      <c r="Y594" s="463"/>
    </row>
    <row r="595" spans="1:25">
      <c r="A595" s="463"/>
      <c r="B595" s="463"/>
      <c r="C595" s="483"/>
      <c r="D595" s="463"/>
      <c r="E595" s="463"/>
      <c r="F595" s="484"/>
      <c r="G595" s="484"/>
      <c r="H595" s="463"/>
      <c r="I595" s="484"/>
      <c r="J595" s="463"/>
      <c r="K595" s="463"/>
      <c r="L595" s="463"/>
      <c r="M595" s="463"/>
      <c r="N595" s="463"/>
      <c r="O595" s="463"/>
      <c r="P595" s="463"/>
      <c r="Q595" s="463"/>
      <c r="R595" s="463"/>
      <c r="S595" s="463"/>
      <c r="T595" s="463"/>
      <c r="U595" s="463"/>
      <c r="V595" s="463"/>
      <c r="W595" s="463"/>
      <c r="X595" s="463"/>
      <c r="Y595" s="463"/>
    </row>
    <row r="596" spans="1:25">
      <c r="A596" s="463"/>
      <c r="B596" s="463"/>
      <c r="C596" s="483"/>
      <c r="D596" s="463"/>
      <c r="E596" s="463"/>
      <c r="F596" s="484"/>
      <c r="G596" s="484"/>
      <c r="H596" s="463"/>
      <c r="I596" s="484"/>
      <c r="J596" s="463"/>
      <c r="K596" s="463"/>
      <c r="L596" s="463"/>
      <c r="M596" s="463"/>
      <c r="N596" s="463"/>
      <c r="O596" s="463"/>
      <c r="P596" s="463"/>
      <c r="Q596" s="463"/>
      <c r="R596" s="463"/>
      <c r="S596" s="463"/>
      <c r="T596" s="463"/>
      <c r="U596" s="463"/>
      <c r="V596" s="463"/>
      <c r="W596" s="463"/>
      <c r="X596" s="463"/>
      <c r="Y596" s="463"/>
    </row>
    <row r="597" spans="1:25">
      <c r="A597" s="463"/>
      <c r="B597" s="463"/>
      <c r="C597" s="483"/>
      <c r="D597" s="463"/>
      <c r="E597" s="463"/>
      <c r="F597" s="484"/>
      <c r="G597" s="484"/>
      <c r="H597" s="463"/>
      <c r="I597" s="484"/>
      <c r="J597" s="463"/>
      <c r="K597" s="463"/>
      <c r="L597" s="463"/>
      <c r="M597" s="463"/>
      <c r="N597" s="463"/>
      <c r="O597" s="463"/>
      <c r="P597" s="463"/>
      <c r="Q597" s="463"/>
      <c r="R597" s="463"/>
      <c r="S597" s="463"/>
      <c r="T597" s="463"/>
      <c r="U597" s="463"/>
      <c r="V597" s="463"/>
      <c r="W597" s="463"/>
      <c r="X597" s="463"/>
      <c r="Y597" s="463"/>
    </row>
    <row r="598" spans="1:25">
      <c r="A598" s="463"/>
      <c r="B598" s="463"/>
      <c r="C598" s="483"/>
      <c r="D598" s="463"/>
      <c r="E598" s="463"/>
      <c r="F598" s="484"/>
      <c r="G598" s="484"/>
      <c r="H598" s="463"/>
      <c r="I598" s="484"/>
      <c r="J598" s="463"/>
      <c r="K598" s="463"/>
      <c r="L598" s="463"/>
      <c r="M598" s="463"/>
      <c r="N598" s="463"/>
      <c r="O598" s="463"/>
      <c r="P598" s="463"/>
      <c r="Q598" s="463"/>
      <c r="R598" s="463"/>
      <c r="S598" s="463"/>
      <c r="T598" s="463"/>
      <c r="U598" s="463"/>
      <c r="V598" s="463"/>
      <c r="W598" s="463"/>
      <c r="X598" s="463"/>
      <c r="Y598" s="463"/>
    </row>
    <row r="599" spans="1:25">
      <c r="A599" s="463"/>
      <c r="B599" s="463"/>
      <c r="C599" s="483"/>
      <c r="D599" s="463"/>
      <c r="E599" s="463"/>
      <c r="F599" s="484"/>
      <c r="G599" s="484"/>
      <c r="H599" s="463"/>
      <c r="I599" s="484"/>
      <c r="J599" s="463"/>
      <c r="K599" s="463"/>
      <c r="L599" s="463"/>
      <c r="M599" s="463"/>
      <c r="N599" s="463"/>
      <c r="O599" s="463"/>
      <c r="P599" s="463"/>
      <c r="Q599" s="463"/>
      <c r="R599" s="463"/>
      <c r="S599" s="463"/>
      <c r="T599" s="463"/>
      <c r="U599" s="463"/>
      <c r="V599" s="463"/>
      <c r="W599" s="463"/>
      <c r="X599" s="463"/>
      <c r="Y599" s="463"/>
    </row>
    <row r="600" spans="1:25">
      <c r="A600" s="463"/>
      <c r="B600" s="463"/>
      <c r="C600" s="483"/>
      <c r="D600" s="463"/>
      <c r="E600" s="463"/>
      <c r="F600" s="484"/>
      <c r="G600" s="484"/>
      <c r="H600" s="463"/>
      <c r="I600" s="484"/>
      <c r="J600" s="463"/>
      <c r="K600" s="463"/>
      <c r="L600" s="463"/>
      <c r="M600" s="463"/>
      <c r="N600" s="463"/>
      <c r="O600" s="463"/>
      <c r="P600" s="463"/>
      <c r="Q600" s="463"/>
      <c r="R600" s="463"/>
      <c r="S600" s="463"/>
      <c r="T600" s="463"/>
      <c r="U600" s="463"/>
      <c r="V600" s="463"/>
      <c r="W600" s="463"/>
      <c r="X600" s="463"/>
      <c r="Y600" s="463"/>
    </row>
    <row r="601" spans="1:25">
      <c r="A601" s="463"/>
      <c r="B601" s="463"/>
      <c r="C601" s="483"/>
      <c r="D601" s="463"/>
      <c r="E601" s="463"/>
      <c r="F601" s="484"/>
      <c r="G601" s="484"/>
      <c r="H601" s="463"/>
      <c r="I601" s="484"/>
      <c r="J601" s="463"/>
      <c r="K601" s="463"/>
      <c r="L601" s="463"/>
      <c r="M601" s="463"/>
      <c r="N601" s="463"/>
      <c r="O601" s="463"/>
      <c r="P601" s="463"/>
      <c r="Q601" s="463"/>
      <c r="R601" s="463"/>
      <c r="S601" s="463"/>
      <c r="T601" s="463"/>
      <c r="U601" s="463"/>
      <c r="V601" s="463"/>
      <c r="W601" s="463"/>
      <c r="X601" s="463"/>
      <c r="Y601" s="463"/>
    </row>
    <row r="602" spans="1:25">
      <c r="A602" s="463"/>
      <c r="B602" s="463"/>
      <c r="C602" s="483"/>
      <c r="D602" s="463"/>
      <c r="E602" s="463"/>
      <c r="F602" s="484"/>
      <c r="G602" s="484"/>
      <c r="H602" s="463"/>
      <c r="I602" s="484"/>
      <c r="J602" s="463"/>
      <c r="K602" s="463"/>
      <c r="L602" s="463"/>
      <c r="M602" s="463"/>
      <c r="N602" s="463"/>
      <c r="O602" s="463"/>
      <c r="P602" s="463"/>
      <c r="Q602" s="463"/>
      <c r="R602" s="463"/>
      <c r="S602" s="463"/>
      <c r="T602" s="463"/>
      <c r="U602" s="463"/>
      <c r="V602" s="463"/>
      <c r="W602" s="463"/>
      <c r="X602" s="463"/>
      <c r="Y602" s="463"/>
    </row>
    <row r="603" spans="1:25">
      <c r="A603" s="463"/>
      <c r="B603" s="463"/>
      <c r="C603" s="483"/>
      <c r="D603" s="463"/>
      <c r="E603" s="463"/>
      <c r="F603" s="484"/>
      <c r="G603" s="484"/>
      <c r="H603" s="463"/>
      <c r="I603" s="484"/>
      <c r="J603" s="463"/>
      <c r="K603" s="463"/>
      <c r="L603" s="463"/>
      <c r="M603" s="463"/>
      <c r="N603" s="463"/>
      <c r="O603" s="463"/>
      <c r="P603" s="463"/>
      <c r="Q603" s="463"/>
      <c r="R603" s="463"/>
      <c r="S603" s="463"/>
      <c r="T603" s="463"/>
      <c r="U603" s="463"/>
      <c r="V603" s="463"/>
      <c r="W603" s="463"/>
      <c r="X603" s="463"/>
      <c r="Y603" s="463"/>
    </row>
    <row r="604" spans="1:25">
      <c r="A604" s="463"/>
      <c r="B604" s="463"/>
      <c r="C604" s="483"/>
      <c r="D604" s="463"/>
      <c r="E604" s="463"/>
      <c r="F604" s="484"/>
      <c r="G604" s="484"/>
      <c r="H604" s="463"/>
      <c r="I604" s="484"/>
      <c r="J604" s="463"/>
      <c r="K604" s="463"/>
      <c r="L604" s="463"/>
      <c r="M604" s="463"/>
      <c r="N604" s="463"/>
      <c r="O604" s="463"/>
      <c r="P604" s="463"/>
      <c r="Q604" s="463"/>
      <c r="R604" s="463"/>
      <c r="S604" s="463"/>
      <c r="T604" s="463"/>
      <c r="U604" s="463"/>
      <c r="V604" s="463"/>
      <c r="W604" s="463"/>
      <c r="X604" s="463"/>
      <c r="Y604" s="463"/>
    </row>
    <row r="605" spans="1:25">
      <c r="A605" s="463"/>
      <c r="B605" s="463"/>
      <c r="C605" s="483"/>
      <c r="D605" s="463"/>
      <c r="E605" s="463"/>
      <c r="F605" s="484"/>
      <c r="G605" s="484"/>
      <c r="H605" s="463"/>
      <c r="I605" s="484"/>
      <c r="J605" s="463"/>
      <c r="K605" s="463"/>
      <c r="L605" s="463"/>
      <c r="M605" s="463"/>
      <c r="N605" s="463"/>
      <c r="O605" s="463"/>
      <c r="P605" s="463"/>
      <c r="Q605" s="463"/>
      <c r="R605" s="463"/>
      <c r="S605" s="463"/>
      <c r="T605" s="463"/>
      <c r="U605" s="463"/>
      <c r="V605" s="463"/>
      <c r="W605" s="463"/>
      <c r="X605" s="463"/>
      <c r="Y605" s="463"/>
    </row>
    <row r="606" spans="1:25">
      <c r="A606" s="463"/>
      <c r="B606" s="463"/>
      <c r="C606" s="483"/>
      <c r="D606" s="463"/>
      <c r="E606" s="463"/>
      <c r="F606" s="484"/>
      <c r="G606" s="484"/>
      <c r="H606" s="463"/>
      <c r="I606" s="484"/>
      <c r="J606" s="463"/>
      <c r="K606" s="463"/>
      <c r="L606" s="463"/>
      <c r="M606" s="463"/>
      <c r="N606" s="463"/>
      <c r="O606" s="463"/>
      <c r="P606" s="463"/>
      <c r="Q606" s="463"/>
      <c r="R606" s="463"/>
      <c r="S606" s="463"/>
      <c r="T606" s="463"/>
      <c r="U606" s="463"/>
      <c r="V606" s="463"/>
      <c r="W606" s="463"/>
      <c r="X606" s="463"/>
      <c r="Y606" s="463"/>
    </row>
    <row r="607" spans="1:25">
      <c r="A607" s="463"/>
      <c r="B607" s="463"/>
      <c r="C607" s="483"/>
      <c r="D607" s="463"/>
      <c r="E607" s="463"/>
      <c r="F607" s="484"/>
      <c r="G607" s="484"/>
      <c r="H607" s="463"/>
      <c r="I607" s="484"/>
      <c r="J607" s="463"/>
      <c r="K607" s="463"/>
      <c r="L607" s="463"/>
      <c r="M607" s="463"/>
      <c r="N607" s="463"/>
      <c r="O607" s="463"/>
      <c r="P607" s="463"/>
      <c r="Q607" s="463"/>
      <c r="R607" s="463"/>
      <c r="S607" s="463"/>
      <c r="T607" s="463"/>
      <c r="U607" s="463"/>
      <c r="V607" s="463"/>
      <c r="W607" s="463"/>
      <c r="X607" s="463"/>
      <c r="Y607" s="463"/>
    </row>
    <row r="608" spans="1:25">
      <c r="A608" s="463"/>
      <c r="B608" s="463"/>
      <c r="C608" s="483"/>
      <c r="D608" s="463"/>
      <c r="E608" s="463"/>
      <c r="F608" s="484"/>
      <c r="G608" s="484"/>
      <c r="H608" s="463"/>
      <c r="I608" s="484"/>
      <c r="J608" s="463"/>
      <c r="K608" s="463"/>
      <c r="L608" s="463"/>
      <c r="M608" s="463"/>
      <c r="N608" s="463"/>
      <c r="O608" s="463"/>
      <c r="P608" s="463"/>
      <c r="Q608" s="463"/>
      <c r="R608" s="463"/>
      <c r="S608" s="463"/>
      <c r="T608" s="463"/>
      <c r="U608" s="463"/>
      <c r="V608" s="463"/>
      <c r="W608" s="463"/>
      <c r="X608" s="463"/>
      <c r="Y608" s="463"/>
    </row>
    <row r="609" spans="1:25">
      <c r="A609" s="463"/>
      <c r="B609" s="463"/>
      <c r="C609" s="483"/>
      <c r="D609" s="463"/>
      <c r="E609" s="463"/>
      <c r="F609" s="484"/>
      <c r="G609" s="484"/>
      <c r="H609" s="463"/>
      <c r="I609" s="484"/>
      <c r="J609" s="463"/>
      <c r="K609" s="463"/>
      <c r="L609" s="463"/>
      <c r="M609" s="463"/>
      <c r="N609" s="463"/>
      <c r="O609" s="463"/>
      <c r="P609" s="463"/>
      <c r="Q609" s="463"/>
      <c r="R609" s="463"/>
      <c r="S609" s="463"/>
      <c r="T609" s="463"/>
      <c r="U609" s="463"/>
      <c r="V609" s="463"/>
      <c r="W609" s="463"/>
      <c r="X609" s="463"/>
      <c r="Y609" s="463"/>
    </row>
    <row r="610" spans="1:25">
      <c r="A610" s="463"/>
      <c r="B610" s="463"/>
      <c r="C610" s="483"/>
      <c r="D610" s="463"/>
      <c r="E610" s="463"/>
      <c r="F610" s="484"/>
      <c r="G610" s="484"/>
      <c r="H610" s="463"/>
      <c r="I610" s="484"/>
      <c r="J610" s="463"/>
      <c r="K610" s="463"/>
      <c r="L610" s="463"/>
      <c r="M610" s="463"/>
      <c r="N610" s="463"/>
      <c r="O610" s="463"/>
      <c r="P610" s="463"/>
      <c r="Q610" s="463"/>
      <c r="R610" s="463"/>
      <c r="S610" s="463"/>
      <c r="T610" s="463"/>
      <c r="U610" s="463"/>
      <c r="V610" s="463"/>
      <c r="W610" s="463"/>
      <c r="X610" s="463"/>
      <c r="Y610" s="463"/>
    </row>
    <row r="611" spans="1:25">
      <c r="A611" s="463"/>
      <c r="B611" s="463"/>
      <c r="C611" s="483"/>
      <c r="D611" s="463"/>
      <c r="E611" s="463"/>
      <c r="F611" s="484"/>
      <c r="G611" s="484"/>
      <c r="H611" s="463"/>
      <c r="I611" s="484"/>
      <c r="J611" s="463"/>
      <c r="K611" s="463"/>
      <c r="L611" s="463"/>
      <c r="M611" s="463"/>
      <c r="N611" s="463"/>
      <c r="O611" s="463"/>
      <c r="P611" s="463"/>
      <c r="Q611" s="463"/>
      <c r="R611" s="463"/>
      <c r="S611" s="463"/>
      <c r="T611" s="463"/>
      <c r="U611" s="463"/>
      <c r="V611" s="463"/>
      <c r="W611" s="463"/>
      <c r="X611" s="463"/>
      <c r="Y611" s="463"/>
    </row>
    <row r="612" spans="1:25">
      <c r="A612" s="463"/>
      <c r="B612" s="463"/>
      <c r="C612" s="483"/>
      <c r="D612" s="463"/>
      <c r="E612" s="463"/>
      <c r="F612" s="484"/>
      <c r="G612" s="484"/>
      <c r="H612" s="463"/>
      <c r="I612" s="484"/>
      <c r="J612" s="463"/>
      <c r="K612" s="463"/>
      <c r="L612" s="463"/>
      <c r="M612" s="463"/>
      <c r="N612" s="463"/>
      <c r="O612" s="463"/>
      <c r="P612" s="463"/>
      <c r="Q612" s="463"/>
      <c r="R612" s="463"/>
      <c r="S612" s="463"/>
      <c r="T612" s="463"/>
      <c r="U612" s="463"/>
      <c r="V612" s="463"/>
      <c r="W612" s="463"/>
      <c r="X612" s="463"/>
      <c r="Y612" s="463"/>
    </row>
    <row r="613" spans="1:25">
      <c r="A613" s="463"/>
      <c r="B613" s="463"/>
      <c r="C613" s="483"/>
      <c r="D613" s="463"/>
      <c r="E613" s="463"/>
      <c r="F613" s="484"/>
      <c r="G613" s="484"/>
      <c r="H613" s="463"/>
      <c r="I613" s="484"/>
      <c r="J613" s="463"/>
      <c r="K613" s="463"/>
      <c r="L613" s="463"/>
      <c r="M613" s="463"/>
      <c r="N613" s="463"/>
      <c r="O613" s="463"/>
      <c r="P613" s="463"/>
      <c r="Q613" s="463"/>
      <c r="R613" s="463"/>
      <c r="S613" s="463"/>
      <c r="T613" s="463"/>
      <c r="U613" s="463"/>
      <c r="V613" s="463"/>
      <c r="W613" s="463"/>
      <c r="X613" s="463"/>
      <c r="Y613" s="463"/>
    </row>
    <row r="614" spans="1:25">
      <c r="A614" s="463"/>
      <c r="B614" s="463"/>
      <c r="C614" s="483"/>
      <c r="D614" s="463"/>
      <c r="E614" s="463"/>
      <c r="F614" s="484"/>
      <c r="G614" s="484"/>
      <c r="H614" s="463"/>
      <c r="I614" s="484"/>
      <c r="J614" s="463"/>
      <c r="K614" s="463"/>
      <c r="L614" s="463"/>
      <c r="M614" s="463"/>
      <c r="N614" s="463"/>
      <c r="O614" s="463"/>
      <c r="P614" s="463"/>
      <c r="Q614" s="463"/>
      <c r="R614" s="463"/>
      <c r="S614" s="463"/>
      <c r="T614" s="463"/>
      <c r="U614" s="463"/>
      <c r="V614" s="463"/>
      <c r="W614" s="463"/>
      <c r="X614" s="463"/>
      <c r="Y614" s="463"/>
    </row>
    <row r="615" spans="1:25">
      <c r="A615" s="463"/>
      <c r="B615" s="463"/>
      <c r="C615" s="483"/>
      <c r="D615" s="463"/>
      <c r="E615" s="463"/>
      <c r="F615" s="484"/>
      <c r="G615" s="484"/>
      <c r="H615" s="463"/>
      <c r="I615" s="484"/>
      <c r="J615" s="463"/>
      <c r="K615" s="463"/>
      <c r="L615" s="463"/>
      <c r="M615" s="463"/>
      <c r="N615" s="463"/>
      <c r="O615" s="463"/>
      <c r="P615" s="463"/>
      <c r="Q615" s="463"/>
      <c r="R615" s="463"/>
      <c r="S615" s="463"/>
      <c r="T615" s="463"/>
      <c r="U615" s="463"/>
      <c r="V615" s="463"/>
      <c r="W615" s="463"/>
      <c r="X615" s="463"/>
      <c r="Y615" s="463"/>
    </row>
    <row r="616" spans="1:25">
      <c r="A616" s="463"/>
      <c r="B616" s="463"/>
      <c r="C616" s="483"/>
      <c r="D616" s="463"/>
      <c r="E616" s="463"/>
      <c r="F616" s="484"/>
      <c r="G616" s="484"/>
      <c r="H616" s="463"/>
      <c r="I616" s="484"/>
      <c r="J616" s="463"/>
      <c r="K616" s="463"/>
      <c r="L616" s="463"/>
      <c r="M616" s="463"/>
      <c r="N616" s="463"/>
      <c r="O616" s="463"/>
      <c r="P616" s="463"/>
      <c r="Q616" s="463"/>
      <c r="R616" s="463"/>
      <c r="S616" s="463"/>
      <c r="T616" s="463"/>
      <c r="U616" s="463"/>
      <c r="V616" s="463"/>
      <c r="W616" s="463"/>
      <c r="X616" s="463"/>
      <c r="Y616" s="463"/>
    </row>
    <row r="617" spans="1:25">
      <c r="A617" s="463"/>
      <c r="B617" s="463"/>
      <c r="C617" s="483"/>
      <c r="D617" s="463"/>
      <c r="E617" s="463"/>
      <c r="F617" s="484"/>
      <c r="G617" s="484"/>
      <c r="H617" s="463"/>
      <c r="I617" s="484"/>
      <c r="J617" s="463"/>
      <c r="K617" s="463"/>
      <c r="L617" s="463"/>
      <c r="M617" s="463"/>
      <c r="N617" s="463"/>
      <c r="O617" s="463"/>
      <c r="P617" s="463"/>
      <c r="Q617" s="463"/>
      <c r="R617" s="463"/>
      <c r="S617" s="463"/>
      <c r="T617" s="463"/>
      <c r="U617" s="463"/>
      <c r="V617" s="463"/>
      <c r="W617" s="463"/>
      <c r="X617" s="463"/>
      <c r="Y617" s="463"/>
    </row>
    <row r="618" spans="1:25">
      <c r="A618" s="463"/>
      <c r="B618" s="463"/>
      <c r="C618" s="483"/>
      <c r="D618" s="463"/>
      <c r="E618" s="463"/>
      <c r="F618" s="484"/>
      <c r="G618" s="484"/>
      <c r="H618" s="463"/>
      <c r="I618" s="484"/>
      <c r="J618" s="463"/>
      <c r="K618" s="463"/>
      <c r="L618" s="463"/>
      <c r="M618" s="463"/>
      <c r="N618" s="463"/>
      <c r="O618" s="463"/>
      <c r="P618" s="463"/>
      <c r="Q618" s="463"/>
      <c r="R618" s="463"/>
      <c r="S618" s="463"/>
      <c r="T618" s="463"/>
      <c r="U618" s="463"/>
      <c r="V618" s="463"/>
      <c r="W618" s="463"/>
      <c r="X618" s="463"/>
      <c r="Y618" s="463"/>
    </row>
    <row r="619" spans="1:25">
      <c r="A619" s="463"/>
      <c r="B619" s="463"/>
      <c r="C619" s="483"/>
      <c r="D619" s="463"/>
      <c r="E619" s="463"/>
      <c r="F619" s="484"/>
      <c r="G619" s="484"/>
      <c r="H619" s="463"/>
      <c r="I619" s="484"/>
      <c r="J619" s="463"/>
      <c r="K619" s="463"/>
      <c r="L619" s="463"/>
      <c r="M619" s="463"/>
      <c r="N619" s="463"/>
      <c r="O619" s="463"/>
      <c r="P619" s="463"/>
      <c r="Q619" s="463"/>
      <c r="R619" s="463"/>
      <c r="S619" s="463"/>
      <c r="T619" s="463"/>
      <c r="U619" s="463"/>
      <c r="V619" s="463"/>
      <c r="W619" s="463"/>
      <c r="X619" s="463"/>
      <c r="Y619" s="463"/>
    </row>
    <row r="620" spans="1:25">
      <c r="A620" s="463"/>
      <c r="B620" s="463"/>
      <c r="C620" s="483"/>
      <c r="D620" s="463"/>
      <c r="E620" s="463"/>
      <c r="F620" s="484"/>
      <c r="G620" s="484"/>
      <c r="H620" s="463"/>
      <c r="I620" s="484"/>
      <c r="J620" s="463"/>
      <c r="K620" s="463"/>
      <c r="L620" s="463"/>
      <c r="M620" s="463"/>
      <c r="N620" s="463"/>
      <c r="O620" s="463"/>
      <c r="P620" s="463"/>
      <c r="Q620" s="463"/>
      <c r="R620" s="463"/>
      <c r="S620" s="463"/>
      <c r="T620" s="463"/>
      <c r="U620" s="463"/>
      <c r="V620" s="463"/>
      <c r="W620" s="463"/>
      <c r="X620" s="463"/>
      <c r="Y620" s="463"/>
    </row>
    <row r="621" spans="1:25">
      <c r="A621" s="463"/>
      <c r="B621" s="463"/>
      <c r="C621" s="483"/>
      <c r="D621" s="463"/>
      <c r="E621" s="463"/>
      <c r="F621" s="484"/>
      <c r="G621" s="484"/>
      <c r="H621" s="463"/>
      <c r="I621" s="484"/>
      <c r="J621" s="463"/>
      <c r="K621" s="463"/>
      <c r="L621" s="463"/>
      <c r="M621" s="463"/>
      <c r="N621" s="463"/>
      <c r="O621" s="463"/>
      <c r="P621" s="463"/>
      <c r="Q621" s="463"/>
      <c r="R621" s="463"/>
      <c r="S621" s="463"/>
      <c r="T621" s="463"/>
      <c r="U621" s="463"/>
      <c r="V621" s="463"/>
      <c r="W621" s="463"/>
      <c r="X621" s="463"/>
      <c r="Y621" s="463"/>
    </row>
    <row r="622" spans="1:25">
      <c r="A622" s="463"/>
      <c r="B622" s="463"/>
      <c r="C622" s="483"/>
      <c r="D622" s="463"/>
      <c r="E622" s="463"/>
      <c r="F622" s="484"/>
      <c r="G622" s="484"/>
      <c r="H622" s="463"/>
      <c r="I622" s="484"/>
      <c r="J622" s="463"/>
      <c r="K622" s="463"/>
      <c r="L622" s="463"/>
      <c r="M622" s="463"/>
      <c r="N622" s="463"/>
      <c r="O622" s="463"/>
      <c r="P622" s="463"/>
      <c r="Q622" s="463"/>
      <c r="R622" s="463"/>
      <c r="S622" s="463"/>
      <c r="T622" s="463"/>
      <c r="U622" s="463"/>
      <c r="V622" s="463"/>
      <c r="W622" s="463"/>
      <c r="X622" s="463"/>
      <c r="Y622" s="463"/>
    </row>
    <row r="623" spans="1:25">
      <c r="A623" s="463"/>
      <c r="B623" s="463"/>
      <c r="C623" s="483"/>
      <c r="D623" s="463"/>
      <c r="E623" s="463"/>
      <c r="F623" s="484"/>
      <c r="G623" s="484"/>
      <c r="H623" s="463"/>
      <c r="I623" s="484"/>
      <c r="J623" s="463"/>
      <c r="K623" s="463"/>
      <c r="L623" s="463"/>
      <c r="M623" s="463"/>
      <c r="N623" s="463"/>
      <c r="O623" s="463"/>
      <c r="P623" s="463"/>
      <c r="Q623" s="463"/>
      <c r="R623" s="463"/>
      <c r="S623" s="463"/>
      <c r="T623" s="463"/>
      <c r="U623" s="463"/>
      <c r="V623" s="463"/>
      <c r="W623" s="463"/>
      <c r="X623" s="463"/>
      <c r="Y623" s="463"/>
    </row>
    <row r="624" spans="1:25">
      <c r="A624" s="463"/>
      <c r="B624" s="463"/>
      <c r="C624" s="483"/>
      <c r="D624" s="463"/>
      <c r="E624" s="463"/>
      <c r="F624" s="484"/>
      <c r="G624" s="484"/>
      <c r="H624" s="463"/>
      <c r="I624" s="484"/>
      <c r="J624" s="463"/>
      <c r="K624" s="463"/>
      <c r="L624" s="463"/>
      <c r="M624" s="463"/>
      <c r="N624" s="463"/>
      <c r="O624" s="463"/>
      <c r="P624" s="463"/>
      <c r="Q624" s="463"/>
      <c r="R624" s="463"/>
      <c r="S624" s="463"/>
      <c r="T624" s="463"/>
      <c r="U624" s="463"/>
      <c r="V624" s="463"/>
      <c r="W624" s="463"/>
      <c r="X624" s="463"/>
      <c r="Y624" s="463"/>
    </row>
    <row r="625" spans="1:25">
      <c r="A625" s="463"/>
      <c r="B625" s="463"/>
      <c r="C625" s="483"/>
      <c r="D625" s="463"/>
      <c r="E625" s="463"/>
      <c r="F625" s="484"/>
      <c r="G625" s="484"/>
      <c r="H625" s="463"/>
      <c r="I625" s="484"/>
      <c r="J625" s="463"/>
      <c r="K625" s="463"/>
      <c r="L625" s="463"/>
      <c r="M625" s="463"/>
      <c r="N625" s="463"/>
      <c r="O625" s="463"/>
      <c r="P625" s="463"/>
      <c r="Q625" s="463"/>
      <c r="R625" s="463"/>
      <c r="S625" s="463"/>
      <c r="T625" s="463"/>
      <c r="U625" s="463"/>
      <c r="V625" s="463"/>
      <c r="W625" s="463"/>
      <c r="X625" s="463"/>
      <c r="Y625" s="463"/>
    </row>
    <row r="626" spans="1:25">
      <c r="A626" s="463"/>
      <c r="B626" s="463"/>
      <c r="C626" s="483"/>
      <c r="D626" s="463"/>
      <c r="E626" s="463"/>
      <c r="F626" s="484"/>
      <c r="G626" s="484"/>
      <c r="H626" s="463"/>
      <c r="I626" s="484"/>
      <c r="J626" s="463"/>
      <c r="K626" s="463"/>
      <c r="L626" s="463"/>
      <c r="M626" s="463"/>
      <c r="N626" s="463"/>
      <c r="O626" s="463"/>
      <c r="P626" s="463"/>
      <c r="Q626" s="463"/>
      <c r="R626" s="463"/>
      <c r="S626" s="463"/>
      <c r="T626" s="463"/>
      <c r="U626" s="463"/>
      <c r="V626" s="463"/>
      <c r="W626" s="463"/>
      <c r="X626" s="463"/>
      <c r="Y626" s="463"/>
    </row>
    <row r="627" spans="1:25">
      <c r="A627" s="463"/>
      <c r="B627" s="463"/>
      <c r="C627" s="483"/>
      <c r="D627" s="463"/>
      <c r="E627" s="463"/>
      <c r="F627" s="484"/>
      <c r="G627" s="484"/>
      <c r="H627" s="463"/>
      <c r="I627" s="484"/>
      <c r="J627" s="463"/>
      <c r="K627" s="463"/>
      <c r="L627" s="463"/>
      <c r="M627" s="463"/>
      <c r="N627" s="463"/>
      <c r="O627" s="463"/>
      <c r="P627" s="463"/>
      <c r="Q627" s="463"/>
      <c r="R627" s="463"/>
      <c r="S627" s="463"/>
      <c r="T627" s="463"/>
      <c r="U627" s="463"/>
      <c r="V627" s="463"/>
      <c r="W627" s="463"/>
      <c r="X627" s="463"/>
      <c r="Y627" s="463"/>
    </row>
    <row r="628" spans="1:25">
      <c r="A628" s="463"/>
      <c r="B628" s="463"/>
      <c r="C628" s="483"/>
      <c r="D628" s="463"/>
      <c r="E628" s="463"/>
      <c r="F628" s="484"/>
      <c r="G628" s="484"/>
      <c r="H628" s="463"/>
      <c r="I628" s="484"/>
      <c r="J628" s="463"/>
      <c r="K628" s="463"/>
      <c r="L628" s="463"/>
      <c r="M628" s="463"/>
      <c r="N628" s="463"/>
      <c r="O628" s="463"/>
      <c r="P628" s="463"/>
      <c r="Q628" s="463"/>
      <c r="R628" s="463"/>
      <c r="S628" s="463"/>
      <c r="T628" s="463"/>
      <c r="U628" s="463"/>
      <c r="V628" s="463"/>
      <c r="W628" s="463"/>
      <c r="X628" s="463"/>
      <c r="Y628" s="463"/>
    </row>
    <row r="629" spans="1:25">
      <c r="A629" s="463"/>
      <c r="B629" s="463"/>
      <c r="C629" s="483"/>
      <c r="D629" s="463"/>
      <c r="E629" s="463"/>
      <c r="F629" s="484"/>
      <c r="G629" s="484"/>
      <c r="H629" s="463"/>
      <c r="I629" s="484"/>
      <c r="J629" s="463"/>
      <c r="K629" s="463"/>
      <c r="L629" s="463"/>
      <c r="M629" s="463"/>
      <c r="N629" s="463"/>
      <c r="O629" s="463"/>
      <c r="P629" s="463"/>
      <c r="Q629" s="463"/>
      <c r="R629" s="463"/>
      <c r="S629" s="463"/>
      <c r="T629" s="463"/>
      <c r="U629" s="463"/>
      <c r="V629" s="463"/>
      <c r="W629" s="463"/>
      <c r="X629" s="463"/>
      <c r="Y629" s="463"/>
    </row>
    <row r="630" spans="1:25">
      <c r="A630" s="463"/>
      <c r="B630" s="463"/>
      <c r="C630" s="483"/>
      <c r="D630" s="463"/>
      <c r="E630" s="463"/>
      <c r="F630" s="484"/>
      <c r="G630" s="484"/>
      <c r="H630" s="463"/>
      <c r="I630" s="484"/>
      <c r="J630" s="463"/>
      <c r="K630" s="463"/>
      <c r="L630" s="463"/>
      <c r="M630" s="463"/>
      <c r="N630" s="463"/>
      <c r="O630" s="463"/>
      <c r="P630" s="463"/>
      <c r="Q630" s="463"/>
      <c r="R630" s="463"/>
      <c r="S630" s="463"/>
      <c r="T630" s="463"/>
      <c r="U630" s="463"/>
      <c r="V630" s="463"/>
      <c r="W630" s="463"/>
      <c r="X630" s="463"/>
      <c r="Y630" s="463"/>
    </row>
    <row r="631" spans="1:25">
      <c r="A631" s="463"/>
      <c r="B631" s="463"/>
      <c r="C631" s="483"/>
      <c r="D631" s="463"/>
      <c r="E631" s="463"/>
      <c r="F631" s="484"/>
      <c r="G631" s="484"/>
      <c r="H631" s="463"/>
      <c r="I631" s="484"/>
      <c r="J631" s="463"/>
      <c r="K631" s="463"/>
      <c r="L631" s="463"/>
      <c r="M631" s="463"/>
      <c r="N631" s="463"/>
      <c r="O631" s="463"/>
      <c r="P631" s="463"/>
      <c r="Q631" s="463"/>
      <c r="R631" s="463"/>
      <c r="S631" s="463"/>
      <c r="T631" s="463"/>
      <c r="U631" s="463"/>
      <c r="V631" s="463"/>
      <c r="W631" s="463"/>
      <c r="X631" s="463"/>
      <c r="Y631" s="463"/>
    </row>
    <row r="632" spans="1:25">
      <c r="A632" s="463"/>
      <c r="B632" s="463"/>
      <c r="C632" s="483"/>
      <c r="D632" s="463"/>
      <c r="E632" s="463"/>
      <c r="F632" s="484"/>
      <c r="G632" s="484"/>
      <c r="H632" s="463"/>
      <c r="I632" s="484"/>
      <c r="J632" s="463"/>
      <c r="K632" s="463"/>
      <c r="L632" s="463"/>
      <c r="M632" s="463"/>
      <c r="N632" s="463"/>
      <c r="O632" s="463"/>
      <c r="P632" s="463"/>
      <c r="Q632" s="463"/>
      <c r="R632" s="463"/>
      <c r="S632" s="463"/>
      <c r="T632" s="463"/>
      <c r="U632" s="463"/>
      <c r="V632" s="463"/>
      <c r="W632" s="463"/>
      <c r="X632" s="463"/>
      <c r="Y632" s="463"/>
    </row>
    <row r="633" spans="1:25">
      <c r="A633" s="463"/>
      <c r="B633" s="463"/>
      <c r="C633" s="483"/>
      <c r="D633" s="463"/>
      <c r="E633" s="463"/>
      <c r="F633" s="484"/>
      <c r="G633" s="484"/>
      <c r="H633" s="463"/>
      <c r="I633" s="484"/>
      <c r="J633" s="463"/>
      <c r="K633" s="463"/>
      <c r="L633" s="463"/>
      <c r="M633" s="463"/>
      <c r="N633" s="463"/>
      <c r="O633" s="463"/>
      <c r="P633" s="463"/>
      <c r="Q633" s="463"/>
      <c r="R633" s="463"/>
      <c r="S633" s="463"/>
      <c r="T633" s="463"/>
      <c r="U633" s="463"/>
      <c r="V633" s="463"/>
      <c r="W633" s="463"/>
      <c r="X633" s="463"/>
      <c r="Y633" s="463"/>
    </row>
    <row r="634" spans="1:25">
      <c r="A634" s="463"/>
      <c r="B634" s="463"/>
      <c r="C634" s="483"/>
      <c r="D634" s="463"/>
      <c r="E634" s="463"/>
      <c r="F634" s="484"/>
      <c r="G634" s="484"/>
      <c r="H634" s="463"/>
      <c r="I634" s="484"/>
      <c r="J634" s="463"/>
      <c r="K634" s="463"/>
      <c r="L634" s="463"/>
      <c r="M634" s="463"/>
      <c r="N634" s="463"/>
      <c r="O634" s="463"/>
      <c r="P634" s="463"/>
      <c r="Q634" s="463"/>
      <c r="R634" s="463"/>
      <c r="S634" s="463"/>
      <c r="T634" s="463"/>
      <c r="U634" s="463"/>
      <c r="V634" s="463"/>
      <c r="W634" s="463"/>
      <c r="X634" s="463"/>
      <c r="Y634" s="463"/>
    </row>
    <row r="635" spans="1:25">
      <c r="A635" s="463"/>
      <c r="B635" s="463"/>
      <c r="C635" s="483"/>
      <c r="D635" s="463"/>
      <c r="E635" s="463"/>
      <c r="F635" s="484"/>
      <c r="G635" s="484"/>
      <c r="H635" s="463"/>
      <c r="I635" s="484"/>
      <c r="J635" s="463"/>
      <c r="K635" s="463"/>
      <c r="L635" s="463"/>
      <c r="M635" s="463"/>
      <c r="N635" s="463"/>
      <c r="O635" s="463"/>
      <c r="P635" s="463"/>
      <c r="Q635" s="463"/>
      <c r="R635" s="463"/>
      <c r="S635" s="463"/>
      <c r="T635" s="463"/>
      <c r="U635" s="463"/>
      <c r="V635" s="463"/>
      <c r="W635" s="463"/>
      <c r="X635" s="463"/>
      <c r="Y635" s="463"/>
    </row>
    <row r="636" spans="1:25">
      <c r="A636" s="463"/>
      <c r="B636" s="463"/>
      <c r="C636" s="483"/>
      <c r="D636" s="463"/>
      <c r="E636" s="463"/>
      <c r="F636" s="484"/>
      <c r="G636" s="484"/>
      <c r="H636" s="463"/>
      <c r="I636" s="484"/>
      <c r="J636" s="463"/>
      <c r="K636" s="463"/>
      <c r="L636" s="463"/>
      <c r="M636" s="463"/>
      <c r="N636" s="463"/>
      <c r="O636" s="463"/>
      <c r="P636" s="463"/>
      <c r="Q636" s="463"/>
      <c r="R636" s="463"/>
      <c r="S636" s="463"/>
      <c r="T636" s="463"/>
      <c r="U636" s="463"/>
      <c r="V636" s="463"/>
      <c r="W636" s="463"/>
      <c r="X636" s="463"/>
      <c r="Y636" s="463"/>
    </row>
    <row r="637" spans="1:25">
      <c r="A637" s="463"/>
      <c r="B637" s="463"/>
      <c r="C637" s="483"/>
      <c r="D637" s="463"/>
      <c r="E637" s="463"/>
      <c r="F637" s="484"/>
      <c r="G637" s="484"/>
      <c r="H637" s="463"/>
      <c r="I637" s="484"/>
      <c r="J637" s="463"/>
      <c r="K637" s="463"/>
      <c r="L637" s="463"/>
      <c r="M637" s="463"/>
      <c r="N637" s="463"/>
      <c r="O637" s="463"/>
      <c r="P637" s="463"/>
      <c r="Q637" s="463"/>
      <c r="R637" s="463"/>
      <c r="S637" s="463"/>
      <c r="T637" s="463"/>
      <c r="U637" s="463"/>
      <c r="V637" s="463"/>
      <c r="W637" s="463"/>
      <c r="X637" s="463"/>
      <c r="Y637" s="463"/>
    </row>
    <row r="638" spans="1:25">
      <c r="A638" s="463"/>
      <c r="B638" s="463"/>
      <c r="C638" s="483"/>
      <c r="D638" s="463"/>
      <c r="E638" s="463"/>
      <c r="F638" s="484"/>
      <c r="G638" s="484"/>
      <c r="H638" s="463"/>
      <c r="I638" s="484"/>
      <c r="J638" s="463"/>
      <c r="K638" s="463"/>
      <c r="L638" s="463"/>
      <c r="M638" s="463"/>
      <c r="N638" s="463"/>
      <c r="O638" s="463"/>
      <c r="P638" s="463"/>
      <c r="Q638" s="463"/>
      <c r="R638" s="463"/>
      <c r="S638" s="463"/>
      <c r="T638" s="463"/>
      <c r="U638" s="463"/>
      <c r="V638" s="463"/>
      <c r="W638" s="463"/>
      <c r="X638" s="463"/>
      <c r="Y638" s="463"/>
    </row>
    <row r="639" spans="1:25">
      <c r="A639" s="463"/>
      <c r="B639" s="463"/>
      <c r="C639" s="483"/>
      <c r="D639" s="463"/>
      <c r="E639" s="463"/>
      <c r="F639" s="484"/>
      <c r="G639" s="484"/>
      <c r="H639" s="463"/>
      <c r="I639" s="484"/>
      <c r="J639" s="463"/>
      <c r="K639" s="463"/>
      <c r="L639" s="463"/>
      <c r="M639" s="463"/>
      <c r="N639" s="463"/>
      <c r="O639" s="463"/>
      <c r="P639" s="463"/>
      <c r="Q639" s="463"/>
      <c r="R639" s="463"/>
      <c r="S639" s="463"/>
      <c r="T639" s="463"/>
      <c r="U639" s="463"/>
      <c r="V639" s="463"/>
      <c r="W639" s="463"/>
      <c r="X639" s="463"/>
      <c r="Y639" s="463"/>
    </row>
    <row r="640" spans="1:25">
      <c r="A640" s="463"/>
      <c r="B640" s="463"/>
      <c r="C640" s="483"/>
      <c r="D640" s="463"/>
      <c r="E640" s="463"/>
      <c r="F640" s="484"/>
      <c r="G640" s="484"/>
      <c r="H640" s="463"/>
      <c r="I640" s="484"/>
      <c r="J640" s="463"/>
      <c r="K640" s="463"/>
      <c r="L640" s="463"/>
      <c r="M640" s="463"/>
      <c r="N640" s="463"/>
      <c r="O640" s="463"/>
      <c r="P640" s="463"/>
      <c r="Q640" s="463"/>
      <c r="R640" s="463"/>
      <c r="S640" s="463"/>
      <c r="T640" s="463"/>
      <c r="U640" s="463"/>
      <c r="V640" s="463"/>
      <c r="W640" s="463"/>
      <c r="X640" s="463"/>
      <c r="Y640" s="463"/>
    </row>
    <row r="641" spans="1:25">
      <c r="A641" s="463"/>
      <c r="B641" s="463"/>
      <c r="C641" s="483"/>
      <c r="D641" s="463"/>
      <c r="E641" s="463"/>
      <c r="F641" s="484"/>
      <c r="G641" s="484"/>
      <c r="H641" s="463"/>
      <c r="I641" s="484"/>
      <c r="J641" s="463"/>
      <c r="K641" s="463"/>
      <c r="L641" s="463"/>
      <c r="M641" s="463"/>
      <c r="N641" s="463"/>
      <c r="O641" s="463"/>
      <c r="P641" s="463"/>
      <c r="Q641" s="463"/>
      <c r="R641" s="463"/>
      <c r="S641" s="463"/>
      <c r="T641" s="463"/>
      <c r="U641" s="463"/>
      <c r="V641" s="463"/>
      <c r="W641" s="463"/>
      <c r="X641" s="463"/>
      <c r="Y641" s="463"/>
    </row>
    <row r="642" spans="1:25">
      <c r="A642" s="463"/>
      <c r="B642" s="463"/>
      <c r="C642" s="483"/>
      <c r="D642" s="463"/>
      <c r="E642" s="463"/>
      <c r="F642" s="484"/>
      <c r="G642" s="484"/>
      <c r="H642" s="463"/>
      <c r="I642" s="484"/>
      <c r="J642" s="463"/>
      <c r="K642" s="463"/>
      <c r="L642" s="463"/>
      <c r="M642" s="463"/>
      <c r="N642" s="463"/>
      <c r="O642" s="463"/>
      <c r="P642" s="463"/>
      <c r="Q642" s="463"/>
      <c r="R642" s="463"/>
      <c r="S642" s="463"/>
      <c r="T642" s="463"/>
      <c r="U642" s="463"/>
      <c r="V642" s="463"/>
      <c r="W642" s="463"/>
      <c r="X642" s="463"/>
      <c r="Y642" s="463"/>
    </row>
    <row r="643" spans="1:25">
      <c r="A643" s="463"/>
      <c r="B643" s="463"/>
      <c r="C643" s="483"/>
      <c r="D643" s="463"/>
      <c r="E643" s="463"/>
      <c r="F643" s="484"/>
      <c r="G643" s="484"/>
      <c r="H643" s="463"/>
      <c r="I643" s="484"/>
      <c r="J643" s="463"/>
      <c r="K643" s="463"/>
      <c r="L643" s="463"/>
      <c r="M643" s="463"/>
      <c r="N643" s="463"/>
      <c r="O643" s="463"/>
      <c r="P643" s="463"/>
      <c r="Q643" s="463"/>
      <c r="R643" s="463"/>
      <c r="S643" s="463"/>
      <c r="T643" s="463"/>
      <c r="U643" s="463"/>
      <c r="V643" s="463"/>
      <c r="W643" s="463"/>
      <c r="X643" s="463"/>
      <c r="Y643" s="463"/>
    </row>
    <row r="644" spans="1:25">
      <c r="A644" s="463"/>
      <c r="B644" s="463"/>
      <c r="C644" s="483"/>
      <c r="D644" s="463"/>
      <c r="E644" s="463"/>
      <c r="F644" s="484"/>
      <c r="G644" s="484"/>
      <c r="H644" s="463"/>
      <c r="I644" s="484"/>
      <c r="J644" s="463"/>
      <c r="K644" s="463"/>
      <c r="L644" s="463"/>
      <c r="M644" s="463"/>
      <c r="N644" s="463"/>
      <c r="O644" s="463"/>
      <c r="P644" s="463"/>
      <c r="Q644" s="463"/>
      <c r="R644" s="463"/>
      <c r="S644" s="463"/>
      <c r="T644" s="463"/>
      <c r="U644" s="463"/>
      <c r="V644" s="463"/>
      <c r="W644" s="463"/>
      <c r="X644" s="463"/>
      <c r="Y644" s="463"/>
    </row>
    <row r="645" spans="1:25">
      <c r="A645" s="463"/>
      <c r="B645" s="463"/>
      <c r="C645" s="483"/>
      <c r="D645" s="463"/>
      <c r="E645" s="463"/>
      <c r="F645" s="484"/>
      <c r="G645" s="484"/>
      <c r="H645" s="463"/>
      <c r="I645" s="484"/>
      <c r="J645" s="463"/>
      <c r="K645" s="463"/>
      <c r="L645" s="463"/>
      <c r="M645" s="463"/>
      <c r="N645" s="463"/>
      <c r="O645" s="463"/>
      <c r="P645" s="463"/>
      <c r="Q645" s="463"/>
      <c r="R645" s="463"/>
      <c r="S645" s="463"/>
      <c r="T645" s="463"/>
      <c r="U645" s="463"/>
      <c r="V645" s="463"/>
      <c r="W645" s="463"/>
      <c r="X645" s="463"/>
      <c r="Y645" s="463"/>
    </row>
    <row r="646" spans="1:25">
      <c r="A646" s="463"/>
      <c r="B646" s="463"/>
      <c r="C646" s="483"/>
      <c r="D646" s="463"/>
      <c r="E646" s="463"/>
      <c r="F646" s="484"/>
      <c r="G646" s="484"/>
      <c r="H646" s="463"/>
      <c r="I646" s="484"/>
      <c r="J646" s="463"/>
      <c r="K646" s="463"/>
      <c r="L646" s="463"/>
      <c r="M646" s="463"/>
      <c r="N646" s="463"/>
      <c r="O646" s="463"/>
      <c r="P646" s="463"/>
      <c r="Q646" s="463"/>
      <c r="R646" s="463"/>
      <c r="S646" s="463"/>
      <c r="T646" s="463"/>
      <c r="U646" s="463"/>
      <c r="V646" s="463"/>
      <c r="W646" s="463"/>
      <c r="X646" s="463"/>
      <c r="Y646" s="463"/>
    </row>
    <row r="647" spans="1:25">
      <c r="A647" s="463"/>
      <c r="B647" s="463"/>
      <c r="C647" s="483"/>
      <c r="D647" s="463"/>
      <c r="E647" s="463"/>
      <c r="F647" s="484"/>
      <c r="G647" s="484"/>
      <c r="H647" s="463"/>
      <c r="I647" s="484"/>
      <c r="J647" s="463"/>
      <c r="K647" s="463"/>
      <c r="L647" s="463"/>
      <c r="M647" s="463"/>
      <c r="N647" s="463"/>
      <c r="O647" s="463"/>
      <c r="P647" s="463"/>
      <c r="Q647" s="463"/>
      <c r="R647" s="463"/>
      <c r="S647" s="463"/>
      <c r="T647" s="463"/>
      <c r="U647" s="463"/>
      <c r="V647" s="463"/>
      <c r="W647" s="463"/>
      <c r="X647" s="463"/>
      <c r="Y647" s="463"/>
    </row>
    <row r="648" spans="1:25">
      <c r="A648" s="463"/>
      <c r="B648" s="463"/>
      <c r="C648" s="483"/>
      <c r="D648" s="463"/>
      <c r="E648" s="463"/>
      <c r="F648" s="484"/>
      <c r="G648" s="484"/>
      <c r="H648" s="463"/>
      <c r="I648" s="484"/>
      <c r="J648" s="463"/>
      <c r="K648" s="463"/>
      <c r="L648" s="463"/>
      <c r="M648" s="463"/>
      <c r="N648" s="463"/>
      <c r="O648" s="463"/>
      <c r="P648" s="463"/>
      <c r="Q648" s="463"/>
      <c r="R648" s="463"/>
      <c r="S648" s="463"/>
      <c r="T648" s="463"/>
      <c r="U648" s="463"/>
      <c r="V648" s="463"/>
      <c r="W648" s="463"/>
      <c r="X648" s="463"/>
      <c r="Y648" s="463"/>
    </row>
    <row r="649" spans="1:25">
      <c r="A649" s="463"/>
      <c r="B649" s="463"/>
      <c r="C649" s="483"/>
      <c r="D649" s="463"/>
      <c r="E649" s="463"/>
      <c r="F649" s="484"/>
      <c r="G649" s="484"/>
      <c r="H649" s="463"/>
      <c r="I649" s="484"/>
      <c r="J649" s="463"/>
      <c r="K649" s="463"/>
      <c r="L649" s="463"/>
      <c r="M649" s="463"/>
      <c r="N649" s="463"/>
      <c r="O649" s="463"/>
      <c r="P649" s="463"/>
      <c r="Q649" s="463"/>
      <c r="R649" s="463"/>
      <c r="S649" s="463"/>
      <c r="T649" s="463"/>
      <c r="U649" s="463"/>
      <c r="V649" s="463"/>
      <c r="W649" s="463"/>
      <c r="X649" s="463"/>
      <c r="Y649" s="463"/>
    </row>
    <row r="650" spans="1:25">
      <c r="A650" s="463"/>
      <c r="B650" s="463"/>
      <c r="C650" s="483"/>
      <c r="D650" s="463"/>
      <c r="E650" s="463"/>
      <c r="F650" s="484"/>
      <c r="G650" s="484"/>
      <c r="H650" s="463"/>
      <c r="I650" s="484"/>
      <c r="J650" s="463"/>
      <c r="K650" s="463"/>
      <c r="L650" s="463"/>
      <c r="M650" s="463"/>
      <c r="N650" s="463"/>
      <c r="O650" s="463"/>
      <c r="P650" s="463"/>
      <c r="Q650" s="463"/>
      <c r="R650" s="463"/>
      <c r="S650" s="463"/>
      <c r="T650" s="463"/>
      <c r="U650" s="463"/>
      <c r="V650" s="463"/>
      <c r="W650" s="463"/>
      <c r="X650" s="463"/>
      <c r="Y650" s="463"/>
    </row>
    <row r="651" spans="1:25">
      <c r="A651" s="463"/>
      <c r="B651" s="463"/>
      <c r="C651" s="483"/>
      <c r="D651" s="463"/>
      <c r="E651" s="463"/>
      <c r="F651" s="484"/>
      <c r="G651" s="484"/>
      <c r="H651" s="463"/>
      <c r="I651" s="484"/>
      <c r="J651" s="463"/>
      <c r="K651" s="463"/>
      <c r="L651" s="463"/>
      <c r="M651" s="463"/>
      <c r="N651" s="463"/>
      <c r="O651" s="463"/>
      <c r="P651" s="463"/>
      <c r="Q651" s="463"/>
      <c r="R651" s="463"/>
      <c r="S651" s="463"/>
      <c r="T651" s="463"/>
      <c r="U651" s="463"/>
      <c r="V651" s="463"/>
      <c r="W651" s="463"/>
      <c r="X651" s="463"/>
      <c r="Y651" s="463"/>
    </row>
    <row r="652" spans="1:25">
      <c r="A652" s="463"/>
      <c r="B652" s="463"/>
      <c r="C652" s="483"/>
      <c r="D652" s="463"/>
      <c r="E652" s="463"/>
      <c r="F652" s="484"/>
      <c r="G652" s="484"/>
      <c r="H652" s="463"/>
      <c r="I652" s="484"/>
      <c r="J652" s="463"/>
      <c r="K652" s="463"/>
      <c r="L652" s="463"/>
      <c r="M652" s="463"/>
      <c r="N652" s="463"/>
      <c r="O652" s="463"/>
      <c r="P652" s="463"/>
      <c r="Q652" s="463"/>
      <c r="R652" s="463"/>
      <c r="S652" s="463"/>
      <c r="T652" s="463"/>
      <c r="U652" s="463"/>
      <c r="V652" s="463"/>
      <c r="W652" s="463"/>
      <c r="X652" s="463"/>
      <c r="Y652" s="463"/>
    </row>
    <row r="653" spans="1:25">
      <c r="A653" s="463"/>
      <c r="B653" s="463"/>
      <c r="C653" s="483"/>
      <c r="D653" s="463"/>
      <c r="E653" s="463"/>
      <c r="F653" s="484"/>
      <c r="G653" s="484"/>
      <c r="H653" s="463"/>
      <c r="I653" s="484"/>
      <c r="J653" s="463"/>
      <c r="K653" s="463"/>
      <c r="L653" s="463"/>
      <c r="M653" s="463"/>
      <c r="N653" s="463"/>
      <c r="O653" s="463"/>
      <c r="P653" s="463"/>
      <c r="Q653" s="463"/>
      <c r="R653" s="463"/>
      <c r="S653" s="463"/>
      <c r="T653" s="463"/>
      <c r="U653" s="463"/>
      <c r="V653" s="463"/>
      <c r="W653" s="463"/>
      <c r="X653" s="463"/>
      <c r="Y653" s="463"/>
    </row>
    <row r="654" spans="1:25">
      <c r="A654" s="463"/>
      <c r="B654" s="463"/>
      <c r="C654" s="483"/>
      <c r="D654" s="463"/>
      <c r="E654" s="463"/>
      <c r="F654" s="484"/>
      <c r="G654" s="484"/>
      <c r="H654" s="463"/>
      <c r="I654" s="484"/>
      <c r="J654" s="463"/>
      <c r="K654" s="463"/>
      <c r="L654" s="463"/>
      <c r="M654" s="463"/>
      <c r="N654" s="463"/>
      <c r="O654" s="463"/>
      <c r="P654" s="463"/>
      <c r="Q654" s="463"/>
      <c r="R654" s="463"/>
      <c r="S654" s="463"/>
      <c r="T654" s="463"/>
      <c r="U654" s="463"/>
      <c r="V654" s="463"/>
      <c r="W654" s="463"/>
      <c r="X654" s="463"/>
      <c r="Y654" s="463"/>
    </row>
    <row r="655" spans="1:25">
      <c r="A655" s="463"/>
      <c r="B655" s="463"/>
      <c r="C655" s="483"/>
      <c r="D655" s="463"/>
      <c r="E655" s="463"/>
      <c r="F655" s="484"/>
      <c r="G655" s="484"/>
      <c r="H655" s="463"/>
      <c r="I655" s="484"/>
      <c r="J655" s="463"/>
      <c r="K655" s="463"/>
      <c r="L655" s="463"/>
      <c r="M655" s="463"/>
      <c r="N655" s="463"/>
      <c r="O655" s="463"/>
      <c r="P655" s="463"/>
      <c r="Q655" s="463"/>
      <c r="R655" s="463"/>
      <c r="S655" s="463"/>
      <c r="T655" s="463"/>
      <c r="U655" s="463"/>
      <c r="V655" s="463"/>
      <c r="W655" s="463"/>
      <c r="X655" s="463"/>
      <c r="Y655" s="463"/>
    </row>
    <row r="656" spans="1:25">
      <c r="A656" s="463"/>
      <c r="B656" s="463"/>
      <c r="C656" s="483"/>
      <c r="D656" s="463"/>
      <c r="E656" s="463"/>
      <c r="F656" s="484"/>
      <c r="G656" s="484"/>
      <c r="H656" s="463"/>
      <c r="I656" s="484"/>
      <c r="J656" s="463"/>
      <c r="K656" s="463"/>
      <c r="L656" s="463"/>
      <c r="M656" s="463"/>
      <c r="N656" s="463"/>
      <c r="O656" s="463"/>
      <c r="P656" s="463"/>
      <c r="Q656" s="463"/>
      <c r="R656" s="463"/>
      <c r="S656" s="463"/>
      <c r="T656" s="463"/>
      <c r="U656" s="463"/>
      <c r="V656" s="463"/>
      <c r="W656" s="463"/>
      <c r="X656" s="463"/>
      <c r="Y656" s="463"/>
    </row>
    <row r="657" spans="1:25">
      <c r="A657" s="463"/>
      <c r="B657" s="463"/>
      <c r="C657" s="483"/>
      <c r="D657" s="463"/>
      <c r="E657" s="463"/>
      <c r="F657" s="484"/>
      <c r="G657" s="484"/>
      <c r="H657" s="463"/>
      <c r="I657" s="484"/>
      <c r="J657" s="463"/>
      <c r="K657" s="463"/>
      <c r="L657" s="463"/>
      <c r="M657" s="463"/>
      <c r="N657" s="463"/>
      <c r="O657" s="463"/>
      <c r="P657" s="463"/>
      <c r="Q657" s="463"/>
      <c r="R657" s="463"/>
      <c r="S657" s="463"/>
      <c r="T657" s="463"/>
      <c r="U657" s="463"/>
      <c r="V657" s="463"/>
      <c r="W657" s="463"/>
      <c r="X657" s="463"/>
      <c r="Y657" s="463"/>
    </row>
    <row r="658" spans="1:25">
      <c r="A658" s="463"/>
      <c r="B658" s="463"/>
      <c r="C658" s="483"/>
      <c r="D658" s="463"/>
      <c r="E658" s="463"/>
      <c r="F658" s="484"/>
      <c r="G658" s="484"/>
      <c r="H658" s="463"/>
      <c r="I658" s="484"/>
      <c r="J658" s="463"/>
      <c r="K658" s="463"/>
      <c r="L658" s="463"/>
      <c r="M658" s="463"/>
      <c r="N658" s="463"/>
      <c r="O658" s="463"/>
      <c r="P658" s="463"/>
      <c r="Q658" s="463"/>
      <c r="R658" s="463"/>
      <c r="S658" s="463"/>
      <c r="T658" s="463"/>
      <c r="U658" s="463"/>
      <c r="V658" s="463"/>
      <c r="W658" s="463"/>
      <c r="X658" s="463"/>
      <c r="Y658" s="463"/>
    </row>
    <row r="659" spans="1:25">
      <c r="A659" s="463"/>
      <c r="B659" s="463"/>
      <c r="C659" s="483"/>
      <c r="D659" s="463"/>
      <c r="E659" s="463"/>
      <c r="F659" s="484"/>
      <c r="G659" s="484"/>
      <c r="H659" s="463"/>
      <c r="I659" s="484"/>
      <c r="J659" s="463"/>
      <c r="K659" s="463"/>
      <c r="L659" s="463"/>
      <c r="M659" s="463"/>
      <c r="N659" s="463"/>
      <c r="O659" s="463"/>
      <c r="P659" s="463"/>
      <c r="Q659" s="463"/>
      <c r="R659" s="463"/>
      <c r="S659" s="463"/>
      <c r="T659" s="463"/>
      <c r="U659" s="463"/>
      <c r="V659" s="463"/>
      <c r="W659" s="463"/>
      <c r="X659" s="463"/>
      <c r="Y659" s="463"/>
    </row>
    <row r="660" spans="1:25">
      <c r="A660" s="463"/>
      <c r="B660" s="463"/>
      <c r="C660" s="483"/>
      <c r="D660" s="463"/>
      <c r="E660" s="463"/>
      <c r="F660" s="484"/>
      <c r="G660" s="484"/>
      <c r="H660" s="463"/>
      <c r="I660" s="484"/>
      <c r="J660" s="463"/>
      <c r="K660" s="463"/>
      <c r="L660" s="463"/>
      <c r="M660" s="463"/>
      <c r="N660" s="463"/>
      <c r="O660" s="463"/>
      <c r="P660" s="463"/>
      <c r="Q660" s="463"/>
      <c r="R660" s="463"/>
      <c r="S660" s="463"/>
      <c r="T660" s="463"/>
      <c r="U660" s="463"/>
      <c r="V660" s="463"/>
      <c r="W660" s="463"/>
      <c r="X660" s="463"/>
      <c r="Y660" s="463"/>
    </row>
    <row r="661" spans="1:25">
      <c r="A661" s="463"/>
      <c r="B661" s="463"/>
      <c r="C661" s="483"/>
      <c r="D661" s="463"/>
      <c r="E661" s="463"/>
      <c r="F661" s="484"/>
      <c r="G661" s="484"/>
      <c r="H661" s="463"/>
      <c r="I661" s="484"/>
      <c r="J661" s="463"/>
      <c r="K661" s="463"/>
      <c r="L661" s="463"/>
      <c r="M661" s="463"/>
      <c r="N661" s="463"/>
      <c r="O661" s="463"/>
      <c r="P661" s="463"/>
      <c r="Q661" s="463"/>
      <c r="R661" s="463"/>
      <c r="S661" s="463"/>
      <c r="T661" s="463"/>
      <c r="U661" s="463"/>
      <c r="V661" s="463"/>
      <c r="W661" s="463"/>
      <c r="X661" s="463"/>
      <c r="Y661" s="463"/>
    </row>
    <row r="662" spans="1:25">
      <c r="A662" s="463"/>
      <c r="B662" s="463"/>
      <c r="C662" s="483"/>
      <c r="D662" s="463"/>
      <c r="E662" s="463"/>
      <c r="F662" s="484"/>
      <c r="G662" s="484"/>
      <c r="H662" s="463"/>
      <c r="I662" s="484"/>
      <c r="J662" s="463"/>
      <c r="K662" s="463"/>
      <c r="L662" s="463"/>
      <c r="M662" s="463"/>
      <c r="N662" s="463"/>
      <c r="O662" s="463"/>
      <c r="P662" s="463"/>
      <c r="Q662" s="463"/>
      <c r="R662" s="463"/>
      <c r="S662" s="463"/>
      <c r="T662" s="463"/>
      <c r="U662" s="463"/>
      <c r="V662" s="463"/>
      <c r="W662" s="463"/>
      <c r="X662" s="463"/>
      <c r="Y662" s="463"/>
    </row>
    <row r="663" spans="1:25">
      <c r="A663" s="463"/>
      <c r="B663" s="463"/>
      <c r="C663" s="483"/>
      <c r="D663" s="463"/>
      <c r="E663" s="463"/>
      <c r="F663" s="484"/>
      <c r="G663" s="484"/>
      <c r="H663" s="463"/>
      <c r="I663" s="484"/>
      <c r="J663" s="463"/>
      <c r="K663" s="463"/>
      <c r="L663" s="463"/>
      <c r="M663" s="463"/>
      <c r="N663" s="463"/>
      <c r="O663" s="463"/>
      <c r="P663" s="463"/>
      <c r="Q663" s="463"/>
      <c r="R663" s="463"/>
      <c r="S663" s="463"/>
      <c r="T663" s="463"/>
      <c r="U663" s="463"/>
      <c r="V663" s="463"/>
      <c r="W663" s="463"/>
      <c r="X663" s="463"/>
      <c r="Y663" s="463"/>
    </row>
    <row r="664" spans="1:25">
      <c r="A664" s="463"/>
      <c r="B664" s="463"/>
      <c r="C664" s="483"/>
      <c r="D664" s="463"/>
      <c r="E664" s="463"/>
      <c r="F664" s="484"/>
      <c r="G664" s="484"/>
      <c r="H664" s="463"/>
      <c r="I664" s="484"/>
      <c r="J664" s="463"/>
      <c r="K664" s="463"/>
      <c r="L664" s="463"/>
      <c r="M664" s="463"/>
      <c r="N664" s="463"/>
      <c r="O664" s="463"/>
      <c r="P664" s="463"/>
      <c r="Q664" s="463"/>
      <c r="R664" s="463"/>
      <c r="S664" s="463"/>
      <c r="T664" s="463"/>
      <c r="U664" s="463"/>
      <c r="V664" s="463"/>
      <c r="W664" s="463"/>
      <c r="X664" s="463"/>
      <c r="Y664" s="463"/>
    </row>
    <row r="665" spans="1:25">
      <c r="A665" s="463"/>
      <c r="B665" s="463"/>
      <c r="C665" s="483"/>
      <c r="D665" s="463"/>
      <c r="E665" s="463"/>
      <c r="F665" s="484"/>
      <c r="G665" s="484"/>
      <c r="H665" s="463"/>
      <c r="I665" s="484"/>
      <c r="J665" s="463"/>
      <c r="K665" s="463"/>
      <c r="L665" s="463"/>
      <c r="M665" s="463"/>
      <c r="N665" s="463"/>
      <c r="O665" s="463"/>
      <c r="P665" s="463"/>
      <c r="Q665" s="463"/>
      <c r="R665" s="463"/>
      <c r="S665" s="463"/>
      <c r="T665" s="463"/>
      <c r="U665" s="463"/>
      <c r="V665" s="463"/>
      <c r="W665" s="463"/>
      <c r="X665" s="463"/>
      <c r="Y665" s="463"/>
    </row>
    <row r="666" spans="1:25">
      <c r="A666" s="463"/>
      <c r="B666" s="463"/>
      <c r="C666" s="483"/>
      <c r="D666" s="463"/>
      <c r="E666" s="463"/>
      <c r="F666" s="484"/>
      <c r="G666" s="484"/>
      <c r="H666" s="463"/>
      <c r="I666" s="484"/>
      <c r="J666" s="463"/>
      <c r="K666" s="463"/>
      <c r="L666" s="463"/>
      <c r="M666" s="463"/>
      <c r="N666" s="463"/>
      <c r="O666" s="463"/>
      <c r="P666" s="463"/>
      <c r="Q666" s="463"/>
      <c r="R666" s="463"/>
      <c r="S666" s="463"/>
      <c r="T666" s="463"/>
      <c r="U666" s="463"/>
      <c r="V666" s="463"/>
      <c r="W666" s="463"/>
      <c r="X666" s="463"/>
      <c r="Y666" s="463"/>
    </row>
    <row r="667" spans="1:25">
      <c r="A667" s="463"/>
      <c r="B667" s="463"/>
      <c r="C667" s="483"/>
      <c r="D667" s="463"/>
      <c r="E667" s="463"/>
      <c r="F667" s="484"/>
      <c r="G667" s="484"/>
      <c r="H667" s="463"/>
      <c r="I667" s="484"/>
      <c r="J667" s="463"/>
      <c r="K667" s="463"/>
      <c r="L667" s="463"/>
      <c r="M667" s="463"/>
      <c r="N667" s="463"/>
      <c r="O667" s="463"/>
      <c r="P667" s="463"/>
      <c r="Q667" s="463"/>
      <c r="R667" s="463"/>
      <c r="S667" s="463"/>
      <c r="T667" s="463"/>
      <c r="U667" s="463"/>
      <c r="V667" s="463"/>
      <c r="W667" s="463"/>
      <c r="X667" s="463"/>
      <c r="Y667" s="463"/>
    </row>
    <row r="668" spans="1:25">
      <c r="A668" s="463"/>
      <c r="B668" s="463"/>
      <c r="C668" s="483"/>
      <c r="D668" s="463"/>
      <c r="E668" s="463"/>
      <c r="F668" s="484"/>
      <c r="G668" s="484"/>
      <c r="H668" s="463"/>
      <c r="I668" s="484"/>
      <c r="J668" s="463"/>
      <c r="K668" s="463"/>
      <c r="L668" s="463"/>
      <c r="M668" s="463"/>
      <c r="N668" s="463"/>
      <c r="O668" s="463"/>
      <c r="P668" s="463"/>
      <c r="Q668" s="463"/>
      <c r="R668" s="463"/>
      <c r="S668" s="463"/>
      <c r="T668" s="463"/>
      <c r="U668" s="463"/>
      <c r="V668" s="463"/>
      <c r="W668" s="463"/>
      <c r="X668" s="463"/>
      <c r="Y668" s="463"/>
    </row>
    <row r="669" spans="1:25">
      <c r="A669" s="463"/>
      <c r="B669" s="463"/>
      <c r="C669" s="483"/>
      <c r="D669" s="463"/>
      <c r="E669" s="463"/>
      <c r="F669" s="484"/>
      <c r="G669" s="484"/>
      <c r="H669" s="463"/>
      <c r="I669" s="484"/>
      <c r="J669" s="463"/>
      <c r="K669" s="463"/>
      <c r="L669" s="463"/>
      <c r="M669" s="463"/>
      <c r="N669" s="463"/>
      <c r="O669" s="463"/>
      <c r="P669" s="463"/>
      <c r="Q669" s="463"/>
      <c r="R669" s="463"/>
      <c r="S669" s="463"/>
      <c r="T669" s="463"/>
      <c r="U669" s="463"/>
      <c r="V669" s="463"/>
      <c r="W669" s="463"/>
      <c r="X669" s="463"/>
      <c r="Y669" s="463"/>
    </row>
    <row r="670" spans="1:25">
      <c r="A670" s="463"/>
      <c r="B670" s="463"/>
      <c r="C670" s="483"/>
      <c r="D670" s="463"/>
      <c r="E670" s="463"/>
      <c r="F670" s="484"/>
      <c r="G670" s="484"/>
      <c r="H670" s="463"/>
      <c r="I670" s="484"/>
      <c r="J670" s="463"/>
      <c r="K670" s="463"/>
      <c r="L670" s="463"/>
      <c r="M670" s="463"/>
      <c r="N670" s="463"/>
      <c r="O670" s="463"/>
      <c r="P670" s="463"/>
      <c r="Q670" s="463"/>
      <c r="R670" s="463"/>
      <c r="S670" s="463"/>
      <c r="T670" s="463"/>
      <c r="U670" s="463"/>
      <c r="V670" s="463"/>
      <c r="W670" s="463"/>
      <c r="X670" s="463"/>
      <c r="Y670" s="463"/>
    </row>
    <row r="671" spans="1:25">
      <c r="A671" s="463"/>
      <c r="B671" s="463"/>
      <c r="C671" s="483"/>
      <c r="D671" s="463"/>
      <c r="E671" s="463"/>
      <c r="F671" s="484"/>
      <c r="G671" s="484"/>
      <c r="H671" s="463"/>
      <c r="I671" s="484"/>
      <c r="J671" s="463"/>
      <c r="K671" s="463"/>
      <c r="L671" s="463"/>
      <c r="M671" s="463"/>
      <c r="N671" s="463"/>
      <c r="O671" s="463"/>
      <c r="P671" s="463"/>
      <c r="Q671" s="463"/>
      <c r="R671" s="463"/>
      <c r="S671" s="463"/>
      <c r="T671" s="463"/>
      <c r="U671" s="463"/>
      <c r="V671" s="463"/>
      <c r="W671" s="463"/>
      <c r="X671" s="463"/>
      <c r="Y671" s="463"/>
    </row>
    <row r="672" spans="1:25">
      <c r="A672" s="463"/>
      <c r="B672" s="463"/>
      <c r="C672" s="483"/>
      <c r="D672" s="463"/>
      <c r="E672" s="463"/>
      <c r="F672" s="484"/>
      <c r="G672" s="484"/>
      <c r="H672" s="463"/>
      <c r="I672" s="484"/>
      <c r="J672" s="463"/>
      <c r="K672" s="463"/>
      <c r="L672" s="463"/>
      <c r="M672" s="463"/>
      <c r="N672" s="463"/>
      <c r="O672" s="463"/>
      <c r="P672" s="463"/>
      <c r="Q672" s="463"/>
      <c r="R672" s="463"/>
      <c r="S672" s="463"/>
      <c r="T672" s="463"/>
      <c r="U672" s="463"/>
      <c r="V672" s="463"/>
      <c r="W672" s="463"/>
      <c r="X672" s="463"/>
      <c r="Y672" s="463"/>
    </row>
    <row r="673" spans="1:25">
      <c r="A673" s="463"/>
      <c r="B673" s="463"/>
      <c r="C673" s="483"/>
      <c r="D673" s="463"/>
      <c r="E673" s="463"/>
      <c r="F673" s="484"/>
      <c r="G673" s="484"/>
      <c r="H673" s="463"/>
      <c r="I673" s="484"/>
      <c r="J673" s="463"/>
      <c r="K673" s="463"/>
      <c r="L673" s="463"/>
      <c r="M673" s="463"/>
      <c r="N673" s="463"/>
      <c r="O673" s="463"/>
      <c r="P673" s="463"/>
      <c r="Q673" s="463"/>
      <c r="R673" s="463"/>
      <c r="S673" s="463"/>
      <c r="T673" s="463"/>
      <c r="U673" s="463"/>
      <c r="V673" s="463"/>
      <c r="W673" s="463"/>
      <c r="X673" s="463"/>
      <c r="Y673" s="463"/>
    </row>
    <row r="674" spans="1:25">
      <c r="A674" s="463"/>
      <c r="B674" s="463"/>
      <c r="C674" s="483"/>
      <c r="D674" s="463"/>
      <c r="E674" s="463"/>
      <c r="F674" s="484"/>
      <c r="G674" s="484"/>
      <c r="H674" s="463"/>
      <c r="I674" s="484"/>
      <c r="J674" s="463"/>
      <c r="K674" s="463"/>
      <c r="L674" s="463"/>
      <c r="M674" s="463"/>
      <c r="N674" s="463"/>
      <c r="O674" s="463"/>
      <c r="P674" s="463"/>
      <c r="Q674" s="463"/>
      <c r="R674" s="463"/>
      <c r="S674" s="463"/>
      <c r="T674" s="463"/>
      <c r="U674" s="463"/>
      <c r="V674" s="463"/>
      <c r="W674" s="463"/>
      <c r="X674" s="463"/>
      <c r="Y674" s="463"/>
    </row>
    <row r="675" spans="1:25">
      <c r="A675" s="463"/>
      <c r="B675" s="463"/>
      <c r="C675" s="483"/>
      <c r="D675" s="463"/>
      <c r="E675" s="463"/>
      <c r="F675" s="484"/>
      <c r="G675" s="484"/>
      <c r="H675" s="463"/>
      <c r="I675" s="484"/>
      <c r="J675" s="463"/>
      <c r="K675" s="463"/>
      <c r="L675" s="463"/>
      <c r="M675" s="463"/>
      <c r="N675" s="463"/>
      <c r="O675" s="463"/>
      <c r="P675" s="463"/>
      <c r="Q675" s="463"/>
      <c r="R675" s="463"/>
      <c r="S675" s="463"/>
      <c r="T675" s="463"/>
      <c r="U675" s="463"/>
      <c r="V675" s="463"/>
      <c r="W675" s="463"/>
      <c r="X675" s="463"/>
      <c r="Y675" s="463"/>
    </row>
    <row r="676" spans="1:25">
      <c r="A676" s="463"/>
      <c r="B676" s="463"/>
      <c r="C676" s="483"/>
      <c r="D676" s="463"/>
      <c r="E676" s="463"/>
      <c r="F676" s="484"/>
      <c r="G676" s="484"/>
      <c r="H676" s="463"/>
      <c r="I676" s="484"/>
      <c r="J676" s="463"/>
      <c r="K676" s="463"/>
      <c r="L676" s="463"/>
      <c r="M676" s="463"/>
      <c r="N676" s="463"/>
      <c r="O676" s="463"/>
      <c r="P676" s="463"/>
      <c r="Q676" s="463"/>
      <c r="R676" s="463"/>
      <c r="S676" s="463"/>
      <c r="T676" s="463"/>
      <c r="U676" s="463"/>
      <c r="V676" s="463"/>
      <c r="W676" s="463"/>
      <c r="X676" s="463"/>
      <c r="Y676" s="463"/>
    </row>
    <row r="677" spans="1:25">
      <c r="A677" s="463"/>
      <c r="B677" s="463"/>
      <c r="C677" s="483"/>
      <c r="D677" s="463"/>
      <c r="E677" s="463"/>
      <c r="F677" s="484"/>
      <c r="G677" s="484"/>
      <c r="H677" s="463"/>
      <c r="I677" s="484"/>
      <c r="J677" s="463"/>
      <c r="K677" s="463"/>
      <c r="L677" s="463"/>
      <c r="M677" s="463"/>
      <c r="N677" s="463"/>
      <c r="O677" s="463"/>
      <c r="P677" s="463"/>
      <c r="Q677" s="463"/>
      <c r="R677" s="463"/>
      <c r="S677" s="463"/>
      <c r="T677" s="463"/>
      <c r="U677" s="463"/>
      <c r="V677" s="463"/>
      <c r="W677" s="463"/>
      <c r="X677" s="463"/>
      <c r="Y677" s="463"/>
    </row>
    <row r="678" spans="1:25">
      <c r="A678" s="463"/>
      <c r="B678" s="463"/>
      <c r="C678" s="483"/>
      <c r="D678" s="463"/>
      <c r="E678" s="463"/>
      <c r="F678" s="484"/>
      <c r="G678" s="484"/>
      <c r="H678" s="463"/>
      <c r="I678" s="484"/>
      <c r="J678" s="463"/>
      <c r="K678" s="463"/>
      <c r="L678" s="463"/>
      <c r="M678" s="463"/>
      <c r="N678" s="463"/>
      <c r="O678" s="463"/>
      <c r="P678" s="463"/>
      <c r="Q678" s="463"/>
      <c r="R678" s="463"/>
      <c r="S678" s="463"/>
      <c r="T678" s="463"/>
      <c r="U678" s="463"/>
      <c r="V678" s="463"/>
      <c r="W678" s="463"/>
      <c r="X678" s="463"/>
      <c r="Y678" s="463"/>
    </row>
    <row r="679" spans="1:25">
      <c r="A679" s="463"/>
      <c r="B679" s="463"/>
      <c r="C679" s="483"/>
      <c r="D679" s="463"/>
      <c r="E679" s="463"/>
      <c r="F679" s="484"/>
      <c r="G679" s="484"/>
      <c r="H679" s="463"/>
      <c r="I679" s="484"/>
      <c r="J679" s="463"/>
      <c r="K679" s="463"/>
      <c r="L679" s="463"/>
      <c r="M679" s="463"/>
      <c r="N679" s="463"/>
      <c r="O679" s="463"/>
      <c r="P679" s="463"/>
      <c r="Q679" s="463"/>
      <c r="R679" s="463"/>
      <c r="S679" s="463"/>
      <c r="T679" s="463"/>
      <c r="U679" s="463"/>
      <c r="V679" s="463"/>
      <c r="W679" s="463"/>
      <c r="X679" s="463"/>
      <c r="Y679" s="463"/>
    </row>
    <row r="680" spans="1:25">
      <c r="A680" s="463"/>
      <c r="B680" s="463"/>
      <c r="C680" s="483"/>
      <c r="D680" s="463"/>
      <c r="E680" s="463"/>
      <c r="F680" s="484"/>
      <c r="G680" s="484"/>
      <c r="H680" s="463"/>
      <c r="I680" s="484"/>
      <c r="J680" s="463"/>
      <c r="K680" s="463"/>
      <c r="L680" s="463"/>
      <c r="M680" s="463"/>
      <c r="N680" s="463"/>
      <c r="O680" s="463"/>
      <c r="P680" s="463"/>
      <c r="Q680" s="463"/>
      <c r="R680" s="463"/>
      <c r="S680" s="463"/>
      <c r="T680" s="463"/>
      <c r="U680" s="463"/>
      <c r="V680" s="463"/>
      <c r="W680" s="463"/>
      <c r="X680" s="463"/>
      <c r="Y680" s="463"/>
    </row>
    <row r="681" spans="1:25">
      <c r="A681" s="463"/>
      <c r="B681" s="463"/>
      <c r="C681" s="483"/>
      <c r="D681" s="463"/>
      <c r="E681" s="463"/>
      <c r="F681" s="484"/>
      <c r="G681" s="484"/>
      <c r="H681" s="463"/>
      <c r="I681" s="484"/>
      <c r="J681" s="463"/>
      <c r="K681" s="463"/>
      <c r="L681" s="463"/>
      <c r="M681" s="463"/>
      <c r="N681" s="463"/>
      <c r="O681" s="463"/>
      <c r="P681" s="463"/>
      <c r="Q681" s="463"/>
      <c r="R681" s="463"/>
      <c r="S681" s="463"/>
      <c r="T681" s="463"/>
      <c r="U681" s="463"/>
      <c r="V681" s="463"/>
      <c r="W681" s="463"/>
      <c r="X681" s="463"/>
      <c r="Y681" s="463"/>
    </row>
    <row r="682" spans="1:25">
      <c r="A682" s="463"/>
      <c r="B682" s="463"/>
      <c r="C682" s="483"/>
      <c r="D682" s="463"/>
      <c r="E682" s="463"/>
      <c r="F682" s="484"/>
      <c r="G682" s="484"/>
      <c r="H682" s="463"/>
      <c r="I682" s="484"/>
      <c r="J682" s="463"/>
      <c r="K682" s="463"/>
      <c r="L682" s="463"/>
      <c r="M682" s="463"/>
      <c r="N682" s="463"/>
      <c r="O682" s="463"/>
      <c r="P682" s="463"/>
      <c r="Q682" s="463"/>
      <c r="R682" s="463"/>
      <c r="S682" s="463"/>
      <c r="T682" s="463"/>
      <c r="U682" s="463"/>
      <c r="V682" s="463"/>
      <c r="W682" s="463"/>
      <c r="X682" s="463"/>
      <c r="Y682" s="463"/>
    </row>
    <row r="683" spans="1:25">
      <c r="A683" s="463"/>
      <c r="B683" s="463"/>
      <c r="C683" s="483"/>
      <c r="D683" s="463"/>
      <c r="E683" s="463"/>
      <c r="F683" s="484"/>
      <c r="G683" s="484"/>
      <c r="H683" s="463"/>
      <c r="I683" s="484"/>
      <c r="J683" s="463"/>
      <c r="K683" s="463"/>
      <c r="L683" s="463"/>
      <c r="M683" s="463"/>
      <c r="N683" s="463"/>
      <c r="O683" s="463"/>
      <c r="P683" s="463"/>
      <c r="Q683" s="463"/>
      <c r="R683" s="463"/>
      <c r="S683" s="463"/>
      <c r="T683" s="463"/>
      <c r="U683" s="463"/>
      <c r="V683" s="463"/>
      <c r="W683" s="463"/>
      <c r="X683" s="463"/>
      <c r="Y683" s="463"/>
    </row>
    <row r="684" spans="1:25">
      <c r="A684" s="463"/>
      <c r="B684" s="463"/>
      <c r="C684" s="483"/>
      <c r="D684" s="463"/>
      <c r="E684" s="463"/>
      <c r="F684" s="484"/>
      <c r="G684" s="484"/>
      <c r="H684" s="463"/>
      <c r="I684" s="484"/>
      <c r="J684" s="463"/>
      <c r="K684" s="463"/>
      <c r="L684" s="463"/>
      <c r="M684" s="463"/>
      <c r="N684" s="463"/>
      <c r="O684" s="463"/>
      <c r="P684" s="463"/>
      <c r="Q684" s="463"/>
      <c r="R684" s="463"/>
      <c r="S684" s="463"/>
      <c r="T684" s="463"/>
      <c r="U684" s="463"/>
      <c r="V684" s="463"/>
      <c r="W684" s="463"/>
      <c r="X684" s="463"/>
      <c r="Y684" s="463"/>
    </row>
    <row r="685" spans="1:25">
      <c r="A685" s="463"/>
      <c r="B685" s="463"/>
      <c r="C685" s="483"/>
      <c r="D685" s="463"/>
      <c r="E685" s="463"/>
      <c r="F685" s="484"/>
      <c r="G685" s="484"/>
      <c r="H685" s="463"/>
      <c r="I685" s="484"/>
      <c r="J685" s="463"/>
      <c r="K685" s="463"/>
      <c r="L685" s="463"/>
      <c r="M685" s="463"/>
      <c r="N685" s="463"/>
      <c r="O685" s="463"/>
      <c r="P685" s="463"/>
      <c r="Q685" s="463"/>
      <c r="R685" s="463"/>
      <c r="S685" s="463"/>
      <c r="T685" s="463"/>
      <c r="U685" s="463"/>
      <c r="V685" s="463"/>
      <c r="W685" s="463"/>
      <c r="X685" s="463"/>
      <c r="Y685" s="463"/>
    </row>
    <row r="686" spans="1:25">
      <c r="A686" s="463"/>
      <c r="B686" s="463"/>
      <c r="C686" s="483"/>
      <c r="D686" s="463"/>
      <c r="E686" s="463"/>
      <c r="F686" s="484"/>
      <c r="G686" s="484"/>
      <c r="H686" s="463"/>
      <c r="I686" s="484"/>
      <c r="J686" s="463"/>
      <c r="K686" s="463"/>
      <c r="L686" s="463"/>
      <c r="M686" s="463"/>
      <c r="N686" s="463"/>
      <c r="O686" s="463"/>
      <c r="P686" s="463"/>
      <c r="Q686" s="463"/>
      <c r="R686" s="463"/>
      <c r="S686" s="463"/>
      <c r="T686" s="463"/>
      <c r="U686" s="463"/>
      <c r="V686" s="463"/>
      <c r="W686" s="463"/>
      <c r="X686" s="463"/>
      <c r="Y686" s="463"/>
    </row>
    <row r="687" spans="1:25">
      <c r="A687" s="463"/>
      <c r="B687" s="463"/>
      <c r="C687" s="483"/>
      <c r="D687" s="463"/>
      <c r="E687" s="463"/>
      <c r="F687" s="484"/>
      <c r="G687" s="484"/>
      <c r="H687" s="463"/>
      <c r="I687" s="484"/>
      <c r="J687" s="463"/>
      <c r="K687" s="463"/>
      <c r="L687" s="463"/>
      <c r="M687" s="463"/>
      <c r="N687" s="463"/>
      <c r="O687" s="463"/>
      <c r="P687" s="463"/>
      <c r="Q687" s="463"/>
      <c r="R687" s="463"/>
      <c r="S687" s="463"/>
      <c r="T687" s="463"/>
      <c r="U687" s="463"/>
      <c r="V687" s="463"/>
      <c r="W687" s="463"/>
      <c r="X687" s="463"/>
      <c r="Y687" s="463"/>
    </row>
    <row r="688" spans="1:25">
      <c r="A688" s="463"/>
      <c r="B688" s="463"/>
      <c r="C688" s="483"/>
      <c r="D688" s="463"/>
      <c r="E688" s="463"/>
      <c r="F688" s="484"/>
      <c r="G688" s="484"/>
      <c r="H688" s="463"/>
      <c r="I688" s="484"/>
      <c r="J688" s="463"/>
      <c r="K688" s="463"/>
      <c r="L688" s="463"/>
      <c r="M688" s="463"/>
      <c r="N688" s="463"/>
      <c r="O688" s="463"/>
      <c r="P688" s="463"/>
      <c r="Q688" s="463"/>
      <c r="R688" s="463"/>
      <c r="S688" s="463"/>
      <c r="T688" s="463"/>
      <c r="U688" s="463"/>
      <c r="V688" s="463"/>
      <c r="W688" s="463"/>
      <c r="X688" s="463"/>
      <c r="Y688" s="463"/>
    </row>
    <row r="689" spans="1:25">
      <c r="A689" s="463"/>
      <c r="B689" s="463"/>
      <c r="C689" s="483"/>
      <c r="D689" s="463"/>
      <c r="E689" s="463"/>
      <c r="F689" s="484"/>
      <c r="G689" s="484"/>
      <c r="H689" s="463"/>
      <c r="I689" s="484"/>
      <c r="J689" s="463"/>
      <c r="K689" s="463"/>
      <c r="L689" s="463"/>
      <c r="M689" s="463"/>
      <c r="N689" s="463"/>
      <c r="O689" s="463"/>
      <c r="P689" s="463"/>
      <c r="Q689" s="463"/>
      <c r="R689" s="463"/>
      <c r="S689" s="463"/>
      <c r="T689" s="463"/>
      <c r="U689" s="463"/>
      <c r="V689" s="463"/>
      <c r="W689" s="463"/>
      <c r="X689" s="463"/>
      <c r="Y689" s="463"/>
    </row>
    <row r="690" spans="1:25">
      <c r="A690" s="463"/>
      <c r="B690" s="463"/>
      <c r="C690" s="483"/>
      <c r="D690" s="463"/>
      <c r="E690" s="463"/>
      <c r="F690" s="484"/>
      <c r="G690" s="484"/>
      <c r="H690" s="463"/>
      <c r="I690" s="484"/>
      <c r="J690" s="463"/>
      <c r="K690" s="463"/>
      <c r="L690" s="463"/>
      <c r="M690" s="463"/>
      <c r="N690" s="463"/>
      <c r="O690" s="463"/>
      <c r="P690" s="463"/>
      <c r="Q690" s="463"/>
      <c r="R690" s="463"/>
      <c r="S690" s="463"/>
      <c r="T690" s="463"/>
      <c r="U690" s="463"/>
      <c r="V690" s="463"/>
      <c r="W690" s="463"/>
      <c r="X690" s="463"/>
      <c r="Y690" s="463"/>
    </row>
    <row r="691" spans="1:25">
      <c r="A691" s="463"/>
      <c r="B691" s="463"/>
      <c r="C691" s="483"/>
      <c r="D691" s="463"/>
      <c r="E691" s="463"/>
      <c r="F691" s="484"/>
      <c r="G691" s="484"/>
      <c r="H691" s="463"/>
      <c r="I691" s="484"/>
      <c r="J691" s="463"/>
      <c r="K691" s="463"/>
      <c r="L691" s="463"/>
      <c r="M691" s="463"/>
      <c r="N691" s="463"/>
      <c r="O691" s="463"/>
      <c r="P691" s="463"/>
      <c r="Q691" s="463"/>
      <c r="R691" s="463"/>
      <c r="S691" s="463"/>
      <c r="T691" s="463"/>
      <c r="U691" s="463"/>
      <c r="V691" s="463"/>
      <c r="W691" s="463"/>
      <c r="X691" s="463"/>
      <c r="Y691" s="463"/>
    </row>
    <row r="692" spans="1:25">
      <c r="A692" s="463"/>
      <c r="B692" s="463"/>
      <c r="C692" s="483"/>
      <c r="D692" s="463"/>
      <c r="E692" s="463"/>
      <c r="F692" s="484"/>
      <c r="G692" s="484"/>
      <c r="H692" s="463"/>
      <c r="I692" s="484"/>
      <c r="J692" s="463"/>
      <c r="K692" s="463"/>
      <c r="L692" s="463"/>
      <c r="M692" s="463"/>
      <c r="N692" s="463"/>
      <c r="O692" s="463"/>
      <c r="P692" s="463"/>
      <c r="Q692" s="463"/>
      <c r="R692" s="463"/>
      <c r="S692" s="463"/>
      <c r="T692" s="463"/>
      <c r="U692" s="463"/>
      <c r="V692" s="463"/>
      <c r="W692" s="463"/>
      <c r="X692" s="463"/>
      <c r="Y692" s="463"/>
    </row>
    <row r="693" spans="1:25">
      <c r="A693" s="463"/>
      <c r="B693" s="463"/>
      <c r="C693" s="483"/>
      <c r="D693" s="463"/>
      <c r="E693" s="463"/>
      <c r="F693" s="484"/>
      <c r="G693" s="484"/>
      <c r="H693" s="463"/>
      <c r="I693" s="484"/>
      <c r="J693" s="463"/>
      <c r="K693" s="463"/>
      <c r="L693" s="463"/>
      <c r="M693" s="463"/>
      <c r="N693" s="463"/>
      <c r="O693" s="463"/>
      <c r="P693" s="463"/>
      <c r="Q693" s="463"/>
      <c r="R693" s="463"/>
      <c r="S693" s="463"/>
      <c r="T693" s="463"/>
      <c r="U693" s="463"/>
      <c r="V693" s="463"/>
      <c r="W693" s="463"/>
      <c r="X693" s="463"/>
      <c r="Y693" s="463"/>
    </row>
    <row r="694" spans="1:25">
      <c r="A694" s="463"/>
      <c r="B694" s="463"/>
      <c r="C694" s="483"/>
      <c r="D694" s="463"/>
      <c r="E694" s="463"/>
      <c r="F694" s="484"/>
      <c r="G694" s="484"/>
      <c r="H694" s="463"/>
      <c r="I694" s="484"/>
      <c r="J694" s="463"/>
      <c r="K694" s="463"/>
      <c r="L694" s="463"/>
      <c r="M694" s="463"/>
      <c r="N694" s="463"/>
      <c r="O694" s="463"/>
      <c r="P694" s="463"/>
      <c r="Q694" s="463"/>
      <c r="R694" s="463"/>
      <c r="S694" s="463"/>
      <c r="T694" s="463"/>
      <c r="U694" s="463"/>
      <c r="V694" s="463"/>
      <c r="W694" s="463"/>
      <c r="X694" s="463"/>
      <c r="Y694" s="463"/>
    </row>
    <row r="695" spans="1:25">
      <c r="A695" s="463"/>
      <c r="B695" s="463"/>
      <c r="C695" s="483"/>
      <c r="D695" s="463"/>
      <c r="E695" s="463"/>
      <c r="F695" s="484"/>
      <c r="G695" s="484"/>
      <c r="H695" s="463"/>
      <c r="I695" s="484"/>
      <c r="J695" s="463"/>
      <c r="K695" s="463"/>
      <c r="L695" s="463"/>
      <c r="M695" s="463"/>
      <c r="N695" s="463"/>
      <c r="O695" s="463"/>
      <c r="P695" s="463"/>
      <c r="Q695" s="463"/>
      <c r="R695" s="463"/>
      <c r="S695" s="463"/>
      <c r="T695" s="463"/>
      <c r="U695" s="463"/>
      <c r="V695" s="463"/>
      <c r="W695" s="463"/>
      <c r="X695" s="463"/>
      <c r="Y695" s="463"/>
    </row>
    <row r="696" spans="1:25">
      <c r="A696" s="463"/>
      <c r="B696" s="463"/>
      <c r="C696" s="483"/>
      <c r="D696" s="463"/>
      <c r="E696" s="463"/>
      <c r="F696" s="484"/>
      <c r="G696" s="484"/>
      <c r="H696" s="463"/>
      <c r="I696" s="484"/>
      <c r="J696" s="463"/>
      <c r="K696" s="463"/>
      <c r="L696" s="463"/>
      <c r="M696" s="463"/>
      <c r="N696" s="463"/>
      <c r="O696" s="463"/>
      <c r="P696" s="463"/>
      <c r="Q696" s="463"/>
      <c r="R696" s="463"/>
      <c r="S696" s="463"/>
      <c r="T696" s="463"/>
      <c r="U696" s="463"/>
      <c r="V696" s="463"/>
      <c r="W696" s="463"/>
      <c r="X696" s="463"/>
      <c r="Y696" s="463"/>
    </row>
    <row r="697" spans="1:25">
      <c r="A697" s="463"/>
      <c r="B697" s="463"/>
      <c r="C697" s="483"/>
      <c r="D697" s="463"/>
      <c r="E697" s="463"/>
      <c r="F697" s="484"/>
      <c r="G697" s="484"/>
      <c r="H697" s="463"/>
      <c r="I697" s="484"/>
      <c r="J697" s="463"/>
      <c r="K697" s="463"/>
      <c r="L697" s="463"/>
      <c r="M697" s="463"/>
      <c r="N697" s="463"/>
      <c r="O697" s="463"/>
      <c r="P697" s="463"/>
      <c r="Q697" s="463"/>
      <c r="R697" s="463"/>
      <c r="S697" s="463"/>
      <c r="T697" s="463"/>
      <c r="U697" s="463"/>
      <c r="V697" s="463"/>
      <c r="W697" s="463"/>
      <c r="X697" s="463"/>
      <c r="Y697" s="463"/>
    </row>
    <row r="698" spans="1:25">
      <c r="A698" s="463"/>
      <c r="B698" s="463"/>
      <c r="C698" s="483"/>
      <c r="D698" s="463"/>
      <c r="E698" s="463"/>
      <c r="F698" s="484"/>
      <c r="G698" s="484"/>
      <c r="H698" s="463"/>
      <c r="I698" s="484"/>
      <c r="J698" s="463"/>
      <c r="K698" s="463"/>
      <c r="L698" s="463"/>
      <c r="M698" s="463"/>
      <c r="N698" s="463"/>
      <c r="O698" s="463"/>
      <c r="P698" s="463"/>
      <c r="Q698" s="463"/>
      <c r="R698" s="463"/>
      <c r="S698" s="463"/>
      <c r="T698" s="463"/>
      <c r="U698" s="463"/>
      <c r="V698" s="463"/>
      <c r="W698" s="463"/>
      <c r="X698" s="463"/>
      <c r="Y698" s="463"/>
    </row>
    <row r="699" spans="1:25">
      <c r="A699" s="463"/>
      <c r="B699" s="463"/>
      <c r="C699" s="483"/>
      <c r="D699" s="463"/>
      <c r="E699" s="463"/>
      <c r="F699" s="484"/>
      <c r="G699" s="484"/>
      <c r="H699" s="463"/>
      <c r="I699" s="484"/>
      <c r="J699" s="463"/>
      <c r="K699" s="463"/>
      <c r="L699" s="463"/>
      <c r="M699" s="463"/>
      <c r="N699" s="463"/>
      <c r="O699" s="463"/>
      <c r="P699" s="463"/>
      <c r="Q699" s="463"/>
      <c r="R699" s="463"/>
      <c r="S699" s="463"/>
      <c r="T699" s="463"/>
      <c r="U699" s="463"/>
      <c r="V699" s="463"/>
      <c r="W699" s="463"/>
      <c r="X699" s="463"/>
      <c r="Y699" s="463"/>
    </row>
    <row r="700" spans="1:25">
      <c r="A700" s="463"/>
      <c r="B700" s="463"/>
      <c r="C700" s="483"/>
      <c r="D700" s="463"/>
      <c r="E700" s="463"/>
      <c r="F700" s="484"/>
      <c r="G700" s="484"/>
      <c r="H700" s="463"/>
      <c r="I700" s="484"/>
      <c r="J700" s="463"/>
      <c r="K700" s="463"/>
      <c r="L700" s="463"/>
      <c r="M700" s="463"/>
      <c r="N700" s="463"/>
      <c r="O700" s="463"/>
      <c r="P700" s="463"/>
      <c r="Q700" s="463"/>
      <c r="R700" s="463"/>
      <c r="S700" s="463"/>
      <c r="T700" s="463"/>
      <c r="U700" s="463"/>
      <c r="V700" s="463"/>
      <c r="W700" s="463"/>
      <c r="X700" s="463"/>
      <c r="Y700" s="463"/>
    </row>
    <row r="701" spans="1:25">
      <c r="A701" s="463"/>
      <c r="B701" s="463"/>
      <c r="C701" s="483"/>
      <c r="D701" s="463"/>
      <c r="E701" s="463"/>
      <c r="F701" s="484"/>
      <c r="G701" s="484"/>
      <c r="H701" s="463"/>
      <c r="I701" s="484"/>
      <c r="J701" s="463"/>
      <c r="K701" s="463"/>
      <c r="L701" s="463"/>
      <c r="M701" s="463"/>
      <c r="N701" s="463"/>
      <c r="O701" s="463"/>
      <c r="P701" s="463"/>
      <c r="Q701" s="463"/>
      <c r="R701" s="463"/>
      <c r="S701" s="463"/>
      <c r="T701" s="463"/>
      <c r="U701" s="463"/>
      <c r="V701" s="463"/>
      <c r="W701" s="463"/>
      <c r="X701" s="463"/>
      <c r="Y701" s="463"/>
    </row>
    <row r="702" spans="1:25">
      <c r="A702" s="463"/>
      <c r="B702" s="463"/>
      <c r="C702" s="483"/>
      <c r="D702" s="463"/>
      <c r="E702" s="463"/>
      <c r="F702" s="484"/>
      <c r="G702" s="484"/>
      <c r="H702" s="463"/>
      <c r="I702" s="484"/>
      <c r="J702" s="463"/>
      <c r="K702" s="463"/>
      <c r="L702" s="463"/>
      <c r="M702" s="463"/>
      <c r="N702" s="463"/>
      <c r="O702" s="463"/>
      <c r="P702" s="463"/>
      <c r="Q702" s="463"/>
      <c r="R702" s="463"/>
      <c r="S702" s="463"/>
      <c r="T702" s="463"/>
      <c r="U702" s="463"/>
      <c r="V702" s="463"/>
      <c r="W702" s="463"/>
      <c r="X702" s="463"/>
      <c r="Y702" s="463"/>
    </row>
    <row r="703" spans="1:25">
      <c r="A703" s="463"/>
      <c r="B703" s="463"/>
      <c r="C703" s="483"/>
      <c r="D703" s="463"/>
      <c r="E703" s="463"/>
      <c r="F703" s="484"/>
      <c r="G703" s="484"/>
      <c r="H703" s="463"/>
      <c r="I703" s="484"/>
      <c r="J703" s="463"/>
      <c r="K703" s="463"/>
      <c r="L703" s="463"/>
      <c r="M703" s="463"/>
      <c r="N703" s="463"/>
      <c r="O703" s="463"/>
      <c r="P703" s="463"/>
      <c r="Q703" s="463"/>
      <c r="R703" s="463"/>
      <c r="S703" s="463"/>
      <c r="T703" s="463"/>
      <c r="U703" s="463"/>
      <c r="V703" s="463"/>
      <c r="W703" s="463"/>
      <c r="X703" s="463"/>
      <c r="Y703" s="463"/>
    </row>
    <row r="704" spans="1:25">
      <c r="A704" s="463"/>
      <c r="B704" s="463"/>
      <c r="C704" s="483"/>
      <c r="D704" s="463"/>
      <c r="E704" s="463"/>
      <c r="F704" s="484"/>
      <c r="G704" s="484"/>
      <c r="H704" s="463"/>
      <c r="I704" s="484"/>
      <c r="J704" s="463"/>
      <c r="K704" s="463"/>
      <c r="L704" s="463"/>
      <c r="M704" s="463"/>
      <c r="N704" s="463"/>
      <c r="O704" s="463"/>
      <c r="P704" s="463"/>
      <c r="Q704" s="463"/>
      <c r="R704" s="463"/>
      <c r="S704" s="463"/>
      <c r="T704" s="463"/>
      <c r="U704" s="463"/>
      <c r="V704" s="463"/>
      <c r="W704" s="463"/>
      <c r="X704" s="463"/>
      <c r="Y704" s="463"/>
    </row>
    <row r="705" spans="1:25">
      <c r="A705" s="463"/>
      <c r="B705" s="463"/>
      <c r="C705" s="483"/>
      <c r="D705" s="463"/>
      <c r="E705" s="463"/>
      <c r="F705" s="484"/>
      <c r="G705" s="484"/>
      <c r="H705" s="463"/>
      <c r="I705" s="484"/>
      <c r="J705" s="463"/>
      <c r="K705" s="463"/>
      <c r="L705" s="463"/>
      <c r="M705" s="463"/>
      <c r="N705" s="463"/>
      <c r="O705" s="463"/>
      <c r="P705" s="463"/>
      <c r="Q705" s="463"/>
      <c r="R705" s="463"/>
      <c r="S705" s="463"/>
      <c r="T705" s="463"/>
      <c r="U705" s="463"/>
      <c r="V705" s="463"/>
      <c r="W705" s="463"/>
      <c r="X705" s="463"/>
      <c r="Y705" s="463"/>
    </row>
    <row r="706" spans="1:25">
      <c r="A706" s="463"/>
      <c r="B706" s="463"/>
      <c r="C706" s="483"/>
      <c r="D706" s="463"/>
      <c r="E706" s="463"/>
      <c r="F706" s="484"/>
      <c r="G706" s="484"/>
      <c r="H706" s="463"/>
      <c r="I706" s="484"/>
      <c r="J706" s="463"/>
      <c r="K706" s="463"/>
      <c r="L706" s="463"/>
      <c r="M706" s="463"/>
      <c r="N706" s="463"/>
      <c r="O706" s="463"/>
      <c r="P706" s="463"/>
      <c r="Q706" s="463"/>
      <c r="R706" s="463"/>
      <c r="S706" s="463"/>
      <c r="T706" s="463"/>
      <c r="U706" s="463"/>
      <c r="V706" s="463"/>
      <c r="W706" s="463"/>
      <c r="X706" s="463"/>
      <c r="Y706" s="463"/>
    </row>
    <row r="707" spans="1:25">
      <c r="A707" s="463"/>
      <c r="B707" s="463"/>
      <c r="C707" s="483"/>
      <c r="D707" s="463"/>
      <c r="E707" s="463"/>
      <c r="F707" s="484"/>
      <c r="G707" s="484"/>
      <c r="H707" s="463"/>
      <c r="I707" s="484"/>
      <c r="J707" s="463"/>
      <c r="K707" s="463"/>
      <c r="L707" s="463"/>
      <c r="M707" s="463"/>
      <c r="N707" s="463"/>
      <c r="O707" s="463"/>
      <c r="P707" s="463"/>
      <c r="Q707" s="463"/>
      <c r="R707" s="463"/>
      <c r="S707" s="463"/>
      <c r="T707" s="463"/>
      <c r="U707" s="463"/>
      <c r="V707" s="463"/>
      <c r="W707" s="463"/>
      <c r="X707" s="463"/>
      <c r="Y707" s="463"/>
    </row>
    <row r="708" spans="1:25">
      <c r="A708" s="463"/>
      <c r="B708" s="463"/>
      <c r="C708" s="483"/>
      <c r="D708" s="463"/>
      <c r="E708" s="463"/>
      <c r="F708" s="484"/>
      <c r="G708" s="484"/>
      <c r="H708" s="463"/>
      <c r="I708" s="484"/>
      <c r="J708" s="463"/>
      <c r="K708" s="463"/>
      <c r="L708" s="463"/>
      <c r="M708" s="463"/>
      <c r="N708" s="463"/>
      <c r="O708" s="463"/>
      <c r="P708" s="463"/>
      <c r="Q708" s="463"/>
      <c r="R708" s="463"/>
      <c r="S708" s="463"/>
      <c r="T708" s="463"/>
      <c r="U708" s="463"/>
      <c r="V708" s="463"/>
      <c r="W708" s="463"/>
      <c r="X708" s="463"/>
      <c r="Y708" s="463"/>
    </row>
    <row r="709" spans="1:25">
      <c r="A709" s="463"/>
      <c r="B709" s="463"/>
      <c r="C709" s="483"/>
      <c r="D709" s="463"/>
      <c r="E709" s="463"/>
      <c r="F709" s="484"/>
      <c r="G709" s="484"/>
      <c r="H709" s="463"/>
      <c r="I709" s="484"/>
      <c r="J709" s="463"/>
      <c r="K709" s="463"/>
      <c r="L709" s="463"/>
      <c r="M709" s="463"/>
      <c r="N709" s="463"/>
      <c r="O709" s="463"/>
      <c r="P709" s="463"/>
      <c r="Q709" s="463"/>
      <c r="R709" s="463"/>
      <c r="S709" s="463"/>
      <c r="T709" s="463"/>
      <c r="U709" s="463"/>
      <c r="V709" s="463"/>
      <c r="W709" s="463"/>
      <c r="X709" s="463"/>
      <c r="Y709" s="463"/>
    </row>
    <row r="710" spans="1:25">
      <c r="A710" s="463"/>
      <c r="B710" s="463"/>
      <c r="C710" s="483"/>
      <c r="D710" s="463"/>
      <c r="E710" s="463"/>
      <c r="F710" s="484"/>
      <c r="G710" s="484"/>
      <c r="H710" s="463"/>
      <c r="I710" s="484"/>
      <c r="J710" s="463"/>
      <c r="K710" s="463"/>
      <c r="L710" s="463"/>
      <c r="M710" s="463"/>
      <c r="N710" s="463"/>
      <c r="O710" s="463"/>
      <c r="P710" s="463"/>
      <c r="Q710" s="463"/>
      <c r="R710" s="463"/>
      <c r="S710" s="463"/>
      <c r="T710" s="463"/>
      <c r="U710" s="463"/>
      <c r="V710" s="463"/>
      <c r="W710" s="463"/>
      <c r="X710" s="463"/>
      <c r="Y710" s="463"/>
    </row>
    <row r="711" spans="1:25">
      <c r="A711" s="463"/>
      <c r="B711" s="463"/>
      <c r="C711" s="483"/>
      <c r="D711" s="463"/>
      <c r="E711" s="463"/>
      <c r="F711" s="484"/>
      <c r="G711" s="484"/>
      <c r="H711" s="463"/>
      <c r="I711" s="484"/>
      <c r="J711" s="463"/>
      <c r="K711" s="463"/>
      <c r="L711" s="463"/>
      <c r="M711" s="463"/>
      <c r="N711" s="463"/>
      <c r="O711" s="463"/>
      <c r="P711" s="463"/>
      <c r="Q711" s="463"/>
      <c r="R711" s="463"/>
      <c r="S711" s="463"/>
      <c r="T711" s="463"/>
      <c r="U711" s="463"/>
      <c r="V711" s="463"/>
      <c r="W711" s="463"/>
      <c r="X711" s="463"/>
      <c r="Y711" s="463"/>
    </row>
    <row r="712" spans="1:25">
      <c r="A712" s="463"/>
      <c r="B712" s="463"/>
      <c r="C712" s="483"/>
      <c r="D712" s="463"/>
      <c r="E712" s="463"/>
      <c r="F712" s="484"/>
      <c r="G712" s="484"/>
      <c r="H712" s="463"/>
      <c r="I712" s="484"/>
      <c r="J712" s="463"/>
      <c r="K712" s="463"/>
      <c r="L712" s="463"/>
      <c r="M712" s="463"/>
      <c r="N712" s="463"/>
      <c r="O712" s="463"/>
      <c r="P712" s="463"/>
      <c r="Q712" s="463"/>
      <c r="R712" s="463"/>
      <c r="S712" s="463"/>
      <c r="T712" s="463"/>
      <c r="U712" s="463"/>
      <c r="V712" s="463"/>
      <c r="W712" s="463"/>
      <c r="X712" s="463"/>
      <c r="Y712" s="463"/>
    </row>
    <row r="713" spans="1:25">
      <c r="A713" s="463"/>
      <c r="B713" s="463"/>
      <c r="C713" s="483"/>
      <c r="D713" s="463"/>
      <c r="E713" s="463"/>
      <c r="F713" s="484"/>
      <c r="G713" s="484"/>
      <c r="H713" s="463"/>
      <c r="I713" s="484"/>
      <c r="J713" s="463"/>
      <c r="K713" s="463"/>
      <c r="L713" s="463"/>
      <c r="M713" s="463"/>
      <c r="N713" s="463"/>
      <c r="O713" s="463"/>
      <c r="P713" s="463"/>
      <c r="Q713" s="463"/>
      <c r="R713" s="463"/>
      <c r="S713" s="463"/>
      <c r="T713" s="463"/>
      <c r="U713" s="463"/>
      <c r="V713" s="463"/>
      <c r="W713" s="463"/>
      <c r="X713" s="463"/>
      <c r="Y713" s="463"/>
    </row>
    <row r="714" spans="1:25">
      <c r="A714" s="463"/>
      <c r="B714" s="463"/>
      <c r="C714" s="483"/>
      <c r="D714" s="463"/>
      <c r="E714" s="463"/>
      <c r="F714" s="484"/>
      <c r="G714" s="484"/>
      <c r="H714" s="463"/>
      <c r="I714" s="484"/>
      <c r="J714" s="463"/>
      <c r="K714" s="463"/>
      <c r="L714" s="463"/>
      <c r="M714" s="463"/>
      <c r="N714" s="463"/>
      <c r="O714" s="463"/>
      <c r="P714" s="463"/>
      <c r="Q714" s="463"/>
      <c r="R714" s="463"/>
      <c r="S714" s="463"/>
      <c r="T714" s="463"/>
      <c r="U714" s="463"/>
      <c r="V714" s="463"/>
      <c r="W714" s="463"/>
      <c r="X714" s="463"/>
      <c r="Y714" s="463"/>
    </row>
    <row r="715" spans="1:25">
      <c r="A715" s="463"/>
      <c r="B715" s="463"/>
      <c r="C715" s="483"/>
      <c r="D715" s="463"/>
      <c r="E715" s="463"/>
      <c r="F715" s="484"/>
      <c r="G715" s="484"/>
      <c r="H715" s="463"/>
      <c r="I715" s="484"/>
      <c r="J715" s="463"/>
      <c r="K715" s="463"/>
      <c r="L715" s="463"/>
      <c r="M715" s="463"/>
      <c r="N715" s="463"/>
      <c r="O715" s="463"/>
      <c r="P715" s="463"/>
      <c r="Q715" s="463"/>
      <c r="R715" s="463"/>
      <c r="S715" s="463"/>
      <c r="T715" s="463"/>
      <c r="U715" s="463"/>
      <c r="V715" s="463"/>
      <c r="W715" s="463"/>
      <c r="X715" s="463"/>
      <c r="Y715" s="463"/>
    </row>
    <row r="716" spans="1:25">
      <c r="A716" s="463"/>
      <c r="B716" s="463"/>
      <c r="C716" s="483"/>
      <c r="D716" s="463"/>
      <c r="E716" s="463"/>
      <c r="F716" s="484"/>
      <c r="G716" s="484"/>
      <c r="H716" s="463"/>
      <c r="I716" s="484"/>
      <c r="J716" s="463"/>
      <c r="K716" s="463"/>
      <c r="L716" s="463"/>
      <c r="M716" s="463"/>
      <c r="N716" s="463"/>
      <c r="O716" s="463"/>
      <c r="P716" s="463"/>
      <c r="Q716" s="463"/>
      <c r="R716" s="463"/>
      <c r="S716" s="463"/>
      <c r="T716" s="463"/>
      <c r="U716" s="463"/>
      <c r="V716" s="463"/>
      <c r="W716" s="463"/>
      <c r="X716" s="463"/>
      <c r="Y716" s="463"/>
    </row>
    <row r="717" spans="1:25">
      <c r="A717" s="463"/>
      <c r="B717" s="463"/>
      <c r="C717" s="483"/>
      <c r="D717" s="463"/>
      <c r="E717" s="463"/>
      <c r="F717" s="484"/>
      <c r="G717" s="484"/>
      <c r="H717" s="463"/>
      <c r="I717" s="484"/>
      <c r="J717" s="463"/>
      <c r="K717" s="463"/>
      <c r="L717" s="463"/>
      <c r="M717" s="463"/>
      <c r="N717" s="463"/>
      <c r="O717" s="463"/>
      <c r="P717" s="463"/>
      <c r="Q717" s="463"/>
      <c r="R717" s="463"/>
      <c r="S717" s="463"/>
      <c r="T717" s="463"/>
      <c r="U717" s="463"/>
      <c r="V717" s="463"/>
      <c r="W717" s="463"/>
      <c r="X717" s="463"/>
      <c r="Y717" s="463"/>
    </row>
    <row r="718" spans="1:25">
      <c r="A718" s="463"/>
      <c r="B718" s="463"/>
      <c r="C718" s="483"/>
      <c r="D718" s="463"/>
      <c r="E718" s="463"/>
      <c r="F718" s="484"/>
      <c r="G718" s="484"/>
      <c r="H718" s="463"/>
      <c r="I718" s="484"/>
      <c r="J718" s="463"/>
      <c r="K718" s="463"/>
      <c r="L718" s="463"/>
      <c r="M718" s="463"/>
      <c r="N718" s="463"/>
      <c r="O718" s="463"/>
      <c r="P718" s="463"/>
      <c r="Q718" s="463"/>
      <c r="R718" s="463"/>
      <c r="S718" s="463"/>
      <c r="T718" s="463"/>
      <c r="U718" s="463"/>
      <c r="V718" s="463"/>
      <c r="W718" s="463"/>
      <c r="X718" s="463"/>
      <c r="Y718" s="463"/>
    </row>
    <row r="719" spans="1:25">
      <c r="A719" s="463"/>
      <c r="B719" s="463"/>
      <c r="C719" s="483"/>
      <c r="D719" s="463"/>
      <c r="E719" s="463"/>
      <c r="F719" s="484"/>
      <c r="G719" s="484"/>
      <c r="H719" s="463"/>
      <c r="I719" s="484"/>
      <c r="J719" s="463"/>
      <c r="K719" s="463"/>
      <c r="L719" s="463"/>
      <c r="M719" s="463"/>
      <c r="N719" s="463"/>
      <c r="O719" s="463"/>
      <c r="P719" s="463"/>
      <c r="Q719" s="463"/>
      <c r="R719" s="463"/>
      <c r="S719" s="463"/>
      <c r="T719" s="463"/>
      <c r="U719" s="463"/>
      <c r="V719" s="463"/>
      <c r="W719" s="463"/>
      <c r="X719" s="463"/>
      <c r="Y719" s="463"/>
    </row>
    <row r="720" spans="1:25">
      <c r="A720" s="463"/>
      <c r="B720" s="463"/>
      <c r="C720" s="483"/>
      <c r="D720" s="463"/>
      <c r="E720" s="463"/>
      <c r="F720" s="484"/>
      <c r="G720" s="484"/>
      <c r="H720" s="463"/>
      <c r="I720" s="484"/>
      <c r="J720" s="463"/>
      <c r="K720" s="463"/>
      <c r="L720" s="463"/>
      <c r="M720" s="463"/>
      <c r="N720" s="463"/>
      <c r="O720" s="463"/>
      <c r="P720" s="463"/>
      <c r="Q720" s="463"/>
      <c r="R720" s="463"/>
      <c r="S720" s="463"/>
      <c r="T720" s="463"/>
      <c r="U720" s="463"/>
      <c r="V720" s="463"/>
      <c r="W720" s="463"/>
      <c r="X720" s="463"/>
      <c r="Y720" s="463"/>
    </row>
    <row r="721" spans="1:25">
      <c r="A721" s="463"/>
      <c r="B721" s="463"/>
      <c r="C721" s="483"/>
      <c r="D721" s="463"/>
      <c r="E721" s="463"/>
      <c r="F721" s="484"/>
      <c r="G721" s="484"/>
      <c r="H721" s="463"/>
      <c r="I721" s="484"/>
      <c r="J721" s="463"/>
      <c r="K721" s="463"/>
      <c r="L721" s="463"/>
      <c r="M721" s="463"/>
      <c r="N721" s="463"/>
      <c r="O721" s="463"/>
      <c r="P721" s="463"/>
      <c r="Q721" s="463"/>
      <c r="R721" s="463"/>
      <c r="S721" s="463"/>
      <c r="T721" s="463"/>
      <c r="U721" s="463"/>
      <c r="V721" s="463"/>
      <c r="W721" s="463"/>
      <c r="X721" s="463"/>
      <c r="Y721" s="463"/>
    </row>
    <row r="722" spans="1:25">
      <c r="A722" s="463"/>
      <c r="B722" s="463"/>
      <c r="C722" s="483"/>
      <c r="D722" s="463"/>
      <c r="E722" s="463"/>
      <c r="F722" s="484"/>
      <c r="G722" s="484"/>
      <c r="H722" s="463"/>
      <c r="I722" s="484"/>
      <c r="J722" s="463"/>
      <c r="K722" s="463"/>
      <c r="L722" s="463"/>
      <c r="M722" s="463"/>
      <c r="N722" s="463"/>
      <c r="O722" s="463"/>
      <c r="P722" s="463"/>
      <c r="Q722" s="463"/>
      <c r="R722" s="463"/>
      <c r="S722" s="463"/>
      <c r="T722" s="463"/>
      <c r="U722" s="463"/>
      <c r="V722" s="463"/>
      <c r="W722" s="463"/>
      <c r="X722" s="463"/>
      <c r="Y722" s="463"/>
    </row>
    <row r="723" spans="1:25">
      <c r="A723" s="463"/>
      <c r="B723" s="463"/>
      <c r="C723" s="483"/>
      <c r="D723" s="463"/>
      <c r="E723" s="463"/>
      <c r="F723" s="484"/>
      <c r="G723" s="484"/>
      <c r="H723" s="463"/>
      <c r="I723" s="484"/>
      <c r="J723" s="463"/>
      <c r="K723" s="463"/>
      <c r="L723" s="463"/>
      <c r="M723" s="463"/>
      <c r="N723" s="463"/>
      <c r="O723" s="463"/>
      <c r="P723" s="463"/>
      <c r="Q723" s="463"/>
      <c r="R723" s="463"/>
      <c r="S723" s="463"/>
      <c r="T723" s="463"/>
      <c r="U723" s="463"/>
      <c r="V723" s="463"/>
      <c r="W723" s="463"/>
      <c r="X723" s="463"/>
      <c r="Y723" s="463"/>
    </row>
    <row r="724" spans="1:25">
      <c r="A724" s="463"/>
      <c r="B724" s="463"/>
      <c r="C724" s="483"/>
      <c r="D724" s="463"/>
      <c r="E724" s="463"/>
      <c r="F724" s="484"/>
      <c r="G724" s="484"/>
      <c r="H724" s="463"/>
      <c r="I724" s="484"/>
      <c r="J724" s="463"/>
      <c r="K724" s="463"/>
      <c r="L724" s="463"/>
      <c r="M724" s="463"/>
      <c r="N724" s="463"/>
      <c r="O724" s="463"/>
      <c r="P724" s="463"/>
      <c r="Q724" s="463"/>
      <c r="R724" s="463"/>
      <c r="S724" s="463"/>
      <c r="T724" s="463"/>
      <c r="U724" s="463"/>
      <c r="V724" s="463"/>
      <c r="W724" s="463"/>
      <c r="X724" s="463"/>
      <c r="Y724" s="463"/>
    </row>
    <row r="725" spans="1:25">
      <c r="A725" s="463"/>
      <c r="B725" s="463"/>
      <c r="C725" s="483"/>
      <c r="D725" s="463"/>
      <c r="E725" s="463"/>
      <c r="F725" s="484"/>
      <c r="G725" s="484"/>
      <c r="H725" s="463"/>
      <c r="I725" s="484"/>
      <c r="J725" s="463"/>
      <c r="K725" s="463"/>
      <c r="L725" s="463"/>
      <c r="M725" s="463"/>
      <c r="N725" s="463"/>
      <c r="O725" s="463"/>
      <c r="P725" s="463"/>
      <c r="Q725" s="463"/>
      <c r="R725" s="463"/>
      <c r="S725" s="463"/>
      <c r="T725" s="463"/>
      <c r="U725" s="463"/>
      <c r="V725" s="463"/>
      <c r="W725" s="463"/>
      <c r="X725" s="463"/>
      <c r="Y725" s="463"/>
    </row>
    <row r="726" spans="1:25">
      <c r="A726" s="463"/>
      <c r="B726" s="463"/>
      <c r="C726" s="483"/>
      <c r="D726" s="463"/>
      <c r="E726" s="463"/>
      <c r="F726" s="484"/>
      <c r="G726" s="484"/>
      <c r="H726" s="463"/>
      <c r="I726" s="484"/>
      <c r="J726" s="463"/>
      <c r="K726" s="463"/>
      <c r="L726" s="463"/>
      <c r="M726" s="463"/>
      <c r="N726" s="463"/>
      <c r="O726" s="463"/>
      <c r="P726" s="463"/>
      <c r="Q726" s="463"/>
      <c r="R726" s="463"/>
      <c r="S726" s="463"/>
      <c r="T726" s="463"/>
      <c r="U726" s="463"/>
      <c r="V726" s="463"/>
      <c r="W726" s="463"/>
      <c r="X726" s="463"/>
      <c r="Y726" s="463"/>
    </row>
    <row r="727" spans="1:25">
      <c r="A727" s="463"/>
      <c r="B727" s="463"/>
      <c r="C727" s="483"/>
      <c r="D727" s="463"/>
      <c r="E727" s="463"/>
      <c r="F727" s="484"/>
      <c r="G727" s="484"/>
      <c r="H727" s="463"/>
      <c r="I727" s="484"/>
      <c r="J727" s="463"/>
      <c r="K727" s="463"/>
      <c r="L727" s="463"/>
      <c r="M727" s="463"/>
      <c r="N727" s="463"/>
      <c r="O727" s="463"/>
      <c r="P727" s="463"/>
      <c r="Q727" s="463"/>
      <c r="R727" s="463"/>
      <c r="S727" s="463"/>
      <c r="T727" s="463"/>
      <c r="U727" s="463"/>
      <c r="V727" s="463"/>
      <c r="W727" s="463"/>
      <c r="X727" s="463"/>
      <c r="Y727" s="463"/>
    </row>
    <row r="728" spans="1:25">
      <c r="A728" s="463"/>
      <c r="B728" s="463"/>
      <c r="C728" s="483"/>
      <c r="D728" s="463"/>
      <c r="E728" s="463"/>
      <c r="F728" s="484"/>
      <c r="G728" s="484"/>
      <c r="H728" s="463"/>
      <c r="I728" s="484"/>
      <c r="J728" s="463"/>
      <c r="K728" s="463"/>
      <c r="L728" s="463"/>
      <c r="M728" s="463"/>
      <c r="N728" s="463"/>
      <c r="O728" s="463"/>
      <c r="P728" s="463"/>
      <c r="Q728" s="463"/>
      <c r="R728" s="463"/>
      <c r="S728" s="463"/>
      <c r="T728" s="463"/>
      <c r="U728" s="463"/>
      <c r="V728" s="463"/>
      <c r="W728" s="463"/>
      <c r="X728" s="463"/>
      <c r="Y728" s="463"/>
    </row>
    <row r="729" spans="1:25">
      <c r="A729" s="463"/>
      <c r="B729" s="463"/>
      <c r="C729" s="483"/>
      <c r="D729" s="463"/>
      <c r="E729" s="463"/>
      <c r="F729" s="484"/>
      <c r="G729" s="484"/>
      <c r="H729" s="463"/>
      <c r="I729" s="484"/>
      <c r="J729" s="463"/>
      <c r="K729" s="463"/>
      <c r="L729" s="463"/>
      <c r="M729" s="463"/>
      <c r="N729" s="463"/>
      <c r="O729" s="463"/>
      <c r="P729" s="463"/>
      <c r="Q729" s="463"/>
      <c r="R729" s="463"/>
      <c r="S729" s="463"/>
      <c r="T729" s="463"/>
      <c r="U729" s="463"/>
      <c r="V729" s="463"/>
      <c r="W729" s="463"/>
      <c r="X729" s="463"/>
      <c r="Y729" s="463"/>
    </row>
    <row r="730" spans="1:25">
      <c r="A730" s="463"/>
      <c r="B730" s="463"/>
      <c r="C730" s="483"/>
      <c r="D730" s="463"/>
      <c r="E730" s="463"/>
      <c r="F730" s="484"/>
      <c r="G730" s="484"/>
      <c r="H730" s="463"/>
      <c r="I730" s="484"/>
      <c r="J730" s="463"/>
      <c r="K730" s="463"/>
      <c r="L730" s="463"/>
      <c r="M730" s="463"/>
      <c r="N730" s="463"/>
      <c r="O730" s="463"/>
      <c r="P730" s="463"/>
      <c r="Q730" s="463"/>
      <c r="R730" s="463"/>
      <c r="S730" s="463"/>
      <c r="T730" s="463"/>
      <c r="U730" s="463"/>
      <c r="V730" s="463"/>
      <c r="W730" s="463"/>
      <c r="X730" s="463"/>
      <c r="Y730" s="463"/>
    </row>
    <row r="731" spans="1:25">
      <c r="A731" s="463"/>
      <c r="B731" s="463"/>
      <c r="C731" s="483"/>
      <c r="D731" s="463"/>
      <c r="E731" s="463"/>
      <c r="F731" s="484"/>
      <c r="G731" s="484"/>
      <c r="H731" s="463"/>
      <c r="I731" s="484"/>
      <c r="J731" s="463"/>
      <c r="K731" s="463"/>
      <c r="L731" s="463"/>
      <c r="M731" s="463"/>
      <c r="N731" s="463"/>
      <c r="O731" s="463"/>
      <c r="P731" s="463"/>
      <c r="Q731" s="463"/>
      <c r="R731" s="463"/>
      <c r="S731" s="463"/>
      <c r="T731" s="463"/>
      <c r="U731" s="463"/>
      <c r="V731" s="463"/>
      <c r="W731" s="463"/>
      <c r="X731" s="463"/>
      <c r="Y731" s="463"/>
    </row>
    <row r="732" spans="1:25">
      <c r="A732" s="463"/>
      <c r="B732" s="463"/>
      <c r="C732" s="483"/>
      <c r="D732" s="463"/>
      <c r="E732" s="463"/>
      <c r="F732" s="484"/>
      <c r="G732" s="484"/>
      <c r="H732" s="463"/>
      <c r="I732" s="484"/>
      <c r="J732" s="463"/>
      <c r="K732" s="463"/>
      <c r="L732" s="463"/>
      <c r="M732" s="463"/>
      <c r="N732" s="463"/>
      <c r="O732" s="463"/>
      <c r="P732" s="463"/>
      <c r="Q732" s="463"/>
      <c r="R732" s="463"/>
      <c r="S732" s="463"/>
      <c r="T732" s="463"/>
      <c r="U732" s="463"/>
      <c r="V732" s="463"/>
      <c r="W732" s="463"/>
      <c r="X732" s="463"/>
      <c r="Y732" s="463"/>
    </row>
    <row r="733" spans="1:25">
      <c r="A733" s="463"/>
      <c r="B733" s="463"/>
      <c r="C733" s="483"/>
      <c r="D733" s="463"/>
      <c r="E733" s="463"/>
      <c r="F733" s="484"/>
      <c r="G733" s="484"/>
      <c r="H733" s="463"/>
      <c r="I733" s="484"/>
      <c r="J733" s="463"/>
      <c r="K733" s="463"/>
      <c r="L733" s="463"/>
      <c r="M733" s="463"/>
      <c r="N733" s="463"/>
      <c r="O733" s="463"/>
      <c r="P733" s="463"/>
      <c r="Q733" s="463"/>
      <c r="R733" s="463"/>
      <c r="S733" s="463"/>
      <c r="T733" s="463"/>
      <c r="U733" s="463"/>
      <c r="V733" s="463"/>
      <c r="W733" s="463"/>
      <c r="X733" s="463"/>
      <c r="Y733" s="463"/>
    </row>
    <row r="734" spans="1:25">
      <c r="A734" s="463"/>
      <c r="B734" s="463"/>
      <c r="C734" s="483"/>
      <c r="D734" s="463"/>
      <c r="E734" s="463"/>
      <c r="F734" s="484"/>
      <c r="G734" s="484"/>
      <c r="H734" s="463"/>
      <c r="I734" s="484"/>
      <c r="J734" s="463"/>
      <c r="K734" s="463"/>
      <c r="L734" s="463"/>
      <c r="M734" s="463"/>
      <c r="N734" s="463"/>
      <c r="O734" s="463"/>
      <c r="P734" s="463"/>
      <c r="Q734" s="463"/>
      <c r="R734" s="463"/>
      <c r="S734" s="463"/>
      <c r="T734" s="463"/>
      <c r="U734" s="463"/>
      <c r="V734" s="463"/>
      <c r="W734" s="463"/>
      <c r="X734" s="463"/>
      <c r="Y734" s="463"/>
    </row>
    <row r="735" spans="1:25">
      <c r="A735" s="463"/>
      <c r="B735" s="463"/>
      <c r="C735" s="483"/>
      <c r="D735" s="463"/>
      <c r="E735" s="463"/>
      <c r="F735" s="484"/>
      <c r="G735" s="484"/>
      <c r="H735" s="463"/>
      <c r="I735" s="484"/>
      <c r="J735" s="463"/>
      <c r="K735" s="463"/>
      <c r="L735" s="463"/>
      <c r="M735" s="463"/>
      <c r="N735" s="463"/>
      <c r="O735" s="463"/>
      <c r="P735" s="463"/>
      <c r="Q735" s="463"/>
      <c r="R735" s="463"/>
      <c r="S735" s="463"/>
      <c r="T735" s="463"/>
      <c r="U735" s="463"/>
      <c r="V735" s="463"/>
      <c r="W735" s="463"/>
      <c r="X735" s="463"/>
      <c r="Y735" s="463"/>
    </row>
    <row r="736" spans="1:25">
      <c r="A736" s="463"/>
      <c r="B736" s="463"/>
      <c r="C736" s="483"/>
      <c r="D736" s="463"/>
      <c r="E736" s="463"/>
      <c r="F736" s="484"/>
      <c r="G736" s="484"/>
      <c r="H736" s="463"/>
      <c r="I736" s="484"/>
      <c r="J736" s="463"/>
      <c r="K736" s="463"/>
      <c r="L736" s="463"/>
      <c r="M736" s="463"/>
      <c r="N736" s="463"/>
      <c r="O736" s="463"/>
      <c r="P736" s="463"/>
      <c r="Q736" s="463"/>
      <c r="R736" s="463"/>
      <c r="S736" s="463"/>
      <c r="T736" s="463"/>
      <c r="U736" s="463"/>
      <c r="V736" s="463"/>
      <c r="W736" s="463"/>
      <c r="X736" s="463"/>
      <c r="Y736" s="463"/>
    </row>
    <row r="737" spans="1:25">
      <c r="A737" s="463"/>
      <c r="B737" s="463"/>
      <c r="C737" s="483"/>
      <c r="D737" s="463"/>
      <c r="E737" s="463"/>
      <c r="F737" s="484"/>
      <c r="G737" s="484"/>
      <c r="H737" s="463"/>
      <c r="I737" s="484"/>
      <c r="J737" s="463"/>
      <c r="K737" s="463"/>
      <c r="L737" s="463"/>
      <c r="M737" s="463"/>
      <c r="N737" s="463"/>
      <c r="O737" s="463"/>
      <c r="P737" s="463"/>
      <c r="Q737" s="463"/>
      <c r="R737" s="463"/>
      <c r="S737" s="463"/>
      <c r="T737" s="463"/>
      <c r="U737" s="463"/>
      <c r="V737" s="463"/>
      <c r="W737" s="463"/>
      <c r="X737" s="463"/>
      <c r="Y737" s="463"/>
    </row>
    <row r="738" spans="1:25">
      <c r="A738" s="463"/>
      <c r="B738" s="463"/>
      <c r="C738" s="483"/>
      <c r="D738" s="463"/>
      <c r="E738" s="463"/>
      <c r="F738" s="484"/>
      <c r="G738" s="484"/>
      <c r="H738" s="463"/>
      <c r="I738" s="484"/>
      <c r="J738" s="463"/>
      <c r="K738" s="463"/>
      <c r="L738" s="463"/>
      <c r="M738" s="463"/>
      <c r="N738" s="463"/>
      <c r="O738" s="463"/>
      <c r="P738" s="463"/>
      <c r="Q738" s="463"/>
      <c r="R738" s="463"/>
      <c r="S738" s="463"/>
      <c r="T738" s="463"/>
      <c r="U738" s="463"/>
      <c r="V738" s="463"/>
      <c r="W738" s="463"/>
      <c r="X738" s="463"/>
      <c r="Y738" s="463"/>
    </row>
    <row r="739" spans="1:25">
      <c r="A739" s="463"/>
      <c r="B739" s="463"/>
      <c r="C739" s="483"/>
      <c r="D739" s="463"/>
      <c r="E739" s="463"/>
      <c r="F739" s="484"/>
      <c r="G739" s="484"/>
      <c r="H739" s="463"/>
      <c r="I739" s="484"/>
      <c r="J739" s="463"/>
      <c r="K739" s="463"/>
      <c r="L739" s="463"/>
      <c r="M739" s="463"/>
      <c r="N739" s="463"/>
      <c r="O739" s="463"/>
      <c r="P739" s="463"/>
      <c r="Q739" s="463"/>
      <c r="R739" s="463"/>
      <c r="S739" s="463"/>
      <c r="T739" s="463"/>
      <c r="U739" s="463"/>
      <c r="V739" s="463"/>
      <c r="W739" s="463"/>
      <c r="X739" s="463"/>
      <c r="Y739" s="463"/>
    </row>
    <row r="740" spans="1:25">
      <c r="A740" s="463"/>
      <c r="B740" s="463"/>
      <c r="C740" s="483"/>
      <c r="D740" s="463"/>
      <c r="E740" s="463"/>
      <c r="F740" s="484"/>
      <c r="G740" s="484"/>
      <c r="H740" s="463"/>
      <c r="I740" s="484"/>
      <c r="J740" s="463"/>
      <c r="K740" s="463"/>
      <c r="L740" s="463"/>
      <c r="M740" s="463"/>
      <c r="N740" s="463"/>
      <c r="O740" s="463"/>
      <c r="P740" s="463"/>
      <c r="Q740" s="463"/>
      <c r="R740" s="463"/>
      <c r="S740" s="463"/>
      <c r="T740" s="463"/>
      <c r="U740" s="463"/>
      <c r="V740" s="463"/>
      <c r="W740" s="463"/>
      <c r="X740" s="463"/>
      <c r="Y740" s="463"/>
    </row>
    <row r="741" spans="1:25">
      <c r="A741" s="463"/>
      <c r="B741" s="463"/>
      <c r="C741" s="483"/>
      <c r="D741" s="463"/>
      <c r="E741" s="463"/>
      <c r="F741" s="484"/>
      <c r="G741" s="484"/>
      <c r="H741" s="463"/>
      <c r="I741" s="484"/>
      <c r="J741" s="463"/>
      <c r="K741" s="463"/>
      <c r="L741" s="463"/>
      <c r="M741" s="463"/>
      <c r="N741" s="463"/>
      <c r="O741" s="463"/>
      <c r="P741" s="463"/>
      <c r="Q741" s="463"/>
      <c r="R741" s="463"/>
      <c r="S741" s="463"/>
      <c r="T741" s="463"/>
      <c r="U741" s="463"/>
      <c r="V741" s="463"/>
      <c r="W741" s="463"/>
      <c r="X741" s="463"/>
      <c r="Y741" s="463"/>
    </row>
    <row r="742" spans="1:25">
      <c r="A742" s="463"/>
      <c r="B742" s="463"/>
      <c r="C742" s="483"/>
      <c r="D742" s="463"/>
      <c r="E742" s="463"/>
      <c r="F742" s="484"/>
      <c r="G742" s="484"/>
      <c r="H742" s="463"/>
      <c r="I742" s="484"/>
      <c r="J742" s="463"/>
      <c r="K742" s="463"/>
      <c r="L742" s="463"/>
      <c r="M742" s="463"/>
      <c r="N742" s="463"/>
      <c r="O742" s="463"/>
      <c r="P742" s="463"/>
      <c r="Q742" s="463"/>
      <c r="R742" s="463"/>
      <c r="S742" s="463"/>
      <c r="T742" s="463"/>
      <c r="U742" s="463"/>
      <c r="V742" s="463"/>
      <c r="W742" s="463"/>
      <c r="X742" s="463"/>
      <c r="Y742" s="463"/>
    </row>
    <row r="743" spans="1:25">
      <c r="A743" s="463"/>
      <c r="B743" s="463"/>
      <c r="C743" s="483"/>
      <c r="D743" s="463"/>
      <c r="E743" s="463"/>
      <c r="F743" s="484"/>
      <c r="G743" s="484"/>
      <c r="H743" s="463"/>
      <c r="I743" s="484"/>
      <c r="J743" s="463"/>
      <c r="K743" s="463"/>
      <c r="L743" s="463"/>
      <c r="M743" s="463"/>
      <c r="N743" s="463"/>
      <c r="O743" s="463"/>
      <c r="P743" s="463"/>
      <c r="Q743" s="463"/>
      <c r="R743" s="463"/>
      <c r="S743" s="463"/>
      <c r="T743" s="463"/>
      <c r="U743" s="463"/>
      <c r="V743" s="463"/>
      <c r="W743" s="463"/>
      <c r="X743" s="463"/>
      <c r="Y743" s="463"/>
    </row>
    <row r="744" spans="1:25">
      <c r="A744" s="463"/>
      <c r="B744" s="463"/>
      <c r="C744" s="483"/>
      <c r="D744" s="463"/>
      <c r="E744" s="463"/>
      <c r="F744" s="484"/>
      <c r="G744" s="484"/>
      <c r="H744" s="463"/>
      <c r="I744" s="484"/>
      <c r="J744" s="463"/>
      <c r="K744" s="463"/>
      <c r="L744" s="463"/>
      <c r="M744" s="463"/>
      <c r="N744" s="463"/>
      <c r="O744" s="463"/>
      <c r="P744" s="463"/>
      <c r="Q744" s="463"/>
      <c r="R744" s="463"/>
      <c r="S744" s="463"/>
      <c r="T744" s="463"/>
      <c r="U744" s="463"/>
      <c r="V744" s="463"/>
      <c r="W744" s="463"/>
      <c r="X744" s="463"/>
      <c r="Y744" s="463"/>
    </row>
    <row r="745" spans="1:25">
      <c r="A745" s="463"/>
      <c r="B745" s="463"/>
      <c r="C745" s="483"/>
      <c r="D745" s="463"/>
      <c r="E745" s="463"/>
      <c r="F745" s="484"/>
      <c r="G745" s="484"/>
      <c r="H745" s="463"/>
      <c r="I745" s="484"/>
      <c r="J745" s="463"/>
      <c r="K745" s="463"/>
      <c r="L745" s="463"/>
      <c r="M745" s="463"/>
      <c r="N745" s="463"/>
      <c r="O745" s="463"/>
      <c r="P745" s="463"/>
      <c r="Q745" s="463"/>
      <c r="R745" s="463"/>
      <c r="S745" s="463"/>
      <c r="T745" s="463"/>
      <c r="U745" s="463"/>
      <c r="V745" s="463"/>
      <c r="W745" s="463"/>
      <c r="X745" s="463"/>
      <c r="Y745" s="463"/>
    </row>
    <row r="746" spans="1:25">
      <c r="A746" s="463"/>
      <c r="B746" s="463"/>
      <c r="C746" s="483"/>
      <c r="D746" s="463"/>
      <c r="E746" s="463"/>
      <c r="F746" s="484"/>
      <c r="G746" s="484"/>
      <c r="H746" s="463"/>
      <c r="I746" s="484"/>
      <c r="J746" s="463"/>
      <c r="K746" s="463"/>
      <c r="L746" s="463"/>
      <c r="M746" s="463"/>
      <c r="N746" s="463"/>
      <c r="O746" s="463"/>
      <c r="P746" s="463"/>
      <c r="Q746" s="463"/>
      <c r="R746" s="463"/>
      <c r="S746" s="463"/>
      <c r="T746" s="463"/>
      <c r="U746" s="463"/>
      <c r="V746" s="463"/>
      <c r="W746" s="463"/>
      <c r="X746" s="463"/>
      <c r="Y746" s="463"/>
    </row>
    <row r="747" spans="1:25">
      <c r="A747" s="463"/>
      <c r="B747" s="463"/>
      <c r="C747" s="483"/>
      <c r="D747" s="463"/>
      <c r="E747" s="463"/>
      <c r="F747" s="484"/>
      <c r="G747" s="484"/>
      <c r="H747" s="463"/>
      <c r="I747" s="484"/>
      <c r="J747" s="463"/>
      <c r="K747" s="463"/>
      <c r="L747" s="463"/>
      <c r="M747" s="463"/>
      <c r="N747" s="463"/>
      <c r="O747" s="463"/>
      <c r="P747" s="463"/>
      <c r="Q747" s="463"/>
      <c r="R747" s="463"/>
      <c r="S747" s="463"/>
      <c r="T747" s="463"/>
      <c r="U747" s="463"/>
      <c r="V747" s="463"/>
      <c r="W747" s="463"/>
      <c r="X747" s="463"/>
      <c r="Y747" s="463"/>
    </row>
    <row r="748" spans="1:25">
      <c r="A748" s="463"/>
      <c r="B748" s="463"/>
      <c r="C748" s="483"/>
      <c r="D748" s="463"/>
      <c r="E748" s="463"/>
      <c r="F748" s="484"/>
      <c r="G748" s="484"/>
      <c r="H748" s="463"/>
      <c r="I748" s="484"/>
      <c r="J748" s="463"/>
      <c r="K748" s="463"/>
      <c r="L748" s="463"/>
      <c r="M748" s="463"/>
      <c r="N748" s="463"/>
      <c r="O748" s="463"/>
      <c r="P748" s="463"/>
      <c r="Q748" s="463"/>
      <c r="R748" s="463"/>
      <c r="S748" s="463"/>
      <c r="T748" s="463"/>
      <c r="U748" s="463"/>
      <c r="V748" s="463"/>
      <c r="W748" s="463"/>
      <c r="X748" s="463"/>
      <c r="Y748" s="463"/>
    </row>
    <row r="749" spans="1:25">
      <c r="A749" s="463"/>
      <c r="B749" s="463"/>
      <c r="C749" s="483"/>
      <c r="D749" s="463"/>
      <c r="E749" s="463"/>
      <c r="F749" s="484"/>
      <c r="G749" s="484"/>
      <c r="H749" s="463"/>
      <c r="I749" s="484"/>
      <c r="J749" s="463"/>
      <c r="K749" s="463"/>
      <c r="L749" s="463"/>
      <c r="M749" s="463"/>
      <c r="N749" s="463"/>
      <c r="O749" s="463"/>
      <c r="P749" s="463"/>
      <c r="Q749" s="463"/>
      <c r="R749" s="463"/>
      <c r="S749" s="463"/>
      <c r="T749" s="463"/>
      <c r="U749" s="463"/>
      <c r="V749" s="463"/>
      <c r="W749" s="463"/>
      <c r="X749" s="463"/>
      <c r="Y749" s="463"/>
    </row>
    <row r="750" spans="1:25">
      <c r="A750" s="463"/>
      <c r="B750" s="463"/>
      <c r="C750" s="483"/>
      <c r="D750" s="463"/>
      <c r="E750" s="463"/>
      <c r="F750" s="484"/>
      <c r="G750" s="484"/>
      <c r="H750" s="463"/>
      <c r="I750" s="484"/>
      <c r="J750" s="463"/>
      <c r="K750" s="463"/>
      <c r="L750" s="463"/>
      <c r="M750" s="463"/>
      <c r="N750" s="463"/>
      <c r="O750" s="463"/>
      <c r="P750" s="463"/>
      <c r="Q750" s="463"/>
      <c r="R750" s="463"/>
      <c r="S750" s="463"/>
      <c r="T750" s="463"/>
      <c r="U750" s="463"/>
      <c r="V750" s="463"/>
      <c r="W750" s="463"/>
      <c r="X750" s="463"/>
      <c r="Y750" s="463"/>
    </row>
    <row r="751" spans="1:25">
      <c r="A751" s="463"/>
      <c r="B751" s="463"/>
      <c r="C751" s="483"/>
      <c r="D751" s="463"/>
      <c r="E751" s="463"/>
      <c r="F751" s="484"/>
      <c r="G751" s="484"/>
      <c r="H751" s="463"/>
      <c r="I751" s="484"/>
      <c r="J751" s="463"/>
      <c r="K751" s="463"/>
      <c r="L751" s="463"/>
      <c r="M751" s="463"/>
      <c r="N751" s="463"/>
      <c r="O751" s="463"/>
      <c r="P751" s="463"/>
      <c r="Q751" s="463"/>
      <c r="R751" s="463"/>
      <c r="S751" s="463"/>
      <c r="T751" s="463"/>
      <c r="U751" s="463"/>
      <c r="V751" s="463"/>
      <c r="W751" s="463"/>
      <c r="X751" s="463"/>
      <c r="Y751" s="463"/>
    </row>
    <row r="752" spans="1:25">
      <c r="A752" s="463"/>
      <c r="B752" s="463"/>
      <c r="C752" s="483"/>
      <c r="D752" s="463"/>
      <c r="E752" s="463"/>
      <c r="F752" s="484"/>
      <c r="G752" s="484"/>
      <c r="H752" s="463"/>
      <c r="I752" s="484"/>
      <c r="J752" s="463"/>
      <c r="K752" s="463"/>
      <c r="L752" s="463"/>
      <c r="M752" s="463"/>
      <c r="N752" s="463"/>
      <c r="O752" s="463"/>
      <c r="P752" s="463"/>
      <c r="Q752" s="463"/>
      <c r="R752" s="463"/>
      <c r="S752" s="463"/>
      <c r="T752" s="463"/>
      <c r="U752" s="463"/>
      <c r="V752" s="463"/>
      <c r="W752" s="463"/>
      <c r="X752" s="463"/>
      <c r="Y752" s="463"/>
    </row>
    <row r="753" spans="1:25">
      <c r="A753" s="463"/>
      <c r="B753" s="463"/>
      <c r="C753" s="483"/>
      <c r="D753" s="463"/>
      <c r="E753" s="463"/>
      <c r="F753" s="484"/>
      <c r="G753" s="484"/>
      <c r="H753" s="463"/>
      <c r="I753" s="484"/>
      <c r="J753" s="463"/>
      <c r="K753" s="463"/>
      <c r="L753" s="463"/>
      <c r="M753" s="463"/>
      <c r="N753" s="463"/>
      <c r="O753" s="463"/>
      <c r="P753" s="463"/>
      <c r="Q753" s="463"/>
      <c r="R753" s="463"/>
      <c r="S753" s="463"/>
      <c r="T753" s="463"/>
      <c r="U753" s="463"/>
      <c r="V753" s="463"/>
      <c r="W753" s="463"/>
      <c r="X753" s="463"/>
      <c r="Y753" s="463"/>
    </row>
    <row r="754" spans="1:25">
      <c r="A754" s="463"/>
      <c r="B754" s="463"/>
      <c r="C754" s="483"/>
      <c r="D754" s="463"/>
      <c r="E754" s="463"/>
      <c r="F754" s="484"/>
      <c r="G754" s="484"/>
      <c r="H754" s="463"/>
      <c r="I754" s="484"/>
      <c r="J754" s="463"/>
      <c r="K754" s="463"/>
      <c r="L754" s="463"/>
      <c r="M754" s="463"/>
      <c r="N754" s="463"/>
      <c r="O754" s="463"/>
      <c r="P754" s="463"/>
      <c r="Q754" s="463"/>
      <c r="R754" s="463"/>
      <c r="S754" s="463"/>
      <c r="T754" s="463"/>
      <c r="U754" s="463"/>
      <c r="V754" s="463"/>
      <c r="W754" s="463"/>
      <c r="X754" s="463"/>
      <c r="Y754" s="463"/>
    </row>
    <row r="755" spans="1:25">
      <c r="A755" s="463"/>
      <c r="B755" s="463"/>
      <c r="C755" s="483"/>
      <c r="D755" s="463"/>
      <c r="E755" s="463"/>
      <c r="F755" s="484"/>
      <c r="G755" s="484"/>
      <c r="H755" s="463"/>
      <c r="I755" s="484"/>
      <c r="J755" s="463"/>
      <c r="K755" s="463"/>
      <c r="L755" s="463"/>
      <c r="M755" s="463"/>
      <c r="N755" s="463"/>
      <c r="O755" s="463"/>
      <c r="P755" s="463"/>
      <c r="Q755" s="463"/>
      <c r="R755" s="463"/>
      <c r="S755" s="463"/>
      <c r="T755" s="463"/>
      <c r="U755" s="463"/>
      <c r="V755" s="463"/>
      <c r="W755" s="463"/>
      <c r="X755" s="463"/>
      <c r="Y755" s="463"/>
    </row>
    <row r="756" spans="1:25">
      <c r="A756" s="463"/>
      <c r="B756" s="463"/>
      <c r="C756" s="483"/>
      <c r="D756" s="463"/>
      <c r="E756" s="463"/>
      <c r="F756" s="484"/>
      <c r="G756" s="484"/>
      <c r="H756" s="463"/>
      <c r="I756" s="484"/>
      <c r="J756" s="463"/>
      <c r="K756" s="463"/>
      <c r="L756" s="463"/>
      <c r="M756" s="463"/>
      <c r="N756" s="463"/>
      <c r="O756" s="463"/>
      <c r="P756" s="463"/>
      <c r="Q756" s="463"/>
      <c r="R756" s="463"/>
      <c r="S756" s="463"/>
      <c r="T756" s="463"/>
      <c r="U756" s="463"/>
      <c r="V756" s="463"/>
      <c r="W756" s="463"/>
      <c r="X756" s="463"/>
      <c r="Y756" s="463"/>
    </row>
    <row r="757" spans="1:25">
      <c r="A757" s="463"/>
      <c r="B757" s="463"/>
      <c r="C757" s="483"/>
      <c r="D757" s="463"/>
      <c r="E757" s="463"/>
      <c r="F757" s="484"/>
      <c r="G757" s="484"/>
      <c r="H757" s="463"/>
      <c r="I757" s="484"/>
      <c r="J757" s="463"/>
      <c r="K757" s="463"/>
      <c r="L757" s="463"/>
      <c r="M757" s="463"/>
      <c r="N757" s="463"/>
      <c r="O757" s="463"/>
      <c r="P757" s="463"/>
      <c r="Q757" s="463"/>
      <c r="R757" s="463"/>
      <c r="S757" s="463"/>
      <c r="T757" s="463"/>
      <c r="U757" s="463"/>
      <c r="V757" s="463"/>
      <c r="W757" s="463"/>
      <c r="X757" s="463"/>
      <c r="Y757" s="463"/>
    </row>
    <row r="758" spans="1:25">
      <c r="A758" s="463"/>
      <c r="B758" s="463"/>
      <c r="C758" s="483"/>
      <c r="D758" s="463"/>
      <c r="E758" s="463"/>
      <c r="F758" s="484"/>
      <c r="G758" s="484"/>
      <c r="H758" s="463"/>
      <c r="I758" s="484"/>
      <c r="J758" s="463"/>
      <c r="K758" s="463"/>
      <c r="L758" s="463"/>
      <c r="M758" s="463"/>
      <c r="N758" s="463"/>
      <c r="O758" s="463"/>
      <c r="P758" s="463"/>
      <c r="Q758" s="463"/>
      <c r="R758" s="463"/>
      <c r="S758" s="463"/>
      <c r="T758" s="463"/>
      <c r="U758" s="463"/>
      <c r="V758" s="463"/>
      <c r="W758" s="463"/>
      <c r="X758" s="463"/>
      <c r="Y758" s="463"/>
    </row>
    <row r="759" spans="1:25">
      <c r="A759" s="463"/>
      <c r="B759" s="463"/>
      <c r="C759" s="483"/>
      <c r="D759" s="463"/>
      <c r="E759" s="463"/>
      <c r="F759" s="484"/>
      <c r="G759" s="484"/>
      <c r="H759" s="463"/>
      <c r="I759" s="484"/>
      <c r="J759" s="463"/>
      <c r="K759" s="463"/>
      <c r="L759" s="463"/>
      <c r="M759" s="463"/>
      <c r="N759" s="463"/>
      <c r="O759" s="463"/>
      <c r="P759" s="463"/>
      <c r="Q759" s="463"/>
      <c r="R759" s="463"/>
      <c r="S759" s="463"/>
      <c r="T759" s="463"/>
      <c r="U759" s="463"/>
      <c r="V759" s="463"/>
      <c r="W759" s="463"/>
      <c r="X759" s="463"/>
      <c r="Y759" s="463"/>
    </row>
    <row r="760" spans="1:25">
      <c r="A760" s="463"/>
      <c r="B760" s="463"/>
      <c r="C760" s="483"/>
      <c r="D760" s="463"/>
      <c r="E760" s="463"/>
      <c r="F760" s="484"/>
      <c r="G760" s="484"/>
      <c r="H760" s="463"/>
      <c r="I760" s="484"/>
      <c r="J760" s="463"/>
      <c r="K760" s="463"/>
      <c r="L760" s="463"/>
      <c r="M760" s="463"/>
      <c r="N760" s="463"/>
      <c r="O760" s="463"/>
      <c r="P760" s="463"/>
      <c r="Q760" s="463"/>
      <c r="R760" s="463"/>
      <c r="S760" s="463"/>
      <c r="T760" s="463"/>
      <c r="U760" s="463"/>
      <c r="V760" s="463"/>
      <c r="W760" s="463"/>
      <c r="X760" s="463"/>
      <c r="Y760" s="463"/>
    </row>
    <row r="761" spans="1:25">
      <c r="A761" s="463"/>
      <c r="B761" s="463"/>
      <c r="C761" s="483"/>
      <c r="D761" s="463"/>
      <c r="E761" s="463"/>
      <c r="F761" s="484"/>
      <c r="G761" s="484"/>
      <c r="H761" s="463"/>
      <c r="I761" s="484"/>
      <c r="J761" s="463"/>
      <c r="K761" s="463"/>
      <c r="L761" s="463"/>
      <c r="M761" s="463"/>
      <c r="N761" s="463"/>
      <c r="O761" s="463"/>
      <c r="P761" s="463"/>
      <c r="Q761" s="463"/>
      <c r="R761" s="463"/>
      <c r="S761" s="463"/>
      <c r="T761" s="463"/>
      <c r="U761" s="463"/>
      <c r="V761" s="463"/>
      <c r="W761" s="463"/>
      <c r="X761" s="463"/>
      <c r="Y761" s="463"/>
    </row>
    <row r="762" spans="1:25">
      <c r="A762" s="463"/>
      <c r="B762" s="463"/>
      <c r="C762" s="483"/>
      <c r="D762" s="463"/>
      <c r="E762" s="463"/>
      <c r="F762" s="484"/>
      <c r="G762" s="484"/>
      <c r="H762" s="463"/>
      <c r="I762" s="484"/>
      <c r="J762" s="463"/>
      <c r="K762" s="463"/>
      <c r="L762" s="463"/>
      <c r="M762" s="463"/>
      <c r="N762" s="463"/>
      <c r="O762" s="463"/>
      <c r="P762" s="463"/>
      <c r="Q762" s="463"/>
      <c r="R762" s="463"/>
      <c r="S762" s="463"/>
      <c r="T762" s="463"/>
      <c r="U762" s="463"/>
      <c r="V762" s="463"/>
      <c r="W762" s="463"/>
      <c r="X762" s="463"/>
      <c r="Y762" s="463"/>
    </row>
    <row r="763" spans="1:25">
      <c r="A763" s="463"/>
      <c r="B763" s="463"/>
      <c r="C763" s="483"/>
      <c r="D763" s="463"/>
      <c r="E763" s="463"/>
      <c r="F763" s="484"/>
      <c r="G763" s="484"/>
      <c r="H763" s="463"/>
      <c r="I763" s="484"/>
      <c r="J763" s="463"/>
      <c r="K763" s="463"/>
      <c r="L763" s="463"/>
      <c r="M763" s="463"/>
      <c r="N763" s="463"/>
      <c r="O763" s="463"/>
      <c r="P763" s="463"/>
      <c r="Q763" s="463"/>
      <c r="R763" s="463"/>
      <c r="S763" s="463"/>
      <c r="T763" s="463"/>
      <c r="U763" s="463"/>
      <c r="V763" s="463"/>
      <c r="W763" s="463"/>
      <c r="X763" s="463"/>
      <c r="Y763" s="463"/>
    </row>
    <row r="764" spans="1:25">
      <c r="A764" s="463"/>
      <c r="B764" s="463"/>
      <c r="C764" s="483"/>
      <c r="D764" s="463"/>
      <c r="E764" s="463"/>
      <c r="F764" s="484"/>
      <c r="G764" s="484"/>
      <c r="H764" s="463"/>
      <c r="I764" s="484"/>
      <c r="J764" s="463"/>
      <c r="K764" s="463"/>
      <c r="L764" s="463"/>
      <c r="M764" s="463"/>
      <c r="N764" s="463"/>
      <c r="O764" s="463"/>
      <c r="P764" s="463"/>
      <c r="Q764" s="463"/>
      <c r="R764" s="463"/>
      <c r="S764" s="463"/>
      <c r="T764" s="463"/>
      <c r="U764" s="463"/>
      <c r="V764" s="463"/>
      <c r="W764" s="463"/>
      <c r="X764" s="463"/>
      <c r="Y764" s="463"/>
    </row>
    <row r="765" spans="1:25">
      <c r="A765" s="463"/>
      <c r="B765" s="463"/>
      <c r="C765" s="483"/>
      <c r="D765" s="463"/>
      <c r="E765" s="463"/>
      <c r="F765" s="484"/>
      <c r="G765" s="484"/>
      <c r="H765" s="463"/>
      <c r="I765" s="484"/>
      <c r="J765" s="463"/>
      <c r="K765" s="463"/>
      <c r="L765" s="463"/>
      <c r="M765" s="463"/>
      <c r="N765" s="463"/>
      <c r="O765" s="463"/>
      <c r="P765" s="463"/>
      <c r="Q765" s="463"/>
      <c r="R765" s="463"/>
      <c r="S765" s="463"/>
      <c r="T765" s="463"/>
      <c r="U765" s="463"/>
      <c r="V765" s="463"/>
      <c r="W765" s="463"/>
      <c r="X765" s="463"/>
      <c r="Y765" s="463"/>
    </row>
    <row r="766" spans="1:25">
      <c r="A766" s="463"/>
      <c r="B766" s="463"/>
      <c r="C766" s="483"/>
      <c r="D766" s="463"/>
      <c r="E766" s="463"/>
      <c r="F766" s="484"/>
      <c r="G766" s="484"/>
      <c r="H766" s="463"/>
      <c r="I766" s="484"/>
      <c r="J766" s="463"/>
      <c r="K766" s="463"/>
      <c r="L766" s="463"/>
      <c r="M766" s="463"/>
      <c r="N766" s="463"/>
      <c r="O766" s="463"/>
      <c r="P766" s="463"/>
      <c r="Q766" s="463"/>
      <c r="R766" s="463"/>
      <c r="S766" s="463"/>
      <c r="T766" s="463"/>
      <c r="U766" s="463"/>
      <c r="V766" s="463"/>
      <c r="W766" s="463"/>
      <c r="X766" s="463"/>
      <c r="Y766" s="463"/>
    </row>
    <row r="767" spans="1:25">
      <c r="A767" s="463"/>
      <c r="B767" s="463"/>
      <c r="C767" s="483"/>
      <c r="D767" s="463"/>
      <c r="E767" s="463"/>
      <c r="F767" s="484"/>
      <c r="G767" s="484"/>
      <c r="H767" s="463"/>
      <c r="I767" s="484"/>
      <c r="J767" s="463"/>
      <c r="K767" s="463"/>
      <c r="L767" s="463"/>
      <c r="M767" s="463"/>
      <c r="N767" s="463"/>
      <c r="O767" s="463"/>
      <c r="P767" s="463"/>
      <c r="Q767" s="463"/>
      <c r="R767" s="463"/>
      <c r="S767" s="463"/>
      <c r="T767" s="463"/>
      <c r="U767" s="463"/>
      <c r="V767" s="463"/>
      <c r="W767" s="463"/>
      <c r="X767" s="463"/>
      <c r="Y767" s="463"/>
    </row>
    <row r="768" spans="1:25">
      <c r="A768" s="463"/>
      <c r="B768" s="463"/>
      <c r="C768" s="483"/>
      <c r="D768" s="463"/>
      <c r="E768" s="463"/>
      <c r="F768" s="484"/>
      <c r="G768" s="484"/>
      <c r="H768" s="463"/>
      <c r="I768" s="484"/>
      <c r="J768" s="463"/>
      <c r="K768" s="463"/>
      <c r="L768" s="463"/>
      <c r="M768" s="463"/>
      <c r="N768" s="463"/>
      <c r="O768" s="463"/>
      <c r="P768" s="463"/>
      <c r="Q768" s="463"/>
      <c r="R768" s="463"/>
      <c r="S768" s="463"/>
      <c r="T768" s="463"/>
      <c r="U768" s="463"/>
      <c r="V768" s="463"/>
      <c r="W768" s="463"/>
      <c r="X768" s="463"/>
      <c r="Y768" s="463"/>
    </row>
    <row r="769" spans="1:25">
      <c r="A769" s="463"/>
      <c r="B769" s="463"/>
      <c r="C769" s="483"/>
      <c r="D769" s="463"/>
      <c r="E769" s="463"/>
      <c r="F769" s="484"/>
      <c r="G769" s="484"/>
      <c r="H769" s="463"/>
      <c r="I769" s="484"/>
      <c r="J769" s="463"/>
      <c r="K769" s="463"/>
      <c r="L769" s="463"/>
      <c r="M769" s="463"/>
      <c r="N769" s="463"/>
      <c r="O769" s="463"/>
      <c r="P769" s="463"/>
      <c r="Q769" s="463"/>
      <c r="R769" s="463"/>
      <c r="S769" s="463"/>
      <c r="T769" s="463"/>
      <c r="U769" s="463"/>
      <c r="V769" s="463"/>
      <c r="W769" s="463"/>
      <c r="X769" s="463"/>
      <c r="Y769" s="463"/>
    </row>
    <row r="770" spans="1:25">
      <c r="A770" s="463"/>
      <c r="B770" s="463"/>
      <c r="C770" s="483"/>
      <c r="D770" s="463"/>
      <c r="E770" s="463"/>
      <c r="F770" s="484"/>
      <c r="G770" s="484"/>
      <c r="H770" s="463"/>
      <c r="I770" s="484"/>
      <c r="J770" s="463"/>
      <c r="K770" s="463"/>
      <c r="L770" s="463"/>
      <c r="M770" s="463"/>
      <c r="N770" s="463"/>
      <c r="O770" s="463"/>
      <c r="P770" s="463"/>
      <c r="Q770" s="463"/>
      <c r="R770" s="463"/>
      <c r="S770" s="463"/>
      <c r="T770" s="463"/>
      <c r="U770" s="463"/>
      <c r="V770" s="463"/>
      <c r="W770" s="463"/>
      <c r="X770" s="463"/>
      <c r="Y770" s="463"/>
    </row>
    <row r="771" spans="1:25">
      <c r="A771" s="463"/>
      <c r="B771" s="463"/>
      <c r="C771" s="483"/>
      <c r="D771" s="463"/>
      <c r="E771" s="463"/>
      <c r="F771" s="484"/>
      <c r="G771" s="484"/>
      <c r="H771" s="463"/>
      <c r="I771" s="484"/>
      <c r="J771" s="463"/>
      <c r="K771" s="463"/>
      <c r="L771" s="463"/>
      <c r="M771" s="463"/>
      <c r="N771" s="463"/>
      <c r="O771" s="463"/>
      <c r="P771" s="463"/>
      <c r="Q771" s="463"/>
      <c r="R771" s="463"/>
      <c r="S771" s="463"/>
      <c r="T771" s="463"/>
      <c r="U771" s="463"/>
      <c r="V771" s="463"/>
      <c r="W771" s="463"/>
      <c r="X771" s="463"/>
      <c r="Y771" s="463"/>
    </row>
    <row r="772" spans="1:25">
      <c r="A772" s="463"/>
      <c r="B772" s="463"/>
      <c r="C772" s="483"/>
      <c r="D772" s="463"/>
      <c r="E772" s="463"/>
      <c r="F772" s="484"/>
      <c r="G772" s="484"/>
      <c r="H772" s="463"/>
      <c r="I772" s="484"/>
      <c r="J772" s="463"/>
      <c r="K772" s="463"/>
      <c r="L772" s="463"/>
      <c r="M772" s="463"/>
      <c r="N772" s="463"/>
      <c r="O772" s="463"/>
      <c r="P772" s="463"/>
      <c r="Q772" s="463"/>
      <c r="R772" s="463"/>
      <c r="S772" s="463"/>
      <c r="T772" s="463"/>
      <c r="U772" s="463"/>
      <c r="V772" s="463"/>
      <c r="W772" s="463"/>
      <c r="X772" s="463"/>
      <c r="Y772" s="463"/>
    </row>
    <row r="773" spans="1:25">
      <c r="A773" s="463"/>
      <c r="B773" s="463"/>
      <c r="C773" s="483"/>
      <c r="D773" s="463"/>
      <c r="E773" s="463"/>
      <c r="F773" s="484"/>
      <c r="G773" s="484"/>
      <c r="H773" s="463"/>
      <c r="I773" s="484"/>
      <c r="J773" s="463"/>
      <c r="K773" s="463"/>
      <c r="L773" s="463"/>
      <c r="M773" s="463"/>
      <c r="N773" s="463"/>
      <c r="O773" s="463"/>
      <c r="P773" s="463"/>
      <c r="Q773" s="463"/>
      <c r="R773" s="463"/>
      <c r="S773" s="463"/>
      <c r="T773" s="463"/>
      <c r="U773" s="463"/>
      <c r="V773" s="463"/>
      <c r="W773" s="463"/>
      <c r="X773" s="463"/>
      <c r="Y773" s="463"/>
    </row>
    <row r="774" spans="1:25">
      <c r="A774" s="463"/>
      <c r="B774" s="463"/>
      <c r="C774" s="483"/>
      <c r="D774" s="463"/>
      <c r="E774" s="463"/>
      <c r="F774" s="484"/>
      <c r="G774" s="484"/>
      <c r="H774" s="463"/>
      <c r="I774" s="484"/>
      <c r="J774" s="463"/>
      <c r="K774" s="463"/>
      <c r="L774" s="463"/>
      <c r="M774" s="463"/>
      <c r="N774" s="463"/>
      <c r="O774" s="463"/>
      <c r="P774" s="463"/>
      <c r="Q774" s="463"/>
      <c r="R774" s="463"/>
      <c r="S774" s="463"/>
      <c r="T774" s="463"/>
      <c r="U774" s="463"/>
      <c r="V774" s="463"/>
      <c r="W774" s="463"/>
      <c r="X774" s="463"/>
      <c r="Y774" s="463"/>
    </row>
    <row r="775" spans="1:25">
      <c r="A775" s="463"/>
      <c r="B775" s="463"/>
      <c r="C775" s="483"/>
      <c r="D775" s="463"/>
      <c r="E775" s="463"/>
      <c r="F775" s="484"/>
      <c r="G775" s="484"/>
      <c r="H775" s="463"/>
      <c r="I775" s="484"/>
      <c r="J775" s="463"/>
      <c r="K775" s="463"/>
      <c r="L775" s="463"/>
      <c r="M775" s="463"/>
      <c r="N775" s="463"/>
      <c r="O775" s="463"/>
      <c r="P775" s="463"/>
      <c r="Q775" s="463"/>
      <c r="R775" s="463"/>
      <c r="S775" s="463"/>
      <c r="T775" s="463"/>
      <c r="U775" s="463"/>
      <c r="V775" s="463"/>
      <c r="W775" s="463"/>
      <c r="X775" s="463"/>
      <c r="Y775" s="463"/>
    </row>
    <row r="776" spans="1:25">
      <c r="A776" s="463"/>
      <c r="B776" s="463"/>
      <c r="C776" s="483"/>
      <c r="D776" s="463"/>
      <c r="E776" s="463"/>
      <c r="F776" s="484"/>
      <c r="G776" s="484"/>
      <c r="H776" s="463"/>
      <c r="I776" s="484"/>
      <c r="J776" s="463"/>
      <c r="K776" s="463"/>
      <c r="L776" s="463"/>
      <c r="M776" s="463"/>
      <c r="N776" s="463"/>
      <c r="O776" s="463"/>
      <c r="P776" s="463"/>
      <c r="Q776" s="463"/>
      <c r="R776" s="463"/>
      <c r="S776" s="463"/>
      <c r="T776" s="463"/>
      <c r="U776" s="463"/>
      <c r="V776" s="463"/>
      <c r="W776" s="463"/>
      <c r="X776" s="463"/>
      <c r="Y776" s="463"/>
    </row>
    <row r="777" spans="1:25">
      <c r="A777" s="463"/>
      <c r="B777" s="463"/>
      <c r="C777" s="483"/>
      <c r="D777" s="463"/>
      <c r="E777" s="463"/>
      <c r="F777" s="484"/>
      <c r="G777" s="484"/>
      <c r="H777" s="463"/>
      <c r="I777" s="484"/>
      <c r="J777" s="463"/>
      <c r="K777" s="463"/>
      <c r="L777" s="463"/>
      <c r="M777" s="463"/>
      <c r="N777" s="463"/>
      <c r="O777" s="463"/>
      <c r="P777" s="463"/>
      <c r="Q777" s="463"/>
      <c r="R777" s="463"/>
      <c r="S777" s="463"/>
      <c r="T777" s="463"/>
      <c r="U777" s="463"/>
      <c r="V777" s="463"/>
      <c r="W777" s="463"/>
      <c r="X777" s="463"/>
      <c r="Y777" s="463"/>
    </row>
    <row r="778" spans="1:25">
      <c r="A778" s="463"/>
      <c r="B778" s="463"/>
      <c r="C778" s="483"/>
      <c r="D778" s="463"/>
      <c r="E778" s="463"/>
      <c r="F778" s="484"/>
      <c r="G778" s="484"/>
      <c r="H778" s="463"/>
      <c r="I778" s="484"/>
      <c r="J778" s="463"/>
      <c r="K778" s="463"/>
      <c r="L778" s="463"/>
      <c r="M778" s="463"/>
      <c r="N778" s="463"/>
      <c r="O778" s="463"/>
      <c r="P778" s="463"/>
      <c r="Q778" s="463"/>
      <c r="R778" s="463"/>
      <c r="S778" s="463"/>
      <c r="T778" s="463"/>
      <c r="U778" s="463"/>
      <c r="V778" s="463"/>
      <c r="W778" s="463"/>
      <c r="X778" s="463"/>
      <c r="Y778" s="463"/>
    </row>
    <row r="779" spans="1:25">
      <c r="A779" s="463"/>
      <c r="B779" s="463"/>
      <c r="C779" s="483"/>
      <c r="D779" s="463"/>
      <c r="E779" s="463"/>
      <c r="F779" s="484"/>
      <c r="G779" s="484"/>
      <c r="H779" s="463"/>
      <c r="I779" s="484"/>
      <c r="J779" s="463"/>
      <c r="K779" s="463"/>
      <c r="L779" s="463"/>
      <c r="M779" s="463"/>
      <c r="N779" s="463"/>
      <c r="O779" s="463"/>
      <c r="P779" s="463"/>
      <c r="Q779" s="463"/>
      <c r="R779" s="463"/>
      <c r="S779" s="463"/>
      <c r="T779" s="463"/>
      <c r="U779" s="463"/>
      <c r="V779" s="463"/>
      <c r="W779" s="463"/>
      <c r="X779" s="463"/>
      <c r="Y779" s="463"/>
    </row>
    <row r="780" spans="1:25">
      <c r="A780" s="463"/>
      <c r="B780" s="463"/>
      <c r="C780" s="483"/>
      <c r="D780" s="463"/>
      <c r="E780" s="463"/>
      <c r="F780" s="484"/>
      <c r="G780" s="484"/>
      <c r="H780" s="463"/>
      <c r="I780" s="484"/>
      <c r="J780" s="463"/>
      <c r="K780" s="463"/>
      <c r="L780" s="463"/>
      <c r="M780" s="463"/>
      <c r="N780" s="463"/>
      <c r="O780" s="463"/>
      <c r="P780" s="463"/>
      <c r="Q780" s="463"/>
      <c r="R780" s="463"/>
      <c r="S780" s="463"/>
      <c r="T780" s="463"/>
      <c r="U780" s="463"/>
      <c r="V780" s="463"/>
      <c r="W780" s="463"/>
      <c r="X780" s="463"/>
      <c r="Y780" s="463"/>
    </row>
    <row r="781" spans="1:25">
      <c r="A781" s="463"/>
      <c r="B781" s="463"/>
      <c r="C781" s="483"/>
      <c r="D781" s="463"/>
      <c r="E781" s="463"/>
      <c r="F781" s="484"/>
      <c r="G781" s="484"/>
      <c r="H781" s="463"/>
      <c r="I781" s="484"/>
      <c r="J781" s="463"/>
      <c r="K781" s="463"/>
      <c r="L781" s="463"/>
      <c r="M781" s="463"/>
      <c r="N781" s="463"/>
      <c r="O781" s="463"/>
      <c r="P781" s="463"/>
      <c r="Q781" s="463"/>
      <c r="R781" s="463"/>
      <c r="S781" s="463"/>
      <c r="T781" s="463"/>
      <c r="U781" s="463"/>
      <c r="V781" s="463"/>
      <c r="W781" s="463"/>
      <c r="X781" s="463"/>
      <c r="Y781" s="463"/>
    </row>
    <row r="782" spans="1:25">
      <c r="A782" s="463"/>
      <c r="B782" s="463"/>
      <c r="C782" s="483"/>
      <c r="D782" s="463"/>
      <c r="E782" s="463"/>
      <c r="F782" s="484"/>
      <c r="G782" s="484"/>
      <c r="H782" s="463"/>
      <c r="I782" s="484"/>
      <c r="J782" s="463"/>
      <c r="K782" s="463"/>
      <c r="L782" s="463"/>
      <c r="M782" s="463"/>
      <c r="N782" s="463"/>
      <c r="O782" s="463"/>
      <c r="P782" s="463"/>
      <c r="Q782" s="463"/>
      <c r="R782" s="463"/>
      <c r="S782" s="463"/>
      <c r="T782" s="463"/>
      <c r="U782" s="463"/>
      <c r="V782" s="463"/>
      <c r="W782" s="463"/>
      <c r="X782" s="463"/>
      <c r="Y782" s="463"/>
    </row>
    <row r="783" spans="1:25">
      <c r="A783" s="463"/>
      <c r="B783" s="463"/>
      <c r="C783" s="483"/>
      <c r="D783" s="463"/>
      <c r="E783" s="463"/>
      <c r="F783" s="484"/>
      <c r="G783" s="484"/>
      <c r="H783" s="463"/>
      <c r="I783" s="484"/>
      <c r="J783" s="463"/>
      <c r="K783" s="463"/>
      <c r="L783" s="463"/>
      <c r="M783" s="463"/>
      <c r="N783" s="463"/>
      <c r="O783" s="463"/>
      <c r="P783" s="463"/>
      <c r="Q783" s="463"/>
      <c r="R783" s="463"/>
      <c r="S783" s="463"/>
      <c r="T783" s="463"/>
      <c r="U783" s="463"/>
      <c r="V783" s="463"/>
      <c r="W783" s="463"/>
      <c r="X783" s="463"/>
      <c r="Y783" s="463"/>
    </row>
    <row r="784" spans="1:25">
      <c r="A784" s="463"/>
      <c r="B784" s="463"/>
      <c r="C784" s="483"/>
      <c r="D784" s="463"/>
      <c r="E784" s="463"/>
      <c r="F784" s="484"/>
      <c r="G784" s="484"/>
      <c r="H784" s="463"/>
      <c r="I784" s="484"/>
      <c r="J784" s="463"/>
      <c r="K784" s="463"/>
      <c r="L784" s="463"/>
      <c r="M784" s="463"/>
      <c r="N784" s="463"/>
      <c r="O784" s="463"/>
      <c r="P784" s="463"/>
      <c r="Q784" s="463"/>
      <c r="R784" s="463"/>
      <c r="S784" s="463"/>
      <c r="T784" s="463"/>
      <c r="U784" s="463"/>
      <c r="V784" s="463"/>
      <c r="W784" s="463"/>
      <c r="X784" s="463"/>
      <c r="Y784" s="463"/>
    </row>
    <row r="785" spans="1:25">
      <c r="A785" s="463"/>
      <c r="B785" s="463"/>
      <c r="C785" s="483"/>
      <c r="D785" s="463"/>
      <c r="E785" s="463"/>
      <c r="F785" s="484"/>
      <c r="G785" s="484"/>
      <c r="H785" s="463"/>
      <c r="I785" s="484"/>
      <c r="J785" s="463"/>
      <c r="K785" s="463"/>
      <c r="L785" s="463"/>
      <c r="M785" s="463"/>
      <c r="N785" s="463"/>
      <c r="O785" s="463"/>
      <c r="P785" s="463"/>
      <c r="Q785" s="463"/>
      <c r="R785" s="463"/>
      <c r="S785" s="463"/>
      <c r="T785" s="463"/>
      <c r="U785" s="463"/>
      <c r="V785" s="463"/>
      <c r="W785" s="463"/>
      <c r="X785" s="463"/>
      <c r="Y785" s="463"/>
    </row>
    <row r="786" spans="1:25">
      <c r="A786" s="463"/>
      <c r="B786" s="463"/>
      <c r="C786" s="483"/>
      <c r="D786" s="463"/>
      <c r="E786" s="463"/>
      <c r="F786" s="484"/>
      <c r="G786" s="484"/>
      <c r="H786" s="463"/>
      <c r="I786" s="484"/>
      <c r="J786" s="463"/>
      <c r="K786" s="463"/>
      <c r="L786" s="463"/>
      <c r="M786" s="463"/>
      <c r="N786" s="463"/>
      <c r="O786" s="463"/>
      <c r="P786" s="463"/>
      <c r="Q786" s="463"/>
      <c r="R786" s="463"/>
      <c r="S786" s="463"/>
      <c r="T786" s="463"/>
      <c r="U786" s="463"/>
      <c r="V786" s="463"/>
      <c r="W786" s="463"/>
      <c r="X786" s="463"/>
      <c r="Y786" s="463"/>
    </row>
    <row r="787" spans="1:25">
      <c r="A787" s="463"/>
      <c r="B787" s="463"/>
      <c r="C787" s="483"/>
      <c r="D787" s="463"/>
      <c r="E787" s="463"/>
      <c r="F787" s="484"/>
      <c r="G787" s="484"/>
      <c r="H787" s="463"/>
      <c r="I787" s="484"/>
      <c r="J787" s="463"/>
      <c r="K787" s="463"/>
      <c r="L787" s="463"/>
      <c r="M787" s="463"/>
      <c r="N787" s="463"/>
      <c r="O787" s="463"/>
      <c r="P787" s="463"/>
      <c r="Q787" s="463"/>
      <c r="R787" s="463"/>
      <c r="S787" s="463"/>
      <c r="T787" s="463"/>
      <c r="U787" s="463"/>
      <c r="V787" s="463"/>
      <c r="W787" s="463"/>
      <c r="X787" s="463"/>
      <c r="Y787" s="463"/>
    </row>
    <row r="788" spans="1:25">
      <c r="A788" s="463"/>
      <c r="B788" s="463"/>
      <c r="C788" s="483"/>
      <c r="D788" s="463"/>
      <c r="E788" s="463"/>
      <c r="F788" s="484"/>
      <c r="G788" s="484"/>
      <c r="H788" s="463"/>
      <c r="I788" s="484"/>
      <c r="J788" s="463"/>
      <c r="K788" s="463"/>
      <c r="L788" s="463"/>
      <c r="M788" s="463"/>
      <c r="N788" s="463"/>
      <c r="O788" s="463"/>
      <c r="P788" s="463"/>
      <c r="Q788" s="463"/>
      <c r="R788" s="463"/>
      <c r="S788" s="463"/>
      <c r="T788" s="463"/>
      <c r="U788" s="463"/>
      <c r="V788" s="463"/>
      <c r="W788" s="463"/>
      <c r="X788" s="463"/>
      <c r="Y788" s="463"/>
    </row>
    <row r="789" spans="1:25">
      <c r="A789" s="463"/>
      <c r="B789" s="463"/>
      <c r="C789" s="483"/>
      <c r="D789" s="463"/>
      <c r="E789" s="463"/>
      <c r="F789" s="484"/>
      <c r="G789" s="484"/>
      <c r="H789" s="463"/>
      <c r="I789" s="484"/>
      <c r="J789" s="463"/>
      <c r="K789" s="463"/>
      <c r="L789" s="463"/>
      <c r="M789" s="463"/>
      <c r="N789" s="463"/>
      <c r="O789" s="463"/>
      <c r="P789" s="463"/>
      <c r="Q789" s="463"/>
      <c r="R789" s="463"/>
      <c r="S789" s="463"/>
      <c r="T789" s="463"/>
      <c r="U789" s="463"/>
      <c r="V789" s="463"/>
      <c r="W789" s="463"/>
      <c r="X789" s="463"/>
      <c r="Y789" s="463"/>
    </row>
    <row r="790" spans="1:25">
      <c r="A790" s="463"/>
      <c r="B790" s="463"/>
      <c r="C790" s="483"/>
      <c r="D790" s="463"/>
      <c r="E790" s="463"/>
      <c r="F790" s="484"/>
      <c r="G790" s="484"/>
      <c r="H790" s="463"/>
      <c r="I790" s="484"/>
      <c r="J790" s="463"/>
      <c r="K790" s="463"/>
      <c r="L790" s="463"/>
      <c r="M790" s="463"/>
      <c r="N790" s="463"/>
      <c r="O790" s="463"/>
      <c r="P790" s="463"/>
      <c r="Q790" s="463"/>
      <c r="R790" s="463"/>
      <c r="S790" s="463"/>
      <c r="T790" s="463"/>
      <c r="U790" s="463"/>
      <c r="V790" s="463"/>
      <c r="W790" s="463"/>
      <c r="X790" s="463"/>
      <c r="Y790" s="463"/>
    </row>
    <row r="791" spans="1:25">
      <c r="A791" s="463"/>
      <c r="B791" s="463"/>
      <c r="C791" s="483"/>
      <c r="D791" s="463"/>
      <c r="E791" s="463"/>
      <c r="F791" s="484"/>
      <c r="G791" s="484"/>
      <c r="H791" s="463"/>
      <c r="I791" s="484"/>
      <c r="J791" s="463"/>
      <c r="K791" s="463"/>
      <c r="L791" s="463"/>
      <c r="M791" s="463"/>
      <c r="N791" s="463"/>
      <c r="O791" s="463"/>
      <c r="P791" s="463"/>
      <c r="Q791" s="463"/>
      <c r="R791" s="463"/>
      <c r="S791" s="463"/>
      <c r="T791" s="463"/>
      <c r="U791" s="463"/>
      <c r="V791" s="463"/>
      <c r="W791" s="463"/>
      <c r="X791" s="463"/>
      <c r="Y791" s="463"/>
    </row>
    <row r="792" spans="1:25">
      <c r="A792" s="463"/>
      <c r="B792" s="463"/>
      <c r="C792" s="483"/>
      <c r="D792" s="463"/>
      <c r="E792" s="463"/>
      <c r="F792" s="484"/>
      <c r="G792" s="484"/>
      <c r="H792" s="463"/>
      <c r="I792" s="484"/>
      <c r="J792" s="463"/>
      <c r="K792" s="463"/>
      <c r="L792" s="463"/>
      <c r="M792" s="463"/>
      <c r="N792" s="463"/>
      <c r="O792" s="463"/>
      <c r="P792" s="463"/>
      <c r="Q792" s="463"/>
      <c r="R792" s="463"/>
      <c r="S792" s="463"/>
      <c r="T792" s="463"/>
      <c r="U792" s="463"/>
      <c r="V792" s="463"/>
      <c r="W792" s="463"/>
      <c r="X792" s="463"/>
      <c r="Y792" s="463"/>
    </row>
    <row r="793" spans="1:25">
      <c r="A793" s="463"/>
      <c r="B793" s="463"/>
      <c r="C793" s="483"/>
      <c r="D793" s="463"/>
      <c r="E793" s="463"/>
      <c r="F793" s="484"/>
      <c r="G793" s="484"/>
      <c r="H793" s="463"/>
      <c r="I793" s="484"/>
      <c r="J793" s="463"/>
      <c r="K793" s="463"/>
      <c r="L793" s="463"/>
      <c r="M793" s="463"/>
      <c r="N793" s="463"/>
      <c r="O793" s="463"/>
      <c r="P793" s="463"/>
      <c r="Q793" s="463"/>
      <c r="R793" s="463"/>
      <c r="S793" s="463"/>
      <c r="T793" s="463"/>
      <c r="U793" s="463"/>
      <c r="V793" s="463"/>
      <c r="W793" s="463"/>
      <c r="X793" s="463"/>
      <c r="Y793" s="463"/>
    </row>
    <row r="794" spans="1:25">
      <c r="A794" s="463"/>
      <c r="B794" s="463"/>
      <c r="C794" s="483"/>
      <c r="D794" s="463"/>
      <c r="E794" s="463"/>
      <c r="F794" s="484"/>
      <c r="G794" s="484"/>
      <c r="H794" s="463"/>
      <c r="I794" s="484"/>
      <c r="J794" s="463"/>
      <c r="K794" s="463"/>
      <c r="L794" s="463"/>
      <c r="M794" s="463"/>
      <c r="N794" s="463"/>
      <c r="O794" s="463"/>
      <c r="P794" s="463"/>
      <c r="Q794" s="463"/>
      <c r="R794" s="463"/>
      <c r="S794" s="463"/>
      <c r="T794" s="463"/>
      <c r="U794" s="463"/>
      <c r="V794" s="463"/>
      <c r="W794" s="463"/>
      <c r="X794" s="463"/>
      <c r="Y794" s="463"/>
    </row>
    <row r="795" spans="1:25">
      <c r="A795" s="463"/>
      <c r="B795" s="463"/>
      <c r="C795" s="483"/>
      <c r="D795" s="463"/>
      <c r="E795" s="463"/>
      <c r="F795" s="484"/>
      <c r="G795" s="484"/>
      <c r="H795" s="463"/>
      <c r="I795" s="484"/>
      <c r="J795" s="463"/>
      <c r="K795" s="463"/>
      <c r="L795" s="463"/>
      <c r="M795" s="463"/>
      <c r="N795" s="463"/>
      <c r="O795" s="463"/>
      <c r="P795" s="463"/>
      <c r="Q795" s="463"/>
      <c r="R795" s="463"/>
      <c r="S795" s="463"/>
      <c r="T795" s="463"/>
      <c r="U795" s="463"/>
      <c r="V795" s="463"/>
      <c r="W795" s="463"/>
      <c r="X795" s="463"/>
      <c r="Y795" s="463"/>
    </row>
    <row r="796" spans="1:25">
      <c r="A796" s="463"/>
      <c r="B796" s="463"/>
      <c r="C796" s="483"/>
      <c r="D796" s="463"/>
      <c r="E796" s="463"/>
      <c r="F796" s="484"/>
      <c r="G796" s="484"/>
      <c r="H796" s="463"/>
      <c r="I796" s="484"/>
      <c r="J796" s="463"/>
      <c r="K796" s="463"/>
      <c r="L796" s="463"/>
      <c r="M796" s="463"/>
      <c r="N796" s="463"/>
      <c r="O796" s="463"/>
      <c r="P796" s="463"/>
      <c r="Q796" s="463"/>
      <c r="R796" s="463"/>
      <c r="S796" s="463"/>
      <c r="T796" s="463"/>
      <c r="U796" s="463"/>
      <c r="V796" s="463"/>
      <c r="W796" s="463"/>
      <c r="X796" s="463"/>
      <c r="Y796" s="463"/>
    </row>
    <row r="797" spans="1:25">
      <c r="A797" s="463"/>
      <c r="B797" s="463"/>
      <c r="C797" s="483"/>
      <c r="D797" s="463"/>
      <c r="E797" s="463"/>
      <c r="F797" s="484"/>
      <c r="G797" s="484"/>
      <c r="H797" s="463"/>
      <c r="I797" s="484"/>
      <c r="J797" s="463"/>
      <c r="K797" s="463"/>
      <c r="L797" s="463"/>
      <c r="M797" s="463"/>
      <c r="N797" s="463"/>
      <c r="O797" s="463"/>
      <c r="P797" s="463"/>
      <c r="Q797" s="463"/>
      <c r="R797" s="463"/>
      <c r="S797" s="463"/>
      <c r="T797" s="463"/>
      <c r="U797" s="463"/>
      <c r="V797" s="463"/>
      <c r="W797" s="463"/>
      <c r="X797" s="463"/>
      <c r="Y797" s="463"/>
    </row>
    <row r="798" spans="1:25">
      <c r="A798" s="463"/>
      <c r="B798" s="463"/>
      <c r="C798" s="483"/>
      <c r="D798" s="463"/>
      <c r="E798" s="463"/>
      <c r="F798" s="484"/>
      <c r="G798" s="484"/>
      <c r="H798" s="463"/>
      <c r="I798" s="484"/>
      <c r="J798" s="463"/>
      <c r="K798" s="463"/>
      <c r="L798" s="463"/>
      <c r="M798" s="463"/>
      <c r="N798" s="463"/>
      <c r="O798" s="463"/>
      <c r="P798" s="463"/>
      <c r="Q798" s="463"/>
      <c r="R798" s="463"/>
      <c r="S798" s="463"/>
      <c r="T798" s="463"/>
      <c r="U798" s="463"/>
      <c r="V798" s="463"/>
      <c r="W798" s="463"/>
      <c r="X798" s="463"/>
      <c r="Y798" s="463"/>
    </row>
    <row r="799" spans="1:25">
      <c r="A799" s="463"/>
      <c r="B799" s="463"/>
      <c r="C799" s="483"/>
      <c r="D799" s="463"/>
      <c r="E799" s="463"/>
      <c r="F799" s="484"/>
      <c r="G799" s="484"/>
      <c r="H799" s="463"/>
      <c r="I799" s="484"/>
      <c r="J799" s="463"/>
      <c r="K799" s="463"/>
      <c r="L799" s="463"/>
      <c r="M799" s="463"/>
      <c r="N799" s="463"/>
      <c r="O799" s="463"/>
      <c r="P799" s="463"/>
      <c r="Q799" s="463"/>
      <c r="R799" s="463"/>
      <c r="S799" s="463"/>
      <c r="T799" s="463"/>
      <c r="U799" s="463"/>
      <c r="V799" s="463"/>
      <c r="W799" s="463"/>
      <c r="X799" s="463"/>
      <c r="Y799" s="463"/>
    </row>
    <row r="800" spans="1:25">
      <c r="A800" s="463"/>
      <c r="B800" s="463"/>
      <c r="C800" s="483"/>
      <c r="D800" s="463"/>
      <c r="E800" s="463"/>
      <c r="F800" s="484"/>
      <c r="G800" s="484"/>
      <c r="H800" s="463"/>
      <c r="I800" s="484"/>
      <c r="J800" s="463"/>
      <c r="K800" s="463"/>
      <c r="L800" s="463"/>
      <c r="M800" s="463"/>
      <c r="N800" s="463"/>
      <c r="O800" s="463"/>
      <c r="P800" s="463"/>
      <c r="Q800" s="463"/>
      <c r="R800" s="463"/>
      <c r="S800" s="463"/>
      <c r="T800" s="463"/>
      <c r="U800" s="463"/>
      <c r="V800" s="463"/>
      <c r="W800" s="463"/>
      <c r="X800" s="463"/>
      <c r="Y800" s="463"/>
    </row>
    <row r="801" spans="1:25">
      <c r="A801" s="463"/>
      <c r="B801" s="463"/>
      <c r="C801" s="483"/>
      <c r="D801" s="463"/>
      <c r="E801" s="463"/>
      <c r="F801" s="484"/>
      <c r="G801" s="484"/>
      <c r="H801" s="463"/>
      <c r="I801" s="484"/>
      <c r="J801" s="463"/>
      <c r="K801" s="463"/>
      <c r="L801" s="463"/>
      <c r="M801" s="463"/>
      <c r="N801" s="463"/>
      <c r="O801" s="463"/>
      <c r="P801" s="463"/>
      <c r="Q801" s="463"/>
      <c r="R801" s="463"/>
      <c r="S801" s="463"/>
      <c r="T801" s="463"/>
      <c r="U801" s="463"/>
      <c r="V801" s="463"/>
      <c r="W801" s="463"/>
      <c r="X801" s="463"/>
      <c r="Y801" s="463"/>
    </row>
    <row r="802" spans="1:25">
      <c r="A802" s="463"/>
      <c r="B802" s="463"/>
      <c r="C802" s="483"/>
      <c r="D802" s="463"/>
      <c r="E802" s="463"/>
      <c r="F802" s="484"/>
      <c r="G802" s="484"/>
      <c r="H802" s="463"/>
      <c r="I802" s="484"/>
      <c r="J802" s="463"/>
      <c r="K802" s="463"/>
      <c r="L802" s="463"/>
      <c r="M802" s="463"/>
      <c r="N802" s="463"/>
      <c r="O802" s="463"/>
      <c r="P802" s="463"/>
      <c r="Q802" s="463"/>
      <c r="R802" s="463"/>
      <c r="S802" s="463"/>
      <c r="T802" s="463"/>
      <c r="U802" s="463"/>
      <c r="V802" s="463"/>
      <c r="W802" s="463"/>
      <c r="X802" s="463"/>
      <c r="Y802" s="463"/>
    </row>
    <row r="803" spans="1:25">
      <c r="A803" s="463"/>
      <c r="B803" s="463"/>
      <c r="C803" s="483"/>
      <c r="D803" s="463"/>
      <c r="E803" s="463"/>
      <c r="F803" s="484"/>
      <c r="G803" s="484"/>
      <c r="H803" s="463"/>
      <c r="I803" s="484"/>
      <c r="J803" s="463"/>
      <c r="K803" s="463"/>
      <c r="L803" s="463"/>
      <c r="M803" s="463"/>
      <c r="N803" s="463"/>
      <c r="O803" s="463"/>
      <c r="P803" s="463"/>
      <c r="Q803" s="463"/>
      <c r="R803" s="463"/>
      <c r="S803" s="463"/>
      <c r="T803" s="463"/>
      <c r="U803" s="463"/>
      <c r="V803" s="463"/>
      <c r="W803" s="463"/>
      <c r="X803" s="463"/>
      <c r="Y803" s="463"/>
    </row>
    <row r="804" spans="1:25">
      <c r="A804" s="463"/>
      <c r="B804" s="463"/>
      <c r="C804" s="483"/>
      <c r="D804" s="463"/>
      <c r="E804" s="463"/>
      <c r="F804" s="484"/>
      <c r="G804" s="484"/>
      <c r="H804" s="463"/>
      <c r="I804" s="484"/>
      <c r="J804" s="463"/>
      <c r="K804" s="463"/>
      <c r="L804" s="463"/>
      <c r="M804" s="463"/>
      <c r="N804" s="463"/>
      <c r="O804" s="463"/>
      <c r="P804" s="463"/>
      <c r="Q804" s="463"/>
      <c r="R804" s="463"/>
      <c r="S804" s="463"/>
      <c r="T804" s="463"/>
      <c r="U804" s="463"/>
      <c r="V804" s="463"/>
      <c r="W804" s="463"/>
      <c r="X804" s="463"/>
      <c r="Y804" s="463"/>
    </row>
    <row r="805" spans="1:25">
      <c r="A805" s="463"/>
      <c r="B805" s="463"/>
      <c r="C805" s="483"/>
      <c r="D805" s="463"/>
      <c r="E805" s="463"/>
      <c r="F805" s="484"/>
      <c r="G805" s="484"/>
      <c r="H805" s="463"/>
      <c r="I805" s="484"/>
      <c r="J805" s="463"/>
      <c r="K805" s="463"/>
      <c r="L805" s="463"/>
      <c r="M805" s="463"/>
      <c r="N805" s="463"/>
      <c r="O805" s="463"/>
      <c r="P805" s="463"/>
      <c r="Q805" s="463"/>
      <c r="R805" s="463"/>
      <c r="S805" s="463"/>
      <c r="T805" s="463"/>
      <c r="U805" s="463"/>
      <c r="V805" s="463"/>
      <c r="W805" s="463"/>
      <c r="X805" s="463"/>
      <c r="Y805" s="463"/>
    </row>
    <row r="806" spans="1:25">
      <c r="A806" s="463"/>
      <c r="B806" s="463"/>
      <c r="C806" s="483"/>
      <c r="D806" s="463"/>
      <c r="E806" s="463"/>
      <c r="F806" s="484"/>
      <c r="G806" s="484"/>
      <c r="H806" s="463"/>
      <c r="I806" s="484"/>
      <c r="J806" s="463"/>
      <c r="K806" s="463"/>
      <c r="L806" s="463"/>
      <c r="M806" s="463"/>
      <c r="N806" s="463"/>
      <c r="O806" s="463"/>
      <c r="P806" s="463"/>
      <c r="Q806" s="463"/>
      <c r="R806" s="463"/>
      <c r="S806" s="463"/>
      <c r="T806" s="463"/>
      <c r="U806" s="463"/>
      <c r="V806" s="463"/>
      <c r="W806" s="463"/>
      <c r="X806" s="463"/>
      <c r="Y806" s="463"/>
    </row>
    <row r="807" spans="1:25">
      <c r="A807" s="463"/>
      <c r="B807" s="463"/>
      <c r="C807" s="483"/>
      <c r="D807" s="463"/>
      <c r="E807" s="463"/>
      <c r="F807" s="484"/>
      <c r="G807" s="484"/>
      <c r="H807" s="463"/>
      <c r="I807" s="484"/>
      <c r="J807" s="463"/>
      <c r="K807" s="463"/>
      <c r="L807" s="463"/>
      <c r="M807" s="463"/>
      <c r="N807" s="463"/>
      <c r="O807" s="463"/>
      <c r="P807" s="463"/>
      <c r="Q807" s="463"/>
      <c r="R807" s="463"/>
      <c r="S807" s="463"/>
      <c r="T807" s="463"/>
      <c r="U807" s="463"/>
      <c r="V807" s="463"/>
      <c r="W807" s="463"/>
      <c r="X807" s="463"/>
      <c r="Y807" s="463"/>
    </row>
    <row r="808" spans="1:25">
      <c r="A808" s="463"/>
      <c r="B808" s="463"/>
      <c r="C808" s="483"/>
      <c r="D808" s="463"/>
      <c r="E808" s="463"/>
      <c r="F808" s="484"/>
      <c r="G808" s="484"/>
      <c r="H808" s="463"/>
      <c r="I808" s="484"/>
      <c r="J808" s="463"/>
      <c r="K808" s="463"/>
      <c r="L808" s="463"/>
      <c r="M808" s="463"/>
      <c r="N808" s="463"/>
      <c r="O808" s="463"/>
      <c r="P808" s="463"/>
      <c r="Q808" s="463"/>
      <c r="R808" s="463"/>
      <c r="S808" s="463"/>
      <c r="T808" s="463"/>
      <c r="U808" s="463"/>
      <c r="V808" s="463"/>
      <c r="W808" s="463"/>
      <c r="X808" s="463"/>
      <c r="Y808" s="463"/>
    </row>
    <row r="809" spans="1:25">
      <c r="A809" s="463"/>
      <c r="B809" s="463"/>
      <c r="C809" s="483"/>
      <c r="D809" s="463"/>
      <c r="E809" s="463"/>
      <c r="F809" s="484"/>
      <c r="G809" s="484"/>
      <c r="H809" s="463"/>
      <c r="I809" s="484"/>
      <c r="J809" s="463"/>
      <c r="K809" s="463"/>
      <c r="L809" s="463"/>
      <c r="M809" s="463"/>
      <c r="N809" s="463"/>
      <c r="O809" s="463"/>
      <c r="P809" s="463"/>
      <c r="Q809" s="463"/>
      <c r="R809" s="463"/>
      <c r="S809" s="463"/>
      <c r="T809" s="463"/>
      <c r="U809" s="463"/>
      <c r="V809" s="463"/>
      <c r="W809" s="463"/>
      <c r="X809" s="463"/>
      <c r="Y809" s="463"/>
    </row>
    <row r="810" spans="1:25">
      <c r="A810" s="463"/>
      <c r="B810" s="463"/>
      <c r="C810" s="483"/>
      <c r="D810" s="463"/>
      <c r="E810" s="463"/>
      <c r="F810" s="484"/>
      <c r="G810" s="484"/>
      <c r="H810" s="463"/>
      <c r="I810" s="484"/>
      <c r="J810" s="463"/>
      <c r="K810" s="463"/>
      <c r="L810" s="463"/>
      <c r="M810" s="463"/>
      <c r="N810" s="463"/>
      <c r="O810" s="463"/>
      <c r="P810" s="463"/>
      <c r="Q810" s="463"/>
      <c r="R810" s="463"/>
      <c r="S810" s="463"/>
      <c r="T810" s="463"/>
      <c r="U810" s="463"/>
      <c r="V810" s="463"/>
      <c r="W810" s="463"/>
      <c r="X810" s="463"/>
      <c r="Y810" s="463"/>
    </row>
    <row r="811" spans="1:25">
      <c r="A811" s="463"/>
      <c r="B811" s="463"/>
      <c r="C811" s="483"/>
      <c r="D811" s="463"/>
      <c r="E811" s="463"/>
      <c r="F811" s="484"/>
      <c r="G811" s="484"/>
      <c r="H811" s="463"/>
      <c r="I811" s="484"/>
      <c r="J811" s="463"/>
      <c r="K811" s="463"/>
      <c r="L811" s="463"/>
      <c r="M811" s="463"/>
      <c r="N811" s="463"/>
      <c r="O811" s="463"/>
      <c r="P811" s="463"/>
      <c r="Q811" s="463"/>
      <c r="R811" s="463"/>
      <c r="S811" s="463"/>
      <c r="T811" s="463"/>
      <c r="U811" s="463"/>
      <c r="V811" s="463"/>
      <c r="W811" s="463"/>
      <c r="X811" s="463"/>
      <c r="Y811" s="463"/>
    </row>
    <row r="812" spans="1:25">
      <c r="A812" s="463"/>
      <c r="B812" s="463"/>
      <c r="C812" s="483"/>
      <c r="D812" s="463"/>
      <c r="E812" s="463"/>
      <c r="F812" s="484"/>
      <c r="G812" s="484"/>
      <c r="H812" s="463"/>
      <c r="I812" s="484"/>
      <c r="J812" s="463"/>
      <c r="K812" s="463"/>
      <c r="L812" s="463"/>
      <c r="M812" s="463"/>
      <c r="N812" s="463"/>
      <c r="O812" s="463"/>
      <c r="P812" s="463"/>
      <c r="Q812" s="463"/>
      <c r="R812" s="463"/>
      <c r="S812" s="463"/>
      <c r="T812" s="463"/>
      <c r="U812" s="463"/>
      <c r="V812" s="463"/>
      <c r="W812" s="463"/>
      <c r="X812" s="463"/>
      <c r="Y812" s="463"/>
    </row>
    <row r="813" spans="1:25">
      <c r="A813" s="463"/>
      <c r="B813" s="463"/>
      <c r="C813" s="483"/>
      <c r="D813" s="463"/>
      <c r="E813" s="463"/>
      <c r="F813" s="484"/>
      <c r="G813" s="484"/>
      <c r="H813" s="463"/>
      <c r="I813" s="484"/>
      <c r="J813" s="463"/>
      <c r="K813" s="463"/>
      <c r="L813" s="463"/>
      <c r="M813" s="463"/>
      <c r="N813" s="463"/>
      <c r="O813" s="463"/>
      <c r="P813" s="463"/>
      <c r="Q813" s="463"/>
      <c r="R813" s="463"/>
      <c r="S813" s="463"/>
      <c r="T813" s="463"/>
      <c r="U813" s="463"/>
      <c r="V813" s="463"/>
      <c r="W813" s="463"/>
      <c r="X813" s="463"/>
      <c r="Y813" s="463"/>
    </row>
    <row r="814" spans="1:25">
      <c r="A814" s="463"/>
      <c r="B814" s="463"/>
      <c r="C814" s="483"/>
      <c r="D814" s="463"/>
      <c r="E814" s="463"/>
      <c r="F814" s="484"/>
      <c r="G814" s="484"/>
      <c r="H814" s="463"/>
      <c r="I814" s="484"/>
      <c r="J814" s="463"/>
      <c r="K814" s="463"/>
      <c r="L814" s="463"/>
      <c r="M814" s="463"/>
      <c r="N814" s="463"/>
      <c r="O814" s="463"/>
      <c r="P814" s="463"/>
      <c r="Q814" s="463"/>
      <c r="R814" s="463"/>
      <c r="S814" s="463"/>
      <c r="T814" s="463"/>
      <c r="U814" s="463"/>
      <c r="V814" s="463"/>
      <c r="W814" s="463"/>
      <c r="X814" s="463"/>
      <c r="Y814" s="463"/>
    </row>
    <row r="815" spans="1:25">
      <c r="A815" s="463"/>
      <c r="B815" s="463"/>
      <c r="C815" s="483"/>
      <c r="D815" s="463"/>
      <c r="E815" s="463"/>
      <c r="F815" s="484"/>
      <c r="G815" s="484"/>
      <c r="H815" s="463"/>
      <c r="I815" s="484"/>
      <c r="J815" s="463"/>
      <c r="K815" s="463"/>
      <c r="L815" s="463"/>
      <c r="M815" s="463"/>
      <c r="N815" s="463"/>
      <c r="O815" s="463"/>
      <c r="P815" s="463"/>
      <c r="Q815" s="463"/>
      <c r="R815" s="463"/>
      <c r="S815" s="463"/>
      <c r="T815" s="463"/>
      <c r="U815" s="463"/>
      <c r="V815" s="463"/>
      <c r="W815" s="463"/>
      <c r="X815" s="463"/>
      <c r="Y815" s="463"/>
    </row>
    <row r="816" spans="1:25">
      <c r="A816" s="463"/>
      <c r="B816" s="463"/>
      <c r="C816" s="483"/>
      <c r="D816" s="463"/>
      <c r="E816" s="463"/>
      <c r="F816" s="484"/>
      <c r="G816" s="484"/>
      <c r="H816" s="463"/>
      <c r="I816" s="484"/>
      <c r="J816" s="463"/>
      <c r="K816" s="463"/>
      <c r="L816" s="463"/>
      <c r="M816" s="463"/>
      <c r="N816" s="463"/>
      <c r="O816" s="463"/>
      <c r="P816" s="463"/>
      <c r="Q816" s="463"/>
      <c r="R816" s="463"/>
      <c r="S816" s="463"/>
      <c r="T816" s="463"/>
      <c r="U816" s="463"/>
      <c r="V816" s="463"/>
      <c r="W816" s="463"/>
      <c r="X816" s="463"/>
      <c r="Y816" s="463"/>
    </row>
    <row r="817" spans="1:25">
      <c r="A817" s="463"/>
      <c r="B817" s="463"/>
      <c r="C817" s="483"/>
      <c r="D817" s="463"/>
      <c r="E817" s="463"/>
      <c r="F817" s="484"/>
      <c r="G817" s="484"/>
      <c r="H817" s="463"/>
      <c r="I817" s="484"/>
      <c r="J817" s="463"/>
      <c r="K817" s="463"/>
      <c r="L817" s="463"/>
      <c r="M817" s="463"/>
      <c r="N817" s="463"/>
      <c r="O817" s="463"/>
      <c r="P817" s="463"/>
      <c r="Q817" s="463"/>
      <c r="R817" s="463"/>
      <c r="S817" s="463"/>
      <c r="T817" s="463"/>
      <c r="U817" s="463"/>
      <c r="V817" s="463"/>
      <c r="W817" s="463"/>
      <c r="X817" s="463"/>
      <c r="Y817" s="463"/>
    </row>
    <row r="818" spans="1:25">
      <c r="A818" s="463"/>
      <c r="B818" s="463"/>
      <c r="C818" s="483"/>
      <c r="D818" s="463"/>
      <c r="E818" s="463"/>
      <c r="F818" s="484"/>
      <c r="G818" s="484"/>
      <c r="H818" s="463"/>
      <c r="I818" s="484"/>
      <c r="J818" s="463"/>
      <c r="K818" s="463"/>
      <c r="L818" s="463"/>
      <c r="M818" s="463"/>
      <c r="N818" s="463"/>
      <c r="O818" s="463"/>
      <c r="P818" s="463"/>
      <c r="Q818" s="463"/>
      <c r="R818" s="463"/>
      <c r="S818" s="463"/>
      <c r="T818" s="463"/>
      <c r="U818" s="463"/>
      <c r="V818" s="463"/>
      <c r="W818" s="463"/>
      <c r="X818" s="463"/>
      <c r="Y818" s="463"/>
    </row>
    <row r="819" spans="1:25">
      <c r="A819" s="463"/>
      <c r="B819" s="463"/>
      <c r="C819" s="483"/>
      <c r="D819" s="463"/>
      <c r="E819" s="463"/>
      <c r="F819" s="484"/>
      <c r="G819" s="484"/>
      <c r="H819" s="463"/>
      <c r="I819" s="484"/>
      <c r="J819" s="463"/>
      <c r="K819" s="463"/>
      <c r="L819" s="463"/>
      <c r="M819" s="463"/>
      <c r="N819" s="463"/>
      <c r="O819" s="463"/>
      <c r="P819" s="463"/>
      <c r="Q819" s="463"/>
      <c r="R819" s="463"/>
      <c r="S819" s="463"/>
      <c r="T819" s="463"/>
      <c r="U819" s="463"/>
      <c r="V819" s="463"/>
      <c r="W819" s="463"/>
      <c r="X819" s="463"/>
      <c r="Y819" s="463"/>
    </row>
    <row r="820" spans="1:25">
      <c r="A820" s="463"/>
      <c r="B820" s="463"/>
      <c r="C820" s="483"/>
      <c r="D820" s="463"/>
      <c r="E820" s="463"/>
      <c r="F820" s="484"/>
      <c r="G820" s="484"/>
      <c r="H820" s="463"/>
      <c r="I820" s="484"/>
      <c r="J820" s="463"/>
      <c r="K820" s="463"/>
      <c r="L820" s="463"/>
      <c r="M820" s="463"/>
      <c r="N820" s="463"/>
      <c r="O820" s="463"/>
      <c r="P820" s="463"/>
      <c r="Q820" s="463"/>
      <c r="R820" s="463"/>
      <c r="S820" s="463"/>
      <c r="T820" s="463"/>
      <c r="U820" s="463"/>
      <c r="V820" s="463"/>
      <c r="W820" s="463"/>
      <c r="X820" s="463"/>
      <c r="Y820" s="463"/>
    </row>
    <row r="821" spans="1:25">
      <c r="A821" s="463"/>
      <c r="B821" s="463"/>
      <c r="C821" s="483"/>
      <c r="D821" s="463"/>
      <c r="E821" s="463"/>
      <c r="F821" s="484"/>
      <c r="G821" s="484"/>
      <c r="H821" s="463"/>
      <c r="I821" s="484"/>
      <c r="J821" s="463"/>
      <c r="K821" s="463"/>
      <c r="L821" s="463"/>
      <c r="M821" s="463"/>
      <c r="N821" s="463"/>
      <c r="O821" s="463"/>
      <c r="P821" s="463"/>
      <c r="Q821" s="463"/>
      <c r="R821" s="463"/>
      <c r="S821" s="463"/>
      <c r="T821" s="463"/>
      <c r="U821" s="463"/>
      <c r="V821" s="463"/>
      <c r="W821" s="463"/>
      <c r="X821" s="463"/>
      <c r="Y821" s="463"/>
    </row>
    <row r="822" spans="1:25">
      <c r="A822" s="463"/>
      <c r="B822" s="463"/>
      <c r="C822" s="483"/>
      <c r="D822" s="463"/>
      <c r="E822" s="463"/>
      <c r="F822" s="484"/>
      <c r="G822" s="484"/>
      <c r="H822" s="463"/>
      <c r="I822" s="484"/>
      <c r="J822" s="463"/>
      <c r="K822" s="463"/>
      <c r="L822" s="463"/>
      <c r="M822" s="463"/>
      <c r="N822" s="463"/>
      <c r="O822" s="463"/>
      <c r="P822" s="463"/>
      <c r="Q822" s="463"/>
      <c r="R822" s="463"/>
      <c r="S822" s="463"/>
      <c r="T822" s="463"/>
      <c r="U822" s="463"/>
      <c r="V822" s="463"/>
      <c r="W822" s="463"/>
      <c r="X822" s="463"/>
      <c r="Y822" s="463"/>
    </row>
    <row r="823" spans="1:25">
      <c r="A823" s="463"/>
      <c r="B823" s="463"/>
      <c r="C823" s="483"/>
      <c r="D823" s="463"/>
      <c r="E823" s="463"/>
      <c r="F823" s="484"/>
      <c r="G823" s="484"/>
      <c r="H823" s="463"/>
      <c r="I823" s="484"/>
      <c r="J823" s="463"/>
      <c r="K823" s="463"/>
      <c r="L823" s="463"/>
      <c r="M823" s="463"/>
      <c r="N823" s="463"/>
      <c r="O823" s="463"/>
      <c r="P823" s="463"/>
      <c r="Q823" s="463"/>
      <c r="R823" s="463"/>
      <c r="S823" s="463"/>
      <c r="T823" s="463"/>
      <c r="U823" s="463"/>
      <c r="V823" s="463"/>
      <c r="W823" s="463"/>
      <c r="X823" s="463"/>
      <c r="Y823" s="463"/>
    </row>
    <row r="824" spans="1:25">
      <c r="A824" s="463"/>
      <c r="B824" s="463"/>
      <c r="C824" s="483"/>
      <c r="D824" s="463"/>
      <c r="E824" s="463"/>
      <c r="F824" s="484"/>
      <c r="G824" s="484"/>
      <c r="H824" s="463"/>
      <c r="I824" s="484"/>
      <c r="J824" s="463"/>
      <c r="K824" s="463"/>
      <c r="L824" s="463"/>
      <c r="M824" s="463"/>
      <c r="N824" s="463"/>
      <c r="O824" s="463"/>
      <c r="P824" s="463"/>
      <c r="Q824" s="463"/>
      <c r="R824" s="463"/>
      <c r="S824" s="463"/>
      <c r="T824" s="463"/>
      <c r="U824" s="463"/>
      <c r="V824" s="463"/>
      <c r="W824" s="463"/>
      <c r="X824" s="463"/>
      <c r="Y824" s="463"/>
    </row>
    <row r="825" spans="1:25">
      <c r="A825" s="463"/>
      <c r="B825" s="463"/>
      <c r="C825" s="483"/>
      <c r="D825" s="463"/>
      <c r="E825" s="463"/>
      <c r="F825" s="484"/>
      <c r="G825" s="484"/>
      <c r="H825" s="463"/>
      <c r="I825" s="484"/>
      <c r="J825" s="463"/>
      <c r="K825" s="463"/>
      <c r="L825" s="463"/>
      <c r="M825" s="463"/>
      <c r="N825" s="463"/>
      <c r="O825" s="463"/>
      <c r="P825" s="463"/>
      <c r="Q825" s="463"/>
      <c r="R825" s="463"/>
      <c r="S825" s="463"/>
      <c r="T825" s="463"/>
      <c r="U825" s="463"/>
      <c r="V825" s="463"/>
      <c r="W825" s="463"/>
      <c r="X825" s="463"/>
      <c r="Y825" s="463"/>
    </row>
    <row r="826" spans="1:25">
      <c r="A826" s="463"/>
      <c r="B826" s="463"/>
      <c r="C826" s="483"/>
      <c r="D826" s="463"/>
      <c r="E826" s="463"/>
      <c r="F826" s="484"/>
      <c r="G826" s="484"/>
      <c r="H826" s="463"/>
      <c r="I826" s="484"/>
      <c r="J826" s="463"/>
      <c r="K826" s="463"/>
      <c r="L826" s="463"/>
      <c r="M826" s="463"/>
      <c r="N826" s="463"/>
      <c r="O826" s="463"/>
      <c r="P826" s="463"/>
      <c r="Q826" s="463"/>
      <c r="R826" s="463"/>
      <c r="S826" s="463"/>
      <c r="T826" s="463"/>
      <c r="U826" s="463"/>
      <c r="V826" s="463"/>
      <c r="W826" s="463"/>
      <c r="X826" s="463"/>
      <c r="Y826" s="463"/>
    </row>
    <row r="827" spans="1:25">
      <c r="A827" s="463"/>
      <c r="B827" s="463"/>
      <c r="C827" s="483"/>
      <c r="D827" s="463"/>
      <c r="E827" s="463"/>
      <c r="F827" s="484"/>
      <c r="G827" s="484"/>
      <c r="H827" s="463"/>
      <c r="I827" s="484"/>
      <c r="J827" s="463"/>
      <c r="K827" s="463"/>
      <c r="L827" s="463"/>
      <c r="M827" s="463"/>
      <c r="N827" s="463"/>
      <c r="O827" s="463"/>
      <c r="P827" s="463"/>
      <c r="Q827" s="463"/>
      <c r="R827" s="463"/>
      <c r="S827" s="463"/>
      <c r="T827" s="463"/>
      <c r="U827" s="463"/>
      <c r="V827" s="463"/>
      <c r="W827" s="463"/>
      <c r="X827" s="463"/>
      <c r="Y827" s="463"/>
    </row>
    <row r="828" spans="1:25">
      <c r="A828" s="463"/>
      <c r="B828" s="463"/>
      <c r="C828" s="483"/>
      <c r="D828" s="463"/>
      <c r="E828" s="463"/>
      <c r="F828" s="484"/>
      <c r="G828" s="484"/>
      <c r="H828" s="463"/>
      <c r="I828" s="484"/>
      <c r="J828" s="463"/>
      <c r="K828" s="463"/>
      <c r="L828" s="463"/>
      <c r="M828" s="463"/>
      <c r="N828" s="463"/>
      <c r="O828" s="463"/>
      <c r="P828" s="463"/>
      <c r="Q828" s="463"/>
      <c r="R828" s="463"/>
      <c r="S828" s="463"/>
      <c r="T828" s="463"/>
      <c r="U828" s="463"/>
      <c r="V828" s="463"/>
      <c r="W828" s="463"/>
      <c r="X828" s="463"/>
      <c r="Y828" s="463"/>
    </row>
    <row r="829" spans="1:25">
      <c r="A829" s="463"/>
      <c r="B829" s="463"/>
      <c r="C829" s="483"/>
      <c r="D829" s="463"/>
      <c r="E829" s="463"/>
      <c r="F829" s="484"/>
      <c r="G829" s="484"/>
      <c r="H829" s="463"/>
      <c r="I829" s="484"/>
      <c r="J829" s="463"/>
      <c r="K829" s="463"/>
      <c r="L829" s="463"/>
      <c r="M829" s="463"/>
      <c r="N829" s="463"/>
      <c r="O829" s="463"/>
      <c r="P829" s="463"/>
      <c r="Q829" s="463"/>
      <c r="R829" s="463"/>
      <c r="S829" s="463"/>
      <c r="T829" s="463"/>
      <c r="U829" s="463"/>
      <c r="V829" s="463"/>
      <c r="W829" s="463"/>
      <c r="X829" s="463"/>
      <c r="Y829" s="463"/>
    </row>
    <row r="830" spans="1:25">
      <c r="A830" s="463"/>
      <c r="B830" s="463"/>
      <c r="C830" s="483"/>
      <c r="D830" s="463"/>
      <c r="E830" s="463"/>
      <c r="F830" s="484"/>
      <c r="G830" s="484"/>
      <c r="H830" s="463"/>
      <c r="I830" s="484"/>
      <c r="J830" s="463"/>
      <c r="K830" s="463"/>
      <c r="L830" s="463"/>
      <c r="M830" s="463"/>
      <c r="N830" s="463"/>
      <c r="O830" s="463"/>
      <c r="P830" s="463"/>
      <c r="Q830" s="463"/>
      <c r="R830" s="463"/>
      <c r="S830" s="463"/>
      <c r="T830" s="463"/>
      <c r="U830" s="463"/>
      <c r="V830" s="463"/>
      <c r="W830" s="463"/>
      <c r="X830" s="463"/>
      <c r="Y830" s="463"/>
    </row>
    <row r="831" spans="1:25">
      <c r="A831" s="463"/>
      <c r="B831" s="463"/>
      <c r="C831" s="483"/>
      <c r="D831" s="463"/>
      <c r="E831" s="463"/>
      <c r="F831" s="484"/>
      <c r="G831" s="484"/>
      <c r="H831" s="463"/>
      <c r="I831" s="484"/>
      <c r="J831" s="463"/>
      <c r="K831" s="463"/>
      <c r="L831" s="463"/>
      <c r="M831" s="463"/>
      <c r="N831" s="463"/>
      <c r="O831" s="463"/>
      <c r="P831" s="463"/>
      <c r="Q831" s="463"/>
      <c r="R831" s="463"/>
      <c r="S831" s="463"/>
      <c r="T831" s="463"/>
      <c r="U831" s="463"/>
      <c r="V831" s="463"/>
      <c r="W831" s="463"/>
      <c r="X831" s="463"/>
      <c r="Y831" s="463"/>
    </row>
    <row r="832" spans="1:25">
      <c r="A832" s="463"/>
      <c r="B832" s="463"/>
      <c r="C832" s="483"/>
      <c r="D832" s="463"/>
      <c r="E832" s="463"/>
      <c r="F832" s="484"/>
      <c r="G832" s="484"/>
      <c r="H832" s="463"/>
      <c r="I832" s="484"/>
      <c r="J832" s="463"/>
      <c r="K832" s="463"/>
      <c r="L832" s="463"/>
      <c r="M832" s="463"/>
      <c r="N832" s="463"/>
      <c r="O832" s="463"/>
      <c r="P832" s="463"/>
      <c r="Q832" s="463"/>
      <c r="R832" s="463"/>
      <c r="S832" s="463"/>
      <c r="T832" s="463"/>
      <c r="U832" s="463"/>
      <c r="V832" s="463"/>
      <c r="W832" s="463"/>
      <c r="X832" s="463"/>
      <c r="Y832" s="463"/>
    </row>
    <row r="833" spans="1:25">
      <c r="A833" s="463"/>
      <c r="B833" s="463"/>
      <c r="C833" s="483"/>
      <c r="D833" s="463"/>
      <c r="E833" s="463"/>
      <c r="F833" s="484"/>
      <c r="G833" s="484"/>
      <c r="H833" s="463"/>
      <c r="I833" s="484"/>
      <c r="J833" s="463"/>
      <c r="K833" s="463"/>
      <c r="L833" s="463"/>
      <c r="M833" s="463"/>
      <c r="N833" s="463"/>
      <c r="O833" s="463"/>
      <c r="P833" s="463"/>
      <c r="Q833" s="463"/>
      <c r="R833" s="463"/>
      <c r="S833" s="463"/>
      <c r="T833" s="463"/>
      <c r="U833" s="463"/>
      <c r="V833" s="463"/>
      <c r="W833" s="463"/>
      <c r="X833" s="463"/>
      <c r="Y833" s="463"/>
    </row>
    <row r="834" spans="1:25">
      <c r="A834" s="463"/>
      <c r="B834" s="463"/>
      <c r="C834" s="483"/>
      <c r="D834" s="463"/>
      <c r="E834" s="463"/>
      <c r="F834" s="484"/>
      <c r="G834" s="484"/>
      <c r="H834" s="463"/>
      <c r="I834" s="484"/>
      <c r="J834" s="463"/>
      <c r="K834" s="463"/>
      <c r="L834" s="463"/>
      <c r="M834" s="463"/>
      <c r="N834" s="463"/>
      <c r="O834" s="463"/>
      <c r="P834" s="463"/>
      <c r="Q834" s="463"/>
      <c r="R834" s="463"/>
      <c r="S834" s="463"/>
      <c r="T834" s="463"/>
      <c r="U834" s="463"/>
      <c r="V834" s="463"/>
      <c r="W834" s="463"/>
      <c r="X834" s="463"/>
      <c r="Y834" s="463"/>
    </row>
    <row r="835" spans="1:25">
      <c r="A835" s="463"/>
      <c r="B835" s="463"/>
      <c r="C835" s="483"/>
      <c r="D835" s="463"/>
      <c r="E835" s="463"/>
      <c r="F835" s="484"/>
      <c r="G835" s="484"/>
      <c r="H835" s="463"/>
      <c r="I835" s="484"/>
      <c r="J835" s="463"/>
      <c r="K835" s="463"/>
      <c r="L835" s="463"/>
      <c r="M835" s="463"/>
      <c r="N835" s="463"/>
      <c r="O835" s="463"/>
      <c r="P835" s="463"/>
      <c r="Q835" s="463"/>
      <c r="R835" s="463"/>
      <c r="S835" s="463"/>
      <c r="T835" s="463"/>
      <c r="U835" s="463"/>
      <c r="V835" s="463"/>
      <c r="W835" s="463"/>
      <c r="X835" s="463"/>
      <c r="Y835" s="463"/>
    </row>
    <row r="836" spans="1:25">
      <c r="A836" s="463"/>
      <c r="B836" s="463"/>
      <c r="C836" s="483"/>
      <c r="D836" s="463"/>
      <c r="E836" s="463"/>
      <c r="F836" s="484"/>
      <c r="G836" s="484"/>
      <c r="H836" s="463"/>
      <c r="I836" s="484"/>
      <c r="J836" s="463"/>
      <c r="K836" s="463"/>
      <c r="L836" s="463"/>
      <c r="M836" s="463"/>
      <c r="N836" s="463"/>
      <c r="O836" s="463"/>
      <c r="P836" s="463"/>
      <c r="Q836" s="463"/>
      <c r="R836" s="463"/>
      <c r="S836" s="463"/>
      <c r="T836" s="463"/>
      <c r="U836" s="463"/>
      <c r="V836" s="463"/>
      <c r="W836" s="463"/>
      <c r="X836" s="463"/>
      <c r="Y836" s="463"/>
    </row>
    <row r="837" spans="1:25">
      <c r="A837" s="463"/>
      <c r="B837" s="463"/>
      <c r="C837" s="483"/>
      <c r="D837" s="463"/>
      <c r="E837" s="463"/>
      <c r="F837" s="484"/>
      <c r="G837" s="484"/>
      <c r="H837" s="463"/>
      <c r="I837" s="484"/>
      <c r="J837" s="463"/>
      <c r="K837" s="463"/>
      <c r="L837" s="463"/>
      <c r="M837" s="463"/>
      <c r="N837" s="463"/>
      <c r="O837" s="463"/>
      <c r="P837" s="463"/>
      <c r="Q837" s="463"/>
      <c r="R837" s="463"/>
      <c r="S837" s="463"/>
      <c r="T837" s="463"/>
      <c r="U837" s="463"/>
      <c r="V837" s="463"/>
      <c r="W837" s="463"/>
      <c r="X837" s="463"/>
      <c r="Y837" s="463"/>
    </row>
    <row r="838" spans="1:25">
      <c r="A838" s="463"/>
      <c r="B838" s="463"/>
      <c r="C838" s="483"/>
      <c r="D838" s="463"/>
      <c r="E838" s="463"/>
      <c r="F838" s="484"/>
      <c r="G838" s="484"/>
      <c r="H838" s="463"/>
      <c r="I838" s="484"/>
      <c r="J838" s="463"/>
      <c r="K838" s="463"/>
      <c r="L838" s="463"/>
      <c r="M838" s="463"/>
      <c r="N838" s="463"/>
      <c r="O838" s="463"/>
      <c r="P838" s="463"/>
      <c r="Q838" s="463"/>
      <c r="R838" s="463"/>
      <c r="S838" s="463"/>
      <c r="T838" s="463"/>
      <c r="U838" s="463"/>
      <c r="V838" s="463"/>
      <c r="W838" s="463"/>
      <c r="X838" s="463"/>
      <c r="Y838" s="463"/>
    </row>
    <row r="839" spans="1:25">
      <c r="A839" s="463"/>
      <c r="B839" s="463"/>
      <c r="C839" s="483"/>
      <c r="D839" s="463"/>
      <c r="E839" s="463"/>
      <c r="F839" s="484"/>
      <c r="G839" s="484"/>
      <c r="H839" s="463"/>
      <c r="I839" s="484"/>
      <c r="J839" s="463"/>
      <c r="K839" s="463"/>
      <c r="L839" s="463"/>
      <c r="M839" s="463"/>
      <c r="N839" s="463"/>
      <c r="O839" s="463"/>
      <c r="P839" s="463"/>
      <c r="Q839" s="463"/>
      <c r="R839" s="463"/>
      <c r="S839" s="463"/>
      <c r="T839" s="463"/>
      <c r="U839" s="463"/>
      <c r="V839" s="463"/>
      <c r="W839" s="463"/>
      <c r="X839" s="463"/>
      <c r="Y839" s="463"/>
    </row>
    <row r="840" spans="1:25">
      <c r="A840" s="463"/>
      <c r="B840" s="463"/>
      <c r="C840" s="483"/>
      <c r="D840" s="463"/>
      <c r="E840" s="463"/>
      <c r="F840" s="484"/>
      <c r="G840" s="484"/>
      <c r="H840" s="463"/>
      <c r="I840" s="484"/>
      <c r="J840" s="463"/>
      <c r="K840" s="463"/>
      <c r="L840" s="463"/>
      <c r="M840" s="463"/>
      <c r="N840" s="463"/>
      <c r="O840" s="463"/>
      <c r="P840" s="463"/>
      <c r="Q840" s="463"/>
      <c r="R840" s="463"/>
      <c r="S840" s="463"/>
      <c r="T840" s="463"/>
      <c r="U840" s="463"/>
      <c r="V840" s="463"/>
      <c r="W840" s="463"/>
      <c r="X840" s="463"/>
      <c r="Y840" s="463"/>
    </row>
    <row r="841" spans="1:25">
      <c r="A841" s="463"/>
      <c r="B841" s="463"/>
      <c r="C841" s="483"/>
      <c r="D841" s="463"/>
      <c r="E841" s="463"/>
      <c r="F841" s="484"/>
      <c r="G841" s="484"/>
      <c r="H841" s="463"/>
      <c r="I841" s="484"/>
      <c r="J841" s="463"/>
      <c r="K841" s="463"/>
      <c r="L841" s="463"/>
      <c r="M841" s="463"/>
      <c r="N841" s="463"/>
      <c r="O841" s="463"/>
      <c r="P841" s="463"/>
      <c r="Q841" s="463"/>
      <c r="R841" s="463"/>
      <c r="S841" s="463"/>
      <c r="T841" s="463"/>
      <c r="U841" s="463"/>
      <c r="V841" s="463"/>
      <c r="W841" s="463"/>
      <c r="X841" s="463"/>
      <c r="Y841" s="463"/>
    </row>
    <row r="842" spans="1:25">
      <c r="A842" s="463"/>
      <c r="B842" s="463"/>
      <c r="C842" s="483"/>
      <c r="D842" s="463"/>
      <c r="E842" s="463"/>
      <c r="F842" s="484"/>
      <c r="G842" s="484"/>
      <c r="H842" s="463"/>
      <c r="I842" s="484"/>
      <c r="J842" s="463"/>
      <c r="K842" s="463"/>
      <c r="L842" s="463"/>
      <c r="M842" s="463"/>
      <c r="N842" s="463"/>
      <c r="O842" s="463"/>
      <c r="P842" s="463"/>
      <c r="Q842" s="463"/>
      <c r="R842" s="463"/>
      <c r="S842" s="463"/>
      <c r="T842" s="463"/>
      <c r="U842" s="463"/>
      <c r="V842" s="463"/>
      <c r="W842" s="463"/>
      <c r="X842" s="463"/>
      <c r="Y842" s="463"/>
    </row>
    <row r="843" spans="1:25">
      <c r="A843" s="463"/>
      <c r="B843" s="463"/>
      <c r="C843" s="483"/>
      <c r="D843" s="463"/>
      <c r="E843" s="463"/>
      <c r="F843" s="484"/>
      <c r="G843" s="484"/>
      <c r="H843" s="463"/>
      <c r="I843" s="484"/>
      <c r="J843" s="463"/>
      <c r="K843" s="463"/>
      <c r="L843" s="463"/>
      <c r="M843" s="463"/>
      <c r="N843" s="463"/>
      <c r="O843" s="463"/>
      <c r="P843" s="463"/>
      <c r="Q843" s="463"/>
      <c r="R843" s="463"/>
      <c r="S843" s="463"/>
      <c r="T843" s="463"/>
      <c r="U843" s="463"/>
      <c r="V843" s="463"/>
      <c r="W843" s="463"/>
      <c r="X843" s="463"/>
      <c r="Y843" s="463"/>
    </row>
    <row r="844" spans="1:25">
      <c r="A844" s="463"/>
      <c r="B844" s="463"/>
      <c r="C844" s="483"/>
      <c r="D844" s="463"/>
      <c r="E844" s="463"/>
      <c r="F844" s="484"/>
      <c r="G844" s="484"/>
      <c r="H844" s="463"/>
      <c r="I844" s="484"/>
      <c r="J844" s="463"/>
      <c r="K844" s="463"/>
      <c r="L844" s="463"/>
      <c r="M844" s="463"/>
      <c r="N844" s="463"/>
      <c r="O844" s="463"/>
      <c r="P844" s="463"/>
      <c r="Q844" s="463"/>
      <c r="R844" s="463"/>
      <c r="S844" s="463"/>
      <c r="T844" s="463"/>
      <c r="U844" s="463"/>
      <c r="V844" s="463"/>
      <c r="W844" s="463"/>
      <c r="X844" s="463"/>
      <c r="Y844" s="463"/>
    </row>
    <row r="845" spans="1:25">
      <c r="A845" s="463"/>
      <c r="B845" s="463"/>
      <c r="C845" s="483"/>
      <c r="D845" s="463"/>
      <c r="E845" s="463"/>
      <c r="F845" s="484"/>
      <c r="G845" s="484"/>
      <c r="H845" s="463"/>
      <c r="I845" s="484"/>
      <c r="J845" s="463"/>
      <c r="K845" s="463"/>
      <c r="L845" s="463"/>
      <c r="M845" s="463"/>
      <c r="N845" s="463"/>
      <c r="O845" s="463"/>
      <c r="P845" s="463"/>
      <c r="Q845" s="463"/>
      <c r="R845" s="463"/>
      <c r="S845" s="463"/>
      <c r="T845" s="463"/>
      <c r="U845" s="463"/>
      <c r="V845" s="463"/>
      <c r="W845" s="463"/>
      <c r="X845" s="463"/>
      <c r="Y845" s="463"/>
    </row>
    <row r="846" spans="1:25">
      <c r="A846" s="463"/>
      <c r="B846" s="463"/>
      <c r="C846" s="483"/>
      <c r="D846" s="463"/>
      <c r="E846" s="463"/>
      <c r="F846" s="484"/>
      <c r="G846" s="484"/>
      <c r="H846" s="463"/>
      <c r="I846" s="484"/>
      <c r="J846" s="463"/>
      <c r="K846" s="463"/>
      <c r="L846" s="463"/>
      <c r="M846" s="463"/>
      <c r="N846" s="463"/>
      <c r="O846" s="463"/>
      <c r="P846" s="463"/>
      <c r="Q846" s="463"/>
      <c r="R846" s="463"/>
      <c r="S846" s="463"/>
      <c r="T846" s="463"/>
      <c r="U846" s="463"/>
      <c r="V846" s="463"/>
      <c r="W846" s="463"/>
      <c r="X846" s="463"/>
      <c r="Y846" s="463"/>
    </row>
    <row r="847" spans="1:25">
      <c r="A847" s="463"/>
      <c r="B847" s="463"/>
      <c r="C847" s="483"/>
      <c r="D847" s="463"/>
      <c r="E847" s="463"/>
      <c r="F847" s="484"/>
      <c r="G847" s="484"/>
      <c r="H847" s="463"/>
      <c r="I847" s="484"/>
      <c r="J847" s="463"/>
      <c r="K847" s="463"/>
      <c r="L847" s="463"/>
      <c r="M847" s="463"/>
      <c r="N847" s="463"/>
      <c r="O847" s="463"/>
      <c r="P847" s="463"/>
      <c r="Q847" s="463"/>
      <c r="R847" s="463"/>
      <c r="S847" s="463"/>
      <c r="T847" s="463"/>
      <c r="U847" s="463"/>
      <c r="V847" s="463"/>
      <c r="W847" s="463"/>
      <c r="X847" s="463"/>
      <c r="Y847" s="463"/>
    </row>
    <row r="848" spans="1:25">
      <c r="A848" s="463"/>
      <c r="B848" s="463"/>
      <c r="C848" s="483"/>
      <c r="D848" s="463"/>
      <c r="E848" s="463"/>
      <c r="F848" s="484"/>
      <c r="G848" s="484"/>
      <c r="H848" s="463"/>
      <c r="I848" s="484"/>
      <c r="J848" s="463"/>
      <c r="K848" s="463"/>
      <c r="L848" s="463"/>
      <c r="M848" s="463"/>
      <c r="N848" s="463"/>
      <c r="O848" s="463"/>
      <c r="P848" s="463"/>
      <c r="Q848" s="463"/>
      <c r="R848" s="463"/>
      <c r="S848" s="463"/>
      <c r="T848" s="463"/>
      <c r="U848" s="463"/>
      <c r="V848" s="463"/>
      <c r="W848" s="463"/>
      <c r="X848" s="463"/>
      <c r="Y848" s="463"/>
    </row>
    <row r="849" spans="1:25">
      <c r="A849" s="463"/>
      <c r="B849" s="463"/>
      <c r="C849" s="483"/>
      <c r="D849" s="463"/>
      <c r="E849" s="463"/>
      <c r="F849" s="484"/>
      <c r="G849" s="484"/>
      <c r="H849" s="463"/>
      <c r="I849" s="484"/>
      <c r="J849" s="463"/>
      <c r="K849" s="463"/>
      <c r="L849" s="463"/>
      <c r="M849" s="463"/>
      <c r="N849" s="463"/>
      <c r="O849" s="463"/>
      <c r="P849" s="463"/>
      <c r="Q849" s="463"/>
      <c r="R849" s="463"/>
      <c r="S849" s="463"/>
      <c r="T849" s="463"/>
      <c r="U849" s="463"/>
      <c r="V849" s="463"/>
      <c r="W849" s="463"/>
      <c r="X849" s="463"/>
      <c r="Y849" s="463"/>
    </row>
    <row r="850" spans="1:25">
      <c r="A850" s="463"/>
      <c r="B850" s="463"/>
      <c r="C850" s="483"/>
      <c r="D850" s="463"/>
      <c r="E850" s="463"/>
      <c r="F850" s="484"/>
      <c r="G850" s="484"/>
      <c r="H850" s="463"/>
      <c r="I850" s="484"/>
      <c r="J850" s="463"/>
      <c r="K850" s="463"/>
      <c r="L850" s="463"/>
      <c r="M850" s="463"/>
      <c r="N850" s="463"/>
      <c r="O850" s="463"/>
      <c r="P850" s="463"/>
      <c r="Q850" s="463"/>
      <c r="R850" s="463"/>
      <c r="S850" s="463"/>
      <c r="T850" s="463"/>
      <c r="U850" s="463"/>
      <c r="V850" s="463"/>
      <c r="W850" s="463"/>
      <c r="X850" s="463"/>
      <c r="Y850" s="463"/>
    </row>
    <row r="851" spans="1:25">
      <c r="A851" s="463"/>
      <c r="B851" s="463"/>
      <c r="C851" s="483"/>
      <c r="D851" s="463"/>
      <c r="E851" s="463"/>
      <c r="F851" s="484"/>
      <c r="G851" s="484"/>
      <c r="H851" s="463"/>
      <c r="I851" s="484"/>
      <c r="J851" s="463"/>
      <c r="K851" s="463"/>
      <c r="L851" s="463"/>
      <c r="M851" s="463"/>
      <c r="N851" s="463"/>
      <c r="O851" s="463"/>
      <c r="P851" s="463"/>
      <c r="Q851" s="463"/>
      <c r="R851" s="463"/>
      <c r="S851" s="463"/>
      <c r="T851" s="463"/>
      <c r="U851" s="463"/>
      <c r="V851" s="463"/>
      <c r="W851" s="463"/>
      <c r="X851" s="463"/>
      <c r="Y851" s="463"/>
    </row>
    <row r="852" spans="1:25">
      <c r="A852" s="463"/>
      <c r="B852" s="463"/>
      <c r="C852" s="483"/>
      <c r="D852" s="463"/>
      <c r="E852" s="463"/>
      <c r="F852" s="484"/>
      <c r="G852" s="484"/>
      <c r="H852" s="463"/>
      <c r="I852" s="484"/>
      <c r="J852" s="463"/>
      <c r="K852" s="463"/>
      <c r="L852" s="463"/>
      <c r="M852" s="463"/>
      <c r="N852" s="463"/>
      <c r="O852" s="463"/>
      <c r="P852" s="463"/>
      <c r="Q852" s="463"/>
      <c r="R852" s="463"/>
      <c r="S852" s="463"/>
      <c r="T852" s="463"/>
      <c r="U852" s="463"/>
      <c r="V852" s="463"/>
      <c r="W852" s="463"/>
      <c r="X852" s="463"/>
      <c r="Y852" s="463"/>
    </row>
    <row r="853" spans="1:25">
      <c r="A853" s="463"/>
      <c r="B853" s="463"/>
      <c r="C853" s="483"/>
      <c r="D853" s="463"/>
      <c r="E853" s="463"/>
      <c r="F853" s="484"/>
      <c r="G853" s="484"/>
      <c r="H853" s="463"/>
      <c r="I853" s="484"/>
      <c r="J853" s="463"/>
      <c r="K853" s="463"/>
      <c r="L853" s="463"/>
      <c r="M853" s="463"/>
      <c r="N853" s="463"/>
      <c r="O853" s="463"/>
      <c r="P853" s="463"/>
      <c r="Q853" s="463"/>
      <c r="R853" s="463"/>
      <c r="S853" s="463"/>
      <c r="T853" s="463"/>
      <c r="U853" s="463"/>
      <c r="V853" s="463"/>
      <c r="W853" s="463"/>
      <c r="X853" s="463"/>
      <c r="Y853" s="463"/>
    </row>
    <row r="854" spans="1:25">
      <c r="A854" s="463"/>
      <c r="B854" s="463"/>
      <c r="C854" s="483"/>
      <c r="D854" s="463"/>
      <c r="E854" s="463"/>
      <c r="F854" s="484"/>
      <c r="G854" s="484"/>
      <c r="H854" s="463"/>
      <c r="I854" s="484"/>
      <c r="J854" s="463"/>
      <c r="K854" s="463"/>
      <c r="L854" s="463"/>
      <c r="M854" s="463"/>
      <c r="N854" s="463"/>
      <c r="O854" s="463"/>
      <c r="P854" s="463"/>
      <c r="Q854" s="463"/>
      <c r="R854" s="463"/>
      <c r="S854" s="463"/>
      <c r="T854" s="463"/>
      <c r="U854" s="463"/>
      <c r="V854" s="463"/>
      <c r="W854" s="463"/>
      <c r="X854" s="463"/>
      <c r="Y854" s="463"/>
    </row>
    <row r="855" spans="1:25">
      <c r="A855" s="463"/>
      <c r="B855" s="463"/>
      <c r="C855" s="483"/>
      <c r="D855" s="463"/>
      <c r="E855" s="463"/>
      <c r="F855" s="484"/>
      <c r="G855" s="484"/>
      <c r="H855" s="463"/>
      <c r="I855" s="484"/>
      <c r="J855" s="463"/>
      <c r="K855" s="463"/>
      <c r="L855" s="463"/>
      <c r="M855" s="463"/>
      <c r="N855" s="463"/>
      <c r="O855" s="463"/>
      <c r="P855" s="463"/>
      <c r="Q855" s="463"/>
      <c r="R855" s="463"/>
      <c r="S855" s="463"/>
      <c r="T855" s="463"/>
      <c r="U855" s="463"/>
      <c r="V855" s="463"/>
      <c r="W855" s="463"/>
      <c r="X855" s="463"/>
      <c r="Y855" s="463"/>
    </row>
    <row r="856" spans="1:25">
      <c r="A856" s="463"/>
      <c r="B856" s="463"/>
      <c r="C856" s="483"/>
      <c r="D856" s="463"/>
      <c r="E856" s="463"/>
      <c r="F856" s="484"/>
      <c r="G856" s="484"/>
      <c r="H856" s="463"/>
      <c r="I856" s="484"/>
      <c r="J856" s="463"/>
      <c r="K856" s="463"/>
      <c r="L856" s="463"/>
      <c r="M856" s="463"/>
      <c r="N856" s="463"/>
      <c r="O856" s="463"/>
      <c r="P856" s="463"/>
      <c r="Q856" s="463"/>
      <c r="R856" s="463"/>
      <c r="S856" s="463"/>
      <c r="T856" s="463"/>
      <c r="U856" s="463"/>
      <c r="V856" s="463"/>
      <c r="W856" s="463"/>
      <c r="X856" s="463"/>
      <c r="Y856" s="463"/>
    </row>
    <row r="857" spans="1:25">
      <c r="A857" s="463"/>
      <c r="B857" s="463"/>
      <c r="C857" s="483"/>
      <c r="D857" s="463"/>
      <c r="E857" s="463"/>
      <c r="F857" s="484"/>
      <c r="G857" s="484"/>
      <c r="H857" s="463"/>
      <c r="I857" s="484"/>
      <c r="J857" s="463"/>
      <c r="K857" s="463"/>
      <c r="L857" s="463"/>
      <c r="M857" s="463"/>
      <c r="N857" s="463"/>
      <c r="O857" s="463"/>
      <c r="P857" s="463"/>
      <c r="Q857" s="463"/>
      <c r="R857" s="463"/>
      <c r="S857" s="463"/>
      <c r="T857" s="463"/>
      <c r="U857" s="463"/>
      <c r="V857" s="463"/>
      <c r="W857" s="463"/>
      <c r="X857" s="463"/>
      <c r="Y857" s="463"/>
    </row>
    <row r="858" spans="1:25">
      <c r="A858" s="463"/>
      <c r="B858" s="463"/>
      <c r="C858" s="483"/>
      <c r="D858" s="463"/>
      <c r="E858" s="463"/>
      <c r="F858" s="484"/>
      <c r="G858" s="484"/>
      <c r="H858" s="463"/>
      <c r="I858" s="484"/>
      <c r="J858" s="463"/>
      <c r="K858" s="463"/>
      <c r="L858" s="463"/>
      <c r="M858" s="463"/>
      <c r="N858" s="463"/>
      <c r="O858" s="463"/>
      <c r="P858" s="463"/>
      <c r="Q858" s="463"/>
      <c r="R858" s="463"/>
      <c r="S858" s="463"/>
      <c r="T858" s="463"/>
      <c r="U858" s="463"/>
      <c r="V858" s="463"/>
      <c r="W858" s="463"/>
      <c r="X858" s="463"/>
      <c r="Y858" s="463"/>
    </row>
    <row r="859" spans="1:25">
      <c r="A859" s="463"/>
      <c r="B859" s="463"/>
      <c r="C859" s="483"/>
      <c r="D859" s="463"/>
      <c r="E859" s="463"/>
      <c r="F859" s="484"/>
      <c r="G859" s="484"/>
      <c r="H859" s="463"/>
      <c r="I859" s="484"/>
      <c r="J859" s="463"/>
      <c r="K859" s="463"/>
      <c r="L859" s="463"/>
      <c r="M859" s="463"/>
      <c r="N859" s="463"/>
      <c r="O859" s="463"/>
      <c r="P859" s="463"/>
      <c r="Q859" s="463"/>
      <c r="R859" s="463"/>
      <c r="S859" s="463"/>
      <c r="T859" s="463"/>
      <c r="U859" s="463"/>
      <c r="V859" s="463"/>
      <c r="W859" s="463"/>
      <c r="X859" s="463"/>
      <c r="Y859" s="463"/>
    </row>
    <row r="860" spans="1:25">
      <c r="A860" s="463"/>
      <c r="B860" s="463"/>
      <c r="C860" s="483"/>
      <c r="D860" s="463"/>
      <c r="E860" s="463"/>
      <c r="F860" s="484"/>
      <c r="G860" s="484"/>
      <c r="H860" s="463"/>
      <c r="I860" s="484"/>
      <c r="J860" s="463"/>
      <c r="K860" s="463"/>
      <c r="L860" s="463"/>
      <c r="M860" s="463"/>
      <c r="N860" s="463"/>
      <c r="O860" s="463"/>
      <c r="P860" s="463"/>
      <c r="Q860" s="463"/>
      <c r="R860" s="463"/>
      <c r="S860" s="463"/>
      <c r="T860" s="463"/>
      <c r="U860" s="463"/>
      <c r="V860" s="463"/>
      <c r="W860" s="463"/>
      <c r="X860" s="463"/>
      <c r="Y860" s="463"/>
    </row>
    <row r="861" spans="1:25">
      <c r="A861" s="463"/>
      <c r="B861" s="463"/>
      <c r="C861" s="483"/>
      <c r="D861" s="463"/>
      <c r="E861" s="463"/>
      <c r="F861" s="484"/>
      <c r="G861" s="484"/>
      <c r="H861" s="463"/>
      <c r="I861" s="484"/>
      <c r="J861" s="463"/>
      <c r="K861" s="463"/>
      <c r="L861" s="463"/>
      <c r="M861" s="463"/>
      <c r="N861" s="463"/>
      <c r="O861" s="463"/>
      <c r="P861" s="463"/>
      <c r="Q861" s="463"/>
      <c r="R861" s="463"/>
      <c r="S861" s="463"/>
      <c r="T861" s="463"/>
      <c r="U861" s="463"/>
      <c r="V861" s="463"/>
      <c r="W861" s="463"/>
      <c r="X861" s="463"/>
      <c r="Y861" s="463"/>
    </row>
    <row r="862" spans="1:25">
      <c r="A862" s="463"/>
      <c r="B862" s="463"/>
      <c r="C862" s="483"/>
      <c r="D862" s="463"/>
      <c r="E862" s="463"/>
      <c r="F862" s="484"/>
      <c r="G862" s="484"/>
      <c r="H862" s="463"/>
      <c r="I862" s="484"/>
      <c r="J862" s="463"/>
      <c r="K862" s="463"/>
      <c r="L862" s="463"/>
      <c r="M862" s="463"/>
      <c r="N862" s="463"/>
      <c r="O862" s="463"/>
      <c r="P862" s="463"/>
      <c r="Q862" s="463"/>
      <c r="R862" s="463"/>
      <c r="S862" s="463"/>
      <c r="T862" s="463"/>
      <c r="U862" s="463"/>
      <c r="V862" s="463"/>
      <c r="W862" s="463"/>
      <c r="X862" s="463"/>
      <c r="Y862" s="463"/>
    </row>
    <row r="863" spans="1:25">
      <c r="A863" s="463"/>
      <c r="B863" s="463"/>
      <c r="C863" s="483"/>
      <c r="D863" s="463"/>
      <c r="E863" s="463"/>
      <c r="F863" s="484"/>
      <c r="G863" s="484"/>
      <c r="H863" s="463"/>
      <c r="I863" s="484"/>
      <c r="J863" s="463"/>
      <c r="K863" s="463"/>
      <c r="L863" s="463"/>
      <c r="M863" s="463"/>
      <c r="N863" s="463"/>
      <c r="O863" s="463"/>
      <c r="P863" s="463"/>
      <c r="Q863" s="463"/>
      <c r="R863" s="463"/>
      <c r="S863" s="463"/>
      <c r="T863" s="463"/>
      <c r="U863" s="463"/>
      <c r="V863" s="463"/>
      <c r="W863" s="463"/>
      <c r="X863" s="463"/>
      <c r="Y863" s="463"/>
    </row>
    <row r="864" spans="1:25">
      <c r="A864" s="463"/>
      <c r="B864" s="463"/>
      <c r="C864" s="483"/>
      <c r="D864" s="463"/>
      <c r="E864" s="463"/>
      <c r="F864" s="484"/>
      <c r="G864" s="484"/>
      <c r="H864" s="463"/>
      <c r="I864" s="484"/>
      <c r="J864" s="463"/>
      <c r="K864" s="463"/>
      <c r="L864" s="463"/>
      <c r="M864" s="463"/>
      <c r="N864" s="463"/>
      <c r="O864" s="463"/>
      <c r="P864" s="463"/>
      <c r="Q864" s="463"/>
      <c r="R864" s="463"/>
      <c r="S864" s="463"/>
      <c r="T864" s="463"/>
      <c r="U864" s="463"/>
      <c r="V864" s="463"/>
      <c r="W864" s="463"/>
      <c r="X864" s="463"/>
      <c r="Y864" s="463"/>
    </row>
    <row r="865" spans="1:25">
      <c r="A865" s="463"/>
      <c r="B865" s="463"/>
      <c r="C865" s="483"/>
      <c r="D865" s="463"/>
      <c r="E865" s="463"/>
      <c r="F865" s="484"/>
      <c r="G865" s="484"/>
      <c r="H865" s="463"/>
      <c r="I865" s="484"/>
      <c r="J865" s="463"/>
      <c r="K865" s="463"/>
      <c r="L865" s="463"/>
      <c r="M865" s="463"/>
      <c r="N865" s="463"/>
      <c r="O865" s="463"/>
      <c r="P865" s="463"/>
      <c r="Q865" s="463"/>
      <c r="R865" s="463"/>
      <c r="S865" s="463"/>
      <c r="T865" s="463"/>
      <c r="U865" s="463"/>
      <c r="V865" s="463"/>
      <c r="W865" s="463"/>
      <c r="X865" s="463"/>
      <c r="Y865" s="463"/>
    </row>
    <row r="866" spans="1:25">
      <c r="A866" s="463"/>
      <c r="B866" s="463"/>
      <c r="C866" s="483"/>
      <c r="D866" s="463"/>
      <c r="E866" s="463"/>
      <c r="F866" s="484"/>
      <c r="G866" s="484"/>
      <c r="H866" s="463"/>
      <c r="I866" s="484"/>
      <c r="J866" s="463"/>
      <c r="K866" s="463"/>
      <c r="L866" s="463"/>
      <c r="M866" s="463"/>
      <c r="N866" s="463"/>
      <c r="O866" s="463"/>
      <c r="P866" s="463"/>
      <c r="Q866" s="463"/>
      <c r="R866" s="463"/>
      <c r="S866" s="463"/>
      <c r="T866" s="463"/>
      <c r="U866" s="463"/>
      <c r="V866" s="463"/>
      <c r="W866" s="463"/>
      <c r="X866" s="463"/>
      <c r="Y866" s="463"/>
    </row>
    <row r="867" spans="1:25">
      <c r="A867" s="463"/>
      <c r="B867" s="463"/>
      <c r="C867" s="483"/>
      <c r="D867" s="463"/>
      <c r="E867" s="463"/>
      <c r="F867" s="484"/>
      <c r="G867" s="484"/>
      <c r="H867" s="463"/>
      <c r="I867" s="484"/>
      <c r="J867" s="463"/>
      <c r="K867" s="463"/>
      <c r="L867" s="463"/>
      <c r="M867" s="463"/>
      <c r="N867" s="463"/>
      <c r="O867" s="463"/>
      <c r="P867" s="463"/>
      <c r="Q867" s="463"/>
      <c r="R867" s="463"/>
      <c r="S867" s="463"/>
      <c r="T867" s="463"/>
      <c r="U867" s="463"/>
      <c r="V867" s="463"/>
      <c r="W867" s="463"/>
      <c r="X867" s="463"/>
      <c r="Y867" s="463"/>
    </row>
    <row r="868" spans="1:25">
      <c r="A868" s="463"/>
      <c r="B868" s="463"/>
      <c r="C868" s="483"/>
      <c r="D868" s="463"/>
      <c r="E868" s="463"/>
      <c r="F868" s="484"/>
      <c r="G868" s="484"/>
      <c r="H868" s="463"/>
      <c r="I868" s="484"/>
      <c r="J868" s="463"/>
      <c r="K868" s="463"/>
      <c r="L868" s="463"/>
      <c r="M868" s="463"/>
      <c r="N868" s="463"/>
      <c r="O868" s="463"/>
      <c r="P868" s="463"/>
      <c r="Q868" s="463"/>
      <c r="R868" s="463"/>
      <c r="S868" s="463"/>
      <c r="T868" s="463"/>
      <c r="U868" s="463"/>
      <c r="V868" s="463"/>
      <c r="W868" s="463"/>
      <c r="X868" s="463"/>
      <c r="Y868" s="463"/>
    </row>
    <row r="869" spans="1:25">
      <c r="A869" s="463"/>
      <c r="B869" s="463"/>
      <c r="C869" s="483"/>
      <c r="D869" s="463"/>
      <c r="E869" s="463"/>
      <c r="F869" s="484"/>
      <c r="G869" s="484"/>
      <c r="H869" s="463"/>
      <c r="I869" s="484"/>
      <c r="J869" s="463"/>
      <c r="K869" s="463"/>
      <c r="L869" s="463"/>
      <c r="M869" s="463"/>
      <c r="N869" s="463"/>
      <c r="O869" s="463"/>
      <c r="P869" s="463"/>
      <c r="Q869" s="463"/>
      <c r="R869" s="463"/>
      <c r="S869" s="463"/>
      <c r="T869" s="463"/>
      <c r="U869" s="463"/>
      <c r="V869" s="463"/>
      <c r="W869" s="463"/>
      <c r="X869" s="463"/>
      <c r="Y869" s="463"/>
    </row>
    <row r="870" spans="1:25">
      <c r="A870" s="463"/>
      <c r="B870" s="463"/>
      <c r="C870" s="483"/>
      <c r="D870" s="463"/>
      <c r="E870" s="463"/>
      <c r="F870" s="484"/>
      <c r="G870" s="484"/>
      <c r="H870" s="463"/>
      <c r="I870" s="484"/>
      <c r="J870" s="463"/>
      <c r="K870" s="463"/>
      <c r="L870" s="463"/>
      <c r="M870" s="463"/>
      <c r="N870" s="463"/>
      <c r="O870" s="463"/>
      <c r="P870" s="463"/>
      <c r="Q870" s="463"/>
      <c r="R870" s="463"/>
      <c r="S870" s="463"/>
      <c r="T870" s="463"/>
      <c r="U870" s="463"/>
      <c r="V870" s="463"/>
      <c r="W870" s="463"/>
      <c r="X870" s="463"/>
      <c r="Y870" s="463"/>
    </row>
    <row r="871" spans="1:25">
      <c r="A871" s="463"/>
      <c r="B871" s="463"/>
      <c r="C871" s="483"/>
      <c r="D871" s="463"/>
      <c r="E871" s="463"/>
      <c r="F871" s="484"/>
      <c r="G871" s="484"/>
      <c r="H871" s="463"/>
      <c r="I871" s="484"/>
      <c r="J871" s="463"/>
      <c r="K871" s="463"/>
      <c r="L871" s="463"/>
      <c r="M871" s="463"/>
      <c r="N871" s="463"/>
      <c r="O871" s="463"/>
      <c r="P871" s="463"/>
      <c r="Q871" s="463"/>
      <c r="R871" s="463"/>
      <c r="S871" s="463"/>
      <c r="T871" s="463"/>
      <c r="U871" s="463"/>
      <c r="V871" s="463"/>
      <c r="W871" s="463"/>
      <c r="X871" s="463"/>
      <c r="Y871" s="463"/>
    </row>
    <row r="872" spans="1:25">
      <c r="A872" s="463"/>
      <c r="B872" s="463"/>
      <c r="C872" s="483"/>
      <c r="D872" s="463"/>
      <c r="E872" s="463"/>
      <c r="F872" s="484"/>
      <c r="G872" s="484"/>
      <c r="H872" s="463"/>
      <c r="I872" s="484"/>
      <c r="J872" s="463"/>
      <c r="K872" s="463"/>
      <c r="L872" s="463"/>
      <c r="M872" s="463"/>
      <c r="N872" s="463"/>
      <c r="O872" s="463"/>
      <c r="P872" s="463"/>
      <c r="Q872" s="463"/>
      <c r="R872" s="463"/>
      <c r="S872" s="463"/>
      <c r="T872" s="463"/>
      <c r="U872" s="463"/>
      <c r="V872" s="463"/>
      <c r="W872" s="463"/>
      <c r="X872" s="463"/>
      <c r="Y872" s="463"/>
    </row>
    <row r="873" spans="1:25">
      <c r="A873" s="463"/>
      <c r="B873" s="463"/>
      <c r="C873" s="483"/>
      <c r="D873" s="463"/>
      <c r="E873" s="463"/>
      <c r="F873" s="484"/>
      <c r="G873" s="484"/>
      <c r="H873" s="463"/>
      <c r="I873" s="484"/>
      <c r="J873" s="463"/>
      <c r="K873" s="463"/>
      <c r="L873" s="463"/>
      <c r="M873" s="463"/>
      <c r="N873" s="463"/>
      <c r="O873" s="463"/>
      <c r="P873" s="463"/>
      <c r="Q873" s="463"/>
      <c r="R873" s="463"/>
      <c r="S873" s="463"/>
      <c r="T873" s="463"/>
      <c r="U873" s="463"/>
      <c r="V873" s="463"/>
      <c r="W873" s="463"/>
      <c r="X873" s="463"/>
      <c r="Y873" s="463"/>
    </row>
    <row r="874" spans="1:25">
      <c r="A874" s="463"/>
      <c r="B874" s="463"/>
      <c r="C874" s="483"/>
      <c r="D874" s="463"/>
      <c r="E874" s="463"/>
      <c r="F874" s="484"/>
      <c r="G874" s="484"/>
      <c r="H874" s="463"/>
      <c r="I874" s="484"/>
      <c r="J874" s="463"/>
      <c r="K874" s="463"/>
      <c r="L874" s="463"/>
      <c r="M874" s="463"/>
      <c r="N874" s="463"/>
      <c r="O874" s="463"/>
      <c r="P874" s="463"/>
      <c r="Q874" s="463"/>
      <c r="R874" s="463"/>
      <c r="S874" s="463"/>
      <c r="T874" s="463"/>
      <c r="U874" s="463"/>
      <c r="V874" s="463"/>
      <c r="W874" s="463"/>
      <c r="X874" s="463"/>
      <c r="Y874" s="463"/>
    </row>
    <row r="875" spans="1:25">
      <c r="A875" s="463"/>
      <c r="B875" s="463"/>
      <c r="C875" s="483"/>
      <c r="D875" s="463"/>
      <c r="E875" s="463"/>
      <c r="F875" s="484"/>
      <c r="G875" s="484"/>
      <c r="H875" s="463"/>
      <c r="I875" s="484"/>
      <c r="J875" s="463"/>
      <c r="K875" s="463"/>
      <c r="L875" s="463"/>
      <c r="M875" s="463"/>
      <c r="N875" s="463"/>
      <c r="O875" s="463"/>
      <c r="P875" s="463"/>
      <c r="Q875" s="463"/>
      <c r="R875" s="463"/>
      <c r="S875" s="463"/>
      <c r="T875" s="463"/>
      <c r="U875" s="463"/>
      <c r="V875" s="463"/>
      <c r="W875" s="463"/>
      <c r="X875" s="463"/>
      <c r="Y875" s="463"/>
    </row>
    <row r="876" spans="1:25">
      <c r="A876" s="463"/>
      <c r="B876" s="463"/>
      <c r="C876" s="483"/>
      <c r="D876" s="463"/>
      <c r="E876" s="463"/>
      <c r="F876" s="484"/>
      <c r="G876" s="484"/>
      <c r="H876" s="463"/>
      <c r="I876" s="484"/>
      <c r="J876" s="463"/>
      <c r="K876" s="463"/>
      <c r="L876" s="463"/>
      <c r="M876" s="463"/>
      <c r="N876" s="463"/>
      <c r="O876" s="463"/>
      <c r="P876" s="463"/>
      <c r="Q876" s="463"/>
      <c r="R876" s="463"/>
      <c r="S876" s="463"/>
      <c r="T876" s="463"/>
      <c r="U876" s="463"/>
      <c r="V876" s="463"/>
      <c r="W876" s="463"/>
      <c r="X876" s="463"/>
      <c r="Y876" s="463"/>
    </row>
    <row r="877" spans="1:25">
      <c r="A877" s="463"/>
      <c r="B877" s="463"/>
      <c r="C877" s="483"/>
      <c r="D877" s="463"/>
      <c r="E877" s="463"/>
      <c r="F877" s="484"/>
      <c r="G877" s="484"/>
      <c r="H877" s="463"/>
      <c r="I877" s="484"/>
      <c r="J877" s="463"/>
      <c r="K877" s="463"/>
      <c r="L877" s="463"/>
      <c r="M877" s="463"/>
      <c r="N877" s="463"/>
      <c r="O877" s="463"/>
      <c r="P877" s="463"/>
      <c r="Q877" s="463"/>
      <c r="R877" s="463"/>
      <c r="S877" s="463"/>
      <c r="T877" s="463"/>
      <c r="U877" s="463"/>
      <c r="V877" s="463"/>
      <c r="W877" s="463"/>
      <c r="X877" s="463"/>
      <c r="Y877" s="463"/>
    </row>
    <row r="878" spans="1:25">
      <c r="A878" s="463"/>
      <c r="B878" s="463"/>
      <c r="C878" s="483"/>
      <c r="D878" s="463"/>
      <c r="E878" s="463"/>
      <c r="F878" s="484"/>
      <c r="G878" s="484"/>
      <c r="H878" s="463"/>
      <c r="I878" s="484"/>
      <c r="J878" s="463"/>
      <c r="K878" s="463"/>
      <c r="L878" s="463"/>
      <c r="M878" s="463"/>
      <c r="N878" s="463"/>
      <c r="O878" s="463"/>
      <c r="P878" s="463"/>
      <c r="Q878" s="463"/>
      <c r="R878" s="463"/>
      <c r="S878" s="463"/>
      <c r="T878" s="463"/>
      <c r="U878" s="463"/>
      <c r="V878" s="463"/>
      <c r="W878" s="463"/>
      <c r="X878" s="463"/>
      <c r="Y878" s="463"/>
    </row>
    <row r="879" spans="1:25">
      <c r="A879" s="463"/>
      <c r="B879" s="463"/>
      <c r="C879" s="483"/>
      <c r="D879" s="463"/>
      <c r="E879" s="463"/>
      <c r="F879" s="484"/>
      <c r="G879" s="484"/>
      <c r="H879" s="463"/>
      <c r="I879" s="484"/>
      <c r="J879" s="463"/>
      <c r="K879" s="463"/>
      <c r="L879" s="463"/>
      <c r="M879" s="463"/>
      <c r="N879" s="463"/>
      <c r="O879" s="463"/>
      <c r="P879" s="463"/>
      <c r="Q879" s="463"/>
      <c r="R879" s="463"/>
      <c r="S879" s="463"/>
      <c r="T879" s="463"/>
      <c r="U879" s="463"/>
      <c r="V879" s="463"/>
      <c r="W879" s="463"/>
      <c r="X879" s="463"/>
      <c r="Y879" s="463"/>
    </row>
    <row r="880" spans="1:25">
      <c r="A880" s="463"/>
      <c r="B880" s="463"/>
      <c r="C880" s="483"/>
      <c r="D880" s="463"/>
      <c r="E880" s="463"/>
      <c r="F880" s="484"/>
      <c r="G880" s="484"/>
      <c r="H880" s="463"/>
      <c r="I880" s="484"/>
      <c r="J880" s="463"/>
      <c r="K880" s="463"/>
      <c r="L880" s="463"/>
      <c r="M880" s="463"/>
      <c r="N880" s="463"/>
      <c r="O880" s="463"/>
      <c r="P880" s="463"/>
      <c r="Q880" s="463"/>
      <c r="R880" s="463"/>
      <c r="S880" s="463"/>
      <c r="T880" s="463"/>
      <c r="U880" s="463"/>
      <c r="V880" s="463"/>
      <c r="W880" s="463"/>
      <c r="X880" s="463"/>
      <c r="Y880" s="463"/>
    </row>
    <row r="881" spans="1:25">
      <c r="A881" s="463"/>
      <c r="B881" s="463"/>
      <c r="C881" s="483"/>
      <c r="D881" s="463"/>
      <c r="E881" s="463"/>
      <c r="F881" s="484"/>
      <c r="G881" s="484"/>
      <c r="H881" s="463"/>
      <c r="I881" s="484"/>
      <c r="J881" s="463"/>
      <c r="K881" s="463"/>
      <c r="L881" s="463"/>
      <c r="M881" s="463"/>
      <c r="N881" s="463"/>
      <c r="O881" s="463"/>
      <c r="P881" s="463"/>
      <c r="Q881" s="463"/>
      <c r="R881" s="463"/>
      <c r="S881" s="463"/>
      <c r="T881" s="463"/>
      <c r="U881" s="463"/>
      <c r="V881" s="463"/>
      <c r="W881" s="463"/>
      <c r="X881" s="463"/>
      <c r="Y881" s="463"/>
    </row>
    <row r="882" spans="1:25">
      <c r="A882" s="463"/>
      <c r="B882" s="463"/>
      <c r="C882" s="483"/>
      <c r="D882" s="463"/>
      <c r="E882" s="463"/>
      <c r="F882" s="484"/>
      <c r="G882" s="484"/>
      <c r="H882" s="463"/>
      <c r="I882" s="484"/>
      <c r="J882" s="463"/>
      <c r="K882" s="463"/>
      <c r="L882" s="463"/>
      <c r="M882" s="463"/>
      <c r="N882" s="463"/>
      <c r="O882" s="463"/>
      <c r="P882" s="463"/>
      <c r="Q882" s="463"/>
      <c r="R882" s="463"/>
      <c r="S882" s="463"/>
      <c r="T882" s="463"/>
      <c r="U882" s="463"/>
      <c r="V882" s="463"/>
      <c r="W882" s="463"/>
      <c r="X882" s="463"/>
      <c r="Y882" s="463"/>
    </row>
    <row r="883" spans="1:25">
      <c r="A883" s="463"/>
      <c r="B883" s="463"/>
      <c r="C883" s="483"/>
      <c r="D883" s="463"/>
      <c r="E883" s="463"/>
      <c r="F883" s="484"/>
      <c r="G883" s="484"/>
      <c r="H883" s="463"/>
      <c r="I883" s="484"/>
      <c r="J883" s="463"/>
      <c r="K883" s="463"/>
      <c r="L883" s="463"/>
      <c r="M883" s="463"/>
      <c r="N883" s="463"/>
      <c r="O883" s="463"/>
      <c r="P883" s="463"/>
      <c r="Q883" s="463"/>
      <c r="R883" s="463"/>
      <c r="S883" s="463"/>
      <c r="T883" s="463"/>
      <c r="U883" s="463"/>
      <c r="V883" s="463"/>
      <c r="W883" s="463"/>
      <c r="X883" s="463"/>
      <c r="Y883" s="463"/>
    </row>
    <row r="884" spans="1:25">
      <c r="A884" s="463"/>
      <c r="B884" s="463"/>
      <c r="C884" s="483"/>
      <c r="D884" s="463"/>
      <c r="E884" s="463"/>
      <c r="F884" s="484"/>
      <c r="G884" s="484"/>
      <c r="H884" s="463"/>
      <c r="I884" s="484"/>
      <c r="J884" s="463"/>
      <c r="K884" s="463"/>
      <c r="L884" s="463"/>
      <c r="M884" s="463"/>
      <c r="N884" s="463"/>
      <c r="O884" s="463"/>
      <c r="P884" s="463"/>
      <c r="Q884" s="463"/>
      <c r="R884" s="463"/>
      <c r="S884" s="463"/>
      <c r="T884" s="463"/>
      <c r="U884" s="463"/>
      <c r="V884" s="463"/>
      <c r="W884" s="463"/>
      <c r="X884" s="463"/>
      <c r="Y884" s="463"/>
    </row>
    <row r="885" spans="1:25">
      <c r="A885" s="463"/>
      <c r="B885" s="463"/>
      <c r="C885" s="483"/>
      <c r="D885" s="463"/>
      <c r="E885" s="463"/>
      <c r="F885" s="484"/>
      <c r="G885" s="484"/>
      <c r="H885" s="463"/>
      <c r="I885" s="484"/>
      <c r="J885" s="463"/>
      <c r="K885" s="463"/>
      <c r="L885" s="463"/>
      <c r="M885" s="463"/>
      <c r="N885" s="463"/>
      <c r="O885" s="463"/>
      <c r="P885" s="463"/>
      <c r="Q885" s="463"/>
      <c r="R885" s="463"/>
      <c r="S885" s="463"/>
      <c r="T885" s="463"/>
      <c r="U885" s="463"/>
      <c r="V885" s="463"/>
      <c r="W885" s="463"/>
      <c r="X885" s="463"/>
      <c r="Y885" s="463"/>
    </row>
    <row r="886" spans="1:25">
      <c r="A886" s="463"/>
      <c r="B886" s="463"/>
      <c r="C886" s="483"/>
      <c r="D886" s="463"/>
      <c r="E886" s="463"/>
      <c r="F886" s="484"/>
      <c r="G886" s="484"/>
      <c r="H886" s="463"/>
      <c r="I886" s="484"/>
      <c r="J886" s="463"/>
      <c r="K886" s="463"/>
      <c r="L886" s="463"/>
      <c r="M886" s="463"/>
      <c r="N886" s="463"/>
      <c r="O886" s="463"/>
      <c r="P886" s="463"/>
      <c r="Q886" s="463"/>
      <c r="R886" s="463"/>
      <c r="S886" s="463"/>
      <c r="T886" s="463"/>
      <c r="U886" s="463"/>
      <c r="V886" s="463"/>
      <c r="W886" s="463"/>
      <c r="X886" s="463"/>
      <c r="Y886" s="463"/>
    </row>
    <row r="887" spans="1:25">
      <c r="A887" s="463"/>
      <c r="B887" s="463"/>
      <c r="C887" s="483"/>
      <c r="D887" s="463"/>
      <c r="E887" s="463"/>
      <c r="F887" s="484"/>
      <c r="G887" s="484"/>
      <c r="H887" s="463"/>
      <c r="I887" s="484"/>
      <c r="J887" s="463"/>
      <c r="K887" s="463"/>
      <c r="L887" s="463"/>
      <c r="M887" s="463"/>
      <c r="N887" s="463"/>
      <c r="O887" s="463"/>
      <c r="P887" s="463"/>
      <c r="Q887" s="463"/>
      <c r="R887" s="463"/>
      <c r="S887" s="463"/>
      <c r="T887" s="463"/>
      <c r="U887" s="463"/>
      <c r="V887" s="463"/>
      <c r="W887" s="463"/>
      <c r="X887" s="463"/>
      <c r="Y887" s="463"/>
    </row>
    <row r="888" spans="1:25">
      <c r="A888" s="463"/>
      <c r="B888" s="463"/>
      <c r="C888" s="483"/>
      <c r="D888" s="463"/>
      <c r="E888" s="463"/>
      <c r="F888" s="484"/>
      <c r="G888" s="484"/>
      <c r="H888" s="463"/>
      <c r="I888" s="484"/>
      <c r="J888" s="463"/>
      <c r="K888" s="463"/>
      <c r="L888" s="463"/>
      <c r="M888" s="463"/>
      <c r="N888" s="463"/>
      <c r="O888" s="463"/>
      <c r="P888" s="463"/>
      <c r="Q888" s="463"/>
      <c r="R888" s="463"/>
      <c r="S888" s="463"/>
      <c r="T888" s="463"/>
      <c r="U888" s="463"/>
      <c r="V888" s="463"/>
      <c r="W888" s="463"/>
      <c r="X888" s="463"/>
      <c r="Y888" s="463"/>
    </row>
    <row r="889" spans="1:25">
      <c r="A889" s="463"/>
      <c r="B889" s="463"/>
      <c r="C889" s="483"/>
      <c r="D889" s="463"/>
      <c r="E889" s="463"/>
      <c r="F889" s="484"/>
      <c r="G889" s="484"/>
      <c r="H889" s="463"/>
      <c r="I889" s="484"/>
      <c r="J889" s="463"/>
      <c r="K889" s="463"/>
      <c r="L889" s="463"/>
      <c r="M889" s="463"/>
      <c r="N889" s="463"/>
      <c r="O889" s="463"/>
      <c r="P889" s="463"/>
      <c r="Q889" s="463"/>
      <c r="R889" s="463"/>
      <c r="S889" s="463"/>
      <c r="T889" s="463"/>
      <c r="U889" s="463"/>
      <c r="V889" s="463"/>
      <c r="W889" s="463"/>
      <c r="X889" s="463"/>
      <c r="Y889" s="463"/>
    </row>
    <row r="890" spans="1:25">
      <c r="A890" s="463"/>
      <c r="B890" s="463"/>
      <c r="C890" s="483"/>
      <c r="D890" s="463"/>
      <c r="E890" s="463"/>
      <c r="F890" s="484"/>
      <c r="G890" s="484"/>
      <c r="H890" s="463"/>
      <c r="I890" s="484"/>
      <c r="J890" s="463"/>
      <c r="K890" s="463"/>
      <c r="L890" s="463"/>
      <c r="M890" s="463"/>
      <c r="N890" s="463"/>
      <c r="O890" s="463"/>
      <c r="P890" s="463"/>
      <c r="Q890" s="463"/>
      <c r="R890" s="463"/>
      <c r="S890" s="463"/>
      <c r="T890" s="463"/>
      <c r="U890" s="463"/>
      <c r="V890" s="463"/>
      <c r="W890" s="463"/>
      <c r="X890" s="463"/>
      <c r="Y890" s="463"/>
    </row>
    <row r="891" spans="1:25">
      <c r="A891" s="463"/>
      <c r="B891" s="463"/>
      <c r="C891" s="483"/>
      <c r="D891" s="463"/>
      <c r="E891" s="463"/>
      <c r="F891" s="484"/>
      <c r="G891" s="484"/>
      <c r="H891" s="463"/>
      <c r="I891" s="484"/>
      <c r="J891" s="463"/>
      <c r="K891" s="463"/>
      <c r="L891" s="463"/>
      <c r="M891" s="463"/>
      <c r="N891" s="463"/>
      <c r="O891" s="463"/>
      <c r="P891" s="463"/>
      <c r="Q891" s="463"/>
      <c r="R891" s="463"/>
      <c r="S891" s="463"/>
      <c r="T891" s="463"/>
      <c r="U891" s="463"/>
      <c r="V891" s="463"/>
      <c r="W891" s="463"/>
      <c r="X891" s="463"/>
      <c r="Y891" s="463"/>
    </row>
    <row r="892" spans="1:25">
      <c r="A892" s="463"/>
      <c r="B892" s="463"/>
      <c r="C892" s="483"/>
      <c r="D892" s="463"/>
      <c r="E892" s="463"/>
      <c r="F892" s="484"/>
      <c r="G892" s="484"/>
      <c r="H892" s="463"/>
      <c r="I892" s="484"/>
      <c r="J892" s="463"/>
      <c r="K892" s="463"/>
      <c r="L892" s="463"/>
      <c r="M892" s="463"/>
      <c r="N892" s="463"/>
      <c r="O892" s="463"/>
      <c r="P892" s="463"/>
      <c r="Q892" s="463"/>
      <c r="R892" s="463"/>
      <c r="S892" s="463"/>
      <c r="T892" s="463"/>
      <c r="U892" s="463"/>
      <c r="V892" s="463"/>
      <c r="W892" s="463"/>
      <c r="X892" s="463"/>
      <c r="Y892" s="463"/>
    </row>
    <row r="893" spans="1:25">
      <c r="A893" s="463"/>
      <c r="B893" s="463"/>
      <c r="C893" s="483"/>
      <c r="D893" s="463"/>
      <c r="E893" s="463"/>
      <c r="F893" s="484"/>
      <c r="G893" s="484"/>
      <c r="H893" s="463"/>
      <c r="I893" s="484"/>
      <c r="J893" s="463"/>
      <c r="K893" s="463"/>
      <c r="L893" s="463"/>
      <c r="M893" s="463"/>
      <c r="N893" s="463"/>
      <c r="O893" s="463"/>
      <c r="P893" s="463"/>
      <c r="Q893" s="463"/>
      <c r="R893" s="463"/>
      <c r="S893" s="463"/>
      <c r="T893" s="463"/>
      <c r="U893" s="463"/>
      <c r="V893" s="463"/>
      <c r="W893" s="463"/>
      <c r="X893" s="463"/>
      <c r="Y893" s="463"/>
    </row>
    <row r="894" spans="1:25">
      <c r="A894" s="463"/>
      <c r="B894" s="463"/>
      <c r="C894" s="483"/>
      <c r="D894" s="463"/>
      <c r="E894" s="463"/>
      <c r="F894" s="484"/>
      <c r="G894" s="484"/>
      <c r="H894" s="463"/>
      <c r="I894" s="484"/>
      <c r="J894" s="463"/>
      <c r="K894" s="463"/>
      <c r="L894" s="463"/>
      <c r="M894" s="463"/>
      <c r="N894" s="463"/>
      <c r="O894" s="463"/>
      <c r="P894" s="463"/>
      <c r="Q894" s="463"/>
      <c r="R894" s="463"/>
      <c r="S894" s="463"/>
      <c r="T894" s="463"/>
      <c r="U894" s="463"/>
      <c r="V894" s="463"/>
      <c r="W894" s="463"/>
      <c r="X894" s="463"/>
      <c r="Y894" s="463"/>
    </row>
    <row r="895" spans="1:25">
      <c r="A895" s="463"/>
      <c r="B895" s="463"/>
      <c r="C895" s="483"/>
      <c r="D895" s="463"/>
      <c r="E895" s="463"/>
      <c r="F895" s="484"/>
      <c r="G895" s="484"/>
      <c r="H895" s="463"/>
      <c r="I895" s="484"/>
      <c r="J895" s="463"/>
      <c r="K895" s="463"/>
      <c r="L895" s="463"/>
      <c r="M895" s="463"/>
      <c r="N895" s="463"/>
      <c r="O895" s="463"/>
      <c r="P895" s="463"/>
      <c r="Q895" s="463"/>
      <c r="R895" s="463"/>
      <c r="S895" s="463"/>
      <c r="T895" s="463"/>
      <c r="U895" s="463"/>
      <c r="V895" s="463"/>
      <c r="W895" s="463"/>
      <c r="X895" s="463"/>
      <c r="Y895" s="463"/>
    </row>
    <row r="896" spans="1:25">
      <c r="A896" s="463"/>
      <c r="B896" s="463"/>
      <c r="C896" s="483"/>
      <c r="D896" s="463"/>
      <c r="E896" s="463"/>
      <c r="F896" s="484"/>
      <c r="G896" s="484"/>
      <c r="H896" s="463"/>
      <c r="I896" s="484"/>
      <c r="J896" s="463"/>
      <c r="K896" s="463"/>
      <c r="L896" s="463"/>
      <c r="M896" s="463"/>
      <c r="N896" s="463"/>
      <c r="O896" s="463"/>
      <c r="P896" s="463"/>
      <c r="Q896" s="463"/>
      <c r="R896" s="463"/>
      <c r="S896" s="463"/>
      <c r="T896" s="463"/>
      <c r="U896" s="463"/>
      <c r="V896" s="463"/>
      <c r="W896" s="463"/>
      <c r="X896" s="463"/>
      <c r="Y896" s="463"/>
    </row>
    <row r="897" spans="1:25">
      <c r="A897" s="463"/>
      <c r="B897" s="463"/>
      <c r="C897" s="483"/>
      <c r="D897" s="463"/>
      <c r="E897" s="463"/>
      <c r="F897" s="484"/>
      <c r="G897" s="484"/>
      <c r="H897" s="463"/>
      <c r="I897" s="484"/>
      <c r="J897" s="463"/>
      <c r="K897" s="463"/>
      <c r="L897" s="463"/>
      <c r="M897" s="463"/>
      <c r="N897" s="463"/>
      <c r="O897" s="463"/>
      <c r="P897" s="463"/>
      <c r="Q897" s="463"/>
      <c r="R897" s="463"/>
      <c r="S897" s="463"/>
      <c r="T897" s="463"/>
      <c r="U897" s="463"/>
      <c r="V897" s="463"/>
      <c r="W897" s="463"/>
      <c r="X897" s="463"/>
      <c r="Y897" s="463"/>
    </row>
    <row r="898" spans="1:25">
      <c r="A898" s="463"/>
      <c r="B898" s="463"/>
      <c r="C898" s="483"/>
      <c r="D898" s="463"/>
      <c r="E898" s="463"/>
      <c r="F898" s="484"/>
      <c r="G898" s="484"/>
      <c r="H898" s="463"/>
      <c r="I898" s="484"/>
      <c r="J898" s="463"/>
      <c r="K898" s="463"/>
      <c r="L898" s="463"/>
      <c r="M898" s="463"/>
      <c r="N898" s="463"/>
      <c r="O898" s="463"/>
      <c r="P898" s="463"/>
      <c r="Q898" s="463"/>
      <c r="R898" s="463"/>
      <c r="S898" s="463"/>
      <c r="T898" s="463"/>
      <c r="U898" s="463"/>
      <c r="V898" s="463"/>
      <c r="W898" s="463"/>
      <c r="X898" s="463"/>
      <c r="Y898" s="463"/>
    </row>
    <row r="899" spans="1:25">
      <c r="A899" s="463"/>
      <c r="B899" s="463"/>
      <c r="C899" s="483"/>
      <c r="D899" s="463"/>
      <c r="E899" s="463"/>
      <c r="F899" s="484"/>
      <c r="G899" s="484"/>
      <c r="H899" s="463"/>
      <c r="I899" s="484"/>
      <c r="J899" s="463"/>
      <c r="K899" s="463"/>
      <c r="L899" s="463"/>
      <c r="M899" s="463"/>
      <c r="N899" s="463"/>
      <c r="O899" s="463"/>
      <c r="P899" s="463"/>
      <c r="Q899" s="463"/>
      <c r="R899" s="463"/>
      <c r="S899" s="463"/>
      <c r="T899" s="463"/>
      <c r="U899" s="463"/>
      <c r="V899" s="463"/>
      <c r="W899" s="463"/>
      <c r="X899" s="463"/>
      <c r="Y899" s="463"/>
    </row>
    <row r="900" spans="1:25">
      <c r="A900" s="463"/>
      <c r="B900" s="463"/>
      <c r="C900" s="483"/>
      <c r="D900" s="463"/>
      <c r="E900" s="463"/>
      <c r="F900" s="484"/>
      <c r="G900" s="484"/>
      <c r="H900" s="463"/>
      <c r="I900" s="484"/>
      <c r="J900" s="463"/>
      <c r="K900" s="463"/>
      <c r="L900" s="463"/>
      <c r="M900" s="463"/>
      <c r="N900" s="463"/>
      <c r="O900" s="463"/>
      <c r="P900" s="463"/>
      <c r="Q900" s="463"/>
      <c r="R900" s="463"/>
      <c r="S900" s="463"/>
      <c r="T900" s="463"/>
      <c r="U900" s="463"/>
      <c r="V900" s="463"/>
      <c r="W900" s="463"/>
      <c r="X900" s="463"/>
      <c r="Y900" s="463"/>
    </row>
    <row r="901" spans="1:25">
      <c r="A901" s="463"/>
      <c r="B901" s="463"/>
      <c r="C901" s="483"/>
      <c r="D901" s="463"/>
      <c r="E901" s="463"/>
      <c r="F901" s="484"/>
      <c r="G901" s="484"/>
      <c r="H901" s="463"/>
      <c r="I901" s="484"/>
      <c r="J901" s="463"/>
      <c r="K901" s="463"/>
      <c r="L901" s="463"/>
      <c r="M901" s="463"/>
      <c r="N901" s="463"/>
      <c r="O901" s="463"/>
      <c r="P901" s="463"/>
      <c r="Q901" s="463"/>
      <c r="R901" s="463"/>
      <c r="S901" s="463"/>
      <c r="T901" s="463"/>
      <c r="U901" s="463"/>
      <c r="V901" s="463"/>
      <c r="W901" s="463"/>
      <c r="X901" s="463"/>
      <c r="Y901" s="463"/>
    </row>
    <row r="902" spans="1:25">
      <c r="A902" s="463"/>
      <c r="B902" s="463"/>
      <c r="C902" s="483"/>
      <c r="D902" s="463"/>
      <c r="E902" s="463"/>
      <c r="F902" s="484"/>
      <c r="G902" s="484"/>
      <c r="H902" s="463"/>
      <c r="I902" s="484"/>
      <c r="J902" s="463"/>
      <c r="K902" s="463"/>
      <c r="L902" s="463"/>
      <c r="M902" s="463"/>
      <c r="N902" s="463"/>
      <c r="O902" s="463"/>
      <c r="P902" s="463"/>
      <c r="Q902" s="463"/>
      <c r="R902" s="463"/>
      <c r="S902" s="463"/>
      <c r="T902" s="463"/>
      <c r="U902" s="463"/>
      <c r="V902" s="463"/>
      <c r="W902" s="463"/>
      <c r="X902" s="463"/>
      <c r="Y902" s="463"/>
    </row>
    <row r="903" spans="1:25">
      <c r="A903" s="463"/>
      <c r="B903" s="463"/>
      <c r="C903" s="483"/>
      <c r="D903" s="463"/>
      <c r="E903" s="463"/>
      <c r="F903" s="484"/>
      <c r="G903" s="484"/>
      <c r="H903" s="463"/>
      <c r="I903" s="484"/>
      <c r="J903" s="463"/>
      <c r="K903" s="463"/>
      <c r="L903" s="463"/>
      <c r="M903" s="463"/>
      <c r="N903" s="463"/>
      <c r="O903" s="463"/>
      <c r="P903" s="463"/>
      <c r="Q903" s="463"/>
      <c r="R903" s="463"/>
      <c r="S903" s="463"/>
      <c r="T903" s="463"/>
      <c r="U903" s="463"/>
      <c r="V903" s="463"/>
      <c r="W903" s="463"/>
      <c r="X903" s="463"/>
      <c r="Y903" s="463"/>
    </row>
    <row r="904" spans="1:25">
      <c r="A904" s="463"/>
      <c r="B904" s="463"/>
      <c r="C904" s="483"/>
      <c r="D904" s="463"/>
      <c r="E904" s="463"/>
      <c r="F904" s="484"/>
      <c r="G904" s="484"/>
      <c r="H904" s="463"/>
      <c r="I904" s="484"/>
      <c r="J904" s="463"/>
      <c r="K904" s="463"/>
      <c r="L904" s="463"/>
      <c r="M904" s="463"/>
      <c r="N904" s="463"/>
      <c r="O904" s="463"/>
      <c r="P904" s="463"/>
      <c r="Q904" s="463"/>
      <c r="R904" s="463"/>
      <c r="S904" s="463"/>
      <c r="T904" s="463"/>
      <c r="U904" s="463"/>
      <c r="V904" s="463"/>
      <c r="W904" s="463"/>
      <c r="X904" s="463"/>
      <c r="Y904" s="463"/>
    </row>
    <row r="905" spans="1:25">
      <c r="A905" s="463"/>
      <c r="B905" s="463"/>
      <c r="C905" s="483"/>
      <c r="D905" s="463"/>
      <c r="E905" s="463"/>
      <c r="F905" s="484"/>
      <c r="G905" s="484"/>
      <c r="H905" s="463"/>
      <c r="I905" s="484"/>
      <c r="J905" s="463"/>
      <c r="K905" s="463"/>
      <c r="L905" s="463"/>
      <c r="M905" s="463"/>
      <c r="N905" s="463"/>
      <c r="O905" s="463"/>
      <c r="P905" s="463"/>
      <c r="Q905" s="463"/>
      <c r="R905" s="463"/>
      <c r="S905" s="463"/>
      <c r="T905" s="463"/>
      <c r="U905" s="463"/>
      <c r="V905" s="463"/>
      <c r="W905" s="463"/>
      <c r="X905" s="463"/>
      <c r="Y905" s="463"/>
    </row>
    <row r="906" spans="1:25">
      <c r="A906" s="463"/>
      <c r="B906" s="463"/>
      <c r="C906" s="483"/>
      <c r="D906" s="463"/>
      <c r="E906" s="463"/>
      <c r="F906" s="484"/>
      <c r="G906" s="484"/>
      <c r="H906" s="463"/>
      <c r="I906" s="484"/>
      <c r="J906" s="463"/>
      <c r="K906" s="463"/>
      <c r="L906" s="463"/>
      <c r="M906" s="463"/>
      <c r="N906" s="463"/>
      <c r="O906" s="463"/>
      <c r="P906" s="463"/>
      <c r="Q906" s="463"/>
      <c r="R906" s="463"/>
      <c r="S906" s="463"/>
      <c r="T906" s="463"/>
      <c r="U906" s="463"/>
      <c r="V906" s="463"/>
      <c r="W906" s="463"/>
      <c r="X906" s="463"/>
      <c r="Y906" s="463"/>
    </row>
    <row r="907" spans="1:25">
      <c r="A907" s="463"/>
      <c r="B907" s="463"/>
      <c r="C907" s="483"/>
      <c r="D907" s="463"/>
      <c r="E907" s="463"/>
      <c r="F907" s="484"/>
      <c r="G907" s="484"/>
      <c r="H907" s="463"/>
      <c r="I907" s="484"/>
      <c r="J907" s="463"/>
      <c r="K907" s="463"/>
      <c r="L907" s="463"/>
      <c r="M907" s="463"/>
      <c r="N907" s="463"/>
      <c r="O907" s="463"/>
      <c r="P907" s="463"/>
      <c r="Q907" s="463"/>
      <c r="R907" s="463"/>
      <c r="S907" s="463"/>
      <c r="T907" s="463"/>
      <c r="U907" s="463"/>
      <c r="V907" s="463"/>
      <c r="W907" s="463"/>
      <c r="X907" s="463"/>
      <c r="Y907" s="463"/>
    </row>
    <row r="908" spans="1:25">
      <c r="A908" s="463"/>
      <c r="B908" s="463"/>
      <c r="C908" s="483"/>
      <c r="D908" s="463"/>
      <c r="E908" s="463"/>
      <c r="F908" s="484"/>
      <c r="G908" s="484"/>
      <c r="H908" s="463"/>
      <c r="I908" s="484"/>
      <c r="J908" s="463"/>
      <c r="K908" s="463"/>
      <c r="L908" s="463"/>
      <c r="M908" s="463"/>
      <c r="N908" s="463"/>
      <c r="O908" s="463"/>
      <c r="P908" s="463"/>
      <c r="Q908" s="463"/>
      <c r="R908" s="463"/>
      <c r="S908" s="463"/>
      <c r="T908" s="463"/>
      <c r="U908" s="463"/>
      <c r="V908" s="463"/>
      <c r="W908" s="463"/>
      <c r="X908" s="463"/>
      <c r="Y908" s="463"/>
    </row>
    <row r="909" spans="1:25">
      <c r="A909" s="463"/>
      <c r="B909" s="463"/>
      <c r="C909" s="483"/>
      <c r="D909" s="463"/>
      <c r="E909" s="463"/>
      <c r="F909" s="484"/>
      <c r="G909" s="484"/>
      <c r="H909" s="463"/>
      <c r="I909" s="484"/>
      <c r="J909" s="463"/>
      <c r="K909" s="463"/>
      <c r="L909" s="463"/>
      <c r="M909" s="463"/>
      <c r="N909" s="463"/>
      <c r="O909" s="463"/>
      <c r="P909" s="463"/>
      <c r="Q909" s="463"/>
      <c r="R909" s="463"/>
      <c r="S909" s="463"/>
      <c r="T909" s="463"/>
      <c r="U909" s="463"/>
      <c r="V909" s="463"/>
      <c r="W909" s="463"/>
      <c r="X909" s="463"/>
      <c r="Y909" s="463"/>
    </row>
    <row r="910" spans="1:25">
      <c r="A910" s="463"/>
      <c r="B910" s="463"/>
      <c r="C910" s="483"/>
      <c r="D910" s="463"/>
      <c r="E910" s="463"/>
      <c r="F910" s="484"/>
      <c r="G910" s="484"/>
      <c r="H910" s="463"/>
      <c r="I910" s="484"/>
      <c r="J910" s="463"/>
      <c r="K910" s="463"/>
      <c r="L910" s="463"/>
      <c r="M910" s="463"/>
      <c r="N910" s="463"/>
      <c r="O910" s="463"/>
      <c r="P910" s="463"/>
      <c r="Q910" s="463"/>
      <c r="R910" s="463"/>
      <c r="S910" s="463"/>
      <c r="T910" s="463"/>
      <c r="U910" s="463"/>
      <c r="V910" s="463"/>
      <c r="W910" s="463"/>
      <c r="X910" s="463"/>
      <c r="Y910" s="463"/>
    </row>
    <row r="911" spans="1:25">
      <c r="A911" s="463"/>
      <c r="B911" s="463"/>
      <c r="C911" s="483"/>
      <c r="D911" s="463"/>
      <c r="E911" s="463"/>
      <c r="F911" s="484"/>
      <c r="G911" s="484"/>
      <c r="H911" s="463"/>
      <c r="I911" s="484"/>
      <c r="J911" s="463"/>
      <c r="K911" s="463"/>
      <c r="L911" s="463"/>
      <c r="M911" s="463"/>
      <c r="N911" s="463"/>
      <c r="O911" s="463"/>
      <c r="P911" s="463"/>
      <c r="Q911" s="463"/>
      <c r="R911" s="463"/>
      <c r="S911" s="463"/>
      <c r="T911" s="463"/>
      <c r="U911" s="463"/>
      <c r="V911" s="463"/>
      <c r="W911" s="463"/>
      <c r="X911" s="463"/>
      <c r="Y911" s="463"/>
    </row>
    <row r="912" spans="1:25">
      <c r="A912" s="463"/>
      <c r="B912" s="463"/>
      <c r="C912" s="483"/>
      <c r="D912" s="463"/>
      <c r="E912" s="463"/>
      <c r="F912" s="484"/>
      <c r="G912" s="484"/>
      <c r="H912" s="463"/>
      <c r="I912" s="484"/>
      <c r="J912" s="463"/>
      <c r="K912" s="463"/>
      <c r="L912" s="463"/>
      <c r="M912" s="463"/>
      <c r="N912" s="463"/>
      <c r="O912" s="463"/>
      <c r="P912" s="463"/>
      <c r="Q912" s="463"/>
      <c r="R912" s="463"/>
      <c r="S912" s="463"/>
      <c r="T912" s="463"/>
      <c r="U912" s="463"/>
      <c r="V912" s="463"/>
      <c r="W912" s="463"/>
      <c r="X912" s="463"/>
      <c r="Y912" s="463"/>
    </row>
    <row r="913" spans="1:25">
      <c r="A913" s="463"/>
      <c r="B913" s="463"/>
      <c r="C913" s="483"/>
      <c r="D913" s="463"/>
      <c r="E913" s="463"/>
      <c r="F913" s="484"/>
      <c r="G913" s="484"/>
      <c r="H913" s="463"/>
      <c r="I913" s="484"/>
      <c r="J913" s="463"/>
      <c r="K913" s="463"/>
      <c r="L913" s="463"/>
      <c r="M913" s="463"/>
      <c r="N913" s="463"/>
      <c r="O913" s="463"/>
      <c r="P913" s="463"/>
      <c r="Q913" s="463"/>
      <c r="R913" s="463"/>
      <c r="S913" s="463"/>
      <c r="T913" s="463"/>
      <c r="U913" s="463"/>
      <c r="V913" s="463"/>
      <c r="W913" s="463"/>
      <c r="X913" s="463"/>
      <c r="Y913" s="463"/>
    </row>
    <row r="914" spans="1:25">
      <c r="A914" s="463"/>
      <c r="B914" s="463"/>
      <c r="C914" s="483"/>
      <c r="D914" s="463"/>
      <c r="E914" s="463"/>
      <c r="F914" s="484"/>
      <c r="G914" s="484"/>
      <c r="H914" s="463"/>
      <c r="I914" s="484"/>
      <c r="J914" s="463"/>
      <c r="K914" s="463"/>
      <c r="L914" s="463"/>
      <c r="M914" s="463"/>
      <c r="N914" s="463"/>
      <c r="O914" s="463"/>
      <c r="P914" s="463"/>
      <c r="Q914" s="463"/>
      <c r="R914" s="463"/>
      <c r="S914" s="463"/>
      <c r="T914" s="463"/>
      <c r="U914" s="463"/>
      <c r="V914" s="463"/>
      <c r="W914" s="463"/>
      <c r="X914" s="463"/>
      <c r="Y914" s="463"/>
    </row>
    <row r="915" spans="1:25">
      <c r="A915" s="463"/>
      <c r="B915" s="463"/>
      <c r="C915" s="483"/>
      <c r="D915" s="463"/>
      <c r="E915" s="463"/>
      <c r="F915" s="484"/>
      <c r="G915" s="484"/>
      <c r="H915" s="463"/>
      <c r="I915" s="484"/>
      <c r="J915" s="463"/>
      <c r="K915" s="463"/>
      <c r="L915" s="463"/>
      <c r="M915" s="463"/>
      <c r="N915" s="463"/>
      <c r="O915" s="463"/>
      <c r="P915" s="463"/>
      <c r="Q915" s="463"/>
      <c r="R915" s="463"/>
      <c r="S915" s="463"/>
      <c r="T915" s="463"/>
      <c r="U915" s="463"/>
      <c r="V915" s="463"/>
      <c r="W915" s="463"/>
      <c r="X915" s="463"/>
      <c r="Y915" s="463"/>
    </row>
    <row r="916" spans="1:25">
      <c r="A916" s="463"/>
      <c r="B916" s="463"/>
      <c r="C916" s="483"/>
      <c r="D916" s="463"/>
      <c r="E916" s="463"/>
      <c r="F916" s="484"/>
      <c r="G916" s="484"/>
      <c r="H916" s="463"/>
      <c r="I916" s="484"/>
      <c r="J916" s="463"/>
      <c r="K916" s="463"/>
      <c r="L916" s="463"/>
      <c r="M916" s="463"/>
      <c r="N916" s="463"/>
      <c r="O916" s="463"/>
      <c r="P916" s="463"/>
      <c r="Q916" s="463"/>
      <c r="R916" s="463"/>
      <c r="S916" s="463"/>
      <c r="T916" s="463"/>
      <c r="U916" s="463"/>
      <c r="V916" s="463"/>
      <c r="W916" s="463"/>
      <c r="X916" s="463"/>
      <c r="Y916" s="463"/>
    </row>
    <row r="917" spans="1:25">
      <c r="A917" s="463"/>
      <c r="B917" s="463"/>
      <c r="C917" s="483"/>
      <c r="D917" s="463"/>
      <c r="E917" s="463"/>
      <c r="F917" s="484"/>
      <c r="G917" s="484"/>
      <c r="H917" s="463"/>
      <c r="I917" s="484"/>
      <c r="J917" s="463"/>
      <c r="K917" s="463"/>
      <c r="L917" s="463"/>
      <c r="M917" s="463"/>
      <c r="N917" s="463"/>
      <c r="O917" s="463"/>
      <c r="P917" s="463"/>
      <c r="Q917" s="463"/>
      <c r="R917" s="463"/>
      <c r="S917" s="463"/>
      <c r="T917" s="463"/>
      <c r="U917" s="463"/>
      <c r="V917" s="463"/>
      <c r="W917" s="463"/>
      <c r="X917" s="463"/>
      <c r="Y917" s="463"/>
    </row>
    <row r="918" spans="1:25">
      <c r="A918" s="463"/>
      <c r="B918" s="463"/>
      <c r="C918" s="483"/>
      <c r="D918" s="463"/>
      <c r="E918" s="463"/>
      <c r="F918" s="484"/>
      <c r="G918" s="484"/>
      <c r="H918" s="463"/>
      <c r="I918" s="484"/>
      <c r="J918" s="463"/>
      <c r="K918" s="463"/>
      <c r="L918" s="463"/>
      <c r="M918" s="463"/>
      <c r="N918" s="463"/>
      <c r="O918" s="463"/>
      <c r="P918" s="463"/>
      <c r="Q918" s="463"/>
      <c r="R918" s="463"/>
      <c r="S918" s="463"/>
      <c r="T918" s="463"/>
      <c r="U918" s="463"/>
      <c r="V918" s="463"/>
      <c r="W918" s="463"/>
      <c r="X918" s="463"/>
      <c r="Y918" s="463"/>
    </row>
    <row r="919" spans="1:25">
      <c r="A919" s="463"/>
      <c r="B919" s="463"/>
      <c r="C919" s="483"/>
      <c r="D919" s="463"/>
      <c r="E919" s="463"/>
      <c r="F919" s="484"/>
      <c r="G919" s="484"/>
      <c r="H919" s="463"/>
      <c r="I919" s="484"/>
      <c r="J919" s="463"/>
      <c r="K919" s="463"/>
      <c r="L919" s="463"/>
      <c r="M919" s="463"/>
      <c r="N919" s="463"/>
      <c r="O919" s="463"/>
      <c r="P919" s="463"/>
      <c r="Q919" s="463"/>
      <c r="R919" s="463"/>
      <c r="S919" s="463"/>
      <c r="T919" s="463"/>
      <c r="U919" s="463"/>
      <c r="V919" s="463"/>
      <c r="W919" s="463"/>
      <c r="X919" s="463"/>
      <c r="Y919" s="463"/>
    </row>
    <row r="920" spans="1:25">
      <c r="A920" s="463"/>
      <c r="B920" s="463"/>
      <c r="C920" s="483"/>
      <c r="D920" s="463"/>
      <c r="E920" s="463"/>
      <c r="F920" s="484"/>
      <c r="G920" s="484"/>
      <c r="H920" s="463"/>
      <c r="I920" s="484"/>
      <c r="J920" s="463"/>
      <c r="K920" s="463"/>
      <c r="L920" s="463"/>
      <c r="M920" s="463"/>
      <c r="N920" s="463"/>
      <c r="O920" s="463"/>
      <c r="P920" s="463"/>
      <c r="Q920" s="463"/>
      <c r="R920" s="463"/>
      <c r="S920" s="463"/>
      <c r="T920" s="463"/>
      <c r="U920" s="463"/>
      <c r="V920" s="463"/>
      <c r="W920" s="463"/>
      <c r="X920" s="463"/>
      <c r="Y920" s="463"/>
    </row>
    <row r="921" spans="1:25">
      <c r="A921" s="463"/>
      <c r="B921" s="463"/>
      <c r="C921" s="483"/>
      <c r="D921" s="463"/>
      <c r="E921" s="463"/>
      <c r="F921" s="484"/>
      <c r="G921" s="484"/>
      <c r="H921" s="463"/>
      <c r="I921" s="484"/>
      <c r="J921" s="463"/>
      <c r="K921" s="463"/>
      <c r="L921" s="463"/>
      <c r="M921" s="463"/>
      <c r="N921" s="463"/>
      <c r="O921" s="463"/>
      <c r="P921" s="463"/>
      <c r="Q921" s="463"/>
      <c r="R921" s="463"/>
      <c r="S921" s="463"/>
      <c r="T921" s="463"/>
      <c r="U921" s="463"/>
      <c r="V921" s="463"/>
      <c r="W921" s="463"/>
      <c r="X921" s="463"/>
      <c r="Y921" s="463"/>
    </row>
    <row r="922" spans="1:25">
      <c r="A922" s="463"/>
      <c r="B922" s="463"/>
      <c r="C922" s="483"/>
      <c r="D922" s="463"/>
      <c r="E922" s="463"/>
      <c r="F922" s="484"/>
      <c r="G922" s="484"/>
      <c r="H922" s="463"/>
      <c r="I922" s="484"/>
      <c r="J922" s="463"/>
      <c r="K922" s="463"/>
      <c r="L922" s="463"/>
      <c r="M922" s="463"/>
      <c r="N922" s="463"/>
      <c r="O922" s="463"/>
      <c r="P922" s="463"/>
      <c r="Q922" s="463"/>
      <c r="R922" s="463"/>
      <c r="S922" s="463"/>
      <c r="T922" s="463"/>
      <c r="U922" s="463"/>
      <c r="V922" s="463"/>
      <c r="W922" s="463"/>
      <c r="X922" s="463"/>
      <c r="Y922" s="463"/>
    </row>
    <row r="923" spans="1:25">
      <c r="A923" s="463"/>
      <c r="B923" s="463"/>
      <c r="C923" s="483"/>
      <c r="D923" s="463"/>
      <c r="E923" s="463"/>
      <c r="F923" s="484"/>
      <c r="G923" s="484"/>
      <c r="H923" s="463"/>
      <c r="I923" s="484"/>
      <c r="J923" s="463"/>
      <c r="K923" s="463"/>
      <c r="L923" s="463"/>
      <c r="M923" s="463"/>
      <c r="N923" s="463"/>
      <c r="O923" s="463"/>
      <c r="P923" s="463"/>
      <c r="Q923" s="463"/>
      <c r="R923" s="463"/>
      <c r="S923" s="463"/>
      <c r="T923" s="463"/>
      <c r="U923" s="463"/>
      <c r="V923" s="463"/>
      <c r="W923" s="463"/>
      <c r="X923" s="463"/>
      <c r="Y923" s="463"/>
    </row>
    <row r="924" spans="1:25">
      <c r="A924" s="463"/>
      <c r="B924" s="463"/>
      <c r="C924" s="483"/>
      <c r="D924" s="463"/>
      <c r="E924" s="463"/>
      <c r="F924" s="484"/>
      <c r="G924" s="484"/>
      <c r="H924" s="463"/>
      <c r="I924" s="484"/>
      <c r="J924" s="463"/>
      <c r="K924" s="463"/>
      <c r="L924" s="463"/>
      <c r="M924" s="463"/>
      <c r="N924" s="463"/>
      <c r="O924" s="463"/>
      <c r="P924" s="463"/>
      <c r="Q924" s="463"/>
      <c r="R924" s="463"/>
      <c r="S924" s="463"/>
      <c r="T924" s="463"/>
      <c r="U924" s="463"/>
      <c r="V924" s="463"/>
      <c r="W924" s="463"/>
      <c r="X924" s="463"/>
      <c r="Y924" s="463"/>
    </row>
    <row r="925" spans="1:25">
      <c r="A925" s="463"/>
      <c r="B925" s="463"/>
      <c r="C925" s="483"/>
      <c r="D925" s="463"/>
      <c r="E925" s="463"/>
      <c r="F925" s="484"/>
      <c r="G925" s="484"/>
      <c r="H925" s="463"/>
      <c r="I925" s="484"/>
      <c r="J925" s="463"/>
      <c r="K925" s="463"/>
      <c r="L925" s="463"/>
      <c r="M925" s="463"/>
      <c r="N925" s="463"/>
      <c r="O925" s="463"/>
      <c r="P925" s="463"/>
      <c r="Q925" s="463"/>
      <c r="R925" s="463"/>
      <c r="S925" s="463"/>
      <c r="T925" s="463"/>
      <c r="U925" s="463"/>
      <c r="V925" s="463"/>
      <c r="W925" s="463"/>
      <c r="X925" s="463"/>
      <c r="Y925" s="463"/>
    </row>
    <row r="926" spans="1:25">
      <c r="A926" s="463"/>
      <c r="B926" s="463"/>
      <c r="C926" s="483"/>
      <c r="D926" s="463"/>
      <c r="E926" s="463"/>
      <c r="F926" s="484"/>
      <c r="G926" s="484"/>
      <c r="H926" s="463"/>
      <c r="I926" s="484"/>
      <c r="J926" s="463"/>
      <c r="K926" s="463"/>
      <c r="L926" s="463"/>
      <c r="M926" s="463"/>
      <c r="N926" s="463"/>
      <c r="O926" s="463"/>
      <c r="P926" s="463"/>
      <c r="Q926" s="463"/>
      <c r="R926" s="463"/>
      <c r="S926" s="463"/>
      <c r="T926" s="463"/>
      <c r="U926" s="463"/>
      <c r="V926" s="463"/>
      <c r="W926" s="463"/>
      <c r="X926" s="463"/>
      <c r="Y926" s="463"/>
    </row>
    <row r="927" spans="1:25">
      <c r="A927" s="463"/>
      <c r="B927" s="463"/>
      <c r="C927" s="483"/>
      <c r="D927" s="463"/>
      <c r="E927" s="463"/>
      <c r="F927" s="484"/>
      <c r="G927" s="484"/>
      <c r="H927" s="463"/>
      <c r="I927" s="484"/>
      <c r="J927" s="463"/>
      <c r="K927" s="463"/>
      <c r="L927" s="463"/>
      <c r="M927" s="463"/>
      <c r="N927" s="463"/>
      <c r="O927" s="463"/>
      <c r="P927" s="463"/>
      <c r="Q927" s="463"/>
      <c r="R927" s="463"/>
      <c r="S927" s="463"/>
      <c r="T927" s="463"/>
      <c r="U927" s="463"/>
      <c r="V927" s="463"/>
      <c r="W927" s="463"/>
      <c r="X927" s="463"/>
      <c r="Y927" s="463"/>
    </row>
    <row r="928" spans="1:25">
      <c r="A928" s="463"/>
      <c r="B928" s="463"/>
      <c r="C928" s="483"/>
      <c r="D928" s="463"/>
      <c r="E928" s="463"/>
      <c r="F928" s="484"/>
      <c r="G928" s="484"/>
      <c r="H928" s="463"/>
      <c r="I928" s="484"/>
      <c r="J928" s="463"/>
      <c r="K928" s="463"/>
      <c r="L928" s="463"/>
      <c r="M928" s="463"/>
      <c r="N928" s="463"/>
      <c r="O928" s="463"/>
      <c r="P928" s="463"/>
      <c r="Q928" s="463"/>
      <c r="R928" s="463"/>
      <c r="S928" s="463"/>
      <c r="T928" s="463"/>
      <c r="U928" s="463"/>
      <c r="V928" s="463"/>
      <c r="W928" s="463"/>
      <c r="X928" s="463"/>
      <c r="Y928" s="463"/>
    </row>
    <row r="929" spans="1:25">
      <c r="A929" s="463"/>
      <c r="B929" s="463"/>
      <c r="C929" s="483"/>
      <c r="D929" s="463"/>
      <c r="E929" s="463"/>
      <c r="F929" s="484"/>
      <c r="G929" s="484"/>
      <c r="H929" s="463"/>
      <c r="I929" s="484"/>
      <c r="J929" s="463"/>
      <c r="K929" s="463"/>
      <c r="L929" s="463"/>
      <c r="M929" s="463"/>
      <c r="N929" s="463"/>
      <c r="O929" s="463"/>
      <c r="P929" s="463"/>
      <c r="Q929" s="463"/>
      <c r="R929" s="463"/>
      <c r="S929" s="463"/>
      <c r="T929" s="463"/>
      <c r="U929" s="463"/>
      <c r="V929" s="463"/>
      <c r="W929" s="463"/>
      <c r="X929" s="463"/>
      <c r="Y929" s="463"/>
    </row>
    <row r="930" spans="1:25">
      <c r="A930" s="463"/>
      <c r="B930" s="463"/>
      <c r="C930" s="483"/>
      <c r="D930" s="463"/>
      <c r="E930" s="463"/>
      <c r="F930" s="484"/>
      <c r="G930" s="484"/>
      <c r="H930" s="463"/>
      <c r="I930" s="484"/>
      <c r="J930" s="463"/>
      <c r="K930" s="463"/>
      <c r="L930" s="463"/>
      <c r="M930" s="463"/>
      <c r="N930" s="463"/>
      <c r="O930" s="463"/>
      <c r="P930" s="463"/>
      <c r="Q930" s="463"/>
      <c r="R930" s="463"/>
      <c r="S930" s="463"/>
      <c r="T930" s="463"/>
      <c r="U930" s="463"/>
      <c r="V930" s="463"/>
      <c r="W930" s="463"/>
      <c r="X930" s="463"/>
      <c r="Y930" s="463"/>
    </row>
    <row r="931" spans="1:25">
      <c r="A931" s="463"/>
      <c r="B931" s="463"/>
      <c r="C931" s="483"/>
      <c r="D931" s="463"/>
      <c r="E931" s="463"/>
      <c r="F931" s="484"/>
      <c r="G931" s="484"/>
      <c r="H931" s="463"/>
      <c r="I931" s="484"/>
      <c r="J931" s="463"/>
      <c r="K931" s="463"/>
      <c r="L931" s="463"/>
      <c r="M931" s="463"/>
      <c r="N931" s="463"/>
      <c r="O931" s="463"/>
      <c r="P931" s="463"/>
      <c r="Q931" s="463"/>
      <c r="R931" s="463"/>
      <c r="S931" s="463"/>
      <c r="T931" s="463"/>
      <c r="U931" s="463"/>
      <c r="V931" s="463"/>
      <c r="W931" s="463"/>
      <c r="X931" s="463"/>
      <c r="Y931" s="463"/>
    </row>
    <row r="932" spans="1:25">
      <c r="A932" s="463"/>
      <c r="B932" s="463"/>
      <c r="C932" s="483"/>
      <c r="D932" s="463"/>
      <c r="E932" s="463"/>
      <c r="F932" s="484"/>
      <c r="G932" s="484"/>
      <c r="H932" s="463"/>
      <c r="I932" s="484"/>
      <c r="J932" s="463"/>
      <c r="K932" s="463"/>
      <c r="L932" s="463"/>
      <c r="M932" s="463"/>
      <c r="N932" s="463"/>
      <c r="O932" s="463"/>
      <c r="P932" s="463"/>
      <c r="Q932" s="463"/>
      <c r="R932" s="463"/>
      <c r="S932" s="463"/>
      <c r="T932" s="463"/>
      <c r="U932" s="463"/>
      <c r="V932" s="463"/>
      <c r="W932" s="463"/>
      <c r="X932" s="463"/>
      <c r="Y932" s="463"/>
    </row>
    <row r="933" spans="1:25">
      <c r="A933" s="463"/>
      <c r="B933" s="463"/>
      <c r="C933" s="483"/>
      <c r="D933" s="463"/>
      <c r="E933" s="463"/>
      <c r="F933" s="484"/>
      <c r="G933" s="484"/>
      <c r="H933" s="463"/>
      <c r="I933" s="484"/>
      <c r="J933" s="463"/>
      <c r="K933" s="463"/>
      <c r="L933" s="463"/>
      <c r="M933" s="463"/>
      <c r="N933" s="463"/>
      <c r="O933" s="463"/>
      <c r="P933" s="463"/>
      <c r="Q933" s="463"/>
      <c r="R933" s="463"/>
      <c r="S933" s="463"/>
      <c r="T933" s="463"/>
      <c r="U933" s="463"/>
      <c r="V933" s="463"/>
      <c r="W933" s="463"/>
      <c r="X933" s="463"/>
      <c r="Y933" s="463"/>
    </row>
    <row r="934" spans="1:25">
      <c r="A934" s="463"/>
      <c r="B934" s="463"/>
      <c r="C934" s="483"/>
      <c r="D934" s="463"/>
      <c r="E934" s="463"/>
      <c r="F934" s="484"/>
      <c r="G934" s="484"/>
      <c r="H934" s="463"/>
      <c r="I934" s="484"/>
      <c r="J934" s="463"/>
      <c r="K934" s="463"/>
      <c r="L934" s="463"/>
      <c r="M934" s="463"/>
      <c r="N934" s="463"/>
      <c r="O934" s="463"/>
      <c r="P934" s="463"/>
      <c r="Q934" s="463"/>
      <c r="R934" s="463"/>
      <c r="S934" s="463"/>
      <c r="T934" s="463"/>
      <c r="U934" s="463"/>
      <c r="V934" s="463"/>
      <c r="W934" s="463"/>
      <c r="X934" s="463"/>
      <c r="Y934" s="463"/>
    </row>
    <row r="935" spans="1:25">
      <c r="A935" s="463"/>
      <c r="B935" s="463"/>
      <c r="C935" s="483"/>
      <c r="D935" s="463"/>
      <c r="E935" s="463"/>
      <c r="F935" s="484"/>
      <c r="G935" s="484"/>
      <c r="H935" s="463"/>
      <c r="I935" s="484"/>
      <c r="J935" s="463"/>
      <c r="K935" s="463"/>
      <c r="L935" s="463"/>
      <c r="M935" s="463"/>
      <c r="N935" s="463"/>
      <c r="O935" s="463"/>
      <c r="P935" s="463"/>
      <c r="Q935" s="463"/>
      <c r="R935" s="463"/>
      <c r="S935" s="463"/>
      <c r="T935" s="463"/>
      <c r="U935" s="463"/>
      <c r="V935" s="463"/>
      <c r="W935" s="463"/>
      <c r="X935" s="463"/>
      <c r="Y935" s="463"/>
    </row>
    <row r="936" spans="1:25">
      <c r="A936" s="463"/>
      <c r="B936" s="463"/>
      <c r="C936" s="483"/>
      <c r="D936" s="463"/>
      <c r="E936" s="463"/>
      <c r="F936" s="484"/>
      <c r="G936" s="484"/>
      <c r="H936" s="463"/>
      <c r="I936" s="484"/>
      <c r="J936" s="463"/>
      <c r="K936" s="463"/>
      <c r="L936" s="463"/>
      <c r="M936" s="463"/>
      <c r="N936" s="463"/>
      <c r="O936" s="463"/>
      <c r="P936" s="463"/>
      <c r="Q936" s="463"/>
      <c r="R936" s="463"/>
      <c r="S936" s="463"/>
      <c r="T936" s="463"/>
      <c r="U936" s="463"/>
      <c r="V936" s="463"/>
      <c r="W936" s="463"/>
      <c r="X936" s="463"/>
      <c r="Y936" s="463"/>
    </row>
    <row r="937" spans="1:25">
      <c r="A937" s="463"/>
      <c r="B937" s="463"/>
      <c r="C937" s="483"/>
      <c r="D937" s="463"/>
      <c r="E937" s="463"/>
      <c r="F937" s="484"/>
      <c r="G937" s="484"/>
      <c r="H937" s="463"/>
      <c r="I937" s="484"/>
      <c r="J937" s="463"/>
      <c r="K937" s="463"/>
      <c r="L937" s="463"/>
      <c r="M937" s="463"/>
      <c r="N937" s="463"/>
      <c r="O937" s="463"/>
      <c r="P937" s="463"/>
      <c r="Q937" s="463"/>
      <c r="R937" s="463"/>
      <c r="S937" s="463"/>
      <c r="T937" s="463"/>
      <c r="U937" s="463"/>
      <c r="V937" s="463"/>
      <c r="W937" s="463"/>
      <c r="X937" s="463"/>
      <c r="Y937" s="463"/>
    </row>
    <row r="938" spans="1:25">
      <c r="A938" s="463"/>
      <c r="B938" s="463"/>
      <c r="C938" s="483"/>
      <c r="D938" s="463"/>
      <c r="E938" s="463"/>
      <c r="F938" s="484"/>
      <c r="G938" s="484"/>
      <c r="H938" s="463"/>
      <c r="I938" s="484"/>
      <c r="J938" s="463"/>
      <c r="K938" s="463"/>
      <c r="L938" s="463"/>
      <c r="M938" s="463"/>
      <c r="N938" s="463"/>
      <c r="O938" s="463"/>
      <c r="P938" s="463"/>
      <c r="Q938" s="463"/>
      <c r="R938" s="463"/>
      <c r="S938" s="463"/>
      <c r="T938" s="463"/>
      <c r="U938" s="463"/>
      <c r="V938" s="463"/>
      <c r="W938" s="463"/>
      <c r="X938" s="463"/>
      <c r="Y938" s="463"/>
    </row>
    <row r="939" spans="1:25">
      <c r="A939" s="463"/>
      <c r="B939" s="463"/>
      <c r="C939" s="483"/>
      <c r="D939" s="463"/>
      <c r="E939" s="463"/>
      <c r="F939" s="484"/>
      <c r="G939" s="484"/>
      <c r="H939" s="463"/>
      <c r="I939" s="484"/>
      <c r="J939" s="463"/>
      <c r="K939" s="463"/>
      <c r="L939" s="463"/>
      <c r="M939" s="463"/>
      <c r="N939" s="463"/>
      <c r="O939" s="463"/>
      <c r="P939" s="463"/>
      <c r="Q939" s="463"/>
      <c r="R939" s="463"/>
      <c r="S939" s="463"/>
      <c r="T939" s="463"/>
      <c r="U939" s="463"/>
      <c r="V939" s="463"/>
      <c r="W939" s="463"/>
      <c r="X939" s="463"/>
      <c r="Y939" s="463"/>
    </row>
    <row r="940" spans="1:25">
      <c r="A940" s="463"/>
      <c r="B940" s="463"/>
      <c r="C940" s="483"/>
      <c r="D940" s="463"/>
      <c r="E940" s="463"/>
      <c r="F940" s="484"/>
      <c r="G940" s="484"/>
      <c r="H940" s="463"/>
      <c r="I940" s="484"/>
      <c r="J940" s="463"/>
      <c r="K940" s="463"/>
      <c r="L940" s="463"/>
      <c r="M940" s="463"/>
      <c r="N940" s="463"/>
      <c r="O940" s="463"/>
      <c r="P940" s="463"/>
      <c r="Q940" s="463"/>
      <c r="R940" s="463"/>
      <c r="S940" s="463"/>
      <c r="T940" s="463"/>
      <c r="U940" s="463"/>
      <c r="V940" s="463"/>
      <c r="W940" s="463"/>
      <c r="X940" s="463"/>
      <c r="Y940" s="463"/>
    </row>
    <row r="941" spans="1:25">
      <c r="A941" s="463"/>
      <c r="B941" s="463"/>
      <c r="C941" s="483"/>
      <c r="D941" s="463"/>
      <c r="E941" s="463"/>
      <c r="F941" s="484"/>
      <c r="G941" s="484"/>
      <c r="H941" s="463"/>
      <c r="I941" s="484"/>
      <c r="J941" s="463"/>
      <c r="K941" s="463"/>
      <c r="L941" s="463"/>
      <c r="M941" s="463"/>
      <c r="N941" s="463"/>
      <c r="O941" s="463"/>
      <c r="P941" s="463"/>
      <c r="Q941" s="463"/>
      <c r="R941" s="463"/>
      <c r="S941" s="463"/>
      <c r="T941" s="463"/>
      <c r="U941" s="463"/>
      <c r="V941" s="463"/>
      <c r="W941" s="463"/>
      <c r="X941" s="463"/>
      <c r="Y941" s="463"/>
    </row>
    <row r="942" spans="1:25">
      <c r="A942" s="463"/>
      <c r="B942" s="463"/>
      <c r="C942" s="483"/>
      <c r="D942" s="463"/>
      <c r="E942" s="463"/>
      <c r="F942" s="484"/>
      <c r="G942" s="484"/>
      <c r="H942" s="463"/>
      <c r="I942" s="484"/>
      <c r="J942" s="463"/>
      <c r="K942" s="463"/>
      <c r="L942" s="463"/>
      <c r="M942" s="463"/>
      <c r="N942" s="463"/>
      <c r="O942" s="463"/>
      <c r="P942" s="463"/>
      <c r="Q942" s="463"/>
      <c r="R942" s="463"/>
      <c r="S942" s="463"/>
      <c r="T942" s="463"/>
      <c r="U942" s="463"/>
      <c r="V942" s="463"/>
      <c r="W942" s="463"/>
      <c r="X942" s="463"/>
      <c r="Y942" s="463"/>
    </row>
    <row r="943" spans="1:25">
      <c r="A943" s="463"/>
      <c r="B943" s="463"/>
      <c r="C943" s="483"/>
      <c r="D943" s="463"/>
      <c r="E943" s="463"/>
      <c r="F943" s="484"/>
      <c r="G943" s="484"/>
      <c r="H943" s="463"/>
      <c r="I943" s="484"/>
      <c r="J943" s="463"/>
      <c r="K943" s="463"/>
      <c r="L943" s="463"/>
      <c r="M943" s="463"/>
      <c r="N943" s="463"/>
      <c r="O943" s="463"/>
      <c r="P943" s="463"/>
      <c r="Q943" s="463"/>
      <c r="R943" s="463"/>
      <c r="S943" s="463"/>
      <c r="T943" s="463"/>
      <c r="U943" s="463"/>
      <c r="V943" s="463"/>
      <c r="W943" s="463"/>
      <c r="X943" s="463"/>
      <c r="Y943" s="463"/>
    </row>
    <row r="944" spans="1:25">
      <c r="A944" s="463"/>
      <c r="B944" s="463"/>
      <c r="C944" s="483"/>
      <c r="D944" s="463"/>
      <c r="E944" s="463"/>
      <c r="F944" s="484"/>
      <c r="G944" s="484"/>
      <c r="H944" s="463"/>
      <c r="I944" s="484"/>
      <c r="J944" s="463"/>
      <c r="K944" s="463"/>
      <c r="L944" s="463"/>
      <c r="M944" s="463"/>
      <c r="N944" s="463"/>
      <c r="O944" s="463"/>
      <c r="P944" s="463"/>
      <c r="Q944" s="463"/>
      <c r="R944" s="463"/>
      <c r="S944" s="463"/>
      <c r="T944" s="463"/>
      <c r="U944" s="463"/>
      <c r="V944" s="463"/>
      <c r="W944" s="463"/>
      <c r="X944" s="463"/>
      <c r="Y944" s="463"/>
    </row>
    <row r="945" spans="1:25">
      <c r="A945" s="463"/>
      <c r="B945" s="463"/>
      <c r="C945" s="483"/>
      <c r="D945" s="463"/>
      <c r="E945" s="463"/>
      <c r="F945" s="484"/>
      <c r="G945" s="484"/>
      <c r="H945" s="463"/>
      <c r="I945" s="484"/>
      <c r="J945" s="463"/>
      <c r="K945" s="463"/>
      <c r="L945" s="463"/>
      <c r="M945" s="463"/>
      <c r="N945" s="463"/>
      <c r="O945" s="463"/>
      <c r="P945" s="463"/>
      <c r="Q945" s="463"/>
      <c r="R945" s="463"/>
      <c r="S945" s="463"/>
      <c r="T945" s="463"/>
      <c r="U945" s="463"/>
      <c r="V945" s="463"/>
      <c r="W945" s="463"/>
      <c r="X945" s="463"/>
      <c r="Y945" s="463"/>
    </row>
    <row r="946" spans="1:25">
      <c r="A946" s="463"/>
      <c r="B946" s="463"/>
      <c r="C946" s="483"/>
      <c r="D946" s="463"/>
      <c r="E946" s="463"/>
      <c r="F946" s="484"/>
      <c r="G946" s="484"/>
      <c r="H946" s="463"/>
      <c r="I946" s="484"/>
      <c r="J946" s="463"/>
      <c r="K946" s="463"/>
      <c r="L946" s="463"/>
      <c r="M946" s="463"/>
      <c r="N946" s="463"/>
      <c r="O946" s="463"/>
      <c r="P946" s="463"/>
      <c r="Q946" s="463"/>
      <c r="R946" s="463"/>
      <c r="S946" s="463"/>
      <c r="T946" s="463"/>
      <c r="U946" s="463"/>
      <c r="V946" s="463"/>
      <c r="W946" s="463"/>
      <c r="X946" s="463"/>
      <c r="Y946" s="463"/>
    </row>
    <row r="947" spans="1:25">
      <c r="A947" s="463"/>
      <c r="B947" s="463"/>
      <c r="C947" s="483"/>
      <c r="D947" s="463"/>
      <c r="E947" s="463"/>
      <c r="F947" s="484"/>
      <c r="G947" s="484"/>
      <c r="H947" s="463"/>
      <c r="I947" s="484"/>
      <c r="J947" s="463"/>
      <c r="K947" s="463"/>
      <c r="L947" s="463"/>
      <c r="M947" s="463"/>
      <c r="N947" s="463"/>
      <c r="O947" s="463"/>
      <c r="P947" s="463"/>
      <c r="Q947" s="463"/>
      <c r="R947" s="463"/>
      <c r="S947" s="463"/>
      <c r="T947" s="463"/>
      <c r="U947" s="463"/>
      <c r="V947" s="463"/>
      <c r="W947" s="463"/>
      <c r="X947" s="463"/>
      <c r="Y947" s="463"/>
    </row>
    <row r="948" spans="1:25">
      <c r="A948" s="463"/>
      <c r="B948" s="463"/>
      <c r="C948" s="483"/>
      <c r="D948" s="463"/>
      <c r="E948" s="463"/>
      <c r="F948" s="484"/>
      <c r="G948" s="484"/>
      <c r="H948" s="463"/>
      <c r="I948" s="484"/>
      <c r="J948" s="463"/>
      <c r="K948" s="463"/>
      <c r="L948" s="463"/>
      <c r="M948" s="463"/>
      <c r="N948" s="463"/>
      <c r="O948" s="463"/>
      <c r="P948" s="463"/>
      <c r="Q948" s="463"/>
      <c r="R948" s="463"/>
      <c r="S948" s="463"/>
      <c r="T948" s="463"/>
      <c r="U948" s="463"/>
      <c r="V948" s="463"/>
      <c r="W948" s="463"/>
      <c r="X948" s="463"/>
      <c r="Y948" s="463"/>
    </row>
    <row r="949" spans="1:25">
      <c r="A949" s="463"/>
      <c r="B949" s="463"/>
      <c r="C949" s="483"/>
      <c r="D949" s="463"/>
      <c r="E949" s="463"/>
      <c r="F949" s="484"/>
      <c r="G949" s="484"/>
      <c r="H949" s="463"/>
      <c r="I949" s="484"/>
      <c r="J949" s="463"/>
      <c r="K949" s="463"/>
      <c r="L949" s="463"/>
      <c r="M949" s="463"/>
      <c r="N949" s="463"/>
      <c r="O949" s="463"/>
      <c r="P949" s="463"/>
      <c r="Q949" s="463"/>
      <c r="R949" s="463"/>
      <c r="S949" s="463"/>
      <c r="T949" s="463"/>
      <c r="U949" s="463"/>
      <c r="V949" s="463"/>
      <c r="W949" s="463"/>
      <c r="X949" s="463"/>
      <c r="Y949" s="463"/>
    </row>
    <row r="950" spans="1:25">
      <c r="A950" s="463"/>
      <c r="B950" s="463"/>
      <c r="C950" s="483"/>
      <c r="D950" s="463"/>
      <c r="E950" s="463"/>
      <c r="F950" s="484"/>
      <c r="G950" s="484"/>
      <c r="H950" s="463"/>
      <c r="I950" s="484"/>
      <c r="J950" s="463"/>
      <c r="K950" s="463"/>
      <c r="L950" s="463"/>
      <c r="M950" s="463"/>
      <c r="N950" s="463"/>
      <c r="O950" s="463"/>
      <c r="P950" s="463"/>
      <c r="Q950" s="463"/>
      <c r="R950" s="463"/>
      <c r="S950" s="463"/>
      <c r="T950" s="463"/>
      <c r="U950" s="463"/>
      <c r="V950" s="463"/>
      <c r="W950" s="463"/>
      <c r="X950" s="463"/>
      <c r="Y950" s="463"/>
    </row>
    <row r="951" spans="1:25">
      <c r="A951" s="463"/>
      <c r="B951" s="463"/>
      <c r="C951" s="483"/>
      <c r="D951" s="463"/>
      <c r="E951" s="463"/>
      <c r="F951" s="484"/>
      <c r="G951" s="484"/>
      <c r="H951" s="463"/>
      <c r="I951" s="484"/>
      <c r="J951" s="463"/>
      <c r="K951" s="463"/>
      <c r="L951" s="463"/>
      <c r="M951" s="463"/>
      <c r="N951" s="463"/>
      <c r="O951" s="463"/>
      <c r="P951" s="463"/>
      <c r="Q951" s="463"/>
      <c r="R951" s="463"/>
      <c r="S951" s="463"/>
      <c r="T951" s="463"/>
      <c r="U951" s="463"/>
      <c r="V951" s="463"/>
      <c r="W951" s="463"/>
      <c r="X951" s="463"/>
      <c r="Y951" s="463"/>
    </row>
    <row r="952" spans="1:25">
      <c r="A952" s="463"/>
      <c r="B952" s="463"/>
      <c r="C952" s="483"/>
      <c r="D952" s="463"/>
      <c r="E952" s="463"/>
      <c r="F952" s="484"/>
      <c r="G952" s="484"/>
      <c r="H952" s="463"/>
      <c r="I952" s="484"/>
      <c r="J952" s="463"/>
      <c r="K952" s="463"/>
      <c r="L952" s="463"/>
      <c r="M952" s="463"/>
      <c r="N952" s="463"/>
      <c r="O952" s="463"/>
      <c r="P952" s="463"/>
      <c r="Q952" s="463"/>
      <c r="R952" s="463"/>
      <c r="S952" s="463"/>
      <c r="T952" s="463"/>
      <c r="U952" s="463"/>
      <c r="V952" s="463"/>
      <c r="W952" s="463"/>
      <c r="X952" s="463"/>
      <c r="Y952" s="463"/>
    </row>
    <row r="953" spans="1:25">
      <c r="A953" s="463"/>
      <c r="B953" s="463"/>
      <c r="C953" s="483"/>
      <c r="D953" s="463"/>
      <c r="E953" s="463"/>
      <c r="F953" s="484"/>
      <c r="G953" s="484"/>
      <c r="H953" s="463"/>
      <c r="I953" s="484"/>
      <c r="J953" s="463"/>
      <c r="K953" s="463"/>
      <c r="L953" s="463"/>
      <c r="M953" s="463"/>
      <c r="N953" s="463"/>
      <c r="O953" s="463"/>
      <c r="P953" s="463"/>
      <c r="Q953" s="463"/>
      <c r="R953" s="463"/>
      <c r="S953" s="463"/>
      <c r="T953" s="463"/>
      <c r="U953" s="463"/>
      <c r="V953" s="463"/>
      <c r="W953" s="463"/>
      <c r="X953" s="463"/>
      <c r="Y953" s="463"/>
    </row>
    <row r="954" spans="1:25">
      <c r="A954" s="463"/>
      <c r="B954" s="463"/>
      <c r="C954" s="483"/>
      <c r="D954" s="463"/>
      <c r="E954" s="463"/>
      <c r="F954" s="484"/>
      <c r="G954" s="484"/>
      <c r="H954" s="463"/>
      <c r="I954" s="484"/>
      <c r="J954" s="463"/>
      <c r="K954" s="463"/>
      <c r="L954" s="463"/>
      <c r="M954" s="463"/>
      <c r="N954" s="463"/>
      <c r="O954" s="463"/>
      <c r="P954" s="463"/>
      <c r="Q954" s="463"/>
      <c r="R954" s="463"/>
      <c r="S954" s="463"/>
      <c r="T954" s="463"/>
      <c r="U954" s="463"/>
      <c r="V954" s="463"/>
      <c r="W954" s="463"/>
      <c r="X954" s="463"/>
      <c r="Y954" s="463"/>
    </row>
    <row r="955" spans="1:25">
      <c r="A955" s="463"/>
      <c r="B955" s="463"/>
      <c r="C955" s="483"/>
      <c r="D955" s="463"/>
      <c r="E955" s="463"/>
      <c r="F955" s="484"/>
      <c r="G955" s="484"/>
      <c r="H955" s="463"/>
      <c r="I955" s="484"/>
      <c r="J955" s="463"/>
      <c r="K955" s="463"/>
      <c r="L955" s="463"/>
      <c r="M955" s="463"/>
      <c r="N955" s="463"/>
      <c r="O955" s="463"/>
      <c r="P955" s="463"/>
      <c r="Q955" s="463"/>
      <c r="R955" s="463"/>
      <c r="S955" s="463"/>
      <c r="T955" s="463"/>
      <c r="U955" s="463"/>
      <c r="V955" s="463"/>
      <c r="W955" s="463"/>
      <c r="X955" s="463"/>
      <c r="Y955" s="463"/>
    </row>
    <row r="956" spans="1:25">
      <c r="A956" s="463"/>
      <c r="B956" s="463"/>
      <c r="C956" s="483"/>
      <c r="D956" s="463"/>
      <c r="E956" s="463"/>
      <c r="F956" s="484"/>
      <c r="G956" s="484"/>
      <c r="H956" s="463"/>
      <c r="I956" s="484"/>
      <c r="J956" s="463"/>
      <c r="K956" s="463"/>
      <c r="L956" s="463"/>
      <c r="M956" s="463"/>
      <c r="N956" s="463"/>
      <c r="O956" s="463"/>
      <c r="P956" s="463"/>
      <c r="Q956" s="463"/>
      <c r="R956" s="463"/>
      <c r="S956" s="463"/>
      <c r="T956" s="463"/>
      <c r="U956" s="463"/>
      <c r="V956" s="463"/>
      <c r="W956" s="463"/>
      <c r="X956" s="463"/>
      <c r="Y956" s="463"/>
    </row>
    <row r="957" spans="1:25">
      <c r="A957" s="463"/>
      <c r="B957" s="463"/>
      <c r="C957" s="483"/>
      <c r="D957" s="463"/>
      <c r="E957" s="463"/>
      <c r="F957" s="484"/>
      <c r="G957" s="484"/>
      <c r="H957" s="463"/>
      <c r="I957" s="484"/>
      <c r="J957" s="463"/>
      <c r="K957" s="463"/>
      <c r="L957" s="463"/>
      <c r="M957" s="463"/>
      <c r="N957" s="463"/>
      <c r="O957" s="463"/>
      <c r="P957" s="463"/>
      <c r="Q957" s="463"/>
      <c r="R957" s="463"/>
      <c r="S957" s="463"/>
      <c r="T957" s="463"/>
      <c r="U957" s="463"/>
      <c r="V957" s="463"/>
      <c r="W957" s="463"/>
      <c r="X957" s="463"/>
      <c r="Y957" s="463"/>
    </row>
    <row r="958" spans="1:25">
      <c r="A958" s="463"/>
      <c r="B958" s="463"/>
      <c r="C958" s="483"/>
      <c r="D958" s="463"/>
      <c r="E958" s="463"/>
      <c r="F958" s="484"/>
      <c r="G958" s="484"/>
      <c r="H958" s="463"/>
      <c r="I958" s="484"/>
      <c r="J958" s="463"/>
      <c r="K958" s="463"/>
      <c r="L958" s="463"/>
      <c r="M958" s="463"/>
      <c r="N958" s="463"/>
      <c r="O958" s="463"/>
      <c r="P958" s="463"/>
      <c r="Q958" s="463"/>
      <c r="R958" s="463"/>
      <c r="S958" s="463"/>
      <c r="T958" s="463"/>
      <c r="U958" s="463"/>
      <c r="V958" s="463"/>
      <c r="W958" s="463"/>
      <c r="X958" s="463"/>
      <c r="Y958" s="463"/>
    </row>
    <row r="959" spans="1:25">
      <c r="A959" s="463"/>
      <c r="B959" s="463"/>
      <c r="C959" s="483"/>
      <c r="D959" s="463"/>
      <c r="E959" s="463"/>
      <c r="F959" s="484"/>
      <c r="G959" s="484"/>
      <c r="H959" s="463"/>
      <c r="I959" s="484"/>
      <c r="J959" s="463"/>
      <c r="K959" s="463"/>
      <c r="L959" s="463"/>
      <c r="M959" s="463"/>
      <c r="N959" s="463"/>
      <c r="O959" s="463"/>
      <c r="P959" s="463"/>
      <c r="Q959" s="463"/>
      <c r="R959" s="463"/>
      <c r="S959" s="463"/>
      <c r="T959" s="463"/>
      <c r="U959" s="463"/>
      <c r="V959" s="463"/>
      <c r="W959" s="463"/>
      <c r="X959" s="463"/>
      <c r="Y959" s="463"/>
    </row>
    <row r="960" spans="1:25">
      <c r="A960" s="463"/>
      <c r="B960" s="463"/>
      <c r="C960" s="483"/>
      <c r="D960" s="463"/>
      <c r="E960" s="463"/>
      <c r="F960" s="484"/>
      <c r="G960" s="484"/>
      <c r="H960" s="463"/>
      <c r="I960" s="484"/>
      <c r="J960" s="463"/>
      <c r="K960" s="463"/>
      <c r="L960" s="463"/>
      <c r="M960" s="463"/>
      <c r="N960" s="463"/>
      <c r="O960" s="463"/>
      <c r="P960" s="463"/>
      <c r="Q960" s="463"/>
      <c r="R960" s="463"/>
      <c r="S960" s="463"/>
      <c r="T960" s="463"/>
      <c r="U960" s="463"/>
      <c r="V960" s="463"/>
      <c r="W960" s="463"/>
      <c r="X960" s="463"/>
      <c r="Y960" s="463"/>
    </row>
    <row r="961" spans="1:25">
      <c r="A961" s="463"/>
      <c r="B961" s="463"/>
      <c r="C961" s="483"/>
      <c r="D961" s="463"/>
      <c r="E961" s="463"/>
      <c r="F961" s="484"/>
      <c r="G961" s="484"/>
      <c r="H961" s="463"/>
      <c r="I961" s="484"/>
      <c r="J961" s="463"/>
      <c r="K961" s="463"/>
      <c r="L961" s="463"/>
      <c r="M961" s="463"/>
      <c r="N961" s="463"/>
      <c r="O961" s="463"/>
      <c r="P961" s="463"/>
      <c r="Q961" s="463"/>
      <c r="R961" s="463"/>
      <c r="S961" s="463"/>
      <c r="T961" s="463"/>
      <c r="U961" s="463"/>
      <c r="V961" s="463"/>
      <c r="W961" s="463"/>
      <c r="X961" s="463"/>
      <c r="Y961" s="463"/>
    </row>
    <row r="962" spans="1:25">
      <c r="A962" s="463"/>
      <c r="B962" s="463"/>
      <c r="C962" s="483"/>
      <c r="D962" s="463"/>
      <c r="E962" s="463"/>
      <c r="F962" s="484"/>
      <c r="G962" s="484"/>
      <c r="H962" s="463"/>
      <c r="I962" s="484"/>
      <c r="J962" s="463"/>
      <c r="K962" s="463"/>
      <c r="L962" s="463"/>
      <c r="M962" s="463"/>
      <c r="N962" s="463"/>
      <c r="O962" s="463"/>
      <c r="P962" s="463"/>
      <c r="Q962" s="463"/>
      <c r="R962" s="463"/>
      <c r="S962" s="463"/>
      <c r="T962" s="463"/>
      <c r="U962" s="463"/>
      <c r="V962" s="463"/>
      <c r="W962" s="463"/>
      <c r="X962" s="463"/>
      <c r="Y962" s="463"/>
    </row>
    <row r="963" spans="1:25">
      <c r="A963" s="463"/>
      <c r="B963" s="463"/>
      <c r="C963" s="483"/>
      <c r="D963" s="463"/>
      <c r="E963" s="463"/>
      <c r="F963" s="484"/>
      <c r="G963" s="484"/>
      <c r="H963" s="463"/>
      <c r="I963" s="484"/>
      <c r="J963" s="463"/>
      <c r="K963" s="463"/>
      <c r="L963" s="463"/>
      <c r="M963" s="463"/>
      <c r="N963" s="463"/>
      <c r="O963" s="463"/>
      <c r="P963" s="463"/>
      <c r="Q963" s="463"/>
      <c r="R963" s="463"/>
      <c r="S963" s="463"/>
      <c r="T963" s="463"/>
      <c r="U963" s="463"/>
      <c r="V963" s="463"/>
      <c r="W963" s="463"/>
      <c r="X963" s="463"/>
      <c r="Y963" s="463"/>
    </row>
    <row r="964" spans="1:25">
      <c r="A964" s="463"/>
      <c r="B964" s="463"/>
      <c r="C964" s="483"/>
      <c r="D964" s="463"/>
      <c r="E964" s="463"/>
      <c r="F964" s="484"/>
      <c r="G964" s="484"/>
      <c r="H964" s="463"/>
      <c r="I964" s="484"/>
      <c r="J964" s="463"/>
      <c r="K964" s="463"/>
      <c r="L964" s="463"/>
      <c r="M964" s="463"/>
      <c r="N964" s="463"/>
      <c r="O964" s="463"/>
      <c r="P964" s="463"/>
      <c r="Q964" s="463"/>
      <c r="R964" s="463"/>
      <c r="S964" s="463"/>
      <c r="T964" s="463"/>
      <c r="U964" s="463"/>
      <c r="V964" s="463"/>
      <c r="W964" s="463"/>
      <c r="X964" s="463"/>
      <c r="Y964" s="463"/>
    </row>
    <row r="965" spans="1:25">
      <c r="A965" s="463"/>
      <c r="B965" s="463"/>
      <c r="C965" s="483"/>
      <c r="D965" s="463"/>
      <c r="E965" s="463"/>
      <c r="F965" s="484"/>
      <c r="G965" s="484"/>
      <c r="H965" s="463"/>
      <c r="I965" s="484"/>
      <c r="J965" s="463"/>
      <c r="K965" s="463"/>
      <c r="L965" s="463"/>
      <c r="M965" s="463"/>
      <c r="N965" s="463"/>
      <c r="O965" s="463"/>
      <c r="P965" s="463"/>
      <c r="Q965" s="463"/>
      <c r="R965" s="463"/>
      <c r="S965" s="463"/>
      <c r="T965" s="463"/>
      <c r="U965" s="463"/>
      <c r="V965" s="463"/>
      <c r="W965" s="463"/>
      <c r="X965" s="463"/>
      <c r="Y965" s="463"/>
    </row>
    <row r="966" spans="1:25">
      <c r="A966" s="463"/>
      <c r="B966" s="463"/>
      <c r="C966" s="483"/>
      <c r="D966" s="463"/>
      <c r="E966" s="463"/>
      <c r="F966" s="484"/>
      <c r="G966" s="484"/>
      <c r="H966" s="463"/>
      <c r="I966" s="484"/>
      <c r="J966" s="463"/>
      <c r="K966" s="463"/>
      <c r="L966" s="463"/>
      <c r="M966" s="463"/>
      <c r="N966" s="463"/>
      <c r="O966" s="463"/>
      <c r="P966" s="463"/>
      <c r="Q966" s="463"/>
      <c r="R966" s="463"/>
      <c r="S966" s="463"/>
      <c r="T966" s="463"/>
      <c r="U966" s="463"/>
      <c r="V966" s="463"/>
      <c r="W966" s="463"/>
      <c r="X966" s="463"/>
      <c r="Y966" s="463"/>
    </row>
    <row r="967" spans="1:25">
      <c r="A967" s="463"/>
      <c r="B967" s="463"/>
      <c r="C967" s="483"/>
      <c r="D967" s="463"/>
      <c r="E967" s="463"/>
      <c r="F967" s="484"/>
      <c r="G967" s="484"/>
      <c r="H967" s="463"/>
      <c r="I967" s="484"/>
      <c r="J967" s="463"/>
      <c r="K967" s="463"/>
      <c r="L967" s="463"/>
      <c r="M967" s="463"/>
      <c r="N967" s="463"/>
      <c r="O967" s="463"/>
      <c r="P967" s="463"/>
      <c r="Q967" s="463"/>
      <c r="R967" s="463"/>
      <c r="S967" s="463"/>
      <c r="T967" s="463"/>
      <c r="U967" s="463"/>
      <c r="V967" s="463"/>
      <c r="W967" s="463"/>
      <c r="X967" s="463"/>
      <c r="Y967" s="463"/>
    </row>
    <row r="968" spans="1:25">
      <c r="A968" s="463"/>
      <c r="B968" s="463"/>
      <c r="C968" s="483"/>
      <c r="D968" s="463"/>
      <c r="E968" s="463"/>
      <c r="F968" s="484"/>
      <c r="G968" s="484"/>
      <c r="H968" s="463"/>
      <c r="I968" s="484"/>
      <c r="J968" s="463"/>
      <c r="K968" s="463"/>
      <c r="L968" s="463"/>
      <c r="M968" s="463"/>
      <c r="N968" s="463"/>
      <c r="O968" s="463"/>
      <c r="P968" s="463"/>
      <c r="Q968" s="463"/>
      <c r="R968" s="463"/>
      <c r="S968" s="463"/>
      <c r="T968" s="463"/>
      <c r="U968" s="463"/>
      <c r="V968" s="463"/>
      <c r="W968" s="463"/>
      <c r="X968" s="463"/>
      <c r="Y968" s="463"/>
    </row>
    <row r="969" spans="1:25">
      <c r="A969" s="463"/>
      <c r="B969" s="463"/>
      <c r="C969" s="483"/>
      <c r="D969" s="463"/>
      <c r="E969" s="463"/>
      <c r="F969" s="484"/>
      <c r="G969" s="484"/>
      <c r="H969" s="463"/>
      <c r="I969" s="484"/>
      <c r="J969" s="463"/>
      <c r="K969" s="463"/>
      <c r="L969" s="463"/>
      <c r="M969" s="463"/>
      <c r="N969" s="463"/>
      <c r="O969" s="463"/>
      <c r="P969" s="463"/>
      <c r="Q969" s="463"/>
      <c r="R969" s="463"/>
      <c r="S969" s="463"/>
      <c r="T969" s="463"/>
      <c r="U969" s="463"/>
      <c r="V969" s="463"/>
      <c r="W969" s="463"/>
      <c r="X969" s="463"/>
      <c r="Y969" s="463"/>
    </row>
    <row r="970" spans="1:25">
      <c r="A970" s="463"/>
      <c r="B970" s="463"/>
      <c r="C970" s="483"/>
      <c r="D970" s="463"/>
      <c r="E970" s="463"/>
      <c r="F970" s="484"/>
      <c r="G970" s="484"/>
      <c r="H970" s="463"/>
      <c r="I970" s="484"/>
      <c r="J970" s="463"/>
      <c r="K970" s="463"/>
      <c r="L970" s="463"/>
      <c r="M970" s="463"/>
      <c r="N970" s="463"/>
      <c r="O970" s="463"/>
      <c r="P970" s="463"/>
      <c r="Q970" s="463"/>
      <c r="R970" s="463"/>
      <c r="S970" s="463"/>
      <c r="T970" s="463"/>
      <c r="U970" s="463"/>
      <c r="V970" s="463"/>
      <c r="W970" s="463"/>
      <c r="X970" s="463"/>
      <c r="Y970" s="463"/>
    </row>
    <row r="971" spans="1:25">
      <c r="A971" s="463"/>
      <c r="B971" s="463"/>
      <c r="C971" s="483"/>
      <c r="D971" s="463"/>
      <c r="E971" s="463"/>
      <c r="F971" s="484"/>
      <c r="G971" s="484"/>
      <c r="H971" s="463"/>
      <c r="I971" s="484"/>
      <c r="J971" s="463"/>
      <c r="K971" s="463"/>
      <c r="L971" s="463"/>
      <c r="M971" s="463"/>
      <c r="N971" s="463"/>
      <c r="O971" s="463"/>
      <c r="P971" s="463"/>
      <c r="Q971" s="463"/>
      <c r="R971" s="463"/>
      <c r="S971" s="463"/>
      <c r="T971" s="463"/>
      <c r="U971" s="463"/>
      <c r="V971" s="463"/>
      <c r="W971" s="463"/>
      <c r="X971" s="463"/>
      <c r="Y971" s="463"/>
    </row>
    <row r="972" spans="1:25">
      <c r="A972" s="463"/>
      <c r="B972" s="463"/>
      <c r="C972" s="483"/>
      <c r="D972" s="463"/>
      <c r="E972" s="463"/>
      <c r="F972" s="484"/>
      <c r="G972" s="484"/>
      <c r="H972" s="463"/>
      <c r="I972" s="484"/>
      <c r="J972" s="463"/>
      <c r="K972" s="463"/>
      <c r="L972" s="463"/>
      <c r="M972" s="463"/>
      <c r="N972" s="463"/>
      <c r="O972" s="463"/>
      <c r="P972" s="463"/>
      <c r="Q972" s="463"/>
      <c r="R972" s="463"/>
      <c r="S972" s="463"/>
      <c r="T972" s="463"/>
      <c r="U972" s="463"/>
      <c r="V972" s="463"/>
      <c r="W972" s="463"/>
      <c r="X972" s="463"/>
      <c r="Y972" s="463"/>
    </row>
    <row r="973" spans="1:25">
      <c r="A973" s="463"/>
      <c r="B973" s="463"/>
      <c r="C973" s="483"/>
      <c r="D973" s="463"/>
      <c r="E973" s="463"/>
      <c r="F973" s="484"/>
      <c r="G973" s="484"/>
      <c r="H973" s="463"/>
      <c r="I973" s="484"/>
      <c r="J973" s="463"/>
      <c r="K973" s="463"/>
      <c r="L973" s="463"/>
      <c r="M973" s="463"/>
      <c r="N973" s="463"/>
      <c r="O973" s="463"/>
      <c r="P973" s="463"/>
      <c r="Q973" s="463"/>
      <c r="R973" s="463"/>
      <c r="S973" s="463"/>
      <c r="T973" s="463"/>
      <c r="U973" s="463"/>
      <c r="V973" s="463"/>
      <c r="W973" s="463"/>
      <c r="X973" s="463"/>
      <c r="Y973" s="463"/>
    </row>
    <row r="974" spans="1:25">
      <c r="A974" s="463"/>
      <c r="B974" s="463"/>
      <c r="C974" s="483"/>
      <c r="D974" s="463"/>
      <c r="E974" s="463"/>
      <c r="F974" s="484"/>
      <c r="G974" s="484"/>
      <c r="H974" s="463"/>
      <c r="I974" s="484"/>
      <c r="J974" s="463"/>
      <c r="K974" s="463"/>
      <c r="L974" s="463"/>
      <c r="M974" s="463"/>
      <c r="N974" s="463"/>
      <c r="O974" s="463"/>
      <c r="P974" s="463"/>
      <c r="Q974" s="463"/>
      <c r="R974" s="463"/>
      <c r="S974" s="463"/>
      <c r="T974" s="463"/>
      <c r="U974" s="463"/>
      <c r="V974" s="463"/>
      <c r="W974" s="463"/>
      <c r="X974" s="463"/>
      <c r="Y974" s="463"/>
    </row>
    <row r="975" spans="1:25">
      <c r="A975" s="463"/>
      <c r="B975" s="463"/>
      <c r="C975" s="483"/>
      <c r="D975" s="463"/>
      <c r="E975" s="463"/>
      <c r="F975" s="484"/>
      <c r="G975" s="484"/>
      <c r="H975" s="463"/>
      <c r="I975" s="484"/>
      <c r="J975" s="463"/>
      <c r="K975" s="463"/>
      <c r="L975" s="463"/>
      <c r="M975" s="463"/>
      <c r="N975" s="463"/>
      <c r="O975" s="463"/>
      <c r="P975" s="463"/>
      <c r="Q975" s="463"/>
      <c r="R975" s="463"/>
      <c r="S975" s="463"/>
      <c r="T975" s="463"/>
      <c r="U975" s="463"/>
      <c r="V975" s="463"/>
      <c r="W975" s="463"/>
      <c r="X975" s="463"/>
      <c r="Y975" s="463"/>
    </row>
    <row r="976" spans="1:25">
      <c r="A976" s="463"/>
      <c r="B976" s="463"/>
      <c r="C976" s="483"/>
      <c r="D976" s="463"/>
      <c r="E976" s="463"/>
      <c r="F976" s="484"/>
      <c r="G976" s="484"/>
      <c r="H976" s="463"/>
      <c r="I976" s="484"/>
      <c r="J976" s="463"/>
      <c r="K976" s="463"/>
      <c r="L976" s="463"/>
      <c r="M976" s="463"/>
      <c r="N976" s="463"/>
      <c r="O976" s="463"/>
      <c r="P976" s="463"/>
      <c r="Q976" s="463"/>
      <c r="R976" s="463"/>
      <c r="S976" s="463"/>
      <c r="T976" s="463"/>
      <c r="U976" s="463"/>
      <c r="V976" s="463"/>
      <c r="W976" s="463"/>
      <c r="X976" s="463"/>
      <c r="Y976" s="463"/>
    </row>
    <row r="977" spans="1:25">
      <c r="A977" s="463"/>
      <c r="B977" s="463"/>
      <c r="C977" s="483"/>
      <c r="D977" s="463"/>
      <c r="E977" s="463"/>
      <c r="F977" s="484"/>
      <c r="G977" s="484"/>
      <c r="H977" s="463"/>
      <c r="I977" s="484"/>
      <c r="J977" s="463"/>
      <c r="K977" s="463"/>
      <c r="L977" s="463"/>
      <c r="M977" s="463"/>
      <c r="N977" s="463"/>
      <c r="O977" s="463"/>
      <c r="P977" s="463"/>
      <c r="Q977" s="463"/>
      <c r="R977" s="463"/>
      <c r="S977" s="463"/>
      <c r="T977" s="463"/>
      <c r="U977" s="463"/>
      <c r="V977" s="463"/>
      <c r="W977" s="463"/>
      <c r="X977" s="463"/>
      <c r="Y977" s="463"/>
    </row>
    <row r="978" spans="1:25">
      <c r="A978" s="463"/>
      <c r="B978" s="463"/>
      <c r="C978" s="483"/>
      <c r="D978" s="463"/>
      <c r="E978" s="463"/>
      <c r="F978" s="484"/>
      <c r="G978" s="484"/>
      <c r="H978" s="463"/>
      <c r="I978" s="484"/>
      <c r="J978" s="463"/>
      <c r="K978" s="463"/>
      <c r="L978" s="463"/>
      <c r="M978" s="463"/>
      <c r="N978" s="463"/>
      <c r="O978" s="463"/>
      <c r="P978" s="463"/>
      <c r="Q978" s="463"/>
      <c r="R978" s="463"/>
      <c r="S978" s="463"/>
      <c r="T978" s="463"/>
      <c r="U978" s="463"/>
      <c r="V978" s="463"/>
      <c r="W978" s="463"/>
      <c r="X978" s="463"/>
      <c r="Y978" s="463"/>
    </row>
    <row r="979" spans="1:25">
      <c r="A979" s="463"/>
      <c r="B979" s="463"/>
      <c r="C979" s="483"/>
      <c r="D979" s="463"/>
      <c r="E979" s="463"/>
      <c r="F979" s="484"/>
      <c r="G979" s="484"/>
      <c r="H979" s="463"/>
      <c r="I979" s="484"/>
      <c r="J979" s="463"/>
      <c r="K979" s="463"/>
      <c r="L979" s="463"/>
      <c r="M979" s="463"/>
      <c r="N979" s="463"/>
      <c r="O979" s="463"/>
      <c r="P979" s="463"/>
      <c r="Q979" s="463"/>
      <c r="R979" s="463"/>
      <c r="S979" s="463"/>
      <c r="T979" s="463"/>
      <c r="U979" s="463"/>
      <c r="V979" s="463"/>
      <c r="W979" s="463"/>
      <c r="X979" s="463"/>
      <c r="Y979" s="463"/>
    </row>
    <row r="980" spans="1:25">
      <c r="A980" s="463"/>
      <c r="B980" s="463"/>
      <c r="C980" s="483"/>
      <c r="D980" s="463"/>
      <c r="E980" s="463"/>
      <c r="F980" s="484"/>
      <c r="G980" s="484"/>
      <c r="H980" s="463"/>
      <c r="I980" s="484"/>
      <c r="J980" s="463"/>
      <c r="K980" s="463"/>
      <c r="L980" s="463"/>
      <c r="M980" s="463"/>
      <c r="N980" s="463"/>
      <c r="O980" s="463"/>
      <c r="P980" s="463"/>
      <c r="Q980" s="463"/>
      <c r="R980" s="463"/>
      <c r="S980" s="463"/>
      <c r="T980" s="463"/>
      <c r="U980" s="463"/>
      <c r="V980" s="463"/>
      <c r="W980" s="463"/>
      <c r="X980" s="463"/>
      <c r="Y980" s="463"/>
    </row>
    <row r="981" spans="1:25">
      <c r="A981" s="463"/>
      <c r="B981" s="463"/>
      <c r="C981" s="483"/>
      <c r="D981" s="463"/>
      <c r="E981" s="463"/>
      <c r="F981" s="484"/>
      <c r="G981" s="484"/>
      <c r="H981" s="463"/>
      <c r="I981" s="484"/>
      <c r="J981" s="463"/>
      <c r="K981" s="463"/>
      <c r="L981" s="463"/>
      <c r="M981" s="463"/>
      <c r="N981" s="463"/>
      <c r="O981" s="463"/>
      <c r="P981" s="463"/>
      <c r="Q981" s="463"/>
      <c r="R981" s="463"/>
      <c r="S981" s="463"/>
      <c r="T981" s="463"/>
      <c r="U981" s="463"/>
      <c r="V981" s="463"/>
      <c r="W981" s="463"/>
      <c r="X981" s="463"/>
      <c r="Y981" s="463"/>
    </row>
    <row r="982" spans="1:25">
      <c r="A982" s="463"/>
      <c r="B982" s="463"/>
      <c r="C982" s="483"/>
      <c r="D982" s="463"/>
      <c r="E982" s="463"/>
      <c r="F982" s="484"/>
      <c r="G982" s="484"/>
      <c r="H982" s="463"/>
      <c r="I982" s="484"/>
      <c r="J982" s="463"/>
      <c r="K982" s="463"/>
      <c r="L982" s="463"/>
      <c r="M982" s="463"/>
      <c r="N982" s="463"/>
      <c r="O982" s="463"/>
      <c r="P982" s="463"/>
      <c r="Q982" s="463"/>
      <c r="R982" s="463"/>
      <c r="S982" s="463"/>
      <c r="T982" s="463"/>
      <c r="U982" s="463"/>
      <c r="V982" s="463"/>
      <c r="W982" s="463"/>
      <c r="X982" s="463"/>
      <c r="Y982" s="463"/>
    </row>
    <row r="983" spans="1:25">
      <c r="A983" s="463"/>
      <c r="B983" s="463"/>
      <c r="C983" s="483"/>
      <c r="D983" s="463"/>
      <c r="E983" s="463"/>
      <c r="F983" s="484"/>
      <c r="G983" s="484"/>
      <c r="H983" s="463"/>
      <c r="I983" s="484"/>
      <c r="J983" s="463"/>
      <c r="K983" s="463"/>
      <c r="L983" s="463"/>
      <c r="M983" s="463"/>
      <c r="N983" s="463"/>
      <c r="O983" s="463"/>
      <c r="P983" s="463"/>
      <c r="Q983" s="463"/>
      <c r="R983" s="463"/>
      <c r="S983" s="463"/>
      <c r="T983" s="463"/>
      <c r="U983" s="463"/>
      <c r="V983" s="463"/>
      <c r="W983" s="463"/>
      <c r="X983" s="463"/>
      <c r="Y983" s="463"/>
    </row>
    <row r="984" spans="1:25">
      <c r="A984" s="463"/>
      <c r="B984" s="463"/>
      <c r="C984" s="483"/>
      <c r="D984" s="463"/>
      <c r="E984" s="463"/>
      <c r="F984" s="484"/>
      <c r="G984" s="484"/>
      <c r="H984" s="463"/>
      <c r="I984" s="484"/>
      <c r="J984" s="463"/>
      <c r="K984" s="463"/>
      <c r="L984" s="463"/>
      <c r="M984" s="463"/>
      <c r="N984" s="463"/>
      <c r="O984" s="463"/>
      <c r="P984" s="463"/>
      <c r="Q984" s="463"/>
      <c r="R984" s="463"/>
      <c r="S984" s="463"/>
      <c r="T984" s="463"/>
      <c r="U984" s="463"/>
      <c r="V984" s="463"/>
      <c r="W984" s="463"/>
      <c r="X984" s="463"/>
      <c r="Y984" s="463"/>
    </row>
    <row r="985" spans="1:25">
      <c r="A985" s="463"/>
      <c r="B985" s="463"/>
      <c r="C985" s="483"/>
      <c r="D985" s="463"/>
      <c r="E985" s="463"/>
      <c r="F985" s="484"/>
      <c r="G985" s="484"/>
      <c r="H985" s="463"/>
      <c r="I985" s="484"/>
      <c r="J985" s="463"/>
      <c r="K985" s="463"/>
      <c r="L985" s="463"/>
      <c r="M985" s="463"/>
      <c r="N985" s="463"/>
      <c r="O985" s="463"/>
      <c r="P985" s="463"/>
      <c r="Q985" s="463"/>
      <c r="R985" s="463"/>
      <c r="S985" s="463"/>
      <c r="T985" s="463"/>
      <c r="U985" s="463"/>
      <c r="V985" s="463"/>
      <c r="W985" s="463"/>
      <c r="X985" s="463"/>
      <c r="Y985" s="463"/>
    </row>
    <row r="986" spans="1:25">
      <c r="A986" s="463"/>
      <c r="B986" s="463"/>
      <c r="C986" s="483"/>
      <c r="D986" s="463"/>
      <c r="E986" s="463"/>
      <c r="F986" s="484"/>
      <c r="G986" s="484"/>
      <c r="H986" s="463"/>
      <c r="I986" s="484"/>
      <c r="J986" s="463"/>
      <c r="K986" s="463"/>
      <c r="L986" s="463"/>
      <c r="M986" s="463"/>
      <c r="N986" s="463"/>
      <c r="O986" s="463"/>
      <c r="P986" s="463"/>
      <c r="Q986" s="463"/>
      <c r="R986" s="463"/>
      <c r="S986" s="463"/>
      <c r="T986" s="463"/>
      <c r="U986" s="463"/>
      <c r="V986" s="463"/>
      <c r="W986" s="463"/>
      <c r="X986" s="463"/>
      <c r="Y986" s="463"/>
    </row>
    <row r="987" spans="1:25">
      <c r="A987" s="463"/>
      <c r="B987" s="463"/>
      <c r="C987" s="483"/>
      <c r="D987" s="463"/>
      <c r="E987" s="463"/>
      <c r="F987" s="484"/>
      <c r="G987" s="484"/>
      <c r="H987" s="463"/>
      <c r="I987" s="484"/>
      <c r="J987" s="463"/>
      <c r="K987" s="463"/>
      <c r="L987" s="463"/>
      <c r="M987" s="463"/>
      <c r="N987" s="463"/>
      <c r="O987" s="463"/>
      <c r="P987" s="463"/>
      <c r="Q987" s="463"/>
      <c r="R987" s="463"/>
      <c r="S987" s="463"/>
      <c r="T987" s="463"/>
      <c r="U987" s="463"/>
      <c r="V987" s="463"/>
      <c r="W987" s="463"/>
      <c r="X987" s="463"/>
      <c r="Y987" s="463"/>
    </row>
    <row r="988" spans="1:25">
      <c r="A988" s="463"/>
      <c r="B988" s="463"/>
      <c r="C988" s="483"/>
      <c r="D988" s="463"/>
      <c r="E988" s="463"/>
      <c r="F988" s="484"/>
      <c r="G988" s="484"/>
      <c r="H988" s="463"/>
      <c r="I988" s="484"/>
      <c r="J988" s="463"/>
      <c r="K988" s="463"/>
      <c r="L988" s="463"/>
      <c r="M988" s="463"/>
      <c r="N988" s="463"/>
      <c r="O988" s="463"/>
      <c r="P988" s="463"/>
      <c r="Q988" s="463"/>
      <c r="R988" s="463"/>
      <c r="S988" s="463"/>
      <c r="T988" s="463"/>
      <c r="U988" s="463"/>
      <c r="V988" s="463"/>
      <c r="W988" s="463"/>
      <c r="X988" s="463"/>
      <c r="Y988" s="463"/>
    </row>
    <row r="989" spans="1:25">
      <c r="A989" s="463"/>
      <c r="B989" s="463"/>
      <c r="C989" s="483"/>
      <c r="D989" s="463"/>
      <c r="E989" s="463"/>
      <c r="F989" s="484"/>
      <c r="G989" s="484"/>
      <c r="H989" s="463"/>
      <c r="I989" s="484"/>
      <c r="J989" s="463"/>
      <c r="K989" s="463"/>
      <c r="L989" s="463"/>
      <c r="M989" s="463"/>
      <c r="N989" s="463"/>
      <c r="O989" s="463"/>
      <c r="P989" s="463"/>
      <c r="Q989" s="463"/>
      <c r="R989" s="463"/>
      <c r="S989" s="463"/>
      <c r="T989" s="463"/>
      <c r="U989" s="463"/>
      <c r="V989" s="463"/>
      <c r="W989" s="463"/>
      <c r="X989" s="463"/>
      <c r="Y989" s="463"/>
    </row>
    <row r="990" spans="1:25">
      <c r="A990" s="463"/>
      <c r="B990" s="463"/>
      <c r="C990" s="483"/>
      <c r="D990" s="463"/>
      <c r="E990" s="463"/>
      <c r="F990" s="484"/>
      <c r="G990" s="484"/>
      <c r="H990" s="463"/>
      <c r="I990" s="484"/>
      <c r="J990" s="463"/>
      <c r="K990" s="463"/>
      <c r="L990" s="463"/>
      <c r="M990" s="463"/>
      <c r="N990" s="463"/>
      <c r="O990" s="463"/>
      <c r="P990" s="463"/>
      <c r="Q990" s="463"/>
      <c r="R990" s="463"/>
      <c r="S990" s="463"/>
      <c r="T990" s="463"/>
      <c r="U990" s="463"/>
      <c r="V990" s="463"/>
      <c r="W990" s="463"/>
      <c r="X990" s="463"/>
      <c r="Y990" s="463"/>
    </row>
    <row r="991" spans="1:25">
      <c r="A991" s="463"/>
      <c r="B991" s="463"/>
      <c r="C991" s="483"/>
      <c r="D991" s="463"/>
      <c r="E991" s="463"/>
      <c r="F991" s="484"/>
      <c r="G991" s="484"/>
      <c r="H991" s="463"/>
      <c r="I991" s="484"/>
      <c r="J991" s="463"/>
      <c r="K991" s="463"/>
      <c r="L991" s="463"/>
      <c r="M991" s="463"/>
      <c r="N991" s="463"/>
      <c r="O991" s="463"/>
      <c r="P991" s="463"/>
      <c r="Q991" s="463"/>
      <c r="R991" s="463"/>
      <c r="S991" s="463"/>
      <c r="T991" s="463"/>
      <c r="U991" s="463"/>
      <c r="V991" s="463"/>
      <c r="W991" s="463"/>
      <c r="X991" s="463"/>
      <c r="Y991" s="463"/>
    </row>
    <row r="992" spans="1:25">
      <c r="A992" s="463"/>
      <c r="B992" s="463"/>
      <c r="C992" s="483"/>
      <c r="D992" s="463"/>
      <c r="E992" s="463"/>
      <c r="F992" s="484"/>
      <c r="G992" s="484"/>
      <c r="H992" s="463"/>
      <c r="I992" s="484"/>
      <c r="J992" s="463"/>
      <c r="K992" s="463"/>
      <c r="L992" s="463"/>
      <c r="M992" s="463"/>
      <c r="N992" s="463"/>
      <c r="O992" s="463"/>
      <c r="P992" s="463"/>
      <c r="Q992" s="463"/>
      <c r="R992" s="463"/>
      <c r="S992" s="463"/>
      <c r="T992" s="463"/>
      <c r="U992" s="463"/>
      <c r="V992" s="463"/>
      <c r="W992" s="463"/>
      <c r="X992" s="463"/>
      <c r="Y992" s="463"/>
    </row>
    <row r="993" spans="1:25">
      <c r="A993" s="463"/>
      <c r="B993" s="463"/>
      <c r="C993" s="483"/>
      <c r="D993" s="463"/>
      <c r="E993" s="463"/>
      <c r="F993" s="484"/>
      <c r="G993" s="484"/>
      <c r="H993" s="463"/>
      <c r="I993" s="484"/>
      <c r="J993" s="463"/>
      <c r="K993" s="463"/>
      <c r="L993" s="463"/>
      <c r="M993" s="463"/>
      <c r="N993" s="463"/>
      <c r="O993" s="463"/>
      <c r="P993" s="463"/>
      <c r="Q993" s="463"/>
      <c r="R993" s="463"/>
      <c r="S993" s="463"/>
      <c r="T993" s="463"/>
      <c r="U993" s="463"/>
      <c r="V993" s="463"/>
      <c r="W993" s="463"/>
      <c r="X993" s="463"/>
      <c r="Y993" s="463"/>
    </row>
    <row r="994" spans="1:25">
      <c r="A994" s="463"/>
      <c r="B994" s="463"/>
      <c r="C994" s="483"/>
      <c r="D994" s="463"/>
      <c r="E994" s="463"/>
      <c r="F994" s="484"/>
      <c r="G994" s="484"/>
      <c r="H994" s="463"/>
      <c r="I994" s="484"/>
      <c r="J994" s="463"/>
      <c r="K994" s="463"/>
      <c r="L994" s="463"/>
      <c r="M994" s="463"/>
      <c r="N994" s="463"/>
      <c r="O994" s="463"/>
      <c r="P994" s="463"/>
      <c r="Q994" s="463"/>
      <c r="R994" s="463"/>
      <c r="S994" s="463"/>
      <c r="T994" s="463"/>
      <c r="U994" s="463"/>
      <c r="V994" s="463"/>
      <c r="W994" s="463"/>
      <c r="X994" s="463"/>
      <c r="Y994" s="463"/>
    </row>
    <row r="995" spans="1:25">
      <c r="A995" s="463"/>
      <c r="B995" s="463"/>
      <c r="C995" s="483"/>
      <c r="D995" s="463"/>
      <c r="E995" s="463"/>
      <c r="F995" s="484"/>
      <c r="G995" s="484"/>
      <c r="H995" s="463"/>
      <c r="I995" s="484"/>
      <c r="J995" s="463"/>
      <c r="K995" s="463"/>
      <c r="L995" s="463"/>
      <c r="M995" s="463"/>
      <c r="N995" s="463"/>
      <c r="O995" s="463"/>
      <c r="P995" s="463"/>
      <c r="Q995" s="463"/>
      <c r="R995" s="463"/>
      <c r="S995" s="463"/>
      <c r="T995" s="463"/>
      <c r="U995" s="463"/>
      <c r="V995" s="463"/>
      <c r="W995" s="463"/>
      <c r="X995" s="463"/>
      <c r="Y995" s="463"/>
    </row>
    <row r="996" spans="1:25">
      <c r="A996" s="463"/>
      <c r="B996" s="463"/>
      <c r="C996" s="483"/>
      <c r="D996" s="463"/>
      <c r="E996" s="463"/>
      <c r="F996" s="484"/>
      <c r="G996" s="484"/>
      <c r="H996" s="463"/>
      <c r="I996" s="484"/>
      <c r="J996" s="463"/>
      <c r="K996" s="463"/>
      <c r="L996" s="463"/>
      <c r="M996" s="463"/>
      <c r="N996" s="463"/>
      <c r="O996" s="463"/>
      <c r="P996" s="463"/>
      <c r="Q996" s="463"/>
      <c r="R996" s="463"/>
      <c r="S996" s="463"/>
      <c r="T996" s="463"/>
      <c r="U996" s="463"/>
      <c r="V996" s="463"/>
      <c r="W996" s="463"/>
      <c r="X996" s="463"/>
      <c r="Y996" s="463"/>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CC0000"/>
    <outlinePr summaryBelow="0" summaryRight="0"/>
  </sheetPr>
  <dimension ref="A1:AE984"/>
  <sheetViews>
    <sheetView workbookViewId="0">
      <pane ySplit="3" topLeftCell="A4" activePane="bottomLeft" state="frozen"/>
      <selection pane="bottomLeft" activeCell="B5" sqref="B5"/>
    </sheetView>
  </sheetViews>
  <sheetFormatPr defaultColWidth="14.42578125" defaultRowHeight="15.75" customHeight="1"/>
  <cols>
    <col min="1" max="1" width="11.5703125" customWidth="1"/>
    <col min="2" max="2" width="4.5703125" customWidth="1"/>
    <col min="3" max="3" width="11.28515625" customWidth="1"/>
    <col min="4" max="4" width="13" customWidth="1"/>
    <col min="5" max="5" width="10.140625" customWidth="1"/>
    <col min="6" max="6" width="21" customWidth="1"/>
    <col min="7" max="7" width="9.28515625" customWidth="1"/>
    <col min="8" max="8" width="11.5703125" customWidth="1"/>
    <col min="9" max="9" width="14" customWidth="1"/>
    <col min="10" max="10" width="17.28515625" customWidth="1"/>
    <col min="11" max="11" width="17.42578125" customWidth="1"/>
    <col min="12" max="12" width="19" customWidth="1"/>
    <col min="13" max="13" width="34.28515625" customWidth="1"/>
    <col min="14" max="14" width="12.85546875" customWidth="1"/>
    <col min="15" max="15" width="55.7109375" customWidth="1"/>
    <col min="16" max="16" width="54.5703125" customWidth="1"/>
    <col min="17" max="17" width="102.5703125" customWidth="1"/>
    <col min="18" max="18" width="105.85546875" customWidth="1"/>
    <col min="19" max="19" width="91.28515625" customWidth="1"/>
    <col min="20" max="20" width="78.85546875" customWidth="1"/>
    <col min="21" max="21" width="62" customWidth="1"/>
    <col min="22" max="22" width="69.140625" customWidth="1"/>
  </cols>
  <sheetData>
    <row r="1" spans="1:31" ht="12.75">
      <c r="A1" s="1394" t="s">
        <v>3823</v>
      </c>
      <c r="B1" s="1397"/>
      <c r="C1" s="1397" t="s">
        <v>3824</v>
      </c>
      <c r="D1" s="1398" t="s">
        <v>3825</v>
      </c>
      <c r="E1" s="1399"/>
      <c r="F1" s="1399"/>
      <c r="G1" s="1399"/>
      <c r="H1" s="1399"/>
      <c r="I1" s="1399"/>
      <c r="J1" s="1400" t="s">
        <v>3826</v>
      </c>
      <c r="K1" s="1387"/>
      <c r="L1" s="1387"/>
      <c r="M1" s="1391" t="s">
        <v>3827</v>
      </c>
      <c r="N1" s="1392" t="s">
        <v>3828</v>
      </c>
      <c r="O1" s="1389" t="s">
        <v>3829</v>
      </c>
      <c r="P1" s="1387"/>
      <c r="Q1" s="1390" t="s">
        <v>3830</v>
      </c>
      <c r="R1" s="1390" t="s">
        <v>3830</v>
      </c>
      <c r="S1" s="1390" t="s">
        <v>3830</v>
      </c>
      <c r="T1" s="1390" t="s">
        <v>3830</v>
      </c>
      <c r="U1" s="1390" t="s">
        <v>3830</v>
      </c>
      <c r="V1" s="1386"/>
      <c r="W1" s="1386"/>
      <c r="X1" s="1386"/>
      <c r="Y1" s="1386"/>
      <c r="Z1" s="1386"/>
      <c r="AA1" s="1386"/>
      <c r="AB1" s="1386"/>
      <c r="AC1" s="1386"/>
      <c r="AD1" s="1386"/>
      <c r="AE1" s="485"/>
    </row>
    <row r="2" spans="1:31" ht="12.75">
      <c r="A2" s="1395"/>
      <c r="B2" s="1387"/>
      <c r="C2" s="1387"/>
      <c r="D2" s="1393" t="s">
        <v>3831</v>
      </c>
      <c r="E2" s="1387"/>
      <c r="F2" s="1387"/>
      <c r="G2" s="1387"/>
      <c r="H2" s="1387"/>
      <c r="I2" s="1387"/>
      <c r="J2" s="1387"/>
      <c r="K2" s="1387"/>
      <c r="L2" s="1387"/>
      <c r="M2" s="1387"/>
      <c r="N2" s="1387"/>
      <c r="O2" s="1387"/>
      <c r="P2" s="1387"/>
      <c r="Q2" s="1387"/>
      <c r="R2" s="1387"/>
      <c r="S2" s="1387"/>
      <c r="T2" s="1387"/>
      <c r="U2" s="1387"/>
      <c r="V2" s="1387"/>
      <c r="W2" s="1387"/>
      <c r="X2" s="1387"/>
      <c r="Y2" s="1387"/>
      <c r="Z2" s="1387"/>
      <c r="AA2" s="1387"/>
      <c r="AB2" s="1387"/>
      <c r="AC2" s="1387"/>
      <c r="AD2" s="1387"/>
      <c r="AE2" s="485"/>
    </row>
    <row r="3" spans="1:31" ht="38.25">
      <c r="A3" s="1396"/>
      <c r="B3" s="1388"/>
      <c r="C3" s="1388"/>
      <c r="D3" s="486" t="s">
        <v>3832</v>
      </c>
      <c r="E3" s="487" t="s">
        <v>3833</v>
      </c>
      <c r="F3" s="488" t="s">
        <v>3834</v>
      </c>
      <c r="G3" s="487" t="s">
        <v>3835</v>
      </c>
      <c r="H3" s="487" t="s">
        <v>3836</v>
      </c>
      <c r="I3" s="487" t="s">
        <v>3837</v>
      </c>
      <c r="J3" s="489" t="s">
        <v>3838</v>
      </c>
      <c r="K3" s="489" t="s">
        <v>3839</v>
      </c>
      <c r="L3" s="489" t="s">
        <v>3840</v>
      </c>
      <c r="M3" s="1388"/>
      <c r="N3" s="1388"/>
      <c r="O3" s="490" t="s">
        <v>3841</v>
      </c>
      <c r="P3" s="491" t="s">
        <v>3842</v>
      </c>
      <c r="Q3" s="1388"/>
      <c r="R3" s="1388"/>
      <c r="S3" s="1388"/>
      <c r="T3" s="1388"/>
      <c r="U3" s="1388"/>
      <c r="V3" s="1388"/>
      <c r="W3" s="1388"/>
      <c r="X3" s="1388"/>
      <c r="Y3" s="1388"/>
      <c r="Z3" s="1388"/>
      <c r="AA3" s="1388"/>
      <c r="AB3" s="1388"/>
      <c r="AC3" s="1388"/>
      <c r="AD3" s="1388"/>
      <c r="AE3" s="485"/>
    </row>
    <row r="4" spans="1:31" ht="127.5">
      <c r="A4" s="492"/>
      <c r="B4" s="493">
        <v>2</v>
      </c>
      <c r="C4" s="494">
        <v>44198</v>
      </c>
      <c r="D4" s="495" t="s">
        <v>3843</v>
      </c>
      <c r="E4" s="495" t="s">
        <v>3844</v>
      </c>
      <c r="F4" s="495" t="s">
        <v>3845</v>
      </c>
      <c r="G4" s="495">
        <v>13</v>
      </c>
      <c r="H4" s="495"/>
      <c r="I4" s="495">
        <v>11</v>
      </c>
      <c r="J4" s="496" t="s">
        <v>3846</v>
      </c>
      <c r="K4" s="497" t="s">
        <v>3847</v>
      </c>
      <c r="L4" s="498" t="s">
        <v>3848</v>
      </c>
      <c r="M4" s="495" t="s">
        <v>3849</v>
      </c>
      <c r="N4" s="499" t="s">
        <v>3549</v>
      </c>
      <c r="O4" s="500" t="s">
        <v>3850</v>
      </c>
      <c r="P4" s="499" t="s">
        <v>3851</v>
      </c>
      <c r="Q4" s="495" t="s">
        <v>3852</v>
      </c>
      <c r="R4" s="495" t="s">
        <v>3853</v>
      </c>
      <c r="S4" s="495" t="s">
        <v>3854</v>
      </c>
      <c r="T4" s="495" t="s">
        <v>3855</v>
      </c>
      <c r="U4" s="495" t="s">
        <v>3856</v>
      </c>
      <c r="V4" s="495" t="s">
        <v>3857</v>
      </c>
      <c r="W4" s="501"/>
      <c r="X4" s="501"/>
      <c r="Y4" s="501"/>
      <c r="Z4" s="501"/>
      <c r="AA4" s="501"/>
      <c r="AB4" s="501"/>
      <c r="AC4" s="501"/>
      <c r="AD4" s="501"/>
      <c r="AE4" s="501"/>
    </row>
    <row r="5" spans="1:31" ht="132">
      <c r="A5" s="502"/>
      <c r="B5" s="503">
        <v>3</v>
      </c>
      <c r="C5" s="504">
        <v>44188</v>
      </c>
      <c r="D5" s="505"/>
      <c r="E5" s="505"/>
      <c r="F5" s="505"/>
      <c r="G5" s="506">
        <v>60</v>
      </c>
      <c r="H5" s="506" t="s">
        <v>3858</v>
      </c>
      <c r="I5" s="506" t="s">
        <v>3859</v>
      </c>
      <c r="J5" s="507" t="s">
        <v>3234</v>
      </c>
      <c r="K5" s="508" t="s">
        <v>3860</v>
      </c>
      <c r="L5" s="509" t="s">
        <v>3861</v>
      </c>
      <c r="M5" s="506" t="s">
        <v>3862</v>
      </c>
      <c r="N5" s="510" t="s">
        <v>3863</v>
      </c>
      <c r="O5" s="511"/>
      <c r="P5" s="512" t="s">
        <v>3864</v>
      </c>
      <c r="Q5" s="513" t="s">
        <v>3865</v>
      </c>
      <c r="R5" s="514" t="s">
        <v>3866</v>
      </c>
      <c r="S5" s="505"/>
      <c r="T5" s="505"/>
      <c r="U5" s="505"/>
      <c r="V5" s="505"/>
      <c r="W5" s="505"/>
      <c r="X5" s="505"/>
      <c r="Y5" s="505"/>
      <c r="Z5" s="505"/>
      <c r="AA5" s="505"/>
      <c r="AB5" s="505"/>
      <c r="AC5" s="505"/>
      <c r="AD5" s="505"/>
      <c r="AE5" s="505"/>
    </row>
    <row r="6" spans="1:31" ht="153">
      <c r="A6" s="492"/>
      <c r="B6" s="493">
        <v>4</v>
      </c>
      <c r="C6" s="515">
        <v>44188</v>
      </c>
      <c r="D6" s="495" t="s">
        <v>3843</v>
      </c>
      <c r="E6" s="495" t="s">
        <v>3844</v>
      </c>
      <c r="F6" s="501"/>
      <c r="G6" s="495" t="s">
        <v>887</v>
      </c>
      <c r="H6" s="495">
        <v>33</v>
      </c>
      <c r="I6" s="495">
        <v>18</v>
      </c>
      <c r="J6" s="496" t="s">
        <v>3234</v>
      </c>
      <c r="K6" s="497" t="s">
        <v>3243</v>
      </c>
      <c r="L6" s="498" t="s">
        <v>3867</v>
      </c>
      <c r="M6" s="495" t="s">
        <v>3868</v>
      </c>
      <c r="N6" s="499" t="s">
        <v>3549</v>
      </c>
      <c r="O6" s="500" t="s">
        <v>3869</v>
      </c>
      <c r="P6" s="499" t="s">
        <v>3870</v>
      </c>
      <c r="Q6" s="495" t="s">
        <v>3871</v>
      </c>
      <c r="R6" s="513" t="s">
        <v>3872</v>
      </c>
      <c r="S6" s="495" t="s">
        <v>3873</v>
      </c>
      <c r="U6" s="501"/>
      <c r="V6" s="501"/>
      <c r="W6" s="501"/>
      <c r="X6" s="501"/>
      <c r="Y6" s="501"/>
      <c r="Z6" s="501"/>
      <c r="AA6" s="501"/>
      <c r="AB6" s="501"/>
      <c r="AC6" s="501"/>
      <c r="AD6" s="501"/>
      <c r="AE6" s="501"/>
    </row>
    <row r="7" spans="1:31" ht="38.25">
      <c r="A7" s="502"/>
      <c r="B7" s="503">
        <v>5</v>
      </c>
      <c r="C7" s="504">
        <v>44188</v>
      </c>
      <c r="D7" s="505"/>
      <c r="E7" s="505"/>
      <c r="F7" s="505"/>
      <c r="G7" s="505"/>
      <c r="H7" s="505"/>
      <c r="I7" s="505"/>
      <c r="J7" s="496" t="s">
        <v>3243</v>
      </c>
      <c r="K7" s="497" t="s">
        <v>3234</v>
      </c>
      <c r="L7" s="498" t="s">
        <v>3860</v>
      </c>
      <c r="M7" s="514" t="s">
        <v>3874</v>
      </c>
      <c r="N7" s="512" t="s">
        <v>3582</v>
      </c>
      <c r="O7" s="516"/>
      <c r="P7" s="517" t="s">
        <v>3875</v>
      </c>
      <c r="Q7" s="514" t="s">
        <v>3876</v>
      </c>
      <c r="R7" s="516" t="s">
        <v>3877</v>
      </c>
      <c r="S7" s="514" t="s">
        <v>3878</v>
      </c>
      <c r="T7" s="514"/>
      <c r="U7" s="505"/>
      <c r="V7" s="505"/>
      <c r="W7" s="505"/>
      <c r="X7" s="505"/>
      <c r="Y7" s="505"/>
      <c r="Z7" s="505"/>
      <c r="AA7" s="505"/>
      <c r="AB7" s="505"/>
      <c r="AC7" s="505"/>
      <c r="AD7" s="505"/>
      <c r="AE7" s="505"/>
    </row>
    <row r="8" spans="1:31" ht="89.25">
      <c r="A8" s="492"/>
      <c r="B8" s="493">
        <v>6</v>
      </c>
      <c r="C8" s="515">
        <v>44188</v>
      </c>
      <c r="D8" s="495" t="s">
        <v>3843</v>
      </c>
      <c r="E8" s="495"/>
      <c r="F8" s="495"/>
      <c r="G8" s="495">
        <v>13</v>
      </c>
      <c r="H8" s="495">
        <v>12</v>
      </c>
      <c r="I8" s="495" t="s">
        <v>3879</v>
      </c>
      <c r="J8" s="496" t="s">
        <v>3880</v>
      </c>
      <c r="K8" s="497" t="s">
        <v>3860</v>
      </c>
      <c r="L8" s="498" t="s">
        <v>3254</v>
      </c>
      <c r="M8" s="495" t="s">
        <v>3881</v>
      </c>
      <c r="N8" s="518" t="s">
        <v>3549</v>
      </c>
      <c r="O8" s="500" t="s">
        <v>3882</v>
      </c>
      <c r="P8" s="499" t="s">
        <v>3883</v>
      </c>
      <c r="Q8" s="495" t="s">
        <v>3884</v>
      </c>
      <c r="R8" s="495" t="s">
        <v>3885</v>
      </c>
      <c r="S8" s="495" t="s">
        <v>3886</v>
      </c>
      <c r="T8" s="501"/>
      <c r="U8" s="501"/>
      <c r="V8" s="501"/>
      <c r="W8" s="501"/>
      <c r="X8" s="501"/>
      <c r="Y8" s="501"/>
      <c r="Z8" s="501"/>
      <c r="AA8" s="501"/>
      <c r="AB8" s="501"/>
      <c r="AC8" s="501"/>
      <c r="AD8" s="501"/>
      <c r="AE8" s="501"/>
    </row>
    <row r="9" spans="1:31" ht="51">
      <c r="A9" s="502"/>
      <c r="B9" s="503">
        <v>7</v>
      </c>
      <c r="C9" s="504">
        <v>44188</v>
      </c>
      <c r="D9" s="514" t="s">
        <v>3887</v>
      </c>
      <c r="E9" s="505"/>
      <c r="F9" s="514" t="s">
        <v>3888</v>
      </c>
      <c r="G9" s="514">
        <v>29</v>
      </c>
      <c r="H9" s="514">
        <v>12</v>
      </c>
      <c r="I9" s="514">
        <v>12</v>
      </c>
      <c r="J9" s="519" t="s">
        <v>3860</v>
      </c>
      <c r="K9" s="497" t="s">
        <v>3889</v>
      </c>
      <c r="L9" s="498" t="s">
        <v>3277</v>
      </c>
      <c r="M9" s="520" t="s">
        <v>3890</v>
      </c>
      <c r="N9" s="512" t="s">
        <v>3549</v>
      </c>
      <c r="O9" s="521" t="s">
        <v>3891</v>
      </c>
      <c r="P9" s="512" t="s">
        <v>3891</v>
      </c>
      <c r="Q9" s="514" t="s">
        <v>3892</v>
      </c>
      <c r="R9" s="514" t="s">
        <v>3893</v>
      </c>
      <c r="S9" s="505"/>
      <c r="T9" s="505"/>
      <c r="U9" s="505"/>
      <c r="V9" s="505"/>
      <c r="W9" s="505"/>
      <c r="X9" s="505"/>
      <c r="Y9" s="505"/>
      <c r="Z9" s="505"/>
      <c r="AA9" s="505"/>
      <c r="AB9" s="505"/>
      <c r="AC9" s="505"/>
      <c r="AD9" s="505"/>
      <c r="AE9" s="505"/>
    </row>
    <row r="10" spans="1:31" ht="63.75">
      <c r="A10" s="492"/>
      <c r="B10" s="493">
        <v>8</v>
      </c>
      <c r="C10" s="515">
        <v>44188</v>
      </c>
      <c r="D10" s="495" t="s">
        <v>3894</v>
      </c>
      <c r="E10" s="495"/>
      <c r="F10" s="495" t="s">
        <v>3895</v>
      </c>
      <c r="G10" s="495">
        <v>21</v>
      </c>
      <c r="H10" s="495">
        <v>15</v>
      </c>
      <c r="I10" s="495" t="s">
        <v>3896</v>
      </c>
      <c r="J10" s="496" t="s">
        <v>3234</v>
      </c>
      <c r="K10" s="497" t="s">
        <v>3880</v>
      </c>
      <c r="L10" s="498" t="s">
        <v>3847</v>
      </c>
      <c r="M10" s="495" t="s">
        <v>3897</v>
      </c>
      <c r="N10" s="499" t="s">
        <v>3582</v>
      </c>
      <c r="O10" s="500" t="s">
        <v>3898</v>
      </c>
      <c r="P10" s="499" t="s">
        <v>3899</v>
      </c>
      <c r="Q10" s="495" t="s">
        <v>3900</v>
      </c>
      <c r="R10" s="501"/>
      <c r="S10" s="501"/>
      <c r="T10" s="501"/>
      <c r="U10" s="501"/>
      <c r="V10" s="501"/>
      <c r="W10" s="501"/>
      <c r="X10" s="501"/>
      <c r="Y10" s="501"/>
      <c r="Z10" s="501"/>
      <c r="AA10" s="501"/>
      <c r="AB10" s="501"/>
      <c r="AC10" s="501"/>
      <c r="AD10" s="501"/>
      <c r="AE10" s="501"/>
    </row>
    <row r="11" spans="1:31" ht="51">
      <c r="A11" s="502"/>
      <c r="B11" s="503">
        <v>9</v>
      </c>
      <c r="C11" s="522">
        <v>44255</v>
      </c>
      <c r="D11" s="514" t="s">
        <v>3901</v>
      </c>
      <c r="E11" s="514"/>
      <c r="F11" s="514"/>
      <c r="G11" s="514">
        <v>55</v>
      </c>
      <c r="H11" s="514">
        <v>22</v>
      </c>
      <c r="I11" s="514">
        <v>15</v>
      </c>
      <c r="J11" s="496" t="s">
        <v>3234</v>
      </c>
      <c r="K11" s="497" t="s">
        <v>3902</v>
      </c>
      <c r="L11" s="498" t="s">
        <v>3848</v>
      </c>
      <c r="M11" s="514" t="s">
        <v>3903</v>
      </c>
      <c r="N11" s="512" t="s">
        <v>3571</v>
      </c>
      <c r="O11" s="516" t="s">
        <v>3904</v>
      </c>
      <c r="P11" s="512" t="s">
        <v>3905</v>
      </c>
      <c r="Q11" s="514" t="s">
        <v>3906</v>
      </c>
      <c r="R11" s="514" t="s">
        <v>3907</v>
      </c>
      <c r="S11" s="505"/>
      <c r="T11" s="505"/>
      <c r="U11" s="505"/>
      <c r="V11" s="505"/>
      <c r="W11" s="505"/>
      <c r="X11" s="505"/>
      <c r="Y11" s="505"/>
      <c r="Z11" s="505"/>
      <c r="AA11" s="505"/>
      <c r="AB11" s="505"/>
      <c r="AC11" s="505"/>
      <c r="AD11" s="505"/>
      <c r="AE11" s="505"/>
    </row>
    <row r="12" spans="1:31" ht="178.5">
      <c r="A12" s="523"/>
      <c r="B12" s="493">
        <v>10</v>
      </c>
      <c r="C12" s="524">
        <v>44236</v>
      </c>
      <c r="D12" s="495" t="s">
        <v>3901</v>
      </c>
      <c r="E12" s="495"/>
      <c r="F12" s="495"/>
      <c r="G12" s="495">
        <v>60</v>
      </c>
      <c r="H12" s="495">
        <v>18</v>
      </c>
      <c r="I12" s="495" t="s">
        <v>3908</v>
      </c>
      <c r="J12" s="496" t="s">
        <v>3909</v>
      </c>
      <c r="K12" s="497" t="s">
        <v>3266</v>
      </c>
      <c r="L12" s="498" t="s">
        <v>3910</v>
      </c>
      <c r="M12" s="525" t="s">
        <v>3911</v>
      </c>
      <c r="N12" s="518" t="s">
        <v>3549</v>
      </c>
      <c r="O12" s="526" t="s">
        <v>3912</v>
      </c>
      <c r="P12" s="518" t="s">
        <v>3913</v>
      </c>
      <c r="Q12" s="495" t="s">
        <v>3914</v>
      </c>
      <c r="R12" s="495" t="s">
        <v>3915</v>
      </c>
      <c r="S12" s="495" t="s">
        <v>3916</v>
      </c>
      <c r="T12" s="495" t="s">
        <v>3917</v>
      </c>
      <c r="U12" s="501"/>
      <c r="V12" s="501"/>
      <c r="W12" s="501"/>
      <c r="X12" s="501"/>
      <c r="Y12" s="501"/>
      <c r="Z12" s="501"/>
      <c r="AA12" s="501"/>
      <c r="AB12" s="501"/>
      <c r="AC12" s="501"/>
      <c r="AD12" s="501"/>
      <c r="AE12" s="501"/>
    </row>
    <row r="13" spans="1:31" ht="38.25">
      <c r="A13" s="527"/>
      <c r="B13" s="503">
        <v>11</v>
      </c>
      <c r="C13" s="528">
        <v>44188</v>
      </c>
      <c r="D13" s="514" t="s">
        <v>3843</v>
      </c>
      <c r="E13" s="529"/>
      <c r="F13" s="514"/>
      <c r="G13" s="530">
        <v>249</v>
      </c>
      <c r="H13" s="530">
        <v>18</v>
      </c>
      <c r="I13" s="514">
        <v>13</v>
      </c>
      <c r="J13" s="496" t="s">
        <v>3918</v>
      </c>
      <c r="K13" s="497" t="s">
        <v>3919</v>
      </c>
      <c r="L13" s="498" t="s">
        <v>3920</v>
      </c>
      <c r="M13" s="514" t="s">
        <v>3921</v>
      </c>
      <c r="N13" s="514" t="s">
        <v>3549</v>
      </c>
      <c r="O13" s="516" t="s">
        <v>3922</v>
      </c>
      <c r="P13" s="517" t="s">
        <v>3923</v>
      </c>
      <c r="Q13" s="514" t="s">
        <v>3924</v>
      </c>
      <c r="R13" s="531" t="s">
        <v>3925</v>
      </c>
      <c r="S13" s="532" t="s">
        <v>3926</v>
      </c>
      <c r="T13" s="514" t="s">
        <v>3927</v>
      </c>
      <c r="U13" s="533" t="s">
        <v>3928</v>
      </c>
      <c r="V13" s="534"/>
      <c r="W13" s="534"/>
      <c r="X13" s="534"/>
      <c r="Y13" s="534"/>
      <c r="Z13" s="534"/>
      <c r="AA13" s="534"/>
      <c r="AB13" s="535"/>
      <c r="AC13" s="535"/>
      <c r="AD13" s="535"/>
      <c r="AE13" s="535"/>
    </row>
    <row r="14" spans="1:31" ht="204">
      <c r="A14" s="523"/>
      <c r="B14" s="493">
        <v>12</v>
      </c>
      <c r="C14" s="524">
        <v>44188</v>
      </c>
      <c r="D14" s="495" t="s">
        <v>3843</v>
      </c>
      <c r="E14" s="495"/>
      <c r="F14" s="495"/>
      <c r="G14" s="495">
        <v>34</v>
      </c>
      <c r="H14" s="495">
        <v>16</v>
      </c>
      <c r="I14" s="495">
        <v>16</v>
      </c>
      <c r="J14" s="496" t="s">
        <v>3929</v>
      </c>
      <c r="K14" s="497" t="s">
        <v>3930</v>
      </c>
      <c r="L14" s="498" t="s">
        <v>3931</v>
      </c>
      <c r="M14" s="495" t="s">
        <v>3932</v>
      </c>
      <c r="N14" s="499" t="s">
        <v>3606</v>
      </c>
      <c r="O14" s="526" t="s">
        <v>3933</v>
      </c>
      <c r="P14" s="518" t="s">
        <v>3934</v>
      </c>
      <c r="Q14" s="495" t="s">
        <v>3935</v>
      </c>
      <c r="R14" s="495" t="s">
        <v>3936</v>
      </c>
      <c r="S14" s="495"/>
      <c r="T14" s="501"/>
      <c r="U14" s="501"/>
      <c r="V14" s="501"/>
      <c r="W14" s="501"/>
      <c r="X14" s="501"/>
      <c r="Y14" s="501"/>
      <c r="Z14" s="501"/>
      <c r="AA14" s="501"/>
      <c r="AB14" s="501"/>
      <c r="AC14" s="501"/>
      <c r="AD14" s="501"/>
      <c r="AE14" s="501"/>
    </row>
    <row r="15" spans="1:31" ht="204">
      <c r="A15" s="502"/>
      <c r="B15" s="503">
        <v>13</v>
      </c>
      <c r="C15" s="528">
        <v>44188</v>
      </c>
      <c r="D15" s="514" t="s">
        <v>3843</v>
      </c>
      <c r="E15" s="505"/>
      <c r="F15" s="505"/>
      <c r="G15" s="514">
        <v>35</v>
      </c>
      <c r="H15" s="514">
        <v>17</v>
      </c>
      <c r="I15" s="514" t="s">
        <v>3937</v>
      </c>
      <c r="J15" s="496" t="s">
        <v>3938</v>
      </c>
      <c r="K15" s="497" t="s">
        <v>3476</v>
      </c>
      <c r="L15" s="498" t="s">
        <v>3939</v>
      </c>
      <c r="M15" s="514" t="s">
        <v>3940</v>
      </c>
      <c r="N15" s="512" t="s">
        <v>3941</v>
      </c>
      <c r="O15" s="516" t="s">
        <v>3942</v>
      </c>
      <c r="P15" s="517" t="s">
        <v>3942</v>
      </c>
      <c r="Q15" s="514" t="s">
        <v>3943</v>
      </c>
      <c r="R15" s="514" t="s">
        <v>3944</v>
      </c>
      <c r="S15" s="514" t="s">
        <v>3945</v>
      </c>
      <c r="T15" s="514" t="s">
        <v>3946</v>
      </c>
      <c r="U15" s="505"/>
      <c r="V15" s="505"/>
      <c r="W15" s="505"/>
      <c r="X15" s="505"/>
      <c r="Y15" s="505"/>
      <c r="Z15" s="505"/>
      <c r="AA15" s="505"/>
      <c r="AB15" s="505"/>
      <c r="AC15" s="505"/>
      <c r="AD15" s="505"/>
      <c r="AE15" s="505"/>
    </row>
    <row r="16" spans="1:31" ht="63.75">
      <c r="A16" s="492"/>
      <c r="B16" s="493">
        <v>14</v>
      </c>
      <c r="C16" s="494">
        <v>44188</v>
      </c>
      <c r="D16" s="495" t="s">
        <v>3947</v>
      </c>
      <c r="E16" s="495"/>
      <c r="F16" s="495" t="s">
        <v>3948</v>
      </c>
      <c r="G16" s="495">
        <v>91</v>
      </c>
      <c r="H16" s="495">
        <v>14</v>
      </c>
      <c r="I16" s="495">
        <v>14</v>
      </c>
      <c r="J16" s="496" t="s">
        <v>3266</v>
      </c>
      <c r="K16" s="497" t="s">
        <v>3452</v>
      </c>
      <c r="L16" s="498" t="s">
        <v>3949</v>
      </c>
      <c r="M16" s="495" t="s">
        <v>3950</v>
      </c>
      <c r="N16" s="499" t="s">
        <v>3699</v>
      </c>
      <c r="O16" s="500" t="s">
        <v>3951</v>
      </c>
      <c r="P16" s="499" t="s">
        <v>3952</v>
      </c>
      <c r="Q16" s="495" t="s">
        <v>3953</v>
      </c>
      <c r="R16" s="501"/>
      <c r="S16" s="501"/>
      <c r="T16" s="501"/>
      <c r="U16" s="501"/>
      <c r="V16" s="501"/>
      <c r="W16" s="501"/>
      <c r="X16" s="501"/>
      <c r="Y16" s="501"/>
      <c r="Z16" s="501"/>
      <c r="AA16" s="501"/>
      <c r="AB16" s="501"/>
      <c r="AC16" s="501"/>
      <c r="AD16" s="501"/>
      <c r="AE16" s="501"/>
    </row>
    <row r="17" spans="1:31" ht="38.25">
      <c r="A17" s="502"/>
      <c r="B17" s="503">
        <v>15</v>
      </c>
      <c r="C17" s="522">
        <v>44189</v>
      </c>
      <c r="D17" s="514" t="s">
        <v>3843</v>
      </c>
      <c r="E17" s="514" t="s">
        <v>3954</v>
      </c>
      <c r="F17" s="514" t="s">
        <v>3955</v>
      </c>
      <c r="G17" s="514">
        <v>26</v>
      </c>
      <c r="H17" s="514">
        <v>15</v>
      </c>
      <c r="I17" s="514">
        <v>14</v>
      </c>
      <c r="J17" s="496" t="s">
        <v>3956</v>
      </c>
      <c r="K17" s="497" t="s">
        <v>3929</v>
      </c>
      <c r="L17" s="498" t="s">
        <v>3243</v>
      </c>
      <c r="M17" s="514" t="s">
        <v>3957</v>
      </c>
      <c r="N17" s="512" t="s">
        <v>3699</v>
      </c>
      <c r="O17" s="521" t="s">
        <v>3958</v>
      </c>
      <c r="P17" s="512" t="s">
        <v>3959</v>
      </c>
      <c r="Q17" s="514" t="s">
        <v>3960</v>
      </c>
      <c r="R17" s="514" t="s">
        <v>3961</v>
      </c>
      <c r="S17" s="505"/>
      <c r="T17" s="505"/>
      <c r="U17" s="505"/>
      <c r="V17" s="505"/>
      <c r="W17" s="505"/>
      <c r="X17" s="505"/>
      <c r="Y17" s="505"/>
      <c r="Z17" s="505"/>
      <c r="AA17" s="505"/>
      <c r="AB17" s="505"/>
      <c r="AC17" s="505"/>
      <c r="AD17" s="505"/>
      <c r="AE17" s="505"/>
    </row>
    <row r="18" spans="1:31" ht="38.25">
      <c r="A18" s="523"/>
      <c r="B18" s="493">
        <v>16</v>
      </c>
      <c r="C18" s="494">
        <v>44191</v>
      </c>
      <c r="D18" s="495" t="s">
        <v>3843</v>
      </c>
      <c r="E18" s="495"/>
      <c r="F18" s="495" t="s">
        <v>3962</v>
      </c>
      <c r="G18" s="495">
        <v>29</v>
      </c>
      <c r="H18" s="495">
        <v>17</v>
      </c>
      <c r="I18" s="495">
        <v>14</v>
      </c>
      <c r="J18" s="496" t="s">
        <v>3861</v>
      </c>
      <c r="K18" s="497" t="s">
        <v>3918</v>
      </c>
      <c r="L18" s="498" t="s">
        <v>3963</v>
      </c>
      <c r="M18" s="525" t="s">
        <v>3964</v>
      </c>
      <c r="N18" s="518" t="s">
        <v>3549</v>
      </c>
      <c r="O18" s="500" t="s">
        <v>3965</v>
      </c>
      <c r="P18" s="499" t="s">
        <v>3966</v>
      </c>
      <c r="Q18" s="525" t="s">
        <v>3967</v>
      </c>
      <c r="R18" s="495" t="s">
        <v>3968</v>
      </c>
      <c r="S18" s="495" t="s">
        <v>3969</v>
      </c>
      <c r="T18" s="501"/>
      <c r="U18" s="501"/>
      <c r="V18" s="501"/>
      <c r="W18" s="501"/>
      <c r="X18" s="501"/>
      <c r="Y18" s="501"/>
      <c r="Z18" s="501"/>
      <c r="AA18" s="501"/>
      <c r="AB18" s="501"/>
      <c r="AC18" s="501"/>
      <c r="AD18" s="501"/>
      <c r="AE18" s="501"/>
    </row>
    <row r="19" spans="1:31" ht="25.5">
      <c r="A19" s="527"/>
      <c r="B19" s="503">
        <v>17</v>
      </c>
      <c r="C19" s="522">
        <v>44195</v>
      </c>
      <c r="D19" s="514" t="s">
        <v>3843</v>
      </c>
      <c r="E19" s="514"/>
      <c r="F19" s="514" t="s">
        <v>3970</v>
      </c>
      <c r="G19" s="514">
        <v>18</v>
      </c>
      <c r="H19" s="514">
        <v>17</v>
      </c>
      <c r="I19" s="514" t="s">
        <v>3971</v>
      </c>
      <c r="J19" s="496" t="s">
        <v>3234</v>
      </c>
      <c r="K19" s="497" t="s">
        <v>3880</v>
      </c>
      <c r="L19" s="498" t="s">
        <v>3867</v>
      </c>
      <c r="M19" s="514" t="s">
        <v>3972</v>
      </c>
      <c r="N19" s="512" t="s">
        <v>3699</v>
      </c>
      <c r="O19" s="516" t="s">
        <v>3973</v>
      </c>
      <c r="P19" s="517" t="s">
        <v>3974</v>
      </c>
      <c r="Q19" s="514" t="s">
        <v>3975</v>
      </c>
      <c r="R19" s="505"/>
      <c r="S19" s="505"/>
      <c r="T19" s="505"/>
      <c r="U19" s="505"/>
      <c r="V19" s="505"/>
      <c r="W19" s="505"/>
      <c r="X19" s="505"/>
      <c r="Y19" s="505"/>
      <c r="Z19" s="505"/>
      <c r="AA19" s="505"/>
      <c r="AB19" s="505"/>
      <c r="AC19" s="505"/>
      <c r="AD19" s="505"/>
      <c r="AE19" s="505"/>
    </row>
    <row r="20" spans="1:31" ht="63.75">
      <c r="A20" s="523"/>
      <c r="B20" s="493">
        <v>18</v>
      </c>
      <c r="C20" s="494">
        <v>44198</v>
      </c>
      <c r="D20" s="495" t="s">
        <v>3843</v>
      </c>
      <c r="E20" s="501"/>
      <c r="F20" s="501"/>
      <c r="G20" s="495">
        <v>20</v>
      </c>
      <c r="H20" s="495">
        <v>18</v>
      </c>
      <c r="I20" s="495" t="s">
        <v>3976</v>
      </c>
      <c r="J20" s="496" t="s">
        <v>3977</v>
      </c>
      <c r="K20" s="497" t="s">
        <v>3234</v>
      </c>
      <c r="L20" s="498" t="s">
        <v>3978</v>
      </c>
      <c r="M20" s="495" t="s">
        <v>3979</v>
      </c>
      <c r="N20" s="499" t="s">
        <v>3699</v>
      </c>
      <c r="O20" s="500" t="s">
        <v>3980</v>
      </c>
      <c r="P20" s="499" t="s">
        <v>3981</v>
      </c>
      <c r="Q20" s="495" t="s">
        <v>3982</v>
      </c>
      <c r="R20" s="495" t="s">
        <v>3983</v>
      </c>
      <c r="S20" s="501"/>
      <c r="T20" s="501"/>
      <c r="U20" s="501"/>
      <c r="V20" s="501"/>
      <c r="W20" s="501"/>
      <c r="X20" s="501"/>
      <c r="Y20" s="501"/>
      <c r="Z20" s="501"/>
      <c r="AA20" s="501"/>
      <c r="AB20" s="501"/>
      <c r="AC20" s="501"/>
      <c r="AD20" s="501"/>
      <c r="AE20" s="501"/>
    </row>
    <row r="21" spans="1:31" ht="38.25">
      <c r="A21" s="502"/>
      <c r="B21" s="503">
        <v>19</v>
      </c>
      <c r="C21" s="522">
        <v>44199</v>
      </c>
      <c r="D21" s="514" t="s">
        <v>3843</v>
      </c>
      <c r="E21" s="505"/>
      <c r="F21" s="514"/>
      <c r="G21" s="514">
        <v>24</v>
      </c>
      <c r="H21" s="514">
        <v>21</v>
      </c>
      <c r="I21" s="514">
        <v>16</v>
      </c>
      <c r="J21" s="496" t="s">
        <v>3243</v>
      </c>
      <c r="K21" s="497" t="s">
        <v>3234</v>
      </c>
      <c r="L21" s="498" t="s">
        <v>3867</v>
      </c>
      <c r="M21" s="520" t="s">
        <v>3984</v>
      </c>
      <c r="N21" s="517" t="s">
        <v>3606</v>
      </c>
      <c r="O21" s="516" t="s">
        <v>3985</v>
      </c>
      <c r="P21" s="520" t="s">
        <v>3986</v>
      </c>
      <c r="Q21" s="521" t="s">
        <v>3987</v>
      </c>
      <c r="R21" s="505"/>
      <c r="S21" s="505"/>
      <c r="T21" s="505"/>
      <c r="U21" s="505"/>
      <c r="V21" s="505"/>
      <c r="W21" s="505"/>
      <c r="X21" s="505"/>
      <c r="Y21" s="505"/>
      <c r="Z21" s="505"/>
      <c r="AA21" s="505"/>
      <c r="AB21" s="505"/>
      <c r="AC21" s="505"/>
      <c r="AD21" s="505"/>
      <c r="AE21" s="505"/>
    </row>
    <row r="22" spans="1:31" ht="38.25">
      <c r="A22" s="492"/>
      <c r="B22" s="493">
        <v>21</v>
      </c>
      <c r="C22" s="494">
        <v>44202</v>
      </c>
      <c r="D22" s="495" t="s">
        <v>3988</v>
      </c>
      <c r="E22" s="495" t="s">
        <v>3844</v>
      </c>
      <c r="F22" s="495" t="s">
        <v>3989</v>
      </c>
      <c r="G22" s="495">
        <v>21</v>
      </c>
      <c r="H22" s="495">
        <v>19</v>
      </c>
      <c r="I22" s="495">
        <v>12</v>
      </c>
      <c r="J22" s="496" t="s">
        <v>3977</v>
      </c>
      <c r="K22" s="497" t="s">
        <v>3243</v>
      </c>
      <c r="L22" s="498" t="s">
        <v>3990</v>
      </c>
      <c r="M22" s="495" t="s">
        <v>3991</v>
      </c>
      <c r="N22" s="499" t="s">
        <v>3699</v>
      </c>
      <c r="O22" s="526" t="s">
        <v>3992</v>
      </c>
      <c r="P22" s="536"/>
      <c r="Q22" s="495" t="s">
        <v>3993</v>
      </c>
      <c r="R22" s="495" t="s">
        <v>3994</v>
      </c>
      <c r="S22" s="495" t="s">
        <v>3995</v>
      </c>
      <c r="T22" s="501"/>
      <c r="U22" s="501"/>
      <c r="V22" s="501"/>
      <c r="W22" s="501"/>
      <c r="X22" s="501"/>
      <c r="Y22" s="501"/>
      <c r="Z22" s="501"/>
      <c r="AA22" s="501"/>
      <c r="AB22" s="501"/>
      <c r="AC22" s="501"/>
      <c r="AD22" s="501"/>
      <c r="AE22" s="501"/>
    </row>
    <row r="23" spans="1:31" ht="38.25">
      <c r="A23" s="502"/>
      <c r="B23" s="503">
        <v>23</v>
      </c>
      <c r="C23" s="522">
        <v>44202</v>
      </c>
      <c r="D23" s="514" t="s">
        <v>3996</v>
      </c>
      <c r="E23" s="514" t="s">
        <v>3997</v>
      </c>
      <c r="F23" s="505"/>
      <c r="G23" s="514">
        <v>35</v>
      </c>
      <c r="H23" s="514">
        <v>15</v>
      </c>
      <c r="I23" s="514">
        <v>14</v>
      </c>
      <c r="J23" s="496" t="s">
        <v>3998</v>
      </c>
      <c r="K23" s="497" t="s">
        <v>3999</v>
      </c>
      <c r="L23" s="498" t="s">
        <v>4000</v>
      </c>
      <c r="M23" s="514" t="s">
        <v>4001</v>
      </c>
      <c r="N23" s="512" t="s">
        <v>3699</v>
      </c>
      <c r="O23" s="521" t="s">
        <v>4002</v>
      </c>
      <c r="P23" s="512" t="s">
        <v>4003</v>
      </c>
      <c r="Q23" s="514" t="s">
        <v>4004</v>
      </c>
      <c r="R23" s="505"/>
      <c r="S23" s="505"/>
      <c r="T23" s="505"/>
      <c r="U23" s="505"/>
      <c r="V23" s="505"/>
      <c r="W23" s="505"/>
      <c r="X23" s="505"/>
      <c r="Y23" s="505"/>
      <c r="Z23" s="505"/>
      <c r="AA23" s="505"/>
      <c r="AB23" s="505"/>
      <c r="AC23" s="505"/>
      <c r="AD23" s="505"/>
      <c r="AE23" s="505"/>
    </row>
    <row r="24" spans="1:31" ht="140.25">
      <c r="A24" s="492"/>
      <c r="B24" s="493">
        <v>24</v>
      </c>
      <c r="C24" s="494">
        <v>44202</v>
      </c>
      <c r="D24" s="495" t="s">
        <v>4005</v>
      </c>
      <c r="E24" s="495"/>
      <c r="F24" s="501"/>
      <c r="G24" s="501"/>
      <c r="H24" s="501"/>
      <c r="I24" s="501"/>
      <c r="J24" s="496" t="s">
        <v>4006</v>
      </c>
      <c r="K24" s="497" t="s">
        <v>4007</v>
      </c>
      <c r="L24" s="498" t="s">
        <v>4008</v>
      </c>
      <c r="M24" s="525" t="s">
        <v>4009</v>
      </c>
      <c r="N24" s="518" t="s">
        <v>3606</v>
      </c>
      <c r="O24" s="500" t="s">
        <v>4010</v>
      </c>
      <c r="P24" s="499" t="s">
        <v>4011</v>
      </c>
      <c r="Q24" s="495" t="s">
        <v>4012</v>
      </c>
      <c r="R24" s="501"/>
      <c r="S24" s="501"/>
      <c r="T24" s="501"/>
      <c r="U24" s="501"/>
      <c r="V24" s="501"/>
      <c r="W24" s="501"/>
      <c r="X24" s="501"/>
      <c r="Y24" s="501"/>
      <c r="Z24" s="501"/>
      <c r="AA24" s="501"/>
      <c r="AB24" s="501"/>
      <c r="AC24" s="501"/>
      <c r="AD24" s="501"/>
      <c r="AE24" s="501"/>
    </row>
    <row r="25" spans="1:31" ht="93.75" customHeight="1">
      <c r="A25" s="502"/>
      <c r="B25" s="503">
        <v>25</v>
      </c>
      <c r="C25" s="522">
        <v>44202</v>
      </c>
      <c r="D25" s="514" t="s">
        <v>4013</v>
      </c>
      <c r="E25" s="505"/>
      <c r="F25" s="514" t="s">
        <v>4014</v>
      </c>
      <c r="G25" s="514" t="s">
        <v>4015</v>
      </c>
      <c r="H25" s="514">
        <v>16</v>
      </c>
      <c r="I25" s="514" t="s">
        <v>4016</v>
      </c>
      <c r="J25" s="496" t="s">
        <v>3471</v>
      </c>
      <c r="K25" s="497" t="s">
        <v>4017</v>
      </c>
      <c r="L25" s="498" t="s">
        <v>3305</v>
      </c>
      <c r="M25" s="514" t="s">
        <v>4018</v>
      </c>
      <c r="N25" s="512" t="s">
        <v>3699</v>
      </c>
      <c r="O25" s="521" t="s">
        <v>4019</v>
      </c>
      <c r="P25" s="512" t="s">
        <v>4020</v>
      </c>
      <c r="Q25" s="514" t="s">
        <v>4021</v>
      </c>
      <c r="R25" s="514" t="s">
        <v>4022</v>
      </c>
      <c r="S25" s="514" t="s">
        <v>4023</v>
      </c>
      <c r="T25" s="505"/>
      <c r="U25" s="505"/>
      <c r="V25" s="505"/>
      <c r="W25" s="505"/>
      <c r="X25" s="505"/>
      <c r="Y25" s="505"/>
      <c r="Z25" s="505"/>
      <c r="AA25" s="505"/>
      <c r="AB25" s="505"/>
      <c r="AC25" s="505"/>
      <c r="AD25" s="505"/>
      <c r="AE25" s="505"/>
    </row>
    <row r="26" spans="1:31" ht="51">
      <c r="A26" s="492"/>
      <c r="B26" s="493">
        <v>26</v>
      </c>
      <c r="C26" s="494">
        <v>44202</v>
      </c>
      <c r="D26" s="495" t="s">
        <v>3988</v>
      </c>
      <c r="E26" s="495"/>
      <c r="F26" s="501"/>
      <c r="G26" s="501"/>
      <c r="H26" s="501"/>
      <c r="I26" s="501"/>
      <c r="J26" s="537" t="s">
        <v>4008</v>
      </c>
      <c r="K26" s="538" t="s">
        <v>4024</v>
      </c>
      <c r="L26" s="539" t="s">
        <v>3977</v>
      </c>
      <c r="M26" s="495" t="s">
        <v>4025</v>
      </c>
      <c r="N26" s="499" t="s">
        <v>3606</v>
      </c>
      <c r="O26" s="500" t="s">
        <v>4026</v>
      </c>
      <c r="P26" s="499" t="s">
        <v>4027</v>
      </c>
      <c r="Q26" s="495" t="s">
        <v>4028</v>
      </c>
      <c r="R26" s="501"/>
      <c r="S26" s="501"/>
      <c r="T26" s="501"/>
      <c r="U26" s="501"/>
      <c r="V26" s="501"/>
      <c r="W26" s="501"/>
      <c r="X26" s="501"/>
      <c r="Y26" s="501"/>
      <c r="Z26" s="501"/>
      <c r="AA26" s="501"/>
      <c r="AB26" s="501"/>
      <c r="AC26" s="501"/>
      <c r="AD26" s="501"/>
      <c r="AE26" s="501"/>
    </row>
    <row r="27" spans="1:31" ht="51">
      <c r="A27" s="502"/>
      <c r="B27" s="503">
        <v>27</v>
      </c>
      <c r="C27" s="522">
        <v>44202</v>
      </c>
      <c r="D27" s="514" t="s">
        <v>4029</v>
      </c>
      <c r="E27" s="514" t="s">
        <v>4030</v>
      </c>
      <c r="F27" s="514" t="s">
        <v>4031</v>
      </c>
      <c r="G27" s="514">
        <v>37</v>
      </c>
      <c r="H27" s="514">
        <v>21</v>
      </c>
      <c r="I27" s="514">
        <v>17</v>
      </c>
      <c r="J27" s="537" t="s">
        <v>4032</v>
      </c>
      <c r="K27" s="538" t="s">
        <v>4033</v>
      </c>
      <c r="L27" s="539" t="s">
        <v>3999</v>
      </c>
      <c r="M27" s="514" t="s">
        <v>4034</v>
      </c>
      <c r="N27" s="512" t="s">
        <v>3606</v>
      </c>
      <c r="O27" s="521" t="s">
        <v>4035</v>
      </c>
      <c r="P27" s="512"/>
      <c r="Q27" s="514"/>
      <c r="R27" s="505"/>
      <c r="S27" s="505"/>
      <c r="T27" s="505"/>
      <c r="U27" s="505"/>
      <c r="V27" s="505"/>
      <c r="W27" s="505"/>
      <c r="X27" s="505"/>
      <c r="Y27" s="505"/>
      <c r="Z27" s="505"/>
      <c r="AA27" s="505"/>
      <c r="AB27" s="505"/>
      <c r="AC27" s="505"/>
      <c r="AD27" s="505"/>
      <c r="AE27" s="505"/>
    </row>
    <row r="28" spans="1:31" ht="114.75">
      <c r="A28" s="492"/>
      <c r="B28" s="493">
        <v>28</v>
      </c>
      <c r="C28" s="494">
        <v>44203</v>
      </c>
      <c r="D28" s="495" t="s">
        <v>3988</v>
      </c>
      <c r="E28" s="495" t="s">
        <v>4036</v>
      </c>
      <c r="F28" s="501"/>
      <c r="G28" s="495">
        <v>50</v>
      </c>
      <c r="H28" s="495">
        <v>19</v>
      </c>
      <c r="I28" s="495">
        <v>14</v>
      </c>
      <c r="J28" s="537" t="s">
        <v>3977</v>
      </c>
      <c r="K28" s="538" t="s">
        <v>4037</v>
      </c>
      <c r="L28" s="539" t="s">
        <v>3394</v>
      </c>
      <c r="M28" s="495" t="s">
        <v>4038</v>
      </c>
      <c r="N28" s="499" t="s">
        <v>3699</v>
      </c>
      <c r="O28" s="500" t="s">
        <v>4039</v>
      </c>
      <c r="P28" s="499" t="s">
        <v>4040</v>
      </c>
      <c r="Q28" s="495" t="s">
        <v>4041</v>
      </c>
      <c r="R28" s="495" t="s">
        <v>4042</v>
      </c>
      <c r="S28" s="501"/>
      <c r="T28" s="501"/>
      <c r="U28" s="501"/>
      <c r="V28" s="501"/>
      <c r="W28" s="501"/>
      <c r="X28" s="501"/>
      <c r="Y28" s="501"/>
      <c r="Z28" s="501"/>
      <c r="AA28" s="501"/>
      <c r="AB28" s="501"/>
      <c r="AC28" s="501"/>
      <c r="AD28" s="501"/>
      <c r="AE28" s="501"/>
    </row>
    <row r="29" spans="1:31" ht="51">
      <c r="A29" s="502"/>
      <c r="B29" s="503">
        <v>30</v>
      </c>
      <c r="C29" s="540">
        <v>44203</v>
      </c>
      <c r="D29" s="520" t="s">
        <v>4029</v>
      </c>
      <c r="E29" s="520"/>
      <c r="F29" s="520" t="s">
        <v>4043</v>
      </c>
      <c r="G29" s="520">
        <v>60</v>
      </c>
      <c r="H29" s="520">
        <v>18</v>
      </c>
      <c r="I29" s="520" t="s">
        <v>4044</v>
      </c>
      <c r="J29" s="537" t="s">
        <v>4045</v>
      </c>
      <c r="K29" s="538" t="s">
        <v>3492</v>
      </c>
      <c r="L29" s="539" t="s">
        <v>4046</v>
      </c>
      <c r="M29" s="520" t="s">
        <v>4047</v>
      </c>
      <c r="N29" s="517" t="s">
        <v>3699</v>
      </c>
      <c r="O29" s="516" t="s">
        <v>4048</v>
      </c>
      <c r="P29" s="517" t="s">
        <v>4049</v>
      </c>
      <c r="Q29" s="514"/>
      <c r="R29" s="505"/>
      <c r="S29" s="505"/>
      <c r="T29" s="505"/>
      <c r="U29" s="505"/>
      <c r="V29" s="505"/>
      <c r="W29" s="505"/>
      <c r="X29" s="505"/>
      <c r="Y29" s="505"/>
      <c r="Z29" s="505"/>
      <c r="AA29" s="505"/>
      <c r="AB29" s="505"/>
      <c r="AC29" s="505"/>
      <c r="AD29" s="505"/>
      <c r="AE29" s="505"/>
    </row>
    <row r="30" spans="1:31" ht="76.5">
      <c r="A30" s="492"/>
      <c r="B30" s="493">
        <v>31</v>
      </c>
      <c r="C30" s="494">
        <v>44204</v>
      </c>
      <c r="D30" s="495" t="s">
        <v>4050</v>
      </c>
      <c r="E30" s="495" t="s">
        <v>4051</v>
      </c>
      <c r="F30" s="495"/>
      <c r="G30" s="495">
        <v>20</v>
      </c>
      <c r="H30" s="495">
        <v>19</v>
      </c>
      <c r="I30" s="495">
        <v>14</v>
      </c>
      <c r="J30" s="537" t="s">
        <v>3234</v>
      </c>
      <c r="K30" s="538" t="s">
        <v>4052</v>
      </c>
      <c r="L30" s="539" t="s">
        <v>3861</v>
      </c>
      <c r="M30" s="495" t="s">
        <v>4053</v>
      </c>
      <c r="N30" s="499"/>
      <c r="O30" s="500" t="s">
        <v>4054</v>
      </c>
      <c r="P30" s="500" t="s">
        <v>4055</v>
      </c>
      <c r="Q30" s="495" t="s">
        <v>4056</v>
      </c>
      <c r="R30" s="495" t="s">
        <v>4057</v>
      </c>
      <c r="S30" s="495" t="s">
        <v>4058</v>
      </c>
      <c r="T30" s="501"/>
      <c r="U30" s="501"/>
      <c r="V30" s="501"/>
      <c r="W30" s="501"/>
      <c r="X30" s="501"/>
      <c r="Y30" s="501"/>
      <c r="Z30" s="501"/>
      <c r="AA30" s="501"/>
      <c r="AB30" s="501"/>
      <c r="AC30" s="501"/>
      <c r="AD30" s="501"/>
      <c r="AE30" s="501"/>
    </row>
    <row r="31" spans="1:31" ht="140.25">
      <c r="A31" s="541"/>
      <c r="B31" s="542">
        <v>32</v>
      </c>
      <c r="C31" s="540">
        <v>44204</v>
      </c>
      <c r="D31" s="520" t="s">
        <v>3988</v>
      </c>
      <c r="E31" s="520"/>
      <c r="F31" s="520" t="s">
        <v>4059</v>
      </c>
      <c r="G31" s="520">
        <v>15</v>
      </c>
      <c r="H31" s="520">
        <v>13</v>
      </c>
      <c r="I31" s="520">
        <v>11</v>
      </c>
      <c r="J31" s="496" t="s">
        <v>4052</v>
      </c>
      <c r="K31" s="497" t="s">
        <v>3861</v>
      </c>
      <c r="L31" s="498" t="s">
        <v>4060</v>
      </c>
      <c r="M31" s="520" t="s">
        <v>4061</v>
      </c>
      <c r="N31" s="517" t="s">
        <v>3606</v>
      </c>
      <c r="O31" s="516" t="s">
        <v>4062</v>
      </c>
      <c r="P31" s="517" t="s">
        <v>4063</v>
      </c>
      <c r="Q31" s="520" t="s">
        <v>4064</v>
      </c>
      <c r="R31" s="520" t="s">
        <v>4065</v>
      </c>
      <c r="S31" s="520" t="s">
        <v>4066</v>
      </c>
      <c r="T31" s="520" t="s">
        <v>4067</v>
      </c>
      <c r="U31" s="520" t="s">
        <v>4068</v>
      </c>
      <c r="V31" s="543"/>
      <c r="W31" s="543"/>
      <c r="X31" s="543"/>
      <c r="Y31" s="543"/>
      <c r="Z31" s="543"/>
      <c r="AA31" s="543"/>
      <c r="AB31" s="543"/>
      <c r="AC31" s="543"/>
      <c r="AD31" s="543"/>
      <c r="AE31" s="543"/>
    </row>
    <row r="32" spans="1:31" ht="216.75">
      <c r="A32" s="544"/>
      <c r="B32" s="545">
        <v>33</v>
      </c>
      <c r="C32" s="546">
        <v>44204</v>
      </c>
      <c r="D32" s="525" t="s">
        <v>3988</v>
      </c>
      <c r="E32" s="525" t="s">
        <v>4069</v>
      </c>
      <c r="F32" s="525"/>
      <c r="G32" s="525">
        <v>20</v>
      </c>
      <c r="H32" s="525">
        <v>19</v>
      </c>
      <c r="I32" s="525">
        <v>12</v>
      </c>
      <c r="J32" s="496" t="s">
        <v>3956</v>
      </c>
      <c r="K32" s="497" t="s">
        <v>3234</v>
      </c>
      <c r="L32" s="498" t="s">
        <v>4070</v>
      </c>
      <c r="M32" s="525" t="s">
        <v>4071</v>
      </c>
      <c r="N32" s="518" t="s">
        <v>3606</v>
      </c>
      <c r="O32" s="526" t="s">
        <v>4072</v>
      </c>
      <c r="P32" s="518" t="s">
        <v>4073</v>
      </c>
      <c r="Q32" s="525" t="s">
        <v>4074</v>
      </c>
      <c r="R32" s="525" t="s">
        <v>4075</v>
      </c>
      <c r="S32" s="547"/>
      <c r="T32" s="525" t="s">
        <v>4076</v>
      </c>
      <c r="U32" s="525" t="s">
        <v>4077</v>
      </c>
      <c r="V32" s="547"/>
      <c r="W32" s="547"/>
      <c r="X32" s="547"/>
      <c r="Y32" s="547"/>
      <c r="Z32" s="547"/>
      <c r="AA32" s="547"/>
      <c r="AB32" s="547"/>
      <c r="AC32" s="547"/>
      <c r="AD32" s="547"/>
      <c r="AE32" s="547"/>
    </row>
    <row r="33" spans="1:31" ht="38.25">
      <c r="A33" s="548"/>
      <c r="B33" s="542">
        <v>34</v>
      </c>
      <c r="C33" s="540">
        <v>44206</v>
      </c>
      <c r="D33" s="520" t="s">
        <v>3988</v>
      </c>
      <c r="E33" s="520" t="s">
        <v>4078</v>
      </c>
      <c r="F33" s="520" t="s">
        <v>4079</v>
      </c>
      <c r="G33" s="520">
        <v>30</v>
      </c>
      <c r="H33" s="520">
        <v>12</v>
      </c>
      <c r="I33" s="520">
        <v>12</v>
      </c>
      <c r="J33" s="496" t="s">
        <v>4080</v>
      </c>
      <c r="K33" s="497" t="s">
        <v>3254</v>
      </c>
      <c r="L33" s="498" t="s">
        <v>4081</v>
      </c>
      <c r="M33" s="520" t="s">
        <v>4082</v>
      </c>
      <c r="N33" s="549"/>
      <c r="O33" s="550"/>
      <c r="P33" s="549"/>
      <c r="Q33" s="520" t="s">
        <v>4083</v>
      </c>
      <c r="R33" s="543"/>
      <c r="S33" s="543"/>
      <c r="T33" s="543"/>
      <c r="U33" s="543"/>
      <c r="V33" s="543"/>
      <c r="W33" s="543"/>
      <c r="X33" s="543"/>
      <c r="Y33" s="543"/>
      <c r="Z33" s="543"/>
      <c r="AA33" s="543"/>
      <c r="AB33" s="543"/>
      <c r="AC33" s="543"/>
      <c r="AD33" s="543"/>
      <c r="AE33" s="543"/>
    </row>
    <row r="34" spans="1:31" ht="25.5">
      <c r="A34" s="544"/>
      <c r="B34" s="545">
        <v>36</v>
      </c>
      <c r="C34" s="546">
        <v>44206</v>
      </c>
      <c r="D34" s="525" t="s">
        <v>3988</v>
      </c>
      <c r="E34" s="525" t="s">
        <v>4036</v>
      </c>
      <c r="F34" s="547"/>
      <c r="G34" s="525">
        <v>35</v>
      </c>
      <c r="H34" s="525">
        <v>18</v>
      </c>
      <c r="I34" s="525">
        <v>13</v>
      </c>
      <c r="J34" s="496" t="s">
        <v>3929</v>
      </c>
      <c r="K34" s="497" t="s">
        <v>3243</v>
      </c>
      <c r="L34" s="498" t="s">
        <v>4084</v>
      </c>
      <c r="M34" s="525" t="s">
        <v>4085</v>
      </c>
      <c r="N34" s="518"/>
      <c r="O34" s="526"/>
      <c r="P34" s="518"/>
      <c r="Q34" s="525" t="s">
        <v>4086</v>
      </c>
      <c r="R34" s="525" t="s">
        <v>4087</v>
      </c>
      <c r="S34" s="547"/>
      <c r="T34" s="547"/>
      <c r="U34" s="547"/>
      <c r="V34" s="547"/>
      <c r="W34" s="547"/>
      <c r="X34" s="547"/>
      <c r="Y34" s="547"/>
      <c r="Z34" s="547"/>
      <c r="AA34" s="547"/>
      <c r="AB34" s="547"/>
      <c r="AC34" s="547"/>
      <c r="AD34" s="547"/>
      <c r="AE34" s="547"/>
    </row>
    <row r="35" spans="1:31" ht="127.5">
      <c r="A35" s="548"/>
      <c r="B35" s="542">
        <v>37</v>
      </c>
      <c r="C35" s="540">
        <v>44244</v>
      </c>
      <c r="D35" s="520" t="s">
        <v>3988</v>
      </c>
      <c r="E35" s="520" t="s">
        <v>4036</v>
      </c>
      <c r="F35" s="520" t="s">
        <v>4088</v>
      </c>
      <c r="G35" s="520">
        <v>30</v>
      </c>
      <c r="H35" s="520">
        <v>23</v>
      </c>
      <c r="I35" s="520">
        <v>14</v>
      </c>
      <c r="J35" s="496" t="s">
        <v>3234</v>
      </c>
      <c r="K35" s="497" t="s">
        <v>3956</v>
      </c>
      <c r="L35" s="498">
        <f>AVERAGE(F35:K36)</f>
        <v>26.833333333333332</v>
      </c>
      <c r="M35" s="520" t="s">
        <v>4089</v>
      </c>
      <c r="N35" s="517" t="s">
        <v>3606</v>
      </c>
      <c r="O35" s="516" t="s">
        <v>4090</v>
      </c>
      <c r="P35" s="551" t="s">
        <v>4091</v>
      </c>
      <c r="Q35" s="520" t="s">
        <v>4092</v>
      </c>
      <c r="R35" s="520" t="s">
        <v>4093</v>
      </c>
      <c r="S35" s="520"/>
      <c r="T35" s="543"/>
      <c r="U35" s="543"/>
      <c r="V35" s="543"/>
      <c r="W35" s="543"/>
      <c r="X35" s="543"/>
      <c r="Y35" s="543"/>
      <c r="Z35" s="543"/>
      <c r="AA35" s="543"/>
      <c r="AB35" s="543"/>
      <c r="AC35" s="543"/>
      <c r="AD35" s="543"/>
      <c r="AE35" s="543"/>
    </row>
    <row r="36" spans="1:31" ht="127.5">
      <c r="A36" s="544"/>
      <c r="B36" s="545">
        <v>38</v>
      </c>
      <c r="C36" s="546">
        <v>44209</v>
      </c>
      <c r="D36" s="525" t="s">
        <v>3988</v>
      </c>
      <c r="E36" s="525" t="s">
        <v>4036</v>
      </c>
      <c r="F36" s="525" t="s">
        <v>4094</v>
      </c>
      <c r="G36" s="525">
        <v>60</v>
      </c>
      <c r="H36" s="525">
        <v>18</v>
      </c>
      <c r="I36" s="525">
        <v>16</v>
      </c>
      <c r="J36" s="496" t="s">
        <v>4095</v>
      </c>
      <c r="K36" s="497" t="s">
        <v>4096</v>
      </c>
      <c r="L36" s="498" t="s">
        <v>3910</v>
      </c>
      <c r="M36" s="525" t="s">
        <v>4097</v>
      </c>
      <c r="N36" s="518" t="s">
        <v>3606</v>
      </c>
      <c r="O36" s="552"/>
      <c r="P36" s="518" t="s">
        <v>4098</v>
      </c>
      <c r="Q36" s="525" t="s">
        <v>4099</v>
      </c>
      <c r="R36" s="525" t="s">
        <v>4100</v>
      </c>
      <c r="S36" s="525" t="s">
        <v>4101</v>
      </c>
      <c r="T36" s="525" t="s">
        <v>4102</v>
      </c>
      <c r="U36" s="525"/>
      <c r="V36" s="547"/>
      <c r="W36" s="547"/>
      <c r="X36" s="547"/>
      <c r="Y36" s="547"/>
      <c r="Z36" s="547"/>
      <c r="AA36" s="547"/>
      <c r="AB36" s="547"/>
      <c r="AC36" s="547"/>
      <c r="AD36" s="547"/>
      <c r="AE36" s="547"/>
    </row>
    <row r="37" spans="1:31" ht="89.25">
      <c r="A37" s="548"/>
      <c r="B37" s="542">
        <v>39</v>
      </c>
      <c r="C37" s="540">
        <v>44210</v>
      </c>
      <c r="D37" s="520" t="s">
        <v>3988</v>
      </c>
      <c r="E37" s="543"/>
      <c r="F37" s="520"/>
      <c r="G37" s="520">
        <v>35</v>
      </c>
      <c r="H37" s="520">
        <v>25</v>
      </c>
      <c r="I37" s="520">
        <v>17</v>
      </c>
      <c r="J37" s="496" t="s">
        <v>3931</v>
      </c>
      <c r="K37" s="497" t="s">
        <v>4103</v>
      </c>
      <c r="L37" s="498" t="s">
        <v>3920</v>
      </c>
      <c r="M37" s="520" t="s">
        <v>4104</v>
      </c>
      <c r="N37" s="517" t="s">
        <v>3606</v>
      </c>
      <c r="O37" s="516" t="s">
        <v>4105</v>
      </c>
      <c r="P37" s="517" t="s">
        <v>4106</v>
      </c>
      <c r="Q37" s="520" t="s">
        <v>4107</v>
      </c>
      <c r="R37" s="520" t="s">
        <v>4108</v>
      </c>
      <c r="S37" s="520" t="s">
        <v>4109</v>
      </c>
      <c r="T37" s="520" t="s">
        <v>4110</v>
      </c>
      <c r="U37" s="543"/>
      <c r="V37" s="543"/>
      <c r="W37" s="543"/>
      <c r="X37" s="543"/>
      <c r="Y37" s="543"/>
      <c r="Z37" s="543"/>
      <c r="AA37" s="543"/>
      <c r="AB37" s="543"/>
      <c r="AC37" s="543"/>
      <c r="AD37" s="543"/>
      <c r="AE37" s="543"/>
    </row>
    <row r="38" spans="1:31" ht="25.5">
      <c r="A38" s="544"/>
      <c r="B38" s="545">
        <v>40</v>
      </c>
      <c r="C38" s="546">
        <v>44211</v>
      </c>
      <c r="D38" s="525" t="s">
        <v>4111</v>
      </c>
      <c r="E38" s="525" t="s">
        <v>4112</v>
      </c>
      <c r="F38" s="553">
        <v>225250</v>
      </c>
      <c r="G38" s="525">
        <v>39</v>
      </c>
      <c r="H38" s="525">
        <v>26</v>
      </c>
      <c r="I38" s="525">
        <v>21</v>
      </c>
      <c r="J38" s="496" t="s">
        <v>3861</v>
      </c>
      <c r="K38" s="497" t="s">
        <v>3277</v>
      </c>
      <c r="L38" s="498" t="s">
        <v>3254</v>
      </c>
      <c r="M38" s="525" t="s">
        <v>4113</v>
      </c>
      <c r="N38" s="518" t="s">
        <v>3699</v>
      </c>
      <c r="O38" s="525"/>
      <c r="P38" s="526"/>
      <c r="Q38" s="526" t="s">
        <v>4114</v>
      </c>
      <c r="R38" s="525" t="s">
        <v>4115</v>
      </c>
      <c r="U38" s="547"/>
      <c r="V38" s="547"/>
      <c r="W38" s="547"/>
      <c r="X38" s="547"/>
      <c r="Y38" s="547"/>
      <c r="Z38" s="547"/>
      <c r="AA38" s="547"/>
      <c r="AB38" s="547"/>
      <c r="AC38" s="547"/>
      <c r="AD38" s="547"/>
      <c r="AE38" s="547"/>
    </row>
    <row r="39" spans="1:31" ht="114.75">
      <c r="A39" s="541"/>
      <c r="B39" s="542">
        <v>43</v>
      </c>
      <c r="C39" s="540">
        <v>44218</v>
      </c>
      <c r="D39" s="520" t="s">
        <v>4116</v>
      </c>
      <c r="E39" s="520" t="s">
        <v>4030</v>
      </c>
      <c r="F39" s="520" t="s">
        <v>4088</v>
      </c>
      <c r="G39" s="520">
        <v>30</v>
      </c>
      <c r="H39" s="520">
        <v>12</v>
      </c>
      <c r="I39" s="520">
        <v>12</v>
      </c>
      <c r="J39" s="496" t="s">
        <v>4117</v>
      </c>
      <c r="K39" s="497" t="s">
        <v>3254</v>
      </c>
      <c r="L39" s="498" t="s">
        <v>4118</v>
      </c>
      <c r="M39" s="520" t="s">
        <v>4119</v>
      </c>
      <c r="N39" s="517" t="s">
        <v>3606</v>
      </c>
      <c r="O39" s="554"/>
      <c r="P39" s="517" t="s">
        <v>4120</v>
      </c>
      <c r="Q39" s="520" t="s">
        <v>4121</v>
      </c>
      <c r="R39" s="520" t="s">
        <v>4122</v>
      </c>
      <c r="S39" s="520" t="s">
        <v>4123</v>
      </c>
      <c r="T39" s="543"/>
      <c r="U39" s="543"/>
      <c r="V39" s="543"/>
      <c r="W39" s="543"/>
      <c r="X39" s="543"/>
      <c r="Y39" s="543"/>
      <c r="Z39" s="543"/>
      <c r="AA39" s="543"/>
      <c r="AB39" s="543"/>
      <c r="AC39" s="543"/>
      <c r="AD39" s="543"/>
      <c r="AE39" s="543"/>
    </row>
    <row r="40" spans="1:31" ht="89.25">
      <c r="A40" s="523"/>
      <c r="B40" s="545">
        <v>45</v>
      </c>
      <c r="C40" s="546">
        <v>44220</v>
      </c>
      <c r="D40" s="525" t="s">
        <v>3843</v>
      </c>
      <c r="E40" s="525" t="s">
        <v>4030</v>
      </c>
      <c r="F40" s="525" t="s">
        <v>4124</v>
      </c>
      <c r="G40" s="525">
        <v>30</v>
      </c>
      <c r="H40" s="525">
        <v>28</v>
      </c>
      <c r="I40" s="525">
        <v>19</v>
      </c>
      <c r="J40" s="496" t="s">
        <v>3846</v>
      </c>
      <c r="K40" s="497" t="s">
        <v>3848</v>
      </c>
      <c r="L40" s="498" t="s">
        <v>4125</v>
      </c>
      <c r="M40" s="525" t="s">
        <v>4126</v>
      </c>
      <c r="N40" s="518" t="s">
        <v>3606</v>
      </c>
      <c r="O40" s="526" t="s">
        <v>4127</v>
      </c>
      <c r="P40" s="499" t="s">
        <v>4128</v>
      </c>
      <c r="Q40" s="495" t="s">
        <v>4129</v>
      </c>
      <c r="R40" s="495" t="s">
        <v>4130</v>
      </c>
      <c r="S40" s="501"/>
      <c r="T40" s="501"/>
      <c r="U40" s="501"/>
      <c r="V40" s="501"/>
      <c r="W40" s="501"/>
      <c r="X40" s="501"/>
      <c r="Y40" s="501"/>
      <c r="Z40" s="501"/>
      <c r="AA40" s="501"/>
      <c r="AB40" s="501"/>
      <c r="AC40" s="501"/>
      <c r="AD40" s="501"/>
      <c r="AE40" s="501"/>
    </row>
    <row r="41" spans="1:31" ht="114.75">
      <c r="A41" s="502"/>
      <c r="B41" s="503">
        <v>46</v>
      </c>
      <c r="C41" s="522">
        <v>44221</v>
      </c>
      <c r="D41" s="514" t="s">
        <v>4131</v>
      </c>
      <c r="E41" s="505"/>
      <c r="F41" s="514" t="s">
        <v>4132</v>
      </c>
      <c r="G41" s="514">
        <v>60</v>
      </c>
      <c r="H41" s="514">
        <v>30</v>
      </c>
      <c r="I41" s="514">
        <v>15</v>
      </c>
      <c r="J41" s="537" t="s">
        <v>3277</v>
      </c>
      <c r="K41" s="538" t="s">
        <v>4133</v>
      </c>
      <c r="L41" s="539" t="s">
        <v>4134</v>
      </c>
      <c r="M41" s="514" t="s">
        <v>4135</v>
      </c>
      <c r="N41" s="512" t="s">
        <v>3606</v>
      </c>
      <c r="O41" s="521" t="s">
        <v>4136</v>
      </c>
      <c r="P41" s="512" t="s">
        <v>4137</v>
      </c>
      <c r="Q41" s="514" t="s">
        <v>4138</v>
      </c>
      <c r="R41" s="505"/>
      <c r="S41" s="505"/>
      <c r="T41" s="505"/>
      <c r="U41" s="505"/>
      <c r="V41" s="505"/>
      <c r="W41" s="505"/>
      <c r="X41" s="505"/>
      <c r="Y41" s="505"/>
      <c r="Z41" s="505"/>
      <c r="AA41" s="505"/>
      <c r="AB41" s="505"/>
      <c r="AC41" s="505"/>
      <c r="AD41" s="505"/>
      <c r="AE41" s="505"/>
    </row>
    <row r="42" spans="1:31" ht="63.75">
      <c r="A42" s="492"/>
      <c r="B42" s="493">
        <v>48</v>
      </c>
      <c r="C42" s="494">
        <v>44233</v>
      </c>
      <c r="D42" s="495" t="s">
        <v>4139</v>
      </c>
      <c r="E42" s="501"/>
      <c r="F42" s="495"/>
      <c r="G42" s="495">
        <v>45</v>
      </c>
      <c r="H42" s="495">
        <v>14</v>
      </c>
      <c r="I42" s="495">
        <v>12</v>
      </c>
      <c r="J42" s="537" t="s">
        <v>3999</v>
      </c>
      <c r="K42" s="538" t="s">
        <v>3400</v>
      </c>
      <c r="L42" s="539" t="s">
        <v>3998</v>
      </c>
      <c r="M42" s="495" t="s">
        <v>4140</v>
      </c>
      <c r="N42" s="499" t="s">
        <v>3549</v>
      </c>
      <c r="O42" s="500" t="s">
        <v>4141</v>
      </c>
      <c r="P42" s="499" t="s">
        <v>4142</v>
      </c>
      <c r="Q42" s="495" t="s">
        <v>4143</v>
      </c>
      <c r="R42" s="501"/>
      <c r="S42" s="501"/>
      <c r="T42" s="501"/>
      <c r="U42" s="501"/>
      <c r="V42" s="501"/>
      <c r="W42" s="501"/>
      <c r="X42" s="501"/>
      <c r="Y42" s="501"/>
      <c r="Z42" s="501"/>
      <c r="AA42" s="501"/>
      <c r="AB42" s="501"/>
      <c r="AC42" s="501"/>
      <c r="AD42" s="501"/>
      <c r="AE42" s="501"/>
    </row>
    <row r="43" spans="1:31" ht="114.75">
      <c r="A43" s="502"/>
      <c r="B43" s="503">
        <v>49</v>
      </c>
      <c r="C43" s="522">
        <v>44224</v>
      </c>
      <c r="D43" s="514" t="s">
        <v>4139</v>
      </c>
      <c r="E43" s="505"/>
      <c r="F43" s="505"/>
      <c r="G43" s="514">
        <v>20</v>
      </c>
      <c r="H43" s="514">
        <v>17</v>
      </c>
      <c r="I43" s="514">
        <v>15</v>
      </c>
      <c r="J43" s="537" t="s">
        <v>3234</v>
      </c>
      <c r="K43" s="538" t="s">
        <v>3880</v>
      </c>
      <c r="L43" s="539" t="s">
        <v>3860</v>
      </c>
      <c r="M43" s="514" t="s">
        <v>4144</v>
      </c>
      <c r="N43" s="512" t="s">
        <v>3549</v>
      </c>
      <c r="O43" s="521" t="s">
        <v>4145</v>
      </c>
      <c r="P43" s="512" t="s">
        <v>4146</v>
      </c>
      <c r="Q43" s="514" t="s">
        <v>4147</v>
      </c>
      <c r="R43" s="514" t="s">
        <v>4148</v>
      </c>
      <c r="S43" s="505"/>
      <c r="T43" s="505"/>
      <c r="U43" s="505"/>
      <c r="V43" s="505"/>
      <c r="W43" s="505"/>
      <c r="X43" s="505"/>
      <c r="Y43" s="505"/>
      <c r="Z43" s="505"/>
      <c r="AA43" s="505"/>
      <c r="AB43" s="505"/>
      <c r="AC43" s="505"/>
      <c r="AD43" s="505"/>
      <c r="AE43" s="505"/>
    </row>
    <row r="44" spans="1:31" ht="255">
      <c r="A44" s="492"/>
      <c r="B44" s="493">
        <v>50</v>
      </c>
      <c r="C44" s="494">
        <v>44228</v>
      </c>
      <c r="D44" s="495" t="s">
        <v>3843</v>
      </c>
      <c r="E44" s="501"/>
      <c r="F44" s="495" t="s">
        <v>4149</v>
      </c>
      <c r="G44" s="501"/>
      <c r="H44" s="495">
        <v>18</v>
      </c>
      <c r="I44" s="495">
        <v>12</v>
      </c>
      <c r="J44" s="537" t="s">
        <v>4150</v>
      </c>
      <c r="K44" s="538" t="s">
        <v>3930</v>
      </c>
      <c r="L44" s="539" t="s">
        <v>3931</v>
      </c>
      <c r="M44" s="495" t="s">
        <v>4151</v>
      </c>
      <c r="N44" s="499" t="s">
        <v>3549</v>
      </c>
      <c r="O44" s="500" t="s">
        <v>4152</v>
      </c>
      <c r="P44" s="499" t="s">
        <v>4153</v>
      </c>
      <c r="Q44" s="495" t="s">
        <v>4154</v>
      </c>
      <c r="R44" s="495" t="s">
        <v>4155</v>
      </c>
      <c r="S44" s="495" t="s">
        <v>4156</v>
      </c>
      <c r="T44" s="501"/>
      <c r="U44" s="501"/>
      <c r="V44" s="501"/>
      <c r="W44" s="501"/>
      <c r="X44" s="501"/>
      <c r="Y44" s="501"/>
      <c r="Z44" s="501"/>
      <c r="AA44" s="501"/>
      <c r="AB44" s="501"/>
      <c r="AC44" s="501"/>
      <c r="AD44" s="501"/>
      <c r="AE44" s="501"/>
    </row>
    <row r="45" spans="1:31" ht="12.75">
      <c r="A45" s="502"/>
      <c r="B45" s="503">
        <v>51</v>
      </c>
      <c r="C45" s="522">
        <v>44228</v>
      </c>
      <c r="D45" s="514" t="s">
        <v>3901</v>
      </c>
      <c r="E45" s="505"/>
      <c r="F45" s="514" t="s">
        <v>4157</v>
      </c>
      <c r="G45" s="505"/>
      <c r="H45" s="505"/>
      <c r="I45" s="514">
        <v>18</v>
      </c>
      <c r="J45" s="537" t="s">
        <v>4103</v>
      </c>
      <c r="K45" s="538" t="s">
        <v>3956</v>
      </c>
      <c r="L45" s="539" t="s">
        <v>3400</v>
      </c>
      <c r="M45" s="514" t="s">
        <v>4158</v>
      </c>
      <c r="N45" s="512"/>
      <c r="O45" s="511"/>
      <c r="P45" s="555"/>
      <c r="Q45" s="505"/>
      <c r="R45" s="505"/>
      <c r="S45" s="505"/>
      <c r="T45" s="505"/>
      <c r="U45" s="505"/>
      <c r="V45" s="505"/>
      <c r="W45" s="505"/>
      <c r="X45" s="505"/>
      <c r="Y45" s="505"/>
      <c r="Z45" s="505"/>
      <c r="AA45" s="505"/>
      <c r="AB45" s="505"/>
      <c r="AC45" s="505"/>
      <c r="AD45" s="505"/>
      <c r="AE45" s="505"/>
    </row>
    <row r="46" spans="1:31" ht="25.5">
      <c r="A46" s="492"/>
      <c r="B46" s="493">
        <v>52</v>
      </c>
      <c r="C46" s="494">
        <v>44228</v>
      </c>
      <c r="D46" s="501"/>
      <c r="E46" s="501"/>
      <c r="F46" s="501"/>
      <c r="G46" s="501"/>
      <c r="H46" s="501"/>
      <c r="I46" s="501"/>
      <c r="J46" s="537" t="s">
        <v>3234</v>
      </c>
      <c r="K46" s="538" t="s">
        <v>3243</v>
      </c>
      <c r="L46" s="539" t="s">
        <v>3848</v>
      </c>
      <c r="M46" s="495" t="s">
        <v>4159</v>
      </c>
      <c r="N46" s="499"/>
      <c r="O46" s="556"/>
      <c r="P46" s="557"/>
      <c r="Q46" s="501"/>
      <c r="R46" s="501"/>
      <c r="S46" s="501"/>
      <c r="T46" s="501"/>
      <c r="U46" s="501"/>
      <c r="V46" s="501"/>
      <c r="W46" s="501"/>
      <c r="X46" s="501"/>
      <c r="Y46" s="501"/>
      <c r="Z46" s="501"/>
      <c r="AA46" s="501"/>
      <c r="AB46" s="501"/>
      <c r="AC46" s="501"/>
      <c r="AD46" s="501"/>
      <c r="AE46" s="501"/>
    </row>
    <row r="47" spans="1:31" ht="25.5">
      <c r="A47" s="502"/>
      <c r="B47" s="503">
        <v>53</v>
      </c>
      <c r="C47" s="522">
        <v>44229</v>
      </c>
      <c r="D47" s="514" t="s">
        <v>4160</v>
      </c>
      <c r="E47" s="505"/>
      <c r="F47" s="505"/>
      <c r="G47" s="505"/>
      <c r="H47" s="505"/>
      <c r="I47" s="505"/>
      <c r="J47" s="537" t="s">
        <v>3861</v>
      </c>
      <c r="K47" s="538" t="s">
        <v>4161</v>
      </c>
      <c r="L47" s="539" t="s">
        <v>3918</v>
      </c>
      <c r="M47" s="514" t="s">
        <v>4162</v>
      </c>
      <c r="N47" s="512"/>
      <c r="O47" s="521"/>
      <c r="P47" s="512"/>
      <c r="Q47" s="505"/>
      <c r="R47" s="505"/>
      <c r="S47" s="505"/>
      <c r="T47" s="505"/>
      <c r="U47" s="505"/>
      <c r="V47" s="505"/>
      <c r="W47" s="505"/>
      <c r="X47" s="505"/>
      <c r="Y47" s="505"/>
      <c r="Z47" s="505"/>
      <c r="AA47" s="505"/>
      <c r="AB47" s="505"/>
      <c r="AC47" s="505"/>
      <c r="AD47" s="505"/>
      <c r="AE47" s="505"/>
    </row>
    <row r="48" spans="1:31" ht="140.25">
      <c r="A48" s="492"/>
      <c r="B48" s="493">
        <v>54</v>
      </c>
      <c r="C48" s="494">
        <v>44229</v>
      </c>
      <c r="D48" s="495" t="s">
        <v>3843</v>
      </c>
      <c r="E48" s="495" t="s">
        <v>4112</v>
      </c>
      <c r="F48" s="495" t="s">
        <v>4163</v>
      </c>
      <c r="G48" s="495" t="s">
        <v>4164</v>
      </c>
      <c r="H48" s="495">
        <v>23</v>
      </c>
      <c r="I48" s="495">
        <v>17</v>
      </c>
      <c r="J48" s="496" t="s">
        <v>3347</v>
      </c>
      <c r="K48" s="538" t="s">
        <v>3243</v>
      </c>
      <c r="L48" s="539" t="s">
        <v>4165</v>
      </c>
      <c r="M48" s="495" t="s">
        <v>4166</v>
      </c>
      <c r="N48" s="499" t="s">
        <v>3549</v>
      </c>
      <c r="O48" s="500" t="s">
        <v>4167</v>
      </c>
      <c r="P48" s="499" t="s">
        <v>4168</v>
      </c>
      <c r="Q48" s="495" t="s">
        <v>4169</v>
      </c>
      <c r="R48" s="495" t="s">
        <v>4170</v>
      </c>
      <c r="S48" s="495" t="s">
        <v>4171</v>
      </c>
      <c r="T48" s="495" t="s">
        <v>4172</v>
      </c>
      <c r="U48" s="501"/>
      <c r="V48" s="501"/>
      <c r="W48" s="501"/>
      <c r="X48" s="501"/>
      <c r="Y48" s="501"/>
      <c r="Z48" s="501"/>
      <c r="AA48" s="501"/>
      <c r="AB48" s="501"/>
      <c r="AC48" s="501"/>
      <c r="AD48" s="501"/>
      <c r="AE48" s="501"/>
    </row>
    <row r="49" spans="1:31" ht="255">
      <c r="A49" s="502"/>
      <c r="B49" s="503">
        <v>55</v>
      </c>
      <c r="C49" s="522">
        <v>44230</v>
      </c>
      <c r="D49" s="514" t="s">
        <v>3843</v>
      </c>
      <c r="E49" s="514" t="s">
        <v>4112</v>
      </c>
      <c r="F49" s="514" t="s">
        <v>4173</v>
      </c>
      <c r="G49" s="514">
        <v>22</v>
      </c>
      <c r="H49" s="514">
        <v>17</v>
      </c>
      <c r="I49" s="514">
        <v>16</v>
      </c>
      <c r="J49" s="537" t="s">
        <v>4174</v>
      </c>
      <c r="K49" s="538" t="s">
        <v>3860</v>
      </c>
      <c r="L49" s="539" t="s">
        <v>4175</v>
      </c>
      <c r="M49" s="514" t="s">
        <v>4176</v>
      </c>
      <c r="N49" s="512" t="s">
        <v>3549</v>
      </c>
      <c r="O49" s="521" t="s">
        <v>4177</v>
      </c>
      <c r="P49" s="512" t="s">
        <v>4178</v>
      </c>
      <c r="Q49" s="514" t="s">
        <v>4179</v>
      </c>
      <c r="R49" s="514" t="s">
        <v>4180</v>
      </c>
      <c r="S49" s="514" t="s">
        <v>4181</v>
      </c>
      <c r="T49" s="505"/>
      <c r="U49" s="505"/>
      <c r="V49" s="505"/>
      <c r="W49" s="505"/>
      <c r="X49" s="505"/>
      <c r="Y49" s="505"/>
      <c r="Z49" s="505"/>
      <c r="AA49" s="505"/>
      <c r="AB49" s="505"/>
      <c r="AC49" s="505"/>
      <c r="AD49" s="505"/>
      <c r="AE49" s="505"/>
    </row>
    <row r="50" spans="1:31" ht="25.5">
      <c r="A50" s="523"/>
      <c r="B50" s="493">
        <v>56</v>
      </c>
      <c r="C50" s="494">
        <v>44231</v>
      </c>
      <c r="D50" s="495" t="s">
        <v>3901</v>
      </c>
      <c r="E50" s="495" t="s">
        <v>4036</v>
      </c>
      <c r="F50" s="495" t="s">
        <v>4182</v>
      </c>
      <c r="G50" s="495">
        <v>56</v>
      </c>
      <c r="H50" s="495">
        <v>20</v>
      </c>
      <c r="I50" s="495">
        <v>12</v>
      </c>
      <c r="J50" s="537" t="s">
        <v>4183</v>
      </c>
      <c r="K50" s="538" t="s">
        <v>4037</v>
      </c>
      <c r="L50" s="539" t="s">
        <v>4184</v>
      </c>
      <c r="M50" s="495" t="s">
        <v>4185</v>
      </c>
      <c r="N50" s="499" t="s">
        <v>3549</v>
      </c>
      <c r="O50" s="556"/>
      <c r="P50" s="557"/>
      <c r="Q50" s="495" t="s">
        <v>4186</v>
      </c>
      <c r="R50" s="495" t="s">
        <v>4187</v>
      </c>
      <c r="S50" s="501"/>
      <c r="T50" s="501"/>
      <c r="U50" s="501"/>
      <c r="V50" s="501"/>
      <c r="W50" s="501"/>
      <c r="X50" s="501"/>
      <c r="Y50" s="501"/>
      <c r="Z50" s="501"/>
      <c r="AA50" s="501"/>
      <c r="AB50" s="501"/>
      <c r="AC50" s="501"/>
      <c r="AD50" s="501"/>
      <c r="AE50" s="501"/>
    </row>
    <row r="51" spans="1:31" ht="38.25">
      <c r="A51" s="502"/>
      <c r="B51" s="503">
        <v>57</v>
      </c>
      <c r="C51" s="522">
        <v>44231</v>
      </c>
      <c r="D51" s="514" t="s">
        <v>3843</v>
      </c>
      <c r="E51" s="514" t="s">
        <v>4069</v>
      </c>
      <c r="F51" s="514" t="s">
        <v>4188</v>
      </c>
      <c r="G51" s="514">
        <v>21</v>
      </c>
      <c r="H51" s="514">
        <v>17</v>
      </c>
      <c r="I51" s="514">
        <v>11</v>
      </c>
      <c r="J51" s="537" t="s">
        <v>3243</v>
      </c>
      <c r="K51" s="538" t="s">
        <v>3234</v>
      </c>
      <c r="L51" s="539" t="s">
        <v>3867</v>
      </c>
      <c r="M51" s="514"/>
      <c r="N51" s="512"/>
      <c r="O51" s="521"/>
      <c r="P51" s="512"/>
      <c r="Q51" s="514" t="s">
        <v>4189</v>
      </c>
      <c r="R51" s="505"/>
      <c r="S51" s="505"/>
      <c r="T51" s="505"/>
      <c r="U51" s="505"/>
      <c r="V51" s="505"/>
      <c r="W51" s="505"/>
      <c r="X51" s="505"/>
      <c r="Y51" s="505"/>
      <c r="Z51" s="505"/>
      <c r="AA51" s="505"/>
      <c r="AB51" s="505"/>
      <c r="AC51" s="505"/>
      <c r="AD51" s="505"/>
      <c r="AE51" s="505"/>
    </row>
    <row r="52" spans="1:31" ht="76.5">
      <c r="A52" s="523"/>
      <c r="B52" s="493">
        <v>58</v>
      </c>
      <c r="C52" s="494">
        <v>44233</v>
      </c>
      <c r="D52" s="495" t="s">
        <v>3901</v>
      </c>
      <c r="E52" s="495" t="s">
        <v>4112</v>
      </c>
      <c r="F52" s="495" t="s">
        <v>4190</v>
      </c>
      <c r="G52" s="495" t="s">
        <v>4015</v>
      </c>
      <c r="H52" s="495">
        <v>14</v>
      </c>
      <c r="I52" s="495">
        <v>14</v>
      </c>
      <c r="J52" s="537" t="s">
        <v>3378</v>
      </c>
      <c r="K52" s="538" t="s">
        <v>4191</v>
      </c>
      <c r="L52" s="539" t="s">
        <v>4192</v>
      </c>
      <c r="M52" s="495" t="s">
        <v>4193</v>
      </c>
      <c r="N52" s="499" t="s">
        <v>3549</v>
      </c>
      <c r="O52" s="500" t="s">
        <v>4194</v>
      </c>
      <c r="P52" s="499" t="s">
        <v>4195</v>
      </c>
      <c r="Q52" s="495" t="s">
        <v>4196</v>
      </c>
      <c r="R52" s="501"/>
      <c r="S52" s="501"/>
      <c r="T52" s="501"/>
      <c r="U52" s="501"/>
      <c r="V52" s="501"/>
      <c r="W52" s="501"/>
      <c r="X52" s="501"/>
      <c r="Y52" s="501"/>
      <c r="Z52" s="501"/>
      <c r="AA52" s="501"/>
      <c r="AB52" s="501"/>
      <c r="AC52" s="501"/>
      <c r="AD52" s="501"/>
      <c r="AE52" s="501"/>
    </row>
    <row r="53" spans="1:31" ht="51">
      <c r="A53" s="527"/>
      <c r="B53" s="503">
        <v>59</v>
      </c>
      <c r="C53" s="522">
        <v>44236</v>
      </c>
      <c r="D53" s="514" t="s">
        <v>3843</v>
      </c>
      <c r="E53" s="514" t="s">
        <v>3844</v>
      </c>
      <c r="F53" s="514" t="s">
        <v>4197</v>
      </c>
      <c r="G53" s="514">
        <v>34</v>
      </c>
      <c r="H53" s="514">
        <v>28</v>
      </c>
      <c r="I53" s="514">
        <v>20</v>
      </c>
      <c r="J53" s="537" t="s">
        <v>3234</v>
      </c>
      <c r="K53" s="538" t="s">
        <v>3860</v>
      </c>
      <c r="L53" s="539" t="s">
        <v>3848</v>
      </c>
      <c r="M53" s="514" t="s">
        <v>4198</v>
      </c>
      <c r="N53" s="512" t="s">
        <v>3549</v>
      </c>
      <c r="O53" s="521"/>
      <c r="P53" s="555"/>
      <c r="Q53" s="514" t="s">
        <v>4199</v>
      </c>
      <c r="R53" s="514" t="s">
        <v>4200</v>
      </c>
      <c r="S53" s="514" t="s">
        <v>4201</v>
      </c>
      <c r="T53" s="505"/>
      <c r="U53" s="505"/>
      <c r="V53" s="505"/>
      <c r="W53" s="505"/>
      <c r="X53" s="505"/>
      <c r="Y53" s="505"/>
      <c r="Z53" s="505"/>
      <c r="AA53" s="505"/>
      <c r="AB53" s="505"/>
      <c r="AC53" s="505"/>
      <c r="AD53" s="505"/>
      <c r="AE53" s="505"/>
    </row>
    <row r="54" spans="1:31" ht="114.75">
      <c r="A54" s="523"/>
      <c r="B54" s="493">
        <v>60</v>
      </c>
      <c r="C54" s="494">
        <v>44238</v>
      </c>
      <c r="D54" s="495" t="s">
        <v>3843</v>
      </c>
      <c r="E54" s="495" t="s">
        <v>4202</v>
      </c>
      <c r="F54" s="495" t="s">
        <v>4203</v>
      </c>
      <c r="G54" s="495">
        <v>25</v>
      </c>
      <c r="H54" s="495">
        <v>18</v>
      </c>
      <c r="I54" s="495">
        <v>16</v>
      </c>
      <c r="J54" s="537" t="s">
        <v>3846</v>
      </c>
      <c r="K54" s="538" t="s">
        <v>3880</v>
      </c>
      <c r="L54" s="539" t="s">
        <v>3867</v>
      </c>
      <c r="M54" s="495" t="s">
        <v>4204</v>
      </c>
      <c r="N54" s="499" t="s">
        <v>3549</v>
      </c>
      <c r="O54" s="500" t="s">
        <v>4205</v>
      </c>
      <c r="P54" s="499" t="s">
        <v>4206</v>
      </c>
      <c r="Q54" s="495" t="s">
        <v>4207</v>
      </c>
      <c r="R54" s="501"/>
      <c r="S54" s="501"/>
      <c r="T54" s="501"/>
      <c r="U54" s="501"/>
      <c r="V54" s="501"/>
      <c r="W54" s="501"/>
      <c r="X54" s="501"/>
      <c r="Y54" s="501"/>
      <c r="Z54" s="501"/>
      <c r="AA54" s="501"/>
      <c r="AB54" s="501"/>
      <c r="AC54" s="501"/>
      <c r="AD54" s="501"/>
      <c r="AE54" s="501"/>
    </row>
    <row r="55" spans="1:31" ht="51">
      <c r="A55" s="527"/>
      <c r="B55" s="503">
        <v>61</v>
      </c>
      <c r="C55" s="522">
        <v>44238</v>
      </c>
      <c r="D55" s="514" t="s">
        <v>3887</v>
      </c>
      <c r="E55" s="514"/>
      <c r="F55" s="514" t="s">
        <v>4208</v>
      </c>
      <c r="G55" s="514"/>
      <c r="H55" s="514"/>
      <c r="I55" s="514"/>
      <c r="J55" s="537" t="s">
        <v>3880</v>
      </c>
      <c r="K55" s="538" t="s">
        <v>3977</v>
      </c>
      <c r="L55" s="539" t="s">
        <v>3846</v>
      </c>
      <c r="M55" s="514" t="s">
        <v>4209</v>
      </c>
      <c r="N55" s="512" t="s">
        <v>3549</v>
      </c>
      <c r="O55" s="521" t="s">
        <v>4210</v>
      </c>
      <c r="P55" s="512" t="s">
        <v>4211</v>
      </c>
      <c r="Q55" s="514" t="s">
        <v>4212</v>
      </c>
      <c r="R55" s="505"/>
      <c r="S55" s="505"/>
      <c r="T55" s="505"/>
      <c r="U55" s="505"/>
      <c r="V55" s="505"/>
      <c r="W55" s="505"/>
      <c r="X55" s="505"/>
      <c r="Y55" s="505"/>
      <c r="Z55" s="505"/>
      <c r="AA55" s="505"/>
      <c r="AB55" s="505"/>
      <c r="AC55" s="505"/>
      <c r="AD55" s="505"/>
      <c r="AE55" s="505"/>
    </row>
    <row r="56" spans="1:31" ht="25.5">
      <c r="A56" s="523"/>
      <c r="B56" s="493">
        <v>62</v>
      </c>
      <c r="C56" s="494">
        <v>44240</v>
      </c>
      <c r="D56" s="495" t="s">
        <v>3843</v>
      </c>
      <c r="E56" s="495"/>
      <c r="F56" s="495"/>
      <c r="G56" s="495">
        <v>35</v>
      </c>
      <c r="H56" s="495"/>
      <c r="I56" s="495">
        <v>12</v>
      </c>
      <c r="J56" s="537" t="s">
        <v>4080</v>
      </c>
      <c r="K56" s="538" t="s">
        <v>4213</v>
      </c>
      <c r="L56" s="539" t="s">
        <v>3400</v>
      </c>
      <c r="M56" s="495" t="s">
        <v>4214</v>
      </c>
      <c r="N56" s="499"/>
      <c r="O56" s="500" t="s">
        <v>4215</v>
      </c>
      <c r="P56" s="557"/>
      <c r="Q56" s="495" t="s">
        <v>4216</v>
      </c>
      <c r="R56" s="501"/>
      <c r="S56" s="501"/>
      <c r="T56" s="501"/>
      <c r="U56" s="501"/>
      <c r="V56" s="501"/>
      <c r="W56" s="501"/>
      <c r="X56" s="501"/>
      <c r="Y56" s="501"/>
      <c r="Z56" s="501"/>
      <c r="AA56" s="501"/>
      <c r="AB56" s="501"/>
      <c r="AC56" s="501"/>
      <c r="AD56" s="501"/>
      <c r="AE56" s="501"/>
    </row>
    <row r="57" spans="1:31" ht="51">
      <c r="A57" s="527"/>
      <c r="B57" s="503">
        <v>63</v>
      </c>
      <c r="C57" s="522">
        <v>44240</v>
      </c>
      <c r="D57" s="514" t="s">
        <v>3901</v>
      </c>
      <c r="E57" s="514" t="s">
        <v>4030</v>
      </c>
      <c r="F57" s="514" t="s">
        <v>4217</v>
      </c>
      <c r="G57" s="514">
        <v>28</v>
      </c>
      <c r="H57" s="514">
        <v>17</v>
      </c>
      <c r="I57" s="514">
        <v>13</v>
      </c>
      <c r="J57" s="537" t="s">
        <v>4117</v>
      </c>
      <c r="K57" s="538" t="s">
        <v>3320</v>
      </c>
      <c r="L57" s="539" t="s">
        <v>3254</v>
      </c>
      <c r="M57" s="514" t="s">
        <v>4218</v>
      </c>
      <c r="N57" s="512" t="s">
        <v>3549</v>
      </c>
      <c r="O57" s="521" t="s">
        <v>4219</v>
      </c>
      <c r="P57" s="512" t="s">
        <v>4220</v>
      </c>
      <c r="Q57" s="505"/>
      <c r="R57" s="505"/>
      <c r="S57" s="505"/>
      <c r="T57" s="505"/>
      <c r="U57" s="505"/>
      <c r="V57" s="505"/>
      <c r="W57" s="505"/>
      <c r="X57" s="505"/>
      <c r="Y57" s="505"/>
      <c r="Z57" s="505"/>
      <c r="AA57" s="505"/>
      <c r="AB57" s="505"/>
      <c r="AC57" s="505"/>
      <c r="AD57" s="505"/>
      <c r="AE57" s="505"/>
    </row>
    <row r="58" spans="1:31" ht="25.5">
      <c r="A58" s="523"/>
      <c r="B58" s="493">
        <v>64</v>
      </c>
      <c r="C58" s="494">
        <v>44240</v>
      </c>
      <c r="D58" s="495" t="s">
        <v>3843</v>
      </c>
      <c r="E58" s="495" t="s">
        <v>4030</v>
      </c>
      <c r="F58" s="501"/>
      <c r="G58" s="501"/>
      <c r="H58" s="495">
        <v>27</v>
      </c>
      <c r="I58" s="495">
        <v>17</v>
      </c>
      <c r="J58" s="537" t="s">
        <v>3929</v>
      </c>
      <c r="K58" s="538" t="s">
        <v>4103</v>
      </c>
      <c r="L58" s="539" t="s">
        <v>4221</v>
      </c>
      <c r="M58" s="495" t="s">
        <v>4222</v>
      </c>
      <c r="N58" s="499" t="s">
        <v>3549</v>
      </c>
      <c r="O58" s="500" t="s">
        <v>4223</v>
      </c>
      <c r="P58" s="499" t="s">
        <v>4224</v>
      </c>
      <c r="Q58" s="495" t="s">
        <v>4225</v>
      </c>
      <c r="R58" s="501"/>
      <c r="S58" s="501"/>
      <c r="T58" s="501"/>
      <c r="U58" s="501"/>
      <c r="V58" s="501"/>
      <c r="W58" s="501"/>
      <c r="X58" s="501"/>
      <c r="Y58" s="501"/>
      <c r="Z58" s="501"/>
      <c r="AA58" s="501"/>
      <c r="AB58" s="501"/>
      <c r="AC58" s="501"/>
      <c r="AD58" s="501"/>
      <c r="AE58" s="501"/>
    </row>
    <row r="59" spans="1:31" ht="38.25">
      <c r="A59" s="502"/>
      <c r="B59" s="503">
        <v>65</v>
      </c>
      <c r="C59" s="522">
        <v>44242</v>
      </c>
      <c r="D59" s="514" t="s">
        <v>3887</v>
      </c>
      <c r="E59" s="505"/>
      <c r="F59" s="514" t="s">
        <v>4226</v>
      </c>
      <c r="G59" s="514">
        <v>25</v>
      </c>
      <c r="H59" s="514">
        <v>18</v>
      </c>
      <c r="I59" s="514">
        <v>18</v>
      </c>
      <c r="J59" s="537" t="s">
        <v>4227</v>
      </c>
      <c r="K59" s="538" t="s">
        <v>3305</v>
      </c>
      <c r="L59" s="539" t="s">
        <v>4228</v>
      </c>
      <c r="M59" s="514" t="s">
        <v>4229</v>
      </c>
      <c r="N59" s="555"/>
      <c r="Q59" s="521" t="s">
        <v>4230</v>
      </c>
      <c r="R59" s="512" t="s">
        <v>4231</v>
      </c>
      <c r="S59" s="505"/>
      <c r="T59" s="505"/>
      <c r="U59" s="505"/>
      <c r="V59" s="505"/>
      <c r="W59" s="505"/>
      <c r="X59" s="505"/>
      <c r="Y59" s="505"/>
      <c r="Z59" s="505"/>
      <c r="AA59" s="505"/>
      <c r="AB59" s="505"/>
      <c r="AC59" s="505"/>
      <c r="AD59" s="505"/>
      <c r="AE59" s="505"/>
    </row>
    <row r="60" spans="1:31" ht="38.25">
      <c r="A60" s="492"/>
      <c r="B60" s="493">
        <v>66</v>
      </c>
      <c r="C60" s="494">
        <v>44246</v>
      </c>
      <c r="D60" s="495" t="s">
        <v>3887</v>
      </c>
      <c r="E60" s="501"/>
      <c r="F60" s="495" t="s">
        <v>4232</v>
      </c>
      <c r="G60" s="495">
        <v>105</v>
      </c>
      <c r="H60" s="495">
        <v>15</v>
      </c>
      <c r="I60" s="495">
        <v>15</v>
      </c>
      <c r="J60" s="537" t="s">
        <v>4233</v>
      </c>
      <c r="K60" s="538" t="s">
        <v>4234</v>
      </c>
      <c r="L60" s="539" t="s">
        <v>3507</v>
      </c>
      <c r="M60" s="495" t="s">
        <v>4235</v>
      </c>
      <c r="N60" s="499"/>
      <c r="O60" s="500" t="s">
        <v>4236</v>
      </c>
      <c r="P60" s="499" t="s">
        <v>4237</v>
      </c>
      <c r="Q60" s="495" t="s">
        <v>4238</v>
      </c>
      <c r="R60" s="501"/>
      <c r="S60" s="501"/>
      <c r="T60" s="501"/>
      <c r="U60" s="501"/>
      <c r="V60" s="501"/>
      <c r="W60" s="501"/>
      <c r="X60" s="501"/>
      <c r="Y60" s="501"/>
      <c r="Z60" s="501"/>
      <c r="AA60" s="501"/>
      <c r="AB60" s="501"/>
      <c r="AC60" s="501"/>
      <c r="AD60" s="501"/>
      <c r="AE60" s="501"/>
    </row>
    <row r="61" spans="1:31" ht="114.75">
      <c r="A61" s="502"/>
      <c r="B61" s="503">
        <v>67</v>
      </c>
      <c r="C61" s="522">
        <v>44250</v>
      </c>
      <c r="D61" s="514" t="s">
        <v>4239</v>
      </c>
      <c r="E61" s="514"/>
      <c r="F61" s="514" t="s">
        <v>4240</v>
      </c>
      <c r="G61" s="514">
        <v>20</v>
      </c>
      <c r="H61" s="514">
        <v>15</v>
      </c>
      <c r="I61" s="514">
        <v>12</v>
      </c>
      <c r="J61" s="537" t="s">
        <v>3234</v>
      </c>
      <c r="K61" s="538" t="s">
        <v>3861</v>
      </c>
      <c r="L61" s="539" t="s">
        <v>4052</v>
      </c>
      <c r="M61" s="514" t="s">
        <v>4241</v>
      </c>
      <c r="N61" s="512" t="s">
        <v>3549</v>
      </c>
      <c r="O61" s="521" t="s">
        <v>4242</v>
      </c>
      <c r="P61" s="512" t="s">
        <v>4243</v>
      </c>
      <c r="Q61" s="514" t="s">
        <v>4244</v>
      </c>
      <c r="R61" s="505"/>
      <c r="S61" s="505"/>
      <c r="T61" s="505"/>
      <c r="U61" s="505"/>
      <c r="V61" s="505"/>
      <c r="W61" s="505"/>
      <c r="X61" s="505"/>
      <c r="Y61" s="505"/>
      <c r="Z61" s="505"/>
      <c r="AA61" s="505"/>
      <c r="AB61" s="505"/>
      <c r="AC61" s="505"/>
      <c r="AD61" s="505"/>
      <c r="AE61" s="505"/>
    </row>
    <row r="62" spans="1:31" ht="76.5">
      <c r="A62" s="492"/>
      <c r="B62" s="493">
        <v>68</v>
      </c>
      <c r="C62" s="494">
        <v>44251</v>
      </c>
      <c r="D62" s="495"/>
      <c r="E62" s="501"/>
      <c r="F62" s="495"/>
      <c r="G62" s="495"/>
      <c r="H62" s="495">
        <v>11</v>
      </c>
      <c r="I62" s="495">
        <v>10</v>
      </c>
      <c r="J62" s="537" t="s">
        <v>4245</v>
      </c>
      <c r="K62" s="538" t="s">
        <v>4246</v>
      </c>
      <c r="L62" s="539" t="s">
        <v>4247</v>
      </c>
      <c r="M62" s="495" t="s">
        <v>4248</v>
      </c>
      <c r="N62" s="499" t="s">
        <v>3549</v>
      </c>
      <c r="O62" s="500" t="s">
        <v>4249</v>
      </c>
      <c r="P62" s="499" t="s">
        <v>4250</v>
      </c>
      <c r="Q62" s="495" t="s">
        <v>4251</v>
      </c>
      <c r="R62" s="501"/>
      <c r="S62" s="501"/>
      <c r="T62" s="501"/>
      <c r="U62" s="501"/>
      <c r="V62" s="501"/>
      <c r="W62" s="501"/>
      <c r="X62" s="501"/>
      <c r="Y62" s="501"/>
      <c r="Z62" s="501"/>
      <c r="AA62" s="501"/>
      <c r="AB62" s="501"/>
      <c r="AC62" s="501"/>
      <c r="AD62" s="501"/>
      <c r="AE62" s="501"/>
    </row>
    <row r="63" spans="1:31" ht="38.25">
      <c r="A63" s="502"/>
      <c r="B63" s="503">
        <v>69</v>
      </c>
      <c r="C63" s="522">
        <v>44251</v>
      </c>
      <c r="D63" s="514" t="s">
        <v>4239</v>
      </c>
      <c r="E63" s="514" t="s">
        <v>3844</v>
      </c>
      <c r="F63" s="514" t="s">
        <v>4252</v>
      </c>
      <c r="G63" s="514">
        <v>18</v>
      </c>
      <c r="H63" s="514">
        <v>14</v>
      </c>
      <c r="I63" s="514">
        <v>14</v>
      </c>
      <c r="J63" s="537" t="s">
        <v>3846</v>
      </c>
      <c r="K63" s="538" t="s">
        <v>3847</v>
      </c>
      <c r="L63" s="539" t="s">
        <v>3234</v>
      </c>
      <c r="M63" s="514" t="s">
        <v>4253</v>
      </c>
      <c r="N63" s="512" t="s">
        <v>3549</v>
      </c>
      <c r="O63" s="521" t="s">
        <v>4254</v>
      </c>
      <c r="P63" s="512" t="s">
        <v>4255</v>
      </c>
      <c r="Q63" s="514" t="s">
        <v>4256</v>
      </c>
      <c r="R63" s="514" t="s">
        <v>4257</v>
      </c>
      <c r="S63" s="505"/>
      <c r="T63" s="505"/>
      <c r="U63" s="505"/>
      <c r="V63" s="505"/>
      <c r="W63" s="505"/>
      <c r="X63" s="505"/>
      <c r="Y63" s="505"/>
      <c r="Z63" s="505"/>
      <c r="AA63" s="505"/>
      <c r="AB63" s="505"/>
      <c r="AC63" s="505"/>
      <c r="AD63" s="505"/>
      <c r="AE63" s="505"/>
    </row>
    <row r="64" spans="1:31" ht="25.5">
      <c r="A64" s="492"/>
      <c r="B64" s="493">
        <v>70</v>
      </c>
      <c r="C64" s="494">
        <v>44251</v>
      </c>
      <c r="D64" s="495" t="s">
        <v>4239</v>
      </c>
      <c r="E64" s="501"/>
      <c r="F64" s="501"/>
      <c r="G64" s="501"/>
      <c r="H64" s="501"/>
      <c r="I64" s="495">
        <v>10</v>
      </c>
      <c r="J64" s="537" t="s">
        <v>3860</v>
      </c>
      <c r="K64" s="538" t="s">
        <v>3234</v>
      </c>
      <c r="L64" s="539" t="s">
        <v>4052</v>
      </c>
      <c r="M64" s="495" t="s">
        <v>4258</v>
      </c>
      <c r="N64" s="557"/>
      <c r="O64" s="556"/>
      <c r="P64" s="557"/>
      <c r="Q64" s="501"/>
      <c r="R64" s="501"/>
      <c r="S64" s="501"/>
      <c r="T64" s="501"/>
      <c r="U64" s="501"/>
      <c r="V64" s="501"/>
      <c r="W64" s="501"/>
      <c r="X64" s="501"/>
      <c r="Y64" s="501"/>
      <c r="Z64" s="501"/>
      <c r="AA64" s="501"/>
      <c r="AB64" s="501"/>
      <c r="AC64" s="501"/>
      <c r="AD64" s="501"/>
      <c r="AE64" s="501"/>
    </row>
    <row r="65" spans="1:31" ht="25.5">
      <c r="A65" s="502"/>
      <c r="B65" s="503">
        <v>71</v>
      </c>
      <c r="C65" s="522">
        <v>44252</v>
      </c>
      <c r="D65" s="514" t="s">
        <v>4259</v>
      </c>
      <c r="E65" s="505"/>
      <c r="F65" s="514" t="s">
        <v>4260</v>
      </c>
      <c r="G65" s="514">
        <v>28</v>
      </c>
      <c r="H65" s="514">
        <v>18</v>
      </c>
      <c r="I65" s="514">
        <v>15</v>
      </c>
      <c r="J65" s="537" t="s">
        <v>4261</v>
      </c>
      <c r="K65" s="538" t="s">
        <v>3861</v>
      </c>
      <c r="L65" s="539" t="s">
        <v>4262</v>
      </c>
      <c r="M65" s="514" t="s">
        <v>4263</v>
      </c>
      <c r="N65" s="555"/>
      <c r="O65" s="521" t="s">
        <v>4264</v>
      </c>
      <c r="P65" s="512" t="s">
        <v>4265</v>
      </c>
      <c r="Q65" s="505"/>
      <c r="R65" s="505"/>
      <c r="S65" s="505"/>
      <c r="T65" s="505"/>
      <c r="U65" s="505"/>
      <c r="V65" s="505"/>
      <c r="W65" s="505"/>
      <c r="X65" s="505"/>
      <c r="Y65" s="505"/>
      <c r="Z65" s="505"/>
      <c r="AA65" s="505"/>
      <c r="AB65" s="505"/>
      <c r="AC65" s="505"/>
      <c r="AD65" s="505"/>
      <c r="AE65" s="505"/>
    </row>
    <row r="66" spans="1:31" ht="51">
      <c r="A66" s="492"/>
      <c r="B66" s="493">
        <v>72</v>
      </c>
      <c r="C66" s="494">
        <v>44253</v>
      </c>
      <c r="D66" s="495" t="s">
        <v>4266</v>
      </c>
      <c r="E66" s="501"/>
      <c r="F66" s="501"/>
      <c r="G66" s="495"/>
      <c r="H66" s="495">
        <v>26</v>
      </c>
      <c r="I66" s="495">
        <v>20</v>
      </c>
      <c r="J66" s="537" t="s">
        <v>4233</v>
      </c>
      <c r="K66" s="538" t="s">
        <v>4234</v>
      </c>
      <c r="L66" s="539" t="s">
        <v>4267</v>
      </c>
      <c r="M66" s="495" t="s">
        <v>4268</v>
      </c>
      <c r="N66" s="557"/>
      <c r="O66" s="500" t="s">
        <v>4269</v>
      </c>
      <c r="P66" s="499" t="s">
        <v>4270</v>
      </c>
      <c r="Q66" s="558" t="s">
        <v>4271</v>
      </c>
      <c r="R66" s="501"/>
      <c r="S66" s="501"/>
      <c r="T66" s="501"/>
      <c r="U66" s="501"/>
      <c r="V66" s="501"/>
      <c r="W66" s="501"/>
      <c r="X66" s="501"/>
      <c r="Y66" s="501"/>
      <c r="Z66" s="501"/>
      <c r="AA66" s="501"/>
      <c r="AB66" s="501"/>
      <c r="AC66" s="501"/>
      <c r="AD66" s="501"/>
      <c r="AE66" s="501"/>
    </row>
    <row r="67" spans="1:31" ht="25.5">
      <c r="A67" s="502"/>
      <c r="B67" s="503">
        <v>73</v>
      </c>
      <c r="C67" s="522">
        <v>44253</v>
      </c>
      <c r="D67" s="514" t="s">
        <v>3843</v>
      </c>
      <c r="E67" s="505"/>
      <c r="F67" s="514" t="s">
        <v>4272</v>
      </c>
      <c r="G67" s="514">
        <v>20</v>
      </c>
      <c r="H67" s="514">
        <v>12</v>
      </c>
      <c r="I67" s="514">
        <v>12</v>
      </c>
      <c r="J67" s="537" t="s">
        <v>4233</v>
      </c>
      <c r="K67" s="538" t="s">
        <v>4262</v>
      </c>
      <c r="L67" s="539" t="s">
        <v>3320</v>
      </c>
      <c r="M67" s="514" t="s">
        <v>4273</v>
      </c>
      <c r="N67" s="512" t="s">
        <v>3549</v>
      </c>
      <c r="O67" s="521" t="s">
        <v>4274</v>
      </c>
      <c r="P67" s="559" t="s">
        <v>4275</v>
      </c>
      <c r="Q67" s="505"/>
      <c r="R67" s="505"/>
      <c r="S67" s="505"/>
      <c r="T67" s="505"/>
      <c r="U67" s="505"/>
      <c r="V67" s="505"/>
      <c r="W67" s="505"/>
      <c r="X67" s="505"/>
      <c r="Y67" s="505"/>
      <c r="Z67" s="505"/>
      <c r="AA67" s="505"/>
      <c r="AB67" s="505"/>
      <c r="AC67" s="505"/>
      <c r="AD67" s="505"/>
      <c r="AE67" s="505"/>
    </row>
    <row r="68" spans="1:31" ht="51">
      <c r="A68" s="492"/>
      <c r="B68" s="493">
        <v>74</v>
      </c>
      <c r="C68" s="494">
        <v>44253</v>
      </c>
      <c r="D68" s="495" t="s">
        <v>4131</v>
      </c>
      <c r="E68" s="501"/>
      <c r="F68" s="495" t="s">
        <v>4276</v>
      </c>
      <c r="G68" s="501"/>
      <c r="H68" s="495">
        <v>21</v>
      </c>
      <c r="I68" s="495">
        <v>18</v>
      </c>
      <c r="J68" s="537" t="s">
        <v>3880</v>
      </c>
      <c r="K68" s="538" t="s">
        <v>4277</v>
      </c>
      <c r="L68" s="539" t="s">
        <v>3277</v>
      </c>
      <c r="M68" s="495" t="s">
        <v>4278</v>
      </c>
      <c r="N68" s="499" t="s">
        <v>3549</v>
      </c>
      <c r="O68" s="500" t="s">
        <v>4279</v>
      </c>
      <c r="P68" s="499" t="s">
        <v>4280</v>
      </c>
      <c r="Q68" s="495" t="s">
        <v>4281</v>
      </c>
      <c r="R68" s="495" t="s">
        <v>4282</v>
      </c>
      <c r="S68" s="501"/>
      <c r="T68" s="501"/>
      <c r="U68" s="501"/>
      <c r="V68" s="501"/>
      <c r="W68" s="501"/>
      <c r="X68" s="501"/>
      <c r="Y68" s="501"/>
      <c r="Z68" s="501"/>
      <c r="AA68" s="501"/>
      <c r="AB68" s="501"/>
      <c r="AC68" s="501"/>
      <c r="AD68" s="501"/>
      <c r="AE68" s="501"/>
    </row>
    <row r="69" spans="1:31" ht="38.25">
      <c r="A69" s="502"/>
      <c r="B69" s="503">
        <v>75</v>
      </c>
      <c r="C69" s="522">
        <v>44255</v>
      </c>
      <c r="D69" s="514" t="s">
        <v>4283</v>
      </c>
      <c r="E69" s="514"/>
      <c r="F69" s="514" t="s">
        <v>4284</v>
      </c>
      <c r="G69" s="514">
        <v>50</v>
      </c>
      <c r="H69" s="514">
        <v>32</v>
      </c>
      <c r="I69" s="514">
        <v>22</v>
      </c>
      <c r="J69" s="537" t="s">
        <v>4183</v>
      </c>
      <c r="K69" s="538" t="s">
        <v>3847</v>
      </c>
      <c r="L69" s="539" t="s">
        <v>3846</v>
      </c>
      <c r="M69" s="514" t="s">
        <v>4285</v>
      </c>
      <c r="N69" s="512" t="s">
        <v>3549</v>
      </c>
      <c r="O69" s="521" t="s">
        <v>4286</v>
      </c>
      <c r="P69" s="512" t="s">
        <v>4287</v>
      </c>
      <c r="Q69" s="514" t="s">
        <v>4288</v>
      </c>
      <c r="R69" s="505"/>
      <c r="S69" s="505"/>
      <c r="T69" s="505"/>
      <c r="U69" s="505"/>
      <c r="V69" s="505"/>
      <c r="W69" s="505"/>
      <c r="X69" s="505"/>
      <c r="Y69" s="505"/>
      <c r="Z69" s="505"/>
      <c r="AA69" s="505"/>
      <c r="AB69" s="505"/>
      <c r="AC69" s="505"/>
      <c r="AD69" s="505"/>
      <c r="AE69" s="505"/>
    </row>
    <row r="70" spans="1:31" ht="51">
      <c r="A70" s="492"/>
      <c r="B70" s="493">
        <v>76</v>
      </c>
      <c r="C70" s="494">
        <v>44255</v>
      </c>
      <c r="D70" s="495" t="s">
        <v>4131</v>
      </c>
      <c r="E70" s="501"/>
      <c r="F70" s="495" t="s">
        <v>4289</v>
      </c>
      <c r="G70" s="495">
        <v>80</v>
      </c>
      <c r="H70" s="495">
        <v>13</v>
      </c>
      <c r="I70" s="495">
        <v>13</v>
      </c>
      <c r="J70" s="537" t="s">
        <v>4037</v>
      </c>
      <c r="K70" s="538" t="s">
        <v>4290</v>
      </c>
      <c r="L70" s="539" t="s">
        <v>4291</v>
      </c>
      <c r="M70" s="495" t="s">
        <v>4292</v>
      </c>
      <c r="N70" s="499" t="s">
        <v>3549</v>
      </c>
      <c r="O70" s="500" t="s">
        <v>4293</v>
      </c>
      <c r="P70" s="500" t="s">
        <v>4294</v>
      </c>
      <c r="Q70" s="495" t="s">
        <v>4295</v>
      </c>
      <c r="R70" s="501"/>
      <c r="S70" s="501"/>
      <c r="T70" s="501"/>
      <c r="U70" s="501"/>
      <c r="V70" s="501"/>
      <c r="W70" s="501"/>
      <c r="X70" s="501"/>
      <c r="Y70" s="501"/>
      <c r="Z70" s="501"/>
      <c r="AA70" s="501"/>
      <c r="AB70" s="501"/>
      <c r="AC70" s="501"/>
      <c r="AD70" s="501"/>
      <c r="AE70" s="501"/>
    </row>
    <row r="71" spans="1:31" ht="76.5">
      <c r="A71" s="502"/>
      <c r="B71" s="503">
        <v>77</v>
      </c>
      <c r="C71" s="522">
        <v>44256</v>
      </c>
      <c r="D71" s="514" t="s">
        <v>3843</v>
      </c>
      <c r="E71" s="514" t="s">
        <v>4202</v>
      </c>
      <c r="F71" s="514" t="s">
        <v>4296</v>
      </c>
      <c r="G71" s="514">
        <v>30</v>
      </c>
      <c r="H71" s="514">
        <v>20</v>
      </c>
      <c r="I71" s="514">
        <v>17</v>
      </c>
      <c r="J71" s="537" t="s">
        <v>4133</v>
      </c>
      <c r="K71" s="538" t="s">
        <v>4297</v>
      </c>
      <c r="L71" s="539" t="s">
        <v>4298</v>
      </c>
      <c r="M71" s="514" t="s">
        <v>4299</v>
      </c>
      <c r="N71" s="512" t="s">
        <v>3549</v>
      </c>
      <c r="O71" s="521" t="s">
        <v>4300</v>
      </c>
      <c r="P71" s="555"/>
      <c r="Q71" s="514" t="s">
        <v>4301</v>
      </c>
      <c r="R71" s="514" t="s">
        <v>4302</v>
      </c>
      <c r="S71" s="514" t="s">
        <v>4303</v>
      </c>
      <c r="T71" s="505"/>
      <c r="U71" s="505"/>
      <c r="V71" s="505"/>
      <c r="W71" s="505"/>
      <c r="X71" s="505"/>
      <c r="Y71" s="505"/>
      <c r="Z71" s="505"/>
      <c r="AA71" s="505"/>
      <c r="AB71" s="505"/>
      <c r="AC71" s="505"/>
      <c r="AD71" s="505"/>
      <c r="AE71" s="505"/>
    </row>
    <row r="72" spans="1:31" ht="25.5">
      <c r="A72" s="492"/>
      <c r="B72" s="493">
        <v>78</v>
      </c>
      <c r="C72" s="494">
        <v>44258</v>
      </c>
      <c r="D72" s="495" t="s">
        <v>3901</v>
      </c>
      <c r="E72" s="501"/>
      <c r="F72" s="501"/>
      <c r="G72" s="495" t="s">
        <v>4304</v>
      </c>
      <c r="H72" s="495">
        <v>22</v>
      </c>
      <c r="I72" s="495">
        <v>19</v>
      </c>
      <c r="J72" s="537" t="s">
        <v>4103</v>
      </c>
      <c r="K72" s="538" t="s">
        <v>4305</v>
      </c>
      <c r="L72" s="539" t="s">
        <v>4306</v>
      </c>
      <c r="M72" s="495" t="s">
        <v>4307</v>
      </c>
      <c r="N72" s="499" t="s">
        <v>3549</v>
      </c>
      <c r="O72" s="500" t="s">
        <v>4308</v>
      </c>
      <c r="P72" s="499" t="s">
        <v>4309</v>
      </c>
      <c r="Q72" s="501"/>
      <c r="R72" s="501"/>
      <c r="S72" s="501"/>
      <c r="T72" s="501"/>
      <c r="U72" s="501"/>
      <c r="V72" s="501"/>
      <c r="W72" s="501"/>
      <c r="X72" s="501"/>
      <c r="Y72" s="501"/>
      <c r="Z72" s="501"/>
      <c r="AA72" s="501"/>
      <c r="AB72" s="501"/>
      <c r="AC72" s="501"/>
      <c r="AD72" s="501"/>
      <c r="AE72" s="501"/>
    </row>
    <row r="73" spans="1:31" ht="25.5">
      <c r="A73" s="502"/>
      <c r="B73" s="503">
        <v>79</v>
      </c>
      <c r="C73" s="522">
        <v>44258</v>
      </c>
      <c r="D73" s="514" t="s">
        <v>4005</v>
      </c>
      <c r="E73" s="505"/>
      <c r="F73" s="505"/>
      <c r="G73" s="514" t="s">
        <v>4310</v>
      </c>
      <c r="H73" s="514">
        <v>5</v>
      </c>
      <c r="I73" s="514">
        <v>5</v>
      </c>
      <c r="J73" s="537" t="s">
        <v>3302</v>
      </c>
      <c r="K73" s="538" t="s">
        <v>4032</v>
      </c>
      <c r="L73" s="539" t="s">
        <v>4246</v>
      </c>
      <c r="M73" s="514" t="s">
        <v>4311</v>
      </c>
      <c r="N73" s="512" t="s">
        <v>3549</v>
      </c>
      <c r="O73" s="521" t="s">
        <v>4312</v>
      </c>
      <c r="P73" s="512" t="s">
        <v>4313</v>
      </c>
      <c r="Q73" s="505"/>
      <c r="R73" s="505"/>
      <c r="S73" s="505"/>
      <c r="T73" s="505"/>
      <c r="U73" s="505"/>
      <c r="V73" s="505"/>
      <c r="W73" s="505"/>
      <c r="X73" s="505"/>
      <c r="Y73" s="505"/>
      <c r="Z73" s="505"/>
      <c r="AA73" s="505"/>
      <c r="AB73" s="505"/>
      <c r="AC73" s="505"/>
      <c r="AD73" s="505"/>
      <c r="AE73" s="505"/>
    </row>
    <row r="74" spans="1:31" ht="63.75">
      <c r="A74" s="492"/>
      <c r="B74" s="493">
        <v>80</v>
      </c>
      <c r="C74" s="494">
        <v>44258</v>
      </c>
      <c r="D74" s="495" t="s">
        <v>3843</v>
      </c>
      <c r="E74" s="501"/>
      <c r="F74" s="495" t="s">
        <v>4314</v>
      </c>
      <c r="G74" s="495">
        <v>55</v>
      </c>
      <c r="H74" s="495">
        <v>20</v>
      </c>
      <c r="I74" s="495">
        <v>20</v>
      </c>
      <c r="J74" s="537" t="s">
        <v>4315</v>
      </c>
      <c r="K74" s="538" t="s">
        <v>4316</v>
      </c>
      <c r="L74" s="539" t="s">
        <v>4317</v>
      </c>
      <c r="M74" s="495" t="s">
        <v>4318</v>
      </c>
      <c r="N74" s="499" t="s">
        <v>3549</v>
      </c>
      <c r="O74" s="500" t="s">
        <v>4319</v>
      </c>
      <c r="P74" s="499" t="s">
        <v>4320</v>
      </c>
      <c r="Q74" s="501"/>
      <c r="R74" s="501"/>
      <c r="S74" s="501"/>
      <c r="T74" s="501"/>
      <c r="U74" s="501"/>
      <c r="V74" s="501"/>
      <c r="W74" s="501"/>
      <c r="X74" s="501"/>
      <c r="Y74" s="501"/>
      <c r="Z74" s="501"/>
      <c r="AA74" s="501"/>
      <c r="AB74" s="501"/>
      <c r="AC74" s="501"/>
      <c r="AD74" s="501"/>
      <c r="AE74" s="501"/>
    </row>
    <row r="75" spans="1:31" ht="63.75">
      <c r="A75" s="502"/>
      <c r="B75" s="503">
        <v>81</v>
      </c>
      <c r="C75" s="522">
        <v>44258</v>
      </c>
      <c r="D75" s="514" t="s">
        <v>3843</v>
      </c>
      <c r="E75" s="505"/>
      <c r="F75" s="505"/>
      <c r="G75" s="514">
        <v>60</v>
      </c>
      <c r="H75" s="514">
        <v>34</v>
      </c>
      <c r="I75" s="514">
        <v>17</v>
      </c>
      <c r="J75" s="537" t="s">
        <v>4052</v>
      </c>
      <c r="K75" s="538" t="s">
        <v>4245</v>
      </c>
      <c r="L75" s="539" t="s">
        <v>4183</v>
      </c>
      <c r="M75" s="514" t="s">
        <v>4321</v>
      </c>
      <c r="N75" s="512" t="s">
        <v>3549</v>
      </c>
      <c r="O75" s="521" t="s">
        <v>4322</v>
      </c>
      <c r="P75" s="555"/>
      <c r="Q75" s="505"/>
      <c r="R75" s="505"/>
      <c r="S75" s="505"/>
      <c r="T75" s="505"/>
      <c r="U75" s="505"/>
      <c r="V75" s="505"/>
      <c r="W75" s="505"/>
      <c r="X75" s="505"/>
      <c r="Y75" s="505"/>
      <c r="Z75" s="505"/>
      <c r="AA75" s="505"/>
      <c r="AB75" s="505"/>
      <c r="AC75" s="505"/>
      <c r="AD75" s="505"/>
      <c r="AE75" s="505"/>
    </row>
    <row r="76" spans="1:31" ht="38.25">
      <c r="A76" s="492"/>
      <c r="B76" s="493">
        <v>82</v>
      </c>
      <c r="C76" s="494">
        <v>44259</v>
      </c>
      <c r="D76" s="495" t="s">
        <v>4323</v>
      </c>
      <c r="E76" s="495"/>
      <c r="F76" s="495" t="s">
        <v>4324</v>
      </c>
      <c r="G76" s="495">
        <v>17</v>
      </c>
      <c r="H76" s="495">
        <v>16</v>
      </c>
      <c r="I76" s="495">
        <v>13</v>
      </c>
      <c r="J76" s="537" t="s">
        <v>4052</v>
      </c>
      <c r="K76" s="538" t="s">
        <v>3860</v>
      </c>
      <c r="L76" s="539" t="s">
        <v>3861</v>
      </c>
      <c r="M76" s="495" t="s">
        <v>4325</v>
      </c>
      <c r="N76" s="557"/>
      <c r="O76" s="500" t="s">
        <v>4326</v>
      </c>
      <c r="P76" s="499" t="s">
        <v>4327</v>
      </c>
      <c r="Q76" s="501"/>
      <c r="R76" s="501"/>
      <c r="S76" s="501"/>
      <c r="T76" s="501"/>
      <c r="U76" s="501"/>
      <c r="V76" s="501"/>
      <c r="W76" s="501"/>
      <c r="X76" s="501"/>
      <c r="Y76" s="501"/>
      <c r="Z76" s="501"/>
      <c r="AA76" s="501"/>
      <c r="AB76" s="501"/>
      <c r="AC76" s="501"/>
      <c r="AD76" s="501"/>
      <c r="AE76" s="501"/>
    </row>
    <row r="77" spans="1:31" ht="38.25">
      <c r="A77" s="502"/>
      <c r="B77" s="503">
        <v>83</v>
      </c>
      <c r="C77" s="522">
        <v>44259</v>
      </c>
      <c r="D77" s="514" t="s">
        <v>3843</v>
      </c>
      <c r="E77" s="505"/>
      <c r="F77" s="514" t="s">
        <v>4328</v>
      </c>
      <c r="G77" s="514">
        <v>16</v>
      </c>
      <c r="H77" s="514">
        <v>16</v>
      </c>
      <c r="I77" s="514">
        <v>16</v>
      </c>
      <c r="J77" s="537" t="s">
        <v>3860</v>
      </c>
      <c r="K77" s="538" t="s">
        <v>3234</v>
      </c>
      <c r="L77" s="539" t="s">
        <v>4052</v>
      </c>
      <c r="M77" s="514" t="s">
        <v>4329</v>
      </c>
      <c r="N77" s="512" t="s">
        <v>3549</v>
      </c>
      <c r="O77" s="521" t="s">
        <v>4330</v>
      </c>
      <c r="P77" s="512" t="s">
        <v>4331</v>
      </c>
      <c r="Q77" s="505"/>
      <c r="R77" s="505"/>
      <c r="S77" s="505"/>
      <c r="T77" s="505"/>
      <c r="U77" s="505"/>
      <c r="V77" s="505"/>
      <c r="W77" s="505"/>
      <c r="X77" s="505"/>
      <c r="Y77" s="505"/>
      <c r="Z77" s="505"/>
      <c r="AA77" s="505"/>
      <c r="AB77" s="505"/>
      <c r="AC77" s="505"/>
      <c r="AD77" s="505"/>
      <c r="AE77" s="505"/>
    </row>
    <row r="78" spans="1:31" ht="51">
      <c r="A78" s="492"/>
      <c r="B78" s="493">
        <v>84</v>
      </c>
      <c r="C78" s="494">
        <v>44259</v>
      </c>
      <c r="D78" s="495" t="s">
        <v>3843</v>
      </c>
      <c r="E78" s="501"/>
      <c r="F78" s="495" t="s">
        <v>4332</v>
      </c>
      <c r="G78" s="495">
        <v>32</v>
      </c>
      <c r="H78" s="495">
        <v>26</v>
      </c>
      <c r="I78" s="495">
        <v>21</v>
      </c>
      <c r="J78" s="537" t="s">
        <v>4183</v>
      </c>
      <c r="K78" s="538" t="s">
        <v>4080</v>
      </c>
      <c r="L78" s="539" t="s">
        <v>4333</v>
      </c>
      <c r="M78" s="495" t="s">
        <v>4334</v>
      </c>
      <c r="N78" s="499" t="s">
        <v>3549</v>
      </c>
      <c r="P78" s="500" t="s">
        <v>4335</v>
      </c>
      <c r="Q78" s="501"/>
      <c r="R78" s="501"/>
      <c r="S78" s="501"/>
      <c r="T78" s="501"/>
      <c r="U78" s="501"/>
      <c r="V78" s="501"/>
      <c r="W78" s="501"/>
      <c r="X78" s="501"/>
      <c r="Y78" s="501"/>
      <c r="Z78" s="501"/>
      <c r="AA78" s="501"/>
      <c r="AB78" s="501"/>
      <c r="AC78" s="501"/>
      <c r="AD78" s="501"/>
      <c r="AE78" s="501"/>
    </row>
    <row r="79" spans="1:31" ht="12.75">
      <c r="A79" s="502"/>
      <c r="B79" s="503">
        <v>85</v>
      </c>
      <c r="C79" s="522">
        <v>44259</v>
      </c>
      <c r="D79" s="514" t="s">
        <v>3843</v>
      </c>
      <c r="E79" s="505"/>
      <c r="F79" s="514" t="s">
        <v>4336</v>
      </c>
      <c r="G79" s="505"/>
      <c r="H79" s="505"/>
      <c r="I79" s="505"/>
      <c r="J79" s="537" t="s">
        <v>3860</v>
      </c>
      <c r="K79" s="538" t="s">
        <v>3848</v>
      </c>
      <c r="L79" s="539" t="s">
        <v>4052</v>
      </c>
      <c r="M79" s="514" t="s">
        <v>4337</v>
      </c>
      <c r="N79" s="555"/>
      <c r="O79" s="521" t="s">
        <v>4338</v>
      </c>
      <c r="P79" s="555"/>
      <c r="Q79" s="505"/>
      <c r="R79" s="505"/>
      <c r="S79" s="505"/>
      <c r="T79" s="505"/>
      <c r="U79" s="505"/>
      <c r="V79" s="505"/>
      <c r="W79" s="505"/>
      <c r="X79" s="505"/>
      <c r="Y79" s="505"/>
      <c r="Z79" s="505"/>
      <c r="AA79" s="505"/>
      <c r="AB79" s="505"/>
      <c r="AC79" s="505"/>
      <c r="AD79" s="505"/>
      <c r="AE79" s="505"/>
    </row>
    <row r="80" spans="1:31" ht="25.5">
      <c r="A80" s="492"/>
      <c r="B80" s="493">
        <v>86</v>
      </c>
      <c r="C80" s="494">
        <v>44259</v>
      </c>
      <c r="D80" s="495" t="s">
        <v>3843</v>
      </c>
      <c r="E80" s="501"/>
      <c r="F80" s="495" t="s">
        <v>4339</v>
      </c>
      <c r="G80" s="495">
        <v>28</v>
      </c>
      <c r="H80" s="495">
        <v>12</v>
      </c>
      <c r="I80" s="495">
        <v>11</v>
      </c>
      <c r="J80" s="537" t="s">
        <v>4340</v>
      </c>
      <c r="K80" s="538" t="s">
        <v>4341</v>
      </c>
      <c r="L80" s="539" t="s">
        <v>4234</v>
      </c>
      <c r="M80" s="501"/>
      <c r="N80" s="499" t="s">
        <v>3549</v>
      </c>
      <c r="O80" s="500" t="s">
        <v>4342</v>
      </c>
      <c r="P80" s="499" t="s">
        <v>4343</v>
      </c>
      <c r="Q80" s="501"/>
      <c r="R80" s="501"/>
      <c r="S80" s="501"/>
      <c r="T80" s="501"/>
      <c r="U80" s="501"/>
      <c r="V80" s="501"/>
      <c r="W80" s="501"/>
      <c r="X80" s="501"/>
      <c r="Y80" s="501"/>
      <c r="Z80" s="501"/>
      <c r="AA80" s="501"/>
      <c r="AB80" s="501"/>
      <c r="AC80" s="501"/>
      <c r="AD80" s="501"/>
      <c r="AE80" s="501"/>
    </row>
    <row r="81" spans="1:31" ht="51">
      <c r="A81" s="502"/>
      <c r="B81" s="503">
        <v>87</v>
      </c>
      <c r="C81" s="522">
        <v>44259</v>
      </c>
      <c r="D81" s="514" t="s">
        <v>3843</v>
      </c>
      <c r="E81" s="514" t="s">
        <v>3954</v>
      </c>
      <c r="F81" s="505"/>
      <c r="G81" s="530" t="s">
        <v>4344</v>
      </c>
      <c r="H81" s="514">
        <v>18</v>
      </c>
      <c r="I81" s="514">
        <v>16</v>
      </c>
      <c r="J81" s="537" t="s">
        <v>4345</v>
      </c>
      <c r="K81" s="538" t="s">
        <v>4346</v>
      </c>
      <c r="L81" s="539" t="s">
        <v>3977</v>
      </c>
      <c r="M81" s="514" t="s">
        <v>4347</v>
      </c>
      <c r="N81" s="512" t="s">
        <v>3549</v>
      </c>
      <c r="O81" s="521" t="s">
        <v>4348</v>
      </c>
      <c r="P81" s="560" t="s">
        <v>4349</v>
      </c>
      <c r="Q81" s="505"/>
      <c r="R81" s="505"/>
      <c r="S81" s="505"/>
      <c r="T81" s="505"/>
      <c r="U81" s="505"/>
      <c r="V81" s="505"/>
      <c r="W81" s="505"/>
      <c r="X81" s="505"/>
      <c r="Y81" s="505"/>
      <c r="Z81" s="505"/>
      <c r="AA81" s="505"/>
      <c r="AB81" s="505"/>
      <c r="AC81" s="505"/>
      <c r="AD81" s="505"/>
      <c r="AE81" s="505"/>
    </row>
    <row r="82" spans="1:31" ht="51">
      <c r="A82" s="492"/>
      <c r="B82" s="493">
        <v>88</v>
      </c>
      <c r="C82" s="494">
        <v>44259</v>
      </c>
      <c r="D82" s="495" t="s">
        <v>3901</v>
      </c>
      <c r="E82" s="501"/>
      <c r="F82" s="495"/>
      <c r="G82" s="495">
        <v>20</v>
      </c>
      <c r="H82" s="495">
        <v>11</v>
      </c>
      <c r="I82" s="495">
        <v>11</v>
      </c>
      <c r="J82" s="537" t="s">
        <v>4350</v>
      </c>
      <c r="K82" s="538" t="s">
        <v>4351</v>
      </c>
      <c r="L82" s="539" t="s">
        <v>4352</v>
      </c>
      <c r="M82" s="495" t="s">
        <v>4353</v>
      </c>
      <c r="N82" s="499" t="s">
        <v>3549</v>
      </c>
      <c r="O82" s="500" t="s">
        <v>4354</v>
      </c>
      <c r="P82" s="499" t="s">
        <v>4355</v>
      </c>
      <c r="Q82" s="495" t="s">
        <v>4356</v>
      </c>
      <c r="R82" s="501"/>
      <c r="S82" s="501"/>
      <c r="T82" s="501"/>
      <c r="U82" s="501"/>
      <c r="V82" s="501"/>
      <c r="W82" s="501"/>
      <c r="X82" s="501"/>
      <c r="Y82" s="501"/>
      <c r="Z82" s="501"/>
      <c r="AA82" s="501"/>
      <c r="AB82" s="501"/>
      <c r="AC82" s="501"/>
      <c r="AD82" s="501"/>
      <c r="AE82" s="501"/>
    </row>
    <row r="83" spans="1:31" ht="38.25">
      <c r="A83" s="502"/>
      <c r="B83" s="503">
        <v>89</v>
      </c>
      <c r="C83" s="522">
        <v>44259</v>
      </c>
      <c r="D83" s="514" t="s">
        <v>4005</v>
      </c>
      <c r="E83" s="505"/>
      <c r="F83" s="514" t="s">
        <v>4357</v>
      </c>
      <c r="G83" s="514">
        <v>88</v>
      </c>
      <c r="H83" s="514">
        <v>24</v>
      </c>
      <c r="I83" s="514">
        <v>19</v>
      </c>
      <c r="J83" s="537" t="s">
        <v>4290</v>
      </c>
      <c r="K83" s="538" t="s">
        <v>3365</v>
      </c>
      <c r="L83" s="539" t="s">
        <v>4358</v>
      </c>
      <c r="M83" s="514" t="s">
        <v>4359</v>
      </c>
      <c r="N83" s="512" t="s">
        <v>3549</v>
      </c>
      <c r="O83" s="521" t="s">
        <v>4360</v>
      </c>
      <c r="P83" s="512" t="s">
        <v>4361</v>
      </c>
      <c r="Q83" s="505"/>
      <c r="R83" s="505"/>
      <c r="S83" s="505"/>
      <c r="T83" s="505"/>
      <c r="U83" s="505"/>
      <c r="V83" s="505"/>
      <c r="W83" s="505"/>
      <c r="X83" s="505"/>
      <c r="Y83" s="505"/>
      <c r="Z83" s="505"/>
      <c r="AA83" s="505"/>
      <c r="AB83" s="505"/>
      <c r="AC83" s="505"/>
      <c r="AD83" s="505"/>
      <c r="AE83" s="505"/>
    </row>
    <row r="84" spans="1:31" ht="25.5">
      <c r="A84" s="492"/>
      <c r="B84" s="493">
        <v>90</v>
      </c>
      <c r="C84" s="494">
        <v>44259</v>
      </c>
      <c r="D84" s="495" t="s">
        <v>3843</v>
      </c>
      <c r="E84" s="495"/>
      <c r="F84" s="501"/>
      <c r="G84" s="495">
        <v>54</v>
      </c>
      <c r="H84" s="495">
        <v>15</v>
      </c>
      <c r="I84" s="495">
        <v>11</v>
      </c>
      <c r="J84" s="537" t="s">
        <v>4346</v>
      </c>
      <c r="K84" s="538" t="s">
        <v>4362</v>
      </c>
      <c r="L84" s="539" t="s">
        <v>4363</v>
      </c>
      <c r="M84" s="495" t="s">
        <v>4364</v>
      </c>
      <c r="N84" s="499" t="s">
        <v>3549</v>
      </c>
      <c r="O84" s="500" t="s">
        <v>4365</v>
      </c>
      <c r="P84" s="499" t="s">
        <v>4366</v>
      </c>
      <c r="Q84" s="501"/>
      <c r="R84" s="501"/>
      <c r="S84" s="501"/>
      <c r="T84" s="501"/>
      <c r="U84" s="501"/>
      <c r="V84" s="501"/>
      <c r="W84" s="501"/>
      <c r="X84" s="501"/>
      <c r="Y84" s="501"/>
      <c r="Z84" s="501"/>
      <c r="AA84" s="501"/>
      <c r="AB84" s="501"/>
      <c r="AC84" s="501"/>
      <c r="AD84" s="501"/>
      <c r="AE84" s="501"/>
    </row>
    <row r="85" spans="1:31" ht="25.5">
      <c r="A85" s="502"/>
      <c r="B85" s="503">
        <v>91</v>
      </c>
      <c r="C85" s="522">
        <v>44259</v>
      </c>
      <c r="D85" s="514" t="s">
        <v>3843</v>
      </c>
      <c r="E85" s="505"/>
      <c r="F85" s="514" t="s">
        <v>4367</v>
      </c>
      <c r="G85" s="514">
        <v>23</v>
      </c>
      <c r="H85" s="514">
        <v>17</v>
      </c>
      <c r="I85" s="514">
        <v>13</v>
      </c>
      <c r="J85" s="537" t="s">
        <v>4052</v>
      </c>
      <c r="K85" s="538" t="s">
        <v>4183</v>
      </c>
      <c r="L85" s="539" t="s">
        <v>3867</v>
      </c>
      <c r="M85" s="514" t="s">
        <v>4368</v>
      </c>
      <c r="N85" s="512" t="s">
        <v>3549</v>
      </c>
      <c r="O85" s="521" t="s">
        <v>4369</v>
      </c>
      <c r="P85" s="512" t="s">
        <v>4370</v>
      </c>
      <c r="Q85" s="505"/>
      <c r="R85" s="505"/>
      <c r="S85" s="505"/>
      <c r="T85" s="505"/>
      <c r="U85" s="505"/>
      <c r="V85" s="505"/>
      <c r="W85" s="505"/>
      <c r="X85" s="505"/>
      <c r="Y85" s="505"/>
      <c r="Z85" s="505"/>
      <c r="AA85" s="505"/>
      <c r="AB85" s="505"/>
      <c r="AC85" s="505"/>
      <c r="AD85" s="505"/>
      <c r="AE85" s="505"/>
    </row>
    <row r="86" spans="1:31" ht="89.25">
      <c r="A86" s="492"/>
      <c r="B86" s="493">
        <v>92</v>
      </c>
      <c r="C86" s="561">
        <v>44259</v>
      </c>
      <c r="D86" s="495" t="s">
        <v>4266</v>
      </c>
      <c r="E86" s="501"/>
      <c r="F86" s="495" t="s">
        <v>4371</v>
      </c>
      <c r="G86" s="495" t="s">
        <v>4372</v>
      </c>
      <c r="H86" s="495">
        <v>38</v>
      </c>
      <c r="I86" s="495">
        <v>24</v>
      </c>
      <c r="J86" s="537" t="s">
        <v>3266</v>
      </c>
      <c r="K86" s="538" t="s">
        <v>3999</v>
      </c>
      <c r="L86" s="539" t="s">
        <v>4267</v>
      </c>
      <c r="M86" s="495" t="s">
        <v>4373</v>
      </c>
      <c r="N86" s="499" t="s">
        <v>3549</v>
      </c>
      <c r="O86" s="500" t="s">
        <v>4374</v>
      </c>
      <c r="P86" s="499" t="s">
        <v>4375</v>
      </c>
      <c r="Q86" s="501"/>
      <c r="R86" s="501"/>
      <c r="S86" s="501"/>
      <c r="T86" s="501"/>
      <c r="U86" s="501"/>
      <c r="V86" s="501"/>
      <c r="W86" s="501"/>
      <c r="X86" s="501"/>
      <c r="Y86" s="501"/>
      <c r="Z86" s="501"/>
      <c r="AA86" s="501"/>
      <c r="AB86" s="501"/>
      <c r="AC86" s="501"/>
      <c r="AD86" s="501"/>
      <c r="AE86" s="501"/>
    </row>
    <row r="87" spans="1:31" ht="51">
      <c r="A87" s="502"/>
      <c r="B87" s="503">
        <v>93</v>
      </c>
      <c r="C87" s="562">
        <v>44259</v>
      </c>
      <c r="D87" s="514" t="s">
        <v>3843</v>
      </c>
      <c r="E87" s="514" t="s">
        <v>3954</v>
      </c>
      <c r="F87" s="514" t="s">
        <v>4376</v>
      </c>
      <c r="G87" s="514">
        <v>18</v>
      </c>
      <c r="H87" s="514">
        <v>14</v>
      </c>
      <c r="I87" s="514">
        <v>14</v>
      </c>
      <c r="J87" s="537" t="s">
        <v>4351</v>
      </c>
      <c r="K87" s="538" t="s">
        <v>3370</v>
      </c>
      <c r="L87" s="539" t="s">
        <v>3266</v>
      </c>
      <c r="M87" s="514" t="s">
        <v>4377</v>
      </c>
      <c r="N87" s="512" t="s">
        <v>3549</v>
      </c>
      <c r="O87" s="521" t="s">
        <v>4378</v>
      </c>
      <c r="P87" s="512" t="s">
        <v>4379</v>
      </c>
      <c r="Q87" s="505"/>
      <c r="R87" s="505"/>
      <c r="S87" s="505"/>
      <c r="T87" s="505"/>
      <c r="U87" s="505"/>
      <c r="V87" s="505"/>
      <c r="W87" s="505"/>
      <c r="X87" s="505"/>
      <c r="Y87" s="505"/>
      <c r="Z87" s="505"/>
      <c r="AA87" s="505"/>
      <c r="AB87" s="505"/>
      <c r="AC87" s="505"/>
      <c r="AD87" s="505"/>
      <c r="AE87" s="505"/>
    </row>
    <row r="88" spans="1:31" ht="63.75">
      <c r="A88" s="492"/>
      <c r="B88" s="493">
        <v>94</v>
      </c>
      <c r="C88" s="561">
        <v>44259</v>
      </c>
      <c r="D88" s="495" t="s">
        <v>3901</v>
      </c>
      <c r="E88" s="501"/>
      <c r="F88" s="495"/>
      <c r="G88" s="495">
        <v>69</v>
      </c>
      <c r="H88" s="495">
        <v>33</v>
      </c>
      <c r="I88" s="495">
        <v>22</v>
      </c>
      <c r="J88" s="537" t="s">
        <v>4380</v>
      </c>
      <c r="K88" s="538" t="s">
        <v>4267</v>
      </c>
      <c r="L88" s="539" t="s">
        <v>4381</v>
      </c>
      <c r="M88" s="495" t="s">
        <v>4382</v>
      </c>
      <c r="N88" s="499" t="s">
        <v>3549</v>
      </c>
      <c r="O88" s="500" t="s">
        <v>4383</v>
      </c>
      <c r="P88" s="500" t="s">
        <v>4383</v>
      </c>
      <c r="Q88" s="501"/>
      <c r="R88" s="501"/>
      <c r="S88" s="501"/>
      <c r="T88" s="501"/>
      <c r="U88" s="501"/>
      <c r="V88" s="501"/>
      <c r="W88" s="501"/>
      <c r="X88" s="501"/>
      <c r="Y88" s="501"/>
      <c r="Z88" s="501"/>
      <c r="AA88" s="501"/>
      <c r="AB88" s="501"/>
      <c r="AC88" s="501"/>
      <c r="AD88" s="501"/>
      <c r="AE88" s="501"/>
    </row>
    <row r="89" spans="1:31" ht="25.5">
      <c r="A89" s="502"/>
      <c r="B89" s="503">
        <v>95</v>
      </c>
      <c r="C89" s="562">
        <v>44260</v>
      </c>
      <c r="D89" s="514" t="s">
        <v>4384</v>
      </c>
      <c r="E89" s="505"/>
      <c r="F89" s="514" t="s">
        <v>4385</v>
      </c>
      <c r="G89" s="514">
        <v>110</v>
      </c>
      <c r="H89" s="514">
        <v>12</v>
      </c>
      <c r="I89" s="514">
        <v>12</v>
      </c>
      <c r="J89" s="537" t="s">
        <v>4000</v>
      </c>
      <c r="K89" s="538" t="s">
        <v>3357</v>
      </c>
      <c r="L89" s="539" t="s">
        <v>4246</v>
      </c>
      <c r="M89" s="514" t="s">
        <v>4386</v>
      </c>
      <c r="N89" s="512" t="s">
        <v>3549</v>
      </c>
      <c r="O89" s="521" t="s">
        <v>4387</v>
      </c>
      <c r="P89" s="512" t="s">
        <v>4388</v>
      </c>
      <c r="Q89" s="505"/>
      <c r="R89" s="505"/>
      <c r="S89" s="505"/>
      <c r="T89" s="505"/>
      <c r="U89" s="505"/>
      <c r="V89" s="505"/>
      <c r="W89" s="505"/>
      <c r="X89" s="505"/>
      <c r="Y89" s="505"/>
      <c r="Z89" s="505"/>
      <c r="AA89" s="505"/>
      <c r="AB89" s="505"/>
      <c r="AC89" s="505"/>
      <c r="AD89" s="505"/>
      <c r="AE89" s="505"/>
    </row>
    <row r="90" spans="1:31" ht="51">
      <c r="A90" s="492"/>
      <c r="B90" s="493">
        <v>96</v>
      </c>
      <c r="C90" s="561">
        <v>44260</v>
      </c>
      <c r="D90" s="495" t="s">
        <v>4384</v>
      </c>
      <c r="E90" s="501"/>
      <c r="F90" s="495" t="s">
        <v>4389</v>
      </c>
      <c r="G90" s="495">
        <v>60</v>
      </c>
      <c r="H90" s="495">
        <v>17</v>
      </c>
      <c r="I90" s="495">
        <v>17</v>
      </c>
      <c r="J90" s="537" t="s">
        <v>3860</v>
      </c>
      <c r="K90" s="538" t="s">
        <v>4052</v>
      </c>
      <c r="L90" s="539" t="s">
        <v>3861</v>
      </c>
      <c r="M90" s="495" t="s">
        <v>4390</v>
      </c>
      <c r="N90" s="499" t="s">
        <v>3549</v>
      </c>
      <c r="O90" s="556"/>
      <c r="P90" s="499" t="s">
        <v>4391</v>
      </c>
      <c r="Q90" s="501"/>
      <c r="R90" s="501"/>
      <c r="S90" s="501"/>
      <c r="T90" s="501"/>
      <c r="U90" s="501"/>
      <c r="V90" s="501"/>
      <c r="W90" s="501"/>
      <c r="X90" s="501"/>
      <c r="Y90" s="501"/>
      <c r="Z90" s="501"/>
      <c r="AA90" s="501"/>
      <c r="AB90" s="501"/>
      <c r="AC90" s="501"/>
      <c r="AD90" s="501"/>
      <c r="AE90" s="501"/>
    </row>
    <row r="91" spans="1:31" ht="114.75">
      <c r="A91" s="502"/>
      <c r="B91" s="503">
        <v>98</v>
      </c>
      <c r="C91" s="562">
        <v>44262</v>
      </c>
      <c r="D91" s="514" t="s">
        <v>4392</v>
      </c>
      <c r="E91" s="505"/>
      <c r="F91" s="514" t="s">
        <v>4393</v>
      </c>
      <c r="G91" s="514">
        <v>150</v>
      </c>
      <c r="H91" s="514">
        <v>9</v>
      </c>
      <c r="I91" s="514">
        <v>9</v>
      </c>
      <c r="J91" s="537" t="s">
        <v>3471</v>
      </c>
      <c r="K91" s="538" t="s">
        <v>3294</v>
      </c>
      <c r="L91" s="539" t="s">
        <v>4192</v>
      </c>
      <c r="M91" s="514" t="s">
        <v>4394</v>
      </c>
      <c r="N91" s="512" t="s">
        <v>3549</v>
      </c>
      <c r="O91" s="521" t="s">
        <v>4395</v>
      </c>
      <c r="P91" s="512" t="s">
        <v>4378</v>
      </c>
      <c r="Q91" s="514" t="s">
        <v>4396</v>
      </c>
      <c r="R91" s="563" t="s">
        <v>4397</v>
      </c>
      <c r="S91" s="505"/>
      <c r="T91" s="505"/>
      <c r="U91" s="505"/>
      <c r="V91" s="505"/>
      <c r="W91" s="505"/>
      <c r="X91" s="505"/>
      <c r="Y91" s="505"/>
      <c r="Z91" s="505"/>
      <c r="AA91" s="505"/>
      <c r="AB91" s="505"/>
      <c r="AC91" s="505"/>
      <c r="AD91" s="505"/>
      <c r="AE91" s="505"/>
    </row>
    <row r="92" spans="1:31" ht="51">
      <c r="A92" s="492"/>
      <c r="B92" s="493">
        <v>99</v>
      </c>
      <c r="C92" s="494">
        <v>44264</v>
      </c>
      <c r="D92" s="495" t="s">
        <v>3901</v>
      </c>
      <c r="E92" s="495" t="s">
        <v>4069</v>
      </c>
      <c r="F92" s="495" t="s">
        <v>4398</v>
      </c>
      <c r="G92" s="495">
        <v>30</v>
      </c>
      <c r="H92" s="495">
        <v>13</v>
      </c>
      <c r="I92" s="495">
        <v>12</v>
      </c>
      <c r="J92" s="537" t="s">
        <v>3404</v>
      </c>
      <c r="K92" s="538" t="s">
        <v>3335</v>
      </c>
      <c r="L92" s="539" t="s">
        <v>3307</v>
      </c>
      <c r="M92" s="495" t="s">
        <v>4399</v>
      </c>
      <c r="N92" s="557"/>
      <c r="O92" s="500" t="s">
        <v>4400</v>
      </c>
      <c r="P92" s="499" t="s">
        <v>4401</v>
      </c>
      <c r="Q92" s="495" t="s">
        <v>4402</v>
      </c>
      <c r="R92" s="501"/>
      <c r="S92" s="501"/>
      <c r="T92" s="501"/>
      <c r="U92" s="501"/>
      <c r="V92" s="501"/>
      <c r="W92" s="501"/>
      <c r="X92" s="501"/>
      <c r="Y92" s="501"/>
      <c r="Z92" s="501"/>
      <c r="AA92" s="501"/>
      <c r="AB92" s="501"/>
      <c r="AC92" s="501"/>
      <c r="AD92" s="501"/>
      <c r="AE92" s="501"/>
    </row>
    <row r="93" spans="1:31" ht="63.75">
      <c r="A93" s="502"/>
      <c r="B93" s="503">
        <v>100</v>
      </c>
      <c r="C93" s="540">
        <v>44264</v>
      </c>
      <c r="D93" s="520" t="s">
        <v>3901</v>
      </c>
      <c r="E93" s="520" t="s">
        <v>3954</v>
      </c>
      <c r="F93" s="520" t="s">
        <v>4403</v>
      </c>
      <c r="G93" s="520">
        <v>66</v>
      </c>
      <c r="H93" s="520">
        <v>18</v>
      </c>
      <c r="I93" s="520">
        <v>17</v>
      </c>
      <c r="J93" s="496" t="s">
        <v>4103</v>
      </c>
      <c r="K93" s="538" t="s">
        <v>4404</v>
      </c>
      <c r="L93" s="539" t="s">
        <v>4405</v>
      </c>
      <c r="M93" s="514" t="s">
        <v>4406</v>
      </c>
      <c r="N93" s="555"/>
      <c r="O93" s="521" t="s">
        <v>4407</v>
      </c>
      <c r="P93" s="563" t="s">
        <v>4407</v>
      </c>
      <c r="Q93" s="514" t="s">
        <v>4408</v>
      </c>
      <c r="R93" s="514" t="s">
        <v>4409</v>
      </c>
      <c r="S93" s="505"/>
      <c r="T93" s="505"/>
      <c r="U93" s="505"/>
      <c r="V93" s="505"/>
      <c r="W93" s="505"/>
      <c r="X93" s="505"/>
      <c r="Y93" s="505"/>
      <c r="Z93" s="505"/>
      <c r="AA93" s="505"/>
      <c r="AB93" s="505"/>
      <c r="AC93" s="505"/>
      <c r="AD93" s="505"/>
      <c r="AE93" s="505"/>
    </row>
    <row r="94" spans="1:31" ht="38.25">
      <c r="A94" s="492"/>
      <c r="B94" s="493">
        <v>101</v>
      </c>
      <c r="C94" s="494">
        <v>44266</v>
      </c>
      <c r="D94" s="495" t="s">
        <v>4259</v>
      </c>
      <c r="E94" s="495" t="s">
        <v>4410</v>
      </c>
      <c r="F94" s="495" t="s">
        <v>4411</v>
      </c>
      <c r="G94" s="495">
        <v>55</v>
      </c>
      <c r="H94" s="495">
        <v>21</v>
      </c>
      <c r="I94" s="495">
        <v>19</v>
      </c>
      <c r="J94" s="537" t="s">
        <v>4412</v>
      </c>
      <c r="K94" s="538" t="s">
        <v>4413</v>
      </c>
      <c r="L94" s="539" t="s">
        <v>4414</v>
      </c>
      <c r="M94" s="495" t="s">
        <v>4415</v>
      </c>
      <c r="N94" s="557"/>
      <c r="O94" s="500" t="s">
        <v>4416</v>
      </c>
      <c r="P94" s="499" t="s">
        <v>4417</v>
      </c>
      <c r="Q94" s="501"/>
      <c r="R94" s="501"/>
      <c r="S94" s="501"/>
      <c r="T94" s="501"/>
      <c r="U94" s="501"/>
      <c r="V94" s="501"/>
      <c r="W94" s="501"/>
      <c r="X94" s="501"/>
      <c r="Y94" s="501"/>
      <c r="Z94" s="501"/>
      <c r="AA94" s="501"/>
      <c r="AB94" s="501"/>
      <c r="AC94" s="501"/>
      <c r="AD94" s="501"/>
      <c r="AE94" s="501"/>
    </row>
    <row r="95" spans="1:31" ht="25.5">
      <c r="A95" s="502"/>
      <c r="B95" s="503">
        <v>102</v>
      </c>
      <c r="C95" s="522">
        <v>44272</v>
      </c>
      <c r="D95" s="514" t="s">
        <v>4259</v>
      </c>
      <c r="E95" s="514" t="s">
        <v>3954</v>
      </c>
      <c r="F95" s="514" t="s">
        <v>4418</v>
      </c>
      <c r="G95" s="514">
        <v>20</v>
      </c>
      <c r="H95" s="514">
        <v>13</v>
      </c>
      <c r="I95" s="514">
        <v>12</v>
      </c>
      <c r="J95" s="537" t="s">
        <v>4316</v>
      </c>
      <c r="K95" s="538" t="s">
        <v>3998</v>
      </c>
      <c r="L95" s="539" t="s">
        <v>4070</v>
      </c>
      <c r="M95" s="514" t="s">
        <v>4419</v>
      </c>
      <c r="N95" s="555"/>
      <c r="O95" s="521" t="s">
        <v>4420</v>
      </c>
      <c r="P95" s="555"/>
      <c r="Q95" s="505"/>
      <c r="R95" s="505"/>
      <c r="S95" s="505"/>
      <c r="T95" s="505"/>
      <c r="U95" s="505"/>
      <c r="V95" s="505"/>
      <c r="W95" s="505"/>
      <c r="X95" s="505"/>
      <c r="Y95" s="505"/>
      <c r="Z95" s="505"/>
      <c r="AA95" s="505"/>
      <c r="AB95" s="505"/>
      <c r="AC95" s="505"/>
      <c r="AD95" s="505"/>
      <c r="AE95" s="505"/>
    </row>
    <row r="96" spans="1:31" ht="12.75">
      <c r="A96" s="492"/>
      <c r="B96" s="493">
        <v>103</v>
      </c>
      <c r="C96" s="564"/>
      <c r="D96" s="501"/>
      <c r="E96" s="501"/>
      <c r="F96" s="501"/>
      <c r="G96" s="501"/>
      <c r="H96" s="501"/>
      <c r="I96" s="501"/>
      <c r="J96" s="565"/>
      <c r="K96" s="566"/>
      <c r="L96" s="567"/>
      <c r="M96" s="501"/>
      <c r="N96" s="557"/>
      <c r="O96" s="556"/>
      <c r="P96" s="557"/>
      <c r="Q96" s="501"/>
      <c r="R96" s="501"/>
      <c r="S96" s="501"/>
      <c r="T96" s="501"/>
      <c r="U96" s="501"/>
      <c r="V96" s="501"/>
      <c r="W96" s="501"/>
      <c r="X96" s="501"/>
      <c r="Y96" s="501"/>
      <c r="Z96" s="501"/>
      <c r="AA96" s="501"/>
      <c r="AB96" s="501"/>
      <c r="AC96" s="501"/>
      <c r="AD96" s="501"/>
      <c r="AE96" s="501"/>
    </row>
    <row r="97" spans="1:31" ht="12.75">
      <c r="A97" s="502"/>
      <c r="B97" s="503">
        <v>104</v>
      </c>
      <c r="C97" s="568"/>
      <c r="D97" s="505"/>
      <c r="E97" s="505"/>
      <c r="F97" s="505"/>
      <c r="G97" s="505"/>
      <c r="H97" s="505"/>
      <c r="I97" s="505"/>
      <c r="J97" s="565"/>
      <c r="K97" s="566"/>
      <c r="L97" s="567"/>
      <c r="M97" s="505"/>
      <c r="N97" s="555"/>
      <c r="O97" s="511"/>
      <c r="P97" s="555"/>
      <c r="Q97" s="505"/>
      <c r="R97" s="505"/>
      <c r="S97" s="505"/>
      <c r="T97" s="505"/>
      <c r="U97" s="505"/>
      <c r="V97" s="505"/>
      <c r="W97" s="505"/>
      <c r="X97" s="505"/>
      <c r="Y97" s="505"/>
      <c r="Z97" s="505"/>
      <c r="AA97" s="505"/>
      <c r="AB97" s="505"/>
      <c r="AC97" s="505"/>
      <c r="AD97" s="505"/>
      <c r="AE97" s="505"/>
    </row>
    <row r="98" spans="1:31" ht="12.75">
      <c r="A98" s="492"/>
      <c r="B98" s="493">
        <v>105</v>
      </c>
      <c r="C98" s="564"/>
      <c r="D98" s="501"/>
      <c r="E98" s="501"/>
      <c r="F98" s="501"/>
      <c r="G98" s="501"/>
      <c r="H98" s="501"/>
      <c r="I98" s="501"/>
      <c r="J98" s="565"/>
      <c r="K98" s="566"/>
      <c r="L98" s="567"/>
      <c r="M98" s="501"/>
      <c r="N98" s="557"/>
      <c r="O98" s="556"/>
      <c r="P98" s="557"/>
      <c r="Q98" s="501"/>
      <c r="R98" s="501"/>
      <c r="S98" s="501"/>
      <c r="T98" s="501"/>
      <c r="U98" s="501"/>
      <c r="V98" s="501"/>
      <c r="W98" s="501"/>
      <c r="X98" s="501"/>
      <c r="Y98" s="501"/>
      <c r="Z98" s="501"/>
      <c r="AA98" s="501"/>
      <c r="AB98" s="501"/>
      <c r="AC98" s="501"/>
      <c r="AD98" s="501"/>
      <c r="AE98" s="501"/>
    </row>
    <row r="99" spans="1:31" ht="12.75">
      <c r="A99" s="502"/>
      <c r="B99" s="505"/>
      <c r="C99" s="568"/>
      <c r="D99" s="505"/>
      <c r="E99" s="505"/>
      <c r="F99" s="505"/>
      <c r="G99" s="505"/>
      <c r="H99" s="505"/>
      <c r="I99" s="505"/>
      <c r="J99" s="565"/>
      <c r="K99" s="566"/>
      <c r="L99" s="567"/>
      <c r="M99" s="505"/>
      <c r="N99" s="555"/>
      <c r="O99" s="511"/>
      <c r="P99" s="555"/>
      <c r="Q99" s="505"/>
      <c r="R99" s="505"/>
      <c r="S99" s="505"/>
      <c r="T99" s="505"/>
      <c r="U99" s="505"/>
      <c r="V99" s="505"/>
      <c r="W99" s="505"/>
      <c r="X99" s="505"/>
      <c r="Y99" s="505"/>
      <c r="Z99" s="505"/>
      <c r="AA99" s="505"/>
      <c r="AB99" s="505"/>
      <c r="AC99" s="505"/>
      <c r="AD99" s="505"/>
      <c r="AE99" s="505"/>
    </row>
    <row r="100" spans="1:31" ht="12.75">
      <c r="A100" s="492"/>
      <c r="B100" s="501"/>
      <c r="C100" s="564"/>
      <c r="D100" s="501"/>
      <c r="E100" s="501"/>
      <c r="F100" s="501"/>
      <c r="G100" s="501"/>
      <c r="H100" s="501"/>
      <c r="I100" s="501"/>
      <c r="J100" s="565"/>
      <c r="K100" s="566"/>
      <c r="L100" s="567"/>
      <c r="M100" s="501"/>
      <c r="N100" s="557"/>
      <c r="O100" s="556"/>
      <c r="P100" s="557"/>
      <c r="Q100" s="501"/>
      <c r="R100" s="501"/>
      <c r="S100" s="501"/>
      <c r="T100" s="501"/>
      <c r="U100" s="501"/>
      <c r="V100" s="501"/>
      <c r="W100" s="501"/>
      <c r="X100" s="501"/>
      <c r="Y100" s="501"/>
      <c r="Z100" s="501"/>
      <c r="AA100" s="501"/>
      <c r="AB100" s="501"/>
      <c r="AC100" s="501"/>
      <c r="AD100" s="501"/>
      <c r="AE100" s="501"/>
    </row>
    <row r="101" spans="1:31" ht="12.75">
      <c r="A101" s="502"/>
      <c r="B101" s="505"/>
      <c r="C101" s="568"/>
      <c r="D101" s="505"/>
      <c r="E101" s="505"/>
      <c r="F101" s="505"/>
      <c r="G101" s="505"/>
      <c r="H101" s="505"/>
      <c r="I101" s="505"/>
      <c r="J101" s="565"/>
      <c r="K101" s="566"/>
      <c r="L101" s="567"/>
      <c r="M101" s="505"/>
      <c r="N101" s="555"/>
      <c r="O101" s="511"/>
      <c r="P101" s="555"/>
      <c r="Q101" s="505"/>
      <c r="R101" s="505"/>
      <c r="S101" s="505"/>
      <c r="T101" s="505"/>
      <c r="U101" s="505"/>
      <c r="V101" s="505"/>
      <c r="W101" s="505"/>
      <c r="X101" s="505"/>
      <c r="Y101" s="505"/>
      <c r="Z101" s="505"/>
      <c r="AA101" s="505"/>
      <c r="AB101" s="505"/>
      <c r="AC101" s="505"/>
      <c r="AD101" s="505"/>
      <c r="AE101" s="505"/>
    </row>
    <row r="102" spans="1:31" ht="12.75">
      <c r="A102" s="492"/>
      <c r="B102" s="501"/>
      <c r="C102" s="564"/>
      <c r="D102" s="501"/>
      <c r="E102" s="501"/>
      <c r="F102" s="501"/>
      <c r="G102" s="501"/>
      <c r="H102" s="501"/>
      <c r="I102" s="501"/>
      <c r="J102" s="565"/>
      <c r="K102" s="566"/>
      <c r="L102" s="567"/>
      <c r="M102" s="501"/>
      <c r="N102" s="557"/>
      <c r="O102" s="556"/>
      <c r="P102" s="557"/>
      <c r="Q102" s="501"/>
      <c r="R102" s="501"/>
      <c r="S102" s="501"/>
      <c r="T102" s="501"/>
      <c r="U102" s="501"/>
      <c r="V102" s="501"/>
      <c r="W102" s="501"/>
      <c r="X102" s="501"/>
      <c r="Y102" s="501"/>
      <c r="Z102" s="501"/>
      <c r="AA102" s="501"/>
      <c r="AB102" s="501"/>
      <c r="AC102" s="501"/>
      <c r="AD102" s="501"/>
      <c r="AE102" s="501"/>
    </row>
    <row r="103" spans="1:31" ht="12.75">
      <c r="A103" s="502"/>
      <c r="B103" s="505"/>
      <c r="C103" s="568"/>
      <c r="D103" s="505"/>
      <c r="E103" s="505"/>
      <c r="F103" s="505"/>
      <c r="G103" s="505"/>
      <c r="H103" s="505"/>
      <c r="I103" s="505"/>
      <c r="J103" s="565"/>
      <c r="K103" s="566"/>
      <c r="L103" s="567"/>
      <c r="M103" s="505"/>
      <c r="N103" s="555"/>
      <c r="O103" s="511"/>
      <c r="P103" s="555"/>
      <c r="Q103" s="505"/>
      <c r="R103" s="505"/>
      <c r="S103" s="505"/>
      <c r="T103" s="505"/>
      <c r="U103" s="505"/>
      <c r="V103" s="505"/>
      <c r="W103" s="505"/>
      <c r="X103" s="505"/>
      <c r="Y103" s="505"/>
      <c r="Z103" s="505"/>
      <c r="AA103" s="505"/>
      <c r="AB103" s="505"/>
      <c r="AC103" s="505"/>
      <c r="AD103" s="505"/>
      <c r="AE103" s="505"/>
    </row>
    <row r="104" spans="1:31" ht="12.75">
      <c r="A104" s="492"/>
      <c r="B104" s="501"/>
      <c r="C104" s="564"/>
      <c r="D104" s="501"/>
      <c r="E104" s="501"/>
      <c r="F104" s="501"/>
      <c r="G104" s="501"/>
      <c r="H104" s="501"/>
      <c r="I104" s="501"/>
      <c r="J104" s="565"/>
      <c r="K104" s="566"/>
      <c r="L104" s="567"/>
      <c r="M104" s="501"/>
      <c r="N104" s="557"/>
      <c r="O104" s="556"/>
      <c r="P104" s="557"/>
      <c r="Q104" s="501"/>
      <c r="R104" s="501"/>
      <c r="S104" s="501"/>
      <c r="T104" s="501"/>
      <c r="U104" s="501"/>
      <c r="V104" s="501"/>
      <c r="W104" s="501"/>
      <c r="X104" s="501"/>
      <c r="Y104" s="501"/>
      <c r="Z104" s="501"/>
      <c r="AA104" s="501"/>
      <c r="AB104" s="501"/>
      <c r="AC104" s="501"/>
      <c r="AD104" s="501"/>
      <c r="AE104" s="501"/>
    </row>
    <row r="105" spans="1:31" ht="12.75">
      <c r="A105" s="502"/>
      <c r="B105" s="505"/>
      <c r="C105" s="568"/>
      <c r="D105" s="505"/>
      <c r="E105" s="505"/>
      <c r="F105" s="505"/>
      <c r="G105" s="505"/>
      <c r="H105" s="505"/>
      <c r="I105" s="505"/>
      <c r="J105" s="565"/>
      <c r="K105" s="566"/>
      <c r="L105" s="567"/>
      <c r="M105" s="505"/>
      <c r="N105" s="555"/>
      <c r="O105" s="511"/>
      <c r="P105" s="555"/>
      <c r="Q105" s="505"/>
      <c r="R105" s="505"/>
      <c r="S105" s="505"/>
      <c r="T105" s="505"/>
      <c r="U105" s="505"/>
      <c r="V105" s="505"/>
      <c r="W105" s="505"/>
      <c r="X105" s="505"/>
      <c r="Y105" s="505"/>
      <c r="Z105" s="505"/>
      <c r="AA105" s="505"/>
      <c r="AB105" s="505"/>
      <c r="AC105" s="505"/>
      <c r="AD105" s="505"/>
      <c r="AE105" s="505"/>
    </row>
    <row r="106" spans="1:31" ht="12.75">
      <c r="A106" s="492"/>
      <c r="B106" s="501"/>
      <c r="C106" s="564"/>
      <c r="D106" s="501"/>
      <c r="E106" s="501"/>
      <c r="F106" s="501"/>
      <c r="G106" s="501"/>
      <c r="H106" s="501"/>
      <c r="I106" s="501"/>
      <c r="J106" s="565"/>
      <c r="K106" s="566"/>
      <c r="L106" s="567"/>
      <c r="M106" s="501"/>
      <c r="N106" s="557"/>
      <c r="O106" s="556"/>
      <c r="P106" s="557"/>
      <c r="Q106" s="501"/>
      <c r="R106" s="501"/>
      <c r="S106" s="501"/>
      <c r="T106" s="501"/>
      <c r="U106" s="501"/>
      <c r="V106" s="501"/>
      <c r="W106" s="501"/>
      <c r="X106" s="501"/>
      <c r="Y106" s="501"/>
      <c r="Z106" s="501"/>
      <c r="AA106" s="501"/>
      <c r="AB106" s="501"/>
      <c r="AC106" s="501"/>
      <c r="AD106" s="501"/>
      <c r="AE106" s="501"/>
    </row>
    <row r="107" spans="1:31" ht="12.75">
      <c r="A107" s="502"/>
      <c r="B107" s="505"/>
      <c r="C107" s="568"/>
      <c r="D107" s="505"/>
      <c r="E107" s="505"/>
      <c r="F107" s="505"/>
      <c r="G107" s="505"/>
      <c r="H107" s="505"/>
      <c r="I107" s="505"/>
      <c r="J107" s="565"/>
      <c r="K107" s="566"/>
      <c r="L107" s="567"/>
      <c r="M107" s="505"/>
      <c r="N107" s="555"/>
      <c r="O107" s="511"/>
      <c r="P107" s="555"/>
      <c r="Q107" s="505"/>
      <c r="R107" s="505"/>
      <c r="S107" s="505"/>
      <c r="T107" s="505"/>
      <c r="U107" s="505"/>
      <c r="V107" s="505"/>
      <c r="W107" s="505"/>
      <c r="X107" s="505"/>
      <c r="Y107" s="505"/>
      <c r="Z107" s="505"/>
      <c r="AA107" s="505"/>
      <c r="AB107" s="505"/>
      <c r="AC107" s="505"/>
      <c r="AD107" s="505"/>
      <c r="AE107" s="505"/>
    </row>
    <row r="108" spans="1:31" ht="12.75">
      <c r="A108" s="492"/>
      <c r="B108" s="501"/>
      <c r="C108" s="564"/>
      <c r="D108" s="501"/>
      <c r="E108" s="501"/>
      <c r="F108" s="501"/>
      <c r="G108" s="501"/>
      <c r="H108" s="501"/>
      <c r="I108" s="501"/>
      <c r="J108" s="565"/>
      <c r="K108" s="566"/>
      <c r="L108" s="567"/>
      <c r="M108" s="501"/>
      <c r="N108" s="557"/>
      <c r="O108" s="556"/>
      <c r="P108" s="557"/>
      <c r="Q108" s="501"/>
      <c r="R108" s="501"/>
      <c r="S108" s="501"/>
      <c r="T108" s="501"/>
      <c r="U108" s="501"/>
      <c r="V108" s="501"/>
      <c r="W108" s="501"/>
      <c r="X108" s="501"/>
      <c r="Y108" s="501"/>
      <c r="Z108" s="501"/>
      <c r="AA108" s="501"/>
      <c r="AB108" s="501"/>
      <c r="AC108" s="501"/>
      <c r="AD108" s="501"/>
      <c r="AE108" s="501"/>
    </row>
    <row r="109" spans="1:31" ht="12.75">
      <c r="A109" s="502"/>
      <c r="B109" s="505"/>
      <c r="C109" s="568"/>
      <c r="D109" s="505"/>
      <c r="E109" s="505"/>
      <c r="F109" s="505"/>
      <c r="G109" s="505"/>
      <c r="H109" s="505"/>
      <c r="I109" s="505"/>
      <c r="J109" s="565"/>
      <c r="K109" s="566"/>
      <c r="L109" s="567"/>
      <c r="M109" s="505"/>
      <c r="N109" s="555"/>
      <c r="O109" s="511"/>
      <c r="P109" s="555"/>
      <c r="Q109" s="505"/>
      <c r="R109" s="505"/>
      <c r="S109" s="505"/>
      <c r="T109" s="505"/>
      <c r="U109" s="505"/>
      <c r="V109" s="505"/>
      <c r="W109" s="505"/>
      <c r="X109" s="505"/>
      <c r="Y109" s="505"/>
      <c r="Z109" s="505"/>
      <c r="AA109" s="505"/>
      <c r="AB109" s="505"/>
      <c r="AC109" s="505"/>
      <c r="AD109" s="505"/>
      <c r="AE109" s="505"/>
    </row>
    <row r="110" spans="1:31" ht="12.75">
      <c r="A110" s="492"/>
      <c r="B110" s="501"/>
      <c r="C110" s="564"/>
      <c r="D110" s="501"/>
      <c r="E110" s="501"/>
      <c r="F110" s="501"/>
      <c r="G110" s="501"/>
      <c r="H110" s="501"/>
      <c r="I110" s="501"/>
      <c r="J110" s="565"/>
      <c r="K110" s="566"/>
      <c r="L110" s="567"/>
      <c r="M110" s="501"/>
      <c r="N110" s="557"/>
      <c r="O110" s="556"/>
      <c r="P110" s="557"/>
      <c r="Q110" s="501"/>
      <c r="R110" s="501"/>
      <c r="S110" s="501"/>
      <c r="T110" s="501"/>
      <c r="U110" s="501"/>
      <c r="V110" s="501"/>
      <c r="W110" s="501"/>
      <c r="X110" s="501"/>
      <c r="Y110" s="501"/>
      <c r="Z110" s="501"/>
      <c r="AA110" s="501"/>
      <c r="AB110" s="501"/>
      <c r="AC110" s="501"/>
      <c r="AD110" s="501"/>
      <c r="AE110" s="501"/>
    </row>
    <row r="111" spans="1:31" ht="12.75">
      <c r="A111" s="502"/>
      <c r="B111" s="505"/>
      <c r="C111" s="568"/>
      <c r="D111" s="505"/>
      <c r="E111" s="505"/>
      <c r="F111" s="505"/>
      <c r="G111" s="505"/>
      <c r="H111" s="505"/>
      <c r="I111" s="505"/>
      <c r="J111" s="565"/>
      <c r="K111" s="566"/>
      <c r="L111" s="567"/>
      <c r="M111" s="505"/>
      <c r="N111" s="555"/>
      <c r="O111" s="511"/>
      <c r="P111" s="555"/>
      <c r="Q111" s="505"/>
      <c r="R111" s="505"/>
      <c r="S111" s="505"/>
      <c r="T111" s="505"/>
      <c r="U111" s="505"/>
      <c r="V111" s="505"/>
      <c r="W111" s="505"/>
      <c r="X111" s="505"/>
      <c r="Y111" s="505"/>
      <c r="Z111" s="505"/>
      <c r="AA111" s="505"/>
      <c r="AB111" s="505"/>
      <c r="AC111" s="505"/>
      <c r="AD111" s="505"/>
      <c r="AE111" s="505"/>
    </row>
    <row r="112" spans="1:31" ht="12.75">
      <c r="A112" s="492"/>
      <c r="B112" s="501"/>
      <c r="C112" s="564"/>
      <c r="D112" s="501"/>
      <c r="E112" s="501"/>
      <c r="F112" s="501"/>
      <c r="G112" s="501"/>
      <c r="H112" s="501"/>
      <c r="I112" s="501"/>
      <c r="J112" s="565"/>
      <c r="K112" s="566"/>
      <c r="L112" s="567"/>
      <c r="M112" s="501"/>
      <c r="N112" s="557"/>
      <c r="O112" s="556"/>
      <c r="P112" s="557"/>
      <c r="Q112" s="501"/>
      <c r="R112" s="501"/>
      <c r="S112" s="501"/>
      <c r="T112" s="501"/>
      <c r="U112" s="501"/>
      <c r="V112" s="501"/>
      <c r="W112" s="501"/>
      <c r="X112" s="501"/>
      <c r="Y112" s="501"/>
      <c r="Z112" s="501"/>
      <c r="AA112" s="501"/>
      <c r="AB112" s="501"/>
      <c r="AC112" s="501"/>
      <c r="AD112" s="501"/>
      <c r="AE112" s="501"/>
    </row>
    <row r="113" spans="1:31" ht="12.75">
      <c r="A113" s="502"/>
      <c r="B113" s="505"/>
      <c r="C113" s="568"/>
      <c r="D113" s="505"/>
      <c r="E113" s="505"/>
      <c r="F113" s="505"/>
      <c r="G113" s="505"/>
      <c r="H113" s="505"/>
      <c r="I113" s="505"/>
      <c r="J113" s="565"/>
      <c r="K113" s="566"/>
      <c r="L113" s="567"/>
      <c r="M113" s="505"/>
      <c r="N113" s="555"/>
      <c r="O113" s="511"/>
      <c r="P113" s="555"/>
      <c r="Q113" s="505"/>
      <c r="R113" s="505"/>
      <c r="S113" s="505"/>
      <c r="T113" s="505"/>
      <c r="U113" s="505"/>
      <c r="V113" s="505"/>
      <c r="W113" s="505"/>
      <c r="X113" s="505"/>
      <c r="Y113" s="505"/>
      <c r="Z113" s="505"/>
      <c r="AA113" s="505"/>
      <c r="AB113" s="505"/>
      <c r="AC113" s="505"/>
      <c r="AD113" s="505"/>
      <c r="AE113" s="505"/>
    </row>
    <row r="114" spans="1:31" ht="12.75">
      <c r="A114" s="492"/>
      <c r="B114" s="501"/>
      <c r="C114" s="564"/>
      <c r="D114" s="501"/>
      <c r="E114" s="501"/>
      <c r="F114" s="501"/>
      <c r="G114" s="501"/>
      <c r="H114" s="501"/>
      <c r="I114" s="501"/>
      <c r="J114" s="565"/>
      <c r="K114" s="566"/>
      <c r="L114" s="567"/>
      <c r="M114" s="501"/>
      <c r="N114" s="557"/>
      <c r="O114" s="556"/>
      <c r="P114" s="557"/>
      <c r="Q114" s="501"/>
      <c r="R114" s="501"/>
      <c r="S114" s="501"/>
      <c r="T114" s="501"/>
      <c r="U114" s="501"/>
      <c r="V114" s="501"/>
      <c r="W114" s="501"/>
      <c r="X114" s="501"/>
      <c r="Y114" s="501"/>
      <c r="Z114" s="501"/>
      <c r="AA114" s="501"/>
      <c r="AB114" s="501"/>
      <c r="AC114" s="501"/>
      <c r="AD114" s="501"/>
      <c r="AE114" s="501"/>
    </row>
    <row r="115" spans="1:31" ht="12.75">
      <c r="A115" s="502"/>
      <c r="B115" s="505"/>
      <c r="C115" s="568"/>
      <c r="D115" s="505"/>
      <c r="E115" s="505"/>
      <c r="F115" s="505"/>
      <c r="G115" s="505"/>
      <c r="H115" s="505"/>
      <c r="I115" s="505"/>
      <c r="J115" s="565"/>
      <c r="K115" s="566"/>
      <c r="L115" s="567"/>
      <c r="M115" s="505"/>
      <c r="N115" s="555"/>
      <c r="O115" s="511"/>
      <c r="P115" s="555"/>
      <c r="Q115" s="505"/>
      <c r="R115" s="505"/>
      <c r="S115" s="505"/>
      <c r="T115" s="505"/>
      <c r="U115" s="505"/>
      <c r="V115" s="505"/>
      <c r="W115" s="505"/>
      <c r="X115" s="505"/>
      <c r="Y115" s="505"/>
      <c r="Z115" s="505"/>
      <c r="AA115" s="505"/>
      <c r="AB115" s="505"/>
      <c r="AC115" s="505"/>
      <c r="AD115" s="505"/>
      <c r="AE115" s="505"/>
    </row>
    <row r="116" spans="1:31" ht="12.75">
      <c r="A116" s="492"/>
      <c r="B116" s="501"/>
      <c r="C116" s="564"/>
      <c r="D116" s="501"/>
      <c r="E116" s="501"/>
      <c r="F116" s="501"/>
      <c r="G116" s="501"/>
      <c r="H116" s="501"/>
      <c r="I116" s="501"/>
      <c r="J116" s="565"/>
      <c r="K116" s="566"/>
      <c r="L116" s="567"/>
      <c r="M116" s="501"/>
      <c r="N116" s="557"/>
      <c r="O116" s="556"/>
      <c r="P116" s="557"/>
      <c r="Q116" s="501"/>
      <c r="R116" s="501"/>
      <c r="S116" s="501"/>
      <c r="T116" s="501"/>
      <c r="U116" s="501"/>
      <c r="V116" s="501"/>
      <c r="W116" s="501"/>
      <c r="X116" s="501"/>
      <c r="Y116" s="501"/>
      <c r="Z116" s="501"/>
      <c r="AA116" s="501"/>
      <c r="AB116" s="501"/>
      <c r="AC116" s="501"/>
      <c r="AD116" s="501"/>
      <c r="AE116" s="501"/>
    </row>
    <row r="117" spans="1:31" ht="12.75">
      <c r="A117" s="502"/>
      <c r="B117" s="505"/>
      <c r="C117" s="568"/>
      <c r="D117" s="505"/>
      <c r="E117" s="505"/>
      <c r="F117" s="505"/>
      <c r="G117" s="505"/>
      <c r="H117" s="505"/>
      <c r="I117" s="505"/>
      <c r="J117" s="565"/>
      <c r="K117" s="566"/>
      <c r="L117" s="567"/>
      <c r="M117" s="505"/>
      <c r="N117" s="555"/>
      <c r="O117" s="511"/>
      <c r="P117" s="555"/>
      <c r="Q117" s="505"/>
      <c r="R117" s="505"/>
      <c r="S117" s="505"/>
      <c r="T117" s="505"/>
      <c r="U117" s="505"/>
      <c r="V117" s="505"/>
      <c r="W117" s="505"/>
      <c r="X117" s="505"/>
      <c r="Y117" s="505"/>
      <c r="Z117" s="505"/>
      <c r="AA117" s="505"/>
      <c r="AB117" s="505"/>
      <c r="AC117" s="505"/>
      <c r="AD117" s="505"/>
      <c r="AE117" s="505"/>
    </row>
    <row r="118" spans="1:31" ht="12.75">
      <c r="A118" s="492"/>
      <c r="B118" s="501"/>
      <c r="C118" s="564"/>
      <c r="D118" s="501"/>
      <c r="E118" s="501"/>
      <c r="F118" s="501"/>
      <c r="G118" s="501"/>
      <c r="H118" s="501"/>
      <c r="I118" s="501"/>
      <c r="J118" s="565"/>
      <c r="K118" s="566"/>
      <c r="L118" s="567"/>
      <c r="M118" s="501"/>
      <c r="N118" s="557"/>
      <c r="O118" s="556"/>
      <c r="P118" s="557"/>
      <c r="Q118" s="501"/>
      <c r="R118" s="501"/>
      <c r="S118" s="501"/>
      <c r="T118" s="501"/>
      <c r="U118" s="501"/>
      <c r="V118" s="501"/>
      <c r="W118" s="501"/>
      <c r="X118" s="501"/>
      <c r="Y118" s="501"/>
      <c r="Z118" s="501"/>
      <c r="AA118" s="501"/>
      <c r="AB118" s="501"/>
      <c r="AC118" s="501"/>
      <c r="AD118" s="501"/>
      <c r="AE118" s="501"/>
    </row>
    <row r="119" spans="1:31" ht="12.75">
      <c r="A119" s="502"/>
      <c r="B119" s="505"/>
      <c r="C119" s="568"/>
      <c r="D119" s="505"/>
      <c r="E119" s="505"/>
      <c r="F119" s="505"/>
      <c r="G119" s="505"/>
      <c r="H119" s="505"/>
      <c r="I119" s="505"/>
      <c r="J119" s="565"/>
      <c r="K119" s="566"/>
      <c r="L119" s="567"/>
      <c r="M119" s="505"/>
      <c r="N119" s="555"/>
      <c r="O119" s="511"/>
      <c r="P119" s="555"/>
      <c r="Q119" s="505"/>
      <c r="R119" s="505"/>
      <c r="S119" s="505"/>
      <c r="T119" s="505"/>
      <c r="U119" s="505"/>
      <c r="V119" s="505"/>
      <c r="W119" s="505"/>
      <c r="X119" s="505"/>
      <c r="Y119" s="505"/>
      <c r="Z119" s="505"/>
      <c r="AA119" s="505"/>
      <c r="AB119" s="505"/>
      <c r="AC119" s="505"/>
      <c r="AD119" s="505"/>
      <c r="AE119" s="505"/>
    </row>
    <row r="120" spans="1:31" ht="12.75">
      <c r="A120" s="492"/>
      <c r="B120" s="501"/>
      <c r="C120" s="564"/>
      <c r="D120" s="501"/>
      <c r="E120" s="501"/>
      <c r="F120" s="501"/>
      <c r="G120" s="501"/>
      <c r="H120" s="501"/>
      <c r="I120" s="501"/>
      <c r="J120" s="565"/>
      <c r="K120" s="566"/>
      <c r="L120" s="567"/>
      <c r="M120" s="501"/>
      <c r="N120" s="557"/>
      <c r="O120" s="556"/>
      <c r="P120" s="557"/>
      <c r="Q120" s="501"/>
      <c r="R120" s="501"/>
      <c r="S120" s="501"/>
      <c r="T120" s="501"/>
      <c r="U120" s="501"/>
      <c r="V120" s="501"/>
      <c r="W120" s="501"/>
      <c r="X120" s="501"/>
      <c r="Y120" s="501"/>
      <c r="Z120" s="501"/>
      <c r="AA120" s="501"/>
      <c r="AB120" s="501"/>
      <c r="AC120" s="501"/>
      <c r="AD120" s="501"/>
      <c r="AE120" s="501"/>
    </row>
    <row r="121" spans="1:31" ht="12.75">
      <c r="A121" s="502"/>
      <c r="B121" s="505"/>
      <c r="C121" s="568"/>
      <c r="D121" s="505"/>
      <c r="E121" s="505"/>
      <c r="F121" s="505"/>
      <c r="G121" s="505"/>
      <c r="H121" s="505"/>
      <c r="I121" s="505"/>
      <c r="J121" s="565"/>
      <c r="K121" s="566"/>
      <c r="L121" s="567"/>
      <c r="M121" s="505"/>
      <c r="N121" s="555"/>
      <c r="O121" s="511"/>
      <c r="P121" s="555"/>
      <c r="Q121" s="505"/>
      <c r="R121" s="505"/>
      <c r="S121" s="505"/>
      <c r="T121" s="505"/>
      <c r="U121" s="505"/>
      <c r="V121" s="505"/>
      <c r="W121" s="505"/>
      <c r="X121" s="505"/>
      <c r="Y121" s="505"/>
      <c r="Z121" s="505"/>
      <c r="AA121" s="505"/>
      <c r="AB121" s="505"/>
      <c r="AC121" s="505"/>
      <c r="AD121" s="505"/>
      <c r="AE121" s="505"/>
    </row>
    <row r="122" spans="1:31" ht="12.75">
      <c r="A122" s="492"/>
      <c r="B122" s="501"/>
      <c r="C122" s="564"/>
      <c r="D122" s="501"/>
      <c r="E122" s="501"/>
      <c r="F122" s="501"/>
      <c r="G122" s="501"/>
      <c r="H122" s="501"/>
      <c r="I122" s="501"/>
      <c r="J122" s="565"/>
      <c r="K122" s="566"/>
      <c r="L122" s="567"/>
      <c r="M122" s="501"/>
      <c r="N122" s="557"/>
      <c r="O122" s="556"/>
      <c r="P122" s="557"/>
      <c r="Q122" s="501"/>
      <c r="R122" s="501"/>
      <c r="S122" s="501"/>
      <c r="T122" s="501"/>
      <c r="U122" s="501"/>
      <c r="V122" s="501"/>
      <c r="W122" s="501"/>
      <c r="X122" s="501"/>
      <c r="Y122" s="501"/>
      <c r="Z122" s="501"/>
      <c r="AA122" s="501"/>
      <c r="AB122" s="501"/>
      <c r="AC122" s="501"/>
      <c r="AD122" s="501"/>
      <c r="AE122" s="501"/>
    </row>
    <row r="123" spans="1:31" ht="12.75">
      <c r="A123" s="502"/>
      <c r="B123" s="505"/>
      <c r="C123" s="568"/>
      <c r="D123" s="505"/>
      <c r="E123" s="505"/>
      <c r="F123" s="505"/>
      <c r="G123" s="505"/>
      <c r="H123" s="505"/>
      <c r="I123" s="505"/>
      <c r="J123" s="565"/>
      <c r="K123" s="566"/>
      <c r="L123" s="567"/>
      <c r="M123" s="505"/>
      <c r="N123" s="555"/>
      <c r="O123" s="511"/>
      <c r="P123" s="555"/>
      <c r="Q123" s="505"/>
      <c r="R123" s="505"/>
      <c r="S123" s="505"/>
      <c r="T123" s="505"/>
      <c r="U123" s="505"/>
      <c r="V123" s="505"/>
      <c r="W123" s="505"/>
      <c r="X123" s="505"/>
      <c r="Y123" s="505"/>
      <c r="Z123" s="505"/>
      <c r="AA123" s="505"/>
      <c r="AB123" s="505"/>
      <c r="AC123" s="505"/>
      <c r="AD123" s="505"/>
      <c r="AE123" s="505"/>
    </row>
    <row r="124" spans="1:31" ht="12.75">
      <c r="A124" s="492"/>
      <c r="B124" s="501"/>
      <c r="C124" s="564"/>
      <c r="D124" s="501"/>
      <c r="E124" s="501"/>
      <c r="F124" s="501"/>
      <c r="G124" s="501"/>
      <c r="H124" s="501"/>
      <c r="I124" s="501"/>
      <c r="J124" s="565"/>
      <c r="K124" s="566"/>
      <c r="L124" s="567"/>
      <c r="M124" s="501"/>
      <c r="N124" s="557"/>
      <c r="O124" s="556"/>
      <c r="P124" s="557"/>
      <c r="Q124" s="501"/>
      <c r="R124" s="501"/>
      <c r="S124" s="501"/>
      <c r="T124" s="501"/>
      <c r="U124" s="501"/>
      <c r="V124" s="501"/>
      <c r="W124" s="501"/>
      <c r="X124" s="501"/>
      <c r="Y124" s="501"/>
      <c r="Z124" s="501"/>
      <c r="AA124" s="501"/>
      <c r="AB124" s="501"/>
      <c r="AC124" s="501"/>
      <c r="AD124" s="501"/>
      <c r="AE124" s="501"/>
    </row>
    <row r="125" spans="1:31" ht="12.75">
      <c r="A125" s="502"/>
      <c r="B125" s="505"/>
      <c r="C125" s="568"/>
      <c r="D125" s="505"/>
      <c r="E125" s="505"/>
      <c r="F125" s="505"/>
      <c r="G125" s="505"/>
      <c r="H125" s="505"/>
      <c r="I125" s="505"/>
      <c r="J125" s="565"/>
      <c r="K125" s="566"/>
      <c r="L125" s="567"/>
      <c r="M125" s="505"/>
      <c r="N125" s="555"/>
      <c r="O125" s="511"/>
      <c r="P125" s="555"/>
      <c r="Q125" s="505"/>
      <c r="R125" s="505"/>
      <c r="S125" s="505"/>
      <c r="T125" s="505"/>
      <c r="U125" s="505"/>
      <c r="V125" s="505"/>
      <c r="W125" s="505"/>
      <c r="X125" s="505"/>
      <c r="Y125" s="505"/>
      <c r="Z125" s="505"/>
      <c r="AA125" s="505"/>
      <c r="AB125" s="505"/>
      <c r="AC125" s="505"/>
      <c r="AD125" s="505"/>
      <c r="AE125" s="505"/>
    </row>
    <row r="126" spans="1:31" ht="12.75">
      <c r="A126" s="492"/>
      <c r="B126" s="501"/>
      <c r="C126" s="564"/>
      <c r="D126" s="501"/>
      <c r="E126" s="501"/>
      <c r="F126" s="501"/>
      <c r="G126" s="501"/>
      <c r="H126" s="501"/>
      <c r="I126" s="501"/>
      <c r="J126" s="565"/>
      <c r="K126" s="566"/>
      <c r="L126" s="567"/>
      <c r="M126" s="501"/>
      <c r="N126" s="557"/>
      <c r="O126" s="556"/>
      <c r="P126" s="557"/>
      <c r="Q126" s="501"/>
      <c r="R126" s="501"/>
      <c r="S126" s="501"/>
      <c r="T126" s="501"/>
      <c r="U126" s="501"/>
      <c r="V126" s="501"/>
      <c r="W126" s="501"/>
      <c r="X126" s="501"/>
      <c r="Y126" s="501"/>
      <c r="Z126" s="501"/>
      <c r="AA126" s="501"/>
      <c r="AB126" s="501"/>
      <c r="AC126" s="501"/>
      <c r="AD126" s="501"/>
      <c r="AE126" s="501"/>
    </row>
    <row r="127" spans="1:31" ht="12.75">
      <c r="A127" s="502"/>
      <c r="B127" s="505"/>
      <c r="C127" s="568"/>
      <c r="D127" s="505"/>
      <c r="E127" s="505"/>
      <c r="F127" s="505"/>
      <c r="G127" s="505"/>
      <c r="H127" s="505"/>
      <c r="I127" s="505"/>
      <c r="J127" s="565"/>
      <c r="K127" s="566"/>
      <c r="L127" s="567"/>
      <c r="M127" s="505"/>
      <c r="N127" s="555"/>
      <c r="O127" s="511"/>
      <c r="P127" s="555"/>
      <c r="Q127" s="505"/>
      <c r="R127" s="505"/>
      <c r="S127" s="505"/>
      <c r="T127" s="505"/>
      <c r="U127" s="505"/>
      <c r="V127" s="505"/>
      <c r="W127" s="505"/>
      <c r="X127" s="505"/>
      <c r="Y127" s="505"/>
      <c r="Z127" s="505"/>
      <c r="AA127" s="505"/>
      <c r="AB127" s="505"/>
      <c r="AC127" s="505"/>
      <c r="AD127" s="505"/>
      <c r="AE127" s="505"/>
    </row>
    <row r="128" spans="1:31" ht="12.75">
      <c r="A128" s="492"/>
      <c r="B128" s="501"/>
      <c r="C128" s="564"/>
      <c r="D128" s="501"/>
      <c r="E128" s="501"/>
      <c r="F128" s="501"/>
      <c r="G128" s="501"/>
      <c r="H128" s="501"/>
      <c r="I128" s="501"/>
      <c r="J128" s="565"/>
      <c r="K128" s="566"/>
      <c r="L128" s="567"/>
      <c r="M128" s="501"/>
      <c r="N128" s="557"/>
      <c r="O128" s="556"/>
      <c r="P128" s="557"/>
      <c r="Q128" s="501"/>
      <c r="R128" s="501"/>
      <c r="S128" s="501"/>
      <c r="T128" s="501"/>
      <c r="U128" s="501"/>
      <c r="V128" s="501"/>
      <c r="W128" s="501"/>
      <c r="X128" s="501"/>
      <c r="Y128" s="501"/>
      <c r="Z128" s="501"/>
      <c r="AA128" s="501"/>
      <c r="AB128" s="501"/>
      <c r="AC128" s="501"/>
      <c r="AD128" s="501"/>
      <c r="AE128" s="501"/>
    </row>
    <row r="129" spans="1:31" ht="12.75">
      <c r="A129" s="502"/>
      <c r="B129" s="505"/>
      <c r="C129" s="568"/>
      <c r="D129" s="505"/>
      <c r="E129" s="505"/>
      <c r="F129" s="505"/>
      <c r="G129" s="505"/>
      <c r="H129" s="505"/>
      <c r="I129" s="505"/>
      <c r="J129" s="565"/>
      <c r="K129" s="566"/>
      <c r="L129" s="567"/>
      <c r="M129" s="505"/>
      <c r="N129" s="555"/>
      <c r="O129" s="511"/>
      <c r="P129" s="555"/>
      <c r="Q129" s="505"/>
      <c r="R129" s="505"/>
      <c r="S129" s="505"/>
      <c r="T129" s="505"/>
      <c r="U129" s="505"/>
      <c r="V129" s="505"/>
      <c r="W129" s="505"/>
      <c r="X129" s="505"/>
      <c r="Y129" s="505"/>
      <c r="Z129" s="505"/>
      <c r="AA129" s="505"/>
      <c r="AB129" s="505"/>
      <c r="AC129" s="505"/>
      <c r="AD129" s="505"/>
      <c r="AE129" s="505"/>
    </row>
    <row r="130" spans="1:31" ht="12.75">
      <c r="A130" s="492"/>
      <c r="B130" s="501"/>
      <c r="C130" s="564"/>
      <c r="D130" s="501"/>
      <c r="E130" s="501"/>
      <c r="F130" s="501"/>
      <c r="G130" s="501"/>
      <c r="H130" s="501"/>
      <c r="I130" s="501"/>
      <c r="J130" s="565"/>
      <c r="K130" s="566"/>
      <c r="L130" s="567"/>
      <c r="M130" s="501"/>
      <c r="N130" s="557"/>
      <c r="O130" s="556"/>
      <c r="P130" s="557"/>
      <c r="Q130" s="501"/>
      <c r="R130" s="501"/>
      <c r="S130" s="501"/>
      <c r="T130" s="501"/>
      <c r="U130" s="501"/>
      <c r="V130" s="501"/>
      <c r="W130" s="501"/>
      <c r="X130" s="501"/>
      <c r="Y130" s="501"/>
      <c r="Z130" s="501"/>
      <c r="AA130" s="501"/>
      <c r="AB130" s="501"/>
      <c r="AC130" s="501"/>
      <c r="AD130" s="501"/>
      <c r="AE130" s="501"/>
    </row>
    <row r="131" spans="1:31" ht="12.75">
      <c r="A131" s="502"/>
      <c r="B131" s="505"/>
      <c r="C131" s="568"/>
      <c r="D131" s="505"/>
      <c r="E131" s="505"/>
      <c r="F131" s="505"/>
      <c r="G131" s="505"/>
      <c r="H131" s="505"/>
      <c r="I131" s="505"/>
      <c r="J131" s="565"/>
      <c r="K131" s="566"/>
      <c r="L131" s="567"/>
      <c r="M131" s="505"/>
      <c r="N131" s="555"/>
      <c r="O131" s="511"/>
      <c r="P131" s="555"/>
      <c r="Q131" s="505"/>
      <c r="R131" s="505"/>
      <c r="S131" s="505"/>
      <c r="T131" s="505"/>
      <c r="U131" s="505"/>
      <c r="V131" s="505"/>
      <c r="W131" s="505"/>
      <c r="X131" s="505"/>
      <c r="Y131" s="505"/>
      <c r="Z131" s="505"/>
      <c r="AA131" s="505"/>
      <c r="AB131" s="505"/>
      <c r="AC131" s="505"/>
      <c r="AD131" s="505"/>
      <c r="AE131" s="505"/>
    </row>
    <row r="132" spans="1:31" ht="12.75">
      <c r="A132" s="492"/>
      <c r="B132" s="501"/>
      <c r="C132" s="564"/>
      <c r="D132" s="501"/>
      <c r="E132" s="501"/>
      <c r="F132" s="501"/>
      <c r="G132" s="501"/>
      <c r="H132" s="501"/>
      <c r="I132" s="501"/>
      <c r="J132" s="565"/>
      <c r="K132" s="566"/>
      <c r="L132" s="567"/>
      <c r="M132" s="501"/>
      <c r="N132" s="557"/>
      <c r="O132" s="556"/>
      <c r="P132" s="557"/>
      <c r="Q132" s="501"/>
      <c r="R132" s="501"/>
      <c r="S132" s="501"/>
      <c r="T132" s="501"/>
      <c r="U132" s="501"/>
      <c r="V132" s="501"/>
      <c r="W132" s="501"/>
      <c r="X132" s="501"/>
      <c r="Y132" s="501"/>
      <c r="Z132" s="501"/>
      <c r="AA132" s="501"/>
      <c r="AB132" s="501"/>
      <c r="AC132" s="501"/>
      <c r="AD132" s="501"/>
      <c r="AE132" s="501"/>
    </row>
    <row r="133" spans="1:31" ht="12.75">
      <c r="A133" s="502"/>
      <c r="B133" s="505"/>
      <c r="C133" s="568"/>
      <c r="D133" s="505"/>
      <c r="E133" s="505"/>
      <c r="F133" s="505"/>
      <c r="G133" s="505"/>
      <c r="H133" s="505"/>
      <c r="I133" s="505"/>
      <c r="J133" s="565"/>
      <c r="K133" s="566"/>
      <c r="L133" s="567"/>
      <c r="M133" s="505"/>
      <c r="N133" s="555"/>
      <c r="O133" s="511"/>
      <c r="P133" s="555"/>
      <c r="Q133" s="505"/>
      <c r="R133" s="505"/>
      <c r="S133" s="505"/>
      <c r="T133" s="505"/>
      <c r="U133" s="505"/>
      <c r="V133" s="505"/>
      <c r="W133" s="505"/>
      <c r="X133" s="505"/>
      <c r="Y133" s="505"/>
      <c r="Z133" s="505"/>
      <c r="AA133" s="505"/>
      <c r="AB133" s="505"/>
      <c r="AC133" s="505"/>
      <c r="AD133" s="505"/>
      <c r="AE133" s="505"/>
    </row>
    <row r="134" spans="1:31" ht="12.75">
      <c r="A134" s="492"/>
      <c r="B134" s="501"/>
      <c r="C134" s="564"/>
      <c r="D134" s="501"/>
      <c r="E134" s="501"/>
      <c r="F134" s="501"/>
      <c r="G134" s="501"/>
      <c r="H134" s="501"/>
      <c r="I134" s="501"/>
      <c r="J134" s="565"/>
      <c r="K134" s="566"/>
      <c r="L134" s="567"/>
      <c r="M134" s="501"/>
      <c r="N134" s="557"/>
      <c r="O134" s="556"/>
      <c r="P134" s="557"/>
      <c r="Q134" s="501"/>
      <c r="R134" s="501"/>
      <c r="S134" s="501"/>
      <c r="T134" s="501"/>
      <c r="U134" s="501"/>
      <c r="V134" s="501"/>
      <c r="W134" s="501"/>
      <c r="X134" s="501"/>
      <c r="Y134" s="501"/>
      <c r="Z134" s="501"/>
      <c r="AA134" s="501"/>
      <c r="AB134" s="501"/>
      <c r="AC134" s="501"/>
      <c r="AD134" s="501"/>
      <c r="AE134" s="501"/>
    </row>
    <row r="135" spans="1:31" ht="12.75">
      <c r="A135" s="502"/>
      <c r="B135" s="505"/>
      <c r="C135" s="568"/>
      <c r="D135" s="505"/>
      <c r="E135" s="505"/>
      <c r="F135" s="505"/>
      <c r="G135" s="505"/>
      <c r="H135" s="505"/>
      <c r="I135" s="505"/>
      <c r="J135" s="565"/>
      <c r="K135" s="566"/>
      <c r="L135" s="567"/>
      <c r="M135" s="505"/>
      <c r="N135" s="555"/>
      <c r="O135" s="511"/>
      <c r="P135" s="555"/>
      <c r="Q135" s="505"/>
      <c r="R135" s="505"/>
      <c r="S135" s="505"/>
      <c r="T135" s="505"/>
      <c r="U135" s="505"/>
      <c r="V135" s="505"/>
      <c r="W135" s="505"/>
      <c r="X135" s="505"/>
      <c r="Y135" s="505"/>
      <c r="Z135" s="505"/>
      <c r="AA135" s="505"/>
      <c r="AB135" s="505"/>
      <c r="AC135" s="505"/>
      <c r="AD135" s="505"/>
      <c r="AE135" s="505"/>
    </row>
    <row r="136" spans="1:31" ht="12.75">
      <c r="A136" s="492"/>
      <c r="B136" s="501"/>
      <c r="C136" s="564"/>
      <c r="D136" s="501"/>
      <c r="E136" s="501"/>
      <c r="F136" s="501"/>
      <c r="G136" s="501"/>
      <c r="H136" s="501"/>
      <c r="I136" s="501"/>
      <c r="J136" s="565"/>
      <c r="K136" s="566"/>
      <c r="L136" s="567"/>
      <c r="M136" s="501"/>
      <c r="N136" s="557"/>
      <c r="O136" s="556"/>
      <c r="P136" s="557"/>
      <c r="Q136" s="501"/>
      <c r="R136" s="501"/>
      <c r="S136" s="501"/>
      <c r="T136" s="501"/>
      <c r="U136" s="501"/>
      <c r="V136" s="501"/>
      <c r="W136" s="501"/>
      <c r="X136" s="501"/>
      <c r="Y136" s="501"/>
      <c r="Z136" s="501"/>
      <c r="AA136" s="501"/>
      <c r="AB136" s="501"/>
      <c r="AC136" s="501"/>
      <c r="AD136" s="501"/>
      <c r="AE136" s="501"/>
    </row>
    <row r="137" spans="1:31" ht="12.75">
      <c r="A137" s="502"/>
      <c r="B137" s="505"/>
      <c r="C137" s="568"/>
      <c r="D137" s="505"/>
      <c r="E137" s="505"/>
      <c r="F137" s="505"/>
      <c r="G137" s="505"/>
      <c r="H137" s="505"/>
      <c r="I137" s="505"/>
      <c r="J137" s="565"/>
      <c r="K137" s="566"/>
      <c r="L137" s="567"/>
      <c r="M137" s="505"/>
      <c r="N137" s="555"/>
      <c r="O137" s="511"/>
      <c r="P137" s="555"/>
      <c r="Q137" s="505"/>
      <c r="R137" s="505"/>
      <c r="S137" s="505"/>
      <c r="T137" s="505"/>
      <c r="U137" s="505"/>
      <c r="V137" s="505"/>
      <c r="W137" s="505"/>
      <c r="X137" s="505"/>
      <c r="Y137" s="505"/>
      <c r="Z137" s="505"/>
      <c r="AA137" s="505"/>
      <c r="AB137" s="505"/>
      <c r="AC137" s="505"/>
      <c r="AD137" s="505"/>
      <c r="AE137" s="505"/>
    </row>
    <row r="138" spans="1:31" ht="12.75">
      <c r="A138" s="492"/>
      <c r="B138" s="501"/>
      <c r="C138" s="564"/>
      <c r="D138" s="501"/>
      <c r="E138" s="501"/>
      <c r="F138" s="501"/>
      <c r="G138" s="501"/>
      <c r="H138" s="501"/>
      <c r="I138" s="501"/>
      <c r="J138" s="565"/>
      <c r="K138" s="566"/>
      <c r="L138" s="567"/>
      <c r="M138" s="501"/>
      <c r="N138" s="557"/>
      <c r="O138" s="556"/>
      <c r="P138" s="557"/>
      <c r="Q138" s="501"/>
      <c r="R138" s="501"/>
      <c r="S138" s="501"/>
      <c r="T138" s="501"/>
      <c r="U138" s="501"/>
      <c r="V138" s="501"/>
      <c r="W138" s="501"/>
      <c r="X138" s="501"/>
      <c r="Y138" s="501"/>
      <c r="Z138" s="501"/>
      <c r="AA138" s="501"/>
      <c r="AB138" s="501"/>
      <c r="AC138" s="501"/>
      <c r="AD138" s="501"/>
      <c r="AE138" s="501"/>
    </row>
    <row r="139" spans="1:31" ht="12.75">
      <c r="A139" s="502"/>
      <c r="B139" s="505"/>
      <c r="C139" s="568"/>
      <c r="D139" s="505"/>
      <c r="E139" s="505"/>
      <c r="F139" s="505"/>
      <c r="G139" s="505"/>
      <c r="H139" s="505"/>
      <c r="I139" s="505"/>
      <c r="J139" s="565"/>
      <c r="K139" s="566"/>
      <c r="L139" s="567"/>
      <c r="M139" s="505"/>
      <c r="N139" s="555"/>
      <c r="O139" s="511"/>
      <c r="P139" s="555"/>
      <c r="Q139" s="505"/>
      <c r="R139" s="505"/>
      <c r="S139" s="505"/>
      <c r="T139" s="505"/>
      <c r="U139" s="505"/>
      <c r="V139" s="505"/>
      <c r="W139" s="505"/>
      <c r="X139" s="505"/>
      <c r="Y139" s="505"/>
      <c r="Z139" s="505"/>
      <c r="AA139" s="505"/>
      <c r="AB139" s="505"/>
      <c r="AC139" s="505"/>
      <c r="AD139" s="505"/>
      <c r="AE139" s="505"/>
    </row>
    <row r="140" spans="1:31" ht="12.75">
      <c r="A140" s="492"/>
      <c r="B140" s="501"/>
      <c r="C140" s="564"/>
      <c r="D140" s="501"/>
      <c r="E140" s="501"/>
      <c r="F140" s="501"/>
      <c r="G140" s="501"/>
      <c r="H140" s="501"/>
      <c r="I140" s="501"/>
      <c r="J140" s="565"/>
      <c r="K140" s="566"/>
      <c r="L140" s="567"/>
      <c r="M140" s="501"/>
      <c r="N140" s="557"/>
      <c r="O140" s="556"/>
      <c r="P140" s="557"/>
      <c r="Q140" s="501"/>
      <c r="R140" s="501"/>
      <c r="S140" s="501"/>
      <c r="T140" s="501"/>
      <c r="U140" s="501"/>
      <c r="V140" s="501"/>
      <c r="W140" s="501"/>
      <c r="X140" s="501"/>
      <c r="Y140" s="501"/>
      <c r="Z140" s="501"/>
      <c r="AA140" s="501"/>
      <c r="AB140" s="501"/>
      <c r="AC140" s="501"/>
      <c r="AD140" s="501"/>
      <c r="AE140" s="501"/>
    </row>
    <row r="141" spans="1:31" ht="12.75">
      <c r="A141" s="502"/>
      <c r="B141" s="505"/>
      <c r="C141" s="568"/>
      <c r="D141" s="505"/>
      <c r="E141" s="505"/>
      <c r="F141" s="505"/>
      <c r="G141" s="505"/>
      <c r="H141" s="505"/>
      <c r="I141" s="505"/>
      <c r="J141" s="565"/>
      <c r="K141" s="566"/>
      <c r="L141" s="567"/>
      <c r="M141" s="505"/>
      <c r="N141" s="555"/>
      <c r="O141" s="511"/>
      <c r="P141" s="555"/>
      <c r="Q141" s="505"/>
      <c r="R141" s="505"/>
      <c r="S141" s="505"/>
      <c r="T141" s="505"/>
      <c r="U141" s="505"/>
      <c r="V141" s="505"/>
      <c r="W141" s="505"/>
      <c r="X141" s="505"/>
      <c r="Y141" s="505"/>
      <c r="Z141" s="505"/>
      <c r="AA141" s="505"/>
      <c r="AB141" s="505"/>
      <c r="AC141" s="505"/>
      <c r="AD141" s="505"/>
      <c r="AE141" s="505"/>
    </row>
    <row r="142" spans="1:31" ht="12.75">
      <c r="A142" s="492"/>
      <c r="B142" s="501"/>
      <c r="C142" s="564"/>
      <c r="D142" s="501"/>
      <c r="E142" s="501"/>
      <c r="F142" s="501"/>
      <c r="G142" s="501"/>
      <c r="H142" s="501"/>
      <c r="I142" s="501"/>
      <c r="J142" s="565"/>
      <c r="K142" s="566"/>
      <c r="L142" s="567"/>
      <c r="M142" s="501"/>
      <c r="N142" s="557"/>
      <c r="O142" s="556"/>
      <c r="P142" s="557"/>
      <c r="Q142" s="501"/>
      <c r="R142" s="501"/>
      <c r="S142" s="501"/>
      <c r="T142" s="501"/>
      <c r="U142" s="501"/>
      <c r="V142" s="501"/>
      <c r="W142" s="501"/>
      <c r="X142" s="501"/>
      <c r="Y142" s="501"/>
      <c r="Z142" s="501"/>
      <c r="AA142" s="501"/>
      <c r="AB142" s="501"/>
      <c r="AC142" s="501"/>
      <c r="AD142" s="501"/>
      <c r="AE142" s="501"/>
    </row>
    <row r="143" spans="1:31" ht="12.75">
      <c r="A143" s="502"/>
      <c r="B143" s="505"/>
      <c r="C143" s="568"/>
      <c r="D143" s="505"/>
      <c r="E143" s="505"/>
      <c r="F143" s="505"/>
      <c r="G143" s="505"/>
      <c r="H143" s="505"/>
      <c r="I143" s="505"/>
      <c r="J143" s="565"/>
      <c r="K143" s="566"/>
      <c r="L143" s="567"/>
      <c r="M143" s="505"/>
      <c r="N143" s="555"/>
      <c r="O143" s="511"/>
      <c r="P143" s="555"/>
      <c r="Q143" s="505"/>
      <c r="R143" s="505"/>
      <c r="S143" s="505"/>
      <c r="T143" s="505"/>
      <c r="U143" s="505"/>
      <c r="V143" s="505"/>
      <c r="W143" s="505"/>
      <c r="X143" s="505"/>
      <c r="Y143" s="505"/>
      <c r="Z143" s="505"/>
      <c r="AA143" s="505"/>
      <c r="AB143" s="505"/>
      <c r="AC143" s="505"/>
      <c r="AD143" s="505"/>
      <c r="AE143" s="505"/>
    </row>
    <row r="144" spans="1:31" ht="12.75">
      <c r="A144" s="492"/>
      <c r="B144" s="501"/>
      <c r="C144" s="564"/>
      <c r="D144" s="501"/>
      <c r="E144" s="501"/>
      <c r="F144" s="501"/>
      <c r="G144" s="501"/>
      <c r="H144" s="501"/>
      <c r="I144" s="501"/>
      <c r="J144" s="565"/>
      <c r="K144" s="566"/>
      <c r="L144" s="567"/>
      <c r="M144" s="501"/>
      <c r="N144" s="557"/>
      <c r="O144" s="556"/>
      <c r="P144" s="557"/>
      <c r="Q144" s="501"/>
      <c r="R144" s="501"/>
      <c r="S144" s="501"/>
      <c r="T144" s="501"/>
      <c r="U144" s="501"/>
      <c r="V144" s="501"/>
      <c r="W144" s="501"/>
      <c r="X144" s="501"/>
      <c r="Y144" s="501"/>
      <c r="Z144" s="501"/>
      <c r="AA144" s="501"/>
      <c r="AB144" s="501"/>
      <c r="AC144" s="501"/>
      <c r="AD144" s="501"/>
      <c r="AE144" s="501"/>
    </row>
    <row r="145" spans="1:31" ht="12.75">
      <c r="A145" s="502"/>
      <c r="B145" s="505"/>
      <c r="C145" s="568"/>
      <c r="D145" s="505"/>
      <c r="E145" s="505"/>
      <c r="F145" s="505"/>
      <c r="G145" s="505"/>
      <c r="H145" s="505"/>
      <c r="I145" s="505"/>
      <c r="J145" s="565"/>
      <c r="K145" s="566"/>
      <c r="L145" s="567"/>
      <c r="M145" s="505"/>
      <c r="N145" s="555"/>
      <c r="O145" s="511"/>
      <c r="P145" s="555"/>
      <c r="Q145" s="505"/>
      <c r="R145" s="505"/>
      <c r="S145" s="505"/>
      <c r="T145" s="505"/>
      <c r="U145" s="505"/>
      <c r="V145" s="505"/>
      <c r="W145" s="505"/>
      <c r="X145" s="505"/>
      <c r="Y145" s="505"/>
      <c r="Z145" s="505"/>
      <c r="AA145" s="505"/>
      <c r="AB145" s="505"/>
      <c r="AC145" s="505"/>
      <c r="AD145" s="505"/>
      <c r="AE145" s="505"/>
    </row>
    <row r="146" spans="1:31" ht="12.75">
      <c r="A146" s="492"/>
      <c r="B146" s="501"/>
      <c r="C146" s="564"/>
      <c r="D146" s="501"/>
      <c r="E146" s="501"/>
      <c r="F146" s="501"/>
      <c r="G146" s="501"/>
      <c r="H146" s="501"/>
      <c r="I146" s="501"/>
      <c r="J146" s="565"/>
      <c r="K146" s="566"/>
      <c r="L146" s="567"/>
      <c r="M146" s="501"/>
      <c r="N146" s="557"/>
      <c r="O146" s="556"/>
      <c r="P146" s="557"/>
      <c r="Q146" s="501"/>
      <c r="R146" s="501"/>
      <c r="S146" s="501"/>
      <c r="T146" s="501"/>
      <c r="U146" s="501"/>
      <c r="V146" s="501"/>
      <c r="W146" s="501"/>
      <c r="X146" s="501"/>
      <c r="Y146" s="501"/>
      <c r="Z146" s="501"/>
      <c r="AA146" s="501"/>
      <c r="AB146" s="501"/>
      <c r="AC146" s="501"/>
      <c r="AD146" s="501"/>
      <c r="AE146" s="501"/>
    </row>
    <row r="147" spans="1:31" ht="12.75">
      <c r="A147" s="502"/>
      <c r="B147" s="505"/>
      <c r="C147" s="568"/>
      <c r="D147" s="505"/>
      <c r="E147" s="505"/>
      <c r="F147" s="505"/>
      <c r="G147" s="505"/>
      <c r="H147" s="505"/>
      <c r="I147" s="505"/>
      <c r="J147" s="565"/>
      <c r="K147" s="566"/>
      <c r="L147" s="567"/>
      <c r="M147" s="505"/>
      <c r="N147" s="555"/>
      <c r="O147" s="511"/>
      <c r="P147" s="555"/>
      <c r="Q147" s="505"/>
      <c r="R147" s="505"/>
      <c r="S147" s="505"/>
      <c r="T147" s="505"/>
      <c r="U147" s="505"/>
      <c r="V147" s="505"/>
      <c r="W147" s="505"/>
      <c r="X147" s="505"/>
      <c r="Y147" s="505"/>
      <c r="Z147" s="505"/>
      <c r="AA147" s="505"/>
      <c r="AB147" s="505"/>
      <c r="AC147" s="505"/>
      <c r="AD147" s="505"/>
      <c r="AE147" s="505"/>
    </row>
    <row r="148" spans="1:31" ht="12.75">
      <c r="A148" s="492"/>
      <c r="B148" s="501"/>
      <c r="C148" s="564"/>
      <c r="D148" s="501"/>
      <c r="E148" s="501"/>
      <c r="F148" s="501"/>
      <c r="G148" s="501"/>
      <c r="H148" s="501"/>
      <c r="I148" s="501"/>
      <c r="J148" s="565"/>
      <c r="K148" s="566"/>
      <c r="L148" s="567"/>
      <c r="M148" s="501"/>
      <c r="N148" s="557"/>
      <c r="O148" s="556"/>
      <c r="P148" s="557"/>
      <c r="Q148" s="501"/>
      <c r="R148" s="501"/>
      <c r="S148" s="501"/>
      <c r="T148" s="501"/>
      <c r="U148" s="501"/>
      <c r="V148" s="501"/>
      <c r="W148" s="501"/>
      <c r="X148" s="501"/>
      <c r="Y148" s="501"/>
      <c r="Z148" s="501"/>
      <c r="AA148" s="501"/>
      <c r="AB148" s="501"/>
      <c r="AC148" s="501"/>
      <c r="AD148" s="501"/>
      <c r="AE148" s="501"/>
    </row>
    <row r="149" spans="1:31" ht="12.75">
      <c r="A149" s="502"/>
      <c r="B149" s="505"/>
      <c r="C149" s="568"/>
      <c r="D149" s="505"/>
      <c r="E149" s="505"/>
      <c r="F149" s="505"/>
      <c r="G149" s="505"/>
      <c r="H149" s="505"/>
      <c r="I149" s="505"/>
      <c r="J149" s="565"/>
      <c r="K149" s="566"/>
      <c r="L149" s="567"/>
      <c r="M149" s="505"/>
      <c r="N149" s="555"/>
      <c r="O149" s="511"/>
      <c r="P149" s="555"/>
      <c r="Q149" s="505"/>
      <c r="R149" s="505"/>
      <c r="S149" s="505"/>
      <c r="T149" s="505"/>
      <c r="U149" s="505"/>
      <c r="V149" s="505"/>
      <c r="W149" s="505"/>
      <c r="X149" s="505"/>
      <c r="Y149" s="505"/>
      <c r="Z149" s="505"/>
      <c r="AA149" s="505"/>
      <c r="AB149" s="505"/>
      <c r="AC149" s="505"/>
      <c r="AD149" s="505"/>
      <c r="AE149" s="505"/>
    </row>
    <row r="150" spans="1:31" ht="12.75">
      <c r="A150" s="492"/>
      <c r="B150" s="501"/>
      <c r="C150" s="564"/>
      <c r="D150" s="501"/>
      <c r="E150" s="501"/>
      <c r="F150" s="501"/>
      <c r="G150" s="501"/>
      <c r="H150" s="501"/>
      <c r="I150" s="501"/>
      <c r="J150" s="565"/>
      <c r="K150" s="566"/>
      <c r="L150" s="567"/>
      <c r="M150" s="501"/>
      <c r="N150" s="557"/>
      <c r="O150" s="556"/>
      <c r="P150" s="557"/>
      <c r="Q150" s="501"/>
      <c r="R150" s="501"/>
      <c r="S150" s="501"/>
      <c r="T150" s="501"/>
      <c r="U150" s="501"/>
      <c r="V150" s="501"/>
      <c r="W150" s="501"/>
      <c r="X150" s="501"/>
      <c r="Y150" s="501"/>
      <c r="Z150" s="501"/>
      <c r="AA150" s="501"/>
      <c r="AB150" s="501"/>
      <c r="AC150" s="501"/>
      <c r="AD150" s="501"/>
      <c r="AE150" s="501"/>
    </row>
    <row r="151" spans="1:31" ht="12.75">
      <c r="A151" s="502"/>
      <c r="B151" s="505"/>
      <c r="C151" s="568"/>
      <c r="D151" s="505"/>
      <c r="E151" s="505"/>
      <c r="F151" s="505"/>
      <c r="G151" s="505"/>
      <c r="H151" s="505"/>
      <c r="I151" s="505"/>
      <c r="J151" s="565"/>
      <c r="K151" s="566"/>
      <c r="L151" s="567"/>
      <c r="M151" s="505"/>
      <c r="N151" s="555"/>
      <c r="O151" s="511"/>
      <c r="P151" s="555"/>
      <c r="Q151" s="505"/>
      <c r="R151" s="505"/>
      <c r="S151" s="505"/>
      <c r="T151" s="505"/>
      <c r="U151" s="505"/>
      <c r="V151" s="505"/>
      <c r="W151" s="505"/>
      <c r="X151" s="505"/>
      <c r="Y151" s="505"/>
      <c r="Z151" s="505"/>
      <c r="AA151" s="505"/>
      <c r="AB151" s="505"/>
      <c r="AC151" s="505"/>
      <c r="AD151" s="505"/>
      <c r="AE151" s="505"/>
    </row>
    <row r="152" spans="1:31" ht="12.75">
      <c r="A152" s="492"/>
      <c r="B152" s="501"/>
      <c r="C152" s="564"/>
      <c r="D152" s="501"/>
      <c r="E152" s="501"/>
      <c r="F152" s="501"/>
      <c r="G152" s="501"/>
      <c r="H152" s="501"/>
      <c r="I152" s="501"/>
      <c r="J152" s="565"/>
      <c r="K152" s="566"/>
      <c r="L152" s="567"/>
      <c r="M152" s="501"/>
      <c r="N152" s="557"/>
      <c r="O152" s="556"/>
      <c r="P152" s="557"/>
      <c r="Q152" s="501"/>
      <c r="R152" s="501"/>
      <c r="S152" s="501"/>
      <c r="T152" s="501"/>
      <c r="U152" s="501"/>
      <c r="V152" s="501"/>
      <c r="W152" s="501"/>
      <c r="X152" s="501"/>
      <c r="Y152" s="501"/>
      <c r="Z152" s="501"/>
      <c r="AA152" s="501"/>
      <c r="AB152" s="501"/>
      <c r="AC152" s="501"/>
      <c r="AD152" s="501"/>
      <c r="AE152" s="501"/>
    </row>
    <row r="153" spans="1:31" ht="12.75">
      <c r="A153" s="502"/>
      <c r="B153" s="505"/>
      <c r="C153" s="568"/>
      <c r="D153" s="505"/>
      <c r="E153" s="505"/>
      <c r="F153" s="505"/>
      <c r="G153" s="505"/>
      <c r="H153" s="505"/>
      <c r="I153" s="505"/>
      <c r="J153" s="565"/>
      <c r="K153" s="566"/>
      <c r="L153" s="567"/>
      <c r="M153" s="505"/>
      <c r="N153" s="555"/>
      <c r="O153" s="511"/>
      <c r="P153" s="555"/>
      <c r="Q153" s="505"/>
      <c r="R153" s="505"/>
      <c r="S153" s="505"/>
      <c r="T153" s="505"/>
      <c r="U153" s="505"/>
      <c r="V153" s="505"/>
      <c r="W153" s="505"/>
      <c r="X153" s="505"/>
      <c r="Y153" s="505"/>
      <c r="Z153" s="505"/>
      <c r="AA153" s="505"/>
      <c r="AB153" s="505"/>
      <c r="AC153" s="505"/>
      <c r="AD153" s="505"/>
      <c r="AE153" s="505"/>
    </row>
    <row r="154" spans="1:31" ht="12.75">
      <c r="A154" s="492"/>
      <c r="B154" s="501"/>
      <c r="C154" s="564"/>
      <c r="D154" s="501"/>
      <c r="E154" s="501"/>
      <c r="F154" s="501"/>
      <c r="G154" s="501"/>
      <c r="H154" s="501"/>
      <c r="I154" s="501"/>
      <c r="J154" s="565"/>
      <c r="K154" s="566"/>
      <c r="L154" s="567"/>
      <c r="M154" s="501"/>
      <c r="N154" s="557"/>
      <c r="O154" s="556"/>
      <c r="P154" s="557"/>
      <c r="Q154" s="501"/>
      <c r="R154" s="501"/>
      <c r="S154" s="501"/>
      <c r="T154" s="501"/>
      <c r="U154" s="501"/>
      <c r="V154" s="501"/>
      <c r="W154" s="501"/>
      <c r="X154" s="501"/>
      <c r="Y154" s="501"/>
      <c r="Z154" s="501"/>
      <c r="AA154" s="501"/>
      <c r="AB154" s="501"/>
      <c r="AC154" s="501"/>
      <c r="AD154" s="501"/>
      <c r="AE154" s="501"/>
    </row>
    <row r="155" spans="1:31" ht="12.75">
      <c r="A155" s="502"/>
      <c r="B155" s="505"/>
      <c r="C155" s="568"/>
      <c r="D155" s="505"/>
      <c r="E155" s="505"/>
      <c r="F155" s="505"/>
      <c r="G155" s="505"/>
      <c r="H155" s="505"/>
      <c r="I155" s="505"/>
      <c r="J155" s="565"/>
      <c r="K155" s="566"/>
      <c r="L155" s="567"/>
      <c r="M155" s="505"/>
      <c r="N155" s="555"/>
      <c r="O155" s="511"/>
      <c r="P155" s="555"/>
      <c r="Q155" s="505"/>
      <c r="R155" s="505"/>
      <c r="S155" s="505"/>
      <c r="T155" s="505"/>
      <c r="U155" s="505"/>
      <c r="V155" s="505"/>
      <c r="W155" s="505"/>
      <c r="X155" s="505"/>
      <c r="Y155" s="505"/>
      <c r="Z155" s="505"/>
      <c r="AA155" s="505"/>
      <c r="AB155" s="505"/>
      <c r="AC155" s="505"/>
      <c r="AD155" s="505"/>
      <c r="AE155" s="505"/>
    </row>
    <row r="156" spans="1:31" ht="12.75">
      <c r="A156" s="492"/>
      <c r="B156" s="501"/>
      <c r="C156" s="564"/>
      <c r="D156" s="501"/>
      <c r="E156" s="501"/>
      <c r="F156" s="501"/>
      <c r="G156" s="501"/>
      <c r="H156" s="501"/>
      <c r="I156" s="501"/>
      <c r="J156" s="565"/>
      <c r="K156" s="566"/>
      <c r="L156" s="567"/>
      <c r="M156" s="501"/>
      <c r="N156" s="557"/>
      <c r="O156" s="556"/>
      <c r="P156" s="557"/>
      <c r="Q156" s="501"/>
      <c r="R156" s="501"/>
      <c r="S156" s="501"/>
      <c r="T156" s="501"/>
      <c r="U156" s="501"/>
      <c r="V156" s="501"/>
      <c r="W156" s="501"/>
      <c r="X156" s="501"/>
      <c r="Y156" s="501"/>
      <c r="Z156" s="501"/>
      <c r="AA156" s="501"/>
      <c r="AB156" s="501"/>
      <c r="AC156" s="501"/>
      <c r="AD156" s="501"/>
      <c r="AE156" s="501"/>
    </row>
    <row r="157" spans="1:31" ht="12.75">
      <c r="A157" s="502"/>
      <c r="B157" s="505"/>
      <c r="C157" s="568"/>
      <c r="D157" s="505"/>
      <c r="E157" s="505"/>
      <c r="F157" s="505"/>
      <c r="G157" s="505"/>
      <c r="H157" s="505"/>
      <c r="I157" s="505"/>
      <c r="J157" s="565"/>
      <c r="K157" s="566"/>
      <c r="L157" s="567"/>
      <c r="M157" s="505"/>
      <c r="N157" s="555"/>
      <c r="O157" s="511"/>
      <c r="P157" s="555"/>
      <c r="Q157" s="505"/>
      <c r="R157" s="505"/>
      <c r="S157" s="505"/>
      <c r="T157" s="505"/>
      <c r="U157" s="505"/>
      <c r="V157" s="505"/>
      <c r="W157" s="505"/>
      <c r="X157" s="505"/>
      <c r="Y157" s="505"/>
      <c r="Z157" s="505"/>
      <c r="AA157" s="505"/>
      <c r="AB157" s="505"/>
      <c r="AC157" s="505"/>
      <c r="AD157" s="505"/>
      <c r="AE157" s="505"/>
    </row>
    <row r="158" spans="1:31" ht="12.75">
      <c r="A158" s="492"/>
      <c r="B158" s="501"/>
      <c r="C158" s="564"/>
      <c r="D158" s="501"/>
      <c r="E158" s="501"/>
      <c r="F158" s="501"/>
      <c r="G158" s="501"/>
      <c r="H158" s="501"/>
      <c r="I158" s="501"/>
      <c r="J158" s="565"/>
      <c r="K158" s="566"/>
      <c r="L158" s="567"/>
      <c r="M158" s="501"/>
      <c r="N158" s="557"/>
      <c r="O158" s="556"/>
      <c r="P158" s="557"/>
      <c r="Q158" s="501"/>
      <c r="R158" s="501"/>
      <c r="S158" s="501"/>
      <c r="T158" s="501"/>
      <c r="U158" s="501"/>
      <c r="V158" s="501"/>
      <c r="W158" s="501"/>
      <c r="X158" s="501"/>
      <c r="Y158" s="501"/>
      <c r="Z158" s="501"/>
      <c r="AA158" s="501"/>
      <c r="AB158" s="501"/>
      <c r="AC158" s="501"/>
      <c r="AD158" s="501"/>
      <c r="AE158" s="501"/>
    </row>
    <row r="159" spans="1:31" ht="12.75">
      <c r="A159" s="502"/>
      <c r="B159" s="505"/>
      <c r="C159" s="568"/>
      <c r="D159" s="505"/>
      <c r="E159" s="505"/>
      <c r="F159" s="505"/>
      <c r="G159" s="505"/>
      <c r="H159" s="505"/>
      <c r="I159" s="505"/>
      <c r="J159" s="565"/>
      <c r="K159" s="566"/>
      <c r="L159" s="567"/>
      <c r="M159" s="505"/>
      <c r="N159" s="555"/>
      <c r="O159" s="511"/>
      <c r="P159" s="555"/>
      <c r="Q159" s="505"/>
      <c r="R159" s="505"/>
      <c r="S159" s="505"/>
      <c r="T159" s="505"/>
      <c r="U159" s="505"/>
      <c r="V159" s="505"/>
      <c r="W159" s="505"/>
      <c r="X159" s="505"/>
      <c r="Y159" s="505"/>
      <c r="Z159" s="505"/>
      <c r="AA159" s="505"/>
      <c r="AB159" s="505"/>
      <c r="AC159" s="505"/>
      <c r="AD159" s="505"/>
      <c r="AE159" s="505"/>
    </row>
    <row r="160" spans="1:31" ht="12.75">
      <c r="A160" s="492"/>
      <c r="B160" s="501"/>
      <c r="C160" s="564"/>
      <c r="D160" s="501"/>
      <c r="E160" s="501"/>
      <c r="F160" s="501"/>
      <c r="G160" s="501"/>
      <c r="H160" s="501"/>
      <c r="I160" s="501"/>
      <c r="J160" s="565"/>
      <c r="K160" s="566"/>
      <c r="L160" s="567"/>
      <c r="M160" s="501"/>
      <c r="N160" s="557"/>
      <c r="O160" s="556"/>
      <c r="P160" s="557"/>
      <c r="Q160" s="501"/>
      <c r="R160" s="501"/>
      <c r="S160" s="501"/>
      <c r="T160" s="501"/>
      <c r="U160" s="501"/>
      <c r="V160" s="501"/>
      <c r="W160" s="501"/>
      <c r="X160" s="501"/>
      <c r="Y160" s="501"/>
      <c r="Z160" s="501"/>
      <c r="AA160" s="501"/>
      <c r="AB160" s="501"/>
      <c r="AC160" s="501"/>
      <c r="AD160" s="501"/>
      <c r="AE160" s="501"/>
    </row>
    <row r="161" spans="1:31" ht="12.75">
      <c r="A161" s="502"/>
      <c r="B161" s="505"/>
      <c r="C161" s="568"/>
      <c r="D161" s="505"/>
      <c r="E161" s="505"/>
      <c r="F161" s="505"/>
      <c r="G161" s="505"/>
      <c r="H161" s="505"/>
      <c r="I161" s="505"/>
      <c r="J161" s="565"/>
      <c r="K161" s="566"/>
      <c r="L161" s="567"/>
      <c r="M161" s="505"/>
      <c r="N161" s="555"/>
      <c r="O161" s="511"/>
      <c r="P161" s="555"/>
      <c r="Q161" s="505"/>
      <c r="R161" s="505"/>
      <c r="S161" s="505"/>
      <c r="T161" s="505"/>
      <c r="U161" s="505"/>
      <c r="V161" s="505"/>
      <c r="W161" s="505"/>
      <c r="X161" s="505"/>
      <c r="Y161" s="505"/>
      <c r="Z161" s="505"/>
      <c r="AA161" s="505"/>
      <c r="AB161" s="505"/>
      <c r="AC161" s="505"/>
      <c r="AD161" s="505"/>
      <c r="AE161" s="505"/>
    </row>
    <row r="162" spans="1:31" ht="12.75">
      <c r="A162" s="492"/>
      <c r="B162" s="501"/>
      <c r="C162" s="564"/>
      <c r="D162" s="501"/>
      <c r="E162" s="501"/>
      <c r="F162" s="501"/>
      <c r="G162" s="501"/>
      <c r="H162" s="501"/>
      <c r="I162" s="501"/>
      <c r="J162" s="565"/>
      <c r="K162" s="566"/>
      <c r="L162" s="567"/>
      <c r="M162" s="501"/>
      <c r="N162" s="557"/>
      <c r="O162" s="556"/>
      <c r="P162" s="557"/>
      <c r="Q162" s="501"/>
      <c r="R162" s="501"/>
      <c r="S162" s="501"/>
      <c r="T162" s="501"/>
      <c r="U162" s="501"/>
      <c r="V162" s="501"/>
      <c r="W162" s="501"/>
      <c r="X162" s="501"/>
      <c r="Y162" s="501"/>
      <c r="Z162" s="501"/>
      <c r="AA162" s="501"/>
      <c r="AB162" s="501"/>
      <c r="AC162" s="501"/>
      <c r="AD162" s="501"/>
      <c r="AE162" s="501"/>
    </row>
    <row r="163" spans="1:31" ht="12.75">
      <c r="A163" s="502"/>
      <c r="B163" s="505"/>
      <c r="C163" s="568"/>
      <c r="D163" s="505"/>
      <c r="E163" s="505"/>
      <c r="F163" s="505"/>
      <c r="G163" s="505"/>
      <c r="H163" s="505"/>
      <c r="I163" s="505"/>
      <c r="J163" s="565"/>
      <c r="K163" s="566"/>
      <c r="L163" s="567"/>
      <c r="M163" s="505"/>
      <c r="N163" s="555"/>
      <c r="O163" s="511"/>
      <c r="P163" s="555"/>
      <c r="Q163" s="505"/>
      <c r="R163" s="505"/>
      <c r="S163" s="505"/>
      <c r="T163" s="505"/>
      <c r="U163" s="505"/>
      <c r="V163" s="505"/>
      <c r="W163" s="505"/>
      <c r="X163" s="505"/>
      <c r="Y163" s="505"/>
      <c r="Z163" s="505"/>
      <c r="AA163" s="505"/>
      <c r="AB163" s="505"/>
      <c r="AC163" s="505"/>
      <c r="AD163" s="505"/>
      <c r="AE163" s="505"/>
    </row>
    <row r="164" spans="1:31" ht="12.75">
      <c r="A164" s="492"/>
      <c r="B164" s="501"/>
      <c r="C164" s="564"/>
      <c r="D164" s="501"/>
      <c r="E164" s="501"/>
      <c r="F164" s="501"/>
      <c r="G164" s="501"/>
      <c r="H164" s="501"/>
      <c r="I164" s="501"/>
      <c r="J164" s="565"/>
      <c r="K164" s="566"/>
      <c r="L164" s="567"/>
      <c r="M164" s="501"/>
      <c r="N164" s="557"/>
      <c r="O164" s="556"/>
      <c r="P164" s="557"/>
      <c r="Q164" s="501"/>
      <c r="R164" s="501"/>
      <c r="S164" s="501"/>
      <c r="T164" s="501"/>
      <c r="U164" s="501"/>
      <c r="V164" s="501"/>
      <c r="W164" s="501"/>
      <c r="X164" s="501"/>
      <c r="Y164" s="501"/>
      <c r="Z164" s="501"/>
      <c r="AA164" s="501"/>
      <c r="AB164" s="501"/>
      <c r="AC164" s="501"/>
      <c r="AD164" s="501"/>
      <c r="AE164" s="501"/>
    </row>
    <row r="165" spans="1:31" ht="12.75">
      <c r="A165" s="502"/>
      <c r="B165" s="505"/>
      <c r="C165" s="568"/>
      <c r="D165" s="505"/>
      <c r="E165" s="505"/>
      <c r="F165" s="505"/>
      <c r="G165" s="505"/>
      <c r="H165" s="505"/>
      <c r="I165" s="505"/>
      <c r="J165" s="565"/>
      <c r="K165" s="566"/>
      <c r="L165" s="567"/>
      <c r="M165" s="505"/>
      <c r="N165" s="555"/>
      <c r="O165" s="511"/>
      <c r="P165" s="555"/>
      <c r="Q165" s="505"/>
      <c r="R165" s="505"/>
      <c r="S165" s="505"/>
      <c r="T165" s="505"/>
      <c r="U165" s="505"/>
      <c r="V165" s="505"/>
      <c r="W165" s="505"/>
      <c r="X165" s="505"/>
      <c r="Y165" s="505"/>
      <c r="Z165" s="505"/>
      <c r="AA165" s="505"/>
      <c r="AB165" s="505"/>
      <c r="AC165" s="505"/>
      <c r="AD165" s="505"/>
      <c r="AE165" s="505"/>
    </row>
    <row r="166" spans="1:31" ht="12.75">
      <c r="A166" s="492"/>
      <c r="B166" s="501"/>
      <c r="C166" s="564"/>
      <c r="D166" s="501"/>
      <c r="E166" s="501"/>
      <c r="F166" s="501"/>
      <c r="G166" s="501"/>
      <c r="H166" s="501"/>
      <c r="I166" s="501"/>
      <c r="J166" s="565"/>
      <c r="K166" s="566"/>
      <c r="L166" s="567"/>
      <c r="M166" s="501"/>
      <c r="N166" s="557"/>
      <c r="O166" s="556"/>
      <c r="P166" s="557"/>
      <c r="Q166" s="501"/>
      <c r="R166" s="501"/>
      <c r="S166" s="501"/>
      <c r="T166" s="501"/>
      <c r="U166" s="501"/>
      <c r="V166" s="501"/>
      <c r="W166" s="501"/>
      <c r="X166" s="501"/>
      <c r="Y166" s="501"/>
      <c r="Z166" s="501"/>
      <c r="AA166" s="501"/>
      <c r="AB166" s="501"/>
      <c r="AC166" s="501"/>
      <c r="AD166" s="501"/>
      <c r="AE166" s="501"/>
    </row>
    <row r="167" spans="1:31" ht="12.75">
      <c r="A167" s="502"/>
      <c r="B167" s="505"/>
      <c r="C167" s="568"/>
      <c r="D167" s="505"/>
      <c r="E167" s="505"/>
      <c r="F167" s="505"/>
      <c r="G167" s="505"/>
      <c r="H167" s="505"/>
      <c r="I167" s="505"/>
      <c r="J167" s="565"/>
      <c r="K167" s="566"/>
      <c r="L167" s="567"/>
      <c r="M167" s="505"/>
      <c r="N167" s="555"/>
      <c r="O167" s="511"/>
      <c r="P167" s="555"/>
      <c r="Q167" s="505"/>
      <c r="R167" s="505"/>
      <c r="S167" s="505"/>
      <c r="T167" s="505"/>
      <c r="U167" s="505"/>
      <c r="V167" s="505"/>
      <c r="W167" s="505"/>
      <c r="X167" s="505"/>
      <c r="Y167" s="505"/>
      <c r="Z167" s="505"/>
      <c r="AA167" s="505"/>
      <c r="AB167" s="505"/>
      <c r="AC167" s="505"/>
      <c r="AD167" s="505"/>
      <c r="AE167" s="505"/>
    </row>
    <row r="168" spans="1:31" ht="12.75">
      <c r="A168" s="492"/>
      <c r="B168" s="501"/>
      <c r="C168" s="564"/>
      <c r="D168" s="501"/>
      <c r="E168" s="501"/>
      <c r="F168" s="501"/>
      <c r="G168" s="501"/>
      <c r="H168" s="501"/>
      <c r="I168" s="501"/>
      <c r="J168" s="565"/>
      <c r="K168" s="566"/>
      <c r="L168" s="567"/>
      <c r="M168" s="501"/>
      <c r="N168" s="557"/>
      <c r="O168" s="556"/>
      <c r="P168" s="557"/>
      <c r="Q168" s="501"/>
      <c r="R168" s="501"/>
      <c r="S168" s="501"/>
      <c r="T168" s="501"/>
      <c r="U168" s="501"/>
      <c r="V168" s="501"/>
      <c r="W168" s="501"/>
      <c r="X168" s="501"/>
      <c r="Y168" s="501"/>
      <c r="Z168" s="501"/>
      <c r="AA168" s="501"/>
      <c r="AB168" s="501"/>
      <c r="AC168" s="501"/>
      <c r="AD168" s="501"/>
      <c r="AE168" s="501"/>
    </row>
    <row r="169" spans="1:31" ht="12.75">
      <c r="A169" s="502"/>
      <c r="B169" s="505"/>
      <c r="C169" s="568"/>
      <c r="D169" s="505"/>
      <c r="E169" s="505"/>
      <c r="F169" s="505"/>
      <c r="G169" s="505"/>
      <c r="H169" s="505"/>
      <c r="I169" s="505"/>
      <c r="J169" s="565"/>
      <c r="K169" s="566"/>
      <c r="L169" s="567"/>
      <c r="M169" s="505"/>
      <c r="N169" s="555"/>
      <c r="O169" s="511"/>
      <c r="P169" s="555"/>
      <c r="Q169" s="505"/>
      <c r="R169" s="505"/>
      <c r="S169" s="505"/>
      <c r="T169" s="505"/>
      <c r="U169" s="505"/>
      <c r="V169" s="505"/>
      <c r="W169" s="505"/>
      <c r="X169" s="505"/>
      <c r="Y169" s="505"/>
      <c r="Z169" s="505"/>
      <c r="AA169" s="505"/>
      <c r="AB169" s="505"/>
      <c r="AC169" s="505"/>
      <c r="AD169" s="505"/>
      <c r="AE169" s="505"/>
    </row>
    <row r="170" spans="1:31" ht="12.75">
      <c r="A170" s="492"/>
      <c r="B170" s="501"/>
      <c r="C170" s="564"/>
      <c r="D170" s="501"/>
      <c r="E170" s="501"/>
      <c r="F170" s="501"/>
      <c r="G170" s="501"/>
      <c r="H170" s="501"/>
      <c r="I170" s="501"/>
      <c r="J170" s="565"/>
      <c r="K170" s="566"/>
      <c r="L170" s="567"/>
      <c r="M170" s="501"/>
      <c r="N170" s="557"/>
      <c r="O170" s="556"/>
      <c r="P170" s="557"/>
      <c r="Q170" s="501"/>
      <c r="R170" s="501"/>
      <c r="S170" s="501"/>
      <c r="T170" s="501"/>
      <c r="U170" s="501"/>
      <c r="V170" s="501"/>
      <c r="W170" s="501"/>
      <c r="X170" s="501"/>
      <c r="Y170" s="501"/>
      <c r="Z170" s="501"/>
      <c r="AA170" s="501"/>
      <c r="AB170" s="501"/>
      <c r="AC170" s="501"/>
      <c r="AD170" s="501"/>
      <c r="AE170" s="501"/>
    </row>
    <row r="171" spans="1:31" ht="12.75">
      <c r="A171" s="502"/>
      <c r="B171" s="505"/>
      <c r="C171" s="568"/>
      <c r="D171" s="505"/>
      <c r="E171" s="505"/>
      <c r="F171" s="505"/>
      <c r="G171" s="505"/>
      <c r="H171" s="505"/>
      <c r="I171" s="505"/>
      <c r="J171" s="565"/>
      <c r="K171" s="566"/>
      <c r="L171" s="567"/>
      <c r="M171" s="505"/>
      <c r="N171" s="555"/>
      <c r="O171" s="511"/>
      <c r="P171" s="555"/>
      <c r="Q171" s="505"/>
      <c r="R171" s="505"/>
      <c r="S171" s="505"/>
      <c r="T171" s="505"/>
      <c r="U171" s="505"/>
      <c r="V171" s="505"/>
      <c r="W171" s="505"/>
      <c r="X171" s="505"/>
      <c r="Y171" s="505"/>
      <c r="Z171" s="505"/>
      <c r="AA171" s="505"/>
      <c r="AB171" s="505"/>
      <c r="AC171" s="505"/>
      <c r="AD171" s="505"/>
      <c r="AE171" s="505"/>
    </row>
    <row r="172" spans="1:31" ht="12.75">
      <c r="A172" s="492"/>
      <c r="B172" s="501"/>
      <c r="C172" s="564"/>
      <c r="D172" s="501"/>
      <c r="E172" s="501"/>
      <c r="F172" s="501"/>
      <c r="G172" s="501"/>
      <c r="H172" s="501"/>
      <c r="I172" s="501"/>
      <c r="J172" s="565"/>
      <c r="K172" s="566"/>
      <c r="L172" s="567"/>
      <c r="M172" s="501"/>
      <c r="N172" s="557"/>
      <c r="O172" s="556"/>
      <c r="P172" s="557"/>
      <c r="Q172" s="501"/>
      <c r="R172" s="501"/>
      <c r="S172" s="501"/>
      <c r="T172" s="501"/>
      <c r="U172" s="501"/>
      <c r="V172" s="501"/>
      <c r="W172" s="501"/>
      <c r="X172" s="501"/>
      <c r="Y172" s="501"/>
      <c r="Z172" s="501"/>
      <c r="AA172" s="501"/>
      <c r="AB172" s="501"/>
      <c r="AC172" s="501"/>
      <c r="AD172" s="501"/>
      <c r="AE172" s="501"/>
    </row>
    <row r="173" spans="1:31" ht="12.75">
      <c r="A173" s="502"/>
      <c r="B173" s="505"/>
      <c r="C173" s="568"/>
      <c r="D173" s="505"/>
      <c r="E173" s="505"/>
      <c r="F173" s="505"/>
      <c r="G173" s="505"/>
      <c r="H173" s="505"/>
      <c r="I173" s="505"/>
      <c r="J173" s="565"/>
      <c r="K173" s="566"/>
      <c r="L173" s="567"/>
      <c r="M173" s="505"/>
      <c r="N173" s="555"/>
      <c r="O173" s="511"/>
      <c r="P173" s="555"/>
      <c r="Q173" s="505"/>
      <c r="R173" s="505"/>
      <c r="S173" s="505"/>
      <c r="T173" s="505"/>
      <c r="U173" s="505"/>
      <c r="V173" s="505"/>
      <c r="W173" s="505"/>
      <c r="X173" s="505"/>
      <c r="Y173" s="505"/>
      <c r="Z173" s="505"/>
      <c r="AA173" s="505"/>
      <c r="AB173" s="505"/>
      <c r="AC173" s="505"/>
      <c r="AD173" s="505"/>
      <c r="AE173" s="505"/>
    </row>
    <row r="174" spans="1:31" ht="12.75">
      <c r="A174" s="492"/>
      <c r="B174" s="501"/>
      <c r="C174" s="564"/>
      <c r="D174" s="501"/>
      <c r="E174" s="501"/>
      <c r="F174" s="501"/>
      <c r="G174" s="501"/>
      <c r="H174" s="501"/>
      <c r="I174" s="501"/>
      <c r="J174" s="565"/>
      <c r="K174" s="566"/>
      <c r="L174" s="567"/>
      <c r="M174" s="501"/>
      <c r="N174" s="557"/>
      <c r="O174" s="556"/>
      <c r="P174" s="557"/>
      <c r="Q174" s="501"/>
      <c r="R174" s="501"/>
      <c r="S174" s="501"/>
      <c r="T174" s="501"/>
      <c r="U174" s="501"/>
      <c r="V174" s="501"/>
      <c r="W174" s="501"/>
      <c r="X174" s="501"/>
      <c r="Y174" s="501"/>
      <c r="Z174" s="501"/>
      <c r="AA174" s="501"/>
      <c r="AB174" s="501"/>
      <c r="AC174" s="501"/>
      <c r="AD174" s="501"/>
      <c r="AE174" s="501"/>
    </row>
    <row r="175" spans="1:31" ht="12.75">
      <c r="A175" s="502"/>
      <c r="B175" s="505"/>
      <c r="C175" s="568"/>
      <c r="D175" s="505"/>
      <c r="E175" s="505"/>
      <c r="F175" s="505"/>
      <c r="G175" s="505"/>
      <c r="H175" s="505"/>
      <c r="I175" s="505"/>
      <c r="J175" s="565"/>
      <c r="K175" s="566"/>
      <c r="L175" s="567"/>
      <c r="M175" s="505"/>
      <c r="N175" s="555"/>
      <c r="O175" s="511"/>
      <c r="P175" s="555"/>
      <c r="Q175" s="505"/>
      <c r="R175" s="505"/>
      <c r="S175" s="505"/>
      <c r="T175" s="505"/>
      <c r="U175" s="505"/>
      <c r="V175" s="505"/>
      <c r="W175" s="505"/>
      <c r="X175" s="505"/>
      <c r="Y175" s="505"/>
      <c r="Z175" s="505"/>
      <c r="AA175" s="505"/>
      <c r="AB175" s="505"/>
      <c r="AC175" s="505"/>
      <c r="AD175" s="505"/>
      <c r="AE175" s="505"/>
    </row>
    <row r="176" spans="1:31" ht="12.75">
      <c r="A176" s="492"/>
      <c r="B176" s="501"/>
      <c r="C176" s="564"/>
      <c r="D176" s="501"/>
      <c r="E176" s="501"/>
      <c r="F176" s="501"/>
      <c r="G176" s="501"/>
      <c r="H176" s="501"/>
      <c r="I176" s="501"/>
      <c r="J176" s="565"/>
      <c r="K176" s="566"/>
      <c r="L176" s="567"/>
      <c r="M176" s="501"/>
      <c r="N176" s="557"/>
      <c r="O176" s="556"/>
      <c r="P176" s="557"/>
      <c r="Q176" s="501"/>
      <c r="R176" s="501"/>
      <c r="S176" s="501"/>
      <c r="T176" s="501"/>
      <c r="U176" s="501"/>
      <c r="V176" s="501"/>
      <c r="W176" s="501"/>
      <c r="X176" s="501"/>
      <c r="Y176" s="501"/>
      <c r="Z176" s="501"/>
      <c r="AA176" s="501"/>
      <c r="AB176" s="501"/>
      <c r="AC176" s="501"/>
      <c r="AD176" s="501"/>
      <c r="AE176" s="501"/>
    </row>
    <row r="177" spans="1:31" ht="12.75">
      <c r="A177" s="502"/>
      <c r="B177" s="505"/>
      <c r="C177" s="568"/>
      <c r="D177" s="505"/>
      <c r="E177" s="505"/>
      <c r="F177" s="505"/>
      <c r="G177" s="505"/>
      <c r="H177" s="505"/>
      <c r="I177" s="505"/>
      <c r="J177" s="565"/>
      <c r="K177" s="566"/>
      <c r="L177" s="567"/>
      <c r="M177" s="505"/>
      <c r="N177" s="555"/>
      <c r="O177" s="511"/>
      <c r="P177" s="555"/>
      <c r="Q177" s="505"/>
      <c r="R177" s="505"/>
      <c r="S177" s="505"/>
      <c r="T177" s="505"/>
      <c r="U177" s="505"/>
      <c r="V177" s="505"/>
      <c r="W177" s="505"/>
      <c r="X177" s="505"/>
      <c r="Y177" s="505"/>
      <c r="Z177" s="505"/>
      <c r="AA177" s="505"/>
      <c r="AB177" s="505"/>
      <c r="AC177" s="505"/>
      <c r="AD177" s="505"/>
      <c r="AE177" s="505"/>
    </row>
    <row r="178" spans="1:31" ht="12.75">
      <c r="A178" s="492"/>
      <c r="B178" s="501"/>
      <c r="C178" s="564"/>
      <c r="D178" s="501"/>
      <c r="E178" s="501"/>
      <c r="F178" s="501"/>
      <c r="G178" s="501"/>
      <c r="H178" s="501"/>
      <c r="I178" s="501"/>
      <c r="J178" s="565"/>
      <c r="K178" s="566"/>
      <c r="L178" s="567"/>
      <c r="M178" s="501"/>
      <c r="N178" s="557"/>
      <c r="O178" s="556"/>
      <c r="P178" s="557"/>
      <c r="Q178" s="501"/>
      <c r="R178" s="501"/>
      <c r="S178" s="501"/>
      <c r="T178" s="501"/>
      <c r="U178" s="501"/>
      <c r="V178" s="501"/>
      <c r="W178" s="501"/>
      <c r="X178" s="501"/>
      <c r="Y178" s="501"/>
      <c r="Z178" s="501"/>
      <c r="AA178" s="501"/>
      <c r="AB178" s="501"/>
      <c r="AC178" s="501"/>
      <c r="AD178" s="501"/>
      <c r="AE178" s="501"/>
    </row>
    <row r="179" spans="1:31" ht="12.75">
      <c r="A179" s="502"/>
      <c r="B179" s="505"/>
      <c r="C179" s="568"/>
      <c r="D179" s="505"/>
      <c r="E179" s="505"/>
      <c r="F179" s="505"/>
      <c r="G179" s="505"/>
      <c r="H179" s="505"/>
      <c r="I179" s="505"/>
      <c r="J179" s="565"/>
      <c r="K179" s="566"/>
      <c r="L179" s="567"/>
      <c r="M179" s="505"/>
      <c r="N179" s="555"/>
      <c r="O179" s="511"/>
      <c r="P179" s="555"/>
      <c r="Q179" s="505"/>
      <c r="R179" s="505"/>
      <c r="S179" s="505"/>
      <c r="T179" s="505"/>
      <c r="U179" s="505"/>
      <c r="V179" s="505"/>
      <c r="W179" s="505"/>
      <c r="X179" s="505"/>
      <c r="Y179" s="505"/>
      <c r="Z179" s="505"/>
      <c r="AA179" s="505"/>
      <c r="AB179" s="505"/>
      <c r="AC179" s="505"/>
      <c r="AD179" s="505"/>
      <c r="AE179" s="505"/>
    </row>
    <row r="180" spans="1:31" ht="12.75">
      <c r="A180" s="492"/>
      <c r="B180" s="501"/>
      <c r="C180" s="564"/>
      <c r="D180" s="501"/>
      <c r="E180" s="501"/>
      <c r="F180" s="501"/>
      <c r="G180" s="501"/>
      <c r="H180" s="501"/>
      <c r="I180" s="501"/>
      <c r="J180" s="565"/>
      <c r="K180" s="566"/>
      <c r="L180" s="567"/>
      <c r="M180" s="501"/>
      <c r="N180" s="557"/>
      <c r="O180" s="556"/>
      <c r="P180" s="557"/>
      <c r="Q180" s="501"/>
      <c r="R180" s="501"/>
      <c r="S180" s="501"/>
      <c r="T180" s="501"/>
      <c r="U180" s="501"/>
      <c r="V180" s="501"/>
      <c r="W180" s="501"/>
      <c r="X180" s="501"/>
      <c r="Y180" s="501"/>
      <c r="Z180" s="501"/>
      <c r="AA180" s="501"/>
      <c r="AB180" s="501"/>
      <c r="AC180" s="501"/>
      <c r="AD180" s="501"/>
      <c r="AE180" s="501"/>
    </row>
    <row r="181" spans="1:31" ht="12.75">
      <c r="A181" s="502"/>
      <c r="B181" s="505"/>
      <c r="C181" s="568"/>
      <c r="D181" s="505"/>
      <c r="E181" s="505"/>
      <c r="F181" s="505"/>
      <c r="G181" s="505"/>
      <c r="H181" s="505"/>
      <c r="I181" s="505"/>
      <c r="J181" s="565"/>
      <c r="K181" s="566"/>
      <c r="L181" s="567"/>
      <c r="M181" s="505"/>
      <c r="N181" s="555"/>
      <c r="O181" s="511"/>
      <c r="P181" s="555"/>
      <c r="Q181" s="505"/>
      <c r="R181" s="505"/>
      <c r="S181" s="505"/>
      <c r="T181" s="505"/>
      <c r="U181" s="505"/>
      <c r="V181" s="505"/>
      <c r="W181" s="505"/>
      <c r="X181" s="505"/>
      <c r="Y181" s="505"/>
      <c r="Z181" s="505"/>
      <c r="AA181" s="505"/>
      <c r="AB181" s="505"/>
      <c r="AC181" s="505"/>
      <c r="AD181" s="505"/>
      <c r="AE181" s="505"/>
    </row>
    <row r="182" spans="1:31" ht="12.75">
      <c r="A182" s="492"/>
      <c r="B182" s="501"/>
      <c r="C182" s="564"/>
      <c r="D182" s="501"/>
      <c r="E182" s="501"/>
      <c r="F182" s="501"/>
      <c r="G182" s="501"/>
      <c r="H182" s="501"/>
      <c r="I182" s="501"/>
      <c r="J182" s="565"/>
      <c r="K182" s="566"/>
      <c r="L182" s="567"/>
      <c r="M182" s="501"/>
      <c r="N182" s="557"/>
      <c r="O182" s="556"/>
      <c r="P182" s="557"/>
      <c r="Q182" s="501"/>
      <c r="R182" s="501"/>
      <c r="S182" s="501"/>
      <c r="T182" s="501"/>
      <c r="U182" s="501"/>
      <c r="V182" s="501"/>
      <c r="W182" s="501"/>
      <c r="X182" s="501"/>
      <c r="Y182" s="501"/>
      <c r="Z182" s="501"/>
      <c r="AA182" s="501"/>
      <c r="AB182" s="501"/>
      <c r="AC182" s="501"/>
      <c r="AD182" s="501"/>
      <c r="AE182" s="501"/>
    </row>
    <row r="183" spans="1:31" ht="12.75">
      <c r="A183" s="502"/>
      <c r="B183" s="505"/>
      <c r="C183" s="568"/>
      <c r="D183" s="505"/>
      <c r="E183" s="505"/>
      <c r="F183" s="505"/>
      <c r="G183" s="505"/>
      <c r="H183" s="505"/>
      <c r="I183" s="505"/>
      <c r="J183" s="565"/>
      <c r="K183" s="566"/>
      <c r="L183" s="567"/>
      <c r="M183" s="505"/>
      <c r="N183" s="555"/>
      <c r="O183" s="511"/>
      <c r="P183" s="555"/>
      <c r="Q183" s="505"/>
      <c r="R183" s="505"/>
      <c r="S183" s="505"/>
      <c r="T183" s="505"/>
      <c r="U183" s="505"/>
      <c r="V183" s="505"/>
      <c r="W183" s="505"/>
      <c r="X183" s="505"/>
      <c r="Y183" s="505"/>
      <c r="Z183" s="505"/>
      <c r="AA183" s="505"/>
      <c r="AB183" s="505"/>
      <c r="AC183" s="505"/>
      <c r="AD183" s="505"/>
      <c r="AE183" s="505"/>
    </row>
    <row r="184" spans="1:31" ht="12.75">
      <c r="A184" s="492"/>
      <c r="B184" s="501"/>
      <c r="C184" s="564"/>
      <c r="D184" s="501"/>
      <c r="E184" s="501"/>
      <c r="F184" s="501"/>
      <c r="G184" s="501"/>
      <c r="H184" s="501"/>
      <c r="I184" s="501"/>
      <c r="J184" s="565"/>
      <c r="K184" s="566"/>
      <c r="L184" s="567"/>
      <c r="M184" s="501"/>
      <c r="N184" s="557"/>
      <c r="O184" s="556"/>
      <c r="P184" s="557"/>
      <c r="Q184" s="501"/>
      <c r="R184" s="501"/>
      <c r="S184" s="501"/>
      <c r="T184" s="501"/>
      <c r="U184" s="501"/>
      <c r="V184" s="501"/>
      <c r="W184" s="501"/>
      <c r="X184" s="501"/>
      <c r="Y184" s="501"/>
      <c r="Z184" s="501"/>
      <c r="AA184" s="501"/>
      <c r="AB184" s="501"/>
      <c r="AC184" s="501"/>
      <c r="AD184" s="501"/>
      <c r="AE184" s="501"/>
    </row>
    <row r="185" spans="1:31" ht="12.75">
      <c r="A185" s="502"/>
      <c r="B185" s="505"/>
      <c r="C185" s="568"/>
      <c r="D185" s="505"/>
      <c r="E185" s="505"/>
      <c r="F185" s="505"/>
      <c r="G185" s="505"/>
      <c r="H185" s="505"/>
      <c r="I185" s="505"/>
      <c r="J185" s="565"/>
      <c r="K185" s="566"/>
      <c r="L185" s="567"/>
      <c r="M185" s="505"/>
      <c r="N185" s="555"/>
      <c r="O185" s="511"/>
      <c r="P185" s="555"/>
      <c r="Q185" s="505"/>
      <c r="R185" s="505"/>
      <c r="S185" s="505"/>
      <c r="T185" s="505"/>
      <c r="U185" s="505"/>
      <c r="V185" s="505"/>
      <c r="W185" s="505"/>
      <c r="X185" s="505"/>
      <c r="Y185" s="505"/>
      <c r="Z185" s="505"/>
      <c r="AA185" s="505"/>
      <c r="AB185" s="505"/>
      <c r="AC185" s="505"/>
      <c r="AD185" s="505"/>
      <c r="AE185" s="505"/>
    </row>
    <row r="186" spans="1:31" ht="12.75">
      <c r="A186" s="492"/>
      <c r="B186" s="501"/>
      <c r="C186" s="564"/>
      <c r="D186" s="501"/>
      <c r="E186" s="501"/>
      <c r="F186" s="501"/>
      <c r="G186" s="501"/>
      <c r="H186" s="501"/>
      <c r="I186" s="501"/>
      <c r="J186" s="565"/>
      <c r="K186" s="566"/>
      <c r="L186" s="567"/>
      <c r="M186" s="501"/>
      <c r="N186" s="557"/>
      <c r="O186" s="556"/>
      <c r="P186" s="557"/>
      <c r="Q186" s="501"/>
      <c r="R186" s="501"/>
      <c r="S186" s="501"/>
      <c r="T186" s="501"/>
      <c r="U186" s="501"/>
      <c r="V186" s="501"/>
      <c r="W186" s="501"/>
      <c r="X186" s="501"/>
      <c r="Y186" s="501"/>
      <c r="Z186" s="501"/>
      <c r="AA186" s="501"/>
      <c r="AB186" s="501"/>
      <c r="AC186" s="501"/>
      <c r="AD186" s="501"/>
      <c r="AE186" s="501"/>
    </row>
    <row r="187" spans="1:31" ht="12.75">
      <c r="A187" s="502"/>
      <c r="B187" s="505"/>
      <c r="C187" s="568"/>
      <c r="D187" s="505"/>
      <c r="E187" s="505"/>
      <c r="F187" s="505"/>
      <c r="G187" s="505"/>
      <c r="H187" s="505"/>
      <c r="I187" s="505"/>
      <c r="J187" s="565"/>
      <c r="K187" s="566"/>
      <c r="L187" s="567"/>
      <c r="M187" s="505"/>
      <c r="N187" s="555"/>
      <c r="O187" s="511"/>
      <c r="P187" s="555"/>
      <c r="Q187" s="505"/>
      <c r="R187" s="505"/>
      <c r="S187" s="505"/>
      <c r="T187" s="505"/>
      <c r="U187" s="505"/>
      <c r="V187" s="505"/>
      <c r="W187" s="505"/>
      <c r="X187" s="505"/>
      <c r="Y187" s="505"/>
      <c r="Z187" s="505"/>
      <c r="AA187" s="505"/>
      <c r="AB187" s="505"/>
      <c r="AC187" s="505"/>
      <c r="AD187" s="505"/>
      <c r="AE187" s="505"/>
    </row>
    <row r="188" spans="1:31" ht="12.75">
      <c r="A188" s="492"/>
      <c r="B188" s="501"/>
      <c r="C188" s="564"/>
      <c r="D188" s="501"/>
      <c r="E188" s="501"/>
      <c r="F188" s="501"/>
      <c r="G188" s="501"/>
      <c r="H188" s="501"/>
      <c r="I188" s="501"/>
      <c r="J188" s="565"/>
      <c r="K188" s="566"/>
      <c r="L188" s="567"/>
      <c r="M188" s="501"/>
      <c r="N188" s="557"/>
      <c r="O188" s="556"/>
      <c r="P188" s="557"/>
      <c r="Q188" s="501"/>
      <c r="R188" s="501"/>
      <c r="S188" s="501"/>
      <c r="T188" s="501"/>
      <c r="U188" s="501"/>
      <c r="V188" s="501"/>
      <c r="W188" s="501"/>
      <c r="X188" s="501"/>
      <c r="Y188" s="501"/>
      <c r="Z188" s="501"/>
      <c r="AA188" s="501"/>
      <c r="AB188" s="501"/>
      <c r="AC188" s="501"/>
      <c r="AD188" s="501"/>
      <c r="AE188" s="501"/>
    </row>
    <row r="189" spans="1:31" ht="12.75">
      <c r="A189" s="502"/>
      <c r="B189" s="505"/>
      <c r="C189" s="568"/>
      <c r="D189" s="505"/>
      <c r="E189" s="505"/>
      <c r="F189" s="505"/>
      <c r="G189" s="505"/>
      <c r="H189" s="505"/>
      <c r="I189" s="505"/>
      <c r="J189" s="565"/>
      <c r="K189" s="566"/>
      <c r="L189" s="567"/>
      <c r="M189" s="505"/>
      <c r="N189" s="555"/>
      <c r="O189" s="511"/>
      <c r="P189" s="555"/>
      <c r="Q189" s="505"/>
      <c r="R189" s="505"/>
      <c r="S189" s="505"/>
      <c r="T189" s="505"/>
      <c r="U189" s="505"/>
      <c r="V189" s="505"/>
      <c r="W189" s="505"/>
      <c r="X189" s="505"/>
      <c r="Y189" s="505"/>
      <c r="Z189" s="505"/>
      <c r="AA189" s="505"/>
      <c r="AB189" s="505"/>
      <c r="AC189" s="505"/>
      <c r="AD189" s="505"/>
      <c r="AE189" s="505"/>
    </row>
    <row r="190" spans="1:31" ht="12.75">
      <c r="A190" s="492"/>
      <c r="B190" s="501"/>
      <c r="C190" s="564"/>
      <c r="D190" s="501"/>
      <c r="E190" s="501"/>
      <c r="F190" s="501"/>
      <c r="G190" s="501"/>
      <c r="H190" s="501"/>
      <c r="I190" s="501"/>
      <c r="J190" s="565"/>
      <c r="K190" s="566"/>
      <c r="L190" s="567"/>
      <c r="M190" s="501"/>
      <c r="N190" s="557"/>
      <c r="O190" s="556"/>
      <c r="P190" s="557"/>
      <c r="Q190" s="501"/>
      <c r="R190" s="501"/>
      <c r="S190" s="501"/>
      <c r="T190" s="501"/>
      <c r="U190" s="501"/>
      <c r="V190" s="501"/>
      <c r="W190" s="501"/>
      <c r="X190" s="501"/>
      <c r="Y190" s="501"/>
      <c r="Z190" s="501"/>
      <c r="AA190" s="501"/>
      <c r="AB190" s="501"/>
      <c r="AC190" s="501"/>
      <c r="AD190" s="501"/>
      <c r="AE190" s="501"/>
    </row>
    <row r="191" spans="1:31" ht="12.75">
      <c r="A191" s="502"/>
      <c r="B191" s="505"/>
      <c r="C191" s="568"/>
      <c r="D191" s="505"/>
      <c r="E191" s="505"/>
      <c r="F191" s="505"/>
      <c r="G191" s="505"/>
      <c r="H191" s="505"/>
      <c r="I191" s="505"/>
      <c r="J191" s="565"/>
      <c r="K191" s="566"/>
      <c r="L191" s="567"/>
      <c r="M191" s="505"/>
      <c r="N191" s="555"/>
      <c r="O191" s="511"/>
      <c r="P191" s="555"/>
      <c r="Q191" s="505"/>
      <c r="R191" s="505"/>
      <c r="S191" s="505"/>
      <c r="T191" s="505"/>
      <c r="U191" s="505"/>
      <c r="V191" s="505"/>
      <c r="W191" s="505"/>
      <c r="X191" s="505"/>
      <c r="Y191" s="505"/>
      <c r="Z191" s="505"/>
      <c r="AA191" s="505"/>
      <c r="AB191" s="505"/>
      <c r="AC191" s="505"/>
      <c r="AD191" s="505"/>
      <c r="AE191" s="505"/>
    </row>
    <row r="192" spans="1:31" ht="12.75">
      <c r="A192" s="492"/>
      <c r="B192" s="501"/>
      <c r="C192" s="564"/>
      <c r="D192" s="501"/>
      <c r="E192" s="501"/>
      <c r="F192" s="501"/>
      <c r="G192" s="501"/>
      <c r="H192" s="501"/>
      <c r="I192" s="501"/>
      <c r="J192" s="565"/>
      <c r="K192" s="566"/>
      <c r="L192" s="567"/>
      <c r="M192" s="501"/>
      <c r="N192" s="557"/>
      <c r="O192" s="556"/>
      <c r="P192" s="557"/>
      <c r="Q192" s="501"/>
      <c r="R192" s="501"/>
      <c r="S192" s="501"/>
      <c r="T192" s="501"/>
      <c r="U192" s="501"/>
      <c r="V192" s="501"/>
      <c r="W192" s="501"/>
      <c r="X192" s="501"/>
      <c r="Y192" s="501"/>
      <c r="Z192" s="501"/>
      <c r="AA192" s="501"/>
      <c r="AB192" s="501"/>
      <c r="AC192" s="501"/>
      <c r="AD192" s="501"/>
      <c r="AE192" s="501"/>
    </row>
    <row r="193" spans="1:31" ht="12.75">
      <c r="A193" s="502"/>
      <c r="B193" s="505"/>
      <c r="C193" s="568"/>
      <c r="D193" s="505"/>
      <c r="E193" s="505"/>
      <c r="F193" s="505"/>
      <c r="G193" s="505"/>
      <c r="H193" s="505"/>
      <c r="I193" s="505"/>
      <c r="J193" s="565"/>
      <c r="K193" s="566"/>
      <c r="L193" s="567"/>
      <c r="M193" s="505"/>
      <c r="N193" s="555"/>
      <c r="O193" s="511"/>
      <c r="P193" s="555"/>
      <c r="Q193" s="505"/>
      <c r="R193" s="505"/>
      <c r="S193" s="505"/>
      <c r="T193" s="505"/>
      <c r="U193" s="505"/>
      <c r="V193" s="505"/>
      <c r="W193" s="505"/>
      <c r="X193" s="505"/>
      <c r="Y193" s="505"/>
      <c r="Z193" s="505"/>
      <c r="AA193" s="505"/>
      <c r="AB193" s="505"/>
      <c r="AC193" s="505"/>
      <c r="AD193" s="505"/>
      <c r="AE193" s="505"/>
    </row>
    <row r="194" spans="1:31" ht="12.75">
      <c r="A194" s="492"/>
      <c r="B194" s="501"/>
      <c r="C194" s="564"/>
      <c r="D194" s="501"/>
      <c r="E194" s="501"/>
      <c r="F194" s="501"/>
      <c r="G194" s="501"/>
      <c r="H194" s="501"/>
      <c r="I194" s="501"/>
      <c r="J194" s="565"/>
      <c r="K194" s="566"/>
      <c r="L194" s="567"/>
      <c r="M194" s="501"/>
      <c r="N194" s="557"/>
      <c r="O194" s="556"/>
      <c r="P194" s="557"/>
      <c r="Q194" s="501"/>
      <c r="R194" s="501"/>
      <c r="S194" s="501"/>
      <c r="T194" s="501"/>
      <c r="U194" s="501"/>
      <c r="V194" s="501"/>
      <c r="W194" s="501"/>
      <c r="X194" s="501"/>
      <c r="Y194" s="501"/>
      <c r="Z194" s="501"/>
      <c r="AA194" s="501"/>
      <c r="AB194" s="501"/>
      <c r="AC194" s="501"/>
      <c r="AD194" s="501"/>
      <c r="AE194" s="501"/>
    </row>
    <row r="195" spans="1:31" ht="12.75">
      <c r="A195" s="502"/>
      <c r="B195" s="505"/>
      <c r="C195" s="568"/>
      <c r="D195" s="505"/>
      <c r="E195" s="505"/>
      <c r="F195" s="505"/>
      <c r="G195" s="505"/>
      <c r="H195" s="505"/>
      <c r="I195" s="505"/>
      <c r="J195" s="565"/>
      <c r="K195" s="566"/>
      <c r="L195" s="567"/>
      <c r="M195" s="505"/>
      <c r="N195" s="555"/>
      <c r="O195" s="511"/>
      <c r="P195" s="555"/>
      <c r="Q195" s="505"/>
      <c r="R195" s="505"/>
      <c r="S195" s="505"/>
      <c r="T195" s="505"/>
      <c r="U195" s="505"/>
      <c r="V195" s="505"/>
      <c r="W195" s="505"/>
      <c r="X195" s="505"/>
      <c r="Y195" s="505"/>
      <c r="Z195" s="505"/>
      <c r="AA195" s="505"/>
      <c r="AB195" s="505"/>
      <c r="AC195" s="505"/>
      <c r="AD195" s="505"/>
      <c r="AE195" s="505"/>
    </row>
    <row r="196" spans="1:31" ht="12.75">
      <c r="A196" s="492"/>
      <c r="B196" s="501"/>
      <c r="C196" s="564"/>
      <c r="D196" s="501"/>
      <c r="E196" s="501"/>
      <c r="F196" s="501"/>
      <c r="G196" s="501"/>
      <c r="H196" s="501"/>
      <c r="I196" s="501"/>
      <c r="J196" s="565"/>
      <c r="K196" s="566"/>
      <c r="L196" s="567"/>
      <c r="M196" s="501"/>
      <c r="N196" s="557"/>
      <c r="O196" s="556"/>
      <c r="P196" s="557"/>
      <c r="Q196" s="501"/>
      <c r="R196" s="501"/>
      <c r="S196" s="501"/>
      <c r="T196" s="501"/>
      <c r="U196" s="501"/>
      <c r="V196" s="501"/>
      <c r="W196" s="501"/>
      <c r="X196" s="501"/>
      <c r="Y196" s="501"/>
      <c r="Z196" s="501"/>
      <c r="AA196" s="501"/>
      <c r="AB196" s="501"/>
      <c r="AC196" s="501"/>
      <c r="AD196" s="501"/>
      <c r="AE196" s="501"/>
    </row>
    <row r="197" spans="1:31" ht="12.75">
      <c r="A197" s="502"/>
      <c r="B197" s="505"/>
      <c r="C197" s="568"/>
      <c r="D197" s="505"/>
      <c r="E197" s="505"/>
      <c r="F197" s="505"/>
      <c r="G197" s="505"/>
      <c r="H197" s="505"/>
      <c r="I197" s="505"/>
      <c r="J197" s="565"/>
      <c r="K197" s="566"/>
      <c r="L197" s="567"/>
      <c r="M197" s="505"/>
      <c r="N197" s="555"/>
      <c r="O197" s="511"/>
      <c r="P197" s="555"/>
      <c r="Q197" s="505"/>
      <c r="R197" s="505"/>
      <c r="S197" s="505"/>
      <c r="T197" s="505"/>
      <c r="U197" s="505"/>
      <c r="V197" s="505"/>
      <c r="W197" s="505"/>
      <c r="X197" s="505"/>
      <c r="Y197" s="505"/>
      <c r="Z197" s="505"/>
      <c r="AA197" s="505"/>
      <c r="AB197" s="505"/>
      <c r="AC197" s="505"/>
      <c r="AD197" s="505"/>
      <c r="AE197" s="505"/>
    </row>
    <row r="198" spans="1:31" ht="12.75">
      <c r="A198" s="492"/>
      <c r="B198" s="501"/>
      <c r="C198" s="564"/>
      <c r="D198" s="501"/>
      <c r="E198" s="501"/>
      <c r="F198" s="501"/>
      <c r="G198" s="501"/>
      <c r="H198" s="501"/>
      <c r="I198" s="501"/>
      <c r="J198" s="565"/>
      <c r="K198" s="566"/>
      <c r="L198" s="567"/>
      <c r="M198" s="501"/>
      <c r="N198" s="557"/>
      <c r="O198" s="556"/>
      <c r="P198" s="557"/>
      <c r="Q198" s="501"/>
      <c r="R198" s="501"/>
      <c r="S198" s="501"/>
      <c r="T198" s="501"/>
      <c r="U198" s="501"/>
      <c r="V198" s="501"/>
      <c r="W198" s="501"/>
      <c r="X198" s="501"/>
      <c r="Y198" s="501"/>
      <c r="Z198" s="501"/>
      <c r="AA198" s="501"/>
      <c r="AB198" s="501"/>
      <c r="AC198" s="501"/>
      <c r="AD198" s="501"/>
      <c r="AE198" s="501"/>
    </row>
    <row r="199" spans="1:31" ht="12.75">
      <c r="A199" s="502"/>
      <c r="B199" s="505"/>
      <c r="C199" s="568"/>
      <c r="D199" s="505"/>
      <c r="E199" s="505"/>
      <c r="F199" s="505"/>
      <c r="G199" s="505"/>
      <c r="H199" s="505"/>
      <c r="I199" s="505"/>
      <c r="J199" s="565"/>
      <c r="K199" s="566"/>
      <c r="L199" s="567"/>
      <c r="M199" s="505"/>
      <c r="N199" s="555"/>
      <c r="O199" s="511"/>
      <c r="P199" s="555"/>
      <c r="Q199" s="505"/>
      <c r="R199" s="505"/>
      <c r="S199" s="505"/>
      <c r="T199" s="505"/>
      <c r="U199" s="505"/>
      <c r="V199" s="505"/>
      <c r="W199" s="505"/>
      <c r="X199" s="505"/>
      <c r="Y199" s="505"/>
      <c r="Z199" s="505"/>
      <c r="AA199" s="505"/>
      <c r="AB199" s="505"/>
      <c r="AC199" s="505"/>
      <c r="AD199" s="505"/>
      <c r="AE199" s="505"/>
    </row>
    <row r="200" spans="1:31" ht="12.75">
      <c r="A200" s="492"/>
      <c r="B200" s="501"/>
      <c r="C200" s="564"/>
      <c r="D200" s="501"/>
      <c r="E200" s="501"/>
      <c r="F200" s="501"/>
      <c r="G200" s="501"/>
      <c r="H200" s="501"/>
      <c r="I200" s="501"/>
      <c r="J200" s="565"/>
      <c r="K200" s="566"/>
      <c r="L200" s="567"/>
      <c r="M200" s="501"/>
      <c r="N200" s="557"/>
      <c r="O200" s="556"/>
      <c r="P200" s="557"/>
      <c r="Q200" s="501"/>
      <c r="R200" s="501"/>
      <c r="S200" s="501"/>
      <c r="T200" s="501"/>
      <c r="U200" s="501"/>
      <c r="V200" s="501"/>
      <c r="W200" s="501"/>
      <c r="X200" s="501"/>
      <c r="Y200" s="501"/>
      <c r="Z200" s="501"/>
      <c r="AA200" s="501"/>
      <c r="AB200" s="501"/>
      <c r="AC200" s="501"/>
      <c r="AD200" s="501"/>
      <c r="AE200" s="501"/>
    </row>
    <row r="201" spans="1:31" ht="12.75">
      <c r="A201" s="502"/>
      <c r="B201" s="505"/>
      <c r="C201" s="568"/>
      <c r="D201" s="505"/>
      <c r="E201" s="505"/>
      <c r="F201" s="505"/>
      <c r="G201" s="505"/>
      <c r="H201" s="505"/>
      <c r="I201" s="505"/>
      <c r="J201" s="565"/>
      <c r="K201" s="566"/>
      <c r="L201" s="567"/>
      <c r="M201" s="505"/>
      <c r="N201" s="555"/>
      <c r="O201" s="511"/>
      <c r="P201" s="555"/>
      <c r="Q201" s="505"/>
      <c r="R201" s="505"/>
      <c r="S201" s="505"/>
      <c r="T201" s="505"/>
      <c r="U201" s="505"/>
      <c r="V201" s="505"/>
      <c r="W201" s="505"/>
      <c r="X201" s="505"/>
      <c r="Y201" s="505"/>
      <c r="Z201" s="505"/>
      <c r="AA201" s="505"/>
      <c r="AB201" s="505"/>
      <c r="AC201" s="505"/>
      <c r="AD201" s="505"/>
      <c r="AE201" s="505"/>
    </row>
    <row r="202" spans="1:31" ht="12.75">
      <c r="A202" s="492"/>
      <c r="B202" s="501"/>
      <c r="C202" s="564"/>
      <c r="D202" s="501"/>
      <c r="E202" s="501"/>
      <c r="F202" s="501"/>
      <c r="G202" s="501"/>
      <c r="H202" s="501"/>
      <c r="I202" s="501"/>
      <c r="J202" s="565"/>
      <c r="K202" s="566"/>
      <c r="L202" s="567"/>
      <c r="M202" s="501"/>
      <c r="N202" s="557"/>
      <c r="O202" s="556"/>
      <c r="P202" s="557"/>
      <c r="Q202" s="501"/>
      <c r="R202" s="501"/>
      <c r="S202" s="501"/>
      <c r="T202" s="501"/>
      <c r="U202" s="501"/>
      <c r="V202" s="501"/>
      <c r="W202" s="501"/>
      <c r="X202" s="501"/>
      <c r="Y202" s="501"/>
      <c r="Z202" s="501"/>
      <c r="AA202" s="501"/>
      <c r="AB202" s="501"/>
      <c r="AC202" s="501"/>
      <c r="AD202" s="501"/>
      <c r="AE202" s="501"/>
    </row>
    <row r="203" spans="1:31" ht="12.75">
      <c r="A203" s="502"/>
      <c r="B203" s="505"/>
      <c r="C203" s="568"/>
      <c r="D203" s="505"/>
      <c r="E203" s="505"/>
      <c r="F203" s="505"/>
      <c r="G203" s="505"/>
      <c r="H203" s="505"/>
      <c r="I203" s="505"/>
      <c r="J203" s="565"/>
      <c r="K203" s="566"/>
      <c r="L203" s="567"/>
      <c r="M203" s="505"/>
      <c r="N203" s="555"/>
      <c r="O203" s="511"/>
      <c r="P203" s="555"/>
      <c r="Q203" s="505"/>
      <c r="R203" s="505"/>
      <c r="S203" s="505"/>
      <c r="T203" s="505"/>
      <c r="U203" s="505"/>
      <c r="V203" s="505"/>
      <c r="W203" s="505"/>
      <c r="X203" s="505"/>
      <c r="Y203" s="505"/>
      <c r="Z203" s="505"/>
      <c r="AA203" s="505"/>
      <c r="AB203" s="505"/>
      <c r="AC203" s="505"/>
      <c r="AD203" s="505"/>
      <c r="AE203" s="505"/>
    </row>
    <row r="204" spans="1:31" ht="12.75">
      <c r="A204" s="492"/>
      <c r="B204" s="501"/>
      <c r="C204" s="564"/>
      <c r="D204" s="501"/>
      <c r="E204" s="501"/>
      <c r="F204" s="501"/>
      <c r="G204" s="501"/>
      <c r="H204" s="501"/>
      <c r="I204" s="501"/>
      <c r="J204" s="565"/>
      <c r="K204" s="566"/>
      <c r="L204" s="567"/>
      <c r="M204" s="501"/>
      <c r="N204" s="557"/>
      <c r="O204" s="556"/>
      <c r="P204" s="557"/>
      <c r="Q204" s="501"/>
      <c r="R204" s="501"/>
      <c r="S204" s="501"/>
      <c r="T204" s="501"/>
      <c r="U204" s="501"/>
      <c r="V204" s="501"/>
      <c r="W204" s="501"/>
      <c r="X204" s="501"/>
      <c r="Y204" s="501"/>
      <c r="Z204" s="501"/>
      <c r="AA204" s="501"/>
      <c r="AB204" s="501"/>
      <c r="AC204" s="501"/>
      <c r="AD204" s="501"/>
      <c r="AE204" s="501"/>
    </row>
    <row r="205" spans="1:31" ht="12.75">
      <c r="A205" s="502"/>
      <c r="B205" s="505"/>
      <c r="C205" s="568"/>
      <c r="D205" s="505"/>
      <c r="E205" s="505"/>
      <c r="F205" s="505"/>
      <c r="G205" s="505"/>
      <c r="H205" s="505"/>
      <c r="I205" s="505"/>
      <c r="J205" s="565"/>
      <c r="K205" s="566"/>
      <c r="L205" s="567"/>
      <c r="M205" s="505"/>
      <c r="N205" s="555"/>
      <c r="O205" s="511"/>
      <c r="P205" s="555"/>
      <c r="Q205" s="505"/>
      <c r="R205" s="505"/>
      <c r="S205" s="505"/>
      <c r="T205" s="505"/>
      <c r="U205" s="505"/>
      <c r="V205" s="505"/>
      <c r="W205" s="505"/>
      <c r="X205" s="505"/>
      <c r="Y205" s="505"/>
      <c r="Z205" s="505"/>
      <c r="AA205" s="505"/>
      <c r="AB205" s="505"/>
      <c r="AC205" s="505"/>
      <c r="AD205" s="505"/>
      <c r="AE205" s="505"/>
    </row>
    <row r="206" spans="1:31" ht="12.75">
      <c r="A206" s="492"/>
      <c r="B206" s="501"/>
      <c r="C206" s="564"/>
      <c r="D206" s="501"/>
      <c r="E206" s="501"/>
      <c r="F206" s="501"/>
      <c r="G206" s="501"/>
      <c r="H206" s="501"/>
      <c r="I206" s="501"/>
      <c r="J206" s="565"/>
      <c r="K206" s="566"/>
      <c r="L206" s="567"/>
      <c r="M206" s="501"/>
      <c r="N206" s="557"/>
      <c r="O206" s="556"/>
      <c r="P206" s="557"/>
      <c r="Q206" s="501"/>
      <c r="R206" s="501"/>
      <c r="S206" s="501"/>
      <c r="T206" s="501"/>
      <c r="U206" s="501"/>
      <c r="V206" s="501"/>
      <c r="W206" s="501"/>
      <c r="X206" s="501"/>
      <c r="Y206" s="501"/>
      <c r="Z206" s="501"/>
      <c r="AA206" s="501"/>
      <c r="AB206" s="501"/>
      <c r="AC206" s="501"/>
      <c r="AD206" s="501"/>
      <c r="AE206" s="501"/>
    </row>
    <row r="207" spans="1:31" ht="12.75">
      <c r="A207" s="502"/>
      <c r="B207" s="505"/>
      <c r="C207" s="568"/>
      <c r="D207" s="505"/>
      <c r="E207" s="505"/>
      <c r="F207" s="505"/>
      <c r="G207" s="505"/>
      <c r="H207" s="505"/>
      <c r="I207" s="505"/>
      <c r="J207" s="565"/>
      <c r="K207" s="566"/>
      <c r="L207" s="567"/>
      <c r="M207" s="505"/>
      <c r="N207" s="555"/>
      <c r="O207" s="511"/>
      <c r="P207" s="555"/>
      <c r="Q207" s="505"/>
      <c r="R207" s="505"/>
      <c r="S207" s="505"/>
      <c r="T207" s="505"/>
      <c r="U207" s="505"/>
      <c r="V207" s="505"/>
      <c r="W207" s="505"/>
      <c r="X207" s="505"/>
      <c r="Y207" s="505"/>
      <c r="Z207" s="505"/>
      <c r="AA207" s="505"/>
      <c r="AB207" s="505"/>
      <c r="AC207" s="505"/>
      <c r="AD207" s="505"/>
      <c r="AE207" s="505"/>
    </row>
    <row r="208" spans="1:31" ht="12.75">
      <c r="A208" s="492"/>
      <c r="B208" s="501"/>
      <c r="C208" s="564"/>
      <c r="D208" s="501"/>
      <c r="E208" s="501"/>
      <c r="F208" s="501"/>
      <c r="G208" s="501"/>
      <c r="H208" s="501"/>
      <c r="I208" s="501"/>
      <c r="J208" s="565"/>
      <c r="K208" s="566"/>
      <c r="L208" s="567"/>
      <c r="M208" s="501"/>
      <c r="N208" s="557"/>
      <c r="O208" s="556"/>
      <c r="P208" s="557"/>
      <c r="Q208" s="501"/>
      <c r="R208" s="501"/>
      <c r="S208" s="501"/>
      <c r="T208" s="501"/>
      <c r="U208" s="501"/>
      <c r="V208" s="501"/>
      <c r="W208" s="501"/>
      <c r="X208" s="501"/>
      <c r="Y208" s="501"/>
      <c r="Z208" s="501"/>
      <c r="AA208" s="501"/>
      <c r="AB208" s="501"/>
      <c r="AC208" s="501"/>
      <c r="AD208" s="501"/>
      <c r="AE208" s="501"/>
    </row>
    <row r="209" spans="1:31" ht="12.75">
      <c r="A209" s="502"/>
      <c r="B209" s="505"/>
      <c r="C209" s="568"/>
      <c r="D209" s="505"/>
      <c r="E209" s="505"/>
      <c r="F209" s="505"/>
      <c r="G209" s="505"/>
      <c r="H209" s="505"/>
      <c r="I209" s="505"/>
      <c r="J209" s="565"/>
      <c r="K209" s="566"/>
      <c r="L209" s="567"/>
      <c r="M209" s="505"/>
      <c r="N209" s="555"/>
      <c r="O209" s="511"/>
      <c r="P209" s="555"/>
      <c r="Q209" s="505"/>
      <c r="R209" s="505"/>
      <c r="S209" s="505"/>
      <c r="T209" s="505"/>
      <c r="U209" s="505"/>
      <c r="V209" s="505"/>
      <c r="W209" s="505"/>
      <c r="X209" s="505"/>
      <c r="Y209" s="505"/>
      <c r="Z209" s="505"/>
      <c r="AA209" s="505"/>
      <c r="AB209" s="505"/>
      <c r="AC209" s="505"/>
      <c r="AD209" s="505"/>
      <c r="AE209" s="505"/>
    </row>
    <row r="210" spans="1:31" ht="12.75">
      <c r="A210" s="492"/>
      <c r="B210" s="501"/>
      <c r="C210" s="564"/>
      <c r="D210" s="501"/>
      <c r="E210" s="501"/>
      <c r="F210" s="501"/>
      <c r="G210" s="501"/>
      <c r="H210" s="501"/>
      <c r="I210" s="501"/>
      <c r="J210" s="565"/>
      <c r="K210" s="566"/>
      <c r="L210" s="567"/>
      <c r="M210" s="501"/>
      <c r="N210" s="557"/>
      <c r="O210" s="556"/>
      <c r="P210" s="557"/>
      <c r="Q210" s="501"/>
      <c r="R210" s="501"/>
      <c r="S210" s="501"/>
      <c r="T210" s="501"/>
      <c r="U210" s="501"/>
      <c r="V210" s="501"/>
      <c r="W210" s="501"/>
      <c r="X210" s="501"/>
      <c r="Y210" s="501"/>
      <c r="Z210" s="501"/>
      <c r="AA210" s="501"/>
      <c r="AB210" s="501"/>
      <c r="AC210" s="501"/>
      <c r="AD210" s="501"/>
      <c r="AE210" s="501"/>
    </row>
    <row r="211" spans="1:31" ht="12.75">
      <c r="A211" s="502"/>
      <c r="B211" s="505"/>
      <c r="C211" s="568"/>
      <c r="D211" s="505"/>
      <c r="E211" s="505"/>
      <c r="F211" s="505"/>
      <c r="G211" s="505"/>
      <c r="H211" s="505"/>
      <c r="I211" s="505"/>
      <c r="J211" s="565"/>
      <c r="K211" s="566"/>
      <c r="L211" s="567"/>
      <c r="M211" s="505"/>
      <c r="N211" s="555"/>
      <c r="O211" s="511"/>
      <c r="P211" s="555"/>
      <c r="Q211" s="505"/>
      <c r="R211" s="505"/>
      <c r="S211" s="505"/>
      <c r="T211" s="505"/>
      <c r="U211" s="505"/>
      <c r="V211" s="505"/>
      <c r="W211" s="505"/>
      <c r="X211" s="505"/>
      <c r="Y211" s="505"/>
      <c r="Z211" s="505"/>
      <c r="AA211" s="505"/>
      <c r="AB211" s="505"/>
      <c r="AC211" s="505"/>
      <c r="AD211" s="505"/>
      <c r="AE211" s="505"/>
    </row>
    <row r="212" spans="1:31" ht="12.75">
      <c r="A212" s="492"/>
      <c r="B212" s="501"/>
      <c r="C212" s="564"/>
      <c r="D212" s="501"/>
      <c r="E212" s="501"/>
      <c r="F212" s="501"/>
      <c r="G212" s="501"/>
      <c r="H212" s="501"/>
      <c r="I212" s="501"/>
      <c r="J212" s="565"/>
      <c r="K212" s="566"/>
      <c r="L212" s="567"/>
      <c r="M212" s="501"/>
      <c r="N212" s="557"/>
      <c r="O212" s="556"/>
      <c r="P212" s="557"/>
      <c r="Q212" s="501"/>
      <c r="R212" s="501"/>
      <c r="S212" s="501"/>
      <c r="T212" s="501"/>
      <c r="U212" s="501"/>
      <c r="V212" s="501"/>
      <c r="W212" s="501"/>
      <c r="X212" s="501"/>
      <c r="Y212" s="501"/>
      <c r="Z212" s="501"/>
      <c r="AA212" s="501"/>
      <c r="AB212" s="501"/>
      <c r="AC212" s="501"/>
      <c r="AD212" s="501"/>
      <c r="AE212" s="501"/>
    </row>
    <row r="213" spans="1:31" ht="12.75">
      <c r="A213" s="502"/>
      <c r="B213" s="505"/>
      <c r="C213" s="568"/>
      <c r="D213" s="505"/>
      <c r="E213" s="505"/>
      <c r="F213" s="505"/>
      <c r="G213" s="505"/>
      <c r="H213" s="505"/>
      <c r="I213" s="505"/>
      <c r="J213" s="565"/>
      <c r="K213" s="566"/>
      <c r="L213" s="567"/>
      <c r="M213" s="505"/>
      <c r="N213" s="555"/>
      <c r="O213" s="511"/>
      <c r="P213" s="555"/>
      <c r="Q213" s="505"/>
      <c r="R213" s="505"/>
      <c r="S213" s="505"/>
      <c r="T213" s="505"/>
      <c r="U213" s="505"/>
      <c r="V213" s="505"/>
      <c r="W213" s="505"/>
      <c r="X213" s="505"/>
      <c r="Y213" s="505"/>
      <c r="Z213" s="505"/>
      <c r="AA213" s="505"/>
      <c r="AB213" s="505"/>
      <c r="AC213" s="505"/>
      <c r="AD213" s="505"/>
      <c r="AE213" s="505"/>
    </row>
    <row r="214" spans="1:31" ht="12.75">
      <c r="A214" s="492"/>
      <c r="B214" s="501"/>
      <c r="C214" s="564"/>
      <c r="D214" s="501"/>
      <c r="E214" s="501"/>
      <c r="F214" s="501"/>
      <c r="G214" s="501"/>
      <c r="H214" s="501"/>
      <c r="I214" s="501"/>
      <c r="J214" s="565"/>
      <c r="K214" s="566"/>
      <c r="L214" s="567"/>
      <c r="M214" s="501"/>
      <c r="N214" s="557"/>
      <c r="O214" s="556"/>
      <c r="P214" s="557"/>
      <c r="Q214" s="501"/>
      <c r="R214" s="501"/>
      <c r="S214" s="501"/>
      <c r="T214" s="501"/>
      <c r="U214" s="501"/>
      <c r="V214" s="501"/>
      <c r="W214" s="501"/>
      <c r="X214" s="501"/>
      <c r="Y214" s="501"/>
      <c r="Z214" s="501"/>
      <c r="AA214" s="501"/>
      <c r="AB214" s="501"/>
      <c r="AC214" s="501"/>
      <c r="AD214" s="501"/>
      <c r="AE214" s="501"/>
    </row>
    <row r="215" spans="1:31" ht="12.75">
      <c r="A215" s="502"/>
      <c r="B215" s="505"/>
      <c r="C215" s="568"/>
      <c r="D215" s="505"/>
      <c r="E215" s="505"/>
      <c r="F215" s="505"/>
      <c r="G215" s="505"/>
      <c r="H215" s="505"/>
      <c r="I215" s="505"/>
      <c r="J215" s="565"/>
      <c r="K215" s="566"/>
      <c r="L215" s="567"/>
      <c r="M215" s="505"/>
      <c r="N215" s="555"/>
      <c r="O215" s="511"/>
      <c r="P215" s="555"/>
      <c r="Q215" s="505"/>
      <c r="R215" s="505"/>
      <c r="S215" s="505"/>
      <c r="T215" s="505"/>
      <c r="U215" s="505"/>
      <c r="V215" s="505"/>
      <c r="W215" s="505"/>
      <c r="X215" s="505"/>
      <c r="Y215" s="505"/>
      <c r="Z215" s="505"/>
      <c r="AA215" s="505"/>
      <c r="AB215" s="505"/>
      <c r="AC215" s="505"/>
      <c r="AD215" s="505"/>
      <c r="AE215" s="505"/>
    </row>
    <row r="216" spans="1:31" ht="12.75">
      <c r="A216" s="492"/>
      <c r="B216" s="501"/>
      <c r="C216" s="564"/>
      <c r="D216" s="501"/>
      <c r="E216" s="501"/>
      <c r="F216" s="501"/>
      <c r="G216" s="501"/>
      <c r="H216" s="501"/>
      <c r="I216" s="501"/>
      <c r="J216" s="565"/>
      <c r="K216" s="566"/>
      <c r="L216" s="567"/>
      <c r="M216" s="501"/>
      <c r="N216" s="557"/>
      <c r="O216" s="556"/>
      <c r="P216" s="557"/>
      <c r="Q216" s="501"/>
      <c r="R216" s="501"/>
      <c r="S216" s="501"/>
      <c r="T216" s="501"/>
      <c r="U216" s="501"/>
      <c r="V216" s="501"/>
      <c r="W216" s="501"/>
      <c r="X216" s="501"/>
      <c r="Y216" s="501"/>
      <c r="Z216" s="501"/>
      <c r="AA216" s="501"/>
      <c r="AB216" s="501"/>
      <c r="AC216" s="501"/>
      <c r="AD216" s="501"/>
      <c r="AE216" s="501"/>
    </row>
    <row r="217" spans="1:31" ht="12.75">
      <c r="A217" s="502"/>
      <c r="B217" s="505"/>
      <c r="C217" s="568"/>
      <c r="D217" s="505"/>
      <c r="E217" s="505"/>
      <c r="F217" s="505"/>
      <c r="G217" s="505"/>
      <c r="H217" s="505"/>
      <c r="I217" s="505"/>
      <c r="J217" s="565"/>
      <c r="K217" s="566"/>
      <c r="L217" s="567"/>
      <c r="M217" s="505"/>
      <c r="N217" s="555"/>
      <c r="O217" s="511"/>
      <c r="P217" s="555"/>
      <c r="Q217" s="505"/>
      <c r="R217" s="505"/>
      <c r="S217" s="505"/>
      <c r="T217" s="505"/>
      <c r="U217" s="505"/>
      <c r="V217" s="505"/>
      <c r="W217" s="505"/>
      <c r="X217" s="505"/>
      <c r="Y217" s="505"/>
      <c r="Z217" s="505"/>
      <c r="AA217" s="505"/>
      <c r="AB217" s="505"/>
      <c r="AC217" s="505"/>
      <c r="AD217" s="505"/>
      <c r="AE217" s="505"/>
    </row>
    <row r="218" spans="1:31" ht="12.75">
      <c r="A218" s="492"/>
      <c r="B218" s="501"/>
      <c r="C218" s="564"/>
      <c r="D218" s="501"/>
      <c r="E218" s="501"/>
      <c r="F218" s="501"/>
      <c r="G218" s="501"/>
      <c r="H218" s="501"/>
      <c r="I218" s="501"/>
      <c r="J218" s="565"/>
      <c r="K218" s="566"/>
      <c r="L218" s="567"/>
      <c r="M218" s="501"/>
      <c r="N218" s="557"/>
      <c r="O218" s="556"/>
      <c r="P218" s="557"/>
      <c r="Q218" s="501"/>
      <c r="R218" s="501"/>
      <c r="S218" s="501"/>
      <c r="T218" s="501"/>
      <c r="U218" s="501"/>
      <c r="V218" s="501"/>
      <c r="W218" s="501"/>
      <c r="X218" s="501"/>
      <c r="Y218" s="501"/>
      <c r="Z218" s="501"/>
      <c r="AA218" s="501"/>
      <c r="AB218" s="501"/>
      <c r="AC218" s="501"/>
      <c r="AD218" s="501"/>
      <c r="AE218" s="501"/>
    </row>
    <row r="219" spans="1:31" ht="12.75">
      <c r="A219" s="502"/>
      <c r="B219" s="505"/>
      <c r="C219" s="568"/>
      <c r="D219" s="505"/>
      <c r="E219" s="505"/>
      <c r="F219" s="505"/>
      <c r="G219" s="505"/>
      <c r="H219" s="505"/>
      <c r="I219" s="505"/>
      <c r="J219" s="565"/>
      <c r="K219" s="566"/>
      <c r="L219" s="567"/>
      <c r="M219" s="505"/>
      <c r="N219" s="555"/>
      <c r="O219" s="511"/>
      <c r="P219" s="555"/>
      <c r="Q219" s="505"/>
      <c r="R219" s="505"/>
      <c r="S219" s="505"/>
      <c r="T219" s="505"/>
      <c r="U219" s="505"/>
      <c r="V219" s="505"/>
      <c r="W219" s="505"/>
      <c r="X219" s="505"/>
      <c r="Y219" s="505"/>
      <c r="Z219" s="505"/>
      <c r="AA219" s="505"/>
      <c r="AB219" s="505"/>
      <c r="AC219" s="505"/>
      <c r="AD219" s="505"/>
      <c r="AE219" s="505"/>
    </row>
    <row r="220" spans="1:31" ht="12.75">
      <c r="A220" s="492"/>
      <c r="B220" s="501"/>
      <c r="C220" s="564"/>
      <c r="D220" s="501"/>
      <c r="E220" s="501"/>
      <c r="F220" s="501"/>
      <c r="G220" s="501"/>
      <c r="H220" s="501"/>
      <c r="I220" s="501"/>
      <c r="J220" s="565"/>
      <c r="K220" s="566"/>
      <c r="L220" s="567"/>
      <c r="M220" s="501"/>
      <c r="N220" s="557"/>
      <c r="O220" s="556"/>
      <c r="P220" s="557"/>
      <c r="Q220" s="501"/>
      <c r="R220" s="501"/>
      <c r="S220" s="501"/>
      <c r="T220" s="501"/>
      <c r="U220" s="501"/>
      <c r="V220" s="501"/>
      <c r="W220" s="501"/>
      <c r="X220" s="501"/>
      <c r="Y220" s="501"/>
      <c r="Z220" s="501"/>
      <c r="AA220" s="501"/>
      <c r="AB220" s="501"/>
      <c r="AC220" s="501"/>
      <c r="AD220" s="501"/>
      <c r="AE220" s="501"/>
    </row>
    <row r="221" spans="1:31" ht="12.75">
      <c r="A221" s="502"/>
      <c r="B221" s="505"/>
      <c r="C221" s="568"/>
      <c r="D221" s="505"/>
      <c r="E221" s="505"/>
      <c r="F221" s="505"/>
      <c r="G221" s="505"/>
      <c r="H221" s="505"/>
      <c r="I221" s="505"/>
      <c r="J221" s="565"/>
      <c r="K221" s="566"/>
      <c r="L221" s="567"/>
      <c r="M221" s="505"/>
      <c r="N221" s="555"/>
      <c r="O221" s="511"/>
      <c r="P221" s="555"/>
      <c r="Q221" s="505"/>
      <c r="R221" s="505"/>
      <c r="S221" s="505"/>
      <c r="T221" s="505"/>
      <c r="U221" s="505"/>
      <c r="V221" s="505"/>
      <c r="W221" s="505"/>
      <c r="X221" s="505"/>
      <c r="Y221" s="505"/>
      <c r="Z221" s="505"/>
      <c r="AA221" s="505"/>
      <c r="AB221" s="505"/>
      <c r="AC221" s="505"/>
      <c r="AD221" s="505"/>
      <c r="AE221" s="505"/>
    </row>
    <row r="222" spans="1:31" ht="12.75">
      <c r="A222" s="492"/>
      <c r="B222" s="501"/>
      <c r="C222" s="564"/>
      <c r="D222" s="501"/>
      <c r="E222" s="501"/>
      <c r="F222" s="501"/>
      <c r="G222" s="501"/>
      <c r="H222" s="501"/>
      <c r="I222" s="501"/>
      <c r="J222" s="565"/>
      <c r="K222" s="566"/>
      <c r="L222" s="567"/>
      <c r="M222" s="501"/>
      <c r="N222" s="557"/>
      <c r="O222" s="556"/>
      <c r="P222" s="557"/>
      <c r="Q222" s="501"/>
      <c r="R222" s="501"/>
      <c r="S222" s="501"/>
      <c r="T222" s="501"/>
      <c r="U222" s="501"/>
      <c r="V222" s="501"/>
      <c r="W222" s="501"/>
      <c r="X222" s="501"/>
      <c r="Y222" s="501"/>
      <c r="Z222" s="501"/>
      <c r="AA222" s="501"/>
      <c r="AB222" s="501"/>
      <c r="AC222" s="501"/>
      <c r="AD222" s="501"/>
      <c r="AE222" s="501"/>
    </row>
    <row r="223" spans="1:31" ht="12.75">
      <c r="A223" s="502"/>
      <c r="B223" s="505"/>
      <c r="C223" s="568"/>
      <c r="D223" s="505"/>
      <c r="E223" s="505"/>
      <c r="F223" s="505"/>
      <c r="G223" s="505"/>
      <c r="H223" s="505"/>
      <c r="I223" s="505"/>
      <c r="J223" s="565"/>
      <c r="K223" s="566"/>
      <c r="L223" s="567"/>
      <c r="M223" s="505"/>
      <c r="N223" s="555"/>
      <c r="O223" s="511"/>
      <c r="P223" s="555"/>
      <c r="Q223" s="505"/>
      <c r="R223" s="505"/>
      <c r="S223" s="505"/>
      <c r="T223" s="505"/>
      <c r="U223" s="505"/>
      <c r="V223" s="505"/>
      <c r="W223" s="505"/>
      <c r="X223" s="505"/>
      <c r="Y223" s="505"/>
      <c r="Z223" s="505"/>
      <c r="AA223" s="505"/>
      <c r="AB223" s="505"/>
      <c r="AC223" s="505"/>
      <c r="AD223" s="505"/>
      <c r="AE223" s="505"/>
    </row>
    <row r="224" spans="1:31" ht="12.75">
      <c r="A224" s="492"/>
      <c r="B224" s="501"/>
      <c r="C224" s="564"/>
      <c r="D224" s="501"/>
      <c r="E224" s="501"/>
      <c r="F224" s="501"/>
      <c r="G224" s="501"/>
      <c r="H224" s="501"/>
      <c r="I224" s="501"/>
      <c r="J224" s="565"/>
      <c r="K224" s="566"/>
      <c r="L224" s="567"/>
      <c r="M224" s="501"/>
      <c r="N224" s="557"/>
      <c r="O224" s="556"/>
      <c r="P224" s="557"/>
      <c r="Q224" s="501"/>
      <c r="R224" s="501"/>
      <c r="S224" s="501"/>
      <c r="T224" s="501"/>
      <c r="U224" s="501"/>
      <c r="V224" s="501"/>
      <c r="W224" s="501"/>
      <c r="X224" s="501"/>
      <c r="Y224" s="501"/>
      <c r="Z224" s="501"/>
      <c r="AA224" s="501"/>
      <c r="AB224" s="501"/>
      <c r="AC224" s="501"/>
      <c r="AD224" s="501"/>
      <c r="AE224" s="501"/>
    </row>
    <row r="225" spans="1:31" ht="12.75">
      <c r="A225" s="502"/>
      <c r="B225" s="505"/>
      <c r="C225" s="568"/>
      <c r="D225" s="505"/>
      <c r="E225" s="505"/>
      <c r="F225" s="505"/>
      <c r="G225" s="505"/>
      <c r="H225" s="505"/>
      <c r="I225" s="505"/>
      <c r="J225" s="565"/>
      <c r="K225" s="566"/>
      <c r="L225" s="567"/>
      <c r="M225" s="505"/>
      <c r="N225" s="555"/>
      <c r="O225" s="511"/>
      <c r="P225" s="555"/>
      <c r="Q225" s="505"/>
      <c r="R225" s="505"/>
      <c r="S225" s="505"/>
      <c r="T225" s="505"/>
      <c r="U225" s="505"/>
      <c r="V225" s="505"/>
      <c r="W225" s="505"/>
      <c r="X225" s="505"/>
      <c r="Y225" s="505"/>
      <c r="Z225" s="505"/>
      <c r="AA225" s="505"/>
      <c r="AB225" s="505"/>
      <c r="AC225" s="505"/>
      <c r="AD225" s="505"/>
      <c r="AE225" s="505"/>
    </row>
    <row r="226" spans="1:31" ht="12.75">
      <c r="A226" s="492"/>
      <c r="B226" s="501"/>
      <c r="C226" s="564"/>
      <c r="D226" s="501"/>
      <c r="E226" s="501"/>
      <c r="F226" s="501"/>
      <c r="G226" s="501"/>
      <c r="H226" s="501"/>
      <c r="I226" s="501"/>
      <c r="J226" s="565"/>
      <c r="K226" s="566"/>
      <c r="L226" s="567"/>
      <c r="M226" s="501"/>
      <c r="N226" s="557"/>
      <c r="O226" s="556"/>
      <c r="P226" s="557"/>
      <c r="Q226" s="501"/>
      <c r="R226" s="501"/>
      <c r="S226" s="501"/>
      <c r="T226" s="501"/>
      <c r="U226" s="501"/>
      <c r="V226" s="501"/>
      <c r="W226" s="501"/>
      <c r="X226" s="501"/>
      <c r="Y226" s="501"/>
      <c r="Z226" s="501"/>
      <c r="AA226" s="501"/>
      <c r="AB226" s="501"/>
      <c r="AC226" s="501"/>
      <c r="AD226" s="501"/>
      <c r="AE226" s="501"/>
    </row>
    <row r="227" spans="1:31" ht="12.75">
      <c r="A227" s="502"/>
      <c r="B227" s="505"/>
      <c r="C227" s="568"/>
      <c r="D227" s="505"/>
      <c r="E227" s="505"/>
      <c r="F227" s="505"/>
      <c r="G227" s="505"/>
      <c r="H227" s="505"/>
      <c r="I227" s="505"/>
      <c r="J227" s="565"/>
      <c r="K227" s="566"/>
      <c r="L227" s="567"/>
      <c r="M227" s="505"/>
      <c r="N227" s="555"/>
      <c r="O227" s="511"/>
      <c r="P227" s="555"/>
      <c r="Q227" s="505"/>
      <c r="R227" s="505"/>
      <c r="S227" s="505"/>
      <c r="T227" s="505"/>
      <c r="U227" s="505"/>
      <c r="V227" s="505"/>
      <c r="W227" s="505"/>
      <c r="X227" s="505"/>
      <c r="Y227" s="505"/>
      <c r="Z227" s="505"/>
      <c r="AA227" s="505"/>
      <c r="AB227" s="505"/>
      <c r="AC227" s="505"/>
      <c r="AD227" s="505"/>
      <c r="AE227" s="505"/>
    </row>
    <row r="228" spans="1:31" ht="12.75">
      <c r="A228" s="492"/>
      <c r="B228" s="501"/>
      <c r="C228" s="564"/>
      <c r="D228" s="501"/>
      <c r="E228" s="501"/>
      <c r="F228" s="501"/>
      <c r="G228" s="501"/>
      <c r="H228" s="501"/>
      <c r="I228" s="501"/>
      <c r="J228" s="565"/>
      <c r="K228" s="566"/>
      <c r="L228" s="567"/>
      <c r="M228" s="501"/>
      <c r="N228" s="557"/>
      <c r="O228" s="556"/>
      <c r="P228" s="557"/>
      <c r="Q228" s="501"/>
      <c r="R228" s="501"/>
      <c r="S228" s="501"/>
      <c r="T228" s="501"/>
      <c r="U228" s="501"/>
      <c r="V228" s="501"/>
      <c r="W228" s="501"/>
      <c r="X228" s="501"/>
      <c r="Y228" s="501"/>
      <c r="Z228" s="501"/>
      <c r="AA228" s="501"/>
      <c r="AB228" s="501"/>
      <c r="AC228" s="501"/>
      <c r="AD228" s="501"/>
      <c r="AE228" s="501"/>
    </row>
    <row r="229" spans="1:31" ht="12.75">
      <c r="A229" s="502"/>
      <c r="B229" s="505"/>
      <c r="C229" s="568"/>
      <c r="D229" s="505"/>
      <c r="E229" s="505"/>
      <c r="F229" s="505"/>
      <c r="G229" s="505"/>
      <c r="H229" s="505"/>
      <c r="I229" s="505"/>
      <c r="J229" s="565"/>
      <c r="K229" s="566"/>
      <c r="L229" s="567"/>
      <c r="M229" s="505"/>
      <c r="N229" s="555"/>
      <c r="O229" s="511"/>
      <c r="P229" s="555"/>
      <c r="Q229" s="505"/>
      <c r="R229" s="505"/>
      <c r="S229" s="505"/>
      <c r="T229" s="505"/>
      <c r="U229" s="505"/>
      <c r="V229" s="505"/>
      <c r="W229" s="505"/>
      <c r="X229" s="505"/>
      <c r="Y229" s="505"/>
      <c r="Z229" s="505"/>
      <c r="AA229" s="505"/>
      <c r="AB229" s="505"/>
      <c r="AC229" s="505"/>
      <c r="AD229" s="505"/>
      <c r="AE229" s="505"/>
    </row>
    <row r="230" spans="1:31" ht="12.75">
      <c r="A230" s="492"/>
      <c r="B230" s="501"/>
      <c r="C230" s="564"/>
      <c r="D230" s="501"/>
      <c r="E230" s="501"/>
      <c r="F230" s="501"/>
      <c r="G230" s="501"/>
      <c r="H230" s="501"/>
      <c r="I230" s="501"/>
      <c r="J230" s="565"/>
      <c r="K230" s="566"/>
      <c r="L230" s="567"/>
      <c r="M230" s="501"/>
      <c r="N230" s="557"/>
      <c r="O230" s="556"/>
      <c r="P230" s="557"/>
      <c r="Q230" s="501"/>
      <c r="R230" s="501"/>
      <c r="S230" s="501"/>
      <c r="T230" s="501"/>
      <c r="U230" s="501"/>
      <c r="V230" s="501"/>
      <c r="W230" s="501"/>
      <c r="X230" s="501"/>
      <c r="Y230" s="501"/>
      <c r="Z230" s="501"/>
      <c r="AA230" s="501"/>
      <c r="AB230" s="501"/>
      <c r="AC230" s="501"/>
      <c r="AD230" s="501"/>
      <c r="AE230" s="501"/>
    </row>
    <row r="231" spans="1:31" ht="12.75">
      <c r="A231" s="502"/>
      <c r="B231" s="505"/>
      <c r="C231" s="568"/>
      <c r="D231" s="505"/>
      <c r="E231" s="505"/>
      <c r="F231" s="505"/>
      <c r="G231" s="505"/>
      <c r="H231" s="505"/>
      <c r="I231" s="505"/>
      <c r="J231" s="565"/>
      <c r="K231" s="566"/>
      <c r="L231" s="567"/>
      <c r="M231" s="505"/>
      <c r="N231" s="555"/>
      <c r="O231" s="511"/>
      <c r="P231" s="555"/>
      <c r="Q231" s="505"/>
      <c r="R231" s="505"/>
      <c r="S231" s="505"/>
      <c r="T231" s="505"/>
      <c r="U231" s="505"/>
      <c r="V231" s="505"/>
      <c r="W231" s="505"/>
      <c r="X231" s="505"/>
      <c r="Y231" s="505"/>
      <c r="Z231" s="505"/>
      <c r="AA231" s="505"/>
      <c r="AB231" s="505"/>
      <c r="AC231" s="505"/>
      <c r="AD231" s="505"/>
      <c r="AE231" s="505"/>
    </row>
    <row r="232" spans="1:31" ht="12.75">
      <c r="A232" s="492"/>
      <c r="B232" s="501"/>
      <c r="C232" s="564"/>
      <c r="D232" s="501"/>
      <c r="E232" s="501"/>
      <c r="F232" s="501"/>
      <c r="G232" s="501"/>
      <c r="H232" s="501"/>
      <c r="I232" s="501"/>
      <c r="J232" s="565"/>
      <c r="K232" s="566"/>
      <c r="L232" s="567"/>
      <c r="M232" s="501"/>
      <c r="N232" s="557"/>
      <c r="O232" s="556"/>
      <c r="P232" s="557"/>
      <c r="Q232" s="501"/>
      <c r="R232" s="501"/>
      <c r="S232" s="501"/>
      <c r="T232" s="501"/>
      <c r="U232" s="501"/>
      <c r="V232" s="501"/>
      <c r="W232" s="501"/>
      <c r="X232" s="501"/>
      <c r="Y232" s="501"/>
      <c r="Z232" s="501"/>
      <c r="AA232" s="501"/>
      <c r="AB232" s="501"/>
      <c r="AC232" s="501"/>
      <c r="AD232" s="501"/>
      <c r="AE232" s="501"/>
    </row>
    <row r="233" spans="1:31" ht="12.75">
      <c r="A233" s="502"/>
      <c r="B233" s="505"/>
      <c r="C233" s="568"/>
      <c r="D233" s="505"/>
      <c r="E233" s="505"/>
      <c r="F233" s="505"/>
      <c r="G233" s="505"/>
      <c r="H233" s="505"/>
      <c r="I233" s="505"/>
      <c r="J233" s="565"/>
      <c r="K233" s="566"/>
      <c r="L233" s="567"/>
      <c r="M233" s="505"/>
      <c r="N233" s="555"/>
      <c r="O233" s="511"/>
      <c r="P233" s="555"/>
      <c r="Q233" s="505"/>
      <c r="R233" s="505"/>
      <c r="S233" s="505"/>
      <c r="T233" s="505"/>
      <c r="U233" s="505"/>
      <c r="V233" s="505"/>
      <c r="W233" s="505"/>
      <c r="X233" s="505"/>
      <c r="Y233" s="505"/>
      <c r="Z233" s="505"/>
      <c r="AA233" s="505"/>
      <c r="AB233" s="505"/>
      <c r="AC233" s="505"/>
      <c r="AD233" s="505"/>
      <c r="AE233" s="505"/>
    </row>
    <row r="234" spans="1:31" ht="12.75">
      <c r="A234" s="492"/>
      <c r="B234" s="501"/>
      <c r="C234" s="564"/>
      <c r="D234" s="501"/>
      <c r="E234" s="501"/>
      <c r="F234" s="501"/>
      <c r="G234" s="501"/>
      <c r="H234" s="501"/>
      <c r="I234" s="501"/>
      <c r="J234" s="565"/>
      <c r="K234" s="566"/>
      <c r="L234" s="567"/>
      <c r="M234" s="501"/>
      <c r="N234" s="557"/>
      <c r="O234" s="556"/>
      <c r="P234" s="557"/>
      <c r="Q234" s="501"/>
      <c r="R234" s="501"/>
      <c r="S234" s="501"/>
      <c r="T234" s="501"/>
      <c r="U234" s="501"/>
      <c r="V234" s="501"/>
      <c r="W234" s="501"/>
      <c r="X234" s="501"/>
      <c r="Y234" s="501"/>
      <c r="Z234" s="501"/>
      <c r="AA234" s="501"/>
      <c r="AB234" s="501"/>
      <c r="AC234" s="501"/>
      <c r="AD234" s="501"/>
      <c r="AE234" s="501"/>
    </row>
    <row r="235" spans="1:31" ht="12.75">
      <c r="A235" s="502"/>
      <c r="B235" s="505"/>
      <c r="C235" s="568"/>
      <c r="D235" s="505"/>
      <c r="E235" s="505"/>
      <c r="F235" s="505"/>
      <c r="G235" s="505"/>
      <c r="H235" s="505"/>
      <c r="I235" s="505"/>
      <c r="J235" s="565"/>
      <c r="K235" s="566"/>
      <c r="L235" s="567"/>
      <c r="M235" s="505"/>
      <c r="N235" s="555"/>
      <c r="O235" s="511"/>
      <c r="P235" s="555"/>
      <c r="Q235" s="505"/>
      <c r="R235" s="505"/>
      <c r="S235" s="505"/>
      <c r="T235" s="505"/>
      <c r="U235" s="505"/>
      <c r="V235" s="505"/>
      <c r="W235" s="505"/>
      <c r="X235" s="505"/>
      <c r="Y235" s="505"/>
      <c r="Z235" s="505"/>
      <c r="AA235" s="505"/>
      <c r="AB235" s="505"/>
      <c r="AC235" s="505"/>
      <c r="AD235" s="505"/>
      <c r="AE235" s="505"/>
    </row>
    <row r="236" spans="1:31" ht="12.75">
      <c r="A236" s="492"/>
      <c r="B236" s="501"/>
      <c r="C236" s="564"/>
      <c r="D236" s="501"/>
      <c r="E236" s="501"/>
      <c r="F236" s="501"/>
      <c r="G236" s="501"/>
      <c r="H236" s="501"/>
      <c r="I236" s="501"/>
      <c r="J236" s="565"/>
      <c r="K236" s="566"/>
      <c r="L236" s="567"/>
      <c r="M236" s="501"/>
      <c r="N236" s="557"/>
      <c r="O236" s="556"/>
      <c r="P236" s="557"/>
      <c r="Q236" s="501"/>
      <c r="R236" s="501"/>
      <c r="S236" s="501"/>
      <c r="T236" s="501"/>
      <c r="U236" s="501"/>
      <c r="V236" s="501"/>
      <c r="W236" s="501"/>
      <c r="X236" s="501"/>
      <c r="Y236" s="501"/>
      <c r="Z236" s="501"/>
      <c r="AA236" s="501"/>
      <c r="AB236" s="501"/>
      <c r="AC236" s="501"/>
      <c r="AD236" s="501"/>
      <c r="AE236" s="501"/>
    </row>
    <row r="237" spans="1:31" ht="12.75">
      <c r="A237" s="502"/>
      <c r="B237" s="505"/>
      <c r="C237" s="568"/>
      <c r="D237" s="505"/>
      <c r="E237" s="505"/>
      <c r="F237" s="505"/>
      <c r="G237" s="505"/>
      <c r="H237" s="505"/>
      <c r="I237" s="505"/>
      <c r="J237" s="565"/>
      <c r="K237" s="566"/>
      <c r="L237" s="567"/>
      <c r="M237" s="505"/>
      <c r="N237" s="555"/>
      <c r="O237" s="511"/>
      <c r="P237" s="555"/>
      <c r="Q237" s="505"/>
      <c r="R237" s="505"/>
      <c r="S237" s="505"/>
      <c r="T237" s="505"/>
      <c r="U237" s="505"/>
      <c r="V237" s="505"/>
      <c r="W237" s="505"/>
      <c r="X237" s="505"/>
      <c r="Y237" s="505"/>
      <c r="Z237" s="505"/>
      <c r="AA237" s="505"/>
      <c r="AB237" s="505"/>
      <c r="AC237" s="505"/>
      <c r="AD237" s="505"/>
      <c r="AE237" s="505"/>
    </row>
    <row r="238" spans="1:31" ht="12.75">
      <c r="A238" s="492"/>
      <c r="B238" s="501"/>
      <c r="C238" s="564"/>
      <c r="D238" s="501"/>
      <c r="E238" s="501"/>
      <c r="F238" s="501"/>
      <c r="G238" s="501"/>
      <c r="H238" s="501"/>
      <c r="I238" s="501"/>
      <c r="J238" s="565"/>
      <c r="K238" s="566"/>
      <c r="L238" s="567"/>
      <c r="M238" s="501"/>
      <c r="N238" s="557"/>
      <c r="O238" s="556"/>
      <c r="P238" s="557"/>
      <c r="Q238" s="501"/>
      <c r="R238" s="501"/>
      <c r="S238" s="501"/>
      <c r="T238" s="501"/>
      <c r="U238" s="501"/>
      <c r="V238" s="501"/>
      <c r="W238" s="501"/>
      <c r="X238" s="501"/>
      <c r="Y238" s="501"/>
      <c r="Z238" s="501"/>
      <c r="AA238" s="501"/>
      <c r="AB238" s="501"/>
      <c r="AC238" s="501"/>
      <c r="AD238" s="501"/>
      <c r="AE238" s="501"/>
    </row>
    <row r="239" spans="1:31" ht="12.75">
      <c r="A239" s="502"/>
      <c r="B239" s="505"/>
      <c r="C239" s="568"/>
      <c r="D239" s="505"/>
      <c r="E239" s="505"/>
      <c r="F239" s="505"/>
      <c r="G239" s="505"/>
      <c r="H239" s="505"/>
      <c r="I239" s="505"/>
      <c r="J239" s="565"/>
      <c r="K239" s="566"/>
      <c r="L239" s="567"/>
      <c r="M239" s="505"/>
      <c r="N239" s="555"/>
      <c r="O239" s="511"/>
      <c r="P239" s="555"/>
      <c r="Q239" s="505"/>
      <c r="R239" s="505"/>
      <c r="S239" s="505"/>
      <c r="T239" s="505"/>
      <c r="U239" s="505"/>
      <c r="V239" s="505"/>
      <c r="W239" s="505"/>
      <c r="X239" s="505"/>
      <c r="Y239" s="505"/>
      <c r="Z239" s="505"/>
      <c r="AA239" s="505"/>
      <c r="AB239" s="505"/>
      <c r="AC239" s="505"/>
      <c r="AD239" s="505"/>
      <c r="AE239" s="505"/>
    </row>
    <row r="240" spans="1:31" ht="12.75">
      <c r="A240" s="492"/>
      <c r="B240" s="501"/>
      <c r="C240" s="564"/>
      <c r="D240" s="501"/>
      <c r="E240" s="501"/>
      <c r="F240" s="501"/>
      <c r="G240" s="501"/>
      <c r="H240" s="501"/>
      <c r="I240" s="501"/>
      <c r="J240" s="565"/>
      <c r="K240" s="566"/>
      <c r="L240" s="567"/>
      <c r="M240" s="501"/>
      <c r="N240" s="557"/>
      <c r="O240" s="556"/>
      <c r="P240" s="557"/>
      <c r="Q240" s="501"/>
      <c r="R240" s="501"/>
      <c r="S240" s="501"/>
      <c r="T240" s="501"/>
      <c r="U240" s="501"/>
      <c r="V240" s="501"/>
      <c r="W240" s="501"/>
      <c r="X240" s="501"/>
      <c r="Y240" s="501"/>
      <c r="Z240" s="501"/>
      <c r="AA240" s="501"/>
      <c r="AB240" s="501"/>
      <c r="AC240" s="501"/>
      <c r="AD240" s="501"/>
      <c r="AE240" s="501"/>
    </row>
    <row r="241" spans="1:31" ht="12.75">
      <c r="A241" s="502"/>
      <c r="B241" s="505"/>
      <c r="C241" s="568"/>
      <c r="D241" s="505"/>
      <c r="E241" s="505"/>
      <c r="F241" s="505"/>
      <c r="G241" s="505"/>
      <c r="H241" s="505"/>
      <c r="I241" s="505"/>
      <c r="J241" s="565"/>
      <c r="K241" s="566"/>
      <c r="L241" s="567"/>
      <c r="M241" s="505"/>
      <c r="N241" s="555"/>
      <c r="O241" s="511"/>
      <c r="P241" s="555"/>
      <c r="Q241" s="505"/>
      <c r="R241" s="505"/>
      <c r="S241" s="505"/>
      <c r="T241" s="505"/>
      <c r="U241" s="505"/>
      <c r="V241" s="505"/>
      <c r="W241" s="505"/>
      <c r="X241" s="505"/>
      <c r="Y241" s="505"/>
      <c r="Z241" s="505"/>
      <c r="AA241" s="505"/>
      <c r="AB241" s="505"/>
      <c r="AC241" s="505"/>
      <c r="AD241" s="505"/>
      <c r="AE241" s="505"/>
    </row>
    <row r="242" spans="1:31" ht="12.75">
      <c r="A242" s="492"/>
      <c r="B242" s="501"/>
      <c r="C242" s="564"/>
      <c r="D242" s="501"/>
      <c r="E242" s="501"/>
      <c r="F242" s="501"/>
      <c r="G242" s="501"/>
      <c r="H242" s="501"/>
      <c r="I242" s="501"/>
      <c r="J242" s="565"/>
      <c r="K242" s="566"/>
      <c r="L242" s="567"/>
      <c r="M242" s="501"/>
      <c r="N242" s="557"/>
      <c r="O242" s="556"/>
      <c r="P242" s="557"/>
      <c r="Q242" s="501"/>
      <c r="R242" s="501"/>
      <c r="S242" s="501"/>
      <c r="T242" s="501"/>
      <c r="U242" s="501"/>
      <c r="V242" s="501"/>
      <c r="W242" s="501"/>
      <c r="X242" s="501"/>
      <c r="Y242" s="501"/>
      <c r="Z242" s="501"/>
      <c r="AA242" s="501"/>
      <c r="AB242" s="501"/>
      <c r="AC242" s="501"/>
      <c r="AD242" s="501"/>
      <c r="AE242" s="501"/>
    </row>
    <row r="243" spans="1:31" ht="12.75">
      <c r="A243" s="502"/>
      <c r="B243" s="505"/>
      <c r="C243" s="568"/>
      <c r="D243" s="505"/>
      <c r="E243" s="505"/>
      <c r="F243" s="505"/>
      <c r="G243" s="505"/>
      <c r="H243" s="505"/>
      <c r="I243" s="505"/>
      <c r="J243" s="565"/>
      <c r="K243" s="566"/>
      <c r="L243" s="567"/>
      <c r="M243" s="505"/>
      <c r="N243" s="555"/>
      <c r="O243" s="511"/>
      <c r="P243" s="555"/>
      <c r="Q243" s="505"/>
      <c r="R243" s="505"/>
      <c r="S243" s="505"/>
      <c r="T243" s="505"/>
      <c r="U243" s="505"/>
      <c r="V243" s="505"/>
      <c r="W243" s="505"/>
      <c r="X243" s="505"/>
      <c r="Y243" s="505"/>
      <c r="Z243" s="505"/>
      <c r="AA243" s="505"/>
      <c r="AB243" s="505"/>
      <c r="AC243" s="505"/>
      <c r="AD243" s="505"/>
      <c r="AE243" s="505"/>
    </row>
    <row r="244" spans="1:31" ht="12.75">
      <c r="A244" s="492"/>
      <c r="B244" s="501"/>
      <c r="C244" s="564"/>
      <c r="D244" s="501"/>
      <c r="E244" s="501"/>
      <c r="F244" s="501"/>
      <c r="G244" s="501"/>
      <c r="H244" s="501"/>
      <c r="I244" s="501"/>
      <c r="J244" s="565"/>
      <c r="K244" s="566"/>
      <c r="L244" s="567"/>
      <c r="M244" s="501"/>
      <c r="N244" s="557"/>
      <c r="O244" s="556"/>
      <c r="P244" s="557"/>
      <c r="Q244" s="501"/>
      <c r="R244" s="501"/>
      <c r="S244" s="501"/>
      <c r="T244" s="501"/>
      <c r="U244" s="501"/>
      <c r="V244" s="501"/>
      <c r="W244" s="501"/>
      <c r="X244" s="501"/>
      <c r="Y244" s="501"/>
      <c r="Z244" s="501"/>
      <c r="AA244" s="501"/>
      <c r="AB244" s="501"/>
      <c r="AC244" s="501"/>
      <c r="AD244" s="501"/>
      <c r="AE244" s="501"/>
    </row>
    <row r="245" spans="1:31" ht="12.75">
      <c r="A245" s="502"/>
      <c r="B245" s="505"/>
      <c r="C245" s="568"/>
      <c r="D245" s="505"/>
      <c r="E245" s="505"/>
      <c r="F245" s="505"/>
      <c r="G245" s="505"/>
      <c r="H245" s="505"/>
      <c r="I245" s="505"/>
      <c r="J245" s="565"/>
      <c r="K245" s="566"/>
      <c r="L245" s="567"/>
      <c r="M245" s="505"/>
      <c r="N245" s="555"/>
      <c r="O245" s="511"/>
      <c r="P245" s="555"/>
      <c r="Q245" s="505"/>
      <c r="R245" s="505"/>
      <c r="S245" s="505"/>
      <c r="T245" s="505"/>
      <c r="U245" s="505"/>
      <c r="V245" s="505"/>
      <c r="W245" s="505"/>
      <c r="X245" s="505"/>
      <c r="Y245" s="505"/>
      <c r="Z245" s="505"/>
      <c r="AA245" s="505"/>
      <c r="AB245" s="505"/>
      <c r="AC245" s="505"/>
      <c r="AD245" s="505"/>
      <c r="AE245" s="505"/>
    </row>
    <row r="246" spans="1:31" ht="12.75">
      <c r="A246" s="492"/>
      <c r="B246" s="501"/>
      <c r="C246" s="564"/>
      <c r="D246" s="501"/>
      <c r="E246" s="501"/>
      <c r="F246" s="501"/>
      <c r="G246" s="501"/>
      <c r="H246" s="501"/>
      <c r="I246" s="501"/>
      <c r="J246" s="565"/>
      <c r="K246" s="566"/>
      <c r="L246" s="567"/>
      <c r="M246" s="501"/>
      <c r="N246" s="557"/>
      <c r="O246" s="556"/>
      <c r="P246" s="557"/>
      <c r="Q246" s="501"/>
      <c r="R246" s="501"/>
      <c r="S246" s="501"/>
      <c r="T246" s="501"/>
      <c r="U246" s="501"/>
      <c r="V246" s="501"/>
      <c r="W246" s="501"/>
      <c r="X246" s="501"/>
      <c r="Y246" s="501"/>
      <c r="Z246" s="501"/>
      <c r="AA246" s="501"/>
      <c r="AB246" s="501"/>
      <c r="AC246" s="501"/>
      <c r="AD246" s="501"/>
      <c r="AE246" s="501"/>
    </row>
    <row r="247" spans="1:31" ht="12.75">
      <c r="A247" s="502"/>
      <c r="B247" s="505"/>
      <c r="C247" s="568"/>
      <c r="D247" s="505"/>
      <c r="E247" s="505"/>
      <c r="F247" s="505"/>
      <c r="G247" s="505"/>
      <c r="H247" s="505"/>
      <c r="I247" s="505"/>
      <c r="J247" s="565"/>
      <c r="K247" s="566"/>
      <c r="L247" s="567"/>
      <c r="M247" s="505"/>
      <c r="N247" s="555"/>
      <c r="O247" s="511"/>
      <c r="P247" s="555"/>
      <c r="Q247" s="505"/>
      <c r="R247" s="505"/>
      <c r="S247" s="505"/>
      <c r="T247" s="505"/>
      <c r="U247" s="505"/>
      <c r="V247" s="505"/>
      <c r="W247" s="505"/>
      <c r="X247" s="505"/>
      <c r="Y247" s="505"/>
      <c r="Z247" s="505"/>
      <c r="AA247" s="505"/>
      <c r="AB247" s="505"/>
      <c r="AC247" s="505"/>
      <c r="AD247" s="505"/>
      <c r="AE247" s="505"/>
    </row>
    <row r="248" spans="1:31" ht="12.75">
      <c r="A248" s="492"/>
      <c r="B248" s="501"/>
      <c r="C248" s="564"/>
      <c r="D248" s="501"/>
      <c r="E248" s="501"/>
      <c r="F248" s="501"/>
      <c r="G248" s="501"/>
      <c r="H248" s="501"/>
      <c r="I248" s="501"/>
      <c r="J248" s="565"/>
      <c r="K248" s="566"/>
      <c r="L248" s="567"/>
      <c r="M248" s="501"/>
      <c r="N248" s="557"/>
      <c r="O248" s="556"/>
      <c r="P248" s="557"/>
      <c r="Q248" s="501"/>
      <c r="R248" s="501"/>
      <c r="S248" s="501"/>
      <c r="T248" s="501"/>
      <c r="U248" s="501"/>
      <c r="V248" s="501"/>
      <c r="W248" s="501"/>
      <c r="X248" s="501"/>
      <c r="Y248" s="501"/>
      <c r="Z248" s="501"/>
      <c r="AA248" s="501"/>
      <c r="AB248" s="501"/>
      <c r="AC248" s="501"/>
      <c r="AD248" s="501"/>
      <c r="AE248" s="501"/>
    </row>
    <row r="249" spans="1:31" ht="12.75">
      <c r="A249" s="502"/>
      <c r="B249" s="505"/>
      <c r="C249" s="568"/>
      <c r="D249" s="505"/>
      <c r="E249" s="505"/>
      <c r="F249" s="505"/>
      <c r="G249" s="505"/>
      <c r="H249" s="505"/>
      <c r="I249" s="505"/>
      <c r="J249" s="565"/>
      <c r="K249" s="566"/>
      <c r="L249" s="567"/>
      <c r="M249" s="505"/>
      <c r="N249" s="555"/>
      <c r="O249" s="511"/>
      <c r="P249" s="555"/>
      <c r="Q249" s="505"/>
      <c r="R249" s="505"/>
      <c r="S249" s="505"/>
      <c r="T249" s="505"/>
      <c r="U249" s="505"/>
      <c r="V249" s="505"/>
      <c r="W249" s="505"/>
      <c r="X249" s="505"/>
      <c r="Y249" s="505"/>
      <c r="Z249" s="505"/>
      <c r="AA249" s="505"/>
      <c r="AB249" s="505"/>
      <c r="AC249" s="505"/>
      <c r="AD249" s="505"/>
      <c r="AE249" s="505"/>
    </row>
    <row r="250" spans="1:31" ht="12.75">
      <c r="A250" s="492"/>
      <c r="B250" s="501"/>
      <c r="C250" s="564"/>
      <c r="D250" s="501"/>
      <c r="E250" s="501"/>
      <c r="F250" s="501"/>
      <c r="G250" s="501"/>
      <c r="H250" s="501"/>
      <c r="I250" s="501"/>
      <c r="J250" s="565"/>
      <c r="K250" s="566"/>
      <c r="L250" s="567"/>
      <c r="M250" s="501"/>
      <c r="N250" s="557"/>
      <c r="O250" s="556"/>
      <c r="P250" s="557"/>
      <c r="Q250" s="501"/>
      <c r="R250" s="501"/>
      <c r="S250" s="501"/>
      <c r="T250" s="501"/>
      <c r="U250" s="501"/>
      <c r="V250" s="501"/>
      <c r="W250" s="501"/>
      <c r="X250" s="501"/>
      <c r="Y250" s="501"/>
      <c r="Z250" s="501"/>
      <c r="AA250" s="501"/>
      <c r="AB250" s="501"/>
      <c r="AC250" s="501"/>
      <c r="AD250" s="501"/>
      <c r="AE250" s="501"/>
    </row>
    <row r="251" spans="1:31" ht="12.75">
      <c r="A251" s="502"/>
      <c r="B251" s="505"/>
      <c r="C251" s="568"/>
      <c r="D251" s="505"/>
      <c r="E251" s="505"/>
      <c r="F251" s="505"/>
      <c r="G251" s="505"/>
      <c r="H251" s="505"/>
      <c r="I251" s="505"/>
      <c r="J251" s="565"/>
      <c r="K251" s="566"/>
      <c r="L251" s="567"/>
      <c r="M251" s="505"/>
      <c r="N251" s="555"/>
      <c r="O251" s="511"/>
      <c r="P251" s="555"/>
      <c r="Q251" s="505"/>
      <c r="R251" s="505"/>
      <c r="S251" s="505"/>
      <c r="T251" s="505"/>
      <c r="U251" s="505"/>
      <c r="V251" s="505"/>
      <c r="W251" s="505"/>
      <c r="X251" s="505"/>
      <c r="Y251" s="505"/>
      <c r="Z251" s="505"/>
      <c r="AA251" s="505"/>
      <c r="AB251" s="505"/>
      <c r="AC251" s="505"/>
      <c r="AD251" s="505"/>
      <c r="AE251" s="505"/>
    </row>
    <row r="252" spans="1:31" ht="12.75">
      <c r="A252" s="492"/>
      <c r="B252" s="501"/>
      <c r="C252" s="564"/>
      <c r="D252" s="501"/>
      <c r="E252" s="501"/>
      <c r="F252" s="501"/>
      <c r="G252" s="501"/>
      <c r="H252" s="501"/>
      <c r="I252" s="501"/>
      <c r="J252" s="565"/>
      <c r="K252" s="566"/>
      <c r="L252" s="567"/>
      <c r="M252" s="501"/>
      <c r="N252" s="557"/>
      <c r="O252" s="556"/>
      <c r="P252" s="557"/>
      <c r="Q252" s="501"/>
      <c r="R252" s="501"/>
      <c r="S252" s="501"/>
      <c r="T252" s="501"/>
      <c r="U252" s="501"/>
      <c r="V252" s="501"/>
      <c r="W252" s="501"/>
      <c r="X252" s="501"/>
      <c r="Y252" s="501"/>
      <c r="Z252" s="501"/>
      <c r="AA252" s="501"/>
      <c r="AB252" s="501"/>
      <c r="AC252" s="501"/>
      <c r="AD252" s="501"/>
      <c r="AE252" s="501"/>
    </row>
    <row r="253" spans="1:31" ht="12.75">
      <c r="A253" s="502"/>
      <c r="B253" s="505"/>
      <c r="C253" s="568"/>
      <c r="D253" s="505"/>
      <c r="E253" s="505"/>
      <c r="F253" s="505"/>
      <c r="G253" s="505"/>
      <c r="H253" s="505"/>
      <c r="I253" s="505"/>
      <c r="J253" s="565"/>
      <c r="K253" s="566"/>
      <c r="L253" s="567"/>
      <c r="M253" s="505"/>
      <c r="N253" s="555"/>
      <c r="O253" s="511"/>
      <c r="P253" s="555"/>
      <c r="Q253" s="505"/>
      <c r="R253" s="505"/>
      <c r="S253" s="505"/>
      <c r="T253" s="505"/>
      <c r="U253" s="505"/>
      <c r="V253" s="505"/>
      <c r="W253" s="505"/>
      <c r="X253" s="505"/>
      <c r="Y253" s="505"/>
      <c r="Z253" s="505"/>
      <c r="AA253" s="505"/>
      <c r="AB253" s="505"/>
      <c r="AC253" s="505"/>
      <c r="AD253" s="505"/>
      <c r="AE253" s="505"/>
    </row>
    <row r="254" spans="1:31" ht="12.75">
      <c r="A254" s="492"/>
      <c r="B254" s="501"/>
      <c r="C254" s="564"/>
      <c r="D254" s="501"/>
      <c r="E254" s="501"/>
      <c r="F254" s="501"/>
      <c r="G254" s="501"/>
      <c r="H254" s="501"/>
      <c r="I254" s="501"/>
      <c r="J254" s="565"/>
      <c r="K254" s="566"/>
      <c r="L254" s="567"/>
      <c r="M254" s="501"/>
      <c r="N254" s="557"/>
      <c r="O254" s="556"/>
      <c r="P254" s="557"/>
      <c r="Q254" s="501"/>
      <c r="R254" s="501"/>
      <c r="S254" s="501"/>
      <c r="T254" s="501"/>
      <c r="U254" s="501"/>
      <c r="V254" s="501"/>
      <c r="W254" s="501"/>
      <c r="X254" s="501"/>
      <c r="Y254" s="501"/>
      <c r="Z254" s="501"/>
      <c r="AA254" s="501"/>
      <c r="AB254" s="501"/>
      <c r="AC254" s="501"/>
      <c r="AD254" s="501"/>
      <c r="AE254" s="501"/>
    </row>
    <row r="255" spans="1:31" ht="12.75">
      <c r="A255" s="502"/>
      <c r="B255" s="505"/>
      <c r="C255" s="568"/>
      <c r="D255" s="505"/>
      <c r="E255" s="505"/>
      <c r="F255" s="505"/>
      <c r="G255" s="505"/>
      <c r="H255" s="505"/>
      <c r="I255" s="505"/>
      <c r="J255" s="565"/>
      <c r="K255" s="566"/>
      <c r="L255" s="567"/>
      <c r="M255" s="505"/>
      <c r="N255" s="555"/>
      <c r="O255" s="511"/>
      <c r="P255" s="555"/>
      <c r="Q255" s="505"/>
      <c r="R255" s="505"/>
      <c r="S255" s="505"/>
      <c r="T255" s="505"/>
      <c r="U255" s="505"/>
      <c r="V255" s="505"/>
      <c r="W255" s="505"/>
      <c r="X255" s="505"/>
      <c r="Y255" s="505"/>
      <c r="Z255" s="505"/>
      <c r="AA255" s="505"/>
      <c r="AB255" s="505"/>
      <c r="AC255" s="505"/>
      <c r="AD255" s="505"/>
      <c r="AE255" s="505"/>
    </row>
    <row r="256" spans="1:31" ht="12.75">
      <c r="A256" s="492"/>
      <c r="B256" s="501"/>
      <c r="C256" s="564"/>
      <c r="D256" s="501"/>
      <c r="E256" s="501"/>
      <c r="F256" s="501"/>
      <c r="G256" s="501"/>
      <c r="H256" s="501"/>
      <c r="I256" s="501"/>
      <c r="J256" s="565"/>
      <c r="K256" s="566"/>
      <c r="L256" s="567"/>
      <c r="M256" s="501"/>
      <c r="N256" s="557"/>
      <c r="O256" s="556"/>
      <c r="P256" s="557"/>
      <c r="Q256" s="501"/>
      <c r="R256" s="501"/>
      <c r="S256" s="501"/>
      <c r="T256" s="501"/>
      <c r="U256" s="501"/>
      <c r="V256" s="501"/>
      <c r="W256" s="501"/>
      <c r="X256" s="501"/>
      <c r="Y256" s="501"/>
      <c r="Z256" s="501"/>
      <c r="AA256" s="501"/>
      <c r="AB256" s="501"/>
      <c r="AC256" s="501"/>
      <c r="AD256" s="501"/>
      <c r="AE256" s="501"/>
    </row>
    <row r="257" spans="1:31" ht="12.75">
      <c r="A257" s="502"/>
      <c r="B257" s="505"/>
      <c r="C257" s="568"/>
      <c r="D257" s="505"/>
      <c r="E257" s="505"/>
      <c r="F257" s="505"/>
      <c r="G257" s="505"/>
      <c r="H257" s="505"/>
      <c r="I257" s="505"/>
      <c r="J257" s="565"/>
      <c r="K257" s="566"/>
      <c r="L257" s="567"/>
      <c r="M257" s="505"/>
      <c r="N257" s="555"/>
      <c r="O257" s="511"/>
      <c r="P257" s="555"/>
      <c r="Q257" s="505"/>
      <c r="R257" s="505"/>
      <c r="S257" s="505"/>
      <c r="T257" s="505"/>
      <c r="U257" s="505"/>
      <c r="V257" s="505"/>
      <c r="W257" s="505"/>
      <c r="X257" s="505"/>
      <c r="Y257" s="505"/>
      <c r="Z257" s="505"/>
      <c r="AA257" s="505"/>
      <c r="AB257" s="505"/>
      <c r="AC257" s="505"/>
      <c r="AD257" s="505"/>
      <c r="AE257" s="505"/>
    </row>
    <row r="258" spans="1:31" ht="12.75">
      <c r="A258" s="492"/>
      <c r="B258" s="501"/>
      <c r="C258" s="564"/>
      <c r="D258" s="501"/>
      <c r="E258" s="501"/>
      <c r="F258" s="501"/>
      <c r="G258" s="501"/>
      <c r="H258" s="501"/>
      <c r="I258" s="501"/>
      <c r="J258" s="565"/>
      <c r="K258" s="566"/>
      <c r="L258" s="567"/>
      <c r="M258" s="501"/>
      <c r="N258" s="557"/>
      <c r="O258" s="556"/>
      <c r="P258" s="557"/>
      <c r="Q258" s="501"/>
      <c r="R258" s="501"/>
      <c r="S258" s="501"/>
      <c r="T258" s="501"/>
      <c r="U258" s="501"/>
      <c r="V258" s="501"/>
      <c r="W258" s="501"/>
      <c r="X258" s="501"/>
      <c r="Y258" s="501"/>
      <c r="Z258" s="501"/>
      <c r="AA258" s="501"/>
      <c r="AB258" s="501"/>
      <c r="AC258" s="501"/>
      <c r="AD258" s="501"/>
      <c r="AE258" s="501"/>
    </row>
    <row r="259" spans="1:31" ht="12.75">
      <c r="A259" s="502"/>
      <c r="B259" s="505"/>
      <c r="C259" s="568"/>
      <c r="D259" s="505"/>
      <c r="E259" s="505"/>
      <c r="F259" s="505"/>
      <c r="G259" s="505"/>
      <c r="H259" s="505"/>
      <c r="I259" s="505"/>
      <c r="J259" s="565"/>
      <c r="K259" s="566"/>
      <c r="L259" s="567"/>
      <c r="M259" s="505"/>
      <c r="N259" s="555"/>
      <c r="O259" s="511"/>
      <c r="P259" s="555"/>
      <c r="Q259" s="505"/>
      <c r="R259" s="505"/>
      <c r="S259" s="505"/>
      <c r="T259" s="505"/>
      <c r="U259" s="505"/>
      <c r="V259" s="505"/>
      <c r="W259" s="505"/>
      <c r="X259" s="505"/>
      <c r="Y259" s="505"/>
      <c r="Z259" s="505"/>
      <c r="AA259" s="505"/>
      <c r="AB259" s="505"/>
      <c r="AC259" s="505"/>
      <c r="AD259" s="505"/>
      <c r="AE259" s="505"/>
    </row>
    <row r="260" spans="1:31" ht="12.75">
      <c r="A260" s="492"/>
      <c r="B260" s="501"/>
      <c r="C260" s="564"/>
      <c r="D260" s="501"/>
      <c r="E260" s="501"/>
      <c r="F260" s="501"/>
      <c r="G260" s="501"/>
      <c r="H260" s="501"/>
      <c r="I260" s="501"/>
      <c r="J260" s="565"/>
      <c r="K260" s="566"/>
      <c r="L260" s="567"/>
      <c r="M260" s="501"/>
      <c r="N260" s="557"/>
      <c r="O260" s="556"/>
      <c r="P260" s="557"/>
      <c r="Q260" s="501"/>
      <c r="R260" s="501"/>
      <c r="S260" s="501"/>
      <c r="T260" s="501"/>
      <c r="U260" s="501"/>
      <c r="V260" s="501"/>
      <c r="W260" s="501"/>
      <c r="X260" s="501"/>
      <c r="Y260" s="501"/>
      <c r="Z260" s="501"/>
      <c r="AA260" s="501"/>
      <c r="AB260" s="501"/>
      <c r="AC260" s="501"/>
      <c r="AD260" s="501"/>
      <c r="AE260" s="501"/>
    </row>
    <row r="261" spans="1:31" ht="12.75">
      <c r="A261" s="502"/>
      <c r="B261" s="505"/>
      <c r="C261" s="568"/>
      <c r="D261" s="505"/>
      <c r="E261" s="505"/>
      <c r="F261" s="505"/>
      <c r="G261" s="505"/>
      <c r="H261" s="505"/>
      <c r="I261" s="505"/>
      <c r="J261" s="565"/>
      <c r="K261" s="566"/>
      <c r="L261" s="567"/>
      <c r="M261" s="505"/>
      <c r="N261" s="555"/>
      <c r="O261" s="511"/>
      <c r="P261" s="555"/>
      <c r="Q261" s="505"/>
      <c r="R261" s="505"/>
      <c r="S261" s="505"/>
      <c r="T261" s="505"/>
      <c r="U261" s="505"/>
      <c r="V261" s="505"/>
      <c r="W261" s="505"/>
      <c r="X261" s="505"/>
      <c r="Y261" s="505"/>
      <c r="Z261" s="505"/>
      <c r="AA261" s="505"/>
      <c r="AB261" s="505"/>
      <c r="AC261" s="505"/>
      <c r="AD261" s="505"/>
      <c r="AE261" s="505"/>
    </row>
    <row r="262" spans="1:31" ht="12.75">
      <c r="A262" s="492"/>
      <c r="B262" s="501"/>
      <c r="C262" s="564"/>
      <c r="D262" s="501"/>
      <c r="E262" s="501"/>
      <c r="F262" s="501"/>
      <c r="G262" s="501"/>
      <c r="H262" s="501"/>
      <c r="I262" s="501"/>
      <c r="J262" s="565"/>
      <c r="K262" s="566"/>
      <c r="L262" s="567"/>
      <c r="M262" s="501"/>
      <c r="N262" s="557"/>
      <c r="O262" s="556"/>
      <c r="P262" s="557"/>
      <c r="Q262" s="501"/>
      <c r="R262" s="501"/>
      <c r="S262" s="501"/>
      <c r="T262" s="501"/>
      <c r="U262" s="501"/>
      <c r="V262" s="501"/>
      <c r="W262" s="501"/>
      <c r="X262" s="501"/>
      <c r="Y262" s="501"/>
      <c r="Z262" s="501"/>
      <c r="AA262" s="501"/>
      <c r="AB262" s="501"/>
      <c r="AC262" s="501"/>
      <c r="AD262" s="501"/>
      <c r="AE262" s="501"/>
    </row>
    <row r="263" spans="1:31" ht="12.75">
      <c r="A263" s="502"/>
      <c r="B263" s="505"/>
      <c r="C263" s="568"/>
      <c r="D263" s="505"/>
      <c r="E263" s="505"/>
      <c r="F263" s="505"/>
      <c r="G263" s="505"/>
      <c r="H263" s="505"/>
      <c r="I263" s="505"/>
      <c r="J263" s="565"/>
      <c r="K263" s="566"/>
      <c r="L263" s="567"/>
      <c r="M263" s="505"/>
      <c r="N263" s="555"/>
      <c r="O263" s="511"/>
      <c r="P263" s="555"/>
      <c r="Q263" s="505"/>
      <c r="R263" s="505"/>
      <c r="S263" s="505"/>
      <c r="T263" s="505"/>
      <c r="U263" s="505"/>
      <c r="V263" s="505"/>
      <c r="W263" s="505"/>
      <c r="X263" s="505"/>
      <c r="Y263" s="505"/>
      <c r="Z263" s="505"/>
      <c r="AA263" s="505"/>
      <c r="AB263" s="505"/>
      <c r="AC263" s="505"/>
      <c r="AD263" s="505"/>
      <c r="AE263" s="505"/>
    </row>
    <row r="264" spans="1:31" ht="12.75">
      <c r="A264" s="492"/>
      <c r="B264" s="501"/>
      <c r="C264" s="564"/>
      <c r="D264" s="501"/>
      <c r="E264" s="501"/>
      <c r="F264" s="501"/>
      <c r="G264" s="501"/>
      <c r="H264" s="501"/>
      <c r="I264" s="501"/>
      <c r="J264" s="565"/>
      <c r="K264" s="566"/>
      <c r="L264" s="567"/>
      <c r="M264" s="501"/>
      <c r="N264" s="557"/>
      <c r="O264" s="556"/>
      <c r="P264" s="557"/>
      <c r="Q264" s="501"/>
      <c r="R264" s="501"/>
      <c r="S264" s="501"/>
      <c r="T264" s="501"/>
      <c r="U264" s="501"/>
      <c r="V264" s="501"/>
      <c r="W264" s="501"/>
      <c r="X264" s="501"/>
      <c r="Y264" s="501"/>
      <c r="Z264" s="501"/>
      <c r="AA264" s="501"/>
      <c r="AB264" s="501"/>
      <c r="AC264" s="501"/>
      <c r="AD264" s="501"/>
      <c r="AE264" s="501"/>
    </row>
    <row r="265" spans="1:31" ht="12.75">
      <c r="A265" s="502"/>
      <c r="B265" s="505"/>
      <c r="C265" s="568"/>
      <c r="D265" s="505"/>
      <c r="E265" s="505"/>
      <c r="F265" s="505"/>
      <c r="G265" s="505"/>
      <c r="H265" s="505"/>
      <c r="I265" s="505"/>
      <c r="J265" s="565"/>
      <c r="K265" s="566"/>
      <c r="L265" s="567"/>
      <c r="M265" s="505"/>
      <c r="N265" s="555"/>
      <c r="O265" s="511"/>
      <c r="P265" s="555"/>
      <c r="Q265" s="505"/>
      <c r="R265" s="505"/>
      <c r="S265" s="505"/>
      <c r="T265" s="505"/>
      <c r="U265" s="505"/>
      <c r="V265" s="505"/>
      <c r="W265" s="505"/>
      <c r="X265" s="505"/>
      <c r="Y265" s="505"/>
      <c r="Z265" s="505"/>
      <c r="AA265" s="505"/>
      <c r="AB265" s="505"/>
      <c r="AC265" s="505"/>
      <c r="AD265" s="505"/>
      <c r="AE265" s="505"/>
    </row>
    <row r="266" spans="1:31" ht="12.75">
      <c r="A266" s="492"/>
      <c r="B266" s="501"/>
      <c r="C266" s="564"/>
      <c r="D266" s="501"/>
      <c r="E266" s="501"/>
      <c r="F266" s="501"/>
      <c r="G266" s="501"/>
      <c r="H266" s="501"/>
      <c r="I266" s="501"/>
      <c r="J266" s="565"/>
      <c r="K266" s="566"/>
      <c r="L266" s="567"/>
      <c r="M266" s="501"/>
      <c r="N266" s="557"/>
      <c r="O266" s="556"/>
      <c r="P266" s="557"/>
      <c r="Q266" s="501"/>
      <c r="R266" s="501"/>
      <c r="S266" s="501"/>
      <c r="T266" s="501"/>
      <c r="U266" s="501"/>
      <c r="V266" s="501"/>
      <c r="W266" s="501"/>
      <c r="X266" s="501"/>
      <c r="Y266" s="501"/>
      <c r="Z266" s="501"/>
      <c r="AA266" s="501"/>
      <c r="AB266" s="501"/>
      <c r="AC266" s="501"/>
      <c r="AD266" s="501"/>
      <c r="AE266" s="501"/>
    </row>
    <row r="267" spans="1:31" ht="12.75">
      <c r="A267" s="502"/>
      <c r="B267" s="505"/>
      <c r="C267" s="568"/>
      <c r="D267" s="505"/>
      <c r="E267" s="505"/>
      <c r="F267" s="505"/>
      <c r="G267" s="505"/>
      <c r="H267" s="505"/>
      <c r="I267" s="505"/>
      <c r="J267" s="565"/>
      <c r="K267" s="566"/>
      <c r="L267" s="567"/>
      <c r="M267" s="505"/>
      <c r="N267" s="555"/>
      <c r="O267" s="511"/>
      <c r="P267" s="555"/>
      <c r="Q267" s="505"/>
      <c r="R267" s="505"/>
      <c r="S267" s="505"/>
      <c r="T267" s="505"/>
      <c r="U267" s="505"/>
      <c r="V267" s="505"/>
      <c r="W267" s="505"/>
      <c r="X267" s="505"/>
      <c r="Y267" s="505"/>
      <c r="Z267" s="505"/>
      <c r="AA267" s="505"/>
      <c r="AB267" s="505"/>
      <c r="AC267" s="505"/>
      <c r="AD267" s="505"/>
      <c r="AE267" s="505"/>
    </row>
    <row r="268" spans="1:31" ht="12.75">
      <c r="A268" s="492"/>
      <c r="B268" s="501"/>
      <c r="C268" s="564"/>
      <c r="D268" s="501"/>
      <c r="E268" s="501"/>
      <c r="F268" s="501"/>
      <c r="G268" s="501"/>
      <c r="H268" s="501"/>
      <c r="I268" s="501"/>
      <c r="J268" s="565"/>
      <c r="K268" s="566"/>
      <c r="L268" s="567"/>
      <c r="M268" s="501"/>
      <c r="N268" s="557"/>
      <c r="O268" s="556"/>
      <c r="P268" s="557"/>
      <c r="Q268" s="501"/>
      <c r="R268" s="501"/>
      <c r="S268" s="501"/>
      <c r="T268" s="501"/>
      <c r="U268" s="501"/>
      <c r="V268" s="501"/>
      <c r="W268" s="501"/>
      <c r="X268" s="501"/>
      <c r="Y268" s="501"/>
      <c r="Z268" s="501"/>
      <c r="AA268" s="501"/>
      <c r="AB268" s="501"/>
      <c r="AC268" s="501"/>
      <c r="AD268" s="501"/>
      <c r="AE268" s="501"/>
    </row>
    <row r="269" spans="1:31" ht="12.75">
      <c r="A269" s="502"/>
      <c r="B269" s="505"/>
      <c r="C269" s="568"/>
      <c r="D269" s="505"/>
      <c r="E269" s="505"/>
      <c r="F269" s="505"/>
      <c r="G269" s="505"/>
      <c r="H269" s="505"/>
      <c r="I269" s="505"/>
      <c r="J269" s="565"/>
      <c r="K269" s="566"/>
      <c r="L269" s="567"/>
      <c r="M269" s="505"/>
      <c r="N269" s="555"/>
      <c r="O269" s="511"/>
      <c r="P269" s="555"/>
      <c r="Q269" s="505"/>
      <c r="R269" s="505"/>
      <c r="S269" s="505"/>
      <c r="T269" s="505"/>
      <c r="U269" s="505"/>
      <c r="V269" s="505"/>
      <c r="W269" s="505"/>
      <c r="X269" s="505"/>
      <c r="Y269" s="505"/>
      <c r="Z269" s="505"/>
      <c r="AA269" s="505"/>
      <c r="AB269" s="505"/>
      <c r="AC269" s="505"/>
      <c r="AD269" s="505"/>
      <c r="AE269" s="505"/>
    </row>
    <row r="270" spans="1:31" ht="12.75">
      <c r="A270" s="492"/>
      <c r="B270" s="501"/>
      <c r="C270" s="564"/>
      <c r="D270" s="501"/>
      <c r="E270" s="501"/>
      <c r="F270" s="501"/>
      <c r="G270" s="501"/>
      <c r="H270" s="501"/>
      <c r="I270" s="501"/>
      <c r="J270" s="565"/>
      <c r="K270" s="566"/>
      <c r="L270" s="567"/>
      <c r="M270" s="501"/>
      <c r="N270" s="557"/>
      <c r="O270" s="556"/>
      <c r="P270" s="557"/>
      <c r="Q270" s="501"/>
      <c r="R270" s="501"/>
      <c r="S270" s="501"/>
      <c r="T270" s="501"/>
      <c r="U270" s="501"/>
      <c r="V270" s="501"/>
      <c r="W270" s="501"/>
      <c r="X270" s="501"/>
      <c r="Y270" s="501"/>
      <c r="Z270" s="501"/>
      <c r="AA270" s="501"/>
      <c r="AB270" s="501"/>
      <c r="AC270" s="501"/>
      <c r="AD270" s="501"/>
      <c r="AE270" s="501"/>
    </row>
    <row r="271" spans="1:31" ht="12.75">
      <c r="A271" s="502"/>
      <c r="B271" s="505"/>
      <c r="C271" s="568"/>
      <c r="D271" s="505"/>
      <c r="E271" s="505"/>
      <c r="F271" s="505"/>
      <c r="G271" s="505"/>
      <c r="H271" s="505"/>
      <c r="I271" s="505"/>
      <c r="J271" s="565"/>
      <c r="K271" s="566"/>
      <c r="L271" s="567"/>
      <c r="M271" s="505"/>
      <c r="N271" s="555"/>
      <c r="O271" s="511"/>
      <c r="P271" s="555"/>
      <c r="Q271" s="505"/>
      <c r="R271" s="505"/>
      <c r="S271" s="505"/>
      <c r="T271" s="505"/>
      <c r="U271" s="505"/>
      <c r="V271" s="505"/>
      <c r="W271" s="505"/>
      <c r="X271" s="505"/>
      <c r="Y271" s="505"/>
      <c r="Z271" s="505"/>
      <c r="AA271" s="505"/>
      <c r="AB271" s="505"/>
      <c r="AC271" s="505"/>
      <c r="AD271" s="505"/>
      <c r="AE271" s="505"/>
    </row>
    <row r="272" spans="1:31" ht="12.75">
      <c r="A272" s="492"/>
      <c r="B272" s="501"/>
      <c r="C272" s="564"/>
      <c r="D272" s="501"/>
      <c r="E272" s="501"/>
      <c r="F272" s="501"/>
      <c r="G272" s="501"/>
      <c r="H272" s="501"/>
      <c r="I272" s="501"/>
      <c r="J272" s="565"/>
      <c r="K272" s="566"/>
      <c r="L272" s="567"/>
      <c r="M272" s="501"/>
      <c r="N272" s="557"/>
      <c r="O272" s="556"/>
      <c r="P272" s="557"/>
      <c r="Q272" s="501"/>
      <c r="R272" s="501"/>
      <c r="S272" s="501"/>
      <c r="T272" s="501"/>
      <c r="U272" s="501"/>
      <c r="V272" s="501"/>
      <c r="W272" s="501"/>
      <c r="X272" s="501"/>
      <c r="Y272" s="501"/>
      <c r="Z272" s="501"/>
      <c r="AA272" s="501"/>
      <c r="AB272" s="501"/>
      <c r="AC272" s="501"/>
      <c r="AD272" s="501"/>
      <c r="AE272" s="501"/>
    </row>
    <row r="273" spans="1:31" ht="12.75">
      <c r="A273" s="502"/>
      <c r="B273" s="505"/>
      <c r="C273" s="568"/>
      <c r="D273" s="505"/>
      <c r="E273" s="505"/>
      <c r="F273" s="505"/>
      <c r="G273" s="505"/>
      <c r="H273" s="505"/>
      <c r="I273" s="505"/>
      <c r="J273" s="565"/>
      <c r="K273" s="566"/>
      <c r="L273" s="567"/>
      <c r="M273" s="505"/>
      <c r="N273" s="555"/>
      <c r="O273" s="511"/>
      <c r="P273" s="555"/>
      <c r="Q273" s="505"/>
      <c r="R273" s="505"/>
      <c r="S273" s="505"/>
      <c r="T273" s="505"/>
      <c r="U273" s="505"/>
      <c r="V273" s="505"/>
      <c r="W273" s="505"/>
      <c r="X273" s="505"/>
      <c r="Y273" s="505"/>
      <c r="Z273" s="505"/>
      <c r="AA273" s="505"/>
      <c r="AB273" s="505"/>
      <c r="AC273" s="505"/>
      <c r="AD273" s="505"/>
      <c r="AE273" s="505"/>
    </row>
    <row r="274" spans="1:31" ht="12.75">
      <c r="A274" s="492"/>
      <c r="B274" s="501"/>
      <c r="C274" s="564"/>
      <c r="D274" s="501"/>
      <c r="E274" s="501"/>
      <c r="F274" s="501"/>
      <c r="G274" s="501"/>
      <c r="H274" s="501"/>
      <c r="I274" s="501"/>
      <c r="J274" s="565"/>
      <c r="K274" s="566"/>
      <c r="L274" s="567"/>
      <c r="M274" s="501"/>
      <c r="N274" s="557"/>
      <c r="O274" s="556"/>
      <c r="P274" s="557"/>
      <c r="Q274" s="501"/>
      <c r="R274" s="501"/>
      <c r="S274" s="501"/>
      <c r="T274" s="501"/>
      <c r="U274" s="501"/>
      <c r="V274" s="501"/>
      <c r="W274" s="501"/>
      <c r="X274" s="501"/>
      <c r="Y274" s="501"/>
      <c r="Z274" s="501"/>
      <c r="AA274" s="501"/>
      <c r="AB274" s="501"/>
      <c r="AC274" s="501"/>
      <c r="AD274" s="501"/>
      <c r="AE274" s="501"/>
    </row>
    <row r="275" spans="1:31" ht="12.75">
      <c r="A275" s="502"/>
      <c r="B275" s="505"/>
      <c r="C275" s="568"/>
      <c r="D275" s="505"/>
      <c r="E275" s="505"/>
      <c r="F275" s="505"/>
      <c r="G275" s="505"/>
      <c r="H275" s="505"/>
      <c r="I275" s="505"/>
      <c r="J275" s="565"/>
      <c r="K275" s="566"/>
      <c r="L275" s="567"/>
      <c r="M275" s="505"/>
      <c r="N275" s="555"/>
      <c r="O275" s="511"/>
      <c r="P275" s="555"/>
      <c r="Q275" s="505"/>
      <c r="R275" s="505"/>
      <c r="S275" s="505"/>
      <c r="T275" s="505"/>
      <c r="U275" s="505"/>
      <c r="V275" s="505"/>
      <c r="W275" s="505"/>
      <c r="X275" s="505"/>
      <c r="Y275" s="505"/>
      <c r="Z275" s="505"/>
      <c r="AA275" s="505"/>
      <c r="AB275" s="505"/>
      <c r="AC275" s="505"/>
      <c r="AD275" s="505"/>
      <c r="AE275" s="505"/>
    </row>
    <row r="276" spans="1:31" ht="12.75">
      <c r="A276" s="492"/>
      <c r="B276" s="501"/>
      <c r="C276" s="564"/>
      <c r="D276" s="501"/>
      <c r="E276" s="501"/>
      <c r="F276" s="501"/>
      <c r="G276" s="501"/>
      <c r="H276" s="501"/>
      <c r="I276" s="501"/>
      <c r="J276" s="565"/>
      <c r="K276" s="566"/>
      <c r="L276" s="567"/>
      <c r="M276" s="501"/>
      <c r="N276" s="557"/>
      <c r="O276" s="556"/>
      <c r="P276" s="557"/>
      <c r="Q276" s="501"/>
      <c r="R276" s="501"/>
      <c r="S276" s="501"/>
      <c r="T276" s="501"/>
      <c r="U276" s="501"/>
      <c r="V276" s="501"/>
      <c r="W276" s="501"/>
      <c r="X276" s="501"/>
      <c r="Y276" s="501"/>
      <c r="Z276" s="501"/>
      <c r="AA276" s="501"/>
      <c r="AB276" s="501"/>
      <c r="AC276" s="501"/>
      <c r="AD276" s="501"/>
      <c r="AE276" s="501"/>
    </row>
    <row r="277" spans="1:31" ht="12.75">
      <c r="A277" s="502"/>
      <c r="B277" s="505"/>
      <c r="C277" s="568"/>
      <c r="D277" s="505"/>
      <c r="E277" s="505"/>
      <c r="F277" s="505"/>
      <c r="G277" s="505"/>
      <c r="H277" s="505"/>
      <c r="I277" s="505"/>
      <c r="J277" s="565"/>
      <c r="K277" s="566"/>
      <c r="L277" s="567"/>
      <c r="M277" s="505"/>
      <c r="N277" s="555"/>
      <c r="O277" s="511"/>
      <c r="P277" s="555"/>
      <c r="Q277" s="505"/>
      <c r="R277" s="505"/>
      <c r="S277" s="505"/>
      <c r="T277" s="505"/>
      <c r="U277" s="505"/>
      <c r="V277" s="505"/>
      <c r="W277" s="505"/>
      <c r="X277" s="505"/>
      <c r="Y277" s="505"/>
      <c r="Z277" s="505"/>
      <c r="AA277" s="505"/>
      <c r="AB277" s="505"/>
      <c r="AC277" s="505"/>
      <c r="AD277" s="505"/>
      <c r="AE277" s="505"/>
    </row>
    <row r="278" spans="1:31" ht="12.75">
      <c r="A278" s="492"/>
      <c r="B278" s="501"/>
      <c r="C278" s="564"/>
      <c r="D278" s="501"/>
      <c r="E278" s="501"/>
      <c r="F278" s="501"/>
      <c r="G278" s="501"/>
      <c r="H278" s="501"/>
      <c r="I278" s="501"/>
      <c r="J278" s="565"/>
      <c r="K278" s="566"/>
      <c r="L278" s="567"/>
      <c r="M278" s="501"/>
      <c r="N278" s="557"/>
      <c r="O278" s="556"/>
      <c r="P278" s="557"/>
      <c r="Q278" s="501"/>
      <c r="R278" s="501"/>
      <c r="S278" s="501"/>
      <c r="T278" s="501"/>
      <c r="U278" s="501"/>
      <c r="V278" s="501"/>
      <c r="W278" s="501"/>
      <c r="X278" s="501"/>
      <c r="Y278" s="501"/>
      <c r="Z278" s="501"/>
      <c r="AA278" s="501"/>
      <c r="AB278" s="501"/>
      <c r="AC278" s="501"/>
      <c r="AD278" s="501"/>
      <c r="AE278" s="501"/>
    </row>
    <row r="279" spans="1:31" ht="12.75">
      <c r="A279" s="502"/>
      <c r="B279" s="505"/>
      <c r="C279" s="568"/>
      <c r="D279" s="505"/>
      <c r="E279" s="505"/>
      <c r="F279" s="505"/>
      <c r="G279" s="505"/>
      <c r="H279" s="505"/>
      <c r="I279" s="505"/>
      <c r="J279" s="565"/>
      <c r="K279" s="566"/>
      <c r="L279" s="567"/>
      <c r="M279" s="505"/>
      <c r="N279" s="555"/>
      <c r="O279" s="511"/>
      <c r="P279" s="555"/>
      <c r="Q279" s="505"/>
      <c r="R279" s="505"/>
      <c r="S279" s="505"/>
      <c r="T279" s="505"/>
      <c r="U279" s="505"/>
      <c r="V279" s="505"/>
      <c r="W279" s="505"/>
      <c r="X279" s="505"/>
      <c r="Y279" s="505"/>
      <c r="Z279" s="505"/>
      <c r="AA279" s="505"/>
      <c r="AB279" s="505"/>
      <c r="AC279" s="505"/>
      <c r="AD279" s="505"/>
      <c r="AE279" s="505"/>
    </row>
    <row r="280" spans="1:31" ht="12.75">
      <c r="A280" s="492"/>
      <c r="B280" s="501"/>
      <c r="C280" s="564"/>
      <c r="D280" s="501"/>
      <c r="E280" s="501"/>
      <c r="F280" s="501"/>
      <c r="G280" s="501"/>
      <c r="H280" s="501"/>
      <c r="I280" s="501"/>
      <c r="J280" s="565"/>
      <c r="K280" s="566"/>
      <c r="L280" s="567"/>
      <c r="M280" s="501"/>
      <c r="N280" s="557"/>
      <c r="O280" s="556"/>
      <c r="P280" s="557"/>
      <c r="Q280" s="501"/>
      <c r="R280" s="501"/>
      <c r="S280" s="501"/>
      <c r="T280" s="501"/>
      <c r="U280" s="501"/>
      <c r="V280" s="501"/>
      <c r="W280" s="501"/>
      <c r="X280" s="501"/>
      <c r="Y280" s="501"/>
      <c r="Z280" s="501"/>
      <c r="AA280" s="501"/>
      <c r="AB280" s="501"/>
      <c r="AC280" s="501"/>
      <c r="AD280" s="501"/>
      <c r="AE280" s="501"/>
    </row>
    <row r="281" spans="1:31" ht="12.75">
      <c r="A281" s="502"/>
      <c r="B281" s="505"/>
      <c r="C281" s="568"/>
      <c r="D281" s="505"/>
      <c r="E281" s="505"/>
      <c r="F281" s="505"/>
      <c r="G281" s="505"/>
      <c r="H281" s="505"/>
      <c r="I281" s="505"/>
      <c r="J281" s="565"/>
      <c r="K281" s="566"/>
      <c r="L281" s="567"/>
      <c r="M281" s="505"/>
      <c r="N281" s="555"/>
      <c r="O281" s="511"/>
      <c r="P281" s="555"/>
      <c r="Q281" s="505"/>
      <c r="R281" s="505"/>
      <c r="S281" s="505"/>
      <c r="T281" s="505"/>
      <c r="U281" s="505"/>
      <c r="V281" s="505"/>
      <c r="W281" s="505"/>
      <c r="X281" s="505"/>
      <c r="Y281" s="505"/>
      <c r="Z281" s="505"/>
      <c r="AA281" s="505"/>
      <c r="AB281" s="505"/>
      <c r="AC281" s="505"/>
      <c r="AD281" s="505"/>
      <c r="AE281" s="505"/>
    </row>
    <row r="282" spans="1:31" ht="12.75">
      <c r="A282" s="492"/>
      <c r="B282" s="501"/>
      <c r="C282" s="564"/>
      <c r="D282" s="501"/>
      <c r="E282" s="501"/>
      <c r="F282" s="501"/>
      <c r="G282" s="501"/>
      <c r="H282" s="501"/>
      <c r="I282" s="501"/>
      <c r="J282" s="565"/>
      <c r="K282" s="566"/>
      <c r="L282" s="567"/>
      <c r="M282" s="501"/>
      <c r="N282" s="557"/>
      <c r="O282" s="556"/>
      <c r="P282" s="557"/>
      <c r="Q282" s="501"/>
      <c r="R282" s="501"/>
      <c r="S282" s="501"/>
      <c r="T282" s="501"/>
      <c r="U282" s="501"/>
      <c r="V282" s="501"/>
      <c r="W282" s="501"/>
      <c r="X282" s="501"/>
      <c r="Y282" s="501"/>
      <c r="Z282" s="501"/>
      <c r="AA282" s="501"/>
      <c r="AB282" s="501"/>
      <c r="AC282" s="501"/>
      <c r="AD282" s="501"/>
      <c r="AE282" s="501"/>
    </row>
    <row r="283" spans="1:31" ht="12.75">
      <c r="A283" s="502"/>
      <c r="B283" s="505"/>
      <c r="C283" s="568"/>
      <c r="D283" s="505"/>
      <c r="E283" s="505"/>
      <c r="F283" s="505"/>
      <c r="G283" s="505"/>
      <c r="H283" s="505"/>
      <c r="I283" s="505"/>
      <c r="J283" s="565"/>
      <c r="K283" s="566"/>
      <c r="L283" s="567"/>
      <c r="M283" s="505"/>
      <c r="N283" s="555"/>
      <c r="O283" s="511"/>
      <c r="P283" s="555"/>
      <c r="Q283" s="505"/>
      <c r="R283" s="505"/>
      <c r="S283" s="505"/>
      <c r="T283" s="505"/>
      <c r="U283" s="505"/>
      <c r="V283" s="505"/>
      <c r="W283" s="505"/>
      <c r="X283" s="505"/>
      <c r="Y283" s="505"/>
      <c r="Z283" s="505"/>
      <c r="AA283" s="505"/>
      <c r="AB283" s="505"/>
      <c r="AC283" s="505"/>
      <c r="AD283" s="505"/>
      <c r="AE283" s="505"/>
    </row>
    <row r="284" spans="1:31" ht="12.75">
      <c r="A284" s="492"/>
      <c r="B284" s="501"/>
      <c r="C284" s="564"/>
      <c r="D284" s="501"/>
      <c r="E284" s="501"/>
      <c r="F284" s="501"/>
      <c r="G284" s="501"/>
      <c r="H284" s="501"/>
      <c r="I284" s="501"/>
      <c r="J284" s="565"/>
      <c r="K284" s="566"/>
      <c r="L284" s="567"/>
      <c r="M284" s="501"/>
      <c r="N284" s="557"/>
      <c r="O284" s="556"/>
      <c r="P284" s="557"/>
      <c r="Q284" s="501"/>
      <c r="R284" s="501"/>
      <c r="S284" s="501"/>
      <c r="T284" s="501"/>
      <c r="U284" s="501"/>
      <c r="V284" s="501"/>
      <c r="W284" s="501"/>
      <c r="X284" s="501"/>
      <c r="Y284" s="501"/>
      <c r="Z284" s="501"/>
      <c r="AA284" s="501"/>
      <c r="AB284" s="501"/>
      <c r="AC284" s="501"/>
      <c r="AD284" s="501"/>
      <c r="AE284" s="501"/>
    </row>
    <row r="285" spans="1:31" ht="12.75">
      <c r="A285" s="502"/>
      <c r="B285" s="505"/>
      <c r="C285" s="568"/>
      <c r="D285" s="505"/>
      <c r="E285" s="505"/>
      <c r="F285" s="505"/>
      <c r="G285" s="505"/>
      <c r="H285" s="505"/>
      <c r="I285" s="505"/>
      <c r="J285" s="565"/>
      <c r="K285" s="566"/>
      <c r="L285" s="567"/>
      <c r="M285" s="505"/>
      <c r="N285" s="555"/>
      <c r="O285" s="511"/>
      <c r="P285" s="555"/>
      <c r="Q285" s="505"/>
      <c r="R285" s="505"/>
      <c r="S285" s="505"/>
      <c r="T285" s="505"/>
      <c r="U285" s="505"/>
      <c r="V285" s="505"/>
      <c r="W285" s="505"/>
      <c r="X285" s="505"/>
      <c r="Y285" s="505"/>
      <c r="Z285" s="505"/>
      <c r="AA285" s="505"/>
      <c r="AB285" s="505"/>
      <c r="AC285" s="505"/>
      <c r="AD285" s="505"/>
      <c r="AE285" s="505"/>
    </row>
    <row r="286" spans="1:31" ht="12.75">
      <c r="A286" s="492"/>
      <c r="B286" s="501"/>
      <c r="C286" s="564"/>
      <c r="D286" s="501"/>
      <c r="E286" s="501"/>
      <c r="F286" s="501"/>
      <c r="G286" s="501"/>
      <c r="H286" s="501"/>
      <c r="I286" s="501"/>
      <c r="J286" s="565"/>
      <c r="K286" s="566"/>
      <c r="L286" s="567"/>
      <c r="M286" s="501"/>
      <c r="N286" s="557"/>
      <c r="O286" s="556"/>
      <c r="P286" s="557"/>
      <c r="Q286" s="501"/>
      <c r="R286" s="501"/>
      <c r="S286" s="501"/>
      <c r="T286" s="501"/>
      <c r="U286" s="501"/>
      <c r="V286" s="501"/>
      <c r="W286" s="501"/>
      <c r="X286" s="501"/>
      <c r="Y286" s="501"/>
      <c r="Z286" s="501"/>
      <c r="AA286" s="501"/>
      <c r="AB286" s="501"/>
      <c r="AC286" s="501"/>
      <c r="AD286" s="501"/>
      <c r="AE286" s="501"/>
    </row>
    <row r="287" spans="1:31" ht="12.75">
      <c r="A287" s="502"/>
      <c r="B287" s="505"/>
      <c r="C287" s="568"/>
      <c r="D287" s="505"/>
      <c r="E287" s="505"/>
      <c r="F287" s="505"/>
      <c r="G287" s="505"/>
      <c r="H287" s="505"/>
      <c r="I287" s="505"/>
      <c r="J287" s="565"/>
      <c r="K287" s="566"/>
      <c r="L287" s="567"/>
      <c r="M287" s="505"/>
      <c r="N287" s="555"/>
      <c r="O287" s="511"/>
      <c r="P287" s="555"/>
      <c r="Q287" s="505"/>
      <c r="R287" s="505"/>
      <c r="S287" s="505"/>
      <c r="T287" s="505"/>
      <c r="U287" s="505"/>
      <c r="V287" s="505"/>
      <c r="W287" s="505"/>
      <c r="X287" s="505"/>
      <c r="Y287" s="505"/>
      <c r="Z287" s="505"/>
      <c r="AA287" s="505"/>
      <c r="AB287" s="505"/>
      <c r="AC287" s="505"/>
      <c r="AD287" s="505"/>
      <c r="AE287" s="505"/>
    </row>
    <row r="288" spans="1:31" ht="12.75">
      <c r="A288" s="492"/>
      <c r="B288" s="501"/>
      <c r="C288" s="564"/>
      <c r="D288" s="501"/>
      <c r="E288" s="501"/>
      <c r="F288" s="501"/>
      <c r="G288" s="501"/>
      <c r="H288" s="501"/>
      <c r="I288" s="501"/>
      <c r="J288" s="565"/>
      <c r="K288" s="566"/>
      <c r="L288" s="567"/>
      <c r="M288" s="501"/>
      <c r="N288" s="557"/>
      <c r="O288" s="556"/>
      <c r="P288" s="557"/>
      <c r="Q288" s="501"/>
      <c r="R288" s="501"/>
      <c r="S288" s="501"/>
      <c r="T288" s="501"/>
      <c r="U288" s="501"/>
      <c r="V288" s="501"/>
      <c r="W288" s="501"/>
      <c r="X288" s="501"/>
      <c r="Y288" s="501"/>
      <c r="Z288" s="501"/>
      <c r="AA288" s="501"/>
      <c r="AB288" s="501"/>
      <c r="AC288" s="501"/>
      <c r="AD288" s="501"/>
      <c r="AE288" s="501"/>
    </row>
    <row r="289" spans="1:31" ht="12.75">
      <c r="A289" s="502"/>
      <c r="B289" s="505"/>
      <c r="C289" s="568"/>
      <c r="D289" s="505"/>
      <c r="E289" s="505"/>
      <c r="F289" s="505"/>
      <c r="G289" s="505"/>
      <c r="H289" s="505"/>
      <c r="I289" s="505"/>
      <c r="J289" s="565"/>
      <c r="K289" s="566"/>
      <c r="L289" s="567"/>
      <c r="M289" s="505"/>
      <c r="N289" s="555"/>
      <c r="O289" s="511"/>
      <c r="P289" s="555"/>
      <c r="Q289" s="505"/>
      <c r="R289" s="505"/>
      <c r="S289" s="505"/>
      <c r="T289" s="505"/>
      <c r="U289" s="505"/>
      <c r="V289" s="505"/>
      <c r="W289" s="505"/>
      <c r="X289" s="505"/>
      <c r="Y289" s="505"/>
      <c r="Z289" s="505"/>
      <c r="AA289" s="505"/>
      <c r="AB289" s="505"/>
      <c r="AC289" s="505"/>
      <c r="AD289" s="505"/>
      <c r="AE289" s="505"/>
    </row>
    <row r="290" spans="1:31" ht="12.75">
      <c r="A290" s="492"/>
      <c r="B290" s="501"/>
      <c r="C290" s="564"/>
      <c r="D290" s="501"/>
      <c r="E290" s="501"/>
      <c r="F290" s="501"/>
      <c r="G290" s="501"/>
      <c r="H290" s="501"/>
      <c r="I290" s="501"/>
      <c r="J290" s="565"/>
      <c r="K290" s="566"/>
      <c r="L290" s="567"/>
      <c r="M290" s="501"/>
      <c r="N290" s="557"/>
      <c r="O290" s="556"/>
      <c r="P290" s="557"/>
      <c r="Q290" s="501"/>
      <c r="R290" s="501"/>
      <c r="S290" s="501"/>
      <c r="T290" s="501"/>
      <c r="U290" s="501"/>
      <c r="V290" s="501"/>
      <c r="W290" s="501"/>
      <c r="X290" s="501"/>
      <c r="Y290" s="501"/>
      <c r="Z290" s="501"/>
      <c r="AA290" s="501"/>
      <c r="AB290" s="501"/>
      <c r="AC290" s="501"/>
      <c r="AD290" s="501"/>
      <c r="AE290" s="501"/>
    </row>
    <row r="291" spans="1:31" ht="12.75">
      <c r="A291" s="502"/>
      <c r="B291" s="505"/>
      <c r="C291" s="568"/>
      <c r="D291" s="505"/>
      <c r="E291" s="505"/>
      <c r="F291" s="505"/>
      <c r="G291" s="505"/>
      <c r="H291" s="505"/>
      <c r="I291" s="505"/>
      <c r="J291" s="565"/>
      <c r="K291" s="566"/>
      <c r="L291" s="567"/>
      <c r="M291" s="505"/>
      <c r="N291" s="555"/>
      <c r="O291" s="511"/>
      <c r="P291" s="555"/>
      <c r="Q291" s="505"/>
      <c r="R291" s="505"/>
      <c r="S291" s="505"/>
      <c r="T291" s="505"/>
      <c r="U291" s="505"/>
      <c r="V291" s="505"/>
      <c r="W291" s="505"/>
      <c r="X291" s="505"/>
      <c r="Y291" s="505"/>
      <c r="Z291" s="505"/>
      <c r="AA291" s="505"/>
      <c r="AB291" s="505"/>
      <c r="AC291" s="505"/>
      <c r="AD291" s="505"/>
      <c r="AE291" s="505"/>
    </row>
    <row r="292" spans="1:31" ht="12.75">
      <c r="A292" s="492"/>
      <c r="B292" s="501"/>
      <c r="C292" s="564"/>
      <c r="D292" s="501"/>
      <c r="E292" s="501"/>
      <c r="F292" s="501"/>
      <c r="G292" s="501"/>
      <c r="H292" s="501"/>
      <c r="I292" s="501"/>
      <c r="J292" s="565"/>
      <c r="K292" s="566"/>
      <c r="L292" s="567"/>
      <c r="M292" s="501"/>
      <c r="N292" s="557"/>
      <c r="O292" s="556"/>
      <c r="P292" s="557"/>
      <c r="Q292" s="501"/>
      <c r="R292" s="501"/>
      <c r="S292" s="501"/>
      <c r="T292" s="501"/>
      <c r="U292" s="501"/>
      <c r="V292" s="501"/>
      <c r="W292" s="501"/>
      <c r="X292" s="501"/>
      <c r="Y292" s="501"/>
      <c r="Z292" s="501"/>
      <c r="AA292" s="501"/>
      <c r="AB292" s="501"/>
      <c r="AC292" s="501"/>
      <c r="AD292" s="501"/>
      <c r="AE292" s="501"/>
    </row>
    <row r="293" spans="1:31" ht="12.75">
      <c r="A293" s="502"/>
      <c r="B293" s="505"/>
      <c r="C293" s="568"/>
      <c r="D293" s="505"/>
      <c r="E293" s="505"/>
      <c r="F293" s="505"/>
      <c r="G293" s="505"/>
      <c r="H293" s="505"/>
      <c r="I293" s="505"/>
      <c r="J293" s="565"/>
      <c r="K293" s="566"/>
      <c r="L293" s="567"/>
      <c r="M293" s="505"/>
      <c r="N293" s="555"/>
      <c r="O293" s="511"/>
      <c r="P293" s="555"/>
      <c r="Q293" s="505"/>
      <c r="R293" s="505"/>
      <c r="S293" s="505"/>
      <c r="T293" s="505"/>
      <c r="U293" s="505"/>
      <c r="V293" s="505"/>
      <c r="W293" s="505"/>
      <c r="X293" s="505"/>
      <c r="Y293" s="505"/>
      <c r="Z293" s="505"/>
      <c r="AA293" s="505"/>
      <c r="AB293" s="505"/>
      <c r="AC293" s="505"/>
      <c r="AD293" s="505"/>
      <c r="AE293" s="505"/>
    </row>
    <row r="294" spans="1:31" ht="12.75">
      <c r="A294" s="492"/>
      <c r="B294" s="501"/>
      <c r="C294" s="564"/>
      <c r="D294" s="501"/>
      <c r="E294" s="501"/>
      <c r="F294" s="501"/>
      <c r="G294" s="501"/>
      <c r="H294" s="501"/>
      <c r="I294" s="501"/>
      <c r="J294" s="565"/>
      <c r="K294" s="566"/>
      <c r="L294" s="567"/>
      <c r="M294" s="501"/>
      <c r="N294" s="557"/>
      <c r="O294" s="556"/>
      <c r="P294" s="557"/>
      <c r="Q294" s="501"/>
      <c r="R294" s="501"/>
      <c r="S294" s="501"/>
      <c r="T294" s="501"/>
      <c r="U294" s="501"/>
      <c r="V294" s="501"/>
      <c r="W294" s="501"/>
      <c r="X294" s="501"/>
      <c r="Y294" s="501"/>
      <c r="Z294" s="501"/>
      <c r="AA294" s="501"/>
      <c r="AB294" s="501"/>
      <c r="AC294" s="501"/>
      <c r="AD294" s="501"/>
      <c r="AE294" s="501"/>
    </row>
    <row r="295" spans="1:31" ht="12.75">
      <c r="A295" s="502"/>
      <c r="B295" s="505"/>
      <c r="C295" s="568"/>
      <c r="D295" s="505"/>
      <c r="E295" s="505"/>
      <c r="F295" s="505"/>
      <c r="G295" s="505"/>
      <c r="H295" s="505"/>
      <c r="I295" s="505"/>
      <c r="J295" s="565"/>
      <c r="K295" s="566"/>
      <c r="L295" s="567"/>
      <c r="M295" s="505"/>
      <c r="N295" s="555"/>
      <c r="O295" s="511"/>
      <c r="P295" s="555"/>
      <c r="Q295" s="505"/>
      <c r="R295" s="505"/>
      <c r="S295" s="505"/>
      <c r="T295" s="505"/>
      <c r="U295" s="505"/>
      <c r="V295" s="505"/>
      <c r="W295" s="505"/>
      <c r="X295" s="505"/>
      <c r="Y295" s="505"/>
      <c r="Z295" s="505"/>
      <c r="AA295" s="505"/>
      <c r="AB295" s="505"/>
      <c r="AC295" s="505"/>
      <c r="AD295" s="505"/>
      <c r="AE295" s="505"/>
    </row>
    <row r="296" spans="1:31" ht="12.75">
      <c r="A296" s="492"/>
      <c r="B296" s="501"/>
      <c r="C296" s="564"/>
      <c r="D296" s="501"/>
      <c r="E296" s="501"/>
      <c r="F296" s="501"/>
      <c r="G296" s="501"/>
      <c r="H296" s="501"/>
      <c r="I296" s="501"/>
      <c r="J296" s="565"/>
      <c r="K296" s="566"/>
      <c r="L296" s="567"/>
      <c r="M296" s="501"/>
      <c r="N296" s="557"/>
      <c r="O296" s="556"/>
      <c r="P296" s="557"/>
      <c r="Q296" s="501"/>
      <c r="R296" s="501"/>
      <c r="S296" s="501"/>
      <c r="T296" s="501"/>
      <c r="U296" s="501"/>
      <c r="V296" s="501"/>
      <c r="W296" s="501"/>
      <c r="X296" s="501"/>
      <c r="Y296" s="501"/>
      <c r="Z296" s="501"/>
      <c r="AA296" s="501"/>
      <c r="AB296" s="501"/>
      <c r="AC296" s="501"/>
      <c r="AD296" s="501"/>
      <c r="AE296" s="501"/>
    </row>
    <row r="297" spans="1:31" ht="12.75">
      <c r="A297" s="502"/>
      <c r="B297" s="505"/>
      <c r="C297" s="568"/>
      <c r="D297" s="505"/>
      <c r="E297" s="505"/>
      <c r="F297" s="505"/>
      <c r="G297" s="505"/>
      <c r="H297" s="505"/>
      <c r="I297" s="505"/>
      <c r="J297" s="565"/>
      <c r="K297" s="566"/>
      <c r="L297" s="567"/>
      <c r="M297" s="505"/>
      <c r="N297" s="555"/>
      <c r="O297" s="511"/>
      <c r="P297" s="555"/>
      <c r="Q297" s="505"/>
      <c r="R297" s="505"/>
      <c r="S297" s="505"/>
      <c r="T297" s="505"/>
      <c r="U297" s="505"/>
      <c r="V297" s="505"/>
      <c r="W297" s="505"/>
      <c r="X297" s="505"/>
      <c r="Y297" s="505"/>
      <c r="Z297" s="505"/>
      <c r="AA297" s="505"/>
      <c r="AB297" s="505"/>
      <c r="AC297" s="505"/>
      <c r="AD297" s="505"/>
      <c r="AE297" s="505"/>
    </row>
    <row r="298" spans="1:31" ht="12.75">
      <c r="A298" s="492"/>
      <c r="B298" s="501"/>
      <c r="C298" s="564"/>
      <c r="D298" s="501"/>
      <c r="E298" s="501"/>
      <c r="F298" s="501"/>
      <c r="G298" s="501"/>
      <c r="H298" s="501"/>
      <c r="I298" s="501"/>
      <c r="J298" s="565"/>
      <c r="K298" s="566"/>
      <c r="L298" s="567"/>
      <c r="M298" s="501"/>
      <c r="N298" s="557"/>
      <c r="O298" s="556"/>
      <c r="P298" s="557"/>
      <c r="Q298" s="501"/>
      <c r="R298" s="501"/>
      <c r="S298" s="501"/>
      <c r="T298" s="501"/>
      <c r="U298" s="501"/>
      <c r="V298" s="501"/>
      <c r="W298" s="501"/>
      <c r="X298" s="501"/>
      <c r="Y298" s="501"/>
      <c r="Z298" s="501"/>
      <c r="AA298" s="501"/>
      <c r="AB298" s="501"/>
      <c r="AC298" s="501"/>
      <c r="AD298" s="501"/>
      <c r="AE298" s="501"/>
    </row>
    <row r="299" spans="1:31" ht="12.75">
      <c r="A299" s="502"/>
      <c r="B299" s="505"/>
      <c r="C299" s="568"/>
      <c r="D299" s="505"/>
      <c r="E299" s="505"/>
      <c r="F299" s="505"/>
      <c r="G299" s="505"/>
      <c r="H299" s="505"/>
      <c r="I299" s="505"/>
      <c r="J299" s="565"/>
      <c r="K299" s="566"/>
      <c r="L299" s="567"/>
      <c r="M299" s="505"/>
      <c r="N299" s="555"/>
      <c r="O299" s="511"/>
      <c r="P299" s="555"/>
      <c r="Q299" s="505"/>
      <c r="R299" s="505"/>
      <c r="S299" s="505"/>
      <c r="T299" s="505"/>
      <c r="U299" s="505"/>
      <c r="V299" s="505"/>
      <c r="W299" s="505"/>
      <c r="X299" s="505"/>
      <c r="Y299" s="505"/>
      <c r="Z299" s="505"/>
      <c r="AA299" s="505"/>
      <c r="AB299" s="505"/>
      <c r="AC299" s="505"/>
      <c r="AD299" s="505"/>
      <c r="AE299" s="505"/>
    </row>
    <row r="300" spans="1:31" ht="12.75">
      <c r="A300" s="492"/>
      <c r="B300" s="501"/>
      <c r="C300" s="564"/>
      <c r="D300" s="501"/>
      <c r="E300" s="501"/>
      <c r="F300" s="501"/>
      <c r="G300" s="501"/>
      <c r="H300" s="501"/>
      <c r="I300" s="501"/>
      <c r="J300" s="565"/>
      <c r="K300" s="566"/>
      <c r="L300" s="567"/>
      <c r="M300" s="501"/>
      <c r="N300" s="557"/>
      <c r="O300" s="556"/>
      <c r="P300" s="557"/>
      <c r="Q300" s="501"/>
      <c r="R300" s="501"/>
      <c r="S300" s="501"/>
      <c r="T300" s="501"/>
      <c r="U300" s="501"/>
      <c r="V300" s="501"/>
      <c r="W300" s="501"/>
      <c r="X300" s="501"/>
      <c r="Y300" s="501"/>
      <c r="Z300" s="501"/>
      <c r="AA300" s="501"/>
      <c r="AB300" s="501"/>
      <c r="AC300" s="501"/>
      <c r="AD300" s="501"/>
      <c r="AE300" s="501"/>
    </row>
    <row r="301" spans="1:31" ht="12.75">
      <c r="A301" s="502"/>
      <c r="B301" s="505"/>
      <c r="C301" s="568"/>
      <c r="D301" s="505"/>
      <c r="E301" s="505"/>
      <c r="F301" s="505"/>
      <c r="G301" s="505"/>
      <c r="H301" s="505"/>
      <c r="I301" s="505"/>
      <c r="J301" s="565"/>
      <c r="K301" s="566"/>
      <c r="L301" s="567"/>
      <c r="M301" s="505"/>
      <c r="N301" s="555"/>
      <c r="O301" s="511"/>
      <c r="P301" s="555"/>
      <c r="Q301" s="505"/>
      <c r="R301" s="505"/>
      <c r="S301" s="505"/>
      <c r="T301" s="505"/>
      <c r="U301" s="505"/>
      <c r="V301" s="505"/>
      <c r="W301" s="505"/>
      <c r="X301" s="505"/>
      <c r="Y301" s="505"/>
      <c r="Z301" s="505"/>
      <c r="AA301" s="505"/>
      <c r="AB301" s="505"/>
      <c r="AC301" s="505"/>
      <c r="AD301" s="505"/>
      <c r="AE301" s="505"/>
    </row>
    <row r="302" spans="1:31" ht="12.75">
      <c r="A302" s="492"/>
      <c r="B302" s="501"/>
      <c r="C302" s="564"/>
      <c r="D302" s="501"/>
      <c r="E302" s="501"/>
      <c r="F302" s="501"/>
      <c r="G302" s="501"/>
      <c r="H302" s="501"/>
      <c r="I302" s="501"/>
      <c r="J302" s="565"/>
      <c r="K302" s="566"/>
      <c r="L302" s="567"/>
      <c r="M302" s="501"/>
      <c r="N302" s="557"/>
      <c r="O302" s="556"/>
      <c r="P302" s="557"/>
      <c r="Q302" s="501"/>
      <c r="R302" s="501"/>
      <c r="S302" s="501"/>
      <c r="T302" s="501"/>
      <c r="U302" s="501"/>
      <c r="V302" s="501"/>
      <c r="W302" s="501"/>
      <c r="X302" s="501"/>
      <c r="Y302" s="501"/>
      <c r="Z302" s="501"/>
      <c r="AA302" s="501"/>
      <c r="AB302" s="501"/>
      <c r="AC302" s="501"/>
      <c r="AD302" s="501"/>
      <c r="AE302" s="501"/>
    </row>
    <row r="303" spans="1:31" ht="12.75">
      <c r="A303" s="502"/>
      <c r="B303" s="505"/>
      <c r="C303" s="568"/>
      <c r="D303" s="505"/>
      <c r="E303" s="505"/>
      <c r="F303" s="505"/>
      <c r="G303" s="505"/>
      <c r="H303" s="505"/>
      <c r="I303" s="505"/>
      <c r="J303" s="565"/>
      <c r="K303" s="566"/>
      <c r="L303" s="567"/>
      <c r="M303" s="505"/>
      <c r="N303" s="555"/>
      <c r="O303" s="511"/>
      <c r="P303" s="555"/>
      <c r="Q303" s="505"/>
      <c r="R303" s="505"/>
      <c r="S303" s="505"/>
      <c r="T303" s="505"/>
      <c r="U303" s="505"/>
      <c r="V303" s="505"/>
      <c r="W303" s="505"/>
      <c r="X303" s="505"/>
      <c r="Y303" s="505"/>
      <c r="Z303" s="505"/>
      <c r="AA303" s="505"/>
      <c r="AB303" s="505"/>
      <c r="AC303" s="505"/>
      <c r="AD303" s="505"/>
      <c r="AE303" s="505"/>
    </row>
    <row r="304" spans="1:31" ht="12.75">
      <c r="A304" s="492"/>
      <c r="B304" s="501"/>
      <c r="C304" s="564"/>
      <c r="D304" s="501"/>
      <c r="E304" s="501"/>
      <c r="F304" s="501"/>
      <c r="G304" s="501"/>
      <c r="H304" s="501"/>
      <c r="I304" s="501"/>
      <c r="J304" s="565"/>
      <c r="K304" s="566"/>
      <c r="L304" s="567"/>
      <c r="M304" s="501"/>
      <c r="N304" s="557"/>
      <c r="O304" s="556"/>
      <c r="P304" s="557"/>
      <c r="Q304" s="501"/>
      <c r="R304" s="501"/>
      <c r="S304" s="501"/>
      <c r="T304" s="501"/>
      <c r="U304" s="501"/>
      <c r="V304" s="501"/>
      <c r="W304" s="501"/>
      <c r="X304" s="501"/>
      <c r="Y304" s="501"/>
      <c r="Z304" s="501"/>
      <c r="AA304" s="501"/>
      <c r="AB304" s="501"/>
      <c r="AC304" s="501"/>
      <c r="AD304" s="501"/>
      <c r="AE304" s="501"/>
    </row>
    <row r="305" spans="1:31" ht="12.75">
      <c r="A305" s="502"/>
      <c r="B305" s="505"/>
      <c r="C305" s="568"/>
      <c r="D305" s="505"/>
      <c r="E305" s="505"/>
      <c r="F305" s="505"/>
      <c r="G305" s="505"/>
      <c r="H305" s="505"/>
      <c r="I305" s="505"/>
      <c r="J305" s="565"/>
      <c r="K305" s="566"/>
      <c r="L305" s="567"/>
      <c r="M305" s="505"/>
      <c r="N305" s="555"/>
      <c r="O305" s="511"/>
      <c r="P305" s="555"/>
      <c r="Q305" s="505"/>
      <c r="R305" s="505"/>
      <c r="S305" s="505"/>
      <c r="T305" s="505"/>
      <c r="U305" s="505"/>
      <c r="V305" s="505"/>
      <c r="W305" s="505"/>
      <c r="X305" s="505"/>
      <c r="Y305" s="505"/>
      <c r="Z305" s="505"/>
      <c r="AA305" s="505"/>
      <c r="AB305" s="505"/>
      <c r="AC305" s="505"/>
      <c r="AD305" s="505"/>
      <c r="AE305" s="505"/>
    </row>
    <row r="306" spans="1:31" ht="12.75">
      <c r="A306" s="492"/>
      <c r="B306" s="501"/>
      <c r="C306" s="564"/>
      <c r="D306" s="501"/>
      <c r="E306" s="501"/>
      <c r="F306" s="501"/>
      <c r="G306" s="501"/>
      <c r="H306" s="501"/>
      <c r="I306" s="501"/>
      <c r="J306" s="565"/>
      <c r="K306" s="566"/>
      <c r="L306" s="567"/>
      <c r="M306" s="501"/>
      <c r="N306" s="557"/>
      <c r="O306" s="556"/>
      <c r="P306" s="557"/>
      <c r="Q306" s="501"/>
      <c r="R306" s="501"/>
      <c r="S306" s="501"/>
      <c r="T306" s="501"/>
      <c r="U306" s="501"/>
      <c r="V306" s="501"/>
      <c r="W306" s="501"/>
      <c r="X306" s="501"/>
      <c r="Y306" s="501"/>
      <c r="Z306" s="501"/>
      <c r="AA306" s="501"/>
      <c r="AB306" s="501"/>
      <c r="AC306" s="501"/>
      <c r="AD306" s="501"/>
      <c r="AE306" s="501"/>
    </row>
    <row r="307" spans="1:31" ht="12.75">
      <c r="A307" s="502"/>
      <c r="B307" s="505"/>
      <c r="C307" s="568"/>
      <c r="D307" s="505"/>
      <c r="E307" s="505"/>
      <c r="F307" s="505"/>
      <c r="G307" s="505"/>
      <c r="H307" s="505"/>
      <c r="I307" s="505"/>
      <c r="J307" s="565"/>
      <c r="K307" s="566"/>
      <c r="L307" s="567"/>
      <c r="M307" s="505"/>
      <c r="N307" s="555"/>
      <c r="O307" s="511"/>
      <c r="P307" s="555"/>
      <c r="Q307" s="505"/>
      <c r="R307" s="505"/>
      <c r="S307" s="505"/>
      <c r="T307" s="505"/>
      <c r="U307" s="505"/>
      <c r="V307" s="505"/>
      <c r="W307" s="505"/>
      <c r="X307" s="505"/>
      <c r="Y307" s="505"/>
      <c r="Z307" s="505"/>
      <c r="AA307" s="505"/>
      <c r="AB307" s="505"/>
      <c r="AC307" s="505"/>
      <c r="AD307" s="505"/>
      <c r="AE307" s="505"/>
    </row>
    <row r="308" spans="1:31" ht="12.75">
      <c r="A308" s="492"/>
      <c r="B308" s="501"/>
      <c r="C308" s="564"/>
      <c r="D308" s="501"/>
      <c r="E308" s="501"/>
      <c r="F308" s="501"/>
      <c r="G308" s="501"/>
      <c r="H308" s="501"/>
      <c r="I308" s="501"/>
      <c r="J308" s="565"/>
      <c r="K308" s="566"/>
      <c r="L308" s="567"/>
      <c r="M308" s="501"/>
      <c r="N308" s="557"/>
      <c r="O308" s="556"/>
      <c r="P308" s="557"/>
      <c r="Q308" s="501"/>
      <c r="R308" s="501"/>
      <c r="S308" s="501"/>
      <c r="T308" s="501"/>
      <c r="U308" s="501"/>
      <c r="V308" s="501"/>
      <c r="W308" s="501"/>
      <c r="X308" s="501"/>
      <c r="Y308" s="501"/>
      <c r="Z308" s="501"/>
      <c r="AA308" s="501"/>
      <c r="AB308" s="501"/>
      <c r="AC308" s="501"/>
      <c r="AD308" s="501"/>
      <c r="AE308" s="501"/>
    </row>
    <row r="309" spans="1:31" ht="12.75">
      <c r="A309" s="502"/>
      <c r="B309" s="505"/>
      <c r="C309" s="568"/>
      <c r="D309" s="505"/>
      <c r="E309" s="505"/>
      <c r="F309" s="505"/>
      <c r="G309" s="505"/>
      <c r="H309" s="505"/>
      <c r="I309" s="505"/>
      <c r="J309" s="565"/>
      <c r="K309" s="566"/>
      <c r="L309" s="567"/>
      <c r="M309" s="505"/>
      <c r="N309" s="555"/>
      <c r="O309" s="511"/>
      <c r="P309" s="555"/>
      <c r="Q309" s="505"/>
      <c r="R309" s="505"/>
      <c r="S309" s="505"/>
      <c r="T309" s="505"/>
      <c r="U309" s="505"/>
      <c r="V309" s="505"/>
      <c r="W309" s="505"/>
      <c r="X309" s="505"/>
      <c r="Y309" s="505"/>
      <c r="Z309" s="505"/>
      <c r="AA309" s="505"/>
      <c r="AB309" s="505"/>
      <c r="AC309" s="505"/>
      <c r="AD309" s="505"/>
      <c r="AE309" s="505"/>
    </row>
    <row r="310" spans="1:31" ht="12.75">
      <c r="A310" s="492"/>
      <c r="B310" s="501"/>
      <c r="C310" s="564"/>
      <c r="D310" s="501"/>
      <c r="E310" s="501"/>
      <c r="F310" s="501"/>
      <c r="G310" s="501"/>
      <c r="H310" s="501"/>
      <c r="I310" s="501"/>
      <c r="J310" s="565"/>
      <c r="K310" s="566"/>
      <c r="L310" s="567"/>
      <c r="M310" s="501"/>
      <c r="N310" s="557"/>
      <c r="O310" s="556"/>
      <c r="P310" s="557"/>
      <c r="Q310" s="501"/>
      <c r="R310" s="501"/>
      <c r="S310" s="501"/>
      <c r="T310" s="501"/>
      <c r="U310" s="501"/>
      <c r="V310" s="501"/>
      <c r="W310" s="501"/>
      <c r="X310" s="501"/>
      <c r="Y310" s="501"/>
      <c r="Z310" s="501"/>
      <c r="AA310" s="501"/>
      <c r="AB310" s="501"/>
      <c r="AC310" s="501"/>
      <c r="AD310" s="501"/>
      <c r="AE310" s="501"/>
    </row>
    <row r="311" spans="1:31" ht="12.75">
      <c r="A311" s="502"/>
      <c r="B311" s="505"/>
      <c r="C311" s="568"/>
      <c r="D311" s="505"/>
      <c r="E311" s="505"/>
      <c r="F311" s="505"/>
      <c r="G311" s="505"/>
      <c r="H311" s="505"/>
      <c r="I311" s="505"/>
      <c r="J311" s="565"/>
      <c r="K311" s="566"/>
      <c r="L311" s="567"/>
      <c r="M311" s="505"/>
      <c r="N311" s="555"/>
      <c r="O311" s="511"/>
      <c r="P311" s="555"/>
      <c r="Q311" s="505"/>
      <c r="R311" s="505"/>
      <c r="S311" s="505"/>
      <c r="T311" s="505"/>
      <c r="U311" s="505"/>
      <c r="V311" s="505"/>
      <c r="W311" s="505"/>
      <c r="X311" s="505"/>
      <c r="Y311" s="505"/>
      <c r="Z311" s="505"/>
      <c r="AA311" s="505"/>
      <c r="AB311" s="505"/>
      <c r="AC311" s="505"/>
      <c r="AD311" s="505"/>
      <c r="AE311" s="505"/>
    </row>
    <row r="312" spans="1:31" ht="12.75">
      <c r="A312" s="492"/>
      <c r="B312" s="501"/>
      <c r="C312" s="564"/>
      <c r="D312" s="501"/>
      <c r="E312" s="501"/>
      <c r="F312" s="501"/>
      <c r="G312" s="501"/>
      <c r="H312" s="501"/>
      <c r="I312" s="501"/>
      <c r="J312" s="565"/>
      <c r="K312" s="566"/>
      <c r="L312" s="567"/>
      <c r="M312" s="501"/>
      <c r="N312" s="557"/>
      <c r="O312" s="556"/>
      <c r="P312" s="557"/>
      <c r="Q312" s="501"/>
      <c r="R312" s="501"/>
      <c r="S312" s="501"/>
      <c r="T312" s="501"/>
      <c r="U312" s="501"/>
      <c r="V312" s="501"/>
      <c r="W312" s="501"/>
      <c r="X312" s="501"/>
      <c r="Y312" s="501"/>
      <c r="Z312" s="501"/>
      <c r="AA312" s="501"/>
      <c r="AB312" s="501"/>
      <c r="AC312" s="501"/>
      <c r="AD312" s="501"/>
      <c r="AE312" s="501"/>
    </row>
    <row r="313" spans="1:31" ht="12.75">
      <c r="A313" s="502"/>
      <c r="B313" s="505"/>
      <c r="C313" s="568"/>
      <c r="D313" s="505"/>
      <c r="E313" s="505"/>
      <c r="F313" s="505"/>
      <c r="G313" s="505"/>
      <c r="H313" s="505"/>
      <c r="I313" s="505"/>
      <c r="J313" s="565"/>
      <c r="K313" s="566"/>
      <c r="L313" s="567"/>
      <c r="M313" s="505"/>
      <c r="N313" s="555"/>
      <c r="O313" s="511"/>
      <c r="P313" s="555"/>
      <c r="Q313" s="505"/>
      <c r="R313" s="505"/>
      <c r="S313" s="505"/>
      <c r="T313" s="505"/>
      <c r="U313" s="505"/>
      <c r="V313" s="505"/>
      <c r="W313" s="505"/>
      <c r="X313" s="505"/>
      <c r="Y313" s="505"/>
      <c r="Z313" s="505"/>
      <c r="AA313" s="505"/>
      <c r="AB313" s="505"/>
      <c r="AC313" s="505"/>
      <c r="AD313" s="505"/>
      <c r="AE313" s="505"/>
    </row>
    <row r="314" spans="1:31" ht="12.75">
      <c r="A314" s="492"/>
      <c r="B314" s="501"/>
      <c r="C314" s="564"/>
      <c r="D314" s="501"/>
      <c r="E314" s="501"/>
      <c r="F314" s="501"/>
      <c r="G314" s="501"/>
      <c r="H314" s="501"/>
      <c r="I314" s="501"/>
      <c r="J314" s="565"/>
      <c r="K314" s="566"/>
      <c r="L314" s="567"/>
      <c r="M314" s="501"/>
      <c r="N314" s="557"/>
      <c r="O314" s="556"/>
      <c r="P314" s="557"/>
      <c r="Q314" s="501"/>
      <c r="R314" s="501"/>
      <c r="S314" s="501"/>
      <c r="T314" s="501"/>
      <c r="U314" s="501"/>
      <c r="V314" s="501"/>
      <c r="W314" s="501"/>
      <c r="X314" s="501"/>
      <c r="Y314" s="501"/>
      <c r="Z314" s="501"/>
      <c r="AA314" s="501"/>
      <c r="AB314" s="501"/>
      <c r="AC314" s="501"/>
      <c r="AD314" s="501"/>
      <c r="AE314" s="501"/>
    </row>
    <row r="315" spans="1:31" ht="12.75">
      <c r="A315" s="502"/>
      <c r="B315" s="505"/>
      <c r="C315" s="568"/>
      <c r="D315" s="505"/>
      <c r="E315" s="505"/>
      <c r="F315" s="505"/>
      <c r="G315" s="505"/>
      <c r="H315" s="505"/>
      <c r="I315" s="505"/>
      <c r="J315" s="565"/>
      <c r="K315" s="566"/>
      <c r="L315" s="567"/>
      <c r="M315" s="505"/>
      <c r="N315" s="555"/>
      <c r="O315" s="511"/>
      <c r="P315" s="555"/>
      <c r="Q315" s="505"/>
      <c r="R315" s="505"/>
      <c r="S315" s="505"/>
      <c r="T315" s="505"/>
      <c r="U315" s="505"/>
      <c r="V315" s="505"/>
      <c r="W315" s="505"/>
      <c r="X315" s="505"/>
      <c r="Y315" s="505"/>
      <c r="Z315" s="505"/>
      <c r="AA315" s="505"/>
      <c r="AB315" s="505"/>
      <c r="AC315" s="505"/>
      <c r="AD315" s="505"/>
      <c r="AE315" s="505"/>
    </row>
    <row r="316" spans="1:31" ht="12.75">
      <c r="A316" s="492"/>
      <c r="B316" s="501"/>
      <c r="C316" s="564"/>
      <c r="D316" s="501"/>
      <c r="E316" s="501"/>
      <c r="F316" s="501"/>
      <c r="G316" s="501"/>
      <c r="H316" s="501"/>
      <c r="I316" s="501"/>
      <c r="J316" s="565"/>
      <c r="K316" s="566"/>
      <c r="L316" s="567"/>
      <c r="M316" s="501"/>
      <c r="N316" s="557"/>
      <c r="O316" s="556"/>
      <c r="P316" s="557"/>
      <c r="Q316" s="501"/>
      <c r="R316" s="501"/>
      <c r="S316" s="501"/>
      <c r="T316" s="501"/>
      <c r="U316" s="501"/>
      <c r="V316" s="501"/>
      <c r="W316" s="501"/>
      <c r="X316" s="501"/>
      <c r="Y316" s="501"/>
      <c r="Z316" s="501"/>
      <c r="AA316" s="501"/>
      <c r="AB316" s="501"/>
      <c r="AC316" s="501"/>
      <c r="AD316" s="501"/>
      <c r="AE316" s="501"/>
    </row>
    <row r="317" spans="1:31" ht="12.75">
      <c r="A317" s="502"/>
      <c r="B317" s="505"/>
      <c r="C317" s="568"/>
      <c r="D317" s="505"/>
      <c r="E317" s="505"/>
      <c r="F317" s="505"/>
      <c r="G317" s="505"/>
      <c r="H317" s="505"/>
      <c r="I317" s="505"/>
      <c r="J317" s="565"/>
      <c r="K317" s="566"/>
      <c r="L317" s="567"/>
      <c r="M317" s="505"/>
      <c r="N317" s="555"/>
      <c r="O317" s="511"/>
      <c r="P317" s="555"/>
      <c r="Q317" s="505"/>
      <c r="R317" s="505"/>
      <c r="S317" s="505"/>
      <c r="T317" s="505"/>
      <c r="U317" s="505"/>
      <c r="V317" s="505"/>
      <c r="W317" s="505"/>
      <c r="X317" s="505"/>
      <c r="Y317" s="505"/>
      <c r="Z317" s="505"/>
      <c r="AA317" s="505"/>
      <c r="AB317" s="505"/>
      <c r="AC317" s="505"/>
      <c r="AD317" s="505"/>
      <c r="AE317" s="505"/>
    </row>
    <row r="318" spans="1:31" ht="12.75">
      <c r="A318" s="492"/>
      <c r="B318" s="501"/>
      <c r="C318" s="564"/>
      <c r="D318" s="501"/>
      <c r="E318" s="501"/>
      <c r="F318" s="501"/>
      <c r="G318" s="501"/>
      <c r="H318" s="501"/>
      <c r="I318" s="501"/>
      <c r="J318" s="565"/>
      <c r="K318" s="566"/>
      <c r="L318" s="567"/>
      <c r="M318" s="501"/>
      <c r="N318" s="557"/>
      <c r="O318" s="556"/>
      <c r="P318" s="557"/>
      <c r="Q318" s="501"/>
      <c r="R318" s="501"/>
      <c r="S318" s="501"/>
      <c r="T318" s="501"/>
      <c r="U318" s="501"/>
      <c r="V318" s="501"/>
      <c r="W318" s="501"/>
      <c r="X318" s="501"/>
      <c r="Y318" s="501"/>
      <c r="Z318" s="501"/>
      <c r="AA318" s="501"/>
      <c r="AB318" s="501"/>
      <c r="AC318" s="501"/>
      <c r="AD318" s="501"/>
      <c r="AE318" s="501"/>
    </row>
    <row r="319" spans="1:31" ht="12.75">
      <c r="A319" s="502"/>
      <c r="B319" s="505"/>
      <c r="C319" s="568"/>
      <c r="D319" s="505"/>
      <c r="E319" s="505"/>
      <c r="F319" s="505"/>
      <c r="G319" s="505"/>
      <c r="H319" s="505"/>
      <c r="I319" s="505"/>
      <c r="J319" s="565"/>
      <c r="K319" s="566"/>
      <c r="L319" s="567"/>
      <c r="M319" s="505"/>
      <c r="N319" s="555"/>
      <c r="O319" s="511"/>
      <c r="P319" s="555"/>
      <c r="Q319" s="505"/>
      <c r="R319" s="505"/>
      <c r="S319" s="505"/>
      <c r="T319" s="505"/>
      <c r="U319" s="505"/>
      <c r="V319" s="505"/>
      <c r="W319" s="505"/>
      <c r="X319" s="505"/>
      <c r="Y319" s="505"/>
      <c r="Z319" s="505"/>
      <c r="AA319" s="505"/>
      <c r="AB319" s="505"/>
      <c r="AC319" s="505"/>
      <c r="AD319" s="505"/>
      <c r="AE319" s="505"/>
    </row>
    <row r="320" spans="1:31" ht="12.75">
      <c r="A320" s="492"/>
      <c r="B320" s="501"/>
      <c r="C320" s="564"/>
      <c r="D320" s="501"/>
      <c r="E320" s="501"/>
      <c r="F320" s="501"/>
      <c r="G320" s="501"/>
      <c r="H320" s="501"/>
      <c r="I320" s="501"/>
      <c r="J320" s="565"/>
      <c r="K320" s="566"/>
      <c r="L320" s="567"/>
      <c r="M320" s="501"/>
      <c r="N320" s="557"/>
      <c r="O320" s="556"/>
      <c r="P320" s="557"/>
      <c r="Q320" s="501"/>
      <c r="R320" s="501"/>
      <c r="S320" s="501"/>
      <c r="T320" s="501"/>
      <c r="U320" s="501"/>
      <c r="V320" s="501"/>
      <c r="W320" s="501"/>
      <c r="X320" s="501"/>
      <c r="Y320" s="501"/>
      <c r="Z320" s="501"/>
      <c r="AA320" s="501"/>
      <c r="AB320" s="501"/>
      <c r="AC320" s="501"/>
      <c r="AD320" s="501"/>
      <c r="AE320" s="501"/>
    </row>
    <row r="321" spans="1:31" ht="12.75">
      <c r="A321" s="502"/>
      <c r="B321" s="505"/>
      <c r="C321" s="568"/>
      <c r="D321" s="505"/>
      <c r="E321" s="505"/>
      <c r="F321" s="505"/>
      <c r="G321" s="505"/>
      <c r="H321" s="505"/>
      <c r="I321" s="505"/>
      <c r="J321" s="565"/>
      <c r="K321" s="566"/>
      <c r="L321" s="567"/>
      <c r="M321" s="505"/>
      <c r="N321" s="555"/>
      <c r="O321" s="511"/>
      <c r="P321" s="555"/>
      <c r="Q321" s="505"/>
      <c r="R321" s="505"/>
      <c r="S321" s="505"/>
      <c r="T321" s="505"/>
      <c r="U321" s="505"/>
      <c r="V321" s="505"/>
      <c r="W321" s="505"/>
      <c r="X321" s="505"/>
      <c r="Y321" s="505"/>
      <c r="Z321" s="505"/>
      <c r="AA321" s="505"/>
      <c r="AB321" s="505"/>
      <c r="AC321" s="505"/>
      <c r="AD321" s="505"/>
      <c r="AE321" s="505"/>
    </row>
    <row r="322" spans="1:31" ht="12.75">
      <c r="A322" s="492"/>
      <c r="B322" s="501"/>
      <c r="C322" s="564"/>
      <c r="D322" s="501"/>
      <c r="E322" s="501"/>
      <c r="F322" s="501"/>
      <c r="G322" s="501"/>
      <c r="H322" s="501"/>
      <c r="I322" s="501"/>
      <c r="J322" s="565"/>
      <c r="K322" s="566"/>
      <c r="L322" s="567"/>
      <c r="M322" s="501"/>
      <c r="N322" s="557"/>
      <c r="O322" s="556"/>
      <c r="P322" s="557"/>
      <c r="Q322" s="501"/>
      <c r="R322" s="501"/>
      <c r="S322" s="501"/>
      <c r="T322" s="501"/>
      <c r="U322" s="501"/>
      <c r="V322" s="501"/>
      <c r="W322" s="501"/>
      <c r="X322" s="501"/>
      <c r="Y322" s="501"/>
      <c r="Z322" s="501"/>
      <c r="AA322" s="501"/>
      <c r="AB322" s="501"/>
      <c r="AC322" s="501"/>
      <c r="AD322" s="501"/>
      <c r="AE322" s="501"/>
    </row>
    <row r="323" spans="1:31" ht="12.75">
      <c r="A323" s="502"/>
      <c r="B323" s="505"/>
      <c r="C323" s="568"/>
      <c r="D323" s="505"/>
      <c r="E323" s="505"/>
      <c r="F323" s="505"/>
      <c r="G323" s="505"/>
      <c r="H323" s="505"/>
      <c r="I323" s="505"/>
      <c r="J323" s="565"/>
      <c r="K323" s="566"/>
      <c r="L323" s="567"/>
      <c r="M323" s="505"/>
      <c r="N323" s="555"/>
      <c r="O323" s="511"/>
      <c r="P323" s="555"/>
      <c r="Q323" s="505"/>
      <c r="R323" s="505"/>
      <c r="S323" s="505"/>
      <c r="T323" s="505"/>
      <c r="U323" s="505"/>
      <c r="V323" s="505"/>
      <c r="W323" s="505"/>
      <c r="X323" s="505"/>
      <c r="Y323" s="505"/>
      <c r="Z323" s="505"/>
      <c r="AA323" s="505"/>
      <c r="AB323" s="505"/>
      <c r="AC323" s="505"/>
      <c r="AD323" s="505"/>
      <c r="AE323" s="505"/>
    </row>
    <row r="324" spans="1:31" ht="12.75">
      <c r="A324" s="492"/>
      <c r="B324" s="501"/>
      <c r="C324" s="564"/>
      <c r="D324" s="501"/>
      <c r="E324" s="501"/>
      <c r="F324" s="501"/>
      <c r="G324" s="501"/>
      <c r="H324" s="501"/>
      <c r="I324" s="501"/>
      <c r="J324" s="565"/>
      <c r="K324" s="566"/>
      <c r="L324" s="567"/>
      <c r="M324" s="501"/>
      <c r="N324" s="557"/>
      <c r="O324" s="556"/>
      <c r="P324" s="557"/>
      <c r="Q324" s="501"/>
      <c r="R324" s="501"/>
      <c r="S324" s="501"/>
      <c r="T324" s="501"/>
      <c r="U324" s="501"/>
      <c r="V324" s="501"/>
      <c r="W324" s="501"/>
      <c r="X324" s="501"/>
      <c r="Y324" s="501"/>
      <c r="Z324" s="501"/>
      <c r="AA324" s="501"/>
      <c r="AB324" s="501"/>
      <c r="AC324" s="501"/>
      <c r="AD324" s="501"/>
      <c r="AE324" s="501"/>
    </row>
    <row r="325" spans="1:31" ht="12.75">
      <c r="A325" s="502"/>
      <c r="B325" s="505"/>
      <c r="C325" s="568"/>
      <c r="D325" s="505"/>
      <c r="E325" s="505"/>
      <c r="F325" s="505"/>
      <c r="G325" s="505"/>
      <c r="H325" s="505"/>
      <c r="I325" s="505"/>
      <c r="J325" s="565"/>
      <c r="K325" s="566"/>
      <c r="L325" s="567"/>
      <c r="M325" s="505"/>
      <c r="N325" s="555"/>
      <c r="O325" s="511"/>
      <c r="P325" s="555"/>
      <c r="Q325" s="505"/>
      <c r="R325" s="505"/>
      <c r="S325" s="505"/>
      <c r="T325" s="505"/>
      <c r="U325" s="505"/>
      <c r="V325" s="505"/>
      <c r="W325" s="505"/>
      <c r="X325" s="505"/>
      <c r="Y325" s="505"/>
      <c r="Z325" s="505"/>
      <c r="AA325" s="505"/>
      <c r="AB325" s="505"/>
      <c r="AC325" s="505"/>
      <c r="AD325" s="505"/>
      <c r="AE325" s="505"/>
    </row>
    <row r="326" spans="1:31" ht="12.75">
      <c r="A326" s="492"/>
      <c r="B326" s="501"/>
      <c r="C326" s="564"/>
      <c r="D326" s="501"/>
      <c r="E326" s="501"/>
      <c r="F326" s="501"/>
      <c r="G326" s="501"/>
      <c r="H326" s="501"/>
      <c r="I326" s="501"/>
      <c r="J326" s="565"/>
      <c r="K326" s="566"/>
      <c r="L326" s="567"/>
      <c r="M326" s="501"/>
      <c r="N326" s="557"/>
      <c r="O326" s="556"/>
      <c r="P326" s="557"/>
      <c r="Q326" s="501"/>
      <c r="R326" s="501"/>
      <c r="S326" s="501"/>
      <c r="T326" s="501"/>
      <c r="U326" s="501"/>
      <c r="V326" s="501"/>
      <c r="W326" s="501"/>
      <c r="X326" s="501"/>
      <c r="Y326" s="501"/>
      <c r="Z326" s="501"/>
      <c r="AA326" s="501"/>
      <c r="AB326" s="501"/>
      <c r="AC326" s="501"/>
      <c r="AD326" s="501"/>
      <c r="AE326" s="501"/>
    </row>
    <row r="327" spans="1:31" ht="12.75">
      <c r="A327" s="502"/>
      <c r="B327" s="505"/>
      <c r="C327" s="568"/>
      <c r="D327" s="505"/>
      <c r="E327" s="505"/>
      <c r="F327" s="505"/>
      <c r="G327" s="505"/>
      <c r="H327" s="505"/>
      <c r="I327" s="505"/>
      <c r="J327" s="565"/>
      <c r="K327" s="566"/>
      <c r="L327" s="567"/>
      <c r="M327" s="505"/>
      <c r="N327" s="555"/>
      <c r="O327" s="511"/>
      <c r="P327" s="555"/>
      <c r="Q327" s="505"/>
      <c r="R327" s="505"/>
      <c r="S327" s="505"/>
      <c r="T327" s="505"/>
      <c r="U327" s="505"/>
      <c r="V327" s="505"/>
      <c r="W327" s="505"/>
      <c r="X327" s="505"/>
      <c r="Y327" s="505"/>
      <c r="Z327" s="505"/>
      <c r="AA327" s="505"/>
      <c r="AB327" s="505"/>
      <c r="AC327" s="505"/>
      <c r="AD327" s="505"/>
      <c r="AE327" s="505"/>
    </row>
    <row r="328" spans="1:31" ht="12.75">
      <c r="A328" s="492"/>
      <c r="B328" s="501"/>
      <c r="C328" s="564"/>
      <c r="D328" s="501"/>
      <c r="E328" s="501"/>
      <c r="F328" s="501"/>
      <c r="G328" s="501"/>
      <c r="H328" s="501"/>
      <c r="I328" s="501"/>
      <c r="J328" s="565"/>
      <c r="K328" s="566"/>
      <c r="L328" s="567"/>
      <c r="M328" s="501"/>
      <c r="N328" s="557"/>
      <c r="O328" s="556"/>
      <c r="P328" s="557"/>
      <c r="Q328" s="501"/>
      <c r="R328" s="501"/>
      <c r="S328" s="501"/>
      <c r="T328" s="501"/>
      <c r="U328" s="501"/>
      <c r="V328" s="501"/>
      <c r="W328" s="501"/>
      <c r="X328" s="501"/>
      <c r="Y328" s="501"/>
      <c r="Z328" s="501"/>
      <c r="AA328" s="501"/>
      <c r="AB328" s="501"/>
      <c r="AC328" s="501"/>
      <c r="AD328" s="501"/>
      <c r="AE328" s="501"/>
    </row>
    <row r="329" spans="1:31" ht="12.75">
      <c r="A329" s="502"/>
      <c r="B329" s="505"/>
      <c r="C329" s="568"/>
      <c r="D329" s="505"/>
      <c r="E329" s="505"/>
      <c r="F329" s="505"/>
      <c r="G329" s="505"/>
      <c r="H329" s="505"/>
      <c r="I329" s="505"/>
      <c r="J329" s="565"/>
      <c r="K329" s="566"/>
      <c r="L329" s="567"/>
      <c r="M329" s="505"/>
      <c r="N329" s="555"/>
      <c r="O329" s="511"/>
      <c r="P329" s="555"/>
      <c r="Q329" s="505"/>
      <c r="R329" s="505"/>
      <c r="S329" s="505"/>
      <c r="T329" s="505"/>
      <c r="U329" s="505"/>
      <c r="V329" s="505"/>
      <c r="W329" s="505"/>
      <c r="X329" s="505"/>
      <c r="Y329" s="505"/>
      <c r="Z329" s="505"/>
      <c r="AA329" s="505"/>
      <c r="AB329" s="505"/>
      <c r="AC329" s="505"/>
      <c r="AD329" s="505"/>
      <c r="AE329" s="505"/>
    </row>
    <row r="330" spans="1:31" ht="12.75">
      <c r="A330" s="492"/>
      <c r="B330" s="501"/>
      <c r="C330" s="564"/>
      <c r="D330" s="501"/>
      <c r="E330" s="501"/>
      <c r="F330" s="501"/>
      <c r="G330" s="501"/>
      <c r="H330" s="501"/>
      <c r="I330" s="501"/>
      <c r="J330" s="565"/>
      <c r="K330" s="566"/>
      <c r="L330" s="567"/>
      <c r="M330" s="501"/>
      <c r="N330" s="557"/>
      <c r="O330" s="556"/>
      <c r="P330" s="557"/>
      <c r="Q330" s="501"/>
      <c r="R330" s="501"/>
      <c r="S330" s="501"/>
      <c r="T330" s="501"/>
      <c r="U330" s="501"/>
      <c r="V330" s="501"/>
      <c r="W330" s="501"/>
      <c r="X330" s="501"/>
      <c r="Y330" s="501"/>
      <c r="Z330" s="501"/>
      <c r="AA330" s="501"/>
      <c r="AB330" s="501"/>
      <c r="AC330" s="501"/>
      <c r="AD330" s="501"/>
      <c r="AE330" s="501"/>
    </row>
    <row r="331" spans="1:31" ht="12.75">
      <c r="A331" s="502"/>
      <c r="B331" s="505"/>
      <c r="C331" s="568"/>
      <c r="D331" s="505"/>
      <c r="E331" s="505"/>
      <c r="F331" s="505"/>
      <c r="G331" s="505"/>
      <c r="H331" s="505"/>
      <c r="I331" s="505"/>
      <c r="J331" s="565"/>
      <c r="K331" s="566"/>
      <c r="L331" s="567"/>
      <c r="M331" s="505"/>
      <c r="N331" s="555"/>
      <c r="O331" s="511"/>
      <c r="P331" s="555"/>
      <c r="Q331" s="505"/>
      <c r="R331" s="505"/>
      <c r="S331" s="505"/>
      <c r="T331" s="505"/>
      <c r="U331" s="505"/>
      <c r="V331" s="505"/>
      <c r="W331" s="505"/>
      <c r="X331" s="505"/>
      <c r="Y331" s="505"/>
      <c r="Z331" s="505"/>
      <c r="AA331" s="505"/>
      <c r="AB331" s="505"/>
      <c r="AC331" s="505"/>
      <c r="AD331" s="505"/>
      <c r="AE331" s="505"/>
    </row>
    <row r="332" spans="1:31" ht="12.75">
      <c r="A332" s="492"/>
      <c r="B332" s="501"/>
      <c r="C332" s="564"/>
      <c r="D332" s="501"/>
      <c r="E332" s="501"/>
      <c r="F332" s="501"/>
      <c r="G332" s="501"/>
      <c r="H332" s="501"/>
      <c r="I332" s="501"/>
      <c r="J332" s="565"/>
      <c r="K332" s="566"/>
      <c r="L332" s="567"/>
      <c r="M332" s="501"/>
      <c r="N332" s="557"/>
      <c r="O332" s="556"/>
      <c r="P332" s="557"/>
      <c r="Q332" s="501"/>
      <c r="R332" s="501"/>
      <c r="S332" s="501"/>
      <c r="T332" s="501"/>
      <c r="U332" s="501"/>
      <c r="V332" s="501"/>
      <c r="W332" s="501"/>
      <c r="X332" s="501"/>
      <c r="Y332" s="501"/>
      <c r="Z332" s="501"/>
      <c r="AA332" s="501"/>
      <c r="AB332" s="501"/>
      <c r="AC332" s="501"/>
      <c r="AD332" s="501"/>
      <c r="AE332" s="501"/>
    </row>
    <row r="333" spans="1:31" ht="12.75">
      <c r="A333" s="502"/>
      <c r="B333" s="505"/>
      <c r="C333" s="568"/>
      <c r="D333" s="505"/>
      <c r="E333" s="505"/>
      <c r="F333" s="505"/>
      <c r="G333" s="505"/>
      <c r="H333" s="505"/>
      <c r="I333" s="505"/>
      <c r="J333" s="565"/>
      <c r="K333" s="566"/>
      <c r="L333" s="567"/>
      <c r="M333" s="505"/>
      <c r="N333" s="555"/>
      <c r="O333" s="511"/>
      <c r="P333" s="555"/>
      <c r="Q333" s="505"/>
      <c r="R333" s="505"/>
      <c r="S333" s="505"/>
      <c r="T333" s="505"/>
      <c r="U333" s="505"/>
      <c r="V333" s="505"/>
      <c r="W333" s="505"/>
      <c r="X333" s="505"/>
      <c r="Y333" s="505"/>
      <c r="Z333" s="505"/>
      <c r="AA333" s="505"/>
      <c r="AB333" s="505"/>
      <c r="AC333" s="505"/>
      <c r="AD333" s="505"/>
      <c r="AE333" s="505"/>
    </row>
    <row r="334" spans="1:31" ht="12.75">
      <c r="A334" s="492"/>
      <c r="B334" s="501"/>
      <c r="C334" s="564"/>
      <c r="D334" s="501"/>
      <c r="E334" s="501"/>
      <c r="F334" s="501"/>
      <c r="G334" s="501"/>
      <c r="H334" s="501"/>
      <c r="I334" s="501"/>
      <c r="J334" s="565"/>
      <c r="K334" s="566"/>
      <c r="L334" s="567"/>
      <c r="M334" s="501"/>
      <c r="N334" s="557"/>
      <c r="O334" s="556"/>
      <c r="P334" s="557"/>
      <c r="Q334" s="501"/>
      <c r="R334" s="501"/>
      <c r="S334" s="501"/>
      <c r="T334" s="501"/>
      <c r="U334" s="501"/>
      <c r="V334" s="501"/>
      <c r="W334" s="501"/>
      <c r="X334" s="501"/>
      <c r="Y334" s="501"/>
      <c r="Z334" s="501"/>
      <c r="AA334" s="501"/>
      <c r="AB334" s="501"/>
      <c r="AC334" s="501"/>
      <c r="AD334" s="501"/>
      <c r="AE334" s="501"/>
    </row>
    <row r="335" spans="1:31" ht="12.75">
      <c r="A335" s="502"/>
      <c r="B335" s="505"/>
      <c r="C335" s="568"/>
      <c r="D335" s="505"/>
      <c r="E335" s="505"/>
      <c r="F335" s="505"/>
      <c r="G335" s="505"/>
      <c r="H335" s="505"/>
      <c r="I335" s="505"/>
      <c r="J335" s="565"/>
      <c r="K335" s="566"/>
      <c r="L335" s="567"/>
      <c r="M335" s="505"/>
      <c r="N335" s="555"/>
      <c r="O335" s="511"/>
      <c r="P335" s="555"/>
      <c r="Q335" s="505"/>
      <c r="R335" s="505"/>
      <c r="S335" s="505"/>
      <c r="T335" s="505"/>
      <c r="U335" s="505"/>
      <c r="V335" s="505"/>
      <c r="W335" s="505"/>
      <c r="X335" s="505"/>
      <c r="Y335" s="505"/>
      <c r="Z335" s="505"/>
      <c r="AA335" s="505"/>
      <c r="AB335" s="505"/>
      <c r="AC335" s="505"/>
      <c r="AD335" s="505"/>
      <c r="AE335" s="505"/>
    </row>
    <row r="336" spans="1:31" ht="12.75">
      <c r="A336" s="492"/>
      <c r="B336" s="501"/>
      <c r="C336" s="564"/>
      <c r="D336" s="501"/>
      <c r="E336" s="501"/>
      <c r="F336" s="501"/>
      <c r="G336" s="501"/>
      <c r="H336" s="501"/>
      <c r="I336" s="501"/>
      <c r="J336" s="565"/>
      <c r="K336" s="566"/>
      <c r="L336" s="567"/>
      <c r="M336" s="501"/>
      <c r="N336" s="557"/>
      <c r="O336" s="556"/>
      <c r="P336" s="557"/>
      <c r="Q336" s="501"/>
      <c r="R336" s="501"/>
      <c r="S336" s="501"/>
      <c r="T336" s="501"/>
      <c r="U336" s="501"/>
      <c r="V336" s="501"/>
      <c r="W336" s="501"/>
      <c r="X336" s="501"/>
      <c r="Y336" s="501"/>
      <c r="Z336" s="501"/>
      <c r="AA336" s="501"/>
      <c r="AB336" s="501"/>
      <c r="AC336" s="501"/>
      <c r="AD336" s="501"/>
      <c r="AE336" s="501"/>
    </row>
    <row r="337" spans="1:31" ht="12.75">
      <c r="A337" s="502"/>
      <c r="B337" s="505"/>
      <c r="C337" s="568"/>
      <c r="D337" s="505"/>
      <c r="E337" s="505"/>
      <c r="F337" s="505"/>
      <c r="G337" s="505"/>
      <c r="H337" s="505"/>
      <c r="I337" s="505"/>
      <c r="J337" s="565"/>
      <c r="K337" s="566"/>
      <c r="L337" s="567"/>
      <c r="M337" s="505"/>
      <c r="N337" s="555"/>
      <c r="O337" s="511"/>
      <c r="P337" s="555"/>
      <c r="Q337" s="505"/>
      <c r="R337" s="505"/>
      <c r="S337" s="505"/>
      <c r="T337" s="505"/>
      <c r="U337" s="505"/>
      <c r="V337" s="505"/>
      <c r="W337" s="505"/>
      <c r="X337" s="505"/>
      <c r="Y337" s="505"/>
      <c r="Z337" s="505"/>
      <c r="AA337" s="505"/>
      <c r="AB337" s="505"/>
      <c r="AC337" s="505"/>
      <c r="AD337" s="505"/>
      <c r="AE337" s="505"/>
    </row>
    <row r="338" spans="1:31" ht="12.75">
      <c r="A338" s="492"/>
      <c r="B338" s="501"/>
      <c r="C338" s="564"/>
      <c r="D338" s="501"/>
      <c r="E338" s="501"/>
      <c r="F338" s="501"/>
      <c r="G338" s="501"/>
      <c r="H338" s="501"/>
      <c r="I338" s="501"/>
      <c r="J338" s="565"/>
      <c r="K338" s="566"/>
      <c r="L338" s="567"/>
      <c r="M338" s="501"/>
      <c r="N338" s="557"/>
      <c r="O338" s="556"/>
      <c r="P338" s="557"/>
      <c r="Q338" s="501"/>
      <c r="R338" s="501"/>
      <c r="S338" s="501"/>
      <c r="T338" s="501"/>
      <c r="U338" s="501"/>
      <c r="V338" s="501"/>
      <c r="W338" s="501"/>
      <c r="X338" s="501"/>
      <c r="Y338" s="501"/>
      <c r="Z338" s="501"/>
      <c r="AA338" s="501"/>
      <c r="AB338" s="501"/>
      <c r="AC338" s="501"/>
      <c r="AD338" s="501"/>
      <c r="AE338" s="501"/>
    </row>
    <row r="339" spans="1:31" ht="12.75">
      <c r="A339" s="502"/>
      <c r="B339" s="505"/>
      <c r="C339" s="568"/>
      <c r="D339" s="505"/>
      <c r="E339" s="505"/>
      <c r="F339" s="505"/>
      <c r="G339" s="505"/>
      <c r="H339" s="505"/>
      <c r="I339" s="505"/>
      <c r="J339" s="565"/>
      <c r="K339" s="566"/>
      <c r="L339" s="567"/>
      <c r="M339" s="505"/>
      <c r="N339" s="555"/>
      <c r="O339" s="511"/>
      <c r="P339" s="555"/>
      <c r="Q339" s="505"/>
      <c r="R339" s="505"/>
      <c r="S339" s="505"/>
      <c r="T339" s="505"/>
      <c r="U339" s="505"/>
      <c r="V339" s="505"/>
      <c r="W339" s="505"/>
      <c r="X339" s="505"/>
      <c r="Y339" s="505"/>
      <c r="Z339" s="505"/>
      <c r="AA339" s="505"/>
      <c r="AB339" s="505"/>
      <c r="AC339" s="505"/>
      <c r="AD339" s="505"/>
      <c r="AE339" s="505"/>
    </row>
    <row r="340" spans="1:31" ht="12.75">
      <c r="A340" s="492"/>
      <c r="B340" s="501"/>
      <c r="C340" s="564"/>
      <c r="D340" s="501"/>
      <c r="E340" s="501"/>
      <c r="F340" s="501"/>
      <c r="G340" s="501"/>
      <c r="H340" s="501"/>
      <c r="I340" s="501"/>
      <c r="J340" s="565"/>
      <c r="K340" s="566"/>
      <c r="L340" s="567"/>
      <c r="M340" s="501"/>
      <c r="N340" s="557"/>
      <c r="O340" s="556"/>
      <c r="P340" s="557"/>
      <c r="Q340" s="501"/>
      <c r="R340" s="501"/>
      <c r="S340" s="501"/>
      <c r="T340" s="501"/>
      <c r="U340" s="501"/>
      <c r="V340" s="501"/>
      <c r="W340" s="501"/>
      <c r="X340" s="501"/>
      <c r="Y340" s="501"/>
      <c r="Z340" s="501"/>
      <c r="AA340" s="501"/>
      <c r="AB340" s="501"/>
      <c r="AC340" s="501"/>
      <c r="AD340" s="501"/>
      <c r="AE340" s="501"/>
    </row>
    <row r="341" spans="1:31" ht="12.75">
      <c r="A341" s="502"/>
      <c r="B341" s="505"/>
      <c r="C341" s="568"/>
      <c r="D341" s="505"/>
      <c r="E341" s="505"/>
      <c r="F341" s="505"/>
      <c r="G341" s="505"/>
      <c r="H341" s="505"/>
      <c r="I341" s="505"/>
      <c r="J341" s="565"/>
      <c r="K341" s="566"/>
      <c r="L341" s="567"/>
      <c r="M341" s="505"/>
      <c r="N341" s="555"/>
      <c r="O341" s="511"/>
      <c r="P341" s="555"/>
      <c r="Q341" s="505"/>
      <c r="R341" s="505"/>
      <c r="S341" s="505"/>
      <c r="T341" s="505"/>
      <c r="U341" s="505"/>
      <c r="V341" s="505"/>
      <c r="W341" s="505"/>
      <c r="X341" s="505"/>
      <c r="Y341" s="505"/>
      <c r="Z341" s="505"/>
      <c r="AA341" s="505"/>
      <c r="AB341" s="505"/>
      <c r="AC341" s="505"/>
      <c r="AD341" s="505"/>
      <c r="AE341" s="505"/>
    </row>
    <row r="342" spans="1:31" ht="12.75">
      <c r="A342" s="492"/>
      <c r="B342" s="501"/>
      <c r="C342" s="564"/>
      <c r="D342" s="501"/>
      <c r="E342" s="501"/>
      <c r="F342" s="501"/>
      <c r="G342" s="501"/>
      <c r="H342" s="501"/>
      <c r="I342" s="501"/>
      <c r="J342" s="565"/>
      <c r="K342" s="566"/>
      <c r="L342" s="567"/>
      <c r="M342" s="501"/>
      <c r="N342" s="557"/>
      <c r="O342" s="556"/>
      <c r="P342" s="557"/>
      <c r="Q342" s="501"/>
      <c r="R342" s="501"/>
      <c r="S342" s="501"/>
      <c r="T342" s="501"/>
      <c r="U342" s="501"/>
      <c r="V342" s="501"/>
      <c r="W342" s="501"/>
      <c r="X342" s="501"/>
      <c r="Y342" s="501"/>
      <c r="Z342" s="501"/>
      <c r="AA342" s="501"/>
      <c r="AB342" s="501"/>
      <c r="AC342" s="501"/>
      <c r="AD342" s="501"/>
      <c r="AE342" s="501"/>
    </row>
    <row r="343" spans="1:31" ht="12.75">
      <c r="A343" s="502"/>
      <c r="B343" s="505"/>
      <c r="C343" s="568"/>
      <c r="D343" s="505"/>
      <c r="E343" s="505"/>
      <c r="F343" s="505"/>
      <c r="G343" s="505"/>
      <c r="H343" s="505"/>
      <c r="I343" s="505"/>
      <c r="J343" s="565"/>
      <c r="K343" s="566"/>
      <c r="L343" s="567"/>
      <c r="M343" s="505"/>
      <c r="N343" s="555"/>
      <c r="O343" s="511"/>
      <c r="P343" s="555"/>
      <c r="Q343" s="505"/>
      <c r="R343" s="505"/>
      <c r="S343" s="505"/>
      <c r="T343" s="505"/>
      <c r="U343" s="505"/>
      <c r="V343" s="505"/>
      <c r="W343" s="505"/>
      <c r="X343" s="505"/>
      <c r="Y343" s="505"/>
      <c r="Z343" s="505"/>
      <c r="AA343" s="505"/>
      <c r="AB343" s="505"/>
      <c r="AC343" s="505"/>
      <c r="AD343" s="505"/>
      <c r="AE343" s="505"/>
    </row>
    <row r="344" spans="1:31" ht="12.75">
      <c r="A344" s="492"/>
      <c r="B344" s="501"/>
      <c r="C344" s="564"/>
      <c r="D344" s="501"/>
      <c r="E344" s="501"/>
      <c r="F344" s="501"/>
      <c r="G344" s="501"/>
      <c r="H344" s="501"/>
      <c r="I344" s="501"/>
      <c r="J344" s="565"/>
      <c r="K344" s="566"/>
      <c r="L344" s="567"/>
      <c r="M344" s="501"/>
      <c r="N344" s="557"/>
      <c r="O344" s="556"/>
      <c r="P344" s="557"/>
      <c r="Q344" s="501"/>
      <c r="R344" s="501"/>
      <c r="S344" s="501"/>
      <c r="T344" s="501"/>
      <c r="U344" s="501"/>
      <c r="V344" s="501"/>
      <c r="W344" s="501"/>
      <c r="X344" s="501"/>
      <c r="Y344" s="501"/>
      <c r="Z344" s="501"/>
      <c r="AA344" s="501"/>
      <c r="AB344" s="501"/>
      <c r="AC344" s="501"/>
      <c r="AD344" s="501"/>
      <c r="AE344" s="501"/>
    </row>
    <row r="345" spans="1:31" ht="12.75">
      <c r="A345" s="502"/>
      <c r="B345" s="505"/>
      <c r="C345" s="568"/>
      <c r="D345" s="505"/>
      <c r="E345" s="505"/>
      <c r="F345" s="505"/>
      <c r="G345" s="505"/>
      <c r="H345" s="505"/>
      <c r="I345" s="505"/>
      <c r="J345" s="565"/>
      <c r="K345" s="566"/>
      <c r="L345" s="567"/>
      <c r="M345" s="505"/>
      <c r="N345" s="555"/>
      <c r="O345" s="511"/>
      <c r="P345" s="555"/>
      <c r="Q345" s="505"/>
      <c r="R345" s="505"/>
      <c r="S345" s="505"/>
      <c r="T345" s="505"/>
      <c r="U345" s="505"/>
      <c r="V345" s="505"/>
      <c r="W345" s="505"/>
      <c r="X345" s="505"/>
      <c r="Y345" s="505"/>
      <c r="Z345" s="505"/>
      <c r="AA345" s="505"/>
      <c r="AB345" s="505"/>
      <c r="AC345" s="505"/>
      <c r="AD345" s="505"/>
      <c r="AE345" s="505"/>
    </row>
    <row r="346" spans="1:31" ht="12.75">
      <c r="A346" s="492"/>
      <c r="B346" s="501"/>
      <c r="C346" s="564"/>
      <c r="D346" s="501"/>
      <c r="E346" s="501"/>
      <c r="F346" s="501"/>
      <c r="G346" s="501"/>
      <c r="H346" s="501"/>
      <c r="I346" s="501"/>
      <c r="J346" s="565"/>
      <c r="K346" s="566"/>
      <c r="L346" s="567"/>
      <c r="M346" s="501"/>
      <c r="N346" s="557"/>
      <c r="O346" s="556"/>
      <c r="P346" s="557"/>
      <c r="Q346" s="501"/>
      <c r="R346" s="501"/>
      <c r="S346" s="501"/>
      <c r="T346" s="501"/>
      <c r="U346" s="501"/>
      <c r="V346" s="501"/>
      <c r="W346" s="501"/>
      <c r="X346" s="501"/>
      <c r="Y346" s="501"/>
      <c r="Z346" s="501"/>
      <c r="AA346" s="501"/>
      <c r="AB346" s="501"/>
      <c r="AC346" s="501"/>
      <c r="AD346" s="501"/>
      <c r="AE346" s="501"/>
    </row>
    <row r="347" spans="1:31" ht="12.75">
      <c r="A347" s="502"/>
      <c r="B347" s="505"/>
      <c r="C347" s="568"/>
      <c r="D347" s="505"/>
      <c r="E347" s="505"/>
      <c r="F347" s="505"/>
      <c r="G347" s="505"/>
      <c r="H347" s="505"/>
      <c r="I347" s="505"/>
      <c r="J347" s="565"/>
      <c r="K347" s="566"/>
      <c r="L347" s="567"/>
      <c r="M347" s="505"/>
      <c r="N347" s="555"/>
      <c r="O347" s="511"/>
      <c r="P347" s="555"/>
      <c r="Q347" s="505"/>
      <c r="R347" s="505"/>
      <c r="S347" s="505"/>
      <c r="T347" s="505"/>
      <c r="U347" s="505"/>
      <c r="V347" s="505"/>
      <c r="W347" s="505"/>
      <c r="X347" s="505"/>
      <c r="Y347" s="505"/>
      <c r="Z347" s="505"/>
      <c r="AA347" s="505"/>
      <c r="AB347" s="505"/>
      <c r="AC347" s="505"/>
      <c r="AD347" s="505"/>
      <c r="AE347" s="505"/>
    </row>
    <row r="348" spans="1:31" ht="12.75">
      <c r="A348" s="492"/>
      <c r="B348" s="501"/>
      <c r="C348" s="564"/>
      <c r="D348" s="501"/>
      <c r="E348" s="501"/>
      <c r="F348" s="501"/>
      <c r="G348" s="501"/>
      <c r="H348" s="501"/>
      <c r="I348" s="501"/>
      <c r="J348" s="565"/>
      <c r="K348" s="566"/>
      <c r="L348" s="567"/>
      <c r="M348" s="501"/>
      <c r="N348" s="557"/>
      <c r="O348" s="556"/>
      <c r="P348" s="557"/>
      <c r="Q348" s="501"/>
      <c r="R348" s="501"/>
      <c r="S348" s="501"/>
      <c r="T348" s="501"/>
      <c r="U348" s="501"/>
      <c r="V348" s="501"/>
      <c r="W348" s="501"/>
      <c r="X348" s="501"/>
      <c r="Y348" s="501"/>
      <c r="Z348" s="501"/>
      <c r="AA348" s="501"/>
      <c r="AB348" s="501"/>
      <c r="AC348" s="501"/>
      <c r="AD348" s="501"/>
      <c r="AE348" s="501"/>
    </row>
    <row r="349" spans="1:31" ht="12.75">
      <c r="A349" s="502"/>
      <c r="B349" s="505"/>
      <c r="C349" s="568"/>
      <c r="D349" s="505"/>
      <c r="E349" s="505"/>
      <c r="F349" s="505"/>
      <c r="G349" s="505"/>
      <c r="H349" s="505"/>
      <c r="I349" s="505"/>
      <c r="J349" s="565"/>
      <c r="K349" s="566"/>
      <c r="L349" s="567"/>
      <c r="M349" s="505"/>
      <c r="N349" s="555"/>
      <c r="O349" s="511"/>
      <c r="P349" s="555"/>
      <c r="Q349" s="505"/>
      <c r="R349" s="505"/>
      <c r="S349" s="505"/>
      <c r="T349" s="505"/>
      <c r="U349" s="505"/>
      <c r="V349" s="505"/>
      <c r="W349" s="505"/>
      <c r="X349" s="505"/>
      <c r="Y349" s="505"/>
      <c r="Z349" s="505"/>
      <c r="AA349" s="505"/>
      <c r="AB349" s="505"/>
      <c r="AC349" s="505"/>
      <c r="AD349" s="505"/>
      <c r="AE349" s="505"/>
    </row>
    <row r="350" spans="1:31" ht="12.75">
      <c r="A350" s="492"/>
      <c r="B350" s="501"/>
      <c r="C350" s="564"/>
      <c r="D350" s="501"/>
      <c r="E350" s="501"/>
      <c r="F350" s="501"/>
      <c r="G350" s="501"/>
      <c r="H350" s="501"/>
      <c r="I350" s="501"/>
      <c r="J350" s="565"/>
      <c r="K350" s="566"/>
      <c r="L350" s="567"/>
      <c r="M350" s="501"/>
      <c r="N350" s="557"/>
      <c r="O350" s="556"/>
      <c r="P350" s="557"/>
      <c r="Q350" s="501"/>
      <c r="R350" s="501"/>
      <c r="S350" s="501"/>
      <c r="T350" s="501"/>
      <c r="U350" s="501"/>
      <c r="V350" s="501"/>
      <c r="W350" s="501"/>
      <c r="X350" s="501"/>
      <c r="Y350" s="501"/>
      <c r="Z350" s="501"/>
      <c r="AA350" s="501"/>
      <c r="AB350" s="501"/>
      <c r="AC350" s="501"/>
      <c r="AD350" s="501"/>
      <c r="AE350" s="501"/>
    </row>
    <row r="351" spans="1:31" ht="12.75">
      <c r="A351" s="502"/>
      <c r="B351" s="505"/>
      <c r="C351" s="568"/>
      <c r="D351" s="505"/>
      <c r="E351" s="505"/>
      <c r="F351" s="505"/>
      <c r="G351" s="505"/>
      <c r="H351" s="505"/>
      <c r="I351" s="505"/>
      <c r="J351" s="565"/>
      <c r="K351" s="566"/>
      <c r="L351" s="567"/>
      <c r="M351" s="505"/>
      <c r="N351" s="555"/>
      <c r="O351" s="511"/>
      <c r="P351" s="555"/>
      <c r="Q351" s="505"/>
      <c r="R351" s="505"/>
      <c r="S351" s="505"/>
      <c r="T351" s="505"/>
      <c r="U351" s="505"/>
      <c r="V351" s="505"/>
      <c r="W351" s="505"/>
      <c r="X351" s="505"/>
      <c r="Y351" s="505"/>
      <c r="Z351" s="505"/>
      <c r="AA351" s="505"/>
      <c r="AB351" s="505"/>
      <c r="AC351" s="505"/>
      <c r="AD351" s="505"/>
      <c r="AE351" s="505"/>
    </row>
    <row r="352" spans="1:31" ht="12.75">
      <c r="A352" s="492"/>
      <c r="B352" s="501"/>
      <c r="C352" s="564"/>
      <c r="D352" s="501"/>
      <c r="E352" s="501"/>
      <c r="F352" s="501"/>
      <c r="G352" s="501"/>
      <c r="H352" s="501"/>
      <c r="I352" s="501"/>
      <c r="J352" s="565"/>
      <c r="K352" s="566"/>
      <c r="L352" s="567"/>
      <c r="M352" s="501"/>
      <c r="N352" s="557"/>
      <c r="O352" s="556"/>
      <c r="P352" s="557"/>
      <c r="Q352" s="501"/>
      <c r="R352" s="501"/>
      <c r="S352" s="501"/>
      <c r="T352" s="501"/>
      <c r="U352" s="501"/>
      <c r="V352" s="501"/>
      <c r="W352" s="501"/>
      <c r="X352" s="501"/>
      <c r="Y352" s="501"/>
      <c r="Z352" s="501"/>
      <c r="AA352" s="501"/>
      <c r="AB352" s="501"/>
      <c r="AC352" s="501"/>
      <c r="AD352" s="501"/>
      <c r="AE352" s="501"/>
    </row>
    <row r="353" spans="1:31" ht="12.75">
      <c r="A353" s="502"/>
      <c r="B353" s="505"/>
      <c r="C353" s="568"/>
      <c r="D353" s="505"/>
      <c r="E353" s="505"/>
      <c r="F353" s="505"/>
      <c r="G353" s="505"/>
      <c r="H353" s="505"/>
      <c r="I353" s="505"/>
      <c r="J353" s="565"/>
      <c r="K353" s="566"/>
      <c r="L353" s="567"/>
      <c r="M353" s="505"/>
      <c r="N353" s="555"/>
      <c r="O353" s="511"/>
      <c r="P353" s="555"/>
      <c r="Q353" s="505"/>
      <c r="R353" s="505"/>
      <c r="S353" s="505"/>
      <c r="T353" s="505"/>
      <c r="U353" s="505"/>
      <c r="V353" s="505"/>
      <c r="W353" s="505"/>
      <c r="X353" s="505"/>
      <c r="Y353" s="505"/>
      <c r="Z353" s="505"/>
      <c r="AA353" s="505"/>
      <c r="AB353" s="505"/>
      <c r="AC353" s="505"/>
      <c r="AD353" s="505"/>
      <c r="AE353" s="505"/>
    </row>
    <row r="354" spans="1:31" ht="12.75">
      <c r="A354" s="492"/>
      <c r="B354" s="501"/>
      <c r="C354" s="564"/>
      <c r="D354" s="501"/>
      <c r="E354" s="501"/>
      <c r="F354" s="501"/>
      <c r="G354" s="501"/>
      <c r="H354" s="501"/>
      <c r="I354" s="501"/>
      <c r="J354" s="565"/>
      <c r="K354" s="566"/>
      <c r="L354" s="567"/>
      <c r="M354" s="501"/>
      <c r="N354" s="557"/>
      <c r="O354" s="556"/>
      <c r="P354" s="557"/>
      <c r="Q354" s="501"/>
      <c r="R354" s="501"/>
      <c r="S354" s="501"/>
      <c r="T354" s="501"/>
      <c r="U354" s="501"/>
      <c r="V354" s="501"/>
      <c r="W354" s="501"/>
      <c r="X354" s="501"/>
      <c r="Y354" s="501"/>
      <c r="Z354" s="501"/>
      <c r="AA354" s="501"/>
      <c r="AB354" s="501"/>
      <c r="AC354" s="501"/>
      <c r="AD354" s="501"/>
      <c r="AE354" s="501"/>
    </row>
    <row r="355" spans="1:31" ht="12.75">
      <c r="A355" s="502"/>
      <c r="B355" s="505"/>
      <c r="C355" s="568"/>
      <c r="D355" s="505"/>
      <c r="E355" s="505"/>
      <c r="F355" s="505"/>
      <c r="G355" s="505"/>
      <c r="H355" s="505"/>
      <c r="I355" s="505"/>
      <c r="J355" s="565"/>
      <c r="K355" s="566"/>
      <c r="L355" s="567"/>
      <c r="M355" s="505"/>
      <c r="N355" s="555"/>
      <c r="O355" s="511"/>
      <c r="P355" s="555"/>
      <c r="Q355" s="505"/>
      <c r="R355" s="505"/>
      <c r="S355" s="505"/>
      <c r="T355" s="505"/>
      <c r="U355" s="505"/>
      <c r="V355" s="505"/>
      <c r="W355" s="505"/>
      <c r="X355" s="505"/>
      <c r="Y355" s="505"/>
      <c r="Z355" s="505"/>
      <c r="AA355" s="505"/>
      <c r="AB355" s="505"/>
      <c r="AC355" s="505"/>
      <c r="AD355" s="505"/>
      <c r="AE355" s="505"/>
    </row>
    <row r="356" spans="1:31" ht="12.75">
      <c r="A356" s="492"/>
      <c r="B356" s="501"/>
      <c r="C356" s="564"/>
      <c r="D356" s="501"/>
      <c r="E356" s="501"/>
      <c r="F356" s="501"/>
      <c r="G356" s="501"/>
      <c r="H356" s="501"/>
      <c r="I356" s="501"/>
      <c r="J356" s="565"/>
      <c r="K356" s="566"/>
      <c r="L356" s="567"/>
      <c r="M356" s="501"/>
      <c r="N356" s="557"/>
      <c r="O356" s="556"/>
      <c r="P356" s="557"/>
      <c r="Q356" s="501"/>
      <c r="R356" s="501"/>
      <c r="S356" s="501"/>
      <c r="T356" s="501"/>
      <c r="U356" s="501"/>
      <c r="V356" s="501"/>
      <c r="W356" s="501"/>
      <c r="X356" s="501"/>
      <c r="Y356" s="501"/>
      <c r="Z356" s="501"/>
      <c r="AA356" s="501"/>
      <c r="AB356" s="501"/>
      <c r="AC356" s="501"/>
      <c r="AD356" s="501"/>
      <c r="AE356" s="501"/>
    </row>
    <row r="357" spans="1:31" ht="12.75">
      <c r="A357" s="502"/>
      <c r="B357" s="505"/>
      <c r="C357" s="568"/>
      <c r="D357" s="505"/>
      <c r="E357" s="505"/>
      <c r="F357" s="505"/>
      <c r="G357" s="505"/>
      <c r="H357" s="505"/>
      <c r="I357" s="505"/>
      <c r="J357" s="565"/>
      <c r="K357" s="566"/>
      <c r="L357" s="567"/>
      <c r="M357" s="505"/>
      <c r="N357" s="555"/>
      <c r="O357" s="511"/>
      <c r="P357" s="555"/>
      <c r="Q357" s="505"/>
      <c r="R357" s="505"/>
      <c r="S357" s="505"/>
      <c r="T357" s="505"/>
      <c r="U357" s="505"/>
      <c r="V357" s="505"/>
      <c r="W357" s="505"/>
      <c r="X357" s="505"/>
      <c r="Y357" s="505"/>
      <c r="Z357" s="505"/>
      <c r="AA357" s="505"/>
      <c r="AB357" s="505"/>
      <c r="AC357" s="505"/>
      <c r="AD357" s="505"/>
      <c r="AE357" s="505"/>
    </row>
    <row r="358" spans="1:31" ht="12.75">
      <c r="A358" s="492"/>
      <c r="B358" s="501"/>
      <c r="C358" s="564"/>
      <c r="D358" s="501"/>
      <c r="E358" s="501"/>
      <c r="F358" s="501"/>
      <c r="G358" s="501"/>
      <c r="H358" s="501"/>
      <c r="I358" s="501"/>
      <c r="J358" s="565"/>
      <c r="K358" s="566"/>
      <c r="L358" s="567"/>
      <c r="M358" s="501"/>
      <c r="N358" s="557"/>
      <c r="O358" s="556"/>
      <c r="P358" s="557"/>
      <c r="Q358" s="501"/>
      <c r="R358" s="501"/>
      <c r="S358" s="501"/>
      <c r="T358" s="501"/>
      <c r="U358" s="501"/>
      <c r="V358" s="501"/>
      <c r="W358" s="501"/>
      <c r="X358" s="501"/>
      <c r="Y358" s="501"/>
      <c r="Z358" s="501"/>
      <c r="AA358" s="501"/>
      <c r="AB358" s="501"/>
      <c r="AC358" s="501"/>
      <c r="AD358" s="501"/>
      <c r="AE358" s="501"/>
    </row>
    <row r="359" spans="1:31" ht="12.75">
      <c r="A359" s="502"/>
      <c r="B359" s="505"/>
      <c r="C359" s="568"/>
      <c r="D359" s="505"/>
      <c r="E359" s="505"/>
      <c r="F359" s="505"/>
      <c r="G359" s="505"/>
      <c r="H359" s="505"/>
      <c r="I359" s="505"/>
      <c r="J359" s="565"/>
      <c r="K359" s="566"/>
      <c r="L359" s="567"/>
      <c r="M359" s="505"/>
      <c r="N359" s="555"/>
      <c r="O359" s="511"/>
      <c r="P359" s="555"/>
      <c r="Q359" s="505"/>
      <c r="R359" s="505"/>
      <c r="S359" s="505"/>
      <c r="T359" s="505"/>
      <c r="U359" s="505"/>
      <c r="V359" s="505"/>
      <c r="W359" s="505"/>
      <c r="X359" s="505"/>
      <c r="Y359" s="505"/>
      <c r="Z359" s="505"/>
      <c r="AA359" s="505"/>
      <c r="AB359" s="505"/>
      <c r="AC359" s="505"/>
      <c r="AD359" s="505"/>
      <c r="AE359" s="505"/>
    </row>
    <row r="360" spans="1:31" ht="12.75">
      <c r="A360" s="492"/>
      <c r="B360" s="501"/>
      <c r="C360" s="564"/>
      <c r="D360" s="501"/>
      <c r="E360" s="501"/>
      <c r="F360" s="501"/>
      <c r="G360" s="501"/>
      <c r="H360" s="501"/>
      <c r="I360" s="501"/>
      <c r="J360" s="565"/>
      <c r="K360" s="566"/>
      <c r="L360" s="567"/>
      <c r="M360" s="501"/>
      <c r="N360" s="557"/>
      <c r="O360" s="556"/>
      <c r="P360" s="557"/>
      <c r="Q360" s="501"/>
      <c r="R360" s="501"/>
      <c r="S360" s="501"/>
      <c r="T360" s="501"/>
      <c r="U360" s="501"/>
      <c r="V360" s="501"/>
      <c r="W360" s="501"/>
      <c r="X360" s="501"/>
      <c r="Y360" s="501"/>
      <c r="Z360" s="501"/>
      <c r="AA360" s="501"/>
      <c r="AB360" s="501"/>
      <c r="AC360" s="501"/>
      <c r="AD360" s="501"/>
      <c r="AE360" s="501"/>
    </row>
    <row r="361" spans="1:31" ht="12.75">
      <c r="A361" s="502"/>
      <c r="B361" s="505"/>
      <c r="C361" s="568"/>
      <c r="D361" s="505"/>
      <c r="E361" s="505"/>
      <c r="F361" s="505"/>
      <c r="G361" s="505"/>
      <c r="H361" s="505"/>
      <c r="I361" s="505"/>
      <c r="J361" s="565"/>
      <c r="K361" s="566"/>
      <c r="L361" s="567"/>
      <c r="M361" s="505"/>
      <c r="N361" s="555"/>
      <c r="O361" s="511"/>
      <c r="P361" s="555"/>
      <c r="Q361" s="505"/>
      <c r="R361" s="505"/>
      <c r="S361" s="505"/>
      <c r="T361" s="505"/>
      <c r="U361" s="505"/>
      <c r="V361" s="505"/>
      <c r="W361" s="505"/>
      <c r="X361" s="505"/>
      <c r="Y361" s="505"/>
      <c r="Z361" s="505"/>
      <c r="AA361" s="505"/>
      <c r="AB361" s="505"/>
      <c r="AC361" s="505"/>
      <c r="AD361" s="505"/>
      <c r="AE361" s="505"/>
    </row>
    <row r="362" spans="1:31" ht="12.75">
      <c r="A362" s="492"/>
      <c r="B362" s="501"/>
      <c r="C362" s="564"/>
      <c r="D362" s="501"/>
      <c r="E362" s="501"/>
      <c r="F362" s="501"/>
      <c r="G362" s="501"/>
      <c r="H362" s="501"/>
      <c r="I362" s="501"/>
      <c r="J362" s="565"/>
      <c r="K362" s="566"/>
      <c r="L362" s="567"/>
      <c r="M362" s="501"/>
      <c r="N362" s="557"/>
      <c r="O362" s="556"/>
      <c r="P362" s="557"/>
      <c r="Q362" s="501"/>
      <c r="R362" s="501"/>
      <c r="S362" s="501"/>
      <c r="T362" s="501"/>
      <c r="U362" s="501"/>
      <c r="V362" s="501"/>
      <c r="W362" s="501"/>
      <c r="X362" s="501"/>
      <c r="Y362" s="501"/>
      <c r="Z362" s="501"/>
      <c r="AA362" s="501"/>
      <c r="AB362" s="501"/>
      <c r="AC362" s="501"/>
      <c r="AD362" s="501"/>
      <c r="AE362" s="501"/>
    </row>
    <row r="363" spans="1:31" ht="12.75">
      <c r="A363" s="502"/>
      <c r="B363" s="505"/>
      <c r="C363" s="568"/>
      <c r="D363" s="505"/>
      <c r="E363" s="505"/>
      <c r="F363" s="505"/>
      <c r="G363" s="505"/>
      <c r="H363" s="505"/>
      <c r="I363" s="505"/>
      <c r="J363" s="565"/>
      <c r="K363" s="566"/>
      <c r="L363" s="567"/>
      <c r="M363" s="505"/>
      <c r="N363" s="555"/>
      <c r="O363" s="511"/>
      <c r="P363" s="555"/>
      <c r="Q363" s="505"/>
      <c r="R363" s="505"/>
      <c r="S363" s="505"/>
      <c r="T363" s="505"/>
      <c r="U363" s="505"/>
      <c r="V363" s="505"/>
      <c r="W363" s="505"/>
      <c r="X363" s="505"/>
      <c r="Y363" s="505"/>
      <c r="Z363" s="505"/>
      <c r="AA363" s="505"/>
      <c r="AB363" s="505"/>
      <c r="AC363" s="505"/>
      <c r="AD363" s="505"/>
      <c r="AE363" s="505"/>
    </row>
    <row r="364" spans="1:31" ht="12.75">
      <c r="A364" s="492"/>
      <c r="B364" s="501"/>
      <c r="C364" s="564"/>
      <c r="D364" s="501"/>
      <c r="E364" s="501"/>
      <c r="F364" s="501"/>
      <c r="G364" s="501"/>
      <c r="H364" s="501"/>
      <c r="I364" s="501"/>
      <c r="J364" s="565"/>
      <c r="K364" s="566"/>
      <c r="L364" s="567"/>
      <c r="M364" s="501"/>
      <c r="N364" s="557"/>
      <c r="O364" s="556"/>
      <c r="P364" s="557"/>
      <c r="Q364" s="501"/>
      <c r="R364" s="501"/>
      <c r="S364" s="501"/>
      <c r="T364" s="501"/>
      <c r="U364" s="501"/>
      <c r="V364" s="501"/>
      <c r="W364" s="501"/>
      <c r="X364" s="501"/>
      <c r="Y364" s="501"/>
      <c r="Z364" s="501"/>
      <c r="AA364" s="501"/>
      <c r="AB364" s="501"/>
      <c r="AC364" s="501"/>
      <c r="AD364" s="501"/>
      <c r="AE364" s="501"/>
    </row>
    <row r="365" spans="1:31" ht="12.75">
      <c r="A365" s="502"/>
      <c r="B365" s="505"/>
      <c r="C365" s="568"/>
      <c r="D365" s="505"/>
      <c r="E365" s="505"/>
      <c r="F365" s="505"/>
      <c r="G365" s="505"/>
      <c r="H365" s="505"/>
      <c r="I365" s="505"/>
      <c r="J365" s="565"/>
      <c r="K365" s="566"/>
      <c r="L365" s="567"/>
      <c r="M365" s="505"/>
      <c r="N365" s="555"/>
      <c r="O365" s="511"/>
      <c r="P365" s="555"/>
      <c r="Q365" s="505"/>
      <c r="R365" s="505"/>
      <c r="S365" s="505"/>
      <c r="T365" s="505"/>
      <c r="U365" s="505"/>
      <c r="V365" s="505"/>
      <c r="W365" s="505"/>
      <c r="X365" s="505"/>
      <c r="Y365" s="505"/>
      <c r="Z365" s="505"/>
      <c r="AA365" s="505"/>
      <c r="AB365" s="505"/>
      <c r="AC365" s="505"/>
      <c r="AD365" s="505"/>
      <c r="AE365" s="505"/>
    </row>
    <row r="366" spans="1:31" ht="12.75">
      <c r="A366" s="492"/>
      <c r="B366" s="501"/>
      <c r="C366" s="564"/>
      <c r="D366" s="501"/>
      <c r="E366" s="501"/>
      <c r="F366" s="501"/>
      <c r="G366" s="501"/>
      <c r="H366" s="501"/>
      <c r="I366" s="501"/>
      <c r="J366" s="565"/>
      <c r="K366" s="566"/>
      <c r="L366" s="567"/>
      <c r="M366" s="501"/>
      <c r="N366" s="557"/>
      <c r="O366" s="556"/>
      <c r="P366" s="557"/>
      <c r="Q366" s="501"/>
      <c r="R366" s="501"/>
      <c r="S366" s="501"/>
      <c r="T366" s="501"/>
      <c r="U366" s="501"/>
      <c r="V366" s="501"/>
      <c r="W366" s="501"/>
      <c r="X366" s="501"/>
      <c r="Y366" s="501"/>
      <c r="Z366" s="501"/>
      <c r="AA366" s="501"/>
      <c r="AB366" s="501"/>
      <c r="AC366" s="501"/>
      <c r="AD366" s="501"/>
      <c r="AE366" s="501"/>
    </row>
    <row r="367" spans="1:31" ht="12.75">
      <c r="A367" s="502"/>
      <c r="B367" s="505"/>
      <c r="C367" s="568"/>
      <c r="D367" s="505"/>
      <c r="E367" s="505"/>
      <c r="F367" s="505"/>
      <c r="G367" s="505"/>
      <c r="H367" s="505"/>
      <c r="I367" s="505"/>
      <c r="J367" s="565"/>
      <c r="K367" s="566"/>
      <c r="L367" s="567"/>
      <c r="M367" s="505"/>
      <c r="N367" s="555"/>
      <c r="O367" s="511"/>
      <c r="P367" s="555"/>
      <c r="Q367" s="505"/>
      <c r="R367" s="505"/>
      <c r="S367" s="505"/>
      <c r="T367" s="505"/>
      <c r="U367" s="505"/>
      <c r="V367" s="505"/>
      <c r="W367" s="505"/>
      <c r="X367" s="505"/>
      <c r="Y367" s="505"/>
      <c r="Z367" s="505"/>
      <c r="AA367" s="505"/>
      <c r="AB367" s="505"/>
      <c r="AC367" s="505"/>
      <c r="AD367" s="505"/>
      <c r="AE367" s="505"/>
    </row>
    <row r="368" spans="1:31" ht="12.75">
      <c r="A368" s="492"/>
      <c r="B368" s="501"/>
      <c r="C368" s="564"/>
      <c r="D368" s="501"/>
      <c r="E368" s="501"/>
      <c r="F368" s="501"/>
      <c r="G368" s="501"/>
      <c r="H368" s="501"/>
      <c r="I368" s="501"/>
      <c r="J368" s="565"/>
      <c r="K368" s="566"/>
      <c r="L368" s="567"/>
      <c r="M368" s="501"/>
      <c r="N368" s="557"/>
      <c r="O368" s="556"/>
      <c r="P368" s="557"/>
      <c r="Q368" s="501"/>
      <c r="R368" s="501"/>
      <c r="S368" s="501"/>
      <c r="T368" s="501"/>
      <c r="U368" s="501"/>
      <c r="V368" s="501"/>
      <c r="W368" s="501"/>
      <c r="X368" s="501"/>
      <c r="Y368" s="501"/>
      <c r="Z368" s="501"/>
      <c r="AA368" s="501"/>
      <c r="AB368" s="501"/>
      <c r="AC368" s="501"/>
      <c r="AD368" s="501"/>
      <c r="AE368" s="501"/>
    </row>
    <row r="369" spans="1:31" ht="12.75">
      <c r="A369" s="502"/>
      <c r="B369" s="505"/>
      <c r="C369" s="568"/>
      <c r="D369" s="505"/>
      <c r="E369" s="505"/>
      <c r="F369" s="505"/>
      <c r="G369" s="505"/>
      <c r="H369" s="505"/>
      <c r="I369" s="505"/>
      <c r="J369" s="565"/>
      <c r="K369" s="566"/>
      <c r="L369" s="567"/>
      <c r="M369" s="505"/>
      <c r="N369" s="555"/>
      <c r="O369" s="511"/>
      <c r="P369" s="555"/>
      <c r="Q369" s="505"/>
      <c r="R369" s="505"/>
      <c r="S369" s="505"/>
      <c r="T369" s="505"/>
      <c r="U369" s="505"/>
      <c r="V369" s="505"/>
      <c r="W369" s="505"/>
      <c r="X369" s="505"/>
      <c r="Y369" s="505"/>
      <c r="Z369" s="505"/>
      <c r="AA369" s="505"/>
      <c r="AB369" s="505"/>
      <c r="AC369" s="505"/>
      <c r="AD369" s="505"/>
      <c r="AE369" s="505"/>
    </row>
    <row r="370" spans="1:31" ht="12.75">
      <c r="A370" s="492"/>
      <c r="B370" s="501"/>
      <c r="C370" s="564"/>
      <c r="D370" s="501"/>
      <c r="E370" s="501"/>
      <c r="F370" s="501"/>
      <c r="G370" s="501"/>
      <c r="H370" s="501"/>
      <c r="I370" s="501"/>
      <c r="J370" s="565"/>
      <c r="K370" s="566"/>
      <c r="L370" s="567"/>
      <c r="M370" s="501"/>
      <c r="N370" s="557"/>
      <c r="O370" s="556"/>
      <c r="P370" s="557"/>
      <c r="Q370" s="501"/>
      <c r="R370" s="501"/>
      <c r="S370" s="501"/>
      <c r="T370" s="501"/>
      <c r="U370" s="501"/>
      <c r="V370" s="501"/>
      <c r="W370" s="501"/>
      <c r="X370" s="501"/>
      <c r="Y370" s="501"/>
      <c r="Z370" s="501"/>
      <c r="AA370" s="501"/>
      <c r="AB370" s="501"/>
      <c r="AC370" s="501"/>
      <c r="AD370" s="501"/>
      <c r="AE370" s="501"/>
    </row>
    <row r="371" spans="1:31" ht="12.75">
      <c r="A371" s="502"/>
      <c r="B371" s="505"/>
      <c r="C371" s="568"/>
      <c r="D371" s="505"/>
      <c r="E371" s="505"/>
      <c r="F371" s="505"/>
      <c r="G371" s="505"/>
      <c r="H371" s="505"/>
      <c r="I371" s="505"/>
      <c r="J371" s="565"/>
      <c r="K371" s="566"/>
      <c r="L371" s="567"/>
      <c r="M371" s="505"/>
      <c r="N371" s="555"/>
      <c r="O371" s="511"/>
      <c r="P371" s="555"/>
      <c r="Q371" s="505"/>
      <c r="R371" s="505"/>
      <c r="S371" s="505"/>
      <c r="T371" s="505"/>
      <c r="U371" s="505"/>
      <c r="V371" s="505"/>
      <c r="W371" s="505"/>
      <c r="X371" s="505"/>
      <c r="Y371" s="505"/>
      <c r="Z371" s="505"/>
      <c r="AA371" s="505"/>
      <c r="AB371" s="505"/>
      <c r="AC371" s="505"/>
      <c r="AD371" s="505"/>
      <c r="AE371" s="505"/>
    </row>
    <row r="372" spans="1:31" ht="12.75">
      <c r="A372" s="492"/>
      <c r="B372" s="501"/>
      <c r="C372" s="564"/>
      <c r="D372" s="501"/>
      <c r="E372" s="501"/>
      <c r="F372" s="501"/>
      <c r="G372" s="501"/>
      <c r="H372" s="501"/>
      <c r="I372" s="501"/>
      <c r="J372" s="565"/>
      <c r="K372" s="566"/>
      <c r="L372" s="567"/>
      <c r="M372" s="501"/>
      <c r="N372" s="557"/>
      <c r="O372" s="556"/>
      <c r="P372" s="557"/>
      <c r="Q372" s="501"/>
      <c r="R372" s="501"/>
      <c r="S372" s="501"/>
      <c r="T372" s="501"/>
      <c r="U372" s="501"/>
      <c r="V372" s="501"/>
      <c r="W372" s="501"/>
      <c r="X372" s="501"/>
      <c r="Y372" s="501"/>
      <c r="Z372" s="501"/>
      <c r="AA372" s="501"/>
      <c r="AB372" s="501"/>
      <c r="AC372" s="501"/>
      <c r="AD372" s="501"/>
      <c r="AE372" s="501"/>
    </row>
    <row r="373" spans="1:31" ht="12.75">
      <c r="A373" s="502"/>
      <c r="B373" s="505"/>
      <c r="C373" s="568"/>
      <c r="D373" s="505"/>
      <c r="E373" s="505"/>
      <c r="F373" s="505"/>
      <c r="G373" s="505"/>
      <c r="H373" s="505"/>
      <c r="I373" s="505"/>
      <c r="J373" s="565"/>
      <c r="K373" s="566"/>
      <c r="L373" s="567"/>
      <c r="M373" s="505"/>
      <c r="N373" s="555"/>
      <c r="O373" s="511"/>
      <c r="P373" s="555"/>
      <c r="Q373" s="505"/>
      <c r="R373" s="505"/>
      <c r="S373" s="505"/>
      <c r="T373" s="505"/>
      <c r="U373" s="505"/>
      <c r="V373" s="505"/>
      <c r="W373" s="505"/>
      <c r="X373" s="505"/>
      <c r="Y373" s="505"/>
      <c r="Z373" s="505"/>
      <c r="AA373" s="505"/>
      <c r="AB373" s="505"/>
      <c r="AC373" s="505"/>
      <c r="AD373" s="505"/>
      <c r="AE373" s="505"/>
    </row>
    <row r="374" spans="1:31" ht="12.75">
      <c r="A374" s="492"/>
      <c r="B374" s="501"/>
      <c r="C374" s="564"/>
      <c r="D374" s="501"/>
      <c r="E374" s="501"/>
      <c r="F374" s="501"/>
      <c r="G374" s="501"/>
      <c r="H374" s="501"/>
      <c r="I374" s="501"/>
      <c r="J374" s="565"/>
      <c r="K374" s="566"/>
      <c r="L374" s="567"/>
      <c r="M374" s="501"/>
      <c r="N374" s="557"/>
      <c r="O374" s="556"/>
      <c r="P374" s="557"/>
      <c r="Q374" s="501"/>
      <c r="R374" s="501"/>
      <c r="S374" s="501"/>
      <c r="T374" s="501"/>
      <c r="U374" s="501"/>
      <c r="V374" s="501"/>
      <c r="W374" s="501"/>
      <c r="X374" s="501"/>
      <c r="Y374" s="501"/>
      <c r="Z374" s="501"/>
      <c r="AA374" s="501"/>
      <c r="AB374" s="501"/>
      <c r="AC374" s="501"/>
      <c r="AD374" s="501"/>
      <c r="AE374" s="501"/>
    </row>
    <row r="375" spans="1:31" ht="12.75">
      <c r="A375" s="502"/>
      <c r="B375" s="505"/>
      <c r="C375" s="568"/>
      <c r="D375" s="505"/>
      <c r="E375" s="505"/>
      <c r="F375" s="505"/>
      <c r="G375" s="505"/>
      <c r="H375" s="505"/>
      <c r="I375" s="505"/>
      <c r="J375" s="565"/>
      <c r="K375" s="566"/>
      <c r="L375" s="567"/>
      <c r="M375" s="505"/>
      <c r="N375" s="555"/>
      <c r="O375" s="511"/>
      <c r="P375" s="555"/>
      <c r="Q375" s="505"/>
      <c r="R375" s="505"/>
      <c r="S375" s="505"/>
      <c r="T375" s="505"/>
      <c r="U375" s="505"/>
      <c r="V375" s="505"/>
      <c r="W375" s="505"/>
      <c r="X375" s="505"/>
      <c r="Y375" s="505"/>
      <c r="Z375" s="505"/>
      <c r="AA375" s="505"/>
      <c r="AB375" s="505"/>
      <c r="AC375" s="505"/>
      <c r="AD375" s="505"/>
      <c r="AE375" s="505"/>
    </row>
    <row r="376" spans="1:31" ht="12.75">
      <c r="A376" s="492"/>
      <c r="B376" s="501"/>
      <c r="C376" s="564"/>
      <c r="D376" s="501"/>
      <c r="E376" s="501"/>
      <c r="F376" s="501"/>
      <c r="G376" s="501"/>
      <c r="H376" s="501"/>
      <c r="I376" s="501"/>
      <c r="J376" s="565"/>
      <c r="K376" s="566"/>
      <c r="L376" s="567"/>
      <c r="M376" s="501"/>
      <c r="N376" s="557"/>
      <c r="O376" s="556"/>
      <c r="P376" s="557"/>
      <c r="Q376" s="501"/>
      <c r="R376" s="501"/>
      <c r="S376" s="501"/>
      <c r="T376" s="501"/>
      <c r="U376" s="501"/>
      <c r="V376" s="501"/>
      <c r="W376" s="501"/>
      <c r="X376" s="501"/>
      <c r="Y376" s="501"/>
      <c r="Z376" s="501"/>
      <c r="AA376" s="501"/>
      <c r="AB376" s="501"/>
      <c r="AC376" s="501"/>
      <c r="AD376" s="501"/>
      <c r="AE376" s="501"/>
    </row>
    <row r="377" spans="1:31" ht="12.75">
      <c r="A377" s="502"/>
      <c r="B377" s="505"/>
      <c r="C377" s="568"/>
      <c r="D377" s="505"/>
      <c r="E377" s="505"/>
      <c r="F377" s="505"/>
      <c r="G377" s="505"/>
      <c r="H377" s="505"/>
      <c r="I377" s="505"/>
      <c r="J377" s="565"/>
      <c r="K377" s="566"/>
      <c r="L377" s="567"/>
      <c r="M377" s="505"/>
      <c r="N377" s="555"/>
      <c r="O377" s="511"/>
      <c r="P377" s="555"/>
      <c r="Q377" s="505"/>
      <c r="R377" s="505"/>
      <c r="S377" s="505"/>
      <c r="T377" s="505"/>
      <c r="U377" s="505"/>
      <c r="V377" s="505"/>
      <c r="W377" s="505"/>
      <c r="X377" s="505"/>
      <c r="Y377" s="505"/>
      <c r="Z377" s="505"/>
      <c r="AA377" s="505"/>
      <c r="AB377" s="505"/>
      <c r="AC377" s="505"/>
      <c r="AD377" s="505"/>
      <c r="AE377" s="505"/>
    </row>
    <row r="378" spans="1:31" ht="12.75">
      <c r="A378" s="492"/>
      <c r="B378" s="501"/>
      <c r="C378" s="564"/>
      <c r="D378" s="501"/>
      <c r="E378" s="501"/>
      <c r="F378" s="501"/>
      <c r="G378" s="501"/>
      <c r="H378" s="501"/>
      <c r="I378" s="501"/>
      <c r="J378" s="565"/>
      <c r="K378" s="566"/>
      <c r="L378" s="567"/>
      <c r="M378" s="501"/>
      <c r="N378" s="557"/>
      <c r="O378" s="556"/>
      <c r="P378" s="557"/>
      <c r="Q378" s="501"/>
      <c r="R378" s="501"/>
      <c r="S378" s="501"/>
      <c r="T378" s="501"/>
      <c r="U378" s="501"/>
      <c r="V378" s="501"/>
      <c r="W378" s="501"/>
      <c r="X378" s="501"/>
      <c r="Y378" s="501"/>
      <c r="Z378" s="501"/>
      <c r="AA378" s="501"/>
      <c r="AB378" s="501"/>
      <c r="AC378" s="501"/>
      <c r="AD378" s="501"/>
      <c r="AE378" s="501"/>
    </row>
    <row r="379" spans="1:31" ht="12.75">
      <c r="A379" s="502"/>
      <c r="B379" s="505"/>
      <c r="C379" s="568"/>
      <c r="D379" s="505"/>
      <c r="E379" s="505"/>
      <c r="F379" s="505"/>
      <c r="G379" s="505"/>
      <c r="H379" s="505"/>
      <c r="I379" s="505"/>
      <c r="J379" s="565"/>
      <c r="K379" s="566"/>
      <c r="L379" s="567"/>
      <c r="M379" s="505"/>
      <c r="N379" s="555"/>
      <c r="O379" s="511"/>
      <c r="P379" s="555"/>
      <c r="Q379" s="505"/>
      <c r="R379" s="505"/>
      <c r="S379" s="505"/>
      <c r="T379" s="505"/>
      <c r="U379" s="505"/>
      <c r="V379" s="505"/>
      <c r="W379" s="505"/>
      <c r="X379" s="505"/>
      <c r="Y379" s="505"/>
      <c r="Z379" s="505"/>
      <c r="AA379" s="505"/>
      <c r="AB379" s="505"/>
      <c r="AC379" s="505"/>
      <c r="AD379" s="505"/>
      <c r="AE379" s="505"/>
    </row>
    <row r="380" spans="1:31" ht="12.75">
      <c r="A380" s="492"/>
      <c r="B380" s="501"/>
      <c r="C380" s="564"/>
      <c r="D380" s="501"/>
      <c r="E380" s="501"/>
      <c r="F380" s="501"/>
      <c r="G380" s="501"/>
      <c r="H380" s="501"/>
      <c r="I380" s="501"/>
      <c r="J380" s="565"/>
      <c r="K380" s="566"/>
      <c r="L380" s="567"/>
      <c r="M380" s="501"/>
      <c r="N380" s="557"/>
      <c r="O380" s="556"/>
      <c r="P380" s="557"/>
      <c r="Q380" s="501"/>
      <c r="R380" s="501"/>
      <c r="S380" s="501"/>
      <c r="T380" s="501"/>
      <c r="U380" s="501"/>
      <c r="V380" s="501"/>
      <c r="W380" s="501"/>
      <c r="X380" s="501"/>
      <c r="Y380" s="501"/>
      <c r="Z380" s="501"/>
      <c r="AA380" s="501"/>
      <c r="AB380" s="501"/>
      <c r="AC380" s="501"/>
      <c r="AD380" s="501"/>
      <c r="AE380" s="501"/>
    </row>
    <row r="381" spans="1:31" ht="12.75">
      <c r="A381" s="502"/>
      <c r="B381" s="505"/>
      <c r="C381" s="568"/>
      <c r="D381" s="505"/>
      <c r="E381" s="505"/>
      <c r="F381" s="505"/>
      <c r="G381" s="505"/>
      <c r="H381" s="505"/>
      <c r="I381" s="505"/>
      <c r="J381" s="565"/>
      <c r="K381" s="566"/>
      <c r="L381" s="567"/>
      <c r="M381" s="505"/>
      <c r="N381" s="555"/>
      <c r="O381" s="511"/>
      <c r="P381" s="555"/>
      <c r="Q381" s="505"/>
      <c r="R381" s="505"/>
      <c r="S381" s="505"/>
      <c r="T381" s="505"/>
      <c r="U381" s="505"/>
      <c r="V381" s="505"/>
      <c r="W381" s="505"/>
      <c r="X381" s="505"/>
      <c r="Y381" s="505"/>
      <c r="Z381" s="505"/>
      <c r="AA381" s="505"/>
      <c r="AB381" s="505"/>
      <c r="AC381" s="505"/>
      <c r="AD381" s="505"/>
      <c r="AE381" s="505"/>
    </row>
    <row r="382" spans="1:31" ht="12.75">
      <c r="A382" s="492"/>
      <c r="B382" s="501"/>
      <c r="C382" s="564"/>
      <c r="D382" s="501"/>
      <c r="E382" s="501"/>
      <c r="F382" s="501"/>
      <c r="G382" s="501"/>
      <c r="H382" s="501"/>
      <c r="I382" s="501"/>
      <c r="J382" s="565"/>
      <c r="K382" s="566"/>
      <c r="L382" s="567"/>
      <c r="M382" s="501"/>
      <c r="N382" s="557"/>
      <c r="O382" s="556"/>
      <c r="P382" s="557"/>
      <c r="Q382" s="501"/>
      <c r="R382" s="501"/>
      <c r="S382" s="501"/>
      <c r="T382" s="501"/>
      <c r="U382" s="501"/>
      <c r="V382" s="501"/>
      <c r="W382" s="501"/>
      <c r="X382" s="501"/>
      <c r="Y382" s="501"/>
      <c r="Z382" s="501"/>
      <c r="AA382" s="501"/>
      <c r="AB382" s="501"/>
      <c r="AC382" s="501"/>
      <c r="AD382" s="501"/>
      <c r="AE382" s="501"/>
    </row>
    <row r="383" spans="1:31" ht="12.75">
      <c r="A383" s="502"/>
      <c r="B383" s="505"/>
      <c r="C383" s="568"/>
      <c r="D383" s="505"/>
      <c r="E383" s="505"/>
      <c r="F383" s="505"/>
      <c r="G383" s="505"/>
      <c r="H383" s="505"/>
      <c r="I383" s="505"/>
      <c r="J383" s="565"/>
      <c r="K383" s="566"/>
      <c r="L383" s="567"/>
      <c r="M383" s="505"/>
      <c r="N383" s="555"/>
      <c r="O383" s="511"/>
      <c r="P383" s="555"/>
      <c r="Q383" s="505"/>
      <c r="R383" s="505"/>
      <c r="S383" s="505"/>
      <c r="T383" s="505"/>
      <c r="U383" s="505"/>
      <c r="V383" s="505"/>
      <c r="W383" s="505"/>
      <c r="X383" s="505"/>
      <c r="Y383" s="505"/>
      <c r="Z383" s="505"/>
      <c r="AA383" s="505"/>
      <c r="AB383" s="505"/>
      <c r="AC383" s="505"/>
      <c r="AD383" s="505"/>
      <c r="AE383" s="505"/>
    </row>
    <row r="384" spans="1:31" ht="12.75">
      <c r="A384" s="492"/>
      <c r="B384" s="501"/>
      <c r="C384" s="564"/>
      <c r="D384" s="501"/>
      <c r="E384" s="501"/>
      <c r="F384" s="501"/>
      <c r="G384" s="501"/>
      <c r="H384" s="501"/>
      <c r="I384" s="501"/>
      <c r="J384" s="565"/>
      <c r="K384" s="566"/>
      <c r="L384" s="567"/>
      <c r="M384" s="501"/>
      <c r="N384" s="557"/>
      <c r="O384" s="556"/>
      <c r="P384" s="557"/>
      <c r="Q384" s="501"/>
      <c r="R384" s="501"/>
      <c r="S384" s="501"/>
      <c r="T384" s="501"/>
      <c r="U384" s="501"/>
      <c r="V384" s="501"/>
      <c r="W384" s="501"/>
      <c r="X384" s="501"/>
      <c r="Y384" s="501"/>
      <c r="Z384" s="501"/>
      <c r="AA384" s="501"/>
      <c r="AB384" s="501"/>
      <c r="AC384" s="501"/>
      <c r="AD384" s="501"/>
      <c r="AE384" s="501"/>
    </row>
    <row r="385" spans="1:31" ht="12.75">
      <c r="A385" s="502"/>
      <c r="B385" s="505"/>
      <c r="C385" s="568"/>
      <c r="D385" s="505"/>
      <c r="E385" s="505"/>
      <c r="F385" s="505"/>
      <c r="G385" s="505"/>
      <c r="H385" s="505"/>
      <c r="I385" s="505"/>
      <c r="J385" s="565"/>
      <c r="K385" s="566"/>
      <c r="L385" s="567"/>
      <c r="M385" s="505"/>
      <c r="N385" s="555"/>
      <c r="O385" s="511"/>
      <c r="P385" s="555"/>
      <c r="Q385" s="505"/>
      <c r="R385" s="505"/>
      <c r="S385" s="505"/>
      <c r="T385" s="505"/>
      <c r="U385" s="505"/>
      <c r="V385" s="505"/>
      <c r="W385" s="505"/>
      <c r="X385" s="505"/>
      <c r="Y385" s="505"/>
      <c r="Z385" s="505"/>
      <c r="AA385" s="505"/>
      <c r="AB385" s="505"/>
      <c r="AC385" s="505"/>
      <c r="AD385" s="505"/>
      <c r="AE385" s="505"/>
    </row>
    <row r="386" spans="1:31" ht="12.75">
      <c r="A386" s="492"/>
      <c r="B386" s="501"/>
      <c r="C386" s="564"/>
      <c r="D386" s="501"/>
      <c r="E386" s="501"/>
      <c r="F386" s="501"/>
      <c r="G386" s="501"/>
      <c r="H386" s="501"/>
      <c r="I386" s="501"/>
      <c r="J386" s="565"/>
      <c r="K386" s="566"/>
      <c r="L386" s="567"/>
      <c r="M386" s="501"/>
      <c r="N386" s="557"/>
      <c r="O386" s="556"/>
      <c r="P386" s="557"/>
      <c r="Q386" s="501"/>
      <c r="R386" s="501"/>
      <c r="S386" s="501"/>
      <c r="T386" s="501"/>
      <c r="U386" s="501"/>
      <c r="V386" s="501"/>
      <c r="W386" s="501"/>
      <c r="X386" s="501"/>
      <c r="Y386" s="501"/>
      <c r="Z386" s="501"/>
      <c r="AA386" s="501"/>
      <c r="AB386" s="501"/>
      <c r="AC386" s="501"/>
      <c r="AD386" s="501"/>
      <c r="AE386" s="501"/>
    </row>
    <row r="387" spans="1:31" ht="12.75">
      <c r="A387" s="502"/>
      <c r="B387" s="505"/>
      <c r="C387" s="568"/>
      <c r="D387" s="505"/>
      <c r="E387" s="505"/>
      <c r="F387" s="505"/>
      <c r="G387" s="505"/>
      <c r="H387" s="505"/>
      <c r="I387" s="505"/>
      <c r="J387" s="565"/>
      <c r="K387" s="566"/>
      <c r="L387" s="567"/>
      <c r="M387" s="505"/>
      <c r="N387" s="555"/>
      <c r="O387" s="511"/>
      <c r="P387" s="555"/>
      <c r="Q387" s="505"/>
      <c r="R387" s="505"/>
      <c r="S387" s="505"/>
      <c r="T387" s="505"/>
      <c r="U387" s="505"/>
      <c r="V387" s="505"/>
      <c r="W387" s="505"/>
      <c r="X387" s="505"/>
      <c r="Y387" s="505"/>
      <c r="Z387" s="505"/>
      <c r="AA387" s="505"/>
      <c r="AB387" s="505"/>
      <c r="AC387" s="505"/>
      <c r="AD387" s="505"/>
      <c r="AE387" s="505"/>
    </row>
    <row r="388" spans="1:31" ht="12.75">
      <c r="A388" s="492"/>
      <c r="B388" s="501"/>
      <c r="C388" s="564"/>
      <c r="D388" s="501"/>
      <c r="E388" s="501"/>
      <c r="F388" s="501"/>
      <c r="G388" s="501"/>
      <c r="H388" s="501"/>
      <c r="I388" s="501"/>
      <c r="J388" s="565"/>
      <c r="K388" s="566"/>
      <c r="L388" s="567"/>
      <c r="M388" s="501"/>
      <c r="N388" s="557"/>
      <c r="O388" s="556"/>
      <c r="P388" s="557"/>
      <c r="Q388" s="501"/>
      <c r="R388" s="501"/>
      <c r="S388" s="501"/>
      <c r="T388" s="501"/>
      <c r="U388" s="501"/>
      <c r="V388" s="501"/>
      <c r="W388" s="501"/>
      <c r="X388" s="501"/>
      <c r="Y388" s="501"/>
      <c r="Z388" s="501"/>
      <c r="AA388" s="501"/>
      <c r="AB388" s="501"/>
      <c r="AC388" s="501"/>
      <c r="AD388" s="501"/>
      <c r="AE388" s="501"/>
    </row>
    <row r="389" spans="1:31" ht="12.75">
      <c r="A389" s="502"/>
      <c r="B389" s="505"/>
      <c r="C389" s="568"/>
      <c r="D389" s="505"/>
      <c r="E389" s="505"/>
      <c r="F389" s="505"/>
      <c r="G389" s="505"/>
      <c r="H389" s="505"/>
      <c r="I389" s="505"/>
      <c r="J389" s="565"/>
      <c r="K389" s="566"/>
      <c r="L389" s="567"/>
      <c r="M389" s="505"/>
      <c r="N389" s="555"/>
      <c r="O389" s="511"/>
      <c r="P389" s="555"/>
      <c r="Q389" s="505"/>
      <c r="R389" s="505"/>
      <c r="S389" s="505"/>
      <c r="T389" s="505"/>
      <c r="U389" s="505"/>
      <c r="V389" s="505"/>
      <c r="W389" s="505"/>
      <c r="X389" s="505"/>
      <c r="Y389" s="505"/>
      <c r="Z389" s="505"/>
      <c r="AA389" s="505"/>
      <c r="AB389" s="505"/>
      <c r="AC389" s="505"/>
      <c r="AD389" s="505"/>
      <c r="AE389" s="505"/>
    </row>
    <row r="390" spans="1:31" ht="12.75">
      <c r="A390" s="492"/>
      <c r="B390" s="501"/>
      <c r="C390" s="564"/>
      <c r="D390" s="501"/>
      <c r="E390" s="501"/>
      <c r="F390" s="501"/>
      <c r="G390" s="501"/>
      <c r="H390" s="501"/>
      <c r="I390" s="501"/>
      <c r="J390" s="565"/>
      <c r="K390" s="566"/>
      <c r="L390" s="567"/>
      <c r="M390" s="501"/>
      <c r="N390" s="557"/>
      <c r="O390" s="556"/>
      <c r="P390" s="557"/>
      <c r="Q390" s="501"/>
      <c r="R390" s="501"/>
      <c r="S390" s="501"/>
      <c r="T390" s="501"/>
      <c r="U390" s="501"/>
      <c r="V390" s="501"/>
      <c r="W390" s="501"/>
      <c r="X390" s="501"/>
      <c r="Y390" s="501"/>
      <c r="Z390" s="501"/>
      <c r="AA390" s="501"/>
      <c r="AB390" s="501"/>
      <c r="AC390" s="501"/>
      <c r="AD390" s="501"/>
      <c r="AE390" s="501"/>
    </row>
    <row r="391" spans="1:31" ht="12.75">
      <c r="A391" s="502"/>
      <c r="B391" s="505"/>
      <c r="C391" s="568"/>
      <c r="D391" s="505"/>
      <c r="E391" s="505"/>
      <c r="F391" s="505"/>
      <c r="G391" s="505"/>
      <c r="H391" s="505"/>
      <c r="I391" s="505"/>
      <c r="J391" s="565"/>
      <c r="K391" s="566"/>
      <c r="L391" s="567"/>
      <c r="M391" s="505"/>
      <c r="N391" s="555"/>
      <c r="O391" s="511"/>
      <c r="P391" s="555"/>
      <c r="Q391" s="505"/>
      <c r="R391" s="505"/>
      <c r="S391" s="505"/>
      <c r="T391" s="505"/>
      <c r="U391" s="505"/>
      <c r="V391" s="505"/>
      <c r="W391" s="505"/>
      <c r="X391" s="505"/>
      <c r="Y391" s="505"/>
      <c r="Z391" s="505"/>
      <c r="AA391" s="505"/>
      <c r="AB391" s="505"/>
      <c r="AC391" s="505"/>
      <c r="AD391" s="505"/>
      <c r="AE391" s="505"/>
    </row>
    <row r="392" spans="1:31" ht="12.75">
      <c r="A392" s="492"/>
      <c r="B392" s="501"/>
      <c r="C392" s="564"/>
      <c r="D392" s="501"/>
      <c r="E392" s="501"/>
      <c r="F392" s="501"/>
      <c r="G392" s="501"/>
      <c r="H392" s="501"/>
      <c r="I392" s="501"/>
      <c r="J392" s="565"/>
      <c r="K392" s="566"/>
      <c r="L392" s="567"/>
      <c r="M392" s="501"/>
      <c r="N392" s="557"/>
      <c r="O392" s="556"/>
      <c r="P392" s="557"/>
      <c r="Q392" s="501"/>
      <c r="R392" s="501"/>
      <c r="S392" s="501"/>
      <c r="T392" s="501"/>
      <c r="U392" s="501"/>
      <c r="V392" s="501"/>
      <c r="W392" s="501"/>
      <c r="X392" s="501"/>
      <c r="Y392" s="501"/>
      <c r="Z392" s="501"/>
      <c r="AA392" s="501"/>
      <c r="AB392" s="501"/>
      <c r="AC392" s="501"/>
      <c r="AD392" s="501"/>
      <c r="AE392" s="501"/>
    </row>
    <row r="393" spans="1:31" ht="12.75">
      <c r="A393" s="502"/>
      <c r="B393" s="505"/>
      <c r="C393" s="568"/>
      <c r="D393" s="505"/>
      <c r="E393" s="505"/>
      <c r="F393" s="505"/>
      <c r="G393" s="505"/>
      <c r="H393" s="505"/>
      <c r="I393" s="505"/>
      <c r="J393" s="565"/>
      <c r="K393" s="566"/>
      <c r="L393" s="567"/>
      <c r="M393" s="505"/>
      <c r="N393" s="555"/>
      <c r="O393" s="511"/>
      <c r="P393" s="555"/>
      <c r="Q393" s="505"/>
      <c r="R393" s="505"/>
      <c r="S393" s="505"/>
      <c r="T393" s="505"/>
      <c r="U393" s="505"/>
      <c r="V393" s="505"/>
      <c r="W393" s="505"/>
      <c r="X393" s="505"/>
      <c r="Y393" s="505"/>
      <c r="Z393" s="505"/>
      <c r="AA393" s="505"/>
      <c r="AB393" s="505"/>
      <c r="AC393" s="505"/>
      <c r="AD393" s="505"/>
      <c r="AE393" s="505"/>
    </row>
    <row r="394" spans="1:31" ht="12.75">
      <c r="A394" s="492"/>
      <c r="B394" s="501"/>
      <c r="C394" s="564"/>
      <c r="D394" s="501"/>
      <c r="E394" s="501"/>
      <c r="F394" s="501"/>
      <c r="G394" s="501"/>
      <c r="H394" s="501"/>
      <c r="I394" s="501"/>
      <c r="J394" s="565"/>
      <c r="K394" s="566"/>
      <c r="L394" s="567"/>
      <c r="M394" s="501"/>
      <c r="N394" s="557"/>
      <c r="O394" s="556"/>
      <c r="P394" s="557"/>
      <c r="Q394" s="501"/>
      <c r="R394" s="501"/>
      <c r="S394" s="501"/>
      <c r="T394" s="501"/>
      <c r="U394" s="501"/>
      <c r="V394" s="501"/>
      <c r="W394" s="501"/>
      <c r="X394" s="501"/>
      <c r="Y394" s="501"/>
      <c r="Z394" s="501"/>
      <c r="AA394" s="501"/>
      <c r="AB394" s="501"/>
      <c r="AC394" s="501"/>
      <c r="AD394" s="501"/>
      <c r="AE394" s="501"/>
    </row>
    <row r="395" spans="1:31" ht="12.75">
      <c r="A395" s="502"/>
      <c r="B395" s="505"/>
      <c r="C395" s="568"/>
      <c r="D395" s="505"/>
      <c r="E395" s="505"/>
      <c r="F395" s="505"/>
      <c r="G395" s="505"/>
      <c r="H395" s="505"/>
      <c r="I395" s="505"/>
      <c r="J395" s="565"/>
      <c r="K395" s="566"/>
      <c r="L395" s="567"/>
      <c r="M395" s="505"/>
      <c r="N395" s="555"/>
      <c r="O395" s="511"/>
      <c r="P395" s="555"/>
      <c r="Q395" s="505"/>
      <c r="R395" s="505"/>
      <c r="S395" s="505"/>
      <c r="T395" s="505"/>
      <c r="U395" s="505"/>
      <c r="V395" s="505"/>
      <c r="W395" s="505"/>
      <c r="X395" s="505"/>
      <c r="Y395" s="505"/>
      <c r="Z395" s="505"/>
      <c r="AA395" s="505"/>
      <c r="AB395" s="505"/>
      <c r="AC395" s="505"/>
      <c r="AD395" s="505"/>
      <c r="AE395" s="505"/>
    </row>
    <row r="396" spans="1:31" ht="12.75">
      <c r="A396" s="492"/>
      <c r="B396" s="501"/>
      <c r="C396" s="564"/>
      <c r="D396" s="501"/>
      <c r="E396" s="501"/>
      <c r="F396" s="501"/>
      <c r="G396" s="501"/>
      <c r="H396" s="501"/>
      <c r="I396" s="501"/>
      <c r="J396" s="565"/>
      <c r="K396" s="566"/>
      <c r="L396" s="567"/>
      <c r="M396" s="501"/>
      <c r="N396" s="557"/>
      <c r="O396" s="556"/>
      <c r="P396" s="557"/>
      <c r="Q396" s="501"/>
      <c r="R396" s="501"/>
      <c r="S396" s="501"/>
      <c r="T396" s="501"/>
      <c r="U396" s="501"/>
      <c r="V396" s="501"/>
      <c r="W396" s="501"/>
      <c r="X396" s="501"/>
      <c r="Y396" s="501"/>
      <c r="Z396" s="501"/>
      <c r="AA396" s="501"/>
      <c r="AB396" s="501"/>
      <c r="AC396" s="501"/>
      <c r="AD396" s="501"/>
      <c r="AE396" s="501"/>
    </row>
    <row r="397" spans="1:31" ht="12.75">
      <c r="A397" s="502"/>
      <c r="B397" s="505"/>
      <c r="C397" s="568"/>
      <c r="D397" s="505"/>
      <c r="E397" s="505"/>
      <c r="F397" s="505"/>
      <c r="G397" s="505"/>
      <c r="H397" s="505"/>
      <c r="I397" s="505"/>
      <c r="J397" s="565"/>
      <c r="K397" s="566"/>
      <c r="L397" s="567"/>
      <c r="M397" s="505"/>
      <c r="N397" s="555"/>
      <c r="O397" s="511"/>
      <c r="P397" s="555"/>
      <c r="Q397" s="505"/>
      <c r="R397" s="505"/>
      <c r="S397" s="505"/>
      <c r="T397" s="505"/>
      <c r="U397" s="505"/>
      <c r="V397" s="505"/>
      <c r="W397" s="505"/>
      <c r="X397" s="505"/>
      <c r="Y397" s="505"/>
      <c r="Z397" s="505"/>
      <c r="AA397" s="505"/>
      <c r="AB397" s="505"/>
      <c r="AC397" s="505"/>
      <c r="AD397" s="505"/>
      <c r="AE397" s="505"/>
    </row>
    <row r="398" spans="1:31" ht="12.75">
      <c r="A398" s="492"/>
      <c r="B398" s="501"/>
      <c r="C398" s="564"/>
      <c r="D398" s="501"/>
      <c r="E398" s="501"/>
      <c r="F398" s="501"/>
      <c r="G398" s="501"/>
      <c r="H398" s="501"/>
      <c r="I398" s="501"/>
      <c r="J398" s="565"/>
      <c r="K398" s="566"/>
      <c r="L398" s="567"/>
      <c r="M398" s="501"/>
      <c r="N398" s="557"/>
      <c r="O398" s="556"/>
      <c r="P398" s="557"/>
      <c r="Q398" s="501"/>
      <c r="R398" s="501"/>
      <c r="S398" s="501"/>
      <c r="T398" s="501"/>
      <c r="U398" s="501"/>
      <c r="V398" s="501"/>
      <c r="W398" s="501"/>
      <c r="X398" s="501"/>
      <c r="Y398" s="501"/>
      <c r="Z398" s="501"/>
      <c r="AA398" s="501"/>
      <c r="AB398" s="501"/>
      <c r="AC398" s="501"/>
      <c r="AD398" s="501"/>
      <c r="AE398" s="501"/>
    </row>
    <row r="399" spans="1:31" ht="12.75">
      <c r="A399" s="502"/>
      <c r="B399" s="505"/>
      <c r="C399" s="568"/>
      <c r="D399" s="505"/>
      <c r="E399" s="505"/>
      <c r="F399" s="505"/>
      <c r="G399" s="505"/>
      <c r="H399" s="505"/>
      <c r="I399" s="505"/>
      <c r="J399" s="565"/>
      <c r="K399" s="566"/>
      <c r="L399" s="567"/>
      <c r="M399" s="505"/>
      <c r="N399" s="555"/>
      <c r="O399" s="511"/>
      <c r="P399" s="555"/>
      <c r="Q399" s="505"/>
      <c r="R399" s="505"/>
      <c r="S399" s="505"/>
      <c r="T399" s="505"/>
      <c r="U399" s="505"/>
      <c r="V399" s="505"/>
      <c r="W399" s="505"/>
      <c r="X399" s="505"/>
      <c r="Y399" s="505"/>
      <c r="Z399" s="505"/>
      <c r="AA399" s="505"/>
      <c r="AB399" s="505"/>
      <c r="AC399" s="505"/>
      <c r="AD399" s="505"/>
      <c r="AE399" s="505"/>
    </row>
    <row r="400" spans="1:31" ht="12.75">
      <c r="A400" s="492"/>
      <c r="B400" s="501"/>
      <c r="C400" s="564"/>
      <c r="D400" s="501"/>
      <c r="E400" s="501"/>
      <c r="F400" s="501"/>
      <c r="G400" s="501"/>
      <c r="H400" s="501"/>
      <c r="I400" s="501"/>
      <c r="J400" s="565"/>
      <c r="K400" s="566"/>
      <c r="L400" s="567"/>
      <c r="M400" s="501"/>
      <c r="N400" s="557"/>
      <c r="O400" s="556"/>
      <c r="P400" s="557"/>
      <c r="Q400" s="501"/>
      <c r="R400" s="501"/>
      <c r="S400" s="501"/>
      <c r="T400" s="501"/>
      <c r="U400" s="501"/>
      <c r="V400" s="501"/>
      <c r="W400" s="501"/>
      <c r="X400" s="501"/>
      <c r="Y400" s="501"/>
      <c r="Z400" s="501"/>
      <c r="AA400" s="501"/>
      <c r="AB400" s="501"/>
      <c r="AC400" s="501"/>
      <c r="AD400" s="501"/>
      <c r="AE400" s="501"/>
    </row>
    <row r="401" spans="1:31" ht="12.75">
      <c r="A401" s="502"/>
      <c r="B401" s="505"/>
      <c r="C401" s="568"/>
      <c r="D401" s="505"/>
      <c r="E401" s="505"/>
      <c r="F401" s="505"/>
      <c r="G401" s="505"/>
      <c r="H401" s="505"/>
      <c r="I401" s="505"/>
      <c r="J401" s="565"/>
      <c r="K401" s="566"/>
      <c r="L401" s="567"/>
      <c r="M401" s="505"/>
      <c r="N401" s="555"/>
      <c r="O401" s="511"/>
      <c r="P401" s="555"/>
      <c r="Q401" s="505"/>
      <c r="R401" s="505"/>
      <c r="S401" s="505"/>
      <c r="T401" s="505"/>
      <c r="U401" s="505"/>
      <c r="V401" s="505"/>
      <c r="W401" s="505"/>
      <c r="X401" s="505"/>
      <c r="Y401" s="505"/>
      <c r="Z401" s="505"/>
      <c r="AA401" s="505"/>
      <c r="AB401" s="505"/>
      <c r="AC401" s="505"/>
      <c r="AD401" s="505"/>
      <c r="AE401" s="505"/>
    </row>
    <row r="402" spans="1:31" ht="12.75">
      <c r="A402" s="492"/>
      <c r="B402" s="501"/>
      <c r="C402" s="564"/>
      <c r="D402" s="501"/>
      <c r="E402" s="501"/>
      <c r="F402" s="501"/>
      <c r="G402" s="501"/>
      <c r="H402" s="501"/>
      <c r="I402" s="501"/>
      <c r="J402" s="565"/>
      <c r="K402" s="566"/>
      <c r="L402" s="567"/>
      <c r="M402" s="501"/>
      <c r="N402" s="557"/>
      <c r="O402" s="556"/>
      <c r="P402" s="557"/>
      <c r="Q402" s="501"/>
      <c r="R402" s="501"/>
      <c r="S402" s="501"/>
      <c r="T402" s="501"/>
      <c r="U402" s="501"/>
      <c r="V402" s="501"/>
      <c r="W402" s="501"/>
      <c r="X402" s="501"/>
      <c r="Y402" s="501"/>
      <c r="Z402" s="501"/>
      <c r="AA402" s="501"/>
      <c r="AB402" s="501"/>
      <c r="AC402" s="501"/>
      <c r="AD402" s="501"/>
      <c r="AE402" s="501"/>
    </row>
    <row r="403" spans="1:31" ht="12.75">
      <c r="A403" s="502"/>
      <c r="B403" s="505"/>
      <c r="C403" s="568"/>
      <c r="D403" s="505"/>
      <c r="E403" s="505"/>
      <c r="F403" s="505"/>
      <c r="G403" s="505"/>
      <c r="H403" s="505"/>
      <c r="I403" s="505"/>
      <c r="J403" s="565"/>
      <c r="K403" s="566"/>
      <c r="L403" s="567"/>
      <c r="M403" s="505"/>
      <c r="N403" s="555"/>
      <c r="O403" s="511"/>
      <c r="P403" s="555"/>
      <c r="Q403" s="505"/>
      <c r="R403" s="505"/>
      <c r="S403" s="505"/>
      <c r="T403" s="505"/>
      <c r="U403" s="505"/>
      <c r="V403" s="505"/>
      <c r="W403" s="505"/>
      <c r="X403" s="505"/>
      <c r="Y403" s="505"/>
      <c r="Z403" s="505"/>
      <c r="AA403" s="505"/>
      <c r="AB403" s="505"/>
      <c r="AC403" s="505"/>
      <c r="AD403" s="505"/>
      <c r="AE403" s="505"/>
    </row>
    <row r="404" spans="1:31" ht="12.75">
      <c r="A404" s="492"/>
      <c r="B404" s="501"/>
      <c r="C404" s="564"/>
      <c r="D404" s="501"/>
      <c r="E404" s="501"/>
      <c r="F404" s="501"/>
      <c r="G404" s="501"/>
      <c r="H404" s="501"/>
      <c r="I404" s="501"/>
      <c r="J404" s="565"/>
      <c r="K404" s="566"/>
      <c r="L404" s="567"/>
      <c r="M404" s="501"/>
      <c r="N404" s="557"/>
      <c r="O404" s="556"/>
      <c r="P404" s="557"/>
      <c r="Q404" s="501"/>
      <c r="R404" s="501"/>
      <c r="S404" s="501"/>
      <c r="T404" s="501"/>
      <c r="U404" s="501"/>
      <c r="V404" s="501"/>
      <c r="W404" s="501"/>
      <c r="X404" s="501"/>
      <c r="Y404" s="501"/>
      <c r="Z404" s="501"/>
      <c r="AA404" s="501"/>
      <c r="AB404" s="501"/>
      <c r="AC404" s="501"/>
      <c r="AD404" s="501"/>
      <c r="AE404" s="501"/>
    </row>
    <row r="405" spans="1:31" ht="12.75">
      <c r="A405" s="502"/>
      <c r="B405" s="505"/>
      <c r="C405" s="568"/>
      <c r="D405" s="505"/>
      <c r="E405" s="505"/>
      <c r="F405" s="505"/>
      <c r="G405" s="505"/>
      <c r="H405" s="505"/>
      <c r="I405" s="505"/>
      <c r="J405" s="565"/>
      <c r="K405" s="566"/>
      <c r="L405" s="567"/>
      <c r="M405" s="505"/>
      <c r="N405" s="555"/>
      <c r="O405" s="511"/>
      <c r="P405" s="555"/>
      <c r="Q405" s="505"/>
      <c r="R405" s="505"/>
      <c r="S405" s="505"/>
      <c r="T405" s="505"/>
      <c r="U405" s="505"/>
      <c r="V405" s="505"/>
      <c r="W405" s="505"/>
      <c r="X405" s="505"/>
      <c r="Y405" s="505"/>
      <c r="Z405" s="505"/>
      <c r="AA405" s="505"/>
      <c r="AB405" s="505"/>
      <c r="AC405" s="505"/>
      <c r="AD405" s="505"/>
      <c r="AE405" s="505"/>
    </row>
    <row r="406" spans="1:31" ht="12.75">
      <c r="A406" s="492"/>
      <c r="B406" s="501"/>
      <c r="C406" s="564"/>
      <c r="D406" s="501"/>
      <c r="E406" s="501"/>
      <c r="F406" s="501"/>
      <c r="G406" s="501"/>
      <c r="H406" s="501"/>
      <c r="I406" s="501"/>
      <c r="J406" s="565"/>
      <c r="K406" s="566"/>
      <c r="L406" s="567"/>
      <c r="M406" s="501"/>
      <c r="N406" s="557"/>
      <c r="O406" s="556"/>
      <c r="P406" s="557"/>
      <c r="Q406" s="501"/>
      <c r="R406" s="501"/>
      <c r="S406" s="501"/>
      <c r="T406" s="501"/>
      <c r="U406" s="501"/>
      <c r="V406" s="501"/>
      <c r="W406" s="501"/>
      <c r="X406" s="501"/>
      <c r="Y406" s="501"/>
      <c r="Z406" s="501"/>
      <c r="AA406" s="501"/>
      <c r="AB406" s="501"/>
      <c r="AC406" s="501"/>
      <c r="AD406" s="501"/>
      <c r="AE406" s="501"/>
    </row>
    <row r="407" spans="1:31" ht="12.75">
      <c r="A407" s="502"/>
      <c r="B407" s="505"/>
      <c r="C407" s="568"/>
      <c r="D407" s="505"/>
      <c r="E407" s="505"/>
      <c r="F407" s="505"/>
      <c r="G407" s="505"/>
      <c r="H407" s="505"/>
      <c r="I407" s="505"/>
      <c r="J407" s="565"/>
      <c r="K407" s="566"/>
      <c r="L407" s="567"/>
      <c r="M407" s="505"/>
      <c r="N407" s="555"/>
      <c r="O407" s="511"/>
      <c r="P407" s="555"/>
      <c r="Q407" s="505"/>
      <c r="R407" s="505"/>
      <c r="S407" s="505"/>
      <c r="T407" s="505"/>
      <c r="U407" s="505"/>
      <c r="V407" s="505"/>
      <c r="W407" s="505"/>
      <c r="X407" s="505"/>
      <c r="Y407" s="505"/>
      <c r="Z407" s="505"/>
      <c r="AA407" s="505"/>
      <c r="AB407" s="505"/>
      <c r="AC407" s="505"/>
      <c r="AD407" s="505"/>
      <c r="AE407" s="505"/>
    </row>
    <row r="408" spans="1:31" ht="12.75">
      <c r="A408" s="492"/>
      <c r="B408" s="501"/>
      <c r="C408" s="564"/>
      <c r="D408" s="501"/>
      <c r="E408" s="501"/>
      <c r="F408" s="501"/>
      <c r="G408" s="501"/>
      <c r="H408" s="501"/>
      <c r="I408" s="501"/>
      <c r="J408" s="565"/>
      <c r="K408" s="566"/>
      <c r="L408" s="567"/>
      <c r="M408" s="501"/>
      <c r="N408" s="557"/>
      <c r="O408" s="556"/>
      <c r="P408" s="557"/>
      <c r="Q408" s="501"/>
      <c r="R408" s="501"/>
      <c r="S408" s="501"/>
      <c r="T408" s="501"/>
      <c r="U408" s="501"/>
      <c r="V408" s="501"/>
      <c r="W408" s="501"/>
      <c r="X408" s="501"/>
      <c r="Y408" s="501"/>
      <c r="Z408" s="501"/>
      <c r="AA408" s="501"/>
      <c r="AB408" s="501"/>
      <c r="AC408" s="501"/>
      <c r="AD408" s="501"/>
      <c r="AE408" s="501"/>
    </row>
    <row r="409" spans="1:31" ht="12.75">
      <c r="A409" s="502"/>
      <c r="B409" s="505"/>
      <c r="C409" s="568"/>
      <c r="D409" s="505"/>
      <c r="E409" s="505"/>
      <c r="F409" s="505"/>
      <c r="G409" s="505"/>
      <c r="H409" s="505"/>
      <c r="I409" s="505"/>
      <c r="J409" s="565"/>
      <c r="K409" s="566"/>
      <c r="L409" s="567"/>
      <c r="M409" s="505"/>
      <c r="N409" s="555"/>
      <c r="O409" s="511"/>
      <c r="P409" s="555"/>
      <c r="Q409" s="505"/>
      <c r="R409" s="505"/>
      <c r="S409" s="505"/>
      <c r="T409" s="505"/>
      <c r="U409" s="505"/>
      <c r="V409" s="505"/>
      <c r="W409" s="505"/>
      <c r="X409" s="505"/>
      <c r="Y409" s="505"/>
      <c r="Z409" s="505"/>
      <c r="AA409" s="505"/>
      <c r="AB409" s="505"/>
      <c r="AC409" s="505"/>
      <c r="AD409" s="505"/>
      <c r="AE409" s="505"/>
    </row>
    <row r="410" spans="1:31" ht="12.75">
      <c r="A410" s="492"/>
      <c r="B410" s="501"/>
      <c r="C410" s="564"/>
      <c r="D410" s="501"/>
      <c r="E410" s="501"/>
      <c r="F410" s="501"/>
      <c r="G410" s="501"/>
      <c r="H410" s="501"/>
      <c r="I410" s="501"/>
      <c r="J410" s="565"/>
      <c r="K410" s="566"/>
      <c r="L410" s="567"/>
      <c r="M410" s="501"/>
      <c r="N410" s="557"/>
      <c r="O410" s="556"/>
      <c r="P410" s="557"/>
      <c r="Q410" s="501"/>
      <c r="R410" s="501"/>
      <c r="S410" s="501"/>
      <c r="T410" s="501"/>
      <c r="U410" s="501"/>
      <c r="V410" s="501"/>
      <c r="W410" s="501"/>
      <c r="X410" s="501"/>
      <c r="Y410" s="501"/>
      <c r="Z410" s="501"/>
      <c r="AA410" s="501"/>
      <c r="AB410" s="501"/>
      <c r="AC410" s="501"/>
      <c r="AD410" s="501"/>
      <c r="AE410" s="501"/>
    </row>
    <row r="411" spans="1:31" ht="12.75">
      <c r="A411" s="502"/>
      <c r="B411" s="505"/>
      <c r="C411" s="568"/>
      <c r="D411" s="505"/>
      <c r="E411" s="505"/>
      <c r="F411" s="505"/>
      <c r="G411" s="505"/>
      <c r="H411" s="505"/>
      <c r="I411" s="505"/>
      <c r="J411" s="565"/>
      <c r="K411" s="566"/>
      <c r="L411" s="567"/>
      <c r="M411" s="505"/>
      <c r="N411" s="555"/>
      <c r="O411" s="511"/>
      <c r="P411" s="555"/>
      <c r="Q411" s="505"/>
      <c r="R411" s="505"/>
      <c r="S411" s="505"/>
      <c r="T411" s="505"/>
      <c r="U411" s="505"/>
      <c r="V411" s="505"/>
      <c r="W411" s="505"/>
      <c r="X411" s="505"/>
      <c r="Y411" s="505"/>
      <c r="Z411" s="505"/>
      <c r="AA411" s="505"/>
      <c r="AB411" s="505"/>
      <c r="AC411" s="505"/>
      <c r="AD411" s="505"/>
      <c r="AE411" s="505"/>
    </row>
    <row r="412" spans="1:31" ht="12.75">
      <c r="A412" s="492"/>
      <c r="B412" s="501"/>
      <c r="C412" s="564"/>
      <c r="D412" s="501"/>
      <c r="E412" s="501"/>
      <c r="F412" s="501"/>
      <c r="G412" s="501"/>
      <c r="H412" s="501"/>
      <c r="I412" s="501"/>
      <c r="J412" s="565"/>
      <c r="K412" s="566"/>
      <c r="L412" s="567"/>
      <c r="M412" s="501"/>
      <c r="N412" s="557"/>
      <c r="O412" s="556"/>
      <c r="P412" s="557"/>
      <c r="Q412" s="501"/>
      <c r="R412" s="501"/>
      <c r="S412" s="501"/>
      <c r="T412" s="501"/>
      <c r="U412" s="501"/>
      <c r="V412" s="501"/>
      <c r="W412" s="501"/>
      <c r="X412" s="501"/>
      <c r="Y412" s="501"/>
      <c r="Z412" s="501"/>
      <c r="AA412" s="501"/>
      <c r="AB412" s="501"/>
      <c r="AC412" s="501"/>
      <c r="AD412" s="501"/>
      <c r="AE412" s="501"/>
    </row>
    <row r="413" spans="1:31" ht="12.75">
      <c r="A413" s="502"/>
      <c r="B413" s="505"/>
      <c r="C413" s="568"/>
      <c r="D413" s="505"/>
      <c r="E413" s="505"/>
      <c r="F413" s="505"/>
      <c r="G413" s="505"/>
      <c r="H413" s="505"/>
      <c r="I413" s="505"/>
      <c r="J413" s="565"/>
      <c r="K413" s="566"/>
      <c r="L413" s="567"/>
      <c r="M413" s="505"/>
      <c r="N413" s="555"/>
      <c r="O413" s="511"/>
      <c r="P413" s="555"/>
      <c r="Q413" s="505"/>
      <c r="R413" s="505"/>
      <c r="S413" s="505"/>
      <c r="T413" s="505"/>
      <c r="U413" s="505"/>
      <c r="V413" s="505"/>
      <c r="W413" s="505"/>
      <c r="X413" s="505"/>
      <c r="Y413" s="505"/>
      <c r="Z413" s="505"/>
      <c r="AA413" s="505"/>
      <c r="AB413" s="505"/>
      <c r="AC413" s="505"/>
      <c r="AD413" s="505"/>
      <c r="AE413" s="505"/>
    </row>
    <row r="414" spans="1:31" ht="12.75">
      <c r="A414" s="492"/>
      <c r="B414" s="501"/>
      <c r="C414" s="564"/>
      <c r="D414" s="501"/>
      <c r="E414" s="501"/>
      <c r="F414" s="501"/>
      <c r="G414" s="501"/>
      <c r="H414" s="501"/>
      <c r="I414" s="501"/>
      <c r="J414" s="565"/>
      <c r="K414" s="566"/>
      <c r="L414" s="567"/>
      <c r="M414" s="501"/>
      <c r="N414" s="557"/>
      <c r="O414" s="556"/>
      <c r="P414" s="557"/>
      <c r="Q414" s="501"/>
      <c r="R414" s="501"/>
      <c r="S414" s="501"/>
      <c r="T414" s="501"/>
      <c r="U414" s="501"/>
      <c r="V414" s="501"/>
      <c r="W414" s="501"/>
      <c r="X414" s="501"/>
      <c r="Y414" s="501"/>
      <c r="Z414" s="501"/>
      <c r="AA414" s="501"/>
      <c r="AB414" s="501"/>
      <c r="AC414" s="501"/>
      <c r="AD414" s="501"/>
      <c r="AE414" s="501"/>
    </row>
    <row r="415" spans="1:31" ht="12.75">
      <c r="A415" s="502"/>
      <c r="B415" s="505"/>
      <c r="C415" s="568"/>
      <c r="D415" s="505"/>
      <c r="E415" s="505"/>
      <c r="F415" s="505"/>
      <c r="G415" s="505"/>
      <c r="H415" s="505"/>
      <c r="I415" s="505"/>
      <c r="J415" s="565"/>
      <c r="K415" s="566"/>
      <c r="L415" s="567"/>
      <c r="M415" s="505"/>
      <c r="N415" s="555"/>
      <c r="O415" s="511"/>
      <c r="P415" s="555"/>
      <c r="Q415" s="505"/>
      <c r="R415" s="505"/>
      <c r="S415" s="505"/>
      <c r="T415" s="505"/>
      <c r="U415" s="505"/>
      <c r="V415" s="505"/>
      <c r="W415" s="505"/>
      <c r="X415" s="505"/>
      <c r="Y415" s="505"/>
      <c r="Z415" s="505"/>
      <c r="AA415" s="505"/>
      <c r="AB415" s="505"/>
      <c r="AC415" s="505"/>
      <c r="AD415" s="505"/>
      <c r="AE415" s="505"/>
    </row>
    <row r="416" spans="1:31" ht="12.75">
      <c r="A416" s="492"/>
      <c r="B416" s="501"/>
      <c r="C416" s="564"/>
      <c r="D416" s="501"/>
      <c r="E416" s="501"/>
      <c r="F416" s="501"/>
      <c r="G416" s="501"/>
      <c r="H416" s="501"/>
      <c r="I416" s="501"/>
      <c r="J416" s="565"/>
      <c r="K416" s="566"/>
      <c r="L416" s="567"/>
      <c r="M416" s="501"/>
      <c r="N416" s="557"/>
      <c r="O416" s="556"/>
      <c r="P416" s="557"/>
      <c r="Q416" s="501"/>
      <c r="R416" s="501"/>
      <c r="S416" s="501"/>
      <c r="T416" s="501"/>
      <c r="U416" s="501"/>
      <c r="V416" s="501"/>
      <c r="W416" s="501"/>
      <c r="X416" s="501"/>
      <c r="Y416" s="501"/>
      <c r="Z416" s="501"/>
      <c r="AA416" s="501"/>
      <c r="AB416" s="501"/>
      <c r="AC416" s="501"/>
      <c r="AD416" s="501"/>
      <c r="AE416" s="501"/>
    </row>
    <row r="417" spans="1:31" ht="12.75">
      <c r="A417" s="502"/>
      <c r="B417" s="505"/>
      <c r="C417" s="568"/>
      <c r="D417" s="505"/>
      <c r="E417" s="505"/>
      <c r="F417" s="505"/>
      <c r="G417" s="505"/>
      <c r="H417" s="505"/>
      <c r="I417" s="505"/>
      <c r="J417" s="565"/>
      <c r="K417" s="566"/>
      <c r="L417" s="567"/>
      <c r="M417" s="505"/>
      <c r="N417" s="555"/>
      <c r="O417" s="511"/>
      <c r="P417" s="555"/>
      <c r="Q417" s="505"/>
      <c r="R417" s="505"/>
      <c r="S417" s="505"/>
      <c r="T417" s="505"/>
      <c r="U417" s="505"/>
      <c r="V417" s="505"/>
      <c r="W417" s="505"/>
      <c r="X417" s="505"/>
      <c r="Y417" s="505"/>
      <c r="Z417" s="505"/>
      <c r="AA417" s="505"/>
      <c r="AB417" s="505"/>
      <c r="AC417" s="505"/>
      <c r="AD417" s="505"/>
      <c r="AE417" s="505"/>
    </row>
    <row r="418" spans="1:31" ht="12.75">
      <c r="A418" s="492"/>
      <c r="B418" s="501"/>
      <c r="C418" s="564"/>
      <c r="D418" s="501"/>
      <c r="E418" s="501"/>
      <c r="F418" s="501"/>
      <c r="G418" s="501"/>
      <c r="H418" s="501"/>
      <c r="I418" s="501"/>
      <c r="J418" s="565"/>
      <c r="K418" s="566"/>
      <c r="L418" s="567"/>
      <c r="M418" s="501"/>
      <c r="N418" s="557"/>
      <c r="O418" s="556"/>
      <c r="P418" s="557"/>
      <c r="Q418" s="501"/>
      <c r="R418" s="501"/>
      <c r="S418" s="501"/>
      <c r="T418" s="501"/>
      <c r="U418" s="501"/>
      <c r="V418" s="501"/>
      <c r="W418" s="501"/>
      <c r="X418" s="501"/>
      <c r="Y418" s="501"/>
      <c r="Z418" s="501"/>
      <c r="AA418" s="501"/>
      <c r="AB418" s="501"/>
      <c r="AC418" s="501"/>
      <c r="AD418" s="501"/>
      <c r="AE418" s="501"/>
    </row>
    <row r="419" spans="1:31" ht="12.75">
      <c r="A419" s="502"/>
      <c r="B419" s="505"/>
      <c r="C419" s="568"/>
      <c r="D419" s="505"/>
      <c r="E419" s="505"/>
      <c r="F419" s="505"/>
      <c r="G419" s="505"/>
      <c r="H419" s="505"/>
      <c r="I419" s="505"/>
      <c r="J419" s="565"/>
      <c r="K419" s="566"/>
      <c r="L419" s="567"/>
      <c r="M419" s="505"/>
      <c r="N419" s="555"/>
      <c r="O419" s="511"/>
      <c r="P419" s="555"/>
      <c r="Q419" s="505"/>
      <c r="R419" s="505"/>
      <c r="S419" s="505"/>
      <c r="T419" s="505"/>
      <c r="U419" s="505"/>
      <c r="V419" s="505"/>
      <c r="W419" s="505"/>
      <c r="X419" s="505"/>
      <c r="Y419" s="505"/>
      <c r="Z419" s="505"/>
      <c r="AA419" s="505"/>
      <c r="AB419" s="505"/>
      <c r="AC419" s="505"/>
      <c r="AD419" s="505"/>
      <c r="AE419" s="505"/>
    </row>
    <row r="420" spans="1:31" ht="12.75">
      <c r="A420" s="492"/>
      <c r="B420" s="501"/>
      <c r="C420" s="564"/>
      <c r="D420" s="501"/>
      <c r="E420" s="501"/>
      <c r="F420" s="501"/>
      <c r="G420" s="501"/>
      <c r="H420" s="501"/>
      <c r="I420" s="501"/>
      <c r="J420" s="565"/>
      <c r="K420" s="566"/>
      <c r="L420" s="567"/>
      <c r="M420" s="501"/>
      <c r="N420" s="557"/>
      <c r="O420" s="556"/>
      <c r="P420" s="557"/>
      <c r="Q420" s="501"/>
      <c r="R420" s="501"/>
      <c r="S420" s="501"/>
      <c r="T420" s="501"/>
      <c r="U420" s="501"/>
      <c r="V420" s="501"/>
      <c r="W420" s="501"/>
      <c r="X420" s="501"/>
      <c r="Y420" s="501"/>
      <c r="Z420" s="501"/>
      <c r="AA420" s="501"/>
      <c r="AB420" s="501"/>
      <c r="AC420" s="501"/>
      <c r="AD420" s="501"/>
      <c r="AE420" s="501"/>
    </row>
    <row r="421" spans="1:31" ht="12.75">
      <c r="A421" s="502"/>
      <c r="B421" s="505"/>
      <c r="C421" s="568"/>
      <c r="D421" s="505"/>
      <c r="E421" s="505"/>
      <c r="F421" s="505"/>
      <c r="G421" s="505"/>
      <c r="H421" s="505"/>
      <c r="I421" s="505"/>
      <c r="J421" s="565"/>
      <c r="K421" s="566"/>
      <c r="L421" s="567"/>
      <c r="M421" s="505"/>
      <c r="N421" s="555"/>
      <c r="O421" s="511"/>
      <c r="P421" s="555"/>
      <c r="Q421" s="505"/>
      <c r="R421" s="505"/>
      <c r="S421" s="505"/>
      <c r="T421" s="505"/>
      <c r="U421" s="505"/>
      <c r="V421" s="505"/>
      <c r="W421" s="505"/>
      <c r="X421" s="505"/>
      <c r="Y421" s="505"/>
      <c r="Z421" s="505"/>
      <c r="AA421" s="505"/>
      <c r="AB421" s="505"/>
      <c r="AC421" s="505"/>
      <c r="AD421" s="505"/>
      <c r="AE421" s="505"/>
    </row>
    <row r="422" spans="1:31" ht="12.75">
      <c r="A422" s="492"/>
      <c r="B422" s="501"/>
      <c r="C422" s="564"/>
      <c r="D422" s="501"/>
      <c r="E422" s="501"/>
      <c r="F422" s="501"/>
      <c r="G422" s="501"/>
      <c r="H422" s="501"/>
      <c r="I422" s="501"/>
      <c r="J422" s="565"/>
      <c r="K422" s="566"/>
      <c r="L422" s="567"/>
      <c r="M422" s="501"/>
      <c r="N422" s="557"/>
      <c r="O422" s="556"/>
      <c r="P422" s="557"/>
      <c r="Q422" s="501"/>
      <c r="R422" s="501"/>
      <c r="S422" s="501"/>
      <c r="T422" s="501"/>
      <c r="U422" s="501"/>
      <c r="V422" s="501"/>
      <c r="W422" s="501"/>
      <c r="X422" s="501"/>
      <c r="Y422" s="501"/>
      <c r="Z422" s="501"/>
      <c r="AA422" s="501"/>
      <c r="AB422" s="501"/>
      <c r="AC422" s="501"/>
      <c r="AD422" s="501"/>
      <c r="AE422" s="501"/>
    </row>
    <row r="423" spans="1:31" ht="12.75">
      <c r="A423" s="502"/>
      <c r="B423" s="505"/>
      <c r="C423" s="568"/>
      <c r="D423" s="505"/>
      <c r="E423" s="505"/>
      <c r="F423" s="505"/>
      <c r="G423" s="505"/>
      <c r="H423" s="505"/>
      <c r="I423" s="505"/>
      <c r="J423" s="565"/>
      <c r="K423" s="566"/>
      <c r="L423" s="567"/>
      <c r="M423" s="505"/>
      <c r="N423" s="555"/>
      <c r="O423" s="511"/>
      <c r="P423" s="555"/>
      <c r="Q423" s="505"/>
      <c r="R423" s="505"/>
      <c r="S423" s="505"/>
      <c r="T423" s="505"/>
      <c r="U423" s="505"/>
      <c r="V423" s="505"/>
      <c r="W423" s="505"/>
      <c r="X423" s="505"/>
      <c r="Y423" s="505"/>
      <c r="Z423" s="505"/>
      <c r="AA423" s="505"/>
      <c r="AB423" s="505"/>
      <c r="AC423" s="505"/>
      <c r="AD423" s="505"/>
      <c r="AE423" s="505"/>
    </row>
    <row r="424" spans="1:31" ht="12.75">
      <c r="A424" s="492"/>
      <c r="B424" s="501"/>
      <c r="C424" s="564"/>
      <c r="D424" s="501"/>
      <c r="E424" s="501"/>
      <c r="F424" s="501"/>
      <c r="G424" s="501"/>
      <c r="H424" s="501"/>
      <c r="I424" s="501"/>
      <c r="J424" s="565"/>
      <c r="K424" s="566"/>
      <c r="L424" s="567"/>
      <c r="M424" s="501"/>
      <c r="N424" s="557"/>
      <c r="O424" s="556"/>
      <c r="P424" s="557"/>
      <c r="Q424" s="501"/>
      <c r="R424" s="501"/>
      <c r="S424" s="501"/>
      <c r="T424" s="501"/>
      <c r="U424" s="501"/>
      <c r="V424" s="501"/>
      <c r="W424" s="501"/>
      <c r="X424" s="501"/>
      <c r="Y424" s="501"/>
      <c r="Z424" s="501"/>
      <c r="AA424" s="501"/>
      <c r="AB424" s="501"/>
      <c r="AC424" s="501"/>
      <c r="AD424" s="501"/>
      <c r="AE424" s="501"/>
    </row>
    <row r="425" spans="1:31" ht="12.75">
      <c r="A425" s="502"/>
      <c r="B425" s="505"/>
      <c r="C425" s="568"/>
      <c r="D425" s="505"/>
      <c r="E425" s="505"/>
      <c r="F425" s="505"/>
      <c r="G425" s="505"/>
      <c r="H425" s="505"/>
      <c r="I425" s="505"/>
      <c r="J425" s="565"/>
      <c r="K425" s="566"/>
      <c r="L425" s="567"/>
      <c r="M425" s="505"/>
      <c r="N425" s="555"/>
      <c r="O425" s="511"/>
      <c r="P425" s="555"/>
      <c r="Q425" s="505"/>
      <c r="R425" s="505"/>
      <c r="S425" s="505"/>
      <c r="T425" s="505"/>
      <c r="U425" s="505"/>
      <c r="V425" s="505"/>
      <c r="W425" s="505"/>
      <c r="X425" s="505"/>
      <c r="Y425" s="505"/>
      <c r="Z425" s="505"/>
      <c r="AA425" s="505"/>
      <c r="AB425" s="505"/>
      <c r="AC425" s="505"/>
      <c r="AD425" s="505"/>
      <c r="AE425" s="505"/>
    </row>
    <row r="426" spans="1:31" ht="12.75">
      <c r="A426" s="492"/>
      <c r="B426" s="501"/>
      <c r="C426" s="564"/>
      <c r="D426" s="501"/>
      <c r="E426" s="501"/>
      <c r="F426" s="501"/>
      <c r="G426" s="501"/>
      <c r="H426" s="501"/>
      <c r="I426" s="501"/>
      <c r="J426" s="565"/>
      <c r="K426" s="566"/>
      <c r="L426" s="567"/>
      <c r="M426" s="501"/>
      <c r="N426" s="557"/>
      <c r="O426" s="556"/>
      <c r="P426" s="557"/>
      <c r="Q426" s="501"/>
      <c r="R426" s="501"/>
      <c r="S426" s="501"/>
      <c r="T426" s="501"/>
      <c r="U426" s="501"/>
      <c r="V426" s="501"/>
      <c r="W426" s="501"/>
      <c r="X426" s="501"/>
      <c r="Y426" s="501"/>
      <c r="Z426" s="501"/>
      <c r="AA426" s="501"/>
      <c r="AB426" s="501"/>
      <c r="AC426" s="501"/>
      <c r="AD426" s="501"/>
      <c r="AE426" s="501"/>
    </row>
    <row r="427" spans="1:31" ht="12.75">
      <c r="A427" s="502"/>
      <c r="B427" s="505"/>
      <c r="C427" s="568"/>
      <c r="D427" s="505"/>
      <c r="E427" s="505"/>
      <c r="F427" s="505"/>
      <c r="G427" s="505"/>
      <c r="H427" s="505"/>
      <c r="I427" s="505"/>
      <c r="J427" s="565"/>
      <c r="K427" s="566"/>
      <c r="L427" s="567"/>
      <c r="M427" s="505"/>
      <c r="N427" s="555"/>
      <c r="O427" s="511"/>
      <c r="P427" s="555"/>
      <c r="Q427" s="505"/>
      <c r="R427" s="505"/>
      <c r="S427" s="505"/>
      <c r="T427" s="505"/>
      <c r="U427" s="505"/>
      <c r="V427" s="505"/>
      <c r="W427" s="505"/>
      <c r="X427" s="505"/>
      <c r="Y427" s="505"/>
      <c r="Z427" s="505"/>
      <c r="AA427" s="505"/>
      <c r="AB427" s="505"/>
      <c r="AC427" s="505"/>
      <c r="AD427" s="505"/>
      <c r="AE427" s="505"/>
    </row>
    <row r="428" spans="1:31" ht="12.75">
      <c r="A428" s="492"/>
      <c r="B428" s="501"/>
      <c r="C428" s="564"/>
      <c r="D428" s="501"/>
      <c r="E428" s="501"/>
      <c r="F428" s="501"/>
      <c r="G428" s="501"/>
      <c r="H428" s="501"/>
      <c r="I428" s="501"/>
      <c r="J428" s="565"/>
      <c r="K428" s="566"/>
      <c r="L428" s="567"/>
      <c r="M428" s="501"/>
      <c r="N428" s="557"/>
      <c r="O428" s="556"/>
      <c r="P428" s="557"/>
      <c r="Q428" s="501"/>
      <c r="R428" s="501"/>
      <c r="S428" s="501"/>
      <c r="T428" s="501"/>
      <c r="U428" s="501"/>
      <c r="V428" s="501"/>
      <c r="W428" s="501"/>
      <c r="X428" s="501"/>
      <c r="Y428" s="501"/>
      <c r="Z428" s="501"/>
      <c r="AA428" s="501"/>
      <c r="AB428" s="501"/>
      <c r="AC428" s="501"/>
      <c r="AD428" s="501"/>
      <c r="AE428" s="501"/>
    </row>
    <row r="429" spans="1:31" ht="12.75">
      <c r="A429" s="502"/>
      <c r="B429" s="505"/>
      <c r="C429" s="568"/>
      <c r="D429" s="505"/>
      <c r="E429" s="505"/>
      <c r="F429" s="505"/>
      <c r="G429" s="505"/>
      <c r="H429" s="505"/>
      <c r="I429" s="505"/>
      <c r="J429" s="565"/>
      <c r="K429" s="566"/>
      <c r="L429" s="567"/>
      <c r="M429" s="505"/>
      <c r="N429" s="555"/>
      <c r="O429" s="511"/>
      <c r="P429" s="555"/>
      <c r="Q429" s="505"/>
      <c r="R429" s="505"/>
      <c r="S429" s="505"/>
      <c r="T429" s="505"/>
      <c r="U429" s="505"/>
      <c r="V429" s="505"/>
      <c r="W429" s="505"/>
      <c r="X429" s="505"/>
      <c r="Y429" s="505"/>
      <c r="Z429" s="505"/>
      <c r="AA429" s="505"/>
      <c r="AB429" s="505"/>
      <c r="AC429" s="505"/>
      <c r="AD429" s="505"/>
      <c r="AE429" s="505"/>
    </row>
    <row r="430" spans="1:31" ht="12.75">
      <c r="A430" s="492"/>
      <c r="B430" s="501"/>
      <c r="C430" s="564"/>
      <c r="D430" s="501"/>
      <c r="E430" s="501"/>
      <c r="F430" s="501"/>
      <c r="G430" s="501"/>
      <c r="H430" s="501"/>
      <c r="I430" s="501"/>
      <c r="J430" s="565"/>
      <c r="K430" s="566"/>
      <c r="L430" s="567"/>
      <c r="M430" s="501"/>
      <c r="N430" s="557"/>
      <c r="O430" s="556"/>
      <c r="P430" s="557"/>
      <c r="Q430" s="501"/>
      <c r="R430" s="501"/>
      <c r="S430" s="501"/>
      <c r="T430" s="501"/>
      <c r="U430" s="501"/>
      <c r="V430" s="501"/>
      <c r="W430" s="501"/>
      <c r="X430" s="501"/>
      <c r="Y430" s="501"/>
      <c r="Z430" s="501"/>
      <c r="AA430" s="501"/>
      <c r="AB430" s="501"/>
      <c r="AC430" s="501"/>
      <c r="AD430" s="501"/>
      <c r="AE430" s="501"/>
    </row>
    <row r="431" spans="1:31" ht="12.75">
      <c r="A431" s="502"/>
      <c r="B431" s="505"/>
      <c r="C431" s="568"/>
      <c r="D431" s="505"/>
      <c r="E431" s="505"/>
      <c r="F431" s="505"/>
      <c r="G431" s="505"/>
      <c r="H431" s="505"/>
      <c r="I431" s="505"/>
      <c r="J431" s="565"/>
      <c r="K431" s="566"/>
      <c r="L431" s="567"/>
      <c r="M431" s="505"/>
      <c r="N431" s="555"/>
      <c r="O431" s="511"/>
      <c r="P431" s="555"/>
      <c r="Q431" s="505"/>
      <c r="R431" s="505"/>
      <c r="S431" s="505"/>
      <c r="T431" s="505"/>
      <c r="U431" s="505"/>
      <c r="V431" s="505"/>
      <c r="W431" s="505"/>
      <c r="X431" s="505"/>
      <c r="Y431" s="505"/>
      <c r="Z431" s="505"/>
      <c r="AA431" s="505"/>
      <c r="AB431" s="505"/>
      <c r="AC431" s="505"/>
      <c r="AD431" s="505"/>
      <c r="AE431" s="505"/>
    </row>
    <row r="432" spans="1:31" ht="12.75">
      <c r="A432" s="492"/>
      <c r="B432" s="501"/>
      <c r="C432" s="564"/>
      <c r="D432" s="501"/>
      <c r="E432" s="501"/>
      <c r="F432" s="501"/>
      <c r="G432" s="501"/>
      <c r="H432" s="501"/>
      <c r="I432" s="501"/>
      <c r="J432" s="565"/>
      <c r="K432" s="566"/>
      <c r="L432" s="567"/>
      <c r="M432" s="501"/>
      <c r="N432" s="557"/>
      <c r="O432" s="556"/>
      <c r="P432" s="557"/>
      <c r="Q432" s="501"/>
      <c r="R432" s="501"/>
      <c r="S432" s="501"/>
      <c r="T432" s="501"/>
      <c r="U432" s="501"/>
      <c r="V432" s="501"/>
      <c r="W432" s="501"/>
      <c r="X432" s="501"/>
      <c r="Y432" s="501"/>
      <c r="Z432" s="501"/>
      <c r="AA432" s="501"/>
      <c r="AB432" s="501"/>
      <c r="AC432" s="501"/>
      <c r="AD432" s="501"/>
      <c r="AE432" s="501"/>
    </row>
    <row r="433" spans="1:31" ht="12.75">
      <c r="A433" s="502"/>
      <c r="B433" s="505"/>
      <c r="C433" s="568"/>
      <c r="D433" s="505"/>
      <c r="E433" s="505"/>
      <c r="F433" s="505"/>
      <c r="G433" s="505"/>
      <c r="H433" s="505"/>
      <c r="I433" s="505"/>
      <c r="J433" s="565"/>
      <c r="K433" s="566"/>
      <c r="L433" s="567"/>
      <c r="M433" s="505"/>
      <c r="N433" s="555"/>
      <c r="O433" s="511"/>
      <c r="P433" s="555"/>
      <c r="Q433" s="505"/>
      <c r="R433" s="505"/>
      <c r="S433" s="505"/>
      <c r="T433" s="505"/>
      <c r="U433" s="505"/>
      <c r="V433" s="505"/>
      <c r="W433" s="505"/>
      <c r="X433" s="505"/>
      <c r="Y433" s="505"/>
      <c r="Z433" s="505"/>
      <c r="AA433" s="505"/>
      <c r="AB433" s="505"/>
      <c r="AC433" s="505"/>
      <c r="AD433" s="505"/>
      <c r="AE433" s="505"/>
    </row>
    <row r="434" spans="1:31" ht="12.75">
      <c r="A434" s="492"/>
      <c r="B434" s="501"/>
      <c r="C434" s="564"/>
      <c r="D434" s="501"/>
      <c r="E434" s="501"/>
      <c r="F434" s="501"/>
      <c r="G434" s="501"/>
      <c r="H434" s="501"/>
      <c r="I434" s="501"/>
      <c r="J434" s="565"/>
      <c r="K434" s="566"/>
      <c r="L434" s="567"/>
      <c r="M434" s="501"/>
      <c r="N434" s="557"/>
      <c r="O434" s="556"/>
      <c r="P434" s="557"/>
      <c r="Q434" s="501"/>
      <c r="R434" s="501"/>
      <c r="S434" s="501"/>
      <c r="T434" s="501"/>
      <c r="U434" s="501"/>
      <c r="V434" s="501"/>
      <c r="W434" s="501"/>
      <c r="X434" s="501"/>
      <c r="Y434" s="501"/>
      <c r="Z434" s="501"/>
      <c r="AA434" s="501"/>
      <c r="AB434" s="501"/>
      <c r="AC434" s="501"/>
      <c r="AD434" s="501"/>
      <c r="AE434" s="501"/>
    </row>
    <row r="435" spans="1:31" ht="12.75">
      <c r="A435" s="502"/>
      <c r="B435" s="505"/>
      <c r="C435" s="568"/>
      <c r="D435" s="505"/>
      <c r="E435" s="505"/>
      <c r="F435" s="505"/>
      <c r="G435" s="505"/>
      <c r="H435" s="505"/>
      <c r="I435" s="505"/>
      <c r="J435" s="565"/>
      <c r="K435" s="566"/>
      <c r="L435" s="567"/>
      <c r="M435" s="505"/>
      <c r="N435" s="555"/>
      <c r="O435" s="511"/>
      <c r="P435" s="555"/>
      <c r="Q435" s="505"/>
      <c r="R435" s="505"/>
      <c r="S435" s="505"/>
      <c r="T435" s="505"/>
      <c r="U435" s="505"/>
      <c r="V435" s="505"/>
      <c r="W435" s="505"/>
      <c r="X435" s="505"/>
      <c r="Y435" s="505"/>
      <c r="Z435" s="505"/>
      <c r="AA435" s="505"/>
      <c r="AB435" s="505"/>
      <c r="AC435" s="505"/>
      <c r="AD435" s="505"/>
      <c r="AE435" s="505"/>
    </row>
    <row r="436" spans="1:31" ht="12.75">
      <c r="A436" s="492"/>
      <c r="B436" s="501"/>
      <c r="C436" s="564"/>
      <c r="D436" s="501"/>
      <c r="E436" s="501"/>
      <c r="F436" s="501"/>
      <c r="G436" s="501"/>
      <c r="H436" s="501"/>
      <c r="I436" s="501"/>
      <c r="J436" s="565"/>
      <c r="K436" s="566"/>
      <c r="L436" s="567"/>
      <c r="M436" s="501"/>
      <c r="N436" s="557"/>
      <c r="O436" s="556"/>
      <c r="P436" s="557"/>
      <c r="Q436" s="501"/>
      <c r="R436" s="501"/>
      <c r="S436" s="501"/>
      <c r="T436" s="501"/>
      <c r="U436" s="501"/>
      <c r="V436" s="501"/>
      <c r="W436" s="501"/>
      <c r="X436" s="501"/>
      <c r="Y436" s="501"/>
      <c r="Z436" s="501"/>
      <c r="AA436" s="501"/>
      <c r="AB436" s="501"/>
      <c r="AC436" s="501"/>
      <c r="AD436" s="501"/>
      <c r="AE436" s="501"/>
    </row>
    <row r="437" spans="1:31" ht="12.75">
      <c r="A437" s="502"/>
      <c r="B437" s="505"/>
      <c r="C437" s="568"/>
      <c r="D437" s="505"/>
      <c r="E437" s="505"/>
      <c r="F437" s="505"/>
      <c r="G437" s="505"/>
      <c r="H437" s="505"/>
      <c r="I437" s="505"/>
      <c r="J437" s="565"/>
      <c r="K437" s="566"/>
      <c r="L437" s="567"/>
      <c r="M437" s="505"/>
      <c r="N437" s="555"/>
      <c r="O437" s="511"/>
      <c r="P437" s="555"/>
      <c r="Q437" s="505"/>
      <c r="R437" s="505"/>
      <c r="S437" s="505"/>
      <c r="T437" s="505"/>
      <c r="U437" s="505"/>
      <c r="V437" s="505"/>
      <c r="W437" s="505"/>
      <c r="X437" s="505"/>
      <c r="Y437" s="505"/>
      <c r="Z437" s="505"/>
      <c r="AA437" s="505"/>
      <c r="AB437" s="505"/>
      <c r="AC437" s="505"/>
      <c r="AD437" s="505"/>
      <c r="AE437" s="505"/>
    </row>
    <row r="438" spans="1:31" ht="12.75">
      <c r="A438" s="492"/>
      <c r="B438" s="501"/>
      <c r="C438" s="564"/>
      <c r="D438" s="501"/>
      <c r="E438" s="501"/>
      <c r="F438" s="501"/>
      <c r="G438" s="501"/>
      <c r="H438" s="501"/>
      <c r="I438" s="501"/>
      <c r="J438" s="565"/>
      <c r="K438" s="566"/>
      <c r="L438" s="567"/>
      <c r="M438" s="501"/>
      <c r="N438" s="557"/>
      <c r="O438" s="556"/>
      <c r="P438" s="557"/>
      <c r="Q438" s="501"/>
      <c r="R438" s="501"/>
      <c r="S438" s="501"/>
      <c r="T438" s="501"/>
      <c r="U438" s="501"/>
      <c r="V438" s="501"/>
      <c r="W438" s="501"/>
      <c r="X438" s="501"/>
      <c r="Y438" s="501"/>
      <c r="Z438" s="501"/>
      <c r="AA438" s="501"/>
      <c r="AB438" s="501"/>
      <c r="AC438" s="501"/>
      <c r="AD438" s="501"/>
      <c r="AE438" s="501"/>
    </row>
    <row r="439" spans="1:31" ht="12.75">
      <c r="A439" s="502"/>
      <c r="B439" s="505"/>
      <c r="C439" s="568"/>
      <c r="D439" s="505"/>
      <c r="E439" s="505"/>
      <c r="F439" s="505"/>
      <c r="G439" s="505"/>
      <c r="H439" s="505"/>
      <c r="I439" s="505"/>
      <c r="J439" s="565"/>
      <c r="K439" s="566"/>
      <c r="L439" s="567"/>
      <c r="M439" s="505"/>
      <c r="N439" s="555"/>
      <c r="O439" s="511"/>
      <c r="P439" s="555"/>
      <c r="Q439" s="505"/>
      <c r="R439" s="505"/>
      <c r="S439" s="505"/>
      <c r="T439" s="505"/>
      <c r="U439" s="505"/>
      <c r="V439" s="505"/>
      <c r="W439" s="505"/>
      <c r="X439" s="505"/>
      <c r="Y439" s="505"/>
      <c r="Z439" s="505"/>
      <c r="AA439" s="505"/>
      <c r="AB439" s="505"/>
      <c r="AC439" s="505"/>
      <c r="AD439" s="505"/>
      <c r="AE439" s="505"/>
    </row>
    <row r="440" spans="1:31" ht="12.75">
      <c r="A440" s="492"/>
      <c r="B440" s="501"/>
      <c r="C440" s="564"/>
      <c r="D440" s="501"/>
      <c r="E440" s="501"/>
      <c r="F440" s="501"/>
      <c r="G440" s="501"/>
      <c r="H440" s="501"/>
      <c r="I440" s="501"/>
      <c r="J440" s="565"/>
      <c r="K440" s="566"/>
      <c r="L440" s="567"/>
      <c r="M440" s="501"/>
      <c r="N440" s="557"/>
      <c r="O440" s="556"/>
      <c r="P440" s="557"/>
      <c r="Q440" s="501"/>
      <c r="R440" s="501"/>
      <c r="S440" s="501"/>
      <c r="T440" s="501"/>
      <c r="U440" s="501"/>
      <c r="V440" s="501"/>
      <c r="W440" s="501"/>
      <c r="X440" s="501"/>
      <c r="Y440" s="501"/>
      <c r="Z440" s="501"/>
      <c r="AA440" s="501"/>
      <c r="AB440" s="501"/>
      <c r="AC440" s="501"/>
      <c r="AD440" s="501"/>
      <c r="AE440" s="501"/>
    </row>
    <row r="441" spans="1:31" ht="12.75">
      <c r="A441" s="502"/>
      <c r="B441" s="505"/>
      <c r="C441" s="568"/>
      <c r="D441" s="505"/>
      <c r="E441" s="505"/>
      <c r="F441" s="505"/>
      <c r="G441" s="505"/>
      <c r="H441" s="505"/>
      <c r="I441" s="505"/>
      <c r="J441" s="565"/>
      <c r="K441" s="566"/>
      <c r="L441" s="567"/>
      <c r="M441" s="505"/>
      <c r="N441" s="555"/>
      <c r="O441" s="511"/>
      <c r="P441" s="555"/>
      <c r="Q441" s="505"/>
      <c r="R441" s="505"/>
      <c r="S441" s="505"/>
      <c r="T441" s="505"/>
      <c r="U441" s="505"/>
      <c r="V441" s="505"/>
      <c r="W441" s="505"/>
      <c r="X441" s="505"/>
      <c r="Y441" s="505"/>
      <c r="Z441" s="505"/>
      <c r="AA441" s="505"/>
      <c r="AB441" s="505"/>
      <c r="AC441" s="505"/>
      <c r="AD441" s="505"/>
      <c r="AE441" s="505"/>
    </row>
    <row r="442" spans="1:31" ht="12.75">
      <c r="A442" s="492"/>
      <c r="B442" s="501"/>
      <c r="C442" s="564"/>
      <c r="D442" s="501"/>
      <c r="E442" s="501"/>
      <c r="F442" s="501"/>
      <c r="G442" s="501"/>
      <c r="H442" s="501"/>
      <c r="I442" s="501"/>
      <c r="J442" s="565"/>
      <c r="K442" s="566"/>
      <c r="L442" s="567"/>
      <c r="M442" s="501"/>
      <c r="N442" s="557"/>
      <c r="O442" s="556"/>
      <c r="P442" s="557"/>
      <c r="Q442" s="501"/>
      <c r="R442" s="501"/>
      <c r="S442" s="501"/>
      <c r="T442" s="501"/>
      <c r="U442" s="501"/>
      <c r="V442" s="501"/>
      <c r="W442" s="501"/>
      <c r="X442" s="501"/>
      <c r="Y442" s="501"/>
      <c r="Z442" s="501"/>
      <c r="AA442" s="501"/>
      <c r="AB442" s="501"/>
      <c r="AC442" s="501"/>
      <c r="AD442" s="501"/>
      <c r="AE442" s="501"/>
    </row>
    <row r="443" spans="1:31" ht="12.75">
      <c r="A443" s="502"/>
      <c r="B443" s="505"/>
      <c r="C443" s="568"/>
      <c r="D443" s="505"/>
      <c r="E443" s="505"/>
      <c r="F443" s="505"/>
      <c r="G443" s="505"/>
      <c r="H443" s="505"/>
      <c r="I443" s="505"/>
      <c r="J443" s="565"/>
      <c r="K443" s="566"/>
      <c r="L443" s="567"/>
      <c r="M443" s="505"/>
      <c r="N443" s="555"/>
      <c r="O443" s="511"/>
      <c r="P443" s="555"/>
      <c r="Q443" s="505"/>
      <c r="R443" s="505"/>
      <c r="S443" s="505"/>
      <c r="T443" s="505"/>
      <c r="U443" s="505"/>
      <c r="V443" s="505"/>
      <c r="W443" s="505"/>
      <c r="X443" s="505"/>
      <c r="Y443" s="505"/>
      <c r="Z443" s="505"/>
      <c r="AA443" s="505"/>
      <c r="AB443" s="505"/>
      <c r="AC443" s="505"/>
      <c r="AD443" s="505"/>
      <c r="AE443" s="505"/>
    </row>
    <row r="444" spans="1:31" ht="12.75">
      <c r="A444" s="492"/>
      <c r="B444" s="501"/>
      <c r="C444" s="564"/>
      <c r="D444" s="501"/>
      <c r="E444" s="501"/>
      <c r="F444" s="501"/>
      <c r="G444" s="501"/>
      <c r="H444" s="501"/>
      <c r="I444" s="501"/>
      <c r="J444" s="565"/>
      <c r="K444" s="566"/>
      <c r="L444" s="567"/>
      <c r="M444" s="501"/>
      <c r="N444" s="557"/>
      <c r="O444" s="556"/>
      <c r="P444" s="557"/>
      <c r="Q444" s="501"/>
      <c r="R444" s="501"/>
      <c r="S444" s="501"/>
      <c r="T444" s="501"/>
      <c r="U444" s="501"/>
      <c r="V444" s="501"/>
      <c r="W444" s="501"/>
      <c r="X444" s="501"/>
      <c r="Y444" s="501"/>
      <c r="Z444" s="501"/>
      <c r="AA444" s="501"/>
      <c r="AB444" s="501"/>
      <c r="AC444" s="501"/>
      <c r="AD444" s="501"/>
      <c r="AE444" s="501"/>
    </row>
    <row r="445" spans="1:31" ht="12.75">
      <c r="A445" s="502"/>
      <c r="B445" s="505"/>
      <c r="C445" s="568"/>
      <c r="D445" s="505"/>
      <c r="E445" s="505"/>
      <c r="F445" s="505"/>
      <c r="G445" s="505"/>
      <c r="H445" s="505"/>
      <c r="I445" s="505"/>
      <c r="J445" s="565"/>
      <c r="K445" s="566"/>
      <c r="L445" s="567"/>
      <c r="M445" s="505"/>
      <c r="N445" s="555"/>
      <c r="O445" s="511"/>
      <c r="P445" s="555"/>
      <c r="Q445" s="505"/>
      <c r="R445" s="505"/>
      <c r="S445" s="505"/>
      <c r="T445" s="505"/>
      <c r="U445" s="505"/>
      <c r="V445" s="505"/>
      <c r="W445" s="505"/>
      <c r="X445" s="505"/>
      <c r="Y445" s="505"/>
      <c r="Z445" s="505"/>
      <c r="AA445" s="505"/>
      <c r="AB445" s="505"/>
      <c r="AC445" s="505"/>
      <c r="AD445" s="505"/>
      <c r="AE445" s="505"/>
    </row>
    <row r="446" spans="1:31" ht="12.75">
      <c r="A446" s="492"/>
      <c r="B446" s="501"/>
      <c r="C446" s="564"/>
      <c r="D446" s="501"/>
      <c r="E446" s="501"/>
      <c r="F446" s="501"/>
      <c r="G446" s="501"/>
      <c r="H446" s="501"/>
      <c r="I446" s="501"/>
      <c r="J446" s="565"/>
      <c r="K446" s="566"/>
      <c r="L446" s="567"/>
      <c r="M446" s="501"/>
      <c r="N446" s="557"/>
      <c r="O446" s="556"/>
      <c r="P446" s="557"/>
      <c r="Q446" s="501"/>
      <c r="R446" s="501"/>
      <c r="S446" s="501"/>
      <c r="T446" s="501"/>
      <c r="U446" s="501"/>
      <c r="V446" s="501"/>
      <c r="W446" s="501"/>
      <c r="X446" s="501"/>
      <c r="Y446" s="501"/>
      <c r="Z446" s="501"/>
      <c r="AA446" s="501"/>
      <c r="AB446" s="501"/>
      <c r="AC446" s="501"/>
      <c r="AD446" s="501"/>
      <c r="AE446" s="501"/>
    </row>
    <row r="447" spans="1:31" ht="12.75">
      <c r="A447" s="502"/>
      <c r="B447" s="505"/>
      <c r="C447" s="568"/>
      <c r="D447" s="505"/>
      <c r="E447" s="505"/>
      <c r="F447" s="505"/>
      <c r="G447" s="505"/>
      <c r="H447" s="505"/>
      <c r="I447" s="505"/>
      <c r="J447" s="565"/>
      <c r="K447" s="566"/>
      <c r="L447" s="567"/>
      <c r="M447" s="505"/>
      <c r="N447" s="555"/>
      <c r="O447" s="511"/>
      <c r="P447" s="555"/>
      <c r="Q447" s="505"/>
      <c r="R447" s="505"/>
      <c r="S447" s="505"/>
      <c r="T447" s="505"/>
      <c r="U447" s="505"/>
      <c r="V447" s="505"/>
      <c r="W447" s="505"/>
      <c r="X447" s="505"/>
      <c r="Y447" s="505"/>
      <c r="Z447" s="505"/>
      <c r="AA447" s="505"/>
      <c r="AB447" s="505"/>
      <c r="AC447" s="505"/>
      <c r="AD447" s="505"/>
      <c r="AE447" s="505"/>
    </row>
    <row r="448" spans="1:31" ht="12.75">
      <c r="A448" s="492"/>
      <c r="B448" s="501"/>
      <c r="C448" s="564"/>
      <c r="D448" s="501"/>
      <c r="E448" s="501"/>
      <c r="F448" s="501"/>
      <c r="G448" s="501"/>
      <c r="H448" s="501"/>
      <c r="I448" s="501"/>
      <c r="J448" s="565"/>
      <c r="K448" s="566"/>
      <c r="L448" s="567"/>
      <c r="M448" s="501"/>
      <c r="N448" s="557"/>
      <c r="O448" s="556"/>
      <c r="P448" s="557"/>
      <c r="Q448" s="501"/>
      <c r="R448" s="501"/>
      <c r="S448" s="501"/>
      <c r="T448" s="501"/>
      <c r="U448" s="501"/>
      <c r="V448" s="501"/>
      <c r="W448" s="501"/>
      <c r="X448" s="501"/>
      <c r="Y448" s="501"/>
      <c r="Z448" s="501"/>
      <c r="AA448" s="501"/>
      <c r="AB448" s="501"/>
      <c r="AC448" s="501"/>
      <c r="AD448" s="501"/>
      <c r="AE448" s="501"/>
    </row>
    <row r="449" spans="1:31" ht="12.75">
      <c r="A449" s="502"/>
      <c r="B449" s="505"/>
      <c r="C449" s="568"/>
      <c r="D449" s="505"/>
      <c r="E449" s="505"/>
      <c r="F449" s="505"/>
      <c r="G449" s="505"/>
      <c r="H449" s="505"/>
      <c r="I449" s="505"/>
      <c r="J449" s="565"/>
      <c r="K449" s="566"/>
      <c r="L449" s="567"/>
      <c r="M449" s="505"/>
      <c r="N449" s="555"/>
      <c r="O449" s="511"/>
      <c r="P449" s="555"/>
      <c r="Q449" s="505"/>
      <c r="R449" s="505"/>
      <c r="S449" s="505"/>
      <c r="T449" s="505"/>
      <c r="U449" s="505"/>
      <c r="V449" s="505"/>
      <c r="W449" s="505"/>
      <c r="X449" s="505"/>
      <c r="Y449" s="505"/>
      <c r="Z449" s="505"/>
      <c r="AA449" s="505"/>
      <c r="AB449" s="505"/>
      <c r="AC449" s="505"/>
      <c r="AD449" s="505"/>
      <c r="AE449" s="505"/>
    </row>
    <row r="450" spans="1:31" ht="12.75">
      <c r="A450" s="492"/>
      <c r="B450" s="501"/>
      <c r="C450" s="564"/>
      <c r="D450" s="501"/>
      <c r="E450" s="501"/>
      <c r="F450" s="501"/>
      <c r="G450" s="501"/>
      <c r="H450" s="501"/>
      <c r="I450" s="501"/>
      <c r="J450" s="565"/>
      <c r="K450" s="566"/>
      <c r="L450" s="567"/>
      <c r="M450" s="501"/>
      <c r="N450" s="557"/>
      <c r="O450" s="556"/>
      <c r="P450" s="557"/>
      <c r="Q450" s="501"/>
      <c r="R450" s="501"/>
      <c r="S450" s="501"/>
      <c r="T450" s="501"/>
      <c r="U450" s="501"/>
      <c r="V450" s="501"/>
      <c r="W450" s="501"/>
      <c r="X450" s="501"/>
      <c r="Y450" s="501"/>
      <c r="Z450" s="501"/>
      <c r="AA450" s="501"/>
      <c r="AB450" s="501"/>
      <c r="AC450" s="501"/>
      <c r="AD450" s="501"/>
      <c r="AE450" s="501"/>
    </row>
    <row r="451" spans="1:31" ht="12.75">
      <c r="A451" s="502"/>
      <c r="B451" s="505"/>
      <c r="C451" s="568"/>
      <c r="D451" s="505"/>
      <c r="E451" s="505"/>
      <c r="F451" s="505"/>
      <c r="G451" s="505"/>
      <c r="H451" s="505"/>
      <c r="I451" s="505"/>
      <c r="J451" s="565"/>
      <c r="K451" s="566"/>
      <c r="L451" s="567"/>
      <c r="M451" s="505"/>
      <c r="N451" s="555"/>
      <c r="O451" s="511"/>
      <c r="P451" s="555"/>
      <c r="Q451" s="505"/>
      <c r="R451" s="505"/>
      <c r="S451" s="505"/>
      <c r="T451" s="505"/>
      <c r="U451" s="505"/>
      <c r="V451" s="505"/>
      <c r="W451" s="505"/>
      <c r="X451" s="505"/>
      <c r="Y451" s="505"/>
      <c r="Z451" s="505"/>
      <c r="AA451" s="505"/>
      <c r="AB451" s="505"/>
      <c r="AC451" s="505"/>
      <c r="AD451" s="505"/>
      <c r="AE451" s="505"/>
    </row>
    <row r="452" spans="1:31" ht="12.75">
      <c r="A452" s="492"/>
      <c r="B452" s="501"/>
      <c r="C452" s="564"/>
      <c r="D452" s="501"/>
      <c r="E452" s="501"/>
      <c r="F452" s="501"/>
      <c r="G452" s="501"/>
      <c r="H452" s="501"/>
      <c r="I452" s="501"/>
      <c r="J452" s="565"/>
      <c r="K452" s="566"/>
      <c r="L452" s="567"/>
      <c r="M452" s="501"/>
      <c r="N452" s="557"/>
      <c r="O452" s="556"/>
      <c r="P452" s="557"/>
      <c r="Q452" s="501"/>
      <c r="R452" s="501"/>
      <c r="S452" s="501"/>
      <c r="T452" s="501"/>
      <c r="U452" s="501"/>
      <c r="V452" s="501"/>
      <c r="W452" s="501"/>
      <c r="X452" s="501"/>
      <c r="Y452" s="501"/>
      <c r="Z452" s="501"/>
      <c r="AA452" s="501"/>
      <c r="AB452" s="501"/>
      <c r="AC452" s="501"/>
      <c r="AD452" s="501"/>
      <c r="AE452" s="501"/>
    </row>
    <row r="453" spans="1:31" ht="12.75">
      <c r="A453" s="502"/>
      <c r="B453" s="505"/>
      <c r="C453" s="568"/>
      <c r="D453" s="505"/>
      <c r="E453" s="505"/>
      <c r="F453" s="505"/>
      <c r="G453" s="505"/>
      <c r="H453" s="505"/>
      <c r="I453" s="505"/>
      <c r="J453" s="565"/>
      <c r="K453" s="566"/>
      <c r="L453" s="567"/>
      <c r="M453" s="505"/>
      <c r="N453" s="555"/>
      <c r="O453" s="511"/>
      <c r="P453" s="555"/>
      <c r="Q453" s="505"/>
      <c r="R453" s="505"/>
      <c r="S453" s="505"/>
      <c r="T453" s="505"/>
      <c r="U453" s="505"/>
      <c r="V453" s="505"/>
      <c r="W453" s="505"/>
      <c r="X453" s="505"/>
      <c r="Y453" s="505"/>
      <c r="Z453" s="505"/>
      <c r="AA453" s="505"/>
      <c r="AB453" s="505"/>
      <c r="AC453" s="505"/>
      <c r="AD453" s="505"/>
      <c r="AE453" s="505"/>
    </row>
    <row r="454" spans="1:31" ht="12.75">
      <c r="A454" s="492"/>
      <c r="B454" s="501"/>
      <c r="C454" s="564"/>
      <c r="D454" s="501"/>
      <c r="E454" s="501"/>
      <c r="F454" s="501"/>
      <c r="G454" s="501"/>
      <c r="H454" s="501"/>
      <c r="I454" s="501"/>
      <c r="J454" s="565"/>
      <c r="K454" s="566"/>
      <c r="L454" s="567"/>
      <c r="M454" s="501"/>
      <c r="N454" s="557"/>
      <c r="O454" s="556"/>
      <c r="P454" s="557"/>
      <c r="Q454" s="501"/>
      <c r="R454" s="501"/>
      <c r="S454" s="501"/>
      <c r="T454" s="501"/>
      <c r="U454" s="501"/>
      <c r="V454" s="501"/>
      <c r="W454" s="501"/>
      <c r="X454" s="501"/>
      <c r="Y454" s="501"/>
      <c r="Z454" s="501"/>
      <c r="AA454" s="501"/>
      <c r="AB454" s="501"/>
      <c r="AC454" s="501"/>
      <c r="AD454" s="501"/>
      <c r="AE454" s="501"/>
    </row>
    <row r="455" spans="1:31" ht="12.75">
      <c r="A455" s="502"/>
      <c r="B455" s="505"/>
      <c r="C455" s="568"/>
      <c r="D455" s="505"/>
      <c r="E455" s="505"/>
      <c r="F455" s="505"/>
      <c r="G455" s="505"/>
      <c r="H455" s="505"/>
      <c r="I455" s="505"/>
      <c r="J455" s="565"/>
      <c r="K455" s="566"/>
      <c r="L455" s="567"/>
      <c r="M455" s="505"/>
      <c r="N455" s="555"/>
      <c r="O455" s="511"/>
      <c r="P455" s="555"/>
      <c r="Q455" s="505"/>
      <c r="R455" s="505"/>
      <c r="S455" s="505"/>
      <c r="T455" s="505"/>
      <c r="U455" s="505"/>
      <c r="V455" s="505"/>
      <c r="W455" s="505"/>
      <c r="X455" s="505"/>
      <c r="Y455" s="505"/>
      <c r="Z455" s="505"/>
      <c r="AA455" s="505"/>
      <c r="AB455" s="505"/>
      <c r="AC455" s="505"/>
      <c r="AD455" s="505"/>
      <c r="AE455" s="505"/>
    </row>
    <row r="456" spans="1:31" ht="12.75">
      <c r="A456" s="492"/>
      <c r="B456" s="501"/>
      <c r="C456" s="564"/>
      <c r="D456" s="501"/>
      <c r="E456" s="501"/>
      <c r="F456" s="501"/>
      <c r="G456" s="501"/>
      <c r="H456" s="501"/>
      <c r="I456" s="501"/>
      <c r="J456" s="565"/>
      <c r="K456" s="566"/>
      <c r="L456" s="567"/>
      <c r="M456" s="501"/>
      <c r="N456" s="557"/>
      <c r="O456" s="556"/>
      <c r="P456" s="557"/>
      <c r="Q456" s="501"/>
      <c r="R456" s="501"/>
      <c r="S456" s="501"/>
      <c r="T456" s="501"/>
      <c r="U456" s="501"/>
      <c r="V456" s="501"/>
      <c r="W456" s="501"/>
      <c r="X456" s="501"/>
      <c r="Y456" s="501"/>
      <c r="Z456" s="501"/>
      <c r="AA456" s="501"/>
      <c r="AB456" s="501"/>
      <c r="AC456" s="501"/>
      <c r="AD456" s="501"/>
      <c r="AE456" s="501"/>
    </row>
    <row r="457" spans="1:31" ht="12.75">
      <c r="A457" s="502"/>
      <c r="B457" s="505"/>
      <c r="C457" s="568"/>
      <c r="D457" s="505"/>
      <c r="E457" s="505"/>
      <c r="F457" s="505"/>
      <c r="G457" s="505"/>
      <c r="H457" s="505"/>
      <c r="I457" s="505"/>
      <c r="J457" s="565"/>
      <c r="K457" s="566"/>
      <c r="L457" s="567"/>
      <c r="M457" s="505"/>
      <c r="N457" s="555"/>
      <c r="O457" s="511"/>
      <c r="P457" s="555"/>
      <c r="Q457" s="505"/>
      <c r="R457" s="505"/>
      <c r="S457" s="505"/>
      <c r="T457" s="505"/>
      <c r="U457" s="505"/>
      <c r="V457" s="505"/>
      <c r="W457" s="505"/>
      <c r="X457" s="505"/>
      <c r="Y457" s="505"/>
      <c r="Z457" s="505"/>
      <c r="AA457" s="505"/>
      <c r="AB457" s="505"/>
      <c r="AC457" s="505"/>
      <c r="AD457" s="505"/>
      <c r="AE457" s="505"/>
    </row>
    <row r="458" spans="1:31" ht="12.75">
      <c r="A458" s="492"/>
      <c r="B458" s="501"/>
      <c r="C458" s="564"/>
      <c r="D458" s="501"/>
      <c r="E458" s="501"/>
      <c r="F458" s="501"/>
      <c r="G458" s="501"/>
      <c r="H458" s="501"/>
      <c r="I458" s="501"/>
      <c r="J458" s="565"/>
      <c r="K458" s="566"/>
      <c r="L458" s="567"/>
      <c r="M458" s="501"/>
      <c r="N458" s="557"/>
      <c r="O458" s="556"/>
      <c r="P458" s="557"/>
      <c r="Q458" s="501"/>
      <c r="R458" s="501"/>
      <c r="S458" s="501"/>
      <c r="T458" s="501"/>
      <c r="U458" s="501"/>
      <c r="V458" s="501"/>
      <c r="W458" s="501"/>
      <c r="X458" s="501"/>
      <c r="Y458" s="501"/>
      <c r="Z458" s="501"/>
      <c r="AA458" s="501"/>
      <c r="AB458" s="501"/>
      <c r="AC458" s="501"/>
      <c r="AD458" s="501"/>
      <c r="AE458" s="501"/>
    </row>
    <row r="459" spans="1:31" ht="12.75">
      <c r="A459" s="502"/>
      <c r="B459" s="505"/>
      <c r="C459" s="568"/>
      <c r="D459" s="505"/>
      <c r="E459" s="505"/>
      <c r="F459" s="505"/>
      <c r="G459" s="505"/>
      <c r="H459" s="505"/>
      <c r="I459" s="505"/>
      <c r="J459" s="565"/>
      <c r="K459" s="566"/>
      <c r="L459" s="567"/>
      <c r="M459" s="505"/>
      <c r="N459" s="555"/>
      <c r="O459" s="511"/>
      <c r="P459" s="555"/>
      <c r="Q459" s="505"/>
      <c r="R459" s="505"/>
      <c r="S459" s="505"/>
      <c r="T459" s="505"/>
      <c r="U459" s="505"/>
      <c r="V459" s="505"/>
      <c r="W459" s="505"/>
      <c r="X459" s="505"/>
      <c r="Y459" s="505"/>
      <c r="Z459" s="505"/>
      <c r="AA459" s="505"/>
      <c r="AB459" s="505"/>
      <c r="AC459" s="505"/>
      <c r="AD459" s="505"/>
      <c r="AE459" s="505"/>
    </row>
    <row r="460" spans="1:31" ht="12.75">
      <c r="A460" s="492"/>
      <c r="B460" s="501"/>
      <c r="C460" s="564"/>
      <c r="D460" s="501"/>
      <c r="E460" s="501"/>
      <c r="F460" s="501"/>
      <c r="G460" s="501"/>
      <c r="H460" s="501"/>
      <c r="I460" s="501"/>
      <c r="J460" s="565"/>
      <c r="K460" s="566"/>
      <c r="L460" s="567"/>
      <c r="M460" s="501"/>
      <c r="N460" s="557"/>
      <c r="O460" s="556"/>
      <c r="P460" s="557"/>
      <c r="Q460" s="501"/>
      <c r="R460" s="501"/>
      <c r="S460" s="501"/>
      <c r="T460" s="501"/>
      <c r="U460" s="501"/>
      <c r="V460" s="501"/>
      <c r="W460" s="501"/>
      <c r="X460" s="501"/>
      <c r="Y460" s="501"/>
      <c r="Z460" s="501"/>
      <c r="AA460" s="501"/>
      <c r="AB460" s="501"/>
      <c r="AC460" s="501"/>
      <c r="AD460" s="501"/>
      <c r="AE460" s="501"/>
    </row>
    <row r="461" spans="1:31" ht="12.75">
      <c r="A461" s="502"/>
      <c r="B461" s="505"/>
      <c r="C461" s="568"/>
      <c r="D461" s="505"/>
      <c r="E461" s="505"/>
      <c r="F461" s="505"/>
      <c r="G461" s="505"/>
      <c r="H461" s="505"/>
      <c r="I461" s="505"/>
      <c r="J461" s="565"/>
      <c r="K461" s="566"/>
      <c r="L461" s="567"/>
      <c r="M461" s="505"/>
      <c r="N461" s="555"/>
      <c r="O461" s="511"/>
      <c r="P461" s="555"/>
      <c r="Q461" s="505"/>
      <c r="R461" s="505"/>
      <c r="S461" s="505"/>
      <c r="T461" s="505"/>
      <c r="U461" s="505"/>
      <c r="V461" s="505"/>
      <c r="W461" s="505"/>
      <c r="X461" s="505"/>
      <c r="Y461" s="505"/>
      <c r="Z461" s="505"/>
      <c r="AA461" s="505"/>
      <c r="AB461" s="505"/>
      <c r="AC461" s="505"/>
      <c r="AD461" s="505"/>
      <c r="AE461" s="505"/>
    </row>
    <row r="462" spans="1:31" ht="12.75">
      <c r="A462" s="492"/>
      <c r="B462" s="501"/>
      <c r="C462" s="564"/>
      <c r="D462" s="501"/>
      <c r="E462" s="501"/>
      <c r="F462" s="501"/>
      <c r="G462" s="501"/>
      <c r="H462" s="501"/>
      <c r="I462" s="501"/>
      <c r="J462" s="565"/>
      <c r="K462" s="566"/>
      <c r="L462" s="567"/>
      <c r="M462" s="501"/>
      <c r="N462" s="557"/>
      <c r="O462" s="556"/>
      <c r="P462" s="557"/>
      <c r="Q462" s="501"/>
      <c r="R462" s="501"/>
      <c r="S462" s="501"/>
      <c r="T462" s="501"/>
      <c r="U462" s="501"/>
      <c r="V462" s="501"/>
      <c r="W462" s="501"/>
      <c r="X462" s="501"/>
      <c r="Y462" s="501"/>
      <c r="Z462" s="501"/>
      <c r="AA462" s="501"/>
      <c r="AB462" s="501"/>
      <c r="AC462" s="501"/>
      <c r="AD462" s="501"/>
      <c r="AE462" s="501"/>
    </row>
    <row r="463" spans="1:31" ht="12.75">
      <c r="A463" s="502"/>
      <c r="B463" s="505"/>
      <c r="C463" s="568"/>
      <c r="D463" s="505"/>
      <c r="E463" s="505"/>
      <c r="F463" s="505"/>
      <c r="G463" s="505"/>
      <c r="H463" s="505"/>
      <c r="I463" s="505"/>
      <c r="J463" s="565"/>
      <c r="K463" s="566"/>
      <c r="L463" s="567"/>
      <c r="M463" s="505"/>
      <c r="N463" s="555"/>
      <c r="O463" s="511"/>
      <c r="P463" s="555"/>
      <c r="Q463" s="505"/>
      <c r="R463" s="505"/>
      <c r="S463" s="505"/>
      <c r="T463" s="505"/>
      <c r="U463" s="505"/>
      <c r="V463" s="505"/>
      <c r="W463" s="505"/>
      <c r="X463" s="505"/>
      <c r="Y463" s="505"/>
      <c r="Z463" s="505"/>
      <c r="AA463" s="505"/>
      <c r="AB463" s="505"/>
      <c r="AC463" s="505"/>
      <c r="AD463" s="505"/>
      <c r="AE463" s="505"/>
    </row>
    <row r="464" spans="1:31" ht="12.75">
      <c r="A464" s="492"/>
      <c r="B464" s="501"/>
      <c r="C464" s="564"/>
      <c r="D464" s="501"/>
      <c r="E464" s="501"/>
      <c r="F464" s="501"/>
      <c r="G464" s="501"/>
      <c r="H464" s="501"/>
      <c r="I464" s="501"/>
      <c r="J464" s="565"/>
      <c r="K464" s="566"/>
      <c r="L464" s="567"/>
      <c r="M464" s="501"/>
      <c r="N464" s="557"/>
      <c r="O464" s="556"/>
      <c r="P464" s="557"/>
      <c r="Q464" s="501"/>
      <c r="R464" s="501"/>
      <c r="S464" s="501"/>
      <c r="T464" s="501"/>
      <c r="U464" s="501"/>
      <c r="V464" s="501"/>
      <c r="W464" s="501"/>
      <c r="X464" s="501"/>
      <c r="Y464" s="501"/>
      <c r="Z464" s="501"/>
      <c r="AA464" s="501"/>
      <c r="AB464" s="501"/>
      <c r="AC464" s="501"/>
      <c r="AD464" s="501"/>
      <c r="AE464" s="501"/>
    </row>
    <row r="465" spans="1:31" ht="12.75">
      <c r="A465" s="502"/>
      <c r="B465" s="505"/>
      <c r="C465" s="568"/>
      <c r="D465" s="505"/>
      <c r="E465" s="505"/>
      <c r="F465" s="505"/>
      <c r="G465" s="505"/>
      <c r="H465" s="505"/>
      <c r="I465" s="505"/>
      <c r="J465" s="565"/>
      <c r="K465" s="566"/>
      <c r="L465" s="567"/>
      <c r="M465" s="505"/>
      <c r="N465" s="555"/>
      <c r="O465" s="511"/>
      <c r="P465" s="555"/>
      <c r="Q465" s="505"/>
      <c r="R465" s="505"/>
      <c r="S465" s="505"/>
      <c r="T465" s="505"/>
      <c r="U465" s="505"/>
      <c r="V465" s="505"/>
      <c r="W465" s="505"/>
      <c r="X465" s="505"/>
      <c r="Y465" s="505"/>
      <c r="Z465" s="505"/>
      <c r="AA465" s="505"/>
      <c r="AB465" s="505"/>
      <c r="AC465" s="505"/>
      <c r="AD465" s="505"/>
      <c r="AE465" s="505"/>
    </row>
    <row r="466" spans="1:31" ht="12.75">
      <c r="A466" s="492"/>
      <c r="B466" s="501"/>
      <c r="C466" s="564"/>
      <c r="D466" s="501"/>
      <c r="E466" s="501"/>
      <c r="F466" s="501"/>
      <c r="G466" s="501"/>
      <c r="H466" s="501"/>
      <c r="I466" s="501"/>
      <c r="J466" s="565"/>
      <c r="K466" s="566"/>
      <c r="L466" s="567"/>
      <c r="M466" s="501"/>
      <c r="N466" s="557"/>
      <c r="O466" s="556"/>
      <c r="P466" s="557"/>
      <c r="Q466" s="501"/>
      <c r="R466" s="501"/>
      <c r="S466" s="501"/>
      <c r="T466" s="501"/>
      <c r="U466" s="501"/>
      <c r="V466" s="501"/>
      <c r="W466" s="501"/>
      <c r="X466" s="501"/>
      <c r="Y466" s="501"/>
      <c r="Z466" s="501"/>
      <c r="AA466" s="501"/>
      <c r="AB466" s="501"/>
      <c r="AC466" s="501"/>
      <c r="AD466" s="501"/>
      <c r="AE466" s="501"/>
    </row>
    <row r="467" spans="1:31" ht="12.75">
      <c r="A467" s="502"/>
      <c r="B467" s="505"/>
      <c r="C467" s="568"/>
      <c r="D467" s="505"/>
      <c r="E467" s="505"/>
      <c r="F467" s="505"/>
      <c r="G467" s="505"/>
      <c r="H467" s="505"/>
      <c r="I467" s="505"/>
      <c r="J467" s="565"/>
      <c r="K467" s="566"/>
      <c r="L467" s="567"/>
      <c r="M467" s="505"/>
      <c r="N467" s="555"/>
      <c r="O467" s="511"/>
      <c r="P467" s="555"/>
      <c r="Q467" s="505"/>
      <c r="R467" s="505"/>
      <c r="S467" s="505"/>
      <c r="T467" s="505"/>
      <c r="U467" s="505"/>
      <c r="V467" s="505"/>
      <c r="W467" s="505"/>
      <c r="X467" s="505"/>
      <c r="Y467" s="505"/>
      <c r="Z467" s="505"/>
      <c r="AA467" s="505"/>
      <c r="AB467" s="505"/>
      <c r="AC467" s="505"/>
      <c r="AD467" s="505"/>
      <c r="AE467" s="505"/>
    </row>
    <row r="468" spans="1:31" ht="12.75">
      <c r="A468" s="492"/>
      <c r="B468" s="501"/>
      <c r="C468" s="564"/>
      <c r="D468" s="501"/>
      <c r="E468" s="501"/>
      <c r="F468" s="501"/>
      <c r="G468" s="501"/>
      <c r="H468" s="501"/>
      <c r="I468" s="501"/>
      <c r="J468" s="565"/>
      <c r="K468" s="566"/>
      <c r="L468" s="567"/>
      <c r="M468" s="501"/>
      <c r="N468" s="557"/>
      <c r="O468" s="556"/>
      <c r="P468" s="557"/>
      <c r="Q468" s="501"/>
      <c r="R468" s="501"/>
      <c r="S468" s="501"/>
      <c r="T468" s="501"/>
      <c r="U468" s="501"/>
      <c r="V468" s="501"/>
      <c r="W468" s="501"/>
      <c r="X468" s="501"/>
      <c r="Y468" s="501"/>
      <c r="Z468" s="501"/>
      <c r="AA468" s="501"/>
      <c r="AB468" s="501"/>
      <c r="AC468" s="501"/>
      <c r="AD468" s="501"/>
      <c r="AE468" s="501"/>
    </row>
    <row r="469" spans="1:31" ht="12.75">
      <c r="A469" s="502"/>
      <c r="B469" s="505"/>
      <c r="C469" s="568"/>
      <c r="D469" s="505"/>
      <c r="E469" s="505"/>
      <c r="F469" s="505"/>
      <c r="G469" s="505"/>
      <c r="H469" s="505"/>
      <c r="I469" s="505"/>
      <c r="J469" s="565"/>
      <c r="K469" s="566"/>
      <c r="L469" s="567"/>
      <c r="M469" s="505"/>
      <c r="N469" s="555"/>
      <c r="O469" s="511"/>
      <c r="P469" s="555"/>
      <c r="Q469" s="505"/>
      <c r="R469" s="505"/>
      <c r="S469" s="505"/>
      <c r="T469" s="505"/>
      <c r="U469" s="505"/>
      <c r="V469" s="505"/>
      <c r="W469" s="505"/>
      <c r="X469" s="505"/>
      <c r="Y469" s="505"/>
      <c r="Z469" s="505"/>
      <c r="AA469" s="505"/>
      <c r="AB469" s="505"/>
      <c r="AC469" s="505"/>
      <c r="AD469" s="505"/>
      <c r="AE469" s="505"/>
    </row>
    <row r="470" spans="1:31" ht="12.75">
      <c r="A470" s="492"/>
      <c r="B470" s="501"/>
      <c r="C470" s="564"/>
      <c r="D470" s="501"/>
      <c r="E470" s="501"/>
      <c r="F470" s="501"/>
      <c r="G470" s="501"/>
      <c r="H470" s="501"/>
      <c r="I470" s="501"/>
      <c r="J470" s="565"/>
      <c r="K470" s="566"/>
      <c r="L470" s="567"/>
      <c r="M470" s="501"/>
      <c r="N470" s="557"/>
      <c r="O470" s="556"/>
      <c r="P470" s="557"/>
      <c r="Q470" s="501"/>
      <c r="R470" s="501"/>
      <c r="S470" s="501"/>
      <c r="T470" s="501"/>
      <c r="U470" s="501"/>
      <c r="V470" s="501"/>
      <c r="W470" s="501"/>
      <c r="X470" s="501"/>
      <c r="Y470" s="501"/>
      <c r="Z470" s="501"/>
      <c r="AA470" s="501"/>
      <c r="AB470" s="501"/>
      <c r="AC470" s="501"/>
      <c r="AD470" s="501"/>
      <c r="AE470" s="501"/>
    </row>
    <row r="471" spans="1:31" ht="12.75">
      <c r="A471" s="502"/>
      <c r="B471" s="505"/>
      <c r="C471" s="568"/>
      <c r="D471" s="505"/>
      <c r="E471" s="505"/>
      <c r="F471" s="505"/>
      <c r="G471" s="505"/>
      <c r="H471" s="505"/>
      <c r="I471" s="505"/>
      <c r="J471" s="565"/>
      <c r="K471" s="566"/>
      <c r="L471" s="567"/>
      <c r="M471" s="505"/>
      <c r="N471" s="555"/>
      <c r="O471" s="511"/>
      <c r="P471" s="555"/>
      <c r="Q471" s="505"/>
      <c r="R471" s="505"/>
      <c r="S471" s="505"/>
      <c r="T471" s="505"/>
      <c r="U471" s="505"/>
      <c r="V471" s="505"/>
      <c r="W471" s="505"/>
      <c r="X471" s="505"/>
      <c r="Y471" s="505"/>
      <c r="Z471" s="505"/>
      <c r="AA471" s="505"/>
      <c r="AB471" s="505"/>
      <c r="AC471" s="505"/>
      <c r="AD471" s="505"/>
      <c r="AE471" s="505"/>
    </row>
    <row r="472" spans="1:31" ht="12.75">
      <c r="A472" s="492"/>
      <c r="B472" s="501"/>
      <c r="C472" s="564"/>
      <c r="D472" s="501"/>
      <c r="E472" s="501"/>
      <c r="F472" s="501"/>
      <c r="G472" s="501"/>
      <c r="H472" s="501"/>
      <c r="I472" s="501"/>
      <c r="J472" s="565"/>
      <c r="K472" s="566"/>
      <c r="L472" s="567"/>
      <c r="M472" s="501"/>
      <c r="N472" s="557"/>
      <c r="O472" s="556"/>
      <c r="P472" s="557"/>
      <c r="Q472" s="501"/>
      <c r="R472" s="501"/>
      <c r="S472" s="501"/>
      <c r="T472" s="501"/>
      <c r="U472" s="501"/>
      <c r="V472" s="501"/>
      <c r="W472" s="501"/>
      <c r="X472" s="501"/>
      <c r="Y472" s="501"/>
      <c r="Z472" s="501"/>
      <c r="AA472" s="501"/>
      <c r="AB472" s="501"/>
      <c r="AC472" s="501"/>
      <c r="AD472" s="501"/>
      <c r="AE472" s="501"/>
    </row>
    <row r="473" spans="1:31" ht="12.75">
      <c r="A473" s="502"/>
      <c r="B473" s="505"/>
      <c r="C473" s="568"/>
      <c r="D473" s="505"/>
      <c r="E473" s="505"/>
      <c r="F473" s="505"/>
      <c r="G473" s="505"/>
      <c r="H473" s="505"/>
      <c r="I473" s="505"/>
      <c r="J473" s="565"/>
      <c r="K473" s="566"/>
      <c r="L473" s="567"/>
      <c r="M473" s="505"/>
      <c r="N473" s="555"/>
      <c r="O473" s="511"/>
      <c r="P473" s="555"/>
      <c r="Q473" s="505"/>
      <c r="R473" s="505"/>
      <c r="S473" s="505"/>
      <c r="T473" s="505"/>
      <c r="U473" s="505"/>
      <c r="V473" s="505"/>
      <c r="W473" s="505"/>
      <c r="X473" s="505"/>
      <c r="Y473" s="505"/>
      <c r="Z473" s="505"/>
      <c r="AA473" s="505"/>
      <c r="AB473" s="505"/>
      <c r="AC473" s="505"/>
      <c r="AD473" s="505"/>
      <c r="AE473" s="505"/>
    </row>
    <row r="474" spans="1:31" ht="12.75">
      <c r="A474" s="492"/>
      <c r="B474" s="501"/>
      <c r="C474" s="564"/>
      <c r="D474" s="501"/>
      <c r="E474" s="501"/>
      <c r="F474" s="501"/>
      <c r="G474" s="501"/>
      <c r="H474" s="501"/>
      <c r="I474" s="501"/>
      <c r="J474" s="565"/>
      <c r="K474" s="566"/>
      <c r="L474" s="567"/>
      <c r="M474" s="501"/>
      <c r="N474" s="557"/>
      <c r="O474" s="556"/>
      <c r="P474" s="557"/>
      <c r="Q474" s="501"/>
      <c r="R474" s="501"/>
      <c r="S474" s="501"/>
      <c r="T474" s="501"/>
      <c r="U474" s="501"/>
      <c r="V474" s="501"/>
      <c r="W474" s="501"/>
      <c r="X474" s="501"/>
      <c r="Y474" s="501"/>
      <c r="Z474" s="501"/>
      <c r="AA474" s="501"/>
      <c r="AB474" s="501"/>
      <c r="AC474" s="501"/>
      <c r="AD474" s="501"/>
      <c r="AE474" s="501"/>
    </row>
    <row r="475" spans="1:31" ht="12.75">
      <c r="A475" s="502"/>
      <c r="B475" s="505"/>
      <c r="C475" s="568"/>
      <c r="D475" s="505"/>
      <c r="E475" s="505"/>
      <c r="F475" s="505"/>
      <c r="G475" s="505"/>
      <c r="H475" s="505"/>
      <c r="I475" s="505"/>
      <c r="J475" s="565"/>
      <c r="K475" s="566"/>
      <c r="L475" s="567"/>
      <c r="M475" s="505"/>
      <c r="N475" s="555"/>
      <c r="O475" s="511"/>
      <c r="P475" s="555"/>
      <c r="Q475" s="505"/>
      <c r="R475" s="505"/>
      <c r="S475" s="505"/>
      <c r="T475" s="505"/>
      <c r="U475" s="505"/>
      <c r="V475" s="505"/>
      <c r="W475" s="505"/>
      <c r="X475" s="505"/>
      <c r="Y475" s="505"/>
      <c r="Z475" s="505"/>
      <c r="AA475" s="505"/>
      <c r="AB475" s="505"/>
      <c r="AC475" s="505"/>
      <c r="AD475" s="505"/>
      <c r="AE475" s="505"/>
    </row>
    <row r="476" spans="1:31" ht="12.75">
      <c r="A476" s="492"/>
      <c r="B476" s="501"/>
      <c r="C476" s="564"/>
      <c r="D476" s="501"/>
      <c r="E476" s="501"/>
      <c r="F476" s="501"/>
      <c r="G476" s="501"/>
      <c r="H476" s="501"/>
      <c r="I476" s="501"/>
      <c r="J476" s="565"/>
      <c r="K476" s="566"/>
      <c r="L476" s="567"/>
      <c r="M476" s="501"/>
      <c r="N476" s="557"/>
      <c r="O476" s="556"/>
      <c r="P476" s="557"/>
      <c r="Q476" s="501"/>
      <c r="R476" s="501"/>
      <c r="S476" s="501"/>
      <c r="T476" s="501"/>
      <c r="U476" s="501"/>
      <c r="V476" s="501"/>
      <c r="W476" s="501"/>
      <c r="X476" s="501"/>
      <c r="Y476" s="501"/>
      <c r="Z476" s="501"/>
      <c r="AA476" s="501"/>
      <c r="AB476" s="501"/>
      <c r="AC476" s="501"/>
      <c r="AD476" s="501"/>
      <c r="AE476" s="501"/>
    </row>
    <row r="477" spans="1:31" ht="12.75">
      <c r="A477" s="502"/>
      <c r="B477" s="505"/>
      <c r="C477" s="568"/>
      <c r="D477" s="505"/>
      <c r="E477" s="505"/>
      <c r="F477" s="505"/>
      <c r="G477" s="505"/>
      <c r="H477" s="505"/>
      <c r="I477" s="505"/>
      <c r="J477" s="565"/>
      <c r="K477" s="566"/>
      <c r="L477" s="567"/>
      <c r="M477" s="505"/>
      <c r="N477" s="555"/>
      <c r="O477" s="511"/>
      <c r="P477" s="555"/>
      <c r="Q477" s="505"/>
      <c r="R477" s="505"/>
      <c r="S477" s="505"/>
      <c r="T477" s="505"/>
      <c r="U477" s="505"/>
      <c r="V477" s="505"/>
      <c r="W477" s="505"/>
      <c r="X477" s="505"/>
      <c r="Y477" s="505"/>
      <c r="Z477" s="505"/>
      <c r="AA477" s="505"/>
      <c r="AB477" s="505"/>
      <c r="AC477" s="505"/>
      <c r="AD477" s="505"/>
      <c r="AE477" s="505"/>
    </row>
    <row r="478" spans="1:31" ht="12.75">
      <c r="A478" s="492"/>
      <c r="B478" s="501"/>
      <c r="C478" s="564"/>
      <c r="D478" s="501"/>
      <c r="E478" s="501"/>
      <c r="F478" s="501"/>
      <c r="G478" s="501"/>
      <c r="H478" s="501"/>
      <c r="I478" s="501"/>
      <c r="J478" s="565"/>
      <c r="K478" s="566"/>
      <c r="L478" s="567"/>
      <c r="M478" s="501"/>
      <c r="N478" s="557"/>
      <c r="O478" s="556"/>
      <c r="P478" s="557"/>
      <c r="Q478" s="501"/>
      <c r="R478" s="501"/>
      <c r="S478" s="501"/>
      <c r="T478" s="501"/>
      <c r="U478" s="501"/>
      <c r="V478" s="501"/>
      <c r="W478" s="501"/>
      <c r="X478" s="501"/>
      <c r="Y478" s="501"/>
      <c r="Z478" s="501"/>
      <c r="AA478" s="501"/>
      <c r="AB478" s="501"/>
      <c r="AC478" s="501"/>
      <c r="AD478" s="501"/>
      <c r="AE478" s="501"/>
    </row>
    <row r="479" spans="1:31" ht="12.75">
      <c r="A479" s="502"/>
      <c r="B479" s="505"/>
      <c r="C479" s="568"/>
      <c r="D479" s="505"/>
      <c r="E479" s="505"/>
      <c r="F479" s="505"/>
      <c r="G479" s="505"/>
      <c r="H479" s="505"/>
      <c r="I479" s="505"/>
      <c r="J479" s="565"/>
      <c r="K479" s="566"/>
      <c r="L479" s="567"/>
      <c r="M479" s="505"/>
      <c r="N479" s="555"/>
      <c r="O479" s="511"/>
      <c r="P479" s="555"/>
      <c r="Q479" s="505"/>
      <c r="R479" s="505"/>
      <c r="S479" s="505"/>
      <c r="T479" s="505"/>
      <c r="U479" s="505"/>
      <c r="V479" s="505"/>
      <c r="W479" s="505"/>
      <c r="X479" s="505"/>
      <c r="Y479" s="505"/>
      <c r="Z479" s="505"/>
      <c r="AA479" s="505"/>
      <c r="AB479" s="505"/>
      <c r="AC479" s="505"/>
      <c r="AD479" s="505"/>
      <c r="AE479" s="505"/>
    </row>
    <row r="480" spans="1:31" ht="12.75">
      <c r="A480" s="492"/>
      <c r="B480" s="501"/>
      <c r="C480" s="564"/>
      <c r="D480" s="501"/>
      <c r="E480" s="501"/>
      <c r="F480" s="501"/>
      <c r="G480" s="501"/>
      <c r="H480" s="501"/>
      <c r="I480" s="501"/>
      <c r="J480" s="565"/>
      <c r="K480" s="566"/>
      <c r="L480" s="567"/>
      <c r="M480" s="501"/>
      <c r="N480" s="557"/>
      <c r="O480" s="556"/>
      <c r="P480" s="557"/>
      <c r="Q480" s="501"/>
      <c r="R480" s="501"/>
      <c r="S480" s="501"/>
      <c r="T480" s="501"/>
      <c r="U480" s="501"/>
      <c r="V480" s="501"/>
      <c r="W480" s="501"/>
      <c r="X480" s="501"/>
      <c r="Y480" s="501"/>
      <c r="Z480" s="501"/>
      <c r="AA480" s="501"/>
      <c r="AB480" s="501"/>
      <c r="AC480" s="501"/>
      <c r="AD480" s="501"/>
      <c r="AE480" s="501"/>
    </row>
    <row r="481" spans="1:31" ht="12.75">
      <c r="A481" s="502"/>
      <c r="B481" s="505"/>
      <c r="C481" s="568"/>
      <c r="D481" s="505"/>
      <c r="E481" s="505"/>
      <c r="F481" s="505"/>
      <c r="G481" s="505"/>
      <c r="H481" s="505"/>
      <c r="I481" s="505"/>
      <c r="J481" s="565"/>
      <c r="K481" s="566"/>
      <c r="L481" s="567"/>
      <c r="M481" s="505"/>
      <c r="N481" s="555"/>
      <c r="O481" s="511"/>
      <c r="P481" s="555"/>
      <c r="Q481" s="505"/>
      <c r="R481" s="505"/>
      <c r="S481" s="505"/>
      <c r="T481" s="505"/>
      <c r="U481" s="505"/>
      <c r="V481" s="505"/>
      <c r="W481" s="505"/>
      <c r="X481" s="505"/>
      <c r="Y481" s="505"/>
      <c r="Z481" s="505"/>
      <c r="AA481" s="505"/>
      <c r="AB481" s="505"/>
      <c r="AC481" s="505"/>
      <c r="AD481" s="505"/>
      <c r="AE481" s="505"/>
    </row>
    <row r="482" spans="1:31" ht="12.75">
      <c r="A482" s="492"/>
      <c r="B482" s="501"/>
      <c r="C482" s="564"/>
      <c r="D482" s="501"/>
      <c r="E482" s="501"/>
      <c r="F482" s="501"/>
      <c r="G482" s="501"/>
      <c r="H482" s="501"/>
      <c r="I482" s="501"/>
      <c r="J482" s="565"/>
      <c r="K482" s="566"/>
      <c r="L482" s="567"/>
      <c r="M482" s="501"/>
      <c r="N482" s="557"/>
      <c r="O482" s="556"/>
      <c r="P482" s="557"/>
      <c r="Q482" s="501"/>
      <c r="R482" s="501"/>
      <c r="S482" s="501"/>
      <c r="T482" s="501"/>
      <c r="U482" s="501"/>
      <c r="V482" s="501"/>
      <c r="W482" s="501"/>
      <c r="X482" s="501"/>
      <c r="Y482" s="501"/>
      <c r="Z482" s="501"/>
      <c r="AA482" s="501"/>
      <c r="AB482" s="501"/>
      <c r="AC482" s="501"/>
      <c r="AD482" s="501"/>
      <c r="AE482" s="501"/>
    </row>
    <row r="483" spans="1:31" ht="12.75">
      <c r="A483" s="502"/>
      <c r="B483" s="505"/>
      <c r="C483" s="568"/>
      <c r="D483" s="505"/>
      <c r="E483" s="505"/>
      <c r="F483" s="505"/>
      <c r="G483" s="505"/>
      <c r="H483" s="505"/>
      <c r="I483" s="505"/>
      <c r="J483" s="565"/>
      <c r="K483" s="566"/>
      <c r="L483" s="567"/>
      <c r="M483" s="505"/>
      <c r="N483" s="555"/>
      <c r="O483" s="511"/>
      <c r="P483" s="555"/>
      <c r="Q483" s="505"/>
      <c r="R483" s="505"/>
      <c r="S483" s="505"/>
      <c r="T483" s="505"/>
      <c r="U483" s="505"/>
      <c r="V483" s="505"/>
      <c r="W483" s="505"/>
      <c r="X483" s="505"/>
      <c r="Y483" s="505"/>
      <c r="Z483" s="505"/>
      <c r="AA483" s="505"/>
      <c r="AB483" s="505"/>
      <c r="AC483" s="505"/>
      <c r="AD483" s="505"/>
      <c r="AE483" s="505"/>
    </row>
    <row r="484" spans="1:31" ht="12.75">
      <c r="A484" s="492"/>
      <c r="B484" s="501"/>
      <c r="C484" s="564"/>
      <c r="D484" s="501"/>
      <c r="E484" s="501"/>
      <c r="F484" s="501"/>
      <c r="G484" s="501"/>
      <c r="H484" s="501"/>
      <c r="I484" s="501"/>
      <c r="J484" s="565"/>
      <c r="K484" s="566"/>
      <c r="L484" s="567"/>
      <c r="M484" s="501"/>
      <c r="N484" s="557"/>
      <c r="O484" s="556"/>
      <c r="P484" s="557"/>
      <c r="Q484" s="501"/>
      <c r="R484" s="501"/>
      <c r="S484" s="501"/>
      <c r="T484" s="501"/>
      <c r="U484" s="501"/>
      <c r="V484" s="501"/>
      <c r="W484" s="501"/>
      <c r="X484" s="501"/>
      <c r="Y484" s="501"/>
      <c r="Z484" s="501"/>
      <c r="AA484" s="501"/>
      <c r="AB484" s="501"/>
      <c r="AC484" s="501"/>
      <c r="AD484" s="501"/>
      <c r="AE484" s="501"/>
    </row>
    <row r="485" spans="1:31" ht="12.75">
      <c r="A485" s="502"/>
      <c r="B485" s="505"/>
      <c r="C485" s="568"/>
      <c r="D485" s="505"/>
      <c r="E485" s="505"/>
      <c r="F485" s="505"/>
      <c r="G485" s="505"/>
      <c r="H485" s="505"/>
      <c r="I485" s="505"/>
      <c r="J485" s="565"/>
      <c r="K485" s="566"/>
      <c r="L485" s="567"/>
      <c r="M485" s="505"/>
      <c r="N485" s="555"/>
      <c r="O485" s="511"/>
      <c r="P485" s="555"/>
      <c r="Q485" s="505"/>
      <c r="R485" s="505"/>
      <c r="S485" s="505"/>
      <c r="T485" s="505"/>
      <c r="U485" s="505"/>
      <c r="V485" s="505"/>
      <c r="W485" s="505"/>
      <c r="X485" s="505"/>
      <c r="Y485" s="505"/>
      <c r="Z485" s="505"/>
      <c r="AA485" s="505"/>
      <c r="AB485" s="505"/>
      <c r="AC485" s="505"/>
      <c r="AD485" s="505"/>
      <c r="AE485" s="505"/>
    </row>
    <row r="486" spans="1:31" ht="12.75">
      <c r="A486" s="492"/>
      <c r="B486" s="501"/>
      <c r="C486" s="564"/>
      <c r="D486" s="501"/>
      <c r="E486" s="501"/>
      <c r="F486" s="501"/>
      <c r="G486" s="501"/>
      <c r="H486" s="501"/>
      <c r="I486" s="501"/>
      <c r="J486" s="565"/>
      <c r="K486" s="566"/>
      <c r="L486" s="567"/>
      <c r="M486" s="501"/>
      <c r="N486" s="557"/>
      <c r="O486" s="556"/>
      <c r="P486" s="557"/>
      <c r="Q486" s="501"/>
      <c r="R486" s="501"/>
      <c r="S486" s="501"/>
      <c r="T486" s="501"/>
      <c r="U486" s="501"/>
      <c r="V486" s="501"/>
      <c r="W486" s="501"/>
      <c r="X486" s="501"/>
      <c r="Y486" s="501"/>
      <c r="Z486" s="501"/>
      <c r="AA486" s="501"/>
      <c r="AB486" s="501"/>
      <c r="AC486" s="501"/>
      <c r="AD486" s="501"/>
      <c r="AE486" s="501"/>
    </row>
    <row r="487" spans="1:31" ht="12.75">
      <c r="A487" s="502"/>
      <c r="B487" s="505"/>
      <c r="C487" s="568"/>
      <c r="D487" s="505"/>
      <c r="E487" s="505"/>
      <c r="F487" s="505"/>
      <c r="G487" s="505"/>
      <c r="H487" s="505"/>
      <c r="I487" s="505"/>
      <c r="J487" s="565"/>
      <c r="K487" s="566"/>
      <c r="L487" s="567"/>
      <c r="M487" s="505"/>
      <c r="N487" s="555"/>
      <c r="O487" s="511"/>
      <c r="P487" s="555"/>
      <c r="Q487" s="505"/>
      <c r="R487" s="505"/>
      <c r="S487" s="505"/>
      <c r="T487" s="505"/>
      <c r="U487" s="505"/>
      <c r="V487" s="505"/>
      <c r="W487" s="505"/>
      <c r="X487" s="505"/>
      <c r="Y487" s="505"/>
      <c r="Z487" s="505"/>
      <c r="AA487" s="505"/>
      <c r="AB487" s="505"/>
      <c r="AC487" s="505"/>
      <c r="AD487" s="505"/>
      <c r="AE487" s="505"/>
    </row>
    <row r="488" spans="1:31" ht="12.75">
      <c r="A488" s="492"/>
      <c r="B488" s="501"/>
      <c r="C488" s="564"/>
      <c r="D488" s="501"/>
      <c r="E488" s="501"/>
      <c r="F488" s="501"/>
      <c r="G488" s="501"/>
      <c r="H488" s="501"/>
      <c r="I488" s="501"/>
      <c r="J488" s="565"/>
      <c r="K488" s="566"/>
      <c r="L488" s="567"/>
      <c r="M488" s="501"/>
      <c r="N488" s="557"/>
      <c r="O488" s="556"/>
      <c r="P488" s="557"/>
      <c r="Q488" s="501"/>
      <c r="R488" s="501"/>
      <c r="S488" s="501"/>
      <c r="T488" s="501"/>
      <c r="U488" s="501"/>
      <c r="V488" s="501"/>
      <c r="W488" s="501"/>
      <c r="X488" s="501"/>
      <c r="Y488" s="501"/>
      <c r="Z488" s="501"/>
      <c r="AA488" s="501"/>
      <c r="AB488" s="501"/>
      <c r="AC488" s="501"/>
      <c r="AD488" s="501"/>
      <c r="AE488" s="501"/>
    </row>
    <row r="489" spans="1:31" ht="12.75">
      <c r="A489" s="502"/>
      <c r="B489" s="505"/>
      <c r="C489" s="568"/>
      <c r="D489" s="505"/>
      <c r="E489" s="505"/>
      <c r="F489" s="505"/>
      <c r="G489" s="505"/>
      <c r="H489" s="505"/>
      <c r="I489" s="505"/>
      <c r="J489" s="565"/>
      <c r="K489" s="566"/>
      <c r="L489" s="567"/>
      <c r="M489" s="505"/>
      <c r="N489" s="555"/>
      <c r="O489" s="511"/>
      <c r="P489" s="555"/>
      <c r="Q489" s="505"/>
      <c r="R489" s="505"/>
      <c r="S489" s="505"/>
      <c r="T489" s="505"/>
      <c r="U489" s="505"/>
      <c r="V489" s="505"/>
      <c r="W489" s="505"/>
      <c r="X489" s="505"/>
      <c r="Y489" s="505"/>
      <c r="Z489" s="505"/>
      <c r="AA489" s="505"/>
      <c r="AB489" s="505"/>
      <c r="AC489" s="505"/>
      <c r="AD489" s="505"/>
      <c r="AE489" s="505"/>
    </row>
    <row r="490" spans="1:31" ht="12.75">
      <c r="A490" s="492"/>
      <c r="B490" s="501"/>
      <c r="C490" s="564"/>
      <c r="D490" s="501"/>
      <c r="E490" s="501"/>
      <c r="F490" s="501"/>
      <c r="G490" s="501"/>
      <c r="H490" s="501"/>
      <c r="I490" s="501"/>
      <c r="J490" s="565"/>
      <c r="K490" s="566"/>
      <c r="L490" s="567"/>
      <c r="M490" s="501"/>
      <c r="N490" s="557"/>
      <c r="O490" s="556"/>
      <c r="P490" s="557"/>
      <c r="Q490" s="501"/>
      <c r="R490" s="501"/>
      <c r="S490" s="501"/>
      <c r="T490" s="501"/>
      <c r="U490" s="501"/>
      <c r="V490" s="501"/>
      <c r="W490" s="501"/>
      <c r="X490" s="501"/>
      <c r="Y490" s="501"/>
      <c r="Z490" s="501"/>
      <c r="AA490" s="501"/>
      <c r="AB490" s="501"/>
      <c r="AC490" s="501"/>
      <c r="AD490" s="501"/>
      <c r="AE490" s="501"/>
    </row>
    <row r="491" spans="1:31" ht="12.75">
      <c r="A491" s="502"/>
      <c r="B491" s="505"/>
      <c r="C491" s="568"/>
      <c r="D491" s="505"/>
      <c r="E491" s="505"/>
      <c r="F491" s="505"/>
      <c r="G491" s="505"/>
      <c r="H491" s="505"/>
      <c r="I491" s="505"/>
      <c r="J491" s="565"/>
      <c r="K491" s="566"/>
      <c r="L491" s="567"/>
      <c r="M491" s="505"/>
      <c r="N491" s="555"/>
      <c r="O491" s="511"/>
      <c r="P491" s="555"/>
      <c r="Q491" s="505"/>
      <c r="R491" s="505"/>
      <c r="S491" s="505"/>
      <c r="T491" s="505"/>
      <c r="U491" s="505"/>
      <c r="V491" s="505"/>
      <c r="W491" s="505"/>
      <c r="X491" s="505"/>
      <c r="Y491" s="505"/>
      <c r="Z491" s="505"/>
      <c r="AA491" s="505"/>
      <c r="AB491" s="505"/>
      <c r="AC491" s="505"/>
      <c r="AD491" s="505"/>
      <c r="AE491" s="505"/>
    </row>
    <row r="492" spans="1:31" ht="12.75">
      <c r="A492" s="492"/>
      <c r="B492" s="501"/>
      <c r="C492" s="564"/>
      <c r="D492" s="501"/>
      <c r="E492" s="501"/>
      <c r="F492" s="501"/>
      <c r="G492" s="501"/>
      <c r="H492" s="501"/>
      <c r="I492" s="501"/>
      <c r="J492" s="565"/>
      <c r="K492" s="566"/>
      <c r="L492" s="567"/>
      <c r="M492" s="501"/>
      <c r="N492" s="557"/>
      <c r="O492" s="556"/>
      <c r="P492" s="557"/>
      <c r="Q492" s="501"/>
      <c r="R492" s="501"/>
      <c r="S492" s="501"/>
      <c r="T492" s="501"/>
      <c r="U492" s="501"/>
      <c r="V492" s="501"/>
      <c r="W492" s="501"/>
      <c r="X492" s="501"/>
      <c r="Y492" s="501"/>
      <c r="Z492" s="501"/>
      <c r="AA492" s="501"/>
      <c r="AB492" s="501"/>
      <c r="AC492" s="501"/>
      <c r="AD492" s="501"/>
      <c r="AE492" s="501"/>
    </row>
    <row r="493" spans="1:31" ht="12.75">
      <c r="A493" s="502"/>
      <c r="B493" s="505"/>
      <c r="C493" s="568"/>
      <c r="D493" s="505"/>
      <c r="E493" s="505"/>
      <c r="F493" s="505"/>
      <c r="G493" s="505"/>
      <c r="H493" s="505"/>
      <c r="I493" s="505"/>
      <c r="J493" s="565"/>
      <c r="K493" s="566"/>
      <c r="L493" s="567"/>
      <c r="M493" s="505"/>
      <c r="N493" s="555"/>
      <c r="O493" s="511"/>
      <c r="P493" s="555"/>
      <c r="Q493" s="505"/>
      <c r="R493" s="505"/>
      <c r="S493" s="505"/>
      <c r="T493" s="505"/>
      <c r="U493" s="505"/>
      <c r="V493" s="505"/>
      <c r="W493" s="505"/>
      <c r="X493" s="505"/>
      <c r="Y493" s="505"/>
      <c r="Z493" s="505"/>
      <c r="AA493" s="505"/>
      <c r="AB493" s="505"/>
      <c r="AC493" s="505"/>
      <c r="AD493" s="505"/>
      <c r="AE493" s="505"/>
    </row>
    <row r="494" spans="1:31" ht="12.75">
      <c r="A494" s="492"/>
      <c r="B494" s="501"/>
      <c r="C494" s="564"/>
      <c r="D494" s="501"/>
      <c r="E494" s="501"/>
      <c r="F494" s="501"/>
      <c r="G494" s="501"/>
      <c r="H494" s="501"/>
      <c r="I494" s="501"/>
      <c r="J494" s="565"/>
      <c r="K494" s="566"/>
      <c r="L494" s="567"/>
      <c r="M494" s="501"/>
      <c r="N494" s="557"/>
      <c r="O494" s="556"/>
      <c r="P494" s="557"/>
      <c r="Q494" s="501"/>
      <c r="R494" s="501"/>
      <c r="S494" s="501"/>
      <c r="T494" s="501"/>
      <c r="U494" s="501"/>
      <c r="V494" s="501"/>
      <c r="W494" s="501"/>
      <c r="X494" s="501"/>
      <c r="Y494" s="501"/>
      <c r="Z494" s="501"/>
      <c r="AA494" s="501"/>
      <c r="AB494" s="501"/>
      <c r="AC494" s="501"/>
      <c r="AD494" s="501"/>
      <c r="AE494" s="501"/>
    </row>
    <row r="495" spans="1:31" ht="12.75">
      <c r="A495" s="502"/>
      <c r="B495" s="505"/>
      <c r="C495" s="568"/>
      <c r="D495" s="505"/>
      <c r="E495" s="505"/>
      <c r="F495" s="505"/>
      <c r="G495" s="505"/>
      <c r="H495" s="505"/>
      <c r="I495" s="505"/>
      <c r="J495" s="565"/>
      <c r="K495" s="566"/>
      <c r="L495" s="567"/>
      <c r="M495" s="505"/>
      <c r="N495" s="555"/>
      <c r="O495" s="511"/>
      <c r="P495" s="555"/>
      <c r="Q495" s="505"/>
      <c r="R495" s="505"/>
      <c r="S495" s="505"/>
      <c r="T495" s="505"/>
      <c r="U495" s="505"/>
      <c r="V495" s="505"/>
      <c r="W495" s="505"/>
      <c r="X495" s="505"/>
      <c r="Y495" s="505"/>
      <c r="Z495" s="505"/>
      <c r="AA495" s="505"/>
      <c r="AB495" s="505"/>
      <c r="AC495" s="505"/>
      <c r="AD495" s="505"/>
      <c r="AE495" s="505"/>
    </row>
    <row r="496" spans="1:31" ht="12.75">
      <c r="A496" s="492"/>
      <c r="B496" s="501"/>
      <c r="C496" s="564"/>
      <c r="D496" s="501"/>
      <c r="E496" s="501"/>
      <c r="F496" s="501"/>
      <c r="G496" s="501"/>
      <c r="H496" s="501"/>
      <c r="I496" s="501"/>
      <c r="J496" s="565"/>
      <c r="K496" s="566"/>
      <c r="L496" s="567"/>
      <c r="M496" s="501"/>
      <c r="N496" s="557"/>
      <c r="O496" s="556"/>
      <c r="P496" s="557"/>
      <c r="Q496" s="501"/>
      <c r="R496" s="501"/>
      <c r="S496" s="501"/>
      <c r="T496" s="501"/>
      <c r="U496" s="501"/>
      <c r="V496" s="501"/>
      <c r="W496" s="501"/>
      <c r="X496" s="501"/>
      <c r="Y496" s="501"/>
      <c r="Z496" s="501"/>
      <c r="AA496" s="501"/>
      <c r="AB496" s="501"/>
      <c r="AC496" s="501"/>
      <c r="AD496" s="501"/>
      <c r="AE496" s="501"/>
    </row>
    <row r="497" spans="1:31" ht="12.75">
      <c r="A497" s="502"/>
      <c r="B497" s="505"/>
      <c r="C497" s="568"/>
      <c r="D497" s="505"/>
      <c r="E497" s="505"/>
      <c r="F497" s="505"/>
      <c r="G497" s="505"/>
      <c r="H497" s="505"/>
      <c r="I497" s="505"/>
      <c r="J497" s="565"/>
      <c r="K497" s="566"/>
      <c r="L497" s="567"/>
      <c r="M497" s="505"/>
      <c r="N497" s="555"/>
      <c r="O497" s="511"/>
      <c r="P497" s="555"/>
      <c r="Q497" s="505"/>
      <c r="R497" s="505"/>
      <c r="S497" s="505"/>
      <c r="T497" s="505"/>
      <c r="U497" s="505"/>
      <c r="V497" s="505"/>
      <c r="W497" s="505"/>
      <c r="X497" s="505"/>
      <c r="Y497" s="505"/>
      <c r="Z497" s="505"/>
      <c r="AA497" s="505"/>
      <c r="AB497" s="505"/>
      <c r="AC497" s="505"/>
      <c r="AD497" s="505"/>
      <c r="AE497" s="505"/>
    </row>
    <row r="498" spans="1:31" ht="12.75">
      <c r="A498" s="492"/>
      <c r="B498" s="501"/>
      <c r="C498" s="564"/>
      <c r="D498" s="501"/>
      <c r="E498" s="501"/>
      <c r="F498" s="501"/>
      <c r="G498" s="501"/>
      <c r="H498" s="501"/>
      <c r="I498" s="501"/>
      <c r="J498" s="565"/>
      <c r="K498" s="566"/>
      <c r="L498" s="567"/>
      <c r="M498" s="501"/>
      <c r="N498" s="557"/>
      <c r="O498" s="556"/>
      <c r="P498" s="557"/>
      <c r="Q498" s="501"/>
      <c r="R498" s="501"/>
      <c r="S498" s="501"/>
      <c r="T498" s="501"/>
      <c r="U498" s="501"/>
      <c r="V498" s="501"/>
      <c r="W498" s="501"/>
      <c r="X498" s="501"/>
      <c r="Y498" s="501"/>
      <c r="Z498" s="501"/>
      <c r="AA498" s="501"/>
      <c r="AB498" s="501"/>
      <c r="AC498" s="501"/>
      <c r="AD498" s="501"/>
      <c r="AE498" s="501"/>
    </row>
    <row r="499" spans="1:31" ht="12.75">
      <c r="A499" s="502"/>
      <c r="B499" s="505"/>
      <c r="C499" s="568"/>
      <c r="D499" s="505"/>
      <c r="E499" s="505"/>
      <c r="F499" s="505"/>
      <c r="G499" s="505"/>
      <c r="H499" s="505"/>
      <c r="I499" s="505"/>
      <c r="J499" s="565"/>
      <c r="K499" s="566"/>
      <c r="L499" s="567"/>
      <c r="M499" s="505"/>
      <c r="N499" s="555"/>
      <c r="O499" s="511"/>
      <c r="P499" s="555"/>
      <c r="Q499" s="505"/>
      <c r="R499" s="505"/>
      <c r="S499" s="505"/>
      <c r="T499" s="505"/>
      <c r="U499" s="505"/>
      <c r="V499" s="505"/>
      <c r="W499" s="505"/>
      <c r="X499" s="505"/>
      <c r="Y499" s="505"/>
      <c r="Z499" s="505"/>
      <c r="AA499" s="505"/>
      <c r="AB499" s="505"/>
      <c r="AC499" s="505"/>
      <c r="AD499" s="505"/>
      <c r="AE499" s="505"/>
    </row>
    <row r="500" spans="1:31" ht="12.75">
      <c r="A500" s="492"/>
      <c r="B500" s="501"/>
      <c r="C500" s="564"/>
      <c r="D500" s="501"/>
      <c r="E500" s="501"/>
      <c r="F500" s="501"/>
      <c r="G500" s="501"/>
      <c r="H500" s="501"/>
      <c r="I500" s="501"/>
      <c r="J500" s="565"/>
      <c r="K500" s="566"/>
      <c r="L500" s="567"/>
      <c r="M500" s="501"/>
      <c r="N500" s="557"/>
      <c r="O500" s="556"/>
      <c r="P500" s="557"/>
      <c r="Q500" s="501"/>
      <c r="R500" s="501"/>
      <c r="S500" s="501"/>
      <c r="T500" s="501"/>
      <c r="U500" s="501"/>
      <c r="V500" s="501"/>
      <c r="W500" s="501"/>
      <c r="X500" s="501"/>
      <c r="Y500" s="501"/>
      <c r="Z500" s="501"/>
      <c r="AA500" s="501"/>
      <c r="AB500" s="501"/>
      <c r="AC500" s="501"/>
      <c r="AD500" s="501"/>
      <c r="AE500" s="501"/>
    </row>
    <row r="501" spans="1:31" ht="12.75">
      <c r="A501" s="502"/>
      <c r="B501" s="505"/>
      <c r="C501" s="568"/>
      <c r="D501" s="505"/>
      <c r="E501" s="505"/>
      <c r="F501" s="505"/>
      <c r="G501" s="505"/>
      <c r="H501" s="505"/>
      <c r="I501" s="505"/>
      <c r="J501" s="565"/>
      <c r="K501" s="566"/>
      <c r="L501" s="567"/>
      <c r="M501" s="505"/>
      <c r="N501" s="555"/>
      <c r="O501" s="511"/>
      <c r="P501" s="555"/>
      <c r="Q501" s="505"/>
      <c r="R501" s="505"/>
      <c r="S501" s="505"/>
      <c r="T501" s="505"/>
      <c r="U501" s="505"/>
      <c r="V501" s="505"/>
      <c r="W501" s="505"/>
      <c r="X501" s="505"/>
      <c r="Y501" s="505"/>
      <c r="Z501" s="505"/>
      <c r="AA501" s="505"/>
      <c r="AB501" s="505"/>
      <c r="AC501" s="505"/>
      <c r="AD501" s="505"/>
      <c r="AE501" s="505"/>
    </row>
    <row r="502" spans="1:31" ht="12.75">
      <c r="A502" s="492"/>
      <c r="B502" s="501"/>
      <c r="C502" s="564"/>
      <c r="D502" s="501"/>
      <c r="E502" s="501"/>
      <c r="F502" s="501"/>
      <c r="G502" s="501"/>
      <c r="H502" s="501"/>
      <c r="I502" s="501"/>
      <c r="J502" s="565"/>
      <c r="K502" s="566"/>
      <c r="L502" s="567"/>
      <c r="M502" s="501"/>
      <c r="N502" s="557"/>
      <c r="O502" s="556"/>
      <c r="P502" s="557"/>
      <c r="Q502" s="501"/>
      <c r="R502" s="501"/>
      <c r="S502" s="501"/>
      <c r="T502" s="501"/>
      <c r="U502" s="501"/>
      <c r="V502" s="501"/>
      <c r="W502" s="501"/>
      <c r="X502" s="501"/>
      <c r="Y502" s="501"/>
      <c r="Z502" s="501"/>
      <c r="AA502" s="501"/>
      <c r="AB502" s="501"/>
      <c r="AC502" s="501"/>
      <c r="AD502" s="501"/>
      <c r="AE502" s="501"/>
    </row>
    <row r="503" spans="1:31" ht="12.75">
      <c r="A503" s="502"/>
      <c r="B503" s="505"/>
      <c r="C503" s="568"/>
      <c r="D503" s="505"/>
      <c r="E503" s="505"/>
      <c r="F503" s="505"/>
      <c r="G503" s="505"/>
      <c r="H503" s="505"/>
      <c r="I503" s="505"/>
      <c r="J503" s="565"/>
      <c r="K503" s="566"/>
      <c r="L503" s="567"/>
      <c r="M503" s="505"/>
      <c r="N503" s="555"/>
      <c r="O503" s="511"/>
      <c r="P503" s="555"/>
      <c r="Q503" s="505"/>
      <c r="R503" s="505"/>
      <c r="S503" s="505"/>
      <c r="T503" s="505"/>
      <c r="U503" s="505"/>
      <c r="V503" s="505"/>
      <c r="W503" s="505"/>
      <c r="X503" s="505"/>
      <c r="Y503" s="505"/>
      <c r="Z503" s="505"/>
      <c r="AA503" s="505"/>
      <c r="AB503" s="505"/>
      <c r="AC503" s="505"/>
      <c r="AD503" s="505"/>
      <c r="AE503" s="505"/>
    </row>
    <row r="504" spans="1:31" ht="12.75">
      <c r="A504" s="492"/>
      <c r="B504" s="501"/>
      <c r="C504" s="564"/>
      <c r="D504" s="501"/>
      <c r="E504" s="501"/>
      <c r="F504" s="501"/>
      <c r="G504" s="501"/>
      <c r="H504" s="501"/>
      <c r="I504" s="501"/>
      <c r="J504" s="565"/>
      <c r="K504" s="566"/>
      <c r="L504" s="567"/>
      <c r="M504" s="501"/>
      <c r="N504" s="557"/>
      <c r="O504" s="556"/>
      <c r="P504" s="557"/>
      <c r="Q504" s="501"/>
      <c r="R504" s="501"/>
      <c r="S504" s="501"/>
      <c r="T504" s="501"/>
      <c r="U504" s="501"/>
      <c r="V504" s="501"/>
      <c r="W504" s="501"/>
      <c r="X504" s="501"/>
      <c r="Y504" s="501"/>
      <c r="Z504" s="501"/>
      <c r="AA504" s="501"/>
      <c r="AB504" s="501"/>
      <c r="AC504" s="501"/>
      <c r="AD504" s="501"/>
      <c r="AE504" s="501"/>
    </row>
    <row r="505" spans="1:31" ht="12.75">
      <c r="A505" s="502"/>
      <c r="B505" s="505"/>
      <c r="C505" s="568"/>
      <c r="D505" s="505"/>
      <c r="E505" s="505"/>
      <c r="F505" s="505"/>
      <c r="G505" s="505"/>
      <c r="H505" s="505"/>
      <c r="I505" s="505"/>
      <c r="J505" s="565"/>
      <c r="K505" s="566"/>
      <c r="L505" s="567"/>
      <c r="M505" s="505"/>
      <c r="N505" s="555"/>
      <c r="O505" s="511"/>
      <c r="P505" s="555"/>
      <c r="Q505" s="505"/>
      <c r="R505" s="505"/>
      <c r="S505" s="505"/>
      <c r="T505" s="505"/>
      <c r="U505" s="505"/>
      <c r="V505" s="505"/>
      <c r="W505" s="505"/>
      <c r="X505" s="505"/>
      <c r="Y505" s="505"/>
      <c r="Z505" s="505"/>
      <c r="AA505" s="505"/>
      <c r="AB505" s="505"/>
      <c r="AC505" s="505"/>
      <c r="AD505" s="505"/>
      <c r="AE505" s="505"/>
    </row>
    <row r="506" spans="1:31" ht="12.75">
      <c r="A506" s="492"/>
      <c r="B506" s="501"/>
      <c r="C506" s="564"/>
      <c r="D506" s="501"/>
      <c r="E506" s="501"/>
      <c r="F506" s="501"/>
      <c r="G506" s="501"/>
      <c r="H506" s="501"/>
      <c r="I506" s="501"/>
      <c r="J506" s="565"/>
      <c r="K506" s="566"/>
      <c r="L506" s="567"/>
      <c r="M506" s="501"/>
      <c r="N506" s="557"/>
      <c r="O506" s="556"/>
      <c r="P506" s="557"/>
      <c r="Q506" s="501"/>
      <c r="R506" s="501"/>
      <c r="S506" s="501"/>
      <c r="T506" s="501"/>
      <c r="U506" s="501"/>
      <c r="V506" s="501"/>
      <c r="W506" s="501"/>
      <c r="X506" s="501"/>
      <c r="Y506" s="501"/>
      <c r="Z506" s="501"/>
      <c r="AA506" s="501"/>
      <c r="AB506" s="501"/>
      <c r="AC506" s="501"/>
      <c r="AD506" s="501"/>
      <c r="AE506" s="501"/>
    </row>
    <row r="507" spans="1:31" ht="12.75">
      <c r="A507" s="502"/>
      <c r="B507" s="505"/>
      <c r="C507" s="568"/>
      <c r="D507" s="505"/>
      <c r="E507" s="505"/>
      <c r="F507" s="505"/>
      <c r="G507" s="505"/>
      <c r="H507" s="505"/>
      <c r="I507" s="505"/>
      <c r="J507" s="565"/>
      <c r="K507" s="566"/>
      <c r="L507" s="567"/>
      <c r="M507" s="505"/>
      <c r="N507" s="555"/>
      <c r="O507" s="511"/>
      <c r="P507" s="555"/>
      <c r="Q507" s="505"/>
      <c r="R507" s="505"/>
      <c r="S507" s="505"/>
      <c r="T507" s="505"/>
      <c r="U507" s="505"/>
      <c r="V507" s="505"/>
      <c r="W507" s="505"/>
      <c r="X507" s="505"/>
      <c r="Y507" s="505"/>
      <c r="Z507" s="505"/>
      <c r="AA507" s="505"/>
      <c r="AB507" s="505"/>
      <c r="AC507" s="505"/>
      <c r="AD507" s="505"/>
      <c r="AE507" s="505"/>
    </row>
    <row r="508" spans="1:31" ht="12.75">
      <c r="A508" s="492"/>
      <c r="B508" s="501"/>
      <c r="C508" s="564"/>
      <c r="D508" s="501"/>
      <c r="E508" s="501"/>
      <c r="F508" s="501"/>
      <c r="G508" s="501"/>
      <c r="H508" s="501"/>
      <c r="I508" s="501"/>
      <c r="J508" s="565"/>
      <c r="K508" s="566"/>
      <c r="L508" s="567"/>
      <c r="M508" s="501"/>
      <c r="N508" s="557"/>
      <c r="O508" s="556"/>
      <c r="P508" s="557"/>
      <c r="Q508" s="501"/>
      <c r="R508" s="501"/>
      <c r="S508" s="501"/>
      <c r="T508" s="501"/>
      <c r="U508" s="501"/>
      <c r="V508" s="501"/>
      <c r="W508" s="501"/>
      <c r="X508" s="501"/>
      <c r="Y508" s="501"/>
      <c r="Z508" s="501"/>
      <c r="AA508" s="501"/>
      <c r="AB508" s="501"/>
      <c r="AC508" s="501"/>
      <c r="AD508" s="501"/>
      <c r="AE508" s="501"/>
    </row>
    <row r="509" spans="1:31" ht="12.75">
      <c r="A509" s="502"/>
      <c r="B509" s="505"/>
      <c r="C509" s="568"/>
      <c r="D509" s="505"/>
      <c r="E509" s="505"/>
      <c r="F509" s="505"/>
      <c r="G509" s="505"/>
      <c r="H509" s="505"/>
      <c r="I509" s="505"/>
      <c r="J509" s="565"/>
      <c r="K509" s="566"/>
      <c r="L509" s="567"/>
      <c r="M509" s="505"/>
      <c r="N509" s="555"/>
      <c r="O509" s="511"/>
      <c r="P509" s="555"/>
      <c r="Q509" s="505"/>
      <c r="R509" s="505"/>
      <c r="S509" s="505"/>
      <c r="T509" s="505"/>
      <c r="U509" s="505"/>
      <c r="V509" s="505"/>
      <c r="W509" s="505"/>
      <c r="X509" s="505"/>
      <c r="Y509" s="505"/>
      <c r="Z509" s="505"/>
      <c r="AA509" s="505"/>
      <c r="AB509" s="505"/>
      <c r="AC509" s="505"/>
      <c r="AD509" s="505"/>
      <c r="AE509" s="505"/>
    </row>
    <row r="510" spans="1:31" ht="12.75">
      <c r="A510" s="492"/>
      <c r="B510" s="501"/>
      <c r="C510" s="564"/>
      <c r="D510" s="501"/>
      <c r="E510" s="501"/>
      <c r="F510" s="501"/>
      <c r="G510" s="501"/>
      <c r="H510" s="501"/>
      <c r="I510" s="501"/>
      <c r="J510" s="565"/>
      <c r="K510" s="566"/>
      <c r="L510" s="567"/>
      <c r="M510" s="501"/>
      <c r="N510" s="557"/>
      <c r="O510" s="556"/>
      <c r="P510" s="557"/>
      <c r="Q510" s="501"/>
      <c r="R510" s="501"/>
      <c r="S510" s="501"/>
      <c r="T510" s="501"/>
      <c r="U510" s="501"/>
      <c r="V510" s="501"/>
      <c r="W510" s="501"/>
      <c r="X510" s="501"/>
      <c r="Y510" s="501"/>
      <c r="Z510" s="501"/>
      <c r="AA510" s="501"/>
      <c r="AB510" s="501"/>
      <c r="AC510" s="501"/>
      <c r="AD510" s="501"/>
      <c r="AE510" s="501"/>
    </row>
    <row r="511" spans="1:31" ht="12.75">
      <c r="A511" s="502"/>
      <c r="B511" s="505"/>
      <c r="C511" s="568"/>
      <c r="D511" s="505"/>
      <c r="E511" s="505"/>
      <c r="F511" s="505"/>
      <c r="G511" s="505"/>
      <c r="H511" s="505"/>
      <c r="I511" s="505"/>
      <c r="J511" s="565"/>
      <c r="K511" s="566"/>
      <c r="L511" s="567"/>
      <c r="M511" s="505"/>
      <c r="N511" s="555"/>
      <c r="O511" s="511"/>
      <c r="P511" s="555"/>
      <c r="Q511" s="505"/>
      <c r="R511" s="505"/>
      <c r="S511" s="505"/>
      <c r="T511" s="505"/>
      <c r="U511" s="505"/>
      <c r="V511" s="505"/>
      <c r="W511" s="505"/>
      <c r="X511" s="505"/>
      <c r="Y511" s="505"/>
      <c r="Z511" s="505"/>
      <c r="AA511" s="505"/>
      <c r="AB511" s="505"/>
      <c r="AC511" s="505"/>
      <c r="AD511" s="505"/>
      <c r="AE511" s="505"/>
    </row>
    <row r="512" spans="1:31" ht="12.75">
      <c r="A512" s="492"/>
      <c r="B512" s="501"/>
      <c r="C512" s="564"/>
      <c r="D512" s="501"/>
      <c r="E512" s="501"/>
      <c r="F512" s="501"/>
      <c r="G512" s="501"/>
      <c r="H512" s="501"/>
      <c r="I512" s="501"/>
      <c r="J512" s="565"/>
      <c r="K512" s="566"/>
      <c r="L512" s="567"/>
      <c r="M512" s="501"/>
      <c r="N512" s="557"/>
      <c r="O512" s="556"/>
      <c r="P512" s="557"/>
      <c r="Q512" s="501"/>
      <c r="R512" s="501"/>
      <c r="S512" s="501"/>
      <c r="T512" s="501"/>
      <c r="U512" s="501"/>
      <c r="V512" s="501"/>
      <c r="W512" s="501"/>
      <c r="X512" s="501"/>
      <c r="Y512" s="501"/>
      <c r="Z512" s="501"/>
      <c r="AA512" s="501"/>
      <c r="AB512" s="501"/>
      <c r="AC512" s="501"/>
      <c r="AD512" s="501"/>
      <c r="AE512" s="501"/>
    </row>
    <row r="513" spans="1:31" ht="12.75">
      <c r="A513" s="502"/>
      <c r="B513" s="505"/>
      <c r="C513" s="568"/>
      <c r="D513" s="505"/>
      <c r="E513" s="505"/>
      <c r="F513" s="505"/>
      <c r="G513" s="505"/>
      <c r="H513" s="505"/>
      <c r="I513" s="505"/>
      <c r="J513" s="565"/>
      <c r="K513" s="566"/>
      <c r="L513" s="567"/>
      <c r="M513" s="505"/>
      <c r="N513" s="555"/>
      <c r="O513" s="511"/>
      <c r="P513" s="555"/>
      <c r="Q513" s="505"/>
      <c r="R513" s="505"/>
      <c r="S513" s="505"/>
      <c r="T513" s="505"/>
      <c r="U513" s="505"/>
      <c r="V513" s="505"/>
      <c r="W513" s="505"/>
      <c r="X513" s="505"/>
      <c r="Y513" s="505"/>
      <c r="Z513" s="505"/>
      <c r="AA513" s="505"/>
      <c r="AB513" s="505"/>
      <c r="AC513" s="505"/>
      <c r="AD513" s="505"/>
      <c r="AE513" s="505"/>
    </row>
    <row r="514" spans="1:31" ht="12.75">
      <c r="A514" s="492"/>
      <c r="B514" s="501"/>
      <c r="C514" s="564"/>
      <c r="D514" s="501"/>
      <c r="E514" s="501"/>
      <c r="F514" s="501"/>
      <c r="G514" s="501"/>
      <c r="H514" s="501"/>
      <c r="I514" s="501"/>
      <c r="J514" s="565"/>
      <c r="K514" s="566"/>
      <c r="L514" s="567"/>
      <c r="M514" s="501"/>
      <c r="N514" s="557"/>
      <c r="O514" s="556"/>
      <c r="P514" s="557"/>
      <c r="Q514" s="501"/>
      <c r="R514" s="501"/>
      <c r="S514" s="501"/>
      <c r="T514" s="501"/>
      <c r="U514" s="501"/>
      <c r="V514" s="501"/>
      <c r="W514" s="501"/>
      <c r="X514" s="501"/>
      <c r="Y514" s="501"/>
      <c r="Z514" s="501"/>
      <c r="AA514" s="501"/>
      <c r="AB514" s="501"/>
      <c r="AC514" s="501"/>
      <c r="AD514" s="501"/>
      <c r="AE514" s="501"/>
    </row>
    <row r="515" spans="1:31" ht="12.75">
      <c r="A515" s="502"/>
      <c r="B515" s="505"/>
      <c r="C515" s="568"/>
      <c r="D515" s="505"/>
      <c r="E515" s="505"/>
      <c r="F515" s="505"/>
      <c r="G515" s="505"/>
      <c r="H515" s="505"/>
      <c r="I515" s="505"/>
      <c r="J515" s="565"/>
      <c r="K515" s="566"/>
      <c r="L515" s="567"/>
      <c r="M515" s="505"/>
      <c r="N515" s="555"/>
      <c r="O515" s="511"/>
      <c r="P515" s="555"/>
      <c r="Q515" s="505"/>
      <c r="R515" s="505"/>
      <c r="S515" s="505"/>
      <c r="T515" s="505"/>
      <c r="U515" s="505"/>
      <c r="V515" s="505"/>
      <c r="W515" s="505"/>
      <c r="X515" s="505"/>
      <c r="Y515" s="505"/>
      <c r="Z515" s="505"/>
      <c r="AA515" s="505"/>
      <c r="AB515" s="505"/>
      <c r="AC515" s="505"/>
      <c r="AD515" s="505"/>
      <c r="AE515" s="505"/>
    </row>
    <row r="516" spans="1:31" ht="12.75">
      <c r="A516" s="492"/>
      <c r="B516" s="501"/>
      <c r="C516" s="564"/>
      <c r="D516" s="501"/>
      <c r="E516" s="501"/>
      <c r="F516" s="501"/>
      <c r="G516" s="501"/>
      <c r="H516" s="501"/>
      <c r="I516" s="501"/>
      <c r="J516" s="565"/>
      <c r="K516" s="566"/>
      <c r="L516" s="567"/>
      <c r="M516" s="501"/>
      <c r="N516" s="557"/>
      <c r="O516" s="556"/>
      <c r="P516" s="557"/>
      <c r="Q516" s="501"/>
      <c r="R516" s="501"/>
      <c r="S516" s="501"/>
      <c r="T516" s="501"/>
      <c r="U516" s="501"/>
      <c r="V516" s="501"/>
      <c r="W516" s="501"/>
      <c r="X516" s="501"/>
      <c r="Y516" s="501"/>
      <c r="Z516" s="501"/>
      <c r="AA516" s="501"/>
      <c r="AB516" s="501"/>
      <c r="AC516" s="501"/>
      <c r="AD516" s="501"/>
      <c r="AE516" s="501"/>
    </row>
    <row r="517" spans="1:31" ht="12.75">
      <c r="A517" s="502"/>
      <c r="B517" s="505"/>
      <c r="C517" s="568"/>
      <c r="D517" s="505"/>
      <c r="E517" s="505"/>
      <c r="F517" s="505"/>
      <c r="G517" s="505"/>
      <c r="H517" s="505"/>
      <c r="I517" s="505"/>
      <c r="J517" s="565"/>
      <c r="K517" s="566"/>
      <c r="L517" s="567"/>
      <c r="M517" s="505"/>
      <c r="N517" s="555"/>
      <c r="O517" s="511"/>
      <c r="P517" s="555"/>
      <c r="Q517" s="505"/>
      <c r="R517" s="505"/>
      <c r="S517" s="505"/>
      <c r="T517" s="505"/>
      <c r="U517" s="505"/>
      <c r="V517" s="505"/>
      <c r="W517" s="505"/>
      <c r="X517" s="505"/>
      <c r="Y517" s="505"/>
      <c r="Z517" s="505"/>
      <c r="AA517" s="505"/>
      <c r="AB517" s="505"/>
      <c r="AC517" s="505"/>
      <c r="AD517" s="505"/>
      <c r="AE517" s="505"/>
    </row>
    <row r="518" spans="1:31" ht="12.75">
      <c r="A518" s="492"/>
      <c r="B518" s="501"/>
      <c r="C518" s="564"/>
      <c r="D518" s="501"/>
      <c r="E518" s="501"/>
      <c r="F518" s="501"/>
      <c r="G518" s="501"/>
      <c r="H518" s="501"/>
      <c r="I518" s="501"/>
      <c r="J518" s="565"/>
      <c r="K518" s="566"/>
      <c r="L518" s="567"/>
      <c r="M518" s="501"/>
      <c r="N518" s="557"/>
      <c r="O518" s="556"/>
      <c r="P518" s="557"/>
      <c r="Q518" s="501"/>
      <c r="R518" s="501"/>
      <c r="S518" s="501"/>
      <c r="T518" s="501"/>
      <c r="U518" s="501"/>
      <c r="V518" s="501"/>
      <c r="W518" s="501"/>
      <c r="X518" s="501"/>
      <c r="Y518" s="501"/>
      <c r="Z518" s="501"/>
      <c r="AA518" s="501"/>
      <c r="AB518" s="501"/>
      <c r="AC518" s="501"/>
      <c r="AD518" s="501"/>
      <c r="AE518" s="501"/>
    </row>
    <row r="519" spans="1:31" ht="12.75">
      <c r="A519" s="502"/>
      <c r="B519" s="505"/>
      <c r="C519" s="568"/>
      <c r="D519" s="505"/>
      <c r="E519" s="505"/>
      <c r="F519" s="505"/>
      <c r="G519" s="505"/>
      <c r="H519" s="505"/>
      <c r="I519" s="505"/>
      <c r="J519" s="565"/>
      <c r="K519" s="566"/>
      <c r="L519" s="567"/>
      <c r="M519" s="505"/>
      <c r="N519" s="555"/>
      <c r="O519" s="511"/>
      <c r="P519" s="555"/>
      <c r="Q519" s="505"/>
      <c r="R519" s="505"/>
      <c r="S519" s="505"/>
      <c r="T519" s="505"/>
      <c r="U519" s="505"/>
      <c r="V519" s="505"/>
      <c r="W519" s="505"/>
      <c r="X519" s="505"/>
      <c r="Y519" s="505"/>
      <c r="Z519" s="505"/>
      <c r="AA519" s="505"/>
      <c r="AB519" s="505"/>
      <c r="AC519" s="505"/>
      <c r="AD519" s="505"/>
      <c r="AE519" s="505"/>
    </row>
    <row r="520" spans="1:31" ht="12.75">
      <c r="A520" s="492"/>
      <c r="B520" s="501"/>
      <c r="C520" s="564"/>
      <c r="D520" s="501"/>
      <c r="E520" s="501"/>
      <c r="F520" s="501"/>
      <c r="G520" s="501"/>
      <c r="H520" s="501"/>
      <c r="I520" s="501"/>
      <c r="J520" s="565"/>
      <c r="K520" s="566"/>
      <c r="L520" s="567"/>
      <c r="M520" s="501"/>
      <c r="N520" s="557"/>
      <c r="O520" s="556"/>
      <c r="P520" s="557"/>
      <c r="Q520" s="501"/>
      <c r="R520" s="501"/>
      <c r="S520" s="501"/>
      <c r="T520" s="501"/>
      <c r="U520" s="501"/>
      <c r="V520" s="501"/>
      <c r="W520" s="501"/>
      <c r="X520" s="501"/>
      <c r="Y520" s="501"/>
      <c r="Z520" s="501"/>
      <c r="AA520" s="501"/>
      <c r="AB520" s="501"/>
      <c r="AC520" s="501"/>
      <c r="AD520" s="501"/>
      <c r="AE520" s="501"/>
    </row>
    <row r="521" spans="1:31" ht="12.75">
      <c r="A521" s="502"/>
      <c r="B521" s="505"/>
      <c r="C521" s="568"/>
      <c r="D521" s="505"/>
      <c r="E521" s="505"/>
      <c r="F521" s="505"/>
      <c r="G521" s="505"/>
      <c r="H521" s="505"/>
      <c r="I521" s="505"/>
      <c r="J521" s="565"/>
      <c r="K521" s="566"/>
      <c r="L521" s="567"/>
      <c r="M521" s="505"/>
      <c r="N521" s="555"/>
      <c r="O521" s="511"/>
      <c r="P521" s="555"/>
      <c r="Q521" s="505"/>
      <c r="R521" s="505"/>
      <c r="S521" s="505"/>
      <c r="T521" s="505"/>
      <c r="U521" s="505"/>
      <c r="V521" s="505"/>
      <c r="W521" s="505"/>
      <c r="X521" s="505"/>
      <c r="Y521" s="505"/>
      <c r="Z521" s="505"/>
      <c r="AA521" s="505"/>
      <c r="AB521" s="505"/>
      <c r="AC521" s="505"/>
      <c r="AD521" s="505"/>
      <c r="AE521" s="505"/>
    </row>
    <row r="522" spans="1:31" ht="12.75">
      <c r="A522" s="492"/>
      <c r="B522" s="501"/>
      <c r="C522" s="564"/>
      <c r="D522" s="501"/>
      <c r="E522" s="501"/>
      <c r="F522" s="501"/>
      <c r="G522" s="501"/>
      <c r="H522" s="501"/>
      <c r="I522" s="501"/>
      <c r="J522" s="565"/>
      <c r="K522" s="566"/>
      <c r="L522" s="567"/>
      <c r="M522" s="501"/>
      <c r="N522" s="557"/>
      <c r="O522" s="556"/>
      <c r="P522" s="557"/>
      <c r="Q522" s="501"/>
      <c r="R522" s="501"/>
      <c r="S522" s="501"/>
      <c r="T522" s="501"/>
      <c r="U522" s="501"/>
      <c r="V522" s="501"/>
      <c r="W522" s="501"/>
      <c r="X522" s="501"/>
      <c r="Y522" s="501"/>
      <c r="Z522" s="501"/>
      <c r="AA522" s="501"/>
      <c r="AB522" s="501"/>
      <c r="AC522" s="501"/>
      <c r="AD522" s="501"/>
      <c r="AE522" s="501"/>
    </row>
    <row r="523" spans="1:31" ht="12.75">
      <c r="A523" s="502"/>
      <c r="B523" s="505"/>
      <c r="C523" s="568"/>
      <c r="D523" s="505"/>
      <c r="E523" s="505"/>
      <c r="F523" s="505"/>
      <c r="G523" s="505"/>
      <c r="H523" s="505"/>
      <c r="I523" s="505"/>
      <c r="J523" s="565"/>
      <c r="K523" s="566"/>
      <c r="L523" s="567"/>
      <c r="M523" s="505"/>
      <c r="N523" s="555"/>
      <c r="O523" s="511"/>
      <c r="P523" s="555"/>
      <c r="Q523" s="505"/>
      <c r="R523" s="505"/>
      <c r="S523" s="505"/>
      <c r="T523" s="505"/>
      <c r="U523" s="505"/>
      <c r="V523" s="505"/>
      <c r="W523" s="505"/>
      <c r="X523" s="505"/>
      <c r="Y523" s="505"/>
      <c r="Z523" s="505"/>
      <c r="AA523" s="505"/>
      <c r="AB523" s="505"/>
      <c r="AC523" s="505"/>
      <c r="AD523" s="505"/>
      <c r="AE523" s="505"/>
    </row>
    <row r="524" spans="1:31" ht="12.75">
      <c r="A524" s="492"/>
      <c r="B524" s="501"/>
      <c r="C524" s="564"/>
      <c r="D524" s="501"/>
      <c r="E524" s="501"/>
      <c r="F524" s="501"/>
      <c r="G524" s="501"/>
      <c r="H524" s="501"/>
      <c r="I524" s="501"/>
      <c r="J524" s="565"/>
      <c r="K524" s="566"/>
      <c r="L524" s="567"/>
      <c r="M524" s="501"/>
      <c r="N524" s="557"/>
      <c r="O524" s="556"/>
      <c r="P524" s="557"/>
      <c r="Q524" s="501"/>
      <c r="R524" s="501"/>
      <c r="S524" s="501"/>
      <c r="T524" s="501"/>
      <c r="U524" s="501"/>
      <c r="V524" s="501"/>
      <c r="W524" s="501"/>
      <c r="X524" s="501"/>
      <c r="Y524" s="501"/>
      <c r="Z524" s="501"/>
      <c r="AA524" s="501"/>
      <c r="AB524" s="501"/>
      <c r="AC524" s="501"/>
      <c r="AD524" s="501"/>
      <c r="AE524" s="501"/>
    </row>
    <row r="525" spans="1:31" ht="12.75">
      <c r="A525" s="502"/>
      <c r="B525" s="505"/>
      <c r="C525" s="568"/>
      <c r="D525" s="505"/>
      <c r="E525" s="505"/>
      <c r="F525" s="505"/>
      <c r="G525" s="505"/>
      <c r="H525" s="505"/>
      <c r="I525" s="505"/>
      <c r="J525" s="565"/>
      <c r="K525" s="566"/>
      <c r="L525" s="567"/>
      <c r="M525" s="505"/>
      <c r="N525" s="555"/>
      <c r="O525" s="511"/>
      <c r="P525" s="555"/>
      <c r="Q525" s="505"/>
      <c r="R525" s="505"/>
      <c r="S525" s="505"/>
      <c r="T525" s="505"/>
      <c r="U525" s="505"/>
      <c r="V525" s="505"/>
      <c r="W525" s="505"/>
      <c r="X525" s="505"/>
      <c r="Y525" s="505"/>
      <c r="Z525" s="505"/>
      <c r="AA525" s="505"/>
      <c r="AB525" s="505"/>
      <c r="AC525" s="505"/>
      <c r="AD525" s="505"/>
      <c r="AE525" s="505"/>
    </row>
    <row r="526" spans="1:31" ht="12.75">
      <c r="A526" s="492"/>
      <c r="B526" s="501"/>
      <c r="C526" s="564"/>
      <c r="D526" s="501"/>
      <c r="E526" s="501"/>
      <c r="F526" s="501"/>
      <c r="G526" s="501"/>
      <c r="H526" s="501"/>
      <c r="I526" s="501"/>
      <c r="J526" s="565"/>
      <c r="K526" s="566"/>
      <c r="L526" s="567"/>
      <c r="M526" s="501"/>
      <c r="N526" s="557"/>
      <c r="O526" s="556"/>
      <c r="P526" s="557"/>
      <c r="Q526" s="501"/>
      <c r="R526" s="501"/>
      <c r="S526" s="501"/>
      <c r="T526" s="501"/>
      <c r="U526" s="501"/>
      <c r="V526" s="501"/>
      <c r="W526" s="501"/>
      <c r="X526" s="501"/>
      <c r="Y526" s="501"/>
      <c r="Z526" s="501"/>
      <c r="AA526" s="501"/>
      <c r="AB526" s="501"/>
      <c r="AC526" s="501"/>
      <c r="AD526" s="501"/>
      <c r="AE526" s="501"/>
    </row>
    <row r="527" spans="1:31" ht="12.75">
      <c r="A527" s="502"/>
      <c r="B527" s="505"/>
      <c r="C527" s="568"/>
      <c r="D527" s="505"/>
      <c r="E527" s="505"/>
      <c r="F527" s="505"/>
      <c r="G527" s="505"/>
      <c r="H527" s="505"/>
      <c r="I527" s="505"/>
      <c r="J527" s="565"/>
      <c r="K527" s="566"/>
      <c r="L527" s="567"/>
      <c r="M527" s="505"/>
      <c r="N527" s="555"/>
      <c r="O527" s="511"/>
      <c r="P527" s="555"/>
      <c r="Q527" s="505"/>
      <c r="R527" s="505"/>
      <c r="S527" s="505"/>
      <c r="T527" s="505"/>
      <c r="U527" s="505"/>
      <c r="V527" s="505"/>
      <c r="W527" s="505"/>
      <c r="X527" s="505"/>
      <c r="Y527" s="505"/>
      <c r="Z527" s="505"/>
      <c r="AA527" s="505"/>
      <c r="AB527" s="505"/>
      <c r="AC527" s="505"/>
      <c r="AD527" s="505"/>
      <c r="AE527" s="505"/>
    </row>
    <row r="528" spans="1:31" ht="12.75">
      <c r="A528" s="492"/>
      <c r="B528" s="501"/>
      <c r="C528" s="564"/>
      <c r="D528" s="501"/>
      <c r="E528" s="501"/>
      <c r="F528" s="501"/>
      <c r="G528" s="501"/>
      <c r="H528" s="501"/>
      <c r="I528" s="501"/>
      <c r="J528" s="565"/>
      <c r="K528" s="566"/>
      <c r="L528" s="567"/>
      <c r="M528" s="501"/>
      <c r="N528" s="557"/>
      <c r="O528" s="556"/>
      <c r="P528" s="557"/>
      <c r="Q528" s="501"/>
      <c r="R528" s="501"/>
      <c r="S528" s="501"/>
      <c r="T528" s="501"/>
      <c r="U528" s="501"/>
      <c r="V528" s="501"/>
      <c r="W528" s="501"/>
      <c r="X528" s="501"/>
      <c r="Y528" s="501"/>
      <c r="Z528" s="501"/>
      <c r="AA528" s="501"/>
      <c r="AB528" s="501"/>
      <c r="AC528" s="501"/>
      <c r="AD528" s="501"/>
      <c r="AE528" s="501"/>
    </row>
    <row r="529" spans="1:31" ht="12.75">
      <c r="A529" s="502"/>
      <c r="B529" s="505"/>
      <c r="C529" s="568"/>
      <c r="D529" s="505"/>
      <c r="E529" s="505"/>
      <c r="F529" s="505"/>
      <c r="G529" s="505"/>
      <c r="H529" s="505"/>
      <c r="I529" s="505"/>
      <c r="J529" s="565"/>
      <c r="K529" s="566"/>
      <c r="L529" s="567"/>
      <c r="M529" s="505"/>
      <c r="N529" s="555"/>
      <c r="O529" s="511"/>
      <c r="P529" s="555"/>
      <c r="Q529" s="505"/>
      <c r="R529" s="505"/>
      <c r="S529" s="505"/>
      <c r="T529" s="505"/>
      <c r="U529" s="505"/>
      <c r="V529" s="505"/>
      <c r="W529" s="505"/>
      <c r="X529" s="505"/>
      <c r="Y529" s="505"/>
      <c r="Z529" s="505"/>
      <c r="AA529" s="505"/>
      <c r="AB529" s="505"/>
      <c r="AC529" s="505"/>
      <c r="AD529" s="505"/>
      <c r="AE529" s="505"/>
    </row>
    <row r="530" spans="1:31" ht="12.75">
      <c r="A530" s="492"/>
      <c r="B530" s="501"/>
      <c r="C530" s="564"/>
      <c r="D530" s="501"/>
      <c r="E530" s="501"/>
      <c r="F530" s="501"/>
      <c r="G530" s="501"/>
      <c r="H530" s="501"/>
      <c r="I530" s="501"/>
      <c r="J530" s="565"/>
      <c r="K530" s="566"/>
      <c r="L530" s="567"/>
      <c r="M530" s="501"/>
      <c r="N530" s="557"/>
      <c r="O530" s="556"/>
      <c r="P530" s="557"/>
      <c r="Q530" s="501"/>
      <c r="R530" s="501"/>
      <c r="S530" s="501"/>
      <c r="T530" s="501"/>
      <c r="U530" s="501"/>
      <c r="V530" s="501"/>
      <c r="W530" s="501"/>
      <c r="X530" s="501"/>
      <c r="Y530" s="501"/>
      <c r="Z530" s="501"/>
      <c r="AA530" s="501"/>
      <c r="AB530" s="501"/>
      <c r="AC530" s="501"/>
      <c r="AD530" s="501"/>
      <c r="AE530" s="501"/>
    </row>
    <row r="531" spans="1:31" ht="12.75">
      <c r="A531" s="502"/>
      <c r="B531" s="505"/>
      <c r="C531" s="568"/>
      <c r="D531" s="505"/>
      <c r="E531" s="505"/>
      <c r="F531" s="505"/>
      <c r="G531" s="505"/>
      <c r="H531" s="505"/>
      <c r="I531" s="505"/>
      <c r="J531" s="565"/>
      <c r="K531" s="566"/>
      <c r="L531" s="567"/>
      <c r="M531" s="505"/>
      <c r="N531" s="555"/>
      <c r="O531" s="511"/>
      <c r="P531" s="555"/>
      <c r="Q531" s="505"/>
      <c r="R531" s="505"/>
      <c r="S531" s="505"/>
      <c r="T531" s="505"/>
      <c r="U531" s="505"/>
      <c r="V531" s="505"/>
      <c r="W531" s="505"/>
      <c r="X531" s="505"/>
      <c r="Y531" s="505"/>
      <c r="Z531" s="505"/>
      <c r="AA531" s="505"/>
      <c r="AB531" s="505"/>
      <c r="AC531" s="505"/>
      <c r="AD531" s="505"/>
      <c r="AE531" s="505"/>
    </row>
    <row r="532" spans="1:31" ht="12.75">
      <c r="A532" s="492"/>
      <c r="B532" s="501"/>
      <c r="C532" s="564"/>
      <c r="D532" s="501"/>
      <c r="E532" s="501"/>
      <c r="F532" s="501"/>
      <c r="G532" s="501"/>
      <c r="H532" s="501"/>
      <c r="I532" s="501"/>
      <c r="J532" s="565"/>
      <c r="K532" s="566"/>
      <c r="L532" s="567"/>
      <c r="M532" s="501"/>
      <c r="N532" s="557"/>
      <c r="O532" s="556"/>
      <c r="P532" s="557"/>
      <c r="Q532" s="501"/>
      <c r="R532" s="501"/>
      <c r="S532" s="501"/>
      <c r="T532" s="501"/>
      <c r="U532" s="501"/>
      <c r="V532" s="501"/>
      <c r="W532" s="501"/>
      <c r="X532" s="501"/>
      <c r="Y532" s="501"/>
      <c r="Z532" s="501"/>
      <c r="AA532" s="501"/>
      <c r="AB532" s="501"/>
      <c r="AC532" s="501"/>
      <c r="AD532" s="501"/>
      <c r="AE532" s="501"/>
    </row>
    <row r="533" spans="1:31" ht="12.75">
      <c r="A533" s="502"/>
      <c r="B533" s="505"/>
      <c r="C533" s="568"/>
      <c r="D533" s="505"/>
      <c r="E533" s="505"/>
      <c r="F533" s="505"/>
      <c r="G533" s="505"/>
      <c r="H533" s="505"/>
      <c r="I533" s="505"/>
      <c r="J533" s="565"/>
      <c r="K533" s="566"/>
      <c r="L533" s="567"/>
      <c r="M533" s="505"/>
      <c r="N533" s="555"/>
      <c r="O533" s="511"/>
      <c r="P533" s="555"/>
      <c r="Q533" s="505"/>
      <c r="R533" s="505"/>
      <c r="S533" s="505"/>
      <c r="T533" s="505"/>
      <c r="U533" s="505"/>
      <c r="V533" s="505"/>
      <c r="W533" s="505"/>
      <c r="X533" s="505"/>
      <c r="Y533" s="505"/>
      <c r="Z533" s="505"/>
      <c r="AA533" s="505"/>
      <c r="AB533" s="505"/>
      <c r="AC533" s="505"/>
      <c r="AD533" s="505"/>
      <c r="AE533" s="505"/>
    </row>
    <row r="534" spans="1:31" ht="12.75">
      <c r="A534" s="492"/>
      <c r="B534" s="501"/>
      <c r="C534" s="564"/>
      <c r="D534" s="501"/>
      <c r="E534" s="501"/>
      <c r="F534" s="501"/>
      <c r="G534" s="501"/>
      <c r="H534" s="501"/>
      <c r="I534" s="501"/>
      <c r="J534" s="565"/>
      <c r="K534" s="566"/>
      <c r="L534" s="567"/>
      <c r="M534" s="501"/>
      <c r="N534" s="557"/>
      <c r="O534" s="556"/>
      <c r="P534" s="557"/>
      <c r="Q534" s="501"/>
      <c r="R534" s="501"/>
      <c r="S534" s="501"/>
      <c r="T534" s="501"/>
      <c r="U534" s="501"/>
      <c r="V534" s="501"/>
      <c r="W534" s="501"/>
      <c r="X534" s="501"/>
      <c r="Y534" s="501"/>
      <c r="Z534" s="501"/>
      <c r="AA534" s="501"/>
      <c r="AB534" s="501"/>
      <c r="AC534" s="501"/>
      <c r="AD534" s="501"/>
      <c r="AE534" s="501"/>
    </row>
    <row r="535" spans="1:31" ht="12.75">
      <c r="A535" s="502"/>
      <c r="B535" s="505"/>
      <c r="C535" s="568"/>
      <c r="D535" s="505"/>
      <c r="E535" s="505"/>
      <c r="F535" s="505"/>
      <c r="G535" s="505"/>
      <c r="H535" s="505"/>
      <c r="I535" s="505"/>
      <c r="J535" s="565"/>
      <c r="K535" s="566"/>
      <c r="L535" s="567"/>
      <c r="M535" s="505"/>
      <c r="N535" s="555"/>
      <c r="O535" s="511"/>
      <c r="P535" s="555"/>
      <c r="Q535" s="505"/>
      <c r="R535" s="505"/>
      <c r="S535" s="505"/>
      <c r="T535" s="505"/>
      <c r="U535" s="505"/>
      <c r="V535" s="505"/>
      <c r="W535" s="505"/>
      <c r="X535" s="505"/>
      <c r="Y535" s="505"/>
      <c r="Z535" s="505"/>
      <c r="AA535" s="505"/>
      <c r="AB535" s="505"/>
      <c r="AC535" s="505"/>
      <c r="AD535" s="505"/>
      <c r="AE535" s="505"/>
    </row>
    <row r="536" spans="1:31" ht="12.75">
      <c r="A536" s="492"/>
      <c r="B536" s="501"/>
      <c r="C536" s="564"/>
      <c r="D536" s="501"/>
      <c r="E536" s="501"/>
      <c r="F536" s="501"/>
      <c r="G536" s="501"/>
      <c r="H536" s="501"/>
      <c r="I536" s="501"/>
      <c r="J536" s="565"/>
      <c r="K536" s="566"/>
      <c r="L536" s="567"/>
      <c r="M536" s="501"/>
      <c r="N536" s="557"/>
      <c r="O536" s="556"/>
      <c r="P536" s="557"/>
      <c r="Q536" s="501"/>
      <c r="R536" s="501"/>
      <c r="S536" s="501"/>
      <c r="T536" s="501"/>
      <c r="U536" s="501"/>
      <c r="V536" s="501"/>
      <c r="W536" s="501"/>
      <c r="X536" s="501"/>
      <c r="Y536" s="501"/>
      <c r="Z536" s="501"/>
      <c r="AA536" s="501"/>
      <c r="AB536" s="501"/>
      <c r="AC536" s="501"/>
      <c r="AD536" s="501"/>
      <c r="AE536" s="501"/>
    </row>
    <row r="537" spans="1:31" ht="12.75">
      <c r="A537" s="502"/>
      <c r="B537" s="505"/>
      <c r="C537" s="568"/>
      <c r="D537" s="505"/>
      <c r="E537" s="505"/>
      <c r="F537" s="505"/>
      <c r="G537" s="505"/>
      <c r="H537" s="505"/>
      <c r="I537" s="505"/>
      <c r="J537" s="565"/>
      <c r="K537" s="566"/>
      <c r="L537" s="567"/>
      <c r="M537" s="505"/>
      <c r="N537" s="555"/>
      <c r="O537" s="511"/>
      <c r="P537" s="555"/>
      <c r="Q537" s="505"/>
      <c r="R537" s="505"/>
      <c r="S537" s="505"/>
      <c r="T537" s="505"/>
      <c r="U537" s="505"/>
      <c r="V537" s="505"/>
      <c r="W537" s="505"/>
      <c r="X537" s="505"/>
      <c r="Y537" s="505"/>
      <c r="Z537" s="505"/>
      <c r="AA537" s="505"/>
      <c r="AB537" s="505"/>
      <c r="AC537" s="505"/>
      <c r="AD537" s="505"/>
      <c r="AE537" s="505"/>
    </row>
    <row r="538" spans="1:31" ht="12.75">
      <c r="A538" s="492"/>
      <c r="B538" s="501"/>
      <c r="C538" s="564"/>
      <c r="D538" s="501"/>
      <c r="E538" s="501"/>
      <c r="F538" s="501"/>
      <c r="G538" s="501"/>
      <c r="H538" s="501"/>
      <c r="I538" s="501"/>
      <c r="J538" s="565"/>
      <c r="K538" s="566"/>
      <c r="L538" s="567"/>
      <c r="M538" s="501"/>
      <c r="N538" s="557"/>
      <c r="O538" s="556"/>
      <c r="P538" s="557"/>
      <c r="Q538" s="501"/>
      <c r="R538" s="501"/>
      <c r="S538" s="501"/>
      <c r="T538" s="501"/>
      <c r="U538" s="501"/>
      <c r="V538" s="501"/>
      <c r="W538" s="501"/>
      <c r="X538" s="501"/>
      <c r="Y538" s="501"/>
      <c r="Z538" s="501"/>
      <c r="AA538" s="501"/>
      <c r="AB538" s="501"/>
      <c r="AC538" s="501"/>
      <c r="AD538" s="501"/>
      <c r="AE538" s="501"/>
    </row>
    <row r="539" spans="1:31" ht="12.75">
      <c r="A539" s="502"/>
      <c r="B539" s="505"/>
      <c r="C539" s="568"/>
      <c r="D539" s="505"/>
      <c r="E539" s="505"/>
      <c r="F539" s="505"/>
      <c r="G539" s="505"/>
      <c r="H539" s="505"/>
      <c r="I539" s="505"/>
      <c r="J539" s="565"/>
      <c r="K539" s="566"/>
      <c r="L539" s="567"/>
      <c r="M539" s="505"/>
      <c r="N539" s="555"/>
      <c r="O539" s="511"/>
      <c r="P539" s="555"/>
      <c r="Q539" s="505"/>
      <c r="R539" s="505"/>
      <c r="S539" s="505"/>
      <c r="T539" s="505"/>
      <c r="U539" s="505"/>
      <c r="V539" s="505"/>
      <c r="W539" s="505"/>
      <c r="X539" s="505"/>
      <c r="Y539" s="505"/>
      <c r="Z539" s="505"/>
      <c r="AA539" s="505"/>
      <c r="AB539" s="505"/>
      <c r="AC539" s="505"/>
      <c r="AD539" s="505"/>
      <c r="AE539" s="505"/>
    </row>
    <row r="540" spans="1:31" ht="12.75">
      <c r="A540" s="492"/>
      <c r="B540" s="501"/>
      <c r="C540" s="564"/>
      <c r="D540" s="501"/>
      <c r="E540" s="501"/>
      <c r="F540" s="501"/>
      <c r="G540" s="501"/>
      <c r="H540" s="501"/>
      <c r="I540" s="501"/>
      <c r="J540" s="565"/>
      <c r="K540" s="566"/>
      <c r="L540" s="567"/>
      <c r="M540" s="501"/>
      <c r="N540" s="557"/>
      <c r="O540" s="556"/>
      <c r="P540" s="557"/>
      <c r="Q540" s="501"/>
      <c r="R540" s="501"/>
      <c r="S540" s="501"/>
      <c r="T540" s="501"/>
      <c r="U540" s="501"/>
      <c r="V540" s="501"/>
      <c r="W540" s="501"/>
      <c r="X540" s="501"/>
      <c r="Y540" s="501"/>
      <c r="Z540" s="501"/>
      <c r="AA540" s="501"/>
      <c r="AB540" s="501"/>
      <c r="AC540" s="501"/>
      <c r="AD540" s="501"/>
      <c r="AE540" s="501"/>
    </row>
    <row r="541" spans="1:31" ht="12.75">
      <c r="A541" s="502"/>
      <c r="B541" s="505"/>
      <c r="C541" s="568"/>
      <c r="D541" s="505"/>
      <c r="E541" s="505"/>
      <c r="F541" s="505"/>
      <c r="G541" s="505"/>
      <c r="H541" s="505"/>
      <c r="I541" s="505"/>
      <c r="J541" s="565"/>
      <c r="K541" s="566"/>
      <c r="L541" s="567"/>
      <c r="M541" s="505"/>
      <c r="N541" s="555"/>
      <c r="O541" s="511"/>
      <c r="P541" s="555"/>
      <c r="Q541" s="505"/>
      <c r="R541" s="505"/>
      <c r="S541" s="505"/>
      <c r="T541" s="505"/>
      <c r="U541" s="505"/>
      <c r="V541" s="505"/>
      <c r="W541" s="505"/>
      <c r="X541" s="505"/>
      <c r="Y541" s="505"/>
      <c r="Z541" s="505"/>
      <c r="AA541" s="505"/>
      <c r="AB541" s="505"/>
      <c r="AC541" s="505"/>
      <c r="AD541" s="505"/>
      <c r="AE541" s="505"/>
    </row>
    <row r="542" spans="1:31" ht="12.75">
      <c r="A542" s="492"/>
      <c r="B542" s="501"/>
      <c r="C542" s="564"/>
      <c r="D542" s="501"/>
      <c r="E542" s="501"/>
      <c r="F542" s="501"/>
      <c r="G542" s="501"/>
      <c r="H542" s="501"/>
      <c r="I542" s="501"/>
      <c r="J542" s="565"/>
      <c r="K542" s="566"/>
      <c r="L542" s="567"/>
      <c r="M542" s="501"/>
      <c r="N542" s="557"/>
      <c r="O542" s="556"/>
      <c r="P542" s="557"/>
      <c r="Q542" s="501"/>
      <c r="R542" s="501"/>
      <c r="S542" s="501"/>
      <c r="T542" s="501"/>
      <c r="U542" s="501"/>
      <c r="V542" s="501"/>
      <c r="W542" s="501"/>
      <c r="X542" s="501"/>
      <c r="Y542" s="501"/>
      <c r="Z542" s="501"/>
      <c r="AA542" s="501"/>
      <c r="AB542" s="501"/>
      <c r="AC542" s="501"/>
      <c r="AD542" s="501"/>
      <c r="AE542" s="501"/>
    </row>
    <row r="543" spans="1:31" ht="12.75">
      <c r="A543" s="502"/>
      <c r="B543" s="505"/>
      <c r="C543" s="568"/>
      <c r="D543" s="505"/>
      <c r="E543" s="505"/>
      <c r="F543" s="505"/>
      <c r="G543" s="505"/>
      <c r="H543" s="505"/>
      <c r="I543" s="505"/>
      <c r="J543" s="565"/>
      <c r="K543" s="566"/>
      <c r="L543" s="567"/>
      <c r="M543" s="505"/>
      <c r="N543" s="555"/>
      <c r="O543" s="511"/>
      <c r="P543" s="555"/>
      <c r="Q543" s="505"/>
      <c r="R543" s="505"/>
      <c r="S543" s="505"/>
      <c r="T543" s="505"/>
      <c r="U543" s="505"/>
      <c r="V543" s="505"/>
      <c r="W543" s="505"/>
      <c r="X543" s="505"/>
      <c r="Y543" s="505"/>
      <c r="Z543" s="505"/>
      <c r="AA543" s="505"/>
      <c r="AB543" s="505"/>
      <c r="AC543" s="505"/>
      <c r="AD543" s="505"/>
      <c r="AE543" s="505"/>
    </row>
    <row r="544" spans="1:31" ht="12.75">
      <c r="A544" s="492"/>
      <c r="B544" s="501"/>
      <c r="C544" s="564"/>
      <c r="D544" s="501"/>
      <c r="E544" s="501"/>
      <c r="F544" s="501"/>
      <c r="G544" s="501"/>
      <c r="H544" s="501"/>
      <c r="I544" s="501"/>
      <c r="J544" s="565"/>
      <c r="K544" s="566"/>
      <c r="L544" s="567"/>
      <c r="M544" s="501"/>
      <c r="N544" s="557"/>
      <c r="O544" s="556"/>
      <c r="P544" s="557"/>
      <c r="Q544" s="501"/>
      <c r="R544" s="501"/>
      <c r="S544" s="501"/>
      <c r="T544" s="501"/>
      <c r="U544" s="501"/>
      <c r="V544" s="501"/>
      <c r="W544" s="501"/>
      <c r="X544" s="501"/>
      <c r="Y544" s="501"/>
      <c r="Z544" s="501"/>
      <c r="AA544" s="501"/>
      <c r="AB544" s="501"/>
      <c r="AC544" s="501"/>
      <c r="AD544" s="501"/>
      <c r="AE544" s="501"/>
    </row>
    <row r="545" spans="1:31" ht="12.75">
      <c r="A545" s="502"/>
      <c r="B545" s="505"/>
      <c r="C545" s="568"/>
      <c r="D545" s="505"/>
      <c r="E545" s="505"/>
      <c r="F545" s="505"/>
      <c r="G545" s="505"/>
      <c r="H545" s="505"/>
      <c r="I545" s="505"/>
      <c r="J545" s="565"/>
      <c r="K545" s="566"/>
      <c r="L545" s="567"/>
      <c r="M545" s="505"/>
      <c r="N545" s="555"/>
      <c r="O545" s="511"/>
      <c r="P545" s="555"/>
      <c r="Q545" s="505"/>
      <c r="R545" s="505"/>
      <c r="S545" s="505"/>
      <c r="T545" s="505"/>
      <c r="U545" s="505"/>
      <c r="V545" s="505"/>
      <c r="W545" s="505"/>
      <c r="X545" s="505"/>
      <c r="Y545" s="505"/>
      <c r="Z545" s="505"/>
      <c r="AA545" s="505"/>
      <c r="AB545" s="505"/>
      <c r="AC545" s="505"/>
      <c r="AD545" s="505"/>
      <c r="AE545" s="505"/>
    </row>
    <row r="546" spans="1:31" ht="12.75">
      <c r="A546" s="492"/>
      <c r="B546" s="501"/>
      <c r="C546" s="564"/>
      <c r="D546" s="501"/>
      <c r="E546" s="501"/>
      <c r="F546" s="501"/>
      <c r="G546" s="501"/>
      <c r="H546" s="501"/>
      <c r="I546" s="501"/>
      <c r="J546" s="565"/>
      <c r="K546" s="566"/>
      <c r="L546" s="567"/>
      <c r="M546" s="501"/>
      <c r="N546" s="557"/>
      <c r="O546" s="556"/>
      <c r="P546" s="557"/>
      <c r="Q546" s="501"/>
      <c r="R546" s="501"/>
      <c r="S546" s="501"/>
      <c r="T546" s="501"/>
      <c r="U546" s="501"/>
      <c r="V546" s="501"/>
      <c r="W546" s="501"/>
      <c r="X546" s="501"/>
      <c r="Y546" s="501"/>
      <c r="Z546" s="501"/>
      <c r="AA546" s="501"/>
      <c r="AB546" s="501"/>
      <c r="AC546" s="501"/>
      <c r="AD546" s="501"/>
      <c r="AE546" s="501"/>
    </row>
    <row r="547" spans="1:31" ht="12.75">
      <c r="A547" s="502"/>
      <c r="B547" s="505"/>
      <c r="C547" s="568"/>
      <c r="D547" s="505"/>
      <c r="E547" s="505"/>
      <c r="F547" s="505"/>
      <c r="G547" s="505"/>
      <c r="H547" s="505"/>
      <c r="I547" s="505"/>
      <c r="J547" s="565"/>
      <c r="K547" s="566"/>
      <c r="L547" s="567"/>
      <c r="M547" s="505"/>
      <c r="N547" s="555"/>
      <c r="O547" s="511"/>
      <c r="P547" s="555"/>
      <c r="Q547" s="505"/>
      <c r="R547" s="505"/>
      <c r="S547" s="505"/>
      <c r="T547" s="505"/>
      <c r="U547" s="505"/>
      <c r="V547" s="505"/>
      <c r="W547" s="505"/>
      <c r="X547" s="505"/>
      <c r="Y547" s="505"/>
      <c r="Z547" s="505"/>
      <c r="AA547" s="505"/>
      <c r="AB547" s="505"/>
      <c r="AC547" s="505"/>
      <c r="AD547" s="505"/>
      <c r="AE547" s="505"/>
    </row>
    <row r="548" spans="1:31" ht="12.75">
      <c r="A548" s="492"/>
      <c r="B548" s="501"/>
      <c r="C548" s="564"/>
      <c r="D548" s="501"/>
      <c r="E548" s="501"/>
      <c r="F548" s="501"/>
      <c r="G548" s="501"/>
      <c r="H548" s="501"/>
      <c r="I548" s="501"/>
      <c r="J548" s="565"/>
      <c r="K548" s="566"/>
      <c r="L548" s="567"/>
      <c r="M548" s="501"/>
      <c r="N548" s="557"/>
      <c r="O548" s="556"/>
      <c r="P548" s="557"/>
      <c r="Q548" s="501"/>
      <c r="R548" s="501"/>
      <c r="S548" s="501"/>
      <c r="T548" s="501"/>
      <c r="U548" s="501"/>
      <c r="V548" s="501"/>
      <c r="W548" s="501"/>
      <c r="X548" s="501"/>
      <c r="Y548" s="501"/>
      <c r="Z548" s="501"/>
      <c r="AA548" s="501"/>
      <c r="AB548" s="501"/>
      <c r="AC548" s="501"/>
      <c r="AD548" s="501"/>
      <c r="AE548" s="501"/>
    </row>
    <row r="549" spans="1:31" ht="12.75">
      <c r="A549" s="502"/>
      <c r="B549" s="505"/>
      <c r="C549" s="568"/>
      <c r="D549" s="505"/>
      <c r="E549" s="505"/>
      <c r="F549" s="505"/>
      <c r="G549" s="505"/>
      <c r="H549" s="505"/>
      <c r="I549" s="505"/>
      <c r="J549" s="565"/>
      <c r="K549" s="566"/>
      <c r="L549" s="567"/>
      <c r="M549" s="505"/>
      <c r="N549" s="555"/>
      <c r="O549" s="511"/>
      <c r="P549" s="555"/>
      <c r="Q549" s="505"/>
      <c r="R549" s="505"/>
      <c r="S549" s="505"/>
      <c r="T549" s="505"/>
      <c r="U549" s="505"/>
      <c r="V549" s="505"/>
      <c r="W549" s="505"/>
      <c r="X549" s="505"/>
      <c r="Y549" s="505"/>
      <c r="Z549" s="505"/>
      <c r="AA549" s="505"/>
      <c r="AB549" s="505"/>
      <c r="AC549" s="505"/>
      <c r="AD549" s="505"/>
      <c r="AE549" s="505"/>
    </row>
    <row r="550" spans="1:31" ht="12.75">
      <c r="A550" s="492"/>
      <c r="B550" s="501"/>
      <c r="C550" s="564"/>
      <c r="D550" s="501"/>
      <c r="E550" s="501"/>
      <c r="F550" s="501"/>
      <c r="G550" s="501"/>
      <c r="H550" s="501"/>
      <c r="I550" s="501"/>
      <c r="J550" s="565"/>
      <c r="K550" s="566"/>
      <c r="L550" s="567"/>
      <c r="M550" s="501"/>
      <c r="N550" s="557"/>
      <c r="O550" s="556"/>
      <c r="P550" s="557"/>
      <c r="Q550" s="501"/>
      <c r="R550" s="501"/>
      <c r="S550" s="501"/>
      <c r="T550" s="501"/>
      <c r="U550" s="501"/>
      <c r="V550" s="501"/>
      <c r="W550" s="501"/>
      <c r="X550" s="501"/>
      <c r="Y550" s="501"/>
      <c r="Z550" s="501"/>
      <c r="AA550" s="501"/>
      <c r="AB550" s="501"/>
      <c r="AC550" s="501"/>
      <c r="AD550" s="501"/>
      <c r="AE550" s="501"/>
    </row>
    <row r="551" spans="1:31" ht="12.75">
      <c r="A551" s="502"/>
      <c r="B551" s="505"/>
      <c r="C551" s="568"/>
      <c r="D551" s="505"/>
      <c r="E551" s="505"/>
      <c r="F551" s="505"/>
      <c r="G551" s="505"/>
      <c r="H551" s="505"/>
      <c r="I551" s="505"/>
      <c r="J551" s="565"/>
      <c r="K551" s="566"/>
      <c r="L551" s="567"/>
      <c r="M551" s="505"/>
      <c r="N551" s="555"/>
      <c r="O551" s="511"/>
      <c r="P551" s="555"/>
      <c r="Q551" s="505"/>
      <c r="R551" s="505"/>
      <c r="S551" s="505"/>
      <c r="T551" s="505"/>
      <c r="U551" s="505"/>
      <c r="V551" s="505"/>
      <c r="W551" s="505"/>
      <c r="X551" s="505"/>
      <c r="Y551" s="505"/>
      <c r="Z551" s="505"/>
      <c r="AA551" s="505"/>
      <c r="AB551" s="505"/>
      <c r="AC551" s="505"/>
      <c r="AD551" s="505"/>
      <c r="AE551" s="505"/>
    </row>
    <row r="552" spans="1:31" ht="12.75">
      <c r="A552" s="492"/>
      <c r="B552" s="501"/>
      <c r="C552" s="564"/>
      <c r="D552" s="501"/>
      <c r="E552" s="501"/>
      <c r="F552" s="501"/>
      <c r="G552" s="501"/>
      <c r="H552" s="501"/>
      <c r="I552" s="501"/>
      <c r="J552" s="565"/>
      <c r="K552" s="566"/>
      <c r="L552" s="567"/>
      <c r="M552" s="501"/>
      <c r="N552" s="557"/>
      <c r="O552" s="556"/>
      <c r="P552" s="557"/>
      <c r="Q552" s="501"/>
      <c r="R552" s="501"/>
      <c r="S552" s="501"/>
      <c r="T552" s="501"/>
      <c r="U552" s="501"/>
      <c r="V552" s="501"/>
      <c r="W552" s="501"/>
      <c r="X552" s="501"/>
      <c r="Y552" s="501"/>
      <c r="Z552" s="501"/>
      <c r="AA552" s="501"/>
      <c r="AB552" s="501"/>
      <c r="AC552" s="501"/>
      <c r="AD552" s="501"/>
      <c r="AE552" s="501"/>
    </row>
    <row r="553" spans="1:31" ht="12.75">
      <c r="A553" s="502"/>
      <c r="B553" s="505"/>
      <c r="C553" s="568"/>
      <c r="D553" s="505"/>
      <c r="E553" s="505"/>
      <c r="F553" s="505"/>
      <c r="G553" s="505"/>
      <c r="H553" s="505"/>
      <c r="I553" s="505"/>
      <c r="J553" s="565"/>
      <c r="K553" s="566"/>
      <c r="L553" s="567"/>
      <c r="M553" s="505"/>
      <c r="N553" s="555"/>
      <c r="O553" s="511"/>
      <c r="P553" s="555"/>
      <c r="Q553" s="505"/>
      <c r="R553" s="505"/>
      <c r="S553" s="505"/>
      <c r="T553" s="505"/>
      <c r="U553" s="505"/>
      <c r="V553" s="505"/>
      <c r="W553" s="505"/>
      <c r="X553" s="505"/>
      <c r="Y553" s="505"/>
      <c r="Z553" s="505"/>
      <c r="AA553" s="505"/>
      <c r="AB553" s="505"/>
      <c r="AC553" s="505"/>
      <c r="AD553" s="505"/>
      <c r="AE553" s="505"/>
    </row>
    <row r="554" spans="1:31" ht="12.75">
      <c r="A554" s="492"/>
      <c r="B554" s="501"/>
      <c r="C554" s="564"/>
      <c r="D554" s="501"/>
      <c r="E554" s="501"/>
      <c r="F554" s="501"/>
      <c r="G554" s="501"/>
      <c r="H554" s="501"/>
      <c r="I554" s="501"/>
      <c r="J554" s="565"/>
      <c r="K554" s="566"/>
      <c r="L554" s="567"/>
      <c r="M554" s="501"/>
      <c r="N554" s="557"/>
      <c r="O554" s="556"/>
      <c r="P554" s="557"/>
      <c r="Q554" s="501"/>
      <c r="R554" s="501"/>
      <c r="S554" s="501"/>
      <c r="T554" s="501"/>
      <c r="U554" s="501"/>
      <c r="V554" s="501"/>
      <c r="W554" s="501"/>
      <c r="X554" s="501"/>
      <c r="Y554" s="501"/>
      <c r="Z554" s="501"/>
      <c r="AA554" s="501"/>
      <c r="AB554" s="501"/>
      <c r="AC554" s="501"/>
      <c r="AD554" s="501"/>
      <c r="AE554" s="501"/>
    </row>
    <row r="555" spans="1:31" ht="12.75">
      <c r="A555" s="502"/>
      <c r="B555" s="505"/>
      <c r="C555" s="568"/>
      <c r="D555" s="505"/>
      <c r="E555" s="505"/>
      <c r="F555" s="505"/>
      <c r="G555" s="505"/>
      <c r="H555" s="505"/>
      <c r="I555" s="505"/>
      <c r="J555" s="565"/>
      <c r="K555" s="566"/>
      <c r="L555" s="567"/>
      <c r="M555" s="505"/>
      <c r="N555" s="555"/>
      <c r="O555" s="511"/>
      <c r="P555" s="555"/>
      <c r="Q555" s="505"/>
      <c r="R555" s="505"/>
      <c r="S555" s="505"/>
      <c r="T555" s="505"/>
      <c r="U555" s="505"/>
      <c r="V555" s="505"/>
      <c r="W555" s="505"/>
      <c r="X555" s="505"/>
      <c r="Y555" s="505"/>
      <c r="Z555" s="505"/>
      <c r="AA555" s="505"/>
      <c r="AB555" s="505"/>
      <c r="AC555" s="505"/>
      <c r="AD555" s="505"/>
      <c r="AE555" s="505"/>
    </row>
    <row r="556" spans="1:31" ht="12.75">
      <c r="A556" s="492"/>
      <c r="B556" s="501"/>
      <c r="C556" s="564"/>
      <c r="D556" s="501"/>
      <c r="E556" s="501"/>
      <c r="F556" s="501"/>
      <c r="G556" s="501"/>
      <c r="H556" s="501"/>
      <c r="I556" s="501"/>
      <c r="J556" s="565"/>
      <c r="K556" s="566"/>
      <c r="L556" s="567"/>
      <c r="M556" s="501"/>
      <c r="N556" s="557"/>
      <c r="O556" s="556"/>
      <c r="P556" s="557"/>
      <c r="Q556" s="501"/>
      <c r="R556" s="501"/>
      <c r="S556" s="501"/>
      <c r="T556" s="501"/>
      <c r="U556" s="501"/>
      <c r="V556" s="501"/>
      <c r="W556" s="501"/>
      <c r="X556" s="501"/>
      <c r="Y556" s="501"/>
      <c r="Z556" s="501"/>
      <c r="AA556" s="501"/>
      <c r="AB556" s="501"/>
      <c r="AC556" s="501"/>
      <c r="AD556" s="501"/>
      <c r="AE556" s="501"/>
    </row>
    <row r="557" spans="1:31" ht="12.75">
      <c r="A557" s="502"/>
      <c r="B557" s="505"/>
      <c r="C557" s="568"/>
      <c r="D557" s="505"/>
      <c r="E557" s="505"/>
      <c r="F557" s="505"/>
      <c r="G557" s="505"/>
      <c r="H557" s="505"/>
      <c r="I557" s="505"/>
      <c r="J557" s="565"/>
      <c r="K557" s="566"/>
      <c r="L557" s="567"/>
      <c r="M557" s="505"/>
      <c r="N557" s="555"/>
      <c r="O557" s="511"/>
      <c r="P557" s="555"/>
      <c r="Q557" s="505"/>
      <c r="R557" s="505"/>
      <c r="S557" s="505"/>
      <c r="T557" s="505"/>
      <c r="U557" s="505"/>
      <c r="V557" s="505"/>
      <c r="W557" s="505"/>
      <c r="X557" s="505"/>
      <c r="Y557" s="505"/>
      <c r="Z557" s="505"/>
      <c r="AA557" s="505"/>
      <c r="AB557" s="505"/>
      <c r="AC557" s="505"/>
      <c r="AD557" s="505"/>
      <c r="AE557" s="505"/>
    </row>
    <row r="558" spans="1:31" ht="12.75">
      <c r="A558" s="492"/>
      <c r="B558" s="501"/>
      <c r="C558" s="564"/>
      <c r="D558" s="501"/>
      <c r="E558" s="501"/>
      <c r="F558" s="501"/>
      <c r="G558" s="501"/>
      <c r="H558" s="501"/>
      <c r="I558" s="501"/>
      <c r="J558" s="565"/>
      <c r="K558" s="566"/>
      <c r="L558" s="567"/>
      <c r="M558" s="501"/>
      <c r="N558" s="557"/>
      <c r="O558" s="556"/>
      <c r="P558" s="557"/>
      <c r="Q558" s="501"/>
      <c r="R558" s="501"/>
      <c r="S558" s="501"/>
      <c r="T558" s="501"/>
      <c r="U558" s="501"/>
      <c r="V558" s="501"/>
      <c r="W558" s="501"/>
      <c r="X558" s="501"/>
      <c r="Y558" s="501"/>
      <c r="Z558" s="501"/>
      <c r="AA558" s="501"/>
      <c r="AB558" s="501"/>
      <c r="AC558" s="501"/>
      <c r="AD558" s="501"/>
      <c r="AE558" s="501"/>
    </row>
    <row r="559" spans="1:31" ht="12.75">
      <c r="A559" s="502"/>
      <c r="B559" s="505"/>
      <c r="C559" s="568"/>
      <c r="D559" s="505"/>
      <c r="E559" s="505"/>
      <c r="F559" s="505"/>
      <c r="G559" s="505"/>
      <c r="H559" s="505"/>
      <c r="I559" s="505"/>
      <c r="J559" s="565"/>
      <c r="K559" s="566"/>
      <c r="L559" s="567"/>
      <c r="M559" s="505"/>
      <c r="N559" s="555"/>
      <c r="O559" s="511"/>
      <c r="P559" s="555"/>
      <c r="Q559" s="505"/>
      <c r="R559" s="505"/>
      <c r="S559" s="505"/>
      <c r="T559" s="505"/>
      <c r="U559" s="505"/>
      <c r="V559" s="505"/>
      <c r="W559" s="505"/>
      <c r="X559" s="505"/>
      <c r="Y559" s="505"/>
      <c r="Z559" s="505"/>
      <c r="AA559" s="505"/>
      <c r="AB559" s="505"/>
      <c r="AC559" s="505"/>
      <c r="AD559" s="505"/>
      <c r="AE559" s="505"/>
    </row>
    <row r="560" spans="1:31" ht="12.75">
      <c r="A560" s="492"/>
      <c r="B560" s="501"/>
      <c r="C560" s="564"/>
      <c r="D560" s="501"/>
      <c r="E560" s="501"/>
      <c r="F560" s="501"/>
      <c r="G560" s="501"/>
      <c r="H560" s="501"/>
      <c r="I560" s="501"/>
      <c r="J560" s="565"/>
      <c r="K560" s="566"/>
      <c r="L560" s="567"/>
      <c r="M560" s="501"/>
      <c r="N560" s="557"/>
      <c r="O560" s="556"/>
      <c r="P560" s="557"/>
      <c r="Q560" s="501"/>
      <c r="R560" s="501"/>
      <c r="S560" s="501"/>
      <c r="T560" s="501"/>
      <c r="U560" s="501"/>
      <c r="V560" s="501"/>
      <c r="W560" s="501"/>
      <c r="X560" s="501"/>
      <c r="Y560" s="501"/>
      <c r="Z560" s="501"/>
      <c r="AA560" s="501"/>
      <c r="AB560" s="501"/>
      <c r="AC560" s="501"/>
      <c r="AD560" s="501"/>
      <c r="AE560" s="501"/>
    </row>
    <row r="561" spans="1:31" ht="12.75">
      <c r="A561" s="502"/>
      <c r="B561" s="505"/>
      <c r="C561" s="568"/>
      <c r="D561" s="505"/>
      <c r="E561" s="505"/>
      <c r="F561" s="505"/>
      <c r="G561" s="505"/>
      <c r="H561" s="505"/>
      <c r="I561" s="505"/>
      <c r="J561" s="565"/>
      <c r="K561" s="566"/>
      <c r="L561" s="567"/>
      <c r="M561" s="505"/>
      <c r="N561" s="555"/>
      <c r="O561" s="511"/>
      <c r="P561" s="555"/>
      <c r="Q561" s="505"/>
      <c r="R561" s="505"/>
      <c r="S561" s="505"/>
      <c r="T561" s="505"/>
      <c r="U561" s="505"/>
      <c r="V561" s="505"/>
      <c r="W561" s="505"/>
      <c r="X561" s="505"/>
      <c r="Y561" s="505"/>
      <c r="Z561" s="505"/>
      <c r="AA561" s="505"/>
      <c r="AB561" s="505"/>
      <c r="AC561" s="505"/>
      <c r="AD561" s="505"/>
      <c r="AE561" s="505"/>
    </row>
    <row r="562" spans="1:31" ht="12.75">
      <c r="A562" s="492"/>
      <c r="B562" s="501"/>
      <c r="C562" s="564"/>
      <c r="D562" s="501"/>
      <c r="E562" s="501"/>
      <c r="F562" s="501"/>
      <c r="G562" s="501"/>
      <c r="H562" s="501"/>
      <c r="I562" s="501"/>
      <c r="J562" s="565"/>
      <c r="K562" s="566"/>
      <c r="L562" s="567"/>
      <c r="M562" s="501"/>
      <c r="N562" s="557"/>
      <c r="O562" s="556"/>
      <c r="P562" s="557"/>
      <c r="Q562" s="501"/>
      <c r="R562" s="501"/>
      <c r="S562" s="501"/>
      <c r="T562" s="501"/>
      <c r="U562" s="501"/>
      <c r="V562" s="501"/>
      <c r="W562" s="501"/>
      <c r="X562" s="501"/>
      <c r="Y562" s="501"/>
      <c r="Z562" s="501"/>
      <c r="AA562" s="501"/>
      <c r="AB562" s="501"/>
      <c r="AC562" s="501"/>
      <c r="AD562" s="501"/>
      <c r="AE562" s="501"/>
    </row>
    <row r="563" spans="1:31" ht="12.75">
      <c r="A563" s="502"/>
      <c r="B563" s="505"/>
      <c r="C563" s="568"/>
      <c r="D563" s="505"/>
      <c r="E563" s="505"/>
      <c r="F563" s="505"/>
      <c r="G563" s="505"/>
      <c r="H563" s="505"/>
      <c r="I563" s="505"/>
      <c r="J563" s="565"/>
      <c r="K563" s="566"/>
      <c r="L563" s="567"/>
      <c r="M563" s="505"/>
      <c r="N563" s="555"/>
      <c r="O563" s="511"/>
      <c r="P563" s="555"/>
      <c r="Q563" s="505"/>
      <c r="R563" s="505"/>
      <c r="S563" s="505"/>
      <c r="T563" s="505"/>
      <c r="U563" s="505"/>
      <c r="V563" s="505"/>
      <c r="W563" s="505"/>
      <c r="X563" s="505"/>
      <c r="Y563" s="505"/>
      <c r="Z563" s="505"/>
      <c r="AA563" s="505"/>
      <c r="AB563" s="505"/>
      <c r="AC563" s="505"/>
      <c r="AD563" s="505"/>
      <c r="AE563" s="505"/>
    </row>
    <row r="564" spans="1:31" ht="12.75">
      <c r="A564" s="492"/>
      <c r="B564" s="501"/>
      <c r="C564" s="564"/>
      <c r="D564" s="501"/>
      <c r="E564" s="501"/>
      <c r="F564" s="501"/>
      <c r="G564" s="501"/>
      <c r="H564" s="501"/>
      <c r="I564" s="501"/>
      <c r="J564" s="565"/>
      <c r="K564" s="566"/>
      <c r="L564" s="567"/>
      <c r="M564" s="501"/>
      <c r="N564" s="557"/>
      <c r="O564" s="556"/>
      <c r="P564" s="557"/>
      <c r="Q564" s="501"/>
      <c r="R564" s="501"/>
      <c r="S564" s="501"/>
      <c r="T564" s="501"/>
      <c r="U564" s="501"/>
      <c r="V564" s="501"/>
      <c r="W564" s="501"/>
      <c r="X564" s="501"/>
      <c r="Y564" s="501"/>
      <c r="Z564" s="501"/>
      <c r="AA564" s="501"/>
      <c r="AB564" s="501"/>
      <c r="AC564" s="501"/>
      <c r="AD564" s="501"/>
      <c r="AE564" s="501"/>
    </row>
    <row r="565" spans="1:31" ht="12.75">
      <c r="A565" s="502"/>
      <c r="B565" s="505"/>
      <c r="C565" s="568"/>
      <c r="D565" s="505"/>
      <c r="E565" s="505"/>
      <c r="F565" s="505"/>
      <c r="G565" s="505"/>
      <c r="H565" s="505"/>
      <c r="I565" s="505"/>
      <c r="J565" s="565"/>
      <c r="K565" s="566"/>
      <c r="L565" s="567"/>
      <c r="M565" s="505"/>
      <c r="N565" s="555"/>
      <c r="O565" s="511"/>
      <c r="P565" s="555"/>
      <c r="Q565" s="505"/>
      <c r="R565" s="505"/>
      <c r="S565" s="505"/>
      <c r="T565" s="505"/>
      <c r="U565" s="505"/>
      <c r="V565" s="505"/>
      <c r="W565" s="505"/>
      <c r="X565" s="505"/>
      <c r="Y565" s="505"/>
      <c r="Z565" s="505"/>
      <c r="AA565" s="505"/>
      <c r="AB565" s="505"/>
      <c r="AC565" s="505"/>
      <c r="AD565" s="505"/>
      <c r="AE565" s="505"/>
    </row>
    <row r="566" spans="1:31" ht="12.75">
      <c r="A566" s="492"/>
      <c r="B566" s="501"/>
      <c r="C566" s="564"/>
      <c r="D566" s="501"/>
      <c r="E566" s="501"/>
      <c r="F566" s="501"/>
      <c r="G566" s="501"/>
      <c r="H566" s="501"/>
      <c r="I566" s="501"/>
      <c r="J566" s="565"/>
      <c r="K566" s="566"/>
      <c r="L566" s="567"/>
      <c r="M566" s="501"/>
      <c r="N566" s="557"/>
      <c r="O566" s="556"/>
      <c r="P566" s="557"/>
      <c r="Q566" s="501"/>
      <c r="R566" s="501"/>
      <c r="S566" s="501"/>
      <c r="T566" s="501"/>
      <c r="U566" s="501"/>
      <c r="V566" s="501"/>
      <c r="W566" s="501"/>
      <c r="X566" s="501"/>
      <c r="Y566" s="501"/>
      <c r="Z566" s="501"/>
      <c r="AA566" s="501"/>
      <c r="AB566" s="501"/>
      <c r="AC566" s="501"/>
      <c r="AD566" s="501"/>
      <c r="AE566" s="501"/>
    </row>
    <row r="567" spans="1:31" ht="12.75">
      <c r="A567" s="502"/>
      <c r="B567" s="505"/>
      <c r="C567" s="568"/>
      <c r="D567" s="505"/>
      <c r="E567" s="505"/>
      <c r="F567" s="505"/>
      <c r="G567" s="505"/>
      <c r="H567" s="505"/>
      <c r="I567" s="505"/>
      <c r="J567" s="565"/>
      <c r="K567" s="566"/>
      <c r="L567" s="567"/>
      <c r="M567" s="505"/>
      <c r="N567" s="555"/>
      <c r="O567" s="511"/>
      <c r="P567" s="555"/>
      <c r="Q567" s="505"/>
      <c r="R567" s="505"/>
      <c r="S567" s="505"/>
      <c r="T567" s="505"/>
      <c r="U567" s="505"/>
      <c r="V567" s="505"/>
      <c r="W567" s="505"/>
      <c r="X567" s="505"/>
      <c r="Y567" s="505"/>
      <c r="Z567" s="505"/>
      <c r="AA567" s="505"/>
      <c r="AB567" s="505"/>
      <c r="AC567" s="505"/>
      <c r="AD567" s="505"/>
      <c r="AE567" s="505"/>
    </row>
    <row r="568" spans="1:31" ht="12.75">
      <c r="A568" s="492"/>
      <c r="B568" s="501"/>
      <c r="C568" s="564"/>
      <c r="D568" s="501"/>
      <c r="E568" s="501"/>
      <c r="F568" s="501"/>
      <c r="G568" s="501"/>
      <c r="H568" s="501"/>
      <c r="I568" s="501"/>
      <c r="J568" s="565"/>
      <c r="K568" s="566"/>
      <c r="L568" s="567"/>
      <c r="M568" s="501"/>
      <c r="N568" s="557"/>
      <c r="O568" s="556"/>
      <c r="P568" s="557"/>
      <c r="Q568" s="501"/>
      <c r="R568" s="501"/>
      <c r="S568" s="501"/>
      <c r="T568" s="501"/>
      <c r="U568" s="501"/>
      <c r="V568" s="501"/>
      <c r="W568" s="501"/>
      <c r="X568" s="501"/>
      <c r="Y568" s="501"/>
      <c r="Z568" s="501"/>
      <c r="AA568" s="501"/>
      <c r="AB568" s="501"/>
      <c r="AC568" s="501"/>
      <c r="AD568" s="501"/>
      <c r="AE568" s="501"/>
    </row>
    <row r="569" spans="1:31" ht="12.75">
      <c r="A569" s="502"/>
      <c r="B569" s="505"/>
      <c r="C569" s="568"/>
      <c r="D569" s="505"/>
      <c r="E569" s="505"/>
      <c r="F569" s="505"/>
      <c r="G569" s="505"/>
      <c r="H569" s="505"/>
      <c r="I569" s="505"/>
      <c r="J569" s="565"/>
      <c r="K569" s="566"/>
      <c r="L569" s="567"/>
      <c r="M569" s="505"/>
      <c r="N569" s="555"/>
      <c r="O569" s="511"/>
      <c r="P569" s="555"/>
      <c r="Q569" s="505"/>
      <c r="R569" s="505"/>
      <c r="S569" s="505"/>
      <c r="T569" s="505"/>
      <c r="U569" s="505"/>
      <c r="V569" s="505"/>
      <c r="W569" s="505"/>
      <c r="X569" s="505"/>
      <c r="Y569" s="505"/>
      <c r="Z569" s="505"/>
      <c r="AA569" s="505"/>
      <c r="AB569" s="505"/>
      <c r="AC569" s="505"/>
      <c r="AD569" s="505"/>
      <c r="AE569" s="505"/>
    </row>
    <row r="570" spans="1:31" ht="12.75">
      <c r="A570" s="492"/>
      <c r="B570" s="501"/>
      <c r="C570" s="564"/>
      <c r="D570" s="501"/>
      <c r="E570" s="501"/>
      <c r="F570" s="501"/>
      <c r="G570" s="501"/>
      <c r="H570" s="501"/>
      <c r="I570" s="501"/>
      <c r="J570" s="565"/>
      <c r="K570" s="566"/>
      <c r="L570" s="567"/>
      <c r="M570" s="501"/>
      <c r="N570" s="557"/>
      <c r="O570" s="556"/>
      <c r="P570" s="557"/>
      <c r="Q570" s="501"/>
      <c r="R570" s="501"/>
      <c r="S570" s="501"/>
      <c r="T570" s="501"/>
      <c r="U570" s="501"/>
      <c r="V570" s="501"/>
      <c r="W570" s="501"/>
      <c r="X570" s="501"/>
      <c r="Y570" s="501"/>
      <c r="Z570" s="501"/>
      <c r="AA570" s="501"/>
      <c r="AB570" s="501"/>
      <c r="AC570" s="501"/>
      <c r="AD570" s="501"/>
      <c r="AE570" s="501"/>
    </row>
    <row r="571" spans="1:31" ht="12.75">
      <c r="A571" s="502"/>
      <c r="B571" s="505"/>
      <c r="C571" s="568"/>
      <c r="D571" s="505"/>
      <c r="E571" s="505"/>
      <c r="F571" s="505"/>
      <c r="G571" s="505"/>
      <c r="H571" s="505"/>
      <c r="I571" s="505"/>
      <c r="J571" s="565"/>
      <c r="K571" s="566"/>
      <c r="L571" s="567"/>
      <c r="M571" s="505"/>
      <c r="N571" s="555"/>
      <c r="O571" s="511"/>
      <c r="P571" s="555"/>
      <c r="Q571" s="505"/>
      <c r="R571" s="505"/>
      <c r="S571" s="505"/>
      <c r="T571" s="505"/>
      <c r="U571" s="505"/>
      <c r="V571" s="505"/>
      <c r="W571" s="505"/>
      <c r="X571" s="505"/>
      <c r="Y571" s="505"/>
      <c r="Z571" s="505"/>
      <c r="AA571" s="505"/>
      <c r="AB571" s="505"/>
      <c r="AC571" s="505"/>
      <c r="AD571" s="505"/>
      <c r="AE571" s="505"/>
    </row>
    <row r="572" spans="1:31" ht="12.75">
      <c r="A572" s="492"/>
      <c r="B572" s="501"/>
      <c r="C572" s="564"/>
      <c r="D572" s="501"/>
      <c r="E572" s="501"/>
      <c r="F572" s="501"/>
      <c r="G572" s="501"/>
      <c r="H572" s="501"/>
      <c r="I572" s="501"/>
      <c r="J572" s="565"/>
      <c r="K572" s="566"/>
      <c r="L572" s="567"/>
      <c r="M572" s="501"/>
      <c r="N572" s="557"/>
      <c r="O572" s="556"/>
      <c r="P572" s="557"/>
      <c r="Q572" s="501"/>
      <c r="R572" s="501"/>
      <c r="S572" s="501"/>
      <c r="T572" s="501"/>
      <c r="U572" s="501"/>
      <c r="V572" s="501"/>
      <c r="W572" s="501"/>
      <c r="X572" s="501"/>
      <c r="Y572" s="501"/>
      <c r="Z572" s="501"/>
      <c r="AA572" s="501"/>
      <c r="AB572" s="501"/>
      <c r="AC572" s="501"/>
      <c r="AD572" s="501"/>
      <c r="AE572" s="501"/>
    </row>
    <row r="573" spans="1:31" ht="12.75">
      <c r="A573" s="502"/>
      <c r="B573" s="505"/>
      <c r="C573" s="568"/>
      <c r="D573" s="505"/>
      <c r="E573" s="505"/>
      <c r="F573" s="505"/>
      <c r="G573" s="505"/>
      <c r="H573" s="505"/>
      <c r="I573" s="505"/>
      <c r="J573" s="565"/>
      <c r="K573" s="566"/>
      <c r="L573" s="567"/>
      <c r="M573" s="505"/>
      <c r="N573" s="555"/>
      <c r="O573" s="511"/>
      <c r="P573" s="555"/>
      <c r="Q573" s="505"/>
      <c r="R573" s="505"/>
      <c r="S573" s="505"/>
      <c r="T573" s="505"/>
      <c r="U573" s="505"/>
      <c r="V573" s="505"/>
      <c r="W573" s="505"/>
      <c r="X573" s="505"/>
      <c r="Y573" s="505"/>
      <c r="Z573" s="505"/>
      <c r="AA573" s="505"/>
      <c r="AB573" s="505"/>
      <c r="AC573" s="505"/>
      <c r="AD573" s="505"/>
      <c r="AE573" s="505"/>
    </row>
    <row r="574" spans="1:31" ht="12.75">
      <c r="A574" s="492"/>
      <c r="B574" s="501"/>
      <c r="C574" s="564"/>
      <c r="D574" s="501"/>
      <c r="E574" s="501"/>
      <c r="F574" s="501"/>
      <c r="G574" s="501"/>
      <c r="H574" s="501"/>
      <c r="I574" s="501"/>
      <c r="J574" s="565"/>
      <c r="K574" s="566"/>
      <c r="L574" s="567"/>
      <c r="M574" s="501"/>
      <c r="N574" s="557"/>
      <c r="O574" s="556"/>
      <c r="P574" s="557"/>
      <c r="Q574" s="501"/>
      <c r="R574" s="501"/>
      <c r="S574" s="501"/>
      <c r="T574" s="501"/>
      <c r="U574" s="501"/>
      <c r="V574" s="501"/>
      <c r="W574" s="501"/>
      <c r="X574" s="501"/>
      <c r="Y574" s="501"/>
      <c r="Z574" s="501"/>
      <c r="AA574" s="501"/>
      <c r="AB574" s="501"/>
      <c r="AC574" s="501"/>
      <c r="AD574" s="501"/>
      <c r="AE574" s="501"/>
    </row>
    <row r="575" spans="1:31" ht="12.75">
      <c r="A575" s="502"/>
      <c r="B575" s="505"/>
      <c r="C575" s="568"/>
      <c r="D575" s="505"/>
      <c r="E575" s="505"/>
      <c r="F575" s="505"/>
      <c r="G575" s="505"/>
      <c r="H575" s="505"/>
      <c r="I575" s="505"/>
      <c r="J575" s="565"/>
      <c r="K575" s="566"/>
      <c r="L575" s="567"/>
      <c r="M575" s="505"/>
      <c r="N575" s="555"/>
      <c r="O575" s="511"/>
      <c r="P575" s="555"/>
      <c r="Q575" s="505"/>
      <c r="R575" s="505"/>
      <c r="S575" s="505"/>
      <c r="T575" s="505"/>
      <c r="U575" s="505"/>
      <c r="V575" s="505"/>
      <c r="W575" s="505"/>
      <c r="X575" s="505"/>
      <c r="Y575" s="505"/>
      <c r="Z575" s="505"/>
      <c r="AA575" s="505"/>
      <c r="AB575" s="505"/>
      <c r="AC575" s="505"/>
      <c r="AD575" s="505"/>
      <c r="AE575" s="505"/>
    </row>
    <row r="576" spans="1:31" ht="12.75">
      <c r="A576" s="492"/>
      <c r="B576" s="501"/>
      <c r="C576" s="564"/>
      <c r="D576" s="501"/>
      <c r="E576" s="501"/>
      <c r="F576" s="501"/>
      <c r="G576" s="501"/>
      <c r="H576" s="501"/>
      <c r="I576" s="501"/>
      <c r="J576" s="565"/>
      <c r="K576" s="566"/>
      <c r="L576" s="567"/>
      <c r="M576" s="501"/>
      <c r="N576" s="557"/>
      <c r="O576" s="556"/>
      <c r="P576" s="557"/>
      <c r="Q576" s="501"/>
      <c r="R576" s="501"/>
      <c r="S576" s="501"/>
      <c r="T576" s="501"/>
      <c r="U576" s="501"/>
      <c r="V576" s="501"/>
      <c r="W576" s="501"/>
      <c r="X576" s="501"/>
      <c r="Y576" s="501"/>
      <c r="Z576" s="501"/>
      <c r="AA576" s="501"/>
      <c r="AB576" s="501"/>
      <c r="AC576" s="501"/>
      <c r="AD576" s="501"/>
      <c r="AE576" s="501"/>
    </row>
    <row r="577" spans="1:31" ht="12.75">
      <c r="A577" s="502"/>
      <c r="B577" s="505"/>
      <c r="C577" s="568"/>
      <c r="D577" s="505"/>
      <c r="E577" s="505"/>
      <c r="F577" s="505"/>
      <c r="G577" s="505"/>
      <c r="H577" s="505"/>
      <c r="I577" s="505"/>
      <c r="J577" s="565"/>
      <c r="K577" s="566"/>
      <c r="L577" s="567"/>
      <c r="M577" s="505"/>
      <c r="N577" s="555"/>
      <c r="O577" s="511"/>
      <c r="P577" s="555"/>
      <c r="Q577" s="505"/>
      <c r="R577" s="505"/>
      <c r="S577" s="505"/>
      <c r="T577" s="505"/>
      <c r="U577" s="505"/>
      <c r="V577" s="505"/>
      <c r="W577" s="505"/>
      <c r="X577" s="505"/>
      <c r="Y577" s="505"/>
      <c r="Z577" s="505"/>
      <c r="AA577" s="505"/>
      <c r="AB577" s="505"/>
      <c r="AC577" s="505"/>
      <c r="AD577" s="505"/>
      <c r="AE577" s="505"/>
    </row>
    <row r="578" spans="1:31" ht="12.75">
      <c r="A578" s="492"/>
      <c r="B578" s="501"/>
      <c r="C578" s="564"/>
      <c r="D578" s="501"/>
      <c r="E578" s="501"/>
      <c r="F578" s="501"/>
      <c r="G578" s="501"/>
      <c r="H578" s="501"/>
      <c r="I578" s="501"/>
      <c r="J578" s="565"/>
      <c r="K578" s="566"/>
      <c r="L578" s="567"/>
      <c r="M578" s="501"/>
      <c r="N578" s="557"/>
      <c r="O578" s="556"/>
      <c r="P578" s="557"/>
      <c r="Q578" s="501"/>
      <c r="R578" s="501"/>
      <c r="S578" s="501"/>
      <c r="T578" s="501"/>
      <c r="U578" s="501"/>
      <c r="V578" s="501"/>
      <c r="W578" s="501"/>
      <c r="X578" s="501"/>
      <c r="Y578" s="501"/>
      <c r="Z578" s="501"/>
      <c r="AA578" s="501"/>
      <c r="AB578" s="501"/>
      <c r="AC578" s="501"/>
      <c r="AD578" s="501"/>
      <c r="AE578" s="501"/>
    </row>
    <row r="579" spans="1:31" ht="12.75">
      <c r="A579" s="502"/>
      <c r="B579" s="505"/>
      <c r="C579" s="568"/>
      <c r="D579" s="505"/>
      <c r="E579" s="505"/>
      <c r="F579" s="505"/>
      <c r="G579" s="505"/>
      <c r="H579" s="505"/>
      <c r="I579" s="505"/>
      <c r="J579" s="565"/>
      <c r="K579" s="566"/>
      <c r="L579" s="567"/>
      <c r="M579" s="505"/>
      <c r="N579" s="555"/>
      <c r="O579" s="511"/>
      <c r="P579" s="555"/>
      <c r="Q579" s="505"/>
      <c r="R579" s="505"/>
      <c r="S579" s="505"/>
      <c r="T579" s="505"/>
      <c r="U579" s="505"/>
      <c r="V579" s="505"/>
      <c r="W579" s="505"/>
      <c r="X579" s="505"/>
      <c r="Y579" s="505"/>
      <c r="Z579" s="505"/>
      <c r="AA579" s="505"/>
      <c r="AB579" s="505"/>
      <c r="AC579" s="505"/>
      <c r="AD579" s="505"/>
      <c r="AE579" s="505"/>
    </row>
    <row r="580" spans="1:31" ht="12.75">
      <c r="A580" s="492"/>
      <c r="B580" s="501"/>
      <c r="C580" s="564"/>
      <c r="D580" s="501"/>
      <c r="E580" s="501"/>
      <c r="F580" s="501"/>
      <c r="G580" s="501"/>
      <c r="H580" s="501"/>
      <c r="I580" s="501"/>
      <c r="J580" s="565"/>
      <c r="K580" s="566"/>
      <c r="L580" s="567"/>
      <c r="M580" s="501"/>
      <c r="N580" s="557"/>
      <c r="O580" s="556"/>
      <c r="P580" s="557"/>
      <c r="Q580" s="501"/>
      <c r="R580" s="501"/>
      <c r="S580" s="501"/>
      <c r="T580" s="501"/>
      <c r="U580" s="501"/>
      <c r="V580" s="501"/>
      <c r="W580" s="501"/>
      <c r="X580" s="501"/>
      <c r="Y580" s="501"/>
      <c r="Z580" s="501"/>
      <c r="AA580" s="501"/>
      <c r="AB580" s="501"/>
      <c r="AC580" s="501"/>
      <c r="AD580" s="501"/>
      <c r="AE580" s="501"/>
    </row>
    <row r="581" spans="1:31" ht="12.75">
      <c r="A581" s="502"/>
      <c r="B581" s="505"/>
      <c r="C581" s="568"/>
      <c r="D581" s="505"/>
      <c r="E581" s="505"/>
      <c r="F581" s="505"/>
      <c r="G581" s="505"/>
      <c r="H581" s="505"/>
      <c r="I581" s="505"/>
      <c r="J581" s="565"/>
      <c r="K581" s="566"/>
      <c r="L581" s="567"/>
      <c r="M581" s="505"/>
      <c r="N581" s="555"/>
      <c r="O581" s="511"/>
      <c r="P581" s="555"/>
      <c r="Q581" s="505"/>
      <c r="R581" s="505"/>
      <c r="S581" s="505"/>
      <c r="T581" s="505"/>
      <c r="U581" s="505"/>
      <c r="V581" s="505"/>
      <c r="W581" s="505"/>
      <c r="X581" s="505"/>
      <c r="Y581" s="505"/>
      <c r="Z581" s="505"/>
      <c r="AA581" s="505"/>
      <c r="AB581" s="505"/>
      <c r="AC581" s="505"/>
      <c r="AD581" s="505"/>
      <c r="AE581" s="505"/>
    </row>
    <row r="582" spans="1:31" ht="12.75">
      <c r="A582" s="492"/>
      <c r="B582" s="501"/>
      <c r="C582" s="564"/>
      <c r="D582" s="501"/>
      <c r="E582" s="501"/>
      <c r="F582" s="501"/>
      <c r="G582" s="501"/>
      <c r="H582" s="501"/>
      <c r="I582" s="501"/>
      <c r="J582" s="565"/>
      <c r="K582" s="566"/>
      <c r="L582" s="567"/>
      <c r="M582" s="501"/>
      <c r="N582" s="557"/>
      <c r="O582" s="556"/>
      <c r="P582" s="557"/>
      <c r="Q582" s="501"/>
      <c r="R582" s="501"/>
      <c r="S582" s="501"/>
      <c r="T582" s="501"/>
      <c r="U582" s="501"/>
      <c r="V582" s="501"/>
      <c r="W582" s="501"/>
      <c r="X582" s="501"/>
      <c r="Y582" s="501"/>
      <c r="Z582" s="501"/>
      <c r="AA582" s="501"/>
      <c r="AB582" s="501"/>
      <c r="AC582" s="501"/>
      <c r="AD582" s="501"/>
      <c r="AE582" s="501"/>
    </row>
    <row r="583" spans="1:31" ht="12.75">
      <c r="A583" s="502"/>
      <c r="B583" s="505"/>
      <c r="C583" s="568"/>
      <c r="D583" s="505"/>
      <c r="E583" s="505"/>
      <c r="F583" s="505"/>
      <c r="G583" s="505"/>
      <c r="H583" s="505"/>
      <c r="I583" s="505"/>
      <c r="J583" s="565"/>
      <c r="K583" s="566"/>
      <c r="L583" s="567"/>
      <c r="M583" s="505"/>
      <c r="N583" s="555"/>
      <c r="O583" s="511"/>
      <c r="P583" s="555"/>
      <c r="Q583" s="505"/>
      <c r="R583" s="505"/>
      <c r="S583" s="505"/>
      <c r="T583" s="505"/>
      <c r="U583" s="505"/>
      <c r="V583" s="505"/>
      <c r="W583" s="505"/>
      <c r="X583" s="505"/>
      <c r="Y583" s="505"/>
      <c r="Z583" s="505"/>
      <c r="AA583" s="505"/>
      <c r="AB583" s="505"/>
      <c r="AC583" s="505"/>
      <c r="AD583" s="505"/>
      <c r="AE583" s="505"/>
    </row>
    <row r="584" spans="1:31" ht="12.75">
      <c r="A584" s="492"/>
      <c r="B584" s="501"/>
      <c r="C584" s="564"/>
      <c r="D584" s="501"/>
      <c r="E584" s="501"/>
      <c r="F584" s="501"/>
      <c r="G584" s="501"/>
      <c r="H584" s="501"/>
      <c r="I584" s="501"/>
      <c r="J584" s="565"/>
      <c r="K584" s="566"/>
      <c r="L584" s="567"/>
      <c r="M584" s="501"/>
      <c r="N584" s="557"/>
      <c r="O584" s="556"/>
      <c r="P584" s="557"/>
      <c r="Q584" s="501"/>
      <c r="R584" s="501"/>
      <c r="S584" s="501"/>
      <c r="T584" s="501"/>
      <c r="U584" s="501"/>
      <c r="V584" s="501"/>
      <c r="W584" s="501"/>
      <c r="X584" s="501"/>
      <c r="Y584" s="501"/>
      <c r="Z584" s="501"/>
      <c r="AA584" s="501"/>
      <c r="AB584" s="501"/>
      <c r="AC584" s="501"/>
      <c r="AD584" s="501"/>
      <c r="AE584" s="501"/>
    </row>
    <row r="585" spans="1:31" ht="12.75">
      <c r="A585" s="502"/>
      <c r="B585" s="505"/>
      <c r="C585" s="568"/>
      <c r="D585" s="505"/>
      <c r="E585" s="505"/>
      <c r="F585" s="505"/>
      <c r="G585" s="505"/>
      <c r="H585" s="505"/>
      <c r="I585" s="505"/>
      <c r="J585" s="565"/>
      <c r="K585" s="566"/>
      <c r="L585" s="567"/>
      <c r="M585" s="505"/>
      <c r="N585" s="555"/>
      <c r="O585" s="511"/>
      <c r="P585" s="555"/>
      <c r="Q585" s="505"/>
      <c r="R585" s="505"/>
      <c r="S585" s="505"/>
      <c r="T585" s="505"/>
      <c r="U585" s="505"/>
      <c r="V585" s="505"/>
      <c r="W585" s="505"/>
      <c r="X585" s="505"/>
      <c r="Y585" s="505"/>
      <c r="Z585" s="505"/>
      <c r="AA585" s="505"/>
      <c r="AB585" s="505"/>
      <c r="AC585" s="505"/>
      <c r="AD585" s="505"/>
      <c r="AE585" s="505"/>
    </row>
    <row r="586" spans="1:31" ht="12.75">
      <c r="A586" s="492"/>
      <c r="B586" s="501"/>
      <c r="C586" s="564"/>
      <c r="D586" s="501"/>
      <c r="E586" s="501"/>
      <c r="F586" s="501"/>
      <c r="G586" s="501"/>
      <c r="H586" s="501"/>
      <c r="I586" s="501"/>
      <c r="J586" s="565"/>
      <c r="K586" s="566"/>
      <c r="L586" s="567"/>
      <c r="M586" s="501"/>
      <c r="N586" s="557"/>
      <c r="O586" s="556"/>
      <c r="P586" s="557"/>
      <c r="Q586" s="501"/>
      <c r="R586" s="501"/>
      <c r="S586" s="501"/>
      <c r="T586" s="501"/>
      <c r="U586" s="501"/>
      <c r="V586" s="501"/>
      <c r="W586" s="501"/>
      <c r="X586" s="501"/>
      <c r="Y586" s="501"/>
      <c r="Z586" s="501"/>
      <c r="AA586" s="501"/>
      <c r="AB586" s="501"/>
      <c r="AC586" s="501"/>
      <c r="AD586" s="501"/>
      <c r="AE586" s="501"/>
    </row>
    <row r="587" spans="1:31" ht="12.75">
      <c r="A587" s="502"/>
      <c r="B587" s="505"/>
      <c r="C587" s="568"/>
      <c r="D587" s="505"/>
      <c r="E587" s="505"/>
      <c r="F587" s="505"/>
      <c r="G587" s="505"/>
      <c r="H587" s="505"/>
      <c r="I587" s="505"/>
      <c r="J587" s="565"/>
      <c r="K587" s="566"/>
      <c r="L587" s="567"/>
      <c r="M587" s="505"/>
      <c r="N587" s="555"/>
      <c r="O587" s="511"/>
      <c r="P587" s="555"/>
      <c r="Q587" s="505"/>
      <c r="R587" s="505"/>
      <c r="S587" s="505"/>
      <c r="T587" s="505"/>
      <c r="U587" s="505"/>
      <c r="V587" s="505"/>
      <c r="W587" s="505"/>
      <c r="X587" s="505"/>
      <c r="Y587" s="505"/>
      <c r="Z587" s="505"/>
      <c r="AA587" s="505"/>
      <c r="AB587" s="505"/>
      <c r="AC587" s="505"/>
      <c r="AD587" s="505"/>
      <c r="AE587" s="505"/>
    </row>
    <row r="588" spans="1:31" ht="12.75">
      <c r="A588" s="492"/>
      <c r="B588" s="501"/>
      <c r="C588" s="564"/>
      <c r="D588" s="501"/>
      <c r="E588" s="501"/>
      <c r="F588" s="501"/>
      <c r="G588" s="501"/>
      <c r="H588" s="501"/>
      <c r="I588" s="501"/>
      <c r="J588" s="565"/>
      <c r="K588" s="566"/>
      <c r="L588" s="567"/>
      <c r="M588" s="501"/>
      <c r="N588" s="557"/>
      <c r="O588" s="556"/>
      <c r="P588" s="557"/>
      <c r="Q588" s="501"/>
      <c r="R588" s="501"/>
      <c r="S588" s="501"/>
      <c r="T588" s="501"/>
      <c r="U588" s="501"/>
      <c r="V588" s="501"/>
      <c r="W588" s="501"/>
      <c r="X588" s="501"/>
      <c r="Y588" s="501"/>
      <c r="Z588" s="501"/>
      <c r="AA588" s="501"/>
      <c r="AB588" s="501"/>
      <c r="AC588" s="501"/>
      <c r="AD588" s="501"/>
      <c r="AE588" s="501"/>
    </row>
    <row r="589" spans="1:31" ht="12.75">
      <c r="A589" s="502"/>
      <c r="B589" s="505"/>
      <c r="C589" s="568"/>
      <c r="D589" s="505"/>
      <c r="E589" s="505"/>
      <c r="F589" s="505"/>
      <c r="G589" s="505"/>
      <c r="H589" s="505"/>
      <c r="I589" s="505"/>
      <c r="J589" s="565"/>
      <c r="K589" s="566"/>
      <c r="L589" s="567"/>
      <c r="M589" s="505"/>
      <c r="N589" s="555"/>
      <c r="O589" s="511"/>
      <c r="P589" s="555"/>
      <c r="Q589" s="505"/>
      <c r="R589" s="505"/>
      <c r="S589" s="505"/>
      <c r="T589" s="505"/>
      <c r="U589" s="505"/>
      <c r="V589" s="505"/>
      <c r="W589" s="505"/>
      <c r="X589" s="505"/>
      <c r="Y589" s="505"/>
      <c r="Z589" s="505"/>
      <c r="AA589" s="505"/>
      <c r="AB589" s="505"/>
      <c r="AC589" s="505"/>
      <c r="AD589" s="505"/>
      <c r="AE589" s="505"/>
    </row>
    <row r="590" spans="1:31" ht="12.75">
      <c r="A590" s="492"/>
      <c r="B590" s="501"/>
      <c r="C590" s="564"/>
      <c r="D590" s="501"/>
      <c r="E590" s="501"/>
      <c r="F590" s="501"/>
      <c r="G590" s="501"/>
      <c r="H590" s="501"/>
      <c r="I590" s="501"/>
      <c r="J590" s="565"/>
      <c r="K590" s="566"/>
      <c r="L590" s="567"/>
      <c r="M590" s="501"/>
      <c r="N590" s="557"/>
      <c r="O590" s="556"/>
      <c r="P590" s="557"/>
      <c r="Q590" s="501"/>
      <c r="R590" s="501"/>
      <c r="S590" s="501"/>
      <c r="T590" s="501"/>
      <c r="U590" s="501"/>
      <c r="V590" s="501"/>
      <c r="W590" s="501"/>
      <c r="X590" s="501"/>
      <c r="Y590" s="501"/>
      <c r="Z590" s="501"/>
      <c r="AA590" s="501"/>
      <c r="AB590" s="501"/>
      <c r="AC590" s="501"/>
      <c r="AD590" s="501"/>
      <c r="AE590" s="501"/>
    </row>
    <row r="591" spans="1:31" ht="12.75">
      <c r="A591" s="502"/>
      <c r="B591" s="505"/>
      <c r="C591" s="568"/>
      <c r="D591" s="505"/>
      <c r="E591" s="505"/>
      <c r="F591" s="505"/>
      <c r="G591" s="505"/>
      <c r="H591" s="505"/>
      <c r="I591" s="505"/>
      <c r="J591" s="565"/>
      <c r="K591" s="566"/>
      <c r="L591" s="567"/>
      <c r="M591" s="505"/>
      <c r="N591" s="555"/>
      <c r="O591" s="511"/>
      <c r="P591" s="555"/>
      <c r="Q591" s="505"/>
      <c r="R591" s="505"/>
      <c r="S591" s="505"/>
      <c r="T591" s="505"/>
      <c r="U591" s="505"/>
      <c r="V591" s="505"/>
      <c r="W591" s="505"/>
      <c r="X591" s="505"/>
      <c r="Y591" s="505"/>
      <c r="Z591" s="505"/>
      <c r="AA591" s="505"/>
      <c r="AB591" s="505"/>
      <c r="AC591" s="505"/>
      <c r="AD591" s="505"/>
      <c r="AE591" s="505"/>
    </row>
    <row r="592" spans="1:31" ht="12.75">
      <c r="A592" s="492"/>
      <c r="B592" s="501"/>
      <c r="C592" s="564"/>
      <c r="D592" s="501"/>
      <c r="E592" s="501"/>
      <c r="F592" s="501"/>
      <c r="G592" s="501"/>
      <c r="H592" s="501"/>
      <c r="I592" s="501"/>
      <c r="J592" s="565"/>
      <c r="K592" s="566"/>
      <c r="L592" s="567"/>
      <c r="M592" s="501"/>
      <c r="N592" s="557"/>
      <c r="O592" s="556"/>
      <c r="P592" s="557"/>
      <c r="Q592" s="501"/>
      <c r="R592" s="501"/>
      <c r="S592" s="501"/>
      <c r="T592" s="501"/>
      <c r="U592" s="501"/>
      <c r="V592" s="501"/>
      <c r="W592" s="501"/>
      <c r="X592" s="501"/>
      <c r="Y592" s="501"/>
      <c r="Z592" s="501"/>
      <c r="AA592" s="501"/>
      <c r="AB592" s="501"/>
      <c r="AC592" s="501"/>
      <c r="AD592" s="501"/>
      <c r="AE592" s="501"/>
    </row>
    <row r="593" spans="1:31" ht="12.75">
      <c r="A593" s="502"/>
      <c r="B593" s="505"/>
      <c r="C593" s="568"/>
      <c r="D593" s="505"/>
      <c r="E593" s="505"/>
      <c r="F593" s="505"/>
      <c r="G593" s="505"/>
      <c r="H593" s="505"/>
      <c r="I593" s="505"/>
      <c r="J593" s="565"/>
      <c r="K593" s="566"/>
      <c r="L593" s="567"/>
      <c r="M593" s="505"/>
      <c r="N593" s="555"/>
      <c r="O593" s="511"/>
      <c r="P593" s="555"/>
      <c r="Q593" s="505"/>
      <c r="R593" s="505"/>
      <c r="S593" s="505"/>
      <c r="T593" s="505"/>
      <c r="U593" s="505"/>
      <c r="V593" s="505"/>
      <c r="W593" s="505"/>
      <c r="X593" s="505"/>
      <c r="Y593" s="505"/>
      <c r="Z593" s="505"/>
      <c r="AA593" s="505"/>
      <c r="AB593" s="505"/>
      <c r="AC593" s="505"/>
      <c r="AD593" s="505"/>
      <c r="AE593" s="505"/>
    </row>
    <row r="594" spans="1:31" ht="12.75">
      <c r="A594" s="492"/>
      <c r="B594" s="501"/>
      <c r="C594" s="564"/>
      <c r="D594" s="501"/>
      <c r="E594" s="501"/>
      <c r="F594" s="501"/>
      <c r="G594" s="501"/>
      <c r="H594" s="501"/>
      <c r="I594" s="501"/>
      <c r="J594" s="565"/>
      <c r="K594" s="566"/>
      <c r="L594" s="567"/>
      <c r="M594" s="501"/>
      <c r="N594" s="557"/>
      <c r="O594" s="556"/>
      <c r="P594" s="557"/>
      <c r="Q594" s="501"/>
      <c r="R594" s="501"/>
      <c r="S594" s="501"/>
      <c r="T594" s="501"/>
      <c r="U594" s="501"/>
      <c r="V594" s="501"/>
      <c r="W594" s="501"/>
      <c r="X594" s="501"/>
      <c r="Y594" s="501"/>
      <c r="Z594" s="501"/>
      <c r="AA594" s="501"/>
      <c r="AB594" s="501"/>
      <c r="AC594" s="501"/>
      <c r="AD594" s="501"/>
      <c r="AE594" s="501"/>
    </row>
    <row r="595" spans="1:31" ht="12.75">
      <c r="A595" s="502"/>
      <c r="B595" s="505"/>
      <c r="C595" s="568"/>
      <c r="D595" s="505"/>
      <c r="E595" s="505"/>
      <c r="F595" s="505"/>
      <c r="G595" s="505"/>
      <c r="H595" s="505"/>
      <c r="I595" s="505"/>
      <c r="J595" s="565"/>
      <c r="K595" s="566"/>
      <c r="L595" s="567"/>
      <c r="M595" s="505"/>
      <c r="N595" s="555"/>
      <c r="O595" s="511"/>
      <c r="P595" s="555"/>
      <c r="Q595" s="505"/>
      <c r="R595" s="505"/>
      <c r="S595" s="505"/>
      <c r="T595" s="505"/>
      <c r="U595" s="505"/>
      <c r="V595" s="505"/>
      <c r="W595" s="505"/>
      <c r="X595" s="505"/>
      <c r="Y595" s="505"/>
      <c r="Z595" s="505"/>
      <c r="AA595" s="505"/>
      <c r="AB595" s="505"/>
      <c r="AC595" s="505"/>
      <c r="AD595" s="505"/>
      <c r="AE595" s="505"/>
    </row>
    <row r="596" spans="1:31" ht="12.75">
      <c r="A596" s="492"/>
      <c r="B596" s="501"/>
      <c r="C596" s="564"/>
      <c r="D596" s="501"/>
      <c r="E596" s="501"/>
      <c r="F596" s="501"/>
      <c r="G596" s="501"/>
      <c r="H596" s="501"/>
      <c r="I596" s="501"/>
      <c r="J596" s="565"/>
      <c r="K596" s="566"/>
      <c r="L596" s="567"/>
      <c r="M596" s="501"/>
      <c r="N596" s="557"/>
      <c r="O596" s="556"/>
      <c r="P596" s="557"/>
      <c r="Q596" s="501"/>
      <c r="R596" s="501"/>
      <c r="S596" s="501"/>
      <c r="T596" s="501"/>
      <c r="U596" s="501"/>
      <c r="V596" s="501"/>
      <c r="W596" s="501"/>
      <c r="X596" s="501"/>
      <c r="Y596" s="501"/>
      <c r="Z596" s="501"/>
      <c r="AA596" s="501"/>
      <c r="AB596" s="501"/>
      <c r="AC596" s="501"/>
      <c r="AD596" s="501"/>
      <c r="AE596" s="501"/>
    </row>
    <row r="597" spans="1:31" ht="12.75">
      <c r="A597" s="502"/>
      <c r="B597" s="505"/>
      <c r="C597" s="568"/>
      <c r="D597" s="505"/>
      <c r="E597" s="505"/>
      <c r="F597" s="505"/>
      <c r="G597" s="505"/>
      <c r="H597" s="505"/>
      <c r="I597" s="505"/>
      <c r="J597" s="565"/>
      <c r="K597" s="566"/>
      <c r="L597" s="567"/>
      <c r="M597" s="505"/>
      <c r="N597" s="555"/>
      <c r="O597" s="511"/>
      <c r="P597" s="555"/>
      <c r="Q597" s="505"/>
      <c r="R597" s="505"/>
      <c r="S597" s="505"/>
      <c r="T597" s="505"/>
      <c r="U597" s="505"/>
      <c r="V597" s="505"/>
      <c r="W597" s="505"/>
      <c r="X597" s="505"/>
      <c r="Y597" s="505"/>
      <c r="Z597" s="505"/>
      <c r="AA597" s="505"/>
      <c r="AB597" s="505"/>
      <c r="AC597" s="505"/>
      <c r="AD597" s="505"/>
      <c r="AE597" s="505"/>
    </row>
    <row r="598" spans="1:31" ht="12.75">
      <c r="A598" s="492"/>
      <c r="B598" s="501"/>
      <c r="C598" s="564"/>
      <c r="D598" s="501"/>
      <c r="E598" s="501"/>
      <c r="F598" s="501"/>
      <c r="G598" s="501"/>
      <c r="H598" s="501"/>
      <c r="I598" s="501"/>
      <c r="J598" s="565"/>
      <c r="K598" s="566"/>
      <c r="L598" s="567"/>
      <c r="M598" s="501"/>
      <c r="N598" s="557"/>
      <c r="O598" s="556"/>
      <c r="P598" s="557"/>
      <c r="Q598" s="501"/>
      <c r="R598" s="501"/>
      <c r="S598" s="501"/>
      <c r="T598" s="501"/>
      <c r="U598" s="501"/>
      <c r="V598" s="501"/>
      <c r="W598" s="501"/>
      <c r="X598" s="501"/>
      <c r="Y598" s="501"/>
      <c r="Z598" s="501"/>
      <c r="AA598" s="501"/>
      <c r="AB598" s="501"/>
      <c r="AC598" s="501"/>
      <c r="AD598" s="501"/>
      <c r="AE598" s="501"/>
    </row>
    <row r="599" spans="1:31" ht="12.75">
      <c r="A599" s="502"/>
      <c r="B599" s="505"/>
      <c r="C599" s="568"/>
      <c r="D599" s="505"/>
      <c r="E599" s="505"/>
      <c r="F599" s="505"/>
      <c r="G599" s="505"/>
      <c r="H599" s="505"/>
      <c r="I599" s="505"/>
      <c r="J599" s="565"/>
      <c r="K599" s="566"/>
      <c r="L599" s="567"/>
      <c r="M599" s="505"/>
      <c r="N599" s="555"/>
      <c r="O599" s="511"/>
      <c r="P599" s="555"/>
      <c r="Q599" s="505"/>
      <c r="R599" s="505"/>
      <c r="S599" s="505"/>
      <c r="T599" s="505"/>
      <c r="U599" s="505"/>
      <c r="V599" s="505"/>
      <c r="W599" s="505"/>
      <c r="X599" s="505"/>
      <c r="Y599" s="505"/>
      <c r="Z599" s="505"/>
      <c r="AA599" s="505"/>
      <c r="AB599" s="505"/>
      <c r="AC599" s="505"/>
      <c r="AD599" s="505"/>
      <c r="AE599" s="505"/>
    </row>
    <row r="600" spans="1:31" ht="12.75">
      <c r="A600" s="492"/>
      <c r="B600" s="501"/>
      <c r="C600" s="564"/>
      <c r="D600" s="501"/>
      <c r="E600" s="501"/>
      <c r="F600" s="501"/>
      <c r="G600" s="501"/>
      <c r="H600" s="501"/>
      <c r="I600" s="501"/>
      <c r="J600" s="565"/>
      <c r="K600" s="566"/>
      <c r="L600" s="567"/>
      <c r="M600" s="501"/>
      <c r="N600" s="557"/>
      <c r="O600" s="556"/>
      <c r="P600" s="557"/>
      <c r="Q600" s="501"/>
      <c r="R600" s="501"/>
      <c r="S600" s="501"/>
      <c r="T600" s="501"/>
      <c r="U600" s="501"/>
      <c r="V600" s="501"/>
      <c r="W600" s="501"/>
      <c r="X600" s="501"/>
      <c r="Y600" s="501"/>
      <c r="Z600" s="501"/>
      <c r="AA600" s="501"/>
      <c r="AB600" s="501"/>
      <c r="AC600" s="501"/>
      <c r="AD600" s="501"/>
      <c r="AE600" s="501"/>
    </row>
    <row r="601" spans="1:31" ht="12.75">
      <c r="A601" s="502"/>
      <c r="B601" s="505"/>
      <c r="C601" s="568"/>
      <c r="D601" s="505"/>
      <c r="E601" s="505"/>
      <c r="F601" s="505"/>
      <c r="G601" s="505"/>
      <c r="H601" s="505"/>
      <c r="I601" s="505"/>
      <c r="J601" s="565"/>
      <c r="K601" s="566"/>
      <c r="L601" s="567"/>
      <c r="M601" s="505"/>
      <c r="N601" s="555"/>
      <c r="O601" s="511"/>
      <c r="P601" s="555"/>
      <c r="Q601" s="505"/>
      <c r="R601" s="505"/>
      <c r="S601" s="505"/>
      <c r="T601" s="505"/>
      <c r="U601" s="505"/>
      <c r="V601" s="505"/>
      <c r="W601" s="505"/>
      <c r="X601" s="505"/>
      <c r="Y601" s="505"/>
      <c r="Z601" s="505"/>
      <c r="AA601" s="505"/>
      <c r="AB601" s="505"/>
      <c r="AC601" s="505"/>
      <c r="AD601" s="505"/>
      <c r="AE601" s="505"/>
    </row>
    <row r="602" spans="1:31" ht="12.75">
      <c r="A602" s="492"/>
      <c r="B602" s="501"/>
      <c r="C602" s="564"/>
      <c r="D602" s="501"/>
      <c r="E602" s="501"/>
      <c r="F602" s="501"/>
      <c r="G602" s="501"/>
      <c r="H602" s="501"/>
      <c r="I602" s="501"/>
      <c r="J602" s="565"/>
      <c r="K602" s="566"/>
      <c r="L602" s="567"/>
      <c r="M602" s="501"/>
      <c r="N602" s="557"/>
      <c r="O602" s="556"/>
      <c r="P602" s="557"/>
      <c r="Q602" s="501"/>
      <c r="R602" s="501"/>
      <c r="S602" s="501"/>
      <c r="T602" s="501"/>
      <c r="U602" s="501"/>
      <c r="V602" s="501"/>
      <c r="W602" s="501"/>
      <c r="X602" s="501"/>
      <c r="Y602" s="501"/>
      <c r="Z602" s="501"/>
      <c r="AA602" s="501"/>
      <c r="AB602" s="501"/>
      <c r="AC602" s="501"/>
      <c r="AD602" s="501"/>
      <c r="AE602" s="501"/>
    </row>
    <row r="603" spans="1:31" ht="12.75">
      <c r="A603" s="502"/>
      <c r="B603" s="505"/>
      <c r="C603" s="568"/>
      <c r="D603" s="505"/>
      <c r="E603" s="505"/>
      <c r="F603" s="505"/>
      <c r="G603" s="505"/>
      <c r="H603" s="505"/>
      <c r="I603" s="505"/>
      <c r="J603" s="565"/>
      <c r="K603" s="566"/>
      <c r="L603" s="567"/>
      <c r="M603" s="505"/>
      <c r="N603" s="555"/>
      <c r="O603" s="511"/>
      <c r="P603" s="555"/>
      <c r="Q603" s="505"/>
      <c r="R603" s="505"/>
      <c r="S603" s="505"/>
      <c r="T603" s="505"/>
      <c r="U603" s="505"/>
      <c r="V603" s="505"/>
      <c r="W603" s="505"/>
      <c r="X603" s="505"/>
      <c r="Y603" s="505"/>
      <c r="Z603" s="505"/>
      <c r="AA603" s="505"/>
      <c r="AB603" s="505"/>
      <c r="AC603" s="505"/>
      <c r="AD603" s="505"/>
      <c r="AE603" s="505"/>
    </row>
    <row r="604" spans="1:31" ht="12.75">
      <c r="A604" s="492"/>
      <c r="B604" s="501"/>
      <c r="C604" s="564"/>
      <c r="D604" s="501"/>
      <c r="E604" s="501"/>
      <c r="F604" s="501"/>
      <c r="G604" s="501"/>
      <c r="H604" s="501"/>
      <c r="I604" s="501"/>
      <c r="J604" s="565"/>
      <c r="K604" s="566"/>
      <c r="L604" s="567"/>
      <c r="M604" s="501"/>
      <c r="N604" s="557"/>
      <c r="O604" s="556"/>
      <c r="P604" s="557"/>
      <c r="Q604" s="501"/>
      <c r="R604" s="501"/>
      <c r="S604" s="501"/>
      <c r="T604" s="501"/>
      <c r="U604" s="501"/>
      <c r="V604" s="501"/>
      <c r="W604" s="501"/>
      <c r="X604" s="501"/>
      <c r="Y604" s="501"/>
      <c r="Z604" s="501"/>
      <c r="AA604" s="501"/>
      <c r="AB604" s="501"/>
      <c r="AC604" s="501"/>
      <c r="AD604" s="501"/>
      <c r="AE604" s="501"/>
    </row>
    <row r="605" spans="1:31" ht="12.75">
      <c r="A605" s="502"/>
      <c r="B605" s="505"/>
      <c r="C605" s="568"/>
      <c r="D605" s="505"/>
      <c r="E605" s="505"/>
      <c r="F605" s="505"/>
      <c r="G605" s="505"/>
      <c r="H605" s="505"/>
      <c r="I605" s="505"/>
      <c r="J605" s="565"/>
      <c r="K605" s="566"/>
      <c r="L605" s="567"/>
      <c r="M605" s="505"/>
      <c r="N605" s="555"/>
      <c r="O605" s="511"/>
      <c r="P605" s="555"/>
      <c r="Q605" s="505"/>
      <c r="R605" s="505"/>
      <c r="S605" s="505"/>
      <c r="T605" s="505"/>
      <c r="U605" s="505"/>
      <c r="V605" s="505"/>
      <c r="W605" s="505"/>
      <c r="X605" s="505"/>
      <c r="Y605" s="505"/>
      <c r="Z605" s="505"/>
      <c r="AA605" s="505"/>
      <c r="AB605" s="505"/>
      <c r="AC605" s="505"/>
      <c r="AD605" s="505"/>
      <c r="AE605" s="505"/>
    </row>
    <row r="606" spans="1:31" ht="12.75">
      <c r="A606" s="492"/>
      <c r="B606" s="501"/>
      <c r="C606" s="564"/>
      <c r="D606" s="501"/>
      <c r="E606" s="501"/>
      <c r="F606" s="501"/>
      <c r="G606" s="501"/>
      <c r="H606" s="501"/>
      <c r="I606" s="501"/>
      <c r="J606" s="565"/>
      <c r="K606" s="566"/>
      <c r="L606" s="567"/>
      <c r="M606" s="501"/>
      <c r="N606" s="557"/>
      <c r="O606" s="556"/>
      <c r="P606" s="557"/>
      <c r="Q606" s="501"/>
      <c r="R606" s="501"/>
      <c r="S606" s="501"/>
      <c r="T606" s="501"/>
      <c r="U606" s="501"/>
      <c r="V606" s="501"/>
      <c r="W606" s="501"/>
      <c r="X606" s="501"/>
      <c r="Y606" s="501"/>
      <c r="Z606" s="501"/>
      <c r="AA606" s="501"/>
      <c r="AB606" s="501"/>
      <c r="AC606" s="501"/>
      <c r="AD606" s="501"/>
      <c r="AE606" s="501"/>
    </row>
    <row r="607" spans="1:31" ht="12.75">
      <c r="A607" s="502"/>
      <c r="B607" s="505"/>
      <c r="C607" s="568"/>
      <c r="D607" s="505"/>
      <c r="E607" s="505"/>
      <c r="F607" s="505"/>
      <c r="G607" s="505"/>
      <c r="H607" s="505"/>
      <c r="I607" s="505"/>
      <c r="J607" s="565"/>
      <c r="K607" s="566"/>
      <c r="L607" s="567"/>
      <c r="M607" s="505"/>
      <c r="N607" s="555"/>
      <c r="O607" s="511"/>
      <c r="P607" s="555"/>
      <c r="Q607" s="505"/>
      <c r="R607" s="505"/>
      <c r="S607" s="505"/>
      <c r="T607" s="505"/>
      <c r="U607" s="505"/>
      <c r="V607" s="505"/>
      <c r="W607" s="505"/>
      <c r="X607" s="505"/>
      <c r="Y607" s="505"/>
      <c r="Z607" s="505"/>
      <c r="AA607" s="505"/>
      <c r="AB607" s="505"/>
      <c r="AC607" s="505"/>
      <c r="AD607" s="505"/>
      <c r="AE607" s="505"/>
    </row>
    <row r="608" spans="1:31" ht="12.75">
      <c r="A608" s="492"/>
      <c r="B608" s="501"/>
      <c r="C608" s="564"/>
      <c r="D608" s="501"/>
      <c r="E608" s="501"/>
      <c r="F608" s="501"/>
      <c r="G608" s="501"/>
      <c r="H608" s="501"/>
      <c r="I608" s="501"/>
      <c r="J608" s="565"/>
      <c r="K608" s="566"/>
      <c r="L608" s="567"/>
      <c r="M608" s="501"/>
      <c r="N608" s="557"/>
      <c r="O608" s="556"/>
      <c r="P608" s="557"/>
      <c r="Q608" s="501"/>
      <c r="R608" s="501"/>
      <c r="S608" s="501"/>
      <c r="T608" s="501"/>
      <c r="U608" s="501"/>
      <c r="V608" s="501"/>
      <c r="W608" s="501"/>
      <c r="X608" s="501"/>
      <c r="Y608" s="501"/>
      <c r="Z608" s="501"/>
      <c r="AA608" s="501"/>
      <c r="AB608" s="501"/>
      <c r="AC608" s="501"/>
      <c r="AD608" s="501"/>
      <c r="AE608" s="501"/>
    </row>
    <row r="609" spans="1:31" ht="12.75">
      <c r="A609" s="502"/>
      <c r="B609" s="505"/>
      <c r="C609" s="568"/>
      <c r="D609" s="505"/>
      <c r="E609" s="505"/>
      <c r="F609" s="505"/>
      <c r="G609" s="505"/>
      <c r="H609" s="505"/>
      <c r="I609" s="505"/>
      <c r="J609" s="565"/>
      <c r="K609" s="566"/>
      <c r="L609" s="567"/>
      <c r="M609" s="505"/>
      <c r="N609" s="555"/>
      <c r="O609" s="511"/>
      <c r="P609" s="555"/>
      <c r="Q609" s="505"/>
      <c r="R609" s="505"/>
      <c r="S609" s="505"/>
      <c r="T609" s="505"/>
      <c r="U609" s="505"/>
      <c r="V609" s="505"/>
      <c r="W609" s="505"/>
      <c r="X609" s="505"/>
      <c r="Y609" s="505"/>
      <c r="Z609" s="505"/>
      <c r="AA609" s="505"/>
      <c r="AB609" s="505"/>
      <c r="AC609" s="505"/>
      <c r="AD609" s="505"/>
      <c r="AE609" s="505"/>
    </row>
    <row r="610" spans="1:31" ht="12.75">
      <c r="A610" s="492"/>
      <c r="B610" s="501"/>
      <c r="C610" s="564"/>
      <c r="D610" s="501"/>
      <c r="E610" s="501"/>
      <c r="F610" s="501"/>
      <c r="G610" s="501"/>
      <c r="H610" s="501"/>
      <c r="I610" s="501"/>
      <c r="J610" s="565"/>
      <c r="K610" s="566"/>
      <c r="L610" s="567"/>
      <c r="M610" s="501"/>
      <c r="N610" s="557"/>
      <c r="O610" s="556"/>
      <c r="P610" s="557"/>
      <c r="Q610" s="501"/>
      <c r="R610" s="501"/>
      <c r="S610" s="501"/>
      <c r="T610" s="501"/>
      <c r="U610" s="501"/>
      <c r="V610" s="501"/>
      <c r="W610" s="501"/>
      <c r="X610" s="501"/>
      <c r="Y610" s="501"/>
      <c r="Z610" s="501"/>
      <c r="AA610" s="501"/>
      <c r="AB610" s="501"/>
      <c r="AC610" s="501"/>
      <c r="AD610" s="501"/>
      <c r="AE610" s="501"/>
    </row>
    <row r="611" spans="1:31" ht="12.75">
      <c r="A611" s="502"/>
      <c r="B611" s="505"/>
      <c r="C611" s="568"/>
      <c r="D611" s="505"/>
      <c r="E611" s="505"/>
      <c r="F611" s="505"/>
      <c r="G611" s="505"/>
      <c r="H611" s="505"/>
      <c r="I611" s="505"/>
      <c r="J611" s="565"/>
      <c r="K611" s="566"/>
      <c r="L611" s="567"/>
      <c r="M611" s="505"/>
      <c r="N611" s="555"/>
      <c r="O611" s="511"/>
      <c r="P611" s="555"/>
      <c r="Q611" s="505"/>
      <c r="R611" s="505"/>
      <c r="S611" s="505"/>
      <c r="T611" s="505"/>
      <c r="U611" s="505"/>
      <c r="V611" s="505"/>
      <c r="W611" s="505"/>
      <c r="X611" s="505"/>
      <c r="Y611" s="505"/>
      <c r="Z611" s="505"/>
      <c r="AA611" s="505"/>
      <c r="AB611" s="505"/>
      <c r="AC611" s="505"/>
      <c r="AD611" s="505"/>
      <c r="AE611" s="505"/>
    </row>
    <row r="612" spans="1:31" ht="12.75">
      <c r="A612" s="492"/>
      <c r="B612" s="501"/>
      <c r="C612" s="564"/>
      <c r="D612" s="501"/>
      <c r="E612" s="501"/>
      <c r="F612" s="501"/>
      <c r="G612" s="501"/>
      <c r="H612" s="501"/>
      <c r="I612" s="501"/>
      <c r="J612" s="565"/>
      <c r="K612" s="566"/>
      <c r="L612" s="567"/>
      <c r="M612" s="501"/>
      <c r="N612" s="557"/>
      <c r="O612" s="556"/>
      <c r="P612" s="557"/>
      <c r="Q612" s="501"/>
      <c r="R612" s="501"/>
      <c r="S612" s="501"/>
      <c r="T612" s="501"/>
      <c r="U612" s="501"/>
      <c r="V612" s="501"/>
      <c r="W612" s="501"/>
      <c r="X612" s="501"/>
      <c r="Y612" s="501"/>
      <c r="Z612" s="501"/>
      <c r="AA612" s="501"/>
      <c r="AB612" s="501"/>
      <c r="AC612" s="501"/>
      <c r="AD612" s="501"/>
      <c r="AE612" s="501"/>
    </row>
    <row r="613" spans="1:31" ht="12.75">
      <c r="A613" s="502"/>
      <c r="B613" s="505"/>
      <c r="C613" s="568"/>
      <c r="D613" s="505"/>
      <c r="E613" s="505"/>
      <c r="F613" s="505"/>
      <c r="G613" s="505"/>
      <c r="H613" s="505"/>
      <c r="I613" s="505"/>
      <c r="J613" s="565"/>
      <c r="K613" s="566"/>
      <c r="L613" s="567"/>
      <c r="M613" s="505"/>
      <c r="N613" s="555"/>
      <c r="O613" s="511"/>
      <c r="P613" s="555"/>
      <c r="Q613" s="505"/>
      <c r="R613" s="505"/>
      <c r="S613" s="505"/>
      <c r="T613" s="505"/>
      <c r="U613" s="505"/>
      <c r="V613" s="505"/>
      <c r="W613" s="505"/>
      <c r="X613" s="505"/>
      <c r="Y613" s="505"/>
      <c r="Z613" s="505"/>
      <c r="AA613" s="505"/>
      <c r="AB613" s="505"/>
      <c r="AC613" s="505"/>
      <c r="AD613" s="505"/>
      <c r="AE613" s="505"/>
    </row>
    <row r="614" spans="1:31" ht="12.75">
      <c r="A614" s="492"/>
      <c r="B614" s="501"/>
      <c r="C614" s="564"/>
      <c r="D614" s="501"/>
      <c r="E614" s="501"/>
      <c r="F614" s="501"/>
      <c r="G614" s="501"/>
      <c r="H614" s="501"/>
      <c r="I614" s="501"/>
      <c r="J614" s="565"/>
      <c r="K614" s="566"/>
      <c r="L614" s="567"/>
      <c r="M614" s="501"/>
      <c r="N614" s="557"/>
      <c r="O614" s="556"/>
      <c r="P614" s="557"/>
      <c r="Q614" s="501"/>
      <c r="R614" s="501"/>
      <c r="S614" s="501"/>
      <c r="T614" s="501"/>
      <c r="U614" s="501"/>
      <c r="V614" s="501"/>
      <c r="W614" s="501"/>
      <c r="X614" s="501"/>
      <c r="Y614" s="501"/>
      <c r="Z614" s="501"/>
      <c r="AA614" s="501"/>
      <c r="AB614" s="501"/>
      <c r="AC614" s="501"/>
      <c r="AD614" s="501"/>
      <c r="AE614" s="501"/>
    </row>
    <row r="615" spans="1:31" ht="12.75">
      <c r="A615" s="502"/>
      <c r="B615" s="505"/>
      <c r="C615" s="568"/>
      <c r="D615" s="505"/>
      <c r="E615" s="505"/>
      <c r="F615" s="505"/>
      <c r="G615" s="505"/>
      <c r="H615" s="505"/>
      <c r="I615" s="505"/>
      <c r="J615" s="565"/>
      <c r="K615" s="566"/>
      <c r="L615" s="567"/>
      <c r="M615" s="505"/>
      <c r="N615" s="555"/>
      <c r="O615" s="511"/>
      <c r="P615" s="555"/>
      <c r="Q615" s="505"/>
      <c r="R615" s="505"/>
      <c r="S615" s="505"/>
      <c r="T615" s="505"/>
      <c r="U615" s="505"/>
      <c r="V615" s="505"/>
      <c r="W615" s="505"/>
      <c r="X615" s="505"/>
      <c r="Y615" s="505"/>
      <c r="Z615" s="505"/>
      <c r="AA615" s="505"/>
      <c r="AB615" s="505"/>
      <c r="AC615" s="505"/>
      <c r="AD615" s="505"/>
      <c r="AE615" s="505"/>
    </row>
    <row r="616" spans="1:31" ht="12.75">
      <c r="A616" s="492"/>
      <c r="B616" s="501"/>
      <c r="C616" s="564"/>
      <c r="D616" s="501"/>
      <c r="E616" s="501"/>
      <c r="F616" s="501"/>
      <c r="G616" s="501"/>
      <c r="H616" s="501"/>
      <c r="I616" s="501"/>
      <c r="J616" s="565"/>
      <c r="K616" s="566"/>
      <c r="L616" s="567"/>
      <c r="M616" s="501"/>
      <c r="N616" s="557"/>
      <c r="O616" s="556"/>
      <c r="P616" s="557"/>
      <c r="Q616" s="501"/>
      <c r="R616" s="501"/>
      <c r="S616" s="501"/>
      <c r="T616" s="501"/>
      <c r="U616" s="501"/>
      <c r="V616" s="501"/>
      <c r="W616" s="501"/>
      <c r="X616" s="501"/>
      <c r="Y616" s="501"/>
      <c r="Z616" s="501"/>
      <c r="AA616" s="501"/>
      <c r="AB616" s="501"/>
      <c r="AC616" s="501"/>
      <c r="AD616" s="501"/>
      <c r="AE616" s="501"/>
    </row>
    <row r="617" spans="1:31" ht="12.75">
      <c r="A617" s="502"/>
      <c r="B617" s="505"/>
      <c r="C617" s="568"/>
      <c r="D617" s="505"/>
      <c r="E617" s="505"/>
      <c r="F617" s="505"/>
      <c r="G617" s="505"/>
      <c r="H617" s="505"/>
      <c r="I617" s="505"/>
      <c r="J617" s="565"/>
      <c r="K617" s="566"/>
      <c r="L617" s="567"/>
      <c r="M617" s="505"/>
      <c r="N617" s="555"/>
      <c r="O617" s="511"/>
      <c r="P617" s="555"/>
      <c r="Q617" s="505"/>
      <c r="R617" s="505"/>
      <c r="S617" s="505"/>
      <c r="T617" s="505"/>
      <c r="U617" s="505"/>
      <c r="V617" s="505"/>
      <c r="W617" s="505"/>
      <c r="X617" s="505"/>
      <c r="Y617" s="505"/>
      <c r="Z617" s="505"/>
      <c r="AA617" s="505"/>
      <c r="AB617" s="505"/>
      <c r="AC617" s="505"/>
      <c r="AD617" s="505"/>
      <c r="AE617" s="505"/>
    </row>
    <row r="618" spans="1:31" ht="12.75">
      <c r="A618" s="492"/>
      <c r="B618" s="501"/>
      <c r="C618" s="564"/>
      <c r="D618" s="501"/>
      <c r="E618" s="501"/>
      <c r="F618" s="501"/>
      <c r="G618" s="501"/>
      <c r="H618" s="501"/>
      <c r="I618" s="501"/>
      <c r="J618" s="565"/>
      <c r="K618" s="566"/>
      <c r="L618" s="567"/>
      <c r="M618" s="501"/>
      <c r="N618" s="557"/>
      <c r="O618" s="556"/>
      <c r="P618" s="557"/>
      <c r="Q618" s="501"/>
      <c r="R618" s="501"/>
      <c r="S618" s="501"/>
      <c r="T618" s="501"/>
      <c r="U618" s="501"/>
      <c r="V618" s="501"/>
      <c r="W618" s="501"/>
      <c r="X618" s="501"/>
      <c r="Y618" s="501"/>
      <c r="Z618" s="501"/>
      <c r="AA618" s="501"/>
      <c r="AB618" s="501"/>
      <c r="AC618" s="501"/>
      <c r="AD618" s="501"/>
      <c r="AE618" s="501"/>
    </row>
    <row r="619" spans="1:31" ht="12.75">
      <c r="A619" s="502"/>
      <c r="B619" s="505"/>
      <c r="C619" s="568"/>
      <c r="D619" s="505"/>
      <c r="E619" s="505"/>
      <c r="F619" s="505"/>
      <c r="G619" s="505"/>
      <c r="H619" s="505"/>
      <c r="I619" s="505"/>
      <c r="J619" s="565"/>
      <c r="K619" s="566"/>
      <c r="L619" s="567"/>
      <c r="M619" s="505"/>
      <c r="N619" s="555"/>
      <c r="O619" s="511"/>
      <c r="P619" s="555"/>
      <c r="Q619" s="505"/>
      <c r="R619" s="505"/>
      <c r="S619" s="505"/>
      <c r="T619" s="505"/>
      <c r="U619" s="505"/>
      <c r="V619" s="505"/>
      <c r="W619" s="505"/>
      <c r="X619" s="505"/>
      <c r="Y619" s="505"/>
      <c r="Z619" s="505"/>
      <c r="AA619" s="505"/>
      <c r="AB619" s="505"/>
      <c r="AC619" s="505"/>
      <c r="AD619" s="505"/>
      <c r="AE619" s="505"/>
    </row>
    <row r="620" spans="1:31" ht="12.75">
      <c r="A620" s="492"/>
      <c r="B620" s="501"/>
      <c r="C620" s="564"/>
      <c r="D620" s="501"/>
      <c r="E620" s="501"/>
      <c r="F620" s="501"/>
      <c r="G620" s="501"/>
      <c r="H620" s="501"/>
      <c r="I620" s="501"/>
      <c r="J620" s="565"/>
      <c r="K620" s="566"/>
      <c r="L620" s="567"/>
      <c r="M620" s="501"/>
      <c r="N620" s="557"/>
      <c r="O620" s="556"/>
      <c r="P620" s="557"/>
      <c r="Q620" s="501"/>
      <c r="R620" s="501"/>
      <c r="S620" s="501"/>
      <c r="T620" s="501"/>
      <c r="U620" s="501"/>
      <c r="V620" s="501"/>
      <c r="W620" s="501"/>
      <c r="X620" s="501"/>
      <c r="Y620" s="501"/>
      <c r="Z620" s="501"/>
      <c r="AA620" s="501"/>
      <c r="AB620" s="501"/>
      <c r="AC620" s="501"/>
      <c r="AD620" s="501"/>
      <c r="AE620" s="501"/>
    </row>
    <row r="621" spans="1:31" ht="12.75">
      <c r="A621" s="502"/>
      <c r="B621" s="505"/>
      <c r="C621" s="568"/>
      <c r="D621" s="505"/>
      <c r="E621" s="505"/>
      <c r="F621" s="505"/>
      <c r="G621" s="505"/>
      <c r="H621" s="505"/>
      <c r="I621" s="505"/>
      <c r="J621" s="565"/>
      <c r="K621" s="566"/>
      <c r="L621" s="567"/>
      <c r="M621" s="505"/>
      <c r="N621" s="555"/>
      <c r="O621" s="511"/>
      <c r="P621" s="555"/>
      <c r="Q621" s="505"/>
      <c r="R621" s="505"/>
      <c r="S621" s="505"/>
      <c r="T621" s="505"/>
      <c r="U621" s="505"/>
      <c r="V621" s="505"/>
      <c r="W621" s="505"/>
      <c r="X621" s="505"/>
      <c r="Y621" s="505"/>
      <c r="Z621" s="505"/>
      <c r="AA621" s="505"/>
      <c r="AB621" s="505"/>
      <c r="AC621" s="505"/>
      <c r="AD621" s="505"/>
      <c r="AE621" s="505"/>
    </row>
    <row r="622" spans="1:31" ht="12.75">
      <c r="A622" s="492"/>
      <c r="B622" s="501"/>
      <c r="C622" s="564"/>
      <c r="D622" s="501"/>
      <c r="E622" s="501"/>
      <c r="F622" s="501"/>
      <c r="G622" s="501"/>
      <c r="H622" s="501"/>
      <c r="I622" s="501"/>
      <c r="J622" s="565"/>
      <c r="K622" s="566"/>
      <c r="L622" s="567"/>
      <c r="M622" s="501"/>
      <c r="N622" s="557"/>
      <c r="O622" s="556"/>
      <c r="P622" s="557"/>
      <c r="Q622" s="501"/>
      <c r="R622" s="501"/>
      <c r="S622" s="501"/>
      <c r="T622" s="501"/>
      <c r="U622" s="501"/>
      <c r="V622" s="501"/>
      <c r="W622" s="501"/>
      <c r="X622" s="501"/>
      <c r="Y622" s="501"/>
      <c r="Z622" s="501"/>
      <c r="AA622" s="501"/>
      <c r="AB622" s="501"/>
      <c r="AC622" s="501"/>
      <c r="AD622" s="501"/>
      <c r="AE622" s="501"/>
    </row>
    <row r="623" spans="1:31" ht="12.75">
      <c r="A623" s="502"/>
      <c r="B623" s="505"/>
      <c r="C623" s="568"/>
      <c r="D623" s="505"/>
      <c r="E623" s="505"/>
      <c r="F623" s="505"/>
      <c r="G623" s="505"/>
      <c r="H623" s="505"/>
      <c r="I623" s="505"/>
      <c r="J623" s="565"/>
      <c r="K623" s="566"/>
      <c r="L623" s="567"/>
      <c r="M623" s="505"/>
      <c r="N623" s="555"/>
      <c r="O623" s="511"/>
      <c r="P623" s="555"/>
      <c r="Q623" s="505"/>
      <c r="R623" s="505"/>
      <c r="S623" s="505"/>
      <c r="T623" s="505"/>
      <c r="U623" s="505"/>
      <c r="V623" s="505"/>
      <c r="W623" s="505"/>
      <c r="X623" s="505"/>
      <c r="Y623" s="505"/>
      <c r="Z623" s="505"/>
      <c r="AA623" s="505"/>
      <c r="AB623" s="505"/>
      <c r="AC623" s="505"/>
      <c r="AD623" s="505"/>
      <c r="AE623" s="505"/>
    </row>
    <row r="624" spans="1:31" ht="12.75">
      <c r="A624" s="492"/>
      <c r="B624" s="501"/>
      <c r="C624" s="564"/>
      <c r="D624" s="501"/>
      <c r="E624" s="501"/>
      <c r="F624" s="501"/>
      <c r="G624" s="501"/>
      <c r="H624" s="501"/>
      <c r="I624" s="501"/>
      <c r="J624" s="565"/>
      <c r="K624" s="566"/>
      <c r="L624" s="567"/>
      <c r="M624" s="501"/>
      <c r="N624" s="557"/>
      <c r="O624" s="556"/>
      <c r="P624" s="557"/>
      <c r="Q624" s="501"/>
      <c r="R624" s="501"/>
      <c r="S624" s="501"/>
      <c r="T624" s="501"/>
      <c r="U624" s="501"/>
      <c r="V624" s="501"/>
      <c r="W624" s="501"/>
      <c r="X624" s="501"/>
      <c r="Y624" s="501"/>
      <c r="Z624" s="501"/>
      <c r="AA624" s="501"/>
      <c r="AB624" s="501"/>
      <c r="AC624" s="501"/>
      <c r="AD624" s="501"/>
      <c r="AE624" s="501"/>
    </row>
    <row r="625" spans="1:31" ht="12.75">
      <c r="A625" s="502"/>
      <c r="B625" s="505"/>
      <c r="C625" s="568"/>
      <c r="D625" s="505"/>
      <c r="E625" s="505"/>
      <c r="F625" s="505"/>
      <c r="G625" s="505"/>
      <c r="H625" s="505"/>
      <c r="I625" s="505"/>
      <c r="J625" s="565"/>
      <c r="K625" s="566"/>
      <c r="L625" s="567"/>
      <c r="M625" s="505"/>
      <c r="N625" s="555"/>
      <c r="O625" s="511"/>
      <c r="P625" s="555"/>
      <c r="Q625" s="505"/>
      <c r="R625" s="505"/>
      <c r="S625" s="505"/>
      <c r="T625" s="505"/>
      <c r="U625" s="505"/>
      <c r="V625" s="505"/>
      <c r="W625" s="505"/>
      <c r="X625" s="505"/>
      <c r="Y625" s="505"/>
      <c r="Z625" s="505"/>
      <c r="AA625" s="505"/>
      <c r="AB625" s="505"/>
      <c r="AC625" s="505"/>
      <c r="AD625" s="505"/>
      <c r="AE625" s="505"/>
    </row>
    <row r="626" spans="1:31" ht="12.75">
      <c r="A626" s="492"/>
      <c r="B626" s="501"/>
      <c r="C626" s="564"/>
      <c r="D626" s="501"/>
      <c r="E626" s="501"/>
      <c r="F626" s="501"/>
      <c r="G626" s="501"/>
      <c r="H626" s="501"/>
      <c r="I626" s="501"/>
      <c r="J626" s="565"/>
      <c r="K626" s="566"/>
      <c r="L626" s="567"/>
      <c r="M626" s="501"/>
      <c r="N626" s="557"/>
      <c r="O626" s="556"/>
      <c r="P626" s="557"/>
      <c r="Q626" s="501"/>
      <c r="R626" s="501"/>
      <c r="S626" s="501"/>
      <c r="T626" s="501"/>
      <c r="U626" s="501"/>
      <c r="V626" s="501"/>
      <c r="W626" s="501"/>
      <c r="X626" s="501"/>
      <c r="Y626" s="501"/>
      <c r="Z626" s="501"/>
      <c r="AA626" s="501"/>
      <c r="AB626" s="501"/>
      <c r="AC626" s="501"/>
      <c r="AD626" s="501"/>
      <c r="AE626" s="501"/>
    </row>
    <row r="627" spans="1:31" ht="12.75">
      <c r="A627" s="502"/>
      <c r="B627" s="505"/>
      <c r="C627" s="568"/>
      <c r="D627" s="505"/>
      <c r="E627" s="505"/>
      <c r="F627" s="505"/>
      <c r="G627" s="505"/>
      <c r="H627" s="505"/>
      <c r="I627" s="505"/>
      <c r="J627" s="565"/>
      <c r="K627" s="566"/>
      <c r="L627" s="567"/>
      <c r="M627" s="505"/>
      <c r="N627" s="555"/>
      <c r="O627" s="511"/>
      <c r="P627" s="555"/>
      <c r="Q627" s="505"/>
      <c r="R627" s="505"/>
      <c r="S627" s="505"/>
      <c r="T627" s="505"/>
      <c r="U627" s="505"/>
      <c r="V627" s="505"/>
      <c r="W627" s="505"/>
      <c r="X627" s="505"/>
      <c r="Y627" s="505"/>
      <c r="Z627" s="505"/>
      <c r="AA627" s="505"/>
      <c r="AB627" s="505"/>
      <c r="AC627" s="505"/>
      <c r="AD627" s="505"/>
      <c r="AE627" s="505"/>
    </row>
    <row r="628" spans="1:31" ht="12.75">
      <c r="A628" s="492"/>
      <c r="B628" s="501"/>
      <c r="C628" s="564"/>
      <c r="D628" s="501"/>
      <c r="E628" s="501"/>
      <c r="F628" s="501"/>
      <c r="G628" s="501"/>
      <c r="H628" s="501"/>
      <c r="I628" s="501"/>
      <c r="J628" s="565"/>
      <c r="K628" s="566"/>
      <c r="L628" s="567"/>
      <c r="M628" s="501"/>
      <c r="N628" s="557"/>
      <c r="O628" s="556"/>
      <c r="P628" s="557"/>
      <c r="Q628" s="501"/>
      <c r="R628" s="501"/>
      <c r="S628" s="501"/>
      <c r="T628" s="501"/>
      <c r="U628" s="501"/>
      <c r="V628" s="501"/>
      <c r="W628" s="501"/>
      <c r="X628" s="501"/>
      <c r="Y628" s="501"/>
      <c r="Z628" s="501"/>
      <c r="AA628" s="501"/>
      <c r="AB628" s="501"/>
      <c r="AC628" s="501"/>
      <c r="AD628" s="501"/>
      <c r="AE628" s="501"/>
    </row>
    <row r="629" spans="1:31" ht="12.75">
      <c r="A629" s="502"/>
      <c r="B629" s="505"/>
      <c r="C629" s="568"/>
      <c r="D629" s="505"/>
      <c r="E629" s="505"/>
      <c r="F629" s="505"/>
      <c r="G629" s="505"/>
      <c r="H629" s="505"/>
      <c r="I629" s="505"/>
      <c r="J629" s="565"/>
      <c r="K629" s="566"/>
      <c r="L629" s="567"/>
      <c r="M629" s="505"/>
      <c r="N629" s="555"/>
      <c r="O629" s="511"/>
      <c r="P629" s="555"/>
      <c r="Q629" s="505"/>
      <c r="R629" s="505"/>
      <c r="S629" s="505"/>
      <c r="T629" s="505"/>
      <c r="U629" s="505"/>
      <c r="V629" s="505"/>
      <c r="W629" s="505"/>
      <c r="X629" s="505"/>
      <c r="Y629" s="505"/>
      <c r="Z629" s="505"/>
      <c r="AA629" s="505"/>
      <c r="AB629" s="505"/>
      <c r="AC629" s="505"/>
      <c r="AD629" s="505"/>
      <c r="AE629" s="505"/>
    </row>
    <row r="630" spans="1:31" ht="12.75">
      <c r="A630" s="492"/>
      <c r="B630" s="501"/>
      <c r="C630" s="564"/>
      <c r="D630" s="501"/>
      <c r="E630" s="501"/>
      <c r="F630" s="501"/>
      <c r="G630" s="501"/>
      <c r="H630" s="501"/>
      <c r="I630" s="501"/>
      <c r="J630" s="565"/>
      <c r="K630" s="566"/>
      <c r="L630" s="567"/>
      <c r="M630" s="501"/>
      <c r="N630" s="557"/>
      <c r="O630" s="556"/>
      <c r="P630" s="557"/>
      <c r="Q630" s="501"/>
      <c r="R630" s="501"/>
      <c r="S630" s="501"/>
      <c r="T630" s="501"/>
      <c r="U630" s="501"/>
      <c r="V630" s="501"/>
      <c r="W630" s="501"/>
      <c r="X630" s="501"/>
      <c r="Y630" s="501"/>
      <c r="Z630" s="501"/>
      <c r="AA630" s="501"/>
      <c r="AB630" s="501"/>
      <c r="AC630" s="501"/>
      <c r="AD630" s="501"/>
      <c r="AE630" s="501"/>
    </row>
    <row r="631" spans="1:31" ht="12.75">
      <c r="A631" s="502"/>
      <c r="B631" s="505"/>
      <c r="C631" s="568"/>
      <c r="D631" s="505"/>
      <c r="E631" s="505"/>
      <c r="F631" s="505"/>
      <c r="G631" s="505"/>
      <c r="H631" s="505"/>
      <c r="I631" s="505"/>
      <c r="J631" s="565"/>
      <c r="K631" s="566"/>
      <c r="L631" s="567"/>
      <c r="M631" s="505"/>
      <c r="N631" s="555"/>
      <c r="O631" s="511"/>
      <c r="P631" s="555"/>
      <c r="Q631" s="505"/>
      <c r="R631" s="505"/>
      <c r="S631" s="505"/>
      <c r="T631" s="505"/>
      <c r="U631" s="505"/>
      <c r="V631" s="505"/>
      <c r="W631" s="505"/>
      <c r="X631" s="505"/>
      <c r="Y631" s="505"/>
      <c r="Z631" s="505"/>
      <c r="AA631" s="505"/>
      <c r="AB631" s="505"/>
      <c r="AC631" s="505"/>
      <c r="AD631" s="505"/>
      <c r="AE631" s="505"/>
    </row>
    <row r="632" spans="1:31" ht="12.75">
      <c r="A632" s="492"/>
      <c r="B632" s="501"/>
      <c r="C632" s="564"/>
      <c r="D632" s="501"/>
      <c r="E632" s="501"/>
      <c r="F632" s="501"/>
      <c r="G632" s="501"/>
      <c r="H632" s="501"/>
      <c r="I632" s="501"/>
      <c r="J632" s="565"/>
      <c r="K632" s="566"/>
      <c r="L632" s="567"/>
      <c r="M632" s="501"/>
      <c r="N632" s="557"/>
      <c r="O632" s="556"/>
      <c r="P632" s="557"/>
      <c r="Q632" s="501"/>
      <c r="R632" s="501"/>
      <c r="S632" s="501"/>
      <c r="T632" s="501"/>
      <c r="U632" s="501"/>
      <c r="V632" s="501"/>
      <c r="W632" s="501"/>
      <c r="X632" s="501"/>
      <c r="Y632" s="501"/>
      <c r="Z632" s="501"/>
      <c r="AA632" s="501"/>
      <c r="AB632" s="501"/>
      <c r="AC632" s="501"/>
      <c r="AD632" s="501"/>
      <c r="AE632" s="501"/>
    </row>
    <row r="633" spans="1:31" ht="12.75">
      <c r="A633" s="502"/>
      <c r="B633" s="505"/>
      <c r="C633" s="568"/>
      <c r="D633" s="505"/>
      <c r="E633" s="505"/>
      <c r="F633" s="505"/>
      <c r="G633" s="505"/>
      <c r="H633" s="505"/>
      <c r="I633" s="505"/>
      <c r="J633" s="565"/>
      <c r="K633" s="566"/>
      <c r="L633" s="567"/>
      <c r="M633" s="505"/>
      <c r="N633" s="555"/>
      <c r="O633" s="511"/>
      <c r="P633" s="555"/>
      <c r="Q633" s="505"/>
      <c r="R633" s="505"/>
      <c r="S633" s="505"/>
      <c r="T633" s="505"/>
      <c r="U633" s="505"/>
      <c r="V633" s="505"/>
      <c r="W633" s="505"/>
      <c r="X633" s="505"/>
      <c r="Y633" s="505"/>
      <c r="Z633" s="505"/>
      <c r="AA633" s="505"/>
      <c r="AB633" s="505"/>
      <c r="AC633" s="505"/>
      <c r="AD633" s="505"/>
      <c r="AE633" s="505"/>
    </row>
    <row r="634" spans="1:31" ht="12.75">
      <c r="A634" s="492"/>
      <c r="B634" s="501"/>
      <c r="C634" s="564"/>
      <c r="D634" s="501"/>
      <c r="E634" s="501"/>
      <c r="F634" s="501"/>
      <c r="G634" s="501"/>
      <c r="H634" s="501"/>
      <c r="I634" s="501"/>
      <c r="J634" s="565"/>
      <c r="K634" s="566"/>
      <c r="L634" s="567"/>
      <c r="M634" s="501"/>
      <c r="N634" s="557"/>
      <c r="O634" s="556"/>
      <c r="P634" s="557"/>
      <c r="Q634" s="501"/>
      <c r="R634" s="501"/>
      <c r="S634" s="501"/>
      <c r="T634" s="501"/>
      <c r="U634" s="501"/>
      <c r="V634" s="501"/>
      <c r="W634" s="501"/>
      <c r="X634" s="501"/>
      <c r="Y634" s="501"/>
      <c r="Z634" s="501"/>
      <c r="AA634" s="501"/>
      <c r="AB634" s="501"/>
      <c r="AC634" s="501"/>
      <c r="AD634" s="501"/>
      <c r="AE634" s="501"/>
    </row>
    <row r="635" spans="1:31" ht="12.75">
      <c r="A635" s="502"/>
      <c r="B635" s="505"/>
      <c r="C635" s="568"/>
      <c r="D635" s="505"/>
      <c r="E635" s="505"/>
      <c r="F635" s="505"/>
      <c r="G635" s="505"/>
      <c r="H635" s="505"/>
      <c r="I635" s="505"/>
      <c r="J635" s="565"/>
      <c r="K635" s="566"/>
      <c r="L635" s="567"/>
      <c r="M635" s="505"/>
      <c r="N635" s="555"/>
      <c r="O635" s="511"/>
      <c r="P635" s="555"/>
      <c r="Q635" s="505"/>
      <c r="R635" s="505"/>
      <c r="S635" s="505"/>
      <c r="T635" s="505"/>
      <c r="U635" s="505"/>
      <c r="V635" s="505"/>
      <c r="W635" s="505"/>
      <c r="X635" s="505"/>
      <c r="Y635" s="505"/>
      <c r="Z635" s="505"/>
      <c r="AA635" s="505"/>
      <c r="AB635" s="505"/>
      <c r="AC635" s="505"/>
      <c r="AD635" s="505"/>
      <c r="AE635" s="505"/>
    </row>
    <row r="636" spans="1:31" ht="12.75">
      <c r="A636" s="492"/>
      <c r="B636" s="501"/>
      <c r="C636" s="564"/>
      <c r="D636" s="501"/>
      <c r="E636" s="501"/>
      <c r="F636" s="501"/>
      <c r="G636" s="501"/>
      <c r="H636" s="501"/>
      <c r="I636" s="501"/>
      <c r="J636" s="565"/>
      <c r="K636" s="566"/>
      <c r="L636" s="567"/>
      <c r="M636" s="501"/>
      <c r="N636" s="557"/>
      <c r="O636" s="556"/>
      <c r="P636" s="557"/>
      <c r="Q636" s="501"/>
      <c r="R636" s="501"/>
      <c r="S636" s="501"/>
      <c r="T636" s="501"/>
      <c r="U636" s="501"/>
      <c r="V636" s="501"/>
      <c r="W636" s="501"/>
      <c r="X636" s="501"/>
      <c r="Y636" s="501"/>
      <c r="Z636" s="501"/>
      <c r="AA636" s="501"/>
      <c r="AB636" s="501"/>
      <c r="AC636" s="501"/>
      <c r="AD636" s="501"/>
      <c r="AE636" s="501"/>
    </row>
    <row r="637" spans="1:31" ht="12.75">
      <c r="A637" s="502"/>
      <c r="B637" s="505"/>
      <c r="C637" s="568"/>
      <c r="D637" s="505"/>
      <c r="E637" s="505"/>
      <c r="F637" s="505"/>
      <c r="G637" s="505"/>
      <c r="H637" s="505"/>
      <c r="I637" s="505"/>
      <c r="J637" s="565"/>
      <c r="K637" s="566"/>
      <c r="L637" s="567"/>
      <c r="M637" s="505"/>
      <c r="N637" s="555"/>
      <c r="O637" s="511"/>
      <c r="P637" s="555"/>
      <c r="Q637" s="505"/>
      <c r="R637" s="505"/>
      <c r="S637" s="505"/>
      <c r="T637" s="505"/>
      <c r="U637" s="505"/>
      <c r="V637" s="505"/>
      <c r="W637" s="505"/>
      <c r="X637" s="505"/>
      <c r="Y637" s="505"/>
      <c r="Z637" s="505"/>
      <c r="AA637" s="505"/>
      <c r="AB637" s="505"/>
      <c r="AC637" s="505"/>
      <c r="AD637" s="505"/>
      <c r="AE637" s="505"/>
    </row>
    <row r="638" spans="1:31" ht="12.75">
      <c r="A638" s="492"/>
      <c r="B638" s="501"/>
      <c r="C638" s="564"/>
      <c r="D638" s="501"/>
      <c r="E638" s="501"/>
      <c r="F638" s="501"/>
      <c r="G638" s="501"/>
      <c r="H638" s="501"/>
      <c r="I638" s="501"/>
      <c r="J638" s="565"/>
      <c r="K638" s="566"/>
      <c r="L638" s="567"/>
      <c r="M638" s="501"/>
      <c r="N638" s="557"/>
      <c r="O638" s="556"/>
      <c r="P638" s="557"/>
      <c r="Q638" s="501"/>
      <c r="R638" s="501"/>
      <c r="S638" s="501"/>
      <c r="T638" s="501"/>
      <c r="U638" s="501"/>
      <c r="V638" s="501"/>
      <c r="W638" s="501"/>
      <c r="X638" s="501"/>
      <c r="Y638" s="501"/>
      <c r="Z638" s="501"/>
      <c r="AA638" s="501"/>
      <c r="AB638" s="501"/>
      <c r="AC638" s="501"/>
      <c r="AD638" s="501"/>
      <c r="AE638" s="501"/>
    </row>
    <row r="639" spans="1:31" ht="12.75">
      <c r="A639" s="502"/>
      <c r="B639" s="505"/>
      <c r="C639" s="568"/>
      <c r="D639" s="505"/>
      <c r="E639" s="505"/>
      <c r="F639" s="505"/>
      <c r="G639" s="505"/>
      <c r="H639" s="505"/>
      <c r="I639" s="505"/>
      <c r="J639" s="565"/>
      <c r="K639" s="566"/>
      <c r="L639" s="567"/>
      <c r="M639" s="505"/>
      <c r="N639" s="555"/>
      <c r="O639" s="511"/>
      <c r="P639" s="555"/>
      <c r="Q639" s="505"/>
      <c r="R639" s="505"/>
      <c r="S639" s="505"/>
      <c r="T639" s="505"/>
      <c r="U639" s="505"/>
      <c r="V639" s="505"/>
      <c r="W639" s="505"/>
      <c r="X639" s="505"/>
      <c r="Y639" s="505"/>
      <c r="Z639" s="505"/>
      <c r="AA639" s="505"/>
      <c r="AB639" s="505"/>
      <c r="AC639" s="505"/>
      <c r="AD639" s="505"/>
      <c r="AE639" s="505"/>
    </row>
    <row r="640" spans="1:31" ht="12.75">
      <c r="A640" s="492"/>
      <c r="B640" s="501"/>
      <c r="C640" s="564"/>
      <c r="D640" s="501"/>
      <c r="E640" s="501"/>
      <c r="F640" s="501"/>
      <c r="G640" s="501"/>
      <c r="H640" s="501"/>
      <c r="I640" s="501"/>
      <c r="J640" s="565"/>
      <c r="K640" s="566"/>
      <c r="L640" s="567"/>
      <c r="M640" s="501"/>
      <c r="N640" s="557"/>
      <c r="O640" s="556"/>
      <c r="P640" s="557"/>
      <c r="Q640" s="501"/>
      <c r="R640" s="501"/>
      <c r="S640" s="501"/>
      <c r="T640" s="501"/>
      <c r="U640" s="501"/>
      <c r="V640" s="501"/>
      <c r="W640" s="501"/>
      <c r="X640" s="501"/>
      <c r="Y640" s="501"/>
      <c r="Z640" s="501"/>
      <c r="AA640" s="501"/>
      <c r="AB640" s="501"/>
      <c r="AC640" s="501"/>
      <c r="AD640" s="501"/>
      <c r="AE640" s="501"/>
    </row>
    <row r="641" spans="1:31" ht="12.75">
      <c r="A641" s="502"/>
      <c r="B641" s="505"/>
      <c r="C641" s="568"/>
      <c r="D641" s="505"/>
      <c r="E641" s="505"/>
      <c r="F641" s="505"/>
      <c r="G641" s="505"/>
      <c r="H641" s="505"/>
      <c r="I641" s="505"/>
      <c r="J641" s="565"/>
      <c r="K641" s="566"/>
      <c r="L641" s="567"/>
      <c r="M641" s="505"/>
      <c r="N641" s="555"/>
      <c r="O641" s="511"/>
      <c r="P641" s="555"/>
      <c r="Q641" s="505"/>
      <c r="R641" s="505"/>
      <c r="S641" s="505"/>
      <c r="T641" s="505"/>
      <c r="U641" s="505"/>
      <c r="V641" s="505"/>
      <c r="W641" s="505"/>
      <c r="X641" s="505"/>
      <c r="Y641" s="505"/>
      <c r="Z641" s="505"/>
      <c r="AA641" s="505"/>
      <c r="AB641" s="505"/>
      <c r="AC641" s="505"/>
      <c r="AD641" s="505"/>
      <c r="AE641" s="505"/>
    </row>
    <row r="642" spans="1:31" ht="12.75">
      <c r="A642" s="492"/>
      <c r="B642" s="501"/>
      <c r="C642" s="564"/>
      <c r="D642" s="501"/>
      <c r="E642" s="501"/>
      <c r="F642" s="501"/>
      <c r="G642" s="501"/>
      <c r="H642" s="501"/>
      <c r="I642" s="501"/>
      <c r="J642" s="565"/>
      <c r="K642" s="566"/>
      <c r="L642" s="567"/>
      <c r="M642" s="501"/>
      <c r="N642" s="557"/>
      <c r="O642" s="556"/>
      <c r="P642" s="557"/>
      <c r="Q642" s="501"/>
      <c r="R642" s="501"/>
      <c r="S642" s="501"/>
      <c r="T642" s="501"/>
      <c r="U642" s="501"/>
      <c r="V642" s="501"/>
      <c r="W642" s="501"/>
      <c r="X642" s="501"/>
      <c r="Y642" s="501"/>
      <c r="Z642" s="501"/>
      <c r="AA642" s="501"/>
      <c r="AB642" s="501"/>
      <c r="AC642" s="501"/>
      <c r="AD642" s="501"/>
      <c r="AE642" s="501"/>
    </row>
    <row r="643" spans="1:31" ht="12.75">
      <c r="A643" s="502"/>
      <c r="B643" s="505"/>
      <c r="C643" s="568"/>
      <c r="D643" s="505"/>
      <c r="E643" s="505"/>
      <c r="F643" s="505"/>
      <c r="G643" s="505"/>
      <c r="H643" s="505"/>
      <c r="I643" s="505"/>
      <c r="J643" s="565"/>
      <c r="K643" s="566"/>
      <c r="L643" s="567"/>
      <c r="M643" s="505"/>
      <c r="N643" s="555"/>
      <c r="O643" s="511"/>
      <c r="P643" s="555"/>
      <c r="Q643" s="505"/>
      <c r="R643" s="505"/>
      <c r="S643" s="505"/>
      <c r="T643" s="505"/>
      <c r="U643" s="505"/>
      <c r="V643" s="505"/>
      <c r="W643" s="505"/>
      <c r="X643" s="505"/>
      <c r="Y643" s="505"/>
      <c r="Z643" s="505"/>
      <c r="AA643" s="505"/>
      <c r="AB643" s="505"/>
      <c r="AC643" s="505"/>
      <c r="AD643" s="505"/>
      <c r="AE643" s="505"/>
    </row>
    <row r="644" spans="1:31" ht="12.75">
      <c r="A644" s="492"/>
      <c r="B644" s="501"/>
      <c r="C644" s="564"/>
      <c r="D644" s="501"/>
      <c r="E644" s="501"/>
      <c r="F644" s="501"/>
      <c r="G644" s="501"/>
      <c r="H644" s="501"/>
      <c r="I644" s="501"/>
      <c r="J644" s="565"/>
      <c r="K644" s="566"/>
      <c r="L644" s="567"/>
      <c r="M644" s="501"/>
      <c r="N644" s="557"/>
      <c r="O644" s="556"/>
      <c r="P644" s="557"/>
      <c r="Q644" s="501"/>
      <c r="R644" s="501"/>
      <c r="S644" s="501"/>
      <c r="T644" s="501"/>
      <c r="U644" s="501"/>
      <c r="V644" s="501"/>
      <c r="W644" s="501"/>
      <c r="X644" s="501"/>
      <c r="Y644" s="501"/>
      <c r="Z644" s="501"/>
      <c r="AA644" s="501"/>
      <c r="AB644" s="501"/>
      <c r="AC644" s="501"/>
      <c r="AD644" s="501"/>
      <c r="AE644" s="501"/>
    </row>
    <row r="645" spans="1:31" ht="12.75">
      <c r="A645" s="502"/>
      <c r="B645" s="505"/>
      <c r="C645" s="568"/>
      <c r="D645" s="505"/>
      <c r="E645" s="505"/>
      <c r="F645" s="505"/>
      <c r="G645" s="505"/>
      <c r="H645" s="505"/>
      <c r="I645" s="505"/>
      <c r="J645" s="565"/>
      <c r="K645" s="566"/>
      <c r="L645" s="567"/>
      <c r="M645" s="505"/>
      <c r="N645" s="555"/>
      <c r="O645" s="511"/>
      <c r="P645" s="555"/>
      <c r="Q645" s="505"/>
      <c r="R645" s="505"/>
      <c r="S645" s="505"/>
      <c r="T645" s="505"/>
      <c r="U645" s="505"/>
      <c r="V645" s="505"/>
      <c r="W645" s="505"/>
      <c r="X645" s="505"/>
      <c r="Y645" s="505"/>
      <c r="Z645" s="505"/>
      <c r="AA645" s="505"/>
      <c r="AB645" s="505"/>
      <c r="AC645" s="505"/>
      <c r="AD645" s="505"/>
      <c r="AE645" s="505"/>
    </row>
    <row r="646" spans="1:31" ht="12.75">
      <c r="A646" s="492"/>
      <c r="B646" s="501"/>
      <c r="C646" s="564"/>
      <c r="D646" s="501"/>
      <c r="E646" s="501"/>
      <c r="F646" s="501"/>
      <c r="G646" s="501"/>
      <c r="H646" s="501"/>
      <c r="I646" s="501"/>
      <c r="J646" s="565"/>
      <c r="K646" s="566"/>
      <c r="L646" s="567"/>
      <c r="M646" s="501"/>
      <c r="N646" s="557"/>
      <c r="O646" s="556"/>
      <c r="P646" s="557"/>
      <c r="Q646" s="501"/>
      <c r="R646" s="501"/>
      <c r="S646" s="501"/>
      <c r="T646" s="501"/>
      <c r="U646" s="501"/>
      <c r="V646" s="501"/>
      <c r="W646" s="501"/>
      <c r="X646" s="501"/>
      <c r="Y646" s="501"/>
      <c r="Z646" s="501"/>
      <c r="AA646" s="501"/>
      <c r="AB646" s="501"/>
      <c r="AC646" s="501"/>
      <c r="AD646" s="501"/>
      <c r="AE646" s="501"/>
    </row>
    <row r="647" spans="1:31" ht="12.75">
      <c r="A647" s="502"/>
      <c r="B647" s="505"/>
      <c r="C647" s="568"/>
      <c r="D647" s="505"/>
      <c r="E647" s="505"/>
      <c r="F647" s="505"/>
      <c r="G647" s="505"/>
      <c r="H647" s="505"/>
      <c r="I647" s="505"/>
      <c r="J647" s="565"/>
      <c r="K647" s="566"/>
      <c r="L647" s="567"/>
      <c r="M647" s="505"/>
      <c r="N647" s="555"/>
      <c r="O647" s="511"/>
      <c r="P647" s="555"/>
      <c r="Q647" s="505"/>
      <c r="R647" s="505"/>
      <c r="S647" s="505"/>
      <c r="T647" s="505"/>
      <c r="U647" s="505"/>
      <c r="V647" s="505"/>
      <c r="W647" s="505"/>
      <c r="X647" s="505"/>
      <c r="Y647" s="505"/>
      <c r="Z647" s="505"/>
      <c r="AA647" s="505"/>
      <c r="AB647" s="505"/>
      <c r="AC647" s="505"/>
      <c r="AD647" s="505"/>
      <c r="AE647" s="505"/>
    </row>
    <row r="648" spans="1:31" ht="12.75">
      <c r="A648" s="492"/>
      <c r="B648" s="501"/>
      <c r="C648" s="564"/>
      <c r="D648" s="501"/>
      <c r="E648" s="501"/>
      <c r="F648" s="501"/>
      <c r="G648" s="501"/>
      <c r="H648" s="501"/>
      <c r="I648" s="501"/>
      <c r="J648" s="565"/>
      <c r="K648" s="566"/>
      <c r="L648" s="567"/>
      <c r="M648" s="501"/>
      <c r="N648" s="557"/>
      <c r="O648" s="556"/>
      <c r="P648" s="557"/>
      <c r="Q648" s="501"/>
      <c r="R648" s="501"/>
      <c r="S648" s="501"/>
      <c r="T648" s="501"/>
      <c r="U648" s="501"/>
      <c r="V648" s="501"/>
      <c r="W648" s="501"/>
      <c r="X648" s="501"/>
      <c r="Y648" s="501"/>
      <c r="Z648" s="501"/>
      <c r="AA648" s="501"/>
      <c r="AB648" s="501"/>
      <c r="AC648" s="501"/>
      <c r="AD648" s="501"/>
      <c r="AE648" s="501"/>
    </row>
    <row r="649" spans="1:31" ht="12.75">
      <c r="A649" s="502"/>
      <c r="B649" s="505"/>
      <c r="C649" s="568"/>
      <c r="D649" s="505"/>
      <c r="E649" s="505"/>
      <c r="F649" s="505"/>
      <c r="G649" s="505"/>
      <c r="H649" s="505"/>
      <c r="I649" s="505"/>
      <c r="J649" s="565"/>
      <c r="K649" s="566"/>
      <c r="L649" s="567"/>
      <c r="M649" s="505"/>
      <c r="N649" s="555"/>
      <c r="O649" s="511"/>
      <c r="P649" s="555"/>
      <c r="Q649" s="505"/>
      <c r="R649" s="505"/>
      <c r="S649" s="505"/>
      <c r="T649" s="505"/>
      <c r="U649" s="505"/>
      <c r="V649" s="505"/>
      <c r="W649" s="505"/>
      <c r="X649" s="505"/>
      <c r="Y649" s="505"/>
      <c r="Z649" s="505"/>
      <c r="AA649" s="505"/>
      <c r="AB649" s="505"/>
      <c r="AC649" s="505"/>
      <c r="AD649" s="505"/>
      <c r="AE649" s="505"/>
    </row>
    <row r="650" spans="1:31" ht="12.75">
      <c r="A650" s="492"/>
      <c r="B650" s="501"/>
      <c r="C650" s="564"/>
      <c r="D650" s="501"/>
      <c r="E650" s="501"/>
      <c r="F650" s="501"/>
      <c r="G650" s="501"/>
      <c r="H650" s="501"/>
      <c r="I650" s="501"/>
      <c r="J650" s="565"/>
      <c r="K650" s="566"/>
      <c r="L650" s="567"/>
      <c r="M650" s="501"/>
      <c r="N650" s="557"/>
      <c r="O650" s="556"/>
      <c r="P650" s="557"/>
      <c r="Q650" s="501"/>
      <c r="R650" s="501"/>
      <c r="S650" s="501"/>
      <c r="T650" s="501"/>
      <c r="U650" s="501"/>
      <c r="V650" s="501"/>
      <c r="W650" s="501"/>
      <c r="X650" s="501"/>
      <c r="Y650" s="501"/>
      <c r="Z650" s="501"/>
      <c r="AA650" s="501"/>
      <c r="AB650" s="501"/>
      <c r="AC650" s="501"/>
      <c r="AD650" s="501"/>
      <c r="AE650" s="501"/>
    </row>
    <row r="651" spans="1:31" ht="12.75">
      <c r="A651" s="502"/>
      <c r="B651" s="505"/>
      <c r="C651" s="568"/>
      <c r="D651" s="505"/>
      <c r="E651" s="505"/>
      <c r="F651" s="505"/>
      <c r="G651" s="505"/>
      <c r="H651" s="505"/>
      <c r="I651" s="505"/>
      <c r="J651" s="565"/>
      <c r="K651" s="566"/>
      <c r="L651" s="567"/>
      <c r="M651" s="505"/>
      <c r="N651" s="555"/>
      <c r="O651" s="511"/>
      <c r="P651" s="555"/>
      <c r="Q651" s="505"/>
      <c r="R651" s="505"/>
      <c r="S651" s="505"/>
      <c r="T651" s="505"/>
      <c r="U651" s="505"/>
      <c r="V651" s="505"/>
      <c r="W651" s="505"/>
      <c r="X651" s="505"/>
      <c r="Y651" s="505"/>
      <c r="Z651" s="505"/>
      <c r="AA651" s="505"/>
      <c r="AB651" s="505"/>
      <c r="AC651" s="505"/>
      <c r="AD651" s="505"/>
      <c r="AE651" s="505"/>
    </row>
    <row r="652" spans="1:31" ht="12.75">
      <c r="A652" s="492"/>
      <c r="B652" s="501"/>
      <c r="C652" s="564"/>
      <c r="D652" s="501"/>
      <c r="E652" s="501"/>
      <c r="F652" s="501"/>
      <c r="G652" s="501"/>
      <c r="H652" s="501"/>
      <c r="I652" s="501"/>
      <c r="J652" s="565"/>
      <c r="K652" s="566"/>
      <c r="L652" s="567"/>
      <c r="M652" s="501"/>
      <c r="N652" s="557"/>
      <c r="O652" s="556"/>
      <c r="P652" s="557"/>
      <c r="Q652" s="501"/>
      <c r="R652" s="501"/>
      <c r="S652" s="501"/>
      <c r="T652" s="501"/>
      <c r="U652" s="501"/>
      <c r="V652" s="501"/>
      <c r="W652" s="501"/>
      <c r="X652" s="501"/>
      <c r="Y652" s="501"/>
      <c r="Z652" s="501"/>
      <c r="AA652" s="501"/>
      <c r="AB652" s="501"/>
      <c r="AC652" s="501"/>
      <c r="AD652" s="501"/>
      <c r="AE652" s="501"/>
    </row>
    <row r="653" spans="1:31" ht="12.75">
      <c r="A653" s="502"/>
      <c r="B653" s="505"/>
      <c r="C653" s="568"/>
      <c r="D653" s="505"/>
      <c r="E653" s="505"/>
      <c r="F653" s="505"/>
      <c r="G653" s="505"/>
      <c r="H653" s="505"/>
      <c r="I653" s="505"/>
      <c r="J653" s="565"/>
      <c r="K653" s="566"/>
      <c r="L653" s="567"/>
      <c r="M653" s="505"/>
      <c r="N653" s="555"/>
      <c r="O653" s="511"/>
      <c r="P653" s="555"/>
      <c r="Q653" s="505"/>
      <c r="R653" s="505"/>
      <c r="S653" s="505"/>
      <c r="T653" s="505"/>
      <c r="U653" s="505"/>
      <c r="V653" s="505"/>
      <c r="W653" s="505"/>
      <c r="X653" s="505"/>
      <c r="Y653" s="505"/>
      <c r="Z653" s="505"/>
      <c r="AA653" s="505"/>
      <c r="AB653" s="505"/>
      <c r="AC653" s="505"/>
      <c r="AD653" s="505"/>
      <c r="AE653" s="505"/>
    </row>
    <row r="654" spans="1:31" ht="12.75">
      <c r="A654" s="492"/>
      <c r="B654" s="501"/>
      <c r="C654" s="564"/>
      <c r="D654" s="501"/>
      <c r="E654" s="501"/>
      <c r="F654" s="501"/>
      <c r="G654" s="501"/>
      <c r="H654" s="501"/>
      <c r="I654" s="501"/>
      <c r="J654" s="565"/>
      <c r="K654" s="566"/>
      <c r="L654" s="567"/>
      <c r="M654" s="501"/>
      <c r="N654" s="557"/>
      <c r="O654" s="556"/>
      <c r="P654" s="557"/>
      <c r="Q654" s="501"/>
      <c r="R654" s="501"/>
      <c r="S654" s="501"/>
      <c r="T654" s="501"/>
      <c r="U654" s="501"/>
      <c r="V654" s="501"/>
      <c r="W654" s="501"/>
      <c r="X654" s="501"/>
      <c r="Y654" s="501"/>
      <c r="Z654" s="501"/>
      <c r="AA654" s="501"/>
      <c r="AB654" s="501"/>
      <c r="AC654" s="501"/>
      <c r="AD654" s="501"/>
      <c r="AE654" s="501"/>
    </row>
    <row r="655" spans="1:31" ht="12.75">
      <c r="A655" s="502"/>
      <c r="B655" s="505"/>
      <c r="C655" s="568"/>
      <c r="D655" s="505"/>
      <c r="E655" s="505"/>
      <c r="F655" s="505"/>
      <c r="G655" s="505"/>
      <c r="H655" s="505"/>
      <c r="I655" s="505"/>
      <c r="J655" s="565"/>
      <c r="K655" s="566"/>
      <c r="L655" s="567"/>
      <c r="M655" s="505"/>
      <c r="N655" s="555"/>
      <c r="O655" s="511"/>
      <c r="P655" s="555"/>
      <c r="Q655" s="505"/>
      <c r="R655" s="505"/>
      <c r="S655" s="505"/>
      <c r="T655" s="505"/>
      <c r="U655" s="505"/>
      <c r="V655" s="505"/>
      <c r="W655" s="505"/>
      <c r="X655" s="505"/>
      <c r="Y655" s="505"/>
      <c r="Z655" s="505"/>
      <c r="AA655" s="505"/>
      <c r="AB655" s="505"/>
      <c r="AC655" s="505"/>
      <c r="AD655" s="505"/>
      <c r="AE655" s="505"/>
    </row>
    <row r="656" spans="1:31" ht="12.75">
      <c r="A656" s="492"/>
      <c r="B656" s="501"/>
      <c r="C656" s="564"/>
      <c r="D656" s="501"/>
      <c r="E656" s="501"/>
      <c r="F656" s="501"/>
      <c r="G656" s="501"/>
      <c r="H656" s="501"/>
      <c r="I656" s="501"/>
      <c r="J656" s="565"/>
      <c r="K656" s="566"/>
      <c r="L656" s="567"/>
      <c r="M656" s="501"/>
      <c r="N656" s="557"/>
      <c r="O656" s="556"/>
      <c r="P656" s="557"/>
      <c r="Q656" s="501"/>
      <c r="R656" s="501"/>
      <c r="S656" s="501"/>
      <c r="T656" s="501"/>
      <c r="U656" s="501"/>
      <c r="V656" s="501"/>
      <c r="W656" s="501"/>
      <c r="X656" s="501"/>
      <c r="Y656" s="501"/>
      <c r="Z656" s="501"/>
      <c r="AA656" s="501"/>
      <c r="AB656" s="501"/>
      <c r="AC656" s="501"/>
      <c r="AD656" s="501"/>
      <c r="AE656" s="501"/>
    </row>
    <row r="657" spans="1:31" ht="12.75">
      <c r="A657" s="502"/>
      <c r="B657" s="505"/>
      <c r="C657" s="568"/>
      <c r="D657" s="505"/>
      <c r="E657" s="505"/>
      <c r="F657" s="505"/>
      <c r="G657" s="505"/>
      <c r="H657" s="505"/>
      <c r="I657" s="505"/>
      <c r="J657" s="565"/>
      <c r="K657" s="566"/>
      <c r="L657" s="567"/>
      <c r="M657" s="505"/>
      <c r="N657" s="555"/>
      <c r="O657" s="511"/>
      <c r="P657" s="555"/>
      <c r="Q657" s="505"/>
      <c r="R657" s="505"/>
      <c r="S657" s="505"/>
      <c r="T657" s="505"/>
      <c r="U657" s="505"/>
      <c r="V657" s="505"/>
      <c r="W657" s="505"/>
      <c r="X657" s="505"/>
      <c r="Y657" s="505"/>
      <c r="Z657" s="505"/>
      <c r="AA657" s="505"/>
      <c r="AB657" s="505"/>
      <c r="AC657" s="505"/>
      <c r="AD657" s="505"/>
      <c r="AE657" s="505"/>
    </row>
    <row r="658" spans="1:31" ht="12.75">
      <c r="A658" s="492"/>
      <c r="B658" s="501"/>
      <c r="C658" s="564"/>
      <c r="D658" s="501"/>
      <c r="E658" s="501"/>
      <c r="F658" s="501"/>
      <c r="G658" s="501"/>
      <c r="H658" s="501"/>
      <c r="I658" s="501"/>
      <c r="J658" s="565"/>
      <c r="K658" s="566"/>
      <c r="L658" s="567"/>
      <c r="M658" s="501"/>
      <c r="N658" s="557"/>
      <c r="O658" s="556"/>
      <c r="P658" s="557"/>
      <c r="Q658" s="501"/>
      <c r="R658" s="501"/>
      <c r="S658" s="501"/>
      <c r="T658" s="501"/>
      <c r="U658" s="501"/>
      <c r="V658" s="501"/>
      <c r="W658" s="501"/>
      <c r="X658" s="501"/>
      <c r="Y658" s="501"/>
      <c r="Z658" s="501"/>
      <c r="AA658" s="501"/>
      <c r="AB658" s="501"/>
      <c r="AC658" s="501"/>
      <c r="AD658" s="501"/>
      <c r="AE658" s="501"/>
    </row>
    <row r="659" spans="1:31" ht="12.75">
      <c r="A659" s="502"/>
      <c r="B659" s="505"/>
      <c r="C659" s="568"/>
      <c r="D659" s="505"/>
      <c r="E659" s="505"/>
      <c r="F659" s="505"/>
      <c r="G659" s="505"/>
      <c r="H659" s="505"/>
      <c r="I659" s="505"/>
      <c r="J659" s="565"/>
      <c r="K659" s="566"/>
      <c r="L659" s="567"/>
      <c r="M659" s="505"/>
      <c r="N659" s="555"/>
      <c r="O659" s="511"/>
      <c r="P659" s="555"/>
      <c r="Q659" s="505"/>
      <c r="R659" s="505"/>
      <c r="S659" s="505"/>
      <c r="T659" s="505"/>
      <c r="U659" s="505"/>
      <c r="V659" s="505"/>
      <c r="W659" s="505"/>
      <c r="X659" s="505"/>
      <c r="Y659" s="505"/>
      <c r="Z659" s="505"/>
      <c r="AA659" s="505"/>
      <c r="AB659" s="505"/>
      <c r="AC659" s="505"/>
      <c r="AD659" s="505"/>
      <c r="AE659" s="505"/>
    </row>
    <row r="660" spans="1:31" ht="12.75">
      <c r="A660" s="492"/>
      <c r="B660" s="501"/>
      <c r="C660" s="564"/>
      <c r="D660" s="501"/>
      <c r="E660" s="501"/>
      <c r="F660" s="501"/>
      <c r="G660" s="501"/>
      <c r="H660" s="501"/>
      <c r="I660" s="501"/>
      <c r="J660" s="565"/>
      <c r="K660" s="566"/>
      <c r="L660" s="567"/>
      <c r="M660" s="501"/>
      <c r="N660" s="557"/>
      <c r="O660" s="556"/>
      <c r="P660" s="557"/>
      <c r="Q660" s="501"/>
      <c r="R660" s="501"/>
      <c r="S660" s="501"/>
      <c r="T660" s="501"/>
      <c r="U660" s="501"/>
      <c r="V660" s="501"/>
      <c r="W660" s="501"/>
      <c r="X660" s="501"/>
      <c r="Y660" s="501"/>
      <c r="Z660" s="501"/>
      <c r="AA660" s="501"/>
      <c r="AB660" s="501"/>
      <c r="AC660" s="501"/>
      <c r="AD660" s="501"/>
      <c r="AE660" s="501"/>
    </row>
    <row r="661" spans="1:31" ht="12.75">
      <c r="A661" s="502"/>
      <c r="B661" s="505"/>
      <c r="C661" s="568"/>
      <c r="D661" s="505"/>
      <c r="E661" s="505"/>
      <c r="F661" s="505"/>
      <c r="G661" s="505"/>
      <c r="H661" s="505"/>
      <c r="I661" s="505"/>
      <c r="J661" s="565"/>
      <c r="K661" s="566"/>
      <c r="L661" s="567"/>
      <c r="M661" s="505"/>
      <c r="N661" s="555"/>
      <c r="O661" s="511"/>
      <c r="P661" s="555"/>
      <c r="Q661" s="505"/>
      <c r="R661" s="505"/>
      <c r="S661" s="505"/>
      <c r="T661" s="505"/>
      <c r="U661" s="505"/>
      <c r="V661" s="505"/>
      <c r="W661" s="505"/>
      <c r="X661" s="505"/>
      <c r="Y661" s="505"/>
      <c r="Z661" s="505"/>
      <c r="AA661" s="505"/>
      <c r="AB661" s="505"/>
      <c r="AC661" s="505"/>
      <c r="AD661" s="505"/>
      <c r="AE661" s="505"/>
    </row>
    <row r="662" spans="1:31" ht="12.75">
      <c r="A662" s="492"/>
      <c r="B662" s="501"/>
      <c r="C662" s="564"/>
      <c r="D662" s="501"/>
      <c r="E662" s="501"/>
      <c r="F662" s="501"/>
      <c r="G662" s="501"/>
      <c r="H662" s="501"/>
      <c r="I662" s="501"/>
      <c r="J662" s="565"/>
      <c r="K662" s="566"/>
      <c r="L662" s="567"/>
      <c r="M662" s="501"/>
      <c r="N662" s="557"/>
      <c r="O662" s="556"/>
      <c r="P662" s="557"/>
      <c r="Q662" s="501"/>
      <c r="R662" s="501"/>
      <c r="S662" s="501"/>
      <c r="T662" s="501"/>
      <c r="U662" s="501"/>
      <c r="V662" s="501"/>
      <c r="W662" s="501"/>
      <c r="X662" s="501"/>
      <c r="Y662" s="501"/>
      <c r="Z662" s="501"/>
      <c r="AA662" s="501"/>
      <c r="AB662" s="501"/>
      <c r="AC662" s="501"/>
      <c r="AD662" s="501"/>
      <c r="AE662" s="501"/>
    </row>
    <row r="663" spans="1:31" ht="12.75">
      <c r="A663" s="502"/>
      <c r="B663" s="505"/>
      <c r="C663" s="568"/>
      <c r="D663" s="505"/>
      <c r="E663" s="505"/>
      <c r="F663" s="505"/>
      <c r="G663" s="505"/>
      <c r="H663" s="505"/>
      <c r="I663" s="505"/>
      <c r="J663" s="565"/>
      <c r="K663" s="566"/>
      <c r="L663" s="567"/>
      <c r="M663" s="505"/>
      <c r="N663" s="555"/>
      <c r="O663" s="511"/>
      <c r="P663" s="555"/>
      <c r="Q663" s="505"/>
      <c r="R663" s="505"/>
      <c r="S663" s="505"/>
      <c r="T663" s="505"/>
      <c r="U663" s="505"/>
      <c r="V663" s="505"/>
      <c r="W663" s="505"/>
      <c r="X663" s="505"/>
      <c r="Y663" s="505"/>
      <c r="Z663" s="505"/>
      <c r="AA663" s="505"/>
      <c r="AB663" s="505"/>
      <c r="AC663" s="505"/>
      <c r="AD663" s="505"/>
      <c r="AE663" s="505"/>
    </row>
    <row r="664" spans="1:31" ht="12.75">
      <c r="A664" s="492"/>
      <c r="B664" s="501"/>
      <c r="C664" s="564"/>
      <c r="D664" s="501"/>
      <c r="E664" s="501"/>
      <c r="F664" s="501"/>
      <c r="G664" s="501"/>
      <c r="H664" s="501"/>
      <c r="I664" s="501"/>
      <c r="J664" s="565"/>
      <c r="K664" s="566"/>
      <c r="L664" s="567"/>
      <c r="M664" s="501"/>
      <c r="N664" s="557"/>
      <c r="O664" s="556"/>
      <c r="P664" s="557"/>
      <c r="Q664" s="501"/>
      <c r="R664" s="501"/>
      <c r="S664" s="501"/>
      <c r="T664" s="501"/>
      <c r="U664" s="501"/>
      <c r="V664" s="501"/>
      <c r="W664" s="501"/>
      <c r="X664" s="501"/>
      <c r="Y664" s="501"/>
      <c r="Z664" s="501"/>
      <c r="AA664" s="501"/>
      <c r="AB664" s="501"/>
      <c r="AC664" s="501"/>
      <c r="AD664" s="501"/>
      <c r="AE664" s="501"/>
    </row>
    <row r="665" spans="1:31" ht="12.75">
      <c r="A665" s="502"/>
      <c r="B665" s="505"/>
      <c r="C665" s="568"/>
      <c r="D665" s="505"/>
      <c r="E665" s="505"/>
      <c r="F665" s="505"/>
      <c r="G665" s="505"/>
      <c r="H665" s="505"/>
      <c r="I665" s="505"/>
      <c r="J665" s="565"/>
      <c r="K665" s="566"/>
      <c r="L665" s="567"/>
      <c r="M665" s="505"/>
      <c r="N665" s="555"/>
      <c r="O665" s="511"/>
      <c r="P665" s="555"/>
      <c r="Q665" s="505"/>
      <c r="R665" s="505"/>
      <c r="S665" s="505"/>
      <c r="T665" s="505"/>
      <c r="U665" s="505"/>
      <c r="V665" s="505"/>
      <c r="W665" s="505"/>
      <c r="X665" s="505"/>
      <c r="Y665" s="505"/>
      <c r="Z665" s="505"/>
      <c r="AA665" s="505"/>
      <c r="AB665" s="505"/>
      <c r="AC665" s="505"/>
      <c r="AD665" s="505"/>
      <c r="AE665" s="505"/>
    </row>
    <row r="666" spans="1:31" ht="12.75">
      <c r="A666" s="492"/>
      <c r="B666" s="501"/>
      <c r="C666" s="564"/>
      <c r="D666" s="501"/>
      <c r="E666" s="501"/>
      <c r="F666" s="501"/>
      <c r="G666" s="501"/>
      <c r="H666" s="501"/>
      <c r="I666" s="501"/>
      <c r="J666" s="565"/>
      <c r="K666" s="566"/>
      <c r="L666" s="567"/>
      <c r="M666" s="501"/>
      <c r="N666" s="557"/>
      <c r="O666" s="556"/>
      <c r="P666" s="557"/>
      <c r="Q666" s="501"/>
      <c r="R666" s="501"/>
      <c r="S666" s="501"/>
      <c r="T666" s="501"/>
      <c r="U666" s="501"/>
      <c r="V666" s="501"/>
      <c r="W666" s="501"/>
      <c r="X666" s="501"/>
      <c r="Y666" s="501"/>
      <c r="Z666" s="501"/>
      <c r="AA666" s="501"/>
      <c r="AB666" s="501"/>
      <c r="AC666" s="501"/>
      <c r="AD666" s="501"/>
      <c r="AE666" s="501"/>
    </row>
    <row r="667" spans="1:31" ht="12.75">
      <c r="A667" s="502"/>
      <c r="B667" s="505"/>
      <c r="C667" s="568"/>
      <c r="D667" s="505"/>
      <c r="E667" s="505"/>
      <c r="F667" s="505"/>
      <c r="G667" s="505"/>
      <c r="H667" s="505"/>
      <c r="I667" s="505"/>
      <c r="J667" s="565"/>
      <c r="K667" s="566"/>
      <c r="L667" s="567"/>
      <c r="M667" s="505"/>
      <c r="N667" s="555"/>
      <c r="O667" s="511"/>
      <c r="P667" s="555"/>
      <c r="Q667" s="505"/>
      <c r="R667" s="505"/>
      <c r="S667" s="505"/>
      <c r="T667" s="505"/>
      <c r="U667" s="505"/>
      <c r="V667" s="505"/>
      <c r="W667" s="505"/>
      <c r="X667" s="505"/>
      <c r="Y667" s="505"/>
      <c r="Z667" s="505"/>
      <c r="AA667" s="505"/>
      <c r="AB667" s="505"/>
      <c r="AC667" s="505"/>
      <c r="AD667" s="505"/>
      <c r="AE667" s="505"/>
    </row>
    <row r="668" spans="1:31" ht="12.75">
      <c r="A668" s="492"/>
      <c r="B668" s="501"/>
      <c r="C668" s="564"/>
      <c r="D668" s="501"/>
      <c r="E668" s="501"/>
      <c r="F668" s="501"/>
      <c r="G668" s="501"/>
      <c r="H668" s="501"/>
      <c r="I668" s="501"/>
      <c r="J668" s="565"/>
      <c r="K668" s="566"/>
      <c r="L668" s="567"/>
      <c r="M668" s="501"/>
      <c r="N668" s="557"/>
      <c r="O668" s="556"/>
      <c r="P668" s="557"/>
      <c r="Q668" s="501"/>
      <c r="R668" s="501"/>
      <c r="S668" s="501"/>
      <c r="T668" s="501"/>
      <c r="U668" s="501"/>
      <c r="V668" s="501"/>
      <c r="W668" s="501"/>
      <c r="X668" s="501"/>
      <c r="Y668" s="501"/>
      <c r="Z668" s="501"/>
      <c r="AA668" s="501"/>
      <c r="AB668" s="501"/>
      <c r="AC668" s="501"/>
      <c r="AD668" s="501"/>
      <c r="AE668" s="501"/>
    </row>
    <row r="669" spans="1:31" ht="12.75">
      <c r="A669" s="502"/>
      <c r="B669" s="505"/>
      <c r="C669" s="568"/>
      <c r="D669" s="505"/>
      <c r="E669" s="505"/>
      <c r="F669" s="505"/>
      <c r="G669" s="505"/>
      <c r="H669" s="505"/>
      <c r="I669" s="505"/>
      <c r="J669" s="565"/>
      <c r="K669" s="566"/>
      <c r="L669" s="567"/>
      <c r="M669" s="505"/>
      <c r="N669" s="555"/>
      <c r="O669" s="511"/>
      <c r="P669" s="555"/>
      <c r="Q669" s="505"/>
      <c r="R669" s="505"/>
      <c r="S669" s="505"/>
      <c r="T669" s="505"/>
      <c r="U669" s="505"/>
      <c r="V669" s="505"/>
      <c r="W669" s="505"/>
      <c r="X669" s="505"/>
      <c r="Y669" s="505"/>
      <c r="Z669" s="505"/>
      <c r="AA669" s="505"/>
      <c r="AB669" s="505"/>
      <c r="AC669" s="505"/>
      <c r="AD669" s="505"/>
      <c r="AE669" s="505"/>
    </row>
    <row r="670" spans="1:31" ht="12.75">
      <c r="A670" s="492"/>
      <c r="B670" s="501"/>
      <c r="C670" s="564"/>
      <c r="D670" s="501"/>
      <c r="E670" s="501"/>
      <c r="F670" s="501"/>
      <c r="G670" s="501"/>
      <c r="H670" s="501"/>
      <c r="I670" s="501"/>
      <c r="J670" s="565"/>
      <c r="K670" s="566"/>
      <c r="L670" s="567"/>
      <c r="M670" s="501"/>
      <c r="N670" s="557"/>
      <c r="O670" s="556"/>
      <c r="P670" s="557"/>
      <c r="Q670" s="501"/>
      <c r="R670" s="501"/>
      <c r="S670" s="501"/>
      <c r="T670" s="501"/>
      <c r="U670" s="501"/>
      <c r="V670" s="501"/>
      <c r="W670" s="501"/>
      <c r="X670" s="501"/>
      <c r="Y670" s="501"/>
      <c r="Z670" s="501"/>
      <c r="AA670" s="501"/>
      <c r="AB670" s="501"/>
      <c r="AC670" s="501"/>
      <c r="AD670" s="501"/>
      <c r="AE670" s="501"/>
    </row>
    <row r="671" spans="1:31" ht="12.75">
      <c r="A671" s="502"/>
      <c r="B671" s="505"/>
      <c r="C671" s="568"/>
      <c r="D671" s="505"/>
      <c r="E671" s="505"/>
      <c r="F671" s="505"/>
      <c r="G671" s="505"/>
      <c r="H671" s="505"/>
      <c r="I671" s="505"/>
      <c r="J671" s="565"/>
      <c r="K671" s="566"/>
      <c r="L671" s="567"/>
      <c r="M671" s="505"/>
      <c r="N671" s="555"/>
      <c r="O671" s="511"/>
      <c r="P671" s="555"/>
      <c r="Q671" s="505"/>
      <c r="R671" s="505"/>
      <c r="S671" s="505"/>
      <c r="T671" s="505"/>
      <c r="U671" s="505"/>
      <c r="V671" s="505"/>
      <c r="W671" s="505"/>
      <c r="X671" s="505"/>
      <c r="Y671" s="505"/>
      <c r="Z671" s="505"/>
      <c r="AA671" s="505"/>
      <c r="AB671" s="505"/>
      <c r="AC671" s="505"/>
      <c r="AD671" s="505"/>
      <c r="AE671" s="505"/>
    </row>
    <row r="672" spans="1:31" ht="12.75">
      <c r="A672" s="492"/>
      <c r="B672" s="501"/>
      <c r="C672" s="564"/>
      <c r="D672" s="501"/>
      <c r="E672" s="501"/>
      <c r="F672" s="501"/>
      <c r="G672" s="501"/>
      <c r="H672" s="501"/>
      <c r="I672" s="501"/>
      <c r="J672" s="565"/>
      <c r="K672" s="566"/>
      <c r="L672" s="567"/>
      <c r="M672" s="501"/>
      <c r="N672" s="557"/>
      <c r="O672" s="556"/>
      <c r="P672" s="557"/>
      <c r="Q672" s="501"/>
      <c r="R672" s="501"/>
      <c r="S672" s="501"/>
      <c r="T672" s="501"/>
      <c r="U672" s="501"/>
      <c r="V672" s="501"/>
      <c r="W672" s="501"/>
      <c r="X672" s="501"/>
      <c r="Y672" s="501"/>
      <c r="Z672" s="501"/>
      <c r="AA672" s="501"/>
      <c r="AB672" s="501"/>
      <c r="AC672" s="501"/>
      <c r="AD672" s="501"/>
      <c r="AE672" s="501"/>
    </row>
    <row r="673" spans="1:31" ht="12.75">
      <c r="A673" s="502"/>
      <c r="B673" s="505"/>
      <c r="C673" s="568"/>
      <c r="D673" s="505"/>
      <c r="E673" s="505"/>
      <c r="F673" s="505"/>
      <c r="G673" s="505"/>
      <c r="H673" s="505"/>
      <c r="I673" s="505"/>
      <c r="J673" s="565"/>
      <c r="K673" s="566"/>
      <c r="L673" s="567"/>
      <c r="M673" s="505"/>
      <c r="N673" s="555"/>
      <c r="O673" s="511"/>
      <c r="P673" s="555"/>
      <c r="Q673" s="505"/>
      <c r="R673" s="505"/>
      <c r="S673" s="505"/>
      <c r="T673" s="505"/>
      <c r="U673" s="505"/>
      <c r="V673" s="505"/>
      <c r="W673" s="505"/>
      <c r="X673" s="505"/>
      <c r="Y673" s="505"/>
      <c r="Z673" s="505"/>
      <c r="AA673" s="505"/>
      <c r="AB673" s="505"/>
      <c r="AC673" s="505"/>
      <c r="AD673" s="505"/>
      <c r="AE673" s="505"/>
    </row>
    <row r="674" spans="1:31" ht="12.75">
      <c r="A674" s="492"/>
      <c r="B674" s="501"/>
      <c r="C674" s="564"/>
      <c r="D674" s="501"/>
      <c r="E674" s="501"/>
      <c r="F674" s="501"/>
      <c r="G674" s="501"/>
      <c r="H674" s="501"/>
      <c r="I674" s="501"/>
      <c r="J674" s="565"/>
      <c r="K674" s="566"/>
      <c r="L674" s="567"/>
      <c r="M674" s="501"/>
      <c r="N674" s="557"/>
      <c r="O674" s="556"/>
      <c r="P674" s="557"/>
      <c r="Q674" s="501"/>
      <c r="R674" s="501"/>
      <c r="S674" s="501"/>
      <c r="T674" s="501"/>
      <c r="U674" s="501"/>
      <c r="V674" s="501"/>
      <c r="W674" s="501"/>
      <c r="X674" s="501"/>
      <c r="Y674" s="501"/>
      <c r="Z674" s="501"/>
      <c r="AA674" s="501"/>
      <c r="AB674" s="501"/>
      <c r="AC674" s="501"/>
      <c r="AD674" s="501"/>
      <c r="AE674" s="501"/>
    </row>
    <row r="675" spans="1:31" ht="12.75">
      <c r="A675" s="502"/>
      <c r="B675" s="505"/>
      <c r="C675" s="568"/>
      <c r="D675" s="505"/>
      <c r="E675" s="505"/>
      <c r="F675" s="505"/>
      <c r="G675" s="505"/>
      <c r="H675" s="505"/>
      <c r="I675" s="505"/>
      <c r="J675" s="565"/>
      <c r="K675" s="566"/>
      <c r="L675" s="567"/>
      <c r="M675" s="505"/>
      <c r="N675" s="555"/>
      <c r="O675" s="511"/>
      <c r="P675" s="555"/>
      <c r="Q675" s="505"/>
      <c r="R675" s="505"/>
      <c r="S675" s="505"/>
      <c r="T675" s="505"/>
      <c r="U675" s="505"/>
      <c r="V675" s="505"/>
      <c r="W675" s="505"/>
      <c r="X675" s="505"/>
      <c r="Y675" s="505"/>
      <c r="Z675" s="505"/>
      <c r="AA675" s="505"/>
      <c r="AB675" s="505"/>
      <c r="AC675" s="505"/>
      <c r="AD675" s="505"/>
      <c r="AE675" s="505"/>
    </row>
    <row r="676" spans="1:31" ht="12.75">
      <c r="A676" s="492"/>
      <c r="B676" s="501"/>
      <c r="C676" s="564"/>
      <c r="D676" s="501"/>
      <c r="E676" s="501"/>
      <c r="F676" s="501"/>
      <c r="G676" s="501"/>
      <c r="H676" s="501"/>
      <c r="I676" s="501"/>
      <c r="J676" s="565"/>
      <c r="K676" s="566"/>
      <c r="L676" s="567"/>
      <c r="M676" s="501"/>
      <c r="N676" s="557"/>
      <c r="O676" s="556"/>
      <c r="P676" s="557"/>
      <c r="Q676" s="501"/>
      <c r="R676" s="501"/>
      <c r="S676" s="501"/>
      <c r="T676" s="501"/>
      <c r="U676" s="501"/>
      <c r="V676" s="501"/>
      <c r="W676" s="501"/>
      <c r="X676" s="501"/>
      <c r="Y676" s="501"/>
      <c r="Z676" s="501"/>
      <c r="AA676" s="501"/>
      <c r="AB676" s="501"/>
      <c r="AC676" s="501"/>
      <c r="AD676" s="501"/>
      <c r="AE676" s="501"/>
    </row>
    <row r="677" spans="1:31" ht="12.75">
      <c r="A677" s="502"/>
      <c r="B677" s="505"/>
      <c r="C677" s="568"/>
      <c r="D677" s="505"/>
      <c r="E677" s="505"/>
      <c r="F677" s="505"/>
      <c r="G677" s="505"/>
      <c r="H677" s="505"/>
      <c r="I677" s="505"/>
      <c r="J677" s="565"/>
      <c r="K677" s="566"/>
      <c r="L677" s="567"/>
      <c r="M677" s="505"/>
      <c r="N677" s="555"/>
      <c r="O677" s="511"/>
      <c r="P677" s="555"/>
      <c r="Q677" s="505"/>
      <c r="R677" s="505"/>
      <c r="S677" s="505"/>
      <c r="T677" s="505"/>
      <c r="U677" s="505"/>
      <c r="V677" s="505"/>
      <c r="W677" s="505"/>
      <c r="X677" s="505"/>
      <c r="Y677" s="505"/>
      <c r="Z677" s="505"/>
      <c r="AA677" s="505"/>
      <c r="AB677" s="505"/>
      <c r="AC677" s="505"/>
      <c r="AD677" s="505"/>
      <c r="AE677" s="505"/>
    </row>
    <row r="678" spans="1:31" ht="12.75">
      <c r="A678" s="492"/>
      <c r="B678" s="501"/>
      <c r="C678" s="564"/>
      <c r="D678" s="501"/>
      <c r="E678" s="501"/>
      <c r="F678" s="501"/>
      <c r="G678" s="501"/>
      <c r="H678" s="501"/>
      <c r="I678" s="501"/>
      <c r="J678" s="565"/>
      <c r="K678" s="566"/>
      <c r="L678" s="567"/>
      <c r="M678" s="501"/>
      <c r="N678" s="557"/>
      <c r="O678" s="556"/>
      <c r="P678" s="557"/>
      <c r="Q678" s="501"/>
      <c r="R678" s="501"/>
      <c r="S678" s="501"/>
      <c r="T678" s="501"/>
      <c r="U678" s="501"/>
      <c r="V678" s="501"/>
      <c r="W678" s="501"/>
      <c r="X678" s="501"/>
      <c r="Y678" s="501"/>
      <c r="Z678" s="501"/>
      <c r="AA678" s="501"/>
      <c r="AB678" s="501"/>
      <c r="AC678" s="501"/>
      <c r="AD678" s="501"/>
      <c r="AE678" s="501"/>
    </row>
    <row r="679" spans="1:31" ht="12.75">
      <c r="A679" s="502"/>
      <c r="B679" s="505"/>
      <c r="C679" s="568"/>
      <c r="D679" s="505"/>
      <c r="E679" s="505"/>
      <c r="F679" s="505"/>
      <c r="G679" s="505"/>
      <c r="H679" s="505"/>
      <c r="I679" s="505"/>
      <c r="J679" s="565"/>
      <c r="K679" s="566"/>
      <c r="L679" s="567"/>
      <c r="M679" s="505"/>
      <c r="N679" s="555"/>
      <c r="O679" s="511"/>
      <c r="P679" s="555"/>
      <c r="Q679" s="505"/>
      <c r="R679" s="505"/>
      <c r="S679" s="505"/>
      <c r="T679" s="505"/>
      <c r="U679" s="505"/>
      <c r="V679" s="505"/>
      <c r="W679" s="505"/>
      <c r="X679" s="505"/>
      <c r="Y679" s="505"/>
      <c r="Z679" s="505"/>
      <c r="AA679" s="505"/>
      <c r="AB679" s="505"/>
      <c r="AC679" s="505"/>
      <c r="AD679" s="505"/>
      <c r="AE679" s="505"/>
    </row>
    <row r="680" spans="1:31" ht="12.75">
      <c r="A680" s="492"/>
      <c r="B680" s="501"/>
      <c r="C680" s="564"/>
      <c r="D680" s="501"/>
      <c r="E680" s="501"/>
      <c r="F680" s="501"/>
      <c r="G680" s="501"/>
      <c r="H680" s="501"/>
      <c r="I680" s="501"/>
      <c r="J680" s="565"/>
      <c r="K680" s="566"/>
      <c r="L680" s="567"/>
      <c r="M680" s="501"/>
      <c r="N680" s="557"/>
      <c r="O680" s="556"/>
      <c r="P680" s="557"/>
      <c r="Q680" s="501"/>
      <c r="R680" s="501"/>
      <c r="S680" s="501"/>
      <c r="T680" s="501"/>
      <c r="U680" s="501"/>
      <c r="V680" s="501"/>
      <c r="W680" s="501"/>
      <c r="X680" s="501"/>
      <c r="Y680" s="501"/>
      <c r="Z680" s="501"/>
      <c r="AA680" s="501"/>
      <c r="AB680" s="501"/>
      <c r="AC680" s="501"/>
      <c r="AD680" s="501"/>
      <c r="AE680" s="501"/>
    </row>
    <row r="681" spans="1:31" ht="12.75">
      <c r="A681" s="502"/>
      <c r="B681" s="505"/>
      <c r="C681" s="568"/>
      <c r="D681" s="505"/>
      <c r="E681" s="505"/>
      <c r="F681" s="505"/>
      <c r="G681" s="505"/>
      <c r="H681" s="505"/>
      <c r="I681" s="505"/>
      <c r="J681" s="565"/>
      <c r="K681" s="566"/>
      <c r="L681" s="567"/>
      <c r="M681" s="505"/>
      <c r="N681" s="555"/>
      <c r="O681" s="511"/>
      <c r="P681" s="555"/>
      <c r="Q681" s="505"/>
      <c r="R681" s="505"/>
      <c r="S681" s="505"/>
      <c r="T681" s="505"/>
      <c r="U681" s="505"/>
      <c r="V681" s="505"/>
      <c r="W681" s="505"/>
      <c r="X681" s="505"/>
      <c r="Y681" s="505"/>
      <c r="Z681" s="505"/>
      <c r="AA681" s="505"/>
      <c r="AB681" s="505"/>
      <c r="AC681" s="505"/>
      <c r="AD681" s="505"/>
      <c r="AE681" s="505"/>
    </row>
    <row r="682" spans="1:31" ht="12.75">
      <c r="A682" s="492"/>
      <c r="B682" s="501"/>
      <c r="C682" s="564"/>
      <c r="D682" s="501"/>
      <c r="E682" s="501"/>
      <c r="F682" s="501"/>
      <c r="G682" s="501"/>
      <c r="H682" s="501"/>
      <c r="I682" s="501"/>
      <c r="J682" s="565"/>
      <c r="K682" s="566"/>
      <c r="L682" s="567"/>
      <c r="M682" s="501"/>
      <c r="N682" s="557"/>
      <c r="O682" s="556"/>
      <c r="P682" s="557"/>
      <c r="Q682" s="501"/>
      <c r="R682" s="501"/>
      <c r="S682" s="501"/>
      <c r="T682" s="501"/>
      <c r="U682" s="501"/>
      <c r="V682" s="501"/>
      <c r="W682" s="501"/>
      <c r="X682" s="501"/>
      <c r="Y682" s="501"/>
      <c r="Z682" s="501"/>
      <c r="AA682" s="501"/>
      <c r="AB682" s="501"/>
      <c r="AC682" s="501"/>
      <c r="AD682" s="501"/>
      <c r="AE682" s="501"/>
    </row>
    <row r="683" spans="1:31" ht="12.75">
      <c r="A683" s="502"/>
      <c r="B683" s="505"/>
      <c r="C683" s="568"/>
      <c r="D683" s="505"/>
      <c r="E683" s="505"/>
      <c r="F683" s="505"/>
      <c r="G683" s="505"/>
      <c r="H683" s="505"/>
      <c r="I683" s="505"/>
      <c r="J683" s="565"/>
      <c r="K683" s="566"/>
      <c r="L683" s="567"/>
      <c r="M683" s="505"/>
      <c r="N683" s="555"/>
      <c r="O683" s="511"/>
      <c r="P683" s="555"/>
      <c r="Q683" s="505"/>
      <c r="R683" s="505"/>
      <c r="S683" s="505"/>
      <c r="T683" s="505"/>
      <c r="U683" s="505"/>
      <c r="V683" s="505"/>
      <c r="W683" s="505"/>
      <c r="X683" s="505"/>
      <c r="Y683" s="505"/>
      <c r="Z683" s="505"/>
      <c r="AA683" s="505"/>
      <c r="AB683" s="505"/>
      <c r="AC683" s="505"/>
      <c r="AD683" s="505"/>
      <c r="AE683" s="505"/>
    </row>
    <row r="684" spans="1:31" ht="12.75">
      <c r="A684" s="492"/>
      <c r="B684" s="501"/>
      <c r="C684" s="564"/>
      <c r="D684" s="501"/>
      <c r="E684" s="501"/>
      <c r="F684" s="501"/>
      <c r="G684" s="501"/>
      <c r="H684" s="501"/>
      <c r="I684" s="501"/>
      <c r="J684" s="565"/>
      <c r="K684" s="566"/>
      <c r="L684" s="567"/>
      <c r="M684" s="501"/>
      <c r="N684" s="557"/>
      <c r="O684" s="556"/>
      <c r="P684" s="557"/>
      <c r="Q684" s="501"/>
      <c r="R684" s="501"/>
      <c r="S684" s="501"/>
      <c r="T684" s="501"/>
      <c r="U684" s="501"/>
      <c r="V684" s="501"/>
      <c r="W684" s="501"/>
      <c r="X684" s="501"/>
      <c r="Y684" s="501"/>
      <c r="Z684" s="501"/>
      <c r="AA684" s="501"/>
      <c r="AB684" s="501"/>
      <c r="AC684" s="501"/>
      <c r="AD684" s="501"/>
      <c r="AE684" s="501"/>
    </row>
    <row r="685" spans="1:31" ht="12.75">
      <c r="A685" s="502"/>
      <c r="B685" s="505"/>
      <c r="C685" s="568"/>
      <c r="D685" s="505"/>
      <c r="E685" s="505"/>
      <c r="F685" s="505"/>
      <c r="G685" s="505"/>
      <c r="H685" s="505"/>
      <c r="I685" s="505"/>
      <c r="J685" s="565"/>
      <c r="K685" s="566"/>
      <c r="L685" s="567"/>
      <c r="M685" s="505"/>
      <c r="N685" s="555"/>
      <c r="O685" s="511"/>
      <c r="P685" s="555"/>
      <c r="Q685" s="505"/>
      <c r="R685" s="505"/>
      <c r="S685" s="505"/>
      <c r="T685" s="505"/>
      <c r="U685" s="505"/>
      <c r="V685" s="505"/>
      <c r="W685" s="505"/>
      <c r="X685" s="505"/>
      <c r="Y685" s="505"/>
      <c r="Z685" s="505"/>
      <c r="AA685" s="505"/>
      <c r="AB685" s="505"/>
      <c r="AC685" s="505"/>
      <c r="AD685" s="505"/>
      <c r="AE685" s="505"/>
    </row>
    <row r="686" spans="1:31" ht="12.75">
      <c r="A686" s="492"/>
      <c r="B686" s="501"/>
      <c r="C686" s="564"/>
      <c r="D686" s="501"/>
      <c r="E686" s="501"/>
      <c r="F686" s="501"/>
      <c r="G686" s="501"/>
      <c r="H686" s="501"/>
      <c r="I686" s="501"/>
      <c r="J686" s="565"/>
      <c r="K686" s="566"/>
      <c r="L686" s="567"/>
      <c r="M686" s="501"/>
      <c r="N686" s="557"/>
      <c r="O686" s="556"/>
      <c r="P686" s="557"/>
      <c r="Q686" s="501"/>
      <c r="R686" s="501"/>
      <c r="S686" s="501"/>
      <c r="T686" s="501"/>
      <c r="U686" s="501"/>
      <c r="V686" s="501"/>
      <c r="W686" s="501"/>
      <c r="X686" s="501"/>
      <c r="Y686" s="501"/>
      <c r="Z686" s="501"/>
      <c r="AA686" s="501"/>
      <c r="AB686" s="501"/>
      <c r="AC686" s="501"/>
      <c r="AD686" s="501"/>
      <c r="AE686" s="501"/>
    </row>
    <row r="687" spans="1:31" ht="12.75">
      <c r="A687" s="502"/>
      <c r="B687" s="505"/>
      <c r="C687" s="568"/>
      <c r="D687" s="505"/>
      <c r="E687" s="505"/>
      <c r="F687" s="505"/>
      <c r="G687" s="505"/>
      <c r="H687" s="505"/>
      <c r="I687" s="505"/>
      <c r="J687" s="565"/>
      <c r="K687" s="566"/>
      <c r="L687" s="567"/>
      <c r="M687" s="505"/>
      <c r="N687" s="555"/>
      <c r="O687" s="511"/>
      <c r="P687" s="555"/>
      <c r="Q687" s="505"/>
      <c r="R687" s="505"/>
      <c r="S687" s="505"/>
      <c r="T687" s="505"/>
      <c r="U687" s="505"/>
      <c r="V687" s="505"/>
      <c r="W687" s="505"/>
      <c r="X687" s="505"/>
      <c r="Y687" s="505"/>
      <c r="Z687" s="505"/>
      <c r="AA687" s="505"/>
      <c r="AB687" s="505"/>
      <c r="AC687" s="505"/>
      <c r="AD687" s="505"/>
      <c r="AE687" s="505"/>
    </row>
    <row r="688" spans="1:31" ht="12.75">
      <c r="A688" s="492"/>
      <c r="B688" s="501"/>
      <c r="C688" s="564"/>
      <c r="D688" s="501"/>
      <c r="E688" s="501"/>
      <c r="F688" s="501"/>
      <c r="G688" s="501"/>
      <c r="H688" s="501"/>
      <c r="I688" s="501"/>
      <c r="J688" s="565"/>
      <c r="K688" s="566"/>
      <c r="L688" s="567"/>
      <c r="M688" s="501"/>
      <c r="N688" s="557"/>
      <c r="O688" s="556"/>
      <c r="P688" s="557"/>
      <c r="Q688" s="501"/>
      <c r="R688" s="501"/>
      <c r="S688" s="501"/>
      <c r="T688" s="501"/>
      <c r="U688" s="501"/>
      <c r="V688" s="501"/>
      <c r="W688" s="501"/>
      <c r="X688" s="501"/>
      <c r="Y688" s="501"/>
      <c r="Z688" s="501"/>
      <c r="AA688" s="501"/>
      <c r="AB688" s="501"/>
      <c r="AC688" s="501"/>
      <c r="AD688" s="501"/>
      <c r="AE688" s="501"/>
    </row>
    <row r="689" spans="1:31" ht="12.75">
      <c r="A689" s="502"/>
      <c r="B689" s="505"/>
      <c r="C689" s="568"/>
      <c r="D689" s="505"/>
      <c r="E689" s="505"/>
      <c r="F689" s="505"/>
      <c r="G689" s="505"/>
      <c r="H689" s="505"/>
      <c r="I689" s="505"/>
      <c r="J689" s="565"/>
      <c r="K689" s="566"/>
      <c r="L689" s="567"/>
      <c r="M689" s="505"/>
      <c r="N689" s="555"/>
      <c r="O689" s="511"/>
      <c r="P689" s="555"/>
      <c r="Q689" s="505"/>
      <c r="R689" s="505"/>
      <c r="S689" s="505"/>
      <c r="T689" s="505"/>
      <c r="U689" s="505"/>
      <c r="V689" s="505"/>
      <c r="W689" s="505"/>
      <c r="X689" s="505"/>
      <c r="Y689" s="505"/>
      <c r="Z689" s="505"/>
      <c r="AA689" s="505"/>
      <c r="AB689" s="505"/>
      <c r="AC689" s="505"/>
      <c r="AD689" s="505"/>
      <c r="AE689" s="505"/>
    </row>
    <row r="690" spans="1:31" ht="12.75">
      <c r="A690" s="492"/>
      <c r="B690" s="501"/>
      <c r="C690" s="564"/>
      <c r="D690" s="501"/>
      <c r="E690" s="501"/>
      <c r="F690" s="501"/>
      <c r="G690" s="501"/>
      <c r="H690" s="501"/>
      <c r="I690" s="501"/>
      <c r="J690" s="565"/>
      <c r="K690" s="566"/>
      <c r="L690" s="567"/>
      <c r="M690" s="501"/>
      <c r="N690" s="557"/>
      <c r="O690" s="556"/>
      <c r="P690" s="557"/>
      <c r="Q690" s="501"/>
      <c r="R690" s="501"/>
      <c r="S690" s="501"/>
      <c r="T690" s="501"/>
      <c r="U690" s="501"/>
      <c r="V690" s="501"/>
      <c r="W690" s="501"/>
      <c r="X690" s="501"/>
      <c r="Y690" s="501"/>
      <c r="Z690" s="501"/>
      <c r="AA690" s="501"/>
      <c r="AB690" s="501"/>
      <c r="AC690" s="501"/>
      <c r="AD690" s="501"/>
      <c r="AE690" s="501"/>
    </row>
    <row r="691" spans="1:31" ht="12.75">
      <c r="A691" s="502"/>
      <c r="B691" s="505"/>
      <c r="C691" s="568"/>
      <c r="D691" s="505"/>
      <c r="E691" s="505"/>
      <c r="F691" s="505"/>
      <c r="G691" s="505"/>
      <c r="H691" s="505"/>
      <c r="I691" s="505"/>
      <c r="J691" s="565"/>
      <c r="K691" s="566"/>
      <c r="L691" s="567"/>
      <c r="M691" s="505"/>
      <c r="N691" s="555"/>
      <c r="O691" s="511"/>
      <c r="P691" s="555"/>
      <c r="Q691" s="505"/>
      <c r="R691" s="505"/>
      <c r="S691" s="505"/>
      <c r="T691" s="505"/>
      <c r="U691" s="505"/>
      <c r="V691" s="505"/>
      <c r="W691" s="505"/>
      <c r="X691" s="505"/>
      <c r="Y691" s="505"/>
      <c r="Z691" s="505"/>
      <c r="AA691" s="505"/>
      <c r="AB691" s="505"/>
      <c r="AC691" s="505"/>
      <c r="AD691" s="505"/>
      <c r="AE691" s="505"/>
    </row>
    <row r="692" spans="1:31" ht="12.75">
      <c r="A692" s="492"/>
      <c r="B692" s="501"/>
      <c r="C692" s="564"/>
      <c r="D692" s="501"/>
      <c r="E692" s="501"/>
      <c r="F692" s="501"/>
      <c r="G692" s="501"/>
      <c r="H692" s="501"/>
      <c r="I692" s="501"/>
      <c r="J692" s="565"/>
      <c r="K692" s="566"/>
      <c r="L692" s="567"/>
      <c r="M692" s="501"/>
      <c r="N692" s="557"/>
      <c r="O692" s="556"/>
      <c r="P692" s="557"/>
      <c r="Q692" s="501"/>
      <c r="R692" s="501"/>
      <c r="S692" s="501"/>
      <c r="T692" s="501"/>
      <c r="U692" s="501"/>
      <c r="V692" s="501"/>
      <c r="W692" s="501"/>
      <c r="X692" s="501"/>
      <c r="Y692" s="501"/>
      <c r="Z692" s="501"/>
      <c r="AA692" s="501"/>
      <c r="AB692" s="501"/>
      <c r="AC692" s="501"/>
      <c r="AD692" s="501"/>
      <c r="AE692" s="501"/>
    </row>
    <row r="693" spans="1:31" ht="12.75">
      <c r="A693" s="502"/>
      <c r="B693" s="505"/>
      <c r="C693" s="568"/>
      <c r="D693" s="505"/>
      <c r="E693" s="505"/>
      <c r="F693" s="505"/>
      <c r="G693" s="505"/>
      <c r="H693" s="505"/>
      <c r="I693" s="505"/>
      <c r="J693" s="565"/>
      <c r="K693" s="566"/>
      <c r="L693" s="567"/>
      <c r="M693" s="505"/>
      <c r="N693" s="555"/>
      <c r="O693" s="511"/>
      <c r="P693" s="555"/>
      <c r="Q693" s="505"/>
      <c r="R693" s="505"/>
      <c r="S693" s="505"/>
      <c r="T693" s="505"/>
      <c r="U693" s="505"/>
      <c r="V693" s="505"/>
      <c r="W693" s="505"/>
      <c r="X693" s="505"/>
      <c r="Y693" s="505"/>
      <c r="Z693" s="505"/>
      <c r="AA693" s="505"/>
      <c r="AB693" s="505"/>
      <c r="AC693" s="505"/>
      <c r="AD693" s="505"/>
      <c r="AE693" s="505"/>
    </row>
    <row r="694" spans="1:31" ht="12.75">
      <c r="A694" s="492"/>
      <c r="B694" s="501"/>
      <c r="C694" s="564"/>
      <c r="D694" s="501"/>
      <c r="E694" s="501"/>
      <c r="F694" s="501"/>
      <c r="G694" s="501"/>
      <c r="H694" s="501"/>
      <c r="I694" s="501"/>
      <c r="J694" s="565"/>
      <c r="K694" s="566"/>
      <c r="L694" s="567"/>
      <c r="M694" s="501"/>
      <c r="N694" s="557"/>
      <c r="O694" s="556"/>
      <c r="P694" s="557"/>
      <c r="Q694" s="501"/>
      <c r="R694" s="501"/>
      <c r="S694" s="501"/>
      <c r="T694" s="501"/>
      <c r="U694" s="501"/>
      <c r="V694" s="501"/>
      <c r="W694" s="501"/>
      <c r="X694" s="501"/>
      <c r="Y694" s="501"/>
      <c r="Z694" s="501"/>
      <c r="AA694" s="501"/>
      <c r="AB694" s="501"/>
      <c r="AC694" s="501"/>
      <c r="AD694" s="501"/>
      <c r="AE694" s="501"/>
    </row>
    <row r="695" spans="1:31" ht="12.75">
      <c r="A695" s="502"/>
      <c r="B695" s="505"/>
      <c r="C695" s="568"/>
      <c r="D695" s="505"/>
      <c r="E695" s="505"/>
      <c r="F695" s="505"/>
      <c r="G695" s="505"/>
      <c r="H695" s="505"/>
      <c r="I695" s="505"/>
      <c r="J695" s="565"/>
      <c r="K695" s="566"/>
      <c r="L695" s="567"/>
      <c r="M695" s="505"/>
      <c r="N695" s="555"/>
      <c r="O695" s="511"/>
      <c r="P695" s="555"/>
      <c r="Q695" s="505"/>
      <c r="R695" s="505"/>
      <c r="S695" s="505"/>
      <c r="T695" s="505"/>
      <c r="U695" s="505"/>
      <c r="V695" s="505"/>
      <c r="W695" s="505"/>
      <c r="X695" s="505"/>
      <c r="Y695" s="505"/>
      <c r="Z695" s="505"/>
      <c r="AA695" s="505"/>
      <c r="AB695" s="505"/>
      <c r="AC695" s="505"/>
      <c r="AD695" s="505"/>
      <c r="AE695" s="505"/>
    </row>
    <row r="696" spans="1:31" ht="12.75">
      <c r="A696" s="492"/>
      <c r="B696" s="501"/>
      <c r="C696" s="564"/>
      <c r="D696" s="501"/>
      <c r="E696" s="501"/>
      <c r="F696" s="501"/>
      <c r="G696" s="501"/>
      <c r="H696" s="501"/>
      <c r="I696" s="501"/>
      <c r="J696" s="565"/>
      <c r="K696" s="566"/>
      <c r="L696" s="567"/>
      <c r="M696" s="501"/>
      <c r="N696" s="557"/>
      <c r="O696" s="556"/>
      <c r="P696" s="557"/>
      <c r="Q696" s="501"/>
      <c r="R696" s="501"/>
      <c r="S696" s="501"/>
      <c r="T696" s="501"/>
      <c r="U696" s="501"/>
      <c r="V696" s="501"/>
      <c r="W696" s="501"/>
      <c r="X696" s="501"/>
      <c r="Y696" s="501"/>
      <c r="Z696" s="501"/>
      <c r="AA696" s="501"/>
      <c r="AB696" s="501"/>
      <c r="AC696" s="501"/>
      <c r="AD696" s="501"/>
      <c r="AE696" s="501"/>
    </row>
    <row r="697" spans="1:31" ht="12.75">
      <c r="A697" s="502"/>
      <c r="B697" s="505"/>
      <c r="C697" s="568"/>
      <c r="D697" s="505"/>
      <c r="E697" s="505"/>
      <c r="F697" s="505"/>
      <c r="G697" s="505"/>
      <c r="H697" s="505"/>
      <c r="I697" s="505"/>
      <c r="J697" s="565"/>
      <c r="K697" s="566"/>
      <c r="L697" s="567"/>
      <c r="M697" s="505"/>
      <c r="N697" s="555"/>
      <c r="O697" s="511"/>
      <c r="P697" s="555"/>
      <c r="Q697" s="505"/>
      <c r="R697" s="505"/>
      <c r="S697" s="505"/>
      <c r="T697" s="505"/>
      <c r="U697" s="505"/>
      <c r="V697" s="505"/>
      <c r="W697" s="505"/>
      <c r="X697" s="505"/>
      <c r="Y697" s="505"/>
      <c r="Z697" s="505"/>
      <c r="AA697" s="505"/>
      <c r="AB697" s="505"/>
      <c r="AC697" s="505"/>
      <c r="AD697" s="505"/>
      <c r="AE697" s="505"/>
    </row>
    <row r="698" spans="1:31" ht="12.75">
      <c r="A698" s="492"/>
      <c r="B698" s="501"/>
      <c r="C698" s="564"/>
      <c r="D698" s="501"/>
      <c r="E698" s="501"/>
      <c r="F698" s="501"/>
      <c r="G698" s="501"/>
      <c r="H698" s="501"/>
      <c r="I698" s="501"/>
      <c r="J698" s="565"/>
      <c r="K698" s="566"/>
      <c r="L698" s="567"/>
      <c r="M698" s="501"/>
      <c r="N698" s="557"/>
      <c r="O698" s="556"/>
      <c r="P698" s="557"/>
      <c r="Q698" s="501"/>
      <c r="R698" s="501"/>
      <c r="S698" s="501"/>
      <c r="T698" s="501"/>
      <c r="U698" s="501"/>
      <c r="V698" s="501"/>
      <c r="W698" s="501"/>
      <c r="X698" s="501"/>
      <c r="Y698" s="501"/>
      <c r="Z698" s="501"/>
      <c r="AA698" s="501"/>
      <c r="AB698" s="501"/>
      <c r="AC698" s="501"/>
      <c r="AD698" s="501"/>
      <c r="AE698" s="501"/>
    </row>
    <row r="699" spans="1:31" ht="12.75">
      <c r="A699" s="502"/>
      <c r="B699" s="505"/>
      <c r="C699" s="568"/>
      <c r="D699" s="505"/>
      <c r="E699" s="505"/>
      <c r="F699" s="505"/>
      <c r="G699" s="505"/>
      <c r="H699" s="505"/>
      <c r="I699" s="505"/>
      <c r="J699" s="565"/>
      <c r="K699" s="566"/>
      <c r="L699" s="567"/>
      <c r="M699" s="505"/>
      <c r="N699" s="555"/>
      <c r="O699" s="511"/>
      <c r="P699" s="555"/>
      <c r="Q699" s="505"/>
      <c r="R699" s="505"/>
      <c r="S699" s="505"/>
      <c r="T699" s="505"/>
      <c r="U699" s="505"/>
      <c r="V699" s="505"/>
      <c r="W699" s="505"/>
      <c r="X699" s="505"/>
      <c r="Y699" s="505"/>
      <c r="Z699" s="505"/>
      <c r="AA699" s="505"/>
      <c r="AB699" s="505"/>
      <c r="AC699" s="505"/>
      <c r="AD699" s="505"/>
      <c r="AE699" s="505"/>
    </row>
    <row r="700" spans="1:31" ht="12.75">
      <c r="A700" s="492"/>
      <c r="B700" s="501"/>
      <c r="C700" s="564"/>
      <c r="D700" s="501"/>
      <c r="E700" s="501"/>
      <c r="F700" s="501"/>
      <c r="G700" s="501"/>
      <c r="H700" s="501"/>
      <c r="I700" s="501"/>
      <c r="J700" s="565"/>
      <c r="K700" s="566"/>
      <c r="L700" s="567"/>
      <c r="M700" s="501"/>
      <c r="N700" s="557"/>
      <c r="O700" s="556"/>
      <c r="P700" s="557"/>
      <c r="Q700" s="501"/>
      <c r="R700" s="501"/>
      <c r="S700" s="501"/>
      <c r="T700" s="501"/>
      <c r="U700" s="501"/>
      <c r="V700" s="501"/>
      <c r="W700" s="501"/>
      <c r="X700" s="501"/>
      <c r="Y700" s="501"/>
      <c r="Z700" s="501"/>
      <c r="AA700" s="501"/>
      <c r="AB700" s="501"/>
      <c r="AC700" s="501"/>
      <c r="AD700" s="501"/>
      <c r="AE700" s="501"/>
    </row>
    <row r="701" spans="1:31" ht="12.75">
      <c r="A701" s="502"/>
      <c r="B701" s="505"/>
      <c r="C701" s="568"/>
      <c r="D701" s="505"/>
      <c r="E701" s="505"/>
      <c r="F701" s="505"/>
      <c r="G701" s="505"/>
      <c r="H701" s="505"/>
      <c r="I701" s="505"/>
      <c r="J701" s="565"/>
      <c r="K701" s="566"/>
      <c r="L701" s="567"/>
      <c r="M701" s="505"/>
      <c r="N701" s="555"/>
      <c r="O701" s="511"/>
      <c r="P701" s="555"/>
      <c r="Q701" s="505"/>
      <c r="R701" s="505"/>
      <c r="S701" s="505"/>
      <c r="T701" s="505"/>
      <c r="U701" s="505"/>
      <c r="V701" s="505"/>
      <c r="W701" s="505"/>
      <c r="X701" s="505"/>
      <c r="Y701" s="505"/>
      <c r="Z701" s="505"/>
      <c r="AA701" s="505"/>
      <c r="AB701" s="505"/>
      <c r="AC701" s="505"/>
      <c r="AD701" s="505"/>
      <c r="AE701" s="505"/>
    </row>
    <row r="702" spans="1:31" ht="12.75">
      <c r="A702" s="492"/>
      <c r="B702" s="501"/>
      <c r="C702" s="564"/>
      <c r="D702" s="501"/>
      <c r="E702" s="501"/>
      <c r="F702" s="501"/>
      <c r="G702" s="501"/>
      <c r="H702" s="501"/>
      <c r="I702" s="501"/>
      <c r="J702" s="565"/>
      <c r="K702" s="566"/>
      <c r="L702" s="567"/>
      <c r="M702" s="501"/>
      <c r="N702" s="557"/>
      <c r="O702" s="556"/>
      <c r="P702" s="557"/>
      <c r="Q702" s="501"/>
      <c r="R702" s="501"/>
      <c r="S702" s="501"/>
      <c r="T702" s="501"/>
      <c r="U702" s="501"/>
      <c r="V702" s="501"/>
      <c r="W702" s="501"/>
      <c r="X702" s="501"/>
      <c r="Y702" s="501"/>
      <c r="Z702" s="501"/>
      <c r="AA702" s="501"/>
      <c r="AB702" s="501"/>
      <c r="AC702" s="501"/>
      <c r="AD702" s="501"/>
      <c r="AE702" s="501"/>
    </row>
    <row r="703" spans="1:31" ht="12.75">
      <c r="A703" s="502"/>
      <c r="B703" s="505"/>
      <c r="C703" s="568"/>
      <c r="D703" s="505"/>
      <c r="E703" s="505"/>
      <c r="F703" s="505"/>
      <c r="G703" s="505"/>
      <c r="H703" s="505"/>
      <c r="I703" s="505"/>
      <c r="J703" s="565"/>
      <c r="K703" s="566"/>
      <c r="L703" s="567"/>
      <c r="M703" s="505"/>
      <c r="N703" s="555"/>
      <c r="O703" s="511"/>
      <c r="P703" s="555"/>
      <c r="Q703" s="505"/>
      <c r="R703" s="505"/>
      <c r="S703" s="505"/>
      <c r="T703" s="505"/>
      <c r="U703" s="505"/>
      <c r="V703" s="505"/>
      <c r="W703" s="505"/>
      <c r="X703" s="505"/>
      <c r="Y703" s="505"/>
      <c r="Z703" s="505"/>
      <c r="AA703" s="505"/>
      <c r="AB703" s="505"/>
      <c r="AC703" s="505"/>
      <c r="AD703" s="505"/>
      <c r="AE703" s="505"/>
    </row>
    <row r="704" spans="1:31" ht="12.75">
      <c r="A704" s="492"/>
      <c r="B704" s="501"/>
      <c r="C704" s="564"/>
      <c r="D704" s="501"/>
      <c r="E704" s="501"/>
      <c r="F704" s="501"/>
      <c r="G704" s="501"/>
      <c r="H704" s="501"/>
      <c r="I704" s="501"/>
      <c r="J704" s="565"/>
      <c r="K704" s="566"/>
      <c r="L704" s="567"/>
      <c r="M704" s="501"/>
      <c r="N704" s="557"/>
      <c r="O704" s="556"/>
      <c r="P704" s="557"/>
      <c r="Q704" s="501"/>
      <c r="R704" s="501"/>
      <c r="S704" s="501"/>
      <c r="T704" s="501"/>
      <c r="U704" s="501"/>
      <c r="V704" s="501"/>
      <c r="W704" s="501"/>
      <c r="X704" s="501"/>
      <c r="Y704" s="501"/>
      <c r="Z704" s="501"/>
      <c r="AA704" s="501"/>
      <c r="AB704" s="501"/>
      <c r="AC704" s="501"/>
      <c r="AD704" s="501"/>
      <c r="AE704" s="501"/>
    </row>
    <row r="705" spans="1:31" ht="12.75">
      <c r="A705" s="502"/>
      <c r="B705" s="505"/>
      <c r="C705" s="568"/>
      <c r="D705" s="505"/>
      <c r="E705" s="505"/>
      <c r="F705" s="505"/>
      <c r="G705" s="505"/>
      <c r="H705" s="505"/>
      <c r="I705" s="505"/>
      <c r="J705" s="565"/>
      <c r="K705" s="566"/>
      <c r="L705" s="567"/>
      <c r="M705" s="505"/>
      <c r="N705" s="555"/>
      <c r="O705" s="511"/>
      <c r="P705" s="555"/>
      <c r="Q705" s="505"/>
      <c r="R705" s="505"/>
      <c r="S705" s="505"/>
      <c r="T705" s="505"/>
      <c r="U705" s="505"/>
      <c r="V705" s="505"/>
      <c r="W705" s="505"/>
      <c r="X705" s="505"/>
      <c r="Y705" s="505"/>
      <c r="Z705" s="505"/>
      <c r="AA705" s="505"/>
      <c r="AB705" s="505"/>
      <c r="AC705" s="505"/>
      <c r="AD705" s="505"/>
      <c r="AE705" s="505"/>
    </row>
    <row r="706" spans="1:31" ht="12.75">
      <c r="A706" s="492"/>
      <c r="B706" s="501"/>
      <c r="C706" s="564"/>
      <c r="D706" s="501"/>
      <c r="E706" s="501"/>
      <c r="F706" s="501"/>
      <c r="G706" s="501"/>
      <c r="H706" s="501"/>
      <c r="I706" s="501"/>
      <c r="J706" s="565"/>
      <c r="K706" s="566"/>
      <c r="L706" s="567"/>
      <c r="M706" s="501"/>
      <c r="N706" s="557"/>
      <c r="O706" s="556"/>
      <c r="P706" s="557"/>
      <c r="Q706" s="501"/>
      <c r="R706" s="501"/>
      <c r="S706" s="501"/>
      <c r="T706" s="501"/>
      <c r="U706" s="501"/>
      <c r="V706" s="501"/>
      <c r="W706" s="501"/>
      <c r="X706" s="501"/>
      <c r="Y706" s="501"/>
      <c r="Z706" s="501"/>
      <c r="AA706" s="501"/>
      <c r="AB706" s="501"/>
      <c r="AC706" s="501"/>
      <c r="AD706" s="501"/>
      <c r="AE706" s="501"/>
    </row>
    <row r="707" spans="1:31" ht="12.75">
      <c r="A707" s="502"/>
      <c r="B707" s="505"/>
      <c r="C707" s="568"/>
      <c r="D707" s="505"/>
      <c r="E707" s="505"/>
      <c r="F707" s="505"/>
      <c r="G707" s="505"/>
      <c r="H707" s="505"/>
      <c r="I707" s="505"/>
      <c r="J707" s="565"/>
      <c r="K707" s="566"/>
      <c r="L707" s="567"/>
      <c r="M707" s="505"/>
      <c r="N707" s="555"/>
      <c r="O707" s="511"/>
      <c r="P707" s="555"/>
      <c r="Q707" s="505"/>
      <c r="R707" s="505"/>
      <c r="S707" s="505"/>
      <c r="T707" s="505"/>
      <c r="U707" s="505"/>
      <c r="V707" s="505"/>
      <c r="W707" s="505"/>
      <c r="X707" s="505"/>
      <c r="Y707" s="505"/>
      <c r="Z707" s="505"/>
      <c r="AA707" s="505"/>
      <c r="AB707" s="505"/>
      <c r="AC707" s="505"/>
      <c r="AD707" s="505"/>
      <c r="AE707" s="505"/>
    </row>
    <row r="708" spans="1:31" ht="12.75">
      <c r="A708" s="492"/>
      <c r="B708" s="501"/>
      <c r="C708" s="564"/>
      <c r="D708" s="501"/>
      <c r="E708" s="501"/>
      <c r="F708" s="501"/>
      <c r="G708" s="501"/>
      <c r="H708" s="501"/>
      <c r="I708" s="501"/>
      <c r="J708" s="565"/>
      <c r="K708" s="566"/>
      <c r="L708" s="567"/>
      <c r="M708" s="501"/>
      <c r="N708" s="557"/>
      <c r="O708" s="556"/>
      <c r="P708" s="557"/>
      <c r="Q708" s="501"/>
      <c r="R708" s="501"/>
      <c r="S708" s="501"/>
      <c r="T708" s="501"/>
      <c r="U708" s="501"/>
      <c r="V708" s="501"/>
      <c r="W708" s="501"/>
      <c r="X708" s="501"/>
      <c r="Y708" s="501"/>
      <c r="Z708" s="501"/>
      <c r="AA708" s="501"/>
      <c r="AB708" s="501"/>
      <c r="AC708" s="501"/>
      <c r="AD708" s="501"/>
      <c r="AE708" s="501"/>
    </row>
    <row r="709" spans="1:31" ht="12.75">
      <c r="A709" s="502"/>
      <c r="B709" s="505"/>
      <c r="C709" s="568"/>
      <c r="D709" s="505"/>
      <c r="E709" s="505"/>
      <c r="F709" s="505"/>
      <c r="G709" s="505"/>
      <c r="H709" s="505"/>
      <c r="I709" s="505"/>
      <c r="J709" s="565"/>
      <c r="K709" s="566"/>
      <c r="L709" s="567"/>
      <c r="M709" s="505"/>
      <c r="N709" s="555"/>
      <c r="O709" s="511"/>
      <c r="P709" s="555"/>
      <c r="Q709" s="505"/>
      <c r="R709" s="505"/>
      <c r="S709" s="505"/>
      <c r="T709" s="505"/>
      <c r="U709" s="505"/>
      <c r="V709" s="505"/>
      <c r="W709" s="505"/>
      <c r="X709" s="505"/>
      <c r="Y709" s="505"/>
      <c r="Z709" s="505"/>
      <c r="AA709" s="505"/>
      <c r="AB709" s="505"/>
      <c r="AC709" s="505"/>
      <c r="AD709" s="505"/>
      <c r="AE709" s="505"/>
    </row>
    <row r="710" spans="1:31" ht="12.75">
      <c r="A710" s="492"/>
      <c r="B710" s="501"/>
      <c r="C710" s="564"/>
      <c r="D710" s="501"/>
      <c r="E710" s="501"/>
      <c r="F710" s="501"/>
      <c r="G710" s="501"/>
      <c r="H710" s="501"/>
      <c r="I710" s="501"/>
      <c r="J710" s="565"/>
      <c r="K710" s="566"/>
      <c r="L710" s="567"/>
      <c r="M710" s="501"/>
      <c r="N710" s="557"/>
      <c r="O710" s="556"/>
      <c r="P710" s="557"/>
      <c r="Q710" s="501"/>
      <c r="R710" s="501"/>
      <c r="S710" s="501"/>
      <c r="T710" s="501"/>
      <c r="U710" s="501"/>
      <c r="V710" s="501"/>
      <c r="W710" s="501"/>
      <c r="X710" s="501"/>
      <c r="Y710" s="501"/>
      <c r="Z710" s="501"/>
      <c r="AA710" s="501"/>
      <c r="AB710" s="501"/>
      <c r="AC710" s="501"/>
      <c r="AD710" s="501"/>
      <c r="AE710" s="501"/>
    </row>
    <row r="711" spans="1:31" ht="12.75">
      <c r="A711" s="502"/>
      <c r="B711" s="505"/>
      <c r="C711" s="568"/>
      <c r="D711" s="505"/>
      <c r="E711" s="505"/>
      <c r="F711" s="505"/>
      <c r="G711" s="505"/>
      <c r="H711" s="505"/>
      <c r="I711" s="505"/>
      <c r="J711" s="565"/>
      <c r="K711" s="566"/>
      <c r="L711" s="567"/>
      <c r="M711" s="505"/>
      <c r="N711" s="555"/>
      <c r="O711" s="511"/>
      <c r="P711" s="555"/>
      <c r="Q711" s="505"/>
      <c r="R711" s="505"/>
      <c r="S711" s="505"/>
      <c r="T711" s="505"/>
      <c r="U711" s="505"/>
      <c r="V711" s="505"/>
      <c r="W711" s="505"/>
      <c r="X711" s="505"/>
      <c r="Y711" s="505"/>
      <c r="Z711" s="505"/>
      <c r="AA711" s="505"/>
      <c r="AB711" s="505"/>
      <c r="AC711" s="505"/>
      <c r="AD711" s="505"/>
      <c r="AE711" s="505"/>
    </row>
    <row r="712" spans="1:31" ht="12.75">
      <c r="A712" s="492"/>
      <c r="B712" s="501"/>
      <c r="C712" s="564"/>
      <c r="D712" s="501"/>
      <c r="E712" s="501"/>
      <c r="F712" s="501"/>
      <c r="G712" s="501"/>
      <c r="H712" s="501"/>
      <c r="I712" s="501"/>
      <c r="J712" s="565"/>
      <c r="K712" s="566"/>
      <c r="L712" s="567"/>
      <c r="M712" s="501"/>
      <c r="N712" s="557"/>
      <c r="O712" s="556"/>
      <c r="P712" s="557"/>
      <c r="Q712" s="501"/>
      <c r="R712" s="501"/>
      <c r="S712" s="501"/>
      <c r="T712" s="501"/>
      <c r="U712" s="501"/>
      <c r="V712" s="501"/>
      <c r="W712" s="501"/>
      <c r="X712" s="501"/>
      <c r="Y712" s="501"/>
      <c r="Z712" s="501"/>
      <c r="AA712" s="501"/>
      <c r="AB712" s="501"/>
      <c r="AC712" s="501"/>
      <c r="AD712" s="501"/>
      <c r="AE712" s="501"/>
    </row>
    <row r="713" spans="1:31" ht="12.75">
      <c r="A713" s="502"/>
      <c r="B713" s="505"/>
      <c r="C713" s="568"/>
      <c r="D713" s="505"/>
      <c r="E713" s="505"/>
      <c r="F713" s="505"/>
      <c r="G713" s="505"/>
      <c r="H713" s="505"/>
      <c r="I713" s="505"/>
      <c r="J713" s="565"/>
      <c r="K713" s="566"/>
      <c r="L713" s="567"/>
      <c r="M713" s="505"/>
      <c r="N713" s="555"/>
      <c r="O713" s="511"/>
      <c r="P713" s="555"/>
      <c r="Q713" s="505"/>
      <c r="R713" s="505"/>
      <c r="S713" s="505"/>
      <c r="T713" s="505"/>
      <c r="U713" s="505"/>
      <c r="V713" s="505"/>
      <c r="W713" s="505"/>
      <c r="X713" s="505"/>
      <c r="Y713" s="505"/>
      <c r="Z713" s="505"/>
      <c r="AA713" s="505"/>
      <c r="AB713" s="505"/>
      <c r="AC713" s="505"/>
      <c r="AD713" s="505"/>
      <c r="AE713" s="505"/>
    </row>
    <row r="714" spans="1:31" ht="12.75">
      <c r="A714" s="492"/>
      <c r="B714" s="501"/>
      <c r="C714" s="564"/>
      <c r="D714" s="501"/>
      <c r="E714" s="501"/>
      <c r="F714" s="501"/>
      <c r="G714" s="501"/>
      <c r="H714" s="501"/>
      <c r="I714" s="501"/>
      <c r="J714" s="565"/>
      <c r="K714" s="566"/>
      <c r="L714" s="567"/>
      <c r="M714" s="501"/>
      <c r="N714" s="557"/>
      <c r="O714" s="556"/>
      <c r="P714" s="557"/>
      <c r="Q714" s="501"/>
      <c r="R714" s="501"/>
      <c r="S714" s="501"/>
      <c r="T714" s="501"/>
      <c r="U714" s="501"/>
      <c r="V714" s="501"/>
      <c r="W714" s="501"/>
      <c r="X714" s="501"/>
      <c r="Y714" s="501"/>
      <c r="Z714" s="501"/>
      <c r="AA714" s="501"/>
      <c r="AB714" s="501"/>
      <c r="AC714" s="501"/>
      <c r="AD714" s="501"/>
      <c r="AE714" s="501"/>
    </row>
    <row r="715" spans="1:31" ht="12.75">
      <c r="A715" s="502"/>
      <c r="B715" s="505"/>
      <c r="C715" s="568"/>
      <c r="D715" s="505"/>
      <c r="E715" s="505"/>
      <c r="F715" s="505"/>
      <c r="G715" s="505"/>
      <c r="H715" s="505"/>
      <c r="I715" s="505"/>
      <c r="J715" s="565"/>
      <c r="K715" s="566"/>
      <c r="L715" s="567"/>
      <c r="M715" s="505"/>
      <c r="N715" s="555"/>
      <c r="O715" s="511"/>
      <c r="P715" s="555"/>
      <c r="Q715" s="505"/>
      <c r="R715" s="505"/>
      <c r="S715" s="505"/>
      <c r="T715" s="505"/>
      <c r="U715" s="505"/>
      <c r="V715" s="505"/>
      <c r="W715" s="505"/>
      <c r="X715" s="505"/>
      <c r="Y715" s="505"/>
      <c r="Z715" s="505"/>
      <c r="AA715" s="505"/>
      <c r="AB715" s="505"/>
      <c r="AC715" s="505"/>
      <c r="AD715" s="505"/>
      <c r="AE715" s="505"/>
    </row>
    <row r="716" spans="1:31" ht="12.75">
      <c r="A716" s="492"/>
      <c r="B716" s="501"/>
      <c r="C716" s="564"/>
      <c r="D716" s="501"/>
      <c r="E716" s="501"/>
      <c r="F716" s="501"/>
      <c r="G716" s="501"/>
      <c r="H716" s="501"/>
      <c r="I716" s="501"/>
      <c r="J716" s="565"/>
      <c r="K716" s="566"/>
      <c r="L716" s="567"/>
      <c r="M716" s="501"/>
      <c r="N716" s="557"/>
      <c r="O716" s="556"/>
      <c r="P716" s="557"/>
      <c r="Q716" s="501"/>
      <c r="R716" s="501"/>
      <c r="S716" s="501"/>
      <c r="T716" s="501"/>
      <c r="U716" s="501"/>
      <c r="V716" s="501"/>
      <c r="W716" s="501"/>
      <c r="X716" s="501"/>
      <c r="Y716" s="501"/>
      <c r="Z716" s="501"/>
      <c r="AA716" s="501"/>
      <c r="AB716" s="501"/>
      <c r="AC716" s="501"/>
      <c r="AD716" s="501"/>
      <c r="AE716" s="501"/>
    </row>
    <row r="717" spans="1:31" ht="12.75">
      <c r="A717" s="502"/>
      <c r="B717" s="505"/>
      <c r="C717" s="568"/>
      <c r="D717" s="505"/>
      <c r="E717" s="505"/>
      <c r="F717" s="505"/>
      <c r="G717" s="505"/>
      <c r="H717" s="505"/>
      <c r="I717" s="505"/>
      <c r="J717" s="565"/>
      <c r="K717" s="566"/>
      <c r="L717" s="567"/>
      <c r="M717" s="505"/>
      <c r="N717" s="555"/>
      <c r="O717" s="511"/>
      <c r="P717" s="555"/>
      <c r="Q717" s="505"/>
      <c r="R717" s="505"/>
      <c r="S717" s="505"/>
      <c r="T717" s="505"/>
      <c r="U717" s="505"/>
      <c r="V717" s="505"/>
      <c r="W717" s="505"/>
      <c r="X717" s="505"/>
      <c r="Y717" s="505"/>
      <c r="Z717" s="505"/>
      <c r="AA717" s="505"/>
      <c r="AB717" s="505"/>
      <c r="AC717" s="505"/>
      <c r="AD717" s="505"/>
      <c r="AE717" s="505"/>
    </row>
    <row r="718" spans="1:31" ht="12.75">
      <c r="A718" s="492"/>
      <c r="B718" s="501"/>
      <c r="C718" s="564"/>
      <c r="D718" s="501"/>
      <c r="E718" s="501"/>
      <c r="F718" s="501"/>
      <c r="G718" s="501"/>
      <c r="H718" s="501"/>
      <c r="I718" s="501"/>
      <c r="J718" s="565"/>
      <c r="K718" s="566"/>
      <c r="L718" s="567"/>
      <c r="M718" s="501"/>
      <c r="N718" s="557"/>
      <c r="O718" s="556"/>
      <c r="P718" s="557"/>
      <c r="Q718" s="501"/>
      <c r="R718" s="501"/>
      <c r="S718" s="501"/>
      <c r="T718" s="501"/>
      <c r="U718" s="501"/>
      <c r="V718" s="501"/>
      <c r="W718" s="501"/>
      <c r="X718" s="501"/>
      <c r="Y718" s="501"/>
      <c r="Z718" s="501"/>
      <c r="AA718" s="501"/>
      <c r="AB718" s="501"/>
      <c r="AC718" s="501"/>
      <c r="AD718" s="501"/>
      <c r="AE718" s="501"/>
    </row>
    <row r="719" spans="1:31" ht="12.75">
      <c r="A719" s="502"/>
      <c r="B719" s="505"/>
      <c r="C719" s="568"/>
      <c r="D719" s="505"/>
      <c r="E719" s="505"/>
      <c r="F719" s="505"/>
      <c r="G719" s="505"/>
      <c r="H719" s="505"/>
      <c r="I719" s="505"/>
      <c r="J719" s="565"/>
      <c r="K719" s="566"/>
      <c r="L719" s="567"/>
      <c r="M719" s="505"/>
      <c r="N719" s="555"/>
      <c r="O719" s="511"/>
      <c r="P719" s="555"/>
      <c r="Q719" s="505"/>
      <c r="R719" s="505"/>
      <c r="S719" s="505"/>
      <c r="T719" s="505"/>
      <c r="U719" s="505"/>
      <c r="V719" s="505"/>
      <c r="W719" s="505"/>
      <c r="X719" s="505"/>
      <c r="Y719" s="505"/>
      <c r="Z719" s="505"/>
      <c r="AA719" s="505"/>
      <c r="AB719" s="505"/>
      <c r="AC719" s="505"/>
      <c r="AD719" s="505"/>
      <c r="AE719" s="505"/>
    </row>
    <row r="720" spans="1:31" ht="12.75">
      <c r="A720" s="492"/>
      <c r="B720" s="501"/>
      <c r="C720" s="564"/>
      <c r="D720" s="501"/>
      <c r="E720" s="501"/>
      <c r="F720" s="501"/>
      <c r="G720" s="501"/>
      <c r="H720" s="501"/>
      <c r="I720" s="501"/>
      <c r="J720" s="565"/>
      <c r="K720" s="566"/>
      <c r="L720" s="567"/>
      <c r="M720" s="501"/>
      <c r="N720" s="557"/>
      <c r="O720" s="556"/>
      <c r="P720" s="557"/>
      <c r="Q720" s="501"/>
      <c r="R720" s="501"/>
      <c r="S720" s="501"/>
      <c r="T720" s="501"/>
      <c r="U720" s="501"/>
      <c r="V720" s="501"/>
      <c r="W720" s="501"/>
      <c r="X720" s="501"/>
      <c r="Y720" s="501"/>
      <c r="Z720" s="501"/>
      <c r="AA720" s="501"/>
      <c r="AB720" s="501"/>
      <c r="AC720" s="501"/>
      <c r="AD720" s="501"/>
      <c r="AE720" s="501"/>
    </row>
    <row r="721" spans="1:31" ht="12.75">
      <c r="A721" s="502"/>
      <c r="B721" s="505"/>
      <c r="C721" s="568"/>
      <c r="D721" s="505"/>
      <c r="E721" s="505"/>
      <c r="F721" s="505"/>
      <c r="G721" s="505"/>
      <c r="H721" s="505"/>
      <c r="I721" s="505"/>
      <c r="J721" s="565"/>
      <c r="K721" s="566"/>
      <c r="L721" s="567"/>
      <c r="M721" s="505"/>
      <c r="N721" s="555"/>
      <c r="O721" s="511"/>
      <c r="P721" s="555"/>
      <c r="Q721" s="505"/>
      <c r="R721" s="505"/>
      <c r="S721" s="505"/>
      <c r="T721" s="505"/>
      <c r="U721" s="505"/>
      <c r="V721" s="505"/>
      <c r="W721" s="505"/>
      <c r="X721" s="505"/>
      <c r="Y721" s="505"/>
      <c r="Z721" s="505"/>
      <c r="AA721" s="505"/>
      <c r="AB721" s="505"/>
      <c r="AC721" s="505"/>
      <c r="AD721" s="505"/>
      <c r="AE721" s="505"/>
    </row>
    <row r="722" spans="1:31" ht="12.75">
      <c r="A722" s="492"/>
      <c r="B722" s="501"/>
      <c r="C722" s="564"/>
      <c r="D722" s="501"/>
      <c r="E722" s="501"/>
      <c r="F722" s="501"/>
      <c r="G722" s="501"/>
      <c r="H722" s="501"/>
      <c r="I722" s="501"/>
      <c r="J722" s="565"/>
      <c r="K722" s="566"/>
      <c r="L722" s="567"/>
      <c r="M722" s="501"/>
      <c r="N722" s="557"/>
      <c r="O722" s="556"/>
      <c r="P722" s="557"/>
      <c r="Q722" s="501"/>
      <c r="R722" s="501"/>
      <c r="S722" s="501"/>
      <c r="T722" s="501"/>
      <c r="U722" s="501"/>
      <c r="V722" s="501"/>
      <c r="W722" s="501"/>
      <c r="X722" s="501"/>
      <c r="Y722" s="501"/>
      <c r="Z722" s="501"/>
      <c r="AA722" s="501"/>
      <c r="AB722" s="501"/>
      <c r="AC722" s="501"/>
      <c r="AD722" s="501"/>
      <c r="AE722" s="501"/>
    </row>
    <row r="723" spans="1:31" ht="12.75">
      <c r="A723" s="502"/>
      <c r="B723" s="505"/>
      <c r="C723" s="568"/>
      <c r="D723" s="505"/>
      <c r="E723" s="505"/>
      <c r="F723" s="505"/>
      <c r="G723" s="505"/>
      <c r="H723" s="505"/>
      <c r="I723" s="505"/>
      <c r="J723" s="565"/>
      <c r="K723" s="566"/>
      <c r="L723" s="567"/>
      <c r="M723" s="505"/>
      <c r="N723" s="555"/>
      <c r="O723" s="511"/>
      <c r="P723" s="555"/>
      <c r="Q723" s="505"/>
      <c r="R723" s="505"/>
      <c r="S723" s="505"/>
      <c r="T723" s="505"/>
      <c r="U723" s="505"/>
      <c r="V723" s="505"/>
      <c r="W723" s="505"/>
      <c r="X723" s="505"/>
      <c r="Y723" s="505"/>
      <c r="Z723" s="505"/>
      <c r="AA723" s="505"/>
      <c r="AB723" s="505"/>
      <c r="AC723" s="505"/>
      <c r="AD723" s="505"/>
      <c r="AE723" s="505"/>
    </row>
    <row r="724" spans="1:31" ht="12.75">
      <c r="A724" s="492"/>
      <c r="B724" s="501"/>
      <c r="C724" s="564"/>
      <c r="D724" s="501"/>
      <c r="E724" s="501"/>
      <c r="F724" s="501"/>
      <c r="G724" s="501"/>
      <c r="H724" s="501"/>
      <c r="I724" s="501"/>
      <c r="J724" s="565"/>
      <c r="K724" s="566"/>
      <c r="L724" s="567"/>
      <c r="M724" s="501"/>
      <c r="N724" s="557"/>
      <c r="O724" s="556"/>
      <c r="P724" s="557"/>
      <c r="Q724" s="501"/>
      <c r="R724" s="501"/>
      <c r="S724" s="501"/>
      <c r="T724" s="501"/>
      <c r="U724" s="501"/>
      <c r="V724" s="501"/>
      <c r="W724" s="501"/>
      <c r="X724" s="501"/>
      <c r="Y724" s="501"/>
      <c r="Z724" s="501"/>
      <c r="AA724" s="501"/>
      <c r="AB724" s="501"/>
      <c r="AC724" s="501"/>
      <c r="AD724" s="501"/>
      <c r="AE724" s="501"/>
    </row>
    <row r="725" spans="1:31" ht="12.75">
      <c r="A725" s="502"/>
      <c r="B725" s="505"/>
      <c r="C725" s="568"/>
      <c r="D725" s="505"/>
      <c r="E725" s="505"/>
      <c r="F725" s="505"/>
      <c r="G725" s="505"/>
      <c r="H725" s="505"/>
      <c r="I725" s="505"/>
      <c r="J725" s="565"/>
      <c r="K725" s="566"/>
      <c r="L725" s="567"/>
      <c r="M725" s="505"/>
      <c r="N725" s="555"/>
      <c r="O725" s="511"/>
      <c r="P725" s="555"/>
      <c r="Q725" s="505"/>
      <c r="R725" s="505"/>
      <c r="S725" s="505"/>
      <c r="T725" s="505"/>
      <c r="U725" s="505"/>
      <c r="V725" s="505"/>
      <c r="W725" s="505"/>
      <c r="X725" s="505"/>
      <c r="Y725" s="505"/>
      <c r="Z725" s="505"/>
      <c r="AA725" s="505"/>
      <c r="AB725" s="505"/>
      <c r="AC725" s="505"/>
      <c r="AD725" s="505"/>
      <c r="AE725" s="505"/>
    </row>
    <row r="726" spans="1:31" ht="12.75">
      <c r="A726" s="492"/>
      <c r="B726" s="501"/>
      <c r="C726" s="564"/>
      <c r="D726" s="501"/>
      <c r="E726" s="501"/>
      <c r="F726" s="501"/>
      <c r="G726" s="501"/>
      <c r="H726" s="501"/>
      <c r="I726" s="501"/>
      <c r="J726" s="565"/>
      <c r="K726" s="566"/>
      <c r="L726" s="567"/>
      <c r="M726" s="501"/>
      <c r="N726" s="557"/>
      <c r="O726" s="556"/>
      <c r="P726" s="557"/>
      <c r="Q726" s="501"/>
      <c r="R726" s="501"/>
      <c r="S726" s="501"/>
      <c r="T726" s="501"/>
      <c r="U726" s="501"/>
      <c r="V726" s="501"/>
      <c r="W726" s="501"/>
      <c r="X726" s="501"/>
      <c r="Y726" s="501"/>
      <c r="Z726" s="501"/>
      <c r="AA726" s="501"/>
      <c r="AB726" s="501"/>
      <c r="AC726" s="501"/>
      <c r="AD726" s="501"/>
      <c r="AE726" s="501"/>
    </row>
    <row r="727" spans="1:31" ht="12.75">
      <c r="A727" s="502"/>
      <c r="B727" s="505"/>
      <c r="C727" s="568"/>
      <c r="D727" s="505"/>
      <c r="E727" s="505"/>
      <c r="F727" s="505"/>
      <c r="G727" s="505"/>
      <c r="H727" s="505"/>
      <c r="I727" s="505"/>
      <c r="J727" s="565"/>
      <c r="K727" s="566"/>
      <c r="L727" s="567"/>
      <c r="M727" s="505"/>
      <c r="N727" s="555"/>
      <c r="O727" s="511"/>
      <c r="P727" s="555"/>
      <c r="Q727" s="505"/>
      <c r="R727" s="505"/>
      <c r="S727" s="505"/>
      <c r="T727" s="505"/>
      <c r="U727" s="505"/>
      <c r="V727" s="505"/>
      <c r="W727" s="505"/>
      <c r="X727" s="505"/>
      <c r="Y727" s="505"/>
      <c r="Z727" s="505"/>
      <c r="AA727" s="505"/>
      <c r="AB727" s="505"/>
      <c r="AC727" s="505"/>
      <c r="AD727" s="505"/>
      <c r="AE727" s="505"/>
    </row>
    <row r="728" spans="1:31" ht="12.75">
      <c r="A728" s="492"/>
      <c r="B728" s="501"/>
      <c r="C728" s="564"/>
      <c r="D728" s="501"/>
      <c r="E728" s="501"/>
      <c r="F728" s="501"/>
      <c r="G728" s="501"/>
      <c r="H728" s="501"/>
      <c r="I728" s="501"/>
      <c r="J728" s="565"/>
      <c r="K728" s="566"/>
      <c r="L728" s="567"/>
      <c r="M728" s="501"/>
      <c r="N728" s="557"/>
      <c r="O728" s="556"/>
      <c r="P728" s="557"/>
      <c r="Q728" s="501"/>
      <c r="R728" s="501"/>
      <c r="S728" s="501"/>
      <c r="T728" s="501"/>
      <c r="U728" s="501"/>
      <c r="V728" s="501"/>
      <c r="W728" s="501"/>
      <c r="X728" s="501"/>
      <c r="Y728" s="501"/>
      <c r="Z728" s="501"/>
      <c r="AA728" s="501"/>
      <c r="AB728" s="501"/>
      <c r="AC728" s="501"/>
      <c r="AD728" s="501"/>
      <c r="AE728" s="501"/>
    </row>
    <row r="729" spans="1:31" ht="12.75">
      <c r="A729" s="502"/>
      <c r="B729" s="505"/>
      <c r="C729" s="568"/>
      <c r="D729" s="505"/>
      <c r="E729" s="505"/>
      <c r="F729" s="505"/>
      <c r="G729" s="505"/>
      <c r="H729" s="505"/>
      <c r="I729" s="505"/>
      <c r="J729" s="565"/>
      <c r="K729" s="566"/>
      <c r="L729" s="567"/>
      <c r="M729" s="505"/>
      <c r="N729" s="555"/>
      <c r="O729" s="511"/>
      <c r="P729" s="555"/>
      <c r="Q729" s="505"/>
      <c r="R729" s="505"/>
      <c r="S729" s="505"/>
      <c r="T729" s="505"/>
      <c r="U729" s="505"/>
      <c r="V729" s="505"/>
      <c r="W729" s="505"/>
      <c r="X729" s="505"/>
      <c r="Y729" s="505"/>
      <c r="Z729" s="505"/>
      <c r="AA729" s="505"/>
      <c r="AB729" s="505"/>
      <c r="AC729" s="505"/>
      <c r="AD729" s="505"/>
      <c r="AE729" s="505"/>
    </row>
    <row r="730" spans="1:31" ht="12.75">
      <c r="A730" s="492"/>
      <c r="B730" s="501"/>
      <c r="C730" s="564"/>
      <c r="D730" s="501"/>
      <c r="E730" s="501"/>
      <c r="F730" s="501"/>
      <c r="G730" s="501"/>
      <c r="H730" s="501"/>
      <c r="I730" s="501"/>
      <c r="J730" s="565"/>
      <c r="K730" s="566"/>
      <c r="L730" s="567"/>
      <c r="M730" s="501"/>
      <c r="N730" s="557"/>
      <c r="O730" s="556"/>
      <c r="P730" s="557"/>
      <c r="Q730" s="501"/>
      <c r="R730" s="501"/>
      <c r="S730" s="501"/>
      <c r="T730" s="501"/>
      <c r="U730" s="501"/>
      <c r="V730" s="501"/>
      <c r="W730" s="501"/>
      <c r="X730" s="501"/>
      <c r="Y730" s="501"/>
      <c r="Z730" s="501"/>
      <c r="AA730" s="501"/>
      <c r="AB730" s="501"/>
      <c r="AC730" s="501"/>
      <c r="AD730" s="501"/>
      <c r="AE730" s="501"/>
    </row>
    <row r="731" spans="1:31" ht="12.75">
      <c r="A731" s="502"/>
      <c r="B731" s="505"/>
      <c r="C731" s="568"/>
      <c r="D731" s="505"/>
      <c r="E731" s="505"/>
      <c r="F731" s="505"/>
      <c r="G731" s="505"/>
      <c r="H731" s="505"/>
      <c r="I731" s="505"/>
      <c r="J731" s="565"/>
      <c r="K731" s="566"/>
      <c r="L731" s="567"/>
      <c r="M731" s="505"/>
      <c r="N731" s="555"/>
      <c r="O731" s="511"/>
      <c r="P731" s="555"/>
      <c r="Q731" s="505"/>
      <c r="R731" s="505"/>
      <c r="S731" s="505"/>
      <c r="T731" s="505"/>
      <c r="U731" s="505"/>
      <c r="V731" s="505"/>
      <c r="W731" s="505"/>
      <c r="X731" s="505"/>
      <c r="Y731" s="505"/>
      <c r="Z731" s="505"/>
      <c r="AA731" s="505"/>
      <c r="AB731" s="505"/>
      <c r="AC731" s="505"/>
      <c r="AD731" s="505"/>
      <c r="AE731" s="505"/>
    </row>
    <row r="732" spans="1:31" ht="12.75">
      <c r="A732" s="492"/>
      <c r="B732" s="501"/>
      <c r="C732" s="564"/>
      <c r="D732" s="501"/>
      <c r="E732" s="501"/>
      <c r="F732" s="501"/>
      <c r="G732" s="501"/>
      <c r="H732" s="501"/>
      <c r="I732" s="501"/>
      <c r="J732" s="565"/>
      <c r="K732" s="566"/>
      <c r="L732" s="567"/>
      <c r="M732" s="501"/>
      <c r="N732" s="557"/>
      <c r="O732" s="556"/>
      <c r="P732" s="557"/>
      <c r="Q732" s="501"/>
      <c r="R732" s="501"/>
      <c r="S732" s="501"/>
      <c r="T732" s="501"/>
      <c r="U732" s="501"/>
      <c r="V732" s="501"/>
      <c r="W732" s="501"/>
      <c r="X732" s="501"/>
      <c r="Y732" s="501"/>
      <c r="Z732" s="501"/>
      <c r="AA732" s="501"/>
      <c r="AB732" s="501"/>
      <c r="AC732" s="501"/>
      <c r="AD732" s="501"/>
      <c r="AE732" s="501"/>
    </row>
    <row r="733" spans="1:31" ht="12.75">
      <c r="A733" s="502"/>
      <c r="B733" s="505"/>
      <c r="C733" s="568"/>
      <c r="D733" s="505"/>
      <c r="E733" s="505"/>
      <c r="F733" s="505"/>
      <c r="G733" s="505"/>
      <c r="H733" s="505"/>
      <c r="I733" s="505"/>
      <c r="J733" s="565"/>
      <c r="K733" s="566"/>
      <c r="L733" s="567"/>
      <c r="M733" s="505"/>
      <c r="N733" s="555"/>
      <c r="O733" s="511"/>
      <c r="P733" s="555"/>
      <c r="Q733" s="505"/>
      <c r="R733" s="505"/>
      <c r="S733" s="505"/>
      <c r="T733" s="505"/>
      <c r="U733" s="505"/>
      <c r="V733" s="505"/>
      <c r="W733" s="505"/>
      <c r="X733" s="505"/>
      <c r="Y733" s="505"/>
      <c r="Z733" s="505"/>
      <c r="AA733" s="505"/>
      <c r="AB733" s="505"/>
      <c r="AC733" s="505"/>
      <c r="AD733" s="505"/>
      <c r="AE733" s="505"/>
    </row>
    <row r="734" spans="1:31" ht="12.75">
      <c r="A734" s="492"/>
      <c r="B734" s="501"/>
      <c r="C734" s="564"/>
      <c r="D734" s="501"/>
      <c r="E734" s="501"/>
      <c r="F734" s="501"/>
      <c r="G734" s="501"/>
      <c r="H734" s="501"/>
      <c r="I734" s="501"/>
      <c r="J734" s="565"/>
      <c r="K734" s="566"/>
      <c r="L734" s="567"/>
      <c r="M734" s="501"/>
      <c r="N734" s="557"/>
      <c r="O734" s="556"/>
      <c r="P734" s="557"/>
      <c r="Q734" s="501"/>
      <c r="R734" s="501"/>
      <c r="S734" s="501"/>
      <c r="T734" s="501"/>
      <c r="U734" s="501"/>
      <c r="V734" s="501"/>
      <c r="W734" s="501"/>
      <c r="X734" s="501"/>
      <c r="Y734" s="501"/>
      <c r="Z734" s="501"/>
      <c r="AA734" s="501"/>
      <c r="AB734" s="501"/>
      <c r="AC734" s="501"/>
      <c r="AD734" s="501"/>
      <c r="AE734" s="501"/>
    </row>
    <row r="735" spans="1:31" ht="12.75">
      <c r="A735" s="502"/>
      <c r="B735" s="505"/>
      <c r="C735" s="568"/>
      <c r="D735" s="505"/>
      <c r="E735" s="505"/>
      <c r="F735" s="505"/>
      <c r="G735" s="505"/>
      <c r="H735" s="505"/>
      <c r="I735" s="505"/>
      <c r="J735" s="565"/>
      <c r="K735" s="566"/>
      <c r="L735" s="567"/>
      <c r="M735" s="505"/>
      <c r="N735" s="555"/>
      <c r="O735" s="511"/>
      <c r="P735" s="555"/>
      <c r="Q735" s="505"/>
      <c r="R735" s="505"/>
      <c r="S735" s="505"/>
      <c r="T735" s="505"/>
      <c r="U735" s="505"/>
      <c r="V735" s="505"/>
      <c r="W735" s="505"/>
      <c r="X735" s="505"/>
      <c r="Y735" s="505"/>
      <c r="Z735" s="505"/>
      <c r="AA735" s="505"/>
      <c r="AB735" s="505"/>
      <c r="AC735" s="505"/>
      <c r="AD735" s="505"/>
      <c r="AE735" s="505"/>
    </row>
    <row r="736" spans="1:31" ht="12.75">
      <c r="A736" s="492"/>
      <c r="B736" s="501"/>
      <c r="C736" s="564"/>
      <c r="D736" s="501"/>
      <c r="E736" s="501"/>
      <c r="F736" s="501"/>
      <c r="G736" s="501"/>
      <c r="H736" s="501"/>
      <c r="I736" s="501"/>
      <c r="J736" s="565"/>
      <c r="K736" s="566"/>
      <c r="L736" s="567"/>
      <c r="M736" s="501"/>
      <c r="N736" s="557"/>
      <c r="O736" s="556"/>
      <c r="P736" s="557"/>
      <c r="Q736" s="501"/>
      <c r="R736" s="501"/>
      <c r="S736" s="501"/>
      <c r="T736" s="501"/>
      <c r="U736" s="501"/>
      <c r="V736" s="501"/>
      <c r="W736" s="501"/>
      <c r="X736" s="501"/>
      <c r="Y736" s="501"/>
      <c r="Z736" s="501"/>
      <c r="AA736" s="501"/>
      <c r="AB736" s="501"/>
      <c r="AC736" s="501"/>
      <c r="AD736" s="501"/>
      <c r="AE736" s="501"/>
    </row>
    <row r="737" spans="1:31" ht="12.75">
      <c r="A737" s="502"/>
      <c r="B737" s="505"/>
      <c r="C737" s="568"/>
      <c r="D737" s="505"/>
      <c r="E737" s="505"/>
      <c r="F737" s="505"/>
      <c r="G737" s="505"/>
      <c r="H737" s="505"/>
      <c r="I737" s="505"/>
      <c r="J737" s="565"/>
      <c r="K737" s="566"/>
      <c r="L737" s="567"/>
      <c r="M737" s="505"/>
      <c r="N737" s="555"/>
      <c r="O737" s="511"/>
      <c r="P737" s="555"/>
      <c r="Q737" s="505"/>
      <c r="R737" s="505"/>
      <c r="S737" s="505"/>
      <c r="T737" s="505"/>
      <c r="U737" s="505"/>
      <c r="V737" s="505"/>
      <c r="W737" s="505"/>
      <c r="X737" s="505"/>
      <c r="Y737" s="505"/>
      <c r="Z737" s="505"/>
      <c r="AA737" s="505"/>
      <c r="AB737" s="505"/>
      <c r="AC737" s="505"/>
      <c r="AD737" s="505"/>
      <c r="AE737" s="505"/>
    </row>
    <row r="738" spans="1:31" ht="12.75">
      <c r="A738" s="492"/>
      <c r="B738" s="501"/>
      <c r="C738" s="564"/>
      <c r="D738" s="501"/>
      <c r="E738" s="501"/>
      <c r="F738" s="501"/>
      <c r="G738" s="501"/>
      <c r="H738" s="501"/>
      <c r="I738" s="501"/>
      <c r="J738" s="565"/>
      <c r="K738" s="566"/>
      <c r="L738" s="567"/>
      <c r="M738" s="501"/>
      <c r="N738" s="557"/>
      <c r="O738" s="556"/>
      <c r="P738" s="557"/>
      <c r="Q738" s="501"/>
      <c r="R738" s="501"/>
      <c r="S738" s="501"/>
      <c r="T738" s="501"/>
      <c r="U738" s="501"/>
      <c r="V738" s="501"/>
      <c r="W738" s="501"/>
      <c r="X738" s="501"/>
      <c r="Y738" s="501"/>
      <c r="Z738" s="501"/>
      <c r="AA738" s="501"/>
      <c r="AB738" s="501"/>
      <c r="AC738" s="501"/>
      <c r="AD738" s="501"/>
      <c r="AE738" s="501"/>
    </row>
    <row r="739" spans="1:31" ht="12.75">
      <c r="A739" s="502"/>
      <c r="B739" s="505"/>
      <c r="C739" s="568"/>
      <c r="D739" s="505"/>
      <c r="E739" s="505"/>
      <c r="F739" s="505"/>
      <c r="G739" s="505"/>
      <c r="H739" s="505"/>
      <c r="I739" s="505"/>
      <c r="J739" s="565"/>
      <c r="K739" s="566"/>
      <c r="L739" s="567"/>
      <c r="M739" s="505"/>
      <c r="N739" s="555"/>
      <c r="O739" s="511"/>
      <c r="P739" s="555"/>
      <c r="Q739" s="505"/>
      <c r="R739" s="505"/>
      <c r="S739" s="505"/>
      <c r="T739" s="505"/>
      <c r="U739" s="505"/>
      <c r="V739" s="505"/>
      <c r="W739" s="505"/>
      <c r="X739" s="505"/>
      <c r="Y739" s="505"/>
      <c r="Z739" s="505"/>
      <c r="AA739" s="505"/>
      <c r="AB739" s="505"/>
      <c r="AC739" s="505"/>
      <c r="AD739" s="505"/>
      <c r="AE739" s="505"/>
    </row>
    <row r="740" spans="1:31" ht="12.75">
      <c r="A740" s="492"/>
      <c r="B740" s="501"/>
      <c r="C740" s="564"/>
      <c r="D740" s="501"/>
      <c r="E740" s="501"/>
      <c r="F740" s="501"/>
      <c r="G740" s="501"/>
      <c r="H740" s="501"/>
      <c r="I740" s="501"/>
      <c r="J740" s="565"/>
      <c r="K740" s="566"/>
      <c r="L740" s="567"/>
      <c r="M740" s="501"/>
      <c r="N740" s="557"/>
      <c r="O740" s="556"/>
      <c r="P740" s="557"/>
      <c r="Q740" s="501"/>
      <c r="R740" s="501"/>
      <c r="S740" s="501"/>
      <c r="T740" s="501"/>
      <c r="U740" s="501"/>
      <c r="V740" s="501"/>
      <c r="W740" s="501"/>
      <c r="X740" s="501"/>
      <c r="Y740" s="501"/>
      <c r="Z740" s="501"/>
      <c r="AA740" s="501"/>
      <c r="AB740" s="501"/>
      <c r="AC740" s="501"/>
      <c r="AD740" s="501"/>
      <c r="AE740" s="501"/>
    </row>
    <row r="741" spans="1:31" ht="12.75">
      <c r="A741" s="502"/>
      <c r="B741" s="505"/>
      <c r="C741" s="568"/>
      <c r="D741" s="505"/>
      <c r="E741" s="505"/>
      <c r="F741" s="505"/>
      <c r="G741" s="505"/>
      <c r="H741" s="505"/>
      <c r="I741" s="505"/>
      <c r="J741" s="565"/>
      <c r="K741" s="566"/>
      <c r="L741" s="567"/>
      <c r="M741" s="505"/>
      <c r="N741" s="555"/>
      <c r="O741" s="511"/>
      <c r="P741" s="555"/>
      <c r="Q741" s="505"/>
      <c r="R741" s="505"/>
      <c r="S741" s="505"/>
      <c r="T741" s="505"/>
      <c r="U741" s="505"/>
      <c r="V741" s="505"/>
      <c r="W741" s="505"/>
      <c r="X741" s="505"/>
      <c r="Y741" s="505"/>
      <c r="Z741" s="505"/>
      <c r="AA741" s="505"/>
      <c r="AB741" s="505"/>
      <c r="AC741" s="505"/>
      <c r="AD741" s="505"/>
      <c r="AE741" s="505"/>
    </row>
    <row r="742" spans="1:31" ht="12.75">
      <c r="A742" s="492"/>
      <c r="B742" s="501"/>
      <c r="C742" s="564"/>
      <c r="D742" s="501"/>
      <c r="E742" s="501"/>
      <c r="F742" s="501"/>
      <c r="G742" s="501"/>
      <c r="H742" s="501"/>
      <c r="I742" s="501"/>
      <c r="J742" s="565"/>
      <c r="K742" s="566"/>
      <c r="L742" s="567"/>
      <c r="M742" s="501"/>
      <c r="N742" s="557"/>
      <c r="O742" s="556"/>
      <c r="P742" s="557"/>
      <c r="Q742" s="501"/>
      <c r="R742" s="501"/>
      <c r="S742" s="501"/>
      <c r="T742" s="501"/>
      <c r="U742" s="501"/>
      <c r="V742" s="501"/>
      <c r="W742" s="501"/>
      <c r="X742" s="501"/>
      <c r="Y742" s="501"/>
      <c r="Z742" s="501"/>
      <c r="AA742" s="501"/>
      <c r="AB742" s="501"/>
      <c r="AC742" s="501"/>
      <c r="AD742" s="501"/>
      <c r="AE742" s="501"/>
    </row>
    <row r="743" spans="1:31" ht="12.75">
      <c r="A743" s="502"/>
      <c r="B743" s="505"/>
      <c r="C743" s="568"/>
      <c r="D743" s="505"/>
      <c r="E743" s="505"/>
      <c r="F743" s="505"/>
      <c r="G743" s="505"/>
      <c r="H743" s="505"/>
      <c r="I743" s="505"/>
      <c r="J743" s="565"/>
      <c r="K743" s="566"/>
      <c r="L743" s="567"/>
      <c r="M743" s="505"/>
      <c r="N743" s="555"/>
      <c r="O743" s="511"/>
      <c r="P743" s="555"/>
      <c r="Q743" s="505"/>
      <c r="R743" s="505"/>
      <c r="S743" s="505"/>
      <c r="T743" s="505"/>
      <c r="U743" s="505"/>
      <c r="V743" s="505"/>
      <c r="W743" s="505"/>
      <c r="X743" s="505"/>
      <c r="Y743" s="505"/>
      <c r="Z743" s="505"/>
      <c r="AA743" s="505"/>
      <c r="AB743" s="505"/>
      <c r="AC743" s="505"/>
      <c r="AD743" s="505"/>
      <c r="AE743" s="505"/>
    </row>
    <row r="744" spans="1:31" ht="12.75">
      <c r="A744" s="492"/>
      <c r="B744" s="501"/>
      <c r="C744" s="564"/>
      <c r="D744" s="501"/>
      <c r="E744" s="501"/>
      <c r="F744" s="501"/>
      <c r="G744" s="501"/>
      <c r="H744" s="501"/>
      <c r="I744" s="501"/>
      <c r="J744" s="565"/>
      <c r="K744" s="566"/>
      <c r="L744" s="567"/>
      <c r="M744" s="501"/>
      <c r="N744" s="557"/>
      <c r="O744" s="556"/>
      <c r="P744" s="557"/>
      <c r="Q744" s="501"/>
      <c r="R744" s="501"/>
      <c r="S744" s="501"/>
      <c r="T744" s="501"/>
      <c r="U744" s="501"/>
      <c r="V744" s="501"/>
      <c r="W744" s="501"/>
      <c r="X744" s="501"/>
      <c r="Y744" s="501"/>
      <c r="Z744" s="501"/>
      <c r="AA744" s="501"/>
      <c r="AB744" s="501"/>
      <c r="AC744" s="501"/>
      <c r="AD744" s="501"/>
      <c r="AE744" s="501"/>
    </row>
    <row r="745" spans="1:31" ht="12.75">
      <c r="A745" s="502"/>
      <c r="B745" s="505"/>
      <c r="C745" s="568"/>
      <c r="D745" s="505"/>
      <c r="E745" s="505"/>
      <c r="F745" s="505"/>
      <c r="G745" s="505"/>
      <c r="H745" s="505"/>
      <c r="I745" s="505"/>
      <c r="J745" s="565"/>
      <c r="K745" s="566"/>
      <c r="L745" s="567"/>
      <c r="M745" s="505"/>
      <c r="N745" s="555"/>
      <c r="O745" s="511"/>
      <c r="P745" s="555"/>
      <c r="Q745" s="505"/>
      <c r="R745" s="505"/>
      <c r="S745" s="505"/>
      <c r="T745" s="505"/>
      <c r="U745" s="505"/>
      <c r="V745" s="505"/>
      <c r="W745" s="505"/>
      <c r="X745" s="505"/>
      <c r="Y745" s="505"/>
      <c r="Z745" s="505"/>
      <c r="AA745" s="505"/>
      <c r="AB745" s="505"/>
      <c r="AC745" s="505"/>
      <c r="AD745" s="505"/>
      <c r="AE745" s="505"/>
    </row>
    <row r="746" spans="1:31" ht="12.75">
      <c r="A746" s="492"/>
      <c r="B746" s="501"/>
      <c r="C746" s="564"/>
      <c r="D746" s="501"/>
      <c r="E746" s="501"/>
      <c r="F746" s="501"/>
      <c r="G746" s="501"/>
      <c r="H746" s="501"/>
      <c r="I746" s="501"/>
      <c r="J746" s="565"/>
      <c r="K746" s="566"/>
      <c r="L746" s="567"/>
      <c r="M746" s="501"/>
      <c r="N746" s="557"/>
      <c r="O746" s="556"/>
      <c r="P746" s="557"/>
      <c r="Q746" s="501"/>
      <c r="R746" s="501"/>
      <c r="S746" s="501"/>
      <c r="T746" s="501"/>
      <c r="U746" s="501"/>
      <c r="V746" s="501"/>
      <c r="W746" s="501"/>
      <c r="X746" s="501"/>
      <c r="Y746" s="501"/>
      <c r="Z746" s="501"/>
      <c r="AA746" s="501"/>
      <c r="AB746" s="501"/>
      <c r="AC746" s="501"/>
      <c r="AD746" s="501"/>
      <c r="AE746" s="501"/>
    </row>
    <row r="747" spans="1:31" ht="12.75">
      <c r="A747" s="502"/>
      <c r="B747" s="505"/>
      <c r="C747" s="568"/>
      <c r="D747" s="505"/>
      <c r="E747" s="505"/>
      <c r="F747" s="505"/>
      <c r="G747" s="505"/>
      <c r="H747" s="505"/>
      <c r="I747" s="505"/>
      <c r="J747" s="565"/>
      <c r="K747" s="566"/>
      <c r="L747" s="567"/>
      <c r="M747" s="505"/>
      <c r="N747" s="555"/>
      <c r="O747" s="511"/>
      <c r="P747" s="555"/>
      <c r="Q747" s="505"/>
      <c r="R747" s="505"/>
      <c r="S747" s="505"/>
      <c r="T747" s="505"/>
      <c r="U747" s="505"/>
      <c r="V747" s="505"/>
      <c r="W747" s="505"/>
      <c r="X747" s="505"/>
      <c r="Y747" s="505"/>
      <c r="Z747" s="505"/>
      <c r="AA747" s="505"/>
      <c r="AB747" s="505"/>
      <c r="AC747" s="505"/>
      <c r="AD747" s="505"/>
      <c r="AE747" s="505"/>
    </row>
    <row r="748" spans="1:31" ht="12.75">
      <c r="A748" s="492"/>
      <c r="B748" s="501"/>
      <c r="C748" s="564"/>
      <c r="D748" s="501"/>
      <c r="E748" s="501"/>
      <c r="F748" s="501"/>
      <c r="G748" s="501"/>
      <c r="H748" s="501"/>
      <c r="I748" s="501"/>
      <c r="J748" s="565"/>
      <c r="K748" s="566"/>
      <c r="L748" s="567"/>
      <c r="M748" s="501"/>
      <c r="N748" s="557"/>
      <c r="O748" s="556"/>
      <c r="P748" s="557"/>
      <c r="Q748" s="501"/>
      <c r="R748" s="501"/>
      <c r="S748" s="501"/>
      <c r="T748" s="501"/>
      <c r="U748" s="501"/>
      <c r="V748" s="501"/>
      <c r="W748" s="501"/>
      <c r="X748" s="501"/>
      <c r="Y748" s="501"/>
      <c r="Z748" s="501"/>
      <c r="AA748" s="501"/>
      <c r="AB748" s="501"/>
      <c r="AC748" s="501"/>
      <c r="AD748" s="501"/>
      <c r="AE748" s="501"/>
    </row>
    <row r="749" spans="1:31" ht="12.75">
      <c r="A749" s="502"/>
      <c r="B749" s="505"/>
      <c r="C749" s="568"/>
      <c r="D749" s="505"/>
      <c r="E749" s="505"/>
      <c r="F749" s="505"/>
      <c r="G749" s="505"/>
      <c r="H749" s="505"/>
      <c r="I749" s="505"/>
      <c r="J749" s="565"/>
      <c r="K749" s="566"/>
      <c r="L749" s="567"/>
      <c r="M749" s="505"/>
      <c r="N749" s="555"/>
      <c r="O749" s="511"/>
      <c r="P749" s="555"/>
      <c r="Q749" s="505"/>
      <c r="R749" s="505"/>
      <c r="S749" s="505"/>
      <c r="T749" s="505"/>
      <c r="U749" s="505"/>
      <c r="V749" s="505"/>
      <c r="W749" s="505"/>
      <c r="X749" s="505"/>
      <c r="Y749" s="505"/>
      <c r="Z749" s="505"/>
      <c r="AA749" s="505"/>
      <c r="AB749" s="505"/>
      <c r="AC749" s="505"/>
      <c r="AD749" s="505"/>
      <c r="AE749" s="505"/>
    </row>
    <row r="750" spans="1:31" ht="12.75">
      <c r="A750" s="492"/>
      <c r="B750" s="501"/>
      <c r="C750" s="564"/>
      <c r="D750" s="501"/>
      <c r="E750" s="501"/>
      <c r="F750" s="501"/>
      <c r="G750" s="501"/>
      <c r="H750" s="501"/>
      <c r="I750" s="501"/>
      <c r="J750" s="565"/>
      <c r="K750" s="566"/>
      <c r="L750" s="567"/>
      <c r="M750" s="501"/>
      <c r="N750" s="557"/>
      <c r="O750" s="556"/>
      <c r="P750" s="557"/>
      <c r="Q750" s="501"/>
      <c r="R750" s="501"/>
      <c r="S750" s="501"/>
      <c r="T750" s="501"/>
      <c r="U750" s="501"/>
      <c r="V750" s="501"/>
      <c r="W750" s="501"/>
      <c r="X750" s="501"/>
      <c r="Y750" s="501"/>
      <c r="Z750" s="501"/>
      <c r="AA750" s="501"/>
      <c r="AB750" s="501"/>
      <c r="AC750" s="501"/>
      <c r="AD750" s="501"/>
      <c r="AE750" s="501"/>
    </row>
    <row r="751" spans="1:31" ht="12.75">
      <c r="A751" s="502"/>
      <c r="B751" s="505"/>
      <c r="C751" s="568"/>
      <c r="D751" s="505"/>
      <c r="E751" s="505"/>
      <c r="F751" s="505"/>
      <c r="G751" s="505"/>
      <c r="H751" s="505"/>
      <c r="I751" s="505"/>
      <c r="J751" s="565"/>
      <c r="K751" s="566"/>
      <c r="L751" s="567"/>
      <c r="M751" s="505"/>
      <c r="N751" s="555"/>
      <c r="O751" s="511"/>
      <c r="P751" s="555"/>
      <c r="Q751" s="505"/>
      <c r="R751" s="505"/>
      <c r="S751" s="505"/>
      <c r="T751" s="505"/>
      <c r="U751" s="505"/>
      <c r="V751" s="505"/>
      <c r="W751" s="505"/>
      <c r="X751" s="505"/>
      <c r="Y751" s="505"/>
      <c r="Z751" s="505"/>
      <c r="AA751" s="505"/>
      <c r="AB751" s="505"/>
      <c r="AC751" s="505"/>
      <c r="AD751" s="505"/>
      <c r="AE751" s="505"/>
    </row>
    <row r="752" spans="1:31" ht="12.75">
      <c r="A752" s="492"/>
      <c r="B752" s="501"/>
      <c r="C752" s="564"/>
      <c r="D752" s="501"/>
      <c r="E752" s="501"/>
      <c r="F752" s="501"/>
      <c r="G752" s="501"/>
      <c r="H752" s="501"/>
      <c r="I752" s="501"/>
      <c r="J752" s="565"/>
      <c r="K752" s="566"/>
      <c r="L752" s="567"/>
      <c r="M752" s="501"/>
      <c r="N752" s="557"/>
      <c r="O752" s="556"/>
      <c r="P752" s="557"/>
      <c r="Q752" s="501"/>
      <c r="R752" s="501"/>
      <c r="S752" s="501"/>
      <c r="T752" s="501"/>
      <c r="U752" s="501"/>
      <c r="V752" s="501"/>
      <c r="W752" s="501"/>
      <c r="X752" s="501"/>
      <c r="Y752" s="501"/>
      <c r="Z752" s="501"/>
      <c r="AA752" s="501"/>
      <c r="AB752" s="501"/>
      <c r="AC752" s="501"/>
      <c r="AD752" s="501"/>
      <c r="AE752" s="501"/>
    </row>
    <row r="753" spans="1:31" ht="12.75">
      <c r="A753" s="502"/>
      <c r="B753" s="505"/>
      <c r="C753" s="568"/>
      <c r="D753" s="505"/>
      <c r="E753" s="505"/>
      <c r="F753" s="505"/>
      <c r="G753" s="505"/>
      <c r="H753" s="505"/>
      <c r="I753" s="505"/>
      <c r="J753" s="565"/>
      <c r="K753" s="566"/>
      <c r="L753" s="567"/>
      <c r="M753" s="505"/>
      <c r="N753" s="555"/>
      <c r="O753" s="511"/>
      <c r="P753" s="555"/>
      <c r="Q753" s="505"/>
      <c r="R753" s="505"/>
      <c r="S753" s="505"/>
      <c r="T753" s="505"/>
      <c r="U753" s="505"/>
      <c r="V753" s="505"/>
      <c r="W753" s="505"/>
      <c r="X753" s="505"/>
      <c r="Y753" s="505"/>
      <c r="Z753" s="505"/>
      <c r="AA753" s="505"/>
      <c r="AB753" s="505"/>
      <c r="AC753" s="505"/>
      <c r="AD753" s="505"/>
      <c r="AE753" s="505"/>
    </row>
    <row r="754" spans="1:31" ht="12.75">
      <c r="A754" s="492"/>
      <c r="B754" s="501"/>
      <c r="C754" s="564"/>
      <c r="D754" s="501"/>
      <c r="E754" s="501"/>
      <c r="F754" s="501"/>
      <c r="G754" s="501"/>
      <c r="H754" s="501"/>
      <c r="I754" s="501"/>
      <c r="J754" s="565"/>
      <c r="K754" s="566"/>
      <c r="L754" s="567"/>
      <c r="M754" s="501"/>
      <c r="N754" s="557"/>
      <c r="O754" s="556"/>
      <c r="P754" s="557"/>
      <c r="Q754" s="501"/>
      <c r="R754" s="501"/>
      <c r="S754" s="501"/>
      <c r="T754" s="501"/>
      <c r="U754" s="501"/>
      <c r="V754" s="501"/>
      <c r="W754" s="501"/>
      <c r="X754" s="501"/>
      <c r="Y754" s="501"/>
      <c r="Z754" s="501"/>
      <c r="AA754" s="501"/>
      <c r="AB754" s="501"/>
      <c r="AC754" s="501"/>
      <c r="AD754" s="501"/>
      <c r="AE754" s="501"/>
    </row>
    <row r="755" spans="1:31" ht="12.75">
      <c r="A755" s="502"/>
      <c r="B755" s="505"/>
      <c r="C755" s="568"/>
      <c r="D755" s="505"/>
      <c r="E755" s="505"/>
      <c r="F755" s="505"/>
      <c r="G755" s="505"/>
      <c r="H755" s="505"/>
      <c r="I755" s="505"/>
      <c r="J755" s="565"/>
      <c r="K755" s="566"/>
      <c r="L755" s="567"/>
      <c r="M755" s="505"/>
      <c r="N755" s="555"/>
      <c r="O755" s="511"/>
      <c r="P755" s="555"/>
      <c r="Q755" s="505"/>
      <c r="R755" s="505"/>
      <c r="S755" s="505"/>
      <c r="T755" s="505"/>
      <c r="U755" s="505"/>
      <c r="V755" s="505"/>
      <c r="W755" s="505"/>
      <c r="X755" s="505"/>
      <c r="Y755" s="505"/>
      <c r="Z755" s="505"/>
      <c r="AA755" s="505"/>
      <c r="AB755" s="505"/>
      <c r="AC755" s="505"/>
      <c r="AD755" s="505"/>
      <c r="AE755" s="505"/>
    </row>
    <row r="756" spans="1:31" ht="12.75">
      <c r="A756" s="492"/>
      <c r="B756" s="501"/>
      <c r="C756" s="564"/>
      <c r="D756" s="501"/>
      <c r="E756" s="501"/>
      <c r="F756" s="501"/>
      <c r="G756" s="501"/>
      <c r="H756" s="501"/>
      <c r="I756" s="501"/>
      <c r="J756" s="565"/>
      <c r="K756" s="566"/>
      <c r="L756" s="567"/>
      <c r="M756" s="501"/>
      <c r="N756" s="557"/>
      <c r="O756" s="556"/>
      <c r="P756" s="557"/>
      <c r="Q756" s="501"/>
      <c r="R756" s="501"/>
      <c r="S756" s="501"/>
      <c r="T756" s="501"/>
      <c r="U756" s="501"/>
      <c r="V756" s="501"/>
      <c r="W756" s="501"/>
      <c r="X756" s="501"/>
      <c r="Y756" s="501"/>
      <c r="Z756" s="501"/>
      <c r="AA756" s="501"/>
      <c r="AB756" s="501"/>
      <c r="AC756" s="501"/>
      <c r="AD756" s="501"/>
      <c r="AE756" s="501"/>
    </row>
    <row r="757" spans="1:31" ht="12.75">
      <c r="A757" s="502"/>
      <c r="B757" s="505"/>
      <c r="C757" s="568"/>
      <c r="D757" s="505"/>
      <c r="E757" s="505"/>
      <c r="F757" s="505"/>
      <c r="G757" s="505"/>
      <c r="H757" s="505"/>
      <c r="I757" s="505"/>
      <c r="J757" s="565"/>
      <c r="K757" s="566"/>
      <c r="L757" s="567"/>
      <c r="M757" s="505"/>
      <c r="N757" s="555"/>
      <c r="O757" s="511"/>
      <c r="P757" s="555"/>
      <c r="Q757" s="505"/>
      <c r="R757" s="505"/>
      <c r="S757" s="505"/>
      <c r="T757" s="505"/>
      <c r="U757" s="505"/>
      <c r="V757" s="505"/>
      <c r="W757" s="505"/>
      <c r="X757" s="505"/>
      <c r="Y757" s="505"/>
      <c r="Z757" s="505"/>
      <c r="AA757" s="505"/>
      <c r="AB757" s="505"/>
      <c r="AC757" s="505"/>
      <c r="AD757" s="505"/>
      <c r="AE757" s="505"/>
    </row>
    <row r="758" spans="1:31" ht="12.75">
      <c r="A758" s="492"/>
      <c r="B758" s="501"/>
      <c r="C758" s="564"/>
      <c r="D758" s="501"/>
      <c r="E758" s="501"/>
      <c r="F758" s="501"/>
      <c r="G758" s="501"/>
      <c r="H758" s="501"/>
      <c r="I758" s="501"/>
      <c r="J758" s="565"/>
      <c r="K758" s="566"/>
      <c r="L758" s="567"/>
      <c r="M758" s="501"/>
      <c r="N758" s="557"/>
      <c r="O758" s="556"/>
      <c r="P758" s="557"/>
      <c r="Q758" s="501"/>
      <c r="R758" s="501"/>
      <c r="S758" s="501"/>
      <c r="T758" s="501"/>
      <c r="U758" s="501"/>
      <c r="V758" s="501"/>
      <c r="W758" s="501"/>
      <c r="X758" s="501"/>
      <c r="Y758" s="501"/>
      <c r="Z758" s="501"/>
      <c r="AA758" s="501"/>
      <c r="AB758" s="501"/>
      <c r="AC758" s="501"/>
      <c r="AD758" s="501"/>
      <c r="AE758" s="501"/>
    </row>
    <row r="759" spans="1:31" ht="12.75">
      <c r="A759" s="502"/>
      <c r="B759" s="505"/>
      <c r="C759" s="568"/>
      <c r="D759" s="505"/>
      <c r="E759" s="505"/>
      <c r="F759" s="505"/>
      <c r="G759" s="505"/>
      <c r="H759" s="505"/>
      <c r="I759" s="505"/>
      <c r="J759" s="565"/>
      <c r="K759" s="566"/>
      <c r="L759" s="567"/>
      <c r="M759" s="505"/>
      <c r="N759" s="555"/>
      <c r="O759" s="511"/>
      <c r="P759" s="555"/>
      <c r="Q759" s="505"/>
      <c r="R759" s="505"/>
      <c r="S759" s="505"/>
      <c r="T759" s="505"/>
      <c r="U759" s="505"/>
      <c r="V759" s="505"/>
      <c r="W759" s="505"/>
      <c r="X759" s="505"/>
      <c r="Y759" s="505"/>
      <c r="Z759" s="505"/>
      <c r="AA759" s="505"/>
      <c r="AB759" s="505"/>
      <c r="AC759" s="505"/>
      <c r="AD759" s="505"/>
      <c r="AE759" s="505"/>
    </row>
    <row r="760" spans="1:31" ht="12.75">
      <c r="A760" s="492"/>
      <c r="B760" s="501"/>
      <c r="C760" s="564"/>
      <c r="D760" s="501"/>
      <c r="E760" s="501"/>
      <c r="F760" s="501"/>
      <c r="G760" s="501"/>
      <c r="H760" s="501"/>
      <c r="I760" s="501"/>
      <c r="J760" s="565"/>
      <c r="K760" s="566"/>
      <c r="L760" s="567"/>
      <c r="M760" s="501"/>
      <c r="N760" s="557"/>
      <c r="O760" s="556"/>
      <c r="P760" s="557"/>
      <c r="Q760" s="501"/>
      <c r="R760" s="501"/>
      <c r="S760" s="501"/>
      <c r="T760" s="501"/>
      <c r="U760" s="501"/>
      <c r="V760" s="501"/>
      <c r="W760" s="501"/>
      <c r="X760" s="501"/>
      <c r="Y760" s="501"/>
      <c r="Z760" s="501"/>
      <c r="AA760" s="501"/>
      <c r="AB760" s="501"/>
      <c r="AC760" s="501"/>
      <c r="AD760" s="501"/>
      <c r="AE760" s="501"/>
    </row>
    <row r="761" spans="1:31" ht="12.75">
      <c r="A761" s="502"/>
      <c r="B761" s="505"/>
      <c r="C761" s="568"/>
      <c r="D761" s="505"/>
      <c r="E761" s="505"/>
      <c r="F761" s="505"/>
      <c r="G761" s="505"/>
      <c r="H761" s="505"/>
      <c r="I761" s="505"/>
      <c r="J761" s="565"/>
      <c r="K761" s="566"/>
      <c r="L761" s="567"/>
      <c r="M761" s="505"/>
      <c r="N761" s="555"/>
      <c r="O761" s="511"/>
      <c r="P761" s="555"/>
      <c r="Q761" s="505"/>
      <c r="R761" s="505"/>
      <c r="S761" s="505"/>
      <c r="T761" s="505"/>
      <c r="U761" s="505"/>
      <c r="V761" s="505"/>
      <c r="W761" s="505"/>
      <c r="X761" s="505"/>
      <c r="Y761" s="505"/>
      <c r="Z761" s="505"/>
      <c r="AA761" s="505"/>
      <c r="AB761" s="505"/>
      <c r="AC761" s="505"/>
      <c r="AD761" s="505"/>
      <c r="AE761" s="505"/>
    </row>
    <row r="762" spans="1:31" ht="12.75">
      <c r="A762" s="492"/>
      <c r="B762" s="501"/>
      <c r="C762" s="564"/>
      <c r="D762" s="501"/>
      <c r="E762" s="501"/>
      <c r="F762" s="501"/>
      <c r="G762" s="501"/>
      <c r="H762" s="501"/>
      <c r="I762" s="501"/>
      <c r="J762" s="565"/>
      <c r="K762" s="566"/>
      <c r="L762" s="567"/>
      <c r="M762" s="501"/>
      <c r="N762" s="557"/>
      <c r="O762" s="556"/>
      <c r="P762" s="557"/>
      <c r="Q762" s="501"/>
      <c r="R762" s="501"/>
      <c r="S762" s="501"/>
      <c r="T762" s="501"/>
      <c r="U762" s="501"/>
      <c r="V762" s="501"/>
      <c r="W762" s="501"/>
      <c r="X762" s="501"/>
      <c r="Y762" s="501"/>
      <c r="Z762" s="501"/>
      <c r="AA762" s="501"/>
      <c r="AB762" s="501"/>
      <c r="AC762" s="501"/>
      <c r="AD762" s="501"/>
      <c r="AE762" s="501"/>
    </row>
    <row r="763" spans="1:31" ht="12.75">
      <c r="A763" s="502"/>
      <c r="B763" s="505"/>
      <c r="C763" s="568"/>
      <c r="D763" s="505"/>
      <c r="E763" s="505"/>
      <c r="F763" s="505"/>
      <c r="G763" s="505"/>
      <c r="H763" s="505"/>
      <c r="I763" s="505"/>
      <c r="J763" s="565"/>
      <c r="K763" s="566"/>
      <c r="L763" s="567"/>
      <c r="M763" s="505"/>
      <c r="N763" s="555"/>
      <c r="O763" s="511"/>
      <c r="P763" s="555"/>
      <c r="Q763" s="505"/>
      <c r="R763" s="505"/>
      <c r="S763" s="505"/>
      <c r="T763" s="505"/>
      <c r="U763" s="505"/>
      <c r="V763" s="505"/>
      <c r="W763" s="505"/>
      <c r="X763" s="505"/>
      <c r="Y763" s="505"/>
      <c r="Z763" s="505"/>
      <c r="AA763" s="505"/>
      <c r="AB763" s="505"/>
      <c r="AC763" s="505"/>
      <c r="AD763" s="505"/>
      <c r="AE763" s="505"/>
    </row>
    <row r="764" spans="1:31" ht="12.75">
      <c r="A764" s="492"/>
      <c r="B764" s="501"/>
      <c r="C764" s="564"/>
      <c r="D764" s="501"/>
      <c r="E764" s="501"/>
      <c r="F764" s="501"/>
      <c r="G764" s="501"/>
      <c r="H764" s="501"/>
      <c r="I764" s="501"/>
      <c r="J764" s="565"/>
      <c r="K764" s="566"/>
      <c r="L764" s="567"/>
      <c r="M764" s="501"/>
      <c r="N764" s="557"/>
      <c r="O764" s="556"/>
      <c r="P764" s="557"/>
      <c r="Q764" s="501"/>
      <c r="R764" s="501"/>
      <c r="S764" s="501"/>
      <c r="T764" s="501"/>
      <c r="U764" s="501"/>
      <c r="V764" s="501"/>
      <c r="W764" s="501"/>
      <c r="X764" s="501"/>
      <c r="Y764" s="501"/>
      <c r="Z764" s="501"/>
      <c r="AA764" s="501"/>
      <c r="AB764" s="501"/>
      <c r="AC764" s="501"/>
      <c r="AD764" s="501"/>
      <c r="AE764" s="501"/>
    </row>
    <row r="765" spans="1:31" ht="12.75">
      <c r="A765" s="502"/>
      <c r="B765" s="505"/>
      <c r="C765" s="568"/>
      <c r="D765" s="505"/>
      <c r="E765" s="505"/>
      <c r="F765" s="505"/>
      <c r="G765" s="505"/>
      <c r="H765" s="505"/>
      <c r="I765" s="505"/>
      <c r="J765" s="565"/>
      <c r="K765" s="566"/>
      <c r="L765" s="567"/>
      <c r="M765" s="505"/>
      <c r="N765" s="555"/>
      <c r="O765" s="511"/>
      <c r="P765" s="555"/>
      <c r="Q765" s="505"/>
      <c r="R765" s="505"/>
      <c r="S765" s="505"/>
      <c r="T765" s="505"/>
      <c r="U765" s="505"/>
      <c r="V765" s="505"/>
      <c r="W765" s="505"/>
      <c r="X765" s="505"/>
      <c r="Y765" s="505"/>
      <c r="Z765" s="505"/>
      <c r="AA765" s="505"/>
      <c r="AB765" s="505"/>
      <c r="AC765" s="505"/>
      <c r="AD765" s="505"/>
      <c r="AE765" s="505"/>
    </row>
    <row r="766" spans="1:31" ht="12.75">
      <c r="A766" s="492"/>
      <c r="B766" s="501"/>
      <c r="C766" s="564"/>
      <c r="D766" s="501"/>
      <c r="E766" s="501"/>
      <c r="F766" s="501"/>
      <c r="G766" s="501"/>
      <c r="H766" s="501"/>
      <c r="I766" s="501"/>
      <c r="J766" s="565"/>
      <c r="K766" s="566"/>
      <c r="L766" s="567"/>
      <c r="M766" s="501"/>
      <c r="N766" s="557"/>
      <c r="O766" s="556"/>
      <c r="P766" s="557"/>
      <c r="Q766" s="501"/>
      <c r="R766" s="501"/>
      <c r="S766" s="501"/>
      <c r="T766" s="501"/>
      <c r="U766" s="501"/>
      <c r="V766" s="501"/>
      <c r="W766" s="501"/>
      <c r="X766" s="501"/>
      <c r="Y766" s="501"/>
      <c r="Z766" s="501"/>
      <c r="AA766" s="501"/>
      <c r="AB766" s="501"/>
      <c r="AC766" s="501"/>
      <c r="AD766" s="501"/>
      <c r="AE766" s="501"/>
    </row>
    <row r="767" spans="1:31" ht="12.75">
      <c r="A767" s="502"/>
      <c r="B767" s="505"/>
      <c r="C767" s="568"/>
      <c r="D767" s="505"/>
      <c r="E767" s="505"/>
      <c r="F767" s="505"/>
      <c r="G767" s="505"/>
      <c r="H767" s="505"/>
      <c r="I767" s="505"/>
      <c r="J767" s="565"/>
      <c r="K767" s="566"/>
      <c r="L767" s="567"/>
      <c r="M767" s="505"/>
      <c r="N767" s="555"/>
      <c r="O767" s="511"/>
      <c r="P767" s="555"/>
      <c r="Q767" s="505"/>
      <c r="R767" s="505"/>
      <c r="S767" s="505"/>
      <c r="T767" s="505"/>
      <c r="U767" s="505"/>
      <c r="V767" s="505"/>
      <c r="W767" s="505"/>
      <c r="X767" s="505"/>
      <c r="Y767" s="505"/>
      <c r="Z767" s="505"/>
      <c r="AA767" s="505"/>
      <c r="AB767" s="505"/>
      <c r="AC767" s="505"/>
      <c r="AD767" s="505"/>
      <c r="AE767" s="505"/>
    </row>
    <row r="768" spans="1:31" ht="12.75">
      <c r="A768" s="492"/>
      <c r="B768" s="501"/>
      <c r="C768" s="564"/>
      <c r="D768" s="501"/>
      <c r="E768" s="501"/>
      <c r="F768" s="501"/>
      <c r="G768" s="501"/>
      <c r="H768" s="501"/>
      <c r="I768" s="501"/>
      <c r="J768" s="565"/>
      <c r="K768" s="566"/>
      <c r="L768" s="567"/>
      <c r="M768" s="501"/>
      <c r="N768" s="557"/>
      <c r="O768" s="556"/>
      <c r="P768" s="557"/>
      <c r="Q768" s="501"/>
      <c r="R768" s="501"/>
      <c r="S768" s="501"/>
      <c r="T768" s="501"/>
      <c r="U768" s="501"/>
      <c r="V768" s="501"/>
      <c r="W768" s="501"/>
      <c r="X768" s="501"/>
      <c r="Y768" s="501"/>
      <c r="Z768" s="501"/>
      <c r="AA768" s="501"/>
      <c r="AB768" s="501"/>
      <c r="AC768" s="501"/>
      <c r="AD768" s="501"/>
      <c r="AE768" s="501"/>
    </row>
    <row r="769" spans="1:31" ht="12.75">
      <c r="A769" s="502"/>
      <c r="B769" s="505"/>
      <c r="C769" s="568"/>
      <c r="D769" s="505"/>
      <c r="E769" s="505"/>
      <c r="F769" s="505"/>
      <c r="G769" s="505"/>
      <c r="H769" s="505"/>
      <c r="I769" s="505"/>
      <c r="J769" s="565"/>
      <c r="K769" s="566"/>
      <c r="L769" s="567"/>
      <c r="M769" s="505"/>
      <c r="N769" s="555"/>
      <c r="O769" s="511"/>
      <c r="P769" s="555"/>
      <c r="Q769" s="505"/>
      <c r="R769" s="505"/>
      <c r="S769" s="505"/>
      <c r="T769" s="505"/>
      <c r="U769" s="505"/>
      <c r="V769" s="505"/>
      <c r="W769" s="505"/>
      <c r="X769" s="505"/>
      <c r="Y769" s="505"/>
      <c r="Z769" s="505"/>
      <c r="AA769" s="505"/>
      <c r="AB769" s="505"/>
      <c r="AC769" s="505"/>
      <c r="AD769" s="505"/>
      <c r="AE769" s="505"/>
    </row>
    <row r="770" spans="1:31" ht="12.75">
      <c r="A770" s="492"/>
      <c r="B770" s="501"/>
      <c r="C770" s="564"/>
      <c r="D770" s="501"/>
      <c r="E770" s="501"/>
      <c r="F770" s="501"/>
      <c r="G770" s="501"/>
      <c r="H770" s="501"/>
      <c r="I770" s="501"/>
      <c r="J770" s="565"/>
      <c r="K770" s="566"/>
      <c r="L770" s="567"/>
      <c r="M770" s="501"/>
      <c r="N770" s="557"/>
      <c r="O770" s="556"/>
      <c r="P770" s="557"/>
      <c r="Q770" s="501"/>
      <c r="R770" s="501"/>
      <c r="S770" s="501"/>
      <c r="T770" s="501"/>
      <c r="U770" s="501"/>
      <c r="V770" s="501"/>
      <c r="W770" s="501"/>
      <c r="X770" s="501"/>
      <c r="Y770" s="501"/>
      <c r="Z770" s="501"/>
      <c r="AA770" s="501"/>
      <c r="AB770" s="501"/>
      <c r="AC770" s="501"/>
      <c r="AD770" s="501"/>
      <c r="AE770" s="501"/>
    </row>
    <row r="771" spans="1:31" ht="12.75">
      <c r="A771" s="502"/>
      <c r="B771" s="505"/>
      <c r="C771" s="568"/>
      <c r="D771" s="505"/>
      <c r="E771" s="505"/>
      <c r="F771" s="505"/>
      <c r="G771" s="505"/>
      <c r="H771" s="505"/>
      <c r="I771" s="505"/>
      <c r="J771" s="565"/>
      <c r="K771" s="566"/>
      <c r="L771" s="567"/>
      <c r="M771" s="505"/>
      <c r="N771" s="555"/>
      <c r="O771" s="511"/>
      <c r="P771" s="555"/>
      <c r="Q771" s="505"/>
      <c r="R771" s="505"/>
      <c r="S771" s="505"/>
      <c r="T771" s="505"/>
      <c r="U771" s="505"/>
      <c r="V771" s="505"/>
      <c r="W771" s="505"/>
      <c r="X771" s="505"/>
      <c r="Y771" s="505"/>
      <c r="Z771" s="505"/>
      <c r="AA771" s="505"/>
      <c r="AB771" s="505"/>
      <c r="AC771" s="505"/>
      <c r="AD771" s="505"/>
      <c r="AE771" s="505"/>
    </row>
    <row r="772" spans="1:31" ht="12.75">
      <c r="A772" s="492"/>
      <c r="B772" s="501"/>
      <c r="C772" s="564"/>
      <c r="D772" s="501"/>
      <c r="E772" s="501"/>
      <c r="F772" s="501"/>
      <c r="G772" s="501"/>
      <c r="H772" s="501"/>
      <c r="I772" s="501"/>
      <c r="J772" s="565"/>
      <c r="K772" s="566"/>
      <c r="L772" s="567"/>
      <c r="M772" s="501"/>
      <c r="N772" s="557"/>
      <c r="O772" s="556"/>
      <c r="P772" s="557"/>
      <c r="Q772" s="501"/>
      <c r="R772" s="501"/>
      <c r="S772" s="501"/>
      <c r="T772" s="501"/>
      <c r="U772" s="501"/>
      <c r="V772" s="501"/>
      <c r="W772" s="501"/>
      <c r="X772" s="501"/>
      <c r="Y772" s="501"/>
      <c r="Z772" s="501"/>
      <c r="AA772" s="501"/>
      <c r="AB772" s="501"/>
      <c r="AC772" s="501"/>
      <c r="AD772" s="501"/>
      <c r="AE772" s="501"/>
    </row>
    <row r="773" spans="1:31" ht="12.75">
      <c r="A773" s="502"/>
      <c r="B773" s="505"/>
      <c r="C773" s="568"/>
      <c r="D773" s="505"/>
      <c r="E773" s="505"/>
      <c r="F773" s="505"/>
      <c r="G773" s="505"/>
      <c r="H773" s="505"/>
      <c r="I773" s="505"/>
      <c r="J773" s="565"/>
      <c r="K773" s="566"/>
      <c r="L773" s="567"/>
      <c r="M773" s="505"/>
      <c r="N773" s="555"/>
      <c r="O773" s="511"/>
      <c r="P773" s="555"/>
      <c r="Q773" s="505"/>
      <c r="R773" s="505"/>
      <c r="S773" s="505"/>
      <c r="T773" s="505"/>
      <c r="U773" s="505"/>
      <c r="V773" s="505"/>
      <c r="W773" s="505"/>
      <c r="X773" s="505"/>
      <c r="Y773" s="505"/>
      <c r="Z773" s="505"/>
      <c r="AA773" s="505"/>
      <c r="AB773" s="505"/>
      <c r="AC773" s="505"/>
      <c r="AD773" s="505"/>
      <c r="AE773" s="505"/>
    </row>
    <row r="774" spans="1:31" ht="12.75">
      <c r="A774" s="492"/>
      <c r="B774" s="501"/>
      <c r="C774" s="564"/>
      <c r="D774" s="501"/>
      <c r="E774" s="501"/>
      <c r="F774" s="501"/>
      <c r="G774" s="501"/>
      <c r="H774" s="501"/>
      <c r="I774" s="501"/>
      <c r="J774" s="565"/>
      <c r="K774" s="566"/>
      <c r="L774" s="567"/>
      <c r="M774" s="501"/>
      <c r="N774" s="557"/>
      <c r="O774" s="556"/>
      <c r="P774" s="557"/>
      <c r="Q774" s="501"/>
      <c r="R774" s="501"/>
      <c r="S774" s="501"/>
      <c r="T774" s="501"/>
      <c r="U774" s="501"/>
      <c r="V774" s="501"/>
      <c r="W774" s="501"/>
      <c r="X774" s="501"/>
      <c r="Y774" s="501"/>
      <c r="Z774" s="501"/>
      <c r="AA774" s="501"/>
      <c r="AB774" s="501"/>
      <c r="AC774" s="501"/>
      <c r="AD774" s="501"/>
      <c r="AE774" s="501"/>
    </row>
    <row r="775" spans="1:31" ht="12.75">
      <c r="A775" s="502"/>
      <c r="B775" s="505"/>
      <c r="C775" s="568"/>
      <c r="D775" s="505"/>
      <c r="E775" s="505"/>
      <c r="F775" s="505"/>
      <c r="G775" s="505"/>
      <c r="H775" s="505"/>
      <c r="I775" s="505"/>
      <c r="J775" s="565"/>
      <c r="K775" s="566"/>
      <c r="L775" s="567"/>
      <c r="M775" s="505"/>
      <c r="N775" s="555"/>
      <c r="O775" s="511"/>
      <c r="P775" s="555"/>
      <c r="Q775" s="505"/>
      <c r="R775" s="505"/>
      <c r="S775" s="505"/>
      <c r="T775" s="505"/>
      <c r="U775" s="505"/>
      <c r="V775" s="505"/>
      <c r="W775" s="505"/>
      <c r="X775" s="505"/>
      <c r="Y775" s="505"/>
      <c r="Z775" s="505"/>
      <c r="AA775" s="505"/>
      <c r="AB775" s="505"/>
      <c r="AC775" s="505"/>
      <c r="AD775" s="505"/>
      <c r="AE775" s="505"/>
    </row>
    <row r="776" spans="1:31" ht="12.75">
      <c r="A776" s="492"/>
      <c r="B776" s="501"/>
      <c r="C776" s="564"/>
      <c r="D776" s="501"/>
      <c r="E776" s="501"/>
      <c r="F776" s="501"/>
      <c r="G776" s="501"/>
      <c r="H776" s="501"/>
      <c r="I776" s="501"/>
      <c r="J776" s="565"/>
      <c r="K776" s="566"/>
      <c r="L776" s="567"/>
      <c r="M776" s="501"/>
      <c r="N776" s="557"/>
      <c r="O776" s="556"/>
      <c r="P776" s="557"/>
      <c r="Q776" s="501"/>
      <c r="R776" s="501"/>
      <c r="S776" s="501"/>
      <c r="T776" s="501"/>
      <c r="U776" s="501"/>
      <c r="V776" s="501"/>
      <c r="W776" s="501"/>
      <c r="X776" s="501"/>
      <c r="Y776" s="501"/>
      <c r="Z776" s="501"/>
      <c r="AA776" s="501"/>
      <c r="AB776" s="501"/>
      <c r="AC776" s="501"/>
      <c r="AD776" s="501"/>
      <c r="AE776" s="501"/>
    </row>
    <row r="777" spans="1:31" ht="12.75">
      <c r="A777" s="502"/>
      <c r="B777" s="505"/>
      <c r="C777" s="568"/>
      <c r="D777" s="505"/>
      <c r="E777" s="505"/>
      <c r="F777" s="505"/>
      <c r="G777" s="505"/>
      <c r="H777" s="505"/>
      <c r="I777" s="505"/>
      <c r="J777" s="565"/>
      <c r="K777" s="566"/>
      <c r="L777" s="567"/>
      <c r="M777" s="505"/>
      <c r="N777" s="555"/>
      <c r="O777" s="511"/>
      <c r="P777" s="555"/>
      <c r="Q777" s="505"/>
      <c r="R777" s="505"/>
      <c r="S777" s="505"/>
      <c r="T777" s="505"/>
      <c r="U777" s="505"/>
      <c r="V777" s="505"/>
      <c r="W777" s="505"/>
      <c r="X777" s="505"/>
      <c r="Y777" s="505"/>
      <c r="Z777" s="505"/>
      <c r="AA777" s="505"/>
      <c r="AB777" s="505"/>
      <c r="AC777" s="505"/>
      <c r="AD777" s="505"/>
      <c r="AE777" s="505"/>
    </row>
    <row r="778" spans="1:31" ht="12.75">
      <c r="A778" s="492"/>
      <c r="B778" s="501"/>
      <c r="C778" s="564"/>
      <c r="D778" s="501"/>
      <c r="E778" s="501"/>
      <c r="F778" s="501"/>
      <c r="G778" s="501"/>
      <c r="H778" s="501"/>
      <c r="I778" s="501"/>
      <c r="J778" s="565"/>
      <c r="K778" s="566"/>
      <c r="L778" s="567"/>
      <c r="M778" s="501"/>
      <c r="N778" s="557"/>
      <c r="O778" s="556"/>
      <c r="P778" s="557"/>
      <c r="Q778" s="501"/>
      <c r="R778" s="501"/>
      <c r="S778" s="501"/>
      <c r="T778" s="501"/>
      <c r="U778" s="501"/>
      <c r="V778" s="501"/>
      <c r="W778" s="501"/>
      <c r="X778" s="501"/>
      <c r="Y778" s="501"/>
      <c r="Z778" s="501"/>
      <c r="AA778" s="501"/>
      <c r="AB778" s="501"/>
      <c r="AC778" s="501"/>
      <c r="AD778" s="501"/>
      <c r="AE778" s="501"/>
    </row>
    <row r="779" spans="1:31" ht="12.75">
      <c r="A779" s="502"/>
      <c r="B779" s="505"/>
      <c r="C779" s="568"/>
      <c r="D779" s="505"/>
      <c r="E779" s="505"/>
      <c r="F779" s="505"/>
      <c r="G779" s="505"/>
      <c r="H779" s="505"/>
      <c r="I779" s="505"/>
      <c r="J779" s="565"/>
      <c r="K779" s="566"/>
      <c r="L779" s="567"/>
      <c r="M779" s="505"/>
      <c r="N779" s="555"/>
      <c r="O779" s="511"/>
      <c r="P779" s="555"/>
      <c r="Q779" s="505"/>
      <c r="R779" s="505"/>
      <c r="S779" s="505"/>
      <c r="T779" s="505"/>
      <c r="U779" s="505"/>
      <c r="V779" s="505"/>
      <c r="W779" s="505"/>
      <c r="X779" s="505"/>
      <c r="Y779" s="505"/>
      <c r="Z779" s="505"/>
      <c r="AA779" s="505"/>
      <c r="AB779" s="505"/>
      <c r="AC779" s="505"/>
      <c r="AD779" s="505"/>
      <c r="AE779" s="505"/>
    </row>
    <row r="780" spans="1:31" ht="12.75">
      <c r="A780" s="492"/>
      <c r="B780" s="501"/>
      <c r="C780" s="564"/>
      <c r="D780" s="501"/>
      <c r="E780" s="501"/>
      <c r="F780" s="501"/>
      <c r="G780" s="501"/>
      <c r="H780" s="501"/>
      <c r="I780" s="501"/>
      <c r="J780" s="565"/>
      <c r="K780" s="566"/>
      <c r="L780" s="567"/>
      <c r="M780" s="501"/>
      <c r="N780" s="557"/>
      <c r="O780" s="556"/>
      <c r="P780" s="557"/>
      <c r="Q780" s="501"/>
      <c r="R780" s="501"/>
      <c r="S780" s="501"/>
      <c r="T780" s="501"/>
      <c r="U780" s="501"/>
      <c r="V780" s="501"/>
      <c r="W780" s="501"/>
      <c r="X780" s="501"/>
      <c r="Y780" s="501"/>
      <c r="Z780" s="501"/>
      <c r="AA780" s="501"/>
      <c r="AB780" s="501"/>
      <c r="AC780" s="501"/>
      <c r="AD780" s="501"/>
      <c r="AE780" s="501"/>
    </row>
    <row r="781" spans="1:31" ht="12.75">
      <c r="A781" s="502"/>
      <c r="B781" s="505"/>
      <c r="C781" s="568"/>
      <c r="D781" s="505"/>
      <c r="E781" s="505"/>
      <c r="F781" s="505"/>
      <c r="G781" s="505"/>
      <c r="H781" s="505"/>
      <c r="I781" s="505"/>
      <c r="J781" s="565"/>
      <c r="K781" s="566"/>
      <c r="L781" s="567"/>
      <c r="M781" s="505"/>
      <c r="N781" s="555"/>
      <c r="O781" s="511"/>
      <c r="P781" s="555"/>
      <c r="Q781" s="505"/>
      <c r="R781" s="505"/>
      <c r="S781" s="505"/>
      <c r="T781" s="505"/>
      <c r="U781" s="505"/>
      <c r="V781" s="505"/>
      <c r="W781" s="505"/>
      <c r="X781" s="505"/>
      <c r="Y781" s="505"/>
      <c r="Z781" s="505"/>
      <c r="AA781" s="505"/>
      <c r="AB781" s="505"/>
      <c r="AC781" s="505"/>
      <c r="AD781" s="505"/>
      <c r="AE781" s="505"/>
    </row>
    <row r="782" spans="1:31" ht="12.75">
      <c r="A782" s="492"/>
      <c r="B782" s="501"/>
      <c r="C782" s="564"/>
      <c r="D782" s="501"/>
      <c r="E782" s="501"/>
      <c r="F782" s="501"/>
      <c r="G782" s="501"/>
      <c r="H782" s="501"/>
      <c r="I782" s="501"/>
      <c r="J782" s="565"/>
      <c r="K782" s="566"/>
      <c r="L782" s="567"/>
      <c r="M782" s="501"/>
      <c r="N782" s="557"/>
      <c r="O782" s="556"/>
      <c r="P782" s="557"/>
      <c r="Q782" s="501"/>
      <c r="R782" s="501"/>
      <c r="S782" s="501"/>
      <c r="T782" s="501"/>
      <c r="U782" s="501"/>
      <c r="V782" s="501"/>
      <c r="W782" s="501"/>
      <c r="X782" s="501"/>
      <c r="Y782" s="501"/>
      <c r="Z782" s="501"/>
      <c r="AA782" s="501"/>
      <c r="AB782" s="501"/>
      <c r="AC782" s="501"/>
      <c r="AD782" s="501"/>
      <c r="AE782" s="501"/>
    </row>
    <row r="783" spans="1:31" ht="12.75">
      <c r="A783" s="502"/>
      <c r="B783" s="505"/>
      <c r="C783" s="568"/>
      <c r="D783" s="505"/>
      <c r="E783" s="505"/>
      <c r="F783" s="505"/>
      <c r="G783" s="505"/>
      <c r="H783" s="505"/>
      <c r="I783" s="505"/>
      <c r="J783" s="565"/>
      <c r="K783" s="566"/>
      <c r="L783" s="567"/>
      <c r="M783" s="505"/>
      <c r="N783" s="555"/>
      <c r="O783" s="511"/>
      <c r="P783" s="555"/>
      <c r="Q783" s="505"/>
      <c r="R783" s="505"/>
      <c r="S783" s="505"/>
      <c r="T783" s="505"/>
      <c r="U783" s="505"/>
      <c r="V783" s="505"/>
      <c r="W783" s="505"/>
      <c r="X783" s="505"/>
      <c r="Y783" s="505"/>
      <c r="Z783" s="505"/>
      <c r="AA783" s="505"/>
      <c r="AB783" s="505"/>
      <c r="AC783" s="505"/>
      <c r="AD783" s="505"/>
      <c r="AE783" s="505"/>
    </row>
    <row r="784" spans="1:31" ht="12.75">
      <c r="A784" s="492"/>
      <c r="B784" s="501"/>
      <c r="C784" s="564"/>
      <c r="D784" s="501"/>
      <c r="E784" s="501"/>
      <c r="F784" s="501"/>
      <c r="G784" s="501"/>
      <c r="H784" s="501"/>
      <c r="I784" s="501"/>
      <c r="J784" s="565"/>
      <c r="K784" s="566"/>
      <c r="L784" s="567"/>
      <c r="M784" s="501"/>
      <c r="N784" s="557"/>
      <c r="O784" s="556"/>
      <c r="P784" s="557"/>
      <c r="Q784" s="501"/>
      <c r="R784" s="501"/>
      <c r="S784" s="501"/>
      <c r="T784" s="501"/>
      <c r="U784" s="501"/>
      <c r="V784" s="501"/>
      <c r="W784" s="501"/>
      <c r="X784" s="501"/>
      <c r="Y784" s="501"/>
      <c r="Z784" s="501"/>
      <c r="AA784" s="501"/>
      <c r="AB784" s="501"/>
      <c r="AC784" s="501"/>
      <c r="AD784" s="501"/>
      <c r="AE784" s="501"/>
    </row>
    <row r="785" spans="1:31" ht="12.75">
      <c r="A785" s="502"/>
      <c r="B785" s="505"/>
      <c r="C785" s="568"/>
      <c r="D785" s="505"/>
      <c r="E785" s="505"/>
      <c r="F785" s="505"/>
      <c r="G785" s="505"/>
      <c r="H785" s="505"/>
      <c r="I785" s="505"/>
      <c r="J785" s="565"/>
      <c r="K785" s="566"/>
      <c r="L785" s="567"/>
      <c r="M785" s="505"/>
      <c r="N785" s="555"/>
      <c r="O785" s="511"/>
      <c r="P785" s="555"/>
      <c r="Q785" s="505"/>
      <c r="R785" s="505"/>
      <c r="S785" s="505"/>
      <c r="T785" s="505"/>
      <c r="U785" s="505"/>
      <c r="V785" s="505"/>
      <c r="W785" s="505"/>
      <c r="X785" s="505"/>
      <c r="Y785" s="505"/>
      <c r="Z785" s="505"/>
      <c r="AA785" s="505"/>
      <c r="AB785" s="505"/>
      <c r="AC785" s="505"/>
      <c r="AD785" s="505"/>
      <c r="AE785" s="505"/>
    </row>
    <row r="786" spans="1:31" ht="12.75">
      <c r="A786" s="492"/>
      <c r="B786" s="501"/>
      <c r="C786" s="564"/>
      <c r="D786" s="501"/>
      <c r="E786" s="501"/>
      <c r="F786" s="501"/>
      <c r="G786" s="501"/>
      <c r="H786" s="501"/>
      <c r="I786" s="501"/>
      <c r="J786" s="565"/>
      <c r="K786" s="566"/>
      <c r="L786" s="567"/>
      <c r="M786" s="501"/>
      <c r="N786" s="557"/>
      <c r="O786" s="556"/>
      <c r="P786" s="557"/>
      <c r="Q786" s="501"/>
      <c r="R786" s="501"/>
      <c r="S786" s="501"/>
      <c r="T786" s="501"/>
      <c r="U786" s="501"/>
      <c r="V786" s="501"/>
      <c r="W786" s="501"/>
      <c r="X786" s="501"/>
      <c r="Y786" s="501"/>
      <c r="Z786" s="501"/>
      <c r="AA786" s="501"/>
      <c r="AB786" s="501"/>
      <c r="AC786" s="501"/>
      <c r="AD786" s="501"/>
      <c r="AE786" s="501"/>
    </row>
    <row r="787" spans="1:31" ht="12.75">
      <c r="A787" s="502"/>
      <c r="B787" s="505"/>
      <c r="C787" s="568"/>
      <c r="D787" s="505"/>
      <c r="E787" s="505"/>
      <c r="F787" s="505"/>
      <c r="G787" s="505"/>
      <c r="H787" s="505"/>
      <c r="I787" s="505"/>
      <c r="J787" s="565"/>
      <c r="K787" s="566"/>
      <c r="L787" s="567"/>
      <c r="M787" s="505"/>
      <c r="N787" s="555"/>
      <c r="O787" s="511"/>
      <c r="P787" s="555"/>
      <c r="Q787" s="505"/>
      <c r="R787" s="505"/>
      <c r="S787" s="505"/>
      <c r="T787" s="505"/>
      <c r="U787" s="505"/>
      <c r="V787" s="505"/>
      <c r="W787" s="505"/>
      <c r="X787" s="505"/>
      <c r="Y787" s="505"/>
      <c r="Z787" s="505"/>
      <c r="AA787" s="505"/>
      <c r="AB787" s="505"/>
      <c r="AC787" s="505"/>
      <c r="AD787" s="505"/>
      <c r="AE787" s="505"/>
    </row>
    <row r="788" spans="1:31" ht="12.75">
      <c r="A788" s="492"/>
      <c r="B788" s="501"/>
      <c r="C788" s="564"/>
      <c r="D788" s="501"/>
      <c r="E788" s="501"/>
      <c r="F788" s="501"/>
      <c r="G788" s="501"/>
      <c r="H788" s="501"/>
      <c r="I788" s="501"/>
      <c r="J788" s="565"/>
      <c r="K788" s="566"/>
      <c r="L788" s="567"/>
      <c r="M788" s="501"/>
      <c r="N788" s="557"/>
      <c r="O788" s="556"/>
      <c r="P788" s="557"/>
      <c r="Q788" s="501"/>
      <c r="R788" s="501"/>
      <c r="S788" s="501"/>
      <c r="T788" s="501"/>
      <c r="U788" s="501"/>
      <c r="V788" s="501"/>
      <c r="W788" s="501"/>
      <c r="X788" s="501"/>
      <c r="Y788" s="501"/>
      <c r="Z788" s="501"/>
      <c r="AA788" s="501"/>
      <c r="AB788" s="501"/>
      <c r="AC788" s="501"/>
      <c r="AD788" s="501"/>
      <c r="AE788" s="501"/>
    </row>
    <row r="789" spans="1:31" ht="12.75">
      <c r="A789" s="502"/>
      <c r="B789" s="505"/>
      <c r="C789" s="568"/>
      <c r="D789" s="505"/>
      <c r="E789" s="505"/>
      <c r="F789" s="505"/>
      <c r="G789" s="505"/>
      <c r="H789" s="505"/>
      <c r="I789" s="505"/>
      <c r="J789" s="565"/>
      <c r="K789" s="566"/>
      <c r="L789" s="567"/>
      <c r="M789" s="505"/>
      <c r="N789" s="555"/>
      <c r="O789" s="511"/>
      <c r="P789" s="555"/>
      <c r="Q789" s="505"/>
      <c r="R789" s="505"/>
      <c r="S789" s="505"/>
      <c r="T789" s="505"/>
      <c r="U789" s="505"/>
      <c r="V789" s="505"/>
      <c r="W789" s="505"/>
      <c r="X789" s="505"/>
      <c r="Y789" s="505"/>
      <c r="Z789" s="505"/>
      <c r="AA789" s="505"/>
      <c r="AB789" s="505"/>
      <c r="AC789" s="505"/>
      <c r="AD789" s="505"/>
      <c r="AE789" s="505"/>
    </row>
    <row r="790" spans="1:31" ht="12.75">
      <c r="A790" s="492"/>
      <c r="B790" s="501"/>
      <c r="C790" s="564"/>
      <c r="D790" s="501"/>
      <c r="E790" s="501"/>
      <c r="F790" s="501"/>
      <c r="G790" s="501"/>
      <c r="H790" s="501"/>
      <c r="I790" s="501"/>
      <c r="J790" s="565"/>
      <c r="K790" s="566"/>
      <c r="L790" s="567"/>
      <c r="M790" s="501"/>
      <c r="N790" s="557"/>
      <c r="O790" s="556"/>
      <c r="P790" s="557"/>
      <c r="Q790" s="501"/>
      <c r="R790" s="501"/>
      <c r="S790" s="501"/>
      <c r="T790" s="501"/>
      <c r="U790" s="501"/>
      <c r="V790" s="501"/>
      <c r="W790" s="501"/>
      <c r="X790" s="501"/>
      <c r="Y790" s="501"/>
      <c r="Z790" s="501"/>
      <c r="AA790" s="501"/>
      <c r="AB790" s="501"/>
      <c r="AC790" s="501"/>
      <c r="AD790" s="501"/>
      <c r="AE790" s="501"/>
    </row>
    <row r="791" spans="1:31" ht="12.75">
      <c r="A791" s="502"/>
      <c r="B791" s="505"/>
      <c r="C791" s="568"/>
      <c r="D791" s="505"/>
      <c r="E791" s="505"/>
      <c r="F791" s="505"/>
      <c r="G791" s="505"/>
      <c r="H791" s="505"/>
      <c r="I791" s="505"/>
      <c r="J791" s="565"/>
      <c r="K791" s="566"/>
      <c r="L791" s="567"/>
      <c r="M791" s="505"/>
      <c r="N791" s="555"/>
      <c r="O791" s="511"/>
      <c r="P791" s="555"/>
      <c r="Q791" s="505"/>
      <c r="R791" s="505"/>
      <c r="S791" s="505"/>
      <c r="T791" s="505"/>
      <c r="U791" s="505"/>
      <c r="V791" s="505"/>
      <c r="W791" s="505"/>
      <c r="X791" s="505"/>
      <c r="Y791" s="505"/>
      <c r="Z791" s="505"/>
      <c r="AA791" s="505"/>
      <c r="AB791" s="505"/>
      <c r="AC791" s="505"/>
      <c r="AD791" s="505"/>
      <c r="AE791" s="505"/>
    </row>
    <row r="792" spans="1:31" ht="12.75">
      <c r="A792" s="492"/>
      <c r="B792" s="501"/>
      <c r="C792" s="564"/>
      <c r="D792" s="501"/>
      <c r="E792" s="501"/>
      <c r="F792" s="501"/>
      <c r="G792" s="501"/>
      <c r="H792" s="501"/>
      <c r="I792" s="501"/>
      <c r="J792" s="565"/>
      <c r="K792" s="566"/>
      <c r="L792" s="567"/>
      <c r="M792" s="501"/>
      <c r="N792" s="557"/>
      <c r="O792" s="556"/>
      <c r="P792" s="557"/>
      <c r="Q792" s="501"/>
      <c r="R792" s="501"/>
      <c r="S792" s="501"/>
      <c r="T792" s="501"/>
      <c r="U792" s="501"/>
      <c r="V792" s="501"/>
      <c r="W792" s="501"/>
      <c r="X792" s="501"/>
      <c r="Y792" s="501"/>
      <c r="Z792" s="501"/>
      <c r="AA792" s="501"/>
      <c r="AB792" s="501"/>
      <c r="AC792" s="501"/>
      <c r="AD792" s="501"/>
      <c r="AE792" s="501"/>
    </row>
    <row r="793" spans="1:31" ht="12.75">
      <c r="A793" s="502"/>
      <c r="B793" s="505"/>
      <c r="C793" s="568"/>
      <c r="D793" s="505"/>
      <c r="E793" s="505"/>
      <c r="F793" s="505"/>
      <c r="G793" s="505"/>
      <c r="H793" s="505"/>
      <c r="I793" s="505"/>
      <c r="J793" s="565"/>
      <c r="K793" s="566"/>
      <c r="L793" s="567"/>
      <c r="M793" s="505"/>
      <c r="N793" s="555"/>
      <c r="O793" s="511"/>
      <c r="P793" s="555"/>
      <c r="Q793" s="505"/>
      <c r="R793" s="505"/>
      <c r="S793" s="505"/>
      <c r="T793" s="505"/>
      <c r="U793" s="505"/>
      <c r="V793" s="505"/>
      <c r="W793" s="505"/>
      <c r="X793" s="505"/>
      <c r="Y793" s="505"/>
      <c r="Z793" s="505"/>
      <c r="AA793" s="505"/>
      <c r="AB793" s="505"/>
      <c r="AC793" s="505"/>
      <c r="AD793" s="505"/>
      <c r="AE793" s="505"/>
    </row>
    <row r="794" spans="1:31" ht="12.75">
      <c r="A794" s="492"/>
      <c r="B794" s="501"/>
      <c r="C794" s="564"/>
      <c r="D794" s="501"/>
      <c r="E794" s="501"/>
      <c r="F794" s="501"/>
      <c r="G794" s="501"/>
      <c r="H794" s="501"/>
      <c r="I794" s="501"/>
      <c r="J794" s="565"/>
      <c r="K794" s="566"/>
      <c r="L794" s="567"/>
      <c r="M794" s="501"/>
      <c r="N794" s="557"/>
      <c r="O794" s="556"/>
      <c r="P794" s="557"/>
      <c r="Q794" s="501"/>
      <c r="R794" s="501"/>
      <c r="S794" s="501"/>
      <c r="T794" s="501"/>
      <c r="U794" s="501"/>
      <c r="V794" s="501"/>
      <c r="W794" s="501"/>
      <c r="X794" s="501"/>
      <c r="Y794" s="501"/>
      <c r="Z794" s="501"/>
      <c r="AA794" s="501"/>
      <c r="AB794" s="501"/>
      <c r="AC794" s="501"/>
      <c r="AD794" s="501"/>
      <c r="AE794" s="501"/>
    </row>
    <row r="795" spans="1:31" ht="12.75">
      <c r="A795" s="502"/>
      <c r="B795" s="505"/>
      <c r="C795" s="568"/>
      <c r="D795" s="505"/>
      <c r="E795" s="505"/>
      <c r="F795" s="505"/>
      <c r="G795" s="505"/>
      <c r="H795" s="505"/>
      <c r="I795" s="505"/>
      <c r="J795" s="565"/>
      <c r="K795" s="566"/>
      <c r="L795" s="567"/>
      <c r="M795" s="505"/>
      <c r="N795" s="555"/>
      <c r="O795" s="511"/>
      <c r="P795" s="555"/>
      <c r="Q795" s="505"/>
      <c r="R795" s="505"/>
      <c r="S795" s="505"/>
      <c r="T795" s="505"/>
      <c r="U795" s="505"/>
      <c r="V795" s="505"/>
      <c r="W795" s="505"/>
      <c r="X795" s="505"/>
      <c r="Y795" s="505"/>
      <c r="Z795" s="505"/>
      <c r="AA795" s="505"/>
      <c r="AB795" s="505"/>
      <c r="AC795" s="505"/>
      <c r="AD795" s="505"/>
      <c r="AE795" s="505"/>
    </row>
    <row r="796" spans="1:31" ht="12.75">
      <c r="A796" s="492"/>
      <c r="B796" s="501"/>
      <c r="C796" s="564"/>
      <c r="D796" s="501"/>
      <c r="E796" s="501"/>
      <c r="F796" s="501"/>
      <c r="G796" s="501"/>
      <c r="H796" s="501"/>
      <c r="I796" s="501"/>
      <c r="J796" s="565"/>
      <c r="K796" s="566"/>
      <c r="L796" s="567"/>
      <c r="M796" s="501"/>
      <c r="N796" s="557"/>
      <c r="O796" s="556"/>
      <c r="P796" s="557"/>
      <c r="Q796" s="501"/>
      <c r="R796" s="501"/>
      <c r="S796" s="501"/>
      <c r="T796" s="501"/>
      <c r="U796" s="501"/>
      <c r="V796" s="501"/>
      <c r="W796" s="501"/>
      <c r="X796" s="501"/>
      <c r="Y796" s="501"/>
      <c r="Z796" s="501"/>
      <c r="AA796" s="501"/>
      <c r="AB796" s="501"/>
      <c r="AC796" s="501"/>
      <c r="AD796" s="501"/>
      <c r="AE796" s="501"/>
    </row>
    <row r="797" spans="1:31" ht="12.75">
      <c r="A797" s="502"/>
      <c r="B797" s="505"/>
      <c r="C797" s="568"/>
      <c r="D797" s="505"/>
      <c r="E797" s="505"/>
      <c r="F797" s="505"/>
      <c r="G797" s="505"/>
      <c r="H797" s="505"/>
      <c r="I797" s="505"/>
      <c r="J797" s="565"/>
      <c r="K797" s="566"/>
      <c r="L797" s="567"/>
      <c r="M797" s="505"/>
      <c r="N797" s="555"/>
      <c r="O797" s="511"/>
      <c r="P797" s="555"/>
      <c r="Q797" s="505"/>
      <c r="R797" s="505"/>
      <c r="S797" s="505"/>
      <c r="T797" s="505"/>
      <c r="U797" s="505"/>
      <c r="V797" s="505"/>
      <c r="W797" s="505"/>
      <c r="X797" s="505"/>
      <c r="Y797" s="505"/>
      <c r="Z797" s="505"/>
      <c r="AA797" s="505"/>
      <c r="AB797" s="505"/>
      <c r="AC797" s="505"/>
      <c r="AD797" s="505"/>
      <c r="AE797" s="505"/>
    </row>
    <row r="798" spans="1:31" ht="12.75">
      <c r="A798" s="492"/>
      <c r="B798" s="501"/>
      <c r="C798" s="564"/>
      <c r="D798" s="501"/>
      <c r="E798" s="501"/>
      <c r="F798" s="501"/>
      <c r="G798" s="501"/>
      <c r="H798" s="501"/>
      <c r="I798" s="501"/>
      <c r="J798" s="565"/>
      <c r="K798" s="566"/>
      <c r="L798" s="567"/>
      <c r="M798" s="501"/>
      <c r="N798" s="557"/>
      <c r="O798" s="556"/>
      <c r="P798" s="557"/>
      <c r="Q798" s="501"/>
      <c r="R798" s="501"/>
      <c r="S798" s="501"/>
      <c r="T798" s="501"/>
      <c r="U798" s="501"/>
      <c r="V798" s="501"/>
      <c r="W798" s="501"/>
      <c r="X798" s="501"/>
      <c r="Y798" s="501"/>
      <c r="Z798" s="501"/>
      <c r="AA798" s="501"/>
      <c r="AB798" s="501"/>
      <c r="AC798" s="501"/>
      <c r="AD798" s="501"/>
      <c r="AE798" s="501"/>
    </row>
    <row r="799" spans="1:31" ht="12.75">
      <c r="A799" s="502"/>
      <c r="B799" s="505"/>
      <c r="C799" s="568"/>
      <c r="D799" s="505"/>
      <c r="E799" s="505"/>
      <c r="F799" s="505"/>
      <c r="G799" s="505"/>
      <c r="H799" s="505"/>
      <c r="I799" s="505"/>
      <c r="J799" s="565"/>
      <c r="K799" s="566"/>
      <c r="L799" s="567"/>
      <c r="M799" s="505"/>
      <c r="N799" s="555"/>
      <c r="O799" s="511"/>
      <c r="P799" s="555"/>
      <c r="Q799" s="505"/>
      <c r="R799" s="505"/>
      <c r="S799" s="505"/>
      <c r="T799" s="505"/>
      <c r="U799" s="505"/>
      <c r="V799" s="505"/>
      <c r="W799" s="505"/>
      <c r="X799" s="505"/>
      <c r="Y799" s="505"/>
      <c r="Z799" s="505"/>
      <c r="AA799" s="505"/>
      <c r="AB799" s="505"/>
      <c r="AC799" s="505"/>
      <c r="AD799" s="505"/>
      <c r="AE799" s="505"/>
    </row>
    <row r="800" spans="1:31" ht="12.75">
      <c r="A800" s="492"/>
      <c r="B800" s="501"/>
      <c r="C800" s="564"/>
      <c r="D800" s="501"/>
      <c r="E800" s="501"/>
      <c r="F800" s="501"/>
      <c r="G800" s="501"/>
      <c r="H800" s="501"/>
      <c r="I800" s="501"/>
      <c r="J800" s="565"/>
      <c r="K800" s="566"/>
      <c r="L800" s="567"/>
      <c r="M800" s="501"/>
      <c r="N800" s="557"/>
      <c r="O800" s="556"/>
      <c r="P800" s="557"/>
      <c r="Q800" s="501"/>
      <c r="R800" s="501"/>
      <c r="S800" s="501"/>
      <c r="T800" s="501"/>
      <c r="U800" s="501"/>
      <c r="V800" s="501"/>
      <c r="W800" s="501"/>
      <c r="X800" s="501"/>
      <c r="Y800" s="501"/>
      <c r="Z800" s="501"/>
      <c r="AA800" s="501"/>
      <c r="AB800" s="501"/>
      <c r="AC800" s="501"/>
      <c r="AD800" s="501"/>
      <c r="AE800" s="501"/>
    </row>
    <row r="801" spans="1:31" ht="12.75">
      <c r="A801" s="502"/>
      <c r="B801" s="505"/>
      <c r="C801" s="568"/>
      <c r="D801" s="505"/>
      <c r="E801" s="505"/>
      <c r="F801" s="505"/>
      <c r="G801" s="505"/>
      <c r="H801" s="505"/>
      <c r="I801" s="505"/>
      <c r="J801" s="565"/>
      <c r="K801" s="566"/>
      <c r="L801" s="567"/>
      <c r="M801" s="505"/>
      <c r="N801" s="555"/>
      <c r="O801" s="511"/>
      <c r="P801" s="555"/>
      <c r="Q801" s="505"/>
      <c r="R801" s="505"/>
      <c r="S801" s="505"/>
      <c r="T801" s="505"/>
      <c r="U801" s="505"/>
      <c r="V801" s="505"/>
      <c r="W801" s="505"/>
      <c r="X801" s="505"/>
      <c r="Y801" s="505"/>
      <c r="Z801" s="505"/>
      <c r="AA801" s="505"/>
      <c r="AB801" s="505"/>
      <c r="AC801" s="505"/>
      <c r="AD801" s="505"/>
      <c r="AE801" s="505"/>
    </row>
    <row r="802" spans="1:31" ht="12.75">
      <c r="A802" s="492"/>
      <c r="B802" s="501"/>
      <c r="C802" s="564"/>
      <c r="D802" s="501"/>
      <c r="E802" s="501"/>
      <c r="F802" s="501"/>
      <c r="G802" s="501"/>
      <c r="H802" s="501"/>
      <c r="I802" s="501"/>
      <c r="J802" s="565"/>
      <c r="K802" s="566"/>
      <c r="L802" s="567"/>
      <c r="M802" s="501"/>
      <c r="N802" s="557"/>
      <c r="O802" s="556"/>
      <c r="P802" s="557"/>
      <c r="Q802" s="501"/>
      <c r="R802" s="501"/>
      <c r="S802" s="501"/>
      <c r="T802" s="501"/>
      <c r="U802" s="501"/>
      <c r="V802" s="501"/>
      <c r="W802" s="501"/>
      <c r="X802" s="501"/>
      <c r="Y802" s="501"/>
      <c r="Z802" s="501"/>
      <c r="AA802" s="501"/>
      <c r="AB802" s="501"/>
      <c r="AC802" s="501"/>
      <c r="AD802" s="501"/>
      <c r="AE802" s="501"/>
    </row>
    <row r="803" spans="1:31" ht="12.75">
      <c r="A803" s="502"/>
      <c r="B803" s="505"/>
      <c r="C803" s="568"/>
      <c r="D803" s="505"/>
      <c r="E803" s="505"/>
      <c r="F803" s="505"/>
      <c r="G803" s="505"/>
      <c r="H803" s="505"/>
      <c r="I803" s="505"/>
      <c r="J803" s="565"/>
      <c r="K803" s="566"/>
      <c r="L803" s="567"/>
      <c r="M803" s="505"/>
      <c r="N803" s="555"/>
      <c r="O803" s="511"/>
      <c r="P803" s="555"/>
      <c r="Q803" s="505"/>
      <c r="R803" s="505"/>
      <c r="S803" s="505"/>
      <c r="T803" s="505"/>
      <c r="U803" s="505"/>
      <c r="V803" s="505"/>
      <c r="W803" s="505"/>
      <c r="X803" s="505"/>
      <c r="Y803" s="505"/>
      <c r="Z803" s="505"/>
      <c r="AA803" s="505"/>
      <c r="AB803" s="505"/>
      <c r="AC803" s="505"/>
      <c r="AD803" s="505"/>
      <c r="AE803" s="505"/>
    </row>
    <row r="804" spans="1:31" ht="12.75">
      <c r="A804" s="492"/>
      <c r="B804" s="501"/>
      <c r="C804" s="564"/>
      <c r="D804" s="501"/>
      <c r="E804" s="501"/>
      <c r="F804" s="501"/>
      <c r="G804" s="501"/>
      <c r="H804" s="501"/>
      <c r="I804" s="501"/>
      <c r="J804" s="565"/>
      <c r="K804" s="566"/>
      <c r="L804" s="567"/>
      <c r="M804" s="501"/>
      <c r="N804" s="557"/>
      <c r="O804" s="556"/>
      <c r="P804" s="557"/>
      <c r="Q804" s="501"/>
      <c r="R804" s="501"/>
      <c r="S804" s="501"/>
      <c r="T804" s="501"/>
      <c r="U804" s="501"/>
      <c r="V804" s="501"/>
      <c r="W804" s="501"/>
      <c r="X804" s="501"/>
      <c r="Y804" s="501"/>
      <c r="Z804" s="501"/>
      <c r="AA804" s="501"/>
      <c r="AB804" s="501"/>
      <c r="AC804" s="501"/>
      <c r="AD804" s="501"/>
      <c r="AE804" s="501"/>
    </row>
    <row r="805" spans="1:31" ht="12.75">
      <c r="A805" s="502"/>
      <c r="B805" s="505"/>
      <c r="C805" s="568"/>
      <c r="D805" s="505"/>
      <c r="E805" s="505"/>
      <c r="F805" s="505"/>
      <c r="G805" s="505"/>
      <c r="H805" s="505"/>
      <c r="I805" s="505"/>
      <c r="J805" s="565"/>
      <c r="K805" s="566"/>
      <c r="L805" s="567"/>
      <c r="M805" s="505"/>
      <c r="N805" s="555"/>
      <c r="O805" s="511"/>
      <c r="P805" s="555"/>
      <c r="Q805" s="505"/>
      <c r="R805" s="505"/>
      <c r="S805" s="505"/>
      <c r="T805" s="505"/>
      <c r="U805" s="505"/>
      <c r="V805" s="505"/>
      <c r="W805" s="505"/>
      <c r="X805" s="505"/>
      <c r="Y805" s="505"/>
      <c r="Z805" s="505"/>
      <c r="AA805" s="505"/>
      <c r="AB805" s="505"/>
      <c r="AC805" s="505"/>
      <c r="AD805" s="505"/>
      <c r="AE805" s="505"/>
    </row>
    <row r="806" spans="1:31" ht="12.75">
      <c r="A806" s="492"/>
      <c r="B806" s="501"/>
      <c r="C806" s="564"/>
      <c r="D806" s="501"/>
      <c r="E806" s="501"/>
      <c r="F806" s="501"/>
      <c r="G806" s="501"/>
      <c r="H806" s="501"/>
      <c r="I806" s="501"/>
      <c r="J806" s="565"/>
      <c r="K806" s="566"/>
      <c r="L806" s="567"/>
      <c r="M806" s="501"/>
      <c r="N806" s="557"/>
      <c r="O806" s="556"/>
      <c r="P806" s="557"/>
      <c r="Q806" s="501"/>
      <c r="R806" s="501"/>
      <c r="S806" s="501"/>
      <c r="T806" s="501"/>
      <c r="U806" s="501"/>
      <c r="V806" s="501"/>
      <c r="W806" s="501"/>
      <c r="X806" s="501"/>
      <c r="Y806" s="501"/>
      <c r="Z806" s="501"/>
      <c r="AA806" s="501"/>
      <c r="AB806" s="501"/>
      <c r="AC806" s="501"/>
      <c r="AD806" s="501"/>
      <c r="AE806" s="501"/>
    </row>
    <row r="807" spans="1:31" ht="12.75">
      <c r="A807" s="502"/>
      <c r="B807" s="505"/>
      <c r="C807" s="568"/>
      <c r="D807" s="505"/>
      <c r="E807" s="505"/>
      <c r="F807" s="505"/>
      <c r="G807" s="505"/>
      <c r="H807" s="505"/>
      <c r="I807" s="505"/>
      <c r="J807" s="565"/>
      <c r="K807" s="566"/>
      <c r="L807" s="567"/>
      <c r="M807" s="505"/>
      <c r="N807" s="555"/>
      <c r="O807" s="511"/>
      <c r="P807" s="555"/>
      <c r="Q807" s="505"/>
      <c r="R807" s="505"/>
      <c r="S807" s="505"/>
      <c r="T807" s="505"/>
      <c r="U807" s="505"/>
      <c r="V807" s="505"/>
      <c r="W807" s="505"/>
      <c r="X807" s="505"/>
      <c r="Y807" s="505"/>
      <c r="Z807" s="505"/>
      <c r="AA807" s="505"/>
      <c r="AB807" s="505"/>
      <c r="AC807" s="505"/>
      <c r="AD807" s="505"/>
      <c r="AE807" s="505"/>
    </row>
    <row r="808" spans="1:31" ht="12.75">
      <c r="A808" s="492"/>
      <c r="B808" s="501"/>
      <c r="C808" s="564"/>
      <c r="D808" s="501"/>
      <c r="E808" s="501"/>
      <c r="F808" s="501"/>
      <c r="G808" s="501"/>
      <c r="H808" s="501"/>
      <c r="I808" s="501"/>
      <c r="J808" s="565"/>
      <c r="K808" s="566"/>
      <c r="L808" s="567"/>
      <c r="M808" s="501"/>
      <c r="N808" s="557"/>
      <c r="O808" s="556"/>
      <c r="P808" s="557"/>
      <c r="Q808" s="501"/>
      <c r="R808" s="501"/>
      <c r="S808" s="501"/>
      <c r="T808" s="501"/>
      <c r="U808" s="501"/>
      <c r="V808" s="501"/>
      <c r="W808" s="501"/>
      <c r="X808" s="501"/>
      <c r="Y808" s="501"/>
      <c r="Z808" s="501"/>
      <c r="AA808" s="501"/>
      <c r="AB808" s="501"/>
      <c r="AC808" s="501"/>
      <c r="AD808" s="501"/>
      <c r="AE808" s="501"/>
    </row>
    <row r="809" spans="1:31" ht="12.75">
      <c r="A809" s="502"/>
      <c r="B809" s="505"/>
      <c r="C809" s="568"/>
      <c r="D809" s="505"/>
      <c r="E809" s="505"/>
      <c r="F809" s="505"/>
      <c r="G809" s="505"/>
      <c r="H809" s="505"/>
      <c r="I809" s="505"/>
      <c r="J809" s="565"/>
      <c r="K809" s="566"/>
      <c r="L809" s="567"/>
      <c r="M809" s="505"/>
      <c r="N809" s="555"/>
      <c r="O809" s="511"/>
      <c r="P809" s="555"/>
      <c r="Q809" s="505"/>
      <c r="R809" s="505"/>
      <c r="S809" s="505"/>
      <c r="T809" s="505"/>
      <c r="U809" s="505"/>
      <c r="V809" s="505"/>
      <c r="W809" s="505"/>
      <c r="X809" s="505"/>
      <c r="Y809" s="505"/>
      <c r="Z809" s="505"/>
      <c r="AA809" s="505"/>
      <c r="AB809" s="505"/>
      <c r="AC809" s="505"/>
      <c r="AD809" s="505"/>
      <c r="AE809" s="505"/>
    </row>
    <row r="810" spans="1:31" ht="12.75">
      <c r="A810" s="492"/>
      <c r="B810" s="501"/>
      <c r="C810" s="564"/>
      <c r="D810" s="501"/>
      <c r="E810" s="501"/>
      <c r="F810" s="501"/>
      <c r="G810" s="501"/>
      <c r="H810" s="501"/>
      <c r="I810" s="501"/>
      <c r="J810" s="565"/>
      <c r="K810" s="566"/>
      <c r="L810" s="567"/>
      <c r="M810" s="501"/>
      <c r="N810" s="557"/>
      <c r="O810" s="556"/>
      <c r="P810" s="557"/>
      <c r="Q810" s="501"/>
      <c r="R810" s="501"/>
      <c r="S810" s="501"/>
      <c r="T810" s="501"/>
      <c r="U810" s="501"/>
      <c r="V810" s="501"/>
      <c r="W810" s="501"/>
      <c r="X810" s="501"/>
      <c r="Y810" s="501"/>
      <c r="Z810" s="501"/>
      <c r="AA810" s="501"/>
      <c r="AB810" s="501"/>
      <c r="AC810" s="501"/>
      <c r="AD810" s="501"/>
      <c r="AE810" s="501"/>
    </row>
    <row r="811" spans="1:31" ht="12.75">
      <c r="A811" s="502"/>
      <c r="B811" s="505"/>
      <c r="C811" s="568"/>
      <c r="D811" s="505"/>
      <c r="E811" s="505"/>
      <c r="F811" s="505"/>
      <c r="G811" s="505"/>
      <c r="H811" s="505"/>
      <c r="I811" s="505"/>
      <c r="J811" s="565"/>
      <c r="K811" s="566"/>
      <c r="L811" s="567"/>
      <c r="M811" s="505"/>
      <c r="N811" s="555"/>
      <c r="O811" s="511"/>
      <c r="P811" s="555"/>
      <c r="Q811" s="505"/>
      <c r="R811" s="505"/>
      <c r="S811" s="505"/>
      <c r="T811" s="505"/>
      <c r="U811" s="505"/>
      <c r="V811" s="505"/>
      <c r="W811" s="505"/>
      <c r="X811" s="505"/>
      <c r="Y811" s="505"/>
      <c r="Z811" s="505"/>
      <c r="AA811" s="505"/>
      <c r="AB811" s="505"/>
      <c r="AC811" s="505"/>
      <c r="AD811" s="505"/>
      <c r="AE811" s="505"/>
    </row>
    <row r="812" spans="1:31" ht="12.75">
      <c r="A812" s="492"/>
      <c r="B812" s="501"/>
      <c r="C812" s="564"/>
      <c r="D812" s="501"/>
      <c r="E812" s="501"/>
      <c r="F812" s="501"/>
      <c r="G812" s="501"/>
      <c r="H812" s="501"/>
      <c r="I812" s="501"/>
      <c r="J812" s="565"/>
      <c r="K812" s="566"/>
      <c r="L812" s="567"/>
      <c r="M812" s="501"/>
      <c r="N812" s="557"/>
      <c r="O812" s="556"/>
      <c r="P812" s="557"/>
      <c r="Q812" s="501"/>
      <c r="R812" s="501"/>
      <c r="S812" s="501"/>
      <c r="T812" s="501"/>
      <c r="U812" s="501"/>
      <c r="V812" s="501"/>
      <c r="W812" s="501"/>
      <c r="X812" s="501"/>
      <c r="Y812" s="501"/>
      <c r="Z812" s="501"/>
      <c r="AA812" s="501"/>
      <c r="AB812" s="501"/>
      <c r="AC812" s="501"/>
      <c r="AD812" s="501"/>
      <c r="AE812" s="501"/>
    </row>
    <row r="813" spans="1:31" ht="12.75">
      <c r="A813" s="502"/>
      <c r="B813" s="505"/>
      <c r="C813" s="568"/>
      <c r="D813" s="505"/>
      <c r="E813" s="505"/>
      <c r="F813" s="505"/>
      <c r="G813" s="505"/>
      <c r="H813" s="505"/>
      <c r="I813" s="505"/>
      <c r="J813" s="565"/>
      <c r="K813" s="566"/>
      <c r="L813" s="567"/>
      <c r="M813" s="505"/>
      <c r="N813" s="555"/>
      <c r="O813" s="511"/>
      <c r="P813" s="555"/>
      <c r="Q813" s="505"/>
      <c r="R813" s="505"/>
      <c r="S813" s="505"/>
      <c r="T813" s="505"/>
      <c r="U813" s="505"/>
      <c r="V813" s="505"/>
      <c r="W813" s="505"/>
      <c r="X813" s="505"/>
      <c r="Y813" s="505"/>
      <c r="Z813" s="505"/>
      <c r="AA813" s="505"/>
      <c r="AB813" s="505"/>
      <c r="AC813" s="505"/>
      <c r="AD813" s="505"/>
      <c r="AE813" s="505"/>
    </row>
    <row r="814" spans="1:31" ht="12.75">
      <c r="A814" s="492"/>
      <c r="B814" s="501"/>
      <c r="C814" s="564"/>
      <c r="D814" s="501"/>
      <c r="E814" s="501"/>
      <c r="F814" s="501"/>
      <c r="G814" s="501"/>
      <c r="H814" s="501"/>
      <c r="I814" s="501"/>
      <c r="J814" s="565"/>
      <c r="K814" s="566"/>
      <c r="L814" s="567"/>
      <c r="M814" s="501"/>
      <c r="N814" s="557"/>
      <c r="O814" s="556"/>
      <c r="P814" s="557"/>
      <c r="Q814" s="501"/>
      <c r="R814" s="501"/>
      <c r="S814" s="501"/>
      <c r="T814" s="501"/>
      <c r="U814" s="501"/>
      <c r="V814" s="501"/>
      <c r="W814" s="501"/>
      <c r="X814" s="501"/>
      <c r="Y814" s="501"/>
      <c r="Z814" s="501"/>
      <c r="AA814" s="501"/>
      <c r="AB814" s="501"/>
      <c r="AC814" s="501"/>
      <c r="AD814" s="501"/>
      <c r="AE814" s="501"/>
    </row>
    <row r="815" spans="1:31" ht="12.75">
      <c r="A815" s="502"/>
      <c r="B815" s="505"/>
      <c r="C815" s="568"/>
      <c r="D815" s="505"/>
      <c r="E815" s="505"/>
      <c r="F815" s="505"/>
      <c r="G815" s="505"/>
      <c r="H815" s="505"/>
      <c r="I815" s="505"/>
      <c r="J815" s="565"/>
      <c r="K815" s="566"/>
      <c r="L815" s="567"/>
      <c r="M815" s="505"/>
      <c r="N815" s="555"/>
      <c r="O815" s="511"/>
      <c r="P815" s="555"/>
      <c r="Q815" s="505"/>
      <c r="R815" s="505"/>
      <c r="S815" s="505"/>
      <c r="T815" s="505"/>
      <c r="U815" s="505"/>
      <c r="V815" s="505"/>
      <c r="W815" s="505"/>
      <c r="X815" s="505"/>
      <c r="Y815" s="505"/>
      <c r="Z815" s="505"/>
      <c r="AA815" s="505"/>
      <c r="AB815" s="505"/>
      <c r="AC815" s="505"/>
      <c r="AD815" s="505"/>
      <c r="AE815" s="505"/>
    </row>
    <row r="816" spans="1:31" ht="12.75">
      <c r="A816" s="492"/>
      <c r="B816" s="501"/>
      <c r="C816" s="564"/>
      <c r="D816" s="501"/>
      <c r="E816" s="501"/>
      <c r="F816" s="501"/>
      <c r="G816" s="501"/>
      <c r="H816" s="501"/>
      <c r="I816" s="501"/>
      <c r="J816" s="565"/>
      <c r="K816" s="566"/>
      <c r="L816" s="567"/>
      <c r="M816" s="501"/>
      <c r="N816" s="557"/>
      <c r="O816" s="556"/>
      <c r="P816" s="557"/>
      <c r="Q816" s="501"/>
      <c r="R816" s="501"/>
      <c r="S816" s="501"/>
      <c r="T816" s="501"/>
      <c r="U816" s="501"/>
      <c r="V816" s="501"/>
      <c r="W816" s="501"/>
      <c r="X816" s="501"/>
      <c r="Y816" s="501"/>
      <c r="Z816" s="501"/>
      <c r="AA816" s="501"/>
      <c r="AB816" s="501"/>
      <c r="AC816" s="501"/>
      <c r="AD816" s="501"/>
      <c r="AE816" s="501"/>
    </row>
    <row r="817" spans="1:31" ht="12.75">
      <c r="A817" s="502"/>
      <c r="B817" s="505"/>
      <c r="C817" s="568"/>
      <c r="D817" s="505"/>
      <c r="E817" s="505"/>
      <c r="F817" s="505"/>
      <c r="G817" s="505"/>
      <c r="H817" s="505"/>
      <c r="I817" s="505"/>
      <c r="J817" s="565"/>
      <c r="K817" s="566"/>
      <c r="L817" s="567"/>
      <c r="M817" s="505"/>
      <c r="N817" s="555"/>
      <c r="O817" s="511"/>
      <c r="P817" s="555"/>
      <c r="Q817" s="505"/>
      <c r="R817" s="505"/>
      <c r="S817" s="505"/>
      <c r="T817" s="505"/>
      <c r="U817" s="505"/>
      <c r="V817" s="505"/>
      <c r="W817" s="505"/>
      <c r="X817" s="505"/>
      <c r="Y817" s="505"/>
      <c r="Z817" s="505"/>
      <c r="AA817" s="505"/>
      <c r="AB817" s="505"/>
      <c r="AC817" s="505"/>
      <c r="AD817" s="505"/>
      <c r="AE817" s="505"/>
    </row>
    <row r="818" spans="1:31" ht="12.75">
      <c r="A818" s="492"/>
      <c r="B818" s="501"/>
      <c r="C818" s="564"/>
      <c r="D818" s="501"/>
      <c r="E818" s="501"/>
      <c r="F818" s="501"/>
      <c r="G818" s="501"/>
      <c r="H818" s="501"/>
      <c r="I818" s="501"/>
      <c r="J818" s="565"/>
      <c r="K818" s="566"/>
      <c r="L818" s="567"/>
      <c r="M818" s="501"/>
      <c r="N818" s="557"/>
      <c r="O818" s="556"/>
      <c r="P818" s="557"/>
      <c r="Q818" s="501"/>
      <c r="R818" s="501"/>
      <c r="S818" s="501"/>
      <c r="T818" s="501"/>
      <c r="U818" s="501"/>
      <c r="V818" s="501"/>
      <c r="W818" s="501"/>
      <c r="X818" s="501"/>
      <c r="Y818" s="501"/>
      <c r="Z818" s="501"/>
      <c r="AA818" s="501"/>
      <c r="AB818" s="501"/>
      <c r="AC818" s="501"/>
      <c r="AD818" s="501"/>
      <c r="AE818" s="501"/>
    </row>
    <row r="819" spans="1:31" ht="12.75">
      <c r="A819" s="502"/>
      <c r="B819" s="505"/>
      <c r="C819" s="568"/>
      <c r="D819" s="505"/>
      <c r="E819" s="505"/>
      <c r="F819" s="505"/>
      <c r="G819" s="505"/>
      <c r="H819" s="505"/>
      <c r="I819" s="505"/>
      <c r="J819" s="565"/>
      <c r="K819" s="566"/>
      <c r="L819" s="567"/>
      <c r="M819" s="505"/>
      <c r="N819" s="555"/>
      <c r="O819" s="511"/>
      <c r="P819" s="555"/>
      <c r="Q819" s="505"/>
      <c r="R819" s="505"/>
      <c r="S819" s="505"/>
      <c r="T819" s="505"/>
      <c r="U819" s="505"/>
      <c r="V819" s="505"/>
      <c r="W819" s="505"/>
      <c r="X819" s="505"/>
      <c r="Y819" s="505"/>
      <c r="Z819" s="505"/>
      <c r="AA819" s="505"/>
      <c r="AB819" s="505"/>
      <c r="AC819" s="505"/>
      <c r="AD819" s="505"/>
      <c r="AE819" s="505"/>
    </row>
    <row r="820" spans="1:31" ht="12.75">
      <c r="A820" s="492"/>
      <c r="B820" s="501"/>
      <c r="C820" s="564"/>
      <c r="D820" s="501"/>
      <c r="E820" s="501"/>
      <c r="F820" s="501"/>
      <c r="G820" s="501"/>
      <c r="H820" s="501"/>
      <c r="I820" s="501"/>
      <c r="J820" s="565"/>
      <c r="K820" s="566"/>
      <c r="L820" s="567"/>
      <c r="M820" s="501"/>
      <c r="N820" s="557"/>
      <c r="O820" s="556"/>
      <c r="P820" s="557"/>
      <c r="Q820" s="501"/>
      <c r="R820" s="501"/>
      <c r="S820" s="501"/>
      <c r="T820" s="501"/>
      <c r="U820" s="501"/>
      <c r="V820" s="501"/>
      <c r="W820" s="501"/>
      <c r="X820" s="501"/>
      <c r="Y820" s="501"/>
      <c r="Z820" s="501"/>
      <c r="AA820" s="501"/>
      <c r="AB820" s="501"/>
      <c r="AC820" s="501"/>
      <c r="AD820" s="501"/>
      <c r="AE820" s="501"/>
    </row>
    <row r="821" spans="1:31" ht="12.75">
      <c r="A821" s="502"/>
      <c r="B821" s="505"/>
      <c r="C821" s="568"/>
      <c r="D821" s="505"/>
      <c r="E821" s="505"/>
      <c r="F821" s="505"/>
      <c r="G821" s="505"/>
      <c r="H821" s="505"/>
      <c r="I821" s="505"/>
      <c r="J821" s="565"/>
      <c r="K821" s="566"/>
      <c r="L821" s="567"/>
      <c r="M821" s="505"/>
      <c r="N821" s="555"/>
      <c r="O821" s="511"/>
      <c r="P821" s="555"/>
      <c r="Q821" s="505"/>
      <c r="R821" s="505"/>
      <c r="S821" s="505"/>
      <c r="T821" s="505"/>
      <c r="U821" s="505"/>
      <c r="V821" s="505"/>
      <c r="W821" s="505"/>
      <c r="X821" s="505"/>
      <c r="Y821" s="505"/>
      <c r="Z821" s="505"/>
      <c r="AA821" s="505"/>
      <c r="AB821" s="505"/>
      <c r="AC821" s="505"/>
      <c r="AD821" s="505"/>
      <c r="AE821" s="505"/>
    </row>
    <row r="822" spans="1:31" ht="12.75">
      <c r="A822" s="492"/>
      <c r="B822" s="501"/>
      <c r="C822" s="564"/>
      <c r="D822" s="501"/>
      <c r="E822" s="501"/>
      <c r="F822" s="501"/>
      <c r="G822" s="501"/>
      <c r="H822" s="501"/>
      <c r="I822" s="501"/>
      <c r="J822" s="565"/>
      <c r="K822" s="566"/>
      <c r="L822" s="567"/>
      <c r="M822" s="501"/>
      <c r="N822" s="557"/>
      <c r="O822" s="556"/>
      <c r="P822" s="557"/>
      <c r="Q822" s="501"/>
      <c r="R822" s="501"/>
      <c r="S822" s="501"/>
      <c r="T822" s="501"/>
      <c r="U822" s="501"/>
      <c r="V822" s="501"/>
      <c r="W822" s="501"/>
      <c r="X822" s="501"/>
      <c r="Y822" s="501"/>
      <c r="Z822" s="501"/>
      <c r="AA822" s="501"/>
      <c r="AB822" s="501"/>
      <c r="AC822" s="501"/>
      <c r="AD822" s="501"/>
      <c r="AE822" s="501"/>
    </row>
    <row r="823" spans="1:31" ht="12.75">
      <c r="A823" s="502"/>
      <c r="B823" s="505"/>
      <c r="C823" s="568"/>
      <c r="D823" s="505"/>
      <c r="E823" s="505"/>
      <c r="F823" s="505"/>
      <c r="G823" s="505"/>
      <c r="H823" s="505"/>
      <c r="I823" s="505"/>
      <c r="J823" s="565"/>
      <c r="K823" s="566"/>
      <c r="L823" s="567"/>
      <c r="M823" s="505"/>
      <c r="N823" s="555"/>
      <c r="O823" s="511"/>
      <c r="P823" s="555"/>
      <c r="Q823" s="505"/>
      <c r="R823" s="505"/>
      <c r="S823" s="505"/>
      <c r="T823" s="505"/>
      <c r="U823" s="505"/>
      <c r="V823" s="505"/>
      <c r="W823" s="505"/>
      <c r="X823" s="505"/>
      <c r="Y823" s="505"/>
      <c r="Z823" s="505"/>
      <c r="AA823" s="505"/>
      <c r="AB823" s="505"/>
      <c r="AC823" s="505"/>
      <c r="AD823" s="505"/>
      <c r="AE823" s="505"/>
    </row>
    <row r="824" spans="1:31" ht="12.75">
      <c r="A824" s="492"/>
      <c r="B824" s="501"/>
      <c r="C824" s="564"/>
      <c r="D824" s="501"/>
      <c r="E824" s="501"/>
      <c r="F824" s="501"/>
      <c r="G824" s="501"/>
      <c r="H824" s="501"/>
      <c r="I824" s="501"/>
      <c r="J824" s="565"/>
      <c r="K824" s="566"/>
      <c r="L824" s="567"/>
      <c r="M824" s="501"/>
      <c r="N824" s="557"/>
      <c r="O824" s="556"/>
      <c r="P824" s="557"/>
      <c r="Q824" s="501"/>
      <c r="R824" s="501"/>
      <c r="S824" s="501"/>
      <c r="T824" s="501"/>
      <c r="U824" s="501"/>
      <c r="V824" s="501"/>
      <c r="W824" s="501"/>
      <c r="X824" s="501"/>
      <c r="Y824" s="501"/>
      <c r="Z824" s="501"/>
      <c r="AA824" s="501"/>
      <c r="AB824" s="501"/>
      <c r="AC824" s="501"/>
      <c r="AD824" s="501"/>
      <c r="AE824" s="501"/>
    </row>
    <row r="825" spans="1:31" ht="12.75">
      <c r="A825" s="502"/>
      <c r="B825" s="505"/>
      <c r="C825" s="568"/>
      <c r="D825" s="505"/>
      <c r="E825" s="505"/>
      <c r="F825" s="505"/>
      <c r="G825" s="505"/>
      <c r="H825" s="505"/>
      <c r="I825" s="505"/>
      <c r="J825" s="565"/>
      <c r="K825" s="566"/>
      <c r="L825" s="567"/>
      <c r="M825" s="505"/>
      <c r="N825" s="555"/>
      <c r="O825" s="511"/>
      <c r="P825" s="555"/>
      <c r="Q825" s="505"/>
      <c r="R825" s="505"/>
      <c r="S825" s="505"/>
      <c r="T825" s="505"/>
      <c r="U825" s="505"/>
      <c r="V825" s="505"/>
      <c r="W825" s="505"/>
      <c r="X825" s="505"/>
      <c r="Y825" s="505"/>
      <c r="Z825" s="505"/>
      <c r="AA825" s="505"/>
      <c r="AB825" s="505"/>
      <c r="AC825" s="505"/>
      <c r="AD825" s="505"/>
      <c r="AE825" s="505"/>
    </row>
    <row r="826" spans="1:31" ht="12.75">
      <c r="A826" s="492"/>
      <c r="B826" s="501"/>
      <c r="C826" s="564"/>
      <c r="D826" s="501"/>
      <c r="E826" s="501"/>
      <c r="F826" s="501"/>
      <c r="G826" s="501"/>
      <c r="H826" s="501"/>
      <c r="I826" s="501"/>
      <c r="J826" s="565"/>
      <c r="K826" s="566"/>
      <c r="L826" s="567"/>
      <c r="M826" s="501"/>
      <c r="N826" s="557"/>
      <c r="O826" s="556"/>
      <c r="P826" s="557"/>
      <c r="Q826" s="501"/>
      <c r="R826" s="501"/>
      <c r="S826" s="501"/>
      <c r="T826" s="501"/>
      <c r="U826" s="501"/>
      <c r="V826" s="501"/>
      <c r="W826" s="501"/>
      <c r="X826" s="501"/>
      <c r="Y826" s="501"/>
      <c r="Z826" s="501"/>
      <c r="AA826" s="501"/>
      <c r="AB826" s="501"/>
      <c r="AC826" s="501"/>
      <c r="AD826" s="501"/>
      <c r="AE826" s="501"/>
    </row>
    <row r="827" spans="1:31" ht="12.75">
      <c r="A827" s="502"/>
      <c r="B827" s="505"/>
      <c r="C827" s="568"/>
      <c r="D827" s="505"/>
      <c r="E827" s="505"/>
      <c r="F827" s="505"/>
      <c r="G827" s="505"/>
      <c r="H827" s="505"/>
      <c r="I827" s="505"/>
      <c r="J827" s="565"/>
      <c r="K827" s="566"/>
      <c r="L827" s="567"/>
      <c r="M827" s="505"/>
      <c r="N827" s="555"/>
      <c r="O827" s="511"/>
      <c r="P827" s="555"/>
      <c r="Q827" s="505"/>
      <c r="R827" s="505"/>
      <c r="S827" s="505"/>
      <c r="T827" s="505"/>
      <c r="U827" s="505"/>
      <c r="V827" s="505"/>
      <c r="W827" s="505"/>
      <c r="X827" s="505"/>
      <c r="Y827" s="505"/>
      <c r="Z827" s="505"/>
      <c r="AA827" s="505"/>
      <c r="AB827" s="505"/>
      <c r="AC827" s="505"/>
      <c r="AD827" s="505"/>
      <c r="AE827" s="505"/>
    </row>
    <row r="828" spans="1:31" ht="12.75">
      <c r="A828" s="492"/>
      <c r="B828" s="501"/>
      <c r="C828" s="564"/>
      <c r="D828" s="501"/>
      <c r="E828" s="501"/>
      <c r="F828" s="501"/>
      <c r="G828" s="501"/>
      <c r="H828" s="501"/>
      <c r="I828" s="501"/>
      <c r="J828" s="565"/>
      <c r="K828" s="566"/>
      <c r="L828" s="567"/>
      <c r="M828" s="501"/>
      <c r="N828" s="557"/>
      <c r="O828" s="556"/>
      <c r="P828" s="557"/>
      <c r="Q828" s="501"/>
      <c r="R828" s="501"/>
      <c r="S828" s="501"/>
      <c r="T828" s="501"/>
      <c r="U828" s="501"/>
      <c r="V828" s="501"/>
      <c r="W828" s="501"/>
      <c r="X828" s="501"/>
      <c r="Y828" s="501"/>
      <c r="Z828" s="501"/>
      <c r="AA828" s="501"/>
      <c r="AB828" s="501"/>
      <c r="AC828" s="501"/>
      <c r="AD828" s="501"/>
      <c r="AE828" s="501"/>
    </row>
    <row r="829" spans="1:31" ht="12.75">
      <c r="A829" s="502"/>
      <c r="B829" s="505"/>
      <c r="C829" s="568"/>
      <c r="D829" s="505"/>
      <c r="E829" s="505"/>
      <c r="F829" s="505"/>
      <c r="G829" s="505"/>
      <c r="H829" s="505"/>
      <c r="I829" s="505"/>
      <c r="J829" s="565"/>
      <c r="K829" s="566"/>
      <c r="L829" s="567"/>
      <c r="M829" s="505"/>
      <c r="N829" s="555"/>
      <c r="O829" s="511"/>
      <c r="P829" s="555"/>
      <c r="Q829" s="505"/>
      <c r="R829" s="505"/>
      <c r="S829" s="505"/>
      <c r="T829" s="505"/>
      <c r="U829" s="505"/>
      <c r="V829" s="505"/>
      <c r="W829" s="505"/>
      <c r="X829" s="505"/>
      <c r="Y829" s="505"/>
      <c r="Z829" s="505"/>
      <c r="AA829" s="505"/>
      <c r="AB829" s="505"/>
      <c r="AC829" s="505"/>
      <c r="AD829" s="505"/>
      <c r="AE829" s="505"/>
    </row>
    <row r="830" spans="1:31" ht="12.75">
      <c r="A830" s="492"/>
      <c r="B830" s="501"/>
      <c r="C830" s="564"/>
      <c r="D830" s="501"/>
      <c r="E830" s="501"/>
      <c r="F830" s="501"/>
      <c r="G830" s="501"/>
      <c r="H830" s="501"/>
      <c r="I830" s="501"/>
      <c r="J830" s="565"/>
      <c r="K830" s="566"/>
      <c r="L830" s="567"/>
      <c r="M830" s="501"/>
      <c r="N830" s="557"/>
      <c r="O830" s="556"/>
      <c r="P830" s="557"/>
      <c r="Q830" s="501"/>
      <c r="R830" s="501"/>
      <c r="S830" s="501"/>
      <c r="T830" s="501"/>
      <c r="U830" s="501"/>
      <c r="V830" s="501"/>
      <c r="W830" s="501"/>
      <c r="X830" s="501"/>
      <c r="Y830" s="501"/>
      <c r="Z830" s="501"/>
      <c r="AA830" s="501"/>
      <c r="AB830" s="501"/>
      <c r="AC830" s="501"/>
      <c r="AD830" s="501"/>
      <c r="AE830" s="501"/>
    </row>
    <row r="831" spans="1:31" ht="12.75">
      <c r="A831" s="502"/>
      <c r="B831" s="505"/>
      <c r="C831" s="568"/>
      <c r="D831" s="505"/>
      <c r="E831" s="505"/>
      <c r="F831" s="505"/>
      <c r="G831" s="505"/>
      <c r="H831" s="505"/>
      <c r="I831" s="505"/>
      <c r="J831" s="565"/>
      <c r="K831" s="566"/>
      <c r="L831" s="567"/>
      <c r="M831" s="505"/>
      <c r="N831" s="555"/>
      <c r="O831" s="511"/>
      <c r="P831" s="555"/>
      <c r="Q831" s="505"/>
      <c r="R831" s="505"/>
      <c r="S831" s="505"/>
      <c r="T831" s="505"/>
      <c r="U831" s="505"/>
      <c r="V831" s="505"/>
      <c r="W831" s="505"/>
      <c r="X831" s="505"/>
      <c r="Y831" s="505"/>
      <c r="Z831" s="505"/>
      <c r="AA831" s="505"/>
      <c r="AB831" s="505"/>
      <c r="AC831" s="505"/>
      <c r="AD831" s="505"/>
      <c r="AE831" s="505"/>
    </row>
    <row r="832" spans="1:31" ht="12.75">
      <c r="A832" s="492"/>
      <c r="B832" s="501"/>
      <c r="C832" s="564"/>
      <c r="D832" s="501"/>
      <c r="E832" s="501"/>
      <c r="F832" s="501"/>
      <c r="G832" s="501"/>
      <c r="H832" s="501"/>
      <c r="I832" s="501"/>
      <c r="J832" s="565"/>
      <c r="K832" s="566"/>
      <c r="L832" s="567"/>
      <c r="M832" s="501"/>
      <c r="N832" s="557"/>
      <c r="O832" s="556"/>
      <c r="P832" s="557"/>
      <c r="Q832" s="501"/>
      <c r="R832" s="501"/>
      <c r="S832" s="501"/>
      <c r="T832" s="501"/>
      <c r="U832" s="501"/>
      <c r="V832" s="501"/>
      <c r="W832" s="501"/>
      <c r="X832" s="501"/>
      <c r="Y832" s="501"/>
      <c r="Z832" s="501"/>
      <c r="AA832" s="501"/>
      <c r="AB832" s="501"/>
      <c r="AC832" s="501"/>
      <c r="AD832" s="501"/>
      <c r="AE832" s="501"/>
    </row>
    <row r="833" spans="1:31" ht="12.75">
      <c r="A833" s="502"/>
      <c r="B833" s="505"/>
      <c r="C833" s="568"/>
      <c r="D833" s="505"/>
      <c r="E833" s="505"/>
      <c r="F833" s="505"/>
      <c r="G833" s="505"/>
      <c r="H833" s="505"/>
      <c r="I833" s="505"/>
      <c r="J833" s="565"/>
      <c r="K833" s="566"/>
      <c r="L833" s="567"/>
      <c r="M833" s="505"/>
      <c r="N833" s="555"/>
      <c r="O833" s="511"/>
      <c r="P833" s="555"/>
      <c r="Q833" s="505"/>
      <c r="R833" s="505"/>
      <c r="S833" s="505"/>
      <c r="T833" s="505"/>
      <c r="U833" s="505"/>
      <c r="V833" s="505"/>
      <c r="W833" s="505"/>
      <c r="X833" s="505"/>
      <c r="Y833" s="505"/>
      <c r="Z833" s="505"/>
      <c r="AA833" s="505"/>
      <c r="AB833" s="505"/>
      <c r="AC833" s="505"/>
      <c r="AD833" s="505"/>
      <c r="AE833" s="505"/>
    </row>
    <row r="834" spans="1:31" ht="12.75">
      <c r="A834" s="492"/>
      <c r="B834" s="501"/>
      <c r="C834" s="564"/>
      <c r="D834" s="501"/>
      <c r="E834" s="501"/>
      <c r="F834" s="501"/>
      <c r="G834" s="501"/>
      <c r="H834" s="501"/>
      <c r="I834" s="501"/>
      <c r="J834" s="565"/>
      <c r="K834" s="566"/>
      <c r="L834" s="567"/>
      <c r="M834" s="501"/>
      <c r="N834" s="557"/>
      <c r="O834" s="556"/>
      <c r="P834" s="557"/>
      <c r="Q834" s="501"/>
      <c r="R834" s="501"/>
      <c r="S834" s="501"/>
      <c r="T834" s="501"/>
      <c r="U834" s="501"/>
      <c r="V834" s="501"/>
      <c r="W834" s="501"/>
      <c r="X834" s="501"/>
      <c r="Y834" s="501"/>
      <c r="Z834" s="501"/>
      <c r="AA834" s="501"/>
      <c r="AB834" s="501"/>
      <c r="AC834" s="501"/>
      <c r="AD834" s="501"/>
      <c r="AE834" s="501"/>
    </row>
    <row r="835" spans="1:31" ht="12.75">
      <c r="A835" s="502"/>
      <c r="B835" s="505"/>
      <c r="C835" s="568"/>
      <c r="D835" s="505"/>
      <c r="E835" s="505"/>
      <c r="F835" s="505"/>
      <c r="G835" s="505"/>
      <c r="H835" s="505"/>
      <c r="I835" s="505"/>
      <c r="J835" s="565"/>
      <c r="K835" s="566"/>
      <c r="L835" s="567"/>
      <c r="M835" s="505"/>
      <c r="N835" s="555"/>
      <c r="O835" s="511"/>
      <c r="P835" s="555"/>
      <c r="Q835" s="505"/>
      <c r="R835" s="505"/>
      <c r="S835" s="505"/>
      <c r="T835" s="505"/>
      <c r="U835" s="505"/>
      <c r="V835" s="505"/>
      <c r="W835" s="505"/>
      <c r="X835" s="505"/>
      <c r="Y835" s="505"/>
      <c r="Z835" s="505"/>
      <c r="AA835" s="505"/>
      <c r="AB835" s="505"/>
      <c r="AC835" s="505"/>
      <c r="AD835" s="505"/>
      <c r="AE835" s="505"/>
    </row>
    <row r="836" spans="1:31" ht="12.75">
      <c r="A836" s="492"/>
      <c r="B836" s="501"/>
      <c r="C836" s="564"/>
      <c r="D836" s="501"/>
      <c r="E836" s="501"/>
      <c r="F836" s="501"/>
      <c r="G836" s="501"/>
      <c r="H836" s="501"/>
      <c r="I836" s="501"/>
      <c r="J836" s="565"/>
      <c r="K836" s="566"/>
      <c r="L836" s="567"/>
      <c r="M836" s="501"/>
      <c r="N836" s="557"/>
      <c r="O836" s="556"/>
      <c r="P836" s="557"/>
      <c r="Q836" s="501"/>
      <c r="R836" s="501"/>
      <c r="S836" s="501"/>
      <c r="T836" s="501"/>
      <c r="U836" s="501"/>
      <c r="V836" s="501"/>
      <c r="W836" s="501"/>
      <c r="X836" s="501"/>
      <c r="Y836" s="501"/>
      <c r="Z836" s="501"/>
      <c r="AA836" s="501"/>
      <c r="AB836" s="501"/>
      <c r="AC836" s="501"/>
      <c r="AD836" s="501"/>
      <c r="AE836" s="501"/>
    </row>
    <row r="837" spans="1:31" ht="12.75">
      <c r="A837" s="502"/>
      <c r="B837" s="505"/>
      <c r="C837" s="568"/>
      <c r="D837" s="505"/>
      <c r="E837" s="505"/>
      <c r="F837" s="505"/>
      <c r="G837" s="505"/>
      <c r="H837" s="505"/>
      <c r="I837" s="505"/>
      <c r="J837" s="565"/>
      <c r="K837" s="566"/>
      <c r="L837" s="567"/>
      <c r="M837" s="505"/>
      <c r="N837" s="555"/>
      <c r="O837" s="511"/>
      <c r="P837" s="555"/>
      <c r="Q837" s="505"/>
      <c r="R837" s="505"/>
      <c r="S837" s="505"/>
      <c r="T837" s="505"/>
      <c r="U837" s="505"/>
      <c r="V837" s="505"/>
      <c r="W837" s="505"/>
      <c r="X837" s="505"/>
      <c r="Y837" s="505"/>
      <c r="Z837" s="505"/>
      <c r="AA837" s="505"/>
      <c r="AB837" s="505"/>
      <c r="AC837" s="505"/>
      <c r="AD837" s="505"/>
      <c r="AE837" s="505"/>
    </row>
    <row r="838" spans="1:31" ht="12.75">
      <c r="A838" s="492"/>
      <c r="B838" s="501"/>
      <c r="C838" s="564"/>
      <c r="D838" s="501"/>
      <c r="E838" s="501"/>
      <c r="F838" s="501"/>
      <c r="G838" s="501"/>
      <c r="H838" s="501"/>
      <c r="I838" s="501"/>
      <c r="J838" s="565"/>
      <c r="K838" s="566"/>
      <c r="L838" s="567"/>
      <c r="M838" s="501"/>
      <c r="N838" s="557"/>
      <c r="O838" s="556"/>
      <c r="P838" s="557"/>
      <c r="Q838" s="501"/>
      <c r="R838" s="501"/>
      <c r="S838" s="501"/>
      <c r="T838" s="501"/>
      <c r="U838" s="501"/>
      <c r="V838" s="501"/>
      <c r="W838" s="501"/>
      <c r="X838" s="501"/>
      <c r="Y838" s="501"/>
      <c r="Z838" s="501"/>
      <c r="AA838" s="501"/>
      <c r="AB838" s="501"/>
      <c r="AC838" s="501"/>
      <c r="AD838" s="501"/>
      <c r="AE838" s="501"/>
    </row>
    <row r="839" spans="1:31" ht="12.75">
      <c r="A839" s="502"/>
      <c r="B839" s="505"/>
      <c r="C839" s="568"/>
      <c r="D839" s="505"/>
      <c r="E839" s="505"/>
      <c r="F839" s="505"/>
      <c r="G839" s="505"/>
      <c r="H839" s="505"/>
      <c r="I839" s="505"/>
      <c r="J839" s="565"/>
      <c r="K839" s="566"/>
      <c r="L839" s="567"/>
      <c r="M839" s="505"/>
      <c r="N839" s="555"/>
      <c r="O839" s="511"/>
      <c r="P839" s="555"/>
      <c r="Q839" s="505"/>
      <c r="R839" s="505"/>
      <c r="S839" s="505"/>
      <c r="T839" s="505"/>
      <c r="U839" s="505"/>
      <c r="V839" s="505"/>
      <c r="W839" s="505"/>
      <c r="X839" s="505"/>
      <c r="Y839" s="505"/>
      <c r="Z839" s="505"/>
      <c r="AA839" s="505"/>
      <c r="AB839" s="505"/>
      <c r="AC839" s="505"/>
      <c r="AD839" s="505"/>
      <c r="AE839" s="505"/>
    </row>
    <row r="840" spans="1:31" ht="12.75">
      <c r="A840" s="492"/>
      <c r="B840" s="501"/>
      <c r="C840" s="564"/>
      <c r="D840" s="501"/>
      <c r="E840" s="501"/>
      <c r="F840" s="501"/>
      <c r="G840" s="501"/>
      <c r="H840" s="501"/>
      <c r="I840" s="501"/>
      <c r="J840" s="565"/>
      <c r="K840" s="566"/>
      <c r="L840" s="567"/>
      <c r="M840" s="501"/>
      <c r="N840" s="557"/>
      <c r="O840" s="556"/>
      <c r="P840" s="557"/>
      <c r="Q840" s="501"/>
      <c r="R840" s="501"/>
      <c r="S840" s="501"/>
      <c r="T840" s="501"/>
      <c r="U840" s="501"/>
      <c r="V840" s="501"/>
      <c r="W840" s="501"/>
      <c r="X840" s="501"/>
      <c r="Y840" s="501"/>
      <c r="Z840" s="501"/>
      <c r="AA840" s="501"/>
      <c r="AB840" s="501"/>
      <c r="AC840" s="501"/>
      <c r="AD840" s="501"/>
      <c r="AE840" s="501"/>
    </row>
    <row r="841" spans="1:31" ht="12.75">
      <c r="A841" s="502"/>
      <c r="B841" s="505"/>
      <c r="C841" s="568"/>
      <c r="D841" s="505"/>
      <c r="E841" s="505"/>
      <c r="F841" s="505"/>
      <c r="G841" s="505"/>
      <c r="H841" s="505"/>
      <c r="I841" s="505"/>
      <c r="J841" s="565"/>
      <c r="K841" s="566"/>
      <c r="L841" s="567"/>
      <c r="M841" s="505"/>
      <c r="N841" s="555"/>
      <c r="O841" s="511"/>
      <c r="P841" s="555"/>
      <c r="Q841" s="505"/>
      <c r="R841" s="505"/>
      <c r="S841" s="505"/>
      <c r="T841" s="505"/>
      <c r="U841" s="505"/>
      <c r="V841" s="505"/>
      <c r="W841" s="505"/>
      <c r="X841" s="505"/>
      <c r="Y841" s="505"/>
      <c r="Z841" s="505"/>
      <c r="AA841" s="505"/>
      <c r="AB841" s="505"/>
      <c r="AC841" s="505"/>
      <c r="AD841" s="505"/>
      <c r="AE841" s="505"/>
    </row>
    <row r="842" spans="1:31" ht="12.75">
      <c r="A842" s="492"/>
      <c r="B842" s="501"/>
      <c r="C842" s="564"/>
      <c r="D842" s="501"/>
      <c r="E842" s="501"/>
      <c r="F842" s="501"/>
      <c r="G842" s="501"/>
      <c r="H842" s="501"/>
      <c r="I842" s="501"/>
      <c r="J842" s="565"/>
      <c r="K842" s="566"/>
      <c r="L842" s="567"/>
      <c r="M842" s="501"/>
      <c r="N842" s="557"/>
      <c r="O842" s="556"/>
      <c r="P842" s="557"/>
      <c r="Q842" s="501"/>
      <c r="R842" s="501"/>
      <c r="S842" s="501"/>
      <c r="T842" s="501"/>
      <c r="U842" s="501"/>
      <c r="V842" s="501"/>
      <c r="W842" s="501"/>
      <c r="X842" s="501"/>
      <c r="Y842" s="501"/>
      <c r="Z842" s="501"/>
      <c r="AA842" s="501"/>
      <c r="AB842" s="501"/>
      <c r="AC842" s="501"/>
      <c r="AD842" s="501"/>
      <c r="AE842" s="501"/>
    </row>
    <row r="843" spans="1:31" ht="12.75">
      <c r="A843" s="502"/>
      <c r="B843" s="505"/>
      <c r="C843" s="568"/>
      <c r="D843" s="505"/>
      <c r="E843" s="505"/>
      <c r="F843" s="505"/>
      <c r="G843" s="505"/>
      <c r="H843" s="505"/>
      <c r="I843" s="505"/>
      <c r="J843" s="565"/>
      <c r="K843" s="566"/>
      <c r="L843" s="567"/>
      <c r="M843" s="505"/>
      <c r="N843" s="555"/>
      <c r="O843" s="511"/>
      <c r="P843" s="555"/>
      <c r="Q843" s="505"/>
      <c r="R843" s="505"/>
      <c r="S843" s="505"/>
      <c r="T843" s="505"/>
      <c r="U843" s="505"/>
      <c r="V843" s="505"/>
      <c r="W843" s="505"/>
      <c r="X843" s="505"/>
      <c r="Y843" s="505"/>
      <c r="Z843" s="505"/>
      <c r="AA843" s="505"/>
      <c r="AB843" s="505"/>
      <c r="AC843" s="505"/>
      <c r="AD843" s="505"/>
      <c r="AE843" s="505"/>
    </row>
    <row r="844" spans="1:31" ht="12.75">
      <c r="A844" s="492"/>
      <c r="B844" s="501"/>
      <c r="C844" s="564"/>
      <c r="D844" s="501"/>
      <c r="E844" s="501"/>
      <c r="F844" s="501"/>
      <c r="G844" s="501"/>
      <c r="H844" s="501"/>
      <c r="I844" s="501"/>
      <c r="J844" s="565"/>
      <c r="K844" s="566"/>
      <c r="L844" s="567"/>
      <c r="M844" s="501"/>
      <c r="N844" s="557"/>
      <c r="O844" s="556"/>
      <c r="P844" s="557"/>
      <c r="Q844" s="501"/>
      <c r="R844" s="501"/>
      <c r="S844" s="501"/>
      <c r="T844" s="501"/>
      <c r="U844" s="501"/>
      <c r="V844" s="501"/>
      <c r="W844" s="501"/>
      <c r="X844" s="501"/>
      <c r="Y844" s="501"/>
      <c r="Z844" s="501"/>
      <c r="AA844" s="501"/>
      <c r="AB844" s="501"/>
      <c r="AC844" s="501"/>
      <c r="AD844" s="501"/>
      <c r="AE844" s="501"/>
    </row>
    <row r="845" spans="1:31" ht="12.75">
      <c r="A845" s="502"/>
      <c r="B845" s="505"/>
      <c r="C845" s="568"/>
      <c r="D845" s="505"/>
      <c r="E845" s="505"/>
      <c r="F845" s="505"/>
      <c r="G845" s="505"/>
      <c r="H845" s="505"/>
      <c r="I845" s="505"/>
      <c r="J845" s="565"/>
      <c r="K845" s="566"/>
      <c r="L845" s="567"/>
      <c r="M845" s="505"/>
      <c r="N845" s="555"/>
      <c r="O845" s="511"/>
      <c r="P845" s="555"/>
      <c r="Q845" s="505"/>
      <c r="R845" s="505"/>
      <c r="S845" s="505"/>
      <c r="T845" s="505"/>
      <c r="U845" s="505"/>
      <c r="V845" s="505"/>
      <c r="W845" s="505"/>
      <c r="X845" s="505"/>
      <c r="Y845" s="505"/>
      <c r="Z845" s="505"/>
      <c r="AA845" s="505"/>
      <c r="AB845" s="505"/>
      <c r="AC845" s="505"/>
      <c r="AD845" s="505"/>
      <c r="AE845" s="505"/>
    </row>
    <row r="846" spans="1:31" ht="12.75">
      <c r="A846" s="492"/>
      <c r="B846" s="501"/>
      <c r="C846" s="564"/>
      <c r="D846" s="501"/>
      <c r="E846" s="501"/>
      <c r="F846" s="501"/>
      <c r="G846" s="501"/>
      <c r="H846" s="501"/>
      <c r="I846" s="501"/>
      <c r="J846" s="565"/>
      <c r="K846" s="566"/>
      <c r="L846" s="567"/>
      <c r="M846" s="501"/>
      <c r="N846" s="557"/>
      <c r="O846" s="556"/>
      <c r="P846" s="557"/>
      <c r="Q846" s="501"/>
      <c r="R846" s="501"/>
      <c r="S846" s="501"/>
      <c r="T846" s="501"/>
      <c r="U846" s="501"/>
      <c r="V846" s="501"/>
      <c r="W846" s="501"/>
      <c r="X846" s="501"/>
      <c r="Y846" s="501"/>
      <c r="Z846" s="501"/>
      <c r="AA846" s="501"/>
      <c r="AB846" s="501"/>
      <c r="AC846" s="501"/>
      <c r="AD846" s="501"/>
      <c r="AE846" s="501"/>
    </row>
    <row r="847" spans="1:31" ht="12.75">
      <c r="A847" s="502"/>
      <c r="B847" s="505"/>
      <c r="C847" s="568"/>
      <c r="D847" s="505"/>
      <c r="E847" s="505"/>
      <c r="F847" s="505"/>
      <c r="G847" s="505"/>
      <c r="H847" s="505"/>
      <c r="I847" s="505"/>
      <c r="J847" s="565"/>
      <c r="K847" s="566"/>
      <c r="L847" s="567"/>
      <c r="M847" s="505"/>
      <c r="N847" s="555"/>
      <c r="O847" s="511"/>
      <c r="P847" s="555"/>
      <c r="Q847" s="505"/>
      <c r="R847" s="505"/>
      <c r="S847" s="505"/>
      <c r="T847" s="505"/>
      <c r="U847" s="505"/>
      <c r="V847" s="505"/>
      <c r="W847" s="505"/>
      <c r="X847" s="505"/>
      <c r="Y847" s="505"/>
      <c r="Z847" s="505"/>
      <c r="AA847" s="505"/>
      <c r="AB847" s="505"/>
      <c r="AC847" s="505"/>
      <c r="AD847" s="505"/>
      <c r="AE847" s="505"/>
    </row>
    <row r="848" spans="1:31" ht="12.75">
      <c r="A848" s="492"/>
      <c r="B848" s="501"/>
      <c r="C848" s="564"/>
      <c r="D848" s="501"/>
      <c r="E848" s="501"/>
      <c r="F848" s="501"/>
      <c r="G848" s="501"/>
      <c r="H848" s="501"/>
      <c r="I848" s="501"/>
      <c r="J848" s="565"/>
      <c r="K848" s="566"/>
      <c r="L848" s="567"/>
      <c r="M848" s="501"/>
      <c r="N848" s="557"/>
      <c r="O848" s="556"/>
      <c r="P848" s="557"/>
      <c r="Q848" s="501"/>
      <c r="R848" s="501"/>
      <c r="S848" s="501"/>
      <c r="T848" s="501"/>
      <c r="U848" s="501"/>
      <c r="V848" s="501"/>
      <c r="W848" s="501"/>
      <c r="X848" s="501"/>
      <c r="Y848" s="501"/>
      <c r="Z848" s="501"/>
      <c r="AA848" s="501"/>
      <c r="AB848" s="501"/>
      <c r="AC848" s="501"/>
      <c r="AD848" s="501"/>
      <c r="AE848" s="501"/>
    </row>
    <row r="849" spans="1:31" ht="12.75">
      <c r="A849" s="502"/>
      <c r="B849" s="505"/>
      <c r="C849" s="568"/>
      <c r="D849" s="505"/>
      <c r="E849" s="505"/>
      <c r="F849" s="505"/>
      <c r="G849" s="505"/>
      <c r="H849" s="505"/>
      <c r="I849" s="505"/>
      <c r="J849" s="565"/>
      <c r="K849" s="566"/>
      <c r="L849" s="567"/>
      <c r="M849" s="505"/>
      <c r="N849" s="555"/>
      <c r="O849" s="511"/>
      <c r="P849" s="555"/>
      <c r="Q849" s="505"/>
      <c r="R849" s="505"/>
      <c r="S849" s="505"/>
      <c r="T849" s="505"/>
      <c r="U849" s="505"/>
      <c r="V849" s="505"/>
      <c r="W849" s="505"/>
      <c r="X849" s="505"/>
      <c r="Y849" s="505"/>
      <c r="Z849" s="505"/>
      <c r="AA849" s="505"/>
      <c r="AB849" s="505"/>
      <c r="AC849" s="505"/>
      <c r="AD849" s="505"/>
      <c r="AE849" s="505"/>
    </row>
    <row r="850" spans="1:31" ht="12.75">
      <c r="A850" s="492"/>
      <c r="B850" s="501"/>
      <c r="C850" s="564"/>
      <c r="D850" s="501"/>
      <c r="E850" s="501"/>
      <c r="F850" s="501"/>
      <c r="G850" s="501"/>
      <c r="H850" s="501"/>
      <c r="I850" s="501"/>
      <c r="J850" s="565"/>
      <c r="K850" s="566"/>
      <c r="L850" s="567"/>
      <c r="M850" s="501"/>
      <c r="N850" s="557"/>
      <c r="O850" s="556"/>
      <c r="P850" s="557"/>
      <c r="Q850" s="501"/>
      <c r="R850" s="501"/>
      <c r="S850" s="501"/>
      <c r="T850" s="501"/>
      <c r="U850" s="501"/>
      <c r="V850" s="501"/>
      <c r="W850" s="501"/>
      <c r="X850" s="501"/>
      <c r="Y850" s="501"/>
      <c r="Z850" s="501"/>
      <c r="AA850" s="501"/>
      <c r="AB850" s="501"/>
      <c r="AC850" s="501"/>
      <c r="AD850" s="501"/>
      <c r="AE850" s="501"/>
    </row>
    <row r="851" spans="1:31" ht="12.75">
      <c r="A851" s="502"/>
      <c r="B851" s="505"/>
      <c r="C851" s="568"/>
      <c r="D851" s="505"/>
      <c r="E851" s="505"/>
      <c r="F851" s="505"/>
      <c r="G851" s="505"/>
      <c r="H851" s="505"/>
      <c r="I851" s="505"/>
      <c r="J851" s="565"/>
      <c r="K851" s="566"/>
      <c r="L851" s="567"/>
      <c r="M851" s="505"/>
      <c r="N851" s="555"/>
      <c r="O851" s="511"/>
      <c r="P851" s="555"/>
      <c r="Q851" s="505"/>
      <c r="R851" s="505"/>
      <c r="S851" s="505"/>
      <c r="T851" s="505"/>
      <c r="U851" s="505"/>
      <c r="V851" s="505"/>
      <c r="W851" s="505"/>
      <c r="X851" s="505"/>
      <c r="Y851" s="505"/>
      <c r="Z851" s="505"/>
      <c r="AA851" s="505"/>
      <c r="AB851" s="505"/>
      <c r="AC851" s="505"/>
      <c r="AD851" s="505"/>
      <c r="AE851" s="505"/>
    </row>
    <row r="852" spans="1:31" ht="12.75">
      <c r="A852" s="492"/>
      <c r="B852" s="501"/>
      <c r="C852" s="564"/>
      <c r="D852" s="501"/>
      <c r="E852" s="501"/>
      <c r="F852" s="501"/>
      <c r="G852" s="501"/>
      <c r="H852" s="501"/>
      <c r="I852" s="501"/>
      <c r="J852" s="565"/>
      <c r="K852" s="566"/>
      <c r="L852" s="567"/>
      <c r="M852" s="501"/>
      <c r="N852" s="557"/>
      <c r="O852" s="556"/>
      <c r="P852" s="557"/>
      <c r="Q852" s="501"/>
      <c r="R852" s="501"/>
      <c r="S852" s="501"/>
      <c r="T852" s="501"/>
      <c r="U852" s="501"/>
      <c r="V852" s="501"/>
      <c r="W852" s="501"/>
      <c r="X852" s="501"/>
      <c r="Y852" s="501"/>
      <c r="Z852" s="501"/>
      <c r="AA852" s="501"/>
      <c r="AB852" s="501"/>
      <c r="AC852" s="501"/>
      <c r="AD852" s="501"/>
      <c r="AE852" s="501"/>
    </row>
    <row r="853" spans="1:31" ht="12.75">
      <c r="A853" s="502"/>
      <c r="B853" s="505"/>
      <c r="C853" s="568"/>
      <c r="D853" s="505"/>
      <c r="E853" s="505"/>
      <c r="F853" s="505"/>
      <c r="G853" s="505"/>
      <c r="H853" s="505"/>
      <c r="I853" s="505"/>
      <c r="J853" s="565"/>
      <c r="K853" s="566"/>
      <c r="L853" s="567"/>
      <c r="M853" s="505"/>
      <c r="N853" s="555"/>
      <c r="O853" s="511"/>
      <c r="P853" s="555"/>
      <c r="Q853" s="505"/>
      <c r="R853" s="505"/>
      <c r="S853" s="505"/>
      <c r="T853" s="505"/>
      <c r="U853" s="505"/>
      <c r="V853" s="505"/>
      <c r="W853" s="505"/>
      <c r="X853" s="505"/>
      <c r="Y853" s="505"/>
      <c r="Z853" s="505"/>
      <c r="AA853" s="505"/>
      <c r="AB853" s="505"/>
      <c r="AC853" s="505"/>
      <c r="AD853" s="505"/>
      <c r="AE853" s="505"/>
    </row>
    <row r="854" spans="1:31" ht="12.75">
      <c r="A854" s="492"/>
      <c r="B854" s="501"/>
      <c r="C854" s="564"/>
      <c r="D854" s="501"/>
      <c r="E854" s="501"/>
      <c r="F854" s="501"/>
      <c r="G854" s="501"/>
      <c r="H854" s="501"/>
      <c r="I854" s="501"/>
      <c r="J854" s="565"/>
      <c r="K854" s="566"/>
      <c r="L854" s="567"/>
      <c r="M854" s="501"/>
      <c r="N854" s="557"/>
      <c r="O854" s="556"/>
      <c r="P854" s="557"/>
      <c r="Q854" s="501"/>
      <c r="R854" s="501"/>
      <c r="S854" s="501"/>
      <c r="T854" s="501"/>
      <c r="U854" s="501"/>
      <c r="V854" s="501"/>
      <c r="W854" s="501"/>
      <c r="X854" s="501"/>
      <c r="Y854" s="501"/>
      <c r="Z854" s="501"/>
      <c r="AA854" s="501"/>
      <c r="AB854" s="501"/>
      <c r="AC854" s="501"/>
      <c r="AD854" s="501"/>
      <c r="AE854" s="501"/>
    </row>
    <row r="855" spans="1:31" ht="12.75">
      <c r="A855" s="502"/>
      <c r="B855" s="505"/>
      <c r="C855" s="568"/>
      <c r="D855" s="505"/>
      <c r="E855" s="505"/>
      <c r="F855" s="505"/>
      <c r="G855" s="505"/>
      <c r="H855" s="505"/>
      <c r="I855" s="505"/>
      <c r="J855" s="565"/>
      <c r="K855" s="566"/>
      <c r="L855" s="567"/>
      <c r="M855" s="505"/>
      <c r="N855" s="555"/>
      <c r="O855" s="511"/>
      <c r="P855" s="555"/>
      <c r="Q855" s="505"/>
      <c r="R855" s="505"/>
      <c r="S855" s="505"/>
      <c r="T855" s="505"/>
      <c r="U855" s="505"/>
      <c r="V855" s="505"/>
      <c r="W855" s="505"/>
      <c r="X855" s="505"/>
      <c r="Y855" s="505"/>
      <c r="Z855" s="505"/>
      <c r="AA855" s="505"/>
      <c r="AB855" s="505"/>
      <c r="AC855" s="505"/>
      <c r="AD855" s="505"/>
      <c r="AE855" s="505"/>
    </row>
    <row r="856" spans="1:31" ht="12.75">
      <c r="A856" s="492"/>
      <c r="B856" s="501"/>
      <c r="C856" s="564"/>
      <c r="D856" s="501"/>
      <c r="E856" s="501"/>
      <c r="F856" s="501"/>
      <c r="G856" s="501"/>
      <c r="H856" s="501"/>
      <c r="I856" s="501"/>
      <c r="J856" s="565"/>
      <c r="K856" s="566"/>
      <c r="L856" s="567"/>
      <c r="M856" s="501"/>
      <c r="N856" s="557"/>
      <c r="O856" s="556"/>
      <c r="P856" s="557"/>
      <c r="Q856" s="501"/>
      <c r="R856" s="501"/>
      <c r="S856" s="501"/>
      <c r="T856" s="501"/>
      <c r="U856" s="501"/>
      <c r="V856" s="501"/>
      <c r="W856" s="501"/>
      <c r="X856" s="501"/>
      <c r="Y856" s="501"/>
      <c r="Z856" s="501"/>
      <c r="AA856" s="501"/>
      <c r="AB856" s="501"/>
      <c r="AC856" s="501"/>
      <c r="AD856" s="501"/>
      <c r="AE856" s="501"/>
    </row>
    <row r="857" spans="1:31" ht="12.75">
      <c r="A857" s="502"/>
      <c r="B857" s="505"/>
      <c r="C857" s="568"/>
      <c r="D857" s="505"/>
      <c r="E857" s="505"/>
      <c r="F857" s="505"/>
      <c r="G857" s="505"/>
      <c r="H857" s="505"/>
      <c r="I857" s="505"/>
      <c r="J857" s="565"/>
      <c r="K857" s="566"/>
      <c r="L857" s="567"/>
      <c r="M857" s="505"/>
      <c r="N857" s="555"/>
      <c r="O857" s="511"/>
      <c r="P857" s="555"/>
      <c r="Q857" s="505"/>
      <c r="R857" s="505"/>
      <c r="S857" s="505"/>
      <c r="T857" s="505"/>
      <c r="U857" s="505"/>
      <c r="V857" s="505"/>
      <c r="W857" s="505"/>
      <c r="X857" s="505"/>
      <c r="Y857" s="505"/>
      <c r="Z857" s="505"/>
      <c r="AA857" s="505"/>
      <c r="AB857" s="505"/>
      <c r="AC857" s="505"/>
      <c r="AD857" s="505"/>
      <c r="AE857" s="505"/>
    </row>
    <row r="858" spans="1:31" ht="12.75">
      <c r="A858" s="492"/>
      <c r="B858" s="501"/>
      <c r="C858" s="564"/>
      <c r="D858" s="501"/>
      <c r="E858" s="501"/>
      <c r="F858" s="501"/>
      <c r="G858" s="501"/>
      <c r="H858" s="501"/>
      <c r="I858" s="501"/>
      <c r="J858" s="565"/>
      <c r="K858" s="566"/>
      <c r="L858" s="567"/>
      <c r="M858" s="501"/>
      <c r="N858" s="557"/>
      <c r="O858" s="556"/>
      <c r="P858" s="557"/>
      <c r="Q858" s="501"/>
      <c r="R858" s="501"/>
      <c r="S858" s="501"/>
      <c r="T858" s="501"/>
      <c r="U858" s="501"/>
      <c r="V858" s="501"/>
      <c r="W858" s="501"/>
      <c r="X858" s="501"/>
      <c r="Y858" s="501"/>
      <c r="Z858" s="501"/>
      <c r="AA858" s="501"/>
      <c r="AB858" s="501"/>
      <c r="AC858" s="501"/>
      <c r="AD858" s="501"/>
      <c r="AE858" s="501"/>
    </row>
    <row r="859" spans="1:31" ht="12.75">
      <c r="A859" s="502"/>
      <c r="B859" s="505"/>
      <c r="C859" s="568"/>
      <c r="D859" s="505"/>
      <c r="E859" s="505"/>
      <c r="F859" s="505"/>
      <c r="G859" s="505"/>
      <c r="H859" s="505"/>
      <c r="I859" s="505"/>
      <c r="J859" s="565"/>
      <c r="K859" s="566"/>
      <c r="L859" s="567"/>
      <c r="M859" s="505"/>
      <c r="N859" s="555"/>
      <c r="O859" s="511"/>
      <c r="P859" s="555"/>
      <c r="Q859" s="505"/>
      <c r="R859" s="505"/>
      <c r="S859" s="505"/>
      <c r="T859" s="505"/>
      <c r="U859" s="505"/>
      <c r="V859" s="505"/>
      <c r="W859" s="505"/>
      <c r="X859" s="505"/>
      <c r="Y859" s="505"/>
      <c r="Z859" s="505"/>
      <c r="AA859" s="505"/>
      <c r="AB859" s="505"/>
      <c r="AC859" s="505"/>
      <c r="AD859" s="505"/>
      <c r="AE859" s="505"/>
    </row>
    <row r="860" spans="1:31" ht="12.75">
      <c r="A860" s="492"/>
      <c r="B860" s="501"/>
      <c r="C860" s="564"/>
      <c r="D860" s="501"/>
      <c r="E860" s="501"/>
      <c r="F860" s="501"/>
      <c r="G860" s="501"/>
      <c r="H860" s="501"/>
      <c r="I860" s="501"/>
      <c r="J860" s="565"/>
      <c r="K860" s="566"/>
      <c r="L860" s="567"/>
      <c r="M860" s="501"/>
      <c r="N860" s="557"/>
      <c r="O860" s="556"/>
      <c r="P860" s="557"/>
      <c r="Q860" s="501"/>
      <c r="R860" s="501"/>
      <c r="S860" s="501"/>
      <c r="T860" s="501"/>
      <c r="U860" s="501"/>
      <c r="V860" s="501"/>
      <c r="W860" s="501"/>
      <c r="X860" s="501"/>
      <c r="Y860" s="501"/>
      <c r="Z860" s="501"/>
      <c r="AA860" s="501"/>
      <c r="AB860" s="501"/>
      <c r="AC860" s="501"/>
      <c r="AD860" s="501"/>
      <c r="AE860" s="501"/>
    </row>
    <row r="861" spans="1:31" ht="12.75">
      <c r="A861" s="502"/>
      <c r="B861" s="505"/>
      <c r="C861" s="568"/>
      <c r="D861" s="505"/>
      <c r="E861" s="505"/>
      <c r="F861" s="505"/>
      <c r="G861" s="505"/>
      <c r="H861" s="505"/>
      <c r="I861" s="505"/>
      <c r="J861" s="565"/>
      <c r="K861" s="566"/>
      <c r="L861" s="567"/>
      <c r="M861" s="505"/>
      <c r="N861" s="555"/>
      <c r="O861" s="511"/>
      <c r="P861" s="555"/>
      <c r="Q861" s="505"/>
      <c r="R861" s="505"/>
      <c r="S861" s="505"/>
      <c r="T861" s="505"/>
      <c r="U861" s="505"/>
      <c r="V861" s="505"/>
      <c r="W861" s="505"/>
      <c r="X861" s="505"/>
      <c r="Y861" s="505"/>
      <c r="Z861" s="505"/>
      <c r="AA861" s="505"/>
      <c r="AB861" s="505"/>
      <c r="AC861" s="505"/>
      <c r="AD861" s="505"/>
      <c r="AE861" s="505"/>
    </row>
    <row r="862" spans="1:31" ht="12.75">
      <c r="A862" s="492"/>
      <c r="B862" s="501"/>
      <c r="C862" s="564"/>
      <c r="D862" s="501"/>
      <c r="E862" s="501"/>
      <c r="F862" s="501"/>
      <c r="G862" s="501"/>
      <c r="H862" s="501"/>
      <c r="I862" s="501"/>
      <c r="J862" s="565"/>
      <c r="K862" s="566"/>
      <c r="L862" s="567"/>
      <c r="M862" s="501"/>
      <c r="N862" s="557"/>
      <c r="O862" s="556"/>
      <c r="P862" s="557"/>
      <c r="Q862" s="501"/>
      <c r="R862" s="501"/>
      <c r="S862" s="501"/>
      <c r="T862" s="501"/>
      <c r="U862" s="501"/>
      <c r="V862" s="501"/>
      <c r="W862" s="501"/>
      <c r="X862" s="501"/>
      <c r="Y862" s="501"/>
      <c r="Z862" s="501"/>
      <c r="AA862" s="501"/>
      <c r="AB862" s="501"/>
      <c r="AC862" s="501"/>
      <c r="AD862" s="501"/>
      <c r="AE862" s="501"/>
    </row>
    <row r="863" spans="1:31" ht="12.75">
      <c r="A863" s="502"/>
      <c r="B863" s="505"/>
      <c r="C863" s="568"/>
      <c r="D863" s="505"/>
      <c r="E863" s="505"/>
      <c r="F863" s="505"/>
      <c r="G863" s="505"/>
      <c r="H863" s="505"/>
      <c r="I863" s="505"/>
      <c r="J863" s="565"/>
      <c r="K863" s="566"/>
      <c r="L863" s="567"/>
      <c r="M863" s="505"/>
      <c r="N863" s="555"/>
      <c r="O863" s="511"/>
      <c r="P863" s="555"/>
      <c r="Q863" s="505"/>
      <c r="R863" s="505"/>
      <c r="S863" s="505"/>
      <c r="T863" s="505"/>
      <c r="U863" s="505"/>
      <c r="V863" s="505"/>
      <c r="W863" s="505"/>
      <c r="X863" s="505"/>
      <c r="Y863" s="505"/>
      <c r="Z863" s="505"/>
      <c r="AA863" s="505"/>
      <c r="AB863" s="505"/>
      <c r="AC863" s="505"/>
      <c r="AD863" s="505"/>
      <c r="AE863" s="505"/>
    </row>
    <row r="864" spans="1:31" ht="12.75">
      <c r="A864" s="492"/>
      <c r="B864" s="501"/>
      <c r="C864" s="564"/>
      <c r="D864" s="501"/>
      <c r="E864" s="501"/>
      <c r="F864" s="501"/>
      <c r="G864" s="501"/>
      <c r="H864" s="501"/>
      <c r="I864" s="501"/>
      <c r="J864" s="565"/>
      <c r="K864" s="566"/>
      <c r="L864" s="567"/>
      <c r="M864" s="501"/>
      <c r="N864" s="557"/>
      <c r="O864" s="556"/>
      <c r="P864" s="557"/>
      <c r="Q864" s="501"/>
      <c r="R864" s="501"/>
      <c r="S864" s="501"/>
      <c r="T864" s="501"/>
      <c r="U864" s="501"/>
      <c r="V864" s="501"/>
      <c r="W864" s="501"/>
      <c r="X864" s="501"/>
      <c r="Y864" s="501"/>
      <c r="Z864" s="501"/>
      <c r="AA864" s="501"/>
      <c r="AB864" s="501"/>
      <c r="AC864" s="501"/>
      <c r="AD864" s="501"/>
      <c r="AE864" s="501"/>
    </row>
    <row r="865" spans="1:31" ht="12.75">
      <c r="A865" s="502"/>
      <c r="B865" s="505"/>
      <c r="C865" s="568"/>
      <c r="D865" s="505"/>
      <c r="E865" s="505"/>
      <c r="F865" s="505"/>
      <c r="G865" s="505"/>
      <c r="H865" s="505"/>
      <c r="I865" s="505"/>
      <c r="J865" s="565"/>
      <c r="K865" s="566"/>
      <c r="L865" s="567"/>
      <c r="M865" s="505"/>
      <c r="N865" s="555"/>
      <c r="O865" s="511"/>
      <c r="P865" s="555"/>
      <c r="Q865" s="505"/>
      <c r="R865" s="505"/>
      <c r="S865" s="505"/>
      <c r="T865" s="505"/>
      <c r="U865" s="505"/>
      <c r="V865" s="505"/>
      <c r="W865" s="505"/>
      <c r="X865" s="505"/>
      <c r="Y865" s="505"/>
      <c r="Z865" s="505"/>
      <c r="AA865" s="505"/>
      <c r="AB865" s="505"/>
      <c r="AC865" s="505"/>
      <c r="AD865" s="505"/>
      <c r="AE865" s="505"/>
    </row>
    <row r="866" spans="1:31" ht="12.75">
      <c r="A866" s="492"/>
      <c r="B866" s="501"/>
      <c r="C866" s="564"/>
      <c r="D866" s="501"/>
      <c r="E866" s="501"/>
      <c r="F866" s="501"/>
      <c r="G866" s="501"/>
      <c r="H866" s="501"/>
      <c r="I866" s="501"/>
      <c r="J866" s="565"/>
      <c r="K866" s="566"/>
      <c r="L866" s="567"/>
      <c r="M866" s="501"/>
      <c r="N866" s="557"/>
      <c r="O866" s="556"/>
      <c r="P866" s="557"/>
      <c r="Q866" s="501"/>
      <c r="R866" s="501"/>
      <c r="S866" s="501"/>
      <c r="T866" s="501"/>
      <c r="U866" s="501"/>
      <c r="V866" s="501"/>
      <c r="W866" s="501"/>
      <c r="X866" s="501"/>
      <c r="Y866" s="501"/>
      <c r="Z866" s="501"/>
      <c r="AA866" s="501"/>
      <c r="AB866" s="501"/>
      <c r="AC866" s="501"/>
      <c r="AD866" s="501"/>
      <c r="AE866" s="501"/>
    </row>
    <row r="867" spans="1:31" ht="12.75">
      <c r="A867" s="502"/>
      <c r="B867" s="505"/>
      <c r="C867" s="568"/>
      <c r="D867" s="505"/>
      <c r="E867" s="505"/>
      <c r="F867" s="505"/>
      <c r="G867" s="505"/>
      <c r="H867" s="505"/>
      <c r="I867" s="505"/>
      <c r="J867" s="565"/>
      <c r="K867" s="566"/>
      <c r="L867" s="567"/>
      <c r="M867" s="505"/>
      <c r="N867" s="555"/>
      <c r="O867" s="511"/>
      <c r="P867" s="555"/>
      <c r="Q867" s="505"/>
      <c r="R867" s="505"/>
      <c r="S867" s="505"/>
      <c r="T867" s="505"/>
      <c r="U867" s="505"/>
      <c r="V867" s="505"/>
      <c r="W867" s="505"/>
      <c r="X867" s="505"/>
      <c r="Y867" s="505"/>
      <c r="Z867" s="505"/>
      <c r="AA867" s="505"/>
      <c r="AB867" s="505"/>
      <c r="AC867" s="505"/>
      <c r="AD867" s="505"/>
      <c r="AE867" s="505"/>
    </row>
    <row r="868" spans="1:31" ht="12.75">
      <c r="A868" s="492"/>
      <c r="B868" s="501"/>
      <c r="C868" s="564"/>
      <c r="D868" s="501"/>
      <c r="E868" s="501"/>
      <c r="F868" s="501"/>
      <c r="G868" s="501"/>
      <c r="H868" s="501"/>
      <c r="I868" s="501"/>
      <c r="J868" s="565"/>
      <c r="K868" s="566"/>
      <c r="L868" s="567"/>
      <c r="M868" s="501"/>
      <c r="N868" s="557"/>
      <c r="O868" s="556"/>
      <c r="P868" s="557"/>
      <c r="Q868" s="501"/>
      <c r="R868" s="501"/>
      <c r="S868" s="501"/>
      <c r="T868" s="501"/>
      <c r="U868" s="501"/>
      <c r="V868" s="501"/>
      <c r="W868" s="501"/>
      <c r="X868" s="501"/>
      <c r="Y868" s="501"/>
      <c r="Z868" s="501"/>
      <c r="AA868" s="501"/>
      <c r="AB868" s="501"/>
      <c r="AC868" s="501"/>
      <c r="AD868" s="501"/>
      <c r="AE868" s="501"/>
    </row>
    <row r="869" spans="1:31" ht="12.75">
      <c r="A869" s="502"/>
      <c r="B869" s="505"/>
      <c r="C869" s="568"/>
      <c r="D869" s="505"/>
      <c r="E869" s="505"/>
      <c r="F869" s="505"/>
      <c r="G869" s="505"/>
      <c r="H869" s="505"/>
      <c r="I869" s="505"/>
      <c r="J869" s="565"/>
      <c r="K869" s="566"/>
      <c r="L869" s="567"/>
      <c r="M869" s="505"/>
      <c r="N869" s="555"/>
      <c r="O869" s="511"/>
      <c r="P869" s="555"/>
      <c r="Q869" s="505"/>
      <c r="R869" s="505"/>
      <c r="S869" s="505"/>
      <c r="T869" s="505"/>
      <c r="U869" s="505"/>
      <c r="V869" s="505"/>
      <c r="W869" s="505"/>
      <c r="X869" s="505"/>
      <c r="Y869" s="505"/>
      <c r="Z869" s="505"/>
      <c r="AA869" s="505"/>
      <c r="AB869" s="505"/>
      <c r="AC869" s="505"/>
      <c r="AD869" s="505"/>
      <c r="AE869" s="505"/>
    </row>
    <row r="870" spans="1:31" ht="12.75">
      <c r="A870" s="492"/>
      <c r="B870" s="501"/>
      <c r="C870" s="564"/>
      <c r="D870" s="501"/>
      <c r="E870" s="501"/>
      <c r="F870" s="501"/>
      <c r="G870" s="501"/>
      <c r="H870" s="501"/>
      <c r="I870" s="501"/>
      <c r="J870" s="565"/>
      <c r="K870" s="566"/>
      <c r="L870" s="567"/>
      <c r="M870" s="501"/>
      <c r="N870" s="557"/>
      <c r="O870" s="556"/>
      <c r="P870" s="557"/>
      <c r="Q870" s="501"/>
      <c r="R870" s="501"/>
      <c r="S870" s="501"/>
      <c r="T870" s="501"/>
      <c r="U870" s="501"/>
      <c r="V870" s="501"/>
      <c r="W870" s="501"/>
      <c r="X870" s="501"/>
      <c r="Y870" s="501"/>
      <c r="Z870" s="501"/>
      <c r="AA870" s="501"/>
      <c r="AB870" s="501"/>
      <c r="AC870" s="501"/>
      <c r="AD870" s="501"/>
      <c r="AE870" s="501"/>
    </row>
    <row r="871" spans="1:31" ht="12.75">
      <c r="A871" s="502"/>
      <c r="B871" s="505"/>
      <c r="C871" s="568"/>
      <c r="D871" s="505"/>
      <c r="E871" s="505"/>
      <c r="F871" s="505"/>
      <c r="G871" s="505"/>
      <c r="H871" s="505"/>
      <c r="I871" s="505"/>
      <c r="J871" s="565"/>
      <c r="K871" s="566"/>
      <c r="L871" s="567"/>
      <c r="M871" s="505"/>
      <c r="N871" s="555"/>
      <c r="O871" s="511"/>
      <c r="P871" s="555"/>
      <c r="Q871" s="505"/>
      <c r="R871" s="505"/>
      <c r="S871" s="505"/>
      <c r="T871" s="505"/>
      <c r="U871" s="505"/>
      <c r="V871" s="505"/>
      <c r="W871" s="505"/>
      <c r="X871" s="505"/>
      <c r="Y871" s="505"/>
      <c r="Z871" s="505"/>
      <c r="AA871" s="505"/>
      <c r="AB871" s="505"/>
      <c r="AC871" s="505"/>
      <c r="AD871" s="505"/>
      <c r="AE871" s="505"/>
    </row>
    <row r="872" spans="1:31" ht="12.75">
      <c r="A872" s="492"/>
      <c r="B872" s="501"/>
      <c r="C872" s="564"/>
      <c r="D872" s="501"/>
      <c r="E872" s="501"/>
      <c r="F872" s="501"/>
      <c r="G872" s="501"/>
      <c r="H872" s="501"/>
      <c r="I872" s="501"/>
      <c r="J872" s="565"/>
      <c r="K872" s="566"/>
      <c r="L872" s="567"/>
      <c r="M872" s="501"/>
      <c r="N872" s="557"/>
      <c r="O872" s="556"/>
      <c r="P872" s="557"/>
      <c r="Q872" s="501"/>
      <c r="R872" s="501"/>
      <c r="S872" s="501"/>
      <c r="T872" s="501"/>
      <c r="U872" s="501"/>
      <c r="V872" s="501"/>
      <c r="W872" s="501"/>
      <c r="X872" s="501"/>
      <c r="Y872" s="501"/>
      <c r="Z872" s="501"/>
      <c r="AA872" s="501"/>
      <c r="AB872" s="501"/>
      <c r="AC872" s="501"/>
      <c r="AD872" s="501"/>
      <c r="AE872" s="501"/>
    </row>
    <row r="873" spans="1:31" ht="12.75">
      <c r="A873" s="502"/>
      <c r="B873" s="505"/>
      <c r="C873" s="568"/>
      <c r="D873" s="505"/>
      <c r="E873" s="505"/>
      <c r="F873" s="505"/>
      <c r="G873" s="505"/>
      <c r="H873" s="505"/>
      <c r="I873" s="505"/>
      <c r="J873" s="565"/>
      <c r="K873" s="566"/>
      <c r="L873" s="567"/>
      <c r="M873" s="505"/>
      <c r="N873" s="555"/>
      <c r="O873" s="511"/>
      <c r="P873" s="555"/>
      <c r="Q873" s="505"/>
      <c r="R873" s="505"/>
      <c r="S873" s="505"/>
      <c r="T873" s="505"/>
      <c r="U873" s="505"/>
      <c r="V873" s="505"/>
      <c r="W873" s="505"/>
      <c r="X873" s="505"/>
      <c r="Y873" s="505"/>
      <c r="Z873" s="505"/>
      <c r="AA873" s="505"/>
      <c r="AB873" s="505"/>
      <c r="AC873" s="505"/>
      <c r="AD873" s="505"/>
      <c r="AE873" s="505"/>
    </row>
    <row r="874" spans="1:31" ht="12.75">
      <c r="A874" s="492"/>
      <c r="B874" s="501"/>
      <c r="C874" s="564"/>
      <c r="D874" s="501"/>
      <c r="E874" s="501"/>
      <c r="F874" s="501"/>
      <c r="G874" s="501"/>
      <c r="H874" s="501"/>
      <c r="I874" s="501"/>
      <c r="J874" s="565"/>
      <c r="K874" s="566"/>
      <c r="L874" s="567"/>
      <c r="M874" s="501"/>
      <c r="N874" s="557"/>
      <c r="O874" s="556"/>
      <c r="P874" s="557"/>
      <c r="Q874" s="501"/>
      <c r="R874" s="501"/>
      <c r="S874" s="501"/>
      <c r="T874" s="501"/>
      <c r="U874" s="501"/>
      <c r="V874" s="501"/>
      <c r="W874" s="501"/>
      <c r="X874" s="501"/>
      <c r="Y874" s="501"/>
      <c r="Z874" s="501"/>
      <c r="AA874" s="501"/>
      <c r="AB874" s="501"/>
      <c r="AC874" s="501"/>
      <c r="AD874" s="501"/>
      <c r="AE874" s="501"/>
    </row>
    <row r="875" spans="1:31" ht="12.75">
      <c r="A875" s="502"/>
      <c r="B875" s="505"/>
      <c r="C875" s="568"/>
      <c r="D875" s="505"/>
      <c r="E875" s="505"/>
      <c r="F875" s="505"/>
      <c r="G875" s="505"/>
      <c r="H875" s="505"/>
      <c r="I875" s="505"/>
      <c r="J875" s="565"/>
      <c r="K875" s="566"/>
      <c r="L875" s="567"/>
      <c r="M875" s="505"/>
      <c r="N875" s="555"/>
      <c r="O875" s="511"/>
      <c r="P875" s="555"/>
      <c r="Q875" s="505"/>
      <c r="R875" s="505"/>
      <c r="S875" s="505"/>
      <c r="T875" s="505"/>
      <c r="U875" s="505"/>
      <c r="V875" s="505"/>
      <c r="W875" s="505"/>
      <c r="X875" s="505"/>
      <c r="Y875" s="505"/>
      <c r="Z875" s="505"/>
      <c r="AA875" s="505"/>
      <c r="AB875" s="505"/>
      <c r="AC875" s="505"/>
      <c r="AD875" s="505"/>
      <c r="AE875" s="505"/>
    </row>
    <row r="876" spans="1:31" ht="12.75">
      <c r="A876" s="492"/>
      <c r="B876" s="501"/>
      <c r="C876" s="564"/>
      <c r="D876" s="501"/>
      <c r="E876" s="501"/>
      <c r="F876" s="501"/>
      <c r="G876" s="501"/>
      <c r="H876" s="501"/>
      <c r="I876" s="501"/>
      <c r="J876" s="565"/>
      <c r="K876" s="566"/>
      <c r="L876" s="567"/>
      <c r="M876" s="501"/>
      <c r="N876" s="557"/>
      <c r="O876" s="556"/>
      <c r="P876" s="557"/>
      <c r="Q876" s="501"/>
      <c r="R876" s="501"/>
      <c r="S876" s="501"/>
      <c r="T876" s="501"/>
      <c r="U876" s="501"/>
      <c r="V876" s="501"/>
      <c r="W876" s="501"/>
      <c r="X876" s="501"/>
      <c r="Y876" s="501"/>
      <c r="Z876" s="501"/>
      <c r="AA876" s="501"/>
      <c r="AB876" s="501"/>
      <c r="AC876" s="501"/>
      <c r="AD876" s="501"/>
      <c r="AE876" s="501"/>
    </row>
    <row r="877" spans="1:31" ht="12.75">
      <c r="A877" s="502"/>
      <c r="B877" s="505"/>
      <c r="C877" s="568"/>
      <c r="D877" s="505"/>
      <c r="E877" s="505"/>
      <c r="F877" s="505"/>
      <c r="G877" s="505"/>
      <c r="H877" s="505"/>
      <c r="I877" s="505"/>
      <c r="J877" s="565"/>
      <c r="K877" s="566"/>
      <c r="L877" s="567"/>
      <c r="M877" s="505"/>
      <c r="N877" s="555"/>
      <c r="O877" s="511"/>
      <c r="P877" s="555"/>
      <c r="Q877" s="505"/>
      <c r="R877" s="505"/>
      <c r="S877" s="505"/>
      <c r="T877" s="505"/>
      <c r="U877" s="505"/>
      <c r="V877" s="505"/>
      <c r="W877" s="505"/>
      <c r="X877" s="505"/>
      <c r="Y877" s="505"/>
      <c r="Z877" s="505"/>
      <c r="AA877" s="505"/>
      <c r="AB877" s="505"/>
      <c r="AC877" s="505"/>
      <c r="AD877" s="505"/>
      <c r="AE877" s="505"/>
    </row>
    <row r="878" spans="1:31" ht="12.75">
      <c r="A878" s="492"/>
      <c r="B878" s="501"/>
      <c r="C878" s="564"/>
      <c r="D878" s="501"/>
      <c r="E878" s="501"/>
      <c r="F878" s="501"/>
      <c r="G878" s="501"/>
      <c r="H878" s="501"/>
      <c r="I878" s="501"/>
      <c r="J878" s="565"/>
      <c r="K878" s="566"/>
      <c r="L878" s="567"/>
      <c r="M878" s="501"/>
      <c r="N878" s="557"/>
      <c r="O878" s="556"/>
      <c r="P878" s="557"/>
      <c r="Q878" s="501"/>
      <c r="R878" s="501"/>
      <c r="S878" s="501"/>
      <c r="T878" s="501"/>
      <c r="U878" s="501"/>
      <c r="V878" s="501"/>
      <c r="W878" s="501"/>
      <c r="X878" s="501"/>
      <c r="Y878" s="501"/>
      <c r="Z878" s="501"/>
      <c r="AA878" s="501"/>
      <c r="AB878" s="501"/>
      <c r="AC878" s="501"/>
      <c r="AD878" s="501"/>
      <c r="AE878" s="501"/>
    </row>
    <row r="879" spans="1:31" ht="12.75">
      <c r="A879" s="502"/>
      <c r="B879" s="505"/>
      <c r="C879" s="568"/>
      <c r="D879" s="505"/>
      <c r="E879" s="505"/>
      <c r="F879" s="505"/>
      <c r="G879" s="505"/>
      <c r="H879" s="505"/>
      <c r="I879" s="505"/>
      <c r="J879" s="565"/>
      <c r="K879" s="566"/>
      <c r="L879" s="567"/>
      <c r="M879" s="505"/>
      <c r="N879" s="555"/>
      <c r="O879" s="511"/>
      <c r="P879" s="555"/>
      <c r="Q879" s="505"/>
      <c r="R879" s="505"/>
      <c r="S879" s="505"/>
      <c r="T879" s="505"/>
      <c r="U879" s="505"/>
      <c r="V879" s="505"/>
      <c r="W879" s="505"/>
      <c r="X879" s="505"/>
      <c r="Y879" s="505"/>
      <c r="Z879" s="505"/>
      <c r="AA879" s="505"/>
      <c r="AB879" s="505"/>
      <c r="AC879" s="505"/>
      <c r="AD879" s="505"/>
      <c r="AE879" s="505"/>
    </row>
    <row r="880" spans="1:31" ht="12.75">
      <c r="A880" s="492"/>
      <c r="B880" s="501"/>
      <c r="C880" s="564"/>
      <c r="D880" s="501"/>
      <c r="E880" s="501"/>
      <c r="F880" s="501"/>
      <c r="G880" s="501"/>
      <c r="H880" s="501"/>
      <c r="I880" s="501"/>
      <c r="J880" s="565"/>
      <c r="K880" s="566"/>
      <c r="L880" s="567"/>
      <c r="M880" s="501"/>
      <c r="N880" s="557"/>
      <c r="O880" s="556"/>
      <c r="P880" s="557"/>
      <c r="Q880" s="501"/>
      <c r="R880" s="501"/>
      <c r="S880" s="501"/>
      <c r="T880" s="501"/>
      <c r="U880" s="501"/>
      <c r="V880" s="501"/>
      <c r="W880" s="501"/>
      <c r="X880" s="501"/>
      <c r="Y880" s="501"/>
      <c r="Z880" s="501"/>
      <c r="AA880" s="501"/>
      <c r="AB880" s="501"/>
      <c r="AC880" s="501"/>
      <c r="AD880" s="501"/>
      <c r="AE880" s="501"/>
    </row>
    <row r="881" spans="1:31" ht="12.75">
      <c r="A881" s="502"/>
      <c r="B881" s="505"/>
      <c r="C881" s="568"/>
      <c r="D881" s="505"/>
      <c r="E881" s="505"/>
      <c r="F881" s="505"/>
      <c r="G881" s="505"/>
      <c r="H881" s="505"/>
      <c r="I881" s="505"/>
      <c r="J881" s="565"/>
      <c r="K881" s="566"/>
      <c r="L881" s="567"/>
      <c r="M881" s="505"/>
      <c r="N881" s="555"/>
      <c r="O881" s="511"/>
      <c r="P881" s="555"/>
      <c r="Q881" s="505"/>
      <c r="R881" s="505"/>
      <c r="S881" s="505"/>
      <c r="T881" s="505"/>
      <c r="U881" s="505"/>
      <c r="V881" s="505"/>
      <c r="W881" s="505"/>
      <c r="X881" s="505"/>
      <c r="Y881" s="505"/>
      <c r="Z881" s="505"/>
      <c r="AA881" s="505"/>
      <c r="AB881" s="505"/>
      <c r="AC881" s="505"/>
      <c r="AD881" s="505"/>
      <c r="AE881" s="505"/>
    </row>
    <row r="882" spans="1:31" ht="12.75">
      <c r="A882" s="492"/>
      <c r="B882" s="501"/>
      <c r="C882" s="564"/>
      <c r="D882" s="501"/>
      <c r="E882" s="501"/>
      <c r="F882" s="501"/>
      <c r="G882" s="501"/>
      <c r="H882" s="501"/>
      <c r="I882" s="501"/>
      <c r="J882" s="565"/>
      <c r="K882" s="566"/>
      <c r="L882" s="567"/>
      <c r="M882" s="501"/>
      <c r="N882" s="557"/>
      <c r="O882" s="556"/>
      <c r="P882" s="557"/>
      <c r="Q882" s="501"/>
      <c r="R882" s="501"/>
      <c r="S882" s="501"/>
      <c r="T882" s="501"/>
      <c r="U882" s="501"/>
      <c r="V882" s="501"/>
      <c r="W882" s="501"/>
      <c r="X882" s="501"/>
      <c r="Y882" s="501"/>
      <c r="Z882" s="501"/>
      <c r="AA882" s="501"/>
      <c r="AB882" s="501"/>
      <c r="AC882" s="501"/>
      <c r="AD882" s="501"/>
      <c r="AE882" s="501"/>
    </row>
    <row r="883" spans="1:31" ht="12.75">
      <c r="A883" s="502"/>
      <c r="B883" s="505"/>
      <c r="C883" s="568"/>
      <c r="D883" s="505"/>
      <c r="E883" s="505"/>
      <c r="F883" s="505"/>
      <c r="G883" s="505"/>
      <c r="H883" s="505"/>
      <c r="I883" s="505"/>
      <c r="J883" s="565"/>
      <c r="K883" s="566"/>
      <c r="L883" s="567"/>
      <c r="M883" s="505"/>
      <c r="N883" s="555"/>
      <c r="O883" s="511"/>
      <c r="P883" s="555"/>
      <c r="Q883" s="505"/>
      <c r="R883" s="505"/>
      <c r="S883" s="505"/>
      <c r="T883" s="505"/>
      <c r="U883" s="505"/>
      <c r="V883" s="505"/>
      <c r="W883" s="505"/>
      <c r="X883" s="505"/>
      <c r="Y883" s="505"/>
      <c r="Z883" s="505"/>
      <c r="AA883" s="505"/>
      <c r="AB883" s="505"/>
      <c r="AC883" s="505"/>
      <c r="AD883" s="505"/>
      <c r="AE883" s="505"/>
    </row>
    <row r="884" spans="1:31" ht="12.75">
      <c r="A884" s="492"/>
      <c r="B884" s="501"/>
      <c r="C884" s="564"/>
      <c r="D884" s="501"/>
      <c r="E884" s="501"/>
      <c r="F884" s="501"/>
      <c r="G884" s="501"/>
      <c r="H884" s="501"/>
      <c r="I884" s="501"/>
      <c r="J884" s="565"/>
      <c r="K884" s="566"/>
      <c r="L884" s="567"/>
      <c r="M884" s="501"/>
      <c r="N884" s="557"/>
      <c r="O884" s="556"/>
      <c r="P884" s="557"/>
      <c r="Q884" s="501"/>
      <c r="R884" s="501"/>
      <c r="S884" s="501"/>
      <c r="T884" s="501"/>
      <c r="U884" s="501"/>
      <c r="V884" s="501"/>
      <c r="W884" s="501"/>
      <c r="X884" s="501"/>
      <c r="Y884" s="501"/>
      <c r="Z884" s="501"/>
      <c r="AA884" s="501"/>
      <c r="AB884" s="501"/>
      <c r="AC884" s="501"/>
      <c r="AD884" s="501"/>
      <c r="AE884" s="501"/>
    </row>
    <row r="885" spans="1:31" ht="12.75">
      <c r="A885" s="502"/>
      <c r="B885" s="505"/>
      <c r="C885" s="568"/>
      <c r="D885" s="505"/>
      <c r="E885" s="505"/>
      <c r="F885" s="505"/>
      <c r="G885" s="505"/>
      <c r="H885" s="505"/>
      <c r="I885" s="505"/>
      <c r="J885" s="565"/>
      <c r="K885" s="566"/>
      <c r="L885" s="567"/>
      <c r="M885" s="505"/>
      <c r="N885" s="555"/>
      <c r="O885" s="511"/>
      <c r="P885" s="555"/>
      <c r="Q885" s="505"/>
      <c r="R885" s="505"/>
      <c r="S885" s="505"/>
      <c r="T885" s="505"/>
      <c r="U885" s="505"/>
      <c r="V885" s="505"/>
      <c r="W885" s="505"/>
      <c r="X885" s="505"/>
      <c r="Y885" s="505"/>
      <c r="Z885" s="505"/>
      <c r="AA885" s="505"/>
      <c r="AB885" s="505"/>
      <c r="AC885" s="505"/>
      <c r="AD885" s="505"/>
      <c r="AE885" s="505"/>
    </row>
    <row r="886" spans="1:31" ht="12.75">
      <c r="A886" s="492"/>
      <c r="B886" s="501"/>
      <c r="C886" s="564"/>
      <c r="D886" s="501"/>
      <c r="E886" s="501"/>
      <c r="F886" s="501"/>
      <c r="G886" s="501"/>
      <c r="H886" s="501"/>
      <c r="I886" s="501"/>
      <c r="J886" s="565"/>
      <c r="K886" s="566"/>
      <c r="L886" s="567"/>
      <c r="M886" s="501"/>
      <c r="N886" s="557"/>
      <c r="O886" s="556"/>
      <c r="P886" s="557"/>
      <c r="Q886" s="501"/>
      <c r="R886" s="501"/>
      <c r="S886" s="501"/>
      <c r="T886" s="501"/>
      <c r="U886" s="501"/>
      <c r="V886" s="501"/>
      <c r="W886" s="501"/>
      <c r="X886" s="501"/>
      <c r="Y886" s="501"/>
      <c r="Z886" s="501"/>
      <c r="AA886" s="501"/>
      <c r="AB886" s="501"/>
      <c r="AC886" s="501"/>
      <c r="AD886" s="501"/>
      <c r="AE886" s="501"/>
    </row>
    <row r="887" spans="1:31" ht="12.75">
      <c r="A887" s="502"/>
      <c r="B887" s="505"/>
      <c r="C887" s="568"/>
      <c r="D887" s="505"/>
      <c r="E887" s="505"/>
      <c r="F887" s="505"/>
      <c r="G887" s="505"/>
      <c r="H887" s="505"/>
      <c r="I887" s="505"/>
      <c r="J887" s="565"/>
      <c r="K887" s="566"/>
      <c r="L887" s="567"/>
      <c r="M887" s="505"/>
      <c r="N887" s="555"/>
      <c r="O887" s="511"/>
      <c r="P887" s="555"/>
      <c r="Q887" s="505"/>
      <c r="R887" s="505"/>
      <c r="S887" s="505"/>
      <c r="T887" s="505"/>
      <c r="U887" s="505"/>
      <c r="V887" s="505"/>
      <c r="W887" s="505"/>
      <c r="X887" s="505"/>
      <c r="Y887" s="505"/>
      <c r="Z887" s="505"/>
      <c r="AA887" s="505"/>
      <c r="AB887" s="505"/>
      <c r="AC887" s="505"/>
      <c r="AD887" s="505"/>
      <c r="AE887" s="505"/>
    </row>
    <row r="888" spans="1:31" ht="12.75">
      <c r="A888" s="492"/>
      <c r="B888" s="501"/>
      <c r="C888" s="564"/>
      <c r="D888" s="501"/>
      <c r="E888" s="501"/>
      <c r="F888" s="501"/>
      <c r="G888" s="501"/>
      <c r="H888" s="501"/>
      <c r="I888" s="501"/>
      <c r="J888" s="565"/>
      <c r="K888" s="566"/>
      <c r="L888" s="567"/>
      <c r="M888" s="501"/>
      <c r="N888" s="557"/>
      <c r="O888" s="556"/>
      <c r="P888" s="557"/>
      <c r="Q888" s="501"/>
      <c r="R888" s="501"/>
      <c r="S888" s="501"/>
      <c r="T888" s="501"/>
      <c r="U888" s="501"/>
      <c r="V888" s="501"/>
      <c r="W888" s="501"/>
      <c r="X888" s="501"/>
      <c r="Y888" s="501"/>
      <c r="Z888" s="501"/>
      <c r="AA888" s="501"/>
      <c r="AB888" s="501"/>
      <c r="AC888" s="501"/>
      <c r="AD888" s="501"/>
      <c r="AE888" s="501"/>
    </row>
    <row r="889" spans="1:31" ht="12.75">
      <c r="A889" s="502"/>
      <c r="B889" s="505"/>
      <c r="C889" s="568"/>
      <c r="D889" s="505"/>
      <c r="E889" s="505"/>
      <c r="F889" s="505"/>
      <c r="G889" s="505"/>
      <c r="H889" s="505"/>
      <c r="I889" s="505"/>
      <c r="J889" s="565"/>
      <c r="K889" s="566"/>
      <c r="L889" s="567"/>
      <c r="M889" s="505"/>
      <c r="N889" s="555"/>
      <c r="O889" s="511"/>
      <c r="P889" s="555"/>
      <c r="Q889" s="505"/>
      <c r="R889" s="505"/>
      <c r="S889" s="505"/>
      <c r="T889" s="505"/>
      <c r="U889" s="505"/>
      <c r="V889" s="505"/>
      <c r="W889" s="505"/>
      <c r="X889" s="505"/>
      <c r="Y889" s="505"/>
      <c r="Z889" s="505"/>
      <c r="AA889" s="505"/>
      <c r="AB889" s="505"/>
      <c r="AC889" s="505"/>
      <c r="AD889" s="505"/>
      <c r="AE889" s="505"/>
    </row>
    <row r="890" spans="1:31" ht="12.75">
      <c r="A890" s="492"/>
      <c r="B890" s="501"/>
      <c r="C890" s="564"/>
      <c r="D890" s="501"/>
      <c r="E890" s="501"/>
      <c r="F890" s="501"/>
      <c r="G890" s="501"/>
      <c r="H890" s="501"/>
      <c r="I890" s="501"/>
      <c r="J890" s="565"/>
      <c r="K890" s="566"/>
      <c r="L890" s="567"/>
      <c r="M890" s="501"/>
      <c r="N890" s="557"/>
      <c r="O890" s="556"/>
      <c r="P890" s="557"/>
      <c r="Q890" s="501"/>
      <c r="R890" s="501"/>
      <c r="S890" s="501"/>
      <c r="T890" s="501"/>
      <c r="U890" s="501"/>
      <c r="V890" s="501"/>
      <c r="W890" s="501"/>
      <c r="X890" s="501"/>
      <c r="Y890" s="501"/>
      <c r="Z890" s="501"/>
      <c r="AA890" s="501"/>
      <c r="AB890" s="501"/>
      <c r="AC890" s="501"/>
      <c r="AD890" s="501"/>
      <c r="AE890" s="501"/>
    </row>
    <row r="891" spans="1:31" ht="12.75">
      <c r="A891" s="502"/>
      <c r="B891" s="505"/>
      <c r="C891" s="568"/>
      <c r="D891" s="505"/>
      <c r="E891" s="505"/>
      <c r="F891" s="505"/>
      <c r="G891" s="505"/>
      <c r="H891" s="505"/>
      <c r="I891" s="505"/>
      <c r="J891" s="565"/>
      <c r="K891" s="566"/>
      <c r="L891" s="567"/>
      <c r="M891" s="505"/>
      <c r="N891" s="555"/>
      <c r="O891" s="511"/>
      <c r="P891" s="555"/>
      <c r="Q891" s="505"/>
      <c r="R891" s="505"/>
      <c r="S891" s="505"/>
      <c r="T891" s="505"/>
      <c r="U891" s="505"/>
      <c r="V891" s="505"/>
      <c r="W891" s="505"/>
      <c r="X891" s="505"/>
      <c r="Y891" s="505"/>
      <c r="Z891" s="505"/>
      <c r="AA891" s="505"/>
      <c r="AB891" s="505"/>
      <c r="AC891" s="505"/>
      <c r="AD891" s="505"/>
      <c r="AE891" s="505"/>
    </row>
    <row r="892" spans="1:31" ht="12.75">
      <c r="A892" s="492"/>
      <c r="B892" s="501"/>
      <c r="C892" s="564"/>
      <c r="D892" s="501"/>
      <c r="E892" s="501"/>
      <c r="F892" s="501"/>
      <c r="G892" s="501"/>
      <c r="H892" s="501"/>
      <c r="I892" s="501"/>
      <c r="J892" s="565"/>
      <c r="K892" s="566"/>
      <c r="L892" s="567"/>
      <c r="M892" s="501"/>
      <c r="N892" s="557"/>
      <c r="O892" s="556"/>
      <c r="P892" s="557"/>
      <c r="Q892" s="501"/>
      <c r="R892" s="501"/>
      <c r="S892" s="501"/>
      <c r="T892" s="501"/>
      <c r="U892" s="501"/>
      <c r="V892" s="501"/>
      <c r="W892" s="501"/>
      <c r="X892" s="501"/>
      <c r="Y892" s="501"/>
      <c r="Z892" s="501"/>
      <c r="AA892" s="501"/>
      <c r="AB892" s="501"/>
      <c r="AC892" s="501"/>
      <c r="AD892" s="501"/>
      <c r="AE892" s="501"/>
    </row>
    <row r="893" spans="1:31" ht="12.75">
      <c r="A893" s="502"/>
      <c r="B893" s="505"/>
      <c r="C893" s="568"/>
      <c r="D893" s="505"/>
      <c r="E893" s="505"/>
      <c r="F893" s="505"/>
      <c r="G893" s="505"/>
      <c r="H893" s="505"/>
      <c r="I893" s="505"/>
      <c r="J893" s="565"/>
      <c r="K893" s="566"/>
      <c r="L893" s="567"/>
      <c r="M893" s="505"/>
      <c r="N893" s="555"/>
      <c r="O893" s="511"/>
      <c r="P893" s="555"/>
      <c r="Q893" s="505"/>
      <c r="R893" s="505"/>
      <c r="S893" s="505"/>
      <c r="T893" s="505"/>
      <c r="U893" s="505"/>
      <c r="V893" s="505"/>
      <c r="W893" s="505"/>
      <c r="X893" s="505"/>
      <c r="Y893" s="505"/>
      <c r="Z893" s="505"/>
      <c r="AA893" s="505"/>
      <c r="AB893" s="505"/>
      <c r="AC893" s="505"/>
      <c r="AD893" s="505"/>
      <c r="AE893" s="505"/>
    </row>
    <row r="894" spans="1:31" ht="12.75">
      <c r="A894" s="492"/>
      <c r="B894" s="501"/>
      <c r="C894" s="564"/>
      <c r="D894" s="501"/>
      <c r="E894" s="501"/>
      <c r="F894" s="501"/>
      <c r="G894" s="501"/>
      <c r="H894" s="501"/>
      <c r="I894" s="501"/>
      <c r="J894" s="565"/>
      <c r="K894" s="566"/>
      <c r="L894" s="567"/>
      <c r="M894" s="501"/>
      <c r="N894" s="557"/>
      <c r="O894" s="556"/>
      <c r="P894" s="557"/>
      <c r="Q894" s="501"/>
      <c r="R894" s="501"/>
      <c r="S894" s="501"/>
      <c r="T894" s="501"/>
      <c r="U894" s="501"/>
      <c r="V894" s="501"/>
      <c r="W894" s="501"/>
      <c r="X894" s="501"/>
      <c r="Y894" s="501"/>
      <c r="Z894" s="501"/>
      <c r="AA894" s="501"/>
      <c r="AB894" s="501"/>
      <c r="AC894" s="501"/>
      <c r="AD894" s="501"/>
      <c r="AE894" s="501"/>
    </row>
    <row r="895" spans="1:31" ht="12.75">
      <c r="A895" s="502"/>
      <c r="B895" s="505"/>
      <c r="C895" s="568"/>
      <c r="D895" s="505"/>
      <c r="E895" s="505"/>
      <c r="F895" s="505"/>
      <c r="G895" s="505"/>
      <c r="H895" s="505"/>
      <c r="I895" s="505"/>
      <c r="J895" s="565"/>
      <c r="K895" s="566"/>
      <c r="L895" s="567"/>
      <c r="M895" s="505"/>
      <c r="N895" s="555"/>
      <c r="O895" s="511"/>
      <c r="P895" s="555"/>
      <c r="Q895" s="505"/>
      <c r="R895" s="505"/>
      <c r="S895" s="505"/>
      <c r="T895" s="505"/>
      <c r="U895" s="505"/>
      <c r="V895" s="505"/>
      <c r="W895" s="505"/>
      <c r="X895" s="505"/>
      <c r="Y895" s="505"/>
      <c r="Z895" s="505"/>
      <c r="AA895" s="505"/>
      <c r="AB895" s="505"/>
      <c r="AC895" s="505"/>
      <c r="AD895" s="505"/>
      <c r="AE895" s="505"/>
    </row>
    <row r="896" spans="1:31" ht="12.75">
      <c r="A896" s="492"/>
      <c r="B896" s="501"/>
      <c r="C896" s="564"/>
      <c r="D896" s="501"/>
      <c r="E896" s="501"/>
      <c r="F896" s="501"/>
      <c r="G896" s="501"/>
      <c r="H896" s="501"/>
      <c r="I896" s="501"/>
      <c r="J896" s="565"/>
      <c r="K896" s="566"/>
      <c r="L896" s="567"/>
      <c r="M896" s="501"/>
      <c r="N896" s="557"/>
      <c r="O896" s="556"/>
      <c r="P896" s="557"/>
      <c r="Q896" s="501"/>
      <c r="R896" s="501"/>
      <c r="S896" s="501"/>
      <c r="T896" s="501"/>
      <c r="U896" s="501"/>
      <c r="V896" s="501"/>
      <c r="W896" s="501"/>
      <c r="X896" s="501"/>
      <c r="Y896" s="501"/>
      <c r="Z896" s="501"/>
      <c r="AA896" s="501"/>
      <c r="AB896" s="501"/>
      <c r="AC896" s="501"/>
      <c r="AD896" s="501"/>
      <c r="AE896" s="501"/>
    </row>
    <row r="897" spans="1:31" ht="12.75">
      <c r="A897" s="502"/>
      <c r="B897" s="505"/>
      <c r="C897" s="568"/>
      <c r="D897" s="505"/>
      <c r="E897" s="505"/>
      <c r="F897" s="505"/>
      <c r="G897" s="505"/>
      <c r="H897" s="505"/>
      <c r="I897" s="505"/>
      <c r="J897" s="565"/>
      <c r="K897" s="566"/>
      <c r="L897" s="567"/>
      <c r="M897" s="505"/>
      <c r="N897" s="555"/>
      <c r="O897" s="511"/>
      <c r="P897" s="555"/>
      <c r="Q897" s="505"/>
      <c r="R897" s="505"/>
      <c r="S897" s="505"/>
      <c r="T897" s="505"/>
      <c r="U897" s="505"/>
      <c r="V897" s="505"/>
      <c r="W897" s="505"/>
      <c r="X897" s="505"/>
      <c r="Y897" s="505"/>
      <c r="Z897" s="505"/>
      <c r="AA897" s="505"/>
      <c r="AB897" s="505"/>
      <c r="AC897" s="505"/>
      <c r="AD897" s="505"/>
      <c r="AE897" s="505"/>
    </row>
    <row r="898" spans="1:31" ht="12.75">
      <c r="A898" s="492"/>
      <c r="B898" s="501"/>
      <c r="C898" s="564"/>
      <c r="D898" s="501"/>
      <c r="E898" s="501"/>
      <c r="F898" s="501"/>
      <c r="G898" s="501"/>
      <c r="H898" s="501"/>
      <c r="I898" s="501"/>
      <c r="J898" s="565"/>
      <c r="K898" s="566"/>
      <c r="L898" s="567"/>
      <c r="M898" s="501"/>
      <c r="N898" s="557"/>
      <c r="O898" s="556"/>
      <c r="P898" s="557"/>
      <c r="Q898" s="501"/>
      <c r="R898" s="501"/>
      <c r="S898" s="501"/>
      <c r="T898" s="501"/>
      <c r="U898" s="501"/>
      <c r="V898" s="501"/>
      <c r="W898" s="501"/>
      <c r="X898" s="501"/>
      <c r="Y898" s="501"/>
      <c r="Z898" s="501"/>
      <c r="AA898" s="501"/>
      <c r="AB898" s="501"/>
      <c r="AC898" s="501"/>
      <c r="AD898" s="501"/>
      <c r="AE898" s="501"/>
    </row>
    <row r="899" spans="1:31" ht="12.75">
      <c r="A899" s="502"/>
      <c r="B899" s="505"/>
      <c r="C899" s="568"/>
      <c r="D899" s="505"/>
      <c r="E899" s="505"/>
      <c r="F899" s="505"/>
      <c r="G899" s="505"/>
      <c r="H899" s="505"/>
      <c r="I899" s="505"/>
      <c r="J899" s="565"/>
      <c r="K899" s="566"/>
      <c r="L899" s="567"/>
      <c r="M899" s="505"/>
      <c r="N899" s="555"/>
      <c r="O899" s="511"/>
      <c r="P899" s="555"/>
      <c r="Q899" s="505"/>
      <c r="R899" s="505"/>
      <c r="S899" s="505"/>
      <c r="T899" s="505"/>
      <c r="U899" s="505"/>
      <c r="V899" s="505"/>
      <c r="W899" s="505"/>
      <c r="X899" s="505"/>
      <c r="Y899" s="505"/>
      <c r="Z899" s="505"/>
      <c r="AA899" s="505"/>
      <c r="AB899" s="505"/>
      <c r="AC899" s="505"/>
      <c r="AD899" s="505"/>
      <c r="AE899" s="505"/>
    </row>
    <row r="900" spans="1:31" ht="12.75">
      <c r="A900" s="492"/>
      <c r="B900" s="501"/>
      <c r="C900" s="564"/>
      <c r="D900" s="501"/>
      <c r="E900" s="501"/>
      <c r="F900" s="501"/>
      <c r="G900" s="501"/>
      <c r="H900" s="501"/>
      <c r="I900" s="501"/>
      <c r="J900" s="565"/>
      <c r="K900" s="566"/>
      <c r="L900" s="567"/>
      <c r="M900" s="501"/>
      <c r="N900" s="557"/>
      <c r="O900" s="556"/>
      <c r="P900" s="557"/>
      <c r="Q900" s="501"/>
      <c r="R900" s="501"/>
      <c r="S900" s="501"/>
      <c r="T900" s="501"/>
      <c r="U900" s="501"/>
      <c r="V900" s="501"/>
      <c r="W900" s="501"/>
      <c r="X900" s="501"/>
      <c r="Y900" s="501"/>
      <c r="Z900" s="501"/>
      <c r="AA900" s="501"/>
      <c r="AB900" s="501"/>
      <c r="AC900" s="501"/>
      <c r="AD900" s="501"/>
      <c r="AE900" s="501"/>
    </row>
    <row r="901" spans="1:31" ht="12.75">
      <c r="A901" s="502"/>
      <c r="B901" s="505"/>
      <c r="C901" s="568"/>
      <c r="D901" s="505"/>
      <c r="E901" s="505"/>
      <c r="F901" s="505"/>
      <c r="G901" s="505"/>
      <c r="H901" s="505"/>
      <c r="I901" s="505"/>
      <c r="J901" s="565"/>
      <c r="K901" s="566"/>
      <c r="L901" s="567"/>
      <c r="M901" s="505"/>
      <c r="N901" s="555"/>
      <c r="O901" s="511"/>
      <c r="P901" s="555"/>
      <c r="Q901" s="505"/>
      <c r="R901" s="505"/>
      <c r="S901" s="505"/>
      <c r="T901" s="505"/>
      <c r="U901" s="505"/>
      <c r="V901" s="505"/>
      <c r="W901" s="505"/>
      <c r="X901" s="505"/>
      <c r="Y901" s="505"/>
      <c r="Z901" s="505"/>
      <c r="AA901" s="505"/>
      <c r="AB901" s="505"/>
      <c r="AC901" s="505"/>
      <c r="AD901" s="505"/>
      <c r="AE901" s="505"/>
    </row>
    <row r="902" spans="1:31" ht="12.75">
      <c r="A902" s="492"/>
      <c r="B902" s="501"/>
      <c r="C902" s="564"/>
      <c r="D902" s="501"/>
      <c r="E902" s="501"/>
      <c r="F902" s="501"/>
      <c r="G902" s="501"/>
      <c r="H902" s="501"/>
      <c r="I902" s="501"/>
      <c r="J902" s="565"/>
      <c r="K902" s="566"/>
      <c r="L902" s="567"/>
      <c r="M902" s="501"/>
      <c r="N902" s="557"/>
      <c r="O902" s="556"/>
      <c r="P902" s="557"/>
      <c r="Q902" s="501"/>
      <c r="R902" s="501"/>
      <c r="S902" s="501"/>
      <c r="T902" s="501"/>
      <c r="U902" s="501"/>
      <c r="V902" s="501"/>
      <c r="W902" s="501"/>
      <c r="X902" s="501"/>
      <c r="Y902" s="501"/>
      <c r="Z902" s="501"/>
      <c r="AA902" s="501"/>
      <c r="AB902" s="501"/>
      <c r="AC902" s="501"/>
      <c r="AD902" s="501"/>
      <c r="AE902" s="501"/>
    </row>
    <row r="903" spans="1:31" ht="12.75">
      <c r="A903" s="502"/>
      <c r="B903" s="505"/>
      <c r="C903" s="568"/>
      <c r="D903" s="505"/>
      <c r="E903" s="505"/>
      <c r="F903" s="505"/>
      <c r="G903" s="505"/>
      <c r="H903" s="505"/>
      <c r="I903" s="505"/>
      <c r="J903" s="565"/>
      <c r="K903" s="566"/>
      <c r="L903" s="567"/>
      <c r="M903" s="505"/>
      <c r="N903" s="555"/>
      <c r="O903" s="511"/>
      <c r="P903" s="555"/>
      <c r="Q903" s="505"/>
      <c r="R903" s="505"/>
      <c r="S903" s="505"/>
      <c r="T903" s="505"/>
      <c r="U903" s="505"/>
      <c r="V903" s="505"/>
      <c r="W903" s="505"/>
      <c r="X903" s="505"/>
      <c r="Y903" s="505"/>
      <c r="Z903" s="505"/>
      <c r="AA903" s="505"/>
      <c r="AB903" s="505"/>
      <c r="AC903" s="505"/>
      <c r="AD903" s="505"/>
      <c r="AE903" s="505"/>
    </row>
    <row r="904" spans="1:31" ht="12.75">
      <c r="A904" s="492"/>
      <c r="B904" s="501"/>
      <c r="C904" s="564"/>
      <c r="D904" s="501"/>
      <c r="E904" s="501"/>
      <c r="F904" s="501"/>
      <c r="G904" s="501"/>
      <c r="H904" s="501"/>
      <c r="I904" s="501"/>
      <c r="J904" s="565"/>
      <c r="K904" s="566"/>
      <c r="L904" s="567"/>
      <c r="M904" s="501"/>
      <c r="N904" s="557"/>
      <c r="O904" s="556"/>
      <c r="P904" s="557"/>
      <c r="Q904" s="501"/>
      <c r="R904" s="501"/>
      <c r="S904" s="501"/>
      <c r="T904" s="501"/>
      <c r="U904" s="501"/>
      <c r="V904" s="501"/>
      <c r="W904" s="501"/>
      <c r="X904" s="501"/>
      <c r="Y904" s="501"/>
      <c r="Z904" s="501"/>
      <c r="AA904" s="501"/>
      <c r="AB904" s="501"/>
      <c r="AC904" s="501"/>
      <c r="AD904" s="501"/>
      <c r="AE904" s="501"/>
    </row>
    <row r="905" spans="1:31" ht="12.75">
      <c r="A905" s="502"/>
      <c r="B905" s="505"/>
      <c r="C905" s="568"/>
      <c r="D905" s="505"/>
      <c r="E905" s="505"/>
      <c r="F905" s="505"/>
      <c r="G905" s="505"/>
      <c r="H905" s="505"/>
      <c r="I905" s="505"/>
      <c r="J905" s="565"/>
      <c r="K905" s="566"/>
      <c r="L905" s="567"/>
      <c r="M905" s="505"/>
      <c r="N905" s="555"/>
      <c r="O905" s="511"/>
      <c r="P905" s="555"/>
      <c r="Q905" s="505"/>
      <c r="R905" s="505"/>
      <c r="S905" s="505"/>
      <c r="T905" s="505"/>
      <c r="U905" s="505"/>
      <c r="V905" s="505"/>
      <c r="W905" s="505"/>
      <c r="X905" s="505"/>
      <c r="Y905" s="505"/>
      <c r="Z905" s="505"/>
      <c r="AA905" s="505"/>
      <c r="AB905" s="505"/>
      <c r="AC905" s="505"/>
      <c r="AD905" s="505"/>
      <c r="AE905" s="505"/>
    </row>
    <row r="906" spans="1:31" ht="12.75">
      <c r="A906" s="492"/>
      <c r="B906" s="501"/>
      <c r="C906" s="564"/>
      <c r="D906" s="501"/>
      <c r="E906" s="501"/>
      <c r="F906" s="501"/>
      <c r="G906" s="501"/>
      <c r="H906" s="501"/>
      <c r="I906" s="501"/>
      <c r="J906" s="565"/>
      <c r="K906" s="566"/>
      <c r="L906" s="567"/>
      <c r="M906" s="501"/>
      <c r="N906" s="557"/>
      <c r="O906" s="556"/>
      <c r="P906" s="557"/>
      <c r="Q906" s="501"/>
      <c r="R906" s="501"/>
      <c r="S906" s="501"/>
      <c r="T906" s="501"/>
      <c r="U906" s="501"/>
      <c r="V906" s="501"/>
      <c r="W906" s="501"/>
      <c r="X906" s="501"/>
      <c r="Y906" s="501"/>
      <c r="Z906" s="501"/>
      <c r="AA906" s="501"/>
      <c r="AB906" s="501"/>
      <c r="AC906" s="501"/>
      <c r="AD906" s="501"/>
      <c r="AE906" s="501"/>
    </row>
    <row r="907" spans="1:31" ht="12.75">
      <c r="A907" s="502"/>
      <c r="B907" s="505"/>
      <c r="C907" s="568"/>
      <c r="D907" s="505"/>
      <c r="E907" s="505"/>
      <c r="F907" s="505"/>
      <c r="G907" s="505"/>
      <c r="H907" s="505"/>
      <c r="I907" s="505"/>
      <c r="J907" s="565"/>
      <c r="K907" s="566"/>
      <c r="L907" s="567"/>
      <c r="M907" s="505"/>
      <c r="N907" s="555"/>
      <c r="O907" s="511"/>
      <c r="P907" s="555"/>
      <c r="Q907" s="505"/>
      <c r="R907" s="505"/>
      <c r="S907" s="505"/>
      <c r="T907" s="505"/>
      <c r="U907" s="505"/>
      <c r="V907" s="505"/>
      <c r="W907" s="505"/>
      <c r="X907" s="505"/>
      <c r="Y907" s="505"/>
      <c r="Z907" s="505"/>
      <c r="AA907" s="505"/>
      <c r="AB907" s="505"/>
      <c r="AC907" s="505"/>
      <c r="AD907" s="505"/>
      <c r="AE907" s="505"/>
    </row>
    <row r="908" spans="1:31" ht="12.75">
      <c r="A908" s="492"/>
      <c r="B908" s="501"/>
      <c r="C908" s="564"/>
      <c r="D908" s="501"/>
      <c r="E908" s="501"/>
      <c r="F908" s="501"/>
      <c r="G908" s="501"/>
      <c r="H908" s="501"/>
      <c r="I908" s="501"/>
      <c r="J908" s="565"/>
      <c r="K908" s="566"/>
      <c r="L908" s="567"/>
      <c r="M908" s="501"/>
      <c r="N908" s="557"/>
      <c r="O908" s="556"/>
      <c r="P908" s="557"/>
      <c r="Q908" s="501"/>
      <c r="R908" s="501"/>
      <c r="S908" s="501"/>
      <c r="T908" s="501"/>
      <c r="U908" s="501"/>
      <c r="V908" s="501"/>
      <c r="W908" s="501"/>
      <c r="X908" s="501"/>
      <c r="Y908" s="501"/>
      <c r="Z908" s="501"/>
      <c r="AA908" s="501"/>
      <c r="AB908" s="501"/>
      <c r="AC908" s="501"/>
      <c r="AD908" s="501"/>
      <c r="AE908" s="501"/>
    </row>
    <row r="909" spans="1:31" ht="12.75">
      <c r="A909" s="502"/>
      <c r="B909" s="505"/>
      <c r="C909" s="568"/>
      <c r="D909" s="505"/>
      <c r="E909" s="505"/>
      <c r="F909" s="505"/>
      <c r="G909" s="505"/>
      <c r="H909" s="505"/>
      <c r="I909" s="505"/>
      <c r="J909" s="565"/>
      <c r="K909" s="566"/>
      <c r="L909" s="567"/>
      <c r="M909" s="505"/>
      <c r="N909" s="555"/>
      <c r="O909" s="511"/>
      <c r="P909" s="555"/>
      <c r="Q909" s="505"/>
      <c r="R909" s="505"/>
      <c r="S909" s="505"/>
      <c r="T909" s="505"/>
      <c r="U909" s="505"/>
      <c r="V909" s="505"/>
      <c r="W909" s="505"/>
      <c r="X909" s="505"/>
      <c r="Y909" s="505"/>
      <c r="Z909" s="505"/>
      <c r="AA909" s="505"/>
      <c r="AB909" s="505"/>
      <c r="AC909" s="505"/>
      <c r="AD909" s="505"/>
      <c r="AE909" s="505"/>
    </row>
    <row r="910" spans="1:31" ht="12.75">
      <c r="A910" s="492"/>
      <c r="B910" s="501"/>
      <c r="C910" s="564"/>
      <c r="D910" s="501"/>
      <c r="E910" s="501"/>
      <c r="F910" s="501"/>
      <c r="G910" s="501"/>
      <c r="H910" s="501"/>
      <c r="I910" s="501"/>
      <c r="J910" s="565"/>
      <c r="K910" s="566"/>
      <c r="L910" s="567"/>
      <c r="M910" s="501"/>
      <c r="N910" s="557"/>
      <c r="O910" s="556"/>
      <c r="P910" s="557"/>
      <c r="Q910" s="501"/>
      <c r="R910" s="501"/>
      <c r="S910" s="501"/>
      <c r="T910" s="501"/>
      <c r="U910" s="501"/>
      <c r="V910" s="501"/>
      <c r="W910" s="501"/>
      <c r="X910" s="501"/>
      <c r="Y910" s="501"/>
      <c r="Z910" s="501"/>
      <c r="AA910" s="501"/>
      <c r="AB910" s="501"/>
      <c r="AC910" s="501"/>
      <c r="AD910" s="501"/>
      <c r="AE910" s="501"/>
    </row>
    <row r="911" spans="1:31" ht="12.75">
      <c r="A911" s="502"/>
      <c r="B911" s="505"/>
      <c r="C911" s="568"/>
      <c r="D911" s="505"/>
      <c r="E911" s="505"/>
      <c r="F911" s="505"/>
      <c r="G911" s="505"/>
      <c r="H911" s="505"/>
      <c r="I911" s="505"/>
      <c r="J911" s="565"/>
      <c r="K911" s="566"/>
      <c r="L911" s="567"/>
      <c r="M911" s="505"/>
      <c r="N911" s="555"/>
      <c r="O911" s="511"/>
      <c r="P911" s="555"/>
      <c r="Q911" s="505"/>
      <c r="R911" s="505"/>
      <c r="S911" s="505"/>
      <c r="T911" s="505"/>
      <c r="U911" s="505"/>
      <c r="V911" s="505"/>
      <c r="W911" s="505"/>
      <c r="X911" s="505"/>
      <c r="Y911" s="505"/>
      <c r="Z911" s="505"/>
      <c r="AA911" s="505"/>
      <c r="AB911" s="505"/>
      <c r="AC911" s="505"/>
      <c r="AD911" s="505"/>
      <c r="AE911" s="505"/>
    </row>
    <row r="912" spans="1:31" ht="12.75">
      <c r="A912" s="492"/>
      <c r="B912" s="501"/>
      <c r="C912" s="564"/>
      <c r="D912" s="501"/>
      <c r="E912" s="501"/>
      <c r="F912" s="501"/>
      <c r="G912" s="501"/>
      <c r="H912" s="501"/>
      <c r="I912" s="501"/>
      <c r="J912" s="565"/>
      <c r="K912" s="566"/>
      <c r="L912" s="567"/>
      <c r="M912" s="501"/>
      <c r="N912" s="557"/>
      <c r="O912" s="556"/>
      <c r="P912" s="557"/>
      <c r="Q912" s="501"/>
      <c r="R912" s="501"/>
      <c r="S912" s="501"/>
      <c r="T912" s="501"/>
      <c r="U912" s="501"/>
      <c r="V912" s="501"/>
      <c r="W912" s="501"/>
      <c r="X912" s="501"/>
      <c r="Y912" s="501"/>
      <c r="Z912" s="501"/>
      <c r="AA912" s="501"/>
      <c r="AB912" s="501"/>
      <c r="AC912" s="501"/>
      <c r="AD912" s="501"/>
      <c r="AE912" s="501"/>
    </row>
    <row r="913" spans="1:31" ht="12.75">
      <c r="A913" s="502"/>
      <c r="B913" s="505"/>
      <c r="C913" s="568"/>
      <c r="D913" s="505"/>
      <c r="E913" s="505"/>
      <c r="F913" s="505"/>
      <c r="G913" s="505"/>
      <c r="H913" s="505"/>
      <c r="I913" s="505"/>
      <c r="J913" s="565"/>
      <c r="K913" s="566"/>
      <c r="L913" s="567"/>
      <c r="M913" s="505"/>
      <c r="N913" s="555"/>
      <c r="O913" s="511"/>
      <c r="P913" s="555"/>
      <c r="Q913" s="505"/>
      <c r="R913" s="505"/>
      <c r="S913" s="505"/>
      <c r="T913" s="505"/>
      <c r="U913" s="505"/>
      <c r="V913" s="505"/>
      <c r="W913" s="505"/>
      <c r="X913" s="505"/>
      <c r="Y913" s="505"/>
      <c r="Z913" s="505"/>
      <c r="AA913" s="505"/>
      <c r="AB913" s="505"/>
      <c r="AC913" s="505"/>
      <c r="AD913" s="505"/>
      <c r="AE913" s="505"/>
    </row>
    <row r="914" spans="1:31" ht="12.75">
      <c r="A914" s="492"/>
      <c r="B914" s="501"/>
      <c r="C914" s="564"/>
      <c r="D914" s="501"/>
      <c r="E914" s="501"/>
      <c r="F914" s="501"/>
      <c r="G914" s="501"/>
      <c r="H914" s="501"/>
      <c r="I914" s="501"/>
      <c r="J914" s="565"/>
      <c r="K914" s="566"/>
      <c r="L914" s="567"/>
      <c r="M914" s="501"/>
      <c r="N914" s="557"/>
      <c r="O914" s="556"/>
      <c r="P914" s="557"/>
      <c r="Q914" s="501"/>
      <c r="R914" s="501"/>
      <c r="S914" s="501"/>
      <c r="T914" s="501"/>
      <c r="U914" s="501"/>
      <c r="V914" s="501"/>
      <c r="W914" s="501"/>
      <c r="X914" s="501"/>
      <c r="Y914" s="501"/>
      <c r="Z914" s="501"/>
      <c r="AA914" s="501"/>
      <c r="AB914" s="501"/>
      <c r="AC914" s="501"/>
      <c r="AD914" s="501"/>
      <c r="AE914" s="501"/>
    </row>
    <row r="915" spans="1:31" ht="12.75">
      <c r="A915" s="502"/>
      <c r="B915" s="505"/>
      <c r="C915" s="568"/>
      <c r="D915" s="505"/>
      <c r="E915" s="505"/>
      <c r="F915" s="505"/>
      <c r="G915" s="505"/>
      <c r="H915" s="505"/>
      <c r="I915" s="505"/>
      <c r="J915" s="565"/>
      <c r="K915" s="566"/>
      <c r="L915" s="567"/>
      <c r="M915" s="505"/>
      <c r="N915" s="555"/>
      <c r="O915" s="511"/>
      <c r="P915" s="555"/>
      <c r="Q915" s="505"/>
      <c r="R915" s="505"/>
      <c r="S915" s="505"/>
      <c r="T915" s="505"/>
      <c r="U915" s="505"/>
      <c r="V915" s="505"/>
      <c r="W915" s="505"/>
      <c r="X915" s="505"/>
      <c r="Y915" s="505"/>
      <c r="Z915" s="505"/>
      <c r="AA915" s="505"/>
      <c r="AB915" s="505"/>
      <c r="AC915" s="505"/>
      <c r="AD915" s="505"/>
      <c r="AE915" s="505"/>
    </row>
    <row r="916" spans="1:31" ht="12.75">
      <c r="A916" s="492"/>
      <c r="B916" s="501"/>
      <c r="C916" s="564"/>
      <c r="D916" s="501"/>
      <c r="E916" s="501"/>
      <c r="F916" s="501"/>
      <c r="G916" s="501"/>
      <c r="H916" s="501"/>
      <c r="I916" s="501"/>
      <c r="J916" s="565"/>
      <c r="K916" s="566"/>
      <c r="L916" s="567"/>
      <c r="M916" s="501"/>
      <c r="N916" s="557"/>
      <c r="O916" s="556"/>
      <c r="P916" s="557"/>
      <c r="Q916" s="501"/>
      <c r="R916" s="501"/>
      <c r="S916" s="501"/>
      <c r="T916" s="501"/>
      <c r="U916" s="501"/>
      <c r="V916" s="501"/>
      <c r="W916" s="501"/>
      <c r="X916" s="501"/>
      <c r="Y916" s="501"/>
      <c r="Z916" s="501"/>
      <c r="AA916" s="501"/>
      <c r="AB916" s="501"/>
      <c r="AC916" s="501"/>
      <c r="AD916" s="501"/>
      <c r="AE916" s="501"/>
    </row>
    <row r="917" spans="1:31" ht="12.75">
      <c r="A917" s="502"/>
      <c r="B917" s="505"/>
      <c r="C917" s="568"/>
      <c r="D917" s="505"/>
      <c r="E917" s="505"/>
      <c r="F917" s="505"/>
      <c r="G917" s="505"/>
      <c r="H917" s="505"/>
      <c r="I917" s="505"/>
      <c r="J917" s="565"/>
      <c r="K917" s="566"/>
      <c r="L917" s="567"/>
      <c r="M917" s="505"/>
      <c r="N917" s="555"/>
      <c r="O917" s="511"/>
      <c r="P917" s="555"/>
      <c r="Q917" s="505"/>
      <c r="R917" s="505"/>
      <c r="S917" s="505"/>
      <c r="T917" s="505"/>
      <c r="U917" s="505"/>
      <c r="V917" s="505"/>
      <c r="W917" s="505"/>
      <c r="X917" s="505"/>
      <c r="Y917" s="505"/>
      <c r="Z917" s="505"/>
      <c r="AA917" s="505"/>
      <c r="AB917" s="505"/>
      <c r="AC917" s="505"/>
      <c r="AD917" s="505"/>
      <c r="AE917" s="505"/>
    </row>
    <row r="918" spans="1:31" ht="12.75">
      <c r="A918" s="492"/>
      <c r="B918" s="501"/>
      <c r="C918" s="564"/>
      <c r="D918" s="501"/>
      <c r="E918" s="501"/>
      <c r="F918" s="501"/>
      <c r="G918" s="501"/>
      <c r="H918" s="501"/>
      <c r="I918" s="501"/>
      <c r="J918" s="565"/>
      <c r="K918" s="566"/>
      <c r="L918" s="567"/>
      <c r="M918" s="501"/>
      <c r="N918" s="557"/>
      <c r="O918" s="556"/>
      <c r="P918" s="557"/>
      <c r="Q918" s="501"/>
      <c r="R918" s="501"/>
      <c r="S918" s="501"/>
      <c r="T918" s="501"/>
      <c r="U918" s="501"/>
      <c r="V918" s="501"/>
      <c r="W918" s="501"/>
      <c r="X918" s="501"/>
      <c r="Y918" s="501"/>
      <c r="Z918" s="501"/>
      <c r="AA918" s="501"/>
      <c r="AB918" s="501"/>
      <c r="AC918" s="501"/>
      <c r="AD918" s="501"/>
      <c r="AE918" s="501"/>
    </row>
    <row r="919" spans="1:31" ht="12.75">
      <c r="A919" s="502"/>
      <c r="B919" s="505"/>
      <c r="C919" s="568"/>
      <c r="D919" s="505"/>
      <c r="E919" s="505"/>
      <c r="F919" s="505"/>
      <c r="G919" s="505"/>
      <c r="H919" s="505"/>
      <c r="I919" s="505"/>
      <c r="J919" s="565"/>
      <c r="K919" s="566"/>
      <c r="L919" s="567"/>
      <c r="M919" s="505"/>
      <c r="N919" s="555"/>
      <c r="O919" s="511"/>
      <c r="P919" s="555"/>
      <c r="Q919" s="505"/>
      <c r="R919" s="505"/>
      <c r="S919" s="505"/>
      <c r="T919" s="505"/>
      <c r="U919" s="505"/>
      <c r="V919" s="505"/>
      <c r="W919" s="505"/>
      <c r="X919" s="505"/>
      <c r="Y919" s="505"/>
      <c r="Z919" s="505"/>
      <c r="AA919" s="505"/>
      <c r="AB919" s="505"/>
      <c r="AC919" s="505"/>
      <c r="AD919" s="505"/>
      <c r="AE919" s="505"/>
    </row>
    <row r="920" spans="1:31" ht="12.75">
      <c r="A920" s="492"/>
      <c r="B920" s="501"/>
      <c r="C920" s="564"/>
      <c r="D920" s="501"/>
      <c r="E920" s="501"/>
      <c r="F920" s="501"/>
      <c r="G920" s="501"/>
      <c r="H920" s="501"/>
      <c r="I920" s="501"/>
      <c r="J920" s="565"/>
      <c r="K920" s="566"/>
      <c r="L920" s="567"/>
      <c r="M920" s="501"/>
      <c r="N920" s="557"/>
      <c r="O920" s="556"/>
      <c r="P920" s="557"/>
      <c r="Q920" s="501"/>
      <c r="R920" s="501"/>
      <c r="S920" s="501"/>
      <c r="T920" s="501"/>
      <c r="U920" s="501"/>
      <c r="V920" s="501"/>
      <c r="W920" s="501"/>
      <c r="X920" s="501"/>
      <c r="Y920" s="501"/>
      <c r="Z920" s="501"/>
      <c r="AA920" s="501"/>
      <c r="AB920" s="501"/>
      <c r="AC920" s="501"/>
      <c r="AD920" s="501"/>
      <c r="AE920" s="501"/>
    </row>
    <row r="921" spans="1:31" ht="12.75">
      <c r="A921" s="502"/>
      <c r="B921" s="505"/>
      <c r="C921" s="568"/>
      <c r="D921" s="505"/>
      <c r="E921" s="505"/>
      <c r="F921" s="505"/>
      <c r="G921" s="505"/>
      <c r="H921" s="505"/>
      <c r="I921" s="505"/>
      <c r="J921" s="565"/>
      <c r="K921" s="566"/>
      <c r="L921" s="567"/>
      <c r="M921" s="505"/>
      <c r="N921" s="555"/>
      <c r="O921" s="511"/>
      <c r="P921" s="555"/>
      <c r="Q921" s="505"/>
      <c r="R921" s="505"/>
      <c r="S921" s="505"/>
      <c r="T921" s="505"/>
      <c r="U921" s="505"/>
      <c r="V921" s="505"/>
      <c r="W921" s="505"/>
      <c r="X921" s="505"/>
      <c r="Y921" s="505"/>
      <c r="Z921" s="505"/>
      <c r="AA921" s="505"/>
      <c r="AB921" s="505"/>
      <c r="AC921" s="505"/>
      <c r="AD921" s="505"/>
      <c r="AE921" s="505"/>
    </row>
    <row r="922" spans="1:31" ht="12.75">
      <c r="A922" s="492"/>
      <c r="B922" s="501"/>
      <c r="C922" s="564"/>
      <c r="D922" s="501"/>
      <c r="E922" s="501"/>
      <c r="F922" s="501"/>
      <c r="G922" s="501"/>
      <c r="H922" s="501"/>
      <c r="I922" s="501"/>
      <c r="J922" s="565"/>
      <c r="K922" s="566"/>
      <c r="L922" s="567"/>
      <c r="M922" s="501"/>
      <c r="N922" s="557"/>
      <c r="O922" s="556"/>
      <c r="P922" s="557"/>
      <c r="Q922" s="501"/>
      <c r="R922" s="501"/>
      <c r="S922" s="501"/>
      <c r="T922" s="501"/>
      <c r="U922" s="501"/>
      <c r="V922" s="501"/>
      <c r="W922" s="501"/>
      <c r="X922" s="501"/>
      <c r="Y922" s="501"/>
      <c r="Z922" s="501"/>
      <c r="AA922" s="501"/>
      <c r="AB922" s="501"/>
      <c r="AC922" s="501"/>
      <c r="AD922" s="501"/>
      <c r="AE922" s="501"/>
    </row>
    <row r="923" spans="1:31" ht="12.75">
      <c r="A923" s="502"/>
      <c r="B923" s="505"/>
      <c r="C923" s="568"/>
      <c r="D923" s="505"/>
      <c r="E923" s="505"/>
      <c r="F923" s="505"/>
      <c r="G923" s="505"/>
      <c r="H923" s="505"/>
      <c r="I923" s="505"/>
      <c r="J923" s="565"/>
      <c r="K923" s="566"/>
      <c r="L923" s="567"/>
      <c r="M923" s="505"/>
      <c r="N923" s="555"/>
      <c r="O923" s="511"/>
      <c r="P923" s="555"/>
      <c r="Q923" s="505"/>
      <c r="R923" s="505"/>
      <c r="S923" s="505"/>
      <c r="T923" s="505"/>
      <c r="U923" s="505"/>
      <c r="V923" s="505"/>
      <c r="W923" s="505"/>
      <c r="X923" s="505"/>
      <c r="Y923" s="505"/>
      <c r="Z923" s="505"/>
      <c r="AA923" s="505"/>
      <c r="AB923" s="505"/>
      <c r="AC923" s="505"/>
      <c r="AD923" s="505"/>
      <c r="AE923" s="505"/>
    </row>
    <row r="924" spans="1:31" ht="12.75">
      <c r="A924" s="492"/>
      <c r="B924" s="501"/>
      <c r="C924" s="564"/>
      <c r="D924" s="501"/>
      <c r="E924" s="501"/>
      <c r="F924" s="501"/>
      <c r="G924" s="501"/>
      <c r="H924" s="501"/>
      <c r="I924" s="501"/>
      <c r="J924" s="565"/>
      <c r="K924" s="566"/>
      <c r="L924" s="567"/>
      <c r="M924" s="501"/>
      <c r="N924" s="557"/>
      <c r="O924" s="556"/>
      <c r="P924" s="557"/>
      <c r="Q924" s="501"/>
      <c r="R924" s="501"/>
      <c r="S924" s="501"/>
      <c r="T924" s="501"/>
      <c r="U924" s="501"/>
      <c r="V924" s="501"/>
      <c r="W924" s="501"/>
      <c r="X924" s="501"/>
      <c r="Y924" s="501"/>
      <c r="Z924" s="501"/>
      <c r="AA924" s="501"/>
      <c r="AB924" s="501"/>
      <c r="AC924" s="501"/>
      <c r="AD924" s="501"/>
      <c r="AE924" s="501"/>
    </row>
    <row r="925" spans="1:31" ht="12.75">
      <c r="A925" s="502"/>
      <c r="B925" s="505"/>
      <c r="C925" s="568"/>
      <c r="D925" s="505"/>
      <c r="E925" s="505"/>
      <c r="F925" s="505"/>
      <c r="G925" s="505"/>
      <c r="H925" s="505"/>
      <c r="I925" s="505"/>
      <c r="J925" s="565"/>
      <c r="K925" s="566"/>
      <c r="L925" s="567"/>
      <c r="M925" s="505"/>
      <c r="N925" s="555"/>
      <c r="O925" s="511"/>
      <c r="P925" s="555"/>
      <c r="Q925" s="505"/>
      <c r="R925" s="505"/>
      <c r="S925" s="505"/>
      <c r="T925" s="505"/>
      <c r="U925" s="505"/>
      <c r="V925" s="505"/>
      <c r="W925" s="505"/>
      <c r="X925" s="505"/>
      <c r="Y925" s="505"/>
      <c r="Z925" s="505"/>
      <c r="AA925" s="505"/>
      <c r="AB925" s="505"/>
      <c r="AC925" s="505"/>
      <c r="AD925" s="505"/>
      <c r="AE925" s="505"/>
    </row>
    <row r="926" spans="1:31" ht="12.75">
      <c r="A926" s="492"/>
      <c r="B926" s="501"/>
      <c r="C926" s="564"/>
      <c r="D926" s="501"/>
      <c r="E926" s="501"/>
      <c r="F926" s="501"/>
      <c r="G926" s="501"/>
      <c r="H926" s="501"/>
      <c r="I926" s="501"/>
      <c r="J926" s="565"/>
      <c r="K926" s="566"/>
      <c r="L926" s="567"/>
      <c r="M926" s="501"/>
      <c r="N926" s="557"/>
      <c r="O926" s="556"/>
      <c r="P926" s="557"/>
      <c r="Q926" s="501"/>
      <c r="R926" s="501"/>
      <c r="S926" s="501"/>
      <c r="T926" s="501"/>
      <c r="U926" s="501"/>
      <c r="V926" s="501"/>
      <c r="W926" s="501"/>
      <c r="X926" s="501"/>
      <c r="Y926" s="501"/>
      <c r="Z926" s="501"/>
      <c r="AA926" s="501"/>
      <c r="AB926" s="501"/>
      <c r="AC926" s="501"/>
      <c r="AD926" s="501"/>
      <c r="AE926" s="501"/>
    </row>
    <row r="927" spans="1:31" ht="12.75">
      <c r="A927" s="502"/>
      <c r="B927" s="505"/>
      <c r="C927" s="568"/>
      <c r="D927" s="505"/>
      <c r="E927" s="505"/>
      <c r="F927" s="505"/>
      <c r="G927" s="505"/>
      <c r="H927" s="505"/>
      <c r="I927" s="505"/>
      <c r="J927" s="565"/>
      <c r="K927" s="566"/>
      <c r="L927" s="567"/>
      <c r="M927" s="505"/>
      <c r="N927" s="555"/>
      <c r="O927" s="511"/>
      <c r="P927" s="555"/>
      <c r="Q927" s="505"/>
      <c r="R927" s="505"/>
      <c r="S927" s="505"/>
      <c r="T927" s="505"/>
      <c r="U927" s="505"/>
      <c r="V927" s="505"/>
      <c r="W927" s="505"/>
      <c r="X927" s="505"/>
      <c r="Y927" s="505"/>
      <c r="Z927" s="505"/>
      <c r="AA927" s="505"/>
      <c r="AB927" s="505"/>
      <c r="AC927" s="505"/>
      <c r="AD927" s="505"/>
      <c r="AE927" s="505"/>
    </row>
    <row r="928" spans="1:31" ht="12.75">
      <c r="A928" s="492"/>
      <c r="B928" s="501"/>
      <c r="C928" s="564"/>
      <c r="D928" s="501"/>
      <c r="E928" s="501"/>
      <c r="F928" s="501"/>
      <c r="G928" s="501"/>
      <c r="H928" s="501"/>
      <c r="I928" s="501"/>
      <c r="J928" s="565"/>
      <c r="K928" s="566"/>
      <c r="L928" s="567"/>
      <c r="M928" s="501"/>
      <c r="N928" s="557"/>
      <c r="O928" s="556"/>
      <c r="P928" s="557"/>
      <c r="Q928" s="501"/>
      <c r="R928" s="501"/>
      <c r="S928" s="501"/>
      <c r="T928" s="501"/>
      <c r="U928" s="501"/>
      <c r="V928" s="501"/>
      <c r="W928" s="501"/>
      <c r="X928" s="501"/>
      <c r="Y928" s="501"/>
      <c r="Z928" s="501"/>
      <c r="AA928" s="501"/>
      <c r="AB928" s="501"/>
      <c r="AC928" s="501"/>
      <c r="AD928" s="501"/>
      <c r="AE928" s="501"/>
    </row>
    <row r="929" spans="1:31" ht="12.75">
      <c r="A929" s="502"/>
      <c r="B929" s="505"/>
      <c r="C929" s="568"/>
      <c r="D929" s="505"/>
      <c r="E929" s="505"/>
      <c r="F929" s="505"/>
      <c r="G929" s="505"/>
      <c r="H929" s="505"/>
      <c r="I929" s="505"/>
      <c r="J929" s="565"/>
      <c r="K929" s="566"/>
      <c r="L929" s="567"/>
      <c r="M929" s="505"/>
      <c r="N929" s="555"/>
      <c r="O929" s="511"/>
      <c r="P929" s="555"/>
      <c r="Q929" s="505"/>
      <c r="R929" s="505"/>
      <c r="S929" s="505"/>
      <c r="T929" s="505"/>
      <c r="U929" s="505"/>
      <c r="V929" s="505"/>
      <c r="W929" s="505"/>
      <c r="X929" s="505"/>
      <c r="Y929" s="505"/>
      <c r="Z929" s="505"/>
      <c r="AA929" s="505"/>
      <c r="AB929" s="505"/>
      <c r="AC929" s="505"/>
      <c r="AD929" s="505"/>
      <c r="AE929" s="505"/>
    </row>
    <row r="930" spans="1:31" ht="12.75">
      <c r="A930" s="492"/>
      <c r="B930" s="501"/>
      <c r="C930" s="564"/>
      <c r="D930" s="501"/>
      <c r="E930" s="501"/>
      <c r="F930" s="501"/>
      <c r="G930" s="501"/>
      <c r="H930" s="501"/>
      <c r="I930" s="501"/>
      <c r="J930" s="565"/>
      <c r="K930" s="566"/>
      <c r="L930" s="567"/>
      <c r="M930" s="501"/>
      <c r="N930" s="557"/>
      <c r="O930" s="556"/>
      <c r="P930" s="557"/>
      <c r="Q930" s="501"/>
      <c r="R930" s="501"/>
      <c r="S930" s="501"/>
      <c r="T930" s="501"/>
      <c r="U930" s="501"/>
      <c r="V930" s="501"/>
      <c r="W930" s="501"/>
      <c r="X930" s="501"/>
      <c r="Y930" s="501"/>
      <c r="Z930" s="501"/>
      <c r="AA930" s="501"/>
      <c r="AB930" s="501"/>
      <c r="AC930" s="501"/>
      <c r="AD930" s="501"/>
      <c r="AE930" s="501"/>
    </row>
    <row r="931" spans="1:31" ht="12.75">
      <c r="A931" s="502"/>
      <c r="B931" s="505"/>
      <c r="C931" s="568"/>
      <c r="D931" s="505"/>
      <c r="E931" s="505"/>
      <c r="F931" s="505"/>
      <c r="G931" s="505"/>
      <c r="H931" s="505"/>
      <c r="I931" s="505"/>
      <c r="J931" s="565"/>
      <c r="K931" s="566"/>
      <c r="L931" s="567"/>
      <c r="M931" s="505"/>
      <c r="N931" s="555"/>
      <c r="O931" s="511"/>
      <c r="P931" s="555"/>
      <c r="Q931" s="505"/>
      <c r="R931" s="505"/>
      <c r="S931" s="505"/>
      <c r="T931" s="505"/>
      <c r="U931" s="505"/>
      <c r="V931" s="505"/>
      <c r="W931" s="505"/>
      <c r="X931" s="505"/>
      <c r="Y931" s="505"/>
      <c r="Z931" s="505"/>
      <c r="AA931" s="505"/>
      <c r="AB931" s="505"/>
      <c r="AC931" s="505"/>
      <c r="AD931" s="505"/>
      <c r="AE931" s="505"/>
    </row>
    <row r="932" spans="1:31" ht="12.75">
      <c r="A932" s="492"/>
      <c r="B932" s="501"/>
      <c r="C932" s="564"/>
      <c r="D932" s="501"/>
      <c r="E932" s="501"/>
      <c r="F932" s="501"/>
      <c r="G932" s="501"/>
      <c r="H932" s="501"/>
      <c r="I932" s="501"/>
      <c r="J932" s="565"/>
      <c r="K932" s="566"/>
      <c r="L932" s="567"/>
      <c r="M932" s="501"/>
      <c r="N932" s="557"/>
      <c r="O932" s="556"/>
      <c r="P932" s="557"/>
      <c r="Q932" s="501"/>
      <c r="R932" s="501"/>
      <c r="S932" s="501"/>
      <c r="T932" s="501"/>
      <c r="U932" s="501"/>
      <c r="V932" s="501"/>
      <c r="W932" s="501"/>
      <c r="X932" s="501"/>
      <c r="Y932" s="501"/>
      <c r="Z932" s="501"/>
      <c r="AA932" s="501"/>
      <c r="AB932" s="501"/>
      <c r="AC932" s="501"/>
      <c r="AD932" s="501"/>
      <c r="AE932" s="501"/>
    </row>
    <row r="933" spans="1:31" ht="12.75">
      <c r="A933" s="502"/>
      <c r="B933" s="505"/>
      <c r="C933" s="568"/>
      <c r="D933" s="505"/>
      <c r="E933" s="505"/>
      <c r="F933" s="505"/>
      <c r="G933" s="505"/>
      <c r="H933" s="505"/>
      <c r="I933" s="505"/>
      <c r="J933" s="565"/>
      <c r="K933" s="566"/>
      <c r="L933" s="567"/>
      <c r="M933" s="505"/>
      <c r="N933" s="555"/>
      <c r="O933" s="511"/>
      <c r="P933" s="555"/>
      <c r="Q933" s="505"/>
      <c r="R933" s="505"/>
      <c r="S933" s="505"/>
      <c r="T933" s="505"/>
      <c r="U933" s="505"/>
      <c r="V933" s="505"/>
      <c r="W933" s="505"/>
      <c r="X933" s="505"/>
      <c r="Y933" s="505"/>
      <c r="Z933" s="505"/>
      <c r="AA933" s="505"/>
      <c r="AB933" s="505"/>
      <c r="AC933" s="505"/>
      <c r="AD933" s="505"/>
      <c r="AE933" s="505"/>
    </row>
    <row r="934" spans="1:31" ht="12.75">
      <c r="A934" s="492"/>
      <c r="B934" s="501"/>
      <c r="C934" s="564"/>
      <c r="D934" s="501"/>
      <c r="E934" s="501"/>
      <c r="F934" s="501"/>
      <c r="G934" s="501"/>
      <c r="H934" s="501"/>
      <c r="I934" s="501"/>
      <c r="J934" s="565"/>
      <c r="K934" s="566"/>
      <c r="L934" s="567"/>
      <c r="M934" s="501"/>
      <c r="N934" s="557"/>
      <c r="O934" s="556"/>
      <c r="P934" s="557"/>
      <c r="Q934" s="501"/>
      <c r="R934" s="501"/>
      <c r="S934" s="501"/>
      <c r="T934" s="501"/>
      <c r="U934" s="501"/>
      <c r="V934" s="501"/>
      <c r="W934" s="501"/>
      <c r="X934" s="501"/>
      <c r="Y934" s="501"/>
      <c r="Z934" s="501"/>
      <c r="AA934" s="501"/>
      <c r="AB934" s="501"/>
      <c r="AC934" s="501"/>
      <c r="AD934" s="501"/>
      <c r="AE934" s="501"/>
    </row>
    <row r="935" spans="1:31" ht="12.75">
      <c r="A935" s="502"/>
      <c r="B935" s="505"/>
      <c r="C935" s="568"/>
      <c r="D935" s="505"/>
      <c r="E935" s="505"/>
      <c r="F935" s="505"/>
      <c r="G935" s="505"/>
      <c r="H935" s="505"/>
      <c r="I935" s="505"/>
      <c r="J935" s="565"/>
      <c r="K935" s="566"/>
      <c r="L935" s="567"/>
      <c r="M935" s="505"/>
      <c r="N935" s="555"/>
      <c r="O935" s="511"/>
      <c r="P935" s="555"/>
      <c r="Q935" s="505"/>
      <c r="R935" s="505"/>
      <c r="S935" s="505"/>
      <c r="T935" s="505"/>
      <c r="U935" s="505"/>
      <c r="V935" s="505"/>
      <c r="W935" s="505"/>
      <c r="X935" s="505"/>
      <c r="Y935" s="505"/>
      <c r="Z935" s="505"/>
      <c r="AA935" s="505"/>
      <c r="AB935" s="505"/>
      <c r="AC935" s="505"/>
      <c r="AD935" s="505"/>
      <c r="AE935" s="505"/>
    </row>
    <row r="936" spans="1:31" ht="12.75">
      <c r="A936" s="492"/>
      <c r="B936" s="501"/>
      <c r="C936" s="564"/>
      <c r="D936" s="501"/>
      <c r="E936" s="501"/>
      <c r="F936" s="501"/>
      <c r="G936" s="501"/>
      <c r="H936" s="501"/>
      <c r="I936" s="501"/>
      <c r="J936" s="565"/>
      <c r="K936" s="566"/>
      <c r="L936" s="567"/>
      <c r="M936" s="501"/>
      <c r="N936" s="557"/>
      <c r="O936" s="556"/>
      <c r="P936" s="557"/>
      <c r="Q936" s="501"/>
      <c r="R936" s="501"/>
      <c r="S936" s="501"/>
      <c r="T936" s="501"/>
      <c r="U936" s="501"/>
      <c r="V936" s="501"/>
      <c r="W936" s="501"/>
      <c r="X936" s="501"/>
      <c r="Y936" s="501"/>
      <c r="Z936" s="501"/>
      <c r="AA936" s="501"/>
      <c r="AB936" s="501"/>
      <c r="AC936" s="501"/>
      <c r="AD936" s="501"/>
      <c r="AE936" s="501"/>
    </row>
    <row r="937" spans="1:31" ht="12.75">
      <c r="A937" s="502"/>
      <c r="B937" s="505"/>
      <c r="C937" s="568"/>
      <c r="D937" s="505"/>
      <c r="E937" s="505"/>
      <c r="F937" s="505"/>
      <c r="G937" s="505"/>
      <c r="H937" s="505"/>
      <c r="I937" s="505"/>
      <c r="J937" s="565"/>
      <c r="K937" s="566"/>
      <c r="L937" s="567"/>
      <c r="M937" s="505"/>
      <c r="N937" s="555"/>
      <c r="O937" s="511"/>
      <c r="P937" s="555"/>
      <c r="Q937" s="505"/>
      <c r="R937" s="505"/>
      <c r="S937" s="505"/>
      <c r="T937" s="505"/>
      <c r="U937" s="505"/>
      <c r="V937" s="505"/>
      <c r="W937" s="505"/>
      <c r="X937" s="505"/>
      <c r="Y937" s="505"/>
      <c r="Z937" s="505"/>
      <c r="AA937" s="505"/>
      <c r="AB937" s="505"/>
      <c r="AC937" s="505"/>
      <c r="AD937" s="505"/>
      <c r="AE937" s="505"/>
    </row>
    <row r="938" spans="1:31" ht="12.75">
      <c r="A938" s="492"/>
      <c r="B938" s="501"/>
      <c r="C938" s="564"/>
      <c r="D938" s="501"/>
      <c r="E938" s="501"/>
      <c r="F938" s="501"/>
      <c r="G938" s="501"/>
      <c r="H938" s="501"/>
      <c r="I938" s="501"/>
      <c r="J938" s="565"/>
      <c r="K938" s="566"/>
      <c r="L938" s="567"/>
      <c r="M938" s="501"/>
      <c r="N938" s="557"/>
      <c r="O938" s="556"/>
      <c r="P938" s="557"/>
      <c r="Q938" s="501"/>
      <c r="R938" s="501"/>
      <c r="S938" s="501"/>
      <c r="T938" s="501"/>
      <c r="U938" s="501"/>
      <c r="V938" s="501"/>
      <c r="W938" s="501"/>
      <c r="X938" s="501"/>
      <c r="Y938" s="501"/>
      <c r="Z938" s="501"/>
      <c r="AA938" s="501"/>
      <c r="AB938" s="501"/>
      <c r="AC938" s="501"/>
      <c r="AD938" s="501"/>
      <c r="AE938" s="501"/>
    </row>
    <row r="939" spans="1:31" ht="12.75">
      <c r="A939" s="502"/>
      <c r="B939" s="505"/>
      <c r="C939" s="568"/>
      <c r="D939" s="505"/>
      <c r="E939" s="505"/>
      <c r="F939" s="505"/>
      <c r="G939" s="505"/>
      <c r="H939" s="505"/>
      <c r="I939" s="505"/>
      <c r="J939" s="565"/>
      <c r="K939" s="566"/>
      <c r="L939" s="567"/>
      <c r="M939" s="505"/>
      <c r="N939" s="555"/>
      <c r="O939" s="511"/>
      <c r="P939" s="555"/>
      <c r="Q939" s="505"/>
      <c r="R939" s="505"/>
      <c r="S939" s="505"/>
      <c r="T939" s="505"/>
      <c r="U939" s="505"/>
      <c r="V939" s="505"/>
      <c r="W939" s="505"/>
      <c r="X939" s="505"/>
      <c r="Y939" s="505"/>
      <c r="Z939" s="505"/>
      <c r="AA939" s="505"/>
      <c r="AB939" s="505"/>
      <c r="AC939" s="505"/>
      <c r="AD939" s="505"/>
      <c r="AE939" s="505"/>
    </row>
    <row r="940" spans="1:31" ht="12.75">
      <c r="A940" s="492"/>
      <c r="B940" s="501"/>
      <c r="C940" s="564"/>
      <c r="D940" s="501"/>
      <c r="E940" s="501"/>
      <c r="F940" s="501"/>
      <c r="G940" s="501"/>
      <c r="H940" s="501"/>
      <c r="I940" s="501"/>
      <c r="J940" s="565"/>
      <c r="K940" s="566"/>
      <c r="L940" s="567"/>
      <c r="M940" s="501"/>
      <c r="N940" s="557"/>
      <c r="O940" s="556"/>
      <c r="P940" s="557"/>
      <c r="Q940" s="501"/>
      <c r="R940" s="501"/>
      <c r="S940" s="501"/>
      <c r="T940" s="501"/>
      <c r="U940" s="501"/>
      <c r="V940" s="501"/>
      <c r="W940" s="501"/>
      <c r="X940" s="501"/>
      <c r="Y940" s="501"/>
      <c r="Z940" s="501"/>
      <c r="AA940" s="501"/>
      <c r="AB940" s="501"/>
      <c r="AC940" s="501"/>
      <c r="AD940" s="501"/>
      <c r="AE940" s="501"/>
    </row>
    <row r="941" spans="1:31" ht="12.75">
      <c r="A941" s="502"/>
      <c r="B941" s="505"/>
      <c r="C941" s="568"/>
      <c r="D941" s="505"/>
      <c r="E941" s="505"/>
      <c r="F941" s="505"/>
      <c r="G941" s="505"/>
      <c r="H941" s="505"/>
      <c r="I941" s="505"/>
      <c r="J941" s="565"/>
      <c r="K941" s="566"/>
      <c r="L941" s="567"/>
      <c r="M941" s="505"/>
      <c r="N941" s="555"/>
      <c r="O941" s="511"/>
      <c r="P941" s="555"/>
      <c r="Q941" s="505"/>
      <c r="R941" s="505"/>
      <c r="S941" s="505"/>
      <c r="T941" s="505"/>
      <c r="U941" s="505"/>
      <c r="V941" s="505"/>
      <c r="W941" s="505"/>
      <c r="X941" s="505"/>
      <c r="Y941" s="505"/>
      <c r="Z941" s="505"/>
      <c r="AA941" s="505"/>
      <c r="AB941" s="505"/>
      <c r="AC941" s="505"/>
      <c r="AD941" s="505"/>
      <c r="AE941" s="505"/>
    </row>
    <row r="942" spans="1:31" ht="12.75">
      <c r="A942" s="492"/>
      <c r="B942" s="501"/>
      <c r="C942" s="564"/>
      <c r="D942" s="501"/>
      <c r="E942" s="501"/>
      <c r="F942" s="501"/>
      <c r="G942" s="501"/>
      <c r="H942" s="501"/>
      <c r="I942" s="501"/>
      <c r="J942" s="565"/>
      <c r="K942" s="566"/>
      <c r="L942" s="567"/>
      <c r="M942" s="501"/>
      <c r="N942" s="557"/>
      <c r="O942" s="556"/>
      <c r="P942" s="557"/>
      <c r="Q942" s="501"/>
      <c r="R942" s="501"/>
      <c r="S942" s="501"/>
      <c r="T942" s="501"/>
      <c r="U942" s="501"/>
      <c r="V942" s="501"/>
      <c r="W942" s="501"/>
      <c r="X942" s="501"/>
      <c r="Y942" s="501"/>
      <c r="Z942" s="501"/>
      <c r="AA942" s="501"/>
      <c r="AB942" s="501"/>
      <c r="AC942" s="501"/>
      <c r="AD942" s="501"/>
      <c r="AE942" s="501"/>
    </row>
    <row r="943" spans="1:31" ht="12.75">
      <c r="A943" s="502"/>
      <c r="B943" s="505"/>
      <c r="C943" s="568"/>
      <c r="D943" s="505"/>
      <c r="E943" s="505"/>
      <c r="F943" s="505"/>
      <c r="G943" s="505"/>
      <c r="H943" s="505"/>
      <c r="I943" s="505"/>
      <c r="J943" s="565"/>
      <c r="K943" s="566"/>
      <c r="L943" s="567"/>
      <c r="M943" s="505"/>
      <c r="N943" s="555"/>
      <c r="O943" s="511"/>
      <c r="P943" s="555"/>
      <c r="Q943" s="505"/>
      <c r="R943" s="505"/>
      <c r="S943" s="505"/>
      <c r="T943" s="505"/>
      <c r="U943" s="505"/>
      <c r="V943" s="505"/>
      <c r="W943" s="505"/>
      <c r="X943" s="505"/>
      <c r="Y943" s="505"/>
      <c r="Z943" s="505"/>
      <c r="AA943" s="505"/>
      <c r="AB943" s="505"/>
      <c r="AC943" s="505"/>
      <c r="AD943" s="505"/>
      <c r="AE943" s="505"/>
    </row>
    <row r="944" spans="1:31" ht="12.75">
      <c r="A944" s="492"/>
      <c r="B944" s="501"/>
      <c r="C944" s="564"/>
      <c r="D944" s="501"/>
      <c r="E944" s="501"/>
      <c r="F944" s="501"/>
      <c r="G944" s="501"/>
      <c r="H944" s="501"/>
      <c r="I944" s="501"/>
      <c r="J944" s="565"/>
      <c r="K944" s="566"/>
      <c r="L944" s="567"/>
      <c r="M944" s="501"/>
      <c r="N944" s="557"/>
      <c r="O944" s="556"/>
      <c r="P944" s="557"/>
      <c r="Q944" s="501"/>
      <c r="R944" s="501"/>
      <c r="S944" s="501"/>
      <c r="T944" s="501"/>
      <c r="U944" s="501"/>
      <c r="V944" s="501"/>
      <c r="W944" s="501"/>
      <c r="X944" s="501"/>
      <c r="Y944" s="501"/>
      <c r="Z944" s="501"/>
      <c r="AA944" s="501"/>
      <c r="AB944" s="501"/>
      <c r="AC944" s="501"/>
      <c r="AD944" s="501"/>
      <c r="AE944" s="501"/>
    </row>
    <row r="945" spans="1:31" ht="12.75">
      <c r="A945" s="502"/>
      <c r="B945" s="505"/>
      <c r="C945" s="568"/>
      <c r="D945" s="505"/>
      <c r="E945" s="505"/>
      <c r="F945" s="505"/>
      <c r="G945" s="505"/>
      <c r="H945" s="505"/>
      <c r="I945" s="505"/>
      <c r="J945" s="565"/>
      <c r="K945" s="566"/>
      <c r="L945" s="567"/>
      <c r="M945" s="505"/>
      <c r="N945" s="555"/>
      <c r="O945" s="511"/>
      <c r="P945" s="555"/>
      <c r="Q945" s="505"/>
      <c r="R945" s="505"/>
      <c r="S945" s="505"/>
      <c r="T945" s="505"/>
      <c r="U945" s="505"/>
      <c r="V945" s="505"/>
      <c r="W945" s="505"/>
      <c r="X945" s="505"/>
      <c r="Y945" s="505"/>
      <c r="Z945" s="505"/>
      <c r="AA945" s="505"/>
      <c r="AB945" s="505"/>
      <c r="AC945" s="505"/>
      <c r="AD945" s="505"/>
      <c r="AE945" s="505"/>
    </row>
    <row r="946" spans="1:31" ht="12.75">
      <c r="A946" s="492"/>
      <c r="B946" s="501"/>
      <c r="C946" s="564"/>
      <c r="D946" s="501"/>
      <c r="E946" s="501"/>
      <c r="F946" s="501"/>
      <c r="G946" s="501"/>
      <c r="H946" s="501"/>
      <c r="I946" s="501"/>
      <c r="J946" s="565"/>
      <c r="K946" s="566"/>
      <c r="L946" s="567"/>
      <c r="M946" s="501"/>
      <c r="N946" s="557"/>
      <c r="O946" s="556"/>
      <c r="P946" s="557"/>
      <c r="Q946" s="501"/>
      <c r="R946" s="501"/>
      <c r="S946" s="501"/>
      <c r="T946" s="501"/>
      <c r="U946" s="501"/>
      <c r="V946" s="501"/>
      <c r="W946" s="501"/>
      <c r="X946" s="501"/>
      <c r="Y946" s="501"/>
      <c r="Z946" s="501"/>
      <c r="AA946" s="501"/>
      <c r="AB946" s="501"/>
      <c r="AC946" s="501"/>
      <c r="AD946" s="501"/>
      <c r="AE946" s="501"/>
    </row>
    <row r="947" spans="1:31" ht="12.75">
      <c r="A947" s="502"/>
      <c r="B947" s="505"/>
      <c r="C947" s="568"/>
      <c r="D947" s="505"/>
      <c r="E947" s="505"/>
      <c r="F947" s="505"/>
      <c r="G947" s="505"/>
      <c r="H947" s="505"/>
      <c r="I947" s="505"/>
      <c r="J947" s="565"/>
      <c r="K947" s="566"/>
      <c r="L947" s="567"/>
      <c r="M947" s="505"/>
      <c r="N947" s="555"/>
      <c r="O947" s="511"/>
      <c r="P947" s="555"/>
      <c r="Q947" s="505"/>
      <c r="R947" s="505"/>
      <c r="S947" s="505"/>
      <c r="T947" s="505"/>
      <c r="U947" s="505"/>
      <c r="V947" s="505"/>
      <c r="W947" s="505"/>
      <c r="X947" s="505"/>
      <c r="Y947" s="505"/>
      <c r="Z947" s="505"/>
      <c r="AA947" s="505"/>
      <c r="AB947" s="505"/>
      <c r="AC947" s="505"/>
      <c r="AD947" s="505"/>
      <c r="AE947" s="505"/>
    </row>
    <row r="948" spans="1:31" ht="12.75">
      <c r="A948" s="492"/>
      <c r="B948" s="501"/>
      <c r="C948" s="564"/>
      <c r="D948" s="501"/>
      <c r="E948" s="501"/>
      <c r="F948" s="501"/>
      <c r="G948" s="501"/>
      <c r="H948" s="501"/>
      <c r="I948" s="501"/>
      <c r="J948" s="565"/>
      <c r="K948" s="566"/>
      <c r="L948" s="567"/>
      <c r="M948" s="501"/>
      <c r="N948" s="557"/>
      <c r="O948" s="556"/>
      <c r="P948" s="557"/>
      <c r="Q948" s="501"/>
      <c r="R948" s="501"/>
      <c r="S948" s="501"/>
      <c r="T948" s="501"/>
      <c r="U948" s="501"/>
      <c r="V948" s="501"/>
      <c r="W948" s="501"/>
      <c r="X948" s="501"/>
      <c r="Y948" s="501"/>
      <c r="Z948" s="501"/>
      <c r="AA948" s="501"/>
      <c r="AB948" s="501"/>
      <c r="AC948" s="501"/>
      <c r="AD948" s="501"/>
      <c r="AE948" s="501"/>
    </row>
    <row r="949" spans="1:31" ht="12.75">
      <c r="A949" s="502"/>
      <c r="B949" s="505"/>
      <c r="C949" s="568"/>
      <c r="D949" s="505"/>
      <c r="E949" s="505"/>
      <c r="F949" s="505"/>
      <c r="G949" s="505"/>
      <c r="H949" s="505"/>
      <c r="I949" s="505"/>
      <c r="J949" s="565"/>
      <c r="K949" s="566"/>
      <c r="L949" s="567"/>
      <c r="M949" s="505"/>
      <c r="N949" s="555"/>
      <c r="O949" s="511"/>
      <c r="P949" s="555"/>
      <c r="Q949" s="505"/>
      <c r="R949" s="505"/>
      <c r="S949" s="505"/>
      <c r="T949" s="505"/>
      <c r="U949" s="505"/>
      <c r="V949" s="505"/>
      <c r="W949" s="505"/>
      <c r="X949" s="505"/>
      <c r="Y949" s="505"/>
      <c r="Z949" s="505"/>
      <c r="AA949" s="505"/>
      <c r="AB949" s="505"/>
      <c r="AC949" s="505"/>
      <c r="AD949" s="505"/>
      <c r="AE949" s="505"/>
    </row>
    <row r="950" spans="1:31" ht="12.75">
      <c r="A950" s="492"/>
      <c r="B950" s="501"/>
      <c r="C950" s="564"/>
      <c r="D950" s="501"/>
      <c r="E950" s="501"/>
      <c r="F950" s="501"/>
      <c r="G950" s="501"/>
      <c r="H950" s="501"/>
      <c r="I950" s="501"/>
      <c r="J950" s="565"/>
      <c r="K950" s="566"/>
      <c r="L950" s="567"/>
      <c r="M950" s="501"/>
      <c r="N950" s="557"/>
      <c r="O950" s="556"/>
      <c r="P950" s="557"/>
      <c r="Q950" s="501"/>
      <c r="R950" s="501"/>
      <c r="S950" s="501"/>
      <c r="T950" s="501"/>
      <c r="U950" s="501"/>
      <c r="V950" s="501"/>
      <c r="W950" s="501"/>
      <c r="X950" s="501"/>
      <c r="Y950" s="501"/>
      <c r="Z950" s="501"/>
      <c r="AA950" s="501"/>
      <c r="AB950" s="501"/>
      <c r="AC950" s="501"/>
      <c r="AD950" s="501"/>
      <c r="AE950" s="501"/>
    </row>
    <row r="951" spans="1:31" ht="12.75">
      <c r="A951" s="502"/>
      <c r="B951" s="505"/>
      <c r="C951" s="568"/>
      <c r="D951" s="505"/>
      <c r="E951" s="505"/>
      <c r="F951" s="505"/>
      <c r="G951" s="505"/>
      <c r="H951" s="505"/>
      <c r="I951" s="505"/>
      <c r="J951" s="565"/>
      <c r="K951" s="566"/>
      <c r="L951" s="567"/>
      <c r="M951" s="505"/>
      <c r="N951" s="555"/>
      <c r="O951" s="511"/>
      <c r="P951" s="555"/>
      <c r="Q951" s="505"/>
      <c r="R951" s="505"/>
      <c r="S951" s="505"/>
      <c r="T951" s="505"/>
      <c r="U951" s="505"/>
      <c r="V951" s="505"/>
      <c r="W951" s="505"/>
      <c r="X951" s="505"/>
      <c r="Y951" s="505"/>
      <c r="Z951" s="505"/>
      <c r="AA951" s="505"/>
      <c r="AB951" s="505"/>
      <c r="AC951" s="505"/>
      <c r="AD951" s="505"/>
      <c r="AE951" s="505"/>
    </row>
    <row r="952" spans="1:31" ht="12.75">
      <c r="A952" s="492"/>
      <c r="B952" s="501"/>
      <c r="C952" s="564"/>
      <c r="D952" s="501"/>
      <c r="E952" s="501"/>
      <c r="F952" s="501"/>
      <c r="G952" s="501"/>
      <c r="H952" s="501"/>
      <c r="I952" s="501"/>
      <c r="J952" s="565"/>
      <c r="K952" s="566"/>
      <c r="L952" s="567"/>
      <c r="M952" s="501"/>
      <c r="N952" s="557"/>
      <c r="O952" s="556"/>
      <c r="P952" s="557"/>
      <c r="Q952" s="501"/>
      <c r="R952" s="501"/>
      <c r="S952" s="501"/>
      <c r="T952" s="501"/>
      <c r="U952" s="501"/>
      <c r="V952" s="501"/>
      <c r="W952" s="501"/>
      <c r="X952" s="501"/>
      <c r="Y952" s="501"/>
      <c r="Z952" s="501"/>
      <c r="AA952" s="501"/>
      <c r="AB952" s="501"/>
      <c r="AC952" s="501"/>
      <c r="AD952" s="501"/>
      <c r="AE952" s="501"/>
    </row>
    <row r="953" spans="1:31" ht="12.75">
      <c r="A953" s="502"/>
      <c r="B953" s="505"/>
      <c r="C953" s="568"/>
      <c r="D953" s="505"/>
      <c r="E953" s="505"/>
      <c r="F953" s="505"/>
      <c r="G953" s="505"/>
      <c r="H953" s="505"/>
      <c r="I953" s="505"/>
      <c r="J953" s="565"/>
      <c r="K953" s="566"/>
      <c r="L953" s="567"/>
      <c r="M953" s="505"/>
      <c r="N953" s="555"/>
      <c r="O953" s="511"/>
      <c r="P953" s="555"/>
      <c r="Q953" s="505"/>
      <c r="R953" s="505"/>
      <c r="S953" s="505"/>
      <c r="T953" s="505"/>
      <c r="U953" s="505"/>
      <c r="V953" s="505"/>
      <c r="W953" s="505"/>
      <c r="X953" s="505"/>
      <c r="Y953" s="505"/>
      <c r="Z953" s="505"/>
      <c r="AA953" s="505"/>
      <c r="AB953" s="505"/>
      <c r="AC953" s="505"/>
      <c r="AD953" s="505"/>
      <c r="AE953" s="505"/>
    </row>
    <row r="954" spans="1:31" ht="12.75">
      <c r="A954" s="492"/>
      <c r="B954" s="501"/>
      <c r="C954" s="564"/>
      <c r="D954" s="501"/>
      <c r="E954" s="501"/>
      <c r="F954" s="501"/>
      <c r="G954" s="501"/>
      <c r="H954" s="501"/>
      <c r="I954" s="501"/>
      <c r="J954" s="565"/>
      <c r="K954" s="566"/>
      <c r="L954" s="567"/>
      <c r="M954" s="501"/>
      <c r="N954" s="557"/>
      <c r="O954" s="556"/>
      <c r="P954" s="557"/>
      <c r="Q954" s="501"/>
      <c r="R954" s="501"/>
      <c r="S954" s="501"/>
      <c r="T954" s="501"/>
      <c r="U954" s="501"/>
      <c r="V954" s="501"/>
      <c r="W954" s="501"/>
      <c r="X954" s="501"/>
      <c r="Y954" s="501"/>
      <c r="Z954" s="501"/>
      <c r="AA954" s="501"/>
      <c r="AB954" s="501"/>
      <c r="AC954" s="501"/>
      <c r="AD954" s="501"/>
      <c r="AE954" s="501"/>
    </row>
    <row r="955" spans="1:31" ht="12.75">
      <c r="A955" s="502"/>
      <c r="B955" s="505"/>
      <c r="C955" s="568"/>
      <c r="D955" s="505"/>
      <c r="E955" s="505"/>
      <c r="F955" s="505"/>
      <c r="G955" s="505"/>
      <c r="H955" s="505"/>
      <c r="I955" s="505"/>
      <c r="J955" s="565"/>
      <c r="K955" s="566"/>
      <c r="L955" s="567"/>
      <c r="M955" s="505"/>
      <c r="N955" s="555"/>
      <c r="O955" s="511"/>
      <c r="P955" s="555"/>
      <c r="Q955" s="505"/>
      <c r="R955" s="505"/>
      <c r="S955" s="505"/>
      <c r="T955" s="505"/>
      <c r="U955" s="505"/>
      <c r="V955" s="505"/>
      <c r="W955" s="505"/>
      <c r="X955" s="505"/>
      <c r="Y955" s="505"/>
      <c r="Z955" s="505"/>
      <c r="AA955" s="505"/>
      <c r="AB955" s="505"/>
      <c r="AC955" s="505"/>
      <c r="AD955" s="505"/>
      <c r="AE955" s="505"/>
    </row>
    <row r="956" spans="1:31" ht="12.75">
      <c r="A956" s="492"/>
      <c r="B956" s="501"/>
      <c r="C956" s="564"/>
      <c r="D956" s="501"/>
      <c r="E956" s="501"/>
      <c r="F956" s="501"/>
      <c r="G956" s="501"/>
      <c r="H956" s="501"/>
      <c r="I956" s="501"/>
      <c r="J956" s="565"/>
      <c r="K956" s="566"/>
      <c r="L956" s="567"/>
      <c r="M956" s="501"/>
      <c r="N956" s="557"/>
      <c r="O956" s="556"/>
      <c r="P956" s="557"/>
      <c r="Q956" s="501"/>
      <c r="R956" s="501"/>
      <c r="S956" s="501"/>
      <c r="T956" s="501"/>
      <c r="U956" s="501"/>
      <c r="V956" s="501"/>
      <c r="W956" s="501"/>
      <c r="X956" s="501"/>
      <c r="Y956" s="501"/>
      <c r="Z956" s="501"/>
      <c r="AA956" s="501"/>
      <c r="AB956" s="501"/>
      <c r="AC956" s="501"/>
      <c r="AD956" s="501"/>
      <c r="AE956" s="501"/>
    </row>
    <row r="957" spans="1:31" ht="12.75">
      <c r="A957" s="502"/>
      <c r="B957" s="505"/>
      <c r="C957" s="568"/>
      <c r="D957" s="505"/>
      <c r="E957" s="505"/>
      <c r="F957" s="505"/>
      <c r="G957" s="505"/>
      <c r="H957" s="505"/>
      <c r="I957" s="505"/>
      <c r="J957" s="565"/>
      <c r="K957" s="566"/>
      <c r="L957" s="567"/>
      <c r="M957" s="505"/>
      <c r="N957" s="555"/>
      <c r="O957" s="511"/>
      <c r="P957" s="555"/>
      <c r="Q957" s="505"/>
      <c r="R957" s="505"/>
      <c r="S957" s="505"/>
      <c r="T957" s="505"/>
      <c r="U957" s="505"/>
      <c r="V957" s="505"/>
      <c r="W957" s="505"/>
      <c r="X957" s="505"/>
      <c r="Y957" s="505"/>
      <c r="Z957" s="505"/>
      <c r="AA957" s="505"/>
      <c r="AB957" s="505"/>
      <c r="AC957" s="505"/>
      <c r="AD957" s="505"/>
      <c r="AE957" s="505"/>
    </row>
    <row r="958" spans="1:31" ht="12.75">
      <c r="A958" s="492"/>
      <c r="B958" s="501"/>
      <c r="C958" s="564"/>
      <c r="D958" s="501"/>
      <c r="E958" s="501"/>
      <c r="F958" s="501"/>
      <c r="G958" s="501"/>
      <c r="H958" s="501"/>
      <c r="I958" s="501"/>
      <c r="J958" s="565"/>
      <c r="K958" s="566"/>
      <c r="L958" s="567"/>
      <c r="M958" s="501"/>
      <c r="N958" s="557"/>
      <c r="O958" s="556"/>
      <c r="P958" s="557"/>
      <c r="Q958" s="501"/>
      <c r="R958" s="501"/>
      <c r="S958" s="501"/>
      <c r="T958" s="501"/>
      <c r="U958" s="501"/>
      <c r="V958" s="501"/>
      <c r="W958" s="501"/>
      <c r="X958" s="501"/>
      <c r="Y958" s="501"/>
      <c r="Z958" s="501"/>
      <c r="AA958" s="501"/>
      <c r="AB958" s="501"/>
      <c r="AC958" s="501"/>
      <c r="AD958" s="501"/>
      <c r="AE958" s="501"/>
    </row>
    <row r="959" spans="1:31" ht="12.75">
      <c r="A959" s="502"/>
      <c r="B959" s="505"/>
      <c r="C959" s="568"/>
      <c r="D959" s="505"/>
      <c r="E959" s="505"/>
      <c r="F959" s="505"/>
      <c r="G959" s="505"/>
      <c r="H959" s="505"/>
      <c r="I959" s="505"/>
      <c r="J959" s="565"/>
      <c r="K959" s="566"/>
      <c r="L959" s="567"/>
      <c r="M959" s="505"/>
      <c r="N959" s="555"/>
      <c r="O959" s="511"/>
      <c r="P959" s="555"/>
      <c r="Q959" s="505"/>
      <c r="R959" s="505"/>
      <c r="S959" s="505"/>
      <c r="T959" s="505"/>
      <c r="U959" s="505"/>
      <c r="V959" s="505"/>
      <c r="W959" s="505"/>
      <c r="X959" s="505"/>
      <c r="Y959" s="505"/>
      <c r="Z959" s="505"/>
      <c r="AA959" s="505"/>
      <c r="AB959" s="505"/>
      <c r="AC959" s="505"/>
      <c r="AD959" s="505"/>
      <c r="AE959" s="505"/>
    </row>
    <row r="960" spans="1:31" ht="12.75">
      <c r="A960" s="492"/>
      <c r="B960" s="501"/>
      <c r="C960" s="564"/>
      <c r="D960" s="501"/>
      <c r="E960" s="501"/>
      <c r="F960" s="501"/>
      <c r="G960" s="501"/>
      <c r="H960" s="501"/>
      <c r="I960" s="501"/>
      <c r="J960" s="565"/>
      <c r="K960" s="566"/>
      <c r="L960" s="567"/>
      <c r="M960" s="501"/>
      <c r="N960" s="557"/>
      <c r="O960" s="556"/>
      <c r="P960" s="557"/>
      <c r="Q960" s="501"/>
      <c r="R960" s="501"/>
      <c r="S960" s="501"/>
      <c r="T960" s="501"/>
      <c r="U960" s="501"/>
      <c r="V960" s="501"/>
      <c r="W960" s="501"/>
      <c r="X960" s="501"/>
      <c r="Y960" s="501"/>
      <c r="Z960" s="501"/>
      <c r="AA960" s="501"/>
      <c r="AB960" s="501"/>
      <c r="AC960" s="501"/>
      <c r="AD960" s="501"/>
      <c r="AE960" s="501"/>
    </row>
    <row r="961" spans="1:31" ht="12.75">
      <c r="A961" s="502"/>
      <c r="B961" s="505"/>
      <c r="C961" s="568"/>
      <c r="D961" s="505"/>
      <c r="E961" s="505"/>
      <c r="F961" s="505"/>
      <c r="G961" s="505"/>
      <c r="H961" s="505"/>
      <c r="I961" s="505"/>
      <c r="J961" s="565"/>
      <c r="K961" s="566"/>
      <c r="L961" s="567"/>
      <c r="M961" s="505"/>
      <c r="N961" s="555"/>
      <c r="O961" s="511"/>
      <c r="P961" s="555"/>
      <c r="Q961" s="505"/>
      <c r="R961" s="505"/>
      <c r="S961" s="505"/>
      <c r="T961" s="505"/>
      <c r="U961" s="505"/>
      <c r="V961" s="505"/>
      <c r="W961" s="505"/>
      <c r="X961" s="505"/>
      <c r="Y961" s="505"/>
      <c r="Z961" s="505"/>
      <c r="AA961" s="505"/>
      <c r="AB961" s="505"/>
      <c r="AC961" s="505"/>
      <c r="AD961" s="505"/>
      <c r="AE961" s="505"/>
    </row>
    <row r="962" spans="1:31" ht="12.75">
      <c r="A962" s="492"/>
      <c r="B962" s="501"/>
      <c r="C962" s="564"/>
      <c r="D962" s="501"/>
      <c r="E962" s="501"/>
      <c r="F962" s="501"/>
      <c r="G962" s="501"/>
      <c r="H962" s="501"/>
      <c r="I962" s="501"/>
      <c r="J962" s="565"/>
      <c r="K962" s="566"/>
      <c r="L962" s="567"/>
      <c r="M962" s="501"/>
      <c r="N962" s="557"/>
      <c r="O962" s="556"/>
      <c r="P962" s="557"/>
      <c r="Q962" s="501"/>
      <c r="R962" s="501"/>
      <c r="S962" s="501"/>
      <c r="T962" s="501"/>
      <c r="U962" s="501"/>
      <c r="V962" s="501"/>
      <c r="W962" s="501"/>
      <c r="X962" s="501"/>
      <c r="Y962" s="501"/>
      <c r="Z962" s="501"/>
      <c r="AA962" s="501"/>
      <c r="AB962" s="501"/>
      <c r="AC962" s="501"/>
      <c r="AD962" s="501"/>
      <c r="AE962" s="501"/>
    </row>
    <row r="963" spans="1:31" ht="12.75">
      <c r="A963" s="502"/>
      <c r="B963" s="505"/>
      <c r="C963" s="568"/>
      <c r="D963" s="505"/>
      <c r="E963" s="505"/>
      <c r="F963" s="505"/>
      <c r="G963" s="505"/>
      <c r="H963" s="505"/>
      <c r="I963" s="505"/>
      <c r="J963" s="565"/>
      <c r="K963" s="566"/>
      <c r="L963" s="567"/>
      <c r="M963" s="505"/>
      <c r="N963" s="555"/>
      <c r="O963" s="511"/>
      <c r="P963" s="555"/>
      <c r="Q963" s="505"/>
      <c r="R963" s="505"/>
      <c r="S963" s="505"/>
      <c r="T963" s="505"/>
      <c r="U963" s="505"/>
      <c r="V963" s="505"/>
      <c r="W963" s="505"/>
      <c r="X963" s="505"/>
      <c r="Y963" s="505"/>
      <c r="Z963" s="505"/>
      <c r="AA963" s="505"/>
      <c r="AB963" s="505"/>
      <c r="AC963" s="505"/>
      <c r="AD963" s="505"/>
      <c r="AE963" s="505"/>
    </row>
    <row r="964" spans="1:31" ht="12.75">
      <c r="A964" s="492"/>
      <c r="B964" s="501"/>
      <c r="C964" s="564"/>
      <c r="D964" s="501"/>
      <c r="E964" s="501"/>
      <c r="F964" s="501"/>
      <c r="G964" s="501"/>
      <c r="H964" s="501"/>
      <c r="I964" s="501"/>
      <c r="J964" s="565"/>
      <c r="K964" s="566"/>
      <c r="L964" s="567"/>
      <c r="M964" s="501"/>
      <c r="N964" s="557"/>
      <c r="O964" s="556"/>
      <c r="P964" s="557"/>
      <c r="Q964" s="501"/>
      <c r="R964" s="501"/>
      <c r="S964" s="501"/>
      <c r="T964" s="501"/>
      <c r="U964" s="501"/>
      <c r="V964" s="501"/>
      <c r="W964" s="501"/>
      <c r="X964" s="501"/>
      <c r="Y964" s="501"/>
      <c r="Z964" s="501"/>
      <c r="AA964" s="501"/>
      <c r="AB964" s="501"/>
      <c r="AC964" s="501"/>
      <c r="AD964" s="501"/>
      <c r="AE964" s="501"/>
    </row>
    <row r="965" spans="1:31" ht="12.75">
      <c r="A965" s="502"/>
      <c r="B965" s="505"/>
      <c r="C965" s="568"/>
      <c r="D965" s="505"/>
      <c r="E965" s="505"/>
      <c r="F965" s="505"/>
      <c r="G965" s="505"/>
      <c r="H965" s="505"/>
      <c r="I965" s="505"/>
      <c r="J965" s="565"/>
      <c r="K965" s="566"/>
      <c r="L965" s="567"/>
      <c r="M965" s="505"/>
      <c r="N965" s="555"/>
      <c r="O965" s="511"/>
      <c r="P965" s="555"/>
      <c r="Q965" s="505"/>
      <c r="R965" s="505"/>
      <c r="S965" s="505"/>
      <c r="T965" s="505"/>
      <c r="U965" s="505"/>
      <c r="V965" s="505"/>
      <c r="W965" s="505"/>
      <c r="X965" s="505"/>
      <c r="Y965" s="505"/>
      <c r="Z965" s="505"/>
      <c r="AA965" s="505"/>
      <c r="AB965" s="505"/>
      <c r="AC965" s="505"/>
      <c r="AD965" s="505"/>
      <c r="AE965" s="505"/>
    </row>
    <row r="966" spans="1:31" ht="12.75">
      <c r="A966" s="492"/>
      <c r="B966" s="501"/>
      <c r="C966" s="564"/>
      <c r="D966" s="501"/>
      <c r="E966" s="501"/>
      <c r="F966" s="501"/>
      <c r="G966" s="501"/>
      <c r="H966" s="501"/>
      <c r="I966" s="501"/>
      <c r="J966" s="565"/>
      <c r="K966" s="566"/>
      <c r="L966" s="567"/>
      <c r="M966" s="501"/>
      <c r="N966" s="557"/>
      <c r="O966" s="556"/>
      <c r="P966" s="557"/>
      <c r="Q966" s="501"/>
      <c r="R966" s="501"/>
      <c r="S966" s="501"/>
      <c r="T966" s="501"/>
      <c r="U966" s="501"/>
      <c r="V966" s="501"/>
      <c r="W966" s="501"/>
      <c r="X966" s="501"/>
      <c r="Y966" s="501"/>
      <c r="Z966" s="501"/>
      <c r="AA966" s="501"/>
      <c r="AB966" s="501"/>
      <c r="AC966" s="501"/>
      <c r="AD966" s="501"/>
      <c r="AE966" s="501"/>
    </row>
    <row r="967" spans="1:31" ht="12.75">
      <c r="A967" s="502"/>
      <c r="B967" s="505"/>
      <c r="C967" s="568"/>
      <c r="D967" s="505"/>
      <c r="E967" s="505"/>
      <c r="F967" s="505"/>
      <c r="G967" s="505"/>
      <c r="H967" s="505"/>
      <c r="I967" s="505"/>
      <c r="J967" s="565"/>
      <c r="K967" s="566"/>
      <c r="L967" s="567"/>
      <c r="M967" s="505"/>
      <c r="N967" s="555"/>
      <c r="O967" s="511"/>
      <c r="P967" s="555"/>
      <c r="Q967" s="505"/>
      <c r="R967" s="505"/>
      <c r="S967" s="505"/>
      <c r="T967" s="505"/>
      <c r="U967" s="505"/>
      <c r="V967" s="505"/>
      <c r="W967" s="505"/>
      <c r="X967" s="505"/>
      <c r="Y967" s="505"/>
      <c r="Z967" s="505"/>
      <c r="AA967" s="505"/>
      <c r="AB967" s="505"/>
      <c r="AC967" s="505"/>
      <c r="AD967" s="505"/>
      <c r="AE967" s="505"/>
    </row>
    <row r="968" spans="1:31" ht="12.75">
      <c r="A968" s="492"/>
      <c r="B968" s="501"/>
      <c r="C968" s="564"/>
      <c r="D968" s="501"/>
      <c r="E968" s="501"/>
      <c r="F968" s="501"/>
      <c r="G968" s="501"/>
      <c r="H968" s="501"/>
      <c r="I968" s="501"/>
      <c r="J968" s="565"/>
      <c r="K968" s="566"/>
      <c r="L968" s="567"/>
      <c r="M968" s="501"/>
      <c r="N968" s="557"/>
      <c r="O968" s="556"/>
      <c r="P968" s="557"/>
      <c r="Q968" s="501"/>
      <c r="R968" s="501"/>
      <c r="S968" s="501"/>
      <c r="T968" s="501"/>
      <c r="U968" s="501"/>
      <c r="V968" s="501"/>
      <c r="W968" s="501"/>
      <c r="X968" s="501"/>
      <c r="Y968" s="501"/>
      <c r="Z968" s="501"/>
      <c r="AA968" s="501"/>
      <c r="AB968" s="501"/>
      <c r="AC968" s="501"/>
      <c r="AD968" s="501"/>
      <c r="AE968" s="501"/>
    </row>
    <row r="969" spans="1:31" ht="12.75">
      <c r="A969" s="502"/>
      <c r="B969" s="505"/>
      <c r="C969" s="568"/>
      <c r="D969" s="505"/>
      <c r="E969" s="505"/>
      <c r="F969" s="505"/>
      <c r="G969" s="505"/>
      <c r="H969" s="505"/>
      <c r="I969" s="505"/>
      <c r="J969" s="565"/>
      <c r="K969" s="566"/>
      <c r="L969" s="567"/>
      <c r="M969" s="505"/>
      <c r="N969" s="555"/>
      <c r="O969" s="511"/>
      <c r="P969" s="555"/>
      <c r="Q969" s="505"/>
      <c r="R969" s="505"/>
      <c r="S969" s="505"/>
      <c r="T969" s="505"/>
      <c r="U969" s="505"/>
      <c r="V969" s="505"/>
      <c r="W969" s="505"/>
      <c r="X969" s="505"/>
      <c r="Y969" s="505"/>
      <c r="Z969" s="505"/>
      <c r="AA969" s="505"/>
      <c r="AB969" s="505"/>
      <c r="AC969" s="505"/>
      <c r="AD969" s="505"/>
      <c r="AE969" s="505"/>
    </row>
    <row r="970" spans="1:31" ht="12.75">
      <c r="A970" s="492"/>
      <c r="B970" s="501"/>
      <c r="C970" s="564"/>
      <c r="D970" s="501"/>
      <c r="E970" s="501"/>
      <c r="F970" s="501"/>
      <c r="G970" s="501"/>
      <c r="H970" s="501"/>
      <c r="I970" s="501"/>
      <c r="J970" s="565"/>
      <c r="K970" s="566"/>
      <c r="L970" s="567"/>
      <c r="M970" s="501"/>
      <c r="N970" s="557"/>
      <c r="O970" s="556"/>
      <c r="P970" s="557"/>
      <c r="Q970" s="501"/>
      <c r="R970" s="501"/>
      <c r="S970" s="501"/>
      <c r="T970" s="501"/>
      <c r="U970" s="501"/>
      <c r="V970" s="501"/>
      <c r="W970" s="501"/>
      <c r="X970" s="501"/>
      <c r="Y970" s="501"/>
      <c r="Z970" s="501"/>
      <c r="AA970" s="501"/>
      <c r="AB970" s="501"/>
      <c r="AC970" s="501"/>
      <c r="AD970" s="501"/>
      <c r="AE970" s="501"/>
    </row>
    <row r="971" spans="1:31" ht="12.75">
      <c r="A971" s="502"/>
      <c r="B971" s="505"/>
      <c r="C971" s="568"/>
      <c r="D971" s="505"/>
      <c r="E971" s="505"/>
      <c r="F971" s="505"/>
      <c r="G971" s="505"/>
      <c r="H971" s="505"/>
      <c r="I971" s="505"/>
      <c r="J971" s="565"/>
      <c r="K971" s="566"/>
      <c r="L971" s="567"/>
      <c r="M971" s="505"/>
      <c r="N971" s="555"/>
      <c r="O971" s="511"/>
      <c r="P971" s="555"/>
      <c r="Q971" s="505"/>
      <c r="R971" s="505"/>
      <c r="S971" s="505"/>
      <c r="T971" s="505"/>
      <c r="U971" s="505"/>
      <c r="V971" s="505"/>
      <c r="W971" s="505"/>
      <c r="X971" s="505"/>
      <c r="Y971" s="505"/>
      <c r="Z971" s="505"/>
      <c r="AA971" s="505"/>
      <c r="AB971" s="505"/>
      <c r="AC971" s="505"/>
      <c r="AD971" s="505"/>
      <c r="AE971" s="505"/>
    </row>
    <row r="972" spans="1:31" ht="12.75">
      <c r="A972" s="492"/>
      <c r="B972" s="501"/>
      <c r="C972" s="564"/>
      <c r="D972" s="501"/>
      <c r="E972" s="501"/>
      <c r="F972" s="501"/>
      <c r="G972" s="501"/>
      <c r="H972" s="501"/>
      <c r="I972" s="501"/>
      <c r="J972" s="565"/>
      <c r="K972" s="566"/>
      <c r="L972" s="567"/>
      <c r="M972" s="501"/>
      <c r="N972" s="557"/>
      <c r="O972" s="556"/>
      <c r="P972" s="557"/>
      <c r="Q972" s="501"/>
      <c r="R972" s="501"/>
      <c r="S972" s="501"/>
      <c r="T972" s="501"/>
      <c r="U972" s="501"/>
      <c r="V972" s="501"/>
      <c r="W972" s="501"/>
      <c r="X972" s="501"/>
      <c r="Y972" s="501"/>
      <c r="Z972" s="501"/>
      <c r="AA972" s="501"/>
      <c r="AB972" s="501"/>
      <c r="AC972" s="501"/>
      <c r="AD972" s="501"/>
      <c r="AE972" s="501"/>
    </row>
    <row r="973" spans="1:31" ht="12.75">
      <c r="A973" s="502"/>
      <c r="B973" s="505"/>
      <c r="C973" s="568"/>
      <c r="D973" s="505"/>
      <c r="E973" s="505"/>
      <c r="F973" s="505"/>
      <c r="G973" s="505"/>
      <c r="H973" s="505"/>
      <c r="I973" s="505"/>
      <c r="J973" s="565"/>
      <c r="K973" s="566"/>
      <c r="L973" s="567"/>
      <c r="M973" s="505"/>
      <c r="N973" s="555"/>
      <c r="O973" s="511"/>
      <c r="P973" s="555"/>
      <c r="Q973" s="505"/>
      <c r="R973" s="505"/>
      <c r="S973" s="505"/>
      <c r="T973" s="505"/>
      <c r="U973" s="505"/>
      <c r="V973" s="505"/>
      <c r="W973" s="505"/>
      <c r="X973" s="505"/>
      <c r="Y973" s="505"/>
      <c r="Z973" s="505"/>
      <c r="AA973" s="505"/>
      <c r="AB973" s="505"/>
      <c r="AC973" s="505"/>
      <c r="AD973" s="505"/>
      <c r="AE973" s="505"/>
    </row>
    <row r="974" spans="1:31" ht="12.75">
      <c r="A974" s="492"/>
      <c r="B974" s="501"/>
      <c r="C974" s="564"/>
      <c r="D974" s="501"/>
      <c r="E974" s="501"/>
      <c r="F974" s="501"/>
      <c r="G974" s="501"/>
      <c r="H974" s="501"/>
      <c r="I974" s="501"/>
      <c r="J974" s="565"/>
      <c r="K974" s="566"/>
      <c r="L974" s="567"/>
      <c r="M974" s="501"/>
      <c r="N974" s="557"/>
      <c r="O974" s="556"/>
      <c r="P974" s="557"/>
      <c r="Q974" s="501"/>
      <c r="R974" s="501"/>
      <c r="S974" s="501"/>
      <c r="T974" s="501"/>
      <c r="U974" s="501"/>
      <c r="V974" s="501"/>
      <c r="W974" s="501"/>
      <c r="X974" s="501"/>
      <c r="Y974" s="501"/>
      <c r="Z974" s="501"/>
      <c r="AA974" s="501"/>
      <c r="AB974" s="501"/>
      <c r="AC974" s="501"/>
      <c r="AD974" s="501"/>
      <c r="AE974" s="501"/>
    </row>
    <row r="975" spans="1:31" ht="12.75">
      <c r="A975" s="502"/>
      <c r="B975" s="505"/>
      <c r="C975" s="568"/>
      <c r="D975" s="505"/>
      <c r="E975" s="505"/>
      <c r="F975" s="505"/>
      <c r="G975" s="505"/>
      <c r="H975" s="505"/>
      <c r="I975" s="505"/>
      <c r="J975" s="565"/>
      <c r="K975" s="566"/>
      <c r="L975" s="567"/>
      <c r="M975" s="505"/>
      <c r="N975" s="555"/>
      <c r="O975" s="511"/>
      <c r="P975" s="555"/>
      <c r="Q975" s="505"/>
      <c r="R975" s="505"/>
      <c r="S975" s="505"/>
      <c r="T975" s="505"/>
      <c r="U975" s="505"/>
      <c r="V975" s="505"/>
      <c r="W975" s="505"/>
      <c r="X975" s="505"/>
      <c r="Y975" s="505"/>
      <c r="Z975" s="505"/>
      <c r="AA975" s="505"/>
      <c r="AB975" s="505"/>
      <c r="AC975" s="505"/>
      <c r="AD975" s="505"/>
      <c r="AE975" s="505"/>
    </row>
    <row r="976" spans="1:31" ht="12.75">
      <c r="A976" s="492"/>
      <c r="B976" s="501"/>
      <c r="C976" s="564"/>
      <c r="D976" s="501"/>
      <c r="E976" s="501"/>
      <c r="F976" s="501"/>
      <c r="G976" s="501"/>
      <c r="H976" s="501"/>
      <c r="I976" s="501"/>
      <c r="J976" s="565"/>
      <c r="K976" s="566"/>
      <c r="L976" s="567"/>
      <c r="M976" s="501"/>
      <c r="N976" s="557"/>
      <c r="O976" s="556"/>
      <c r="P976" s="557"/>
      <c r="Q976" s="501"/>
      <c r="R976" s="501"/>
      <c r="S976" s="501"/>
      <c r="T976" s="501"/>
      <c r="U976" s="501"/>
      <c r="V976" s="501"/>
      <c r="W976" s="501"/>
      <c r="X976" s="501"/>
      <c r="Y976" s="501"/>
      <c r="Z976" s="501"/>
      <c r="AA976" s="501"/>
      <c r="AB976" s="501"/>
      <c r="AC976" s="501"/>
      <c r="AD976" s="501"/>
      <c r="AE976" s="501"/>
    </row>
    <row r="977" spans="1:31" ht="12.75">
      <c r="A977" s="502"/>
      <c r="B977" s="505"/>
      <c r="C977" s="568"/>
      <c r="D977" s="505"/>
      <c r="E977" s="505"/>
      <c r="F977" s="505"/>
      <c r="G977" s="505"/>
      <c r="H977" s="505"/>
      <c r="I977" s="505"/>
      <c r="J977" s="565"/>
      <c r="K977" s="566"/>
      <c r="L977" s="567"/>
      <c r="M977" s="505"/>
      <c r="N977" s="555"/>
      <c r="O977" s="511"/>
      <c r="P977" s="555"/>
      <c r="Q977" s="505"/>
      <c r="R977" s="505"/>
      <c r="S977" s="505"/>
      <c r="T977" s="505"/>
      <c r="U977" s="505"/>
      <c r="V977" s="505"/>
      <c r="W977" s="505"/>
      <c r="X977" s="505"/>
      <c r="Y977" s="505"/>
      <c r="Z977" s="505"/>
      <c r="AA977" s="505"/>
      <c r="AB977" s="505"/>
      <c r="AC977" s="505"/>
      <c r="AD977" s="505"/>
      <c r="AE977" s="505"/>
    </row>
    <row r="978" spans="1:31" ht="12.75">
      <c r="A978" s="492"/>
      <c r="B978" s="501"/>
      <c r="C978" s="564"/>
      <c r="D978" s="501"/>
      <c r="E978" s="501"/>
      <c r="F978" s="501"/>
      <c r="G978" s="501"/>
      <c r="H978" s="501"/>
      <c r="I978" s="501"/>
      <c r="J978" s="565"/>
      <c r="K978" s="566"/>
      <c r="L978" s="567"/>
      <c r="M978" s="501"/>
      <c r="N978" s="557"/>
      <c r="O978" s="556"/>
      <c r="P978" s="557"/>
      <c r="Q978" s="501"/>
      <c r="R978" s="501"/>
      <c r="S978" s="501"/>
      <c r="T978" s="501"/>
      <c r="U978" s="501"/>
      <c r="V978" s="501"/>
      <c r="W978" s="501"/>
      <c r="X978" s="501"/>
      <c r="Y978" s="501"/>
      <c r="Z978" s="501"/>
      <c r="AA978" s="501"/>
      <c r="AB978" s="501"/>
      <c r="AC978" s="501"/>
      <c r="AD978" s="501"/>
      <c r="AE978" s="501"/>
    </row>
    <row r="979" spans="1:31" ht="12.75">
      <c r="A979" s="502"/>
      <c r="B979" s="505"/>
      <c r="C979" s="568"/>
      <c r="D979" s="505"/>
      <c r="E979" s="505"/>
      <c r="F979" s="505"/>
      <c r="G979" s="505"/>
      <c r="H979" s="505"/>
      <c r="I979" s="505"/>
      <c r="J979" s="565"/>
      <c r="K979" s="566"/>
      <c r="L979" s="567"/>
      <c r="M979" s="505"/>
      <c r="N979" s="555"/>
      <c r="O979" s="511"/>
      <c r="P979" s="555"/>
      <c r="Q979" s="505"/>
      <c r="R979" s="505"/>
      <c r="S979" s="505"/>
      <c r="T979" s="505"/>
      <c r="U979" s="505"/>
      <c r="V979" s="505"/>
      <c r="W979" s="505"/>
      <c r="X979" s="505"/>
      <c r="Y979" s="505"/>
      <c r="Z979" s="505"/>
      <c r="AA979" s="505"/>
      <c r="AB979" s="505"/>
      <c r="AC979" s="505"/>
      <c r="AD979" s="505"/>
      <c r="AE979" s="505"/>
    </row>
    <row r="980" spans="1:31" ht="12.75">
      <c r="A980" s="492"/>
      <c r="B980" s="501"/>
      <c r="C980" s="564"/>
      <c r="D980" s="501"/>
      <c r="E980" s="501"/>
      <c r="F980" s="501"/>
      <c r="G980" s="501"/>
      <c r="H980" s="501"/>
      <c r="I980" s="501"/>
      <c r="J980" s="565"/>
      <c r="K980" s="566"/>
      <c r="L980" s="567"/>
      <c r="M980" s="501"/>
      <c r="N980" s="557"/>
      <c r="O980" s="556"/>
      <c r="P980" s="557"/>
      <c r="Q980" s="501"/>
      <c r="R980" s="501"/>
      <c r="S980" s="501"/>
      <c r="T980" s="501"/>
      <c r="U980" s="501"/>
      <c r="V980" s="501"/>
      <c r="W980" s="501"/>
      <c r="X980" s="501"/>
      <c r="Y980" s="501"/>
      <c r="Z980" s="501"/>
      <c r="AA980" s="501"/>
      <c r="AB980" s="501"/>
      <c r="AC980" s="501"/>
      <c r="AD980" s="501"/>
      <c r="AE980" s="501"/>
    </row>
    <row r="981" spans="1:31" ht="12.75">
      <c r="A981" s="502"/>
      <c r="B981" s="505"/>
      <c r="C981" s="568"/>
      <c r="D981" s="505"/>
      <c r="E981" s="505"/>
      <c r="F981" s="505"/>
      <c r="G981" s="505"/>
      <c r="H981" s="505"/>
      <c r="I981" s="505"/>
      <c r="J981" s="565"/>
      <c r="K981" s="566"/>
      <c r="L981" s="567"/>
      <c r="M981" s="505"/>
      <c r="N981" s="555"/>
      <c r="O981" s="511"/>
      <c r="P981" s="555"/>
      <c r="Q981" s="534"/>
      <c r="R981" s="505"/>
      <c r="S981" s="505"/>
      <c r="T981" s="505"/>
      <c r="U981" s="505"/>
      <c r="V981" s="505"/>
      <c r="W981" s="505"/>
      <c r="X981" s="505"/>
      <c r="Y981" s="505"/>
      <c r="Z981" s="505"/>
      <c r="AA981" s="505"/>
      <c r="AB981" s="505"/>
      <c r="AC981" s="505"/>
      <c r="AD981" s="505"/>
      <c r="AE981" s="505"/>
    </row>
    <row r="982" spans="1:31" ht="12.75">
      <c r="A982" s="492"/>
      <c r="B982" s="501"/>
      <c r="C982" s="564"/>
      <c r="D982" s="501"/>
      <c r="E982" s="501"/>
      <c r="F982" s="501"/>
      <c r="G982" s="501"/>
      <c r="H982" s="501"/>
      <c r="I982" s="501"/>
      <c r="J982" s="565"/>
      <c r="K982" s="566"/>
      <c r="L982" s="567"/>
      <c r="M982" s="501"/>
      <c r="N982" s="557"/>
      <c r="O982" s="556"/>
      <c r="P982" s="557"/>
      <c r="Q982" s="535"/>
      <c r="R982" s="501"/>
      <c r="S982" s="501"/>
      <c r="T982" s="501"/>
      <c r="U982" s="501"/>
      <c r="V982" s="501"/>
      <c r="W982" s="501"/>
      <c r="X982" s="501"/>
      <c r="Y982" s="501"/>
      <c r="Z982" s="501"/>
      <c r="AA982" s="501"/>
      <c r="AB982" s="501"/>
      <c r="AC982" s="501"/>
      <c r="AD982" s="501"/>
      <c r="AE982" s="501"/>
    </row>
    <row r="983" spans="1:31" ht="12.75">
      <c r="A983" s="502"/>
      <c r="B983" s="505"/>
      <c r="C983" s="568"/>
      <c r="D983" s="505"/>
      <c r="E983" s="505"/>
      <c r="F983" s="505"/>
      <c r="G983" s="505"/>
      <c r="H983" s="505"/>
      <c r="I983" s="505"/>
      <c r="J983" s="565"/>
      <c r="K983" s="566"/>
      <c r="L983" s="567"/>
      <c r="M983" s="505"/>
      <c r="N983" s="555"/>
      <c r="O983" s="511"/>
      <c r="P983" s="555"/>
      <c r="Q983" s="534"/>
      <c r="R983" s="505"/>
      <c r="S983" s="505"/>
      <c r="T983" s="505"/>
      <c r="U983" s="505"/>
      <c r="V983" s="505"/>
      <c r="W983" s="505"/>
      <c r="X983" s="505"/>
      <c r="Y983" s="505"/>
      <c r="Z983" s="505"/>
      <c r="AA983" s="505"/>
      <c r="AB983" s="505"/>
      <c r="AC983" s="505"/>
      <c r="AD983" s="505"/>
      <c r="AE983" s="505"/>
    </row>
    <row r="984" spans="1:31" ht="12.75">
      <c r="A984" s="492"/>
      <c r="B984" s="501"/>
      <c r="T984" s="501"/>
      <c r="U984" s="501"/>
      <c r="V984" s="501"/>
      <c r="W984" s="501"/>
      <c r="X984" s="501"/>
      <c r="Y984" s="501"/>
      <c r="Z984" s="501"/>
      <c r="AA984" s="501"/>
      <c r="AB984" s="501"/>
      <c r="AC984" s="501"/>
      <c r="AD984" s="501"/>
      <c r="AE984" s="501"/>
    </row>
  </sheetData>
  <mergeCells count="23">
    <mergeCell ref="A1:A3"/>
    <mergeCell ref="B1:B3"/>
    <mergeCell ref="C1:C3"/>
    <mergeCell ref="D1:I1"/>
    <mergeCell ref="J1:L2"/>
    <mergeCell ref="M1:M3"/>
    <mergeCell ref="N1:N3"/>
    <mergeCell ref="D2:I2"/>
    <mergeCell ref="W1:W3"/>
    <mergeCell ref="X1:X3"/>
    <mergeCell ref="AD1:AD3"/>
    <mergeCell ref="O1:P2"/>
    <mergeCell ref="Q1:Q3"/>
    <mergeCell ref="R1:R3"/>
    <mergeCell ref="S1:S3"/>
    <mergeCell ref="T1:T3"/>
    <mergeCell ref="U1:U3"/>
    <mergeCell ref="V1:V3"/>
    <mergeCell ref="Y1:Y3"/>
    <mergeCell ref="Z1:Z3"/>
    <mergeCell ref="AA1:AA3"/>
    <mergeCell ref="AB1:AB3"/>
    <mergeCell ref="AC1:AC3"/>
  </mergeCells>
  <conditionalFormatting sqref="M35:N35">
    <cfRule type="notContainsBlanks" dxfId="10" priority="1">
      <formula>LEN(TRIM(M35))&gt;0</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1155CC"/>
    <outlinePr summaryBelow="0" summaryRight="0"/>
    <pageSetUpPr fitToPage="1"/>
  </sheetPr>
  <dimension ref="A1:AK1004"/>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2578125" defaultRowHeight="15.75" customHeight="1"/>
  <cols>
    <col min="1" max="1" width="15.42578125" customWidth="1"/>
    <col min="2" max="2" width="16.85546875" customWidth="1"/>
    <col min="3" max="3" width="20.5703125" customWidth="1"/>
    <col min="4" max="4" width="17.7109375" customWidth="1"/>
    <col min="5" max="5" width="22.140625" customWidth="1"/>
    <col min="6" max="6" width="17.28515625" customWidth="1"/>
    <col min="7" max="7" width="22.85546875" customWidth="1"/>
    <col min="8" max="9" width="22.28515625" customWidth="1"/>
    <col min="10" max="10" width="16.85546875" customWidth="1"/>
    <col min="11" max="11" width="34.140625" customWidth="1"/>
    <col min="12" max="12" width="18.5703125" customWidth="1"/>
    <col min="13" max="13" width="94.5703125" customWidth="1"/>
    <col min="14" max="14" width="82.5703125" customWidth="1"/>
    <col min="15" max="15" width="88.28515625" customWidth="1"/>
    <col min="16" max="16" width="108" customWidth="1"/>
    <col min="17" max="17" width="72.28515625" customWidth="1"/>
    <col min="18" max="18" width="67.140625" customWidth="1"/>
    <col min="19" max="19" width="45.28515625" customWidth="1"/>
    <col min="20" max="20" width="46.28515625" customWidth="1"/>
    <col min="21" max="21" width="56.28515625" customWidth="1"/>
    <col min="22" max="22" width="61.5703125" customWidth="1"/>
    <col min="25" max="25" width="41.28515625" customWidth="1"/>
  </cols>
  <sheetData>
    <row r="1" spans="1:37" ht="45.75" customHeight="1">
      <c r="A1" s="569"/>
      <c r="B1" s="570"/>
      <c r="C1" s="571" t="s">
        <v>4421</v>
      </c>
      <c r="D1" s="571" t="s">
        <v>4422</v>
      </c>
      <c r="E1" s="571" t="s">
        <v>4423</v>
      </c>
      <c r="F1" s="571" t="s">
        <v>4424</v>
      </c>
      <c r="G1" s="571" t="s">
        <v>4425</v>
      </c>
      <c r="H1" s="571" t="s">
        <v>4426</v>
      </c>
      <c r="I1" s="571" t="s">
        <v>4427</v>
      </c>
      <c r="J1" s="571" t="s">
        <v>4428</v>
      </c>
      <c r="K1" s="571" t="s">
        <v>4429</v>
      </c>
      <c r="L1" s="571" t="s">
        <v>4430</v>
      </c>
      <c r="M1" s="572" t="s">
        <v>4431</v>
      </c>
      <c r="N1" s="572"/>
      <c r="O1" s="573"/>
      <c r="P1" s="573"/>
      <c r="Q1" s="574"/>
      <c r="R1" s="574"/>
      <c r="S1" s="574"/>
      <c r="T1" s="574"/>
      <c r="U1" s="575"/>
      <c r="V1" s="575"/>
      <c r="W1" s="575"/>
      <c r="X1" s="576"/>
      <c r="Y1" s="576"/>
      <c r="Z1" s="576"/>
      <c r="AA1" s="576"/>
      <c r="AB1" s="576"/>
      <c r="AC1" s="576"/>
      <c r="AD1" s="576"/>
      <c r="AE1" s="576"/>
      <c r="AF1" s="576"/>
      <c r="AG1" s="576"/>
      <c r="AH1" s="576"/>
      <c r="AI1" s="576"/>
      <c r="AJ1" s="576"/>
      <c r="AK1" s="576"/>
    </row>
    <row r="2" spans="1:37" ht="42.75">
      <c r="A2" s="577" t="s">
        <v>3500</v>
      </c>
      <c r="B2" s="578" t="s">
        <v>3501</v>
      </c>
      <c r="C2" s="579"/>
      <c r="D2" s="579"/>
      <c r="E2" s="580"/>
      <c r="F2" s="581"/>
      <c r="G2" s="580"/>
      <c r="H2" s="579"/>
      <c r="I2" s="579"/>
      <c r="J2" s="579"/>
      <c r="K2" s="579"/>
      <c r="L2" s="580"/>
      <c r="M2" s="579"/>
      <c r="N2" s="579"/>
      <c r="O2" s="579"/>
      <c r="P2" s="582"/>
      <c r="Q2" s="582"/>
      <c r="R2" s="582"/>
      <c r="S2" s="582"/>
      <c r="T2" s="582"/>
      <c r="U2" s="583"/>
      <c r="V2" s="583"/>
      <c r="W2" s="583"/>
      <c r="X2" s="584"/>
      <c r="Y2" s="584"/>
      <c r="Z2" s="584"/>
      <c r="AA2" s="584"/>
      <c r="AB2" s="584"/>
      <c r="AC2" s="584"/>
      <c r="AD2" s="584"/>
      <c r="AE2" s="584"/>
      <c r="AF2" s="584"/>
      <c r="AG2" s="584"/>
      <c r="AH2" s="584"/>
      <c r="AI2" s="584"/>
      <c r="AJ2" s="584"/>
      <c r="AK2" s="584"/>
    </row>
    <row r="3" spans="1:37" ht="76.5">
      <c r="A3" s="585"/>
      <c r="B3" s="586" t="s">
        <v>3309</v>
      </c>
      <c r="C3" s="587" t="s">
        <v>4432</v>
      </c>
      <c r="D3" s="587" t="s">
        <v>4432</v>
      </c>
      <c r="E3" s="588" t="s">
        <v>4433</v>
      </c>
      <c r="F3" s="589"/>
      <c r="G3" s="588"/>
      <c r="H3" s="590" t="s">
        <v>4434</v>
      </c>
      <c r="I3" s="590" t="s">
        <v>4435</v>
      </c>
      <c r="J3" s="590"/>
      <c r="K3" s="590"/>
      <c r="L3" s="591"/>
      <c r="M3" s="590" t="s">
        <v>4436</v>
      </c>
      <c r="N3" s="590" t="s">
        <v>4437</v>
      </c>
      <c r="O3" s="590" t="s">
        <v>4438</v>
      </c>
      <c r="P3" s="592"/>
      <c r="Q3" s="592"/>
      <c r="R3" s="592"/>
      <c r="S3" s="592"/>
      <c r="T3" s="592"/>
      <c r="U3" s="593"/>
      <c r="V3" s="593"/>
      <c r="W3" s="593"/>
      <c r="X3" s="594"/>
      <c r="Y3" s="594"/>
      <c r="Z3" s="594"/>
      <c r="AA3" s="594"/>
      <c r="AB3" s="594"/>
      <c r="AC3" s="594"/>
      <c r="AD3" s="594"/>
      <c r="AE3" s="594"/>
      <c r="AF3" s="594"/>
      <c r="AG3" s="594"/>
      <c r="AH3" s="594"/>
      <c r="AI3" s="594"/>
      <c r="AJ3" s="594"/>
      <c r="AK3" s="594"/>
    </row>
    <row r="4" spans="1:37" ht="153">
      <c r="A4" s="577" t="s">
        <v>4439</v>
      </c>
      <c r="B4" s="578" t="s">
        <v>3360</v>
      </c>
      <c r="C4" s="195" t="s">
        <v>176</v>
      </c>
      <c r="D4" s="195" t="s">
        <v>4440</v>
      </c>
      <c r="E4" s="195" t="s">
        <v>4441</v>
      </c>
      <c r="F4" s="195" t="s">
        <v>176</v>
      </c>
      <c r="G4" s="195" t="s">
        <v>4442</v>
      </c>
      <c r="H4" s="195" t="s">
        <v>4443</v>
      </c>
      <c r="I4" s="195" t="s">
        <v>4444</v>
      </c>
      <c r="J4" s="195" t="s">
        <v>4445</v>
      </c>
      <c r="K4" s="195" t="s">
        <v>4446</v>
      </c>
      <c r="L4" s="195"/>
      <c r="M4" s="195" t="s">
        <v>4447</v>
      </c>
      <c r="N4" s="195" t="s">
        <v>4448</v>
      </c>
      <c r="O4" s="595"/>
      <c r="P4" s="595"/>
      <c r="Q4" s="595"/>
      <c r="R4" s="595"/>
      <c r="S4" s="595"/>
      <c r="T4" s="595"/>
      <c r="U4" s="596"/>
      <c r="V4" s="596"/>
      <c r="W4" s="596"/>
      <c r="X4" s="597"/>
      <c r="Y4" s="597"/>
      <c r="Z4" s="597"/>
      <c r="AA4" s="597"/>
      <c r="AB4" s="597"/>
      <c r="AC4" s="597"/>
      <c r="AD4" s="597"/>
      <c r="AE4" s="597"/>
      <c r="AF4" s="597"/>
      <c r="AG4" s="597"/>
      <c r="AH4" s="597"/>
      <c r="AI4" s="597"/>
      <c r="AJ4" s="597"/>
      <c r="AK4" s="597"/>
    </row>
    <row r="5" spans="1:37" ht="89.25">
      <c r="A5" s="585" t="s">
        <v>3396</v>
      </c>
      <c r="B5" s="598" t="s">
        <v>3397</v>
      </c>
      <c r="C5" s="590" t="s">
        <v>176</v>
      </c>
      <c r="D5" s="590" t="s">
        <v>4449</v>
      </c>
      <c r="E5" s="588" t="s">
        <v>4450</v>
      </c>
      <c r="F5" s="590" t="s">
        <v>887</v>
      </c>
      <c r="G5" s="590"/>
      <c r="H5" s="590" t="s">
        <v>4451</v>
      </c>
      <c r="I5" s="590" t="s">
        <v>4452</v>
      </c>
      <c r="J5" s="590" t="s">
        <v>4453</v>
      </c>
      <c r="K5" s="590" t="s">
        <v>4454</v>
      </c>
      <c r="L5" s="590" t="s">
        <v>4455</v>
      </c>
      <c r="M5" s="590" t="s">
        <v>4456</v>
      </c>
      <c r="N5" s="590" t="s">
        <v>4457</v>
      </c>
      <c r="O5" s="590"/>
      <c r="P5" s="592"/>
      <c r="Q5" s="592"/>
      <c r="R5" s="592"/>
      <c r="S5" s="592"/>
      <c r="T5" s="592"/>
      <c r="U5" s="593"/>
      <c r="V5" s="593"/>
      <c r="W5" s="593"/>
      <c r="X5" s="594"/>
      <c r="Y5" s="594"/>
      <c r="Z5" s="594"/>
      <c r="AA5" s="594"/>
      <c r="AB5" s="594"/>
      <c r="AC5" s="594"/>
      <c r="AD5" s="594"/>
      <c r="AE5" s="594"/>
      <c r="AF5" s="594"/>
      <c r="AG5" s="594"/>
      <c r="AH5" s="594"/>
      <c r="AI5" s="594"/>
      <c r="AJ5" s="594"/>
      <c r="AK5" s="594"/>
    </row>
    <row r="6" spans="1:37" ht="42.75">
      <c r="A6" s="577" t="s">
        <v>3495</v>
      </c>
      <c r="B6" s="578" t="s">
        <v>3496</v>
      </c>
      <c r="C6" s="579"/>
      <c r="D6" s="579"/>
      <c r="E6" s="580"/>
      <c r="F6" s="580"/>
      <c r="G6" s="582"/>
      <c r="H6" s="579"/>
      <c r="I6" s="579"/>
      <c r="J6" s="579"/>
      <c r="K6" s="579"/>
      <c r="L6" s="579"/>
      <c r="M6" s="579"/>
      <c r="N6" s="579"/>
      <c r="O6" s="579"/>
      <c r="P6" s="579"/>
      <c r="Q6" s="582"/>
      <c r="R6" s="582"/>
      <c r="S6" s="582"/>
      <c r="T6" s="582"/>
      <c r="U6" s="583"/>
      <c r="V6" s="583"/>
      <c r="W6" s="583"/>
      <c r="X6" s="584"/>
      <c r="Y6" s="584"/>
      <c r="Z6" s="584"/>
      <c r="AA6" s="584"/>
      <c r="AB6" s="584"/>
      <c r="AC6" s="584"/>
      <c r="AD6" s="584"/>
      <c r="AE6" s="584"/>
      <c r="AF6" s="584"/>
      <c r="AG6" s="584"/>
      <c r="AH6" s="584"/>
      <c r="AI6" s="584"/>
      <c r="AJ6" s="584"/>
      <c r="AK6" s="584"/>
    </row>
    <row r="7" spans="1:37" ht="89.25">
      <c r="A7" s="585" t="s">
        <v>3405</v>
      </c>
      <c r="B7" s="586" t="s">
        <v>3406</v>
      </c>
      <c r="C7" s="590" t="s">
        <v>4458</v>
      </c>
      <c r="D7" s="590" t="s">
        <v>4459</v>
      </c>
      <c r="E7" s="588" t="s">
        <v>4460</v>
      </c>
      <c r="F7" s="588"/>
      <c r="G7" s="592"/>
      <c r="H7" s="590"/>
      <c r="I7" s="590" t="s">
        <v>4461</v>
      </c>
      <c r="J7" s="590"/>
      <c r="K7" s="590" t="s">
        <v>4462</v>
      </c>
      <c r="L7" s="590"/>
      <c r="M7" s="590" t="s">
        <v>4463</v>
      </c>
      <c r="N7" s="590" t="s">
        <v>4464</v>
      </c>
      <c r="O7" s="592"/>
      <c r="P7" s="592"/>
      <c r="Q7" s="592"/>
      <c r="R7" s="592"/>
      <c r="S7" s="592"/>
      <c r="T7" s="592"/>
      <c r="U7" s="593"/>
      <c r="V7" s="593"/>
      <c r="W7" s="593"/>
      <c r="X7" s="594"/>
      <c r="Y7" s="594"/>
      <c r="Z7" s="594"/>
      <c r="AA7" s="594"/>
      <c r="AB7" s="594"/>
      <c r="AC7" s="594"/>
      <c r="AD7" s="594"/>
      <c r="AE7" s="594"/>
      <c r="AF7" s="594"/>
      <c r="AG7" s="594"/>
      <c r="AH7" s="594"/>
      <c r="AI7" s="594"/>
      <c r="AJ7" s="594"/>
      <c r="AK7" s="594"/>
    </row>
    <row r="8" spans="1:37" ht="76.5">
      <c r="A8" s="577" t="s">
        <v>3396</v>
      </c>
      <c r="B8" s="578" t="s">
        <v>3467</v>
      </c>
      <c r="C8" s="579" t="s">
        <v>3699</v>
      </c>
      <c r="D8" s="579" t="s">
        <v>4465</v>
      </c>
      <c r="E8" s="580"/>
      <c r="F8" s="195" t="s">
        <v>4466</v>
      </c>
      <c r="G8" s="579" t="s">
        <v>3551</v>
      </c>
      <c r="H8" s="579" t="s">
        <v>4467</v>
      </c>
      <c r="I8" s="599" t="s">
        <v>4461</v>
      </c>
      <c r="J8" s="579"/>
      <c r="K8" s="579" t="s">
        <v>4468</v>
      </c>
      <c r="L8" s="579" t="s">
        <v>4469</v>
      </c>
      <c r="M8" s="579" t="s">
        <v>4470</v>
      </c>
      <c r="N8" s="579" t="s">
        <v>4471</v>
      </c>
      <c r="O8" s="579"/>
      <c r="P8" s="582"/>
      <c r="Q8" s="582"/>
      <c r="R8" s="600"/>
      <c r="S8" s="600"/>
      <c r="T8" s="600"/>
      <c r="U8" s="584"/>
      <c r="V8" s="584"/>
      <c r="W8" s="584"/>
      <c r="X8" s="584"/>
      <c r="Y8" s="584"/>
      <c r="Z8" s="584"/>
      <c r="AA8" s="584"/>
      <c r="AB8" s="584"/>
      <c r="AC8" s="584"/>
      <c r="AD8" s="584"/>
      <c r="AE8" s="584"/>
    </row>
    <row r="9" spans="1:37" ht="178.5">
      <c r="A9" s="585" t="s">
        <v>4472</v>
      </c>
      <c r="B9" s="586" t="s">
        <v>3347</v>
      </c>
      <c r="C9" s="590" t="s">
        <v>4473</v>
      </c>
      <c r="D9" s="590" t="s">
        <v>4474</v>
      </c>
      <c r="E9" s="588" t="s">
        <v>4475</v>
      </c>
      <c r="F9" s="588" t="s">
        <v>4476</v>
      </c>
      <c r="G9" s="590" t="s">
        <v>3551</v>
      </c>
      <c r="H9" s="590" t="s">
        <v>4477</v>
      </c>
      <c r="I9" s="590" t="s">
        <v>4461</v>
      </c>
      <c r="J9" s="601"/>
      <c r="K9" s="601" t="s">
        <v>4478</v>
      </c>
      <c r="L9" s="590" t="s">
        <v>4479</v>
      </c>
      <c r="M9" s="588" t="s">
        <v>4480</v>
      </c>
      <c r="N9" s="592"/>
      <c r="O9" s="592"/>
      <c r="P9" s="592"/>
      <c r="Q9" s="592"/>
      <c r="R9" s="602"/>
      <c r="S9" s="602"/>
      <c r="T9" s="602"/>
      <c r="U9" s="594"/>
      <c r="V9" s="594"/>
      <c r="W9" s="594"/>
      <c r="X9" s="594"/>
      <c r="Y9" s="594"/>
      <c r="Z9" s="594"/>
      <c r="AA9" s="594"/>
      <c r="AB9" s="594"/>
      <c r="AC9" s="594"/>
      <c r="AD9" s="594"/>
      <c r="AE9" s="594"/>
    </row>
    <row r="10" spans="1:37" ht="204">
      <c r="A10" s="577" t="s">
        <v>4481</v>
      </c>
      <c r="B10" s="578" t="s">
        <v>3312</v>
      </c>
      <c r="C10" s="579" t="s">
        <v>4482</v>
      </c>
      <c r="D10" s="579" t="s">
        <v>4483</v>
      </c>
      <c r="E10" s="195" t="s">
        <v>4484</v>
      </c>
      <c r="F10" s="195" t="s">
        <v>4485</v>
      </c>
      <c r="G10" s="579" t="s">
        <v>4486</v>
      </c>
      <c r="H10" s="579" t="s">
        <v>4443</v>
      </c>
      <c r="I10" s="579" t="s">
        <v>4487</v>
      </c>
      <c r="J10" s="579"/>
      <c r="K10" s="579" t="s">
        <v>4488</v>
      </c>
      <c r="L10" s="582"/>
      <c r="M10" s="579" t="s">
        <v>4489</v>
      </c>
      <c r="N10" s="579" t="s">
        <v>4490</v>
      </c>
      <c r="O10" s="582"/>
      <c r="P10" s="582"/>
      <c r="Q10" s="582"/>
      <c r="R10" s="600"/>
      <c r="S10" s="600"/>
      <c r="T10" s="600"/>
      <c r="U10" s="584"/>
      <c r="V10" s="584"/>
      <c r="W10" s="584"/>
      <c r="X10" s="584"/>
      <c r="Y10" s="584"/>
      <c r="Z10" s="584"/>
      <c r="AA10" s="584"/>
      <c r="AB10" s="584"/>
      <c r="AC10" s="584"/>
      <c r="AD10" s="584"/>
      <c r="AE10" s="584"/>
    </row>
    <row r="11" spans="1:37" ht="191.25">
      <c r="A11" s="585" t="s">
        <v>3403</v>
      </c>
      <c r="B11" s="586" t="s">
        <v>3404</v>
      </c>
      <c r="C11" s="590" t="s">
        <v>4491</v>
      </c>
      <c r="D11" s="590" t="s">
        <v>4492</v>
      </c>
      <c r="E11" s="590" t="s">
        <v>4493</v>
      </c>
      <c r="F11" s="590" t="s">
        <v>4494</v>
      </c>
      <c r="G11" s="590" t="s">
        <v>176</v>
      </c>
      <c r="H11" s="590" t="s">
        <v>4477</v>
      </c>
      <c r="I11" s="590" t="s">
        <v>4495</v>
      </c>
      <c r="J11" s="590"/>
      <c r="K11" s="590"/>
      <c r="L11" s="590" t="s">
        <v>4496</v>
      </c>
      <c r="M11" s="590" t="s">
        <v>4497</v>
      </c>
      <c r="N11" s="590" t="s">
        <v>4498</v>
      </c>
      <c r="O11" s="590" t="s">
        <v>4499</v>
      </c>
      <c r="P11" s="592"/>
      <c r="Q11" s="592"/>
      <c r="R11" s="602"/>
      <c r="S11" s="602"/>
      <c r="T11" s="602"/>
      <c r="U11" s="594"/>
      <c r="V11" s="594"/>
      <c r="W11" s="594"/>
      <c r="X11" s="594"/>
      <c r="Y11" s="594"/>
      <c r="Z11" s="594"/>
      <c r="AA11" s="594"/>
      <c r="AB11" s="594"/>
      <c r="AC11" s="594"/>
      <c r="AD11" s="594"/>
      <c r="AE11" s="594"/>
    </row>
    <row r="12" spans="1:37" ht="127.5">
      <c r="A12" s="577" t="s">
        <v>4500</v>
      </c>
      <c r="B12" s="578" t="s">
        <v>3438</v>
      </c>
      <c r="C12" s="579" t="s">
        <v>4491</v>
      </c>
      <c r="D12" s="579" t="s">
        <v>4501</v>
      </c>
      <c r="E12" s="579" t="s">
        <v>4502</v>
      </c>
      <c r="F12" s="579"/>
      <c r="G12" s="579"/>
      <c r="H12" s="579"/>
      <c r="I12" s="582"/>
      <c r="J12" s="579"/>
      <c r="K12" s="579"/>
      <c r="L12" s="582"/>
      <c r="M12" s="579" t="s">
        <v>4503</v>
      </c>
      <c r="N12" s="579" t="s">
        <v>4504</v>
      </c>
      <c r="O12" s="579" t="s">
        <v>4505</v>
      </c>
      <c r="P12" s="579" t="s">
        <v>4506</v>
      </c>
      <c r="Q12" s="582"/>
      <c r="R12" s="600"/>
      <c r="S12" s="600"/>
      <c r="T12" s="600"/>
      <c r="U12" s="584"/>
      <c r="V12" s="584"/>
      <c r="W12" s="584"/>
      <c r="X12" s="584"/>
      <c r="Y12" s="584"/>
      <c r="Z12" s="584"/>
      <c r="AA12" s="584"/>
      <c r="AB12" s="584"/>
      <c r="AC12" s="584"/>
      <c r="AD12" s="584"/>
      <c r="AE12" s="584"/>
    </row>
    <row r="13" spans="1:37" ht="38.25">
      <c r="A13" s="585" t="s">
        <v>3586</v>
      </c>
      <c r="B13" s="586" t="s">
        <v>3587</v>
      </c>
      <c r="C13" s="590" t="s">
        <v>4507</v>
      </c>
      <c r="D13" s="590" t="s">
        <v>4508</v>
      </c>
      <c r="E13" s="590"/>
      <c r="F13" s="603" t="s">
        <v>4509</v>
      </c>
      <c r="G13" s="590"/>
      <c r="H13" s="590"/>
      <c r="I13" s="590" t="s">
        <v>4510</v>
      </c>
      <c r="J13" s="590"/>
      <c r="K13" s="590"/>
      <c r="L13" s="590">
        <v>0</v>
      </c>
      <c r="M13" s="590" t="s">
        <v>4511</v>
      </c>
      <c r="N13" s="590" t="s">
        <v>4512</v>
      </c>
      <c r="O13" s="592"/>
      <c r="P13" s="592"/>
      <c r="Q13" s="592"/>
      <c r="R13" s="602"/>
      <c r="S13" s="602"/>
      <c r="T13" s="602"/>
      <c r="U13" s="594"/>
      <c r="V13" s="594"/>
      <c r="W13" s="594"/>
      <c r="X13" s="594"/>
      <c r="Y13" s="594"/>
      <c r="Z13" s="594"/>
      <c r="AA13" s="594"/>
      <c r="AB13" s="594"/>
      <c r="AC13" s="594"/>
      <c r="AD13" s="594"/>
      <c r="AE13" s="594"/>
    </row>
    <row r="14" spans="1:37" ht="165.75">
      <c r="A14" s="577" t="s">
        <v>4472</v>
      </c>
      <c r="B14" s="578" t="s">
        <v>3243</v>
      </c>
      <c r="C14" s="579" t="s">
        <v>3699</v>
      </c>
      <c r="D14" s="579" t="s">
        <v>4513</v>
      </c>
      <c r="E14" s="579"/>
      <c r="F14" s="579" t="s">
        <v>4514</v>
      </c>
      <c r="G14" s="579" t="s">
        <v>4515</v>
      </c>
      <c r="H14" s="579" t="s">
        <v>4516</v>
      </c>
      <c r="I14" s="579" t="s">
        <v>4517</v>
      </c>
      <c r="J14" s="579"/>
      <c r="K14" s="579" t="s">
        <v>4518</v>
      </c>
      <c r="L14" s="579" t="s">
        <v>4519</v>
      </c>
      <c r="M14" s="579" t="s">
        <v>4520</v>
      </c>
      <c r="N14" s="579" t="s">
        <v>4521</v>
      </c>
      <c r="O14" s="579" t="s">
        <v>4522</v>
      </c>
      <c r="P14" s="579" t="s">
        <v>4523</v>
      </c>
      <c r="Q14" s="579" t="s">
        <v>4524</v>
      </c>
      <c r="R14" s="600"/>
      <c r="S14" s="600"/>
      <c r="T14" s="600"/>
      <c r="U14" s="584"/>
      <c r="V14" s="584"/>
      <c r="W14" s="584"/>
      <c r="X14" s="584"/>
      <c r="Y14" s="584"/>
      <c r="Z14" s="584"/>
      <c r="AA14" s="584"/>
      <c r="AB14" s="584"/>
      <c r="AC14" s="584"/>
      <c r="AD14" s="584"/>
      <c r="AE14" s="584"/>
    </row>
    <row r="15" spans="1:37" ht="89.25">
      <c r="A15" s="585" t="s">
        <v>4472</v>
      </c>
      <c r="B15" s="586" t="s">
        <v>3335</v>
      </c>
      <c r="C15" s="590" t="s">
        <v>3699</v>
      </c>
      <c r="D15" s="588" t="s">
        <v>4525</v>
      </c>
      <c r="E15" s="590" t="s">
        <v>4526</v>
      </c>
      <c r="F15" s="590" t="s">
        <v>4527</v>
      </c>
      <c r="G15" s="590" t="s">
        <v>176</v>
      </c>
      <c r="H15" s="592"/>
      <c r="I15" s="590" t="s">
        <v>4461</v>
      </c>
      <c r="J15" s="590"/>
      <c r="K15" s="590" t="s">
        <v>4528</v>
      </c>
      <c r="L15" s="592"/>
      <c r="M15" s="588" t="s">
        <v>4529</v>
      </c>
      <c r="N15" s="590" t="s">
        <v>4530</v>
      </c>
      <c r="O15" s="590" t="s">
        <v>4531</v>
      </c>
      <c r="P15" s="592"/>
      <c r="Q15" s="592"/>
      <c r="R15" s="602"/>
      <c r="S15" s="602"/>
      <c r="T15" s="602"/>
      <c r="U15" s="594"/>
      <c r="V15" s="594"/>
      <c r="W15" s="594"/>
      <c r="X15" s="594"/>
      <c r="Y15" s="594"/>
      <c r="Z15" s="594"/>
      <c r="AA15" s="594"/>
      <c r="AB15" s="594"/>
      <c r="AC15" s="594"/>
      <c r="AD15" s="594"/>
      <c r="AE15" s="594"/>
    </row>
    <row r="16" spans="1:37" ht="28.5">
      <c r="A16" s="577" t="s">
        <v>3453</v>
      </c>
      <c r="B16" s="578" t="s">
        <v>3454</v>
      </c>
      <c r="C16" s="579"/>
      <c r="D16" s="579"/>
      <c r="E16" s="579"/>
      <c r="F16" s="579"/>
      <c r="G16" s="582"/>
      <c r="H16" s="579"/>
      <c r="I16" s="582"/>
      <c r="J16" s="582"/>
      <c r="K16" s="582"/>
      <c r="L16" s="582"/>
      <c r="M16" s="579"/>
      <c r="N16" s="582"/>
      <c r="O16" s="582"/>
      <c r="P16" s="582"/>
      <c r="Q16" s="582"/>
      <c r="R16" s="600"/>
      <c r="S16" s="600"/>
      <c r="T16" s="600"/>
      <c r="U16" s="584"/>
      <c r="V16" s="584"/>
      <c r="W16" s="584"/>
      <c r="X16" s="584"/>
      <c r="Y16" s="584"/>
      <c r="Z16" s="584"/>
      <c r="AA16" s="584"/>
      <c r="AB16" s="584"/>
      <c r="AC16" s="584"/>
      <c r="AD16" s="584"/>
      <c r="AE16" s="584"/>
    </row>
    <row r="17" spans="1:37" ht="114.75">
      <c r="A17" s="585" t="s">
        <v>3470</v>
      </c>
      <c r="B17" s="586" t="s">
        <v>3471</v>
      </c>
      <c r="C17" s="590" t="s">
        <v>4491</v>
      </c>
      <c r="D17" s="590" t="s">
        <v>4532</v>
      </c>
      <c r="E17" s="590"/>
      <c r="F17" s="590"/>
      <c r="G17" s="592"/>
      <c r="H17" s="590" t="s">
        <v>4443</v>
      </c>
      <c r="I17" s="590" t="s">
        <v>4533</v>
      </c>
      <c r="J17" s="590"/>
      <c r="K17" s="590" t="s">
        <v>4534</v>
      </c>
      <c r="L17" s="590" t="s">
        <v>4535</v>
      </c>
      <c r="M17" s="590" t="s">
        <v>4536</v>
      </c>
      <c r="N17" s="590" t="s">
        <v>4537</v>
      </c>
      <c r="O17" s="590" t="s">
        <v>4538</v>
      </c>
      <c r="P17" s="592"/>
      <c r="Q17" s="592"/>
      <c r="R17" s="602"/>
      <c r="S17" s="602"/>
      <c r="T17" s="602"/>
      <c r="U17" s="594"/>
      <c r="V17" s="594"/>
      <c r="W17" s="594"/>
      <c r="X17" s="594"/>
      <c r="Y17" s="594"/>
      <c r="Z17" s="594"/>
      <c r="AA17" s="594"/>
      <c r="AB17" s="594"/>
      <c r="AC17" s="594"/>
      <c r="AD17" s="594"/>
      <c r="AE17" s="594"/>
    </row>
    <row r="18" spans="1:37" ht="114.75">
      <c r="A18" s="577" t="s">
        <v>3517</v>
      </c>
      <c r="B18" s="578" t="s">
        <v>3518</v>
      </c>
      <c r="C18" s="579" t="s">
        <v>4491</v>
      </c>
      <c r="D18" s="579" t="s">
        <v>4539</v>
      </c>
      <c r="E18" s="579" t="s">
        <v>4540</v>
      </c>
      <c r="F18" s="579" t="s">
        <v>4491</v>
      </c>
      <c r="G18" s="582"/>
      <c r="H18" s="579" t="s">
        <v>4541</v>
      </c>
      <c r="I18" s="579" t="s">
        <v>4542</v>
      </c>
      <c r="J18" s="579"/>
      <c r="K18" s="579" t="s">
        <v>4543</v>
      </c>
      <c r="L18" s="579" t="s">
        <v>4544</v>
      </c>
      <c r="M18" s="579" t="s">
        <v>4545</v>
      </c>
      <c r="N18" s="579" t="s">
        <v>4546</v>
      </c>
      <c r="O18" s="582"/>
      <c r="P18" s="582"/>
      <c r="Q18" s="582"/>
      <c r="R18" s="600"/>
      <c r="S18" s="600"/>
      <c r="T18" s="600"/>
      <c r="U18" s="584"/>
      <c r="V18" s="584"/>
      <c r="W18" s="584"/>
      <c r="X18" s="584"/>
      <c r="Y18" s="584"/>
      <c r="Z18" s="584"/>
      <c r="AA18" s="584"/>
      <c r="AB18" s="584"/>
      <c r="AC18" s="584"/>
      <c r="AD18" s="584"/>
      <c r="AE18" s="584"/>
    </row>
    <row r="19" spans="1:37" ht="165.75">
      <c r="A19" s="585" t="s">
        <v>4547</v>
      </c>
      <c r="B19" s="586" t="s">
        <v>3234</v>
      </c>
      <c r="C19" s="590">
        <v>0</v>
      </c>
      <c r="D19" s="590" t="s">
        <v>4548</v>
      </c>
      <c r="E19" s="590" t="s">
        <v>4549</v>
      </c>
      <c r="F19" s="590" t="s">
        <v>4550</v>
      </c>
      <c r="G19" s="590" t="s">
        <v>4442</v>
      </c>
      <c r="H19" s="590" t="s">
        <v>4443</v>
      </c>
      <c r="I19" s="590" t="s">
        <v>4461</v>
      </c>
      <c r="J19" s="590" t="s">
        <v>4551</v>
      </c>
      <c r="K19" s="590" t="s">
        <v>4552</v>
      </c>
      <c r="L19" s="590" t="s">
        <v>3071</v>
      </c>
      <c r="M19" s="588" t="s">
        <v>4553</v>
      </c>
      <c r="N19" s="588" t="s">
        <v>4554</v>
      </c>
      <c r="O19" s="590" t="s">
        <v>4555</v>
      </c>
      <c r="P19" s="590" t="s">
        <v>4556</v>
      </c>
      <c r="Q19" s="590" t="s">
        <v>4557</v>
      </c>
      <c r="R19" s="602"/>
      <c r="S19" s="602"/>
      <c r="T19" s="594"/>
      <c r="U19" s="594"/>
      <c r="V19" s="594"/>
      <c r="W19" s="594"/>
      <c r="X19" s="594"/>
      <c r="Y19" s="594"/>
      <c r="Z19" s="594"/>
      <c r="AA19" s="594"/>
      <c r="AB19" s="594"/>
      <c r="AC19" s="594"/>
      <c r="AD19" s="594"/>
    </row>
    <row r="20" spans="1:37" ht="89.25">
      <c r="A20" s="577" t="s">
        <v>4472</v>
      </c>
      <c r="B20" s="578" t="s">
        <v>3398</v>
      </c>
      <c r="C20" s="579" t="s">
        <v>4491</v>
      </c>
      <c r="D20" s="579" t="s">
        <v>3606</v>
      </c>
      <c r="E20" s="579" t="s">
        <v>4558</v>
      </c>
      <c r="F20" s="579"/>
      <c r="G20" s="582"/>
      <c r="H20" s="579" t="s">
        <v>4559</v>
      </c>
      <c r="I20" s="579" t="s">
        <v>4560</v>
      </c>
      <c r="J20" s="582"/>
      <c r="K20" s="582"/>
      <c r="L20" s="582"/>
      <c r="M20" s="579" t="s">
        <v>4561</v>
      </c>
      <c r="N20" s="579" t="s">
        <v>4562</v>
      </c>
      <c r="O20" s="579" t="s">
        <v>887</v>
      </c>
      <c r="P20" s="582"/>
      <c r="Q20" s="582"/>
      <c r="R20" s="600"/>
      <c r="S20" s="600"/>
      <c r="T20" s="600"/>
      <c r="U20" s="584"/>
      <c r="V20" s="584"/>
      <c r="W20" s="584"/>
      <c r="X20" s="584"/>
      <c r="Y20" s="584"/>
      <c r="Z20" s="584"/>
      <c r="AA20" s="584"/>
      <c r="AB20" s="584"/>
      <c r="AC20" s="584"/>
      <c r="AD20" s="584"/>
      <c r="AE20" s="584"/>
    </row>
    <row r="21" spans="1:37" ht="178.5">
      <c r="A21" s="585" t="s">
        <v>3306</v>
      </c>
      <c r="B21" s="586" t="s">
        <v>3307</v>
      </c>
      <c r="C21" s="590" t="s">
        <v>4491</v>
      </c>
      <c r="D21" s="590" t="s">
        <v>3606</v>
      </c>
      <c r="E21" s="590" t="s">
        <v>4563</v>
      </c>
      <c r="F21" s="590" t="s">
        <v>4564</v>
      </c>
      <c r="G21" s="590" t="s">
        <v>4442</v>
      </c>
      <c r="H21" s="590" t="s">
        <v>4443</v>
      </c>
      <c r="I21" s="590" t="s">
        <v>4461</v>
      </c>
      <c r="J21" s="590"/>
      <c r="K21" s="590" t="s">
        <v>4565</v>
      </c>
      <c r="L21" s="590" t="s">
        <v>4566</v>
      </c>
      <c r="M21" s="590" t="s">
        <v>4567</v>
      </c>
      <c r="N21" s="590" t="s">
        <v>4568</v>
      </c>
      <c r="O21" s="590" t="s">
        <v>4569</v>
      </c>
      <c r="P21" s="590" t="s">
        <v>4570</v>
      </c>
      <c r="Q21" s="592"/>
      <c r="R21" s="602"/>
      <c r="S21" s="602"/>
      <c r="T21" s="602"/>
      <c r="U21" s="594"/>
      <c r="V21" s="594"/>
      <c r="W21" s="594"/>
      <c r="X21" s="594"/>
      <c r="Y21" s="594"/>
      <c r="Z21" s="594"/>
      <c r="AA21" s="594"/>
      <c r="AB21" s="594"/>
      <c r="AC21" s="594"/>
      <c r="AD21" s="594"/>
      <c r="AE21" s="594"/>
    </row>
    <row r="22" spans="1:37" ht="216.75">
      <c r="A22" s="577" t="s">
        <v>4571</v>
      </c>
      <c r="B22" s="578" t="s">
        <v>3380</v>
      </c>
      <c r="C22" s="579" t="s">
        <v>4491</v>
      </c>
      <c r="D22" s="579" t="s">
        <v>4572</v>
      </c>
      <c r="E22" s="579" t="s">
        <v>4573</v>
      </c>
      <c r="F22" s="579" t="s">
        <v>4514</v>
      </c>
      <c r="G22" s="579" t="s">
        <v>4574</v>
      </c>
      <c r="H22" s="579" t="s">
        <v>4434</v>
      </c>
      <c r="I22" s="579" t="s">
        <v>4575</v>
      </c>
      <c r="J22" s="579" t="s">
        <v>4576</v>
      </c>
      <c r="K22" s="579" t="s">
        <v>4577</v>
      </c>
      <c r="L22" s="579" t="s">
        <v>4566</v>
      </c>
      <c r="M22" s="579" t="s">
        <v>4578</v>
      </c>
      <c r="N22" s="579" t="s">
        <v>4579</v>
      </c>
      <c r="O22" s="582"/>
      <c r="P22" s="582"/>
      <c r="Q22" s="582"/>
      <c r="R22" s="600"/>
      <c r="S22" s="600"/>
      <c r="T22" s="600"/>
      <c r="U22" s="584"/>
      <c r="V22" s="584"/>
      <c r="W22" s="584"/>
      <c r="X22" s="584"/>
      <c r="Y22" s="584"/>
      <c r="Z22" s="584"/>
      <c r="AA22" s="584"/>
      <c r="AB22" s="584"/>
      <c r="AC22" s="584"/>
      <c r="AD22" s="584"/>
      <c r="AE22" s="584"/>
    </row>
    <row r="23" spans="1:37" ht="51">
      <c r="A23" s="585" t="s">
        <v>3592</v>
      </c>
      <c r="B23" s="586" t="s">
        <v>3492</v>
      </c>
      <c r="C23" s="590" t="s">
        <v>4580</v>
      </c>
      <c r="D23" s="590"/>
      <c r="E23" s="590" t="s">
        <v>4581</v>
      </c>
      <c r="F23" s="590" t="s">
        <v>4582</v>
      </c>
      <c r="G23" s="590" t="s">
        <v>4583</v>
      </c>
      <c r="H23" s="590" t="s">
        <v>4443</v>
      </c>
      <c r="I23" s="588" t="s">
        <v>4461</v>
      </c>
      <c r="J23" s="590"/>
      <c r="K23" s="590" t="s">
        <v>4584</v>
      </c>
      <c r="L23" s="590" t="s">
        <v>3551</v>
      </c>
      <c r="M23" s="590" t="s">
        <v>4585</v>
      </c>
      <c r="N23" s="590" t="s">
        <v>4586</v>
      </c>
      <c r="O23" s="590" t="s">
        <v>4587</v>
      </c>
      <c r="P23" s="590" t="s">
        <v>4588</v>
      </c>
      <c r="Q23" s="592"/>
      <c r="R23" s="602"/>
      <c r="S23" s="602"/>
      <c r="T23" s="602"/>
      <c r="U23" s="594"/>
      <c r="V23" s="594"/>
      <c r="W23" s="594"/>
      <c r="X23" s="594"/>
      <c r="Y23" s="594"/>
      <c r="Z23" s="594"/>
      <c r="AA23" s="594"/>
      <c r="AB23" s="594"/>
      <c r="AC23" s="594"/>
      <c r="AD23" s="594"/>
      <c r="AE23" s="594"/>
    </row>
    <row r="24" spans="1:37" ht="127.5">
      <c r="A24" s="577" t="s">
        <v>3276</v>
      </c>
      <c r="B24" s="578" t="s">
        <v>3277</v>
      </c>
      <c r="C24" s="579" t="s">
        <v>4589</v>
      </c>
      <c r="D24" s="579"/>
      <c r="E24" s="579" t="s">
        <v>4590</v>
      </c>
      <c r="F24" s="579"/>
      <c r="G24" s="579" t="s">
        <v>3606</v>
      </c>
      <c r="H24" s="579"/>
      <c r="I24" s="579" t="s">
        <v>4591</v>
      </c>
      <c r="J24" s="579"/>
      <c r="K24" s="579"/>
      <c r="L24" s="579"/>
      <c r="M24" s="579" t="s">
        <v>4592</v>
      </c>
      <c r="N24" s="579" t="s">
        <v>4593</v>
      </c>
      <c r="O24" s="579" t="s">
        <v>4594</v>
      </c>
      <c r="P24" s="579" t="s">
        <v>4595</v>
      </c>
      <c r="Q24" s="582"/>
      <c r="R24" s="600"/>
      <c r="S24" s="600"/>
      <c r="T24" s="600"/>
      <c r="U24" s="584"/>
      <c r="V24" s="584"/>
      <c r="W24" s="584"/>
      <c r="X24" s="584"/>
      <c r="Y24" s="584"/>
      <c r="Z24" s="584"/>
      <c r="AA24" s="584"/>
      <c r="AB24" s="584"/>
      <c r="AC24" s="584"/>
      <c r="AD24" s="584"/>
      <c r="AE24" s="584"/>
    </row>
    <row r="25" spans="1:37" ht="89.25">
      <c r="A25" s="585" t="s">
        <v>3411</v>
      </c>
      <c r="B25" s="586" t="s">
        <v>3412</v>
      </c>
      <c r="C25" s="590" t="s">
        <v>4491</v>
      </c>
      <c r="D25" s="590" t="s">
        <v>4596</v>
      </c>
      <c r="E25" s="590"/>
      <c r="G25" s="590"/>
      <c r="H25" s="590"/>
      <c r="I25" s="590"/>
      <c r="J25" s="590"/>
      <c r="K25" s="590" t="s">
        <v>4597</v>
      </c>
      <c r="L25" s="590"/>
      <c r="M25" s="590" t="s">
        <v>4598</v>
      </c>
      <c r="N25" s="590" t="s">
        <v>4599</v>
      </c>
      <c r="O25" s="592"/>
      <c r="P25" s="592"/>
      <c r="Q25" s="592"/>
      <c r="R25" s="592"/>
      <c r="S25" s="592"/>
      <c r="T25" s="592"/>
      <c r="U25" s="593"/>
      <c r="V25" s="593"/>
      <c r="W25" s="593"/>
      <c r="X25" s="594"/>
      <c r="Y25" s="594"/>
      <c r="Z25" s="594"/>
      <c r="AA25" s="594"/>
      <c r="AB25" s="594"/>
      <c r="AC25" s="594"/>
      <c r="AD25" s="594"/>
      <c r="AE25" s="594"/>
      <c r="AF25" s="594"/>
      <c r="AG25" s="594"/>
      <c r="AH25" s="594"/>
      <c r="AI25" s="594"/>
      <c r="AJ25" s="594"/>
      <c r="AK25" s="594"/>
    </row>
    <row r="26" spans="1:37" ht="165.75">
      <c r="A26" s="577" t="s">
        <v>3602</v>
      </c>
      <c r="B26" s="578" t="s">
        <v>3383</v>
      </c>
      <c r="C26" s="582"/>
      <c r="D26" s="579" t="s">
        <v>4600</v>
      </c>
      <c r="E26" s="579" t="s">
        <v>4601</v>
      </c>
      <c r="F26" s="579" t="s">
        <v>4602</v>
      </c>
      <c r="G26" s="579" t="s">
        <v>4603</v>
      </c>
      <c r="H26" s="579" t="s">
        <v>4443</v>
      </c>
      <c r="I26" s="579" t="s">
        <v>4461</v>
      </c>
      <c r="J26" s="579"/>
      <c r="K26" s="579" t="s">
        <v>1496</v>
      </c>
      <c r="L26" s="579" t="s">
        <v>4604</v>
      </c>
      <c r="M26" s="579" t="s">
        <v>4605</v>
      </c>
      <c r="N26" s="579" t="s">
        <v>4606</v>
      </c>
      <c r="O26" s="579" t="s">
        <v>4607</v>
      </c>
      <c r="P26" s="582"/>
      <c r="Q26" s="582"/>
      <c r="R26" s="582"/>
      <c r="S26" s="582"/>
      <c r="T26" s="582"/>
      <c r="U26" s="583"/>
      <c r="V26" s="583"/>
      <c r="W26" s="583"/>
      <c r="X26" s="584"/>
      <c r="Y26" s="584"/>
      <c r="Z26" s="584"/>
      <c r="AA26" s="584"/>
      <c r="AB26" s="584"/>
      <c r="AC26" s="584"/>
      <c r="AD26" s="584"/>
      <c r="AE26" s="584"/>
      <c r="AF26" s="584"/>
      <c r="AG26" s="584"/>
      <c r="AH26" s="584"/>
      <c r="AI26" s="584"/>
      <c r="AJ26" s="584"/>
      <c r="AK26" s="584"/>
    </row>
    <row r="27" spans="1:37" ht="28.5">
      <c r="A27" s="585" t="s">
        <v>3602</v>
      </c>
      <c r="B27" s="586" t="s">
        <v>3479</v>
      </c>
      <c r="C27" s="592"/>
      <c r="D27" s="592"/>
      <c r="E27" s="592"/>
      <c r="F27" s="592"/>
      <c r="G27" s="592"/>
      <c r="H27" s="592"/>
      <c r="I27" s="592"/>
      <c r="J27" s="592"/>
      <c r="K27" s="592"/>
      <c r="L27" s="592"/>
      <c r="M27" s="592"/>
      <c r="N27" s="592"/>
      <c r="O27" s="592"/>
      <c r="P27" s="592"/>
      <c r="Q27" s="592"/>
      <c r="R27" s="592"/>
      <c r="S27" s="592"/>
      <c r="T27" s="592"/>
      <c r="U27" s="593"/>
      <c r="V27" s="593"/>
      <c r="W27" s="593"/>
      <c r="X27" s="594"/>
      <c r="Y27" s="594"/>
      <c r="Z27" s="594"/>
      <c r="AA27" s="594"/>
      <c r="AB27" s="594"/>
      <c r="AC27" s="594"/>
      <c r="AD27" s="594"/>
      <c r="AE27" s="594"/>
      <c r="AF27" s="594"/>
      <c r="AG27" s="594"/>
      <c r="AH27" s="594"/>
      <c r="AI27" s="594"/>
      <c r="AJ27" s="594"/>
      <c r="AK27" s="594"/>
    </row>
    <row r="28" spans="1:37" ht="153">
      <c r="A28" s="577"/>
      <c r="B28" s="578" t="s">
        <v>3291</v>
      </c>
      <c r="C28" s="579"/>
      <c r="D28" s="579" t="s">
        <v>4608</v>
      </c>
      <c r="E28" s="579" t="s">
        <v>4609</v>
      </c>
      <c r="F28" s="579" t="s">
        <v>4610</v>
      </c>
      <c r="G28" s="579" t="s">
        <v>4603</v>
      </c>
      <c r="H28" s="579" t="s">
        <v>4443</v>
      </c>
      <c r="I28" s="579" t="s">
        <v>4461</v>
      </c>
      <c r="J28" s="579"/>
      <c r="K28" s="579"/>
      <c r="L28" s="579" t="s">
        <v>4611</v>
      </c>
      <c r="M28" s="579" t="s">
        <v>4612</v>
      </c>
      <c r="N28" s="604"/>
      <c r="O28" s="579"/>
      <c r="P28" s="582"/>
      <c r="Q28" s="582"/>
      <c r="R28" s="582"/>
      <c r="S28" s="582"/>
      <c r="T28" s="582"/>
      <c r="U28" s="583"/>
      <c r="V28" s="583"/>
      <c r="W28" s="583"/>
      <c r="X28" s="584"/>
      <c r="Y28" s="584"/>
      <c r="Z28" s="584"/>
      <c r="AA28" s="584"/>
      <c r="AB28" s="584"/>
      <c r="AC28" s="584"/>
      <c r="AD28" s="584"/>
      <c r="AE28" s="584"/>
      <c r="AF28" s="584"/>
      <c r="AG28" s="584"/>
      <c r="AH28" s="584"/>
      <c r="AI28" s="584"/>
      <c r="AJ28" s="584"/>
      <c r="AK28" s="584"/>
    </row>
    <row r="29" spans="1:37" ht="140.25">
      <c r="A29" s="585" t="s">
        <v>3257</v>
      </c>
      <c r="B29" s="586" t="s">
        <v>4613</v>
      </c>
      <c r="C29" s="590"/>
      <c r="D29" s="590" t="s">
        <v>4614</v>
      </c>
      <c r="E29" s="590" t="s">
        <v>4615</v>
      </c>
      <c r="F29" s="590" t="s">
        <v>4616</v>
      </c>
      <c r="G29" s="590"/>
      <c r="H29" s="590" t="s">
        <v>4443</v>
      </c>
      <c r="I29" s="592"/>
      <c r="J29" s="590"/>
      <c r="K29" s="590" t="s">
        <v>4617</v>
      </c>
      <c r="L29" s="590"/>
      <c r="M29" s="590" t="s">
        <v>4618</v>
      </c>
      <c r="N29" s="590" t="s">
        <v>4619</v>
      </c>
      <c r="O29" s="590" t="s">
        <v>4620</v>
      </c>
      <c r="P29" s="592"/>
      <c r="Q29" s="592"/>
      <c r="R29" s="592"/>
      <c r="S29" s="592"/>
      <c r="T29" s="592"/>
      <c r="U29" s="593"/>
      <c r="V29" s="593"/>
      <c r="W29" s="593"/>
      <c r="X29" s="594"/>
      <c r="Y29" s="594"/>
      <c r="Z29" s="594"/>
      <c r="AA29" s="594"/>
      <c r="AB29" s="594"/>
      <c r="AC29" s="594"/>
      <c r="AD29" s="594"/>
      <c r="AE29" s="594"/>
      <c r="AF29" s="594"/>
      <c r="AG29" s="594"/>
      <c r="AH29" s="594"/>
      <c r="AI29" s="594"/>
      <c r="AJ29" s="594"/>
      <c r="AK29" s="594"/>
    </row>
    <row r="30" spans="1:37" ht="216.75">
      <c r="A30" s="577" t="s">
        <v>3238</v>
      </c>
      <c r="B30" s="578" t="s">
        <v>3334</v>
      </c>
      <c r="C30" s="579" t="s">
        <v>4621</v>
      </c>
      <c r="D30" s="579" t="s">
        <v>4622</v>
      </c>
      <c r="E30" s="605" t="s">
        <v>4623</v>
      </c>
      <c r="F30" s="579" t="s">
        <v>4624</v>
      </c>
      <c r="G30" s="579" t="s">
        <v>3551</v>
      </c>
      <c r="H30" s="579" t="s">
        <v>4443</v>
      </c>
      <c r="I30" s="579" t="s">
        <v>4461</v>
      </c>
      <c r="J30" s="579"/>
      <c r="K30" s="579"/>
      <c r="L30" s="579" t="s">
        <v>3699</v>
      </c>
      <c r="M30" s="579" t="s">
        <v>4625</v>
      </c>
      <c r="N30" s="579" t="s">
        <v>4626</v>
      </c>
      <c r="O30" s="579" t="s">
        <v>4627</v>
      </c>
      <c r="P30" s="606"/>
      <c r="Q30" s="607"/>
      <c r="R30" s="579"/>
      <c r="S30" s="579"/>
      <c r="T30" s="579"/>
      <c r="U30" s="608"/>
      <c r="V30" s="609"/>
      <c r="W30" s="583"/>
      <c r="X30" s="584"/>
      <c r="Y30" s="584"/>
      <c r="Z30" s="584"/>
      <c r="AA30" s="584"/>
      <c r="AB30" s="584"/>
      <c r="AC30" s="584"/>
      <c r="AD30" s="584"/>
      <c r="AE30" s="584"/>
      <c r="AF30" s="584"/>
      <c r="AG30" s="584"/>
      <c r="AH30" s="584"/>
      <c r="AI30" s="584"/>
      <c r="AJ30" s="584"/>
      <c r="AK30" s="584"/>
    </row>
    <row r="31" spans="1:37" ht="28.5">
      <c r="A31" s="585" t="s">
        <v>3481</v>
      </c>
      <c r="B31" s="586" t="s">
        <v>3482</v>
      </c>
      <c r="C31" s="592"/>
      <c r="D31" s="592"/>
      <c r="E31" s="592"/>
      <c r="F31" s="592"/>
      <c r="G31" s="592"/>
      <c r="H31" s="592"/>
      <c r="I31" s="592"/>
      <c r="J31" s="592"/>
      <c r="K31" s="592"/>
      <c r="L31" s="592"/>
      <c r="M31" s="592"/>
      <c r="N31" s="592"/>
      <c r="O31" s="592"/>
      <c r="P31" s="592"/>
      <c r="Q31" s="592"/>
      <c r="R31" s="592"/>
      <c r="S31" s="592"/>
      <c r="T31" s="592"/>
      <c r="U31" s="593"/>
      <c r="V31" s="593"/>
      <c r="W31" s="593"/>
      <c r="X31" s="594"/>
      <c r="Y31" s="594"/>
      <c r="Z31" s="594"/>
      <c r="AA31" s="594"/>
      <c r="AB31" s="594"/>
      <c r="AC31" s="594"/>
      <c r="AD31" s="594"/>
      <c r="AE31" s="594"/>
      <c r="AF31" s="594"/>
      <c r="AG31" s="594"/>
      <c r="AH31" s="594"/>
      <c r="AI31" s="594"/>
      <c r="AJ31" s="594"/>
      <c r="AK31" s="594"/>
    </row>
    <row r="32" spans="1:37" ht="140.25">
      <c r="A32" s="577" t="s">
        <v>3238</v>
      </c>
      <c r="B32" s="578" t="s">
        <v>3239</v>
      </c>
      <c r="C32" s="579" t="s">
        <v>4628</v>
      </c>
      <c r="D32" s="579" t="s">
        <v>4629</v>
      </c>
      <c r="E32" s="579"/>
      <c r="F32" s="579" t="s">
        <v>4630</v>
      </c>
      <c r="G32" s="579" t="s">
        <v>3551</v>
      </c>
      <c r="H32" s="579" t="s">
        <v>4443</v>
      </c>
      <c r="I32" s="579" t="s">
        <v>4461</v>
      </c>
      <c r="J32" s="579" t="s">
        <v>4631</v>
      </c>
      <c r="K32" s="579" t="s">
        <v>4632</v>
      </c>
      <c r="L32" s="579"/>
      <c r="M32" s="579" t="s">
        <v>4633</v>
      </c>
      <c r="N32" s="579" t="s">
        <v>4634</v>
      </c>
      <c r="O32" s="579" t="s">
        <v>4635</v>
      </c>
      <c r="P32" s="579" t="s">
        <v>4636</v>
      </c>
      <c r="Q32" s="610"/>
      <c r="R32" s="579"/>
      <c r="S32" s="582"/>
      <c r="T32" s="582"/>
      <c r="U32" s="583"/>
      <c r="V32" s="583"/>
      <c r="W32" s="583"/>
      <c r="X32" s="584"/>
      <c r="Y32" s="584"/>
      <c r="Z32" s="584"/>
      <c r="AA32" s="584"/>
      <c r="AB32" s="584"/>
      <c r="AC32" s="584"/>
      <c r="AD32" s="584"/>
      <c r="AE32" s="584"/>
      <c r="AF32" s="584"/>
      <c r="AG32" s="584"/>
      <c r="AH32" s="584"/>
      <c r="AI32" s="584"/>
      <c r="AJ32" s="584"/>
      <c r="AK32" s="584"/>
    </row>
    <row r="33" spans="1:37" ht="42.75">
      <c r="A33" s="585" t="s">
        <v>3420</v>
      </c>
      <c r="B33" s="586" t="s">
        <v>3421</v>
      </c>
      <c r="C33" s="590" t="s">
        <v>176</v>
      </c>
      <c r="D33" s="590" t="s">
        <v>4637</v>
      </c>
      <c r="E33" s="592"/>
      <c r="F33" s="592"/>
      <c r="G33" s="590" t="s">
        <v>3551</v>
      </c>
      <c r="H33" s="590"/>
      <c r="I33" s="590" t="s">
        <v>4638</v>
      </c>
      <c r="J33" s="590"/>
      <c r="K33" s="590" t="s">
        <v>4639</v>
      </c>
      <c r="L33" s="592"/>
      <c r="M33" s="590" t="s">
        <v>4640</v>
      </c>
      <c r="N33" s="590"/>
      <c r="O33" s="592"/>
      <c r="P33" s="592"/>
      <c r="Q33" s="592"/>
      <c r="R33" s="592"/>
      <c r="S33" s="592"/>
      <c r="T33" s="592"/>
      <c r="U33" s="593"/>
      <c r="V33" s="593"/>
      <c r="W33" s="593"/>
      <c r="X33" s="594"/>
      <c r="Y33" s="594"/>
      <c r="Z33" s="594"/>
      <c r="AA33" s="594"/>
      <c r="AB33" s="594"/>
      <c r="AC33" s="594"/>
      <c r="AD33" s="594"/>
      <c r="AE33" s="594"/>
      <c r="AF33" s="594"/>
      <c r="AG33" s="594"/>
      <c r="AH33" s="594"/>
      <c r="AI33" s="594"/>
      <c r="AJ33" s="594"/>
      <c r="AK33" s="594"/>
    </row>
    <row r="34" spans="1:37" ht="165.75">
      <c r="A34" s="577" t="s">
        <v>3352</v>
      </c>
      <c r="B34" s="578" t="s">
        <v>3353</v>
      </c>
      <c r="C34" s="579" t="s">
        <v>4641</v>
      </c>
      <c r="D34" s="579" t="s">
        <v>4642</v>
      </c>
      <c r="E34" s="579" t="s">
        <v>4643</v>
      </c>
      <c r="F34" s="579" t="s">
        <v>4644</v>
      </c>
      <c r="G34" s="579" t="s">
        <v>4583</v>
      </c>
      <c r="H34" s="579" t="s">
        <v>4443</v>
      </c>
      <c r="I34" s="579" t="s">
        <v>4645</v>
      </c>
      <c r="J34" s="579"/>
      <c r="K34" s="579" t="s">
        <v>4646</v>
      </c>
      <c r="L34" s="579" t="s">
        <v>3551</v>
      </c>
      <c r="M34" s="579" t="s">
        <v>4647</v>
      </c>
      <c r="N34" s="599"/>
      <c r="O34" s="610"/>
      <c r="P34" s="579"/>
      <c r="Q34" s="582"/>
      <c r="R34" s="582"/>
      <c r="S34" s="582"/>
      <c r="T34" s="582"/>
      <c r="U34" s="583"/>
      <c r="V34" s="583"/>
      <c r="W34" s="583"/>
      <c r="X34" s="584"/>
      <c r="Y34" s="584"/>
      <c r="Z34" s="584"/>
      <c r="AA34" s="584"/>
      <c r="AB34" s="584"/>
      <c r="AC34" s="584"/>
      <c r="AD34" s="584"/>
      <c r="AE34" s="584"/>
      <c r="AF34" s="584"/>
      <c r="AG34" s="584"/>
      <c r="AH34" s="584"/>
      <c r="AI34" s="584"/>
      <c r="AJ34" s="584"/>
      <c r="AK34" s="584"/>
    </row>
    <row r="35" spans="1:37" ht="127.5">
      <c r="A35" s="585" t="s">
        <v>3249</v>
      </c>
      <c r="B35" s="586" t="s">
        <v>3250</v>
      </c>
      <c r="C35" s="590" t="s">
        <v>176</v>
      </c>
      <c r="D35" s="590" t="s">
        <v>4648</v>
      </c>
      <c r="E35" s="590" t="s">
        <v>4649</v>
      </c>
      <c r="F35" s="590" t="s">
        <v>4650</v>
      </c>
      <c r="G35" s="590"/>
      <c r="H35" s="590" t="s">
        <v>4443</v>
      </c>
      <c r="I35" s="590" t="s">
        <v>4651</v>
      </c>
      <c r="J35" s="590"/>
      <c r="K35" s="590" t="s">
        <v>4652</v>
      </c>
      <c r="L35" s="590" t="s">
        <v>3551</v>
      </c>
      <c r="M35" s="590" t="s">
        <v>4653</v>
      </c>
      <c r="N35" s="590"/>
      <c r="O35" s="590"/>
      <c r="P35" s="611"/>
      <c r="Q35" s="592"/>
      <c r="R35" s="592"/>
      <c r="S35" s="592"/>
      <c r="T35" s="592"/>
      <c r="U35" s="593"/>
      <c r="V35" s="593"/>
      <c r="W35" s="593"/>
      <c r="X35" s="594"/>
      <c r="Y35" s="612"/>
      <c r="Z35" s="594"/>
      <c r="AA35" s="594"/>
      <c r="AB35" s="594"/>
      <c r="AC35" s="594"/>
      <c r="AD35" s="594"/>
      <c r="AE35" s="594"/>
      <c r="AF35" s="594"/>
      <c r="AG35" s="594"/>
      <c r="AH35" s="594"/>
      <c r="AI35" s="594"/>
      <c r="AJ35" s="594"/>
      <c r="AK35" s="594"/>
    </row>
    <row r="36" spans="1:37" ht="127.5">
      <c r="A36" s="577" t="s">
        <v>3474</v>
      </c>
      <c r="B36" s="578" t="s">
        <v>3475</v>
      </c>
      <c r="C36" s="579" t="s">
        <v>3582</v>
      </c>
      <c r="D36" s="579" t="s">
        <v>4654</v>
      </c>
      <c r="E36" s="579" t="s">
        <v>4655</v>
      </c>
      <c r="F36" s="579" t="s">
        <v>4491</v>
      </c>
      <c r="G36" s="579" t="s">
        <v>4583</v>
      </c>
      <c r="H36" s="579" t="s">
        <v>4434</v>
      </c>
      <c r="I36" s="579" t="s">
        <v>4461</v>
      </c>
      <c r="J36" s="579"/>
      <c r="K36" s="579"/>
      <c r="L36" s="582"/>
      <c r="M36" s="579" t="s">
        <v>4656</v>
      </c>
      <c r="N36" s="579"/>
      <c r="O36" s="582"/>
      <c r="P36" s="582"/>
      <c r="Q36" s="582"/>
      <c r="R36" s="582"/>
      <c r="S36" s="582"/>
      <c r="T36" s="582"/>
      <c r="U36" s="583"/>
      <c r="V36" s="583"/>
      <c r="W36" s="583"/>
      <c r="X36" s="584"/>
      <c r="Y36" s="584"/>
      <c r="Z36" s="584"/>
      <c r="AA36" s="584"/>
      <c r="AB36" s="584"/>
      <c r="AC36" s="584"/>
      <c r="AD36" s="584"/>
      <c r="AE36" s="584"/>
      <c r="AF36" s="584"/>
      <c r="AG36" s="584"/>
      <c r="AH36" s="584"/>
      <c r="AI36" s="584"/>
      <c r="AJ36" s="584"/>
      <c r="AK36" s="584"/>
    </row>
    <row r="37" spans="1:37" ht="178.5">
      <c r="A37" s="585" t="s">
        <v>3468</v>
      </c>
      <c r="B37" s="586" t="s">
        <v>3469</v>
      </c>
      <c r="C37" s="603" t="s">
        <v>176</v>
      </c>
      <c r="D37" s="590" t="s">
        <v>4657</v>
      </c>
      <c r="E37" s="590" t="s">
        <v>4658</v>
      </c>
      <c r="F37" s="603" t="s">
        <v>3699</v>
      </c>
      <c r="G37" s="603" t="s">
        <v>4659</v>
      </c>
      <c r="H37" s="590" t="s">
        <v>4660</v>
      </c>
      <c r="I37" s="590" t="s">
        <v>4661</v>
      </c>
      <c r="J37" s="590"/>
      <c r="K37" s="590" t="s">
        <v>4662</v>
      </c>
      <c r="L37" s="590" t="s">
        <v>4663</v>
      </c>
      <c r="M37" s="590" t="s">
        <v>4664</v>
      </c>
      <c r="N37" s="590" t="s">
        <v>4665</v>
      </c>
      <c r="O37" s="590" t="s">
        <v>4666</v>
      </c>
      <c r="P37" s="592"/>
      <c r="Q37" s="592"/>
      <c r="R37" s="592"/>
      <c r="S37" s="592"/>
      <c r="T37" s="592"/>
      <c r="U37" s="593"/>
      <c r="V37" s="593"/>
      <c r="W37" s="593"/>
      <c r="X37" s="594"/>
      <c r="Y37" s="594"/>
      <c r="Z37" s="594"/>
      <c r="AA37" s="594"/>
      <c r="AB37" s="594"/>
      <c r="AC37" s="594"/>
      <c r="AD37" s="594"/>
      <c r="AE37" s="594"/>
      <c r="AF37" s="594"/>
      <c r="AG37" s="594"/>
      <c r="AH37" s="594"/>
      <c r="AI37" s="594"/>
      <c r="AJ37" s="594"/>
      <c r="AK37" s="594"/>
    </row>
    <row r="38" spans="1:37" ht="76.5">
      <c r="A38" s="577" t="s">
        <v>3519</v>
      </c>
      <c r="B38" s="578" t="s">
        <v>3520</v>
      </c>
      <c r="C38" s="579" t="s">
        <v>4667</v>
      </c>
      <c r="D38" s="579"/>
      <c r="E38" s="579" t="s">
        <v>4668</v>
      </c>
      <c r="F38" s="579" t="s">
        <v>176</v>
      </c>
      <c r="G38" s="579" t="s">
        <v>4659</v>
      </c>
      <c r="H38" s="579"/>
      <c r="I38" s="579"/>
      <c r="J38" s="579"/>
      <c r="K38" s="579"/>
      <c r="L38" s="579"/>
      <c r="M38" s="579" t="s">
        <v>4669</v>
      </c>
      <c r="N38" s="582"/>
      <c r="O38" s="582"/>
      <c r="P38" s="582"/>
      <c r="Q38" s="582"/>
      <c r="R38" s="582"/>
      <c r="S38" s="582"/>
      <c r="T38" s="582"/>
      <c r="U38" s="583"/>
      <c r="V38" s="583"/>
      <c r="W38" s="583"/>
      <c r="X38" s="584"/>
      <c r="Y38" s="584"/>
      <c r="Z38" s="584"/>
      <c r="AA38" s="584"/>
      <c r="AB38" s="584"/>
      <c r="AC38" s="584"/>
      <c r="AD38" s="584"/>
      <c r="AE38" s="584"/>
      <c r="AF38" s="584"/>
      <c r="AG38" s="584"/>
      <c r="AH38" s="584"/>
      <c r="AI38" s="584"/>
      <c r="AJ38" s="584"/>
      <c r="AK38" s="584"/>
    </row>
    <row r="39" spans="1:37" ht="28.5">
      <c r="A39" s="585" t="s">
        <v>3483</v>
      </c>
      <c r="B39" s="586" t="s">
        <v>3484</v>
      </c>
      <c r="C39" s="592"/>
      <c r="D39" s="592"/>
      <c r="E39" s="592"/>
      <c r="F39" s="592"/>
      <c r="G39" s="592"/>
      <c r="H39" s="592"/>
      <c r="I39" s="592"/>
      <c r="J39" s="592"/>
      <c r="K39" s="592"/>
      <c r="L39" s="592"/>
      <c r="M39" s="592"/>
      <c r="N39" s="592"/>
      <c r="O39" s="592"/>
      <c r="P39" s="592"/>
      <c r="Q39" s="592"/>
      <c r="R39" s="592"/>
      <c r="S39" s="592"/>
      <c r="T39" s="592"/>
      <c r="U39" s="593"/>
      <c r="V39" s="593"/>
      <c r="W39" s="593"/>
      <c r="X39" s="594"/>
      <c r="Y39" s="594"/>
      <c r="Z39" s="594"/>
      <c r="AA39" s="594"/>
      <c r="AB39" s="594"/>
      <c r="AC39" s="594"/>
      <c r="AD39" s="594"/>
      <c r="AE39" s="594"/>
      <c r="AF39" s="594"/>
      <c r="AG39" s="594"/>
      <c r="AH39" s="594"/>
      <c r="AI39" s="594"/>
      <c r="AJ39" s="594"/>
      <c r="AK39" s="594"/>
    </row>
    <row r="40" spans="1:37" ht="165.75">
      <c r="A40" s="577" t="s">
        <v>3236</v>
      </c>
      <c r="B40" s="578" t="s">
        <v>3237</v>
      </c>
      <c r="C40" s="579" t="s">
        <v>4491</v>
      </c>
      <c r="D40" s="579" t="s">
        <v>4670</v>
      </c>
      <c r="E40" s="579"/>
      <c r="F40" s="579"/>
      <c r="G40" s="579" t="s">
        <v>3606</v>
      </c>
      <c r="H40" s="579" t="s">
        <v>4443</v>
      </c>
      <c r="I40" s="579" t="s">
        <v>4671</v>
      </c>
      <c r="J40" s="579"/>
      <c r="K40" s="579"/>
      <c r="L40" s="582"/>
      <c r="M40" s="579" t="s">
        <v>4672</v>
      </c>
      <c r="N40" s="613" t="s">
        <v>4673</v>
      </c>
      <c r="O40" s="579" t="s">
        <v>4674</v>
      </c>
      <c r="P40" s="579" t="s">
        <v>4675</v>
      </c>
      <c r="Q40" s="614" t="s">
        <v>4676</v>
      </c>
      <c r="R40" s="579" t="s">
        <v>4677</v>
      </c>
      <c r="S40" s="579"/>
      <c r="T40" s="582"/>
      <c r="U40" s="583"/>
      <c r="V40" s="583"/>
      <c r="W40" s="583"/>
      <c r="X40" s="584"/>
      <c r="Y40" s="584"/>
      <c r="Z40" s="584"/>
      <c r="AA40" s="584"/>
      <c r="AB40" s="584"/>
      <c r="AC40" s="584"/>
      <c r="AD40" s="584"/>
      <c r="AE40" s="584"/>
      <c r="AF40" s="584"/>
      <c r="AG40" s="584"/>
      <c r="AH40" s="584"/>
      <c r="AI40" s="584"/>
      <c r="AJ40" s="584"/>
      <c r="AK40" s="584"/>
    </row>
    <row r="41" spans="1:37" ht="153">
      <c r="A41" s="585" t="s">
        <v>3465</v>
      </c>
      <c r="B41" s="586" t="s">
        <v>3631</v>
      </c>
      <c r="C41" s="590" t="s">
        <v>3606</v>
      </c>
      <c r="D41" s="590" t="s">
        <v>3606</v>
      </c>
      <c r="E41" s="590" t="s">
        <v>4678</v>
      </c>
      <c r="F41" s="590" t="s">
        <v>4679</v>
      </c>
      <c r="G41" s="590" t="s">
        <v>3606</v>
      </c>
      <c r="H41" s="590" t="s">
        <v>4680</v>
      </c>
      <c r="I41" s="590" t="s">
        <v>4461</v>
      </c>
      <c r="J41" s="590"/>
      <c r="K41" s="590" t="s">
        <v>4681</v>
      </c>
      <c r="L41" s="590" t="s">
        <v>3699</v>
      </c>
      <c r="M41" s="590" t="s">
        <v>4682</v>
      </c>
      <c r="N41" s="590" t="s">
        <v>4683</v>
      </c>
      <c r="O41" s="590" t="s">
        <v>4684</v>
      </c>
      <c r="P41" s="590" t="s">
        <v>4685</v>
      </c>
      <c r="Q41" s="590" t="s">
        <v>4686</v>
      </c>
      <c r="R41" s="590" t="s">
        <v>4687</v>
      </c>
      <c r="S41" s="590" t="s">
        <v>4688</v>
      </c>
      <c r="T41" s="590" t="s">
        <v>4689</v>
      </c>
      <c r="U41" s="615" t="s">
        <v>4690</v>
      </c>
      <c r="V41" s="594"/>
      <c r="W41" s="594"/>
      <c r="X41" s="594"/>
      <c r="Y41" s="594"/>
      <c r="Z41" s="594"/>
      <c r="AA41" s="594"/>
      <c r="AB41" s="594"/>
      <c r="AC41" s="594"/>
      <c r="AD41" s="594"/>
      <c r="AE41" s="594"/>
      <c r="AF41" s="594"/>
      <c r="AG41" s="594"/>
      <c r="AH41" s="594"/>
    </row>
    <row r="42" spans="1:37" ht="153">
      <c r="A42" s="577" t="s">
        <v>3255</v>
      </c>
      <c r="B42" s="578" t="s">
        <v>3256</v>
      </c>
      <c r="C42" s="579" t="s">
        <v>3699</v>
      </c>
      <c r="D42" s="579" t="s">
        <v>3606</v>
      </c>
      <c r="E42" s="579" t="s">
        <v>4691</v>
      </c>
      <c r="F42" s="579"/>
      <c r="G42" s="579" t="s">
        <v>4692</v>
      </c>
      <c r="H42" s="579" t="s">
        <v>4434</v>
      </c>
      <c r="I42" s="579" t="s">
        <v>4461</v>
      </c>
      <c r="J42" s="582"/>
      <c r="K42" s="582"/>
      <c r="L42" s="579"/>
      <c r="M42" s="579" t="s">
        <v>4693</v>
      </c>
      <c r="N42" s="579" t="s">
        <v>4694</v>
      </c>
      <c r="O42" s="579" t="s">
        <v>4695</v>
      </c>
      <c r="P42" s="579" t="s">
        <v>4696</v>
      </c>
      <c r="Q42" s="582"/>
      <c r="R42" s="582"/>
      <c r="S42" s="582"/>
      <c r="T42" s="582"/>
      <c r="U42" s="583"/>
      <c r="V42" s="584"/>
      <c r="W42" s="584"/>
      <c r="X42" s="584"/>
      <c r="Y42" s="584"/>
      <c r="Z42" s="584"/>
      <c r="AA42" s="584"/>
      <c r="AB42" s="584"/>
      <c r="AC42" s="584"/>
      <c r="AD42" s="584"/>
      <c r="AE42" s="584"/>
      <c r="AF42" s="584"/>
      <c r="AG42" s="584"/>
      <c r="AH42" s="584"/>
      <c r="AI42" s="584"/>
    </row>
    <row r="43" spans="1:37" ht="165.75">
      <c r="A43" s="585" t="s">
        <v>3246</v>
      </c>
      <c r="B43" s="586" t="s">
        <v>3408</v>
      </c>
      <c r="C43" s="590" t="s">
        <v>4697</v>
      </c>
      <c r="D43" s="590" t="s">
        <v>3551</v>
      </c>
      <c r="E43" s="590" t="s">
        <v>4698</v>
      </c>
      <c r="F43" s="590" t="s">
        <v>4699</v>
      </c>
      <c r="G43" s="590" t="s">
        <v>4603</v>
      </c>
      <c r="H43" s="590" t="s">
        <v>4700</v>
      </c>
      <c r="I43" s="590" t="s">
        <v>4701</v>
      </c>
      <c r="J43" s="590" t="s">
        <v>4702</v>
      </c>
      <c r="K43" s="590" t="s">
        <v>4703</v>
      </c>
      <c r="L43" s="590" t="s">
        <v>4704</v>
      </c>
      <c r="M43" s="616" t="s">
        <v>4705</v>
      </c>
      <c r="N43" s="590" t="s">
        <v>4706</v>
      </c>
      <c r="O43" s="590" t="s">
        <v>4707</v>
      </c>
      <c r="P43" s="590"/>
      <c r="Q43" s="592"/>
      <c r="R43" s="592"/>
      <c r="S43" s="592"/>
      <c r="T43" s="592"/>
      <c r="U43" s="593"/>
      <c r="V43" s="594"/>
      <c r="W43" s="594"/>
      <c r="X43" s="594"/>
      <c r="Y43" s="594"/>
      <c r="Z43" s="594"/>
      <c r="AA43" s="594"/>
      <c r="AB43" s="594"/>
      <c r="AC43" s="594"/>
      <c r="AD43" s="594"/>
      <c r="AE43" s="594"/>
      <c r="AF43" s="594"/>
      <c r="AG43" s="594"/>
      <c r="AH43" s="594"/>
      <c r="AI43" s="594"/>
    </row>
    <row r="44" spans="1:37" ht="102">
      <c r="A44" s="577" t="s">
        <v>3345</v>
      </c>
      <c r="B44" s="578" t="s">
        <v>3346</v>
      </c>
      <c r="C44" s="579" t="s">
        <v>4708</v>
      </c>
      <c r="D44" s="579" t="s">
        <v>4709</v>
      </c>
      <c r="E44" s="579"/>
      <c r="F44" s="582"/>
      <c r="G44" s="579"/>
      <c r="H44" s="582"/>
      <c r="I44" s="582"/>
      <c r="J44" s="579"/>
      <c r="K44" s="579" t="s">
        <v>4710</v>
      </c>
      <c r="L44" s="582"/>
      <c r="M44" s="579" t="s">
        <v>4711</v>
      </c>
      <c r="N44" s="579" t="s">
        <v>4712</v>
      </c>
      <c r="O44" s="579" t="s">
        <v>4713</v>
      </c>
      <c r="P44" s="582"/>
      <c r="Q44" s="582"/>
      <c r="R44" s="582"/>
      <c r="S44" s="582"/>
      <c r="T44" s="582"/>
      <c r="U44" s="583"/>
      <c r="V44" s="584"/>
      <c r="W44" s="584"/>
      <c r="X44" s="584"/>
      <c r="Y44" s="584"/>
      <c r="Z44" s="584"/>
      <c r="AA44" s="584"/>
      <c r="AB44" s="584"/>
      <c r="AC44" s="584"/>
      <c r="AD44" s="584"/>
      <c r="AE44" s="584"/>
      <c r="AF44" s="584"/>
      <c r="AG44" s="584"/>
      <c r="AH44" s="584"/>
      <c r="AI44" s="584"/>
    </row>
    <row r="45" spans="1:37" ht="89.25">
      <c r="A45" s="585" t="s">
        <v>3246</v>
      </c>
      <c r="B45" s="586" t="s">
        <v>3285</v>
      </c>
      <c r="C45" s="590" t="s">
        <v>4714</v>
      </c>
      <c r="D45" s="588" t="s">
        <v>4715</v>
      </c>
      <c r="E45" s="590" t="s">
        <v>4716</v>
      </c>
      <c r="F45" s="590" t="s">
        <v>4717</v>
      </c>
      <c r="G45" s="617" t="s">
        <v>4718</v>
      </c>
      <c r="H45" s="590" t="s">
        <v>4719</v>
      </c>
      <c r="I45" s="590" t="s">
        <v>4461</v>
      </c>
      <c r="J45" s="592"/>
      <c r="K45" s="592"/>
      <c r="L45" s="590" t="s">
        <v>4608</v>
      </c>
      <c r="M45" s="588" t="s">
        <v>4693</v>
      </c>
      <c r="N45" s="618" t="s">
        <v>4720</v>
      </c>
      <c r="O45" s="590" t="s">
        <v>4721</v>
      </c>
      <c r="P45" s="590" t="s">
        <v>4722</v>
      </c>
      <c r="Q45" s="592"/>
      <c r="R45" s="592"/>
      <c r="S45" s="592"/>
      <c r="T45" s="602"/>
      <c r="U45" s="594"/>
      <c r="V45" s="594"/>
      <c r="W45" s="594"/>
      <c r="X45" s="594"/>
      <c r="Y45" s="594"/>
      <c r="Z45" s="594"/>
      <c r="AA45" s="594"/>
      <c r="AB45" s="594"/>
      <c r="AC45" s="594"/>
      <c r="AD45" s="594"/>
      <c r="AE45" s="594"/>
      <c r="AF45" s="594"/>
      <c r="AG45" s="594"/>
    </row>
    <row r="46" spans="1:37" ht="191.25">
      <c r="A46" s="577" t="s">
        <v>3246</v>
      </c>
      <c r="B46" s="578" t="s">
        <v>3248</v>
      </c>
      <c r="C46" s="579" t="s">
        <v>4723</v>
      </c>
      <c r="D46" s="579" t="s">
        <v>4724</v>
      </c>
      <c r="E46" s="579"/>
      <c r="F46" s="579" t="s">
        <v>4725</v>
      </c>
      <c r="G46" s="579"/>
      <c r="H46" s="579" t="s">
        <v>4726</v>
      </c>
      <c r="I46" s="579" t="s">
        <v>4727</v>
      </c>
      <c r="J46" s="579"/>
      <c r="K46" s="579" t="s">
        <v>4728</v>
      </c>
      <c r="L46" s="579" t="s">
        <v>4729</v>
      </c>
      <c r="M46" s="579" t="s">
        <v>4730</v>
      </c>
      <c r="N46" s="579" t="s">
        <v>4731</v>
      </c>
      <c r="O46" s="579" t="s">
        <v>4732</v>
      </c>
      <c r="P46" s="579" t="s">
        <v>4733</v>
      </c>
      <c r="Q46" s="582"/>
      <c r="R46" s="582"/>
      <c r="S46" s="582"/>
      <c r="T46" s="600"/>
      <c r="U46" s="584"/>
      <c r="V46" s="584"/>
      <c r="W46" s="584"/>
      <c r="X46" s="584"/>
      <c r="Y46" s="584"/>
      <c r="Z46" s="584"/>
      <c r="AA46" s="584"/>
      <c r="AB46" s="584"/>
      <c r="AC46" s="584"/>
      <c r="AD46" s="584"/>
      <c r="AE46" s="584"/>
      <c r="AF46" s="584"/>
      <c r="AG46" s="584"/>
    </row>
    <row r="47" spans="1:37" ht="204">
      <c r="A47" s="585" t="s">
        <v>3246</v>
      </c>
      <c r="B47" s="586" t="s">
        <v>4734</v>
      </c>
      <c r="C47" s="590" t="s">
        <v>4735</v>
      </c>
      <c r="D47" s="590" t="s">
        <v>4736</v>
      </c>
      <c r="E47" s="590"/>
      <c r="F47" s="590" t="s">
        <v>4737</v>
      </c>
      <c r="G47" s="590" t="s">
        <v>3606</v>
      </c>
      <c r="H47" s="590" t="s">
        <v>4443</v>
      </c>
      <c r="I47" s="590" t="s">
        <v>4738</v>
      </c>
      <c r="J47" s="590"/>
      <c r="K47" s="590"/>
      <c r="L47" s="590" t="s">
        <v>4739</v>
      </c>
      <c r="M47" s="590" t="s">
        <v>4740</v>
      </c>
      <c r="N47" s="588" t="s">
        <v>4741</v>
      </c>
      <c r="O47" s="590" t="s">
        <v>4742</v>
      </c>
      <c r="P47" s="592"/>
      <c r="Q47" s="592"/>
      <c r="R47" s="592"/>
      <c r="S47" s="602"/>
      <c r="T47" s="594"/>
      <c r="U47" s="594"/>
      <c r="V47" s="594"/>
      <c r="W47" s="594"/>
      <c r="X47" s="594"/>
      <c r="Y47" s="594"/>
      <c r="Z47" s="594"/>
      <c r="AA47" s="594"/>
      <c r="AB47" s="594"/>
      <c r="AC47" s="594"/>
      <c r="AD47" s="594"/>
      <c r="AE47" s="594"/>
      <c r="AF47" s="594"/>
    </row>
    <row r="48" spans="1:37" ht="28.5">
      <c r="A48" s="577" t="s">
        <v>3461</v>
      </c>
      <c r="B48" s="578" t="s">
        <v>3462</v>
      </c>
      <c r="C48" s="582"/>
      <c r="D48" s="582"/>
      <c r="E48" s="582"/>
      <c r="F48" s="582"/>
      <c r="G48" s="582"/>
      <c r="H48" s="582"/>
      <c r="I48" s="582"/>
      <c r="J48" s="582"/>
      <c r="K48" s="582"/>
      <c r="L48" s="582"/>
      <c r="M48" s="582"/>
      <c r="N48" s="582"/>
      <c r="O48" s="582"/>
      <c r="P48" s="582"/>
      <c r="Q48" s="582"/>
      <c r="R48" s="582"/>
      <c r="S48" s="582"/>
      <c r="T48" s="582"/>
      <c r="U48" s="583"/>
      <c r="V48" s="584"/>
      <c r="W48" s="584"/>
      <c r="X48" s="584"/>
      <c r="Y48" s="584"/>
      <c r="Z48" s="584"/>
      <c r="AA48" s="584"/>
      <c r="AB48" s="584"/>
      <c r="AC48" s="584"/>
      <c r="AD48" s="584"/>
      <c r="AE48" s="584"/>
      <c r="AF48" s="584"/>
      <c r="AG48" s="584"/>
      <c r="AH48" s="584"/>
      <c r="AI48" s="584"/>
    </row>
    <row r="49" spans="1:37" ht="114.75">
      <c r="A49" s="585" t="s">
        <v>3375</v>
      </c>
      <c r="B49" s="586" t="s">
        <v>3376</v>
      </c>
      <c r="C49" s="590" t="s">
        <v>4608</v>
      </c>
      <c r="D49" s="590" t="s">
        <v>4743</v>
      </c>
      <c r="E49" s="590" t="s">
        <v>4744</v>
      </c>
      <c r="F49" s="590"/>
      <c r="G49" s="592"/>
      <c r="H49" s="590" t="s">
        <v>4443</v>
      </c>
      <c r="I49" s="590" t="s">
        <v>4745</v>
      </c>
      <c r="J49" s="592"/>
      <c r="K49" s="592"/>
      <c r="L49" s="590"/>
      <c r="M49" s="619" t="s">
        <v>4746</v>
      </c>
      <c r="N49" s="590" t="s">
        <v>4747</v>
      </c>
      <c r="O49" s="590"/>
      <c r="P49" s="592"/>
      <c r="Q49" s="592"/>
      <c r="R49" s="592"/>
      <c r="S49" s="592"/>
      <c r="T49" s="592"/>
      <c r="U49" s="593"/>
      <c r="V49" s="594"/>
      <c r="W49" s="594"/>
      <c r="X49" s="594"/>
      <c r="Y49" s="594"/>
      <c r="Z49" s="594"/>
      <c r="AA49" s="594"/>
      <c r="AB49" s="594"/>
      <c r="AC49" s="594"/>
      <c r="AD49" s="594"/>
      <c r="AE49" s="594"/>
      <c r="AF49" s="594"/>
      <c r="AG49" s="594"/>
      <c r="AH49" s="594"/>
      <c r="AI49" s="594"/>
    </row>
    <row r="50" spans="1:37" ht="42.75">
      <c r="A50" s="577" t="s">
        <v>3422</v>
      </c>
      <c r="B50" s="578" t="s">
        <v>3423</v>
      </c>
      <c r="C50" s="579" t="s">
        <v>4608</v>
      </c>
      <c r="D50" s="579" t="s">
        <v>4748</v>
      </c>
      <c r="E50" s="579" t="s">
        <v>4749</v>
      </c>
      <c r="F50" s="579" t="s">
        <v>176</v>
      </c>
      <c r="G50" s="579" t="s">
        <v>4442</v>
      </c>
      <c r="H50" s="579" t="s">
        <v>4443</v>
      </c>
      <c r="I50" s="579" t="s">
        <v>4750</v>
      </c>
      <c r="J50" s="582"/>
      <c r="K50" s="582"/>
      <c r="L50" s="582"/>
      <c r="M50" s="579" t="s">
        <v>4751</v>
      </c>
      <c r="N50" s="582"/>
      <c r="O50" s="582"/>
      <c r="P50" s="582"/>
      <c r="Q50" s="582"/>
      <c r="R50" s="582"/>
      <c r="S50" s="582"/>
      <c r="T50" s="582"/>
      <c r="U50" s="583"/>
      <c r="V50" s="584"/>
      <c r="W50" s="584"/>
      <c r="X50" s="584"/>
      <c r="Y50" s="584"/>
      <c r="Z50" s="584"/>
      <c r="AA50" s="584"/>
      <c r="AB50" s="584"/>
      <c r="AC50" s="584"/>
      <c r="AD50" s="584"/>
      <c r="AE50" s="584"/>
      <c r="AF50" s="584"/>
      <c r="AG50" s="584"/>
      <c r="AH50" s="584"/>
      <c r="AI50" s="584"/>
    </row>
    <row r="51" spans="1:37" ht="114.75">
      <c r="A51" s="585" t="s">
        <v>3288</v>
      </c>
      <c r="B51" s="586" t="s">
        <v>3289</v>
      </c>
      <c r="C51" s="590" t="s">
        <v>4583</v>
      </c>
      <c r="D51" s="590" t="s">
        <v>4752</v>
      </c>
      <c r="E51" s="592"/>
      <c r="F51" s="592"/>
      <c r="G51" s="590" t="s">
        <v>4583</v>
      </c>
      <c r="H51" s="590" t="s">
        <v>4753</v>
      </c>
      <c r="I51" s="590" t="s">
        <v>4754</v>
      </c>
      <c r="J51" s="592"/>
      <c r="K51" s="592"/>
      <c r="L51" s="592"/>
      <c r="M51" s="590" t="s">
        <v>4755</v>
      </c>
      <c r="N51" s="590" t="s">
        <v>4756</v>
      </c>
      <c r="O51" s="590" t="s">
        <v>4757</v>
      </c>
      <c r="P51" s="590" t="s">
        <v>4758</v>
      </c>
      <c r="Q51" s="590"/>
      <c r="R51" s="592"/>
      <c r="S51" s="592"/>
      <c r="T51" s="592"/>
      <c r="U51" s="593"/>
      <c r="V51" s="593"/>
      <c r="W51" s="593"/>
      <c r="X51" s="594"/>
      <c r="Y51" s="594"/>
      <c r="Z51" s="594"/>
      <c r="AA51" s="594"/>
      <c r="AB51" s="594"/>
      <c r="AC51" s="594"/>
      <c r="AD51" s="594"/>
      <c r="AE51" s="594"/>
      <c r="AF51" s="594"/>
      <c r="AG51" s="594"/>
      <c r="AH51" s="594"/>
      <c r="AI51" s="594"/>
      <c r="AJ51" s="594"/>
      <c r="AK51" s="594"/>
    </row>
    <row r="52" spans="1:37" ht="107.25" customHeight="1">
      <c r="A52" s="577" t="s">
        <v>3299</v>
      </c>
      <c r="B52" s="578" t="s">
        <v>3300</v>
      </c>
      <c r="C52" s="579" t="s">
        <v>4491</v>
      </c>
      <c r="D52" s="579" t="s">
        <v>4759</v>
      </c>
      <c r="E52" s="579" t="s">
        <v>4760</v>
      </c>
      <c r="F52" s="579" t="s">
        <v>4761</v>
      </c>
      <c r="G52" s="579" t="s">
        <v>4583</v>
      </c>
      <c r="H52" s="579" t="s">
        <v>4434</v>
      </c>
      <c r="I52" s="579" t="s">
        <v>4461</v>
      </c>
      <c r="J52" s="579" t="s">
        <v>4762</v>
      </c>
      <c r="K52" s="579" t="s">
        <v>4763</v>
      </c>
      <c r="L52" s="579" t="s">
        <v>4764</v>
      </c>
      <c r="M52" s="579" t="s">
        <v>4765</v>
      </c>
      <c r="N52" s="579" t="s">
        <v>4766</v>
      </c>
      <c r="O52" s="579" t="s">
        <v>4767</v>
      </c>
      <c r="P52" s="582"/>
      <c r="Q52" s="582"/>
      <c r="R52" s="582"/>
      <c r="S52" s="582"/>
      <c r="T52" s="582"/>
      <c r="U52" s="583"/>
      <c r="V52" s="583"/>
      <c r="W52" s="583"/>
      <c r="X52" s="584"/>
      <c r="Y52" s="584"/>
      <c r="Z52" s="584"/>
      <c r="AA52" s="584"/>
      <c r="AB52" s="584"/>
      <c r="AC52" s="584"/>
      <c r="AD52" s="584"/>
      <c r="AE52" s="584"/>
      <c r="AF52" s="584"/>
      <c r="AG52" s="584"/>
      <c r="AH52" s="584"/>
      <c r="AI52" s="584"/>
      <c r="AJ52" s="584"/>
      <c r="AK52" s="584"/>
    </row>
    <row r="53" spans="1:37" ht="114.75">
      <c r="A53" s="585" t="s">
        <v>3301</v>
      </c>
      <c r="B53" s="586" t="s">
        <v>3302</v>
      </c>
      <c r="C53" s="590" t="s">
        <v>4491</v>
      </c>
      <c r="D53" s="590" t="s">
        <v>4768</v>
      </c>
      <c r="E53" s="590" t="s">
        <v>4769</v>
      </c>
      <c r="F53" s="590" t="s">
        <v>4770</v>
      </c>
      <c r="G53" s="590" t="s">
        <v>4771</v>
      </c>
      <c r="H53" s="590" t="s">
        <v>4434</v>
      </c>
      <c r="I53" s="590" t="s">
        <v>4461</v>
      </c>
      <c r="J53" s="592"/>
      <c r="K53" s="592"/>
      <c r="L53" s="603" t="s">
        <v>3606</v>
      </c>
      <c r="M53" s="590" t="s">
        <v>4772</v>
      </c>
      <c r="N53" s="590" t="s">
        <v>4773</v>
      </c>
      <c r="O53" s="590"/>
      <c r="P53" s="592"/>
      <c r="Q53" s="592"/>
      <c r="R53" s="592"/>
      <c r="S53" s="592"/>
      <c r="T53" s="592"/>
      <c r="U53" s="593"/>
      <c r="V53" s="593"/>
      <c r="W53" s="593"/>
      <c r="X53" s="594"/>
      <c r="Y53" s="594"/>
      <c r="Z53" s="594"/>
      <c r="AA53" s="594"/>
      <c r="AB53" s="594"/>
      <c r="AC53" s="594"/>
      <c r="AD53" s="594"/>
      <c r="AE53" s="594"/>
      <c r="AF53" s="594"/>
      <c r="AG53" s="594"/>
      <c r="AH53" s="594"/>
      <c r="AI53" s="594"/>
      <c r="AJ53" s="594"/>
      <c r="AK53" s="594"/>
    </row>
    <row r="54" spans="1:37" ht="89.25">
      <c r="A54" s="577" t="s">
        <v>3522</v>
      </c>
      <c r="B54" s="578" t="s">
        <v>3523</v>
      </c>
      <c r="C54" s="579" t="s">
        <v>4608</v>
      </c>
      <c r="D54" s="579" t="s">
        <v>4774</v>
      </c>
      <c r="E54" s="579" t="s">
        <v>4775</v>
      </c>
      <c r="F54" s="579" t="s">
        <v>4776</v>
      </c>
      <c r="G54" s="579" t="s">
        <v>4583</v>
      </c>
      <c r="H54" s="579" t="s">
        <v>4434</v>
      </c>
      <c r="I54" s="579" t="s">
        <v>4777</v>
      </c>
      <c r="J54" s="579"/>
      <c r="K54" s="579"/>
      <c r="L54" s="582"/>
      <c r="M54" s="579" t="s">
        <v>4778</v>
      </c>
      <c r="N54" s="579"/>
      <c r="O54" s="582"/>
      <c r="P54" s="582"/>
      <c r="Q54" s="582"/>
      <c r="R54" s="582"/>
      <c r="S54" s="582"/>
      <c r="T54" s="582"/>
      <c r="U54" s="583"/>
      <c r="V54" s="583"/>
      <c r="W54" s="583"/>
      <c r="X54" s="584"/>
      <c r="Y54" s="584"/>
      <c r="Z54" s="584"/>
      <c r="AA54" s="584"/>
      <c r="AB54" s="584"/>
      <c r="AC54" s="584"/>
      <c r="AD54" s="584"/>
      <c r="AE54" s="584"/>
      <c r="AF54" s="584"/>
      <c r="AG54" s="584"/>
      <c r="AH54" s="584"/>
      <c r="AI54" s="584"/>
      <c r="AJ54" s="584"/>
      <c r="AK54" s="584"/>
    </row>
    <row r="55" spans="1:37" ht="57">
      <c r="A55" s="585" t="s">
        <v>3502</v>
      </c>
      <c r="B55" s="586" t="s">
        <v>3503</v>
      </c>
      <c r="C55" s="590"/>
      <c r="D55" s="590"/>
      <c r="E55" s="590"/>
      <c r="F55" s="590"/>
      <c r="G55" s="590"/>
      <c r="H55" s="590"/>
      <c r="I55" s="592"/>
      <c r="J55" s="592"/>
      <c r="K55" s="592"/>
      <c r="L55" s="592"/>
      <c r="M55" s="590"/>
      <c r="N55" s="590"/>
      <c r="O55" s="592"/>
      <c r="P55" s="592"/>
      <c r="Q55" s="592"/>
      <c r="R55" s="592"/>
      <c r="S55" s="592"/>
      <c r="T55" s="592"/>
      <c r="U55" s="593"/>
      <c r="V55" s="593"/>
      <c r="W55" s="593"/>
      <c r="X55" s="594"/>
      <c r="Y55" s="594"/>
      <c r="Z55" s="594"/>
      <c r="AA55" s="594"/>
      <c r="AB55" s="594"/>
      <c r="AC55" s="594"/>
      <c r="AD55" s="594"/>
      <c r="AE55" s="594"/>
      <c r="AF55" s="594"/>
      <c r="AG55" s="594"/>
      <c r="AH55" s="594"/>
      <c r="AI55" s="594"/>
      <c r="AJ55" s="594"/>
      <c r="AK55" s="594"/>
    </row>
    <row r="56" spans="1:37" ht="42.75">
      <c r="A56" s="577" t="s">
        <v>3455</v>
      </c>
      <c r="B56" s="578" t="s">
        <v>3655</v>
      </c>
      <c r="C56" s="582"/>
      <c r="D56" s="579" t="s">
        <v>3606</v>
      </c>
      <c r="E56" s="579" t="s">
        <v>4769</v>
      </c>
      <c r="F56" s="579" t="s">
        <v>4779</v>
      </c>
      <c r="G56" s="579" t="s">
        <v>4583</v>
      </c>
      <c r="H56" s="579" t="s">
        <v>4434</v>
      </c>
      <c r="I56" s="579" t="s">
        <v>4780</v>
      </c>
      <c r="J56" s="582"/>
      <c r="K56" s="582"/>
      <c r="L56" s="582"/>
      <c r="M56" s="579" t="s">
        <v>4781</v>
      </c>
      <c r="N56" s="582"/>
      <c r="O56" s="582"/>
      <c r="P56" s="582"/>
      <c r="Q56" s="582"/>
      <c r="R56" s="582"/>
      <c r="S56" s="582"/>
      <c r="T56" s="582"/>
      <c r="U56" s="583"/>
      <c r="V56" s="583"/>
      <c r="W56" s="583"/>
      <c r="X56" s="584"/>
      <c r="Y56" s="584"/>
      <c r="Z56" s="584"/>
      <c r="AA56" s="584"/>
      <c r="AB56" s="584"/>
      <c r="AC56" s="584"/>
      <c r="AD56" s="584"/>
      <c r="AE56" s="584"/>
      <c r="AF56" s="584"/>
      <c r="AG56" s="584"/>
      <c r="AH56" s="584"/>
      <c r="AI56" s="584"/>
      <c r="AJ56" s="584"/>
      <c r="AK56" s="584"/>
    </row>
    <row r="57" spans="1:37" ht="165.75">
      <c r="A57" s="585" t="s">
        <v>3455</v>
      </c>
      <c r="B57" s="586" t="s">
        <v>3476</v>
      </c>
      <c r="C57" s="590" t="s">
        <v>4491</v>
      </c>
      <c r="D57" s="590" t="s">
        <v>4782</v>
      </c>
      <c r="E57" s="590" t="s">
        <v>4783</v>
      </c>
      <c r="F57" s="590" t="s">
        <v>4784</v>
      </c>
      <c r="G57" s="592"/>
      <c r="H57" s="590" t="s">
        <v>4785</v>
      </c>
      <c r="I57" s="590" t="s">
        <v>4786</v>
      </c>
      <c r="J57" s="592"/>
      <c r="K57" s="592"/>
      <c r="L57" s="590" t="s">
        <v>4787</v>
      </c>
      <c r="M57" s="590" t="s">
        <v>4788</v>
      </c>
      <c r="N57" s="590" t="s">
        <v>4789</v>
      </c>
      <c r="O57" s="592"/>
      <c r="P57" s="592"/>
      <c r="Q57" s="592"/>
      <c r="R57" s="592"/>
      <c r="S57" s="592"/>
      <c r="T57" s="592"/>
      <c r="U57" s="593"/>
      <c r="V57" s="593"/>
      <c r="W57" s="593"/>
      <c r="X57" s="594"/>
      <c r="Y57" s="594"/>
      <c r="Z57" s="594"/>
      <c r="AA57" s="594"/>
      <c r="AB57" s="594"/>
      <c r="AC57" s="594"/>
      <c r="AD57" s="594"/>
      <c r="AE57" s="594"/>
      <c r="AF57" s="594"/>
      <c r="AG57" s="594"/>
      <c r="AH57" s="594"/>
      <c r="AI57" s="594"/>
      <c r="AJ57" s="594"/>
      <c r="AK57" s="594"/>
    </row>
    <row r="58" spans="1:37" ht="114.75">
      <c r="A58" s="577" t="s">
        <v>3455</v>
      </c>
      <c r="B58" s="578" t="s">
        <v>3527</v>
      </c>
      <c r="C58" s="579" t="s">
        <v>4491</v>
      </c>
      <c r="D58" s="579" t="s">
        <v>4790</v>
      </c>
      <c r="E58" s="579" t="s">
        <v>4791</v>
      </c>
      <c r="F58" s="579"/>
      <c r="G58" s="579" t="s">
        <v>4792</v>
      </c>
      <c r="H58" s="582"/>
      <c r="I58" s="579" t="s">
        <v>4793</v>
      </c>
      <c r="J58" s="582"/>
      <c r="K58" s="579" t="s">
        <v>4794</v>
      </c>
      <c r="L58" s="579"/>
      <c r="M58" s="579" t="s">
        <v>4795</v>
      </c>
      <c r="N58" s="579" t="s">
        <v>4796</v>
      </c>
      <c r="O58" s="620"/>
      <c r="P58" s="579"/>
      <c r="Q58" s="582"/>
      <c r="R58" s="582"/>
      <c r="S58" s="582"/>
      <c r="T58" s="582"/>
      <c r="U58" s="583"/>
      <c r="V58" s="583"/>
      <c r="W58" s="583"/>
      <c r="X58" s="584"/>
      <c r="Y58" s="584"/>
      <c r="Z58" s="584"/>
      <c r="AA58" s="584"/>
      <c r="AB58" s="584"/>
      <c r="AC58" s="584"/>
      <c r="AD58" s="584"/>
      <c r="AE58" s="584"/>
      <c r="AF58" s="584"/>
      <c r="AG58" s="584"/>
      <c r="AH58" s="584"/>
      <c r="AI58" s="584"/>
      <c r="AJ58" s="584"/>
      <c r="AK58" s="584"/>
    </row>
    <row r="59" spans="1:37" ht="229.5">
      <c r="A59" s="585" t="s">
        <v>3240</v>
      </c>
      <c r="B59" s="586" t="s">
        <v>3305</v>
      </c>
      <c r="C59" s="621" t="s">
        <v>4797</v>
      </c>
      <c r="D59" s="590" t="s">
        <v>4798</v>
      </c>
      <c r="E59" s="592"/>
      <c r="F59" s="590" t="s">
        <v>4799</v>
      </c>
      <c r="G59" s="590" t="s">
        <v>4800</v>
      </c>
      <c r="H59" s="590" t="s">
        <v>4434</v>
      </c>
      <c r="I59" s="590" t="s">
        <v>4801</v>
      </c>
      <c r="J59" s="590" t="s">
        <v>4802</v>
      </c>
      <c r="K59" s="592"/>
      <c r="L59" s="590" t="s">
        <v>4803</v>
      </c>
      <c r="M59" s="590" t="s">
        <v>4804</v>
      </c>
      <c r="N59" s="590" t="s">
        <v>4805</v>
      </c>
      <c r="O59" s="590" t="s">
        <v>4806</v>
      </c>
      <c r="P59" s="592"/>
      <c r="Q59" s="592"/>
      <c r="R59" s="592"/>
      <c r="S59" s="592"/>
      <c r="T59" s="592"/>
      <c r="U59" s="593"/>
      <c r="V59" s="593"/>
      <c r="W59" s="593"/>
      <c r="X59" s="594"/>
      <c r="Y59" s="594"/>
      <c r="Z59" s="594"/>
      <c r="AA59" s="594"/>
      <c r="AB59" s="594"/>
      <c r="AC59" s="594"/>
      <c r="AD59" s="594"/>
      <c r="AE59" s="594"/>
      <c r="AF59" s="594"/>
      <c r="AG59" s="594"/>
      <c r="AH59" s="594"/>
      <c r="AI59" s="594"/>
      <c r="AJ59" s="594"/>
      <c r="AK59" s="594"/>
    </row>
    <row r="60" spans="1:37" ht="114.75">
      <c r="A60" s="577" t="s">
        <v>3240</v>
      </c>
      <c r="B60" s="578" t="s">
        <v>3241</v>
      </c>
      <c r="C60" s="579" t="s">
        <v>4807</v>
      </c>
      <c r="D60" s="579" t="s">
        <v>4808</v>
      </c>
      <c r="E60" s="582"/>
      <c r="F60" s="582"/>
      <c r="G60" s="579"/>
      <c r="H60" s="582"/>
      <c r="I60" s="579"/>
      <c r="J60" s="579"/>
      <c r="K60" s="579"/>
      <c r="L60" s="582"/>
      <c r="M60" s="579" t="s">
        <v>4809</v>
      </c>
      <c r="N60" s="579" t="s">
        <v>4810</v>
      </c>
      <c r="P60" s="582"/>
      <c r="Q60" s="582"/>
      <c r="R60" s="582"/>
      <c r="S60" s="582"/>
      <c r="T60" s="582"/>
      <c r="U60" s="583"/>
      <c r="V60" s="583"/>
      <c r="W60" s="583"/>
      <c r="X60" s="584"/>
      <c r="Y60" s="584"/>
      <c r="Z60" s="584"/>
      <c r="AA60" s="584"/>
      <c r="AB60" s="584"/>
      <c r="AC60" s="584"/>
      <c r="AD60" s="584"/>
      <c r="AE60" s="584"/>
      <c r="AF60" s="584"/>
      <c r="AG60" s="584"/>
      <c r="AH60" s="584"/>
      <c r="AI60" s="584"/>
      <c r="AJ60" s="584"/>
      <c r="AK60" s="584"/>
    </row>
    <row r="61" spans="1:37" ht="153">
      <c r="A61" s="585" t="s">
        <v>3240</v>
      </c>
      <c r="B61" s="586" t="s">
        <v>3371</v>
      </c>
      <c r="C61" s="590" t="s">
        <v>4491</v>
      </c>
      <c r="D61" s="590" t="s">
        <v>4811</v>
      </c>
      <c r="E61" s="590"/>
      <c r="F61" s="592"/>
      <c r="G61" s="590"/>
      <c r="H61" s="590" t="s">
        <v>4434</v>
      </c>
      <c r="I61" s="590" t="s">
        <v>4812</v>
      </c>
      <c r="J61" s="590"/>
      <c r="K61" s="590" t="s">
        <v>4813</v>
      </c>
      <c r="L61" s="592"/>
      <c r="M61" s="590" t="s">
        <v>4814</v>
      </c>
      <c r="N61" s="590" t="s">
        <v>4815</v>
      </c>
      <c r="O61" s="590" t="s">
        <v>4816</v>
      </c>
      <c r="P61" s="590" t="s">
        <v>4817</v>
      </c>
      <c r="Q61" s="590" t="s">
        <v>4818</v>
      </c>
      <c r="R61" s="590" t="s">
        <v>4819</v>
      </c>
      <c r="S61" s="590" t="s">
        <v>4820</v>
      </c>
      <c r="T61" s="590" t="s">
        <v>4821</v>
      </c>
      <c r="U61" s="593"/>
      <c r="V61" s="593"/>
      <c r="W61" s="594"/>
      <c r="X61" s="594"/>
      <c r="Y61" s="594"/>
      <c r="Z61" s="594"/>
      <c r="AA61" s="594"/>
      <c r="AB61" s="594"/>
      <c r="AC61" s="594"/>
      <c r="AD61" s="594"/>
      <c r="AE61" s="594"/>
      <c r="AF61" s="594"/>
      <c r="AG61" s="594"/>
      <c r="AH61" s="594"/>
      <c r="AI61" s="594"/>
      <c r="AJ61" s="594"/>
    </row>
    <row r="62" spans="1:37" ht="216.75">
      <c r="A62" s="577" t="s">
        <v>3240</v>
      </c>
      <c r="B62" s="578" t="s">
        <v>3268</v>
      </c>
      <c r="C62" s="579" t="s">
        <v>4491</v>
      </c>
      <c r="D62" s="579" t="s">
        <v>3699</v>
      </c>
      <c r="E62" s="579" t="s">
        <v>4822</v>
      </c>
      <c r="F62" s="579" t="s">
        <v>4823</v>
      </c>
      <c r="G62" s="579" t="s">
        <v>3606</v>
      </c>
      <c r="H62" s="579" t="s">
        <v>4434</v>
      </c>
      <c r="I62" s="579" t="s">
        <v>4461</v>
      </c>
      <c r="J62" s="579"/>
      <c r="K62" s="579" t="s">
        <v>4824</v>
      </c>
      <c r="L62" s="579"/>
      <c r="M62" s="579" t="s">
        <v>4825</v>
      </c>
      <c r="N62" s="579" t="s">
        <v>4826</v>
      </c>
      <c r="O62" s="579" t="s">
        <v>4827</v>
      </c>
      <c r="P62" s="579" t="s">
        <v>887</v>
      </c>
      <c r="Q62" s="579"/>
      <c r="R62" s="579"/>
      <c r="S62" s="579"/>
      <c r="T62" s="582"/>
      <c r="U62" s="583"/>
      <c r="V62" s="583"/>
      <c r="W62" s="583"/>
      <c r="X62" s="584"/>
      <c r="Y62" s="584"/>
      <c r="Z62" s="584"/>
      <c r="AA62" s="584"/>
      <c r="AB62" s="584"/>
      <c r="AC62" s="584"/>
      <c r="AD62" s="584"/>
      <c r="AE62" s="584"/>
      <c r="AF62" s="584"/>
      <c r="AG62" s="584"/>
      <c r="AH62" s="584"/>
      <c r="AI62" s="584"/>
      <c r="AJ62" s="584"/>
      <c r="AK62" s="584"/>
    </row>
    <row r="63" spans="1:37" ht="191.25">
      <c r="A63" s="585" t="s">
        <v>3279</v>
      </c>
      <c r="B63" s="586" t="s">
        <v>3280</v>
      </c>
      <c r="C63" s="590" t="s">
        <v>3582</v>
      </c>
      <c r="D63" s="590" t="s">
        <v>4828</v>
      </c>
      <c r="E63" s="590" t="s">
        <v>4829</v>
      </c>
      <c r="F63" s="590" t="s">
        <v>4830</v>
      </c>
      <c r="G63" s="590" t="s">
        <v>4831</v>
      </c>
      <c r="H63" s="590" t="s">
        <v>4434</v>
      </c>
      <c r="I63" s="590" t="s">
        <v>4832</v>
      </c>
      <c r="J63" s="590"/>
      <c r="K63" s="590" t="s">
        <v>4833</v>
      </c>
      <c r="L63" s="590" t="s">
        <v>4834</v>
      </c>
      <c r="M63" s="590" t="s">
        <v>4835</v>
      </c>
      <c r="N63" s="590" t="s">
        <v>4836</v>
      </c>
      <c r="O63" s="592"/>
      <c r="P63" s="592"/>
      <c r="Q63" s="592"/>
      <c r="R63" s="592"/>
      <c r="S63" s="592"/>
      <c r="T63" s="592"/>
      <c r="U63" s="593"/>
      <c r="V63" s="593"/>
      <c r="W63" s="593"/>
      <c r="X63" s="594"/>
      <c r="Y63" s="594"/>
      <c r="Z63" s="594"/>
      <c r="AA63" s="594"/>
      <c r="AB63" s="594"/>
      <c r="AC63" s="594"/>
      <c r="AD63" s="594"/>
      <c r="AE63" s="594"/>
      <c r="AF63" s="594"/>
      <c r="AG63" s="594"/>
      <c r="AH63" s="594"/>
      <c r="AI63" s="594"/>
      <c r="AJ63" s="594"/>
      <c r="AK63" s="594"/>
    </row>
    <row r="64" spans="1:37" ht="267.75">
      <c r="A64" s="577" t="s">
        <v>3260</v>
      </c>
      <c r="B64" s="578" t="s">
        <v>3269</v>
      </c>
      <c r="C64" s="579" t="s">
        <v>3582</v>
      </c>
      <c r="D64" s="579" t="s">
        <v>4837</v>
      </c>
      <c r="E64" s="579"/>
      <c r="F64" s="582"/>
      <c r="G64" s="579" t="s">
        <v>4838</v>
      </c>
      <c r="H64" s="579" t="s">
        <v>4434</v>
      </c>
      <c r="I64" s="579" t="s">
        <v>4461</v>
      </c>
      <c r="J64" s="579"/>
      <c r="K64" s="579" t="s">
        <v>4839</v>
      </c>
      <c r="L64" s="579" t="s">
        <v>3606</v>
      </c>
      <c r="M64" s="579" t="s">
        <v>4840</v>
      </c>
      <c r="N64" s="579" t="s">
        <v>4841</v>
      </c>
      <c r="O64" s="579" t="s">
        <v>4842</v>
      </c>
      <c r="P64" s="579" t="s">
        <v>4843</v>
      </c>
      <c r="Q64" s="582"/>
      <c r="R64" s="582"/>
      <c r="S64" s="582"/>
      <c r="T64" s="582"/>
      <c r="U64" s="583"/>
      <c r="V64" s="583"/>
      <c r="W64" s="583"/>
      <c r="X64" s="584"/>
      <c r="Y64" s="584"/>
      <c r="Z64" s="584"/>
      <c r="AA64" s="584"/>
      <c r="AB64" s="584"/>
      <c r="AC64" s="584"/>
      <c r="AD64" s="584"/>
      <c r="AE64" s="584"/>
      <c r="AF64" s="584"/>
      <c r="AG64" s="584"/>
      <c r="AH64" s="584"/>
      <c r="AI64" s="584"/>
      <c r="AJ64" s="584"/>
      <c r="AK64" s="584"/>
    </row>
    <row r="65" spans="1:37" ht="153">
      <c r="A65" s="585" t="s">
        <v>3260</v>
      </c>
      <c r="B65" s="586" t="s">
        <v>3261</v>
      </c>
      <c r="C65" s="590" t="s">
        <v>3582</v>
      </c>
      <c r="D65" s="590" t="s">
        <v>3606</v>
      </c>
      <c r="E65" s="590" t="s">
        <v>4844</v>
      </c>
      <c r="F65" s="592"/>
      <c r="G65" s="590" t="s">
        <v>4845</v>
      </c>
      <c r="H65" s="590" t="s">
        <v>4443</v>
      </c>
      <c r="I65" s="590" t="s">
        <v>4846</v>
      </c>
      <c r="J65" s="592"/>
      <c r="K65" s="592"/>
      <c r="L65" s="590" t="s">
        <v>4847</v>
      </c>
      <c r="M65" s="590" t="s">
        <v>4848</v>
      </c>
      <c r="N65" s="590" t="s">
        <v>4849</v>
      </c>
      <c r="O65" s="588" t="s">
        <v>4850</v>
      </c>
      <c r="P65" s="592"/>
      <c r="Q65" s="592"/>
      <c r="R65" s="592"/>
      <c r="S65" s="592"/>
      <c r="T65" s="592"/>
      <c r="U65" s="593"/>
      <c r="V65" s="593"/>
      <c r="W65" s="594"/>
      <c r="X65" s="594"/>
      <c r="Y65" s="594"/>
      <c r="Z65" s="594"/>
      <c r="AA65" s="594"/>
      <c r="AB65" s="594"/>
      <c r="AC65" s="594"/>
      <c r="AD65" s="594"/>
      <c r="AE65" s="594"/>
      <c r="AF65" s="594"/>
      <c r="AG65" s="594"/>
      <c r="AH65" s="594"/>
      <c r="AI65" s="594"/>
      <c r="AJ65" s="594"/>
    </row>
    <row r="66" spans="1:37" ht="42.75">
      <c r="A66" s="577" t="s">
        <v>3447</v>
      </c>
      <c r="B66" s="578" t="s">
        <v>3448</v>
      </c>
      <c r="C66" s="582"/>
      <c r="D66" s="579"/>
      <c r="E66" s="582"/>
      <c r="F66" s="579"/>
      <c r="G66" s="579"/>
      <c r="H66" s="579"/>
      <c r="I66" s="579"/>
      <c r="J66" s="582"/>
      <c r="K66" s="582"/>
      <c r="L66" s="579"/>
      <c r="M66" s="579"/>
      <c r="N66" s="579"/>
      <c r="O66" s="582"/>
      <c r="P66" s="582"/>
      <c r="Q66" s="582"/>
      <c r="R66" s="582"/>
      <c r="S66" s="582"/>
      <c r="T66" s="582"/>
      <c r="U66" s="583"/>
      <c r="V66" s="583"/>
      <c r="W66" s="583"/>
      <c r="X66" s="584"/>
      <c r="Y66" s="584"/>
      <c r="Z66" s="584"/>
      <c r="AA66" s="584"/>
      <c r="AB66" s="584"/>
      <c r="AC66" s="584"/>
      <c r="AD66" s="584"/>
      <c r="AE66" s="584"/>
      <c r="AF66" s="584"/>
      <c r="AG66" s="584"/>
      <c r="AH66" s="584"/>
      <c r="AI66" s="584"/>
      <c r="AJ66" s="584"/>
      <c r="AK66" s="584"/>
    </row>
    <row r="67" spans="1:37" ht="42.75">
      <c r="A67" s="585" t="s">
        <v>3457</v>
      </c>
      <c r="B67" s="586" t="s">
        <v>3458</v>
      </c>
      <c r="C67" s="592"/>
      <c r="D67" s="592"/>
      <c r="E67" s="592"/>
      <c r="F67" s="592"/>
      <c r="G67" s="592"/>
      <c r="H67" s="592"/>
      <c r="I67" s="592"/>
      <c r="J67" s="592"/>
      <c r="K67" s="592"/>
      <c r="L67" s="592"/>
      <c r="M67" s="592"/>
      <c r="N67" s="592"/>
      <c r="O67" s="592"/>
      <c r="P67" s="592"/>
      <c r="Q67" s="592"/>
      <c r="R67" s="592"/>
      <c r="S67" s="592"/>
      <c r="T67" s="592"/>
      <c r="U67" s="593"/>
      <c r="V67" s="593"/>
      <c r="W67" s="593"/>
      <c r="X67" s="594"/>
      <c r="Y67" s="594"/>
      <c r="Z67" s="594"/>
      <c r="AA67" s="594"/>
      <c r="AB67" s="594"/>
      <c r="AC67" s="594"/>
      <c r="AD67" s="594"/>
      <c r="AE67" s="594"/>
      <c r="AF67" s="594"/>
      <c r="AG67" s="594"/>
      <c r="AH67" s="594"/>
      <c r="AI67" s="594"/>
      <c r="AJ67" s="594"/>
      <c r="AK67" s="594"/>
    </row>
    <row r="68" spans="1:37" ht="242.25">
      <c r="A68" s="577" t="s">
        <v>3262</v>
      </c>
      <c r="B68" s="578" t="s">
        <v>3263</v>
      </c>
      <c r="C68" s="579" t="s">
        <v>4851</v>
      </c>
      <c r="D68" s="579" t="s">
        <v>4852</v>
      </c>
      <c r="E68" s="579" t="s">
        <v>4853</v>
      </c>
      <c r="F68" s="579" t="s">
        <v>4514</v>
      </c>
      <c r="G68" s="579" t="s">
        <v>4854</v>
      </c>
      <c r="H68" s="579" t="s">
        <v>4443</v>
      </c>
      <c r="I68" s="579" t="s">
        <v>4461</v>
      </c>
      <c r="J68" s="579"/>
      <c r="K68" s="579"/>
      <c r="L68" s="579"/>
      <c r="M68" s="579" t="s">
        <v>4855</v>
      </c>
      <c r="N68" s="579" t="s">
        <v>4856</v>
      </c>
      <c r="O68" s="579" t="s">
        <v>4857</v>
      </c>
      <c r="P68" s="195" t="s">
        <v>4858</v>
      </c>
      <c r="Q68" s="582"/>
      <c r="R68" s="582"/>
      <c r="S68" s="582"/>
      <c r="T68" s="582"/>
      <c r="U68" s="583"/>
      <c r="V68" s="583"/>
      <c r="W68" s="583"/>
      <c r="X68" s="584"/>
      <c r="Y68" s="584"/>
      <c r="Z68" s="584"/>
      <c r="AA68" s="584"/>
      <c r="AB68" s="584"/>
      <c r="AC68" s="584"/>
      <c r="AD68" s="584"/>
      <c r="AE68" s="584"/>
      <c r="AF68" s="584"/>
      <c r="AG68" s="584"/>
      <c r="AH68" s="584"/>
      <c r="AI68" s="584"/>
      <c r="AJ68" s="584"/>
      <c r="AK68" s="584"/>
    </row>
    <row r="69" spans="1:37" ht="57">
      <c r="A69" s="585" t="s">
        <v>3463</v>
      </c>
      <c r="B69" s="586" t="s">
        <v>3464</v>
      </c>
      <c r="C69" s="590" t="s">
        <v>4859</v>
      </c>
      <c r="D69" s="590"/>
      <c r="E69" s="592"/>
      <c r="F69" s="590" t="s">
        <v>3571</v>
      </c>
      <c r="G69" s="590" t="s">
        <v>4792</v>
      </c>
      <c r="H69" s="592"/>
      <c r="I69" s="590"/>
      <c r="J69" s="592"/>
      <c r="K69" s="592"/>
      <c r="L69" s="592"/>
      <c r="M69" s="590"/>
      <c r="N69" s="592"/>
      <c r="O69" s="592"/>
      <c r="P69" s="592"/>
      <c r="Q69" s="592"/>
      <c r="R69" s="592"/>
      <c r="S69" s="592"/>
      <c r="T69" s="592"/>
      <c r="U69" s="593"/>
      <c r="V69" s="593"/>
      <c r="W69" s="593"/>
      <c r="X69" s="594"/>
      <c r="Y69" s="594"/>
      <c r="Z69" s="594"/>
      <c r="AA69" s="594"/>
      <c r="AB69" s="594"/>
      <c r="AC69" s="594"/>
      <c r="AD69" s="594"/>
      <c r="AE69" s="594"/>
      <c r="AF69" s="594"/>
      <c r="AG69" s="594"/>
      <c r="AH69" s="594"/>
      <c r="AI69" s="594"/>
      <c r="AJ69" s="594"/>
      <c r="AK69" s="594"/>
    </row>
    <row r="70" spans="1:37" ht="42.75">
      <c r="A70" s="577" t="s">
        <v>3463</v>
      </c>
      <c r="B70" s="578" t="s">
        <v>3480</v>
      </c>
      <c r="C70" s="622" t="s">
        <v>3582</v>
      </c>
      <c r="D70" s="579"/>
      <c r="E70" s="582"/>
      <c r="F70" s="582"/>
      <c r="G70" s="582"/>
      <c r="H70" s="582"/>
      <c r="I70" s="582"/>
      <c r="J70" s="582"/>
      <c r="K70" s="582"/>
      <c r="L70" s="582"/>
      <c r="M70" s="579"/>
      <c r="N70" s="582"/>
      <c r="O70" s="582"/>
      <c r="P70" s="582"/>
      <c r="Q70" s="582"/>
      <c r="R70" s="582"/>
      <c r="S70" s="582"/>
      <c r="T70" s="582"/>
      <c r="U70" s="583"/>
      <c r="V70" s="583"/>
      <c r="W70" s="583"/>
      <c r="X70" s="584"/>
      <c r="Y70" s="584"/>
      <c r="Z70" s="584"/>
      <c r="AA70" s="584"/>
      <c r="AB70" s="584"/>
      <c r="AC70" s="584"/>
      <c r="AD70" s="584"/>
      <c r="AE70" s="584"/>
      <c r="AF70" s="584"/>
      <c r="AG70" s="584"/>
      <c r="AH70" s="584"/>
      <c r="AI70" s="584"/>
      <c r="AJ70" s="584"/>
      <c r="AK70" s="584"/>
    </row>
    <row r="71" spans="1:37" ht="191.25">
      <c r="A71" s="585" t="s">
        <v>3332</v>
      </c>
      <c r="B71" s="586" t="s">
        <v>3521</v>
      </c>
      <c r="C71" s="590"/>
      <c r="D71" s="590"/>
      <c r="E71" s="590"/>
      <c r="F71" s="590"/>
      <c r="G71" s="590"/>
      <c r="H71" s="592"/>
      <c r="I71" s="592"/>
      <c r="J71" s="592"/>
      <c r="K71" s="592"/>
      <c r="L71" s="592"/>
      <c r="M71" s="590" t="s">
        <v>4860</v>
      </c>
      <c r="N71" s="590" t="s">
        <v>4860</v>
      </c>
      <c r="O71" s="590" t="s">
        <v>4861</v>
      </c>
      <c r="P71" s="623" t="s">
        <v>2352</v>
      </c>
      <c r="Q71" s="590" t="s">
        <v>2355</v>
      </c>
      <c r="R71" s="592"/>
      <c r="S71" s="592"/>
      <c r="T71" s="592"/>
      <c r="U71" s="593"/>
      <c r="V71" s="593"/>
      <c r="W71" s="593"/>
      <c r="X71" s="594"/>
      <c r="Y71" s="594"/>
      <c r="Z71" s="594"/>
      <c r="AA71" s="594"/>
      <c r="AB71" s="594"/>
      <c r="AC71" s="594"/>
      <c r="AD71" s="594"/>
      <c r="AE71" s="594"/>
      <c r="AF71" s="594"/>
      <c r="AG71" s="594"/>
      <c r="AH71" s="594"/>
      <c r="AI71" s="594"/>
      <c r="AJ71" s="594"/>
      <c r="AK71" s="594"/>
    </row>
    <row r="72" spans="1:37" ht="28.5">
      <c r="A72" s="577" t="s">
        <v>4862</v>
      </c>
      <c r="B72" s="578" t="s">
        <v>4863</v>
      </c>
      <c r="C72" s="582"/>
      <c r="D72" s="579"/>
      <c r="E72" s="582"/>
      <c r="F72" s="582"/>
      <c r="G72" s="582"/>
      <c r="H72" s="582"/>
      <c r="I72" s="582"/>
      <c r="J72" s="582"/>
      <c r="K72" s="582"/>
      <c r="L72" s="582"/>
      <c r="M72" s="582"/>
      <c r="N72" s="582"/>
      <c r="O72" s="582"/>
      <c r="P72" s="582"/>
      <c r="Q72" s="582"/>
      <c r="R72" s="582"/>
      <c r="S72" s="582"/>
      <c r="T72" s="582"/>
      <c r="U72" s="583"/>
      <c r="V72" s="583"/>
      <c r="W72" s="583"/>
      <c r="X72" s="584"/>
      <c r="Y72" s="584"/>
      <c r="Z72" s="584"/>
      <c r="AA72" s="584"/>
      <c r="AB72" s="584"/>
      <c r="AC72" s="584"/>
      <c r="AD72" s="584"/>
      <c r="AE72" s="584"/>
      <c r="AF72" s="584"/>
      <c r="AG72" s="584"/>
      <c r="AH72" s="584"/>
      <c r="AI72" s="584"/>
      <c r="AJ72" s="584"/>
      <c r="AK72" s="584"/>
    </row>
    <row r="73" spans="1:37" ht="153">
      <c r="A73" s="585" t="s">
        <v>3332</v>
      </c>
      <c r="B73" s="586" t="s">
        <v>3333</v>
      </c>
      <c r="C73" s="592"/>
      <c r="D73" s="590" t="s">
        <v>4864</v>
      </c>
      <c r="E73" s="590" t="s">
        <v>4865</v>
      </c>
      <c r="F73" s="590" t="s">
        <v>4866</v>
      </c>
      <c r="G73" s="590" t="s">
        <v>4583</v>
      </c>
      <c r="H73" s="590" t="s">
        <v>4867</v>
      </c>
      <c r="I73" s="590" t="s">
        <v>4868</v>
      </c>
      <c r="J73" s="590"/>
      <c r="K73" s="590" t="s">
        <v>4869</v>
      </c>
      <c r="L73" s="590" t="s">
        <v>3549</v>
      </c>
      <c r="M73" s="590" t="s">
        <v>4870</v>
      </c>
      <c r="N73" s="590" t="s">
        <v>4871</v>
      </c>
      <c r="O73" s="592"/>
      <c r="P73" s="592"/>
      <c r="Q73" s="592"/>
      <c r="R73" s="592"/>
      <c r="S73" s="592"/>
      <c r="T73" s="592"/>
      <c r="U73" s="593"/>
      <c r="V73" s="593"/>
      <c r="W73" s="593"/>
      <c r="X73" s="594"/>
      <c r="Y73" s="594"/>
      <c r="Z73" s="594"/>
      <c r="AA73" s="594"/>
      <c r="AB73" s="594"/>
      <c r="AC73" s="594"/>
      <c r="AD73" s="594"/>
      <c r="AE73" s="594"/>
      <c r="AF73" s="594"/>
      <c r="AG73" s="594"/>
      <c r="AH73" s="594"/>
      <c r="AI73" s="594"/>
      <c r="AJ73" s="594"/>
      <c r="AK73" s="594"/>
    </row>
    <row r="74" spans="1:37" ht="42.75">
      <c r="A74" s="577" t="s">
        <v>3424</v>
      </c>
      <c r="B74" s="578" t="s">
        <v>3425</v>
      </c>
      <c r="C74" s="579"/>
      <c r="D74" s="579"/>
      <c r="E74" s="579"/>
      <c r="F74" s="579"/>
      <c r="G74" s="579"/>
      <c r="H74" s="579"/>
      <c r="I74" s="579"/>
      <c r="J74" s="579"/>
      <c r="K74" s="579"/>
      <c r="L74" s="579"/>
      <c r="M74" s="579"/>
      <c r="N74" s="579"/>
      <c r="O74" s="610"/>
      <c r="P74" s="582"/>
      <c r="Q74" s="582"/>
      <c r="R74" s="582"/>
      <c r="S74" s="582"/>
      <c r="T74" s="582"/>
      <c r="U74" s="583"/>
      <c r="V74" s="583"/>
      <c r="W74" s="583"/>
      <c r="X74" s="584"/>
      <c r="Y74" s="584"/>
      <c r="Z74" s="584"/>
      <c r="AA74" s="584"/>
      <c r="AB74" s="584"/>
      <c r="AC74" s="584"/>
      <c r="AD74" s="584"/>
      <c r="AE74" s="584"/>
      <c r="AF74" s="584"/>
      <c r="AG74" s="584"/>
      <c r="AH74" s="584"/>
      <c r="AI74" s="584"/>
      <c r="AJ74" s="584"/>
      <c r="AK74" s="584"/>
    </row>
    <row r="75" spans="1:37" ht="42.75">
      <c r="A75" s="585" t="s">
        <v>3485</v>
      </c>
      <c r="B75" s="586" t="s">
        <v>3486</v>
      </c>
      <c r="C75" s="592"/>
      <c r="D75" s="592"/>
      <c r="E75" s="592"/>
      <c r="F75" s="592"/>
      <c r="G75" s="592"/>
      <c r="H75" s="590"/>
      <c r="I75" s="592"/>
      <c r="J75" s="592"/>
      <c r="K75" s="592"/>
      <c r="L75" s="592"/>
      <c r="M75" s="590" t="s">
        <v>887</v>
      </c>
      <c r="N75" s="590"/>
      <c r="O75" s="592"/>
      <c r="P75" s="592"/>
      <c r="Q75" s="592"/>
      <c r="R75" s="592"/>
      <c r="S75" s="592"/>
      <c r="T75" s="592"/>
      <c r="U75" s="593"/>
      <c r="V75" s="593"/>
      <c r="W75" s="593"/>
      <c r="X75" s="594"/>
      <c r="Y75" s="594"/>
      <c r="Z75" s="594"/>
      <c r="AA75" s="594"/>
      <c r="AB75" s="594"/>
      <c r="AC75" s="594"/>
      <c r="AD75" s="594"/>
      <c r="AE75" s="594"/>
      <c r="AF75" s="594"/>
      <c r="AG75" s="594"/>
      <c r="AH75" s="594"/>
      <c r="AI75" s="594"/>
      <c r="AJ75" s="594"/>
      <c r="AK75" s="594"/>
    </row>
    <row r="76" spans="1:37" ht="153">
      <c r="A76" s="577" t="s">
        <v>3272</v>
      </c>
      <c r="B76" s="578" t="s">
        <v>3684</v>
      </c>
      <c r="C76" s="579" t="s">
        <v>4872</v>
      </c>
      <c r="D76" s="579" t="s">
        <v>3606</v>
      </c>
      <c r="E76" s="579" t="s">
        <v>4873</v>
      </c>
      <c r="F76" s="579" t="s">
        <v>4874</v>
      </c>
      <c r="G76" s="579"/>
      <c r="H76" s="579" t="s">
        <v>4443</v>
      </c>
      <c r="I76" s="579" t="s">
        <v>4875</v>
      </c>
      <c r="J76" s="579"/>
      <c r="K76" s="579" t="s">
        <v>4876</v>
      </c>
      <c r="L76" s="579" t="s">
        <v>3551</v>
      </c>
      <c r="M76" s="579" t="s">
        <v>4877</v>
      </c>
      <c r="N76" s="579" t="s">
        <v>4878</v>
      </c>
      <c r="O76" s="579" t="s">
        <v>4879</v>
      </c>
      <c r="P76" s="579" t="s">
        <v>4880</v>
      </c>
      <c r="Q76" s="579"/>
      <c r="R76" s="624"/>
      <c r="S76" s="582"/>
      <c r="T76" s="582"/>
      <c r="U76" s="583"/>
      <c r="V76" s="583"/>
      <c r="W76" s="583"/>
      <c r="X76" s="584"/>
      <c r="Y76" s="584"/>
      <c r="Z76" s="584"/>
      <c r="AA76" s="584"/>
      <c r="AB76" s="584"/>
      <c r="AC76" s="584"/>
      <c r="AD76" s="584"/>
      <c r="AE76" s="584"/>
      <c r="AF76" s="584"/>
      <c r="AG76" s="584"/>
      <c r="AH76" s="584"/>
      <c r="AI76" s="584"/>
      <c r="AJ76" s="584"/>
      <c r="AK76" s="584"/>
    </row>
    <row r="77" spans="1:37" ht="140.25">
      <c r="A77" s="585" t="s">
        <v>3373</v>
      </c>
      <c r="B77" s="586" t="s">
        <v>3374</v>
      </c>
      <c r="C77" s="590" t="s">
        <v>4881</v>
      </c>
      <c r="D77" s="590" t="s">
        <v>4882</v>
      </c>
      <c r="E77" s="590"/>
      <c r="F77" s="590"/>
      <c r="G77" s="590"/>
      <c r="H77" s="590"/>
      <c r="I77" s="590"/>
      <c r="J77" s="592"/>
      <c r="K77" s="592"/>
      <c r="L77" s="590"/>
      <c r="M77" s="590" t="s">
        <v>4883</v>
      </c>
      <c r="N77" s="590" t="s">
        <v>4884</v>
      </c>
      <c r="O77" s="590"/>
      <c r="P77" s="611"/>
      <c r="Q77" s="592"/>
      <c r="R77" s="592"/>
      <c r="S77" s="592"/>
      <c r="T77" s="592"/>
      <c r="U77" s="593"/>
      <c r="V77" s="593"/>
      <c r="W77" s="593"/>
      <c r="X77" s="594"/>
      <c r="Y77" s="594"/>
      <c r="Z77" s="594"/>
      <c r="AA77" s="594"/>
      <c r="AB77" s="594"/>
      <c r="AC77" s="594"/>
      <c r="AD77" s="594"/>
      <c r="AE77" s="594"/>
      <c r="AF77" s="594"/>
      <c r="AG77" s="594"/>
      <c r="AH77" s="594"/>
      <c r="AI77" s="594"/>
      <c r="AJ77" s="594"/>
      <c r="AK77" s="594"/>
    </row>
    <row r="78" spans="1:37" ht="140.25">
      <c r="A78" s="577" t="s">
        <v>3315</v>
      </c>
      <c r="B78" s="578" t="s">
        <v>3316</v>
      </c>
      <c r="C78" s="599" t="s">
        <v>176</v>
      </c>
      <c r="D78" s="579" t="s">
        <v>4885</v>
      </c>
      <c r="E78" s="599" t="s">
        <v>4886</v>
      </c>
      <c r="F78" s="599" t="s">
        <v>4887</v>
      </c>
      <c r="G78" s="579" t="s">
        <v>4659</v>
      </c>
      <c r="H78" s="579" t="s">
        <v>4443</v>
      </c>
      <c r="I78" s="579" t="s">
        <v>4888</v>
      </c>
      <c r="J78" s="579"/>
      <c r="K78" s="579"/>
      <c r="L78" s="579"/>
      <c r="M78" s="579" t="s">
        <v>4889</v>
      </c>
      <c r="N78" s="579" t="s">
        <v>4890</v>
      </c>
      <c r="O78" s="579" t="s">
        <v>4891</v>
      </c>
      <c r="P78" s="579" t="s">
        <v>4892</v>
      </c>
      <c r="Q78" s="582"/>
      <c r="R78" s="582"/>
      <c r="S78" s="582"/>
      <c r="T78" s="582"/>
      <c r="U78" s="583"/>
      <c r="V78" s="583"/>
      <c r="W78" s="583"/>
      <c r="X78" s="584"/>
      <c r="Y78" s="584"/>
      <c r="Z78" s="584"/>
      <c r="AA78" s="584"/>
      <c r="AB78" s="584"/>
      <c r="AC78" s="584"/>
      <c r="AD78" s="584"/>
      <c r="AE78" s="584"/>
      <c r="AF78" s="584"/>
      <c r="AG78" s="584"/>
      <c r="AH78" s="584"/>
      <c r="AI78" s="584"/>
      <c r="AJ78" s="584"/>
      <c r="AK78" s="584"/>
    </row>
    <row r="79" spans="1:37" ht="51">
      <c r="A79" s="585" t="s">
        <v>3295</v>
      </c>
      <c r="B79" s="586" t="s">
        <v>3296</v>
      </c>
      <c r="C79" s="590" t="s">
        <v>176</v>
      </c>
      <c r="D79" s="590" t="s">
        <v>4893</v>
      </c>
      <c r="E79" s="590" t="s">
        <v>4894</v>
      </c>
      <c r="F79" s="592"/>
      <c r="G79" s="592"/>
      <c r="H79" s="592"/>
      <c r="I79" s="592"/>
      <c r="J79" s="592"/>
      <c r="K79" s="592"/>
      <c r="L79" s="592"/>
      <c r="M79" s="592"/>
      <c r="N79" s="592"/>
      <c r="O79" s="592"/>
      <c r="P79" s="592"/>
      <c r="Q79" s="592"/>
      <c r="R79" s="592"/>
      <c r="S79" s="592"/>
      <c r="T79" s="592"/>
      <c r="U79" s="593"/>
      <c r="V79" s="593"/>
      <c r="W79" s="593"/>
      <c r="X79" s="594"/>
      <c r="Y79" s="594"/>
      <c r="Z79" s="594"/>
      <c r="AA79" s="594"/>
      <c r="AB79" s="594"/>
      <c r="AC79" s="594"/>
      <c r="AD79" s="594"/>
      <c r="AE79" s="594"/>
      <c r="AF79" s="594"/>
      <c r="AG79" s="594"/>
      <c r="AH79" s="594"/>
      <c r="AI79" s="594"/>
      <c r="AJ79" s="594"/>
      <c r="AK79" s="594"/>
    </row>
    <row r="80" spans="1:37" ht="76.5">
      <c r="A80" s="577" t="s">
        <v>3401</v>
      </c>
      <c r="B80" s="578" t="s">
        <v>3402</v>
      </c>
      <c r="C80" s="579" t="s">
        <v>176</v>
      </c>
      <c r="D80" s="579" t="s">
        <v>4895</v>
      </c>
      <c r="E80" s="579" t="s">
        <v>4896</v>
      </c>
      <c r="F80" s="579" t="s">
        <v>4897</v>
      </c>
      <c r="G80" s="579" t="s">
        <v>4659</v>
      </c>
      <c r="H80" s="579" t="s">
        <v>4898</v>
      </c>
      <c r="I80" s="579" t="s">
        <v>4899</v>
      </c>
      <c r="J80" s="582"/>
      <c r="K80" s="582"/>
      <c r="L80" s="582"/>
      <c r="M80" s="582"/>
      <c r="N80" s="582"/>
      <c r="O80" s="582"/>
      <c r="P80" s="582"/>
      <c r="Q80" s="582"/>
      <c r="R80" s="582"/>
      <c r="S80" s="582"/>
      <c r="T80" s="582"/>
      <c r="U80" s="583"/>
      <c r="V80" s="583"/>
      <c r="W80" s="583"/>
      <c r="X80" s="584"/>
      <c r="Y80" s="584"/>
      <c r="Z80" s="584"/>
      <c r="AA80" s="584"/>
      <c r="AB80" s="584"/>
      <c r="AC80" s="584"/>
      <c r="AD80" s="584"/>
      <c r="AE80" s="584"/>
      <c r="AF80" s="584"/>
      <c r="AG80" s="584"/>
      <c r="AH80" s="584"/>
      <c r="AI80" s="584"/>
      <c r="AJ80" s="584"/>
      <c r="AK80" s="584"/>
    </row>
    <row r="81" spans="1:37" ht="76.5">
      <c r="A81" s="585" t="s">
        <v>3315</v>
      </c>
      <c r="B81" s="586" t="s">
        <v>3372</v>
      </c>
      <c r="C81" s="590" t="s">
        <v>176</v>
      </c>
      <c r="D81" s="590" t="s">
        <v>4900</v>
      </c>
      <c r="E81" s="590" t="s">
        <v>4901</v>
      </c>
      <c r="F81" s="590" t="s">
        <v>4902</v>
      </c>
      <c r="G81" s="590" t="s">
        <v>4583</v>
      </c>
      <c r="H81" s="590"/>
      <c r="I81" s="590" t="s">
        <v>4461</v>
      </c>
      <c r="J81" s="590"/>
      <c r="K81" s="590" t="s">
        <v>4903</v>
      </c>
      <c r="L81" s="590"/>
      <c r="M81" s="590" t="s">
        <v>4904</v>
      </c>
      <c r="N81" s="590" t="s">
        <v>4905</v>
      </c>
      <c r="O81" s="592"/>
      <c r="P81" s="592"/>
      <c r="Q81" s="592"/>
      <c r="R81" s="592"/>
      <c r="S81" s="592"/>
      <c r="T81" s="592"/>
      <c r="U81" s="593"/>
      <c r="V81" s="593"/>
      <c r="W81" s="593"/>
      <c r="X81" s="594"/>
      <c r="Y81" s="594"/>
      <c r="Z81" s="594"/>
      <c r="AA81" s="594"/>
      <c r="AB81" s="594"/>
      <c r="AC81" s="594"/>
      <c r="AD81" s="594"/>
      <c r="AE81" s="594"/>
      <c r="AF81" s="594"/>
      <c r="AG81" s="594"/>
      <c r="AH81" s="594"/>
      <c r="AI81" s="594"/>
      <c r="AJ81" s="594"/>
      <c r="AK81" s="594"/>
    </row>
    <row r="82" spans="1:37" ht="76.5">
      <c r="A82" s="577" t="s">
        <v>3324</v>
      </c>
      <c r="B82" s="578" t="s">
        <v>3325</v>
      </c>
      <c r="C82" s="579" t="s">
        <v>4906</v>
      </c>
      <c r="D82" s="579" t="s">
        <v>4907</v>
      </c>
      <c r="E82" s="579"/>
      <c r="F82" s="579" t="s">
        <v>4908</v>
      </c>
      <c r="G82" s="579" t="s">
        <v>4583</v>
      </c>
      <c r="H82" s="579" t="s">
        <v>4443</v>
      </c>
      <c r="I82" s="579" t="s">
        <v>4909</v>
      </c>
      <c r="J82" s="579"/>
      <c r="K82" s="579"/>
      <c r="L82" s="579"/>
      <c r="M82" s="579" t="s">
        <v>4910</v>
      </c>
      <c r="N82" s="579" t="s">
        <v>4911</v>
      </c>
      <c r="O82" s="582"/>
      <c r="P82" s="582"/>
      <c r="Q82" s="582"/>
      <c r="R82" s="582"/>
      <c r="S82" s="582"/>
      <c r="T82" s="582"/>
      <c r="U82" s="583"/>
      <c r="V82" s="583"/>
      <c r="W82" s="583"/>
      <c r="X82" s="584"/>
      <c r="Y82" s="584"/>
      <c r="Z82" s="584"/>
      <c r="AA82" s="584"/>
      <c r="AB82" s="584"/>
      <c r="AC82" s="584"/>
      <c r="AD82" s="584"/>
      <c r="AE82" s="584"/>
      <c r="AF82" s="584"/>
      <c r="AG82" s="584"/>
      <c r="AH82" s="584"/>
      <c r="AI82" s="584"/>
      <c r="AJ82" s="584"/>
      <c r="AK82" s="584"/>
    </row>
    <row r="83" spans="1:37" ht="140.25">
      <c r="A83" s="585" t="s">
        <v>3459</v>
      </c>
      <c r="B83" s="586" t="s">
        <v>3460</v>
      </c>
      <c r="C83" s="590" t="s">
        <v>3582</v>
      </c>
      <c r="D83" s="590"/>
      <c r="E83" s="590"/>
      <c r="F83" s="590"/>
      <c r="G83" s="590" t="s">
        <v>4583</v>
      </c>
      <c r="H83" s="590" t="s">
        <v>4443</v>
      </c>
      <c r="I83" s="590" t="s">
        <v>4912</v>
      </c>
      <c r="J83" s="590"/>
      <c r="K83" s="590"/>
      <c r="L83" s="590"/>
      <c r="M83" s="590" t="s">
        <v>4913</v>
      </c>
      <c r="N83" s="590" t="s">
        <v>4914</v>
      </c>
      <c r="O83" s="590" t="s">
        <v>4915</v>
      </c>
      <c r="P83" s="590" t="s">
        <v>4916</v>
      </c>
      <c r="Q83" s="592"/>
      <c r="R83" s="592"/>
      <c r="S83" s="592"/>
      <c r="T83" s="592"/>
      <c r="U83" s="593"/>
      <c r="V83" s="593"/>
      <c r="W83" s="593"/>
      <c r="X83" s="594"/>
      <c r="Y83" s="594"/>
      <c r="Z83" s="594"/>
      <c r="AA83" s="594"/>
      <c r="AB83" s="594"/>
      <c r="AC83" s="594"/>
      <c r="AD83" s="594"/>
      <c r="AE83" s="594"/>
      <c r="AF83" s="594"/>
      <c r="AG83" s="594"/>
      <c r="AH83" s="594"/>
      <c r="AI83" s="594"/>
      <c r="AJ83" s="594"/>
      <c r="AK83" s="594"/>
    </row>
    <row r="84" spans="1:37" ht="127.5">
      <c r="A84" s="577" t="s">
        <v>3330</v>
      </c>
      <c r="B84" s="578" t="s">
        <v>3331</v>
      </c>
      <c r="C84" s="579" t="s">
        <v>3582</v>
      </c>
      <c r="D84" s="579" t="s">
        <v>4917</v>
      </c>
      <c r="E84" s="579" t="s">
        <v>4918</v>
      </c>
      <c r="F84" s="579"/>
      <c r="G84" s="579" t="s">
        <v>4583</v>
      </c>
      <c r="H84" s="579" t="s">
        <v>4443</v>
      </c>
      <c r="I84" s="579" t="s">
        <v>4919</v>
      </c>
      <c r="J84" s="582"/>
      <c r="K84" s="582"/>
      <c r="L84" s="579" t="s">
        <v>176</v>
      </c>
      <c r="M84" s="579" t="s">
        <v>4920</v>
      </c>
      <c r="N84" s="579"/>
      <c r="O84" s="579"/>
      <c r="P84" s="582"/>
      <c r="Q84" s="582"/>
      <c r="R84" s="582"/>
      <c r="S84" s="582"/>
      <c r="T84" s="582"/>
      <c r="U84" s="583"/>
      <c r="V84" s="583"/>
      <c r="W84" s="583"/>
      <c r="X84" s="584"/>
      <c r="Y84" s="584"/>
      <c r="Z84" s="584"/>
      <c r="AA84" s="584"/>
      <c r="AB84" s="584"/>
      <c r="AC84" s="584"/>
      <c r="AD84" s="584"/>
      <c r="AE84" s="584"/>
      <c r="AF84" s="584"/>
      <c r="AG84" s="584"/>
      <c r="AH84" s="584"/>
      <c r="AI84" s="584"/>
      <c r="AJ84" s="584"/>
      <c r="AK84" s="584"/>
    </row>
    <row r="85" spans="1:37" ht="357">
      <c r="A85" s="585" t="s">
        <v>3244</v>
      </c>
      <c r="B85" s="586" t="s">
        <v>3245</v>
      </c>
      <c r="C85" s="590" t="s">
        <v>4921</v>
      </c>
      <c r="D85" s="590" t="s">
        <v>4922</v>
      </c>
      <c r="E85" s="590" t="s">
        <v>4923</v>
      </c>
      <c r="F85" s="590" t="s">
        <v>4924</v>
      </c>
      <c r="G85" s="590" t="s">
        <v>3551</v>
      </c>
      <c r="H85" s="590" t="s">
        <v>4925</v>
      </c>
      <c r="I85" s="590" t="s">
        <v>4926</v>
      </c>
      <c r="J85" s="592"/>
      <c r="K85" s="592"/>
      <c r="L85" s="590" t="s">
        <v>4927</v>
      </c>
      <c r="M85" s="590" t="s">
        <v>4928</v>
      </c>
      <c r="N85" s="590" t="s">
        <v>4929</v>
      </c>
      <c r="O85" s="625" t="s">
        <v>4930</v>
      </c>
      <c r="P85" s="590" t="s">
        <v>4931</v>
      </c>
      <c r="Q85" s="590" t="s">
        <v>4932</v>
      </c>
      <c r="R85" s="590" t="s">
        <v>4933</v>
      </c>
      <c r="S85" s="592"/>
      <c r="T85" s="593"/>
      <c r="U85" s="593"/>
      <c r="V85" s="593"/>
      <c r="W85" s="594"/>
      <c r="X85" s="594"/>
      <c r="Y85" s="594"/>
      <c r="Z85" s="594"/>
      <c r="AA85" s="594"/>
      <c r="AB85" s="594"/>
      <c r="AC85" s="594"/>
      <c r="AD85" s="594"/>
      <c r="AE85" s="594"/>
      <c r="AF85" s="594"/>
      <c r="AG85" s="594"/>
      <c r="AH85" s="594"/>
      <c r="AI85" s="594"/>
      <c r="AJ85" s="594"/>
    </row>
    <row r="86" spans="1:37" ht="63.75">
      <c r="A86" s="577" t="s">
        <v>4934</v>
      </c>
      <c r="B86" s="578" t="s">
        <v>4935</v>
      </c>
      <c r="C86" s="579" t="s">
        <v>4936</v>
      </c>
      <c r="D86" s="579" t="s">
        <v>4491</v>
      </c>
      <c r="E86" s="579" t="s">
        <v>4937</v>
      </c>
      <c r="F86" s="579" t="s">
        <v>4938</v>
      </c>
      <c r="G86" s="579" t="s">
        <v>4939</v>
      </c>
      <c r="H86" s="579"/>
      <c r="I86" s="579"/>
      <c r="J86" s="579" t="s">
        <v>4940</v>
      </c>
      <c r="K86" s="579" t="s">
        <v>4941</v>
      </c>
      <c r="L86" s="579" t="s">
        <v>4942</v>
      </c>
      <c r="M86" s="579" t="s">
        <v>4943</v>
      </c>
      <c r="N86" s="582"/>
      <c r="O86" s="582"/>
      <c r="P86" s="582"/>
      <c r="Q86" s="582"/>
      <c r="R86" s="582"/>
      <c r="S86" s="582"/>
      <c r="T86" s="582"/>
      <c r="U86" s="583"/>
      <c r="V86" s="583"/>
      <c r="W86" s="583"/>
      <c r="X86" s="584"/>
      <c r="Y86" s="584"/>
      <c r="Z86" s="584"/>
      <c r="AA86" s="584"/>
      <c r="AB86" s="584"/>
      <c r="AC86" s="584"/>
      <c r="AD86" s="584"/>
      <c r="AE86" s="584"/>
      <c r="AF86" s="584"/>
      <c r="AG86" s="584"/>
      <c r="AH86" s="584"/>
      <c r="AI86" s="584"/>
      <c r="AJ86" s="584"/>
      <c r="AK86" s="584"/>
    </row>
    <row r="87" spans="1:37" ht="204">
      <c r="A87" s="585" t="s">
        <v>3391</v>
      </c>
      <c r="B87" s="586" t="s">
        <v>4944</v>
      </c>
      <c r="C87" s="590" t="s">
        <v>3582</v>
      </c>
      <c r="D87" s="590" t="s">
        <v>4945</v>
      </c>
      <c r="E87" s="590" t="s">
        <v>4946</v>
      </c>
      <c r="F87" s="590" t="s">
        <v>4947</v>
      </c>
      <c r="G87" s="590" t="s">
        <v>4583</v>
      </c>
      <c r="H87" s="590" t="s">
        <v>4434</v>
      </c>
      <c r="I87" s="590" t="s">
        <v>4948</v>
      </c>
      <c r="J87" s="590"/>
      <c r="K87" s="590" t="s">
        <v>4949</v>
      </c>
      <c r="L87" s="590" t="s">
        <v>4950</v>
      </c>
      <c r="M87" s="590" t="s">
        <v>4951</v>
      </c>
      <c r="N87" s="590" t="s">
        <v>4952</v>
      </c>
      <c r="O87" s="592"/>
      <c r="P87" s="592"/>
      <c r="Q87" s="592"/>
      <c r="R87" s="592"/>
      <c r="S87" s="592"/>
      <c r="T87" s="592"/>
      <c r="U87" s="593"/>
      <c r="V87" s="593"/>
      <c r="W87" s="593"/>
      <c r="X87" s="594"/>
      <c r="Y87" s="594"/>
      <c r="Z87" s="594"/>
      <c r="AA87" s="594"/>
      <c r="AB87" s="594"/>
      <c r="AC87" s="594"/>
      <c r="AD87" s="594"/>
      <c r="AE87" s="594"/>
      <c r="AF87" s="594"/>
      <c r="AG87" s="594"/>
      <c r="AH87" s="594"/>
      <c r="AI87" s="594"/>
      <c r="AJ87" s="594"/>
      <c r="AK87" s="594"/>
    </row>
    <row r="88" spans="1:37" ht="28.5">
      <c r="A88" s="577" t="s">
        <v>3391</v>
      </c>
      <c r="B88" s="578" t="s">
        <v>3514</v>
      </c>
      <c r="C88" s="582"/>
      <c r="D88" s="582"/>
      <c r="E88" s="582"/>
      <c r="F88" s="582"/>
      <c r="G88" s="582"/>
      <c r="H88" s="582"/>
      <c r="I88" s="582"/>
      <c r="J88" s="582"/>
      <c r="K88" s="582"/>
      <c r="L88" s="582"/>
      <c r="M88" s="582"/>
      <c r="N88" s="582"/>
      <c r="O88" s="582"/>
      <c r="P88" s="582"/>
      <c r="Q88" s="582"/>
      <c r="R88" s="582"/>
      <c r="S88" s="582"/>
      <c r="T88" s="582"/>
      <c r="U88" s="583"/>
      <c r="V88" s="583"/>
      <c r="W88" s="583"/>
      <c r="X88" s="584"/>
      <c r="Y88" s="584"/>
      <c r="Z88" s="584"/>
      <c r="AA88" s="584"/>
      <c r="AB88" s="584"/>
      <c r="AC88" s="584"/>
      <c r="AD88" s="584"/>
      <c r="AE88" s="584"/>
      <c r="AF88" s="584"/>
      <c r="AG88" s="584"/>
      <c r="AH88" s="584"/>
      <c r="AI88" s="584"/>
      <c r="AJ88" s="584"/>
      <c r="AK88" s="584"/>
    </row>
    <row r="89" spans="1:37" ht="264" customHeight="1">
      <c r="A89" s="585" t="s">
        <v>3399</v>
      </c>
      <c r="B89" s="586" t="s">
        <v>3400</v>
      </c>
      <c r="C89" s="626" t="s">
        <v>4953</v>
      </c>
      <c r="D89" s="590" t="s">
        <v>4954</v>
      </c>
      <c r="E89" s="590" t="s">
        <v>4955</v>
      </c>
      <c r="F89" s="590"/>
      <c r="G89" s="592"/>
      <c r="H89" s="592"/>
      <c r="I89" s="590"/>
      <c r="J89" s="592"/>
      <c r="K89" s="592"/>
      <c r="L89" s="590" t="s">
        <v>4956</v>
      </c>
      <c r="M89" s="590" t="s">
        <v>4957</v>
      </c>
      <c r="N89" s="590" t="s">
        <v>4958</v>
      </c>
      <c r="O89" s="611"/>
      <c r="P89" s="590"/>
      <c r="Q89" s="592"/>
      <c r="R89" s="592"/>
      <c r="S89" s="592"/>
      <c r="T89" s="592"/>
      <c r="U89" s="593"/>
      <c r="V89" s="593"/>
      <c r="W89" s="593"/>
      <c r="X89" s="594"/>
      <c r="Y89" s="594"/>
      <c r="Z89" s="594"/>
      <c r="AA89" s="594"/>
      <c r="AB89" s="594"/>
      <c r="AC89" s="594"/>
      <c r="AD89" s="594"/>
      <c r="AE89" s="594"/>
      <c r="AF89" s="594"/>
      <c r="AG89" s="594"/>
      <c r="AH89" s="594"/>
      <c r="AI89" s="594"/>
      <c r="AJ89" s="594"/>
      <c r="AK89" s="594"/>
    </row>
    <row r="90" spans="1:37" ht="14.25">
      <c r="A90" s="577" t="s">
        <v>3361</v>
      </c>
      <c r="B90" s="578" t="s">
        <v>3362</v>
      </c>
      <c r="C90" s="582"/>
      <c r="D90" s="582"/>
      <c r="E90" s="582"/>
      <c r="F90" s="582"/>
      <c r="G90" s="582"/>
      <c r="H90" s="582"/>
      <c r="I90" s="582"/>
      <c r="J90" s="582"/>
      <c r="K90" s="582"/>
      <c r="L90" s="582"/>
      <c r="M90" s="579"/>
      <c r="N90" s="582"/>
      <c r="O90" s="582"/>
      <c r="P90" s="582"/>
      <c r="Q90" s="582"/>
      <c r="R90" s="582"/>
      <c r="S90" s="582"/>
      <c r="T90" s="582"/>
      <c r="U90" s="583"/>
      <c r="V90" s="583"/>
      <c r="W90" s="583"/>
      <c r="X90" s="584"/>
      <c r="Y90" s="584"/>
      <c r="Z90" s="584"/>
      <c r="AA90" s="584"/>
      <c r="AB90" s="584"/>
      <c r="AC90" s="584"/>
      <c r="AD90" s="584"/>
      <c r="AE90" s="584"/>
      <c r="AF90" s="584"/>
      <c r="AG90" s="584"/>
      <c r="AH90" s="584"/>
      <c r="AI90" s="584"/>
      <c r="AJ90" s="584"/>
      <c r="AK90" s="584"/>
    </row>
    <row r="91" spans="1:37" ht="114.75">
      <c r="A91" s="585" t="s">
        <v>3431</v>
      </c>
      <c r="B91" s="586" t="s">
        <v>3432</v>
      </c>
      <c r="C91" s="590" t="s">
        <v>4583</v>
      </c>
      <c r="D91" s="590" t="s">
        <v>4959</v>
      </c>
      <c r="E91" s="592"/>
      <c r="F91" s="592"/>
      <c r="G91" s="592"/>
      <c r="H91" s="592"/>
      <c r="I91" s="590" t="s">
        <v>4960</v>
      </c>
      <c r="J91" s="592"/>
      <c r="K91" s="592"/>
      <c r="L91" s="592"/>
      <c r="M91" s="590" t="s">
        <v>4961</v>
      </c>
      <c r="N91" s="590"/>
      <c r="O91" s="590"/>
      <c r="P91" s="592"/>
      <c r="Q91" s="592"/>
      <c r="R91" s="592"/>
      <c r="S91" s="592"/>
      <c r="T91" s="592"/>
      <c r="U91" s="593"/>
      <c r="V91" s="593"/>
      <c r="W91" s="593"/>
      <c r="X91" s="594"/>
      <c r="Y91" s="594"/>
      <c r="Z91" s="594"/>
      <c r="AA91" s="594"/>
      <c r="AB91" s="594"/>
      <c r="AC91" s="594"/>
      <c r="AD91" s="594"/>
      <c r="AE91" s="594"/>
      <c r="AF91" s="594"/>
      <c r="AG91" s="594"/>
      <c r="AH91" s="594"/>
      <c r="AI91" s="594"/>
      <c r="AJ91" s="594"/>
      <c r="AK91" s="594"/>
    </row>
    <row r="92" spans="1:37" ht="165.75">
      <c r="A92" s="577" t="s">
        <v>3443</v>
      </c>
      <c r="B92" s="578" t="s">
        <v>3444</v>
      </c>
      <c r="C92" s="579" t="s">
        <v>4583</v>
      </c>
      <c r="D92" s="579" t="s">
        <v>4962</v>
      </c>
      <c r="E92" s="579" t="s">
        <v>4963</v>
      </c>
      <c r="F92" s="579" t="s">
        <v>4964</v>
      </c>
      <c r="G92" s="579" t="s">
        <v>4965</v>
      </c>
      <c r="H92" s="579" t="s">
        <v>4966</v>
      </c>
      <c r="I92" s="579" t="s">
        <v>4967</v>
      </c>
      <c r="J92" s="579" t="s">
        <v>4968</v>
      </c>
      <c r="K92" s="579" t="s">
        <v>4969</v>
      </c>
      <c r="L92" s="579" t="s">
        <v>4970</v>
      </c>
      <c r="M92" s="579" t="s">
        <v>4971</v>
      </c>
      <c r="N92" s="579" t="s">
        <v>4972</v>
      </c>
      <c r="O92" s="579"/>
      <c r="P92" s="582"/>
      <c r="Q92" s="582"/>
      <c r="R92" s="582"/>
      <c r="S92" s="582"/>
      <c r="T92" s="582"/>
      <c r="U92" s="583"/>
      <c r="V92" s="583"/>
      <c r="W92" s="583"/>
      <c r="X92" s="584"/>
      <c r="Y92" s="584"/>
      <c r="Z92" s="584"/>
      <c r="AA92" s="584"/>
      <c r="AB92" s="584"/>
      <c r="AC92" s="584"/>
      <c r="AD92" s="584"/>
      <c r="AE92" s="584"/>
      <c r="AF92" s="584"/>
      <c r="AG92" s="584"/>
      <c r="AH92" s="584"/>
      <c r="AI92" s="584"/>
      <c r="AJ92" s="584"/>
      <c r="AK92" s="584"/>
    </row>
    <row r="93" spans="1:37" ht="28.5">
      <c r="A93" s="585" t="s">
        <v>3416</v>
      </c>
      <c r="B93" s="586" t="s">
        <v>3417</v>
      </c>
      <c r="C93" s="592"/>
      <c r="D93" s="590" t="s">
        <v>3551</v>
      </c>
      <c r="E93" s="590" t="s">
        <v>4973</v>
      </c>
      <c r="F93" s="592"/>
      <c r="G93" s="590" t="s">
        <v>4603</v>
      </c>
      <c r="H93" s="590" t="s">
        <v>4974</v>
      </c>
      <c r="I93" s="590" t="s">
        <v>4461</v>
      </c>
      <c r="J93" s="590"/>
      <c r="K93" s="590" t="s">
        <v>4975</v>
      </c>
      <c r="L93" s="592"/>
      <c r="M93" s="590"/>
      <c r="N93" s="592"/>
      <c r="O93" s="592"/>
      <c r="P93" s="592"/>
      <c r="Q93" s="592"/>
      <c r="R93" s="592"/>
      <c r="S93" s="592"/>
      <c r="T93" s="592"/>
      <c r="U93" s="593"/>
      <c r="V93" s="593"/>
      <c r="W93" s="593"/>
      <c r="X93" s="594"/>
      <c r="Y93" s="594"/>
      <c r="Z93" s="594"/>
      <c r="AA93" s="594"/>
      <c r="AB93" s="594"/>
      <c r="AC93" s="594"/>
      <c r="AD93" s="594"/>
      <c r="AE93" s="594"/>
      <c r="AF93" s="594"/>
      <c r="AG93" s="594"/>
      <c r="AH93" s="594"/>
      <c r="AI93" s="594"/>
      <c r="AJ93" s="594"/>
      <c r="AK93" s="594"/>
    </row>
    <row r="94" spans="1:37" ht="42.75">
      <c r="A94" s="577" t="s">
        <v>3435</v>
      </c>
      <c r="B94" s="578" t="s">
        <v>3436</v>
      </c>
      <c r="C94" s="579" t="s">
        <v>4976</v>
      </c>
      <c r="D94" s="579" t="s">
        <v>3699</v>
      </c>
      <c r="E94" s="579" t="s">
        <v>4977</v>
      </c>
      <c r="F94" s="579" t="s">
        <v>887</v>
      </c>
      <c r="G94" s="582"/>
      <c r="H94" s="579"/>
      <c r="I94" s="582"/>
      <c r="J94" s="582"/>
      <c r="K94" s="582"/>
      <c r="L94" s="579"/>
      <c r="M94" s="579"/>
      <c r="N94" s="582"/>
      <c r="O94" s="582"/>
      <c r="P94" s="582"/>
      <c r="Q94" s="582"/>
      <c r="R94" s="582"/>
      <c r="S94" s="582"/>
      <c r="T94" s="582"/>
      <c r="U94" s="583"/>
      <c r="V94" s="583"/>
      <c r="W94" s="583"/>
      <c r="X94" s="584"/>
      <c r="Y94" s="584"/>
      <c r="Z94" s="584"/>
      <c r="AA94" s="584"/>
      <c r="AB94" s="584"/>
      <c r="AC94" s="584"/>
      <c r="AD94" s="584"/>
      <c r="AE94" s="584"/>
      <c r="AF94" s="584"/>
      <c r="AG94" s="584"/>
      <c r="AH94" s="584"/>
      <c r="AI94" s="584"/>
      <c r="AJ94" s="584"/>
      <c r="AK94" s="584"/>
    </row>
    <row r="95" spans="1:37" ht="76.5">
      <c r="A95" s="585" t="s">
        <v>3525</v>
      </c>
      <c r="B95" s="586" t="s">
        <v>3526</v>
      </c>
      <c r="C95" s="590" t="s">
        <v>3582</v>
      </c>
      <c r="D95" s="590" t="s">
        <v>4978</v>
      </c>
      <c r="E95" s="590"/>
      <c r="F95" s="590" t="s">
        <v>3582</v>
      </c>
      <c r="G95" s="590"/>
      <c r="H95" s="590" t="s">
        <v>4541</v>
      </c>
      <c r="I95" s="590" t="s">
        <v>4979</v>
      </c>
      <c r="J95" s="590"/>
      <c r="K95" s="590" t="s">
        <v>4980</v>
      </c>
      <c r="L95" s="590"/>
      <c r="M95" s="590" t="s">
        <v>4981</v>
      </c>
      <c r="N95" s="590"/>
      <c r="O95" s="611"/>
      <c r="P95" s="592"/>
      <c r="Q95" s="592"/>
      <c r="R95" s="592"/>
      <c r="S95" s="592"/>
      <c r="T95" s="592"/>
      <c r="U95" s="593"/>
      <c r="V95" s="593"/>
      <c r="W95" s="593"/>
      <c r="X95" s="594"/>
      <c r="Y95" s="594"/>
      <c r="Z95" s="594"/>
      <c r="AA95" s="594"/>
      <c r="AB95" s="594"/>
      <c r="AC95" s="594"/>
      <c r="AD95" s="594"/>
      <c r="AE95" s="594"/>
      <c r="AF95" s="594"/>
      <c r="AG95" s="594"/>
      <c r="AH95" s="594"/>
      <c r="AI95" s="594"/>
      <c r="AJ95" s="594"/>
      <c r="AK95" s="594"/>
    </row>
    <row r="96" spans="1:37" ht="63.75">
      <c r="A96" s="577" t="s">
        <v>3525</v>
      </c>
      <c r="B96" s="578" t="s">
        <v>4982</v>
      </c>
      <c r="C96" s="579" t="s">
        <v>3582</v>
      </c>
      <c r="D96" s="579" t="s">
        <v>3582</v>
      </c>
      <c r="E96" s="579" t="s">
        <v>4983</v>
      </c>
      <c r="F96" s="579"/>
      <c r="G96" s="579" t="s">
        <v>4659</v>
      </c>
      <c r="H96" s="579" t="s">
        <v>4984</v>
      </c>
      <c r="I96" s="582"/>
      <c r="J96" s="579"/>
      <c r="K96" s="579"/>
      <c r="L96" s="582"/>
      <c r="M96" s="579"/>
      <c r="N96" s="582"/>
      <c r="O96" s="582"/>
      <c r="P96" s="582"/>
      <c r="Q96" s="582"/>
      <c r="R96" s="582"/>
      <c r="S96" s="582"/>
      <c r="T96" s="582"/>
      <c r="U96" s="583"/>
      <c r="V96" s="583"/>
      <c r="W96" s="583"/>
      <c r="X96" s="584"/>
      <c r="Y96" s="584"/>
      <c r="Z96" s="584"/>
      <c r="AA96" s="584"/>
      <c r="AB96" s="584"/>
      <c r="AC96" s="584"/>
      <c r="AD96" s="584"/>
      <c r="AE96" s="584"/>
      <c r="AF96" s="584"/>
      <c r="AG96" s="584"/>
      <c r="AH96" s="584"/>
      <c r="AI96" s="584"/>
      <c r="AJ96" s="584"/>
      <c r="AK96" s="584"/>
    </row>
    <row r="97" spans="1:37" ht="76.5">
      <c r="A97" s="585" t="s">
        <v>3418</v>
      </c>
      <c r="B97" s="586" t="s">
        <v>3419</v>
      </c>
      <c r="C97" s="590" t="s">
        <v>3582</v>
      </c>
      <c r="D97" s="590" t="s">
        <v>3699</v>
      </c>
      <c r="E97" s="590" t="s">
        <v>4985</v>
      </c>
      <c r="F97" s="590" t="s">
        <v>4986</v>
      </c>
      <c r="G97" s="592"/>
      <c r="H97" s="590" t="s">
        <v>4987</v>
      </c>
      <c r="I97" s="590" t="s">
        <v>4461</v>
      </c>
      <c r="J97" s="590"/>
      <c r="K97" s="590"/>
      <c r="L97" s="592"/>
      <c r="M97" s="590" t="s">
        <v>4988</v>
      </c>
      <c r="N97" s="592"/>
      <c r="O97" s="592"/>
      <c r="P97" s="592"/>
      <c r="Q97" s="592"/>
      <c r="R97" s="592"/>
      <c r="S97" s="592"/>
      <c r="T97" s="592"/>
      <c r="U97" s="593"/>
      <c r="V97" s="593"/>
      <c r="W97" s="593"/>
      <c r="X97" s="594"/>
      <c r="Y97" s="594"/>
      <c r="Z97" s="594"/>
      <c r="AA97" s="594"/>
      <c r="AB97" s="594"/>
      <c r="AC97" s="594"/>
      <c r="AD97" s="594"/>
      <c r="AE97" s="594"/>
      <c r="AF97" s="594"/>
      <c r="AG97" s="594"/>
      <c r="AH97" s="594"/>
      <c r="AI97" s="594"/>
      <c r="AJ97" s="594"/>
      <c r="AK97" s="594"/>
    </row>
    <row r="98" spans="1:37" ht="102">
      <c r="A98" s="577" t="s">
        <v>3348</v>
      </c>
      <c r="B98" s="578" t="s">
        <v>3349</v>
      </c>
      <c r="C98" s="579" t="s">
        <v>4989</v>
      </c>
      <c r="D98" s="579" t="s">
        <v>4990</v>
      </c>
      <c r="E98" s="579" t="s">
        <v>4991</v>
      </c>
      <c r="F98" s="579" t="s">
        <v>4992</v>
      </c>
      <c r="G98" s="579" t="s">
        <v>4574</v>
      </c>
      <c r="H98" s="579" t="s">
        <v>4443</v>
      </c>
      <c r="I98" s="579" t="s">
        <v>4993</v>
      </c>
      <c r="J98" s="579"/>
      <c r="K98" s="579" t="s">
        <v>4994</v>
      </c>
      <c r="L98" s="579" t="s">
        <v>3551</v>
      </c>
      <c r="M98" s="579" t="s">
        <v>4995</v>
      </c>
      <c r="N98" s="579" t="s">
        <v>4996</v>
      </c>
      <c r="O98" s="579" t="s">
        <v>4997</v>
      </c>
      <c r="P98" s="579" t="s">
        <v>4998</v>
      </c>
      <c r="Q98" s="579"/>
      <c r="R98" s="579"/>
      <c r="S98" s="582"/>
      <c r="T98" s="582"/>
      <c r="U98" s="583"/>
      <c r="V98" s="583"/>
      <c r="W98" s="583"/>
      <c r="X98" s="584"/>
      <c r="Y98" s="584"/>
      <c r="Z98" s="584"/>
      <c r="AA98" s="584"/>
      <c r="AB98" s="584"/>
      <c r="AC98" s="584"/>
      <c r="AD98" s="584"/>
      <c r="AE98" s="584"/>
      <c r="AF98" s="584"/>
      <c r="AG98" s="584"/>
      <c r="AH98" s="584"/>
      <c r="AI98" s="584"/>
      <c r="AJ98" s="584"/>
      <c r="AK98" s="584"/>
    </row>
    <row r="99" spans="1:37" ht="204">
      <c r="A99" s="585" t="s">
        <v>3251</v>
      </c>
      <c r="B99" s="586" t="s">
        <v>3321</v>
      </c>
      <c r="C99" s="590" t="s">
        <v>3582</v>
      </c>
      <c r="D99" s="590" t="s">
        <v>4999</v>
      </c>
      <c r="E99" s="590" t="s">
        <v>5000</v>
      </c>
      <c r="F99" s="592"/>
      <c r="G99" s="590" t="s">
        <v>4583</v>
      </c>
      <c r="H99" s="590" t="s">
        <v>4434</v>
      </c>
      <c r="I99" s="590" t="s">
        <v>4461</v>
      </c>
      <c r="J99" s="590"/>
      <c r="K99" s="590" t="s">
        <v>5001</v>
      </c>
      <c r="L99" s="590" t="s">
        <v>3606</v>
      </c>
      <c r="M99" s="590" t="s">
        <v>5002</v>
      </c>
      <c r="N99" s="590" t="s">
        <v>5003</v>
      </c>
      <c r="O99" s="590" t="s">
        <v>5004</v>
      </c>
      <c r="P99" s="381" t="s">
        <v>5005</v>
      </c>
      <c r="Q99" s="592"/>
      <c r="R99" s="592"/>
      <c r="S99" s="592"/>
      <c r="T99" s="592"/>
      <c r="U99" s="593"/>
      <c r="V99" s="593"/>
      <c r="W99" s="593"/>
      <c r="X99" s="594"/>
      <c r="Y99" s="594"/>
      <c r="Z99" s="594"/>
      <c r="AA99" s="594"/>
      <c r="AB99" s="594"/>
      <c r="AC99" s="594"/>
      <c r="AD99" s="594"/>
      <c r="AE99" s="594"/>
      <c r="AF99" s="594"/>
      <c r="AG99" s="594"/>
      <c r="AH99" s="594"/>
      <c r="AI99" s="594"/>
      <c r="AJ99" s="594"/>
      <c r="AK99" s="594"/>
    </row>
    <row r="100" spans="1:37" ht="153">
      <c r="A100" s="577" t="s">
        <v>3426</v>
      </c>
      <c r="B100" s="578" t="s">
        <v>5006</v>
      </c>
      <c r="C100" s="579" t="s">
        <v>5007</v>
      </c>
      <c r="D100" s="579" t="s">
        <v>3699</v>
      </c>
      <c r="E100" s="579" t="s">
        <v>5008</v>
      </c>
      <c r="F100" s="579" t="s">
        <v>5009</v>
      </c>
      <c r="G100" s="579" t="s">
        <v>4792</v>
      </c>
      <c r="H100" s="579" t="s">
        <v>4434</v>
      </c>
      <c r="I100" s="579" t="s">
        <v>4461</v>
      </c>
      <c r="J100" s="579" t="s">
        <v>5010</v>
      </c>
      <c r="K100" s="579" t="s">
        <v>5011</v>
      </c>
      <c r="L100" s="579" t="s">
        <v>5012</v>
      </c>
      <c r="M100" s="579" t="s">
        <v>5013</v>
      </c>
      <c r="N100" s="579" t="s">
        <v>5014</v>
      </c>
      <c r="O100" s="579" t="s">
        <v>5015</v>
      </c>
      <c r="P100" s="579" t="s">
        <v>5016</v>
      </c>
      <c r="Q100" s="627" t="s">
        <v>5017</v>
      </c>
      <c r="R100" s="579" t="s">
        <v>5018</v>
      </c>
      <c r="S100" s="579" t="s">
        <v>5019</v>
      </c>
      <c r="T100" s="579" t="s">
        <v>5020</v>
      </c>
      <c r="U100" s="583"/>
      <c r="V100" s="583"/>
      <c r="W100" s="583"/>
      <c r="X100" s="584"/>
      <c r="Y100" s="584"/>
      <c r="Z100" s="584"/>
      <c r="AA100" s="584"/>
      <c r="AB100" s="584"/>
      <c r="AC100" s="584"/>
      <c r="AD100" s="584"/>
      <c r="AE100" s="584"/>
      <c r="AF100" s="584"/>
      <c r="AG100" s="584"/>
      <c r="AH100" s="584"/>
      <c r="AI100" s="584"/>
      <c r="AJ100" s="584"/>
      <c r="AK100" s="584"/>
    </row>
    <row r="101" spans="1:37" ht="76.5">
      <c r="A101" s="585" t="s">
        <v>3251</v>
      </c>
      <c r="B101" s="586" t="s">
        <v>3340</v>
      </c>
      <c r="C101" s="590" t="s">
        <v>5021</v>
      </c>
      <c r="D101" s="590"/>
      <c r="E101" s="590"/>
      <c r="F101" s="590"/>
      <c r="G101" s="590"/>
      <c r="H101" s="590"/>
      <c r="I101" s="590"/>
      <c r="J101" s="590"/>
      <c r="K101" s="590"/>
      <c r="L101" s="590"/>
      <c r="M101" s="590"/>
      <c r="N101" s="590"/>
      <c r="O101" s="592"/>
      <c r="P101" s="592"/>
      <c r="Q101" s="592"/>
      <c r="R101" s="592"/>
      <c r="S101" s="592"/>
      <c r="T101" s="592"/>
      <c r="U101" s="593"/>
      <c r="V101" s="593"/>
      <c r="W101" s="593"/>
      <c r="X101" s="594"/>
      <c r="Y101" s="594"/>
      <c r="Z101" s="594"/>
      <c r="AA101" s="594"/>
      <c r="AB101" s="594"/>
      <c r="AC101" s="594"/>
      <c r="AD101" s="594"/>
      <c r="AE101" s="594"/>
      <c r="AF101" s="594"/>
      <c r="AG101" s="594"/>
      <c r="AH101" s="594"/>
      <c r="AI101" s="594"/>
      <c r="AJ101" s="594"/>
      <c r="AK101" s="594"/>
    </row>
    <row r="102" spans="1:37" ht="89.25">
      <c r="A102" s="577" t="s">
        <v>3317</v>
      </c>
      <c r="B102" s="578" t="s">
        <v>5022</v>
      </c>
      <c r="C102" s="579" t="s">
        <v>3582</v>
      </c>
      <c r="D102" s="579" t="s">
        <v>5023</v>
      </c>
      <c r="E102" s="579" t="s">
        <v>5024</v>
      </c>
      <c r="F102" s="579" t="s">
        <v>5025</v>
      </c>
      <c r="G102" s="582"/>
      <c r="H102" s="579" t="s">
        <v>4541</v>
      </c>
      <c r="I102" s="579" t="s">
        <v>4461</v>
      </c>
      <c r="J102" s="579"/>
      <c r="K102" s="579"/>
      <c r="L102" s="579" t="s">
        <v>3551</v>
      </c>
      <c r="M102" s="579" t="s">
        <v>5026</v>
      </c>
      <c r="N102" s="579"/>
      <c r="O102" s="582"/>
      <c r="P102" s="582"/>
      <c r="Q102" s="582"/>
      <c r="R102" s="582"/>
      <c r="S102" s="582"/>
      <c r="T102" s="582"/>
      <c r="U102" s="583"/>
      <c r="V102" s="583"/>
      <c r="W102" s="583"/>
      <c r="X102" s="584"/>
      <c r="Y102" s="584"/>
      <c r="Z102" s="584"/>
      <c r="AA102" s="584"/>
      <c r="AB102" s="584"/>
      <c r="AC102" s="584"/>
      <c r="AD102" s="584"/>
      <c r="AE102" s="584"/>
      <c r="AF102" s="584"/>
      <c r="AG102" s="584"/>
      <c r="AH102" s="584"/>
      <c r="AI102" s="584"/>
      <c r="AJ102" s="584"/>
      <c r="AK102" s="584"/>
    </row>
    <row r="103" spans="1:37" ht="140.25">
      <c r="A103" s="585" t="s">
        <v>3251</v>
      </c>
      <c r="B103" s="586" t="s">
        <v>3441</v>
      </c>
      <c r="C103" s="590" t="s">
        <v>5027</v>
      </c>
      <c r="D103" s="590" t="s">
        <v>5028</v>
      </c>
      <c r="E103" s="590" t="s">
        <v>5029</v>
      </c>
      <c r="F103" s="590"/>
      <c r="G103" s="590" t="s">
        <v>3551</v>
      </c>
      <c r="H103" s="590" t="s">
        <v>4443</v>
      </c>
      <c r="I103" s="590" t="s">
        <v>5030</v>
      </c>
      <c r="J103" s="592"/>
      <c r="K103" s="592"/>
      <c r="L103" s="592"/>
      <c r="M103" s="590" t="s">
        <v>5031</v>
      </c>
      <c r="N103" s="590" t="s">
        <v>5032</v>
      </c>
      <c r="O103" s="625" t="s">
        <v>5033</v>
      </c>
      <c r="P103" s="590" t="s">
        <v>5034</v>
      </c>
      <c r="Q103" s="590" t="s">
        <v>5035</v>
      </c>
      <c r="R103" s="590" t="s">
        <v>5036</v>
      </c>
      <c r="S103" s="592"/>
      <c r="T103" s="592"/>
      <c r="U103" s="593"/>
      <c r="V103" s="593"/>
      <c r="W103" s="593"/>
      <c r="X103" s="594"/>
      <c r="Y103" s="594"/>
      <c r="Z103" s="594"/>
      <c r="AA103" s="594"/>
      <c r="AB103" s="594"/>
      <c r="AC103" s="594"/>
      <c r="AD103" s="594"/>
      <c r="AE103" s="594"/>
      <c r="AF103" s="594"/>
      <c r="AG103" s="594"/>
      <c r="AH103" s="594"/>
      <c r="AI103" s="594"/>
      <c r="AJ103" s="594"/>
      <c r="AK103" s="594"/>
    </row>
    <row r="104" spans="1:37" ht="204">
      <c r="A104" s="577" t="s">
        <v>3251</v>
      </c>
      <c r="B104" s="578" t="s">
        <v>3252</v>
      </c>
      <c r="C104" s="579" t="s">
        <v>5037</v>
      </c>
      <c r="D104" s="579" t="s">
        <v>5028</v>
      </c>
      <c r="E104" s="579"/>
      <c r="F104" s="582"/>
      <c r="G104" s="579" t="s">
        <v>5038</v>
      </c>
      <c r="H104" s="579" t="s">
        <v>4443</v>
      </c>
      <c r="I104" s="579" t="s">
        <v>5039</v>
      </c>
      <c r="J104" s="582"/>
      <c r="K104" s="579" t="s">
        <v>5040</v>
      </c>
      <c r="L104" s="579" t="s">
        <v>5041</v>
      </c>
      <c r="M104" s="579" t="s">
        <v>5042</v>
      </c>
      <c r="N104" s="579" t="s">
        <v>5043</v>
      </c>
      <c r="O104" s="582"/>
      <c r="P104" s="582"/>
      <c r="Q104" s="582"/>
      <c r="R104" s="582"/>
      <c r="S104" s="582"/>
      <c r="T104" s="582"/>
      <c r="U104" s="583"/>
      <c r="V104" s="583"/>
      <c r="W104" s="584"/>
      <c r="X104" s="584"/>
      <c r="Y104" s="584"/>
      <c r="Z104" s="584"/>
      <c r="AA104" s="584"/>
      <c r="AB104" s="584"/>
      <c r="AC104" s="584"/>
      <c r="AD104" s="584"/>
      <c r="AE104" s="584"/>
      <c r="AF104" s="584"/>
      <c r="AG104" s="584"/>
      <c r="AH104" s="584"/>
      <c r="AI104" s="584"/>
      <c r="AJ104" s="584"/>
    </row>
    <row r="105" spans="1:37" ht="165.75">
      <c r="A105" s="585" t="s">
        <v>3393</v>
      </c>
      <c r="B105" s="586" t="s">
        <v>3394</v>
      </c>
      <c r="C105" s="590" t="s">
        <v>4491</v>
      </c>
      <c r="D105" s="590" t="s">
        <v>5044</v>
      </c>
      <c r="E105" s="590" t="s">
        <v>5045</v>
      </c>
      <c r="F105" s="590" t="s">
        <v>5046</v>
      </c>
      <c r="G105" s="590" t="s">
        <v>5047</v>
      </c>
      <c r="H105" s="590" t="s">
        <v>5048</v>
      </c>
      <c r="I105" s="590" t="s">
        <v>4461</v>
      </c>
      <c r="J105" s="590"/>
      <c r="K105" s="590" t="s">
        <v>5049</v>
      </c>
      <c r="L105" s="590" t="s">
        <v>3551</v>
      </c>
      <c r="M105" s="590" t="s">
        <v>5050</v>
      </c>
      <c r="N105" s="590" t="s">
        <v>5051</v>
      </c>
      <c r="O105" s="592"/>
      <c r="P105" s="592"/>
      <c r="Q105" s="592"/>
      <c r="R105" s="592"/>
      <c r="S105" s="592"/>
      <c r="T105" s="592"/>
      <c r="U105" s="593"/>
      <c r="V105" s="593"/>
      <c r="W105" s="593"/>
      <c r="X105" s="594"/>
      <c r="Y105" s="594"/>
      <c r="Z105" s="594"/>
      <c r="AA105" s="594"/>
      <c r="AB105" s="594"/>
      <c r="AC105" s="594"/>
      <c r="AD105" s="594"/>
      <c r="AE105" s="594"/>
      <c r="AF105" s="594"/>
      <c r="AG105" s="594"/>
      <c r="AH105" s="594"/>
      <c r="AI105" s="594"/>
      <c r="AJ105" s="594"/>
      <c r="AK105" s="594"/>
    </row>
    <row r="106" spans="1:37" ht="153">
      <c r="A106" s="577" t="s">
        <v>3251</v>
      </c>
      <c r="B106" s="578" t="s">
        <v>5052</v>
      </c>
      <c r="C106" s="579" t="s">
        <v>5053</v>
      </c>
      <c r="D106" s="579" t="s">
        <v>5054</v>
      </c>
      <c r="E106" s="579"/>
      <c r="F106" s="579"/>
      <c r="G106" s="628" t="s">
        <v>5055</v>
      </c>
      <c r="H106" s="582"/>
      <c r="I106" s="579"/>
      <c r="J106" s="582"/>
      <c r="K106" s="582"/>
      <c r="L106" s="579"/>
      <c r="M106" s="579" t="s">
        <v>5056</v>
      </c>
      <c r="N106" s="579" t="s">
        <v>5057</v>
      </c>
      <c r="O106" s="582"/>
      <c r="P106" s="582"/>
      <c r="Q106" s="582"/>
      <c r="R106" s="582"/>
      <c r="S106" s="582"/>
      <c r="T106" s="582"/>
      <c r="U106" s="583"/>
      <c r="V106" s="583"/>
      <c r="W106" s="583"/>
      <c r="X106" s="584"/>
      <c r="Y106" s="584"/>
      <c r="Z106" s="584"/>
      <c r="AA106" s="584"/>
      <c r="AB106" s="584"/>
      <c r="AC106" s="584"/>
      <c r="AD106" s="584"/>
      <c r="AE106" s="584"/>
      <c r="AF106" s="584"/>
      <c r="AG106" s="584"/>
      <c r="AH106" s="584"/>
      <c r="AI106" s="584"/>
      <c r="AJ106" s="584"/>
      <c r="AK106" s="584"/>
    </row>
    <row r="107" spans="1:37" ht="99.75">
      <c r="A107" s="585" t="s">
        <v>5058</v>
      </c>
      <c r="B107" s="586" t="s">
        <v>5059</v>
      </c>
      <c r="C107" s="590" t="s">
        <v>4491</v>
      </c>
      <c r="D107" s="590" t="s">
        <v>5060</v>
      </c>
      <c r="E107" s="590" t="s">
        <v>5061</v>
      </c>
      <c r="F107" s="590"/>
      <c r="G107" s="590" t="s">
        <v>3606</v>
      </c>
      <c r="H107" s="590" t="s">
        <v>5062</v>
      </c>
      <c r="I107" s="590"/>
      <c r="J107" s="590"/>
      <c r="K107" s="590"/>
      <c r="L107" s="590"/>
      <c r="M107" s="590"/>
      <c r="N107" s="590"/>
      <c r="O107" s="590"/>
      <c r="P107" s="592"/>
      <c r="Q107" s="592"/>
      <c r="R107" s="592"/>
      <c r="S107" s="592"/>
      <c r="T107" s="592"/>
      <c r="U107" s="593"/>
      <c r="V107" s="593"/>
      <c r="W107" s="593"/>
      <c r="X107" s="594"/>
      <c r="Y107" s="594"/>
      <c r="Z107" s="594"/>
      <c r="AA107" s="594"/>
      <c r="AB107" s="594"/>
      <c r="AC107" s="594"/>
      <c r="AD107" s="594"/>
      <c r="AE107" s="594"/>
      <c r="AF107" s="594"/>
      <c r="AG107" s="594"/>
      <c r="AH107" s="594"/>
      <c r="AI107" s="594"/>
      <c r="AJ107" s="594"/>
      <c r="AK107" s="594"/>
    </row>
    <row r="108" spans="1:37" ht="178.5">
      <c r="A108" s="577" t="s">
        <v>3377</v>
      </c>
      <c r="B108" s="578" t="s">
        <v>3378</v>
      </c>
      <c r="C108" s="579" t="s">
        <v>4491</v>
      </c>
      <c r="D108" s="579" t="s">
        <v>5063</v>
      </c>
      <c r="E108" s="579"/>
      <c r="F108" s="579" t="s">
        <v>5064</v>
      </c>
      <c r="G108" s="579" t="s">
        <v>4574</v>
      </c>
      <c r="H108" s="579" t="s">
        <v>4434</v>
      </c>
      <c r="I108" s="579" t="s">
        <v>5065</v>
      </c>
      <c r="J108" s="579"/>
      <c r="K108" s="579" t="s">
        <v>5066</v>
      </c>
      <c r="L108" s="579" t="s">
        <v>5067</v>
      </c>
      <c r="M108" s="579" t="s">
        <v>5068</v>
      </c>
      <c r="N108" s="579" t="s">
        <v>5069</v>
      </c>
      <c r="O108" s="579" t="s">
        <v>5070</v>
      </c>
      <c r="P108" s="582"/>
      <c r="Q108" s="582"/>
      <c r="R108" s="582"/>
      <c r="S108" s="582"/>
      <c r="T108" s="582"/>
      <c r="U108" s="583"/>
      <c r="V108" s="583"/>
      <c r="W108" s="583"/>
      <c r="X108" s="584"/>
      <c r="Y108" s="584"/>
      <c r="Z108" s="584"/>
      <c r="AA108" s="584"/>
      <c r="AB108" s="584"/>
      <c r="AC108" s="584"/>
      <c r="AD108" s="584"/>
      <c r="AE108" s="584"/>
      <c r="AF108" s="584"/>
      <c r="AG108" s="584"/>
      <c r="AH108" s="584"/>
      <c r="AI108" s="584"/>
      <c r="AJ108" s="584"/>
      <c r="AK108" s="584"/>
    </row>
    <row r="109" spans="1:37" ht="51">
      <c r="A109" s="585" t="s">
        <v>3512</v>
      </c>
      <c r="B109" s="586" t="s">
        <v>3513</v>
      </c>
      <c r="C109" s="590" t="s">
        <v>3582</v>
      </c>
      <c r="D109" s="590" t="s">
        <v>4491</v>
      </c>
      <c r="E109" s="590"/>
      <c r="F109" s="590"/>
      <c r="G109" s="590" t="s">
        <v>3549</v>
      </c>
      <c r="H109" s="590" t="s">
        <v>4434</v>
      </c>
      <c r="I109" s="590" t="s">
        <v>4434</v>
      </c>
      <c r="J109" s="590"/>
      <c r="K109" s="590" t="s">
        <v>5071</v>
      </c>
      <c r="L109" s="590"/>
      <c r="M109" s="590" t="s">
        <v>5072</v>
      </c>
      <c r="N109" s="590"/>
      <c r="O109" s="592"/>
      <c r="P109" s="592"/>
      <c r="Q109" s="592"/>
      <c r="R109" s="592"/>
      <c r="S109" s="592"/>
      <c r="T109" s="592"/>
      <c r="U109" s="593"/>
      <c r="V109" s="593"/>
      <c r="W109" s="593"/>
      <c r="X109" s="594"/>
      <c r="Y109" s="594"/>
      <c r="Z109" s="594"/>
      <c r="AA109" s="594"/>
      <c r="AB109" s="594"/>
      <c r="AC109" s="594"/>
      <c r="AD109" s="594"/>
      <c r="AE109" s="594"/>
      <c r="AF109" s="594"/>
      <c r="AG109" s="594"/>
      <c r="AH109" s="594"/>
      <c r="AI109" s="594"/>
      <c r="AJ109" s="594"/>
      <c r="AK109" s="594"/>
    </row>
    <row r="110" spans="1:37" ht="38.25">
      <c r="A110" s="577" t="s">
        <v>3356</v>
      </c>
      <c r="B110" s="578" t="s">
        <v>3357</v>
      </c>
      <c r="C110" s="579" t="s">
        <v>5073</v>
      </c>
      <c r="D110" s="579"/>
      <c r="E110" s="579"/>
      <c r="F110" s="579" t="s">
        <v>5074</v>
      </c>
      <c r="G110" s="579" t="s">
        <v>4574</v>
      </c>
      <c r="H110" s="579" t="s">
        <v>4434</v>
      </c>
      <c r="I110" s="579" t="s">
        <v>5075</v>
      </c>
      <c r="J110" s="582"/>
      <c r="K110" s="582"/>
      <c r="L110" s="579" t="s">
        <v>3606</v>
      </c>
      <c r="M110" s="579" t="s">
        <v>5076</v>
      </c>
      <c r="N110" s="579" t="s">
        <v>5077</v>
      </c>
      <c r="O110" s="582"/>
      <c r="P110" s="582"/>
      <c r="Q110" s="582"/>
      <c r="R110" s="582"/>
      <c r="S110" s="582"/>
      <c r="T110" s="582"/>
      <c r="U110" s="583"/>
      <c r="V110" s="583"/>
      <c r="W110" s="583"/>
      <c r="X110" s="584"/>
      <c r="Y110" s="584"/>
      <c r="Z110" s="584"/>
      <c r="AA110" s="584"/>
      <c r="AB110" s="584"/>
      <c r="AC110" s="584"/>
      <c r="AD110" s="584"/>
      <c r="AE110" s="584"/>
      <c r="AF110" s="584"/>
      <c r="AG110" s="584"/>
      <c r="AH110" s="584"/>
      <c r="AI110" s="584"/>
      <c r="AJ110" s="584"/>
      <c r="AK110" s="584"/>
    </row>
    <row r="111" spans="1:37" ht="191.25">
      <c r="A111" s="585" t="s">
        <v>3251</v>
      </c>
      <c r="B111" s="586" t="s">
        <v>3264</v>
      </c>
      <c r="C111" s="590" t="s">
        <v>5078</v>
      </c>
      <c r="D111" s="590" t="s">
        <v>5079</v>
      </c>
      <c r="E111" s="590" t="s">
        <v>5080</v>
      </c>
      <c r="F111" s="592"/>
      <c r="G111" s="590" t="s">
        <v>5081</v>
      </c>
      <c r="H111" s="590" t="s">
        <v>4434</v>
      </c>
      <c r="I111" s="590" t="s">
        <v>5082</v>
      </c>
      <c r="J111" s="590"/>
      <c r="K111" s="590" t="s">
        <v>5083</v>
      </c>
      <c r="L111" s="592"/>
      <c r="M111" s="590" t="s">
        <v>5084</v>
      </c>
      <c r="N111" s="590" t="s">
        <v>5085</v>
      </c>
      <c r="O111" s="590" t="s">
        <v>5086</v>
      </c>
      <c r="P111" s="592"/>
      <c r="Q111" s="592"/>
      <c r="R111" s="592"/>
      <c r="S111" s="592"/>
      <c r="T111" s="592"/>
      <c r="U111" s="593"/>
      <c r="V111" s="593"/>
      <c r="W111" s="593"/>
      <c r="X111" s="594"/>
      <c r="Y111" s="594"/>
      <c r="Z111" s="594"/>
      <c r="AA111" s="594"/>
      <c r="AB111" s="594"/>
      <c r="AC111" s="594"/>
      <c r="AD111" s="594"/>
      <c r="AE111" s="594"/>
      <c r="AF111" s="594"/>
      <c r="AG111" s="594"/>
      <c r="AH111" s="594"/>
      <c r="AI111" s="594"/>
      <c r="AJ111" s="594"/>
      <c r="AK111" s="594"/>
    </row>
    <row r="112" spans="1:37" ht="127.5">
      <c r="A112" s="577" t="s">
        <v>3493</v>
      </c>
      <c r="B112" s="578" t="s">
        <v>3494</v>
      </c>
      <c r="C112" s="579" t="s">
        <v>5087</v>
      </c>
      <c r="D112" s="579" t="s">
        <v>5088</v>
      </c>
      <c r="E112" s="579"/>
      <c r="F112" s="579"/>
      <c r="G112" s="579"/>
      <c r="H112" s="579"/>
      <c r="I112" s="579"/>
      <c r="J112" s="579"/>
      <c r="K112" s="579"/>
      <c r="L112" s="579"/>
      <c r="M112" s="579" t="s">
        <v>5089</v>
      </c>
      <c r="N112" s="579" t="s">
        <v>5090</v>
      </c>
      <c r="O112" s="579" t="s">
        <v>5091</v>
      </c>
      <c r="P112" s="582"/>
      <c r="Q112" s="582"/>
      <c r="R112" s="582"/>
      <c r="S112" s="582"/>
      <c r="T112" s="582"/>
      <c r="U112" s="583"/>
      <c r="V112" s="583"/>
      <c r="W112" s="583"/>
      <c r="X112" s="584"/>
      <c r="Y112" s="584"/>
      <c r="Z112" s="584"/>
      <c r="AA112" s="584"/>
      <c r="AB112" s="584"/>
      <c r="AC112" s="584"/>
      <c r="AD112" s="584"/>
      <c r="AE112" s="584"/>
      <c r="AF112" s="584"/>
      <c r="AG112" s="584"/>
      <c r="AH112" s="584"/>
      <c r="AI112" s="584"/>
      <c r="AJ112" s="584"/>
      <c r="AK112" s="584"/>
    </row>
    <row r="113" spans="1:37" ht="102">
      <c r="A113" s="585" t="s">
        <v>5092</v>
      </c>
      <c r="B113" s="586" t="s">
        <v>5093</v>
      </c>
      <c r="C113" s="590" t="s">
        <v>5094</v>
      </c>
      <c r="D113" s="603" t="s">
        <v>176</v>
      </c>
      <c r="E113" s="590" t="s">
        <v>5095</v>
      </c>
      <c r="F113" s="590" t="s">
        <v>4491</v>
      </c>
      <c r="G113" s="590" t="s">
        <v>3606</v>
      </c>
      <c r="H113" s="590"/>
      <c r="I113" s="590" t="s">
        <v>5096</v>
      </c>
      <c r="J113" s="590"/>
      <c r="K113" s="590" t="s">
        <v>5097</v>
      </c>
      <c r="L113" s="590"/>
      <c r="M113" s="590" t="s">
        <v>5098</v>
      </c>
      <c r="N113" s="590" t="s">
        <v>5099</v>
      </c>
      <c r="O113" s="50" t="s">
        <v>5100</v>
      </c>
      <c r="P113" s="592"/>
      <c r="Q113" s="592"/>
      <c r="R113" s="592"/>
      <c r="S113" s="592"/>
      <c r="T113" s="592"/>
      <c r="U113" s="593"/>
      <c r="V113" s="593"/>
      <c r="W113" s="593"/>
      <c r="X113" s="594"/>
      <c r="Y113" s="594"/>
      <c r="Z113" s="594"/>
      <c r="AA113" s="594"/>
      <c r="AB113" s="594"/>
      <c r="AC113" s="594"/>
      <c r="AD113" s="594"/>
      <c r="AE113" s="594"/>
      <c r="AF113" s="594"/>
      <c r="AG113" s="594"/>
      <c r="AH113" s="594"/>
      <c r="AI113" s="594"/>
      <c r="AJ113" s="594"/>
      <c r="AK113" s="594"/>
    </row>
    <row r="114" spans="1:37" ht="229.5">
      <c r="A114" s="577" t="s">
        <v>3253</v>
      </c>
      <c r="B114" s="578" t="s">
        <v>3270</v>
      </c>
      <c r="C114" s="579" t="s">
        <v>4491</v>
      </c>
      <c r="D114" s="579" t="s">
        <v>5101</v>
      </c>
      <c r="E114" s="579" t="s">
        <v>5102</v>
      </c>
      <c r="F114" s="579" t="s">
        <v>5103</v>
      </c>
      <c r="G114" s="579" t="s">
        <v>887</v>
      </c>
      <c r="H114" s="579" t="s">
        <v>5104</v>
      </c>
      <c r="I114" s="579" t="s">
        <v>5105</v>
      </c>
      <c r="J114" s="579"/>
      <c r="K114" s="579" t="s">
        <v>5106</v>
      </c>
      <c r="L114" s="579" t="s">
        <v>4491</v>
      </c>
      <c r="M114" s="629" t="s">
        <v>5107</v>
      </c>
      <c r="N114" s="579" t="s">
        <v>5108</v>
      </c>
      <c r="O114" s="579" t="s">
        <v>5109</v>
      </c>
      <c r="P114" s="579" t="s">
        <v>5110</v>
      </c>
      <c r="Q114" s="582"/>
      <c r="R114" s="582"/>
      <c r="S114" s="582"/>
      <c r="T114" s="582"/>
      <c r="U114" s="583"/>
      <c r="V114" s="583"/>
      <c r="W114" s="583"/>
      <c r="X114" s="584"/>
      <c r="Y114" s="584"/>
      <c r="Z114" s="584"/>
      <c r="AA114" s="584"/>
      <c r="AB114" s="584"/>
      <c r="AC114" s="584"/>
      <c r="AD114" s="584"/>
      <c r="AE114" s="584"/>
      <c r="AF114" s="584"/>
      <c r="AG114" s="584"/>
      <c r="AH114" s="584"/>
      <c r="AI114" s="584"/>
      <c r="AJ114" s="584"/>
      <c r="AK114" s="584"/>
    </row>
    <row r="115" spans="1:37" ht="153">
      <c r="A115" s="585" t="s">
        <v>3414</v>
      </c>
      <c r="B115" s="586" t="s">
        <v>3415</v>
      </c>
      <c r="C115" s="590" t="s">
        <v>4491</v>
      </c>
      <c r="D115" s="590" t="s">
        <v>5111</v>
      </c>
      <c r="E115" s="590" t="s">
        <v>5112</v>
      </c>
      <c r="F115" s="590" t="s">
        <v>5113</v>
      </c>
      <c r="G115" s="590" t="s">
        <v>4659</v>
      </c>
      <c r="H115" s="590" t="s">
        <v>5114</v>
      </c>
      <c r="I115" s="590" t="s">
        <v>5115</v>
      </c>
      <c r="J115" s="590"/>
      <c r="K115" s="590" t="s">
        <v>5116</v>
      </c>
      <c r="L115" s="590" t="s">
        <v>5117</v>
      </c>
      <c r="M115" s="590" t="s">
        <v>5118</v>
      </c>
      <c r="N115" s="590" t="s">
        <v>5119</v>
      </c>
      <c r="O115" s="592"/>
      <c r="P115" s="592"/>
      <c r="Q115" s="592"/>
      <c r="R115" s="592"/>
      <c r="S115" s="592"/>
      <c r="T115" s="592"/>
      <c r="U115" s="593"/>
      <c r="V115" s="593"/>
      <c r="W115" s="593"/>
      <c r="X115" s="594"/>
      <c r="Y115" s="594"/>
      <c r="Z115" s="594"/>
      <c r="AA115" s="594"/>
      <c r="AB115" s="594"/>
      <c r="AC115" s="594"/>
      <c r="AD115" s="594"/>
      <c r="AE115" s="594"/>
      <c r="AF115" s="594"/>
      <c r="AG115" s="594"/>
      <c r="AH115" s="594"/>
      <c r="AI115" s="594"/>
      <c r="AJ115" s="594"/>
      <c r="AK115" s="594"/>
    </row>
    <row r="116" spans="1:37" ht="127.5">
      <c r="A116" s="577" t="s">
        <v>3297</v>
      </c>
      <c r="B116" s="578" t="s">
        <v>3298</v>
      </c>
      <c r="C116" s="579" t="s">
        <v>4491</v>
      </c>
      <c r="D116" s="579" t="s">
        <v>5120</v>
      </c>
      <c r="E116" s="579" t="s">
        <v>5121</v>
      </c>
      <c r="F116" s="579" t="s">
        <v>5122</v>
      </c>
      <c r="G116" s="579" t="s">
        <v>4659</v>
      </c>
      <c r="H116" s="579" t="s">
        <v>5123</v>
      </c>
      <c r="I116" s="579" t="s">
        <v>4750</v>
      </c>
      <c r="J116" s="582"/>
      <c r="K116" s="582"/>
      <c r="L116" s="582"/>
      <c r="M116" s="579" t="s">
        <v>5124</v>
      </c>
      <c r="N116" s="579" t="s">
        <v>5125</v>
      </c>
      <c r="O116" s="582"/>
      <c r="P116" s="582"/>
      <c r="Q116" s="582"/>
      <c r="R116" s="582"/>
      <c r="S116" s="582"/>
      <c r="T116" s="582"/>
      <c r="U116" s="583"/>
      <c r="V116" s="583"/>
      <c r="W116" s="583"/>
      <c r="X116" s="584"/>
      <c r="Y116" s="584"/>
      <c r="Z116" s="584"/>
      <c r="AA116" s="584"/>
      <c r="AB116" s="584"/>
      <c r="AC116" s="584"/>
      <c r="AD116" s="584"/>
      <c r="AE116" s="584"/>
      <c r="AF116" s="584"/>
      <c r="AG116" s="584"/>
      <c r="AH116" s="584"/>
      <c r="AI116" s="584"/>
      <c r="AJ116" s="584"/>
      <c r="AK116" s="584"/>
    </row>
    <row r="117" spans="1:37" ht="409.5">
      <c r="A117" s="585" t="s">
        <v>3387</v>
      </c>
      <c r="B117" s="586" t="s">
        <v>3388</v>
      </c>
      <c r="C117" s="590" t="s">
        <v>4491</v>
      </c>
      <c r="D117" s="590" t="s">
        <v>4491</v>
      </c>
      <c r="E117" s="590" t="s">
        <v>5126</v>
      </c>
      <c r="F117" s="590" t="s">
        <v>5127</v>
      </c>
      <c r="G117" s="590"/>
      <c r="H117" s="590" t="s">
        <v>4434</v>
      </c>
      <c r="I117" s="590" t="s">
        <v>5115</v>
      </c>
      <c r="J117" s="590" t="s">
        <v>5128</v>
      </c>
      <c r="K117" s="590" t="s">
        <v>5129</v>
      </c>
      <c r="L117" s="590" t="s">
        <v>5130</v>
      </c>
      <c r="M117" s="590" t="s">
        <v>5131</v>
      </c>
      <c r="N117" s="590" t="s">
        <v>5132</v>
      </c>
      <c r="O117" s="590" t="s">
        <v>5133</v>
      </c>
      <c r="P117" s="618" t="s">
        <v>5134</v>
      </c>
      <c r="Q117" s="590" t="s">
        <v>5135</v>
      </c>
      <c r="R117" s="590" t="s">
        <v>5136</v>
      </c>
      <c r="S117" s="592"/>
      <c r="T117" s="592"/>
      <c r="U117" s="593"/>
      <c r="V117" s="593"/>
      <c r="W117" s="593"/>
      <c r="X117" s="594"/>
      <c r="Y117" s="594"/>
      <c r="Z117" s="594"/>
      <c r="AA117" s="594"/>
      <c r="AB117" s="594"/>
      <c r="AC117" s="594"/>
      <c r="AD117" s="594"/>
      <c r="AE117" s="594"/>
      <c r="AF117" s="594"/>
      <c r="AG117" s="594"/>
      <c r="AH117" s="594"/>
      <c r="AI117" s="594"/>
      <c r="AJ117" s="594"/>
      <c r="AK117" s="594"/>
    </row>
    <row r="118" spans="1:37" ht="255">
      <c r="A118" s="577" t="s">
        <v>3283</v>
      </c>
      <c r="B118" s="578" t="s">
        <v>3284</v>
      </c>
      <c r="C118" s="579" t="s">
        <v>4491</v>
      </c>
      <c r="D118" s="579" t="s">
        <v>4752</v>
      </c>
      <c r="E118" s="579"/>
      <c r="F118" s="579" t="s">
        <v>5137</v>
      </c>
      <c r="G118" s="579"/>
      <c r="H118" s="579" t="s">
        <v>5138</v>
      </c>
      <c r="I118" s="579" t="s">
        <v>5139</v>
      </c>
      <c r="J118" s="579" t="s">
        <v>5140</v>
      </c>
      <c r="K118" s="579" t="s">
        <v>5141</v>
      </c>
      <c r="L118" s="579" t="s">
        <v>5142</v>
      </c>
      <c r="M118" s="579" t="s">
        <v>5143</v>
      </c>
      <c r="N118" s="630" t="s">
        <v>5144</v>
      </c>
      <c r="O118" s="631" t="s">
        <v>5145</v>
      </c>
      <c r="P118" s="579"/>
      <c r="Q118" s="582"/>
      <c r="R118" s="582"/>
      <c r="S118" s="582"/>
      <c r="T118" s="582"/>
      <c r="U118" s="583"/>
      <c r="V118" s="583"/>
      <c r="W118" s="583"/>
      <c r="X118" s="584"/>
      <c r="Y118" s="584"/>
      <c r="Z118" s="584"/>
      <c r="AA118" s="584"/>
      <c r="AB118" s="584"/>
      <c r="AC118" s="584"/>
      <c r="AD118" s="584"/>
      <c r="AE118" s="584"/>
      <c r="AF118" s="584"/>
      <c r="AG118" s="584"/>
      <c r="AH118" s="584"/>
      <c r="AI118" s="584"/>
      <c r="AJ118" s="584"/>
      <c r="AK118" s="584"/>
    </row>
    <row r="119" spans="1:37" ht="318.75">
      <c r="A119" s="585" t="s">
        <v>3253</v>
      </c>
      <c r="B119" s="586" t="s">
        <v>3254</v>
      </c>
      <c r="C119" s="590" t="s">
        <v>4491</v>
      </c>
      <c r="D119" s="590" t="s">
        <v>5146</v>
      </c>
      <c r="E119" s="590" t="s">
        <v>5147</v>
      </c>
      <c r="F119" s="590" t="s">
        <v>5148</v>
      </c>
      <c r="G119" s="590" t="s">
        <v>5149</v>
      </c>
      <c r="H119" s="590" t="s">
        <v>4434</v>
      </c>
      <c r="I119" s="590" t="s">
        <v>5150</v>
      </c>
      <c r="J119" s="590"/>
      <c r="K119" s="590" t="s">
        <v>5151</v>
      </c>
      <c r="L119" s="590" t="s">
        <v>5152</v>
      </c>
      <c r="M119" s="590" t="s">
        <v>5153</v>
      </c>
      <c r="N119" s="632" t="s">
        <v>5154</v>
      </c>
      <c r="O119" s="590" t="s">
        <v>5155</v>
      </c>
      <c r="P119" s="590"/>
      <c r="Q119" s="590"/>
      <c r="R119" s="592"/>
      <c r="S119" s="592"/>
      <c r="T119" s="592"/>
      <c r="U119" s="593"/>
      <c r="V119" s="593"/>
      <c r="W119" s="593"/>
      <c r="X119" s="594"/>
      <c r="Y119" s="594"/>
      <c r="Z119" s="594"/>
      <c r="AA119" s="594"/>
      <c r="AB119" s="594"/>
      <c r="AC119" s="594"/>
      <c r="AD119" s="594"/>
      <c r="AE119" s="594"/>
      <c r="AF119" s="594"/>
      <c r="AG119" s="594"/>
      <c r="AH119" s="594"/>
      <c r="AI119" s="594"/>
      <c r="AJ119" s="594"/>
      <c r="AK119" s="594"/>
    </row>
    <row r="120" spans="1:37" ht="63.75">
      <c r="A120" s="577" t="s">
        <v>3387</v>
      </c>
      <c r="B120" s="578" t="s">
        <v>3524</v>
      </c>
      <c r="C120" s="579"/>
      <c r="D120" s="579"/>
      <c r="E120" s="579" t="s">
        <v>5156</v>
      </c>
      <c r="F120" s="579" t="s">
        <v>5157</v>
      </c>
      <c r="G120" s="579" t="s">
        <v>3551</v>
      </c>
      <c r="H120" s="579"/>
      <c r="I120" s="579" t="s">
        <v>4461</v>
      </c>
      <c r="J120" s="579"/>
      <c r="K120" s="579"/>
      <c r="L120" s="582"/>
      <c r="M120" s="579" t="s">
        <v>5158</v>
      </c>
      <c r="N120" s="579"/>
      <c r="O120" s="582"/>
      <c r="P120" s="582"/>
      <c r="Q120" s="582"/>
      <c r="R120" s="582"/>
      <c r="S120" s="582"/>
      <c r="T120" s="582"/>
      <c r="U120" s="583"/>
      <c r="V120" s="583"/>
      <c r="W120" s="583"/>
      <c r="X120" s="584"/>
      <c r="Y120" s="584"/>
      <c r="Z120" s="584"/>
      <c r="AA120" s="584"/>
      <c r="AB120" s="584"/>
      <c r="AC120" s="584"/>
      <c r="AD120" s="584"/>
      <c r="AE120" s="584"/>
      <c r="AF120" s="584"/>
      <c r="AG120" s="584"/>
      <c r="AH120" s="584"/>
      <c r="AI120" s="584"/>
      <c r="AJ120" s="584"/>
      <c r="AK120" s="584"/>
    </row>
    <row r="121" spans="1:37" ht="63.75">
      <c r="A121" s="585" t="s">
        <v>3414</v>
      </c>
      <c r="B121" s="586" t="s">
        <v>3478</v>
      </c>
      <c r="C121" s="590"/>
      <c r="D121" s="590"/>
      <c r="E121" s="590" t="s">
        <v>5159</v>
      </c>
      <c r="F121" s="590" t="s">
        <v>4491</v>
      </c>
      <c r="G121" s="592"/>
      <c r="H121" s="590" t="s">
        <v>4541</v>
      </c>
      <c r="I121" s="590"/>
      <c r="J121" s="590"/>
      <c r="K121" s="590"/>
      <c r="L121" s="592"/>
      <c r="M121" s="590" t="s">
        <v>5158</v>
      </c>
      <c r="N121" s="590"/>
      <c r="O121" s="592"/>
      <c r="P121" s="592"/>
      <c r="Q121" s="592"/>
      <c r="R121" s="592"/>
      <c r="S121" s="592"/>
      <c r="T121" s="592"/>
      <c r="U121" s="593"/>
      <c r="V121" s="593"/>
      <c r="W121" s="593"/>
      <c r="X121" s="594"/>
      <c r="Y121" s="594"/>
      <c r="Z121" s="594"/>
      <c r="AA121" s="594"/>
      <c r="AB121" s="594"/>
      <c r="AC121" s="594"/>
      <c r="AD121" s="594"/>
      <c r="AE121" s="594"/>
      <c r="AF121" s="594"/>
      <c r="AG121" s="594"/>
      <c r="AH121" s="594"/>
      <c r="AI121" s="594"/>
      <c r="AJ121" s="594"/>
      <c r="AK121" s="594"/>
    </row>
    <row r="122" spans="1:37" ht="76.5">
      <c r="A122" s="577" t="s">
        <v>3409</v>
      </c>
      <c r="B122" s="578" t="s">
        <v>3410</v>
      </c>
      <c r="C122" s="579" t="s">
        <v>3582</v>
      </c>
      <c r="D122" s="579" t="s">
        <v>5160</v>
      </c>
      <c r="E122" s="579" t="s">
        <v>5161</v>
      </c>
      <c r="F122" s="579" t="s">
        <v>4624</v>
      </c>
      <c r="G122" s="582"/>
      <c r="H122" s="579" t="s">
        <v>4443</v>
      </c>
      <c r="I122" s="579" t="s">
        <v>4750</v>
      </c>
      <c r="J122" s="579"/>
      <c r="K122" s="579" t="s">
        <v>4876</v>
      </c>
      <c r="L122" s="579" t="s">
        <v>5162</v>
      </c>
      <c r="M122" s="579" t="s">
        <v>5163</v>
      </c>
      <c r="N122" s="579" t="s">
        <v>5164</v>
      </c>
      <c r="O122" s="582"/>
      <c r="P122" s="582"/>
      <c r="Q122" s="582"/>
      <c r="R122" s="582"/>
      <c r="S122" s="582"/>
      <c r="T122" s="582"/>
      <c r="U122" s="583"/>
      <c r="V122" s="583"/>
      <c r="W122" s="583"/>
      <c r="X122" s="584"/>
      <c r="Y122" s="584"/>
      <c r="Z122" s="584"/>
      <c r="AA122" s="584"/>
      <c r="AB122" s="584"/>
      <c r="AC122" s="584"/>
      <c r="AD122" s="584"/>
      <c r="AE122" s="584"/>
      <c r="AF122" s="584"/>
      <c r="AG122" s="584"/>
      <c r="AH122" s="584"/>
      <c r="AI122" s="584"/>
      <c r="AJ122" s="584"/>
      <c r="AK122" s="584"/>
    </row>
    <row r="123" spans="1:37" ht="165.75">
      <c r="A123" s="585" t="s">
        <v>3322</v>
      </c>
      <c r="B123" s="586" t="s">
        <v>3323</v>
      </c>
      <c r="C123" s="590" t="s">
        <v>3582</v>
      </c>
      <c r="D123" s="590" t="s">
        <v>5165</v>
      </c>
      <c r="E123" s="590" t="s">
        <v>5166</v>
      </c>
      <c r="F123" s="590" t="s">
        <v>4514</v>
      </c>
      <c r="G123" s="590" t="s">
        <v>5167</v>
      </c>
      <c r="H123" s="590" t="s">
        <v>4443</v>
      </c>
      <c r="I123" s="590" t="s">
        <v>4750</v>
      </c>
      <c r="J123" s="590"/>
      <c r="K123" s="590" t="s">
        <v>5168</v>
      </c>
      <c r="L123" s="590" t="s">
        <v>5169</v>
      </c>
      <c r="M123" s="590" t="s">
        <v>5170</v>
      </c>
      <c r="N123" s="590" t="s">
        <v>5171</v>
      </c>
      <c r="O123" s="611"/>
      <c r="P123" s="592"/>
      <c r="Q123" s="592"/>
      <c r="R123" s="592"/>
      <c r="S123" s="592"/>
      <c r="T123" s="592"/>
      <c r="U123" s="593"/>
      <c r="V123" s="593"/>
      <c r="W123" s="593"/>
      <c r="X123" s="594"/>
      <c r="Y123" s="594"/>
      <c r="Z123" s="594"/>
      <c r="AA123" s="594"/>
      <c r="AB123" s="594"/>
      <c r="AC123" s="594"/>
      <c r="AD123" s="594"/>
      <c r="AE123" s="594"/>
      <c r="AF123" s="594"/>
      <c r="AG123" s="594"/>
      <c r="AH123" s="594"/>
      <c r="AI123" s="594"/>
      <c r="AJ123" s="594"/>
      <c r="AK123" s="594"/>
    </row>
    <row r="124" spans="1:37" ht="127.5">
      <c r="A124" s="577" t="s">
        <v>3319</v>
      </c>
      <c r="B124" s="578" t="s">
        <v>3320</v>
      </c>
      <c r="C124" s="579"/>
      <c r="D124" s="579" t="s">
        <v>5172</v>
      </c>
      <c r="E124" s="579" t="s">
        <v>5173</v>
      </c>
      <c r="F124" s="579"/>
      <c r="G124" s="579"/>
      <c r="H124" s="579"/>
      <c r="I124" s="579"/>
      <c r="J124" s="579"/>
      <c r="K124" s="579"/>
      <c r="L124" s="579"/>
      <c r="M124" s="579" t="s">
        <v>5174</v>
      </c>
      <c r="N124" s="579" t="s">
        <v>5175</v>
      </c>
      <c r="O124" s="579" t="s">
        <v>5176</v>
      </c>
      <c r="P124" s="582"/>
      <c r="Q124" s="579"/>
      <c r="R124" s="582"/>
      <c r="S124" s="582"/>
      <c r="T124" s="582"/>
      <c r="U124" s="583"/>
      <c r="V124" s="583"/>
      <c r="W124" s="583"/>
      <c r="X124" s="584"/>
      <c r="Y124" s="584"/>
      <c r="Z124" s="584"/>
      <c r="AA124" s="584"/>
      <c r="AB124" s="584"/>
      <c r="AC124" s="584"/>
      <c r="AD124" s="584"/>
      <c r="AE124" s="584"/>
      <c r="AF124" s="584"/>
      <c r="AG124" s="584"/>
      <c r="AH124" s="584"/>
      <c r="AI124" s="584"/>
      <c r="AJ124" s="584"/>
      <c r="AK124" s="584"/>
    </row>
    <row r="125" spans="1:37" ht="76.5">
      <c r="A125" s="585" t="s">
        <v>3510</v>
      </c>
      <c r="B125" s="586" t="s">
        <v>3511</v>
      </c>
      <c r="C125" s="590" t="s">
        <v>5177</v>
      </c>
      <c r="D125" s="590" t="s">
        <v>5178</v>
      </c>
      <c r="E125" s="590" t="s">
        <v>5179</v>
      </c>
      <c r="F125" s="590" t="s">
        <v>5180</v>
      </c>
      <c r="G125" s="590" t="s">
        <v>4574</v>
      </c>
      <c r="H125" s="590" t="s">
        <v>4434</v>
      </c>
      <c r="I125" s="590" t="s">
        <v>5181</v>
      </c>
      <c r="J125" s="590" t="s">
        <v>5182</v>
      </c>
      <c r="K125" s="590" t="s">
        <v>5183</v>
      </c>
      <c r="L125" s="590" t="s">
        <v>4566</v>
      </c>
      <c r="M125" s="590" t="s">
        <v>5184</v>
      </c>
      <c r="N125" s="590" t="s">
        <v>5185</v>
      </c>
      <c r="O125" s="592"/>
      <c r="P125" s="592"/>
      <c r="Q125" s="592"/>
      <c r="R125" s="592"/>
      <c r="S125" s="592"/>
      <c r="T125" s="592"/>
      <c r="U125" s="593"/>
      <c r="V125" s="593"/>
      <c r="W125" s="593"/>
      <c r="X125" s="594"/>
      <c r="Y125" s="594"/>
      <c r="Z125" s="594"/>
      <c r="AA125" s="594"/>
      <c r="AB125" s="594"/>
      <c r="AC125" s="594"/>
      <c r="AD125" s="594"/>
      <c r="AE125" s="594"/>
      <c r="AF125" s="594"/>
      <c r="AG125" s="594"/>
      <c r="AH125" s="594"/>
      <c r="AI125" s="594"/>
      <c r="AJ125" s="594"/>
      <c r="AK125" s="594"/>
    </row>
    <row r="126" spans="1:37" ht="89.25">
      <c r="A126" s="577" t="s">
        <v>3381</v>
      </c>
      <c r="B126" s="578" t="s">
        <v>3382</v>
      </c>
      <c r="C126" s="579" t="s">
        <v>3582</v>
      </c>
      <c r="D126" s="579" t="s">
        <v>5186</v>
      </c>
      <c r="E126" s="579" t="s">
        <v>5187</v>
      </c>
      <c r="F126" s="579" t="s">
        <v>5188</v>
      </c>
      <c r="G126" s="579" t="s">
        <v>4574</v>
      </c>
      <c r="H126" s="579" t="s">
        <v>4434</v>
      </c>
      <c r="I126" s="579" t="s">
        <v>4461</v>
      </c>
      <c r="J126" s="579" t="s">
        <v>5189</v>
      </c>
      <c r="K126" s="579" t="s">
        <v>5190</v>
      </c>
      <c r="L126" s="579" t="s">
        <v>5191</v>
      </c>
      <c r="M126" s="579" t="s">
        <v>5192</v>
      </c>
      <c r="N126" s="579" t="s">
        <v>5193</v>
      </c>
      <c r="O126" s="610"/>
      <c r="P126" s="579"/>
      <c r="Q126" s="582"/>
      <c r="R126" s="582"/>
      <c r="S126" s="582"/>
      <c r="T126" s="582"/>
      <c r="U126" s="583"/>
      <c r="V126" s="583"/>
      <c r="W126" s="583"/>
      <c r="X126" s="584"/>
      <c r="Y126" s="584"/>
      <c r="Z126" s="584"/>
      <c r="AA126" s="584"/>
      <c r="AB126" s="584"/>
      <c r="AC126" s="584"/>
      <c r="AD126" s="584"/>
      <c r="AE126" s="584"/>
      <c r="AF126" s="584"/>
      <c r="AG126" s="584"/>
      <c r="AH126" s="584"/>
      <c r="AI126" s="584"/>
      <c r="AJ126" s="584"/>
      <c r="AK126" s="584"/>
    </row>
    <row r="127" spans="1:37" ht="127.5">
      <c r="A127" s="585" t="s">
        <v>3319</v>
      </c>
      <c r="B127" s="586" t="s">
        <v>3364</v>
      </c>
      <c r="C127" s="590" t="s">
        <v>5194</v>
      </c>
      <c r="D127" s="590"/>
      <c r="E127" s="592"/>
      <c r="F127" s="590" t="s">
        <v>4509</v>
      </c>
      <c r="G127" s="590" t="s">
        <v>3606</v>
      </c>
      <c r="H127" s="590" t="s">
        <v>5195</v>
      </c>
      <c r="I127" s="590" t="s">
        <v>5196</v>
      </c>
      <c r="J127" s="592"/>
      <c r="K127" s="592"/>
      <c r="L127" s="590" t="s">
        <v>5197</v>
      </c>
      <c r="M127" s="590" t="s">
        <v>5198</v>
      </c>
      <c r="N127" s="590" t="s">
        <v>5199</v>
      </c>
      <c r="O127" s="592"/>
      <c r="P127" s="592"/>
      <c r="Q127" s="592"/>
      <c r="R127" s="592"/>
      <c r="S127" s="592"/>
      <c r="T127" s="592"/>
      <c r="U127" s="593"/>
      <c r="V127" s="593"/>
      <c r="W127" s="593"/>
      <c r="X127" s="594"/>
      <c r="Y127" s="594"/>
      <c r="Z127" s="594"/>
      <c r="AA127" s="594"/>
      <c r="AB127" s="594"/>
      <c r="AC127" s="594"/>
      <c r="AD127" s="594"/>
      <c r="AE127" s="594"/>
      <c r="AF127" s="594"/>
      <c r="AG127" s="594"/>
      <c r="AH127" s="594"/>
      <c r="AI127" s="594"/>
      <c r="AJ127" s="594"/>
      <c r="AK127" s="594"/>
    </row>
    <row r="128" spans="1:37" ht="140.25">
      <c r="A128" s="577" t="s">
        <v>3230</v>
      </c>
      <c r="B128" s="578" t="s">
        <v>3267</v>
      </c>
      <c r="C128" s="579" t="s">
        <v>5117</v>
      </c>
      <c r="D128" s="579" t="s">
        <v>5200</v>
      </c>
      <c r="E128" s="579"/>
      <c r="F128" s="579" t="s">
        <v>4874</v>
      </c>
      <c r="G128" s="579" t="s">
        <v>4792</v>
      </c>
      <c r="H128" s="579" t="s">
        <v>4434</v>
      </c>
      <c r="I128" s="579" t="s">
        <v>5201</v>
      </c>
      <c r="J128" s="579"/>
      <c r="K128" s="579" t="s">
        <v>5202</v>
      </c>
      <c r="L128" s="579" t="s">
        <v>5203</v>
      </c>
      <c r="M128" s="195" t="s">
        <v>5204</v>
      </c>
      <c r="N128" s="579" t="s">
        <v>5205</v>
      </c>
      <c r="O128" s="579" t="s">
        <v>5206</v>
      </c>
      <c r="P128" s="195" t="s">
        <v>5207</v>
      </c>
      <c r="Q128" s="582"/>
      <c r="R128" s="582"/>
      <c r="S128" s="582"/>
      <c r="T128" s="583"/>
      <c r="U128" s="583"/>
      <c r="V128" s="583"/>
      <c r="W128" s="584"/>
      <c r="X128" s="584"/>
      <c r="Y128" s="584"/>
      <c r="Z128" s="584"/>
      <c r="AA128" s="584"/>
      <c r="AB128" s="584"/>
      <c r="AC128" s="584"/>
      <c r="AD128" s="584"/>
      <c r="AE128" s="584"/>
      <c r="AF128" s="584"/>
      <c r="AG128" s="584"/>
      <c r="AH128" s="584"/>
      <c r="AI128" s="584"/>
      <c r="AJ128" s="584"/>
    </row>
    <row r="129" spans="1:37" ht="14.25">
      <c r="A129" s="585" t="s">
        <v>3515</v>
      </c>
      <c r="B129" s="586" t="s">
        <v>3516</v>
      </c>
      <c r="C129" s="590"/>
      <c r="D129" s="590"/>
      <c r="E129" s="590"/>
      <c r="F129" s="590"/>
      <c r="G129" s="590"/>
      <c r="H129" s="590"/>
      <c r="I129" s="590"/>
      <c r="J129" s="590"/>
      <c r="K129" s="590"/>
      <c r="L129" s="590"/>
      <c r="M129" s="590"/>
      <c r="N129" s="590"/>
      <c r="O129" s="590"/>
      <c r="P129" s="611"/>
      <c r="Q129" s="592"/>
      <c r="R129" s="592"/>
      <c r="S129" s="592"/>
      <c r="T129" s="592"/>
      <c r="U129" s="593"/>
      <c r="V129" s="593"/>
      <c r="W129" s="593"/>
      <c r="X129" s="594"/>
      <c r="Y129" s="594"/>
      <c r="Z129" s="594"/>
      <c r="AA129" s="594"/>
      <c r="AB129" s="594"/>
      <c r="AC129" s="594"/>
      <c r="AD129" s="594"/>
      <c r="AE129" s="594"/>
      <c r="AF129" s="594"/>
      <c r="AG129" s="594"/>
      <c r="AH129" s="594"/>
      <c r="AI129" s="594"/>
      <c r="AJ129" s="594"/>
      <c r="AK129" s="594"/>
    </row>
    <row r="130" spans="1:37" ht="216.75">
      <c r="A130" s="577" t="s">
        <v>3230</v>
      </c>
      <c r="B130" s="578" t="s">
        <v>3231</v>
      </c>
      <c r="C130" s="579" t="s">
        <v>5208</v>
      </c>
      <c r="D130" s="579" t="s">
        <v>5209</v>
      </c>
      <c r="E130" s="579" t="s">
        <v>5210</v>
      </c>
      <c r="F130" s="579" t="s">
        <v>5211</v>
      </c>
      <c r="G130" s="579" t="s">
        <v>3551</v>
      </c>
      <c r="H130" s="579" t="s">
        <v>4443</v>
      </c>
      <c r="I130" s="579" t="s">
        <v>5212</v>
      </c>
      <c r="J130" s="579"/>
      <c r="K130" s="579" t="s">
        <v>5213</v>
      </c>
      <c r="L130" s="579" t="s">
        <v>5214</v>
      </c>
      <c r="M130" s="579" t="s">
        <v>5215</v>
      </c>
      <c r="N130" s="579" t="s">
        <v>5216</v>
      </c>
      <c r="O130" s="579"/>
      <c r="P130" s="579"/>
      <c r="Q130" s="579"/>
      <c r="R130" s="579"/>
      <c r="S130" s="579"/>
      <c r="T130" s="579"/>
      <c r="U130" s="583"/>
      <c r="V130" s="583"/>
      <c r="W130" s="583"/>
      <c r="X130" s="584"/>
      <c r="Y130" s="584"/>
      <c r="Z130" s="584"/>
      <c r="AA130" s="584"/>
      <c r="AB130" s="584"/>
      <c r="AC130" s="584"/>
      <c r="AD130" s="584"/>
      <c r="AE130" s="584"/>
      <c r="AF130" s="584"/>
      <c r="AG130" s="584"/>
      <c r="AH130" s="584"/>
      <c r="AI130" s="584"/>
      <c r="AJ130" s="584"/>
      <c r="AK130" s="584"/>
    </row>
    <row r="131" spans="1:37" ht="76.5">
      <c r="A131" s="585" t="s">
        <v>3293</v>
      </c>
      <c r="B131" s="586" t="s">
        <v>3294</v>
      </c>
      <c r="C131" s="590" t="s">
        <v>3582</v>
      </c>
      <c r="D131" s="590" t="s">
        <v>5217</v>
      </c>
      <c r="E131" s="590" t="s">
        <v>5218</v>
      </c>
      <c r="F131" s="590"/>
      <c r="G131" s="592"/>
      <c r="H131" s="592"/>
      <c r="I131" s="590" t="s">
        <v>5219</v>
      </c>
      <c r="J131" s="592"/>
      <c r="K131" s="592"/>
      <c r="L131" s="590" t="s">
        <v>5220</v>
      </c>
      <c r="M131" s="590" t="s">
        <v>5221</v>
      </c>
      <c r="N131" s="590" t="s">
        <v>5222</v>
      </c>
      <c r="O131" s="590" t="s">
        <v>5223</v>
      </c>
      <c r="P131" s="592"/>
      <c r="Q131" s="592"/>
      <c r="R131" s="592"/>
      <c r="S131" s="592"/>
      <c r="T131" s="592"/>
      <c r="U131" s="593"/>
      <c r="V131" s="593"/>
      <c r="W131" s="593"/>
      <c r="X131" s="594"/>
      <c r="Y131" s="594"/>
      <c r="Z131" s="594"/>
      <c r="AA131" s="594"/>
      <c r="AB131" s="594"/>
      <c r="AC131" s="594"/>
      <c r="AD131" s="594"/>
      <c r="AE131" s="594"/>
      <c r="AF131" s="594"/>
      <c r="AG131" s="594"/>
      <c r="AH131" s="594"/>
      <c r="AI131" s="594"/>
      <c r="AJ131" s="594"/>
      <c r="AK131" s="594"/>
    </row>
    <row r="132" spans="1:37" ht="51">
      <c r="A132" s="577" t="s">
        <v>3230</v>
      </c>
      <c r="B132" s="578" t="s">
        <v>3310</v>
      </c>
      <c r="C132" s="579" t="s">
        <v>3582</v>
      </c>
      <c r="D132" s="579" t="s">
        <v>5224</v>
      </c>
      <c r="E132" s="579" t="s">
        <v>5225</v>
      </c>
      <c r="F132" s="579"/>
      <c r="G132" s="579" t="s">
        <v>3549</v>
      </c>
      <c r="H132" s="579" t="s">
        <v>4434</v>
      </c>
      <c r="I132" s="579" t="s">
        <v>4434</v>
      </c>
      <c r="J132" s="579"/>
      <c r="K132" s="579" t="s">
        <v>5226</v>
      </c>
      <c r="L132" s="582"/>
      <c r="M132" s="579" t="s">
        <v>5227</v>
      </c>
      <c r="N132" s="579" t="s">
        <v>5228</v>
      </c>
      <c r="O132" s="582"/>
      <c r="P132" s="582"/>
      <c r="Q132" s="582"/>
      <c r="R132" s="582"/>
      <c r="S132" s="582"/>
      <c r="T132" s="582"/>
      <c r="U132" s="583"/>
      <c r="V132" s="583"/>
      <c r="W132" s="583"/>
      <c r="X132" s="584"/>
      <c r="Y132" s="584"/>
      <c r="Z132" s="584"/>
      <c r="AA132" s="584"/>
      <c r="AB132" s="584"/>
      <c r="AC132" s="584"/>
      <c r="AD132" s="584"/>
      <c r="AE132" s="584"/>
      <c r="AF132" s="584"/>
      <c r="AG132" s="584"/>
      <c r="AH132" s="584"/>
      <c r="AI132" s="584"/>
      <c r="AJ132" s="584"/>
      <c r="AK132" s="584"/>
    </row>
    <row r="133" spans="1:37" ht="76.5">
      <c r="A133" s="585" t="s">
        <v>3230</v>
      </c>
      <c r="B133" s="586" t="s">
        <v>3497</v>
      </c>
      <c r="C133" s="590" t="s">
        <v>3582</v>
      </c>
      <c r="D133" s="590" t="s">
        <v>5229</v>
      </c>
      <c r="E133" s="590" t="s">
        <v>5230</v>
      </c>
      <c r="F133" s="590" t="s">
        <v>3582</v>
      </c>
      <c r="G133" s="590" t="s">
        <v>3549</v>
      </c>
      <c r="H133" s="590" t="s">
        <v>4434</v>
      </c>
      <c r="I133" s="590" t="s">
        <v>5231</v>
      </c>
      <c r="J133" s="590"/>
      <c r="K133" s="590"/>
      <c r="L133" s="590" t="s">
        <v>5232</v>
      </c>
      <c r="M133" s="590" t="s">
        <v>5233</v>
      </c>
      <c r="N133" s="590"/>
      <c r="O133" s="592"/>
      <c r="P133" s="592"/>
      <c r="Q133" s="592"/>
      <c r="R133" s="592"/>
      <c r="S133" s="592"/>
      <c r="T133" s="592"/>
      <c r="U133" s="593"/>
      <c r="V133" s="593"/>
      <c r="W133" s="593"/>
      <c r="X133" s="594"/>
      <c r="Y133" s="594"/>
      <c r="Z133" s="594"/>
      <c r="AA133" s="594"/>
      <c r="AB133" s="594"/>
      <c r="AC133" s="594"/>
      <c r="AD133" s="594"/>
      <c r="AE133" s="594"/>
      <c r="AF133" s="594"/>
      <c r="AG133" s="594"/>
      <c r="AH133" s="594"/>
      <c r="AI133" s="594"/>
      <c r="AJ133" s="594"/>
      <c r="AK133" s="594"/>
    </row>
    <row r="134" spans="1:37" ht="51">
      <c r="A134" s="577" t="s">
        <v>3326</v>
      </c>
      <c r="B134" s="578" t="s">
        <v>3327</v>
      </c>
      <c r="C134" s="579" t="s">
        <v>3582</v>
      </c>
      <c r="D134" s="579" t="s">
        <v>5234</v>
      </c>
      <c r="E134" s="579"/>
      <c r="F134" s="582"/>
      <c r="G134" s="579" t="s">
        <v>3571</v>
      </c>
      <c r="H134" s="579" t="s">
        <v>5235</v>
      </c>
      <c r="I134" s="579" t="s">
        <v>5236</v>
      </c>
      <c r="J134" s="579"/>
      <c r="K134" s="579" t="s">
        <v>5237</v>
      </c>
      <c r="L134" s="579" t="s">
        <v>5232</v>
      </c>
      <c r="M134" s="579" t="s">
        <v>5238</v>
      </c>
      <c r="N134" s="579" t="s">
        <v>5239</v>
      </c>
      <c r="O134" s="579"/>
      <c r="P134" s="582"/>
      <c r="Q134" s="582"/>
      <c r="R134" s="582"/>
      <c r="S134" s="582"/>
      <c r="T134" s="582"/>
      <c r="U134" s="583"/>
      <c r="V134" s="583"/>
      <c r="W134" s="583"/>
      <c r="X134" s="584"/>
      <c r="Y134" s="584"/>
      <c r="Z134" s="584"/>
      <c r="AA134" s="584"/>
      <c r="AB134" s="584"/>
      <c r="AC134" s="584"/>
      <c r="AD134" s="584"/>
      <c r="AE134" s="584"/>
      <c r="AF134" s="584"/>
      <c r="AG134" s="584"/>
      <c r="AH134" s="584"/>
      <c r="AI134" s="584"/>
      <c r="AJ134" s="584"/>
      <c r="AK134" s="584"/>
    </row>
    <row r="135" spans="1:37" ht="14.25">
      <c r="A135" s="585" t="s">
        <v>3489</v>
      </c>
      <c r="B135" s="586" t="s">
        <v>3490</v>
      </c>
      <c r="C135" s="592"/>
      <c r="D135" s="592"/>
      <c r="E135" s="592"/>
      <c r="F135" s="592"/>
      <c r="G135" s="592"/>
      <c r="H135" s="592"/>
      <c r="I135" s="592"/>
      <c r="J135" s="592"/>
      <c r="K135" s="592"/>
      <c r="L135" s="592"/>
      <c r="M135" s="592"/>
      <c r="N135" s="592"/>
      <c r="O135" s="592"/>
      <c r="P135" s="592"/>
      <c r="Q135" s="592"/>
      <c r="R135" s="592"/>
      <c r="S135" s="592"/>
      <c r="T135" s="592"/>
      <c r="U135" s="593"/>
      <c r="V135" s="593"/>
      <c r="W135" s="593"/>
      <c r="X135" s="594"/>
      <c r="Y135" s="594"/>
      <c r="Z135" s="594"/>
      <c r="AA135" s="594"/>
      <c r="AB135" s="594"/>
      <c r="AC135" s="594"/>
      <c r="AD135" s="594"/>
      <c r="AE135" s="594"/>
      <c r="AF135" s="594"/>
      <c r="AG135" s="594"/>
      <c r="AH135" s="594"/>
      <c r="AI135" s="594"/>
      <c r="AJ135" s="594"/>
      <c r="AK135" s="594"/>
    </row>
    <row r="136" spans="1:37" ht="102">
      <c r="A136" s="577" t="s">
        <v>3354</v>
      </c>
      <c r="B136" s="578" t="s">
        <v>3355</v>
      </c>
      <c r="C136" s="579" t="s">
        <v>3582</v>
      </c>
      <c r="D136" s="579" t="s">
        <v>5240</v>
      </c>
      <c r="E136" s="579" t="s">
        <v>5241</v>
      </c>
      <c r="F136" s="579" t="s">
        <v>5242</v>
      </c>
      <c r="G136" s="579" t="s">
        <v>3549</v>
      </c>
      <c r="H136" s="579" t="s">
        <v>4434</v>
      </c>
      <c r="I136" s="579" t="s">
        <v>4461</v>
      </c>
      <c r="J136" s="582"/>
      <c r="K136" s="582"/>
      <c r="L136" s="579" t="s">
        <v>3582</v>
      </c>
      <c r="M136" s="579" t="s">
        <v>5243</v>
      </c>
      <c r="N136" s="579" t="s">
        <v>5244</v>
      </c>
      <c r="O136" s="579"/>
      <c r="P136" s="579"/>
      <c r="Q136" s="582"/>
      <c r="R136" s="582"/>
      <c r="S136" s="582"/>
      <c r="T136" s="582"/>
      <c r="U136" s="583"/>
      <c r="V136" s="583"/>
      <c r="W136" s="583"/>
      <c r="X136" s="584"/>
      <c r="Y136" s="584"/>
      <c r="Z136" s="584"/>
      <c r="AA136" s="584"/>
      <c r="AB136" s="584"/>
      <c r="AC136" s="584"/>
      <c r="AD136" s="584"/>
      <c r="AE136" s="584"/>
      <c r="AF136" s="584"/>
      <c r="AG136" s="584"/>
      <c r="AH136" s="584"/>
      <c r="AI136" s="584"/>
      <c r="AJ136" s="584"/>
      <c r="AK136" s="584"/>
    </row>
    <row r="137" spans="1:37" ht="63.75">
      <c r="A137" s="585" t="s">
        <v>3472</v>
      </c>
      <c r="B137" s="586" t="s">
        <v>3473</v>
      </c>
      <c r="C137" s="590" t="s">
        <v>3582</v>
      </c>
      <c r="D137" s="603" t="s">
        <v>5245</v>
      </c>
      <c r="E137" s="590" t="s">
        <v>5246</v>
      </c>
      <c r="F137" s="590" t="s">
        <v>4624</v>
      </c>
      <c r="G137" s="590" t="s">
        <v>4603</v>
      </c>
      <c r="H137" s="590" t="s">
        <v>4443</v>
      </c>
      <c r="I137" s="590" t="s">
        <v>4750</v>
      </c>
      <c r="J137" s="590"/>
      <c r="K137" s="590" t="s">
        <v>5247</v>
      </c>
      <c r="L137" s="590" t="s">
        <v>5248</v>
      </c>
      <c r="M137" s="590" t="s">
        <v>5249</v>
      </c>
      <c r="N137" s="590" t="s">
        <v>5250</v>
      </c>
      <c r="O137" s="592"/>
      <c r="P137" s="592"/>
      <c r="Q137" s="592"/>
      <c r="R137" s="592"/>
      <c r="S137" s="592"/>
      <c r="T137" s="592"/>
      <c r="U137" s="593"/>
      <c r="V137" s="593"/>
      <c r="W137" s="593"/>
      <c r="X137" s="594"/>
      <c r="Y137" s="594"/>
      <c r="Z137" s="594"/>
      <c r="AA137" s="594"/>
      <c r="AB137" s="594"/>
      <c r="AC137" s="594"/>
      <c r="AD137" s="594"/>
      <c r="AE137" s="594"/>
      <c r="AF137" s="594"/>
      <c r="AG137" s="594"/>
      <c r="AH137" s="594"/>
      <c r="AI137" s="594"/>
      <c r="AJ137" s="594"/>
      <c r="AK137" s="594"/>
    </row>
    <row r="138" spans="1:37" ht="204">
      <c r="A138" s="577" t="s">
        <v>3439</v>
      </c>
      <c r="B138" s="578" t="s">
        <v>3440</v>
      </c>
      <c r="C138" s="579" t="s">
        <v>3582</v>
      </c>
      <c r="D138" s="579" t="s">
        <v>5251</v>
      </c>
      <c r="E138" s="579" t="s">
        <v>5252</v>
      </c>
      <c r="F138" s="579" t="s">
        <v>5253</v>
      </c>
      <c r="G138" s="579" t="s">
        <v>4692</v>
      </c>
      <c r="H138" s="579" t="s">
        <v>4434</v>
      </c>
      <c r="I138" s="579" t="s">
        <v>5254</v>
      </c>
      <c r="J138" s="579"/>
      <c r="K138" s="579" t="s">
        <v>5255</v>
      </c>
      <c r="L138" s="579"/>
      <c r="M138" s="579" t="s">
        <v>5256</v>
      </c>
      <c r="N138" s="579"/>
      <c r="O138" s="582"/>
      <c r="P138" s="582"/>
      <c r="Q138" s="582"/>
      <c r="R138" s="582"/>
      <c r="S138" s="582"/>
      <c r="T138" s="582"/>
      <c r="U138" s="583"/>
      <c r="V138" s="583"/>
      <c r="W138" s="583"/>
      <c r="X138" s="584"/>
      <c r="Y138" s="584"/>
      <c r="Z138" s="584"/>
      <c r="AA138" s="584"/>
      <c r="AB138" s="584"/>
      <c r="AC138" s="584"/>
      <c r="AD138" s="584"/>
      <c r="AE138" s="584"/>
      <c r="AF138" s="584"/>
      <c r="AG138" s="584"/>
      <c r="AH138" s="584"/>
      <c r="AI138" s="584"/>
      <c r="AJ138" s="584"/>
      <c r="AK138" s="584"/>
    </row>
    <row r="139" spans="1:37" ht="102">
      <c r="A139" s="585" t="s">
        <v>3505</v>
      </c>
      <c r="B139" s="586" t="s">
        <v>3506</v>
      </c>
      <c r="C139" s="590" t="s">
        <v>5257</v>
      </c>
      <c r="D139" s="590" t="s">
        <v>5258</v>
      </c>
      <c r="E139" s="590" t="s">
        <v>5259</v>
      </c>
      <c r="F139" s="590"/>
      <c r="G139" s="592"/>
      <c r="H139" s="590" t="s">
        <v>5260</v>
      </c>
      <c r="I139" s="590" t="s">
        <v>4461</v>
      </c>
      <c r="J139" s="590"/>
      <c r="K139" s="590" t="s">
        <v>5261</v>
      </c>
      <c r="L139" s="590" t="s">
        <v>176</v>
      </c>
      <c r="M139" s="590" t="s">
        <v>5262</v>
      </c>
      <c r="N139" s="590" t="s">
        <v>5263</v>
      </c>
      <c r="O139" s="590" t="s">
        <v>5264</v>
      </c>
      <c r="P139" s="592"/>
      <c r="Q139" s="592"/>
      <c r="R139" s="592"/>
      <c r="S139" s="592"/>
      <c r="T139" s="592"/>
      <c r="U139" s="593"/>
      <c r="V139" s="593"/>
      <c r="W139" s="593"/>
      <c r="X139" s="594"/>
      <c r="Y139" s="594"/>
      <c r="Z139" s="594"/>
      <c r="AA139" s="594"/>
      <c r="AB139" s="594"/>
      <c r="AC139" s="594"/>
      <c r="AD139" s="594"/>
      <c r="AE139" s="594"/>
      <c r="AF139" s="594"/>
      <c r="AG139" s="594"/>
      <c r="AH139" s="594"/>
      <c r="AI139" s="594"/>
      <c r="AJ139" s="594"/>
      <c r="AK139" s="594"/>
    </row>
    <row r="140" spans="1:37" ht="153">
      <c r="A140" s="577" t="s">
        <v>3350</v>
      </c>
      <c r="B140" s="578" t="s">
        <v>3351</v>
      </c>
      <c r="C140" s="579" t="s">
        <v>5265</v>
      </c>
      <c r="D140" s="579" t="s">
        <v>5266</v>
      </c>
      <c r="E140" s="582"/>
      <c r="F140" s="579" t="s">
        <v>5267</v>
      </c>
      <c r="G140" s="582"/>
      <c r="H140" s="579" t="s">
        <v>4434</v>
      </c>
      <c r="I140" s="579" t="s">
        <v>5268</v>
      </c>
      <c r="J140" s="582"/>
      <c r="K140" s="582"/>
      <c r="L140" s="582"/>
      <c r="M140" s="579" t="s">
        <v>5269</v>
      </c>
      <c r="N140" s="579" t="s">
        <v>5270</v>
      </c>
      <c r="O140" s="579" t="s">
        <v>5271</v>
      </c>
      <c r="P140" s="579" t="s">
        <v>5272</v>
      </c>
      <c r="Q140" s="579"/>
      <c r="R140" s="579"/>
      <c r="S140" s="579"/>
      <c r="T140" s="633"/>
      <c r="V140" s="583"/>
      <c r="W140" s="583"/>
      <c r="X140" s="584"/>
      <c r="Y140" s="584"/>
      <c r="Z140" s="584"/>
      <c r="AA140" s="584"/>
      <c r="AB140" s="584"/>
      <c r="AC140" s="584"/>
      <c r="AD140" s="584"/>
      <c r="AE140" s="584"/>
      <c r="AF140" s="584"/>
      <c r="AG140" s="584"/>
      <c r="AH140" s="584"/>
      <c r="AJ140" s="584"/>
      <c r="AK140" s="584"/>
    </row>
    <row r="141" spans="1:37" ht="178.5">
      <c r="A141" s="585" t="s">
        <v>3528</v>
      </c>
      <c r="B141" s="586" t="s">
        <v>3529</v>
      </c>
      <c r="C141" s="590" t="s">
        <v>4491</v>
      </c>
      <c r="D141" s="590" t="s">
        <v>5273</v>
      </c>
      <c r="E141" s="590"/>
      <c r="F141" s="590" t="s">
        <v>5274</v>
      </c>
      <c r="G141" s="590" t="s">
        <v>5275</v>
      </c>
      <c r="H141" s="590" t="s">
        <v>4434</v>
      </c>
      <c r="I141" s="590" t="s">
        <v>5276</v>
      </c>
      <c r="J141" s="590"/>
      <c r="K141" s="590" t="s">
        <v>5277</v>
      </c>
      <c r="L141" s="590" t="s">
        <v>5278</v>
      </c>
      <c r="M141" s="590" t="s">
        <v>5279</v>
      </c>
      <c r="N141" s="590" t="s">
        <v>5280</v>
      </c>
      <c r="O141" s="634" t="s">
        <v>5281</v>
      </c>
      <c r="P141" s="590" t="s">
        <v>5282</v>
      </c>
      <c r="Q141" s="592"/>
      <c r="R141" s="592"/>
      <c r="S141" s="592"/>
      <c r="T141" s="592"/>
      <c r="U141" s="593"/>
      <c r="V141" s="593"/>
      <c r="W141" s="593"/>
      <c r="X141" s="594"/>
      <c r="Y141" s="594"/>
      <c r="Z141" s="594"/>
      <c r="AA141" s="594"/>
      <c r="AB141" s="594"/>
      <c r="AC141" s="594"/>
      <c r="AD141" s="594"/>
      <c r="AE141" s="594"/>
      <c r="AF141" s="594"/>
      <c r="AG141" s="594"/>
      <c r="AH141" s="594"/>
      <c r="AI141" s="594"/>
      <c r="AJ141" s="594"/>
      <c r="AK141" s="594"/>
    </row>
    <row r="142" spans="1:37" ht="369.75">
      <c r="A142" s="577" t="s">
        <v>3265</v>
      </c>
      <c r="B142" s="578" t="s">
        <v>3507</v>
      </c>
      <c r="C142" s="579" t="s">
        <v>4491</v>
      </c>
      <c r="D142" s="579" t="s">
        <v>5283</v>
      </c>
      <c r="E142" s="579" t="s">
        <v>5284</v>
      </c>
      <c r="F142" s="579" t="s">
        <v>5285</v>
      </c>
      <c r="G142" s="579" t="s">
        <v>4792</v>
      </c>
      <c r="H142" s="579" t="s">
        <v>4434</v>
      </c>
      <c r="I142" s="195" t="s">
        <v>5286</v>
      </c>
      <c r="J142" s="579"/>
      <c r="K142" s="579"/>
      <c r="L142" s="579" t="s">
        <v>5287</v>
      </c>
      <c r="M142" s="579" t="s">
        <v>5288</v>
      </c>
      <c r="N142" s="579" t="s">
        <v>5289</v>
      </c>
      <c r="O142" s="579" t="s">
        <v>5290</v>
      </c>
      <c r="P142" s="579" t="s">
        <v>5291</v>
      </c>
      <c r="Q142" s="579" t="s">
        <v>5292</v>
      </c>
      <c r="R142" s="579" t="s">
        <v>5293</v>
      </c>
      <c r="S142" s="579" t="s">
        <v>5294</v>
      </c>
      <c r="T142" s="579" t="s">
        <v>5295</v>
      </c>
      <c r="U142" s="579" t="s">
        <v>5296</v>
      </c>
      <c r="V142" s="583"/>
      <c r="W142" s="583"/>
      <c r="X142" s="584"/>
      <c r="Y142" s="584"/>
      <c r="Z142" s="584"/>
      <c r="AA142" s="584"/>
      <c r="AB142" s="584"/>
      <c r="AC142" s="584"/>
      <c r="AD142" s="584"/>
      <c r="AE142" s="584"/>
      <c r="AF142" s="584"/>
      <c r="AG142" s="584"/>
      <c r="AH142" s="584"/>
      <c r="AI142" s="584"/>
      <c r="AJ142" s="584"/>
      <c r="AK142" s="584"/>
    </row>
    <row r="143" spans="1:37" ht="191.25">
      <c r="A143" s="585" t="s">
        <v>3303</v>
      </c>
      <c r="B143" s="586" t="s">
        <v>3304</v>
      </c>
      <c r="C143" s="590" t="s">
        <v>3699</v>
      </c>
      <c r="D143" s="590" t="s">
        <v>3699</v>
      </c>
      <c r="E143" s="590" t="s">
        <v>5297</v>
      </c>
      <c r="F143" s="590" t="s">
        <v>5298</v>
      </c>
      <c r="G143" s="590" t="s">
        <v>4792</v>
      </c>
      <c r="H143" s="590" t="s">
        <v>5299</v>
      </c>
      <c r="I143" s="590" t="s">
        <v>5300</v>
      </c>
      <c r="J143" s="590"/>
      <c r="K143" s="590" t="s">
        <v>5301</v>
      </c>
      <c r="L143" s="590" t="s">
        <v>5302</v>
      </c>
      <c r="M143" s="590" t="s">
        <v>5303</v>
      </c>
      <c r="N143" s="590" t="s">
        <v>5304</v>
      </c>
      <c r="O143" s="590" t="s">
        <v>5305</v>
      </c>
      <c r="P143" s="590" t="s">
        <v>5306</v>
      </c>
      <c r="Q143" s="592"/>
      <c r="R143" s="592"/>
      <c r="S143" s="592"/>
      <c r="T143" s="592"/>
      <c r="U143" s="593"/>
      <c r="V143" s="593"/>
      <c r="W143" s="593"/>
      <c r="X143" s="594"/>
      <c r="Y143" s="594"/>
      <c r="Z143" s="594"/>
      <c r="AA143" s="594"/>
      <c r="AB143" s="594"/>
      <c r="AC143" s="594"/>
      <c r="AD143" s="594"/>
      <c r="AE143" s="594"/>
      <c r="AF143" s="594"/>
      <c r="AG143" s="594"/>
      <c r="AH143" s="594"/>
      <c r="AI143" s="594"/>
      <c r="AJ143" s="594"/>
      <c r="AK143" s="594"/>
    </row>
    <row r="144" spans="1:37" ht="114.75">
      <c r="A144" s="577" t="s">
        <v>3369</v>
      </c>
      <c r="B144" s="578" t="s">
        <v>3370</v>
      </c>
      <c r="C144" s="579" t="s">
        <v>4491</v>
      </c>
      <c r="D144" s="579" t="s">
        <v>5307</v>
      </c>
      <c r="E144" s="579" t="s">
        <v>5308</v>
      </c>
      <c r="F144" s="579" t="s">
        <v>5309</v>
      </c>
      <c r="G144" s="582"/>
      <c r="H144" s="579" t="s">
        <v>4443</v>
      </c>
      <c r="I144" s="579" t="s">
        <v>4750</v>
      </c>
      <c r="J144" s="579"/>
      <c r="K144" s="579" t="s">
        <v>5310</v>
      </c>
      <c r="L144" s="579" t="s">
        <v>5311</v>
      </c>
      <c r="M144" s="579" t="s">
        <v>5312</v>
      </c>
      <c r="N144" s="579" t="s">
        <v>5313</v>
      </c>
      <c r="O144" s="582"/>
      <c r="P144" s="582"/>
      <c r="Q144" s="582"/>
      <c r="R144" s="582"/>
      <c r="S144" s="582"/>
      <c r="T144" s="582"/>
      <c r="U144" s="583"/>
      <c r="V144" s="583"/>
      <c r="W144" s="583"/>
      <c r="X144" s="584"/>
      <c r="Y144" s="584"/>
      <c r="Z144" s="584"/>
      <c r="AA144" s="584"/>
      <c r="AB144" s="584"/>
      <c r="AC144" s="584"/>
      <c r="AD144" s="584"/>
      <c r="AE144" s="584"/>
      <c r="AF144" s="584"/>
      <c r="AG144" s="584"/>
      <c r="AH144" s="584"/>
      <c r="AI144" s="584"/>
      <c r="AJ144" s="584"/>
      <c r="AK144" s="584"/>
    </row>
    <row r="145" spans="1:37" ht="28.5">
      <c r="A145" s="585" t="s">
        <v>3445</v>
      </c>
      <c r="B145" s="586" t="s">
        <v>5314</v>
      </c>
      <c r="C145" s="592"/>
      <c r="D145" s="590"/>
      <c r="E145" s="592"/>
      <c r="F145" s="592"/>
      <c r="G145" s="592"/>
      <c r="H145" s="590"/>
      <c r="I145" s="590"/>
      <c r="J145" s="590"/>
      <c r="K145" s="590"/>
      <c r="L145" s="592"/>
      <c r="M145" s="590"/>
      <c r="N145" s="592"/>
      <c r="O145" s="592"/>
      <c r="P145" s="592"/>
      <c r="Q145" s="592"/>
      <c r="R145" s="592"/>
      <c r="S145" s="592"/>
      <c r="T145" s="592"/>
      <c r="U145" s="593"/>
      <c r="V145" s="593"/>
      <c r="W145" s="593"/>
      <c r="X145" s="594"/>
      <c r="Y145" s="594"/>
      <c r="Z145" s="594"/>
      <c r="AA145" s="594"/>
      <c r="AB145" s="594"/>
      <c r="AC145" s="594"/>
      <c r="AD145" s="594"/>
      <c r="AE145" s="594"/>
      <c r="AF145" s="594"/>
      <c r="AG145" s="594"/>
      <c r="AH145" s="594"/>
      <c r="AI145" s="594"/>
      <c r="AJ145" s="594"/>
      <c r="AK145" s="594"/>
    </row>
    <row r="146" spans="1:37" ht="140.25">
      <c r="A146" s="577" t="s">
        <v>3265</v>
      </c>
      <c r="B146" s="578" t="s">
        <v>3266</v>
      </c>
      <c r="C146" s="579" t="s">
        <v>5315</v>
      </c>
      <c r="D146" s="579" t="s">
        <v>4501</v>
      </c>
      <c r="E146" s="579" t="s">
        <v>5316</v>
      </c>
      <c r="F146" s="579" t="s">
        <v>5317</v>
      </c>
      <c r="G146" s="582"/>
      <c r="H146" s="579" t="s">
        <v>4443</v>
      </c>
      <c r="I146" s="579" t="s">
        <v>4542</v>
      </c>
      <c r="J146" s="582"/>
      <c r="K146" s="582"/>
      <c r="L146" s="579" t="s">
        <v>5248</v>
      </c>
      <c r="M146" s="579" t="s">
        <v>5318</v>
      </c>
      <c r="N146" s="579" t="s">
        <v>5319</v>
      </c>
      <c r="O146" s="579" t="s">
        <v>5320</v>
      </c>
      <c r="P146" s="579" t="s">
        <v>5321</v>
      </c>
      <c r="Q146" s="579" t="s">
        <v>5322</v>
      </c>
      <c r="R146" s="579" t="s">
        <v>5323</v>
      </c>
      <c r="S146" s="582"/>
      <c r="T146" s="582"/>
      <c r="U146" s="583"/>
      <c r="V146" s="583"/>
      <c r="W146" s="583"/>
      <c r="X146" s="584"/>
      <c r="Y146" s="584"/>
      <c r="Z146" s="584"/>
      <c r="AA146" s="584"/>
      <c r="AB146" s="584"/>
      <c r="AC146" s="584"/>
      <c r="AD146" s="584"/>
      <c r="AE146" s="584"/>
      <c r="AF146" s="584"/>
      <c r="AG146" s="584"/>
      <c r="AH146" s="584"/>
      <c r="AI146" s="584"/>
      <c r="AJ146" s="584"/>
      <c r="AK146" s="584"/>
    </row>
    <row r="147" spans="1:37" ht="153">
      <c r="A147" s="585" t="s">
        <v>3265</v>
      </c>
      <c r="B147" s="586" t="s">
        <v>3365</v>
      </c>
      <c r="C147" s="590" t="s">
        <v>4491</v>
      </c>
      <c r="D147" s="590" t="s">
        <v>5324</v>
      </c>
      <c r="E147" s="590" t="s">
        <v>5325</v>
      </c>
      <c r="F147" s="590" t="s">
        <v>5326</v>
      </c>
      <c r="G147" s="592"/>
      <c r="H147" s="590" t="s">
        <v>4559</v>
      </c>
      <c r="I147" s="592"/>
      <c r="J147" s="592"/>
      <c r="K147" s="592"/>
      <c r="L147" s="592"/>
      <c r="M147" s="590" t="s">
        <v>5327</v>
      </c>
      <c r="N147" s="590" t="s">
        <v>5328</v>
      </c>
      <c r="O147" s="590" t="s">
        <v>5329</v>
      </c>
      <c r="P147" s="590" t="s">
        <v>5330</v>
      </c>
      <c r="Q147" s="592"/>
      <c r="R147" s="592"/>
      <c r="S147" s="592"/>
      <c r="T147" s="592"/>
      <c r="U147" s="593"/>
      <c r="V147" s="593"/>
      <c r="W147" s="593"/>
      <c r="X147" s="594"/>
      <c r="Y147" s="594"/>
      <c r="Z147" s="594"/>
      <c r="AA147" s="594"/>
      <c r="AB147" s="594"/>
      <c r="AC147" s="594"/>
      <c r="AD147" s="594"/>
      <c r="AE147" s="594"/>
      <c r="AF147" s="594"/>
      <c r="AG147" s="594"/>
      <c r="AH147" s="594"/>
      <c r="AI147" s="594"/>
      <c r="AJ147" s="594"/>
      <c r="AK147" s="594"/>
    </row>
    <row r="148" spans="1:37" ht="89.25">
      <c r="A148" s="577" t="s">
        <v>3508</v>
      </c>
      <c r="B148" s="578" t="s">
        <v>3509</v>
      </c>
      <c r="C148" s="579" t="s">
        <v>4491</v>
      </c>
      <c r="D148" s="579"/>
      <c r="E148" s="579"/>
      <c r="F148" s="579" t="s">
        <v>3606</v>
      </c>
      <c r="G148" s="579" t="s">
        <v>5331</v>
      </c>
      <c r="H148" s="579"/>
      <c r="I148" s="582"/>
      <c r="J148" s="600"/>
      <c r="K148" s="600"/>
      <c r="L148" s="579"/>
      <c r="M148" s="579" t="s">
        <v>5332</v>
      </c>
      <c r="N148" s="579" t="s">
        <v>5333</v>
      </c>
      <c r="O148" s="582"/>
      <c r="P148" s="582"/>
      <c r="Q148" s="582"/>
      <c r="R148" s="582"/>
      <c r="S148" s="582"/>
      <c r="T148" s="582"/>
      <c r="U148" s="583"/>
      <c r="V148" s="583"/>
      <c r="W148" s="583"/>
      <c r="X148" s="584"/>
      <c r="Y148" s="584"/>
      <c r="Z148" s="584"/>
      <c r="AA148" s="584"/>
      <c r="AB148" s="584"/>
      <c r="AC148" s="584"/>
      <c r="AD148" s="584"/>
      <c r="AE148" s="584"/>
      <c r="AF148" s="584"/>
      <c r="AG148" s="584"/>
      <c r="AH148" s="584"/>
      <c r="AI148" s="584"/>
      <c r="AJ148" s="584"/>
      <c r="AK148" s="584"/>
    </row>
    <row r="149" spans="1:37" ht="63.75">
      <c r="A149" s="585" t="s">
        <v>3451</v>
      </c>
      <c r="B149" s="586" t="s">
        <v>3452</v>
      </c>
      <c r="C149" s="590" t="s">
        <v>5334</v>
      </c>
      <c r="D149" s="590" t="s">
        <v>5335</v>
      </c>
      <c r="E149" s="590" t="s">
        <v>5336</v>
      </c>
      <c r="F149" s="635">
        <v>2</v>
      </c>
      <c r="G149" s="590" t="s">
        <v>4854</v>
      </c>
      <c r="H149" s="590" t="s">
        <v>4434</v>
      </c>
      <c r="I149" s="590" t="s">
        <v>5337</v>
      </c>
      <c r="J149" s="590"/>
      <c r="K149" s="590" t="s">
        <v>5338</v>
      </c>
      <c r="L149" s="590" t="s">
        <v>3606</v>
      </c>
      <c r="M149" s="590" t="s">
        <v>5339</v>
      </c>
      <c r="N149" s="590" t="s">
        <v>5340</v>
      </c>
      <c r="O149" s="590" t="s">
        <v>5341</v>
      </c>
      <c r="P149" s="592"/>
      <c r="Q149" s="592"/>
      <c r="R149" s="592"/>
      <c r="S149" s="592"/>
      <c r="T149" s="592"/>
      <c r="U149" s="593"/>
      <c r="V149" s="593"/>
      <c r="W149" s="593"/>
      <c r="X149" s="594"/>
      <c r="Y149" s="594"/>
      <c r="Z149" s="594"/>
      <c r="AA149" s="594"/>
      <c r="AB149" s="594"/>
      <c r="AC149" s="594"/>
      <c r="AD149" s="594"/>
      <c r="AE149" s="594"/>
      <c r="AF149" s="594"/>
      <c r="AG149" s="594"/>
      <c r="AH149" s="594"/>
      <c r="AI149" s="594"/>
      <c r="AJ149" s="594"/>
      <c r="AK149" s="594"/>
    </row>
    <row r="150" spans="1:37" ht="127.5">
      <c r="A150" s="577" t="s">
        <v>3389</v>
      </c>
      <c r="B150" s="578" t="s">
        <v>3390</v>
      </c>
      <c r="C150" s="579"/>
      <c r="D150" s="579" t="s">
        <v>5342</v>
      </c>
      <c r="E150" s="579" t="s">
        <v>5343</v>
      </c>
      <c r="F150" s="579"/>
      <c r="G150" s="579"/>
      <c r="H150" s="579"/>
      <c r="I150" s="579" t="s">
        <v>4750</v>
      </c>
      <c r="J150" s="579"/>
      <c r="K150" s="579" t="s">
        <v>5344</v>
      </c>
      <c r="L150" s="579"/>
      <c r="M150" s="579" t="s">
        <v>5345</v>
      </c>
      <c r="N150" s="614" t="s">
        <v>5346</v>
      </c>
      <c r="O150" s="579" t="s">
        <v>4650</v>
      </c>
      <c r="P150" s="579" t="s">
        <v>887</v>
      </c>
      <c r="Q150" s="582"/>
      <c r="R150" s="582"/>
      <c r="S150" s="582"/>
      <c r="T150" s="582"/>
      <c r="U150" s="583"/>
      <c r="V150" s="583"/>
      <c r="W150" s="583"/>
      <c r="X150" s="584"/>
      <c r="Y150" s="584"/>
      <c r="Z150" s="584"/>
      <c r="AA150" s="584"/>
      <c r="AB150" s="584"/>
      <c r="AC150" s="584"/>
      <c r="AD150" s="584"/>
      <c r="AE150" s="584"/>
      <c r="AF150" s="584"/>
      <c r="AG150" s="584"/>
      <c r="AH150" s="584"/>
      <c r="AI150" s="584"/>
      <c r="AJ150" s="584"/>
      <c r="AK150" s="584"/>
    </row>
    <row r="151" spans="1:37" ht="76.5">
      <c r="A151" s="585" t="s">
        <v>3274</v>
      </c>
      <c r="B151" s="586" t="s">
        <v>3275</v>
      </c>
      <c r="C151" s="590" t="s">
        <v>5347</v>
      </c>
      <c r="D151" s="590" t="s">
        <v>5348</v>
      </c>
      <c r="E151" s="590" t="s">
        <v>5349</v>
      </c>
      <c r="F151" s="590" t="s">
        <v>5350</v>
      </c>
      <c r="G151" s="590" t="s">
        <v>4692</v>
      </c>
      <c r="H151" s="590" t="s">
        <v>4434</v>
      </c>
      <c r="I151" s="590" t="s">
        <v>5351</v>
      </c>
      <c r="J151" s="592"/>
      <c r="K151" s="592"/>
      <c r="L151" s="590" t="s">
        <v>5352</v>
      </c>
      <c r="M151" s="590" t="s">
        <v>5353</v>
      </c>
      <c r="N151" s="590" t="s">
        <v>5354</v>
      </c>
      <c r="O151" s="590" t="s">
        <v>5355</v>
      </c>
      <c r="P151" s="590"/>
      <c r="Q151" s="592"/>
      <c r="R151" s="592"/>
      <c r="S151" s="592"/>
      <c r="T151" s="592"/>
      <c r="U151" s="593"/>
      <c r="V151" s="593"/>
      <c r="W151" s="593"/>
      <c r="X151" s="594"/>
      <c r="Y151" s="594"/>
      <c r="Z151" s="594"/>
      <c r="AA151" s="594"/>
      <c r="AB151" s="594"/>
      <c r="AC151" s="594"/>
      <c r="AD151" s="594"/>
      <c r="AE151" s="594"/>
      <c r="AF151" s="594"/>
      <c r="AG151" s="594"/>
      <c r="AH151" s="594"/>
      <c r="AI151" s="594"/>
      <c r="AJ151" s="594"/>
      <c r="AK151" s="594"/>
    </row>
    <row r="152" spans="1:37" ht="102">
      <c r="A152" s="577" t="s">
        <v>3336</v>
      </c>
      <c r="B152" s="578" t="s">
        <v>3337</v>
      </c>
      <c r="C152" s="579" t="s">
        <v>5356</v>
      </c>
      <c r="D152" s="579" t="s">
        <v>5348</v>
      </c>
      <c r="E152" s="579" t="s">
        <v>5357</v>
      </c>
      <c r="F152" s="579" t="s">
        <v>5358</v>
      </c>
      <c r="G152" s="579"/>
      <c r="H152" s="579"/>
      <c r="I152" s="579" t="s">
        <v>5359</v>
      </c>
      <c r="J152" s="579"/>
      <c r="K152" s="579" t="s">
        <v>5360</v>
      </c>
      <c r="L152" s="579" t="s">
        <v>5361</v>
      </c>
      <c r="M152" s="579" t="s">
        <v>5362</v>
      </c>
      <c r="N152" s="579" t="s">
        <v>5363</v>
      </c>
      <c r="O152" s="610"/>
      <c r="P152" s="582"/>
      <c r="Q152" s="582"/>
      <c r="R152" s="582"/>
      <c r="S152" s="582"/>
      <c r="T152" s="582"/>
      <c r="U152" s="584"/>
      <c r="V152" s="584"/>
      <c r="W152" s="584"/>
      <c r="X152" s="584"/>
      <c r="Y152" s="584"/>
      <c r="Z152" s="584"/>
      <c r="AA152" s="584"/>
      <c r="AB152" s="584"/>
      <c r="AC152" s="584"/>
      <c r="AD152" s="584"/>
      <c r="AE152" s="584"/>
      <c r="AF152" s="584"/>
      <c r="AG152" s="584"/>
      <c r="AH152" s="584"/>
    </row>
    <row r="153" spans="1:37" ht="267.75">
      <c r="A153" s="585" t="s">
        <v>3342</v>
      </c>
      <c r="B153" s="586" t="s">
        <v>3343</v>
      </c>
      <c r="C153" s="590" t="s">
        <v>5364</v>
      </c>
      <c r="D153" s="590" t="s">
        <v>5365</v>
      </c>
      <c r="E153" s="590" t="s">
        <v>5366</v>
      </c>
      <c r="F153" s="590" t="s">
        <v>5367</v>
      </c>
      <c r="G153" s="590" t="s">
        <v>3606</v>
      </c>
      <c r="H153" s="590" t="s">
        <v>4434</v>
      </c>
      <c r="I153" s="590" t="s">
        <v>5368</v>
      </c>
      <c r="J153" s="590"/>
      <c r="K153" s="590" t="s">
        <v>5369</v>
      </c>
      <c r="L153" s="592"/>
      <c r="M153" s="590" t="s">
        <v>5370</v>
      </c>
      <c r="N153" s="590" t="s">
        <v>5371</v>
      </c>
      <c r="O153" s="590" t="s">
        <v>5372</v>
      </c>
      <c r="P153" s="636" t="s">
        <v>2023</v>
      </c>
      <c r="Q153" s="637" t="s">
        <v>5373</v>
      </c>
      <c r="R153" s="590" t="s">
        <v>5374</v>
      </c>
      <c r="S153" s="590" t="s">
        <v>5375</v>
      </c>
      <c r="T153" s="592"/>
      <c r="U153" s="594"/>
      <c r="V153" s="594"/>
      <c r="W153" s="594"/>
      <c r="X153" s="594"/>
      <c r="Y153" s="594"/>
      <c r="Z153" s="594"/>
      <c r="AA153" s="594"/>
      <c r="AB153" s="594"/>
      <c r="AC153" s="594"/>
      <c r="AD153" s="594"/>
      <c r="AE153" s="594"/>
      <c r="AF153" s="594"/>
      <c r="AG153" s="594"/>
      <c r="AH153" s="594"/>
    </row>
    <row r="154" spans="1:37" ht="140.25">
      <c r="A154" s="577" t="s">
        <v>3366</v>
      </c>
      <c r="B154" s="578" t="s">
        <v>3367</v>
      </c>
      <c r="C154" s="579" t="s">
        <v>5376</v>
      </c>
      <c r="D154" s="579" t="s">
        <v>5377</v>
      </c>
      <c r="E154" s="579" t="s">
        <v>5378</v>
      </c>
      <c r="F154" s="579"/>
      <c r="G154" s="579" t="s">
        <v>4659</v>
      </c>
      <c r="H154" s="579"/>
      <c r="I154" s="579"/>
      <c r="J154" s="579"/>
      <c r="K154" s="579"/>
      <c r="L154" s="582"/>
      <c r="M154" s="579" t="s">
        <v>5379</v>
      </c>
      <c r="N154" s="579" t="s">
        <v>5380</v>
      </c>
      <c r="O154" s="579" t="s">
        <v>5381</v>
      </c>
      <c r="P154" s="582"/>
      <c r="Q154" s="582"/>
      <c r="R154" s="582"/>
      <c r="S154" s="582"/>
      <c r="T154" s="582"/>
      <c r="U154" s="584"/>
      <c r="V154" s="584"/>
      <c r="W154" s="584"/>
      <c r="X154" s="584"/>
      <c r="Y154" s="584"/>
      <c r="Z154" s="584"/>
      <c r="AA154" s="584"/>
      <c r="AB154" s="584"/>
      <c r="AC154" s="584"/>
      <c r="AD154" s="584"/>
      <c r="AE154" s="584"/>
      <c r="AF154" s="584"/>
      <c r="AG154" s="584"/>
      <c r="AH154" s="584"/>
    </row>
    <row r="155" spans="1:37" ht="89.25">
      <c r="A155" s="585" t="s">
        <v>5382</v>
      </c>
      <c r="B155" s="586" t="s">
        <v>3499</v>
      </c>
      <c r="C155" s="590" t="s">
        <v>5383</v>
      </c>
      <c r="D155" s="590" t="s">
        <v>3582</v>
      </c>
      <c r="E155" s="590" t="s">
        <v>5384</v>
      </c>
      <c r="F155" s="590" t="s">
        <v>4491</v>
      </c>
      <c r="G155" s="590" t="s">
        <v>4659</v>
      </c>
      <c r="H155" s="590" t="s">
        <v>4559</v>
      </c>
      <c r="I155" s="590" t="s">
        <v>5385</v>
      </c>
      <c r="J155" s="590" t="s">
        <v>5386</v>
      </c>
      <c r="K155" s="590" t="s">
        <v>5387</v>
      </c>
      <c r="L155" s="592"/>
      <c r="M155" s="590" t="s">
        <v>5388</v>
      </c>
      <c r="N155" s="590" t="s">
        <v>5389</v>
      </c>
      <c r="O155" s="592"/>
      <c r="P155" s="592"/>
      <c r="Q155" s="592"/>
      <c r="R155" s="592"/>
      <c r="S155" s="592"/>
      <c r="T155" s="592"/>
      <c r="U155" s="594"/>
      <c r="V155" s="594"/>
      <c r="W155" s="594"/>
      <c r="X155" s="594"/>
      <c r="Y155" s="594"/>
      <c r="Z155" s="594"/>
      <c r="AA155" s="594"/>
      <c r="AB155" s="594"/>
      <c r="AC155" s="594"/>
      <c r="AD155" s="594"/>
      <c r="AE155" s="594"/>
      <c r="AF155" s="594"/>
      <c r="AG155" s="594"/>
      <c r="AH155" s="594"/>
    </row>
    <row r="156" spans="1:37" ht="63.75">
      <c r="A156" s="577" t="s">
        <v>3385</v>
      </c>
      <c r="B156" s="578" t="s">
        <v>3386</v>
      </c>
      <c r="C156" s="579" t="s">
        <v>5390</v>
      </c>
      <c r="D156" s="579" t="s">
        <v>5391</v>
      </c>
      <c r="E156" s="579" t="s">
        <v>5392</v>
      </c>
      <c r="F156" s="579" t="s">
        <v>5393</v>
      </c>
      <c r="G156" s="579" t="s">
        <v>4692</v>
      </c>
      <c r="H156" s="579" t="s">
        <v>4434</v>
      </c>
      <c r="I156" s="579" t="s">
        <v>4461</v>
      </c>
      <c r="J156" s="582"/>
      <c r="K156" s="579" t="s">
        <v>5394</v>
      </c>
      <c r="L156" s="579" t="s">
        <v>3699</v>
      </c>
      <c r="M156" s="579" t="s">
        <v>5395</v>
      </c>
      <c r="N156" s="579" t="s">
        <v>5396</v>
      </c>
      <c r="O156" s="579" t="s">
        <v>5397</v>
      </c>
      <c r="P156" s="582"/>
      <c r="Q156" s="582"/>
      <c r="R156" s="582"/>
      <c r="S156" s="582"/>
      <c r="T156" s="582"/>
      <c r="U156" s="584"/>
      <c r="V156" s="584"/>
      <c r="W156" s="584"/>
      <c r="X156" s="584"/>
      <c r="Y156" s="584"/>
      <c r="Z156" s="584"/>
      <c r="AA156" s="584"/>
      <c r="AB156" s="584"/>
      <c r="AC156" s="584"/>
      <c r="AD156" s="584"/>
      <c r="AE156" s="584"/>
      <c r="AF156" s="584"/>
      <c r="AG156" s="584"/>
      <c r="AH156" s="584"/>
    </row>
    <row r="157" spans="1:37" ht="165.75">
      <c r="A157" s="585" t="s">
        <v>3338</v>
      </c>
      <c r="B157" s="586" t="s">
        <v>3339</v>
      </c>
      <c r="C157" s="590" t="s">
        <v>3582</v>
      </c>
      <c r="D157" s="590"/>
      <c r="E157" s="590" t="s">
        <v>5398</v>
      </c>
      <c r="F157" s="590"/>
      <c r="G157" s="590" t="s">
        <v>4692</v>
      </c>
      <c r="H157" s="590"/>
      <c r="I157" s="590" t="s">
        <v>5399</v>
      </c>
      <c r="J157" s="590"/>
      <c r="K157" s="590"/>
      <c r="L157" s="590"/>
      <c r="M157" s="588" t="s">
        <v>5400</v>
      </c>
      <c r="N157" s="590" t="s">
        <v>5401</v>
      </c>
      <c r="O157" s="590" t="s">
        <v>5402</v>
      </c>
      <c r="P157" s="590" t="s">
        <v>5403</v>
      </c>
      <c r="Q157" s="592"/>
      <c r="R157" s="592"/>
      <c r="S157" s="592"/>
      <c r="T157" s="592"/>
      <c r="U157" s="594"/>
      <c r="V157" s="594"/>
      <c r="W157" s="594"/>
      <c r="X157" s="594"/>
      <c r="Y157" s="594"/>
      <c r="Z157" s="594"/>
      <c r="AA157" s="594"/>
      <c r="AB157" s="594"/>
      <c r="AC157" s="594"/>
      <c r="AD157" s="594"/>
      <c r="AE157" s="594"/>
      <c r="AF157" s="594"/>
      <c r="AG157" s="594"/>
      <c r="AH157" s="594"/>
    </row>
    <row r="158" spans="1:37" ht="76.5">
      <c r="A158" s="577" t="s">
        <v>3286</v>
      </c>
      <c r="B158" s="578" t="s">
        <v>3287</v>
      </c>
      <c r="C158" s="579" t="s">
        <v>3582</v>
      </c>
      <c r="D158" s="579" t="s">
        <v>5404</v>
      </c>
      <c r="E158" s="579"/>
      <c r="F158" s="579"/>
      <c r="G158" s="579" t="s">
        <v>4792</v>
      </c>
      <c r="H158" s="579" t="s">
        <v>4434</v>
      </c>
      <c r="I158" s="579"/>
      <c r="J158" s="579"/>
      <c r="K158" s="579"/>
      <c r="L158" s="579"/>
      <c r="M158" s="579" t="s">
        <v>5405</v>
      </c>
      <c r="N158" s="579" t="s">
        <v>5406</v>
      </c>
      <c r="O158" s="600"/>
      <c r="P158" s="582"/>
      <c r="Q158" s="582"/>
      <c r="R158" s="582"/>
      <c r="S158" s="582"/>
      <c r="T158" s="582"/>
      <c r="U158" s="584"/>
      <c r="V158" s="584"/>
      <c r="W158" s="584"/>
      <c r="X158" s="584"/>
      <c r="Y158" s="584"/>
      <c r="Z158" s="584"/>
      <c r="AA158" s="584"/>
      <c r="AB158" s="584"/>
      <c r="AC158" s="584"/>
      <c r="AD158" s="584"/>
      <c r="AE158" s="584"/>
      <c r="AF158" s="584"/>
      <c r="AG158" s="584"/>
      <c r="AH158" s="584"/>
    </row>
    <row r="159" spans="1:37" ht="153">
      <c r="A159" s="585" t="s">
        <v>3429</v>
      </c>
      <c r="B159" s="586" t="s">
        <v>3430</v>
      </c>
      <c r="C159" s="590" t="s">
        <v>5407</v>
      </c>
      <c r="D159" s="590" t="s">
        <v>5408</v>
      </c>
      <c r="E159" s="590" t="s">
        <v>5409</v>
      </c>
      <c r="F159" s="590" t="s">
        <v>5410</v>
      </c>
      <c r="G159" s="590" t="s">
        <v>4792</v>
      </c>
      <c r="H159" s="590" t="s">
        <v>4434</v>
      </c>
      <c r="I159" s="590" t="s">
        <v>5411</v>
      </c>
      <c r="J159" s="590" t="s">
        <v>5412</v>
      </c>
      <c r="K159" s="590" t="s">
        <v>5413</v>
      </c>
      <c r="L159" s="590" t="s">
        <v>5414</v>
      </c>
      <c r="M159" s="590" t="s">
        <v>5415</v>
      </c>
      <c r="N159" s="590" t="s">
        <v>5416</v>
      </c>
      <c r="O159" s="590"/>
      <c r="P159" s="590"/>
      <c r="Q159" s="592"/>
      <c r="R159" s="592"/>
      <c r="S159" s="592"/>
      <c r="T159" s="592"/>
      <c r="U159" s="593"/>
      <c r="V159" s="593"/>
      <c r="W159" s="593"/>
      <c r="X159" s="594"/>
      <c r="Y159" s="594"/>
      <c r="Z159" s="594"/>
      <c r="AA159" s="594"/>
      <c r="AB159" s="594"/>
      <c r="AC159" s="594"/>
      <c r="AD159" s="594"/>
      <c r="AE159" s="594"/>
      <c r="AF159" s="594"/>
      <c r="AG159" s="594"/>
      <c r="AH159" s="594"/>
      <c r="AI159" s="594"/>
      <c r="AJ159" s="594"/>
      <c r="AK159" s="594"/>
    </row>
    <row r="160" spans="1:37" ht="102">
      <c r="A160" s="577" t="s">
        <v>3281</v>
      </c>
      <c r="B160" s="578" t="s">
        <v>3282</v>
      </c>
      <c r="C160" s="579" t="s">
        <v>3582</v>
      </c>
      <c r="D160" s="579" t="s">
        <v>5417</v>
      </c>
      <c r="E160" s="579" t="s">
        <v>5418</v>
      </c>
      <c r="F160" s="579" t="s">
        <v>5419</v>
      </c>
      <c r="G160" s="579" t="s">
        <v>4792</v>
      </c>
      <c r="H160" s="579" t="s">
        <v>4434</v>
      </c>
      <c r="I160" s="579" t="s">
        <v>5420</v>
      </c>
      <c r="J160" s="579"/>
      <c r="K160" s="579" t="s">
        <v>5421</v>
      </c>
      <c r="L160" s="579" t="s">
        <v>5422</v>
      </c>
      <c r="M160" s="579" t="s">
        <v>5423</v>
      </c>
      <c r="N160" s="579" t="s">
        <v>5424</v>
      </c>
      <c r="O160" s="579"/>
      <c r="P160" s="582"/>
      <c r="Q160" s="582"/>
      <c r="R160" s="582"/>
      <c r="S160" s="582"/>
      <c r="T160" s="582"/>
      <c r="U160" s="583"/>
      <c r="V160" s="583"/>
      <c r="W160" s="583"/>
      <c r="X160" s="584"/>
      <c r="Y160" s="584"/>
      <c r="Z160" s="584"/>
      <c r="AA160" s="584"/>
      <c r="AB160" s="584"/>
      <c r="AC160" s="584"/>
      <c r="AD160" s="584"/>
      <c r="AE160" s="584"/>
      <c r="AF160" s="584"/>
      <c r="AG160" s="584"/>
      <c r="AH160" s="584"/>
      <c r="AI160" s="584"/>
      <c r="AJ160" s="584"/>
      <c r="AK160" s="584"/>
    </row>
    <row r="161" spans="1:37" ht="42.75">
      <c r="A161" s="585" t="s">
        <v>3433</v>
      </c>
      <c r="B161" s="586" t="s">
        <v>3434</v>
      </c>
      <c r="C161" s="590"/>
      <c r="D161" s="590"/>
      <c r="E161" s="602"/>
      <c r="F161" s="592"/>
      <c r="G161" s="592"/>
      <c r="H161" s="590"/>
      <c r="I161" s="590"/>
      <c r="J161" s="592"/>
      <c r="K161" s="592"/>
      <c r="L161" s="592"/>
      <c r="M161" s="592"/>
      <c r="N161" s="592"/>
      <c r="O161" s="592"/>
      <c r="P161" s="592"/>
      <c r="Q161" s="592"/>
      <c r="R161" s="592"/>
      <c r="S161" s="592"/>
      <c r="T161" s="592"/>
      <c r="U161" s="593"/>
      <c r="V161" s="593"/>
      <c r="W161" s="593"/>
      <c r="X161" s="594"/>
      <c r="Y161" s="594"/>
      <c r="Z161" s="594"/>
      <c r="AA161" s="594"/>
      <c r="AB161" s="594"/>
      <c r="AC161" s="594"/>
      <c r="AD161" s="594"/>
      <c r="AE161" s="594"/>
      <c r="AF161" s="594"/>
      <c r="AG161" s="594"/>
      <c r="AH161" s="594"/>
      <c r="AI161" s="594"/>
      <c r="AJ161" s="594"/>
      <c r="AK161" s="594"/>
    </row>
    <row r="162" spans="1:37" ht="14.25">
      <c r="A162" s="577"/>
      <c r="B162" s="578"/>
      <c r="C162" s="582"/>
      <c r="D162" s="582"/>
      <c r="E162" s="582"/>
      <c r="F162" s="582"/>
      <c r="G162" s="582"/>
      <c r="H162" s="582"/>
      <c r="I162" s="582"/>
      <c r="J162" s="582"/>
      <c r="K162" s="582"/>
      <c r="L162" s="582"/>
      <c r="M162" s="582"/>
      <c r="N162" s="582"/>
      <c r="O162" s="583"/>
      <c r="P162" s="583"/>
      <c r="Q162" s="583"/>
      <c r="R162" s="583"/>
      <c r="S162" s="583"/>
      <c r="T162" s="583"/>
      <c r="U162" s="583"/>
      <c r="V162" s="583"/>
      <c r="W162" s="583"/>
      <c r="X162" s="584"/>
      <c r="Y162" s="584"/>
      <c r="Z162" s="584"/>
      <c r="AA162" s="584"/>
      <c r="AB162" s="584"/>
      <c r="AC162" s="584"/>
      <c r="AD162" s="584"/>
      <c r="AE162" s="584"/>
      <c r="AF162" s="584"/>
      <c r="AG162" s="584"/>
      <c r="AH162" s="584"/>
      <c r="AI162" s="584"/>
      <c r="AJ162" s="584"/>
      <c r="AK162" s="584"/>
    </row>
    <row r="163" spans="1:37" ht="14.25">
      <c r="A163" s="638"/>
      <c r="B163" s="586"/>
      <c r="C163" s="592"/>
      <c r="D163" s="592"/>
      <c r="E163" s="592"/>
      <c r="F163" s="592"/>
      <c r="G163" s="592"/>
      <c r="H163" s="592"/>
      <c r="I163" s="592"/>
      <c r="J163" s="592"/>
      <c r="K163" s="592"/>
      <c r="L163" s="592"/>
      <c r="M163" s="592"/>
      <c r="N163" s="592"/>
      <c r="O163" s="593"/>
      <c r="P163" s="593"/>
      <c r="Q163" s="593"/>
      <c r="R163" s="593"/>
      <c r="S163" s="593"/>
      <c r="T163" s="593"/>
      <c r="U163" s="593"/>
      <c r="V163" s="593"/>
      <c r="W163" s="593"/>
      <c r="X163" s="594"/>
      <c r="Y163" s="594"/>
      <c r="Z163" s="594"/>
      <c r="AA163" s="594"/>
      <c r="AB163" s="594"/>
      <c r="AC163" s="594"/>
      <c r="AD163" s="594"/>
      <c r="AE163" s="594"/>
      <c r="AF163" s="594"/>
      <c r="AG163" s="594"/>
      <c r="AH163" s="594"/>
      <c r="AI163" s="594"/>
      <c r="AJ163" s="594"/>
      <c r="AK163" s="594"/>
    </row>
    <row r="164" spans="1:37" ht="12.75">
      <c r="A164" s="639"/>
      <c r="B164" s="640"/>
      <c r="C164" s="582"/>
      <c r="D164" s="582"/>
      <c r="E164" s="582"/>
      <c r="F164" s="582"/>
      <c r="G164" s="582"/>
      <c r="H164" s="582"/>
      <c r="I164" s="582"/>
      <c r="J164" s="582"/>
      <c r="K164" s="582"/>
      <c r="L164" s="582"/>
      <c r="M164" s="582"/>
      <c r="N164" s="582"/>
      <c r="O164" s="583"/>
      <c r="P164" s="583"/>
      <c r="Q164" s="583"/>
      <c r="R164" s="583"/>
      <c r="S164" s="583"/>
      <c r="T164" s="583"/>
      <c r="U164" s="583"/>
      <c r="V164" s="583"/>
      <c r="W164" s="583"/>
      <c r="X164" s="584"/>
      <c r="Y164" s="584"/>
      <c r="Z164" s="584"/>
      <c r="AA164" s="584"/>
      <c r="AB164" s="584"/>
      <c r="AC164" s="584"/>
      <c r="AD164" s="584"/>
      <c r="AE164" s="584"/>
      <c r="AF164" s="584"/>
      <c r="AG164" s="584"/>
      <c r="AH164" s="584"/>
      <c r="AI164" s="584"/>
      <c r="AJ164" s="584"/>
      <c r="AK164" s="584"/>
    </row>
    <row r="165" spans="1:37" ht="12.75">
      <c r="A165" s="638"/>
      <c r="B165" s="641"/>
      <c r="C165" s="592"/>
      <c r="D165" s="592"/>
      <c r="E165" s="592"/>
      <c r="F165" s="592"/>
      <c r="G165" s="592"/>
      <c r="H165" s="592"/>
      <c r="I165" s="592"/>
      <c r="J165" s="592"/>
      <c r="K165" s="592"/>
      <c r="L165" s="592"/>
      <c r="M165" s="592"/>
      <c r="N165" s="592"/>
      <c r="O165" s="593"/>
      <c r="P165" s="593"/>
      <c r="Q165" s="593"/>
      <c r="R165" s="593"/>
      <c r="S165" s="593"/>
      <c r="T165" s="593"/>
      <c r="U165" s="593"/>
      <c r="V165" s="593"/>
      <c r="W165" s="593"/>
      <c r="X165" s="594"/>
      <c r="Y165" s="594"/>
      <c r="Z165" s="594"/>
      <c r="AA165" s="594"/>
      <c r="AB165" s="594"/>
      <c r="AC165" s="594"/>
      <c r="AD165" s="594"/>
      <c r="AE165" s="594"/>
      <c r="AF165" s="594"/>
      <c r="AG165" s="594"/>
      <c r="AH165" s="594"/>
      <c r="AI165" s="594"/>
      <c r="AJ165" s="594"/>
      <c r="AK165" s="594"/>
    </row>
    <row r="166" spans="1:37" ht="12.75">
      <c r="A166" s="639"/>
      <c r="B166" s="640"/>
      <c r="C166" s="582"/>
      <c r="D166" s="582"/>
      <c r="E166" s="582"/>
      <c r="F166" s="582"/>
      <c r="G166" s="582"/>
      <c r="H166" s="582"/>
      <c r="I166" s="582"/>
      <c r="J166" s="582"/>
      <c r="K166" s="582"/>
      <c r="L166" s="582"/>
      <c r="M166" s="582"/>
      <c r="N166" s="582"/>
      <c r="O166" s="583"/>
      <c r="P166" s="583"/>
      <c r="Q166" s="583"/>
      <c r="R166" s="583"/>
      <c r="S166" s="583"/>
      <c r="T166" s="583"/>
      <c r="U166" s="583"/>
      <c r="V166" s="583"/>
      <c r="W166" s="583"/>
      <c r="X166" s="584"/>
      <c r="Y166" s="584"/>
      <c r="Z166" s="584"/>
      <c r="AA166" s="584"/>
      <c r="AB166" s="584"/>
      <c r="AC166" s="584"/>
      <c r="AD166" s="584"/>
      <c r="AE166" s="584"/>
      <c r="AF166" s="584"/>
      <c r="AG166" s="584"/>
      <c r="AH166" s="584"/>
      <c r="AI166" s="584"/>
      <c r="AJ166" s="584"/>
      <c r="AK166" s="584"/>
    </row>
    <row r="167" spans="1:37" ht="12.75">
      <c r="A167" s="638"/>
      <c r="B167" s="641"/>
      <c r="C167" s="592"/>
      <c r="D167" s="592"/>
      <c r="E167" s="592"/>
      <c r="F167" s="592"/>
      <c r="G167" s="592"/>
      <c r="H167" s="592"/>
      <c r="I167" s="592"/>
      <c r="J167" s="592"/>
      <c r="K167" s="592"/>
      <c r="L167" s="592"/>
      <c r="M167" s="592"/>
      <c r="N167" s="592"/>
      <c r="O167" s="593"/>
      <c r="P167" s="593"/>
      <c r="Q167" s="593"/>
      <c r="R167" s="593"/>
      <c r="S167" s="593"/>
      <c r="T167" s="593"/>
      <c r="U167" s="593"/>
      <c r="V167" s="593"/>
      <c r="W167" s="593"/>
      <c r="X167" s="594"/>
      <c r="Y167" s="594"/>
      <c r="Z167" s="594"/>
      <c r="AA167" s="594"/>
      <c r="AB167" s="594"/>
      <c r="AC167" s="594"/>
      <c r="AD167" s="594"/>
      <c r="AE167" s="594"/>
      <c r="AF167" s="594"/>
      <c r="AG167" s="594"/>
      <c r="AH167" s="594"/>
      <c r="AI167" s="594"/>
      <c r="AJ167" s="594"/>
      <c r="AK167" s="594"/>
    </row>
    <row r="168" spans="1:37" ht="12.75">
      <c r="A168" s="639"/>
      <c r="B168" s="640"/>
      <c r="C168" s="582"/>
      <c r="D168" s="582"/>
      <c r="E168" s="582"/>
      <c r="F168" s="582"/>
      <c r="G168" s="582"/>
      <c r="H168" s="582"/>
      <c r="I168" s="582"/>
      <c r="J168" s="582"/>
      <c r="K168" s="582"/>
      <c r="L168" s="582"/>
      <c r="M168" s="582"/>
      <c r="N168" s="582"/>
      <c r="O168" s="583"/>
      <c r="P168" s="583"/>
      <c r="Q168" s="583"/>
      <c r="R168" s="583"/>
      <c r="S168" s="583"/>
      <c r="T168" s="583"/>
      <c r="U168" s="583"/>
      <c r="V168" s="583"/>
      <c r="W168" s="583"/>
      <c r="X168" s="584"/>
      <c r="Y168" s="584"/>
      <c r="Z168" s="584"/>
      <c r="AA168" s="584"/>
      <c r="AB168" s="584"/>
      <c r="AC168" s="584"/>
      <c r="AD168" s="584"/>
      <c r="AE168" s="584"/>
      <c r="AF168" s="584"/>
      <c r="AG168" s="584"/>
      <c r="AH168" s="584"/>
      <c r="AI168" s="584"/>
      <c r="AJ168" s="584"/>
      <c r="AK168" s="584"/>
    </row>
    <row r="169" spans="1:37" ht="12.75">
      <c r="A169" s="638"/>
      <c r="B169" s="641"/>
      <c r="C169" s="592"/>
      <c r="D169" s="592"/>
      <c r="E169" s="592"/>
      <c r="F169" s="592"/>
      <c r="G169" s="592"/>
      <c r="H169" s="592"/>
      <c r="I169" s="592"/>
      <c r="J169" s="592"/>
      <c r="K169" s="592"/>
      <c r="L169" s="592"/>
      <c r="M169" s="592"/>
      <c r="N169" s="592"/>
      <c r="O169" s="593"/>
      <c r="P169" s="593"/>
      <c r="Q169" s="593"/>
      <c r="R169" s="593"/>
      <c r="S169" s="593"/>
      <c r="T169" s="593"/>
      <c r="U169" s="593"/>
      <c r="V169" s="593"/>
      <c r="W169" s="593"/>
      <c r="X169" s="594"/>
      <c r="Y169" s="594"/>
      <c r="Z169" s="594"/>
      <c r="AA169" s="594"/>
      <c r="AB169" s="594"/>
      <c r="AC169" s="594"/>
      <c r="AD169" s="594"/>
      <c r="AE169" s="594"/>
      <c r="AF169" s="594"/>
      <c r="AG169" s="594"/>
      <c r="AH169" s="594"/>
      <c r="AI169" s="594"/>
      <c r="AJ169" s="594"/>
      <c r="AK169" s="594"/>
    </row>
    <row r="170" spans="1:37" ht="12.75">
      <c r="A170" s="639"/>
      <c r="B170" s="640"/>
      <c r="C170" s="582"/>
      <c r="D170" s="582"/>
      <c r="E170" s="582"/>
      <c r="F170" s="582"/>
      <c r="G170" s="582"/>
      <c r="H170" s="582"/>
      <c r="I170" s="582"/>
      <c r="J170" s="582"/>
      <c r="K170" s="582"/>
      <c r="L170" s="582"/>
      <c r="M170" s="582"/>
      <c r="N170" s="582"/>
      <c r="O170" s="583"/>
      <c r="P170" s="583"/>
      <c r="Q170" s="583"/>
      <c r="R170" s="583"/>
      <c r="S170" s="583"/>
      <c r="T170" s="583"/>
      <c r="U170" s="583"/>
      <c r="V170" s="583"/>
      <c r="W170" s="583"/>
      <c r="X170" s="584"/>
      <c r="Y170" s="584"/>
      <c r="Z170" s="584"/>
      <c r="AA170" s="584"/>
      <c r="AB170" s="584"/>
      <c r="AC170" s="584"/>
      <c r="AD170" s="584"/>
      <c r="AE170" s="584"/>
      <c r="AF170" s="584"/>
      <c r="AG170" s="584"/>
      <c r="AH170" s="584"/>
      <c r="AI170" s="584"/>
      <c r="AJ170" s="584"/>
      <c r="AK170" s="584"/>
    </row>
    <row r="171" spans="1:37" ht="12.75">
      <c r="A171" s="638"/>
      <c r="B171" s="641"/>
      <c r="C171" s="592"/>
      <c r="D171" s="592"/>
      <c r="E171" s="592"/>
      <c r="F171" s="592"/>
      <c r="G171" s="592"/>
      <c r="H171" s="592"/>
      <c r="I171" s="592"/>
      <c r="J171" s="592"/>
      <c r="K171" s="592"/>
      <c r="L171" s="592"/>
      <c r="M171" s="592"/>
      <c r="N171" s="592"/>
      <c r="O171" s="593"/>
      <c r="P171" s="593"/>
      <c r="Q171" s="593"/>
      <c r="R171" s="593"/>
      <c r="S171" s="593"/>
      <c r="T171" s="593"/>
      <c r="U171" s="593"/>
      <c r="V171" s="593"/>
      <c r="W171" s="593"/>
      <c r="X171" s="594"/>
      <c r="Y171" s="594"/>
      <c r="Z171" s="594"/>
      <c r="AA171" s="594"/>
      <c r="AB171" s="594"/>
      <c r="AC171" s="594"/>
      <c r="AD171" s="594"/>
      <c r="AE171" s="594"/>
      <c r="AF171" s="594"/>
      <c r="AG171" s="594"/>
      <c r="AH171" s="594"/>
      <c r="AI171" s="594"/>
      <c r="AJ171" s="594"/>
      <c r="AK171" s="594"/>
    </row>
    <row r="172" spans="1:37" ht="12.75">
      <c r="A172" s="639"/>
      <c r="B172" s="640"/>
      <c r="C172" s="582"/>
      <c r="D172" s="582"/>
      <c r="E172" s="582"/>
      <c r="F172" s="582"/>
      <c r="G172" s="582"/>
      <c r="H172" s="582"/>
      <c r="I172" s="582"/>
      <c r="J172" s="582"/>
      <c r="K172" s="582"/>
      <c r="L172" s="582"/>
      <c r="M172" s="582"/>
      <c r="N172" s="582"/>
      <c r="O172" s="583"/>
      <c r="P172" s="583"/>
      <c r="Q172" s="583"/>
      <c r="R172" s="583"/>
      <c r="S172" s="583"/>
      <c r="T172" s="583"/>
      <c r="U172" s="583"/>
      <c r="V172" s="583"/>
      <c r="W172" s="583"/>
      <c r="X172" s="584"/>
      <c r="Y172" s="584"/>
      <c r="Z172" s="584"/>
      <c r="AA172" s="584"/>
      <c r="AB172" s="584"/>
      <c r="AC172" s="584"/>
      <c r="AD172" s="584"/>
      <c r="AE172" s="584"/>
      <c r="AF172" s="584"/>
      <c r="AG172" s="584"/>
      <c r="AH172" s="584"/>
      <c r="AI172" s="584"/>
      <c r="AJ172" s="584"/>
      <c r="AK172" s="584"/>
    </row>
    <row r="173" spans="1:37" ht="12.75">
      <c r="A173" s="638"/>
      <c r="B173" s="641"/>
      <c r="C173" s="592"/>
      <c r="D173" s="592"/>
      <c r="E173" s="592"/>
      <c r="F173" s="592"/>
      <c r="G173" s="592"/>
      <c r="H173" s="592"/>
      <c r="I173" s="592"/>
      <c r="J173" s="592"/>
      <c r="K173" s="592"/>
      <c r="L173" s="592"/>
      <c r="M173" s="592"/>
      <c r="N173" s="592"/>
      <c r="O173" s="593"/>
      <c r="P173" s="593"/>
      <c r="Q173" s="593"/>
      <c r="R173" s="593"/>
      <c r="S173" s="593"/>
      <c r="T173" s="593"/>
      <c r="U173" s="593"/>
      <c r="V173" s="593"/>
      <c r="W173" s="593"/>
      <c r="X173" s="594"/>
      <c r="Y173" s="594"/>
      <c r="Z173" s="594"/>
      <c r="AA173" s="594"/>
      <c r="AB173" s="594"/>
      <c r="AC173" s="594"/>
      <c r="AD173" s="594"/>
      <c r="AE173" s="594"/>
      <c r="AF173" s="594"/>
      <c r="AG173" s="594"/>
      <c r="AH173" s="594"/>
      <c r="AI173" s="594"/>
      <c r="AJ173" s="594"/>
      <c r="AK173" s="594"/>
    </row>
    <row r="174" spans="1:37" ht="12.75">
      <c r="A174" s="639"/>
      <c r="B174" s="640"/>
      <c r="C174" s="582"/>
      <c r="D174" s="582"/>
      <c r="E174" s="582"/>
      <c r="F174" s="582"/>
      <c r="G174" s="582"/>
      <c r="H174" s="582"/>
      <c r="I174" s="600"/>
      <c r="J174" s="582"/>
      <c r="K174" s="582"/>
      <c r="L174" s="582"/>
      <c r="M174" s="582"/>
      <c r="N174" s="582"/>
      <c r="O174" s="583"/>
      <c r="P174" s="583"/>
      <c r="Q174" s="583"/>
      <c r="R174" s="583"/>
      <c r="S174" s="583"/>
      <c r="T174" s="583"/>
      <c r="U174" s="583"/>
      <c r="V174" s="583"/>
      <c r="W174" s="583"/>
      <c r="X174" s="584"/>
      <c r="Y174" s="584"/>
      <c r="Z174" s="584"/>
      <c r="AA174" s="584"/>
      <c r="AB174" s="584"/>
      <c r="AC174" s="584"/>
      <c r="AD174" s="584"/>
      <c r="AE174" s="584"/>
      <c r="AF174" s="584"/>
      <c r="AG174" s="584"/>
      <c r="AH174" s="584"/>
      <c r="AI174" s="584"/>
      <c r="AJ174" s="584"/>
      <c r="AK174" s="584"/>
    </row>
    <row r="175" spans="1:37" ht="12.75">
      <c r="A175" s="638"/>
      <c r="B175" s="641"/>
      <c r="C175" s="592"/>
      <c r="D175" s="592"/>
      <c r="E175" s="592"/>
      <c r="F175" s="592"/>
      <c r="G175" s="592"/>
      <c r="H175" s="592"/>
      <c r="I175" s="592"/>
      <c r="J175" s="592"/>
      <c r="K175" s="592"/>
      <c r="L175" s="592"/>
      <c r="M175" s="592"/>
      <c r="N175" s="592"/>
      <c r="O175" s="593"/>
      <c r="P175" s="593"/>
      <c r="Q175" s="593"/>
      <c r="R175" s="593"/>
      <c r="S175" s="593"/>
      <c r="T175" s="593"/>
      <c r="U175" s="593"/>
      <c r="V175" s="593"/>
      <c r="W175" s="593"/>
      <c r="X175" s="594"/>
      <c r="Y175" s="594"/>
      <c r="Z175" s="594"/>
      <c r="AA175" s="594"/>
      <c r="AB175" s="594"/>
      <c r="AC175" s="594"/>
      <c r="AD175" s="594"/>
      <c r="AE175" s="594"/>
      <c r="AF175" s="594"/>
      <c r="AG175" s="594"/>
      <c r="AH175" s="594"/>
      <c r="AI175" s="594"/>
      <c r="AJ175" s="594"/>
      <c r="AK175" s="594"/>
    </row>
    <row r="176" spans="1:37" ht="12.75">
      <c r="A176" s="639"/>
      <c r="B176" s="640"/>
      <c r="C176" s="582"/>
      <c r="D176" s="582"/>
      <c r="E176" s="582"/>
      <c r="F176" s="582"/>
      <c r="G176" s="582"/>
      <c r="H176" s="582"/>
      <c r="I176" s="582"/>
      <c r="J176" s="582"/>
      <c r="K176" s="582"/>
      <c r="L176" s="582"/>
      <c r="M176" s="582"/>
      <c r="N176" s="582"/>
      <c r="O176" s="583"/>
      <c r="P176" s="583"/>
      <c r="Q176" s="583"/>
      <c r="R176" s="583"/>
      <c r="S176" s="583"/>
      <c r="T176" s="583"/>
      <c r="U176" s="583"/>
      <c r="V176" s="583"/>
      <c r="W176" s="583"/>
      <c r="X176" s="584"/>
      <c r="Y176" s="584"/>
      <c r="Z176" s="584"/>
      <c r="AA176" s="584"/>
      <c r="AB176" s="584"/>
      <c r="AC176" s="584"/>
      <c r="AD176" s="584"/>
      <c r="AE176" s="584"/>
      <c r="AF176" s="584"/>
      <c r="AG176" s="584"/>
      <c r="AH176" s="584"/>
      <c r="AI176" s="584"/>
      <c r="AJ176" s="584"/>
      <c r="AK176" s="584"/>
    </row>
    <row r="177" spans="1:37" ht="12.75">
      <c r="A177" s="638"/>
      <c r="B177" s="641"/>
      <c r="C177" s="592"/>
      <c r="D177" s="592"/>
      <c r="E177" s="592"/>
      <c r="F177" s="592"/>
      <c r="G177" s="592"/>
      <c r="H177" s="592"/>
      <c r="I177" s="592"/>
      <c r="J177" s="592"/>
      <c r="K177" s="592"/>
      <c r="L177" s="592"/>
      <c r="M177" s="592"/>
      <c r="N177" s="592"/>
      <c r="O177" s="593"/>
      <c r="P177" s="593"/>
      <c r="Q177" s="593"/>
      <c r="R177" s="593"/>
      <c r="S177" s="593"/>
      <c r="T177" s="593"/>
      <c r="U177" s="593"/>
      <c r="V177" s="593"/>
      <c r="W177" s="593"/>
      <c r="X177" s="594"/>
      <c r="Y177" s="594"/>
      <c r="Z177" s="594"/>
      <c r="AA177" s="594"/>
      <c r="AB177" s="594"/>
      <c r="AC177" s="594"/>
      <c r="AD177" s="594"/>
      <c r="AE177" s="594"/>
      <c r="AF177" s="594"/>
      <c r="AG177" s="594"/>
      <c r="AH177" s="594"/>
      <c r="AI177" s="594"/>
      <c r="AJ177" s="594"/>
      <c r="AK177" s="594"/>
    </row>
    <row r="178" spans="1:37" ht="12.75">
      <c r="A178" s="639"/>
      <c r="B178" s="640"/>
      <c r="C178" s="582"/>
      <c r="D178" s="582"/>
      <c r="E178" s="582"/>
      <c r="F178" s="582"/>
      <c r="G178" s="582"/>
      <c r="H178" s="582"/>
      <c r="I178" s="582"/>
      <c r="J178" s="582"/>
      <c r="K178" s="582"/>
      <c r="L178" s="582"/>
      <c r="M178" s="582"/>
      <c r="N178" s="582"/>
      <c r="O178" s="583"/>
      <c r="P178" s="583"/>
      <c r="Q178" s="583"/>
      <c r="R178" s="583"/>
      <c r="S178" s="583"/>
      <c r="T178" s="583"/>
      <c r="U178" s="583"/>
      <c r="V178" s="583"/>
      <c r="W178" s="583"/>
      <c r="X178" s="584"/>
      <c r="Y178" s="584"/>
      <c r="Z178" s="584"/>
      <c r="AA178" s="584"/>
      <c r="AB178" s="584"/>
      <c r="AC178" s="584"/>
      <c r="AD178" s="584"/>
      <c r="AE178" s="584"/>
      <c r="AF178" s="584"/>
      <c r="AG178" s="584"/>
      <c r="AH178" s="584"/>
      <c r="AI178" s="584"/>
      <c r="AJ178" s="584"/>
      <c r="AK178" s="584"/>
    </row>
    <row r="179" spans="1:37" ht="12.75">
      <c r="A179" s="638"/>
      <c r="B179" s="641"/>
      <c r="C179" s="592"/>
      <c r="D179" s="592"/>
      <c r="E179" s="592"/>
      <c r="F179" s="592"/>
      <c r="G179" s="592"/>
      <c r="H179" s="592"/>
      <c r="I179" s="592"/>
      <c r="J179" s="592"/>
      <c r="K179" s="592"/>
      <c r="L179" s="592"/>
      <c r="M179" s="592"/>
      <c r="N179" s="592"/>
      <c r="O179" s="593"/>
      <c r="P179" s="593"/>
      <c r="Q179" s="593"/>
      <c r="R179" s="593"/>
      <c r="S179" s="593"/>
      <c r="T179" s="593"/>
      <c r="U179" s="593"/>
      <c r="V179" s="593"/>
      <c r="W179" s="593"/>
      <c r="X179" s="594"/>
      <c r="Y179" s="594"/>
      <c r="Z179" s="594"/>
      <c r="AA179" s="594"/>
      <c r="AB179" s="594"/>
      <c r="AC179" s="594"/>
      <c r="AD179" s="594"/>
      <c r="AE179" s="594"/>
      <c r="AF179" s="594"/>
      <c r="AG179" s="594"/>
      <c r="AH179" s="594"/>
      <c r="AI179" s="594"/>
      <c r="AJ179" s="594"/>
      <c r="AK179" s="594"/>
    </row>
    <row r="180" spans="1:37" ht="12.75">
      <c r="A180" s="639"/>
      <c r="B180" s="640"/>
      <c r="C180" s="582"/>
      <c r="D180" s="582"/>
      <c r="E180" s="582"/>
      <c r="F180" s="582"/>
      <c r="G180" s="582"/>
      <c r="H180" s="582"/>
      <c r="I180" s="582"/>
      <c r="J180" s="582"/>
      <c r="K180" s="582"/>
      <c r="L180" s="582"/>
      <c r="M180" s="582"/>
      <c r="N180" s="582"/>
      <c r="O180" s="583"/>
      <c r="P180" s="583"/>
      <c r="Q180" s="583"/>
      <c r="R180" s="583"/>
      <c r="S180" s="583"/>
      <c r="T180" s="583"/>
      <c r="U180" s="583"/>
      <c r="V180" s="583"/>
      <c r="W180" s="583"/>
      <c r="X180" s="584"/>
      <c r="Y180" s="584"/>
      <c r="Z180" s="584"/>
      <c r="AA180" s="584"/>
      <c r="AB180" s="584"/>
      <c r="AC180" s="584"/>
      <c r="AD180" s="584"/>
      <c r="AE180" s="584"/>
      <c r="AF180" s="584"/>
      <c r="AG180" s="584"/>
      <c r="AH180" s="584"/>
      <c r="AI180" s="584"/>
      <c r="AJ180" s="584"/>
      <c r="AK180" s="584"/>
    </row>
    <row r="181" spans="1:37" ht="12.75">
      <c r="A181" s="638"/>
      <c r="B181" s="641"/>
      <c r="C181" s="592"/>
      <c r="D181" s="592"/>
      <c r="E181" s="592"/>
      <c r="F181" s="592"/>
      <c r="G181" s="592"/>
      <c r="H181" s="592"/>
      <c r="I181" s="592"/>
      <c r="J181" s="592"/>
      <c r="K181" s="592"/>
      <c r="L181" s="592"/>
      <c r="M181" s="592"/>
      <c r="N181" s="592"/>
      <c r="O181" s="593"/>
      <c r="P181" s="593"/>
      <c r="Q181" s="593"/>
      <c r="R181" s="593"/>
      <c r="S181" s="593"/>
      <c r="T181" s="593"/>
      <c r="U181" s="593"/>
      <c r="V181" s="593"/>
      <c r="W181" s="593"/>
      <c r="X181" s="594"/>
      <c r="Y181" s="594"/>
      <c r="Z181" s="594"/>
      <c r="AA181" s="594"/>
      <c r="AB181" s="594"/>
      <c r="AC181" s="594"/>
      <c r="AD181" s="594"/>
      <c r="AE181" s="594"/>
      <c r="AF181" s="594"/>
      <c r="AG181" s="594"/>
      <c r="AH181" s="594"/>
      <c r="AI181" s="594"/>
      <c r="AJ181" s="594"/>
      <c r="AK181" s="594"/>
    </row>
    <row r="182" spans="1:37" ht="12.75">
      <c r="A182" s="639"/>
      <c r="B182" s="640"/>
      <c r="C182" s="582"/>
      <c r="D182" s="582"/>
      <c r="E182" s="582"/>
      <c r="F182" s="582"/>
      <c r="G182" s="582"/>
      <c r="H182" s="582"/>
      <c r="I182" s="582"/>
      <c r="J182" s="582"/>
      <c r="K182" s="582"/>
      <c r="L182" s="582"/>
      <c r="M182" s="582"/>
      <c r="N182" s="582"/>
      <c r="O182" s="583"/>
      <c r="P182" s="583"/>
      <c r="Q182" s="583"/>
      <c r="R182" s="583"/>
      <c r="S182" s="583"/>
      <c r="T182" s="583"/>
      <c r="U182" s="583"/>
      <c r="V182" s="583"/>
      <c r="W182" s="583"/>
      <c r="X182" s="584"/>
      <c r="Y182" s="584"/>
      <c r="Z182" s="584"/>
      <c r="AA182" s="584"/>
      <c r="AB182" s="584"/>
      <c r="AC182" s="584"/>
      <c r="AD182" s="584"/>
      <c r="AE182" s="584"/>
      <c r="AF182" s="584"/>
      <c r="AG182" s="584"/>
      <c r="AH182" s="584"/>
      <c r="AI182" s="584"/>
      <c r="AJ182" s="584"/>
      <c r="AK182" s="584"/>
    </row>
    <row r="183" spans="1:37" ht="12.75">
      <c r="A183" s="638"/>
      <c r="B183" s="641"/>
      <c r="C183" s="592"/>
      <c r="D183" s="592"/>
      <c r="E183" s="592"/>
      <c r="F183" s="592"/>
      <c r="G183" s="592"/>
      <c r="H183" s="592"/>
      <c r="I183" s="592"/>
      <c r="J183" s="592"/>
      <c r="K183" s="592"/>
      <c r="L183" s="592"/>
      <c r="M183" s="592"/>
      <c r="N183" s="592"/>
      <c r="O183" s="593"/>
      <c r="P183" s="593"/>
      <c r="Q183" s="593"/>
      <c r="R183" s="593"/>
      <c r="S183" s="593"/>
      <c r="T183" s="593"/>
      <c r="U183" s="593"/>
      <c r="V183" s="593"/>
      <c r="W183" s="593"/>
      <c r="X183" s="594"/>
      <c r="Y183" s="594"/>
      <c r="Z183" s="594"/>
      <c r="AA183" s="594"/>
      <c r="AB183" s="594"/>
      <c r="AC183" s="594"/>
      <c r="AD183" s="594"/>
      <c r="AE183" s="594"/>
      <c r="AF183" s="594"/>
      <c r="AG183" s="594"/>
      <c r="AH183" s="594"/>
      <c r="AI183" s="594"/>
      <c r="AJ183" s="594"/>
      <c r="AK183" s="594"/>
    </row>
    <row r="184" spans="1:37" ht="12.75">
      <c r="A184" s="639"/>
      <c r="B184" s="640"/>
      <c r="C184" s="582"/>
      <c r="D184" s="582"/>
      <c r="E184" s="582"/>
      <c r="F184" s="582"/>
      <c r="G184" s="582"/>
      <c r="H184" s="582"/>
      <c r="I184" s="582"/>
      <c r="J184" s="582"/>
      <c r="K184" s="582"/>
      <c r="L184" s="582"/>
      <c r="M184" s="582"/>
      <c r="N184" s="582"/>
      <c r="O184" s="583"/>
      <c r="P184" s="583"/>
      <c r="Q184" s="583"/>
      <c r="R184" s="583"/>
      <c r="S184" s="583"/>
      <c r="T184" s="583"/>
      <c r="U184" s="583"/>
      <c r="V184" s="583"/>
      <c r="W184" s="583"/>
      <c r="X184" s="584"/>
      <c r="Y184" s="584"/>
      <c r="Z184" s="584"/>
      <c r="AA184" s="584"/>
      <c r="AB184" s="584"/>
      <c r="AC184" s="584"/>
      <c r="AD184" s="584"/>
      <c r="AE184" s="584"/>
      <c r="AF184" s="584"/>
      <c r="AG184" s="584"/>
      <c r="AH184" s="584"/>
      <c r="AI184" s="584"/>
      <c r="AJ184" s="584"/>
      <c r="AK184" s="584"/>
    </row>
    <row r="185" spans="1:37" ht="12.75">
      <c r="A185" s="638"/>
      <c r="B185" s="641"/>
      <c r="C185" s="592"/>
      <c r="D185" s="592"/>
      <c r="E185" s="592"/>
      <c r="F185" s="592"/>
      <c r="G185" s="592"/>
      <c r="H185" s="592"/>
      <c r="I185" s="592"/>
      <c r="J185" s="592"/>
      <c r="K185" s="592"/>
      <c r="L185" s="592"/>
      <c r="M185" s="592"/>
      <c r="N185" s="592"/>
      <c r="O185" s="593"/>
      <c r="P185" s="593"/>
      <c r="Q185" s="593"/>
      <c r="R185" s="593"/>
      <c r="S185" s="593"/>
      <c r="T185" s="593"/>
      <c r="U185" s="593"/>
      <c r="V185" s="593"/>
      <c r="W185" s="593"/>
      <c r="X185" s="594"/>
      <c r="Y185" s="594"/>
      <c r="Z185" s="594"/>
      <c r="AA185" s="594"/>
      <c r="AB185" s="594"/>
      <c r="AC185" s="594"/>
      <c r="AD185" s="594"/>
      <c r="AE185" s="594"/>
      <c r="AF185" s="594"/>
      <c r="AG185" s="594"/>
      <c r="AH185" s="594"/>
      <c r="AI185" s="594"/>
      <c r="AJ185" s="594"/>
      <c r="AK185" s="594"/>
    </row>
    <row r="186" spans="1:37" ht="12.75">
      <c r="A186" s="639"/>
      <c r="B186" s="640"/>
      <c r="C186" s="582"/>
      <c r="D186" s="582"/>
      <c r="E186" s="582"/>
      <c r="F186" s="582"/>
      <c r="G186" s="582"/>
      <c r="H186" s="582"/>
      <c r="I186" s="582"/>
      <c r="J186" s="582"/>
      <c r="K186" s="582"/>
      <c r="L186" s="582"/>
      <c r="M186" s="582"/>
      <c r="N186" s="582"/>
      <c r="O186" s="583"/>
      <c r="P186" s="583"/>
      <c r="Q186" s="583"/>
      <c r="R186" s="583"/>
      <c r="S186" s="583"/>
      <c r="T186" s="583"/>
      <c r="U186" s="583"/>
      <c r="V186" s="583"/>
      <c r="W186" s="583"/>
      <c r="X186" s="584"/>
      <c r="Y186" s="584"/>
      <c r="Z186" s="584"/>
      <c r="AA186" s="584"/>
      <c r="AB186" s="584"/>
      <c r="AC186" s="584"/>
      <c r="AD186" s="584"/>
      <c r="AE186" s="584"/>
      <c r="AF186" s="584"/>
      <c r="AG186" s="584"/>
      <c r="AH186" s="584"/>
      <c r="AI186" s="584"/>
      <c r="AJ186" s="584"/>
      <c r="AK186" s="584"/>
    </row>
    <row r="187" spans="1:37" ht="12.75">
      <c r="A187" s="638"/>
      <c r="B187" s="641"/>
      <c r="C187" s="592"/>
      <c r="D187" s="592"/>
      <c r="E187" s="592"/>
      <c r="F187" s="592"/>
      <c r="G187" s="592"/>
      <c r="H187" s="592"/>
      <c r="I187" s="592"/>
      <c r="J187" s="592"/>
      <c r="K187" s="592"/>
      <c r="L187" s="592"/>
      <c r="M187" s="592"/>
      <c r="N187" s="592"/>
      <c r="O187" s="593"/>
      <c r="P187" s="593"/>
      <c r="Q187" s="593"/>
      <c r="R187" s="593"/>
      <c r="S187" s="593"/>
      <c r="T187" s="593"/>
      <c r="U187" s="593"/>
      <c r="V187" s="593"/>
      <c r="W187" s="593"/>
      <c r="X187" s="594"/>
      <c r="Y187" s="594"/>
      <c r="Z187" s="594"/>
      <c r="AA187" s="594"/>
      <c r="AB187" s="594"/>
      <c r="AC187" s="594"/>
      <c r="AD187" s="594"/>
      <c r="AE187" s="594"/>
      <c r="AF187" s="594"/>
      <c r="AG187" s="594"/>
      <c r="AH187" s="594"/>
      <c r="AI187" s="594"/>
      <c r="AJ187" s="594"/>
      <c r="AK187" s="594"/>
    </row>
    <row r="188" spans="1:37" ht="12.75">
      <c r="A188" s="639"/>
      <c r="B188" s="640"/>
      <c r="C188" s="582"/>
      <c r="D188" s="582"/>
      <c r="E188" s="582"/>
      <c r="F188" s="582"/>
      <c r="G188" s="582"/>
      <c r="H188" s="582"/>
      <c r="I188" s="582"/>
      <c r="J188" s="582"/>
      <c r="K188" s="582"/>
      <c r="L188" s="582"/>
      <c r="M188" s="582"/>
      <c r="N188" s="582"/>
      <c r="O188" s="583"/>
      <c r="P188" s="583"/>
      <c r="Q188" s="583"/>
      <c r="R188" s="583"/>
      <c r="S188" s="583"/>
      <c r="T188" s="583"/>
      <c r="U188" s="583"/>
      <c r="V188" s="583"/>
      <c r="W188" s="583"/>
      <c r="X188" s="584"/>
      <c r="Y188" s="584"/>
      <c r="Z188" s="584"/>
      <c r="AA188" s="584"/>
      <c r="AB188" s="584"/>
      <c r="AC188" s="584"/>
      <c r="AD188" s="584"/>
      <c r="AE188" s="584"/>
      <c r="AF188" s="584"/>
      <c r="AG188" s="584"/>
      <c r="AH188" s="584"/>
      <c r="AI188" s="584"/>
      <c r="AJ188" s="584"/>
      <c r="AK188" s="584"/>
    </row>
    <row r="189" spans="1:37" ht="12.75">
      <c r="A189" s="638"/>
      <c r="B189" s="641"/>
      <c r="C189" s="592"/>
      <c r="D189" s="592"/>
      <c r="E189" s="592"/>
      <c r="F189" s="592"/>
      <c r="G189" s="592"/>
      <c r="H189" s="592"/>
      <c r="I189" s="592"/>
      <c r="J189" s="592"/>
      <c r="K189" s="592"/>
      <c r="L189" s="592"/>
      <c r="M189" s="592"/>
      <c r="N189" s="592"/>
      <c r="O189" s="593"/>
      <c r="P189" s="593"/>
      <c r="Q189" s="593"/>
      <c r="R189" s="593"/>
      <c r="S189" s="593"/>
      <c r="T189" s="593"/>
      <c r="U189" s="593"/>
      <c r="V189" s="593"/>
      <c r="W189" s="593"/>
      <c r="X189" s="594"/>
      <c r="Y189" s="594"/>
      <c r="Z189" s="594"/>
      <c r="AA189" s="594"/>
      <c r="AB189" s="594"/>
      <c r="AC189" s="594"/>
      <c r="AD189" s="594"/>
      <c r="AE189" s="594"/>
      <c r="AF189" s="594"/>
      <c r="AG189" s="594"/>
      <c r="AH189" s="594"/>
      <c r="AI189" s="594"/>
      <c r="AJ189" s="594"/>
      <c r="AK189" s="594"/>
    </row>
    <row r="190" spans="1:37" ht="12.75">
      <c r="A190" s="639"/>
      <c r="B190" s="640"/>
      <c r="C190" s="582"/>
      <c r="D190" s="582"/>
      <c r="E190" s="582"/>
      <c r="F190" s="582"/>
      <c r="G190" s="582"/>
      <c r="H190" s="582"/>
      <c r="I190" s="582"/>
      <c r="J190" s="582"/>
      <c r="K190" s="582"/>
      <c r="L190" s="582"/>
      <c r="M190" s="582"/>
      <c r="N190" s="582"/>
      <c r="O190" s="583"/>
      <c r="P190" s="583"/>
      <c r="Q190" s="583"/>
      <c r="R190" s="583"/>
      <c r="S190" s="583"/>
      <c r="T190" s="583"/>
      <c r="U190" s="583"/>
      <c r="V190" s="583"/>
      <c r="W190" s="583"/>
      <c r="X190" s="584"/>
      <c r="Y190" s="584"/>
      <c r="Z190" s="584"/>
      <c r="AA190" s="584"/>
      <c r="AB190" s="584"/>
      <c r="AC190" s="584"/>
      <c r="AD190" s="584"/>
      <c r="AE190" s="584"/>
      <c r="AF190" s="584"/>
      <c r="AG190" s="584"/>
      <c r="AH190" s="584"/>
      <c r="AI190" s="584"/>
      <c r="AJ190" s="584"/>
      <c r="AK190" s="584"/>
    </row>
    <row r="191" spans="1:37" ht="12.75">
      <c r="A191" s="638"/>
      <c r="B191" s="641"/>
      <c r="C191" s="592"/>
      <c r="D191" s="592"/>
      <c r="E191" s="592"/>
      <c r="F191" s="592"/>
      <c r="G191" s="592"/>
      <c r="H191" s="592"/>
      <c r="I191" s="592"/>
      <c r="J191" s="592"/>
      <c r="K191" s="592"/>
      <c r="L191" s="592"/>
      <c r="M191" s="592"/>
      <c r="N191" s="592"/>
      <c r="O191" s="593"/>
      <c r="P191" s="593"/>
      <c r="Q191" s="593"/>
      <c r="R191" s="593"/>
      <c r="S191" s="593"/>
      <c r="T191" s="593"/>
      <c r="U191" s="593"/>
      <c r="V191" s="593"/>
      <c r="W191" s="593"/>
      <c r="X191" s="594"/>
      <c r="Y191" s="594"/>
      <c r="Z191" s="594"/>
      <c r="AA191" s="594"/>
      <c r="AB191" s="594"/>
      <c r="AC191" s="594"/>
      <c r="AD191" s="594"/>
      <c r="AE191" s="594"/>
      <c r="AF191" s="594"/>
      <c r="AG191" s="594"/>
      <c r="AH191" s="594"/>
      <c r="AI191" s="594"/>
      <c r="AJ191" s="594"/>
      <c r="AK191" s="594"/>
    </row>
    <row r="192" spans="1:37" ht="12.75">
      <c r="A192" s="639"/>
      <c r="B192" s="640"/>
      <c r="C192" s="582"/>
      <c r="D192" s="582"/>
      <c r="E192" s="582"/>
      <c r="F192" s="582"/>
      <c r="G192" s="582"/>
      <c r="H192" s="582"/>
      <c r="I192" s="582"/>
      <c r="J192" s="582"/>
      <c r="K192" s="582"/>
      <c r="L192" s="582"/>
      <c r="M192" s="582"/>
      <c r="N192" s="582"/>
      <c r="O192" s="583"/>
      <c r="P192" s="583"/>
      <c r="Q192" s="583"/>
      <c r="R192" s="583"/>
      <c r="S192" s="583"/>
      <c r="T192" s="583"/>
      <c r="U192" s="583"/>
      <c r="V192" s="583"/>
      <c r="W192" s="583"/>
      <c r="X192" s="584"/>
      <c r="Y192" s="584"/>
      <c r="Z192" s="584"/>
      <c r="AA192" s="584"/>
      <c r="AB192" s="584"/>
      <c r="AC192" s="584"/>
      <c r="AD192" s="584"/>
      <c r="AE192" s="584"/>
      <c r="AF192" s="584"/>
      <c r="AG192" s="584"/>
      <c r="AH192" s="584"/>
      <c r="AI192" s="584"/>
      <c r="AJ192" s="584"/>
      <c r="AK192" s="584"/>
    </row>
    <row r="193" spans="1:37" ht="12.75">
      <c r="A193" s="638"/>
      <c r="B193" s="641"/>
      <c r="C193" s="592"/>
      <c r="D193" s="592"/>
      <c r="E193" s="592"/>
      <c r="F193" s="592"/>
      <c r="G193" s="592"/>
      <c r="H193" s="592"/>
      <c r="I193" s="592"/>
      <c r="J193" s="592"/>
      <c r="K193" s="592"/>
      <c r="L193" s="592"/>
      <c r="M193" s="592"/>
      <c r="N193" s="592"/>
      <c r="O193" s="593"/>
      <c r="P193" s="593"/>
      <c r="Q193" s="593"/>
      <c r="R193" s="593"/>
      <c r="S193" s="593"/>
      <c r="T193" s="593"/>
      <c r="U193" s="593"/>
      <c r="V193" s="593"/>
      <c r="W193" s="593"/>
      <c r="X193" s="594"/>
      <c r="Y193" s="594"/>
      <c r="Z193" s="594"/>
      <c r="AA193" s="594"/>
      <c r="AB193" s="594"/>
      <c r="AC193" s="594"/>
      <c r="AD193" s="594"/>
      <c r="AE193" s="594"/>
      <c r="AF193" s="594"/>
      <c r="AG193" s="594"/>
      <c r="AH193" s="594"/>
      <c r="AI193" s="594"/>
      <c r="AJ193" s="594"/>
      <c r="AK193" s="594"/>
    </row>
    <row r="194" spans="1:37" ht="12.75">
      <c r="A194" s="639"/>
      <c r="B194" s="640"/>
      <c r="C194" s="582"/>
      <c r="D194" s="582"/>
      <c r="E194" s="582"/>
      <c r="F194" s="582"/>
      <c r="G194" s="582"/>
      <c r="H194" s="582"/>
      <c r="I194" s="582"/>
      <c r="J194" s="582"/>
      <c r="K194" s="582"/>
      <c r="L194" s="582"/>
      <c r="M194" s="582"/>
      <c r="N194" s="582"/>
      <c r="O194" s="583"/>
      <c r="P194" s="583"/>
      <c r="Q194" s="583"/>
      <c r="R194" s="583"/>
      <c r="S194" s="583"/>
      <c r="T194" s="583"/>
      <c r="U194" s="583"/>
      <c r="V194" s="583"/>
      <c r="W194" s="583"/>
      <c r="X194" s="584"/>
      <c r="Y194" s="584"/>
      <c r="Z194" s="584"/>
      <c r="AA194" s="584"/>
      <c r="AB194" s="584"/>
      <c r="AC194" s="584"/>
      <c r="AD194" s="584"/>
      <c r="AE194" s="584"/>
      <c r="AF194" s="584"/>
      <c r="AG194" s="584"/>
      <c r="AH194" s="584"/>
      <c r="AI194" s="584"/>
      <c r="AJ194" s="584"/>
      <c r="AK194" s="584"/>
    </row>
    <row r="195" spans="1:37" ht="12.75">
      <c r="A195" s="638"/>
      <c r="B195" s="641"/>
      <c r="C195" s="592"/>
      <c r="D195" s="592"/>
      <c r="E195" s="592"/>
      <c r="F195" s="592"/>
      <c r="G195" s="592"/>
      <c r="H195" s="592"/>
      <c r="I195" s="592"/>
      <c r="J195" s="592"/>
      <c r="K195" s="592"/>
      <c r="L195" s="592"/>
      <c r="M195" s="592"/>
      <c r="N195" s="592"/>
      <c r="O195" s="593"/>
      <c r="P195" s="593"/>
      <c r="Q195" s="593"/>
      <c r="R195" s="593"/>
      <c r="S195" s="593"/>
      <c r="T195" s="593"/>
      <c r="U195" s="593"/>
      <c r="V195" s="593"/>
      <c r="W195" s="593"/>
      <c r="X195" s="594"/>
      <c r="Y195" s="594"/>
      <c r="Z195" s="594"/>
      <c r="AA195" s="594"/>
      <c r="AB195" s="594"/>
      <c r="AC195" s="594"/>
      <c r="AD195" s="594"/>
      <c r="AE195" s="594"/>
      <c r="AF195" s="594"/>
      <c r="AG195" s="594"/>
      <c r="AH195" s="594"/>
      <c r="AI195" s="594"/>
      <c r="AJ195" s="594"/>
      <c r="AK195" s="594"/>
    </row>
    <row r="196" spans="1:37" ht="12.75">
      <c r="A196" s="639"/>
      <c r="B196" s="640"/>
      <c r="C196" s="582"/>
      <c r="D196" s="582"/>
      <c r="E196" s="582"/>
      <c r="F196" s="582"/>
      <c r="G196" s="582"/>
      <c r="H196" s="582"/>
      <c r="I196" s="582"/>
      <c r="J196" s="582"/>
      <c r="K196" s="582"/>
      <c r="L196" s="582"/>
      <c r="M196" s="582"/>
      <c r="N196" s="582"/>
      <c r="O196" s="583"/>
      <c r="P196" s="583"/>
      <c r="Q196" s="583"/>
      <c r="R196" s="583"/>
      <c r="S196" s="583"/>
      <c r="T196" s="583"/>
      <c r="U196" s="583"/>
      <c r="V196" s="583"/>
      <c r="W196" s="583"/>
      <c r="X196" s="584"/>
      <c r="Y196" s="584"/>
      <c r="Z196" s="584"/>
      <c r="AA196" s="584"/>
      <c r="AB196" s="584"/>
      <c r="AC196" s="584"/>
      <c r="AD196" s="584"/>
      <c r="AE196" s="584"/>
      <c r="AF196" s="584"/>
      <c r="AG196" s="584"/>
      <c r="AH196" s="584"/>
      <c r="AI196" s="584"/>
      <c r="AJ196" s="584"/>
      <c r="AK196" s="584"/>
    </row>
    <row r="197" spans="1:37" ht="12.75">
      <c r="A197" s="638"/>
      <c r="B197" s="641"/>
      <c r="C197" s="592"/>
      <c r="D197" s="592"/>
      <c r="E197" s="592"/>
      <c r="F197" s="592"/>
      <c r="G197" s="592"/>
      <c r="H197" s="592"/>
      <c r="I197" s="592"/>
      <c r="J197" s="592"/>
      <c r="K197" s="592"/>
      <c r="L197" s="592"/>
      <c r="M197" s="592"/>
      <c r="N197" s="592"/>
      <c r="O197" s="593"/>
      <c r="P197" s="593"/>
      <c r="Q197" s="593"/>
      <c r="R197" s="593"/>
      <c r="S197" s="593"/>
      <c r="T197" s="593"/>
      <c r="U197" s="593"/>
      <c r="V197" s="593"/>
      <c r="W197" s="593"/>
      <c r="X197" s="594"/>
      <c r="Y197" s="594"/>
      <c r="Z197" s="594"/>
      <c r="AA197" s="594"/>
      <c r="AB197" s="594"/>
      <c r="AC197" s="594"/>
      <c r="AD197" s="594"/>
      <c r="AE197" s="594"/>
      <c r="AF197" s="594"/>
      <c r="AG197" s="594"/>
      <c r="AH197" s="594"/>
      <c r="AI197" s="594"/>
      <c r="AJ197" s="594"/>
      <c r="AK197" s="594"/>
    </row>
    <row r="198" spans="1:37" ht="12.75">
      <c r="A198" s="639"/>
      <c r="B198" s="640"/>
      <c r="C198" s="582"/>
      <c r="D198" s="582"/>
      <c r="E198" s="582"/>
      <c r="F198" s="582"/>
      <c r="G198" s="582"/>
      <c r="H198" s="582"/>
      <c r="I198" s="582"/>
      <c r="J198" s="582"/>
      <c r="K198" s="582"/>
      <c r="L198" s="582"/>
      <c r="M198" s="582"/>
      <c r="N198" s="582"/>
      <c r="O198" s="583"/>
      <c r="P198" s="583"/>
      <c r="Q198" s="583"/>
      <c r="R198" s="583"/>
      <c r="S198" s="583"/>
      <c r="T198" s="583"/>
      <c r="U198" s="583"/>
      <c r="V198" s="583"/>
      <c r="W198" s="583"/>
      <c r="X198" s="584"/>
      <c r="Y198" s="584"/>
      <c r="Z198" s="584"/>
      <c r="AA198" s="584"/>
      <c r="AB198" s="584"/>
      <c r="AC198" s="584"/>
      <c r="AD198" s="584"/>
      <c r="AE198" s="584"/>
      <c r="AF198" s="584"/>
      <c r="AG198" s="584"/>
      <c r="AH198" s="584"/>
      <c r="AI198" s="584"/>
      <c r="AJ198" s="584"/>
      <c r="AK198" s="584"/>
    </row>
    <row r="199" spans="1:37" ht="12.75">
      <c r="A199" s="638"/>
      <c r="B199" s="641"/>
      <c r="C199" s="592"/>
      <c r="D199" s="592"/>
      <c r="E199" s="592"/>
      <c r="F199" s="592"/>
      <c r="G199" s="592"/>
      <c r="H199" s="592"/>
      <c r="I199" s="592"/>
      <c r="J199" s="592"/>
      <c r="K199" s="592"/>
      <c r="L199" s="592"/>
      <c r="M199" s="592"/>
      <c r="N199" s="592"/>
      <c r="O199" s="593"/>
      <c r="P199" s="593"/>
      <c r="Q199" s="593"/>
      <c r="R199" s="593"/>
      <c r="S199" s="593"/>
      <c r="T199" s="593"/>
      <c r="U199" s="593"/>
      <c r="V199" s="593"/>
      <c r="W199" s="593"/>
      <c r="X199" s="594"/>
      <c r="Y199" s="594"/>
      <c r="Z199" s="594"/>
      <c r="AA199" s="594"/>
      <c r="AB199" s="594"/>
      <c r="AC199" s="594"/>
      <c r="AD199" s="594"/>
      <c r="AE199" s="594"/>
      <c r="AF199" s="594"/>
      <c r="AG199" s="594"/>
      <c r="AH199" s="594"/>
      <c r="AI199" s="594"/>
      <c r="AJ199" s="594"/>
      <c r="AK199" s="594"/>
    </row>
    <row r="200" spans="1:37" ht="12.75">
      <c r="A200" s="639"/>
      <c r="B200" s="640"/>
      <c r="C200" s="582"/>
      <c r="D200" s="582"/>
      <c r="E200" s="582"/>
      <c r="F200" s="582"/>
      <c r="G200" s="582"/>
      <c r="H200" s="582"/>
      <c r="I200" s="582"/>
      <c r="J200" s="582"/>
      <c r="K200" s="582"/>
      <c r="L200" s="582"/>
      <c r="M200" s="582"/>
      <c r="N200" s="582"/>
      <c r="O200" s="583"/>
      <c r="P200" s="583"/>
      <c r="Q200" s="583"/>
      <c r="R200" s="583"/>
      <c r="S200" s="583"/>
      <c r="T200" s="583"/>
      <c r="U200" s="583"/>
      <c r="V200" s="583"/>
      <c r="W200" s="583"/>
      <c r="X200" s="584"/>
      <c r="Y200" s="584"/>
      <c r="Z200" s="584"/>
      <c r="AA200" s="584"/>
      <c r="AB200" s="584"/>
      <c r="AC200" s="584"/>
      <c r="AD200" s="584"/>
      <c r="AE200" s="584"/>
      <c r="AF200" s="584"/>
      <c r="AG200" s="584"/>
      <c r="AH200" s="584"/>
      <c r="AI200" s="584"/>
      <c r="AJ200" s="584"/>
      <c r="AK200" s="584"/>
    </row>
    <row r="201" spans="1:37" ht="12.75">
      <c r="A201" s="638"/>
      <c r="B201" s="641"/>
      <c r="C201" s="592"/>
      <c r="D201" s="592"/>
      <c r="E201" s="592"/>
      <c r="F201" s="592"/>
      <c r="G201" s="592"/>
      <c r="H201" s="592"/>
      <c r="I201" s="592"/>
      <c r="J201" s="592"/>
      <c r="K201" s="592"/>
      <c r="L201" s="592"/>
      <c r="M201" s="592"/>
      <c r="N201" s="592"/>
      <c r="O201" s="593"/>
      <c r="P201" s="593"/>
      <c r="Q201" s="593"/>
      <c r="R201" s="593"/>
      <c r="S201" s="593"/>
      <c r="T201" s="593"/>
      <c r="U201" s="593"/>
      <c r="V201" s="593"/>
      <c r="W201" s="593"/>
      <c r="X201" s="594"/>
      <c r="Y201" s="594"/>
      <c r="Z201" s="594"/>
      <c r="AA201" s="594"/>
      <c r="AB201" s="594"/>
      <c r="AC201" s="594"/>
      <c r="AD201" s="594"/>
      <c r="AE201" s="594"/>
      <c r="AF201" s="594"/>
      <c r="AG201" s="594"/>
      <c r="AH201" s="594"/>
      <c r="AI201" s="594"/>
      <c r="AJ201" s="594"/>
      <c r="AK201" s="594"/>
    </row>
    <row r="202" spans="1:37" ht="12.75">
      <c r="A202" s="639"/>
      <c r="B202" s="640"/>
      <c r="C202" s="582"/>
      <c r="D202" s="582"/>
      <c r="E202" s="582"/>
      <c r="F202" s="582"/>
      <c r="G202" s="582"/>
      <c r="H202" s="582"/>
      <c r="I202" s="582"/>
      <c r="J202" s="582"/>
      <c r="K202" s="582"/>
      <c r="L202" s="582"/>
      <c r="M202" s="582"/>
      <c r="N202" s="582"/>
      <c r="O202" s="583"/>
      <c r="P202" s="583"/>
      <c r="Q202" s="583"/>
      <c r="R202" s="583"/>
      <c r="S202" s="583"/>
      <c r="T202" s="583"/>
      <c r="U202" s="583"/>
      <c r="V202" s="583"/>
      <c r="W202" s="583"/>
      <c r="X202" s="584"/>
      <c r="Y202" s="584"/>
      <c r="Z202" s="584"/>
      <c r="AA202" s="584"/>
      <c r="AB202" s="584"/>
      <c r="AC202" s="584"/>
      <c r="AD202" s="584"/>
      <c r="AE202" s="584"/>
      <c r="AF202" s="584"/>
      <c r="AG202" s="584"/>
      <c r="AH202" s="584"/>
      <c r="AI202" s="584"/>
      <c r="AJ202" s="584"/>
      <c r="AK202" s="584"/>
    </row>
    <row r="203" spans="1:37" ht="12.75">
      <c r="A203" s="638"/>
      <c r="B203" s="641"/>
      <c r="C203" s="592"/>
      <c r="D203" s="592"/>
      <c r="E203" s="592"/>
      <c r="F203" s="592"/>
      <c r="G203" s="592"/>
      <c r="H203" s="592"/>
      <c r="I203" s="592"/>
      <c r="J203" s="592"/>
      <c r="K203" s="592"/>
      <c r="L203" s="592"/>
      <c r="M203" s="592"/>
      <c r="N203" s="592"/>
      <c r="O203" s="593"/>
      <c r="P203" s="593"/>
      <c r="Q203" s="593"/>
      <c r="R203" s="593"/>
      <c r="S203" s="593"/>
      <c r="T203" s="593"/>
      <c r="U203" s="593"/>
      <c r="V203" s="593"/>
      <c r="W203" s="593"/>
      <c r="X203" s="594"/>
      <c r="Y203" s="594"/>
      <c r="Z203" s="594"/>
      <c r="AA203" s="594"/>
      <c r="AB203" s="594"/>
      <c r="AC203" s="594"/>
      <c r="AD203" s="594"/>
      <c r="AE203" s="594"/>
      <c r="AF203" s="594"/>
      <c r="AG203" s="594"/>
      <c r="AH203" s="594"/>
      <c r="AI203" s="594"/>
      <c r="AJ203" s="594"/>
      <c r="AK203" s="594"/>
    </row>
    <row r="204" spans="1:37" ht="12.75">
      <c r="A204" s="639"/>
      <c r="B204" s="640"/>
      <c r="C204" s="582"/>
      <c r="D204" s="582"/>
      <c r="E204" s="582"/>
      <c r="F204" s="582"/>
      <c r="G204" s="582"/>
      <c r="H204" s="582"/>
      <c r="I204" s="582"/>
      <c r="J204" s="582"/>
      <c r="K204" s="582"/>
      <c r="L204" s="582"/>
      <c r="M204" s="582"/>
      <c r="N204" s="582"/>
      <c r="O204" s="583"/>
      <c r="P204" s="583"/>
      <c r="Q204" s="583"/>
      <c r="R204" s="583"/>
      <c r="S204" s="583"/>
      <c r="T204" s="583"/>
      <c r="U204" s="583"/>
      <c r="V204" s="583"/>
      <c r="W204" s="583"/>
      <c r="X204" s="584"/>
      <c r="Y204" s="584"/>
      <c r="Z204" s="584"/>
      <c r="AA204" s="584"/>
      <c r="AB204" s="584"/>
      <c r="AC204" s="584"/>
      <c r="AD204" s="584"/>
      <c r="AE204" s="584"/>
      <c r="AF204" s="584"/>
      <c r="AG204" s="584"/>
      <c r="AH204" s="584"/>
      <c r="AI204" s="584"/>
      <c r="AJ204" s="584"/>
      <c r="AK204" s="584"/>
    </row>
    <row r="205" spans="1:37" ht="12.75">
      <c r="A205" s="638"/>
      <c r="B205" s="641"/>
      <c r="C205" s="592"/>
      <c r="D205" s="592"/>
      <c r="E205" s="592"/>
      <c r="F205" s="592"/>
      <c r="G205" s="592"/>
      <c r="H205" s="592"/>
      <c r="I205" s="592"/>
      <c r="J205" s="592"/>
      <c r="K205" s="592"/>
      <c r="L205" s="592"/>
      <c r="M205" s="592"/>
      <c r="N205" s="592"/>
      <c r="O205" s="593"/>
      <c r="P205" s="593"/>
      <c r="Q205" s="593"/>
      <c r="R205" s="593"/>
      <c r="S205" s="593"/>
      <c r="T205" s="593"/>
      <c r="U205" s="593"/>
      <c r="V205" s="593"/>
      <c r="W205" s="593"/>
      <c r="X205" s="594"/>
      <c r="Y205" s="594"/>
      <c r="Z205" s="594"/>
      <c r="AA205" s="594"/>
      <c r="AB205" s="594"/>
      <c r="AC205" s="594"/>
      <c r="AD205" s="594"/>
      <c r="AE205" s="594"/>
      <c r="AF205" s="594"/>
      <c r="AG205" s="594"/>
      <c r="AH205" s="594"/>
      <c r="AI205" s="594"/>
      <c r="AJ205" s="594"/>
      <c r="AK205" s="594"/>
    </row>
    <row r="206" spans="1:37" ht="12.75">
      <c r="A206" s="639"/>
      <c r="B206" s="640"/>
      <c r="C206" s="582"/>
      <c r="D206" s="582"/>
      <c r="E206" s="582"/>
      <c r="F206" s="582"/>
      <c r="G206" s="582"/>
      <c r="H206" s="582"/>
      <c r="I206" s="582"/>
      <c r="J206" s="582"/>
      <c r="K206" s="582"/>
      <c r="L206" s="582"/>
      <c r="M206" s="582"/>
      <c r="N206" s="582"/>
      <c r="O206" s="583"/>
      <c r="P206" s="583"/>
      <c r="Q206" s="583"/>
      <c r="R206" s="583"/>
      <c r="S206" s="583"/>
      <c r="T206" s="583"/>
      <c r="U206" s="583"/>
      <c r="V206" s="583"/>
      <c r="W206" s="583"/>
      <c r="X206" s="584"/>
      <c r="Y206" s="584"/>
      <c r="Z206" s="584"/>
      <c r="AA206" s="584"/>
      <c r="AB206" s="584"/>
      <c r="AC206" s="584"/>
      <c r="AD206" s="584"/>
      <c r="AE206" s="584"/>
      <c r="AF206" s="584"/>
      <c r="AG206" s="584"/>
      <c r="AH206" s="584"/>
      <c r="AI206" s="584"/>
      <c r="AJ206" s="584"/>
      <c r="AK206" s="584"/>
    </row>
    <row r="207" spans="1:37" ht="12.75">
      <c r="A207" s="638"/>
      <c r="B207" s="641"/>
      <c r="C207" s="592"/>
      <c r="D207" s="592"/>
      <c r="E207" s="592"/>
      <c r="F207" s="592"/>
      <c r="G207" s="592"/>
      <c r="H207" s="592"/>
      <c r="I207" s="592"/>
      <c r="J207" s="592"/>
      <c r="K207" s="592"/>
      <c r="L207" s="592"/>
      <c r="M207" s="592"/>
      <c r="N207" s="592"/>
      <c r="O207" s="593"/>
      <c r="P207" s="593"/>
      <c r="Q207" s="593"/>
      <c r="R207" s="593"/>
      <c r="S207" s="593"/>
      <c r="T207" s="593"/>
      <c r="U207" s="593"/>
      <c r="V207" s="593"/>
      <c r="W207" s="593"/>
      <c r="X207" s="594"/>
      <c r="Y207" s="594"/>
      <c r="Z207" s="594"/>
      <c r="AA207" s="594"/>
      <c r="AB207" s="594"/>
      <c r="AC207" s="594"/>
      <c r="AD207" s="594"/>
      <c r="AE207" s="594"/>
      <c r="AF207" s="594"/>
      <c r="AG207" s="594"/>
      <c r="AH207" s="594"/>
      <c r="AI207" s="594"/>
      <c r="AJ207" s="594"/>
      <c r="AK207" s="594"/>
    </row>
    <row r="208" spans="1:37" ht="12.75">
      <c r="A208" s="639"/>
      <c r="B208" s="640"/>
      <c r="C208" s="582"/>
      <c r="D208" s="582"/>
      <c r="E208" s="582"/>
      <c r="F208" s="582"/>
      <c r="G208" s="582"/>
      <c r="H208" s="582"/>
      <c r="I208" s="582"/>
      <c r="J208" s="582"/>
      <c r="K208" s="582"/>
      <c r="L208" s="582"/>
      <c r="M208" s="582"/>
      <c r="N208" s="582"/>
      <c r="O208" s="583"/>
      <c r="P208" s="583"/>
      <c r="Q208" s="583"/>
      <c r="R208" s="583"/>
      <c r="S208" s="583"/>
      <c r="T208" s="583"/>
      <c r="U208" s="583"/>
      <c r="V208" s="583"/>
      <c r="W208" s="583"/>
      <c r="X208" s="584"/>
      <c r="Y208" s="584"/>
      <c r="Z208" s="584"/>
      <c r="AA208" s="584"/>
      <c r="AB208" s="584"/>
      <c r="AC208" s="584"/>
      <c r="AD208" s="584"/>
      <c r="AE208" s="584"/>
      <c r="AF208" s="584"/>
      <c r="AG208" s="584"/>
      <c r="AH208" s="584"/>
      <c r="AI208" s="584"/>
      <c r="AJ208" s="584"/>
      <c r="AK208" s="584"/>
    </row>
    <row r="209" spans="1:37" ht="12.75">
      <c r="A209" s="638"/>
      <c r="B209" s="641"/>
      <c r="C209" s="592"/>
      <c r="D209" s="592"/>
      <c r="E209" s="592"/>
      <c r="F209" s="592"/>
      <c r="G209" s="592"/>
      <c r="H209" s="592"/>
      <c r="I209" s="592"/>
      <c r="J209" s="592"/>
      <c r="K209" s="592"/>
      <c r="L209" s="592"/>
      <c r="M209" s="592"/>
      <c r="N209" s="592"/>
      <c r="O209" s="593"/>
      <c r="P209" s="593"/>
      <c r="Q209" s="593"/>
      <c r="R209" s="593"/>
      <c r="S209" s="593"/>
      <c r="T209" s="593"/>
      <c r="U209" s="593"/>
      <c r="V209" s="593"/>
      <c r="W209" s="593"/>
      <c r="X209" s="594"/>
      <c r="Y209" s="594"/>
      <c r="Z209" s="594"/>
      <c r="AA209" s="594"/>
      <c r="AB209" s="594"/>
      <c r="AC209" s="594"/>
      <c r="AD209" s="594"/>
      <c r="AE209" s="594"/>
      <c r="AF209" s="594"/>
      <c r="AG209" s="594"/>
      <c r="AH209" s="594"/>
      <c r="AI209" s="594"/>
      <c r="AJ209" s="594"/>
      <c r="AK209" s="594"/>
    </row>
    <row r="210" spans="1:37" ht="12.75">
      <c r="A210" s="639"/>
      <c r="B210" s="640"/>
      <c r="C210" s="582"/>
      <c r="D210" s="582"/>
      <c r="E210" s="582"/>
      <c r="F210" s="582"/>
      <c r="G210" s="582"/>
      <c r="H210" s="582"/>
      <c r="I210" s="582"/>
      <c r="J210" s="582"/>
      <c r="K210" s="582"/>
      <c r="L210" s="582"/>
      <c r="M210" s="582"/>
      <c r="N210" s="582"/>
      <c r="O210" s="583"/>
      <c r="P210" s="583"/>
      <c r="Q210" s="583"/>
      <c r="R210" s="583"/>
      <c r="S210" s="583"/>
      <c r="T210" s="583"/>
      <c r="U210" s="583"/>
      <c r="V210" s="583"/>
      <c r="W210" s="583"/>
      <c r="X210" s="584"/>
      <c r="Y210" s="584"/>
      <c r="Z210" s="584"/>
      <c r="AA210" s="584"/>
      <c r="AB210" s="584"/>
      <c r="AC210" s="584"/>
      <c r="AD210" s="584"/>
      <c r="AE210" s="584"/>
      <c r="AF210" s="584"/>
      <c r="AG210" s="584"/>
      <c r="AH210" s="584"/>
      <c r="AI210" s="584"/>
      <c r="AJ210" s="584"/>
      <c r="AK210" s="584"/>
    </row>
    <row r="211" spans="1:37" ht="12.75">
      <c r="A211" s="638"/>
      <c r="B211" s="641"/>
      <c r="C211" s="592"/>
      <c r="D211" s="592"/>
      <c r="E211" s="592"/>
      <c r="F211" s="592"/>
      <c r="G211" s="592"/>
      <c r="H211" s="592"/>
      <c r="I211" s="592"/>
      <c r="J211" s="592"/>
      <c r="K211" s="592"/>
      <c r="L211" s="592"/>
      <c r="M211" s="592"/>
      <c r="N211" s="592"/>
      <c r="O211" s="593"/>
      <c r="P211" s="593"/>
      <c r="Q211" s="593"/>
      <c r="R211" s="593"/>
      <c r="S211" s="593"/>
      <c r="T211" s="593"/>
      <c r="U211" s="593"/>
      <c r="V211" s="593"/>
      <c r="W211" s="593"/>
      <c r="X211" s="594"/>
      <c r="Y211" s="594"/>
      <c r="Z211" s="594"/>
      <c r="AA211" s="594"/>
      <c r="AB211" s="594"/>
      <c r="AC211" s="594"/>
      <c r="AD211" s="594"/>
      <c r="AE211" s="594"/>
      <c r="AF211" s="594"/>
      <c r="AG211" s="594"/>
      <c r="AH211" s="594"/>
      <c r="AI211" s="594"/>
      <c r="AJ211" s="594"/>
      <c r="AK211" s="594"/>
    </row>
    <row r="212" spans="1:37" ht="12.75">
      <c r="A212" s="639"/>
      <c r="B212" s="640"/>
      <c r="C212" s="582"/>
      <c r="D212" s="582"/>
      <c r="E212" s="582"/>
      <c r="F212" s="582"/>
      <c r="G212" s="582"/>
      <c r="H212" s="582"/>
      <c r="I212" s="582"/>
      <c r="J212" s="582"/>
      <c r="K212" s="582"/>
      <c r="L212" s="582"/>
      <c r="M212" s="582"/>
      <c r="N212" s="582"/>
      <c r="O212" s="583"/>
      <c r="P212" s="583"/>
      <c r="Q212" s="583"/>
      <c r="R212" s="583"/>
      <c r="S212" s="583"/>
      <c r="T212" s="583"/>
      <c r="U212" s="583"/>
      <c r="V212" s="583"/>
      <c r="W212" s="583"/>
      <c r="X212" s="584"/>
      <c r="Y212" s="584"/>
      <c r="Z212" s="584"/>
      <c r="AA212" s="584"/>
      <c r="AB212" s="584"/>
      <c r="AC212" s="584"/>
      <c r="AD212" s="584"/>
      <c r="AE212" s="584"/>
      <c r="AF212" s="584"/>
      <c r="AG212" s="584"/>
      <c r="AH212" s="584"/>
      <c r="AI212" s="584"/>
      <c r="AJ212" s="584"/>
      <c r="AK212" s="584"/>
    </row>
    <row r="213" spans="1:37" ht="12.75">
      <c r="A213" s="638"/>
      <c r="B213" s="641"/>
      <c r="C213" s="592"/>
      <c r="D213" s="592"/>
      <c r="E213" s="592"/>
      <c r="F213" s="592"/>
      <c r="G213" s="592"/>
      <c r="H213" s="592"/>
      <c r="I213" s="592"/>
      <c r="J213" s="592"/>
      <c r="K213" s="592"/>
      <c r="L213" s="592"/>
      <c r="M213" s="592"/>
      <c r="N213" s="592"/>
      <c r="O213" s="593"/>
      <c r="P213" s="593"/>
      <c r="Q213" s="593"/>
      <c r="R213" s="593"/>
      <c r="S213" s="593"/>
      <c r="T213" s="593"/>
      <c r="U213" s="593"/>
      <c r="V213" s="593"/>
      <c r="W213" s="593"/>
      <c r="X213" s="594"/>
      <c r="Y213" s="594"/>
      <c r="Z213" s="594"/>
      <c r="AA213" s="594"/>
      <c r="AB213" s="594"/>
      <c r="AC213" s="594"/>
      <c r="AD213" s="594"/>
      <c r="AE213" s="594"/>
      <c r="AF213" s="594"/>
      <c r="AG213" s="594"/>
      <c r="AH213" s="594"/>
      <c r="AI213" s="594"/>
      <c r="AJ213" s="594"/>
      <c r="AK213" s="594"/>
    </row>
    <row r="214" spans="1:37" ht="12.75">
      <c r="A214" s="639"/>
      <c r="B214" s="640"/>
      <c r="C214" s="582"/>
      <c r="D214" s="582"/>
      <c r="E214" s="582"/>
      <c r="F214" s="582"/>
      <c r="G214" s="582"/>
      <c r="H214" s="582"/>
      <c r="I214" s="582"/>
      <c r="J214" s="582"/>
      <c r="K214" s="582"/>
      <c r="L214" s="582"/>
      <c r="M214" s="582"/>
      <c r="N214" s="582"/>
      <c r="O214" s="583"/>
      <c r="P214" s="583"/>
      <c r="Q214" s="583"/>
      <c r="R214" s="583"/>
      <c r="S214" s="583"/>
      <c r="T214" s="583"/>
      <c r="U214" s="583"/>
      <c r="V214" s="583"/>
      <c r="W214" s="583"/>
      <c r="X214" s="584"/>
      <c r="Y214" s="584"/>
      <c r="Z214" s="584"/>
      <c r="AA214" s="584"/>
      <c r="AB214" s="584"/>
      <c r="AC214" s="584"/>
      <c r="AD214" s="584"/>
      <c r="AE214" s="584"/>
      <c r="AF214" s="584"/>
      <c r="AG214" s="584"/>
      <c r="AH214" s="584"/>
      <c r="AI214" s="584"/>
      <c r="AJ214" s="584"/>
      <c r="AK214" s="584"/>
    </row>
    <row r="215" spans="1:37" ht="12.75">
      <c r="A215" s="638"/>
      <c r="B215" s="641"/>
      <c r="C215" s="592"/>
      <c r="D215" s="592"/>
      <c r="E215" s="592"/>
      <c r="F215" s="592"/>
      <c r="G215" s="592"/>
      <c r="H215" s="592"/>
      <c r="I215" s="592"/>
      <c r="J215" s="592"/>
      <c r="K215" s="592"/>
      <c r="L215" s="592"/>
      <c r="M215" s="592"/>
      <c r="N215" s="592"/>
      <c r="O215" s="593"/>
      <c r="P215" s="593"/>
      <c r="Q215" s="593"/>
      <c r="R215" s="593"/>
      <c r="S215" s="593"/>
      <c r="T215" s="593"/>
      <c r="U215" s="593"/>
      <c r="V215" s="593"/>
      <c r="W215" s="593"/>
      <c r="X215" s="594"/>
      <c r="Y215" s="594"/>
      <c r="Z215" s="594"/>
      <c r="AA215" s="594"/>
      <c r="AB215" s="594"/>
      <c r="AC215" s="594"/>
      <c r="AD215" s="594"/>
      <c r="AE215" s="594"/>
      <c r="AF215" s="594"/>
      <c r="AG215" s="594"/>
      <c r="AH215" s="594"/>
      <c r="AI215" s="594"/>
      <c r="AJ215" s="594"/>
      <c r="AK215" s="594"/>
    </row>
    <row r="216" spans="1:37" ht="12.75">
      <c r="A216" s="639"/>
      <c r="B216" s="640"/>
      <c r="C216" s="582"/>
      <c r="D216" s="582"/>
      <c r="E216" s="582"/>
      <c r="F216" s="582"/>
      <c r="G216" s="582"/>
      <c r="H216" s="582"/>
      <c r="I216" s="582"/>
      <c r="J216" s="582"/>
      <c r="K216" s="582"/>
      <c r="L216" s="582"/>
      <c r="M216" s="582"/>
      <c r="N216" s="582"/>
      <c r="O216" s="583"/>
      <c r="P216" s="583"/>
      <c r="Q216" s="583"/>
      <c r="R216" s="583"/>
      <c r="S216" s="583"/>
      <c r="T216" s="583"/>
      <c r="U216" s="583"/>
      <c r="V216" s="583"/>
      <c r="W216" s="583"/>
      <c r="X216" s="584"/>
      <c r="Y216" s="584"/>
      <c r="Z216" s="584"/>
      <c r="AA216" s="584"/>
      <c r="AB216" s="584"/>
      <c r="AC216" s="584"/>
      <c r="AD216" s="584"/>
      <c r="AE216" s="584"/>
      <c r="AF216" s="584"/>
      <c r="AG216" s="584"/>
      <c r="AH216" s="584"/>
      <c r="AI216" s="584"/>
      <c r="AJ216" s="584"/>
      <c r="AK216" s="584"/>
    </row>
    <row r="217" spans="1:37" ht="12.75">
      <c r="A217" s="638"/>
      <c r="B217" s="641"/>
      <c r="C217" s="592"/>
      <c r="D217" s="592"/>
      <c r="E217" s="592"/>
      <c r="F217" s="592"/>
      <c r="G217" s="592"/>
      <c r="H217" s="592"/>
      <c r="I217" s="592"/>
      <c r="J217" s="592"/>
      <c r="K217" s="592"/>
      <c r="L217" s="592"/>
      <c r="M217" s="592"/>
      <c r="N217" s="592"/>
      <c r="O217" s="593"/>
      <c r="P217" s="593"/>
      <c r="Q217" s="593"/>
      <c r="R217" s="593"/>
      <c r="S217" s="593"/>
      <c r="T217" s="593"/>
      <c r="U217" s="593"/>
      <c r="V217" s="593"/>
      <c r="W217" s="593"/>
      <c r="X217" s="594"/>
      <c r="Y217" s="594"/>
      <c r="Z217" s="594"/>
      <c r="AA217" s="594"/>
      <c r="AB217" s="594"/>
      <c r="AC217" s="594"/>
      <c r="AD217" s="594"/>
      <c r="AE217" s="594"/>
      <c r="AF217" s="594"/>
      <c r="AG217" s="594"/>
      <c r="AH217" s="594"/>
      <c r="AI217" s="594"/>
      <c r="AJ217" s="594"/>
      <c r="AK217" s="594"/>
    </row>
    <row r="218" spans="1:37" ht="12.75">
      <c r="A218" s="639"/>
      <c r="B218" s="640"/>
      <c r="C218" s="582"/>
      <c r="D218" s="582"/>
      <c r="E218" s="582"/>
      <c r="F218" s="582"/>
      <c r="G218" s="582"/>
      <c r="H218" s="582"/>
      <c r="I218" s="582"/>
      <c r="J218" s="582"/>
      <c r="K218" s="582"/>
      <c r="L218" s="582"/>
      <c r="M218" s="582"/>
      <c r="N218" s="582"/>
      <c r="O218" s="583"/>
      <c r="P218" s="583"/>
      <c r="Q218" s="583"/>
      <c r="R218" s="583"/>
      <c r="S218" s="583"/>
      <c r="T218" s="583"/>
      <c r="U218" s="583"/>
      <c r="V218" s="583"/>
      <c r="W218" s="583"/>
      <c r="X218" s="584"/>
      <c r="Y218" s="584"/>
      <c r="Z218" s="584"/>
      <c r="AA218" s="584"/>
      <c r="AB218" s="584"/>
      <c r="AC218" s="584"/>
      <c r="AD218" s="584"/>
      <c r="AE218" s="584"/>
      <c r="AF218" s="584"/>
      <c r="AG218" s="584"/>
      <c r="AH218" s="584"/>
      <c r="AI218" s="584"/>
      <c r="AJ218" s="584"/>
      <c r="AK218" s="584"/>
    </row>
    <row r="219" spans="1:37" ht="12.75">
      <c r="A219" s="638"/>
      <c r="B219" s="641"/>
      <c r="C219" s="592"/>
      <c r="D219" s="592"/>
      <c r="E219" s="592"/>
      <c r="F219" s="592"/>
      <c r="G219" s="592"/>
      <c r="H219" s="592"/>
      <c r="I219" s="592"/>
      <c r="J219" s="592"/>
      <c r="K219" s="592"/>
      <c r="L219" s="592"/>
      <c r="M219" s="592"/>
      <c r="N219" s="592"/>
      <c r="O219" s="593"/>
      <c r="P219" s="593"/>
      <c r="Q219" s="593"/>
      <c r="R219" s="593"/>
      <c r="S219" s="593"/>
      <c r="T219" s="593"/>
      <c r="U219" s="593"/>
      <c r="V219" s="593"/>
      <c r="W219" s="593"/>
      <c r="X219" s="594"/>
      <c r="Y219" s="594"/>
      <c r="Z219" s="594"/>
      <c r="AA219" s="594"/>
      <c r="AB219" s="594"/>
      <c r="AC219" s="594"/>
      <c r="AD219" s="594"/>
      <c r="AE219" s="594"/>
      <c r="AF219" s="594"/>
      <c r="AG219" s="594"/>
      <c r="AH219" s="594"/>
      <c r="AI219" s="594"/>
      <c r="AJ219" s="594"/>
      <c r="AK219" s="594"/>
    </row>
    <row r="220" spans="1:37" ht="12.75">
      <c r="A220" s="639"/>
      <c r="B220" s="640"/>
      <c r="C220" s="582"/>
      <c r="D220" s="582"/>
      <c r="E220" s="582"/>
      <c r="F220" s="582"/>
      <c r="G220" s="582"/>
      <c r="H220" s="582"/>
      <c r="I220" s="582"/>
      <c r="J220" s="582"/>
      <c r="K220" s="582"/>
      <c r="L220" s="582"/>
      <c r="M220" s="582"/>
      <c r="N220" s="582"/>
      <c r="O220" s="583"/>
      <c r="P220" s="583"/>
      <c r="Q220" s="583"/>
      <c r="R220" s="583"/>
      <c r="S220" s="583"/>
      <c r="T220" s="583"/>
      <c r="U220" s="583"/>
      <c r="V220" s="583"/>
      <c r="W220" s="583"/>
      <c r="X220" s="584"/>
      <c r="Y220" s="584"/>
      <c r="Z220" s="584"/>
      <c r="AA220" s="584"/>
      <c r="AB220" s="584"/>
      <c r="AC220" s="584"/>
      <c r="AD220" s="584"/>
      <c r="AE220" s="584"/>
      <c r="AF220" s="584"/>
      <c r="AG220" s="584"/>
      <c r="AH220" s="584"/>
      <c r="AI220" s="584"/>
      <c r="AJ220" s="584"/>
      <c r="AK220" s="584"/>
    </row>
    <row r="221" spans="1:37" ht="12.75">
      <c r="A221" s="638"/>
      <c r="B221" s="641"/>
      <c r="C221" s="592"/>
      <c r="D221" s="592"/>
      <c r="E221" s="592"/>
      <c r="F221" s="592"/>
      <c r="G221" s="592"/>
      <c r="H221" s="592"/>
      <c r="I221" s="592"/>
      <c r="J221" s="592"/>
      <c r="K221" s="592"/>
      <c r="L221" s="592"/>
      <c r="M221" s="592"/>
      <c r="N221" s="592"/>
      <c r="O221" s="593"/>
      <c r="P221" s="593"/>
      <c r="Q221" s="593"/>
      <c r="R221" s="593"/>
      <c r="S221" s="593"/>
      <c r="T221" s="593"/>
      <c r="U221" s="593"/>
      <c r="V221" s="593"/>
      <c r="W221" s="593"/>
      <c r="X221" s="594"/>
      <c r="Y221" s="594"/>
      <c r="Z221" s="594"/>
      <c r="AA221" s="594"/>
      <c r="AB221" s="594"/>
      <c r="AC221" s="594"/>
      <c r="AD221" s="594"/>
      <c r="AE221" s="594"/>
      <c r="AF221" s="594"/>
      <c r="AG221" s="594"/>
      <c r="AH221" s="594"/>
      <c r="AI221" s="594"/>
      <c r="AJ221" s="594"/>
      <c r="AK221" s="594"/>
    </row>
    <row r="222" spans="1:37" ht="12.75">
      <c r="A222" s="639"/>
      <c r="B222" s="640"/>
      <c r="C222" s="582"/>
      <c r="D222" s="582"/>
      <c r="E222" s="582"/>
      <c r="F222" s="582"/>
      <c r="G222" s="582"/>
      <c r="H222" s="582"/>
      <c r="I222" s="582"/>
      <c r="J222" s="582"/>
      <c r="K222" s="582"/>
      <c r="L222" s="582"/>
      <c r="M222" s="582"/>
      <c r="N222" s="582"/>
      <c r="O222" s="583"/>
      <c r="P222" s="583"/>
      <c r="Q222" s="583"/>
      <c r="R222" s="583"/>
      <c r="S222" s="583"/>
      <c r="T222" s="583"/>
      <c r="U222" s="583"/>
      <c r="V222" s="583"/>
      <c r="W222" s="583"/>
      <c r="X222" s="584"/>
      <c r="Y222" s="584"/>
      <c r="Z222" s="584"/>
      <c r="AA222" s="584"/>
      <c r="AB222" s="584"/>
      <c r="AC222" s="584"/>
      <c r="AD222" s="584"/>
      <c r="AE222" s="584"/>
      <c r="AF222" s="584"/>
      <c r="AG222" s="584"/>
      <c r="AH222" s="584"/>
      <c r="AI222" s="584"/>
      <c r="AJ222" s="584"/>
      <c r="AK222" s="584"/>
    </row>
    <row r="223" spans="1:37" ht="12.75">
      <c r="A223" s="638"/>
      <c r="B223" s="641"/>
      <c r="C223" s="592"/>
      <c r="D223" s="592"/>
      <c r="E223" s="592"/>
      <c r="F223" s="592"/>
      <c r="G223" s="592"/>
      <c r="H223" s="592"/>
      <c r="I223" s="592"/>
      <c r="J223" s="592"/>
      <c r="K223" s="592"/>
      <c r="L223" s="592"/>
      <c r="M223" s="592"/>
      <c r="N223" s="592"/>
      <c r="O223" s="593"/>
      <c r="P223" s="593"/>
      <c r="Q223" s="593"/>
      <c r="R223" s="593"/>
      <c r="S223" s="593"/>
      <c r="T223" s="593"/>
      <c r="U223" s="593"/>
      <c r="V223" s="593"/>
      <c r="W223" s="593"/>
      <c r="X223" s="594"/>
      <c r="Y223" s="594"/>
      <c r="Z223" s="594"/>
      <c r="AA223" s="594"/>
      <c r="AB223" s="594"/>
      <c r="AC223" s="594"/>
      <c r="AD223" s="594"/>
      <c r="AE223" s="594"/>
      <c r="AF223" s="594"/>
      <c r="AG223" s="594"/>
      <c r="AH223" s="594"/>
      <c r="AI223" s="594"/>
      <c r="AJ223" s="594"/>
      <c r="AK223" s="594"/>
    </row>
    <row r="224" spans="1:37" ht="12.75">
      <c r="A224" s="639"/>
      <c r="B224" s="640"/>
      <c r="C224" s="582"/>
      <c r="D224" s="582"/>
      <c r="E224" s="582"/>
      <c r="F224" s="582"/>
      <c r="G224" s="582"/>
      <c r="H224" s="582"/>
      <c r="I224" s="582"/>
      <c r="J224" s="582"/>
      <c r="K224" s="582"/>
      <c r="L224" s="582"/>
      <c r="M224" s="582"/>
      <c r="N224" s="582"/>
      <c r="O224" s="583"/>
      <c r="P224" s="583"/>
      <c r="Q224" s="583"/>
      <c r="R224" s="583"/>
      <c r="S224" s="583"/>
      <c r="T224" s="583"/>
      <c r="U224" s="583"/>
      <c r="V224" s="583"/>
      <c r="W224" s="583"/>
      <c r="X224" s="584"/>
      <c r="Y224" s="584"/>
      <c r="Z224" s="584"/>
      <c r="AA224" s="584"/>
      <c r="AB224" s="584"/>
      <c r="AC224" s="584"/>
      <c r="AD224" s="584"/>
      <c r="AE224" s="584"/>
      <c r="AF224" s="584"/>
      <c r="AG224" s="584"/>
      <c r="AH224" s="584"/>
      <c r="AI224" s="584"/>
      <c r="AJ224" s="584"/>
      <c r="AK224" s="584"/>
    </row>
    <row r="225" spans="1:37" ht="12.75">
      <c r="A225" s="638"/>
      <c r="B225" s="641"/>
      <c r="C225" s="592"/>
      <c r="D225" s="592"/>
      <c r="E225" s="592"/>
      <c r="F225" s="592"/>
      <c r="G225" s="592"/>
      <c r="H225" s="592"/>
      <c r="I225" s="592"/>
      <c r="J225" s="592"/>
      <c r="K225" s="592"/>
      <c r="L225" s="592"/>
      <c r="M225" s="592"/>
      <c r="N225" s="592"/>
      <c r="O225" s="593"/>
      <c r="P225" s="593"/>
      <c r="Q225" s="593"/>
      <c r="R225" s="593"/>
      <c r="S225" s="593"/>
      <c r="T225" s="593"/>
      <c r="U225" s="593"/>
      <c r="V225" s="593"/>
      <c r="W225" s="593"/>
      <c r="X225" s="594"/>
      <c r="Y225" s="594"/>
      <c r="Z225" s="594"/>
      <c r="AA225" s="594"/>
      <c r="AB225" s="594"/>
      <c r="AC225" s="594"/>
      <c r="AD225" s="594"/>
      <c r="AE225" s="594"/>
      <c r="AF225" s="594"/>
      <c r="AG225" s="594"/>
      <c r="AH225" s="594"/>
      <c r="AI225" s="594"/>
      <c r="AJ225" s="594"/>
      <c r="AK225" s="594"/>
    </row>
    <row r="226" spans="1:37" ht="12.75">
      <c r="A226" s="639"/>
      <c r="B226" s="640"/>
      <c r="C226" s="582"/>
      <c r="D226" s="582"/>
      <c r="E226" s="582"/>
      <c r="F226" s="582"/>
      <c r="G226" s="582"/>
      <c r="H226" s="582"/>
      <c r="I226" s="582"/>
      <c r="J226" s="582"/>
      <c r="K226" s="582"/>
      <c r="L226" s="582"/>
      <c r="M226" s="582"/>
      <c r="N226" s="582"/>
      <c r="O226" s="583"/>
      <c r="P226" s="583"/>
      <c r="Q226" s="583"/>
      <c r="R226" s="583"/>
      <c r="S226" s="583"/>
      <c r="T226" s="583"/>
      <c r="U226" s="583"/>
      <c r="V226" s="583"/>
      <c r="W226" s="583"/>
      <c r="X226" s="584"/>
      <c r="Y226" s="584"/>
      <c r="Z226" s="584"/>
      <c r="AA226" s="584"/>
      <c r="AB226" s="584"/>
      <c r="AC226" s="584"/>
      <c r="AD226" s="584"/>
      <c r="AE226" s="584"/>
      <c r="AF226" s="584"/>
      <c r="AG226" s="584"/>
      <c r="AH226" s="584"/>
      <c r="AI226" s="584"/>
      <c r="AJ226" s="584"/>
      <c r="AK226" s="584"/>
    </row>
    <row r="227" spans="1:37" ht="12.75">
      <c r="A227" s="638"/>
      <c r="B227" s="641"/>
      <c r="C227" s="592"/>
      <c r="D227" s="592"/>
      <c r="E227" s="592"/>
      <c r="F227" s="592"/>
      <c r="G227" s="592"/>
      <c r="H227" s="592"/>
      <c r="I227" s="592"/>
      <c r="J227" s="592"/>
      <c r="K227" s="592"/>
      <c r="L227" s="592"/>
      <c r="M227" s="592"/>
      <c r="N227" s="592"/>
      <c r="O227" s="593"/>
      <c r="P227" s="593"/>
      <c r="Q227" s="593"/>
      <c r="R227" s="593"/>
      <c r="S227" s="593"/>
      <c r="T227" s="593"/>
      <c r="U227" s="593"/>
      <c r="V227" s="593"/>
      <c r="W227" s="593"/>
      <c r="X227" s="594"/>
      <c r="Y227" s="594"/>
      <c r="Z227" s="594"/>
      <c r="AA227" s="594"/>
      <c r="AB227" s="594"/>
      <c r="AC227" s="594"/>
      <c r="AD227" s="594"/>
      <c r="AE227" s="594"/>
      <c r="AF227" s="594"/>
      <c r="AG227" s="594"/>
      <c r="AH227" s="594"/>
      <c r="AI227" s="594"/>
      <c r="AJ227" s="594"/>
      <c r="AK227" s="594"/>
    </row>
    <row r="228" spans="1:37" ht="12.75">
      <c r="A228" s="639"/>
      <c r="B228" s="640"/>
      <c r="C228" s="582"/>
      <c r="D228" s="582"/>
      <c r="E228" s="582"/>
      <c r="F228" s="582"/>
      <c r="G228" s="582"/>
      <c r="H228" s="582"/>
      <c r="I228" s="582"/>
      <c r="J228" s="582"/>
      <c r="K228" s="582"/>
      <c r="L228" s="582"/>
      <c r="M228" s="582"/>
      <c r="N228" s="582"/>
      <c r="O228" s="583"/>
      <c r="P228" s="583"/>
      <c r="Q228" s="583"/>
      <c r="R228" s="583"/>
      <c r="S228" s="583"/>
      <c r="T228" s="583"/>
      <c r="U228" s="583"/>
      <c r="V228" s="583"/>
      <c r="W228" s="583"/>
      <c r="X228" s="584"/>
      <c r="Y228" s="584"/>
      <c r="Z228" s="584"/>
      <c r="AA228" s="584"/>
      <c r="AB228" s="584"/>
      <c r="AC228" s="584"/>
      <c r="AD228" s="584"/>
      <c r="AE228" s="584"/>
      <c r="AF228" s="584"/>
      <c r="AG228" s="584"/>
      <c r="AH228" s="584"/>
      <c r="AI228" s="584"/>
      <c r="AJ228" s="584"/>
      <c r="AK228" s="584"/>
    </row>
    <row r="229" spans="1:37" ht="12.75">
      <c r="A229" s="638"/>
      <c r="B229" s="641"/>
      <c r="C229" s="592"/>
      <c r="D229" s="592"/>
      <c r="E229" s="592"/>
      <c r="F229" s="592"/>
      <c r="G229" s="592"/>
      <c r="H229" s="592"/>
      <c r="I229" s="592"/>
      <c r="J229" s="592"/>
      <c r="K229" s="592"/>
      <c r="L229" s="592"/>
      <c r="M229" s="592"/>
      <c r="N229" s="592"/>
      <c r="O229" s="593"/>
      <c r="P229" s="593"/>
      <c r="Q229" s="593"/>
      <c r="R229" s="593"/>
      <c r="S229" s="593"/>
      <c r="T229" s="593"/>
      <c r="U229" s="593"/>
      <c r="V229" s="593"/>
      <c r="W229" s="593"/>
      <c r="X229" s="594"/>
      <c r="Y229" s="594"/>
      <c r="Z229" s="594"/>
      <c r="AA229" s="594"/>
      <c r="AB229" s="594"/>
      <c r="AC229" s="594"/>
      <c r="AD229" s="594"/>
      <c r="AE229" s="594"/>
      <c r="AF229" s="594"/>
      <c r="AG229" s="594"/>
      <c r="AH229" s="594"/>
      <c r="AI229" s="594"/>
      <c r="AJ229" s="594"/>
      <c r="AK229" s="594"/>
    </row>
    <row r="230" spans="1:37" ht="12.75">
      <c r="A230" s="639"/>
      <c r="B230" s="640"/>
      <c r="C230" s="582"/>
      <c r="D230" s="582"/>
      <c r="E230" s="582"/>
      <c r="F230" s="582"/>
      <c r="G230" s="582"/>
      <c r="H230" s="582"/>
      <c r="I230" s="582"/>
      <c r="J230" s="582"/>
      <c r="K230" s="582"/>
      <c r="L230" s="582"/>
      <c r="M230" s="582"/>
      <c r="N230" s="582"/>
      <c r="O230" s="583"/>
      <c r="P230" s="583"/>
      <c r="Q230" s="583"/>
      <c r="R230" s="583"/>
      <c r="S230" s="583"/>
      <c r="T230" s="583"/>
      <c r="U230" s="583"/>
      <c r="V230" s="583"/>
      <c r="W230" s="583"/>
      <c r="X230" s="584"/>
      <c r="Y230" s="584"/>
      <c r="Z230" s="584"/>
      <c r="AA230" s="584"/>
      <c r="AB230" s="584"/>
      <c r="AC230" s="584"/>
      <c r="AD230" s="584"/>
      <c r="AE230" s="584"/>
      <c r="AF230" s="584"/>
      <c r="AG230" s="584"/>
      <c r="AH230" s="584"/>
      <c r="AI230" s="584"/>
      <c r="AJ230" s="584"/>
      <c r="AK230" s="584"/>
    </row>
    <row r="231" spans="1:37" ht="12.75">
      <c r="A231" s="638"/>
      <c r="B231" s="641"/>
      <c r="C231" s="592"/>
      <c r="D231" s="592"/>
      <c r="E231" s="592"/>
      <c r="F231" s="592"/>
      <c r="G231" s="592"/>
      <c r="H231" s="592"/>
      <c r="I231" s="592"/>
      <c r="J231" s="592"/>
      <c r="K231" s="592"/>
      <c r="L231" s="592"/>
      <c r="M231" s="592"/>
      <c r="N231" s="592"/>
      <c r="O231" s="593"/>
      <c r="P231" s="593"/>
      <c r="Q231" s="593"/>
      <c r="R231" s="593"/>
      <c r="S231" s="593"/>
      <c r="T231" s="593"/>
      <c r="U231" s="593"/>
      <c r="V231" s="593"/>
      <c r="W231" s="593"/>
      <c r="X231" s="594"/>
      <c r="Y231" s="594"/>
      <c r="Z231" s="594"/>
      <c r="AA231" s="594"/>
      <c r="AB231" s="594"/>
      <c r="AC231" s="594"/>
      <c r="AD231" s="594"/>
      <c r="AE231" s="594"/>
      <c r="AF231" s="594"/>
      <c r="AG231" s="594"/>
      <c r="AH231" s="594"/>
      <c r="AI231" s="594"/>
      <c r="AJ231" s="594"/>
      <c r="AK231" s="594"/>
    </row>
    <row r="232" spans="1:37" ht="12.75">
      <c r="A232" s="639"/>
      <c r="B232" s="640"/>
      <c r="C232" s="582"/>
      <c r="D232" s="582"/>
      <c r="E232" s="582"/>
      <c r="F232" s="582"/>
      <c r="G232" s="582"/>
      <c r="H232" s="582"/>
      <c r="I232" s="582"/>
      <c r="J232" s="582"/>
      <c r="K232" s="582"/>
      <c r="L232" s="582"/>
      <c r="M232" s="582"/>
      <c r="N232" s="582"/>
      <c r="O232" s="583"/>
      <c r="P232" s="583"/>
      <c r="Q232" s="583"/>
      <c r="R232" s="583"/>
      <c r="S232" s="583"/>
      <c r="T232" s="583"/>
      <c r="U232" s="583"/>
      <c r="V232" s="583"/>
      <c r="W232" s="583"/>
      <c r="X232" s="584"/>
      <c r="Y232" s="584"/>
      <c r="Z232" s="584"/>
      <c r="AA232" s="584"/>
      <c r="AB232" s="584"/>
      <c r="AC232" s="584"/>
      <c r="AD232" s="584"/>
      <c r="AE232" s="584"/>
      <c r="AF232" s="584"/>
      <c r="AG232" s="584"/>
      <c r="AH232" s="584"/>
      <c r="AI232" s="584"/>
      <c r="AJ232" s="584"/>
      <c r="AK232" s="584"/>
    </row>
    <row r="233" spans="1:37" ht="12.75">
      <c r="A233" s="638"/>
      <c r="B233" s="641"/>
      <c r="C233" s="592"/>
      <c r="D233" s="592"/>
      <c r="E233" s="592"/>
      <c r="F233" s="592"/>
      <c r="G233" s="592"/>
      <c r="H233" s="592"/>
      <c r="I233" s="592"/>
      <c r="J233" s="592"/>
      <c r="K233" s="592"/>
      <c r="L233" s="592"/>
      <c r="M233" s="592"/>
      <c r="N233" s="592"/>
      <c r="O233" s="593"/>
      <c r="P233" s="593"/>
      <c r="Q233" s="593"/>
      <c r="R233" s="593"/>
      <c r="S233" s="593"/>
      <c r="T233" s="593"/>
      <c r="U233" s="593"/>
      <c r="V233" s="593"/>
      <c r="W233" s="593"/>
      <c r="X233" s="594"/>
      <c r="Y233" s="594"/>
      <c r="Z233" s="594"/>
      <c r="AA233" s="594"/>
      <c r="AB233" s="594"/>
      <c r="AC233" s="594"/>
      <c r="AD233" s="594"/>
      <c r="AE233" s="594"/>
      <c r="AF233" s="594"/>
      <c r="AG233" s="594"/>
      <c r="AH233" s="594"/>
      <c r="AI233" s="594"/>
      <c r="AJ233" s="594"/>
      <c r="AK233" s="594"/>
    </row>
    <row r="234" spans="1:37" ht="12.75">
      <c r="A234" s="639"/>
      <c r="B234" s="640"/>
      <c r="C234" s="582"/>
      <c r="D234" s="582"/>
      <c r="E234" s="582"/>
      <c r="F234" s="582"/>
      <c r="G234" s="582"/>
      <c r="H234" s="582"/>
      <c r="I234" s="582"/>
      <c r="J234" s="582"/>
      <c r="K234" s="582"/>
      <c r="L234" s="582"/>
      <c r="M234" s="582"/>
      <c r="N234" s="582"/>
      <c r="O234" s="583"/>
      <c r="P234" s="583"/>
      <c r="Q234" s="583"/>
      <c r="R234" s="583"/>
      <c r="S234" s="583"/>
      <c r="T234" s="583"/>
      <c r="U234" s="583"/>
      <c r="V234" s="583"/>
      <c r="W234" s="583"/>
      <c r="X234" s="584"/>
      <c r="Y234" s="584"/>
      <c r="Z234" s="584"/>
      <c r="AA234" s="584"/>
      <c r="AB234" s="584"/>
      <c r="AC234" s="584"/>
      <c r="AD234" s="584"/>
      <c r="AE234" s="584"/>
      <c r="AF234" s="584"/>
      <c r="AG234" s="584"/>
      <c r="AH234" s="584"/>
      <c r="AI234" s="584"/>
      <c r="AJ234" s="584"/>
      <c r="AK234" s="584"/>
    </row>
    <row r="235" spans="1:37" ht="12.75">
      <c r="A235" s="638"/>
      <c r="B235" s="641"/>
      <c r="C235" s="592"/>
      <c r="D235" s="592"/>
      <c r="E235" s="592"/>
      <c r="F235" s="592"/>
      <c r="G235" s="592"/>
      <c r="H235" s="592"/>
      <c r="I235" s="592"/>
      <c r="J235" s="592"/>
      <c r="K235" s="592"/>
      <c r="L235" s="592"/>
      <c r="M235" s="592"/>
      <c r="N235" s="592"/>
      <c r="O235" s="593"/>
      <c r="P235" s="593"/>
      <c r="Q235" s="593"/>
      <c r="R235" s="593"/>
      <c r="S235" s="593"/>
      <c r="T235" s="593"/>
      <c r="U235" s="593"/>
      <c r="V235" s="593"/>
      <c r="W235" s="593"/>
      <c r="X235" s="594"/>
      <c r="Y235" s="594"/>
      <c r="Z235" s="594"/>
      <c r="AA235" s="594"/>
      <c r="AB235" s="594"/>
      <c r="AC235" s="594"/>
      <c r="AD235" s="594"/>
      <c r="AE235" s="594"/>
      <c r="AF235" s="594"/>
      <c r="AG235" s="594"/>
      <c r="AH235" s="594"/>
      <c r="AI235" s="594"/>
      <c r="AJ235" s="594"/>
      <c r="AK235" s="594"/>
    </row>
    <row r="236" spans="1:37" ht="12.75">
      <c r="A236" s="639"/>
      <c r="B236" s="640"/>
      <c r="C236" s="582"/>
      <c r="D236" s="582"/>
      <c r="E236" s="582"/>
      <c r="F236" s="582"/>
      <c r="G236" s="582"/>
      <c r="H236" s="582"/>
      <c r="I236" s="582"/>
      <c r="J236" s="582"/>
      <c r="K236" s="582"/>
      <c r="L236" s="582"/>
      <c r="M236" s="582"/>
      <c r="N236" s="582"/>
      <c r="O236" s="583"/>
      <c r="P236" s="583"/>
      <c r="Q236" s="583"/>
      <c r="R236" s="583"/>
      <c r="S236" s="583"/>
      <c r="T236" s="583"/>
      <c r="U236" s="583"/>
      <c r="V236" s="583"/>
      <c r="W236" s="583"/>
      <c r="X236" s="584"/>
      <c r="Y236" s="584"/>
      <c r="Z236" s="584"/>
      <c r="AA236" s="584"/>
      <c r="AB236" s="584"/>
      <c r="AC236" s="584"/>
      <c r="AD236" s="584"/>
      <c r="AE236" s="584"/>
      <c r="AF236" s="584"/>
      <c r="AG236" s="584"/>
      <c r="AH236" s="584"/>
      <c r="AI236" s="584"/>
      <c r="AJ236" s="584"/>
      <c r="AK236" s="584"/>
    </row>
    <row r="237" spans="1:37" ht="12.75">
      <c r="A237" s="638"/>
      <c r="B237" s="641"/>
      <c r="C237" s="592"/>
      <c r="D237" s="592"/>
      <c r="E237" s="592"/>
      <c r="F237" s="592"/>
      <c r="G237" s="592"/>
      <c r="H237" s="592"/>
      <c r="I237" s="592"/>
      <c r="J237" s="592"/>
      <c r="K237" s="592"/>
      <c r="L237" s="592"/>
      <c r="M237" s="592"/>
      <c r="N237" s="592"/>
      <c r="O237" s="593"/>
      <c r="P237" s="593"/>
      <c r="Q237" s="593"/>
      <c r="R237" s="593"/>
      <c r="S237" s="593"/>
      <c r="T237" s="593"/>
      <c r="U237" s="593"/>
      <c r="V237" s="593"/>
      <c r="W237" s="593"/>
      <c r="X237" s="594"/>
      <c r="Y237" s="594"/>
      <c r="Z237" s="594"/>
      <c r="AA237" s="594"/>
      <c r="AB237" s="594"/>
      <c r="AC237" s="594"/>
      <c r="AD237" s="594"/>
      <c r="AE237" s="594"/>
      <c r="AF237" s="594"/>
      <c r="AG237" s="594"/>
      <c r="AH237" s="594"/>
      <c r="AI237" s="594"/>
      <c r="AJ237" s="594"/>
      <c r="AK237" s="594"/>
    </row>
    <row r="238" spans="1:37" ht="12.75">
      <c r="A238" s="639"/>
      <c r="B238" s="640"/>
      <c r="C238" s="582"/>
      <c r="D238" s="582"/>
      <c r="E238" s="582"/>
      <c r="F238" s="582"/>
      <c r="G238" s="582"/>
      <c r="H238" s="582"/>
      <c r="I238" s="582"/>
      <c r="J238" s="582"/>
      <c r="K238" s="582"/>
      <c r="L238" s="582"/>
      <c r="M238" s="582"/>
      <c r="N238" s="582"/>
      <c r="O238" s="583"/>
      <c r="P238" s="583"/>
      <c r="Q238" s="583"/>
      <c r="R238" s="583"/>
      <c r="S238" s="583"/>
      <c r="T238" s="583"/>
      <c r="U238" s="583"/>
      <c r="V238" s="583"/>
      <c r="W238" s="583"/>
      <c r="X238" s="584"/>
      <c r="Y238" s="584"/>
      <c r="Z238" s="584"/>
      <c r="AA238" s="584"/>
      <c r="AB238" s="584"/>
      <c r="AC238" s="584"/>
      <c r="AD238" s="584"/>
      <c r="AE238" s="584"/>
      <c r="AF238" s="584"/>
      <c r="AG238" s="584"/>
      <c r="AH238" s="584"/>
      <c r="AI238" s="584"/>
      <c r="AJ238" s="584"/>
      <c r="AK238" s="584"/>
    </row>
    <row r="239" spans="1:37" ht="12.75">
      <c r="A239" s="638"/>
      <c r="B239" s="641"/>
      <c r="C239" s="592"/>
      <c r="D239" s="592"/>
      <c r="E239" s="592"/>
      <c r="F239" s="592"/>
      <c r="G239" s="592"/>
      <c r="H239" s="592"/>
      <c r="I239" s="592"/>
      <c r="J239" s="592"/>
      <c r="K239" s="592"/>
      <c r="L239" s="592"/>
      <c r="M239" s="592"/>
      <c r="N239" s="592"/>
      <c r="O239" s="593"/>
      <c r="P239" s="593"/>
      <c r="Q239" s="593"/>
      <c r="R239" s="593"/>
      <c r="S239" s="593"/>
      <c r="T239" s="593"/>
      <c r="U239" s="593"/>
      <c r="V239" s="593"/>
      <c r="W239" s="593"/>
      <c r="X239" s="594"/>
      <c r="Y239" s="594"/>
      <c r="Z239" s="594"/>
      <c r="AA239" s="594"/>
      <c r="AB239" s="594"/>
      <c r="AC239" s="594"/>
      <c r="AD239" s="594"/>
      <c r="AE239" s="594"/>
      <c r="AF239" s="594"/>
      <c r="AG239" s="594"/>
      <c r="AH239" s="594"/>
      <c r="AI239" s="594"/>
      <c r="AJ239" s="594"/>
      <c r="AK239" s="594"/>
    </row>
    <row r="240" spans="1:37" ht="12.75">
      <c r="A240" s="639"/>
      <c r="B240" s="640"/>
      <c r="C240" s="582"/>
      <c r="D240" s="582"/>
      <c r="E240" s="582"/>
      <c r="F240" s="582"/>
      <c r="G240" s="582"/>
      <c r="H240" s="582"/>
      <c r="I240" s="582"/>
      <c r="J240" s="582"/>
      <c r="K240" s="582"/>
      <c r="L240" s="582"/>
      <c r="M240" s="582"/>
      <c r="N240" s="582"/>
      <c r="O240" s="583"/>
      <c r="P240" s="583"/>
      <c r="Q240" s="583"/>
      <c r="R240" s="583"/>
      <c r="S240" s="583"/>
      <c r="T240" s="583"/>
      <c r="U240" s="583"/>
      <c r="V240" s="583"/>
      <c r="W240" s="583"/>
      <c r="X240" s="584"/>
      <c r="Y240" s="584"/>
      <c r="Z240" s="584"/>
      <c r="AA240" s="584"/>
      <c r="AB240" s="584"/>
      <c r="AC240" s="584"/>
      <c r="AD240" s="584"/>
      <c r="AE240" s="584"/>
      <c r="AF240" s="584"/>
      <c r="AG240" s="584"/>
      <c r="AH240" s="584"/>
      <c r="AI240" s="584"/>
      <c r="AJ240" s="584"/>
      <c r="AK240" s="584"/>
    </row>
    <row r="241" spans="1:37" ht="12.75">
      <c r="A241" s="638"/>
      <c r="B241" s="641"/>
      <c r="C241" s="592"/>
      <c r="D241" s="592"/>
      <c r="E241" s="592"/>
      <c r="F241" s="592"/>
      <c r="G241" s="592"/>
      <c r="H241" s="592"/>
      <c r="I241" s="592"/>
      <c r="J241" s="592"/>
      <c r="K241" s="592"/>
      <c r="L241" s="592"/>
      <c r="M241" s="592"/>
      <c r="N241" s="592"/>
      <c r="O241" s="593"/>
      <c r="P241" s="593"/>
      <c r="Q241" s="593"/>
      <c r="R241" s="593"/>
      <c r="S241" s="593"/>
      <c r="T241" s="593"/>
      <c r="U241" s="593"/>
      <c r="V241" s="593"/>
      <c r="W241" s="593"/>
      <c r="X241" s="594"/>
      <c r="Y241" s="594"/>
      <c r="Z241" s="594"/>
      <c r="AA241" s="594"/>
      <c r="AB241" s="594"/>
      <c r="AC241" s="594"/>
      <c r="AD241" s="594"/>
      <c r="AE241" s="594"/>
      <c r="AF241" s="594"/>
      <c r="AG241" s="594"/>
      <c r="AH241" s="594"/>
      <c r="AI241" s="594"/>
      <c r="AJ241" s="594"/>
      <c r="AK241" s="594"/>
    </row>
    <row r="242" spans="1:37" ht="12.75">
      <c r="A242" s="639"/>
      <c r="B242" s="640"/>
      <c r="C242" s="582"/>
      <c r="D242" s="582"/>
      <c r="E242" s="582"/>
      <c r="F242" s="582"/>
      <c r="G242" s="582"/>
      <c r="H242" s="582"/>
      <c r="I242" s="582"/>
      <c r="J242" s="582"/>
      <c r="K242" s="582"/>
      <c r="L242" s="582"/>
      <c r="M242" s="582"/>
      <c r="N242" s="582"/>
      <c r="O242" s="583"/>
      <c r="P242" s="583"/>
      <c r="Q242" s="583"/>
      <c r="R242" s="583"/>
      <c r="S242" s="583"/>
      <c r="T242" s="583"/>
      <c r="U242" s="583"/>
      <c r="V242" s="583"/>
      <c r="W242" s="583"/>
      <c r="X242" s="584"/>
      <c r="Y242" s="584"/>
      <c r="Z242" s="584"/>
      <c r="AA242" s="584"/>
      <c r="AB242" s="584"/>
      <c r="AC242" s="584"/>
      <c r="AD242" s="584"/>
      <c r="AE242" s="584"/>
      <c r="AF242" s="584"/>
      <c r="AG242" s="584"/>
      <c r="AH242" s="584"/>
      <c r="AI242" s="584"/>
      <c r="AJ242" s="584"/>
      <c r="AK242" s="584"/>
    </row>
    <row r="243" spans="1:37" ht="12.75">
      <c r="A243" s="638"/>
      <c r="B243" s="641"/>
      <c r="C243" s="592"/>
      <c r="D243" s="592"/>
      <c r="E243" s="592"/>
      <c r="F243" s="592"/>
      <c r="G243" s="592"/>
      <c r="H243" s="592"/>
      <c r="I243" s="592"/>
      <c r="J243" s="592"/>
      <c r="K243" s="592"/>
      <c r="L243" s="592"/>
      <c r="M243" s="592"/>
      <c r="N243" s="592"/>
      <c r="O243" s="593"/>
      <c r="P243" s="593"/>
      <c r="Q243" s="593"/>
      <c r="R243" s="593"/>
      <c r="S243" s="593"/>
      <c r="T243" s="593"/>
      <c r="U243" s="593"/>
      <c r="V243" s="593"/>
      <c r="W243" s="593"/>
      <c r="X243" s="594"/>
      <c r="Y243" s="594"/>
      <c r="Z243" s="594"/>
      <c r="AA243" s="594"/>
      <c r="AB243" s="594"/>
      <c r="AC243" s="594"/>
      <c r="AD243" s="594"/>
      <c r="AE243" s="594"/>
      <c r="AF243" s="594"/>
      <c r="AG243" s="594"/>
      <c r="AH243" s="594"/>
      <c r="AI243" s="594"/>
      <c r="AJ243" s="594"/>
      <c r="AK243" s="594"/>
    </row>
    <row r="244" spans="1:37" ht="12.75">
      <c r="A244" s="639"/>
      <c r="B244" s="640"/>
      <c r="C244" s="582"/>
      <c r="D244" s="582"/>
      <c r="E244" s="582"/>
      <c r="F244" s="582"/>
      <c r="G244" s="582"/>
      <c r="H244" s="582"/>
      <c r="I244" s="582"/>
      <c r="J244" s="582"/>
      <c r="K244" s="582"/>
      <c r="L244" s="582"/>
      <c r="M244" s="582"/>
      <c r="N244" s="582"/>
      <c r="O244" s="583"/>
      <c r="P244" s="583"/>
      <c r="Q244" s="583"/>
      <c r="R244" s="583"/>
      <c r="S244" s="583"/>
      <c r="T244" s="583"/>
      <c r="U244" s="583"/>
      <c r="V244" s="583"/>
      <c r="W244" s="583"/>
      <c r="X244" s="584"/>
      <c r="Y244" s="584"/>
      <c r="Z244" s="584"/>
      <c r="AA244" s="584"/>
      <c r="AB244" s="584"/>
      <c r="AC244" s="584"/>
      <c r="AD244" s="584"/>
      <c r="AE244" s="584"/>
      <c r="AF244" s="584"/>
      <c r="AG244" s="584"/>
      <c r="AH244" s="584"/>
      <c r="AI244" s="584"/>
      <c r="AJ244" s="584"/>
      <c r="AK244" s="584"/>
    </row>
    <row r="245" spans="1:37" ht="12.75">
      <c r="A245" s="638"/>
      <c r="B245" s="641"/>
      <c r="C245" s="592"/>
      <c r="D245" s="592"/>
      <c r="E245" s="592"/>
      <c r="F245" s="592"/>
      <c r="G245" s="592"/>
      <c r="H245" s="592"/>
      <c r="I245" s="592"/>
      <c r="J245" s="592"/>
      <c r="K245" s="592"/>
      <c r="L245" s="592"/>
      <c r="M245" s="592"/>
      <c r="N245" s="592"/>
      <c r="O245" s="593"/>
      <c r="P245" s="593"/>
      <c r="Q245" s="593"/>
      <c r="R245" s="593"/>
      <c r="S245" s="593"/>
      <c r="T245" s="593"/>
      <c r="U245" s="593"/>
      <c r="V245" s="593"/>
      <c r="W245" s="593"/>
      <c r="X245" s="594"/>
      <c r="Y245" s="594"/>
      <c r="Z245" s="594"/>
      <c r="AA245" s="594"/>
      <c r="AB245" s="594"/>
      <c r="AC245" s="594"/>
      <c r="AD245" s="594"/>
      <c r="AE245" s="594"/>
      <c r="AF245" s="594"/>
      <c r="AG245" s="594"/>
      <c r="AH245" s="594"/>
      <c r="AI245" s="594"/>
      <c r="AJ245" s="594"/>
      <c r="AK245" s="594"/>
    </row>
    <row r="246" spans="1:37" ht="12.75">
      <c r="A246" s="639"/>
      <c r="B246" s="640"/>
      <c r="C246" s="582"/>
      <c r="D246" s="582"/>
      <c r="E246" s="582"/>
      <c r="F246" s="582"/>
      <c r="G246" s="582"/>
      <c r="H246" s="582"/>
      <c r="I246" s="582"/>
      <c r="J246" s="582"/>
      <c r="K246" s="582"/>
      <c r="L246" s="582"/>
      <c r="M246" s="582"/>
      <c r="N246" s="582"/>
      <c r="O246" s="583"/>
      <c r="P246" s="583"/>
      <c r="Q246" s="583"/>
      <c r="R246" s="583"/>
      <c r="S246" s="583"/>
      <c r="T246" s="583"/>
      <c r="U246" s="583"/>
      <c r="V246" s="583"/>
      <c r="W246" s="583"/>
      <c r="X246" s="584"/>
      <c r="Y246" s="584"/>
      <c r="Z246" s="584"/>
      <c r="AA246" s="584"/>
      <c r="AB246" s="584"/>
      <c r="AC246" s="584"/>
      <c r="AD246" s="584"/>
      <c r="AE246" s="584"/>
      <c r="AF246" s="584"/>
      <c r="AG246" s="584"/>
      <c r="AH246" s="584"/>
      <c r="AI246" s="584"/>
      <c r="AJ246" s="584"/>
      <c r="AK246" s="584"/>
    </row>
    <row r="247" spans="1:37" ht="12.75">
      <c r="A247" s="638"/>
      <c r="B247" s="641"/>
      <c r="C247" s="592"/>
      <c r="D247" s="592"/>
      <c r="E247" s="592"/>
      <c r="F247" s="592"/>
      <c r="G247" s="592"/>
      <c r="H247" s="592"/>
      <c r="I247" s="592"/>
      <c r="J247" s="592"/>
      <c r="K247" s="592"/>
      <c r="L247" s="592"/>
      <c r="M247" s="592"/>
      <c r="N247" s="592"/>
      <c r="O247" s="593"/>
      <c r="P247" s="593"/>
      <c r="Q247" s="593"/>
      <c r="R247" s="593"/>
      <c r="S247" s="593"/>
      <c r="T247" s="593"/>
      <c r="U247" s="593"/>
      <c r="V247" s="593"/>
      <c r="W247" s="593"/>
      <c r="X247" s="594"/>
      <c r="Y247" s="594"/>
      <c r="Z247" s="594"/>
      <c r="AA247" s="594"/>
      <c r="AB247" s="594"/>
      <c r="AC247" s="594"/>
      <c r="AD247" s="594"/>
      <c r="AE247" s="594"/>
      <c r="AF247" s="594"/>
      <c r="AG247" s="594"/>
      <c r="AH247" s="594"/>
      <c r="AI247" s="594"/>
      <c r="AJ247" s="594"/>
      <c r="AK247" s="594"/>
    </row>
    <row r="248" spans="1:37" ht="12.75">
      <c r="A248" s="639"/>
      <c r="B248" s="640"/>
      <c r="C248" s="582"/>
      <c r="D248" s="582"/>
      <c r="E248" s="582"/>
      <c r="F248" s="582"/>
      <c r="G248" s="582"/>
      <c r="H248" s="582"/>
      <c r="I248" s="582"/>
      <c r="J248" s="582"/>
      <c r="K248" s="582"/>
      <c r="L248" s="582"/>
      <c r="M248" s="582"/>
      <c r="N248" s="582"/>
      <c r="O248" s="583"/>
      <c r="P248" s="583"/>
      <c r="Q248" s="583"/>
      <c r="R248" s="583"/>
      <c r="S248" s="583"/>
      <c r="T248" s="583"/>
      <c r="U248" s="583"/>
      <c r="V248" s="583"/>
      <c r="W248" s="583"/>
      <c r="X248" s="584"/>
      <c r="Y248" s="584"/>
      <c r="Z248" s="584"/>
      <c r="AA248" s="584"/>
      <c r="AB248" s="584"/>
      <c r="AC248" s="584"/>
      <c r="AD248" s="584"/>
      <c r="AE248" s="584"/>
      <c r="AF248" s="584"/>
      <c r="AG248" s="584"/>
      <c r="AH248" s="584"/>
      <c r="AI248" s="584"/>
      <c r="AJ248" s="584"/>
      <c r="AK248" s="584"/>
    </row>
    <row r="249" spans="1:37" ht="12.75">
      <c r="A249" s="638"/>
      <c r="B249" s="641"/>
      <c r="C249" s="592"/>
      <c r="D249" s="592"/>
      <c r="E249" s="592"/>
      <c r="F249" s="592"/>
      <c r="G249" s="592"/>
      <c r="H249" s="592"/>
      <c r="I249" s="592"/>
      <c r="J249" s="592"/>
      <c r="K249" s="592"/>
      <c r="L249" s="592"/>
      <c r="M249" s="592"/>
      <c r="N249" s="592"/>
      <c r="O249" s="593"/>
      <c r="P249" s="593"/>
      <c r="Q249" s="593"/>
      <c r="R249" s="593"/>
      <c r="S249" s="593"/>
      <c r="T249" s="593"/>
      <c r="U249" s="593"/>
      <c r="V249" s="593"/>
      <c r="W249" s="593"/>
      <c r="X249" s="594"/>
      <c r="Y249" s="594"/>
      <c r="Z249" s="594"/>
      <c r="AA249" s="594"/>
      <c r="AB249" s="594"/>
      <c r="AC249" s="594"/>
      <c r="AD249" s="594"/>
      <c r="AE249" s="594"/>
      <c r="AF249" s="594"/>
      <c r="AG249" s="594"/>
      <c r="AH249" s="594"/>
      <c r="AI249" s="594"/>
      <c r="AJ249" s="594"/>
      <c r="AK249" s="594"/>
    </row>
    <row r="250" spans="1:37" ht="12.75">
      <c r="A250" s="639"/>
      <c r="B250" s="640"/>
      <c r="C250" s="582"/>
      <c r="D250" s="582"/>
      <c r="E250" s="582"/>
      <c r="F250" s="582"/>
      <c r="G250" s="582"/>
      <c r="H250" s="582"/>
      <c r="I250" s="582"/>
      <c r="J250" s="582"/>
      <c r="K250" s="582"/>
      <c r="L250" s="582"/>
      <c r="M250" s="582"/>
      <c r="N250" s="582"/>
      <c r="O250" s="583"/>
      <c r="P250" s="583"/>
      <c r="Q250" s="583"/>
      <c r="R250" s="583"/>
      <c r="S250" s="583"/>
      <c r="T250" s="583"/>
      <c r="U250" s="583"/>
      <c r="V250" s="583"/>
      <c r="W250" s="583"/>
      <c r="X250" s="584"/>
      <c r="Y250" s="584"/>
      <c r="Z250" s="584"/>
      <c r="AA250" s="584"/>
      <c r="AB250" s="584"/>
      <c r="AC250" s="584"/>
      <c r="AD250" s="584"/>
      <c r="AE250" s="584"/>
      <c r="AF250" s="584"/>
      <c r="AG250" s="584"/>
      <c r="AH250" s="584"/>
      <c r="AI250" s="584"/>
      <c r="AJ250" s="584"/>
      <c r="AK250" s="584"/>
    </row>
    <row r="251" spans="1:37" ht="12.75">
      <c r="A251" s="638"/>
      <c r="B251" s="641"/>
      <c r="C251" s="592"/>
      <c r="D251" s="592"/>
      <c r="E251" s="592"/>
      <c r="F251" s="592"/>
      <c r="G251" s="592"/>
      <c r="H251" s="592"/>
      <c r="I251" s="592"/>
      <c r="J251" s="592"/>
      <c r="K251" s="592"/>
      <c r="L251" s="592"/>
      <c r="M251" s="592"/>
      <c r="N251" s="592"/>
      <c r="O251" s="593"/>
      <c r="P251" s="593"/>
      <c r="Q251" s="593"/>
      <c r="R251" s="593"/>
      <c r="S251" s="593"/>
      <c r="T251" s="593"/>
      <c r="U251" s="593"/>
      <c r="V251" s="593"/>
      <c r="W251" s="593"/>
      <c r="X251" s="594"/>
      <c r="Y251" s="594"/>
      <c r="Z251" s="594"/>
      <c r="AA251" s="594"/>
      <c r="AB251" s="594"/>
      <c r="AC251" s="594"/>
      <c r="AD251" s="594"/>
      <c r="AE251" s="594"/>
      <c r="AF251" s="594"/>
      <c r="AG251" s="594"/>
      <c r="AH251" s="594"/>
      <c r="AI251" s="594"/>
      <c r="AJ251" s="594"/>
      <c r="AK251" s="594"/>
    </row>
    <row r="252" spans="1:37" ht="12.75">
      <c r="A252" s="639"/>
      <c r="B252" s="640"/>
      <c r="C252" s="582"/>
      <c r="D252" s="582"/>
      <c r="E252" s="582"/>
      <c r="F252" s="582"/>
      <c r="G252" s="582"/>
      <c r="H252" s="582"/>
      <c r="I252" s="582"/>
      <c r="J252" s="582"/>
      <c r="K252" s="582"/>
      <c r="L252" s="582"/>
      <c r="M252" s="582"/>
      <c r="N252" s="582"/>
      <c r="O252" s="583"/>
      <c r="P252" s="583"/>
      <c r="Q252" s="583"/>
      <c r="R252" s="583"/>
      <c r="S252" s="583"/>
      <c r="T252" s="583"/>
      <c r="U252" s="583"/>
      <c r="V252" s="583"/>
      <c r="W252" s="583"/>
      <c r="X252" s="584"/>
      <c r="Y252" s="584"/>
      <c r="Z252" s="584"/>
      <c r="AA252" s="584"/>
      <c r="AB252" s="584"/>
      <c r="AC252" s="584"/>
      <c r="AD252" s="584"/>
      <c r="AE252" s="584"/>
      <c r="AF252" s="584"/>
      <c r="AG252" s="584"/>
      <c r="AH252" s="584"/>
      <c r="AI252" s="584"/>
      <c r="AJ252" s="584"/>
      <c r="AK252" s="584"/>
    </row>
    <row r="253" spans="1:37" ht="12.75">
      <c r="A253" s="638"/>
      <c r="B253" s="641"/>
      <c r="C253" s="592"/>
      <c r="D253" s="592"/>
      <c r="E253" s="592"/>
      <c r="F253" s="592"/>
      <c r="G253" s="592"/>
      <c r="H253" s="592"/>
      <c r="I253" s="592"/>
      <c r="J253" s="592"/>
      <c r="K253" s="592"/>
      <c r="L253" s="592"/>
      <c r="M253" s="592"/>
      <c r="N253" s="592"/>
      <c r="O253" s="593"/>
      <c r="P253" s="593"/>
      <c r="Q253" s="593"/>
      <c r="R253" s="593"/>
      <c r="S253" s="593"/>
      <c r="T253" s="593"/>
      <c r="U253" s="593"/>
      <c r="V253" s="593"/>
      <c r="W253" s="593"/>
      <c r="X253" s="594"/>
      <c r="Y253" s="594"/>
      <c r="Z253" s="594"/>
      <c r="AA253" s="594"/>
      <c r="AB253" s="594"/>
      <c r="AC253" s="594"/>
      <c r="AD253" s="594"/>
      <c r="AE253" s="594"/>
      <c r="AF253" s="594"/>
      <c r="AG253" s="594"/>
      <c r="AH253" s="594"/>
      <c r="AI253" s="594"/>
      <c r="AJ253" s="594"/>
      <c r="AK253" s="594"/>
    </row>
    <row r="254" spans="1:37" ht="12.75">
      <c r="A254" s="639"/>
      <c r="B254" s="640"/>
      <c r="C254" s="582"/>
      <c r="D254" s="582"/>
      <c r="E254" s="582"/>
      <c r="F254" s="582"/>
      <c r="G254" s="582"/>
      <c r="H254" s="582"/>
      <c r="I254" s="582"/>
      <c r="J254" s="582"/>
      <c r="K254" s="582"/>
      <c r="L254" s="582"/>
      <c r="M254" s="582"/>
      <c r="N254" s="582"/>
      <c r="O254" s="583"/>
      <c r="P254" s="583"/>
      <c r="Q254" s="583"/>
      <c r="R254" s="583"/>
      <c r="S254" s="583"/>
      <c r="T254" s="583"/>
      <c r="U254" s="583"/>
      <c r="V254" s="583"/>
      <c r="W254" s="583"/>
      <c r="X254" s="584"/>
      <c r="Y254" s="584"/>
      <c r="Z254" s="584"/>
      <c r="AA254" s="584"/>
      <c r="AB254" s="584"/>
      <c r="AC254" s="584"/>
      <c r="AD254" s="584"/>
      <c r="AE254" s="584"/>
      <c r="AF254" s="584"/>
      <c r="AG254" s="584"/>
      <c r="AH254" s="584"/>
      <c r="AI254" s="584"/>
      <c r="AJ254" s="584"/>
      <c r="AK254" s="584"/>
    </row>
    <row r="255" spans="1:37" ht="12.75">
      <c r="A255" s="638"/>
      <c r="B255" s="641"/>
      <c r="C255" s="592"/>
      <c r="D255" s="592"/>
      <c r="E255" s="592"/>
      <c r="F255" s="592"/>
      <c r="G255" s="592"/>
      <c r="H255" s="592"/>
      <c r="I255" s="592"/>
      <c r="J255" s="592"/>
      <c r="K255" s="592"/>
      <c r="L255" s="592"/>
      <c r="M255" s="592"/>
      <c r="N255" s="592"/>
      <c r="O255" s="593"/>
      <c r="P255" s="593"/>
      <c r="Q255" s="593"/>
      <c r="R255" s="593"/>
      <c r="S255" s="593"/>
      <c r="T255" s="593"/>
      <c r="U255" s="593"/>
      <c r="V255" s="593"/>
      <c r="W255" s="593"/>
      <c r="X255" s="594"/>
      <c r="Y255" s="594"/>
      <c r="Z255" s="594"/>
      <c r="AA255" s="594"/>
      <c r="AB255" s="594"/>
      <c r="AC255" s="594"/>
      <c r="AD255" s="594"/>
      <c r="AE255" s="594"/>
      <c r="AF255" s="594"/>
      <c r="AG255" s="594"/>
      <c r="AH255" s="594"/>
      <c r="AI255" s="594"/>
      <c r="AJ255" s="594"/>
      <c r="AK255" s="594"/>
    </row>
    <row r="256" spans="1:37" ht="12.75">
      <c r="A256" s="639"/>
      <c r="B256" s="640"/>
      <c r="C256" s="582"/>
      <c r="D256" s="582"/>
      <c r="E256" s="582"/>
      <c r="F256" s="582"/>
      <c r="G256" s="582"/>
      <c r="H256" s="582"/>
      <c r="I256" s="582"/>
      <c r="J256" s="582"/>
      <c r="K256" s="582"/>
      <c r="L256" s="582"/>
      <c r="M256" s="582"/>
      <c r="N256" s="582"/>
      <c r="O256" s="583"/>
      <c r="P256" s="583"/>
      <c r="Q256" s="583"/>
      <c r="R256" s="583"/>
      <c r="S256" s="583"/>
      <c r="T256" s="583"/>
      <c r="U256" s="583"/>
      <c r="V256" s="583"/>
      <c r="W256" s="583"/>
      <c r="X256" s="584"/>
      <c r="Y256" s="584"/>
      <c r="Z256" s="584"/>
      <c r="AA256" s="584"/>
      <c r="AB256" s="584"/>
      <c r="AC256" s="584"/>
      <c r="AD256" s="584"/>
      <c r="AE256" s="584"/>
      <c r="AF256" s="584"/>
      <c r="AG256" s="584"/>
      <c r="AH256" s="584"/>
      <c r="AI256" s="584"/>
      <c r="AJ256" s="584"/>
      <c r="AK256" s="584"/>
    </row>
    <row r="257" spans="1:37" ht="12.75">
      <c r="A257" s="638"/>
      <c r="B257" s="641"/>
      <c r="C257" s="592"/>
      <c r="D257" s="592"/>
      <c r="E257" s="592"/>
      <c r="F257" s="592"/>
      <c r="G257" s="592"/>
      <c r="H257" s="592"/>
      <c r="I257" s="592"/>
      <c r="J257" s="592"/>
      <c r="K257" s="592"/>
      <c r="L257" s="592"/>
      <c r="M257" s="592"/>
      <c r="N257" s="592"/>
      <c r="O257" s="593"/>
      <c r="P257" s="593"/>
      <c r="Q257" s="593"/>
      <c r="R257" s="593"/>
      <c r="S257" s="593"/>
      <c r="T257" s="593"/>
      <c r="U257" s="593"/>
      <c r="V257" s="593"/>
      <c r="W257" s="593"/>
      <c r="X257" s="594"/>
      <c r="Y257" s="594"/>
      <c r="Z257" s="594"/>
      <c r="AA257" s="594"/>
      <c r="AB257" s="594"/>
      <c r="AC257" s="594"/>
      <c r="AD257" s="594"/>
      <c r="AE257" s="594"/>
      <c r="AF257" s="594"/>
      <c r="AG257" s="594"/>
      <c r="AH257" s="594"/>
      <c r="AI257" s="594"/>
      <c r="AJ257" s="594"/>
      <c r="AK257" s="594"/>
    </row>
    <row r="258" spans="1:37" ht="12.75">
      <c r="A258" s="639"/>
      <c r="B258" s="640"/>
      <c r="C258" s="582"/>
      <c r="D258" s="582"/>
      <c r="E258" s="582"/>
      <c r="F258" s="582"/>
      <c r="G258" s="582"/>
      <c r="H258" s="582"/>
      <c r="I258" s="582"/>
      <c r="J258" s="582"/>
      <c r="K258" s="582"/>
      <c r="L258" s="582"/>
      <c r="M258" s="582"/>
      <c r="N258" s="582"/>
      <c r="O258" s="583"/>
      <c r="P258" s="583"/>
      <c r="Q258" s="583"/>
      <c r="R258" s="583"/>
      <c r="S258" s="583"/>
      <c r="T258" s="583"/>
      <c r="U258" s="583"/>
      <c r="V258" s="583"/>
      <c r="W258" s="583"/>
      <c r="X258" s="584"/>
      <c r="Y258" s="584"/>
      <c r="Z258" s="584"/>
      <c r="AA258" s="584"/>
      <c r="AB258" s="584"/>
      <c r="AC258" s="584"/>
      <c r="AD258" s="584"/>
      <c r="AE258" s="584"/>
      <c r="AF258" s="584"/>
      <c r="AG258" s="584"/>
      <c r="AH258" s="584"/>
      <c r="AI258" s="584"/>
      <c r="AJ258" s="584"/>
      <c r="AK258" s="584"/>
    </row>
    <row r="259" spans="1:37" ht="12.75">
      <c r="A259" s="638"/>
      <c r="B259" s="641"/>
      <c r="C259" s="592"/>
      <c r="D259" s="592"/>
      <c r="E259" s="592"/>
      <c r="F259" s="592"/>
      <c r="G259" s="592"/>
      <c r="H259" s="592"/>
      <c r="I259" s="592"/>
      <c r="J259" s="592"/>
      <c r="K259" s="592"/>
      <c r="L259" s="592"/>
      <c r="M259" s="592"/>
      <c r="N259" s="592"/>
      <c r="O259" s="593"/>
      <c r="P259" s="593"/>
      <c r="Q259" s="593"/>
      <c r="R259" s="593"/>
      <c r="S259" s="593"/>
      <c r="T259" s="593"/>
      <c r="U259" s="593"/>
      <c r="V259" s="593"/>
      <c r="W259" s="593"/>
      <c r="X259" s="594"/>
      <c r="Y259" s="594"/>
      <c r="Z259" s="594"/>
      <c r="AA259" s="594"/>
      <c r="AB259" s="594"/>
      <c r="AC259" s="594"/>
      <c r="AD259" s="594"/>
      <c r="AE259" s="594"/>
      <c r="AF259" s="594"/>
      <c r="AG259" s="594"/>
      <c r="AH259" s="594"/>
      <c r="AI259" s="594"/>
      <c r="AJ259" s="594"/>
      <c r="AK259" s="594"/>
    </row>
    <row r="260" spans="1:37" ht="12.75">
      <c r="A260" s="639"/>
      <c r="B260" s="640"/>
      <c r="C260" s="582"/>
      <c r="D260" s="582"/>
      <c r="E260" s="582"/>
      <c r="F260" s="582"/>
      <c r="G260" s="582"/>
      <c r="H260" s="582"/>
      <c r="I260" s="582"/>
      <c r="J260" s="582"/>
      <c r="K260" s="582"/>
      <c r="L260" s="582"/>
      <c r="M260" s="582"/>
      <c r="N260" s="582"/>
      <c r="O260" s="583"/>
      <c r="P260" s="583"/>
      <c r="Q260" s="583"/>
      <c r="R260" s="583"/>
      <c r="S260" s="583"/>
      <c r="T260" s="583"/>
      <c r="U260" s="583"/>
      <c r="V260" s="583"/>
      <c r="W260" s="583"/>
      <c r="X260" s="584"/>
      <c r="Y260" s="584"/>
      <c r="Z260" s="584"/>
      <c r="AA260" s="584"/>
      <c r="AB260" s="584"/>
      <c r="AC260" s="584"/>
      <c r="AD260" s="584"/>
      <c r="AE260" s="584"/>
      <c r="AF260" s="584"/>
      <c r="AG260" s="584"/>
      <c r="AH260" s="584"/>
      <c r="AI260" s="584"/>
      <c r="AJ260" s="584"/>
      <c r="AK260" s="584"/>
    </row>
    <row r="261" spans="1:37" ht="12.75">
      <c r="A261" s="638"/>
      <c r="B261" s="641"/>
      <c r="C261" s="592"/>
      <c r="D261" s="592"/>
      <c r="E261" s="592"/>
      <c r="F261" s="592"/>
      <c r="G261" s="592"/>
      <c r="H261" s="592"/>
      <c r="I261" s="592"/>
      <c r="J261" s="592"/>
      <c r="K261" s="592"/>
      <c r="L261" s="592"/>
      <c r="M261" s="592"/>
      <c r="N261" s="592"/>
      <c r="O261" s="593"/>
      <c r="P261" s="593"/>
      <c r="Q261" s="593"/>
      <c r="R261" s="593"/>
      <c r="S261" s="593"/>
      <c r="T261" s="593"/>
      <c r="U261" s="593"/>
      <c r="V261" s="593"/>
      <c r="W261" s="593"/>
      <c r="X261" s="594"/>
      <c r="Y261" s="594"/>
      <c r="Z261" s="594"/>
      <c r="AA261" s="594"/>
      <c r="AB261" s="594"/>
      <c r="AC261" s="594"/>
      <c r="AD261" s="594"/>
      <c r="AE261" s="594"/>
      <c r="AF261" s="594"/>
      <c r="AG261" s="594"/>
      <c r="AH261" s="594"/>
      <c r="AI261" s="594"/>
      <c r="AJ261" s="594"/>
      <c r="AK261" s="594"/>
    </row>
    <row r="262" spans="1:37" ht="12.75">
      <c r="A262" s="639"/>
      <c r="B262" s="640"/>
      <c r="C262" s="582"/>
      <c r="D262" s="582"/>
      <c r="E262" s="582"/>
      <c r="F262" s="582"/>
      <c r="G262" s="582"/>
      <c r="H262" s="582"/>
      <c r="I262" s="582"/>
      <c r="J262" s="582"/>
      <c r="K262" s="582"/>
      <c r="L262" s="582"/>
      <c r="M262" s="582"/>
      <c r="N262" s="582"/>
      <c r="O262" s="583"/>
      <c r="P262" s="583"/>
      <c r="Q262" s="583"/>
      <c r="R262" s="583"/>
      <c r="S262" s="583"/>
      <c r="T262" s="583"/>
      <c r="U262" s="583"/>
      <c r="V262" s="583"/>
      <c r="W262" s="583"/>
      <c r="X262" s="584"/>
      <c r="Y262" s="584"/>
      <c r="Z262" s="584"/>
      <c r="AA262" s="584"/>
      <c r="AB262" s="584"/>
      <c r="AC262" s="584"/>
      <c r="AD262" s="584"/>
      <c r="AE262" s="584"/>
      <c r="AF262" s="584"/>
      <c r="AG262" s="584"/>
      <c r="AH262" s="584"/>
      <c r="AI262" s="584"/>
      <c r="AJ262" s="584"/>
      <c r="AK262" s="584"/>
    </row>
    <row r="263" spans="1:37" ht="12.75">
      <c r="A263" s="638"/>
      <c r="B263" s="641"/>
      <c r="C263" s="592"/>
      <c r="D263" s="592"/>
      <c r="E263" s="592"/>
      <c r="F263" s="592"/>
      <c r="G263" s="592"/>
      <c r="H263" s="592"/>
      <c r="I263" s="592"/>
      <c r="J263" s="592"/>
      <c r="K263" s="592"/>
      <c r="L263" s="592"/>
      <c r="M263" s="592"/>
      <c r="N263" s="592"/>
      <c r="O263" s="593"/>
      <c r="P263" s="593"/>
      <c r="Q263" s="593"/>
      <c r="R263" s="593"/>
      <c r="S263" s="593"/>
      <c r="T263" s="593"/>
      <c r="U263" s="593"/>
      <c r="V263" s="593"/>
      <c r="W263" s="593"/>
      <c r="X263" s="594"/>
      <c r="Y263" s="594"/>
      <c r="Z263" s="594"/>
      <c r="AA263" s="594"/>
      <c r="AB263" s="594"/>
      <c r="AC263" s="594"/>
      <c r="AD263" s="594"/>
      <c r="AE263" s="594"/>
      <c r="AF263" s="594"/>
      <c r="AG263" s="594"/>
      <c r="AH263" s="594"/>
      <c r="AI263" s="594"/>
      <c r="AJ263" s="594"/>
      <c r="AK263" s="594"/>
    </row>
    <row r="264" spans="1:37" ht="12.75">
      <c r="A264" s="639"/>
      <c r="B264" s="640"/>
      <c r="C264" s="582"/>
      <c r="D264" s="582"/>
      <c r="E264" s="582"/>
      <c r="F264" s="582"/>
      <c r="G264" s="582"/>
      <c r="H264" s="582"/>
      <c r="I264" s="582"/>
      <c r="J264" s="582"/>
      <c r="K264" s="582"/>
      <c r="L264" s="582"/>
      <c r="M264" s="582"/>
      <c r="N264" s="582"/>
      <c r="O264" s="583"/>
      <c r="P264" s="583"/>
      <c r="Q264" s="583"/>
      <c r="R264" s="583"/>
      <c r="S264" s="583"/>
      <c r="T264" s="583"/>
      <c r="U264" s="583"/>
      <c r="V264" s="583"/>
      <c r="W264" s="583"/>
      <c r="X264" s="584"/>
      <c r="Y264" s="584"/>
      <c r="Z264" s="584"/>
      <c r="AA264" s="584"/>
      <c r="AB264" s="584"/>
      <c r="AC264" s="584"/>
      <c r="AD264" s="584"/>
      <c r="AE264" s="584"/>
      <c r="AF264" s="584"/>
      <c r="AG264" s="584"/>
      <c r="AH264" s="584"/>
      <c r="AI264" s="584"/>
      <c r="AJ264" s="584"/>
      <c r="AK264" s="584"/>
    </row>
    <row r="265" spans="1:37" ht="12.75">
      <c r="A265" s="638"/>
      <c r="B265" s="641"/>
      <c r="C265" s="592"/>
      <c r="D265" s="592"/>
      <c r="E265" s="592"/>
      <c r="F265" s="592"/>
      <c r="G265" s="592"/>
      <c r="H265" s="592"/>
      <c r="I265" s="592"/>
      <c r="J265" s="592"/>
      <c r="K265" s="592"/>
      <c r="L265" s="592"/>
      <c r="M265" s="592"/>
      <c r="N265" s="592"/>
      <c r="O265" s="593"/>
      <c r="P265" s="593"/>
      <c r="Q265" s="593"/>
      <c r="R265" s="593"/>
      <c r="S265" s="593"/>
      <c r="T265" s="593"/>
      <c r="U265" s="593"/>
      <c r="V265" s="593"/>
      <c r="W265" s="593"/>
      <c r="X265" s="594"/>
      <c r="Y265" s="594"/>
      <c r="Z265" s="594"/>
      <c r="AA265" s="594"/>
      <c r="AB265" s="594"/>
      <c r="AC265" s="594"/>
      <c r="AD265" s="594"/>
      <c r="AE265" s="594"/>
      <c r="AF265" s="594"/>
      <c r="AG265" s="594"/>
      <c r="AH265" s="594"/>
      <c r="AI265" s="594"/>
      <c r="AJ265" s="594"/>
      <c r="AK265" s="594"/>
    </row>
    <row r="266" spans="1:37" ht="12.75">
      <c r="A266" s="639"/>
      <c r="B266" s="640"/>
      <c r="C266" s="582"/>
      <c r="D266" s="582"/>
      <c r="E266" s="582"/>
      <c r="F266" s="582"/>
      <c r="G266" s="582"/>
      <c r="H266" s="582"/>
      <c r="I266" s="582"/>
      <c r="J266" s="582"/>
      <c r="K266" s="582"/>
      <c r="L266" s="582"/>
      <c r="M266" s="582"/>
      <c r="N266" s="582"/>
      <c r="O266" s="583"/>
      <c r="P266" s="583"/>
      <c r="Q266" s="583"/>
      <c r="R266" s="583"/>
      <c r="S266" s="583"/>
      <c r="T266" s="583"/>
      <c r="U266" s="583"/>
      <c r="V266" s="583"/>
      <c r="W266" s="583"/>
      <c r="X266" s="584"/>
      <c r="Y266" s="584"/>
      <c r="Z266" s="584"/>
      <c r="AA266" s="584"/>
      <c r="AB266" s="584"/>
      <c r="AC266" s="584"/>
      <c r="AD266" s="584"/>
      <c r="AE266" s="584"/>
      <c r="AF266" s="584"/>
      <c r="AG266" s="584"/>
      <c r="AH266" s="584"/>
      <c r="AI266" s="584"/>
      <c r="AJ266" s="584"/>
      <c r="AK266" s="584"/>
    </row>
    <row r="267" spans="1:37" ht="12.75">
      <c r="A267" s="638"/>
      <c r="B267" s="641"/>
      <c r="C267" s="592"/>
      <c r="D267" s="592"/>
      <c r="E267" s="592"/>
      <c r="F267" s="592"/>
      <c r="G267" s="592"/>
      <c r="H267" s="592"/>
      <c r="I267" s="592"/>
      <c r="J267" s="592"/>
      <c r="K267" s="592"/>
      <c r="L267" s="592"/>
      <c r="M267" s="592"/>
      <c r="N267" s="592"/>
      <c r="O267" s="593"/>
      <c r="P267" s="593"/>
      <c r="Q267" s="593"/>
      <c r="R267" s="593"/>
      <c r="S267" s="593"/>
      <c r="T267" s="593"/>
      <c r="U267" s="593"/>
      <c r="V267" s="593"/>
      <c r="W267" s="593"/>
      <c r="X267" s="594"/>
      <c r="Y267" s="594"/>
      <c r="Z267" s="594"/>
      <c r="AA267" s="594"/>
      <c r="AB267" s="594"/>
      <c r="AC267" s="594"/>
      <c r="AD267" s="594"/>
      <c r="AE267" s="594"/>
      <c r="AF267" s="594"/>
      <c r="AG267" s="594"/>
      <c r="AH267" s="594"/>
      <c r="AI267" s="594"/>
      <c r="AJ267" s="594"/>
      <c r="AK267" s="594"/>
    </row>
    <row r="268" spans="1:37" ht="12.75">
      <c r="A268" s="639"/>
      <c r="B268" s="640"/>
      <c r="C268" s="582"/>
      <c r="D268" s="582"/>
      <c r="E268" s="582"/>
      <c r="F268" s="582"/>
      <c r="G268" s="582"/>
      <c r="H268" s="582"/>
      <c r="I268" s="582"/>
      <c r="J268" s="582"/>
      <c r="K268" s="582"/>
      <c r="L268" s="582"/>
      <c r="M268" s="582"/>
      <c r="N268" s="582"/>
      <c r="O268" s="583"/>
      <c r="P268" s="583"/>
      <c r="Q268" s="583"/>
      <c r="R268" s="583"/>
      <c r="S268" s="583"/>
      <c r="T268" s="583"/>
      <c r="U268" s="583"/>
      <c r="V268" s="583"/>
      <c r="W268" s="583"/>
      <c r="X268" s="584"/>
      <c r="Y268" s="584"/>
      <c r="Z268" s="584"/>
      <c r="AA268" s="584"/>
      <c r="AB268" s="584"/>
      <c r="AC268" s="584"/>
      <c r="AD268" s="584"/>
      <c r="AE268" s="584"/>
      <c r="AF268" s="584"/>
      <c r="AG268" s="584"/>
      <c r="AH268" s="584"/>
      <c r="AI268" s="584"/>
      <c r="AJ268" s="584"/>
      <c r="AK268" s="584"/>
    </row>
    <row r="269" spans="1:37" ht="12.75">
      <c r="A269" s="638"/>
      <c r="B269" s="641"/>
      <c r="C269" s="592"/>
      <c r="D269" s="592"/>
      <c r="E269" s="592"/>
      <c r="F269" s="592"/>
      <c r="G269" s="592"/>
      <c r="H269" s="592"/>
      <c r="I269" s="592"/>
      <c r="J269" s="592"/>
      <c r="K269" s="592"/>
      <c r="L269" s="592"/>
      <c r="M269" s="592"/>
      <c r="N269" s="592"/>
      <c r="O269" s="593"/>
      <c r="P269" s="593"/>
      <c r="Q269" s="593"/>
      <c r="R269" s="593"/>
      <c r="S269" s="593"/>
      <c r="T269" s="593"/>
      <c r="U269" s="593"/>
      <c r="V269" s="593"/>
      <c r="W269" s="593"/>
      <c r="X269" s="594"/>
      <c r="Y269" s="594"/>
      <c r="Z269" s="594"/>
      <c r="AA269" s="594"/>
      <c r="AB269" s="594"/>
      <c r="AC269" s="594"/>
      <c r="AD269" s="594"/>
      <c r="AE269" s="594"/>
      <c r="AF269" s="594"/>
      <c r="AG269" s="594"/>
      <c r="AH269" s="594"/>
      <c r="AI269" s="594"/>
      <c r="AJ269" s="594"/>
      <c r="AK269" s="594"/>
    </row>
    <row r="270" spans="1:37" ht="12.75">
      <c r="A270" s="639"/>
      <c r="B270" s="640"/>
      <c r="C270" s="582"/>
      <c r="D270" s="582"/>
      <c r="E270" s="582"/>
      <c r="F270" s="582"/>
      <c r="G270" s="582"/>
      <c r="H270" s="582"/>
      <c r="I270" s="582"/>
      <c r="J270" s="582"/>
      <c r="K270" s="582"/>
      <c r="L270" s="582"/>
      <c r="M270" s="582"/>
      <c r="N270" s="582"/>
      <c r="O270" s="583"/>
      <c r="P270" s="583"/>
      <c r="Q270" s="583"/>
      <c r="R270" s="583"/>
      <c r="S270" s="583"/>
      <c r="T270" s="583"/>
      <c r="U270" s="583"/>
      <c r="V270" s="583"/>
      <c r="W270" s="583"/>
      <c r="X270" s="584"/>
      <c r="Y270" s="584"/>
      <c r="Z270" s="584"/>
      <c r="AA270" s="584"/>
      <c r="AB270" s="584"/>
      <c r="AC270" s="584"/>
      <c r="AD270" s="584"/>
      <c r="AE270" s="584"/>
      <c r="AF270" s="584"/>
      <c r="AG270" s="584"/>
      <c r="AH270" s="584"/>
      <c r="AI270" s="584"/>
      <c r="AJ270" s="584"/>
      <c r="AK270" s="584"/>
    </row>
    <row r="271" spans="1:37" ht="12.75">
      <c r="A271" s="638"/>
      <c r="B271" s="641"/>
      <c r="C271" s="592"/>
      <c r="D271" s="592"/>
      <c r="E271" s="592"/>
      <c r="F271" s="592"/>
      <c r="G271" s="592"/>
      <c r="H271" s="592"/>
      <c r="I271" s="592"/>
      <c r="J271" s="592"/>
      <c r="K271" s="592"/>
      <c r="L271" s="592"/>
      <c r="M271" s="592"/>
      <c r="N271" s="592"/>
      <c r="O271" s="593"/>
      <c r="P271" s="593"/>
      <c r="Q271" s="593"/>
      <c r="R271" s="593"/>
      <c r="S271" s="593"/>
      <c r="T271" s="593"/>
      <c r="U271" s="593"/>
      <c r="V271" s="593"/>
      <c r="W271" s="593"/>
      <c r="X271" s="594"/>
      <c r="Y271" s="594"/>
      <c r="Z271" s="594"/>
      <c r="AA271" s="594"/>
      <c r="AB271" s="594"/>
      <c r="AC271" s="594"/>
      <c r="AD271" s="594"/>
      <c r="AE271" s="594"/>
      <c r="AF271" s="594"/>
      <c r="AG271" s="594"/>
      <c r="AH271" s="594"/>
      <c r="AI271" s="594"/>
      <c r="AJ271" s="594"/>
      <c r="AK271" s="594"/>
    </row>
    <row r="272" spans="1:37" ht="12.75">
      <c r="A272" s="639"/>
      <c r="B272" s="640"/>
      <c r="C272" s="582"/>
      <c r="D272" s="582"/>
      <c r="E272" s="582"/>
      <c r="F272" s="582"/>
      <c r="G272" s="582"/>
      <c r="H272" s="582"/>
      <c r="I272" s="582"/>
      <c r="J272" s="582"/>
      <c r="K272" s="582"/>
      <c r="L272" s="582"/>
      <c r="M272" s="582"/>
      <c r="N272" s="582"/>
      <c r="O272" s="583"/>
      <c r="P272" s="583"/>
      <c r="Q272" s="583"/>
      <c r="R272" s="583"/>
      <c r="S272" s="583"/>
      <c r="T272" s="583"/>
      <c r="U272" s="583"/>
      <c r="V272" s="583"/>
      <c r="W272" s="583"/>
      <c r="X272" s="584"/>
      <c r="Y272" s="584"/>
      <c r="Z272" s="584"/>
      <c r="AA272" s="584"/>
      <c r="AB272" s="584"/>
      <c r="AC272" s="584"/>
      <c r="AD272" s="584"/>
      <c r="AE272" s="584"/>
      <c r="AF272" s="584"/>
      <c r="AG272" s="584"/>
      <c r="AH272" s="584"/>
      <c r="AI272" s="584"/>
      <c r="AJ272" s="584"/>
      <c r="AK272" s="584"/>
    </row>
    <row r="273" spans="1:37" ht="12.75">
      <c r="A273" s="638"/>
      <c r="B273" s="641"/>
      <c r="C273" s="592"/>
      <c r="D273" s="592"/>
      <c r="E273" s="592"/>
      <c r="F273" s="592"/>
      <c r="G273" s="592"/>
      <c r="H273" s="592"/>
      <c r="I273" s="592"/>
      <c r="J273" s="592"/>
      <c r="K273" s="592"/>
      <c r="L273" s="592"/>
      <c r="M273" s="592"/>
      <c r="N273" s="592"/>
      <c r="O273" s="593"/>
      <c r="P273" s="593"/>
      <c r="Q273" s="593"/>
      <c r="R273" s="593"/>
      <c r="S273" s="593"/>
      <c r="T273" s="593"/>
      <c r="U273" s="593"/>
      <c r="V273" s="593"/>
      <c r="W273" s="593"/>
      <c r="X273" s="594"/>
      <c r="Y273" s="594"/>
      <c r="Z273" s="594"/>
      <c r="AA273" s="594"/>
      <c r="AB273" s="594"/>
      <c r="AC273" s="594"/>
      <c r="AD273" s="594"/>
      <c r="AE273" s="594"/>
      <c r="AF273" s="594"/>
      <c r="AG273" s="594"/>
      <c r="AH273" s="594"/>
      <c r="AI273" s="594"/>
      <c r="AJ273" s="594"/>
      <c r="AK273" s="594"/>
    </row>
    <row r="274" spans="1:37" ht="12.75">
      <c r="A274" s="639"/>
      <c r="B274" s="640"/>
      <c r="C274" s="582"/>
      <c r="D274" s="582"/>
      <c r="E274" s="582"/>
      <c r="F274" s="582"/>
      <c r="G274" s="582"/>
      <c r="H274" s="582"/>
      <c r="I274" s="582"/>
      <c r="J274" s="582"/>
      <c r="K274" s="582"/>
      <c r="L274" s="582"/>
      <c r="M274" s="582"/>
      <c r="N274" s="582"/>
      <c r="O274" s="583"/>
      <c r="P274" s="583"/>
      <c r="Q274" s="583"/>
      <c r="R274" s="583"/>
      <c r="S274" s="583"/>
      <c r="T274" s="583"/>
      <c r="U274" s="583"/>
      <c r="V274" s="583"/>
      <c r="W274" s="583"/>
      <c r="X274" s="584"/>
      <c r="Y274" s="584"/>
      <c r="Z274" s="584"/>
      <c r="AA274" s="584"/>
      <c r="AB274" s="584"/>
      <c r="AC274" s="584"/>
      <c r="AD274" s="584"/>
      <c r="AE274" s="584"/>
      <c r="AF274" s="584"/>
      <c r="AG274" s="584"/>
      <c r="AH274" s="584"/>
      <c r="AI274" s="584"/>
      <c r="AJ274" s="584"/>
      <c r="AK274" s="584"/>
    </row>
    <row r="275" spans="1:37" ht="12.75">
      <c r="A275" s="638"/>
      <c r="B275" s="641"/>
      <c r="C275" s="592"/>
      <c r="D275" s="592"/>
      <c r="E275" s="592"/>
      <c r="F275" s="592"/>
      <c r="G275" s="592"/>
      <c r="H275" s="592"/>
      <c r="I275" s="592"/>
      <c r="J275" s="592"/>
      <c r="K275" s="592"/>
      <c r="L275" s="592"/>
      <c r="M275" s="592"/>
      <c r="N275" s="592"/>
      <c r="O275" s="593"/>
      <c r="P275" s="593"/>
      <c r="Q275" s="593"/>
      <c r="R275" s="593"/>
      <c r="S275" s="593"/>
      <c r="T275" s="593"/>
      <c r="U275" s="593"/>
      <c r="V275" s="593"/>
      <c r="W275" s="593"/>
      <c r="X275" s="594"/>
      <c r="Y275" s="594"/>
      <c r="Z275" s="594"/>
      <c r="AA275" s="594"/>
      <c r="AB275" s="594"/>
      <c r="AC275" s="594"/>
      <c r="AD275" s="594"/>
      <c r="AE275" s="594"/>
      <c r="AF275" s="594"/>
      <c r="AG275" s="594"/>
      <c r="AH275" s="594"/>
      <c r="AI275" s="594"/>
      <c r="AJ275" s="594"/>
      <c r="AK275" s="594"/>
    </row>
    <row r="276" spans="1:37" ht="12.75">
      <c r="A276" s="639"/>
      <c r="B276" s="640"/>
      <c r="C276" s="582"/>
      <c r="D276" s="582"/>
      <c r="E276" s="582"/>
      <c r="F276" s="582"/>
      <c r="G276" s="582"/>
      <c r="H276" s="582"/>
      <c r="I276" s="582"/>
      <c r="J276" s="582"/>
      <c r="K276" s="582"/>
      <c r="L276" s="582"/>
      <c r="M276" s="582"/>
      <c r="N276" s="582"/>
      <c r="O276" s="583"/>
      <c r="P276" s="583"/>
      <c r="Q276" s="583"/>
      <c r="R276" s="583"/>
      <c r="S276" s="583"/>
      <c r="T276" s="583"/>
      <c r="U276" s="583"/>
      <c r="V276" s="583"/>
      <c r="W276" s="583"/>
      <c r="X276" s="584"/>
      <c r="Y276" s="584"/>
      <c r="Z276" s="584"/>
      <c r="AA276" s="584"/>
      <c r="AB276" s="584"/>
      <c r="AC276" s="584"/>
      <c r="AD276" s="584"/>
      <c r="AE276" s="584"/>
      <c r="AF276" s="584"/>
      <c r="AG276" s="584"/>
      <c r="AH276" s="584"/>
      <c r="AI276" s="584"/>
      <c r="AJ276" s="584"/>
      <c r="AK276" s="584"/>
    </row>
    <row r="277" spans="1:37" ht="12.75">
      <c r="A277" s="638"/>
      <c r="B277" s="641"/>
      <c r="C277" s="592"/>
      <c r="D277" s="592"/>
      <c r="E277" s="592"/>
      <c r="F277" s="592"/>
      <c r="G277" s="592"/>
      <c r="H277" s="592"/>
      <c r="I277" s="592"/>
      <c r="J277" s="592"/>
      <c r="K277" s="592"/>
      <c r="L277" s="592"/>
      <c r="M277" s="592"/>
      <c r="N277" s="592"/>
      <c r="O277" s="593"/>
      <c r="P277" s="593"/>
      <c r="Q277" s="593"/>
      <c r="R277" s="593"/>
      <c r="S277" s="593"/>
      <c r="T277" s="593"/>
      <c r="U277" s="593"/>
      <c r="V277" s="593"/>
      <c r="W277" s="593"/>
      <c r="X277" s="594"/>
      <c r="Y277" s="594"/>
      <c r="Z277" s="594"/>
      <c r="AA277" s="594"/>
      <c r="AB277" s="594"/>
      <c r="AC277" s="594"/>
      <c r="AD277" s="594"/>
      <c r="AE277" s="594"/>
      <c r="AF277" s="594"/>
      <c r="AG277" s="594"/>
      <c r="AH277" s="594"/>
      <c r="AI277" s="594"/>
      <c r="AJ277" s="594"/>
      <c r="AK277" s="594"/>
    </row>
    <row r="278" spans="1:37" ht="12.75">
      <c r="A278" s="639"/>
      <c r="B278" s="640"/>
      <c r="C278" s="582"/>
      <c r="D278" s="582"/>
      <c r="E278" s="582"/>
      <c r="F278" s="582"/>
      <c r="G278" s="582"/>
      <c r="H278" s="582"/>
      <c r="I278" s="582"/>
      <c r="J278" s="582"/>
      <c r="K278" s="582"/>
      <c r="L278" s="582"/>
      <c r="M278" s="582"/>
      <c r="N278" s="582"/>
      <c r="O278" s="583"/>
      <c r="P278" s="583"/>
      <c r="Q278" s="583"/>
      <c r="R278" s="583"/>
      <c r="S278" s="583"/>
      <c r="T278" s="583"/>
      <c r="U278" s="583"/>
      <c r="V278" s="583"/>
      <c r="W278" s="583"/>
      <c r="X278" s="584"/>
      <c r="Y278" s="584"/>
      <c r="Z278" s="584"/>
      <c r="AA278" s="584"/>
      <c r="AB278" s="584"/>
      <c r="AC278" s="584"/>
      <c r="AD278" s="584"/>
      <c r="AE278" s="584"/>
      <c r="AF278" s="584"/>
      <c r="AG278" s="584"/>
      <c r="AH278" s="584"/>
      <c r="AI278" s="584"/>
      <c r="AJ278" s="584"/>
      <c r="AK278" s="584"/>
    </row>
    <row r="279" spans="1:37" ht="12.75">
      <c r="A279" s="638"/>
      <c r="B279" s="641"/>
      <c r="C279" s="592"/>
      <c r="D279" s="592"/>
      <c r="E279" s="592"/>
      <c r="F279" s="592"/>
      <c r="G279" s="592"/>
      <c r="H279" s="592"/>
      <c r="I279" s="592"/>
      <c r="J279" s="592"/>
      <c r="K279" s="592"/>
      <c r="L279" s="592"/>
      <c r="M279" s="592"/>
      <c r="N279" s="592"/>
      <c r="O279" s="593"/>
      <c r="P279" s="593"/>
      <c r="Q279" s="593"/>
      <c r="R279" s="593"/>
      <c r="S279" s="593"/>
      <c r="T279" s="593"/>
      <c r="U279" s="593"/>
      <c r="V279" s="593"/>
      <c r="W279" s="593"/>
      <c r="X279" s="594"/>
      <c r="Y279" s="594"/>
      <c r="Z279" s="594"/>
      <c r="AA279" s="594"/>
      <c r="AB279" s="594"/>
      <c r="AC279" s="594"/>
      <c r="AD279" s="594"/>
      <c r="AE279" s="594"/>
      <c r="AF279" s="594"/>
      <c r="AG279" s="594"/>
      <c r="AH279" s="594"/>
      <c r="AI279" s="594"/>
      <c r="AJ279" s="594"/>
      <c r="AK279" s="594"/>
    </row>
    <row r="280" spans="1:37" ht="12.75">
      <c r="A280" s="639"/>
      <c r="B280" s="640"/>
      <c r="C280" s="582"/>
      <c r="D280" s="582"/>
      <c r="E280" s="582"/>
      <c r="F280" s="582"/>
      <c r="G280" s="582"/>
      <c r="H280" s="582"/>
      <c r="I280" s="582"/>
      <c r="J280" s="582"/>
      <c r="K280" s="582"/>
      <c r="L280" s="582"/>
      <c r="M280" s="582"/>
      <c r="N280" s="582"/>
      <c r="O280" s="583"/>
      <c r="P280" s="583"/>
      <c r="Q280" s="583"/>
      <c r="R280" s="583"/>
      <c r="S280" s="583"/>
      <c r="T280" s="583"/>
      <c r="U280" s="583"/>
      <c r="V280" s="583"/>
      <c r="W280" s="583"/>
      <c r="X280" s="584"/>
      <c r="Y280" s="584"/>
      <c r="Z280" s="584"/>
      <c r="AA280" s="584"/>
      <c r="AB280" s="584"/>
      <c r="AC280" s="584"/>
      <c r="AD280" s="584"/>
      <c r="AE280" s="584"/>
      <c r="AF280" s="584"/>
      <c r="AG280" s="584"/>
      <c r="AH280" s="584"/>
      <c r="AI280" s="584"/>
      <c r="AJ280" s="584"/>
      <c r="AK280" s="584"/>
    </row>
    <row r="281" spans="1:37" ht="12.75">
      <c r="A281" s="638"/>
      <c r="B281" s="641"/>
      <c r="C281" s="592"/>
      <c r="D281" s="592"/>
      <c r="E281" s="592"/>
      <c r="F281" s="592"/>
      <c r="G281" s="592"/>
      <c r="H281" s="592"/>
      <c r="I281" s="592"/>
      <c r="J281" s="592"/>
      <c r="K281" s="592"/>
      <c r="L281" s="592"/>
      <c r="M281" s="592"/>
      <c r="N281" s="592"/>
      <c r="O281" s="593"/>
      <c r="P281" s="593"/>
      <c r="Q281" s="593"/>
      <c r="R281" s="593"/>
      <c r="S281" s="593"/>
      <c r="T281" s="593"/>
      <c r="U281" s="593"/>
      <c r="V281" s="593"/>
      <c r="W281" s="593"/>
      <c r="X281" s="594"/>
      <c r="Y281" s="594"/>
      <c r="Z281" s="594"/>
      <c r="AA281" s="594"/>
      <c r="AB281" s="594"/>
      <c r="AC281" s="594"/>
      <c r="AD281" s="594"/>
      <c r="AE281" s="594"/>
      <c r="AF281" s="594"/>
      <c r="AG281" s="594"/>
      <c r="AH281" s="594"/>
      <c r="AI281" s="594"/>
      <c r="AJ281" s="594"/>
      <c r="AK281" s="594"/>
    </row>
    <row r="282" spans="1:37" ht="12.75">
      <c r="A282" s="639"/>
      <c r="B282" s="640"/>
      <c r="C282" s="582"/>
      <c r="D282" s="582"/>
      <c r="E282" s="582"/>
      <c r="F282" s="582"/>
      <c r="G282" s="582"/>
      <c r="H282" s="582"/>
      <c r="I282" s="582"/>
      <c r="J282" s="582"/>
      <c r="K282" s="582"/>
      <c r="L282" s="582"/>
      <c r="M282" s="582"/>
      <c r="N282" s="582"/>
      <c r="O282" s="583"/>
      <c r="P282" s="583"/>
      <c r="Q282" s="583"/>
      <c r="R282" s="583"/>
      <c r="S282" s="583"/>
      <c r="T282" s="583"/>
      <c r="U282" s="583"/>
      <c r="V282" s="583"/>
      <c r="W282" s="583"/>
      <c r="X282" s="584"/>
      <c r="Y282" s="584"/>
      <c r="Z282" s="584"/>
      <c r="AA282" s="584"/>
      <c r="AB282" s="584"/>
      <c r="AC282" s="584"/>
      <c r="AD282" s="584"/>
      <c r="AE282" s="584"/>
      <c r="AF282" s="584"/>
      <c r="AG282" s="584"/>
      <c r="AH282" s="584"/>
      <c r="AI282" s="584"/>
      <c r="AJ282" s="584"/>
      <c r="AK282" s="584"/>
    </row>
    <row r="283" spans="1:37" ht="12.75">
      <c r="A283" s="638"/>
      <c r="B283" s="641"/>
      <c r="C283" s="592"/>
      <c r="D283" s="592"/>
      <c r="E283" s="592"/>
      <c r="F283" s="592"/>
      <c r="G283" s="592"/>
      <c r="H283" s="592"/>
      <c r="I283" s="592"/>
      <c r="J283" s="592"/>
      <c r="K283" s="592"/>
      <c r="L283" s="592"/>
      <c r="M283" s="592"/>
      <c r="N283" s="592"/>
      <c r="O283" s="593"/>
      <c r="P283" s="593"/>
      <c r="Q283" s="593"/>
      <c r="R283" s="593"/>
      <c r="S283" s="593"/>
      <c r="T283" s="593"/>
      <c r="U283" s="593"/>
      <c r="V283" s="593"/>
      <c r="W283" s="593"/>
      <c r="X283" s="594"/>
      <c r="Y283" s="594"/>
      <c r="Z283" s="594"/>
      <c r="AA283" s="594"/>
      <c r="AB283" s="594"/>
      <c r="AC283" s="594"/>
      <c r="AD283" s="594"/>
      <c r="AE283" s="594"/>
      <c r="AF283" s="594"/>
      <c r="AG283" s="594"/>
      <c r="AH283" s="594"/>
      <c r="AI283" s="594"/>
      <c r="AJ283" s="594"/>
      <c r="AK283" s="594"/>
    </row>
    <row r="284" spans="1:37" ht="12.75">
      <c r="A284" s="639"/>
      <c r="B284" s="640"/>
      <c r="C284" s="582"/>
      <c r="D284" s="582"/>
      <c r="E284" s="582"/>
      <c r="F284" s="582"/>
      <c r="G284" s="582"/>
      <c r="H284" s="582"/>
      <c r="I284" s="582"/>
      <c r="J284" s="582"/>
      <c r="K284" s="582"/>
      <c r="L284" s="582"/>
      <c r="M284" s="582"/>
      <c r="N284" s="582"/>
      <c r="O284" s="583"/>
      <c r="P284" s="583"/>
      <c r="Q284" s="583"/>
      <c r="R284" s="583"/>
      <c r="S284" s="583"/>
      <c r="T284" s="583"/>
      <c r="U284" s="583"/>
      <c r="V284" s="583"/>
      <c r="W284" s="583"/>
      <c r="X284" s="584"/>
      <c r="Y284" s="584"/>
      <c r="Z284" s="584"/>
      <c r="AA284" s="584"/>
      <c r="AB284" s="584"/>
      <c r="AC284" s="584"/>
      <c r="AD284" s="584"/>
      <c r="AE284" s="584"/>
      <c r="AF284" s="584"/>
      <c r="AG284" s="584"/>
      <c r="AH284" s="584"/>
      <c r="AI284" s="584"/>
      <c r="AJ284" s="584"/>
      <c r="AK284" s="584"/>
    </row>
    <row r="285" spans="1:37" ht="12.75">
      <c r="A285" s="638"/>
      <c r="B285" s="641"/>
      <c r="C285" s="592"/>
      <c r="D285" s="592"/>
      <c r="E285" s="592"/>
      <c r="F285" s="592"/>
      <c r="G285" s="592"/>
      <c r="H285" s="592"/>
      <c r="I285" s="592"/>
      <c r="J285" s="592"/>
      <c r="K285" s="592"/>
      <c r="L285" s="592"/>
      <c r="M285" s="592"/>
      <c r="N285" s="592"/>
      <c r="O285" s="593"/>
      <c r="P285" s="593"/>
      <c r="Q285" s="593"/>
      <c r="R285" s="593"/>
      <c r="S285" s="593"/>
      <c r="T285" s="593"/>
      <c r="U285" s="593"/>
      <c r="V285" s="593"/>
      <c r="W285" s="593"/>
      <c r="X285" s="594"/>
      <c r="Y285" s="594"/>
      <c r="Z285" s="594"/>
      <c r="AA285" s="594"/>
      <c r="AB285" s="594"/>
      <c r="AC285" s="594"/>
      <c r="AD285" s="594"/>
      <c r="AE285" s="594"/>
      <c r="AF285" s="594"/>
      <c r="AG285" s="594"/>
      <c r="AH285" s="594"/>
      <c r="AI285" s="594"/>
      <c r="AJ285" s="594"/>
      <c r="AK285" s="594"/>
    </row>
    <row r="286" spans="1:37" ht="12.75">
      <c r="A286" s="639"/>
      <c r="B286" s="640"/>
      <c r="C286" s="582"/>
      <c r="D286" s="582"/>
      <c r="E286" s="582"/>
      <c r="F286" s="582"/>
      <c r="G286" s="582"/>
      <c r="H286" s="582"/>
      <c r="I286" s="582"/>
      <c r="J286" s="582"/>
      <c r="K286" s="582"/>
      <c r="L286" s="582"/>
      <c r="M286" s="582"/>
      <c r="N286" s="582"/>
      <c r="O286" s="583"/>
      <c r="P286" s="583"/>
      <c r="Q286" s="583"/>
      <c r="R286" s="583"/>
      <c r="S286" s="583"/>
      <c r="T286" s="583"/>
      <c r="U286" s="583"/>
      <c r="V286" s="583"/>
      <c r="W286" s="583"/>
      <c r="X286" s="584"/>
      <c r="Y286" s="584"/>
      <c r="Z286" s="584"/>
      <c r="AA286" s="584"/>
      <c r="AB286" s="584"/>
      <c r="AC286" s="584"/>
      <c r="AD286" s="584"/>
      <c r="AE286" s="584"/>
      <c r="AF286" s="584"/>
      <c r="AG286" s="584"/>
      <c r="AH286" s="584"/>
      <c r="AI286" s="584"/>
      <c r="AJ286" s="584"/>
      <c r="AK286" s="584"/>
    </row>
    <row r="287" spans="1:37" ht="12.75">
      <c r="A287" s="638"/>
      <c r="B287" s="641"/>
      <c r="C287" s="592"/>
      <c r="D287" s="592"/>
      <c r="E287" s="592"/>
      <c r="F287" s="592"/>
      <c r="G287" s="592"/>
      <c r="H287" s="592"/>
      <c r="I287" s="592"/>
      <c r="J287" s="592"/>
      <c r="K287" s="592"/>
      <c r="L287" s="592"/>
      <c r="M287" s="592"/>
      <c r="N287" s="592"/>
      <c r="O287" s="593"/>
      <c r="P287" s="593"/>
      <c r="Q287" s="593"/>
      <c r="R287" s="593"/>
      <c r="S287" s="593"/>
      <c r="T287" s="593"/>
      <c r="U287" s="593"/>
      <c r="V287" s="593"/>
      <c r="W287" s="593"/>
      <c r="X287" s="594"/>
      <c r="Y287" s="594"/>
      <c r="Z287" s="594"/>
      <c r="AA287" s="594"/>
      <c r="AB287" s="594"/>
      <c r="AC287" s="594"/>
      <c r="AD287" s="594"/>
      <c r="AE287" s="594"/>
      <c r="AF287" s="594"/>
      <c r="AG287" s="594"/>
      <c r="AH287" s="594"/>
      <c r="AI287" s="594"/>
      <c r="AJ287" s="594"/>
      <c r="AK287" s="594"/>
    </row>
    <row r="288" spans="1:37" ht="12.75">
      <c r="A288" s="639"/>
      <c r="B288" s="640"/>
      <c r="C288" s="582"/>
      <c r="D288" s="582"/>
      <c r="E288" s="582"/>
      <c r="F288" s="582"/>
      <c r="G288" s="582"/>
      <c r="H288" s="582"/>
      <c r="I288" s="582"/>
      <c r="J288" s="582"/>
      <c r="K288" s="582"/>
      <c r="L288" s="582"/>
      <c r="M288" s="582"/>
      <c r="N288" s="582"/>
      <c r="O288" s="583"/>
      <c r="P288" s="583"/>
      <c r="Q288" s="583"/>
      <c r="R288" s="583"/>
      <c r="S288" s="583"/>
      <c r="T288" s="583"/>
      <c r="U288" s="583"/>
      <c r="V288" s="583"/>
      <c r="W288" s="583"/>
      <c r="X288" s="584"/>
      <c r="Y288" s="584"/>
      <c r="Z288" s="584"/>
      <c r="AA288" s="584"/>
      <c r="AB288" s="584"/>
      <c r="AC288" s="584"/>
      <c r="AD288" s="584"/>
      <c r="AE288" s="584"/>
      <c r="AF288" s="584"/>
      <c r="AG288" s="584"/>
      <c r="AH288" s="584"/>
      <c r="AI288" s="584"/>
      <c r="AJ288" s="584"/>
      <c r="AK288" s="584"/>
    </row>
    <row r="289" spans="1:37" ht="12.75">
      <c r="A289" s="638"/>
      <c r="B289" s="641"/>
      <c r="C289" s="592"/>
      <c r="D289" s="592"/>
      <c r="E289" s="592"/>
      <c r="F289" s="592"/>
      <c r="G289" s="592"/>
      <c r="H289" s="592"/>
      <c r="I289" s="592"/>
      <c r="J289" s="592"/>
      <c r="K289" s="592"/>
      <c r="L289" s="592"/>
      <c r="M289" s="592"/>
      <c r="N289" s="592"/>
      <c r="O289" s="593"/>
      <c r="P289" s="593"/>
      <c r="Q289" s="593"/>
      <c r="R289" s="593"/>
      <c r="S289" s="593"/>
      <c r="T289" s="593"/>
      <c r="U289" s="593"/>
      <c r="V289" s="593"/>
      <c r="W289" s="593"/>
      <c r="X289" s="594"/>
      <c r="Y289" s="594"/>
      <c r="Z289" s="594"/>
      <c r="AA289" s="594"/>
      <c r="AB289" s="594"/>
      <c r="AC289" s="594"/>
      <c r="AD289" s="594"/>
      <c r="AE289" s="594"/>
      <c r="AF289" s="594"/>
      <c r="AG289" s="594"/>
      <c r="AH289" s="594"/>
      <c r="AI289" s="594"/>
      <c r="AJ289" s="594"/>
      <c r="AK289" s="594"/>
    </row>
    <row r="290" spans="1:37" ht="12.75">
      <c r="A290" s="639"/>
      <c r="B290" s="640"/>
      <c r="C290" s="582"/>
      <c r="D290" s="582"/>
      <c r="E290" s="582"/>
      <c r="F290" s="582"/>
      <c r="G290" s="582"/>
      <c r="H290" s="582"/>
      <c r="I290" s="582"/>
      <c r="J290" s="582"/>
      <c r="K290" s="582"/>
      <c r="L290" s="582"/>
      <c r="M290" s="582"/>
      <c r="N290" s="582"/>
      <c r="O290" s="583"/>
      <c r="P290" s="583"/>
      <c r="Q290" s="583"/>
      <c r="R290" s="583"/>
      <c r="S290" s="583"/>
      <c r="T290" s="583"/>
      <c r="U290" s="583"/>
      <c r="V290" s="583"/>
      <c r="W290" s="583"/>
      <c r="X290" s="584"/>
      <c r="Y290" s="584"/>
      <c r="Z290" s="584"/>
      <c r="AA290" s="584"/>
      <c r="AB290" s="584"/>
      <c r="AC290" s="584"/>
      <c r="AD290" s="584"/>
      <c r="AE290" s="584"/>
      <c r="AF290" s="584"/>
      <c r="AG290" s="584"/>
      <c r="AH290" s="584"/>
      <c r="AI290" s="584"/>
      <c r="AJ290" s="584"/>
      <c r="AK290" s="584"/>
    </row>
    <row r="291" spans="1:37" ht="12.75">
      <c r="A291" s="638"/>
      <c r="B291" s="641"/>
      <c r="C291" s="592"/>
      <c r="D291" s="592"/>
      <c r="E291" s="592"/>
      <c r="F291" s="592"/>
      <c r="G291" s="592"/>
      <c r="H291" s="592"/>
      <c r="I291" s="592"/>
      <c r="J291" s="592"/>
      <c r="K291" s="592"/>
      <c r="L291" s="592"/>
      <c r="M291" s="592"/>
      <c r="N291" s="592"/>
      <c r="O291" s="593"/>
      <c r="P291" s="593"/>
      <c r="Q291" s="593"/>
      <c r="R291" s="593"/>
      <c r="S291" s="593"/>
      <c r="T291" s="593"/>
      <c r="U291" s="593"/>
      <c r="V291" s="593"/>
      <c r="W291" s="593"/>
      <c r="X291" s="594"/>
      <c r="Y291" s="594"/>
      <c r="Z291" s="594"/>
      <c r="AA291" s="594"/>
      <c r="AB291" s="594"/>
      <c r="AC291" s="594"/>
      <c r="AD291" s="594"/>
      <c r="AE291" s="594"/>
      <c r="AF291" s="594"/>
      <c r="AG291" s="594"/>
      <c r="AH291" s="594"/>
      <c r="AI291" s="594"/>
      <c r="AJ291" s="594"/>
      <c r="AK291" s="594"/>
    </row>
    <row r="292" spans="1:37" ht="12.75">
      <c r="A292" s="639"/>
      <c r="B292" s="640"/>
      <c r="C292" s="582"/>
      <c r="D292" s="582"/>
      <c r="E292" s="582"/>
      <c r="F292" s="582"/>
      <c r="G292" s="582"/>
      <c r="H292" s="582"/>
      <c r="I292" s="582"/>
      <c r="J292" s="582"/>
      <c r="K292" s="582"/>
      <c r="L292" s="582"/>
      <c r="M292" s="582"/>
      <c r="N292" s="582"/>
      <c r="O292" s="583"/>
      <c r="P292" s="583"/>
      <c r="Q292" s="583"/>
      <c r="R292" s="583"/>
      <c r="S292" s="583"/>
      <c r="T292" s="583"/>
      <c r="U292" s="583"/>
      <c r="V292" s="583"/>
      <c r="W292" s="583"/>
      <c r="X292" s="584"/>
      <c r="Y292" s="584"/>
      <c r="Z292" s="584"/>
      <c r="AA292" s="584"/>
      <c r="AB292" s="584"/>
      <c r="AC292" s="584"/>
      <c r="AD292" s="584"/>
      <c r="AE292" s="584"/>
      <c r="AF292" s="584"/>
      <c r="AG292" s="584"/>
      <c r="AH292" s="584"/>
      <c r="AI292" s="584"/>
      <c r="AJ292" s="584"/>
      <c r="AK292" s="584"/>
    </row>
    <row r="293" spans="1:37" ht="12.75">
      <c r="A293" s="638"/>
      <c r="B293" s="641"/>
      <c r="C293" s="592"/>
      <c r="D293" s="592"/>
      <c r="E293" s="592"/>
      <c r="F293" s="592"/>
      <c r="G293" s="592"/>
      <c r="H293" s="592"/>
      <c r="I293" s="592"/>
      <c r="J293" s="592"/>
      <c r="K293" s="592"/>
      <c r="L293" s="592"/>
      <c r="M293" s="592"/>
      <c r="N293" s="592"/>
      <c r="O293" s="593"/>
      <c r="P293" s="593"/>
      <c r="Q293" s="593"/>
      <c r="R293" s="593"/>
      <c r="S293" s="593"/>
      <c r="T293" s="593"/>
      <c r="U293" s="593"/>
      <c r="V293" s="593"/>
      <c r="W293" s="593"/>
      <c r="X293" s="594"/>
      <c r="Y293" s="594"/>
      <c r="Z293" s="594"/>
      <c r="AA293" s="594"/>
      <c r="AB293" s="594"/>
      <c r="AC293" s="594"/>
      <c r="AD293" s="594"/>
      <c r="AE293" s="594"/>
      <c r="AF293" s="594"/>
      <c r="AG293" s="594"/>
      <c r="AH293" s="594"/>
      <c r="AI293" s="594"/>
      <c r="AJ293" s="594"/>
      <c r="AK293" s="594"/>
    </row>
    <row r="294" spans="1:37" ht="12.75">
      <c r="A294" s="639"/>
      <c r="B294" s="640"/>
      <c r="C294" s="582"/>
      <c r="D294" s="582"/>
      <c r="E294" s="582"/>
      <c r="F294" s="582"/>
      <c r="G294" s="582"/>
      <c r="H294" s="582"/>
      <c r="I294" s="582"/>
      <c r="J294" s="582"/>
      <c r="K294" s="582"/>
      <c r="L294" s="582"/>
      <c r="M294" s="582"/>
      <c r="N294" s="582"/>
      <c r="O294" s="583"/>
      <c r="P294" s="583"/>
      <c r="Q294" s="583"/>
      <c r="R294" s="583"/>
      <c r="S294" s="583"/>
      <c r="T294" s="583"/>
      <c r="U294" s="583"/>
      <c r="V294" s="583"/>
      <c r="W294" s="583"/>
      <c r="X294" s="584"/>
      <c r="Y294" s="584"/>
      <c r="Z294" s="584"/>
      <c r="AA294" s="584"/>
      <c r="AB294" s="584"/>
      <c r="AC294" s="584"/>
      <c r="AD294" s="584"/>
      <c r="AE294" s="584"/>
      <c r="AF294" s="584"/>
      <c r="AG294" s="584"/>
      <c r="AH294" s="584"/>
      <c r="AI294" s="584"/>
      <c r="AJ294" s="584"/>
      <c r="AK294" s="584"/>
    </row>
    <row r="295" spans="1:37" ht="12.75">
      <c r="A295" s="638"/>
      <c r="B295" s="641"/>
      <c r="C295" s="592"/>
      <c r="D295" s="592"/>
      <c r="E295" s="592"/>
      <c r="F295" s="592"/>
      <c r="G295" s="592"/>
      <c r="H295" s="592"/>
      <c r="I295" s="592"/>
      <c r="J295" s="592"/>
      <c r="K295" s="592"/>
      <c r="L295" s="592"/>
      <c r="M295" s="592"/>
      <c r="N295" s="592"/>
      <c r="O295" s="593"/>
      <c r="P295" s="593"/>
      <c r="Q295" s="593"/>
      <c r="R295" s="593"/>
      <c r="S295" s="593"/>
      <c r="T295" s="593"/>
      <c r="U295" s="593"/>
      <c r="V295" s="593"/>
      <c r="W295" s="593"/>
      <c r="X295" s="594"/>
      <c r="Y295" s="594"/>
      <c r="Z295" s="594"/>
      <c r="AA295" s="594"/>
      <c r="AB295" s="594"/>
      <c r="AC295" s="594"/>
      <c r="AD295" s="594"/>
      <c r="AE295" s="594"/>
      <c r="AF295" s="594"/>
      <c r="AG295" s="594"/>
      <c r="AH295" s="594"/>
      <c r="AI295" s="594"/>
      <c r="AJ295" s="594"/>
      <c r="AK295" s="594"/>
    </row>
    <row r="296" spans="1:37" ht="12.75">
      <c r="A296" s="639"/>
      <c r="B296" s="640"/>
      <c r="C296" s="582"/>
      <c r="D296" s="582"/>
      <c r="E296" s="582"/>
      <c r="F296" s="582"/>
      <c r="G296" s="582"/>
      <c r="H296" s="582"/>
      <c r="I296" s="582"/>
      <c r="J296" s="582"/>
      <c r="K296" s="582"/>
      <c r="L296" s="582"/>
      <c r="M296" s="582"/>
      <c r="N296" s="582"/>
      <c r="O296" s="583"/>
      <c r="P296" s="583"/>
      <c r="Q296" s="583"/>
      <c r="R296" s="583"/>
      <c r="S296" s="583"/>
      <c r="T296" s="583"/>
      <c r="U296" s="583"/>
      <c r="V296" s="583"/>
      <c r="W296" s="583"/>
      <c r="X296" s="584"/>
      <c r="Y296" s="584"/>
      <c r="Z296" s="584"/>
      <c r="AA296" s="584"/>
      <c r="AB296" s="584"/>
      <c r="AC296" s="584"/>
      <c r="AD296" s="584"/>
      <c r="AE296" s="584"/>
      <c r="AF296" s="584"/>
      <c r="AG296" s="584"/>
      <c r="AH296" s="584"/>
      <c r="AI296" s="584"/>
      <c r="AJ296" s="584"/>
      <c r="AK296" s="584"/>
    </row>
    <row r="297" spans="1:37" ht="12.75">
      <c r="A297" s="638"/>
      <c r="B297" s="641"/>
      <c r="C297" s="592"/>
      <c r="D297" s="592"/>
      <c r="E297" s="592"/>
      <c r="F297" s="592"/>
      <c r="G297" s="592"/>
      <c r="H297" s="592"/>
      <c r="I297" s="592"/>
      <c r="J297" s="592"/>
      <c r="K297" s="592"/>
      <c r="L297" s="592"/>
      <c r="M297" s="592"/>
      <c r="N297" s="592"/>
      <c r="O297" s="593"/>
      <c r="P297" s="593"/>
      <c r="Q297" s="593"/>
      <c r="R297" s="593"/>
      <c r="S297" s="593"/>
      <c r="T297" s="593"/>
      <c r="U297" s="593"/>
      <c r="V297" s="593"/>
      <c r="W297" s="593"/>
      <c r="X297" s="594"/>
      <c r="Y297" s="594"/>
      <c r="Z297" s="594"/>
      <c r="AA297" s="594"/>
      <c r="AB297" s="594"/>
      <c r="AC297" s="594"/>
      <c r="AD297" s="594"/>
      <c r="AE297" s="594"/>
      <c r="AF297" s="594"/>
      <c r="AG297" s="594"/>
      <c r="AH297" s="594"/>
      <c r="AI297" s="594"/>
      <c r="AJ297" s="594"/>
      <c r="AK297" s="594"/>
    </row>
    <row r="298" spans="1:37" ht="12.75">
      <c r="A298" s="639"/>
      <c r="B298" s="640"/>
      <c r="C298" s="582"/>
      <c r="D298" s="582"/>
      <c r="E298" s="582"/>
      <c r="F298" s="582"/>
      <c r="G298" s="582"/>
      <c r="H298" s="582"/>
      <c r="I298" s="582"/>
      <c r="J298" s="582"/>
      <c r="K298" s="582"/>
      <c r="L298" s="582"/>
      <c r="M298" s="582"/>
      <c r="N298" s="582"/>
      <c r="O298" s="583"/>
      <c r="P298" s="583"/>
      <c r="Q298" s="583"/>
      <c r="R298" s="583"/>
      <c r="S298" s="583"/>
      <c r="T298" s="583"/>
      <c r="U298" s="583"/>
      <c r="V298" s="583"/>
      <c r="W298" s="583"/>
      <c r="X298" s="584"/>
      <c r="Y298" s="584"/>
      <c r="Z298" s="584"/>
      <c r="AA298" s="584"/>
      <c r="AB298" s="584"/>
      <c r="AC298" s="584"/>
      <c r="AD298" s="584"/>
      <c r="AE298" s="584"/>
      <c r="AF298" s="584"/>
      <c r="AG298" s="584"/>
      <c r="AH298" s="584"/>
      <c r="AI298" s="584"/>
      <c r="AJ298" s="584"/>
      <c r="AK298" s="584"/>
    </row>
    <row r="299" spans="1:37" ht="12.75">
      <c r="A299" s="638"/>
      <c r="B299" s="641"/>
      <c r="C299" s="592"/>
      <c r="D299" s="592"/>
      <c r="E299" s="592"/>
      <c r="F299" s="592"/>
      <c r="G299" s="592"/>
      <c r="H299" s="592"/>
      <c r="I299" s="592"/>
      <c r="J299" s="592"/>
      <c r="K299" s="592"/>
      <c r="L299" s="592"/>
      <c r="M299" s="592"/>
      <c r="N299" s="592"/>
      <c r="O299" s="593"/>
      <c r="P299" s="593"/>
      <c r="Q299" s="593"/>
      <c r="R299" s="593"/>
      <c r="S299" s="593"/>
      <c r="T299" s="593"/>
      <c r="U299" s="593"/>
      <c r="V299" s="593"/>
      <c r="W299" s="593"/>
      <c r="X299" s="594"/>
      <c r="Y299" s="594"/>
      <c r="Z299" s="594"/>
      <c r="AA299" s="594"/>
      <c r="AB299" s="594"/>
      <c r="AC299" s="594"/>
      <c r="AD299" s="594"/>
      <c r="AE299" s="594"/>
      <c r="AF299" s="594"/>
      <c r="AG299" s="594"/>
      <c r="AH299" s="594"/>
      <c r="AI299" s="594"/>
      <c r="AJ299" s="594"/>
      <c r="AK299" s="594"/>
    </row>
    <row r="300" spans="1:37" ht="12.75">
      <c r="A300" s="639"/>
      <c r="B300" s="640"/>
      <c r="C300" s="582"/>
      <c r="D300" s="582"/>
      <c r="E300" s="582"/>
      <c r="F300" s="582"/>
      <c r="G300" s="582"/>
      <c r="H300" s="582"/>
      <c r="I300" s="582"/>
      <c r="J300" s="582"/>
      <c r="K300" s="582"/>
      <c r="L300" s="582"/>
      <c r="M300" s="582"/>
      <c r="N300" s="582"/>
      <c r="O300" s="583"/>
      <c r="P300" s="583"/>
      <c r="Q300" s="583"/>
      <c r="R300" s="583"/>
      <c r="S300" s="583"/>
      <c r="T300" s="583"/>
      <c r="U300" s="583"/>
      <c r="V300" s="583"/>
      <c r="W300" s="583"/>
      <c r="X300" s="584"/>
      <c r="Y300" s="584"/>
      <c r="Z300" s="584"/>
      <c r="AA300" s="584"/>
      <c r="AB300" s="584"/>
      <c r="AC300" s="584"/>
      <c r="AD300" s="584"/>
      <c r="AE300" s="584"/>
      <c r="AF300" s="584"/>
      <c r="AG300" s="584"/>
      <c r="AH300" s="584"/>
      <c r="AI300" s="584"/>
      <c r="AJ300" s="584"/>
      <c r="AK300" s="584"/>
    </row>
    <row r="301" spans="1:37" ht="12.75">
      <c r="A301" s="638"/>
      <c r="B301" s="641"/>
      <c r="C301" s="592"/>
      <c r="D301" s="592"/>
      <c r="E301" s="592"/>
      <c r="F301" s="592"/>
      <c r="G301" s="592"/>
      <c r="H301" s="592"/>
      <c r="I301" s="592"/>
      <c r="J301" s="592"/>
      <c r="K301" s="592"/>
      <c r="L301" s="592"/>
      <c r="M301" s="592"/>
      <c r="N301" s="592"/>
      <c r="O301" s="593"/>
      <c r="P301" s="593"/>
      <c r="Q301" s="593"/>
      <c r="R301" s="593"/>
      <c r="S301" s="593"/>
      <c r="T301" s="593"/>
      <c r="U301" s="593"/>
      <c r="V301" s="593"/>
      <c r="W301" s="593"/>
      <c r="X301" s="594"/>
      <c r="Y301" s="594"/>
      <c r="Z301" s="594"/>
      <c r="AA301" s="594"/>
      <c r="AB301" s="594"/>
      <c r="AC301" s="594"/>
      <c r="AD301" s="594"/>
      <c r="AE301" s="594"/>
      <c r="AF301" s="594"/>
      <c r="AG301" s="594"/>
      <c r="AH301" s="594"/>
      <c r="AI301" s="594"/>
      <c r="AJ301" s="594"/>
      <c r="AK301" s="594"/>
    </row>
    <row r="302" spans="1:37" ht="12.75">
      <c r="A302" s="639"/>
      <c r="B302" s="640"/>
      <c r="C302" s="582"/>
      <c r="D302" s="582"/>
      <c r="E302" s="582"/>
      <c r="F302" s="582"/>
      <c r="G302" s="582"/>
      <c r="H302" s="582"/>
      <c r="I302" s="582"/>
      <c r="J302" s="582"/>
      <c r="K302" s="582"/>
      <c r="L302" s="582"/>
      <c r="M302" s="582"/>
      <c r="N302" s="582"/>
      <c r="O302" s="583"/>
      <c r="P302" s="583"/>
      <c r="Q302" s="583"/>
      <c r="R302" s="583"/>
      <c r="S302" s="583"/>
      <c r="T302" s="583"/>
      <c r="U302" s="583"/>
      <c r="V302" s="583"/>
      <c r="W302" s="583"/>
      <c r="X302" s="584"/>
      <c r="Y302" s="584"/>
      <c r="Z302" s="584"/>
      <c r="AA302" s="584"/>
      <c r="AB302" s="584"/>
      <c r="AC302" s="584"/>
      <c r="AD302" s="584"/>
      <c r="AE302" s="584"/>
      <c r="AF302" s="584"/>
      <c r="AG302" s="584"/>
      <c r="AH302" s="584"/>
      <c r="AI302" s="584"/>
      <c r="AJ302" s="584"/>
      <c r="AK302" s="584"/>
    </row>
    <row r="303" spans="1:37" ht="12.75">
      <c r="A303" s="638"/>
      <c r="B303" s="641"/>
      <c r="C303" s="592"/>
      <c r="D303" s="592"/>
      <c r="E303" s="592"/>
      <c r="F303" s="592"/>
      <c r="G303" s="592"/>
      <c r="H303" s="592"/>
      <c r="I303" s="592"/>
      <c r="J303" s="592"/>
      <c r="K303" s="592"/>
      <c r="L303" s="592"/>
      <c r="M303" s="592"/>
      <c r="N303" s="592"/>
      <c r="O303" s="593"/>
      <c r="P303" s="593"/>
      <c r="Q303" s="593"/>
      <c r="R303" s="593"/>
      <c r="S303" s="593"/>
      <c r="T303" s="593"/>
      <c r="U303" s="593"/>
      <c r="V303" s="593"/>
      <c r="W303" s="593"/>
      <c r="X303" s="594"/>
      <c r="Y303" s="594"/>
      <c r="Z303" s="594"/>
      <c r="AA303" s="594"/>
      <c r="AB303" s="594"/>
      <c r="AC303" s="594"/>
      <c r="AD303" s="594"/>
      <c r="AE303" s="594"/>
      <c r="AF303" s="594"/>
      <c r="AG303" s="594"/>
      <c r="AH303" s="594"/>
      <c r="AI303" s="594"/>
      <c r="AJ303" s="594"/>
      <c r="AK303" s="594"/>
    </row>
    <row r="304" spans="1:37" ht="12.75">
      <c r="A304" s="639"/>
      <c r="B304" s="640"/>
      <c r="C304" s="582"/>
      <c r="D304" s="582"/>
      <c r="E304" s="582"/>
      <c r="F304" s="582"/>
      <c r="G304" s="582"/>
      <c r="H304" s="582"/>
      <c r="I304" s="582"/>
      <c r="J304" s="582"/>
      <c r="K304" s="582"/>
      <c r="L304" s="582"/>
      <c r="M304" s="582"/>
      <c r="N304" s="582"/>
      <c r="O304" s="583"/>
      <c r="P304" s="583"/>
      <c r="Q304" s="583"/>
      <c r="R304" s="583"/>
      <c r="S304" s="583"/>
      <c r="T304" s="583"/>
      <c r="U304" s="583"/>
      <c r="V304" s="583"/>
      <c r="W304" s="583"/>
      <c r="X304" s="584"/>
      <c r="Y304" s="584"/>
      <c r="Z304" s="584"/>
      <c r="AA304" s="584"/>
      <c r="AB304" s="584"/>
      <c r="AC304" s="584"/>
      <c r="AD304" s="584"/>
      <c r="AE304" s="584"/>
      <c r="AF304" s="584"/>
      <c r="AG304" s="584"/>
      <c r="AH304" s="584"/>
      <c r="AI304" s="584"/>
      <c r="AJ304" s="584"/>
      <c r="AK304" s="584"/>
    </row>
    <row r="305" spans="1:37" ht="12.75">
      <c r="A305" s="638"/>
      <c r="B305" s="641"/>
      <c r="C305" s="592"/>
      <c r="D305" s="592"/>
      <c r="E305" s="592"/>
      <c r="F305" s="592"/>
      <c r="G305" s="592"/>
      <c r="H305" s="592"/>
      <c r="I305" s="592"/>
      <c r="J305" s="592"/>
      <c r="K305" s="592"/>
      <c r="L305" s="592"/>
      <c r="M305" s="592"/>
      <c r="N305" s="592"/>
      <c r="O305" s="593"/>
      <c r="P305" s="593"/>
      <c r="Q305" s="593"/>
      <c r="R305" s="593"/>
      <c r="S305" s="593"/>
      <c r="T305" s="593"/>
      <c r="U305" s="593"/>
      <c r="V305" s="593"/>
      <c r="W305" s="593"/>
      <c r="X305" s="594"/>
      <c r="Y305" s="594"/>
      <c r="Z305" s="594"/>
      <c r="AA305" s="594"/>
      <c r="AB305" s="594"/>
      <c r="AC305" s="594"/>
      <c r="AD305" s="594"/>
      <c r="AE305" s="594"/>
      <c r="AF305" s="594"/>
      <c r="AG305" s="594"/>
      <c r="AH305" s="594"/>
      <c r="AI305" s="594"/>
      <c r="AJ305" s="594"/>
      <c r="AK305" s="594"/>
    </row>
    <row r="306" spans="1:37" ht="12.75">
      <c r="A306" s="639"/>
      <c r="B306" s="640"/>
      <c r="C306" s="582"/>
      <c r="D306" s="582"/>
      <c r="E306" s="582"/>
      <c r="F306" s="582"/>
      <c r="G306" s="582"/>
      <c r="H306" s="582"/>
      <c r="I306" s="582"/>
      <c r="J306" s="582"/>
      <c r="K306" s="582"/>
      <c r="L306" s="582"/>
      <c r="M306" s="582"/>
      <c r="N306" s="582"/>
      <c r="O306" s="583"/>
      <c r="P306" s="583"/>
      <c r="Q306" s="583"/>
      <c r="R306" s="583"/>
      <c r="S306" s="583"/>
      <c r="T306" s="583"/>
      <c r="U306" s="583"/>
      <c r="V306" s="583"/>
      <c r="W306" s="583"/>
      <c r="X306" s="584"/>
      <c r="Y306" s="584"/>
      <c r="Z306" s="584"/>
      <c r="AA306" s="584"/>
      <c r="AB306" s="584"/>
      <c r="AC306" s="584"/>
      <c r="AD306" s="584"/>
      <c r="AE306" s="584"/>
      <c r="AF306" s="584"/>
      <c r="AG306" s="584"/>
      <c r="AH306" s="584"/>
      <c r="AI306" s="584"/>
      <c r="AJ306" s="584"/>
      <c r="AK306" s="584"/>
    </row>
    <row r="307" spans="1:37" ht="12.75">
      <c r="A307" s="638"/>
      <c r="B307" s="641"/>
      <c r="C307" s="592"/>
      <c r="D307" s="592"/>
      <c r="E307" s="592"/>
      <c r="F307" s="592"/>
      <c r="G307" s="592"/>
      <c r="H307" s="592"/>
      <c r="I307" s="592"/>
      <c r="J307" s="592"/>
      <c r="K307" s="592"/>
      <c r="L307" s="592"/>
      <c r="M307" s="592"/>
      <c r="N307" s="592"/>
      <c r="O307" s="593"/>
      <c r="P307" s="593"/>
      <c r="Q307" s="593"/>
      <c r="R307" s="593"/>
      <c r="S307" s="593"/>
      <c r="T307" s="593"/>
      <c r="U307" s="593"/>
      <c r="V307" s="593"/>
      <c r="W307" s="593"/>
      <c r="X307" s="594"/>
      <c r="Y307" s="594"/>
      <c r="Z307" s="594"/>
      <c r="AA307" s="594"/>
      <c r="AB307" s="594"/>
      <c r="AC307" s="594"/>
      <c r="AD307" s="594"/>
      <c r="AE307" s="594"/>
      <c r="AF307" s="594"/>
      <c r="AG307" s="594"/>
      <c r="AH307" s="594"/>
      <c r="AI307" s="594"/>
      <c r="AJ307" s="594"/>
      <c r="AK307" s="594"/>
    </row>
    <row r="308" spans="1:37" ht="12.75">
      <c r="A308" s="639"/>
      <c r="B308" s="640"/>
      <c r="C308" s="582"/>
      <c r="D308" s="582"/>
      <c r="E308" s="582"/>
      <c r="F308" s="582"/>
      <c r="G308" s="582"/>
      <c r="H308" s="582"/>
      <c r="I308" s="582"/>
      <c r="J308" s="582"/>
      <c r="K308" s="582"/>
      <c r="L308" s="582"/>
      <c r="M308" s="582"/>
      <c r="N308" s="582"/>
      <c r="O308" s="583"/>
      <c r="P308" s="583"/>
      <c r="Q308" s="583"/>
      <c r="R308" s="583"/>
      <c r="S308" s="583"/>
      <c r="T308" s="583"/>
      <c r="U308" s="583"/>
      <c r="V308" s="583"/>
      <c r="W308" s="583"/>
      <c r="X308" s="584"/>
      <c r="Y308" s="584"/>
      <c r="Z308" s="584"/>
      <c r="AA308" s="584"/>
      <c r="AB308" s="584"/>
      <c r="AC308" s="584"/>
      <c r="AD308" s="584"/>
      <c r="AE308" s="584"/>
      <c r="AF308" s="584"/>
      <c r="AG308" s="584"/>
      <c r="AH308" s="584"/>
      <c r="AI308" s="584"/>
      <c r="AJ308" s="584"/>
      <c r="AK308" s="584"/>
    </row>
    <row r="309" spans="1:37" ht="12.75">
      <c r="A309" s="638"/>
      <c r="B309" s="641"/>
      <c r="C309" s="592"/>
      <c r="D309" s="592"/>
      <c r="E309" s="592"/>
      <c r="F309" s="592"/>
      <c r="G309" s="592"/>
      <c r="H309" s="592"/>
      <c r="I309" s="592"/>
      <c r="J309" s="592"/>
      <c r="K309" s="592"/>
      <c r="L309" s="592"/>
      <c r="M309" s="592"/>
      <c r="N309" s="592"/>
      <c r="O309" s="593"/>
      <c r="P309" s="593"/>
      <c r="Q309" s="593"/>
      <c r="R309" s="593"/>
      <c r="S309" s="593"/>
      <c r="T309" s="593"/>
      <c r="U309" s="593"/>
      <c r="V309" s="593"/>
      <c r="W309" s="593"/>
      <c r="X309" s="594"/>
      <c r="Y309" s="594"/>
      <c r="Z309" s="594"/>
      <c r="AA309" s="594"/>
      <c r="AB309" s="594"/>
      <c r="AC309" s="594"/>
      <c r="AD309" s="594"/>
      <c r="AE309" s="594"/>
      <c r="AF309" s="594"/>
      <c r="AG309" s="594"/>
      <c r="AH309" s="594"/>
      <c r="AI309" s="594"/>
      <c r="AJ309" s="594"/>
      <c r="AK309" s="594"/>
    </row>
    <row r="310" spans="1:37" ht="12.75">
      <c r="A310" s="639"/>
      <c r="B310" s="640"/>
      <c r="C310" s="582"/>
      <c r="D310" s="582"/>
      <c r="E310" s="582"/>
      <c r="F310" s="582"/>
      <c r="G310" s="582"/>
      <c r="H310" s="582"/>
      <c r="I310" s="582"/>
      <c r="J310" s="582"/>
      <c r="K310" s="582"/>
      <c r="L310" s="582"/>
      <c r="M310" s="582"/>
      <c r="N310" s="582"/>
      <c r="O310" s="583"/>
      <c r="P310" s="583"/>
      <c r="Q310" s="583"/>
      <c r="R310" s="583"/>
      <c r="S310" s="583"/>
      <c r="T310" s="583"/>
      <c r="U310" s="583"/>
      <c r="V310" s="583"/>
      <c r="W310" s="583"/>
      <c r="X310" s="584"/>
      <c r="Y310" s="584"/>
      <c r="Z310" s="584"/>
      <c r="AA310" s="584"/>
      <c r="AB310" s="584"/>
      <c r="AC310" s="584"/>
      <c r="AD310" s="584"/>
      <c r="AE310" s="584"/>
      <c r="AF310" s="584"/>
      <c r="AG310" s="584"/>
      <c r="AH310" s="584"/>
      <c r="AI310" s="584"/>
      <c r="AJ310" s="584"/>
      <c r="AK310" s="584"/>
    </row>
    <row r="311" spans="1:37" ht="12.75">
      <c r="A311" s="638"/>
      <c r="B311" s="641"/>
      <c r="C311" s="592"/>
      <c r="D311" s="592"/>
      <c r="E311" s="592"/>
      <c r="F311" s="592"/>
      <c r="G311" s="592"/>
      <c r="H311" s="592"/>
      <c r="I311" s="592"/>
      <c r="J311" s="592"/>
      <c r="K311" s="592"/>
      <c r="L311" s="592"/>
      <c r="M311" s="592"/>
      <c r="N311" s="592"/>
      <c r="O311" s="593"/>
      <c r="P311" s="593"/>
      <c r="Q311" s="593"/>
      <c r="R311" s="593"/>
      <c r="S311" s="593"/>
      <c r="T311" s="593"/>
      <c r="U311" s="593"/>
      <c r="V311" s="593"/>
      <c r="W311" s="593"/>
      <c r="X311" s="594"/>
      <c r="Y311" s="594"/>
      <c r="Z311" s="594"/>
      <c r="AA311" s="594"/>
      <c r="AB311" s="594"/>
      <c r="AC311" s="594"/>
      <c r="AD311" s="594"/>
      <c r="AE311" s="594"/>
      <c r="AF311" s="594"/>
      <c r="AG311" s="594"/>
      <c r="AH311" s="594"/>
      <c r="AI311" s="594"/>
      <c r="AJ311" s="594"/>
      <c r="AK311" s="594"/>
    </row>
    <row r="312" spans="1:37" ht="12.75">
      <c r="A312" s="639"/>
      <c r="B312" s="640"/>
      <c r="C312" s="582"/>
      <c r="D312" s="582"/>
      <c r="E312" s="582"/>
      <c r="F312" s="582"/>
      <c r="G312" s="582"/>
      <c r="H312" s="582"/>
      <c r="I312" s="582"/>
      <c r="J312" s="582"/>
      <c r="K312" s="582"/>
      <c r="L312" s="582"/>
      <c r="M312" s="582"/>
      <c r="N312" s="582"/>
      <c r="O312" s="583"/>
      <c r="P312" s="583"/>
      <c r="Q312" s="583"/>
      <c r="R312" s="583"/>
      <c r="S312" s="583"/>
      <c r="T312" s="583"/>
      <c r="U312" s="583"/>
      <c r="V312" s="583"/>
      <c r="W312" s="583"/>
      <c r="X312" s="584"/>
      <c r="Y312" s="584"/>
      <c r="Z312" s="584"/>
      <c r="AA312" s="584"/>
      <c r="AB312" s="584"/>
      <c r="AC312" s="584"/>
      <c r="AD312" s="584"/>
      <c r="AE312" s="584"/>
      <c r="AF312" s="584"/>
      <c r="AG312" s="584"/>
      <c r="AH312" s="584"/>
      <c r="AI312" s="584"/>
      <c r="AJ312" s="584"/>
      <c r="AK312" s="584"/>
    </row>
    <row r="313" spans="1:37" ht="12.75">
      <c r="A313" s="638"/>
      <c r="B313" s="641"/>
      <c r="C313" s="592"/>
      <c r="D313" s="592"/>
      <c r="E313" s="592"/>
      <c r="F313" s="592"/>
      <c r="G313" s="592"/>
      <c r="H313" s="592"/>
      <c r="I313" s="592"/>
      <c r="J313" s="592"/>
      <c r="K313" s="592"/>
      <c r="L313" s="592"/>
      <c r="M313" s="592"/>
      <c r="N313" s="592"/>
      <c r="O313" s="593"/>
      <c r="P313" s="593"/>
      <c r="Q313" s="593"/>
      <c r="R313" s="593"/>
      <c r="S313" s="593"/>
      <c r="T313" s="593"/>
      <c r="U313" s="593"/>
      <c r="V313" s="593"/>
      <c r="W313" s="593"/>
      <c r="X313" s="594"/>
      <c r="Y313" s="594"/>
      <c r="Z313" s="594"/>
      <c r="AA313" s="594"/>
      <c r="AB313" s="594"/>
      <c r="AC313" s="594"/>
      <c r="AD313" s="594"/>
      <c r="AE313" s="594"/>
      <c r="AF313" s="594"/>
      <c r="AG313" s="594"/>
      <c r="AH313" s="594"/>
      <c r="AI313" s="594"/>
      <c r="AJ313" s="594"/>
      <c r="AK313" s="594"/>
    </row>
    <row r="314" spans="1:37" ht="12.75">
      <c r="A314" s="639"/>
      <c r="B314" s="640"/>
      <c r="C314" s="582"/>
      <c r="D314" s="582"/>
      <c r="E314" s="582"/>
      <c r="F314" s="582"/>
      <c r="G314" s="582"/>
      <c r="H314" s="582"/>
      <c r="I314" s="582"/>
      <c r="J314" s="582"/>
      <c r="K314" s="582"/>
      <c r="L314" s="582"/>
      <c r="M314" s="582"/>
      <c r="N314" s="582"/>
      <c r="O314" s="583"/>
      <c r="P314" s="583"/>
      <c r="Q314" s="583"/>
      <c r="R314" s="583"/>
      <c r="S314" s="583"/>
      <c r="T314" s="583"/>
      <c r="U314" s="583"/>
      <c r="V314" s="583"/>
      <c r="W314" s="583"/>
      <c r="X314" s="584"/>
      <c r="Y314" s="584"/>
      <c r="Z314" s="584"/>
      <c r="AA314" s="584"/>
      <c r="AB314" s="584"/>
      <c r="AC314" s="584"/>
      <c r="AD314" s="584"/>
      <c r="AE314" s="584"/>
      <c r="AF314" s="584"/>
      <c r="AG314" s="584"/>
      <c r="AH314" s="584"/>
      <c r="AI314" s="584"/>
      <c r="AJ314" s="584"/>
      <c r="AK314" s="584"/>
    </row>
    <row r="315" spans="1:37" ht="12.75">
      <c r="A315" s="638"/>
      <c r="B315" s="641"/>
      <c r="C315" s="592"/>
      <c r="D315" s="592"/>
      <c r="E315" s="592"/>
      <c r="F315" s="592"/>
      <c r="G315" s="592"/>
      <c r="H315" s="592"/>
      <c r="I315" s="592"/>
      <c r="J315" s="592"/>
      <c r="K315" s="592"/>
      <c r="L315" s="592"/>
      <c r="M315" s="592"/>
      <c r="N315" s="592"/>
      <c r="O315" s="593"/>
      <c r="P315" s="593"/>
      <c r="Q315" s="593"/>
      <c r="R315" s="593"/>
      <c r="S315" s="593"/>
      <c r="T315" s="593"/>
      <c r="U315" s="593"/>
      <c r="V315" s="593"/>
      <c r="W315" s="593"/>
      <c r="X315" s="594"/>
      <c r="Y315" s="594"/>
      <c r="Z315" s="594"/>
      <c r="AA315" s="594"/>
      <c r="AB315" s="594"/>
      <c r="AC315" s="594"/>
      <c r="AD315" s="594"/>
      <c r="AE315" s="594"/>
      <c r="AF315" s="594"/>
      <c r="AG315" s="594"/>
      <c r="AH315" s="594"/>
      <c r="AI315" s="594"/>
      <c r="AJ315" s="594"/>
      <c r="AK315" s="594"/>
    </row>
    <row r="316" spans="1:37" ht="12.75">
      <c r="A316" s="639"/>
      <c r="B316" s="640"/>
      <c r="C316" s="582"/>
      <c r="D316" s="582"/>
      <c r="E316" s="582"/>
      <c r="F316" s="582"/>
      <c r="G316" s="582"/>
      <c r="H316" s="582"/>
      <c r="I316" s="582"/>
      <c r="J316" s="582"/>
      <c r="K316" s="582"/>
      <c r="L316" s="582"/>
      <c r="M316" s="582"/>
      <c r="N316" s="582"/>
      <c r="O316" s="583"/>
      <c r="P316" s="583"/>
      <c r="Q316" s="583"/>
      <c r="R316" s="583"/>
      <c r="S316" s="583"/>
      <c r="T316" s="583"/>
      <c r="U316" s="583"/>
      <c r="V316" s="583"/>
      <c r="W316" s="583"/>
      <c r="X316" s="584"/>
      <c r="Y316" s="584"/>
      <c r="Z316" s="584"/>
      <c r="AA316" s="584"/>
      <c r="AB316" s="584"/>
      <c r="AC316" s="584"/>
      <c r="AD316" s="584"/>
      <c r="AE316" s="584"/>
      <c r="AF316" s="584"/>
      <c r="AG316" s="584"/>
      <c r="AH316" s="584"/>
      <c r="AI316" s="584"/>
      <c r="AJ316" s="584"/>
      <c r="AK316" s="584"/>
    </row>
    <row r="317" spans="1:37" ht="12.75">
      <c r="A317" s="638"/>
      <c r="B317" s="641"/>
      <c r="C317" s="592"/>
      <c r="D317" s="592"/>
      <c r="E317" s="592"/>
      <c r="F317" s="592"/>
      <c r="G317" s="592"/>
      <c r="H317" s="592"/>
      <c r="I317" s="592"/>
      <c r="J317" s="592"/>
      <c r="K317" s="592"/>
      <c r="L317" s="592"/>
      <c r="M317" s="592"/>
      <c r="N317" s="592"/>
      <c r="O317" s="593"/>
      <c r="P317" s="593"/>
      <c r="Q317" s="593"/>
      <c r="R317" s="593"/>
      <c r="S317" s="593"/>
      <c r="T317" s="593"/>
      <c r="U317" s="593"/>
      <c r="V317" s="593"/>
      <c r="W317" s="593"/>
      <c r="X317" s="594"/>
      <c r="Y317" s="594"/>
      <c r="Z317" s="594"/>
      <c r="AA317" s="594"/>
      <c r="AB317" s="594"/>
      <c r="AC317" s="594"/>
      <c r="AD317" s="594"/>
      <c r="AE317" s="594"/>
      <c r="AF317" s="594"/>
      <c r="AG317" s="594"/>
      <c r="AH317" s="594"/>
      <c r="AI317" s="594"/>
      <c r="AJ317" s="594"/>
      <c r="AK317" s="594"/>
    </row>
    <row r="318" spans="1:37" ht="12.75">
      <c r="A318" s="639"/>
      <c r="B318" s="640"/>
      <c r="C318" s="582"/>
      <c r="D318" s="582"/>
      <c r="E318" s="582"/>
      <c r="F318" s="582"/>
      <c r="G318" s="582"/>
      <c r="H318" s="582"/>
      <c r="I318" s="582"/>
      <c r="J318" s="582"/>
      <c r="K318" s="582"/>
      <c r="L318" s="582"/>
      <c r="M318" s="582"/>
      <c r="N318" s="582"/>
      <c r="O318" s="583"/>
      <c r="P318" s="583"/>
      <c r="Q318" s="583"/>
      <c r="R318" s="583"/>
      <c r="S318" s="583"/>
      <c r="T318" s="583"/>
      <c r="U318" s="583"/>
      <c r="V318" s="583"/>
      <c r="W318" s="583"/>
      <c r="X318" s="584"/>
      <c r="Y318" s="584"/>
      <c r="Z318" s="584"/>
      <c r="AA318" s="584"/>
      <c r="AB318" s="584"/>
      <c r="AC318" s="584"/>
      <c r="AD318" s="584"/>
      <c r="AE318" s="584"/>
      <c r="AF318" s="584"/>
      <c r="AG318" s="584"/>
      <c r="AH318" s="584"/>
      <c r="AI318" s="584"/>
      <c r="AJ318" s="584"/>
      <c r="AK318" s="584"/>
    </row>
    <row r="319" spans="1:37" ht="12.75">
      <c r="A319" s="638"/>
      <c r="B319" s="641"/>
      <c r="C319" s="592"/>
      <c r="D319" s="592"/>
      <c r="E319" s="592"/>
      <c r="F319" s="592"/>
      <c r="G319" s="592"/>
      <c r="H319" s="592"/>
      <c r="I319" s="592"/>
      <c r="J319" s="592"/>
      <c r="K319" s="592"/>
      <c r="L319" s="592"/>
      <c r="M319" s="592"/>
      <c r="N319" s="592"/>
      <c r="O319" s="593"/>
      <c r="P319" s="593"/>
      <c r="Q319" s="593"/>
      <c r="R319" s="593"/>
      <c r="S319" s="593"/>
      <c r="T319" s="593"/>
      <c r="U319" s="593"/>
      <c r="V319" s="593"/>
      <c r="W319" s="593"/>
      <c r="X319" s="594"/>
      <c r="Y319" s="594"/>
      <c r="Z319" s="594"/>
      <c r="AA319" s="594"/>
      <c r="AB319" s="594"/>
      <c r="AC319" s="594"/>
      <c r="AD319" s="594"/>
      <c r="AE319" s="594"/>
      <c r="AF319" s="594"/>
      <c r="AG319" s="594"/>
      <c r="AH319" s="594"/>
      <c r="AI319" s="594"/>
      <c r="AJ319" s="594"/>
      <c r="AK319" s="594"/>
    </row>
    <row r="320" spans="1:37" ht="12.75">
      <c r="A320" s="639"/>
      <c r="B320" s="640"/>
      <c r="C320" s="582"/>
      <c r="D320" s="582"/>
      <c r="E320" s="582"/>
      <c r="F320" s="582"/>
      <c r="G320" s="582"/>
      <c r="H320" s="582"/>
      <c r="I320" s="582"/>
      <c r="J320" s="582"/>
      <c r="K320" s="582"/>
      <c r="L320" s="582"/>
      <c r="M320" s="582"/>
      <c r="N320" s="582"/>
      <c r="O320" s="583"/>
      <c r="P320" s="583"/>
      <c r="Q320" s="583"/>
      <c r="R320" s="583"/>
      <c r="S320" s="583"/>
      <c r="T320" s="583"/>
      <c r="U320" s="583"/>
      <c r="V320" s="583"/>
      <c r="W320" s="583"/>
      <c r="X320" s="584"/>
      <c r="Y320" s="584"/>
      <c r="Z320" s="584"/>
      <c r="AA320" s="584"/>
      <c r="AB320" s="584"/>
      <c r="AC320" s="584"/>
      <c r="AD320" s="584"/>
      <c r="AE320" s="584"/>
      <c r="AF320" s="584"/>
      <c r="AG320" s="584"/>
      <c r="AH320" s="584"/>
      <c r="AI320" s="584"/>
      <c r="AJ320" s="584"/>
      <c r="AK320" s="584"/>
    </row>
    <row r="321" spans="1:37" ht="12.75">
      <c r="A321" s="638"/>
      <c r="B321" s="641"/>
      <c r="C321" s="592"/>
      <c r="D321" s="592"/>
      <c r="E321" s="592"/>
      <c r="F321" s="592"/>
      <c r="G321" s="592"/>
      <c r="H321" s="592"/>
      <c r="I321" s="592"/>
      <c r="J321" s="592"/>
      <c r="K321" s="592"/>
      <c r="L321" s="592"/>
      <c r="M321" s="592"/>
      <c r="N321" s="592"/>
      <c r="O321" s="593"/>
      <c r="P321" s="593"/>
      <c r="Q321" s="593"/>
      <c r="R321" s="593"/>
      <c r="S321" s="593"/>
      <c r="T321" s="593"/>
      <c r="U321" s="593"/>
      <c r="V321" s="593"/>
      <c r="W321" s="593"/>
      <c r="X321" s="594"/>
      <c r="Y321" s="594"/>
      <c r="Z321" s="594"/>
      <c r="AA321" s="594"/>
      <c r="AB321" s="594"/>
      <c r="AC321" s="594"/>
      <c r="AD321" s="594"/>
      <c r="AE321" s="594"/>
      <c r="AF321" s="594"/>
      <c r="AG321" s="594"/>
      <c r="AH321" s="594"/>
      <c r="AI321" s="594"/>
      <c r="AJ321" s="594"/>
      <c r="AK321" s="594"/>
    </row>
    <row r="322" spans="1:37" ht="12.75">
      <c r="A322" s="639"/>
      <c r="B322" s="640"/>
      <c r="C322" s="582"/>
      <c r="D322" s="582"/>
      <c r="E322" s="582"/>
      <c r="F322" s="582"/>
      <c r="G322" s="582"/>
      <c r="H322" s="582"/>
      <c r="I322" s="582"/>
      <c r="J322" s="582"/>
      <c r="K322" s="582"/>
      <c r="L322" s="582"/>
      <c r="M322" s="582"/>
      <c r="N322" s="582"/>
      <c r="O322" s="583"/>
      <c r="P322" s="583"/>
      <c r="Q322" s="583"/>
      <c r="R322" s="583"/>
      <c r="S322" s="583"/>
      <c r="T322" s="583"/>
      <c r="U322" s="583"/>
      <c r="V322" s="583"/>
      <c r="W322" s="583"/>
      <c r="X322" s="584"/>
      <c r="Y322" s="584"/>
      <c r="Z322" s="584"/>
      <c r="AA322" s="584"/>
      <c r="AB322" s="584"/>
      <c r="AC322" s="584"/>
      <c r="AD322" s="584"/>
      <c r="AE322" s="584"/>
      <c r="AF322" s="584"/>
      <c r="AG322" s="584"/>
      <c r="AH322" s="584"/>
      <c r="AI322" s="584"/>
      <c r="AJ322" s="584"/>
      <c r="AK322" s="584"/>
    </row>
    <row r="323" spans="1:37" ht="12.75">
      <c r="A323" s="638"/>
      <c r="B323" s="641"/>
      <c r="C323" s="592"/>
      <c r="D323" s="592"/>
      <c r="E323" s="592"/>
      <c r="F323" s="592"/>
      <c r="G323" s="592"/>
      <c r="H323" s="592"/>
      <c r="I323" s="592"/>
      <c r="J323" s="592"/>
      <c r="K323" s="592"/>
      <c r="L323" s="592"/>
      <c r="M323" s="592"/>
      <c r="N323" s="592"/>
      <c r="O323" s="593"/>
      <c r="P323" s="593"/>
      <c r="Q323" s="593"/>
      <c r="R323" s="593"/>
      <c r="S323" s="593"/>
      <c r="T323" s="593"/>
      <c r="U323" s="593"/>
      <c r="V323" s="593"/>
      <c r="W323" s="593"/>
      <c r="X323" s="594"/>
      <c r="Y323" s="594"/>
      <c r="Z323" s="594"/>
      <c r="AA323" s="594"/>
      <c r="AB323" s="594"/>
      <c r="AC323" s="594"/>
      <c r="AD323" s="594"/>
      <c r="AE323" s="594"/>
      <c r="AF323" s="594"/>
      <c r="AG323" s="594"/>
      <c r="AH323" s="594"/>
      <c r="AI323" s="594"/>
      <c r="AJ323" s="594"/>
      <c r="AK323" s="594"/>
    </row>
    <row r="324" spans="1:37" ht="12.75">
      <c r="A324" s="639"/>
      <c r="B324" s="640"/>
      <c r="C324" s="582"/>
      <c r="D324" s="582"/>
      <c r="E324" s="582"/>
      <c r="F324" s="582"/>
      <c r="G324" s="582"/>
      <c r="H324" s="582"/>
      <c r="I324" s="582"/>
      <c r="J324" s="582"/>
      <c r="K324" s="582"/>
      <c r="L324" s="582"/>
      <c r="M324" s="582"/>
      <c r="N324" s="582"/>
      <c r="O324" s="583"/>
      <c r="P324" s="583"/>
      <c r="Q324" s="583"/>
      <c r="R324" s="583"/>
      <c r="S324" s="583"/>
      <c r="T324" s="583"/>
      <c r="U324" s="583"/>
      <c r="V324" s="583"/>
      <c r="W324" s="583"/>
      <c r="X324" s="584"/>
      <c r="Y324" s="584"/>
      <c r="Z324" s="584"/>
      <c r="AA324" s="584"/>
      <c r="AB324" s="584"/>
      <c r="AC324" s="584"/>
      <c r="AD324" s="584"/>
      <c r="AE324" s="584"/>
      <c r="AF324" s="584"/>
      <c r="AG324" s="584"/>
      <c r="AH324" s="584"/>
      <c r="AI324" s="584"/>
      <c r="AJ324" s="584"/>
      <c r="AK324" s="584"/>
    </row>
    <row r="325" spans="1:37" ht="12.75">
      <c r="A325" s="638"/>
      <c r="B325" s="641"/>
      <c r="C325" s="592"/>
      <c r="D325" s="592"/>
      <c r="E325" s="592"/>
      <c r="F325" s="592"/>
      <c r="G325" s="592"/>
      <c r="H325" s="592"/>
      <c r="I325" s="592"/>
      <c r="J325" s="592"/>
      <c r="K325" s="592"/>
      <c r="L325" s="592"/>
      <c r="M325" s="592"/>
      <c r="N325" s="592"/>
      <c r="O325" s="593"/>
      <c r="P325" s="593"/>
      <c r="Q325" s="593"/>
      <c r="R325" s="593"/>
      <c r="S325" s="593"/>
      <c r="T325" s="593"/>
      <c r="U325" s="593"/>
      <c r="V325" s="593"/>
      <c r="W325" s="593"/>
      <c r="X325" s="594"/>
      <c r="Y325" s="594"/>
      <c r="Z325" s="594"/>
      <c r="AA325" s="594"/>
      <c r="AB325" s="594"/>
      <c r="AC325" s="594"/>
      <c r="AD325" s="594"/>
      <c r="AE325" s="594"/>
      <c r="AF325" s="594"/>
      <c r="AG325" s="594"/>
      <c r="AH325" s="594"/>
      <c r="AI325" s="594"/>
      <c r="AJ325" s="594"/>
      <c r="AK325" s="594"/>
    </row>
    <row r="326" spans="1:37" ht="12.75">
      <c r="A326" s="639"/>
      <c r="B326" s="640"/>
      <c r="C326" s="582"/>
      <c r="D326" s="582"/>
      <c r="E326" s="582"/>
      <c r="F326" s="582"/>
      <c r="G326" s="582"/>
      <c r="H326" s="582"/>
      <c r="I326" s="582"/>
      <c r="J326" s="582"/>
      <c r="K326" s="582"/>
      <c r="L326" s="582"/>
      <c r="M326" s="582"/>
      <c r="N326" s="582"/>
      <c r="O326" s="583"/>
      <c r="P326" s="583"/>
      <c r="Q326" s="583"/>
      <c r="R326" s="583"/>
      <c r="S326" s="583"/>
      <c r="T326" s="583"/>
      <c r="U326" s="583"/>
      <c r="V326" s="583"/>
      <c r="W326" s="583"/>
      <c r="X326" s="584"/>
      <c r="Y326" s="584"/>
      <c r="Z326" s="584"/>
      <c r="AA326" s="584"/>
      <c r="AB326" s="584"/>
      <c r="AC326" s="584"/>
      <c r="AD326" s="584"/>
      <c r="AE326" s="584"/>
      <c r="AF326" s="584"/>
      <c r="AG326" s="584"/>
      <c r="AH326" s="584"/>
      <c r="AI326" s="584"/>
      <c r="AJ326" s="584"/>
      <c r="AK326" s="584"/>
    </row>
    <row r="327" spans="1:37" ht="12.75">
      <c r="A327" s="638"/>
      <c r="B327" s="641"/>
      <c r="C327" s="592"/>
      <c r="D327" s="592"/>
      <c r="E327" s="592"/>
      <c r="F327" s="592"/>
      <c r="G327" s="592"/>
      <c r="H327" s="592"/>
      <c r="I327" s="592"/>
      <c r="J327" s="592"/>
      <c r="K327" s="592"/>
      <c r="L327" s="592"/>
      <c r="M327" s="592"/>
      <c r="N327" s="592"/>
      <c r="O327" s="593"/>
      <c r="P327" s="593"/>
      <c r="Q327" s="593"/>
      <c r="R327" s="593"/>
      <c r="S327" s="593"/>
      <c r="T327" s="593"/>
      <c r="U327" s="593"/>
      <c r="V327" s="593"/>
      <c r="W327" s="593"/>
      <c r="X327" s="594"/>
      <c r="Y327" s="594"/>
      <c r="Z327" s="594"/>
      <c r="AA327" s="594"/>
      <c r="AB327" s="594"/>
      <c r="AC327" s="594"/>
      <c r="AD327" s="594"/>
      <c r="AE327" s="594"/>
      <c r="AF327" s="594"/>
      <c r="AG327" s="594"/>
      <c r="AH327" s="594"/>
      <c r="AI327" s="594"/>
      <c r="AJ327" s="594"/>
      <c r="AK327" s="594"/>
    </row>
    <row r="328" spans="1:37" ht="12.75">
      <c r="A328" s="639"/>
      <c r="B328" s="640"/>
      <c r="C328" s="582"/>
      <c r="D328" s="582"/>
      <c r="E328" s="582"/>
      <c r="F328" s="582"/>
      <c r="G328" s="582"/>
      <c r="H328" s="582"/>
      <c r="I328" s="582"/>
      <c r="J328" s="582"/>
      <c r="K328" s="582"/>
      <c r="L328" s="582"/>
      <c r="M328" s="582"/>
      <c r="N328" s="582"/>
      <c r="O328" s="583"/>
      <c r="P328" s="583"/>
      <c r="Q328" s="583"/>
      <c r="R328" s="583"/>
      <c r="S328" s="583"/>
      <c r="T328" s="583"/>
      <c r="U328" s="583"/>
      <c r="V328" s="583"/>
      <c r="W328" s="583"/>
      <c r="X328" s="584"/>
      <c r="Y328" s="584"/>
      <c r="Z328" s="584"/>
      <c r="AA328" s="584"/>
      <c r="AB328" s="584"/>
      <c r="AC328" s="584"/>
      <c r="AD328" s="584"/>
      <c r="AE328" s="584"/>
      <c r="AF328" s="584"/>
      <c r="AG328" s="584"/>
      <c r="AH328" s="584"/>
      <c r="AI328" s="584"/>
      <c r="AJ328" s="584"/>
      <c r="AK328" s="584"/>
    </row>
    <row r="329" spans="1:37" ht="12.75">
      <c r="A329" s="638"/>
      <c r="B329" s="641"/>
      <c r="C329" s="592"/>
      <c r="D329" s="592"/>
      <c r="E329" s="592"/>
      <c r="F329" s="592"/>
      <c r="G329" s="592"/>
      <c r="H329" s="592"/>
      <c r="I329" s="592"/>
      <c r="J329" s="592"/>
      <c r="K329" s="592"/>
      <c r="L329" s="592"/>
      <c r="M329" s="592"/>
      <c r="N329" s="592"/>
      <c r="O329" s="593"/>
      <c r="P329" s="593"/>
      <c r="Q329" s="593"/>
      <c r="R329" s="593"/>
      <c r="S329" s="593"/>
      <c r="T329" s="593"/>
      <c r="U329" s="593"/>
      <c r="V329" s="593"/>
      <c r="W329" s="593"/>
      <c r="X329" s="594"/>
      <c r="Y329" s="594"/>
      <c r="Z329" s="594"/>
      <c r="AA329" s="594"/>
      <c r="AB329" s="594"/>
      <c r="AC329" s="594"/>
      <c r="AD329" s="594"/>
      <c r="AE329" s="594"/>
      <c r="AF329" s="594"/>
      <c r="AG329" s="594"/>
      <c r="AH329" s="594"/>
      <c r="AI329" s="594"/>
      <c r="AJ329" s="594"/>
      <c r="AK329" s="594"/>
    </row>
    <row r="330" spans="1:37" ht="12.75">
      <c r="A330" s="639"/>
      <c r="B330" s="640"/>
      <c r="C330" s="582"/>
      <c r="D330" s="582"/>
      <c r="E330" s="582"/>
      <c r="F330" s="582"/>
      <c r="G330" s="582"/>
      <c r="H330" s="582"/>
      <c r="I330" s="582"/>
      <c r="J330" s="582"/>
      <c r="K330" s="582"/>
      <c r="L330" s="582"/>
      <c r="M330" s="582"/>
      <c r="N330" s="582"/>
      <c r="O330" s="583"/>
      <c r="P330" s="583"/>
      <c r="Q330" s="583"/>
      <c r="R330" s="583"/>
      <c r="S330" s="583"/>
      <c r="T330" s="583"/>
      <c r="U330" s="583"/>
      <c r="V330" s="583"/>
      <c r="W330" s="583"/>
      <c r="X330" s="584"/>
      <c r="Y330" s="584"/>
      <c r="Z330" s="584"/>
      <c r="AA330" s="584"/>
      <c r="AB330" s="584"/>
      <c r="AC330" s="584"/>
      <c r="AD330" s="584"/>
      <c r="AE330" s="584"/>
      <c r="AF330" s="584"/>
      <c r="AG330" s="584"/>
      <c r="AH330" s="584"/>
      <c r="AI330" s="584"/>
      <c r="AJ330" s="584"/>
      <c r="AK330" s="584"/>
    </row>
    <row r="331" spans="1:37" ht="12.75">
      <c r="A331" s="638"/>
      <c r="B331" s="641"/>
      <c r="C331" s="592"/>
      <c r="D331" s="592"/>
      <c r="E331" s="592"/>
      <c r="F331" s="592"/>
      <c r="G331" s="592"/>
      <c r="H331" s="592"/>
      <c r="I331" s="592"/>
      <c r="J331" s="592"/>
      <c r="K331" s="592"/>
      <c r="L331" s="592"/>
      <c r="M331" s="592"/>
      <c r="N331" s="592"/>
      <c r="O331" s="593"/>
      <c r="P331" s="593"/>
      <c r="Q331" s="593"/>
      <c r="R331" s="593"/>
      <c r="S331" s="593"/>
      <c r="T331" s="593"/>
      <c r="U331" s="593"/>
      <c r="V331" s="593"/>
      <c r="W331" s="593"/>
      <c r="X331" s="594"/>
      <c r="Y331" s="594"/>
      <c r="Z331" s="594"/>
      <c r="AA331" s="594"/>
      <c r="AB331" s="594"/>
      <c r="AC331" s="594"/>
      <c r="AD331" s="594"/>
      <c r="AE331" s="594"/>
      <c r="AF331" s="594"/>
      <c r="AG331" s="594"/>
      <c r="AH331" s="594"/>
      <c r="AI331" s="594"/>
      <c r="AJ331" s="594"/>
      <c r="AK331" s="594"/>
    </row>
    <row r="332" spans="1:37" ht="12.75">
      <c r="A332" s="639"/>
      <c r="B332" s="640"/>
      <c r="C332" s="582"/>
      <c r="D332" s="582"/>
      <c r="E332" s="582"/>
      <c r="F332" s="582"/>
      <c r="G332" s="582"/>
      <c r="H332" s="582"/>
      <c r="I332" s="582"/>
      <c r="J332" s="582"/>
      <c r="K332" s="582"/>
      <c r="L332" s="582"/>
      <c r="M332" s="582"/>
      <c r="N332" s="582"/>
      <c r="O332" s="583"/>
      <c r="P332" s="583"/>
      <c r="Q332" s="583"/>
      <c r="R332" s="583"/>
      <c r="S332" s="583"/>
      <c r="T332" s="583"/>
      <c r="U332" s="583"/>
      <c r="V332" s="583"/>
      <c r="W332" s="583"/>
      <c r="X332" s="584"/>
      <c r="Y332" s="584"/>
      <c r="Z332" s="584"/>
      <c r="AA332" s="584"/>
      <c r="AB332" s="584"/>
      <c r="AC332" s="584"/>
      <c r="AD332" s="584"/>
      <c r="AE332" s="584"/>
      <c r="AF332" s="584"/>
      <c r="AG332" s="584"/>
      <c r="AH332" s="584"/>
      <c r="AI332" s="584"/>
      <c r="AJ332" s="584"/>
      <c r="AK332" s="584"/>
    </row>
    <row r="333" spans="1:37" ht="12.75">
      <c r="A333" s="638"/>
      <c r="B333" s="641"/>
      <c r="C333" s="592"/>
      <c r="D333" s="592"/>
      <c r="E333" s="592"/>
      <c r="F333" s="592"/>
      <c r="G333" s="592"/>
      <c r="H333" s="592"/>
      <c r="I333" s="592"/>
      <c r="J333" s="592"/>
      <c r="K333" s="592"/>
      <c r="L333" s="592"/>
      <c r="M333" s="592"/>
      <c r="N333" s="592"/>
      <c r="O333" s="593"/>
      <c r="P333" s="593"/>
      <c r="Q333" s="593"/>
      <c r="R333" s="593"/>
      <c r="S333" s="593"/>
      <c r="T333" s="593"/>
      <c r="U333" s="593"/>
      <c r="V333" s="593"/>
      <c r="W333" s="593"/>
      <c r="X333" s="594"/>
      <c r="Y333" s="594"/>
      <c r="Z333" s="594"/>
      <c r="AA333" s="594"/>
      <c r="AB333" s="594"/>
      <c r="AC333" s="594"/>
      <c r="AD333" s="594"/>
      <c r="AE333" s="594"/>
      <c r="AF333" s="594"/>
      <c r="AG333" s="594"/>
      <c r="AH333" s="594"/>
      <c r="AI333" s="594"/>
      <c r="AJ333" s="594"/>
      <c r="AK333" s="594"/>
    </row>
    <row r="334" spans="1:37" ht="12.75">
      <c r="A334" s="639"/>
      <c r="B334" s="640"/>
      <c r="C334" s="582"/>
      <c r="D334" s="582"/>
      <c r="E334" s="582"/>
      <c r="F334" s="582"/>
      <c r="G334" s="582"/>
      <c r="H334" s="582"/>
      <c r="I334" s="582"/>
      <c r="J334" s="582"/>
      <c r="K334" s="582"/>
      <c r="L334" s="582"/>
      <c r="M334" s="582"/>
      <c r="N334" s="582"/>
      <c r="O334" s="583"/>
      <c r="P334" s="583"/>
      <c r="Q334" s="583"/>
      <c r="R334" s="583"/>
      <c r="S334" s="583"/>
      <c r="T334" s="583"/>
      <c r="U334" s="583"/>
      <c r="V334" s="583"/>
      <c r="W334" s="583"/>
      <c r="X334" s="584"/>
      <c r="Y334" s="584"/>
      <c r="Z334" s="584"/>
      <c r="AA334" s="584"/>
      <c r="AB334" s="584"/>
      <c r="AC334" s="584"/>
      <c r="AD334" s="584"/>
      <c r="AE334" s="584"/>
      <c r="AF334" s="584"/>
      <c r="AG334" s="584"/>
      <c r="AH334" s="584"/>
      <c r="AI334" s="584"/>
      <c r="AJ334" s="584"/>
      <c r="AK334" s="584"/>
    </row>
    <row r="335" spans="1:37" ht="12.75">
      <c r="A335" s="638"/>
      <c r="B335" s="641"/>
      <c r="C335" s="592"/>
      <c r="D335" s="592"/>
      <c r="E335" s="592"/>
      <c r="F335" s="592"/>
      <c r="G335" s="592"/>
      <c r="H335" s="592"/>
      <c r="I335" s="592"/>
      <c r="J335" s="592"/>
      <c r="K335" s="592"/>
      <c r="L335" s="592"/>
      <c r="M335" s="592"/>
      <c r="N335" s="592"/>
      <c r="O335" s="593"/>
      <c r="P335" s="593"/>
      <c r="Q335" s="593"/>
      <c r="R335" s="593"/>
      <c r="S335" s="593"/>
      <c r="T335" s="593"/>
      <c r="U335" s="593"/>
      <c r="V335" s="593"/>
      <c r="W335" s="593"/>
      <c r="X335" s="594"/>
      <c r="Y335" s="594"/>
      <c r="Z335" s="594"/>
      <c r="AA335" s="594"/>
      <c r="AB335" s="594"/>
      <c r="AC335" s="594"/>
      <c r="AD335" s="594"/>
      <c r="AE335" s="594"/>
      <c r="AF335" s="594"/>
      <c r="AG335" s="594"/>
      <c r="AH335" s="594"/>
      <c r="AI335" s="594"/>
      <c r="AJ335" s="594"/>
      <c r="AK335" s="594"/>
    </row>
    <row r="336" spans="1:37" ht="12.75">
      <c r="A336" s="639"/>
      <c r="B336" s="640"/>
      <c r="C336" s="582"/>
      <c r="D336" s="582"/>
      <c r="E336" s="582"/>
      <c r="F336" s="582"/>
      <c r="G336" s="582"/>
      <c r="H336" s="582"/>
      <c r="I336" s="582"/>
      <c r="J336" s="582"/>
      <c r="K336" s="582"/>
      <c r="L336" s="582"/>
      <c r="M336" s="582"/>
      <c r="N336" s="582"/>
      <c r="O336" s="583"/>
      <c r="P336" s="583"/>
      <c r="Q336" s="583"/>
      <c r="R336" s="583"/>
      <c r="S336" s="583"/>
      <c r="T336" s="583"/>
      <c r="U336" s="583"/>
      <c r="V336" s="583"/>
      <c r="W336" s="583"/>
      <c r="X336" s="584"/>
      <c r="Y336" s="584"/>
      <c r="Z336" s="584"/>
      <c r="AA336" s="584"/>
      <c r="AB336" s="584"/>
      <c r="AC336" s="584"/>
      <c r="AD336" s="584"/>
      <c r="AE336" s="584"/>
      <c r="AF336" s="584"/>
      <c r="AG336" s="584"/>
      <c r="AH336" s="584"/>
      <c r="AI336" s="584"/>
      <c r="AJ336" s="584"/>
      <c r="AK336" s="584"/>
    </row>
    <row r="337" spans="1:37" ht="12.75">
      <c r="A337" s="638"/>
      <c r="B337" s="641"/>
      <c r="C337" s="592"/>
      <c r="D337" s="592"/>
      <c r="E337" s="592"/>
      <c r="F337" s="592"/>
      <c r="G337" s="592"/>
      <c r="H337" s="592"/>
      <c r="I337" s="592"/>
      <c r="J337" s="592"/>
      <c r="K337" s="592"/>
      <c r="L337" s="592"/>
      <c r="M337" s="592"/>
      <c r="N337" s="592"/>
      <c r="O337" s="593"/>
      <c r="P337" s="593"/>
      <c r="Q337" s="593"/>
      <c r="R337" s="593"/>
      <c r="S337" s="593"/>
      <c r="T337" s="593"/>
      <c r="U337" s="593"/>
      <c r="V337" s="593"/>
      <c r="W337" s="593"/>
      <c r="X337" s="594"/>
      <c r="Y337" s="594"/>
      <c r="Z337" s="594"/>
      <c r="AA337" s="594"/>
      <c r="AB337" s="594"/>
      <c r="AC337" s="594"/>
      <c r="AD337" s="594"/>
      <c r="AE337" s="594"/>
      <c r="AF337" s="594"/>
      <c r="AG337" s="594"/>
      <c r="AH337" s="594"/>
      <c r="AI337" s="594"/>
      <c r="AJ337" s="594"/>
      <c r="AK337" s="594"/>
    </row>
    <row r="338" spans="1:37" ht="12.75">
      <c r="A338" s="639"/>
      <c r="B338" s="640"/>
      <c r="C338" s="582"/>
      <c r="D338" s="582"/>
      <c r="E338" s="582"/>
      <c r="F338" s="582"/>
      <c r="G338" s="582"/>
      <c r="H338" s="582"/>
      <c r="I338" s="582"/>
      <c r="J338" s="582"/>
      <c r="K338" s="582"/>
      <c r="L338" s="582"/>
      <c r="M338" s="582"/>
      <c r="N338" s="582"/>
      <c r="O338" s="583"/>
      <c r="P338" s="583"/>
      <c r="Q338" s="583"/>
      <c r="R338" s="583"/>
      <c r="S338" s="583"/>
      <c r="T338" s="583"/>
      <c r="U338" s="583"/>
      <c r="V338" s="583"/>
      <c r="W338" s="583"/>
      <c r="X338" s="584"/>
      <c r="Y338" s="584"/>
      <c r="Z338" s="584"/>
      <c r="AA338" s="584"/>
      <c r="AB338" s="584"/>
      <c r="AC338" s="584"/>
      <c r="AD338" s="584"/>
      <c r="AE338" s="584"/>
      <c r="AF338" s="584"/>
      <c r="AG338" s="584"/>
      <c r="AH338" s="584"/>
      <c r="AI338" s="584"/>
      <c r="AJ338" s="584"/>
      <c r="AK338" s="584"/>
    </row>
    <row r="339" spans="1:37" ht="12.75">
      <c r="A339" s="638"/>
      <c r="B339" s="641"/>
      <c r="C339" s="592"/>
      <c r="D339" s="592"/>
      <c r="E339" s="592"/>
      <c r="F339" s="592"/>
      <c r="G339" s="592"/>
      <c r="H339" s="592"/>
      <c r="I339" s="592"/>
      <c r="J339" s="592"/>
      <c r="K339" s="592"/>
      <c r="L339" s="592"/>
      <c r="M339" s="592"/>
      <c r="N339" s="592"/>
      <c r="O339" s="593"/>
      <c r="P339" s="593"/>
      <c r="Q339" s="593"/>
      <c r="R339" s="593"/>
      <c r="S339" s="593"/>
      <c r="T339" s="593"/>
      <c r="U339" s="593"/>
      <c r="V339" s="593"/>
      <c r="W339" s="593"/>
      <c r="X339" s="594"/>
      <c r="Y339" s="594"/>
      <c r="Z339" s="594"/>
      <c r="AA339" s="594"/>
      <c r="AB339" s="594"/>
      <c r="AC339" s="594"/>
      <c r="AD339" s="594"/>
      <c r="AE339" s="594"/>
      <c r="AF339" s="594"/>
      <c r="AG339" s="594"/>
      <c r="AH339" s="594"/>
      <c r="AI339" s="594"/>
      <c r="AJ339" s="594"/>
      <c r="AK339" s="594"/>
    </row>
    <row r="340" spans="1:37" ht="12.75">
      <c r="A340" s="639"/>
      <c r="B340" s="640"/>
      <c r="C340" s="582"/>
      <c r="D340" s="582"/>
      <c r="E340" s="582"/>
      <c r="F340" s="582"/>
      <c r="G340" s="582"/>
      <c r="H340" s="582"/>
      <c r="I340" s="582"/>
      <c r="J340" s="582"/>
      <c r="K340" s="582"/>
      <c r="L340" s="582"/>
      <c r="M340" s="582"/>
      <c r="N340" s="582"/>
      <c r="O340" s="583"/>
      <c r="P340" s="583"/>
      <c r="Q340" s="583"/>
      <c r="R340" s="583"/>
      <c r="S340" s="583"/>
      <c r="T340" s="583"/>
      <c r="U340" s="583"/>
      <c r="V340" s="583"/>
      <c r="W340" s="583"/>
      <c r="X340" s="584"/>
      <c r="Y340" s="584"/>
      <c r="Z340" s="584"/>
      <c r="AA340" s="584"/>
      <c r="AB340" s="584"/>
      <c r="AC340" s="584"/>
      <c r="AD340" s="584"/>
      <c r="AE340" s="584"/>
      <c r="AF340" s="584"/>
      <c r="AG340" s="584"/>
      <c r="AH340" s="584"/>
      <c r="AI340" s="584"/>
      <c r="AJ340" s="584"/>
      <c r="AK340" s="584"/>
    </row>
    <row r="341" spans="1:37" ht="12.75">
      <c r="A341" s="638"/>
      <c r="B341" s="641"/>
      <c r="C341" s="592"/>
      <c r="D341" s="592"/>
      <c r="E341" s="592"/>
      <c r="F341" s="592"/>
      <c r="G341" s="592"/>
      <c r="H341" s="592"/>
      <c r="I341" s="592"/>
      <c r="J341" s="592"/>
      <c r="K341" s="592"/>
      <c r="L341" s="592"/>
      <c r="M341" s="592"/>
      <c r="N341" s="592"/>
      <c r="O341" s="593"/>
      <c r="P341" s="593"/>
      <c r="Q341" s="593"/>
      <c r="R341" s="593"/>
      <c r="S341" s="593"/>
      <c r="T341" s="593"/>
      <c r="U341" s="593"/>
      <c r="V341" s="593"/>
      <c r="W341" s="593"/>
      <c r="X341" s="594"/>
      <c r="Y341" s="594"/>
      <c r="Z341" s="594"/>
      <c r="AA341" s="594"/>
      <c r="AB341" s="594"/>
      <c r="AC341" s="594"/>
      <c r="AD341" s="594"/>
      <c r="AE341" s="594"/>
      <c r="AF341" s="594"/>
      <c r="AG341" s="594"/>
      <c r="AH341" s="594"/>
      <c r="AI341" s="594"/>
      <c r="AJ341" s="594"/>
      <c r="AK341" s="594"/>
    </row>
    <row r="342" spans="1:37" ht="12.75">
      <c r="A342" s="639"/>
      <c r="B342" s="640"/>
      <c r="C342" s="582"/>
      <c r="D342" s="582"/>
      <c r="E342" s="582"/>
      <c r="F342" s="582"/>
      <c r="G342" s="582"/>
      <c r="H342" s="582"/>
      <c r="I342" s="582"/>
      <c r="J342" s="582"/>
      <c r="K342" s="582"/>
      <c r="L342" s="582"/>
      <c r="M342" s="582"/>
      <c r="N342" s="582"/>
      <c r="O342" s="583"/>
      <c r="P342" s="583"/>
      <c r="Q342" s="583"/>
      <c r="R342" s="583"/>
      <c r="S342" s="583"/>
      <c r="T342" s="583"/>
      <c r="U342" s="583"/>
      <c r="V342" s="583"/>
      <c r="W342" s="583"/>
      <c r="X342" s="584"/>
      <c r="Y342" s="584"/>
      <c r="Z342" s="584"/>
      <c r="AA342" s="584"/>
      <c r="AB342" s="584"/>
      <c r="AC342" s="584"/>
      <c r="AD342" s="584"/>
      <c r="AE342" s="584"/>
      <c r="AF342" s="584"/>
      <c r="AG342" s="584"/>
      <c r="AH342" s="584"/>
      <c r="AI342" s="584"/>
      <c r="AJ342" s="584"/>
      <c r="AK342" s="584"/>
    </row>
    <row r="343" spans="1:37" ht="12.75">
      <c r="A343" s="638"/>
      <c r="B343" s="641"/>
      <c r="C343" s="592"/>
      <c r="D343" s="592"/>
      <c r="E343" s="592"/>
      <c r="F343" s="592"/>
      <c r="G343" s="592"/>
      <c r="H343" s="592"/>
      <c r="I343" s="592"/>
      <c r="J343" s="592"/>
      <c r="K343" s="592"/>
      <c r="L343" s="592"/>
      <c r="M343" s="592"/>
      <c r="N343" s="592"/>
      <c r="O343" s="593"/>
      <c r="P343" s="593"/>
      <c r="Q343" s="593"/>
      <c r="R343" s="593"/>
      <c r="S343" s="593"/>
      <c r="T343" s="593"/>
      <c r="U343" s="593"/>
      <c r="V343" s="593"/>
      <c r="W343" s="593"/>
      <c r="X343" s="594"/>
      <c r="Y343" s="594"/>
      <c r="Z343" s="594"/>
      <c r="AA343" s="594"/>
      <c r="AB343" s="594"/>
      <c r="AC343" s="594"/>
      <c r="AD343" s="594"/>
      <c r="AE343" s="594"/>
      <c r="AF343" s="594"/>
      <c r="AG343" s="594"/>
      <c r="AH343" s="594"/>
      <c r="AI343" s="594"/>
      <c r="AJ343" s="594"/>
      <c r="AK343" s="594"/>
    </row>
    <row r="344" spans="1:37" ht="12.75">
      <c r="A344" s="639"/>
      <c r="B344" s="640"/>
      <c r="C344" s="582"/>
      <c r="D344" s="582"/>
      <c r="E344" s="582"/>
      <c r="F344" s="582"/>
      <c r="G344" s="582"/>
      <c r="H344" s="582"/>
      <c r="I344" s="582"/>
      <c r="J344" s="582"/>
      <c r="K344" s="582"/>
      <c r="L344" s="582"/>
      <c r="M344" s="582"/>
      <c r="N344" s="582"/>
      <c r="O344" s="583"/>
      <c r="P344" s="583"/>
      <c r="Q344" s="583"/>
      <c r="R344" s="583"/>
      <c r="S344" s="583"/>
      <c r="T344" s="583"/>
      <c r="U344" s="583"/>
      <c r="V344" s="583"/>
      <c r="W344" s="583"/>
      <c r="X344" s="584"/>
      <c r="Y344" s="584"/>
      <c r="Z344" s="584"/>
      <c r="AA344" s="584"/>
      <c r="AB344" s="584"/>
      <c r="AC344" s="584"/>
      <c r="AD344" s="584"/>
      <c r="AE344" s="584"/>
      <c r="AF344" s="584"/>
      <c r="AG344" s="584"/>
      <c r="AH344" s="584"/>
      <c r="AI344" s="584"/>
      <c r="AJ344" s="584"/>
      <c r="AK344" s="584"/>
    </row>
    <row r="345" spans="1:37" ht="12.75">
      <c r="A345" s="638"/>
      <c r="B345" s="641"/>
      <c r="C345" s="592"/>
      <c r="D345" s="592"/>
      <c r="E345" s="592"/>
      <c r="F345" s="592"/>
      <c r="G345" s="592"/>
      <c r="H345" s="592"/>
      <c r="I345" s="592"/>
      <c r="J345" s="592"/>
      <c r="K345" s="592"/>
      <c r="L345" s="592"/>
      <c r="M345" s="592"/>
      <c r="N345" s="592"/>
      <c r="O345" s="593"/>
      <c r="P345" s="593"/>
      <c r="Q345" s="593"/>
      <c r="R345" s="593"/>
      <c r="S345" s="593"/>
      <c r="T345" s="593"/>
      <c r="U345" s="593"/>
      <c r="V345" s="593"/>
      <c r="W345" s="593"/>
      <c r="X345" s="594"/>
      <c r="Y345" s="594"/>
      <c r="Z345" s="594"/>
      <c r="AA345" s="594"/>
      <c r="AB345" s="594"/>
      <c r="AC345" s="594"/>
      <c r="AD345" s="594"/>
      <c r="AE345" s="594"/>
      <c r="AF345" s="594"/>
      <c r="AG345" s="594"/>
      <c r="AH345" s="594"/>
      <c r="AI345" s="594"/>
      <c r="AJ345" s="594"/>
      <c r="AK345" s="594"/>
    </row>
    <row r="346" spans="1:37" ht="12.75">
      <c r="A346" s="639"/>
      <c r="B346" s="640"/>
      <c r="C346" s="582"/>
      <c r="D346" s="582"/>
      <c r="E346" s="582"/>
      <c r="F346" s="582"/>
      <c r="G346" s="582"/>
      <c r="H346" s="582"/>
      <c r="I346" s="582"/>
      <c r="J346" s="582"/>
      <c r="K346" s="582"/>
      <c r="L346" s="582"/>
      <c r="M346" s="582"/>
      <c r="N346" s="582"/>
      <c r="O346" s="583"/>
      <c r="P346" s="583"/>
      <c r="Q346" s="583"/>
      <c r="R346" s="583"/>
      <c r="S346" s="583"/>
      <c r="T346" s="583"/>
      <c r="U346" s="583"/>
      <c r="V346" s="583"/>
      <c r="W346" s="583"/>
      <c r="X346" s="584"/>
      <c r="Y346" s="584"/>
      <c r="Z346" s="584"/>
      <c r="AA346" s="584"/>
      <c r="AB346" s="584"/>
      <c r="AC346" s="584"/>
      <c r="AD346" s="584"/>
      <c r="AE346" s="584"/>
      <c r="AF346" s="584"/>
      <c r="AG346" s="584"/>
      <c r="AH346" s="584"/>
      <c r="AI346" s="584"/>
      <c r="AJ346" s="584"/>
      <c r="AK346" s="584"/>
    </row>
    <row r="347" spans="1:37" ht="12.75">
      <c r="A347" s="638"/>
      <c r="B347" s="641"/>
      <c r="C347" s="592"/>
      <c r="D347" s="592"/>
      <c r="E347" s="592"/>
      <c r="F347" s="592"/>
      <c r="G347" s="592"/>
      <c r="H347" s="592"/>
      <c r="I347" s="592"/>
      <c r="J347" s="592"/>
      <c r="K347" s="592"/>
      <c r="L347" s="592"/>
      <c r="M347" s="592"/>
      <c r="N347" s="592"/>
      <c r="O347" s="593"/>
      <c r="P347" s="593"/>
      <c r="Q347" s="593"/>
      <c r="R347" s="593"/>
      <c r="S347" s="593"/>
      <c r="T347" s="593"/>
      <c r="U347" s="593"/>
      <c r="V347" s="593"/>
      <c r="W347" s="593"/>
      <c r="X347" s="594"/>
      <c r="Y347" s="594"/>
      <c r="Z347" s="594"/>
      <c r="AA347" s="594"/>
      <c r="AB347" s="594"/>
      <c r="AC347" s="594"/>
      <c r="AD347" s="594"/>
      <c r="AE347" s="594"/>
      <c r="AF347" s="594"/>
      <c r="AG347" s="594"/>
      <c r="AH347" s="594"/>
      <c r="AI347" s="594"/>
      <c r="AJ347" s="594"/>
      <c r="AK347" s="594"/>
    </row>
    <row r="348" spans="1:37" ht="12.75">
      <c r="A348" s="639"/>
      <c r="B348" s="640"/>
      <c r="C348" s="582"/>
      <c r="D348" s="582"/>
      <c r="E348" s="582"/>
      <c r="F348" s="582"/>
      <c r="G348" s="582"/>
      <c r="H348" s="582"/>
      <c r="I348" s="582"/>
      <c r="J348" s="582"/>
      <c r="K348" s="582"/>
      <c r="L348" s="582"/>
      <c r="M348" s="582"/>
      <c r="N348" s="582"/>
      <c r="O348" s="583"/>
      <c r="P348" s="583"/>
      <c r="Q348" s="583"/>
      <c r="R348" s="583"/>
      <c r="S348" s="583"/>
      <c r="T348" s="583"/>
      <c r="U348" s="583"/>
      <c r="V348" s="583"/>
      <c r="W348" s="583"/>
      <c r="X348" s="584"/>
      <c r="Y348" s="584"/>
      <c r="Z348" s="584"/>
      <c r="AA348" s="584"/>
      <c r="AB348" s="584"/>
      <c r="AC348" s="584"/>
      <c r="AD348" s="584"/>
      <c r="AE348" s="584"/>
      <c r="AF348" s="584"/>
      <c r="AG348" s="584"/>
      <c r="AH348" s="584"/>
      <c r="AI348" s="584"/>
      <c r="AJ348" s="584"/>
      <c r="AK348" s="584"/>
    </row>
    <row r="349" spans="1:37" ht="12.75">
      <c r="A349" s="638"/>
      <c r="B349" s="641"/>
      <c r="C349" s="592"/>
      <c r="D349" s="592"/>
      <c r="E349" s="592"/>
      <c r="F349" s="592"/>
      <c r="G349" s="592"/>
      <c r="H349" s="592"/>
      <c r="I349" s="592"/>
      <c r="J349" s="592"/>
      <c r="K349" s="592"/>
      <c r="L349" s="592"/>
      <c r="M349" s="592"/>
      <c r="N349" s="592"/>
      <c r="O349" s="593"/>
      <c r="P349" s="593"/>
      <c r="Q349" s="593"/>
      <c r="R349" s="593"/>
      <c r="S349" s="593"/>
      <c r="T349" s="593"/>
      <c r="U349" s="593"/>
      <c r="V349" s="593"/>
      <c r="W349" s="593"/>
      <c r="X349" s="594"/>
      <c r="Y349" s="594"/>
      <c r="Z349" s="594"/>
      <c r="AA349" s="594"/>
      <c r="AB349" s="594"/>
      <c r="AC349" s="594"/>
      <c r="AD349" s="594"/>
      <c r="AE349" s="594"/>
      <c r="AF349" s="594"/>
      <c r="AG349" s="594"/>
      <c r="AH349" s="594"/>
      <c r="AI349" s="594"/>
      <c r="AJ349" s="594"/>
      <c r="AK349" s="594"/>
    </row>
    <row r="350" spans="1:37" ht="12.75">
      <c r="A350" s="639"/>
      <c r="B350" s="640"/>
      <c r="C350" s="582"/>
      <c r="D350" s="582"/>
      <c r="E350" s="582"/>
      <c r="F350" s="582"/>
      <c r="G350" s="582"/>
      <c r="H350" s="582"/>
      <c r="I350" s="582"/>
      <c r="J350" s="582"/>
      <c r="K350" s="582"/>
      <c r="L350" s="582"/>
      <c r="M350" s="582"/>
      <c r="N350" s="582"/>
      <c r="O350" s="583"/>
      <c r="P350" s="583"/>
      <c r="Q350" s="583"/>
      <c r="R350" s="583"/>
      <c r="S350" s="583"/>
      <c r="T350" s="583"/>
      <c r="U350" s="583"/>
      <c r="V350" s="583"/>
      <c r="W350" s="583"/>
      <c r="X350" s="584"/>
      <c r="Y350" s="584"/>
      <c r="Z350" s="584"/>
      <c r="AA350" s="584"/>
      <c r="AB350" s="584"/>
      <c r="AC350" s="584"/>
      <c r="AD350" s="584"/>
      <c r="AE350" s="584"/>
      <c r="AF350" s="584"/>
      <c r="AG350" s="584"/>
      <c r="AH350" s="584"/>
      <c r="AI350" s="584"/>
      <c r="AJ350" s="584"/>
      <c r="AK350" s="584"/>
    </row>
    <row r="351" spans="1:37" ht="12.75">
      <c r="A351" s="638"/>
      <c r="B351" s="641"/>
      <c r="C351" s="592"/>
      <c r="D351" s="592"/>
      <c r="E351" s="592"/>
      <c r="F351" s="592"/>
      <c r="G351" s="592"/>
      <c r="H351" s="592"/>
      <c r="I351" s="592"/>
      <c r="J351" s="592"/>
      <c r="K351" s="592"/>
      <c r="L351" s="592"/>
      <c r="M351" s="592"/>
      <c r="N351" s="592"/>
      <c r="O351" s="593"/>
      <c r="P351" s="593"/>
      <c r="Q351" s="593"/>
      <c r="R351" s="593"/>
      <c r="S351" s="593"/>
      <c r="T351" s="593"/>
      <c r="U351" s="593"/>
      <c r="V351" s="593"/>
      <c r="W351" s="593"/>
      <c r="X351" s="594"/>
      <c r="Y351" s="594"/>
      <c r="Z351" s="594"/>
      <c r="AA351" s="594"/>
      <c r="AB351" s="594"/>
      <c r="AC351" s="594"/>
      <c r="AD351" s="594"/>
      <c r="AE351" s="594"/>
      <c r="AF351" s="594"/>
      <c r="AG351" s="594"/>
      <c r="AH351" s="594"/>
      <c r="AI351" s="594"/>
      <c r="AJ351" s="594"/>
      <c r="AK351" s="594"/>
    </row>
    <row r="352" spans="1:37" ht="12.75">
      <c r="A352" s="639"/>
      <c r="B352" s="640"/>
      <c r="C352" s="582"/>
      <c r="D352" s="582"/>
      <c r="E352" s="582"/>
      <c r="F352" s="582"/>
      <c r="G352" s="582"/>
      <c r="H352" s="582"/>
      <c r="I352" s="582"/>
      <c r="J352" s="582"/>
      <c r="K352" s="582"/>
      <c r="L352" s="582"/>
      <c r="M352" s="582"/>
      <c r="N352" s="582"/>
      <c r="O352" s="583"/>
      <c r="P352" s="583"/>
      <c r="Q352" s="583"/>
      <c r="R352" s="583"/>
      <c r="S352" s="583"/>
      <c r="T352" s="583"/>
      <c r="U352" s="583"/>
      <c r="V352" s="583"/>
      <c r="W352" s="583"/>
      <c r="X352" s="584"/>
      <c r="Y352" s="584"/>
      <c r="Z352" s="584"/>
      <c r="AA352" s="584"/>
      <c r="AB352" s="584"/>
      <c r="AC352" s="584"/>
      <c r="AD352" s="584"/>
      <c r="AE352" s="584"/>
      <c r="AF352" s="584"/>
      <c r="AG352" s="584"/>
      <c r="AH352" s="584"/>
      <c r="AI352" s="584"/>
      <c r="AJ352" s="584"/>
      <c r="AK352" s="584"/>
    </row>
    <row r="353" spans="1:37" ht="12.75">
      <c r="A353" s="638"/>
      <c r="B353" s="641"/>
      <c r="C353" s="592"/>
      <c r="D353" s="592"/>
      <c r="E353" s="592"/>
      <c r="F353" s="592"/>
      <c r="G353" s="592"/>
      <c r="H353" s="592"/>
      <c r="I353" s="592"/>
      <c r="J353" s="592"/>
      <c r="K353" s="592"/>
      <c r="L353" s="592"/>
      <c r="M353" s="592"/>
      <c r="N353" s="592"/>
      <c r="O353" s="593"/>
      <c r="P353" s="593"/>
      <c r="Q353" s="593"/>
      <c r="R353" s="593"/>
      <c r="S353" s="593"/>
      <c r="T353" s="593"/>
      <c r="U353" s="593"/>
      <c r="V353" s="593"/>
      <c r="W353" s="593"/>
      <c r="X353" s="594"/>
      <c r="Y353" s="594"/>
      <c r="Z353" s="594"/>
      <c r="AA353" s="594"/>
      <c r="AB353" s="594"/>
      <c r="AC353" s="594"/>
      <c r="AD353" s="594"/>
      <c r="AE353" s="594"/>
      <c r="AF353" s="594"/>
      <c r="AG353" s="594"/>
      <c r="AH353" s="594"/>
      <c r="AI353" s="594"/>
      <c r="AJ353" s="594"/>
      <c r="AK353" s="594"/>
    </row>
    <row r="354" spans="1:37" ht="12.75">
      <c r="A354" s="639"/>
      <c r="B354" s="640"/>
      <c r="C354" s="582"/>
      <c r="D354" s="582"/>
      <c r="E354" s="582"/>
      <c r="F354" s="582"/>
      <c r="G354" s="582"/>
      <c r="H354" s="582"/>
      <c r="I354" s="582"/>
      <c r="J354" s="582"/>
      <c r="K354" s="582"/>
      <c r="L354" s="582"/>
      <c r="M354" s="582"/>
      <c r="N354" s="582"/>
      <c r="O354" s="583"/>
      <c r="P354" s="583"/>
      <c r="Q354" s="583"/>
      <c r="R354" s="583"/>
      <c r="S354" s="583"/>
      <c r="T354" s="583"/>
      <c r="U354" s="583"/>
      <c r="V354" s="583"/>
      <c r="W354" s="583"/>
      <c r="X354" s="584"/>
      <c r="Y354" s="584"/>
      <c r="Z354" s="584"/>
      <c r="AA354" s="584"/>
      <c r="AB354" s="584"/>
      <c r="AC354" s="584"/>
      <c r="AD354" s="584"/>
      <c r="AE354" s="584"/>
      <c r="AF354" s="584"/>
      <c r="AG354" s="584"/>
      <c r="AH354" s="584"/>
      <c r="AI354" s="584"/>
      <c r="AJ354" s="584"/>
      <c r="AK354" s="584"/>
    </row>
    <row r="355" spans="1:37" ht="12.75">
      <c r="A355" s="638"/>
      <c r="B355" s="641"/>
      <c r="C355" s="592"/>
      <c r="D355" s="592"/>
      <c r="E355" s="592"/>
      <c r="F355" s="592"/>
      <c r="G355" s="592"/>
      <c r="H355" s="592"/>
      <c r="I355" s="592"/>
      <c r="J355" s="592"/>
      <c r="K355" s="592"/>
      <c r="L355" s="592"/>
      <c r="M355" s="592"/>
      <c r="N355" s="592"/>
      <c r="O355" s="593"/>
      <c r="P355" s="593"/>
      <c r="Q355" s="593"/>
      <c r="R355" s="593"/>
      <c r="S355" s="593"/>
      <c r="T355" s="593"/>
      <c r="U355" s="593"/>
      <c r="V355" s="593"/>
      <c r="W355" s="593"/>
      <c r="X355" s="594"/>
      <c r="Y355" s="594"/>
      <c r="Z355" s="594"/>
      <c r="AA355" s="594"/>
      <c r="AB355" s="594"/>
      <c r="AC355" s="594"/>
      <c r="AD355" s="594"/>
      <c r="AE355" s="594"/>
      <c r="AF355" s="594"/>
      <c r="AG355" s="594"/>
      <c r="AH355" s="594"/>
      <c r="AI355" s="594"/>
      <c r="AJ355" s="594"/>
      <c r="AK355" s="594"/>
    </row>
    <row r="356" spans="1:37" ht="12.75">
      <c r="A356" s="639"/>
      <c r="B356" s="640"/>
      <c r="C356" s="582"/>
      <c r="D356" s="582"/>
      <c r="E356" s="582"/>
      <c r="F356" s="582"/>
      <c r="G356" s="582"/>
      <c r="H356" s="582"/>
      <c r="I356" s="582"/>
      <c r="J356" s="582"/>
      <c r="K356" s="582"/>
      <c r="L356" s="582"/>
      <c r="M356" s="582"/>
      <c r="N356" s="582"/>
      <c r="O356" s="583"/>
      <c r="P356" s="583"/>
      <c r="Q356" s="583"/>
      <c r="R356" s="583"/>
      <c r="S356" s="583"/>
      <c r="T356" s="583"/>
      <c r="U356" s="583"/>
      <c r="V356" s="583"/>
      <c r="W356" s="583"/>
      <c r="X356" s="584"/>
      <c r="Y356" s="584"/>
      <c r="Z356" s="584"/>
      <c r="AA356" s="584"/>
      <c r="AB356" s="584"/>
      <c r="AC356" s="584"/>
      <c r="AD356" s="584"/>
      <c r="AE356" s="584"/>
      <c r="AF356" s="584"/>
      <c r="AG356" s="584"/>
      <c r="AH356" s="584"/>
      <c r="AI356" s="584"/>
      <c r="AJ356" s="584"/>
      <c r="AK356" s="584"/>
    </row>
    <row r="357" spans="1:37" ht="12.75">
      <c r="A357" s="638"/>
      <c r="B357" s="641"/>
      <c r="C357" s="592"/>
      <c r="D357" s="592"/>
      <c r="E357" s="592"/>
      <c r="F357" s="592"/>
      <c r="G357" s="592"/>
      <c r="H357" s="592"/>
      <c r="I357" s="592"/>
      <c r="J357" s="592"/>
      <c r="K357" s="592"/>
      <c r="L357" s="592"/>
      <c r="M357" s="592"/>
      <c r="N357" s="592"/>
      <c r="O357" s="593"/>
      <c r="P357" s="593"/>
      <c r="Q357" s="593"/>
      <c r="R357" s="593"/>
      <c r="S357" s="593"/>
      <c r="T357" s="593"/>
      <c r="U357" s="593"/>
      <c r="V357" s="593"/>
      <c r="W357" s="593"/>
      <c r="X357" s="594"/>
      <c r="Y357" s="594"/>
      <c r="Z357" s="594"/>
      <c r="AA357" s="594"/>
      <c r="AB357" s="594"/>
      <c r="AC357" s="594"/>
      <c r="AD357" s="594"/>
      <c r="AE357" s="594"/>
      <c r="AF357" s="594"/>
      <c r="AG357" s="594"/>
      <c r="AH357" s="594"/>
      <c r="AI357" s="594"/>
      <c r="AJ357" s="594"/>
      <c r="AK357" s="594"/>
    </row>
    <row r="358" spans="1:37" ht="12.75">
      <c r="A358" s="639"/>
      <c r="B358" s="640"/>
      <c r="C358" s="582"/>
      <c r="D358" s="582"/>
      <c r="E358" s="582"/>
      <c r="F358" s="582"/>
      <c r="G358" s="582"/>
      <c r="H358" s="582"/>
      <c r="I358" s="582"/>
      <c r="J358" s="582"/>
      <c r="K358" s="582"/>
      <c r="L358" s="582"/>
      <c r="M358" s="582"/>
      <c r="N358" s="582"/>
      <c r="O358" s="583"/>
      <c r="P358" s="583"/>
      <c r="Q358" s="583"/>
      <c r="R358" s="583"/>
      <c r="S358" s="583"/>
      <c r="T358" s="583"/>
      <c r="U358" s="583"/>
      <c r="V358" s="583"/>
      <c r="W358" s="583"/>
      <c r="X358" s="584"/>
      <c r="Y358" s="584"/>
      <c r="Z358" s="584"/>
      <c r="AA358" s="584"/>
      <c r="AB358" s="584"/>
      <c r="AC358" s="584"/>
      <c r="AD358" s="584"/>
      <c r="AE358" s="584"/>
      <c r="AF358" s="584"/>
      <c r="AG358" s="584"/>
      <c r="AH358" s="584"/>
      <c r="AI358" s="584"/>
      <c r="AJ358" s="584"/>
      <c r="AK358" s="584"/>
    </row>
    <row r="359" spans="1:37" ht="12.75">
      <c r="A359" s="638"/>
      <c r="B359" s="641"/>
      <c r="C359" s="592"/>
      <c r="D359" s="592"/>
      <c r="E359" s="592"/>
      <c r="F359" s="592"/>
      <c r="G359" s="592"/>
      <c r="H359" s="592"/>
      <c r="I359" s="592"/>
      <c r="J359" s="592"/>
      <c r="K359" s="592"/>
      <c r="L359" s="592"/>
      <c r="M359" s="592"/>
      <c r="N359" s="592"/>
      <c r="O359" s="593"/>
      <c r="P359" s="593"/>
      <c r="Q359" s="593"/>
      <c r="R359" s="593"/>
      <c r="S359" s="593"/>
      <c r="T359" s="593"/>
      <c r="U359" s="593"/>
      <c r="V359" s="593"/>
      <c r="W359" s="593"/>
      <c r="X359" s="594"/>
      <c r="Y359" s="594"/>
      <c r="Z359" s="594"/>
      <c r="AA359" s="594"/>
      <c r="AB359" s="594"/>
      <c r="AC359" s="594"/>
      <c r="AD359" s="594"/>
      <c r="AE359" s="594"/>
      <c r="AF359" s="594"/>
      <c r="AG359" s="594"/>
      <c r="AH359" s="594"/>
      <c r="AI359" s="594"/>
      <c r="AJ359" s="594"/>
      <c r="AK359" s="594"/>
    </row>
    <row r="360" spans="1:37" ht="12.75">
      <c r="A360" s="639"/>
      <c r="B360" s="640"/>
      <c r="C360" s="582"/>
      <c r="D360" s="582"/>
      <c r="E360" s="582"/>
      <c r="F360" s="582"/>
      <c r="G360" s="582"/>
      <c r="H360" s="582"/>
      <c r="I360" s="582"/>
      <c r="J360" s="582"/>
      <c r="K360" s="582"/>
      <c r="L360" s="582"/>
      <c r="M360" s="582"/>
      <c r="N360" s="582"/>
      <c r="O360" s="583"/>
      <c r="P360" s="583"/>
      <c r="Q360" s="583"/>
      <c r="R360" s="583"/>
      <c r="S360" s="583"/>
      <c r="T360" s="583"/>
      <c r="U360" s="583"/>
      <c r="V360" s="583"/>
      <c r="W360" s="583"/>
      <c r="X360" s="584"/>
      <c r="Y360" s="584"/>
      <c r="Z360" s="584"/>
      <c r="AA360" s="584"/>
      <c r="AB360" s="584"/>
      <c r="AC360" s="584"/>
      <c r="AD360" s="584"/>
      <c r="AE360" s="584"/>
      <c r="AF360" s="584"/>
      <c r="AG360" s="584"/>
      <c r="AH360" s="584"/>
      <c r="AI360" s="584"/>
      <c r="AJ360" s="584"/>
      <c r="AK360" s="584"/>
    </row>
    <row r="361" spans="1:37" ht="12.75">
      <c r="A361" s="638"/>
      <c r="B361" s="641"/>
      <c r="C361" s="592"/>
      <c r="D361" s="592"/>
      <c r="E361" s="592"/>
      <c r="F361" s="592"/>
      <c r="G361" s="592"/>
      <c r="H361" s="592"/>
      <c r="I361" s="592"/>
      <c r="J361" s="592"/>
      <c r="K361" s="592"/>
      <c r="L361" s="592"/>
      <c r="M361" s="592"/>
      <c r="N361" s="592"/>
      <c r="O361" s="593"/>
      <c r="P361" s="593"/>
      <c r="Q361" s="593"/>
      <c r="R361" s="593"/>
      <c r="S361" s="593"/>
      <c r="T361" s="593"/>
      <c r="U361" s="593"/>
      <c r="V361" s="593"/>
      <c r="W361" s="593"/>
      <c r="X361" s="594"/>
      <c r="Y361" s="594"/>
      <c r="Z361" s="594"/>
      <c r="AA361" s="594"/>
      <c r="AB361" s="594"/>
      <c r="AC361" s="594"/>
      <c r="AD361" s="594"/>
      <c r="AE361" s="594"/>
      <c r="AF361" s="594"/>
      <c r="AG361" s="594"/>
      <c r="AH361" s="594"/>
      <c r="AI361" s="594"/>
      <c r="AJ361" s="594"/>
      <c r="AK361" s="594"/>
    </row>
    <row r="362" spans="1:37" ht="12.75">
      <c r="A362" s="639"/>
      <c r="B362" s="640"/>
      <c r="C362" s="582"/>
      <c r="D362" s="582"/>
      <c r="E362" s="582"/>
      <c r="F362" s="582"/>
      <c r="G362" s="582"/>
      <c r="H362" s="582"/>
      <c r="I362" s="582"/>
      <c r="J362" s="582"/>
      <c r="K362" s="582"/>
      <c r="L362" s="582"/>
      <c r="M362" s="582"/>
      <c r="N362" s="582"/>
      <c r="O362" s="583"/>
      <c r="P362" s="583"/>
      <c r="Q362" s="583"/>
      <c r="R362" s="583"/>
      <c r="S362" s="583"/>
      <c r="T362" s="583"/>
      <c r="U362" s="583"/>
      <c r="V362" s="583"/>
      <c r="W362" s="583"/>
      <c r="X362" s="584"/>
      <c r="Y362" s="584"/>
      <c r="Z362" s="584"/>
      <c r="AA362" s="584"/>
      <c r="AB362" s="584"/>
      <c r="AC362" s="584"/>
      <c r="AD362" s="584"/>
      <c r="AE362" s="584"/>
      <c r="AF362" s="584"/>
      <c r="AG362" s="584"/>
      <c r="AH362" s="584"/>
      <c r="AI362" s="584"/>
      <c r="AJ362" s="584"/>
      <c r="AK362" s="584"/>
    </row>
    <row r="363" spans="1:37" ht="12.75">
      <c r="A363" s="638"/>
      <c r="B363" s="641"/>
      <c r="C363" s="592"/>
      <c r="D363" s="592"/>
      <c r="E363" s="592"/>
      <c r="F363" s="592"/>
      <c r="G363" s="592"/>
      <c r="H363" s="592"/>
      <c r="I363" s="592"/>
      <c r="J363" s="592"/>
      <c r="K363" s="592"/>
      <c r="L363" s="592"/>
      <c r="M363" s="592"/>
      <c r="N363" s="592"/>
      <c r="O363" s="593"/>
      <c r="P363" s="593"/>
      <c r="Q363" s="593"/>
      <c r="R363" s="593"/>
      <c r="S363" s="593"/>
      <c r="T363" s="593"/>
      <c r="U363" s="593"/>
      <c r="V363" s="593"/>
      <c r="W363" s="593"/>
      <c r="X363" s="594"/>
      <c r="Y363" s="594"/>
      <c r="Z363" s="594"/>
      <c r="AA363" s="594"/>
      <c r="AB363" s="594"/>
      <c r="AC363" s="594"/>
      <c r="AD363" s="594"/>
      <c r="AE363" s="594"/>
      <c r="AF363" s="594"/>
      <c r="AG363" s="594"/>
      <c r="AH363" s="594"/>
      <c r="AI363" s="594"/>
      <c r="AJ363" s="594"/>
      <c r="AK363" s="594"/>
    </row>
    <row r="364" spans="1:37" ht="12.75">
      <c r="A364" s="639"/>
      <c r="B364" s="640"/>
      <c r="C364" s="582"/>
      <c r="D364" s="582"/>
      <c r="E364" s="582"/>
      <c r="F364" s="582"/>
      <c r="G364" s="582"/>
      <c r="H364" s="582"/>
      <c r="I364" s="582"/>
      <c r="J364" s="582"/>
      <c r="K364" s="582"/>
      <c r="L364" s="582"/>
      <c r="M364" s="582"/>
      <c r="N364" s="582"/>
      <c r="O364" s="583"/>
      <c r="P364" s="583"/>
      <c r="Q364" s="583"/>
      <c r="R364" s="583"/>
      <c r="S364" s="583"/>
      <c r="T364" s="583"/>
      <c r="U364" s="583"/>
      <c r="V364" s="583"/>
      <c r="W364" s="583"/>
      <c r="X364" s="584"/>
      <c r="Y364" s="584"/>
      <c r="Z364" s="584"/>
      <c r="AA364" s="584"/>
      <c r="AB364" s="584"/>
      <c r="AC364" s="584"/>
      <c r="AD364" s="584"/>
      <c r="AE364" s="584"/>
      <c r="AF364" s="584"/>
      <c r="AG364" s="584"/>
      <c r="AH364" s="584"/>
      <c r="AI364" s="584"/>
      <c r="AJ364" s="584"/>
      <c r="AK364" s="584"/>
    </row>
    <row r="365" spans="1:37" ht="12.75">
      <c r="A365" s="638"/>
      <c r="B365" s="641"/>
      <c r="C365" s="592"/>
      <c r="D365" s="592"/>
      <c r="E365" s="592"/>
      <c r="F365" s="592"/>
      <c r="G365" s="592"/>
      <c r="H365" s="592"/>
      <c r="I365" s="592"/>
      <c r="J365" s="592"/>
      <c r="K365" s="592"/>
      <c r="L365" s="592"/>
      <c r="M365" s="592"/>
      <c r="N365" s="592"/>
      <c r="O365" s="593"/>
      <c r="P365" s="593"/>
      <c r="Q365" s="593"/>
      <c r="R365" s="593"/>
      <c r="S365" s="593"/>
      <c r="T365" s="593"/>
      <c r="U365" s="593"/>
      <c r="V365" s="593"/>
      <c r="W365" s="593"/>
      <c r="X365" s="594"/>
      <c r="Y365" s="594"/>
      <c r="Z365" s="594"/>
      <c r="AA365" s="594"/>
      <c r="AB365" s="594"/>
      <c r="AC365" s="594"/>
      <c r="AD365" s="594"/>
      <c r="AE365" s="594"/>
      <c r="AF365" s="594"/>
      <c r="AG365" s="594"/>
      <c r="AH365" s="594"/>
      <c r="AI365" s="594"/>
      <c r="AJ365" s="594"/>
      <c r="AK365" s="594"/>
    </row>
    <row r="366" spans="1:37" ht="12.75">
      <c r="A366" s="639"/>
      <c r="B366" s="640"/>
      <c r="C366" s="582"/>
      <c r="D366" s="582"/>
      <c r="E366" s="582"/>
      <c r="F366" s="582"/>
      <c r="G366" s="582"/>
      <c r="H366" s="582"/>
      <c r="I366" s="582"/>
      <c r="J366" s="582"/>
      <c r="K366" s="582"/>
      <c r="L366" s="582"/>
      <c r="M366" s="582"/>
      <c r="N366" s="582"/>
      <c r="O366" s="583"/>
      <c r="P366" s="583"/>
      <c r="Q366" s="583"/>
      <c r="R366" s="583"/>
      <c r="S366" s="583"/>
      <c r="T366" s="583"/>
      <c r="U366" s="583"/>
      <c r="V366" s="583"/>
      <c r="W366" s="583"/>
      <c r="X366" s="584"/>
      <c r="Y366" s="584"/>
      <c r="Z366" s="584"/>
      <c r="AA366" s="584"/>
      <c r="AB366" s="584"/>
      <c r="AC366" s="584"/>
      <c r="AD366" s="584"/>
      <c r="AE366" s="584"/>
      <c r="AF366" s="584"/>
      <c r="AG366" s="584"/>
      <c r="AH366" s="584"/>
      <c r="AI366" s="584"/>
      <c r="AJ366" s="584"/>
      <c r="AK366" s="584"/>
    </row>
    <row r="367" spans="1:37" ht="12.75">
      <c r="A367" s="638"/>
      <c r="B367" s="641"/>
      <c r="C367" s="592"/>
      <c r="D367" s="592"/>
      <c r="E367" s="592"/>
      <c r="F367" s="592"/>
      <c r="G367" s="592"/>
      <c r="H367" s="592"/>
      <c r="I367" s="592"/>
      <c r="J367" s="592"/>
      <c r="K367" s="592"/>
      <c r="L367" s="592"/>
      <c r="M367" s="592"/>
      <c r="N367" s="592"/>
      <c r="O367" s="593"/>
      <c r="P367" s="593"/>
      <c r="Q367" s="593"/>
      <c r="R367" s="593"/>
      <c r="S367" s="593"/>
      <c r="T367" s="593"/>
      <c r="U367" s="593"/>
      <c r="V367" s="593"/>
      <c r="W367" s="593"/>
      <c r="X367" s="594"/>
      <c r="Y367" s="594"/>
      <c r="Z367" s="594"/>
      <c r="AA367" s="594"/>
      <c r="AB367" s="594"/>
      <c r="AC367" s="594"/>
      <c r="AD367" s="594"/>
      <c r="AE367" s="594"/>
      <c r="AF367" s="594"/>
      <c r="AG367" s="594"/>
      <c r="AH367" s="594"/>
      <c r="AI367" s="594"/>
      <c r="AJ367" s="594"/>
      <c r="AK367" s="594"/>
    </row>
    <row r="368" spans="1:37" ht="12.75">
      <c r="A368" s="639"/>
      <c r="B368" s="640"/>
      <c r="C368" s="582"/>
      <c r="D368" s="582"/>
      <c r="E368" s="582"/>
      <c r="F368" s="582"/>
      <c r="G368" s="582"/>
      <c r="H368" s="582"/>
      <c r="I368" s="582"/>
      <c r="J368" s="582"/>
      <c r="K368" s="582"/>
      <c r="L368" s="582"/>
      <c r="M368" s="582"/>
      <c r="N368" s="582"/>
      <c r="O368" s="583"/>
      <c r="P368" s="583"/>
      <c r="Q368" s="583"/>
      <c r="R368" s="583"/>
      <c r="S368" s="583"/>
      <c r="T368" s="583"/>
      <c r="U368" s="583"/>
      <c r="V368" s="583"/>
      <c r="W368" s="583"/>
      <c r="X368" s="584"/>
      <c r="Y368" s="584"/>
      <c r="Z368" s="584"/>
      <c r="AA368" s="584"/>
      <c r="AB368" s="584"/>
      <c r="AC368" s="584"/>
      <c r="AD368" s="584"/>
      <c r="AE368" s="584"/>
      <c r="AF368" s="584"/>
      <c r="AG368" s="584"/>
      <c r="AH368" s="584"/>
      <c r="AI368" s="584"/>
      <c r="AJ368" s="584"/>
      <c r="AK368" s="584"/>
    </row>
    <row r="369" spans="1:37" ht="12.75">
      <c r="A369" s="638"/>
      <c r="B369" s="641"/>
      <c r="C369" s="592"/>
      <c r="D369" s="592"/>
      <c r="E369" s="592"/>
      <c r="F369" s="592"/>
      <c r="G369" s="592"/>
      <c r="H369" s="592"/>
      <c r="I369" s="592"/>
      <c r="J369" s="592"/>
      <c r="K369" s="592"/>
      <c r="L369" s="592"/>
      <c r="M369" s="592"/>
      <c r="N369" s="592"/>
      <c r="O369" s="593"/>
      <c r="P369" s="593"/>
      <c r="Q369" s="593"/>
      <c r="R369" s="593"/>
      <c r="S369" s="593"/>
      <c r="T369" s="593"/>
      <c r="U369" s="593"/>
      <c r="V369" s="593"/>
      <c r="W369" s="593"/>
      <c r="X369" s="594"/>
      <c r="Y369" s="594"/>
      <c r="Z369" s="594"/>
      <c r="AA369" s="594"/>
      <c r="AB369" s="594"/>
      <c r="AC369" s="594"/>
      <c r="AD369" s="594"/>
      <c r="AE369" s="594"/>
      <c r="AF369" s="594"/>
      <c r="AG369" s="594"/>
      <c r="AH369" s="594"/>
      <c r="AI369" s="594"/>
      <c r="AJ369" s="594"/>
      <c r="AK369" s="594"/>
    </row>
    <row r="370" spans="1:37" ht="12.75">
      <c r="A370" s="639"/>
      <c r="B370" s="640"/>
      <c r="C370" s="582"/>
      <c r="D370" s="582"/>
      <c r="E370" s="582"/>
      <c r="F370" s="582"/>
      <c r="G370" s="582"/>
      <c r="H370" s="582"/>
      <c r="I370" s="582"/>
      <c r="J370" s="582"/>
      <c r="K370" s="582"/>
      <c r="L370" s="582"/>
      <c r="M370" s="582"/>
      <c r="N370" s="582"/>
      <c r="O370" s="583"/>
      <c r="P370" s="583"/>
      <c r="Q370" s="583"/>
      <c r="R370" s="583"/>
      <c r="S370" s="583"/>
      <c r="T370" s="583"/>
      <c r="U370" s="583"/>
      <c r="V370" s="583"/>
      <c r="W370" s="583"/>
      <c r="X370" s="584"/>
      <c r="Y370" s="584"/>
      <c r="Z370" s="584"/>
      <c r="AA370" s="584"/>
      <c r="AB370" s="584"/>
      <c r="AC370" s="584"/>
      <c r="AD370" s="584"/>
      <c r="AE370" s="584"/>
      <c r="AF370" s="584"/>
      <c r="AG370" s="584"/>
      <c r="AH370" s="584"/>
      <c r="AI370" s="584"/>
      <c r="AJ370" s="584"/>
      <c r="AK370" s="584"/>
    </row>
    <row r="371" spans="1:37" ht="12.75">
      <c r="A371" s="638"/>
      <c r="B371" s="641"/>
      <c r="C371" s="592"/>
      <c r="D371" s="592"/>
      <c r="E371" s="592"/>
      <c r="F371" s="592"/>
      <c r="G371" s="592"/>
      <c r="H371" s="592"/>
      <c r="I371" s="592"/>
      <c r="J371" s="592"/>
      <c r="K371" s="592"/>
      <c r="L371" s="592"/>
      <c r="M371" s="592"/>
      <c r="N371" s="592"/>
      <c r="O371" s="593"/>
      <c r="P371" s="593"/>
      <c r="Q371" s="593"/>
      <c r="R371" s="593"/>
      <c r="S371" s="593"/>
      <c r="T371" s="593"/>
      <c r="U371" s="593"/>
      <c r="V371" s="593"/>
      <c r="W371" s="593"/>
      <c r="X371" s="594"/>
      <c r="Y371" s="594"/>
      <c r="Z371" s="594"/>
      <c r="AA371" s="594"/>
      <c r="AB371" s="594"/>
      <c r="AC371" s="594"/>
      <c r="AD371" s="594"/>
      <c r="AE371" s="594"/>
      <c r="AF371" s="594"/>
      <c r="AG371" s="594"/>
      <c r="AH371" s="594"/>
      <c r="AI371" s="594"/>
      <c r="AJ371" s="594"/>
      <c r="AK371" s="594"/>
    </row>
    <row r="372" spans="1:37" ht="12.75">
      <c r="A372" s="639"/>
      <c r="B372" s="640"/>
      <c r="C372" s="582"/>
      <c r="D372" s="582"/>
      <c r="E372" s="582"/>
      <c r="F372" s="582"/>
      <c r="G372" s="582"/>
      <c r="H372" s="582"/>
      <c r="I372" s="582"/>
      <c r="J372" s="582"/>
      <c r="K372" s="582"/>
      <c r="L372" s="582"/>
      <c r="M372" s="582"/>
      <c r="N372" s="582"/>
      <c r="O372" s="583"/>
      <c r="P372" s="583"/>
      <c r="Q372" s="583"/>
      <c r="R372" s="583"/>
      <c r="S372" s="583"/>
      <c r="T372" s="583"/>
      <c r="U372" s="583"/>
      <c r="V372" s="583"/>
      <c r="W372" s="583"/>
      <c r="X372" s="584"/>
      <c r="Y372" s="584"/>
      <c r="Z372" s="584"/>
      <c r="AA372" s="584"/>
      <c r="AB372" s="584"/>
      <c r="AC372" s="584"/>
      <c r="AD372" s="584"/>
      <c r="AE372" s="584"/>
      <c r="AF372" s="584"/>
      <c r="AG372" s="584"/>
      <c r="AH372" s="584"/>
      <c r="AI372" s="584"/>
      <c r="AJ372" s="584"/>
      <c r="AK372" s="584"/>
    </row>
    <row r="373" spans="1:37" ht="12.75">
      <c r="A373" s="638"/>
      <c r="B373" s="641"/>
      <c r="C373" s="592"/>
      <c r="D373" s="592"/>
      <c r="E373" s="592"/>
      <c r="F373" s="592"/>
      <c r="G373" s="592"/>
      <c r="H373" s="592"/>
      <c r="I373" s="592"/>
      <c r="J373" s="592"/>
      <c r="K373" s="592"/>
      <c r="L373" s="592"/>
      <c r="M373" s="592"/>
      <c r="N373" s="592"/>
      <c r="O373" s="593"/>
      <c r="P373" s="593"/>
      <c r="Q373" s="593"/>
      <c r="R373" s="593"/>
      <c r="S373" s="593"/>
      <c r="T373" s="593"/>
      <c r="U373" s="593"/>
      <c r="V373" s="593"/>
      <c r="W373" s="593"/>
      <c r="X373" s="594"/>
      <c r="Y373" s="594"/>
      <c r="Z373" s="594"/>
      <c r="AA373" s="594"/>
      <c r="AB373" s="594"/>
      <c r="AC373" s="594"/>
      <c r="AD373" s="594"/>
      <c r="AE373" s="594"/>
      <c r="AF373" s="594"/>
      <c r="AG373" s="594"/>
      <c r="AH373" s="594"/>
      <c r="AI373" s="594"/>
      <c r="AJ373" s="594"/>
      <c r="AK373" s="594"/>
    </row>
    <row r="374" spans="1:37" ht="12.75">
      <c r="A374" s="639"/>
      <c r="B374" s="640"/>
      <c r="C374" s="582"/>
      <c r="D374" s="582"/>
      <c r="E374" s="582"/>
      <c r="F374" s="582"/>
      <c r="G374" s="582"/>
      <c r="H374" s="582"/>
      <c r="I374" s="582"/>
      <c r="J374" s="582"/>
      <c r="K374" s="582"/>
      <c r="L374" s="582"/>
      <c r="M374" s="582"/>
      <c r="N374" s="582"/>
      <c r="O374" s="583"/>
      <c r="P374" s="583"/>
      <c r="Q374" s="583"/>
      <c r="R374" s="583"/>
      <c r="S374" s="583"/>
      <c r="T374" s="583"/>
      <c r="U374" s="583"/>
      <c r="V374" s="583"/>
      <c r="W374" s="583"/>
      <c r="X374" s="584"/>
      <c r="Y374" s="584"/>
      <c r="Z374" s="584"/>
      <c r="AA374" s="584"/>
      <c r="AB374" s="584"/>
      <c r="AC374" s="584"/>
      <c r="AD374" s="584"/>
      <c r="AE374" s="584"/>
      <c r="AF374" s="584"/>
      <c r="AG374" s="584"/>
      <c r="AH374" s="584"/>
      <c r="AI374" s="584"/>
      <c r="AJ374" s="584"/>
      <c r="AK374" s="584"/>
    </row>
    <row r="375" spans="1:37" ht="12.75">
      <c r="A375" s="638"/>
      <c r="B375" s="641"/>
      <c r="C375" s="592"/>
      <c r="D375" s="592"/>
      <c r="E375" s="592"/>
      <c r="F375" s="592"/>
      <c r="G375" s="592"/>
      <c r="H375" s="592"/>
      <c r="I375" s="592"/>
      <c r="J375" s="592"/>
      <c r="K375" s="592"/>
      <c r="L375" s="592"/>
      <c r="M375" s="592"/>
      <c r="N375" s="592"/>
      <c r="O375" s="593"/>
      <c r="P375" s="593"/>
      <c r="Q375" s="593"/>
      <c r="R375" s="593"/>
      <c r="S375" s="593"/>
      <c r="T375" s="593"/>
      <c r="U375" s="593"/>
      <c r="V375" s="593"/>
      <c r="W375" s="593"/>
      <c r="X375" s="594"/>
      <c r="Y375" s="594"/>
      <c r="Z375" s="594"/>
      <c r="AA375" s="594"/>
      <c r="AB375" s="594"/>
      <c r="AC375" s="594"/>
      <c r="AD375" s="594"/>
      <c r="AE375" s="594"/>
      <c r="AF375" s="594"/>
      <c r="AG375" s="594"/>
      <c r="AH375" s="594"/>
      <c r="AI375" s="594"/>
      <c r="AJ375" s="594"/>
      <c r="AK375" s="594"/>
    </row>
    <row r="376" spans="1:37" ht="12.75">
      <c r="A376" s="639"/>
      <c r="B376" s="640"/>
      <c r="C376" s="582"/>
      <c r="D376" s="582"/>
      <c r="E376" s="582"/>
      <c r="F376" s="582"/>
      <c r="G376" s="582"/>
      <c r="H376" s="582"/>
      <c r="I376" s="582"/>
      <c r="J376" s="582"/>
      <c r="K376" s="582"/>
      <c r="L376" s="582"/>
      <c r="M376" s="582"/>
      <c r="N376" s="582"/>
      <c r="O376" s="583"/>
      <c r="P376" s="583"/>
      <c r="Q376" s="583"/>
      <c r="R376" s="583"/>
      <c r="S376" s="583"/>
      <c r="T376" s="583"/>
      <c r="U376" s="583"/>
      <c r="V376" s="583"/>
      <c r="W376" s="583"/>
      <c r="X376" s="584"/>
      <c r="Y376" s="584"/>
      <c r="Z376" s="584"/>
      <c r="AA376" s="584"/>
      <c r="AB376" s="584"/>
      <c r="AC376" s="584"/>
      <c r="AD376" s="584"/>
      <c r="AE376" s="584"/>
      <c r="AF376" s="584"/>
      <c r="AG376" s="584"/>
      <c r="AH376" s="584"/>
      <c r="AI376" s="584"/>
      <c r="AJ376" s="584"/>
      <c r="AK376" s="584"/>
    </row>
    <row r="377" spans="1:37" ht="12.75">
      <c r="A377" s="638"/>
      <c r="B377" s="641"/>
      <c r="C377" s="592"/>
      <c r="D377" s="592"/>
      <c r="E377" s="592"/>
      <c r="F377" s="592"/>
      <c r="G377" s="592"/>
      <c r="H377" s="592"/>
      <c r="I377" s="592"/>
      <c r="J377" s="592"/>
      <c r="K377" s="592"/>
      <c r="L377" s="592"/>
      <c r="M377" s="592"/>
      <c r="N377" s="592"/>
      <c r="O377" s="593"/>
      <c r="P377" s="593"/>
      <c r="Q377" s="593"/>
      <c r="R377" s="593"/>
      <c r="S377" s="593"/>
      <c r="T377" s="593"/>
      <c r="U377" s="593"/>
      <c r="V377" s="593"/>
      <c r="W377" s="593"/>
      <c r="X377" s="594"/>
      <c r="Y377" s="594"/>
      <c r="Z377" s="594"/>
      <c r="AA377" s="594"/>
      <c r="AB377" s="594"/>
      <c r="AC377" s="594"/>
      <c r="AD377" s="594"/>
      <c r="AE377" s="594"/>
      <c r="AF377" s="594"/>
      <c r="AG377" s="594"/>
      <c r="AH377" s="594"/>
      <c r="AI377" s="594"/>
      <c r="AJ377" s="594"/>
      <c r="AK377" s="594"/>
    </row>
    <row r="378" spans="1:37" ht="12.75">
      <c r="A378" s="639"/>
      <c r="B378" s="640"/>
      <c r="C378" s="582"/>
      <c r="D378" s="582"/>
      <c r="E378" s="582"/>
      <c r="F378" s="582"/>
      <c r="G378" s="582"/>
      <c r="H378" s="582"/>
      <c r="I378" s="582"/>
      <c r="J378" s="582"/>
      <c r="K378" s="582"/>
      <c r="L378" s="582"/>
      <c r="M378" s="582"/>
      <c r="N378" s="582"/>
      <c r="O378" s="583"/>
      <c r="P378" s="583"/>
      <c r="Q378" s="583"/>
      <c r="R378" s="583"/>
      <c r="S378" s="583"/>
      <c r="T378" s="583"/>
      <c r="U378" s="583"/>
      <c r="V378" s="583"/>
      <c r="W378" s="583"/>
      <c r="X378" s="584"/>
      <c r="Y378" s="584"/>
      <c r="Z378" s="584"/>
      <c r="AA378" s="584"/>
      <c r="AB378" s="584"/>
      <c r="AC378" s="584"/>
      <c r="AD378" s="584"/>
      <c r="AE378" s="584"/>
      <c r="AF378" s="584"/>
      <c r="AG378" s="584"/>
      <c r="AH378" s="584"/>
      <c r="AI378" s="584"/>
      <c r="AJ378" s="584"/>
      <c r="AK378" s="584"/>
    </row>
    <row r="379" spans="1:37" ht="12.75">
      <c r="A379" s="638"/>
      <c r="B379" s="641"/>
      <c r="C379" s="592"/>
      <c r="D379" s="592"/>
      <c r="E379" s="592"/>
      <c r="F379" s="592"/>
      <c r="G379" s="592"/>
      <c r="H379" s="592"/>
      <c r="I379" s="592"/>
      <c r="J379" s="592"/>
      <c r="K379" s="592"/>
      <c r="L379" s="592"/>
      <c r="M379" s="592"/>
      <c r="N379" s="592"/>
      <c r="O379" s="593"/>
      <c r="P379" s="593"/>
      <c r="Q379" s="593"/>
      <c r="R379" s="593"/>
      <c r="S379" s="593"/>
      <c r="T379" s="593"/>
      <c r="U379" s="593"/>
      <c r="V379" s="593"/>
      <c r="W379" s="593"/>
      <c r="X379" s="594"/>
      <c r="Y379" s="594"/>
      <c r="Z379" s="594"/>
      <c r="AA379" s="594"/>
      <c r="AB379" s="594"/>
      <c r="AC379" s="594"/>
      <c r="AD379" s="594"/>
      <c r="AE379" s="594"/>
      <c r="AF379" s="594"/>
      <c r="AG379" s="594"/>
      <c r="AH379" s="594"/>
      <c r="AI379" s="594"/>
      <c r="AJ379" s="594"/>
      <c r="AK379" s="594"/>
    </row>
    <row r="380" spans="1:37" ht="12.75">
      <c r="A380" s="639"/>
      <c r="B380" s="640"/>
      <c r="C380" s="582"/>
      <c r="D380" s="582"/>
      <c r="E380" s="582"/>
      <c r="F380" s="582"/>
      <c r="G380" s="582"/>
      <c r="H380" s="582"/>
      <c r="I380" s="582"/>
      <c r="J380" s="582"/>
      <c r="K380" s="582"/>
      <c r="L380" s="582"/>
      <c r="M380" s="582"/>
      <c r="N380" s="582"/>
      <c r="O380" s="583"/>
      <c r="P380" s="583"/>
      <c r="Q380" s="583"/>
      <c r="R380" s="583"/>
      <c r="S380" s="583"/>
      <c r="T380" s="583"/>
      <c r="U380" s="583"/>
      <c r="V380" s="583"/>
      <c r="W380" s="583"/>
      <c r="X380" s="584"/>
      <c r="Y380" s="584"/>
      <c r="Z380" s="584"/>
      <c r="AA380" s="584"/>
      <c r="AB380" s="584"/>
      <c r="AC380" s="584"/>
      <c r="AD380" s="584"/>
      <c r="AE380" s="584"/>
      <c r="AF380" s="584"/>
      <c r="AG380" s="584"/>
      <c r="AH380" s="584"/>
      <c r="AI380" s="584"/>
      <c r="AJ380" s="584"/>
      <c r="AK380" s="584"/>
    </row>
    <row r="381" spans="1:37" ht="12.75">
      <c r="A381" s="638"/>
      <c r="B381" s="641"/>
      <c r="C381" s="592"/>
      <c r="D381" s="592"/>
      <c r="E381" s="592"/>
      <c r="F381" s="592"/>
      <c r="G381" s="592"/>
      <c r="H381" s="592"/>
      <c r="I381" s="592"/>
      <c r="J381" s="592"/>
      <c r="K381" s="592"/>
      <c r="L381" s="592"/>
      <c r="M381" s="592"/>
      <c r="N381" s="592"/>
      <c r="O381" s="593"/>
      <c r="P381" s="593"/>
      <c r="Q381" s="593"/>
      <c r="R381" s="593"/>
      <c r="S381" s="593"/>
      <c r="T381" s="593"/>
      <c r="U381" s="593"/>
      <c r="V381" s="593"/>
      <c r="W381" s="593"/>
      <c r="X381" s="594"/>
      <c r="Y381" s="594"/>
      <c r="Z381" s="594"/>
      <c r="AA381" s="594"/>
      <c r="AB381" s="594"/>
      <c r="AC381" s="594"/>
      <c r="AD381" s="594"/>
      <c r="AE381" s="594"/>
      <c r="AF381" s="594"/>
      <c r="AG381" s="594"/>
      <c r="AH381" s="594"/>
      <c r="AI381" s="594"/>
      <c r="AJ381" s="594"/>
      <c r="AK381" s="594"/>
    </row>
    <row r="382" spans="1:37" ht="12.75">
      <c r="A382" s="639"/>
      <c r="B382" s="640"/>
      <c r="C382" s="582"/>
      <c r="D382" s="582"/>
      <c r="E382" s="582"/>
      <c r="F382" s="582"/>
      <c r="G382" s="582"/>
      <c r="H382" s="582"/>
      <c r="I382" s="582"/>
      <c r="J382" s="582"/>
      <c r="K382" s="582"/>
      <c r="L382" s="582"/>
      <c r="M382" s="582"/>
      <c r="N382" s="582"/>
      <c r="O382" s="583"/>
      <c r="P382" s="583"/>
      <c r="Q382" s="583"/>
      <c r="R382" s="583"/>
      <c r="S382" s="583"/>
      <c r="T382" s="583"/>
      <c r="U382" s="583"/>
      <c r="V382" s="583"/>
      <c r="W382" s="583"/>
      <c r="X382" s="584"/>
      <c r="Y382" s="584"/>
      <c r="Z382" s="584"/>
      <c r="AA382" s="584"/>
      <c r="AB382" s="584"/>
      <c r="AC382" s="584"/>
      <c r="AD382" s="584"/>
      <c r="AE382" s="584"/>
      <c r="AF382" s="584"/>
      <c r="AG382" s="584"/>
      <c r="AH382" s="584"/>
      <c r="AI382" s="584"/>
      <c r="AJ382" s="584"/>
      <c r="AK382" s="584"/>
    </row>
    <row r="383" spans="1:37" ht="12.75">
      <c r="A383" s="638"/>
      <c r="B383" s="641"/>
      <c r="C383" s="592"/>
      <c r="D383" s="592"/>
      <c r="E383" s="592"/>
      <c r="F383" s="592"/>
      <c r="G383" s="592"/>
      <c r="H383" s="592"/>
      <c r="I383" s="592"/>
      <c r="J383" s="592"/>
      <c r="K383" s="592"/>
      <c r="L383" s="592"/>
      <c r="M383" s="592"/>
      <c r="N383" s="592"/>
      <c r="O383" s="593"/>
      <c r="P383" s="593"/>
      <c r="Q383" s="593"/>
      <c r="R383" s="593"/>
      <c r="S383" s="593"/>
      <c r="T383" s="593"/>
      <c r="U383" s="593"/>
      <c r="V383" s="593"/>
      <c r="W383" s="593"/>
      <c r="X383" s="594"/>
      <c r="Y383" s="594"/>
      <c r="Z383" s="594"/>
      <c r="AA383" s="594"/>
      <c r="AB383" s="594"/>
      <c r="AC383" s="594"/>
      <c r="AD383" s="594"/>
      <c r="AE383" s="594"/>
      <c r="AF383" s="594"/>
      <c r="AG383" s="594"/>
      <c r="AH383" s="594"/>
      <c r="AI383" s="594"/>
      <c r="AJ383" s="594"/>
      <c r="AK383" s="594"/>
    </row>
    <row r="384" spans="1:37" ht="12.75">
      <c r="A384" s="639"/>
      <c r="B384" s="640"/>
      <c r="C384" s="582"/>
      <c r="D384" s="582"/>
      <c r="E384" s="582"/>
      <c r="F384" s="582"/>
      <c r="G384" s="582"/>
      <c r="H384" s="582"/>
      <c r="I384" s="582"/>
      <c r="J384" s="582"/>
      <c r="K384" s="582"/>
      <c r="L384" s="582"/>
      <c r="M384" s="582"/>
      <c r="N384" s="582"/>
      <c r="O384" s="583"/>
      <c r="P384" s="583"/>
      <c r="Q384" s="583"/>
      <c r="R384" s="583"/>
      <c r="S384" s="583"/>
      <c r="T384" s="583"/>
      <c r="U384" s="583"/>
      <c r="V384" s="583"/>
      <c r="W384" s="583"/>
      <c r="X384" s="584"/>
      <c r="Y384" s="584"/>
      <c r="Z384" s="584"/>
      <c r="AA384" s="584"/>
      <c r="AB384" s="584"/>
      <c r="AC384" s="584"/>
      <c r="AD384" s="584"/>
      <c r="AE384" s="584"/>
      <c r="AF384" s="584"/>
      <c r="AG384" s="584"/>
      <c r="AH384" s="584"/>
      <c r="AI384" s="584"/>
      <c r="AJ384" s="584"/>
      <c r="AK384" s="584"/>
    </row>
    <row r="385" spans="1:37" ht="12.75">
      <c r="A385" s="638"/>
      <c r="B385" s="641"/>
      <c r="C385" s="592"/>
      <c r="D385" s="592"/>
      <c r="E385" s="592"/>
      <c r="F385" s="592"/>
      <c r="G385" s="592"/>
      <c r="H385" s="592"/>
      <c r="I385" s="592"/>
      <c r="J385" s="592"/>
      <c r="K385" s="592"/>
      <c r="L385" s="592"/>
      <c r="M385" s="592"/>
      <c r="N385" s="592"/>
      <c r="O385" s="593"/>
      <c r="P385" s="593"/>
      <c r="Q385" s="593"/>
      <c r="R385" s="593"/>
      <c r="S385" s="593"/>
      <c r="T385" s="593"/>
      <c r="U385" s="593"/>
      <c r="V385" s="593"/>
      <c r="W385" s="593"/>
      <c r="X385" s="594"/>
      <c r="Y385" s="594"/>
      <c r="Z385" s="594"/>
      <c r="AA385" s="594"/>
      <c r="AB385" s="594"/>
      <c r="AC385" s="594"/>
      <c r="AD385" s="594"/>
      <c r="AE385" s="594"/>
      <c r="AF385" s="594"/>
      <c r="AG385" s="594"/>
      <c r="AH385" s="594"/>
      <c r="AI385" s="594"/>
      <c r="AJ385" s="594"/>
      <c r="AK385" s="594"/>
    </row>
    <row r="386" spans="1:37" ht="12.75">
      <c r="A386" s="639"/>
      <c r="B386" s="640"/>
      <c r="C386" s="582"/>
      <c r="D386" s="582"/>
      <c r="E386" s="582"/>
      <c r="F386" s="582"/>
      <c r="G386" s="582"/>
      <c r="H386" s="582"/>
      <c r="I386" s="582"/>
      <c r="J386" s="582"/>
      <c r="K386" s="582"/>
      <c r="L386" s="582"/>
      <c r="M386" s="582"/>
      <c r="N386" s="582"/>
      <c r="O386" s="583"/>
      <c r="P386" s="583"/>
      <c r="Q386" s="583"/>
      <c r="R386" s="583"/>
      <c r="S386" s="583"/>
      <c r="T386" s="583"/>
      <c r="U386" s="583"/>
      <c r="V386" s="583"/>
      <c r="W386" s="583"/>
      <c r="X386" s="584"/>
      <c r="Y386" s="584"/>
      <c r="Z386" s="584"/>
      <c r="AA386" s="584"/>
      <c r="AB386" s="584"/>
      <c r="AC386" s="584"/>
      <c r="AD386" s="584"/>
      <c r="AE386" s="584"/>
      <c r="AF386" s="584"/>
      <c r="AG386" s="584"/>
      <c r="AH386" s="584"/>
      <c r="AI386" s="584"/>
      <c r="AJ386" s="584"/>
      <c r="AK386" s="584"/>
    </row>
    <row r="387" spans="1:37" ht="12.75">
      <c r="A387" s="638"/>
      <c r="B387" s="641"/>
      <c r="C387" s="592"/>
      <c r="D387" s="592"/>
      <c r="E387" s="592"/>
      <c r="F387" s="592"/>
      <c r="G387" s="592"/>
      <c r="H387" s="592"/>
      <c r="I387" s="592"/>
      <c r="J387" s="592"/>
      <c r="K387" s="592"/>
      <c r="L387" s="592"/>
      <c r="M387" s="592"/>
      <c r="N387" s="592"/>
      <c r="O387" s="593"/>
      <c r="P387" s="593"/>
      <c r="Q387" s="593"/>
      <c r="R387" s="593"/>
      <c r="S387" s="593"/>
      <c r="T387" s="593"/>
      <c r="U387" s="593"/>
      <c r="V387" s="593"/>
      <c r="W387" s="593"/>
      <c r="X387" s="594"/>
      <c r="Y387" s="594"/>
      <c r="Z387" s="594"/>
      <c r="AA387" s="594"/>
      <c r="AB387" s="594"/>
      <c r="AC387" s="594"/>
      <c r="AD387" s="594"/>
      <c r="AE387" s="594"/>
      <c r="AF387" s="594"/>
      <c r="AG387" s="594"/>
      <c r="AH387" s="594"/>
      <c r="AI387" s="594"/>
      <c r="AJ387" s="594"/>
      <c r="AK387" s="594"/>
    </row>
    <row r="388" spans="1:37" ht="12.75">
      <c r="A388" s="639"/>
      <c r="B388" s="640"/>
      <c r="C388" s="582"/>
      <c r="D388" s="582"/>
      <c r="E388" s="582"/>
      <c r="F388" s="582"/>
      <c r="G388" s="582"/>
      <c r="H388" s="582"/>
      <c r="I388" s="582"/>
      <c r="J388" s="582"/>
      <c r="K388" s="582"/>
      <c r="L388" s="582"/>
      <c r="M388" s="582"/>
      <c r="N388" s="582"/>
      <c r="O388" s="583"/>
      <c r="P388" s="583"/>
      <c r="Q388" s="583"/>
      <c r="R388" s="583"/>
      <c r="S388" s="583"/>
      <c r="T388" s="583"/>
      <c r="U388" s="583"/>
      <c r="V388" s="583"/>
      <c r="W388" s="583"/>
      <c r="X388" s="584"/>
      <c r="Y388" s="584"/>
      <c r="Z388" s="584"/>
      <c r="AA388" s="584"/>
      <c r="AB388" s="584"/>
      <c r="AC388" s="584"/>
      <c r="AD388" s="584"/>
      <c r="AE388" s="584"/>
      <c r="AF388" s="584"/>
      <c r="AG388" s="584"/>
      <c r="AH388" s="584"/>
      <c r="AI388" s="584"/>
      <c r="AJ388" s="584"/>
      <c r="AK388" s="584"/>
    </row>
    <row r="389" spans="1:37" ht="12.75">
      <c r="A389" s="638"/>
      <c r="B389" s="641"/>
      <c r="C389" s="592"/>
      <c r="D389" s="592"/>
      <c r="E389" s="592"/>
      <c r="F389" s="592"/>
      <c r="G389" s="592"/>
      <c r="H389" s="592"/>
      <c r="I389" s="592"/>
      <c r="J389" s="592"/>
      <c r="K389" s="592"/>
      <c r="L389" s="592"/>
      <c r="M389" s="592"/>
      <c r="N389" s="592"/>
      <c r="O389" s="593"/>
      <c r="P389" s="593"/>
      <c r="Q389" s="593"/>
      <c r="R389" s="593"/>
      <c r="S389" s="593"/>
      <c r="T389" s="593"/>
      <c r="U389" s="593"/>
      <c r="V389" s="593"/>
      <c r="W389" s="593"/>
      <c r="X389" s="594"/>
      <c r="Y389" s="594"/>
      <c r="Z389" s="594"/>
      <c r="AA389" s="594"/>
      <c r="AB389" s="594"/>
      <c r="AC389" s="594"/>
      <c r="AD389" s="594"/>
      <c r="AE389" s="594"/>
      <c r="AF389" s="594"/>
      <c r="AG389" s="594"/>
      <c r="AH389" s="594"/>
      <c r="AI389" s="594"/>
      <c r="AJ389" s="594"/>
      <c r="AK389" s="594"/>
    </row>
    <row r="390" spans="1:37" ht="12.75">
      <c r="A390" s="639"/>
      <c r="B390" s="640"/>
      <c r="C390" s="582"/>
      <c r="D390" s="582"/>
      <c r="E390" s="582"/>
      <c r="F390" s="582"/>
      <c r="G390" s="582"/>
      <c r="H390" s="582"/>
      <c r="I390" s="582"/>
      <c r="J390" s="582"/>
      <c r="K390" s="582"/>
      <c r="L390" s="582"/>
      <c r="M390" s="582"/>
      <c r="N390" s="582"/>
      <c r="O390" s="583"/>
      <c r="P390" s="583"/>
      <c r="Q390" s="583"/>
      <c r="R390" s="583"/>
      <c r="S390" s="583"/>
      <c r="T390" s="583"/>
      <c r="U390" s="583"/>
      <c r="V390" s="583"/>
      <c r="W390" s="583"/>
      <c r="X390" s="584"/>
      <c r="Y390" s="584"/>
      <c r="Z390" s="584"/>
      <c r="AA390" s="584"/>
      <c r="AB390" s="584"/>
      <c r="AC390" s="584"/>
      <c r="AD390" s="584"/>
      <c r="AE390" s="584"/>
      <c r="AF390" s="584"/>
      <c r="AG390" s="584"/>
      <c r="AH390" s="584"/>
      <c r="AI390" s="584"/>
      <c r="AJ390" s="584"/>
      <c r="AK390" s="584"/>
    </row>
    <row r="391" spans="1:37" ht="12.75">
      <c r="A391" s="638"/>
      <c r="B391" s="641"/>
      <c r="C391" s="592"/>
      <c r="D391" s="592"/>
      <c r="E391" s="592"/>
      <c r="F391" s="592"/>
      <c r="G391" s="592"/>
      <c r="H391" s="592"/>
      <c r="I391" s="592"/>
      <c r="J391" s="592"/>
      <c r="K391" s="592"/>
      <c r="L391" s="592"/>
      <c r="M391" s="592"/>
      <c r="N391" s="592"/>
      <c r="O391" s="593"/>
      <c r="P391" s="593"/>
      <c r="Q391" s="593"/>
      <c r="R391" s="593"/>
      <c r="S391" s="593"/>
      <c r="T391" s="593"/>
      <c r="U391" s="593"/>
      <c r="V391" s="593"/>
      <c r="W391" s="593"/>
      <c r="X391" s="594"/>
      <c r="Y391" s="594"/>
      <c r="Z391" s="594"/>
      <c r="AA391" s="594"/>
      <c r="AB391" s="594"/>
      <c r="AC391" s="594"/>
      <c r="AD391" s="594"/>
      <c r="AE391" s="594"/>
      <c r="AF391" s="594"/>
      <c r="AG391" s="594"/>
      <c r="AH391" s="594"/>
      <c r="AI391" s="594"/>
      <c r="AJ391" s="594"/>
      <c r="AK391" s="594"/>
    </row>
    <row r="392" spans="1:37" ht="12.75">
      <c r="A392" s="639"/>
      <c r="B392" s="640"/>
      <c r="C392" s="582"/>
      <c r="D392" s="582"/>
      <c r="E392" s="582"/>
      <c r="F392" s="582"/>
      <c r="G392" s="582"/>
      <c r="H392" s="582"/>
      <c r="I392" s="582"/>
      <c r="J392" s="582"/>
      <c r="K392" s="582"/>
      <c r="L392" s="582"/>
      <c r="M392" s="582"/>
      <c r="N392" s="582"/>
      <c r="O392" s="583"/>
      <c r="P392" s="583"/>
      <c r="Q392" s="583"/>
      <c r="R392" s="583"/>
      <c r="S392" s="583"/>
      <c r="T392" s="583"/>
      <c r="U392" s="583"/>
      <c r="V392" s="583"/>
      <c r="W392" s="583"/>
      <c r="X392" s="584"/>
      <c r="Y392" s="584"/>
      <c r="Z392" s="584"/>
      <c r="AA392" s="584"/>
      <c r="AB392" s="584"/>
      <c r="AC392" s="584"/>
      <c r="AD392" s="584"/>
      <c r="AE392" s="584"/>
      <c r="AF392" s="584"/>
      <c r="AG392" s="584"/>
      <c r="AH392" s="584"/>
      <c r="AI392" s="584"/>
      <c r="AJ392" s="584"/>
      <c r="AK392" s="584"/>
    </row>
    <row r="393" spans="1:37" ht="12.75">
      <c r="A393" s="638"/>
      <c r="B393" s="641"/>
      <c r="C393" s="592"/>
      <c r="D393" s="592"/>
      <c r="E393" s="592"/>
      <c r="F393" s="592"/>
      <c r="G393" s="592"/>
      <c r="H393" s="592"/>
      <c r="I393" s="592"/>
      <c r="J393" s="592"/>
      <c r="K393" s="592"/>
      <c r="L393" s="592"/>
      <c r="M393" s="592"/>
      <c r="N393" s="592"/>
      <c r="O393" s="593"/>
      <c r="P393" s="593"/>
      <c r="Q393" s="593"/>
      <c r="R393" s="593"/>
      <c r="S393" s="593"/>
      <c r="T393" s="593"/>
      <c r="U393" s="593"/>
      <c r="V393" s="593"/>
      <c r="W393" s="593"/>
      <c r="X393" s="594"/>
      <c r="Y393" s="594"/>
      <c r="Z393" s="594"/>
      <c r="AA393" s="594"/>
      <c r="AB393" s="594"/>
      <c r="AC393" s="594"/>
      <c r="AD393" s="594"/>
      <c r="AE393" s="594"/>
      <c r="AF393" s="594"/>
      <c r="AG393" s="594"/>
      <c r="AH393" s="594"/>
      <c r="AI393" s="594"/>
      <c r="AJ393" s="594"/>
      <c r="AK393" s="594"/>
    </row>
    <row r="394" spans="1:37" ht="12.75">
      <c r="A394" s="639"/>
      <c r="B394" s="640"/>
      <c r="C394" s="582"/>
      <c r="D394" s="582"/>
      <c r="E394" s="582"/>
      <c r="F394" s="582"/>
      <c r="G394" s="582"/>
      <c r="H394" s="582"/>
      <c r="I394" s="582"/>
      <c r="J394" s="582"/>
      <c r="K394" s="582"/>
      <c r="L394" s="582"/>
      <c r="M394" s="582"/>
      <c r="N394" s="582"/>
      <c r="O394" s="583"/>
      <c r="P394" s="583"/>
      <c r="Q394" s="583"/>
      <c r="R394" s="583"/>
      <c r="S394" s="583"/>
      <c r="T394" s="583"/>
      <c r="U394" s="583"/>
      <c r="V394" s="583"/>
      <c r="W394" s="583"/>
      <c r="X394" s="584"/>
      <c r="Y394" s="584"/>
      <c r="Z394" s="584"/>
      <c r="AA394" s="584"/>
      <c r="AB394" s="584"/>
      <c r="AC394" s="584"/>
      <c r="AD394" s="584"/>
      <c r="AE394" s="584"/>
      <c r="AF394" s="584"/>
      <c r="AG394" s="584"/>
      <c r="AH394" s="584"/>
      <c r="AI394" s="584"/>
      <c r="AJ394" s="584"/>
      <c r="AK394" s="584"/>
    </row>
    <row r="395" spans="1:37" ht="12.75">
      <c r="A395" s="638"/>
      <c r="B395" s="641"/>
      <c r="C395" s="592"/>
      <c r="D395" s="592"/>
      <c r="E395" s="592"/>
      <c r="F395" s="592"/>
      <c r="G395" s="592"/>
      <c r="H395" s="592"/>
      <c r="I395" s="592"/>
      <c r="J395" s="592"/>
      <c r="K395" s="592"/>
      <c r="L395" s="592"/>
      <c r="M395" s="592"/>
      <c r="N395" s="592"/>
      <c r="O395" s="593"/>
      <c r="P395" s="593"/>
      <c r="Q395" s="593"/>
      <c r="R395" s="593"/>
      <c r="S395" s="593"/>
      <c r="T395" s="593"/>
      <c r="U395" s="593"/>
      <c r="V395" s="593"/>
      <c r="W395" s="593"/>
      <c r="X395" s="594"/>
      <c r="Y395" s="594"/>
      <c r="Z395" s="594"/>
      <c r="AA395" s="594"/>
      <c r="AB395" s="594"/>
      <c r="AC395" s="594"/>
      <c r="AD395" s="594"/>
      <c r="AE395" s="594"/>
      <c r="AF395" s="594"/>
      <c r="AG395" s="594"/>
      <c r="AH395" s="594"/>
      <c r="AI395" s="594"/>
      <c r="AJ395" s="594"/>
      <c r="AK395" s="594"/>
    </row>
    <row r="396" spans="1:37" ht="12.75">
      <c r="A396" s="639"/>
      <c r="B396" s="640"/>
      <c r="C396" s="582"/>
      <c r="D396" s="582"/>
      <c r="E396" s="582"/>
      <c r="F396" s="582"/>
      <c r="G396" s="582"/>
      <c r="H396" s="582"/>
      <c r="I396" s="582"/>
      <c r="J396" s="582"/>
      <c r="K396" s="582"/>
      <c r="L396" s="582"/>
      <c r="M396" s="582"/>
      <c r="N396" s="582"/>
      <c r="O396" s="583"/>
      <c r="P396" s="583"/>
      <c r="Q396" s="583"/>
      <c r="R396" s="583"/>
      <c r="S396" s="583"/>
      <c r="T396" s="583"/>
      <c r="U396" s="583"/>
      <c r="V396" s="583"/>
      <c r="W396" s="583"/>
      <c r="X396" s="584"/>
      <c r="Y396" s="584"/>
      <c r="Z396" s="584"/>
      <c r="AA396" s="584"/>
      <c r="AB396" s="584"/>
      <c r="AC396" s="584"/>
      <c r="AD396" s="584"/>
      <c r="AE396" s="584"/>
      <c r="AF396" s="584"/>
      <c r="AG396" s="584"/>
      <c r="AH396" s="584"/>
      <c r="AI396" s="584"/>
      <c r="AJ396" s="584"/>
      <c r="AK396" s="584"/>
    </row>
    <row r="397" spans="1:37" ht="12.75">
      <c r="A397" s="638"/>
      <c r="B397" s="641"/>
      <c r="C397" s="592"/>
      <c r="D397" s="592"/>
      <c r="E397" s="592"/>
      <c r="F397" s="592"/>
      <c r="G397" s="592"/>
      <c r="H397" s="592"/>
      <c r="I397" s="592"/>
      <c r="J397" s="592"/>
      <c r="K397" s="592"/>
      <c r="L397" s="592"/>
      <c r="M397" s="592"/>
      <c r="N397" s="592"/>
      <c r="O397" s="593"/>
      <c r="P397" s="593"/>
      <c r="Q397" s="593"/>
      <c r="R397" s="593"/>
      <c r="S397" s="593"/>
      <c r="T397" s="593"/>
      <c r="U397" s="593"/>
      <c r="V397" s="593"/>
      <c r="W397" s="593"/>
      <c r="X397" s="594"/>
      <c r="Y397" s="594"/>
      <c r="Z397" s="594"/>
      <c r="AA397" s="594"/>
      <c r="AB397" s="594"/>
      <c r="AC397" s="594"/>
      <c r="AD397" s="594"/>
      <c r="AE397" s="594"/>
      <c r="AF397" s="594"/>
      <c r="AG397" s="594"/>
      <c r="AH397" s="594"/>
      <c r="AI397" s="594"/>
      <c r="AJ397" s="594"/>
      <c r="AK397" s="594"/>
    </row>
    <row r="398" spans="1:37" ht="12.75">
      <c r="A398" s="639"/>
      <c r="B398" s="640"/>
      <c r="C398" s="582"/>
      <c r="D398" s="582"/>
      <c r="E398" s="582"/>
      <c r="F398" s="582"/>
      <c r="G398" s="582"/>
      <c r="H398" s="582"/>
      <c r="I398" s="582"/>
      <c r="J398" s="582"/>
      <c r="K398" s="582"/>
      <c r="L398" s="582"/>
      <c r="M398" s="582"/>
      <c r="N398" s="582"/>
      <c r="O398" s="583"/>
      <c r="P398" s="583"/>
      <c r="Q398" s="583"/>
      <c r="R398" s="583"/>
      <c r="S398" s="583"/>
      <c r="T398" s="583"/>
      <c r="U398" s="583"/>
      <c r="V398" s="583"/>
      <c r="W398" s="583"/>
      <c r="X398" s="584"/>
      <c r="Y398" s="584"/>
      <c r="Z398" s="584"/>
      <c r="AA398" s="584"/>
      <c r="AB398" s="584"/>
      <c r="AC398" s="584"/>
      <c r="AD398" s="584"/>
      <c r="AE398" s="584"/>
      <c r="AF398" s="584"/>
      <c r="AG398" s="584"/>
      <c r="AH398" s="584"/>
      <c r="AI398" s="584"/>
      <c r="AJ398" s="584"/>
      <c r="AK398" s="584"/>
    </row>
    <row r="399" spans="1:37" ht="12.75">
      <c r="A399" s="638"/>
      <c r="B399" s="641"/>
      <c r="C399" s="592"/>
      <c r="D399" s="592"/>
      <c r="E399" s="592"/>
      <c r="F399" s="592"/>
      <c r="G399" s="592"/>
      <c r="H399" s="592"/>
      <c r="I399" s="592"/>
      <c r="J399" s="592"/>
      <c r="K399" s="592"/>
      <c r="L399" s="592"/>
      <c r="M399" s="592"/>
      <c r="N399" s="592"/>
      <c r="O399" s="593"/>
      <c r="P399" s="593"/>
      <c r="Q399" s="593"/>
      <c r="R399" s="593"/>
      <c r="S399" s="593"/>
      <c r="T399" s="593"/>
      <c r="U399" s="593"/>
      <c r="V399" s="593"/>
      <c r="W399" s="593"/>
      <c r="X399" s="594"/>
      <c r="Y399" s="594"/>
      <c r="Z399" s="594"/>
      <c r="AA399" s="594"/>
      <c r="AB399" s="594"/>
      <c r="AC399" s="594"/>
      <c r="AD399" s="594"/>
      <c r="AE399" s="594"/>
      <c r="AF399" s="594"/>
      <c r="AG399" s="594"/>
      <c r="AH399" s="594"/>
      <c r="AI399" s="594"/>
      <c r="AJ399" s="594"/>
      <c r="AK399" s="594"/>
    </row>
    <row r="400" spans="1:37" ht="12.75">
      <c r="A400" s="639"/>
      <c r="B400" s="640"/>
      <c r="C400" s="582"/>
      <c r="D400" s="582"/>
      <c r="E400" s="582"/>
      <c r="F400" s="582"/>
      <c r="G400" s="582"/>
      <c r="H400" s="582"/>
      <c r="I400" s="582"/>
      <c r="J400" s="582"/>
      <c r="K400" s="582"/>
      <c r="L400" s="582"/>
      <c r="M400" s="582"/>
      <c r="N400" s="582"/>
      <c r="O400" s="583"/>
      <c r="P400" s="583"/>
      <c r="Q400" s="583"/>
      <c r="R400" s="583"/>
      <c r="S400" s="583"/>
      <c r="T400" s="583"/>
      <c r="U400" s="583"/>
      <c r="V400" s="583"/>
      <c r="W400" s="583"/>
      <c r="X400" s="584"/>
      <c r="Y400" s="584"/>
      <c r="Z400" s="584"/>
      <c r="AA400" s="584"/>
      <c r="AB400" s="584"/>
      <c r="AC400" s="584"/>
      <c r="AD400" s="584"/>
      <c r="AE400" s="584"/>
      <c r="AF400" s="584"/>
      <c r="AG400" s="584"/>
      <c r="AH400" s="584"/>
      <c r="AI400" s="584"/>
      <c r="AJ400" s="584"/>
      <c r="AK400" s="584"/>
    </row>
    <row r="401" spans="1:37" ht="12.75">
      <c r="A401" s="638"/>
      <c r="B401" s="641"/>
      <c r="C401" s="592"/>
      <c r="D401" s="592"/>
      <c r="E401" s="592"/>
      <c r="F401" s="592"/>
      <c r="G401" s="592"/>
      <c r="H401" s="592"/>
      <c r="I401" s="592"/>
      <c r="J401" s="592"/>
      <c r="K401" s="592"/>
      <c r="L401" s="592"/>
      <c r="M401" s="592"/>
      <c r="N401" s="592"/>
      <c r="O401" s="593"/>
      <c r="P401" s="593"/>
      <c r="Q401" s="593"/>
      <c r="R401" s="593"/>
      <c r="S401" s="593"/>
      <c r="T401" s="593"/>
      <c r="U401" s="593"/>
      <c r="V401" s="593"/>
      <c r="W401" s="593"/>
      <c r="X401" s="594"/>
      <c r="Y401" s="594"/>
      <c r="Z401" s="594"/>
      <c r="AA401" s="594"/>
      <c r="AB401" s="594"/>
      <c r="AC401" s="594"/>
      <c r="AD401" s="594"/>
      <c r="AE401" s="594"/>
      <c r="AF401" s="594"/>
      <c r="AG401" s="594"/>
      <c r="AH401" s="594"/>
      <c r="AI401" s="594"/>
      <c r="AJ401" s="594"/>
      <c r="AK401" s="594"/>
    </row>
    <row r="402" spans="1:37" ht="12.75">
      <c r="A402" s="639"/>
      <c r="B402" s="640"/>
      <c r="C402" s="582"/>
      <c r="D402" s="582"/>
      <c r="E402" s="582"/>
      <c r="F402" s="582"/>
      <c r="G402" s="582"/>
      <c r="H402" s="582"/>
      <c r="I402" s="582"/>
      <c r="J402" s="582"/>
      <c r="K402" s="582"/>
      <c r="L402" s="582"/>
      <c r="M402" s="582"/>
      <c r="N402" s="582"/>
      <c r="O402" s="583"/>
      <c r="P402" s="583"/>
      <c r="Q402" s="583"/>
      <c r="R402" s="583"/>
      <c r="S402" s="583"/>
      <c r="T402" s="583"/>
      <c r="U402" s="583"/>
      <c r="V402" s="583"/>
      <c r="W402" s="583"/>
      <c r="X402" s="584"/>
      <c r="Y402" s="584"/>
      <c r="Z402" s="584"/>
      <c r="AA402" s="584"/>
      <c r="AB402" s="584"/>
      <c r="AC402" s="584"/>
      <c r="AD402" s="584"/>
      <c r="AE402" s="584"/>
      <c r="AF402" s="584"/>
      <c r="AG402" s="584"/>
      <c r="AH402" s="584"/>
      <c r="AI402" s="584"/>
      <c r="AJ402" s="584"/>
      <c r="AK402" s="584"/>
    </row>
    <row r="403" spans="1:37" ht="12.75">
      <c r="A403" s="638"/>
      <c r="B403" s="641"/>
      <c r="C403" s="592"/>
      <c r="D403" s="592"/>
      <c r="E403" s="592"/>
      <c r="F403" s="592"/>
      <c r="G403" s="592"/>
      <c r="H403" s="592"/>
      <c r="I403" s="592"/>
      <c r="J403" s="592"/>
      <c r="K403" s="592"/>
      <c r="L403" s="592"/>
      <c r="M403" s="592"/>
      <c r="N403" s="592"/>
      <c r="O403" s="593"/>
      <c r="P403" s="593"/>
      <c r="Q403" s="593"/>
      <c r="R403" s="593"/>
      <c r="S403" s="593"/>
      <c r="T403" s="593"/>
      <c r="U403" s="593"/>
      <c r="V403" s="593"/>
      <c r="W403" s="593"/>
      <c r="X403" s="594"/>
      <c r="Y403" s="594"/>
      <c r="Z403" s="594"/>
      <c r="AA403" s="594"/>
      <c r="AB403" s="594"/>
      <c r="AC403" s="594"/>
      <c r="AD403" s="594"/>
      <c r="AE403" s="594"/>
      <c r="AF403" s="594"/>
      <c r="AG403" s="594"/>
      <c r="AH403" s="594"/>
      <c r="AI403" s="594"/>
      <c r="AJ403" s="594"/>
      <c r="AK403" s="594"/>
    </row>
    <row r="404" spans="1:37" ht="12.75">
      <c r="A404" s="639"/>
      <c r="B404" s="640"/>
      <c r="C404" s="582"/>
      <c r="D404" s="582"/>
      <c r="E404" s="582"/>
      <c r="F404" s="582"/>
      <c r="G404" s="582"/>
      <c r="H404" s="582"/>
      <c r="I404" s="582"/>
      <c r="J404" s="582"/>
      <c r="K404" s="582"/>
      <c r="L404" s="582"/>
      <c r="M404" s="582"/>
      <c r="N404" s="582"/>
      <c r="O404" s="583"/>
      <c r="P404" s="583"/>
      <c r="Q404" s="583"/>
      <c r="R404" s="583"/>
      <c r="S404" s="583"/>
      <c r="T404" s="583"/>
      <c r="U404" s="583"/>
      <c r="V404" s="583"/>
      <c r="W404" s="583"/>
      <c r="X404" s="584"/>
      <c r="Y404" s="584"/>
      <c r="Z404" s="584"/>
      <c r="AA404" s="584"/>
      <c r="AB404" s="584"/>
      <c r="AC404" s="584"/>
      <c r="AD404" s="584"/>
      <c r="AE404" s="584"/>
      <c r="AF404" s="584"/>
      <c r="AG404" s="584"/>
      <c r="AH404" s="584"/>
      <c r="AI404" s="584"/>
      <c r="AJ404" s="584"/>
      <c r="AK404" s="584"/>
    </row>
    <row r="405" spans="1:37" ht="12.75">
      <c r="A405" s="638"/>
      <c r="B405" s="641"/>
      <c r="C405" s="592"/>
      <c r="D405" s="592"/>
      <c r="E405" s="592"/>
      <c r="F405" s="592"/>
      <c r="G405" s="592"/>
      <c r="H405" s="592"/>
      <c r="I405" s="592"/>
      <c r="J405" s="592"/>
      <c r="K405" s="592"/>
      <c r="L405" s="592"/>
      <c r="M405" s="592"/>
      <c r="N405" s="592"/>
      <c r="O405" s="593"/>
      <c r="P405" s="593"/>
      <c r="Q405" s="593"/>
      <c r="R405" s="593"/>
      <c r="S405" s="593"/>
      <c r="T405" s="593"/>
      <c r="U405" s="593"/>
      <c r="V405" s="593"/>
      <c r="W405" s="593"/>
      <c r="X405" s="594"/>
      <c r="Y405" s="594"/>
      <c r="Z405" s="594"/>
      <c r="AA405" s="594"/>
      <c r="AB405" s="594"/>
      <c r="AC405" s="594"/>
      <c r="AD405" s="594"/>
      <c r="AE405" s="594"/>
      <c r="AF405" s="594"/>
      <c r="AG405" s="594"/>
      <c r="AH405" s="594"/>
      <c r="AI405" s="594"/>
      <c r="AJ405" s="594"/>
      <c r="AK405" s="594"/>
    </row>
    <row r="406" spans="1:37" ht="12.75">
      <c r="A406" s="639"/>
      <c r="B406" s="640"/>
      <c r="C406" s="582"/>
      <c r="D406" s="582"/>
      <c r="E406" s="582"/>
      <c r="F406" s="582"/>
      <c r="G406" s="582"/>
      <c r="H406" s="582"/>
      <c r="I406" s="582"/>
      <c r="J406" s="582"/>
      <c r="K406" s="582"/>
      <c r="L406" s="582"/>
      <c r="M406" s="582"/>
      <c r="N406" s="582"/>
      <c r="O406" s="583"/>
      <c r="P406" s="583"/>
      <c r="Q406" s="583"/>
      <c r="R406" s="583"/>
      <c r="S406" s="583"/>
      <c r="T406" s="583"/>
      <c r="U406" s="583"/>
      <c r="V406" s="583"/>
      <c r="W406" s="583"/>
      <c r="X406" s="584"/>
      <c r="Y406" s="584"/>
      <c r="Z406" s="584"/>
      <c r="AA406" s="584"/>
      <c r="AB406" s="584"/>
      <c r="AC406" s="584"/>
      <c r="AD406" s="584"/>
      <c r="AE406" s="584"/>
      <c r="AF406" s="584"/>
      <c r="AG406" s="584"/>
      <c r="AH406" s="584"/>
      <c r="AI406" s="584"/>
      <c r="AJ406" s="584"/>
      <c r="AK406" s="584"/>
    </row>
    <row r="407" spans="1:37" ht="12.75">
      <c r="A407" s="638"/>
      <c r="B407" s="641"/>
      <c r="C407" s="592"/>
      <c r="D407" s="592"/>
      <c r="E407" s="592"/>
      <c r="F407" s="592"/>
      <c r="G407" s="592"/>
      <c r="H407" s="592"/>
      <c r="I407" s="592"/>
      <c r="J407" s="592"/>
      <c r="K407" s="592"/>
      <c r="L407" s="592"/>
      <c r="M407" s="592"/>
      <c r="N407" s="592"/>
      <c r="O407" s="593"/>
      <c r="P407" s="593"/>
      <c r="Q407" s="593"/>
      <c r="R407" s="593"/>
      <c r="S407" s="593"/>
      <c r="T407" s="593"/>
      <c r="U407" s="593"/>
      <c r="V407" s="593"/>
      <c r="W407" s="593"/>
      <c r="X407" s="594"/>
      <c r="Y407" s="594"/>
      <c r="Z407" s="594"/>
      <c r="AA407" s="594"/>
      <c r="AB407" s="594"/>
      <c r="AC407" s="594"/>
      <c r="AD407" s="594"/>
      <c r="AE407" s="594"/>
      <c r="AF407" s="594"/>
      <c r="AG407" s="594"/>
      <c r="AH407" s="594"/>
      <c r="AI407" s="594"/>
      <c r="AJ407" s="594"/>
      <c r="AK407" s="594"/>
    </row>
    <row r="408" spans="1:37" ht="12.75">
      <c r="A408" s="639"/>
      <c r="B408" s="640"/>
      <c r="C408" s="582"/>
      <c r="D408" s="582"/>
      <c r="E408" s="582"/>
      <c r="F408" s="582"/>
      <c r="G408" s="582"/>
      <c r="H408" s="582"/>
      <c r="I408" s="582"/>
      <c r="J408" s="582"/>
      <c r="K408" s="582"/>
      <c r="L408" s="582"/>
      <c r="M408" s="582"/>
      <c r="N408" s="582"/>
      <c r="O408" s="583"/>
      <c r="P408" s="583"/>
      <c r="Q408" s="583"/>
      <c r="R408" s="583"/>
      <c r="S408" s="583"/>
      <c r="T408" s="583"/>
      <c r="U408" s="583"/>
      <c r="V408" s="583"/>
      <c r="W408" s="583"/>
      <c r="X408" s="584"/>
      <c r="Y408" s="584"/>
      <c r="Z408" s="584"/>
      <c r="AA408" s="584"/>
      <c r="AB408" s="584"/>
      <c r="AC408" s="584"/>
      <c r="AD408" s="584"/>
      <c r="AE408" s="584"/>
      <c r="AF408" s="584"/>
      <c r="AG408" s="584"/>
      <c r="AH408" s="584"/>
      <c r="AI408" s="584"/>
      <c r="AJ408" s="584"/>
      <c r="AK408" s="584"/>
    </row>
    <row r="409" spans="1:37" ht="12.75">
      <c r="A409" s="638"/>
      <c r="B409" s="641"/>
      <c r="C409" s="592"/>
      <c r="D409" s="592"/>
      <c r="E409" s="592"/>
      <c r="F409" s="592"/>
      <c r="G409" s="592"/>
      <c r="H409" s="592"/>
      <c r="I409" s="592"/>
      <c r="J409" s="592"/>
      <c r="K409" s="592"/>
      <c r="L409" s="592"/>
      <c r="M409" s="592"/>
      <c r="N409" s="592"/>
      <c r="O409" s="593"/>
      <c r="P409" s="593"/>
      <c r="Q409" s="593"/>
      <c r="R409" s="593"/>
      <c r="S409" s="593"/>
      <c r="T409" s="593"/>
      <c r="U409" s="593"/>
      <c r="V409" s="593"/>
      <c r="W409" s="593"/>
      <c r="X409" s="594"/>
      <c r="Y409" s="594"/>
      <c r="Z409" s="594"/>
      <c r="AA409" s="594"/>
      <c r="AB409" s="594"/>
      <c r="AC409" s="594"/>
      <c r="AD409" s="594"/>
      <c r="AE409" s="594"/>
      <c r="AF409" s="594"/>
      <c r="AG409" s="594"/>
      <c r="AH409" s="594"/>
      <c r="AI409" s="594"/>
      <c r="AJ409" s="594"/>
      <c r="AK409" s="594"/>
    </row>
    <row r="410" spans="1:37" ht="12.75">
      <c r="A410" s="639"/>
      <c r="B410" s="640"/>
      <c r="C410" s="582"/>
      <c r="D410" s="582"/>
      <c r="E410" s="582"/>
      <c r="F410" s="582"/>
      <c r="G410" s="582"/>
      <c r="H410" s="582"/>
      <c r="I410" s="582"/>
      <c r="J410" s="582"/>
      <c r="K410" s="582"/>
      <c r="L410" s="582"/>
      <c r="M410" s="582"/>
      <c r="N410" s="582"/>
      <c r="O410" s="583"/>
      <c r="P410" s="583"/>
      <c r="Q410" s="583"/>
      <c r="R410" s="583"/>
      <c r="S410" s="583"/>
      <c r="T410" s="583"/>
      <c r="U410" s="583"/>
      <c r="V410" s="583"/>
      <c r="W410" s="583"/>
      <c r="X410" s="584"/>
      <c r="Y410" s="584"/>
      <c r="Z410" s="584"/>
      <c r="AA410" s="584"/>
      <c r="AB410" s="584"/>
      <c r="AC410" s="584"/>
      <c r="AD410" s="584"/>
      <c r="AE410" s="584"/>
      <c r="AF410" s="584"/>
      <c r="AG410" s="584"/>
      <c r="AH410" s="584"/>
      <c r="AI410" s="584"/>
      <c r="AJ410" s="584"/>
      <c r="AK410" s="584"/>
    </row>
    <row r="411" spans="1:37" ht="12.75">
      <c r="A411" s="638"/>
      <c r="B411" s="641"/>
      <c r="C411" s="592"/>
      <c r="D411" s="592"/>
      <c r="E411" s="592"/>
      <c r="F411" s="592"/>
      <c r="G411" s="592"/>
      <c r="H411" s="592"/>
      <c r="I411" s="592"/>
      <c r="J411" s="592"/>
      <c r="K411" s="592"/>
      <c r="L411" s="592"/>
      <c r="M411" s="592"/>
      <c r="N411" s="592"/>
      <c r="O411" s="593"/>
      <c r="P411" s="593"/>
      <c r="Q411" s="593"/>
      <c r="R411" s="593"/>
      <c r="S411" s="593"/>
      <c r="T411" s="593"/>
      <c r="U411" s="593"/>
      <c r="V411" s="593"/>
      <c r="W411" s="593"/>
      <c r="X411" s="594"/>
      <c r="Y411" s="594"/>
      <c r="Z411" s="594"/>
      <c r="AA411" s="594"/>
      <c r="AB411" s="594"/>
      <c r="AC411" s="594"/>
      <c r="AD411" s="594"/>
      <c r="AE411" s="594"/>
      <c r="AF411" s="594"/>
      <c r="AG411" s="594"/>
      <c r="AH411" s="594"/>
      <c r="AI411" s="594"/>
      <c r="AJ411" s="594"/>
      <c r="AK411" s="594"/>
    </row>
    <row r="412" spans="1:37" ht="12.75">
      <c r="A412" s="639"/>
      <c r="B412" s="640"/>
      <c r="C412" s="582"/>
      <c r="D412" s="582"/>
      <c r="E412" s="582"/>
      <c r="F412" s="582"/>
      <c r="G412" s="582"/>
      <c r="H412" s="582"/>
      <c r="I412" s="582"/>
      <c r="J412" s="582"/>
      <c r="K412" s="582"/>
      <c r="L412" s="582"/>
      <c r="M412" s="582"/>
      <c r="N412" s="582"/>
      <c r="O412" s="583"/>
      <c r="P412" s="583"/>
      <c r="Q412" s="583"/>
      <c r="R412" s="583"/>
      <c r="S412" s="583"/>
      <c r="T412" s="583"/>
      <c r="U412" s="583"/>
      <c r="V412" s="583"/>
      <c r="W412" s="583"/>
      <c r="X412" s="584"/>
      <c r="Y412" s="584"/>
      <c r="Z412" s="584"/>
      <c r="AA412" s="584"/>
      <c r="AB412" s="584"/>
      <c r="AC412" s="584"/>
      <c r="AD412" s="584"/>
      <c r="AE412" s="584"/>
      <c r="AF412" s="584"/>
      <c r="AG412" s="584"/>
      <c r="AH412" s="584"/>
      <c r="AI412" s="584"/>
      <c r="AJ412" s="584"/>
      <c r="AK412" s="584"/>
    </row>
    <row r="413" spans="1:37" ht="12.75">
      <c r="A413" s="638"/>
      <c r="B413" s="641"/>
      <c r="C413" s="592"/>
      <c r="D413" s="592"/>
      <c r="E413" s="592"/>
      <c r="F413" s="592"/>
      <c r="G413" s="592"/>
      <c r="H413" s="592"/>
      <c r="I413" s="592"/>
      <c r="J413" s="592"/>
      <c r="K413" s="592"/>
      <c r="L413" s="592"/>
      <c r="M413" s="592"/>
      <c r="N413" s="592"/>
      <c r="O413" s="593"/>
      <c r="P413" s="593"/>
      <c r="Q413" s="593"/>
      <c r="R413" s="593"/>
      <c r="S413" s="593"/>
      <c r="T413" s="593"/>
      <c r="U413" s="593"/>
      <c r="V413" s="593"/>
      <c r="W413" s="593"/>
      <c r="X413" s="594"/>
      <c r="Y413" s="594"/>
      <c r="Z413" s="594"/>
      <c r="AA413" s="594"/>
      <c r="AB413" s="594"/>
      <c r="AC413" s="594"/>
      <c r="AD413" s="594"/>
      <c r="AE413" s="594"/>
      <c r="AF413" s="594"/>
      <c r="AG413" s="594"/>
      <c r="AH413" s="594"/>
      <c r="AI413" s="594"/>
      <c r="AJ413" s="594"/>
      <c r="AK413" s="594"/>
    </row>
    <row r="414" spans="1:37" ht="12.75">
      <c r="A414" s="639"/>
      <c r="B414" s="640"/>
      <c r="C414" s="582"/>
      <c r="D414" s="582"/>
      <c r="E414" s="582"/>
      <c r="F414" s="582"/>
      <c r="G414" s="582"/>
      <c r="H414" s="582"/>
      <c r="I414" s="582"/>
      <c r="J414" s="582"/>
      <c r="K414" s="582"/>
      <c r="L414" s="582"/>
      <c r="M414" s="582"/>
      <c r="N414" s="582"/>
      <c r="O414" s="583"/>
      <c r="P414" s="583"/>
      <c r="Q414" s="583"/>
      <c r="R414" s="583"/>
      <c r="S414" s="583"/>
      <c r="T414" s="583"/>
      <c r="U414" s="583"/>
      <c r="V414" s="583"/>
      <c r="W414" s="583"/>
      <c r="X414" s="584"/>
      <c r="Y414" s="584"/>
      <c r="Z414" s="584"/>
      <c r="AA414" s="584"/>
      <c r="AB414" s="584"/>
      <c r="AC414" s="584"/>
      <c r="AD414" s="584"/>
      <c r="AE414" s="584"/>
      <c r="AF414" s="584"/>
      <c r="AG414" s="584"/>
      <c r="AH414" s="584"/>
      <c r="AI414" s="584"/>
      <c r="AJ414" s="584"/>
      <c r="AK414" s="584"/>
    </row>
    <row r="415" spans="1:37" ht="12.75">
      <c r="A415" s="638"/>
      <c r="B415" s="641"/>
      <c r="C415" s="592"/>
      <c r="D415" s="592"/>
      <c r="E415" s="592"/>
      <c r="F415" s="592"/>
      <c r="G415" s="592"/>
      <c r="H415" s="592"/>
      <c r="I415" s="592"/>
      <c r="J415" s="592"/>
      <c r="K415" s="592"/>
      <c r="L415" s="592"/>
      <c r="M415" s="592"/>
      <c r="N415" s="592"/>
      <c r="O415" s="593"/>
      <c r="P415" s="593"/>
      <c r="Q415" s="593"/>
      <c r="R415" s="593"/>
      <c r="S415" s="593"/>
      <c r="T415" s="593"/>
      <c r="U415" s="593"/>
      <c r="V415" s="593"/>
      <c r="W415" s="593"/>
      <c r="X415" s="594"/>
      <c r="Y415" s="594"/>
      <c r="Z415" s="594"/>
      <c r="AA415" s="594"/>
      <c r="AB415" s="594"/>
      <c r="AC415" s="594"/>
      <c r="AD415" s="594"/>
      <c r="AE415" s="594"/>
      <c r="AF415" s="594"/>
      <c r="AG415" s="594"/>
      <c r="AH415" s="594"/>
      <c r="AI415" s="594"/>
      <c r="AJ415" s="594"/>
      <c r="AK415" s="594"/>
    </row>
    <row r="416" spans="1:37" ht="12.75">
      <c r="A416" s="639"/>
      <c r="B416" s="640"/>
      <c r="C416" s="582"/>
      <c r="D416" s="582"/>
      <c r="E416" s="582"/>
      <c r="F416" s="582"/>
      <c r="G416" s="582"/>
      <c r="H416" s="582"/>
      <c r="I416" s="582"/>
      <c r="J416" s="582"/>
      <c r="K416" s="582"/>
      <c r="L416" s="582"/>
      <c r="M416" s="582"/>
      <c r="N416" s="582"/>
      <c r="O416" s="583"/>
      <c r="P416" s="583"/>
      <c r="Q416" s="583"/>
      <c r="R416" s="583"/>
      <c r="S416" s="583"/>
      <c r="T416" s="583"/>
      <c r="U416" s="583"/>
      <c r="V416" s="583"/>
      <c r="W416" s="583"/>
      <c r="X416" s="584"/>
      <c r="Y416" s="584"/>
      <c r="Z416" s="584"/>
      <c r="AA416" s="584"/>
      <c r="AB416" s="584"/>
      <c r="AC416" s="584"/>
      <c r="AD416" s="584"/>
      <c r="AE416" s="584"/>
      <c r="AF416" s="584"/>
      <c r="AG416" s="584"/>
      <c r="AH416" s="584"/>
      <c r="AI416" s="584"/>
      <c r="AJ416" s="584"/>
      <c r="AK416" s="584"/>
    </row>
    <row r="417" spans="1:37" ht="12.75">
      <c r="A417" s="638"/>
      <c r="B417" s="641"/>
      <c r="C417" s="592"/>
      <c r="D417" s="592"/>
      <c r="E417" s="592"/>
      <c r="F417" s="592"/>
      <c r="G417" s="592"/>
      <c r="H417" s="592"/>
      <c r="I417" s="592"/>
      <c r="J417" s="592"/>
      <c r="K417" s="592"/>
      <c r="L417" s="592"/>
      <c r="M417" s="592"/>
      <c r="N417" s="592"/>
      <c r="O417" s="593"/>
      <c r="P417" s="593"/>
      <c r="Q417" s="593"/>
      <c r="R417" s="593"/>
      <c r="S417" s="593"/>
      <c r="T417" s="593"/>
      <c r="U417" s="593"/>
      <c r="V417" s="593"/>
      <c r="W417" s="593"/>
      <c r="X417" s="594"/>
      <c r="Y417" s="594"/>
      <c r="Z417" s="594"/>
      <c r="AA417" s="594"/>
      <c r="AB417" s="594"/>
      <c r="AC417" s="594"/>
      <c r="AD417" s="594"/>
      <c r="AE417" s="594"/>
      <c r="AF417" s="594"/>
      <c r="AG417" s="594"/>
      <c r="AH417" s="594"/>
      <c r="AI417" s="594"/>
      <c r="AJ417" s="594"/>
      <c r="AK417" s="594"/>
    </row>
    <row r="418" spans="1:37" ht="12.75">
      <c r="A418" s="639"/>
      <c r="B418" s="640"/>
      <c r="C418" s="582"/>
      <c r="D418" s="582"/>
      <c r="E418" s="582"/>
      <c r="F418" s="582"/>
      <c r="G418" s="582"/>
      <c r="H418" s="582"/>
      <c r="I418" s="582"/>
      <c r="J418" s="582"/>
      <c r="K418" s="582"/>
      <c r="L418" s="582"/>
      <c r="M418" s="582"/>
      <c r="N418" s="582"/>
      <c r="O418" s="583"/>
      <c r="P418" s="583"/>
      <c r="Q418" s="583"/>
      <c r="R418" s="583"/>
      <c r="S418" s="583"/>
      <c r="T418" s="583"/>
      <c r="U418" s="583"/>
      <c r="V418" s="583"/>
      <c r="W418" s="583"/>
      <c r="X418" s="584"/>
      <c r="Y418" s="584"/>
      <c r="Z418" s="584"/>
      <c r="AA418" s="584"/>
      <c r="AB418" s="584"/>
      <c r="AC418" s="584"/>
      <c r="AD418" s="584"/>
      <c r="AE418" s="584"/>
      <c r="AF418" s="584"/>
      <c r="AG418" s="584"/>
      <c r="AH418" s="584"/>
      <c r="AI418" s="584"/>
      <c r="AJ418" s="584"/>
      <c r="AK418" s="584"/>
    </row>
    <row r="419" spans="1:37" ht="12.75">
      <c r="A419" s="638"/>
      <c r="B419" s="641"/>
      <c r="C419" s="592"/>
      <c r="D419" s="592"/>
      <c r="E419" s="592"/>
      <c r="F419" s="592"/>
      <c r="G419" s="592"/>
      <c r="H419" s="592"/>
      <c r="I419" s="592"/>
      <c r="J419" s="592"/>
      <c r="K419" s="592"/>
      <c r="L419" s="592"/>
      <c r="M419" s="592"/>
      <c r="N419" s="592"/>
      <c r="O419" s="593"/>
      <c r="P419" s="593"/>
      <c r="Q419" s="593"/>
      <c r="R419" s="593"/>
      <c r="S419" s="593"/>
      <c r="T419" s="593"/>
      <c r="U419" s="593"/>
      <c r="V419" s="593"/>
      <c r="W419" s="593"/>
      <c r="X419" s="594"/>
      <c r="Y419" s="594"/>
      <c r="Z419" s="594"/>
      <c r="AA419" s="594"/>
      <c r="AB419" s="594"/>
      <c r="AC419" s="594"/>
      <c r="AD419" s="594"/>
      <c r="AE419" s="594"/>
      <c r="AF419" s="594"/>
      <c r="AG419" s="594"/>
      <c r="AH419" s="594"/>
      <c r="AI419" s="594"/>
      <c r="AJ419" s="594"/>
      <c r="AK419" s="594"/>
    </row>
    <row r="420" spans="1:37" ht="12.75">
      <c r="A420" s="639"/>
      <c r="B420" s="640"/>
      <c r="C420" s="582"/>
      <c r="D420" s="582"/>
      <c r="E420" s="582"/>
      <c r="F420" s="582"/>
      <c r="G420" s="582"/>
      <c r="H420" s="582"/>
      <c r="I420" s="582"/>
      <c r="J420" s="582"/>
      <c r="K420" s="582"/>
      <c r="L420" s="582"/>
      <c r="M420" s="582"/>
      <c r="N420" s="582"/>
      <c r="O420" s="583"/>
      <c r="P420" s="583"/>
      <c r="Q420" s="583"/>
      <c r="R420" s="583"/>
      <c r="S420" s="583"/>
      <c r="T420" s="583"/>
      <c r="U420" s="583"/>
      <c r="V420" s="583"/>
      <c r="W420" s="583"/>
      <c r="X420" s="584"/>
      <c r="Y420" s="584"/>
      <c r="Z420" s="584"/>
      <c r="AA420" s="584"/>
      <c r="AB420" s="584"/>
      <c r="AC420" s="584"/>
      <c r="AD420" s="584"/>
      <c r="AE420" s="584"/>
      <c r="AF420" s="584"/>
      <c r="AG420" s="584"/>
      <c r="AH420" s="584"/>
      <c r="AI420" s="584"/>
      <c r="AJ420" s="584"/>
      <c r="AK420" s="584"/>
    </row>
    <row r="421" spans="1:37" ht="12.75">
      <c r="A421" s="638"/>
      <c r="B421" s="641"/>
      <c r="C421" s="592"/>
      <c r="D421" s="592"/>
      <c r="E421" s="592"/>
      <c r="F421" s="592"/>
      <c r="G421" s="592"/>
      <c r="H421" s="592"/>
      <c r="I421" s="592"/>
      <c r="J421" s="592"/>
      <c r="K421" s="592"/>
      <c r="L421" s="592"/>
      <c r="M421" s="592"/>
      <c r="N421" s="592"/>
      <c r="O421" s="593"/>
      <c r="P421" s="593"/>
      <c r="Q421" s="593"/>
      <c r="R421" s="593"/>
      <c r="S421" s="593"/>
      <c r="T421" s="593"/>
      <c r="U421" s="593"/>
      <c r="V421" s="593"/>
      <c r="W421" s="593"/>
      <c r="X421" s="594"/>
      <c r="Y421" s="594"/>
      <c r="Z421" s="594"/>
      <c r="AA421" s="594"/>
      <c r="AB421" s="594"/>
      <c r="AC421" s="594"/>
      <c r="AD421" s="594"/>
      <c r="AE421" s="594"/>
      <c r="AF421" s="594"/>
      <c r="AG421" s="594"/>
      <c r="AH421" s="594"/>
      <c r="AI421" s="594"/>
      <c r="AJ421" s="594"/>
      <c r="AK421" s="594"/>
    </row>
    <row r="422" spans="1:37" ht="12.75">
      <c r="A422" s="639"/>
      <c r="B422" s="640"/>
      <c r="C422" s="582"/>
      <c r="D422" s="582"/>
      <c r="E422" s="582"/>
      <c r="F422" s="582"/>
      <c r="G422" s="582"/>
      <c r="H422" s="582"/>
      <c r="I422" s="582"/>
      <c r="J422" s="582"/>
      <c r="K422" s="582"/>
      <c r="L422" s="582"/>
      <c r="M422" s="582"/>
      <c r="N422" s="582"/>
      <c r="O422" s="583"/>
      <c r="P422" s="583"/>
      <c r="Q422" s="583"/>
      <c r="R422" s="583"/>
      <c r="S422" s="583"/>
      <c r="T422" s="583"/>
      <c r="U422" s="583"/>
      <c r="V422" s="583"/>
      <c r="W422" s="583"/>
      <c r="X422" s="584"/>
      <c r="Y422" s="584"/>
      <c r="Z422" s="584"/>
      <c r="AA422" s="584"/>
      <c r="AB422" s="584"/>
      <c r="AC422" s="584"/>
      <c r="AD422" s="584"/>
      <c r="AE422" s="584"/>
      <c r="AF422" s="584"/>
      <c r="AG422" s="584"/>
      <c r="AH422" s="584"/>
      <c r="AI422" s="584"/>
      <c r="AJ422" s="584"/>
      <c r="AK422" s="584"/>
    </row>
    <row r="423" spans="1:37" ht="12.75">
      <c r="A423" s="638"/>
      <c r="B423" s="641"/>
      <c r="C423" s="592"/>
      <c r="D423" s="592"/>
      <c r="E423" s="592"/>
      <c r="F423" s="592"/>
      <c r="G423" s="592"/>
      <c r="H423" s="592"/>
      <c r="I423" s="592"/>
      <c r="J423" s="592"/>
      <c r="K423" s="592"/>
      <c r="L423" s="592"/>
      <c r="M423" s="592"/>
      <c r="N423" s="592"/>
      <c r="O423" s="593"/>
      <c r="P423" s="593"/>
      <c r="Q423" s="593"/>
      <c r="R423" s="593"/>
      <c r="S423" s="593"/>
      <c r="T423" s="593"/>
      <c r="U423" s="593"/>
      <c r="V423" s="593"/>
      <c r="W423" s="593"/>
      <c r="X423" s="594"/>
      <c r="Y423" s="594"/>
      <c r="Z423" s="594"/>
      <c r="AA423" s="594"/>
      <c r="AB423" s="594"/>
      <c r="AC423" s="594"/>
      <c r="AD423" s="594"/>
      <c r="AE423" s="594"/>
      <c r="AF423" s="594"/>
      <c r="AG423" s="594"/>
      <c r="AH423" s="594"/>
      <c r="AI423" s="594"/>
      <c r="AJ423" s="594"/>
      <c r="AK423" s="594"/>
    </row>
    <row r="424" spans="1:37" ht="12.75">
      <c r="A424" s="639"/>
      <c r="B424" s="640"/>
      <c r="C424" s="582"/>
      <c r="D424" s="582"/>
      <c r="E424" s="582"/>
      <c r="F424" s="582"/>
      <c r="G424" s="582"/>
      <c r="H424" s="582"/>
      <c r="I424" s="582"/>
      <c r="J424" s="582"/>
      <c r="K424" s="582"/>
      <c r="L424" s="582"/>
      <c r="M424" s="582"/>
      <c r="N424" s="582"/>
      <c r="O424" s="583"/>
      <c r="P424" s="583"/>
      <c r="Q424" s="583"/>
      <c r="R424" s="583"/>
      <c r="S424" s="583"/>
      <c r="T424" s="583"/>
      <c r="U424" s="583"/>
      <c r="V424" s="583"/>
      <c r="W424" s="583"/>
      <c r="X424" s="584"/>
      <c r="Y424" s="584"/>
      <c r="Z424" s="584"/>
      <c r="AA424" s="584"/>
      <c r="AB424" s="584"/>
      <c r="AC424" s="584"/>
      <c r="AD424" s="584"/>
      <c r="AE424" s="584"/>
      <c r="AF424" s="584"/>
      <c r="AG424" s="584"/>
      <c r="AH424" s="584"/>
      <c r="AI424" s="584"/>
      <c r="AJ424" s="584"/>
      <c r="AK424" s="584"/>
    </row>
    <row r="425" spans="1:37" ht="12.75">
      <c r="A425" s="638"/>
      <c r="B425" s="641"/>
      <c r="C425" s="592"/>
      <c r="D425" s="592"/>
      <c r="E425" s="592"/>
      <c r="F425" s="592"/>
      <c r="G425" s="592"/>
      <c r="H425" s="592"/>
      <c r="I425" s="592"/>
      <c r="J425" s="592"/>
      <c r="K425" s="592"/>
      <c r="L425" s="592"/>
      <c r="M425" s="592"/>
      <c r="N425" s="592"/>
      <c r="O425" s="593"/>
      <c r="P425" s="593"/>
      <c r="Q425" s="593"/>
      <c r="R425" s="593"/>
      <c r="S425" s="593"/>
      <c r="T425" s="593"/>
      <c r="U425" s="593"/>
      <c r="V425" s="593"/>
      <c r="W425" s="593"/>
      <c r="X425" s="594"/>
      <c r="Y425" s="594"/>
      <c r="Z425" s="594"/>
      <c r="AA425" s="594"/>
      <c r="AB425" s="594"/>
      <c r="AC425" s="594"/>
      <c r="AD425" s="594"/>
      <c r="AE425" s="594"/>
      <c r="AF425" s="594"/>
      <c r="AG425" s="594"/>
      <c r="AH425" s="594"/>
      <c r="AI425" s="594"/>
      <c r="AJ425" s="594"/>
      <c r="AK425" s="594"/>
    </row>
    <row r="426" spans="1:37" ht="12.75">
      <c r="A426" s="639"/>
      <c r="B426" s="640"/>
      <c r="C426" s="582"/>
      <c r="D426" s="582"/>
      <c r="E426" s="582"/>
      <c r="F426" s="582"/>
      <c r="G426" s="582"/>
      <c r="H426" s="582"/>
      <c r="I426" s="582"/>
      <c r="J426" s="582"/>
      <c r="K426" s="582"/>
      <c r="L426" s="582"/>
      <c r="M426" s="582"/>
      <c r="N426" s="582"/>
      <c r="O426" s="583"/>
      <c r="P426" s="583"/>
      <c r="Q426" s="583"/>
      <c r="R426" s="583"/>
      <c r="S426" s="583"/>
      <c r="T426" s="583"/>
      <c r="U426" s="583"/>
      <c r="V426" s="583"/>
      <c r="W426" s="583"/>
      <c r="X426" s="584"/>
      <c r="Y426" s="584"/>
      <c r="Z426" s="584"/>
      <c r="AA426" s="584"/>
      <c r="AB426" s="584"/>
      <c r="AC426" s="584"/>
      <c r="AD426" s="584"/>
      <c r="AE426" s="584"/>
      <c r="AF426" s="584"/>
      <c r="AG426" s="584"/>
      <c r="AH426" s="584"/>
      <c r="AI426" s="584"/>
      <c r="AJ426" s="584"/>
      <c r="AK426" s="584"/>
    </row>
    <row r="427" spans="1:37" ht="12.75">
      <c r="A427" s="638"/>
      <c r="B427" s="641"/>
      <c r="C427" s="592"/>
      <c r="D427" s="592"/>
      <c r="E427" s="592"/>
      <c r="F427" s="592"/>
      <c r="G427" s="592"/>
      <c r="H427" s="592"/>
      <c r="I427" s="592"/>
      <c r="J427" s="592"/>
      <c r="K427" s="592"/>
      <c r="L427" s="592"/>
      <c r="M427" s="592"/>
      <c r="N427" s="592"/>
      <c r="O427" s="593"/>
      <c r="P427" s="593"/>
      <c r="Q427" s="593"/>
      <c r="R427" s="593"/>
      <c r="S427" s="593"/>
      <c r="T427" s="593"/>
      <c r="U427" s="593"/>
      <c r="V427" s="593"/>
      <c r="W427" s="593"/>
      <c r="X427" s="594"/>
      <c r="Y427" s="594"/>
      <c r="Z427" s="594"/>
      <c r="AA427" s="594"/>
      <c r="AB427" s="594"/>
      <c r="AC427" s="594"/>
      <c r="AD427" s="594"/>
      <c r="AE427" s="594"/>
      <c r="AF427" s="594"/>
      <c r="AG427" s="594"/>
      <c r="AH427" s="594"/>
      <c r="AI427" s="594"/>
      <c r="AJ427" s="594"/>
      <c r="AK427" s="594"/>
    </row>
    <row r="428" spans="1:37" ht="12.75">
      <c r="A428" s="639"/>
      <c r="B428" s="640"/>
      <c r="C428" s="582"/>
      <c r="D428" s="582"/>
      <c r="E428" s="582"/>
      <c r="F428" s="582"/>
      <c r="G428" s="582"/>
      <c r="H428" s="582"/>
      <c r="I428" s="582"/>
      <c r="J428" s="582"/>
      <c r="K428" s="582"/>
      <c r="L428" s="582"/>
      <c r="M428" s="582"/>
      <c r="N428" s="582"/>
      <c r="O428" s="583"/>
      <c r="P428" s="583"/>
      <c r="Q428" s="583"/>
      <c r="R428" s="583"/>
      <c r="S428" s="583"/>
      <c r="T428" s="583"/>
      <c r="U428" s="583"/>
      <c r="V428" s="583"/>
      <c r="W428" s="583"/>
      <c r="X428" s="584"/>
      <c r="Y428" s="584"/>
      <c r="Z428" s="584"/>
      <c r="AA428" s="584"/>
      <c r="AB428" s="584"/>
      <c r="AC428" s="584"/>
      <c r="AD428" s="584"/>
      <c r="AE428" s="584"/>
      <c r="AF428" s="584"/>
      <c r="AG428" s="584"/>
      <c r="AH428" s="584"/>
      <c r="AI428" s="584"/>
      <c r="AJ428" s="584"/>
      <c r="AK428" s="584"/>
    </row>
    <row r="429" spans="1:37" ht="12.75">
      <c r="A429" s="638"/>
      <c r="B429" s="641"/>
      <c r="C429" s="592"/>
      <c r="D429" s="592"/>
      <c r="E429" s="592"/>
      <c r="F429" s="592"/>
      <c r="G429" s="592"/>
      <c r="H429" s="592"/>
      <c r="I429" s="592"/>
      <c r="J429" s="592"/>
      <c r="K429" s="592"/>
      <c r="L429" s="592"/>
      <c r="M429" s="592"/>
      <c r="N429" s="592"/>
      <c r="O429" s="593"/>
      <c r="P429" s="593"/>
      <c r="Q429" s="593"/>
      <c r="R429" s="593"/>
      <c r="S429" s="593"/>
      <c r="T429" s="593"/>
      <c r="U429" s="593"/>
      <c r="V429" s="593"/>
      <c r="W429" s="593"/>
      <c r="X429" s="594"/>
      <c r="Y429" s="594"/>
      <c r="Z429" s="594"/>
      <c r="AA429" s="594"/>
      <c r="AB429" s="594"/>
      <c r="AC429" s="594"/>
      <c r="AD429" s="594"/>
      <c r="AE429" s="594"/>
      <c r="AF429" s="594"/>
      <c r="AG429" s="594"/>
      <c r="AH429" s="594"/>
      <c r="AI429" s="594"/>
      <c r="AJ429" s="594"/>
      <c r="AK429" s="594"/>
    </row>
    <row r="430" spans="1:37" ht="12.75">
      <c r="A430" s="639"/>
      <c r="B430" s="640"/>
      <c r="C430" s="582"/>
      <c r="D430" s="582"/>
      <c r="E430" s="582"/>
      <c r="F430" s="582"/>
      <c r="G430" s="582"/>
      <c r="H430" s="582"/>
      <c r="I430" s="582"/>
      <c r="J430" s="582"/>
      <c r="K430" s="582"/>
      <c r="L430" s="582"/>
      <c r="M430" s="582"/>
      <c r="N430" s="582"/>
      <c r="O430" s="583"/>
      <c r="P430" s="583"/>
      <c r="Q430" s="583"/>
      <c r="R430" s="583"/>
      <c r="S430" s="583"/>
      <c r="T430" s="583"/>
      <c r="U430" s="583"/>
      <c r="V430" s="583"/>
      <c r="W430" s="583"/>
      <c r="X430" s="584"/>
      <c r="Y430" s="584"/>
      <c r="Z430" s="584"/>
      <c r="AA430" s="584"/>
      <c r="AB430" s="584"/>
      <c r="AC430" s="584"/>
      <c r="AD430" s="584"/>
      <c r="AE430" s="584"/>
      <c r="AF430" s="584"/>
      <c r="AG430" s="584"/>
      <c r="AH430" s="584"/>
      <c r="AI430" s="584"/>
      <c r="AJ430" s="584"/>
      <c r="AK430" s="584"/>
    </row>
    <row r="431" spans="1:37" ht="12.75">
      <c r="A431" s="638"/>
      <c r="B431" s="641"/>
      <c r="C431" s="592"/>
      <c r="D431" s="592"/>
      <c r="E431" s="592"/>
      <c r="F431" s="592"/>
      <c r="G431" s="592"/>
      <c r="H431" s="592"/>
      <c r="I431" s="592"/>
      <c r="J431" s="592"/>
      <c r="K431" s="592"/>
      <c r="L431" s="592"/>
      <c r="M431" s="592"/>
      <c r="N431" s="592"/>
      <c r="O431" s="593"/>
      <c r="P431" s="593"/>
      <c r="Q431" s="593"/>
      <c r="R431" s="593"/>
      <c r="S431" s="593"/>
      <c r="T431" s="593"/>
      <c r="U431" s="593"/>
      <c r="V431" s="593"/>
      <c r="W431" s="593"/>
      <c r="X431" s="594"/>
      <c r="Y431" s="594"/>
      <c r="Z431" s="594"/>
      <c r="AA431" s="594"/>
      <c r="AB431" s="594"/>
      <c r="AC431" s="594"/>
      <c r="AD431" s="594"/>
      <c r="AE431" s="594"/>
      <c r="AF431" s="594"/>
      <c r="AG431" s="594"/>
      <c r="AH431" s="594"/>
      <c r="AI431" s="594"/>
      <c r="AJ431" s="594"/>
      <c r="AK431" s="594"/>
    </row>
    <row r="432" spans="1:37" ht="12.75">
      <c r="A432" s="639"/>
      <c r="B432" s="640"/>
      <c r="C432" s="582"/>
      <c r="D432" s="582"/>
      <c r="E432" s="582"/>
      <c r="F432" s="582"/>
      <c r="G432" s="582"/>
      <c r="H432" s="582"/>
      <c r="I432" s="582"/>
      <c r="J432" s="582"/>
      <c r="K432" s="582"/>
      <c r="L432" s="582"/>
      <c r="M432" s="582"/>
      <c r="N432" s="582"/>
      <c r="O432" s="583"/>
      <c r="P432" s="583"/>
      <c r="Q432" s="583"/>
      <c r="R432" s="583"/>
      <c r="S432" s="583"/>
      <c r="T432" s="583"/>
      <c r="U432" s="583"/>
      <c r="V432" s="583"/>
      <c r="W432" s="583"/>
      <c r="X432" s="584"/>
      <c r="Y432" s="584"/>
      <c r="Z432" s="584"/>
      <c r="AA432" s="584"/>
      <c r="AB432" s="584"/>
      <c r="AC432" s="584"/>
      <c r="AD432" s="584"/>
      <c r="AE432" s="584"/>
      <c r="AF432" s="584"/>
      <c r="AG432" s="584"/>
      <c r="AH432" s="584"/>
      <c r="AI432" s="584"/>
      <c r="AJ432" s="584"/>
      <c r="AK432" s="584"/>
    </row>
    <row r="433" spans="1:37" ht="12.75">
      <c r="A433" s="638"/>
      <c r="B433" s="641"/>
      <c r="C433" s="592"/>
      <c r="D433" s="592"/>
      <c r="E433" s="592"/>
      <c r="F433" s="592"/>
      <c r="G433" s="592"/>
      <c r="H433" s="592"/>
      <c r="I433" s="592"/>
      <c r="J433" s="592"/>
      <c r="K433" s="592"/>
      <c r="L433" s="592"/>
      <c r="M433" s="592"/>
      <c r="N433" s="592"/>
      <c r="O433" s="593"/>
      <c r="P433" s="593"/>
      <c r="Q433" s="593"/>
      <c r="R433" s="593"/>
      <c r="S433" s="593"/>
      <c r="T433" s="593"/>
      <c r="U433" s="593"/>
      <c r="V433" s="593"/>
      <c r="W433" s="593"/>
      <c r="X433" s="594"/>
      <c r="Y433" s="594"/>
      <c r="Z433" s="594"/>
      <c r="AA433" s="594"/>
      <c r="AB433" s="594"/>
      <c r="AC433" s="594"/>
      <c r="AD433" s="594"/>
      <c r="AE433" s="594"/>
      <c r="AF433" s="594"/>
      <c r="AG433" s="594"/>
      <c r="AH433" s="594"/>
      <c r="AI433" s="594"/>
      <c r="AJ433" s="594"/>
      <c r="AK433" s="594"/>
    </row>
    <row r="434" spans="1:37" ht="12.75">
      <c r="A434" s="639"/>
      <c r="B434" s="640"/>
      <c r="C434" s="582"/>
      <c r="D434" s="582"/>
      <c r="E434" s="582"/>
      <c r="F434" s="582"/>
      <c r="G434" s="582"/>
      <c r="H434" s="582"/>
      <c r="I434" s="582"/>
      <c r="J434" s="582"/>
      <c r="K434" s="582"/>
      <c r="L434" s="582"/>
      <c r="M434" s="582"/>
      <c r="N434" s="582"/>
      <c r="O434" s="583"/>
      <c r="P434" s="583"/>
      <c r="Q434" s="583"/>
      <c r="R434" s="583"/>
      <c r="S434" s="583"/>
      <c r="T434" s="583"/>
      <c r="U434" s="583"/>
      <c r="V434" s="583"/>
      <c r="W434" s="583"/>
      <c r="X434" s="584"/>
      <c r="Y434" s="584"/>
      <c r="Z434" s="584"/>
      <c r="AA434" s="584"/>
      <c r="AB434" s="584"/>
      <c r="AC434" s="584"/>
      <c r="AD434" s="584"/>
      <c r="AE434" s="584"/>
      <c r="AF434" s="584"/>
      <c r="AG434" s="584"/>
      <c r="AH434" s="584"/>
      <c r="AI434" s="584"/>
      <c r="AJ434" s="584"/>
      <c r="AK434" s="584"/>
    </row>
    <row r="435" spans="1:37" ht="12.75">
      <c r="A435" s="638"/>
      <c r="B435" s="641"/>
      <c r="C435" s="592"/>
      <c r="D435" s="592"/>
      <c r="E435" s="592"/>
      <c r="F435" s="592"/>
      <c r="G435" s="592"/>
      <c r="H435" s="592"/>
      <c r="I435" s="592"/>
      <c r="J435" s="592"/>
      <c r="K435" s="592"/>
      <c r="L435" s="592"/>
      <c r="M435" s="592"/>
      <c r="N435" s="592"/>
      <c r="O435" s="593"/>
      <c r="P435" s="593"/>
      <c r="Q435" s="593"/>
      <c r="R435" s="593"/>
      <c r="S435" s="593"/>
      <c r="T435" s="593"/>
      <c r="U435" s="593"/>
      <c r="V435" s="593"/>
      <c r="W435" s="593"/>
      <c r="X435" s="594"/>
      <c r="Y435" s="594"/>
      <c r="Z435" s="594"/>
      <c r="AA435" s="594"/>
      <c r="AB435" s="594"/>
      <c r="AC435" s="594"/>
      <c r="AD435" s="594"/>
      <c r="AE435" s="594"/>
      <c r="AF435" s="594"/>
      <c r="AG435" s="594"/>
      <c r="AH435" s="594"/>
      <c r="AI435" s="594"/>
      <c r="AJ435" s="594"/>
      <c r="AK435" s="594"/>
    </row>
    <row r="436" spans="1:37" ht="12.75">
      <c r="A436" s="639"/>
      <c r="B436" s="640"/>
      <c r="C436" s="582"/>
      <c r="D436" s="582"/>
      <c r="E436" s="582"/>
      <c r="F436" s="582"/>
      <c r="G436" s="582"/>
      <c r="H436" s="582"/>
      <c r="I436" s="582"/>
      <c r="J436" s="582"/>
      <c r="K436" s="582"/>
      <c r="L436" s="582"/>
      <c r="M436" s="582"/>
      <c r="N436" s="582"/>
      <c r="O436" s="583"/>
      <c r="P436" s="583"/>
      <c r="Q436" s="583"/>
      <c r="R436" s="583"/>
      <c r="S436" s="583"/>
      <c r="T436" s="583"/>
      <c r="U436" s="583"/>
      <c r="V436" s="583"/>
      <c r="W436" s="583"/>
      <c r="X436" s="584"/>
      <c r="Y436" s="584"/>
      <c r="Z436" s="584"/>
      <c r="AA436" s="584"/>
      <c r="AB436" s="584"/>
      <c r="AC436" s="584"/>
      <c r="AD436" s="584"/>
      <c r="AE436" s="584"/>
      <c r="AF436" s="584"/>
      <c r="AG436" s="584"/>
      <c r="AH436" s="584"/>
      <c r="AI436" s="584"/>
      <c r="AJ436" s="584"/>
      <c r="AK436" s="584"/>
    </row>
    <row r="437" spans="1:37" ht="12.75">
      <c r="A437" s="638"/>
      <c r="B437" s="641"/>
      <c r="C437" s="592"/>
      <c r="D437" s="592"/>
      <c r="E437" s="592"/>
      <c r="F437" s="592"/>
      <c r="G437" s="592"/>
      <c r="H437" s="592"/>
      <c r="I437" s="592"/>
      <c r="J437" s="592"/>
      <c r="K437" s="592"/>
      <c r="L437" s="592"/>
      <c r="M437" s="592"/>
      <c r="N437" s="592"/>
      <c r="O437" s="593"/>
      <c r="P437" s="593"/>
      <c r="Q437" s="593"/>
      <c r="R437" s="593"/>
      <c r="S437" s="593"/>
      <c r="T437" s="593"/>
      <c r="U437" s="593"/>
      <c r="V437" s="593"/>
      <c r="W437" s="593"/>
      <c r="X437" s="594"/>
      <c r="Y437" s="594"/>
      <c r="Z437" s="594"/>
      <c r="AA437" s="594"/>
      <c r="AB437" s="594"/>
      <c r="AC437" s="594"/>
      <c r="AD437" s="594"/>
      <c r="AE437" s="594"/>
      <c r="AF437" s="594"/>
      <c r="AG437" s="594"/>
      <c r="AH437" s="594"/>
      <c r="AI437" s="594"/>
      <c r="AJ437" s="594"/>
      <c r="AK437" s="594"/>
    </row>
    <row r="438" spans="1:37" ht="12.75">
      <c r="A438" s="639"/>
      <c r="B438" s="640"/>
      <c r="C438" s="582"/>
      <c r="D438" s="582"/>
      <c r="E438" s="582"/>
      <c r="F438" s="582"/>
      <c r="G438" s="582"/>
      <c r="H438" s="582"/>
      <c r="I438" s="582"/>
      <c r="J438" s="582"/>
      <c r="K438" s="582"/>
      <c r="L438" s="582"/>
      <c r="M438" s="582"/>
      <c r="N438" s="582"/>
      <c r="O438" s="583"/>
      <c r="P438" s="583"/>
      <c r="Q438" s="583"/>
      <c r="R438" s="583"/>
      <c r="S438" s="583"/>
      <c r="T438" s="583"/>
      <c r="U438" s="583"/>
      <c r="V438" s="583"/>
      <c r="W438" s="583"/>
      <c r="X438" s="584"/>
      <c r="Y438" s="584"/>
      <c r="Z438" s="584"/>
      <c r="AA438" s="584"/>
      <c r="AB438" s="584"/>
      <c r="AC438" s="584"/>
      <c r="AD438" s="584"/>
      <c r="AE438" s="584"/>
      <c r="AF438" s="584"/>
      <c r="AG438" s="584"/>
      <c r="AH438" s="584"/>
      <c r="AI438" s="584"/>
      <c r="AJ438" s="584"/>
      <c r="AK438" s="584"/>
    </row>
    <row r="439" spans="1:37" ht="12.75">
      <c r="A439" s="638"/>
      <c r="B439" s="641"/>
      <c r="C439" s="592"/>
      <c r="D439" s="592"/>
      <c r="E439" s="592"/>
      <c r="F439" s="592"/>
      <c r="G439" s="592"/>
      <c r="H439" s="592"/>
      <c r="I439" s="592"/>
      <c r="J439" s="592"/>
      <c r="K439" s="592"/>
      <c r="L439" s="592"/>
      <c r="M439" s="592"/>
      <c r="N439" s="592"/>
      <c r="O439" s="593"/>
      <c r="P439" s="593"/>
      <c r="Q439" s="593"/>
      <c r="R439" s="593"/>
      <c r="S439" s="593"/>
      <c r="T439" s="593"/>
      <c r="U439" s="593"/>
      <c r="V439" s="593"/>
      <c r="W439" s="593"/>
      <c r="X439" s="594"/>
      <c r="Y439" s="594"/>
      <c r="Z439" s="594"/>
      <c r="AA439" s="594"/>
      <c r="AB439" s="594"/>
      <c r="AC439" s="594"/>
      <c r="AD439" s="594"/>
      <c r="AE439" s="594"/>
      <c r="AF439" s="594"/>
      <c r="AG439" s="594"/>
      <c r="AH439" s="594"/>
      <c r="AI439" s="594"/>
      <c r="AJ439" s="594"/>
      <c r="AK439" s="594"/>
    </row>
    <row r="440" spans="1:37" ht="12.75">
      <c r="A440" s="639"/>
      <c r="B440" s="640"/>
      <c r="C440" s="582"/>
      <c r="D440" s="582"/>
      <c r="E440" s="582"/>
      <c r="F440" s="582"/>
      <c r="G440" s="582"/>
      <c r="H440" s="582"/>
      <c r="I440" s="582"/>
      <c r="J440" s="582"/>
      <c r="K440" s="582"/>
      <c r="L440" s="582"/>
      <c r="M440" s="582"/>
      <c r="N440" s="582"/>
      <c r="O440" s="583"/>
      <c r="P440" s="583"/>
      <c r="Q440" s="583"/>
      <c r="R440" s="583"/>
      <c r="S440" s="583"/>
      <c r="T440" s="583"/>
      <c r="U440" s="583"/>
      <c r="V440" s="583"/>
      <c r="W440" s="583"/>
      <c r="X440" s="584"/>
      <c r="Y440" s="584"/>
      <c r="Z440" s="584"/>
      <c r="AA440" s="584"/>
      <c r="AB440" s="584"/>
      <c r="AC440" s="584"/>
      <c r="AD440" s="584"/>
      <c r="AE440" s="584"/>
      <c r="AF440" s="584"/>
      <c r="AG440" s="584"/>
      <c r="AH440" s="584"/>
      <c r="AI440" s="584"/>
      <c r="AJ440" s="584"/>
      <c r="AK440" s="584"/>
    </row>
    <row r="441" spans="1:37" ht="12.75">
      <c r="A441" s="638"/>
      <c r="B441" s="641"/>
      <c r="C441" s="592"/>
      <c r="D441" s="592"/>
      <c r="E441" s="592"/>
      <c r="F441" s="592"/>
      <c r="G441" s="592"/>
      <c r="H441" s="592"/>
      <c r="I441" s="592"/>
      <c r="J441" s="592"/>
      <c r="K441" s="592"/>
      <c r="L441" s="592"/>
      <c r="M441" s="592"/>
      <c r="N441" s="592"/>
      <c r="O441" s="593"/>
      <c r="P441" s="593"/>
      <c r="Q441" s="593"/>
      <c r="R441" s="593"/>
      <c r="S441" s="593"/>
      <c r="T441" s="593"/>
      <c r="U441" s="593"/>
      <c r="V441" s="593"/>
      <c r="W441" s="593"/>
      <c r="X441" s="594"/>
      <c r="Y441" s="594"/>
      <c r="Z441" s="594"/>
      <c r="AA441" s="594"/>
      <c r="AB441" s="594"/>
      <c r="AC441" s="594"/>
      <c r="AD441" s="594"/>
      <c r="AE441" s="594"/>
      <c r="AF441" s="594"/>
      <c r="AG441" s="594"/>
      <c r="AH441" s="594"/>
      <c r="AI441" s="594"/>
      <c r="AJ441" s="594"/>
      <c r="AK441" s="594"/>
    </row>
    <row r="442" spans="1:37" ht="12.75">
      <c r="A442" s="639"/>
      <c r="B442" s="640"/>
      <c r="C442" s="582"/>
      <c r="D442" s="582"/>
      <c r="E442" s="582"/>
      <c r="F442" s="582"/>
      <c r="G442" s="582"/>
      <c r="H442" s="582"/>
      <c r="I442" s="582"/>
      <c r="J442" s="582"/>
      <c r="K442" s="582"/>
      <c r="L442" s="582"/>
      <c r="M442" s="582"/>
      <c r="N442" s="582"/>
      <c r="O442" s="583"/>
      <c r="P442" s="583"/>
      <c r="Q442" s="583"/>
      <c r="R442" s="583"/>
      <c r="S442" s="583"/>
      <c r="T442" s="583"/>
      <c r="U442" s="583"/>
      <c r="V442" s="583"/>
      <c r="W442" s="583"/>
      <c r="X442" s="584"/>
      <c r="Y442" s="584"/>
      <c r="Z442" s="584"/>
      <c r="AA442" s="584"/>
      <c r="AB442" s="584"/>
      <c r="AC442" s="584"/>
      <c r="AD442" s="584"/>
      <c r="AE442" s="584"/>
      <c r="AF442" s="584"/>
      <c r="AG442" s="584"/>
      <c r="AH442" s="584"/>
      <c r="AI442" s="584"/>
      <c r="AJ442" s="584"/>
      <c r="AK442" s="584"/>
    </row>
    <row r="443" spans="1:37" ht="12.75">
      <c r="A443" s="638"/>
      <c r="B443" s="641"/>
      <c r="C443" s="592"/>
      <c r="D443" s="592"/>
      <c r="E443" s="592"/>
      <c r="F443" s="592"/>
      <c r="G443" s="592"/>
      <c r="H443" s="592"/>
      <c r="I443" s="592"/>
      <c r="J443" s="592"/>
      <c r="K443" s="592"/>
      <c r="L443" s="592"/>
      <c r="M443" s="592"/>
      <c r="N443" s="592"/>
      <c r="O443" s="593"/>
      <c r="P443" s="593"/>
      <c r="Q443" s="593"/>
      <c r="R443" s="593"/>
      <c r="S443" s="593"/>
      <c r="T443" s="593"/>
      <c r="U443" s="593"/>
      <c r="V443" s="593"/>
      <c r="W443" s="593"/>
      <c r="X443" s="594"/>
      <c r="Y443" s="594"/>
      <c r="Z443" s="594"/>
      <c r="AA443" s="594"/>
      <c r="AB443" s="594"/>
      <c r="AC443" s="594"/>
      <c r="AD443" s="594"/>
      <c r="AE443" s="594"/>
      <c r="AF443" s="594"/>
      <c r="AG443" s="594"/>
      <c r="AH443" s="594"/>
      <c r="AI443" s="594"/>
      <c r="AJ443" s="594"/>
      <c r="AK443" s="594"/>
    </row>
    <row r="444" spans="1:37" ht="12.75">
      <c r="A444" s="639"/>
      <c r="B444" s="640"/>
      <c r="C444" s="582"/>
      <c r="D444" s="582"/>
      <c r="E444" s="582"/>
      <c r="F444" s="582"/>
      <c r="G444" s="582"/>
      <c r="H444" s="582"/>
      <c r="I444" s="582"/>
      <c r="J444" s="582"/>
      <c r="K444" s="582"/>
      <c r="L444" s="582"/>
      <c r="M444" s="582"/>
      <c r="N444" s="582"/>
      <c r="O444" s="583"/>
      <c r="P444" s="583"/>
      <c r="Q444" s="583"/>
      <c r="R444" s="583"/>
      <c r="S444" s="583"/>
      <c r="T444" s="583"/>
      <c r="U444" s="583"/>
      <c r="V444" s="583"/>
      <c r="W444" s="583"/>
      <c r="X444" s="584"/>
      <c r="Y444" s="584"/>
      <c r="Z444" s="584"/>
      <c r="AA444" s="584"/>
      <c r="AB444" s="584"/>
      <c r="AC444" s="584"/>
      <c r="AD444" s="584"/>
      <c r="AE444" s="584"/>
      <c r="AF444" s="584"/>
      <c r="AG444" s="584"/>
      <c r="AH444" s="584"/>
      <c r="AI444" s="584"/>
      <c r="AJ444" s="584"/>
      <c r="AK444" s="584"/>
    </row>
    <row r="445" spans="1:37" ht="12.75">
      <c r="A445" s="638"/>
      <c r="B445" s="641"/>
      <c r="C445" s="592"/>
      <c r="D445" s="592"/>
      <c r="E445" s="592"/>
      <c r="F445" s="592"/>
      <c r="G445" s="592"/>
      <c r="H445" s="592"/>
      <c r="I445" s="592"/>
      <c r="J445" s="592"/>
      <c r="K445" s="592"/>
      <c r="L445" s="592"/>
      <c r="M445" s="592"/>
      <c r="N445" s="592"/>
      <c r="O445" s="593"/>
      <c r="P445" s="593"/>
      <c r="Q445" s="593"/>
      <c r="R445" s="593"/>
      <c r="S445" s="593"/>
      <c r="T445" s="593"/>
      <c r="U445" s="593"/>
      <c r="V445" s="593"/>
      <c r="W445" s="593"/>
      <c r="X445" s="594"/>
      <c r="Y445" s="594"/>
      <c r="Z445" s="594"/>
      <c r="AA445" s="594"/>
      <c r="AB445" s="594"/>
      <c r="AC445" s="594"/>
      <c r="AD445" s="594"/>
      <c r="AE445" s="594"/>
      <c r="AF445" s="594"/>
      <c r="AG445" s="594"/>
      <c r="AH445" s="594"/>
      <c r="AI445" s="594"/>
      <c r="AJ445" s="594"/>
      <c r="AK445" s="594"/>
    </row>
    <row r="446" spans="1:37" ht="12.75">
      <c r="A446" s="639"/>
      <c r="B446" s="640"/>
      <c r="C446" s="582"/>
      <c r="D446" s="582"/>
      <c r="E446" s="582"/>
      <c r="F446" s="582"/>
      <c r="G446" s="582"/>
      <c r="H446" s="582"/>
      <c r="I446" s="582"/>
      <c r="J446" s="582"/>
      <c r="K446" s="582"/>
      <c r="L446" s="582"/>
      <c r="M446" s="582"/>
      <c r="N446" s="582"/>
      <c r="O446" s="583"/>
      <c r="P446" s="583"/>
      <c r="Q446" s="583"/>
      <c r="R446" s="583"/>
      <c r="S446" s="583"/>
      <c r="T446" s="583"/>
      <c r="U446" s="583"/>
      <c r="V446" s="583"/>
      <c r="W446" s="583"/>
      <c r="X446" s="584"/>
      <c r="Y446" s="584"/>
      <c r="Z446" s="584"/>
      <c r="AA446" s="584"/>
      <c r="AB446" s="584"/>
      <c r="AC446" s="584"/>
      <c r="AD446" s="584"/>
      <c r="AE446" s="584"/>
      <c r="AF446" s="584"/>
      <c r="AG446" s="584"/>
      <c r="AH446" s="584"/>
      <c r="AI446" s="584"/>
      <c r="AJ446" s="584"/>
      <c r="AK446" s="584"/>
    </row>
    <row r="447" spans="1:37" ht="12.75">
      <c r="A447" s="638"/>
      <c r="B447" s="641"/>
      <c r="C447" s="592"/>
      <c r="D447" s="592"/>
      <c r="E447" s="592"/>
      <c r="F447" s="592"/>
      <c r="G447" s="592"/>
      <c r="H447" s="592"/>
      <c r="I447" s="592"/>
      <c r="J447" s="592"/>
      <c r="K447" s="592"/>
      <c r="L447" s="592"/>
      <c r="M447" s="592"/>
      <c r="N447" s="592"/>
      <c r="O447" s="593"/>
      <c r="P447" s="593"/>
      <c r="Q447" s="593"/>
      <c r="R447" s="593"/>
      <c r="S447" s="593"/>
      <c r="T447" s="593"/>
      <c r="U447" s="593"/>
      <c r="V447" s="593"/>
      <c r="W447" s="593"/>
      <c r="X447" s="594"/>
      <c r="Y447" s="594"/>
      <c r="Z447" s="594"/>
      <c r="AA447" s="594"/>
      <c r="AB447" s="594"/>
      <c r="AC447" s="594"/>
      <c r="AD447" s="594"/>
      <c r="AE447" s="594"/>
      <c r="AF447" s="594"/>
      <c r="AG447" s="594"/>
      <c r="AH447" s="594"/>
      <c r="AI447" s="594"/>
      <c r="AJ447" s="594"/>
      <c r="AK447" s="594"/>
    </row>
    <row r="448" spans="1:37" ht="12.75">
      <c r="A448" s="639"/>
      <c r="B448" s="640"/>
      <c r="C448" s="582"/>
      <c r="D448" s="582"/>
      <c r="E448" s="582"/>
      <c r="F448" s="582"/>
      <c r="G448" s="582"/>
      <c r="H448" s="582"/>
      <c r="I448" s="582"/>
      <c r="J448" s="582"/>
      <c r="K448" s="582"/>
      <c r="L448" s="582"/>
      <c r="M448" s="582"/>
      <c r="N448" s="582"/>
      <c r="O448" s="583"/>
      <c r="P448" s="583"/>
      <c r="Q448" s="583"/>
      <c r="R448" s="583"/>
      <c r="S448" s="583"/>
      <c r="T448" s="583"/>
      <c r="U448" s="583"/>
      <c r="V448" s="583"/>
      <c r="W448" s="583"/>
      <c r="X448" s="584"/>
      <c r="Y448" s="584"/>
      <c r="Z448" s="584"/>
      <c r="AA448" s="584"/>
      <c r="AB448" s="584"/>
      <c r="AC448" s="584"/>
      <c r="AD448" s="584"/>
      <c r="AE448" s="584"/>
      <c r="AF448" s="584"/>
      <c r="AG448" s="584"/>
      <c r="AH448" s="584"/>
      <c r="AI448" s="584"/>
      <c r="AJ448" s="584"/>
      <c r="AK448" s="584"/>
    </row>
    <row r="449" spans="1:37" ht="12.75">
      <c r="A449" s="638"/>
      <c r="B449" s="641"/>
      <c r="C449" s="592"/>
      <c r="D449" s="592"/>
      <c r="E449" s="592"/>
      <c r="F449" s="592"/>
      <c r="G449" s="592"/>
      <c r="H449" s="592"/>
      <c r="I449" s="592"/>
      <c r="J449" s="592"/>
      <c r="K449" s="592"/>
      <c r="L449" s="592"/>
      <c r="M449" s="592"/>
      <c r="N449" s="592"/>
      <c r="O449" s="593"/>
      <c r="P449" s="593"/>
      <c r="Q449" s="593"/>
      <c r="R449" s="593"/>
      <c r="S449" s="593"/>
      <c r="T449" s="593"/>
      <c r="U449" s="593"/>
      <c r="V449" s="593"/>
      <c r="W449" s="593"/>
      <c r="X449" s="594"/>
      <c r="Y449" s="594"/>
      <c r="Z449" s="594"/>
      <c r="AA449" s="594"/>
      <c r="AB449" s="594"/>
      <c r="AC449" s="594"/>
      <c r="AD449" s="594"/>
      <c r="AE449" s="594"/>
      <c r="AF449" s="594"/>
      <c r="AG449" s="594"/>
      <c r="AH449" s="594"/>
      <c r="AI449" s="594"/>
      <c r="AJ449" s="594"/>
      <c r="AK449" s="594"/>
    </row>
    <row r="450" spans="1:37" ht="12.75">
      <c r="A450" s="639"/>
      <c r="B450" s="640"/>
      <c r="C450" s="582"/>
      <c r="D450" s="582"/>
      <c r="E450" s="582"/>
      <c r="F450" s="582"/>
      <c r="G450" s="582"/>
      <c r="H450" s="582"/>
      <c r="I450" s="582"/>
      <c r="J450" s="582"/>
      <c r="K450" s="582"/>
      <c r="L450" s="582"/>
      <c r="M450" s="582"/>
      <c r="N450" s="582"/>
      <c r="O450" s="583"/>
      <c r="P450" s="583"/>
      <c r="Q450" s="583"/>
      <c r="R450" s="583"/>
      <c r="S450" s="583"/>
      <c r="T450" s="583"/>
      <c r="U450" s="583"/>
      <c r="V450" s="583"/>
      <c r="W450" s="583"/>
      <c r="X450" s="584"/>
      <c r="Y450" s="584"/>
      <c r="Z450" s="584"/>
      <c r="AA450" s="584"/>
      <c r="AB450" s="584"/>
      <c r="AC450" s="584"/>
      <c r="AD450" s="584"/>
      <c r="AE450" s="584"/>
      <c r="AF450" s="584"/>
      <c r="AG450" s="584"/>
      <c r="AH450" s="584"/>
      <c r="AI450" s="584"/>
      <c r="AJ450" s="584"/>
      <c r="AK450" s="584"/>
    </row>
    <row r="451" spans="1:37" ht="12.75">
      <c r="A451" s="638"/>
      <c r="B451" s="641"/>
      <c r="C451" s="592"/>
      <c r="D451" s="592"/>
      <c r="E451" s="592"/>
      <c r="F451" s="592"/>
      <c r="G451" s="592"/>
      <c r="H451" s="592"/>
      <c r="I451" s="592"/>
      <c r="J451" s="592"/>
      <c r="K451" s="592"/>
      <c r="L451" s="592"/>
      <c r="M451" s="592"/>
      <c r="N451" s="592"/>
      <c r="O451" s="593"/>
      <c r="P451" s="593"/>
      <c r="Q451" s="593"/>
      <c r="R451" s="593"/>
      <c r="S451" s="593"/>
      <c r="T451" s="593"/>
      <c r="U451" s="593"/>
      <c r="V451" s="593"/>
      <c r="W451" s="593"/>
      <c r="X451" s="594"/>
      <c r="Y451" s="594"/>
      <c r="Z451" s="594"/>
      <c r="AA451" s="594"/>
      <c r="AB451" s="594"/>
      <c r="AC451" s="594"/>
      <c r="AD451" s="594"/>
      <c r="AE451" s="594"/>
      <c r="AF451" s="594"/>
      <c r="AG451" s="594"/>
      <c r="AH451" s="594"/>
      <c r="AI451" s="594"/>
      <c r="AJ451" s="594"/>
      <c r="AK451" s="594"/>
    </row>
    <row r="452" spans="1:37" ht="12.75">
      <c r="A452" s="639"/>
      <c r="B452" s="640"/>
      <c r="C452" s="582"/>
      <c r="D452" s="582"/>
      <c r="E452" s="582"/>
      <c r="F452" s="582"/>
      <c r="G452" s="582"/>
      <c r="H452" s="582"/>
      <c r="I452" s="582"/>
      <c r="J452" s="582"/>
      <c r="K452" s="582"/>
      <c r="L452" s="582"/>
      <c r="M452" s="582"/>
      <c r="N452" s="582"/>
      <c r="O452" s="583"/>
      <c r="P452" s="583"/>
      <c r="Q452" s="583"/>
      <c r="R452" s="583"/>
      <c r="S452" s="583"/>
      <c r="T452" s="583"/>
      <c r="U452" s="583"/>
      <c r="V452" s="583"/>
      <c r="W452" s="583"/>
      <c r="X452" s="584"/>
      <c r="Y452" s="584"/>
      <c r="Z452" s="584"/>
      <c r="AA452" s="584"/>
      <c r="AB452" s="584"/>
      <c r="AC452" s="584"/>
      <c r="AD452" s="584"/>
      <c r="AE452" s="584"/>
      <c r="AF452" s="584"/>
      <c r="AG452" s="584"/>
      <c r="AH452" s="584"/>
      <c r="AI452" s="584"/>
      <c r="AJ452" s="584"/>
      <c r="AK452" s="584"/>
    </row>
    <row r="453" spans="1:37" ht="12.75">
      <c r="A453" s="638"/>
      <c r="B453" s="641"/>
      <c r="C453" s="592"/>
      <c r="D453" s="592"/>
      <c r="E453" s="592"/>
      <c r="F453" s="592"/>
      <c r="G453" s="592"/>
      <c r="H453" s="592"/>
      <c r="I453" s="592"/>
      <c r="J453" s="592"/>
      <c r="K453" s="592"/>
      <c r="L453" s="592"/>
      <c r="M453" s="592"/>
      <c r="N453" s="592"/>
      <c r="O453" s="593"/>
      <c r="P453" s="593"/>
      <c r="Q453" s="593"/>
      <c r="R453" s="593"/>
      <c r="S453" s="593"/>
      <c r="T453" s="593"/>
      <c r="U453" s="593"/>
      <c r="V453" s="593"/>
      <c r="W453" s="593"/>
      <c r="X453" s="594"/>
      <c r="Y453" s="594"/>
      <c r="Z453" s="594"/>
      <c r="AA453" s="594"/>
      <c r="AB453" s="594"/>
      <c r="AC453" s="594"/>
      <c r="AD453" s="594"/>
      <c r="AE453" s="594"/>
      <c r="AF453" s="594"/>
      <c r="AG453" s="594"/>
      <c r="AH453" s="594"/>
      <c r="AI453" s="594"/>
      <c r="AJ453" s="594"/>
      <c r="AK453" s="594"/>
    </row>
    <row r="454" spans="1:37" ht="12.75">
      <c r="A454" s="639"/>
      <c r="B454" s="640"/>
      <c r="C454" s="582"/>
      <c r="D454" s="582"/>
      <c r="E454" s="582"/>
      <c r="F454" s="582"/>
      <c r="G454" s="582"/>
      <c r="H454" s="582"/>
      <c r="I454" s="582"/>
      <c r="J454" s="582"/>
      <c r="K454" s="582"/>
      <c r="L454" s="582"/>
      <c r="M454" s="582"/>
      <c r="N454" s="582"/>
      <c r="O454" s="583"/>
      <c r="P454" s="583"/>
      <c r="Q454" s="583"/>
      <c r="R454" s="583"/>
      <c r="S454" s="583"/>
      <c r="T454" s="583"/>
      <c r="U454" s="583"/>
      <c r="V454" s="583"/>
      <c r="W454" s="583"/>
      <c r="X454" s="584"/>
      <c r="Y454" s="584"/>
      <c r="Z454" s="584"/>
      <c r="AA454" s="584"/>
      <c r="AB454" s="584"/>
      <c r="AC454" s="584"/>
      <c r="AD454" s="584"/>
      <c r="AE454" s="584"/>
      <c r="AF454" s="584"/>
      <c r="AG454" s="584"/>
      <c r="AH454" s="584"/>
      <c r="AI454" s="584"/>
      <c r="AJ454" s="584"/>
      <c r="AK454" s="584"/>
    </row>
    <row r="455" spans="1:37" ht="12.75">
      <c r="A455" s="638"/>
      <c r="B455" s="641"/>
      <c r="C455" s="592"/>
      <c r="D455" s="592"/>
      <c r="E455" s="592"/>
      <c r="F455" s="592"/>
      <c r="G455" s="592"/>
      <c r="H455" s="592"/>
      <c r="I455" s="592"/>
      <c r="J455" s="592"/>
      <c r="K455" s="592"/>
      <c r="L455" s="592"/>
      <c r="M455" s="592"/>
      <c r="N455" s="592"/>
      <c r="O455" s="593"/>
      <c r="P455" s="593"/>
      <c r="Q455" s="593"/>
      <c r="R455" s="593"/>
      <c r="S455" s="593"/>
      <c r="T455" s="593"/>
      <c r="U455" s="593"/>
      <c r="V455" s="593"/>
      <c r="W455" s="593"/>
      <c r="X455" s="594"/>
      <c r="Y455" s="594"/>
      <c r="Z455" s="594"/>
      <c r="AA455" s="594"/>
      <c r="AB455" s="594"/>
      <c r="AC455" s="594"/>
      <c r="AD455" s="594"/>
      <c r="AE455" s="594"/>
      <c r="AF455" s="594"/>
      <c r="AG455" s="594"/>
      <c r="AH455" s="594"/>
      <c r="AI455" s="594"/>
      <c r="AJ455" s="594"/>
      <c r="AK455" s="594"/>
    </row>
    <row r="456" spans="1:37" ht="12.75">
      <c r="A456" s="639"/>
      <c r="B456" s="640"/>
      <c r="C456" s="582"/>
      <c r="D456" s="582"/>
      <c r="E456" s="582"/>
      <c r="F456" s="582"/>
      <c r="G456" s="582"/>
      <c r="H456" s="582"/>
      <c r="I456" s="582"/>
      <c r="J456" s="582"/>
      <c r="K456" s="582"/>
      <c r="L456" s="582"/>
      <c r="M456" s="582"/>
      <c r="N456" s="582"/>
      <c r="O456" s="583"/>
      <c r="P456" s="583"/>
      <c r="Q456" s="583"/>
      <c r="R456" s="583"/>
      <c r="S456" s="583"/>
      <c r="T456" s="583"/>
      <c r="U456" s="583"/>
      <c r="V456" s="583"/>
      <c r="W456" s="583"/>
      <c r="X456" s="584"/>
      <c r="Y456" s="584"/>
      <c r="Z456" s="584"/>
      <c r="AA456" s="584"/>
      <c r="AB456" s="584"/>
      <c r="AC456" s="584"/>
      <c r="AD456" s="584"/>
      <c r="AE456" s="584"/>
      <c r="AF456" s="584"/>
      <c r="AG456" s="584"/>
      <c r="AH456" s="584"/>
      <c r="AI456" s="584"/>
      <c r="AJ456" s="584"/>
      <c r="AK456" s="584"/>
    </row>
    <row r="457" spans="1:37" ht="12.75">
      <c r="A457" s="638"/>
      <c r="B457" s="641"/>
      <c r="C457" s="592"/>
      <c r="D457" s="592"/>
      <c r="E457" s="592"/>
      <c r="F457" s="592"/>
      <c r="G457" s="592"/>
      <c r="H457" s="592"/>
      <c r="I457" s="592"/>
      <c r="J457" s="592"/>
      <c r="K457" s="592"/>
      <c r="L457" s="592"/>
      <c r="M457" s="592"/>
      <c r="N457" s="592"/>
      <c r="O457" s="593"/>
      <c r="P457" s="593"/>
      <c r="Q457" s="593"/>
      <c r="R457" s="593"/>
      <c r="S457" s="593"/>
      <c r="T457" s="593"/>
      <c r="U457" s="593"/>
      <c r="V457" s="593"/>
      <c r="W457" s="593"/>
      <c r="X457" s="594"/>
      <c r="Y457" s="594"/>
      <c r="Z457" s="594"/>
      <c r="AA457" s="594"/>
      <c r="AB457" s="594"/>
      <c r="AC457" s="594"/>
      <c r="AD457" s="594"/>
      <c r="AE457" s="594"/>
      <c r="AF457" s="594"/>
      <c r="AG457" s="594"/>
      <c r="AH457" s="594"/>
      <c r="AI457" s="594"/>
      <c r="AJ457" s="594"/>
      <c r="AK457" s="594"/>
    </row>
    <row r="458" spans="1:37" ht="12.75">
      <c r="A458" s="639"/>
      <c r="B458" s="640"/>
      <c r="C458" s="582"/>
      <c r="D458" s="582"/>
      <c r="E458" s="582"/>
      <c r="F458" s="582"/>
      <c r="G458" s="582"/>
      <c r="H458" s="582"/>
      <c r="I458" s="582"/>
      <c r="J458" s="582"/>
      <c r="K458" s="582"/>
      <c r="L458" s="582"/>
      <c r="M458" s="582"/>
      <c r="N458" s="582"/>
      <c r="O458" s="583"/>
      <c r="P458" s="583"/>
      <c r="Q458" s="583"/>
      <c r="R458" s="583"/>
      <c r="S458" s="583"/>
      <c r="T458" s="583"/>
      <c r="U458" s="583"/>
      <c r="V458" s="583"/>
      <c r="W458" s="583"/>
      <c r="X458" s="584"/>
      <c r="Y458" s="584"/>
      <c r="Z458" s="584"/>
      <c r="AA458" s="584"/>
      <c r="AB458" s="584"/>
      <c r="AC458" s="584"/>
      <c r="AD458" s="584"/>
      <c r="AE458" s="584"/>
      <c r="AF458" s="584"/>
      <c r="AG458" s="584"/>
      <c r="AH458" s="584"/>
      <c r="AI458" s="584"/>
      <c r="AJ458" s="584"/>
      <c r="AK458" s="584"/>
    </row>
    <row r="459" spans="1:37" ht="12.75">
      <c r="A459" s="638"/>
      <c r="B459" s="641"/>
      <c r="C459" s="592"/>
      <c r="D459" s="592"/>
      <c r="E459" s="592"/>
      <c r="F459" s="592"/>
      <c r="G459" s="592"/>
      <c r="H459" s="592"/>
      <c r="I459" s="592"/>
      <c r="J459" s="592"/>
      <c r="K459" s="592"/>
      <c r="L459" s="592"/>
      <c r="M459" s="592"/>
      <c r="N459" s="592"/>
      <c r="O459" s="593"/>
      <c r="P459" s="593"/>
      <c r="Q459" s="593"/>
      <c r="R459" s="593"/>
      <c r="S459" s="593"/>
      <c r="T459" s="593"/>
      <c r="U459" s="593"/>
      <c r="V459" s="593"/>
      <c r="W459" s="593"/>
      <c r="X459" s="594"/>
      <c r="Y459" s="594"/>
      <c r="Z459" s="594"/>
      <c r="AA459" s="594"/>
      <c r="AB459" s="594"/>
      <c r="AC459" s="594"/>
      <c r="AD459" s="594"/>
      <c r="AE459" s="594"/>
      <c r="AF459" s="594"/>
      <c r="AG459" s="594"/>
      <c r="AH459" s="594"/>
      <c r="AI459" s="594"/>
      <c r="AJ459" s="594"/>
      <c r="AK459" s="594"/>
    </row>
    <row r="460" spans="1:37" ht="12.75">
      <c r="A460" s="639"/>
      <c r="B460" s="640"/>
      <c r="C460" s="582"/>
      <c r="D460" s="582"/>
      <c r="E460" s="582"/>
      <c r="F460" s="582"/>
      <c r="G460" s="582"/>
      <c r="H460" s="582"/>
      <c r="I460" s="582"/>
      <c r="J460" s="582"/>
      <c r="K460" s="582"/>
      <c r="L460" s="582"/>
      <c r="M460" s="582"/>
      <c r="N460" s="582"/>
      <c r="O460" s="583"/>
      <c r="P460" s="583"/>
      <c r="Q460" s="583"/>
      <c r="R460" s="583"/>
      <c r="S460" s="583"/>
      <c r="T460" s="583"/>
      <c r="U460" s="583"/>
      <c r="V460" s="583"/>
      <c r="W460" s="583"/>
      <c r="X460" s="584"/>
      <c r="Y460" s="584"/>
      <c r="Z460" s="584"/>
      <c r="AA460" s="584"/>
      <c r="AB460" s="584"/>
      <c r="AC460" s="584"/>
      <c r="AD460" s="584"/>
      <c r="AE460" s="584"/>
      <c r="AF460" s="584"/>
      <c r="AG460" s="584"/>
      <c r="AH460" s="584"/>
      <c r="AI460" s="584"/>
      <c r="AJ460" s="584"/>
      <c r="AK460" s="584"/>
    </row>
    <row r="461" spans="1:37" ht="12.75">
      <c r="A461" s="638"/>
      <c r="B461" s="641"/>
      <c r="C461" s="592"/>
      <c r="D461" s="592"/>
      <c r="E461" s="592"/>
      <c r="F461" s="592"/>
      <c r="G461" s="592"/>
      <c r="H461" s="592"/>
      <c r="I461" s="592"/>
      <c r="J461" s="592"/>
      <c r="K461" s="592"/>
      <c r="L461" s="592"/>
      <c r="M461" s="592"/>
      <c r="N461" s="592"/>
      <c r="O461" s="593"/>
      <c r="P461" s="593"/>
      <c r="Q461" s="593"/>
      <c r="R461" s="593"/>
      <c r="S461" s="593"/>
      <c r="T461" s="593"/>
      <c r="U461" s="593"/>
      <c r="V461" s="593"/>
      <c r="W461" s="593"/>
      <c r="X461" s="594"/>
      <c r="Y461" s="594"/>
      <c r="Z461" s="594"/>
      <c r="AA461" s="594"/>
      <c r="AB461" s="594"/>
      <c r="AC461" s="594"/>
      <c r="AD461" s="594"/>
      <c r="AE461" s="594"/>
      <c r="AF461" s="594"/>
      <c r="AG461" s="594"/>
      <c r="AH461" s="594"/>
      <c r="AI461" s="594"/>
      <c r="AJ461" s="594"/>
      <c r="AK461" s="594"/>
    </row>
    <row r="462" spans="1:37" ht="12.75">
      <c r="A462" s="639"/>
      <c r="B462" s="640"/>
      <c r="C462" s="582"/>
      <c r="D462" s="582"/>
      <c r="E462" s="582"/>
      <c r="F462" s="582"/>
      <c r="G462" s="582"/>
      <c r="H462" s="582"/>
      <c r="I462" s="582"/>
      <c r="J462" s="582"/>
      <c r="K462" s="582"/>
      <c r="L462" s="582"/>
      <c r="M462" s="582"/>
      <c r="N462" s="582"/>
      <c r="O462" s="583"/>
      <c r="P462" s="583"/>
      <c r="Q462" s="583"/>
      <c r="R462" s="583"/>
      <c r="S462" s="583"/>
      <c r="T462" s="583"/>
      <c r="U462" s="583"/>
      <c r="V462" s="583"/>
      <c r="W462" s="583"/>
      <c r="X462" s="584"/>
      <c r="Y462" s="584"/>
      <c r="Z462" s="584"/>
      <c r="AA462" s="584"/>
      <c r="AB462" s="584"/>
      <c r="AC462" s="584"/>
      <c r="AD462" s="584"/>
      <c r="AE462" s="584"/>
      <c r="AF462" s="584"/>
      <c r="AG462" s="584"/>
      <c r="AH462" s="584"/>
      <c r="AI462" s="584"/>
      <c r="AJ462" s="584"/>
      <c r="AK462" s="584"/>
    </row>
    <row r="463" spans="1:37" ht="12.75">
      <c r="A463" s="638"/>
      <c r="B463" s="641"/>
      <c r="C463" s="592"/>
      <c r="D463" s="592"/>
      <c r="E463" s="592"/>
      <c r="F463" s="592"/>
      <c r="G463" s="592"/>
      <c r="H463" s="592"/>
      <c r="I463" s="592"/>
      <c r="J463" s="592"/>
      <c r="K463" s="592"/>
      <c r="L463" s="592"/>
      <c r="M463" s="592"/>
      <c r="N463" s="592"/>
      <c r="O463" s="593"/>
      <c r="P463" s="593"/>
      <c r="Q463" s="593"/>
      <c r="R463" s="593"/>
      <c r="S463" s="593"/>
      <c r="T463" s="593"/>
      <c r="U463" s="593"/>
      <c r="V463" s="593"/>
      <c r="W463" s="593"/>
      <c r="X463" s="594"/>
      <c r="Y463" s="594"/>
      <c r="Z463" s="594"/>
      <c r="AA463" s="594"/>
      <c r="AB463" s="594"/>
      <c r="AC463" s="594"/>
      <c r="AD463" s="594"/>
      <c r="AE463" s="594"/>
      <c r="AF463" s="594"/>
      <c r="AG463" s="594"/>
      <c r="AH463" s="594"/>
      <c r="AI463" s="594"/>
      <c r="AJ463" s="594"/>
      <c r="AK463" s="594"/>
    </row>
    <row r="464" spans="1:37" ht="12.75">
      <c r="A464" s="639"/>
      <c r="B464" s="640"/>
      <c r="C464" s="582"/>
      <c r="D464" s="582"/>
      <c r="E464" s="582"/>
      <c r="F464" s="582"/>
      <c r="G464" s="582"/>
      <c r="H464" s="582"/>
      <c r="I464" s="582"/>
      <c r="J464" s="582"/>
      <c r="K464" s="582"/>
      <c r="L464" s="582"/>
      <c r="M464" s="582"/>
      <c r="N464" s="582"/>
      <c r="O464" s="583"/>
      <c r="P464" s="583"/>
      <c r="Q464" s="583"/>
      <c r="R464" s="583"/>
      <c r="S464" s="583"/>
      <c r="T464" s="583"/>
      <c r="U464" s="583"/>
      <c r="V464" s="583"/>
      <c r="W464" s="583"/>
      <c r="X464" s="584"/>
      <c r="Y464" s="584"/>
      <c r="Z464" s="584"/>
      <c r="AA464" s="584"/>
      <c r="AB464" s="584"/>
      <c r="AC464" s="584"/>
      <c r="AD464" s="584"/>
      <c r="AE464" s="584"/>
      <c r="AF464" s="584"/>
      <c r="AG464" s="584"/>
      <c r="AH464" s="584"/>
      <c r="AI464" s="584"/>
      <c r="AJ464" s="584"/>
      <c r="AK464" s="584"/>
    </row>
    <row r="465" spans="1:37" ht="12.75">
      <c r="A465" s="638"/>
      <c r="B465" s="641"/>
      <c r="C465" s="592"/>
      <c r="D465" s="592"/>
      <c r="E465" s="592"/>
      <c r="F465" s="592"/>
      <c r="G465" s="592"/>
      <c r="H465" s="592"/>
      <c r="I465" s="592"/>
      <c r="J465" s="592"/>
      <c r="K465" s="592"/>
      <c r="L465" s="592"/>
      <c r="M465" s="592"/>
      <c r="N465" s="592"/>
      <c r="O465" s="593"/>
      <c r="P465" s="593"/>
      <c r="Q465" s="593"/>
      <c r="R465" s="593"/>
      <c r="S465" s="593"/>
      <c r="T465" s="593"/>
      <c r="U465" s="593"/>
      <c r="V465" s="593"/>
      <c r="W465" s="593"/>
      <c r="X465" s="594"/>
      <c r="Y465" s="594"/>
      <c r="Z465" s="594"/>
      <c r="AA465" s="594"/>
      <c r="AB465" s="594"/>
      <c r="AC465" s="594"/>
      <c r="AD465" s="594"/>
      <c r="AE465" s="594"/>
      <c r="AF465" s="594"/>
      <c r="AG465" s="594"/>
      <c r="AH465" s="594"/>
      <c r="AI465" s="594"/>
      <c r="AJ465" s="594"/>
      <c r="AK465" s="594"/>
    </row>
    <row r="466" spans="1:37" ht="12.75">
      <c r="A466" s="639"/>
      <c r="B466" s="640"/>
      <c r="C466" s="582"/>
      <c r="D466" s="582"/>
      <c r="E466" s="582"/>
      <c r="F466" s="582"/>
      <c r="G466" s="582"/>
      <c r="H466" s="582"/>
      <c r="I466" s="582"/>
      <c r="J466" s="582"/>
      <c r="K466" s="582"/>
      <c r="L466" s="582"/>
      <c r="M466" s="582"/>
      <c r="N466" s="582"/>
      <c r="O466" s="583"/>
      <c r="P466" s="583"/>
      <c r="Q466" s="583"/>
      <c r="R466" s="583"/>
      <c r="S466" s="583"/>
      <c r="T466" s="583"/>
      <c r="U466" s="583"/>
      <c r="V466" s="583"/>
      <c r="W466" s="583"/>
      <c r="X466" s="584"/>
      <c r="Y466" s="584"/>
      <c r="Z466" s="584"/>
      <c r="AA466" s="584"/>
      <c r="AB466" s="584"/>
      <c r="AC466" s="584"/>
      <c r="AD466" s="584"/>
      <c r="AE466" s="584"/>
      <c r="AF466" s="584"/>
      <c r="AG466" s="584"/>
      <c r="AH466" s="584"/>
      <c r="AI466" s="584"/>
      <c r="AJ466" s="584"/>
      <c r="AK466" s="584"/>
    </row>
    <row r="467" spans="1:37" ht="12.75">
      <c r="A467" s="638"/>
      <c r="B467" s="641"/>
      <c r="C467" s="592"/>
      <c r="D467" s="592"/>
      <c r="E467" s="592"/>
      <c r="F467" s="592"/>
      <c r="G467" s="592"/>
      <c r="H467" s="592"/>
      <c r="I467" s="592"/>
      <c r="J467" s="592"/>
      <c r="K467" s="592"/>
      <c r="L467" s="592"/>
      <c r="M467" s="592"/>
      <c r="N467" s="592"/>
      <c r="O467" s="593"/>
      <c r="P467" s="593"/>
      <c r="Q467" s="593"/>
      <c r="R467" s="593"/>
      <c r="S467" s="593"/>
      <c r="T467" s="593"/>
      <c r="U467" s="593"/>
      <c r="V467" s="593"/>
      <c r="W467" s="593"/>
      <c r="X467" s="594"/>
      <c r="Y467" s="594"/>
      <c r="Z467" s="594"/>
      <c r="AA467" s="594"/>
      <c r="AB467" s="594"/>
      <c r="AC467" s="594"/>
      <c r="AD467" s="594"/>
      <c r="AE467" s="594"/>
      <c r="AF467" s="594"/>
      <c r="AG467" s="594"/>
      <c r="AH467" s="594"/>
      <c r="AI467" s="594"/>
      <c r="AJ467" s="594"/>
      <c r="AK467" s="594"/>
    </row>
    <row r="468" spans="1:37" ht="12.75">
      <c r="A468" s="639"/>
      <c r="B468" s="640"/>
      <c r="C468" s="582"/>
      <c r="D468" s="582"/>
      <c r="E468" s="582"/>
      <c r="F468" s="582"/>
      <c r="G468" s="582"/>
      <c r="H468" s="582"/>
      <c r="I468" s="582"/>
      <c r="J468" s="582"/>
      <c r="K468" s="582"/>
      <c r="L468" s="582"/>
      <c r="M468" s="582"/>
      <c r="N468" s="582"/>
      <c r="O468" s="583"/>
      <c r="P468" s="583"/>
      <c r="Q468" s="583"/>
      <c r="R468" s="583"/>
      <c r="S468" s="583"/>
      <c r="T468" s="583"/>
      <c r="U468" s="583"/>
      <c r="V468" s="583"/>
      <c r="W468" s="583"/>
      <c r="X468" s="584"/>
      <c r="Y468" s="584"/>
      <c r="Z468" s="584"/>
      <c r="AA468" s="584"/>
      <c r="AB468" s="584"/>
      <c r="AC468" s="584"/>
      <c r="AD468" s="584"/>
      <c r="AE468" s="584"/>
      <c r="AF468" s="584"/>
      <c r="AG468" s="584"/>
      <c r="AH468" s="584"/>
      <c r="AI468" s="584"/>
      <c r="AJ468" s="584"/>
      <c r="AK468" s="584"/>
    </row>
    <row r="469" spans="1:37" ht="12.75">
      <c r="A469" s="638"/>
      <c r="B469" s="641"/>
      <c r="C469" s="592"/>
      <c r="D469" s="592"/>
      <c r="E469" s="592"/>
      <c r="F469" s="592"/>
      <c r="G469" s="592"/>
      <c r="H469" s="592"/>
      <c r="I469" s="592"/>
      <c r="J469" s="592"/>
      <c r="K469" s="592"/>
      <c r="L469" s="592"/>
      <c r="M469" s="592"/>
      <c r="N469" s="592"/>
      <c r="O469" s="593"/>
      <c r="P469" s="593"/>
      <c r="Q469" s="593"/>
      <c r="R469" s="593"/>
      <c r="S469" s="593"/>
      <c r="T469" s="593"/>
      <c r="U469" s="593"/>
      <c r="V469" s="593"/>
      <c r="W469" s="593"/>
      <c r="X469" s="594"/>
      <c r="Y469" s="594"/>
      <c r="Z469" s="594"/>
      <c r="AA469" s="594"/>
      <c r="AB469" s="594"/>
      <c r="AC469" s="594"/>
      <c r="AD469" s="594"/>
      <c r="AE469" s="594"/>
      <c r="AF469" s="594"/>
      <c r="AG469" s="594"/>
      <c r="AH469" s="594"/>
      <c r="AI469" s="594"/>
      <c r="AJ469" s="594"/>
      <c r="AK469" s="594"/>
    </row>
    <row r="470" spans="1:37" ht="12.75">
      <c r="A470" s="639"/>
      <c r="B470" s="640"/>
      <c r="C470" s="582"/>
      <c r="D470" s="582"/>
      <c r="E470" s="582"/>
      <c r="F470" s="582"/>
      <c r="G470" s="582"/>
      <c r="H470" s="582"/>
      <c r="I470" s="582"/>
      <c r="J470" s="582"/>
      <c r="K470" s="582"/>
      <c r="L470" s="582"/>
      <c r="M470" s="582"/>
      <c r="N470" s="582"/>
      <c r="O470" s="583"/>
      <c r="P470" s="583"/>
      <c r="Q470" s="583"/>
      <c r="R470" s="583"/>
      <c r="S470" s="583"/>
      <c r="T470" s="583"/>
      <c r="U470" s="583"/>
      <c r="V470" s="583"/>
      <c r="W470" s="583"/>
      <c r="X470" s="584"/>
      <c r="Y470" s="584"/>
      <c r="Z470" s="584"/>
      <c r="AA470" s="584"/>
      <c r="AB470" s="584"/>
      <c r="AC470" s="584"/>
      <c r="AD470" s="584"/>
      <c r="AE470" s="584"/>
      <c r="AF470" s="584"/>
      <c r="AG470" s="584"/>
      <c r="AH470" s="584"/>
      <c r="AI470" s="584"/>
      <c r="AJ470" s="584"/>
      <c r="AK470" s="584"/>
    </row>
    <row r="471" spans="1:37" ht="12.75">
      <c r="A471" s="638"/>
      <c r="B471" s="641"/>
      <c r="C471" s="592"/>
      <c r="D471" s="592"/>
      <c r="E471" s="592"/>
      <c r="F471" s="592"/>
      <c r="G471" s="592"/>
      <c r="H471" s="592"/>
      <c r="I471" s="592"/>
      <c r="J471" s="592"/>
      <c r="K471" s="592"/>
      <c r="L471" s="592"/>
      <c r="M471" s="592"/>
      <c r="N471" s="592"/>
      <c r="O471" s="593"/>
      <c r="P471" s="593"/>
      <c r="Q471" s="593"/>
      <c r="R471" s="593"/>
      <c r="S471" s="593"/>
      <c r="T471" s="593"/>
      <c r="U471" s="593"/>
      <c r="V471" s="593"/>
      <c r="W471" s="593"/>
      <c r="X471" s="594"/>
      <c r="Y471" s="594"/>
      <c r="Z471" s="594"/>
      <c r="AA471" s="594"/>
      <c r="AB471" s="594"/>
      <c r="AC471" s="594"/>
      <c r="AD471" s="594"/>
      <c r="AE471" s="594"/>
      <c r="AF471" s="594"/>
      <c r="AG471" s="594"/>
      <c r="AH471" s="594"/>
      <c r="AI471" s="594"/>
      <c r="AJ471" s="594"/>
      <c r="AK471" s="594"/>
    </row>
    <row r="472" spans="1:37" ht="12.75">
      <c r="A472" s="639"/>
      <c r="B472" s="640"/>
      <c r="C472" s="582"/>
      <c r="D472" s="582"/>
      <c r="E472" s="582"/>
      <c r="F472" s="582"/>
      <c r="G472" s="582"/>
      <c r="H472" s="582"/>
      <c r="I472" s="582"/>
      <c r="J472" s="582"/>
      <c r="K472" s="582"/>
      <c r="L472" s="582"/>
      <c r="M472" s="582"/>
      <c r="N472" s="582"/>
      <c r="O472" s="583"/>
      <c r="P472" s="583"/>
      <c r="Q472" s="583"/>
      <c r="R472" s="583"/>
      <c r="S472" s="583"/>
      <c r="T472" s="583"/>
      <c r="U472" s="583"/>
      <c r="V472" s="583"/>
      <c r="W472" s="583"/>
      <c r="X472" s="584"/>
      <c r="Y472" s="584"/>
      <c r="Z472" s="584"/>
      <c r="AA472" s="584"/>
      <c r="AB472" s="584"/>
      <c r="AC472" s="584"/>
      <c r="AD472" s="584"/>
      <c r="AE472" s="584"/>
      <c r="AF472" s="584"/>
      <c r="AG472" s="584"/>
      <c r="AH472" s="584"/>
      <c r="AI472" s="584"/>
      <c r="AJ472" s="584"/>
      <c r="AK472" s="584"/>
    </row>
    <row r="473" spans="1:37" ht="12.75">
      <c r="A473" s="638"/>
      <c r="B473" s="641"/>
      <c r="C473" s="592"/>
      <c r="D473" s="592"/>
      <c r="E473" s="592"/>
      <c r="F473" s="592"/>
      <c r="G473" s="592"/>
      <c r="H473" s="592"/>
      <c r="I473" s="592"/>
      <c r="J473" s="592"/>
      <c r="K473" s="592"/>
      <c r="L473" s="592"/>
      <c r="M473" s="592"/>
      <c r="N473" s="592"/>
      <c r="O473" s="593"/>
      <c r="P473" s="593"/>
      <c r="Q473" s="593"/>
      <c r="R473" s="593"/>
      <c r="S473" s="593"/>
      <c r="T473" s="593"/>
      <c r="U473" s="593"/>
      <c r="V473" s="593"/>
      <c r="W473" s="593"/>
      <c r="X473" s="594"/>
      <c r="Y473" s="594"/>
      <c r="Z473" s="594"/>
      <c r="AA473" s="594"/>
      <c r="AB473" s="594"/>
      <c r="AC473" s="594"/>
      <c r="AD473" s="594"/>
      <c r="AE473" s="594"/>
      <c r="AF473" s="594"/>
      <c r="AG473" s="594"/>
      <c r="AH473" s="594"/>
      <c r="AI473" s="594"/>
      <c r="AJ473" s="594"/>
      <c r="AK473" s="594"/>
    </row>
    <row r="474" spans="1:37" ht="12.75">
      <c r="A474" s="639"/>
      <c r="B474" s="640"/>
      <c r="C474" s="582"/>
      <c r="D474" s="582"/>
      <c r="E474" s="582"/>
      <c r="F474" s="582"/>
      <c r="G474" s="582"/>
      <c r="H474" s="582"/>
      <c r="I474" s="582"/>
      <c r="J474" s="582"/>
      <c r="K474" s="582"/>
      <c r="L474" s="582"/>
      <c r="M474" s="582"/>
      <c r="N474" s="582"/>
      <c r="O474" s="583"/>
      <c r="P474" s="583"/>
      <c r="Q474" s="583"/>
      <c r="R474" s="583"/>
      <c r="S474" s="583"/>
      <c r="T474" s="583"/>
      <c r="U474" s="583"/>
      <c r="V474" s="583"/>
      <c r="W474" s="583"/>
      <c r="X474" s="584"/>
      <c r="Y474" s="584"/>
      <c r="Z474" s="584"/>
      <c r="AA474" s="584"/>
      <c r="AB474" s="584"/>
      <c r="AC474" s="584"/>
      <c r="AD474" s="584"/>
      <c r="AE474" s="584"/>
      <c r="AF474" s="584"/>
      <c r="AG474" s="584"/>
      <c r="AH474" s="584"/>
      <c r="AI474" s="584"/>
      <c r="AJ474" s="584"/>
      <c r="AK474" s="584"/>
    </row>
    <row r="475" spans="1:37" ht="12.75">
      <c r="A475" s="638"/>
      <c r="B475" s="641"/>
      <c r="C475" s="592"/>
      <c r="D475" s="592"/>
      <c r="E475" s="592"/>
      <c r="F475" s="592"/>
      <c r="G475" s="592"/>
      <c r="H475" s="592"/>
      <c r="I475" s="592"/>
      <c r="J475" s="592"/>
      <c r="K475" s="592"/>
      <c r="L475" s="592"/>
      <c r="M475" s="592"/>
      <c r="N475" s="592"/>
      <c r="O475" s="593"/>
      <c r="P475" s="593"/>
      <c r="Q475" s="593"/>
      <c r="R475" s="593"/>
      <c r="S475" s="593"/>
      <c r="T475" s="593"/>
      <c r="U475" s="593"/>
      <c r="V475" s="593"/>
      <c r="W475" s="593"/>
      <c r="X475" s="594"/>
      <c r="Y475" s="594"/>
      <c r="Z475" s="594"/>
      <c r="AA475" s="594"/>
      <c r="AB475" s="594"/>
      <c r="AC475" s="594"/>
      <c r="AD475" s="594"/>
      <c r="AE475" s="594"/>
      <c r="AF475" s="594"/>
      <c r="AG475" s="594"/>
      <c r="AH475" s="594"/>
      <c r="AI475" s="594"/>
      <c r="AJ475" s="594"/>
      <c r="AK475" s="594"/>
    </row>
    <row r="476" spans="1:37" ht="12.75">
      <c r="A476" s="639"/>
      <c r="B476" s="640"/>
      <c r="C476" s="582"/>
      <c r="D476" s="582"/>
      <c r="E476" s="582"/>
      <c r="F476" s="582"/>
      <c r="G476" s="582"/>
      <c r="H476" s="582"/>
      <c r="I476" s="582"/>
      <c r="J476" s="582"/>
      <c r="K476" s="582"/>
      <c r="L476" s="582"/>
      <c r="M476" s="582"/>
      <c r="N476" s="582"/>
      <c r="O476" s="583"/>
      <c r="P476" s="583"/>
      <c r="Q476" s="583"/>
      <c r="R476" s="583"/>
      <c r="S476" s="583"/>
      <c r="T476" s="583"/>
      <c r="U476" s="583"/>
      <c r="V476" s="583"/>
      <c r="W476" s="583"/>
      <c r="X476" s="584"/>
      <c r="Y476" s="584"/>
      <c r="Z476" s="584"/>
      <c r="AA476" s="584"/>
      <c r="AB476" s="584"/>
      <c r="AC476" s="584"/>
      <c r="AD476" s="584"/>
      <c r="AE476" s="584"/>
      <c r="AF476" s="584"/>
      <c r="AG476" s="584"/>
      <c r="AH476" s="584"/>
      <c r="AI476" s="584"/>
      <c r="AJ476" s="584"/>
      <c r="AK476" s="584"/>
    </row>
    <row r="477" spans="1:37" ht="12.75">
      <c r="A477" s="638"/>
      <c r="B477" s="641"/>
      <c r="C477" s="592"/>
      <c r="D477" s="592"/>
      <c r="E477" s="592"/>
      <c r="F477" s="592"/>
      <c r="G477" s="592"/>
      <c r="H477" s="592"/>
      <c r="I477" s="592"/>
      <c r="J477" s="592"/>
      <c r="K477" s="592"/>
      <c r="L477" s="592"/>
      <c r="M477" s="592"/>
      <c r="N477" s="592"/>
      <c r="O477" s="593"/>
      <c r="P477" s="593"/>
      <c r="Q477" s="593"/>
      <c r="R477" s="593"/>
      <c r="S477" s="593"/>
      <c r="T477" s="593"/>
      <c r="U477" s="593"/>
      <c r="V477" s="593"/>
      <c r="W477" s="593"/>
      <c r="X477" s="594"/>
      <c r="Y477" s="594"/>
      <c r="Z477" s="594"/>
      <c r="AA477" s="594"/>
      <c r="AB477" s="594"/>
      <c r="AC477" s="594"/>
      <c r="AD477" s="594"/>
      <c r="AE477" s="594"/>
      <c r="AF477" s="594"/>
      <c r="AG477" s="594"/>
      <c r="AH477" s="594"/>
      <c r="AI477" s="594"/>
      <c r="AJ477" s="594"/>
      <c r="AK477" s="594"/>
    </row>
    <row r="478" spans="1:37" ht="12.75">
      <c r="A478" s="639"/>
      <c r="B478" s="640"/>
      <c r="C478" s="582"/>
      <c r="D478" s="582"/>
      <c r="E478" s="582"/>
      <c r="F478" s="582"/>
      <c r="G478" s="582"/>
      <c r="H478" s="582"/>
      <c r="I478" s="582"/>
      <c r="J478" s="582"/>
      <c r="K478" s="582"/>
      <c r="L478" s="582"/>
      <c r="M478" s="582"/>
      <c r="N478" s="582"/>
      <c r="O478" s="583"/>
      <c r="P478" s="583"/>
      <c r="Q478" s="583"/>
      <c r="R478" s="583"/>
      <c r="S478" s="583"/>
      <c r="T478" s="583"/>
      <c r="U478" s="583"/>
      <c r="V478" s="583"/>
      <c r="W478" s="583"/>
      <c r="X478" s="584"/>
      <c r="Y478" s="584"/>
      <c r="Z478" s="584"/>
      <c r="AA478" s="584"/>
      <c r="AB478" s="584"/>
      <c r="AC478" s="584"/>
      <c r="AD478" s="584"/>
      <c r="AE478" s="584"/>
      <c r="AF478" s="584"/>
      <c r="AG478" s="584"/>
      <c r="AH478" s="584"/>
      <c r="AI478" s="584"/>
      <c r="AJ478" s="584"/>
      <c r="AK478" s="584"/>
    </row>
    <row r="479" spans="1:37" ht="12.75">
      <c r="A479" s="638"/>
      <c r="B479" s="641"/>
      <c r="C479" s="592"/>
      <c r="D479" s="592"/>
      <c r="E479" s="592"/>
      <c r="F479" s="592"/>
      <c r="G479" s="592"/>
      <c r="H479" s="592"/>
      <c r="I479" s="592"/>
      <c r="J479" s="592"/>
      <c r="K479" s="592"/>
      <c r="L479" s="592"/>
      <c r="M479" s="592"/>
      <c r="N479" s="592"/>
      <c r="O479" s="593"/>
      <c r="P479" s="593"/>
      <c r="Q479" s="593"/>
      <c r="R479" s="593"/>
      <c r="S479" s="593"/>
      <c r="T479" s="593"/>
      <c r="U479" s="593"/>
      <c r="V479" s="593"/>
      <c r="W479" s="593"/>
      <c r="X479" s="594"/>
      <c r="Y479" s="594"/>
      <c r="Z479" s="594"/>
      <c r="AA479" s="594"/>
      <c r="AB479" s="594"/>
      <c r="AC479" s="594"/>
      <c r="AD479" s="594"/>
      <c r="AE479" s="594"/>
      <c r="AF479" s="594"/>
      <c r="AG479" s="594"/>
      <c r="AH479" s="594"/>
      <c r="AI479" s="594"/>
      <c r="AJ479" s="594"/>
      <c r="AK479" s="594"/>
    </row>
    <row r="480" spans="1:37" ht="12.75">
      <c r="A480" s="639"/>
      <c r="B480" s="640"/>
      <c r="C480" s="582"/>
      <c r="D480" s="582"/>
      <c r="E480" s="582"/>
      <c r="F480" s="582"/>
      <c r="G480" s="582"/>
      <c r="H480" s="582"/>
      <c r="I480" s="582"/>
      <c r="J480" s="582"/>
      <c r="K480" s="582"/>
      <c r="L480" s="582"/>
      <c r="M480" s="582"/>
      <c r="N480" s="582"/>
      <c r="O480" s="583"/>
      <c r="P480" s="583"/>
      <c r="Q480" s="583"/>
      <c r="R480" s="583"/>
      <c r="S480" s="583"/>
      <c r="T480" s="583"/>
      <c r="U480" s="583"/>
      <c r="V480" s="583"/>
      <c r="W480" s="583"/>
      <c r="X480" s="584"/>
      <c r="Y480" s="584"/>
      <c r="Z480" s="584"/>
      <c r="AA480" s="584"/>
      <c r="AB480" s="584"/>
      <c r="AC480" s="584"/>
      <c r="AD480" s="584"/>
      <c r="AE480" s="584"/>
      <c r="AF480" s="584"/>
      <c r="AG480" s="584"/>
      <c r="AH480" s="584"/>
      <c r="AI480" s="584"/>
      <c r="AJ480" s="584"/>
      <c r="AK480" s="584"/>
    </row>
    <row r="481" spans="1:37" ht="12.75">
      <c r="A481" s="638"/>
      <c r="B481" s="641"/>
      <c r="C481" s="592"/>
      <c r="D481" s="592"/>
      <c r="E481" s="592"/>
      <c r="F481" s="592"/>
      <c r="G481" s="592"/>
      <c r="H481" s="592"/>
      <c r="I481" s="592"/>
      <c r="J481" s="592"/>
      <c r="K481" s="592"/>
      <c r="L481" s="592"/>
      <c r="M481" s="592"/>
      <c r="N481" s="592"/>
      <c r="O481" s="593"/>
      <c r="P481" s="593"/>
      <c r="Q481" s="593"/>
      <c r="R481" s="593"/>
      <c r="S481" s="593"/>
      <c r="T481" s="593"/>
      <c r="U481" s="593"/>
      <c r="V481" s="593"/>
      <c r="W481" s="593"/>
      <c r="X481" s="594"/>
      <c r="Y481" s="594"/>
      <c r="Z481" s="594"/>
      <c r="AA481" s="594"/>
      <c r="AB481" s="594"/>
      <c r="AC481" s="594"/>
      <c r="AD481" s="594"/>
      <c r="AE481" s="594"/>
      <c r="AF481" s="594"/>
      <c r="AG481" s="594"/>
      <c r="AH481" s="594"/>
      <c r="AI481" s="594"/>
      <c r="AJ481" s="594"/>
      <c r="AK481" s="594"/>
    </row>
    <row r="482" spans="1:37" ht="12.75">
      <c r="A482" s="639"/>
      <c r="B482" s="640"/>
      <c r="C482" s="582"/>
      <c r="D482" s="582"/>
      <c r="E482" s="582"/>
      <c r="F482" s="582"/>
      <c r="G482" s="582"/>
      <c r="H482" s="582"/>
      <c r="I482" s="582"/>
      <c r="J482" s="582"/>
      <c r="K482" s="582"/>
      <c r="L482" s="582"/>
      <c r="M482" s="582"/>
      <c r="N482" s="582"/>
      <c r="O482" s="583"/>
      <c r="P482" s="583"/>
      <c r="Q482" s="583"/>
      <c r="R482" s="583"/>
      <c r="S482" s="583"/>
      <c r="T482" s="583"/>
      <c r="U482" s="583"/>
      <c r="V482" s="583"/>
      <c r="W482" s="583"/>
      <c r="X482" s="584"/>
      <c r="Y482" s="584"/>
      <c r="Z482" s="584"/>
      <c r="AA482" s="584"/>
      <c r="AB482" s="584"/>
      <c r="AC482" s="584"/>
      <c r="AD482" s="584"/>
      <c r="AE482" s="584"/>
      <c r="AF482" s="584"/>
      <c r="AG482" s="584"/>
      <c r="AH482" s="584"/>
      <c r="AI482" s="584"/>
      <c r="AJ482" s="584"/>
      <c r="AK482" s="584"/>
    </row>
    <row r="483" spans="1:37" ht="12.75">
      <c r="A483" s="638"/>
      <c r="B483" s="641"/>
      <c r="C483" s="592"/>
      <c r="D483" s="592"/>
      <c r="E483" s="592"/>
      <c r="F483" s="592"/>
      <c r="G483" s="592"/>
      <c r="H483" s="592"/>
      <c r="I483" s="592"/>
      <c r="J483" s="592"/>
      <c r="K483" s="592"/>
      <c r="L483" s="592"/>
      <c r="M483" s="592"/>
      <c r="N483" s="592"/>
      <c r="O483" s="593"/>
      <c r="P483" s="593"/>
      <c r="Q483" s="593"/>
      <c r="R483" s="593"/>
      <c r="S483" s="593"/>
      <c r="T483" s="593"/>
      <c r="U483" s="593"/>
      <c r="V483" s="593"/>
      <c r="W483" s="593"/>
      <c r="X483" s="594"/>
      <c r="Y483" s="594"/>
      <c r="Z483" s="594"/>
      <c r="AA483" s="594"/>
      <c r="AB483" s="594"/>
      <c r="AC483" s="594"/>
      <c r="AD483" s="594"/>
      <c r="AE483" s="594"/>
      <c r="AF483" s="594"/>
      <c r="AG483" s="594"/>
      <c r="AH483" s="594"/>
      <c r="AI483" s="594"/>
      <c r="AJ483" s="594"/>
      <c r="AK483" s="594"/>
    </row>
    <row r="484" spans="1:37" ht="12.75">
      <c r="A484" s="639"/>
      <c r="B484" s="640"/>
      <c r="C484" s="582"/>
      <c r="D484" s="582"/>
      <c r="E484" s="582"/>
      <c r="F484" s="582"/>
      <c r="G484" s="582"/>
      <c r="H484" s="582"/>
      <c r="I484" s="582"/>
      <c r="J484" s="582"/>
      <c r="K484" s="582"/>
      <c r="L484" s="582"/>
      <c r="M484" s="582"/>
      <c r="N484" s="582"/>
      <c r="O484" s="583"/>
      <c r="P484" s="583"/>
      <c r="Q484" s="583"/>
      <c r="R484" s="583"/>
      <c r="S484" s="583"/>
      <c r="T484" s="583"/>
      <c r="U484" s="583"/>
      <c r="V484" s="583"/>
      <c r="W484" s="583"/>
      <c r="X484" s="584"/>
      <c r="Y484" s="584"/>
      <c r="Z484" s="584"/>
      <c r="AA484" s="584"/>
      <c r="AB484" s="584"/>
      <c r="AC484" s="584"/>
      <c r="AD484" s="584"/>
      <c r="AE484" s="584"/>
      <c r="AF484" s="584"/>
      <c r="AG484" s="584"/>
      <c r="AH484" s="584"/>
      <c r="AI484" s="584"/>
      <c r="AJ484" s="584"/>
      <c r="AK484" s="584"/>
    </row>
    <row r="485" spans="1:37" ht="12.75">
      <c r="A485" s="638"/>
      <c r="B485" s="641"/>
      <c r="C485" s="592"/>
      <c r="D485" s="592"/>
      <c r="E485" s="592"/>
      <c r="F485" s="592"/>
      <c r="G485" s="592"/>
      <c r="H485" s="592"/>
      <c r="I485" s="592"/>
      <c r="J485" s="592"/>
      <c r="K485" s="592"/>
      <c r="L485" s="592"/>
      <c r="M485" s="592"/>
      <c r="N485" s="592"/>
      <c r="O485" s="593"/>
      <c r="P485" s="593"/>
      <c r="Q485" s="593"/>
      <c r="R485" s="593"/>
      <c r="S485" s="593"/>
      <c r="T485" s="593"/>
      <c r="U485" s="593"/>
      <c r="V485" s="593"/>
      <c r="W485" s="593"/>
      <c r="X485" s="594"/>
      <c r="Y485" s="594"/>
      <c r="Z485" s="594"/>
      <c r="AA485" s="594"/>
      <c r="AB485" s="594"/>
      <c r="AC485" s="594"/>
      <c r="AD485" s="594"/>
      <c r="AE485" s="594"/>
      <c r="AF485" s="594"/>
      <c r="AG485" s="594"/>
      <c r="AH485" s="594"/>
      <c r="AI485" s="594"/>
      <c r="AJ485" s="594"/>
      <c r="AK485" s="594"/>
    </row>
    <row r="486" spans="1:37" ht="12.75">
      <c r="A486" s="639"/>
      <c r="B486" s="640"/>
      <c r="C486" s="582"/>
      <c r="D486" s="582"/>
      <c r="E486" s="582"/>
      <c r="F486" s="582"/>
      <c r="G486" s="582"/>
      <c r="H486" s="582"/>
      <c r="I486" s="582"/>
      <c r="J486" s="582"/>
      <c r="K486" s="582"/>
      <c r="L486" s="582"/>
      <c r="M486" s="582"/>
      <c r="N486" s="582"/>
      <c r="O486" s="583"/>
      <c r="P486" s="583"/>
      <c r="Q486" s="583"/>
      <c r="R486" s="583"/>
      <c r="S486" s="583"/>
      <c r="T486" s="583"/>
      <c r="U486" s="583"/>
      <c r="V486" s="583"/>
      <c r="W486" s="583"/>
      <c r="X486" s="584"/>
      <c r="Y486" s="584"/>
      <c r="Z486" s="584"/>
      <c r="AA486" s="584"/>
      <c r="AB486" s="584"/>
      <c r="AC486" s="584"/>
      <c r="AD486" s="584"/>
      <c r="AE486" s="584"/>
      <c r="AF486" s="584"/>
      <c r="AG486" s="584"/>
      <c r="AH486" s="584"/>
      <c r="AI486" s="584"/>
      <c r="AJ486" s="584"/>
      <c r="AK486" s="584"/>
    </row>
    <row r="487" spans="1:37" ht="12.75">
      <c r="A487" s="638"/>
      <c r="B487" s="641"/>
      <c r="C487" s="592"/>
      <c r="D487" s="592"/>
      <c r="E487" s="592"/>
      <c r="F487" s="592"/>
      <c r="G487" s="592"/>
      <c r="H487" s="592"/>
      <c r="I487" s="592"/>
      <c r="J487" s="592"/>
      <c r="K487" s="592"/>
      <c r="L487" s="592"/>
      <c r="M487" s="592"/>
      <c r="N487" s="592"/>
      <c r="O487" s="593"/>
      <c r="P487" s="593"/>
      <c r="Q487" s="593"/>
      <c r="R487" s="593"/>
      <c r="S487" s="593"/>
      <c r="T487" s="593"/>
      <c r="U487" s="593"/>
      <c r="V487" s="593"/>
      <c r="W487" s="593"/>
      <c r="X487" s="594"/>
      <c r="Y487" s="594"/>
      <c r="Z487" s="594"/>
      <c r="AA487" s="594"/>
      <c r="AB487" s="594"/>
      <c r="AC487" s="594"/>
      <c r="AD487" s="594"/>
      <c r="AE487" s="594"/>
      <c r="AF487" s="594"/>
      <c r="AG487" s="594"/>
      <c r="AH487" s="594"/>
      <c r="AI487" s="594"/>
      <c r="AJ487" s="594"/>
      <c r="AK487" s="594"/>
    </row>
    <row r="488" spans="1:37" ht="12.75">
      <c r="A488" s="639"/>
      <c r="B488" s="640"/>
      <c r="C488" s="582"/>
      <c r="D488" s="582"/>
      <c r="E488" s="582"/>
      <c r="F488" s="582"/>
      <c r="G488" s="582"/>
      <c r="H488" s="582"/>
      <c r="I488" s="582"/>
      <c r="J488" s="582"/>
      <c r="K488" s="582"/>
      <c r="L488" s="582"/>
      <c r="M488" s="582"/>
      <c r="N488" s="582"/>
      <c r="O488" s="583"/>
      <c r="P488" s="583"/>
      <c r="Q488" s="583"/>
      <c r="R488" s="583"/>
      <c r="S488" s="583"/>
      <c r="T488" s="583"/>
      <c r="U488" s="583"/>
      <c r="V488" s="583"/>
      <c r="W488" s="583"/>
      <c r="X488" s="584"/>
      <c r="Y488" s="584"/>
      <c r="Z488" s="584"/>
      <c r="AA488" s="584"/>
      <c r="AB488" s="584"/>
      <c r="AC488" s="584"/>
      <c r="AD488" s="584"/>
      <c r="AE488" s="584"/>
      <c r="AF488" s="584"/>
      <c r="AG488" s="584"/>
      <c r="AH488" s="584"/>
      <c r="AI488" s="584"/>
      <c r="AJ488" s="584"/>
      <c r="AK488" s="584"/>
    </row>
    <row r="489" spans="1:37" ht="12.75">
      <c r="A489" s="638"/>
      <c r="B489" s="641"/>
      <c r="C489" s="592"/>
      <c r="D489" s="592"/>
      <c r="E489" s="592"/>
      <c r="F489" s="592"/>
      <c r="G489" s="592"/>
      <c r="H489" s="592"/>
      <c r="I489" s="592"/>
      <c r="J489" s="592"/>
      <c r="K489" s="592"/>
      <c r="L489" s="592"/>
      <c r="M489" s="592"/>
      <c r="N489" s="592"/>
      <c r="O489" s="593"/>
      <c r="P489" s="593"/>
      <c r="Q489" s="593"/>
      <c r="R489" s="593"/>
      <c r="S489" s="593"/>
      <c r="T489" s="593"/>
      <c r="U489" s="593"/>
      <c r="V489" s="593"/>
      <c r="W489" s="593"/>
      <c r="X489" s="594"/>
      <c r="Y489" s="594"/>
      <c r="Z489" s="594"/>
      <c r="AA489" s="594"/>
      <c r="AB489" s="594"/>
      <c r="AC489" s="594"/>
      <c r="AD489" s="594"/>
      <c r="AE489" s="594"/>
      <c r="AF489" s="594"/>
      <c r="AG489" s="594"/>
      <c r="AH489" s="594"/>
      <c r="AI489" s="594"/>
      <c r="AJ489" s="594"/>
      <c r="AK489" s="594"/>
    </row>
    <row r="490" spans="1:37" ht="12.75">
      <c r="A490" s="639"/>
      <c r="B490" s="640"/>
      <c r="C490" s="582"/>
      <c r="D490" s="582"/>
      <c r="E490" s="582"/>
      <c r="F490" s="582"/>
      <c r="G490" s="582"/>
      <c r="H490" s="582"/>
      <c r="I490" s="582"/>
      <c r="J490" s="582"/>
      <c r="K490" s="582"/>
      <c r="L490" s="582"/>
      <c r="M490" s="582"/>
      <c r="N490" s="582"/>
      <c r="O490" s="583"/>
      <c r="P490" s="583"/>
      <c r="Q490" s="583"/>
      <c r="R490" s="583"/>
      <c r="S490" s="583"/>
      <c r="T490" s="583"/>
      <c r="U490" s="583"/>
      <c r="V490" s="583"/>
      <c r="W490" s="583"/>
      <c r="X490" s="584"/>
      <c r="Y490" s="584"/>
      <c r="Z490" s="584"/>
      <c r="AA490" s="584"/>
      <c r="AB490" s="584"/>
      <c r="AC490" s="584"/>
      <c r="AD490" s="584"/>
      <c r="AE490" s="584"/>
      <c r="AF490" s="584"/>
      <c r="AG490" s="584"/>
      <c r="AH490" s="584"/>
      <c r="AI490" s="584"/>
      <c r="AJ490" s="584"/>
      <c r="AK490" s="584"/>
    </row>
    <row r="491" spans="1:37" ht="12.75">
      <c r="A491" s="638"/>
      <c r="B491" s="641"/>
      <c r="C491" s="592"/>
      <c r="D491" s="592"/>
      <c r="E491" s="592"/>
      <c r="F491" s="592"/>
      <c r="G491" s="592"/>
      <c r="H491" s="592"/>
      <c r="I491" s="592"/>
      <c r="J491" s="592"/>
      <c r="K491" s="592"/>
      <c r="L491" s="592"/>
      <c r="M491" s="592"/>
      <c r="N491" s="592"/>
      <c r="O491" s="593"/>
      <c r="P491" s="593"/>
      <c r="Q491" s="593"/>
      <c r="R491" s="593"/>
      <c r="S491" s="593"/>
      <c r="T491" s="593"/>
      <c r="U491" s="593"/>
      <c r="V491" s="593"/>
      <c r="W491" s="593"/>
      <c r="X491" s="594"/>
      <c r="Y491" s="594"/>
      <c r="Z491" s="594"/>
      <c r="AA491" s="594"/>
      <c r="AB491" s="594"/>
      <c r="AC491" s="594"/>
      <c r="AD491" s="594"/>
      <c r="AE491" s="594"/>
      <c r="AF491" s="594"/>
      <c r="AG491" s="594"/>
      <c r="AH491" s="594"/>
      <c r="AI491" s="594"/>
      <c r="AJ491" s="594"/>
      <c r="AK491" s="594"/>
    </row>
    <row r="492" spans="1:37" ht="12.75">
      <c r="A492" s="639"/>
      <c r="B492" s="640"/>
      <c r="C492" s="582"/>
      <c r="D492" s="582"/>
      <c r="E492" s="582"/>
      <c r="F492" s="582"/>
      <c r="G492" s="582"/>
      <c r="H492" s="582"/>
      <c r="I492" s="582"/>
      <c r="J492" s="582"/>
      <c r="K492" s="582"/>
      <c r="L492" s="582"/>
      <c r="M492" s="582"/>
      <c r="N492" s="582"/>
      <c r="O492" s="583"/>
      <c r="P492" s="583"/>
      <c r="Q492" s="583"/>
      <c r="R492" s="583"/>
      <c r="S492" s="583"/>
      <c r="T492" s="583"/>
      <c r="U492" s="583"/>
      <c r="V492" s="583"/>
      <c r="W492" s="583"/>
      <c r="X492" s="584"/>
      <c r="Y492" s="584"/>
      <c r="Z492" s="584"/>
      <c r="AA492" s="584"/>
      <c r="AB492" s="584"/>
      <c r="AC492" s="584"/>
      <c r="AD492" s="584"/>
      <c r="AE492" s="584"/>
      <c r="AF492" s="584"/>
      <c r="AG492" s="584"/>
      <c r="AH492" s="584"/>
      <c r="AI492" s="584"/>
      <c r="AJ492" s="584"/>
      <c r="AK492" s="584"/>
    </row>
    <row r="493" spans="1:37" ht="12.75">
      <c r="A493" s="638"/>
      <c r="B493" s="641"/>
      <c r="C493" s="592"/>
      <c r="D493" s="592"/>
      <c r="E493" s="592"/>
      <c r="F493" s="592"/>
      <c r="G493" s="592"/>
      <c r="H493" s="592"/>
      <c r="I493" s="592"/>
      <c r="J493" s="592"/>
      <c r="K493" s="592"/>
      <c r="L493" s="592"/>
      <c r="M493" s="592"/>
      <c r="N493" s="592"/>
      <c r="O493" s="593"/>
      <c r="P493" s="593"/>
      <c r="Q493" s="593"/>
      <c r="R493" s="593"/>
      <c r="S493" s="593"/>
      <c r="T493" s="593"/>
      <c r="U493" s="593"/>
      <c r="V493" s="593"/>
      <c r="W493" s="593"/>
      <c r="X493" s="594"/>
      <c r="Y493" s="594"/>
      <c r="Z493" s="594"/>
      <c r="AA493" s="594"/>
      <c r="AB493" s="594"/>
      <c r="AC493" s="594"/>
      <c r="AD493" s="594"/>
      <c r="AE493" s="594"/>
      <c r="AF493" s="594"/>
      <c r="AG493" s="594"/>
      <c r="AH493" s="594"/>
      <c r="AI493" s="594"/>
      <c r="AJ493" s="594"/>
      <c r="AK493" s="594"/>
    </row>
    <row r="494" spans="1:37" ht="12.75">
      <c r="A494" s="639"/>
      <c r="B494" s="640"/>
      <c r="C494" s="582"/>
      <c r="D494" s="582"/>
      <c r="E494" s="582"/>
      <c r="F494" s="582"/>
      <c r="G494" s="582"/>
      <c r="H494" s="582"/>
      <c r="I494" s="582"/>
      <c r="J494" s="582"/>
      <c r="K494" s="582"/>
      <c r="L494" s="582"/>
      <c r="M494" s="582"/>
      <c r="N494" s="582"/>
      <c r="O494" s="583"/>
      <c r="P494" s="583"/>
      <c r="Q494" s="583"/>
      <c r="R494" s="583"/>
      <c r="S494" s="583"/>
      <c r="T494" s="583"/>
      <c r="U494" s="583"/>
      <c r="V494" s="583"/>
      <c r="W494" s="583"/>
      <c r="X494" s="584"/>
      <c r="Y494" s="584"/>
      <c r="Z494" s="584"/>
      <c r="AA494" s="584"/>
      <c r="AB494" s="584"/>
      <c r="AC494" s="584"/>
      <c r="AD494" s="584"/>
      <c r="AE494" s="584"/>
      <c r="AF494" s="584"/>
      <c r="AG494" s="584"/>
      <c r="AH494" s="584"/>
      <c r="AI494" s="584"/>
      <c r="AJ494" s="584"/>
      <c r="AK494" s="584"/>
    </row>
    <row r="495" spans="1:37" ht="12.75">
      <c r="A495" s="638"/>
      <c r="B495" s="641"/>
      <c r="C495" s="592"/>
      <c r="D495" s="592"/>
      <c r="E495" s="592"/>
      <c r="F495" s="592"/>
      <c r="G495" s="592"/>
      <c r="H495" s="592"/>
      <c r="I495" s="592"/>
      <c r="J495" s="592"/>
      <c r="K495" s="592"/>
      <c r="L495" s="592"/>
      <c r="M495" s="592"/>
      <c r="N495" s="592"/>
      <c r="O495" s="593"/>
      <c r="P495" s="593"/>
      <c r="Q495" s="593"/>
      <c r="R495" s="593"/>
      <c r="S495" s="593"/>
      <c r="T495" s="593"/>
      <c r="U495" s="593"/>
      <c r="V495" s="593"/>
      <c r="W495" s="593"/>
      <c r="X495" s="594"/>
      <c r="Y495" s="594"/>
      <c r="Z495" s="594"/>
      <c r="AA495" s="594"/>
      <c r="AB495" s="594"/>
      <c r="AC495" s="594"/>
      <c r="AD495" s="594"/>
      <c r="AE495" s="594"/>
      <c r="AF495" s="594"/>
      <c r="AG495" s="594"/>
      <c r="AH495" s="594"/>
      <c r="AI495" s="594"/>
      <c r="AJ495" s="594"/>
      <c r="AK495" s="594"/>
    </row>
    <row r="496" spans="1:37" ht="12.75">
      <c r="A496" s="639"/>
      <c r="B496" s="640"/>
      <c r="C496" s="582"/>
      <c r="D496" s="582"/>
      <c r="E496" s="582"/>
      <c r="F496" s="582"/>
      <c r="G496" s="582"/>
      <c r="H496" s="582"/>
      <c r="I496" s="582"/>
      <c r="J496" s="582"/>
      <c r="K496" s="582"/>
      <c r="L496" s="582"/>
      <c r="M496" s="582"/>
      <c r="N496" s="582"/>
      <c r="O496" s="583"/>
      <c r="P496" s="583"/>
      <c r="Q496" s="583"/>
      <c r="R496" s="583"/>
      <c r="S496" s="583"/>
      <c r="T496" s="583"/>
      <c r="U496" s="583"/>
      <c r="V496" s="583"/>
      <c r="W496" s="583"/>
      <c r="X496" s="584"/>
      <c r="Y496" s="584"/>
      <c r="Z496" s="584"/>
      <c r="AA496" s="584"/>
      <c r="AB496" s="584"/>
      <c r="AC496" s="584"/>
      <c r="AD496" s="584"/>
      <c r="AE496" s="584"/>
      <c r="AF496" s="584"/>
      <c r="AG496" s="584"/>
      <c r="AH496" s="584"/>
      <c r="AI496" s="584"/>
      <c r="AJ496" s="584"/>
      <c r="AK496" s="584"/>
    </row>
    <row r="497" spans="1:37" ht="12.75">
      <c r="A497" s="638"/>
      <c r="B497" s="641"/>
      <c r="C497" s="592"/>
      <c r="D497" s="592"/>
      <c r="E497" s="592"/>
      <c r="F497" s="592"/>
      <c r="G497" s="592"/>
      <c r="H497" s="592"/>
      <c r="I497" s="592"/>
      <c r="J497" s="592"/>
      <c r="K497" s="592"/>
      <c r="L497" s="592"/>
      <c r="M497" s="592"/>
      <c r="N497" s="592"/>
      <c r="O497" s="593"/>
      <c r="P497" s="593"/>
      <c r="Q497" s="593"/>
      <c r="R497" s="593"/>
      <c r="S497" s="593"/>
      <c r="T497" s="593"/>
      <c r="U497" s="593"/>
      <c r="V497" s="593"/>
      <c r="W497" s="593"/>
      <c r="X497" s="594"/>
      <c r="Y497" s="594"/>
      <c r="Z497" s="594"/>
      <c r="AA497" s="594"/>
      <c r="AB497" s="594"/>
      <c r="AC497" s="594"/>
      <c r="AD497" s="594"/>
      <c r="AE497" s="594"/>
      <c r="AF497" s="594"/>
      <c r="AG497" s="594"/>
      <c r="AH497" s="594"/>
      <c r="AI497" s="594"/>
      <c r="AJ497" s="594"/>
      <c r="AK497" s="594"/>
    </row>
    <row r="498" spans="1:37" ht="12.75">
      <c r="A498" s="639"/>
      <c r="B498" s="640"/>
      <c r="C498" s="582"/>
      <c r="D498" s="582"/>
      <c r="E498" s="582"/>
      <c r="F498" s="582"/>
      <c r="G498" s="582"/>
      <c r="H498" s="582"/>
      <c r="I498" s="582"/>
      <c r="J498" s="582"/>
      <c r="K498" s="582"/>
      <c r="L498" s="582"/>
      <c r="M498" s="582"/>
      <c r="N498" s="582"/>
      <c r="O498" s="583"/>
      <c r="P498" s="583"/>
      <c r="Q498" s="583"/>
      <c r="R498" s="583"/>
      <c r="S498" s="583"/>
      <c r="T498" s="583"/>
      <c r="U498" s="583"/>
      <c r="V498" s="583"/>
      <c r="W498" s="583"/>
      <c r="X498" s="584"/>
      <c r="Y498" s="584"/>
      <c r="Z498" s="584"/>
      <c r="AA498" s="584"/>
      <c r="AB498" s="584"/>
      <c r="AC498" s="584"/>
      <c r="AD498" s="584"/>
      <c r="AE498" s="584"/>
      <c r="AF498" s="584"/>
      <c r="AG498" s="584"/>
      <c r="AH498" s="584"/>
      <c r="AI498" s="584"/>
      <c r="AJ498" s="584"/>
      <c r="AK498" s="584"/>
    </row>
    <row r="499" spans="1:37" ht="12.75">
      <c r="A499" s="638"/>
      <c r="B499" s="641"/>
      <c r="C499" s="592"/>
      <c r="D499" s="592"/>
      <c r="E499" s="592"/>
      <c r="F499" s="592"/>
      <c r="G499" s="592"/>
      <c r="H499" s="592"/>
      <c r="I499" s="592"/>
      <c r="J499" s="592"/>
      <c r="K499" s="592"/>
      <c r="L499" s="592"/>
      <c r="M499" s="592"/>
      <c r="N499" s="592"/>
      <c r="O499" s="593"/>
      <c r="P499" s="593"/>
      <c r="Q499" s="593"/>
      <c r="R499" s="593"/>
      <c r="S499" s="593"/>
      <c r="T499" s="593"/>
      <c r="U499" s="593"/>
      <c r="V499" s="593"/>
      <c r="W499" s="593"/>
      <c r="X499" s="594"/>
      <c r="Y499" s="594"/>
      <c r="Z499" s="594"/>
      <c r="AA499" s="594"/>
      <c r="AB499" s="594"/>
      <c r="AC499" s="594"/>
      <c r="AD499" s="594"/>
      <c r="AE499" s="594"/>
      <c r="AF499" s="594"/>
      <c r="AG499" s="594"/>
      <c r="AH499" s="594"/>
      <c r="AI499" s="594"/>
      <c r="AJ499" s="594"/>
      <c r="AK499" s="594"/>
    </row>
    <row r="500" spans="1:37" ht="12.75">
      <c r="A500" s="639"/>
      <c r="B500" s="640"/>
      <c r="C500" s="582"/>
      <c r="D500" s="582"/>
      <c r="E500" s="582"/>
      <c r="F500" s="582"/>
      <c r="G500" s="582"/>
      <c r="H500" s="582"/>
      <c r="I500" s="582"/>
      <c r="J500" s="582"/>
      <c r="K500" s="582"/>
      <c r="L500" s="582"/>
      <c r="M500" s="582"/>
      <c r="N500" s="582"/>
      <c r="O500" s="583"/>
      <c r="P500" s="583"/>
      <c r="Q500" s="583"/>
      <c r="R500" s="583"/>
      <c r="S500" s="583"/>
      <c r="T500" s="583"/>
      <c r="U500" s="583"/>
      <c r="V500" s="583"/>
      <c r="W500" s="583"/>
      <c r="X500" s="584"/>
      <c r="Y500" s="584"/>
      <c r="Z500" s="584"/>
      <c r="AA500" s="584"/>
      <c r="AB500" s="584"/>
      <c r="AC500" s="584"/>
      <c r="AD500" s="584"/>
      <c r="AE500" s="584"/>
      <c r="AF500" s="584"/>
      <c r="AG500" s="584"/>
      <c r="AH500" s="584"/>
      <c r="AI500" s="584"/>
      <c r="AJ500" s="584"/>
      <c r="AK500" s="584"/>
    </row>
    <row r="501" spans="1:37" ht="12.75">
      <c r="A501" s="638"/>
      <c r="B501" s="641"/>
      <c r="C501" s="592"/>
      <c r="D501" s="592"/>
      <c r="E501" s="592"/>
      <c r="F501" s="592"/>
      <c r="G501" s="592"/>
      <c r="H501" s="592"/>
      <c r="I501" s="592"/>
      <c r="J501" s="592"/>
      <c r="K501" s="592"/>
      <c r="L501" s="592"/>
      <c r="M501" s="592"/>
      <c r="N501" s="592"/>
      <c r="O501" s="593"/>
      <c r="P501" s="593"/>
      <c r="Q501" s="593"/>
      <c r="R501" s="593"/>
      <c r="S501" s="593"/>
      <c r="T501" s="593"/>
      <c r="U501" s="593"/>
      <c r="V501" s="593"/>
      <c r="W501" s="593"/>
      <c r="X501" s="594"/>
      <c r="Y501" s="594"/>
      <c r="Z501" s="594"/>
      <c r="AA501" s="594"/>
      <c r="AB501" s="594"/>
      <c r="AC501" s="594"/>
      <c r="AD501" s="594"/>
      <c r="AE501" s="594"/>
      <c r="AF501" s="594"/>
      <c r="AG501" s="594"/>
      <c r="AH501" s="594"/>
      <c r="AI501" s="594"/>
      <c r="AJ501" s="594"/>
      <c r="AK501" s="594"/>
    </row>
    <row r="502" spans="1:37" ht="12.75">
      <c r="A502" s="639"/>
      <c r="B502" s="640"/>
      <c r="C502" s="582"/>
      <c r="D502" s="582"/>
      <c r="E502" s="582"/>
      <c r="F502" s="582"/>
      <c r="G502" s="582"/>
      <c r="H502" s="582"/>
      <c r="I502" s="582"/>
      <c r="J502" s="582"/>
      <c r="K502" s="582"/>
      <c r="L502" s="582"/>
      <c r="M502" s="582"/>
      <c r="N502" s="582"/>
      <c r="O502" s="583"/>
      <c r="P502" s="583"/>
      <c r="Q502" s="583"/>
      <c r="R502" s="583"/>
      <c r="S502" s="583"/>
      <c r="T502" s="583"/>
      <c r="U502" s="583"/>
      <c r="V502" s="583"/>
      <c r="W502" s="583"/>
      <c r="X502" s="584"/>
      <c r="Y502" s="584"/>
      <c r="Z502" s="584"/>
      <c r="AA502" s="584"/>
      <c r="AB502" s="584"/>
      <c r="AC502" s="584"/>
      <c r="AD502" s="584"/>
      <c r="AE502" s="584"/>
      <c r="AF502" s="584"/>
      <c r="AG502" s="584"/>
      <c r="AH502" s="584"/>
      <c r="AI502" s="584"/>
      <c r="AJ502" s="584"/>
      <c r="AK502" s="584"/>
    </row>
    <row r="503" spans="1:37" ht="12.75">
      <c r="A503" s="638"/>
      <c r="B503" s="641"/>
      <c r="C503" s="592"/>
      <c r="D503" s="592"/>
      <c r="E503" s="592"/>
      <c r="F503" s="592"/>
      <c r="G503" s="592"/>
      <c r="H503" s="592"/>
      <c r="I503" s="592"/>
      <c r="J503" s="592"/>
      <c r="K503" s="592"/>
      <c r="L503" s="592"/>
      <c r="M503" s="592"/>
      <c r="N503" s="592"/>
      <c r="O503" s="593"/>
      <c r="P503" s="593"/>
      <c r="Q503" s="593"/>
      <c r="R503" s="593"/>
      <c r="S503" s="593"/>
      <c r="T503" s="593"/>
      <c r="U503" s="593"/>
      <c r="V503" s="593"/>
      <c r="W503" s="593"/>
      <c r="X503" s="594"/>
      <c r="Y503" s="594"/>
      <c r="Z503" s="594"/>
      <c r="AA503" s="594"/>
      <c r="AB503" s="594"/>
      <c r="AC503" s="594"/>
      <c r="AD503" s="594"/>
      <c r="AE503" s="594"/>
      <c r="AF503" s="594"/>
      <c r="AG503" s="594"/>
      <c r="AH503" s="594"/>
      <c r="AI503" s="594"/>
      <c r="AJ503" s="594"/>
      <c r="AK503" s="594"/>
    </row>
    <row r="504" spans="1:37" ht="12.75">
      <c r="A504" s="639"/>
      <c r="B504" s="640"/>
      <c r="C504" s="582"/>
      <c r="D504" s="582"/>
      <c r="E504" s="582"/>
      <c r="F504" s="582"/>
      <c r="G504" s="582"/>
      <c r="H504" s="582"/>
      <c r="I504" s="582"/>
      <c r="J504" s="582"/>
      <c r="K504" s="582"/>
      <c r="L504" s="582"/>
      <c r="M504" s="582"/>
      <c r="N504" s="582"/>
      <c r="O504" s="583"/>
      <c r="P504" s="583"/>
      <c r="Q504" s="583"/>
      <c r="R504" s="583"/>
      <c r="S504" s="583"/>
      <c r="T504" s="583"/>
      <c r="U504" s="583"/>
      <c r="V504" s="583"/>
      <c r="W504" s="583"/>
      <c r="X504" s="584"/>
      <c r="Y504" s="584"/>
      <c r="Z504" s="584"/>
      <c r="AA504" s="584"/>
      <c r="AB504" s="584"/>
      <c r="AC504" s="584"/>
      <c r="AD504" s="584"/>
      <c r="AE504" s="584"/>
      <c r="AF504" s="584"/>
      <c r="AG504" s="584"/>
      <c r="AH504" s="584"/>
      <c r="AI504" s="584"/>
      <c r="AJ504" s="584"/>
      <c r="AK504" s="584"/>
    </row>
    <row r="505" spans="1:37" ht="12.75">
      <c r="A505" s="638"/>
      <c r="B505" s="641"/>
      <c r="C505" s="592"/>
      <c r="D505" s="592"/>
      <c r="E505" s="592"/>
      <c r="F505" s="592"/>
      <c r="G505" s="592"/>
      <c r="H505" s="592"/>
      <c r="I505" s="592"/>
      <c r="J505" s="592"/>
      <c r="K505" s="592"/>
      <c r="L505" s="592"/>
      <c r="M505" s="592"/>
      <c r="N505" s="592"/>
      <c r="O505" s="593"/>
      <c r="P505" s="593"/>
      <c r="Q505" s="593"/>
      <c r="R505" s="593"/>
      <c r="S505" s="593"/>
      <c r="T505" s="593"/>
      <c r="U505" s="593"/>
      <c r="V505" s="593"/>
      <c r="W505" s="593"/>
      <c r="X505" s="594"/>
      <c r="Y505" s="594"/>
      <c r="Z505" s="594"/>
      <c r="AA505" s="594"/>
      <c r="AB505" s="594"/>
      <c r="AC505" s="594"/>
      <c r="AD505" s="594"/>
      <c r="AE505" s="594"/>
      <c r="AF505" s="594"/>
      <c r="AG505" s="594"/>
      <c r="AH505" s="594"/>
      <c r="AI505" s="594"/>
      <c r="AJ505" s="594"/>
      <c r="AK505" s="594"/>
    </row>
    <row r="506" spans="1:37" ht="12.75">
      <c r="A506" s="639"/>
      <c r="B506" s="640"/>
      <c r="C506" s="582"/>
      <c r="D506" s="582"/>
      <c r="E506" s="582"/>
      <c r="F506" s="582"/>
      <c r="G506" s="582"/>
      <c r="H506" s="582"/>
      <c r="I506" s="582"/>
      <c r="J506" s="582"/>
      <c r="K506" s="582"/>
      <c r="L506" s="582"/>
      <c r="M506" s="582"/>
      <c r="N506" s="582"/>
      <c r="O506" s="583"/>
      <c r="P506" s="583"/>
      <c r="Q506" s="583"/>
      <c r="R506" s="583"/>
      <c r="S506" s="583"/>
      <c r="T506" s="583"/>
      <c r="U506" s="583"/>
      <c r="V506" s="583"/>
      <c r="W506" s="583"/>
      <c r="X506" s="584"/>
      <c r="Y506" s="584"/>
      <c r="Z506" s="584"/>
      <c r="AA506" s="584"/>
      <c r="AB506" s="584"/>
      <c r="AC506" s="584"/>
      <c r="AD506" s="584"/>
      <c r="AE506" s="584"/>
      <c r="AF506" s="584"/>
      <c r="AG506" s="584"/>
      <c r="AH506" s="584"/>
      <c r="AI506" s="584"/>
      <c r="AJ506" s="584"/>
      <c r="AK506" s="584"/>
    </row>
    <row r="507" spans="1:37" ht="12.75">
      <c r="A507" s="638"/>
      <c r="B507" s="641"/>
      <c r="C507" s="592"/>
      <c r="D507" s="592"/>
      <c r="E507" s="592"/>
      <c r="F507" s="592"/>
      <c r="G507" s="592"/>
      <c r="H507" s="592"/>
      <c r="I507" s="592"/>
      <c r="J507" s="592"/>
      <c r="K507" s="592"/>
      <c r="L507" s="592"/>
      <c r="M507" s="592"/>
      <c r="N507" s="592"/>
      <c r="O507" s="593"/>
      <c r="P507" s="593"/>
      <c r="Q507" s="593"/>
      <c r="R507" s="593"/>
      <c r="S507" s="593"/>
      <c r="T507" s="593"/>
      <c r="U507" s="593"/>
      <c r="V507" s="593"/>
      <c r="W507" s="593"/>
      <c r="X507" s="594"/>
      <c r="Y507" s="594"/>
      <c r="Z507" s="594"/>
      <c r="AA507" s="594"/>
      <c r="AB507" s="594"/>
      <c r="AC507" s="594"/>
      <c r="AD507" s="594"/>
      <c r="AE507" s="594"/>
      <c r="AF507" s="594"/>
      <c r="AG507" s="594"/>
      <c r="AH507" s="594"/>
      <c r="AI507" s="594"/>
      <c r="AJ507" s="594"/>
      <c r="AK507" s="594"/>
    </row>
    <row r="508" spans="1:37" ht="12.75">
      <c r="A508" s="639"/>
      <c r="B508" s="640"/>
      <c r="C508" s="582"/>
      <c r="D508" s="582"/>
      <c r="E508" s="582"/>
      <c r="F508" s="582"/>
      <c r="G508" s="582"/>
      <c r="H508" s="582"/>
      <c r="I508" s="582"/>
      <c r="J508" s="582"/>
      <c r="K508" s="582"/>
      <c r="L508" s="582"/>
      <c r="M508" s="582"/>
      <c r="N508" s="582"/>
      <c r="O508" s="583"/>
      <c r="P508" s="583"/>
      <c r="Q508" s="583"/>
      <c r="R508" s="583"/>
      <c r="S508" s="583"/>
      <c r="T508" s="583"/>
      <c r="U508" s="583"/>
      <c r="V508" s="583"/>
      <c r="W508" s="583"/>
      <c r="X508" s="584"/>
      <c r="Y508" s="584"/>
      <c r="Z508" s="584"/>
      <c r="AA508" s="584"/>
      <c r="AB508" s="584"/>
      <c r="AC508" s="584"/>
      <c r="AD508" s="584"/>
      <c r="AE508" s="584"/>
      <c r="AF508" s="584"/>
      <c r="AG508" s="584"/>
      <c r="AH508" s="584"/>
      <c r="AI508" s="584"/>
      <c r="AJ508" s="584"/>
      <c r="AK508" s="584"/>
    </row>
    <row r="509" spans="1:37" ht="12.75">
      <c r="A509" s="638"/>
      <c r="B509" s="641"/>
      <c r="C509" s="592"/>
      <c r="D509" s="592"/>
      <c r="E509" s="592"/>
      <c r="F509" s="592"/>
      <c r="G509" s="592"/>
      <c r="H509" s="592"/>
      <c r="I509" s="592"/>
      <c r="J509" s="592"/>
      <c r="K509" s="592"/>
      <c r="L509" s="592"/>
      <c r="M509" s="592"/>
      <c r="N509" s="592"/>
      <c r="O509" s="593"/>
      <c r="P509" s="593"/>
      <c r="Q509" s="593"/>
      <c r="R509" s="593"/>
      <c r="S509" s="593"/>
      <c r="T509" s="593"/>
      <c r="U509" s="593"/>
      <c r="V509" s="593"/>
      <c r="W509" s="593"/>
      <c r="X509" s="594"/>
      <c r="Y509" s="594"/>
      <c r="Z509" s="594"/>
      <c r="AA509" s="594"/>
      <c r="AB509" s="594"/>
      <c r="AC509" s="594"/>
      <c r="AD509" s="594"/>
      <c r="AE509" s="594"/>
      <c r="AF509" s="594"/>
      <c r="AG509" s="594"/>
      <c r="AH509" s="594"/>
      <c r="AI509" s="594"/>
      <c r="AJ509" s="594"/>
      <c r="AK509" s="594"/>
    </row>
    <row r="510" spans="1:37" ht="12.75">
      <c r="A510" s="639"/>
      <c r="B510" s="640"/>
      <c r="C510" s="582"/>
      <c r="D510" s="582"/>
      <c r="E510" s="582"/>
      <c r="F510" s="582"/>
      <c r="G510" s="582"/>
      <c r="H510" s="582"/>
      <c r="I510" s="582"/>
      <c r="J510" s="582"/>
      <c r="K510" s="582"/>
      <c r="L510" s="582"/>
      <c r="M510" s="582"/>
      <c r="N510" s="582"/>
      <c r="O510" s="583"/>
      <c r="P510" s="583"/>
      <c r="Q510" s="583"/>
      <c r="R510" s="583"/>
      <c r="S510" s="583"/>
      <c r="T510" s="583"/>
      <c r="U510" s="583"/>
      <c r="V510" s="583"/>
      <c r="W510" s="583"/>
      <c r="X510" s="584"/>
      <c r="Y510" s="584"/>
      <c r="Z510" s="584"/>
      <c r="AA510" s="584"/>
      <c r="AB510" s="584"/>
      <c r="AC510" s="584"/>
      <c r="AD510" s="584"/>
      <c r="AE510" s="584"/>
      <c r="AF510" s="584"/>
      <c r="AG510" s="584"/>
      <c r="AH510" s="584"/>
      <c r="AI510" s="584"/>
      <c r="AJ510" s="584"/>
      <c r="AK510" s="584"/>
    </row>
    <row r="511" spans="1:37" ht="12.75">
      <c r="A511" s="638"/>
      <c r="B511" s="641"/>
      <c r="C511" s="592"/>
      <c r="D511" s="592"/>
      <c r="E511" s="592"/>
      <c r="F511" s="592"/>
      <c r="G511" s="592"/>
      <c r="H511" s="592"/>
      <c r="I511" s="592"/>
      <c r="J511" s="592"/>
      <c r="K511" s="592"/>
      <c r="L511" s="592"/>
      <c r="M511" s="592"/>
      <c r="N511" s="592"/>
      <c r="O511" s="593"/>
      <c r="P511" s="593"/>
      <c r="Q511" s="593"/>
      <c r="R511" s="593"/>
      <c r="S511" s="593"/>
      <c r="T511" s="593"/>
      <c r="U511" s="593"/>
      <c r="V511" s="593"/>
      <c r="W511" s="593"/>
      <c r="X511" s="594"/>
      <c r="Y511" s="594"/>
      <c r="Z511" s="594"/>
      <c r="AA511" s="594"/>
      <c r="AB511" s="594"/>
      <c r="AC511" s="594"/>
      <c r="AD511" s="594"/>
      <c r="AE511" s="594"/>
      <c r="AF511" s="594"/>
      <c r="AG511" s="594"/>
      <c r="AH511" s="594"/>
      <c r="AI511" s="594"/>
      <c r="AJ511" s="594"/>
      <c r="AK511" s="594"/>
    </row>
    <row r="512" spans="1:37" ht="12.75">
      <c r="A512" s="639"/>
      <c r="B512" s="640"/>
      <c r="C512" s="582"/>
      <c r="D512" s="582"/>
      <c r="E512" s="582"/>
      <c r="F512" s="582"/>
      <c r="G512" s="582"/>
      <c r="H512" s="582"/>
      <c r="I512" s="582"/>
      <c r="J512" s="582"/>
      <c r="K512" s="582"/>
      <c r="L512" s="582"/>
      <c r="M512" s="582"/>
      <c r="N512" s="582"/>
      <c r="O512" s="583"/>
      <c r="P512" s="583"/>
      <c r="Q512" s="583"/>
      <c r="R512" s="583"/>
      <c r="S512" s="583"/>
      <c r="T512" s="583"/>
      <c r="U512" s="583"/>
      <c r="V512" s="583"/>
      <c r="W512" s="583"/>
      <c r="X512" s="584"/>
      <c r="Y512" s="584"/>
      <c r="Z512" s="584"/>
      <c r="AA512" s="584"/>
      <c r="AB512" s="584"/>
      <c r="AC512" s="584"/>
      <c r="AD512" s="584"/>
      <c r="AE512" s="584"/>
      <c r="AF512" s="584"/>
      <c r="AG512" s="584"/>
      <c r="AH512" s="584"/>
      <c r="AI512" s="584"/>
      <c r="AJ512" s="584"/>
      <c r="AK512" s="584"/>
    </row>
    <row r="513" spans="1:37" ht="12.75">
      <c r="A513" s="638"/>
      <c r="B513" s="641"/>
      <c r="C513" s="592"/>
      <c r="D513" s="592"/>
      <c r="E513" s="592"/>
      <c r="F513" s="592"/>
      <c r="G513" s="592"/>
      <c r="H513" s="592"/>
      <c r="I513" s="592"/>
      <c r="J513" s="592"/>
      <c r="K513" s="592"/>
      <c r="L513" s="592"/>
      <c r="M513" s="592"/>
      <c r="N513" s="592"/>
      <c r="O513" s="593"/>
      <c r="P513" s="593"/>
      <c r="Q513" s="593"/>
      <c r="R513" s="593"/>
      <c r="S513" s="593"/>
      <c r="T513" s="593"/>
      <c r="U513" s="593"/>
      <c r="V513" s="593"/>
      <c r="W513" s="593"/>
      <c r="X513" s="594"/>
      <c r="Y513" s="594"/>
      <c r="Z513" s="594"/>
      <c r="AA513" s="594"/>
      <c r="AB513" s="594"/>
      <c r="AC513" s="594"/>
      <c r="AD513" s="594"/>
      <c r="AE513" s="594"/>
      <c r="AF513" s="594"/>
      <c r="AG513" s="594"/>
      <c r="AH513" s="594"/>
      <c r="AI513" s="594"/>
      <c r="AJ513" s="594"/>
      <c r="AK513" s="594"/>
    </row>
    <row r="514" spans="1:37" ht="12.75">
      <c r="A514" s="639"/>
      <c r="B514" s="640"/>
      <c r="C514" s="582"/>
      <c r="D514" s="582"/>
      <c r="E514" s="582"/>
      <c r="F514" s="582"/>
      <c r="G514" s="582"/>
      <c r="H514" s="582"/>
      <c r="I514" s="582"/>
      <c r="J514" s="582"/>
      <c r="K514" s="582"/>
      <c r="L514" s="582"/>
      <c r="M514" s="582"/>
      <c r="N514" s="582"/>
      <c r="O514" s="583"/>
      <c r="P514" s="583"/>
      <c r="Q514" s="583"/>
      <c r="R514" s="583"/>
      <c r="S514" s="583"/>
      <c r="T514" s="583"/>
      <c r="U514" s="583"/>
      <c r="V514" s="583"/>
      <c r="W514" s="583"/>
      <c r="X514" s="584"/>
      <c r="Y514" s="584"/>
      <c r="Z514" s="584"/>
      <c r="AA514" s="584"/>
      <c r="AB514" s="584"/>
      <c r="AC514" s="584"/>
      <c r="AD514" s="584"/>
      <c r="AE514" s="584"/>
      <c r="AF514" s="584"/>
      <c r="AG514" s="584"/>
      <c r="AH514" s="584"/>
      <c r="AI514" s="584"/>
      <c r="AJ514" s="584"/>
      <c r="AK514" s="584"/>
    </row>
    <row r="515" spans="1:37" ht="12.75">
      <c r="A515" s="638"/>
      <c r="B515" s="641"/>
      <c r="C515" s="592"/>
      <c r="D515" s="592"/>
      <c r="E515" s="592"/>
      <c r="F515" s="592"/>
      <c r="G515" s="592"/>
      <c r="H515" s="592"/>
      <c r="I515" s="592"/>
      <c r="J515" s="592"/>
      <c r="K515" s="592"/>
      <c r="L515" s="592"/>
      <c r="M515" s="592"/>
      <c r="N515" s="592"/>
      <c r="O515" s="593"/>
      <c r="P515" s="593"/>
      <c r="Q515" s="593"/>
      <c r="R515" s="593"/>
      <c r="S515" s="593"/>
      <c r="T515" s="593"/>
      <c r="U515" s="593"/>
      <c r="V515" s="593"/>
      <c r="W515" s="593"/>
      <c r="X515" s="594"/>
      <c r="Y515" s="594"/>
      <c r="Z515" s="594"/>
      <c r="AA515" s="594"/>
      <c r="AB515" s="594"/>
      <c r="AC515" s="594"/>
      <c r="AD515" s="594"/>
      <c r="AE515" s="594"/>
      <c r="AF515" s="594"/>
      <c r="AG515" s="594"/>
      <c r="AH515" s="594"/>
      <c r="AI515" s="594"/>
      <c r="AJ515" s="594"/>
      <c r="AK515" s="594"/>
    </row>
    <row r="516" spans="1:37" ht="12.75">
      <c r="A516" s="639"/>
      <c r="B516" s="640"/>
      <c r="C516" s="582"/>
      <c r="D516" s="582"/>
      <c r="E516" s="582"/>
      <c r="F516" s="582"/>
      <c r="G516" s="582"/>
      <c r="H516" s="582"/>
      <c r="I516" s="582"/>
      <c r="J516" s="582"/>
      <c r="K516" s="582"/>
      <c r="L516" s="582"/>
      <c r="M516" s="582"/>
      <c r="N516" s="582"/>
      <c r="O516" s="583"/>
      <c r="P516" s="583"/>
      <c r="Q516" s="583"/>
      <c r="R516" s="583"/>
      <c r="S516" s="583"/>
      <c r="T516" s="583"/>
      <c r="U516" s="583"/>
      <c r="V516" s="583"/>
      <c r="W516" s="583"/>
      <c r="X516" s="584"/>
      <c r="Y516" s="584"/>
      <c r="Z516" s="584"/>
      <c r="AA516" s="584"/>
      <c r="AB516" s="584"/>
      <c r="AC516" s="584"/>
      <c r="AD516" s="584"/>
      <c r="AE516" s="584"/>
      <c r="AF516" s="584"/>
      <c r="AG516" s="584"/>
      <c r="AH516" s="584"/>
      <c r="AI516" s="584"/>
      <c r="AJ516" s="584"/>
      <c r="AK516" s="584"/>
    </row>
    <row r="517" spans="1:37" ht="12.75">
      <c r="A517" s="638"/>
      <c r="B517" s="641"/>
      <c r="C517" s="592"/>
      <c r="D517" s="592"/>
      <c r="E517" s="592"/>
      <c r="F517" s="592"/>
      <c r="G517" s="592"/>
      <c r="H517" s="592"/>
      <c r="I517" s="592"/>
      <c r="J517" s="592"/>
      <c r="K517" s="592"/>
      <c r="L517" s="592"/>
      <c r="M517" s="592"/>
      <c r="N517" s="592"/>
      <c r="O517" s="593"/>
      <c r="P517" s="593"/>
      <c r="Q517" s="593"/>
      <c r="R517" s="593"/>
      <c r="S517" s="593"/>
      <c r="T517" s="593"/>
      <c r="U517" s="593"/>
      <c r="V517" s="593"/>
      <c r="W517" s="593"/>
      <c r="X517" s="594"/>
      <c r="Y517" s="594"/>
      <c r="Z517" s="594"/>
      <c r="AA517" s="594"/>
      <c r="AB517" s="594"/>
      <c r="AC517" s="594"/>
      <c r="AD517" s="594"/>
      <c r="AE517" s="594"/>
      <c r="AF517" s="594"/>
      <c r="AG517" s="594"/>
      <c r="AH517" s="594"/>
      <c r="AI517" s="594"/>
      <c r="AJ517" s="594"/>
      <c r="AK517" s="594"/>
    </row>
    <row r="518" spans="1:37" ht="12.75">
      <c r="A518" s="639"/>
      <c r="B518" s="640"/>
      <c r="C518" s="582"/>
      <c r="D518" s="582"/>
      <c r="E518" s="582"/>
      <c r="F518" s="582"/>
      <c r="G518" s="582"/>
      <c r="H518" s="582"/>
      <c r="I518" s="582"/>
      <c r="J518" s="582"/>
      <c r="K518" s="582"/>
      <c r="L518" s="582"/>
      <c r="M518" s="582"/>
      <c r="N518" s="582"/>
      <c r="O518" s="583"/>
      <c r="P518" s="583"/>
      <c r="Q518" s="583"/>
      <c r="R518" s="583"/>
      <c r="S518" s="583"/>
      <c r="T518" s="583"/>
      <c r="U518" s="583"/>
      <c r="V518" s="583"/>
      <c r="W518" s="583"/>
      <c r="X518" s="584"/>
      <c r="Y518" s="584"/>
      <c r="Z518" s="584"/>
      <c r="AA518" s="584"/>
      <c r="AB518" s="584"/>
      <c r="AC518" s="584"/>
      <c r="AD518" s="584"/>
      <c r="AE518" s="584"/>
      <c r="AF518" s="584"/>
      <c r="AG518" s="584"/>
      <c r="AH518" s="584"/>
      <c r="AI518" s="584"/>
      <c r="AJ518" s="584"/>
      <c r="AK518" s="584"/>
    </row>
    <row r="519" spans="1:37" ht="12.75">
      <c r="A519" s="638"/>
      <c r="B519" s="641"/>
      <c r="C519" s="592"/>
      <c r="D519" s="592"/>
      <c r="E519" s="592"/>
      <c r="F519" s="592"/>
      <c r="G519" s="592"/>
      <c r="H519" s="592"/>
      <c r="I519" s="592"/>
      <c r="J519" s="592"/>
      <c r="K519" s="592"/>
      <c r="L519" s="592"/>
      <c r="M519" s="592"/>
      <c r="N519" s="592"/>
      <c r="O519" s="593"/>
      <c r="P519" s="593"/>
      <c r="Q519" s="593"/>
      <c r="R519" s="593"/>
      <c r="S519" s="593"/>
      <c r="T519" s="593"/>
      <c r="U519" s="593"/>
      <c r="V519" s="593"/>
      <c r="W519" s="593"/>
      <c r="X519" s="594"/>
      <c r="Y519" s="594"/>
      <c r="Z519" s="594"/>
      <c r="AA519" s="594"/>
      <c r="AB519" s="594"/>
      <c r="AC519" s="594"/>
      <c r="AD519" s="594"/>
      <c r="AE519" s="594"/>
      <c r="AF519" s="594"/>
      <c r="AG519" s="594"/>
      <c r="AH519" s="594"/>
      <c r="AI519" s="594"/>
      <c r="AJ519" s="594"/>
      <c r="AK519" s="594"/>
    </row>
    <row r="520" spans="1:37" ht="12.75">
      <c r="A520" s="639"/>
      <c r="B520" s="640"/>
      <c r="C520" s="582"/>
      <c r="D520" s="582"/>
      <c r="E520" s="582"/>
      <c r="F520" s="582"/>
      <c r="G520" s="582"/>
      <c r="H520" s="582"/>
      <c r="I520" s="582"/>
      <c r="J520" s="582"/>
      <c r="K520" s="582"/>
      <c r="L520" s="582"/>
      <c r="M520" s="582"/>
      <c r="N520" s="582"/>
      <c r="O520" s="583"/>
      <c r="P520" s="583"/>
      <c r="Q520" s="583"/>
      <c r="R520" s="583"/>
      <c r="S520" s="583"/>
      <c r="T520" s="583"/>
      <c r="U520" s="583"/>
      <c r="V520" s="583"/>
      <c r="W520" s="583"/>
      <c r="X520" s="584"/>
      <c r="Y520" s="584"/>
      <c r="Z520" s="584"/>
      <c r="AA520" s="584"/>
      <c r="AB520" s="584"/>
      <c r="AC520" s="584"/>
      <c r="AD520" s="584"/>
      <c r="AE520" s="584"/>
      <c r="AF520" s="584"/>
      <c r="AG520" s="584"/>
      <c r="AH520" s="584"/>
      <c r="AI520" s="584"/>
      <c r="AJ520" s="584"/>
      <c r="AK520" s="584"/>
    </row>
    <row r="521" spans="1:37" ht="12.75">
      <c r="A521" s="638"/>
      <c r="B521" s="641"/>
      <c r="C521" s="592"/>
      <c r="D521" s="592"/>
      <c r="E521" s="592"/>
      <c r="F521" s="592"/>
      <c r="G521" s="592"/>
      <c r="H521" s="592"/>
      <c r="I521" s="592"/>
      <c r="J521" s="592"/>
      <c r="K521" s="592"/>
      <c r="L521" s="592"/>
      <c r="M521" s="592"/>
      <c r="N521" s="592"/>
      <c r="O521" s="593"/>
      <c r="P521" s="593"/>
      <c r="Q521" s="593"/>
      <c r="R521" s="593"/>
      <c r="S521" s="593"/>
      <c r="T521" s="593"/>
      <c r="U521" s="593"/>
      <c r="V521" s="593"/>
      <c r="W521" s="593"/>
      <c r="X521" s="594"/>
      <c r="Y521" s="594"/>
      <c r="Z521" s="594"/>
      <c r="AA521" s="594"/>
      <c r="AB521" s="594"/>
      <c r="AC521" s="594"/>
      <c r="AD521" s="594"/>
      <c r="AE521" s="594"/>
      <c r="AF521" s="594"/>
      <c r="AG521" s="594"/>
      <c r="AH521" s="594"/>
      <c r="AI521" s="594"/>
      <c r="AJ521" s="594"/>
      <c r="AK521" s="594"/>
    </row>
    <row r="522" spans="1:37" ht="12.75">
      <c r="A522" s="639"/>
      <c r="B522" s="640"/>
      <c r="C522" s="582"/>
      <c r="D522" s="582"/>
      <c r="E522" s="582"/>
      <c r="F522" s="582"/>
      <c r="G522" s="582"/>
      <c r="H522" s="582"/>
      <c r="I522" s="582"/>
      <c r="J522" s="582"/>
      <c r="K522" s="582"/>
      <c r="L522" s="582"/>
      <c r="M522" s="582"/>
      <c r="N522" s="582"/>
      <c r="O522" s="583"/>
      <c r="P522" s="583"/>
      <c r="Q522" s="583"/>
      <c r="R522" s="583"/>
      <c r="S522" s="583"/>
      <c r="T522" s="583"/>
      <c r="U522" s="583"/>
      <c r="V522" s="583"/>
      <c r="W522" s="583"/>
      <c r="X522" s="584"/>
      <c r="Y522" s="584"/>
      <c r="Z522" s="584"/>
      <c r="AA522" s="584"/>
      <c r="AB522" s="584"/>
      <c r="AC522" s="584"/>
      <c r="AD522" s="584"/>
      <c r="AE522" s="584"/>
      <c r="AF522" s="584"/>
      <c r="AG522" s="584"/>
      <c r="AH522" s="584"/>
      <c r="AI522" s="584"/>
      <c r="AJ522" s="584"/>
      <c r="AK522" s="584"/>
    </row>
    <row r="523" spans="1:37" ht="12.75">
      <c r="A523" s="638"/>
      <c r="B523" s="641"/>
      <c r="C523" s="592"/>
      <c r="D523" s="592"/>
      <c r="E523" s="592"/>
      <c r="F523" s="592"/>
      <c r="G523" s="592"/>
      <c r="H523" s="592"/>
      <c r="I523" s="592"/>
      <c r="J523" s="592"/>
      <c r="K523" s="592"/>
      <c r="L523" s="592"/>
      <c r="M523" s="592"/>
      <c r="N523" s="592"/>
      <c r="O523" s="593"/>
      <c r="P523" s="593"/>
      <c r="Q523" s="593"/>
      <c r="R523" s="593"/>
      <c r="S523" s="593"/>
      <c r="T523" s="593"/>
      <c r="U523" s="593"/>
      <c r="V523" s="593"/>
      <c r="W523" s="593"/>
      <c r="X523" s="594"/>
      <c r="Y523" s="594"/>
      <c r="Z523" s="594"/>
      <c r="AA523" s="594"/>
      <c r="AB523" s="594"/>
      <c r="AC523" s="594"/>
      <c r="AD523" s="594"/>
      <c r="AE523" s="594"/>
      <c r="AF523" s="594"/>
      <c r="AG523" s="594"/>
      <c r="AH523" s="594"/>
      <c r="AI523" s="594"/>
      <c r="AJ523" s="594"/>
      <c r="AK523" s="594"/>
    </row>
    <row r="524" spans="1:37" ht="12.75">
      <c r="A524" s="639"/>
      <c r="B524" s="640"/>
      <c r="C524" s="582"/>
      <c r="D524" s="582"/>
      <c r="E524" s="582"/>
      <c r="F524" s="582"/>
      <c r="G524" s="582"/>
      <c r="H524" s="582"/>
      <c r="I524" s="582"/>
      <c r="J524" s="582"/>
      <c r="K524" s="582"/>
      <c r="L524" s="582"/>
      <c r="M524" s="582"/>
      <c r="N524" s="582"/>
      <c r="O524" s="583"/>
      <c r="P524" s="583"/>
      <c r="Q524" s="583"/>
      <c r="R524" s="583"/>
      <c r="S524" s="583"/>
      <c r="T524" s="583"/>
      <c r="U524" s="583"/>
      <c r="V524" s="583"/>
      <c r="W524" s="583"/>
      <c r="X524" s="584"/>
      <c r="Y524" s="584"/>
      <c r="Z524" s="584"/>
      <c r="AA524" s="584"/>
      <c r="AB524" s="584"/>
      <c r="AC524" s="584"/>
      <c r="AD524" s="584"/>
      <c r="AE524" s="584"/>
      <c r="AF524" s="584"/>
      <c r="AG524" s="584"/>
      <c r="AH524" s="584"/>
      <c r="AI524" s="584"/>
      <c r="AJ524" s="584"/>
      <c r="AK524" s="584"/>
    </row>
    <row r="525" spans="1:37" ht="12.75">
      <c r="A525" s="638"/>
      <c r="B525" s="641"/>
      <c r="C525" s="592"/>
      <c r="D525" s="592"/>
      <c r="E525" s="592"/>
      <c r="F525" s="592"/>
      <c r="G525" s="592"/>
      <c r="H525" s="592"/>
      <c r="I525" s="592"/>
      <c r="J525" s="592"/>
      <c r="K525" s="592"/>
      <c r="L525" s="592"/>
      <c r="M525" s="592"/>
      <c r="N525" s="592"/>
      <c r="O525" s="593"/>
      <c r="P525" s="593"/>
      <c r="Q525" s="593"/>
      <c r="R525" s="593"/>
      <c r="S525" s="593"/>
      <c r="T525" s="593"/>
      <c r="U525" s="593"/>
      <c r="V525" s="593"/>
      <c r="W525" s="593"/>
      <c r="X525" s="594"/>
      <c r="Y525" s="594"/>
      <c r="Z525" s="594"/>
      <c r="AA525" s="594"/>
      <c r="AB525" s="594"/>
      <c r="AC525" s="594"/>
      <c r="AD525" s="594"/>
      <c r="AE525" s="594"/>
      <c r="AF525" s="594"/>
      <c r="AG525" s="594"/>
      <c r="AH525" s="594"/>
      <c r="AI525" s="594"/>
      <c r="AJ525" s="594"/>
      <c r="AK525" s="594"/>
    </row>
    <row r="526" spans="1:37" ht="12.75">
      <c r="A526" s="639"/>
      <c r="B526" s="640"/>
      <c r="C526" s="582"/>
      <c r="D526" s="582"/>
      <c r="E526" s="582"/>
      <c r="F526" s="582"/>
      <c r="G526" s="582"/>
      <c r="H526" s="582"/>
      <c r="I526" s="582"/>
      <c r="J526" s="582"/>
      <c r="K526" s="582"/>
      <c r="L526" s="582"/>
      <c r="M526" s="582"/>
      <c r="N526" s="582"/>
      <c r="O526" s="583"/>
      <c r="P526" s="583"/>
      <c r="Q526" s="583"/>
      <c r="R526" s="583"/>
      <c r="S526" s="583"/>
      <c r="T526" s="583"/>
      <c r="U526" s="583"/>
      <c r="V526" s="583"/>
      <c r="W526" s="583"/>
      <c r="X526" s="584"/>
      <c r="Y526" s="584"/>
      <c r="Z526" s="584"/>
      <c r="AA526" s="584"/>
      <c r="AB526" s="584"/>
      <c r="AC526" s="584"/>
      <c r="AD526" s="584"/>
      <c r="AE526" s="584"/>
      <c r="AF526" s="584"/>
      <c r="AG526" s="584"/>
      <c r="AH526" s="584"/>
      <c r="AI526" s="584"/>
      <c r="AJ526" s="584"/>
      <c r="AK526" s="584"/>
    </row>
    <row r="527" spans="1:37" ht="12.75">
      <c r="A527" s="638"/>
      <c r="B527" s="641"/>
      <c r="C527" s="592"/>
      <c r="D527" s="592"/>
      <c r="E527" s="592"/>
      <c r="F527" s="592"/>
      <c r="G527" s="592"/>
      <c r="H527" s="592"/>
      <c r="I527" s="592"/>
      <c r="J527" s="592"/>
      <c r="K527" s="592"/>
      <c r="L527" s="592"/>
      <c r="M527" s="592"/>
      <c r="N527" s="592"/>
      <c r="O527" s="593"/>
      <c r="P527" s="593"/>
      <c r="Q527" s="593"/>
      <c r="R527" s="593"/>
      <c r="S527" s="593"/>
      <c r="T527" s="593"/>
      <c r="U527" s="593"/>
      <c r="V527" s="593"/>
      <c r="W527" s="593"/>
      <c r="X527" s="594"/>
      <c r="Y527" s="594"/>
      <c r="Z527" s="594"/>
      <c r="AA527" s="594"/>
      <c r="AB527" s="594"/>
      <c r="AC527" s="594"/>
      <c r="AD527" s="594"/>
      <c r="AE527" s="594"/>
      <c r="AF527" s="594"/>
      <c r="AG527" s="594"/>
      <c r="AH527" s="594"/>
      <c r="AI527" s="594"/>
      <c r="AJ527" s="594"/>
      <c r="AK527" s="594"/>
    </row>
    <row r="528" spans="1:37" ht="12.75">
      <c r="A528" s="639"/>
      <c r="B528" s="640"/>
      <c r="C528" s="582"/>
      <c r="D528" s="582"/>
      <c r="E528" s="582"/>
      <c r="F528" s="582"/>
      <c r="G528" s="582"/>
      <c r="H528" s="582"/>
      <c r="I528" s="582"/>
      <c r="J528" s="582"/>
      <c r="K528" s="582"/>
      <c r="L528" s="582"/>
      <c r="M528" s="582"/>
      <c r="N528" s="582"/>
      <c r="O528" s="583"/>
      <c r="P528" s="583"/>
      <c r="Q528" s="583"/>
      <c r="R528" s="583"/>
      <c r="S528" s="583"/>
      <c r="T528" s="583"/>
      <c r="U528" s="583"/>
      <c r="V528" s="583"/>
      <c r="W528" s="583"/>
      <c r="X528" s="584"/>
      <c r="Y528" s="584"/>
      <c r="Z528" s="584"/>
      <c r="AA528" s="584"/>
      <c r="AB528" s="584"/>
      <c r="AC528" s="584"/>
      <c r="AD528" s="584"/>
      <c r="AE528" s="584"/>
      <c r="AF528" s="584"/>
      <c r="AG528" s="584"/>
      <c r="AH528" s="584"/>
      <c r="AI528" s="584"/>
      <c r="AJ528" s="584"/>
      <c r="AK528" s="584"/>
    </row>
    <row r="529" spans="1:37" ht="12.75">
      <c r="A529" s="638"/>
      <c r="B529" s="641"/>
      <c r="C529" s="592"/>
      <c r="D529" s="592"/>
      <c r="E529" s="592"/>
      <c r="F529" s="592"/>
      <c r="G529" s="592"/>
      <c r="H529" s="592"/>
      <c r="I529" s="592"/>
      <c r="J529" s="592"/>
      <c r="K529" s="592"/>
      <c r="L529" s="592"/>
      <c r="M529" s="592"/>
      <c r="N529" s="592"/>
      <c r="O529" s="593"/>
      <c r="P529" s="593"/>
      <c r="Q529" s="593"/>
      <c r="R529" s="593"/>
      <c r="S529" s="593"/>
      <c r="T529" s="593"/>
      <c r="U529" s="593"/>
      <c r="V529" s="593"/>
      <c r="W529" s="593"/>
      <c r="X529" s="594"/>
      <c r="Y529" s="594"/>
      <c r="Z529" s="594"/>
      <c r="AA529" s="594"/>
      <c r="AB529" s="594"/>
      <c r="AC529" s="594"/>
      <c r="AD529" s="594"/>
      <c r="AE529" s="594"/>
      <c r="AF529" s="594"/>
      <c r="AG529" s="594"/>
      <c r="AH529" s="594"/>
      <c r="AI529" s="594"/>
      <c r="AJ529" s="594"/>
      <c r="AK529" s="594"/>
    </row>
    <row r="530" spans="1:37" ht="12.75">
      <c r="A530" s="639"/>
      <c r="B530" s="640"/>
      <c r="C530" s="582"/>
      <c r="D530" s="582"/>
      <c r="E530" s="582"/>
      <c r="F530" s="582"/>
      <c r="G530" s="582"/>
      <c r="H530" s="582"/>
      <c r="I530" s="582"/>
      <c r="J530" s="582"/>
      <c r="K530" s="582"/>
      <c r="L530" s="582"/>
      <c r="M530" s="582"/>
      <c r="N530" s="582"/>
      <c r="O530" s="583"/>
      <c r="P530" s="583"/>
      <c r="Q530" s="583"/>
      <c r="R530" s="583"/>
      <c r="S530" s="583"/>
      <c r="T530" s="583"/>
      <c r="U530" s="583"/>
      <c r="V530" s="583"/>
      <c r="W530" s="583"/>
      <c r="X530" s="584"/>
      <c r="Y530" s="584"/>
      <c r="Z530" s="584"/>
      <c r="AA530" s="584"/>
      <c r="AB530" s="584"/>
      <c r="AC530" s="584"/>
      <c r="AD530" s="584"/>
      <c r="AE530" s="584"/>
      <c r="AF530" s="584"/>
      <c r="AG530" s="584"/>
      <c r="AH530" s="584"/>
      <c r="AI530" s="584"/>
      <c r="AJ530" s="584"/>
      <c r="AK530" s="584"/>
    </row>
    <row r="531" spans="1:37" ht="12.75">
      <c r="A531" s="638"/>
      <c r="B531" s="641"/>
      <c r="C531" s="592"/>
      <c r="D531" s="592"/>
      <c r="E531" s="592"/>
      <c r="F531" s="592"/>
      <c r="G531" s="592"/>
      <c r="H531" s="592"/>
      <c r="I531" s="592"/>
      <c r="J531" s="592"/>
      <c r="K531" s="592"/>
      <c r="L531" s="592"/>
      <c r="M531" s="592"/>
      <c r="N531" s="592"/>
      <c r="O531" s="593"/>
      <c r="P531" s="593"/>
      <c r="Q531" s="593"/>
      <c r="R531" s="593"/>
      <c r="S531" s="593"/>
      <c r="T531" s="593"/>
      <c r="U531" s="593"/>
      <c r="V531" s="593"/>
      <c r="W531" s="593"/>
      <c r="X531" s="594"/>
      <c r="Y531" s="594"/>
      <c r="Z531" s="594"/>
      <c r="AA531" s="594"/>
      <c r="AB531" s="594"/>
      <c r="AC531" s="594"/>
      <c r="AD531" s="594"/>
      <c r="AE531" s="594"/>
      <c r="AF531" s="594"/>
      <c r="AG531" s="594"/>
      <c r="AH531" s="594"/>
      <c r="AI531" s="594"/>
      <c r="AJ531" s="594"/>
      <c r="AK531" s="594"/>
    </row>
    <row r="532" spans="1:37" ht="12.75">
      <c r="A532" s="639"/>
      <c r="B532" s="640"/>
      <c r="C532" s="582"/>
      <c r="D532" s="582"/>
      <c r="E532" s="582"/>
      <c r="F532" s="582"/>
      <c r="G532" s="582"/>
      <c r="H532" s="582"/>
      <c r="I532" s="582"/>
      <c r="J532" s="582"/>
      <c r="K532" s="582"/>
      <c r="L532" s="582"/>
      <c r="M532" s="582"/>
      <c r="N532" s="582"/>
      <c r="O532" s="583"/>
      <c r="P532" s="583"/>
      <c r="Q532" s="583"/>
      <c r="R532" s="583"/>
      <c r="S532" s="583"/>
      <c r="T532" s="583"/>
      <c r="U532" s="583"/>
      <c r="V532" s="583"/>
      <c r="W532" s="583"/>
      <c r="X532" s="584"/>
      <c r="Y532" s="584"/>
      <c r="Z532" s="584"/>
      <c r="AA532" s="584"/>
      <c r="AB532" s="584"/>
      <c r="AC532" s="584"/>
      <c r="AD532" s="584"/>
      <c r="AE532" s="584"/>
      <c r="AF532" s="584"/>
      <c r="AG532" s="584"/>
      <c r="AH532" s="584"/>
      <c r="AI532" s="584"/>
      <c r="AJ532" s="584"/>
      <c r="AK532" s="584"/>
    </row>
    <row r="533" spans="1:37" ht="12.75">
      <c r="A533" s="638"/>
      <c r="B533" s="641"/>
      <c r="C533" s="592"/>
      <c r="D533" s="592"/>
      <c r="E533" s="592"/>
      <c r="F533" s="592"/>
      <c r="G533" s="592"/>
      <c r="H533" s="592"/>
      <c r="I533" s="592"/>
      <c r="J533" s="592"/>
      <c r="K533" s="592"/>
      <c r="L533" s="592"/>
      <c r="M533" s="592"/>
      <c r="N533" s="592"/>
      <c r="O533" s="593"/>
      <c r="P533" s="593"/>
      <c r="Q533" s="593"/>
      <c r="R533" s="593"/>
      <c r="S533" s="593"/>
      <c r="T533" s="593"/>
      <c r="U533" s="593"/>
      <c r="V533" s="593"/>
      <c r="W533" s="593"/>
      <c r="X533" s="594"/>
      <c r="Y533" s="594"/>
      <c r="Z533" s="594"/>
      <c r="AA533" s="594"/>
      <c r="AB533" s="594"/>
      <c r="AC533" s="594"/>
      <c r="AD533" s="594"/>
      <c r="AE533" s="594"/>
      <c r="AF533" s="594"/>
      <c r="AG533" s="594"/>
      <c r="AH533" s="594"/>
      <c r="AI533" s="594"/>
      <c r="AJ533" s="594"/>
      <c r="AK533" s="594"/>
    </row>
    <row r="534" spans="1:37" ht="12.75">
      <c r="A534" s="639"/>
      <c r="B534" s="640"/>
      <c r="C534" s="582"/>
      <c r="D534" s="582"/>
      <c r="E534" s="582"/>
      <c r="F534" s="582"/>
      <c r="G534" s="582"/>
      <c r="H534" s="582"/>
      <c r="I534" s="582"/>
      <c r="J534" s="582"/>
      <c r="K534" s="582"/>
      <c r="L534" s="582"/>
      <c r="M534" s="582"/>
      <c r="N534" s="582"/>
      <c r="O534" s="583"/>
      <c r="P534" s="583"/>
      <c r="Q534" s="583"/>
      <c r="R534" s="583"/>
      <c r="S534" s="583"/>
      <c r="T534" s="583"/>
      <c r="U534" s="583"/>
      <c r="V534" s="583"/>
      <c r="W534" s="583"/>
      <c r="X534" s="584"/>
      <c r="Y534" s="584"/>
      <c r="Z534" s="584"/>
      <c r="AA534" s="584"/>
      <c r="AB534" s="584"/>
      <c r="AC534" s="584"/>
      <c r="AD534" s="584"/>
      <c r="AE534" s="584"/>
      <c r="AF534" s="584"/>
      <c r="AG534" s="584"/>
      <c r="AH534" s="584"/>
      <c r="AI534" s="584"/>
      <c r="AJ534" s="584"/>
      <c r="AK534" s="584"/>
    </row>
    <row r="535" spans="1:37" ht="12.75">
      <c r="A535" s="638"/>
      <c r="B535" s="641"/>
      <c r="C535" s="592"/>
      <c r="D535" s="592"/>
      <c r="E535" s="592"/>
      <c r="F535" s="592"/>
      <c r="G535" s="592"/>
      <c r="H535" s="592"/>
      <c r="I535" s="592"/>
      <c r="J535" s="592"/>
      <c r="K535" s="592"/>
      <c r="L535" s="592"/>
      <c r="M535" s="592"/>
      <c r="N535" s="592"/>
      <c r="O535" s="593"/>
      <c r="P535" s="593"/>
      <c r="Q535" s="593"/>
      <c r="R535" s="593"/>
      <c r="S535" s="593"/>
      <c r="T535" s="593"/>
      <c r="U535" s="593"/>
      <c r="V535" s="593"/>
      <c r="W535" s="593"/>
      <c r="X535" s="594"/>
      <c r="Y535" s="594"/>
      <c r="Z535" s="594"/>
      <c r="AA535" s="594"/>
      <c r="AB535" s="594"/>
      <c r="AC535" s="594"/>
      <c r="AD535" s="594"/>
      <c r="AE535" s="594"/>
      <c r="AF535" s="594"/>
      <c r="AG535" s="594"/>
      <c r="AH535" s="594"/>
      <c r="AI535" s="594"/>
      <c r="AJ535" s="594"/>
      <c r="AK535" s="594"/>
    </row>
    <row r="536" spans="1:37" ht="12.75">
      <c r="A536" s="639"/>
      <c r="B536" s="640"/>
      <c r="C536" s="582"/>
      <c r="D536" s="582"/>
      <c r="E536" s="582"/>
      <c r="F536" s="582"/>
      <c r="G536" s="582"/>
      <c r="H536" s="582"/>
      <c r="I536" s="582"/>
      <c r="J536" s="582"/>
      <c r="K536" s="582"/>
      <c r="L536" s="582"/>
      <c r="M536" s="582"/>
      <c r="N536" s="582"/>
      <c r="O536" s="583"/>
      <c r="P536" s="583"/>
      <c r="Q536" s="583"/>
      <c r="R536" s="583"/>
      <c r="S536" s="583"/>
      <c r="T536" s="583"/>
      <c r="U536" s="583"/>
      <c r="V536" s="583"/>
      <c r="W536" s="583"/>
      <c r="X536" s="584"/>
      <c r="Y536" s="584"/>
      <c r="Z536" s="584"/>
      <c r="AA536" s="584"/>
      <c r="AB536" s="584"/>
      <c r="AC536" s="584"/>
      <c r="AD536" s="584"/>
      <c r="AE536" s="584"/>
      <c r="AF536" s="584"/>
      <c r="AG536" s="584"/>
      <c r="AH536" s="584"/>
      <c r="AI536" s="584"/>
      <c r="AJ536" s="584"/>
      <c r="AK536" s="584"/>
    </row>
    <row r="537" spans="1:37" ht="12.75">
      <c r="A537" s="638"/>
      <c r="B537" s="641"/>
      <c r="C537" s="592"/>
      <c r="D537" s="592"/>
      <c r="E537" s="592"/>
      <c r="F537" s="592"/>
      <c r="G537" s="592"/>
      <c r="H537" s="592"/>
      <c r="I537" s="592"/>
      <c r="J537" s="592"/>
      <c r="K537" s="592"/>
      <c r="L537" s="592"/>
      <c r="M537" s="592"/>
      <c r="N537" s="592"/>
      <c r="O537" s="593"/>
      <c r="P537" s="593"/>
      <c r="Q537" s="593"/>
      <c r="R537" s="593"/>
      <c r="S537" s="593"/>
      <c r="T537" s="593"/>
      <c r="U537" s="593"/>
      <c r="V537" s="593"/>
      <c r="W537" s="593"/>
      <c r="X537" s="594"/>
      <c r="Y537" s="594"/>
      <c r="Z537" s="594"/>
      <c r="AA537" s="594"/>
      <c r="AB537" s="594"/>
      <c r="AC537" s="594"/>
      <c r="AD537" s="594"/>
      <c r="AE537" s="594"/>
      <c r="AF537" s="594"/>
      <c r="AG537" s="594"/>
      <c r="AH537" s="594"/>
      <c r="AI537" s="594"/>
      <c r="AJ537" s="594"/>
      <c r="AK537" s="594"/>
    </row>
    <row r="538" spans="1:37" ht="12.75">
      <c r="A538" s="639"/>
      <c r="B538" s="640"/>
      <c r="C538" s="582"/>
      <c r="D538" s="582"/>
      <c r="E538" s="582"/>
      <c r="F538" s="582"/>
      <c r="G538" s="582"/>
      <c r="H538" s="582"/>
      <c r="I538" s="582"/>
      <c r="J538" s="582"/>
      <c r="K538" s="582"/>
      <c r="L538" s="582"/>
      <c r="M538" s="582"/>
      <c r="N538" s="582"/>
      <c r="O538" s="583"/>
      <c r="P538" s="583"/>
      <c r="Q538" s="583"/>
      <c r="R538" s="583"/>
      <c r="S538" s="583"/>
      <c r="T538" s="583"/>
      <c r="U538" s="583"/>
      <c r="V538" s="583"/>
      <c r="W538" s="583"/>
      <c r="X538" s="584"/>
      <c r="Y538" s="584"/>
      <c r="Z538" s="584"/>
      <c r="AA538" s="584"/>
      <c r="AB538" s="584"/>
      <c r="AC538" s="584"/>
      <c r="AD538" s="584"/>
      <c r="AE538" s="584"/>
      <c r="AF538" s="584"/>
      <c r="AG538" s="584"/>
      <c r="AH538" s="584"/>
      <c r="AI538" s="584"/>
      <c r="AJ538" s="584"/>
      <c r="AK538" s="584"/>
    </row>
    <row r="539" spans="1:37" ht="12.75">
      <c r="A539" s="638"/>
      <c r="B539" s="641"/>
      <c r="C539" s="592"/>
      <c r="D539" s="592"/>
      <c r="E539" s="592"/>
      <c r="F539" s="592"/>
      <c r="G539" s="592"/>
      <c r="H539" s="592"/>
      <c r="I539" s="592"/>
      <c r="J539" s="592"/>
      <c r="K539" s="592"/>
      <c r="L539" s="592"/>
      <c r="M539" s="592"/>
      <c r="N539" s="592"/>
      <c r="O539" s="593"/>
      <c r="P539" s="593"/>
      <c r="Q539" s="593"/>
      <c r="R539" s="593"/>
      <c r="S539" s="593"/>
      <c r="T539" s="593"/>
      <c r="U539" s="593"/>
      <c r="V539" s="593"/>
      <c r="W539" s="593"/>
      <c r="X539" s="594"/>
      <c r="Y539" s="594"/>
      <c r="Z539" s="594"/>
      <c r="AA539" s="594"/>
      <c r="AB539" s="594"/>
      <c r="AC539" s="594"/>
      <c r="AD539" s="594"/>
      <c r="AE539" s="594"/>
      <c r="AF539" s="594"/>
      <c r="AG539" s="594"/>
      <c r="AH539" s="594"/>
      <c r="AI539" s="594"/>
      <c r="AJ539" s="594"/>
      <c r="AK539" s="594"/>
    </row>
    <row r="540" spans="1:37" ht="12.75">
      <c r="A540" s="639"/>
      <c r="B540" s="640"/>
      <c r="C540" s="582"/>
      <c r="D540" s="582"/>
      <c r="E540" s="582"/>
      <c r="F540" s="582"/>
      <c r="G540" s="582"/>
      <c r="H540" s="582"/>
      <c r="I540" s="582"/>
      <c r="J540" s="582"/>
      <c r="K540" s="582"/>
      <c r="L540" s="582"/>
      <c r="M540" s="582"/>
      <c r="N540" s="582"/>
      <c r="O540" s="583"/>
      <c r="P540" s="583"/>
      <c r="Q540" s="583"/>
      <c r="R540" s="583"/>
      <c r="S540" s="583"/>
      <c r="T540" s="583"/>
      <c r="U540" s="583"/>
      <c r="V540" s="583"/>
      <c r="W540" s="583"/>
      <c r="X540" s="584"/>
      <c r="Y540" s="584"/>
      <c r="Z540" s="584"/>
      <c r="AA540" s="584"/>
      <c r="AB540" s="584"/>
      <c r="AC540" s="584"/>
      <c r="AD540" s="584"/>
      <c r="AE540" s="584"/>
      <c r="AF540" s="584"/>
      <c r="AG540" s="584"/>
      <c r="AH540" s="584"/>
      <c r="AI540" s="584"/>
      <c r="AJ540" s="584"/>
      <c r="AK540" s="584"/>
    </row>
    <row r="541" spans="1:37" ht="12.75">
      <c r="A541" s="638"/>
      <c r="B541" s="641"/>
      <c r="C541" s="592"/>
      <c r="D541" s="592"/>
      <c r="E541" s="592"/>
      <c r="F541" s="592"/>
      <c r="G541" s="592"/>
      <c r="H541" s="592"/>
      <c r="I541" s="592"/>
      <c r="J541" s="592"/>
      <c r="K541" s="592"/>
      <c r="L541" s="592"/>
      <c r="M541" s="592"/>
      <c r="N541" s="592"/>
      <c r="O541" s="593"/>
      <c r="P541" s="593"/>
      <c r="Q541" s="593"/>
      <c r="R541" s="593"/>
      <c r="S541" s="593"/>
      <c r="T541" s="593"/>
      <c r="U541" s="593"/>
      <c r="V541" s="593"/>
      <c r="W541" s="593"/>
      <c r="X541" s="594"/>
      <c r="Y541" s="594"/>
      <c r="Z541" s="594"/>
      <c r="AA541" s="594"/>
      <c r="AB541" s="594"/>
      <c r="AC541" s="594"/>
      <c r="AD541" s="594"/>
      <c r="AE541" s="594"/>
      <c r="AF541" s="594"/>
      <c r="AG541" s="594"/>
      <c r="AH541" s="594"/>
      <c r="AI541" s="594"/>
      <c r="AJ541" s="594"/>
      <c r="AK541" s="594"/>
    </row>
    <row r="542" spans="1:37" ht="12.75">
      <c r="A542" s="639"/>
      <c r="B542" s="640"/>
      <c r="C542" s="582"/>
      <c r="D542" s="582"/>
      <c r="E542" s="582"/>
      <c r="F542" s="582"/>
      <c r="G542" s="582"/>
      <c r="H542" s="582"/>
      <c r="I542" s="582"/>
      <c r="J542" s="582"/>
      <c r="K542" s="582"/>
      <c r="L542" s="582"/>
      <c r="M542" s="582"/>
      <c r="N542" s="582"/>
      <c r="O542" s="583"/>
      <c r="P542" s="583"/>
      <c r="Q542" s="583"/>
      <c r="R542" s="583"/>
      <c r="S542" s="583"/>
      <c r="T542" s="583"/>
      <c r="U542" s="583"/>
      <c r="V542" s="583"/>
      <c r="W542" s="583"/>
      <c r="X542" s="584"/>
      <c r="Y542" s="584"/>
      <c r="Z542" s="584"/>
      <c r="AA542" s="584"/>
      <c r="AB542" s="584"/>
      <c r="AC542" s="584"/>
      <c r="AD542" s="584"/>
      <c r="AE542" s="584"/>
      <c r="AF542" s="584"/>
      <c r="AG542" s="584"/>
      <c r="AH542" s="584"/>
      <c r="AI542" s="584"/>
      <c r="AJ542" s="584"/>
      <c r="AK542" s="584"/>
    </row>
    <row r="543" spans="1:37" ht="12.75">
      <c r="A543" s="638"/>
      <c r="B543" s="641"/>
      <c r="C543" s="592"/>
      <c r="D543" s="592"/>
      <c r="E543" s="592"/>
      <c r="F543" s="592"/>
      <c r="G543" s="592"/>
      <c r="H543" s="592"/>
      <c r="I543" s="592"/>
      <c r="J543" s="592"/>
      <c r="K543" s="592"/>
      <c r="L543" s="592"/>
      <c r="M543" s="592"/>
      <c r="N543" s="592"/>
      <c r="O543" s="593"/>
      <c r="P543" s="593"/>
      <c r="Q543" s="593"/>
      <c r="R543" s="593"/>
      <c r="S543" s="593"/>
      <c r="T543" s="593"/>
      <c r="U543" s="593"/>
      <c r="V543" s="593"/>
      <c r="W543" s="593"/>
      <c r="X543" s="594"/>
      <c r="Y543" s="594"/>
      <c r="Z543" s="594"/>
      <c r="AA543" s="594"/>
      <c r="AB543" s="594"/>
      <c r="AC543" s="594"/>
      <c r="AD543" s="594"/>
      <c r="AE543" s="594"/>
      <c r="AF543" s="594"/>
      <c r="AG543" s="594"/>
      <c r="AH543" s="594"/>
      <c r="AI543" s="594"/>
      <c r="AJ543" s="594"/>
      <c r="AK543" s="594"/>
    </row>
    <row r="544" spans="1:37" ht="12.75">
      <c r="A544" s="639"/>
      <c r="B544" s="640"/>
      <c r="C544" s="582"/>
      <c r="D544" s="582"/>
      <c r="E544" s="582"/>
      <c r="F544" s="582"/>
      <c r="G544" s="582"/>
      <c r="H544" s="582"/>
      <c r="I544" s="582"/>
      <c r="J544" s="582"/>
      <c r="K544" s="582"/>
      <c r="L544" s="582"/>
      <c r="M544" s="582"/>
      <c r="N544" s="582"/>
      <c r="O544" s="583"/>
      <c r="P544" s="583"/>
      <c r="Q544" s="583"/>
      <c r="R544" s="583"/>
      <c r="S544" s="583"/>
      <c r="T544" s="583"/>
      <c r="U544" s="583"/>
      <c r="V544" s="583"/>
      <c r="W544" s="583"/>
      <c r="X544" s="584"/>
      <c r="Y544" s="584"/>
      <c r="Z544" s="584"/>
      <c r="AA544" s="584"/>
      <c r="AB544" s="584"/>
      <c r="AC544" s="584"/>
      <c r="AD544" s="584"/>
      <c r="AE544" s="584"/>
      <c r="AF544" s="584"/>
      <c r="AG544" s="584"/>
      <c r="AH544" s="584"/>
      <c r="AI544" s="584"/>
      <c r="AJ544" s="584"/>
      <c r="AK544" s="584"/>
    </row>
    <row r="545" spans="1:37" ht="12.75">
      <c r="A545" s="638"/>
      <c r="B545" s="641"/>
      <c r="C545" s="592"/>
      <c r="D545" s="592"/>
      <c r="E545" s="592"/>
      <c r="F545" s="592"/>
      <c r="G545" s="592"/>
      <c r="H545" s="592"/>
      <c r="I545" s="592"/>
      <c r="J545" s="592"/>
      <c r="K545" s="592"/>
      <c r="L545" s="592"/>
      <c r="M545" s="592"/>
      <c r="N545" s="592"/>
      <c r="O545" s="593"/>
      <c r="P545" s="593"/>
      <c r="Q545" s="593"/>
      <c r="R545" s="593"/>
      <c r="S545" s="593"/>
      <c r="T545" s="593"/>
      <c r="U545" s="593"/>
      <c r="V545" s="593"/>
      <c r="W545" s="593"/>
      <c r="X545" s="594"/>
      <c r="Y545" s="594"/>
      <c r="Z545" s="594"/>
      <c r="AA545" s="594"/>
      <c r="AB545" s="594"/>
      <c r="AC545" s="594"/>
      <c r="AD545" s="594"/>
      <c r="AE545" s="594"/>
      <c r="AF545" s="594"/>
      <c r="AG545" s="594"/>
      <c r="AH545" s="594"/>
      <c r="AI545" s="594"/>
      <c r="AJ545" s="594"/>
      <c r="AK545" s="594"/>
    </row>
    <row r="546" spans="1:37" ht="12.75">
      <c r="A546" s="639"/>
      <c r="B546" s="640"/>
      <c r="C546" s="582"/>
      <c r="D546" s="582"/>
      <c r="E546" s="582"/>
      <c r="F546" s="582"/>
      <c r="G546" s="582"/>
      <c r="H546" s="582"/>
      <c r="I546" s="582"/>
      <c r="J546" s="582"/>
      <c r="K546" s="582"/>
      <c r="L546" s="582"/>
      <c r="M546" s="582"/>
      <c r="N546" s="582"/>
      <c r="O546" s="583"/>
      <c r="P546" s="583"/>
      <c r="Q546" s="583"/>
      <c r="R546" s="583"/>
      <c r="S546" s="583"/>
      <c r="T546" s="583"/>
      <c r="U546" s="583"/>
      <c r="V546" s="583"/>
      <c r="W546" s="583"/>
      <c r="X546" s="584"/>
      <c r="Y546" s="584"/>
      <c r="Z546" s="584"/>
      <c r="AA546" s="584"/>
      <c r="AB546" s="584"/>
      <c r="AC546" s="584"/>
      <c r="AD546" s="584"/>
      <c r="AE546" s="584"/>
      <c r="AF546" s="584"/>
      <c r="AG546" s="584"/>
      <c r="AH546" s="584"/>
      <c r="AI546" s="584"/>
      <c r="AJ546" s="584"/>
      <c r="AK546" s="584"/>
    </row>
    <row r="547" spans="1:37" ht="12.75">
      <c r="A547" s="638"/>
      <c r="B547" s="641"/>
      <c r="C547" s="592"/>
      <c r="D547" s="592"/>
      <c r="E547" s="592"/>
      <c r="F547" s="592"/>
      <c r="G547" s="592"/>
      <c r="H547" s="592"/>
      <c r="I547" s="592"/>
      <c r="J547" s="592"/>
      <c r="K547" s="592"/>
      <c r="L547" s="592"/>
      <c r="M547" s="592"/>
      <c r="N547" s="592"/>
      <c r="O547" s="593"/>
      <c r="P547" s="593"/>
      <c r="Q547" s="593"/>
      <c r="R547" s="593"/>
      <c r="S547" s="593"/>
      <c r="T547" s="593"/>
      <c r="U547" s="593"/>
      <c r="V547" s="593"/>
      <c r="W547" s="593"/>
      <c r="X547" s="594"/>
      <c r="Y547" s="594"/>
      <c r="Z547" s="594"/>
      <c r="AA547" s="594"/>
      <c r="AB547" s="594"/>
      <c r="AC547" s="594"/>
      <c r="AD547" s="594"/>
      <c r="AE547" s="594"/>
      <c r="AF547" s="594"/>
      <c r="AG547" s="594"/>
      <c r="AH547" s="594"/>
      <c r="AI547" s="594"/>
      <c r="AJ547" s="594"/>
      <c r="AK547" s="594"/>
    </row>
    <row r="548" spans="1:37" ht="12.75">
      <c r="A548" s="639"/>
      <c r="B548" s="640"/>
      <c r="C548" s="582"/>
      <c r="D548" s="582"/>
      <c r="E548" s="582"/>
      <c r="F548" s="582"/>
      <c r="G548" s="582"/>
      <c r="H548" s="582"/>
      <c r="I548" s="582"/>
      <c r="J548" s="582"/>
      <c r="K548" s="582"/>
      <c r="L548" s="582"/>
      <c r="M548" s="582"/>
      <c r="N548" s="582"/>
      <c r="O548" s="583"/>
      <c r="P548" s="583"/>
      <c r="Q548" s="583"/>
      <c r="R548" s="583"/>
      <c r="S548" s="583"/>
      <c r="T548" s="583"/>
      <c r="U548" s="583"/>
      <c r="V548" s="583"/>
      <c r="W548" s="583"/>
      <c r="X548" s="584"/>
      <c r="Y548" s="584"/>
      <c r="Z548" s="584"/>
      <c r="AA548" s="584"/>
      <c r="AB548" s="584"/>
      <c r="AC548" s="584"/>
      <c r="AD548" s="584"/>
      <c r="AE548" s="584"/>
      <c r="AF548" s="584"/>
      <c r="AG548" s="584"/>
      <c r="AH548" s="584"/>
      <c r="AI548" s="584"/>
      <c r="AJ548" s="584"/>
      <c r="AK548" s="584"/>
    </row>
    <row r="549" spans="1:37" ht="12.75">
      <c r="A549" s="638"/>
      <c r="B549" s="641"/>
      <c r="C549" s="592"/>
      <c r="D549" s="592"/>
      <c r="E549" s="592"/>
      <c r="F549" s="592"/>
      <c r="G549" s="592"/>
      <c r="H549" s="592"/>
      <c r="I549" s="592"/>
      <c r="J549" s="592"/>
      <c r="K549" s="592"/>
      <c r="L549" s="592"/>
      <c r="M549" s="592"/>
      <c r="N549" s="592"/>
      <c r="O549" s="593"/>
      <c r="P549" s="593"/>
      <c r="Q549" s="593"/>
      <c r="R549" s="593"/>
      <c r="S549" s="593"/>
      <c r="T549" s="593"/>
      <c r="U549" s="593"/>
      <c r="V549" s="593"/>
      <c r="W549" s="593"/>
      <c r="X549" s="594"/>
      <c r="Y549" s="594"/>
      <c r="Z549" s="594"/>
      <c r="AA549" s="594"/>
      <c r="AB549" s="594"/>
      <c r="AC549" s="594"/>
      <c r="AD549" s="594"/>
      <c r="AE549" s="594"/>
      <c r="AF549" s="594"/>
      <c r="AG549" s="594"/>
      <c r="AH549" s="594"/>
      <c r="AI549" s="594"/>
      <c r="AJ549" s="594"/>
      <c r="AK549" s="594"/>
    </row>
    <row r="550" spans="1:37" ht="12.75">
      <c r="A550" s="639"/>
      <c r="B550" s="640"/>
      <c r="C550" s="582"/>
      <c r="D550" s="582"/>
      <c r="E550" s="582"/>
      <c r="F550" s="582"/>
      <c r="G550" s="582"/>
      <c r="H550" s="582"/>
      <c r="I550" s="582"/>
      <c r="J550" s="582"/>
      <c r="K550" s="582"/>
      <c r="L550" s="582"/>
      <c r="M550" s="582"/>
      <c r="N550" s="582"/>
      <c r="O550" s="583"/>
      <c r="P550" s="583"/>
      <c r="Q550" s="583"/>
      <c r="R550" s="583"/>
      <c r="S550" s="583"/>
      <c r="T550" s="583"/>
      <c r="U550" s="583"/>
      <c r="V550" s="583"/>
      <c r="W550" s="583"/>
      <c r="X550" s="584"/>
      <c r="Y550" s="584"/>
      <c r="Z550" s="584"/>
      <c r="AA550" s="584"/>
      <c r="AB550" s="584"/>
      <c r="AC550" s="584"/>
      <c r="AD550" s="584"/>
      <c r="AE550" s="584"/>
      <c r="AF550" s="584"/>
      <c r="AG550" s="584"/>
      <c r="AH550" s="584"/>
      <c r="AI550" s="584"/>
      <c r="AJ550" s="584"/>
      <c r="AK550" s="584"/>
    </row>
    <row r="551" spans="1:37" ht="12.75">
      <c r="A551" s="638"/>
      <c r="B551" s="641"/>
      <c r="C551" s="592"/>
      <c r="D551" s="592"/>
      <c r="E551" s="592"/>
      <c r="F551" s="592"/>
      <c r="G551" s="592"/>
      <c r="H551" s="592"/>
      <c r="I551" s="592"/>
      <c r="J551" s="592"/>
      <c r="K551" s="592"/>
      <c r="L551" s="592"/>
      <c r="M551" s="592"/>
      <c r="N551" s="592"/>
      <c r="O551" s="593"/>
      <c r="P551" s="593"/>
      <c r="Q551" s="593"/>
      <c r="R551" s="593"/>
      <c r="S551" s="593"/>
      <c r="T551" s="593"/>
      <c r="U551" s="593"/>
      <c r="V551" s="593"/>
      <c r="W551" s="593"/>
      <c r="X551" s="594"/>
      <c r="Y551" s="594"/>
      <c r="Z551" s="594"/>
      <c r="AA551" s="594"/>
      <c r="AB551" s="594"/>
      <c r="AC551" s="594"/>
      <c r="AD551" s="594"/>
      <c r="AE551" s="594"/>
      <c r="AF551" s="594"/>
      <c r="AG551" s="594"/>
      <c r="AH551" s="594"/>
      <c r="AI551" s="594"/>
      <c r="AJ551" s="594"/>
      <c r="AK551" s="594"/>
    </row>
    <row r="552" spans="1:37" ht="12.75">
      <c r="A552" s="639"/>
      <c r="B552" s="640"/>
      <c r="C552" s="582"/>
      <c r="D552" s="582"/>
      <c r="E552" s="582"/>
      <c r="F552" s="582"/>
      <c r="G552" s="582"/>
      <c r="H552" s="582"/>
      <c r="I552" s="582"/>
      <c r="J552" s="582"/>
      <c r="K552" s="582"/>
      <c r="L552" s="582"/>
      <c r="M552" s="582"/>
      <c r="N552" s="582"/>
      <c r="O552" s="583"/>
      <c r="P552" s="583"/>
      <c r="Q552" s="583"/>
      <c r="R552" s="583"/>
      <c r="S552" s="583"/>
      <c r="T552" s="583"/>
      <c r="U552" s="583"/>
      <c r="V552" s="583"/>
      <c r="W552" s="583"/>
      <c r="X552" s="584"/>
      <c r="Y552" s="584"/>
      <c r="Z552" s="584"/>
      <c r="AA552" s="584"/>
      <c r="AB552" s="584"/>
      <c r="AC552" s="584"/>
      <c r="AD552" s="584"/>
      <c r="AE552" s="584"/>
      <c r="AF552" s="584"/>
      <c r="AG552" s="584"/>
      <c r="AH552" s="584"/>
      <c r="AI552" s="584"/>
      <c r="AJ552" s="584"/>
      <c r="AK552" s="584"/>
    </row>
    <row r="553" spans="1:37" ht="12.75">
      <c r="A553" s="638"/>
      <c r="B553" s="641"/>
      <c r="C553" s="592"/>
      <c r="D553" s="592"/>
      <c r="E553" s="592"/>
      <c r="F553" s="592"/>
      <c r="G553" s="592"/>
      <c r="H553" s="592"/>
      <c r="I553" s="592"/>
      <c r="J553" s="592"/>
      <c r="K553" s="592"/>
      <c r="L553" s="592"/>
      <c r="M553" s="592"/>
      <c r="N553" s="592"/>
      <c r="O553" s="593"/>
      <c r="P553" s="593"/>
      <c r="Q553" s="593"/>
      <c r="R553" s="593"/>
      <c r="S553" s="593"/>
      <c r="T553" s="593"/>
      <c r="U553" s="593"/>
      <c r="V553" s="593"/>
      <c r="W553" s="593"/>
      <c r="X553" s="594"/>
      <c r="Y553" s="594"/>
      <c r="Z553" s="594"/>
      <c r="AA553" s="594"/>
      <c r="AB553" s="594"/>
      <c r="AC553" s="594"/>
      <c r="AD553" s="594"/>
      <c r="AE553" s="594"/>
      <c r="AF553" s="594"/>
      <c r="AG553" s="594"/>
      <c r="AH553" s="594"/>
      <c r="AI553" s="594"/>
      <c r="AJ553" s="594"/>
      <c r="AK553" s="594"/>
    </row>
    <row r="554" spans="1:37" ht="12.75">
      <c r="A554" s="639"/>
      <c r="B554" s="640"/>
      <c r="C554" s="582"/>
      <c r="D554" s="582"/>
      <c r="E554" s="582"/>
      <c r="F554" s="582"/>
      <c r="G554" s="582"/>
      <c r="H554" s="582"/>
      <c r="I554" s="582"/>
      <c r="J554" s="582"/>
      <c r="K554" s="582"/>
      <c r="L554" s="582"/>
      <c r="M554" s="582"/>
      <c r="N554" s="582"/>
      <c r="O554" s="583"/>
      <c r="P554" s="583"/>
      <c r="Q554" s="583"/>
      <c r="R554" s="583"/>
      <c r="S554" s="583"/>
      <c r="T554" s="583"/>
      <c r="U554" s="583"/>
      <c r="V554" s="583"/>
      <c r="W554" s="583"/>
      <c r="X554" s="584"/>
      <c r="Y554" s="584"/>
      <c r="Z554" s="584"/>
      <c r="AA554" s="584"/>
      <c r="AB554" s="584"/>
      <c r="AC554" s="584"/>
      <c r="AD554" s="584"/>
      <c r="AE554" s="584"/>
      <c r="AF554" s="584"/>
      <c r="AG554" s="584"/>
      <c r="AH554" s="584"/>
      <c r="AI554" s="584"/>
      <c r="AJ554" s="584"/>
      <c r="AK554" s="584"/>
    </row>
    <row r="555" spans="1:37" ht="12.75">
      <c r="A555" s="638"/>
      <c r="B555" s="641"/>
      <c r="C555" s="592"/>
      <c r="D555" s="592"/>
      <c r="E555" s="592"/>
      <c r="F555" s="592"/>
      <c r="G555" s="592"/>
      <c r="H555" s="592"/>
      <c r="I555" s="592"/>
      <c r="J555" s="592"/>
      <c r="K555" s="592"/>
      <c r="L555" s="592"/>
      <c r="M555" s="592"/>
      <c r="N555" s="592"/>
      <c r="O555" s="593"/>
      <c r="P555" s="593"/>
      <c r="Q555" s="593"/>
      <c r="R555" s="593"/>
      <c r="S555" s="593"/>
      <c r="T555" s="593"/>
      <c r="U555" s="593"/>
      <c r="V555" s="593"/>
      <c r="W555" s="593"/>
      <c r="X555" s="594"/>
      <c r="Y555" s="594"/>
      <c r="Z555" s="594"/>
      <c r="AA555" s="594"/>
      <c r="AB555" s="594"/>
      <c r="AC555" s="594"/>
      <c r="AD555" s="594"/>
      <c r="AE555" s="594"/>
      <c r="AF555" s="594"/>
      <c r="AG555" s="594"/>
      <c r="AH555" s="594"/>
      <c r="AI555" s="594"/>
      <c r="AJ555" s="594"/>
      <c r="AK555" s="594"/>
    </row>
    <row r="556" spans="1:37" ht="12.75">
      <c r="A556" s="639"/>
      <c r="B556" s="640"/>
      <c r="C556" s="582"/>
      <c r="D556" s="582"/>
      <c r="E556" s="582"/>
      <c r="F556" s="582"/>
      <c r="G556" s="582"/>
      <c r="H556" s="582"/>
      <c r="I556" s="582"/>
      <c r="J556" s="582"/>
      <c r="K556" s="582"/>
      <c r="L556" s="582"/>
      <c r="M556" s="582"/>
      <c r="N556" s="582"/>
      <c r="O556" s="583"/>
      <c r="P556" s="583"/>
      <c r="Q556" s="583"/>
      <c r="R556" s="583"/>
      <c r="S556" s="583"/>
      <c r="T556" s="583"/>
      <c r="U556" s="583"/>
      <c r="V556" s="583"/>
      <c r="W556" s="583"/>
      <c r="X556" s="584"/>
      <c r="Y556" s="584"/>
      <c r="Z556" s="584"/>
      <c r="AA556" s="584"/>
      <c r="AB556" s="584"/>
      <c r="AC556" s="584"/>
      <c r="AD556" s="584"/>
      <c r="AE556" s="584"/>
      <c r="AF556" s="584"/>
      <c r="AG556" s="584"/>
      <c r="AH556" s="584"/>
      <c r="AI556" s="584"/>
      <c r="AJ556" s="584"/>
      <c r="AK556" s="584"/>
    </row>
    <row r="557" spans="1:37" ht="12.75">
      <c r="A557" s="638"/>
      <c r="B557" s="641"/>
      <c r="C557" s="592"/>
      <c r="D557" s="592"/>
      <c r="E557" s="592"/>
      <c r="F557" s="592"/>
      <c r="G557" s="592"/>
      <c r="H557" s="592"/>
      <c r="I557" s="592"/>
      <c r="J557" s="592"/>
      <c r="K557" s="592"/>
      <c r="L557" s="592"/>
      <c r="M557" s="592"/>
      <c r="N557" s="592"/>
      <c r="O557" s="593"/>
      <c r="P557" s="593"/>
      <c r="Q557" s="593"/>
      <c r="R557" s="593"/>
      <c r="S557" s="593"/>
      <c r="T557" s="593"/>
      <c r="U557" s="593"/>
      <c r="V557" s="593"/>
      <c r="W557" s="593"/>
      <c r="X557" s="594"/>
      <c r="Y557" s="594"/>
      <c r="Z557" s="594"/>
      <c r="AA557" s="594"/>
      <c r="AB557" s="594"/>
      <c r="AC557" s="594"/>
      <c r="AD557" s="594"/>
      <c r="AE557" s="594"/>
      <c r="AF557" s="594"/>
      <c r="AG557" s="594"/>
      <c r="AH557" s="594"/>
      <c r="AI557" s="594"/>
      <c r="AJ557" s="594"/>
      <c r="AK557" s="594"/>
    </row>
    <row r="558" spans="1:37" ht="12.75">
      <c r="A558" s="639"/>
      <c r="B558" s="640"/>
      <c r="C558" s="582"/>
      <c r="D558" s="582"/>
      <c r="E558" s="582"/>
      <c r="F558" s="582"/>
      <c r="G558" s="582"/>
      <c r="H558" s="582"/>
      <c r="I558" s="582"/>
      <c r="J558" s="582"/>
      <c r="K558" s="582"/>
      <c r="L558" s="582"/>
      <c r="M558" s="582"/>
      <c r="N558" s="582"/>
      <c r="O558" s="583"/>
      <c r="P558" s="583"/>
      <c r="Q558" s="583"/>
      <c r="R558" s="583"/>
      <c r="S558" s="583"/>
      <c r="T558" s="583"/>
      <c r="U558" s="583"/>
      <c r="V558" s="583"/>
      <c r="W558" s="583"/>
      <c r="X558" s="584"/>
      <c r="Y558" s="584"/>
      <c r="Z558" s="584"/>
      <c r="AA558" s="584"/>
      <c r="AB558" s="584"/>
      <c r="AC558" s="584"/>
      <c r="AD558" s="584"/>
      <c r="AE558" s="584"/>
      <c r="AF558" s="584"/>
      <c r="AG558" s="584"/>
      <c r="AH558" s="584"/>
      <c r="AI558" s="584"/>
      <c r="AJ558" s="584"/>
      <c r="AK558" s="584"/>
    </row>
    <row r="559" spans="1:37" ht="12.75">
      <c r="A559" s="638"/>
      <c r="B559" s="641"/>
      <c r="C559" s="592"/>
      <c r="D559" s="592"/>
      <c r="E559" s="592"/>
      <c r="F559" s="592"/>
      <c r="G559" s="592"/>
      <c r="H559" s="592"/>
      <c r="I559" s="592"/>
      <c r="J559" s="592"/>
      <c r="K559" s="592"/>
      <c r="L559" s="592"/>
      <c r="M559" s="592"/>
      <c r="N559" s="592"/>
      <c r="O559" s="593"/>
      <c r="P559" s="593"/>
      <c r="Q559" s="593"/>
      <c r="R559" s="593"/>
      <c r="S559" s="593"/>
      <c r="T559" s="593"/>
      <c r="U559" s="593"/>
      <c r="V559" s="593"/>
      <c r="W559" s="593"/>
      <c r="X559" s="594"/>
      <c r="Y559" s="594"/>
      <c r="Z559" s="594"/>
      <c r="AA559" s="594"/>
      <c r="AB559" s="594"/>
      <c r="AC559" s="594"/>
      <c r="AD559" s="594"/>
      <c r="AE559" s="594"/>
      <c r="AF559" s="594"/>
      <c r="AG559" s="594"/>
      <c r="AH559" s="594"/>
      <c r="AI559" s="594"/>
      <c r="AJ559" s="594"/>
      <c r="AK559" s="594"/>
    </row>
    <row r="560" spans="1:37" ht="12.75">
      <c r="A560" s="639"/>
      <c r="B560" s="640"/>
      <c r="C560" s="582"/>
      <c r="D560" s="582"/>
      <c r="E560" s="582"/>
      <c r="F560" s="582"/>
      <c r="G560" s="582"/>
      <c r="H560" s="582"/>
      <c r="I560" s="582"/>
      <c r="J560" s="582"/>
      <c r="K560" s="582"/>
      <c r="L560" s="582"/>
      <c r="M560" s="582"/>
      <c r="N560" s="582"/>
      <c r="O560" s="583"/>
      <c r="P560" s="583"/>
      <c r="Q560" s="583"/>
      <c r="R560" s="583"/>
      <c r="S560" s="583"/>
      <c r="T560" s="583"/>
      <c r="U560" s="583"/>
      <c r="V560" s="583"/>
      <c r="W560" s="583"/>
      <c r="X560" s="584"/>
      <c r="Y560" s="584"/>
      <c r="Z560" s="584"/>
      <c r="AA560" s="584"/>
      <c r="AB560" s="584"/>
      <c r="AC560" s="584"/>
      <c r="AD560" s="584"/>
      <c r="AE560" s="584"/>
      <c r="AF560" s="584"/>
      <c r="AG560" s="584"/>
      <c r="AH560" s="584"/>
      <c r="AI560" s="584"/>
      <c r="AJ560" s="584"/>
      <c r="AK560" s="584"/>
    </row>
    <row r="561" spans="1:37" ht="12.75">
      <c r="A561" s="638"/>
      <c r="B561" s="641"/>
      <c r="C561" s="592"/>
      <c r="D561" s="592"/>
      <c r="E561" s="592"/>
      <c r="F561" s="592"/>
      <c r="G561" s="592"/>
      <c r="H561" s="592"/>
      <c r="I561" s="592"/>
      <c r="J561" s="592"/>
      <c r="K561" s="592"/>
      <c r="L561" s="592"/>
      <c r="M561" s="592"/>
      <c r="N561" s="592"/>
      <c r="O561" s="593"/>
      <c r="P561" s="593"/>
      <c r="Q561" s="593"/>
      <c r="R561" s="593"/>
      <c r="S561" s="593"/>
      <c r="T561" s="593"/>
      <c r="U561" s="593"/>
      <c r="V561" s="593"/>
      <c r="W561" s="593"/>
      <c r="X561" s="594"/>
      <c r="Y561" s="594"/>
      <c r="Z561" s="594"/>
      <c r="AA561" s="594"/>
      <c r="AB561" s="594"/>
      <c r="AC561" s="594"/>
      <c r="AD561" s="594"/>
      <c r="AE561" s="594"/>
      <c r="AF561" s="594"/>
      <c r="AG561" s="594"/>
      <c r="AH561" s="594"/>
      <c r="AI561" s="594"/>
      <c r="AJ561" s="594"/>
      <c r="AK561" s="594"/>
    </row>
    <row r="562" spans="1:37" ht="12.75">
      <c r="A562" s="639"/>
      <c r="B562" s="640"/>
      <c r="C562" s="582"/>
      <c r="D562" s="582"/>
      <c r="E562" s="582"/>
      <c r="F562" s="582"/>
      <c r="G562" s="582"/>
      <c r="H562" s="582"/>
      <c r="I562" s="582"/>
      <c r="J562" s="582"/>
      <c r="K562" s="582"/>
      <c r="L562" s="582"/>
      <c r="M562" s="582"/>
      <c r="N562" s="582"/>
      <c r="O562" s="583"/>
      <c r="P562" s="583"/>
      <c r="Q562" s="583"/>
      <c r="R562" s="583"/>
      <c r="S562" s="583"/>
      <c r="T562" s="583"/>
      <c r="U562" s="583"/>
      <c r="V562" s="583"/>
      <c r="W562" s="583"/>
      <c r="X562" s="584"/>
      <c r="Y562" s="584"/>
      <c r="Z562" s="584"/>
      <c r="AA562" s="584"/>
      <c r="AB562" s="584"/>
      <c r="AC562" s="584"/>
      <c r="AD562" s="584"/>
      <c r="AE562" s="584"/>
      <c r="AF562" s="584"/>
      <c r="AG562" s="584"/>
      <c r="AH562" s="584"/>
      <c r="AI562" s="584"/>
      <c r="AJ562" s="584"/>
      <c r="AK562" s="584"/>
    </row>
    <row r="563" spans="1:37" ht="12.75">
      <c r="A563" s="638"/>
      <c r="B563" s="641"/>
      <c r="C563" s="592"/>
      <c r="D563" s="592"/>
      <c r="E563" s="592"/>
      <c r="F563" s="592"/>
      <c r="G563" s="592"/>
      <c r="H563" s="592"/>
      <c r="I563" s="592"/>
      <c r="J563" s="592"/>
      <c r="K563" s="592"/>
      <c r="L563" s="592"/>
      <c r="M563" s="592"/>
      <c r="N563" s="592"/>
      <c r="O563" s="593"/>
      <c r="P563" s="593"/>
      <c r="Q563" s="593"/>
      <c r="R563" s="593"/>
      <c r="S563" s="593"/>
      <c r="T563" s="593"/>
      <c r="U563" s="593"/>
      <c r="V563" s="593"/>
      <c r="W563" s="593"/>
      <c r="X563" s="594"/>
      <c r="Y563" s="594"/>
      <c r="Z563" s="594"/>
      <c r="AA563" s="594"/>
      <c r="AB563" s="594"/>
      <c r="AC563" s="594"/>
      <c r="AD563" s="594"/>
      <c r="AE563" s="594"/>
      <c r="AF563" s="594"/>
      <c r="AG563" s="594"/>
      <c r="AH563" s="594"/>
      <c r="AI563" s="594"/>
      <c r="AJ563" s="594"/>
      <c r="AK563" s="594"/>
    </row>
    <row r="564" spans="1:37" ht="12.75">
      <c r="A564" s="639"/>
      <c r="B564" s="640"/>
      <c r="C564" s="582"/>
      <c r="D564" s="582"/>
      <c r="E564" s="582"/>
      <c r="F564" s="582"/>
      <c r="G564" s="582"/>
      <c r="H564" s="582"/>
      <c r="I564" s="582"/>
      <c r="J564" s="582"/>
      <c r="K564" s="582"/>
      <c r="L564" s="582"/>
      <c r="M564" s="582"/>
      <c r="N564" s="582"/>
      <c r="O564" s="583"/>
      <c r="P564" s="583"/>
      <c r="Q564" s="583"/>
      <c r="R564" s="583"/>
      <c r="S564" s="583"/>
      <c r="T564" s="583"/>
      <c r="U564" s="583"/>
      <c r="V564" s="583"/>
      <c r="W564" s="583"/>
      <c r="X564" s="584"/>
      <c r="Y564" s="584"/>
      <c r="Z564" s="584"/>
      <c r="AA564" s="584"/>
      <c r="AB564" s="584"/>
      <c r="AC564" s="584"/>
      <c r="AD564" s="584"/>
      <c r="AE564" s="584"/>
      <c r="AF564" s="584"/>
      <c r="AG564" s="584"/>
      <c r="AH564" s="584"/>
      <c r="AI564" s="584"/>
      <c r="AJ564" s="584"/>
      <c r="AK564" s="584"/>
    </row>
    <row r="565" spans="1:37" ht="12.75">
      <c r="A565" s="638"/>
      <c r="B565" s="641"/>
      <c r="C565" s="592"/>
      <c r="D565" s="592"/>
      <c r="E565" s="592"/>
      <c r="F565" s="592"/>
      <c r="G565" s="592"/>
      <c r="H565" s="592"/>
      <c r="I565" s="592"/>
      <c r="J565" s="592"/>
      <c r="K565" s="592"/>
      <c r="L565" s="592"/>
      <c r="M565" s="592"/>
      <c r="N565" s="592"/>
      <c r="O565" s="593"/>
      <c r="P565" s="593"/>
      <c r="Q565" s="593"/>
      <c r="R565" s="593"/>
      <c r="S565" s="593"/>
      <c r="T565" s="593"/>
      <c r="U565" s="593"/>
      <c r="V565" s="593"/>
      <c r="W565" s="593"/>
      <c r="X565" s="594"/>
      <c r="Y565" s="594"/>
      <c r="Z565" s="594"/>
      <c r="AA565" s="594"/>
      <c r="AB565" s="594"/>
      <c r="AC565" s="594"/>
      <c r="AD565" s="594"/>
      <c r="AE565" s="594"/>
      <c r="AF565" s="594"/>
      <c r="AG565" s="594"/>
      <c r="AH565" s="594"/>
      <c r="AI565" s="594"/>
      <c r="AJ565" s="594"/>
      <c r="AK565" s="594"/>
    </row>
    <row r="566" spans="1:37" ht="12.75">
      <c r="A566" s="639"/>
      <c r="B566" s="640"/>
      <c r="C566" s="582"/>
      <c r="D566" s="582"/>
      <c r="E566" s="582"/>
      <c r="F566" s="582"/>
      <c r="G566" s="582"/>
      <c r="H566" s="582"/>
      <c r="I566" s="582"/>
      <c r="J566" s="582"/>
      <c r="K566" s="582"/>
      <c r="L566" s="582"/>
      <c r="M566" s="582"/>
      <c r="N566" s="582"/>
      <c r="O566" s="583"/>
      <c r="P566" s="583"/>
      <c r="Q566" s="583"/>
      <c r="R566" s="583"/>
      <c r="S566" s="583"/>
      <c r="T566" s="583"/>
      <c r="U566" s="583"/>
      <c r="V566" s="583"/>
      <c r="W566" s="583"/>
      <c r="X566" s="584"/>
      <c r="Y566" s="584"/>
      <c r="Z566" s="584"/>
      <c r="AA566" s="584"/>
      <c r="AB566" s="584"/>
      <c r="AC566" s="584"/>
      <c r="AD566" s="584"/>
      <c r="AE566" s="584"/>
      <c r="AF566" s="584"/>
      <c r="AG566" s="584"/>
      <c r="AH566" s="584"/>
      <c r="AI566" s="584"/>
      <c r="AJ566" s="584"/>
      <c r="AK566" s="584"/>
    </row>
    <row r="567" spans="1:37" ht="12.75">
      <c r="A567" s="638"/>
      <c r="B567" s="641"/>
      <c r="C567" s="592"/>
      <c r="D567" s="592"/>
      <c r="E567" s="592"/>
      <c r="F567" s="592"/>
      <c r="G567" s="592"/>
      <c r="H567" s="592"/>
      <c r="I567" s="592"/>
      <c r="J567" s="592"/>
      <c r="K567" s="592"/>
      <c r="L567" s="592"/>
      <c r="M567" s="592"/>
      <c r="N567" s="592"/>
      <c r="O567" s="593"/>
      <c r="P567" s="593"/>
      <c r="Q567" s="593"/>
      <c r="R567" s="593"/>
      <c r="S567" s="593"/>
      <c r="T567" s="593"/>
      <c r="U567" s="593"/>
      <c r="V567" s="593"/>
      <c r="W567" s="593"/>
      <c r="X567" s="594"/>
      <c r="Y567" s="594"/>
      <c r="Z567" s="594"/>
      <c r="AA567" s="594"/>
      <c r="AB567" s="594"/>
      <c r="AC567" s="594"/>
      <c r="AD567" s="594"/>
      <c r="AE567" s="594"/>
      <c r="AF567" s="594"/>
      <c r="AG567" s="594"/>
      <c r="AH567" s="594"/>
      <c r="AI567" s="594"/>
      <c r="AJ567" s="594"/>
      <c r="AK567" s="594"/>
    </row>
    <row r="568" spans="1:37" ht="12.75">
      <c r="A568" s="639"/>
      <c r="B568" s="640"/>
      <c r="C568" s="582"/>
      <c r="D568" s="582"/>
      <c r="E568" s="582"/>
      <c r="F568" s="582"/>
      <c r="G568" s="582"/>
      <c r="H568" s="582"/>
      <c r="I568" s="582"/>
      <c r="J568" s="582"/>
      <c r="K568" s="582"/>
      <c r="L568" s="582"/>
      <c r="M568" s="582"/>
      <c r="N568" s="582"/>
      <c r="O568" s="583"/>
      <c r="P568" s="583"/>
      <c r="Q568" s="583"/>
      <c r="R568" s="583"/>
      <c r="S568" s="583"/>
      <c r="T568" s="583"/>
      <c r="U568" s="583"/>
      <c r="V568" s="583"/>
      <c r="W568" s="583"/>
      <c r="X568" s="584"/>
      <c r="Y568" s="584"/>
      <c r="Z568" s="584"/>
      <c r="AA568" s="584"/>
      <c r="AB568" s="584"/>
      <c r="AC568" s="584"/>
      <c r="AD568" s="584"/>
      <c r="AE568" s="584"/>
      <c r="AF568" s="584"/>
      <c r="AG568" s="584"/>
      <c r="AH568" s="584"/>
      <c r="AI568" s="584"/>
      <c r="AJ568" s="584"/>
      <c r="AK568" s="584"/>
    </row>
    <row r="569" spans="1:37" ht="12.75">
      <c r="A569" s="638"/>
      <c r="B569" s="641"/>
      <c r="C569" s="592"/>
      <c r="D569" s="592"/>
      <c r="E569" s="592"/>
      <c r="F569" s="592"/>
      <c r="G569" s="592"/>
      <c r="H569" s="592"/>
      <c r="I569" s="592"/>
      <c r="J569" s="592"/>
      <c r="K569" s="592"/>
      <c r="L569" s="592"/>
      <c r="M569" s="592"/>
      <c r="N569" s="592"/>
      <c r="O569" s="593"/>
      <c r="P569" s="593"/>
      <c r="Q569" s="593"/>
      <c r="R569" s="593"/>
      <c r="S569" s="593"/>
      <c r="T569" s="593"/>
      <c r="U569" s="593"/>
      <c r="V569" s="593"/>
      <c r="W569" s="593"/>
      <c r="X569" s="594"/>
      <c r="Y569" s="594"/>
      <c r="Z569" s="594"/>
      <c r="AA569" s="594"/>
      <c r="AB569" s="594"/>
      <c r="AC569" s="594"/>
      <c r="AD569" s="594"/>
      <c r="AE569" s="594"/>
      <c r="AF569" s="594"/>
      <c r="AG569" s="594"/>
      <c r="AH569" s="594"/>
      <c r="AI569" s="594"/>
      <c r="AJ569" s="594"/>
      <c r="AK569" s="594"/>
    </row>
    <row r="570" spans="1:37" ht="12.75">
      <c r="A570" s="639"/>
      <c r="B570" s="640"/>
      <c r="C570" s="582"/>
      <c r="D570" s="582"/>
      <c r="E570" s="582"/>
      <c r="F570" s="582"/>
      <c r="G570" s="582"/>
      <c r="H570" s="582"/>
      <c r="I570" s="582"/>
      <c r="J570" s="582"/>
      <c r="K570" s="582"/>
      <c r="L570" s="582"/>
      <c r="M570" s="582"/>
      <c r="N570" s="582"/>
      <c r="O570" s="583"/>
      <c r="P570" s="583"/>
      <c r="Q570" s="583"/>
      <c r="R570" s="583"/>
      <c r="S570" s="583"/>
      <c r="T570" s="583"/>
      <c r="U570" s="583"/>
      <c r="V570" s="583"/>
      <c r="W570" s="583"/>
      <c r="X570" s="584"/>
      <c r="Y570" s="584"/>
      <c r="Z570" s="584"/>
      <c r="AA570" s="584"/>
      <c r="AB570" s="584"/>
      <c r="AC570" s="584"/>
      <c r="AD570" s="584"/>
      <c r="AE570" s="584"/>
      <c r="AF570" s="584"/>
      <c r="AG570" s="584"/>
      <c r="AH570" s="584"/>
      <c r="AI570" s="584"/>
      <c r="AJ570" s="584"/>
      <c r="AK570" s="584"/>
    </row>
    <row r="571" spans="1:37" ht="12.75">
      <c r="A571" s="638"/>
      <c r="B571" s="641"/>
      <c r="C571" s="592"/>
      <c r="D571" s="592"/>
      <c r="E571" s="592"/>
      <c r="F571" s="592"/>
      <c r="G571" s="592"/>
      <c r="H571" s="592"/>
      <c r="I571" s="592"/>
      <c r="J571" s="592"/>
      <c r="K571" s="592"/>
      <c r="L571" s="592"/>
      <c r="M571" s="592"/>
      <c r="N571" s="592"/>
      <c r="O571" s="593"/>
      <c r="P571" s="593"/>
      <c r="Q571" s="593"/>
      <c r="R571" s="593"/>
      <c r="S571" s="593"/>
      <c r="T571" s="593"/>
      <c r="U571" s="593"/>
      <c r="V571" s="593"/>
      <c r="W571" s="593"/>
      <c r="X571" s="594"/>
      <c r="Y571" s="594"/>
      <c r="Z571" s="594"/>
      <c r="AA571" s="594"/>
      <c r="AB571" s="594"/>
      <c r="AC571" s="594"/>
      <c r="AD571" s="594"/>
      <c r="AE571" s="594"/>
      <c r="AF571" s="594"/>
      <c r="AG571" s="594"/>
      <c r="AH571" s="594"/>
      <c r="AI571" s="594"/>
      <c r="AJ571" s="594"/>
      <c r="AK571" s="594"/>
    </row>
    <row r="572" spans="1:37" ht="12.75">
      <c r="A572" s="639"/>
      <c r="B572" s="640"/>
      <c r="C572" s="582"/>
      <c r="D572" s="582"/>
      <c r="E572" s="582"/>
      <c r="F572" s="582"/>
      <c r="G572" s="582"/>
      <c r="H572" s="582"/>
      <c r="I572" s="582"/>
      <c r="J572" s="582"/>
      <c r="K572" s="582"/>
      <c r="L572" s="582"/>
      <c r="M572" s="582"/>
      <c r="N572" s="582"/>
      <c r="O572" s="583"/>
      <c r="P572" s="583"/>
      <c r="Q572" s="583"/>
      <c r="R572" s="583"/>
      <c r="S572" s="583"/>
      <c r="T572" s="583"/>
      <c r="U572" s="583"/>
      <c r="V572" s="583"/>
      <c r="W572" s="583"/>
      <c r="X572" s="584"/>
      <c r="Y572" s="584"/>
      <c r="Z572" s="584"/>
      <c r="AA572" s="584"/>
      <c r="AB572" s="584"/>
      <c r="AC572" s="584"/>
      <c r="AD572" s="584"/>
      <c r="AE572" s="584"/>
      <c r="AF572" s="584"/>
      <c r="AG572" s="584"/>
      <c r="AH572" s="584"/>
      <c r="AI572" s="584"/>
      <c r="AJ572" s="584"/>
      <c r="AK572" s="584"/>
    </row>
    <row r="573" spans="1:37" ht="12.75">
      <c r="A573" s="638"/>
      <c r="B573" s="641"/>
      <c r="C573" s="592"/>
      <c r="D573" s="592"/>
      <c r="E573" s="592"/>
      <c r="F573" s="592"/>
      <c r="G573" s="592"/>
      <c r="H573" s="592"/>
      <c r="I573" s="592"/>
      <c r="J573" s="592"/>
      <c r="K573" s="592"/>
      <c r="L573" s="592"/>
      <c r="M573" s="592"/>
      <c r="N573" s="592"/>
      <c r="O573" s="593"/>
      <c r="P573" s="593"/>
      <c r="Q573" s="593"/>
      <c r="R573" s="593"/>
      <c r="S573" s="593"/>
      <c r="T573" s="593"/>
      <c r="U573" s="593"/>
      <c r="V573" s="593"/>
      <c r="W573" s="593"/>
      <c r="X573" s="594"/>
      <c r="Y573" s="594"/>
      <c r="Z573" s="594"/>
      <c r="AA573" s="594"/>
      <c r="AB573" s="594"/>
      <c r="AC573" s="594"/>
      <c r="AD573" s="594"/>
      <c r="AE573" s="594"/>
      <c r="AF573" s="594"/>
      <c r="AG573" s="594"/>
      <c r="AH573" s="594"/>
      <c r="AI573" s="594"/>
      <c r="AJ573" s="594"/>
      <c r="AK573" s="594"/>
    </row>
    <row r="574" spans="1:37" ht="12.75">
      <c r="A574" s="639"/>
      <c r="B574" s="640"/>
      <c r="C574" s="582"/>
      <c r="D574" s="582"/>
      <c r="E574" s="582"/>
      <c r="F574" s="582"/>
      <c r="G574" s="582"/>
      <c r="H574" s="582"/>
      <c r="I574" s="582"/>
      <c r="J574" s="582"/>
      <c r="K574" s="582"/>
      <c r="L574" s="582"/>
      <c r="M574" s="582"/>
      <c r="N574" s="582"/>
      <c r="O574" s="583"/>
      <c r="P574" s="583"/>
      <c r="Q574" s="583"/>
      <c r="R574" s="583"/>
      <c r="S574" s="583"/>
      <c r="T574" s="583"/>
      <c r="U574" s="583"/>
      <c r="V574" s="583"/>
      <c r="W574" s="583"/>
      <c r="X574" s="584"/>
      <c r="Y574" s="584"/>
      <c r="Z574" s="584"/>
      <c r="AA574" s="584"/>
      <c r="AB574" s="584"/>
      <c r="AC574" s="584"/>
      <c r="AD574" s="584"/>
      <c r="AE574" s="584"/>
      <c r="AF574" s="584"/>
      <c r="AG574" s="584"/>
      <c r="AH574" s="584"/>
      <c r="AI574" s="584"/>
      <c r="AJ574" s="584"/>
      <c r="AK574" s="584"/>
    </row>
    <row r="575" spans="1:37" ht="12.75">
      <c r="A575" s="638"/>
      <c r="B575" s="641"/>
      <c r="C575" s="592"/>
      <c r="D575" s="592"/>
      <c r="E575" s="592"/>
      <c r="F575" s="592"/>
      <c r="G575" s="592"/>
      <c r="H575" s="592"/>
      <c r="I575" s="592"/>
      <c r="J575" s="592"/>
      <c r="K575" s="592"/>
      <c r="L575" s="592"/>
      <c r="M575" s="592"/>
      <c r="N575" s="592"/>
      <c r="O575" s="593"/>
      <c r="P575" s="593"/>
      <c r="Q575" s="593"/>
      <c r="R575" s="593"/>
      <c r="S575" s="593"/>
      <c r="T575" s="593"/>
      <c r="U575" s="593"/>
      <c r="V575" s="593"/>
      <c r="W575" s="593"/>
      <c r="X575" s="594"/>
      <c r="Y575" s="594"/>
      <c r="Z575" s="594"/>
      <c r="AA575" s="594"/>
      <c r="AB575" s="594"/>
      <c r="AC575" s="594"/>
      <c r="AD575" s="594"/>
      <c r="AE575" s="594"/>
      <c r="AF575" s="594"/>
      <c r="AG575" s="594"/>
      <c r="AH575" s="594"/>
      <c r="AI575" s="594"/>
      <c r="AJ575" s="594"/>
      <c r="AK575" s="594"/>
    </row>
    <row r="576" spans="1:37" ht="12.75">
      <c r="A576" s="639"/>
      <c r="B576" s="640"/>
      <c r="C576" s="582"/>
      <c r="D576" s="582"/>
      <c r="E576" s="582"/>
      <c r="F576" s="582"/>
      <c r="G576" s="582"/>
      <c r="H576" s="582"/>
      <c r="I576" s="582"/>
      <c r="J576" s="582"/>
      <c r="K576" s="582"/>
      <c r="L576" s="582"/>
      <c r="M576" s="582"/>
      <c r="N576" s="582"/>
      <c r="O576" s="583"/>
      <c r="P576" s="583"/>
      <c r="Q576" s="583"/>
      <c r="R576" s="583"/>
      <c r="S576" s="583"/>
      <c r="T576" s="583"/>
      <c r="U576" s="583"/>
      <c r="V576" s="583"/>
      <c r="W576" s="583"/>
      <c r="X576" s="584"/>
      <c r="Y576" s="584"/>
      <c r="Z576" s="584"/>
      <c r="AA576" s="584"/>
      <c r="AB576" s="584"/>
      <c r="AC576" s="584"/>
      <c r="AD576" s="584"/>
      <c r="AE576" s="584"/>
      <c r="AF576" s="584"/>
      <c r="AG576" s="584"/>
      <c r="AH576" s="584"/>
      <c r="AI576" s="584"/>
      <c r="AJ576" s="584"/>
      <c r="AK576" s="584"/>
    </row>
    <row r="577" spans="1:37" ht="12.75">
      <c r="A577" s="638"/>
      <c r="B577" s="641"/>
      <c r="C577" s="592"/>
      <c r="D577" s="592"/>
      <c r="E577" s="592"/>
      <c r="F577" s="592"/>
      <c r="G577" s="592"/>
      <c r="H577" s="592"/>
      <c r="I577" s="592"/>
      <c r="J577" s="592"/>
      <c r="K577" s="592"/>
      <c r="L577" s="592"/>
      <c r="M577" s="592"/>
      <c r="N577" s="592"/>
      <c r="O577" s="593"/>
      <c r="P577" s="593"/>
      <c r="Q577" s="593"/>
      <c r="R577" s="593"/>
      <c r="S577" s="593"/>
      <c r="T577" s="593"/>
      <c r="U577" s="593"/>
      <c r="V577" s="593"/>
      <c r="W577" s="593"/>
      <c r="X577" s="594"/>
      <c r="Y577" s="594"/>
      <c r="Z577" s="594"/>
      <c r="AA577" s="594"/>
      <c r="AB577" s="594"/>
      <c r="AC577" s="594"/>
      <c r="AD577" s="594"/>
      <c r="AE577" s="594"/>
      <c r="AF577" s="594"/>
      <c r="AG577" s="594"/>
      <c r="AH577" s="594"/>
      <c r="AI577" s="594"/>
      <c r="AJ577" s="594"/>
      <c r="AK577" s="594"/>
    </row>
    <row r="578" spans="1:37" ht="12.75">
      <c r="A578" s="639"/>
      <c r="B578" s="640"/>
      <c r="C578" s="582"/>
      <c r="D578" s="582"/>
      <c r="E578" s="582"/>
      <c r="F578" s="582"/>
      <c r="G578" s="582"/>
      <c r="H578" s="582"/>
      <c r="I578" s="582"/>
      <c r="J578" s="582"/>
      <c r="K578" s="582"/>
      <c r="L578" s="582"/>
      <c r="M578" s="582"/>
      <c r="N578" s="582"/>
      <c r="O578" s="583"/>
      <c r="P578" s="583"/>
      <c r="Q578" s="583"/>
      <c r="R578" s="583"/>
      <c r="S578" s="583"/>
      <c r="T578" s="583"/>
      <c r="U578" s="583"/>
      <c r="V578" s="583"/>
      <c r="W578" s="583"/>
      <c r="X578" s="584"/>
      <c r="Y578" s="584"/>
      <c r="Z578" s="584"/>
      <c r="AA578" s="584"/>
      <c r="AB578" s="584"/>
      <c r="AC578" s="584"/>
      <c r="AD578" s="584"/>
      <c r="AE578" s="584"/>
      <c r="AF578" s="584"/>
      <c r="AG578" s="584"/>
      <c r="AH578" s="584"/>
      <c r="AI578" s="584"/>
      <c r="AJ578" s="584"/>
      <c r="AK578" s="584"/>
    </row>
    <row r="579" spans="1:37" ht="12.75">
      <c r="A579" s="638"/>
      <c r="B579" s="641"/>
      <c r="C579" s="592"/>
      <c r="D579" s="592"/>
      <c r="E579" s="592"/>
      <c r="F579" s="592"/>
      <c r="G579" s="592"/>
      <c r="H579" s="592"/>
      <c r="I579" s="592"/>
      <c r="J579" s="592"/>
      <c r="K579" s="592"/>
      <c r="L579" s="592"/>
      <c r="M579" s="592"/>
      <c r="N579" s="592"/>
      <c r="O579" s="593"/>
      <c r="P579" s="593"/>
      <c r="Q579" s="593"/>
      <c r="R579" s="593"/>
      <c r="S579" s="593"/>
      <c r="T579" s="593"/>
      <c r="U579" s="593"/>
      <c r="V579" s="593"/>
      <c r="W579" s="593"/>
      <c r="X579" s="594"/>
      <c r="Y579" s="594"/>
      <c r="Z579" s="594"/>
      <c r="AA579" s="594"/>
      <c r="AB579" s="594"/>
      <c r="AC579" s="594"/>
      <c r="AD579" s="594"/>
      <c r="AE579" s="594"/>
      <c r="AF579" s="594"/>
      <c r="AG579" s="594"/>
      <c r="AH579" s="594"/>
      <c r="AI579" s="594"/>
      <c r="AJ579" s="594"/>
      <c r="AK579" s="594"/>
    </row>
    <row r="580" spans="1:37" ht="12.75">
      <c r="A580" s="639"/>
      <c r="B580" s="640"/>
      <c r="C580" s="582"/>
      <c r="D580" s="582"/>
      <c r="E580" s="582"/>
      <c r="F580" s="582"/>
      <c r="G580" s="582"/>
      <c r="H580" s="582"/>
      <c r="I580" s="582"/>
      <c r="J580" s="582"/>
      <c r="K580" s="582"/>
      <c r="L580" s="582"/>
      <c r="M580" s="582"/>
      <c r="N580" s="582"/>
      <c r="O580" s="583"/>
      <c r="P580" s="583"/>
      <c r="Q580" s="583"/>
      <c r="R580" s="583"/>
      <c r="S580" s="583"/>
      <c r="T580" s="583"/>
      <c r="U580" s="583"/>
      <c r="V580" s="583"/>
      <c r="W580" s="583"/>
      <c r="X580" s="584"/>
      <c r="Y580" s="584"/>
      <c r="Z580" s="584"/>
      <c r="AA580" s="584"/>
      <c r="AB580" s="584"/>
      <c r="AC580" s="584"/>
      <c r="AD580" s="584"/>
      <c r="AE580" s="584"/>
      <c r="AF580" s="584"/>
      <c r="AG580" s="584"/>
      <c r="AH580" s="584"/>
      <c r="AI580" s="584"/>
      <c r="AJ580" s="584"/>
      <c r="AK580" s="584"/>
    </row>
    <row r="581" spans="1:37" ht="12.75">
      <c r="A581" s="638"/>
      <c r="B581" s="641"/>
      <c r="C581" s="592"/>
      <c r="D581" s="592"/>
      <c r="E581" s="592"/>
      <c r="F581" s="592"/>
      <c r="G581" s="592"/>
      <c r="H581" s="592"/>
      <c r="I581" s="592"/>
      <c r="J581" s="592"/>
      <c r="K581" s="592"/>
      <c r="L581" s="592"/>
      <c r="M581" s="592"/>
      <c r="N581" s="592"/>
      <c r="O581" s="593"/>
      <c r="P581" s="593"/>
      <c r="Q581" s="593"/>
      <c r="R581" s="593"/>
      <c r="S581" s="593"/>
      <c r="T581" s="593"/>
      <c r="U581" s="593"/>
      <c r="V581" s="593"/>
      <c r="W581" s="593"/>
      <c r="X581" s="594"/>
      <c r="Y581" s="594"/>
      <c r="Z581" s="594"/>
      <c r="AA581" s="594"/>
      <c r="AB581" s="594"/>
      <c r="AC581" s="594"/>
      <c r="AD581" s="594"/>
      <c r="AE581" s="594"/>
      <c r="AF581" s="594"/>
      <c r="AG581" s="594"/>
      <c r="AH581" s="594"/>
      <c r="AI581" s="594"/>
      <c r="AJ581" s="594"/>
      <c r="AK581" s="594"/>
    </row>
    <row r="582" spans="1:37" ht="12.75">
      <c r="A582" s="639"/>
      <c r="B582" s="640"/>
      <c r="C582" s="582"/>
      <c r="D582" s="582"/>
      <c r="E582" s="582"/>
      <c r="F582" s="582"/>
      <c r="G582" s="582"/>
      <c r="H582" s="582"/>
      <c r="I582" s="582"/>
      <c r="J582" s="582"/>
      <c r="K582" s="582"/>
      <c r="L582" s="582"/>
      <c r="M582" s="582"/>
      <c r="N582" s="582"/>
      <c r="O582" s="583"/>
      <c r="P582" s="583"/>
      <c r="Q582" s="583"/>
      <c r="R582" s="583"/>
      <c r="S582" s="583"/>
      <c r="T582" s="583"/>
      <c r="U582" s="583"/>
      <c r="V582" s="583"/>
      <c r="W582" s="583"/>
      <c r="X582" s="584"/>
      <c r="Y582" s="584"/>
      <c r="Z582" s="584"/>
      <c r="AA582" s="584"/>
      <c r="AB582" s="584"/>
      <c r="AC582" s="584"/>
      <c r="AD582" s="584"/>
      <c r="AE582" s="584"/>
      <c r="AF582" s="584"/>
      <c r="AG582" s="584"/>
      <c r="AH582" s="584"/>
      <c r="AI582" s="584"/>
      <c r="AJ582" s="584"/>
      <c r="AK582" s="584"/>
    </row>
    <row r="583" spans="1:37" ht="12.75">
      <c r="A583" s="638"/>
      <c r="B583" s="641"/>
      <c r="C583" s="592"/>
      <c r="D583" s="592"/>
      <c r="E583" s="592"/>
      <c r="F583" s="592"/>
      <c r="G583" s="592"/>
      <c r="H583" s="592"/>
      <c r="I583" s="592"/>
      <c r="J583" s="592"/>
      <c r="K583" s="592"/>
      <c r="L583" s="592"/>
      <c r="M583" s="592"/>
      <c r="N583" s="592"/>
      <c r="O583" s="593"/>
      <c r="P583" s="593"/>
      <c r="Q583" s="593"/>
      <c r="R583" s="593"/>
      <c r="S583" s="593"/>
      <c r="T583" s="593"/>
      <c r="U583" s="593"/>
      <c r="V583" s="593"/>
      <c r="W583" s="593"/>
      <c r="X583" s="594"/>
      <c r="Y583" s="594"/>
      <c r="Z583" s="594"/>
      <c r="AA583" s="594"/>
      <c r="AB583" s="594"/>
      <c r="AC583" s="594"/>
      <c r="AD583" s="594"/>
      <c r="AE583" s="594"/>
      <c r="AF583" s="594"/>
      <c r="AG583" s="594"/>
      <c r="AH583" s="594"/>
      <c r="AI583" s="594"/>
      <c r="AJ583" s="594"/>
      <c r="AK583" s="594"/>
    </row>
    <row r="584" spans="1:37" ht="12.75">
      <c r="A584" s="639"/>
      <c r="B584" s="640"/>
      <c r="C584" s="582"/>
      <c r="D584" s="582"/>
      <c r="E584" s="582"/>
      <c r="F584" s="582"/>
      <c r="G584" s="582"/>
      <c r="H584" s="582"/>
      <c r="I584" s="582"/>
      <c r="J584" s="582"/>
      <c r="K584" s="582"/>
      <c r="L584" s="582"/>
      <c r="M584" s="582"/>
      <c r="N584" s="582"/>
      <c r="O584" s="583"/>
      <c r="P584" s="583"/>
      <c r="Q584" s="583"/>
      <c r="R584" s="583"/>
      <c r="S584" s="583"/>
      <c r="T584" s="583"/>
      <c r="U584" s="583"/>
      <c r="V584" s="583"/>
      <c r="W584" s="583"/>
      <c r="X584" s="584"/>
      <c r="Y584" s="584"/>
      <c r="Z584" s="584"/>
      <c r="AA584" s="584"/>
      <c r="AB584" s="584"/>
      <c r="AC584" s="584"/>
      <c r="AD584" s="584"/>
      <c r="AE584" s="584"/>
      <c r="AF584" s="584"/>
      <c r="AG584" s="584"/>
      <c r="AH584" s="584"/>
      <c r="AI584" s="584"/>
      <c r="AJ584" s="584"/>
      <c r="AK584" s="584"/>
    </row>
    <row r="585" spans="1:37" ht="12.75">
      <c r="A585" s="638"/>
      <c r="B585" s="641"/>
      <c r="C585" s="592"/>
      <c r="D585" s="592"/>
      <c r="E585" s="592"/>
      <c r="F585" s="592"/>
      <c r="G585" s="592"/>
      <c r="H585" s="592"/>
      <c r="I585" s="592"/>
      <c r="J585" s="592"/>
      <c r="K585" s="592"/>
      <c r="L585" s="592"/>
      <c r="M585" s="592"/>
      <c r="N585" s="592"/>
      <c r="O585" s="593"/>
      <c r="P585" s="593"/>
      <c r="Q585" s="593"/>
      <c r="R585" s="593"/>
      <c r="S585" s="593"/>
      <c r="T585" s="593"/>
      <c r="U585" s="593"/>
      <c r="V585" s="593"/>
      <c r="W585" s="593"/>
      <c r="X585" s="594"/>
      <c r="Y585" s="594"/>
      <c r="Z585" s="594"/>
      <c r="AA585" s="594"/>
      <c r="AB585" s="594"/>
      <c r="AC585" s="594"/>
      <c r="AD585" s="594"/>
      <c r="AE585" s="594"/>
      <c r="AF585" s="594"/>
      <c r="AG585" s="594"/>
      <c r="AH585" s="594"/>
      <c r="AI585" s="594"/>
      <c r="AJ585" s="594"/>
      <c r="AK585" s="594"/>
    </row>
    <row r="586" spans="1:37" ht="12.75">
      <c r="A586" s="639"/>
      <c r="B586" s="640"/>
      <c r="C586" s="582"/>
      <c r="D586" s="582"/>
      <c r="E586" s="582"/>
      <c r="F586" s="582"/>
      <c r="G586" s="582"/>
      <c r="H586" s="582"/>
      <c r="I586" s="582"/>
      <c r="J586" s="582"/>
      <c r="K586" s="582"/>
      <c r="L586" s="582"/>
      <c r="M586" s="582"/>
      <c r="N586" s="582"/>
      <c r="O586" s="583"/>
      <c r="P586" s="583"/>
      <c r="Q586" s="583"/>
      <c r="R586" s="583"/>
      <c r="S586" s="583"/>
      <c r="T586" s="583"/>
      <c r="U586" s="583"/>
      <c r="V586" s="583"/>
      <c r="W586" s="583"/>
      <c r="X586" s="584"/>
      <c r="Y586" s="584"/>
      <c r="Z586" s="584"/>
      <c r="AA586" s="584"/>
      <c r="AB586" s="584"/>
      <c r="AC586" s="584"/>
      <c r="AD586" s="584"/>
      <c r="AE586" s="584"/>
      <c r="AF586" s="584"/>
      <c r="AG586" s="584"/>
      <c r="AH586" s="584"/>
      <c r="AI586" s="584"/>
      <c r="AJ586" s="584"/>
      <c r="AK586" s="584"/>
    </row>
    <row r="587" spans="1:37" ht="12.75">
      <c r="A587" s="638"/>
      <c r="B587" s="641"/>
      <c r="C587" s="592"/>
      <c r="D587" s="592"/>
      <c r="E587" s="592"/>
      <c r="F587" s="592"/>
      <c r="G587" s="592"/>
      <c r="H587" s="592"/>
      <c r="I587" s="592"/>
      <c r="J587" s="592"/>
      <c r="K587" s="592"/>
      <c r="L587" s="592"/>
      <c r="M587" s="592"/>
      <c r="N587" s="592"/>
      <c r="O587" s="593"/>
      <c r="P587" s="593"/>
      <c r="Q587" s="593"/>
      <c r="R587" s="593"/>
      <c r="S587" s="593"/>
      <c r="T587" s="593"/>
      <c r="U587" s="593"/>
      <c r="V587" s="593"/>
      <c r="W587" s="593"/>
      <c r="X587" s="594"/>
      <c r="Y587" s="594"/>
      <c r="Z587" s="594"/>
      <c r="AA587" s="594"/>
      <c r="AB587" s="594"/>
      <c r="AC587" s="594"/>
      <c r="AD587" s="594"/>
      <c r="AE587" s="594"/>
      <c r="AF587" s="594"/>
      <c r="AG587" s="594"/>
      <c r="AH587" s="594"/>
      <c r="AI587" s="594"/>
      <c r="AJ587" s="594"/>
      <c r="AK587" s="594"/>
    </row>
    <row r="588" spans="1:37" ht="12.75">
      <c r="A588" s="639"/>
      <c r="B588" s="640"/>
      <c r="C588" s="582"/>
      <c r="D588" s="582"/>
      <c r="E588" s="582"/>
      <c r="F588" s="582"/>
      <c r="G588" s="582"/>
      <c r="H588" s="582"/>
      <c r="I588" s="582"/>
      <c r="J588" s="582"/>
      <c r="K588" s="582"/>
      <c r="L588" s="582"/>
      <c r="M588" s="582"/>
      <c r="N588" s="582"/>
      <c r="O588" s="583"/>
      <c r="P588" s="583"/>
      <c r="Q588" s="583"/>
      <c r="R588" s="583"/>
      <c r="S588" s="583"/>
      <c r="T588" s="583"/>
      <c r="U588" s="583"/>
      <c r="V588" s="583"/>
      <c r="W588" s="583"/>
      <c r="X588" s="584"/>
      <c r="Y588" s="584"/>
      <c r="Z588" s="584"/>
      <c r="AA588" s="584"/>
      <c r="AB588" s="584"/>
      <c r="AC588" s="584"/>
      <c r="AD588" s="584"/>
      <c r="AE588" s="584"/>
      <c r="AF588" s="584"/>
      <c r="AG588" s="584"/>
      <c r="AH588" s="584"/>
      <c r="AI588" s="584"/>
      <c r="AJ588" s="584"/>
      <c r="AK588" s="584"/>
    </row>
    <row r="589" spans="1:37" ht="12.75">
      <c r="A589" s="638"/>
      <c r="B589" s="641"/>
      <c r="C589" s="592"/>
      <c r="D589" s="592"/>
      <c r="E589" s="592"/>
      <c r="F589" s="592"/>
      <c r="G589" s="592"/>
      <c r="H589" s="592"/>
      <c r="I589" s="592"/>
      <c r="J589" s="592"/>
      <c r="K589" s="592"/>
      <c r="L589" s="592"/>
      <c r="M589" s="592"/>
      <c r="N589" s="592"/>
      <c r="O589" s="593"/>
      <c r="P589" s="593"/>
      <c r="Q589" s="593"/>
      <c r="R589" s="593"/>
      <c r="S589" s="593"/>
      <c r="T589" s="593"/>
      <c r="U589" s="593"/>
      <c r="V589" s="593"/>
      <c r="W589" s="593"/>
      <c r="X589" s="594"/>
      <c r="Y589" s="594"/>
      <c r="Z589" s="594"/>
      <c r="AA589" s="594"/>
      <c r="AB589" s="594"/>
      <c r="AC589" s="594"/>
      <c r="AD589" s="594"/>
      <c r="AE589" s="594"/>
      <c r="AF589" s="594"/>
      <c r="AG589" s="594"/>
      <c r="AH589" s="594"/>
      <c r="AI589" s="594"/>
      <c r="AJ589" s="594"/>
      <c r="AK589" s="594"/>
    </row>
    <row r="590" spans="1:37" ht="12.75">
      <c r="A590" s="639"/>
      <c r="B590" s="640"/>
      <c r="C590" s="582"/>
      <c r="D590" s="582"/>
      <c r="E590" s="582"/>
      <c r="F590" s="582"/>
      <c r="G590" s="582"/>
      <c r="H590" s="582"/>
      <c r="I590" s="582"/>
      <c r="J590" s="582"/>
      <c r="K590" s="582"/>
      <c r="L590" s="582"/>
      <c r="M590" s="582"/>
      <c r="N590" s="582"/>
      <c r="O590" s="583"/>
      <c r="P590" s="583"/>
      <c r="Q590" s="583"/>
      <c r="R590" s="583"/>
      <c r="S590" s="583"/>
      <c r="T590" s="583"/>
      <c r="U590" s="583"/>
      <c r="V590" s="583"/>
      <c r="W590" s="583"/>
      <c r="X590" s="584"/>
      <c r="Y590" s="584"/>
      <c r="Z590" s="584"/>
      <c r="AA590" s="584"/>
      <c r="AB590" s="584"/>
      <c r="AC590" s="584"/>
      <c r="AD590" s="584"/>
      <c r="AE590" s="584"/>
      <c r="AF590" s="584"/>
      <c r="AG590" s="584"/>
      <c r="AH590" s="584"/>
      <c r="AI590" s="584"/>
      <c r="AJ590" s="584"/>
      <c r="AK590" s="584"/>
    </row>
    <row r="591" spans="1:37" ht="12.75">
      <c r="A591" s="638"/>
      <c r="B591" s="641"/>
      <c r="C591" s="592"/>
      <c r="D591" s="592"/>
      <c r="E591" s="592"/>
      <c r="F591" s="592"/>
      <c r="G591" s="592"/>
      <c r="H591" s="592"/>
      <c r="I591" s="592"/>
      <c r="J591" s="592"/>
      <c r="K591" s="592"/>
      <c r="L591" s="592"/>
      <c r="M591" s="592"/>
      <c r="N591" s="592"/>
      <c r="O591" s="593"/>
      <c r="P591" s="593"/>
      <c r="Q591" s="593"/>
      <c r="R591" s="593"/>
      <c r="S591" s="593"/>
      <c r="T591" s="593"/>
      <c r="U591" s="593"/>
      <c r="V591" s="593"/>
      <c r="W591" s="593"/>
      <c r="X591" s="594"/>
      <c r="Y591" s="594"/>
      <c r="Z591" s="594"/>
      <c r="AA591" s="594"/>
      <c r="AB591" s="594"/>
      <c r="AC591" s="594"/>
      <c r="AD591" s="594"/>
      <c r="AE591" s="594"/>
      <c r="AF591" s="594"/>
      <c r="AG591" s="594"/>
      <c r="AH591" s="594"/>
      <c r="AI591" s="594"/>
      <c r="AJ591" s="594"/>
      <c r="AK591" s="594"/>
    </row>
    <row r="592" spans="1:37" ht="12.75">
      <c r="A592" s="639"/>
      <c r="B592" s="640"/>
      <c r="C592" s="582"/>
      <c r="D592" s="582"/>
      <c r="E592" s="582"/>
      <c r="F592" s="582"/>
      <c r="G592" s="582"/>
      <c r="H592" s="582"/>
      <c r="I592" s="582"/>
      <c r="J592" s="582"/>
      <c r="K592" s="582"/>
      <c r="L592" s="582"/>
      <c r="M592" s="582"/>
      <c r="N592" s="582"/>
      <c r="O592" s="583"/>
      <c r="P592" s="583"/>
      <c r="Q592" s="583"/>
      <c r="R592" s="583"/>
      <c r="S592" s="583"/>
      <c r="T592" s="583"/>
      <c r="U592" s="583"/>
      <c r="V592" s="583"/>
      <c r="W592" s="583"/>
      <c r="X592" s="584"/>
      <c r="Y592" s="584"/>
      <c r="Z592" s="584"/>
      <c r="AA592" s="584"/>
      <c r="AB592" s="584"/>
      <c r="AC592" s="584"/>
      <c r="AD592" s="584"/>
      <c r="AE592" s="584"/>
      <c r="AF592" s="584"/>
      <c r="AG592" s="584"/>
      <c r="AH592" s="584"/>
      <c r="AI592" s="584"/>
      <c r="AJ592" s="584"/>
      <c r="AK592" s="584"/>
    </row>
    <row r="593" spans="1:37" ht="12.75">
      <c r="A593" s="638"/>
      <c r="B593" s="641"/>
      <c r="C593" s="592"/>
      <c r="D593" s="592"/>
      <c r="E593" s="592"/>
      <c r="F593" s="592"/>
      <c r="G593" s="592"/>
      <c r="H593" s="592"/>
      <c r="I593" s="592"/>
      <c r="J593" s="592"/>
      <c r="K593" s="592"/>
      <c r="L593" s="592"/>
      <c r="M593" s="592"/>
      <c r="N593" s="592"/>
      <c r="O593" s="593"/>
      <c r="P593" s="593"/>
      <c r="Q593" s="593"/>
      <c r="R593" s="593"/>
      <c r="S593" s="593"/>
      <c r="T593" s="593"/>
      <c r="U593" s="593"/>
      <c r="V593" s="593"/>
      <c r="W593" s="593"/>
      <c r="X593" s="594"/>
      <c r="Y593" s="594"/>
      <c r="Z593" s="594"/>
      <c r="AA593" s="594"/>
      <c r="AB593" s="594"/>
      <c r="AC593" s="594"/>
      <c r="AD593" s="594"/>
      <c r="AE593" s="594"/>
      <c r="AF593" s="594"/>
      <c r="AG593" s="594"/>
      <c r="AH593" s="594"/>
      <c r="AI593" s="594"/>
      <c r="AJ593" s="594"/>
      <c r="AK593" s="594"/>
    </row>
    <row r="594" spans="1:37" ht="12.75">
      <c r="A594" s="639"/>
      <c r="B594" s="640"/>
      <c r="C594" s="582"/>
      <c r="D594" s="582"/>
      <c r="E594" s="582"/>
      <c r="F594" s="582"/>
      <c r="G594" s="582"/>
      <c r="H594" s="582"/>
      <c r="I594" s="582"/>
      <c r="J594" s="582"/>
      <c r="K594" s="582"/>
      <c r="L594" s="582"/>
      <c r="M594" s="582"/>
      <c r="N594" s="582"/>
      <c r="O594" s="583"/>
      <c r="P594" s="583"/>
      <c r="Q594" s="583"/>
      <c r="R594" s="583"/>
      <c r="S594" s="583"/>
      <c r="T594" s="583"/>
      <c r="U594" s="583"/>
      <c r="V594" s="583"/>
      <c r="W594" s="583"/>
      <c r="X594" s="584"/>
      <c r="Y594" s="584"/>
      <c r="Z594" s="584"/>
      <c r="AA594" s="584"/>
      <c r="AB594" s="584"/>
      <c r="AC594" s="584"/>
      <c r="AD594" s="584"/>
      <c r="AE594" s="584"/>
      <c r="AF594" s="584"/>
      <c r="AG594" s="584"/>
      <c r="AH594" s="584"/>
      <c r="AI594" s="584"/>
      <c r="AJ594" s="584"/>
      <c r="AK594" s="584"/>
    </row>
    <row r="595" spans="1:37" ht="12.75">
      <c r="A595" s="638"/>
      <c r="B595" s="641"/>
      <c r="C595" s="592"/>
      <c r="D595" s="592"/>
      <c r="E595" s="592"/>
      <c r="F595" s="592"/>
      <c r="G595" s="592"/>
      <c r="H595" s="592"/>
      <c r="I595" s="592"/>
      <c r="J595" s="592"/>
      <c r="K595" s="592"/>
      <c r="L595" s="592"/>
      <c r="M595" s="592"/>
      <c r="N595" s="592"/>
      <c r="O595" s="593"/>
      <c r="P595" s="593"/>
      <c r="Q595" s="593"/>
      <c r="R595" s="593"/>
      <c r="S595" s="593"/>
      <c r="T595" s="593"/>
      <c r="U595" s="593"/>
      <c r="V595" s="593"/>
      <c r="W595" s="593"/>
      <c r="X595" s="594"/>
      <c r="Y595" s="594"/>
      <c r="Z595" s="594"/>
      <c r="AA595" s="594"/>
      <c r="AB595" s="594"/>
      <c r="AC595" s="594"/>
      <c r="AD595" s="594"/>
      <c r="AE595" s="594"/>
      <c r="AF595" s="594"/>
      <c r="AG595" s="594"/>
      <c r="AH595" s="594"/>
      <c r="AI595" s="594"/>
      <c r="AJ595" s="594"/>
      <c r="AK595" s="594"/>
    </row>
    <row r="596" spans="1:37" ht="12.75">
      <c r="A596" s="639"/>
      <c r="B596" s="640"/>
      <c r="C596" s="582"/>
      <c r="D596" s="582"/>
      <c r="E596" s="582"/>
      <c r="F596" s="582"/>
      <c r="G596" s="582"/>
      <c r="H596" s="582"/>
      <c r="I596" s="582"/>
      <c r="J596" s="582"/>
      <c r="K596" s="582"/>
      <c r="L596" s="582"/>
      <c r="M596" s="582"/>
      <c r="N596" s="582"/>
      <c r="O596" s="583"/>
      <c r="P596" s="583"/>
      <c r="Q596" s="583"/>
      <c r="R596" s="583"/>
      <c r="S596" s="583"/>
      <c r="T596" s="583"/>
      <c r="U596" s="583"/>
      <c r="V596" s="583"/>
      <c r="W596" s="583"/>
      <c r="X596" s="584"/>
      <c r="Y596" s="584"/>
      <c r="Z596" s="584"/>
      <c r="AA596" s="584"/>
      <c r="AB596" s="584"/>
      <c r="AC596" s="584"/>
      <c r="AD596" s="584"/>
      <c r="AE596" s="584"/>
      <c r="AF596" s="584"/>
      <c r="AG596" s="584"/>
      <c r="AH596" s="584"/>
      <c r="AI596" s="584"/>
      <c r="AJ596" s="584"/>
      <c r="AK596" s="584"/>
    </row>
    <row r="597" spans="1:37" ht="12.75">
      <c r="A597" s="638"/>
      <c r="B597" s="641"/>
      <c r="C597" s="592"/>
      <c r="D597" s="592"/>
      <c r="E597" s="592"/>
      <c r="F597" s="592"/>
      <c r="G597" s="592"/>
      <c r="H597" s="592"/>
      <c r="I597" s="592"/>
      <c r="J597" s="592"/>
      <c r="K597" s="592"/>
      <c r="L597" s="592"/>
      <c r="M597" s="592"/>
      <c r="N597" s="592"/>
      <c r="O597" s="593"/>
      <c r="P597" s="593"/>
      <c r="Q597" s="593"/>
      <c r="R597" s="593"/>
      <c r="S597" s="593"/>
      <c r="T597" s="593"/>
      <c r="U597" s="593"/>
      <c r="V597" s="593"/>
      <c r="W597" s="593"/>
      <c r="X597" s="594"/>
      <c r="Y597" s="594"/>
      <c r="Z597" s="594"/>
      <c r="AA597" s="594"/>
      <c r="AB597" s="594"/>
      <c r="AC597" s="594"/>
      <c r="AD597" s="594"/>
      <c r="AE597" s="594"/>
      <c r="AF597" s="594"/>
      <c r="AG597" s="594"/>
      <c r="AH597" s="594"/>
      <c r="AI597" s="594"/>
      <c r="AJ597" s="594"/>
      <c r="AK597" s="594"/>
    </row>
    <row r="598" spans="1:37" ht="12.75">
      <c r="A598" s="639"/>
      <c r="B598" s="640"/>
      <c r="C598" s="582"/>
      <c r="D598" s="582"/>
      <c r="E598" s="582"/>
      <c r="F598" s="582"/>
      <c r="G598" s="582"/>
      <c r="H598" s="582"/>
      <c r="I598" s="582"/>
      <c r="J598" s="582"/>
      <c r="K598" s="582"/>
      <c r="L598" s="582"/>
      <c r="M598" s="582"/>
      <c r="N598" s="582"/>
      <c r="O598" s="583"/>
      <c r="P598" s="583"/>
      <c r="Q598" s="583"/>
      <c r="R598" s="583"/>
      <c r="S598" s="583"/>
      <c r="T598" s="583"/>
      <c r="U598" s="583"/>
      <c r="V598" s="583"/>
      <c r="W598" s="583"/>
      <c r="X598" s="584"/>
      <c r="Y598" s="584"/>
      <c r="Z598" s="584"/>
      <c r="AA598" s="584"/>
      <c r="AB598" s="584"/>
      <c r="AC598" s="584"/>
      <c r="AD598" s="584"/>
      <c r="AE598" s="584"/>
      <c r="AF598" s="584"/>
      <c r="AG598" s="584"/>
      <c r="AH598" s="584"/>
      <c r="AI598" s="584"/>
      <c r="AJ598" s="584"/>
      <c r="AK598" s="584"/>
    </row>
    <row r="599" spans="1:37" ht="12.75">
      <c r="A599" s="638"/>
      <c r="B599" s="641"/>
      <c r="C599" s="592"/>
      <c r="D599" s="592"/>
      <c r="E599" s="592"/>
      <c r="F599" s="592"/>
      <c r="G599" s="592"/>
      <c r="H599" s="592"/>
      <c r="I599" s="592"/>
      <c r="J599" s="592"/>
      <c r="K599" s="592"/>
      <c r="L599" s="592"/>
      <c r="M599" s="592"/>
      <c r="N599" s="592"/>
      <c r="O599" s="593"/>
      <c r="P599" s="593"/>
      <c r="Q599" s="593"/>
      <c r="R599" s="593"/>
      <c r="S599" s="593"/>
      <c r="T599" s="593"/>
      <c r="U599" s="593"/>
      <c r="V599" s="593"/>
      <c r="W599" s="593"/>
      <c r="X599" s="594"/>
      <c r="Y599" s="594"/>
      <c r="Z599" s="594"/>
      <c r="AA599" s="594"/>
      <c r="AB599" s="594"/>
      <c r="AC599" s="594"/>
      <c r="AD599" s="594"/>
      <c r="AE599" s="594"/>
      <c r="AF599" s="594"/>
      <c r="AG599" s="594"/>
      <c r="AH599" s="594"/>
      <c r="AI599" s="594"/>
      <c r="AJ599" s="594"/>
      <c r="AK599" s="594"/>
    </row>
    <row r="600" spans="1:37" ht="12.75">
      <c r="A600" s="639"/>
      <c r="B600" s="640"/>
      <c r="C600" s="582"/>
      <c r="D600" s="582"/>
      <c r="E600" s="582"/>
      <c r="F600" s="582"/>
      <c r="G600" s="582"/>
      <c r="H600" s="582"/>
      <c r="I600" s="582"/>
      <c r="J600" s="582"/>
      <c r="K600" s="582"/>
      <c r="L600" s="582"/>
      <c r="M600" s="582"/>
      <c r="N600" s="582"/>
      <c r="O600" s="583"/>
      <c r="P600" s="583"/>
      <c r="Q600" s="583"/>
      <c r="R600" s="583"/>
      <c r="S600" s="583"/>
      <c r="T600" s="583"/>
      <c r="U600" s="583"/>
      <c r="V600" s="583"/>
      <c r="W600" s="583"/>
      <c r="X600" s="584"/>
      <c r="Y600" s="584"/>
      <c r="Z600" s="584"/>
      <c r="AA600" s="584"/>
      <c r="AB600" s="584"/>
      <c r="AC600" s="584"/>
      <c r="AD600" s="584"/>
      <c r="AE600" s="584"/>
      <c r="AF600" s="584"/>
      <c r="AG600" s="584"/>
      <c r="AH600" s="584"/>
      <c r="AI600" s="584"/>
      <c r="AJ600" s="584"/>
      <c r="AK600" s="584"/>
    </row>
    <row r="601" spans="1:37" ht="12.75">
      <c r="A601" s="638"/>
      <c r="B601" s="641"/>
      <c r="C601" s="592"/>
      <c r="D601" s="592"/>
      <c r="E601" s="592"/>
      <c r="F601" s="592"/>
      <c r="G601" s="592"/>
      <c r="H601" s="592"/>
      <c r="I601" s="592"/>
      <c r="J601" s="592"/>
      <c r="K601" s="592"/>
      <c r="L601" s="592"/>
      <c r="M601" s="592"/>
      <c r="N601" s="592"/>
      <c r="O601" s="593"/>
      <c r="P601" s="593"/>
      <c r="Q601" s="593"/>
      <c r="R601" s="593"/>
      <c r="S601" s="593"/>
      <c r="T601" s="593"/>
      <c r="U601" s="593"/>
      <c r="V601" s="593"/>
      <c r="W601" s="593"/>
      <c r="X601" s="594"/>
      <c r="Y601" s="594"/>
      <c r="Z601" s="594"/>
      <c r="AA601" s="594"/>
      <c r="AB601" s="594"/>
      <c r="AC601" s="594"/>
      <c r="AD601" s="594"/>
      <c r="AE601" s="594"/>
      <c r="AF601" s="594"/>
      <c r="AG601" s="594"/>
      <c r="AH601" s="594"/>
      <c r="AI601" s="594"/>
      <c r="AJ601" s="594"/>
      <c r="AK601" s="594"/>
    </row>
    <row r="602" spans="1:37" ht="12.75">
      <c r="A602" s="639"/>
      <c r="B602" s="640"/>
      <c r="C602" s="582"/>
      <c r="D602" s="582"/>
      <c r="E602" s="582"/>
      <c r="F602" s="582"/>
      <c r="G602" s="582"/>
      <c r="H602" s="582"/>
      <c r="I602" s="582"/>
      <c r="J602" s="582"/>
      <c r="K602" s="582"/>
      <c r="L602" s="582"/>
      <c r="M602" s="582"/>
      <c r="N602" s="582"/>
      <c r="O602" s="583"/>
      <c r="P602" s="583"/>
      <c r="Q602" s="583"/>
      <c r="R602" s="583"/>
      <c r="S602" s="583"/>
      <c r="T602" s="583"/>
      <c r="U602" s="583"/>
      <c r="V602" s="583"/>
      <c r="W602" s="583"/>
      <c r="X602" s="584"/>
      <c r="Y602" s="584"/>
      <c r="Z602" s="584"/>
      <c r="AA602" s="584"/>
      <c r="AB602" s="584"/>
      <c r="AC602" s="584"/>
      <c r="AD602" s="584"/>
      <c r="AE602" s="584"/>
      <c r="AF602" s="584"/>
      <c r="AG602" s="584"/>
      <c r="AH602" s="584"/>
      <c r="AI602" s="584"/>
      <c r="AJ602" s="584"/>
      <c r="AK602" s="584"/>
    </row>
    <row r="603" spans="1:37" ht="12.75">
      <c r="A603" s="638"/>
      <c r="B603" s="641"/>
      <c r="C603" s="592"/>
      <c r="D603" s="592"/>
      <c r="E603" s="592"/>
      <c r="F603" s="592"/>
      <c r="G603" s="592"/>
      <c r="H603" s="592"/>
      <c r="I603" s="592"/>
      <c r="J603" s="592"/>
      <c r="K603" s="592"/>
      <c r="L603" s="592"/>
      <c r="M603" s="592"/>
      <c r="N603" s="592"/>
      <c r="O603" s="593"/>
      <c r="P603" s="593"/>
      <c r="Q603" s="593"/>
      <c r="R603" s="593"/>
      <c r="S603" s="593"/>
      <c r="T603" s="593"/>
      <c r="U603" s="593"/>
      <c r="V603" s="593"/>
      <c r="W603" s="593"/>
      <c r="X603" s="594"/>
      <c r="Y603" s="594"/>
      <c r="Z603" s="594"/>
      <c r="AA603" s="594"/>
      <c r="AB603" s="594"/>
      <c r="AC603" s="594"/>
      <c r="AD603" s="594"/>
      <c r="AE603" s="594"/>
      <c r="AF603" s="594"/>
      <c r="AG603" s="594"/>
      <c r="AH603" s="594"/>
      <c r="AI603" s="594"/>
      <c r="AJ603" s="594"/>
      <c r="AK603" s="594"/>
    </row>
    <row r="604" spans="1:37" ht="12.75">
      <c r="A604" s="639"/>
      <c r="B604" s="640"/>
      <c r="C604" s="582"/>
      <c r="D604" s="582"/>
      <c r="E604" s="582"/>
      <c r="F604" s="582"/>
      <c r="G604" s="582"/>
      <c r="H604" s="582"/>
      <c r="I604" s="582"/>
      <c r="J604" s="582"/>
      <c r="K604" s="582"/>
      <c r="L604" s="582"/>
      <c r="M604" s="582"/>
      <c r="N604" s="582"/>
      <c r="O604" s="583"/>
      <c r="P604" s="583"/>
      <c r="Q604" s="583"/>
      <c r="R604" s="583"/>
      <c r="S604" s="583"/>
      <c r="T604" s="583"/>
      <c r="U604" s="583"/>
      <c r="V604" s="583"/>
      <c r="W604" s="583"/>
      <c r="X604" s="584"/>
      <c r="Y604" s="584"/>
      <c r="Z604" s="584"/>
      <c r="AA604" s="584"/>
      <c r="AB604" s="584"/>
      <c r="AC604" s="584"/>
      <c r="AD604" s="584"/>
      <c r="AE604" s="584"/>
      <c r="AF604" s="584"/>
      <c r="AG604" s="584"/>
      <c r="AH604" s="584"/>
      <c r="AI604" s="584"/>
      <c r="AJ604" s="584"/>
      <c r="AK604" s="584"/>
    </row>
    <row r="605" spans="1:37" ht="12.75">
      <c r="A605" s="638"/>
      <c r="B605" s="641"/>
      <c r="C605" s="592"/>
      <c r="D605" s="592"/>
      <c r="E605" s="592"/>
      <c r="F605" s="592"/>
      <c r="G605" s="592"/>
      <c r="H605" s="592"/>
      <c r="I605" s="592"/>
      <c r="J605" s="592"/>
      <c r="K605" s="592"/>
      <c r="L605" s="592"/>
      <c r="M605" s="592"/>
      <c r="N605" s="592"/>
      <c r="O605" s="593"/>
      <c r="P605" s="593"/>
      <c r="Q605" s="593"/>
      <c r="R605" s="593"/>
      <c r="S605" s="593"/>
      <c r="T605" s="593"/>
      <c r="U605" s="593"/>
      <c r="V605" s="593"/>
      <c r="W605" s="593"/>
      <c r="X605" s="594"/>
      <c r="Y605" s="594"/>
      <c r="Z605" s="594"/>
      <c r="AA605" s="594"/>
      <c r="AB605" s="594"/>
      <c r="AC605" s="594"/>
      <c r="AD605" s="594"/>
      <c r="AE605" s="594"/>
      <c r="AF605" s="594"/>
      <c r="AG605" s="594"/>
      <c r="AH605" s="594"/>
      <c r="AI605" s="594"/>
      <c r="AJ605" s="594"/>
      <c r="AK605" s="594"/>
    </row>
    <row r="606" spans="1:37" ht="12.75">
      <c r="A606" s="639"/>
      <c r="B606" s="640"/>
      <c r="C606" s="582"/>
      <c r="D606" s="582"/>
      <c r="E606" s="582"/>
      <c r="F606" s="582"/>
      <c r="G606" s="582"/>
      <c r="H606" s="582"/>
      <c r="I606" s="582"/>
      <c r="J606" s="582"/>
      <c r="K606" s="582"/>
      <c r="L606" s="582"/>
      <c r="M606" s="582"/>
      <c r="N606" s="582"/>
      <c r="O606" s="583"/>
      <c r="P606" s="583"/>
      <c r="Q606" s="583"/>
      <c r="R606" s="583"/>
      <c r="S606" s="583"/>
      <c r="T606" s="583"/>
      <c r="U606" s="583"/>
      <c r="V606" s="583"/>
      <c r="W606" s="583"/>
      <c r="X606" s="584"/>
      <c r="Y606" s="584"/>
      <c r="Z606" s="584"/>
      <c r="AA606" s="584"/>
      <c r="AB606" s="584"/>
      <c r="AC606" s="584"/>
      <c r="AD606" s="584"/>
      <c r="AE606" s="584"/>
      <c r="AF606" s="584"/>
      <c r="AG606" s="584"/>
      <c r="AH606" s="584"/>
      <c r="AI606" s="584"/>
      <c r="AJ606" s="584"/>
      <c r="AK606" s="584"/>
    </row>
    <row r="607" spans="1:37" ht="12.75">
      <c r="A607" s="638"/>
      <c r="B607" s="641"/>
      <c r="C607" s="592"/>
      <c r="D607" s="592"/>
      <c r="E607" s="592"/>
      <c r="F607" s="592"/>
      <c r="G607" s="592"/>
      <c r="H607" s="592"/>
      <c r="I607" s="592"/>
      <c r="J607" s="592"/>
      <c r="K607" s="592"/>
      <c r="L607" s="592"/>
      <c r="M607" s="592"/>
      <c r="N607" s="592"/>
      <c r="O607" s="593"/>
      <c r="P607" s="593"/>
      <c r="Q607" s="593"/>
      <c r="R607" s="593"/>
      <c r="S607" s="593"/>
      <c r="T607" s="593"/>
      <c r="U607" s="593"/>
      <c r="V607" s="593"/>
      <c r="W607" s="593"/>
      <c r="X607" s="594"/>
      <c r="Y607" s="594"/>
      <c r="Z607" s="594"/>
      <c r="AA607" s="594"/>
      <c r="AB607" s="594"/>
      <c r="AC607" s="594"/>
      <c r="AD607" s="594"/>
      <c r="AE607" s="594"/>
      <c r="AF607" s="594"/>
      <c r="AG607" s="594"/>
      <c r="AH607" s="594"/>
      <c r="AI607" s="594"/>
      <c r="AJ607" s="594"/>
      <c r="AK607" s="594"/>
    </row>
    <row r="608" spans="1:37" ht="12.75">
      <c r="A608" s="639"/>
      <c r="B608" s="640"/>
      <c r="C608" s="582"/>
      <c r="D608" s="582"/>
      <c r="E608" s="582"/>
      <c r="F608" s="582"/>
      <c r="G608" s="582"/>
      <c r="H608" s="582"/>
      <c r="I608" s="582"/>
      <c r="J608" s="582"/>
      <c r="K608" s="582"/>
      <c r="L608" s="582"/>
      <c r="M608" s="582"/>
      <c r="N608" s="582"/>
      <c r="O608" s="583"/>
      <c r="P608" s="583"/>
      <c r="Q608" s="583"/>
      <c r="R608" s="583"/>
      <c r="S608" s="583"/>
      <c r="T608" s="583"/>
      <c r="U608" s="583"/>
      <c r="V608" s="583"/>
      <c r="W608" s="583"/>
      <c r="X608" s="584"/>
      <c r="Y608" s="584"/>
      <c r="Z608" s="584"/>
      <c r="AA608" s="584"/>
      <c r="AB608" s="584"/>
      <c r="AC608" s="584"/>
      <c r="AD608" s="584"/>
      <c r="AE608" s="584"/>
      <c r="AF608" s="584"/>
      <c r="AG608" s="584"/>
      <c r="AH608" s="584"/>
      <c r="AI608" s="584"/>
      <c r="AJ608" s="584"/>
      <c r="AK608" s="584"/>
    </row>
    <row r="609" spans="1:37" ht="12.75">
      <c r="A609" s="638"/>
      <c r="B609" s="641"/>
      <c r="C609" s="592"/>
      <c r="D609" s="592"/>
      <c r="E609" s="592"/>
      <c r="F609" s="592"/>
      <c r="G609" s="592"/>
      <c r="H609" s="592"/>
      <c r="I609" s="592"/>
      <c r="J609" s="592"/>
      <c r="K609" s="592"/>
      <c r="L609" s="592"/>
      <c r="M609" s="592"/>
      <c r="N609" s="592"/>
      <c r="O609" s="593"/>
      <c r="P609" s="593"/>
      <c r="Q609" s="593"/>
      <c r="R609" s="593"/>
      <c r="S609" s="593"/>
      <c r="T609" s="593"/>
      <c r="U609" s="593"/>
      <c r="V609" s="593"/>
      <c r="W609" s="593"/>
      <c r="X609" s="594"/>
      <c r="Y609" s="594"/>
      <c r="Z609" s="594"/>
      <c r="AA609" s="594"/>
      <c r="AB609" s="594"/>
      <c r="AC609" s="594"/>
      <c r="AD609" s="594"/>
      <c r="AE609" s="594"/>
      <c r="AF609" s="594"/>
      <c r="AG609" s="594"/>
      <c r="AH609" s="594"/>
      <c r="AI609" s="594"/>
      <c r="AJ609" s="594"/>
      <c r="AK609" s="594"/>
    </row>
    <row r="610" spans="1:37" ht="12.75">
      <c r="A610" s="639"/>
      <c r="B610" s="640"/>
      <c r="C610" s="582"/>
      <c r="D610" s="582"/>
      <c r="E610" s="582"/>
      <c r="F610" s="582"/>
      <c r="G610" s="582"/>
      <c r="H610" s="582"/>
      <c r="I610" s="582"/>
      <c r="J610" s="582"/>
      <c r="K610" s="582"/>
      <c r="L610" s="582"/>
      <c r="M610" s="582"/>
      <c r="N610" s="582"/>
      <c r="O610" s="583"/>
      <c r="P610" s="583"/>
      <c r="Q610" s="583"/>
      <c r="R610" s="583"/>
      <c r="S610" s="583"/>
      <c r="T610" s="583"/>
      <c r="U610" s="583"/>
      <c r="V610" s="583"/>
      <c r="W610" s="583"/>
      <c r="X610" s="584"/>
      <c r="Y610" s="584"/>
      <c r="Z610" s="584"/>
      <c r="AA610" s="584"/>
      <c r="AB610" s="584"/>
      <c r="AC610" s="584"/>
      <c r="AD610" s="584"/>
      <c r="AE610" s="584"/>
      <c r="AF610" s="584"/>
      <c r="AG610" s="584"/>
      <c r="AH610" s="584"/>
      <c r="AI610" s="584"/>
      <c r="AJ610" s="584"/>
      <c r="AK610" s="584"/>
    </row>
    <row r="611" spans="1:37" ht="12.75">
      <c r="A611" s="638"/>
      <c r="B611" s="641"/>
      <c r="C611" s="592"/>
      <c r="D611" s="592"/>
      <c r="E611" s="592"/>
      <c r="F611" s="592"/>
      <c r="G611" s="592"/>
      <c r="H611" s="592"/>
      <c r="I611" s="592"/>
      <c r="J611" s="592"/>
      <c r="K611" s="592"/>
      <c r="L611" s="592"/>
      <c r="M611" s="592"/>
      <c r="N611" s="592"/>
      <c r="O611" s="593"/>
      <c r="P611" s="593"/>
      <c r="Q611" s="593"/>
      <c r="R611" s="593"/>
      <c r="S611" s="593"/>
      <c r="T611" s="593"/>
      <c r="U611" s="593"/>
      <c r="V611" s="593"/>
      <c r="W611" s="593"/>
      <c r="X611" s="594"/>
      <c r="Y611" s="594"/>
      <c r="Z611" s="594"/>
      <c r="AA611" s="594"/>
      <c r="AB611" s="594"/>
      <c r="AC611" s="594"/>
      <c r="AD611" s="594"/>
      <c r="AE611" s="594"/>
      <c r="AF611" s="594"/>
      <c r="AG611" s="594"/>
      <c r="AH611" s="594"/>
      <c r="AI611" s="594"/>
      <c r="AJ611" s="594"/>
      <c r="AK611" s="594"/>
    </row>
    <row r="612" spans="1:37" ht="12.75">
      <c r="A612" s="639"/>
      <c r="B612" s="640"/>
      <c r="C612" s="582"/>
      <c r="D612" s="582"/>
      <c r="E612" s="582"/>
      <c r="F612" s="582"/>
      <c r="G612" s="582"/>
      <c r="H612" s="582"/>
      <c r="I612" s="582"/>
      <c r="J612" s="582"/>
      <c r="K612" s="582"/>
      <c r="L612" s="582"/>
      <c r="M612" s="582"/>
      <c r="N612" s="582"/>
      <c r="O612" s="583"/>
      <c r="P612" s="583"/>
      <c r="Q612" s="583"/>
      <c r="R612" s="583"/>
      <c r="S612" s="583"/>
      <c r="T612" s="583"/>
      <c r="U612" s="583"/>
      <c r="V612" s="583"/>
      <c r="W612" s="583"/>
      <c r="X612" s="584"/>
      <c r="Y612" s="584"/>
      <c r="Z612" s="584"/>
      <c r="AA612" s="584"/>
      <c r="AB612" s="584"/>
      <c r="AC612" s="584"/>
      <c r="AD612" s="584"/>
      <c r="AE612" s="584"/>
      <c r="AF612" s="584"/>
      <c r="AG612" s="584"/>
      <c r="AH612" s="584"/>
      <c r="AI612" s="584"/>
      <c r="AJ612" s="584"/>
      <c r="AK612" s="584"/>
    </row>
    <row r="613" spans="1:37" ht="12.75">
      <c r="A613" s="638"/>
      <c r="B613" s="641"/>
      <c r="C613" s="592"/>
      <c r="D613" s="592"/>
      <c r="E613" s="592"/>
      <c r="F613" s="592"/>
      <c r="G613" s="592"/>
      <c r="H613" s="592"/>
      <c r="I613" s="592"/>
      <c r="J613" s="592"/>
      <c r="K613" s="592"/>
      <c r="L613" s="592"/>
      <c r="M613" s="592"/>
      <c r="N613" s="592"/>
      <c r="O613" s="593"/>
      <c r="P613" s="593"/>
      <c r="Q613" s="593"/>
      <c r="R613" s="593"/>
      <c r="S613" s="593"/>
      <c r="T613" s="593"/>
      <c r="U613" s="593"/>
      <c r="V613" s="593"/>
      <c r="W613" s="593"/>
      <c r="X613" s="594"/>
      <c r="Y613" s="594"/>
      <c r="Z613" s="594"/>
      <c r="AA613" s="594"/>
      <c r="AB613" s="594"/>
      <c r="AC613" s="594"/>
      <c r="AD613" s="594"/>
      <c r="AE613" s="594"/>
      <c r="AF613" s="594"/>
      <c r="AG613" s="594"/>
      <c r="AH613" s="594"/>
      <c r="AI613" s="594"/>
      <c r="AJ613" s="594"/>
      <c r="AK613" s="594"/>
    </row>
    <row r="614" spans="1:37" ht="12.75">
      <c r="A614" s="639"/>
      <c r="B614" s="640"/>
      <c r="C614" s="582"/>
      <c r="D614" s="582"/>
      <c r="E614" s="582"/>
      <c r="F614" s="582"/>
      <c r="G614" s="582"/>
      <c r="H614" s="582"/>
      <c r="I614" s="582"/>
      <c r="J614" s="582"/>
      <c r="K614" s="582"/>
      <c r="L614" s="582"/>
      <c r="M614" s="582"/>
      <c r="N614" s="582"/>
      <c r="O614" s="583"/>
      <c r="P614" s="583"/>
      <c r="Q614" s="583"/>
      <c r="R614" s="583"/>
      <c r="S614" s="583"/>
      <c r="T614" s="583"/>
      <c r="U614" s="583"/>
      <c r="V614" s="583"/>
      <c r="W614" s="583"/>
      <c r="X614" s="584"/>
      <c r="Y614" s="584"/>
      <c r="Z614" s="584"/>
      <c r="AA614" s="584"/>
      <c r="AB614" s="584"/>
      <c r="AC614" s="584"/>
      <c r="AD614" s="584"/>
      <c r="AE614" s="584"/>
      <c r="AF614" s="584"/>
      <c r="AG614" s="584"/>
      <c r="AH614" s="584"/>
      <c r="AI614" s="584"/>
      <c r="AJ614" s="584"/>
      <c r="AK614" s="584"/>
    </row>
    <row r="615" spans="1:37" ht="12.75">
      <c r="A615" s="638"/>
      <c r="B615" s="641"/>
      <c r="C615" s="592"/>
      <c r="D615" s="592"/>
      <c r="E615" s="592"/>
      <c r="F615" s="592"/>
      <c r="G615" s="592"/>
      <c r="H615" s="592"/>
      <c r="I615" s="592"/>
      <c r="J615" s="592"/>
      <c r="K615" s="592"/>
      <c r="L615" s="592"/>
      <c r="M615" s="592"/>
      <c r="N615" s="592"/>
      <c r="O615" s="593"/>
      <c r="P615" s="593"/>
      <c r="Q615" s="593"/>
      <c r="R615" s="593"/>
      <c r="S615" s="593"/>
      <c r="T615" s="593"/>
      <c r="U615" s="593"/>
      <c r="V615" s="593"/>
      <c r="W615" s="593"/>
      <c r="X615" s="594"/>
      <c r="Y615" s="594"/>
      <c r="Z615" s="594"/>
      <c r="AA615" s="594"/>
      <c r="AB615" s="594"/>
      <c r="AC615" s="594"/>
      <c r="AD615" s="594"/>
      <c r="AE615" s="594"/>
      <c r="AF615" s="594"/>
      <c r="AG615" s="594"/>
      <c r="AH615" s="594"/>
      <c r="AI615" s="594"/>
      <c r="AJ615" s="594"/>
      <c r="AK615" s="594"/>
    </row>
    <row r="616" spans="1:37" ht="12.75">
      <c r="A616" s="639"/>
      <c r="B616" s="640"/>
      <c r="C616" s="582"/>
      <c r="D616" s="582"/>
      <c r="E616" s="582"/>
      <c r="F616" s="582"/>
      <c r="G616" s="582"/>
      <c r="H616" s="582"/>
      <c r="I616" s="582"/>
      <c r="J616" s="582"/>
      <c r="K616" s="582"/>
      <c r="L616" s="582"/>
      <c r="M616" s="582"/>
      <c r="N616" s="582"/>
      <c r="O616" s="583"/>
      <c r="P616" s="583"/>
      <c r="Q616" s="583"/>
      <c r="R616" s="583"/>
      <c r="S616" s="583"/>
      <c r="T616" s="583"/>
      <c r="U616" s="583"/>
      <c r="V616" s="583"/>
      <c r="W616" s="583"/>
      <c r="X616" s="584"/>
      <c r="Y616" s="584"/>
      <c r="Z616" s="584"/>
      <c r="AA616" s="584"/>
      <c r="AB616" s="584"/>
      <c r="AC616" s="584"/>
      <c r="AD616" s="584"/>
      <c r="AE616" s="584"/>
      <c r="AF616" s="584"/>
      <c r="AG616" s="584"/>
      <c r="AH616" s="584"/>
      <c r="AI616" s="584"/>
      <c r="AJ616" s="584"/>
      <c r="AK616" s="584"/>
    </row>
    <row r="617" spans="1:37" ht="12.75">
      <c r="A617" s="638"/>
      <c r="B617" s="641"/>
      <c r="C617" s="592"/>
      <c r="D617" s="592"/>
      <c r="E617" s="592"/>
      <c r="F617" s="592"/>
      <c r="G617" s="592"/>
      <c r="H617" s="592"/>
      <c r="I617" s="592"/>
      <c r="J617" s="592"/>
      <c r="K617" s="592"/>
      <c r="L617" s="592"/>
      <c r="M617" s="592"/>
      <c r="N617" s="592"/>
      <c r="O617" s="593"/>
      <c r="P617" s="593"/>
      <c r="Q617" s="593"/>
      <c r="R617" s="593"/>
      <c r="S617" s="593"/>
      <c r="T617" s="593"/>
      <c r="U617" s="593"/>
      <c r="V617" s="593"/>
      <c r="W617" s="593"/>
      <c r="X617" s="594"/>
      <c r="Y617" s="594"/>
      <c r="Z617" s="594"/>
      <c r="AA617" s="594"/>
      <c r="AB617" s="594"/>
      <c r="AC617" s="594"/>
      <c r="AD617" s="594"/>
      <c r="AE617" s="594"/>
      <c r="AF617" s="594"/>
      <c r="AG617" s="594"/>
      <c r="AH617" s="594"/>
      <c r="AI617" s="594"/>
      <c r="AJ617" s="594"/>
      <c r="AK617" s="594"/>
    </row>
    <row r="618" spans="1:37" ht="12.75">
      <c r="A618" s="639"/>
      <c r="B618" s="640"/>
      <c r="C618" s="582"/>
      <c r="D618" s="582"/>
      <c r="E618" s="582"/>
      <c r="F618" s="582"/>
      <c r="G618" s="582"/>
      <c r="H618" s="582"/>
      <c r="I618" s="582"/>
      <c r="J618" s="582"/>
      <c r="K618" s="582"/>
      <c r="L618" s="582"/>
      <c r="M618" s="582"/>
      <c r="N618" s="582"/>
      <c r="O618" s="583"/>
      <c r="P618" s="583"/>
      <c r="Q618" s="583"/>
      <c r="R618" s="583"/>
      <c r="S618" s="583"/>
      <c r="T618" s="583"/>
      <c r="U618" s="583"/>
      <c r="V618" s="583"/>
      <c r="W618" s="583"/>
      <c r="X618" s="584"/>
      <c r="Y618" s="584"/>
      <c r="Z618" s="584"/>
      <c r="AA618" s="584"/>
      <c r="AB618" s="584"/>
      <c r="AC618" s="584"/>
      <c r="AD618" s="584"/>
      <c r="AE618" s="584"/>
      <c r="AF618" s="584"/>
      <c r="AG618" s="584"/>
      <c r="AH618" s="584"/>
      <c r="AI618" s="584"/>
      <c r="AJ618" s="584"/>
      <c r="AK618" s="584"/>
    </row>
    <row r="619" spans="1:37" ht="12.75">
      <c r="A619" s="638"/>
      <c r="B619" s="641"/>
      <c r="C619" s="592"/>
      <c r="D619" s="592"/>
      <c r="E619" s="592"/>
      <c r="F619" s="592"/>
      <c r="G619" s="592"/>
      <c r="H619" s="592"/>
      <c r="I619" s="592"/>
      <c r="J619" s="592"/>
      <c r="K619" s="592"/>
      <c r="L619" s="592"/>
      <c r="M619" s="592"/>
      <c r="N619" s="592"/>
      <c r="O619" s="593"/>
      <c r="P619" s="593"/>
      <c r="Q619" s="593"/>
      <c r="R619" s="593"/>
      <c r="S619" s="593"/>
      <c r="T619" s="593"/>
      <c r="U619" s="593"/>
      <c r="V619" s="593"/>
      <c r="W619" s="593"/>
      <c r="X619" s="594"/>
      <c r="Y619" s="594"/>
      <c r="Z619" s="594"/>
      <c r="AA619" s="594"/>
      <c r="AB619" s="594"/>
      <c r="AC619" s="594"/>
      <c r="AD619" s="594"/>
      <c r="AE619" s="594"/>
      <c r="AF619" s="594"/>
      <c r="AG619" s="594"/>
      <c r="AH619" s="594"/>
      <c r="AI619" s="594"/>
      <c r="AJ619" s="594"/>
      <c r="AK619" s="594"/>
    </row>
    <row r="620" spans="1:37" ht="12.75">
      <c r="A620" s="639"/>
      <c r="B620" s="640"/>
      <c r="C620" s="582"/>
      <c r="D620" s="582"/>
      <c r="E620" s="582"/>
      <c r="F620" s="582"/>
      <c r="G620" s="582"/>
      <c r="H620" s="582"/>
      <c r="I620" s="582"/>
      <c r="J620" s="582"/>
      <c r="K620" s="582"/>
      <c r="L620" s="582"/>
      <c r="M620" s="582"/>
      <c r="N620" s="582"/>
      <c r="O620" s="583"/>
      <c r="P620" s="583"/>
      <c r="Q620" s="583"/>
      <c r="R620" s="583"/>
      <c r="S620" s="583"/>
      <c r="T620" s="583"/>
      <c r="U620" s="583"/>
      <c r="V620" s="583"/>
      <c r="W620" s="583"/>
      <c r="X620" s="584"/>
      <c r="Y620" s="584"/>
      <c r="Z620" s="584"/>
      <c r="AA620" s="584"/>
      <c r="AB620" s="584"/>
      <c r="AC620" s="584"/>
      <c r="AD620" s="584"/>
      <c r="AE620" s="584"/>
      <c r="AF620" s="584"/>
      <c r="AG620" s="584"/>
      <c r="AH620" s="584"/>
      <c r="AI620" s="584"/>
      <c r="AJ620" s="584"/>
      <c r="AK620" s="584"/>
    </row>
    <row r="621" spans="1:37" ht="12.75">
      <c r="A621" s="638"/>
      <c r="B621" s="641"/>
      <c r="C621" s="592"/>
      <c r="D621" s="592"/>
      <c r="E621" s="592"/>
      <c r="F621" s="592"/>
      <c r="G621" s="592"/>
      <c r="H621" s="592"/>
      <c r="I621" s="592"/>
      <c r="J621" s="592"/>
      <c r="K621" s="592"/>
      <c r="L621" s="592"/>
      <c r="M621" s="592"/>
      <c r="N621" s="592"/>
      <c r="O621" s="593"/>
      <c r="P621" s="593"/>
      <c r="Q621" s="593"/>
      <c r="R621" s="593"/>
      <c r="S621" s="593"/>
      <c r="T621" s="593"/>
      <c r="U621" s="593"/>
      <c r="V621" s="593"/>
      <c r="W621" s="593"/>
      <c r="X621" s="594"/>
      <c r="Y621" s="594"/>
      <c r="Z621" s="594"/>
      <c r="AA621" s="594"/>
      <c r="AB621" s="594"/>
      <c r="AC621" s="594"/>
      <c r="AD621" s="594"/>
      <c r="AE621" s="594"/>
      <c r="AF621" s="594"/>
      <c r="AG621" s="594"/>
      <c r="AH621" s="594"/>
      <c r="AI621" s="594"/>
      <c r="AJ621" s="594"/>
      <c r="AK621" s="594"/>
    </row>
    <row r="622" spans="1:37" ht="12.75">
      <c r="A622" s="639"/>
      <c r="B622" s="640"/>
      <c r="C622" s="582"/>
      <c r="D622" s="582"/>
      <c r="E622" s="582"/>
      <c r="F622" s="582"/>
      <c r="G622" s="582"/>
      <c r="H622" s="582"/>
      <c r="I622" s="582"/>
      <c r="J622" s="582"/>
      <c r="K622" s="582"/>
      <c r="L622" s="582"/>
      <c r="M622" s="582"/>
      <c r="N622" s="582"/>
      <c r="O622" s="583"/>
      <c r="P622" s="583"/>
      <c r="Q622" s="583"/>
      <c r="R622" s="583"/>
      <c r="S622" s="583"/>
      <c r="T622" s="583"/>
      <c r="U622" s="583"/>
      <c r="V622" s="583"/>
      <c r="W622" s="583"/>
      <c r="X622" s="584"/>
      <c r="Y622" s="584"/>
      <c r="Z622" s="584"/>
      <c r="AA622" s="584"/>
      <c r="AB622" s="584"/>
      <c r="AC622" s="584"/>
      <c r="AD622" s="584"/>
      <c r="AE622" s="584"/>
      <c r="AF622" s="584"/>
      <c r="AG622" s="584"/>
      <c r="AH622" s="584"/>
      <c r="AI622" s="584"/>
      <c r="AJ622" s="584"/>
      <c r="AK622" s="584"/>
    </row>
    <row r="623" spans="1:37" ht="12.75">
      <c r="A623" s="638"/>
      <c r="B623" s="641"/>
      <c r="C623" s="592"/>
      <c r="D623" s="592"/>
      <c r="E623" s="592"/>
      <c r="F623" s="592"/>
      <c r="G623" s="592"/>
      <c r="H623" s="592"/>
      <c r="I623" s="592"/>
      <c r="J623" s="592"/>
      <c r="K623" s="592"/>
      <c r="L623" s="592"/>
      <c r="M623" s="592"/>
      <c r="N623" s="592"/>
      <c r="O623" s="593"/>
      <c r="P623" s="593"/>
      <c r="Q623" s="593"/>
      <c r="R623" s="593"/>
      <c r="S623" s="593"/>
      <c r="T623" s="593"/>
      <c r="U623" s="593"/>
      <c r="V623" s="593"/>
      <c r="W623" s="593"/>
      <c r="X623" s="594"/>
      <c r="Y623" s="594"/>
      <c r="Z623" s="594"/>
      <c r="AA623" s="594"/>
      <c r="AB623" s="594"/>
      <c r="AC623" s="594"/>
      <c r="AD623" s="594"/>
      <c r="AE623" s="594"/>
      <c r="AF623" s="594"/>
      <c r="AG623" s="594"/>
      <c r="AH623" s="594"/>
      <c r="AI623" s="594"/>
      <c r="AJ623" s="594"/>
      <c r="AK623" s="594"/>
    </row>
    <row r="624" spans="1:37" ht="12.75">
      <c r="A624" s="639"/>
      <c r="B624" s="640"/>
      <c r="C624" s="582"/>
      <c r="D624" s="582"/>
      <c r="E624" s="582"/>
      <c r="F624" s="582"/>
      <c r="G624" s="582"/>
      <c r="H624" s="582"/>
      <c r="I624" s="582"/>
      <c r="J624" s="582"/>
      <c r="K624" s="582"/>
      <c r="L624" s="582"/>
      <c r="M624" s="582"/>
      <c r="N624" s="582"/>
      <c r="O624" s="583"/>
      <c r="P624" s="583"/>
      <c r="Q624" s="583"/>
      <c r="R624" s="583"/>
      <c r="S624" s="583"/>
      <c r="T624" s="583"/>
      <c r="U624" s="583"/>
      <c r="V624" s="583"/>
      <c r="W624" s="583"/>
      <c r="X624" s="584"/>
      <c r="Y624" s="584"/>
      <c r="Z624" s="584"/>
      <c r="AA624" s="584"/>
      <c r="AB624" s="584"/>
      <c r="AC624" s="584"/>
      <c r="AD624" s="584"/>
      <c r="AE624" s="584"/>
      <c r="AF624" s="584"/>
      <c r="AG624" s="584"/>
      <c r="AH624" s="584"/>
      <c r="AI624" s="584"/>
      <c r="AJ624" s="584"/>
      <c r="AK624" s="584"/>
    </row>
    <row r="625" spans="1:37" ht="12.75">
      <c r="A625" s="638"/>
      <c r="B625" s="641"/>
      <c r="C625" s="592"/>
      <c r="D625" s="592"/>
      <c r="E625" s="592"/>
      <c r="F625" s="592"/>
      <c r="G625" s="592"/>
      <c r="H625" s="592"/>
      <c r="I625" s="592"/>
      <c r="J625" s="592"/>
      <c r="K625" s="592"/>
      <c r="L625" s="592"/>
      <c r="M625" s="592"/>
      <c r="N625" s="592"/>
      <c r="O625" s="593"/>
      <c r="P625" s="593"/>
      <c r="Q625" s="593"/>
      <c r="R625" s="593"/>
      <c r="S625" s="593"/>
      <c r="T625" s="593"/>
      <c r="U625" s="593"/>
      <c r="V625" s="593"/>
      <c r="W625" s="593"/>
      <c r="X625" s="594"/>
      <c r="Y625" s="594"/>
      <c r="Z625" s="594"/>
      <c r="AA625" s="594"/>
      <c r="AB625" s="594"/>
      <c r="AC625" s="594"/>
      <c r="AD625" s="594"/>
      <c r="AE625" s="594"/>
      <c r="AF625" s="594"/>
      <c r="AG625" s="594"/>
      <c r="AH625" s="594"/>
      <c r="AI625" s="594"/>
      <c r="AJ625" s="594"/>
      <c r="AK625" s="594"/>
    </row>
    <row r="626" spans="1:37" ht="12.75">
      <c r="A626" s="639"/>
      <c r="B626" s="640"/>
      <c r="C626" s="582"/>
      <c r="D626" s="582"/>
      <c r="E626" s="582"/>
      <c r="F626" s="582"/>
      <c r="G626" s="582"/>
      <c r="H626" s="582"/>
      <c r="I626" s="582"/>
      <c r="J626" s="582"/>
      <c r="K626" s="582"/>
      <c r="L626" s="582"/>
      <c r="M626" s="582"/>
      <c r="N626" s="582"/>
      <c r="O626" s="583"/>
      <c r="P626" s="583"/>
      <c r="Q626" s="583"/>
      <c r="R626" s="583"/>
      <c r="S626" s="583"/>
      <c r="T626" s="583"/>
      <c r="U626" s="583"/>
      <c r="V626" s="583"/>
      <c r="W626" s="583"/>
      <c r="X626" s="584"/>
      <c r="Y626" s="584"/>
      <c r="Z626" s="584"/>
      <c r="AA626" s="584"/>
      <c r="AB626" s="584"/>
      <c r="AC626" s="584"/>
      <c r="AD626" s="584"/>
      <c r="AE626" s="584"/>
      <c r="AF626" s="584"/>
      <c r="AG626" s="584"/>
      <c r="AH626" s="584"/>
      <c r="AI626" s="584"/>
      <c r="AJ626" s="584"/>
      <c r="AK626" s="584"/>
    </row>
    <row r="627" spans="1:37" ht="12.75">
      <c r="A627" s="638"/>
      <c r="B627" s="641"/>
      <c r="C627" s="592"/>
      <c r="D627" s="592"/>
      <c r="E627" s="592"/>
      <c r="F627" s="592"/>
      <c r="G627" s="592"/>
      <c r="H627" s="592"/>
      <c r="I627" s="592"/>
      <c r="J627" s="592"/>
      <c r="K627" s="592"/>
      <c r="L627" s="592"/>
      <c r="M627" s="592"/>
      <c r="N627" s="592"/>
      <c r="O627" s="593"/>
      <c r="P627" s="593"/>
      <c r="Q627" s="593"/>
      <c r="R627" s="593"/>
      <c r="S627" s="593"/>
      <c r="T627" s="593"/>
      <c r="U627" s="593"/>
      <c r="V627" s="593"/>
      <c r="W627" s="593"/>
      <c r="X627" s="594"/>
      <c r="Y627" s="594"/>
      <c r="Z627" s="594"/>
      <c r="AA627" s="594"/>
      <c r="AB627" s="594"/>
      <c r="AC627" s="594"/>
      <c r="AD627" s="594"/>
      <c r="AE627" s="594"/>
      <c r="AF627" s="594"/>
      <c r="AG627" s="594"/>
      <c r="AH627" s="594"/>
      <c r="AI627" s="594"/>
      <c r="AJ627" s="594"/>
      <c r="AK627" s="594"/>
    </row>
    <row r="628" spans="1:37" ht="12.75">
      <c r="A628" s="639"/>
      <c r="B628" s="640"/>
      <c r="C628" s="582"/>
      <c r="D628" s="582"/>
      <c r="E628" s="582"/>
      <c r="F628" s="582"/>
      <c r="G628" s="582"/>
      <c r="H628" s="582"/>
      <c r="I628" s="582"/>
      <c r="J628" s="582"/>
      <c r="K628" s="582"/>
      <c r="L628" s="582"/>
      <c r="M628" s="582"/>
      <c r="N628" s="582"/>
      <c r="O628" s="583"/>
      <c r="P628" s="583"/>
      <c r="Q628" s="583"/>
      <c r="R628" s="583"/>
      <c r="S628" s="583"/>
      <c r="T628" s="583"/>
      <c r="U628" s="583"/>
      <c r="V628" s="583"/>
      <c r="W628" s="583"/>
      <c r="X628" s="584"/>
      <c r="Y628" s="584"/>
      <c r="Z628" s="584"/>
      <c r="AA628" s="584"/>
      <c r="AB628" s="584"/>
      <c r="AC628" s="584"/>
      <c r="AD628" s="584"/>
      <c r="AE628" s="584"/>
      <c r="AF628" s="584"/>
      <c r="AG628" s="584"/>
      <c r="AH628" s="584"/>
      <c r="AI628" s="584"/>
      <c r="AJ628" s="584"/>
      <c r="AK628" s="584"/>
    </row>
    <row r="629" spans="1:37" ht="12.75">
      <c r="A629" s="638"/>
      <c r="B629" s="641"/>
      <c r="C629" s="592"/>
      <c r="D629" s="592"/>
      <c r="E629" s="592"/>
      <c r="F629" s="592"/>
      <c r="G629" s="592"/>
      <c r="H629" s="592"/>
      <c r="I629" s="592"/>
      <c r="J629" s="592"/>
      <c r="K629" s="592"/>
      <c r="L629" s="592"/>
      <c r="M629" s="592"/>
      <c r="N629" s="592"/>
      <c r="O629" s="593"/>
      <c r="P629" s="593"/>
      <c r="Q629" s="593"/>
      <c r="R629" s="593"/>
      <c r="S629" s="593"/>
      <c r="T629" s="593"/>
      <c r="U629" s="593"/>
      <c r="V629" s="593"/>
      <c r="W629" s="593"/>
      <c r="X629" s="594"/>
      <c r="Y629" s="594"/>
      <c r="Z629" s="594"/>
      <c r="AA629" s="594"/>
      <c r="AB629" s="594"/>
      <c r="AC629" s="594"/>
      <c r="AD629" s="594"/>
      <c r="AE629" s="594"/>
      <c r="AF629" s="594"/>
      <c r="AG629" s="594"/>
      <c r="AH629" s="594"/>
      <c r="AI629" s="594"/>
      <c r="AJ629" s="594"/>
      <c r="AK629" s="594"/>
    </row>
    <row r="630" spans="1:37" ht="12.75">
      <c r="A630" s="639"/>
      <c r="B630" s="640"/>
      <c r="C630" s="582"/>
      <c r="D630" s="582"/>
      <c r="E630" s="582"/>
      <c r="F630" s="582"/>
      <c r="G630" s="582"/>
      <c r="H630" s="582"/>
      <c r="I630" s="582"/>
      <c r="J630" s="582"/>
      <c r="K630" s="582"/>
      <c r="L630" s="582"/>
      <c r="M630" s="582"/>
      <c r="N630" s="582"/>
      <c r="O630" s="583"/>
      <c r="P630" s="583"/>
      <c r="Q630" s="583"/>
      <c r="R630" s="583"/>
      <c r="S630" s="583"/>
      <c r="T630" s="583"/>
      <c r="U630" s="583"/>
      <c r="V630" s="583"/>
      <c r="W630" s="583"/>
      <c r="X630" s="584"/>
      <c r="Y630" s="584"/>
      <c r="Z630" s="584"/>
      <c r="AA630" s="584"/>
      <c r="AB630" s="584"/>
      <c r="AC630" s="584"/>
      <c r="AD630" s="584"/>
      <c r="AE630" s="584"/>
      <c r="AF630" s="584"/>
      <c r="AG630" s="584"/>
      <c r="AH630" s="584"/>
      <c r="AI630" s="584"/>
      <c r="AJ630" s="584"/>
      <c r="AK630" s="584"/>
    </row>
    <row r="631" spans="1:37" ht="12.75">
      <c r="A631" s="638"/>
      <c r="B631" s="641"/>
      <c r="C631" s="592"/>
      <c r="D631" s="592"/>
      <c r="E631" s="592"/>
      <c r="F631" s="592"/>
      <c r="G631" s="592"/>
      <c r="H631" s="592"/>
      <c r="I631" s="592"/>
      <c r="J631" s="592"/>
      <c r="K631" s="592"/>
      <c r="L631" s="592"/>
      <c r="M631" s="592"/>
      <c r="N631" s="592"/>
      <c r="O631" s="593"/>
      <c r="P631" s="593"/>
      <c r="Q631" s="593"/>
      <c r="R631" s="593"/>
      <c r="S631" s="593"/>
      <c r="T631" s="593"/>
      <c r="U631" s="593"/>
      <c r="V631" s="593"/>
      <c r="W631" s="593"/>
      <c r="X631" s="594"/>
      <c r="Y631" s="594"/>
      <c r="Z631" s="594"/>
      <c r="AA631" s="594"/>
      <c r="AB631" s="594"/>
      <c r="AC631" s="594"/>
      <c r="AD631" s="594"/>
      <c r="AE631" s="594"/>
      <c r="AF631" s="594"/>
      <c r="AG631" s="594"/>
      <c r="AH631" s="594"/>
      <c r="AI631" s="594"/>
      <c r="AJ631" s="594"/>
      <c r="AK631" s="594"/>
    </row>
    <row r="632" spans="1:37" ht="12.75">
      <c r="A632" s="639"/>
      <c r="B632" s="640"/>
      <c r="C632" s="582"/>
      <c r="D632" s="582"/>
      <c r="E632" s="582"/>
      <c r="F632" s="582"/>
      <c r="G632" s="582"/>
      <c r="H632" s="582"/>
      <c r="I632" s="582"/>
      <c r="J632" s="582"/>
      <c r="K632" s="582"/>
      <c r="L632" s="582"/>
      <c r="M632" s="582"/>
      <c r="N632" s="582"/>
      <c r="O632" s="583"/>
      <c r="P632" s="583"/>
      <c r="Q632" s="583"/>
      <c r="R632" s="583"/>
      <c r="S632" s="583"/>
      <c r="T632" s="583"/>
      <c r="U632" s="583"/>
      <c r="V632" s="583"/>
      <c r="W632" s="583"/>
      <c r="X632" s="584"/>
      <c r="Y632" s="584"/>
      <c r="Z632" s="584"/>
      <c r="AA632" s="584"/>
      <c r="AB632" s="584"/>
      <c r="AC632" s="584"/>
      <c r="AD632" s="584"/>
      <c r="AE632" s="584"/>
      <c r="AF632" s="584"/>
      <c r="AG632" s="584"/>
      <c r="AH632" s="584"/>
      <c r="AI632" s="584"/>
      <c r="AJ632" s="584"/>
      <c r="AK632" s="584"/>
    </row>
    <row r="633" spans="1:37" ht="12.75">
      <c r="A633" s="638"/>
      <c r="B633" s="641"/>
      <c r="C633" s="592"/>
      <c r="D633" s="592"/>
      <c r="E633" s="592"/>
      <c r="F633" s="592"/>
      <c r="G633" s="592"/>
      <c r="H633" s="592"/>
      <c r="I633" s="592"/>
      <c r="J633" s="592"/>
      <c r="K633" s="592"/>
      <c r="L633" s="592"/>
      <c r="M633" s="592"/>
      <c r="N633" s="592"/>
      <c r="O633" s="593"/>
      <c r="P633" s="593"/>
      <c r="Q633" s="593"/>
      <c r="R633" s="593"/>
      <c r="S633" s="593"/>
      <c r="T633" s="593"/>
      <c r="U633" s="593"/>
      <c r="V633" s="593"/>
      <c r="W633" s="593"/>
      <c r="X633" s="594"/>
      <c r="Y633" s="594"/>
      <c r="Z633" s="594"/>
      <c r="AA633" s="594"/>
      <c r="AB633" s="594"/>
      <c r="AC633" s="594"/>
      <c r="AD633" s="594"/>
      <c r="AE633" s="594"/>
      <c r="AF633" s="594"/>
      <c r="AG633" s="594"/>
      <c r="AH633" s="594"/>
      <c r="AI633" s="594"/>
      <c r="AJ633" s="594"/>
      <c r="AK633" s="594"/>
    </row>
    <row r="634" spans="1:37" ht="12.75">
      <c r="A634" s="639"/>
      <c r="B634" s="640"/>
      <c r="C634" s="582"/>
      <c r="D634" s="582"/>
      <c r="E634" s="582"/>
      <c r="F634" s="582"/>
      <c r="G634" s="582"/>
      <c r="H634" s="582"/>
      <c r="I634" s="582"/>
      <c r="J634" s="582"/>
      <c r="K634" s="582"/>
      <c r="L634" s="582"/>
      <c r="M634" s="582"/>
      <c r="N634" s="582"/>
      <c r="O634" s="583"/>
      <c r="P634" s="583"/>
      <c r="Q634" s="583"/>
      <c r="R634" s="583"/>
      <c r="S634" s="583"/>
      <c r="T634" s="583"/>
      <c r="U634" s="583"/>
      <c r="V634" s="583"/>
      <c r="W634" s="583"/>
      <c r="X634" s="584"/>
      <c r="Y634" s="584"/>
      <c r="Z634" s="584"/>
      <c r="AA634" s="584"/>
      <c r="AB634" s="584"/>
      <c r="AC634" s="584"/>
      <c r="AD634" s="584"/>
      <c r="AE634" s="584"/>
      <c r="AF634" s="584"/>
      <c r="AG634" s="584"/>
      <c r="AH634" s="584"/>
      <c r="AI634" s="584"/>
      <c r="AJ634" s="584"/>
      <c r="AK634" s="584"/>
    </row>
    <row r="635" spans="1:37" ht="12.75">
      <c r="A635" s="638"/>
      <c r="B635" s="641"/>
      <c r="C635" s="592"/>
      <c r="D635" s="592"/>
      <c r="E635" s="592"/>
      <c r="F635" s="592"/>
      <c r="G635" s="592"/>
      <c r="H635" s="592"/>
      <c r="I635" s="592"/>
      <c r="J635" s="592"/>
      <c r="K635" s="592"/>
      <c r="L635" s="592"/>
      <c r="M635" s="592"/>
      <c r="N635" s="592"/>
      <c r="O635" s="593"/>
      <c r="P635" s="593"/>
      <c r="Q635" s="593"/>
      <c r="R635" s="593"/>
      <c r="S635" s="593"/>
      <c r="T635" s="593"/>
      <c r="U635" s="593"/>
      <c r="V635" s="593"/>
      <c r="W635" s="593"/>
      <c r="X635" s="594"/>
      <c r="Y635" s="594"/>
      <c r="Z635" s="594"/>
      <c r="AA635" s="594"/>
      <c r="AB635" s="594"/>
      <c r="AC635" s="594"/>
      <c r="AD635" s="594"/>
      <c r="AE635" s="594"/>
      <c r="AF635" s="594"/>
      <c r="AG635" s="594"/>
      <c r="AH635" s="594"/>
      <c r="AI635" s="594"/>
      <c r="AJ635" s="594"/>
      <c r="AK635" s="594"/>
    </row>
    <row r="636" spans="1:37" ht="12.75">
      <c r="A636" s="639"/>
      <c r="B636" s="640"/>
      <c r="C636" s="582"/>
      <c r="D636" s="582"/>
      <c r="E636" s="582"/>
      <c r="F636" s="582"/>
      <c r="G636" s="582"/>
      <c r="H636" s="582"/>
      <c r="I636" s="582"/>
      <c r="J636" s="582"/>
      <c r="K636" s="582"/>
      <c r="L636" s="582"/>
      <c r="M636" s="582"/>
      <c r="N636" s="582"/>
      <c r="O636" s="583"/>
      <c r="P636" s="583"/>
      <c r="Q636" s="583"/>
      <c r="R636" s="583"/>
      <c r="S636" s="583"/>
      <c r="T636" s="583"/>
      <c r="U636" s="583"/>
      <c r="V636" s="583"/>
      <c r="W636" s="583"/>
      <c r="X636" s="584"/>
      <c r="Y636" s="584"/>
      <c r="Z636" s="584"/>
      <c r="AA636" s="584"/>
      <c r="AB636" s="584"/>
      <c r="AC636" s="584"/>
      <c r="AD636" s="584"/>
      <c r="AE636" s="584"/>
      <c r="AF636" s="584"/>
      <c r="AG636" s="584"/>
      <c r="AH636" s="584"/>
      <c r="AI636" s="584"/>
      <c r="AJ636" s="584"/>
      <c r="AK636" s="584"/>
    </row>
    <row r="637" spans="1:37" ht="12.75">
      <c r="A637" s="638"/>
      <c r="B637" s="641"/>
      <c r="C637" s="592"/>
      <c r="D637" s="592"/>
      <c r="E637" s="592"/>
      <c r="F637" s="592"/>
      <c r="G637" s="592"/>
      <c r="H637" s="592"/>
      <c r="I637" s="592"/>
      <c r="J637" s="592"/>
      <c r="K637" s="592"/>
      <c r="L637" s="592"/>
      <c r="M637" s="592"/>
      <c r="N637" s="592"/>
      <c r="O637" s="593"/>
      <c r="P637" s="593"/>
      <c r="Q637" s="593"/>
      <c r="R637" s="593"/>
      <c r="S637" s="593"/>
      <c r="T637" s="593"/>
      <c r="U637" s="593"/>
      <c r="V637" s="593"/>
      <c r="W637" s="593"/>
      <c r="X637" s="594"/>
      <c r="Y637" s="594"/>
      <c r="Z637" s="594"/>
      <c r="AA637" s="594"/>
      <c r="AB637" s="594"/>
      <c r="AC637" s="594"/>
      <c r="AD637" s="594"/>
      <c r="AE637" s="594"/>
      <c r="AF637" s="594"/>
      <c r="AG637" s="594"/>
      <c r="AH637" s="594"/>
      <c r="AI637" s="594"/>
      <c r="AJ637" s="594"/>
      <c r="AK637" s="594"/>
    </row>
    <row r="638" spans="1:37" ht="12.75">
      <c r="A638" s="639"/>
      <c r="B638" s="640"/>
      <c r="C638" s="582"/>
      <c r="D638" s="582"/>
      <c r="E638" s="582"/>
      <c r="F638" s="582"/>
      <c r="G638" s="582"/>
      <c r="H638" s="582"/>
      <c r="I638" s="582"/>
      <c r="J638" s="582"/>
      <c r="K638" s="582"/>
      <c r="L638" s="582"/>
      <c r="M638" s="582"/>
      <c r="N638" s="582"/>
      <c r="O638" s="583"/>
      <c r="P638" s="583"/>
      <c r="Q638" s="583"/>
      <c r="R638" s="583"/>
      <c r="S638" s="583"/>
      <c r="T638" s="583"/>
      <c r="U638" s="583"/>
      <c r="V638" s="583"/>
      <c r="W638" s="583"/>
      <c r="X638" s="584"/>
      <c r="Y638" s="584"/>
      <c r="Z638" s="584"/>
      <c r="AA638" s="584"/>
      <c r="AB638" s="584"/>
      <c r="AC638" s="584"/>
      <c r="AD638" s="584"/>
      <c r="AE638" s="584"/>
      <c r="AF638" s="584"/>
      <c r="AG638" s="584"/>
      <c r="AH638" s="584"/>
      <c r="AI638" s="584"/>
      <c r="AJ638" s="584"/>
      <c r="AK638" s="584"/>
    </row>
    <row r="639" spans="1:37" ht="12.75">
      <c r="A639" s="638"/>
      <c r="B639" s="641"/>
      <c r="C639" s="592"/>
      <c r="D639" s="592"/>
      <c r="E639" s="592"/>
      <c r="F639" s="592"/>
      <c r="G639" s="592"/>
      <c r="H639" s="592"/>
      <c r="I639" s="592"/>
      <c r="J639" s="592"/>
      <c r="K639" s="592"/>
      <c r="L639" s="592"/>
      <c r="M639" s="592"/>
      <c r="N639" s="592"/>
      <c r="O639" s="593"/>
      <c r="P639" s="593"/>
      <c r="Q639" s="593"/>
      <c r="R639" s="593"/>
      <c r="S639" s="593"/>
      <c r="T639" s="593"/>
      <c r="U639" s="593"/>
      <c r="V639" s="593"/>
      <c r="W639" s="593"/>
      <c r="X639" s="594"/>
      <c r="Y639" s="594"/>
      <c r="Z639" s="594"/>
      <c r="AA639" s="594"/>
      <c r="AB639" s="594"/>
      <c r="AC639" s="594"/>
      <c r="AD639" s="594"/>
      <c r="AE639" s="594"/>
      <c r="AF639" s="594"/>
      <c r="AG639" s="594"/>
      <c r="AH639" s="594"/>
      <c r="AI639" s="594"/>
      <c r="AJ639" s="594"/>
      <c r="AK639" s="594"/>
    </row>
    <row r="640" spans="1:37" ht="12.75">
      <c r="A640" s="639"/>
      <c r="B640" s="640"/>
      <c r="C640" s="582"/>
      <c r="D640" s="582"/>
      <c r="E640" s="582"/>
      <c r="F640" s="582"/>
      <c r="G640" s="582"/>
      <c r="H640" s="582"/>
      <c r="I640" s="582"/>
      <c r="J640" s="582"/>
      <c r="K640" s="582"/>
      <c r="L640" s="582"/>
      <c r="M640" s="582"/>
      <c r="N640" s="582"/>
      <c r="O640" s="583"/>
      <c r="P640" s="583"/>
      <c r="Q640" s="583"/>
      <c r="R640" s="583"/>
      <c r="S640" s="583"/>
      <c r="T640" s="583"/>
      <c r="U640" s="583"/>
      <c r="V640" s="583"/>
      <c r="W640" s="583"/>
      <c r="X640" s="584"/>
      <c r="Y640" s="584"/>
      <c r="Z640" s="584"/>
      <c r="AA640" s="584"/>
      <c r="AB640" s="584"/>
      <c r="AC640" s="584"/>
      <c r="AD640" s="584"/>
      <c r="AE640" s="584"/>
      <c r="AF640" s="584"/>
      <c r="AG640" s="584"/>
      <c r="AH640" s="584"/>
      <c r="AI640" s="584"/>
      <c r="AJ640" s="584"/>
      <c r="AK640" s="584"/>
    </row>
    <row r="641" spans="1:37" ht="12.75">
      <c r="A641" s="638"/>
      <c r="B641" s="641"/>
      <c r="C641" s="592"/>
      <c r="D641" s="592"/>
      <c r="E641" s="592"/>
      <c r="F641" s="592"/>
      <c r="G641" s="592"/>
      <c r="H641" s="592"/>
      <c r="I641" s="592"/>
      <c r="J641" s="592"/>
      <c r="K641" s="592"/>
      <c r="L641" s="592"/>
      <c r="M641" s="592"/>
      <c r="N641" s="592"/>
      <c r="O641" s="593"/>
      <c r="P641" s="593"/>
      <c r="Q641" s="593"/>
      <c r="R641" s="593"/>
      <c r="S641" s="593"/>
      <c r="T641" s="593"/>
      <c r="U641" s="593"/>
      <c r="V641" s="593"/>
      <c r="W641" s="593"/>
      <c r="X641" s="594"/>
      <c r="Y641" s="594"/>
      <c r="Z641" s="594"/>
      <c r="AA641" s="594"/>
      <c r="AB641" s="594"/>
      <c r="AC641" s="594"/>
      <c r="AD641" s="594"/>
      <c r="AE641" s="594"/>
      <c r="AF641" s="594"/>
      <c r="AG641" s="594"/>
      <c r="AH641" s="594"/>
      <c r="AI641" s="594"/>
      <c r="AJ641" s="594"/>
      <c r="AK641" s="594"/>
    </row>
    <row r="642" spans="1:37" ht="12.75">
      <c r="A642" s="639"/>
      <c r="B642" s="640"/>
      <c r="C642" s="582"/>
      <c r="D642" s="582"/>
      <c r="E642" s="582"/>
      <c r="F642" s="582"/>
      <c r="G642" s="582"/>
      <c r="H642" s="582"/>
      <c r="I642" s="582"/>
      <c r="J642" s="582"/>
      <c r="K642" s="582"/>
      <c r="L642" s="582"/>
      <c r="M642" s="582"/>
      <c r="N642" s="582"/>
      <c r="O642" s="583"/>
      <c r="P642" s="583"/>
      <c r="Q642" s="583"/>
      <c r="R642" s="583"/>
      <c r="S642" s="583"/>
      <c r="T642" s="583"/>
      <c r="U642" s="583"/>
      <c r="V642" s="583"/>
      <c r="W642" s="583"/>
      <c r="X642" s="584"/>
      <c r="Y642" s="584"/>
      <c r="Z642" s="584"/>
      <c r="AA642" s="584"/>
      <c r="AB642" s="584"/>
      <c r="AC642" s="584"/>
      <c r="AD642" s="584"/>
      <c r="AE642" s="584"/>
      <c r="AF642" s="584"/>
      <c r="AG642" s="584"/>
      <c r="AH642" s="584"/>
      <c r="AI642" s="584"/>
      <c r="AJ642" s="584"/>
      <c r="AK642" s="584"/>
    </row>
    <row r="643" spans="1:37" ht="12.75">
      <c r="A643" s="638"/>
      <c r="B643" s="641"/>
      <c r="C643" s="592"/>
      <c r="D643" s="592"/>
      <c r="E643" s="592"/>
      <c r="F643" s="592"/>
      <c r="G643" s="592"/>
      <c r="H643" s="592"/>
      <c r="I643" s="592"/>
      <c r="J643" s="592"/>
      <c r="K643" s="592"/>
      <c r="L643" s="592"/>
      <c r="M643" s="592"/>
      <c r="N643" s="592"/>
      <c r="O643" s="593"/>
      <c r="P643" s="593"/>
      <c r="Q643" s="593"/>
      <c r="R643" s="593"/>
      <c r="S643" s="593"/>
      <c r="T643" s="593"/>
      <c r="U643" s="593"/>
      <c r="V643" s="593"/>
      <c r="W643" s="593"/>
      <c r="X643" s="594"/>
      <c r="Y643" s="594"/>
      <c r="Z643" s="594"/>
      <c r="AA643" s="594"/>
      <c r="AB643" s="594"/>
      <c r="AC643" s="594"/>
      <c r="AD643" s="594"/>
      <c r="AE643" s="594"/>
      <c r="AF643" s="594"/>
      <c r="AG643" s="594"/>
      <c r="AH643" s="594"/>
      <c r="AI643" s="594"/>
      <c r="AJ643" s="594"/>
      <c r="AK643" s="594"/>
    </row>
    <row r="644" spans="1:37" ht="12.75">
      <c r="A644" s="639"/>
      <c r="B644" s="640"/>
      <c r="C644" s="582"/>
      <c r="D644" s="582"/>
      <c r="E644" s="582"/>
      <c r="F644" s="582"/>
      <c r="G644" s="582"/>
      <c r="H644" s="582"/>
      <c r="I644" s="582"/>
      <c r="J644" s="582"/>
      <c r="K644" s="582"/>
      <c r="L644" s="582"/>
      <c r="M644" s="582"/>
      <c r="N644" s="582"/>
      <c r="O644" s="583"/>
      <c r="P644" s="583"/>
      <c r="Q644" s="583"/>
      <c r="R644" s="583"/>
      <c r="S644" s="583"/>
      <c r="T644" s="583"/>
      <c r="U644" s="583"/>
      <c r="V644" s="583"/>
      <c r="W644" s="583"/>
      <c r="X644" s="584"/>
      <c r="Y644" s="584"/>
      <c r="Z644" s="584"/>
      <c r="AA644" s="584"/>
      <c r="AB644" s="584"/>
      <c r="AC644" s="584"/>
      <c r="AD644" s="584"/>
      <c r="AE644" s="584"/>
      <c r="AF644" s="584"/>
      <c r="AG644" s="584"/>
      <c r="AH644" s="584"/>
      <c r="AI644" s="584"/>
      <c r="AJ644" s="584"/>
      <c r="AK644" s="584"/>
    </row>
    <row r="645" spans="1:37" ht="12.75">
      <c r="A645" s="638"/>
      <c r="B645" s="641"/>
      <c r="C645" s="592"/>
      <c r="D645" s="592"/>
      <c r="E645" s="592"/>
      <c r="F645" s="592"/>
      <c r="G645" s="592"/>
      <c r="H645" s="592"/>
      <c r="I645" s="592"/>
      <c r="J645" s="592"/>
      <c r="K645" s="592"/>
      <c r="L645" s="592"/>
      <c r="M645" s="592"/>
      <c r="N645" s="592"/>
      <c r="O645" s="593"/>
      <c r="P645" s="593"/>
      <c r="Q645" s="593"/>
      <c r="R645" s="593"/>
      <c r="S645" s="593"/>
      <c r="T645" s="593"/>
      <c r="U645" s="593"/>
      <c r="V645" s="593"/>
      <c r="W645" s="593"/>
      <c r="X645" s="594"/>
      <c r="Y645" s="594"/>
      <c r="Z645" s="594"/>
      <c r="AA645" s="594"/>
      <c r="AB645" s="594"/>
      <c r="AC645" s="594"/>
      <c r="AD645" s="594"/>
      <c r="AE645" s="594"/>
      <c r="AF645" s="594"/>
      <c r="AG645" s="594"/>
      <c r="AH645" s="594"/>
      <c r="AI645" s="594"/>
      <c r="AJ645" s="594"/>
      <c r="AK645" s="594"/>
    </row>
    <row r="646" spans="1:37" ht="12.75">
      <c r="A646" s="639"/>
      <c r="B646" s="640"/>
      <c r="C646" s="582"/>
      <c r="D646" s="582"/>
      <c r="E646" s="582"/>
      <c r="F646" s="582"/>
      <c r="G646" s="582"/>
      <c r="H646" s="582"/>
      <c r="I646" s="582"/>
      <c r="J646" s="582"/>
      <c r="K646" s="582"/>
      <c r="L646" s="582"/>
      <c r="M646" s="582"/>
      <c r="N646" s="582"/>
      <c r="O646" s="583"/>
      <c r="P646" s="583"/>
      <c r="Q646" s="583"/>
      <c r="R646" s="583"/>
      <c r="S646" s="583"/>
      <c r="T646" s="583"/>
      <c r="U646" s="583"/>
      <c r="V646" s="583"/>
      <c r="W646" s="583"/>
      <c r="X646" s="584"/>
      <c r="Y646" s="584"/>
      <c r="Z646" s="584"/>
      <c r="AA646" s="584"/>
      <c r="AB646" s="584"/>
      <c r="AC646" s="584"/>
      <c r="AD646" s="584"/>
      <c r="AE646" s="584"/>
      <c r="AF646" s="584"/>
      <c r="AG646" s="584"/>
      <c r="AH646" s="584"/>
      <c r="AI646" s="584"/>
      <c r="AJ646" s="584"/>
      <c r="AK646" s="584"/>
    </row>
    <row r="647" spans="1:37" ht="12.75">
      <c r="A647" s="638"/>
      <c r="B647" s="641"/>
      <c r="C647" s="592"/>
      <c r="D647" s="592"/>
      <c r="E647" s="592"/>
      <c r="F647" s="592"/>
      <c r="G647" s="592"/>
      <c r="H647" s="592"/>
      <c r="I647" s="592"/>
      <c r="J647" s="592"/>
      <c r="K647" s="592"/>
      <c r="L647" s="592"/>
      <c r="M647" s="592"/>
      <c r="N647" s="592"/>
      <c r="O647" s="593"/>
      <c r="P647" s="593"/>
      <c r="Q647" s="593"/>
      <c r="R647" s="593"/>
      <c r="S647" s="593"/>
      <c r="T647" s="593"/>
      <c r="U647" s="593"/>
      <c r="V647" s="593"/>
      <c r="W647" s="593"/>
      <c r="X647" s="594"/>
      <c r="Y647" s="594"/>
      <c r="Z647" s="594"/>
      <c r="AA647" s="594"/>
      <c r="AB647" s="594"/>
      <c r="AC647" s="594"/>
      <c r="AD647" s="594"/>
      <c r="AE647" s="594"/>
      <c r="AF647" s="594"/>
      <c r="AG647" s="594"/>
      <c r="AH647" s="594"/>
      <c r="AI647" s="594"/>
      <c r="AJ647" s="594"/>
      <c r="AK647" s="594"/>
    </row>
    <row r="648" spans="1:37" ht="12.75">
      <c r="A648" s="639"/>
      <c r="B648" s="640"/>
      <c r="C648" s="582"/>
      <c r="D648" s="582"/>
      <c r="E648" s="582"/>
      <c r="F648" s="582"/>
      <c r="G648" s="582"/>
      <c r="H648" s="582"/>
      <c r="I648" s="582"/>
      <c r="J648" s="582"/>
      <c r="K648" s="582"/>
      <c r="L648" s="582"/>
      <c r="M648" s="582"/>
      <c r="N648" s="582"/>
      <c r="O648" s="583"/>
      <c r="P648" s="583"/>
      <c r="Q648" s="583"/>
      <c r="R648" s="583"/>
      <c r="S648" s="583"/>
      <c r="T648" s="583"/>
      <c r="U648" s="583"/>
      <c r="V648" s="583"/>
      <c r="W648" s="583"/>
      <c r="X648" s="584"/>
      <c r="Y648" s="584"/>
      <c r="Z648" s="584"/>
      <c r="AA648" s="584"/>
      <c r="AB648" s="584"/>
      <c r="AC648" s="584"/>
      <c r="AD648" s="584"/>
      <c r="AE648" s="584"/>
      <c r="AF648" s="584"/>
      <c r="AG648" s="584"/>
      <c r="AH648" s="584"/>
      <c r="AI648" s="584"/>
      <c r="AJ648" s="584"/>
      <c r="AK648" s="584"/>
    </row>
    <row r="649" spans="1:37" ht="12.75">
      <c r="A649" s="638"/>
      <c r="B649" s="641"/>
      <c r="C649" s="592"/>
      <c r="D649" s="592"/>
      <c r="E649" s="592"/>
      <c r="F649" s="592"/>
      <c r="G649" s="592"/>
      <c r="H649" s="592"/>
      <c r="I649" s="592"/>
      <c r="J649" s="592"/>
      <c r="K649" s="592"/>
      <c r="L649" s="592"/>
      <c r="M649" s="592"/>
      <c r="N649" s="592"/>
      <c r="O649" s="593"/>
      <c r="P649" s="593"/>
      <c r="Q649" s="593"/>
      <c r="R649" s="593"/>
      <c r="S649" s="593"/>
      <c r="T649" s="593"/>
      <c r="U649" s="593"/>
      <c r="V649" s="593"/>
      <c r="W649" s="593"/>
      <c r="X649" s="594"/>
      <c r="Y649" s="594"/>
      <c r="Z649" s="594"/>
      <c r="AA649" s="594"/>
      <c r="AB649" s="594"/>
      <c r="AC649" s="594"/>
      <c r="AD649" s="594"/>
      <c r="AE649" s="594"/>
      <c r="AF649" s="594"/>
      <c r="AG649" s="594"/>
      <c r="AH649" s="594"/>
      <c r="AI649" s="594"/>
      <c r="AJ649" s="594"/>
      <c r="AK649" s="594"/>
    </row>
    <row r="650" spans="1:37" ht="12.75">
      <c r="A650" s="639"/>
      <c r="B650" s="640"/>
      <c r="C650" s="582"/>
      <c r="D650" s="582"/>
      <c r="E650" s="582"/>
      <c r="F650" s="582"/>
      <c r="G650" s="582"/>
      <c r="H650" s="582"/>
      <c r="I650" s="582"/>
      <c r="J650" s="582"/>
      <c r="K650" s="582"/>
      <c r="L650" s="582"/>
      <c r="M650" s="582"/>
      <c r="N650" s="582"/>
      <c r="O650" s="583"/>
      <c r="P650" s="583"/>
      <c r="Q650" s="583"/>
      <c r="R650" s="583"/>
      <c r="S650" s="583"/>
      <c r="T650" s="583"/>
      <c r="U650" s="583"/>
      <c r="V650" s="583"/>
      <c r="W650" s="583"/>
      <c r="X650" s="584"/>
      <c r="Y650" s="584"/>
      <c r="Z650" s="584"/>
      <c r="AA650" s="584"/>
      <c r="AB650" s="584"/>
      <c r="AC650" s="584"/>
      <c r="AD650" s="584"/>
      <c r="AE650" s="584"/>
      <c r="AF650" s="584"/>
      <c r="AG650" s="584"/>
      <c r="AH650" s="584"/>
      <c r="AI650" s="584"/>
      <c r="AJ650" s="584"/>
      <c r="AK650" s="584"/>
    </row>
    <row r="651" spans="1:37" ht="12.75">
      <c r="A651" s="638"/>
      <c r="B651" s="641"/>
      <c r="C651" s="592"/>
      <c r="D651" s="592"/>
      <c r="E651" s="592"/>
      <c r="F651" s="592"/>
      <c r="G651" s="592"/>
      <c r="H651" s="592"/>
      <c r="I651" s="592"/>
      <c r="J651" s="592"/>
      <c r="K651" s="592"/>
      <c r="L651" s="592"/>
      <c r="M651" s="592"/>
      <c r="N651" s="592"/>
      <c r="O651" s="593"/>
      <c r="P651" s="593"/>
      <c r="Q651" s="593"/>
      <c r="R651" s="593"/>
      <c r="S651" s="593"/>
      <c r="T651" s="593"/>
      <c r="U651" s="593"/>
      <c r="V651" s="593"/>
      <c r="W651" s="593"/>
      <c r="X651" s="594"/>
      <c r="Y651" s="594"/>
      <c r="Z651" s="594"/>
      <c r="AA651" s="594"/>
      <c r="AB651" s="594"/>
      <c r="AC651" s="594"/>
      <c r="AD651" s="594"/>
      <c r="AE651" s="594"/>
      <c r="AF651" s="594"/>
      <c r="AG651" s="594"/>
      <c r="AH651" s="594"/>
      <c r="AI651" s="594"/>
      <c r="AJ651" s="594"/>
      <c r="AK651" s="594"/>
    </row>
    <row r="652" spans="1:37" ht="12.75">
      <c r="A652" s="639"/>
      <c r="B652" s="640"/>
      <c r="C652" s="582"/>
      <c r="D652" s="582"/>
      <c r="E652" s="582"/>
      <c r="F652" s="582"/>
      <c r="G652" s="582"/>
      <c r="H652" s="582"/>
      <c r="I652" s="582"/>
      <c r="J652" s="582"/>
      <c r="K652" s="582"/>
      <c r="L652" s="582"/>
      <c r="M652" s="582"/>
      <c r="N652" s="582"/>
      <c r="O652" s="583"/>
      <c r="P652" s="583"/>
      <c r="Q652" s="583"/>
      <c r="R652" s="583"/>
      <c r="S652" s="583"/>
      <c r="T652" s="583"/>
      <c r="U652" s="583"/>
      <c r="V652" s="583"/>
      <c r="W652" s="583"/>
      <c r="X652" s="584"/>
      <c r="Y652" s="584"/>
      <c r="Z652" s="584"/>
      <c r="AA652" s="584"/>
      <c r="AB652" s="584"/>
      <c r="AC652" s="584"/>
      <c r="AD652" s="584"/>
      <c r="AE652" s="584"/>
      <c r="AF652" s="584"/>
      <c r="AG652" s="584"/>
      <c r="AH652" s="584"/>
      <c r="AI652" s="584"/>
      <c r="AJ652" s="584"/>
      <c r="AK652" s="584"/>
    </row>
    <row r="653" spans="1:37" ht="12.75">
      <c r="A653" s="638"/>
      <c r="B653" s="641"/>
      <c r="C653" s="592"/>
      <c r="D653" s="592"/>
      <c r="E653" s="592"/>
      <c r="F653" s="592"/>
      <c r="G653" s="592"/>
      <c r="H653" s="592"/>
      <c r="I653" s="592"/>
      <c r="J653" s="592"/>
      <c r="K653" s="592"/>
      <c r="L653" s="592"/>
      <c r="M653" s="592"/>
      <c r="N653" s="592"/>
      <c r="O653" s="593"/>
      <c r="P653" s="593"/>
      <c r="Q653" s="593"/>
      <c r="R653" s="593"/>
      <c r="S653" s="593"/>
      <c r="T653" s="593"/>
      <c r="U653" s="593"/>
      <c r="V653" s="593"/>
      <c r="W653" s="593"/>
      <c r="X653" s="594"/>
      <c r="Y653" s="594"/>
      <c r="Z653" s="594"/>
      <c r="AA653" s="594"/>
      <c r="AB653" s="594"/>
      <c r="AC653" s="594"/>
      <c r="AD653" s="594"/>
      <c r="AE653" s="594"/>
      <c r="AF653" s="594"/>
      <c r="AG653" s="594"/>
      <c r="AH653" s="594"/>
      <c r="AI653" s="594"/>
      <c r="AJ653" s="594"/>
      <c r="AK653" s="594"/>
    </row>
    <row r="654" spans="1:37" ht="12.75">
      <c r="A654" s="639"/>
      <c r="B654" s="640"/>
      <c r="C654" s="582"/>
      <c r="D654" s="582"/>
      <c r="E654" s="582"/>
      <c r="F654" s="582"/>
      <c r="G654" s="582"/>
      <c r="H654" s="582"/>
      <c r="I654" s="582"/>
      <c r="J654" s="582"/>
      <c r="K654" s="582"/>
      <c r="L654" s="582"/>
      <c r="M654" s="582"/>
      <c r="N654" s="582"/>
      <c r="O654" s="583"/>
      <c r="P654" s="583"/>
      <c r="Q654" s="583"/>
      <c r="R654" s="583"/>
      <c r="S654" s="583"/>
      <c r="T654" s="583"/>
      <c r="U654" s="583"/>
      <c r="V654" s="583"/>
      <c r="W654" s="583"/>
      <c r="X654" s="584"/>
      <c r="Y654" s="584"/>
      <c r="Z654" s="584"/>
      <c r="AA654" s="584"/>
      <c r="AB654" s="584"/>
      <c r="AC654" s="584"/>
      <c r="AD654" s="584"/>
      <c r="AE654" s="584"/>
      <c r="AF654" s="584"/>
      <c r="AG654" s="584"/>
      <c r="AH654" s="584"/>
      <c r="AI654" s="584"/>
      <c r="AJ654" s="584"/>
      <c r="AK654" s="584"/>
    </row>
    <row r="655" spans="1:37" ht="12.75">
      <c r="A655" s="638"/>
      <c r="B655" s="641"/>
      <c r="C655" s="592"/>
      <c r="D655" s="592"/>
      <c r="E655" s="592"/>
      <c r="F655" s="592"/>
      <c r="G655" s="592"/>
      <c r="H655" s="592"/>
      <c r="I655" s="592"/>
      <c r="J655" s="592"/>
      <c r="K655" s="592"/>
      <c r="L655" s="592"/>
      <c r="M655" s="592"/>
      <c r="N655" s="592"/>
      <c r="O655" s="593"/>
      <c r="P655" s="593"/>
      <c r="Q655" s="593"/>
      <c r="R655" s="593"/>
      <c r="S655" s="593"/>
      <c r="T655" s="593"/>
      <c r="U655" s="593"/>
      <c r="V655" s="593"/>
      <c r="W655" s="593"/>
      <c r="X655" s="594"/>
      <c r="Y655" s="594"/>
      <c r="Z655" s="594"/>
      <c r="AA655" s="594"/>
      <c r="AB655" s="594"/>
      <c r="AC655" s="594"/>
      <c r="AD655" s="594"/>
      <c r="AE655" s="594"/>
      <c r="AF655" s="594"/>
      <c r="AG655" s="594"/>
      <c r="AH655" s="594"/>
      <c r="AI655" s="594"/>
      <c r="AJ655" s="594"/>
      <c r="AK655" s="594"/>
    </row>
    <row r="656" spans="1:37" ht="12.75">
      <c r="A656" s="639"/>
      <c r="B656" s="640"/>
      <c r="C656" s="582"/>
      <c r="D656" s="582"/>
      <c r="E656" s="582"/>
      <c r="F656" s="582"/>
      <c r="G656" s="582"/>
      <c r="H656" s="582"/>
      <c r="I656" s="582"/>
      <c r="J656" s="582"/>
      <c r="K656" s="582"/>
      <c r="L656" s="582"/>
      <c r="M656" s="582"/>
      <c r="N656" s="582"/>
      <c r="O656" s="583"/>
      <c r="P656" s="583"/>
      <c r="Q656" s="583"/>
      <c r="R656" s="583"/>
      <c r="S656" s="583"/>
      <c r="T656" s="583"/>
      <c r="U656" s="583"/>
      <c r="V656" s="583"/>
      <c r="W656" s="583"/>
      <c r="X656" s="584"/>
      <c r="Y656" s="584"/>
      <c r="Z656" s="584"/>
      <c r="AA656" s="584"/>
      <c r="AB656" s="584"/>
      <c r="AC656" s="584"/>
      <c r="AD656" s="584"/>
      <c r="AE656" s="584"/>
      <c r="AF656" s="584"/>
      <c r="AG656" s="584"/>
      <c r="AH656" s="584"/>
      <c r="AI656" s="584"/>
      <c r="AJ656" s="584"/>
      <c r="AK656" s="584"/>
    </row>
    <row r="657" spans="1:37" ht="12.75">
      <c r="A657" s="638"/>
      <c r="B657" s="641"/>
      <c r="C657" s="592"/>
      <c r="D657" s="592"/>
      <c r="E657" s="592"/>
      <c r="F657" s="592"/>
      <c r="G657" s="592"/>
      <c r="H657" s="592"/>
      <c r="I657" s="592"/>
      <c r="J657" s="592"/>
      <c r="K657" s="592"/>
      <c r="L657" s="592"/>
      <c r="M657" s="592"/>
      <c r="N657" s="592"/>
      <c r="O657" s="593"/>
      <c r="P657" s="593"/>
      <c r="Q657" s="593"/>
      <c r="R657" s="593"/>
      <c r="S657" s="593"/>
      <c r="T657" s="593"/>
      <c r="U657" s="593"/>
      <c r="V657" s="593"/>
      <c r="W657" s="593"/>
      <c r="X657" s="594"/>
      <c r="Y657" s="594"/>
      <c r="Z657" s="594"/>
      <c r="AA657" s="594"/>
      <c r="AB657" s="594"/>
      <c r="AC657" s="594"/>
      <c r="AD657" s="594"/>
      <c r="AE657" s="594"/>
      <c r="AF657" s="594"/>
      <c r="AG657" s="594"/>
      <c r="AH657" s="594"/>
      <c r="AI657" s="594"/>
      <c r="AJ657" s="594"/>
      <c r="AK657" s="594"/>
    </row>
    <row r="658" spans="1:37" ht="12.75">
      <c r="A658" s="639"/>
      <c r="B658" s="640"/>
      <c r="C658" s="582"/>
      <c r="D658" s="582"/>
      <c r="E658" s="582"/>
      <c r="F658" s="582"/>
      <c r="G658" s="582"/>
      <c r="H658" s="582"/>
      <c r="I658" s="582"/>
      <c r="J658" s="582"/>
      <c r="K658" s="582"/>
      <c r="L658" s="582"/>
      <c r="M658" s="582"/>
      <c r="N658" s="582"/>
      <c r="O658" s="583"/>
      <c r="P658" s="583"/>
      <c r="Q658" s="583"/>
      <c r="R658" s="583"/>
      <c r="S658" s="583"/>
      <c r="T658" s="583"/>
      <c r="U658" s="583"/>
      <c r="V658" s="583"/>
      <c r="W658" s="583"/>
      <c r="X658" s="584"/>
      <c r="Y658" s="584"/>
      <c r="Z658" s="584"/>
      <c r="AA658" s="584"/>
      <c r="AB658" s="584"/>
      <c r="AC658" s="584"/>
      <c r="AD658" s="584"/>
      <c r="AE658" s="584"/>
      <c r="AF658" s="584"/>
      <c r="AG658" s="584"/>
      <c r="AH658" s="584"/>
      <c r="AI658" s="584"/>
      <c r="AJ658" s="584"/>
      <c r="AK658" s="584"/>
    </row>
    <row r="659" spans="1:37" ht="12.75">
      <c r="A659" s="638"/>
      <c r="B659" s="641"/>
      <c r="C659" s="592"/>
      <c r="D659" s="592"/>
      <c r="E659" s="592"/>
      <c r="F659" s="592"/>
      <c r="G659" s="592"/>
      <c r="H659" s="592"/>
      <c r="I659" s="592"/>
      <c r="J659" s="592"/>
      <c r="K659" s="592"/>
      <c r="L659" s="592"/>
      <c r="M659" s="592"/>
      <c r="N659" s="592"/>
      <c r="O659" s="593"/>
      <c r="P659" s="593"/>
      <c r="Q659" s="593"/>
      <c r="R659" s="593"/>
      <c r="S659" s="593"/>
      <c r="T659" s="593"/>
      <c r="U659" s="593"/>
      <c r="V659" s="593"/>
      <c r="W659" s="593"/>
      <c r="X659" s="594"/>
      <c r="Y659" s="594"/>
      <c r="Z659" s="594"/>
      <c r="AA659" s="594"/>
      <c r="AB659" s="594"/>
      <c r="AC659" s="594"/>
      <c r="AD659" s="594"/>
      <c r="AE659" s="594"/>
      <c r="AF659" s="594"/>
      <c r="AG659" s="594"/>
      <c r="AH659" s="594"/>
      <c r="AI659" s="594"/>
      <c r="AJ659" s="594"/>
      <c r="AK659" s="594"/>
    </row>
    <row r="660" spans="1:37" ht="12.75">
      <c r="A660" s="639"/>
      <c r="B660" s="640"/>
      <c r="C660" s="582"/>
      <c r="D660" s="582"/>
      <c r="E660" s="582"/>
      <c r="F660" s="582"/>
      <c r="G660" s="582"/>
      <c r="H660" s="582"/>
      <c r="I660" s="582"/>
      <c r="J660" s="582"/>
      <c r="K660" s="582"/>
      <c r="L660" s="582"/>
      <c r="M660" s="582"/>
      <c r="N660" s="582"/>
      <c r="O660" s="583"/>
      <c r="P660" s="583"/>
      <c r="Q660" s="583"/>
      <c r="R660" s="583"/>
      <c r="S660" s="583"/>
      <c r="T660" s="583"/>
      <c r="U660" s="583"/>
      <c r="V660" s="583"/>
      <c r="W660" s="583"/>
      <c r="X660" s="584"/>
      <c r="Y660" s="584"/>
      <c r="Z660" s="584"/>
      <c r="AA660" s="584"/>
      <c r="AB660" s="584"/>
      <c r="AC660" s="584"/>
      <c r="AD660" s="584"/>
      <c r="AE660" s="584"/>
      <c r="AF660" s="584"/>
      <c r="AG660" s="584"/>
      <c r="AH660" s="584"/>
      <c r="AI660" s="584"/>
      <c r="AJ660" s="584"/>
      <c r="AK660" s="584"/>
    </row>
    <row r="661" spans="1:37" ht="12.75">
      <c r="A661" s="638"/>
      <c r="B661" s="641"/>
      <c r="C661" s="592"/>
      <c r="D661" s="592"/>
      <c r="E661" s="592"/>
      <c r="F661" s="592"/>
      <c r="G661" s="592"/>
      <c r="H661" s="592"/>
      <c r="I661" s="592"/>
      <c r="J661" s="592"/>
      <c r="K661" s="592"/>
      <c r="L661" s="592"/>
      <c r="M661" s="592"/>
      <c r="N661" s="592"/>
      <c r="O661" s="593"/>
      <c r="P661" s="593"/>
      <c r="Q661" s="593"/>
      <c r="R661" s="593"/>
      <c r="S661" s="593"/>
      <c r="T661" s="593"/>
      <c r="U661" s="593"/>
      <c r="V661" s="593"/>
      <c r="W661" s="593"/>
      <c r="X661" s="594"/>
      <c r="Y661" s="594"/>
      <c r="Z661" s="594"/>
      <c r="AA661" s="594"/>
      <c r="AB661" s="594"/>
      <c r="AC661" s="594"/>
      <c r="AD661" s="594"/>
      <c r="AE661" s="594"/>
      <c r="AF661" s="594"/>
      <c r="AG661" s="594"/>
      <c r="AH661" s="594"/>
      <c r="AI661" s="594"/>
      <c r="AJ661" s="594"/>
      <c r="AK661" s="594"/>
    </row>
    <row r="662" spans="1:37" ht="12.75">
      <c r="A662" s="639"/>
      <c r="B662" s="640"/>
      <c r="C662" s="582"/>
      <c r="D662" s="582"/>
      <c r="E662" s="582"/>
      <c r="F662" s="582"/>
      <c r="G662" s="582"/>
      <c r="H662" s="582"/>
      <c r="I662" s="582"/>
      <c r="J662" s="582"/>
      <c r="K662" s="582"/>
      <c r="L662" s="582"/>
      <c r="M662" s="582"/>
      <c r="N662" s="582"/>
      <c r="O662" s="583"/>
      <c r="P662" s="583"/>
      <c r="Q662" s="583"/>
      <c r="R662" s="583"/>
      <c r="S662" s="583"/>
      <c r="T662" s="583"/>
      <c r="U662" s="583"/>
      <c r="V662" s="583"/>
      <c r="W662" s="583"/>
      <c r="X662" s="584"/>
      <c r="Y662" s="584"/>
      <c r="Z662" s="584"/>
      <c r="AA662" s="584"/>
      <c r="AB662" s="584"/>
      <c r="AC662" s="584"/>
      <c r="AD662" s="584"/>
      <c r="AE662" s="584"/>
      <c r="AF662" s="584"/>
      <c r="AG662" s="584"/>
      <c r="AH662" s="584"/>
      <c r="AI662" s="584"/>
      <c r="AJ662" s="584"/>
      <c r="AK662" s="584"/>
    </row>
    <row r="663" spans="1:37" ht="12.75">
      <c r="A663" s="638"/>
      <c r="B663" s="641"/>
      <c r="C663" s="592"/>
      <c r="D663" s="592"/>
      <c r="E663" s="592"/>
      <c r="F663" s="592"/>
      <c r="G663" s="592"/>
      <c r="H663" s="592"/>
      <c r="I663" s="592"/>
      <c r="J663" s="592"/>
      <c r="K663" s="592"/>
      <c r="L663" s="592"/>
      <c r="M663" s="592"/>
      <c r="N663" s="592"/>
      <c r="O663" s="593"/>
      <c r="P663" s="593"/>
      <c r="Q663" s="593"/>
      <c r="R663" s="593"/>
      <c r="S663" s="593"/>
      <c r="T663" s="593"/>
      <c r="U663" s="593"/>
      <c r="V663" s="593"/>
      <c r="W663" s="593"/>
      <c r="X663" s="594"/>
      <c r="Y663" s="594"/>
      <c r="Z663" s="594"/>
      <c r="AA663" s="594"/>
      <c r="AB663" s="594"/>
      <c r="AC663" s="594"/>
      <c r="AD663" s="594"/>
      <c r="AE663" s="594"/>
      <c r="AF663" s="594"/>
      <c r="AG663" s="594"/>
      <c r="AH663" s="594"/>
      <c r="AI663" s="594"/>
      <c r="AJ663" s="594"/>
      <c r="AK663" s="594"/>
    </row>
    <row r="664" spans="1:37" ht="12.75">
      <c r="A664" s="639"/>
      <c r="B664" s="640"/>
      <c r="C664" s="582"/>
      <c r="D664" s="582"/>
      <c r="E664" s="582"/>
      <c r="F664" s="582"/>
      <c r="G664" s="582"/>
      <c r="H664" s="582"/>
      <c r="I664" s="582"/>
      <c r="J664" s="582"/>
      <c r="K664" s="582"/>
      <c r="L664" s="582"/>
      <c r="M664" s="582"/>
      <c r="N664" s="582"/>
      <c r="O664" s="583"/>
      <c r="P664" s="583"/>
      <c r="Q664" s="583"/>
      <c r="R664" s="583"/>
      <c r="S664" s="583"/>
      <c r="T664" s="583"/>
      <c r="U664" s="583"/>
      <c r="V664" s="583"/>
      <c r="W664" s="583"/>
      <c r="X664" s="584"/>
      <c r="Y664" s="584"/>
      <c r="Z664" s="584"/>
      <c r="AA664" s="584"/>
      <c r="AB664" s="584"/>
      <c r="AC664" s="584"/>
      <c r="AD664" s="584"/>
      <c r="AE664" s="584"/>
      <c r="AF664" s="584"/>
      <c r="AG664" s="584"/>
      <c r="AH664" s="584"/>
      <c r="AI664" s="584"/>
      <c r="AJ664" s="584"/>
      <c r="AK664" s="584"/>
    </row>
    <row r="665" spans="1:37" ht="12.75">
      <c r="A665" s="638"/>
      <c r="B665" s="641"/>
      <c r="C665" s="592"/>
      <c r="D665" s="592"/>
      <c r="E665" s="592"/>
      <c r="F665" s="592"/>
      <c r="G665" s="592"/>
      <c r="H665" s="592"/>
      <c r="I665" s="592"/>
      <c r="J665" s="592"/>
      <c r="K665" s="592"/>
      <c r="L665" s="592"/>
      <c r="M665" s="592"/>
      <c r="N665" s="592"/>
      <c r="O665" s="593"/>
      <c r="P665" s="593"/>
      <c r="Q665" s="593"/>
      <c r="R665" s="593"/>
      <c r="S665" s="593"/>
      <c r="T665" s="593"/>
      <c r="U665" s="593"/>
      <c r="V665" s="593"/>
      <c r="W665" s="593"/>
      <c r="X665" s="594"/>
      <c r="Y665" s="594"/>
      <c r="Z665" s="594"/>
      <c r="AA665" s="594"/>
      <c r="AB665" s="594"/>
      <c r="AC665" s="594"/>
      <c r="AD665" s="594"/>
      <c r="AE665" s="594"/>
      <c r="AF665" s="594"/>
      <c r="AG665" s="594"/>
      <c r="AH665" s="594"/>
      <c r="AI665" s="594"/>
      <c r="AJ665" s="594"/>
      <c r="AK665" s="594"/>
    </row>
    <row r="666" spans="1:37" ht="12.75">
      <c r="A666" s="639"/>
      <c r="B666" s="640"/>
      <c r="C666" s="582"/>
      <c r="D666" s="582"/>
      <c r="E666" s="582"/>
      <c r="F666" s="582"/>
      <c r="G666" s="582"/>
      <c r="H666" s="582"/>
      <c r="I666" s="582"/>
      <c r="J666" s="582"/>
      <c r="K666" s="582"/>
      <c r="L666" s="582"/>
      <c r="M666" s="582"/>
      <c r="N666" s="582"/>
      <c r="O666" s="583"/>
      <c r="P666" s="583"/>
      <c r="Q666" s="583"/>
      <c r="R666" s="583"/>
      <c r="S666" s="583"/>
      <c r="T666" s="583"/>
      <c r="U666" s="583"/>
      <c r="V666" s="583"/>
      <c r="W666" s="583"/>
      <c r="X666" s="584"/>
      <c r="Y666" s="584"/>
      <c r="Z666" s="584"/>
      <c r="AA666" s="584"/>
      <c r="AB666" s="584"/>
      <c r="AC666" s="584"/>
      <c r="AD666" s="584"/>
      <c r="AE666" s="584"/>
      <c r="AF666" s="584"/>
      <c r="AG666" s="584"/>
      <c r="AH666" s="584"/>
      <c r="AI666" s="584"/>
      <c r="AJ666" s="584"/>
      <c r="AK666" s="584"/>
    </row>
    <row r="667" spans="1:37" ht="12.75">
      <c r="A667" s="638"/>
      <c r="B667" s="641"/>
      <c r="C667" s="592"/>
      <c r="D667" s="592"/>
      <c r="E667" s="592"/>
      <c r="F667" s="592"/>
      <c r="G667" s="592"/>
      <c r="H667" s="592"/>
      <c r="I667" s="592"/>
      <c r="J667" s="592"/>
      <c r="K667" s="592"/>
      <c r="L667" s="592"/>
      <c r="M667" s="592"/>
      <c r="N667" s="592"/>
      <c r="O667" s="593"/>
      <c r="P667" s="593"/>
      <c r="Q667" s="593"/>
      <c r="R667" s="593"/>
      <c r="S667" s="593"/>
      <c r="T667" s="593"/>
      <c r="U667" s="593"/>
      <c r="V667" s="593"/>
      <c r="W667" s="593"/>
      <c r="X667" s="594"/>
      <c r="Y667" s="594"/>
      <c r="Z667" s="594"/>
      <c r="AA667" s="594"/>
      <c r="AB667" s="594"/>
      <c r="AC667" s="594"/>
      <c r="AD667" s="594"/>
      <c r="AE667" s="594"/>
      <c r="AF667" s="594"/>
      <c r="AG667" s="594"/>
      <c r="AH667" s="594"/>
      <c r="AI667" s="594"/>
      <c r="AJ667" s="594"/>
      <c r="AK667" s="594"/>
    </row>
    <row r="668" spans="1:37" ht="12.75">
      <c r="A668" s="639"/>
      <c r="B668" s="640"/>
      <c r="C668" s="582"/>
      <c r="D668" s="582"/>
      <c r="E668" s="582"/>
      <c r="F668" s="582"/>
      <c r="G668" s="582"/>
      <c r="H668" s="582"/>
      <c r="I668" s="582"/>
      <c r="J668" s="582"/>
      <c r="K668" s="582"/>
      <c r="L668" s="582"/>
      <c r="M668" s="582"/>
      <c r="N668" s="582"/>
      <c r="O668" s="583"/>
      <c r="P668" s="583"/>
      <c r="Q668" s="583"/>
      <c r="R668" s="583"/>
      <c r="S668" s="583"/>
      <c r="T668" s="583"/>
      <c r="U668" s="583"/>
      <c r="V668" s="583"/>
      <c r="W668" s="583"/>
      <c r="X668" s="584"/>
      <c r="Y668" s="584"/>
      <c r="Z668" s="584"/>
      <c r="AA668" s="584"/>
      <c r="AB668" s="584"/>
      <c r="AC668" s="584"/>
      <c r="AD668" s="584"/>
      <c r="AE668" s="584"/>
      <c r="AF668" s="584"/>
      <c r="AG668" s="584"/>
      <c r="AH668" s="584"/>
      <c r="AI668" s="584"/>
      <c r="AJ668" s="584"/>
      <c r="AK668" s="584"/>
    </row>
    <row r="669" spans="1:37" ht="12.75">
      <c r="A669" s="638"/>
      <c r="B669" s="641"/>
      <c r="C669" s="592"/>
      <c r="D669" s="592"/>
      <c r="E669" s="592"/>
      <c r="F669" s="592"/>
      <c r="G669" s="592"/>
      <c r="H669" s="592"/>
      <c r="I669" s="592"/>
      <c r="J669" s="592"/>
      <c r="K669" s="592"/>
      <c r="L669" s="592"/>
      <c r="M669" s="592"/>
      <c r="N669" s="592"/>
      <c r="O669" s="593"/>
      <c r="P669" s="593"/>
      <c r="Q669" s="593"/>
      <c r="R669" s="593"/>
      <c r="S669" s="593"/>
      <c r="T669" s="593"/>
      <c r="U669" s="593"/>
      <c r="V669" s="593"/>
      <c r="W669" s="593"/>
      <c r="X669" s="594"/>
      <c r="Y669" s="594"/>
      <c r="Z669" s="594"/>
      <c r="AA669" s="594"/>
      <c r="AB669" s="594"/>
      <c r="AC669" s="594"/>
      <c r="AD669" s="594"/>
      <c r="AE669" s="594"/>
      <c r="AF669" s="594"/>
      <c r="AG669" s="594"/>
      <c r="AH669" s="594"/>
      <c r="AI669" s="594"/>
      <c r="AJ669" s="594"/>
      <c r="AK669" s="594"/>
    </row>
    <row r="670" spans="1:37" ht="12.75">
      <c r="A670" s="639"/>
      <c r="B670" s="640"/>
      <c r="C670" s="582"/>
      <c r="D670" s="582"/>
      <c r="E670" s="582"/>
      <c r="F670" s="582"/>
      <c r="G670" s="582"/>
      <c r="H670" s="582"/>
      <c r="I670" s="582"/>
      <c r="J670" s="582"/>
      <c r="K670" s="582"/>
      <c r="L670" s="582"/>
      <c r="M670" s="582"/>
      <c r="N670" s="582"/>
      <c r="O670" s="583"/>
      <c r="P670" s="583"/>
      <c r="Q670" s="583"/>
      <c r="R670" s="583"/>
      <c r="S670" s="583"/>
      <c r="T670" s="583"/>
      <c r="U670" s="583"/>
      <c r="V670" s="583"/>
      <c r="W670" s="583"/>
      <c r="X670" s="584"/>
      <c r="Y670" s="584"/>
      <c r="Z670" s="584"/>
      <c r="AA670" s="584"/>
      <c r="AB670" s="584"/>
      <c r="AC670" s="584"/>
      <c r="AD670" s="584"/>
      <c r="AE670" s="584"/>
      <c r="AF670" s="584"/>
      <c r="AG670" s="584"/>
      <c r="AH670" s="584"/>
      <c r="AI670" s="584"/>
      <c r="AJ670" s="584"/>
      <c r="AK670" s="584"/>
    </row>
    <row r="671" spans="1:37" ht="12.75">
      <c r="A671" s="638"/>
      <c r="B671" s="641"/>
      <c r="C671" s="592"/>
      <c r="D671" s="592"/>
      <c r="E671" s="592"/>
      <c r="F671" s="592"/>
      <c r="G671" s="592"/>
      <c r="H671" s="592"/>
      <c r="I671" s="592"/>
      <c r="J671" s="592"/>
      <c r="K671" s="592"/>
      <c r="L671" s="592"/>
      <c r="M671" s="592"/>
      <c r="N671" s="592"/>
      <c r="O671" s="593"/>
      <c r="P671" s="593"/>
      <c r="Q671" s="593"/>
      <c r="R671" s="593"/>
      <c r="S671" s="593"/>
      <c r="T671" s="593"/>
      <c r="U671" s="593"/>
      <c r="V671" s="593"/>
      <c r="W671" s="593"/>
      <c r="X671" s="594"/>
      <c r="Y671" s="594"/>
      <c r="Z671" s="594"/>
      <c r="AA671" s="594"/>
      <c r="AB671" s="594"/>
      <c r="AC671" s="594"/>
      <c r="AD671" s="594"/>
      <c r="AE671" s="594"/>
      <c r="AF671" s="594"/>
      <c r="AG671" s="594"/>
      <c r="AH671" s="594"/>
      <c r="AI671" s="594"/>
      <c r="AJ671" s="594"/>
      <c r="AK671" s="594"/>
    </row>
    <row r="672" spans="1:37" ht="12.75">
      <c r="A672" s="639"/>
      <c r="B672" s="640"/>
      <c r="C672" s="582"/>
      <c r="D672" s="582"/>
      <c r="E672" s="582"/>
      <c r="F672" s="582"/>
      <c r="G672" s="582"/>
      <c r="H672" s="582"/>
      <c r="I672" s="582"/>
      <c r="J672" s="582"/>
      <c r="K672" s="582"/>
      <c r="L672" s="582"/>
      <c r="M672" s="582"/>
      <c r="N672" s="582"/>
      <c r="O672" s="583"/>
      <c r="P672" s="583"/>
      <c r="Q672" s="583"/>
      <c r="R672" s="583"/>
      <c r="S672" s="583"/>
      <c r="T672" s="583"/>
      <c r="U672" s="583"/>
      <c r="V672" s="583"/>
      <c r="W672" s="583"/>
      <c r="X672" s="584"/>
      <c r="Y672" s="584"/>
      <c r="Z672" s="584"/>
      <c r="AA672" s="584"/>
      <c r="AB672" s="584"/>
      <c r="AC672" s="584"/>
      <c r="AD672" s="584"/>
      <c r="AE672" s="584"/>
      <c r="AF672" s="584"/>
      <c r="AG672" s="584"/>
      <c r="AH672" s="584"/>
      <c r="AI672" s="584"/>
      <c r="AJ672" s="584"/>
      <c r="AK672" s="584"/>
    </row>
    <row r="673" spans="1:37" ht="12.75">
      <c r="A673" s="638"/>
      <c r="B673" s="641"/>
      <c r="C673" s="592"/>
      <c r="D673" s="592"/>
      <c r="E673" s="592"/>
      <c r="F673" s="592"/>
      <c r="G673" s="592"/>
      <c r="H673" s="592"/>
      <c r="I673" s="592"/>
      <c r="J673" s="592"/>
      <c r="K673" s="592"/>
      <c r="L673" s="592"/>
      <c r="M673" s="592"/>
      <c r="N673" s="592"/>
      <c r="O673" s="593"/>
      <c r="P673" s="593"/>
      <c r="Q673" s="593"/>
      <c r="R673" s="593"/>
      <c r="S673" s="593"/>
      <c r="T673" s="593"/>
      <c r="U673" s="593"/>
      <c r="V673" s="593"/>
      <c r="W673" s="593"/>
      <c r="X673" s="594"/>
      <c r="Y673" s="594"/>
      <c r="Z673" s="594"/>
      <c r="AA673" s="594"/>
      <c r="AB673" s="594"/>
      <c r="AC673" s="594"/>
      <c r="AD673" s="594"/>
      <c r="AE673" s="594"/>
      <c r="AF673" s="594"/>
      <c r="AG673" s="594"/>
      <c r="AH673" s="594"/>
      <c r="AI673" s="594"/>
      <c r="AJ673" s="594"/>
      <c r="AK673" s="594"/>
    </row>
    <row r="674" spans="1:37" ht="12.75">
      <c r="A674" s="639"/>
      <c r="B674" s="640"/>
      <c r="C674" s="582"/>
      <c r="D674" s="582"/>
      <c r="E674" s="582"/>
      <c r="F674" s="582"/>
      <c r="G674" s="582"/>
      <c r="H674" s="582"/>
      <c r="I674" s="582"/>
      <c r="J674" s="582"/>
      <c r="K674" s="582"/>
      <c r="L674" s="582"/>
      <c r="M674" s="582"/>
      <c r="N674" s="582"/>
      <c r="O674" s="583"/>
      <c r="P674" s="583"/>
      <c r="Q674" s="583"/>
      <c r="R674" s="583"/>
      <c r="S674" s="583"/>
      <c r="T674" s="583"/>
      <c r="U674" s="583"/>
      <c r="V674" s="583"/>
      <c r="W674" s="583"/>
      <c r="X674" s="584"/>
      <c r="Y674" s="584"/>
      <c r="Z674" s="584"/>
      <c r="AA674" s="584"/>
      <c r="AB674" s="584"/>
      <c r="AC674" s="584"/>
      <c r="AD674" s="584"/>
      <c r="AE674" s="584"/>
      <c r="AF674" s="584"/>
      <c r="AG674" s="584"/>
      <c r="AH674" s="584"/>
      <c r="AI674" s="584"/>
      <c r="AJ674" s="584"/>
      <c r="AK674" s="584"/>
    </row>
    <row r="675" spans="1:37" ht="12.75">
      <c r="A675" s="638"/>
      <c r="B675" s="641"/>
      <c r="C675" s="592"/>
      <c r="D675" s="592"/>
      <c r="E675" s="592"/>
      <c r="F675" s="592"/>
      <c r="G675" s="592"/>
      <c r="H675" s="592"/>
      <c r="I675" s="592"/>
      <c r="J675" s="592"/>
      <c r="K675" s="592"/>
      <c r="L675" s="592"/>
      <c r="M675" s="592"/>
      <c r="N675" s="592"/>
      <c r="O675" s="593"/>
      <c r="P675" s="593"/>
      <c r="Q675" s="593"/>
      <c r="R675" s="593"/>
      <c r="S675" s="593"/>
      <c r="T675" s="593"/>
      <c r="U675" s="593"/>
      <c r="V675" s="593"/>
      <c r="W675" s="593"/>
      <c r="X675" s="594"/>
      <c r="Y675" s="594"/>
      <c r="Z675" s="594"/>
      <c r="AA675" s="594"/>
      <c r="AB675" s="594"/>
      <c r="AC675" s="594"/>
      <c r="AD675" s="594"/>
      <c r="AE675" s="594"/>
      <c r="AF675" s="594"/>
      <c r="AG675" s="594"/>
      <c r="AH675" s="594"/>
      <c r="AI675" s="594"/>
      <c r="AJ675" s="594"/>
      <c r="AK675" s="594"/>
    </row>
    <row r="676" spans="1:37" ht="12.75">
      <c r="A676" s="639"/>
      <c r="B676" s="640"/>
      <c r="C676" s="582"/>
      <c r="D676" s="582"/>
      <c r="E676" s="582"/>
      <c r="F676" s="582"/>
      <c r="G676" s="582"/>
      <c r="H676" s="582"/>
      <c r="I676" s="582"/>
      <c r="J676" s="582"/>
      <c r="K676" s="582"/>
      <c r="L676" s="582"/>
      <c r="M676" s="582"/>
      <c r="N676" s="582"/>
      <c r="O676" s="583"/>
      <c r="P676" s="583"/>
      <c r="Q676" s="583"/>
      <c r="R676" s="583"/>
      <c r="S676" s="583"/>
      <c r="T676" s="583"/>
      <c r="U676" s="583"/>
      <c r="V676" s="583"/>
      <c r="W676" s="583"/>
      <c r="X676" s="584"/>
      <c r="Y676" s="584"/>
      <c r="Z676" s="584"/>
      <c r="AA676" s="584"/>
      <c r="AB676" s="584"/>
      <c r="AC676" s="584"/>
      <c r="AD676" s="584"/>
      <c r="AE676" s="584"/>
      <c r="AF676" s="584"/>
      <c r="AG676" s="584"/>
      <c r="AH676" s="584"/>
      <c r="AI676" s="584"/>
      <c r="AJ676" s="584"/>
      <c r="AK676" s="584"/>
    </row>
    <row r="677" spans="1:37" ht="12.75">
      <c r="A677" s="638"/>
      <c r="B677" s="641"/>
      <c r="C677" s="592"/>
      <c r="D677" s="592"/>
      <c r="E677" s="592"/>
      <c r="F677" s="592"/>
      <c r="G677" s="592"/>
      <c r="H677" s="592"/>
      <c r="I677" s="592"/>
      <c r="J677" s="592"/>
      <c r="K677" s="592"/>
      <c r="L677" s="592"/>
      <c r="M677" s="592"/>
      <c r="N677" s="592"/>
      <c r="O677" s="593"/>
      <c r="P677" s="593"/>
      <c r="Q677" s="593"/>
      <c r="R677" s="593"/>
      <c r="S677" s="593"/>
      <c r="T677" s="593"/>
      <c r="U677" s="593"/>
      <c r="V677" s="593"/>
      <c r="W677" s="593"/>
      <c r="X677" s="594"/>
      <c r="Y677" s="594"/>
      <c r="Z677" s="594"/>
      <c r="AA677" s="594"/>
      <c r="AB677" s="594"/>
      <c r="AC677" s="594"/>
      <c r="AD677" s="594"/>
      <c r="AE677" s="594"/>
      <c r="AF677" s="594"/>
      <c r="AG677" s="594"/>
      <c r="AH677" s="594"/>
      <c r="AI677" s="594"/>
      <c r="AJ677" s="594"/>
      <c r="AK677" s="594"/>
    </row>
    <row r="678" spans="1:37" ht="12.75">
      <c r="A678" s="639"/>
      <c r="B678" s="640"/>
      <c r="C678" s="582"/>
      <c r="D678" s="582"/>
      <c r="E678" s="582"/>
      <c r="F678" s="582"/>
      <c r="G678" s="582"/>
      <c r="H678" s="582"/>
      <c r="I678" s="582"/>
      <c r="J678" s="582"/>
      <c r="K678" s="582"/>
      <c r="L678" s="582"/>
      <c r="M678" s="582"/>
      <c r="N678" s="582"/>
      <c r="O678" s="583"/>
      <c r="P678" s="583"/>
      <c r="Q678" s="583"/>
      <c r="R678" s="583"/>
      <c r="S678" s="583"/>
      <c r="T678" s="583"/>
      <c r="U678" s="583"/>
      <c r="V678" s="583"/>
      <c r="W678" s="583"/>
      <c r="X678" s="584"/>
      <c r="Y678" s="584"/>
      <c r="Z678" s="584"/>
      <c r="AA678" s="584"/>
      <c r="AB678" s="584"/>
      <c r="AC678" s="584"/>
      <c r="AD678" s="584"/>
      <c r="AE678" s="584"/>
      <c r="AF678" s="584"/>
      <c r="AG678" s="584"/>
      <c r="AH678" s="584"/>
      <c r="AI678" s="584"/>
      <c r="AJ678" s="584"/>
      <c r="AK678" s="584"/>
    </row>
    <row r="679" spans="1:37" ht="12.75">
      <c r="A679" s="638"/>
      <c r="B679" s="641"/>
      <c r="C679" s="592"/>
      <c r="D679" s="592"/>
      <c r="E679" s="592"/>
      <c r="F679" s="592"/>
      <c r="G679" s="592"/>
      <c r="H679" s="592"/>
      <c r="I679" s="592"/>
      <c r="J679" s="592"/>
      <c r="K679" s="592"/>
      <c r="L679" s="592"/>
      <c r="M679" s="592"/>
      <c r="N679" s="592"/>
      <c r="O679" s="593"/>
      <c r="P679" s="593"/>
      <c r="Q679" s="593"/>
      <c r="R679" s="593"/>
      <c r="S679" s="593"/>
      <c r="T679" s="593"/>
      <c r="U679" s="593"/>
      <c r="V679" s="593"/>
      <c r="W679" s="593"/>
      <c r="X679" s="594"/>
      <c r="Y679" s="594"/>
      <c r="Z679" s="594"/>
      <c r="AA679" s="594"/>
      <c r="AB679" s="594"/>
      <c r="AC679" s="594"/>
      <c r="AD679" s="594"/>
      <c r="AE679" s="594"/>
      <c r="AF679" s="594"/>
      <c r="AG679" s="594"/>
      <c r="AH679" s="594"/>
      <c r="AI679" s="594"/>
      <c r="AJ679" s="594"/>
      <c r="AK679" s="594"/>
    </row>
    <row r="680" spans="1:37" ht="12.75">
      <c r="A680" s="639"/>
      <c r="B680" s="640"/>
      <c r="C680" s="582"/>
      <c r="D680" s="582"/>
      <c r="E680" s="582"/>
      <c r="F680" s="582"/>
      <c r="G680" s="582"/>
      <c r="H680" s="582"/>
      <c r="I680" s="582"/>
      <c r="J680" s="582"/>
      <c r="K680" s="582"/>
      <c r="L680" s="582"/>
      <c r="M680" s="582"/>
      <c r="N680" s="582"/>
      <c r="O680" s="583"/>
      <c r="P680" s="583"/>
      <c r="Q680" s="583"/>
      <c r="R680" s="583"/>
      <c r="S680" s="583"/>
      <c r="T680" s="583"/>
      <c r="U680" s="583"/>
      <c r="V680" s="583"/>
      <c r="W680" s="583"/>
      <c r="X680" s="584"/>
      <c r="Y680" s="584"/>
      <c r="Z680" s="584"/>
      <c r="AA680" s="584"/>
      <c r="AB680" s="584"/>
      <c r="AC680" s="584"/>
      <c r="AD680" s="584"/>
      <c r="AE680" s="584"/>
      <c r="AF680" s="584"/>
      <c r="AG680" s="584"/>
      <c r="AH680" s="584"/>
      <c r="AI680" s="584"/>
      <c r="AJ680" s="584"/>
      <c r="AK680" s="584"/>
    </row>
    <row r="681" spans="1:37" ht="12.75">
      <c r="A681" s="638"/>
      <c r="B681" s="641"/>
      <c r="C681" s="592"/>
      <c r="D681" s="592"/>
      <c r="E681" s="592"/>
      <c r="F681" s="592"/>
      <c r="G681" s="592"/>
      <c r="H681" s="592"/>
      <c r="I681" s="592"/>
      <c r="J681" s="592"/>
      <c r="K681" s="592"/>
      <c r="L681" s="592"/>
      <c r="M681" s="592"/>
      <c r="N681" s="592"/>
      <c r="O681" s="593"/>
      <c r="P681" s="593"/>
      <c r="Q681" s="593"/>
      <c r="R681" s="593"/>
      <c r="S681" s="593"/>
      <c r="T681" s="593"/>
      <c r="U681" s="593"/>
      <c r="V681" s="593"/>
      <c r="W681" s="593"/>
      <c r="X681" s="594"/>
      <c r="Y681" s="594"/>
      <c r="Z681" s="594"/>
      <c r="AA681" s="594"/>
      <c r="AB681" s="594"/>
      <c r="AC681" s="594"/>
      <c r="AD681" s="594"/>
      <c r="AE681" s="594"/>
      <c r="AF681" s="594"/>
      <c r="AG681" s="594"/>
      <c r="AH681" s="594"/>
      <c r="AI681" s="594"/>
      <c r="AJ681" s="594"/>
      <c r="AK681" s="594"/>
    </row>
    <row r="682" spans="1:37" ht="12.75">
      <c r="A682" s="639"/>
      <c r="B682" s="640"/>
      <c r="C682" s="582"/>
      <c r="D682" s="582"/>
      <c r="E682" s="582"/>
      <c r="F682" s="582"/>
      <c r="G682" s="582"/>
      <c r="H682" s="582"/>
      <c r="I682" s="582"/>
      <c r="J682" s="582"/>
      <c r="K682" s="582"/>
      <c r="L682" s="582"/>
      <c r="M682" s="582"/>
      <c r="N682" s="582"/>
      <c r="O682" s="583"/>
      <c r="P682" s="583"/>
      <c r="Q682" s="583"/>
      <c r="R682" s="583"/>
      <c r="S682" s="583"/>
      <c r="T682" s="583"/>
      <c r="U682" s="583"/>
      <c r="V682" s="583"/>
      <c r="W682" s="583"/>
      <c r="X682" s="584"/>
      <c r="Y682" s="584"/>
      <c r="Z682" s="584"/>
      <c r="AA682" s="584"/>
      <c r="AB682" s="584"/>
      <c r="AC682" s="584"/>
      <c r="AD682" s="584"/>
      <c r="AE682" s="584"/>
      <c r="AF682" s="584"/>
      <c r="AG682" s="584"/>
      <c r="AH682" s="584"/>
      <c r="AI682" s="584"/>
      <c r="AJ682" s="584"/>
      <c r="AK682" s="584"/>
    </row>
    <row r="683" spans="1:37" ht="12.75">
      <c r="A683" s="638"/>
      <c r="B683" s="641"/>
      <c r="C683" s="592"/>
      <c r="D683" s="592"/>
      <c r="E683" s="592"/>
      <c r="F683" s="592"/>
      <c r="G683" s="592"/>
      <c r="H683" s="592"/>
      <c r="I683" s="592"/>
      <c r="J683" s="592"/>
      <c r="K683" s="592"/>
      <c r="L683" s="592"/>
      <c r="M683" s="592"/>
      <c r="N683" s="592"/>
      <c r="O683" s="593"/>
      <c r="P683" s="593"/>
      <c r="Q683" s="593"/>
      <c r="R683" s="593"/>
      <c r="S683" s="593"/>
      <c r="T683" s="593"/>
      <c r="U683" s="593"/>
      <c r="V683" s="593"/>
      <c r="W683" s="593"/>
      <c r="X683" s="594"/>
      <c r="Y683" s="594"/>
      <c r="Z683" s="594"/>
      <c r="AA683" s="594"/>
      <c r="AB683" s="594"/>
      <c r="AC683" s="594"/>
      <c r="AD683" s="594"/>
      <c r="AE683" s="594"/>
      <c r="AF683" s="594"/>
      <c r="AG683" s="594"/>
      <c r="AH683" s="594"/>
      <c r="AI683" s="594"/>
      <c r="AJ683" s="594"/>
      <c r="AK683" s="594"/>
    </row>
    <row r="684" spans="1:37" ht="12.75">
      <c r="A684" s="639"/>
      <c r="B684" s="640"/>
      <c r="C684" s="582"/>
      <c r="D684" s="582"/>
      <c r="E684" s="582"/>
      <c r="F684" s="582"/>
      <c r="G684" s="582"/>
      <c r="H684" s="582"/>
      <c r="I684" s="582"/>
      <c r="J684" s="582"/>
      <c r="K684" s="582"/>
      <c r="L684" s="582"/>
      <c r="M684" s="582"/>
      <c r="N684" s="582"/>
      <c r="O684" s="583"/>
      <c r="P684" s="583"/>
      <c r="Q684" s="583"/>
      <c r="R684" s="583"/>
      <c r="S684" s="583"/>
      <c r="T684" s="583"/>
      <c r="U684" s="583"/>
      <c r="V684" s="583"/>
      <c r="W684" s="583"/>
      <c r="X684" s="584"/>
      <c r="Y684" s="584"/>
      <c r="Z684" s="584"/>
      <c r="AA684" s="584"/>
      <c r="AB684" s="584"/>
      <c r="AC684" s="584"/>
      <c r="AD684" s="584"/>
      <c r="AE684" s="584"/>
      <c r="AF684" s="584"/>
      <c r="AG684" s="584"/>
      <c r="AH684" s="584"/>
      <c r="AI684" s="584"/>
      <c r="AJ684" s="584"/>
      <c r="AK684" s="584"/>
    </row>
    <row r="685" spans="1:37" ht="12.75">
      <c r="A685" s="638"/>
      <c r="B685" s="641"/>
      <c r="C685" s="592"/>
      <c r="D685" s="592"/>
      <c r="E685" s="592"/>
      <c r="F685" s="592"/>
      <c r="G685" s="592"/>
      <c r="H685" s="592"/>
      <c r="I685" s="592"/>
      <c r="J685" s="592"/>
      <c r="K685" s="592"/>
      <c r="L685" s="592"/>
      <c r="M685" s="592"/>
      <c r="N685" s="592"/>
      <c r="O685" s="593"/>
      <c r="P685" s="593"/>
      <c r="Q685" s="593"/>
      <c r="R685" s="593"/>
      <c r="S685" s="593"/>
      <c r="T685" s="593"/>
      <c r="U685" s="593"/>
      <c r="V685" s="593"/>
      <c r="W685" s="593"/>
      <c r="X685" s="594"/>
      <c r="Y685" s="594"/>
      <c r="Z685" s="594"/>
      <c r="AA685" s="594"/>
      <c r="AB685" s="594"/>
      <c r="AC685" s="594"/>
      <c r="AD685" s="594"/>
      <c r="AE685" s="594"/>
      <c r="AF685" s="594"/>
      <c r="AG685" s="594"/>
      <c r="AH685" s="594"/>
      <c r="AI685" s="594"/>
      <c r="AJ685" s="594"/>
      <c r="AK685" s="594"/>
    </row>
    <row r="686" spans="1:37" ht="12.75">
      <c r="A686" s="639"/>
      <c r="B686" s="640"/>
      <c r="C686" s="582"/>
      <c r="D686" s="582"/>
      <c r="E686" s="582"/>
      <c r="F686" s="582"/>
      <c r="G686" s="582"/>
      <c r="H686" s="582"/>
      <c r="I686" s="582"/>
      <c r="J686" s="582"/>
      <c r="K686" s="582"/>
      <c r="L686" s="582"/>
      <c r="M686" s="582"/>
      <c r="N686" s="582"/>
      <c r="O686" s="583"/>
      <c r="P686" s="583"/>
      <c r="Q686" s="583"/>
      <c r="R686" s="583"/>
      <c r="S686" s="583"/>
      <c r="T686" s="583"/>
      <c r="U686" s="583"/>
      <c r="V686" s="583"/>
      <c r="W686" s="583"/>
      <c r="X686" s="584"/>
      <c r="Y686" s="584"/>
      <c r="Z686" s="584"/>
      <c r="AA686" s="584"/>
      <c r="AB686" s="584"/>
      <c r="AC686" s="584"/>
      <c r="AD686" s="584"/>
      <c r="AE686" s="584"/>
      <c r="AF686" s="584"/>
      <c r="AG686" s="584"/>
      <c r="AH686" s="584"/>
      <c r="AI686" s="584"/>
      <c r="AJ686" s="584"/>
      <c r="AK686" s="584"/>
    </row>
    <row r="687" spans="1:37" ht="12.75">
      <c r="A687" s="638"/>
      <c r="B687" s="641"/>
      <c r="C687" s="592"/>
      <c r="D687" s="592"/>
      <c r="E687" s="592"/>
      <c r="F687" s="592"/>
      <c r="G687" s="592"/>
      <c r="H687" s="592"/>
      <c r="I687" s="592"/>
      <c r="J687" s="592"/>
      <c r="K687" s="592"/>
      <c r="L687" s="592"/>
      <c r="M687" s="592"/>
      <c r="N687" s="592"/>
      <c r="O687" s="593"/>
      <c r="P687" s="593"/>
      <c r="Q687" s="593"/>
      <c r="R687" s="593"/>
      <c r="S687" s="593"/>
      <c r="T687" s="593"/>
      <c r="U687" s="593"/>
      <c r="V687" s="593"/>
      <c r="W687" s="593"/>
      <c r="X687" s="594"/>
      <c r="Y687" s="594"/>
      <c r="Z687" s="594"/>
      <c r="AA687" s="594"/>
      <c r="AB687" s="594"/>
      <c r="AC687" s="594"/>
      <c r="AD687" s="594"/>
      <c r="AE687" s="594"/>
      <c r="AF687" s="594"/>
      <c r="AG687" s="594"/>
      <c r="AH687" s="594"/>
      <c r="AI687" s="594"/>
      <c r="AJ687" s="594"/>
      <c r="AK687" s="594"/>
    </row>
    <row r="688" spans="1:37" ht="12.75">
      <c r="A688" s="639"/>
      <c r="B688" s="640"/>
      <c r="C688" s="582"/>
      <c r="D688" s="582"/>
      <c r="E688" s="582"/>
      <c r="F688" s="582"/>
      <c r="G688" s="582"/>
      <c r="H688" s="582"/>
      <c r="I688" s="582"/>
      <c r="J688" s="582"/>
      <c r="K688" s="582"/>
      <c r="L688" s="582"/>
      <c r="M688" s="582"/>
      <c r="N688" s="582"/>
      <c r="O688" s="583"/>
      <c r="P688" s="583"/>
      <c r="Q688" s="583"/>
      <c r="R688" s="583"/>
      <c r="S688" s="583"/>
      <c r="T688" s="583"/>
      <c r="U688" s="583"/>
      <c r="V688" s="583"/>
      <c r="W688" s="583"/>
      <c r="X688" s="584"/>
      <c r="Y688" s="584"/>
      <c r="Z688" s="584"/>
      <c r="AA688" s="584"/>
      <c r="AB688" s="584"/>
      <c r="AC688" s="584"/>
      <c r="AD688" s="584"/>
      <c r="AE688" s="584"/>
      <c r="AF688" s="584"/>
      <c r="AG688" s="584"/>
      <c r="AH688" s="584"/>
      <c r="AI688" s="584"/>
      <c r="AJ688" s="584"/>
      <c r="AK688" s="584"/>
    </row>
    <row r="689" spans="1:37" ht="12.75">
      <c r="A689" s="638"/>
      <c r="B689" s="641"/>
      <c r="C689" s="592"/>
      <c r="D689" s="592"/>
      <c r="E689" s="592"/>
      <c r="F689" s="592"/>
      <c r="G689" s="592"/>
      <c r="H689" s="592"/>
      <c r="I689" s="592"/>
      <c r="J689" s="592"/>
      <c r="K689" s="592"/>
      <c r="L689" s="592"/>
      <c r="M689" s="592"/>
      <c r="N689" s="592"/>
      <c r="O689" s="593"/>
      <c r="P689" s="593"/>
      <c r="Q689" s="593"/>
      <c r="R689" s="593"/>
      <c r="S689" s="593"/>
      <c r="T689" s="593"/>
      <c r="U689" s="593"/>
      <c r="V689" s="593"/>
      <c r="W689" s="593"/>
      <c r="X689" s="594"/>
      <c r="Y689" s="594"/>
      <c r="Z689" s="594"/>
      <c r="AA689" s="594"/>
      <c r="AB689" s="594"/>
      <c r="AC689" s="594"/>
      <c r="AD689" s="594"/>
      <c r="AE689" s="594"/>
      <c r="AF689" s="594"/>
      <c r="AG689" s="594"/>
      <c r="AH689" s="594"/>
      <c r="AI689" s="594"/>
      <c r="AJ689" s="594"/>
      <c r="AK689" s="594"/>
    </row>
    <row r="690" spans="1:37" ht="12.75">
      <c r="A690" s="639"/>
      <c r="B690" s="640"/>
      <c r="C690" s="582"/>
      <c r="D690" s="582"/>
      <c r="E690" s="582"/>
      <c r="F690" s="582"/>
      <c r="G690" s="582"/>
      <c r="H690" s="582"/>
      <c r="I690" s="582"/>
      <c r="J690" s="582"/>
      <c r="K690" s="582"/>
      <c r="L690" s="582"/>
      <c r="M690" s="582"/>
      <c r="N690" s="582"/>
      <c r="O690" s="583"/>
      <c r="P690" s="583"/>
      <c r="Q690" s="583"/>
      <c r="R690" s="583"/>
      <c r="S690" s="583"/>
      <c r="T690" s="583"/>
      <c r="U690" s="583"/>
      <c r="V690" s="583"/>
      <c r="W690" s="583"/>
      <c r="X690" s="584"/>
      <c r="Y690" s="584"/>
      <c r="Z690" s="584"/>
      <c r="AA690" s="584"/>
      <c r="AB690" s="584"/>
      <c r="AC690" s="584"/>
      <c r="AD690" s="584"/>
      <c r="AE690" s="584"/>
      <c r="AF690" s="584"/>
      <c r="AG690" s="584"/>
      <c r="AH690" s="584"/>
      <c r="AI690" s="584"/>
      <c r="AJ690" s="584"/>
      <c r="AK690" s="584"/>
    </row>
    <row r="691" spans="1:37" ht="12.75">
      <c r="A691" s="638"/>
      <c r="B691" s="641"/>
      <c r="C691" s="592"/>
      <c r="D691" s="592"/>
      <c r="E691" s="592"/>
      <c r="F691" s="592"/>
      <c r="G691" s="592"/>
      <c r="H691" s="592"/>
      <c r="I691" s="592"/>
      <c r="J691" s="592"/>
      <c r="K691" s="592"/>
      <c r="L691" s="592"/>
      <c r="M691" s="592"/>
      <c r="N691" s="592"/>
      <c r="O691" s="593"/>
      <c r="P691" s="593"/>
      <c r="Q691" s="593"/>
      <c r="R691" s="593"/>
      <c r="S691" s="593"/>
      <c r="T691" s="593"/>
      <c r="U691" s="593"/>
      <c r="V691" s="593"/>
      <c r="W691" s="593"/>
      <c r="X691" s="594"/>
      <c r="Y691" s="594"/>
      <c r="Z691" s="594"/>
      <c r="AA691" s="594"/>
      <c r="AB691" s="594"/>
      <c r="AC691" s="594"/>
      <c r="AD691" s="594"/>
      <c r="AE691" s="594"/>
      <c r="AF691" s="594"/>
      <c r="AG691" s="594"/>
      <c r="AH691" s="594"/>
      <c r="AI691" s="594"/>
      <c r="AJ691" s="594"/>
      <c r="AK691" s="594"/>
    </row>
    <row r="692" spans="1:37" ht="12.75">
      <c r="A692" s="639"/>
      <c r="B692" s="640"/>
      <c r="C692" s="582"/>
      <c r="D692" s="582"/>
      <c r="E692" s="582"/>
      <c r="F692" s="582"/>
      <c r="G692" s="582"/>
      <c r="H692" s="582"/>
      <c r="I692" s="582"/>
      <c r="J692" s="582"/>
      <c r="K692" s="582"/>
      <c r="L692" s="582"/>
      <c r="M692" s="582"/>
      <c r="N692" s="582"/>
      <c r="O692" s="583"/>
      <c r="P692" s="583"/>
      <c r="Q692" s="583"/>
      <c r="R692" s="583"/>
      <c r="S692" s="583"/>
      <c r="T692" s="583"/>
      <c r="U692" s="583"/>
      <c r="V692" s="583"/>
      <c r="W692" s="583"/>
      <c r="X692" s="584"/>
      <c r="Y692" s="584"/>
      <c r="Z692" s="584"/>
      <c r="AA692" s="584"/>
      <c r="AB692" s="584"/>
      <c r="AC692" s="584"/>
      <c r="AD692" s="584"/>
      <c r="AE692" s="584"/>
      <c r="AF692" s="584"/>
      <c r="AG692" s="584"/>
      <c r="AH692" s="584"/>
      <c r="AI692" s="584"/>
      <c r="AJ692" s="584"/>
      <c r="AK692" s="584"/>
    </row>
    <row r="693" spans="1:37" ht="12.75">
      <c r="A693" s="638"/>
      <c r="B693" s="641"/>
      <c r="C693" s="592"/>
      <c r="D693" s="592"/>
      <c r="E693" s="592"/>
      <c r="F693" s="592"/>
      <c r="G693" s="592"/>
      <c r="H693" s="592"/>
      <c r="I693" s="592"/>
      <c r="J693" s="592"/>
      <c r="K693" s="592"/>
      <c r="L693" s="592"/>
      <c r="M693" s="592"/>
      <c r="N693" s="592"/>
      <c r="O693" s="593"/>
      <c r="P693" s="593"/>
      <c r="Q693" s="593"/>
      <c r="R693" s="593"/>
      <c r="S693" s="593"/>
      <c r="T693" s="593"/>
      <c r="U693" s="593"/>
      <c r="V693" s="593"/>
      <c r="W693" s="593"/>
      <c r="X693" s="594"/>
      <c r="Y693" s="594"/>
      <c r="Z693" s="594"/>
      <c r="AA693" s="594"/>
      <c r="AB693" s="594"/>
      <c r="AC693" s="594"/>
      <c r="AD693" s="594"/>
      <c r="AE693" s="594"/>
      <c r="AF693" s="594"/>
      <c r="AG693" s="594"/>
      <c r="AH693" s="594"/>
      <c r="AI693" s="594"/>
      <c r="AJ693" s="594"/>
      <c r="AK693" s="594"/>
    </row>
    <row r="694" spans="1:37" ht="12.75">
      <c r="A694" s="639"/>
      <c r="B694" s="640"/>
      <c r="C694" s="582"/>
      <c r="D694" s="582"/>
      <c r="E694" s="582"/>
      <c r="F694" s="582"/>
      <c r="G694" s="582"/>
      <c r="H694" s="582"/>
      <c r="I694" s="582"/>
      <c r="J694" s="582"/>
      <c r="K694" s="582"/>
      <c r="L694" s="582"/>
      <c r="M694" s="582"/>
      <c r="N694" s="582"/>
      <c r="O694" s="583"/>
      <c r="P694" s="583"/>
      <c r="Q694" s="583"/>
      <c r="R694" s="583"/>
      <c r="S694" s="583"/>
      <c r="T694" s="583"/>
      <c r="U694" s="583"/>
      <c r="V694" s="583"/>
      <c r="W694" s="583"/>
      <c r="X694" s="584"/>
      <c r="Y694" s="584"/>
      <c r="Z694" s="584"/>
      <c r="AA694" s="584"/>
      <c r="AB694" s="584"/>
      <c r="AC694" s="584"/>
      <c r="AD694" s="584"/>
      <c r="AE694" s="584"/>
      <c r="AF694" s="584"/>
      <c r="AG694" s="584"/>
      <c r="AH694" s="584"/>
      <c r="AI694" s="584"/>
      <c r="AJ694" s="584"/>
      <c r="AK694" s="584"/>
    </row>
    <row r="695" spans="1:37" ht="12.75">
      <c r="A695" s="638"/>
      <c r="B695" s="641"/>
      <c r="C695" s="592"/>
      <c r="D695" s="592"/>
      <c r="E695" s="592"/>
      <c r="F695" s="592"/>
      <c r="G695" s="592"/>
      <c r="H695" s="592"/>
      <c r="I695" s="592"/>
      <c r="J695" s="592"/>
      <c r="K695" s="592"/>
      <c r="L695" s="592"/>
      <c r="M695" s="592"/>
      <c r="N695" s="592"/>
      <c r="O695" s="593"/>
      <c r="P695" s="593"/>
      <c r="Q695" s="593"/>
      <c r="R695" s="593"/>
      <c r="S695" s="593"/>
      <c r="T695" s="593"/>
      <c r="U695" s="593"/>
      <c r="V695" s="593"/>
      <c r="W695" s="593"/>
      <c r="X695" s="594"/>
      <c r="Y695" s="594"/>
      <c r="Z695" s="594"/>
      <c r="AA695" s="594"/>
      <c r="AB695" s="594"/>
      <c r="AC695" s="594"/>
      <c r="AD695" s="594"/>
      <c r="AE695" s="594"/>
      <c r="AF695" s="594"/>
      <c r="AG695" s="594"/>
      <c r="AH695" s="594"/>
      <c r="AI695" s="594"/>
      <c r="AJ695" s="594"/>
      <c r="AK695" s="594"/>
    </row>
    <row r="696" spans="1:37" ht="12.75">
      <c r="A696" s="639"/>
      <c r="B696" s="640"/>
      <c r="C696" s="582"/>
      <c r="D696" s="582"/>
      <c r="E696" s="582"/>
      <c r="F696" s="582"/>
      <c r="G696" s="582"/>
      <c r="H696" s="582"/>
      <c r="I696" s="582"/>
      <c r="J696" s="582"/>
      <c r="K696" s="582"/>
      <c r="L696" s="582"/>
      <c r="M696" s="582"/>
      <c r="N696" s="582"/>
      <c r="O696" s="583"/>
      <c r="P696" s="583"/>
      <c r="Q696" s="583"/>
      <c r="R696" s="583"/>
      <c r="S696" s="583"/>
      <c r="T696" s="583"/>
      <c r="U696" s="583"/>
      <c r="V696" s="583"/>
      <c r="W696" s="583"/>
      <c r="X696" s="584"/>
      <c r="Y696" s="584"/>
      <c r="Z696" s="584"/>
      <c r="AA696" s="584"/>
      <c r="AB696" s="584"/>
      <c r="AC696" s="584"/>
      <c r="AD696" s="584"/>
      <c r="AE696" s="584"/>
      <c r="AF696" s="584"/>
      <c r="AG696" s="584"/>
      <c r="AH696" s="584"/>
      <c r="AI696" s="584"/>
      <c r="AJ696" s="584"/>
      <c r="AK696" s="584"/>
    </row>
    <row r="697" spans="1:37" ht="12.75">
      <c r="A697" s="638"/>
      <c r="B697" s="641"/>
      <c r="C697" s="592"/>
      <c r="D697" s="592"/>
      <c r="E697" s="592"/>
      <c r="F697" s="592"/>
      <c r="G697" s="592"/>
      <c r="H697" s="592"/>
      <c r="I697" s="592"/>
      <c r="J697" s="592"/>
      <c r="K697" s="592"/>
      <c r="L697" s="592"/>
      <c r="M697" s="592"/>
      <c r="N697" s="592"/>
      <c r="O697" s="593"/>
      <c r="P697" s="593"/>
      <c r="Q697" s="593"/>
      <c r="R697" s="593"/>
      <c r="S697" s="593"/>
      <c r="T697" s="593"/>
      <c r="U697" s="593"/>
      <c r="V697" s="593"/>
      <c r="W697" s="593"/>
      <c r="X697" s="594"/>
      <c r="Y697" s="594"/>
      <c r="Z697" s="594"/>
      <c r="AA697" s="594"/>
      <c r="AB697" s="594"/>
      <c r="AC697" s="594"/>
      <c r="AD697" s="594"/>
      <c r="AE697" s="594"/>
      <c r="AF697" s="594"/>
      <c r="AG697" s="594"/>
      <c r="AH697" s="594"/>
      <c r="AI697" s="594"/>
      <c r="AJ697" s="594"/>
      <c r="AK697" s="594"/>
    </row>
    <row r="698" spans="1:37" ht="12.75">
      <c r="A698" s="639"/>
      <c r="B698" s="640"/>
      <c r="C698" s="582"/>
      <c r="D698" s="582"/>
      <c r="E698" s="582"/>
      <c r="F698" s="582"/>
      <c r="G698" s="582"/>
      <c r="H698" s="582"/>
      <c r="I698" s="582"/>
      <c r="J698" s="582"/>
      <c r="K698" s="582"/>
      <c r="L698" s="582"/>
      <c r="M698" s="582"/>
      <c r="N698" s="582"/>
      <c r="O698" s="583"/>
      <c r="P698" s="583"/>
      <c r="Q698" s="583"/>
      <c r="R698" s="583"/>
      <c r="S698" s="583"/>
      <c r="T698" s="583"/>
      <c r="U698" s="583"/>
      <c r="V698" s="583"/>
      <c r="W698" s="583"/>
      <c r="X698" s="584"/>
      <c r="Y698" s="584"/>
      <c r="Z698" s="584"/>
      <c r="AA698" s="584"/>
      <c r="AB698" s="584"/>
      <c r="AC698" s="584"/>
      <c r="AD698" s="584"/>
      <c r="AE698" s="584"/>
      <c r="AF698" s="584"/>
      <c r="AG698" s="584"/>
      <c r="AH698" s="584"/>
      <c r="AI698" s="584"/>
      <c r="AJ698" s="584"/>
      <c r="AK698" s="584"/>
    </row>
    <row r="699" spans="1:37" ht="12.75">
      <c r="A699" s="638"/>
      <c r="B699" s="641"/>
      <c r="C699" s="592"/>
      <c r="D699" s="592"/>
      <c r="E699" s="592"/>
      <c r="F699" s="592"/>
      <c r="G699" s="592"/>
      <c r="H699" s="592"/>
      <c r="I699" s="592"/>
      <c r="J699" s="592"/>
      <c r="K699" s="592"/>
      <c r="L699" s="592"/>
      <c r="M699" s="592"/>
      <c r="N699" s="592"/>
      <c r="O699" s="593"/>
      <c r="P699" s="593"/>
      <c r="Q699" s="593"/>
      <c r="R699" s="593"/>
      <c r="S699" s="593"/>
      <c r="T699" s="593"/>
      <c r="U699" s="593"/>
      <c r="V699" s="593"/>
      <c r="W699" s="593"/>
      <c r="X699" s="594"/>
      <c r="Y699" s="594"/>
      <c r="Z699" s="594"/>
      <c r="AA699" s="594"/>
      <c r="AB699" s="594"/>
      <c r="AC699" s="594"/>
      <c r="AD699" s="594"/>
      <c r="AE699" s="594"/>
      <c r="AF699" s="594"/>
      <c r="AG699" s="594"/>
      <c r="AH699" s="594"/>
      <c r="AI699" s="594"/>
      <c r="AJ699" s="594"/>
      <c r="AK699" s="594"/>
    </row>
    <row r="700" spans="1:37" ht="12.75">
      <c r="A700" s="639"/>
      <c r="B700" s="640"/>
      <c r="C700" s="582"/>
      <c r="D700" s="582"/>
      <c r="E700" s="582"/>
      <c r="F700" s="582"/>
      <c r="G700" s="582"/>
      <c r="H700" s="582"/>
      <c r="I700" s="582"/>
      <c r="J700" s="582"/>
      <c r="K700" s="582"/>
      <c r="L700" s="582"/>
      <c r="M700" s="582"/>
      <c r="N700" s="582"/>
      <c r="O700" s="583"/>
      <c r="P700" s="583"/>
      <c r="Q700" s="583"/>
      <c r="R700" s="583"/>
      <c r="S700" s="583"/>
      <c r="T700" s="583"/>
      <c r="U700" s="583"/>
      <c r="V700" s="583"/>
      <c r="W700" s="583"/>
      <c r="X700" s="584"/>
      <c r="Y700" s="584"/>
      <c r="Z700" s="584"/>
      <c r="AA700" s="584"/>
      <c r="AB700" s="584"/>
      <c r="AC700" s="584"/>
      <c r="AD700" s="584"/>
      <c r="AE700" s="584"/>
      <c r="AF700" s="584"/>
      <c r="AG700" s="584"/>
      <c r="AH700" s="584"/>
      <c r="AI700" s="584"/>
      <c r="AJ700" s="584"/>
      <c r="AK700" s="584"/>
    </row>
    <row r="701" spans="1:37" ht="12.75">
      <c r="A701" s="638"/>
      <c r="B701" s="641"/>
      <c r="C701" s="592"/>
      <c r="D701" s="592"/>
      <c r="E701" s="592"/>
      <c r="F701" s="592"/>
      <c r="G701" s="592"/>
      <c r="H701" s="592"/>
      <c r="I701" s="592"/>
      <c r="J701" s="592"/>
      <c r="K701" s="592"/>
      <c r="L701" s="592"/>
      <c r="M701" s="592"/>
      <c r="N701" s="592"/>
      <c r="O701" s="593"/>
      <c r="P701" s="593"/>
      <c r="Q701" s="593"/>
      <c r="R701" s="593"/>
      <c r="S701" s="593"/>
      <c r="T701" s="593"/>
      <c r="U701" s="593"/>
      <c r="V701" s="593"/>
      <c r="W701" s="593"/>
      <c r="X701" s="594"/>
      <c r="Y701" s="594"/>
      <c r="Z701" s="594"/>
      <c r="AA701" s="594"/>
      <c r="AB701" s="594"/>
      <c r="AC701" s="594"/>
      <c r="AD701" s="594"/>
      <c r="AE701" s="594"/>
      <c r="AF701" s="594"/>
      <c r="AG701" s="594"/>
      <c r="AH701" s="594"/>
      <c r="AI701" s="594"/>
      <c r="AJ701" s="594"/>
      <c r="AK701" s="594"/>
    </row>
    <row r="702" spans="1:37" ht="12.75">
      <c r="A702" s="639"/>
      <c r="B702" s="640"/>
      <c r="C702" s="582"/>
      <c r="D702" s="582"/>
      <c r="E702" s="582"/>
      <c r="F702" s="582"/>
      <c r="G702" s="582"/>
      <c r="H702" s="582"/>
      <c r="I702" s="582"/>
      <c r="J702" s="582"/>
      <c r="K702" s="582"/>
      <c r="L702" s="582"/>
      <c r="M702" s="582"/>
      <c r="N702" s="582"/>
      <c r="O702" s="583"/>
      <c r="P702" s="583"/>
      <c r="Q702" s="583"/>
      <c r="R702" s="583"/>
      <c r="S702" s="583"/>
      <c r="T702" s="583"/>
      <c r="U702" s="583"/>
      <c r="V702" s="583"/>
      <c r="W702" s="583"/>
      <c r="X702" s="584"/>
      <c r="Y702" s="584"/>
      <c r="Z702" s="584"/>
      <c r="AA702" s="584"/>
      <c r="AB702" s="584"/>
      <c r="AC702" s="584"/>
      <c r="AD702" s="584"/>
      <c r="AE702" s="584"/>
      <c r="AF702" s="584"/>
      <c r="AG702" s="584"/>
      <c r="AH702" s="584"/>
      <c r="AI702" s="584"/>
      <c r="AJ702" s="584"/>
      <c r="AK702" s="584"/>
    </row>
    <row r="703" spans="1:37" ht="12.75">
      <c r="A703" s="638"/>
      <c r="B703" s="641"/>
      <c r="C703" s="592"/>
      <c r="D703" s="592"/>
      <c r="E703" s="592"/>
      <c r="F703" s="592"/>
      <c r="G703" s="592"/>
      <c r="H703" s="592"/>
      <c r="I703" s="592"/>
      <c r="J703" s="592"/>
      <c r="K703" s="592"/>
      <c r="L703" s="592"/>
      <c r="M703" s="592"/>
      <c r="N703" s="592"/>
      <c r="O703" s="593"/>
      <c r="P703" s="593"/>
      <c r="Q703" s="593"/>
      <c r="R703" s="593"/>
      <c r="S703" s="593"/>
      <c r="T703" s="593"/>
      <c r="U703" s="593"/>
      <c r="V703" s="593"/>
      <c r="W703" s="593"/>
      <c r="X703" s="594"/>
      <c r="Y703" s="594"/>
      <c r="Z703" s="594"/>
      <c r="AA703" s="594"/>
      <c r="AB703" s="594"/>
      <c r="AC703" s="594"/>
      <c r="AD703" s="594"/>
      <c r="AE703" s="594"/>
      <c r="AF703" s="594"/>
      <c r="AG703" s="594"/>
      <c r="AH703" s="594"/>
      <c r="AI703" s="594"/>
      <c r="AJ703" s="594"/>
      <c r="AK703" s="594"/>
    </row>
    <row r="704" spans="1:37" ht="12.75">
      <c r="A704" s="639"/>
      <c r="B704" s="640"/>
      <c r="C704" s="582"/>
      <c r="D704" s="582"/>
      <c r="E704" s="582"/>
      <c r="F704" s="582"/>
      <c r="G704" s="582"/>
      <c r="H704" s="582"/>
      <c r="I704" s="582"/>
      <c r="J704" s="582"/>
      <c r="K704" s="582"/>
      <c r="L704" s="582"/>
      <c r="M704" s="582"/>
      <c r="N704" s="582"/>
      <c r="O704" s="583"/>
      <c r="P704" s="583"/>
      <c r="Q704" s="583"/>
      <c r="R704" s="583"/>
      <c r="S704" s="583"/>
      <c r="T704" s="583"/>
      <c r="U704" s="583"/>
      <c r="V704" s="583"/>
      <c r="W704" s="583"/>
      <c r="X704" s="584"/>
      <c r="Y704" s="584"/>
      <c r="Z704" s="584"/>
      <c r="AA704" s="584"/>
      <c r="AB704" s="584"/>
      <c r="AC704" s="584"/>
      <c r="AD704" s="584"/>
      <c r="AE704" s="584"/>
      <c r="AF704" s="584"/>
      <c r="AG704" s="584"/>
      <c r="AH704" s="584"/>
      <c r="AI704" s="584"/>
      <c r="AJ704" s="584"/>
      <c r="AK704" s="584"/>
    </row>
    <row r="705" spans="1:37" ht="12.75">
      <c r="A705" s="638"/>
      <c r="B705" s="641"/>
      <c r="C705" s="592"/>
      <c r="D705" s="592"/>
      <c r="E705" s="592"/>
      <c r="F705" s="592"/>
      <c r="G705" s="592"/>
      <c r="H705" s="592"/>
      <c r="I705" s="592"/>
      <c r="J705" s="592"/>
      <c r="K705" s="592"/>
      <c r="L705" s="592"/>
      <c r="M705" s="592"/>
      <c r="N705" s="592"/>
      <c r="O705" s="593"/>
      <c r="P705" s="593"/>
      <c r="Q705" s="593"/>
      <c r="R705" s="593"/>
      <c r="S705" s="593"/>
      <c r="T705" s="593"/>
      <c r="U705" s="593"/>
      <c r="V705" s="593"/>
      <c r="W705" s="593"/>
      <c r="X705" s="594"/>
      <c r="Y705" s="594"/>
      <c r="Z705" s="594"/>
      <c r="AA705" s="594"/>
      <c r="AB705" s="594"/>
      <c r="AC705" s="594"/>
      <c r="AD705" s="594"/>
      <c r="AE705" s="594"/>
      <c r="AF705" s="594"/>
      <c r="AG705" s="594"/>
      <c r="AH705" s="594"/>
      <c r="AI705" s="594"/>
      <c r="AJ705" s="594"/>
      <c r="AK705" s="594"/>
    </row>
    <row r="706" spans="1:37" ht="12.75">
      <c r="A706" s="639"/>
      <c r="B706" s="640"/>
      <c r="C706" s="582"/>
      <c r="D706" s="582"/>
      <c r="E706" s="582"/>
      <c r="F706" s="582"/>
      <c r="G706" s="582"/>
      <c r="H706" s="582"/>
      <c r="I706" s="582"/>
      <c r="J706" s="582"/>
      <c r="K706" s="582"/>
      <c r="L706" s="582"/>
      <c r="M706" s="582"/>
      <c r="N706" s="582"/>
      <c r="O706" s="583"/>
      <c r="P706" s="583"/>
      <c r="Q706" s="583"/>
      <c r="R706" s="583"/>
      <c r="S706" s="583"/>
      <c r="T706" s="583"/>
      <c r="U706" s="583"/>
      <c r="V706" s="583"/>
      <c r="W706" s="583"/>
      <c r="X706" s="584"/>
      <c r="Y706" s="584"/>
      <c r="Z706" s="584"/>
      <c r="AA706" s="584"/>
      <c r="AB706" s="584"/>
      <c r="AC706" s="584"/>
      <c r="AD706" s="584"/>
      <c r="AE706" s="584"/>
      <c r="AF706" s="584"/>
      <c r="AG706" s="584"/>
      <c r="AH706" s="584"/>
      <c r="AI706" s="584"/>
      <c r="AJ706" s="584"/>
      <c r="AK706" s="584"/>
    </row>
    <row r="707" spans="1:37" ht="12.75">
      <c r="A707" s="638"/>
      <c r="B707" s="641"/>
      <c r="C707" s="592"/>
      <c r="D707" s="592"/>
      <c r="E707" s="592"/>
      <c r="F707" s="592"/>
      <c r="G707" s="592"/>
      <c r="H707" s="592"/>
      <c r="I707" s="592"/>
      <c r="J707" s="592"/>
      <c r="K707" s="592"/>
      <c r="L707" s="592"/>
      <c r="M707" s="592"/>
      <c r="N707" s="592"/>
      <c r="O707" s="593"/>
      <c r="P707" s="593"/>
      <c r="Q707" s="593"/>
      <c r="R707" s="593"/>
      <c r="S707" s="593"/>
      <c r="T707" s="593"/>
      <c r="U707" s="593"/>
      <c r="V707" s="593"/>
      <c r="W707" s="593"/>
      <c r="X707" s="594"/>
      <c r="Y707" s="594"/>
      <c r="Z707" s="594"/>
      <c r="AA707" s="594"/>
      <c r="AB707" s="594"/>
      <c r="AC707" s="594"/>
      <c r="AD707" s="594"/>
      <c r="AE707" s="594"/>
      <c r="AF707" s="594"/>
      <c r="AG707" s="594"/>
      <c r="AH707" s="594"/>
      <c r="AI707" s="594"/>
      <c r="AJ707" s="594"/>
      <c r="AK707" s="594"/>
    </row>
    <row r="708" spans="1:37" ht="12.75">
      <c r="A708" s="639"/>
      <c r="B708" s="640"/>
      <c r="C708" s="582"/>
      <c r="D708" s="582"/>
      <c r="E708" s="582"/>
      <c r="F708" s="582"/>
      <c r="G708" s="582"/>
      <c r="H708" s="582"/>
      <c r="I708" s="582"/>
      <c r="J708" s="582"/>
      <c r="K708" s="582"/>
      <c r="L708" s="582"/>
      <c r="M708" s="582"/>
      <c r="N708" s="582"/>
      <c r="O708" s="583"/>
      <c r="P708" s="583"/>
      <c r="Q708" s="583"/>
      <c r="R708" s="583"/>
      <c r="S708" s="583"/>
      <c r="T708" s="583"/>
      <c r="U708" s="583"/>
      <c r="V708" s="583"/>
      <c r="W708" s="583"/>
      <c r="X708" s="584"/>
      <c r="Y708" s="584"/>
      <c r="Z708" s="584"/>
      <c r="AA708" s="584"/>
      <c r="AB708" s="584"/>
      <c r="AC708" s="584"/>
      <c r="AD708" s="584"/>
      <c r="AE708" s="584"/>
      <c r="AF708" s="584"/>
      <c r="AG708" s="584"/>
      <c r="AH708" s="584"/>
      <c r="AI708" s="584"/>
      <c r="AJ708" s="584"/>
      <c r="AK708" s="584"/>
    </row>
    <row r="709" spans="1:37" ht="12.75">
      <c r="A709" s="638"/>
      <c r="B709" s="641"/>
      <c r="C709" s="592"/>
      <c r="D709" s="592"/>
      <c r="E709" s="592"/>
      <c r="F709" s="592"/>
      <c r="G709" s="592"/>
      <c r="H709" s="592"/>
      <c r="I709" s="592"/>
      <c r="J709" s="592"/>
      <c r="K709" s="592"/>
      <c r="L709" s="592"/>
      <c r="M709" s="592"/>
      <c r="N709" s="592"/>
      <c r="O709" s="593"/>
      <c r="P709" s="593"/>
      <c r="Q709" s="593"/>
      <c r="R709" s="593"/>
      <c r="S709" s="593"/>
      <c r="T709" s="593"/>
      <c r="U709" s="593"/>
      <c r="V709" s="593"/>
      <c r="W709" s="593"/>
      <c r="X709" s="594"/>
      <c r="Y709" s="594"/>
      <c r="Z709" s="594"/>
      <c r="AA709" s="594"/>
      <c r="AB709" s="594"/>
      <c r="AC709" s="594"/>
      <c r="AD709" s="594"/>
      <c r="AE709" s="594"/>
      <c r="AF709" s="594"/>
      <c r="AG709" s="594"/>
      <c r="AH709" s="594"/>
      <c r="AI709" s="594"/>
      <c r="AJ709" s="594"/>
      <c r="AK709" s="594"/>
    </row>
    <row r="710" spans="1:37" ht="12.75">
      <c r="A710" s="639"/>
      <c r="B710" s="640"/>
      <c r="C710" s="582"/>
      <c r="D710" s="582"/>
      <c r="E710" s="582"/>
      <c r="F710" s="582"/>
      <c r="G710" s="582"/>
      <c r="H710" s="582"/>
      <c r="I710" s="582"/>
      <c r="J710" s="582"/>
      <c r="K710" s="582"/>
      <c r="L710" s="582"/>
      <c r="M710" s="582"/>
      <c r="N710" s="582"/>
      <c r="O710" s="583"/>
      <c r="P710" s="583"/>
      <c r="Q710" s="583"/>
      <c r="R710" s="583"/>
      <c r="S710" s="583"/>
      <c r="T710" s="583"/>
      <c r="U710" s="583"/>
      <c r="V710" s="583"/>
      <c r="W710" s="583"/>
      <c r="X710" s="584"/>
      <c r="Y710" s="584"/>
      <c r="Z710" s="584"/>
      <c r="AA710" s="584"/>
      <c r="AB710" s="584"/>
      <c r="AC710" s="584"/>
      <c r="AD710" s="584"/>
      <c r="AE710" s="584"/>
      <c r="AF710" s="584"/>
      <c r="AG710" s="584"/>
      <c r="AH710" s="584"/>
      <c r="AI710" s="584"/>
      <c r="AJ710" s="584"/>
      <c r="AK710" s="584"/>
    </row>
    <row r="711" spans="1:37" ht="12.75">
      <c r="A711" s="638"/>
      <c r="B711" s="641"/>
      <c r="C711" s="592"/>
      <c r="D711" s="592"/>
      <c r="E711" s="592"/>
      <c r="F711" s="592"/>
      <c r="G711" s="592"/>
      <c r="H711" s="592"/>
      <c r="I711" s="592"/>
      <c r="J711" s="592"/>
      <c r="K711" s="592"/>
      <c r="L711" s="592"/>
      <c r="M711" s="592"/>
      <c r="N711" s="592"/>
      <c r="O711" s="593"/>
      <c r="P711" s="593"/>
      <c r="Q711" s="593"/>
      <c r="R711" s="593"/>
      <c r="S711" s="593"/>
      <c r="T711" s="593"/>
      <c r="U711" s="593"/>
      <c r="V711" s="593"/>
      <c r="W711" s="593"/>
      <c r="X711" s="594"/>
      <c r="Y711" s="594"/>
      <c r="Z711" s="594"/>
      <c r="AA711" s="594"/>
      <c r="AB711" s="594"/>
      <c r="AC711" s="594"/>
      <c r="AD711" s="594"/>
      <c r="AE711" s="594"/>
      <c r="AF711" s="594"/>
      <c r="AG711" s="594"/>
      <c r="AH711" s="594"/>
      <c r="AI711" s="594"/>
      <c r="AJ711" s="594"/>
      <c r="AK711" s="594"/>
    </row>
    <row r="712" spans="1:37" ht="12.75">
      <c r="A712" s="639"/>
      <c r="B712" s="640"/>
      <c r="C712" s="582"/>
      <c r="D712" s="582"/>
      <c r="E712" s="582"/>
      <c r="F712" s="582"/>
      <c r="G712" s="582"/>
      <c r="H712" s="582"/>
      <c r="I712" s="582"/>
      <c r="J712" s="582"/>
      <c r="K712" s="582"/>
      <c r="L712" s="582"/>
      <c r="M712" s="582"/>
      <c r="N712" s="582"/>
      <c r="O712" s="583"/>
      <c r="P712" s="583"/>
      <c r="Q712" s="583"/>
      <c r="R712" s="583"/>
      <c r="S712" s="583"/>
      <c r="T712" s="583"/>
      <c r="U712" s="583"/>
      <c r="V712" s="583"/>
      <c r="W712" s="583"/>
      <c r="X712" s="584"/>
      <c r="Y712" s="584"/>
      <c r="Z712" s="584"/>
      <c r="AA712" s="584"/>
      <c r="AB712" s="584"/>
      <c r="AC712" s="584"/>
      <c r="AD712" s="584"/>
      <c r="AE712" s="584"/>
      <c r="AF712" s="584"/>
      <c r="AG712" s="584"/>
      <c r="AH712" s="584"/>
      <c r="AI712" s="584"/>
      <c r="AJ712" s="584"/>
      <c r="AK712" s="584"/>
    </row>
    <row r="713" spans="1:37" ht="12.75">
      <c r="A713" s="638"/>
      <c r="B713" s="641"/>
      <c r="C713" s="592"/>
      <c r="D713" s="592"/>
      <c r="E713" s="592"/>
      <c r="F713" s="592"/>
      <c r="G713" s="592"/>
      <c r="H713" s="592"/>
      <c r="I713" s="592"/>
      <c r="J713" s="592"/>
      <c r="K713" s="592"/>
      <c r="L713" s="592"/>
      <c r="M713" s="592"/>
      <c r="N713" s="592"/>
      <c r="O713" s="593"/>
      <c r="P713" s="593"/>
      <c r="Q713" s="593"/>
      <c r="R713" s="593"/>
      <c r="S713" s="593"/>
      <c r="T713" s="593"/>
      <c r="U713" s="593"/>
      <c r="V713" s="593"/>
      <c r="W713" s="593"/>
      <c r="X713" s="594"/>
      <c r="Y713" s="594"/>
      <c r="Z713" s="594"/>
      <c r="AA713" s="594"/>
      <c r="AB713" s="594"/>
      <c r="AC713" s="594"/>
      <c r="AD713" s="594"/>
      <c r="AE713" s="594"/>
      <c r="AF713" s="594"/>
      <c r="AG713" s="594"/>
      <c r="AH713" s="594"/>
      <c r="AI713" s="594"/>
      <c r="AJ713" s="594"/>
      <c r="AK713" s="594"/>
    </row>
    <row r="714" spans="1:37" ht="12.75">
      <c r="A714" s="639"/>
      <c r="B714" s="640"/>
      <c r="C714" s="582"/>
      <c r="D714" s="582"/>
      <c r="E714" s="582"/>
      <c r="F714" s="582"/>
      <c r="G714" s="582"/>
      <c r="H714" s="582"/>
      <c r="I714" s="582"/>
      <c r="J714" s="582"/>
      <c r="K714" s="582"/>
      <c r="L714" s="582"/>
      <c r="M714" s="582"/>
      <c r="N714" s="582"/>
      <c r="O714" s="583"/>
      <c r="P714" s="583"/>
      <c r="Q714" s="583"/>
      <c r="R714" s="583"/>
      <c r="S714" s="583"/>
      <c r="T714" s="583"/>
      <c r="U714" s="583"/>
      <c r="V714" s="583"/>
      <c r="W714" s="583"/>
      <c r="X714" s="584"/>
      <c r="Y714" s="584"/>
      <c r="Z714" s="584"/>
      <c r="AA714" s="584"/>
      <c r="AB714" s="584"/>
      <c r="AC714" s="584"/>
      <c r="AD714" s="584"/>
      <c r="AE714" s="584"/>
      <c r="AF714" s="584"/>
      <c r="AG714" s="584"/>
      <c r="AH714" s="584"/>
      <c r="AI714" s="584"/>
      <c r="AJ714" s="584"/>
      <c r="AK714" s="584"/>
    </row>
    <row r="715" spans="1:37" ht="12.75">
      <c r="A715" s="638"/>
      <c r="B715" s="641"/>
      <c r="C715" s="592"/>
      <c r="D715" s="592"/>
      <c r="E715" s="592"/>
      <c r="F715" s="592"/>
      <c r="G715" s="592"/>
      <c r="H715" s="592"/>
      <c r="I715" s="592"/>
      <c r="J715" s="592"/>
      <c r="K715" s="592"/>
      <c r="L715" s="592"/>
      <c r="M715" s="592"/>
      <c r="N715" s="592"/>
      <c r="O715" s="593"/>
      <c r="P715" s="593"/>
      <c r="Q715" s="593"/>
      <c r="R715" s="593"/>
      <c r="S715" s="593"/>
      <c r="T715" s="593"/>
      <c r="U715" s="593"/>
      <c r="V715" s="593"/>
      <c r="W715" s="593"/>
      <c r="X715" s="594"/>
      <c r="Y715" s="594"/>
      <c r="Z715" s="594"/>
      <c r="AA715" s="594"/>
      <c r="AB715" s="594"/>
      <c r="AC715" s="594"/>
      <c r="AD715" s="594"/>
      <c r="AE715" s="594"/>
      <c r="AF715" s="594"/>
      <c r="AG715" s="594"/>
      <c r="AH715" s="594"/>
      <c r="AI715" s="594"/>
      <c r="AJ715" s="594"/>
      <c r="AK715" s="594"/>
    </row>
    <row r="716" spans="1:37" ht="12.75">
      <c r="A716" s="639"/>
      <c r="B716" s="640"/>
      <c r="C716" s="582"/>
      <c r="D716" s="582"/>
      <c r="E716" s="582"/>
      <c r="F716" s="582"/>
      <c r="G716" s="582"/>
      <c r="H716" s="582"/>
      <c r="I716" s="582"/>
      <c r="J716" s="582"/>
      <c r="K716" s="582"/>
      <c r="L716" s="582"/>
      <c r="M716" s="582"/>
      <c r="N716" s="582"/>
      <c r="O716" s="583"/>
      <c r="P716" s="583"/>
      <c r="Q716" s="583"/>
      <c r="R716" s="583"/>
      <c r="S716" s="583"/>
      <c r="T716" s="583"/>
      <c r="U716" s="583"/>
      <c r="V716" s="583"/>
      <c r="W716" s="583"/>
      <c r="X716" s="584"/>
      <c r="Y716" s="584"/>
      <c r="Z716" s="584"/>
      <c r="AA716" s="584"/>
      <c r="AB716" s="584"/>
      <c r="AC716" s="584"/>
      <c r="AD716" s="584"/>
      <c r="AE716" s="584"/>
      <c r="AF716" s="584"/>
      <c r="AG716" s="584"/>
      <c r="AH716" s="584"/>
      <c r="AI716" s="584"/>
      <c r="AJ716" s="584"/>
      <c r="AK716" s="584"/>
    </row>
    <row r="717" spans="1:37" ht="12.75">
      <c r="A717" s="638"/>
      <c r="B717" s="641"/>
      <c r="C717" s="592"/>
      <c r="D717" s="592"/>
      <c r="E717" s="592"/>
      <c r="F717" s="592"/>
      <c r="G717" s="592"/>
      <c r="H717" s="592"/>
      <c r="I717" s="592"/>
      <c r="J717" s="592"/>
      <c r="K717" s="592"/>
      <c r="L717" s="592"/>
      <c r="M717" s="592"/>
      <c r="N717" s="592"/>
      <c r="O717" s="593"/>
      <c r="P717" s="593"/>
      <c r="Q717" s="593"/>
      <c r="R717" s="593"/>
      <c r="S717" s="593"/>
      <c r="T717" s="593"/>
      <c r="U717" s="593"/>
      <c r="V717" s="593"/>
      <c r="W717" s="593"/>
      <c r="X717" s="594"/>
      <c r="Y717" s="594"/>
      <c r="Z717" s="594"/>
      <c r="AA717" s="594"/>
      <c r="AB717" s="594"/>
      <c r="AC717" s="594"/>
      <c r="AD717" s="594"/>
      <c r="AE717" s="594"/>
      <c r="AF717" s="594"/>
      <c r="AG717" s="594"/>
      <c r="AH717" s="594"/>
      <c r="AI717" s="594"/>
      <c r="AJ717" s="594"/>
      <c r="AK717" s="594"/>
    </row>
    <row r="718" spans="1:37" ht="12.75">
      <c r="A718" s="639"/>
      <c r="B718" s="640"/>
      <c r="C718" s="582"/>
      <c r="D718" s="582"/>
      <c r="E718" s="582"/>
      <c r="F718" s="582"/>
      <c r="G718" s="582"/>
      <c r="H718" s="582"/>
      <c r="I718" s="582"/>
      <c r="J718" s="582"/>
      <c r="K718" s="582"/>
      <c r="L718" s="582"/>
      <c r="M718" s="582"/>
      <c r="N718" s="582"/>
      <c r="O718" s="583"/>
      <c r="P718" s="583"/>
      <c r="Q718" s="583"/>
      <c r="R718" s="583"/>
      <c r="S718" s="583"/>
      <c r="T718" s="583"/>
      <c r="U718" s="583"/>
      <c r="V718" s="583"/>
      <c r="W718" s="583"/>
      <c r="X718" s="584"/>
      <c r="Y718" s="584"/>
      <c r="Z718" s="584"/>
      <c r="AA718" s="584"/>
      <c r="AB718" s="584"/>
      <c r="AC718" s="584"/>
      <c r="AD718" s="584"/>
      <c r="AE718" s="584"/>
      <c r="AF718" s="584"/>
      <c r="AG718" s="584"/>
      <c r="AH718" s="584"/>
      <c r="AI718" s="584"/>
      <c r="AJ718" s="584"/>
      <c r="AK718" s="584"/>
    </row>
    <row r="719" spans="1:37" ht="12.75">
      <c r="A719" s="638"/>
      <c r="B719" s="641"/>
      <c r="C719" s="592"/>
      <c r="D719" s="592"/>
      <c r="E719" s="592"/>
      <c r="F719" s="592"/>
      <c r="G719" s="592"/>
      <c r="H719" s="592"/>
      <c r="I719" s="592"/>
      <c r="J719" s="592"/>
      <c r="K719" s="592"/>
      <c r="L719" s="592"/>
      <c r="M719" s="592"/>
      <c r="N719" s="592"/>
      <c r="O719" s="593"/>
      <c r="P719" s="593"/>
      <c r="Q719" s="593"/>
      <c r="R719" s="593"/>
      <c r="S719" s="593"/>
      <c r="T719" s="593"/>
      <c r="U719" s="593"/>
      <c r="V719" s="593"/>
      <c r="W719" s="593"/>
      <c r="X719" s="594"/>
      <c r="Y719" s="594"/>
      <c r="Z719" s="594"/>
      <c r="AA719" s="594"/>
      <c r="AB719" s="594"/>
      <c r="AC719" s="594"/>
      <c r="AD719" s="594"/>
      <c r="AE719" s="594"/>
      <c r="AF719" s="594"/>
      <c r="AG719" s="594"/>
      <c r="AH719" s="594"/>
      <c r="AI719" s="594"/>
      <c r="AJ719" s="594"/>
      <c r="AK719" s="594"/>
    </row>
    <row r="720" spans="1:37" ht="12.75">
      <c r="A720" s="639"/>
      <c r="B720" s="640"/>
      <c r="C720" s="582"/>
      <c r="D720" s="582"/>
      <c r="E720" s="582"/>
      <c r="F720" s="582"/>
      <c r="G720" s="582"/>
      <c r="H720" s="582"/>
      <c r="I720" s="582"/>
      <c r="J720" s="582"/>
      <c r="K720" s="582"/>
      <c r="L720" s="582"/>
      <c r="M720" s="582"/>
      <c r="N720" s="582"/>
      <c r="O720" s="583"/>
      <c r="P720" s="583"/>
      <c r="Q720" s="583"/>
      <c r="R720" s="583"/>
      <c r="S720" s="583"/>
      <c r="T720" s="583"/>
      <c r="U720" s="583"/>
      <c r="V720" s="583"/>
      <c r="W720" s="583"/>
      <c r="X720" s="584"/>
      <c r="Y720" s="584"/>
      <c r="Z720" s="584"/>
      <c r="AA720" s="584"/>
      <c r="AB720" s="584"/>
      <c r="AC720" s="584"/>
      <c r="AD720" s="584"/>
      <c r="AE720" s="584"/>
      <c r="AF720" s="584"/>
      <c r="AG720" s="584"/>
      <c r="AH720" s="584"/>
      <c r="AI720" s="584"/>
      <c r="AJ720" s="584"/>
      <c r="AK720" s="584"/>
    </row>
    <row r="721" spans="1:37" ht="12.75">
      <c r="A721" s="638"/>
      <c r="B721" s="641"/>
      <c r="C721" s="592"/>
      <c r="D721" s="592"/>
      <c r="E721" s="592"/>
      <c r="F721" s="592"/>
      <c r="G721" s="592"/>
      <c r="H721" s="592"/>
      <c r="I721" s="592"/>
      <c r="J721" s="592"/>
      <c r="K721" s="592"/>
      <c r="L721" s="592"/>
      <c r="M721" s="592"/>
      <c r="N721" s="592"/>
      <c r="O721" s="593"/>
      <c r="P721" s="593"/>
      <c r="Q721" s="593"/>
      <c r="R721" s="593"/>
      <c r="S721" s="593"/>
      <c r="T721" s="593"/>
      <c r="U721" s="593"/>
      <c r="V721" s="593"/>
      <c r="W721" s="593"/>
      <c r="X721" s="594"/>
      <c r="Y721" s="594"/>
      <c r="Z721" s="594"/>
      <c r="AA721" s="594"/>
      <c r="AB721" s="594"/>
      <c r="AC721" s="594"/>
      <c r="AD721" s="594"/>
      <c r="AE721" s="594"/>
      <c r="AF721" s="594"/>
      <c r="AG721" s="594"/>
      <c r="AH721" s="594"/>
      <c r="AI721" s="594"/>
      <c r="AJ721" s="594"/>
      <c r="AK721" s="594"/>
    </row>
    <row r="722" spans="1:37" ht="12.75">
      <c r="A722" s="639"/>
      <c r="B722" s="640"/>
      <c r="C722" s="582"/>
      <c r="D722" s="582"/>
      <c r="E722" s="582"/>
      <c r="F722" s="582"/>
      <c r="G722" s="582"/>
      <c r="H722" s="582"/>
      <c r="I722" s="582"/>
      <c r="J722" s="582"/>
      <c r="K722" s="582"/>
      <c r="L722" s="582"/>
      <c r="M722" s="582"/>
      <c r="N722" s="582"/>
      <c r="O722" s="583"/>
      <c r="P722" s="583"/>
      <c r="Q722" s="583"/>
      <c r="R722" s="583"/>
      <c r="S722" s="583"/>
      <c r="T722" s="583"/>
      <c r="U722" s="583"/>
      <c r="V722" s="583"/>
      <c r="W722" s="583"/>
      <c r="X722" s="584"/>
      <c r="Y722" s="584"/>
      <c r="Z722" s="584"/>
      <c r="AA722" s="584"/>
      <c r="AB722" s="584"/>
      <c r="AC722" s="584"/>
      <c r="AD722" s="584"/>
      <c r="AE722" s="584"/>
      <c r="AF722" s="584"/>
      <c r="AG722" s="584"/>
      <c r="AH722" s="584"/>
      <c r="AI722" s="584"/>
      <c r="AJ722" s="584"/>
      <c r="AK722" s="584"/>
    </row>
    <row r="723" spans="1:37" ht="12.75">
      <c r="A723" s="638"/>
      <c r="B723" s="641"/>
      <c r="C723" s="592"/>
      <c r="D723" s="592"/>
      <c r="E723" s="592"/>
      <c r="F723" s="592"/>
      <c r="G723" s="592"/>
      <c r="H723" s="592"/>
      <c r="I723" s="592"/>
      <c r="J723" s="592"/>
      <c r="K723" s="592"/>
      <c r="L723" s="592"/>
      <c r="M723" s="592"/>
      <c r="N723" s="592"/>
      <c r="O723" s="593"/>
      <c r="P723" s="593"/>
      <c r="Q723" s="593"/>
      <c r="R723" s="593"/>
      <c r="S723" s="593"/>
      <c r="T723" s="593"/>
      <c r="U723" s="593"/>
      <c r="V723" s="593"/>
      <c r="W723" s="593"/>
      <c r="X723" s="594"/>
      <c r="Y723" s="594"/>
      <c r="Z723" s="594"/>
      <c r="AA723" s="594"/>
      <c r="AB723" s="594"/>
      <c r="AC723" s="594"/>
      <c r="AD723" s="594"/>
      <c r="AE723" s="594"/>
      <c r="AF723" s="594"/>
      <c r="AG723" s="594"/>
      <c r="AH723" s="594"/>
      <c r="AI723" s="594"/>
      <c r="AJ723" s="594"/>
      <c r="AK723" s="594"/>
    </row>
    <row r="724" spans="1:37" ht="12.75">
      <c r="A724" s="639"/>
      <c r="B724" s="640"/>
      <c r="C724" s="582"/>
      <c r="D724" s="582"/>
      <c r="E724" s="582"/>
      <c r="F724" s="582"/>
      <c r="G724" s="582"/>
      <c r="H724" s="582"/>
      <c r="I724" s="582"/>
      <c r="J724" s="582"/>
      <c r="K724" s="582"/>
      <c r="L724" s="582"/>
      <c r="M724" s="582"/>
      <c r="N724" s="582"/>
      <c r="O724" s="583"/>
      <c r="P724" s="583"/>
      <c r="Q724" s="583"/>
      <c r="R724" s="583"/>
      <c r="S724" s="583"/>
      <c r="T724" s="583"/>
      <c r="U724" s="583"/>
      <c r="V724" s="583"/>
      <c r="W724" s="583"/>
      <c r="X724" s="584"/>
      <c r="Y724" s="584"/>
      <c r="Z724" s="584"/>
      <c r="AA724" s="584"/>
      <c r="AB724" s="584"/>
      <c r="AC724" s="584"/>
      <c r="AD724" s="584"/>
      <c r="AE724" s="584"/>
      <c r="AF724" s="584"/>
      <c r="AG724" s="584"/>
      <c r="AH724" s="584"/>
      <c r="AI724" s="584"/>
      <c r="AJ724" s="584"/>
      <c r="AK724" s="584"/>
    </row>
    <row r="725" spans="1:37" ht="12.75">
      <c r="A725" s="638"/>
      <c r="B725" s="641"/>
      <c r="C725" s="592"/>
      <c r="D725" s="592"/>
      <c r="E725" s="592"/>
      <c r="F725" s="592"/>
      <c r="G725" s="592"/>
      <c r="H725" s="592"/>
      <c r="I725" s="592"/>
      <c r="J725" s="592"/>
      <c r="K725" s="592"/>
      <c r="L725" s="592"/>
      <c r="M725" s="592"/>
      <c r="N725" s="592"/>
      <c r="O725" s="593"/>
      <c r="P725" s="593"/>
      <c r="Q725" s="593"/>
      <c r="R725" s="593"/>
      <c r="S725" s="593"/>
      <c r="T725" s="593"/>
      <c r="U725" s="593"/>
      <c r="V725" s="593"/>
      <c r="W725" s="593"/>
      <c r="X725" s="594"/>
      <c r="Y725" s="594"/>
      <c r="Z725" s="594"/>
      <c r="AA725" s="594"/>
      <c r="AB725" s="594"/>
      <c r="AC725" s="594"/>
      <c r="AD725" s="594"/>
      <c r="AE725" s="594"/>
      <c r="AF725" s="594"/>
      <c r="AG725" s="594"/>
      <c r="AH725" s="594"/>
      <c r="AI725" s="594"/>
      <c r="AJ725" s="594"/>
      <c r="AK725" s="594"/>
    </row>
    <row r="726" spans="1:37" ht="12.75">
      <c r="A726" s="639"/>
      <c r="B726" s="640"/>
      <c r="C726" s="582"/>
      <c r="D726" s="582"/>
      <c r="E726" s="582"/>
      <c r="F726" s="582"/>
      <c r="G726" s="582"/>
      <c r="H726" s="582"/>
      <c r="I726" s="582"/>
      <c r="J726" s="582"/>
      <c r="K726" s="582"/>
      <c r="L726" s="582"/>
      <c r="M726" s="582"/>
      <c r="N726" s="582"/>
      <c r="O726" s="583"/>
      <c r="P726" s="583"/>
      <c r="Q726" s="583"/>
      <c r="R726" s="583"/>
      <c r="S726" s="583"/>
      <c r="T726" s="583"/>
      <c r="U726" s="583"/>
      <c r="V726" s="583"/>
      <c r="W726" s="583"/>
      <c r="X726" s="584"/>
      <c r="Y726" s="584"/>
      <c r="Z726" s="584"/>
      <c r="AA726" s="584"/>
      <c r="AB726" s="584"/>
      <c r="AC726" s="584"/>
      <c r="AD726" s="584"/>
      <c r="AE726" s="584"/>
      <c r="AF726" s="584"/>
      <c r="AG726" s="584"/>
      <c r="AH726" s="584"/>
      <c r="AI726" s="584"/>
      <c r="AJ726" s="584"/>
      <c r="AK726" s="584"/>
    </row>
    <row r="727" spans="1:37" ht="12.75">
      <c r="A727" s="638"/>
      <c r="B727" s="641"/>
      <c r="C727" s="592"/>
      <c r="D727" s="592"/>
      <c r="E727" s="592"/>
      <c r="F727" s="592"/>
      <c r="G727" s="592"/>
      <c r="H727" s="592"/>
      <c r="I727" s="592"/>
      <c r="J727" s="592"/>
      <c r="K727" s="592"/>
      <c r="L727" s="592"/>
      <c r="M727" s="592"/>
      <c r="N727" s="592"/>
      <c r="O727" s="593"/>
      <c r="P727" s="593"/>
      <c r="Q727" s="593"/>
      <c r="R727" s="593"/>
      <c r="S727" s="593"/>
      <c r="T727" s="593"/>
      <c r="U727" s="593"/>
      <c r="V727" s="593"/>
      <c r="W727" s="593"/>
      <c r="X727" s="594"/>
      <c r="Y727" s="594"/>
      <c r="Z727" s="594"/>
      <c r="AA727" s="594"/>
      <c r="AB727" s="594"/>
      <c r="AC727" s="594"/>
      <c r="AD727" s="594"/>
      <c r="AE727" s="594"/>
      <c r="AF727" s="594"/>
      <c r="AG727" s="594"/>
      <c r="AH727" s="594"/>
      <c r="AI727" s="594"/>
      <c r="AJ727" s="594"/>
      <c r="AK727" s="594"/>
    </row>
    <row r="728" spans="1:37" ht="12.75">
      <c r="A728" s="639"/>
      <c r="B728" s="640"/>
      <c r="C728" s="582"/>
      <c r="D728" s="582"/>
      <c r="E728" s="582"/>
      <c r="F728" s="582"/>
      <c r="G728" s="582"/>
      <c r="H728" s="582"/>
      <c r="I728" s="582"/>
      <c r="J728" s="582"/>
      <c r="K728" s="582"/>
      <c r="L728" s="582"/>
      <c r="M728" s="582"/>
      <c r="N728" s="582"/>
      <c r="O728" s="583"/>
      <c r="P728" s="583"/>
      <c r="Q728" s="583"/>
      <c r="R728" s="583"/>
      <c r="S728" s="583"/>
      <c r="T728" s="583"/>
      <c r="U728" s="583"/>
      <c r="V728" s="583"/>
      <c r="W728" s="583"/>
      <c r="X728" s="584"/>
      <c r="Y728" s="584"/>
      <c r="Z728" s="584"/>
      <c r="AA728" s="584"/>
      <c r="AB728" s="584"/>
      <c r="AC728" s="584"/>
      <c r="AD728" s="584"/>
      <c r="AE728" s="584"/>
      <c r="AF728" s="584"/>
      <c r="AG728" s="584"/>
      <c r="AH728" s="584"/>
      <c r="AI728" s="584"/>
      <c r="AJ728" s="584"/>
      <c r="AK728" s="584"/>
    </row>
    <row r="729" spans="1:37" ht="12.75">
      <c r="A729" s="638"/>
      <c r="B729" s="641"/>
      <c r="C729" s="592"/>
      <c r="D729" s="592"/>
      <c r="E729" s="592"/>
      <c r="F729" s="592"/>
      <c r="G729" s="592"/>
      <c r="H729" s="592"/>
      <c r="I729" s="592"/>
      <c r="J729" s="592"/>
      <c r="K729" s="592"/>
      <c r="L729" s="592"/>
      <c r="M729" s="592"/>
      <c r="N729" s="592"/>
      <c r="O729" s="593"/>
      <c r="P729" s="593"/>
      <c r="Q729" s="593"/>
      <c r="R729" s="593"/>
      <c r="S729" s="593"/>
      <c r="T729" s="593"/>
      <c r="U729" s="593"/>
      <c r="V729" s="593"/>
      <c r="W729" s="593"/>
      <c r="X729" s="594"/>
      <c r="Y729" s="594"/>
      <c r="Z729" s="594"/>
      <c r="AA729" s="594"/>
      <c r="AB729" s="594"/>
      <c r="AC729" s="594"/>
      <c r="AD729" s="594"/>
      <c r="AE729" s="594"/>
      <c r="AF729" s="594"/>
      <c r="AG729" s="594"/>
      <c r="AH729" s="594"/>
      <c r="AI729" s="594"/>
      <c r="AJ729" s="594"/>
      <c r="AK729" s="594"/>
    </row>
    <row r="730" spans="1:37" ht="12.75">
      <c r="A730" s="639"/>
      <c r="B730" s="640"/>
      <c r="C730" s="582"/>
      <c r="D730" s="582"/>
      <c r="E730" s="582"/>
      <c r="F730" s="582"/>
      <c r="G730" s="582"/>
      <c r="H730" s="582"/>
      <c r="I730" s="582"/>
      <c r="J730" s="582"/>
      <c r="K730" s="582"/>
      <c r="L730" s="582"/>
      <c r="M730" s="582"/>
      <c r="N730" s="582"/>
      <c r="O730" s="583"/>
      <c r="P730" s="583"/>
      <c r="Q730" s="583"/>
      <c r="R730" s="583"/>
      <c r="S730" s="583"/>
      <c r="T730" s="583"/>
      <c r="U730" s="583"/>
      <c r="V730" s="583"/>
      <c r="W730" s="583"/>
      <c r="X730" s="584"/>
      <c r="Y730" s="584"/>
      <c r="Z730" s="584"/>
      <c r="AA730" s="584"/>
      <c r="AB730" s="584"/>
      <c r="AC730" s="584"/>
      <c r="AD730" s="584"/>
      <c r="AE730" s="584"/>
      <c r="AF730" s="584"/>
      <c r="AG730" s="584"/>
      <c r="AH730" s="584"/>
      <c r="AI730" s="584"/>
      <c r="AJ730" s="584"/>
      <c r="AK730" s="584"/>
    </row>
    <row r="731" spans="1:37" ht="12.75">
      <c r="A731" s="638"/>
      <c r="B731" s="641"/>
      <c r="C731" s="592"/>
      <c r="D731" s="592"/>
      <c r="E731" s="592"/>
      <c r="F731" s="592"/>
      <c r="G731" s="592"/>
      <c r="H731" s="592"/>
      <c r="I731" s="592"/>
      <c r="J731" s="592"/>
      <c r="K731" s="592"/>
      <c r="L731" s="592"/>
      <c r="M731" s="592"/>
      <c r="N731" s="592"/>
      <c r="O731" s="593"/>
      <c r="P731" s="593"/>
      <c r="Q731" s="593"/>
      <c r="R731" s="593"/>
      <c r="S731" s="593"/>
      <c r="T731" s="593"/>
      <c r="U731" s="593"/>
      <c r="V731" s="593"/>
      <c r="W731" s="593"/>
      <c r="X731" s="594"/>
      <c r="Y731" s="594"/>
      <c r="Z731" s="594"/>
      <c r="AA731" s="594"/>
      <c r="AB731" s="594"/>
      <c r="AC731" s="594"/>
      <c r="AD731" s="594"/>
      <c r="AE731" s="594"/>
      <c r="AF731" s="594"/>
      <c r="AG731" s="594"/>
      <c r="AH731" s="594"/>
      <c r="AI731" s="594"/>
      <c r="AJ731" s="594"/>
      <c r="AK731" s="594"/>
    </row>
    <row r="732" spans="1:37" ht="12.75">
      <c r="A732" s="639"/>
      <c r="B732" s="640"/>
      <c r="C732" s="582"/>
      <c r="D732" s="582"/>
      <c r="E732" s="582"/>
      <c r="F732" s="582"/>
      <c r="G732" s="582"/>
      <c r="H732" s="582"/>
      <c r="I732" s="582"/>
      <c r="J732" s="582"/>
      <c r="K732" s="582"/>
      <c r="L732" s="582"/>
      <c r="M732" s="582"/>
      <c r="N732" s="582"/>
      <c r="O732" s="583"/>
      <c r="P732" s="583"/>
      <c r="Q732" s="583"/>
      <c r="R732" s="583"/>
      <c r="S732" s="583"/>
      <c r="T732" s="583"/>
      <c r="U732" s="583"/>
      <c r="V732" s="583"/>
      <c r="W732" s="583"/>
      <c r="X732" s="584"/>
      <c r="Y732" s="584"/>
      <c r="Z732" s="584"/>
      <c r="AA732" s="584"/>
      <c r="AB732" s="584"/>
      <c r="AC732" s="584"/>
      <c r="AD732" s="584"/>
      <c r="AE732" s="584"/>
      <c r="AF732" s="584"/>
      <c r="AG732" s="584"/>
      <c r="AH732" s="584"/>
      <c r="AI732" s="584"/>
      <c r="AJ732" s="584"/>
      <c r="AK732" s="584"/>
    </row>
    <row r="733" spans="1:37" ht="12.75">
      <c r="A733" s="638"/>
      <c r="B733" s="641"/>
      <c r="C733" s="592"/>
      <c r="D733" s="592"/>
      <c r="E733" s="592"/>
      <c r="F733" s="592"/>
      <c r="G733" s="592"/>
      <c r="H733" s="592"/>
      <c r="I733" s="592"/>
      <c r="J733" s="592"/>
      <c r="K733" s="592"/>
      <c r="L733" s="592"/>
      <c r="M733" s="592"/>
      <c r="N733" s="592"/>
      <c r="O733" s="593"/>
      <c r="P733" s="593"/>
      <c r="Q733" s="593"/>
      <c r="R733" s="593"/>
      <c r="S733" s="593"/>
      <c r="T733" s="593"/>
      <c r="U733" s="593"/>
      <c r="V733" s="593"/>
      <c r="W733" s="593"/>
      <c r="X733" s="594"/>
      <c r="Y733" s="594"/>
      <c r="Z733" s="594"/>
      <c r="AA733" s="594"/>
      <c r="AB733" s="594"/>
      <c r="AC733" s="594"/>
      <c r="AD733" s="594"/>
      <c r="AE733" s="594"/>
      <c r="AF733" s="594"/>
      <c r="AG733" s="594"/>
      <c r="AH733" s="594"/>
      <c r="AI733" s="594"/>
      <c r="AJ733" s="594"/>
      <c r="AK733" s="594"/>
    </row>
    <row r="734" spans="1:37" ht="12.75">
      <c r="A734" s="639"/>
      <c r="B734" s="640"/>
      <c r="C734" s="582"/>
      <c r="D734" s="582"/>
      <c r="E734" s="582"/>
      <c r="F734" s="582"/>
      <c r="G734" s="582"/>
      <c r="H734" s="582"/>
      <c r="I734" s="582"/>
      <c r="J734" s="582"/>
      <c r="K734" s="582"/>
      <c r="L734" s="582"/>
      <c r="M734" s="582"/>
      <c r="N734" s="582"/>
      <c r="O734" s="583"/>
      <c r="P734" s="583"/>
      <c r="Q734" s="583"/>
      <c r="R734" s="583"/>
      <c r="S734" s="583"/>
      <c r="T734" s="583"/>
      <c r="U734" s="583"/>
      <c r="V734" s="583"/>
      <c r="W734" s="583"/>
      <c r="X734" s="584"/>
      <c r="Y734" s="584"/>
      <c r="Z734" s="584"/>
      <c r="AA734" s="584"/>
      <c r="AB734" s="584"/>
      <c r="AC734" s="584"/>
      <c r="AD734" s="584"/>
      <c r="AE734" s="584"/>
      <c r="AF734" s="584"/>
      <c r="AG734" s="584"/>
      <c r="AH734" s="584"/>
      <c r="AI734" s="584"/>
      <c r="AJ734" s="584"/>
      <c r="AK734" s="584"/>
    </row>
    <row r="735" spans="1:37" ht="12.75">
      <c r="A735" s="638"/>
      <c r="B735" s="641"/>
      <c r="C735" s="592"/>
      <c r="D735" s="592"/>
      <c r="E735" s="592"/>
      <c r="F735" s="592"/>
      <c r="G735" s="592"/>
      <c r="H735" s="592"/>
      <c r="I735" s="592"/>
      <c r="J735" s="592"/>
      <c r="K735" s="592"/>
      <c r="L735" s="592"/>
      <c r="M735" s="592"/>
      <c r="N735" s="592"/>
      <c r="O735" s="593"/>
      <c r="P735" s="593"/>
      <c r="Q735" s="593"/>
      <c r="R735" s="593"/>
      <c r="S735" s="593"/>
      <c r="T735" s="593"/>
      <c r="U735" s="593"/>
      <c r="V735" s="593"/>
      <c r="W735" s="593"/>
      <c r="X735" s="594"/>
      <c r="Y735" s="594"/>
      <c r="Z735" s="594"/>
      <c r="AA735" s="594"/>
      <c r="AB735" s="594"/>
      <c r="AC735" s="594"/>
      <c r="AD735" s="594"/>
      <c r="AE735" s="594"/>
      <c r="AF735" s="594"/>
      <c r="AG735" s="594"/>
      <c r="AH735" s="594"/>
      <c r="AI735" s="594"/>
      <c r="AJ735" s="594"/>
      <c r="AK735" s="594"/>
    </row>
    <row r="736" spans="1:37" ht="12.75">
      <c r="A736" s="639"/>
      <c r="B736" s="640"/>
      <c r="C736" s="582"/>
      <c r="D736" s="582"/>
      <c r="E736" s="582"/>
      <c r="F736" s="582"/>
      <c r="G736" s="582"/>
      <c r="H736" s="582"/>
      <c r="I736" s="582"/>
      <c r="J736" s="582"/>
      <c r="K736" s="582"/>
      <c r="L736" s="582"/>
      <c r="M736" s="582"/>
      <c r="N736" s="582"/>
      <c r="O736" s="583"/>
      <c r="P736" s="583"/>
      <c r="Q736" s="583"/>
      <c r="R736" s="583"/>
      <c r="S736" s="583"/>
      <c r="T736" s="583"/>
      <c r="U736" s="583"/>
      <c r="V736" s="583"/>
      <c r="W736" s="583"/>
      <c r="X736" s="584"/>
      <c r="Y736" s="584"/>
      <c r="Z736" s="584"/>
      <c r="AA736" s="584"/>
      <c r="AB736" s="584"/>
      <c r="AC736" s="584"/>
      <c r="AD736" s="584"/>
      <c r="AE736" s="584"/>
      <c r="AF736" s="584"/>
      <c r="AG736" s="584"/>
      <c r="AH736" s="584"/>
      <c r="AI736" s="584"/>
      <c r="AJ736" s="584"/>
      <c r="AK736" s="584"/>
    </row>
    <row r="737" spans="1:37" ht="12.75">
      <c r="A737" s="638"/>
      <c r="B737" s="641"/>
      <c r="C737" s="592"/>
      <c r="D737" s="592"/>
      <c r="E737" s="592"/>
      <c r="F737" s="592"/>
      <c r="G737" s="592"/>
      <c r="H737" s="592"/>
      <c r="I737" s="592"/>
      <c r="J737" s="592"/>
      <c r="K737" s="592"/>
      <c r="L737" s="592"/>
      <c r="M737" s="592"/>
      <c r="N737" s="592"/>
      <c r="O737" s="593"/>
      <c r="P737" s="593"/>
      <c r="Q737" s="593"/>
      <c r="R737" s="593"/>
      <c r="S737" s="593"/>
      <c r="T737" s="593"/>
      <c r="U737" s="593"/>
      <c r="V737" s="593"/>
      <c r="W737" s="593"/>
      <c r="X737" s="594"/>
      <c r="Y737" s="594"/>
      <c r="Z737" s="594"/>
      <c r="AA737" s="594"/>
      <c r="AB737" s="594"/>
      <c r="AC737" s="594"/>
      <c r="AD737" s="594"/>
      <c r="AE737" s="594"/>
      <c r="AF737" s="594"/>
      <c r="AG737" s="594"/>
      <c r="AH737" s="594"/>
      <c r="AI737" s="594"/>
      <c r="AJ737" s="594"/>
      <c r="AK737" s="594"/>
    </row>
    <row r="738" spans="1:37" ht="12.75">
      <c r="A738" s="639"/>
      <c r="B738" s="640"/>
      <c r="C738" s="582"/>
      <c r="D738" s="582"/>
      <c r="E738" s="582"/>
      <c r="F738" s="582"/>
      <c r="G738" s="582"/>
      <c r="H738" s="582"/>
      <c r="I738" s="582"/>
      <c r="J738" s="582"/>
      <c r="K738" s="582"/>
      <c r="L738" s="582"/>
      <c r="M738" s="582"/>
      <c r="N738" s="582"/>
      <c r="O738" s="583"/>
      <c r="P738" s="583"/>
      <c r="Q738" s="583"/>
      <c r="R738" s="583"/>
      <c r="S738" s="583"/>
      <c r="T738" s="583"/>
      <c r="U738" s="583"/>
      <c r="V738" s="583"/>
      <c r="W738" s="583"/>
      <c r="X738" s="584"/>
      <c r="Y738" s="584"/>
      <c r="Z738" s="584"/>
      <c r="AA738" s="584"/>
      <c r="AB738" s="584"/>
      <c r="AC738" s="584"/>
      <c r="AD738" s="584"/>
      <c r="AE738" s="584"/>
      <c r="AF738" s="584"/>
      <c r="AG738" s="584"/>
      <c r="AH738" s="584"/>
      <c r="AI738" s="584"/>
      <c r="AJ738" s="584"/>
      <c r="AK738" s="584"/>
    </row>
    <row r="739" spans="1:37" ht="12.75">
      <c r="A739" s="638"/>
      <c r="B739" s="641"/>
      <c r="C739" s="592"/>
      <c r="D739" s="592"/>
      <c r="E739" s="592"/>
      <c r="F739" s="592"/>
      <c r="G739" s="592"/>
      <c r="H739" s="592"/>
      <c r="I739" s="592"/>
      <c r="J739" s="592"/>
      <c r="K739" s="592"/>
      <c r="L739" s="592"/>
      <c r="M739" s="592"/>
      <c r="N739" s="592"/>
      <c r="O739" s="593"/>
      <c r="P739" s="593"/>
      <c r="Q739" s="593"/>
      <c r="R739" s="593"/>
      <c r="S739" s="593"/>
      <c r="T739" s="593"/>
      <c r="U739" s="593"/>
      <c r="V739" s="593"/>
      <c r="W739" s="593"/>
      <c r="X739" s="594"/>
      <c r="Y739" s="594"/>
      <c r="Z739" s="594"/>
      <c r="AA739" s="594"/>
      <c r="AB739" s="594"/>
      <c r="AC739" s="594"/>
      <c r="AD739" s="594"/>
      <c r="AE739" s="594"/>
      <c r="AF739" s="594"/>
      <c r="AG739" s="594"/>
      <c r="AH739" s="594"/>
      <c r="AI739" s="594"/>
      <c r="AJ739" s="594"/>
      <c r="AK739" s="594"/>
    </row>
    <row r="740" spans="1:37" ht="12.75">
      <c r="A740" s="639"/>
      <c r="B740" s="640"/>
      <c r="C740" s="582"/>
      <c r="D740" s="582"/>
      <c r="E740" s="582"/>
      <c r="F740" s="582"/>
      <c r="G740" s="582"/>
      <c r="H740" s="582"/>
      <c r="I740" s="582"/>
      <c r="J740" s="582"/>
      <c r="K740" s="582"/>
      <c r="L740" s="582"/>
      <c r="M740" s="582"/>
      <c r="N740" s="582"/>
      <c r="O740" s="583"/>
      <c r="P740" s="583"/>
      <c r="Q740" s="583"/>
      <c r="R740" s="583"/>
      <c r="S740" s="583"/>
      <c r="T740" s="583"/>
      <c r="U740" s="583"/>
      <c r="V740" s="583"/>
      <c r="W740" s="583"/>
      <c r="X740" s="584"/>
      <c r="Y740" s="584"/>
      <c r="Z740" s="584"/>
      <c r="AA740" s="584"/>
      <c r="AB740" s="584"/>
      <c r="AC740" s="584"/>
      <c r="AD740" s="584"/>
      <c r="AE740" s="584"/>
      <c r="AF740" s="584"/>
      <c r="AG740" s="584"/>
      <c r="AH740" s="584"/>
      <c r="AI740" s="584"/>
      <c r="AJ740" s="584"/>
      <c r="AK740" s="584"/>
    </row>
    <row r="741" spans="1:37" ht="12.75">
      <c r="A741" s="638"/>
      <c r="B741" s="641"/>
      <c r="C741" s="592"/>
      <c r="D741" s="592"/>
      <c r="E741" s="592"/>
      <c r="F741" s="592"/>
      <c r="G741" s="592"/>
      <c r="H741" s="592"/>
      <c r="I741" s="592"/>
      <c r="J741" s="592"/>
      <c r="K741" s="592"/>
      <c r="L741" s="592"/>
      <c r="M741" s="592"/>
      <c r="N741" s="592"/>
      <c r="O741" s="593"/>
      <c r="P741" s="593"/>
      <c r="Q741" s="593"/>
      <c r="R741" s="593"/>
      <c r="S741" s="593"/>
      <c r="T741" s="593"/>
      <c r="U741" s="593"/>
      <c r="V741" s="593"/>
      <c r="W741" s="593"/>
      <c r="X741" s="594"/>
      <c r="Y741" s="594"/>
      <c r="Z741" s="594"/>
      <c r="AA741" s="594"/>
      <c r="AB741" s="594"/>
      <c r="AC741" s="594"/>
      <c r="AD741" s="594"/>
      <c r="AE741" s="594"/>
      <c r="AF741" s="594"/>
      <c r="AG741" s="594"/>
      <c r="AH741" s="594"/>
      <c r="AI741" s="594"/>
      <c r="AJ741" s="594"/>
      <c r="AK741" s="594"/>
    </row>
    <row r="742" spans="1:37" ht="12.75">
      <c r="A742" s="639"/>
      <c r="B742" s="640"/>
      <c r="C742" s="582"/>
      <c r="D742" s="582"/>
      <c r="E742" s="582"/>
      <c r="F742" s="582"/>
      <c r="G742" s="582"/>
      <c r="H742" s="582"/>
      <c r="I742" s="582"/>
      <c r="J742" s="582"/>
      <c r="K742" s="582"/>
      <c r="L742" s="582"/>
      <c r="M742" s="582"/>
      <c r="N742" s="582"/>
      <c r="O742" s="583"/>
      <c r="P742" s="583"/>
      <c r="Q742" s="583"/>
      <c r="R742" s="583"/>
      <c r="S742" s="583"/>
      <c r="T742" s="583"/>
      <c r="U742" s="583"/>
      <c r="V742" s="583"/>
      <c r="W742" s="583"/>
      <c r="X742" s="584"/>
      <c r="Y742" s="584"/>
      <c r="Z742" s="584"/>
      <c r="AA742" s="584"/>
      <c r="AB742" s="584"/>
      <c r="AC742" s="584"/>
      <c r="AD742" s="584"/>
      <c r="AE742" s="584"/>
      <c r="AF742" s="584"/>
      <c r="AG742" s="584"/>
      <c r="AH742" s="584"/>
      <c r="AI742" s="584"/>
      <c r="AJ742" s="584"/>
      <c r="AK742" s="584"/>
    </row>
    <row r="743" spans="1:37" ht="12.75">
      <c r="A743" s="638"/>
      <c r="B743" s="641"/>
      <c r="C743" s="592"/>
      <c r="D743" s="592"/>
      <c r="E743" s="592"/>
      <c r="F743" s="592"/>
      <c r="G743" s="592"/>
      <c r="H743" s="592"/>
      <c r="I743" s="592"/>
      <c r="J743" s="592"/>
      <c r="K743" s="592"/>
      <c r="L743" s="592"/>
      <c r="M743" s="592"/>
      <c r="N743" s="592"/>
      <c r="O743" s="593"/>
      <c r="P743" s="593"/>
      <c r="Q743" s="593"/>
      <c r="R743" s="593"/>
      <c r="S743" s="593"/>
      <c r="T743" s="593"/>
      <c r="U743" s="593"/>
      <c r="V743" s="593"/>
      <c r="W743" s="593"/>
      <c r="X743" s="594"/>
      <c r="Y743" s="594"/>
      <c r="Z743" s="594"/>
      <c r="AA743" s="594"/>
      <c r="AB743" s="594"/>
      <c r="AC743" s="594"/>
      <c r="AD743" s="594"/>
      <c r="AE743" s="594"/>
      <c r="AF743" s="594"/>
      <c r="AG743" s="594"/>
      <c r="AH743" s="594"/>
      <c r="AI743" s="594"/>
      <c r="AJ743" s="594"/>
      <c r="AK743" s="594"/>
    </row>
    <row r="744" spans="1:37" ht="12.75">
      <c r="A744" s="639"/>
      <c r="B744" s="640"/>
      <c r="C744" s="582"/>
      <c r="D744" s="582"/>
      <c r="E744" s="582"/>
      <c r="F744" s="582"/>
      <c r="G744" s="582"/>
      <c r="H744" s="582"/>
      <c r="I744" s="582"/>
      <c r="J744" s="582"/>
      <c r="K744" s="582"/>
      <c r="L744" s="582"/>
      <c r="M744" s="582"/>
      <c r="N744" s="582"/>
      <c r="O744" s="583"/>
      <c r="P744" s="583"/>
      <c r="Q744" s="583"/>
      <c r="R744" s="583"/>
      <c r="S744" s="583"/>
      <c r="T744" s="583"/>
      <c r="U744" s="583"/>
      <c r="V744" s="583"/>
      <c r="W744" s="583"/>
      <c r="X744" s="584"/>
      <c r="Y744" s="584"/>
      <c r="Z744" s="584"/>
      <c r="AA744" s="584"/>
      <c r="AB744" s="584"/>
      <c r="AC744" s="584"/>
      <c r="AD744" s="584"/>
      <c r="AE744" s="584"/>
      <c r="AF744" s="584"/>
      <c r="AG744" s="584"/>
      <c r="AH744" s="584"/>
      <c r="AI744" s="584"/>
      <c r="AJ744" s="584"/>
      <c r="AK744" s="584"/>
    </row>
    <row r="745" spans="1:37" ht="12.75">
      <c r="A745" s="638"/>
      <c r="B745" s="641"/>
      <c r="C745" s="592"/>
      <c r="D745" s="592"/>
      <c r="E745" s="592"/>
      <c r="F745" s="592"/>
      <c r="G745" s="592"/>
      <c r="H745" s="592"/>
      <c r="I745" s="592"/>
      <c r="J745" s="592"/>
      <c r="K745" s="592"/>
      <c r="L745" s="592"/>
      <c r="M745" s="592"/>
      <c r="N745" s="592"/>
      <c r="O745" s="593"/>
      <c r="P745" s="593"/>
      <c r="Q745" s="593"/>
      <c r="R745" s="593"/>
      <c r="S745" s="593"/>
      <c r="T745" s="593"/>
      <c r="U745" s="593"/>
      <c r="V745" s="593"/>
      <c r="W745" s="593"/>
      <c r="X745" s="594"/>
      <c r="Y745" s="594"/>
      <c r="Z745" s="594"/>
      <c r="AA745" s="594"/>
      <c r="AB745" s="594"/>
      <c r="AC745" s="594"/>
      <c r="AD745" s="594"/>
      <c r="AE745" s="594"/>
      <c r="AF745" s="594"/>
      <c r="AG745" s="594"/>
      <c r="AH745" s="594"/>
      <c r="AI745" s="594"/>
      <c r="AJ745" s="594"/>
      <c r="AK745" s="594"/>
    </row>
    <row r="746" spans="1:37" ht="12.75">
      <c r="A746" s="639"/>
      <c r="B746" s="640"/>
      <c r="C746" s="582"/>
      <c r="D746" s="582"/>
      <c r="E746" s="582"/>
      <c r="F746" s="582"/>
      <c r="G746" s="582"/>
      <c r="H746" s="582"/>
      <c r="I746" s="582"/>
      <c r="J746" s="582"/>
      <c r="K746" s="582"/>
      <c r="L746" s="582"/>
      <c r="M746" s="582"/>
      <c r="N746" s="582"/>
      <c r="O746" s="583"/>
      <c r="P746" s="583"/>
      <c r="Q746" s="583"/>
      <c r="R746" s="583"/>
      <c r="S746" s="583"/>
      <c r="T746" s="583"/>
      <c r="U746" s="583"/>
      <c r="V746" s="583"/>
      <c r="W746" s="583"/>
      <c r="X746" s="584"/>
      <c r="Y746" s="584"/>
      <c r="Z746" s="584"/>
      <c r="AA746" s="584"/>
      <c r="AB746" s="584"/>
      <c r="AC746" s="584"/>
      <c r="AD746" s="584"/>
      <c r="AE746" s="584"/>
      <c r="AF746" s="584"/>
      <c r="AG746" s="584"/>
      <c r="AH746" s="584"/>
      <c r="AI746" s="584"/>
      <c r="AJ746" s="584"/>
      <c r="AK746" s="584"/>
    </row>
    <row r="747" spans="1:37" ht="12.75">
      <c r="A747" s="638"/>
      <c r="B747" s="641"/>
      <c r="C747" s="592"/>
      <c r="D747" s="592"/>
      <c r="E747" s="592"/>
      <c r="F747" s="592"/>
      <c r="G747" s="592"/>
      <c r="H747" s="592"/>
      <c r="I747" s="592"/>
      <c r="J747" s="592"/>
      <c r="K747" s="592"/>
      <c r="L747" s="592"/>
      <c r="M747" s="592"/>
      <c r="N747" s="592"/>
      <c r="O747" s="593"/>
      <c r="P747" s="593"/>
      <c r="Q747" s="593"/>
      <c r="R747" s="593"/>
      <c r="S747" s="593"/>
      <c r="T747" s="593"/>
      <c r="U747" s="593"/>
      <c r="V747" s="593"/>
      <c r="W747" s="593"/>
      <c r="X747" s="594"/>
      <c r="Y747" s="594"/>
      <c r="Z747" s="594"/>
      <c r="AA747" s="594"/>
      <c r="AB747" s="594"/>
      <c r="AC747" s="594"/>
      <c r="AD747" s="594"/>
      <c r="AE747" s="594"/>
      <c r="AF747" s="594"/>
      <c r="AG747" s="594"/>
      <c r="AH747" s="594"/>
      <c r="AI747" s="594"/>
      <c r="AJ747" s="594"/>
      <c r="AK747" s="594"/>
    </row>
    <row r="748" spans="1:37" ht="12.75">
      <c r="A748" s="639"/>
      <c r="B748" s="640"/>
      <c r="C748" s="582"/>
      <c r="D748" s="582"/>
      <c r="E748" s="582"/>
      <c r="F748" s="582"/>
      <c r="G748" s="582"/>
      <c r="H748" s="582"/>
      <c r="I748" s="582"/>
      <c r="J748" s="582"/>
      <c r="K748" s="582"/>
      <c r="L748" s="582"/>
      <c r="M748" s="582"/>
      <c r="N748" s="582"/>
      <c r="O748" s="583"/>
      <c r="P748" s="583"/>
      <c r="Q748" s="583"/>
      <c r="R748" s="583"/>
      <c r="S748" s="583"/>
      <c r="T748" s="583"/>
      <c r="U748" s="583"/>
      <c r="V748" s="583"/>
      <c r="W748" s="583"/>
      <c r="X748" s="584"/>
      <c r="Y748" s="584"/>
      <c r="Z748" s="584"/>
      <c r="AA748" s="584"/>
      <c r="AB748" s="584"/>
      <c r="AC748" s="584"/>
      <c r="AD748" s="584"/>
      <c r="AE748" s="584"/>
      <c r="AF748" s="584"/>
      <c r="AG748" s="584"/>
      <c r="AH748" s="584"/>
      <c r="AI748" s="584"/>
      <c r="AJ748" s="584"/>
      <c r="AK748" s="584"/>
    </row>
    <row r="749" spans="1:37" ht="12.75">
      <c r="A749" s="638"/>
      <c r="B749" s="641"/>
      <c r="C749" s="592"/>
      <c r="D749" s="592"/>
      <c r="E749" s="592"/>
      <c r="F749" s="592"/>
      <c r="G749" s="592"/>
      <c r="H749" s="592"/>
      <c r="I749" s="592"/>
      <c r="J749" s="592"/>
      <c r="K749" s="592"/>
      <c r="L749" s="592"/>
      <c r="M749" s="592"/>
      <c r="N749" s="592"/>
      <c r="O749" s="593"/>
      <c r="P749" s="593"/>
      <c r="Q749" s="593"/>
      <c r="R749" s="593"/>
      <c r="S749" s="593"/>
      <c r="T749" s="593"/>
      <c r="U749" s="593"/>
      <c r="V749" s="593"/>
      <c r="W749" s="593"/>
      <c r="X749" s="594"/>
      <c r="Y749" s="594"/>
      <c r="Z749" s="594"/>
      <c r="AA749" s="594"/>
      <c r="AB749" s="594"/>
      <c r="AC749" s="594"/>
      <c r="AD749" s="594"/>
      <c r="AE749" s="594"/>
      <c r="AF749" s="594"/>
      <c r="AG749" s="594"/>
      <c r="AH749" s="594"/>
      <c r="AI749" s="594"/>
      <c r="AJ749" s="594"/>
      <c r="AK749" s="594"/>
    </row>
    <row r="750" spans="1:37" ht="12.75">
      <c r="A750" s="639"/>
      <c r="B750" s="640"/>
      <c r="C750" s="582"/>
      <c r="D750" s="582"/>
      <c r="E750" s="582"/>
      <c r="F750" s="582"/>
      <c r="G750" s="582"/>
      <c r="H750" s="582"/>
      <c r="I750" s="582"/>
      <c r="J750" s="582"/>
      <c r="K750" s="582"/>
      <c r="L750" s="582"/>
      <c r="M750" s="582"/>
      <c r="N750" s="582"/>
      <c r="O750" s="583"/>
      <c r="P750" s="583"/>
      <c r="Q750" s="583"/>
      <c r="R750" s="583"/>
      <c r="S750" s="583"/>
      <c r="T750" s="583"/>
      <c r="U750" s="583"/>
      <c r="V750" s="583"/>
      <c r="W750" s="583"/>
      <c r="X750" s="584"/>
      <c r="Y750" s="584"/>
      <c r="Z750" s="584"/>
      <c r="AA750" s="584"/>
      <c r="AB750" s="584"/>
      <c r="AC750" s="584"/>
      <c r="AD750" s="584"/>
      <c r="AE750" s="584"/>
      <c r="AF750" s="584"/>
      <c r="AG750" s="584"/>
      <c r="AH750" s="584"/>
      <c r="AI750" s="584"/>
      <c r="AJ750" s="584"/>
      <c r="AK750" s="584"/>
    </row>
    <row r="751" spans="1:37" ht="12.75">
      <c r="A751" s="638"/>
      <c r="B751" s="641"/>
      <c r="C751" s="592"/>
      <c r="D751" s="592"/>
      <c r="E751" s="592"/>
      <c r="F751" s="592"/>
      <c r="G751" s="592"/>
      <c r="H751" s="592"/>
      <c r="I751" s="592"/>
      <c r="J751" s="592"/>
      <c r="K751" s="592"/>
      <c r="L751" s="592"/>
      <c r="M751" s="592"/>
      <c r="N751" s="592"/>
      <c r="O751" s="593"/>
      <c r="P751" s="593"/>
      <c r="Q751" s="593"/>
      <c r="R751" s="593"/>
      <c r="S751" s="593"/>
      <c r="T751" s="593"/>
      <c r="U751" s="593"/>
      <c r="V751" s="593"/>
      <c r="W751" s="593"/>
      <c r="X751" s="594"/>
      <c r="Y751" s="594"/>
      <c r="Z751" s="594"/>
      <c r="AA751" s="594"/>
      <c r="AB751" s="594"/>
      <c r="AC751" s="594"/>
      <c r="AD751" s="594"/>
      <c r="AE751" s="594"/>
      <c r="AF751" s="594"/>
      <c r="AG751" s="594"/>
      <c r="AH751" s="594"/>
      <c r="AI751" s="594"/>
      <c r="AJ751" s="594"/>
      <c r="AK751" s="594"/>
    </row>
    <row r="752" spans="1:37" ht="12.75">
      <c r="A752" s="639"/>
      <c r="B752" s="640"/>
      <c r="C752" s="582"/>
      <c r="D752" s="582"/>
      <c r="E752" s="582"/>
      <c r="F752" s="582"/>
      <c r="G752" s="582"/>
      <c r="H752" s="582"/>
      <c r="I752" s="582"/>
      <c r="J752" s="582"/>
      <c r="K752" s="582"/>
      <c r="L752" s="582"/>
      <c r="M752" s="582"/>
      <c r="N752" s="582"/>
      <c r="O752" s="583"/>
      <c r="P752" s="583"/>
      <c r="Q752" s="583"/>
      <c r="R752" s="583"/>
      <c r="S752" s="583"/>
      <c r="T752" s="583"/>
      <c r="U752" s="583"/>
      <c r="V752" s="583"/>
      <c r="W752" s="583"/>
      <c r="X752" s="584"/>
      <c r="Y752" s="584"/>
      <c r="Z752" s="584"/>
      <c r="AA752" s="584"/>
      <c r="AB752" s="584"/>
      <c r="AC752" s="584"/>
      <c r="AD752" s="584"/>
      <c r="AE752" s="584"/>
      <c r="AF752" s="584"/>
      <c r="AG752" s="584"/>
      <c r="AH752" s="584"/>
      <c r="AI752" s="584"/>
      <c r="AJ752" s="584"/>
      <c r="AK752" s="584"/>
    </row>
    <row r="753" spans="1:37" ht="12.75">
      <c r="A753" s="638"/>
      <c r="B753" s="641"/>
      <c r="C753" s="592"/>
      <c r="D753" s="592"/>
      <c r="E753" s="592"/>
      <c r="F753" s="592"/>
      <c r="G753" s="592"/>
      <c r="H753" s="592"/>
      <c r="I753" s="592"/>
      <c r="J753" s="592"/>
      <c r="K753" s="592"/>
      <c r="L753" s="592"/>
      <c r="M753" s="592"/>
      <c r="N753" s="592"/>
      <c r="O753" s="593"/>
      <c r="P753" s="593"/>
      <c r="Q753" s="593"/>
      <c r="R753" s="593"/>
      <c r="S753" s="593"/>
      <c r="T753" s="593"/>
      <c r="U753" s="593"/>
      <c r="V753" s="593"/>
      <c r="W753" s="593"/>
      <c r="X753" s="594"/>
      <c r="Y753" s="594"/>
      <c r="Z753" s="594"/>
      <c r="AA753" s="594"/>
      <c r="AB753" s="594"/>
      <c r="AC753" s="594"/>
      <c r="AD753" s="594"/>
      <c r="AE753" s="594"/>
      <c r="AF753" s="594"/>
      <c r="AG753" s="594"/>
      <c r="AH753" s="594"/>
      <c r="AI753" s="594"/>
      <c r="AJ753" s="594"/>
      <c r="AK753" s="594"/>
    </row>
    <row r="754" spans="1:37" ht="12.75">
      <c r="A754" s="639"/>
      <c r="B754" s="640"/>
      <c r="C754" s="582"/>
      <c r="D754" s="582"/>
      <c r="E754" s="582"/>
      <c r="F754" s="582"/>
      <c r="G754" s="582"/>
      <c r="H754" s="582"/>
      <c r="I754" s="582"/>
      <c r="J754" s="582"/>
      <c r="K754" s="582"/>
      <c r="L754" s="582"/>
      <c r="M754" s="582"/>
      <c r="N754" s="582"/>
      <c r="O754" s="583"/>
      <c r="P754" s="583"/>
      <c r="Q754" s="583"/>
      <c r="R754" s="583"/>
      <c r="S754" s="583"/>
      <c r="T754" s="583"/>
      <c r="U754" s="583"/>
      <c r="V754" s="583"/>
      <c r="W754" s="583"/>
      <c r="X754" s="584"/>
      <c r="Y754" s="584"/>
      <c r="Z754" s="584"/>
      <c r="AA754" s="584"/>
      <c r="AB754" s="584"/>
      <c r="AC754" s="584"/>
      <c r="AD754" s="584"/>
      <c r="AE754" s="584"/>
      <c r="AF754" s="584"/>
      <c r="AG754" s="584"/>
      <c r="AH754" s="584"/>
      <c r="AI754" s="584"/>
      <c r="AJ754" s="584"/>
      <c r="AK754" s="584"/>
    </row>
    <row r="755" spans="1:37" ht="12.75">
      <c r="A755" s="638"/>
      <c r="B755" s="641"/>
      <c r="C755" s="592"/>
      <c r="D755" s="592"/>
      <c r="E755" s="592"/>
      <c r="F755" s="592"/>
      <c r="G755" s="592"/>
      <c r="H755" s="592"/>
      <c r="I755" s="592"/>
      <c r="J755" s="592"/>
      <c r="K755" s="592"/>
      <c r="L755" s="592"/>
      <c r="M755" s="592"/>
      <c r="N755" s="592"/>
      <c r="O755" s="593"/>
      <c r="P755" s="593"/>
      <c r="Q755" s="593"/>
      <c r="R755" s="593"/>
      <c r="S755" s="593"/>
      <c r="T755" s="593"/>
      <c r="U755" s="593"/>
      <c r="V755" s="593"/>
      <c r="W755" s="593"/>
      <c r="X755" s="594"/>
      <c r="Y755" s="594"/>
      <c r="Z755" s="594"/>
      <c r="AA755" s="594"/>
      <c r="AB755" s="594"/>
      <c r="AC755" s="594"/>
      <c r="AD755" s="594"/>
      <c r="AE755" s="594"/>
      <c r="AF755" s="594"/>
      <c r="AG755" s="594"/>
      <c r="AH755" s="594"/>
      <c r="AI755" s="594"/>
      <c r="AJ755" s="594"/>
      <c r="AK755" s="594"/>
    </row>
    <row r="756" spans="1:37" ht="12.75">
      <c r="A756" s="639"/>
      <c r="B756" s="640"/>
      <c r="C756" s="582"/>
      <c r="D756" s="582"/>
      <c r="E756" s="582"/>
      <c r="F756" s="582"/>
      <c r="G756" s="582"/>
      <c r="H756" s="582"/>
      <c r="I756" s="582"/>
      <c r="J756" s="582"/>
      <c r="K756" s="582"/>
      <c r="L756" s="582"/>
      <c r="M756" s="582"/>
      <c r="N756" s="582"/>
      <c r="O756" s="583"/>
      <c r="P756" s="583"/>
      <c r="Q756" s="583"/>
      <c r="R756" s="583"/>
      <c r="S756" s="583"/>
      <c r="T756" s="583"/>
      <c r="U756" s="583"/>
      <c r="V756" s="583"/>
      <c r="W756" s="583"/>
      <c r="X756" s="584"/>
      <c r="Y756" s="584"/>
      <c r="Z756" s="584"/>
      <c r="AA756" s="584"/>
      <c r="AB756" s="584"/>
      <c r="AC756" s="584"/>
      <c r="AD756" s="584"/>
      <c r="AE756" s="584"/>
      <c r="AF756" s="584"/>
      <c r="AG756" s="584"/>
      <c r="AH756" s="584"/>
      <c r="AI756" s="584"/>
      <c r="AJ756" s="584"/>
      <c r="AK756" s="584"/>
    </row>
    <row r="757" spans="1:37" ht="12.75">
      <c r="A757" s="638"/>
      <c r="B757" s="641"/>
      <c r="C757" s="592"/>
      <c r="D757" s="592"/>
      <c r="E757" s="592"/>
      <c r="F757" s="592"/>
      <c r="G757" s="592"/>
      <c r="H757" s="592"/>
      <c r="I757" s="592"/>
      <c r="J757" s="592"/>
      <c r="K757" s="592"/>
      <c r="L757" s="592"/>
      <c r="M757" s="592"/>
      <c r="N757" s="592"/>
      <c r="O757" s="593"/>
      <c r="P757" s="593"/>
      <c r="Q757" s="593"/>
      <c r="R757" s="593"/>
      <c r="S757" s="593"/>
      <c r="T757" s="593"/>
      <c r="U757" s="593"/>
      <c r="V757" s="593"/>
      <c r="W757" s="593"/>
      <c r="X757" s="594"/>
      <c r="Y757" s="594"/>
      <c r="Z757" s="594"/>
      <c r="AA757" s="594"/>
      <c r="AB757" s="594"/>
      <c r="AC757" s="594"/>
      <c r="AD757" s="594"/>
      <c r="AE757" s="594"/>
      <c r="AF757" s="594"/>
      <c r="AG757" s="594"/>
      <c r="AH757" s="594"/>
      <c r="AI757" s="594"/>
      <c r="AJ757" s="594"/>
      <c r="AK757" s="594"/>
    </row>
    <row r="758" spans="1:37" ht="12.75">
      <c r="A758" s="639"/>
      <c r="B758" s="640"/>
      <c r="C758" s="582"/>
      <c r="D758" s="582"/>
      <c r="E758" s="582"/>
      <c r="F758" s="582"/>
      <c r="G758" s="582"/>
      <c r="H758" s="582"/>
      <c r="I758" s="582"/>
      <c r="J758" s="582"/>
      <c r="K758" s="582"/>
      <c r="L758" s="582"/>
      <c r="M758" s="582"/>
      <c r="N758" s="582"/>
      <c r="O758" s="583"/>
      <c r="P758" s="583"/>
      <c r="Q758" s="583"/>
      <c r="R758" s="583"/>
      <c r="S758" s="583"/>
      <c r="T758" s="583"/>
      <c r="U758" s="583"/>
      <c r="V758" s="583"/>
      <c r="W758" s="583"/>
      <c r="X758" s="584"/>
      <c r="Y758" s="584"/>
      <c r="Z758" s="584"/>
      <c r="AA758" s="584"/>
      <c r="AB758" s="584"/>
      <c r="AC758" s="584"/>
      <c r="AD758" s="584"/>
      <c r="AE758" s="584"/>
      <c r="AF758" s="584"/>
      <c r="AG758" s="584"/>
      <c r="AH758" s="584"/>
      <c r="AI758" s="584"/>
      <c r="AJ758" s="584"/>
      <c r="AK758" s="584"/>
    </row>
    <row r="759" spans="1:37" ht="12.75">
      <c r="A759" s="638"/>
      <c r="B759" s="641"/>
      <c r="C759" s="592"/>
      <c r="D759" s="592"/>
      <c r="E759" s="592"/>
      <c r="F759" s="592"/>
      <c r="G759" s="592"/>
      <c r="H759" s="592"/>
      <c r="I759" s="592"/>
      <c r="J759" s="592"/>
      <c r="K759" s="592"/>
      <c r="L759" s="592"/>
      <c r="M759" s="592"/>
      <c r="N759" s="592"/>
      <c r="O759" s="593"/>
      <c r="P759" s="593"/>
      <c r="Q759" s="593"/>
      <c r="R759" s="593"/>
      <c r="S759" s="593"/>
      <c r="T759" s="593"/>
      <c r="U759" s="593"/>
      <c r="V759" s="593"/>
      <c r="W759" s="593"/>
      <c r="X759" s="594"/>
      <c r="Y759" s="594"/>
      <c r="Z759" s="594"/>
      <c r="AA759" s="594"/>
      <c r="AB759" s="594"/>
      <c r="AC759" s="594"/>
      <c r="AD759" s="594"/>
      <c r="AE759" s="594"/>
      <c r="AF759" s="594"/>
      <c r="AG759" s="594"/>
      <c r="AH759" s="594"/>
      <c r="AI759" s="594"/>
      <c r="AJ759" s="594"/>
      <c r="AK759" s="594"/>
    </row>
    <row r="760" spans="1:37" ht="12.75">
      <c r="A760" s="639"/>
      <c r="B760" s="640"/>
      <c r="C760" s="582"/>
      <c r="D760" s="582"/>
      <c r="E760" s="582"/>
      <c r="F760" s="582"/>
      <c r="G760" s="582"/>
      <c r="H760" s="582"/>
      <c r="I760" s="582"/>
      <c r="J760" s="582"/>
      <c r="K760" s="582"/>
      <c r="L760" s="582"/>
      <c r="M760" s="582"/>
      <c r="N760" s="582"/>
      <c r="O760" s="583"/>
      <c r="P760" s="583"/>
      <c r="Q760" s="583"/>
      <c r="R760" s="583"/>
      <c r="S760" s="583"/>
      <c r="T760" s="583"/>
      <c r="U760" s="583"/>
      <c r="V760" s="583"/>
      <c r="W760" s="583"/>
      <c r="X760" s="584"/>
      <c r="Y760" s="584"/>
      <c r="Z760" s="584"/>
      <c r="AA760" s="584"/>
      <c r="AB760" s="584"/>
      <c r="AC760" s="584"/>
      <c r="AD760" s="584"/>
      <c r="AE760" s="584"/>
      <c r="AF760" s="584"/>
      <c r="AG760" s="584"/>
      <c r="AH760" s="584"/>
      <c r="AI760" s="584"/>
      <c r="AJ760" s="584"/>
      <c r="AK760" s="584"/>
    </row>
    <row r="761" spans="1:37" ht="12.75">
      <c r="A761" s="638"/>
      <c r="B761" s="641"/>
      <c r="C761" s="592"/>
      <c r="D761" s="592"/>
      <c r="E761" s="592"/>
      <c r="F761" s="592"/>
      <c r="G761" s="592"/>
      <c r="H761" s="592"/>
      <c r="I761" s="592"/>
      <c r="J761" s="592"/>
      <c r="K761" s="592"/>
      <c r="L761" s="592"/>
      <c r="M761" s="592"/>
      <c r="N761" s="592"/>
      <c r="O761" s="593"/>
      <c r="P761" s="593"/>
      <c r="Q761" s="593"/>
      <c r="R761" s="593"/>
      <c r="S761" s="593"/>
      <c r="T761" s="593"/>
      <c r="U761" s="593"/>
      <c r="V761" s="593"/>
      <c r="W761" s="593"/>
      <c r="X761" s="594"/>
      <c r="Y761" s="594"/>
      <c r="Z761" s="594"/>
      <c r="AA761" s="594"/>
      <c r="AB761" s="594"/>
      <c r="AC761" s="594"/>
      <c r="AD761" s="594"/>
      <c r="AE761" s="594"/>
      <c r="AF761" s="594"/>
      <c r="AG761" s="594"/>
      <c r="AH761" s="594"/>
      <c r="AI761" s="594"/>
      <c r="AJ761" s="594"/>
      <c r="AK761" s="594"/>
    </row>
    <row r="762" spans="1:37" ht="12.75">
      <c r="A762" s="639"/>
      <c r="B762" s="640"/>
      <c r="C762" s="582"/>
      <c r="D762" s="582"/>
      <c r="E762" s="582"/>
      <c r="F762" s="582"/>
      <c r="G762" s="582"/>
      <c r="H762" s="582"/>
      <c r="I762" s="582"/>
      <c r="J762" s="582"/>
      <c r="K762" s="582"/>
      <c r="L762" s="582"/>
      <c r="M762" s="582"/>
      <c r="N762" s="582"/>
      <c r="O762" s="583"/>
      <c r="P762" s="583"/>
      <c r="Q762" s="583"/>
      <c r="R762" s="583"/>
      <c r="S762" s="583"/>
      <c r="T762" s="583"/>
      <c r="U762" s="583"/>
      <c r="V762" s="583"/>
      <c r="W762" s="583"/>
      <c r="X762" s="584"/>
      <c r="Y762" s="584"/>
      <c r="Z762" s="584"/>
      <c r="AA762" s="584"/>
      <c r="AB762" s="584"/>
      <c r="AC762" s="584"/>
      <c r="AD762" s="584"/>
      <c r="AE762" s="584"/>
      <c r="AF762" s="584"/>
      <c r="AG762" s="584"/>
      <c r="AH762" s="584"/>
      <c r="AI762" s="584"/>
      <c r="AJ762" s="584"/>
      <c r="AK762" s="584"/>
    </row>
    <row r="763" spans="1:37" ht="12.75">
      <c r="A763" s="638"/>
      <c r="B763" s="641"/>
      <c r="C763" s="592"/>
      <c r="D763" s="592"/>
      <c r="E763" s="592"/>
      <c r="F763" s="592"/>
      <c r="G763" s="592"/>
      <c r="H763" s="592"/>
      <c r="I763" s="592"/>
      <c r="J763" s="592"/>
      <c r="K763" s="592"/>
      <c r="L763" s="592"/>
      <c r="M763" s="592"/>
      <c r="N763" s="592"/>
      <c r="O763" s="593"/>
      <c r="P763" s="593"/>
      <c r="Q763" s="593"/>
      <c r="R763" s="593"/>
      <c r="S763" s="593"/>
      <c r="T763" s="593"/>
      <c r="U763" s="593"/>
      <c r="V763" s="593"/>
      <c r="W763" s="593"/>
      <c r="X763" s="594"/>
      <c r="Y763" s="594"/>
      <c r="Z763" s="594"/>
      <c r="AA763" s="594"/>
      <c r="AB763" s="594"/>
      <c r="AC763" s="594"/>
      <c r="AD763" s="594"/>
      <c r="AE763" s="594"/>
      <c r="AF763" s="594"/>
      <c r="AG763" s="594"/>
      <c r="AH763" s="594"/>
      <c r="AI763" s="594"/>
      <c r="AJ763" s="594"/>
      <c r="AK763" s="594"/>
    </row>
    <row r="764" spans="1:37" ht="12.75">
      <c r="A764" s="639"/>
      <c r="B764" s="640"/>
      <c r="C764" s="582"/>
      <c r="D764" s="582"/>
      <c r="E764" s="582"/>
      <c r="F764" s="582"/>
      <c r="G764" s="582"/>
      <c r="H764" s="582"/>
      <c r="I764" s="582"/>
      <c r="J764" s="582"/>
      <c r="K764" s="582"/>
      <c r="L764" s="582"/>
      <c r="M764" s="582"/>
      <c r="N764" s="582"/>
      <c r="O764" s="583"/>
      <c r="P764" s="583"/>
      <c r="Q764" s="583"/>
      <c r="R764" s="583"/>
      <c r="S764" s="583"/>
      <c r="T764" s="583"/>
      <c r="U764" s="583"/>
      <c r="V764" s="583"/>
      <c r="W764" s="583"/>
      <c r="X764" s="584"/>
      <c r="Y764" s="584"/>
      <c r="Z764" s="584"/>
      <c r="AA764" s="584"/>
      <c r="AB764" s="584"/>
      <c r="AC764" s="584"/>
      <c r="AD764" s="584"/>
      <c r="AE764" s="584"/>
      <c r="AF764" s="584"/>
      <c r="AG764" s="584"/>
      <c r="AH764" s="584"/>
      <c r="AI764" s="584"/>
      <c r="AJ764" s="584"/>
      <c r="AK764" s="584"/>
    </row>
    <row r="765" spans="1:37" ht="12.75">
      <c r="A765" s="638"/>
      <c r="B765" s="641"/>
      <c r="C765" s="592"/>
      <c r="D765" s="592"/>
      <c r="E765" s="592"/>
      <c r="F765" s="592"/>
      <c r="G765" s="592"/>
      <c r="H765" s="592"/>
      <c r="I765" s="592"/>
      <c r="J765" s="592"/>
      <c r="K765" s="592"/>
      <c r="L765" s="592"/>
      <c r="M765" s="592"/>
      <c r="N765" s="592"/>
      <c r="O765" s="593"/>
      <c r="P765" s="593"/>
      <c r="Q765" s="593"/>
      <c r="R765" s="593"/>
      <c r="S765" s="593"/>
      <c r="T765" s="593"/>
      <c r="U765" s="593"/>
      <c r="V765" s="593"/>
      <c r="W765" s="593"/>
      <c r="X765" s="594"/>
      <c r="Y765" s="594"/>
      <c r="Z765" s="594"/>
      <c r="AA765" s="594"/>
      <c r="AB765" s="594"/>
      <c r="AC765" s="594"/>
      <c r="AD765" s="594"/>
      <c r="AE765" s="594"/>
      <c r="AF765" s="594"/>
      <c r="AG765" s="594"/>
      <c r="AH765" s="594"/>
      <c r="AI765" s="594"/>
      <c r="AJ765" s="594"/>
      <c r="AK765" s="594"/>
    </row>
    <row r="766" spans="1:37" ht="12.75">
      <c r="A766" s="639"/>
      <c r="B766" s="640"/>
      <c r="C766" s="582"/>
      <c r="D766" s="582"/>
      <c r="E766" s="582"/>
      <c r="F766" s="582"/>
      <c r="G766" s="582"/>
      <c r="H766" s="582"/>
      <c r="I766" s="582"/>
      <c r="J766" s="582"/>
      <c r="K766" s="582"/>
      <c r="L766" s="582"/>
      <c r="M766" s="582"/>
      <c r="N766" s="582"/>
      <c r="O766" s="583"/>
      <c r="P766" s="583"/>
      <c r="Q766" s="583"/>
      <c r="R766" s="583"/>
      <c r="S766" s="583"/>
      <c r="T766" s="583"/>
      <c r="U766" s="583"/>
      <c r="V766" s="583"/>
      <c r="W766" s="583"/>
      <c r="X766" s="584"/>
      <c r="Y766" s="584"/>
      <c r="Z766" s="584"/>
      <c r="AA766" s="584"/>
      <c r="AB766" s="584"/>
      <c r="AC766" s="584"/>
      <c r="AD766" s="584"/>
      <c r="AE766" s="584"/>
      <c r="AF766" s="584"/>
      <c r="AG766" s="584"/>
      <c r="AH766" s="584"/>
      <c r="AI766" s="584"/>
      <c r="AJ766" s="584"/>
      <c r="AK766" s="584"/>
    </row>
    <row r="767" spans="1:37" ht="12.75">
      <c r="A767" s="638"/>
      <c r="B767" s="641"/>
      <c r="C767" s="592"/>
      <c r="D767" s="592"/>
      <c r="E767" s="592"/>
      <c r="F767" s="592"/>
      <c r="G767" s="592"/>
      <c r="H767" s="592"/>
      <c r="I767" s="592"/>
      <c r="J767" s="592"/>
      <c r="K767" s="592"/>
      <c r="L767" s="592"/>
      <c r="M767" s="592"/>
      <c r="N767" s="592"/>
      <c r="O767" s="593"/>
      <c r="P767" s="593"/>
      <c r="Q767" s="593"/>
      <c r="R767" s="593"/>
      <c r="S767" s="593"/>
      <c r="T767" s="593"/>
      <c r="U767" s="593"/>
      <c r="V767" s="593"/>
      <c r="W767" s="593"/>
      <c r="X767" s="594"/>
      <c r="Y767" s="594"/>
      <c r="Z767" s="594"/>
      <c r="AA767" s="594"/>
      <c r="AB767" s="594"/>
      <c r="AC767" s="594"/>
      <c r="AD767" s="594"/>
      <c r="AE767" s="594"/>
      <c r="AF767" s="594"/>
      <c r="AG767" s="594"/>
      <c r="AH767" s="594"/>
      <c r="AI767" s="594"/>
      <c r="AJ767" s="594"/>
      <c r="AK767" s="594"/>
    </row>
    <row r="768" spans="1:37" ht="12.75">
      <c r="A768" s="639"/>
      <c r="B768" s="640"/>
      <c r="C768" s="582"/>
      <c r="D768" s="582"/>
      <c r="E768" s="582"/>
      <c r="F768" s="582"/>
      <c r="G768" s="582"/>
      <c r="H768" s="582"/>
      <c r="I768" s="582"/>
      <c r="J768" s="582"/>
      <c r="K768" s="582"/>
      <c r="L768" s="582"/>
      <c r="M768" s="582"/>
      <c r="N768" s="582"/>
      <c r="O768" s="583"/>
      <c r="P768" s="583"/>
      <c r="Q768" s="583"/>
      <c r="R768" s="583"/>
      <c r="S768" s="583"/>
      <c r="T768" s="583"/>
      <c r="U768" s="583"/>
      <c r="V768" s="583"/>
      <c r="W768" s="583"/>
      <c r="X768" s="584"/>
      <c r="Y768" s="584"/>
      <c r="Z768" s="584"/>
      <c r="AA768" s="584"/>
      <c r="AB768" s="584"/>
      <c r="AC768" s="584"/>
      <c r="AD768" s="584"/>
      <c r="AE768" s="584"/>
      <c r="AF768" s="584"/>
      <c r="AG768" s="584"/>
      <c r="AH768" s="584"/>
      <c r="AI768" s="584"/>
      <c r="AJ768" s="584"/>
      <c r="AK768" s="584"/>
    </row>
    <row r="769" spans="1:37" ht="12.75">
      <c r="A769" s="638"/>
      <c r="B769" s="641"/>
      <c r="C769" s="592"/>
      <c r="D769" s="592"/>
      <c r="E769" s="592"/>
      <c r="F769" s="592"/>
      <c r="G769" s="592"/>
      <c r="H769" s="592"/>
      <c r="I769" s="592"/>
      <c r="J769" s="592"/>
      <c r="K769" s="592"/>
      <c r="L769" s="592"/>
      <c r="M769" s="592"/>
      <c r="N769" s="592"/>
      <c r="O769" s="593"/>
      <c r="P769" s="593"/>
      <c r="Q769" s="593"/>
      <c r="R769" s="593"/>
      <c r="S769" s="593"/>
      <c r="T769" s="593"/>
      <c r="U769" s="593"/>
      <c r="V769" s="593"/>
      <c r="W769" s="593"/>
      <c r="X769" s="594"/>
      <c r="Y769" s="594"/>
      <c r="Z769" s="594"/>
      <c r="AA769" s="594"/>
      <c r="AB769" s="594"/>
      <c r="AC769" s="594"/>
      <c r="AD769" s="594"/>
      <c r="AE769" s="594"/>
      <c r="AF769" s="594"/>
      <c r="AG769" s="594"/>
      <c r="AH769" s="594"/>
      <c r="AI769" s="594"/>
      <c r="AJ769" s="594"/>
      <c r="AK769" s="594"/>
    </row>
    <row r="770" spans="1:37" ht="12.75">
      <c r="A770" s="639"/>
      <c r="B770" s="640"/>
      <c r="C770" s="582"/>
      <c r="D770" s="582"/>
      <c r="E770" s="582"/>
      <c r="F770" s="582"/>
      <c r="G770" s="582"/>
      <c r="H770" s="582"/>
      <c r="I770" s="582"/>
      <c r="J770" s="582"/>
      <c r="K770" s="582"/>
      <c r="L770" s="582"/>
      <c r="M770" s="582"/>
      <c r="N770" s="582"/>
      <c r="O770" s="583"/>
      <c r="P770" s="583"/>
      <c r="Q770" s="583"/>
      <c r="R770" s="583"/>
      <c r="S770" s="583"/>
      <c r="T770" s="583"/>
      <c r="U770" s="583"/>
      <c r="V770" s="583"/>
      <c r="W770" s="583"/>
      <c r="X770" s="584"/>
      <c r="Y770" s="584"/>
      <c r="Z770" s="584"/>
      <c r="AA770" s="584"/>
      <c r="AB770" s="584"/>
      <c r="AC770" s="584"/>
      <c r="AD770" s="584"/>
      <c r="AE770" s="584"/>
      <c r="AF770" s="584"/>
      <c r="AG770" s="584"/>
      <c r="AH770" s="584"/>
      <c r="AI770" s="584"/>
      <c r="AJ770" s="584"/>
      <c r="AK770" s="584"/>
    </row>
    <row r="771" spans="1:37" ht="12.75">
      <c r="A771" s="638"/>
      <c r="B771" s="641"/>
      <c r="C771" s="592"/>
      <c r="D771" s="592"/>
      <c r="E771" s="592"/>
      <c r="F771" s="592"/>
      <c r="G771" s="592"/>
      <c r="H771" s="592"/>
      <c r="I771" s="592"/>
      <c r="J771" s="592"/>
      <c r="K771" s="592"/>
      <c r="L771" s="592"/>
      <c r="M771" s="592"/>
      <c r="N771" s="592"/>
      <c r="O771" s="593"/>
      <c r="P771" s="593"/>
      <c r="Q771" s="593"/>
      <c r="R771" s="593"/>
      <c r="S771" s="593"/>
      <c r="T771" s="593"/>
      <c r="U771" s="593"/>
      <c r="V771" s="593"/>
      <c r="W771" s="593"/>
      <c r="X771" s="594"/>
      <c r="Y771" s="594"/>
      <c r="Z771" s="594"/>
      <c r="AA771" s="594"/>
      <c r="AB771" s="594"/>
      <c r="AC771" s="594"/>
      <c r="AD771" s="594"/>
      <c r="AE771" s="594"/>
      <c r="AF771" s="594"/>
      <c r="AG771" s="594"/>
      <c r="AH771" s="594"/>
      <c r="AI771" s="594"/>
      <c r="AJ771" s="594"/>
      <c r="AK771" s="594"/>
    </row>
    <row r="772" spans="1:37" ht="12.75">
      <c r="A772" s="639"/>
      <c r="B772" s="640"/>
      <c r="C772" s="582"/>
      <c r="D772" s="582"/>
      <c r="E772" s="582"/>
      <c r="F772" s="582"/>
      <c r="G772" s="582"/>
      <c r="H772" s="582"/>
      <c r="I772" s="582"/>
      <c r="J772" s="582"/>
      <c r="K772" s="582"/>
      <c r="L772" s="582"/>
      <c r="M772" s="582"/>
      <c r="N772" s="582"/>
      <c r="O772" s="583"/>
      <c r="P772" s="583"/>
      <c r="Q772" s="583"/>
      <c r="R772" s="583"/>
      <c r="S772" s="583"/>
      <c r="T772" s="583"/>
      <c r="U772" s="583"/>
      <c r="V772" s="583"/>
      <c r="W772" s="583"/>
      <c r="X772" s="584"/>
      <c r="Y772" s="584"/>
      <c r="Z772" s="584"/>
      <c r="AA772" s="584"/>
      <c r="AB772" s="584"/>
      <c r="AC772" s="584"/>
      <c r="AD772" s="584"/>
      <c r="AE772" s="584"/>
      <c r="AF772" s="584"/>
      <c r="AG772" s="584"/>
      <c r="AH772" s="584"/>
      <c r="AI772" s="584"/>
      <c r="AJ772" s="584"/>
      <c r="AK772" s="584"/>
    </row>
    <row r="773" spans="1:37" ht="12.75">
      <c r="A773" s="638"/>
      <c r="B773" s="641"/>
      <c r="C773" s="592"/>
      <c r="D773" s="592"/>
      <c r="E773" s="592"/>
      <c r="F773" s="592"/>
      <c r="G773" s="592"/>
      <c r="H773" s="592"/>
      <c r="I773" s="592"/>
      <c r="J773" s="592"/>
      <c r="K773" s="592"/>
      <c r="L773" s="592"/>
      <c r="M773" s="592"/>
      <c r="N773" s="592"/>
      <c r="O773" s="593"/>
      <c r="P773" s="593"/>
      <c r="Q773" s="593"/>
      <c r="R773" s="593"/>
      <c r="S773" s="593"/>
      <c r="T773" s="593"/>
      <c r="U773" s="593"/>
      <c r="V773" s="593"/>
      <c r="W773" s="593"/>
      <c r="X773" s="594"/>
      <c r="Y773" s="594"/>
      <c r="Z773" s="594"/>
      <c r="AA773" s="594"/>
      <c r="AB773" s="594"/>
      <c r="AC773" s="594"/>
      <c r="AD773" s="594"/>
      <c r="AE773" s="594"/>
      <c r="AF773" s="594"/>
      <c r="AG773" s="594"/>
      <c r="AH773" s="594"/>
      <c r="AI773" s="594"/>
      <c r="AJ773" s="594"/>
      <c r="AK773" s="594"/>
    </row>
    <row r="774" spans="1:37" ht="12.75">
      <c r="A774" s="639"/>
      <c r="B774" s="640"/>
      <c r="C774" s="582"/>
      <c r="D774" s="582"/>
      <c r="E774" s="582"/>
      <c r="F774" s="582"/>
      <c r="G774" s="582"/>
      <c r="H774" s="582"/>
      <c r="I774" s="582"/>
      <c r="J774" s="582"/>
      <c r="K774" s="582"/>
      <c r="L774" s="582"/>
      <c r="M774" s="582"/>
      <c r="N774" s="582"/>
      <c r="O774" s="583"/>
      <c r="P774" s="583"/>
      <c r="Q774" s="583"/>
      <c r="R774" s="583"/>
      <c r="S774" s="583"/>
      <c r="T774" s="583"/>
      <c r="U774" s="583"/>
      <c r="V774" s="583"/>
      <c r="W774" s="583"/>
      <c r="X774" s="584"/>
      <c r="Y774" s="584"/>
      <c r="Z774" s="584"/>
      <c r="AA774" s="584"/>
      <c r="AB774" s="584"/>
      <c r="AC774" s="584"/>
      <c r="AD774" s="584"/>
      <c r="AE774" s="584"/>
      <c r="AF774" s="584"/>
      <c r="AG774" s="584"/>
      <c r="AH774" s="584"/>
      <c r="AI774" s="584"/>
      <c r="AJ774" s="584"/>
      <c r="AK774" s="584"/>
    </row>
    <row r="775" spans="1:37" ht="12.75">
      <c r="A775" s="638"/>
      <c r="B775" s="641"/>
      <c r="C775" s="592"/>
      <c r="D775" s="592"/>
      <c r="E775" s="592"/>
      <c r="F775" s="592"/>
      <c r="G775" s="592"/>
      <c r="H775" s="592"/>
      <c r="I775" s="592"/>
      <c r="J775" s="592"/>
      <c r="K775" s="592"/>
      <c r="L775" s="592"/>
      <c r="M775" s="592"/>
      <c r="N775" s="592"/>
      <c r="O775" s="593"/>
      <c r="P775" s="593"/>
      <c r="Q775" s="593"/>
      <c r="R775" s="593"/>
      <c r="S775" s="593"/>
      <c r="T775" s="593"/>
      <c r="U775" s="593"/>
      <c r="V775" s="593"/>
      <c r="W775" s="593"/>
      <c r="X775" s="594"/>
      <c r="Y775" s="594"/>
      <c r="Z775" s="594"/>
      <c r="AA775" s="594"/>
      <c r="AB775" s="594"/>
      <c r="AC775" s="594"/>
      <c r="AD775" s="594"/>
      <c r="AE775" s="594"/>
      <c r="AF775" s="594"/>
      <c r="AG775" s="594"/>
      <c r="AH775" s="594"/>
      <c r="AI775" s="594"/>
      <c r="AJ775" s="594"/>
      <c r="AK775" s="594"/>
    </row>
    <row r="776" spans="1:37" ht="12.75">
      <c r="A776" s="639"/>
      <c r="B776" s="640"/>
      <c r="C776" s="582"/>
      <c r="D776" s="582"/>
      <c r="E776" s="582"/>
      <c r="F776" s="582"/>
      <c r="G776" s="582"/>
      <c r="H776" s="582"/>
      <c r="I776" s="582"/>
      <c r="J776" s="582"/>
      <c r="K776" s="582"/>
      <c r="L776" s="582"/>
      <c r="M776" s="582"/>
      <c r="N776" s="582"/>
      <c r="O776" s="583"/>
      <c r="P776" s="583"/>
      <c r="Q776" s="583"/>
      <c r="R776" s="583"/>
      <c r="S776" s="583"/>
      <c r="T776" s="583"/>
      <c r="U776" s="583"/>
      <c r="V776" s="583"/>
      <c r="W776" s="583"/>
      <c r="X776" s="584"/>
      <c r="Y776" s="584"/>
      <c r="Z776" s="584"/>
      <c r="AA776" s="584"/>
      <c r="AB776" s="584"/>
      <c r="AC776" s="584"/>
      <c r="AD776" s="584"/>
      <c r="AE776" s="584"/>
      <c r="AF776" s="584"/>
      <c r="AG776" s="584"/>
      <c r="AH776" s="584"/>
      <c r="AI776" s="584"/>
      <c r="AJ776" s="584"/>
      <c r="AK776" s="584"/>
    </row>
    <row r="777" spans="1:37" ht="12.75">
      <c r="A777" s="638"/>
      <c r="B777" s="641"/>
      <c r="C777" s="592"/>
      <c r="D777" s="592"/>
      <c r="E777" s="592"/>
      <c r="F777" s="592"/>
      <c r="G777" s="592"/>
      <c r="H777" s="592"/>
      <c r="I777" s="592"/>
      <c r="J777" s="592"/>
      <c r="K777" s="592"/>
      <c r="L777" s="592"/>
      <c r="M777" s="592"/>
      <c r="N777" s="592"/>
      <c r="O777" s="593"/>
      <c r="P777" s="593"/>
      <c r="Q777" s="593"/>
      <c r="R777" s="593"/>
      <c r="S777" s="593"/>
      <c r="T777" s="593"/>
      <c r="U777" s="593"/>
      <c r="V777" s="593"/>
      <c r="W777" s="593"/>
      <c r="X777" s="594"/>
      <c r="Y777" s="594"/>
      <c r="Z777" s="594"/>
      <c r="AA777" s="594"/>
      <c r="AB777" s="594"/>
      <c r="AC777" s="594"/>
      <c r="AD777" s="594"/>
      <c r="AE777" s="594"/>
      <c r="AF777" s="594"/>
      <c r="AG777" s="594"/>
      <c r="AH777" s="594"/>
      <c r="AI777" s="594"/>
      <c r="AJ777" s="594"/>
      <c r="AK777" s="594"/>
    </row>
    <row r="778" spans="1:37" ht="12.75">
      <c r="A778" s="639"/>
      <c r="B778" s="640"/>
      <c r="C778" s="582"/>
      <c r="D778" s="582"/>
      <c r="E778" s="582"/>
      <c r="F778" s="582"/>
      <c r="G778" s="582"/>
      <c r="H778" s="582"/>
      <c r="I778" s="582"/>
      <c r="J778" s="582"/>
      <c r="K778" s="582"/>
      <c r="L778" s="582"/>
      <c r="M778" s="582"/>
      <c r="N778" s="582"/>
      <c r="O778" s="583"/>
      <c r="P778" s="583"/>
      <c r="Q778" s="583"/>
      <c r="R778" s="583"/>
      <c r="S778" s="583"/>
      <c r="T778" s="583"/>
      <c r="U778" s="583"/>
      <c r="V778" s="583"/>
      <c r="W778" s="583"/>
      <c r="X778" s="584"/>
      <c r="Y778" s="584"/>
      <c r="Z778" s="584"/>
      <c r="AA778" s="584"/>
      <c r="AB778" s="584"/>
      <c r="AC778" s="584"/>
      <c r="AD778" s="584"/>
      <c r="AE778" s="584"/>
      <c r="AF778" s="584"/>
      <c r="AG778" s="584"/>
      <c r="AH778" s="584"/>
      <c r="AI778" s="584"/>
      <c r="AJ778" s="584"/>
      <c r="AK778" s="584"/>
    </row>
    <row r="779" spans="1:37" ht="12.75">
      <c r="A779" s="638"/>
      <c r="B779" s="641"/>
      <c r="C779" s="592"/>
      <c r="D779" s="592"/>
      <c r="E779" s="592"/>
      <c r="F779" s="592"/>
      <c r="G779" s="592"/>
      <c r="H779" s="592"/>
      <c r="I779" s="592"/>
      <c r="J779" s="592"/>
      <c r="K779" s="592"/>
      <c r="L779" s="592"/>
      <c r="M779" s="592"/>
      <c r="N779" s="592"/>
      <c r="O779" s="593"/>
      <c r="P779" s="593"/>
      <c r="Q779" s="593"/>
      <c r="R779" s="593"/>
      <c r="S779" s="593"/>
      <c r="T779" s="593"/>
      <c r="U779" s="593"/>
      <c r="V779" s="593"/>
      <c r="W779" s="593"/>
      <c r="X779" s="594"/>
      <c r="Y779" s="594"/>
      <c r="Z779" s="594"/>
      <c r="AA779" s="594"/>
      <c r="AB779" s="594"/>
      <c r="AC779" s="594"/>
      <c r="AD779" s="594"/>
      <c r="AE779" s="594"/>
      <c r="AF779" s="594"/>
      <c r="AG779" s="594"/>
      <c r="AH779" s="594"/>
      <c r="AI779" s="594"/>
      <c r="AJ779" s="594"/>
      <c r="AK779" s="594"/>
    </row>
    <row r="780" spans="1:37" ht="12.75">
      <c r="A780" s="639"/>
      <c r="B780" s="640"/>
      <c r="C780" s="582"/>
      <c r="D780" s="582"/>
      <c r="E780" s="582"/>
      <c r="F780" s="582"/>
      <c r="G780" s="582"/>
      <c r="H780" s="582"/>
      <c r="I780" s="582"/>
      <c r="J780" s="582"/>
      <c r="K780" s="582"/>
      <c r="L780" s="582"/>
      <c r="M780" s="582"/>
      <c r="N780" s="582"/>
      <c r="O780" s="583"/>
      <c r="P780" s="583"/>
      <c r="Q780" s="583"/>
      <c r="R780" s="583"/>
      <c r="S780" s="583"/>
      <c r="T780" s="583"/>
      <c r="U780" s="583"/>
      <c r="V780" s="583"/>
      <c r="W780" s="583"/>
      <c r="X780" s="584"/>
      <c r="Y780" s="584"/>
      <c r="Z780" s="584"/>
      <c r="AA780" s="584"/>
      <c r="AB780" s="584"/>
      <c r="AC780" s="584"/>
      <c r="AD780" s="584"/>
      <c r="AE780" s="584"/>
      <c r="AF780" s="584"/>
      <c r="AG780" s="584"/>
      <c r="AH780" s="584"/>
      <c r="AI780" s="584"/>
      <c r="AJ780" s="584"/>
      <c r="AK780" s="584"/>
    </row>
    <row r="781" spans="1:37" ht="12.75">
      <c r="A781" s="638"/>
      <c r="B781" s="641"/>
      <c r="C781" s="592"/>
      <c r="D781" s="592"/>
      <c r="E781" s="592"/>
      <c r="F781" s="592"/>
      <c r="G781" s="592"/>
      <c r="H781" s="592"/>
      <c r="I781" s="592"/>
      <c r="J781" s="592"/>
      <c r="K781" s="592"/>
      <c r="L781" s="592"/>
      <c r="M781" s="592"/>
      <c r="N781" s="592"/>
      <c r="O781" s="593"/>
      <c r="P781" s="593"/>
      <c r="Q781" s="593"/>
      <c r="R781" s="593"/>
      <c r="S781" s="593"/>
      <c r="T781" s="593"/>
      <c r="U781" s="593"/>
      <c r="V781" s="593"/>
      <c r="W781" s="593"/>
      <c r="X781" s="594"/>
      <c r="Y781" s="594"/>
      <c r="Z781" s="594"/>
      <c r="AA781" s="594"/>
      <c r="AB781" s="594"/>
      <c r="AC781" s="594"/>
      <c r="AD781" s="594"/>
      <c r="AE781" s="594"/>
      <c r="AF781" s="594"/>
      <c r="AG781" s="594"/>
      <c r="AH781" s="594"/>
      <c r="AI781" s="594"/>
      <c r="AJ781" s="594"/>
      <c r="AK781" s="594"/>
    </row>
    <row r="782" spans="1:37" ht="12.75">
      <c r="A782" s="639"/>
      <c r="B782" s="640"/>
      <c r="C782" s="582"/>
      <c r="D782" s="582"/>
      <c r="E782" s="582"/>
      <c r="F782" s="582"/>
      <c r="G782" s="582"/>
      <c r="H782" s="582"/>
      <c r="I782" s="582"/>
      <c r="J782" s="582"/>
      <c r="K782" s="582"/>
      <c r="L782" s="582"/>
      <c r="M782" s="582"/>
      <c r="N782" s="582"/>
      <c r="O782" s="583"/>
      <c r="P782" s="583"/>
      <c r="Q782" s="583"/>
      <c r="R782" s="583"/>
      <c r="S782" s="583"/>
      <c r="T782" s="583"/>
      <c r="U782" s="583"/>
      <c r="V782" s="583"/>
      <c r="W782" s="583"/>
      <c r="X782" s="584"/>
      <c r="Y782" s="584"/>
      <c r="Z782" s="584"/>
      <c r="AA782" s="584"/>
      <c r="AB782" s="584"/>
      <c r="AC782" s="584"/>
      <c r="AD782" s="584"/>
      <c r="AE782" s="584"/>
      <c r="AF782" s="584"/>
      <c r="AG782" s="584"/>
      <c r="AH782" s="584"/>
      <c r="AI782" s="584"/>
      <c r="AJ782" s="584"/>
      <c r="AK782" s="584"/>
    </row>
    <row r="783" spans="1:37" ht="12.75">
      <c r="A783" s="638"/>
      <c r="B783" s="641"/>
      <c r="C783" s="592"/>
      <c r="D783" s="592"/>
      <c r="E783" s="592"/>
      <c r="F783" s="592"/>
      <c r="G783" s="592"/>
      <c r="H783" s="592"/>
      <c r="I783" s="592"/>
      <c r="J783" s="592"/>
      <c r="K783" s="592"/>
      <c r="L783" s="592"/>
      <c r="M783" s="592"/>
      <c r="N783" s="592"/>
      <c r="O783" s="593"/>
      <c r="P783" s="593"/>
      <c r="Q783" s="593"/>
      <c r="R783" s="593"/>
      <c r="S783" s="593"/>
      <c r="T783" s="593"/>
      <c r="U783" s="593"/>
      <c r="V783" s="593"/>
      <c r="W783" s="593"/>
      <c r="X783" s="594"/>
      <c r="Y783" s="594"/>
      <c r="Z783" s="594"/>
      <c r="AA783" s="594"/>
      <c r="AB783" s="594"/>
      <c r="AC783" s="594"/>
      <c r="AD783" s="594"/>
      <c r="AE783" s="594"/>
      <c r="AF783" s="594"/>
      <c r="AG783" s="594"/>
      <c r="AH783" s="594"/>
      <c r="AI783" s="594"/>
      <c r="AJ783" s="594"/>
      <c r="AK783" s="594"/>
    </row>
    <row r="784" spans="1:37" ht="12.75">
      <c r="A784" s="639"/>
      <c r="B784" s="640"/>
      <c r="C784" s="582"/>
      <c r="D784" s="582"/>
      <c r="E784" s="582"/>
      <c r="F784" s="582"/>
      <c r="G784" s="582"/>
      <c r="H784" s="582"/>
      <c r="I784" s="582"/>
      <c r="J784" s="582"/>
      <c r="K784" s="582"/>
      <c r="L784" s="582"/>
      <c r="M784" s="582"/>
      <c r="N784" s="582"/>
      <c r="O784" s="583"/>
      <c r="P784" s="583"/>
      <c r="Q784" s="583"/>
      <c r="R784" s="583"/>
      <c r="S784" s="583"/>
      <c r="T784" s="583"/>
      <c r="U784" s="583"/>
      <c r="V784" s="583"/>
      <c r="W784" s="583"/>
      <c r="X784" s="584"/>
      <c r="Y784" s="584"/>
      <c r="Z784" s="584"/>
      <c r="AA784" s="584"/>
      <c r="AB784" s="584"/>
      <c r="AC784" s="584"/>
      <c r="AD784" s="584"/>
      <c r="AE784" s="584"/>
      <c r="AF784" s="584"/>
      <c r="AG784" s="584"/>
      <c r="AH784" s="584"/>
      <c r="AI784" s="584"/>
      <c r="AJ784" s="584"/>
      <c r="AK784" s="584"/>
    </row>
    <row r="785" spans="1:37" ht="12.75">
      <c r="A785" s="638"/>
      <c r="B785" s="641"/>
      <c r="C785" s="592"/>
      <c r="D785" s="592"/>
      <c r="E785" s="592"/>
      <c r="F785" s="592"/>
      <c r="G785" s="592"/>
      <c r="H785" s="592"/>
      <c r="I785" s="592"/>
      <c r="J785" s="592"/>
      <c r="K785" s="592"/>
      <c r="L785" s="592"/>
      <c r="M785" s="592"/>
      <c r="N785" s="592"/>
      <c r="O785" s="593"/>
      <c r="P785" s="593"/>
      <c r="Q785" s="593"/>
      <c r="R785" s="593"/>
      <c r="S785" s="593"/>
      <c r="T785" s="593"/>
      <c r="U785" s="593"/>
      <c r="V785" s="593"/>
      <c r="W785" s="593"/>
      <c r="X785" s="594"/>
      <c r="Y785" s="594"/>
      <c r="Z785" s="594"/>
      <c r="AA785" s="594"/>
      <c r="AB785" s="594"/>
      <c r="AC785" s="594"/>
      <c r="AD785" s="594"/>
      <c r="AE785" s="594"/>
      <c r="AF785" s="594"/>
      <c r="AG785" s="594"/>
      <c r="AH785" s="594"/>
      <c r="AI785" s="594"/>
      <c r="AJ785" s="594"/>
      <c r="AK785" s="594"/>
    </row>
    <row r="786" spans="1:37" ht="12.75">
      <c r="A786" s="639"/>
      <c r="B786" s="640"/>
      <c r="C786" s="582"/>
      <c r="D786" s="582"/>
      <c r="E786" s="582"/>
      <c r="F786" s="582"/>
      <c r="G786" s="582"/>
      <c r="H786" s="582"/>
      <c r="I786" s="582"/>
      <c r="J786" s="582"/>
      <c r="K786" s="582"/>
      <c r="L786" s="582"/>
      <c r="M786" s="582"/>
      <c r="N786" s="582"/>
      <c r="O786" s="583"/>
      <c r="P786" s="583"/>
      <c r="Q786" s="583"/>
      <c r="R786" s="583"/>
      <c r="S786" s="583"/>
      <c r="T786" s="583"/>
      <c r="U786" s="583"/>
      <c r="V786" s="583"/>
      <c r="W786" s="583"/>
      <c r="X786" s="584"/>
      <c r="Y786" s="584"/>
      <c r="Z786" s="584"/>
      <c r="AA786" s="584"/>
      <c r="AB786" s="584"/>
      <c r="AC786" s="584"/>
      <c r="AD786" s="584"/>
      <c r="AE786" s="584"/>
      <c r="AF786" s="584"/>
      <c r="AG786" s="584"/>
      <c r="AH786" s="584"/>
      <c r="AI786" s="584"/>
      <c r="AJ786" s="584"/>
      <c r="AK786" s="584"/>
    </row>
    <row r="787" spans="1:37" ht="12.75">
      <c r="A787" s="638"/>
      <c r="B787" s="641"/>
      <c r="C787" s="592"/>
      <c r="D787" s="592"/>
      <c r="E787" s="592"/>
      <c r="F787" s="592"/>
      <c r="G787" s="592"/>
      <c r="H787" s="592"/>
      <c r="I787" s="592"/>
      <c r="J787" s="592"/>
      <c r="K787" s="592"/>
      <c r="L787" s="592"/>
      <c r="M787" s="592"/>
      <c r="N787" s="592"/>
      <c r="O787" s="593"/>
      <c r="P787" s="593"/>
      <c r="Q787" s="593"/>
      <c r="R787" s="593"/>
      <c r="S787" s="593"/>
      <c r="T787" s="593"/>
      <c r="U787" s="593"/>
      <c r="V787" s="593"/>
      <c r="W787" s="593"/>
      <c r="X787" s="594"/>
      <c r="Y787" s="594"/>
      <c r="Z787" s="594"/>
      <c r="AA787" s="594"/>
      <c r="AB787" s="594"/>
      <c r="AC787" s="594"/>
      <c r="AD787" s="594"/>
      <c r="AE787" s="594"/>
      <c r="AF787" s="594"/>
      <c r="AG787" s="594"/>
      <c r="AH787" s="594"/>
      <c r="AI787" s="594"/>
      <c r="AJ787" s="594"/>
      <c r="AK787" s="594"/>
    </row>
    <row r="788" spans="1:37" ht="12.75">
      <c r="A788" s="639"/>
      <c r="B788" s="640"/>
      <c r="C788" s="582"/>
      <c r="D788" s="582"/>
      <c r="E788" s="582"/>
      <c r="F788" s="582"/>
      <c r="G788" s="582"/>
      <c r="H788" s="582"/>
      <c r="I788" s="582"/>
      <c r="J788" s="582"/>
      <c r="K788" s="582"/>
      <c r="L788" s="582"/>
      <c r="M788" s="582"/>
      <c r="N788" s="582"/>
      <c r="O788" s="583"/>
      <c r="P788" s="583"/>
      <c r="Q788" s="583"/>
      <c r="R788" s="583"/>
      <c r="S788" s="583"/>
      <c r="T788" s="583"/>
      <c r="U788" s="583"/>
      <c r="V788" s="583"/>
      <c r="W788" s="583"/>
      <c r="X788" s="584"/>
      <c r="Y788" s="584"/>
      <c r="Z788" s="584"/>
      <c r="AA788" s="584"/>
      <c r="AB788" s="584"/>
      <c r="AC788" s="584"/>
      <c r="AD788" s="584"/>
      <c r="AE788" s="584"/>
      <c r="AF788" s="584"/>
      <c r="AG788" s="584"/>
      <c r="AH788" s="584"/>
      <c r="AI788" s="584"/>
      <c r="AJ788" s="584"/>
      <c r="AK788" s="584"/>
    </row>
    <row r="789" spans="1:37" ht="12.75">
      <c r="A789" s="638"/>
      <c r="B789" s="641"/>
      <c r="C789" s="592"/>
      <c r="D789" s="592"/>
      <c r="E789" s="592"/>
      <c r="F789" s="592"/>
      <c r="G789" s="592"/>
      <c r="H789" s="592"/>
      <c r="I789" s="592"/>
      <c r="J789" s="592"/>
      <c r="K789" s="592"/>
      <c r="L789" s="592"/>
      <c r="M789" s="592"/>
      <c r="N789" s="592"/>
      <c r="O789" s="593"/>
      <c r="P789" s="593"/>
      <c r="Q789" s="593"/>
      <c r="R789" s="593"/>
      <c r="S789" s="593"/>
      <c r="T789" s="593"/>
      <c r="U789" s="593"/>
      <c r="V789" s="593"/>
      <c r="W789" s="593"/>
      <c r="X789" s="594"/>
      <c r="Y789" s="594"/>
      <c r="Z789" s="594"/>
      <c r="AA789" s="594"/>
      <c r="AB789" s="594"/>
      <c r="AC789" s="594"/>
      <c r="AD789" s="594"/>
      <c r="AE789" s="594"/>
      <c r="AF789" s="594"/>
      <c r="AG789" s="594"/>
      <c r="AH789" s="594"/>
      <c r="AI789" s="594"/>
      <c r="AJ789" s="594"/>
      <c r="AK789" s="594"/>
    </row>
    <row r="790" spans="1:37" ht="12.75">
      <c r="A790" s="639"/>
      <c r="B790" s="640"/>
      <c r="C790" s="582"/>
      <c r="D790" s="582"/>
      <c r="E790" s="582"/>
      <c r="F790" s="582"/>
      <c r="G790" s="582"/>
      <c r="H790" s="582"/>
      <c r="I790" s="582"/>
      <c r="J790" s="582"/>
      <c r="K790" s="582"/>
      <c r="L790" s="582"/>
      <c r="M790" s="582"/>
      <c r="N790" s="582"/>
      <c r="O790" s="583"/>
      <c r="P790" s="583"/>
      <c r="Q790" s="583"/>
      <c r="R790" s="583"/>
      <c r="S790" s="583"/>
      <c r="T790" s="583"/>
      <c r="U790" s="583"/>
      <c r="V790" s="583"/>
      <c r="W790" s="583"/>
      <c r="X790" s="584"/>
      <c r="Y790" s="584"/>
      <c r="Z790" s="584"/>
      <c r="AA790" s="584"/>
      <c r="AB790" s="584"/>
      <c r="AC790" s="584"/>
      <c r="AD790" s="584"/>
      <c r="AE790" s="584"/>
      <c r="AF790" s="584"/>
      <c r="AG790" s="584"/>
      <c r="AH790" s="584"/>
      <c r="AI790" s="584"/>
      <c r="AJ790" s="584"/>
      <c r="AK790" s="584"/>
    </row>
    <row r="791" spans="1:37" ht="12.75">
      <c r="A791" s="638"/>
      <c r="B791" s="641"/>
      <c r="C791" s="592"/>
      <c r="D791" s="592"/>
      <c r="E791" s="592"/>
      <c r="F791" s="592"/>
      <c r="G791" s="592"/>
      <c r="H791" s="592"/>
      <c r="I791" s="592"/>
      <c r="J791" s="592"/>
      <c r="K791" s="592"/>
      <c r="L791" s="592"/>
      <c r="M791" s="592"/>
      <c r="N791" s="592"/>
      <c r="O791" s="593"/>
      <c r="P791" s="593"/>
      <c r="Q791" s="593"/>
      <c r="R791" s="593"/>
      <c r="S791" s="593"/>
      <c r="T791" s="593"/>
      <c r="U791" s="593"/>
      <c r="V791" s="593"/>
      <c r="W791" s="593"/>
      <c r="X791" s="594"/>
      <c r="Y791" s="594"/>
      <c r="Z791" s="594"/>
      <c r="AA791" s="594"/>
      <c r="AB791" s="594"/>
      <c r="AC791" s="594"/>
      <c r="AD791" s="594"/>
      <c r="AE791" s="594"/>
      <c r="AF791" s="594"/>
      <c r="AG791" s="594"/>
      <c r="AH791" s="594"/>
      <c r="AI791" s="594"/>
      <c r="AJ791" s="594"/>
      <c r="AK791" s="594"/>
    </row>
    <row r="792" spans="1:37" ht="12.75">
      <c r="A792" s="639"/>
      <c r="B792" s="640"/>
      <c r="C792" s="582"/>
      <c r="D792" s="582"/>
      <c r="E792" s="582"/>
      <c r="F792" s="582"/>
      <c r="G792" s="582"/>
      <c r="H792" s="582"/>
      <c r="I792" s="582"/>
      <c r="J792" s="582"/>
      <c r="K792" s="582"/>
      <c r="L792" s="582"/>
      <c r="M792" s="582"/>
      <c r="N792" s="582"/>
      <c r="O792" s="583"/>
      <c r="P792" s="583"/>
      <c r="Q792" s="583"/>
      <c r="R792" s="583"/>
      <c r="S792" s="583"/>
      <c r="T792" s="583"/>
      <c r="U792" s="583"/>
      <c r="V792" s="583"/>
      <c r="W792" s="583"/>
      <c r="X792" s="584"/>
      <c r="Y792" s="584"/>
      <c r="Z792" s="584"/>
      <c r="AA792" s="584"/>
      <c r="AB792" s="584"/>
      <c r="AC792" s="584"/>
      <c r="AD792" s="584"/>
      <c r="AE792" s="584"/>
      <c r="AF792" s="584"/>
      <c r="AG792" s="584"/>
      <c r="AH792" s="584"/>
      <c r="AI792" s="584"/>
      <c r="AJ792" s="584"/>
      <c r="AK792" s="584"/>
    </row>
    <row r="793" spans="1:37" ht="12.75">
      <c r="A793" s="638"/>
      <c r="B793" s="641"/>
      <c r="C793" s="592"/>
      <c r="D793" s="592"/>
      <c r="E793" s="592"/>
      <c r="F793" s="592"/>
      <c r="G793" s="592"/>
      <c r="H793" s="592"/>
      <c r="I793" s="592"/>
      <c r="J793" s="592"/>
      <c r="K793" s="592"/>
      <c r="L793" s="592"/>
      <c r="M793" s="592"/>
      <c r="N793" s="592"/>
      <c r="O793" s="593"/>
      <c r="P793" s="593"/>
      <c r="Q793" s="593"/>
      <c r="R793" s="593"/>
      <c r="S793" s="593"/>
      <c r="T793" s="593"/>
      <c r="U793" s="593"/>
      <c r="V793" s="593"/>
      <c r="W793" s="593"/>
      <c r="X793" s="594"/>
      <c r="Y793" s="594"/>
      <c r="Z793" s="594"/>
      <c r="AA793" s="594"/>
      <c r="AB793" s="594"/>
      <c r="AC793" s="594"/>
      <c r="AD793" s="594"/>
      <c r="AE793" s="594"/>
      <c r="AF793" s="594"/>
      <c r="AG793" s="594"/>
      <c r="AH793" s="594"/>
      <c r="AI793" s="594"/>
      <c r="AJ793" s="594"/>
      <c r="AK793" s="594"/>
    </row>
    <row r="794" spans="1:37" ht="12.75">
      <c r="A794" s="639"/>
      <c r="B794" s="640"/>
      <c r="C794" s="582"/>
      <c r="D794" s="582"/>
      <c r="E794" s="582"/>
      <c r="F794" s="582"/>
      <c r="G794" s="582"/>
      <c r="H794" s="582"/>
      <c r="I794" s="582"/>
      <c r="J794" s="582"/>
      <c r="K794" s="582"/>
      <c r="L794" s="582"/>
      <c r="M794" s="582"/>
      <c r="N794" s="582"/>
      <c r="O794" s="583"/>
      <c r="P794" s="583"/>
      <c r="Q794" s="583"/>
      <c r="R794" s="583"/>
      <c r="S794" s="583"/>
      <c r="T794" s="583"/>
      <c r="U794" s="583"/>
      <c r="V794" s="583"/>
      <c r="W794" s="583"/>
      <c r="X794" s="584"/>
      <c r="Y794" s="584"/>
      <c r="Z794" s="584"/>
      <c r="AA794" s="584"/>
      <c r="AB794" s="584"/>
      <c r="AC794" s="584"/>
      <c r="AD794" s="584"/>
      <c r="AE794" s="584"/>
      <c r="AF794" s="584"/>
      <c r="AG794" s="584"/>
      <c r="AH794" s="584"/>
      <c r="AI794" s="584"/>
      <c r="AJ794" s="584"/>
      <c r="AK794" s="584"/>
    </row>
    <row r="795" spans="1:37" ht="12.75">
      <c r="A795" s="638"/>
      <c r="B795" s="641"/>
      <c r="C795" s="592"/>
      <c r="D795" s="592"/>
      <c r="E795" s="592"/>
      <c r="F795" s="592"/>
      <c r="G795" s="592"/>
      <c r="H795" s="592"/>
      <c r="I795" s="592"/>
      <c r="J795" s="592"/>
      <c r="K795" s="592"/>
      <c r="L795" s="592"/>
      <c r="M795" s="592"/>
      <c r="N795" s="592"/>
      <c r="O795" s="593"/>
      <c r="P795" s="593"/>
      <c r="Q795" s="593"/>
      <c r="R795" s="593"/>
      <c r="S795" s="593"/>
      <c r="T795" s="593"/>
      <c r="U795" s="593"/>
      <c r="V795" s="593"/>
      <c r="W795" s="593"/>
      <c r="X795" s="594"/>
      <c r="Y795" s="594"/>
      <c r="Z795" s="594"/>
      <c r="AA795" s="594"/>
      <c r="AB795" s="594"/>
      <c r="AC795" s="594"/>
      <c r="AD795" s="594"/>
      <c r="AE795" s="594"/>
      <c r="AF795" s="594"/>
      <c r="AG795" s="594"/>
      <c r="AH795" s="594"/>
      <c r="AI795" s="594"/>
      <c r="AJ795" s="594"/>
      <c r="AK795" s="594"/>
    </row>
    <row r="796" spans="1:37" ht="12.75">
      <c r="A796" s="639"/>
      <c r="B796" s="640"/>
      <c r="C796" s="582"/>
      <c r="D796" s="582"/>
      <c r="E796" s="582"/>
      <c r="F796" s="582"/>
      <c r="G796" s="582"/>
      <c r="H796" s="582"/>
      <c r="I796" s="582"/>
      <c r="J796" s="582"/>
      <c r="K796" s="582"/>
      <c r="L796" s="582"/>
      <c r="M796" s="582"/>
      <c r="N796" s="582"/>
      <c r="O796" s="583"/>
      <c r="P796" s="583"/>
      <c r="Q796" s="583"/>
      <c r="R796" s="583"/>
      <c r="S796" s="583"/>
      <c r="T796" s="583"/>
      <c r="U796" s="583"/>
      <c r="V796" s="583"/>
      <c r="W796" s="583"/>
      <c r="X796" s="584"/>
      <c r="Y796" s="584"/>
      <c r="Z796" s="584"/>
      <c r="AA796" s="584"/>
      <c r="AB796" s="584"/>
      <c r="AC796" s="584"/>
      <c r="AD796" s="584"/>
      <c r="AE796" s="584"/>
      <c r="AF796" s="584"/>
      <c r="AG796" s="584"/>
      <c r="AH796" s="584"/>
      <c r="AI796" s="584"/>
      <c r="AJ796" s="584"/>
      <c r="AK796" s="584"/>
    </row>
    <row r="797" spans="1:37" ht="12.75">
      <c r="A797" s="638"/>
      <c r="B797" s="641"/>
      <c r="C797" s="592"/>
      <c r="D797" s="592"/>
      <c r="E797" s="592"/>
      <c r="F797" s="592"/>
      <c r="G797" s="592"/>
      <c r="H797" s="592"/>
      <c r="I797" s="592"/>
      <c r="J797" s="592"/>
      <c r="K797" s="592"/>
      <c r="L797" s="592"/>
      <c r="M797" s="592"/>
      <c r="N797" s="592"/>
      <c r="O797" s="593"/>
      <c r="P797" s="593"/>
      <c r="Q797" s="593"/>
      <c r="R797" s="593"/>
      <c r="S797" s="593"/>
      <c r="T797" s="593"/>
      <c r="U797" s="593"/>
      <c r="V797" s="593"/>
      <c r="W797" s="593"/>
      <c r="X797" s="594"/>
      <c r="Y797" s="594"/>
      <c r="Z797" s="594"/>
      <c r="AA797" s="594"/>
      <c r="AB797" s="594"/>
      <c r="AC797" s="594"/>
      <c r="AD797" s="594"/>
      <c r="AE797" s="594"/>
      <c r="AF797" s="594"/>
      <c r="AG797" s="594"/>
      <c r="AH797" s="594"/>
      <c r="AI797" s="594"/>
      <c r="AJ797" s="594"/>
      <c r="AK797" s="594"/>
    </row>
    <row r="798" spans="1:37" ht="12.75">
      <c r="A798" s="639"/>
      <c r="B798" s="640"/>
      <c r="C798" s="582"/>
      <c r="D798" s="582"/>
      <c r="E798" s="582"/>
      <c r="F798" s="582"/>
      <c r="G798" s="582"/>
      <c r="H798" s="582"/>
      <c r="I798" s="582"/>
      <c r="J798" s="582"/>
      <c r="K798" s="582"/>
      <c r="L798" s="582"/>
      <c r="M798" s="582"/>
      <c r="N798" s="582"/>
      <c r="O798" s="583"/>
      <c r="P798" s="583"/>
      <c r="Q798" s="583"/>
      <c r="R798" s="583"/>
      <c r="S798" s="583"/>
      <c r="T798" s="583"/>
      <c r="U798" s="583"/>
      <c r="V798" s="583"/>
      <c r="W798" s="583"/>
      <c r="X798" s="584"/>
      <c r="Y798" s="584"/>
      <c r="Z798" s="584"/>
      <c r="AA798" s="584"/>
      <c r="AB798" s="584"/>
      <c r="AC798" s="584"/>
      <c r="AD798" s="584"/>
      <c r="AE798" s="584"/>
      <c r="AF798" s="584"/>
      <c r="AG798" s="584"/>
      <c r="AH798" s="584"/>
      <c r="AI798" s="584"/>
      <c r="AJ798" s="584"/>
      <c r="AK798" s="584"/>
    </row>
    <row r="799" spans="1:37" ht="12.75">
      <c r="A799" s="638"/>
      <c r="B799" s="641"/>
      <c r="C799" s="592"/>
      <c r="D799" s="592"/>
      <c r="E799" s="592"/>
      <c r="F799" s="592"/>
      <c r="G799" s="592"/>
      <c r="H799" s="592"/>
      <c r="I799" s="592"/>
      <c r="J799" s="592"/>
      <c r="K799" s="592"/>
      <c r="L799" s="592"/>
      <c r="M799" s="592"/>
      <c r="N799" s="592"/>
      <c r="O799" s="593"/>
      <c r="P799" s="593"/>
      <c r="Q799" s="593"/>
      <c r="R799" s="593"/>
      <c r="S799" s="593"/>
      <c r="T799" s="593"/>
      <c r="U799" s="593"/>
      <c r="V799" s="593"/>
      <c r="W799" s="593"/>
      <c r="X799" s="594"/>
      <c r="Y799" s="594"/>
      <c r="Z799" s="594"/>
      <c r="AA799" s="594"/>
      <c r="AB799" s="594"/>
      <c r="AC799" s="594"/>
      <c r="AD799" s="594"/>
      <c r="AE799" s="594"/>
      <c r="AF799" s="594"/>
      <c r="AG799" s="594"/>
      <c r="AH799" s="594"/>
      <c r="AI799" s="594"/>
      <c r="AJ799" s="594"/>
      <c r="AK799" s="594"/>
    </row>
    <row r="800" spans="1:37" ht="12.75">
      <c r="A800" s="639"/>
      <c r="B800" s="640"/>
      <c r="C800" s="582"/>
      <c r="D800" s="582"/>
      <c r="E800" s="582"/>
      <c r="F800" s="582"/>
      <c r="G800" s="582"/>
      <c r="H800" s="582"/>
      <c r="I800" s="582"/>
      <c r="J800" s="582"/>
      <c r="K800" s="582"/>
      <c r="L800" s="582"/>
      <c r="M800" s="582"/>
      <c r="N800" s="582"/>
      <c r="O800" s="583"/>
      <c r="P800" s="583"/>
      <c r="Q800" s="583"/>
      <c r="R800" s="583"/>
      <c r="S800" s="583"/>
      <c r="T800" s="583"/>
      <c r="U800" s="583"/>
      <c r="V800" s="583"/>
      <c r="W800" s="583"/>
      <c r="X800" s="584"/>
      <c r="Y800" s="584"/>
      <c r="Z800" s="584"/>
      <c r="AA800" s="584"/>
      <c r="AB800" s="584"/>
      <c r="AC800" s="584"/>
      <c r="AD800" s="584"/>
      <c r="AE800" s="584"/>
      <c r="AF800" s="584"/>
      <c r="AG800" s="584"/>
      <c r="AH800" s="584"/>
      <c r="AI800" s="584"/>
      <c r="AJ800" s="584"/>
      <c r="AK800" s="584"/>
    </row>
    <row r="801" spans="1:37" ht="12.75">
      <c r="A801" s="638"/>
      <c r="B801" s="641"/>
      <c r="C801" s="592"/>
      <c r="D801" s="592"/>
      <c r="E801" s="592"/>
      <c r="F801" s="592"/>
      <c r="G801" s="592"/>
      <c r="H801" s="592"/>
      <c r="I801" s="592"/>
      <c r="J801" s="592"/>
      <c r="K801" s="592"/>
      <c r="L801" s="592"/>
      <c r="M801" s="592"/>
      <c r="N801" s="592"/>
      <c r="O801" s="593"/>
      <c r="P801" s="593"/>
      <c r="Q801" s="593"/>
      <c r="R801" s="593"/>
      <c r="S801" s="593"/>
      <c r="T801" s="593"/>
      <c r="U801" s="593"/>
      <c r="V801" s="593"/>
      <c r="W801" s="593"/>
      <c r="X801" s="594"/>
      <c r="Y801" s="594"/>
      <c r="Z801" s="594"/>
      <c r="AA801" s="594"/>
      <c r="AB801" s="594"/>
      <c r="AC801" s="594"/>
      <c r="AD801" s="594"/>
      <c r="AE801" s="594"/>
      <c r="AF801" s="594"/>
      <c r="AG801" s="594"/>
      <c r="AH801" s="594"/>
      <c r="AI801" s="594"/>
      <c r="AJ801" s="594"/>
      <c r="AK801" s="594"/>
    </row>
    <row r="802" spans="1:37" ht="12.75">
      <c r="A802" s="639"/>
      <c r="B802" s="640"/>
      <c r="C802" s="582"/>
      <c r="D802" s="582"/>
      <c r="E802" s="582"/>
      <c r="F802" s="582"/>
      <c r="G802" s="582"/>
      <c r="H802" s="582"/>
      <c r="I802" s="582"/>
      <c r="J802" s="582"/>
      <c r="K802" s="582"/>
      <c r="L802" s="582"/>
      <c r="M802" s="582"/>
      <c r="N802" s="582"/>
      <c r="O802" s="583"/>
      <c r="P802" s="583"/>
      <c r="Q802" s="583"/>
      <c r="R802" s="583"/>
      <c r="S802" s="583"/>
      <c r="T802" s="583"/>
      <c r="U802" s="583"/>
      <c r="V802" s="583"/>
      <c r="W802" s="583"/>
      <c r="X802" s="584"/>
      <c r="Y802" s="584"/>
      <c r="Z802" s="584"/>
      <c r="AA802" s="584"/>
      <c r="AB802" s="584"/>
      <c r="AC802" s="584"/>
      <c r="AD802" s="584"/>
      <c r="AE802" s="584"/>
      <c r="AF802" s="584"/>
      <c r="AG802" s="584"/>
      <c r="AH802" s="584"/>
      <c r="AI802" s="584"/>
      <c r="AJ802" s="584"/>
      <c r="AK802" s="584"/>
    </row>
    <row r="803" spans="1:37" ht="12.75">
      <c r="A803" s="638"/>
      <c r="B803" s="641"/>
      <c r="C803" s="592"/>
      <c r="D803" s="592"/>
      <c r="E803" s="592"/>
      <c r="F803" s="592"/>
      <c r="G803" s="592"/>
      <c r="H803" s="592"/>
      <c r="I803" s="592"/>
      <c r="J803" s="592"/>
      <c r="K803" s="592"/>
      <c r="L803" s="592"/>
      <c r="M803" s="592"/>
      <c r="N803" s="592"/>
      <c r="O803" s="593"/>
      <c r="P803" s="593"/>
      <c r="Q803" s="593"/>
      <c r="R803" s="593"/>
      <c r="S803" s="593"/>
      <c r="T803" s="593"/>
      <c r="U803" s="593"/>
      <c r="V803" s="593"/>
      <c r="W803" s="593"/>
      <c r="X803" s="594"/>
      <c r="Y803" s="594"/>
      <c r="Z803" s="594"/>
      <c r="AA803" s="594"/>
      <c r="AB803" s="594"/>
      <c r="AC803" s="594"/>
      <c r="AD803" s="594"/>
      <c r="AE803" s="594"/>
      <c r="AF803" s="594"/>
      <c r="AG803" s="594"/>
      <c r="AH803" s="594"/>
      <c r="AI803" s="594"/>
      <c r="AJ803" s="594"/>
      <c r="AK803" s="594"/>
    </row>
    <row r="804" spans="1:37" ht="12.75">
      <c r="A804" s="639"/>
      <c r="B804" s="640"/>
      <c r="C804" s="582"/>
      <c r="D804" s="582"/>
      <c r="E804" s="582"/>
      <c r="F804" s="582"/>
      <c r="G804" s="582"/>
      <c r="H804" s="582"/>
      <c r="I804" s="582"/>
      <c r="J804" s="582"/>
      <c r="K804" s="582"/>
      <c r="L804" s="582"/>
      <c r="M804" s="582"/>
      <c r="N804" s="582"/>
      <c r="O804" s="583"/>
      <c r="P804" s="583"/>
      <c r="Q804" s="583"/>
      <c r="R804" s="583"/>
      <c r="S804" s="583"/>
      <c r="T804" s="583"/>
      <c r="U804" s="583"/>
      <c r="V804" s="583"/>
      <c r="W804" s="583"/>
      <c r="X804" s="584"/>
      <c r="Y804" s="584"/>
      <c r="Z804" s="584"/>
      <c r="AA804" s="584"/>
      <c r="AB804" s="584"/>
      <c r="AC804" s="584"/>
      <c r="AD804" s="584"/>
      <c r="AE804" s="584"/>
      <c r="AF804" s="584"/>
      <c r="AG804" s="584"/>
      <c r="AH804" s="584"/>
      <c r="AI804" s="584"/>
      <c r="AJ804" s="584"/>
      <c r="AK804" s="584"/>
    </row>
    <row r="805" spans="1:37" ht="12.75">
      <c r="A805" s="638"/>
      <c r="B805" s="641"/>
      <c r="C805" s="592"/>
      <c r="D805" s="592"/>
      <c r="E805" s="592"/>
      <c r="F805" s="592"/>
      <c r="G805" s="592"/>
      <c r="H805" s="592"/>
      <c r="I805" s="592"/>
      <c r="J805" s="592"/>
      <c r="K805" s="592"/>
      <c r="L805" s="592"/>
      <c r="M805" s="592"/>
      <c r="N805" s="592"/>
      <c r="O805" s="593"/>
      <c r="P805" s="593"/>
      <c r="Q805" s="593"/>
      <c r="R805" s="593"/>
      <c r="S805" s="593"/>
      <c r="T805" s="593"/>
      <c r="U805" s="593"/>
      <c r="V805" s="593"/>
      <c r="W805" s="593"/>
      <c r="X805" s="594"/>
      <c r="Y805" s="594"/>
      <c r="Z805" s="594"/>
      <c r="AA805" s="594"/>
      <c r="AB805" s="594"/>
      <c r="AC805" s="594"/>
      <c r="AD805" s="594"/>
      <c r="AE805" s="594"/>
      <c r="AF805" s="594"/>
      <c r="AG805" s="594"/>
      <c r="AH805" s="594"/>
      <c r="AI805" s="594"/>
      <c r="AJ805" s="594"/>
      <c r="AK805" s="594"/>
    </row>
    <row r="806" spans="1:37" ht="12.75">
      <c r="A806" s="639"/>
      <c r="B806" s="640"/>
      <c r="C806" s="582"/>
      <c r="D806" s="582"/>
      <c r="E806" s="582"/>
      <c r="F806" s="582"/>
      <c r="G806" s="582"/>
      <c r="H806" s="582"/>
      <c r="I806" s="582"/>
      <c r="J806" s="582"/>
      <c r="K806" s="582"/>
      <c r="L806" s="582"/>
      <c r="M806" s="582"/>
      <c r="N806" s="582"/>
      <c r="O806" s="583"/>
      <c r="P806" s="583"/>
      <c r="Q806" s="583"/>
      <c r="R806" s="583"/>
      <c r="S806" s="583"/>
      <c r="T806" s="583"/>
      <c r="U806" s="583"/>
      <c r="V806" s="583"/>
      <c r="W806" s="583"/>
      <c r="X806" s="584"/>
      <c r="Y806" s="584"/>
      <c r="Z806" s="584"/>
      <c r="AA806" s="584"/>
      <c r="AB806" s="584"/>
      <c r="AC806" s="584"/>
      <c r="AD806" s="584"/>
      <c r="AE806" s="584"/>
      <c r="AF806" s="584"/>
      <c r="AG806" s="584"/>
      <c r="AH806" s="584"/>
      <c r="AI806" s="584"/>
      <c r="AJ806" s="584"/>
      <c r="AK806" s="584"/>
    </row>
    <row r="807" spans="1:37" ht="12.75">
      <c r="A807" s="638"/>
      <c r="B807" s="641"/>
      <c r="C807" s="592"/>
      <c r="D807" s="592"/>
      <c r="E807" s="592"/>
      <c r="F807" s="592"/>
      <c r="G807" s="592"/>
      <c r="H807" s="592"/>
      <c r="I807" s="592"/>
      <c r="J807" s="592"/>
      <c r="K807" s="592"/>
      <c r="L807" s="592"/>
      <c r="M807" s="592"/>
      <c r="N807" s="592"/>
      <c r="O807" s="593"/>
      <c r="P807" s="593"/>
      <c r="Q807" s="593"/>
      <c r="R807" s="593"/>
      <c r="S807" s="593"/>
      <c r="T807" s="593"/>
      <c r="U807" s="593"/>
      <c r="V807" s="593"/>
      <c r="W807" s="593"/>
      <c r="X807" s="594"/>
      <c r="Y807" s="594"/>
      <c r="Z807" s="594"/>
      <c r="AA807" s="594"/>
      <c r="AB807" s="594"/>
      <c r="AC807" s="594"/>
      <c r="AD807" s="594"/>
      <c r="AE807" s="594"/>
      <c r="AF807" s="594"/>
      <c r="AG807" s="594"/>
      <c r="AH807" s="594"/>
      <c r="AI807" s="594"/>
      <c r="AJ807" s="594"/>
      <c r="AK807" s="594"/>
    </row>
    <row r="808" spans="1:37" ht="12.75">
      <c r="A808" s="639"/>
      <c r="B808" s="640"/>
      <c r="C808" s="582"/>
      <c r="D808" s="582"/>
      <c r="E808" s="582"/>
      <c r="F808" s="582"/>
      <c r="G808" s="582"/>
      <c r="H808" s="582"/>
      <c r="I808" s="582"/>
      <c r="J808" s="582"/>
      <c r="K808" s="582"/>
      <c r="L808" s="582"/>
      <c r="M808" s="582"/>
      <c r="N808" s="582"/>
      <c r="O808" s="583"/>
      <c r="P808" s="583"/>
      <c r="Q808" s="583"/>
      <c r="R808" s="583"/>
      <c r="S808" s="583"/>
      <c r="T808" s="583"/>
      <c r="U808" s="583"/>
      <c r="V808" s="583"/>
      <c r="W808" s="583"/>
      <c r="X808" s="584"/>
      <c r="Y808" s="584"/>
      <c r="Z808" s="584"/>
      <c r="AA808" s="584"/>
      <c r="AB808" s="584"/>
      <c r="AC808" s="584"/>
      <c r="AD808" s="584"/>
      <c r="AE808" s="584"/>
      <c r="AF808" s="584"/>
      <c r="AG808" s="584"/>
      <c r="AH808" s="584"/>
      <c r="AI808" s="584"/>
      <c r="AJ808" s="584"/>
      <c r="AK808" s="584"/>
    </row>
    <row r="809" spans="1:37" ht="12.75">
      <c r="A809" s="638"/>
      <c r="B809" s="641"/>
      <c r="C809" s="592"/>
      <c r="D809" s="592"/>
      <c r="E809" s="592"/>
      <c r="F809" s="592"/>
      <c r="G809" s="592"/>
      <c r="H809" s="592"/>
      <c r="I809" s="592"/>
      <c r="J809" s="592"/>
      <c r="K809" s="592"/>
      <c r="L809" s="592"/>
      <c r="M809" s="592"/>
      <c r="N809" s="592"/>
      <c r="O809" s="593"/>
      <c r="P809" s="593"/>
      <c r="Q809" s="593"/>
      <c r="R809" s="593"/>
      <c r="S809" s="593"/>
      <c r="T809" s="593"/>
      <c r="U809" s="593"/>
      <c r="V809" s="593"/>
      <c r="W809" s="593"/>
      <c r="X809" s="594"/>
      <c r="Y809" s="594"/>
      <c r="Z809" s="594"/>
      <c r="AA809" s="594"/>
      <c r="AB809" s="594"/>
      <c r="AC809" s="594"/>
      <c r="AD809" s="594"/>
      <c r="AE809" s="594"/>
      <c r="AF809" s="594"/>
      <c r="AG809" s="594"/>
      <c r="AH809" s="594"/>
      <c r="AI809" s="594"/>
      <c r="AJ809" s="594"/>
      <c r="AK809" s="594"/>
    </row>
    <row r="810" spans="1:37" ht="12.75">
      <c r="A810" s="639"/>
      <c r="B810" s="640"/>
      <c r="C810" s="582"/>
      <c r="D810" s="582"/>
      <c r="E810" s="582"/>
      <c r="F810" s="582"/>
      <c r="G810" s="582"/>
      <c r="H810" s="582"/>
      <c r="I810" s="582"/>
      <c r="J810" s="582"/>
      <c r="K810" s="582"/>
      <c r="L810" s="582"/>
      <c r="M810" s="582"/>
      <c r="N810" s="582"/>
      <c r="O810" s="583"/>
      <c r="P810" s="583"/>
      <c r="Q810" s="583"/>
      <c r="R810" s="583"/>
      <c r="S810" s="583"/>
      <c r="T810" s="583"/>
      <c r="U810" s="583"/>
      <c r="V810" s="583"/>
      <c r="W810" s="583"/>
      <c r="X810" s="584"/>
      <c r="Y810" s="584"/>
      <c r="Z810" s="584"/>
      <c r="AA810" s="584"/>
      <c r="AB810" s="584"/>
      <c r="AC810" s="584"/>
      <c r="AD810" s="584"/>
      <c r="AE810" s="584"/>
      <c r="AF810" s="584"/>
      <c r="AG810" s="584"/>
      <c r="AH810" s="584"/>
      <c r="AI810" s="584"/>
      <c r="AJ810" s="584"/>
      <c r="AK810" s="584"/>
    </row>
    <row r="811" spans="1:37" ht="12.75">
      <c r="A811" s="638"/>
      <c r="B811" s="641"/>
      <c r="C811" s="592"/>
      <c r="D811" s="592"/>
      <c r="E811" s="592"/>
      <c r="F811" s="592"/>
      <c r="G811" s="592"/>
      <c r="H811" s="592"/>
      <c r="I811" s="592"/>
      <c r="J811" s="592"/>
      <c r="K811" s="592"/>
      <c r="L811" s="592"/>
      <c r="M811" s="592"/>
      <c r="N811" s="592"/>
      <c r="O811" s="593"/>
      <c r="P811" s="593"/>
      <c r="Q811" s="593"/>
      <c r="R811" s="593"/>
      <c r="S811" s="593"/>
      <c r="T811" s="593"/>
      <c r="U811" s="593"/>
      <c r="V811" s="593"/>
      <c r="W811" s="593"/>
      <c r="X811" s="594"/>
      <c r="Y811" s="594"/>
      <c r="Z811" s="594"/>
      <c r="AA811" s="594"/>
      <c r="AB811" s="594"/>
      <c r="AC811" s="594"/>
      <c r="AD811" s="594"/>
      <c r="AE811" s="594"/>
      <c r="AF811" s="594"/>
      <c r="AG811" s="594"/>
      <c r="AH811" s="594"/>
      <c r="AI811" s="594"/>
      <c r="AJ811" s="594"/>
      <c r="AK811" s="594"/>
    </row>
    <row r="812" spans="1:37" ht="12.75">
      <c r="A812" s="639"/>
      <c r="B812" s="640"/>
      <c r="C812" s="582"/>
      <c r="D812" s="582"/>
      <c r="E812" s="582"/>
      <c r="F812" s="582"/>
      <c r="G812" s="582"/>
      <c r="H812" s="582"/>
      <c r="I812" s="582"/>
      <c r="J812" s="582"/>
      <c r="K812" s="582"/>
      <c r="L812" s="582"/>
      <c r="M812" s="582"/>
      <c r="N812" s="582"/>
      <c r="O812" s="583"/>
      <c r="P812" s="583"/>
      <c r="Q812" s="583"/>
      <c r="R812" s="583"/>
      <c r="S812" s="583"/>
      <c r="T812" s="583"/>
      <c r="U812" s="583"/>
      <c r="V812" s="583"/>
      <c r="W812" s="583"/>
      <c r="X812" s="584"/>
      <c r="Y812" s="584"/>
      <c r="Z812" s="584"/>
      <c r="AA812" s="584"/>
      <c r="AB812" s="584"/>
      <c r="AC812" s="584"/>
      <c r="AD812" s="584"/>
      <c r="AE812" s="584"/>
      <c r="AF812" s="584"/>
      <c r="AG812" s="584"/>
      <c r="AH812" s="584"/>
      <c r="AI812" s="584"/>
      <c r="AJ812" s="584"/>
      <c r="AK812" s="584"/>
    </row>
    <row r="813" spans="1:37" ht="12.75">
      <c r="A813" s="638"/>
      <c r="B813" s="641"/>
      <c r="C813" s="592"/>
      <c r="D813" s="592"/>
      <c r="E813" s="592"/>
      <c r="F813" s="592"/>
      <c r="G813" s="592"/>
      <c r="H813" s="592"/>
      <c r="I813" s="592"/>
      <c r="J813" s="592"/>
      <c r="K813" s="592"/>
      <c r="L813" s="592"/>
      <c r="M813" s="592"/>
      <c r="N813" s="592"/>
      <c r="O813" s="593"/>
      <c r="P813" s="593"/>
      <c r="Q813" s="593"/>
      <c r="R813" s="593"/>
      <c r="S813" s="593"/>
      <c r="T813" s="593"/>
      <c r="U813" s="593"/>
      <c r="V813" s="593"/>
      <c r="W813" s="593"/>
      <c r="X813" s="594"/>
      <c r="Y813" s="594"/>
      <c r="Z813" s="594"/>
      <c r="AA813" s="594"/>
      <c r="AB813" s="594"/>
      <c r="AC813" s="594"/>
      <c r="AD813" s="594"/>
      <c r="AE813" s="594"/>
      <c r="AF813" s="594"/>
      <c r="AG813" s="594"/>
      <c r="AH813" s="594"/>
      <c r="AI813" s="594"/>
      <c r="AJ813" s="594"/>
      <c r="AK813" s="594"/>
    </row>
    <row r="814" spans="1:37" ht="12.75">
      <c r="A814" s="639"/>
      <c r="B814" s="640"/>
      <c r="C814" s="582"/>
      <c r="D814" s="582"/>
      <c r="E814" s="582"/>
      <c r="F814" s="582"/>
      <c r="G814" s="582"/>
      <c r="H814" s="582"/>
      <c r="I814" s="582"/>
      <c r="J814" s="582"/>
      <c r="K814" s="582"/>
      <c r="L814" s="582"/>
      <c r="M814" s="582"/>
      <c r="N814" s="582"/>
      <c r="O814" s="583"/>
      <c r="P814" s="583"/>
      <c r="Q814" s="583"/>
      <c r="R814" s="583"/>
      <c r="S814" s="583"/>
      <c r="T814" s="583"/>
      <c r="U814" s="583"/>
      <c r="V814" s="583"/>
      <c r="W814" s="583"/>
      <c r="X814" s="584"/>
      <c r="Y814" s="584"/>
      <c r="Z814" s="584"/>
      <c r="AA814" s="584"/>
      <c r="AB814" s="584"/>
      <c r="AC814" s="584"/>
      <c r="AD814" s="584"/>
      <c r="AE814" s="584"/>
      <c r="AF814" s="584"/>
      <c r="AG814" s="584"/>
      <c r="AH814" s="584"/>
      <c r="AI814" s="584"/>
      <c r="AJ814" s="584"/>
      <c r="AK814" s="584"/>
    </row>
    <row r="815" spans="1:37" ht="12.75">
      <c r="A815" s="638"/>
      <c r="B815" s="641"/>
      <c r="C815" s="592"/>
      <c r="D815" s="592"/>
      <c r="E815" s="592"/>
      <c r="F815" s="592"/>
      <c r="G815" s="592"/>
      <c r="H815" s="592"/>
      <c r="I815" s="592"/>
      <c r="J815" s="592"/>
      <c r="K815" s="592"/>
      <c r="L815" s="592"/>
      <c r="M815" s="592"/>
      <c r="N815" s="592"/>
      <c r="O815" s="593"/>
      <c r="P815" s="593"/>
      <c r="Q815" s="593"/>
      <c r="R815" s="593"/>
      <c r="S815" s="593"/>
      <c r="T815" s="593"/>
      <c r="U815" s="593"/>
      <c r="V815" s="593"/>
      <c r="W815" s="593"/>
      <c r="X815" s="594"/>
      <c r="Y815" s="594"/>
      <c r="Z815" s="594"/>
      <c r="AA815" s="594"/>
      <c r="AB815" s="594"/>
      <c r="AC815" s="594"/>
      <c r="AD815" s="594"/>
      <c r="AE815" s="594"/>
      <c r="AF815" s="594"/>
      <c r="AG815" s="594"/>
      <c r="AH815" s="594"/>
      <c r="AI815" s="594"/>
      <c r="AJ815" s="594"/>
      <c r="AK815" s="594"/>
    </row>
    <row r="816" spans="1:37" ht="12.75">
      <c r="A816" s="639"/>
      <c r="B816" s="640"/>
      <c r="C816" s="582"/>
      <c r="D816" s="582"/>
      <c r="E816" s="582"/>
      <c r="F816" s="582"/>
      <c r="G816" s="582"/>
      <c r="H816" s="582"/>
      <c r="I816" s="582"/>
      <c r="J816" s="582"/>
      <c r="K816" s="582"/>
      <c r="L816" s="582"/>
      <c r="M816" s="582"/>
      <c r="N816" s="582"/>
      <c r="O816" s="583"/>
      <c r="P816" s="583"/>
      <c r="Q816" s="583"/>
      <c r="R816" s="583"/>
      <c r="S816" s="583"/>
      <c r="T816" s="583"/>
      <c r="U816" s="583"/>
      <c r="V816" s="583"/>
      <c r="W816" s="583"/>
      <c r="X816" s="584"/>
      <c r="Y816" s="584"/>
      <c r="Z816" s="584"/>
      <c r="AA816" s="584"/>
      <c r="AB816" s="584"/>
      <c r="AC816" s="584"/>
      <c r="AD816" s="584"/>
      <c r="AE816" s="584"/>
      <c r="AF816" s="584"/>
      <c r="AG816" s="584"/>
      <c r="AH816" s="584"/>
      <c r="AI816" s="584"/>
      <c r="AJ816" s="584"/>
      <c r="AK816" s="584"/>
    </row>
    <row r="817" spans="1:37" ht="12.75">
      <c r="A817" s="638"/>
      <c r="B817" s="641"/>
      <c r="C817" s="592"/>
      <c r="D817" s="592"/>
      <c r="E817" s="592"/>
      <c r="F817" s="592"/>
      <c r="G817" s="592"/>
      <c r="H817" s="592"/>
      <c r="I817" s="592"/>
      <c r="J817" s="592"/>
      <c r="K817" s="592"/>
      <c r="L817" s="592"/>
      <c r="M817" s="592"/>
      <c r="N817" s="592"/>
      <c r="O817" s="593"/>
      <c r="P817" s="593"/>
      <c r="Q817" s="593"/>
      <c r="R817" s="593"/>
      <c r="S817" s="593"/>
      <c r="T817" s="593"/>
      <c r="U817" s="593"/>
      <c r="V817" s="593"/>
      <c r="W817" s="593"/>
      <c r="X817" s="594"/>
      <c r="Y817" s="594"/>
      <c r="Z817" s="594"/>
      <c r="AA817" s="594"/>
      <c r="AB817" s="594"/>
      <c r="AC817" s="594"/>
      <c r="AD817" s="594"/>
      <c r="AE817" s="594"/>
      <c r="AF817" s="594"/>
      <c r="AG817" s="594"/>
      <c r="AH817" s="594"/>
      <c r="AI817" s="594"/>
      <c r="AJ817" s="594"/>
      <c r="AK817" s="594"/>
    </row>
    <row r="818" spans="1:37" ht="12.75">
      <c r="A818" s="639"/>
      <c r="B818" s="640"/>
      <c r="C818" s="582"/>
      <c r="D818" s="582"/>
      <c r="E818" s="582"/>
      <c r="F818" s="582"/>
      <c r="G818" s="582"/>
      <c r="H818" s="582"/>
      <c r="I818" s="582"/>
      <c r="J818" s="582"/>
      <c r="K818" s="582"/>
      <c r="L818" s="582"/>
      <c r="M818" s="582"/>
      <c r="N818" s="582"/>
      <c r="O818" s="583"/>
      <c r="P818" s="583"/>
      <c r="Q818" s="583"/>
      <c r="R818" s="583"/>
      <c r="S818" s="583"/>
      <c r="T818" s="583"/>
      <c r="U818" s="583"/>
      <c r="V818" s="583"/>
      <c r="W818" s="583"/>
      <c r="X818" s="584"/>
      <c r="Y818" s="584"/>
      <c r="Z818" s="584"/>
      <c r="AA818" s="584"/>
      <c r="AB818" s="584"/>
      <c r="AC818" s="584"/>
      <c r="AD818" s="584"/>
      <c r="AE818" s="584"/>
      <c r="AF818" s="584"/>
      <c r="AG818" s="584"/>
      <c r="AH818" s="584"/>
      <c r="AI818" s="584"/>
      <c r="AJ818" s="584"/>
      <c r="AK818" s="584"/>
    </row>
    <row r="819" spans="1:37" ht="12.75">
      <c r="A819" s="638"/>
      <c r="B819" s="641"/>
      <c r="C819" s="592"/>
      <c r="D819" s="592"/>
      <c r="E819" s="592"/>
      <c r="F819" s="592"/>
      <c r="G819" s="592"/>
      <c r="H819" s="592"/>
      <c r="I819" s="592"/>
      <c r="J819" s="592"/>
      <c r="K819" s="592"/>
      <c r="L819" s="592"/>
      <c r="M819" s="592"/>
      <c r="N819" s="592"/>
      <c r="O819" s="593"/>
      <c r="P819" s="593"/>
      <c r="Q819" s="593"/>
      <c r="R819" s="593"/>
      <c r="S819" s="593"/>
      <c r="T819" s="593"/>
      <c r="U819" s="593"/>
      <c r="V819" s="593"/>
      <c r="W819" s="593"/>
      <c r="X819" s="594"/>
      <c r="Y819" s="594"/>
      <c r="Z819" s="594"/>
      <c r="AA819" s="594"/>
      <c r="AB819" s="594"/>
      <c r="AC819" s="594"/>
      <c r="AD819" s="594"/>
      <c r="AE819" s="594"/>
      <c r="AF819" s="594"/>
      <c r="AG819" s="594"/>
      <c r="AH819" s="594"/>
      <c r="AI819" s="594"/>
      <c r="AJ819" s="594"/>
      <c r="AK819" s="594"/>
    </row>
    <row r="820" spans="1:37" ht="12.75">
      <c r="A820" s="639"/>
      <c r="B820" s="640"/>
      <c r="C820" s="582"/>
      <c r="D820" s="582"/>
      <c r="E820" s="582"/>
      <c r="F820" s="582"/>
      <c r="G820" s="582"/>
      <c r="H820" s="582"/>
      <c r="I820" s="582"/>
      <c r="J820" s="582"/>
      <c r="K820" s="582"/>
      <c r="L820" s="582"/>
      <c r="M820" s="582"/>
      <c r="N820" s="582"/>
      <c r="O820" s="583"/>
      <c r="P820" s="583"/>
      <c r="Q820" s="583"/>
      <c r="R820" s="583"/>
      <c r="S820" s="583"/>
      <c r="T820" s="583"/>
      <c r="U820" s="583"/>
      <c r="V820" s="583"/>
      <c r="W820" s="583"/>
      <c r="X820" s="584"/>
      <c r="Y820" s="584"/>
      <c r="Z820" s="584"/>
      <c r="AA820" s="584"/>
      <c r="AB820" s="584"/>
      <c r="AC820" s="584"/>
      <c r="AD820" s="584"/>
      <c r="AE820" s="584"/>
      <c r="AF820" s="584"/>
      <c r="AG820" s="584"/>
      <c r="AH820" s="584"/>
      <c r="AI820" s="584"/>
      <c r="AJ820" s="584"/>
      <c r="AK820" s="584"/>
    </row>
    <row r="821" spans="1:37" ht="12.75">
      <c r="A821" s="638"/>
      <c r="B821" s="641"/>
      <c r="C821" s="592"/>
      <c r="D821" s="592"/>
      <c r="E821" s="592"/>
      <c r="F821" s="592"/>
      <c r="G821" s="592"/>
      <c r="H821" s="592"/>
      <c r="I821" s="592"/>
      <c r="J821" s="592"/>
      <c r="K821" s="592"/>
      <c r="L821" s="592"/>
      <c r="M821" s="592"/>
      <c r="N821" s="592"/>
      <c r="O821" s="593"/>
      <c r="P821" s="593"/>
      <c r="Q821" s="593"/>
      <c r="R821" s="593"/>
      <c r="S821" s="593"/>
      <c r="T821" s="593"/>
      <c r="U821" s="593"/>
      <c r="V821" s="593"/>
      <c r="W821" s="593"/>
      <c r="X821" s="594"/>
      <c r="Y821" s="594"/>
      <c r="Z821" s="594"/>
      <c r="AA821" s="594"/>
      <c r="AB821" s="594"/>
      <c r="AC821" s="594"/>
      <c r="AD821" s="594"/>
      <c r="AE821" s="594"/>
      <c r="AF821" s="594"/>
      <c r="AG821" s="594"/>
      <c r="AH821" s="594"/>
      <c r="AI821" s="594"/>
      <c r="AJ821" s="594"/>
      <c r="AK821" s="594"/>
    </row>
    <row r="822" spans="1:37" ht="12.75">
      <c r="A822" s="639"/>
      <c r="B822" s="640"/>
      <c r="C822" s="582"/>
      <c r="D822" s="582"/>
      <c r="E822" s="582"/>
      <c r="F822" s="582"/>
      <c r="G822" s="582"/>
      <c r="H822" s="582"/>
      <c r="I822" s="582"/>
      <c r="J822" s="582"/>
      <c r="K822" s="582"/>
      <c r="L822" s="582"/>
      <c r="M822" s="582"/>
      <c r="N822" s="582"/>
      <c r="O822" s="583"/>
      <c r="P822" s="583"/>
      <c r="Q822" s="583"/>
      <c r="R822" s="583"/>
      <c r="S822" s="583"/>
      <c r="T822" s="583"/>
      <c r="U822" s="583"/>
      <c r="V822" s="583"/>
      <c r="W822" s="583"/>
      <c r="X822" s="584"/>
      <c r="Y822" s="584"/>
      <c r="Z822" s="584"/>
      <c r="AA822" s="584"/>
      <c r="AB822" s="584"/>
      <c r="AC822" s="584"/>
      <c r="AD822" s="584"/>
      <c r="AE822" s="584"/>
      <c r="AF822" s="584"/>
      <c r="AG822" s="584"/>
      <c r="AH822" s="584"/>
      <c r="AI822" s="584"/>
      <c r="AJ822" s="584"/>
      <c r="AK822" s="584"/>
    </row>
    <row r="823" spans="1:37" ht="12.75">
      <c r="A823" s="638"/>
      <c r="B823" s="641"/>
      <c r="C823" s="592"/>
      <c r="D823" s="592"/>
      <c r="E823" s="592"/>
      <c r="F823" s="592"/>
      <c r="G823" s="592"/>
      <c r="H823" s="592"/>
      <c r="I823" s="592"/>
      <c r="J823" s="592"/>
      <c r="K823" s="592"/>
      <c r="L823" s="592"/>
      <c r="M823" s="592"/>
      <c r="N823" s="592"/>
      <c r="O823" s="593"/>
      <c r="P823" s="593"/>
      <c r="Q823" s="593"/>
      <c r="R823" s="593"/>
      <c r="S823" s="593"/>
      <c r="T823" s="593"/>
      <c r="U823" s="593"/>
      <c r="V823" s="593"/>
      <c r="W823" s="593"/>
      <c r="X823" s="594"/>
      <c r="Y823" s="594"/>
      <c r="Z823" s="594"/>
      <c r="AA823" s="594"/>
      <c r="AB823" s="594"/>
      <c r="AC823" s="594"/>
      <c r="AD823" s="594"/>
      <c r="AE823" s="594"/>
      <c r="AF823" s="594"/>
      <c r="AG823" s="594"/>
      <c r="AH823" s="594"/>
      <c r="AI823" s="594"/>
      <c r="AJ823" s="594"/>
      <c r="AK823" s="594"/>
    </row>
    <row r="824" spans="1:37" ht="12.75">
      <c r="A824" s="639"/>
      <c r="B824" s="640"/>
      <c r="C824" s="582"/>
      <c r="D824" s="582"/>
      <c r="E824" s="582"/>
      <c r="F824" s="582"/>
      <c r="G824" s="582"/>
      <c r="H824" s="582"/>
      <c r="I824" s="582"/>
      <c r="J824" s="582"/>
      <c r="K824" s="582"/>
      <c r="L824" s="582"/>
      <c r="M824" s="582"/>
      <c r="N824" s="582"/>
      <c r="O824" s="583"/>
      <c r="P824" s="583"/>
      <c r="Q824" s="583"/>
      <c r="R824" s="583"/>
      <c r="S824" s="583"/>
      <c r="T824" s="583"/>
      <c r="U824" s="583"/>
      <c r="V824" s="583"/>
      <c r="W824" s="583"/>
      <c r="X824" s="584"/>
      <c r="Y824" s="584"/>
      <c r="Z824" s="584"/>
      <c r="AA824" s="584"/>
      <c r="AB824" s="584"/>
      <c r="AC824" s="584"/>
      <c r="AD824" s="584"/>
      <c r="AE824" s="584"/>
      <c r="AF824" s="584"/>
      <c r="AG824" s="584"/>
      <c r="AH824" s="584"/>
      <c r="AI824" s="584"/>
      <c r="AJ824" s="584"/>
      <c r="AK824" s="584"/>
    </row>
    <row r="825" spans="1:37" ht="12.75">
      <c r="A825" s="638"/>
      <c r="B825" s="641"/>
      <c r="C825" s="592"/>
      <c r="D825" s="592"/>
      <c r="E825" s="592"/>
      <c r="F825" s="592"/>
      <c r="G825" s="592"/>
      <c r="H825" s="592"/>
      <c r="I825" s="592"/>
      <c r="J825" s="592"/>
      <c r="K825" s="592"/>
      <c r="L825" s="592"/>
      <c r="M825" s="592"/>
      <c r="N825" s="592"/>
      <c r="O825" s="593"/>
      <c r="P825" s="593"/>
      <c r="Q825" s="593"/>
      <c r="R825" s="593"/>
      <c r="S825" s="593"/>
      <c r="T825" s="593"/>
      <c r="U825" s="593"/>
      <c r="V825" s="593"/>
      <c r="W825" s="593"/>
      <c r="X825" s="594"/>
      <c r="Y825" s="594"/>
      <c r="Z825" s="594"/>
      <c r="AA825" s="594"/>
      <c r="AB825" s="594"/>
      <c r="AC825" s="594"/>
      <c r="AD825" s="594"/>
      <c r="AE825" s="594"/>
      <c r="AF825" s="594"/>
      <c r="AG825" s="594"/>
      <c r="AH825" s="594"/>
      <c r="AI825" s="594"/>
      <c r="AJ825" s="594"/>
      <c r="AK825" s="594"/>
    </row>
    <row r="826" spans="1:37" ht="12.75">
      <c r="A826" s="639"/>
      <c r="B826" s="640"/>
      <c r="C826" s="582"/>
      <c r="D826" s="582"/>
      <c r="E826" s="582"/>
      <c r="F826" s="582"/>
      <c r="G826" s="582"/>
      <c r="H826" s="582"/>
      <c r="I826" s="582"/>
      <c r="J826" s="582"/>
      <c r="K826" s="582"/>
      <c r="L826" s="582"/>
      <c r="M826" s="582"/>
      <c r="N826" s="582"/>
      <c r="O826" s="583"/>
      <c r="P826" s="583"/>
      <c r="Q826" s="583"/>
      <c r="R826" s="583"/>
      <c r="S826" s="583"/>
      <c r="T826" s="583"/>
      <c r="U826" s="583"/>
      <c r="V826" s="583"/>
      <c r="W826" s="583"/>
      <c r="X826" s="584"/>
      <c r="Y826" s="584"/>
      <c r="Z826" s="584"/>
      <c r="AA826" s="584"/>
      <c r="AB826" s="584"/>
      <c r="AC826" s="584"/>
      <c r="AD826" s="584"/>
      <c r="AE826" s="584"/>
      <c r="AF826" s="584"/>
      <c r="AG826" s="584"/>
      <c r="AH826" s="584"/>
      <c r="AI826" s="584"/>
      <c r="AJ826" s="584"/>
      <c r="AK826" s="584"/>
    </row>
    <row r="827" spans="1:37" ht="12.75">
      <c r="A827" s="638"/>
      <c r="B827" s="641"/>
      <c r="C827" s="592"/>
      <c r="D827" s="592"/>
      <c r="E827" s="592"/>
      <c r="F827" s="592"/>
      <c r="G827" s="592"/>
      <c r="H827" s="592"/>
      <c r="I827" s="592"/>
      <c r="J827" s="592"/>
      <c r="K827" s="592"/>
      <c r="L827" s="592"/>
      <c r="M827" s="592"/>
      <c r="N827" s="592"/>
      <c r="O827" s="593"/>
      <c r="P827" s="593"/>
      <c r="Q827" s="593"/>
      <c r="R827" s="593"/>
      <c r="S827" s="593"/>
      <c r="T827" s="593"/>
      <c r="U827" s="593"/>
      <c r="V827" s="593"/>
      <c r="W827" s="593"/>
      <c r="X827" s="594"/>
      <c r="Y827" s="594"/>
      <c r="Z827" s="594"/>
      <c r="AA827" s="594"/>
      <c r="AB827" s="594"/>
      <c r="AC827" s="594"/>
      <c r="AD827" s="594"/>
      <c r="AE827" s="594"/>
      <c r="AF827" s="594"/>
      <c r="AG827" s="594"/>
      <c r="AH827" s="594"/>
      <c r="AI827" s="594"/>
      <c r="AJ827" s="594"/>
      <c r="AK827" s="594"/>
    </row>
    <row r="828" spans="1:37" ht="12.75">
      <c r="A828" s="639"/>
      <c r="B828" s="640"/>
      <c r="C828" s="582"/>
      <c r="D828" s="582"/>
      <c r="E828" s="582"/>
      <c r="F828" s="582"/>
      <c r="G828" s="582"/>
      <c r="H828" s="582"/>
      <c r="I828" s="582"/>
      <c r="J828" s="582"/>
      <c r="K828" s="582"/>
      <c r="L828" s="582"/>
      <c r="M828" s="582"/>
      <c r="N828" s="582"/>
      <c r="O828" s="583"/>
      <c r="P828" s="583"/>
      <c r="Q828" s="583"/>
      <c r="R828" s="583"/>
      <c r="S828" s="583"/>
      <c r="T828" s="583"/>
      <c r="U828" s="583"/>
      <c r="V828" s="583"/>
      <c r="W828" s="583"/>
      <c r="X828" s="584"/>
      <c r="Y828" s="584"/>
      <c r="Z828" s="584"/>
      <c r="AA828" s="584"/>
      <c r="AB828" s="584"/>
      <c r="AC828" s="584"/>
      <c r="AD828" s="584"/>
      <c r="AE828" s="584"/>
      <c r="AF828" s="584"/>
      <c r="AG828" s="584"/>
      <c r="AH828" s="584"/>
      <c r="AI828" s="584"/>
      <c r="AJ828" s="584"/>
      <c r="AK828" s="584"/>
    </row>
    <row r="829" spans="1:37" ht="12.75">
      <c r="A829" s="638"/>
      <c r="B829" s="641"/>
      <c r="C829" s="592"/>
      <c r="D829" s="592"/>
      <c r="E829" s="592"/>
      <c r="F829" s="592"/>
      <c r="G829" s="592"/>
      <c r="H829" s="592"/>
      <c r="I829" s="592"/>
      <c r="J829" s="592"/>
      <c r="K829" s="592"/>
      <c r="L829" s="592"/>
      <c r="M829" s="592"/>
      <c r="N829" s="592"/>
      <c r="O829" s="593"/>
      <c r="P829" s="593"/>
      <c r="Q829" s="593"/>
      <c r="R829" s="593"/>
      <c r="S829" s="593"/>
      <c r="T829" s="593"/>
      <c r="U829" s="593"/>
      <c r="V829" s="593"/>
      <c r="W829" s="593"/>
      <c r="X829" s="594"/>
      <c r="Y829" s="594"/>
      <c r="Z829" s="594"/>
      <c r="AA829" s="594"/>
      <c r="AB829" s="594"/>
      <c r="AC829" s="594"/>
      <c r="AD829" s="594"/>
      <c r="AE829" s="594"/>
      <c r="AF829" s="594"/>
      <c r="AG829" s="594"/>
      <c r="AH829" s="594"/>
      <c r="AI829" s="594"/>
      <c r="AJ829" s="594"/>
      <c r="AK829" s="594"/>
    </row>
    <row r="830" spans="1:37" ht="12.75">
      <c r="A830" s="639"/>
      <c r="B830" s="640"/>
      <c r="C830" s="582"/>
      <c r="D830" s="582"/>
      <c r="E830" s="582"/>
      <c r="F830" s="582"/>
      <c r="G830" s="582"/>
      <c r="H830" s="582"/>
      <c r="I830" s="582"/>
      <c r="J830" s="582"/>
      <c r="K830" s="582"/>
      <c r="L830" s="582"/>
      <c r="M830" s="582"/>
      <c r="N830" s="582"/>
      <c r="O830" s="583"/>
      <c r="P830" s="583"/>
      <c r="Q830" s="583"/>
      <c r="R830" s="583"/>
      <c r="S830" s="583"/>
      <c r="T830" s="583"/>
      <c r="U830" s="583"/>
      <c r="V830" s="583"/>
      <c r="W830" s="583"/>
      <c r="X830" s="584"/>
      <c r="Y830" s="584"/>
      <c r="Z830" s="584"/>
      <c r="AA830" s="584"/>
      <c r="AB830" s="584"/>
      <c r="AC830" s="584"/>
      <c r="AD830" s="584"/>
      <c r="AE830" s="584"/>
      <c r="AF830" s="584"/>
      <c r="AG830" s="584"/>
      <c r="AH830" s="584"/>
      <c r="AI830" s="584"/>
      <c r="AJ830" s="584"/>
      <c r="AK830" s="584"/>
    </row>
    <row r="831" spans="1:37" ht="12.75">
      <c r="A831" s="638"/>
      <c r="B831" s="641"/>
      <c r="C831" s="592"/>
      <c r="D831" s="592"/>
      <c r="E831" s="592"/>
      <c r="F831" s="592"/>
      <c r="G831" s="592"/>
      <c r="H831" s="592"/>
      <c r="I831" s="592"/>
      <c r="J831" s="592"/>
      <c r="K831" s="592"/>
      <c r="L831" s="592"/>
      <c r="M831" s="592"/>
      <c r="N831" s="592"/>
      <c r="O831" s="593"/>
      <c r="P831" s="593"/>
      <c r="Q831" s="593"/>
      <c r="R831" s="593"/>
      <c r="S831" s="593"/>
      <c r="T831" s="593"/>
      <c r="U831" s="593"/>
      <c r="V831" s="593"/>
      <c r="W831" s="593"/>
      <c r="X831" s="594"/>
      <c r="Y831" s="594"/>
      <c r="Z831" s="594"/>
      <c r="AA831" s="594"/>
      <c r="AB831" s="594"/>
      <c r="AC831" s="594"/>
      <c r="AD831" s="594"/>
      <c r="AE831" s="594"/>
      <c r="AF831" s="594"/>
      <c r="AG831" s="594"/>
      <c r="AH831" s="594"/>
      <c r="AI831" s="594"/>
      <c r="AJ831" s="594"/>
      <c r="AK831" s="594"/>
    </row>
    <row r="832" spans="1:37" ht="12.75">
      <c r="A832" s="639"/>
      <c r="B832" s="640"/>
      <c r="C832" s="582"/>
      <c r="D832" s="582"/>
      <c r="E832" s="582"/>
      <c r="F832" s="582"/>
      <c r="G832" s="582"/>
      <c r="H832" s="582"/>
      <c r="I832" s="582"/>
      <c r="J832" s="582"/>
      <c r="K832" s="582"/>
      <c r="L832" s="582"/>
      <c r="M832" s="582"/>
      <c r="N832" s="582"/>
      <c r="O832" s="583"/>
      <c r="P832" s="583"/>
      <c r="Q832" s="583"/>
      <c r="R832" s="583"/>
      <c r="S832" s="583"/>
      <c r="T832" s="583"/>
      <c r="U832" s="583"/>
      <c r="V832" s="583"/>
      <c r="W832" s="583"/>
      <c r="X832" s="584"/>
      <c r="Y832" s="584"/>
      <c r="Z832" s="584"/>
      <c r="AA832" s="584"/>
      <c r="AB832" s="584"/>
      <c r="AC832" s="584"/>
      <c r="AD832" s="584"/>
      <c r="AE832" s="584"/>
      <c r="AF832" s="584"/>
      <c r="AG832" s="584"/>
      <c r="AH832" s="584"/>
      <c r="AI832" s="584"/>
      <c r="AJ832" s="584"/>
      <c r="AK832" s="584"/>
    </row>
    <row r="833" spans="1:37" ht="12.75">
      <c r="A833" s="638"/>
      <c r="B833" s="641"/>
      <c r="C833" s="592"/>
      <c r="D833" s="592"/>
      <c r="E833" s="592"/>
      <c r="F833" s="592"/>
      <c r="G833" s="592"/>
      <c r="H833" s="592"/>
      <c r="I833" s="592"/>
      <c r="J833" s="592"/>
      <c r="K833" s="592"/>
      <c r="L833" s="592"/>
      <c r="M833" s="592"/>
      <c r="N833" s="592"/>
      <c r="O833" s="593"/>
      <c r="P833" s="593"/>
      <c r="Q833" s="593"/>
      <c r="R833" s="593"/>
      <c r="S833" s="593"/>
      <c r="T833" s="593"/>
      <c r="U833" s="593"/>
      <c r="V833" s="593"/>
      <c r="W833" s="593"/>
      <c r="X833" s="594"/>
      <c r="Y833" s="594"/>
      <c r="Z833" s="594"/>
      <c r="AA833" s="594"/>
      <c r="AB833" s="594"/>
      <c r="AC833" s="594"/>
      <c r="AD833" s="594"/>
      <c r="AE833" s="594"/>
      <c r="AF833" s="594"/>
      <c r="AG833" s="594"/>
      <c r="AH833" s="594"/>
      <c r="AI833" s="594"/>
      <c r="AJ833" s="594"/>
      <c r="AK833" s="594"/>
    </row>
    <row r="834" spans="1:37" ht="12.75">
      <c r="A834" s="639"/>
      <c r="B834" s="640"/>
      <c r="C834" s="582"/>
      <c r="D834" s="582"/>
      <c r="E834" s="582"/>
      <c r="F834" s="582"/>
      <c r="G834" s="582"/>
      <c r="H834" s="582"/>
      <c r="I834" s="582"/>
      <c r="J834" s="582"/>
      <c r="K834" s="582"/>
      <c r="L834" s="582"/>
      <c r="M834" s="582"/>
      <c r="N834" s="582"/>
      <c r="O834" s="583"/>
      <c r="P834" s="583"/>
      <c r="Q834" s="583"/>
      <c r="R834" s="583"/>
      <c r="S834" s="583"/>
      <c r="T834" s="583"/>
      <c r="U834" s="583"/>
      <c r="V834" s="583"/>
      <c r="W834" s="583"/>
      <c r="X834" s="584"/>
      <c r="Y834" s="584"/>
      <c r="Z834" s="584"/>
      <c r="AA834" s="584"/>
      <c r="AB834" s="584"/>
      <c r="AC834" s="584"/>
      <c r="AD834" s="584"/>
      <c r="AE834" s="584"/>
      <c r="AF834" s="584"/>
      <c r="AG834" s="584"/>
      <c r="AH834" s="584"/>
      <c r="AI834" s="584"/>
      <c r="AJ834" s="584"/>
      <c r="AK834" s="584"/>
    </row>
    <row r="835" spans="1:37" ht="12.75">
      <c r="A835" s="638"/>
      <c r="B835" s="641"/>
      <c r="C835" s="592"/>
      <c r="D835" s="592"/>
      <c r="E835" s="592"/>
      <c r="F835" s="592"/>
      <c r="G835" s="592"/>
      <c r="H835" s="592"/>
      <c r="I835" s="592"/>
      <c r="J835" s="592"/>
      <c r="K835" s="592"/>
      <c r="L835" s="592"/>
      <c r="M835" s="592"/>
      <c r="N835" s="592"/>
      <c r="O835" s="593"/>
      <c r="P835" s="593"/>
      <c r="Q835" s="593"/>
      <c r="R835" s="593"/>
      <c r="S835" s="593"/>
      <c r="T835" s="593"/>
      <c r="U835" s="593"/>
      <c r="V835" s="593"/>
      <c r="W835" s="593"/>
      <c r="X835" s="594"/>
      <c r="Y835" s="594"/>
      <c r="Z835" s="594"/>
      <c r="AA835" s="594"/>
      <c r="AB835" s="594"/>
      <c r="AC835" s="594"/>
      <c r="AD835" s="594"/>
      <c r="AE835" s="594"/>
      <c r="AF835" s="594"/>
      <c r="AG835" s="594"/>
      <c r="AH835" s="594"/>
      <c r="AI835" s="594"/>
      <c r="AJ835" s="594"/>
      <c r="AK835" s="594"/>
    </row>
    <row r="836" spans="1:37" ht="12.75">
      <c r="A836" s="639"/>
      <c r="B836" s="640"/>
      <c r="C836" s="582"/>
      <c r="D836" s="582"/>
      <c r="E836" s="582"/>
      <c r="F836" s="582"/>
      <c r="G836" s="582"/>
      <c r="H836" s="582"/>
      <c r="I836" s="582"/>
      <c r="J836" s="582"/>
      <c r="K836" s="582"/>
      <c r="L836" s="582"/>
      <c r="M836" s="582"/>
      <c r="N836" s="582"/>
      <c r="O836" s="583"/>
      <c r="P836" s="583"/>
      <c r="Q836" s="583"/>
      <c r="R836" s="583"/>
      <c r="S836" s="583"/>
      <c r="T836" s="583"/>
      <c r="U836" s="583"/>
      <c r="V836" s="583"/>
      <c r="W836" s="583"/>
      <c r="X836" s="584"/>
      <c r="Y836" s="584"/>
      <c r="Z836" s="584"/>
      <c r="AA836" s="584"/>
      <c r="AB836" s="584"/>
      <c r="AC836" s="584"/>
      <c r="AD836" s="584"/>
      <c r="AE836" s="584"/>
      <c r="AF836" s="584"/>
      <c r="AG836" s="584"/>
      <c r="AH836" s="584"/>
      <c r="AI836" s="584"/>
      <c r="AJ836" s="584"/>
      <c r="AK836" s="584"/>
    </row>
    <row r="837" spans="1:37" ht="12.75">
      <c r="A837" s="638"/>
      <c r="B837" s="641"/>
      <c r="C837" s="592"/>
      <c r="D837" s="592"/>
      <c r="E837" s="592"/>
      <c r="F837" s="592"/>
      <c r="G837" s="592"/>
      <c r="H837" s="592"/>
      <c r="I837" s="592"/>
      <c r="J837" s="592"/>
      <c r="K837" s="592"/>
      <c r="L837" s="592"/>
      <c r="M837" s="592"/>
      <c r="N837" s="592"/>
      <c r="O837" s="593"/>
      <c r="P837" s="593"/>
      <c r="Q837" s="593"/>
      <c r="R837" s="593"/>
      <c r="S837" s="593"/>
      <c r="T837" s="593"/>
      <c r="U837" s="593"/>
      <c r="V837" s="593"/>
      <c r="W837" s="593"/>
      <c r="X837" s="594"/>
      <c r="Y837" s="594"/>
      <c r="Z837" s="594"/>
      <c r="AA837" s="594"/>
      <c r="AB837" s="594"/>
      <c r="AC837" s="594"/>
      <c r="AD837" s="594"/>
      <c r="AE837" s="594"/>
      <c r="AF837" s="594"/>
      <c r="AG837" s="594"/>
      <c r="AH837" s="594"/>
      <c r="AI837" s="594"/>
      <c r="AJ837" s="594"/>
      <c r="AK837" s="594"/>
    </row>
    <row r="838" spans="1:37" ht="12.75">
      <c r="A838" s="639"/>
      <c r="B838" s="640"/>
      <c r="C838" s="582"/>
      <c r="D838" s="582"/>
      <c r="E838" s="582"/>
      <c r="F838" s="582"/>
      <c r="G838" s="582"/>
      <c r="H838" s="582"/>
      <c r="I838" s="582"/>
      <c r="J838" s="582"/>
      <c r="K838" s="582"/>
      <c r="L838" s="582"/>
      <c r="M838" s="582"/>
      <c r="N838" s="582"/>
      <c r="O838" s="583"/>
      <c r="P838" s="583"/>
      <c r="Q838" s="583"/>
      <c r="R838" s="583"/>
      <c r="S838" s="583"/>
      <c r="T838" s="583"/>
      <c r="U838" s="583"/>
      <c r="V838" s="583"/>
      <c r="W838" s="583"/>
      <c r="X838" s="584"/>
      <c r="Y838" s="584"/>
      <c r="Z838" s="584"/>
      <c r="AA838" s="584"/>
      <c r="AB838" s="584"/>
      <c r="AC838" s="584"/>
      <c r="AD838" s="584"/>
      <c r="AE838" s="584"/>
      <c r="AF838" s="584"/>
      <c r="AG838" s="584"/>
      <c r="AH838" s="584"/>
      <c r="AI838" s="584"/>
      <c r="AJ838" s="584"/>
      <c r="AK838" s="584"/>
    </row>
    <row r="839" spans="1:37" ht="12.75">
      <c r="A839" s="638"/>
      <c r="B839" s="641"/>
      <c r="C839" s="592"/>
      <c r="D839" s="592"/>
      <c r="E839" s="592"/>
      <c r="F839" s="592"/>
      <c r="G839" s="592"/>
      <c r="H839" s="592"/>
      <c r="I839" s="592"/>
      <c r="J839" s="592"/>
      <c r="K839" s="592"/>
      <c r="L839" s="592"/>
      <c r="M839" s="592"/>
      <c r="N839" s="592"/>
      <c r="O839" s="593"/>
      <c r="P839" s="593"/>
      <c r="Q839" s="593"/>
      <c r="R839" s="593"/>
      <c r="S839" s="593"/>
      <c r="T839" s="593"/>
      <c r="U839" s="593"/>
      <c r="V839" s="593"/>
      <c r="W839" s="593"/>
      <c r="X839" s="594"/>
      <c r="Y839" s="594"/>
      <c r="Z839" s="594"/>
      <c r="AA839" s="594"/>
      <c r="AB839" s="594"/>
      <c r="AC839" s="594"/>
      <c r="AD839" s="594"/>
      <c r="AE839" s="594"/>
      <c r="AF839" s="594"/>
      <c r="AG839" s="594"/>
      <c r="AH839" s="594"/>
      <c r="AI839" s="594"/>
      <c r="AJ839" s="594"/>
      <c r="AK839" s="594"/>
    </row>
    <row r="840" spans="1:37" ht="12.75">
      <c r="A840" s="639"/>
      <c r="B840" s="640"/>
      <c r="C840" s="582"/>
      <c r="D840" s="582"/>
      <c r="E840" s="582"/>
      <c r="F840" s="582"/>
      <c r="G840" s="582"/>
      <c r="H840" s="582"/>
      <c r="I840" s="582"/>
      <c r="J840" s="582"/>
      <c r="K840" s="582"/>
      <c r="L840" s="582"/>
      <c r="M840" s="582"/>
      <c r="N840" s="582"/>
      <c r="O840" s="583"/>
      <c r="P840" s="583"/>
      <c r="Q840" s="583"/>
      <c r="R840" s="583"/>
      <c r="S840" s="583"/>
      <c r="T840" s="583"/>
      <c r="U840" s="583"/>
      <c r="V840" s="583"/>
      <c r="W840" s="583"/>
      <c r="X840" s="584"/>
      <c r="Y840" s="584"/>
      <c r="Z840" s="584"/>
      <c r="AA840" s="584"/>
      <c r="AB840" s="584"/>
      <c r="AC840" s="584"/>
      <c r="AD840" s="584"/>
      <c r="AE840" s="584"/>
      <c r="AF840" s="584"/>
      <c r="AG840" s="584"/>
      <c r="AH840" s="584"/>
      <c r="AI840" s="584"/>
      <c r="AJ840" s="584"/>
      <c r="AK840" s="584"/>
    </row>
    <row r="841" spans="1:37" ht="12.75">
      <c r="A841" s="638"/>
      <c r="B841" s="641"/>
      <c r="C841" s="592"/>
      <c r="D841" s="592"/>
      <c r="E841" s="592"/>
      <c r="F841" s="592"/>
      <c r="G841" s="592"/>
      <c r="H841" s="592"/>
      <c r="I841" s="592"/>
      <c r="J841" s="592"/>
      <c r="K841" s="592"/>
      <c r="L841" s="592"/>
      <c r="M841" s="592"/>
      <c r="N841" s="592"/>
      <c r="O841" s="593"/>
      <c r="P841" s="593"/>
      <c r="Q841" s="593"/>
      <c r="R841" s="593"/>
      <c r="S841" s="593"/>
      <c r="T841" s="593"/>
      <c r="U841" s="593"/>
      <c r="V841" s="593"/>
      <c r="W841" s="593"/>
      <c r="X841" s="594"/>
      <c r="Y841" s="594"/>
      <c r="Z841" s="594"/>
      <c r="AA841" s="594"/>
      <c r="AB841" s="594"/>
      <c r="AC841" s="594"/>
      <c r="AD841" s="594"/>
      <c r="AE841" s="594"/>
      <c r="AF841" s="594"/>
      <c r="AG841" s="594"/>
      <c r="AH841" s="594"/>
      <c r="AI841" s="594"/>
      <c r="AJ841" s="594"/>
      <c r="AK841" s="594"/>
    </row>
    <row r="842" spans="1:37" ht="12.75">
      <c r="A842" s="639"/>
      <c r="B842" s="640"/>
      <c r="C842" s="582"/>
      <c r="D842" s="582"/>
      <c r="E842" s="582"/>
      <c r="F842" s="582"/>
      <c r="G842" s="582"/>
      <c r="H842" s="582"/>
      <c r="I842" s="582"/>
      <c r="J842" s="582"/>
      <c r="K842" s="582"/>
      <c r="L842" s="582"/>
      <c r="M842" s="582"/>
      <c r="N842" s="582"/>
      <c r="O842" s="583"/>
      <c r="P842" s="583"/>
      <c r="Q842" s="583"/>
      <c r="R842" s="583"/>
      <c r="S842" s="583"/>
      <c r="T842" s="583"/>
      <c r="U842" s="583"/>
      <c r="V842" s="583"/>
      <c r="W842" s="583"/>
      <c r="X842" s="584"/>
      <c r="Y842" s="584"/>
      <c r="Z842" s="584"/>
      <c r="AA842" s="584"/>
      <c r="AB842" s="584"/>
      <c r="AC842" s="584"/>
      <c r="AD842" s="584"/>
      <c r="AE842" s="584"/>
      <c r="AF842" s="584"/>
      <c r="AG842" s="584"/>
      <c r="AH842" s="584"/>
      <c r="AI842" s="584"/>
      <c r="AJ842" s="584"/>
      <c r="AK842" s="584"/>
    </row>
    <row r="843" spans="1:37" ht="12.75">
      <c r="A843" s="638"/>
      <c r="B843" s="641"/>
      <c r="C843" s="592"/>
      <c r="D843" s="592"/>
      <c r="E843" s="592"/>
      <c r="F843" s="592"/>
      <c r="G843" s="592"/>
      <c r="H843" s="592"/>
      <c r="I843" s="592"/>
      <c r="J843" s="592"/>
      <c r="K843" s="592"/>
      <c r="L843" s="592"/>
      <c r="M843" s="592"/>
      <c r="N843" s="592"/>
      <c r="O843" s="593"/>
      <c r="P843" s="593"/>
      <c r="Q843" s="593"/>
      <c r="R843" s="593"/>
      <c r="S843" s="593"/>
      <c r="T843" s="593"/>
      <c r="U843" s="593"/>
      <c r="V843" s="593"/>
      <c r="W843" s="593"/>
      <c r="X843" s="594"/>
      <c r="Y843" s="594"/>
      <c r="Z843" s="594"/>
      <c r="AA843" s="594"/>
      <c r="AB843" s="594"/>
      <c r="AC843" s="594"/>
      <c r="AD843" s="594"/>
      <c r="AE843" s="594"/>
      <c r="AF843" s="594"/>
      <c r="AG843" s="594"/>
      <c r="AH843" s="594"/>
      <c r="AI843" s="594"/>
      <c r="AJ843" s="594"/>
      <c r="AK843" s="594"/>
    </row>
    <row r="844" spans="1:37" ht="12.75">
      <c r="A844" s="639"/>
      <c r="B844" s="640"/>
      <c r="C844" s="582"/>
      <c r="D844" s="582"/>
      <c r="E844" s="582"/>
      <c r="F844" s="582"/>
      <c r="G844" s="582"/>
      <c r="H844" s="582"/>
      <c r="I844" s="582"/>
      <c r="J844" s="582"/>
      <c r="K844" s="582"/>
      <c r="L844" s="582"/>
      <c r="M844" s="582"/>
      <c r="N844" s="582"/>
      <c r="O844" s="583"/>
      <c r="P844" s="583"/>
      <c r="Q844" s="583"/>
      <c r="R844" s="583"/>
      <c r="S844" s="583"/>
      <c r="T844" s="583"/>
      <c r="U844" s="583"/>
      <c r="V844" s="583"/>
      <c r="W844" s="583"/>
      <c r="X844" s="584"/>
      <c r="Y844" s="584"/>
      <c r="Z844" s="584"/>
      <c r="AA844" s="584"/>
      <c r="AB844" s="584"/>
      <c r="AC844" s="584"/>
      <c r="AD844" s="584"/>
      <c r="AE844" s="584"/>
      <c r="AF844" s="584"/>
      <c r="AG844" s="584"/>
      <c r="AH844" s="584"/>
      <c r="AI844" s="584"/>
      <c r="AJ844" s="584"/>
      <c r="AK844" s="584"/>
    </row>
    <row r="845" spans="1:37" ht="12.75">
      <c r="A845" s="638"/>
      <c r="B845" s="641"/>
      <c r="C845" s="592"/>
      <c r="D845" s="592"/>
      <c r="E845" s="592"/>
      <c r="F845" s="592"/>
      <c r="G845" s="592"/>
      <c r="H845" s="592"/>
      <c r="I845" s="592"/>
      <c r="J845" s="592"/>
      <c r="K845" s="592"/>
      <c r="L845" s="592"/>
      <c r="M845" s="592"/>
      <c r="N845" s="592"/>
      <c r="O845" s="593"/>
      <c r="P845" s="593"/>
      <c r="Q845" s="593"/>
      <c r="R845" s="593"/>
      <c r="S845" s="593"/>
      <c r="T845" s="593"/>
      <c r="U845" s="593"/>
      <c r="V845" s="593"/>
      <c r="W845" s="593"/>
      <c r="X845" s="594"/>
      <c r="Y845" s="594"/>
      <c r="Z845" s="594"/>
      <c r="AA845" s="594"/>
      <c r="AB845" s="594"/>
      <c r="AC845" s="594"/>
      <c r="AD845" s="594"/>
      <c r="AE845" s="594"/>
      <c r="AF845" s="594"/>
      <c r="AG845" s="594"/>
      <c r="AH845" s="594"/>
      <c r="AI845" s="594"/>
      <c r="AJ845" s="594"/>
      <c r="AK845" s="594"/>
    </row>
    <row r="846" spans="1:37" ht="12.75">
      <c r="A846" s="639"/>
      <c r="B846" s="640"/>
      <c r="C846" s="582"/>
      <c r="D846" s="582"/>
      <c r="E846" s="582"/>
      <c r="F846" s="582"/>
      <c r="G846" s="582"/>
      <c r="H846" s="582"/>
      <c r="I846" s="582"/>
      <c r="J846" s="582"/>
      <c r="K846" s="582"/>
      <c r="L846" s="582"/>
      <c r="M846" s="582"/>
      <c r="N846" s="582"/>
      <c r="O846" s="583"/>
      <c r="P846" s="583"/>
      <c r="Q846" s="583"/>
      <c r="R846" s="583"/>
      <c r="S846" s="583"/>
      <c r="T846" s="583"/>
      <c r="U846" s="583"/>
      <c r="V846" s="583"/>
      <c r="W846" s="583"/>
      <c r="X846" s="584"/>
      <c r="Y846" s="584"/>
      <c r="Z846" s="584"/>
      <c r="AA846" s="584"/>
      <c r="AB846" s="584"/>
      <c r="AC846" s="584"/>
      <c r="AD846" s="584"/>
      <c r="AE846" s="584"/>
      <c r="AF846" s="584"/>
      <c r="AG846" s="584"/>
      <c r="AH846" s="584"/>
      <c r="AI846" s="584"/>
      <c r="AJ846" s="584"/>
      <c r="AK846" s="584"/>
    </row>
    <row r="847" spans="1:37" ht="12.75">
      <c r="A847" s="638"/>
      <c r="B847" s="641"/>
      <c r="C847" s="592"/>
      <c r="D847" s="592"/>
      <c r="E847" s="592"/>
      <c r="F847" s="592"/>
      <c r="G847" s="592"/>
      <c r="H847" s="592"/>
      <c r="I847" s="592"/>
      <c r="J847" s="592"/>
      <c r="K847" s="592"/>
      <c r="L847" s="592"/>
      <c r="M847" s="592"/>
      <c r="N847" s="592"/>
      <c r="O847" s="593"/>
      <c r="P847" s="593"/>
      <c r="Q847" s="593"/>
      <c r="R847" s="593"/>
      <c r="S847" s="593"/>
      <c r="T847" s="593"/>
      <c r="U847" s="593"/>
      <c r="V847" s="593"/>
      <c r="W847" s="593"/>
      <c r="X847" s="594"/>
      <c r="Y847" s="594"/>
      <c r="Z847" s="594"/>
      <c r="AA847" s="594"/>
      <c r="AB847" s="594"/>
      <c r="AC847" s="594"/>
      <c r="AD847" s="594"/>
      <c r="AE847" s="594"/>
      <c r="AF847" s="594"/>
      <c r="AG847" s="594"/>
      <c r="AH847" s="594"/>
      <c r="AI847" s="594"/>
      <c r="AJ847" s="594"/>
      <c r="AK847" s="594"/>
    </row>
    <row r="848" spans="1:37" ht="12.75">
      <c r="A848" s="639"/>
      <c r="B848" s="640"/>
      <c r="C848" s="582"/>
      <c r="D848" s="582"/>
      <c r="E848" s="582"/>
      <c r="F848" s="582"/>
      <c r="G848" s="582"/>
      <c r="H848" s="582"/>
      <c r="I848" s="582"/>
      <c r="J848" s="582"/>
      <c r="K848" s="582"/>
      <c r="L848" s="582"/>
      <c r="M848" s="582"/>
      <c r="N848" s="582"/>
      <c r="O848" s="583"/>
      <c r="P848" s="583"/>
      <c r="Q848" s="583"/>
      <c r="R848" s="583"/>
      <c r="S848" s="583"/>
      <c r="T848" s="583"/>
      <c r="U848" s="583"/>
      <c r="V848" s="583"/>
      <c r="W848" s="583"/>
      <c r="X848" s="584"/>
      <c r="Y848" s="584"/>
      <c r="Z848" s="584"/>
      <c r="AA848" s="584"/>
      <c r="AB848" s="584"/>
      <c r="AC848" s="584"/>
      <c r="AD848" s="584"/>
      <c r="AE848" s="584"/>
      <c r="AF848" s="584"/>
      <c r="AG848" s="584"/>
      <c r="AH848" s="584"/>
      <c r="AI848" s="584"/>
      <c r="AJ848" s="584"/>
      <c r="AK848" s="584"/>
    </row>
    <row r="849" spans="1:37" ht="12.75">
      <c r="A849" s="638"/>
      <c r="B849" s="641"/>
      <c r="C849" s="592"/>
      <c r="D849" s="592"/>
      <c r="E849" s="592"/>
      <c r="F849" s="592"/>
      <c r="G849" s="592"/>
      <c r="H849" s="592"/>
      <c r="I849" s="592"/>
      <c r="J849" s="592"/>
      <c r="K849" s="592"/>
      <c r="L849" s="592"/>
      <c r="M849" s="592"/>
      <c r="N849" s="592"/>
      <c r="O849" s="593"/>
      <c r="P849" s="593"/>
      <c r="Q849" s="593"/>
      <c r="R849" s="593"/>
      <c r="S849" s="593"/>
      <c r="T849" s="593"/>
      <c r="U849" s="593"/>
      <c r="V849" s="593"/>
      <c r="W849" s="593"/>
      <c r="X849" s="594"/>
      <c r="Y849" s="594"/>
      <c r="Z849" s="594"/>
      <c r="AA849" s="594"/>
      <c r="AB849" s="594"/>
      <c r="AC849" s="594"/>
      <c r="AD849" s="594"/>
      <c r="AE849" s="594"/>
      <c r="AF849" s="594"/>
      <c r="AG849" s="594"/>
      <c r="AH849" s="594"/>
      <c r="AI849" s="594"/>
      <c r="AJ849" s="594"/>
      <c r="AK849" s="594"/>
    </row>
    <row r="850" spans="1:37" ht="12.75">
      <c r="A850" s="639"/>
      <c r="B850" s="640"/>
      <c r="C850" s="582"/>
      <c r="D850" s="582"/>
      <c r="E850" s="582"/>
      <c r="F850" s="582"/>
      <c r="G850" s="582"/>
      <c r="H850" s="582"/>
      <c r="I850" s="582"/>
      <c r="J850" s="582"/>
      <c r="K850" s="582"/>
      <c r="L850" s="582"/>
      <c r="M850" s="582"/>
      <c r="N850" s="582"/>
      <c r="O850" s="583"/>
      <c r="P850" s="583"/>
      <c r="Q850" s="583"/>
      <c r="R850" s="583"/>
      <c r="S850" s="583"/>
      <c r="T850" s="583"/>
      <c r="U850" s="583"/>
      <c r="V850" s="583"/>
      <c r="W850" s="583"/>
      <c r="X850" s="584"/>
      <c r="Y850" s="584"/>
      <c r="Z850" s="584"/>
      <c r="AA850" s="584"/>
      <c r="AB850" s="584"/>
      <c r="AC850" s="584"/>
      <c r="AD850" s="584"/>
      <c r="AE850" s="584"/>
      <c r="AF850" s="584"/>
      <c r="AG850" s="584"/>
      <c r="AH850" s="584"/>
      <c r="AI850" s="584"/>
      <c r="AJ850" s="584"/>
      <c r="AK850" s="584"/>
    </row>
    <row r="851" spans="1:37" ht="12.75">
      <c r="A851" s="638"/>
      <c r="B851" s="641"/>
      <c r="C851" s="592"/>
      <c r="D851" s="592"/>
      <c r="E851" s="592"/>
      <c r="F851" s="592"/>
      <c r="G851" s="592"/>
      <c r="H851" s="592"/>
      <c r="I851" s="592"/>
      <c r="J851" s="592"/>
      <c r="K851" s="592"/>
      <c r="L851" s="592"/>
      <c r="M851" s="592"/>
      <c r="N851" s="592"/>
      <c r="O851" s="593"/>
      <c r="P851" s="593"/>
      <c r="Q851" s="593"/>
      <c r="R851" s="593"/>
      <c r="S851" s="593"/>
      <c r="T851" s="593"/>
      <c r="U851" s="593"/>
      <c r="V851" s="593"/>
      <c r="W851" s="593"/>
      <c r="X851" s="594"/>
      <c r="Y851" s="594"/>
      <c r="Z851" s="594"/>
      <c r="AA851" s="594"/>
      <c r="AB851" s="594"/>
      <c r="AC851" s="594"/>
      <c r="AD851" s="594"/>
      <c r="AE851" s="594"/>
      <c r="AF851" s="594"/>
      <c r="AG851" s="594"/>
      <c r="AH851" s="594"/>
      <c r="AI851" s="594"/>
      <c r="AJ851" s="594"/>
      <c r="AK851" s="594"/>
    </row>
    <row r="852" spans="1:37" ht="12.75">
      <c r="A852" s="639"/>
      <c r="B852" s="640"/>
      <c r="C852" s="582"/>
      <c r="D852" s="582"/>
      <c r="E852" s="582"/>
      <c r="F852" s="582"/>
      <c r="G852" s="582"/>
      <c r="H852" s="582"/>
      <c r="I852" s="582"/>
      <c r="J852" s="582"/>
      <c r="K852" s="582"/>
      <c r="L852" s="582"/>
      <c r="M852" s="582"/>
      <c r="N852" s="582"/>
      <c r="O852" s="583"/>
      <c r="P852" s="583"/>
      <c r="Q852" s="583"/>
      <c r="R852" s="583"/>
      <c r="S852" s="583"/>
      <c r="T852" s="583"/>
      <c r="U852" s="583"/>
      <c r="V852" s="583"/>
      <c r="W852" s="583"/>
      <c r="X852" s="584"/>
      <c r="Y852" s="584"/>
      <c r="Z852" s="584"/>
      <c r="AA852" s="584"/>
      <c r="AB852" s="584"/>
      <c r="AC852" s="584"/>
      <c r="AD852" s="584"/>
      <c r="AE852" s="584"/>
      <c r="AF852" s="584"/>
      <c r="AG852" s="584"/>
      <c r="AH852" s="584"/>
      <c r="AI852" s="584"/>
      <c r="AJ852" s="584"/>
      <c r="AK852" s="584"/>
    </row>
    <row r="853" spans="1:37" ht="12.75">
      <c r="A853" s="638"/>
      <c r="B853" s="641"/>
      <c r="C853" s="592"/>
      <c r="D853" s="592"/>
      <c r="E853" s="592"/>
      <c r="F853" s="592"/>
      <c r="G853" s="592"/>
      <c r="H853" s="592"/>
      <c r="I853" s="592"/>
      <c r="J853" s="592"/>
      <c r="K853" s="592"/>
      <c r="L853" s="592"/>
      <c r="M853" s="592"/>
      <c r="N853" s="592"/>
      <c r="O853" s="593"/>
      <c r="P853" s="593"/>
      <c r="Q853" s="593"/>
      <c r="R853" s="593"/>
      <c r="S853" s="593"/>
      <c r="T853" s="593"/>
      <c r="U853" s="593"/>
      <c r="V853" s="593"/>
      <c r="W853" s="593"/>
      <c r="X853" s="594"/>
      <c r="Y853" s="594"/>
      <c r="Z853" s="594"/>
      <c r="AA853" s="594"/>
      <c r="AB853" s="594"/>
      <c r="AC853" s="594"/>
      <c r="AD853" s="594"/>
      <c r="AE853" s="594"/>
      <c r="AF853" s="594"/>
      <c r="AG853" s="594"/>
      <c r="AH853" s="594"/>
      <c r="AI853" s="594"/>
      <c r="AJ853" s="594"/>
      <c r="AK853" s="594"/>
    </row>
    <row r="854" spans="1:37" ht="12.75">
      <c r="A854" s="639"/>
      <c r="B854" s="640"/>
      <c r="C854" s="582"/>
      <c r="D854" s="582"/>
      <c r="E854" s="582"/>
      <c r="F854" s="582"/>
      <c r="G854" s="582"/>
      <c r="H854" s="582"/>
      <c r="I854" s="582"/>
      <c r="J854" s="582"/>
      <c r="K854" s="582"/>
      <c r="L854" s="582"/>
      <c r="M854" s="582"/>
      <c r="N854" s="582"/>
      <c r="O854" s="583"/>
      <c r="P854" s="583"/>
      <c r="Q854" s="583"/>
      <c r="R854" s="583"/>
      <c r="S854" s="583"/>
      <c r="T854" s="583"/>
      <c r="U854" s="583"/>
      <c r="V854" s="583"/>
      <c r="W854" s="583"/>
      <c r="X854" s="584"/>
      <c r="Y854" s="584"/>
      <c r="Z854" s="584"/>
      <c r="AA854" s="584"/>
      <c r="AB854" s="584"/>
      <c r="AC854" s="584"/>
      <c r="AD854" s="584"/>
      <c r="AE854" s="584"/>
      <c r="AF854" s="584"/>
      <c r="AG854" s="584"/>
      <c r="AH854" s="584"/>
      <c r="AI854" s="584"/>
      <c r="AJ854" s="584"/>
      <c r="AK854" s="584"/>
    </row>
    <row r="855" spans="1:37" ht="12.75">
      <c r="A855" s="638"/>
      <c r="B855" s="641"/>
      <c r="C855" s="592"/>
      <c r="D855" s="592"/>
      <c r="E855" s="592"/>
      <c r="F855" s="592"/>
      <c r="G855" s="592"/>
      <c r="H855" s="592"/>
      <c r="I855" s="592"/>
      <c r="J855" s="592"/>
      <c r="K855" s="592"/>
      <c r="L855" s="592"/>
      <c r="M855" s="592"/>
      <c r="N855" s="592"/>
      <c r="O855" s="593"/>
      <c r="P855" s="593"/>
      <c r="Q855" s="593"/>
      <c r="R855" s="593"/>
      <c r="S855" s="593"/>
      <c r="T855" s="593"/>
      <c r="U855" s="593"/>
      <c r="V855" s="593"/>
      <c r="W855" s="593"/>
      <c r="X855" s="594"/>
      <c r="Y855" s="594"/>
      <c r="Z855" s="594"/>
      <c r="AA855" s="594"/>
      <c r="AB855" s="594"/>
      <c r="AC855" s="594"/>
      <c r="AD855" s="594"/>
      <c r="AE855" s="594"/>
      <c r="AF855" s="594"/>
      <c r="AG855" s="594"/>
      <c r="AH855" s="594"/>
      <c r="AI855" s="594"/>
      <c r="AJ855" s="594"/>
      <c r="AK855" s="594"/>
    </row>
    <row r="856" spans="1:37" ht="12.75">
      <c r="A856" s="639"/>
      <c r="B856" s="640"/>
      <c r="C856" s="582"/>
      <c r="D856" s="582"/>
      <c r="E856" s="582"/>
      <c r="F856" s="582"/>
      <c r="G856" s="582"/>
      <c r="H856" s="582"/>
      <c r="I856" s="582"/>
      <c r="J856" s="582"/>
      <c r="K856" s="582"/>
      <c r="L856" s="582"/>
      <c r="M856" s="582"/>
      <c r="N856" s="582"/>
      <c r="O856" s="583"/>
      <c r="P856" s="583"/>
      <c r="Q856" s="583"/>
      <c r="R856" s="583"/>
      <c r="S856" s="583"/>
      <c r="T856" s="583"/>
      <c r="U856" s="583"/>
      <c r="V856" s="583"/>
      <c r="W856" s="583"/>
      <c r="X856" s="584"/>
      <c r="Y856" s="584"/>
      <c r="Z856" s="584"/>
      <c r="AA856" s="584"/>
      <c r="AB856" s="584"/>
      <c r="AC856" s="584"/>
      <c r="AD856" s="584"/>
      <c r="AE856" s="584"/>
      <c r="AF856" s="584"/>
      <c r="AG856" s="584"/>
      <c r="AH856" s="584"/>
      <c r="AI856" s="584"/>
      <c r="AJ856" s="584"/>
      <c r="AK856" s="584"/>
    </row>
    <row r="857" spans="1:37" ht="12.75">
      <c r="A857" s="638"/>
      <c r="B857" s="641"/>
      <c r="C857" s="592"/>
      <c r="D857" s="592"/>
      <c r="E857" s="592"/>
      <c r="F857" s="592"/>
      <c r="G857" s="592"/>
      <c r="H857" s="592"/>
      <c r="I857" s="592"/>
      <c r="J857" s="592"/>
      <c r="K857" s="592"/>
      <c r="L857" s="592"/>
      <c r="M857" s="592"/>
      <c r="N857" s="592"/>
      <c r="O857" s="593"/>
      <c r="P857" s="593"/>
      <c r="Q857" s="593"/>
      <c r="R857" s="593"/>
      <c r="S857" s="593"/>
      <c r="T857" s="593"/>
      <c r="U857" s="593"/>
      <c r="V857" s="593"/>
      <c r="W857" s="593"/>
      <c r="X857" s="594"/>
      <c r="Y857" s="594"/>
      <c r="Z857" s="594"/>
      <c r="AA857" s="594"/>
      <c r="AB857" s="594"/>
      <c r="AC857" s="594"/>
      <c r="AD857" s="594"/>
      <c r="AE857" s="594"/>
      <c r="AF857" s="594"/>
      <c r="AG857" s="594"/>
      <c r="AH857" s="594"/>
      <c r="AI857" s="594"/>
      <c r="AJ857" s="594"/>
      <c r="AK857" s="594"/>
    </row>
    <row r="858" spans="1:37" ht="12.75">
      <c r="A858" s="639"/>
      <c r="B858" s="640"/>
      <c r="C858" s="582"/>
      <c r="D858" s="582"/>
      <c r="E858" s="582"/>
      <c r="F858" s="582"/>
      <c r="G858" s="582"/>
      <c r="H858" s="582"/>
      <c r="I858" s="582"/>
      <c r="J858" s="582"/>
      <c r="K858" s="582"/>
      <c r="L858" s="582"/>
      <c r="M858" s="582"/>
      <c r="N858" s="582"/>
      <c r="O858" s="583"/>
      <c r="P858" s="583"/>
      <c r="Q858" s="583"/>
      <c r="R858" s="583"/>
      <c r="S858" s="583"/>
      <c r="T858" s="583"/>
      <c r="U858" s="583"/>
      <c r="V858" s="583"/>
      <c r="W858" s="583"/>
      <c r="X858" s="584"/>
      <c r="Y858" s="584"/>
      <c r="Z858" s="584"/>
      <c r="AA858" s="584"/>
      <c r="AB858" s="584"/>
      <c r="AC858" s="584"/>
      <c r="AD858" s="584"/>
      <c r="AE858" s="584"/>
      <c r="AF858" s="584"/>
      <c r="AG858" s="584"/>
      <c r="AH858" s="584"/>
      <c r="AI858" s="584"/>
      <c r="AJ858" s="584"/>
      <c r="AK858" s="584"/>
    </row>
    <row r="859" spans="1:37" ht="12.75">
      <c r="A859" s="638"/>
      <c r="B859" s="641"/>
      <c r="C859" s="592"/>
      <c r="D859" s="592"/>
      <c r="E859" s="592"/>
      <c r="F859" s="592"/>
      <c r="G859" s="592"/>
      <c r="H859" s="592"/>
      <c r="I859" s="592"/>
      <c r="J859" s="592"/>
      <c r="K859" s="592"/>
      <c r="L859" s="592"/>
      <c r="M859" s="592"/>
      <c r="N859" s="592"/>
      <c r="O859" s="593"/>
      <c r="P859" s="593"/>
      <c r="Q859" s="593"/>
      <c r="R859" s="593"/>
      <c r="S859" s="593"/>
      <c r="T859" s="593"/>
      <c r="U859" s="593"/>
      <c r="V859" s="593"/>
      <c r="W859" s="593"/>
      <c r="X859" s="594"/>
      <c r="Y859" s="594"/>
      <c r="Z859" s="594"/>
      <c r="AA859" s="594"/>
      <c r="AB859" s="594"/>
      <c r="AC859" s="594"/>
      <c r="AD859" s="594"/>
      <c r="AE859" s="594"/>
      <c r="AF859" s="594"/>
      <c r="AG859" s="594"/>
      <c r="AH859" s="594"/>
      <c r="AI859" s="594"/>
      <c r="AJ859" s="594"/>
      <c r="AK859" s="594"/>
    </row>
    <row r="860" spans="1:37" ht="12.75">
      <c r="A860" s="639"/>
      <c r="B860" s="640"/>
      <c r="C860" s="582"/>
      <c r="D860" s="582"/>
      <c r="E860" s="582"/>
      <c r="F860" s="582"/>
      <c r="G860" s="582"/>
      <c r="H860" s="582"/>
      <c r="I860" s="582"/>
      <c r="J860" s="582"/>
      <c r="K860" s="582"/>
      <c r="L860" s="582"/>
      <c r="M860" s="582"/>
      <c r="N860" s="582"/>
      <c r="O860" s="583"/>
      <c r="P860" s="583"/>
      <c r="Q860" s="583"/>
      <c r="R860" s="583"/>
      <c r="S860" s="583"/>
      <c r="T860" s="583"/>
      <c r="U860" s="583"/>
      <c r="V860" s="583"/>
      <c r="W860" s="583"/>
      <c r="X860" s="584"/>
      <c r="Y860" s="584"/>
      <c r="Z860" s="584"/>
      <c r="AA860" s="584"/>
      <c r="AB860" s="584"/>
      <c r="AC860" s="584"/>
      <c r="AD860" s="584"/>
      <c r="AE860" s="584"/>
      <c r="AF860" s="584"/>
      <c r="AG860" s="584"/>
      <c r="AH860" s="584"/>
      <c r="AI860" s="584"/>
      <c r="AJ860" s="584"/>
      <c r="AK860" s="584"/>
    </row>
    <row r="861" spans="1:37" ht="12.75">
      <c r="A861" s="638"/>
      <c r="B861" s="641"/>
      <c r="C861" s="592"/>
      <c r="D861" s="592"/>
      <c r="E861" s="592"/>
      <c r="F861" s="592"/>
      <c r="G861" s="592"/>
      <c r="H861" s="592"/>
      <c r="I861" s="592"/>
      <c r="J861" s="592"/>
      <c r="K861" s="592"/>
      <c r="L861" s="592"/>
      <c r="M861" s="592"/>
      <c r="N861" s="592"/>
      <c r="O861" s="593"/>
      <c r="P861" s="593"/>
      <c r="Q861" s="593"/>
      <c r="R861" s="593"/>
      <c r="S861" s="593"/>
      <c r="T861" s="593"/>
      <c r="U861" s="593"/>
      <c r="V861" s="593"/>
      <c r="W861" s="593"/>
      <c r="X861" s="594"/>
      <c r="Y861" s="594"/>
      <c r="Z861" s="594"/>
      <c r="AA861" s="594"/>
      <c r="AB861" s="594"/>
      <c r="AC861" s="594"/>
      <c r="AD861" s="594"/>
      <c r="AE861" s="594"/>
      <c r="AF861" s="594"/>
      <c r="AG861" s="594"/>
      <c r="AH861" s="594"/>
      <c r="AI861" s="594"/>
      <c r="AJ861" s="594"/>
      <c r="AK861" s="594"/>
    </row>
    <row r="862" spans="1:37" ht="12.75">
      <c r="A862" s="639"/>
      <c r="B862" s="640"/>
      <c r="C862" s="582"/>
      <c r="D862" s="582"/>
      <c r="E862" s="582"/>
      <c r="F862" s="582"/>
      <c r="G862" s="582"/>
      <c r="H862" s="582"/>
      <c r="I862" s="582"/>
      <c r="J862" s="582"/>
      <c r="K862" s="582"/>
      <c r="L862" s="582"/>
      <c r="M862" s="582"/>
      <c r="N862" s="582"/>
      <c r="O862" s="583"/>
      <c r="P862" s="583"/>
      <c r="Q862" s="583"/>
      <c r="R862" s="583"/>
      <c r="S862" s="583"/>
      <c r="T862" s="583"/>
      <c r="U862" s="583"/>
      <c r="V862" s="583"/>
      <c r="W862" s="583"/>
      <c r="X862" s="584"/>
      <c r="Y862" s="584"/>
      <c r="Z862" s="584"/>
      <c r="AA862" s="584"/>
      <c r="AB862" s="584"/>
      <c r="AC862" s="584"/>
      <c r="AD862" s="584"/>
      <c r="AE862" s="584"/>
      <c r="AF862" s="584"/>
      <c r="AG862" s="584"/>
      <c r="AH862" s="584"/>
      <c r="AI862" s="584"/>
      <c r="AJ862" s="584"/>
      <c r="AK862" s="584"/>
    </row>
    <row r="863" spans="1:37" ht="12.75">
      <c r="A863" s="638"/>
      <c r="B863" s="641"/>
      <c r="C863" s="592"/>
      <c r="D863" s="592"/>
      <c r="E863" s="592"/>
      <c r="F863" s="592"/>
      <c r="G863" s="592"/>
      <c r="H863" s="592"/>
      <c r="I863" s="592"/>
      <c r="J863" s="592"/>
      <c r="K863" s="592"/>
      <c r="L863" s="592"/>
      <c r="M863" s="592"/>
      <c r="N863" s="592"/>
      <c r="O863" s="593"/>
      <c r="P863" s="593"/>
      <c r="Q863" s="593"/>
      <c r="R863" s="593"/>
      <c r="S863" s="593"/>
      <c r="T863" s="593"/>
      <c r="U863" s="593"/>
      <c r="V863" s="593"/>
      <c r="W863" s="593"/>
      <c r="X863" s="594"/>
      <c r="Y863" s="594"/>
      <c r="Z863" s="594"/>
      <c r="AA863" s="594"/>
      <c r="AB863" s="594"/>
      <c r="AC863" s="594"/>
      <c r="AD863" s="594"/>
      <c r="AE863" s="594"/>
      <c r="AF863" s="594"/>
      <c r="AG863" s="594"/>
      <c r="AH863" s="594"/>
      <c r="AI863" s="594"/>
      <c r="AJ863" s="594"/>
      <c r="AK863" s="594"/>
    </row>
    <row r="864" spans="1:37" ht="12.75">
      <c r="A864" s="639"/>
      <c r="B864" s="640"/>
      <c r="C864" s="582"/>
      <c r="D864" s="582"/>
      <c r="E864" s="582"/>
      <c r="F864" s="582"/>
      <c r="G864" s="582"/>
      <c r="H864" s="582"/>
      <c r="I864" s="582"/>
      <c r="J864" s="582"/>
      <c r="K864" s="582"/>
      <c r="L864" s="582"/>
      <c r="M864" s="582"/>
      <c r="N864" s="582"/>
      <c r="O864" s="583"/>
      <c r="P864" s="583"/>
      <c r="Q864" s="583"/>
      <c r="R864" s="583"/>
      <c r="S864" s="583"/>
      <c r="T864" s="583"/>
      <c r="U864" s="583"/>
      <c r="V864" s="583"/>
      <c r="W864" s="583"/>
      <c r="X864" s="584"/>
      <c r="Y864" s="584"/>
      <c r="Z864" s="584"/>
      <c r="AA864" s="584"/>
      <c r="AB864" s="584"/>
      <c r="AC864" s="584"/>
      <c r="AD864" s="584"/>
      <c r="AE864" s="584"/>
      <c r="AF864" s="584"/>
      <c r="AG864" s="584"/>
      <c r="AH864" s="584"/>
      <c r="AI864" s="584"/>
      <c r="AJ864" s="584"/>
      <c r="AK864" s="584"/>
    </row>
    <row r="865" spans="1:37" ht="12.75">
      <c r="A865" s="638"/>
      <c r="B865" s="641"/>
      <c r="C865" s="592"/>
      <c r="D865" s="592"/>
      <c r="E865" s="592"/>
      <c r="F865" s="592"/>
      <c r="G865" s="592"/>
      <c r="H865" s="592"/>
      <c r="I865" s="592"/>
      <c r="J865" s="592"/>
      <c r="K865" s="592"/>
      <c r="L865" s="592"/>
      <c r="M865" s="592"/>
      <c r="N865" s="592"/>
      <c r="O865" s="593"/>
      <c r="P865" s="593"/>
      <c r="Q865" s="593"/>
      <c r="R865" s="593"/>
      <c r="S865" s="593"/>
      <c r="T865" s="593"/>
      <c r="U865" s="593"/>
      <c r="V865" s="593"/>
      <c r="W865" s="593"/>
      <c r="X865" s="594"/>
      <c r="Y865" s="594"/>
      <c r="Z865" s="594"/>
      <c r="AA865" s="594"/>
      <c r="AB865" s="594"/>
      <c r="AC865" s="594"/>
      <c r="AD865" s="594"/>
      <c r="AE865" s="594"/>
      <c r="AF865" s="594"/>
      <c r="AG865" s="594"/>
      <c r="AH865" s="594"/>
      <c r="AI865" s="594"/>
      <c r="AJ865" s="594"/>
      <c r="AK865" s="594"/>
    </row>
    <row r="866" spans="1:37" ht="12.75">
      <c r="A866" s="639"/>
      <c r="B866" s="640"/>
      <c r="C866" s="582"/>
      <c r="D866" s="582"/>
      <c r="E866" s="582"/>
      <c r="F866" s="582"/>
      <c r="G866" s="582"/>
      <c r="H866" s="582"/>
      <c r="I866" s="582"/>
      <c r="J866" s="582"/>
      <c r="K866" s="582"/>
      <c r="L866" s="582"/>
      <c r="M866" s="582"/>
      <c r="N866" s="582"/>
      <c r="O866" s="583"/>
      <c r="P866" s="583"/>
      <c r="Q866" s="583"/>
      <c r="R866" s="583"/>
      <c r="S866" s="583"/>
      <c r="T866" s="583"/>
      <c r="U866" s="583"/>
      <c r="V866" s="583"/>
      <c r="W866" s="583"/>
      <c r="X866" s="584"/>
      <c r="Y866" s="584"/>
      <c r="Z866" s="584"/>
      <c r="AA866" s="584"/>
      <c r="AB866" s="584"/>
      <c r="AC866" s="584"/>
      <c r="AD866" s="584"/>
      <c r="AE866" s="584"/>
      <c r="AF866" s="584"/>
      <c r="AG866" s="584"/>
      <c r="AH866" s="584"/>
      <c r="AI866" s="584"/>
      <c r="AJ866" s="584"/>
      <c r="AK866" s="584"/>
    </row>
    <row r="867" spans="1:37" ht="12.75">
      <c r="A867" s="638"/>
      <c r="B867" s="641"/>
      <c r="C867" s="592"/>
      <c r="D867" s="592"/>
      <c r="E867" s="592"/>
      <c r="F867" s="592"/>
      <c r="G867" s="592"/>
      <c r="H867" s="592"/>
      <c r="I867" s="592"/>
      <c r="J867" s="592"/>
      <c r="K867" s="592"/>
      <c r="L867" s="592"/>
      <c r="M867" s="592"/>
      <c r="N867" s="592"/>
      <c r="O867" s="593"/>
      <c r="P867" s="593"/>
      <c r="Q867" s="593"/>
      <c r="R867" s="593"/>
      <c r="S867" s="593"/>
      <c r="T867" s="593"/>
      <c r="U867" s="593"/>
      <c r="V867" s="593"/>
      <c r="W867" s="593"/>
      <c r="X867" s="594"/>
      <c r="Y867" s="594"/>
      <c r="Z867" s="594"/>
      <c r="AA867" s="594"/>
      <c r="AB867" s="594"/>
      <c r="AC867" s="594"/>
      <c r="AD867" s="594"/>
      <c r="AE867" s="594"/>
      <c r="AF867" s="594"/>
      <c r="AG867" s="594"/>
      <c r="AH867" s="594"/>
      <c r="AI867" s="594"/>
      <c r="AJ867" s="594"/>
      <c r="AK867" s="594"/>
    </row>
    <row r="868" spans="1:37" ht="12.75">
      <c r="A868" s="639"/>
      <c r="B868" s="640"/>
      <c r="C868" s="582"/>
      <c r="D868" s="582"/>
      <c r="E868" s="582"/>
      <c r="F868" s="582"/>
      <c r="G868" s="582"/>
      <c r="H868" s="582"/>
      <c r="I868" s="582"/>
      <c r="J868" s="582"/>
      <c r="K868" s="582"/>
      <c r="L868" s="582"/>
      <c r="M868" s="582"/>
      <c r="N868" s="582"/>
      <c r="O868" s="583"/>
      <c r="P868" s="583"/>
      <c r="Q868" s="583"/>
      <c r="R868" s="583"/>
      <c r="S868" s="583"/>
      <c r="T868" s="583"/>
      <c r="U868" s="583"/>
      <c r="V868" s="583"/>
      <c r="W868" s="583"/>
      <c r="X868" s="584"/>
      <c r="Y868" s="584"/>
      <c r="Z868" s="584"/>
      <c r="AA868" s="584"/>
      <c r="AB868" s="584"/>
      <c r="AC868" s="584"/>
      <c r="AD868" s="584"/>
      <c r="AE868" s="584"/>
      <c r="AF868" s="584"/>
      <c r="AG868" s="584"/>
      <c r="AH868" s="584"/>
      <c r="AI868" s="584"/>
      <c r="AJ868" s="584"/>
      <c r="AK868" s="584"/>
    </row>
    <row r="869" spans="1:37" ht="12.75">
      <c r="A869" s="638"/>
      <c r="B869" s="641"/>
      <c r="C869" s="592"/>
      <c r="D869" s="592"/>
      <c r="E869" s="592"/>
      <c r="F869" s="592"/>
      <c r="G869" s="592"/>
      <c r="H869" s="592"/>
      <c r="I869" s="592"/>
      <c r="J869" s="592"/>
      <c r="K869" s="592"/>
      <c r="L869" s="592"/>
      <c r="M869" s="592"/>
      <c r="N869" s="592"/>
      <c r="O869" s="593"/>
      <c r="P869" s="593"/>
      <c r="Q869" s="593"/>
      <c r="R869" s="593"/>
      <c r="S869" s="593"/>
      <c r="T869" s="593"/>
      <c r="U869" s="593"/>
      <c r="V869" s="593"/>
      <c r="W869" s="593"/>
      <c r="X869" s="594"/>
      <c r="Y869" s="594"/>
      <c r="Z869" s="594"/>
      <c r="AA869" s="594"/>
      <c r="AB869" s="594"/>
      <c r="AC869" s="594"/>
      <c r="AD869" s="594"/>
      <c r="AE869" s="594"/>
      <c r="AF869" s="594"/>
      <c r="AG869" s="594"/>
      <c r="AH869" s="594"/>
      <c r="AI869" s="594"/>
      <c r="AJ869" s="594"/>
      <c r="AK869" s="594"/>
    </row>
    <row r="870" spans="1:37" ht="12.75">
      <c r="A870" s="639"/>
      <c r="B870" s="640"/>
      <c r="C870" s="582"/>
      <c r="D870" s="582"/>
      <c r="E870" s="582"/>
      <c r="F870" s="582"/>
      <c r="G870" s="582"/>
      <c r="H870" s="582"/>
      <c r="I870" s="582"/>
      <c r="J870" s="582"/>
      <c r="K870" s="582"/>
      <c r="L870" s="582"/>
      <c r="M870" s="582"/>
      <c r="N870" s="582"/>
      <c r="O870" s="583"/>
      <c r="P870" s="583"/>
      <c r="Q870" s="583"/>
      <c r="R870" s="583"/>
      <c r="S870" s="583"/>
      <c r="T870" s="583"/>
      <c r="U870" s="583"/>
      <c r="V870" s="583"/>
      <c r="W870" s="583"/>
      <c r="X870" s="584"/>
      <c r="Y870" s="584"/>
      <c r="Z870" s="584"/>
      <c r="AA870" s="584"/>
      <c r="AB870" s="584"/>
      <c r="AC870" s="584"/>
      <c r="AD870" s="584"/>
      <c r="AE870" s="584"/>
      <c r="AF870" s="584"/>
      <c r="AG870" s="584"/>
      <c r="AH870" s="584"/>
      <c r="AI870" s="584"/>
      <c r="AJ870" s="584"/>
      <c r="AK870" s="584"/>
    </row>
    <row r="871" spans="1:37" ht="12.75">
      <c r="A871" s="638"/>
      <c r="B871" s="641"/>
      <c r="C871" s="592"/>
      <c r="D871" s="592"/>
      <c r="E871" s="592"/>
      <c r="F871" s="592"/>
      <c r="G871" s="592"/>
      <c r="H871" s="592"/>
      <c r="I871" s="592"/>
      <c r="J871" s="592"/>
      <c r="K871" s="592"/>
      <c r="L871" s="592"/>
      <c r="M871" s="592"/>
      <c r="N871" s="592"/>
      <c r="O871" s="593"/>
      <c r="P871" s="593"/>
      <c r="Q871" s="593"/>
      <c r="R871" s="593"/>
      <c r="S871" s="593"/>
      <c r="T871" s="593"/>
      <c r="U871" s="593"/>
      <c r="V871" s="593"/>
      <c r="W871" s="593"/>
      <c r="X871" s="594"/>
      <c r="Y871" s="594"/>
      <c r="Z871" s="594"/>
      <c r="AA871" s="594"/>
      <c r="AB871" s="594"/>
      <c r="AC871" s="594"/>
      <c r="AD871" s="594"/>
      <c r="AE871" s="594"/>
      <c r="AF871" s="594"/>
      <c r="AG871" s="594"/>
      <c r="AH871" s="594"/>
      <c r="AI871" s="594"/>
      <c r="AJ871" s="594"/>
      <c r="AK871" s="594"/>
    </row>
    <row r="872" spans="1:37" ht="12.75">
      <c r="A872" s="639"/>
      <c r="B872" s="640"/>
      <c r="C872" s="582"/>
      <c r="D872" s="582"/>
      <c r="E872" s="582"/>
      <c r="F872" s="582"/>
      <c r="G872" s="582"/>
      <c r="H872" s="582"/>
      <c r="I872" s="582"/>
      <c r="J872" s="582"/>
      <c r="K872" s="582"/>
      <c r="L872" s="582"/>
      <c r="M872" s="582"/>
      <c r="N872" s="582"/>
      <c r="O872" s="583"/>
      <c r="P872" s="583"/>
      <c r="Q872" s="583"/>
      <c r="R872" s="583"/>
      <c r="S872" s="583"/>
      <c r="T872" s="583"/>
      <c r="U872" s="583"/>
      <c r="V872" s="583"/>
      <c r="W872" s="583"/>
      <c r="X872" s="584"/>
      <c r="Y872" s="584"/>
      <c r="Z872" s="584"/>
      <c r="AA872" s="584"/>
      <c r="AB872" s="584"/>
      <c r="AC872" s="584"/>
      <c r="AD872" s="584"/>
      <c r="AE872" s="584"/>
      <c r="AF872" s="584"/>
      <c r="AG872" s="584"/>
      <c r="AH872" s="584"/>
      <c r="AI872" s="584"/>
      <c r="AJ872" s="584"/>
      <c r="AK872" s="584"/>
    </row>
    <row r="873" spans="1:37" ht="12.75">
      <c r="A873" s="638"/>
      <c r="B873" s="641"/>
      <c r="C873" s="592"/>
      <c r="D873" s="592"/>
      <c r="E873" s="592"/>
      <c r="F873" s="592"/>
      <c r="G873" s="592"/>
      <c r="H873" s="592"/>
      <c r="I873" s="592"/>
      <c r="J873" s="592"/>
      <c r="K873" s="592"/>
      <c r="L873" s="592"/>
      <c r="M873" s="592"/>
      <c r="N873" s="592"/>
      <c r="O873" s="593"/>
      <c r="P873" s="593"/>
      <c r="Q873" s="593"/>
      <c r="R873" s="593"/>
      <c r="S873" s="593"/>
      <c r="T873" s="593"/>
      <c r="U873" s="593"/>
      <c r="V873" s="593"/>
      <c r="W873" s="593"/>
      <c r="X873" s="594"/>
      <c r="Y873" s="594"/>
      <c r="Z873" s="594"/>
      <c r="AA873" s="594"/>
      <c r="AB873" s="594"/>
      <c r="AC873" s="594"/>
      <c r="AD873" s="594"/>
      <c r="AE873" s="594"/>
      <c r="AF873" s="594"/>
      <c r="AG873" s="594"/>
      <c r="AH873" s="594"/>
      <c r="AI873" s="594"/>
      <c r="AJ873" s="594"/>
      <c r="AK873" s="594"/>
    </row>
    <row r="874" spans="1:37" ht="12.75">
      <c r="A874" s="639"/>
      <c r="B874" s="640"/>
      <c r="C874" s="582"/>
      <c r="D874" s="582"/>
      <c r="E874" s="582"/>
      <c r="F874" s="582"/>
      <c r="G874" s="582"/>
      <c r="H874" s="582"/>
      <c r="I874" s="582"/>
      <c r="J874" s="582"/>
      <c r="K874" s="582"/>
      <c r="L874" s="582"/>
      <c r="M874" s="582"/>
      <c r="N874" s="582"/>
      <c r="O874" s="583"/>
      <c r="P874" s="583"/>
      <c r="Q874" s="583"/>
      <c r="R874" s="583"/>
      <c r="S874" s="583"/>
      <c r="T874" s="583"/>
      <c r="U874" s="583"/>
      <c r="V874" s="583"/>
      <c r="W874" s="583"/>
      <c r="X874" s="584"/>
      <c r="Y874" s="584"/>
      <c r="Z874" s="584"/>
      <c r="AA874" s="584"/>
      <c r="AB874" s="584"/>
      <c r="AC874" s="584"/>
      <c r="AD874" s="584"/>
      <c r="AE874" s="584"/>
      <c r="AF874" s="584"/>
      <c r="AG874" s="584"/>
      <c r="AH874" s="584"/>
      <c r="AI874" s="584"/>
      <c r="AJ874" s="584"/>
      <c r="AK874" s="584"/>
    </row>
    <row r="875" spans="1:37" ht="12.75">
      <c r="A875" s="638"/>
      <c r="B875" s="641"/>
      <c r="C875" s="592"/>
      <c r="D875" s="592"/>
      <c r="E875" s="592"/>
      <c r="F875" s="592"/>
      <c r="G875" s="592"/>
      <c r="H875" s="592"/>
      <c r="I875" s="592"/>
      <c r="J875" s="592"/>
      <c r="K875" s="592"/>
      <c r="L875" s="592"/>
      <c r="M875" s="592"/>
      <c r="N875" s="592"/>
      <c r="O875" s="593"/>
      <c r="P875" s="593"/>
      <c r="Q875" s="593"/>
      <c r="R875" s="593"/>
      <c r="S875" s="593"/>
      <c r="T875" s="593"/>
      <c r="U875" s="593"/>
      <c r="V875" s="593"/>
      <c r="W875" s="593"/>
      <c r="X875" s="594"/>
      <c r="Y875" s="594"/>
      <c r="Z875" s="594"/>
      <c r="AA875" s="594"/>
      <c r="AB875" s="594"/>
      <c r="AC875" s="594"/>
      <c r="AD875" s="594"/>
      <c r="AE875" s="594"/>
      <c r="AF875" s="594"/>
      <c r="AG875" s="594"/>
      <c r="AH875" s="594"/>
      <c r="AI875" s="594"/>
      <c r="AJ875" s="594"/>
      <c r="AK875" s="594"/>
    </row>
    <row r="876" spans="1:37" ht="12.75">
      <c r="A876" s="639"/>
      <c r="B876" s="640"/>
      <c r="C876" s="582"/>
      <c r="D876" s="582"/>
      <c r="E876" s="582"/>
      <c r="F876" s="582"/>
      <c r="G876" s="582"/>
      <c r="H876" s="582"/>
      <c r="I876" s="582"/>
      <c r="J876" s="582"/>
      <c r="K876" s="582"/>
      <c r="L876" s="582"/>
      <c r="M876" s="582"/>
      <c r="N876" s="582"/>
      <c r="O876" s="583"/>
      <c r="P876" s="583"/>
      <c r="Q876" s="583"/>
      <c r="R876" s="583"/>
      <c r="S876" s="583"/>
      <c r="T876" s="583"/>
      <c r="U876" s="583"/>
      <c r="V876" s="583"/>
      <c r="W876" s="583"/>
      <c r="X876" s="584"/>
      <c r="Y876" s="584"/>
      <c r="Z876" s="584"/>
      <c r="AA876" s="584"/>
      <c r="AB876" s="584"/>
      <c r="AC876" s="584"/>
      <c r="AD876" s="584"/>
      <c r="AE876" s="584"/>
      <c r="AF876" s="584"/>
      <c r="AG876" s="584"/>
      <c r="AH876" s="584"/>
      <c r="AI876" s="584"/>
      <c r="AJ876" s="584"/>
      <c r="AK876" s="584"/>
    </row>
    <row r="877" spans="1:37" ht="12.75">
      <c r="A877" s="638"/>
      <c r="B877" s="641"/>
      <c r="C877" s="592"/>
      <c r="D877" s="592"/>
      <c r="E877" s="592"/>
      <c r="F877" s="592"/>
      <c r="G877" s="592"/>
      <c r="H877" s="592"/>
      <c r="I877" s="592"/>
      <c r="J877" s="592"/>
      <c r="K877" s="592"/>
      <c r="L877" s="592"/>
      <c r="M877" s="592"/>
      <c r="N877" s="592"/>
      <c r="O877" s="593"/>
      <c r="P877" s="593"/>
      <c r="Q877" s="593"/>
      <c r="R877" s="593"/>
      <c r="S877" s="593"/>
      <c r="T877" s="593"/>
      <c r="U877" s="593"/>
      <c r="V877" s="593"/>
      <c r="W877" s="593"/>
      <c r="X877" s="594"/>
      <c r="Y877" s="594"/>
      <c r="Z877" s="594"/>
      <c r="AA877" s="594"/>
      <c r="AB877" s="594"/>
      <c r="AC877" s="594"/>
      <c r="AD877" s="594"/>
      <c r="AE877" s="594"/>
      <c r="AF877" s="594"/>
      <c r="AG877" s="594"/>
      <c r="AH877" s="594"/>
      <c r="AI877" s="594"/>
      <c r="AJ877" s="594"/>
      <c r="AK877" s="594"/>
    </row>
    <row r="878" spans="1:37" ht="12.75">
      <c r="A878" s="639"/>
      <c r="B878" s="640"/>
      <c r="C878" s="582"/>
      <c r="D878" s="582"/>
      <c r="E878" s="582"/>
      <c r="F878" s="582"/>
      <c r="G878" s="582"/>
      <c r="H878" s="582"/>
      <c r="I878" s="582"/>
      <c r="J878" s="582"/>
      <c r="K878" s="582"/>
      <c r="L878" s="582"/>
      <c r="M878" s="582"/>
      <c r="N878" s="582"/>
      <c r="O878" s="583"/>
      <c r="P878" s="583"/>
      <c r="Q878" s="583"/>
      <c r="R878" s="583"/>
      <c r="S878" s="583"/>
      <c r="T878" s="583"/>
      <c r="U878" s="583"/>
      <c r="V878" s="583"/>
      <c r="W878" s="583"/>
      <c r="X878" s="584"/>
      <c r="Y878" s="584"/>
      <c r="Z878" s="584"/>
      <c r="AA878" s="584"/>
      <c r="AB878" s="584"/>
      <c r="AC878" s="584"/>
      <c r="AD878" s="584"/>
      <c r="AE878" s="584"/>
      <c r="AF878" s="584"/>
      <c r="AG878" s="584"/>
      <c r="AH878" s="584"/>
      <c r="AI878" s="584"/>
      <c r="AJ878" s="584"/>
      <c r="AK878" s="584"/>
    </row>
    <row r="879" spans="1:37" ht="12.75">
      <c r="A879" s="638"/>
      <c r="B879" s="641"/>
      <c r="C879" s="592"/>
      <c r="D879" s="592"/>
      <c r="E879" s="592"/>
      <c r="F879" s="592"/>
      <c r="G879" s="592"/>
      <c r="H879" s="592"/>
      <c r="I879" s="592"/>
      <c r="J879" s="592"/>
      <c r="K879" s="592"/>
      <c r="L879" s="592"/>
      <c r="M879" s="592"/>
      <c r="N879" s="592"/>
      <c r="O879" s="593"/>
      <c r="P879" s="593"/>
      <c r="Q879" s="593"/>
      <c r="R879" s="593"/>
      <c r="S879" s="593"/>
      <c r="T879" s="593"/>
      <c r="U879" s="593"/>
      <c r="V879" s="593"/>
      <c r="W879" s="593"/>
      <c r="X879" s="594"/>
      <c r="Y879" s="594"/>
      <c r="Z879" s="594"/>
      <c r="AA879" s="594"/>
      <c r="AB879" s="594"/>
      <c r="AC879" s="594"/>
      <c r="AD879" s="594"/>
      <c r="AE879" s="594"/>
      <c r="AF879" s="594"/>
      <c r="AG879" s="594"/>
      <c r="AH879" s="594"/>
      <c r="AI879" s="594"/>
      <c r="AJ879" s="594"/>
      <c r="AK879" s="594"/>
    </row>
    <row r="880" spans="1:37" ht="12.75">
      <c r="A880" s="639"/>
      <c r="B880" s="640"/>
      <c r="C880" s="582"/>
      <c r="D880" s="582"/>
      <c r="E880" s="582"/>
      <c r="F880" s="582"/>
      <c r="G880" s="582"/>
      <c r="H880" s="582"/>
      <c r="I880" s="582"/>
      <c r="J880" s="582"/>
      <c r="K880" s="582"/>
      <c r="L880" s="582"/>
      <c r="M880" s="582"/>
      <c r="N880" s="582"/>
      <c r="O880" s="583"/>
      <c r="P880" s="583"/>
      <c r="Q880" s="583"/>
      <c r="R880" s="583"/>
      <c r="S880" s="583"/>
      <c r="T880" s="583"/>
      <c r="U880" s="583"/>
      <c r="V880" s="583"/>
      <c r="W880" s="583"/>
      <c r="X880" s="584"/>
      <c r="Y880" s="584"/>
      <c r="Z880" s="584"/>
      <c r="AA880" s="584"/>
      <c r="AB880" s="584"/>
      <c r="AC880" s="584"/>
      <c r="AD880" s="584"/>
      <c r="AE880" s="584"/>
      <c r="AF880" s="584"/>
      <c r="AG880" s="584"/>
      <c r="AH880" s="584"/>
      <c r="AI880" s="584"/>
      <c r="AJ880" s="584"/>
      <c r="AK880" s="584"/>
    </row>
    <row r="881" spans="1:37" ht="12.75">
      <c r="A881" s="638"/>
      <c r="B881" s="641"/>
      <c r="C881" s="592"/>
      <c r="D881" s="592"/>
      <c r="E881" s="592"/>
      <c r="F881" s="592"/>
      <c r="G881" s="592"/>
      <c r="H881" s="592"/>
      <c r="I881" s="592"/>
      <c r="J881" s="592"/>
      <c r="K881" s="592"/>
      <c r="L881" s="592"/>
      <c r="M881" s="592"/>
      <c r="N881" s="592"/>
      <c r="O881" s="593"/>
      <c r="P881" s="593"/>
      <c r="Q881" s="593"/>
      <c r="R881" s="593"/>
      <c r="S881" s="593"/>
      <c r="T881" s="593"/>
      <c r="U881" s="593"/>
      <c r="V881" s="593"/>
      <c r="W881" s="593"/>
      <c r="X881" s="594"/>
      <c r="Y881" s="594"/>
      <c r="Z881" s="594"/>
      <c r="AA881" s="594"/>
      <c r="AB881" s="594"/>
      <c r="AC881" s="594"/>
      <c r="AD881" s="594"/>
      <c r="AE881" s="594"/>
      <c r="AF881" s="594"/>
      <c r="AG881" s="594"/>
      <c r="AH881" s="594"/>
      <c r="AI881" s="594"/>
      <c r="AJ881" s="594"/>
      <c r="AK881" s="594"/>
    </row>
    <row r="882" spans="1:37" ht="12.75">
      <c r="A882" s="639"/>
      <c r="B882" s="640"/>
      <c r="C882" s="582"/>
      <c r="D882" s="582"/>
      <c r="E882" s="582"/>
      <c r="F882" s="582"/>
      <c r="G882" s="582"/>
      <c r="H882" s="582"/>
      <c r="I882" s="582"/>
      <c r="J882" s="582"/>
      <c r="K882" s="582"/>
      <c r="L882" s="582"/>
      <c r="M882" s="582"/>
      <c r="N882" s="582"/>
      <c r="O882" s="583"/>
      <c r="P882" s="583"/>
      <c r="Q882" s="583"/>
      <c r="R882" s="583"/>
      <c r="S882" s="583"/>
      <c r="T882" s="583"/>
      <c r="U882" s="583"/>
      <c r="V882" s="583"/>
      <c r="W882" s="583"/>
      <c r="X882" s="584"/>
      <c r="Y882" s="584"/>
      <c r="Z882" s="584"/>
      <c r="AA882" s="584"/>
      <c r="AB882" s="584"/>
      <c r="AC882" s="584"/>
      <c r="AD882" s="584"/>
      <c r="AE882" s="584"/>
      <c r="AF882" s="584"/>
      <c r="AG882" s="584"/>
      <c r="AH882" s="584"/>
      <c r="AI882" s="584"/>
      <c r="AJ882" s="584"/>
      <c r="AK882" s="584"/>
    </row>
    <row r="883" spans="1:37" ht="12.75">
      <c r="A883" s="638"/>
      <c r="B883" s="641"/>
      <c r="C883" s="592"/>
      <c r="D883" s="592"/>
      <c r="E883" s="592"/>
      <c r="F883" s="592"/>
      <c r="G883" s="592"/>
      <c r="H883" s="592"/>
      <c r="I883" s="592"/>
      <c r="J883" s="592"/>
      <c r="K883" s="592"/>
      <c r="L883" s="592"/>
      <c r="M883" s="592"/>
      <c r="N883" s="592"/>
      <c r="O883" s="593"/>
      <c r="P883" s="593"/>
      <c r="Q883" s="593"/>
      <c r="R883" s="593"/>
      <c r="S883" s="593"/>
      <c r="T883" s="593"/>
      <c r="U883" s="593"/>
      <c r="V883" s="593"/>
      <c r="W883" s="593"/>
      <c r="X883" s="594"/>
      <c r="Y883" s="594"/>
      <c r="Z883" s="594"/>
      <c r="AA883" s="594"/>
      <c r="AB883" s="594"/>
      <c r="AC883" s="594"/>
      <c r="AD883" s="594"/>
      <c r="AE883" s="594"/>
      <c r="AF883" s="594"/>
      <c r="AG883" s="594"/>
      <c r="AH883" s="594"/>
      <c r="AI883" s="594"/>
      <c r="AJ883" s="594"/>
      <c r="AK883" s="594"/>
    </row>
    <row r="884" spans="1:37" ht="12.75">
      <c r="A884" s="639"/>
      <c r="B884" s="640"/>
      <c r="C884" s="582"/>
      <c r="D884" s="582"/>
      <c r="E884" s="582"/>
      <c r="F884" s="582"/>
      <c r="G884" s="582"/>
      <c r="H884" s="582"/>
      <c r="I884" s="582"/>
      <c r="J884" s="582"/>
      <c r="K884" s="582"/>
      <c r="L884" s="582"/>
      <c r="M884" s="582"/>
      <c r="N884" s="582"/>
      <c r="O884" s="583"/>
      <c r="P884" s="583"/>
      <c r="Q884" s="583"/>
      <c r="R884" s="583"/>
      <c r="S884" s="583"/>
      <c r="T884" s="583"/>
      <c r="U884" s="583"/>
      <c r="V884" s="583"/>
      <c r="W884" s="583"/>
      <c r="X884" s="584"/>
      <c r="Y884" s="584"/>
      <c r="Z884" s="584"/>
      <c r="AA884" s="584"/>
      <c r="AB884" s="584"/>
      <c r="AC884" s="584"/>
      <c r="AD884" s="584"/>
      <c r="AE884" s="584"/>
      <c r="AF884" s="584"/>
      <c r="AG884" s="584"/>
      <c r="AH884" s="584"/>
      <c r="AI884" s="584"/>
      <c r="AJ884" s="584"/>
      <c r="AK884" s="584"/>
    </row>
    <row r="885" spans="1:37" ht="12.75">
      <c r="A885" s="638"/>
      <c r="B885" s="641"/>
      <c r="C885" s="592"/>
      <c r="D885" s="592"/>
      <c r="E885" s="592"/>
      <c r="F885" s="592"/>
      <c r="G885" s="592"/>
      <c r="H885" s="592"/>
      <c r="I885" s="592"/>
      <c r="J885" s="592"/>
      <c r="K885" s="592"/>
      <c r="L885" s="592"/>
      <c r="M885" s="592"/>
      <c r="N885" s="592"/>
      <c r="O885" s="593"/>
      <c r="P885" s="593"/>
      <c r="Q885" s="593"/>
      <c r="R885" s="593"/>
      <c r="S885" s="593"/>
      <c r="T885" s="593"/>
      <c r="U885" s="593"/>
      <c r="V885" s="593"/>
      <c r="W885" s="593"/>
      <c r="X885" s="594"/>
      <c r="Y885" s="594"/>
      <c r="Z885" s="594"/>
      <c r="AA885" s="594"/>
      <c r="AB885" s="594"/>
      <c r="AC885" s="594"/>
      <c r="AD885" s="594"/>
      <c r="AE885" s="594"/>
      <c r="AF885" s="594"/>
      <c r="AG885" s="594"/>
      <c r="AH885" s="594"/>
      <c r="AI885" s="594"/>
      <c r="AJ885" s="594"/>
      <c r="AK885" s="594"/>
    </row>
    <row r="886" spans="1:37" ht="12.75">
      <c r="A886" s="639"/>
      <c r="B886" s="640"/>
      <c r="C886" s="582"/>
      <c r="D886" s="582"/>
      <c r="E886" s="582"/>
      <c r="F886" s="582"/>
      <c r="G886" s="582"/>
      <c r="H886" s="582"/>
      <c r="I886" s="582"/>
      <c r="J886" s="582"/>
      <c r="K886" s="582"/>
      <c r="L886" s="582"/>
      <c r="M886" s="582"/>
      <c r="N886" s="582"/>
      <c r="O886" s="583"/>
      <c r="P886" s="583"/>
      <c r="Q886" s="583"/>
      <c r="R886" s="583"/>
      <c r="S886" s="583"/>
      <c r="T886" s="583"/>
      <c r="U886" s="583"/>
      <c r="V886" s="583"/>
      <c r="W886" s="583"/>
      <c r="X886" s="584"/>
      <c r="Y886" s="584"/>
      <c r="Z886" s="584"/>
      <c r="AA886" s="584"/>
      <c r="AB886" s="584"/>
      <c r="AC886" s="584"/>
      <c r="AD886" s="584"/>
      <c r="AE886" s="584"/>
      <c r="AF886" s="584"/>
      <c r="AG886" s="584"/>
      <c r="AH886" s="584"/>
      <c r="AI886" s="584"/>
      <c r="AJ886" s="584"/>
      <c r="AK886" s="584"/>
    </row>
    <row r="887" spans="1:37" ht="12.75">
      <c r="A887" s="638"/>
      <c r="B887" s="641"/>
      <c r="C887" s="592"/>
      <c r="D887" s="592"/>
      <c r="E887" s="592"/>
      <c r="F887" s="592"/>
      <c r="G887" s="592"/>
      <c r="H887" s="592"/>
      <c r="I887" s="592"/>
      <c r="J887" s="592"/>
      <c r="K887" s="592"/>
      <c r="L887" s="592"/>
      <c r="M887" s="592"/>
      <c r="N887" s="592"/>
      <c r="O887" s="593"/>
      <c r="P887" s="593"/>
      <c r="Q887" s="593"/>
      <c r="R887" s="593"/>
      <c r="S887" s="593"/>
      <c r="T887" s="593"/>
      <c r="U887" s="593"/>
      <c r="V887" s="593"/>
      <c r="W887" s="593"/>
      <c r="X887" s="594"/>
      <c r="Y887" s="594"/>
      <c r="Z887" s="594"/>
      <c r="AA887" s="594"/>
      <c r="AB887" s="594"/>
      <c r="AC887" s="594"/>
      <c r="AD887" s="594"/>
      <c r="AE887" s="594"/>
      <c r="AF887" s="594"/>
      <c r="AG887" s="594"/>
      <c r="AH887" s="594"/>
      <c r="AI887" s="594"/>
      <c r="AJ887" s="594"/>
      <c r="AK887" s="594"/>
    </row>
    <row r="888" spans="1:37" ht="12.75">
      <c r="A888" s="639"/>
      <c r="B888" s="640"/>
      <c r="C888" s="582"/>
      <c r="D888" s="582"/>
      <c r="E888" s="582"/>
      <c r="F888" s="582"/>
      <c r="G888" s="582"/>
      <c r="H888" s="582"/>
      <c r="I888" s="582"/>
      <c r="J888" s="582"/>
      <c r="K888" s="582"/>
      <c r="L888" s="582"/>
      <c r="M888" s="582"/>
      <c r="N888" s="582"/>
      <c r="O888" s="583"/>
      <c r="P888" s="583"/>
      <c r="Q888" s="583"/>
      <c r="R888" s="583"/>
      <c r="S888" s="583"/>
      <c r="T888" s="583"/>
      <c r="U888" s="583"/>
      <c r="V888" s="583"/>
      <c r="W888" s="583"/>
      <c r="X888" s="584"/>
      <c r="Y888" s="584"/>
      <c r="Z888" s="584"/>
      <c r="AA888" s="584"/>
      <c r="AB888" s="584"/>
      <c r="AC888" s="584"/>
      <c r="AD888" s="584"/>
      <c r="AE888" s="584"/>
      <c r="AF888" s="584"/>
      <c r="AG888" s="584"/>
      <c r="AH888" s="584"/>
      <c r="AI888" s="584"/>
      <c r="AJ888" s="584"/>
      <c r="AK888" s="584"/>
    </row>
    <row r="889" spans="1:37" ht="12.75">
      <c r="A889" s="638"/>
      <c r="B889" s="641"/>
      <c r="C889" s="592"/>
      <c r="D889" s="592"/>
      <c r="E889" s="592"/>
      <c r="F889" s="592"/>
      <c r="G889" s="592"/>
      <c r="H889" s="592"/>
      <c r="I889" s="592"/>
      <c r="J889" s="592"/>
      <c r="K889" s="592"/>
      <c r="L889" s="592"/>
      <c r="M889" s="592"/>
      <c r="N889" s="592"/>
      <c r="O889" s="593"/>
      <c r="P889" s="593"/>
      <c r="Q889" s="593"/>
      <c r="R889" s="593"/>
      <c r="S889" s="593"/>
      <c r="T889" s="593"/>
      <c r="U889" s="593"/>
      <c r="V889" s="593"/>
      <c r="W889" s="593"/>
      <c r="X889" s="594"/>
      <c r="Y889" s="594"/>
      <c r="Z889" s="594"/>
      <c r="AA889" s="594"/>
      <c r="AB889" s="594"/>
      <c r="AC889" s="594"/>
      <c r="AD889" s="594"/>
      <c r="AE889" s="594"/>
      <c r="AF889" s="594"/>
      <c r="AG889" s="594"/>
      <c r="AH889" s="594"/>
      <c r="AI889" s="594"/>
      <c r="AJ889" s="594"/>
      <c r="AK889" s="594"/>
    </row>
    <row r="890" spans="1:37" ht="12.75">
      <c r="A890" s="639"/>
      <c r="B890" s="640"/>
      <c r="C890" s="582"/>
      <c r="D890" s="582"/>
      <c r="E890" s="582"/>
      <c r="F890" s="582"/>
      <c r="G890" s="582"/>
      <c r="H890" s="582"/>
      <c r="I890" s="582"/>
      <c r="J890" s="582"/>
      <c r="K890" s="582"/>
      <c r="L890" s="582"/>
      <c r="M890" s="582"/>
      <c r="N890" s="582"/>
      <c r="O890" s="583"/>
      <c r="P890" s="583"/>
      <c r="Q890" s="583"/>
      <c r="R890" s="583"/>
      <c r="S890" s="583"/>
      <c r="T890" s="583"/>
      <c r="U890" s="583"/>
      <c r="V890" s="583"/>
      <c r="W890" s="583"/>
      <c r="X890" s="584"/>
      <c r="Y890" s="584"/>
      <c r="Z890" s="584"/>
      <c r="AA890" s="584"/>
      <c r="AB890" s="584"/>
      <c r="AC890" s="584"/>
      <c r="AD890" s="584"/>
      <c r="AE890" s="584"/>
      <c r="AF890" s="584"/>
      <c r="AG890" s="584"/>
      <c r="AH890" s="584"/>
      <c r="AI890" s="584"/>
      <c r="AJ890" s="584"/>
      <c r="AK890" s="584"/>
    </row>
    <row r="891" spans="1:37" ht="12.75">
      <c r="A891" s="638"/>
      <c r="B891" s="641"/>
      <c r="C891" s="592"/>
      <c r="D891" s="592"/>
      <c r="E891" s="592"/>
      <c r="F891" s="592"/>
      <c r="G891" s="592"/>
      <c r="H891" s="592"/>
      <c r="I891" s="592"/>
      <c r="J891" s="592"/>
      <c r="K891" s="592"/>
      <c r="L891" s="592"/>
      <c r="M891" s="592"/>
      <c r="N891" s="592"/>
      <c r="O891" s="593"/>
      <c r="P891" s="593"/>
      <c r="Q891" s="593"/>
      <c r="R891" s="593"/>
      <c r="S891" s="593"/>
      <c r="T891" s="593"/>
      <c r="U891" s="593"/>
      <c r="V891" s="593"/>
      <c r="W891" s="593"/>
      <c r="X891" s="594"/>
      <c r="Y891" s="594"/>
      <c r="Z891" s="594"/>
      <c r="AA891" s="594"/>
      <c r="AB891" s="594"/>
      <c r="AC891" s="594"/>
      <c r="AD891" s="594"/>
      <c r="AE891" s="594"/>
      <c r="AF891" s="594"/>
      <c r="AG891" s="594"/>
      <c r="AH891" s="594"/>
      <c r="AI891" s="594"/>
      <c r="AJ891" s="594"/>
      <c r="AK891" s="594"/>
    </row>
    <row r="892" spans="1:37" ht="12.75">
      <c r="A892" s="639"/>
      <c r="B892" s="640"/>
      <c r="C892" s="582"/>
      <c r="D892" s="582"/>
      <c r="E892" s="582"/>
      <c r="F892" s="582"/>
      <c r="G892" s="582"/>
      <c r="H892" s="582"/>
      <c r="I892" s="582"/>
      <c r="J892" s="582"/>
      <c r="K892" s="582"/>
      <c r="L892" s="582"/>
      <c r="M892" s="582"/>
      <c r="N892" s="582"/>
      <c r="O892" s="583"/>
      <c r="P892" s="583"/>
      <c r="Q892" s="583"/>
      <c r="R892" s="583"/>
      <c r="S892" s="583"/>
      <c r="T892" s="583"/>
      <c r="U892" s="583"/>
      <c r="V892" s="583"/>
      <c r="W892" s="583"/>
      <c r="X892" s="584"/>
      <c r="Y892" s="584"/>
      <c r="Z892" s="584"/>
      <c r="AA892" s="584"/>
      <c r="AB892" s="584"/>
      <c r="AC892" s="584"/>
      <c r="AD892" s="584"/>
      <c r="AE892" s="584"/>
      <c r="AF892" s="584"/>
      <c r="AG892" s="584"/>
      <c r="AH892" s="584"/>
      <c r="AI892" s="584"/>
      <c r="AJ892" s="584"/>
      <c r="AK892" s="584"/>
    </row>
    <row r="893" spans="1:37" ht="12.75">
      <c r="A893" s="638"/>
      <c r="B893" s="641"/>
      <c r="C893" s="592"/>
      <c r="D893" s="592"/>
      <c r="E893" s="592"/>
      <c r="F893" s="592"/>
      <c r="G893" s="592"/>
      <c r="H893" s="592"/>
      <c r="I893" s="592"/>
      <c r="J893" s="592"/>
      <c r="K893" s="592"/>
      <c r="L893" s="592"/>
      <c r="M893" s="592"/>
      <c r="N893" s="592"/>
      <c r="O893" s="593"/>
      <c r="P893" s="593"/>
      <c r="Q893" s="593"/>
      <c r="R893" s="593"/>
      <c r="S893" s="593"/>
      <c r="T893" s="593"/>
      <c r="U893" s="593"/>
      <c r="V893" s="593"/>
      <c r="W893" s="593"/>
      <c r="X893" s="594"/>
      <c r="Y893" s="594"/>
      <c r="Z893" s="594"/>
      <c r="AA893" s="594"/>
      <c r="AB893" s="594"/>
      <c r="AC893" s="594"/>
      <c r="AD893" s="594"/>
      <c r="AE893" s="594"/>
      <c r="AF893" s="594"/>
      <c r="AG893" s="594"/>
      <c r="AH893" s="594"/>
      <c r="AI893" s="594"/>
      <c r="AJ893" s="594"/>
      <c r="AK893" s="594"/>
    </row>
    <row r="894" spans="1:37" ht="12.75">
      <c r="A894" s="639"/>
      <c r="B894" s="640"/>
      <c r="C894" s="582"/>
      <c r="D894" s="582"/>
      <c r="E894" s="582"/>
      <c r="F894" s="582"/>
      <c r="G894" s="582"/>
      <c r="H894" s="582"/>
      <c r="I894" s="582"/>
      <c r="J894" s="582"/>
      <c r="K894" s="582"/>
      <c r="L894" s="582"/>
      <c r="M894" s="582"/>
      <c r="N894" s="582"/>
      <c r="O894" s="583"/>
      <c r="P894" s="583"/>
      <c r="Q894" s="583"/>
      <c r="R894" s="583"/>
      <c r="S894" s="583"/>
      <c r="T894" s="583"/>
      <c r="U894" s="583"/>
      <c r="V894" s="583"/>
      <c r="W894" s="583"/>
      <c r="X894" s="584"/>
      <c r="Y894" s="584"/>
      <c r="Z894" s="584"/>
      <c r="AA894" s="584"/>
      <c r="AB894" s="584"/>
      <c r="AC894" s="584"/>
      <c r="AD894" s="584"/>
      <c r="AE894" s="584"/>
      <c r="AF894" s="584"/>
      <c r="AG894" s="584"/>
      <c r="AH894" s="584"/>
      <c r="AI894" s="584"/>
      <c r="AJ894" s="584"/>
      <c r="AK894" s="584"/>
    </row>
    <row r="895" spans="1:37" ht="12.75">
      <c r="A895" s="638"/>
      <c r="B895" s="641"/>
      <c r="C895" s="592"/>
      <c r="D895" s="592"/>
      <c r="E895" s="592"/>
      <c r="F895" s="592"/>
      <c r="G895" s="592"/>
      <c r="H895" s="592"/>
      <c r="I895" s="592"/>
      <c r="J895" s="592"/>
      <c r="K895" s="592"/>
      <c r="L895" s="592"/>
      <c r="M895" s="592"/>
      <c r="N895" s="592"/>
      <c r="O895" s="593"/>
      <c r="P895" s="593"/>
      <c r="Q895" s="593"/>
      <c r="R895" s="593"/>
      <c r="S895" s="593"/>
      <c r="T895" s="593"/>
      <c r="U895" s="593"/>
      <c r="V895" s="593"/>
      <c r="W895" s="593"/>
      <c r="X895" s="594"/>
      <c r="Y895" s="594"/>
      <c r="Z895" s="594"/>
      <c r="AA895" s="594"/>
      <c r="AB895" s="594"/>
      <c r="AC895" s="594"/>
      <c r="AD895" s="594"/>
      <c r="AE895" s="594"/>
      <c r="AF895" s="594"/>
      <c r="AG895" s="594"/>
      <c r="AH895" s="594"/>
      <c r="AI895" s="594"/>
      <c r="AJ895" s="594"/>
      <c r="AK895" s="594"/>
    </row>
    <row r="896" spans="1:37" ht="12.75">
      <c r="A896" s="639"/>
      <c r="B896" s="640"/>
      <c r="C896" s="582"/>
      <c r="D896" s="582"/>
      <c r="E896" s="582"/>
      <c r="F896" s="582"/>
      <c r="G896" s="582"/>
      <c r="H896" s="582"/>
      <c r="I896" s="582"/>
      <c r="J896" s="582"/>
      <c r="K896" s="582"/>
      <c r="L896" s="582"/>
      <c r="M896" s="582"/>
      <c r="N896" s="582"/>
      <c r="O896" s="583"/>
      <c r="P896" s="583"/>
      <c r="Q896" s="583"/>
      <c r="R896" s="583"/>
      <c r="S896" s="583"/>
      <c r="T896" s="583"/>
      <c r="U896" s="583"/>
      <c r="V896" s="583"/>
      <c r="W896" s="583"/>
      <c r="X896" s="584"/>
      <c r="Y896" s="584"/>
      <c r="Z896" s="584"/>
      <c r="AA896" s="584"/>
      <c r="AB896" s="584"/>
      <c r="AC896" s="584"/>
      <c r="AD896" s="584"/>
      <c r="AE896" s="584"/>
      <c r="AF896" s="584"/>
      <c r="AG896" s="584"/>
      <c r="AH896" s="584"/>
      <c r="AI896" s="584"/>
      <c r="AJ896" s="584"/>
      <c r="AK896" s="584"/>
    </row>
    <row r="897" spans="1:37" ht="12.75">
      <c r="A897" s="638"/>
      <c r="B897" s="641"/>
      <c r="C897" s="592"/>
      <c r="D897" s="592"/>
      <c r="E897" s="592"/>
      <c r="F897" s="592"/>
      <c r="G897" s="592"/>
      <c r="H897" s="592"/>
      <c r="I897" s="592"/>
      <c r="J897" s="592"/>
      <c r="K897" s="592"/>
      <c r="L897" s="592"/>
      <c r="M897" s="592"/>
      <c r="N897" s="592"/>
      <c r="O897" s="593"/>
      <c r="P897" s="593"/>
      <c r="Q897" s="593"/>
      <c r="R897" s="593"/>
      <c r="S897" s="593"/>
      <c r="T897" s="593"/>
      <c r="U897" s="593"/>
      <c r="V897" s="593"/>
      <c r="W897" s="593"/>
      <c r="X897" s="594"/>
      <c r="Y897" s="594"/>
      <c r="Z897" s="594"/>
      <c r="AA897" s="594"/>
      <c r="AB897" s="594"/>
      <c r="AC897" s="594"/>
      <c r="AD897" s="594"/>
      <c r="AE897" s="594"/>
      <c r="AF897" s="594"/>
      <c r="AG897" s="594"/>
      <c r="AH897" s="594"/>
      <c r="AI897" s="594"/>
      <c r="AJ897" s="594"/>
      <c r="AK897" s="594"/>
    </row>
    <row r="898" spans="1:37" ht="12.75">
      <c r="A898" s="639"/>
      <c r="B898" s="640"/>
      <c r="C898" s="582"/>
      <c r="D898" s="582"/>
      <c r="E898" s="582"/>
      <c r="F898" s="582"/>
      <c r="G898" s="582"/>
      <c r="H898" s="582"/>
      <c r="I898" s="582"/>
      <c r="J898" s="582"/>
      <c r="K898" s="582"/>
      <c r="L898" s="582"/>
      <c r="M898" s="582"/>
      <c r="N898" s="582"/>
      <c r="O898" s="583"/>
      <c r="P898" s="583"/>
      <c r="Q898" s="583"/>
      <c r="R898" s="583"/>
      <c r="S898" s="583"/>
      <c r="T898" s="583"/>
      <c r="U898" s="583"/>
      <c r="V898" s="583"/>
      <c r="W898" s="583"/>
      <c r="X898" s="584"/>
      <c r="Y898" s="584"/>
      <c r="Z898" s="584"/>
      <c r="AA898" s="584"/>
      <c r="AB898" s="584"/>
      <c r="AC898" s="584"/>
      <c r="AD898" s="584"/>
      <c r="AE898" s="584"/>
      <c r="AF898" s="584"/>
      <c r="AG898" s="584"/>
      <c r="AH898" s="584"/>
      <c r="AI898" s="584"/>
      <c r="AJ898" s="584"/>
      <c r="AK898" s="584"/>
    </row>
    <row r="899" spans="1:37" ht="12.75">
      <c r="A899" s="638"/>
      <c r="B899" s="641"/>
      <c r="C899" s="592"/>
      <c r="D899" s="592"/>
      <c r="E899" s="592"/>
      <c r="F899" s="592"/>
      <c r="G899" s="592"/>
      <c r="H899" s="592"/>
      <c r="I899" s="592"/>
      <c r="J899" s="592"/>
      <c r="K899" s="592"/>
      <c r="L899" s="592"/>
      <c r="M899" s="592"/>
      <c r="N899" s="592"/>
      <c r="O899" s="593"/>
      <c r="P899" s="593"/>
      <c r="Q899" s="593"/>
      <c r="R899" s="593"/>
      <c r="S899" s="593"/>
      <c r="T899" s="593"/>
      <c r="U899" s="593"/>
      <c r="V899" s="593"/>
      <c r="W899" s="593"/>
      <c r="X899" s="594"/>
      <c r="Y899" s="594"/>
      <c r="Z899" s="594"/>
      <c r="AA899" s="594"/>
      <c r="AB899" s="594"/>
      <c r="AC899" s="594"/>
      <c r="AD899" s="594"/>
      <c r="AE899" s="594"/>
      <c r="AF899" s="594"/>
      <c r="AG899" s="594"/>
      <c r="AH899" s="594"/>
      <c r="AI899" s="594"/>
      <c r="AJ899" s="594"/>
      <c r="AK899" s="594"/>
    </row>
    <row r="900" spans="1:37" ht="12.75">
      <c r="A900" s="639"/>
      <c r="B900" s="640"/>
      <c r="C900" s="582"/>
      <c r="D900" s="582"/>
      <c r="E900" s="582"/>
      <c r="F900" s="582"/>
      <c r="G900" s="582"/>
      <c r="H900" s="582"/>
      <c r="I900" s="582"/>
      <c r="J900" s="582"/>
      <c r="K900" s="582"/>
      <c r="L900" s="582"/>
      <c r="M900" s="582"/>
      <c r="N900" s="582"/>
      <c r="O900" s="583"/>
      <c r="P900" s="583"/>
      <c r="Q900" s="583"/>
      <c r="R900" s="583"/>
      <c r="S900" s="583"/>
      <c r="T900" s="583"/>
      <c r="U900" s="583"/>
      <c r="V900" s="583"/>
      <c r="W900" s="583"/>
      <c r="X900" s="584"/>
      <c r="Y900" s="584"/>
      <c r="Z900" s="584"/>
      <c r="AA900" s="584"/>
      <c r="AB900" s="584"/>
      <c r="AC900" s="584"/>
      <c r="AD900" s="584"/>
      <c r="AE900" s="584"/>
      <c r="AF900" s="584"/>
      <c r="AG900" s="584"/>
      <c r="AH900" s="584"/>
      <c r="AI900" s="584"/>
      <c r="AJ900" s="584"/>
      <c r="AK900" s="584"/>
    </row>
    <row r="901" spans="1:37" ht="12.75">
      <c r="A901" s="638"/>
      <c r="B901" s="641"/>
      <c r="C901" s="592"/>
      <c r="D901" s="592"/>
      <c r="E901" s="592"/>
      <c r="F901" s="592"/>
      <c r="G901" s="592"/>
      <c r="H901" s="592"/>
      <c r="I901" s="592"/>
      <c r="J901" s="592"/>
      <c r="K901" s="592"/>
      <c r="L901" s="592"/>
      <c r="M901" s="592"/>
      <c r="N901" s="592"/>
      <c r="O901" s="593"/>
      <c r="P901" s="593"/>
      <c r="Q901" s="593"/>
      <c r="R901" s="593"/>
      <c r="S901" s="593"/>
      <c r="T901" s="593"/>
      <c r="U901" s="593"/>
      <c r="V901" s="593"/>
      <c r="W901" s="593"/>
      <c r="X901" s="594"/>
      <c r="Y901" s="594"/>
      <c r="Z901" s="594"/>
      <c r="AA901" s="594"/>
      <c r="AB901" s="594"/>
      <c r="AC901" s="594"/>
      <c r="AD901" s="594"/>
      <c r="AE901" s="594"/>
      <c r="AF901" s="594"/>
      <c r="AG901" s="594"/>
      <c r="AH901" s="594"/>
      <c r="AI901" s="594"/>
      <c r="AJ901" s="594"/>
      <c r="AK901" s="594"/>
    </row>
    <row r="902" spans="1:37" ht="12.75">
      <c r="A902" s="639"/>
      <c r="B902" s="640"/>
      <c r="C902" s="582"/>
      <c r="D902" s="582"/>
      <c r="E902" s="582"/>
      <c r="F902" s="582"/>
      <c r="G902" s="582"/>
      <c r="H902" s="582"/>
      <c r="I902" s="582"/>
      <c r="J902" s="582"/>
      <c r="K902" s="582"/>
      <c r="L902" s="582"/>
      <c r="M902" s="582"/>
      <c r="N902" s="582"/>
      <c r="O902" s="583"/>
      <c r="P902" s="583"/>
      <c r="Q902" s="583"/>
      <c r="R902" s="583"/>
      <c r="S902" s="583"/>
      <c r="T902" s="583"/>
      <c r="U902" s="583"/>
      <c r="V902" s="583"/>
      <c r="W902" s="583"/>
      <c r="X902" s="584"/>
      <c r="Y902" s="584"/>
      <c r="Z902" s="584"/>
      <c r="AA902" s="584"/>
      <c r="AB902" s="584"/>
      <c r="AC902" s="584"/>
      <c r="AD902" s="584"/>
      <c r="AE902" s="584"/>
      <c r="AF902" s="584"/>
      <c r="AG902" s="584"/>
      <c r="AH902" s="584"/>
      <c r="AI902" s="584"/>
      <c r="AJ902" s="584"/>
      <c r="AK902" s="584"/>
    </row>
    <row r="903" spans="1:37" ht="12.75">
      <c r="A903" s="638"/>
      <c r="B903" s="641"/>
      <c r="C903" s="592"/>
      <c r="D903" s="592"/>
      <c r="E903" s="592"/>
      <c r="F903" s="592"/>
      <c r="G903" s="592"/>
      <c r="H903" s="592"/>
      <c r="I903" s="592"/>
      <c r="J903" s="592"/>
      <c r="K903" s="592"/>
      <c r="L903" s="592"/>
      <c r="M903" s="592"/>
      <c r="N903" s="592"/>
      <c r="O903" s="593"/>
      <c r="P903" s="593"/>
      <c r="Q903" s="593"/>
      <c r="R903" s="593"/>
      <c r="S903" s="593"/>
      <c r="T903" s="593"/>
      <c r="U903" s="593"/>
      <c r="V903" s="593"/>
      <c r="W903" s="593"/>
      <c r="X903" s="594"/>
      <c r="Y903" s="594"/>
      <c r="Z903" s="594"/>
      <c r="AA903" s="594"/>
      <c r="AB903" s="594"/>
      <c r="AC903" s="594"/>
      <c r="AD903" s="594"/>
      <c r="AE903" s="594"/>
      <c r="AF903" s="594"/>
      <c r="AG903" s="594"/>
      <c r="AH903" s="594"/>
      <c r="AI903" s="594"/>
      <c r="AJ903" s="594"/>
      <c r="AK903" s="594"/>
    </row>
    <row r="904" spans="1:37" ht="12.75">
      <c r="A904" s="639"/>
      <c r="B904" s="640"/>
      <c r="C904" s="582"/>
      <c r="D904" s="582"/>
      <c r="E904" s="582"/>
      <c r="F904" s="582"/>
      <c r="G904" s="582"/>
      <c r="H904" s="582"/>
      <c r="I904" s="582"/>
      <c r="J904" s="582"/>
      <c r="K904" s="582"/>
      <c r="L904" s="582"/>
      <c r="M904" s="582"/>
      <c r="N904" s="582"/>
      <c r="O904" s="583"/>
      <c r="P904" s="583"/>
      <c r="Q904" s="583"/>
      <c r="R904" s="583"/>
      <c r="S904" s="583"/>
      <c r="T904" s="583"/>
      <c r="U904" s="583"/>
      <c r="V904" s="583"/>
      <c r="W904" s="583"/>
      <c r="X904" s="584"/>
      <c r="Y904" s="584"/>
      <c r="Z904" s="584"/>
      <c r="AA904" s="584"/>
      <c r="AB904" s="584"/>
      <c r="AC904" s="584"/>
      <c r="AD904" s="584"/>
      <c r="AE904" s="584"/>
      <c r="AF904" s="584"/>
      <c r="AG904" s="584"/>
      <c r="AH904" s="584"/>
      <c r="AI904" s="584"/>
      <c r="AJ904" s="584"/>
      <c r="AK904" s="584"/>
    </row>
    <row r="905" spans="1:37" ht="12.75">
      <c r="A905" s="638"/>
      <c r="B905" s="641"/>
      <c r="C905" s="592"/>
      <c r="D905" s="592"/>
      <c r="E905" s="592"/>
      <c r="F905" s="592"/>
      <c r="G905" s="592"/>
      <c r="H905" s="592"/>
      <c r="I905" s="592"/>
      <c r="J905" s="592"/>
      <c r="K905" s="592"/>
      <c r="L905" s="592"/>
      <c r="M905" s="592"/>
      <c r="N905" s="592"/>
      <c r="O905" s="593"/>
      <c r="P905" s="593"/>
      <c r="Q905" s="593"/>
      <c r="R905" s="593"/>
      <c r="S905" s="593"/>
      <c r="T905" s="593"/>
      <c r="U905" s="593"/>
      <c r="V905" s="593"/>
      <c r="W905" s="593"/>
      <c r="X905" s="594"/>
      <c r="Y905" s="594"/>
      <c r="Z905" s="594"/>
      <c r="AA905" s="594"/>
      <c r="AB905" s="594"/>
      <c r="AC905" s="594"/>
      <c r="AD905" s="594"/>
      <c r="AE905" s="594"/>
      <c r="AF905" s="594"/>
      <c r="AG905" s="594"/>
      <c r="AH905" s="594"/>
      <c r="AI905" s="594"/>
      <c r="AJ905" s="594"/>
      <c r="AK905" s="594"/>
    </row>
    <row r="906" spans="1:37" ht="12.75">
      <c r="A906" s="639"/>
      <c r="B906" s="640"/>
      <c r="C906" s="582"/>
      <c r="D906" s="582"/>
      <c r="E906" s="582"/>
      <c r="F906" s="582"/>
      <c r="G906" s="582"/>
      <c r="H906" s="582"/>
      <c r="I906" s="582"/>
      <c r="J906" s="582"/>
      <c r="K906" s="582"/>
      <c r="L906" s="582"/>
      <c r="M906" s="582"/>
      <c r="N906" s="582"/>
      <c r="O906" s="583"/>
      <c r="P906" s="583"/>
      <c r="Q906" s="583"/>
      <c r="R906" s="583"/>
      <c r="S906" s="583"/>
      <c r="T906" s="583"/>
      <c r="U906" s="583"/>
      <c r="V906" s="583"/>
      <c r="W906" s="583"/>
      <c r="X906" s="584"/>
      <c r="Y906" s="584"/>
      <c r="Z906" s="584"/>
      <c r="AA906" s="584"/>
      <c r="AB906" s="584"/>
      <c r="AC906" s="584"/>
      <c r="AD906" s="584"/>
      <c r="AE906" s="584"/>
      <c r="AF906" s="584"/>
      <c r="AG906" s="584"/>
      <c r="AH906" s="584"/>
      <c r="AI906" s="584"/>
      <c r="AJ906" s="584"/>
      <c r="AK906" s="584"/>
    </row>
    <row r="907" spans="1:37" ht="12.75">
      <c r="A907" s="638"/>
      <c r="B907" s="641"/>
      <c r="C907" s="592"/>
      <c r="D907" s="592"/>
      <c r="E907" s="592"/>
      <c r="F907" s="592"/>
      <c r="G907" s="592"/>
      <c r="H907" s="592"/>
      <c r="I907" s="592"/>
      <c r="J907" s="592"/>
      <c r="K907" s="592"/>
      <c r="L907" s="592"/>
      <c r="M907" s="592"/>
      <c r="N907" s="592"/>
      <c r="O907" s="593"/>
      <c r="P907" s="593"/>
      <c r="Q907" s="593"/>
      <c r="R907" s="593"/>
      <c r="S907" s="593"/>
      <c r="T907" s="593"/>
      <c r="U907" s="593"/>
      <c r="V907" s="593"/>
      <c r="W907" s="593"/>
      <c r="X907" s="594"/>
      <c r="Y907" s="594"/>
      <c r="Z907" s="594"/>
      <c r="AA907" s="594"/>
      <c r="AB907" s="594"/>
      <c r="AC907" s="594"/>
      <c r="AD907" s="594"/>
      <c r="AE907" s="594"/>
      <c r="AF907" s="594"/>
      <c r="AG907" s="594"/>
      <c r="AH907" s="594"/>
      <c r="AI907" s="594"/>
      <c r="AJ907" s="594"/>
      <c r="AK907" s="594"/>
    </row>
    <row r="908" spans="1:37" ht="12.75">
      <c r="A908" s="639"/>
      <c r="B908" s="640"/>
      <c r="C908" s="582"/>
      <c r="D908" s="582"/>
      <c r="E908" s="582"/>
      <c r="F908" s="582"/>
      <c r="G908" s="582"/>
      <c r="H908" s="582"/>
      <c r="I908" s="582"/>
      <c r="J908" s="582"/>
      <c r="K908" s="582"/>
      <c r="L908" s="582"/>
      <c r="M908" s="582"/>
      <c r="N908" s="582"/>
      <c r="O908" s="583"/>
      <c r="P908" s="583"/>
      <c r="Q908" s="583"/>
      <c r="R908" s="583"/>
      <c r="S908" s="583"/>
      <c r="T908" s="583"/>
      <c r="U908" s="583"/>
      <c r="V908" s="583"/>
      <c r="W908" s="583"/>
      <c r="X908" s="584"/>
      <c r="Y908" s="584"/>
      <c r="Z908" s="584"/>
      <c r="AA908" s="584"/>
      <c r="AB908" s="584"/>
      <c r="AC908" s="584"/>
      <c r="AD908" s="584"/>
      <c r="AE908" s="584"/>
      <c r="AF908" s="584"/>
      <c r="AG908" s="584"/>
      <c r="AH908" s="584"/>
      <c r="AI908" s="584"/>
      <c r="AJ908" s="584"/>
      <c r="AK908" s="584"/>
    </row>
    <row r="909" spans="1:37" ht="12.75">
      <c r="A909" s="638"/>
      <c r="B909" s="641"/>
      <c r="C909" s="592"/>
      <c r="D909" s="592"/>
      <c r="E909" s="592"/>
      <c r="F909" s="592"/>
      <c r="G909" s="592"/>
      <c r="H909" s="592"/>
      <c r="I909" s="592"/>
      <c r="J909" s="592"/>
      <c r="K909" s="592"/>
      <c r="L909" s="592"/>
      <c r="M909" s="592"/>
      <c r="N909" s="592"/>
      <c r="O909" s="593"/>
      <c r="P909" s="593"/>
      <c r="Q909" s="593"/>
      <c r="R909" s="593"/>
      <c r="S909" s="593"/>
      <c r="T909" s="593"/>
      <c r="U909" s="593"/>
      <c r="V909" s="593"/>
      <c r="W909" s="593"/>
      <c r="X909" s="594"/>
      <c r="Y909" s="594"/>
      <c r="Z909" s="594"/>
      <c r="AA909" s="594"/>
      <c r="AB909" s="594"/>
      <c r="AC909" s="594"/>
      <c r="AD909" s="594"/>
      <c r="AE909" s="594"/>
      <c r="AF909" s="594"/>
      <c r="AG909" s="594"/>
      <c r="AH909" s="594"/>
      <c r="AI909" s="594"/>
      <c r="AJ909" s="594"/>
      <c r="AK909" s="594"/>
    </row>
    <row r="910" spans="1:37" ht="12.75">
      <c r="A910" s="639"/>
      <c r="B910" s="640"/>
      <c r="C910" s="582"/>
      <c r="D910" s="582"/>
      <c r="E910" s="582"/>
      <c r="F910" s="582"/>
      <c r="G910" s="582"/>
      <c r="H910" s="582"/>
      <c r="I910" s="582"/>
      <c r="J910" s="582"/>
      <c r="K910" s="582"/>
      <c r="L910" s="582"/>
      <c r="M910" s="582"/>
      <c r="N910" s="582"/>
      <c r="O910" s="583"/>
      <c r="P910" s="583"/>
      <c r="Q910" s="583"/>
      <c r="R910" s="583"/>
      <c r="S910" s="583"/>
      <c r="T910" s="583"/>
      <c r="U910" s="583"/>
      <c r="V910" s="583"/>
      <c r="W910" s="583"/>
      <c r="X910" s="584"/>
      <c r="Y910" s="584"/>
      <c r="Z910" s="584"/>
      <c r="AA910" s="584"/>
      <c r="AB910" s="584"/>
      <c r="AC910" s="584"/>
      <c r="AD910" s="584"/>
      <c r="AE910" s="584"/>
      <c r="AF910" s="584"/>
      <c r="AG910" s="584"/>
      <c r="AH910" s="584"/>
      <c r="AI910" s="584"/>
      <c r="AJ910" s="584"/>
      <c r="AK910" s="584"/>
    </row>
    <row r="911" spans="1:37" ht="12.75">
      <c r="A911" s="638"/>
      <c r="B911" s="641"/>
      <c r="C911" s="592"/>
      <c r="D911" s="592"/>
      <c r="E911" s="592"/>
      <c r="F911" s="592"/>
      <c r="G911" s="592"/>
      <c r="H911" s="592"/>
      <c r="I911" s="592"/>
      <c r="J911" s="592"/>
      <c r="K911" s="592"/>
      <c r="L911" s="592"/>
      <c r="M911" s="592"/>
      <c r="N911" s="592"/>
      <c r="O911" s="593"/>
      <c r="P911" s="593"/>
      <c r="Q911" s="593"/>
      <c r="R911" s="593"/>
      <c r="S911" s="593"/>
      <c r="T911" s="593"/>
      <c r="U911" s="593"/>
      <c r="V911" s="593"/>
      <c r="W911" s="593"/>
      <c r="X911" s="594"/>
      <c r="Y911" s="594"/>
      <c r="Z911" s="594"/>
      <c r="AA911" s="594"/>
      <c r="AB911" s="594"/>
      <c r="AC911" s="594"/>
      <c r="AD911" s="594"/>
      <c r="AE911" s="594"/>
      <c r="AF911" s="594"/>
      <c r="AG911" s="594"/>
      <c r="AH911" s="594"/>
      <c r="AI911" s="594"/>
      <c r="AJ911" s="594"/>
      <c r="AK911" s="594"/>
    </row>
    <row r="912" spans="1:37" ht="12.75">
      <c r="A912" s="639"/>
      <c r="B912" s="640"/>
      <c r="C912" s="582"/>
      <c r="D912" s="582"/>
      <c r="E912" s="582"/>
      <c r="F912" s="582"/>
      <c r="G912" s="582"/>
      <c r="H912" s="582"/>
      <c r="I912" s="582"/>
      <c r="J912" s="582"/>
      <c r="K912" s="582"/>
      <c r="L912" s="582"/>
      <c r="M912" s="582"/>
      <c r="N912" s="582"/>
      <c r="O912" s="583"/>
      <c r="P912" s="583"/>
      <c r="Q912" s="583"/>
      <c r="R912" s="583"/>
      <c r="S912" s="583"/>
      <c r="T912" s="583"/>
      <c r="U912" s="583"/>
      <c r="V912" s="583"/>
      <c r="W912" s="583"/>
      <c r="X912" s="584"/>
      <c r="Y912" s="584"/>
      <c r="Z912" s="584"/>
      <c r="AA912" s="584"/>
      <c r="AB912" s="584"/>
      <c r="AC912" s="584"/>
      <c r="AD912" s="584"/>
      <c r="AE912" s="584"/>
      <c r="AF912" s="584"/>
      <c r="AG912" s="584"/>
      <c r="AH912" s="584"/>
      <c r="AI912" s="584"/>
      <c r="AJ912" s="584"/>
      <c r="AK912" s="584"/>
    </row>
    <row r="913" spans="1:37" ht="12.75">
      <c r="A913" s="638"/>
      <c r="B913" s="641"/>
      <c r="C913" s="592"/>
      <c r="D913" s="592"/>
      <c r="E913" s="592"/>
      <c r="F913" s="592"/>
      <c r="G913" s="592"/>
      <c r="H913" s="592"/>
      <c r="I913" s="592"/>
      <c r="J913" s="592"/>
      <c r="K913" s="592"/>
      <c r="L913" s="592"/>
      <c r="M913" s="592"/>
      <c r="N913" s="592"/>
      <c r="O913" s="593"/>
      <c r="P913" s="593"/>
      <c r="Q913" s="593"/>
      <c r="R913" s="593"/>
      <c r="S913" s="593"/>
      <c r="T913" s="593"/>
      <c r="U913" s="593"/>
      <c r="V913" s="593"/>
      <c r="W913" s="593"/>
      <c r="X913" s="594"/>
      <c r="Y913" s="594"/>
      <c r="Z913" s="594"/>
      <c r="AA913" s="594"/>
      <c r="AB913" s="594"/>
      <c r="AC913" s="594"/>
      <c r="AD913" s="594"/>
      <c r="AE913" s="594"/>
      <c r="AF913" s="594"/>
      <c r="AG913" s="594"/>
      <c r="AH913" s="594"/>
      <c r="AI913" s="594"/>
      <c r="AJ913" s="594"/>
      <c r="AK913" s="594"/>
    </row>
    <row r="914" spans="1:37" ht="12.75">
      <c r="A914" s="639"/>
      <c r="B914" s="640"/>
      <c r="C914" s="582"/>
      <c r="D914" s="582"/>
      <c r="E914" s="582"/>
      <c r="F914" s="582"/>
      <c r="G914" s="582"/>
      <c r="H914" s="582"/>
      <c r="I914" s="582"/>
      <c r="J914" s="582"/>
      <c r="K914" s="582"/>
      <c r="L914" s="582"/>
      <c r="M914" s="582"/>
      <c r="N914" s="582"/>
      <c r="O914" s="583"/>
      <c r="P914" s="583"/>
      <c r="Q914" s="583"/>
      <c r="R914" s="583"/>
      <c r="S914" s="583"/>
      <c r="T914" s="583"/>
      <c r="U914" s="583"/>
      <c r="V914" s="583"/>
      <c r="W914" s="583"/>
      <c r="X914" s="584"/>
      <c r="Y914" s="584"/>
      <c r="Z914" s="584"/>
      <c r="AA914" s="584"/>
      <c r="AB914" s="584"/>
      <c r="AC914" s="584"/>
      <c r="AD914" s="584"/>
      <c r="AE914" s="584"/>
      <c r="AF914" s="584"/>
      <c r="AG914" s="584"/>
      <c r="AH914" s="584"/>
      <c r="AI914" s="584"/>
      <c r="AJ914" s="584"/>
      <c r="AK914" s="584"/>
    </row>
    <row r="915" spans="1:37" ht="12.75">
      <c r="A915" s="638"/>
      <c r="B915" s="641"/>
      <c r="C915" s="592"/>
      <c r="D915" s="592"/>
      <c r="E915" s="592"/>
      <c r="F915" s="592"/>
      <c r="G915" s="592"/>
      <c r="H915" s="592"/>
      <c r="I915" s="592"/>
      <c r="J915" s="592"/>
      <c r="K915" s="592"/>
      <c r="L915" s="592"/>
      <c r="M915" s="592"/>
      <c r="N915" s="592"/>
      <c r="O915" s="593"/>
      <c r="P915" s="593"/>
      <c r="Q915" s="593"/>
      <c r="R915" s="593"/>
      <c r="S915" s="593"/>
      <c r="T915" s="593"/>
      <c r="U915" s="593"/>
      <c r="V915" s="593"/>
      <c r="W915" s="593"/>
      <c r="X915" s="594"/>
      <c r="Y915" s="594"/>
      <c r="Z915" s="594"/>
      <c r="AA915" s="594"/>
      <c r="AB915" s="594"/>
      <c r="AC915" s="594"/>
      <c r="AD915" s="594"/>
      <c r="AE915" s="594"/>
      <c r="AF915" s="594"/>
      <c r="AG915" s="594"/>
      <c r="AH915" s="594"/>
      <c r="AI915" s="594"/>
      <c r="AJ915" s="594"/>
      <c r="AK915" s="594"/>
    </row>
    <row r="916" spans="1:37" ht="12.75">
      <c r="A916" s="639"/>
      <c r="B916" s="640"/>
      <c r="C916" s="582"/>
      <c r="D916" s="582"/>
      <c r="E916" s="582"/>
      <c r="F916" s="582"/>
      <c r="G916" s="582"/>
      <c r="H916" s="582"/>
      <c r="I916" s="582"/>
      <c r="J916" s="582"/>
      <c r="K916" s="582"/>
      <c r="L916" s="582"/>
      <c r="M916" s="582"/>
      <c r="N916" s="582"/>
      <c r="O916" s="583"/>
      <c r="P916" s="583"/>
      <c r="Q916" s="583"/>
      <c r="R916" s="583"/>
      <c r="S916" s="583"/>
      <c r="T916" s="583"/>
      <c r="U916" s="583"/>
      <c r="V916" s="583"/>
      <c r="W916" s="583"/>
      <c r="X916" s="584"/>
      <c r="Y916" s="584"/>
      <c r="Z916" s="584"/>
      <c r="AA916" s="584"/>
      <c r="AB916" s="584"/>
      <c r="AC916" s="584"/>
      <c r="AD916" s="584"/>
      <c r="AE916" s="584"/>
      <c r="AF916" s="584"/>
      <c r="AG916" s="584"/>
      <c r="AH916" s="584"/>
      <c r="AI916" s="584"/>
      <c r="AJ916" s="584"/>
      <c r="AK916" s="584"/>
    </row>
    <row r="917" spans="1:37" ht="12.75">
      <c r="A917" s="638"/>
      <c r="B917" s="641"/>
      <c r="C917" s="592"/>
      <c r="D917" s="592"/>
      <c r="E917" s="592"/>
      <c r="F917" s="592"/>
      <c r="G917" s="592"/>
      <c r="H917" s="592"/>
      <c r="I917" s="592"/>
      <c r="J917" s="592"/>
      <c r="K917" s="592"/>
      <c r="L917" s="592"/>
      <c r="M917" s="592"/>
      <c r="N917" s="592"/>
      <c r="O917" s="593"/>
      <c r="P917" s="593"/>
      <c r="Q917" s="593"/>
      <c r="R917" s="593"/>
      <c r="S917" s="593"/>
      <c r="T917" s="593"/>
      <c r="U917" s="593"/>
      <c r="V917" s="593"/>
      <c r="W917" s="593"/>
      <c r="X917" s="594"/>
      <c r="Y917" s="594"/>
      <c r="Z917" s="594"/>
      <c r="AA917" s="594"/>
      <c r="AB917" s="594"/>
      <c r="AC917" s="594"/>
      <c r="AD917" s="594"/>
      <c r="AE917" s="594"/>
      <c r="AF917" s="594"/>
      <c r="AG917" s="594"/>
      <c r="AH917" s="594"/>
      <c r="AI917" s="594"/>
      <c r="AJ917" s="594"/>
      <c r="AK917" s="594"/>
    </row>
    <row r="918" spans="1:37" ht="12.75">
      <c r="A918" s="639"/>
      <c r="B918" s="640"/>
      <c r="C918" s="582"/>
      <c r="D918" s="582"/>
      <c r="E918" s="582"/>
      <c r="F918" s="582"/>
      <c r="G918" s="582"/>
      <c r="H918" s="582"/>
      <c r="I918" s="582"/>
      <c r="J918" s="582"/>
      <c r="K918" s="582"/>
      <c r="L918" s="582"/>
      <c r="M918" s="582"/>
      <c r="N918" s="582"/>
      <c r="O918" s="583"/>
      <c r="P918" s="583"/>
      <c r="Q918" s="583"/>
      <c r="R918" s="583"/>
      <c r="S918" s="583"/>
      <c r="T918" s="583"/>
      <c r="U918" s="583"/>
      <c r="V918" s="583"/>
      <c r="W918" s="583"/>
      <c r="X918" s="584"/>
      <c r="Y918" s="584"/>
      <c r="Z918" s="584"/>
      <c r="AA918" s="584"/>
      <c r="AB918" s="584"/>
      <c r="AC918" s="584"/>
      <c r="AD918" s="584"/>
      <c r="AE918" s="584"/>
      <c r="AF918" s="584"/>
      <c r="AG918" s="584"/>
      <c r="AH918" s="584"/>
      <c r="AI918" s="584"/>
      <c r="AJ918" s="584"/>
      <c r="AK918" s="584"/>
    </row>
    <row r="919" spans="1:37" ht="12.75">
      <c r="A919" s="638"/>
      <c r="B919" s="641"/>
      <c r="C919" s="592"/>
      <c r="D919" s="592"/>
      <c r="E919" s="592"/>
      <c r="F919" s="592"/>
      <c r="G919" s="592"/>
      <c r="H919" s="592"/>
      <c r="I919" s="592"/>
      <c r="J919" s="592"/>
      <c r="K919" s="592"/>
      <c r="L919" s="592"/>
      <c r="M919" s="592"/>
      <c r="N919" s="592"/>
      <c r="O919" s="593"/>
      <c r="P919" s="593"/>
      <c r="Q919" s="593"/>
      <c r="R919" s="593"/>
      <c r="S919" s="593"/>
      <c r="T919" s="593"/>
      <c r="U919" s="593"/>
      <c r="V919" s="593"/>
      <c r="W919" s="593"/>
      <c r="X919" s="594"/>
      <c r="Y919" s="594"/>
      <c r="Z919" s="594"/>
      <c r="AA919" s="594"/>
      <c r="AB919" s="594"/>
      <c r="AC919" s="594"/>
      <c r="AD919" s="594"/>
      <c r="AE919" s="594"/>
      <c r="AF919" s="594"/>
      <c r="AG919" s="594"/>
      <c r="AH919" s="594"/>
      <c r="AI919" s="594"/>
      <c r="AJ919" s="594"/>
      <c r="AK919" s="594"/>
    </row>
    <row r="920" spans="1:37" ht="12.75">
      <c r="A920" s="639"/>
      <c r="B920" s="640"/>
      <c r="C920" s="582"/>
      <c r="D920" s="582"/>
      <c r="E920" s="582"/>
      <c r="F920" s="582"/>
      <c r="G920" s="582"/>
      <c r="H920" s="582"/>
      <c r="I920" s="582"/>
      <c r="J920" s="582"/>
      <c r="K920" s="582"/>
      <c r="L920" s="582"/>
      <c r="M920" s="582"/>
      <c r="N920" s="582"/>
      <c r="O920" s="583"/>
      <c r="P920" s="583"/>
      <c r="Q920" s="583"/>
      <c r="R920" s="583"/>
      <c r="S920" s="583"/>
      <c r="T920" s="583"/>
      <c r="U920" s="583"/>
      <c r="V920" s="583"/>
      <c r="W920" s="583"/>
      <c r="X920" s="584"/>
      <c r="Y920" s="584"/>
      <c r="Z920" s="584"/>
      <c r="AA920" s="584"/>
      <c r="AB920" s="584"/>
      <c r="AC920" s="584"/>
      <c r="AD920" s="584"/>
      <c r="AE920" s="584"/>
      <c r="AF920" s="584"/>
      <c r="AG920" s="584"/>
      <c r="AH920" s="584"/>
      <c r="AI920" s="584"/>
      <c r="AJ920" s="584"/>
      <c r="AK920" s="584"/>
    </row>
    <row r="921" spans="1:37" ht="12.75">
      <c r="A921" s="638"/>
      <c r="B921" s="641"/>
      <c r="C921" s="592"/>
      <c r="D921" s="592"/>
      <c r="E921" s="592"/>
      <c r="F921" s="592"/>
      <c r="G921" s="592"/>
      <c r="H921" s="592"/>
      <c r="I921" s="592"/>
      <c r="J921" s="592"/>
      <c r="K921" s="592"/>
      <c r="L921" s="592"/>
      <c r="M921" s="592"/>
      <c r="N921" s="592"/>
      <c r="O921" s="593"/>
      <c r="P921" s="593"/>
      <c r="Q921" s="593"/>
      <c r="R921" s="593"/>
      <c r="S921" s="593"/>
      <c r="T921" s="593"/>
      <c r="U921" s="593"/>
      <c r="V921" s="593"/>
      <c r="W921" s="593"/>
      <c r="X921" s="594"/>
      <c r="Y921" s="594"/>
      <c r="Z921" s="594"/>
      <c r="AA921" s="594"/>
      <c r="AB921" s="594"/>
      <c r="AC921" s="594"/>
      <c r="AD921" s="594"/>
      <c r="AE921" s="594"/>
      <c r="AF921" s="594"/>
      <c r="AG921" s="594"/>
      <c r="AH921" s="594"/>
      <c r="AI921" s="594"/>
      <c r="AJ921" s="594"/>
      <c r="AK921" s="594"/>
    </row>
    <row r="922" spans="1:37" ht="12.75">
      <c r="A922" s="639"/>
      <c r="B922" s="640"/>
      <c r="C922" s="582"/>
      <c r="D922" s="582"/>
      <c r="E922" s="582"/>
      <c r="F922" s="582"/>
      <c r="G922" s="582"/>
      <c r="H922" s="582"/>
      <c r="I922" s="582"/>
      <c r="J922" s="582"/>
      <c r="K922" s="582"/>
      <c r="L922" s="582"/>
      <c r="M922" s="582"/>
      <c r="N922" s="582"/>
      <c r="O922" s="583"/>
      <c r="P922" s="583"/>
      <c r="Q922" s="583"/>
      <c r="R922" s="583"/>
      <c r="S922" s="583"/>
      <c r="T922" s="583"/>
      <c r="U922" s="583"/>
      <c r="V922" s="583"/>
      <c r="W922" s="583"/>
      <c r="X922" s="584"/>
      <c r="Y922" s="584"/>
      <c r="Z922" s="584"/>
      <c r="AA922" s="584"/>
      <c r="AB922" s="584"/>
      <c r="AC922" s="584"/>
      <c r="AD922" s="584"/>
      <c r="AE922" s="584"/>
      <c r="AF922" s="584"/>
      <c r="AG922" s="584"/>
      <c r="AH922" s="584"/>
      <c r="AI922" s="584"/>
      <c r="AJ922" s="584"/>
      <c r="AK922" s="584"/>
    </row>
    <row r="923" spans="1:37" ht="12.75">
      <c r="A923" s="638"/>
      <c r="B923" s="641"/>
      <c r="C923" s="592"/>
      <c r="D923" s="592"/>
      <c r="E923" s="592"/>
      <c r="F923" s="592"/>
      <c r="G923" s="592"/>
      <c r="H923" s="592"/>
      <c r="I923" s="592"/>
      <c r="J923" s="592"/>
      <c r="K923" s="592"/>
      <c r="L923" s="592"/>
      <c r="M923" s="592"/>
      <c r="N923" s="592"/>
      <c r="O923" s="593"/>
      <c r="P923" s="593"/>
      <c r="Q923" s="593"/>
      <c r="R923" s="593"/>
      <c r="S923" s="593"/>
      <c r="T923" s="593"/>
      <c r="U923" s="593"/>
      <c r="V923" s="593"/>
      <c r="W923" s="593"/>
      <c r="X923" s="594"/>
      <c r="Y923" s="594"/>
      <c r="Z923" s="594"/>
      <c r="AA923" s="594"/>
      <c r="AB923" s="594"/>
      <c r="AC923" s="594"/>
      <c r="AD923" s="594"/>
      <c r="AE923" s="594"/>
      <c r="AF923" s="594"/>
      <c r="AG923" s="594"/>
      <c r="AH923" s="594"/>
      <c r="AI923" s="594"/>
      <c r="AJ923" s="594"/>
      <c r="AK923" s="594"/>
    </row>
    <row r="924" spans="1:37" ht="12.75">
      <c r="A924" s="639"/>
      <c r="B924" s="640"/>
      <c r="C924" s="582"/>
      <c r="D924" s="582"/>
      <c r="E924" s="582"/>
      <c r="F924" s="582"/>
      <c r="G924" s="582"/>
      <c r="H924" s="582"/>
      <c r="I924" s="582"/>
      <c r="J924" s="582"/>
      <c r="K924" s="582"/>
      <c r="L924" s="582"/>
      <c r="M924" s="582"/>
      <c r="N924" s="582"/>
      <c r="O924" s="583"/>
      <c r="P924" s="583"/>
      <c r="Q924" s="583"/>
      <c r="R924" s="583"/>
      <c r="S924" s="583"/>
      <c r="T924" s="583"/>
      <c r="U924" s="583"/>
      <c r="V924" s="583"/>
      <c r="W924" s="583"/>
      <c r="X924" s="584"/>
      <c r="Y924" s="584"/>
      <c r="Z924" s="584"/>
      <c r="AA924" s="584"/>
      <c r="AB924" s="584"/>
      <c r="AC924" s="584"/>
      <c r="AD924" s="584"/>
      <c r="AE924" s="584"/>
      <c r="AF924" s="584"/>
      <c r="AG924" s="584"/>
      <c r="AH924" s="584"/>
      <c r="AI924" s="584"/>
      <c r="AJ924" s="584"/>
      <c r="AK924" s="584"/>
    </row>
    <row r="925" spans="1:37" ht="12.75">
      <c r="A925" s="638"/>
      <c r="B925" s="641"/>
      <c r="C925" s="592"/>
      <c r="D925" s="592"/>
      <c r="E925" s="592"/>
      <c r="F925" s="592"/>
      <c r="G925" s="592"/>
      <c r="H925" s="592"/>
      <c r="I925" s="592"/>
      <c r="J925" s="592"/>
      <c r="K925" s="592"/>
      <c r="L925" s="592"/>
      <c r="M925" s="592"/>
      <c r="N925" s="592"/>
      <c r="O925" s="593"/>
      <c r="P925" s="593"/>
      <c r="Q925" s="593"/>
      <c r="R925" s="593"/>
      <c r="S925" s="593"/>
      <c r="T925" s="593"/>
      <c r="U925" s="593"/>
      <c r="V925" s="593"/>
      <c r="W925" s="593"/>
      <c r="X925" s="594"/>
      <c r="Y925" s="594"/>
      <c r="Z925" s="594"/>
      <c r="AA925" s="594"/>
      <c r="AB925" s="594"/>
      <c r="AC925" s="594"/>
      <c r="AD925" s="594"/>
      <c r="AE925" s="594"/>
      <c r="AF925" s="594"/>
      <c r="AG925" s="594"/>
      <c r="AH925" s="594"/>
      <c r="AI925" s="594"/>
      <c r="AJ925" s="594"/>
      <c r="AK925" s="594"/>
    </row>
    <row r="926" spans="1:37" ht="12.75">
      <c r="A926" s="639"/>
      <c r="B926" s="640"/>
      <c r="C926" s="582"/>
      <c r="D926" s="582"/>
      <c r="E926" s="582"/>
      <c r="F926" s="582"/>
      <c r="G926" s="582"/>
      <c r="H926" s="582"/>
      <c r="I926" s="582"/>
      <c r="J926" s="582"/>
      <c r="K926" s="582"/>
      <c r="L926" s="582"/>
      <c r="M926" s="582"/>
      <c r="N926" s="582"/>
      <c r="O926" s="583"/>
      <c r="P926" s="583"/>
      <c r="Q926" s="583"/>
      <c r="R926" s="583"/>
      <c r="S926" s="583"/>
      <c r="T926" s="583"/>
      <c r="U926" s="583"/>
      <c r="V926" s="583"/>
      <c r="W926" s="583"/>
      <c r="X926" s="584"/>
      <c r="Y926" s="584"/>
      <c r="Z926" s="584"/>
      <c r="AA926" s="584"/>
      <c r="AB926" s="584"/>
      <c r="AC926" s="584"/>
      <c r="AD926" s="584"/>
      <c r="AE926" s="584"/>
      <c r="AF926" s="584"/>
      <c r="AG926" s="584"/>
      <c r="AH926" s="584"/>
      <c r="AI926" s="584"/>
      <c r="AJ926" s="584"/>
      <c r="AK926" s="584"/>
    </row>
    <row r="927" spans="1:37" ht="12.75">
      <c r="A927" s="638"/>
      <c r="B927" s="641"/>
      <c r="C927" s="592"/>
      <c r="D927" s="592"/>
      <c r="E927" s="592"/>
      <c r="F927" s="592"/>
      <c r="G927" s="592"/>
      <c r="H927" s="592"/>
      <c r="I927" s="592"/>
      <c r="J927" s="592"/>
      <c r="K927" s="592"/>
      <c r="L927" s="592"/>
      <c r="M927" s="592"/>
      <c r="N927" s="592"/>
      <c r="O927" s="593"/>
      <c r="P927" s="593"/>
      <c r="Q927" s="593"/>
      <c r="R927" s="593"/>
      <c r="S927" s="593"/>
      <c r="T927" s="593"/>
      <c r="U927" s="593"/>
      <c r="V927" s="593"/>
      <c r="W927" s="593"/>
      <c r="X927" s="594"/>
      <c r="Y927" s="594"/>
      <c r="Z927" s="594"/>
      <c r="AA927" s="594"/>
      <c r="AB927" s="594"/>
      <c r="AC927" s="594"/>
      <c r="AD927" s="594"/>
      <c r="AE927" s="594"/>
      <c r="AF927" s="594"/>
      <c r="AG927" s="594"/>
      <c r="AH927" s="594"/>
      <c r="AI927" s="594"/>
      <c r="AJ927" s="594"/>
      <c r="AK927" s="594"/>
    </row>
    <row r="928" spans="1:37" ht="12.75">
      <c r="A928" s="639"/>
      <c r="B928" s="640"/>
      <c r="C928" s="582"/>
      <c r="D928" s="582"/>
      <c r="E928" s="582"/>
      <c r="F928" s="582"/>
      <c r="G928" s="582"/>
      <c r="H928" s="582"/>
      <c r="I928" s="582"/>
      <c r="J928" s="582"/>
      <c r="K928" s="582"/>
      <c r="L928" s="582"/>
      <c r="M928" s="582"/>
      <c r="N928" s="582"/>
      <c r="O928" s="583"/>
      <c r="P928" s="583"/>
      <c r="Q928" s="583"/>
      <c r="R928" s="583"/>
      <c r="S928" s="583"/>
      <c r="T928" s="583"/>
      <c r="U928" s="583"/>
      <c r="V928" s="583"/>
      <c r="W928" s="583"/>
      <c r="X928" s="584"/>
      <c r="Y928" s="584"/>
      <c r="Z928" s="584"/>
      <c r="AA928" s="584"/>
      <c r="AB928" s="584"/>
      <c r="AC928" s="584"/>
      <c r="AD928" s="584"/>
      <c r="AE928" s="584"/>
      <c r="AF928" s="584"/>
      <c r="AG928" s="584"/>
      <c r="AH928" s="584"/>
      <c r="AI928" s="584"/>
      <c r="AJ928" s="584"/>
      <c r="AK928" s="584"/>
    </row>
    <row r="929" spans="1:37" ht="12.75">
      <c r="A929" s="638"/>
      <c r="B929" s="641"/>
      <c r="C929" s="592"/>
      <c r="D929" s="592"/>
      <c r="E929" s="592"/>
      <c r="F929" s="592"/>
      <c r="G929" s="592"/>
      <c r="H929" s="592"/>
      <c r="I929" s="592"/>
      <c r="J929" s="592"/>
      <c r="K929" s="592"/>
      <c r="L929" s="592"/>
      <c r="M929" s="592"/>
      <c r="N929" s="592"/>
      <c r="O929" s="593"/>
      <c r="P929" s="593"/>
      <c r="Q929" s="593"/>
      <c r="R929" s="593"/>
      <c r="S929" s="593"/>
      <c r="T929" s="593"/>
      <c r="U929" s="593"/>
      <c r="V929" s="593"/>
      <c r="W929" s="593"/>
      <c r="X929" s="594"/>
      <c r="Y929" s="594"/>
      <c r="Z929" s="594"/>
      <c r="AA929" s="594"/>
      <c r="AB929" s="594"/>
      <c r="AC929" s="594"/>
      <c r="AD929" s="594"/>
      <c r="AE929" s="594"/>
      <c r="AF929" s="594"/>
      <c r="AG929" s="594"/>
      <c r="AH929" s="594"/>
      <c r="AI929" s="594"/>
      <c r="AJ929" s="594"/>
      <c r="AK929" s="594"/>
    </row>
    <row r="930" spans="1:37" ht="12.75">
      <c r="A930" s="639"/>
      <c r="B930" s="640"/>
      <c r="C930" s="582"/>
      <c r="D930" s="582"/>
      <c r="E930" s="582"/>
      <c r="F930" s="582"/>
      <c r="G930" s="582"/>
      <c r="H930" s="582"/>
      <c r="I930" s="582"/>
      <c r="J930" s="582"/>
      <c r="K930" s="582"/>
      <c r="L930" s="582"/>
      <c r="M930" s="582"/>
      <c r="N930" s="582"/>
      <c r="O930" s="583"/>
      <c r="P930" s="583"/>
      <c r="Q930" s="583"/>
      <c r="R930" s="583"/>
      <c r="S930" s="583"/>
      <c r="T930" s="583"/>
      <c r="U930" s="583"/>
      <c r="V930" s="583"/>
      <c r="W930" s="583"/>
      <c r="X930" s="584"/>
      <c r="Y930" s="584"/>
      <c r="Z930" s="584"/>
      <c r="AA930" s="584"/>
      <c r="AB930" s="584"/>
      <c r="AC930" s="584"/>
      <c r="AD930" s="584"/>
      <c r="AE930" s="584"/>
      <c r="AF930" s="584"/>
      <c r="AG930" s="584"/>
      <c r="AH930" s="584"/>
      <c r="AI930" s="584"/>
      <c r="AJ930" s="584"/>
      <c r="AK930" s="584"/>
    </row>
    <row r="931" spans="1:37" ht="12.75">
      <c r="A931" s="638"/>
      <c r="B931" s="641"/>
      <c r="C931" s="592"/>
      <c r="D931" s="592"/>
      <c r="E931" s="592"/>
      <c r="F931" s="592"/>
      <c r="G931" s="592"/>
      <c r="H931" s="592"/>
      <c r="I931" s="592"/>
      <c r="J931" s="592"/>
      <c r="K931" s="592"/>
      <c r="L931" s="592"/>
      <c r="M931" s="592"/>
      <c r="N931" s="592"/>
      <c r="O931" s="593"/>
      <c r="P931" s="593"/>
      <c r="Q931" s="593"/>
      <c r="R931" s="593"/>
      <c r="S931" s="593"/>
      <c r="T931" s="593"/>
      <c r="U931" s="593"/>
      <c r="V931" s="593"/>
      <c r="W931" s="593"/>
      <c r="X931" s="594"/>
      <c r="Y931" s="594"/>
      <c r="Z931" s="594"/>
      <c r="AA931" s="594"/>
      <c r="AB931" s="594"/>
      <c r="AC931" s="594"/>
      <c r="AD931" s="594"/>
      <c r="AE931" s="594"/>
      <c r="AF931" s="594"/>
      <c r="AG931" s="594"/>
      <c r="AH931" s="594"/>
      <c r="AI931" s="594"/>
      <c r="AJ931" s="594"/>
      <c r="AK931" s="594"/>
    </row>
    <row r="932" spans="1:37" ht="12.75">
      <c r="A932" s="639"/>
      <c r="B932" s="640"/>
      <c r="C932" s="582"/>
      <c r="D932" s="582"/>
      <c r="E932" s="582"/>
      <c r="F932" s="582"/>
      <c r="G932" s="582"/>
      <c r="H932" s="582"/>
      <c r="I932" s="582"/>
      <c r="J932" s="582"/>
      <c r="K932" s="582"/>
      <c r="L932" s="582"/>
      <c r="M932" s="582"/>
      <c r="N932" s="582"/>
      <c r="O932" s="583"/>
      <c r="P932" s="583"/>
      <c r="Q932" s="583"/>
      <c r="R932" s="583"/>
      <c r="S932" s="583"/>
      <c r="T932" s="583"/>
      <c r="U932" s="583"/>
      <c r="V932" s="583"/>
      <c r="W932" s="583"/>
      <c r="X932" s="584"/>
      <c r="Y932" s="584"/>
      <c r="Z932" s="584"/>
      <c r="AA932" s="584"/>
      <c r="AB932" s="584"/>
      <c r="AC932" s="584"/>
      <c r="AD932" s="584"/>
      <c r="AE932" s="584"/>
      <c r="AF932" s="584"/>
      <c r="AG932" s="584"/>
      <c r="AH932" s="584"/>
      <c r="AI932" s="584"/>
      <c r="AJ932" s="584"/>
      <c r="AK932" s="584"/>
    </row>
    <row r="933" spans="1:37" ht="12.75">
      <c r="A933" s="638"/>
      <c r="B933" s="641"/>
      <c r="C933" s="592"/>
      <c r="D933" s="592"/>
      <c r="E933" s="592"/>
      <c r="F933" s="592"/>
      <c r="G933" s="592"/>
      <c r="H933" s="592"/>
      <c r="I933" s="592"/>
      <c r="J933" s="592"/>
      <c r="K933" s="592"/>
      <c r="L933" s="592"/>
      <c r="M933" s="592"/>
      <c r="N933" s="592"/>
      <c r="O933" s="593"/>
      <c r="P933" s="593"/>
      <c r="Q933" s="593"/>
      <c r="R933" s="593"/>
      <c r="S933" s="593"/>
      <c r="T933" s="593"/>
      <c r="U933" s="593"/>
      <c r="V933" s="593"/>
      <c r="W933" s="593"/>
      <c r="X933" s="594"/>
      <c r="Y933" s="594"/>
      <c r="Z933" s="594"/>
      <c r="AA933" s="594"/>
      <c r="AB933" s="594"/>
      <c r="AC933" s="594"/>
      <c r="AD933" s="594"/>
      <c r="AE933" s="594"/>
      <c r="AF933" s="594"/>
      <c r="AG933" s="594"/>
      <c r="AH933" s="594"/>
      <c r="AI933" s="594"/>
      <c r="AJ933" s="594"/>
      <c r="AK933" s="594"/>
    </row>
    <row r="934" spans="1:37" ht="12.75">
      <c r="A934" s="639"/>
      <c r="B934" s="640"/>
      <c r="C934" s="582"/>
      <c r="D934" s="582"/>
      <c r="E934" s="582"/>
      <c r="F934" s="582"/>
      <c r="G934" s="582"/>
      <c r="H934" s="582"/>
      <c r="I934" s="582"/>
      <c r="J934" s="582"/>
      <c r="K934" s="582"/>
      <c r="L934" s="582"/>
      <c r="M934" s="582"/>
      <c r="N934" s="582"/>
      <c r="O934" s="583"/>
      <c r="P934" s="583"/>
      <c r="Q934" s="583"/>
      <c r="R934" s="583"/>
      <c r="S934" s="583"/>
      <c r="T934" s="583"/>
      <c r="U934" s="583"/>
      <c r="V934" s="583"/>
      <c r="W934" s="583"/>
      <c r="X934" s="584"/>
      <c r="Y934" s="584"/>
      <c r="Z934" s="584"/>
      <c r="AA934" s="584"/>
      <c r="AB934" s="584"/>
      <c r="AC934" s="584"/>
      <c r="AD934" s="584"/>
      <c r="AE934" s="584"/>
      <c r="AF934" s="584"/>
      <c r="AG934" s="584"/>
      <c r="AH934" s="584"/>
      <c r="AI934" s="584"/>
      <c r="AJ934" s="584"/>
      <c r="AK934" s="584"/>
    </row>
    <row r="935" spans="1:37" ht="12.75">
      <c r="A935" s="638"/>
      <c r="B935" s="641"/>
      <c r="C935" s="592"/>
      <c r="D935" s="592"/>
      <c r="E935" s="592"/>
      <c r="F935" s="592"/>
      <c r="G935" s="592"/>
      <c r="H935" s="592"/>
      <c r="I935" s="592"/>
      <c r="J935" s="592"/>
      <c r="K935" s="592"/>
      <c r="L935" s="592"/>
      <c r="M935" s="592"/>
      <c r="N935" s="592"/>
      <c r="O935" s="593"/>
      <c r="P935" s="593"/>
      <c r="Q935" s="593"/>
      <c r="R935" s="593"/>
      <c r="S935" s="593"/>
      <c r="T935" s="593"/>
      <c r="U935" s="593"/>
      <c r="V935" s="593"/>
      <c r="W935" s="593"/>
      <c r="X935" s="594"/>
      <c r="Y935" s="594"/>
      <c r="Z935" s="594"/>
      <c r="AA935" s="594"/>
      <c r="AB935" s="594"/>
      <c r="AC935" s="594"/>
      <c r="AD935" s="594"/>
      <c r="AE935" s="594"/>
      <c r="AF935" s="594"/>
      <c r="AG935" s="594"/>
      <c r="AH935" s="594"/>
      <c r="AI935" s="594"/>
      <c r="AJ935" s="594"/>
      <c r="AK935" s="594"/>
    </row>
    <row r="936" spans="1:37" ht="12.75">
      <c r="A936" s="639"/>
      <c r="B936" s="640"/>
      <c r="C936" s="582"/>
      <c r="D936" s="582"/>
      <c r="E936" s="582"/>
      <c r="F936" s="582"/>
      <c r="G936" s="582"/>
      <c r="H936" s="582"/>
      <c r="I936" s="582"/>
      <c r="J936" s="582"/>
      <c r="K936" s="582"/>
      <c r="L936" s="582"/>
      <c r="M936" s="582"/>
      <c r="N936" s="582"/>
      <c r="O936" s="583"/>
      <c r="P936" s="583"/>
      <c r="Q936" s="583"/>
      <c r="R936" s="583"/>
      <c r="S936" s="583"/>
      <c r="T936" s="583"/>
      <c r="U936" s="583"/>
      <c r="V936" s="583"/>
      <c r="W936" s="583"/>
      <c r="X936" s="584"/>
      <c r="Y936" s="584"/>
      <c r="Z936" s="584"/>
      <c r="AA936" s="584"/>
      <c r="AB936" s="584"/>
      <c r="AC936" s="584"/>
      <c r="AD936" s="584"/>
      <c r="AE936" s="584"/>
      <c r="AF936" s="584"/>
      <c r="AG936" s="584"/>
      <c r="AH936" s="584"/>
      <c r="AI936" s="584"/>
      <c r="AJ936" s="584"/>
      <c r="AK936" s="584"/>
    </row>
    <row r="937" spans="1:37" ht="12.75">
      <c r="A937" s="638"/>
      <c r="B937" s="641"/>
      <c r="C937" s="592"/>
      <c r="D937" s="592"/>
      <c r="E937" s="592"/>
      <c r="F937" s="592"/>
      <c r="G937" s="592"/>
      <c r="H937" s="592"/>
      <c r="I937" s="592"/>
      <c r="J937" s="592"/>
      <c r="K937" s="592"/>
      <c r="L937" s="592"/>
      <c r="M937" s="592"/>
      <c r="N937" s="592"/>
      <c r="O937" s="593"/>
      <c r="P937" s="593"/>
      <c r="Q937" s="593"/>
      <c r="R937" s="593"/>
      <c r="S937" s="593"/>
      <c r="T937" s="593"/>
      <c r="U937" s="593"/>
      <c r="V937" s="593"/>
      <c r="W937" s="593"/>
      <c r="X937" s="594"/>
      <c r="Y937" s="594"/>
      <c r="Z937" s="594"/>
      <c r="AA937" s="594"/>
      <c r="AB937" s="594"/>
      <c r="AC937" s="594"/>
      <c r="AD937" s="594"/>
      <c r="AE937" s="594"/>
      <c r="AF937" s="594"/>
      <c r="AG937" s="594"/>
      <c r="AH937" s="594"/>
      <c r="AI937" s="594"/>
      <c r="AJ937" s="594"/>
      <c r="AK937" s="594"/>
    </row>
    <row r="938" spans="1:37" ht="12.75">
      <c r="A938" s="639"/>
      <c r="B938" s="640"/>
      <c r="C938" s="582"/>
      <c r="D938" s="582"/>
      <c r="E938" s="582"/>
      <c r="F938" s="582"/>
      <c r="G938" s="582"/>
      <c r="H938" s="582"/>
      <c r="I938" s="582"/>
      <c r="J938" s="582"/>
      <c r="K938" s="582"/>
      <c r="L938" s="582"/>
      <c r="M938" s="582"/>
      <c r="N938" s="582"/>
      <c r="O938" s="583"/>
      <c r="P938" s="583"/>
      <c r="Q938" s="583"/>
      <c r="R938" s="583"/>
      <c r="S938" s="583"/>
      <c r="T938" s="583"/>
      <c r="U938" s="583"/>
      <c r="V938" s="583"/>
      <c r="W938" s="583"/>
      <c r="X938" s="584"/>
      <c r="Y938" s="584"/>
      <c r="Z938" s="584"/>
      <c r="AA938" s="584"/>
      <c r="AB938" s="584"/>
      <c r="AC938" s="584"/>
      <c r="AD938" s="584"/>
      <c r="AE938" s="584"/>
      <c r="AF938" s="584"/>
      <c r="AG938" s="584"/>
      <c r="AH938" s="584"/>
      <c r="AI938" s="584"/>
      <c r="AJ938" s="584"/>
      <c r="AK938" s="584"/>
    </row>
    <row r="939" spans="1:37" ht="12.75">
      <c r="A939" s="638"/>
      <c r="B939" s="641"/>
      <c r="C939" s="592"/>
      <c r="D939" s="592"/>
      <c r="E939" s="592"/>
      <c r="F939" s="592"/>
      <c r="G939" s="592"/>
      <c r="H939" s="592"/>
      <c r="I939" s="592"/>
      <c r="J939" s="592"/>
      <c r="K939" s="592"/>
      <c r="L939" s="592"/>
      <c r="M939" s="592"/>
      <c r="N939" s="592"/>
      <c r="O939" s="593"/>
      <c r="P939" s="593"/>
      <c r="Q939" s="593"/>
      <c r="R939" s="593"/>
      <c r="S939" s="593"/>
      <c r="T939" s="593"/>
      <c r="U939" s="593"/>
      <c r="V939" s="593"/>
      <c r="W939" s="593"/>
      <c r="X939" s="594"/>
      <c r="Y939" s="594"/>
      <c r="Z939" s="594"/>
      <c r="AA939" s="594"/>
      <c r="AB939" s="594"/>
      <c r="AC939" s="594"/>
      <c r="AD939" s="594"/>
      <c r="AE939" s="594"/>
      <c r="AF939" s="594"/>
      <c r="AG939" s="594"/>
      <c r="AH939" s="594"/>
      <c r="AI939" s="594"/>
      <c r="AJ939" s="594"/>
      <c r="AK939" s="594"/>
    </row>
    <row r="940" spans="1:37" ht="12.75">
      <c r="A940" s="639"/>
      <c r="B940" s="640"/>
      <c r="C940" s="582"/>
      <c r="D940" s="582"/>
      <c r="E940" s="582"/>
      <c r="F940" s="582"/>
      <c r="G940" s="582"/>
      <c r="H940" s="582"/>
      <c r="I940" s="582"/>
      <c r="J940" s="582"/>
      <c r="K940" s="582"/>
      <c r="L940" s="582"/>
      <c r="M940" s="582"/>
      <c r="N940" s="582"/>
      <c r="O940" s="583"/>
      <c r="P940" s="583"/>
      <c r="Q940" s="583"/>
      <c r="R940" s="583"/>
      <c r="S940" s="583"/>
      <c r="T940" s="583"/>
      <c r="U940" s="583"/>
      <c r="V940" s="583"/>
      <c r="W940" s="583"/>
      <c r="X940" s="584"/>
      <c r="Y940" s="584"/>
      <c r="Z940" s="584"/>
      <c r="AA940" s="584"/>
      <c r="AB940" s="584"/>
      <c r="AC940" s="584"/>
      <c r="AD940" s="584"/>
      <c r="AE940" s="584"/>
      <c r="AF940" s="584"/>
      <c r="AG940" s="584"/>
      <c r="AH940" s="584"/>
      <c r="AI940" s="584"/>
      <c r="AJ940" s="584"/>
      <c r="AK940" s="584"/>
    </row>
    <row r="941" spans="1:37" ht="12.75">
      <c r="A941" s="638"/>
      <c r="B941" s="641"/>
      <c r="C941" s="592"/>
      <c r="D941" s="592"/>
      <c r="E941" s="592"/>
      <c r="F941" s="592"/>
      <c r="G941" s="592"/>
      <c r="H941" s="592"/>
      <c r="I941" s="592"/>
      <c r="J941" s="592"/>
      <c r="K941" s="592"/>
      <c r="L941" s="592"/>
      <c r="M941" s="592"/>
      <c r="N941" s="592"/>
      <c r="O941" s="593"/>
      <c r="P941" s="593"/>
      <c r="Q941" s="593"/>
      <c r="R941" s="593"/>
      <c r="S941" s="593"/>
      <c r="T941" s="593"/>
      <c r="U941" s="593"/>
      <c r="V941" s="593"/>
      <c r="W941" s="593"/>
      <c r="X941" s="594"/>
      <c r="Y941" s="594"/>
      <c r="Z941" s="594"/>
      <c r="AA941" s="594"/>
      <c r="AB941" s="594"/>
      <c r="AC941" s="594"/>
      <c r="AD941" s="594"/>
      <c r="AE941" s="594"/>
      <c r="AF941" s="594"/>
      <c r="AG941" s="594"/>
      <c r="AH941" s="594"/>
      <c r="AI941" s="594"/>
      <c r="AJ941" s="594"/>
      <c r="AK941" s="594"/>
    </row>
    <row r="942" spans="1:37" ht="12.75">
      <c r="A942" s="639"/>
      <c r="B942" s="640"/>
      <c r="C942" s="582"/>
      <c r="D942" s="582"/>
      <c r="E942" s="582"/>
      <c r="F942" s="582"/>
      <c r="G942" s="582"/>
      <c r="H942" s="582"/>
      <c r="I942" s="582"/>
      <c r="J942" s="582"/>
      <c r="K942" s="582"/>
      <c r="L942" s="582"/>
      <c r="M942" s="582"/>
      <c r="N942" s="582"/>
      <c r="O942" s="583"/>
      <c r="P942" s="583"/>
      <c r="Q942" s="583"/>
      <c r="R942" s="583"/>
      <c r="S942" s="583"/>
      <c r="T942" s="583"/>
      <c r="U942" s="583"/>
      <c r="V942" s="583"/>
      <c r="W942" s="583"/>
      <c r="X942" s="584"/>
      <c r="Y942" s="584"/>
      <c r="Z942" s="584"/>
      <c r="AA942" s="584"/>
      <c r="AB942" s="584"/>
      <c r="AC942" s="584"/>
      <c r="AD942" s="584"/>
      <c r="AE942" s="584"/>
      <c r="AF942" s="584"/>
      <c r="AG942" s="584"/>
      <c r="AH942" s="584"/>
      <c r="AI942" s="584"/>
      <c r="AJ942" s="584"/>
      <c r="AK942" s="584"/>
    </row>
    <row r="943" spans="1:37" ht="12.75">
      <c r="A943" s="638"/>
      <c r="B943" s="641"/>
      <c r="C943" s="592"/>
      <c r="D943" s="592"/>
      <c r="E943" s="592"/>
      <c r="F943" s="592"/>
      <c r="G943" s="592"/>
      <c r="H943" s="592"/>
      <c r="I943" s="592"/>
      <c r="J943" s="592"/>
      <c r="K943" s="592"/>
      <c r="L943" s="592"/>
      <c r="M943" s="592"/>
      <c r="N943" s="592"/>
      <c r="O943" s="593"/>
      <c r="P943" s="593"/>
      <c r="Q943" s="593"/>
      <c r="R943" s="593"/>
      <c r="S943" s="593"/>
      <c r="T943" s="593"/>
      <c r="U943" s="593"/>
      <c r="V943" s="593"/>
      <c r="W943" s="593"/>
      <c r="X943" s="594"/>
      <c r="Y943" s="594"/>
      <c r="Z943" s="594"/>
      <c r="AA943" s="594"/>
      <c r="AB943" s="594"/>
      <c r="AC943" s="594"/>
      <c r="AD943" s="594"/>
      <c r="AE943" s="594"/>
      <c r="AF943" s="594"/>
      <c r="AG943" s="594"/>
      <c r="AH943" s="594"/>
      <c r="AI943" s="594"/>
      <c r="AJ943" s="594"/>
      <c r="AK943" s="594"/>
    </row>
    <row r="944" spans="1:37" ht="12.75">
      <c r="A944" s="639"/>
      <c r="B944" s="640"/>
      <c r="C944" s="582"/>
      <c r="D944" s="582"/>
      <c r="E944" s="582"/>
      <c r="F944" s="582"/>
      <c r="G944" s="582"/>
      <c r="H944" s="582"/>
      <c r="I944" s="582"/>
      <c r="J944" s="582"/>
      <c r="K944" s="582"/>
      <c r="L944" s="582"/>
      <c r="M944" s="582"/>
      <c r="N944" s="582"/>
      <c r="O944" s="583"/>
      <c r="P944" s="583"/>
      <c r="Q944" s="583"/>
      <c r="R944" s="583"/>
      <c r="S944" s="583"/>
      <c r="T944" s="583"/>
      <c r="U944" s="583"/>
      <c r="V944" s="583"/>
      <c r="W944" s="583"/>
      <c r="X944" s="584"/>
      <c r="Y944" s="584"/>
      <c r="Z944" s="584"/>
      <c r="AA944" s="584"/>
      <c r="AB944" s="584"/>
      <c r="AC944" s="584"/>
      <c r="AD944" s="584"/>
      <c r="AE944" s="584"/>
      <c r="AF944" s="584"/>
      <c r="AG944" s="584"/>
      <c r="AH944" s="584"/>
      <c r="AI944" s="584"/>
      <c r="AJ944" s="584"/>
      <c r="AK944" s="584"/>
    </row>
    <row r="945" spans="1:37" ht="12.75">
      <c r="A945" s="638"/>
      <c r="B945" s="641"/>
      <c r="C945" s="592"/>
      <c r="D945" s="592"/>
      <c r="E945" s="592"/>
      <c r="F945" s="592"/>
      <c r="G945" s="592"/>
      <c r="H945" s="592"/>
      <c r="I945" s="592"/>
      <c r="J945" s="592"/>
      <c r="K945" s="592"/>
      <c r="L945" s="592"/>
      <c r="M945" s="592"/>
      <c r="N945" s="592"/>
      <c r="O945" s="593"/>
      <c r="P945" s="593"/>
      <c r="Q945" s="593"/>
      <c r="R945" s="593"/>
      <c r="S945" s="593"/>
      <c r="T945" s="593"/>
      <c r="U945" s="593"/>
      <c r="V945" s="593"/>
      <c r="W945" s="593"/>
      <c r="X945" s="594"/>
      <c r="Y945" s="594"/>
      <c r="Z945" s="594"/>
      <c r="AA945" s="594"/>
      <c r="AB945" s="594"/>
      <c r="AC945" s="594"/>
      <c r="AD945" s="594"/>
      <c r="AE945" s="594"/>
      <c r="AF945" s="594"/>
      <c r="AG945" s="594"/>
      <c r="AH945" s="594"/>
      <c r="AI945" s="594"/>
      <c r="AJ945" s="594"/>
      <c r="AK945" s="594"/>
    </row>
    <row r="946" spans="1:37" ht="12.75">
      <c r="A946" s="639"/>
      <c r="B946" s="640"/>
      <c r="C946" s="582"/>
      <c r="D946" s="582"/>
      <c r="E946" s="582"/>
      <c r="F946" s="582"/>
      <c r="G946" s="582"/>
      <c r="H946" s="582"/>
      <c r="I946" s="582"/>
      <c r="J946" s="582"/>
      <c r="K946" s="582"/>
      <c r="L946" s="582"/>
      <c r="M946" s="582"/>
      <c r="N946" s="582"/>
      <c r="O946" s="583"/>
      <c r="P946" s="583"/>
      <c r="Q946" s="583"/>
      <c r="R946" s="583"/>
      <c r="S946" s="583"/>
      <c r="T946" s="583"/>
      <c r="U946" s="583"/>
      <c r="V946" s="583"/>
      <c r="W946" s="583"/>
      <c r="X946" s="584"/>
      <c r="Y946" s="584"/>
      <c r="Z946" s="584"/>
      <c r="AA946" s="584"/>
      <c r="AB946" s="584"/>
      <c r="AC946" s="584"/>
      <c r="AD946" s="584"/>
      <c r="AE946" s="584"/>
      <c r="AF946" s="584"/>
      <c r="AG946" s="584"/>
      <c r="AH946" s="584"/>
      <c r="AI946" s="584"/>
      <c r="AJ946" s="584"/>
      <c r="AK946" s="584"/>
    </row>
    <row r="947" spans="1:37" ht="12.75">
      <c r="A947" s="638"/>
      <c r="B947" s="641"/>
      <c r="C947" s="592"/>
      <c r="D947" s="592"/>
      <c r="E947" s="592"/>
      <c r="F947" s="592"/>
      <c r="G947" s="592"/>
      <c r="H947" s="592"/>
      <c r="I947" s="592"/>
      <c r="J947" s="592"/>
      <c r="K947" s="592"/>
      <c r="L947" s="592"/>
      <c r="M947" s="592"/>
      <c r="N947" s="592"/>
      <c r="O947" s="593"/>
      <c r="P947" s="593"/>
      <c r="Q947" s="593"/>
      <c r="R947" s="593"/>
      <c r="S947" s="593"/>
      <c r="T947" s="593"/>
      <c r="U947" s="593"/>
      <c r="V947" s="593"/>
      <c r="W947" s="593"/>
      <c r="X947" s="594"/>
      <c r="Y947" s="594"/>
      <c r="Z947" s="594"/>
      <c r="AA947" s="594"/>
      <c r="AB947" s="594"/>
      <c r="AC947" s="594"/>
      <c r="AD947" s="594"/>
      <c r="AE947" s="594"/>
      <c r="AF947" s="594"/>
      <c r="AG947" s="594"/>
      <c r="AH947" s="594"/>
      <c r="AI947" s="594"/>
      <c r="AJ947" s="594"/>
      <c r="AK947" s="594"/>
    </row>
    <row r="948" spans="1:37" ht="12.75">
      <c r="A948" s="639"/>
      <c r="B948" s="640"/>
      <c r="C948" s="582"/>
      <c r="D948" s="582"/>
      <c r="E948" s="582"/>
      <c r="F948" s="582"/>
      <c r="G948" s="582"/>
      <c r="H948" s="582"/>
      <c r="I948" s="582"/>
      <c r="J948" s="582"/>
      <c r="K948" s="582"/>
      <c r="L948" s="582"/>
      <c r="M948" s="582"/>
      <c r="N948" s="582"/>
      <c r="O948" s="583"/>
      <c r="P948" s="583"/>
      <c r="Q948" s="583"/>
      <c r="R948" s="583"/>
      <c r="S948" s="583"/>
      <c r="T948" s="583"/>
      <c r="U948" s="583"/>
      <c r="V948" s="583"/>
      <c r="W948" s="583"/>
      <c r="X948" s="584"/>
      <c r="Y948" s="584"/>
      <c r="Z948" s="584"/>
      <c r="AA948" s="584"/>
      <c r="AB948" s="584"/>
      <c r="AC948" s="584"/>
      <c r="AD948" s="584"/>
      <c r="AE948" s="584"/>
      <c r="AF948" s="584"/>
      <c r="AG948" s="584"/>
      <c r="AH948" s="584"/>
      <c r="AI948" s="584"/>
      <c r="AJ948" s="584"/>
      <c r="AK948" s="584"/>
    </row>
    <row r="949" spans="1:37" ht="12.75">
      <c r="A949" s="638"/>
      <c r="B949" s="641"/>
      <c r="C949" s="592"/>
      <c r="D949" s="592"/>
      <c r="E949" s="592"/>
      <c r="F949" s="592"/>
      <c r="G949" s="592"/>
      <c r="H949" s="592"/>
      <c r="I949" s="592"/>
      <c r="J949" s="592"/>
      <c r="K949" s="592"/>
      <c r="L949" s="592"/>
      <c r="M949" s="592"/>
      <c r="N949" s="592"/>
      <c r="O949" s="593"/>
      <c r="P949" s="593"/>
      <c r="Q949" s="593"/>
      <c r="R949" s="593"/>
      <c r="S949" s="593"/>
      <c r="T949" s="593"/>
      <c r="U949" s="593"/>
      <c r="V949" s="593"/>
      <c r="W949" s="593"/>
      <c r="X949" s="594"/>
      <c r="Y949" s="594"/>
      <c r="Z949" s="594"/>
      <c r="AA949" s="594"/>
      <c r="AB949" s="594"/>
      <c r="AC949" s="594"/>
      <c r="AD949" s="594"/>
      <c r="AE949" s="594"/>
      <c r="AF949" s="594"/>
      <c r="AG949" s="594"/>
      <c r="AH949" s="594"/>
      <c r="AI949" s="594"/>
      <c r="AJ949" s="594"/>
      <c r="AK949" s="594"/>
    </row>
    <row r="950" spans="1:37" ht="12.75">
      <c r="A950" s="639"/>
      <c r="B950" s="640"/>
      <c r="C950" s="582"/>
      <c r="D950" s="582"/>
      <c r="E950" s="582"/>
      <c r="F950" s="582"/>
      <c r="G950" s="582"/>
      <c r="H950" s="582"/>
      <c r="I950" s="582"/>
      <c r="J950" s="582"/>
      <c r="K950" s="582"/>
      <c r="L950" s="582"/>
      <c r="M950" s="582"/>
      <c r="N950" s="582"/>
      <c r="O950" s="583"/>
      <c r="P950" s="583"/>
      <c r="Q950" s="583"/>
      <c r="R950" s="583"/>
      <c r="S950" s="583"/>
      <c r="T950" s="583"/>
      <c r="U950" s="583"/>
      <c r="V950" s="583"/>
      <c r="W950" s="583"/>
      <c r="X950" s="584"/>
      <c r="Y950" s="584"/>
      <c r="Z950" s="584"/>
      <c r="AA950" s="584"/>
      <c r="AB950" s="584"/>
      <c r="AC950" s="584"/>
      <c r="AD950" s="584"/>
      <c r="AE950" s="584"/>
      <c r="AF950" s="584"/>
      <c r="AG950" s="584"/>
      <c r="AH950" s="584"/>
      <c r="AI950" s="584"/>
      <c r="AJ950" s="584"/>
      <c r="AK950" s="584"/>
    </row>
    <row r="951" spans="1:37" ht="12.75">
      <c r="A951" s="638"/>
      <c r="B951" s="641"/>
      <c r="C951" s="592"/>
      <c r="D951" s="592"/>
      <c r="E951" s="592"/>
      <c r="F951" s="592"/>
      <c r="G951" s="592"/>
      <c r="H951" s="592"/>
      <c r="I951" s="592"/>
      <c r="J951" s="592"/>
      <c r="K951" s="592"/>
      <c r="L951" s="592"/>
      <c r="M951" s="592"/>
      <c r="N951" s="592"/>
      <c r="O951" s="593"/>
      <c r="P951" s="593"/>
      <c r="Q951" s="593"/>
      <c r="R951" s="593"/>
      <c r="S951" s="593"/>
      <c r="T951" s="593"/>
      <c r="U951" s="593"/>
      <c r="V951" s="593"/>
      <c r="W951" s="593"/>
      <c r="X951" s="594"/>
      <c r="Y951" s="594"/>
      <c r="Z951" s="594"/>
      <c r="AA951" s="594"/>
      <c r="AB951" s="594"/>
      <c r="AC951" s="594"/>
      <c r="AD951" s="594"/>
      <c r="AE951" s="594"/>
      <c r="AF951" s="594"/>
      <c r="AG951" s="594"/>
      <c r="AH951" s="594"/>
      <c r="AI951" s="594"/>
      <c r="AJ951" s="594"/>
      <c r="AK951" s="594"/>
    </row>
    <row r="952" spans="1:37" ht="12.75">
      <c r="A952" s="639"/>
      <c r="B952" s="640"/>
      <c r="C952" s="582"/>
      <c r="D952" s="582"/>
      <c r="E952" s="582"/>
      <c r="F952" s="582"/>
      <c r="G952" s="582"/>
      <c r="H952" s="582"/>
      <c r="I952" s="582"/>
      <c r="J952" s="582"/>
      <c r="K952" s="582"/>
      <c r="L952" s="582"/>
      <c r="M952" s="582"/>
      <c r="N952" s="582"/>
      <c r="O952" s="583"/>
      <c r="P952" s="583"/>
      <c r="Q952" s="583"/>
      <c r="R952" s="583"/>
      <c r="S952" s="583"/>
      <c r="T952" s="583"/>
      <c r="U952" s="583"/>
      <c r="V952" s="583"/>
      <c r="W952" s="583"/>
      <c r="X952" s="584"/>
      <c r="Y952" s="584"/>
      <c r="Z952" s="584"/>
      <c r="AA952" s="584"/>
      <c r="AB952" s="584"/>
      <c r="AC952" s="584"/>
      <c r="AD952" s="584"/>
      <c r="AE952" s="584"/>
      <c r="AF952" s="584"/>
      <c r="AG952" s="584"/>
      <c r="AH952" s="584"/>
      <c r="AI952" s="584"/>
      <c r="AJ952" s="584"/>
      <c r="AK952" s="584"/>
    </row>
    <row r="953" spans="1:37" ht="12.75">
      <c r="A953" s="638"/>
      <c r="B953" s="641"/>
      <c r="C953" s="592"/>
      <c r="D953" s="592"/>
      <c r="E953" s="592"/>
      <c r="F953" s="592"/>
      <c r="G953" s="592"/>
      <c r="H953" s="592"/>
      <c r="I953" s="592"/>
      <c r="J953" s="592"/>
      <c r="K953" s="592"/>
      <c r="L953" s="592"/>
      <c r="M953" s="592"/>
      <c r="N953" s="592"/>
      <c r="O953" s="593"/>
      <c r="P953" s="593"/>
      <c r="Q953" s="593"/>
      <c r="R953" s="593"/>
      <c r="S953" s="593"/>
      <c r="T953" s="593"/>
      <c r="U953" s="593"/>
      <c r="V953" s="593"/>
      <c r="W953" s="593"/>
      <c r="X953" s="594"/>
      <c r="Y953" s="594"/>
      <c r="Z953" s="594"/>
      <c r="AA953" s="594"/>
      <c r="AB953" s="594"/>
      <c r="AC953" s="594"/>
      <c r="AD953" s="594"/>
      <c r="AE953" s="594"/>
      <c r="AF953" s="594"/>
      <c r="AG953" s="594"/>
      <c r="AH953" s="594"/>
      <c r="AI953" s="594"/>
      <c r="AJ953" s="594"/>
      <c r="AK953" s="594"/>
    </row>
    <row r="954" spans="1:37" ht="12.75">
      <c r="A954" s="639"/>
      <c r="B954" s="640"/>
      <c r="C954" s="582"/>
      <c r="D954" s="582"/>
      <c r="E954" s="582"/>
      <c r="F954" s="582"/>
      <c r="G954" s="582"/>
      <c r="H954" s="582"/>
      <c r="I954" s="582"/>
      <c r="J954" s="582"/>
      <c r="K954" s="582"/>
      <c r="L954" s="582"/>
      <c r="M954" s="582"/>
      <c r="N954" s="582"/>
      <c r="O954" s="583"/>
      <c r="P954" s="583"/>
      <c r="Q954" s="583"/>
      <c r="R954" s="583"/>
      <c r="S954" s="583"/>
      <c r="T954" s="583"/>
      <c r="U954" s="583"/>
      <c r="V954" s="583"/>
      <c r="W954" s="583"/>
      <c r="X954" s="584"/>
      <c r="Y954" s="584"/>
      <c r="Z954" s="584"/>
      <c r="AA954" s="584"/>
      <c r="AB954" s="584"/>
      <c r="AC954" s="584"/>
      <c r="AD954" s="584"/>
      <c r="AE954" s="584"/>
      <c r="AF954" s="584"/>
      <c r="AG954" s="584"/>
      <c r="AH954" s="584"/>
      <c r="AI954" s="584"/>
      <c r="AJ954" s="584"/>
      <c r="AK954" s="584"/>
    </row>
    <row r="955" spans="1:37" ht="12.75">
      <c r="A955" s="638"/>
      <c r="B955" s="641"/>
      <c r="C955" s="592"/>
      <c r="D955" s="592"/>
      <c r="E955" s="592"/>
      <c r="F955" s="592"/>
      <c r="G955" s="592"/>
      <c r="H955" s="592"/>
      <c r="I955" s="592"/>
      <c r="J955" s="592"/>
      <c r="K955" s="592"/>
      <c r="L955" s="592"/>
      <c r="M955" s="592"/>
      <c r="N955" s="592"/>
      <c r="O955" s="593"/>
      <c r="P955" s="593"/>
      <c r="Q955" s="593"/>
      <c r="R955" s="593"/>
      <c r="S955" s="593"/>
      <c r="T955" s="593"/>
      <c r="U955" s="593"/>
      <c r="V955" s="593"/>
      <c r="W955" s="593"/>
      <c r="X955" s="594"/>
      <c r="Y955" s="594"/>
      <c r="Z955" s="594"/>
      <c r="AA955" s="594"/>
      <c r="AB955" s="594"/>
      <c r="AC955" s="594"/>
      <c r="AD955" s="594"/>
      <c r="AE955" s="594"/>
      <c r="AF955" s="594"/>
      <c r="AG955" s="594"/>
      <c r="AH955" s="594"/>
      <c r="AI955" s="594"/>
      <c r="AJ955" s="594"/>
      <c r="AK955" s="594"/>
    </row>
    <row r="956" spans="1:37" ht="12.75">
      <c r="A956" s="639"/>
      <c r="B956" s="640"/>
      <c r="C956" s="582"/>
      <c r="D956" s="582"/>
      <c r="E956" s="582"/>
      <c r="F956" s="582"/>
      <c r="G956" s="582"/>
      <c r="H956" s="582"/>
      <c r="I956" s="582"/>
      <c r="J956" s="582"/>
      <c r="K956" s="582"/>
      <c r="L956" s="582"/>
      <c r="M956" s="582"/>
      <c r="N956" s="582"/>
      <c r="O956" s="583"/>
      <c r="P956" s="583"/>
      <c r="Q956" s="583"/>
      <c r="R956" s="583"/>
      <c r="S956" s="583"/>
      <c r="T956" s="583"/>
      <c r="U956" s="583"/>
      <c r="V956" s="583"/>
      <c r="W956" s="583"/>
      <c r="X956" s="584"/>
      <c r="Y956" s="584"/>
      <c r="Z956" s="584"/>
      <c r="AA956" s="584"/>
      <c r="AB956" s="584"/>
      <c r="AC956" s="584"/>
      <c r="AD956" s="584"/>
      <c r="AE956" s="584"/>
      <c r="AF956" s="584"/>
      <c r="AG956" s="584"/>
      <c r="AH956" s="584"/>
      <c r="AI956" s="584"/>
      <c r="AJ956" s="584"/>
      <c r="AK956" s="584"/>
    </row>
    <row r="957" spans="1:37" ht="12.75">
      <c r="A957" s="638"/>
      <c r="B957" s="641"/>
      <c r="C957" s="592"/>
      <c r="D957" s="592"/>
      <c r="E957" s="592"/>
      <c r="F957" s="592"/>
      <c r="G957" s="592"/>
      <c r="H957" s="592"/>
      <c r="I957" s="592"/>
      <c r="J957" s="592"/>
      <c r="K957" s="592"/>
      <c r="L957" s="592"/>
      <c r="M957" s="592"/>
      <c r="N957" s="592"/>
      <c r="O957" s="593"/>
      <c r="P957" s="593"/>
      <c r="Q957" s="593"/>
      <c r="R957" s="593"/>
      <c r="S957" s="593"/>
      <c r="T957" s="593"/>
      <c r="U957" s="593"/>
      <c r="V957" s="593"/>
      <c r="W957" s="593"/>
      <c r="X957" s="594"/>
      <c r="Y957" s="594"/>
      <c r="Z957" s="594"/>
      <c r="AA957" s="594"/>
      <c r="AB957" s="594"/>
      <c r="AC957" s="594"/>
      <c r="AD957" s="594"/>
      <c r="AE957" s="594"/>
      <c r="AF957" s="594"/>
      <c r="AG957" s="594"/>
      <c r="AH957" s="594"/>
      <c r="AI957" s="594"/>
      <c r="AJ957" s="594"/>
      <c r="AK957" s="594"/>
    </row>
    <row r="958" spans="1:37" ht="12.75">
      <c r="A958" s="639"/>
      <c r="B958" s="640"/>
      <c r="C958" s="582"/>
      <c r="D958" s="582"/>
      <c r="E958" s="582"/>
      <c r="F958" s="582"/>
      <c r="G958" s="582"/>
      <c r="H958" s="582"/>
      <c r="I958" s="582"/>
      <c r="J958" s="582"/>
      <c r="K958" s="582"/>
      <c r="L958" s="582"/>
      <c r="M958" s="582"/>
      <c r="N958" s="582"/>
      <c r="O958" s="583"/>
      <c r="P958" s="583"/>
      <c r="Q958" s="583"/>
      <c r="R958" s="583"/>
      <c r="S958" s="583"/>
      <c r="T958" s="583"/>
      <c r="U958" s="583"/>
      <c r="V958" s="583"/>
      <c r="W958" s="583"/>
      <c r="X958" s="584"/>
      <c r="Y958" s="584"/>
      <c r="Z958" s="584"/>
      <c r="AA958" s="584"/>
      <c r="AB958" s="584"/>
      <c r="AC958" s="584"/>
      <c r="AD958" s="584"/>
      <c r="AE958" s="584"/>
      <c r="AF958" s="584"/>
      <c r="AG958" s="584"/>
      <c r="AH958" s="584"/>
      <c r="AI958" s="584"/>
      <c r="AJ958" s="584"/>
      <c r="AK958" s="584"/>
    </row>
    <row r="959" spans="1:37" ht="12.75">
      <c r="A959" s="638"/>
      <c r="B959" s="641"/>
      <c r="C959" s="592"/>
      <c r="D959" s="592"/>
      <c r="E959" s="592"/>
      <c r="F959" s="592"/>
      <c r="G959" s="592"/>
      <c r="H959" s="592"/>
      <c r="I959" s="592"/>
      <c r="J959" s="592"/>
      <c r="K959" s="592"/>
      <c r="L959" s="592"/>
      <c r="M959" s="592"/>
      <c r="N959" s="592"/>
      <c r="O959" s="593"/>
      <c r="P959" s="593"/>
      <c r="Q959" s="593"/>
      <c r="R959" s="593"/>
      <c r="S959" s="593"/>
      <c r="T959" s="593"/>
      <c r="U959" s="593"/>
      <c r="V959" s="593"/>
      <c r="W959" s="593"/>
      <c r="X959" s="594"/>
      <c r="Y959" s="594"/>
      <c r="Z959" s="594"/>
      <c r="AA959" s="594"/>
      <c r="AB959" s="594"/>
      <c r="AC959" s="594"/>
      <c r="AD959" s="594"/>
      <c r="AE959" s="594"/>
      <c r="AF959" s="594"/>
      <c r="AG959" s="594"/>
      <c r="AH959" s="594"/>
      <c r="AI959" s="594"/>
      <c r="AJ959" s="594"/>
      <c r="AK959" s="594"/>
    </row>
    <row r="960" spans="1:37" ht="12.75">
      <c r="A960" s="639"/>
      <c r="B960" s="640"/>
      <c r="C960" s="582"/>
      <c r="D960" s="582"/>
      <c r="E960" s="582"/>
      <c r="F960" s="582"/>
      <c r="G960" s="582"/>
      <c r="H960" s="582"/>
      <c r="I960" s="582"/>
      <c r="J960" s="582"/>
      <c r="K960" s="582"/>
      <c r="L960" s="582"/>
      <c r="M960" s="582"/>
      <c r="N960" s="582"/>
      <c r="O960" s="583"/>
      <c r="P960" s="583"/>
      <c r="Q960" s="583"/>
      <c r="R960" s="583"/>
      <c r="S960" s="583"/>
      <c r="T960" s="583"/>
      <c r="U960" s="583"/>
      <c r="V960" s="583"/>
      <c r="W960" s="583"/>
      <c r="X960" s="584"/>
      <c r="Y960" s="584"/>
      <c r="Z960" s="584"/>
      <c r="AA960" s="584"/>
      <c r="AB960" s="584"/>
      <c r="AC960" s="584"/>
      <c r="AD960" s="584"/>
      <c r="AE960" s="584"/>
      <c r="AF960" s="584"/>
      <c r="AG960" s="584"/>
      <c r="AH960" s="584"/>
      <c r="AI960" s="584"/>
      <c r="AJ960" s="584"/>
      <c r="AK960" s="584"/>
    </row>
    <row r="961" spans="1:37" ht="12.75">
      <c r="A961" s="638"/>
      <c r="B961" s="641"/>
      <c r="C961" s="592"/>
      <c r="D961" s="592"/>
      <c r="E961" s="592"/>
      <c r="F961" s="592"/>
      <c r="G961" s="592"/>
      <c r="H961" s="592"/>
      <c r="I961" s="592"/>
      <c r="J961" s="592"/>
      <c r="K961" s="592"/>
      <c r="L961" s="592"/>
      <c r="M961" s="592"/>
      <c r="N961" s="592"/>
      <c r="O961" s="593"/>
      <c r="P961" s="593"/>
      <c r="Q961" s="593"/>
      <c r="R961" s="593"/>
      <c r="S961" s="593"/>
      <c r="T961" s="593"/>
      <c r="U961" s="593"/>
      <c r="V961" s="593"/>
      <c r="W961" s="593"/>
      <c r="X961" s="594"/>
      <c r="Y961" s="594"/>
      <c r="Z961" s="594"/>
      <c r="AA961" s="594"/>
      <c r="AB961" s="594"/>
      <c r="AC961" s="594"/>
      <c r="AD961" s="594"/>
      <c r="AE961" s="594"/>
      <c r="AF961" s="594"/>
      <c r="AG961" s="594"/>
      <c r="AH961" s="594"/>
      <c r="AI961" s="594"/>
      <c r="AJ961" s="594"/>
      <c r="AK961" s="594"/>
    </row>
    <row r="962" spans="1:37" ht="12.75">
      <c r="A962" s="639"/>
      <c r="B962" s="640"/>
      <c r="C962" s="582"/>
      <c r="D962" s="582"/>
      <c r="E962" s="582"/>
      <c r="F962" s="582"/>
      <c r="G962" s="582"/>
      <c r="H962" s="582"/>
      <c r="I962" s="582"/>
      <c r="J962" s="582"/>
      <c r="K962" s="582"/>
      <c r="L962" s="582"/>
      <c r="M962" s="582"/>
      <c r="N962" s="582"/>
      <c r="O962" s="583"/>
      <c r="P962" s="583"/>
      <c r="Q962" s="583"/>
      <c r="R962" s="583"/>
      <c r="S962" s="583"/>
      <c r="T962" s="583"/>
      <c r="U962" s="583"/>
      <c r="V962" s="583"/>
      <c r="W962" s="583"/>
      <c r="X962" s="584"/>
      <c r="Y962" s="584"/>
      <c r="Z962" s="584"/>
      <c r="AA962" s="584"/>
      <c r="AB962" s="584"/>
      <c r="AC962" s="584"/>
      <c r="AD962" s="584"/>
      <c r="AE962" s="584"/>
      <c r="AF962" s="584"/>
      <c r="AG962" s="584"/>
      <c r="AH962" s="584"/>
      <c r="AI962" s="584"/>
      <c r="AJ962" s="584"/>
      <c r="AK962" s="584"/>
    </row>
    <row r="963" spans="1:37" ht="12.75">
      <c r="A963" s="638"/>
      <c r="B963" s="641"/>
      <c r="C963" s="592"/>
      <c r="D963" s="592"/>
      <c r="E963" s="592"/>
      <c r="F963" s="592"/>
      <c r="G963" s="592"/>
      <c r="H963" s="592"/>
      <c r="I963" s="592"/>
      <c r="J963" s="592"/>
      <c r="K963" s="592"/>
      <c r="L963" s="592"/>
      <c r="M963" s="592"/>
      <c r="N963" s="592"/>
      <c r="O963" s="593"/>
      <c r="P963" s="593"/>
      <c r="Q963" s="593"/>
      <c r="R963" s="593"/>
      <c r="S963" s="593"/>
      <c r="T963" s="593"/>
      <c r="U963" s="593"/>
      <c r="V963" s="593"/>
      <c r="W963" s="593"/>
      <c r="X963" s="594"/>
      <c r="Y963" s="594"/>
      <c r="Z963" s="594"/>
      <c r="AA963" s="594"/>
      <c r="AB963" s="594"/>
      <c r="AC963" s="594"/>
      <c r="AD963" s="594"/>
      <c r="AE963" s="594"/>
      <c r="AF963" s="594"/>
      <c r="AG963" s="594"/>
      <c r="AH963" s="594"/>
      <c r="AI963" s="594"/>
      <c r="AJ963" s="594"/>
      <c r="AK963" s="594"/>
    </row>
    <row r="964" spans="1:37" ht="12.75">
      <c r="A964" s="639"/>
      <c r="B964" s="640"/>
      <c r="C964" s="582"/>
      <c r="D964" s="582"/>
      <c r="E964" s="582"/>
      <c r="F964" s="582"/>
      <c r="G964" s="582"/>
      <c r="H964" s="582"/>
      <c r="I964" s="582"/>
      <c r="J964" s="582"/>
      <c r="K964" s="582"/>
      <c r="L964" s="582"/>
      <c r="M964" s="582"/>
      <c r="N964" s="582"/>
      <c r="O964" s="583"/>
      <c r="P964" s="583"/>
      <c r="Q964" s="583"/>
      <c r="R964" s="583"/>
      <c r="S964" s="583"/>
      <c r="T964" s="583"/>
      <c r="U964" s="583"/>
      <c r="V964" s="583"/>
      <c r="W964" s="583"/>
      <c r="X964" s="584"/>
      <c r="Y964" s="584"/>
      <c r="Z964" s="584"/>
      <c r="AA964" s="584"/>
      <c r="AB964" s="584"/>
      <c r="AC964" s="584"/>
      <c r="AD964" s="584"/>
      <c r="AE964" s="584"/>
      <c r="AF964" s="584"/>
      <c r="AG964" s="584"/>
      <c r="AH964" s="584"/>
      <c r="AI964" s="584"/>
      <c r="AJ964" s="584"/>
      <c r="AK964" s="584"/>
    </row>
    <row r="965" spans="1:37" ht="12.75">
      <c r="A965" s="638"/>
      <c r="B965" s="641"/>
      <c r="C965" s="592"/>
      <c r="D965" s="592"/>
      <c r="E965" s="592"/>
      <c r="F965" s="592"/>
      <c r="G965" s="592"/>
      <c r="H965" s="592"/>
      <c r="I965" s="592"/>
      <c r="J965" s="592"/>
      <c r="K965" s="592"/>
      <c r="L965" s="592"/>
      <c r="M965" s="592"/>
      <c r="N965" s="592"/>
      <c r="O965" s="593"/>
      <c r="P965" s="593"/>
      <c r="Q965" s="593"/>
      <c r="R965" s="593"/>
      <c r="S965" s="593"/>
      <c r="T965" s="593"/>
      <c r="U965" s="593"/>
      <c r="V965" s="593"/>
      <c r="W965" s="593"/>
      <c r="X965" s="594"/>
      <c r="Y965" s="594"/>
      <c r="Z965" s="594"/>
      <c r="AA965" s="594"/>
      <c r="AB965" s="594"/>
      <c r="AC965" s="594"/>
      <c r="AD965" s="594"/>
      <c r="AE965" s="594"/>
      <c r="AF965" s="594"/>
      <c r="AG965" s="594"/>
      <c r="AH965" s="594"/>
      <c r="AI965" s="594"/>
      <c r="AJ965" s="594"/>
      <c r="AK965" s="594"/>
    </row>
    <row r="966" spans="1:37" ht="12.75">
      <c r="A966" s="639"/>
      <c r="B966" s="640"/>
      <c r="C966" s="582"/>
      <c r="D966" s="582"/>
      <c r="E966" s="582"/>
      <c r="F966" s="582"/>
      <c r="G966" s="582"/>
      <c r="H966" s="582"/>
      <c r="I966" s="582"/>
      <c r="J966" s="582"/>
      <c r="K966" s="582"/>
      <c r="L966" s="582"/>
      <c r="M966" s="582"/>
      <c r="N966" s="582"/>
      <c r="O966" s="583"/>
      <c r="P966" s="583"/>
      <c r="Q966" s="583"/>
      <c r="R966" s="583"/>
      <c r="S966" s="583"/>
      <c r="T966" s="583"/>
      <c r="U966" s="583"/>
      <c r="V966" s="583"/>
      <c r="W966" s="583"/>
      <c r="X966" s="584"/>
      <c r="Y966" s="584"/>
      <c r="Z966" s="584"/>
      <c r="AA966" s="584"/>
      <c r="AB966" s="584"/>
      <c r="AC966" s="584"/>
      <c r="AD966" s="584"/>
      <c r="AE966" s="584"/>
      <c r="AF966" s="584"/>
      <c r="AG966" s="584"/>
      <c r="AH966" s="584"/>
      <c r="AI966" s="584"/>
      <c r="AJ966" s="584"/>
      <c r="AK966" s="584"/>
    </row>
    <row r="967" spans="1:37" ht="12.75">
      <c r="A967" s="638"/>
      <c r="B967" s="641"/>
      <c r="C967" s="592"/>
      <c r="D967" s="592"/>
      <c r="E967" s="592"/>
      <c r="F967" s="592"/>
      <c r="G967" s="592"/>
      <c r="H967" s="592"/>
      <c r="I967" s="592"/>
      <c r="J967" s="592"/>
      <c r="K967" s="592"/>
      <c r="L967" s="592"/>
      <c r="M967" s="592"/>
      <c r="N967" s="592"/>
      <c r="O967" s="593"/>
      <c r="P967" s="593"/>
      <c r="Q967" s="593"/>
      <c r="R967" s="593"/>
      <c r="S967" s="593"/>
      <c r="T967" s="593"/>
      <c r="U967" s="593"/>
      <c r="V967" s="593"/>
      <c r="W967" s="593"/>
      <c r="X967" s="594"/>
      <c r="Y967" s="594"/>
      <c r="Z967" s="594"/>
      <c r="AA967" s="594"/>
      <c r="AB967" s="594"/>
      <c r="AC967" s="594"/>
      <c r="AD967" s="594"/>
      <c r="AE967" s="594"/>
      <c r="AF967" s="594"/>
      <c r="AG967" s="594"/>
      <c r="AH967" s="594"/>
      <c r="AI967" s="594"/>
      <c r="AJ967" s="594"/>
      <c r="AK967" s="594"/>
    </row>
    <row r="968" spans="1:37" ht="12.75">
      <c r="A968" s="639"/>
      <c r="B968" s="640"/>
      <c r="C968" s="582"/>
      <c r="D968" s="582"/>
      <c r="E968" s="582"/>
      <c r="F968" s="582"/>
      <c r="G968" s="582"/>
      <c r="H968" s="582"/>
      <c r="I968" s="582"/>
      <c r="J968" s="582"/>
      <c r="K968" s="582"/>
      <c r="L968" s="582"/>
      <c r="M968" s="582"/>
      <c r="N968" s="582"/>
      <c r="O968" s="583"/>
      <c r="P968" s="583"/>
      <c r="Q968" s="583"/>
      <c r="R968" s="583"/>
      <c r="S968" s="583"/>
      <c r="T968" s="583"/>
      <c r="U968" s="583"/>
      <c r="V968" s="583"/>
      <c r="W968" s="583"/>
      <c r="X968" s="584"/>
      <c r="Y968" s="584"/>
      <c r="Z968" s="584"/>
      <c r="AA968" s="584"/>
      <c r="AB968" s="584"/>
      <c r="AC968" s="584"/>
      <c r="AD968" s="584"/>
      <c r="AE968" s="584"/>
      <c r="AF968" s="584"/>
      <c r="AG968" s="584"/>
      <c r="AH968" s="584"/>
      <c r="AI968" s="584"/>
      <c r="AJ968" s="584"/>
      <c r="AK968" s="584"/>
    </row>
    <row r="969" spans="1:37" ht="12.75">
      <c r="A969" s="638"/>
      <c r="B969" s="641"/>
      <c r="C969" s="592"/>
      <c r="D969" s="592"/>
      <c r="E969" s="592"/>
      <c r="F969" s="592"/>
      <c r="G969" s="592"/>
      <c r="H969" s="592"/>
      <c r="I969" s="592"/>
      <c r="J969" s="592"/>
      <c r="K969" s="592"/>
      <c r="L969" s="592"/>
      <c r="M969" s="592"/>
      <c r="N969" s="592"/>
      <c r="O969" s="593"/>
      <c r="P969" s="593"/>
      <c r="Q969" s="593"/>
      <c r="R969" s="593"/>
      <c r="S969" s="593"/>
      <c r="T969" s="593"/>
      <c r="U969" s="593"/>
      <c r="V969" s="593"/>
      <c r="W969" s="593"/>
      <c r="X969" s="594"/>
      <c r="Y969" s="594"/>
      <c r="Z969" s="594"/>
      <c r="AA969" s="594"/>
      <c r="AB969" s="594"/>
      <c r="AC969" s="594"/>
      <c r="AD969" s="594"/>
      <c r="AE969" s="594"/>
      <c r="AF969" s="594"/>
      <c r="AG969" s="594"/>
      <c r="AH969" s="594"/>
      <c r="AI969" s="594"/>
      <c r="AJ969" s="594"/>
      <c r="AK969" s="594"/>
    </row>
    <row r="970" spans="1:37" ht="12.75">
      <c r="A970" s="639"/>
      <c r="B970" s="640"/>
      <c r="C970" s="582"/>
      <c r="D970" s="582"/>
      <c r="E970" s="582"/>
      <c r="F970" s="582"/>
      <c r="G970" s="582"/>
      <c r="H970" s="582"/>
      <c r="I970" s="582"/>
      <c r="J970" s="582"/>
      <c r="K970" s="582"/>
      <c r="L970" s="582"/>
      <c r="M970" s="582"/>
      <c r="N970" s="582"/>
      <c r="O970" s="583"/>
      <c r="P970" s="583"/>
      <c r="Q970" s="583"/>
      <c r="R970" s="583"/>
      <c r="S970" s="583"/>
      <c r="T970" s="583"/>
      <c r="U970" s="583"/>
      <c r="V970" s="583"/>
      <c r="W970" s="583"/>
      <c r="X970" s="584"/>
      <c r="Y970" s="584"/>
      <c r="Z970" s="584"/>
      <c r="AA970" s="584"/>
      <c r="AB970" s="584"/>
      <c r="AC970" s="584"/>
      <c r="AD970" s="584"/>
      <c r="AE970" s="584"/>
      <c r="AF970" s="584"/>
      <c r="AG970" s="584"/>
      <c r="AH970" s="584"/>
      <c r="AI970" s="584"/>
      <c r="AJ970" s="584"/>
      <c r="AK970" s="584"/>
    </row>
    <row r="971" spans="1:37" ht="12.75">
      <c r="A971" s="638"/>
      <c r="B971" s="641"/>
      <c r="C971" s="592"/>
      <c r="D971" s="592"/>
      <c r="E971" s="592"/>
      <c r="F971" s="592"/>
      <c r="G971" s="592"/>
      <c r="H971" s="592"/>
      <c r="I971" s="592"/>
      <c r="J971" s="592"/>
      <c r="K971" s="592"/>
      <c r="L971" s="592"/>
      <c r="M971" s="592"/>
      <c r="N971" s="592"/>
      <c r="O971" s="593"/>
      <c r="P971" s="593"/>
      <c r="Q971" s="593"/>
      <c r="R971" s="593"/>
      <c r="S971" s="593"/>
      <c r="T971" s="593"/>
      <c r="U971" s="593"/>
      <c r="V971" s="593"/>
      <c r="W971" s="593"/>
      <c r="X971" s="594"/>
      <c r="Y971" s="594"/>
      <c r="Z971" s="594"/>
      <c r="AA971" s="594"/>
      <c r="AB971" s="594"/>
      <c r="AC971" s="594"/>
      <c r="AD971" s="594"/>
      <c r="AE971" s="594"/>
      <c r="AF971" s="594"/>
      <c r="AG971" s="594"/>
      <c r="AH971" s="594"/>
      <c r="AI971" s="594"/>
      <c r="AJ971" s="594"/>
      <c r="AK971" s="594"/>
    </row>
    <row r="972" spans="1:37" ht="12.75">
      <c r="A972" s="639"/>
      <c r="B972" s="640"/>
      <c r="C972" s="582"/>
      <c r="D972" s="582"/>
      <c r="E972" s="582"/>
      <c r="F972" s="582"/>
      <c r="G972" s="582"/>
      <c r="H972" s="582"/>
      <c r="I972" s="582"/>
      <c r="J972" s="582"/>
      <c r="K972" s="582"/>
      <c r="L972" s="582"/>
      <c r="M972" s="582"/>
      <c r="N972" s="582"/>
      <c r="O972" s="583"/>
      <c r="P972" s="583"/>
      <c r="Q972" s="583"/>
      <c r="R972" s="583"/>
      <c r="S972" s="583"/>
      <c r="T972" s="583"/>
      <c r="U972" s="583"/>
      <c r="V972" s="583"/>
      <c r="W972" s="583"/>
      <c r="X972" s="584"/>
      <c r="Y972" s="584"/>
      <c r="Z972" s="584"/>
      <c r="AA972" s="584"/>
      <c r="AB972" s="584"/>
      <c r="AC972" s="584"/>
      <c r="AD972" s="584"/>
      <c r="AE972" s="584"/>
      <c r="AF972" s="584"/>
      <c r="AG972" s="584"/>
      <c r="AH972" s="584"/>
      <c r="AI972" s="584"/>
      <c r="AJ972" s="584"/>
      <c r="AK972" s="584"/>
    </row>
    <row r="973" spans="1:37" ht="12.75">
      <c r="A973" s="638"/>
      <c r="B973" s="641"/>
      <c r="C973" s="592"/>
      <c r="D973" s="592"/>
      <c r="E973" s="592"/>
      <c r="F973" s="592"/>
      <c r="G973" s="592"/>
      <c r="H973" s="592"/>
      <c r="I973" s="592"/>
      <c r="J973" s="592"/>
      <c r="K973" s="592"/>
      <c r="L973" s="592"/>
      <c r="M973" s="592"/>
      <c r="N973" s="592"/>
      <c r="O973" s="593"/>
      <c r="P973" s="593"/>
      <c r="Q973" s="593"/>
      <c r="R973" s="593"/>
      <c r="S973" s="593"/>
      <c r="T973" s="593"/>
      <c r="U973" s="593"/>
      <c r="V973" s="593"/>
      <c r="W973" s="593"/>
      <c r="X973" s="594"/>
      <c r="Y973" s="594"/>
      <c r="Z973" s="594"/>
      <c r="AA973" s="594"/>
      <c r="AB973" s="594"/>
      <c r="AC973" s="594"/>
      <c r="AD973" s="594"/>
      <c r="AE973" s="594"/>
      <c r="AF973" s="594"/>
      <c r="AG973" s="594"/>
      <c r="AH973" s="594"/>
      <c r="AI973" s="594"/>
      <c r="AJ973" s="594"/>
      <c r="AK973" s="594"/>
    </row>
    <row r="974" spans="1:37" ht="12.75">
      <c r="A974" s="639"/>
      <c r="B974" s="640"/>
      <c r="C974" s="582"/>
      <c r="D974" s="582"/>
      <c r="E974" s="582"/>
      <c r="F974" s="582"/>
      <c r="G974" s="582"/>
      <c r="H974" s="582"/>
      <c r="I974" s="582"/>
      <c r="J974" s="582"/>
      <c r="K974" s="582"/>
      <c r="L974" s="582"/>
      <c r="M974" s="582"/>
      <c r="N974" s="582"/>
      <c r="O974" s="583"/>
      <c r="P974" s="583"/>
      <c r="Q974" s="583"/>
      <c r="R974" s="583"/>
      <c r="S974" s="583"/>
      <c r="T974" s="583"/>
      <c r="U974" s="583"/>
      <c r="V974" s="583"/>
      <c r="W974" s="583"/>
      <c r="X974" s="584"/>
      <c r="Y974" s="584"/>
      <c r="Z974" s="584"/>
      <c r="AA974" s="584"/>
      <c r="AB974" s="584"/>
      <c r="AC974" s="584"/>
      <c r="AD974" s="584"/>
      <c r="AE974" s="584"/>
      <c r="AF974" s="584"/>
      <c r="AG974" s="584"/>
      <c r="AH974" s="584"/>
      <c r="AI974" s="584"/>
      <c r="AJ974" s="584"/>
      <c r="AK974" s="584"/>
    </row>
    <row r="975" spans="1:37" ht="12.75">
      <c r="A975" s="638"/>
      <c r="B975" s="641"/>
      <c r="C975" s="592"/>
      <c r="D975" s="592"/>
      <c r="E975" s="592"/>
      <c r="F975" s="592"/>
      <c r="G975" s="592"/>
      <c r="H975" s="592"/>
      <c r="I975" s="592"/>
      <c r="J975" s="592"/>
      <c r="K975" s="592"/>
      <c r="L975" s="592"/>
      <c r="M975" s="592"/>
      <c r="N975" s="592"/>
      <c r="O975" s="593"/>
      <c r="P975" s="593"/>
      <c r="Q975" s="593"/>
      <c r="R975" s="593"/>
      <c r="S975" s="593"/>
      <c r="T975" s="593"/>
      <c r="U975" s="593"/>
      <c r="V975" s="593"/>
      <c r="W975" s="593"/>
      <c r="X975" s="594"/>
      <c r="Y975" s="594"/>
      <c r="Z975" s="594"/>
      <c r="AA975" s="594"/>
      <c r="AB975" s="594"/>
      <c r="AC975" s="594"/>
      <c r="AD975" s="594"/>
      <c r="AE975" s="594"/>
      <c r="AF975" s="594"/>
      <c r="AG975" s="594"/>
      <c r="AH975" s="594"/>
      <c r="AI975" s="594"/>
      <c r="AJ975" s="594"/>
      <c r="AK975" s="594"/>
    </row>
    <row r="976" spans="1:37" ht="12.75">
      <c r="A976" s="639"/>
      <c r="B976" s="640"/>
      <c r="C976" s="582"/>
      <c r="D976" s="582"/>
      <c r="E976" s="582"/>
      <c r="F976" s="582"/>
      <c r="G976" s="582"/>
      <c r="H976" s="582"/>
      <c r="I976" s="582"/>
      <c r="J976" s="582"/>
      <c r="K976" s="582"/>
      <c r="L976" s="582"/>
      <c r="M976" s="582"/>
      <c r="N976" s="582"/>
      <c r="O976" s="583"/>
      <c r="P976" s="583"/>
      <c r="Q976" s="583"/>
      <c r="R976" s="583"/>
      <c r="S976" s="583"/>
      <c r="T976" s="583"/>
      <c r="U976" s="583"/>
      <c r="V976" s="583"/>
      <c r="W976" s="583"/>
      <c r="X976" s="584"/>
      <c r="Y976" s="584"/>
      <c r="Z976" s="584"/>
      <c r="AA976" s="584"/>
      <c r="AB976" s="584"/>
      <c r="AC976" s="584"/>
      <c r="AD976" s="584"/>
      <c r="AE976" s="584"/>
      <c r="AF976" s="584"/>
      <c r="AG976" s="584"/>
      <c r="AH976" s="584"/>
      <c r="AI976" s="584"/>
      <c r="AJ976" s="584"/>
      <c r="AK976" s="584"/>
    </row>
    <row r="977" spans="1:37" ht="12.75">
      <c r="A977" s="638"/>
      <c r="B977" s="641"/>
      <c r="C977" s="592"/>
      <c r="D977" s="592"/>
      <c r="E977" s="592"/>
      <c r="F977" s="592"/>
      <c r="G977" s="592"/>
      <c r="H977" s="592"/>
      <c r="I977" s="592"/>
      <c r="J977" s="592"/>
      <c r="K977" s="592"/>
      <c r="L977" s="592"/>
      <c r="M977" s="592"/>
      <c r="N977" s="592"/>
      <c r="O977" s="593"/>
      <c r="P977" s="593"/>
      <c r="Q977" s="593"/>
      <c r="R977" s="593"/>
      <c r="S977" s="593"/>
      <c r="T977" s="593"/>
      <c r="U977" s="593"/>
      <c r="V977" s="593"/>
      <c r="W977" s="593"/>
      <c r="X977" s="594"/>
      <c r="Y977" s="594"/>
      <c r="Z977" s="594"/>
      <c r="AA977" s="594"/>
      <c r="AB977" s="594"/>
      <c r="AC977" s="594"/>
      <c r="AD977" s="594"/>
      <c r="AE977" s="594"/>
      <c r="AF977" s="594"/>
      <c r="AG977" s="594"/>
      <c r="AH977" s="594"/>
      <c r="AI977" s="594"/>
      <c r="AJ977" s="594"/>
      <c r="AK977" s="594"/>
    </row>
    <row r="978" spans="1:37" ht="12.75">
      <c r="A978" s="639"/>
      <c r="B978" s="640"/>
      <c r="C978" s="582"/>
      <c r="D978" s="582"/>
      <c r="E978" s="582"/>
      <c r="F978" s="582"/>
      <c r="G978" s="582"/>
      <c r="H978" s="582"/>
      <c r="I978" s="582"/>
      <c r="J978" s="582"/>
      <c r="K978" s="582"/>
      <c r="L978" s="582"/>
      <c r="M978" s="582"/>
      <c r="N978" s="582"/>
      <c r="O978" s="583"/>
      <c r="P978" s="583"/>
      <c r="Q978" s="583"/>
      <c r="R978" s="583"/>
      <c r="S978" s="583"/>
      <c r="T978" s="583"/>
      <c r="U978" s="583"/>
      <c r="V978" s="583"/>
      <c r="W978" s="583"/>
      <c r="X978" s="584"/>
      <c r="Y978" s="584"/>
      <c r="Z978" s="584"/>
      <c r="AA978" s="584"/>
      <c r="AB978" s="584"/>
      <c r="AC978" s="584"/>
      <c r="AD978" s="584"/>
      <c r="AE978" s="584"/>
      <c r="AF978" s="584"/>
      <c r="AG978" s="584"/>
      <c r="AH978" s="584"/>
      <c r="AI978" s="584"/>
      <c r="AJ978" s="584"/>
      <c r="AK978" s="584"/>
    </row>
    <row r="979" spans="1:37" ht="12.75">
      <c r="A979" s="638"/>
      <c r="B979" s="641"/>
      <c r="C979" s="592"/>
      <c r="D979" s="592"/>
      <c r="E979" s="592"/>
      <c r="F979" s="592"/>
      <c r="G979" s="592"/>
      <c r="H979" s="592"/>
      <c r="I979" s="592"/>
      <c r="J979" s="592"/>
      <c r="K979" s="592"/>
      <c r="L979" s="592"/>
      <c r="M979" s="592"/>
      <c r="N979" s="592"/>
      <c r="O979" s="593"/>
      <c r="P979" s="593"/>
      <c r="Q979" s="593"/>
      <c r="R979" s="593"/>
      <c r="S979" s="593"/>
      <c r="T979" s="593"/>
      <c r="U979" s="593"/>
      <c r="V979" s="593"/>
      <c r="W979" s="593"/>
      <c r="X979" s="594"/>
      <c r="Y979" s="594"/>
      <c r="Z979" s="594"/>
      <c r="AA979" s="594"/>
      <c r="AB979" s="594"/>
      <c r="AC979" s="594"/>
      <c r="AD979" s="594"/>
      <c r="AE979" s="594"/>
      <c r="AF979" s="594"/>
      <c r="AG979" s="594"/>
      <c r="AH979" s="594"/>
      <c r="AI979" s="594"/>
      <c r="AJ979" s="594"/>
      <c r="AK979" s="594"/>
    </row>
    <row r="980" spans="1:37" ht="12.75">
      <c r="A980" s="639"/>
      <c r="B980" s="640"/>
      <c r="C980" s="582"/>
      <c r="D980" s="582"/>
      <c r="E980" s="582"/>
      <c r="F980" s="582"/>
      <c r="G980" s="582"/>
      <c r="H980" s="582"/>
      <c r="I980" s="582"/>
      <c r="J980" s="582"/>
      <c r="K980" s="582"/>
      <c r="L980" s="582"/>
      <c r="M980" s="582"/>
      <c r="N980" s="582"/>
      <c r="O980" s="583"/>
      <c r="P980" s="583"/>
      <c r="Q980" s="583"/>
      <c r="R980" s="583"/>
      <c r="S980" s="583"/>
      <c r="T980" s="583"/>
      <c r="U980" s="583"/>
      <c r="V980" s="583"/>
      <c r="W980" s="583"/>
      <c r="X980" s="584"/>
      <c r="Y980" s="584"/>
      <c r="Z980" s="584"/>
      <c r="AA980" s="584"/>
      <c r="AB980" s="584"/>
      <c r="AC980" s="584"/>
      <c r="AD980" s="584"/>
      <c r="AE980" s="584"/>
      <c r="AF980" s="584"/>
      <c r="AG980" s="584"/>
      <c r="AH980" s="584"/>
      <c r="AI980" s="584"/>
      <c r="AJ980" s="584"/>
      <c r="AK980" s="584"/>
    </row>
    <row r="981" spans="1:37" ht="12.75">
      <c r="A981" s="638"/>
      <c r="B981" s="641"/>
      <c r="C981" s="592"/>
      <c r="D981" s="592"/>
      <c r="E981" s="592"/>
      <c r="F981" s="592"/>
      <c r="G981" s="592"/>
      <c r="H981" s="592"/>
      <c r="I981" s="592"/>
      <c r="J981" s="592"/>
      <c r="K981" s="592"/>
      <c r="L981" s="592"/>
      <c r="M981" s="592"/>
      <c r="N981" s="592"/>
      <c r="O981" s="593"/>
      <c r="P981" s="593"/>
      <c r="Q981" s="593"/>
      <c r="R981" s="593"/>
      <c r="S981" s="593"/>
      <c r="T981" s="593"/>
      <c r="U981" s="593"/>
      <c r="V981" s="593"/>
      <c r="W981" s="593"/>
      <c r="X981" s="594"/>
      <c r="Y981" s="594"/>
      <c r="Z981" s="594"/>
      <c r="AA981" s="594"/>
      <c r="AB981" s="594"/>
      <c r="AC981" s="594"/>
      <c r="AD981" s="594"/>
      <c r="AE981" s="594"/>
      <c r="AF981" s="594"/>
      <c r="AG981" s="594"/>
      <c r="AH981" s="594"/>
      <c r="AI981" s="594"/>
      <c r="AJ981" s="594"/>
      <c r="AK981" s="594"/>
    </row>
    <row r="982" spans="1:37" ht="12.75">
      <c r="A982" s="639"/>
      <c r="B982" s="640"/>
      <c r="C982" s="582"/>
      <c r="D982" s="582"/>
      <c r="E982" s="582"/>
      <c r="F982" s="582"/>
      <c r="G982" s="582"/>
      <c r="H982" s="582"/>
      <c r="I982" s="582"/>
      <c r="J982" s="582"/>
      <c r="K982" s="582"/>
      <c r="L982" s="582"/>
      <c r="M982" s="582"/>
      <c r="N982" s="582"/>
      <c r="O982" s="583"/>
      <c r="P982" s="583"/>
      <c r="Q982" s="583"/>
      <c r="R982" s="583"/>
      <c r="S982" s="583"/>
      <c r="T982" s="583"/>
      <c r="U982" s="583"/>
      <c r="V982" s="583"/>
      <c r="W982" s="583"/>
      <c r="X982" s="584"/>
      <c r="Y982" s="584"/>
      <c r="Z982" s="584"/>
      <c r="AA982" s="584"/>
      <c r="AB982" s="584"/>
      <c r="AC982" s="584"/>
      <c r="AD982" s="584"/>
      <c r="AE982" s="584"/>
      <c r="AF982" s="584"/>
      <c r="AG982" s="584"/>
      <c r="AH982" s="584"/>
      <c r="AI982" s="584"/>
      <c r="AJ982" s="584"/>
      <c r="AK982" s="584"/>
    </row>
    <row r="983" spans="1:37" ht="12.75">
      <c r="A983" s="638"/>
      <c r="B983" s="641"/>
      <c r="C983" s="592"/>
      <c r="D983" s="592"/>
      <c r="E983" s="592"/>
      <c r="F983" s="592"/>
      <c r="G983" s="592"/>
      <c r="H983" s="592"/>
      <c r="I983" s="592"/>
      <c r="J983" s="592"/>
      <c r="K983" s="592"/>
      <c r="L983" s="592"/>
      <c r="M983" s="592"/>
      <c r="N983" s="592"/>
      <c r="O983" s="593"/>
      <c r="P983" s="593"/>
      <c r="Q983" s="593"/>
      <c r="R983" s="593"/>
      <c r="S983" s="593"/>
      <c r="T983" s="593"/>
      <c r="U983" s="593"/>
      <c r="V983" s="593"/>
      <c r="W983" s="593"/>
      <c r="X983" s="594"/>
      <c r="Y983" s="594"/>
      <c r="Z983" s="594"/>
      <c r="AA983" s="594"/>
      <c r="AB983" s="594"/>
      <c r="AC983" s="594"/>
      <c r="AD983" s="594"/>
      <c r="AE983" s="594"/>
      <c r="AF983" s="594"/>
      <c r="AG983" s="594"/>
      <c r="AH983" s="594"/>
      <c r="AI983" s="594"/>
      <c r="AJ983" s="594"/>
      <c r="AK983" s="594"/>
    </row>
    <row r="984" spans="1:37" ht="12.75">
      <c r="A984" s="639"/>
      <c r="B984" s="640"/>
      <c r="C984" s="582"/>
      <c r="D984" s="582"/>
      <c r="E984" s="582"/>
      <c r="F984" s="582"/>
      <c r="G984" s="582"/>
      <c r="H984" s="582"/>
      <c r="I984" s="582"/>
      <c r="J984" s="582"/>
      <c r="K984" s="582"/>
      <c r="L984" s="582"/>
      <c r="M984" s="582"/>
      <c r="N984" s="582"/>
      <c r="O984" s="583"/>
      <c r="P984" s="583"/>
      <c r="Q984" s="583"/>
      <c r="R984" s="583"/>
      <c r="S984" s="583"/>
      <c r="T984" s="583"/>
      <c r="U984" s="583"/>
      <c r="V984" s="583"/>
      <c r="W984" s="583"/>
      <c r="X984" s="584"/>
      <c r="Y984" s="584"/>
      <c r="Z984" s="584"/>
      <c r="AA984" s="584"/>
      <c r="AB984" s="584"/>
      <c r="AC984" s="584"/>
      <c r="AD984" s="584"/>
      <c r="AE984" s="584"/>
      <c r="AF984" s="584"/>
      <c r="AG984" s="584"/>
      <c r="AH984" s="584"/>
      <c r="AI984" s="584"/>
      <c r="AJ984" s="584"/>
      <c r="AK984" s="584"/>
    </row>
    <row r="985" spans="1:37" ht="12.75">
      <c r="A985" s="638"/>
      <c r="B985" s="641"/>
      <c r="C985" s="592"/>
      <c r="D985" s="592"/>
      <c r="E985" s="592"/>
      <c r="F985" s="592"/>
      <c r="G985" s="592"/>
      <c r="H985" s="592"/>
      <c r="I985" s="592"/>
      <c r="J985" s="592"/>
      <c r="K985" s="592"/>
      <c r="L985" s="592"/>
      <c r="M985" s="592"/>
      <c r="N985" s="592"/>
      <c r="O985" s="593"/>
      <c r="P985" s="593"/>
      <c r="Q985" s="593"/>
      <c r="R985" s="593"/>
      <c r="S985" s="593"/>
      <c r="T985" s="593"/>
      <c r="U985" s="593"/>
      <c r="V985" s="593"/>
      <c r="W985" s="593"/>
      <c r="X985" s="594"/>
      <c r="Y985" s="594"/>
      <c r="Z985" s="594"/>
      <c r="AA985" s="594"/>
      <c r="AB985" s="594"/>
      <c r="AC985" s="594"/>
      <c r="AD985" s="594"/>
      <c r="AE985" s="594"/>
      <c r="AF985" s="594"/>
      <c r="AG985" s="594"/>
      <c r="AH985" s="594"/>
      <c r="AI985" s="594"/>
      <c r="AJ985" s="594"/>
      <c r="AK985" s="594"/>
    </row>
    <row r="986" spans="1:37" ht="12.75">
      <c r="A986" s="639"/>
      <c r="B986" s="640"/>
      <c r="C986" s="582"/>
      <c r="D986" s="582"/>
      <c r="E986" s="582"/>
      <c r="F986" s="582"/>
      <c r="G986" s="582"/>
      <c r="H986" s="582"/>
      <c r="I986" s="582"/>
      <c r="J986" s="582"/>
      <c r="K986" s="582"/>
      <c r="L986" s="582"/>
      <c r="M986" s="582"/>
      <c r="N986" s="582"/>
      <c r="O986" s="583"/>
      <c r="P986" s="583"/>
      <c r="Q986" s="583"/>
      <c r="R986" s="583"/>
      <c r="S986" s="583"/>
      <c r="T986" s="583"/>
      <c r="U986" s="583"/>
      <c r="V986" s="583"/>
      <c r="W986" s="583"/>
      <c r="X986" s="584"/>
      <c r="Y986" s="584"/>
      <c r="Z986" s="584"/>
      <c r="AA986" s="584"/>
      <c r="AB986" s="584"/>
      <c r="AC986" s="584"/>
      <c r="AD986" s="584"/>
      <c r="AE986" s="584"/>
      <c r="AF986" s="584"/>
      <c r="AG986" s="584"/>
      <c r="AH986" s="584"/>
      <c r="AI986" s="584"/>
      <c r="AJ986" s="584"/>
      <c r="AK986" s="584"/>
    </row>
    <row r="987" spans="1:37" ht="12.75">
      <c r="A987" s="638"/>
      <c r="B987" s="641"/>
      <c r="C987" s="592"/>
      <c r="D987" s="592"/>
      <c r="E987" s="592"/>
      <c r="F987" s="592"/>
      <c r="G987" s="592"/>
      <c r="H987" s="592"/>
      <c r="I987" s="592"/>
      <c r="J987" s="592"/>
      <c r="K987" s="592"/>
      <c r="L987" s="592"/>
      <c r="M987" s="592"/>
      <c r="N987" s="592"/>
      <c r="O987" s="593"/>
      <c r="P987" s="593"/>
      <c r="Q987" s="593"/>
      <c r="R987" s="593"/>
      <c r="S987" s="593"/>
      <c r="T987" s="593"/>
      <c r="U987" s="593"/>
      <c r="V987" s="593"/>
      <c r="W987" s="593"/>
      <c r="X987" s="594"/>
      <c r="Y987" s="594"/>
      <c r="Z987" s="594"/>
      <c r="AA987" s="594"/>
      <c r="AB987" s="594"/>
      <c r="AC987" s="594"/>
      <c r="AD987" s="594"/>
      <c r="AE987" s="594"/>
      <c r="AF987" s="594"/>
      <c r="AG987" s="594"/>
      <c r="AH987" s="594"/>
      <c r="AI987" s="594"/>
      <c r="AJ987" s="594"/>
      <c r="AK987" s="594"/>
    </row>
    <row r="988" spans="1:37" ht="12.75">
      <c r="A988" s="639"/>
      <c r="B988" s="640"/>
      <c r="C988" s="582"/>
      <c r="D988" s="582"/>
      <c r="E988" s="582"/>
      <c r="F988" s="582"/>
      <c r="G988" s="582"/>
      <c r="H988" s="582"/>
      <c r="I988" s="582"/>
      <c r="J988" s="582"/>
      <c r="K988" s="582"/>
      <c r="L988" s="582"/>
      <c r="M988" s="582"/>
      <c r="N988" s="582"/>
      <c r="O988" s="583"/>
      <c r="P988" s="583"/>
      <c r="Q988" s="583"/>
      <c r="R988" s="583"/>
      <c r="S988" s="583"/>
      <c r="T988" s="583"/>
      <c r="U988" s="583"/>
      <c r="V988" s="583"/>
      <c r="W988" s="583"/>
      <c r="X988" s="584"/>
      <c r="Y988" s="584"/>
      <c r="Z988" s="584"/>
      <c r="AA988" s="584"/>
      <c r="AB988" s="584"/>
      <c r="AC988" s="584"/>
      <c r="AD988" s="584"/>
      <c r="AE988" s="584"/>
      <c r="AF988" s="584"/>
      <c r="AG988" s="584"/>
      <c r="AH988" s="584"/>
      <c r="AI988" s="584"/>
      <c r="AJ988" s="584"/>
      <c r="AK988" s="584"/>
    </row>
    <row r="989" spans="1:37" ht="12.75">
      <c r="A989" s="638"/>
      <c r="B989" s="641"/>
      <c r="C989" s="592"/>
      <c r="D989" s="592"/>
      <c r="E989" s="592"/>
      <c r="F989" s="592"/>
      <c r="G989" s="592"/>
      <c r="H989" s="592"/>
      <c r="I989" s="592"/>
      <c r="J989" s="592"/>
      <c r="K989" s="592"/>
      <c r="L989" s="592"/>
      <c r="M989" s="592"/>
      <c r="N989" s="592"/>
      <c r="O989" s="593"/>
      <c r="P989" s="593"/>
      <c r="Q989" s="593"/>
      <c r="R989" s="593"/>
      <c r="S989" s="593"/>
      <c r="T989" s="593"/>
      <c r="U989" s="593"/>
      <c r="V989" s="593"/>
      <c r="W989" s="593"/>
      <c r="X989" s="594"/>
      <c r="Y989" s="594"/>
      <c r="Z989" s="594"/>
      <c r="AA989" s="594"/>
      <c r="AB989" s="594"/>
      <c r="AC989" s="594"/>
      <c r="AD989" s="594"/>
      <c r="AE989" s="594"/>
      <c r="AF989" s="594"/>
      <c r="AG989" s="594"/>
      <c r="AH989" s="594"/>
      <c r="AI989" s="594"/>
      <c r="AJ989" s="594"/>
      <c r="AK989" s="594"/>
    </row>
    <row r="990" spans="1:37" ht="12.75">
      <c r="A990" s="639"/>
      <c r="B990" s="640"/>
      <c r="C990" s="582"/>
      <c r="D990" s="582"/>
      <c r="E990" s="582"/>
      <c r="F990" s="582"/>
      <c r="G990" s="582"/>
      <c r="H990" s="582"/>
      <c r="I990" s="582"/>
      <c r="J990" s="582"/>
      <c r="K990" s="582"/>
      <c r="L990" s="582"/>
      <c r="M990" s="582"/>
      <c r="N990" s="582"/>
      <c r="O990" s="583"/>
      <c r="P990" s="583"/>
      <c r="Q990" s="583"/>
      <c r="R990" s="583"/>
      <c r="S990" s="583"/>
      <c r="T990" s="583"/>
      <c r="U990" s="583"/>
      <c r="V990" s="583"/>
      <c r="W990" s="583"/>
      <c r="X990" s="584"/>
      <c r="Y990" s="584"/>
      <c r="Z990" s="584"/>
      <c r="AA990" s="584"/>
      <c r="AB990" s="584"/>
      <c r="AC990" s="584"/>
      <c r="AD990" s="584"/>
      <c r="AE990" s="584"/>
      <c r="AF990" s="584"/>
      <c r="AG990" s="584"/>
      <c r="AH990" s="584"/>
      <c r="AI990" s="584"/>
      <c r="AJ990" s="584"/>
      <c r="AK990" s="584"/>
    </row>
    <row r="991" spans="1:37" ht="12.75">
      <c r="A991" s="638"/>
      <c r="B991" s="641"/>
      <c r="C991" s="592"/>
      <c r="D991" s="592"/>
      <c r="E991" s="592"/>
      <c r="F991" s="592"/>
      <c r="G991" s="592"/>
      <c r="H991" s="592"/>
      <c r="I991" s="592"/>
      <c r="J991" s="592"/>
      <c r="K991" s="592"/>
      <c r="L991" s="592"/>
      <c r="M991" s="592"/>
      <c r="N991" s="592"/>
      <c r="O991" s="593"/>
      <c r="P991" s="593"/>
      <c r="Q991" s="593"/>
      <c r="R991" s="593"/>
      <c r="S991" s="593"/>
      <c r="T991" s="593"/>
      <c r="U991" s="593"/>
      <c r="V991" s="593"/>
      <c r="W991" s="593"/>
      <c r="X991" s="594"/>
      <c r="Y991" s="594"/>
      <c r="Z991" s="594"/>
      <c r="AA991" s="594"/>
      <c r="AB991" s="594"/>
      <c r="AC991" s="594"/>
      <c r="AD991" s="594"/>
      <c r="AE991" s="594"/>
      <c r="AF991" s="594"/>
      <c r="AG991" s="594"/>
      <c r="AH991" s="594"/>
      <c r="AI991" s="594"/>
      <c r="AJ991" s="594"/>
      <c r="AK991" s="594"/>
    </row>
    <row r="992" spans="1:37" ht="12.75">
      <c r="A992" s="639"/>
      <c r="B992" s="640"/>
      <c r="C992" s="582"/>
      <c r="D992" s="582"/>
      <c r="E992" s="582"/>
      <c r="F992" s="582"/>
      <c r="G992" s="582"/>
      <c r="H992" s="582"/>
      <c r="I992" s="582"/>
      <c r="J992" s="582"/>
      <c r="K992" s="582"/>
      <c r="L992" s="582"/>
      <c r="M992" s="582"/>
      <c r="N992" s="582"/>
      <c r="O992" s="583"/>
      <c r="P992" s="583"/>
      <c r="Q992" s="583"/>
      <c r="R992" s="583"/>
      <c r="S992" s="583"/>
      <c r="T992" s="583"/>
      <c r="U992" s="583"/>
      <c r="V992" s="583"/>
      <c r="W992" s="583"/>
      <c r="X992" s="584"/>
      <c r="Y992" s="584"/>
      <c r="Z992" s="584"/>
      <c r="AA992" s="584"/>
      <c r="AB992" s="584"/>
      <c r="AC992" s="584"/>
      <c r="AD992" s="584"/>
      <c r="AE992" s="584"/>
      <c r="AF992" s="584"/>
      <c r="AG992" s="584"/>
      <c r="AH992" s="584"/>
      <c r="AI992" s="584"/>
      <c r="AJ992" s="584"/>
      <c r="AK992" s="584"/>
    </row>
    <row r="993" spans="1:37" ht="12.75">
      <c r="A993" s="638"/>
      <c r="B993" s="641"/>
      <c r="C993" s="592"/>
      <c r="D993" s="592"/>
      <c r="E993" s="592"/>
      <c r="F993" s="592"/>
      <c r="G993" s="592"/>
      <c r="H993" s="592"/>
      <c r="I993" s="592"/>
      <c r="J993" s="592"/>
      <c r="K993" s="592"/>
      <c r="L993" s="592"/>
      <c r="M993" s="592"/>
      <c r="N993" s="592"/>
      <c r="O993" s="593"/>
      <c r="P993" s="593"/>
      <c r="Q993" s="593"/>
      <c r="R993" s="593"/>
      <c r="S993" s="593"/>
      <c r="T993" s="593"/>
      <c r="U993" s="593"/>
      <c r="V993" s="593"/>
      <c r="W993" s="593"/>
      <c r="X993" s="594"/>
      <c r="Y993" s="594"/>
      <c r="Z993" s="594"/>
      <c r="AA993" s="594"/>
      <c r="AB993" s="594"/>
      <c r="AC993" s="594"/>
      <c r="AD993" s="594"/>
      <c r="AE993" s="594"/>
      <c r="AF993" s="594"/>
      <c r="AG993" s="594"/>
      <c r="AH993" s="594"/>
      <c r="AI993" s="594"/>
      <c r="AJ993" s="594"/>
      <c r="AK993" s="594"/>
    </row>
    <row r="994" spans="1:37" ht="12.75">
      <c r="A994" s="639"/>
      <c r="B994" s="640"/>
      <c r="C994" s="582"/>
      <c r="D994" s="582"/>
      <c r="E994" s="582"/>
      <c r="F994" s="582"/>
      <c r="G994" s="582"/>
      <c r="H994" s="582"/>
      <c r="I994" s="582"/>
      <c r="J994" s="582"/>
      <c r="K994" s="582"/>
      <c r="L994" s="582"/>
      <c r="M994" s="582"/>
      <c r="N994" s="582"/>
      <c r="O994" s="583"/>
      <c r="P994" s="583"/>
      <c r="Q994" s="583"/>
      <c r="R994" s="583"/>
      <c r="S994" s="583"/>
      <c r="T994" s="583"/>
      <c r="U994" s="583"/>
      <c r="V994" s="583"/>
      <c r="W994" s="583"/>
      <c r="X994" s="584"/>
      <c r="Y994" s="584"/>
      <c r="Z994" s="584"/>
      <c r="AA994" s="584"/>
      <c r="AB994" s="584"/>
      <c r="AC994" s="584"/>
      <c r="AD994" s="584"/>
      <c r="AE994" s="584"/>
      <c r="AF994" s="584"/>
      <c r="AG994" s="584"/>
      <c r="AH994" s="584"/>
      <c r="AI994" s="584"/>
      <c r="AJ994" s="584"/>
      <c r="AK994" s="584"/>
    </row>
    <row r="995" spans="1:37" ht="12.75">
      <c r="A995" s="638"/>
      <c r="B995" s="641"/>
      <c r="C995" s="592"/>
      <c r="D995" s="592"/>
      <c r="E995" s="592"/>
      <c r="F995" s="592"/>
      <c r="G995" s="592"/>
      <c r="H995" s="592"/>
      <c r="I995" s="592"/>
      <c r="J995" s="592"/>
      <c r="K995" s="592"/>
      <c r="L995" s="592"/>
      <c r="M995" s="592"/>
      <c r="N995" s="592"/>
      <c r="O995" s="593"/>
      <c r="P995" s="593"/>
      <c r="Q995" s="593"/>
      <c r="R995" s="593"/>
      <c r="S995" s="593"/>
      <c r="T995" s="593"/>
      <c r="U995" s="593"/>
      <c r="V995" s="593"/>
      <c r="W995" s="593"/>
      <c r="X995" s="594"/>
      <c r="Y995" s="594"/>
      <c r="Z995" s="594"/>
      <c r="AA995" s="594"/>
      <c r="AB995" s="594"/>
      <c r="AC995" s="594"/>
      <c r="AD995" s="594"/>
      <c r="AE995" s="594"/>
      <c r="AF995" s="594"/>
      <c r="AG995" s="594"/>
      <c r="AH995" s="594"/>
      <c r="AI995" s="594"/>
      <c r="AJ995" s="594"/>
      <c r="AK995" s="594"/>
    </row>
    <row r="996" spans="1:37" ht="12.75">
      <c r="A996" s="639"/>
      <c r="B996" s="640"/>
      <c r="C996" s="582"/>
      <c r="D996" s="582"/>
      <c r="E996" s="582"/>
      <c r="F996" s="582"/>
      <c r="G996" s="582"/>
      <c r="H996" s="582"/>
      <c r="I996" s="582"/>
      <c r="J996" s="582"/>
      <c r="K996" s="582"/>
      <c r="L996" s="582"/>
      <c r="M996" s="582"/>
      <c r="N996" s="582"/>
      <c r="O996" s="583"/>
      <c r="P996" s="583"/>
      <c r="Q996" s="583"/>
      <c r="R996" s="583"/>
      <c r="S996" s="583"/>
      <c r="T996" s="583"/>
      <c r="U996" s="583"/>
      <c r="V996" s="583"/>
      <c r="W996" s="583"/>
      <c r="X996" s="584"/>
      <c r="Y996" s="584"/>
      <c r="Z996" s="584"/>
      <c r="AA996" s="584"/>
      <c r="AB996" s="584"/>
      <c r="AC996" s="584"/>
      <c r="AD996" s="584"/>
      <c r="AE996" s="584"/>
      <c r="AF996" s="584"/>
      <c r="AG996" s="584"/>
      <c r="AH996" s="584"/>
      <c r="AI996" s="584"/>
      <c r="AJ996" s="584"/>
      <c r="AK996" s="584"/>
    </row>
    <row r="997" spans="1:37" ht="12.75">
      <c r="A997" s="638"/>
      <c r="B997" s="641"/>
      <c r="C997" s="592"/>
      <c r="D997" s="592"/>
      <c r="E997" s="592"/>
      <c r="F997" s="592"/>
      <c r="G997" s="592"/>
      <c r="H997" s="592"/>
      <c r="I997" s="592"/>
      <c r="J997" s="592"/>
      <c r="K997" s="592"/>
      <c r="L997" s="592"/>
      <c r="M997" s="592"/>
      <c r="N997" s="592"/>
      <c r="O997" s="593"/>
      <c r="P997" s="593"/>
      <c r="Q997" s="593"/>
      <c r="R997" s="593"/>
      <c r="S997" s="593"/>
      <c r="T997" s="593"/>
      <c r="U997" s="593"/>
      <c r="V997" s="593"/>
      <c r="W997" s="593"/>
      <c r="X997" s="594"/>
      <c r="Y997" s="594"/>
      <c r="Z997" s="594"/>
      <c r="AA997" s="594"/>
      <c r="AB997" s="594"/>
      <c r="AC997" s="594"/>
      <c r="AD997" s="594"/>
      <c r="AE997" s="594"/>
      <c r="AF997" s="594"/>
      <c r="AG997" s="594"/>
      <c r="AH997" s="594"/>
      <c r="AI997" s="594"/>
      <c r="AJ997" s="594"/>
      <c r="AK997" s="594"/>
    </row>
    <row r="998" spans="1:37" ht="12.75">
      <c r="A998" s="639"/>
      <c r="B998" s="640"/>
      <c r="C998" s="582"/>
      <c r="D998" s="582"/>
      <c r="E998" s="582"/>
      <c r="F998" s="582"/>
      <c r="G998" s="582"/>
      <c r="H998" s="582"/>
      <c r="I998" s="582"/>
      <c r="J998" s="582"/>
      <c r="K998" s="582"/>
      <c r="L998" s="582"/>
      <c r="M998" s="582"/>
      <c r="N998" s="582"/>
      <c r="O998" s="583"/>
      <c r="P998" s="583"/>
      <c r="Q998" s="583"/>
      <c r="R998" s="583"/>
      <c r="S998" s="583"/>
      <c r="T998" s="583"/>
      <c r="U998" s="583"/>
      <c r="V998" s="583"/>
      <c r="W998" s="583"/>
      <c r="X998" s="584"/>
      <c r="Y998" s="584"/>
      <c r="Z998" s="584"/>
      <c r="AA998" s="584"/>
      <c r="AB998" s="584"/>
      <c r="AC998" s="584"/>
      <c r="AD998" s="584"/>
      <c r="AE998" s="584"/>
      <c r="AF998" s="584"/>
      <c r="AG998" s="584"/>
      <c r="AH998" s="584"/>
      <c r="AI998" s="584"/>
      <c r="AJ998" s="584"/>
      <c r="AK998" s="584"/>
    </row>
    <row r="999" spans="1:37" ht="12.75">
      <c r="A999" s="638"/>
      <c r="B999" s="641"/>
      <c r="C999" s="592"/>
      <c r="D999" s="592"/>
      <c r="E999" s="592"/>
      <c r="F999" s="592"/>
      <c r="G999" s="592"/>
      <c r="H999" s="592"/>
      <c r="I999" s="592"/>
      <c r="J999" s="592"/>
      <c r="K999" s="592"/>
      <c r="L999" s="592"/>
      <c r="M999" s="592"/>
      <c r="N999" s="592"/>
      <c r="O999" s="593"/>
      <c r="P999" s="593"/>
      <c r="Q999" s="593"/>
      <c r="R999" s="593"/>
      <c r="S999" s="593"/>
      <c r="T999" s="593"/>
      <c r="U999" s="593"/>
      <c r="V999" s="593"/>
      <c r="W999" s="593"/>
      <c r="X999" s="594"/>
      <c r="Y999" s="594"/>
      <c r="Z999" s="594"/>
      <c r="AA999" s="594"/>
      <c r="AB999" s="594"/>
      <c r="AC999" s="594"/>
      <c r="AD999" s="594"/>
      <c r="AE999" s="594"/>
      <c r="AF999" s="594"/>
      <c r="AG999" s="594"/>
      <c r="AH999" s="594"/>
      <c r="AI999" s="594"/>
      <c r="AJ999" s="594"/>
      <c r="AK999" s="594"/>
    </row>
    <row r="1000" spans="1:37" ht="12.75">
      <c r="A1000" s="639"/>
      <c r="B1000" s="640"/>
      <c r="C1000" s="582"/>
      <c r="D1000" s="582"/>
      <c r="E1000" s="582"/>
      <c r="F1000" s="582"/>
      <c r="G1000" s="582"/>
      <c r="H1000" s="582"/>
      <c r="I1000" s="582"/>
      <c r="J1000" s="582"/>
      <c r="K1000" s="582"/>
      <c r="L1000" s="582"/>
      <c r="M1000" s="582"/>
      <c r="N1000" s="582"/>
      <c r="O1000" s="583"/>
      <c r="P1000" s="583"/>
      <c r="Q1000" s="583"/>
      <c r="R1000" s="583"/>
      <c r="S1000" s="583"/>
      <c r="T1000" s="583"/>
      <c r="U1000" s="583"/>
      <c r="V1000" s="583"/>
      <c r="W1000" s="583"/>
      <c r="X1000" s="584"/>
      <c r="Y1000" s="584"/>
      <c r="Z1000" s="584"/>
      <c r="AA1000" s="584"/>
      <c r="AB1000" s="584"/>
      <c r="AC1000" s="584"/>
      <c r="AD1000" s="584"/>
      <c r="AE1000" s="584"/>
      <c r="AF1000" s="584"/>
      <c r="AG1000" s="584"/>
      <c r="AH1000" s="584"/>
      <c r="AI1000" s="584"/>
      <c r="AJ1000" s="584"/>
      <c r="AK1000" s="584"/>
    </row>
    <row r="1001" spans="1:37" ht="12.75">
      <c r="A1001" s="638"/>
      <c r="B1001" s="641"/>
      <c r="C1001" s="592"/>
      <c r="D1001" s="592"/>
      <c r="E1001" s="592"/>
      <c r="F1001" s="592"/>
      <c r="G1001" s="592"/>
      <c r="H1001" s="592"/>
      <c r="I1001" s="592"/>
      <c r="J1001" s="592"/>
      <c r="K1001" s="592"/>
      <c r="L1001" s="592"/>
      <c r="M1001" s="592"/>
      <c r="N1001" s="592"/>
      <c r="O1001" s="593"/>
      <c r="P1001" s="593"/>
      <c r="Q1001" s="593"/>
      <c r="R1001" s="593"/>
      <c r="S1001" s="593"/>
      <c r="T1001" s="593"/>
      <c r="U1001" s="593"/>
      <c r="V1001" s="593"/>
      <c r="W1001" s="593"/>
      <c r="X1001" s="594"/>
      <c r="Y1001" s="594"/>
      <c r="Z1001" s="594"/>
      <c r="AA1001" s="594"/>
      <c r="AB1001" s="594"/>
      <c r="AC1001" s="594"/>
      <c r="AD1001" s="594"/>
      <c r="AE1001" s="594"/>
      <c r="AF1001" s="594"/>
      <c r="AG1001" s="594"/>
      <c r="AH1001" s="594"/>
      <c r="AI1001" s="594"/>
      <c r="AJ1001" s="594"/>
      <c r="AK1001" s="594"/>
    </row>
    <row r="1002" spans="1:37" ht="12.75">
      <c r="A1002" s="639"/>
      <c r="B1002" s="640"/>
      <c r="C1002" s="582"/>
      <c r="D1002" s="582"/>
      <c r="E1002" s="582"/>
      <c r="F1002" s="582"/>
      <c r="G1002" s="582"/>
      <c r="H1002" s="582"/>
      <c r="I1002" s="582"/>
      <c r="J1002" s="582"/>
      <c r="K1002" s="582"/>
      <c r="L1002" s="582"/>
      <c r="M1002" s="582"/>
      <c r="N1002" s="582"/>
      <c r="O1002" s="583"/>
      <c r="P1002" s="583"/>
      <c r="Q1002" s="583"/>
      <c r="R1002" s="583"/>
      <c r="S1002" s="583"/>
      <c r="T1002" s="583"/>
      <c r="U1002" s="583"/>
      <c r="V1002" s="583"/>
      <c r="W1002" s="583"/>
      <c r="X1002" s="584"/>
      <c r="Y1002" s="584"/>
      <c r="Z1002" s="584"/>
      <c r="AA1002" s="584"/>
      <c r="AB1002" s="584"/>
      <c r="AC1002" s="584"/>
      <c r="AD1002" s="584"/>
      <c r="AE1002" s="584"/>
      <c r="AF1002" s="584"/>
      <c r="AG1002" s="584"/>
      <c r="AH1002" s="584"/>
      <c r="AI1002" s="584"/>
      <c r="AJ1002" s="584"/>
      <c r="AK1002" s="584"/>
    </row>
    <row r="1003" spans="1:37" ht="12.75">
      <c r="A1003" s="638"/>
      <c r="B1003" s="641"/>
      <c r="C1003" s="592"/>
      <c r="D1003" s="592"/>
      <c r="E1003" s="592"/>
      <c r="F1003" s="592"/>
      <c r="G1003" s="592"/>
      <c r="H1003" s="592"/>
      <c r="I1003" s="592"/>
      <c r="J1003" s="592"/>
      <c r="K1003" s="592"/>
      <c r="L1003" s="592"/>
      <c r="M1003" s="592"/>
      <c r="N1003" s="592"/>
      <c r="O1003" s="593"/>
      <c r="P1003" s="593"/>
      <c r="Q1003" s="593"/>
      <c r="R1003" s="593"/>
      <c r="S1003" s="593"/>
      <c r="T1003" s="593"/>
      <c r="U1003" s="593"/>
      <c r="V1003" s="593"/>
      <c r="W1003" s="593"/>
      <c r="X1003" s="594"/>
      <c r="Y1003" s="594"/>
      <c r="Z1003" s="594"/>
      <c r="AA1003" s="594"/>
      <c r="AB1003" s="594"/>
      <c r="AC1003" s="594"/>
      <c r="AD1003" s="594"/>
      <c r="AE1003" s="594"/>
      <c r="AF1003" s="594"/>
      <c r="AG1003" s="594"/>
      <c r="AH1003" s="594"/>
      <c r="AI1003" s="594"/>
      <c r="AJ1003" s="594"/>
      <c r="AK1003" s="594"/>
    </row>
    <row r="1004" spans="1:37" ht="12.75">
      <c r="A1004" s="639"/>
      <c r="B1004" s="640"/>
      <c r="C1004" s="582"/>
      <c r="D1004" s="582"/>
      <c r="E1004" s="582"/>
      <c r="F1004" s="582"/>
      <c r="G1004" s="582"/>
      <c r="H1004" s="582"/>
      <c r="I1004" s="582"/>
      <c r="J1004" s="582"/>
      <c r="K1004" s="582"/>
      <c r="L1004" s="582"/>
      <c r="M1004" s="582"/>
      <c r="N1004" s="582"/>
      <c r="O1004" s="583"/>
      <c r="P1004" s="583"/>
      <c r="Q1004" s="583"/>
      <c r="R1004" s="583"/>
      <c r="S1004" s="583"/>
      <c r="T1004" s="583"/>
      <c r="U1004" s="583"/>
      <c r="V1004" s="583"/>
      <c r="W1004" s="583"/>
      <c r="X1004" s="584"/>
      <c r="Y1004" s="584"/>
      <c r="Z1004" s="584"/>
      <c r="AA1004" s="584"/>
      <c r="AB1004" s="584"/>
      <c r="AC1004" s="584"/>
      <c r="AD1004" s="584"/>
      <c r="AE1004" s="584"/>
      <c r="AF1004" s="584"/>
      <c r="AG1004" s="584"/>
      <c r="AH1004" s="584"/>
      <c r="AI1004" s="584"/>
      <c r="AJ1004" s="584"/>
      <c r="AK1004" s="584"/>
    </row>
  </sheetData>
  <autoFilter ref="A1:AK161" xr:uid="{00000000-0009-0000-0000-000006000000}"/>
  <conditionalFormatting sqref="N30">
    <cfRule type="notContainsBlanks" dxfId="9" priority="1">
      <formula>LEN(TRIM(N30))&gt;0</formula>
    </cfRule>
  </conditionalFormatting>
  <conditionalFormatting sqref="N40">
    <cfRule type="notContainsBlanks" dxfId="8" priority="2">
      <formula>LEN(TRIM(N40))&gt;0</formula>
    </cfRule>
  </conditionalFormatting>
  <conditionalFormatting sqref="E2">
    <cfRule type="notContainsBlanks" dxfId="7" priority="3">
      <formula>LEN(TRIM(E2))&gt;0</formula>
    </cfRule>
  </conditionalFormatting>
  <hyperlinks>
    <hyperlink ref="O85" r:id="rId1" xr:uid="{00000000-0004-0000-0600-000000000000}"/>
    <hyperlink ref="Q100" r:id="rId2" xr:uid="{00000000-0004-0000-0600-000001000000}"/>
    <hyperlink ref="O103" r:id="rId3" location="gid=952824022" xr:uid="{00000000-0004-0000-0600-000002000000}"/>
  </hyperlinks>
  <printOptions horizontalCentered="1" gridLines="1"/>
  <pageMargins left="0.7" right="0.7" top="0.75" bottom="0.75" header="0" footer="0"/>
  <pageSetup fitToHeight="0" pageOrder="overThenDown" orientation="landscape" cellComments="atEnd"/>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E69138"/>
    <outlinePr summaryBelow="0" summaryRight="0"/>
  </sheetPr>
  <dimension ref="A1:AB1011"/>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ColWidth="14.42578125" defaultRowHeight="15.75" customHeight="1"/>
  <cols>
    <col min="1" max="1" width="17.42578125" customWidth="1"/>
    <col min="2" max="2" width="20.5703125" customWidth="1"/>
    <col min="3" max="3" width="90.28515625" customWidth="1"/>
    <col min="4" max="4" width="87.28515625" customWidth="1"/>
    <col min="5" max="5" width="56.140625" customWidth="1"/>
    <col min="6" max="6" width="67" customWidth="1"/>
    <col min="7" max="7" width="43.42578125" customWidth="1"/>
    <col min="8" max="8" width="109" customWidth="1"/>
    <col min="9" max="9" width="55.7109375" customWidth="1"/>
    <col min="10" max="10" width="76.140625" customWidth="1"/>
    <col min="11" max="11" width="41.5703125" customWidth="1"/>
    <col min="12" max="12" width="25.140625" customWidth="1"/>
  </cols>
  <sheetData>
    <row r="1" spans="1:28" ht="12.75">
      <c r="A1" s="306" t="s">
        <v>5425</v>
      </c>
      <c r="B1" s="642" t="s">
        <v>5426</v>
      </c>
      <c r="C1" s="642" t="s">
        <v>5426</v>
      </c>
      <c r="D1" s="642"/>
      <c r="E1" s="642"/>
      <c r="F1" s="642"/>
      <c r="G1" s="643"/>
      <c r="H1" s="643"/>
      <c r="I1" s="643"/>
      <c r="J1" s="460"/>
      <c r="K1" s="458"/>
      <c r="L1" s="458"/>
      <c r="M1" s="458"/>
      <c r="N1" s="458"/>
      <c r="O1" s="458"/>
      <c r="P1" s="458"/>
      <c r="Q1" s="458"/>
      <c r="R1" s="458"/>
      <c r="S1" s="458"/>
      <c r="T1" s="458"/>
      <c r="U1" s="458"/>
      <c r="V1" s="458"/>
      <c r="W1" s="458"/>
      <c r="X1" s="458"/>
      <c r="Y1" s="458"/>
      <c r="Z1" s="458"/>
      <c r="AA1" s="458"/>
      <c r="AB1" s="458"/>
    </row>
    <row r="2" spans="1:28" ht="12.75">
      <c r="A2" s="644"/>
      <c r="B2" s="645" t="s">
        <v>5427</v>
      </c>
      <c r="C2" s="645" t="s">
        <v>5428</v>
      </c>
      <c r="D2" s="646" t="s">
        <v>5429</v>
      </c>
      <c r="E2" s="646"/>
      <c r="F2" s="646"/>
      <c r="G2" s="647"/>
      <c r="H2" s="647"/>
      <c r="I2" s="647"/>
      <c r="J2" s="648"/>
      <c r="K2" s="648"/>
      <c r="L2" s="648"/>
      <c r="M2" s="649"/>
      <c r="N2" s="649"/>
      <c r="O2" s="649"/>
      <c r="P2" s="649"/>
      <c r="Q2" s="649"/>
      <c r="R2" s="649"/>
      <c r="S2" s="649"/>
      <c r="T2" s="649"/>
      <c r="U2" s="649"/>
      <c r="V2" s="649"/>
      <c r="W2" s="649"/>
      <c r="X2" s="649"/>
      <c r="Y2" s="649"/>
      <c r="Z2" s="649"/>
      <c r="AA2" s="649"/>
      <c r="AB2" s="649"/>
    </row>
    <row r="3" spans="1:28" ht="25.5">
      <c r="A3" s="650" t="s">
        <v>5430</v>
      </c>
      <c r="B3" s="651" t="s">
        <v>5431</v>
      </c>
      <c r="C3" s="651" t="s">
        <v>5432</v>
      </c>
      <c r="D3" s="651" t="s">
        <v>5433</v>
      </c>
      <c r="E3" s="651" t="s">
        <v>5434</v>
      </c>
      <c r="F3" s="651"/>
      <c r="G3" s="652"/>
      <c r="H3" s="652"/>
      <c r="I3" s="653"/>
      <c r="J3" s="654"/>
      <c r="K3" s="654"/>
      <c r="L3" s="654"/>
      <c r="M3" s="654"/>
      <c r="N3" s="654"/>
      <c r="O3" s="654"/>
      <c r="P3" s="654"/>
      <c r="Q3" s="654"/>
      <c r="R3" s="654"/>
      <c r="S3" s="654"/>
      <c r="T3" s="654"/>
      <c r="U3" s="654"/>
      <c r="V3" s="654"/>
      <c r="W3" s="654"/>
      <c r="X3" s="654"/>
      <c r="Y3" s="654"/>
      <c r="Z3" s="654"/>
      <c r="AA3" s="654"/>
      <c r="AB3" s="654"/>
    </row>
    <row r="4" spans="1:28" ht="38.25">
      <c r="A4" s="306" t="s">
        <v>3867</v>
      </c>
      <c r="B4" s="655" t="s">
        <v>5435</v>
      </c>
      <c r="C4" s="656" t="s">
        <v>5436</v>
      </c>
      <c r="D4" s="651" t="s">
        <v>5437</v>
      </c>
      <c r="E4" s="651" t="s">
        <v>5438</v>
      </c>
      <c r="F4" s="651"/>
      <c r="G4" s="652"/>
      <c r="H4" s="652"/>
      <c r="I4" s="653"/>
      <c r="J4" s="654"/>
      <c r="K4" s="654"/>
      <c r="L4" s="654"/>
      <c r="M4" s="654"/>
      <c r="N4" s="654"/>
      <c r="O4" s="654"/>
      <c r="P4" s="654"/>
      <c r="Q4" s="654"/>
      <c r="R4" s="654"/>
      <c r="S4" s="654"/>
      <c r="T4" s="654"/>
      <c r="U4" s="654"/>
      <c r="V4" s="654"/>
      <c r="W4" s="654"/>
      <c r="X4" s="654"/>
      <c r="Y4" s="654"/>
      <c r="Z4" s="654"/>
      <c r="AA4" s="654"/>
      <c r="AB4" s="654"/>
    </row>
    <row r="5" spans="1:28" ht="51">
      <c r="A5" s="650" t="s">
        <v>3234</v>
      </c>
      <c r="B5" s="655" t="s">
        <v>5435</v>
      </c>
      <c r="C5" s="651" t="s">
        <v>5439</v>
      </c>
      <c r="D5" s="651" t="s">
        <v>5440</v>
      </c>
      <c r="E5" s="651" t="s">
        <v>5441</v>
      </c>
      <c r="F5" s="651"/>
      <c r="G5" s="657"/>
      <c r="H5" s="657"/>
      <c r="I5" s="653"/>
      <c r="J5" s="654"/>
      <c r="K5" s="654"/>
      <c r="L5" s="654"/>
      <c r="M5" s="654"/>
      <c r="N5" s="654"/>
      <c r="O5" s="654"/>
      <c r="P5" s="654"/>
      <c r="Q5" s="654"/>
      <c r="R5" s="654"/>
      <c r="S5" s="654"/>
      <c r="T5" s="654"/>
      <c r="U5" s="654"/>
      <c r="V5" s="654"/>
      <c r="W5" s="654"/>
      <c r="X5" s="654"/>
      <c r="Y5" s="654"/>
      <c r="Z5" s="654"/>
      <c r="AA5" s="654"/>
      <c r="AB5" s="654"/>
    </row>
    <row r="6" spans="1:28" ht="38.25">
      <c r="A6" s="650" t="s">
        <v>5442</v>
      </c>
      <c r="B6" s="655" t="s">
        <v>5435</v>
      </c>
      <c r="C6" s="656" t="s">
        <v>5443</v>
      </c>
      <c r="D6" s="658"/>
      <c r="E6" s="658"/>
      <c r="F6" s="651"/>
      <c r="G6" s="652"/>
      <c r="H6" s="653"/>
      <c r="I6" s="653"/>
      <c r="J6" s="654"/>
      <c r="K6" s="654"/>
      <c r="L6" s="654"/>
      <c r="M6" s="654"/>
      <c r="N6" s="654"/>
      <c r="O6" s="654"/>
      <c r="P6" s="654"/>
      <c r="Q6" s="654"/>
      <c r="R6" s="654"/>
      <c r="S6" s="654"/>
      <c r="T6" s="654"/>
      <c r="U6" s="654"/>
      <c r="V6" s="654"/>
      <c r="W6" s="654"/>
      <c r="X6" s="654"/>
      <c r="Y6" s="654"/>
      <c r="Z6" s="654"/>
      <c r="AA6" s="654"/>
      <c r="AB6" s="654"/>
    </row>
    <row r="7" spans="1:28" ht="76.5">
      <c r="A7" s="650" t="s">
        <v>3847</v>
      </c>
      <c r="B7" s="655" t="s">
        <v>5435</v>
      </c>
      <c r="C7" s="656" t="s">
        <v>5444</v>
      </c>
      <c r="D7" s="651" t="s">
        <v>5445</v>
      </c>
      <c r="E7" s="651" t="s">
        <v>5446</v>
      </c>
      <c r="F7" s="651"/>
      <c r="G7" s="652"/>
      <c r="H7" s="652"/>
      <c r="I7" s="653"/>
      <c r="J7" s="654"/>
      <c r="K7" s="654"/>
      <c r="L7" s="654"/>
      <c r="M7" s="654"/>
      <c r="N7" s="654"/>
      <c r="O7" s="654"/>
      <c r="P7" s="654"/>
      <c r="Q7" s="654"/>
      <c r="R7" s="654"/>
      <c r="S7" s="654"/>
      <c r="T7" s="654"/>
      <c r="U7" s="654"/>
      <c r="V7" s="654"/>
      <c r="W7" s="654"/>
      <c r="X7" s="654"/>
      <c r="Y7" s="654"/>
      <c r="Z7" s="654"/>
      <c r="AA7" s="654"/>
      <c r="AB7" s="654"/>
    </row>
    <row r="8" spans="1:28" ht="38.25">
      <c r="A8" s="650" t="s">
        <v>4358</v>
      </c>
      <c r="B8" s="655" t="s">
        <v>5435</v>
      </c>
      <c r="C8" s="650" t="s">
        <v>5447</v>
      </c>
      <c r="D8" s="650" t="s">
        <v>5448</v>
      </c>
      <c r="E8" s="650" t="s">
        <v>5449</v>
      </c>
      <c r="F8" s="652" t="s">
        <v>5450</v>
      </c>
      <c r="G8" s="653"/>
      <c r="H8" s="653"/>
      <c r="I8" s="654"/>
      <c r="J8" s="654"/>
      <c r="K8" s="654"/>
      <c r="L8" s="654"/>
      <c r="M8" s="654"/>
      <c r="N8" s="654"/>
      <c r="O8" s="654"/>
      <c r="P8" s="654"/>
      <c r="Q8" s="654"/>
      <c r="R8" s="654"/>
      <c r="S8" s="654"/>
      <c r="T8" s="654"/>
      <c r="U8" s="654"/>
      <c r="V8" s="654"/>
      <c r="W8" s="654"/>
      <c r="X8" s="654"/>
      <c r="Y8" s="654"/>
      <c r="Z8" s="654"/>
      <c r="AA8" s="654"/>
    </row>
    <row r="9" spans="1:28" ht="51">
      <c r="A9" s="650" t="s">
        <v>5451</v>
      </c>
      <c r="B9" s="655" t="s">
        <v>5435</v>
      </c>
      <c r="C9" s="651" t="s">
        <v>5452</v>
      </c>
      <c r="D9" s="651" t="s">
        <v>5453</v>
      </c>
      <c r="E9" s="651"/>
      <c r="F9" s="651"/>
      <c r="G9" s="652"/>
      <c r="H9" s="653"/>
      <c r="I9" s="653"/>
      <c r="J9" s="654"/>
      <c r="K9" s="654"/>
      <c r="L9" s="654"/>
      <c r="M9" s="654"/>
      <c r="N9" s="654"/>
      <c r="O9" s="654"/>
      <c r="P9" s="654"/>
      <c r="Q9" s="654"/>
      <c r="R9" s="654"/>
      <c r="S9" s="654"/>
      <c r="T9" s="654"/>
      <c r="U9" s="654"/>
      <c r="V9" s="654"/>
      <c r="W9" s="654"/>
      <c r="X9" s="654"/>
      <c r="Y9" s="654"/>
      <c r="Z9" s="654"/>
      <c r="AA9" s="654"/>
      <c r="AB9" s="654"/>
    </row>
    <row r="10" spans="1:28" ht="25.5">
      <c r="A10" s="650" t="s">
        <v>5454</v>
      </c>
      <c r="B10" s="655" t="s">
        <v>5435</v>
      </c>
      <c r="C10" s="650" t="s">
        <v>5455</v>
      </c>
      <c r="D10" s="651"/>
      <c r="E10" s="651"/>
      <c r="F10" s="658"/>
      <c r="G10" s="653"/>
      <c r="H10" s="653"/>
      <c r="I10" s="653"/>
      <c r="J10" s="654"/>
      <c r="K10" s="654"/>
      <c r="L10" s="654"/>
      <c r="M10" s="654"/>
      <c r="N10" s="654"/>
      <c r="O10" s="654"/>
      <c r="P10" s="654"/>
      <c r="Q10" s="654"/>
      <c r="R10" s="654"/>
      <c r="S10" s="654"/>
      <c r="T10" s="654"/>
      <c r="U10" s="654"/>
      <c r="V10" s="654"/>
      <c r="W10" s="654"/>
      <c r="X10" s="654"/>
      <c r="Y10" s="654"/>
      <c r="Z10" s="654"/>
      <c r="AA10" s="654"/>
      <c r="AB10" s="654"/>
    </row>
    <row r="11" spans="1:28" ht="242.25">
      <c r="A11" s="650" t="s">
        <v>3284</v>
      </c>
      <c r="B11" s="655" t="s">
        <v>5435</v>
      </c>
      <c r="C11" s="650" t="s">
        <v>5456</v>
      </c>
      <c r="D11" s="651" t="s">
        <v>5457</v>
      </c>
      <c r="E11" s="58" t="s">
        <v>5458</v>
      </c>
      <c r="F11" s="651" t="s">
        <v>5459</v>
      </c>
      <c r="G11" s="652" t="s">
        <v>5460</v>
      </c>
      <c r="H11" s="652" t="s">
        <v>5461</v>
      </c>
      <c r="I11" s="652" t="s">
        <v>5462</v>
      </c>
      <c r="J11" s="659" t="s">
        <v>5463</v>
      </c>
      <c r="K11" s="654"/>
      <c r="L11" s="654"/>
      <c r="M11" s="654"/>
      <c r="N11" s="654"/>
      <c r="O11" s="654"/>
      <c r="P11" s="654"/>
      <c r="Q11" s="654"/>
      <c r="R11" s="654"/>
      <c r="S11" s="654"/>
      <c r="T11" s="654"/>
      <c r="U11" s="654"/>
      <c r="V11" s="654"/>
      <c r="W11" s="654"/>
      <c r="X11" s="654"/>
      <c r="Y11" s="654"/>
      <c r="Z11" s="654"/>
      <c r="AA11" s="654"/>
      <c r="AB11" s="654"/>
    </row>
    <row r="12" spans="1:28" ht="293.25">
      <c r="A12" s="650" t="s">
        <v>5464</v>
      </c>
      <c r="B12" s="655" t="s">
        <v>5435</v>
      </c>
      <c r="C12" s="651" t="s">
        <v>5465</v>
      </c>
      <c r="D12" s="651" t="s">
        <v>5466</v>
      </c>
      <c r="E12" s="655" t="s">
        <v>5467</v>
      </c>
      <c r="F12" s="651" t="s">
        <v>5468</v>
      </c>
      <c r="G12" s="652" t="s">
        <v>5469</v>
      </c>
      <c r="H12" s="652"/>
      <c r="I12" s="652"/>
      <c r="J12" s="659"/>
      <c r="K12" s="659"/>
      <c r="L12" s="659"/>
      <c r="M12" s="659"/>
      <c r="N12" s="659"/>
      <c r="O12" s="659"/>
      <c r="P12" s="654"/>
      <c r="Q12" s="654"/>
      <c r="R12" s="654"/>
      <c r="S12" s="654"/>
      <c r="T12" s="654"/>
      <c r="U12" s="654"/>
      <c r="V12" s="654"/>
      <c r="W12" s="654"/>
      <c r="X12" s="654"/>
      <c r="Y12" s="654"/>
      <c r="Z12" s="654"/>
      <c r="AA12" s="654"/>
      <c r="AB12" s="654"/>
    </row>
    <row r="13" spans="1:28" ht="25.5">
      <c r="A13" s="650" t="s">
        <v>5430</v>
      </c>
      <c r="B13" s="655" t="s">
        <v>5435</v>
      </c>
      <c r="C13" s="651" t="s">
        <v>5470</v>
      </c>
      <c r="D13" s="651" t="s">
        <v>5471</v>
      </c>
      <c r="E13" s="651"/>
      <c r="F13" s="651"/>
      <c r="G13" s="652"/>
      <c r="H13" s="653"/>
      <c r="I13" s="653"/>
      <c r="J13" s="654"/>
      <c r="K13" s="654"/>
      <c r="L13" s="654"/>
      <c r="M13" s="654"/>
      <c r="N13" s="654"/>
      <c r="O13" s="654"/>
      <c r="P13" s="654"/>
      <c r="Q13" s="654"/>
      <c r="R13" s="654"/>
      <c r="S13" s="654"/>
      <c r="T13" s="654"/>
      <c r="U13" s="654"/>
      <c r="V13" s="654"/>
      <c r="W13" s="654"/>
      <c r="X13" s="654"/>
      <c r="Y13" s="654"/>
      <c r="Z13" s="654"/>
      <c r="AA13" s="654"/>
      <c r="AB13" s="654"/>
    </row>
    <row r="14" spans="1:28" ht="191.25">
      <c r="A14" s="650" t="s">
        <v>5472</v>
      </c>
      <c r="B14" s="655" t="s">
        <v>5435</v>
      </c>
      <c r="C14" s="651" t="s">
        <v>5473</v>
      </c>
      <c r="D14" s="651" t="s">
        <v>5474</v>
      </c>
      <c r="E14" s="651" t="s">
        <v>5475</v>
      </c>
      <c r="F14" s="651" t="s">
        <v>5476</v>
      </c>
      <c r="G14" s="653"/>
      <c r="H14" s="653"/>
      <c r="I14" s="653"/>
      <c r="J14" s="654"/>
      <c r="K14" s="654"/>
      <c r="L14" s="654"/>
      <c r="M14" s="654"/>
      <c r="N14" s="654"/>
      <c r="O14" s="654"/>
      <c r="P14" s="654"/>
      <c r="Q14" s="654"/>
      <c r="R14" s="654"/>
      <c r="S14" s="654"/>
      <c r="T14" s="654"/>
      <c r="U14" s="654"/>
      <c r="V14" s="654"/>
      <c r="W14" s="654"/>
      <c r="X14" s="654"/>
      <c r="Y14" s="654"/>
      <c r="Z14" s="654"/>
      <c r="AA14" s="654"/>
      <c r="AB14" s="654"/>
    </row>
    <row r="15" spans="1:28" ht="140.25">
      <c r="A15" s="650" t="s">
        <v>3307</v>
      </c>
      <c r="B15" s="655" t="s">
        <v>5435</v>
      </c>
      <c r="C15" s="651" t="s">
        <v>5477</v>
      </c>
      <c r="D15" s="651" t="s">
        <v>5478</v>
      </c>
      <c r="E15" s="651" t="s">
        <v>5479</v>
      </c>
      <c r="F15" s="651" t="s">
        <v>5480</v>
      </c>
      <c r="G15" s="652" t="s">
        <v>5481</v>
      </c>
      <c r="H15" s="652" t="s">
        <v>5482</v>
      </c>
      <c r="I15" s="652" t="s">
        <v>5483</v>
      </c>
      <c r="J15" s="654"/>
      <c r="K15" s="654"/>
      <c r="L15" s="654"/>
      <c r="M15" s="654"/>
      <c r="N15" s="654"/>
      <c r="O15" s="654"/>
      <c r="P15" s="654"/>
      <c r="Q15" s="654"/>
      <c r="R15" s="654"/>
      <c r="S15" s="654"/>
      <c r="T15" s="654"/>
      <c r="U15" s="654"/>
      <c r="V15" s="654"/>
      <c r="W15" s="654"/>
      <c r="X15" s="654"/>
      <c r="Y15" s="654"/>
      <c r="Z15" s="654"/>
      <c r="AA15" s="654"/>
      <c r="AB15" s="654"/>
    </row>
    <row r="16" spans="1:28" ht="25.5">
      <c r="A16" s="650" t="s">
        <v>4103</v>
      </c>
      <c r="B16" s="650" t="s">
        <v>5484</v>
      </c>
      <c r="C16" s="650" t="s">
        <v>5485</v>
      </c>
      <c r="D16" s="650" t="s">
        <v>5486</v>
      </c>
      <c r="E16" s="660"/>
      <c r="F16" s="653"/>
      <c r="G16" s="653"/>
      <c r="H16" s="653"/>
      <c r="I16" s="653"/>
      <c r="J16" s="654"/>
      <c r="K16" s="654"/>
      <c r="L16" s="654"/>
      <c r="M16" s="654"/>
      <c r="N16" s="654"/>
      <c r="O16" s="654"/>
      <c r="P16" s="654"/>
      <c r="Q16" s="654"/>
      <c r="R16" s="654"/>
      <c r="S16" s="654"/>
      <c r="T16" s="654"/>
      <c r="U16" s="654"/>
      <c r="V16" s="654"/>
      <c r="W16" s="654"/>
      <c r="X16" s="654"/>
      <c r="Y16" s="654"/>
      <c r="Z16" s="654"/>
      <c r="AA16" s="654"/>
      <c r="AB16" s="654"/>
    </row>
    <row r="17" spans="1:28" ht="12.75">
      <c r="A17" s="650" t="s">
        <v>5487</v>
      </c>
      <c r="B17" s="651" t="s">
        <v>5435</v>
      </c>
      <c r="C17" s="651" t="s">
        <v>5488</v>
      </c>
      <c r="D17" s="651"/>
      <c r="E17" s="651"/>
      <c r="F17" s="651"/>
      <c r="G17" s="653"/>
      <c r="H17" s="653"/>
      <c r="I17" s="653"/>
      <c r="J17" s="654"/>
      <c r="K17" s="654"/>
      <c r="L17" s="654"/>
      <c r="M17" s="654"/>
      <c r="N17" s="654"/>
      <c r="O17" s="654"/>
      <c r="P17" s="654"/>
      <c r="Q17" s="654"/>
      <c r="R17" s="654"/>
      <c r="S17" s="654"/>
      <c r="T17" s="654"/>
      <c r="U17" s="654"/>
      <c r="V17" s="654"/>
      <c r="W17" s="654"/>
      <c r="X17" s="654"/>
      <c r="Y17" s="654"/>
      <c r="Z17" s="654"/>
      <c r="AA17" s="654"/>
      <c r="AB17" s="654"/>
    </row>
    <row r="18" spans="1:28" ht="25.5">
      <c r="A18" s="650" t="s">
        <v>5489</v>
      </c>
      <c r="B18" s="651" t="s">
        <v>5484</v>
      </c>
      <c r="C18" s="651" t="s">
        <v>5490</v>
      </c>
      <c r="D18" s="651" t="s">
        <v>5491</v>
      </c>
      <c r="E18" s="651"/>
      <c r="F18" s="651"/>
      <c r="G18" s="653"/>
      <c r="H18" s="653"/>
      <c r="I18" s="653"/>
      <c r="J18" s="654"/>
      <c r="K18" s="654"/>
      <c r="L18" s="654"/>
      <c r="M18" s="654"/>
      <c r="N18" s="654"/>
      <c r="O18" s="654"/>
      <c r="P18" s="654"/>
      <c r="Q18" s="654"/>
      <c r="R18" s="654"/>
      <c r="S18" s="654"/>
      <c r="T18" s="654"/>
      <c r="U18" s="654"/>
      <c r="V18" s="654"/>
      <c r="W18" s="654"/>
      <c r="X18" s="654"/>
      <c r="Y18" s="654"/>
      <c r="Z18" s="654"/>
      <c r="AA18" s="654"/>
      <c r="AB18" s="654"/>
    </row>
    <row r="19" spans="1:28" ht="38.25">
      <c r="A19" s="650" t="s">
        <v>3438</v>
      </c>
      <c r="B19" s="650" t="s">
        <v>5435</v>
      </c>
      <c r="C19" s="650" t="s">
        <v>5492</v>
      </c>
      <c r="D19" s="661" t="s">
        <v>5493</v>
      </c>
      <c r="E19" s="650" t="s">
        <v>5494</v>
      </c>
      <c r="F19" s="653"/>
      <c r="G19" s="653"/>
      <c r="H19" s="653"/>
      <c r="I19" s="653"/>
      <c r="J19" s="654"/>
      <c r="K19" s="654"/>
      <c r="L19" s="654"/>
      <c r="M19" s="654"/>
      <c r="N19" s="654"/>
      <c r="O19" s="654"/>
      <c r="P19" s="654"/>
      <c r="Q19" s="654"/>
      <c r="R19" s="654"/>
      <c r="S19" s="654"/>
      <c r="T19" s="654"/>
      <c r="U19" s="654"/>
      <c r="V19" s="654"/>
      <c r="W19" s="654"/>
      <c r="X19" s="654"/>
      <c r="Y19" s="654"/>
      <c r="Z19" s="654"/>
      <c r="AA19" s="654"/>
      <c r="AB19" s="654"/>
    </row>
    <row r="20" spans="1:28" ht="102">
      <c r="A20" s="650" t="s">
        <v>5495</v>
      </c>
      <c r="B20" s="650" t="s">
        <v>5484</v>
      </c>
      <c r="C20" s="650" t="s">
        <v>5496</v>
      </c>
      <c r="D20" s="650" t="s">
        <v>5497</v>
      </c>
      <c r="E20" s="650" t="s">
        <v>5498</v>
      </c>
      <c r="F20" s="653"/>
      <c r="G20" s="653"/>
      <c r="H20" s="653"/>
      <c r="I20" s="653"/>
      <c r="J20" s="654"/>
      <c r="K20" s="654"/>
      <c r="L20" s="654"/>
      <c r="M20" s="654"/>
      <c r="N20" s="654"/>
      <c r="O20" s="654"/>
      <c r="P20" s="654"/>
      <c r="Q20" s="654"/>
      <c r="R20" s="654"/>
      <c r="S20" s="654"/>
      <c r="T20" s="654"/>
      <c r="U20" s="654"/>
      <c r="V20" s="654"/>
      <c r="W20" s="654"/>
      <c r="X20" s="654"/>
      <c r="Y20" s="654"/>
      <c r="Z20" s="654"/>
      <c r="AA20" s="654"/>
      <c r="AB20" s="654"/>
    </row>
    <row r="21" spans="1:28" ht="114.75">
      <c r="A21" s="650" t="s">
        <v>3931</v>
      </c>
      <c r="B21" s="651" t="s">
        <v>5435</v>
      </c>
      <c r="C21" s="651" t="s">
        <v>5499</v>
      </c>
      <c r="D21" s="651" t="s">
        <v>5500</v>
      </c>
      <c r="E21" s="651" t="s">
        <v>5501</v>
      </c>
      <c r="F21" s="651" t="s">
        <v>5502</v>
      </c>
      <c r="G21" s="652" t="s">
        <v>5503</v>
      </c>
      <c r="H21" s="652" t="s">
        <v>5504</v>
      </c>
      <c r="I21" s="653"/>
      <c r="J21" s="654"/>
      <c r="K21" s="654"/>
      <c r="L21" s="654"/>
      <c r="M21" s="654"/>
      <c r="N21" s="654"/>
      <c r="O21" s="654"/>
      <c r="P21" s="654"/>
      <c r="Q21" s="654"/>
      <c r="R21" s="654"/>
      <c r="S21" s="654"/>
      <c r="T21" s="654"/>
      <c r="U21" s="654"/>
      <c r="V21" s="654"/>
      <c r="W21" s="654"/>
      <c r="X21" s="654"/>
      <c r="Y21" s="654"/>
      <c r="Z21" s="654"/>
      <c r="AA21" s="654"/>
      <c r="AB21" s="654"/>
    </row>
    <row r="22" spans="1:28" ht="51">
      <c r="A22" s="650" t="s">
        <v>5505</v>
      </c>
      <c r="B22" s="651" t="s">
        <v>5435</v>
      </c>
      <c r="C22" s="651" t="s">
        <v>5506</v>
      </c>
      <c r="D22" s="651" t="s">
        <v>5507</v>
      </c>
      <c r="E22" s="651" t="s">
        <v>5508</v>
      </c>
      <c r="F22" s="658"/>
      <c r="G22" s="653"/>
      <c r="H22" s="653"/>
      <c r="I22" s="653"/>
      <c r="J22" s="654"/>
      <c r="K22" s="654"/>
      <c r="L22" s="654"/>
      <c r="M22" s="654"/>
      <c r="N22" s="654"/>
      <c r="O22" s="654"/>
      <c r="P22" s="654"/>
      <c r="Q22" s="654"/>
      <c r="R22" s="654"/>
      <c r="S22" s="654"/>
      <c r="T22" s="654"/>
      <c r="U22" s="654"/>
      <c r="V22" s="654"/>
      <c r="W22" s="654"/>
      <c r="X22" s="654"/>
      <c r="Y22" s="654"/>
      <c r="Z22" s="654"/>
      <c r="AA22" s="654"/>
      <c r="AB22" s="654"/>
    </row>
    <row r="23" spans="1:28" ht="63.75">
      <c r="A23" s="650" t="s">
        <v>5509</v>
      </c>
      <c r="B23" s="651" t="s">
        <v>5435</v>
      </c>
      <c r="C23" s="651" t="s">
        <v>5510</v>
      </c>
      <c r="D23" s="651" t="s">
        <v>5511</v>
      </c>
      <c r="E23" s="651" t="s">
        <v>5512</v>
      </c>
      <c r="F23" s="651" t="s">
        <v>5513</v>
      </c>
      <c r="G23" s="652"/>
      <c r="H23" s="652"/>
      <c r="I23" s="652"/>
      <c r="J23" s="659"/>
      <c r="K23" s="659"/>
      <c r="L23" s="654"/>
      <c r="M23" s="654"/>
      <c r="N23" s="654"/>
      <c r="O23" s="654"/>
      <c r="P23" s="654"/>
      <c r="Q23" s="654"/>
      <c r="R23" s="654"/>
      <c r="S23" s="654"/>
      <c r="T23" s="654"/>
      <c r="U23" s="654"/>
      <c r="V23" s="654"/>
      <c r="W23" s="654"/>
      <c r="X23" s="654"/>
      <c r="Y23" s="654"/>
      <c r="Z23" s="654"/>
      <c r="AA23" s="654"/>
      <c r="AB23" s="654"/>
    </row>
    <row r="24" spans="1:28" ht="25.5">
      <c r="A24" s="650" t="s">
        <v>5514</v>
      </c>
      <c r="B24" s="651" t="s">
        <v>5435</v>
      </c>
      <c r="C24" s="651" t="s">
        <v>5515</v>
      </c>
      <c r="D24" s="658"/>
      <c r="E24" s="658"/>
      <c r="F24" s="651"/>
      <c r="G24" s="652"/>
      <c r="H24" s="652"/>
      <c r="I24" s="652"/>
      <c r="J24" s="659"/>
      <c r="K24" s="659"/>
      <c r="L24" s="654"/>
      <c r="M24" s="654"/>
      <c r="N24" s="654"/>
      <c r="O24" s="654"/>
      <c r="P24" s="654"/>
      <c r="Q24" s="654"/>
      <c r="R24" s="654"/>
      <c r="S24" s="654"/>
      <c r="T24" s="654"/>
      <c r="U24" s="654"/>
      <c r="V24" s="654"/>
      <c r="W24" s="654"/>
      <c r="X24" s="654"/>
      <c r="Y24" s="654"/>
      <c r="Z24" s="654"/>
      <c r="AA24" s="654"/>
      <c r="AB24" s="654"/>
    </row>
    <row r="25" spans="1:28" ht="38.25">
      <c r="A25" s="650" t="s">
        <v>5514</v>
      </c>
      <c r="B25" s="651" t="s">
        <v>5484</v>
      </c>
      <c r="C25" s="651" t="s">
        <v>5516</v>
      </c>
      <c r="D25" s="651"/>
      <c r="E25" s="651"/>
      <c r="F25" s="651"/>
      <c r="G25" s="652"/>
      <c r="H25" s="653"/>
      <c r="I25" s="653"/>
      <c r="J25" s="654"/>
      <c r="K25" s="654"/>
      <c r="L25" s="654"/>
      <c r="M25" s="654"/>
      <c r="N25" s="654"/>
      <c r="O25" s="654"/>
      <c r="P25" s="654"/>
      <c r="Q25" s="654"/>
      <c r="R25" s="654"/>
      <c r="S25" s="654"/>
      <c r="T25" s="654"/>
      <c r="U25" s="654"/>
      <c r="V25" s="654"/>
      <c r="W25" s="654"/>
      <c r="X25" s="654"/>
      <c r="Y25" s="654"/>
      <c r="Z25" s="654"/>
      <c r="AA25" s="654"/>
      <c r="AB25" s="654"/>
    </row>
    <row r="26" spans="1:28" ht="153">
      <c r="A26" s="650" t="s">
        <v>3507</v>
      </c>
      <c r="B26" s="227" t="s">
        <v>5431</v>
      </c>
      <c r="C26" s="651" t="s">
        <v>5517</v>
      </c>
      <c r="D26" s="651" t="s">
        <v>5518</v>
      </c>
      <c r="E26" s="651" t="s">
        <v>5519</v>
      </c>
      <c r="F26" s="651" t="s">
        <v>5520</v>
      </c>
      <c r="G26" s="652" t="s">
        <v>5521</v>
      </c>
      <c r="H26" s="662" t="s">
        <v>5522</v>
      </c>
      <c r="I26" s="652"/>
      <c r="J26" s="659"/>
      <c r="K26" s="654"/>
      <c r="L26" s="654"/>
      <c r="M26" s="654"/>
      <c r="N26" s="654"/>
      <c r="O26" s="654"/>
      <c r="P26" s="654"/>
      <c r="Q26" s="654"/>
      <c r="R26" s="654"/>
      <c r="S26" s="654"/>
      <c r="T26" s="654"/>
      <c r="U26" s="654"/>
      <c r="V26" s="654"/>
      <c r="W26" s="654"/>
      <c r="X26" s="654"/>
      <c r="Y26" s="654"/>
      <c r="Z26" s="654"/>
      <c r="AA26" s="654"/>
      <c r="AB26" s="654"/>
    </row>
    <row r="27" spans="1:28" ht="63.75">
      <c r="A27" s="650" t="s">
        <v>3415</v>
      </c>
      <c r="B27" s="651" t="s">
        <v>5435</v>
      </c>
      <c r="C27" s="651" t="s">
        <v>5523</v>
      </c>
      <c r="D27" s="651"/>
      <c r="E27" s="651"/>
      <c r="F27" s="658"/>
      <c r="G27" s="652"/>
      <c r="H27" s="653"/>
      <c r="I27" s="653"/>
      <c r="J27" s="654"/>
      <c r="K27" s="654"/>
      <c r="L27" s="654"/>
      <c r="M27" s="654"/>
      <c r="N27" s="654"/>
      <c r="O27" s="654"/>
      <c r="P27" s="654"/>
      <c r="Q27" s="654"/>
      <c r="R27" s="654"/>
      <c r="S27" s="654"/>
      <c r="T27" s="654"/>
      <c r="U27" s="654"/>
      <c r="V27" s="654"/>
      <c r="W27" s="654"/>
      <c r="X27" s="654"/>
      <c r="Y27" s="654"/>
      <c r="Z27" s="654"/>
      <c r="AA27" s="654"/>
      <c r="AB27" s="654"/>
    </row>
    <row r="28" spans="1:28" ht="51">
      <c r="A28" s="650" t="s">
        <v>5524</v>
      </c>
      <c r="B28" s="651" t="s">
        <v>5525</v>
      </c>
      <c r="C28" s="651" t="s">
        <v>5526</v>
      </c>
      <c r="D28" s="651"/>
      <c r="E28" s="651"/>
      <c r="F28" s="651"/>
      <c r="G28" s="652"/>
      <c r="H28" s="652"/>
      <c r="I28" s="652"/>
      <c r="J28" s="659"/>
      <c r="K28" s="659"/>
      <c r="L28" s="659"/>
      <c r="M28" s="654"/>
      <c r="N28" s="654"/>
      <c r="O28" s="654"/>
      <c r="P28" s="654"/>
      <c r="Q28" s="654"/>
      <c r="R28" s="654"/>
      <c r="S28" s="654"/>
      <c r="T28" s="654"/>
      <c r="U28" s="654"/>
      <c r="V28" s="654"/>
      <c r="W28" s="654"/>
      <c r="X28" s="654"/>
      <c r="Y28" s="654"/>
      <c r="Z28" s="654"/>
      <c r="AA28" s="654"/>
      <c r="AB28" s="654"/>
    </row>
    <row r="29" spans="1:28" ht="76.5">
      <c r="A29" s="650" t="s">
        <v>5527</v>
      </c>
      <c r="B29" s="651" t="s">
        <v>5435</v>
      </c>
      <c r="C29" s="651" t="s">
        <v>5528</v>
      </c>
      <c r="D29" s="651"/>
      <c r="E29" s="651"/>
      <c r="F29" s="651"/>
      <c r="G29" s="652"/>
      <c r="H29" s="652"/>
      <c r="I29" s="652"/>
      <c r="J29" s="659"/>
      <c r="K29" s="659"/>
      <c r="L29" s="654"/>
      <c r="M29" s="654"/>
      <c r="N29" s="654"/>
      <c r="O29" s="654"/>
      <c r="P29" s="654"/>
      <c r="Q29" s="654"/>
      <c r="R29" s="654"/>
      <c r="S29" s="654"/>
      <c r="T29" s="654"/>
      <c r="U29" s="654"/>
      <c r="V29" s="654"/>
      <c r="W29" s="654"/>
      <c r="X29" s="654"/>
      <c r="Y29" s="654"/>
      <c r="Z29" s="654"/>
      <c r="AA29" s="654"/>
      <c r="AB29" s="654"/>
    </row>
    <row r="30" spans="1:28" ht="63.75">
      <c r="A30" s="650" t="s">
        <v>4165</v>
      </c>
      <c r="B30" s="651" t="s">
        <v>5484</v>
      </c>
      <c r="C30" s="651" t="s">
        <v>5529</v>
      </c>
      <c r="D30" s="651" t="s">
        <v>5530</v>
      </c>
      <c r="E30" s="651" t="s">
        <v>5531</v>
      </c>
      <c r="F30" s="651" t="s">
        <v>5532</v>
      </c>
      <c r="G30" s="652" t="s">
        <v>5533</v>
      </c>
      <c r="H30" s="652" t="s">
        <v>5534</v>
      </c>
      <c r="I30" s="653"/>
      <c r="J30" s="654"/>
      <c r="K30" s="654"/>
      <c r="L30" s="654"/>
      <c r="M30" s="654"/>
      <c r="N30" s="654"/>
      <c r="O30" s="654"/>
      <c r="P30" s="654"/>
      <c r="Q30" s="654"/>
      <c r="R30" s="654"/>
      <c r="S30" s="654"/>
      <c r="T30" s="654"/>
      <c r="U30" s="654"/>
      <c r="V30" s="654"/>
      <c r="W30" s="654"/>
      <c r="X30" s="654"/>
      <c r="Y30" s="654"/>
      <c r="Z30" s="654"/>
      <c r="AA30" s="654"/>
      <c r="AB30" s="654"/>
    </row>
    <row r="31" spans="1:28" ht="102">
      <c r="A31" s="650" t="s">
        <v>4165</v>
      </c>
      <c r="B31" s="651" t="s">
        <v>5435</v>
      </c>
      <c r="C31" s="651" t="s">
        <v>5535</v>
      </c>
      <c r="D31" s="663"/>
      <c r="E31" s="663"/>
      <c r="F31" s="663"/>
      <c r="G31" s="659"/>
      <c r="H31" s="659"/>
      <c r="I31" s="654"/>
      <c r="J31" s="654"/>
      <c r="K31" s="654"/>
      <c r="L31" s="654"/>
      <c r="M31" s="654"/>
      <c r="N31" s="654"/>
      <c r="O31" s="654"/>
      <c r="P31" s="654"/>
      <c r="Q31" s="654"/>
      <c r="R31" s="654"/>
      <c r="S31" s="654"/>
      <c r="T31" s="654"/>
      <c r="U31" s="654"/>
      <c r="V31" s="654"/>
      <c r="W31" s="654"/>
      <c r="X31" s="654"/>
      <c r="Y31" s="654"/>
      <c r="Z31" s="654"/>
      <c r="AA31" s="654"/>
      <c r="AB31" s="654"/>
    </row>
    <row r="32" spans="1:28" ht="38.25">
      <c r="A32" s="650" t="s">
        <v>5536</v>
      </c>
      <c r="B32" s="651" t="s">
        <v>5484</v>
      </c>
      <c r="C32" s="651" t="s">
        <v>5537</v>
      </c>
      <c r="D32" s="663"/>
      <c r="E32" s="663"/>
      <c r="F32" s="663"/>
      <c r="G32" s="659"/>
      <c r="H32" s="659"/>
      <c r="I32" s="654"/>
      <c r="J32" s="654"/>
      <c r="K32" s="654"/>
      <c r="L32" s="654"/>
      <c r="M32" s="654"/>
      <c r="N32" s="654"/>
      <c r="O32" s="654"/>
      <c r="P32" s="654"/>
      <c r="Q32" s="654"/>
      <c r="R32" s="654"/>
      <c r="S32" s="654"/>
      <c r="T32" s="654"/>
      <c r="U32" s="654"/>
      <c r="V32" s="654"/>
      <c r="W32" s="654"/>
      <c r="X32" s="654"/>
      <c r="Y32" s="654"/>
      <c r="Z32" s="654"/>
      <c r="AA32" s="654"/>
      <c r="AB32" s="654"/>
    </row>
    <row r="33" spans="1:28" ht="25.5">
      <c r="A33" s="664" t="s">
        <v>5536</v>
      </c>
      <c r="B33" s="651" t="s">
        <v>5435</v>
      </c>
      <c r="C33" s="651" t="s">
        <v>5538</v>
      </c>
      <c r="D33" s="663" t="s">
        <v>5539</v>
      </c>
      <c r="E33" s="663"/>
      <c r="F33" s="663"/>
      <c r="G33" s="654"/>
      <c r="H33" s="654"/>
      <c r="I33" s="654"/>
      <c r="J33" s="654"/>
      <c r="K33" s="654"/>
      <c r="L33" s="654"/>
      <c r="M33" s="654"/>
      <c r="N33" s="654"/>
      <c r="O33" s="654"/>
      <c r="P33" s="654"/>
      <c r="Q33" s="654"/>
      <c r="R33" s="654"/>
      <c r="S33" s="654"/>
      <c r="T33" s="654"/>
      <c r="U33" s="654"/>
      <c r="V33" s="654"/>
      <c r="W33" s="654"/>
      <c r="X33" s="654"/>
      <c r="Y33" s="654"/>
      <c r="Z33" s="654"/>
      <c r="AA33" s="654"/>
      <c r="AB33" s="654"/>
    </row>
    <row r="34" spans="1:28" ht="12.75">
      <c r="A34" s="650" t="s">
        <v>5540</v>
      </c>
      <c r="B34" s="651" t="s">
        <v>5435</v>
      </c>
      <c r="C34" s="3" t="s">
        <v>5541</v>
      </c>
      <c r="D34" s="2"/>
      <c r="E34" s="2"/>
      <c r="F34" s="2"/>
      <c r="G34" s="2"/>
      <c r="H34" s="2"/>
      <c r="I34" s="2"/>
      <c r="J34" s="2"/>
      <c r="K34" s="2"/>
      <c r="L34" s="2"/>
      <c r="M34" s="2"/>
      <c r="N34" s="2"/>
      <c r="O34" s="2"/>
      <c r="P34" s="2"/>
      <c r="Q34" s="2"/>
      <c r="R34" s="2"/>
      <c r="S34" s="2"/>
      <c r="T34" s="2"/>
      <c r="U34" s="2"/>
      <c r="V34" s="2"/>
      <c r="W34" s="2"/>
      <c r="X34" s="2"/>
      <c r="Y34" s="2"/>
      <c r="Z34" s="2"/>
      <c r="AA34" s="2"/>
      <c r="AB34" s="2"/>
    </row>
    <row r="35" spans="1:28" ht="51">
      <c r="A35" s="664" t="s">
        <v>5542</v>
      </c>
      <c r="B35" s="663" t="s">
        <v>5543</v>
      </c>
      <c r="C35" s="663" t="s">
        <v>5544</v>
      </c>
      <c r="D35" s="663" t="s">
        <v>5545</v>
      </c>
      <c r="E35" s="663"/>
      <c r="F35" s="663"/>
      <c r="G35" s="654"/>
      <c r="H35" s="654"/>
      <c r="I35" s="654"/>
      <c r="J35" s="654"/>
      <c r="K35" s="654"/>
      <c r="L35" s="654"/>
      <c r="M35" s="654"/>
      <c r="N35" s="654"/>
      <c r="O35" s="654"/>
      <c r="P35" s="654"/>
      <c r="Q35" s="654"/>
      <c r="R35" s="654"/>
      <c r="S35" s="654"/>
      <c r="T35" s="654"/>
      <c r="U35" s="654"/>
      <c r="V35" s="654"/>
      <c r="W35" s="654"/>
      <c r="X35" s="654"/>
      <c r="Y35" s="654"/>
      <c r="Z35" s="654"/>
      <c r="AA35" s="654"/>
      <c r="AB35" s="654"/>
    </row>
    <row r="36" spans="1:28" ht="25.5">
      <c r="A36" s="664" t="s">
        <v>3388</v>
      </c>
      <c r="B36" s="663" t="s">
        <v>5435</v>
      </c>
      <c r="C36" s="663" t="s">
        <v>5546</v>
      </c>
      <c r="D36" s="663" t="s">
        <v>5547</v>
      </c>
      <c r="E36" s="663" t="s">
        <v>5548</v>
      </c>
      <c r="F36" s="663"/>
      <c r="G36" s="659"/>
      <c r="H36" s="654"/>
      <c r="I36" s="654"/>
      <c r="J36" s="654"/>
      <c r="K36" s="654"/>
      <c r="L36" s="654"/>
      <c r="M36" s="654"/>
      <c r="N36" s="654"/>
      <c r="O36" s="654"/>
      <c r="P36" s="654"/>
      <c r="Q36" s="654"/>
      <c r="R36" s="654"/>
      <c r="S36" s="654"/>
      <c r="T36" s="654"/>
      <c r="U36" s="654"/>
      <c r="V36" s="654"/>
      <c r="W36" s="654"/>
      <c r="X36" s="654"/>
      <c r="Y36" s="654"/>
      <c r="Z36" s="654"/>
      <c r="AA36" s="654"/>
      <c r="AB36" s="654"/>
    </row>
    <row r="37" spans="1:28" ht="153">
      <c r="A37" s="664" t="s">
        <v>4346</v>
      </c>
      <c r="B37" s="663" t="s">
        <v>5549</v>
      </c>
      <c r="C37" s="663" t="s">
        <v>5550</v>
      </c>
      <c r="D37" s="663" t="s">
        <v>5551</v>
      </c>
      <c r="E37" s="663"/>
      <c r="F37" s="663" t="s">
        <v>5552</v>
      </c>
      <c r="G37" s="188"/>
      <c r="H37" s="654"/>
      <c r="I37" s="654"/>
      <c r="J37" s="654"/>
      <c r="K37" s="654"/>
      <c r="L37" s="654"/>
      <c r="M37" s="654"/>
      <c r="N37" s="654"/>
      <c r="O37" s="654"/>
      <c r="P37" s="654"/>
      <c r="Q37" s="654"/>
      <c r="R37" s="654"/>
      <c r="S37" s="654"/>
      <c r="T37" s="654"/>
      <c r="U37" s="654"/>
      <c r="V37" s="654"/>
      <c r="W37" s="654"/>
      <c r="X37" s="654"/>
      <c r="Y37" s="654"/>
      <c r="Z37" s="654"/>
      <c r="AA37" s="654"/>
      <c r="AB37" s="654"/>
    </row>
    <row r="38" spans="1:28" ht="25.5">
      <c r="A38" s="664" t="s">
        <v>5553</v>
      </c>
      <c r="B38" s="663" t="s">
        <v>5484</v>
      </c>
      <c r="C38" s="663" t="s">
        <v>5554</v>
      </c>
      <c r="D38" s="663" t="s">
        <v>5555</v>
      </c>
      <c r="E38" s="663" t="s">
        <v>5556</v>
      </c>
      <c r="F38" s="663" t="s">
        <v>5557</v>
      </c>
      <c r="G38" s="659"/>
      <c r="H38" s="654"/>
      <c r="I38" s="654"/>
      <c r="J38" s="654"/>
      <c r="K38" s="654"/>
      <c r="L38" s="654"/>
      <c r="M38" s="654"/>
      <c r="N38" s="654"/>
      <c r="O38" s="654"/>
      <c r="P38" s="654"/>
      <c r="Q38" s="654"/>
      <c r="R38" s="654"/>
      <c r="S38" s="654"/>
      <c r="T38" s="654"/>
      <c r="U38" s="654"/>
      <c r="V38" s="654"/>
      <c r="W38" s="654"/>
      <c r="X38" s="654"/>
      <c r="Y38" s="654"/>
      <c r="Z38" s="654"/>
      <c r="AA38" s="654"/>
      <c r="AB38" s="654"/>
    </row>
    <row r="39" spans="1:28" ht="89.25">
      <c r="A39" s="664" t="s">
        <v>3337</v>
      </c>
      <c r="B39" s="663" t="s">
        <v>5435</v>
      </c>
      <c r="C39" s="663" t="s">
        <v>5558</v>
      </c>
      <c r="D39" s="663" t="s">
        <v>5559</v>
      </c>
      <c r="E39" s="663" t="s">
        <v>5560</v>
      </c>
      <c r="F39" s="663"/>
      <c r="G39" s="654"/>
      <c r="H39" s="654"/>
      <c r="I39" s="654"/>
      <c r="J39" s="654"/>
      <c r="K39" s="654"/>
      <c r="L39" s="654"/>
      <c r="M39" s="654"/>
      <c r="N39" s="654"/>
      <c r="O39" s="654"/>
      <c r="P39" s="654"/>
      <c r="Q39" s="654"/>
      <c r="R39" s="654"/>
      <c r="S39" s="654"/>
      <c r="T39" s="654"/>
      <c r="U39" s="654"/>
      <c r="V39" s="654"/>
      <c r="W39" s="654"/>
      <c r="X39" s="654"/>
      <c r="Y39" s="654"/>
      <c r="Z39" s="654"/>
      <c r="AA39" s="654"/>
      <c r="AB39" s="654"/>
    </row>
    <row r="40" spans="1:28" ht="127.5">
      <c r="A40" s="664" t="s">
        <v>3337</v>
      </c>
      <c r="B40" s="664" t="s">
        <v>5435</v>
      </c>
      <c r="C40" s="664" t="s">
        <v>5561</v>
      </c>
      <c r="D40" s="664" t="s">
        <v>5562</v>
      </c>
      <c r="E40" s="664" t="s">
        <v>5563</v>
      </c>
      <c r="F40" s="664" t="s">
        <v>5564</v>
      </c>
      <c r="G40" s="659" t="s">
        <v>5565</v>
      </c>
      <c r="H40" s="659" t="s">
        <v>5566</v>
      </c>
      <c r="I40" s="659" t="s">
        <v>5567</v>
      </c>
      <c r="J40" s="654"/>
      <c r="K40" s="654"/>
      <c r="L40" s="654"/>
      <c r="M40" s="654"/>
      <c r="N40" s="654"/>
      <c r="O40" s="654"/>
      <c r="P40" s="654"/>
      <c r="Q40" s="654"/>
      <c r="R40" s="654"/>
      <c r="S40" s="654"/>
      <c r="T40" s="654"/>
      <c r="U40" s="654"/>
      <c r="V40" s="654"/>
      <c r="W40" s="654"/>
      <c r="X40" s="654"/>
      <c r="Y40" s="654"/>
      <c r="Z40" s="654"/>
      <c r="AA40" s="654"/>
      <c r="AB40" s="654"/>
    </row>
    <row r="41" spans="1:28" ht="25.5">
      <c r="A41" s="664" t="s">
        <v>5568</v>
      </c>
      <c r="B41" s="663" t="s">
        <v>5435</v>
      </c>
      <c r="C41" s="663" t="s">
        <v>5569</v>
      </c>
      <c r="D41" s="663" t="s">
        <v>5570</v>
      </c>
      <c r="E41" s="663"/>
      <c r="F41" s="663"/>
      <c r="G41" s="659"/>
      <c r="H41" s="659"/>
      <c r="I41" s="659"/>
      <c r="J41" s="654"/>
      <c r="K41" s="654"/>
      <c r="L41" s="654"/>
      <c r="M41" s="654"/>
      <c r="N41" s="654"/>
      <c r="O41" s="654"/>
      <c r="P41" s="654"/>
      <c r="Q41" s="654"/>
      <c r="R41" s="654"/>
      <c r="S41" s="654"/>
      <c r="T41" s="654"/>
      <c r="U41" s="654"/>
      <c r="V41" s="654"/>
      <c r="W41" s="654"/>
      <c r="X41" s="654"/>
      <c r="Y41" s="654"/>
      <c r="Z41" s="654"/>
      <c r="AA41" s="654"/>
      <c r="AB41" s="654"/>
    </row>
    <row r="42" spans="1:28" ht="49.5" customHeight="1">
      <c r="A42" s="664" t="s">
        <v>3392</v>
      </c>
      <c r="B42" s="663" t="s">
        <v>5435</v>
      </c>
      <c r="C42" s="663" t="s">
        <v>5571</v>
      </c>
      <c r="D42" s="663"/>
      <c r="E42" s="663"/>
      <c r="F42" s="663"/>
      <c r="G42" s="659"/>
      <c r="H42" s="659"/>
      <c r="I42" s="654"/>
      <c r="J42" s="654"/>
      <c r="K42" s="654"/>
      <c r="L42" s="654"/>
      <c r="M42" s="654"/>
      <c r="N42" s="654"/>
      <c r="O42" s="654"/>
      <c r="P42" s="654"/>
      <c r="Q42" s="654"/>
      <c r="R42" s="654"/>
      <c r="S42" s="654"/>
      <c r="T42" s="654"/>
      <c r="U42" s="654"/>
      <c r="V42" s="654"/>
      <c r="W42" s="654"/>
      <c r="X42" s="654"/>
      <c r="Y42" s="654"/>
      <c r="Z42" s="654"/>
      <c r="AA42" s="654"/>
      <c r="AB42" s="654"/>
    </row>
    <row r="43" spans="1:28" ht="60" customHeight="1">
      <c r="A43" s="664" t="s">
        <v>3300</v>
      </c>
      <c r="B43" s="663" t="s">
        <v>5484</v>
      </c>
      <c r="C43" s="665" t="s">
        <v>5572</v>
      </c>
      <c r="D43" s="663"/>
      <c r="E43" s="663"/>
      <c r="F43" s="663"/>
      <c r="G43" s="659"/>
      <c r="H43" s="654"/>
      <c r="I43" s="654"/>
      <c r="J43" s="654"/>
      <c r="K43" s="654"/>
      <c r="L43" s="654"/>
      <c r="M43" s="654"/>
      <c r="N43" s="654"/>
      <c r="O43" s="654"/>
      <c r="P43" s="654"/>
      <c r="Q43" s="654"/>
      <c r="R43" s="654"/>
      <c r="S43" s="654"/>
      <c r="T43" s="654"/>
      <c r="U43" s="654"/>
      <c r="V43" s="654"/>
      <c r="W43" s="654"/>
      <c r="X43" s="654"/>
      <c r="Y43" s="654"/>
      <c r="Z43" s="654"/>
      <c r="AA43" s="654"/>
      <c r="AB43" s="654"/>
    </row>
    <row r="44" spans="1:28" ht="395.25">
      <c r="A44" s="664" t="s">
        <v>3337</v>
      </c>
      <c r="B44" s="663" t="s">
        <v>5573</v>
      </c>
      <c r="C44" s="651" t="s">
        <v>5574</v>
      </c>
      <c r="D44" s="651" t="s">
        <v>5575</v>
      </c>
      <c r="E44" s="663" t="s">
        <v>5576</v>
      </c>
      <c r="F44" s="663" t="s">
        <v>5577</v>
      </c>
      <c r="G44" s="659"/>
      <c r="H44" s="659"/>
      <c r="I44" s="659"/>
      <c r="J44" s="659"/>
      <c r="K44" s="659"/>
      <c r="L44" s="654"/>
      <c r="M44" s="654"/>
      <c r="N44" s="654"/>
      <c r="O44" s="654"/>
      <c r="P44" s="654"/>
      <c r="Q44" s="654"/>
      <c r="R44" s="654"/>
      <c r="S44" s="654"/>
      <c r="T44" s="654"/>
      <c r="U44" s="654"/>
      <c r="V44" s="654"/>
      <c r="W44" s="654"/>
      <c r="X44" s="654"/>
      <c r="Y44" s="654"/>
      <c r="Z44" s="654"/>
      <c r="AA44" s="654"/>
      <c r="AB44" s="654"/>
    </row>
    <row r="45" spans="1:28" ht="51">
      <c r="A45" s="664" t="s">
        <v>5578</v>
      </c>
      <c r="B45" s="663" t="s">
        <v>5431</v>
      </c>
      <c r="C45" s="663" t="s">
        <v>5579</v>
      </c>
      <c r="D45" s="663" t="s">
        <v>5580</v>
      </c>
      <c r="E45" s="663"/>
      <c r="F45" s="663"/>
      <c r="G45" s="659"/>
      <c r="H45" s="659"/>
      <c r="I45" s="659"/>
      <c r="J45" s="659"/>
      <c r="K45" s="654"/>
      <c r="L45" s="666"/>
      <c r="M45" s="666"/>
      <c r="N45" s="666"/>
      <c r="O45" s="666"/>
      <c r="P45" s="666"/>
      <c r="Q45" s="666"/>
      <c r="R45" s="666"/>
      <c r="S45" s="666"/>
      <c r="T45" s="666"/>
      <c r="U45" s="666"/>
      <c r="V45" s="666"/>
      <c r="W45" s="666"/>
      <c r="X45" s="666"/>
      <c r="Y45" s="666"/>
      <c r="Z45" s="666"/>
      <c r="AA45" s="666"/>
      <c r="AB45" s="666"/>
    </row>
    <row r="46" spans="1:28" ht="51">
      <c r="A46" s="664" t="s">
        <v>3436</v>
      </c>
      <c r="B46" s="663" t="s">
        <v>5435</v>
      </c>
      <c r="C46" s="663" t="s">
        <v>5581</v>
      </c>
      <c r="D46" s="663" t="s">
        <v>5582</v>
      </c>
      <c r="E46" s="663" t="s">
        <v>5583</v>
      </c>
      <c r="F46" s="663"/>
      <c r="G46" s="659"/>
      <c r="H46" s="659"/>
      <c r="I46" s="659"/>
      <c r="J46" s="659"/>
      <c r="K46" s="654"/>
      <c r="L46" s="666"/>
      <c r="M46" s="666"/>
      <c r="N46" s="666"/>
      <c r="O46" s="666"/>
      <c r="P46" s="666"/>
      <c r="Q46" s="666"/>
      <c r="R46" s="666"/>
      <c r="S46" s="666"/>
      <c r="T46" s="666"/>
      <c r="U46" s="666"/>
      <c r="V46" s="666"/>
      <c r="W46" s="666"/>
      <c r="X46" s="666"/>
      <c r="Y46" s="666"/>
      <c r="Z46" s="666"/>
      <c r="AA46" s="666"/>
      <c r="AB46" s="666"/>
    </row>
    <row r="47" spans="1:28" ht="191.25">
      <c r="A47" s="664" t="s">
        <v>3867</v>
      </c>
      <c r="B47" s="663" t="s">
        <v>5435</v>
      </c>
      <c r="C47" s="663" t="s">
        <v>5584</v>
      </c>
      <c r="D47" s="663"/>
      <c r="E47" s="663"/>
      <c r="F47" s="663"/>
      <c r="G47" s="659"/>
      <c r="H47" s="654"/>
      <c r="I47" s="654"/>
      <c r="J47" s="654"/>
      <c r="K47" s="654"/>
      <c r="L47" s="666"/>
      <c r="M47" s="666"/>
      <c r="N47" s="666"/>
      <c r="O47" s="666"/>
      <c r="P47" s="666"/>
      <c r="Q47" s="666"/>
      <c r="R47" s="666"/>
      <c r="S47" s="666"/>
      <c r="T47" s="666"/>
      <c r="U47" s="666"/>
      <c r="V47" s="666"/>
      <c r="W47" s="666"/>
      <c r="X47" s="666"/>
      <c r="Y47" s="666"/>
      <c r="Z47" s="666"/>
      <c r="AA47" s="666"/>
      <c r="AB47" s="666"/>
    </row>
    <row r="48" spans="1:28" ht="114.75">
      <c r="A48" s="664" t="s">
        <v>4358</v>
      </c>
      <c r="B48" s="663" t="s">
        <v>5435</v>
      </c>
      <c r="C48" s="663" t="s">
        <v>5585</v>
      </c>
      <c r="D48" s="663" t="s">
        <v>5586</v>
      </c>
      <c r="E48" s="663"/>
      <c r="F48" s="663"/>
      <c r="G48" s="659"/>
      <c r="H48" s="654"/>
      <c r="I48" s="654"/>
      <c r="J48" s="654"/>
      <c r="K48" s="654"/>
      <c r="L48" s="666"/>
      <c r="M48" s="666"/>
      <c r="N48" s="654"/>
      <c r="O48" s="666"/>
      <c r="P48" s="666"/>
      <c r="Q48" s="666"/>
      <c r="R48" s="666"/>
      <c r="S48" s="666"/>
      <c r="T48" s="666"/>
      <c r="U48" s="666"/>
      <c r="V48" s="666"/>
      <c r="W48" s="666"/>
      <c r="X48" s="666"/>
      <c r="Y48" s="666"/>
      <c r="Z48" s="666"/>
      <c r="AA48" s="666"/>
      <c r="AB48" s="666"/>
    </row>
    <row r="49" spans="1:28" ht="89.25">
      <c r="A49" s="664" t="s">
        <v>4358</v>
      </c>
      <c r="B49" s="663" t="s">
        <v>5435</v>
      </c>
      <c r="C49" s="663" t="s">
        <v>5587</v>
      </c>
      <c r="D49" s="663" t="s">
        <v>5588</v>
      </c>
      <c r="E49" s="663"/>
      <c r="F49" s="663"/>
      <c r="G49" s="659"/>
      <c r="H49" s="654"/>
      <c r="I49" s="654"/>
      <c r="J49" s="654"/>
      <c r="K49" s="654"/>
      <c r="L49" s="666"/>
      <c r="M49" s="666"/>
      <c r="N49" s="666"/>
      <c r="O49" s="666"/>
      <c r="P49" s="666"/>
      <c r="Q49" s="666"/>
      <c r="R49" s="666"/>
      <c r="S49" s="666"/>
      <c r="T49" s="666"/>
      <c r="U49" s="666"/>
      <c r="V49" s="666"/>
      <c r="W49" s="666"/>
      <c r="X49" s="666"/>
      <c r="Y49" s="666"/>
      <c r="Z49" s="666"/>
      <c r="AA49" s="666"/>
      <c r="AB49" s="666"/>
    </row>
    <row r="50" spans="1:28" ht="51">
      <c r="A50" s="664" t="s">
        <v>5542</v>
      </c>
      <c r="B50" s="663" t="s">
        <v>5435</v>
      </c>
      <c r="C50" s="663" t="s">
        <v>5589</v>
      </c>
      <c r="D50" s="667" t="s">
        <v>5590</v>
      </c>
      <c r="E50" s="663" t="s">
        <v>5591</v>
      </c>
      <c r="F50" s="668"/>
      <c r="G50" s="654"/>
      <c r="H50" s="654"/>
      <c r="I50" s="654"/>
      <c r="J50" s="654"/>
      <c r="K50" s="654"/>
      <c r="L50" s="666"/>
      <c r="M50" s="666"/>
      <c r="N50" s="666"/>
      <c r="O50" s="666"/>
      <c r="P50" s="666"/>
      <c r="Q50" s="666"/>
      <c r="R50" s="666"/>
      <c r="S50" s="666"/>
      <c r="T50" s="666"/>
      <c r="U50" s="666"/>
      <c r="V50" s="666"/>
      <c r="W50" s="666"/>
      <c r="X50" s="666"/>
      <c r="Y50" s="666"/>
      <c r="Z50" s="666"/>
      <c r="AA50" s="666"/>
      <c r="AB50" s="666"/>
    </row>
    <row r="51" spans="1:28" ht="51">
      <c r="A51" s="664" t="s">
        <v>5592</v>
      </c>
      <c r="B51" s="663" t="s">
        <v>5484</v>
      </c>
      <c r="C51" s="663" t="s">
        <v>5593</v>
      </c>
      <c r="D51" s="668"/>
      <c r="E51" s="668"/>
      <c r="F51" s="663"/>
      <c r="G51" s="659"/>
      <c r="H51" s="659"/>
      <c r="I51" s="659"/>
      <c r="J51" s="659"/>
      <c r="K51" s="654"/>
      <c r="L51" s="666"/>
      <c r="M51" s="666"/>
      <c r="N51" s="666"/>
      <c r="O51" s="666"/>
      <c r="P51" s="666"/>
      <c r="Q51" s="666"/>
      <c r="R51" s="666"/>
      <c r="S51" s="666"/>
      <c r="T51" s="666"/>
      <c r="U51" s="666"/>
      <c r="V51" s="666"/>
      <c r="W51" s="666"/>
      <c r="X51" s="666"/>
      <c r="Y51" s="666"/>
      <c r="Z51" s="666"/>
      <c r="AA51" s="666"/>
      <c r="AB51" s="666"/>
    </row>
    <row r="52" spans="1:28" ht="114.75">
      <c r="A52" s="664" t="s">
        <v>5594</v>
      </c>
      <c r="B52" s="669" t="s">
        <v>5435</v>
      </c>
      <c r="C52" s="669" t="s">
        <v>5595</v>
      </c>
      <c r="D52" s="668"/>
      <c r="E52" s="668"/>
      <c r="F52" s="663"/>
      <c r="G52" s="654"/>
      <c r="H52" s="654"/>
      <c r="I52" s="654"/>
      <c r="J52" s="654"/>
      <c r="K52" s="654"/>
      <c r="L52" s="666"/>
      <c r="M52" s="666"/>
      <c r="N52" s="666"/>
      <c r="O52" s="666"/>
      <c r="P52" s="666"/>
      <c r="Q52" s="666"/>
      <c r="R52" s="666"/>
      <c r="S52" s="666"/>
      <c r="T52" s="666"/>
      <c r="U52" s="666"/>
      <c r="V52" s="666"/>
      <c r="W52" s="666"/>
      <c r="X52" s="666"/>
      <c r="Y52" s="666"/>
      <c r="Z52" s="666"/>
      <c r="AA52" s="666"/>
      <c r="AB52" s="666"/>
    </row>
    <row r="53" spans="1:28" ht="127.5">
      <c r="A53" s="664" t="s">
        <v>3294</v>
      </c>
      <c r="B53" s="663" t="s">
        <v>5435</v>
      </c>
      <c r="C53" s="663" t="s">
        <v>5596</v>
      </c>
      <c r="D53" s="670" t="s">
        <v>5597</v>
      </c>
      <c r="E53" s="663" t="s">
        <v>5598</v>
      </c>
      <c r="F53" s="663"/>
      <c r="G53" s="659"/>
      <c r="H53" s="654"/>
      <c r="I53" s="654"/>
      <c r="J53" s="654"/>
      <c r="K53" s="654"/>
      <c r="L53" s="666"/>
      <c r="M53" s="666"/>
      <c r="N53" s="666"/>
      <c r="O53" s="666"/>
      <c r="P53" s="666"/>
      <c r="Q53" s="666"/>
      <c r="R53" s="666"/>
      <c r="S53" s="666"/>
      <c r="T53" s="666"/>
      <c r="U53" s="666"/>
      <c r="V53" s="666"/>
      <c r="W53" s="666"/>
      <c r="X53" s="666"/>
      <c r="Y53" s="666"/>
      <c r="Z53" s="666"/>
      <c r="AA53" s="666"/>
      <c r="AB53" s="666"/>
    </row>
    <row r="54" spans="1:28" ht="127.5">
      <c r="A54" s="664" t="s">
        <v>4183</v>
      </c>
      <c r="B54" s="664" t="s">
        <v>5435</v>
      </c>
      <c r="C54" s="671" t="s">
        <v>5599</v>
      </c>
      <c r="D54" s="672" t="s">
        <v>5600</v>
      </c>
      <c r="E54" s="673"/>
      <c r="F54" s="673"/>
      <c r="G54" s="654"/>
      <c r="H54" s="654"/>
      <c r="I54" s="654"/>
      <c r="J54" s="654"/>
      <c r="K54" s="654"/>
      <c r="L54" s="666"/>
      <c r="M54" s="666"/>
      <c r="N54" s="666"/>
      <c r="O54" s="666"/>
      <c r="P54" s="666"/>
      <c r="Q54" s="666"/>
      <c r="R54" s="666"/>
      <c r="S54" s="666"/>
      <c r="T54" s="666"/>
      <c r="U54" s="666"/>
      <c r="V54" s="666"/>
      <c r="W54" s="666"/>
      <c r="X54" s="666"/>
      <c r="Y54" s="666"/>
      <c r="Z54" s="666"/>
      <c r="AA54" s="666"/>
      <c r="AB54" s="666"/>
    </row>
    <row r="55" spans="1:28" ht="101.25" customHeight="1">
      <c r="A55" s="664" t="s">
        <v>4346</v>
      </c>
      <c r="B55" s="663" t="s">
        <v>5431</v>
      </c>
      <c r="C55" s="3" t="s">
        <v>5601</v>
      </c>
      <c r="D55" s="674" t="s">
        <v>5602</v>
      </c>
      <c r="E55" s="675" t="s">
        <v>5603</v>
      </c>
      <c r="F55" s="668"/>
      <c r="G55" s="654"/>
      <c r="H55" s="654"/>
      <c r="I55" s="654"/>
      <c r="J55" s="654"/>
      <c r="K55" s="654"/>
      <c r="L55" s="666"/>
      <c r="M55" s="666"/>
      <c r="N55" s="666"/>
      <c r="O55" s="666"/>
      <c r="P55" s="666"/>
      <c r="Q55" s="666"/>
      <c r="R55" s="666"/>
      <c r="S55" s="666"/>
      <c r="T55" s="666"/>
      <c r="U55" s="666"/>
      <c r="V55" s="666"/>
      <c r="W55" s="666"/>
      <c r="X55" s="666"/>
      <c r="Y55" s="666"/>
      <c r="Z55" s="666"/>
      <c r="AA55" s="666"/>
      <c r="AB55" s="666"/>
    </row>
    <row r="56" spans="1:28" ht="51">
      <c r="A56" s="664" t="s">
        <v>5604</v>
      </c>
      <c r="B56" s="664" t="s">
        <v>5484</v>
      </c>
      <c r="C56" s="664" t="s">
        <v>5605</v>
      </c>
      <c r="D56" s="676"/>
      <c r="E56" s="664"/>
      <c r="F56" s="664"/>
      <c r="G56" s="659"/>
      <c r="H56" s="659"/>
      <c r="I56" s="659"/>
      <c r="J56" s="654"/>
      <c r="K56" s="654"/>
      <c r="L56" s="666"/>
      <c r="M56" s="666"/>
      <c r="N56" s="666"/>
      <c r="O56" s="666"/>
      <c r="P56" s="666"/>
      <c r="Q56" s="666"/>
      <c r="R56" s="666"/>
      <c r="S56" s="666"/>
      <c r="T56" s="666"/>
      <c r="U56" s="666"/>
      <c r="V56" s="666"/>
      <c r="W56" s="666"/>
      <c r="X56" s="666"/>
      <c r="Y56" s="666"/>
      <c r="Z56" s="666"/>
      <c r="AA56" s="666"/>
      <c r="AB56" s="666"/>
    </row>
    <row r="57" spans="1:28" ht="25.5">
      <c r="A57" s="664" t="s">
        <v>5606</v>
      </c>
      <c r="B57" s="663" t="s">
        <v>5484</v>
      </c>
      <c r="C57" s="663" t="s">
        <v>5607</v>
      </c>
      <c r="D57" s="663"/>
      <c r="E57" s="663"/>
      <c r="F57" s="663"/>
      <c r="G57" s="654"/>
      <c r="H57" s="654"/>
      <c r="I57" s="654"/>
      <c r="J57" s="654"/>
      <c r="K57" s="654"/>
      <c r="L57" s="666"/>
      <c r="M57" s="666"/>
      <c r="N57" s="666"/>
      <c r="O57" s="666"/>
      <c r="P57" s="666"/>
      <c r="Q57" s="666"/>
      <c r="R57" s="666"/>
      <c r="S57" s="666"/>
      <c r="T57" s="666"/>
      <c r="U57" s="666"/>
      <c r="V57" s="666"/>
      <c r="W57" s="666"/>
      <c r="X57" s="666"/>
      <c r="Y57" s="666"/>
      <c r="Z57" s="666"/>
      <c r="AA57" s="666"/>
      <c r="AB57" s="666"/>
    </row>
    <row r="58" spans="1:28" ht="165.75">
      <c r="A58" s="664" t="s">
        <v>4262</v>
      </c>
      <c r="B58" s="677" t="s">
        <v>5435</v>
      </c>
      <c r="C58" s="663" t="s">
        <v>5608</v>
      </c>
      <c r="D58" s="663" t="s">
        <v>5609</v>
      </c>
      <c r="E58" s="663" t="s">
        <v>5610</v>
      </c>
      <c r="F58" s="663" t="s">
        <v>5611</v>
      </c>
      <c r="G58" s="659"/>
      <c r="H58" s="654"/>
      <c r="I58" s="654"/>
      <c r="J58" s="654"/>
      <c r="K58" s="654"/>
      <c r="L58" s="666"/>
      <c r="M58" s="666"/>
      <c r="N58" s="666"/>
      <c r="O58" s="666"/>
      <c r="P58" s="666"/>
      <c r="Q58" s="666"/>
      <c r="R58" s="666"/>
      <c r="S58" s="666"/>
      <c r="T58" s="666"/>
      <c r="U58" s="666"/>
      <c r="V58" s="666"/>
      <c r="W58" s="666"/>
      <c r="X58" s="666"/>
      <c r="Y58" s="666"/>
      <c r="Z58" s="666"/>
      <c r="AA58" s="666"/>
      <c r="AB58" s="666"/>
    </row>
    <row r="59" spans="1:28" ht="33.75" customHeight="1">
      <c r="A59" s="664" t="s">
        <v>3931</v>
      </c>
      <c r="B59" s="664" t="s">
        <v>5484</v>
      </c>
      <c r="C59" s="650" t="s">
        <v>5612</v>
      </c>
      <c r="D59" s="664" t="s">
        <v>5613</v>
      </c>
      <c r="E59" s="664"/>
      <c r="F59" s="664"/>
      <c r="G59" s="654"/>
      <c r="H59" s="654"/>
      <c r="I59" s="654"/>
      <c r="J59" s="654"/>
      <c r="K59" s="654"/>
      <c r="L59" s="666"/>
      <c r="M59" s="666"/>
      <c r="N59" s="666"/>
      <c r="O59" s="666"/>
      <c r="P59" s="666"/>
      <c r="Q59" s="666"/>
      <c r="R59" s="666"/>
      <c r="S59" s="666"/>
      <c r="T59" s="666"/>
      <c r="U59" s="666"/>
      <c r="V59" s="666"/>
      <c r="W59" s="666"/>
      <c r="X59" s="666"/>
      <c r="Y59" s="666"/>
      <c r="Z59" s="666"/>
      <c r="AA59" s="666"/>
      <c r="AB59" s="666"/>
    </row>
    <row r="60" spans="1:28" ht="216.75">
      <c r="A60" s="664" t="s">
        <v>5614</v>
      </c>
      <c r="B60" s="663" t="s">
        <v>5435</v>
      </c>
      <c r="C60" s="667" t="s">
        <v>5615</v>
      </c>
      <c r="D60" s="663" t="s">
        <v>5616</v>
      </c>
      <c r="E60" s="663" t="s">
        <v>5617</v>
      </c>
      <c r="F60" s="663" t="s">
        <v>5618</v>
      </c>
      <c r="G60" s="659"/>
      <c r="H60" s="654"/>
      <c r="I60" s="654"/>
      <c r="J60" s="654"/>
      <c r="K60" s="654"/>
      <c r="L60" s="666"/>
      <c r="M60" s="666"/>
      <c r="N60" s="666"/>
      <c r="O60" s="666"/>
      <c r="P60" s="666"/>
      <c r="Q60" s="666"/>
      <c r="R60" s="666"/>
      <c r="S60" s="666"/>
      <c r="T60" s="666"/>
      <c r="U60" s="666"/>
      <c r="V60" s="666"/>
      <c r="W60" s="666"/>
      <c r="X60" s="666"/>
      <c r="Y60" s="666"/>
      <c r="Z60" s="666"/>
      <c r="AA60" s="666"/>
      <c r="AB60" s="666"/>
    </row>
    <row r="61" spans="1:28" ht="89.25">
      <c r="A61" s="650" t="s">
        <v>3438</v>
      </c>
      <c r="B61" s="650" t="s">
        <v>5435</v>
      </c>
      <c r="C61" s="650" t="s">
        <v>5619</v>
      </c>
      <c r="D61" s="650" t="s">
        <v>5620</v>
      </c>
      <c r="E61" s="650"/>
      <c r="F61" s="653"/>
      <c r="G61" s="653"/>
      <c r="H61" s="653"/>
      <c r="I61" s="653"/>
      <c r="J61" s="654"/>
      <c r="K61" s="654"/>
      <c r="L61" s="654"/>
      <c r="M61" s="654"/>
      <c r="N61" s="654"/>
      <c r="O61" s="654"/>
      <c r="P61" s="654"/>
      <c r="Q61" s="654"/>
      <c r="R61" s="654"/>
      <c r="S61" s="654"/>
      <c r="T61" s="654"/>
      <c r="U61" s="654"/>
      <c r="V61" s="654"/>
      <c r="W61" s="654"/>
      <c r="X61" s="654"/>
      <c r="Y61" s="654"/>
      <c r="Z61" s="654"/>
      <c r="AA61" s="654"/>
      <c r="AB61" s="654"/>
    </row>
    <row r="62" spans="1:28" ht="51">
      <c r="A62" s="664" t="s">
        <v>5621</v>
      </c>
      <c r="B62" s="663" t="s">
        <v>5435</v>
      </c>
      <c r="C62" s="663" t="s">
        <v>5622</v>
      </c>
      <c r="D62" s="663" t="s">
        <v>5623</v>
      </c>
      <c r="E62" s="663"/>
      <c r="F62" s="663"/>
      <c r="G62" s="659"/>
      <c r="H62" s="659"/>
      <c r="I62" s="659"/>
      <c r="J62" s="654"/>
      <c r="K62" s="654"/>
      <c r="L62" s="666"/>
      <c r="M62" s="666"/>
      <c r="N62" s="666"/>
      <c r="O62" s="666"/>
      <c r="P62" s="666"/>
      <c r="Q62" s="666"/>
      <c r="R62" s="666"/>
      <c r="S62" s="666"/>
      <c r="T62" s="666"/>
      <c r="U62" s="666"/>
      <c r="V62" s="666"/>
      <c r="W62" s="666"/>
      <c r="X62" s="666"/>
      <c r="Y62" s="666"/>
      <c r="Z62" s="666"/>
      <c r="AA62" s="666"/>
      <c r="AB62" s="666"/>
    </row>
    <row r="63" spans="1:28" ht="114.75">
      <c r="A63" s="664" t="s">
        <v>3400</v>
      </c>
      <c r="B63" s="663" t="s">
        <v>5435</v>
      </c>
      <c r="C63" s="663" t="s">
        <v>5624</v>
      </c>
      <c r="D63" s="663" t="s">
        <v>5625</v>
      </c>
      <c r="E63" s="663"/>
      <c r="F63" s="663"/>
      <c r="G63" s="659"/>
      <c r="H63" s="659"/>
      <c r="I63" s="659"/>
      <c r="J63" s="659"/>
      <c r="K63" s="654"/>
      <c r="L63" s="666"/>
      <c r="M63" s="666"/>
      <c r="N63" s="666"/>
      <c r="O63" s="666"/>
      <c r="P63" s="666"/>
      <c r="Q63" s="666"/>
      <c r="R63" s="666"/>
      <c r="S63" s="666"/>
      <c r="T63" s="666"/>
      <c r="U63" s="666"/>
      <c r="V63" s="666"/>
      <c r="W63" s="666"/>
      <c r="X63" s="666"/>
      <c r="Y63" s="666"/>
      <c r="Z63" s="666"/>
      <c r="AA63" s="666"/>
      <c r="AB63" s="666"/>
    </row>
    <row r="64" spans="1:28" ht="89.25">
      <c r="A64" s="664" t="s">
        <v>5626</v>
      </c>
      <c r="B64" s="664" t="s">
        <v>5484</v>
      </c>
      <c r="C64" s="664" t="s">
        <v>5627</v>
      </c>
      <c r="D64" s="664" t="s">
        <v>5628</v>
      </c>
      <c r="E64" s="673"/>
      <c r="F64" s="654"/>
      <c r="G64" s="654"/>
      <c r="H64" s="654"/>
      <c r="I64" s="654"/>
      <c r="J64" s="654"/>
      <c r="K64" s="654"/>
      <c r="L64" s="666"/>
      <c r="M64" s="666"/>
      <c r="N64" s="666"/>
      <c r="O64" s="666"/>
      <c r="P64" s="666"/>
      <c r="Q64" s="666"/>
      <c r="R64" s="666"/>
      <c r="S64" s="666"/>
      <c r="T64" s="666"/>
      <c r="U64" s="666"/>
      <c r="V64" s="666"/>
      <c r="W64" s="666"/>
      <c r="X64" s="666"/>
      <c r="Y64" s="666"/>
      <c r="Z64" s="666"/>
      <c r="AA64" s="666"/>
      <c r="AB64" s="666"/>
    </row>
    <row r="65" spans="1:28" ht="51">
      <c r="A65" s="664" t="s">
        <v>5629</v>
      </c>
      <c r="B65" s="664" t="s">
        <v>5435</v>
      </c>
      <c r="C65" s="664" t="s">
        <v>5630</v>
      </c>
      <c r="D65" s="673"/>
      <c r="E65" s="673"/>
      <c r="F65" s="654"/>
      <c r="G65" s="654"/>
      <c r="H65" s="654"/>
      <c r="I65" s="654"/>
      <c r="J65" s="654"/>
      <c r="K65" s="654"/>
      <c r="L65" s="666"/>
      <c r="M65" s="666"/>
      <c r="N65" s="666"/>
      <c r="O65" s="666"/>
      <c r="P65" s="666"/>
      <c r="Q65" s="666"/>
      <c r="R65" s="666"/>
      <c r="S65" s="666"/>
      <c r="T65" s="666"/>
      <c r="U65" s="666"/>
      <c r="V65" s="666"/>
      <c r="W65" s="666"/>
      <c r="X65" s="666"/>
      <c r="Y65" s="666"/>
      <c r="Z65" s="666"/>
      <c r="AA65" s="666"/>
      <c r="AB65" s="666"/>
    </row>
    <row r="66" spans="1:28" ht="140.25">
      <c r="A66" s="664" t="s">
        <v>5631</v>
      </c>
      <c r="B66" s="664" t="s">
        <v>5435</v>
      </c>
      <c r="C66" s="664" t="s">
        <v>5632</v>
      </c>
      <c r="D66" s="672" t="s">
        <v>5633</v>
      </c>
      <c r="E66" s="673"/>
      <c r="F66" s="654"/>
      <c r="G66" s="654"/>
      <c r="H66" s="654"/>
      <c r="I66" s="654"/>
      <c r="J66" s="654"/>
      <c r="K66" s="654"/>
      <c r="L66" s="666"/>
      <c r="M66" s="666"/>
      <c r="N66" s="666"/>
      <c r="O66" s="666"/>
      <c r="P66" s="666"/>
      <c r="Q66" s="666"/>
      <c r="R66" s="666"/>
      <c r="S66" s="666"/>
      <c r="T66" s="666"/>
      <c r="U66" s="666"/>
      <c r="V66" s="666"/>
      <c r="W66" s="666"/>
      <c r="X66" s="666"/>
      <c r="Y66" s="666"/>
      <c r="Z66" s="666"/>
      <c r="AA66" s="666"/>
      <c r="AB66" s="666"/>
    </row>
    <row r="67" spans="1:28" ht="76.5">
      <c r="A67" s="664" t="s">
        <v>5634</v>
      </c>
      <c r="B67" s="664" t="s">
        <v>5435</v>
      </c>
      <c r="C67" s="664" t="s">
        <v>5635</v>
      </c>
      <c r="D67" s="664" t="s">
        <v>5636</v>
      </c>
      <c r="E67" s="673"/>
      <c r="F67" s="654"/>
      <c r="G67" s="654"/>
      <c r="H67" s="654"/>
      <c r="I67" s="654"/>
      <c r="J67" s="654"/>
      <c r="K67" s="654"/>
      <c r="L67" s="666"/>
      <c r="M67" s="666"/>
      <c r="N67" s="666"/>
      <c r="O67" s="666"/>
      <c r="P67" s="666"/>
      <c r="Q67" s="666"/>
      <c r="R67" s="666"/>
      <c r="S67" s="666"/>
      <c r="T67" s="666"/>
      <c r="U67" s="666"/>
      <c r="V67" s="666"/>
      <c r="W67" s="666"/>
      <c r="X67" s="666"/>
      <c r="Y67" s="666"/>
      <c r="Z67" s="666"/>
      <c r="AA67" s="666"/>
      <c r="AB67" s="666"/>
    </row>
    <row r="68" spans="1:28" ht="63.75">
      <c r="A68" s="664" t="s">
        <v>5637</v>
      </c>
      <c r="B68" s="664" t="s">
        <v>5435</v>
      </c>
      <c r="C68" s="664" t="s">
        <v>5638</v>
      </c>
      <c r="D68" s="650" t="s">
        <v>5639</v>
      </c>
      <c r="E68" s="673"/>
      <c r="F68" s="673"/>
      <c r="G68" s="654"/>
      <c r="H68" s="654"/>
      <c r="I68" s="654"/>
      <c r="J68" s="654"/>
      <c r="K68" s="654"/>
      <c r="L68" s="666"/>
      <c r="M68" s="666"/>
      <c r="N68" s="666"/>
      <c r="O68" s="666"/>
      <c r="P68" s="666"/>
      <c r="Q68" s="666"/>
      <c r="R68" s="666"/>
      <c r="S68" s="666"/>
      <c r="T68" s="666"/>
      <c r="U68" s="666"/>
      <c r="V68" s="666"/>
      <c r="W68" s="666"/>
      <c r="X68" s="666"/>
      <c r="Y68" s="666"/>
      <c r="Z68" s="666"/>
      <c r="AA68" s="666"/>
      <c r="AB68" s="666"/>
    </row>
    <row r="69" spans="1:28" ht="153">
      <c r="A69" s="664">
        <v>0</v>
      </c>
      <c r="B69" s="664" t="s">
        <v>5435</v>
      </c>
      <c r="C69" s="664" t="s">
        <v>5640</v>
      </c>
      <c r="D69" s="664" t="s">
        <v>5641</v>
      </c>
      <c r="E69" s="664" t="s">
        <v>5642</v>
      </c>
      <c r="F69" s="673"/>
      <c r="G69" s="654"/>
      <c r="H69" s="654"/>
      <c r="I69" s="654"/>
      <c r="J69" s="654"/>
      <c r="K69" s="654"/>
      <c r="L69" s="666"/>
      <c r="M69" s="666"/>
      <c r="N69" s="666"/>
      <c r="O69" s="666"/>
      <c r="P69" s="666"/>
      <c r="Q69" s="666"/>
      <c r="R69" s="666"/>
      <c r="S69" s="666"/>
      <c r="T69" s="666"/>
      <c r="U69" s="666"/>
      <c r="V69" s="666"/>
      <c r="W69" s="666"/>
      <c r="X69" s="666"/>
      <c r="Y69" s="666"/>
      <c r="Z69" s="666"/>
      <c r="AA69" s="666"/>
      <c r="AB69" s="666"/>
    </row>
    <row r="70" spans="1:28" ht="76.5">
      <c r="A70" s="664" t="s">
        <v>3362</v>
      </c>
      <c r="B70" s="664" t="s">
        <v>5435</v>
      </c>
      <c r="C70" s="664" t="s">
        <v>5643</v>
      </c>
      <c r="D70" s="664" t="s">
        <v>5644</v>
      </c>
      <c r="E70" s="673"/>
      <c r="F70" s="673"/>
      <c r="G70" s="654"/>
      <c r="H70" s="654"/>
      <c r="I70" s="654"/>
      <c r="J70" s="654"/>
      <c r="K70" s="654"/>
      <c r="L70" s="666"/>
      <c r="M70" s="666"/>
      <c r="N70" s="666"/>
      <c r="O70" s="666"/>
      <c r="P70" s="666"/>
      <c r="Q70" s="666"/>
      <c r="R70" s="666"/>
      <c r="S70" s="666"/>
      <c r="T70" s="666"/>
      <c r="U70" s="666"/>
      <c r="V70" s="666"/>
      <c r="W70" s="666"/>
      <c r="X70" s="666"/>
      <c r="Y70" s="666"/>
      <c r="Z70" s="666"/>
      <c r="AA70" s="666"/>
      <c r="AB70" s="666"/>
    </row>
    <row r="71" spans="1:28" ht="25.5">
      <c r="A71" s="664" t="s">
        <v>5645</v>
      </c>
      <c r="B71" s="664" t="s">
        <v>5435</v>
      </c>
      <c r="C71" s="664" t="s">
        <v>5646</v>
      </c>
      <c r="D71" s="673"/>
      <c r="E71" s="673"/>
      <c r="F71" s="673"/>
      <c r="G71" s="654"/>
      <c r="H71" s="654"/>
      <c r="I71" s="654"/>
      <c r="J71" s="654"/>
      <c r="K71" s="654"/>
      <c r="L71" s="666"/>
      <c r="M71" s="666"/>
      <c r="N71" s="666"/>
      <c r="O71" s="666"/>
      <c r="P71" s="666"/>
      <c r="Q71" s="666"/>
      <c r="R71" s="666"/>
      <c r="S71" s="666"/>
      <c r="T71" s="666"/>
      <c r="U71" s="666"/>
      <c r="V71" s="666"/>
      <c r="W71" s="666"/>
      <c r="X71" s="666"/>
      <c r="Y71" s="666"/>
      <c r="Z71" s="666"/>
      <c r="AA71" s="666"/>
      <c r="AB71" s="666"/>
    </row>
    <row r="72" spans="1:28" ht="63.75">
      <c r="A72" s="664" t="s">
        <v>3243</v>
      </c>
      <c r="B72" s="664" t="s">
        <v>5435</v>
      </c>
      <c r="C72" s="91" t="s">
        <v>5647</v>
      </c>
      <c r="D72" s="664" t="s">
        <v>5648</v>
      </c>
      <c r="E72" s="673"/>
      <c r="F72" s="673"/>
      <c r="G72" s="654"/>
      <c r="H72" s="654"/>
      <c r="I72" s="654"/>
      <c r="J72" s="654"/>
      <c r="K72" s="654"/>
      <c r="L72" s="666"/>
      <c r="M72" s="666"/>
      <c r="N72" s="666"/>
      <c r="O72" s="666"/>
      <c r="P72" s="666"/>
      <c r="Q72" s="666"/>
      <c r="R72" s="666"/>
      <c r="S72" s="666"/>
      <c r="T72" s="666"/>
      <c r="U72" s="666"/>
      <c r="V72" s="666"/>
      <c r="W72" s="666"/>
      <c r="X72" s="666"/>
      <c r="Y72" s="666"/>
      <c r="Z72" s="666"/>
      <c r="AA72" s="666"/>
      <c r="AB72" s="666"/>
    </row>
    <row r="73" spans="1:28" ht="38.25">
      <c r="A73" s="664" t="s">
        <v>5430</v>
      </c>
      <c r="B73" s="664" t="s">
        <v>5435</v>
      </c>
      <c r="C73" s="664" t="s">
        <v>5649</v>
      </c>
      <c r="D73" s="673"/>
      <c r="E73" s="673"/>
      <c r="F73" s="673"/>
      <c r="G73" s="654"/>
      <c r="H73" s="654"/>
      <c r="I73" s="654"/>
      <c r="J73" s="654"/>
      <c r="K73" s="654"/>
      <c r="L73" s="666"/>
      <c r="M73" s="666"/>
      <c r="N73" s="666"/>
      <c r="O73" s="666"/>
      <c r="P73" s="666"/>
      <c r="Q73" s="666"/>
      <c r="R73" s="666"/>
      <c r="S73" s="666"/>
      <c r="T73" s="666"/>
      <c r="U73" s="666"/>
      <c r="V73" s="666"/>
      <c r="W73" s="666"/>
      <c r="X73" s="666"/>
      <c r="Y73" s="666"/>
      <c r="Z73" s="666"/>
      <c r="AA73" s="666"/>
      <c r="AB73" s="666"/>
    </row>
    <row r="74" spans="1:28" ht="191.25">
      <c r="A74" s="664" t="s">
        <v>5650</v>
      </c>
      <c r="B74" s="664" t="s">
        <v>5435</v>
      </c>
      <c r="C74" s="664" t="s">
        <v>5651</v>
      </c>
      <c r="D74" s="664" t="s">
        <v>5652</v>
      </c>
      <c r="E74" s="673"/>
      <c r="F74" s="673"/>
      <c r="G74" s="654"/>
      <c r="H74" s="654"/>
      <c r="I74" s="654"/>
      <c r="J74" s="654"/>
      <c r="K74" s="654"/>
      <c r="L74" s="666"/>
      <c r="M74" s="666"/>
      <c r="N74" s="666"/>
      <c r="O74" s="666"/>
      <c r="P74" s="666"/>
      <c r="Q74" s="666"/>
      <c r="R74" s="666"/>
      <c r="S74" s="666"/>
      <c r="T74" s="666"/>
      <c r="U74" s="666"/>
      <c r="V74" s="666"/>
      <c r="W74" s="666"/>
      <c r="X74" s="666"/>
      <c r="Y74" s="666"/>
      <c r="Z74" s="666"/>
      <c r="AA74" s="666"/>
      <c r="AB74" s="666"/>
    </row>
    <row r="75" spans="1:28" ht="51">
      <c r="A75" s="664" t="s">
        <v>4351</v>
      </c>
      <c r="B75" s="664" t="s">
        <v>5435</v>
      </c>
      <c r="C75" s="672" t="s">
        <v>5653</v>
      </c>
      <c r="D75" s="664" t="s">
        <v>5654</v>
      </c>
      <c r="E75" s="673"/>
      <c r="F75" s="673"/>
      <c r="G75" s="654"/>
      <c r="H75" s="654"/>
      <c r="I75" s="654"/>
      <c r="J75" s="654"/>
      <c r="K75" s="654"/>
      <c r="L75" s="666"/>
      <c r="M75" s="666"/>
      <c r="N75" s="666"/>
      <c r="O75" s="666"/>
      <c r="P75" s="666"/>
      <c r="Q75" s="666"/>
      <c r="R75" s="666"/>
      <c r="S75" s="666"/>
      <c r="T75" s="666"/>
      <c r="U75" s="666"/>
      <c r="V75" s="666"/>
      <c r="W75" s="666"/>
      <c r="X75" s="666"/>
      <c r="Y75" s="666"/>
      <c r="Z75" s="666"/>
      <c r="AA75" s="666"/>
      <c r="AB75" s="666"/>
    </row>
    <row r="76" spans="1:28" ht="25.5">
      <c r="A76" s="664" t="s">
        <v>5655</v>
      </c>
      <c r="B76" s="664" t="s">
        <v>5435</v>
      </c>
      <c r="C76" s="672" t="s">
        <v>5656</v>
      </c>
      <c r="D76" s="664" t="s">
        <v>5657</v>
      </c>
      <c r="E76" s="673"/>
      <c r="F76" s="673"/>
      <c r="G76" s="654"/>
      <c r="H76" s="654"/>
      <c r="I76" s="654"/>
      <c r="J76" s="654"/>
      <c r="K76" s="654"/>
      <c r="L76" s="666"/>
      <c r="M76" s="666"/>
      <c r="N76" s="666"/>
      <c r="O76" s="666"/>
      <c r="P76" s="666"/>
      <c r="Q76" s="666"/>
      <c r="R76" s="666"/>
      <c r="S76" s="666"/>
      <c r="T76" s="666"/>
      <c r="U76" s="666"/>
      <c r="V76" s="666"/>
      <c r="W76" s="666"/>
      <c r="X76" s="666"/>
      <c r="Y76" s="666"/>
      <c r="Z76" s="666"/>
      <c r="AA76" s="666"/>
      <c r="AB76" s="666"/>
    </row>
    <row r="77" spans="1:28" ht="38.25">
      <c r="A77" s="664" t="s">
        <v>5658</v>
      </c>
      <c r="B77" s="664" t="s">
        <v>5484</v>
      </c>
      <c r="C77" s="664" t="s">
        <v>5659</v>
      </c>
      <c r="D77" s="664"/>
      <c r="E77" s="673"/>
      <c r="F77" s="673"/>
      <c r="G77" s="654"/>
      <c r="H77" s="654"/>
      <c r="I77" s="654"/>
      <c r="J77" s="654"/>
      <c r="K77" s="654"/>
      <c r="L77" s="666"/>
      <c r="M77" s="666"/>
      <c r="N77" s="666"/>
      <c r="O77" s="666"/>
      <c r="P77" s="666"/>
      <c r="Q77" s="666"/>
      <c r="R77" s="666"/>
      <c r="S77" s="666"/>
      <c r="T77" s="666"/>
      <c r="U77" s="666"/>
      <c r="V77" s="666"/>
      <c r="W77" s="666"/>
      <c r="X77" s="666"/>
      <c r="Y77" s="666"/>
      <c r="Z77" s="666"/>
      <c r="AA77" s="666"/>
      <c r="AB77" s="666"/>
    </row>
    <row r="78" spans="1:28" ht="12.75">
      <c r="A78" s="664"/>
      <c r="B78" s="664"/>
      <c r="C78" s="664"/>
      <c r="D78" s="673"/>
      <c r="E78" s="673"/>
      <c r="F78" s="673"/>
      <c r="G78" s="654"/>
      <c r="H78" s="654"/>
      <c r="I78" s="654"/>
      <c r="J78" s="654"/>
      <c r="K78" s="654"/>
      <c r="L78" s="666"/>
      <c r="M78" s="666"/>
      <c r="N78" s="666"/>
      <c r="O78" s="666"/>
      <c r="P78" s="666"/>
      <c r="Q78" s="666"/>
      <c r="R78" s="666"/>
      <c r="S78" s="666"/>
      <c r="T78" s="666"/>
      <c r="U78" s="666"/>
      <c r="V78" s="666"/>
      <c r="W78" s="666"/>
      <c r="X78" s="666"/>
      <c r="Y78" s="666"/>
      <c r="Z78" s="666"/>
      <c r="AA78" s="666"/>
      <c r="AB78" s="666"/>
    </row>
    <row r="79" spans="1:28" ht="12.75">
      <c r="A79" s="673"/>
      <c r="B79" s="673"/>
      <c r="C79" s="673"/>
      <c r="D79" s="673"/>
      <c r="E79" s="673"/>
      <c r="F79" s="673"/>
      <c r="G79" s="654"/>
      <c r="H79" s="654"/>
      <c r="I79" s="654"/>
      <c r="J79" s="654"/>
      <c r="K79" s="654"/>
      <c r="L79" s="666"/>
      <c r="M79" s="666"/>
      <c r="N79" s="666"/>
      <c r="O79" s="666"/>
      <c r="P79" s="666"/>
      <c r="Q79" s="666"/>
      <c r="R79" s="666"/>
      <c r="S79" s="666"/>
      <c r="T79" s="666"/>
      <c r="U79" s="666"/>
      <c r="V79" s="666"/>
      <c r="W79" s="666"/>
      <c r="X79" s="666"/>
      <c r="Y79" s="666"/>
      <c r="Z79" s="666"/>
      <c r="AA79" s="666"/>
      <c r="AB79" s="666"/>
    </row>
    <row r="80" spans="1:28" ht="12.75">
      <c r="A80" s="673"/>
      <c r="B80" s="673"/>
      <c r="C80" s="673"/>
      <c r="D80" s="673"/>
      <c r="E80" s="673"/>
      <c r="F80" s="673"/>
      <c r="G80" s="654"/>
      <c r="H80" s="654"/>
      <c r="I80" s="654"/>
      <c r="J80" s="654"/>
      <c r="K80" s="654"/>
      <c r="L80" s="666"/>
      <c r="M80" s="666"/>
      <c r="N80" s="666"/>
      <c r="O80" s="666"/>
      <c r="P80" s="666"/>
      <c r="Q80" s="666"/>
      <c r="R80" s="666"/>
      <c r="S80" s="666"/>
      <c r="T80" s="666"/>
      <c r="U80" s="666"/>
      <c r="V80" s="666"/>
      <c r="W80" s="666"/>
      <c r="X80" s="666"/>
      <c r="Y80" s="666"/>
      <c r="Z80" s="666"/>
      <c r="AA80" s="666"/>
      <c r="AB80" s="666"/>
    </row>
    <row r="81" spans="1:28" ht="12.75">
      <c r="A81" s="673"/>
      <c r="B81" s="673"/>
      <c r="C81" s="673"/>
      <c r="D81" s="673"/>
      <c r="E81" s="673"/>
      <c r="F81" s="673"/>
      <c r="G81" s="654"/>
      <c r="H81" s="654"/>
      <c r="I81" s="654"/>
      <c r="J81" s="654"/>
      <c r="K81" s="654"/>
      <c r="L81" s="666"/>
      <c r="M81" s="666"/>
      <c r="N81" s="666"/>
      <c r="O81" s="666"/>
      <c r="P81" s="666"/>
      <c r="Q81" s="666"/>
      <c r="R81" s="666"/>
      <c r="S81" s="666"/>
      <c r="T81" s="666"/>
      <c r="U81" s="666"/>
      <c r="V81" s="666"/>
      <c r="W81" s="666"/>
      <c r="X81" s="666"/>
      <c r="Y81" s="666"/>
      <c r="Z81" s="666"/>
      <c r="AA81" s="666"/>
      <c r="AB81" s="666"/>
    </row>
    <row r="82" spans="1:28" ht="12.75">
      <c r="A82" s="673"/>
      <c r="B82" s="673"/>
      <c r="C82" s="673"/>
      <c r="D82" s="673"/>
      <c r="E82" s="673"/>
      <c r="F82" s="673"/>
      <c r="G82" s="654"/>
      <c r="H82" s="654"/>
      <c r="I82" s="654"/>
      <c r="J82" s="654"/>
      <c r="K82" s="654"/>
      <c r="L82" s="666"/>
      <c r="M82" s="666"/>
      <c r="N82" s="666"/>
      <c r="O82" s="666"/>
      <c r="P82" s="666"/>
      <c r="Q82" s="666"/>
      <c r="R82" s="666"/>
      <c r="S82" s="666"/>
      <c r="T82" s="666"/>
      <c r="U82" s="666"/>
      <c r="V82" s="666"/>
      <c r="W82" s="666"/>
      <c r="X82" s="666"/>
      <c r="Y82" s="666"/>
      <c r="Z82" s="666"/>
      <c r="AA82" s="666"/>
      <c r="AB82" s="666"/>
    </row>
    <row r="83" spans="1:28" ht="12.75">
      <c r="A83" s="673"/>
      <c r="B83" s="673"/>
      <c r="C83" s="673"/>
      <c r="D83" s="673"/>
      <c r="E83" s="673"/>
      <c r="F83" s="673"/>
      <c r="G83" s="654"/>
      <c r="H83" s="654"/>
      <c r="I83" s="654"/>
      <c r="J83" s="654"/>
      <c r="K83" s="654"/>
      <c r="L83" s="666"/>
      <c r="M83" s="666"/>
      <c r="N83" s="666"/>
      <c r="O83" s="666"/>
      <c r="P83" s="666"/>
      <c r="Q83" s="666"/>
      <c r="R83" s="666"/>
      <c r="S83" s="666"/>
      <c r="T83" s="666"/>
      <c r="U83" s="666"/>
      <c r="V83" s="666"/>
      <c r="W83" s="666"/>
      <c r="X83" s="666"/>
      <c r="Y83" s="666"/>
      <c r="Z83" s="666"/>
      <c r="AA83" s="666"/>
      <c r="AB83" s="666"/>
    </row>
    <row r="84" spans="1:28" ht="12.75">
      <c r="A84" s="673"/>
      <c r="B84" s="673"/>
      <c r="C84" s="673"/>
      <c r="D84" s="673"/>
      <c r="E84" s="673"/>
      <c r="F84" s="673"/>
      <c r="G84" s="654"/>
      <c r="H84" s="654"/>
      <c r="I84" s="654"/>
      <c r="J84" s="654"/>
      <c r="K84" s="654"/>
      <c r="L84" s="666"/>
      <c r="M84" s="666"/>
      <c r="N84" s="666"/>
      <c r="O84" s="666"/>
      <c r="P84" s="666"/>
      <c r="Q84" s="666"/>
      <c r="R84" s="666"/>
      <c r="S84" s="666"/>
      <c r="T84" s="666"/>
      <c r="U84" s="666"/>
      <c r="V84" s="666"/>
      <c r="W84" s="666"/>
      <c r="X84" s="666"/>
      <c r="Y84" s="666"/>
      <c r="Z84" s="666"/>
      <c r="AA84" s="666"/>
      <c r="AB84" s="666"/>
    </row>
    <row r="85" spans="1:28" ht="12.75">
      <c r="A85" s="673"/>
      <c r="B85" s="673"/>
      <c r="C85" s="673"/>
      <c r="D85" s="673"/>
      <c r="E85" s="673"/>
      <c r="F85" s="673"/>
      <c r="G85" s="654"/>
      <c r="H85" s="654"/>
      <c r="I85" s="654"/>
      <c r="J85" s="654"/>
      <c r="K85" s="654"/>
      <c r="L85" s="666"/>
      <c r="M85" s="666"/>
      <c r="N85" s="666"/>
      <c r="O85" s="666"/>
      <c r="P85" s="666"/>
      <c r="Q85" s="666"/>
      <c r="R85" s="666"/>
      <c r="S85" s="666"/>
      <c r="T85" s="666"/>
      <c r="U85" s="666"/>
      <c r="V85" s="666"/>
      <c r="W85" s="666"/>
      <c r="X85" s="666"/>
      <c r="Y85" s="666"/>
      <c r="Z85" s="666"/>
      <c r="AA85" s="666"/>
      <c r="AB85" s="666"/>
    </row>
    <row r="86" spans="1:28" ht="12.75">
      <c r="A86" s="673"/>
      <c r="B86" s="673"/>
      <c r="C86" s="673"/>
      <c r="D86" s="673"/>
      <c r="E86" s="673"/>
      <c r="F86" s="673"/>
      <c r="G86" s="654"/>
      <c r="H86" s="654"/>
      <c r="I86" s="654"/>
      <c r="J86" s="654"/>
      <c r="K86" s="654"/>
      <c r="L86" s="666"/>
      <c r="M86" s="666"/>
      <c r="N86" s="666"/>
      <c r="O86" s="666"/>
      <c r="P86" s="666"/>
      <c r="Q86" s="666"/>
      <c r="R86" s="666"/>
      <c r="S86" s="666"/>
      <c r="T86" s="666"/>
      <c r="U86" s="666"/>
      <c r="V86" s="666"/>
      <c r="W86" s="666"/>
      <c r="X86" s="666"/>
      <c r="Y86" s="666"/>
      <c r="Z86" s="666"/>
      <c r="AA86" s="666"/>
      <c r="AB86" s="666"/>
    </row>
    <row r="87" spans="1:28" ht="12.75">
      <c r="A87" s="673"/>
      <c r="B87" s="673"/>
      <c r="C87" s="673"/>
      <c r="D87" s="673"/>
      <c r="E87" s="673"/>
      <c r="F87" s="673"/>
      <c r="G87" s="654"/>
      <c r="H87" s="654"/>
      <c r="I87" s="654"/>
      <c r="J87" s="654"/>
      <c r="K87" s="654"/>
      <c r="L87" s="666"/>
      <c r="M87" s="666"/>
      <c r="N87" s="666"/>
      <c r="O87" s="666"/>
      <c r="P87" s="666"/>
      <c r="Q87" s="666"/>
      <c r="R87" s="666"/>
      <c r="S87" s="666"/>
      <c r="T87" s="666"/>
      <c r="U87" s="666"/>
      <c r="V87" s="666"/>
      <c r="W87" s="666"/>
      <c r="X87" s="666"/>
      <c r="Y87" s="666"/>
      <c r="Z87" s="666"/>
      <c r="AA87" s="666"/>
      <c r="AB87" s="666"/>
    </row>
    <row r="88" spans="1:28" ht="12.75">
      <c r="A88" s="673"/>
      <c r="B88" s="673"/>
      <c r="C88" s="673"/>
      <c r="D88" s="673"/>
      <c r="E88" s="673"/>
      <c r="F88" s="673"/>
      <c r="G88" s="654"/>
      <c r="H88" s="654"/>
      <c r="I88" s="654"/>
      <c r="J88" s="654"/>
      <c r="K88" s="654"/>
      <c r="L88" s="666"/>
      <c r="M88" s="666"/>
      <c r="N88" s="666"/>
      <c r="O88" s="666"/>
      <c r="P88" s="666"/>
      <c r="Q88" s="666"/>
      <c r="R88" s="666"/>
      <c r="S88" s="666"/>
      <c r="T88" s="666"/>
      <c r="U88" s="666"/>
      <c r="V88" s="666"/>
      <c r="W88" s="666"/>
      <c r="X88" s="666"/>
      <c r="Y88" s="666"/>
      <c r="Z88" s="666"/>
      <c r="AA88" s="666"/>
      <c r="AB88" s="666"/>
    </row>
    <row r="89" spans="1:28" ht="12.75">
      <c r="A89" s="673"/>
      <c r="B89" s="673"/>
      <c r="C89" s="673"/>
      <c r="D89" s="673"/>
      <c r="E89" s="673"/>
      <c r="F89" s="673"/>
      <c r="G89" s="654"/>
      <c r="H89" s="654"/>
      <c r="I89" s="654"/>
      <c r="J89" s="654"/>
      <c r="K89" s="654"/>
      <c r="L89" s="666"/>
      <c r="M89" s="666"/>
      <c r="N89" s="666"/>
      <c r="O89" s="666"/>
      <c r="P89" s="666"/>
      <c r="Q89" s="666"/>
      <c r="R89" s="666"/>
      <c r="S89" s="666"/>
      <c r="T89" s="666"/>
      <c r="U89" s="666"/>
      <c r="V89" s="666"/>
      <c r="W89" s="666"/>
      <c r="X89" s="666"/>
      <c r="Y89" s="666"/>
      <c r="Z89" s="666"/>
      <c r="AA89" s="666"/>
      <c r="AB89" s="666"/>
    </row>
    <row r="90" spans="1:28" ht="12.75">
      <c r="A90" s="673"/>
      <c r="B90" s="673"/>
      <c r="C90" s="673"/>
      <c r="D90" s="673"/>
      <c r="E90" s="673"/>
      <c r="F90" s="673"/>
      <c r="G90" s="654"/>
      <c r="H90" s="654"/>
      <c r="I90" s="654"/>
      <c r="J90" s="654"/>
      <c r="K90" s="654"/>
      <c r="L90" s="666"/>
      <c r="M90" s="666"/>
      <c r="N90" s="666"/>
      <c r="O90" s="666"/>
      <c r="P90" s="666"/>
      <c r="Q90" s="666"/>
      <c r="R90" s="666"/>
      <c r="S90" s="666"/>
      <c r="T90" s="666"/>
      <c r="U90" s="666"/>
      <c r="V90" s="666"/>
      <c r="W90" s="666"/>
      <c r="X90" s="666"/>
      <c r="Y90" s="666"/>
      <c r="Z90" s="666"/>
      <c r="AA90" s="666"/>
      <c r="AB90" s="666"/>
    </row>
    <row r="91" spans="1:28" ht="12.75">
      <c r="A91" s="673"/>
      <c r="B91" s="673"/>
      <c r="C91" s="673"/>
      <c r="D91" s="673"/>
      <c r="E91" s="673"/>
      <c r="F91" s="673"/>
      <c r="G91" s="654"/>
      <c r="H91" s="654"/>
      <c r="I91" s="654"/>
      <c r="J91" s="654"/>
      <c r="K91" s="654"/>
      <c r="L91" s="666"/>
      <c r="M91" s="666"/>
      <c r="N91" s="666"/>
      <c r="O91" s="666"/>
      <c r="P91" s="666"/>
      <c r="Q91" s="666"/>
      <c r="R91" s="666"/>
      <c r="S91" s="666"/>
      <c r="T91" s="666"/>
      <c r="U91" s="666"/>
      <c r="V91" s="666"/>
      <c r="W91" s="666"/>
      <c r="X91" s="666"/>
      <c r="Y91" s="666"/>
      <c r="Z91" s="666"/>
      <c r="AA91" s="666"/>
      <c r="AB91" s="666"/>
    </row>
    <row r="92" spans="1:28" ht="12.75">
      <c r="A92" s="673"/>
      <c r="B92" s="673"/>
      <c r="C92" s="673"/>
      <c r="D92" s="673"/>
      <c r="E92" s="673"/>
      <c r="F92" s="673"/>
      <c r="G92" s="654"/>
      <c r="H92" s="654"/>
      <c r="I92" s="654"/>
      <c r="J92" s="654"/>
      <c r="K92" s="654"/>
      <c r="L92" s="666"/>
      <c r="M92" s="666"/>
      <c r="N92" s="666"/>
      <c r="O92" s="666"/>
      <c r="P92" s="666"/>
      <c r="Q92" s="666"/>
      <c r="R92" s="666"/>
      <c r="S92" s="666"/>
      <c r="T92" s="666"/>
      <c r="U92" s="666"/>
      <c r="V92" s="666"/>
      <c r="W92" s="666"/>
      <c r="X92" s="666"/>
      <c r="Y92" s="666"/>
      <c r="Z92" s="666"/>
      <c r="AA92" s="666"/>
      <c r="AB92" s="666"/>
    </row>
    <row r="93" spans="1:28" ht="12.75">
      <c r="A93" s="673"/>
      <c r="B93" s="673"/>
      <c r="C93" s="673"/>
      <c r="D93" s="673"/>
      <c r="E93" s="673"/>
      <c r="F93" s="673"/>
      <c r="G93" s="654"/>
      <c r="H93" s="654"/>
      <c r="I93" s="654"/>
      <c r="J93" s="654"/>
      <c r="K93" s="654"/>
      <c r="L93" s="666"/>
      <c r="M93" s="666"/>
      <c r="N93" s="666"/>
      <c r="O93" s="666"/>
      <c r="P93" s="666"/>
      <c r="Q93" s="666"/>
      <c r="R93" s="666"/>
      <c r="S93" s="666"/>
      <c r="T93" s="666"/>
      <c r="U93" s="666"/>
      <c r="V93" s="666"/>
      <c r="W93" s="666"/>
      <c r="X93" s="666"/>
      <c r="Y93" s="666"/>
      <c r="Z93" s="666"/>
      <c r="AA93" s="666"/>
      <c r="AB93" s="666"/>
    </row>
    <row r="94" spans="1:28" ht="12.75">
      <c r="A94" s="673"/>
      <c r="B94" s="673"/>
      <c r="C94" s="673"/>
      <c r="D94" s="673"/>
      <c r="E94" s="673"/>
      <c r="F94" s="673"/>
      <c r="G94" s="654"/>
      <c r="H94" s="654"/>
      <c r="I94" s="654"/>
      <c r="J94" s="654"/>
      <c r="K94" s="654"/>
      <c r="L94" s="666"/>
      <c r="M94" s="666"/>
      <c r="N94" s="666"/>
      <c r="O94" s="666"/>
      <c r="P94" s="666"/>
      <c r="Q94" s="666"/>
      <c r="R94" s="666"/>
      <c r="S94" s="666"/>
      <c r="T94" s="666"/>
      <c r="U94" s="666"/>
      <c r="V94" s="666"/>
      <c r="W94" s="666"/>
      <c r="X94" s="666"/>
      <c r="Y94" s="666"/>
      <c r="Z94" s="666"/>
      <c r="AA94" s="666"/>
      <c r="AB94" s="666"/>
    </row>
    <row r="95" spans="1:28" ht="12.75">
      <c r="A95" s="673"/>
      <c r="B95" s="673"/>
      <c r="C95" s="673"/>
      <c r="D95" s="673"/>
      <c r="E95" s="673"/>
      <c r="F95" s="673"/>
      <c r="G95" s="654"/>
      <c r="H95" s="654"/>
      <c r="I95" s="654"/>
      <c r="J95" s="654"/>
      <c r="K95" s="654"/>
      <c r="L95" s="666"/>
      <c r="M95" s="666"/>
      <c r="N95" s="666"/>
      <c r="O95" s="666"/>
      <c r="P95" s="666"/>
      <c r="Q95" s="666"/>
      <c r="R95" s="666"/>
      <c r="S95" s="666"/>
      <c r="T95" s="666"/>
      <c r="U95" s="666"/>
      <c r="V95" s="666"/>
      <c r="W95" s="666"/>
      <c r="X95" s="666"/>
      <c r="Y95" s="666"/>
      <c r="Z95" s="666"/>
      <c r="AA95" s="666"/>
      <c r="AB95" s="666"/>
    </row>
    <row r="96" spans="1:28" ht="12.75">
      <c r="A96" s="673"/>
      <c r="B96" s="673"/>
      <c r="C96" s="673"/>
      <c r="D96" s="673"/>
      <c r="E96" s="673"/>
      <c r="F96" s="673"/>
      <c r="G96" s="654"/>
      <c r="H96" s="654"/>
      <c r="I96" s="654"/>
      <c r="J96" s="654"/>
      <c r="K96" s="654"/>
      <c r="L96" s="666"/>
      <c r="M96" s="666"/>
      <c r="N96" s="666"/>
      <c r="O96" s="666"/>
      <c r="P96" s="666"/>
      <c r="Q96" s="666"/>
      <c r="R96" s="666"/>
      <c r="S96" s="666"/>
      <c r="T96" s="666"/>
      <c r="U96" s="666"/>
      <c r="V96" s="666"/>
      <c r="W96" s="666"/>
      <c r="X96" s="666"/>
      <c r="Y96" s="666"/>
      <c r="Z96" s="666"/>
      <c r="AA96" s="666"/>
      <c r="AB96" s="666"/>
    </row>
    <row r="97" spans="1:28" ht="12.75">
      <c r="A97" s="673"/>
      <c r="B97" s="673"/>
      <c r="C97" s="673"/>
      <c r="D97" s="673"/>
      <c r="E97" s="673"/>
      <c r="F97" s="673"/>
      <c r="G97" s="654"/>
      <c r="H97" s="654"/>
      <c r="I97" s="654"/>
      <c r="J97" s="654"/>
      <c r="K97" s="654"/>
      <c r="L97" s="666"/>
      <c r="M97" s="666"/>
      <c r="N97" s="666"/>
      <c r="O97" s="666"/>
      <c r="P97" s="666"/>
      <c r="Q97" s="666"/>
      <c r="R97" s="666"/>
      <c r="S97" s="666"/>
      <c r="T97" s="666"/>
      <c r="U97" s="666"/>
      <c r="V97" s="666"/>
      <c r="W97" s="666"/>
      <c r="X97" s="666"/>
      <c r="Y97" s="666"/>
      <c r="Z97" s="666"/>
      <c r="AA97" s="666"/>
      <c r="AB97" s="666"/>
    </row>
    <row r="98" spans="1:28" ht="12.75">
      <c r="A98" s="673"/>
      <c r="B98" s="673"/>
      <c r="C98" s="673"/>
      <c r="D98" s="673"/>
      <c r="E98" s="673"/>
      <c r="F98" s="673"/>
      <c r="G98" s="654"/>
      <c r="H98" s="654"/>
      <c r="I98" s="654"/>
      <c r="J98" s="654"/>
      <c r="K98" s="654"/>
      <c r="L98" s="666"/>
      <c r="M98" s="666"/>
      <c r="N98" s="666"/>
      <c r="O98" s="666"/>
      <c r="P98" s="666"/>
      <c r="Q98" s="666"/>
      <c r="R98" s="666"/>
      <c r="S98" s="666"/>
      <c r="T98" s="666"/>
      <c r="U98" s="666"/>
      <c r="V98" s="666"/>
      <c r="W98" s="666"/>
      <c r="X98" s="666"/>
      <c r="Y98" s="666"/>
      <c r="Z98" s="666"/>
      <c r="AA98" s="666"/>
      <c r="AB98" s="666"/>
    </row>
    <row r="99" spans="1:28" ht="12.75">
      <c r="A99" s="673"/>
      <c r="B99" s="673"/>
      <c r="C99" s="673"/>
      <c r="D99" s="673"/>
      <c r="E99" s="673"/>
      <c r="F99" s="673"/>
      <c r="G99" s="654"/>
      <c r="H99" s="654"/>
      <c r="I99" s="654"/>
      <c r="J99" s="654"/>
      <c r="K99" s="654"/>
      <c r="L99" s="666"/>
      <c r="M99" s="666"/>
      <c r="N99" s="666"/>
      <c r="O99" s="666"/>
      <c r="P99" s="666"/>
      <c r="Q99" s="666"/>
      <c r="R99" s="666"/>
      <c r="S99" s="666"/>
      <c r="T99" s="666"/>
      <c r="U99" s="666"/>
      <c r="V99" s="666"/>
      <c r="W99" s="666"/>
      <c r="X99" s="666"/>
      <c r="Y99" s="666"/>
      <c r="Z99" s="666"/>
      <c r="AA99" s="666"/>
      <c r="AB99" s="666"/>
    </row>
    <row r="100" spans="1:28" ht="12.75">
      <c r="A100" s="673"/>
      <c r="B100" s="673"/>
      <c r="C100" s="673"/>
      <c r="D100" s="673"/>
      <c r="E100" s="673"/>
      <c r="F100" s="673"/>
      <c r="G100" s="654"/>
      <c r="H100" s="654"/>
      <c r="I100" s="654"/>
      <c r="J100" s="654"/>
      <c r="K100" s="654"/>
      <c r="L100" s="666"/>
      <c r="M100" s="666"/>
      <c r="N100" s="666"/>
      <c r="O100" s="666"/>
      <c r="P100" s="666"/>
      <c r="Q100" s="666"/>
      <c r="R100" s="666"/>
      <c r="S100" s="666"/>
      <c r="T100" s="666"/>
      <c r="U100" s="666"/>
      <c r="V100" s="666"/>
      <c r="W100" s="666"/>
      <c r="X100" s="666"/>
      <c r="Y100" s="666"/>
      <c r="Z100" s="666"/>
      <c r="AA100" s="666"/>
      <c r="AB100" s="666"/>
    </row>
    <row r="101" spans="1:28" ht="12.75">
      <c r="A101" s="673"/>
      <c r="B101" s="673"/>
      <c r="C101" s="673"/>
      <c r="D101" s="673"/>
      <c r="E101" s="673"/>
      <c r="F101" s="673"/>
      <c r="G101" s="654"/>
      <c r="H101" s="654"/>
      <c r="I101" s="654"/>
      <c r="J101" s="654"/>
      <c r="K101" s="654"/>
      <c r="L101" s="666"/>
      <c r="M101" s="666"/>
      <c r="N101" s="666"/>
      <c r="O101" s="666"/>
      <c r="P101" s="666"/>
      <c r="Q101" s="666"/>
      <c r="R101" s="666"/>
      <c r="S101" s="666"/>
      <c r="T101" s="666"/>
      <c r="U101" s="666"/>
      <c r="V101" s="666"/>
      <c r="W101" s="666"/>
      <c r="X101" s="666"/>
      <c r="Y101" s="666"/>
      <c r="Z101" s="666"/>
      <c r="AA101" s="666"/>
      <c r="AB101" s="666"/>
    </row>
    <row r="102" spans="1:28" ht="12.75">
      <c r="A102" s="673"/>
      <c r="B102" s="673"/>
      <c r="C102" s="673"/>
      <c r="D102" s="673"/>
      <c r="E102" s="673"/>
      <c r="F102" s="673"/>
      <c r="G102" s="654"/>
      <c r="H102" s="654"/>
      <c r="I102" s="654"/>
      <c r="J102" s="654"/>
      <c r="K102" s="654"/>
      <c r="L102" s="666"/>
      <c r="M102" s="666"/>
      <c r="N102" s="666"/>
      <c r="O102" s="666"/>
      <c r="P102" s="666"/>
      <c r="Q102" s="666"/>
      <c r="R102" s="666"/>
      <c r="S102" s="666"/>
      <c r="T102" s="666"/>
      <c r="U102" s="666"/>
      <c r="V102" s="666"/>
      <c r="W102" s="666"/>
      <c r="X102" s="666"/>
      <c r="Y102" s="666"/>
      <c r="Z102" s="666"/>
      <c r="AA102" s="666"/>
      <c r="AB102" s="666"/>
    </row>
    <row r="103" spans="1:28" ht="12.75">
      <c r="A103" s="673"/>
      <c r="B103" s="673"/>
      <c r="C103" s="673"/>
      <c r="D103" s="673"/>
      <c r="E103" s="673"/>
      <c r="F103" s="673"/>
      <c r="G103" s="654"/>
      <c r="H103" s="654"/>
      <c r="I103" s="654"/>
      <c r="J103" s="654"/>
      <c r="K103" s="654"/>
      <c r="L103" s="666"/>
      <c r="M103" s="666"/>
      <c r="N103" s="666"/>
      <c r="O103" s="666"/>
      <c r="P103" s="666"/>
      <c r="Q103" s="666"/>
      <c r="R103" s="666"/>
      <c r="S103" s="666"/>
      <c r="T103" s="666"/>
      <c r="U103" s="666"/>
      <c r="V103" s="666"/>
      <c r="W103" s="666"/>
      <c r="X103" s="666"/>
      <c r="Y103" s="666"/>
      <c r="Z103" s="666"/>
      <c r="AA103" s="666"/>
      <c r="AB103" s="666"/>
    </row>
    <row r="104" spans="1:28" ht="12.75">
      <c r="A104" s="673"/>
      <c r="B104" s="673"/>
      <c r="C104" s="673"/>
      <c r="D104" s="673"/>
      <c r="E104" s="673"/>
      <c r="F104" s="673"/>
      <c r="G104" s="654"/>
      <c r="H104" s="654"/>
      <c r="I104" s="654"/>
      <c r="J104" s="654"/>
      <c r="K104" s="654"/>
      <c r="L104" s="666"/>
      <c r="M104" s="666"/>
      <c r="N104" s="666"/>
      <c r="O104" s="666"/>
      <c r="P104" s="666"/>
      <c r="Q104" s="666"/>
      <c r="R104" s="666"/>
      <c r="S104" s="666"/>
      <c r="T104" s="666"/>
      <c r="U104" s="666"/>
      <c r="V104" s="666"/>
      <c r="W104" s="666"/>
      <c r="X104" s="666"/>
      <c r="Y104" s="666"/>
      <c r="Z104" s="666"/>
      <c r="AA104" s="666"/>
      <c r="AB104" s="666"/>
    </row>
    <row r="105" spans="1:28" ht="12.75">
      <c r="A105" s="673"/>
      <c r="B105" s="673"/>
      <c r="C105" s="673"/>
      <c r="D105" s="673"/>
      <c r="E105" s="673"/>
      <c r="F105" s="673"/>
      <c r="G105" s="654"/>
      <c r="H105" s="654"/>
      <c r="I105" s="654"/>
      <c r="J105" s="654"/>
      <c r="K105" s="654"/>
      <c r="L105" s="666"/>
      <c r="M105" s="666"/>
      <c r="N105" s="666"/>
      <c r="O105" s="666"/>
      <c r="P105" s="666"/>
      <c r="Q105" s="666"/>
      <c r="R105" s="666"/>
      <c r="S105" s="666"/>
      <c r="T105" s="666"/>
      <c r="U105" s="666"/>
      <c r="V105" s="666"/>
      <c r="W105" s="666"/>
      <c r="X105" s="666"/>
      <c r="Y105" s="666"/>
      <c r="Z105" s="666"/>
      <c r="AA105" s="666"/>
      <c r="AB105" s="666"/>
    </row>
    <row r="106" spans="1:28" ht="12.75">
      <c r="A106" s="673"/>
      <c r="B106" s="673"/>
      <c r="C106" s="673"/>
      <c r="D106" s="673"/>
      <c r="E106" s="673"/>
      <c r="F106" s="673"/>
      <c r="G106" s="654"/>
      <c r="H106" s="654"/>
      <c r="I106" s="654"/>
      <c r="J106" s="654"/>
      <c r="K106" s="654"/>
      <c r="L106" s="666"/>
      <c r="M106" s="666"/>
      <c r="N106" s="666"/>
      <c r="O106" s="666"/>
      <c r="P106" s="666"/>
      <c r="Q106" s="666"/>
      <c r="R106" s="666"/>
      <c r="S106" s="666"/>
      <c r="T106" s="666"/>
      <c r="U106" s="666"/>
      <c r="V106" s="666"/>
      <c r="W106" s="666"/>
      <c r="X106" s="666"/>
      <c r="Y106" s="666"/>
      <c r="Z106" s="666"/>
      <c r="AA106" s="666"/>
      <c r="AB106" s="666"/>
    </row>
    <row r="107" spans="1:28" ht="12.75">
      <c r="A107" s="673"/>
      <c r="B107" s="664"/>
      <c r="C107" s="664"/>
      <c r="D107" s="673"/>
      <c r="E107" s="673"/>
      <c r="F107" s="673"/>
      <c r="G107" s="654"/>
      <c r="H107" s="654"/>
      <c r="I107" s="654"/>
      <c r="J107" s="654"/>
      <c r="K107" s="654"/>
      <c r="L107" s="666"/>
      <c r="M107" s="666"/>
      <c r="N107" s="666"/>
      <c r="O107" s="666"/>
      <c r="P107" s="666"/>
      <c r="Q107" s="666"/>
      <c r="R107" s="666"/>
      <c r="S107" s="666"/>
      <c r="T107" s="666"/>
      <c r="U107" s="666"/>
      <c r="V107" s="666"/>
      <c r="W107" s="666"/>
      <c r="X107" s="666"/>
      <c r="Y107" s="666"/>
      <c r="Z107" s="666"/>
      <c r="AA107" s="666"/>
      <c r="AB107" s="666"/>
    </row>
    <row r="108" spans="1:28" ht="12.75">
      <c r="A108" s="673"/>
      <c r="B108" s="673"/>
      <c r="C108" s="673"/>
      <c r="D108" s="673"/>
      <c r="E108" s="673"/>
      <c r="F108" s="673"/>
      <c r="G108" s="654"/>
      <c r="H108" s="654"/>
      <c r="I108" s="654"/>
      <c r="J108" s="654"/>
      <c r="K108" s="654"/>
      <c r="L108" s="666"/>
      <c r="M108" s="666"/>
      <c r="N108" s="666"/>
      <c r="O108" s="666"/>
      <c r="P108" s="666"/>
      <c r="Q108" s="666"/>
      <c r="R108" s="666"/>
      <c r="S108" s="666"/>
      <c r="T108" s="666"/>
      <c r="U108" s="666"/>
      <c r="V108" s="666"/>
      <c r="W108" s="666"/>
      <c r="X108" s="666"/>
      <c r="Y108" s="666"/>
      <c r="Z108" s="666"/>
      <c r="AA108" s="666"/>
      <c r="AB108" s="666"/>
    </row>
    <row r="109" spans="1:28" ht="12.75">
      <c r="A109" s="673"/>
      <c r="B109" s="673"/>
      <c r="C109" s="673"/>
      <c r="D109" s="673"/>
      <c r="E109" s="673"/>
      <c r="F109" s="673"/>
      <c r="G109" s="654"/>
      <c r="H109" s="654"/>
      <c r="I109" s="654"/>
      <c r="J109" s="654"/>
      <c r="K109" s="654"/>
      <c r="L109" s="666"/>
      <c r="M109" s="666"/>
      <c r="N109" s="666"/>
      <c r="O109" s="666"/>
      <c r="P109" s="666"/>
      <c r="Q109" s="666"/>
      <c r="R109" s="666"/>
      <c r="S109" s="666"/>
      <c r="T109" s="666"/>
      <c r="U109" s="666"/>
      <c r="V109" s="666"/>
      <c r="W109" s="666"/>
      <c r="X109" s="666"/>
      <c r="Y109" s="666"/>
      <c r="Z109" s="666"/>
      <c r="AA109" s="666"/>
      <c r="AB109" s="666"/>
    </row>
    <row r="110" spans="1:28" ht="12.75">
      <c r="A110" s="673"/>
      <c r="B110" s="673"/>
      <c r="C110" s="673"/>
      <c r="D110" s="673"/>
      <c r="E110" s="673"/>
      <c r="F110" s="673"/>
      <c r="G110" s="654"/>
      <c r="H110" s="654"/>
      <c r="I110" s="654"/>
      <c r="J110" s="654"/>
      <c r="K110" s="654"/>
      <c r="L110" s="666"/>
      <c r="M110" s="666"/>
      <c r="N110" s="666"/>
      <c r="O110" s="666"/>
      <c r="P110" s="666"/>
      <c r="Q110" s="666"/>
      <c r="R110" s="666"/>
      <c r="S110" s="666"/>
      <c r="T110" s="666"/>
      <c r="U110" s="666"/>
      <c r="V110" s="666"/>
      <c r="W110" s="666"/>
      <c r="X110" s="666"/>
      <c r="Y110" s="666"/>
      <c r="Z110" s="666"/>
      <c r="AA110" s="666"/>
      <c r="AB110" s="666"/>
    </row>
    <row r="111" spans="1:28" ht="12.75">
      <c r="A111" s="673"/>
      <c r="B111" s="673"/>
      <c r="C111" s="673"/>
      <c r="D111" s="673"/>
      <c r="E111" s="673"/>
      <c r="F111" s="673"/>
      <c r="G111" s="654"/>
      <c r="H111" s="654"/>
      <c r="I111" s="654"/>
      <c r="J111" s="654"/>
      <c r="K111" s="654"/>
      <c r="L111" s="666"/>
      <c r="M111" s="666"/>
      <c r="N111" s="666"/>
      <c r="O111" s="666"/>
      <c r="P111" s="666"/>
      <c r="Q111" s="666"/>
      <c r="R111" s="666"/>
      <c r="S111" s="666"/>
      <c r="T111" s="666"/>
      <c r="U111" s="666"/>
      <c r="V111" s="666"/>
      <c r="W111" s="666"/>
      <c r="X111" s="666"/>
      <c r="Y111" s="666"/>
      <c r="Z111" s="666"/>
      <c r="AA111" s="666"/>
      <c r="AB111" s="666"/>
    </row>
    <row r="112" spans="1:28" ht="12.75">
      <c r="A112" s="673"/>
      <c r="B112" s="673"/>
      <c r="C112" s="673"/>
      <c r="D112" s="673"/>
      <c r="E112" s="673"/>
      <c r="F112" s="673"/>
      <c r="G112" s="654"/>
      <c r="H112" s="654"/>
      <c r="I112" s="654"/>
      <c r="J112" s="654"/>
      <c r="K112" s="654"/>
      <c r="L112" s="666"/>
      <c r="M112" s="666"/>
      <c r="N112" s="666"/>
      <c r="O112" s="666"/>
      <c r="P112" s="666"/>
      <c r="Q112" s="666"/>
      <c r="R112" s="666"/>
      <c r="S112" s="666"/>
      <c r="T112" s="666"/>
      <c r="U112" s="666"/>
      <c r="V112" s="666"/>
      <c r="W112" s="666"/>
      <c r="X112" s="666"/>
      <c r="Y112" s="666"/>
      <c r="Z112" s="666"/>
      <c r="AA112" s="666"/>
      <c r="AB112" s="666"/>
    </row>
    <row r="113" spans="1:28" ht="12.75">
      <c r="A113" s="673"/>
      <c r="B113" s="673"/>
      <c r="C113" s="673"/>
      <c r="D113" s="673"/>
      <c r="E113" s="673"/>
      <c r="F113" s="673"/>
      <c r="G113" s="654"/>
      <c r="H113" s="654"/>
      <c r="I113" s="654"/>
      <c r="J113" s="654"/>
      <c r="K113" s="654"/>
      <c r="L113" s="666"/>
      <c r="M113" s="666"/>
      <c r="N113" s="666"/>
      <c r="O113" s="666"/>
      <c r="P113" s="666"/>
      <c r="Q113" s="666"/>
      <c r="R113" s="666"/>
      <c r="S113" s="666"/>
      <c r="T113" s="666"/>
      <c r="U113" s="666"/>
      <c r="V113" s="666"/>
      <c r="W113" s="666"/>
      <c r="X113" s="666"/>
      <c r="Y113" s="666"/>
      <c r="Z113" s="666"/>
      <c r="AA113" s="666"/>
      <c r="AB113" s="666"/>
    </row>
    <row r="114" spans="1:28" ht="12.75">
      <c r="A114" s="673"/>
      <c r="B114" s="673"/>
      <c r="C114" s="673"/>
      <c r="D114" s="673"/>
      <c r="E114" s="673"/>
      <c r="F114" s="673"/>
      <c r="G114" s="654"/>
      <c r="H114" s="654"/>
      <c r="I114" s="654"/>
      <c r="J114" s="654"/>
      <c r="K114" s="654"/>
      <c r="L114" s="666"/>
      <c r="M114" s="666"/>
      <c r="N114" s="666"/>
      <c r="O114" s="666"/>
      <c r="P114" s="666"/>
      <c r="Q114" s="666"/>
      <c r="R114" s="666"/>
      <c r="S114" s="666"/>
      <c r="T114" s="666"/>
      <c r="U114" s="666"/>
      <c r="V114" s="666"/>
      <c r="W114" s="666"/>
      <c r="X114" s="666"/>
      <c r="Y114" s="666"/>
      <c r="Z114" s="666"/>
      <c r="AA114" s="666"/>
      <c r="AB114" s="666"/>
    </row>
    <row r="115" spans="1:28" ht="12.75">
      <c r="A115" s="673"/>
      <c r="B115" s="673"/>
      <c r="C115" s="673"/>
      <c r="D115" s="673"/>
      <c r="E115" s="673"/>
      <c r="F115" s="673"/>
      <c r="G115" s="654"/>
      <c r="H115" s="654"/>
      <c r="I115" s="654"/>
      <c r="J115" s="654"/>
      <c r="K115" s="654"/>
      <c r="L115" s="666"/>
      <c r="M115" s="666"/>
      <c r="N115" s="666"/>
      <c r="O115" s="666"/>
      <c r="P115" s="666"/>
      <c r="Q115" s="666"/>
      <c r="R115" s="666"/>
      <c r="S115" s="666"/>
      <c r="T115" s="666"/>
      <c r="U115" s="666"/>
      <c r="V115" s="666"/>
      <c r="W115" s="666"/>
      <c r="X115" s="666"/>
      <c r="Y115" s="666"/>
      <c r="Z115" s="666"/>
      <c r="AA115" s="666"/>
      <c r="AB115" s="666"/>
    </row>
    <row r="116" spans="1:28" ht="12.75">
      <c r="A116" s="673"/>
      <c r="B116" s="673"/>
      <c r="C116" s="673"/>
      <c r="D116" s="673"/>
      <c r="E116" s="673"/>
      <c r="F116" s="673"/>
      <c r="G116" s="654"/>
      <c r="H116" s="654"/>
      <c r="I116" s="654"/>
      <c r="J116" s="654"/>
      <c r="K116" s="654"/>
      <c r="L116" s="666"/>
      <c r="M116" s="666"/>
      <c r="N116" s="666"/>
      <c r="O116" s="666"/>
      <c r="P116" s="666"/>
      <c r="Q116" s="666"/>
      <c r="R116" s="666"/>
      <c r="S116" s="666"/>
      <c r="T116" s="666"/>
      <c r="U116" s="666"/>
      <c r="V116" s="666"/>
      <c r="W116" s="666"/>
      <c r="X116" s="666"/>
      <c r="Y116" s="666"/>
      <c r="Z116" s="666"/>
      <c r="AA116" s="666"/>
      <c r="AB116" s="666"/>
    </row>
    <row r="117" spans="1:28" ht="12.75">
      <c r="A117" s="673"/>
      <c r="B117" s="673"/>
      <c r="C117" s="673"/>
      <c r="D117" s="673"/>
      <c r="E117" s="673"/>
      <c r="F117" s="673"/>
      <c r="G117" s="654"/>
      <c r="H117" s="654"/>
      <c r="I117" s="654"/>
      <c r="J117" s="654"/>
      <c r="K117" s="654"/>
      <c r="L117" s="666"/>
      <c r="M117" s="666"/>
      <c r="N117" s="666"/>
      <c r="O117" s="666"/>
      <c r="P117" s="666"/>
      <c r="Q117" s="666"/>
      <c r="R117" s="666"/>
      <c r="S117" s="666"/>
      <c r="T117" s="666"/>
      <c r="U117" s="666"/>
      <c r="V117" s="666"/>
      <c r="W117" s="666"/>
      <c r="X117" s="666"/>
      <c r="Y117" s="666"/>
      <c r="Z117" s="666"/>
      <c r="AA117" s="666"/>
      <c r="AB117" s="666"/>
    </row>
    <row r="118" spans="1:28" ht="12.75">
      <c r="A118" s="673"/>
      <c r="B118" s="673"/>
      <c r="C118" s="673"/>
      <c r="D118" s="673"/>
      <c r="E118" s="673"/>
      <c r="F118" s="673"/>
      <c r="G118" s="654"/>
      <c r="H118" s="654"/>
      <c r="I118" s="654"/>
      <c r="J118" s="654"/>
      <c r="K118" s="654"/>
      <c r="L118" s="666"/>
      <c r="M118" s="666"/>
      <c r="N118" s="666"/>
      <c r="O118" s="666"/>
      <c r="P118" s="666"/>
      <c r="Q118" s="666"/>
      <c r="R118" s="666"/>
      <c r="S118" s="666"/>
      <c r="T118" s="666"/>
      <c r="U118" s="666"/>
      <c r="V118" s="666"/>
      <c r="W118" s="666"/>
      <c r="X118" s="666"/>
      <c r="Y118" s="666"/>
      <c r="Z118" s="666"/>
      <c r="AA118" s="666"/>
      <c r="AB118" s="666"/>
    </row>
    <row r="119" spans="1:28" ht="12.75">
      <c r="A119" s="673"/>
      <c r="B119" s="673"/>
      <c r="C119" s="673"/>
      <c r="D119" s="673"/>
      <c r="E119" s="673"/>
      <c r="F119" s="673"/>
      <c r="G119" s="654"/>
      <c r="H119" s="654"/>
      <c r="I119" s="654"/>
      <c r="J119" s="654"/>
      <c r="K119" s="654"/>
      <c r="L119" s="666"/>
      <c r="M119" s="666"/>
      <c r="N119" s="666"/>
      <c r="O119" s="666"/>
      <c r="P119" s="666"/>
      <c r="Q119" s="666"/>
      <c r="R119" s="666"/>
      <c r="S119" s="666"/>
      <c r="T119" s="666"/>
      <c r="U119" s="666"/>
      <c r="V119" s="666"/>
      <c r="W119" s="666"/>
      <c r="X119" s="666"/>
      <c r="Y119" s="666"/>
      <c r="Z119" s="666"/>
      <c r="AA119" s="666"/>
      <c r="AB119" s="666"/>
    </row>
    <row r="120" spans="1:28" ht="12.75">
      <c r="A120" s="673"/>
      <c r="B120" s="673"/>
      <c r="C120" s="673"/>
      <c r="D120" s="673"/>
      <c r="E120" s="673"/>
      <c r="F120" s="673"/>
      <c r="G120" s="654"/>
      <c r="H120" s="654"/>
      <c r="I120" s="654"/>
      <c r="J120" s="654"/>
      <c r="K120" s="654"/>
      <c r="L120" s="666"/>
      <c r="M120" s="666"/>
      <c r="N120" s="666"/>
      <c r="O120" s="666"/>
      <c r="P120" s="666"/>
      <c r="Q120" s="666"/>
      <c r="R120" s="666"/>
      <c r="S120" s="666"/>
      <c r="T120" s="666"/>
      <c r="U120" s="666"/>
      <c r="V120" s="666"/>
      <c r="W120" s="666"/>
      <c r="X120" s="666"/>
      <c r="Y120" s="666"/>
      <c r="Z120" s="666"/>
      <c r="AA120" s="666"/>
      <c r="AB120" s="666"/>
    </row>
    <row r="121" spans="1:28" ht="12.75">
      <c r="A121" s="673"/>
      <c r="B121" s="673"/>
      <c r="C121" s="673"/>
      <c r="D121" s="673"/>
      <c r="E121" s="673"/>
      <c r="F121" s="673"/>
      <c r="G121" s="654"/>
      <c r="H121" s="654"/>
      <c r="I121" s="654"/>
      <c r="J121" s="654"/>
      <c r="K121" s="654"/>
      <c r="L121" s="666"/>
      <c r="M121" s="666"/>
      <c r="N121" s="666"/>
      <c r="O121" s="666"/>
      <c r="P121" s="666"/>
      <c r="Q121" s="666"/>
      <c r="R121" s="666"/>
      <c r="S121" s="666"/>
      <c r="T121" s="666"/>
      <c r="U121" s="666"/>
      <c r="V121" s="666"/>
      <c r="W121" s="666"/>
      <c r="X121" s="666"/>
      <c r="Y121" s="666"/>
      <c r="Z121" s="666"/>
      <c r="AA121" s="666"/>
      <c r="AB121" s="666"/>
    </row>
    <row r="122" spans="1:28" ht="12.75">
      <c r="A122" s="673"/>
      <c r="B122" s="673"/>
      <c r="C122" s="673"/>
      <c r="D122" s="673"/>
      <c r="E122" s="673"/>
      <c r="F122" s="673"/>
      <c r="G122" s="654"/>
      <c r="H122" s="654"/>
      <c r="I122" s="654"/>
      <c r="J122" s="654"/>
      <c r="K122" s="654"/>
      <c r="L122" s="666"/>
      <c r="M122" s="666"/>
      <c r="N122" s="666"/>
      <c r="O122" s="666"/>
      <c r="P122" s="666"/>
      <c r="Q122" s="666"/>
      <c r="R122" s="666"/>
      <c r="S122" s="666"/>
      <c r="T122" s="666"/>
      <c r="U122" s="666"/>
      <c r="V122" s="666"/>
      <c r="W122" s="666"/>
      <c r="X122" s="666"/>
      <c r="Y122" s="666"/>
      <c r="Z122" s="666"/>
      <c r="AA122" s="666"/>
      <c r="AB122" s="666"/>
    </row>
    <row r="123" spans="1:28" ht="12.75">
      <c r="A123" s="673"/>
      <c r="B123" s="673"/>
      <c r="C123" s="673"/>
      <c r="D123" s="673"/>
      <c r="E123" s="673"/>
      <c r="F123" s="673"/>
      <c r="G123" s="654"/>
      <c r="H123" s="654"/>
      <c r="I123" s="654"/>
      <c r="J123" s="654"/>
      <c r="K123" s="654"/>
      <c r="L123" s="666"/>
      <c r="M123" s="666"/>
      <c r="N123" s="666"/>
      <c r="O123" s="666"/>
      <c r="P123" s="666"/>
      <c r="Q123" s="666"/>
      <c r="R123" s="666"/>
      <c r="S123" s="666"/>
      <c r="T123" s="666"/>
      <c r="U123" s="666"/>
      <c r="V123" s="666"/>
      <c r="W123" s="666"/>
      <c r="X123" s="666"/>
      <c r="Y123" s="666"/>
      <c r="Z123" s="666"/>
      <c r="AA123" s="666"/>
      <c r="AB123" s="666"/>
    </row>
    <row r="124" spans="1:28" ht="12.75">
      <c r="A124" s="673"/>
      <c r="B124" s="673"/>
      <c r="C124" s="673"/>
      <c r="D124" s="673"/>
      <c r="E124" s="673"/>
      <c r="F124" s="673"/>
      <c r="G124" s="654"/>
      <c r="H124" s="654"/>
      <c r="I124" s="654"/>
      <c r="J124" s="654"/>
      <c r="K124" s="654"/>
      <c r="L124" s="666"/>
      <c r="M124" s="666"/>
      <c r="N124" s="666"/>
      <c r="O124" s="666"/>
      <c r="P124" s="666"/>
      <c r="Q124" s="666"/>
      <c r="R124" s="666"/>
      <c r="S124" s="666"/>
      <c r="T124" s="666"/>
      <c r="U124" s="666"/>
      <c r="V124" s="666"/>
      <c r="W124" s="666"/>
      <c r="X124" s="666"/>
      <c r="Y124" s="666"/>
      <c r="Z124" s="666"/>
      <c r="AA124" s="666"/>
      <c r="AB124" s="666"/>
    </row>
    <row r="125" spans="1:28" ht="12.75">
      <c r="A125" s="673"/>
      <c r="B125" s="673"/>
      <c r="C125" s="673"/>
      <c r="D125" s="673"/>
      <c r="E125" s="673"/>
      <c r="F125" s="673"/>
      <c r="G125" s="654"/>
      <c r="H125" s="654"/>
      <c r="I125" s="654"/>
      <c r="J125" s="654"/>
      <c r="K125" s="654"/>
      <c r="L125" s="666"/>
      <c r="M125" s="666"/>
      <c r="N125" s="666"/>
      <c r="O125" s="666"/>
      <c r="P125" s="666"/>
      <c r="Q125" s="666"/>
      <c r="R125" s="666"/>
      <c r="S125" s="666"/>
      <c r="T125" s="666"/>
      <c r="U125" s="666"/>
      <c r="V125" s="666"/>
      <c r="W125" s="666"/>
      <c r="X125" s="666"/>
      <c r="Y125" s="666"/>
      <c r="Z125" s="666"/>
      <c r="AA125" s="666"/>
      <c r="AB125" s="666"/>
    </row>
    <row r="126" spans="1:28" ht="12.75">
      <c r="A126" s="673"/>
      <c r="B126" s="673"/>
      <c r="C126" s="673"/>
      <c r="D126" s="673"/>
      <c r="E126" s="673"/>
      <c r="F126" s="673"/>
      <c r="G126" s="654"/>
      <c r="H126" s="654"/>
      <c r="I126" s="654"/>
      <c r="J126" s="654"/>
      <c r="K126" s="654"/>
      <c r="L126" s="666"/>
      <c r="M126" s="666"/>
      <c r="N126" s="666"/>
      <c r="O126" s="666"/>
      <c r="P126" s="666"/>
      <c r="Q126" s="666"/>
      <c r="R126" s="666"/>
      <c r="S126" s="666"/>
      <c r="T126" s="666"/>
      <c r="U126" s="666"/>
      <c r="V126" s="666"/>
      <c r="W126" s="666"/>
      <c r="X126" s="666"/>
      <c r="Y126" s="666"/>
      <c r="Z126" s="666"/>
      <c r="AA126" s="666"/>
      <c r="AB126" s="666"/>
    </row>
    <row r="127" spans="1:28" ht="12.75">
      <c r="A127" s="673"/>
      <c r="B127" s="673"/>
      <c r="C127" s="673"/>
      <c r="D127" s="673"/>
      <c r="E127" s="673"/>
      <c r="F127" s="673"/>
      <c r="G127" s="654"/>
      <c r="H127" s="654"/>
      <c r="I127" s="654"/>
      <c r="J127" s="654"/>
      <c r="K127" s="654"/>
      <c r="L127" s="666"/>
      <c r="M127" s="666"/>
      <c r="N127" s="666"/>
      <c r="O127" s="666"/>
      <c r="P127" s="666"/>
      <c r="Q127" s="666"/>
      <c r="R127" s="666"/>
      <c r="S127" s="666"/>
      <c r="T127" s="666"/>
      <c r="U127" s="666"/>
      <c r="V127" s="666"/>
      <c r="W127" s="666"/>
      <c r="X127" s="666"/>
      <c r="Y127" s="666"/>
      <c r="Z127" s="666"/>
      <c r="AA127" s="666"/>
      <c r="AB127" s="666"/>
    </row>
    <row r="128" spans="1:28" ht="12.75">
      <c r="A128" s="673"/>
      <c r="B128" s="673"/>
      <c r="C128" s="673"/>
      <c r="D128" s="673"/>
      <c r="E128" s="673"/>
      <c r="F128" s="673"/>
      <c r="G128" s="654"/>
      <c r="H128" s="654"/>
      <c r="I128" s="654"/>
      <c r="J128" s="654"/>
      <c r="K128" s="654"/>
      <c r="L128" s="666"/>
      <c r="M128" s="666"/>
      <c r="N128" s="666"/>
      <c r="O128" s="666"/>
      <c r="P128" s="666"/>
      <c r="Q128" s="666"/>
      <c r="R128" s="666"/>
      <c r="S128" s="666"/>
      <c r="T128" s="666"/>
      <c r="U128" s="666"/>
      <c r="V128" s="666"/>
      <c r="W128" s="666"/>
      <c r="X128" s="666"/>
      <c r="Y128" s="666"/>
      <c r="Z128" s="666"/>
      <c r="AA128" s="666"/>
      <c r="AB128" s="666"/>
    </row>
    <row r="129" spans="1:28" ht="12.75">
      <c r="A129" s="673"/>
      <c r="B129" s="673"/>
      <c r="C129" s="673"/>
      <c r="D129" s="673"/>
      <c r="E129" s="673"/>
      <c r="F129" s="673"/>
      <c r="G129" s="654"/>
      <c r="H129" s="654"/>
      <c r="I129" s="654"/>
      <c r="J129" s="654"/>
      <c r="K129" s="654"/>
      <c r="L129" s="666"/>
      <c r="M129" s="666"/>
      <c r="N129" s="666"/>
      <c r="O129" s="666"/>
      <c r="P129" s="666"/>
      <c r="Q129" s="666"/>
      <c r="R129" s="666"/>
      <c r="S129" s="666"/>
      <c r="T129" s="666"/>
      <c r="U129" s="666"/>
      <c r="V129" s="666"/>
      <c r="W129" s="666"/>
      <c r="X129" s="666"/>
      <c r="Y129" s="666"/>
      <c r="Z129" s="666"/>
      <c r="AA129" s="666"/>
      <c r="AB129" s="666"/>
    </row>
    <row r="130" spans="1:28" ht="12.75">
      <c r="A130" s="673"/>
      <c r="B130" s="673"/>
      <c r="C130" s="673"/>
      <c r="D130" s="673"/>
      <c r="E130" s="673"/>
      <c r="F130" s="673"/>
      <c r="G130" s="654"/>
      <c r="H130" s="654"/>
      <c r="I130" s="654"/>
      <c r="J130" s="654"/>
      <c r="K130" s="654"/>
      <c r="L130" s="666"/>
      <c r="M130" s="666"/>
      <c r="N130" s="666"/>
      <c r="O130" s="666"/>
      <c r="P130" s="666"/>
      <c r="Q130" s="666"/>
      <c r="R130" s="666"/>
      <c r="S130" s="666"/>
      <c r="T130" s="666"/>
      <c r="U130" s="666"/>
      <c r="V130" s="666"/>
      <c r="W130" s="666"/>
      <c r="X130" s="666"/>
      <c r="Y130" s="666"/>
      <c r="Z130" s="666"/>
      <c r="AA130" s="666"/>
      <c r="AB130" s="666"/>
    </row>
    <row r="131" spans="1:28" ht="12.75">
      <c r="A131" s="673"/>
      <c r="B131" s="673"/>
      <c r="C131" s="673"/>
      <c r="D131" s="673"/>
      <c r="E131" s="673"/>
      <c r="F131" s="673"/>
      <c r="G131" s="654"/>
      <c r="H131" s="654"/>
      <c r="I131" s="654"/>
      <c r="J131" s="654"/>
      <c r="K131" s="654"/>
      <c r="L131" s="666"/>
      <c r="M131" s="666"/>
      <c r="N131" s="666"/>
      <c r="O131" s="666"/>
      <c r="P131" s="666"/>
      <c r="Q131" s="666"/>
      <c r="R131" s="666"/>
      <c r="S131" s="666"/>
      <c r="T131" s="666"/>
      <c r="U131" s="666"/>
      <c r="V131" s="666"/>
      <c r="W131" s="666"/>
      <c r="X131" s="666"/>
      <c r="Y131" s="666"/>
      <c r="Z131" s="666"/>
      <c r="AA131" s="666"/>
      <c r="AB131" s="666"/>
    </row>
    <row r="132" spans="1:28" ht="12.75">
      <c r="A132" s="673"/>
      <c r="B132" s="673"/>
      <c r="C132" s="673"/>
      <c r="D132" s="673"/>
      <c r="E132" s="673"/>
      <c r="F132" s="673"/>
      <c r="G132" s="654"/>
      <c r="H132" s="654"/>
      <c r="I132" s="654"/>
      <c r="J132" s="654"/>
      <c r="K132" s="654"/>
      <c r="L132" s="666"/>
      <c r="M132" s="666"/>
      <c r="N132" s="666"/>
      <c r="O132" s="666"/>
      <c r="P132" s="666"/>
      <c r="Q132" s="666"/>
      <c r="R132" s="666"/>
      <c r="S132" s="666"/>
      <c r="T132" s="666"/>
      <c r="U132" s="666"/>
      <c r="V132" s="666"/>
      <c r="W132" s="666"/>
      <c r="X132" s="666"/>
      <c r="Y132" s="666"/>
      <c r="Z132" s="666"/>
      <c r="AA132" s="666"/>
      <c r="AB132" s="666"/>
    </row>
    <row r="133" spans="1:28" ht="12.75">
      <c r="A133" s="673"/>
      <c r="B133" s="673"/>
      <c r="C133" s="673"/>
      <c r="D133" s="673"/>
      <c r="E133" s="673"/>
      <c r="F133" s="673"/>
      <c r="G133" s="654"/>
      <c r="H133" s="654"/>
      <c r="I133" s="654"/>
      <c r="J133" s="654"/>
      <c r="K133" s="654"/>
      <c r="L133" s="666"/>
      <c r="M133" s="666"/>
      <c r="N133" s="666"/>
      <c r="O133" s="666"/>
      <c r="P133" s="666"/>
      <c r="Q133" s="666"/>
      <c r="R133" s="666"/>
      <c r="S133" s="666"/>
      <c r="T133" s="666"/>
      <c r="U133" s="666"/>
      <c r="V133" s="666"/>
      <c r="W133" s="666"/>
      <c r="X133" s="666"/>
      <c r="Y133" s="666"/>
      <c r="Z133" s="666"/>
      <c r="AA133" s="666"/>
      <c r="AB133" s="666"/>
    </row>
    <row r="134" spans="1:28" ht="12.75">
      <c r="A134" s="673"/>
      <c r="B134" s="673"/>
      <c r="C134" s="673"/>
      <c r="D134" s="673"/>
      <c r="E134" s="673"/>
      <c r="F134" s="673"/>
      <c r="G134" s="654"/>
      <c r="H134" s="654"/>
      <c r="I134" s="654"/>
      <c r="J134" s="654"/>
      <c r="K134" s="654"/>
      <c r="L134" s="666"/>
      <c r="M134" s="666"/>
      <c r="N134" s="666"/>
      <c r="O134" s="666"/>
      <c r="P134" s="666"/>
      <c r="Q134" s="666"/>
      <c r="R134" s="666"/>
      <c r="S134" s="666"/>
      <c r="T134" s="666"/>
      <c r="U134" s="666"/>
      <c r="V134" s="666"/>
      <c r="W134" s="666"/>
      <c r="X134" s="666"/>
      <c r="Y134" s="666"/>
      <c r="Z134" s="666"/>
      <c r="AA134" s="666"/>
      <c r="AB134" s="666"/>
    </row>
    <row r="135" spans="1:28" ht="12.75">
      <c r="A135" s="673"/>
      <c r="B135" s="673"/>
      <c r="C135" s="673"/>
      <c r="D135" s="673"/>
      <c r="E135" s="673"/>
      <c r="F135" s="673"/>
      <c r="G135" s="654"/>
      <c r="H135" s="654"/>
      <c r="I135" s="654"/>
      <c r="J135" s="654"/>
      <c r="K135" s="654"/>
      <c r="L135" s="666"/>
      <c r="M135" s="666"/>
      <c r="N135" s="666"/>
      <c r="O135" s="666"/>
      <c r="P135" s="666"/>
      <c r="Q135" s="666"/>
      <c r="R135" s="666"/>
      <c r="S135" s="666"/>
      <c r="T135" s="666"/>
      <c r="U135" s="666"/>
      <c r="V135" s="666"/>
      <c r="W135" s="666"/>
      <c r="X135" s="666"/>
      <c r="Y135" s="666"/>
      <c r="Z135" s="666"/>
      <c r="AA135" s="666"/>
      <c r="AB135" s="666"/>
    </row>
    <row r="136" spans="1:28" ht="12.75">
      <c r="A136" s="673"/>
      <c r="B136" s="673"/>
      <c r="C136" s="673"/>
      <c r="D136" s="673"/>
      <c r="E136" s="673"/>
      <c r="F136" s="673"/>
      <c r="G136" s="654"/>
      <c r="H136" s="654"/>
      <c r="I136" s="654"/>
      <c r="J136" s="654"/>
      <c r="K136" s="654"/>
      <c r="L136" s="666"/>
      <c r="M136" s="666"/>
      <c r="N136" s="666"/>
      <c r="O136" s="666"/>
      <c r="P136" s="666"/>
      <c r="Q136" s="666"/>
      <c r="R136" s="666"/>
      <c r="S136" s="666"/>
      <c r="T136" s="666"/>
      <c r="U136" s="666"/>
      <c r="V136" s="666"/>
      <c r="W136" s="666"/>
      <c r="X136" s="666"/>
      <c r="Y136" s="666"/>
      <c r="Z136" s="666"/>
      <c r="AA136" s="666"/>
      <c r="AB136" s="666"/>
    </row>
    <row r="137" spans="1:28" ht="12.75">
      <c r="A137" s="673"/>
      <c r="B137" s="673"/>
      <c r="C137" s="673"/>
      <c r="D137" s="673"/>
      <c r="E137" s="673"/>
      <c r="F137" s="673"/>
      <c r="G137" s="654"/>
      <c r="H137" s="654"/>
      <c r="I137" s="654"/>
      <c r="J137" s="654"/>
      <c r="K137" s="654"/>
      <c r="L137" s="666"/>
      <c r="M137" s="666"/>
      <c r="N137" s="666"/>
      <c r="O137" s="666"/>
      <c r="P137" s="666"/>
      <c r="Q137" s="666"/>
      <c r="R137" s="666"/>
      <c r="S137" s="666"/>
      <c r="T137" s="666"/>
      <c r="U137" s="666"/>
      <c r="V137" s="666"/>
      <c r="W137" s="666"/>
      <c r="X137" s="666"/>
      <c r="Y137" s="666"/>
      <c r="Z137" s="666"/>
      <c r="AA137" s="666"/>
      <c r="AB137" s="666"/>
    </row>
    <row r="138" spans="1:28" ht="12.75">
      <c r="A138" s="673"/>
      <c r="B138" s="673"/>
      <c r="C138" s="673"/>
      <c r="D138" s="673"/>
      <c r="E138" s="673"/>
      <c r="F138" s="673"/>
      <c r="G138" s="654"/>
      <c r="H138" s="654"/>
      <c r="I138" s="654"/>
      <c r="J138" s="654"/>
      <c r="K138" s="654"/>
      <c r="L138" s="666"/>
      <c r="M138" s="666"/>
      <c r="N138" s="666"/>
      <c r="O138" s="666"/>
      <c r="P138" s="666"/>
      <c r="Q138" s="666"/>
      <c r="R138" s="666"/>
      <c r="S138" s="666"/>
      <c r="T138" s="666"/>
      <c r="U138" s="666"/>
      <c r="V138" s="666"/>
      <c r="W138" s="666"/>
      <c r="X138" s="666"/>
      <c r="Y138" s="666"/>
      <c r="Z138" s="666"/>
      <c r="AA138" s="666"/>
      <c r="AB138" s="666"/>
    </row>
    <row r="139" spans="1:28" ht="12.75">
      <c r="A139" s="673"/>
      <c r="B139" s="673"/>
      <c r="C139" s="673"/>
      <c r="D139" s="673"/>
      <c r="E139" s="673"/>
      <c r="F139" s="673"/>
      <c r="G139" s="654"/>
      <c r="H139" s="654"/>
      <c r="I139" s="654"/>
      <c r="J139" s="654"/>
      <c r="K139" s="654"/>
      <c r="L139" s="666"/>
      <c r="M139" s="666"/>
      <c r="N139" s="666"/>
      <c r="O139" s="666"/>
      <c r="P139" s="666"/>
      <c r="Q139" s="666"/>
      <c r="R139" s="666"/>
      <c r="S139" s="666"/>
      <c r="T139" s="666"/>
      <c r="U139" s="666"/>
      <c r="V139" s="666"/>
      <c r="W139" s="666"/>
      <c r="X139" s="666"/>
      <c r="Y139" s="666"/>
      <c r="Z139" s="666"/>
      <c r="AA139" s="666"/>
      <c r="AB139" s="666"/>
    </row>
    <row r="140" spans="1:28" ht="12.75">
      <c r="A140" s="673"/>
      <c r="B140" s="673"/>
      <c r="C140" s="673"/>
      <c r="D140" s="673"/>
      <c r="E140" s="673"/>
      <c r="F140" s="673"/>
      <c r="G140" s="654"/>
      <c r="H140" s="654"/>
      <c r="I140" s="654"/>
      <c r="J140" s="654"/>
      <c r="K140" s="654"/>
      <c r="L140" s="666"/>
      <c r="M140" s="666"/>
      <c r="N140" s="666"/>
      <c r="O140" s="666"/>
      <c r="P140" s="666"/>
      <c r="Q140" s="666"/>
      <c r="R140" s="666"/>
      <c r="S140" s="666"/>
      <c r="T140" s="666"/>
      <c r="U140" s="666"/>
      <c r="V140" s="666"/>
      <c r="W140" s="666"/>
      <c r="X140" s="666"/>
      <c r="Y140" s="666"/>
      <c r="Z140" s="666"/>
      <c r="AA140" s="666"/>
      <c r="AB140" s="666"/>
    </row>
    <row r="141" spans="1:28" ht="12.75">
      <c r="A141" s="673"/>
      <c r="B141" s="673"/>
      <c r="C141" s="673"/>
      <c r="D141" s="673"/>
      <c r="E141" s="673"/>
      <c r="F141" s="673"/>
      <c r="G141" s="654"/>
      <c r="H141" s="654"/>
      <c r="I141" s="654"/>
      <c r="J141" s="654"/>
      <c r="K141" s="654"/>
      <c r="L141" s="666"/>
      <c r="M141" s="666"/>
      <c r="N141" s="666"/>
      <c r="O141" s="666"/>
      <c r="P141" s="666"/>
      <c r="Q141" s="666"/>
      <c r="R141" s="666"/>
      <c r="S141" s="666"/>
      <c r="T141" s="666"/>
      <c r="U141" s="666"/>
      <c r="V141" s="666"/>
      <c r="W141" s="666"/>
      <c r="X141" s="666"/>
      <c r="Y141" s="666"/>
      <c r="Z141" s="666"/>
      <c r="AA141" s="666"/>
      <c r="AB141" s="666"/>
    </row>
    <row r="142" spans="1:28" ht="12.75">
      <c r="A142" s="673"/>
      <c r="B142" s="673"/>
      <c r="C142" s="673"/>
      <c r="D142" s="673"/>
      <c r="E142" s="673"/>
      <c r="F142" s="673"/>
      <c r="G142" s="654"/>
      <c r="H142" s="654"/>
      <c r="I142" s="654"/>
      <c r="J142" s="654"/>
      <c r="K142" s="654"/>
      <c r="L142" s="666"/>
      <c r="M142" s="666"/>
      <c r="N142" s="666"/>
      <c r="O142" s="666"/>
      <c r="P142" s="666"/>
      <c r="Q142" s="666"/>
      <c r="R142" s="666"/>
      <c r="S142" s="666"/>
      <c r="T142" s="666"/>
      <c r="U142" s="666"/>
      <c r="V142" s="666"/>
      <c r="W142" s="666"/>
      <c r="X142" s="666"/>
      <c r="Y142" s="666"/>
      <c r="Z142" s="666"/>
      <c r="AA142" s="666"/>
      <c r="AB142" s="666"/>
    </row>
    <row r="143" spans="1:28" ht="12.75">
      <c r="A143" s="673"/>
      <c r="B143" s="673"/>
      <c r="C143" s="673"/>
      <c r="D143" s="673"/>
      <c r="E143" s="673"/>
      <c r="F143" s="673"/>
      <c r="G143" s="654"/>
      <c r="H143" s="654"/>
      <c r="I143" s="654"/>
      <c r="J143" s="654"/>
      <c r="K143" s="654"/>
      <c r="L143" s="666"/>
      <c r="M143" s="666"/>
      <c r="N143" s="666"/>
      <c r="O143" s="666"/>
      <c r="P143" s="666"/>
      <c r="Q143" s="666"/>
      <c r="R143" s="666"/>
      <c r="S143" s="666"/>
      <c r="T143" s="666"/>
      <c r="U143" s="666"/>
      <c r="V143" s="666"/>
      <c r="W143" s="666"/>
      <c r="X143" s="666"/>
      <c r="Y143" s="666"/>
      <c r="Z143" s="666"/>
      <c r="AA143" s="666"/>
      <c r="AB143" s="666"/>
    </row>
    <row r="144" spans="1:28" ht="12.75">
      <c r="A144" s="673"/>
      <c r="B144" s="673"/>
      <c r="C144" s="673"/>
      <c r="D144" s="673"/>
      <c r="E144" s="673"/>
      <c r="F144" s="673"/>
      <c r="G144" s="654"/>
      <c r="H144" s="654"/>
      <c r="I144" s="654"/>
      <c r="J144" s="654"/>
      <c r="K144" s="654"/>
      <c r="L144" s="666"/>
      <c r="M144" s="666"/>
      <c r="N144" s="666"/>
      <c r="O144" s="666"/>
      <c r="P144" s="666"/>
      <c r="Q144" s="666"/>
      <c r="R144" s="666"/>
      <c r="S144" s="666"/>
      <c r="T144" s="666"/>
      <c r="U144" s="666"/>
      <c r="V144" s="666"/>
      <c r="W144" s="666"/>
      <c r="X144" s="666"/>
      <c r="Y144" s="666"/>
      <c r="Z144" s="666"/>
      <c r="AA144" s="666"/>
      <c r="AB144" s="666"/>
    </row>
    <row r="145" spans="1:28" ht="12.75">
      <c r="A145" s="673"/>
      <c r="B145" s="673"/>
      <c r="C145" s="673"/>
      <c r="D145" s="673"/>
      <c r="E145" s="673"/>
      <c r="F145" s="673"/>
      <c r="G145" s="654"/>
      <c r="H145" s="654"/>
      <c r="I145" s="654"/>
      <c r="J145" s="654"/>
      <c r="K145" s="654"/>
      <c r="L145" s="666"/>
      <c r="M145" s="666"/>
      <c r="N145" s="666"/>
      <c r="O145" s="666"/>
      <c r="P145" s="666"/>
      <c r="Q145" s="666"/>
      <c r="R145" s="666"/>
      <c r="S145" s="666"/>
      <c r="T145" s="666"/>
      <c r="U145" s="666"/>
      <c r="V145" s="666"/>
      <c r="W145" s="666"/>
      <c r="X145" s="666"/>
      <c r="Y145" s="666"/>
      <c r="Z145" s="666"/>
      <c r="AA145" s="666"/>
      <c r="AB145" s="666"/>
    </row>
    <row r="146" spans="1:28" ht="12.75">
      <c r="A146" s="673"/>
      <c r="B146" s="673"/>
      <c r="C146" s="673"/>
      <c r="D146" s="673"/>
      <c r="E146" s="673"/>
      <c r="F146" s="673"/>
      <c r="G146" s="654"/>
      <c r="H146" s="654"/>
      <c r="I146" s="654"/>
      <c r="J146" s="654"/>
      <c r="K146" s="654"/>
      <c r="L146" s="666"/>
      <c r="M146" s="666"/>
      <c r="N146" s="666"/>
      <c r="O146" s="666"/>
      <c r="P146" s="666"/>
      <c r="Q146" s="666"/>
      <c r="R146" s="666"/>
      <c r="S146" s="666"/>
      <c r="T146" s="666"/>
      <c r="U146" s="666"/>
      <c r="V146" s="666"/>
      <c r="W146" s="666"/>
      <c r="X146" s="666"/>
      <c r="Y146" s="666"/>
      <c r="Z146" s="666"/>
      <c r="AA146" s="666"/>
      <c r="AB146" s="666"/>
    </row>
    <row r="147" spans="1:28" ht="12.75">
      <c r="A147" s="673"/>
      <c r="B147" s="673"/>
      <c r="C147" s="673"/>
      <c r="D147" s="673"/>
      <c r="E147" s="673"/>
      <c r="F147" s="673"/>
      <c r="G147" s="654"/>
      <c r="H147" s="654"/>
      <c r="I147" s="654"/>
      <c r="J147" s="654"/>
      <c r="K147" s="654"/>
      <c r="L147" s="666"/>
      <c r="M147" s="666"/>
      <c r="N147" s="666"/>
      <c r="O147" s="666"/>
      <c r="P147" s="666"/>
      <c r="Q147" s="666"/>
      <c r="R147" s="666"/>
      <c r="S147" s="666"/>
      <c r="T147" s="666"/>
      <c r="U147" s="666"/>
      <c r="V147" s="666"/>
      <c r="W147" s="666"/>
      <c r="X147" s="666"/>
      <c r="Y147" s="666"/>
      <c r="Z147" s="666"/>
      <c r="AA147" s="666"/>
      <c r="AB147" s="666"/>
    </row>
    <row r="148" spans="1:28" ht="12.75">
      <c r="A148" s="673"/>
      <c r="B148" s="673"/>
      <c r="C148" s="673"/>
      <c r="D148" s="673"/>
      <c r="E148" s="673"/>
      <c r="F148" s="673"/>
      <c r="G148" s="654"/>
      <c r="H148" s="654"/>
      <c r="I148" s="654"/>
      <c r="J148" s="654"/>
      <c r="K148" s="654"/>
      <c r="L148" s="666"/>
      <c r="M148" s="666"/>
      <c r="N148" s="666"/>
      <c r="O148" s="666"/>
      <c r="P148" s="666"/>
      <c r="Q148" s="666"/>
      <c r="R148" s="666"/>
      <c r="S148" s="666"/>
      <c r="T148" s="666"/>
      <c r="U148" s="666"/>
      <c r="V148" s="666"/>
      <c r="W148" s="666"/>
      <c r="X148" s="666"/>
      <c r="Y148" s="666"/>
      <c r="Z148" s="666"/>
      <c r="AA148" s="666"/>
      <c r="AB148" s="666"/>
    </row>
    <row r="149" spans="1:28" ht="12.75">
      <c r="A149" s="673"/>
      <c r="B149" s="673"/>
      <c r="C149" s="673"/>
      <c r="D149" s="673"/>
      <c r="E149" s="673"/>
      <c r="F149" s="673"/>
      <c r="G149" s="654"/>
      <c r="H149" s="654"/>
      <c r="I149" s="654"/>
      <c r="J149" s="654"/>
      <c r="K149" s="654"/>
      <c r="L149" s="666"/>
      <c r="M149" s="666"/>
      <c r="N149" s="666"/>
      <c r="O149" s="666"/>
      <c r="P149" s="666"/>
      <c r="Q149" s="666"/>
      <c r="R149" s="666"/>
      <c r="S149" s="666"/>
      <c r="T149" s="666"/>
      <c r="U149" s="666"/>
      <c r="V149" s="666"/>
      <c r="W149" s="666"/>
      <c r="X149" s="666"/>
      <c r="Y149" s="666"/>
      <c r="Z149" s="666"/>
      <c r="AA149" s="666"/>
      <c r="AB149" s="666"/>
    </row>
    <row r="150" spans="1:28" ht="12.75">
      <c r="A150" s="673"/>
      <c r="B150" s="673"/>
      <c r="C150" s="673"/>
      <c r="D150" s="673"/>
      <c r="E150" s="673"/>
      <c r="F150" s="673"/>
      <c r="G150" s="654"/>
      <c r="H150" s="654"/>
      <c r="I150" s="654"/>
      <c r="J150" s="654"/>
      <c r="K150" s="654"/>
      <c r="L150" s="666"/>
      <c r="M150" s="666"/>
      <c r="N150" s="666"/>
      <c r="O150" s="666"/>
      <c r="P150" s="666"/>
      <c r="Q150" s="666"/>
      <c r="R150" s="666"/>
      <c r="S150" s="666"/>
      <c r="T150" s="666"/>
      <c r="U150" s="666"/>
      <c r="V150" s="666"/>
      <c r="W150" s="666"/>
      <c r="X150" s="666"/>
      <c r="Y150" s="666"/>
      <c r="Z150" s="666"/>
      <c r="AA150" s="666"/>
      <c r="AB150" s="666"/>
    </row>
    <row r="151" spans="1:28" ht="12.75">
      <c r="A151" s="673"/>
      <c r="B151" s="673"/>
      <c r="C151" s="673"/>
      <c r="D151" s="673"/>
      <c r="E151" s="673"/>
      <c r="F151" s="673"/>
      <c r="G151" s="654"/>
      <c r="H151" s="654"/>
      <c r="I151" s="654"/>
      <c r="J151" s="654"/>
      <c r="K151" s="654"/>
      <c r="L151" s="666"/>
      <c r="M151" s="666"/>
      <c r="N151" s="666"/>
      <c r="O151" s="666"/>
      <c r="P151" s="666"/>
      <c r="Q151" s="666"/>
      <c r="R151" s="666"/>
      <c r="S151" s="666"/>
      <c r="T151" s="666"/>
      <c r="U151" s="666"/>
      <c r="V151" s="666"/>
      <c r="W151" s="666"/>
      <c r="X151" s="666"/>
      <c r="Y151" s="666"/>
      <c r="Z151" s="666"/>
      <c r="AA151" s="666"/>
      <c r="AB151" s="666"/>
    </row>
    <row r="152" spans="1:28" ht="12.75">
      <c r="A152" s="673"/>
      <c r="B152" s="673"/>
      <c r="C152" s="673"/>
      <c r="D152" s="673"/>
      <c r="E152" s="673"/>
      <c r="F152" s="673"/>
      <c r="G152" s="654"/>
      <c r="H152" s="654"/>
      <c r="I152" s="654"/>
      <c r="J152" s="654"/>
      <c r="K152" s="654"/>
      <c r="L152" s="666"/>
      <c r="M152" s="666"/>
      <c r="N152" s="666"/>
      <c r="O152" s="666"/>
      <c r="P152" s="666"/>
      <c r="Q152" s="666"/>
      <c r="R152" s="666"/>
      <c r="S152" s="666"/>
      <c r="T152" s="666"/>
      <c r="U152" s="666"/>
      <c r="V152" s="666"/>
      <c r="W152" s="666"/>
      <c r="X152" s="666"/>
      <c r="Y152" s="666"/>
      <c r="Z152" s="666"/>
      <c r="AA152" s="666"/>
      <c r="AB152" s="666"/>
    </row>
    <row r="153" spans="1:28" ht="12.75">
      <c r="A153" s="673"/>
      <c r="B153" s="673"/>
      <c r="C153" s="673"/>
      <c r="D153" s="673"/>
      <c r="E153" s="673"/>
      <c r="F153" s="673"/>
      <c r="G153" s="654"/>
      <c r="H153" s="654"/>
      <c r="I153" s="654"/>
      <c r="J153" s="654"/>
      <c r="K153" s="654"/>
      <c r="L153" s="666"/>
      <c r="M153" s="666"/>
      <c r="N153" s="666"/>
      <c r="O153" s="666"/>
      <c r="P153" s="666"/>
      <c r="Q153" s="666"/>
      <c r="R153" s="666"/>
      <c r="S153" s="666"/>
      <c r="T153" s="666"/>
      <c r="U153" s="666"/>
      <c r="V153" s="666"/>
      <c r="W153" s="666"/>
      <c r="X153" s="666"/>
      <c r="Y153" s="666"/>
      <c r="Z153" s="666"/>
      <c r="AA153" s="666"/>
      <c r="AB153" s="666"/>
    </row>
    <row r="154" spans="1:28" ht="12.75">
      <c r="A154" s="673"/>
      <c r="B154" s="673"/>
      <c r="C154" s="673"/>
      <c r="D154" s="673"/>
      <c r="E154" s="673"/>
      <c r="F154" s="673"/>
      <c r="G154" s="654"/>
      <c r="H154" s="654"/>
      <c r="I154" s="654"/>
      <c r="J154" s="654"/>
      <c r="K154" s="654"/>
      <c r="L154" s="666"/>
      <c r="M154" s="666"/>
      <c r="N154" s="666"/>
      <c r="O154" s="666"/>
      <c r="P154" s="666"/>
      <c r="Q154" s="666"/>
      <c r="R154" s="666"/>
      <c r="S154" s="666"/>
      <c r="T154" s="666"/>
      <c r="U154" s="666"/>
      <c r="V154" s="666"/>
      <c r="W154" s="666"/>
      <c r="X154" s="666"/>
      <c r="Y154" s="666"/>
      <c r="Z154" s="666"/>
      <c r="AA154" s="666"/>
      <c r="AB154" s="666"/>
    </row>
    <row r="155" spans="1:28" ht="12.75">
      <c r="A155" s="673"/>
      <c r="B155" s="673"/>
      <c r="C155" s="673"/>
      <c r="D155" s="673"/>
      <c r="E155" s="673"/>
      <c r="F155" s="673"/>
      <c r="G155" s="654"/>
      <c r="H155" s="654"/>
      <c r="I155" s="654"/>
      <c r="J155" s="654"/>
      <c r="K155" s="654"/>
      <c r="L155" s="666"/>
      <c r="M155" s="666"/>
      <c r="N155" s="666"/>
      <c r="O155" s="666"/>
      <c r="P155" s="666"/>
      <c r="Q155" s="666"/>
      <c r="R155" s="666"/>
      <c r="S155" s="666"/>
      <c r="T155" s="666"/>
      <c r="U155" s="666"/>
      <c r="V155" s="666"/>
      <c r="W155" s="666"/>
      <c r="X155" s="666"/>
      <c r="Y155" s="666"/>
      <c r="Z155" s="666"/>
      <c r="AA155" s="666"/>
      <c r="AB155" s="666"/>
    </row>
    <row r="156" spans="1:28" ht="12.75">
      <c r="A156" s="673"/>
      <c r="B156" s="673"/>
      <c r="C156" s="673"/>
      <c r="D156" s="673"/>
      <c r="E156" s="673"/>
      <c r="F156" s="673"/>
      <c r="G156" s="654"/>
      <c r="H156" s="654"/>
      <c r="I156" s="654"/>
      <c r="J156" s="654"/>
      <c r="K156" s="654"/>
      <c r="L156" s="666"/>
      <c r="M156" s="666"/>
      <c r="N156" s="666"/>
      <c r="O156" s="666"/>
      <c r="P156" s="666"/>
      <c r="Q156" s="666"/>
      <c r="R156" s="666"/>
      <c r="S156" s="666"/>
      <c r="T156" s="666"/>
      <c r="U156" s="666"/>
      <c r="V156" s="666"/>
      <c r="W156" s="666"/>
      <c r="X156" s="666"/>
      <c r="Y156" s="666"/>
      <c r="Z156" s="666"/>
      <c r="AA156" s="666"/>
      <c r="AB156" s="666"/>
    </row>
    <row r="157" spans="1:28" ht="12.75">
      <c r="A157" s="673"/>
      <c r="B157" s="673"/>
      <c r="C157" s="673"/>
      <c r="D157" s="673"/>
      <c r="E157" s="673"/>
      <c r="F157" s="673"/>
      <c r="G157" s="654"/>
      <c r="H157" s="654"/>
      <c r="I157" s="654"/>
      <c r="J157" s="654"/>
      <c r="K157" s="654"/>
      <c r="L157" s="666"/>
      <c r="M157" s="666"/>
      <c r="N157" s="666"/>
      <c r="O157" s="666"/>
      <c r="P157" s="666"/>
      <c r="Q157" s="666"/>
      <c r="R157" s="666"/>
      <c r="S157" s="666"/>
      <c r="T157" s="666"/>
      <c r="U157" s="666"/>
      <c r="V157" s="666"/>
      <c r="W157" s="666"/>
      <c r="X157" s="666"/>
      <c r="Y157" s="666"/>
      <c r="Z157" s="666"/>
      <c r="AA157" s="666"/>
      <c r="AB157" s="666"/>
    </row>
    <row r="158" spans="1:28" ht="12.75">
      <c r="A158" s="673"/>
      <c r="B158" s="673"/>
      <c r="C158" s="673"/>
      <c r="D158" s="673"/>
      <c r="E158" s="673"/>
      <c r="F158" s="673"/>
      <c r="G158" s="654"/>
      <c r="H158" s="654"/>
      <c r="I158" s="654"/>
      <c r="J158" s="654"/>
      <c r="K158" s="654"/>
      <c r="L158" s="666"/>
      <c r="M158" s="666"/>
      <c r="N158" s="666"/>
      <c r="O158" s="666"/>
      <c r="P158" s="666"/>
      <c r="Q158" s="666"/>
      <c r="R158" s="666"/>
      <c r="S158" s="666"/>
      <c r="T158" s="666"/>
      <c r="U158" s="666"/>
      <c r="V158" s="666"/>
      <c r="W158" s="666"/>
      <c r="X158" s="666"/>
      <c r="Y158" s="666"/>
      <c r="Z158" s="666"/>
      <c r="AA158" s="666"/>
      <c r="AB158" s="666"/>
    </row>
    <row r="159" spans="1:28" ht="12.75">
      <c r="A159" s="673"/>
      <c r="B159" s="673"/>
      <c r="C159" s="673"/>
      <c r="D159" s="673"/>
      <c r="E159" s="673"/>
      <c r="F159" s="673"/>
      <c r="G159" s="654"/>
      <c r="H159" s="654"/>
      <c r="I159" s="654"/>
      <c r="J159" s="654"/>
      <c r="K159" s="654"/>
      <c r="L159" s="666"/>
      <c r="M159" s="666"/>
      <c r="N159" s="666"/>
      <c r="O159" s="666"/>
      <c r="P159" s="666"/>
      <c r="Q159" s="666"/>
      <c r="R159" s="666"/>
      <c r="S159" s="666"/>
      <c r="T159" s="666"/>
      <c r="U159" s="666"/>
      <c r="V159" s="666"/>
      <c r="W159" s="666"/>
      <c r="X159" s="666"/>
      <c r="Y159" s="666"/>
      <c r="Z159" s="666"/>
      <c r="AA159" s="666"/>
      <c r="AB159" s="666"/>
    </row>
    <row r="160" spans="1:28" ht="12.75">
      <c r="A160" s="673"/>
      <c r="B160" s="673"/>
      <c r="C160" s="673"/>
      <c r="D160" s="673"/>
      <c r="E160" s="673"/>
      <c r="F160" s="673"/>
      <c r="G160" s="654"/>
      <c r="H160" s="654"/>
      <c r="I160" s="654"/>
      <c r="J160" s="654"/>
      <c r="K160" s="654"/>
      <c r="L160" s="666"/>
      <c r="M160" s="666"/>
      <c r="N160" s="666"/>
      <c r="O160" s="666"/>
      <c r="P160" s="666"/>
      <c r="Q160" s="666"/>
      <c r="R160" s="666"/>
      <c r="S160" s="666"/>
      <c r="T160" s="666"/>
      <c r="U160" s="666"/>
      <c r="V160" s="666"/>
      <c r="W160" s="666"/>
      <c r="X160" s="666"/>
      <c r="Y160" s="666"/>
      <c r="Z160" s="666"/>
      <c r="AA160" s="666"/>
      <c r="AB160" s="666"/>
    </row>
    <row r="161" spans="1:28" ht="12.75">
      <c r="A161" s="673"/>
      <c r="B161" s="673"/>
      <c r="C161" s="673"/>
      <c r="D161" s="673"/>
      <c r="E161" s="673"/>
      <c r="F161" s="673"/>
      <c r="G161" s="654"/>
      <c r="H161" s="654"/>
      <c r="I161" s="654"/>
      <c r="J161" s="654"/>
      <c r="K161" s="654"/>
      <c r="L161" s="666"/>
      <c r="M161" s="666"/>
      <c r="N161" s="666"/>
      <c r="O161" s="666"/>
      <c r="P161" s="666"/>
      <c r="Q161" s="666"/>
      <c r="R161" s="666"/>
      <c r="S161" s="666"/>
      <c r="T161" s="666"/>
      <c r="U161" s="666"/>
      <c r="V161" s="666"/>
      <c r="W161" s="666"/>
      <c r="X161" s="666"/>
      <c r="Y161" s="666"/>
      <c r="Z161" s="666"/>
      <c r="AA161" s="666"/>
      <c r="AB161" s="666"/>
    </row>
    <row r="162" spans="1:28" ht="12.75">
      <c r="A162" s="673"/>
      <c r="B162" s="673"/>
      <c r="C162" s="673"/>
      <c r="D162" s="673"/>
      <c r="E162" s="673"/>
      <c r="F162" s="673"/>
      <c r="G162" s="654"/>
      <c r="H162" s="654"/>
      <c r="I162" s="654"/>
      <c r="J162" s="654"/>
      <c r="K162" s="654"/>
      <c r="L162" s="666"/>
      <c r="M162" s="666"/>
      <c r="N162" s="666"/>
      <c r="O162" s="666"/>
      <c r="P162" s="666"/>
      <c r="Q162" s="666"/>
      <c r="R162" s="666"/>
      <c r="S162" s="666"/>
      <c r="T162" s="666"/>
      <c r="U162" s="666"/>
      <c r="V162" s="666"/>
      <c r="W162" s="666"/>
      <c r="X162" s="666"/>
      <c r="Y162" s="666"/>
      <c r="Z162" s="666"/>
      <c r="AA162" s="666"/>
      <c r="AB162" s="666"/>
    </row>
    <row r="163" spans="1:28" ht="12.75">
      <c r="A163" s="673"/>
      <c r="B163" s="673"/>
      <c r="C163" s="673"/>
      <c r="D163" s="673"/>
      <c r="E163" s="673"/>
      <c r="F163" s="673"/>
      <c r="G163" s="654"/>
      <c r="H163" s="654"/>
      <c r="I163" s="654"/>
      <c r="J163" s="654"/>
      <c r="K163" s="654"/>
      <c r="L163" s="666"/>
      <c r="M163" s="666"/>
      <c r="N163" s="666"/>
      <c r="O163" s="666"/>
      <c r="P163" s="666"/>
      <c r="Q163" s="666"/>
      <c r="R163" s="666"/>
      <c r="S163" s="666"/>
      <c r="T163" s="666"/>
      <c r="U163" s="666"/>
      <c r="V163" s="666"/>
      <c r="W163" s="666"/>
      <c r="X163" s="666"/>
      <c r="Y163" s="666"/>
      <c r="Z163" s="666"/>
      <c r="AA163" s="666"/>
      <c r="AB163" s="666"/>
    </row>
    <row r="164" spans="1:28" ht="12.75">
      <c r="A164" s="673"/>
      <c r="B164" s="673"/>
      <c r="C164" s="673"/>
      <c r="D164" s="673"/>
      <c r="E164" s="673"/>
      <c r="F164" s="673"/>
      <c r="G164" s="654"/>
      <c r="H164" s="654"/>
      <c r="I164" s="654"/>
      <c r="J164" s="654"/>
      <c r="K164" s="654"/>
      <c r="L164" s="666"/>
      <c r="M164" s="666"/>
      <c r="N164" s="666"/>
      <c r="O164" s="666"/>
      <c r="P164" s="666"/>
      <c r="Q164" s="666"/>
      <c r="R164" s="666"/>
      <c r="S164" s="666"/>
      <c r="T164" s="666"/>
      <c r="U164" s="666"/>
      <c r="V164" s="666"/>
      <c r="W164" s="666"/>
      <c r="X164" s="666"/>
      <c r="Y164" s="666"/>
      <c r="Z164" s="666"/>
      <c r="AA164" s="666"/>
      <c r="AB164" s="666"/>
    </row>
    <row r="165" spans="1:28" ht="12.75">
      <c r="A165" s="673"/>
      <c r="B165" s="673"/>
      <c r="C165" s="673"/>
      <c r="D165" s="673"/>
      <c r="E165" s="673"/>
      <c r="F165" s="673"/>
      <c r="G165" s="654"/>
      <c r="H165" s="654"/>
      <c r="I165" s="654"/>
      <c r="J165" s="654"/>
      <c r="K165" s="654"/>
      <c r="L165" s="666"/>
      <c r="M165" s="666"/>
      <c r="N165" s="666"/>
      <c r="O165" s="666"/>
      <c r="P165" s="666"/>
      <c r="Q165" s="666"/>
      <c r="R165" s="666"/>
      <c r="S165" s="666"/>
      <c r="T165" s="666"/>
      <c r="U165" s="666"/>
      <c r="V165" s="666"/>
      <c r="W165" s="666"/>
      <c r="X165" s="666"/>
      <c r="Y165" s="666"/>
      <c r="Z165" s="666"/>
      <c r="AA165" s="666"/>
      <c r="AB165" s="666"/>
    </row>
    <row r="166" spans="1:28" ht="12.75">
      <c r="A166" s="673"/>
      <c r="B166" s="673"/>
      <c r="C166" s="673"/>
      <c r="D166" s="673"/>
      <c r="E166" s="673"/>
      <c r="F166" s="673"/>
      <c r="G166" s="654"/>
      <c r="H166" s="654"/>
      <c r="I166" s="654"/>
      <c r="J166" s="654"/>
      <c r="K166" s="654"/>
      <c r="L166" s="666"/>
      <c r="M166" s="666"/>
      <c r="N166" s="666"/>
      <c r="O166" s="666"/>
      <c r="P166" s="666"/>
      <c r="Q166" s="666"/>
      <c r="R166" s="666"/>
      <c r="S166" s="666"/>
      <c r="T166" s="666"/>
      <c r="U166" s="666"/>
      <c r="V166" s="666"/>
      <c r="W166" s="666"/>
      <c r="X166" s="666"/>
      <c r="Y166" s="666"/>
      <c r="Z166" s="666"/>
      <c r="AA166" s="666"/>
      <c r="AB166" s="666"/>
    </row>
    <row r="167" spans="1:28" ht="12.75">
      <c r="A167" s="673"/>
      <c r="B167" s="673"/>
      <c r="C167" s="673"/>
      <c r="D167" s="673"/>
      <c r="E167" s="673"/>
      <c r="F167" s="673"/>
      <c r="G167" s="654"/>
      <c r="H167" s="654"/>
      <c r="I167" s="654"/>
      <c r="J167" s="654"/>
      <c r="K167" s="654"/>
      <c r="L167" s="666"/>
      <c r="M167" s="666"/>
      <c r="N167" s="666"/>
      <c r="O167" s="666"/>
      <c r="P167" s="666"/>
      <c r="Q167" s="666"/>
      <c r="R167" s="666"/>
      <c r="S167" s="666"/>
      <c r="T167" s="666"/>
      <c r="U167" s="666"/>
      <c r="V167" s="666"/>
      <c r="W167" s="666"/>
      <c r="X167" s="666"/>
      <c r="Y167" s="666"/>
      <c r="Z167" s="666"/>
      <c r="AA167" s="666"/>
      <c r="AB167" s="666"/>
    </row>
    <row r="168" spans="1:28" ht="12.75">
      <c r="A168" s="673"/>
      <c r="B168" s="673"/>
      <c r="C168" s="673"/>
      <c r="D168" s="673"/>
      <c r="E168" s="673"/>
      <c r="F168" s="673"/>
      <c r="G168" s="654"/>
      <c r="H168" s="654"/>
      <c r="I168" s="654"/>
      <c r="J168" s="654"/>
      <c r="K168" s="654"/>
      <c r="L168" s="666"/>
      <c r="M168" s="666"/>
      <c r="N168" s="666"/>
      <c r="O168" s="666"/>
      <c r="P168" s="666"/>
      <c r="Q168" s="666"/>
      <c r="R168" s="666"/>
      <c r="S168" s="666"/>
      <c r="T168" s="666"/>
      <c r="U168" s="666"/>
      <c r="V168" s="666"/>
      <c r="W168" s="666"/>
      <c r="X168" s="666"/>
      <c r="Y168" s="666"/>
      <c r="Z168" s="666"/>
      <c r="AA168" s="666"/>
      <c r="AB168" s="666"/>
    </row>
    <row r="169" spans="1:28" ht="12.75">
      <c r="A169" s="673"/>
      <c r="B169" s="673"/>
      <c r="C169" s="673"/>
      <c r="D169" s="673"/>
      <c r="E169" s="673"/>
      <c r="F169" s="673"/>
      <c r="G169" s="654"/>
      <c r="H169" s="654"/>
      <c r="I169" s="654"/>
      <c r="J169" s="654"/>
      <c r="K169" s="654"/>
      <c r="L169" s="666"/>
      <c r="M169" s="666"/>
      <c r="N169" s="666"/>
      <c r="O169" s="666"/>
      <c r="P169" s="666"/>
      <c r="Q169" s="666"/>
      <c r="R169" s="666"/>
      <c r="S169" s="666"/>
      <c r="T169" s="666"/>
      <c r="U169" s="666"/>
      <c r="V169" s="666"/>
      <c r="W169" s="666"/>
      <c r="X169" s="666"/>
      <c r="Y169" s="666"/>
      <c r="Z169" s="666"/>
      <c r="AA169" s="666"/>
      <c r="AB169" s="666"/>
    </row>
    <row r="170" spans="1:28" ht="12.75">
      <c r="A170" s="673"/>
      <c r="B170" s="673"/>
      <c r="C170" s="673"/>
      <c r="D170" s="673"/>
      <c r="E170" s="673"/>
      <c r="F170" s="673"/>
      <c r="G170" s="654"/>
      <c r="H170" s="654"/>
      <c r="I170" s="654"/>
      <c r="J170" s="654"/>
      <c r="K170" s="654"/>
      <c r="L170" s="666"/>
      <c r="M170" s="666"/>
      <c r="N170" s="666"/>
      <c r="O170" s="666"/>
      <c r="P170" s="666"/>
      <c r="Q170" s="666"/>
      <c r="R170" s="666"/>
      <c r="S170" s="666"/>
      <c r="T170" s="666"/>
      <c r="U170" s="666"/>
      <c r="V170" s="666"/>
      <c r="W170" s="666"/>
      <c r="X170" s="666"/>
      <c r="Y170" s="666"/>
      <c r="Z170" s="666"/>
      <c r="AA170" s="666"/>
      <c r="AB170" s="666"/>
    </row>
    <row r="171" spans="1:28" ht="12.75">
      <c r="A171" s="673"/>
      <c r="B171" s="673"/>
      <c r="C171" s="673"/>
      <c r="D171" s="673"/>
      <c r="E171" s="673"/>
      <c r="F171" s="673"/>
      <c r="G171" s="654"/>
      <c r="H171" s="654"/>
      <c r="I171" s="654"/>
      <c r="J171" s="654"/>
      <c r="K171" s="654"/>
      <c r="L171" s="666"/>
      <c r="M171" s="666"/>
      <c r="N171" s="666"/>
      <c r="O171" s="666"/>
      <c r="P171" s="666"/>
      <c r="Q171" s="666"/>
      <c r="R171" s="666"/>
      <c r="S171" s="666"/>
      <c r="T171" s="666"/>
      <c r="U171" s="666"/>
      <c r="V171" s="666"/>
      <c r="W171" s="666"/>
      <c r="X171" s="666"/>
      <c r="Y171" s="666"/>
      <c r="Z171" s="666"/>
      <c r="AA171" s="666"/>
      <c r="AB171" s="666"/>
    </row>
    <row r="172" spans="1:28" ht="12.75">
      <c r="A172" s="673"/>
      <c r="B172" s="673"/>
      <c r="C172" s="673"/>
      <c r="D172" s="673"/>
      <c r="E172" s="673"/>
      <c r="F172" s="673"/>
      <c r="G172" s="654"/>
      <c r="H172" s="654"/>
      <c r="I172" s="654"/>
      <c r="J172" s="654"/>
      <c r="K172" s="654"/>
      <c r="L172" s="666"/>
      <c r="M172" s="666"/>
      <c r="N172" s="666"/>
      <c r="O172" s="666"/>
      <c r="P172" s="666"/>
      <c r="Q172" s="666"/>
      <c r="R172" s="666"/>
      <c r="S172" s="666"/>
      <c r="T172" s="666"/>
      <c r="U172" s="666"/>
      <c r="V172" s="666"/>
      <c r="W172" s="666"/>
      <c r="X172" s="666"/>
      <c r="Y172" s="666"/>
      <c r="Z172" s="666"/>
      <c r="AA172" s="666"/>
      <c r="AB172" s="666"/>
    </row>
    <row r="173" spans="1:28" ht="12.75">
      <c r="A173" s="673"/>
      <c r="B173" s="673"/>
      <c r="C173" s="673"/>
      <c r="D173" s="673"/>
      <c r="E173" s="673"/>
      <c r="F173" s="673"/>
      <c r="G173" s="654"/>
      <c r="H173" s="654"/>
      <c r="I173" s="654"/>
      <c r="J173" s="654"/>
      <c r="K173" s="654"/>
      <c r="L173" s="666"/>
      <c r="M173" s="666"/>
      <c r="N173" s="666"/>
      <c r="O173" s="666"/>
      <c r="P173" s="666"/>
      <c r="Q173" s="666"/>
      <c r="R173" s="666"/>
      <c r="S173" s="666"/>
      <c r="T173" s="666"/>
      <c r="U173" s="666"/>
      <c r="V173" s="666"/>
      <c r="W173" s="666"/>
      <c r="X173" s="666"/>
      <c r="Y173" s="666"/>
      <c r="Z173" s="666"/>
      <c r="AA173" s="666"/>
      <c r="AB173" s="666"/>
    </row>
    <row r="174" spans="1:28" ht="12.75">
      <c r="A174" s="673"/>
      <c r="B174" s="673"/>
      <c r="C174" s="673"/>
      <c r="D174" s="673"/>
      <c r="E174" s="673"/>
      <c r="F174" s="673"/>
      <c r="G174" s="654"/>
      <c r="H174" s="654"/>
      <c r="I174" s="654"/>
      <c r="J174" s="654"/>
      <c r="K174" s="654"/>
      <c r="L174" s="666"/>
      <c r="M174" s="666"/>
      <c r="N174" s="666"/>
      <c r="O174" s="666"/>
      <c r="P174" s="666"/>
      <c r="Q174" s="666"/>
      <c r="R174" s="666"/>
      <c r="S174" s="666"/>
      <c r="T174" s="666"/>
      <c r="U174" s="666"/>
      <c r="V174" s="666"/>
      <c r="W174" s="666"/>
      <c r="X174" s="666"/>
      <c r="Y174" s="666"/>
      <c r="Z174" s="666"/>
      <c r="AA174" s="666"/>
      <c r="AB174" s="666"/>
    </row>
    <row r="175" spans="1:28" ht="12.75">
      <c r="A175" s="673"/>
      <c r="B175" s="673"/>
      <c r="C175" s="673"/>
      <c r="D175" s="673"/>
      <c r="E175" s="673"/>
      <c r="F175" s="673"/>
      <c r="G175" s="654"/>
      <c r="H175" s="654"/>
      <c r="I175" s="654"/>
      <c r="J175" s="654"/>
      <c r="K175" s="654"/>
      <c r="L175" s="666"/>
      <c r="M175" s="666"/>
      <c r="N175" s="666"/>
      <c r="O175" s="666"/>
      <c r="P175" s="666"/>
      <c r="Q175" s="666"/>
      <c r="R175" s="666"/>
      <c r="S175" s="666"/>
      <c r="T175" s="666"/>
      <c r="U175" s="666"/>
      <c r="V175" s="666"/>
      <c r="W175" s="666"/>
      <c r="X175" s="666"/>
      <c r="Y175" s="666"/>
      <c r="Z175" s="666"/>
      <c r="AA175" s="666"/>
      <c r="AB175" s="666"/>
    </row>
    <row r="176" spans="1:28" ht="12.75">
      <c r="A176" s="673"/>
      <c r="B176" s="673"/>
      <c r="C176" s="673"/>
      <c r="D176" s="673"/>
      <c r="E176" s="673"/>
      <c r="F176" s="673"/>
      <c r="G176" s="654"/>
      <c r="H176" s="654"/>
      <c r="I176" s="654"/>
      <c r="J176" s="654"/>
      <c r="K176" s="654"/>
      <c r="L176" s="666"/>
      <c r="M176" s="666"/>
      <c r="N176" s="666"/>
      <c r="O176" s="666"/>
      <c r="P176" s="666"/>
      <c r="Q176" s="666"/>
      <c r="R176" s="666"/>
      <c r="S176" s="666"/>
      <c r="T176" s="666"/>
      <c r="U176" s="666"/>
      <c r="V176" s="666"/>
      <c r="W176" s="666"/>
      <c r="X176" s="666"/>
      <c r="Y176" s="666"/>
      <c r="Z176" s="666"/>
      <c r="AA176" s="666"/>
      <c r="AB176" s="666"/>
    </row>
    <row r="177" spans="1:28" ht="12.75">
      <c r="A177" s="673"/>
      <c r="B177" s="673"/>
      <c r="C177" s="673"/>
      <c r="D177" s="673"/>
      <c r="E177" s="673"/>
      <c r="F177" s="673"/>
      <c r="G177" s="654"/>
      <c r="H177" s="654"/>
      <c r="I177" s="654"/>
      <c r="J177" s="654"/>
      <c r="K177" s="654"/>
      <c r="L177" s="666"/>
      <c r="M177" s="666"/>
      <c r="N177" s="666"/>
      <c r="O177" s="666"/>
      <c r="P177" s="666"/>
      <c r="Q177" s="666"/>
      <c r="R177" s="666"/>
      <c r="S177" s="666"/>
      <c r="T177" s="666"/>
      <c r="U177" s="666"/>
      <c r="V177" s="666"/>
      <c r="W177" s="666"/>
      <c r="X177" s="666"/>
      <c r="Y177" s="666"/>
      <c r="Z177" s="666"/>
      <c r="AA177" s="666"/>
      <c r="AB177" s="666"/>
    </row>
    <row r="178" spans="1:28" ht="12.75">
      <c r="A178" s="673"/>
      <c r="B178" s="673"/>
      <c r="C178" s="673"/>
      <c r="D178" s="673"/>
      <c r="E178" s="673"/>
      <c r="F178" s="673"/>
      <c r="G178" s="654"/>
      <c r="H178" s="654"/>
      <c r="I178" s="654"/>
      <c r="J178" s="654"/>
      <c r="K178" s="654"/>
      <c r="L178" s="666"/>
      <c r="M178" s="666"/>
      <c r="N178" s="666"/>
      <c r="O178" s="666"/>
      <c r="P178" s="666"/>
      <c r="Q178" s="666"/>
      <c r="R178" s="666"/>
      <c r="S178" s="666"/>
      <c r="T178" s="666"/>
      <c r="U178" s="666"/>
      <c r="V178" s="666"/>
      <c r="W178" s="666"/>
      <c r="X178" s="666"/>
      <c r="Y178" s="666"/>
      <c r="Z178" s="666"/>
      <c r="AA178" s="666"/>
      <c r="AB178" s="666"/>
    </row>
    <row r="179" spans="1:28" ht="12.75">
      <c r="A179" s="673"/>
      <c r="B179" s="673"/>
      <c r="C179" s="673"/>
      <c r="D179" s="673"/>
      <c r="E179" s="673"/>
      <c r="F179" s="673"/>
      <c r="G179" s="654"/>
      <c r="H179" s="654"/>
      <c r="I179" s="654"/>
      <c r="J179" s="654"/>
      <c r="K179" s="654"/>
      <c r="L179" s="666"/>
      <c r="M179" s="666"/>
      <c r="N179" s="666"/>
      <c r="O179" s="666"/>
      <c r="P179" s="666"/>
      <c r="Q179" s="666"/>
      <c r="R179" s="666"/>
      <c r="S179" s="666"/>
      <c r="T179" s="666"/>
      <c r="U179" s="666"/>
      <c r="V179" s="666"/>
      <c r="W179" s="666"/>
      <c r="X179" s="666"/>
      <c r="Y179" s="666"/>
      <c r="Z179" s="666"/>
      <c r="AA179" s="666"/>
      <c r="AB179" s="666"/>
    </row>
    <row r="180" spans="1:28" ht="12.75">
      <c r="A180" s="673"/>
      <c r="B180" s="673"/>
      <c r="C180" s="673"/>
      <c r="D180" s="673"/>
      <c r="E180" s="673"/>
      <c r="F180" s="673"/>
      <c r="G180" s="654"/>
      <c r="H180" s="654"/>
      <c r="I180" s="654"/>
      <c r="J180" s="654"/>
      <c r="K180" s="654"/>
      <c r="L180" s="666"/>
      <c r="M180" s="666"/>
      <c r="N180" s="666"/>
      <c r="O180" s="666"/>
      <c r="P180" s="666"/>
      <c r="Q180" s="666"/>
      <c r="R180" s="666"/>
      <c r="S180" s="666"/>
      <c r="T180" s="666"/>
      <c r="U180" s="666"/>
      <c r="V180" s="666"/>
      <c r="W180" s="666"/>
      <c r="X180" s="666"/>
      <c r="Y180" s="666"/>
      <c r="Z180" s="666"/>
      <c r="AA180" s="666"/>
      <c r="AB180" s="666"/>
    </row>
    <row r="181" spans="1:28" ht="12.75">
      <c r="A181" s="673"/>
      <c r="B181" s="673"/>
      <c r="C181" s="673"/>
      <c r="D181" s="673"/>
      <c r="E181" s="673"/>
      <c r="F181" s="673"/>
      <c r="G181" s="654"/>
      <c r="H181" s="654"/>
      <c r="I181" s="654"/>
      <c r="J181" s="654"/>
      <c r="K181" s="654"/>
      <c r="L181" s="666"/>
      <c r="M181" s="666"/>
      <c r="N181" s="666"/>
      <c r="O181" s="666"/>
      <c r="P181" s="666"/>
      <c r="Q181" s="666"/>
      <c r="R181" s="666"/>
      <c r="S181" s="666"/>
      <c r="T181" s="666"/>
      <c r="U181" s="666"/>
      <c r="V181" s="666"/>
      <c r="W181" s="666"/>
      <c r="X181" s="666"/>
      <c r="Y181" s="666"/>
      <c r="Z181" s="666"/>
      <c r="AA181" s="666"/>
      <c r="AB181" s="666"/>
    </row>
    <row r="182" spans="1:28" ht="12.75">
      <c r="A182" s="673"/>
      <c r="B182" s="673"/>
      <c r="C182" s="673"/>
      <c r="D182" s="673"/>
      <c r="E182" s="673"/>
      <c r="F182" s="673"/>
      <c r="G182" s="654"/>
      <c r="H182" s="654"/>
      <c r="I182" s="654"/>
      <c r="J182" s="654"/>
      <c r="K182" s="654"/>
      <c r="L182" s="666"/>
      <c r="M182" s="666"/>
      <c r="N182" s="666"/>
      <c r="O182" s="666"/>
      <c r="P182" s="666"/>
      <c r="Q182" s="666"/>
      <c r="R182" s="666"/>
      <c r="S182" s="666"/>
      <c r="T182" s="666"/>
      <c r="U182" s="666"/>
      <c r="V182" s="666"/>
      <c r="W182" s="666"/>
      <c r="X182" s="666"/>
      <c r="Y182" s="666"/>
      <c r="Z182" s="666"/>
      <c r="AA182" s="666"/>
      <c r="AB182" s="666"/>
    </row>
    <row r="183" spans="1:28" ht="12.75">
      <c r="A183" s="673"/>
      <c r="B183" s="673"/>
      <c r="C183" s="673"/>
      <c r="D183" s="673"/>
      <c r="E183" s="673"/>
      <c r="F183" s="673"/>
      <c r="G183" s="654"/>
      <c r="H183" s="654"/>
      <c r="I183" s="654"/>
      <c r="J183" s="654"/>
      <c r="K183" s="654"/>
      <c r="L183" s="666"/>
      <c r="M183" s="666"/>
      <c r="N183" s="666"/>
      <c r="O183" s="666"/>
      <c r="P183" s="666"/>
      <c r="Q183" s="666"/>
      <c r="R183" s="666"/>
      <c r="S183" s="666"/>
      <c r="T183" s="666"/>
      <c r="U183" s="666"/>
      <c r="V183" s="666"/>
      <c r="W183" s="666"/>
      <c r="X183" s="666"/>
      <c r="Y183" s="666"/>
      <c r="Z183" s="666"/>
      <c r="AA183" s="666"/>
      <c r="AB183" s="666"/>
    </row>
    <row r="184" spans="1:28" ht="12.75">
      <c r="A184" s="673"/>
      <c r="B184" s="673"/>
      <c r="C184" s="673"/>
      <c r="D184" s="673"/>
      <c r="E184" s="673"/>
      <c r="F184" s="673"/>
      <c r="G184" s="654"/>
      <c r="H184" s="654"/>
      <c r="I184" s="654"/>
      <c r="J184" s="654"/>
      <c r="K184" s="654"/>
      <c r="L184" s="666"/>
      <c r="M184" s="666"/>
      <c r="N184" s="666"/>
      <c r="O184" s="666"/>
      <c r="P184" s="666"/>
      <c r="Q184" s="666"/>
      <c r="R184" s="666"/>
      <c r="S184" s="666"/>
      <c r="T184" s="666"/>
      <c r="U184" s="666"/>
      <c r="V184" s="666"/>
      <c r="W184" s="666"/>
      <c r="X184" s="666"/>
      <c r="Y184" s="666"/>
      <c r="Z184" s="666"/>
      <c r="AA184" s="666"/>
      <c r="AB184" s="666"/>
    </row>
    <row r="185" spans="1:28" ht="12.75">
      <c r="A185" s="673"/>
      <c r="B185" s="673"/>
      <c r="C185" s="673"/>
      <c r="D185" s="673"/>
      <c r="E185" s="673"/>
      <c r="F185" s="673"/>
      <c r="G185" s="654"/>
      <c r="H185" s="654"/>
      <c r="I185" s="654"/>
      <c r="J185" s="654"/>
      <c r="K185" s="654"/>
      <c r="L185" s="666"/>
      <c r="M185" s="666"/>
      <c r="N185" s="666"/>
      <c r="O185" s="666"/>
      <c r="P185" s="666"/>
      <c r="Q185" s="666"/>
      <c r="R185" s="666"/>
      <c r="S185" s="666"/>
      <c r="T185" s="666"/>
      <c r="U185" s="666"/>
      <c r="V185" s="666"/>
      <c r="W185" s="666"/>
      <c r="X185" s="666"/>
      <c r="Y185" s="666"/>
      <c r="Z185" s="666"/>
      <c r="AA185" s="666"/>
      <c r="AB185" s="666"/>
    </row>
    <row r="186" spans="1:28" ht="12.75">
      <c r="A186" s="673"/>
      <c r="B186" s="673"/>
      <c r="C186" s="673"/>
      <c r="D186" s="673"/>
      <c r="E186" s="673"/>
      <c r="F186" s="673"/>
      <c r="G186" s="654"/>
      <c r="H186" s="654"/>
      <c r="I186" s="654"/>
      <c r="J186" s="654"/>
      <c r="K186" s="654"/>
      <c r="L186" s="666"/>
      <c r="M186" s="666"/>
      <c r="N186" s="666"/>
      <c r="O186" s="666"/>
      <c r="P186" s="666"/>
      <c r="Q186" s="666"/>
      <c r="R186" s="666"/>
      <c r="S186" s="666"/>
      <c r="T186" s="666"/>
      <c r="U186" s="666"/>
      <c r="V186" s="666"/>
      <c r="W186" s="666"/>
      <c r="X186" s="666"/>
      <c r="Y186" s="666"/>
      <c r="Z186" s="666"/>
      <c r="AA186" s="666"/>
      <c r="AB186" s="666"/>
    </row>
    <row r="187" spans="1:28" ht="12.75">
      <c r="A187" s="673"/>
      <c r="B187" s="673"/>
      <c r="C187" s="673"/>
      <c r="D187" s="673"/>
      <c r="E187" s="673"/>
      <c r="F187" s="673"/>
      <c r="G187" s="654"/>
      <c r="H187" s="654"/>
      <c r="I187" s="654"/>
      <c r="J187" s="654"/>
      <c r="K187" s="654"/>
      <c r="L187" s="666"/>
      <c r="M187" s="666"/>
      <c r="N187" s="666"/>
      <c r="O187" s="666"/>
      <c r="P187" s="666"/>
      <c r="Q187" s="666"/>
      <c r="R187" s="666"/>
      <c r="S187" s="666"/>
      <c r="T187" s="666"/>
      <c r="U187" s="666"/>
      <c r="V187" s="666"/>
      <c r="W187" s="666"/>
      <c r="X187" s="666"/>
      <c r="Y187" s="666"/>
      <c r="Z187" s="666"/>
      <c r="AA187" s="666"/>
      <c r="AB187" s="666"/>
    </row>
    <row r="188" spans="1:28" ht="12.75">
      <c r="A188" s="673"/>
      <c r="B188" s="673"/>
      <c r="C188" s="673"/>
      <c r="D188" s="673"/>
      <c r="E188" s="673"/>
      <c r="F188" s="673"/>
      <c r="G188" s="654"/>
      <c r="H188" s="654"/>
      <c r="I188" s="654"/>
      <c r="J188" s="654"/>
      <c r="K188" s="654"/>
      <c r="L188" s="666"/>
      <c r="M188" s="666"/>
      <c r="N188" s="666"/>
      <c r="O188" s="666"/>
      <c r="P188" s="666"/>
      <c r="Q188" s="666"/>
      <c r="R188" s="666"/>
      <c r="S188" s="666"/>
      <c r="T188" s="666"/>
      <c r="U188" s="666"/>
      <c r="V188" s="666"/>
      <c r="W188" s="666"/>
      <c r="X188" s="666"/>
      <c r="Y188" s="666"/>
      <c r="Z188" s="666"/>
      <c r="AA188" s="666"/>
      <c r="AB188" s="666"/>
    </row>
    <row r="189" spans="1:28" ht="12.75">
      <c r="A189" s="673"/>
      <c r="B189" s="673"/>
      <c r="C189" s="673"/>
      <c r="D189" s="673"/>
      <c r="E189" s="673"/>
      <c r="F189" s="673"/>
      <c r="G189" s="654"/>
      <c r="H189" s="654"/>
      <c r="I189" s="654"/>
      <c r="J189" s="654"/>
      <c r="K189" s="654"/>
      <c r="L189" s="666"/>
      <c r="M189" s="666"/>
      <c r="N189" s="666"/>
      <c r="O189" s="666"/>
      <c r="P189" s="666"/>
      <c r="Q189" s="666"/>
      <c r="R189" s="666"/>
      <c r="S189" s="666"/>
      <c r="T189" s="666"/>
      <c r="U189" s="666"/>
      <c r="V189" s="666"/>
      <c r="W189" s="666"/>
      <c r="X189" s="666"/>
      <c r="Y189" s="666"/>
      <c r="Z189" s="666"/>
      <c r="AA189" s="666"/>
      <c r="AB189" s="666"/>
    </row>
    <row r="190" spans="1:28" ht="12.75">
      <c r="A190" s="673"/>
      <c r="B190" s="673"/>
      <c r="C190" s="673"/>
      <c r="D190" s="673"/>
      <c r="E190" s="673"/>
      <c r="F190" s="673"/>
      <c r="G190" s="654"/>
      <c r="H190" s="654"/>
      <c r="I190" s="654"/>
      <c r="J190" s="654"/>
      <c r="K190" s="654"/>
      <c r="L190" s="666"/>
      <c r="M190" s="666"/>
      <c r="N190" s="666"/>
      <c r="O190" s="666"/>
      <c r="P190" s="666"/>
      <c r="Q190" s="666"/>
      <c r="R190" s="666"/>
      <c r="S190" s="666"/>
      <c r="T190" s="666"/>
      <c r="U190" s="666"/>
      <c r="V190" s="666"/>
      <c r="W190" s="666"/>
      <c r="X190" s="666"/>
      <c r="Y190" s="666"/>
      <c r="Z190" s="666"/>
      <c r="AA190" s="666"/>
      <c r="AB190" s="666"/>
    </row>
    <row r="191" spans="1:28" ht="12.75">
      <c r="A191" s="673"/>
      <c r="B191" s="673"/>
      <c r="C191" s="673"/>
      <c r="D191" s="673"/>
      <c r="E191" s="673"/>
      <c r="F191" s="673"/>
      <c r="G191" s="654"/>
      <c r="H191" s="654"/>
      <c r="I191" s="654"/>
      <c r="J191" s="654"/>
      <c r="K191" s="654"/>
      <c r="L191" s="666"/>
      <c r="M191" s="666"/>
      <c r="N191" s="666"/>
      <c r="O191" s="666"/>
      <c r="P191" s="666"/>
      <c r="Q191" s="666"/>
      <c r="R191" s="666"/>
      <c r="S191" s="666"/>
      <c r="T191" s="666"/>
      <c r="U191" s="666"/>
      <c r="V191" s="666"/>
      <c r="W191" s="666"/>
      <c r="X191" s="666"/>
      <c r="Y191" s="666"/>
      <c r="Z191" s="666"/>
      <c r="AA191" s="666"/>
      <c r="AB191" s="666"/>
    </row>
    <row r="192" spans="1:28" ht="12.75">
      <c r="A192" s="673"/>
      <c r="B192" s="673"/>
      <c r="C192" s="673"/>
      <c r="D192" s="673"/>
      <c r="E192" s="673"/>
      <c r="F192" s="673"/>
      <c r="G192" s="654"/>
      <c r="H192" s="654"/>
      <c r="I192" s="654"/>
      <c r="J192" s="654"/>
      <c r="K192" s="654"/>
      <c r="L192" s="666"/>
      <c r="M192" s="666"/>
      <c r="N192" s="666"/>
      <c r="O192" s="666"/>
      <c r="P192" s="666"/>
      <c r="Q192" s="666"/>
      <c r="R192" s="666"/>
      <c r="S192" s="666"/>
      <c r="T192" s="666"/>
      <c r="U192" s="666"/>
      <c r="V192" s="666"/>
      <c r="W192" s="666"/>
      <c r="X192" s="666"/>
      <c r="Y192" s="666"/>
      <c r="Z192" s="666"/>
      <c r="AA192" s="666"/>
      <c r="AB192" s="666"/>
    </row>
    <row r="193" spans="1:28" ht="12.75">
      <c r="A193" s="673"/>
      <c r="B193" s="673"/>
      <c r="C193" s="673"/>
      <c r="D193" s="673"/>
      <c r="E193" s="673"/>
      <c r="F193" s="673"/>
      <c r="G193" s="654"/>
      <c r="H193" s="654"/>
      <c r="I193" s="654"/>
      <c r="J193" s="654"/>
      <c r="K193" s="654"/>
      <c r="L193" s="666"/>
      <c r="M193" s="666"/>
      <c r="N193" s="666"/>
      <c r="O193" s="666"/>
      <c r="P193" s="666"/>
      <c r="Q193" s="666"/>
      <c r="R193" s="666"/>
      <c r="S193" s="666"/>
      <c r="T193" s="666"/>
      <c r="U193" s="666"/>
      <c r="V193" s="666"/>
      <c r="W193" s="666"/>
      <c r="X193" s="666"/>
      <c r="Y193" s="666"/>
      <c r="Z193" s="666"/>
      <c r="AA193" s="666"/>
      <c r="AB193" s="666"/>
    </row>
    <row r="194" spans="1:28" ht="12.75">
      <c r="A194" s="673"/>
      <c r="B194" s="673"/>
      <c r="C194" s="673"/>
      <c r="D194" s="673"/>
      <c r="E194" s="673"/>
      <c r="F194" s="673"/>
      <c r="G194" s="654"/>
      <c r="H194" s="654"/>
      <c r="I194" s="654"/>
      <c r="J194" s="654"/>
      <c r="K194" s="654"/>
      <c r="L194" s="666"/>
      <c r="M194" s="666"/>
      <c r="N194" s="666"/>
      <c r="O194" s="666"/>
      <c r="P194" s="666"/>
      <c r="Q194" s="666"/>
      <c r="R194" s="666"/>
      <c r="S194" s="666"/>
      <c r="T194" s="666"/>
      <c r="U194" s="666"/>
      <c r="V194" s="666"/>
      <c r="W194" s="666"/>
      <c r="X194" s="666"/>
      <c r="Y194" s="666"/>
      <c r="Z194" s="666"/>
      <c r="AA194" s="666"/>
      <c r="AB194" s="666"/>
    </row>
    <row r="195" spans="1:28" ht="12.75">
      <c r="A195" s="673"/>
      <c r="B195" s="673"/>
      <c r="C195" s="673"/>
      <c r="D195" s="673"/>
      <c r="E195" s="673"/>
      <c r="F195" s="673"/>
      <c r="G195" s="654"/>
      <c r="H195" s="654"/>
      <c r="I195" s="654"/>
      <c r="J195" s="654"/>
      <c r="K195" s="654"/>
      <c r="L195" s="666"/>
      <c r="M195" s="666"/>
      <c r="N195" s="666"/>
      <c r="O195" s="666"/>
      <c r="P195" s="666"/>
      <c r="Q195" s="666"/>
      <c r="R195" s="666"/>
      <c r="S195" s="666"/>
      <c r="T195" s="666"/>
      <c r="U195" s="666"/>
      <c r="V195" s="666"/>
      <c r="W195" s="666"/>
      <c r="X195" s="666"/>
      <c r="Y195" s="666"/>
      <c r="Z195" s="666"/>
      <c r="AA195" s="666"/>
      <c r="AB195" s="666"/>
    </row>
    <row r="196" spans="1:28" ht="12.75">
      <c r="A196" s="673"/>
      <c r="B196" s="673"/>
      <c r="C196" s="673"/>
      <c r="D196" s="673"/>
      <c r="E196" s="673"/>
      <c r="F196" s="673"/>
      <c r="G196" s="654"/>
      <c r="H196" s="654"/>
      <c r="I196" s="654"/>
      <c r="J196" s="654"/>
      <c r="K196" s="654"/>
      <c r="L196" s="666"/>
      <c r="M196" s="666"/>
      <c r="N196" s="666"/>
      <c r="O196" s="666"/>
      <c r="P196" s="666"/>
      <c r="Q196" s="666"/>
      <c r="R196" s="666"/>
      <c r="S196" s="666"/>
      <c r="T196" s="666"/>
      <c r="U196" s="666"/>
      <c r="V196" s="666"/>
      <c r="W196" s="666"/>
      <c r="X196" s="666"/>
      <c r="Y196" s="666"/>
      <c r="Z196" s="666"/>
      <c r="AA196" s="666"/>
      <c r="AB196" s="666"/>
    </row>
    <row r="197" spans="1:28" ht="12.75">
      <c r="A197" s="673"/>
      <c r="B197" s="673"/>
      <c r="C197" s="673"/>
      <c r="D197" s="673"/>
      <c r="E197" s="673"/>
      <c r="F197" s="673"/>
      <c r="G197" s="654"/>
      <c r="H197" s="654"/>
      <c r="I197" s="654"/>
      <c r="J197" s="654"/>
      <c r="K197" s="654"/>
      <c r="L197" s="666"/>
      <c r="M197" s="666"/>
      <c r="N197" s="666"/>
      <c r="O197" s="666"/>
      <c r="P197" s="666"/>
      <c r="Q197" s="666"/>
      <c r="R197" s="666"/>
      <c r="S197" s="666"/>
      <c r="T197" s="666"/>
      <c r="U197" s="666"/>
      <c r="V197" s="666"/>
      <c r="W197" s="666"/>
      <c r="X197" s="666"/>
      <c r="Y197" s="666"/>
      <c r="Z197" s="666"/>
      <c r="AA197" s="666"/>
      <c r="AB197" s="666"/>
    </row>
    <row r="198" spans="1:28" ht="12.75">
      <c r="A198" s="673"/>
      <c r="B198" s="673"/>
      <c r="C198" s="673"/>
      <c r="D198" s="673"/>
      <c r="E198" s="673"/>
      <c r="F198" s="673"/>
      <c r="G198" s="654"/>
      <c r="H198" s="654"/>
      <c r="I198" s="654"/>
      <c r="J198" s="654"/>
      <c r="K198" s="654"/>
      <c r="L198" s="666"/>
      <c r="M198" s="666"/>
      <c r="N198" s="666"/>
      <c r="O198" s="666"/>
      <c r="P198" s="666"/>
      <c r="Q198" s="666"/>
      <c r="R198" s="666"/>
      <c r="S198" s="666"/>
      <c r="T198" s="666"/>
      <c r="U198" s="666"/>
      <c r="V198" s="666"/>
      <c r="W198" s="666"/>
      <c r="X198" s="666"/>
      <c r="Y198" s="666"/>
      <c r="Z198" s="666"/>
      <c r="AA198" s="666"/>
      <c r="AB198" s="666"/>
    </row>
    <row r="199" spans="1:28" ht="12.75">
      <c r="A199" s="673"/>
      <c r="B199" s="673"/>
      <c r="C199" s="673"/>
      <c r="D199" s="673"/>
      <c r="E199" s="673"/>
      <c r="F199" s="673"/>
      <c r="G199" s="654"/>
      <c r="H199" s="654"/>
      <c r="I199" s="654"/>
      <c r="J199" s="654"/>
      <c r="K199" s="654"/>
      <c r="L199" s="666"/>
      <c r="M199" s="666"/>
      <c r="N199" s="666"/>
      <c r="O199" s="666"/>
      <c r="P199" s="666"/>
      <c r="Q199" s="666"/>
      <c r="R199" s="666"/>
      <c r="S199" s="666"/>
      <c r="T199" s="666"/>
      <c r="U199" s="666"/>
      <c r="V199" s="666"/>
      <c r="W199" s="666"/>
      <c r="X199" s="666"/>
      <c r="Y199" s="666"/>
      <c r="Z199" s="666"/>
      <c r="AA199" s="666"/>
      <c r="AB199" s="666"/>
    </row>
    <row r="200" spans="1:28" ht="12.75">
      <c r="A200" s="673"/>
      <c r="B200" s="673"/>
      <c r="C200" s="673"/>
      <c r="D200" s="673"/>
      <c r="E200" s="673"/>
      <c r="F200" s="673"/>
      <c r="G200" s="654"/>
      <c r="H200" s="654"/>
      <c r="I200" s="654"/>
      <c r="J200" s="654"/>
      <c r="K200" s="654"/>
      <c r="L200" s="666"/>
      <c r="M200" s="666"/>
      <c r="N200" s="666"/>
      <c r="O200" s="666"/>
      <c r="P200" s="666"/>
      <c r="Q200" s="666"/>
      <c r="R200" s="666"/>
      <c r="S200" s="666"/>
      <c r="T200" s="666"/>
      <c r="U200" s="666"/>
      <c r="V200" s="666"/>
      <c r="W200" s="666"/>
      <c r="X200" s="666"/>
      <c r="Y200" s="666"/>
      <c r="Z200" s="666"/>
      <c r="AA200" s="666"/>
      <c r="AB200" s="666"/>
    </row>
    <row r="201" spans="1:28" ht="12.75">
      <c r="A201" s="673"/>
      <c r="B201" s="673"/>
      <c r="C201" s="673"/>
      <c r="D201" s="673"/>
      <c r="E201" s="673"/>
      <c r="F201" s="673"/>
      <c r="G201" s="654"/>
      <c r="H201" s="654"/>
      <c r="I201" s="654"/>
      <c r="J201" s="654"/>
      <c r="K201" s="654"/>
      <c r="L201" s="666"/>
      <c r="M201" s="666"/>
      <c r="N201" s="666"/>
      <c r="O201" s="666"/>
      <c r="P201" s="666"/>
      <c r="Q201" s="666"/>
      <c r="R201" s="666"/>
      <c r="S201" s="666"/>
      <c r="T201" s="666"/>
      <c r="U201" s="666"/>
      <c r="V201" s="666"/>
      <c r="W201" s="666"/>
      <c r="X201" s="666"/>
      <c r="Y201" s="666"/>
      <c r="Z201" s="666"/>
      <c r="AA201" s="666"/>
      <c r="AB201" s="666"/>
    </row>
    <row r="202" spans="1:28" ht="12.75">
      <c r="A202" s="673"/>
      <c r="B202" s="673"/>
      <c r="C202" s="673"/>
      <c r="D202" s="673"/>
      <c r="E202" s="673"/>
      <c r="F202" s="673"/>
      <c r="G202" s="654"/>
      <c r="H202" s="654"/>
      <c r="I202" s="654"/>
      <c r="J202" s="654"/>
      <c r="K202" s="654"/>
      <c r="L202" s="666"/>
      <c r="M202" s="666"/>
      <c r="N202" s="666"/>
      <c r="O202" s="666"/>
      <c r="P202" s="666"/>
      <c r="Q202" s="666"/>
      <c r="R202" s="666"/>
      <c r="S202" s="666"/>
      <c r="T202" s="666"/>
      <c r="U202" s="666"/>
      <c r="V202" s="666"/>
      <c r="W202" s="666"/>
      <c r="X202" s="666"/>
      <c r="Y202" s="666"/>
      <c r="Z202" s="666"/>
      <c r="AA202" s="666"/>
      <c r="AB202" s="666"/>
    </row>
    <row r="203" spans="1:28" ht="12.75">
      <c r="A203" s="673"/>
      <c r="B203" s="673"/>
      <c r="C203" s="673"/>
      <c r="D203" s="673"/>
      <c r="E203" s="673"/>
      <c r="F203" s="673"/>
      <c r="G203" s="654"/>
      <c r="H203" s="654"/>
      <c r="I203" s="654"/>
      <c r="J203" s="654"/>
      <c r="K203" s="654"/>
      <c r="L203" s="666"/>
      <c r="M203" s="666"/>
      <c r="N203" s="666"/>
      <c r="O203" s="666"/>
      <c r="P203" s="666"/>
      <c r="Q203" s="666"/>
      <c r="R203" s="666"/>
      <c r="S203" s="666"/>
      <c r="T203" s="666"/>
      <c r="U203" s="666"/>
      <c r="V203" s="666"/>
      <c r="W203" s="666"/>
      <c r="X203" s="666"/>
      <c r="Y203" s="666"/>
      <c r="Z203" s="666"/>
      <c r="AA203" s="666"/>
      <c r="AB203" s="666"/>
    </row>
    <row r="204" spans="1:28" ht="12.75">
      <c r="A204" s="673"/>
      <c r="B204" s="673"/>
      <c r="C204" s="673"/>
      <c r="D204" s="673"/>
      <c r="E204" s="673"/>
      <c r="F204" s="673"/>
      <c r="G204" s="654"/>
      <c r="H204" s="654"/>
      <c r="I204" s="654"/>
      <c r="J204" s="654"/>
      <c r="K204" s="654"/>
      <c r="L204" s="666"/>
      <c r="M204" s="666"/>
      <c r="N204" s="666"/>
      <c r="O204" s="666"/>
      <c r="P204" s="666"/>
      <c r="Q204" s="666"/>
      <c r="R204" s="666"/>
      <c r="S204" s="666"/>
      <c r="T204" s="666"/>
      <c r="U204" s="666"/>
      <c r="V204" s="666"/>
      <c r="W204" s="666"/>
      <c r="X204" s="666"/>
      <c r="Y204" s="666"/>
      <c r="Z204" s="666"/>
      <c r="AA204" s="666"/>
      <c r="AB204" s="666"/>
    </row>
    <row r="205" spans="1:28" ht="12.75">
      <c r="A205" s="673"/>
      <c r="B205" s="673"/>
      <c r="C205" s="673"/>
      <c r="D205" s="673"/>
      <c r="E205" s="673"/>
      <c r="F205" s="673"/>
      <c r="G205" s="654"/>
      <c r="H205" s="654"/>
      <c r="I205" s="654"/>
      <c r="J205" s="654"/>
      <c r="K205" s="654"/>
      <c r="L205" s="666"/>
      <c r="M205" s="666"/>
      <c r="N205" s="666"/>
      <c r="O205" s="666"/>
      <c r="P205" s="666"/>
      <c r="Q205" s="666"/>
      <c r="R205" s="666"/>
      <c r="S205" s="666"/>
      <c r="T205" s="666"/>
      <c r="U205" s="666"/>
      <c r="V205" s="666"/>
      <c r="W205" s="666"/>
      <c r="X205" s="666"/>
      <c r="Y205" s="666"/>
      <c r="Z205" s="666"/>
      <c r="AA205" s="666"/>
      <c r="AB205" s="666"/>
    </row>
    <row r="206" spans="1:28" ht="12.75">
      <c r="A206" s="673"/>
      <c r="B206" s="673"/>
      <c r="C206" s="673"/>
      <c r="D206" s="673"/>
      <c r="E206" s="673"/>
      <c r="F206" s="673"/>
      <c r="G206" s="654"/>
      <c r="H206" s="654"/>
      <c r="I206" s="654"/>
      <c r="J206" s="654"/>
      <c r="K206" s="654"/>
      <c r="L206" s="666"/>
      <c r="M206" s="666"/>
      <c r="N206" s="666"/>
      <c r="O206" s="666"/>
      <c r="P206" s="666"/>
      <c r="Q206" s="666"/>
      <c r="R206" s="666"/>
      <c r="S206" s="666"/>
      <c r="T206" s="666"/>
      <c r="U206" s="666"/>
      <c r="V206" s="666"/>
      <c r="W206" s="666"/>
      <c r="X206" s="666"/>
      <c r="Y206" s="666"/>
      <c r="Z206" s="666"/>
      <c r="AA206" s="666"/>
      <c r="AB206" s="666"/>
    </row>
    <row r="207" spans="1:28" ht="12.75">
      <c r="A207" s="673"/>
      <c r="B207" s="673"/>
      <c r="C207" s="673"/>
      <c r="D207" s="673"/>
      <c r="E207" s="673"/>
      <c r="F207" s="673"/>
      <c r="G207" s="654"/>
      <c r="H207" s="654"/>
      <c r="I207" s="654"/>
      <c r="J207" s="654"/>
      <c r="K207" s="654"/>
      <c r="L207" s="666"/>
      <c r="M207" s="666"/>
      <c r="N207" s="666"/>
      <c r="O207" s="666"/>
      <c r="P207" s="666"/>
      <c r="Q207" s="666"/>
      <c r="R207" s="666"/>
      <c r="S207" s="666"/>
      <c r="T207" s="666"/>
      <c r="U207" s="666"/>
      <c r="V207" s="666"/>
      <c r="W207" s="666"/>
      <c r="X207" s="666"/>
      <c r="Y207" s="666"/>
      <c r="Z207" s="666"/>
      <c r="AA207" s="666"/>
      <c r="AB207" s="666"/>
    </row>
    <row r="208" spans="1:28" ht="12.75">
      <c r="A208" s="673"/>
      <c r="B208" s="673"/>
      <c r="C208" s="673"/>
      <c r="D208" s="673"/>
      <c r="E208" s="673"/>
      <c r="F208" s="673"/>
      <c r="G208" s="654"/>
      <c r="H208" s="654"/>
      <c r="I208" s="654"/>
      <c r="J208" s="654"/>
      <c r="K208" s="654"/>
      <c r="L208" s="666"/>
      <c r="M208" s="666"/>
      <c r="N208" s="666"/>
      <c r="O208" s="666"/>
      <c r="P208" s="666"/>
      <c r="Q208" s="666"/>
      <c r="R208" s="666"/>
      <c r="S208" s="666"/>
      <c r="T208" s="666"/>
      <c r="U208" s="666"/>
      <c r="V208" s="666"/>
      <c r="W208" s="666"/>
      <c r="X208" s="666"/>
      <c r="Y208" s="666"/>
      <c r="Z208" s="666"/>
      <c r="AA208" s="666"/>
      <c r="AB208" s="666"/>
    </row>
    <row r="209" spans="1:28" ht="12.75">
      <c r="A209" s="673"/>
      <c r="B209" s="673"/>
      <c r="C209" s="673"/>
      <c r="D209" s="673"/>
      <c r="E209" s="673"/>
      <c r="F209" s="673"/>
      <c r="G209" s="654"/>
      <c r="H209" s="654"/>
      <c r="I209" s="654"/>
      <c r="J209" s="654"/>
      <c r="K209" s="654"/>
      <c r="L209" s="666"/>
      <c r="M209" s="666"/>
      <c r="N209" s="666"/>
      <c r="O209" s="666"/>
      <c r="P209" s="666"/>
      <c r="Q209" s="666"/>
      <c r="R209" s="666"/>
      <c r="S209" s="666"/>
      <c r="T209" s="666"/>
      <c r="U209" s="666"/>
      <c r="V209" s="666"/>
      <c r="W209" s="666"/>
      <c r="X209" s="666"/>
      <c r="Y209" s="666"/>
      <c r="Z209" s="666"/>
      <c r="AA209" s="666"/>
      <c r="AB209" s="666"/>
    </row>
    <row r="210" spans="1:28" ht="12.75">
      <c r="A210" s="673"/>
      <c r="B210" s="673"/>
      <c r="C210" s="673"/>
      <c r="D210" s="673"/>
      <c r="E210" s="673"/>
      <c r="F210" s="673"/>
      <c r="G210" s="654"/>
      <c r="H210" s="654"/>
      <c r="I210" s="654"/>
      <c r="J210" s="654"/>
      <c r="K210" s="654"/>
      <c r="L210" s="666"/>
      <c r="M210" s="666"/>
      <c r="N210" s="666"/>
      <c r="O210" s="666"/>
      <c r="P210" s="666"/>
      <c r="Q210" s="666"/>
      <c r="R210" s="666"/>
      <c r="S210" s="666"/>
      <c r="T210" s="666"/>
      <c r="U210" s="666"/>
      <c r="V210" s="666"/>
      <c r="W210" s="666"/>
      <c r="X210" s="666"/>
      <c r="Y210" s="666"/>
      <c r="Z210" s="666"/>
      <c r="AA210" s="666"/>
      <c r="AB210" s="666"/>
    </row>
    <row r="211" spans="1:28" ht="12.75">
      <c r="A211" s="673"/>
      <c r="B211" s="673"/>
      <c r="C211" s="673"/>
      <c r="D211" s="673"/>
      <c r="E211" s="673"/>
      <c r="F211" s="673"/>
      <c r="G211" s="654"/>
      <c r="H211" s="654"/>
      <c r="I211" s="654"/>
      <c r="J211" s="654"/>
      <c r="K211" s="654"/>
      <c r="L211" s="666"/>
      <c r="M211" s="666"/>
      <c r="N211" s="666"/>
      <c r="O211" s="666"/>
      <c r="P211" s="666"/>
      <c r="Q211" s="666"/>
      <c r="R211" s="666"/>
      <c r="S211" s="666"/>
      <c r="T211" s="666"/>
      <c r="U211" s="666"/>
      <c r="V211" s="666"/>
      <c r="W211" s="666"/>
      <c r="X211" s="666"/>
      <c r="Y211" s="666"/>
      <c r="Z211" s="666"/>
      <c r="AA211" s="666"/>
      <c r="AB211" s="666"/>
    </row>
    <row r="212" spans="1:28" ht="12.75">
      <c r="A212" s="673"/>
      <c r="B212" s="673"/>
      <c r="C212" s="673"/>
      <c r="D212" s="673"/>
      <c r="E212" s="673"/>
      <c r="F212" s="673"/>
      <c r="G212" s="654"/>
      <c r="H212" s="654"/>
      <c r="I212" s="654"/>
      <c r="J212" s="654"/>
      <c r="K212" s="654"/>
      <c r="L212" s="666"/>
      <c r="M212" s="666"/>
      <c r="N212" s="666"/>
      <c r="O212" s="666"/>
      <c r="P212" s="666"/>
      <c r="Q212" s="666"/>
      <c r="R212" s="666"/>
      <c r="S212" s="666"/>
      <c r="T212" s="666"/>
      <c r="U212" s="666"/>
      <c r="V212" s="666"/>
      <c r="W212" s="666"/>
      <c r="X212" s="666"/>
      <c r="Y212" s="666"/>
      <c r="Z212" s="666"/>
      <c r="AA212" s="666"/>
      <c r="AB212" s="666"/>
    </row>
    <row r="213" spans="1:28" ht="12.75">
      <c r="A213" s="673"/>
      <c r="B213" s="673"/>
      <c r="C213" s="673"/>
      <c r="D213" s="673"/>
      <c r="E213" s="673"/>
      <c r="F213" s="673"/>
      <c r="G213" s="654"/>
      <c r="H213" s="654"/>
      <c r="I213" s="654"/>
      <c r="J213" s="654"/>
      <c r="K213" s="654"/>
      <c r="L213" s="666"/>
      <c r="M213" s="666"/>
      <c r="N213" s="666"/>
      <c r="O213" s="666"/>
      <c r="P213" s="666"/>
      <c r="Q213" s="666"/>
      <c r="R213" s="666"/>
      <c r="S213" s="666"/>
      <c r="T213" s="666"/>
      <c r="U213" s="666"/>
      <c r="V213" s="666"/>
      <c r="W213" s="666"/>
      <c r="X213" s="666"/>
      <c r="Y213" s="666"/>
      <c r="Z213" s="666"/>
      <c r="AA213" s="666"/>
      <c r="AB213" s="666"/>
    </row>
    <row r="214" spans="1:28" ht="12.75">
      <c r="A214" s="673"/>
      <c r="B214" s="673"/>
      <c r="C214" s="673"/>
      <c r="D214" s="673"/>
      <c r="E214" s="673"/>
      <c r="F214" s="673"/>
      <c r="G214" s="654"/>
      <c r="H214" s="654"/>
      <c r="I214" s="654"/>
      <c r="J214" s="654"/>
      <c r="K214" s="654"/>
      <c r="L214" s="666"/>
      <c r="M214" s="666"/>
      <c r="N214" s="666"/>
      <c r="O214" s="666"/>
      <c r="P214" s="666"/>
      <c r="Q214" s="666"/>
      <c r="R214" s="666"/>
      <c r="S214" s="666"/>
      <c r="T214" s="666"/>
      <c r="U214" s="666"/>
      <c r="V214" s="666"/>
      <c r="W214" s="666"/>
      <c r="X214" s="666"/>
      <c r="Y214" s="666"/>
      <c r="Z214" s="666"/>
      <c r="AA214" s="666"/>
      <c r="AB214" s="666"/>
    </row>
    <row r="215" spans="1:28" ht="12.75">
      <c r="A215" s="673"/>
      <c r="B215" s="673"/>
      <c r="C215" s="673"/>
      <c r="D215" s="673"/>
      <c r="E215" s="673"/>
      <c r="F215" s="673"/>
      <c r="G215" s="654"/>
      <c r="H215" s="654"/>
      <c r="I215" s="654"/>
      <c r="J215" s="654"/>
      <c r="K215" s="654"/>
      <c r="L215" s="666"/>
      <c r="M215" s="666"/>
      <c r="N215" s="666"/>
      <c r="O215" s="666"/>
      <c r="P215" s="666"/>
      <c r="Q215" s="666"/>
      <c r="R215" s="666"/>
      <c r="S215" s="666"/>
      <c r="T215" s="666"/>
      <c r="U215" s="666"/>
      <c r="V215" s="666"/>
      <c r="W215" s="666"/>
      <c r="X215" s="666"/>
      <c r="Y215" s="666"/>
      <c r="Z215" s="666"/>
      <c r="AA215" s="666"/>
      <c r="AB215" s="666"/>
    </row>
    <row r="216" spans="1:28" ht="12.75">
      <c r="A216" s="673"/>
      <c r="B216" s="673"/>
      <c r="C216" s="673"/>
      <c r="D216" s="673"/>
      <c r="E216" s="673"/>
      <c r="F216" s="673"/>
      <c r="G216" s="654"/>
      <c r="H216" s="654"/>
      <c r="I216" s="654"/>
      <c r="J216" s="654"/>
      <c r="K216" s="654"/>
      <c r="L216" s="666"/>
      <c r="M216" s="666"/>
      <c r="N216" s="666"/>
      <c r="O216" s="666"/>
      <c r="P216" s="666"/>
      <c r="Q216" s="666"/>
      <c r="R216" s="666"/>
      <c r="S216" s="666"/>
      <c r="T216" s="666"/>
      <c r="U216" s="666"/>
      <c r="V216" s="666"/>
      <c r="W216" s="666"/>
      <c r="X216" s="666"/>
      <c r="Y216" s="666"/>
      <c r="Z216" s="666"/>
      <c r="AA216" s="666"/>
      <c r="AB216" s="666"/>
    </row>
    <row r="217" spans="1:28" ht="12.75">
      <c r="A217" s="673"/>
      <c r="B217" s="673"/>
      <c r="C217" s="673"/>
      <c r="D217" s="673"/>
      <c r="E217" s="673"/>
      <c r="F217" s="673"/>
      <c r="G217" s="654"/>
      <c r="H217" s="654"/>
      <c r="I217" s="654"/>
      <c r="J217" s="654"/>
      <c r="K217" s="654"/>
      <c r="L217" s="666"/>
      <c r="M217" s="666"/>
      <c r="N217" s="666"/>
      <c r="O217" s="666"/>
      <c r="P217" s="666"/>
      <c r="Q217" s="666"/>
      <c r="R217" s="666"/>
      <c r="S217" s="666"/>
      <c r="T217" s="666"/>
      <c r="U217" s="666"/>
      <c r="V217" s="666"/>
      <c r="W217" s="666"/>
      <c r="X217" s="666"/>
      <c r="Y217" s="666"/>
      <c r="Z217" s="666"/>
      <c r="AA217" s="666"/>
      <c r="AB217" s="666"/>
    </row>
    <row r="218" spans="1:28" ht="12.75">
      <c r="A218" s="673"/>
      <c r="B218" s="673"/>
      <c r="C218" s="673"/>
      <c r="D218" s="673"/>
      <c r="E218" s="673"/>
      <c r="F218" s="673"/>
      <c r="G218" s="654"/>
      <c r="H218" s="654"/>
      <c r="I218" s="654"/>
      <c r="J218" s="654"/>
      <c r="K218" s="654"/>
      <c r="L218" s="666"/>
      <c r="M218" s="666"/>
      <c r="N218" s="666"/>
      <c r="O218" s="666"/>
      <c r="P218" s="666"/>
      <c r="Q218" s="666"/>
      <c r="R218" s="666"/>
      <c r="S218" s="666"/>
      <c r="T218" s="666"/>
      <c r="U218" s="666"/>
      <c r="V218" s="666"/>
      <c r="W218" s="666"/>
      <c r="X218" s="666"/>
      <c r="Y218" s="666"/>
      <c r="Z218" s="666"/>
      <c r="AA218" s="666"/>
      <c r="AB218" s="666"/>
    </row>
    <row r="219" spans="1:28" ht="12.75">
      <c r="A219" s="673"/>
      <c r="B219" s="673"/>
      <c r="C219" s="673"/>
      <c r="D219" s="673"/>
      <c r="E219" s="673"/>
      <c r="F219" s="673"/>
      <c r="G219" s="654"/>
      <c r="H219" s="654"/>
      <c r="I219" s="654"/>
      <c r="J219" s="654"/>
      <c r="K219" s="654"/>
      <c r="L219" s="666"/>
      <c r="M219" s="666"/>
      <c r="N219" s="666"/>
      <c r="O219" s="666"/>
      <c r="P219" s="666"/>
      <c r="Q219" s="666"/>
      <c r="R219" s="666"/>
      <c r="S219" s="666"/>
      <c r="T219" s="666"/>
      <c r="U219" s="666"/>
      <c r="V219" s="666"/>
      <c r="W219" s="666"/>
      <c r="X219" s="666"/>
      <c r="Y219" s="666"/>
      <c r="Z219" s="666"/>
      <c r="AA219" s="666"/>
      <c r="AB219" s="666"/>
    </row>
    <row r="220" spans="1:28" ht="12.75">
      <c r="A220" s="673"/>
      <c r="B220" s="673"/>
      <c r="C220" s="673"/>
      <c r="D220" s="673"/>
      <c r="E220" s="673"/>
      <c r="F220" s="673"/>
      <c r="G220" s="654"/>
      <c r="H220" s="654"/>
      <c r="I220" s="654"/>
      <c r="J220" s="654"/>
      <c r="K220" s="654"/>
      <c r="L220" s="666"/>
      <c r="M220" s="666"/>
      <c r="N220" s="666"/>
      <c r="O220" s="666"/>
      <c r="P220" s="666"/>
      <c r="Q220" s="666"/>
      <c r="R220" s="666"/>
      <c r="S220" s="666"/>
      <c r="T220" s="666"/>
      <c r="U220" s="666"/>
      <c r="V220" s="666"/>
      <c r="W220" s="666"/>
      <c r="X220" s="666"/>
      <c r="Y220" s="666"/>
      <c r="Z220" s="666"/>
      <c r="AA220" s="666"/>
      <c r="AB220" s="666"/>
    </row>
    <row r="221" spans="1:28" ht="12.75">
      <c r="A221" s="673"/>
      <c r="B221" s="673"/>
      <c r="C221" s="673"/>
      <c r="D221" s="673"/>
      <c r="E221" s="673"/>
      <c r="F221" s="673"/>
      <c r="G221" s="654"/>
      <c r="H221" s="654"/>
      <c r="I221" s="654"/>
      <c r="J221" s="654"/>
      <c r="K221" s="654"/>
      <c r="L221" s="666"/>
      <c r="M221" s="666"/>
      <c r="N221" s="666"/>
      <c r="O221" s="666"/>
      <c r="P221" s="666"/>
      <c r="Q221" s="666"/>
      <c r="R221" s="666"/>
      <c r="S221" s="666"/>
      <c r="T221" s="666"/>
      <c r="U221" s="666"/>
      <c r="V221" s="666"/>
      <c r="W221" s="666"/>
      <c r="X221" s="666"/>
      <c r="Y221" s="666"/>
      <c r="Z221" s="666"/>
      <c r="AA221" s="666"/>
      <c r="AB221" s="666"/>
    </row>
    <row r="222" spans="1:28" ht="12.75">
      <c r="A222" s="673"/>
      <c r="B222" s="673"/>
      <c r="C222" s="673"/>
      <c r="D222" s="673"/>
      <c r="E222" s="673"/>
      <c r="F222" s="673"/>
      <c r="G222" s="654"/>
      <c r="H222" s="654"/>
      <c r="I222" s="654"/>
      <c r="J222" s="654"/>
      <c r="K222" s="654"/>
      <c r="L222" s="666"/>
      <c r="M222" s="666"/>
      <c r="N222" s="666"/>
      <c r="O222" s="666"/>
      <c r="P222" s="666"/>
      <c r="Q222" s="666"/>
      <c r="R222" s="666"/>
      <c r="S222" s="666"/>
      <c r="T222" s="666"/>
      <c r="U222" s="666"/>
      <c r="V222" s="666"/>
      <c r="W222" s="666"/>
      <c r="X222" s="666"/>
      <c r="Y222" s="666"/>
      <c r="Z222" s="666"/>
      <c r="AA222" s="666"/>
      <c r="AB222" s="666"/>
    </row>
    <row r="223" spans="1:28" ht="12.75">
      <c r="A223" s="673"/>
      <c r="B223" s="673"/>
      <c r="C223" s="673"/>
      <c r="D223" s="673"/>
      <c r="E223" s="673"/>
      <c r="F223" s="673"/>
      <c r="G223" s="654"/>
      <c r="H223" s="654"/>
      <c r="I223" s="654"/>
      <c r="J223" s="654"/>
      <c r="K223" s="654"/>
      <c r="L223" s="666"/>
      <c r="M223" s="666"/>
      <c r="N223" s="666"/>
      <c r="O223" s="666"/>
      <c r="P223" s="666"/>
      <c r="Q223" s="666"/>
      <c r="R223" s="666"/>
      <c r="S223" s="666"/>
      <c r="T223" s="666"/>
      <c r="U223" s="666"/>
      <c r="V223" s="666"/>
      <c r="W223" s="666"/>
      <c r="X223" s="666"/>
      <c r="Y223" s="666"/>
      <c r="Z223" s="666"/>
      <c r="AA223" s="666"/>
      <c r="AB223" s="666"/>
    </row>
    <row r="224" spans="1:28" ht="12.75">
      <c r="A224" s="673"/>
      <c r="B224" s="673"/>
      <c r="C224" s="673"/>
      <c r="D224" s="673"/>
      <c r="E224" s="673"/>
      <c r="F224" s="673"/>
      <c r="G224" s="654"/>
      <c r="H224" s="654"/>
      <c r="I224" s="654"/>
      <c r="J224" s="654"/>
      <c r="K224" s="654"/>
      <c r="L224" s="666"/>
      <c r="M224" s="666"/>
      <c r="N224" s="666"/>
      <c r="O224" s="666"/>
      <c r="P224" s="666"/>
      <c r="Q224" s="666"/>
      <c r="R224" s="666"/>
      <c r="S224" s="666"/>
      <c r="T224" s="666"/>
      <c r="U224" s="666"/>
      <c r="V224" s="666"/>
      <c r="W224" s="666"/>
      <c r="X224" s="666"/>
      <c r="Y224" s="666"/>
      <c r="Z224" s="666"/>
      <c r="AA224" s="666"/>
      <c r="AB224" s="666"/>
    </row>
    <row r="225" spans="1:28" ht="12.75">
      <c r="A225" s="673"/>
      <c r="B225" s="673"/>
      <c r="C225" s="673"/>
      <c r="D225" s="673"/>
      <c r="E225" s="673"/>
      <c r="F225" s="673"/>
      <c r="G225" s="654"/>
      <c r="H225" s="654"/>
      <c r="I225" s="654"/>
      <c r="J225" s="654"/>
      <c r="K225" s="654"/>
      <c r="L225" s="666"/>
      <c r="M225" s="666"/>
      <c r="N225" s="666"/>
      <c r="O225" s="666"/>
      <c r="P225" s="666"/>
      <c r="Q225" s="666"/>
      <c r="R225" s="666"/>
      <c r="S225" s="666"/>
      <c r="T225" s="666"/>
      <c r="U225" s="666"/>
      <c r="V225" s="666"/>
      <c r="W225" s="666"/>
      <c r="X225" s="666"/>
      <c r="Y225" s="666"/>
      <c r="Z225" s="666"/>
      <c r="AA225" s="666"/>
      <c r="AB225" s="666"/>
    </row>
    <row r="226" spans="1:28" ht="12.75">
      <c r="A226" s="673"/>
      <c r="B226" s="673"/>
      <c r="C226" s="673"/>
      <c r="D226" s="673"/>
      <c r="E226" s="673"/>
      <c r="F226" s="673"/>
      <c r="G226" s="654"/>
      <c r="H226" s="654"/>
      <c r="I226" s="654"/>
      <c r="J226" s="654"/>
      <c r="K226" s="654"/>
      <c r="L226" s="666"/>
      <c r="M226" s="666"/>
      <c r="N226" s="666"/>
      <c r="O226" s="666"/>
      <c r="P226" s="666"/>
      <c r="Q226" s="666"/>
      <c r="R226" s="666"/>
      <c r="S226" s="666"/>
      <c r="T226" s="666"/>
      <c r="U226" s="666"/>
      <c r="V226" s="666"/>
      <c r="W226" s="666"/>
      <c r="X226" s="666"/>
      <c r="Y226" s="666"/>
      <c r="Z226" s="666"/>
      <c r="AA226" s="666"/>
      <c r="AB226" s="666"/>
    </row>
    <row r="227" spans="1:28" ht="12.75">
      <c r="A227" s="673"/>
      <c r="B227" s="673"/>
      <c r="C227" s="673"/>
      <c r="D227" s="673"/>
      <c r="E227" s="673"/>
      <c r="F227" s="673"/>
      <c r="G227" s="654"/>
      <c r="H227" s="654"/>
      <c r="I227" s="654"/>
      <c r="J227" s="654"/>
      <c r="K227" s="654"/>
      <c r="L227" s="666"/>
      <c r="M227" s="666"/>
      <c r="N227" s="666"/>
      <c r="O227" s="666"/>
      <c r="P227" s="666"/>
      <c r="Q227" s="666"/>
      <c r="R227" s="666"/>
      <c r="S227" s="666"/>
      <c r="T227" s="666"/>
      <c r="U227" s="666"/>
      <c r="V227" s="666"/>
      <c r="W227" s="666"/>
      <c r="X227" s="666"/>
      <c r="Y227" s="666"/>
      <c r="Z227" s="666"/>
      <c r="AA227" s="666"/>
      <c r="AB227" s="666"/>
    </row>
    <row r="228" spans="1:28" ht="12.75">
      <c r="A228" s="673"/>
      <c r="B228" s="673"/>
      <c r="C228" s="673"/>
      <c r="D228" s="673"/>
      <c r="E228" s="673"/>
      <c r="F228" s="673"/>
      <c r="G228" s="654"/>
      <c r="H228" s="654"/>
      <c r="I228" s="654"/>
      <c r="J228" s="654"/>
      <c r="K228" s="654"/>
      <c r="L228" s="666"/>
      <c r="M228" s="666"/>
      <c r="N228" s="666"/>
      <c r="O228" s="666"/>
      <c r="P228" s="666"/>
      <c r="Q228" s="666"/>
      <c r="R228" s="666"/>
      <c r="S228" s="666"/>
      <c r="T228" s="666"/>
      <c r="U228" s="666"/>
      <c r="V228" s="666"/>
      <c r="W228" s="666"/>
      <c r="X228" s="666"/>
      <c r="Y228" s="666"/>
      <c r="Z228" s="666"/>
      <c r="AA228" s="666"/>
      <c r="AB228" s="666"/>
    </row>
    <row r="229" spans="1:28" ht="12.75">
      <c r="A229" s="673"/>
      <c r="B229" s="673"/>
      <c r="C229" s="673"/>
      <c r="D229" s="673"/>
      <c r="E229" s="673"/>
      <c r="F229" s="673"/>
      <c r="G229" s="654"/>
      <c r="H229" s="654"/>
      <c r="I229" s="654"/>
      <c r="J229" s="654"/>
      <c r="K229" s="654"/>
      <c r="L229" s="666"/>
      <c r="M229" s="666"/>
      <c r="N229" s="666"/>
      <c r="O229" s="666"/>
      <c r="P229" s="666"/>
      <c r="Q229" s="666"/>
      <c r="R229" s="666"/>
      <c r="S229" s="666"/>
      <c r="T229" s="666"/>
      <c r="U229" s="666"/>
      <c r="V229" s="666"/>
      <c r="W229" s="666"/>
      <c r="X229" s="666"/>
      <c r="Y229" s="666"/>
      <c r="Z229" s="666"/>
      <c r="AA229" s="666"/>
      <c r="AB229" s="666"/>
    </row>
    <row r="230" spans="1:28" ht="12.75">
      <c r="A230" s="673"/>
      <c r="B230" s="673"/>
      <c r="C230" s="673"/>
      <c r="D230" s="673"/>
      <c r="E230" s="673"/>
      <c r="F230" s="673"/>
      <c r="G230" s="654"/>
      <c r="H230" s="654"/>
      <c r="I230" s="654"/>
      <c r="J230" s="654"/>
      <c r="K230" s="654"/>
      <c r="L230" s="666"/>
      <c r="M230" s="666"/>
      <c r="N230" s="666"/>
      <c r="O230" s="666"/>
      <c r="P230" s="666"/>
      <c r="Q230" s="666"/>
      <c r="R230" s="666"/>
      <c r="S230" s="666"/>
      <c r="T230" s="666"/>
      <c r="U230" s="666"/>
      <c r="V230" s="666"/>
      <c r="W230" s="666"/>
      <c r="X230" s="666"/>
      <c r="Y230" s="666"/>
      <c r="Z230" s="666"/>
      <c r="AA230" s="666"/>
      <c r="AB230" s="666"/>
    </row>
    <row r="231" spans="1:28" ht="12.75">
      <c r="A231" s="673"/>
      <c r="B231" s="673"/>
      <c r="C231" s="673"/>
      <c r="D231" s="673"/>
      <c r="E231" s="673"/>
      <c r="F231" s="673"/>
      <c r="G231" s="654"/>
      <c r="H231" s="654"/>
      <c r="I231" s="654"/>
      <c r="J231" s="654"/>
      <c r="K231" s="654"/>
      <c r="L231" s="666"/>
      <c r="M231" s="666"/>
      <c r="N231" s="666"/>
      <c r="O231" s="666"/>
      <c r="P231" s="666"/>
      <c r="Q231" s="666"/>
      <c r="R231" s="666"/>
      <c r="S231" s="666"/>
      <c r="T231" s="666"/>
      <c r="U231" s="666"/>
      <c r="V231" s="666"/>
      <c r="W231" s="666"/>
      <c r="X231" s="666"/>
      <c r="Y231" s="666"/>
      <c r="Z231" s="666"/>
      <c r="AA231" s="666"/>
      <c r="AB231" s="666"/>
    </row>
    <row r="232" spans="1:28" ht="12.75">
      <c r="A232" s="673"/>
      <c r="B232" s="673"/>
      <c r="C232" s="673"/>
      <c r="D232" s="673"/>
      <c r="E232" s="673"/>
      <c r="F232" s="673"/>
      <c r="G232" s="654"/>
      <c r="H232" s="654"/>
      <c r="I232" s="654"/>
      <c r="J232" s="654"/>
      <c r="K232" s="654"/>
      <c r="L232" s="666"/>
      <c r="M232" s="666"/>
      <c r="N232" s="666"/>
      <c r="O232" s="666"/>
      <c r="P232" s="666"/>
      <c r="Q232" s="666"/>
      <c r="R232" s="666"/>
      <c r="S232" s="666"/>
      <c r="T232" s="666"/>
      <c r="U232" s="666"/>
      <c r="V232" s="666"/>
      <c r="W232" s="666"/>
      <c r="X232" s="666"/>
      <c r="Y232" s="666"/>
      <c r="Z232" s="666"/>
      <c r="AA232" s="666"/>
      <c r="AB232" s="666"/>
    </row>
    <row r="233" spans="1:28" ht="12.75">
      <c r="A233" s="673"/>
      <c r="B233" s="673"/>
      <c r="C233" s="673"/>
      <c r="D233" s="673"/>
      <c r="E233" s="673"/>
      <c r="F233" s="673"/>
      <c r="G233" s="654"/>
      <c r="H233" s="654"/>
      <c r="I233" s="654"/>
      <c r="J233" s="654"/>
      <c r="K233" s="654"/>
      <c r="L233" s="666"/>
      <c r="M233" s="666"/>
      <c r="N233" s="666"/>
      <c r="O233" s="666"/>
      <c r="P233" s="666"/>
      <c r="Q233" s="666"/>
      <c r="R233" s="666"/>
      <c r="S233" s="666"/>
      <c r="T233" s="666"/>
      <c r="U233" s="666"/>
      <c r="V233" s="666"/>
      <c r="W233" s="666"/>
      <c r="X233" s="666"/>
      <c r="Y233" s="666"/>
      <c r="Z233" s="666"/>
      <c r="AA233" s="666"/>
      <c r="AB233" s="666"/>
    </row>
    <row r="234" spans="1:28" ht="12.75">
      <c r="A234" s="673"/>
      <c r="B234" s="673"/>
      <c r="C234" s="673"/>
      <c r="D234" s="673"/>
      <c r="E234" s="673"/>
      <c r="F234" s="673"/>
      <c r="G234" s="654"/>
      <c r="H234" s="654"/>
      <c r="I234" s="654"/>
      <c r="J234" s="654"/>
      <c r="K234" s="654"/>
      <c r="L234" s="666"/>
      <c r="M234" s="666"/>
      <c r="N234" s="666"/>
      <c r="O234" s="666"/>
      <c r="P234" s="666"/>
      <c r="Q234" s="666"/>
      <c r="R234" s="666"/>
      <c r="S234" s="666"/>
      <c r="T234" s="666"/>
      <c r="U234" s="666"/>
      <c r="V234" s="666"/>
      <c r="W234" s="666"/>
      <c r="X234" s="666"/>
      <c r="Y234" s="666"/>
      <c r="Z234" s="666"/>
      <c r="AA234" s="666"/>
      <c r="AB234" s="666"/>
    </row>
    <row r="235" spans="1:28" ht="12.75">
      <c r="A235" s="673"/>
      <c r="B235" s="673"/>
      <c r="C235" s="673"/>
      <c r="D235" s="673"/>
      <c r="E235" s="673"/>
      <c r="F235" s="673"/>
      <c r="G235" s="654"/>
      <c r="H235" s="654"/>
      <c r="I235" s="654"/>
      <c r="J235" s="654"/>
      <c r="K235" s="654"/>
      <c r="L235" s="666"/>
      <c r="M235" s="666"/>
      <c r="N235" s="666"/>
      <c r="O235" s="666"/>
      <c r="P235" s="666"/>
      <c r="Q235" s="666"/>
      <c r="R235" s="666"/>
      <c r="S235" s="666"/>
      <c r="T235" s="666"/>
      <c r="U235" s="666"/>
      <c r="V235" s="666"/>
      <c r="W235" s="666"/>
      <c r="X235" s="666"/>
      <c r="Y235" s="666"/>
      <c r="Z235" s="666"/>
      <c r="AA235" s="666"/>
      <c r="AB235" s="666"/>
    </row>
    <row r="236" spans="1:28" ht="12.75">
      <c r="A236" s="673"/>
      <c r="B236" s="673"/>
      <c r="C236" s="673"/>
      <c r="D236" s="673"/>
      <c r="E236" s="673"/>
      <c r="F236" s="673"/>
      <c r="G236" s="654"/>
      <c r="H236" s="654"/>
      <c r="I236" s="654"/>
      <c r="J236" s="654"/>
      <c r="K236" s="654"/>
      <c r="L236" s="666"/>
      <c r="M236" s="666"/>
      <c r="N236" s="666"/>
      <c r="O236" s="666"/>
      <c r="P236" s="666"/>
      <c r="Q236" s="666"/>
      <c r="R236" s="666"/>
      <c r="S236" s="666"/>
      <c r="T236" s="666"/>
      <c r="U236" s="666"/>
      <c r="V236" s="666"/>
      <c r="W236" s="666"/>
      <c r="X236" s="666"/>
      <c r="Y236" s="666"/>
      <c r="Z236" s="666"/>
      <c r="AA236" s="666"/>
      <c r="AB236" s="666"/>
    </row>
    <row r="237" spans="1:28" ht="12.75">
      <c r="A237" s="673"/>
      <c r="B237" s="673"/>
      <c r="C237" s="673"/>
      <c r="D237" s="673"/>
      <c r="E237" s="673"/>
      <c r="F237" s="673"/>
      <c r="G237" s="654"/>
      <c r="H237" s="654"/>
      <c r="I237" s="654"/>
      <c r="J237" s="654"/>
      <c r="K237" s="654"/>
      <c r="L237" s="666"/>
      <c r="M237" s="666"/>
      <c r="N237" s="666"/>
      <c r="O237" s="666"/>
      <c r="P237" s="666"/>
      <c r="Q237" s="666"/>
      <c r="R237" s="666"/>
      <c r="S237" s="666"/>
      <c r="T237" s="666"/>
      <c r="U237" s="666"/>
      <c r="V237" s="666"/>
      <c r="W237" s="666"/>
      <c r="X237" s="666"/>
      <c r="Y237" s="666"/>
      <c r="Z237" s="666"/>
      <c r="AA237" s="666"/>
      <c r="AB237" s="666"/>
    </row>
    <row r="238" spans="1:28" ht="12.75">
      <c r="A238" s="673"/>
      <c r="B238" s="673"/>
      <c r="C238" s="673"/>
      <c r="D238" s="673"/>
      <c r="E238" s="673"/>
      <c r="F238" s="673"/>
      <c r="G238" s="654"/>
      <c r="H238" s="654"/>
      <c r="I238" s="654"/>
      <c r="J238" s="654"/>
      <c r="K238" s="654"/>
      <c r="L238" s="666"/>
      <c r="M238" s="666"/>
      <c r="N238" s="666"/>
      <c r="O238" s="666"/>
      <c r="P238" s="666"/>
      <c r="Q238" s="666"/>
      <c r="R238" s="666"/>
      <c r="S238" s="666"/>
      <c r="T238" s="666"/>
      <c r="U238" s="666"/>
      <c r="V238" s="666"/>
      <c r="W238" s="666"/>
      <c r="X238" s="666"/>
      <c r="Y238" s="666"/>
      <c r="Z238" s="666"/>
      <c r="AA238" s="666"/>
      <c r="AB238" s="666"/>
    </row>
    <row r="239" spans="1:28" ht="12.75">
      <c r="A239" s="673"/>
      <c r="B239" s="673"/>
      <c r="C239" s="673"/>
      <c r="D239" s="673"/>
      <c r="E239" s="673"/>
      <c r="F239" s="673"/>
      <c r="G239" s="654"/>
      <c r="H239" s="654"/>
      <c r="I239" s="654"/>
      <c r="J239" s="654"/>
      <c r="K239" s="654"/>
      <c r="L239" s="666"/>
      <c r="M239" s="666"/>
      <c r="N239" s="666"/>
      <c r="O239" s="666"/>
      <c r="P239" s="666"/>
      <c r="Q239" s="666"/>
      <c r="R239" s="666"/>
      <c r="S239" s="666"/>
      <c r="T239" s="666"/>
      <c r="U239" s="666"/>
      <c r="V239" s="666"/>
      <c r="W239" s="666"/>
      <c r="X239" s="666"/>
      <c r="Y239" s="666"/>
      <c r="Z239" s="666"/>
      <c r="AA239" s="666"/>
      <c r="AB239" s="666"/>
    </row>
    <row r="240" spans="1:28" ht="12.75">
      <c r="A240" s="673"/>
      <c r="B240" s="673"/>
      <c r="C240" s="673"/>
      <c r="D240" s="673"/>
      <c r="E240" s="673"/>
      <c r="F240" s="673"/>
      <c r="G240" s="654"/>
      <c r="H240" s="654"/>
      <c r="I240" s="654"/>
      <c r="J240" s="654"/>
      <c r="K240" s="654"/>
      <c r="L240" s="666"/>
      <c r="M240" s="666"/>
      <c r="N240" s="666"/>
      <c r="O240" s="666"/>
      <c r="P240" s="666"/>
      <c r="Q240" s="666"/>
      <c r="R240" s="666"/>
      <c r="S240" s="666"/>
      <c r="T240" s="666"/>
      <c r="U240" s="666"/>
      <c r="V240" s="666"/>
      <c r="W240" s="666"/>
      <c r="X240" s="666"/>
      <c r="Y240" s="666"/>
      <c r="Z240" s="666"/>
      <c r="AA240" s="666"/>
      <c r="AB240" s="666"/>
    </row>
    <row r="241" spans="1:28" ht="12.75">
      <c r="A241" s="673"/>
      <c r="B241" s="673"/>
      <c r="C241" s="673"/>
      <c r="D241" s="673"/>
      <c r="E241" s="673"/>
      <c r="F241" s="673"/>
      <c r="G241" s="654"/>
      <c r="H241" s="654"/>
      <c r="I241" s="654"/>
      <c r="J241" s="654"/>
      <c r="K241" s="654"/>
      <c r="L241" s="666"/>
      <c r="M241" s="666"/>
      <c r="N241" s="666"/>
      <c r="O241" s="666"/>
      <c r="P241" s="666"/>
      <c r="Q241" s="666"/>
      <c r="R241" s="666"/>
      <c r="S241" s="666"/>
      <c r="T241" s="666"/>
      <c r="U241" s="666"/>
      <c r="V241" s="666"/>
      <c r="W241" s="666"/>
      <c r="X241" s="666"/>
      <c r="Y241" s="666"/>
      <c r="Z241" s="666"/>
      <c r="AA241" s="666"/>
      <c r="AB241" s="666"/>
    </row>
    <row r="242" spans="1:28" ht="12.75">
      <c r="A242" s="673"/>
      <c r="B242" s="673"/>
      <c r="C242" s="673"/>
      <c r="D242" s="673"/>
      <c r="E242" s="673"/>
      <c r="F242" s="673"/>
      <c r="G242" s="654"/>
      <c r="H242" s="654"/>
      <c r="I242" s="654"/>
      <c r="J242" s="654"/>
      <c r="K242" s="654"/>
      <c r="L242" s="666"/>
      <c r="M242" s="666"/>
      <c r="N242" s="666"/>
      <c r="O242" s="666"/>
      <c r="P242" s="666"/>
      <c r="Q242" s="666"/>
      <c r="R242" s="666"/>
      <c r="S242" s="666"/>
      <c r="T242" s="666"/>
      <c r="U242" s="666"/>
      <c r="V242" s="666"/>
      <c r="W242" s="666"/>
      <c r="X242" s="666"/>
      <c r="Y242" s="666"/>
      <c r="Z242" s="666"/>
      <c r="AA242" s="666"/>
      <c r="AB242" s="666"/>
    </row>
    <row r="243" spans="1:28" ht="12.75">
      <c r="A243" s="673"/>
      <c r="B243" s="673"/>
      <c r="C243" s="673"/>
      <c r="D243" s="673"/>
      <c r="E243" s="673"/>
      <c r="F243" s="673"/>
      <c r="G243" s="654"/>
      <c r="H243" s="654"/>
      <c r="I243" s="654"/>
      <c r="J243" s="654"/>
      <c r="K243" s="654"/>
      <c r="L243" s="666"/>
      <c r="M243" s="666"/>
      <c r="N243" s="666"/>
      <c r="O243" s="666"/>
      <c r="P243" s="666"/>
      <c r="Q243" s="666"/>
      <c r="R243" s="666"/>
      <c r="S243" s="666"/>
      <c r="T243" s="666"/>
      <c r="U243" s="666"/>
      <c r="V243" s="666"/>
      <c r="W243" s="666"/>
      <c r="X243" s="666"/>
      <c r="Y243" s="666"/>
      <c r="Z243" s="666"/>
      <c r="AA243" s="666"/>
      <c r="AB243" s="666"/>
    </row>
    <row r="244" spans="1:28" ht="12.75">
      <c r="A244" s="673"/>
      <c r="B244" s="673"/>
      <c r="C244" s="673"/>
      <c r="D244" s="673"/>
      <c r="E244" s="673"/>
      <c r="F244" s="673"/>
      <c r="G244" s="654"/>
      <c r="H244" s="654"/>
      <c r="I244" s="654"/>
      <c r="J244" s="654"/>
      <c r="K244" s="654"/>
      <c r="L244" s="666"/>
      <c r="M244" s="666"/>
      <c r="N244" s="666"/>
      <c r="O244" s="666"/>
      <c r="P244" s="666"/>
      <c r="Q244" s="666"/>
      <c r="R244" s="666"/>
      <c r="S244" s="666"/>
      <c r="T244" s="666"/>
      <c r="U244" s="666"/>
      <c r="V244" s="666"/>
      <c r="W244" s="666"/>
      <c r="X244" s="666"/>
      <c r="Y244" s="666"/>
      <c r="Z244" s="666"/>
      <c r="AA244" s="666"/>
      <c r="AB244" s="666"/>
    </row>
    <row r="245" spans="1:28" ht="12.75">
      <c r="A245" s="673"/>
      <c r="B245" s="673"/>
      <c r="C245" s="673"/>
      <c r="D245" s="673"/>
      <c r="E245" s="673"/>
      <c r="F245" s="673"/>
      <c r="G245" s="654"/>
      <c r="H245" s="654"/>
      <c r="I245" s="654"/>
      <c r="J245" s="654"/>
      <c r="K245" s="654"/>
      <c r="L245" s="666"/>
      <c r="M245" s="666"/>
      <c r="N245" s="666"/>
      <c r="O245" s="666"/>
      <c r="P245" s="666"/>
      <c r="Q245" s="666"/>
      <c r="R245" s="666"/>
      <c r="S245" s="666"/>
      <c r="T245" s="666"/>
      <c r="U245" s="666"/>
      <c r="V245" s="666"/>
      <c r="W245" s="666"/>
      <c r="X245" s="666"/>
      <c r="Y245" s="666"/>
      <c r="Z245" s="666"/>
      <c r="AA245" s="666"/>
      <c r="AB245" s="666"/>
    </row>
    <row r="246" spans="1:28" ht="12.75">
      <c r="A246" s="673"/>
      <c r="B246" s="673"/>
      <c r="C246" s="673"/>
      <c r="D246" s="673"/>
      <c r="E246" s="673"/>
      <c r="F246" s="673"/>
      <c r="G246" s="654"/>
      <c r="H246" s="654"/>
      <c r="I246" s="654"/>
      <c r="J246" s="654"/>
      <c r="K246" s="654"/>
      <c r="L246" s="666"/>
      <c r="M246" s="666"/>
      <c r="N246" s="666"/>
      <c r="O246" s="666"/>
      <c r="P246" s="666"/>
      <c r="Q246" s="666"/>
      <c r="R246" s="666"/>
      <c r="S246" s="666"/>
      <c r="T246" s="666"/>
      <c r="U246" s="666"/>
      <c r="V246" s="666"/>
      <c r="W246" s="666"/>
      <c r="X246" s="666"/>
      <c r="Y246" s="666"/>
      <c r="Z246" s="666"/>
      <c r="AA246" s="666"/>
      <c r="AB246" s="666"/>
    </row>
    <row r="247" spans="1:28" ht="12.75">
      <c r="A247" s="673"/>
      <c r="B247" s="673"/>
      <c r="C247" s="673"/>
      <c r="D247" s="673"/>
      <c r="E247" s="673"/>
      <c r="F247" s="673"/>
      <c r="G247" s="654"/>
      <c r="H247" s="654"/>
      <c r="I247" s="654"/>
      <c r="J247" s="654"/>
      <c r="K247" s="654"/>
      <c r="L247" s="666"/>
      <c r="M247" s="666"/>
      <c r="N247" s="666"/>
      <c r="O247" s="666"/>
      <c r="P247" s="666"/>
      <c r="Q247" s="666"/>
      <c r="R247" s="666"/>
      <c r="S247" s="666"/>
      <c r="T247" s="666"/>
      <c r="U247" s="666"/>
      <c r="V247" s="666"/>
      <c r="W247" s="666"/>
      <c r="X247" s="666"/>
      <c r="Y247" s="666"/>
      <c r="Z247" s="666"/>
      <c r="AA247" s="666"/>
      <c r="AB247" s="666"/>
    </row>
    <row r="248" spans="1:28" ht="12.75">
      <c r="A248" s="673"/>
      <c r="B248" s="673"/>
      <c r="C248" s="673"/>
      <c r="D248" s="673"/>
      <c r="E248" s="673"/>
      <c r="F248" s="673"/>
      <c r="G248" s="654"/>
      <c r="H248" s="654"/>
      <c r="I248" s="654"/>
      <c r="J248" s="654"/>
      <c r="K248" s="654"/>
      <c r="L248" s="666"/>
      <c r="M248" s="666"/>
      <c r="N248" s="666"/>
      <c r="O248" s="666"/>
      <c r="P248" s="666"/>
      <c r="Q248" s="666"/>
      <c r="R248" s="666"/>
      <c r="S248" s="666"/>
      <c r="T248" s="666"/>
      <c r="U248" s="666"/>
      <c r="V248" s="666"/>
      <c r="W248" s="666"/>
      <c r="X248" s="666"/>
      <c r="Y248" s="666"/>
      <c r="Z248" s="666"/>
      <c r="AA248" s="666"/>
      <c r="AB248" s="666"/>
    </row>
    <row r="249" spans="1:28" ht="12.75">
      <c r="A249" s="673"/>
      <c r="B249" s="673"/>
      <c r="C249" s="673"/>
      <c r="D249" s="673"/>
      <c r="E249" s="673"/>
      <c r="F249" s="673"/>
      <c r="G249" s="654"/>
      <c r="H249" s="654"/>
      <c r="I249" s="654"/>
      <c r="J249" s="654"/>
      <c r="K249" s="654"/>
      <c r="L249" s="666"/>
      <c r="M249" s="666"/>
      <c r="N249" s="666"/>
      <c r="O249" s="666"/>
      <c r="P249" s="666"/>
      <c r="Q249" s="666"/>
      <c r="R249" s="666"/>
      <c r="S249" s="666"/>
      <c r="T249" s="666"/>
      <c r="U249" s="666"/>
      <c r="V249" s="666"/>
      <c r="W249" s="666"/>
      <c r="X249" s="666"/>
      <c r="Y249" s="666"/>
      <c r="Z249" s="666"/>
      <c r="AA249" s="666"/>
      <c r="AB249" s="666"/>
    </row>
    <row r="250" spans="1:28" ht="12.75">
      <c r="A250" s="673"/>
      <c r="B250" s="673"/>
      <c r="C250" s="673"/>
      <c r="D250" s="673"/>
      <c r="E250" s="673"/>
      <c r="F250" s="673"/>
      <c r="G250" s="654"/>
      <c r="H250" s="654"/>
      <c r="I250" s="654"/>
      <c r="J250" s="654"/>
      <c r="K250" s="654"/>
      <c r="L250" s="666"/>
      <c r="M250" s="666"/>
      <c r="N250" s="666"/>
      <c r="O250" s="666"/>
      <c r="P250" s="666"/>
      <c r="Q250" s="666"/>
      <c r="R250" s="666"/>
      <c r="S250" s="666"/>
      <c r="T250" s="666"/>
      <c r="U250" s="666"/>
      <c r="V250" s="666"/>
      <c r="W250" s="666"/>
      <c r="X250" s="666"/>
      <c r="Y250" s="666"/>
      <c r="Z250" s="666"/>
      <c r="AA250" s="666"/>
      <c r="AB250" s="666"/>
    </row>
    <row r="251" spans="1:28" ht="12.75">
      <c r="A251" s="673"/>
      <c r="B251" s="673"/>
      <c r="C251" s="673"/>
      <c r="D251" s="673"/>
      <c r="E251" s="673"/>
      <c r="F251" s="673"/>
      <c r="G251" s="654"/>
      <c r="H251" s="654"/>
      <c r="I251" s="654"/>
      <c r="J251" s="654"/>
      <c r="K251" s="654"/>
      <c r="L251" s="666"/>
      <c r="M251" s="666"/>
      <c r="N251" s="666"/>
      <c r="O251" s="666"/>
      <c r="P251" s="666"/>
      <c r="Q251" s="666"/>
      <c r="R251" s="666"/>
      <c r="S251" s="666"/>
      <c r="T251" s="666"/>
      <c r="U251" s="666"/>
      <c r="V251" s="666"/>
      <c r="W251" s="666"/>
      <c r="X251" s="666"/>
      <c r="Y251" s="666"/>
      <c r="Z251" s="666"/>
      <c r="AA251" s="666"/>
      <c r="AB251" s="666"/>
    </row>
    <row r="252" spans="1:28" ht="12.75">
      <c r="A252" s="673"/>
      <c r="B252" s="673"/>
      <c r="C252" s="673"/>
      <c r="D252" s="673"/>
      <c r="E252" s="673"/>
      <c r="F252" s="673"/>
      <c r="G252" s="654"/>
      <c r="H252" s="654"/>
      <c r="I252" s="654"/>
      <c r="J252" s="654"/>
      <c r="K252" s="654"/>
      <c r="L252" s="666"/>
      <c r="M252" s="666"/>
      <c r="N252" s="666"/>
      <c r="O252" s="666"/>
      <c r="P252" s="666"/>
      <c r="Q252" s="666"/>
      <c r="R252" s="666"/>
      <c r="S252" s="666"/>
      <c r="T252" s="666"/>
      <c r="U252" s="666"/>
      <c r="V252" s="666"/>
      <c r="W252" s="666"/>
      <c r="X252" s="666"/>
      <c r="Y252" s="666"/>
      <c r="Z252" s="666"/>
      <c r="AA252" s="666"/>
      <c r="AB252" s="666"/>
    </row>
    <row r="253" spans="1:28" ht="12.75">
      <c r="A253" s="673"/>
      <c r="B253" s="673"/>
      <c r="C253" s="673"/>
      <c r="D253" s="673"/>
      <c r="E253" s="673"/>
      <c r="F253" s="673"/>
      <c r="G253" s="654"/>
      <c r="H253" s="654"/>
      <c r="I253" s="654"/>
      <c r="J253" s="654"/>
      <c r="K253" s="654"/>
      <c r="L253" s="666"/>
      <c r="M253" s="666"/>
      <c r="N253" s="666"/>
      <c r="O253" s="666"/>
      <c r="P253" s="666"/>
      <c r="Q253" s="666"/>
      <c r="R253" s="666"/>
      <c r="S253" s="666"/>
      <c r="T253" s="666"/>
      <c r="U253" s="666"/>
      <c r="V253" s="666"/>
      <c r="W253" s="666"/>
      <c r="X253" s="666"/>
      <c r="Y253" s="666"/>
      <c r="Z253" s="666"/>
      <c r="AA253" s="666"/>
      <c r="AB253" s="666"/>
    </row>
    <row r="254" spans="1:28" ht="12.75">
      <c r="A254" s="673"/>
      <c r="B254" s="673"/>
      <c r="C254" s="673"/>
      <c r="D254" s="673"/>
      <c r="E254" s="673"/>
      <c r="F254" s="673"/>
      <c r="G254" s="654"/>
      <c r="H254" s="654"/>
      <c r="I254" s="654"/>
      <c r="J254" s="654"/>
      <c r="K254" s="654"/>
      <c r="L254" s="666"/>
      <c r="M254" s="666"/>
      <c r="N254" s="666"/>
      <c r="O254" s="666"/>
      <c r="P254" s="666"/>
      <c r="Q254" s="666"/>
      <c r="R254" s="666"/>
      <c r="S254" s="666"/>
      <c r="T254" s="666"/>
      <c r="U254" s="666"/>
      <c r="V254" s="666"/>
      <c r="W254" s="666"/>
      <c r="X254" s="666"/>
      <c r="Y254" s="666"/>
      <c r="Z254" s="666"/>
      <c r="AA254" s="666"/>
      <c r="AB254" s="666"/>
    </row>
    <row r="255" spans="1:28" ht="12.75">
      <c r="A255" s="673"/>
      <c r="B255" s="673"/>
      <c r="C255" s="673"/>
      <c r="D255" s="673"/>
      <c r="E255" s="673"/>
      <c r="F255" s="673"/>
      <c r="G255" s="654"/>
      <c r="H255" s="654"/>
      <c r="I255" s="654"/>
      <c r="J255" s="654"/>
      <c r="K255" s="654"/>
      <c r="L255" s="666"/>
      <c r="M255" s="666"/>
      <c r="N255" s="666"/>
      <c r="O255" s="666"/>
      <c r="P255" s="666"/>
      <c r="Q255" s="666"/>
      <c r="R255" s="666"/>
      <c r="S255" s="666"/>
      <c r="T255" s="666"/>
      <c r="U255" s="666"/>
      <c r="V255" s="666"/>
      <c r="W255" s="666"/>
      <c r="X255" s="666"/>
      <c r="Y255" s="666"/>
      <c r="Z255" s="666"/>
      <c r="AA255" s="666"/>
      <c r="AB255" s="666"/>
    </row>
    <row r="256" spans="1:28" ht="12.75">
      <c r="A256" s="673"/>
      <c r="B256" s="673"/>
      <c r="C256" s="673"/>
      <c r="D256" s="673"/>
      <c r="E256" s="673"/>
      <c r="F256" s="673"/>
      <c r="G256" s="654"/>
      <c r="H256" s="654"/>
      <c r="I256" s="654"/>
      <c r="J256" s="654"/>
      <c r="K256" s="654"/>
      <c r="L256" s="666"/>
      <c r="M256" s="666"/>
      <c r="N256" s="666"/>
      <c r="O256" s="666"/>
      <c r="P256" s="666"/>
      <c r="Q256" s="666"/>
      <c r="R256" s="666"/>
      <c r="S256" s="666"/>
      <c r="T256" s="666"/>
      <c r="U256" s="666"/>
      <c r="V256" s="666"/>
      <c r="W256" s="666"/>
      <c r="X256" s="666"/>
      <c r="Y256" s="666"/>
      <c r="Z256" s="666"/>
      <c r="AA256" s="666"/>
      <c r="AB256" s="666"/>
    </row>
    <row r="257" spans="1:28" ht="12.75">
      <c r="A257" s="673"/>
      <c r="B257" s="673"/>
      <c r="C257" s="673"/>
      <c r="D257" s="673"/>
      <c r="E257" s="673"/>
      <c r="F257" s="673"/>
      <c r="G257" s="654"/>
      <c r="H257" s="654"/>
      <c r="I257" s="654"/>
      <c r="J257" s="654"/>
      <c r="K257" s="654"/>
      <c r="L257" s="666"/>
      <c r="M257" s="666"/>
      <c r="N257" s="666"/>
      <c r="O257" s="666"/>
      <c r="P257" s="666"/>
      <c r="Q257" s="666"/>
      <c r="R257" s="666"/>
      <c r="S257" s="666"/>
      <c r="T257" s="666"/>
      <c r="U257" s="666"/>
      <c r="V257" s="666"/>
      <c r="W257" s="666"/>
      <c r="X257" s="666"/>
      <c r="Y257" s="666"/>
      <c r="Z257" s="666"/>
      <c r="AA257" s="666"/>
      <c r="AB257" s="666"/>
    </row>
    <row r="258" spans="1:28" ht="12.75">
      <c r="A258" s="673"/>
      <c r="B258" s="673"/>
      <c r="C258" s="673"/>
      <c r="D258" s="673"/>
      <c r="E258" s="673"/>
      <c r="F258" s="673"/>
      <c r="G258" s="654"/>
      <c r="H258" s="654"/>
      <c r="I258" s="654"/>
      <c r="J258" s="654"/>
      <c r="K258" s="654"/>
      <c r="L258" s="666"/>
      <c r="M258" s="666"/>
      <c r="N258" s="666"/>
      <c r="O258" s="666"/>
      <c r="P258" s="666"/>
      <c r="Q258" s="666"/>
      <c r="R258" s="666"/>
      <c r="S258" s="666"/>
      <c r="T258" s="666"/>
      <c r="U258" s="666"/>
      <c r="V258" s="666"/>
      <c r="W258" s="666"/>
      <c r="X258" s="666"/>
      <c r="Y258" s="666"/>
      <c r="Z258" s="666"/>
      <c r="AA258" s="666"/>
      <c r="AB258" s="666"/>
    </row>
    <row r="259" spans="1:28" ht="12.75">
      <c r="A259" s="673"/>
      <c r="B259" s="673"/>
      <c r="C259" s="673"/>
      <c r="D259" s="673"/>
      <c r="E259" s="673"/>
      <c r="F259" s="673"/>
      <c r="G259" s="654"/>
      <c r="H259" s="654"/>
      <c r="I259" s="654"/>
      <c r="J259" s="654"/>
      <c r="K259" s="654"/>
      <c r="L259" s="666"/>
      <c r="M259" s="666"/>
      <c r="N259" s="666"/>
      <c r="O259" s="666"/>
      <c r="P259" s="666"/>
      <c r="Q259" s="666"/>
      <c r="R259" s="666"/>
      <c r="S259" s="666"/>
      <c r="T259" s="666"/>
      <c r="U259" s="666"/>
      <c r="V259" s="666"/>
      <c r="W259" s="666"/>
      <c r="X259" s="666"/>
      <c r="Y259" s="666"/>
      <c r="Z259" s="666"/>
      <c r="AA259" s="666"/>
      <c r="AB259" s="666"/>
    </row>
    <row r="260" spans="1:28" ht="12.75">
      <c r="A260" s="673"/>
      <c r="B260" s="673"/>
      <c r="C260" s="673"/>
      <c r="D260" s="673"/>
      <c r="E260" s="673"/>
      <c r="F260" s="673"/>
      <c r="G260" s="654"/>
      <c r="H260" s="654"/>
      <c r="I260" s="654"/>
      <c r="J260" s="654"/>
      <c r="K260" s="654"/>
      <c r="L260" s="666"/>
      <c r="M260" s="666"/>
      <c r="N260" s="666"/>
      <c r="O260" s="666"/>
      <c r="P260" s="666"/>
      <c r="Q260" s="666"/>
      <c r="R260" s="666"/>
      <c r="S260" s="666"/>
      <c r="T260" s="666"/>
      <c r="U260" s="666"/>
      <c r="V260" s="666"/>
      <c r="W260" s="666"/>
      <c r="X260" s="666"/>
      <c r="Y260" s="666"/>
      <c r="Z260" s="666"/>
      <c r="AA260" s="666"/>
      <c r="AB260" s="666"/>
    </row>
    <row r="261" spans="1:28" ht="12.75">
      <c r="A261" s="673"/>
      <c r="B261" s="673"/>
      <c r="C261" s="673"/>
      <c r="D261" s="673"/>
      <c r="E261" s="673"/>
      <c r="F261" s="673"/>
      <c r="G261" s="654"/>
      <c r="H261" s="654"/>
      <c r="I261" s="654"/>
      <c r="J261" s="654"/>
      <c r="K261" s="654"/>
      <c r="L261" s="666"/>
      <c r="M261" s="666"/>
      <c r="N261" s="666"/>
      <c r="O261" s="666"/>
      <c r="P261" s="666"/>
      <c r="Q261" s="666"/>
      <c r="R261" s="666"/>
      <c r="S261" s="666"/>
      <c r="T261" s="666"/>
      <c r="U261" s="666"/>
      <c r="V261" s="666"/>
      <c r="W261" s="666"/>
      <c r="X261" s="666"/>
      <c r="Y261" s="666"/>
      <c r="Z261" s="666"/>
      <c r="AA261" s="666"/>
      <c r="AB261" s="666"/>
    </row>
    <row r="262" spans="1:28" ht="12.75">
      <c r="A262" s="673"/>
      <c r="B262" s="673"/>
      <c r="C262" s="673"/>
      <c r="D262" s="673"/>
      <c r="E262" s="673"/>
      <c r="F262" s="673"/>
      <c r="G262" s="654"/>
      <c r="H262" s="654"/>
      <c r="I262" s="654"/>
      <c r="J262" s="654"/>
      <c r="K262" s="654"/>
      <c r="L262" s="666"/>
      <c r="M262" s="666"/>
      <c r="N262" s="666"/>
      <c r="O262" s="666"/>
      <c r="P262" s="666"/>
      <c r="Q262" s="666"/>
      <c r="R262" s="666"/>
      <c r="S262" s="666"/>
      <c r="T262" s="666"/>
      <c r="U262" s="666"/>
      <c r="V262" s="666"/>
      <c r="W262" s="666"/>
      <c r="X262" s="666"/>
      <c r="Y262" s="666"/>
      <c r="Z262" s="666"/>
      <c r="AA262" s="666"/>
      <c r="AB262" s="666"/>
    </row>
    <row r="263" spans="1:28" ht="12.75">
      <c r="A263" s="673"/>
      <c r="B263" s="673"/>
      <c r="C263" s="673"/>
      <c r="D263" s="673"/>
      <c r="E263" s="673"/>
      <c r="F263" s="673"/>
      <c r="G263" s="654"/>
      <c r="H263" s="654"/>
      <c r="I263" s="654"/>
      <c r="J263" s="654"/>
      <c r="K263" s="654"/>
      <c r="L263" s="666"/>
      <c r="M263" s="666"/>
      <c r="N263" s="666"/>
      <c r="O263" s="666"/>
      <c r="P263" s="666"/>
      <c r="Q263" s="666"/>
      <c r="R263" s="666"/>
      <c r="S263" s="666"/>
      <c r="T263" s="666"/>
      <c r="U263" s="666"/>
      <c r="V263" s="666"/>
      <c r="W263" s="666"/>
      <c r="X263" s="666"/>
      <c r="Y263" s="666"/>
      <c r="Z263" s="666"/>
      <c r="AA263" s="666"/>
      <c r="AB263" s="666"/>
    </row>
    <row r="264" spans="1:28" ht="12.75">
      <c r="A264" s="673"/>
      <c r="B264" s="673"/>
      <c r="C264" s="673"/>
      <c r="D264" s="673"/>
      <c r="E264" s="673"/>
      <c r="F264" s="673"/>
      <c r="G264" s="654"/>
      <c r="H264" s="654"/>
      <c r="I264" s="654"/>
      <c r="J264" s="654"/>
      <c r="K264" s="654"/>
      <c r="L264" s="666"/>
      <c r="M264" s="666"/>
      <c r="N264" s="666"/>
      <c r="O264" s="666"/>
      <c r="P264" s="666"/>
      <c r="Q264" s="666"/>
      <c r="R264" s="666"/>
      <c r="S264" s="666"/>
      <c r="T264" s="666"/>
      <c r="U264" s="666"/>
      <c r="V264" s="666"/>
      <c r="W264" s="666"/>
      <c r="X264" s="666"/>
      <c r="Y264" s="666"/>
      <c r="Z264" s="666"/>
      <c r="AA264" s="666"/>
      <c r="AB264" s="666"/>
    </row>
    <row r="265" spans="1:28" ht="12.75">
      <c r="A265" s="673"/>
      <c r="B265" s="673"/>
      <c r="C265" s="673"/>
      <c r="D265" s="673"/>
      <c r="E265" s="673"/>
      <c r="F265" s="673"/>
      <c r="G265" s="654"/>
      <c r="H265" s="654"/>
      <c r="I265" s="654"/>
      <c r="J265" s="654"/>
      <c r="K265" s="654"/>
      <c r="L265" s="666"/>
      <c r="M265" s="666"/>
      <c r="N265" s="666"/>
      <c r="O265" s="666"/>
      <c r="P265" s="666"/>
      <c r="Q265" s="666"/>
      <c r="R265" s="666"/>
      <c r="S265" s="666"/>
      <c r="T265" s="666"/>
      <c r="U265" s="666"/>
      <c r="V265" s="666"/>
      <c r="W265" s="666"/>
      <c r="X265" s="666"/>
      <c r="Y265" s="666"/>
      <c r="Z265" s="666"/>
      <c r="AA265" s="666"/>
      <c r="AB265" s="666"/>
    </row>
    <row r="266" spans="1:28" ht="12.75">
      <c r="A266" s="673"/>
      <c r="B266" s="673"/>
      <c r="C266" s="673"/>
      <c r="D266" s="673"/>
      <c r="E266" s="673"/>
      <c r="F266" s="673"/>
      <c r="G266" s="654"/>
      <c r="H266" s="654"/>
      <c r="I266" s="654"/>
      <c r="J266" s="654"/>
      <c r="K266" s="654"/>
      <c r="L266" s="666"/>
      <c r="M266" s="666"/>
      <c r="N266" s="666"/>
      <c r="O266" s="666"/>
      <c r="P266" s="666"/>
      <c r="Q266" s="666"/>
      <c r="R266" s="666"/>
      <c r="S266" s="666"/>
      <c r="T266" s="666"/>
      <c r="U266" s="666"/>
      <c r="V266" s="666"/>
      <c r="W266" s="666"/>
      <c r="X266" s="666"/>
      <c r="Y266" s="666"/>
      <c r="Z266" s="666"/>
      <c r="AA266" s="666"/>
      <c r="AB266" s="666"/>
    </row>
    <row r="267" spans="1:28" ht="12.75">
      <c r="A267" s="673"/>
      <c r="B267" s="673"/>
      <c r="C267" s="673"/>
      <c r="D267" s="673"/>
      <c r="E267" s="673"/>
      <c r="F267" s="673"/>
      <c r="G267" s="654"/>
      <c r="H267" s="654"/>
      <c r="I267" s="654"/>
      <c r="J267" s="654"/>
      <c r="K267" s="654"/>
      <c r="L267" s="666"/>
      <c r="M267" s="666"/>
      <c r="N267" s="666"/>
      <c r="O267" s="666"/>
      <c r="P267" s="666"/>
      <c r="Q267" s="666"/>
      <c r="R267" s="666"/>
      <c r="S267" s="666"/>
      <c r="T267" s="666"/>
      <c r="U267" s="666"/>
      <c r="V267" s="666"/>
      <c r="W267" s="666"/>
      <c r="X267" s="666"/>
      <c r="Y267" s="666"/>
      <c r="Z267" s="666"/>
      <c r="AA267" s="666"/>
      <c r="AB267" s="666"/>
    </row>
    <row r="268" spans="1:28" ht="12.75">
      <c r="A268" s="673"/>
      <c r="B268" s="673"/>
      <c r="C268" s="673"/>
      <c r="D268" s="673"/>
      <c r="E268" s="673"/>
      <c r="F268" s="673"/>
      <c r="G268" s="654"/>
      <c r="H268" s="654"/>
      <c r="I268" s="654"/>
      <c r="J268" s="654"/>
      <c r="K268" s="654"/>
      <c r="L268" s="666"/>
      <c r="M268" s="666"/>
      <c r="N268" s="666"/>
      <c r="O268" s="666"/>
      <c r="P268" s="666"/>
      <c r="Q268" s="666"/>
      <c r="R268" s="666"/>
      <c r="S268" s="666"/>
      <c r="T268" s="666"/>
      <c r="U268" s="666"/>
      <c r="V268" s="666"/>
      <c r="W268" s="666"/>
      <c r="X268" s="666"/>
      <c r="Y268" s="666"/>
      <c r="Z268" s="666"/>
      <c r="AA268" s="666"/>
      <c r="AB268" s="666"/>
    </row>
    <row r="269" spans="1:28" ht="12.75">
      <c r="A269" s="673"/>
      <c r="B269" s="673"/>
      <c r="C269" s="673"/>
      <c r="D269" s="673"/>
      <c r="E269" s="673"/>
      <c r="F269" s="673"/>
      <c r="G269" s="654"/>
      <c r="H269" s="654"/>
      <c r="I269" s="654"/>
      <c r="J269" s="654"/>
      <c r="K269" s="654"/>
      <c r="L269" s="666"/>
      <c r="M269" s="666"/>
      <c r="N269" s="666"/>
      <c r="O269" s="666"/>
      <c r="P269" s="666"/>
      <c r="Q269" s="666"/>
      <c r="R269" s="666"/>
      <c r="S269" s="666"/>
      <c r="T269" s="666"/>
      <c r="U269" s="666"/>
      <c r="V269" s="666"/>
      <c r="W269" s="666"/>
      <c r="X269" s="666"/>
      <c r="Y269" s="666"/>
      <c r="Z269" s="666"/>
      <c r="AA269" s="666"/>
      <c r="AB269" s="666"/>
    </row>
    <row r="270" spans="1:28" ht="12.75">
      <c r="A270" s="673"/>
      <c r="B270" s="673"/>
      <c r="C270" s="673"/>
      <c r="D270" s="673"/>
      <c r="E270" s="673"/>
      <c r="F270" s="673"/>
      <c r="G270" s="654"/>
      <c r="H270" s="654"/>
      <c r="I270" s="654"/>
      <c r="J270" s="654"/>
      <c r="K270" s="654"/>
      <c r="L270" s="666"/>
      <c r="M270" s="666"/>
      <c r="N270" s="666"/>
      <c r="O270" s="666"/>
      <c r="P270" s="666"/>
      <c r="Q270" s="666"/>
      <c r="R270" s="666"/>
      <c r="S270" s="666"/>
      <c r="T270" s="666"/>
      <c r="U270" s="666"/>
      <c r="V270" s="666"/>
      <c r="W270" s="666"/>
      <c r="X270" s="666"/>
      <c r="Y270" s="666"/>
      <c r="Z270" s="666"/>
      <c r="AA270" s="666"/>
      <c r="AB270" s="666"/>
    </row>
    <row r="271" spans="1:28" ht="12.75">
      <c r="A271" s="673"/>
      <c r="B271" s="673"/>
      <c r="C271" s="673"/>
      <c r="D271" s="673"/>
      <c r="E271" s="673"/>
      <c r="F271" s="673"/>
      <c r="G271" s="654"/>
      <c r="H271" s="654"/>
      <c r="I271" s="654"/>
      <c r="J271" s="654"/>
      <c r="K271" s="654"/>
      <c r="L271" s="666"/>
      <c r="M271" s="666"/>
      <c r="N271" s="666"/>
      <c r="O271" s="666"/>
      <c r="P271" s="666"/>
      <c r="Q271" s="666"/>
      <c r="R271" s="666"/>
      <c r="S271" s="666"/>
      <c r="T271" s="666"/>
      <c r="U271" s="666"/>
      <c r="V271" s="666"/>
      <c r="W271" s="666"/>
      <c r="X271" s="666"/>
      <c r="Y271" s="666"/>
      <c r="Z271" s="666"/>
      <c r="AA271" s="666"/>
      <c r="AB271" s="666"/>
    </row>
    <row r="272" spans="1:28" ht="12.75">
      <c r="A272" s="673"/>
      <c r="B272" s="673"/>
      <c r="C272" s="673"/>
      <c r="D272" s="673"/>
      <c r="E272" s="673"/>
      <c r="F272" s="673"/>
      <c r="G272" s="654"/>
      <c r="H272" s="654"/>
      <c r="I272" s="654"/>
      <c r="J272" s="654"/>
      <c r="K272" s="654"/>
      <c r="L272" s="666"/>
      <c r="M272" s="666"/>
      <c r="N272" s="666"/>
      <c r="O272" s="666"/>
      <c r="P272" s="666"/>
      <c r="Q272" s="666"/>
      <c r="R272" s="666"/>
      <c r="S272" s="666"/>
      <c r="T272" s="666"/>
      <c r="U272" s="666"/>
      <c r="V272" s="666"/>
      <c r="W272" s="666"/>
      <c r="X272" s="666"/>
      <c r="Y272" s="666"/>
      <c r="Z272" s="666"/>
      <c r="AA272" s="666"/>
      <c r="AB272" s="666"/>
    </row>
    <row r="273" spans="1:28" ht="12.75">
      <c r="A273" s="673"/>
      <c r="B273" s="673"/>
      <c r="C273" s="673"/>
      <c r="D273" s="673"/>
      <c r="E273" s="673"/>
      <c r="F273" s="673"/>
      <c r="G273" s="654"/>
      <c r="H273" s="654"/>
      <c r="I273" s="654"/>
      <c r="J273" s="654"/>
      <c r="K273" s="654"/>
      <c r="L273" s="666"/>
      <c r="M273" s="666"/>
      <c r="N273" s="666"/>
      <c r="O273" s="666"/>
      <c r="P273" s="666"/>
      <c r="Q273" s="666"/>
      <c r="R273" s="666"/>
      <c r="S273" s="666"/>
      <c r="T273" s="666"/>
      <c r="U273" s="666"/>
      <c r="V273" s="666"/>
      <c r="W273" s="666"/>
      <c r="X273" s="666"/>
      <c r="Y273" s="666"/>
      <c r="Z273" s="666"/>
      <c r="AA273" s="666"/>
      <c r="AB273" s="666"/>
    </row>
    <row r="274" spans="1:28" ht="12.75">
      <c r="A274" s="673"/>
      <c r="B274" s="673"/>
      <c r="C274" s="673"/>
      <c r="D274" s="673"/>
      <c r="E274" s="673"/>
      <c r="F274" s="673"/>
      <c r="G274" s="654"/>
      <c r="H274" s="654"/>
      <c r="I274" s="654"/>
      <c r="J274" s="654"/>
      <c r="K274" s="654"/>
      <c r="L274" s="666"/>
      <c r="M274" s="666"/>
      <c r="N274" s="666"/>
      <c r="O274" s="666"/>
      <c r="P274" s="666"/>
      <c r="Q274" s="666"/>
      <c r="R274" s="666"/>
      <c r="S274" s="666"/>
      <c r="T274" s="666"/>
      <c r="U274" s="666"/>
      <c r="V274" s="666"/>
      <c r="W274" s="666"/>
      <c r="X274" s="666"/>
      <c r="Y274" s="666"/>
      <c r="Z274" s="666"/>
      <c r="AA274" s="666"/>
      <c r="AB274" s="666"/>
    </row>
    <row r="275" spans="1:28" ht="12.75">
      <c r="A275" s="673"/>
      <c r="B275" s="673"/>
      <c r="C275" s="673"/>
      <c r="D275" s="673"/>
      <c r="E275" s="673"/>
      <c r="F275" s="673"/>
      <c r="G275" s="654"/>
      <c r="H275" s="654"/>
      <c r="I275" s="654"/>
      <c r="J275" s="654"/>
      <c r="K275" s="654"/>
      <c r="L275" s="666"/>
      <c r="M275" s="666"/>
      <c r="N275" s="666"/>
      <c r="O275" s="666"/>
      <c r="P275" s="666"/>
      <c r="Q275" s="666"/>
      <c r="R275" s="666"/>
      <c r="S275" s="666"/>
      <c r="T275" s="666"/>
      <c r="U275" s="666"/>
      <c r="V275" s="666"/>
      <c r="W275" s="666"/>
      <c r="X275" s="666"/>
      <c r="Y275" s="666"/>
      <c r="Z275" s="666"/>
      <c r="AA275" s="666"/>
      <c r="AB275" s="666"/>
    </row>
    <row r="276" spans="1:28" ht="12.75">
      <c r="A276" s="673"/>
      <c r="B276" s="673"/>
      <c r="C276" s="673"/>
      <c r="D276" s="673"/>
      <c r="E276" s="673"/>
      <c r="F276" s="673"/>
      <c r="G276" s="654"/>
      <c r="H276" s="654"/>
      <c r="I276" s="654"/>
      <c r="J276" s="654"/>
      <c r="K276" s="654"/>
      <c r="L276" s="666"/>
      <c r="M276" s="666"/>
      <c r="N276" s="666"/>
      <c r="O276" s="666"/>
      <c r="P276" s="666"/>
      <c r="Q276" s="666"/>
      <c r="R276" s="666"/>
      <c r="S276" s="666"/>
      <c r="T276" s="666"/>
      <c r="U276" s="666"/>
      <c r="V276" s="666"/>
      <c r="W276" s="666"/>
      <c r="X276" s="666"/>
      <c r="Y276" s="666"/>
      <c r="Z276" s="666"/>
      <c r="AA276" s="666"/>
      <c r="AB276" s="666"/>
    </row>
    <row r="277" spans="1:28" ht="12.75">
      <c r="A277" s="673"/>
      <c r="B277" s="673"/>
      <c r="C277" s="673"/>
      <c r="D277" s="673"/>
      <c r="E277" s="673"/>
      <c r="F277" s="673"/>
      <c r="G277" s="654"/>
      <c r="H277" s="654"/>
      <c r="I277" s="654"/>
      <c r="J277" s="654"/>
      <c r="K277" s="654"/>
      <c r="L277" s="666"/>
      <c r="M277" s="666"/>
      <c r="N277" s="666"/>
      <c r="O277" s="666"/>
      <c r="P277" s="666"/>
      <c r="Q277" s="666"/>
      <c r="R277" s="666"/>
      <c r="S277" s="666"/>
      <c r="T277" s="666"/>
      <c r="U277" s="666"/>
      <c r="V277" s="666"/>
      <c r="W277" s="666"/>
      <c r="X277" s="666"/>
      <c r="Y277" s="666"/>
      <c r="Z277" s="666"/>
      <c r="AA277" s="666"/>
      <c r="AB277" s="666"/>
    </row>
    <row r="278" spans="1:28" ht="12.75">
      <c r="A278" s="673"/>
      <c r="B278" s="673"/>
      <c r="C278" s="673"/>
      <c r="D278" s="673"/>
      <c r="E278" s="673"/>
      <c r="F278" s="673"/>
      <c r="G278" s="654"/>
      <c r="H278" s="654"/>
      <c r="I278" s="654"/>
      <c r="J278" s="654"/>
      <c r="K278" s="654"/>
      <c r="L278" s="666"/>
      <c r="M278" s="666"/>
      <c r="N278" s="666"/>
      <c r="O278" s="666"/>
      <c r="P278" s="666"/>
      <c r="Q278" s="666"/>
      <c r="R278" s="666"/>
      <c r="S278" s="666"/>
      <c r="T278" s="666"/>
      <c r="U278" s="666"/>
      <c r="V278" s="666"/>
      <c r="W278" s="666"/>
      <c r="X278" s="666"/>
      <c r="Y278" s="666"/>
      <c r="Z278" s="666"/>
      <c r="AA278" s="666"/>
      <c r="AB278" s="666"/>
    </row>
    <row r="279" spans="1:28" ht="12.75">
      <c r="A279" s="673"/>
      <c r="B279" s="673"/>
      <c r="C279" s="673"/>
      <c r="D279" s="673"/>
      <c r="E279" s="673"/>
      <c r="F279" s="673"/>
      <c r="G279" s="654"/>
      <c r="H279" s="654"/>
      <c r="I279" s="654"/>
      <c r="J279" s="654"/>
      <c r="K279" s="654"/>
      <c r="L279" s="666"/>
      <c r="M279" s="666"/>
      <c r="N279" s="666"/>
      <c r="O279" s="666"/>
      <c r="P279" s="666"/>
      <c r="Q279" s="666"/>
      <c r="R279" s="666"/>
      <c r="S279" s="666"/>
      <c r="T279" s="666"/>
      <c r="U279" s="666"/>
      <c r="V279" s="666"/>
      <c r="W279" s="666"/>
      <c r="X279" s="666"/>
      <c r="Y279" s="666"/>
      <c r="Z279" s="666"/>
      <c r="AA279" s="666"/>
      <c r="AB279" s="666"/>
    </row>
    <row r="280" spans="1:28" ht="12.75">
      <c r="A280" s="673"/>
      <c r="B280" s="673"/>
      <c r="C280" s="673"/>
      <c r="D280" s="673"/>
      <c r="E280" s="673"/>
      <c r="F280" s="673"/>
      <c r="G280" s="654"/>
      <c r="H280" s="654"/>
      <c r="I280" s="654"/>
      <c r="J280" s="654"/>
      <c r="K280" s="654"/>
      <c r="L280" s="666"/>
      <c r="M280" s="666"/>
      <c r="N280" s="666"/>
      <c r="O280" s="666"/>
      <c r="P280" s="666"/>
      <c r="Q280" s="666"/>
      <c r="R280" s="666"/>
      <c r="S280" s="666"/>
      <c r="T280" s="666"/>
      <c r="U280" s="666"/>
      <c r="V280" s="666"/>
      <c r="W280" s="666"/>
      <c r="X280" s="666"/>
      <c r="Y280" s="666"/>
      <c r="Z280" s="666"/>
      <c r="AA280" s="666"/>
      <c r="AB280" s="666"/>
    </row>
    <row r="281" spans="1:28" ht="12.75">
      <c r="A281" s="673"/>
      <c r="B281" s="673"/>
      <c r="C281" s="673"/>
      <c r="D281" s="673"/>
      <c r="E281" s="673"/>
      <c r="F281" s="673"/>
      <c r="G281" s="654"/>
      <c r="H281" s="654"/>
      <c r="I281" s="654"/>
      <c r="J281" s="654"/>
      <c r="K281" s="654"/>
      <c r="L281" s="666"/>
      <c r="M281" s="666"/>
      <c r="N281" s="666"/>
      <c r="O281" s="666"/>
      <c r="P281" s="666"/>
      <c r="Q281" s="666"/>
      <c r="R281" s="666"/>
      <c r="S281" s="666"/>
      <c r="T281" s="666"/>
      <c r="U281" s="666"/>
      <c r="V281" s="666"/>
      <c r="W281" s="666"/>
      <c r="X281" s="666"/>
      <c r="Y281" s="666"/>
      <c r="Z281" s="666"/>
      <c r="AA281" s="666"/>
      <c r="AB281" s="666"/>
    </row>
    <row r="282" spans="1:28" ht="12.75">
      <c r="A282" s="673"/>
      <c r="B282" s="673"/>
      <c r="C282" s="673"/>
      <c r="D282" s="673"/>
      <c r="E282" s="673"/>
      <c r="F282" s="673"/>
      <c r="G282" s="654"/>
      <c r="H282" s="654"/>
      <c r="I282" s="654"/>
      <c r="J282" s="654"/>
      <c r="K282" s="654"/>
      <c r="L282" s="666"/>
      <c r="M282" s="666"/>
      <c r="N282" s="666"/>
      <c r="O282" s="666"/>
      <c r="P282" s="666"/>
      <c r="Q282" s="666"/>
      <c r="R282" s="666"/>
      <c r="S282" s="666"/>
      <c r="T282" s="666"/>
      <c r="U282" s="666"/>
      <c r="V282" s="666"/>
      <c r="W282" s="666"/>
      <c r="X282" s="666"/>
      <c r="Y282" s="666"/>
      <c r="Z282" s="666"/>
      <c r="AA282" s="666"/>
      <c r="AB282" s="666"/>
    </row>
    <row r="283" spans="1:28" ht="12.75">
      <c r="A283" s="673"/>
      <c r="B283" s="673"/>
      <c r="C283" s="673"/>
      <c r="D283" s="673"/>
      <c r="E283" s="673"/>
      <c r="F283" s="673"/>
      <c r="G283" s="654"/>
      <c r="H283" s="654"/>
      <c r="I283" s="654"/>
      <c r="J283" s="654"/>
      <c r="K283" s="654"/>
      <c r="L283" s="666"/>
      <c r="M283" s="666"/>
      <c r="N283" s="666"/>
      <c r="O283" s="666"/>
      <c r="P283" s="666"/>
      <c r="Q283" s="666"/>
      <c r="R283" s="666"/>
      <c r="S283" s="666"/>
      <c r="T283" s="666"/>
      <c r="U283" s="666"/>
      <c r="V283" s="666"/>
      <c r="W283" s="666"/>
      <c r="X283" s="666"/>
      <c r="Y283" s="666"/>
      <c r="Z283" s="666"/>
      <c r="AA283" s="666"/>
      <c r="AB283" s="666"/>
    </row>
    <row r="284" spans="1:28" ht="12.75">
      <c r="A284" s="673"/>
      <c r="B284" s="673"/>
      <c r="C284" s="673"/>
      <c r="D284" s="673"/>
      <c r="E284" s="673"/>
      <c r="F284" s="673"/>
      <c r="G284" s="654"/>
      <c r="H284" s="654"/>
      <c r="I284" s="654"/>
      <c r="J284" s="654"/>
      <c r="K284" s="654"/>
      <c r="L284" s="666"/>
      <c r="M284" s="666"/>
      <c r="N284" s="666"/>
      <c r="O284" s="666"/>
      <c r="P284" s="666"/>
      <c r="Q284" s="666"/>
      <c r="R284" s="666"/>
      <c r="S284" s="666"/>
      <c r="T284" s="666"/>
      <c r="U284" s="666"/>
      <c r="V284" s="666"/>
      <c r="W284" s="666"/>
      <c r="X284" s="666"/>
      <c r="Y284" s="666"/>
      <c r="Z284" s="666"/>
      <c r="AA284" s="666"/>
      <c r="AB284" s="666"/>
    </row>
    <row r="285" spans="1:28" ht="12.75">
      <c r="A285" s="673"/>
      <c r="B285" s="673"/>
      <c r="C285" s="673"/>
      <c r="D285" s="673"/>
      <c r="E285" s="673"/>
      <c r="F285" s="673"/>
      <c r="G285" s="654"/>
      <c r="H285" s="654"/>
      <c r="I285" s="654"/>
      <c r="J285" s="654"/>
      <c r="K285" s="654"/>
      <c r="L285" s="666"/>
      <c r="M285" s="666"/>
      <c r="N285" s="666"/>
      <c r="O285" s="666"/>
      <c r="P285" s="666"/>
      <c r="Q285" s="666"/>
      <c r="R285" s="666"/>
      <c r="S285" s="666"/>
      <c r="T285" s="666"/>
      <c r="U285" s="666"/>
      <c r="V285" s="666"/>
      <c r="W285" s="666"/>
      <c r="X285" s="666"/>
      <c r="Y285" s="666"/>
      <c r="Z285" s="666"/>
      <c r="AA285" s="666"/>
      <c r="AB285" s="666"/>
    </row>
    <row r="286" spans="1:28" ht="12.75">
      <c r="A286" s="673"/>
      <c r="B286" s="673"/>
      <c r="C286" s="673"/>
      <c r="D286" s="673"/>
      <c r="E286" s="673"/>
      <c r="F286" s="673"/>
      <c r="G286" s="654"/>
      <c r="H286" s="654"/>
      <c r="I286" s="654"/>
      <c r="J286" s="654"/>
      <c r="K286" s="654"/>
      <c r="L286" s="666"/>
      <c r="M286" s="666"/>
      <c r="N286" s="666"/>
      <c r="O286" s="666"/>
      <c r="P286" s="666"/>
      <c r="Q286" s="666"/>
      <c r="R286" s="666"/>
      <c r="S286" s="666"/>
      <c r="T286" s="666"/>
      <c r="U286" s="666"/>
      <c r="V286" s="666"/>
      <c r="W286" s="666"/>
      <c r="X286" s="666"/>
      <c r="Y286" s="666"/>
      <c r="Z286" s="666"/>
      <c r="AA286" s="666"/>
      <c r="AB286" s="666"/>
    </row>
    <row r="287" spans="1:28" ht="12.75">
      <c r="A287" s="673"/>
      <c r="B287" s="673"/>
      <c r="C287" s="673"/>
      <c r="D287" s="673"/>
      <c r="E287" s="673"/>
      <c r="F287" s="673"/>
      <c r="G287" s="654"/>
      <c r="H287" s="654"/>
      <c r="I287" s="654"/>
      <c r="J287" s="654"/>
      <c r="K287" s="654"/>
      <c r="L287" s="666"/>
      <c r="M287" s="666"/>
      <c r="N287" s="666"/>
      <c r="O287" s="666"/>
      <c r="P287" s="666"/>
      <c r="Q287" s="666"/>
      <c r="R287" s="666"/>
      <c r="S287" s="666"/>
      <c r="T287" s="666"/>
      <c r="U287" s="666"/>
      <c r="V287" s="666"/>
      <c r="W287" s="666"/>
      <c r="X287" s="666"/>
      <c r="Y287" s="666"/>
      <c r="Z287" s="666"/>
      <c r="AA287" s="666"/>
      <c r="AB287" s="666"/>
    </row>
    <row r="288" spans="1:28" ht="12.75">
      <c r="A288" s="673"/>
      <c r="B288" s="673"/>
      <c r="C288" s="673"/>
      <c r="D288" s="673"/>
      <c r="E288" s="673"/>
      <c r="F288" s="673"/>
      <c r="G288" s="654"/>
      <c r="H288" s="654"/>
      <c r="I288" s="654"/>
      <c r="J288" s="654"/>
      <c r="K288" s="654"/>
      <c r="L288" s="666"/>
      <c r="M288" s="666"/>
      <c r="N288" s="666"/>
      <c r="O288" s="666"/>
      <c r="P288" s="666"/>
      <c r="Q288" s="666"/>
      <c r="R288" s="666"/>
      <c r="S288" s="666"/>
      <c r="T288" s="666"/>
      <c r="U288" s="666"/>
      <c r="V288" s="666"/>
      <c r="W288" s="666"/>
      <c r="X288" s="666"/>
      <c r="Y288" s="666"/>
      <c r="Z288" s="666"/>
      <c r="AA288" s="666"/>
      <c r="AB288" s="666"/>
    </row>
    <row r="289" spans="1:28" ht="12.75">
      <c r="A289" s="673"/>
      <c r="B289" s="673"/>
      <c r="C289" s="673"/>
      <c r="D289" s="673"/>
      <c r="E289" s="673"/>
      <c r="F289" s="673"/>
      <c r="G289" s="654"/>
      <c r="H289" s="654"/>
      <c r="I289" s="654"/>
      <c r="J289" s="654"/>
      <c r="K289" s="654"/>
      <c r="L289" s="666"/>
      <c r="M289" s="666"/>
      <c r="N289" s="666"/>
      <c r="O289" s="666"/>
      <c r="P289" s="666"/>
      <c r="Q289" s="666"/>
      <c r="R289" s="666"/>
      <c r="S289" s="666"/>
      <c r="T289" s="666"/>
      <c r="U289" s="666"/>
      <c r="V289" s="666"/>
      <c r="W289" s="666"/>
      <c r="X289" s="666"/>
      <c r="Y289" s="666"/>
      <c r="Z289" s="666"/>
      <c r="AA289" s="666"/>
      <c r="AB289" s="666"/>
    </row>
    <row r="290" spans="1:28" ht="12.75">
      <c r="A290" s="673"/>
      <c r="B290" s="673"/>
      <c r="C290" s="673"/>
      <c r="D290" s="673"/>
      <c r="E290" s="673"/>
      <c r="F290" s="673"/>
      <c r="G290" s="654"/>
      <c r="H290" s="654"/>
      <c r="I290" s="654"/>
      <c r="J290" s="654"/>
      <c r="K290" s="654"/>
      <c r="L290" s="666"/>
      <c r="M290" s="666"/>
      <c r="N290" s="666"/>
      <c r="O290" s="666"/>
      <c r="P290" s="666"/>
      <c r="Q290" s="666"/>
      <c r="R290" s="666"/>
      <c r="S290" s="666"/>
      <c r="T290" s="666"/>
      <c r="U290" s="666"/>
      <c r="V290" s="666"/>
      <c r="W290" s="666"/>
      <c r="X290" s="666"/>
      <c r="Y290" s="666"/>
      <c r="Z290" s="666"/>
      <c r="AA290" s="666"/>
      <c r="AB290" s="666"/>
    </row>
    <row r="291" spans="1:28" ht="12.75">
      <c r="A291" s="673"/>
      <c r="B291" s="673"/>
      <c r="C291" s="673"/>
      <c r="D291" s="673"/>
      <c r="E291" s="673"/>
      <c r="F291" s="673"/>
      <c r="G291" s="654"/>
      <c r="H291" s="654"/>
      <c r="I291" s="654"/>
      <c r="J291" s="654"/>
      <c r="K291" s="654"/>
      <c r="L291" s="666"/>
      <c r="M291" s="666"/>
      <c r="N291" s="666"/>
      <c r="O291" s="666"/>
      <c r="P291" s="666"/>
      <c r="Q291" s="666"/>
      <c r="R291" s="666"/>
      <c r="S291" s="666"/>
      <c r="T291" s="666"/>
      <c r="U291" s="666"/>
      <c r="V291" s="666"/>
      <c r="W291" s="666"/>
      <c r="X291" s="666"/>
      <c r="Y291" s="666"/>
      <c r="Z291" s="666"/>
      <c r="AA291" s="666"/>
      <c r="AB291" s="666"/>
    </row>
    <row r="292" spans="1:28" ht="12.75">
      <c r="A292" s="673"/>
      <c r="B292" s="673"/>
      <c r="C292" s="673"/>
      <c r="D292" s="673"/>
      <c r="E292" s="673"/>
      <c r="F292" s="673"/>
      <c r="G292" s="654"/>
      <c r="H292" s="654"/>
      <c r="I292" s="654"/>
      <c r="J292" s="654"/>
      <c r="K292" s="654"/>
      <c r="L292" s="666"/>
      <c r="M292" s="666"/>
      <c r="N292" s="666"/>
      <c r="O292" s="666"/>
      <c r="P292" s="666"/>
      <c r="Q292" s="666"/>
      <c r="R292" s="666"/>
      <c r="S292" s="666"/>
      <c r="T292" s="666"/>
      <c r="U292" s="666"/>
      <c r="V292" s="666"/>
      <c r="W292" s="666"/>
      <c r="X292" s="666"/>
      <c r="Y292" s="666"/>
      <c r="Z292" s="666"/>
      <c r="AA292" s="666"/>
      <c r="AB292" s="666"/>
    </row>
    <row r="293" spans="1:28" ht="12.75">
      <c r="A293" s="673"/>
      <c r="B293" s="673"/>
      <c r="C293" s="673"/>
      <c r="D293" s="673"/>
      <c r="E293" s="673"/>
      <c r="F293" s="673"/>
      <c r="G293" s="654"/>
      <c r="H293" s="654"/>
      <c r="I293" s="654"/>
      <c r="J293" s="654"/>
      <c r="K293" s="654"/>
      <c r="L293" s="666"/>
      <c r="M293" s="666"/>
      <c r="N293" s="666"/>
      <c r="O293" s="666"/>
      <c r="P293" s="666"/>
      <c r="Q293" s="666"/>
      <c r="R293" s="666"/>
      <c r="S293" s="666"/>
      <c r="T293" s="666"/>
      <c r="U293" s="666"/>
      <c r="V293" s="666"/>
      <c r="W293" s="666"/>
      <c r="X293" s="666"/>
      <c r="Y293" s="666"/>
      <c r="Z293" s="666"/>
      <c r="AA293" s="666"/>
      <c r="AB293" s="666"/>
    </row>
    <row r="294" spans="1:28" ht="12.75">
      <c r="A294" s="673"/>
      <c r="B294" s="673"/>
      <c r="C294" s="673"/>
      <c r="D294" s="673"/>
      <c r="E294" s="673"/>
      <c r="F294" s="673"/>
      <c r="G294" s="654"/>
      <c r="H294" s="654"/>
      <c r="I294" s="654"/>
      <c r="J294" s="654"/>
      <c r="K294" s="654"/>
      <c r="L294" s="666"/>
      <c r="M294" s="666"/>
      <c r="N294" s="666"/>
      <c r="O294" s="666"/>
      <c r="P294" s="666"/>
      <c r="Q294" s="666"/>
      <c r="R294" s="666"/>
      <c r="S294" s="666"/>
      <c r="T294" s="666"/>
      <c r="U294" s="666"/>
      <c r="V294" s="666"/>
      <c r="W294" s="666"/>
      <c r="X294" s="666"/>
      <c r="Y294" s="666"/>
      <c r="Z294" s="666"/>
      <c r="AA294" s="666"/>
      <c r="AB294" s="666"/>
    </row>
    <row r="295" spans="1:28" ht="12.75">
      <c r="A295" s="673"/>
      <c r="B295" s="673"/>
      <c r="C295" s="673"/>
      <c r="D295" s="673"/>
      <c r="E295" s="673"/>
      <c r="F295" s="673"/>
      <c r="G295" s="654"/>
      <c r="H295" s="654"/>
      <c r="I295" s="654"/>
      <c r="J295" s="654"/>
      <c r="K295" s="654"/>
      <c r="L295" s="666"/>
      <c r="M295" s="666"/>
      <c r="N295" s="666"/>
      <c r="O295" s="666"/>
      <c r="P295" s="666"/>
      <c r="Q295" s="666"/>
      <c r="R295" s="666"/>
      <c r="S295" s="666"/>
      <c r="T295" s="666"/>
      <c r="U295" s="666"/>
      <c r="V295" s="666"/>
      <c r="W295" s="666"/>
      <c r="X295" s="666"/>
      <c r="Y295" s="666"/>
      <c r="Z295" s="666"/>
      <c r="AA295" s="666"/>
      <c r="AB295" s="666"/>
    </row>
    <row r="296" spans="1:28" ht="12.75">
      <c r="A296" s="673"/>
      <c r="B296" s="673"/>
      <c r="C296" s="673"/>
      <c r="D296" s="673"/>
      <c r="E296" s="673"/>
      <c r="F296" s="673"/>
      <c r="G296" s="654"/>
      <c r="H296" s="654"/>
      <c r="I296" s="654"/>
      <c r="J296" s="654"/>
      <c r="K296" s="654"/>
      <c r="L296" s="666"/>
      <c r="M296" s="666"/>
      <c r="N296" s="666"/>
      <c r="O296" s="666"/>
      <c r="P296" s="666"/>
      <c r="Q296" s="666"/>
      <c r="R296" s="666"/>
      <c r="S296" s="666"/>
      <c r="T296" s="666"/>
      <c r="U296" s="666"/>
      <c r="V296" s="666"/>
      <c r="W296" s="666"/>
      <c r="X296" s="666"/>
      <c r="Y296" s="666"/>
      <c r="Z296" s="666"/>
      <c r="AA296" s="666"/>
      <c r="AB296" s="666"/>
    </row>
    <row r="297" spans="1:28" ht="12.75">
      <c r="A297" s="673"/>
      <c r="B297" s="673"/>
      <c r="C297" s="673"/>
      <c r="D297" s="673"/>
      <c r="E297" s="673"/>
      <c r="F297" s="673"/>
      <c r="G297" s="654"/>
      <c r="H297" s="654"/>
      <c r="I297" s="654"/>
      <c r="J297" s="654"/>
      <c r="K297" s="654"/>
      <c r="L297" s="666"/>
      <c r="M297" s="666"/>
      <c r="N297" s="666"/>
      <c r="O297" s="666"/>
      <c r="P297" s="666"/>
      <c r="Q297" s="666"/>
      <c r="R297" s="666"/>
      <c r="S297" s="666"/>
      <c r="T297" s="666"/>
      <c r="U297" s="666"/>
      <c r="V297" s="666"/>
      <c r="W297" s="666"/>
      <c r="X297" s="666"/>
      <c r="Y297" s="666"/>
      <c r="Z297" s="666"/>
      <c r="AA297" s="666"/>
      <c r="AB297" s="666"/>
    </row>
    <row r="298" spans="1:28" ht="12.75">
      <c r="A298" s="673"/>
      <c r="B298" s="673"/>
      <c r="C298" s="673"/>
      <c r="D298" s="673"/>
      <c r="E298" s="673"/>
      <c r="F298" s="673"/>
      <c r="G298" s="654"/>
      <c r="H298" s="654"/>
      <c r="I298" s="654"/>
      <c r="J298" s="654"/>
      <c r="K298" s="654"/>
      <c r="L298" s="666"/>
      <c r="M298" s="666"/>
      <c r="N298" s="666"/>
      <c r="O298" s="666"/>
      <c r="P298" s="666"/>
      <c r="Q298" s="666"/>
      <c r="R298" s="666"/>
      <c r="S298" s="666"/>
      <c r="T298" s="666"/>
      <c r="U298" s="666"/>
      <c r="V298" s="666"/>
      <c r="W298" s="666"/>
      <c r="X298" s="666"/>
      <c r="Y298" s="666"/>
      <c r="Z298" s="666"/>
      <c r="AA298" s="666"/>
      <c r="AB298" s="666"/>
    </row>
    <row r="299" spans="1:28" ht="12.75">
      <c r="A299" s="673"/>
      <c r="B299" s="673"/>
      <c r="C299" s="673"/>
      <c r="D299" s="673"/>
      <c r="E299" s="673"/>
      <c r="F299" s="673"/>
      <c r="G299" s="654"/>
      <c r="H299" s="654"/>
      <c r="I299" s="654"/>
      <c r="J299" s="654"/>
      <c r="K299" s="654"/>
      <c r="L299" s="666"/>
      <c r="M299" s="666"/>
      <c r="N299" s="666"/>
      <c r="O299" s="666"/>
      <c r="P299" s="666"/>
      <c r="Q299" s="666"/>
      <c r="R299" s="666"/>
      <c r="S299" s="666"/>
      <c r="T299" s="666"/>
      <c r="U299" s="666"/>
      <c r="V299" s="666"/>
      <c r="W299" s="666"/>
      <c r="X299" s="666"/>
      <c r="Y299" s="666"/>
      <c r="Z299" s="666"/>
      <c r="AA299" s="666"/>
      <c r="AB299" s="666"/>
    </row>
    <row r="300" spans="1:28" ht="12.75">
      <c r="A300" s="673"/>
      <c r="B300" s="673"/>
      <c r="C300" s="673"/>
      <c r="D300" s="673"/>
      <c r="E300" s="673"/>
      <c r="F300" s="673"/>
      <c r="G300" s="654"/>
      <c r="H300" s="654"/>
      <c r="I300" s="654"/>
      <c r="J300" s="654"/>
      <c r="K300" s="654"/>
      <c r="L300" s="666"/>
      <c r="M300" s="666"/>
      <c r="N300" s="666"/>
      <c r="O300" s="666"/>
      <c r="P300" s="666"/>
      <c r="Q300" s="666"/>
      <c r="R300" s="666"/>
      <c r="S300" s="666"/>
      <c r="T300" s="666"/>
      <c r="U300" s="666"/>
      <c r="V300" s="666"/>
      <c r="W300" s="666"/>
      <c r="X300" s="666"/>
      <c r="Y300" s="666"/>
      <c r="Z300" s="666"/>
      <c r="AA300" s="666"/>
      <c r="AB300" s="666"/>
    </row>
    <row r="301" spans="1:28" ht="12.75">
      <c r="A301" s="673"/>
      <c r="B301" s="673"/>
      <c r="C301" s="673"/>
      <c r="D301" s="673"/>
      <c r="E301" s="673"/>
      <c r="F301" s="673"/>
      <c r="G301" s="654"/>
      <c r="H301" s="654"/>
      <c r="I301" s="654"/>
      <c r="J301" s="654"/>
      <c r="K301" s="654"/>
      <c r="L301" s="666"/>
      <c r="M301" s="666"/>
      <c r="N301" s="666"/>
      <c r="O301" s="666"/>
      <c r="P301" s="666"/>
      <c r="Q301" s="666"/>
      <c r="R301" s="666"/>
      <c r="S301" s="666"/>
      <c r="T301" s="666"/>
      <c r="U301" s="666"/>
      <c r="V301" s="666"/>
      <c r="W301" s="666"/>
      <c r="X301" s="666"/>
      <c r="Y301" s="666"/>
      <c r="Z301" s="666"/>
      <c r="AA301" s="666"/>
      <c r="AB301" s="666"/>
    </row>
    <row r="302" spans="1:28" ht="12.75">
      <c r="A302" s="673"/>
      <c r="B302" s="673"/>
      <c r="C302" s="673"/>
      <c r="D302" s="673"/>
      <c r="E302" s="673"/>
      <c r="F302" s="673"/>
      <c r="G302" s="654"/>
      <c r="H302" s="654"/>
      <c r="I302" s="654"/>
      <c r="J302" s="654"/>
      <c r="K302" s="654"/>
      <c r="L302" s="666"/>
      <c r="M302" s="666"/>
      <c r="N302" s="666"/>
      <c r="O302" s="666"/>
      <c r="P302" s="666"/>
      <c r="Q302" s="666"/>
      <c r="R302" s="666"/>
      <c r="S302" s="666"/>
      <c r="T302" s="666"/>
      <c r="U302" s="666"/>
      <c r="V302" s="666"/>
      <c r="W302" s="666"/>
      <c r="X302" s="666"/>
      <c r="Y302" s="666"/>
      <c r="Z302" s="666"/>
      <c r="AA302" s="666"/>
      <c r="AB302" s="666"/>
    </row>
    <row r="303" spans="1:28" ht="12.75">
      <c r="A303" s="673"/>
      <c r="B303" s="673"/>
      <c r="C303" s="673"/>
      <c r="D303" s="673"/>
      <c r="E303" s="673"/>
      <c r="F303" s="673"/>
      <c r="G303" s="654"/>
      <c r="H303" s="654"/>
      <c r="I303" s="654"/>
      <c r="J303" s="654"/>
      <c r="K303" s="654"/>
      <c r="L303" s="666"/>
      <c r="M303" s="666"/>
      <c r="N303" s="666"/>
      <c r="O303" s="666"/>
      <c r="P303" s="666"/>
      <c r="Q303" s="666"/>
      <c r="R303" s="666"/>
      <c r="S303" s="666"/>
      <c r="T303" s="666"/>
      <c r="U303" s="666"/>
      <c r="V303" s="666"/>
      <c r="W303" s="666"/>
      <c r="X303" s="666"/>
      <c r="Y303" s="666"/>
      <c r="Z303" s="666"/>
      <c r="AA303" s="666"/>
      <c r="AB303" s="666"/>
    </row>
    <row r="304" spans="1:28" ht="12.75">
      <c r="A304" s="673"/>
      <c r="B304" s="673"/>
      <c r="C304" s="673"/>
      <c r="D304" s="673"/>
      <c r="E304" s="673"/>
      <c r="F304" s="673"/>
      <c r="G304" s="654"/>
      <c r="H304" s="654"/>
      <c r="I304" s="654"/>
      <c r="J304" s="654"/>
      <c r="K304" s="654"/>
      <c r="L304" s="666"/>
      <c r="M304" s="666"/>
      <c r="N304" s="666"/>
      <c r="O304" s="666"/>
      <c r="P304" s="666"/>
      <c r="Q304" s="666"/>
      <c r="R304" s="666"/>
      <c r="S304" s="666"/>
      <c r="T304" s="666"/>
      <c r="U304" s="666"/>
      <c r="V304" s="666"/>
      <c r="W304" s="666"/>
      <c r="X304" s="666"/>
      <c r="Y304" s="666"/>
      <c r="Z304" s="666"/>
      <c r="AA304" s="666"/>
      <c r="AB304" s="666"/>
    </row>
    <row r="305" spans="1:28" ht="12.75">
      <c r="A305" s="673"/>
      <c r="B305" s="673"/>
      <c r="C305" s="673"/>
      <c r="D305" s="673"/>
      <c r="E305" s="673"/>
      <c r="F305" s="673"/>
      <c r="G305" s="654"/>
      <c r="H305" s="654"/>
      <c r="I305" s="654"/>
      <c r="J305" s="654"/>
      <c r="K305" s="654"/>
      <c r="L305" s="666"/>
      <c r="M305" s="666"/>
      <c r="N305" s="666"/>
      <c r="O305" s="666"/>
      <c r="P305" s="666"/>
      <c r="Q305" s="666"/>
      <c r="R305" s="666"/>
      <c r="S305" s="666"/>
      <c r="T305" s="666"/>
      <c r="U305" s="666"/>
      <c r="V305" s="666"/>
      <c r="W305" s="666"/>
      <c r="X305" s="666"/>
      <c r="Y305" s="666"/>
      <c r="Z305" s="666"/>
      <c r="AA305" s="666"/>
      <c r="AB305" s="666"/>
    </row>
    <row r="306" spans="1:28" ht="12.75">
      <c r="A306" s="673"/>
      <c r="B306" s="673"/>
      <c r="C306" s="673"/>
      <c r="D306" s="673"/>
      <c r="E306" s="673"/>
      <c r="F306" s="673"/>
      <c r="G306" s="654"/>
      <c r="H306" s="654"/>
      <c r="I306" s="654"/>
      <c r="J306" s="654"/>
      <c r="K306" s="654"/>
      <c r="L306" s="666"/>
      <c r="M306" s="666"/>
      <c r="N306" s="666"/>
      <c r="O306" s="666"/>
      <c r="P306" s="666"/>
      <c r="Q306" s="666"/>
      <c r="R306" s="666"/>
      <c r="S306" s="666"/>
      <c r="T306" s="666"/>
      <c r="U306" s="666"/>
      <c r="V306" s="666"/>
      <c r="W306" s="666"/>
      <c r="X306" s="666"/>
      <c r="Y306" s="666"/>
      <c r="Z306" s="666"/>
      <c r="AA306" s="666"/>
      <c r="AB306" s="666"/>
    </row>
    <row r="307" spans="1:28" ht="12.75">
      <c r="A307" s="673"/>
      <c r="B307" s="673"/>
      <c r="C307" s="673"/>
      <c r="D307" s="673"/>
      <c r="E307" s="673"/>
      <c r="F307" s="673"/>
      <c r="G307" s="654"/>
      <c r="H307" s="654"/>
      <c r="I307" s="654"/>
      <c r="J307" s="654"/>
      <c r="K307" s="654"/>
      <c r="L307" s="666"/>
      <c r="M307" s="666"/>
      <c r="N307" s="666"/>
      <c r="O307" s="666"/>
      <c r="P307" s="666"/>
      <c r="Q307" s="666"/>
      <c r="R307" s="666"/>
      <c r="S307" s="666"/>
      <c r="T307" s="666"/>
      <c r="U307" s="666"/>
      <c r="V307" s="666"/>
      <c r="W307" s="666"/>
      <c r="X307" s="666"/>
      <c r="Y307" s="666"/>
      <c r="Z307" s="666"/>
      <c r="AA307" s="666"/>
      <c r="AB307" s="666"/>
    </row>
    <row r="308" spans="1:28" ht="12.75">
      <c r="A308" s="673"/>
      <c r="B308" s="673"/>
      <c r="C308" s="673"/>
      <c r="D308" s="673"/>
      <c r="E308" s="673"/>
      <c r="F308" s="673"/>
      <c r="G308" s="654"/>
      <c r="H308" s="654"/>
      <c r="I308" s="654"/>
      <c r="J308" s="654"/>
      <c r="K308" s="654"/>
      <c r="L308" s="666"/>
      <c r="M308" s="666"/>
      <c r="N308" s="666"/>
      <c r="O308" s="666"/>
      <c r="P308" s="666"/>
      <c r="Q308" s="666"/>
      <c r="R308" s="666"/>
      <c r="S308" s="666"/>
      <c r="T308" s="666"/>
      <c r="U308" s="666"/>
      <c r="V308" s="666"/>
      <c r="W308" s="666"/>
      <c r="X308" s="666"/>
      <c r="Y308" s="666"/>
      <c r="Z308" s="666"/>
      <c r="AA308" s="666"/>
      <c r="AB308" s="666"/>
    </row>
    <row r="309" spans="1:28" ht="12.75">
      <c r="A309" s="673"/>
      <c r="B309" s="673"/>
      <c r="C309" s="673"/>
      <c r="D309" s="673"/>
      <c r="E309" s="673"/>
      <c r="F309" s="673"/>
      <c r="G309" s="654"/>
      <c r="H309" s="654"/>
      <c r="I309" s="654"/>
      <c r="J309" s="654"/>
      <c r="K309" s="654"/>
      <c r="L309" s="666"/>
      <c r="M309" s="666"/>
      <c r="N309" s="666"/>
      <c r="O309" s="666"/>
      <c r="P309" s="666"/>
      <c r="Q309" s="666"/>
      <c r="R309" s="666"/>
      <c r="S309" s="666"/>
      <c r="T309" s="666"/>
      <c r="U309" s="666"/>
      <c r="V309" s="666"/>
      <c r="W309" s="666"/>
      <c r="X309" s="666"/>
      <c r="Y309" s="666"/>
      <c r="Z309" s="666"/>
      <c r="AA309" s="666"/>
      <c r="AB309" s="666"/>
    </row>
    <row r="310" spans="1:28" ht="12.75">
      <c r="A310" s="673"/>
      <c r="B310" s="673"/>
      <c r="C310" s="673"/>
      <c r="D310" s="673"/>
      <c r="E310" s="673"/>
      <c r="F310" s="673"/>
      <c r="G310" s="654"/>
      <c r="H310" s="654"/>
      <c r="I310" s="654"/>
      <c r="J310" s="654"/>
      <c r="K310" s="654"/>
      <c r="L310" s="666"/>
      <c r="M310" s="666"/>
      <c r="N310" s="666"/>
      <c r="O310" s="666"/>
      <c r="P310" s="666"/>
      <c r="Q310" s="666"/>
      <c r="R310" s="666"/>
      <c r="S310" s="666"/>
      <c r="T310" s="666"/>
      <c r="U310" s="666"/>
      <c r="V310" s="666"/>
      <c r="W310" s="666"/>
      <c r="X310" s="666"/>
      <c r="Y310" s="666"/>
      <c r="Z310" s="666"/>
      <c r="AA310" s="666"/>
      <c r="AB310" s="666"/>
    </row>
    <row r="311" spans="1:28" ht="12.75">
      <c r="A311" s="673"/>
      <c r="B311" s="673"/>
      <c r="C311" s="673"/>
      <c r="D311" s="673"/>
      <c r="E311" s="673"/>
      <c r="F311" s="673"/>
      <c r="G311" s="654"/>
      <c r="H311" s="654"/>
      <c r="I311" s="654"/>
      <c r="J311" s="654"/>
      <c r="K311" s="654"/>
      <c r="L311" s="666"/>
      <c r="M311" s="666"/>
      <c r="N311" s="666"/>
      <c r="O311" s="666"/>
      <c r="P311" s="666"/>
      <c r="Q311" s="666"/>
      <c r="R311" s="666"/>
      <c r="S311" s="666"/>
      <c r="T311" s="666"/>
      <c r="U311" s="666"/>
      <c r="V311" s="666"/>
      <c r="W311" s="666"/>
      <c r="X311" s="666"/>
      <c r="Y311" s="666"/>
      <c r="Z311" s="666"/>
      <c r="AA311" s="666"/>
      <c r="AB311" s="666"/>
    </row>
    <row r="312" spans="1:28" ht="12.75">
      <c r="A312" s="673"/>
      <c r="B312" s="673"/>
      <c r="C312" s="673"/>
      <c r="D312" s="673"/>
      <c r="E312" s="673"/>
      <c r="F312" s="673"/>
      <c r="G312" s="654"/>
      <c r="H312" s="654"/>
      <c r="I312" s="654"/>
      <c r="J312" s="654"/>
      <c r="K312" s="654"/>
      <c r="L312" s="666"/>
      <c r="M312" s="666"/>
      <c r="N312" s="666"/>
      <c r="O312" s="666"/>
      <c r="P312" s="666"/>
      <c r="Q312" s="666"/>
      <c r="R312" s="666"/>
      <c r="S312" s="666"/>
      <c r="T312" s="666"/>
      <c r="U312" s="666"/>
      <c r="V312" s="666"/>
      <c r="W312" s="666"/>
      <c r="X312" s="666"/>
      <c r="Y312" s="666"/>
      <c r="Z312" s="666"/>
      <c r="AA312" s="666"/>
      <c r="AB312" s="666"/>
    </row>
    <row r="313" spans="1:28" ht="12.75">
      <c r="A313" s="673"/>
      <c r="B313" s="673"/>
      <c r="C313" s="673"/>
      <c r="D313" s="673"/>
      <c r="E313" s="673"/>
      <c r="F313" s="673"/>
      <c r="G313" s="654"/>
      <c r="H313" s="654"/>
      <c r="I313" s="654"/>
      <c r="J313" s="654"/>
      <c r="K313" s="654"/>
      <c r="L313" s="666"/>
      <c r="M313" s="666"/>
      <c r="N313" s="666"/>
      <c r="O313" s="666"/>
      <c r="P313" s="666"/>
      <c r="Q313" s="666"/>
      <c r="R313" s="666"/>
      <c r="S313" s="666"/>
      <c r="T313" s="666"/>
      <c r="U313" s="666"/>
      <c r="V313" s="666"/>
      <c r="W313" s="666"/>
      <c r="X313" s="666"/>
      <c r="Y313" s="666"/>
      <c r="Z313" s="666"/>
      <c r="AA313" s="666"/>
      <c r="AB313" s="666"/>
    </row>
    <row r="314" spans="1:28" ht="12.75">
      <c r="A314" s="673"/>
      <c r="B314" s="673"/>
      <c r="C314" s="673"/>
      <c r="D314" s="673"/>
      <c r="E314" s="673"/>
      <c r="F314" s="673"/>
      <c r="G314" s="654"/>
      <c r="H314" s="654"/>
      <c r="I314" s="654"/>
      <c r="J314" s="654"/>
      <c r="K314" s="654"/>
      <c r="L314" s="666"/>
      <c r="M314" s="666"/>
      <c r="N314" s="666"/>
      <c r="O314" s="666"/>
      <c r="P314" s="666"/>
      <c r="Q314" s="666"/>
      <c r="R314" s="666"/>
      <c r="S314" s="666"/>
      <c r="T314" s="666"/>
      <c r="U314" s="666"/>
      <c r="V314" s="666"/>
      <c r="W314" s="666"/>
      <c r="X314" s="666"/>
      <c r="Y314" s="666"/>
      <c r="Z314" s="666"/>
      <c r="AA314" s="666"/>
      <c r="AB314" s="666"/>
    </row>
    <row r="315" spans="1:28" ht="12.75">
      <c r="A315" s="673"/>
      <c r="B315" s="673"/>
      <c r="C315" s="673"/>
      <c r="D315" s="673"/>
      <c r="E315" s="673"/>
      <c r="F315" s="673"/>
      <c r="G315" s="654"/>
      <c r="H315" s="654"/>
      <c r="I315" s="654"/>
      <c r="J315" s="654"/>
      <c r="K315" s="654"/>
      <c r="L315" s="666"/>
      <c r="M315" s="666"/>
      <c r="N315" s="666"/>
      <c r="O315" s="666"/>
      <c r="P315" s="666"/>
      <c r="Q315" s="666"/>
      <c r="R315" s="666"/>
      <c r="S315" s="666"/>
      <c r="T315" s="666"/>
      <c r="U315" s="666"/>
      <c r="V315" s="666"/>
      <c r="W315" s="666"/>
      <c r="X315" s="666"/>
      <c r="Y315" s="666"/>
      <c r="Z315" s="666"/>
      <c r="AA315" s="666"/>
      <c r="AB315" s="666"/>
    </row>
    <row r="316" spans="1:28" ht="12.75">
      <c r="A316" s="673"/>
      <c r="B316" s="673"/>
      <c r="C316" s="673"/>
      <c r="D316" s="673"/>
      <c r="E316" s="673"/>
      <c r="F316" s="673"/>
      <c r="G316" s="654"/>
      <c r="H316" s="654"/>
      <c r="I316" s="654"/>
      <c r="J316" s="654"/>
      <c r="K316" s="654"/>
      <c r="L316" s="666"/>
      <c r="M316" s="666"/>
      <c r="N316" s="666"/>
      <c r="O316" s="666"/>
      <c r="P316" s="666"/>
      <c r="Q316" s="666"/>
      <c r="R316" s="666"/>
      <c r="S316" s="666"/>
      <c r="T316" s="666"/>
      <c r="U316" s="666"/>
      <c r="V316" s="666"/>
      <c r="W316" s="666"/>
      <c r="X316" s="666"/>
      <c r="Y316" s="666"/>
      <c r="Z316" s="666"/>
      <c r="AA316" s="666"/>
      <c r="AB316" s="666"/>
    </row>
    <row r="317" spans="1:28" ht="12.75">
      <c r="A317" s="673"/>
      <c r="B317" s="673"/>
      <c r="C317" s="673"/>
      <c r="D317" s="673"/>
      <c r="E317" s="673"/>
      <c r="F317" s="673"/>
      <c r="G317" s="654"/>
      <c r="H317" s="654"/>
      <c r="I317" s="654"/>
      <c r="J317" s="654"/>
      <c r="K317" s="654"/>
      <c r="L317" s="666"/>
      <c r="M317" s="666"/>
      <c r="N317" s="666"/>
      <c r="O317" s="666"/>
      <c r="P317" s="666"/>
      <c r="Q317" s="666"/>
      <c r="R317" s="666"/>
      <c r="S317" s="666"/>
      <c r="T317" s="666"/>
      <c r="U317" s="666"/>
      <c r="V317" s="666"/>
      <c r="W317" s="666"/>
      <c r="X317" s="666"/>
      <c r="Y317" s="666"/>
      <c r="Z317" s="666"/>
      <c r="AA317" s="666"/>
      <c r="AB317" s="666"/>
    </row>
    <row r="318" spans="1:28" ht="12.75">
      <c r="A318" s="673"/>
      <c r="B318" s="673"/>
      <c r="C318" s="673"/>
      <c r="D318" s="673"/>
      <c r="E318" s="673"/>
      <c r="F318" s="673"/>
      <c r="G318" s="654"/>
      <c r="H318" s="654"/>
      <c r="I318" s="654"/>
      <c r="J318" s="654"/>
      <c r="K318" s="654"/>
      <c r="L318" s="666"/>
      <c r="M318" s="666"/>
      <c r="N318" s="666"/>
      <c r="O318" s="666"/>
      <c r="P318" s="666"/>
      <c r="Q318" s="666"/>
      <c r="R318" s="666"/>
      <c r="S318" s="666"/>
      <c r="T318" s="666"/>
      <c r="U318" s="666"/>
      <c r="V318" s="666"/>
      <c r="W318" s="666"/>
      <c r="X318" s="666"/>
      <c r="Y318" s="666"/>
      <c r="Z318" s="666"/>
      <c r="AA318" s="666"/>
      <c r="AB318" s="666"/>
    </row>
    <row r="319" spans="1:28" ht="12.75">
      <c r="A319" s="673"/>
      <c r="B319" s="673"/>
      <c r="C319" s="673"/>
      <c r="D319" s="673"/>
      <c r="E319" s="673"/>
      <c r="F319" s="673"/>
      <c r="G319" s="654"/>
      <c r="H319" s="654"/>
      <c r="I319" s="654"/>
      <c r="J319" s="654"/>
      <c r="K319" s="654"/>
      <c r="L319" s="666"/>
      <c r="M319" s="666"/>
      <c r="N319" s="666"/>
      <c r="O319" s="666"/>
      <c r="P319" s="666"/>
      <c r="Q319" s="666"/>
      <c r="R319" s="666"/>
      <c r="S319" s="666"/>
      <c r="T319" s="666"/>
      <c r="U319" s="666"/>
      <c r="V319" s="666"/>
      <c r="W319" s="666"/>
      <c r="X319" s="666"/>
      <c r="Y319" s="666"/>
      <c r="Z319" s="666"/>
      <c r="AA319" s="666"/>
      <c r="AB319" s="666"/>
    </row>
    <row r="320" spans="1:28" ht="12.75">
      <c r="A320" s="673"/>
      <c r="B320" s="673"/>
      <c r="C320" s="673"/>
      <c r="D320" s="673"/>
      <c r="E320" s="673"/>
      <c r="F320" s="673"/>
      <c r="G320" s="654"/>
      <c r="H320" s="654"/>
      <c r="I320" s="654"/>
      <c r="J320" s="654"/>
      <c r="K320" s="654"/>
      <c r="L320" s="666"/>
      <c r="M320" s="666"/>
      <c r="N320" s="666"/>
      <c r="O320" s="666"/>
      <c r="P320" s="666"/>
      <c r="Q320" s="666"/>
      <c r="R320" s="666"/>
      <c r="S320" s="666"/>
      <c r="T320" s="666"/>
      <c r="U320" s="666"/>
      <c r="V320" s="666"/>
      <c r="W320" s="666"/>
      <c r="X320" s="666"/>
      <c r="Y320" s="666"/>
      <c r="Z320" s="666"/>
      <c r="AA320" s="666"/>
      <c r="AB320" s="666"/>
    </row>
    <row r="321" spans="1:28" ht="12.75">
      <c r="A321" s="673"/>
      <c r="B321" s="673"/>
      <c r="C321" s="673"/>
      <c r="D321" s="673"/>
      <c r="E321" s="673"/>
      <c r="F321" s="673"/>
      <c r="G321" s="654"/>
      <c r="H321" s="654"/>
      <c r="I321" s="654"/>
      <c r="J321" s="654"/>
      <c r="K321" s="654"/>
      <c r="L321" s="666"/>
      <c r="M321" s="666"/>
      <c r="N321" s="666"/>
      <c r="O321" s="666"/>
      <c r="P321" s="666"/>
      <c r="Q321" s="666"/>
      <c r="R321" s="666"/>
      <c r="S321" s="666"/>
      <c r="T321" s="666"/>
      <c r="U321" s="666"/>
      <c r="V321" s="666"/>
      <c r="W321" s="666"/>
      <c r="X321" s="666"/>
      <c r="Y321" s="666"/>
      <c r="Z321" s="666"/>
      <c r="AA321" s="666"/>
      <c r="AB321" s="666"/>
    </row>
    <row r="322" spans="1:28" ht="12.75">
      <c r="A322" s="673"/>
      <c r="B322" s="673"/>
      <c r="C322" s="673"/>
      <c r="D322" s="673"/>
      <c r="E322" s="673"/>
      <c r="F322" s="673"/>
      <c r="G322" s="654"/>
      <c r="H322" s="654"/>
      <c r="I322" s="654"/>
      <c r="J322" s="654"/>
      <c r="K322" s="654"/>
      <c r="L322" s="666"/>
      <c r="M322" s="666"/>
      <c r="N322" s="666"/>
      <c r="O322" s="666"/>
      <c r="P322" s="666"/>
      <c r="Q322" s="666"/>
      <c r="R322" s="666"/>
      <c r="S322" s="666"/>
      <c r="T322" s="666"/>
      <c r="U322" s="666"/>
      <c r="V322" s="666"/>
      <c r="W322" s="666"/>
      <c r="X322" s="666"/>
      <c r="Y322" s="666"/>
      <c r="Z322" s="666"/>
      <c r="AA322" s="666"/>
      <c r="AB322" s="666"/>
    </row>
    <row r="323" spans="1:28" ht="12.75">
      <c r="A323" s="673"/>
      <c r="B323" s="673"/>
      <c r="C323" s="673"/>
      <c r="D323" s="673"/>
      <c r="E323" s="673"/>
      <c r="F323" s="673"/>
      <c r="G323" s="654"/>
      <c r="H323" s="654"/>
      <c r="I323" s="654"/>
      <c r="J323" s="654"/>
      <c r="K323" s="654"/>
      <c r="L323" s="666"/>
      <c r="M323" s="666"/>
      <c r="N323" s="666"/>
      <c r="O323" s="666"/>
      <c r="P323" s="666"/>
      <c r="Q323" s="666"/>
      <c r="R323" s="666"/>
      <c r="S323" s="666"/>
      <c r="T323" s="666"/>
      <c r="U323" s="666"/>
      <c r="V323" s="666"/>
      <c r="W323" s="666"/>
      <c r="X323" s="666"/>
      <c r="Y323" s="666"/>
      <c r="Z323" s="666"/>
      <c r="AA323" s="666"/>
      <c r="AB323" s="666"/>
    </row>
    <row r="324" spans="1:28" ht="12.75">
      <c r="A324" s="673"/>
      <c r="B324" s="673"/>
      <c r="C324" s="673"/>
      <c r="D324" s="673"/>
      <c r="E324" s="673"/>
      <c r="F324" s="673"/>
      <c r="G324" s="654"/>
      <c r="H324" s="654"/>
      <c r="I324" s="654"/>
      <c r="J324" s="654"/>
      <c r="K324" s="654"/>
      <c r="L324" s="666"/>
      <c r="M324" s="666"/>
      <c r="N324" s="666"/>
      <c r="O324" s="666"/>
      <c r="P324" s="666"/>
      <c r="Q324" s="666"/>
      <c r="R324" s="666"/>
      <c r="S324" s="666"/>
      <c r="T324" s="666"/>
      <c r="U324" s="666"/>
      <c r="V324" s="666"/>
      <c r="W324" s="666"/>
      <c r="X324" s="666"/>
      <c r="Y324" s="666"/>
      <c r="Z324" s="666"/>
      <c r="AA324" s="666"/>
      <c r="AB324" s="666"/>
    </row>
    <row r="325" spans="1:28" ht="12.75">
      <c r="A325" s="673"/>
      <c r="B325" s="673"/>
      <c r="C325" s="673"/>
      <c r="D325" s="673"/>
      <c r="E325" s="673"/>
      <c r="F325" s="673"/>
      <c r="G325" s="654"/>
      <c r="H325" s="654"/>
      <c r="I325" s="654"/>
      <c r="J325" s="654"/>
      <c r="K325" s="654"/>
      <c r="L325" s="666"/>
      <c r="M325" s="666"/>
      <c r="N325" s="666"/>
      <c r="O325" s="666"/>
      <c r="P325" s="666"/>
      <c r="Q325" s="666"/>
      <c r="R325" s="666"/>
      <c r="S325" s="666"/>
      <c r="T325" s="666"/>
      <c r="U325" s="666"/>
      <c r="V325" s="666"/>
      <c r="W325" s="666"/>
      <c r="X325" s="666"/>
      <c r="Y325" s="666"/>
      <c r="Z325" s="666"/>
      <c r="AA325" s="666"/>
      <c r="AB325" s="666"/>
    </row>
    <row r="326" spans="1:28" ht="12.75">
      <c r="A326" s="673"/>
      <c r="B326" s="673"/>
      <c r="C326" s="673"/>
      <c r="D326" s="673"/>
      <c r="E326" s="673"/>
      <c r="F326" s="673"/>
      <c r="G326" s="654"/>
      <c r="H326" s="654"/>
      <c r="I326" s="654"/>
      <c r="J326" s="654"/>
      <c r="K326" s="654"/>
      <c r="L326" s="666"/>
      <c r="M326" s="666"/>
      <c r="N326" s="666"/>
      <c r="O326" s="666"/>
      <c r="P326" s="666"/>
      <c r="Q326" s="666"/>
      <c r="R326" s="666"/>
      <c r="S326" s="666"/>
      <c r="T326" s="666"/>
      <c r="U326" s="666"/>
      <c r="V326" s="666"/>
      <c r="W326" s="666"/>
      <c r="X326" s="666"/>
      <c r="Y326" s="666"/>
      <c r="Z326" s="666"/>
      <c r="AA326" s="666"/>
      <c r="AB326" s="666"/>
    </row>
    <row r="327" spans="1:28" ht="12.75">
      <c r="A327" s="673"/>
      <c r="B327" s="673"/>
      <c r="C327" s="673"/>
      <c r="D327" s="673"/>
      <c r="E327" s="673"/>
      <c r="F327" s="673"/>
      <c r="G327" s="654"/>
      <c r="H327" s="654"/>
      <c r="I327" s="654"/>
      <c r="J327" s="654"/>
      <c r="K327" s="654"/>
      <c r="L327" s="666"/>
      <c r="M327" s="666"/>
      <c r="N327" s="666"/>
      <c r="O327" s="666"/>
      <c r="P327" s="666"/>
      <c r="Q327" s="666"/>
      <c r="R327" s="666"/>
      <c r="S327" s="666"/>
      <c r="T327" s="666"/>
      <c r="U327" s="666"/>
      <c r="V327" s="666"/>
      <c r="W327" s="666"/>
      <c r="X327" s="666"/>
      <c r="Y327" s="666"/>
      <c r="Z327" s="666"/>
      <c r="AA327" s="666"/>
      <c r="AB327" s="666"/>
    </row>
    <row r="328" spans="1:28" ht="12.75">
      <c r="A328" s="673"/>
      <c r="B328" s="673"/>
      <c r="C328" s="673"/>
      <c r="D328" s="673"/>
      <c r="E328" s="673"/>
      <c r="F328" s="673"/>
      <c r="G328" s="654"/>
      <c r="H328" s="654"/>
      <c r="I328" s="654"/>
      <c r="J328" s="654"/>
      <c r="K328" s="654"/>
      <c r="L328" s="666"/>
      <c r="M328" s="666"/>
      <c r="N328" s="666"/>
      <c r="O328" s="666"/>
      <c r="P328" s="666"/>
      <c r="Q328" s="666"/>
      <c r="R328" s="666"/>
      <c r="S328" s="666"/>
      <c r="T328" s="666"/>
      <c r="U328" s="666"/>
      <c r="V328" s="666"/>
      <c r="W328" s="666"/>
      <c r="X328" s="666"/>
      <c r="Y328" s="666"/>
      <c r="Z328" s="666"/>
      <c r="AA328" s="666"/>
      <c r="AB328" s="666"/>
    </row>
    <row r="329" spans="1:28" ht="12.75">
      <c r="A329" s="673"/>
      <c r="B329" s="673"/>
      <c r="C329" s="673"/>
      <c r="D329" s="673"/>
      <c r="E329" s="673"/>
      <c r="F329" s="673"/>
      <c r="G329" s="654"/>
      <c r="H329" s="654"/>
      <c r="I329" s="654"/>
      <c r="J329" s="654"/>
      <c r="K329" s="654"/>
      <c r="L329" s="666"/>
      <c r="M329" s="666"/>
      <c r="N329" s="666"/>
      <c r="O329" s="666"/>
      <c r="P329" s="666"/>
      <c r="Q329" s="666"/>
      <c r="R329" s="666"/>
      <c r="S329" s="666"/>
      <c r="T329" s="666"/>
      <c r="U329" s="666"/>
      <c r="V329" s="666"/>
      <c r="W329" s="666"/>
      <c r="X329" s="666"/>
      <c r="Y329" s="666"/>
      <c r="Z329" s="666"/>
      <c r="AA329" s="666"/>
      <c r="AB329" s="666"/>
    </row>
    <row r="330" spans="1:28" ht="12.75">
      <c r="A330" s="673"/>
      <c r="B330" s="673"/>
      <c r="C330" s="673"/>
      <c r="D330" s="673"/>
      <c r="E330" s="673"/>
      <c r="F330" s="673"/>
      <c r="G330" s="654"/>
      <c r="H330" s="654"/>
      <c r="I330" s="654"/>
      <c r="J330" s="654"/>
      <c r="K330" s="654"/>
      <c r="L330" s="666"/>
      <c r="M330" s="666"/>
      <c r="N330" s="666"/>
      <c r="O330" s="666"/>
      <c r="P330" s="666"/>
      <c r="Q330" s="666"/>
      <c r="R330" s="666"/>
      <c r="S330" s="666"/>
      <c r="T330" s="666"/>
      <c r="U330" s="666"/>
      <c r="V330" s="666"/>
      <c r="W330" s="666"/>
      <c r="X330" s="666"/>
      <c r="Y330" s="666"/>
      <c r="Z330" s="666"/>
      <c r="AA330" s="666"/>
      <c r="AB330" s="666"/>
    </row>
    <row r="331" spans="1:28" ht="12.75">
      <c r="A331" s="673"/>
      <c r="B331" s="673"/>
      <c r="C331" s="673"/>
      <c r="D331" s="673"/>
      <c r="E331" s="673"/>
      <c r="F331" s="673"/>
      <c r="G331" s="654"/>
      <c r="H331" s="654"/>
      <c r="I331" s="654"/>
      <c r="J331" s="654"/>
      <c r="K331" s="654"/>
      <c r="L331" s="666"/>
      <c r="M331" s="666"/>
      <c r="N331" s="666"/>
      <c r="O331" s="666"/>
      <c r="P331" s="666"/>
      <c r="Q331" s="666"/>
      <c r="R331" s="666"/>
      <c r="S331" s="666"/>
      <c r="T331" s="666"/>
      <c r="U331" s="666"/>
      <c r="V331" s="666"/>
      <c r="W331" s="666"/>
      <c r="X331" s="666"/>
      <c r="Y331" s="666"/>
      <c r="Z331" s="666"/>
      <c r="AA331" s="666"/>
      <c r="AB331" s="666"/>
    </row>
    <row r="332" spans="1:28" ht="12.75">
      <c r="A332" s="673"/>
      <c r="B332" s="673"/>
      <c r="C332" s="673"/>
      <c r="D332" s="673"/>
      <c r="E332" s="673"/>
      <c r="F332" s="673"/>
      <c r="G332" s="654"/>
      <c r="H332" s="654"/>
      <c r="I332" s="654"/>
      <c r="J332" s="654"/>
      <c r="K332" s="654"/>
      <c r="L332" s="666"/>
      <c r="M332" s="666"/>
      <c r="N332" s="666"/>
      <c r="O332" s="666"/>
      <c r="P332" s="666"/>
      <c r="Q332" s="666"/>
      <c r="R332" s="666"/>
      <c r="S332" s="666"/>
      <c r="T332" s="666"/>
      <c r="U332" s="666"/>
      <c r="V332" s="666"/>
      <c r="W332" s="666"/>
      <c r="X332" s="666"/>
      <c r="Y332" s="666"/>
      <c r="Z332" s="666"/>
      <c r="AA332" s="666"/>
      <c r="AB332" s="666"/>
    </row>
    <row r="333" spans="1:28" ht="12.75">
      <c r="A333" s="673"/>
      <c r="B333" s="673"/>
      <c r="C333" s="673"/>
      <c r="D333" s="673"/>
      <c r="E333" s="673"/>
      <c r="F333" s="673"/>
      <c r="G333" s="654"/>
      <c r="H333" s="654"/>
      <c r="I333" s="654"/>
      <c r="J333" s="654"/>
      <c r="K333" s="654"/>
      <c r="L333" s="666"/>
      <c r="M333" s="666"/>
      <c r="N333" s="666"/>
      <c r="O333" s="666"/>
      <c r="P333" s="666"/>
      <c r="Q333" s="666"/>
      <c r="R333" s="666"/>
      <c r="S333" s="666"/>
      <c r="T333" s="666"/>
      <c r="U333" s="666"/>
      <c r="V333" s="666"/>
      <c r="W333" s="666"/>
      <c r="X333" s="666"/>
      <c r="Y333" s="666"/>
      <c r="Z333" s="666"/>
      <c r="AA333" s="666"/>
      <c r="AB333" s="666"/>
    </row>
    <row r="334" spans="1:28" ht="12.75">
      <c r="A334" s="673"/>
      <c r="B334" s="673"/>
      <c r="C334" s="673"/>
      <c r="D334" s="673"/>
      <c r="E334" s="673"/>
      <c r="F334" s="673"/>
      <c r="G334" s="654"/>
      <c r="H334" s="654"/>
      <c r="I334" s="654"/>
      <c r="J334" s="654"/>
      <c r="K334" s="654"/>
      <c r="L334" s="666"/>
      <c r="M334" s="666"/>
      <c r="N334" s="666"/>
      <c r="O334" s="666"/>
      <c r="P334" s="666"/>
      <c r="Q334" s="666"/>
      <c r="R334" s="666"/>
      <c r="S334" s="666"/>
      <c r="T334" s="666"/>
      <c r="U334" s="666"/>
      <c r="V334" s="666"/>
      <c r="W334" s="666"/>
      <c r="X334" s="666"/>
      <c r="Y334" s="666"/>
      <c r="Z334" s="666"/>
      <c r="AA334" s="666"/>
      <c r="AB334" s="666"/>
    </row>
    <row r="335" spans="1:28" ht="12.75">
      <c r="A335" s="673"/>
      <c r="B335" s="673"/>
      <c r="C335" s="673"/>
      <c r="D335" s="673"/>
      <c r="E335" s="673"/>
      <c r="F335" s="673"/>
      <c r="G335" s="654"/>
      <c r="H335" s="654"/>
      <c r="I335" s="654"/>
      <c r="J335" s="654"/>
      <c r="K335" s="654"/>
      <c r="L335" s="666"/>
      <c r="M335" s="666"/>
      <c r="N335" s="666"/>
      <c r="O335" s="666"/>
      <c r="P335" s="666"/>
      <c r="Q335" s="666"/>
      <c r="R335" s="666"/>
      <c r="S335" s="666"/>
      <c r="T335" s="666"/>
      <c r="U335" s="666"/>
      <c r="V335" s="666"/>
      <c r="W335" s="666"/>
      <c r="X335" s="666"/>
      <c r="Y335" s="666"/>
      <c r="Z335" s="666"/>
      <c r="AA335" s="666"/>
      <c r="AB335" s="666"/>
    </row>
    <row r="336" spans="1:28" ht="12.75">
      <c r="A336" s="673"/>
      <c r="B336" s="673"/>
      <c r="C336" s="673"/>
      <c r="D336" s="673"/>
      <c r="E336" s="673"/>
      <c r="F336" s="673"/>
      <c r="G336" s="654"/>
      <c r="H336" s="654"/>
      <c r="I336" s="654"/>
      <c r="J336" s="654"/>
      <c r="K336" s="654"/>
      <c r="L336" s="666"/>
      <c r="M336" s="666"/>
      <c r="N336" s="666"/>
      <c r="O336" s="666"/>
      <c r="P336" s="666"/>
      <c r="Q336" s="666"/>
      <c r="R336" s="666"/>
      <c r="S336" s="666"/>
      <c r="T336" s="666"/>
      <c r="U336" s="666"/>
      <c r="V336" s="666"/>
      <c r="W336" s="666"/>
      <c r="X336" s="666"/>
      <c r="Y336" s="666"/>
      <c r="Z336" s="666"/>
      <c r="AA336" s="666"/>
      <c r="AB336" s="666"/>
    </row>
    <row r="337" spans="1:28" ht="12.75">
      <c r="A337" s="673"/>
      <c r="B337" s="673"/>
      <c r="C337" s="673"/>
      <c r="D337" s="673"/>
      <c r="E337" s="673"/>
      <c r="F337" s="673"/>
      <c r="G337" s="654"/>
      <c r="H337" s="654"/>
      <c r="I337" s="654"/>
      <c r="J337" s="654"/>
      <c r="K337" s="654"/>
      <c r="L337" s="666"/>
      <c r="M337" s="666"/>
      <c r="N337" s="666"/>
      <c r="O337" s="666"/>
      <c r="P337" s="666"/>
      <c r="Q337" s="666"/>
      <c r="R337" s="666"/>
      <c r="S337" s="666"/>
      <c r="T337" s="666"/>
      <c r="U337" s="666"/>
      <c r="V337" s="666"/>
      <c r="W337" s="666"/>
      <c r="X337" s="666"/>
      <c r="Y337" s="666"/>
      <c r="Z337" s="666"/>
      <c r="AA337" s="666"/>
      <c r="AB337" s="666"/>
    </row>
    <row r="338" spans="1:28" ht="12.75">
      <c r="A338" s="673"/>
      <c r="B338" s="673"/>
      <c r="C338" s="673"/>
      <c r="D338" s="673"/>
      <c r="E338" s="673"/>
      <c r="F338" s="673"/>
      <c r="G338" s="654"/>
      <c r="H338" s="654"/>
      <c r="I338" s="654"/>
      <c r="J338" s="654"/>
      <c r="K338" s="654"/>
      <c r="L338" s="666"/>
      <c r="M338" s="666"/>
      <c r="N338" s="666"/>
      <c r="O338" s="666"/>
      <c r="P338" s="666"/>
      <c r="Q338" s="666"/>
      <c r="R338" s="666"/>
      <c r="S338" s="666"/>
      <c r="T338" s="666"/>
      <c r="U338" s="666"/>
      <c r="V338" s="666"/>
      <c r="W338" s="666"/>
      <c r="X338" s="666"/>
      <c r="Y338" s="666"/>
      <c r="Z338" s="666"/>
      <c r="AA338" s="666"/>
      <c r="AB338" s="666"/>
    </row>
    <row r="339" spans="1:28" ht="12.75">
      <c r="A339" s="673"/>
      <c r="B339" s="673"/>
      <c r="C339" s="673"/>
      <c r="D339" s="673"/>
      <c r="E339" s="673"/>
      <c r="F339" s="673"/>
      <c r="G339" s="654"/>
      <c r="H339" s="654"/>
      <c r="I339" s="654"/>
      <c r="J339" s="654"/>
      <c r="K339" s="654"/>
      <c r="L339" s="666"/>
      <c r="M339" s="666"/>
      <c r="N339" s="666"/>
      <c r="O339" s="666"/>
      <c r="P339" s="666"/>
      <c r="Q339" s="666"/>
      <c r="R339" s="666"/>
      <c r="S339" s="666"/>
      <c r="T339" s="666"/>
      <c r="U339" s="666"/>
      <c r="V339" s="666"/>
      <c r="W339" s="666"/>
      <c r="X339" s="666"/>
      <c r="Y339" s="666"/>
      <c r="Z339" s="666"/>
      <c r="AA339" s="666"/>
      <c r="AB339" s="666"/>
    </row>
    <row r="340" spans="1:28" ht="12.75">
      <c r="A340" s="673"/>
      <c r="B340" s="673"/>
      <c r="C340" s="673"/>
      <c r="D340" s="673"/>
      <c r="E340" s="673"/>
      <c r="F340" s="673"/>
      <c r="G340" s="654"/>
      <c r="H340" s="654"/>
      <c r="I340" s="654"/>
      <c r="J340" s="654"/>
      <c r="K340" s="654"/>
      <c r="L340" s="666"/>
      <c r="M340" s="666"/>
      <c r="N340" s="666"/>
      <c r="O340" s="666"/>
      <c r="P340" s="666"/>
      <c r="Q340" s="666"/>
      <c r="R340" s="666"/>
      <c r="S340" s="666"/>
      <c r="T340" s="666"/>
      <c r="U340" s="666"/>
      <c r="V340" s="666"/>
      <c r="W340" s="666"/>
      <c r="X340" s="666"/>
      <c r="Y340" s="666"/>
      <c r="Z340" s="666"/>
      <c r="AA340" s="666"/>
      <c r="AB340" s="666"/>
    </row>
    <row r="341" spans="1:28" ht="12.75">
      <c r="A341" s="673"/>
      <c r="B341" s="673"/>
      <c r="C341" s="673"/>
      <c r="D341" s="673"/>
      <c r="E341" s="673"/>
      <c r="F341" s="673"/>
      <c r="G341" s="654"/>
      <c r="H341" s="654"/>
      <c r="I341" s="654"/>
      <c r="J341" s="654"/>
      <c r="K341" s="654"/>
      <c r="L341" s="666"/>
      <c r="M341" s="666"/>
      <c r="N341" s="666"/>
      <c r="O341" s="666"/>
      <c r="P341" s="666"/>
      <c r="Q341" s="666"/>
      <c r="R341" s="666"/>
      <c r="S341" s="666"/>
      <c r="T341" s="666"/>
      <c r="U341" s="666"/>
      <c r="V341" s="666"/>
      <c r="W341" s="666"/>
      <c r="X341" s="666"/>
      <c r="Y341" s="666"/>
      <c r="Z341" s="666"/>
      <c r="AA341" s="666"/>
      <c r="AB341" s="666"/>
    </row>
    <row r="342" spans="1:28" ht="12.75">
      <c r="A342" s="673"/>
      <c r="B342" s="673"/>
      <c r="C342" s="673"/>
      <c r="D342" s="673"/>
      <c r="E342" s="673"/>
      <c r="F342" s="673"/>
      <c r="G342" s="654"/>
      <c r="H342" s="654"/>
      <c r="I342" s="654"/>
      <c r="J342" s="654"/>
      <c r="K342" s="654"/>
      <c r="L342" s="666"/>
      <c r="M342" s="666"/>
      <c r="N342" s="666"/>
      <c r="O342" s="666"/>
      <c r="P342" s="666"/>
      <c r="Q342" s="666"/>
      <c r="R342" s="666"/>
      <c r="S342" s="666"/>
      <c r="T342" s="666"/>
      <c r="U342" s="666"/>
      <c r="V342" s="666"/>
      <c r="W342" s="666"/>
      <c r="X342" s="666"/>
      <c r="Y342" s="666"/>
      <c r="Z342" s="666"/>
      <c r="AA342" s="666"/>
      <c r="AB342" s="666"/>
    </row>
    <row r="343" spans="1:28" ht="12.75">
      <c r="A343" s="673"/>
      <c r="B343" s="673"/>
      <c r="C343" s="673"/>
      <c r="D343" s="673"/>
      <c r="E343" s="673"/>
      <c r="F343" s="673"/>
      <c r="G343" s="654"/>
      <c r="H343" s="654"/>
      <c r="I343" s="654"/>
      <c r="J343" s="654"/>
      <c r="K343" s="654"/>
      <c r="L343" s="666"/>
      <c r="M343" s="666"/>
      <c r="N343" s="666"/>
      <c r="O343" s="666"/>
      <c r="P343" s="666"/>
      <c r="Q343" s="666"/>
      <c r="R343" s="666"/>
      <c r="S343" s="666"/>
      <c r="T343" s="666"/>
      <c r="U343" s="666"/>
      <c r="V343" s="666"/>
      <c r="W343" s="666"/>
      <c r="X343" s="666"/>
      <c r="Y343" s="666"/>
      <c r="Z343" s="666"/>
      <c r="AA343" s="666"/>
      <c r="AB343" s="666"/>
    </row>
    <row r="344" spans="1:28" ht="12.75">
      <c r="A344" s="673"/>
      <c r="B344" s="673"/>
      <c r="C344" s="673"/>
      <c r="D344" s="673"/>
      <c r="E344" s="673"/>
      <c r="F344" s="673"/>
      <c r="G344" s="654"/>
      <c r="H344" s="654"/>
      <c r="I344" s="654"/>
      <c r="J344" s="654"/>
      <c r="K344" s="654"/>
      <c r="L344" s="666"/>
      <c r="M344" s="666"/>
      <c r="N344" s="666"/>
      <c r="O344" s="666"/>
      <c r="P344" s="666"/>
      <c r="Q344" s="666"/>
      <c r="R344" s="666"/>
      <c r="S344" s="666"/>
      <c r="T344" s="666"/>
      <c r="U344" s="666"/>
      <c r="V344" s="666"/>
      <c r="W344" s="666"/>
      <c r="X344" s="666"/>
      <c r="Y344" s="666"/>
      <c r="Z344" s="666"/>
      <c r="AA344" s="666"/>
      <c r="AB344" s="666"/>
    </row>
    <row r="345" spans="1:28" ht="12.75">
      <c r="A345" s="673"/>
      <c r="B345" s="673"/>
      <c r="C345" s="673"/>
      <c r="D345" s="673"/>
      <c r="E345" s="673"/>
      <c r="F345" s="673"/>
      <c r="G345" s="654"/>
      <c r="H345" s="654"/>
      <c r="I345" s="654"/>
      <c r="J345" s="654"/>
      <c r="K345" s="654"/>
      <c r="L345" s="666"/>
      <c r="M345" s="666"/>
      <c r="N345" s="666"/>
      <c r="O345" s="666"/>
      <c r="P345" s="666"/>
      <c r="Q345" s="666"/>
      <c r="R345" s="666"/>
      <c r="S345" s="666"/>
      <c r="T345" s="666"/>
      <c r="U345" s="666"/>
      <c r="V345" s="666"/>
      <c r="W345" s="666"/>
      <c r="X345" s="666"/>
      <c r="Y345" s="666"/>
      <c r="Z345" s="666"/>
      <c r="AA345" s="666"/>
      <c r="AB345" s="666"/>
    </row>
    <row r="346" spans="1:28" ht="12.75">
      <c r="A346" s="673"/>
      <c r="B346" s="673"/>
      <c r="C346" s="673"/>
      <c r="D346" s="673"/>
      <c r="E346" s="673"/>
      <c r="F346" s="673"/>
      <c r="G346" s="654"/>
      <c r="H346" s="654"/>
      <c r="I346" s="654"/>
      <c r="J346" s="654"/>
      <c r="K346" s="654"/>
      <c r="L346" s="666"/>
      <c r="M346" s="666"/>
      <c r="N346" s="666"/>
      <c r="O346" s="666"/>
      <c r="P346" s="666"/>
      <c r="Q346" s="666"/>
      <c r="R346" s="666"/>
      <c r="S346" s="666"/>
      <c r="T346" s="666"/>
      <c r="U346" s="666"/>
      <c r="V346" s="666"/>
      <c r="W346" s="666"/>
      <c r="X346" s="666"/>
      <c r="Y346" s="666"/>
      <c r="Z346" s="666"/>
      <c r="AA346" s="666"/>
      <c r="AB346" s="666"/>
    </row>
    <row r="347" spans="1:28" ht="12.75">
      <c r="A347" s="673"/>
      <c r="B347" s="673"/>
      <c r="C347" s="673"/>
      <c r="D347" s="673"/>
      <c r="E347" s="673"/>
      <c r="F347" s="673"/>
      <c r="G347" s="654"/>
      <c r="H347" s="654"/>
      <c r="I347" s="654"/>
      <c r="J347" s="654"/>
      <c r="K347" s="654"/>
      <c r="L347" s="666"/>
      <c r="M347" s="666"/>
      <c r="N347" s="666"/>
      <c r="O347" s="666"/>
      <c r="P347" s="666"/>
      <c r="Q347" s="666"/>
      <c r="R347" s="666"/>
      <c r="S347" s="666"/>
      <c r="T347" s="666"/>
      <c r="U347" s="666"/>
      <c r="V347" s="666"/>
      <c r="W347" s="666"/>
      <c r="X347" s="666"/>
      <c r="Y347" s="666"/>
      <c r="Z347" s="666"/>
      <c r="AA347" s="666"/>
      <c r="AB347" s="666"/>
    </row>
    <row r="348" spans="1:28" ht="12.75">
      <c r="A348" s="673"/>
      <c r="B348" s="673"/>
      <c r="C348" s="673"/>
      <c r="D348" s="673"/>
      <c r="E348" s="673"/>
      <c r="F348" s="673"/>
      <c r="G348" s="654"/>
      <c r="H348" s="654"/>
      <c r="I348" s="654"/>
      <c r="J348" s="654"/>
      <c r="K348" s="654"/>
      <c r="L348" s="666"/>
      <c r="M348" s="666"/>
      <c r="N348" s="666"/>
      <c r="O348" s="666"/>
      <c r="P348" s="666"/>
      <c r="Q348" s="666"/>
      <c r="R348" s="666"/>
      <c r="S348" s="666"/>
      <c r="T348" s="666"/>
      <c r="U348" s="666"/>
      <c r="V348" s="666"/>
      <c r="W348" s="666"/>
      <c r="X348" s="666"/>
      <c r="Y348" s="666"/>
      <c r="Z348" s="666"/>
      <c r="AA348" s="666"/>
      <c r="AB348" s="666"/>
    </row>
    <row r="349" spans="1:28" ht="12.75">
      <c r="A349" s="673"/>
      <c r="B349" s="673"/>
      <c r="C349" s="673"/>
      <c r="D349" s="673"/>
      <c r="E349" s="673"/>
      <c r="F349" s="673"/>
      <c r="G349" s="654"/>
      <c r="H349" s="654"/>
      <c r="I349" s="654"/>
      <c r="J349" s="654"/>
      <c r="K349" s="654"/>
      <c r="L349" s="666"/>
      <c r="M349" s="666"/>
      <c r="N349" s="666"/>
      <c r="O349" s="666"/>
      <c r="P349" s="666"/>
      <c r="Q349" s="666"/>
      <c r="R349" s="666"/>
      <c r="S349" s="666"/>
      <c r="T349" s="666"/>
      <c r="U349" s="666"/>
      <c r="V349" s="666"/>
      <c r="W349" s="666"/>
      <c r="X349" s="666"/>
      <c r="Y349" s="666"/>
      <c r="Z349" s="666"/>
      <c r="AA349" s="666"/>
      <c r="AB349" s="666"/>
    </row>
    <row r="350" spans="1:28" ht="12.75">
      <c r="A350" s="673"/>
      <c r="B350" s="673"/>
      <c r="C350" s="673"/>
      <c r="D350" s="673"/>
      <c r="E350" s="673"/>
      <c r="F350" s="673"/>
      <c r="G350" s="654"/>
      <c r="H350" s="654"/>
      <c r="I350" s="654"/>
      <c r="J350" s="654"/>
      <c r="K350" s="654"/>
      <c r="L350" s="666"/>
      <c r="M350" s="666"/>
      <c r="N350" s="666"/>
      <c r="O350" s="666"/>
      <c r="P350" s="666"/>
      <c r="Q350" s="666"/>
      <c r="R350" s="666"/>
      <c r="S350" s="666"/>
      <c r="T350" s="666"/>
      <c r="U350" s="666"/>
      <c r="V350" s="666"/>
      <c r="W350" s="666"/>
      <c r="X350" s="666"/>
      <c r="Y350" s="666"/>
      <c r="Z350" s="666"/>
      <c r="AA350" s="666"/>
      <c r="AB350" s="666"/>
    </row>
    <row r="351" spans="1:28" ht="12.75">
      <c r="A351" s="673"/>
      <c r="B351" s="673"/>
      <c r="C351" s="673"/>
      <c r="D351" s="673"/>
      <c r="E351" s="673"/>
      <c r="F351" s="673"/>
      <c r="G351" s="654"/>
      <c r="H351" s="654"/>
      <c r="I351" s="654"/>
      <c r="J351" s="654"/>
      <c r="K351" s="654"/>
      <c r="L351" s="666"/>
      <c r="M351" s="666"/>
      <c r="N351" s="666"/>
      <c r="O351" s="666"/>
      <c r="P351" s="666"/>
      <c r="Q351" s="666"/>
      <c r="R351" s="666"/>
      <c r="S351" s="666"/>
      <c r="T351" s="666"/>
      <c r="U351" s="666"/>
      <c r="V351" s="666"/>
      <c r="W351" s="666"/>
      <c r="X351" s="666"/>
      <c r="Y351" s="666"/>
      <c r="Z351" s="666"/>
      <c r="AA351" s="666"/>
      <c r="AB351" s="666"/>
    </row>
    <row r="352" spans="1:28" ht="12.75">
      <c r="A352" s="673"/>
      <c r="B352" s="673"/>
      <c r="C352" s="673"/>
      <c r="D352" s="673"/>
      <c r="E352" s="673"/>
      <c r="F352" s="673"/>
      <c r="G352" s="654"/>
      <c r="H352" s="654"/>
      <c r="I352" s="654"/>
      <c r="J352" s="654"/>
      <c r="K352" s="654"/>
      <c r="L352" s="666"/>
      <c r="M352" s="666"/>
      <c r="N352" s="666"/>
      <c r="O352" s="666"/>
      <c r="P352" s="666"/>
      <c r="Q352" s="666"/>
      <c r="R352" s="666"/>
      <c r="S352" s="666"/>
      <c r="T352" s="666"/>
      <c r="U352" s="666"/>
      <c r="V352" s="666"/>
      <c r="W352" s="666"/>
      <c r="X352" s="666"/>
      <c r="Y352" s="666"/>
      <c r="Z352" s="666"/>
      <c r="AA352" s="666"/>
      <c r="AB352" s="666"/>
    </row>
    <row r="353" spans="1:28" ht="12.75">
      <c r="A353" s="673"/>
      <c r="B353" s="673"/>
      <c r="C353" s="673"/>
      <c r="D353" s="673"/>
      <c r="E353" s="673"/>
      <c r="F353" s="673"/>
      <c r="G353" s="654"/>
      <c r="H353" s="654"/>
      <c r="I353" s="654"/>
      <c r="J353" s="654"/>
      <c r="K353" s="654"/>
      <c r="L353" s="666"/>
      <c r="M353" s="666"/>
      <c r="N353" s="666"/>
      <c r="O353" s="666"/>
      <c r="P353" s="666"/>
      <c r="Q353" s="666"/>
      <c r="R353" s="666"/>
      <c r="S353" s="666"/>
      <c r="T353" s="666"/>
      <c r="U353" s="666"/>
      <c r="V353" s="666"/>
      <c r="W353" s="666"/>
      <c r="X353" s="666"/>
      <c r="Y353" s="666"/>
      <c r="Z353" s="666"/>
      <c r="AA353" s="666"/>
      <c r="AB353" s="666"/>
    </row>
    <row r="354" spans="1:28" ht="12.75">
      <c r="A354" s="673"/>
      <c r="B354" s="673"/>
      <c r="C354" s="673"/>
      <c r="D354" s="673"/>
      <c r="E354" s="673"/>
      <c r="F354" s="673"/>
      <c r="G354" s="654"/>
      <c r="H354" s="654"/>
      <c r="I354" s="654"/>
      <c r="J354" s="654"/>
      <c r="K354" s="654"/>
      <c r="L354" s="666"/>
      <c r="M354" s="666"/>
      <c r="N354" s="666"/>
      <c r="O354" s="666"/>
      <c r="P354" s="666"/>
      <c r="Q354" s="666"/>
      <c r="R354" s="666"/>
      <c r="S354" s="666"/>
      <c r="T354" s="666"/>
      <c r="U354" s="666"/>
      <c r="V354" s="666"/>
      <c r="W354" s="666"/>
      <c r="X354" s="666"/>
      <c r="Y354" s="666"/>
      <c r="Z354" s="666"/>
      <c r="AA354" s="666"/>
      <c r="AB354" s="666"/>
    </row>
    <row r="355" spans="1:28" ht="12.75">
      <c r="A355" s="673"/>
      <c r="B355" s="673"/>
      <c r="C355" s="673"/>
      <c r="D355" s="673"/>
      <c r="E355" s="673"/>
      <c r="F355" s="673"/>
      <c r="G355" s="654"/>
      <c r="H355" s="654"/>
      <c r="I355" s="654"/>
      <c r="J355" s="654"/>
      <c r="K355" s="654"/>
      <c r="L355" s="666"/>
      <c r="M355" s="666"/>
      <c r="N355" s="666"/>
      <c r="O355" s="666"/>
      <c r="P355" s="666"/>
      <c r="Q355" s="666"/>
      <c r="R355" s="666"/>
      <c r="S355" s="666"/>
      <c r="T355" s="666"/>
      <c r="U355" s="666"/>
      <c r="V355" s="666"/>
      <c r="W355" s="666"/>
      <c r="X355" s="666"/>
      <c r="Y355" s="666"/>
      <c r="Z355" s="666"/>
      <c r="AA355" s="666"/>
      <c r="AB355" s="666"/>
    </row>
    <row r="356" spans="1:28" ht="12.75">
      <c r="A356" s="673"/>
      <c r="B356" s="673"/>
      <c r="C356" s="673"/>
      <c r="D356" s="673"/>
      <c r="E356" s="673"/>
      <c r="F356" s="673"/>
      <c r="G356" s="654"/>
      <c r="H356" s="654"/>
      <c r="I356" s="654"/>
      <c r="J356" s="654"/>
      <c r="K356" s="654"/>
      <c r="L356" s="666"/>
      <c r="M356" s="666"/>
      <c r="N356" s="666"/>
      <c r="O356" s="666"/>
      <c r="P356" s="666"/>
      <c r="Q356" s="666"/>
      <c r="R356" s="666"/>
      <c r="S356" s="666"/>
      <c r="T356" s="666"/>
      <c r="U356" s="666"/>
      <c r="V356" s="666"/>
      <c r="W356" s="666"/>
      <c r="X356" s="666"/>
      <c r="Y356" s="666"/>
      <c r="Z356" s="666"/>
      <c r="AA356" s="666"/>
      <c r="AB356" s="666"/>
    </row>
    <row r="357" spans="1:28" ht="12.75">
      <c r="A357" s="673"/>
      <c r="B357" s="673"/>
      <c r="C357" s="673"/>
      <c r="D357" s="673"/>
      <c r="E357" s="673"/>
      <c r="F357" s="673"/>
      <c r="G357" s="654"/>
      <c r="H357" s="654"/>
      <c r="I357" s="654"/>
      <c r="J357" s="654"/>
      <c r="K357" s="654"/>
      <c r="L357" s="666"/>
      <c r="M357" s="666"/>
      <c r="N357" s="666"/>
      <c r="O357" s="666"/>
      <c r="P357" s="666"/>
      <c r="Q357" s="666"/>
      <c r="R357" s="666"/>
      <c r="S357" s="666"/>
      <c r="T357" s="666"/>
      <c r="U357" s="666"/>
      <c r="V357" s="666"/>
      <c r="W357" s="666"/>
      <c r="X357" s="666"/>
      <c r="Y357" s="666"/>
      <c r="Z357" s="666"/>
      <c r="AA357" s="666"/>
      <c r="AB357" s="666"/>
    </row>
    <row r="358" spans="1:28" ht="12.75">
      <c r="A358" s="673"/>
      <c r="B358" s="673"/>
      <c r="C358" s="673"/>
      <c r="D358" s="673"/>
      <c r="E358" s="673"/>
      <c r="F358" s="673"/>
      <c r="G358" s="654"/>
      <c r="H358" s="654"/>
      <c r="I358" s="654"/>
      <c r="J358" s="654"/>
      <c r="K358" s="654"/>
      <c r="L358" s="666"/>
      <c r="M358" s="666"/>
      <c r="N358" s="666"/>
      <c r="O358" s="666"/>
      <c r="P358" s="666"/>
      <c r="Q358" s="666"/>
      <c r="R358" s="666"/>
      <c r="S358" s="666"/>
      <c r="T358" s="666"/>
      <c r="U358" s="666"/>
      <c r="V358" s="666"/>
      <c r="W358" s="666"/>
      <c r="X358" s="666"/>
      <c r="Y358" s="666"/>
      <c r="Z358" s="666"/>
      <c r="AA358" s="666"/>
      <c r="AB358" s="666"/>
    </row>
    <row r="359" spans="1:28" ht="12.75">
      <c r="A359" s="673"/>
      <c r="B359" s="673"/>
      <c r="C359" s="673"/>
      <c r="D359" s="673"/>
      <c r="E359" s="673"/>
      <c r="F359" s="673"/>
      <c r="G359" s="654"/>
      <c r="H359" s="654"/>
      <c r="I359" s="654"/>
      <c r="J359" s="654"/>
      <c r="K359" s="654"/>
      <c r="L359" s="666"/>
      <c r="M359" s="666"/>
      <c r="N359" s="666"/>
      <c r="O359" s="666"/>
      <c r="P359" s="666"/>
      <c r="Q359" s="666"/>
      <c r="R359" s="666"/>
      <c r="S359" s="666"/>
      <c r="T359" s="666"/>
      <c r="U359" s="666"/>
      <c r="V359" s="666"/>
      <c r="W359" s="666"/>
      <c r="X359" s="666"/>
      <c r="Y359" s="666"/>
      <c r="Z359" s="666"/>
      <c r="AA359" s="666"/>
      <c r="AB359" s="666"/>
    </row>
    <row r="360" spans="1:28" ht="12.75">
      <c r="A360" s="673"/>
      <c r="B360" s="673"/>
      <c r="C360" s="673"/>
      <c r="D360" s="673"/>
      <c r="E360" s="673"/>
      <c r="F360" s="673"/>
      <c r="G360" s="654"/>
      <c r="H360" s="654"/>
      <c r="I360" s="654"/>
      <c r="J360" s="654"/>
      <c r="K360" s="654"/>
      <c r="L360" s="666"/>
      <c r="M360" s="666"/>
      <c r="N360" s="666"/>
      <c r="O360" s="666"/>
      <c r="P360" s="666"/>
      <c r="Q360" s="666"/>
      <c r="R360" s="666"/>
      <c r="S360" s="666"/>
      <c r="T360" s="666"/>
      <c r="U360" s="666"/>
      <c r="V360" s="666"/>
      <c r="W360" s="666"/>
      <c r="X360" s="666"/>
      <c r="Y360" s="666"/>
      <c r="Z360" s="666"/>
      <c r="AA360" s="666"/>
      <c r="AB360" s="666"/>
    </row>
    <row r="361" spans="1:28" ht="12.75">
      <c r="A361" s="673"/>
      <c r="B361" s="673"/>
      <c r="C361" s="673"/>
      <c r="D361" s="673"/>
      <c r="E361" s="673"/>
      <c r="F361" s="673"/>
      <c r="G361" s="654"/>
      <c r="H361" s="654"/>
      <c r="I361" s="654"/>
      <c r="J361" s="654"/>
      <c r="K361" s="654"/>
      <c r="L361" s="666"/>
      <c r="M361" s="666"/>
      <c r="N361" s="666"/>
      <c r="O361" s="666"/>
      <c r="P361" s="666"/>
      <c r="Q361" s="666"/>
      <c r="R361" s="666"/>
      <c r="S361" s="666"/>
      <c r="T361" s="666"/>
      <c r="U361" s="666"/>
      <c r="V361" s="666"/>
      <c r="W361" s="666"/>
      <c r="X361" s="666"/>
      <c r="Y361" s="666"/>
      <c r="Z361" s="666"/>
      <c r="AA361" s="666"/>
      <c r="AB361" s="666"/>
    </row>
    <row r="362" spans="1:28" ht="12.75">
      <c r="A362" s="673"/>
      <c r="B362" s="673"/>
      <c r="C362" s="673"/>
      <c r="D362" s="673"/>
      <c r="E362" s="673"/>
      <c r="F362" s="673"/>
      <c r="G362" s="654"/>
      <c r="H362" s="654"/>
      <c r="I362" s="654"/>
      <c r="J362" s="654"/>
      <c r="K362" s="654"/>
      <c r="L362" s="666"/>
      <c r="M362" s="666"/>
      <c r="N362" s="666"/>
      <c r="O362" s="666"/>
      <c r="P362" s="666"/>
      <c r="Q362" s="666"/>
      <c r="R362" s="666"/>
      <c r="S362" s="666"/>
      <c r="T362" s="666"/>
      <c r="U362" s="666"/>
      <c r="V362" s="666"/>
      <c r="W362" s="666"/>
      <c r="X362" s="666"/>
      <c r="Y362" s="666"/>
      <c r="Z362" s="666"/>
      <c r="AA362" s="666"/>
      <c r="AB362" s="666"/>
    </row>
    <row r="363" spans="1:28" ht="12.75">
      <c r="A363" s="673"/>
      <c r="B363" s="673"/>
      <c r="C363" s="673"/>
      <c r="D363" s="673"/>
      <c r="E363" s="673"/>
      <c r="F363" s="673"/>
      <c r="G363" s="654"/>
      <c r="H363" s="654"/>
      <c r="I363" s="654"/>
      <c r="J363" s="654"/>
      <c r="K363" s="654"/>
      <c r="L363" s="666"/>
      <c r="M363" s="666"/>
      <c r="N363" s="666"/>
      <c r="O363" s="666"/>
      <c r="P363" s="666"/>
      <c r="Q363" s="666"/>
      <c r="R363" s="666"/>
      <c r="S363" s="666"/>
      <c r="T363" s="666"/>
      <c r="U363" s="666"/>
      <c r="V363" s="666"/>
      <c r="W363" s="666"/>
      <c r="X363" s="666"/>
      <c r="Y363" s="666"/>
      <c r="Z363" s="666"/>
      <c r="AA363" s="666"/>
      <c r="AB363" s="666"/>
    </row>
    <row r="364" spans="1:28" ht="12.75">
      <c r="A364" s="673"/>
      <c r="B364" s="673"/>
      <c r="C364" s="673"/>
      <c r="D364" s="673"/>
      <c r="E364" s="673"/>
      <c r="F364" s="673"/>
      <c r="G364" s="654"/>
      <c r="H364" s="654"/>
      <c r="I364" s="654"/>
      <c r="J364" s="654"/>
      <c r="K364" s="654"/>
      <c r="L364" s="666"/>
      <c r="M364" s="666"/>
      <c r="N364" s="666"/>
      <c r="O364" s="666"/>
      <c r="P364" s="666"/>
      <c r="Q364" s="666"/>
      <c r="R364" s="666"/>
      <c r="S364" s="666"/>
      <c r="T364" s="666"/>
      <c r="U364" s="666"/>
      <c r="V364" s="666"/>
      <c r="W364" s="666"/>
      <c r="X364" s="666"/>
      <c r="Y364" s="666"/>
      <c r="Z364" s="666"/>
      <c r="AA364" s="666"/>
      <c r="AB364" s="666"/>
    </row>
    <row r="365" spans="1:28" ht="12.75">
      <c r="A365" s="673"/>
      <c r="B365" s="673"/>
      <c r="C365" s="673"/>
      <c r="D365" s="673"/>
      <c r="E365" s="673"/>
      <c r="F365" s="673"/>
      <c r="G365" s="654"/>
      <c r="H365" s="654"/>
      <c r="I365" s="654"/>
      <c r="J365" s="654"/>
      <c r="K365" s="654"/>
      <c r="L365" s="666"/>
      <c r="M365" s="666"/>
      <c r="N365" s="666"/>
      <c r="O365" s="666"/>
      <c r="P365" s="666"/>
      <c r="Q365" s="666"/>
      <c r="R365" s="666"/>
      <c r="S365" s="666"/>
      <c r="T365" s="666"/>
      <c r="U365" s="666"/>
      <c r="V365" s="666"/>
      <c r="W365" s="666"/>
      <c r="X365" s="666"/>
      <c r="Y365" s="666"/>
      <c r="Z365" s="666"/>
      <c r="AA365" s="666"/>
      <c r="AB365" s="666"/>
    </row>
    <row r="366" spans="1:28" ht="12.75">
      <c r="A366" s="673"/>
      <c r="B366" s="673"/>
      <c r="C366" s="673"/>
      <c r="D366" s="673"/>
      <c r="E366" s="673"/>
      <c r="F366" s="673"/>
      <c r="G366" s="654"/>
      <c r="H366" s="654"/>
      <c r="I366" s="654"/>
      <c r="J366" s="654"/>
      <c r="K366" s="654"/>
      <c r="L366" s="666"/>
      <c r="M366" s="666"/>
      <c r="N366" s="666"/>
      <c r="O366" s="666"/>
      <c r="P366" s="666"/>
      <c r="Q366" s="666"/>
      <c r="R366" s="666"/>
      <c r="S366" s="666"/>
      <c r="T366" s="666"/>
      <c r="U366" s="666"/>
      <c r="V366" s="666"/>
      <c r="W366" s="666"/>
      <c r="X366" s="666"/>
      <c r="Y366" s="666"/>
      <c r="Z366" s="666"/>
      <c r="AA366" s="666"/>
      <c r="AB366" s="666"/>
    </row>
    <row r="367" spans="1:28" ht="12.75">
      <c r="A367" s="673"/>
      <c r="B367" s="673"/>
      <c r="C367" s="673"/>
      <c r="D367" s="673"/>
      <c r="E367" s="673"/>
      <c r="F367" s="673"/>
      <c r="G367" s="654"/>
      <c r="H367" s="654"/>
      <c r="I367" s="654"/>
      <c r="J367" s="654"/>
      <c r="K367" s="654"/>
      <c r="L367" s="666"/>
      <c r="M367" s="666"/>
      <c r="N367" s="666"/>
      <c r="O367" s="666"/>
      <c r="P367" s="666"/>
      <c r="Q367" s="666"/>
      <c r="R367" s="666"/>
      <c r="S367" s="666"/>
      <c r="T367" s="666"/>
      <c r="U367" s="666"/>
      <c r="V367" s="666"/>
      <c r="W367" s="666"/>
      <c r="X367" s="666"/>
      <c r="Y367" s="666"/>
      <c r="Z367" s="666"/>
      <c r="AA367" s="666"/>
      <c r="AB367" s="666"/>
    </row>
    <row r="368" spans="1:28" ht="12.75">
      <c r="A368" s="673"/>
      <c r="B368" s="673"/>
      <c r="C368" s="673"/>
      <c r="D368" s="673"/>
      <c r="E368" s="673"/>
      <c r="F368" s="673"/>
      <c r="G368" s="654"/>
      <c r="H368" s="654"/>
      <c r="I368" s="654"/>
      <c r="J368" s="654"/>
      <c r="K368" s="654"/>
      <c r="L368" s="666"/>
      <c r="M368" s="666"/>
      <c r="N368" s="666"/>
      <c r="O368" s="666"/>
      <c r="P368" s="666"/>
      <c r="Q368" s="666"/>
      <c r="R368" s="666"/>
      <c r="S368" s="666"/>
      <c r="T368" s="666"/>
      <c r="U368" s="666"/>
      <c r="V368" s="666"/>
      <c r="W368" s="666"/>
      <c r="X368" s="666"/>
      <c r="Y368" s="666"/>
      <c r="Z368" s="666"/>
      <c r="AA368" s="666"/>
      <c r="AB368" s="666"/>
    </row>
    <row r="369" spans="1:28" ht="12.75">
      <c r="A369" s="673"/>
      <c r="B369" s="673"/>
      <c r="C369" s="673"/>
      <c r="D369" s="673"/>
      <c r="E369" s="673"/>
      <c r="F369" s="673"/>
      <c r="G369" s="654"/>
      <c r="H369" s="654"/>
      <c r="I369" s="654"/>
      <c r="J369" s="654"/>
      <c r="K369" s="654"/>
      <c r="L369" s="666"/>
      <c r="M369" s="666"/>
      <c r="N369" s="666"/>
      <c r="O369" s="666"/>
      <c r="P369" s="666"/>
      <c r="Q369" s="666"/>
      <c r="R369" s="666"/>
      <c r="S369" s="666"/>
      <c r="T369" s="666"/>
      <c r="U369" s="666"/>
      <c r="V369" s="666"/>
      <c r="W369" s="666"/>
      <c r="X369" s="666"/>
      <c r="Y369" s="666"/>
      <c r="Z369" s="666"/>
      <c r="AA369" s="666"/>
      <c r="AB369" s="666"/>
    </row>
    <row r="370" spans="1:28" ht="12.75">
      <c r="A370" s="673"/>
      <c r="B370" s="673"/>
      <c r="C370" s="673"/>
      <c r="D370" s="673"/>
      <c r="E370" s="673"/>
      <c r="F370" s="673"/>
      <c r="G370" s="654"/>
      <c r="H370" s="654"/>
      <c r="I370" s="654"/>
      <c r="J370" s="654"/>
      <c r="K370" s="654"/>
      <c r="L370" s="666"/>
      <c r="M370" s="666"/>
      <c r="N370" s="666"/>
      <c r="O370" s="666"/>
      <c r="P370" s="666"/>
      <c r="Q370" s="666"/>
      <c r="R370" s="666"/>
      <c r="S370" s="666"/>
      <c r="T370" s="666"/>
      <c r="U370" s="666"/>
      <c r="V370" s="666"/>
      <c r="W370" s="666"/>
      <c r="X370" s="666"/>
      <c r="Y370" s="666"/>
      <c r="Z370" s="666"/>
      <c r="AA370" s="666"/>
      <c r="AB370" s="666"/>
    </row>
    <row r="371" spans="1:28" ht="12.75">
      <c r="A371" s="673"/>
      <c r="B371" s="673"/>
      <c r="C371" s="673"/>
      <c r="D371" s="673"/>
      <c r="E371" s="673"/>
      <c r="F371" s="673"/>
      <c r="G371" s="654"/>
      <c r="H371" s="654"/>
      <c r="I371" s="654"/>
      <c r="J371" s="654"/>
      <c r="K371" s="654"/>
      <c r="L371" s="666"/>
      <c r="M371" s="666"/>
      <c r="N371" s="666"/>
      <c r="O371" s="666"/>
      <c r="P371" s="666"/>
      <c r="Q371" s="666"/>
      <c r="R371" s="666"/>
      <c r="S371" s="666"/>
      <c r="T371" s="666"/>
      <c r="U371" s="666"/>
      <c r="V371" s="666"/>
      <c r="W371" s="666"/>
      <c r="X371" s="666"/>
      <c r="Y371" s="666"/>
      <c r="Z371" s="666"/>
      <c r="AA371" s="666"/>
      <c r="AB371" s="666"/>
    </row>
    <row r="372" spans="1:28" ht="12.75">
      <c r="A372" s="673"/>
      <c r="B372" s="673"/>
      <c r="C372" s="673"/>
      <c r="D372" s="673"/>
      <c r="E372" s="673"/>
      <c r="F372" s="673"/>
      <c r="G372" s="654"/>
      <c r="H372" s="654"/>
      <c r="I372" s="654"/>
      <c r="J372" s="654"/>
      <c r="K372" s="654"/>
      <c r="L372" s="666"/>
      <c r="M372" s="666"/>
      <c r="N372" s="666"/>
      <c r="O372" s="666"/>
      <c r="P372" s="666"/>
      <c r="Q372" s="666"/>
      <c r="R372" s="666"/>
      <c r="S372" s="666"/>
      <c r="T372" s="666"/>
      <c r="U372" s="666"/>
      <c r="V372" s="666"/>
      <c r="W372" s="666"/>
      <c r="X372" s="666"/>
      <c r="Y372" s="666"/>
      <c r="Z372" s="666"/>
      <c r="AA372" s="666"/>
      <c r="AB372" s="666"/>
    </row>
    <row r="373" spans="1:28" ht="12.75">
      <c r="A373" s="673"/>
      <c r="B373" s="673"/>
      <c r="C373" s="673"/>
      <c r="D373" s="673"/>
      <c r="E373" s="673"/>
      <c r="F373" s="673"/>
      <c r="G373" s="654"/>
      <c r="H373" s="654"/>
      <c r="I373" s="654"/>
      <c r="J373" s="654"/>
      <c r="K373" s="654"/>
      <c r="L373" s="666"/>
      <c r="M373" s="666"/>
      <c r="N373" s="666"/>
      <c r="O373" s="666"/>
      <c r="P373" s="666"/>
      <c r="Q373" s="666"/>
      <c r="R373" s="666"/>
      <c r="S373" s="666"/>
      <c r="T373" s="666"/>
      <c r="U373" s="666"/>
      <c r="V373" s="666"/>
      <c r="W373" s="666"/>
      <c r="X373" s="666"/>
      <c r="Y373" s="666"/>
      <c r="Z373" s="666"/>
      <c r="AA373" s="666"/>
      <c r="AB373" s="666"/>
    </row>
    <row r="374" spans="1:28" ht="12.75">
      <c r="A374" s="673"/>
      <c r="B374" s="673"/>
      <c r="C374" s="673"/>
      <c r="D374" s="673"/>
      <c r="E374" s="673"/>
      <c r="F374" s="673"/>
      <c r="G374" s="654"/>
      <c r="H374" s="654"/>
      <c r="I374" s="654"/>
      <c r="J374" s="654"/>
      <c r="K374" s="654"/>
      <c r="L374" s="666"/>
      <c r="M374" s="666"/>
      <c r="N374" s="666"/>
      <c r="O374" s="666"/>
      <c r="P374" s="666"/>
      <c r="Q374" s="666"/>
      <c r="R374" s="666"/>
      <c r="S374" s="666"/>
      <c r="T374" s="666"/>
      <c r="U374" s="666"/>
      <c r="V374" s="666"/>
      <c r="W374" s="666"/>
      <c r="X374" s="666"/>
      <c r="Y374" s="666"/>
      <c r="Z374" s="666"/>
      <c r="AA374" s="666"/>
      <c r="AB374" s="666"/>
    </row>
    <row r="375" spans="1:28" ht="12.75">
      <c r="A375" s="673"/>
      <c r="B375" s="673"/>
      <c r="C375" s="673"/>
      <c r="D375" s="673"/>
      <c r="E375" s="673"/>
      <c r="F375" s="673"/>
      <c r="G375" s="654"/>
      <c r="H375" s="654"/>
      <c r="I375" s="654"/>
      <c r="J375" s="654"/>
      <c r="K375" s="654"/>
      <c r="L375" s="666"/>
      <c r="M375" s="666"/>
      <c r="N375" s="666"/>
      <c r="O375" s="666"/>
      <c r="P375" s="666"/>
      <c r="Q375" s="666"/>
      <c r="R375" s="666"/>
      <c r="S375" s="666"/>
      <c r="T375" s="666"/>
      <c r="U375" s="666"/>
      <c r="V375" s="666"/>
      <c r="W375" s="666"/>
      <c r="X375" s="666"/>
      <c r="Y375" s="666"/>
      <c r="Z375" s="666"/>
      <c r="AA375" s="666"/>
      <c r="AB375" s="666"/>
    </row>
    <row r="376" spans="1:28" ht="12.75">
      <c r="A376" s="673"/>
      <c r="B376" s="673"/>
      <c r="C376" s="673"/>
      <c r="D376" s="673"/>
      <c r="E376" s="673"/>
      <c r="F376" s="673"/>
      <c r="G376" s="654"/>
      <c r="H376" s="654"/>
      <c r="I376" s="654"/>
      <c r="J376" s="654"/>
      <c r="K376" s="654"/>
      <c r="L376" s="666"/>
      <c r="M376" s="666"/>
      <c r="N376" s="666"/>
      <c r="O376" s="666"/>
      <c r="P376" s="666"/>
      <c r="Q376" s="666"/>
      <c r="R376" s="666"/>
      <c r="S376" s="666"/>
      <c r="T376" s="666"/>
      <c r="U376" s="666"/>
      <c r="V376" s="666"/>
      <c r="W376" s="666"/>
      <c r="X376" s="666"/>
      <c r="Y376" s="666"/>
      <c r="Z376" s="666"/>
      <c r="AA376" s="666"/>
      <c r="AB376" s="666"/>
    </row>
    <row r="377" spans="1:28" ht="12.75">
      <c r="A377" s="673"/>
      <c r="B377" s="673"/>
      <c r="C377" s="673"/>
      <c r="D377" s="673"/>
      <c r="E377" s="673"/>
      <c r="F377" s="673"/>
      <c r="G377" s="654"/>
      <c r="H377" s="654"/>
      <c r="I377" s="654"/>
      <c r="J377" s="654"/>
      <c r="K377" s="654"/>
      <c r="L377" s="666"/>
      <c r="M377" s="666"/>
      <c r="N377" s="666"/>
      <c r="O377" s="666"/>
      <c r="P377" s="666"/>
      <c r="Q377" s="666"/>
      <c r="R377" s="666"/>
      <c r="S377" s="666"/>
      <c r="T377" s="666"/>
      <c r="U377" s="666"/>
      <c r="V377" s="666"/>
      <c r="W377" s="666"/>
      <c r="X377" s="666"/>
      <c r="Y377" s="666"/>
      <c r="Z377" s="666"/>
      <c r="AA377" s="666"/>
      <c r="AB377" s="666"/>
    </row>
    <row r="378" spans="1:28" ht="12.75">
      <c r="A378" s="673"/>
      <c r="B378" s="673"/>
      <c r="C378" s="673"/>
      <c r="D378" s="673"/>
      <c r="E378" s="673"/>
      <c r="F378" s="673"/>
      <c r="G378" s="654"/>
      <c r="H378" s="654"/>
      <c r="I378" s="654"/>
      <c r="J378" s="654"/>
      <c r="K378" s="654"/>
      <c r="L378" s="666"/>
      <c r="M378" s="666"/>
      <c r="N378" s="666"/>
      <c r="O378" s="666"/>
      <c r="P378" s="666"/>
      <c r="Q378" s="666"/>
      <c r="R378" s="666"/>
      <c r="S378" s="666"/>
      <c r="T378" s="666"/>
      <c r="U378" s="666"/>
      <c r="V378" s="666"/>
      <c r="W378" s="666"/>
      <c r="X378" s="666"/>
      <c r="Y378" s="666"/>
      <c r="Z378" s="666"/>
      <c r="AA378" s="666"/>
      <c r="AB378" s="666"/>
    </row>
    <row r="379" spans="1:28" ht="12.75">
      <c r="A379" s="673"/>
      <c r="B379" s="673"/>
      <c r="C379" s="673"/>
      <c r="D379" s="673"/>
      <c r="E379" s="673"/>
      <c r="F379" s="673"/>
      <c r="G379" s="654"/>
      <c r="H379" s="654"/>
      <c r="I379" s="654"/>
      <c r="J379" s="654"/>
      <c r="K379" s="654"/>
      <c r="L379" s="666"/>
      <c r="M379" s="666"/>
      <c r="N379" s="666"/>
      <c r="O379" s="666"/>
      <c r="P379" s="666"/>
      <c r="Q379" s="666"/>
      <c r="R379" s="666"/>
      <c r="S379" s="666"/>
      <c r="T379" s="666"/>
      <c r="U379" s="666"/>
      <c r="V379" s="666"/>
      <c r="W379" s="666"/>
      <c r="X379" s="666"/>
      <c r="Y379" s="666"/>
      <c r="Z379" s="666"/>
      <c r="AA379" s="666"/>
      <c r="AB379" s="666"/>
    </row>
    <row r="380" spans="1:28" ht="12.75">
      <c r="A380" s="673"/>
      <c r="B380" s="673"/>
      <c r="C380" s="673"/>
      <c r="D380" s="673"/>
      <c r="E380" s="673"/>
      <c r="F380" s="673"/>
      <c r="G380" s="654"/>
      <c r="H380" s="654"/>
      <c r="I380" s="654"/>
      <c r="J380" s="654"/>
      <c r="K380" s="654"/>
      <c r="L380" s="666"/>
      <c r="M380" s="666"/>
      <c r="N380" s="666"/>
      <c r="O380" s="666"/>
      <c r="P380" s="666"/>
      <c r="Q380" s="666"/>
      <c r="R380" s="666"/>
      <c r="S380" s="666"/>
      <c r="T380" s="666"/>
      <c r="U380" s="666"/>
      <c r="V380" s="666"/>
      <c r="W380" s="666"/>
      <c r="X380" s="666"/>
      <c r="Y380" s="666"/>
      <c r="Z380" s="666"/>
      <c r="AA380" s="666"/>
      <c r="AB380" s="666"/>
    </row>
    <row r="381" spans="1:28" ht="12.75">
      <c r="A381" s="673"/>
      <c r="B381" s="673"/>
      <c r="C381" s="673"/>
      <c r="D381" s="673"/>
      <c r="E381" s="673"/>
      <c r="F381" s="673"/>
      <c r="G381" s="654"/>
      <c r="H381" s="654"/>
      <c r="I381" s="654"/>
      <c r="J381" s="654"/>
      <c r="K381" s="654"/>
      <c r="L381" s="666"/>
      <c r="M381" s="666"/>
      <c r="N381" s="666"/>
      <c r="O381" s="666"/>
      <c r="P381" s="666"/>
      <c r="Q381" s="666"/>
      <c r="R381" s="666"/>
      <c r="S381" s="666"/>
      <c r="T381" s="666"/>
      <c r="U381" s="666"/>
      <c r="V381" s="666"/>
      <c r="W381" s="666"/>
      <c r="X381" s="666"/>
      <c r="Y381" s="666"/>
      <c r="Z381" s="666"/>
      <c r="AA381" s="666"/>
      <c r="AB381" s="666"/>
    </row>
    <row r="382" spans="1:28" ht="12.75">
      <c r="A382" s="673"/>
      <c r="B382" s="673"/>
      <c r="C382" s="673"/>
      <c r="D382" s="673"/>
      <c r="E382" s="673"/>
      <c r="F382" s="673"/>
      <c r="G382" s="654"/>
      <c r="H382" s="654"/>
      <c r="I382" s="654"/>
      <c r="J382" s="654"/>
      <c r="K382" s="654"/>
      <c r="L382" s="666"/>
      <c r="M382" s="666"/>
      <c r="N382" s="666"/>
      <c r="O382" s="666"/>
      <c r="P382" s="666"/>
      <c r="Q382" s="666"/>
      <c r="R382" s="666"/>
      <c r="S382" s="666"/>
      <c r="T382" s="666"/>
      <c r="U382" s="666"/>
      <c r="V382" s="666"/>
      <c r="W382" s="666"/>
      <c r="X382" s="666"/>
      <c r="Y382" s="666"/>
      <c r="Z382" s="666"/>
      <c r="AA382" s="666"/>
      <c r="AB382" s="666"/>
    </row>
    <row r="383" spans="1:28" ht="12.75">
      <c r="A383" s="673"/>
      <c r="B383" s="673"/>
      <c r="C383" s="673"/>
      <c r="D383" s="673"/>
      <c r="E383" s="673"/>
      <c r="F383" s="673"/>
      <c r="G383" s="654"/>
      <c r="H383" s="654"/>
      <c r="I383" s="654"/>
      <c r="J383" s="654"/>
      <c r="K383" s="654"/>
      <c r="L383" s="666"/>
      <c r="M383" s="666"/>
      <c r="N383" s="666"/>
      <c r="O383" s="666"/>
      <c r="P383" s="666"/>
      <c r="Q383" s="666"/>
      <c r="R383" s="666"/>
      <c r="S383" s="666"/>
      <c r="T383" s="666"/>
      <c r="U383" s="666"/>
      <c r="V383" s="666"/>
      <c r="W383" s="666"/>
      <c r="X383" s="666"/>
      <c r="Y383" s="666"/>
      <c r="Z383" s="666"/>
      <c r="AA383" s="666"/>
      <c r="AB383" s="666"/>
    </row>
    <row r="384" spans="1:28" ht="12.75">
      <c r="A384" s="673"/>
      <c r="B384" s="673"/>
      <c r="C384" s="673"/>
      <c r="D384" s="673"/>
      <c r="E384" s="673"/>
      <c r="F384" s="673"/>
      <c r="G384" s="654"/>
      <c r="H384" s="654"/>
      <c r="I384" s="654"/>
      <c r="J384" s="654"/>
      <c r="K384" s="654"/>
      <c r="L384" s="666"/>
      <c r="M384" s="666"/>
      <c r="N384" s="666"/>
      <c r="O384" s="666"/>
      <c r="P384" s="666"/>
      <c r="Q384" s="666"/>
      <c r="R384" s="666"/>
      <c r="S384" s="666"/>
      <c r="T384" s="666"/>
      <c r="U384" s="666"/>
      <c r="V384" s="666"/>
      <c r="W384" s="666"/>
      <c r="X384" s="666"/>
      <c r="Y384" s="666"/>
      <c r="Z384" s="666"/>
      <c r="AA384" s="666"/>
      <c r="AB384" s="666"/>
    </row>
    <row r="385" spans="1:28" ht="12.75">
      <c r="A385" s="673"/>
      <c r="B385" s="673"/>
      <c r="C385" s="673"/>
      <c r="D385" s="673"/>
      <c r="E385" s="673"/>
      <c r="F385" s="673"/>
      <c r="G385" s="654"/>
      <c r="H385" s="654"/>
      <c r="I385" s="654"/>
      <c r="J385" s="654"/>
      <c r="K385" s="654"/>
      <c r="L385" s="666"/>
      <c r="M385" s="666"/>
      <c r="N385" s="666"/>
      <c r="O385" s="666"/>
      <c r="P385" s="666"/>
      <c r="Q385" s="666"/>
      <c r="R385" s="666"/>
      <c r="S385" s="666"/>
      <c r="T385" s="666"/>
      <c r="U385" s="666"/>
      <c r="V385" s="666"/>
      <c r="W385" s="666"/>
      <c r="X385" s="666"/>
      <c r="Y385" s="666"/>
      <c r="Z385" s="666"/>
      <c r="AA385" s="666"/>
      <c r="AB385" s="666"/>
    </row>
    <row r="386" spans="1:28" ht="12.75">
      <c r="A386" s="673"/>
      <c r="B386" s="673"/>
      <c r="C386" s="673"/>
      <c r="D386" s="673"/>
      <c r="E386" s="673"/>
      <c r="F386" s="673"/>
      <c r="G386" s="654"/>
      <c r="H386" s="654"/>
      <c r="I386" s="654"/>
      <c r="J386" s="654"/>
      <c r="K386" s="654"/>
      <c r="L386" s="666"/>
      <c r="M386" s="666"/>
      <c r="N386" s="666"/>
      <c r="O386" s="666"/>
      <c r="P386" s="666"/>
      <c r="Q386" s="666"/>
      <c r="R386" s="666"/>
      <c r="S386" s="666"/>
      <c r="T386" s="666"/>
      <c r="U386" s="666"/>
      <c r="V386" s="666"/>
      <c r="W386" s="666"/>
      <c r="X386" s="666"/>
      <c r="Y386" s="666"/>
      <c r="Z386" s="666"/>
      <c r="AA386" s="666"/>
      <c r="AB386" s="666"/>
    </row>
    <row r="387" spans="1:28" ht="12.75">
      <c r="A387" s="673"/>
      <c r="B387" s="673"/>
      <c r="C387" s="673"/>
      <c r="D387" s="673"/>
      <c r="E387" s="673"/>
      <c r="F387" s="673"/>
      <c r="G387" s="654"/>
      <c r="H387" s="654"/>
      <c r="I387" s="654"/>
      <c r="J387" s="654"/>
      <c r="K387" s="654"/>
      <c r="L387" s="666"/>
      <c r="M387" s="666"/>
      <c r="N387" s="666"/>
      <c r="O387" s="666"/>
      <c r="P387" s="666"/>
      <c r="Q387" s="666"/>
      <c r="R387" s="666"/>
      <c r="S387" s="666"/>
      <c r="T387" s="666"/>
      <c r="U387" s="666"/>
      <c r="V387" s="666"/>
      <c r="W387" s="666"/>
      <c r="X387" s="666"/>
      <c r="Y387" s="666"/>
      <c r="Z387" s="666"/>
      <c r="AA387" s="666"/>
      <c r="AB387" s="666"/>
    </row>
    <row r="388" spans="1:28" ht="12.75">
      <c r="A388" s="673"/>
      <c r="B388" s="673"/>
      <c r="C388" s="673"/>
      <c r="D388" s="673"/>
      <c r="E388" s="673"/>
      <c r="F388" s="673"/>
      <c r="G388" s="654"/>
      <c r="H388" s="654"/>
      <c r="I388" s="654"/>
      <c r="J388" s="654"/>
      <c r="K388" s="654"/>
      <c r="L388" s="666"/>
      <c r="M388" s="666"/>
      <c r="N388" s="666"/>
      <c r="O388" s="666"/>
      <c r="P388" s="666"/>
      <c r="Q388" s="666"/>
      <c r="R388" s="666"/>
      <c r="S388" s="666"/>
      <c r="T388" s="666"/>
      <c r="U388" s="666"/>
      <c r="V388" s="666"/>
      <c r="W388" s="666"/>
      <c r="X388" s="666"/>
      <c r="Y388" s="666"/>
      <c r="Z388" s="666"/>
      <c r="AA388" s="666"/>
      <c r="AB388" s="666"/>
    </row>
    <row r="389" spans="1:28" ht="12.75">
      <c r="A389" s="673"/>
      <c r="B389" s="673"/>
      <c r="C389" s="673"/>
      <c r="D389" s="673"/>
      <c r="E389" s="673"/>
      <c r="F389" s="673"/>
      <c r="G389" s="654"/>
      <c r="H389" s="654"/>
      <c r="I389" s="654"/>
      <c r="J389" s="654"/>
      <c r="K389" s="654"/>
      <c r="L389" s="666"/>
      <c r="M389" s="666"/>
      <c r="N389" s="666"/>
      <c r="O389" s="666"/>
      <c r="P389" s="666"/>
      <c r="Q389" s="666"/>
      <c r="R389" s="666"/>
      <c r="S389" s="666"/>
      <c r="T389" s="666"/>
      <c r="U389" s="666"/>
      <c r="V389" s="666"/>
      <c r="W389" s="666"/>
      <c r="X389" s="666"/>
      <c r="Y389" s="666"/>
      <c r="Z389" s="666"/>
      <c r="AA389" s="666"/>
      <c r="AB389" s="666"/>
    </row>
    <row r="390" spans="1:28" ht="12.75">
      <c r="A390" s="673"/>
      <c r="B390" s="673"/>
      <c r="C390" s="673"/>
      <c r="D390" s="673"/>
      <c r="E390" s="673"/>
      <c r="F390" s="673"/>
      <c r="G390" s="654"/>
      <c r="H390" s="654"/>
      <c r="I390" s="654"/>
      <c r="J390" s="654"/>
      <c r="K390" s="654"/>
      <c r="L390" s="666"/>
      <c r="M390" s="666"/>
      <c r="N390" s="666"/>
      <c r="O390" s="666"/>
      <c r="P390" s="666"/>
      <c r="Q390" s="666"/>
      <c r="R390" s="666"/>
      <c r="S390" s="666"/>
      <c r="T390" s="666"/>
      <c r="U390" s="666"/>
      <c r="V390" s="666"/>
      <c r="W390" s="666"/>
      <c r="X390" s="666"/>
      <c r="Y390" s="666"/>
      <c r="Z390" s="666"/>
      <c r="AA390" s="666"/>
      <c r="AB390" s="666"/>
    </row>
    <row r="391" spans="1:28" ht="12.75">
      <c r="A391" s="673"/>
      <c r="B391" s="673"/>
      <c r="C391" s="673"/>
      <c r="D391" s="673"/>
      <c r="E391" s="673"/>
      <c r="F391" s="673"/>
      <c r="G391" s="654"/>
      <c r="H391" s="654"/>
      <c r="I391" s="654"/>
      <c r="J391" s="654"/>
      <c r="K391" s="654"/>
      <c r="L391" s="666"/>
      <c r="M391" s="666"/>
      <c r="N391" s="666"/>
      <c r="O391" s="666"/>
      <c r="P391" s="666"/>
      <c r="Q391" s="666"/>
      <c r="R391" s="666"/>
      <c r="S391" s="666"/>
      <c r="T391" s="666"/>
      <c r="U391" s="666"/>
      <c r="V391" s="666"/>
      <c r="W391" s="666"/>
      <c r="X391" s="666"/>
      <c r="Y391" s="666"/>
      <c r="Z391" s="666"/>
      <c r="AA391" s="666"/>
      <c r="AB391" s="666"/>
    </row>
    <row r="392" spans="1:28" ht="12.75">
      <c r="A392" s="673"/>
      <c r="B392" s="673"/>
      <c r="C392" s="673"/>
      <c r="D392" s="673"/>
      <c r="E392" s="673"/>
      <c r="F392" s="673"/>
      <c r="G392" s="654"/>
      <c r="H392" s="654"/>
      <c r="I392" s="654"/>
      <c r="J392" s="654"/>
      <c r="K392" s="654"/>
      <c r="L392" s="666"/>
      <c r="M392" s="666"/>
      <c r="N392" s="666"/>
      <c r="O392" s="666"/>
      <c r="P392" s="666"/>
      <c r="Q392" s="666"/>
      <c r="R392" s="666"/>
      <c r="S392" s="666"/>
      <c r="T392" s="666"/>
      <c r="U392" s="666"/>
      <c r="V392" s="666"/>
      <c r="W392" s="666"/>
      <c r="X392" s="666"/>
      <c r="Y392" s="666"/>
      <c r="Z392" s="666"/>
      <c r="AA392" s="666"/>
      <c r="AB392" s="666"/>
    </row>
    <row r="393" spans="1:28" ht="12.75">
      <c r="A393" s="673"/>
      <c r="B393" s="673"/>
      <c r="C393" s="673"/>
      <c r="D393" s="673"/>
      <c r="E393" s="673"/>
      <c r="F393" s="673"/>
      <c r="G393" s="654"/>
      <c r="H393" s="654"/>
      <c r="I393" s="654"/>
      <c r="J393" s="654"/>
      <c r="K393" s="654"/>
      <c r="L393" s="666"/>
      <c r="M393" s="666"/>
      <c r="N393" s="666"/>
      <c r="O393" s="666"/>
      <c r="P393" s="666"/>
      <c r="Q393" s="666"/>
      <c r="R393" s="666"/>
      <c r="S393" s="666"/>
      <c r="T393" s="666"/>
      <c r="U393" s="666"/>
      <c r="V393" s="666"/>
      <c r="W393" s="666"/>
      <c r="X393" s="666"/>
      <c r="Y393" s="666"/>
      <c r="Z393" s="666"/>
      <c r="AA393" s="666"/>
      <c r="AB393" s="666"/>
    </row>
    <row r="394" spans="1:28" ht="12.75">
      <c r="A394" s="673"/>
      <c r="B394" s="673"/>
      <c r="C394" s="673"/>
      <c r="D394" s="673"/>
      <c r="E394" s="673"/>
      <c r="F394" s="673"/>
      <c r="G394" s="654"/>
      <c r="H394" s="654"/>
      <c r="I394" s="654"/>
      <c r="J394" s="654"/>
      <c r="K394" s="654"/>
      <c r="L394" s="666"/>
      <c r="M394" s="666"/>
      <c r="N394" s="666"/>
      <c r="O394" s="666"/>
      <c r="P394" s="666"/>
      <c r="Q394" s="666"/>
      <c r="R394" s="666"/>
      <c r="S394" s="666"/>
      <c r="T394" s="666"/>
      <c r="U394" s="666"/>
      <c r="V394" s="666"/>
      <c r="W394" s="666"/>
      <c r="X394" s="666"/>
      <c r="Y394" s="666"/>
      <c r="Z394" s="666"/>
      <c r="AA394" s="666"/>
      <c r="AB394" s="666"/>
    </row>
    <row r="395" spans="1:28" ht="12.75">
      <c r="A395" s="673"/>
      <c r="B395" s="673"/>
      <c r="C395" s="673"/>
      <c r="D395" s="673"/>
      <c r="E395" s="673"/>
      <c r="F395" s="673"/>
      <c r="G395" s="654"/>
      <c r="H395" s="654"/>
      <c r="I395" s="654"/>
      <c r="J395" s="654"/>
      <c r="K395" s="654"/>
      <c r="L395" s="666"/>
      <c r="M395" s="666"/>
      <c r="N395" s="666"/>
      <c r="O395" s="666"/>
      <c r="P395" s="666"/>
      <c r="Q395" s="666"/>
      <c r="R395" s="666"/>
      <c r="S395" s="666"/>
      <c r="T395" s="666"/>
      <c r="U395" s="666"/>
      <c r="V395" s="666"/>
      <c r="W395" s="666"/>
      <c r="X395" s="666"/>
      <c r="Y395" s="666"/>
      <c r="Z395" s="666"/>
      <c r="AA395" s="666"/>
      <c r="AB395" s="666"/>
    </row>
    <row r="396" spans="1:28" ht="12.75">
      <c r="A396" s="673"/>
      <c r="B396" s="673"/>
      <c r="C396" s="673"/>
      <c r="D396" s="673"/>
      <c r="E396" s="673"/>
      <c r="F396" s="673"/>
      <c r="G396" s="654"/>
      <c r="H396" s="654"/>
      <c r="I396" s="654"/>
      <c r="J396" s="654"/>
      <c r="K396" s="654"/>
      <c r="L396" s="666"/>
      <c r="M396" s="666"/>
      <c r="N396" s="666"/>
      <c r="O396" s="666"/>
      <c r="P396" s="666"/>
      <c r="Q396" s="666"/>
      <c r="R396" s="666"/>
      <c r="S396" s="666"/>
      <c r="T396" s="666"/>
      <c r="U396" s="666"/>
      <c r="V396" s="666"/>
      <c r="W396" s="666"/>
      <c r="X396" s="666"/>
      <c r="Y396" s="666"/>
      <c r="Z396" s="666"/>
      <c r="AA396" s="666"/>
      <c r="AB396" s="666"/>
    </row>
    <row r="397" spans="1:28" ht="12.75">
      <c r="A397" s="673"/>
      <c r="B397" s="673"/>
      <c r="C397" s="673"/>
      <c r="D397" s="673"/>
      <c r="E397" s="673"/>
      <c r="F397" s="673"/>
      <c r="G397" s="654"/>
      <c r="H397" s="654"/>
      <c r="I397" s="654"/>
      <c r="J397" s="654"/>
      <c r="K397" s="654"/>
      <c r="L397" s="666"/>
      <c r="M397" s="666"/>
      <c r="N397" s="666"/>
      <c r="O397" s="666"/>
      <c r="P397" s="666"/>
      <c r="Q397" s="666"/>
      <c r="R397" s="666"/>
      <c r="S397" s="666"/>
      <c r="T397" s="666"/>
      <c r="U397" s="666"/>
      <c r="V397" s="666"/>
      <c r="W397" s="666"/>
      <c r="X397" s="666"/>
      <c r="Y397" s="666"/>
      <c r="Z397" s="666"/>
      <c r="AA397" s="666"/>
      <c r="AB397" s="666"/>
    </row>
    <row r="398" spans="1:28" ht="12.75">
      <c r="A398" s="673"/>
      <c r="B398" s="673"/>
      <c r="C398" s="673"/>
      <c r="D398" s="673"/>
      <c r="E398" s="673"/>
      <c r="F398" s="673"/>
      <c r="G398" s="654"/>
      <c r="H398" s="654"/>
      <c r="I398" s="654"/>
      <c r="J398" s="654"/>
      <c r="K398" s="654"/>
      <c r="L398" s="666"/>
      <c r="M398" s="666"/>
      <c r="N398" s="666"/>
      <c r="O398" s="666"/>
      <c r="P398" s="666"/>
      <c r="Q398" s="666"/>
      <c r="R398" s="666"/>
      <c r="S398" s="666"/>
      <c r="T398" s="666"/>
      <c r="U398" s="666"/>
      <c r="V398" s="666"/>
      <c r="W398" s="666"/>
      <c r="X398" s="666"/>
      <c r="Y398" s="666"/>
      <c r="Z398" s="666"/>
      <c r="AA398" s="666"/>
      <c r="AB398" s="666"/>
    </row>
    <row r="399" spans="1:28" ht="12.75">
      <c r="A399" s="673"/>
      <c r="B399" s="673"/>
      <c r="C399" s="673"/>
      <c r="D399" s="673"/>
      <c r="E399" s="673"/>
      <c r="F399" s="673"/>
      <c r="G399" s="654"/>
      <c r="H399" s="654"/>
      <c r="I399" s="654"/>
      <c r="J399" s="654"/>
      <c r="K399" s="654"/>
      <c r="L399" s="666"/>
      <c r="M399" s="666"/>
      <c r="N399" s="666"/>
      <c r="O399" s="666"/>
      <c r="P399" s="666"/>
      <c r="Q399" s="666"/>
      <c r="R399" s="666"/>
      <c r="S399" s="666"/>
      <c r="T399" s="666"/>
      <c r="U399" s="666"/>
      <c r="V399" s="666"/>
      <c r="W399" s="666"/>
      <c r="X399" s="666"/>
      <c r="Y399" s="666"/>
      <c r="Z399" s="666"/>
      <c r="AA399" s="666"/>
      <c r="AB399" s="666"/>
    </row>
    <row r="400" spans="1:28" ht="12.75">
      <c r="A400" s="673"/>
      <c r="B400" s="673"/>
      <c r="C400" s="673"/>
      <c r="D400" s="673"/>
      <c r="E400" s="673"/>
      <c r="F400" s="673"/>
      <c r="G400" s="654"/>
      <c r="H400" s="654"/>
      <c r="I400" s="654"/>
      <c r="J400" s="654"/>
      <c r="K400" s="654"/>
      <c r="L400" s="666"/>
      <c r="M400" s="666"/>
      <c r="N400" s="666"/>
      <c r="O400" s="666"/>
      <c r="P400" s="666"/>
      <c r="Q400" s="666"/>
      <c r="R400" s="666"/>
      <c r="S400" s="666"/>
      <c r="T400" s="666"/>
      <c r="U400" s="666"/>
      <c r="V400" s="666"/>
      <c r="W400" s="666"/>
      <c r="X400" s="666"/>
      <c r="Y400" s="666"/>
      <c r="Z400" s="666"/>
      <c r="AA400" s="666"/>
      <c r="AB400" s="666"/>
    </row>
    <row r="401" spans="1:28" ht="12.75">
      <c r="A401" s="673"/>
      <c r="B401" s="673"/>
      <c r="C401" s="673"/>
      <c r="D401" s="673"/>
      <c r="E401" s="673"/>
      <c r="F401" s="673"/>
      <c r="G401" s="654"/>
      <c r="H401" s="654"/>
      <c r="I401" s="654"/>
      <c r="J401" s="654"/>
      <c r="K401" s="654"/>
      <c r="L401" s="666"/>
      <c r="M401" s="666"/>
      <c r="N401" s="666"/>
      <c r="O401" s="666"/>
      <c r="P401" s="666"/>
      <c r="Q401" s="666"/>
      <c r="R401" s="666"/>
      <c r="S401" s="666"/>
      <c r="T401" s="666"/>
      <c r="U401" s="666"/>
      <c r="V401" s="666"/>
      <c r="W401" s="666"/>
      <c r="X401" s="666"/>
      <c r="Y401" s="666"/>
      <c r="Z401" s="666"/>
      <c r="AA401" s="666"/>
      <c r="AB401" s="666"/>
    </row>
    <row r="402" spans="1:28" ht="12.75">
      <c r="A402" s="673"/>
      <c r="B402" s="673"/>
      <c r="C402" s="673"/>
      <c r="D402" s="673"/>
      <c r="E402" s="673"/>
      <c r="F402" s="673"/>
      <c r="G402" s="654"/>
      <c r="H402" s="654"/>
      <c r="I402" s="654"/>
      <c r="J402" s="654"/>
      <c r="K402" s="654"/>
      <c r="L402" s="666"/>
      <c r="M402" s="666"/>
      <c r="N402" s="666"/>
      <c r="O402" s="666"/>
      <c r="P402" s="666"/>
      <c r="Q402" s="666"/>
      <c r="R402" s="666"/>
      <c r="S402" s="666"/>
      <c r="T402" s="666"/>
      <c r="U402" s="666"/>
      <c r="V402" s="666"/>
      <c r="W402" s="666"/>
      <c r="X402" s="666"/>
      <c r="Y402" s="666"/>
      <c r="Z402" s="666"/>
      <c r="AA402" s="666"/>
      <c r="AB402" s="666"/>
    </row>
    <row r="403" spans="1:28" ht="12.75">
      <c r="A403" s="673"/>
      <c r="B403" s="673"/>
      <c r="C403" s="673"/>
      <c r="D403" s="673"/>
      <c r="E403" s="673"/>
      <c r="F403" s="673"/>
      <c r="G403" s="654"/>
      <c r="H403" s="654"/>
      <c r="I403" s="654"/>
      <c r="J403" s="654"/>
      <c r="K403" s="654"/>
      <c r="L403" s="666"/>
      <c r="M403" s="666"/>
      <c r="N403" s="666"/>
      <c r="O403" s="666"/>
      <c r="P403" s="666"/>
      <c r="Q403" s="666"/>
      <c r="R403" s="666"/>
      <c r="S403" s="666"/>
      <c r="T403" s="666"/>
      <c r="U403" s="666"/>
      <c r="V403" s="666"/>
      <c r="W403" s="666"/>
      <c r="X403" s="666"/>
      <c r="Y403" s="666"/>
      <c r="Z403" s="666"/>
      <c r="AA403" s="666"/>
      <c r="AB403" s="666"/>
    </row>
    <row r="404" spans="1:28" ht="12.75">
      <c r="A404" s="673"/>
      <c r="B404" s="673"/>
      <c r="C404" s="673"/>
      <c r="D404" s="673"/>
      <c r="E404" s="673"/>
      <c r="F404" s="673"/>
      <c r="G404" s="654"/>
      <c r="H404" s="654"/>
      <c r="I404" s="654"/>
      <c r="J404" s="654"/>
      <c r="K404" s="654"/>
      <c r="L404" s="666"/>
      <c r="M404" s="666"/>
      <c r="N404" s="666"/>
      <c r="O404" s="666"/>
      <c r="P404" s="666"/>
      <c r="Q404" s="666"/>
      <c r="R404" s="666"/>
      <c r="S404" s="666"/>
      <c r="T404" s="666"/>
      <c r="U404" s="666"/>
      <c r="V404" s="666"/>
      <c r="W404" s="666"/>
      <c r="X404" s="666"/>
      <c r="Y404" s="666"/>
      <c r="Z404" s="666"/>
      <c r="AA404" s="666"/>
      <c r="AB404" s="666"/>
    </row>
    <row r="405" spans="1:28" ht="12.75">
      <c r="A405" s="673"/>
      <c r="B405" s="673"/>
      <c r="C405" s="673"/>
      <c r="D405" s="673"/>
      <c r="E405" s="673"/>
      <c r="F405" s="673"/>
      <c r="G405" s="654"/>
      <c r="H405" s="654"/>
      <c r="I405" s="654"/>
      <c r="J405" s="654"/>
      <c r="K405" s="654"/>
      <c r="L405" s="666"/>
      <c r="M405" s="666"/>
      <c r="N405" s="666"/>
      <c r="O405" s="666"/>
      <c r="P405" s="666"/>
      <c r="Q405" s="666"/>
      <c r="R405" s="666"/>
      <c r="S405" s="666"/>
      <c r="T405" s="666"/>
      <c r="U405" s="666"/>
      <c r="V405" s="666"/>
      <c r="W405" s="666"/>
      <c r="X405" s="666"/>
      <c r="Y405" s="666"/>
      <c r="Z405" s="666"/>
      <c r="AA405" s="666"/>
      <c r="AB405" s="666"/>
    </row>
    <row r="406" spans="1:28" ht="12.75">
      <c r="A406" s="673"/>
      <c r="B406" s="673"/>
      <c r="C406" s="673"/>
      <c r="D406" s="673"/>
      <c r="E406" s="673"/>
      <c r="F406" s="673"/>
      <c r="G406" s="654"/>
      <c r="H406" s="654"/>
      <c r="I406" s="654"/>
      <c r="J406" s="654"/>
      <c r="K406" s="654"/>
      <c r="L406" s="666"/>
      <c r="M406" s="666"/>
      <c r="N406" s="666"/>
      <c r="O406" s="666"/>
      <c r="P406" s="666"/>
      <c r="Q406" s="666"/>
      <c r="R406" s="666"/>
      <c r="S406" s="666"/>
      <c r="T406" s="666"/>
      <c r="U406" s="666"/>
      <c r="V406" s="666"/>
      <c r="W406" s="666"/>
      <c r="X406" s="666"/>
      <c r="Y406" s="666"/>
      <c r="Z406" s="666"/>
      <c r="AA406" s="666"/>
      <c r="AB406" s="666"/>
    </row>
    <row r="407" spans="1:28" ht="12.75">
      <c r="A407" s="673"/>
      <c r="B407" s="673"/>
      <c r="C407" s="673"/>
      <c r="D407" s="673"/>
      <c r="E407" s="673"/>
      <c r="F407" s="673"/>
      <c r="G407" s="654"/>
      <c r="H407" s="654"/>
      <c r="I407" s="654"/>
      <c r="J407" s="654"/>
      <c r="K407" s="654"/>
      <c r="L407" s="666"/>
      <c r="M407" s="666"/>
      <c r="N407" s="666"/>
      <c r="O407" s="666"/>
      <c r="P407" s="666"/>
      <c r="Q407" s="666"/>
      <c r="R407" s="666"/>
      <c r="S407" s="666"/>
      <c r="T407" s="666"/>
      <c r="U407" s="666"/>
      <c r="V407" s="666"/>
      <c r="W407" s="666"/>
      <c r="X407" s="666"/>
      <c r="Y407" s="666"/>
      <c r="Z407" s="666"/>
      <c r="AA407" s="666"/>
      <c r="AB407" s="666"/>
    </row>
    <row r="408" spans="1:28" ht="12.75">
      <c r="A408" s="673"/>
      <c r="B408" s="673"/>
      <c r="C408" s="673"/>
      <c r="D408" s="673"/>
      <c r="E408" s="673"/>
      <c r="F408" s="673"/>
      <c r="G408" s="654"/>
      <c r="H408" s="654"/>
      <c r="I408" s="654"/>
      <c r="J408" s="654"/>
      <c r="K408" s="654"/>
      <c r="L408" s="666"/>
      <c r="M408" s="666"/>
      <c r="N408" s="666"/>
      <c r="O408" s="666"/>
      <c r="P408" s="666"/>
      <c r="Q408" s="666"/>
      <c r="R408" s="666"/>
      <c r="S408" s="666"/>
      <c r="T408" s="666"/>
      <c r="U408" s="666"/>
      <c r="V408" s="666"/>
      <c r="W408" s="666"/>
      <c r="X408" s="666"/>
      <c r="Y408" s="666"/>
      <c r="Z408" s="666"/>
      <c r="AA408" s="666"/>
      <c r="AB408" s="666"/>
    </row>
    <row r="409" spans="1:28" ht="12.75">
      <c r="A409" s="673"/>
      <c r="B409" s="673"/>
      <c r="C409" s="673"/>
      <c r="D409" s="673"/>
      <c r="E409" s="673"/>
      <c r="F409" s="673"/>
      <c r="G409" s="654"/>
      <c r="H409" s="654"/>
      <c r="I409" s="654"/>
      <c r="J409" s="654"/>
      <c r="K409" s="654"/>
      <c r="L409" s="666"/>
      <c r="M409" s="666"/>
      <c r="N409" s="666"/>
      <c r="O409" s="666"/>
      <c r="P409" s="666"/>
      <c r="Q409" s="666"/>
      <c r="R409" s="666"/>
      <c r="S409" s="666"/>
      <c r="T409" s="666"/>
      <c r="U409" s="666"/>
      <c r="V409" s="666"/>
      <c r="W409" s="666"/>
      <c r="X409" s="666"/>
      <c r="Y409" s="666"/>
      <c r="Z409" s="666"/>
      <c r="AA409" s="666"/>
      <c r="AB409" s="666"/>
    </row>
    <row r="410" spans="1:28" ht="12.75">
      <c r="A410" s="673"/>
      <c r="B410" s="673"/>
      <c r="C410" s="673"/>
      <c r="D410" s="673"/>
      <c r="E410" s="673"/>
      <c r="F410" s="673"/>
      <c r="G410" s="654"/>
      <c r="H410" s="654"/>
      <c r="I410" s="654"/>
      <c r="J410" s="654"/>
      <c r="K410" s="654"/>
      <c r="L410" s="666"/>
      <c r="M410" s="666"/>
      <c r="N410" s="666"/>
      <c r="O410" s="666"/>
      <c r="P410" s="666"/>
      <c r="Q410" s="666"/>
      <c r="R410" s="666"/>
      <c r="S410" s="666"/>
      <c r="T410" s="666"/>
      <c r="U410" s="666"/>
      <c r="V410" s="666"/>
      <c r="W410" s="666"/>
      <c r="X410" s="666"/>
      <c r="Y410" s="666"/>
      <c r="Z410" s="666"/>
      <c r="AA410" s="666"/>
      <c r="AB410" s="666"/>
    </row>
    <row r="411" spans="1:28" ht="12.75">
      <c r="A411" s="673"/>
      <c r="B411" s="673"/>
      <c r="C411" s="673"/>
      <c r="D411" s="673"/>
      <c r="E411" s="673"/>
      <c r="F411" s="673"/>
      <c r="G411" s="654"/>
      <c r="H411" s="654"/>
      <c r="I411" s="654"/>
      <c r="J411" s="654"/>
      <c r="K411" s="654"/>
      <c r="L411" s="666"/>
      <c r="M411" s="666"/>
      <c r="N411" s="666"/>
      <c r="O411" s="666"/>
      <c r="P411" s="666"/>
      <c r="Q411" s="666"/>
      <c r="R411" s="666"/>
      <c r="S411" s="666"/>
      <c r="T411" s="666"/>
      <c r="U411" s="666"/>
      <c r="V411" s="666"/>
      <c r="W411" s="666"/>
      <c r="X411" s="666"/>
      <c r="Y411" s="666"/>
      <c r="Z411" s="666"/>
      <c r="AA411" s="666"/>
      <c r="AB411" s="666"/>
    </row>
    <row r="412" spans="1:28" ht="12.75">
      <c r="A412" s="673"/>
      <c r="B412" s="673"/>
      <c r="C412" s="673"/>
      <c r="D412" s="673"/>
      <c r="E412" s="673"/>
      <c r="F412" s="673"/>
      <c r="G412" s="654"/>
      <c r="H412" s="654"/>
      <c r="I412" s="654"/>
      <c r="J412" s="654"/>
      <c r="K412" s="654"/>
      <c r="L412" s="666"/>
      <c r="M412" s="666"/>
      <c r="N412" s="666"/>
      <c r="O412" s="666"/>
      <c r="P412" s="666"/>
      <c r="Q412" s="666"/>
      <c r="R412" s="666"/>
      <c r="S412" s="666"/>
      <c r="T412" s="666"/>
      <c r="U412" s="666"/>
      <c r="V412" s="666"/>
      <c r="W412" s="666"/>
      <c r="X412" s="666"/>
      <c r="Y412" s="666"/>
      <c r="Z412" s="666"/>
      <c r="AA412" s="666"/>
      <c r="AB412" s="666"/>
    </row>
    <row r="413" spans="1:28" ht="12.75">
      <c r="A413" s="673"/>
      <c r="B413" s="673"/>
      <c r="C413" s="673"/>
      <c r="D413" s="673"/>
      <c r="E413" s="673"/>
      <c r="F413" s="673"/>
      <c r="G413" s="654"/>
      <c r="H413" s="654"/>
      <c r="I413" s="654"/>
      <c r="J413" s="654"/>
      <c r="K413" s="654"/>
      <c r="L413" s="666"/>
      <c r="M413" s="666"/>
      <c r="N413" s="666"/>
      <c r="O413" s="666"/>
      <c r="P413" s="666"/>
      <c r="Q413" s="666"/>
      <c r="R413" s="666"/>
      <c r="S413" s="666"/>
      <c r="T413" s="666"/>
      <c r="U413" s="666"/>
      <c r="V413" s="666"/>
      <c r="W413" s="666"/>
      <c r="X413" s="666"/>
      <c r="Y413" s="666"/>
      <c r="Z413" s="666"/>
      <c r="AA413" s="666"/>
      <c r="AB413" s="666"/>
    </row>
    <row r="414" spans="1:28" ht="12.75">
      <c r="A414" s="673"/>
      <c r="B414" s="673"/>
      <c r="C414" s="673"/>
      <c r="D414" s="673"/>
      <c r="E414" s="673"/>
      <c r="F414" s="673"/>
      <c r="G414" s="654"/>
      <c r="H414" s="654"/>
      <c r="I414" s="654"/>
      <c r="J414" s="654"/>
      <c r="K414" s="654"/>
      <c r="L414" s="666"/>
      <c r="M414" s="666"/>
      <c r="N414" s="666"/>
      <c r="O414" s="666"/>
      <c r="P414" s="666"/>
      <c r="Q414" s="666"/>
      <c r="R414" s="666"/>
      <c r="S414" s="666"/>
      <c r="T414" s="666"/>
      <c r="U414" s="666"/>
      <c r="V414" s="666"/>
      <c r="W414" s="666"/>
      <c r="X414" s="666"/>
      <c r="Y414" s="666"/>
      <c r="Z414" s="666"/>
      <c r="AA414" s="666"/>
      <c r="AB414" s="666"/>
    </row>
    <row r="415" spans="1:28" ht="12.75">
      <c r="A415" s="673"/>
      <c r="B415" s="673"/>
      <c r="C415" s="673"/>
      <c r="D415" s="673"/>
      <c r="E415" s="673"/>
      <c r="F415" s="673"/>
      <c r="G415" s="654"/>
      <c r="H415" s="654"/>
      <c r="I415" s="654"/>
      <c r="J415" s="654"/>
      <c r="K415" s="654"/>
      <c r="L415" s="666"/>
      <c r="M415" s="666"/>
      <c r="N415" s="666"/>
      <c r="O415" s="666"/>
      <c r="P415" s="666"/>
      <c r="Q415" s="666"/>
      <c r="R415" s="666"/>
      <c r="S415" s="666"/>
      <c r="T415" s="666"/>
      <c r="U415" s="666"/>
      <c r="V415" s="666"/>
      <c r="W415" s="666"/>
      <c r="X415" s="666"/>
      <c r="Y415" s="666"/>
      <c r="Z415" s="666"/>
      <c r="AA415" s="666"/>
      <c r="AB415" s="666"/>
    </row>
    <row r="416" spans="1:28" ht="12.75">
      <c r="A416" s="673"/>
      <c r="B416" s="673"/>
      <c r="C416" s="673"/>
      <c r="D416" s="673"/>
      <c r="E416" s="673"/>
      <c r="F416" s="673"/>
      <c r="G416" s="654"/>
      <c r="H416" s="654"/>
      <c r="I416" s="654"/>
      <c r="J416" s="654"/>
      <c r="K416" s="654"/>
      <c r="L416" s="666"/>
      <c r="M416" s="666"/>
      <c r="N416" s="666"/>
      <c r="O416" s="666"/>
      <c r="P416" s="666"/>
      <c r="Q416" s="666"/>
      <c r="R416" s="666"/>
      <c r="S416" s="666"/>
      <c r="T416" s="666"/>
      <c r="U416" s="666"/>
      <c r="V416" s="666"/>
      <c r="W416" s="666"/>
      <c r="X416" s="666"/>
      <c r="Y416" s="666"/>
      <c r="Z416" s="666"/>
      <c r="AA416" s="666"/>
      <c r="AB416" s="666"/>
    </row>
    <row r="417" spans="1:28" ht="12.75">
      <c r="A417" s="673"/>
      <c r="B417" s="673"/>
      <c r="C417" s="673"/>
      <c r="D417" s="673"/>
      <c r="E417" s="673"/>
      <c r="F417" s="673"/>
      <c r="G417" s="654"/>
      <c r="H417" s="654"/>
      <c r="I417" s="654"/>
      <c r="J417" s="654"/>
      <c r="K417" s="654"/>
      <c r="L417" s="666"/>
      <c r="M417" s="666"/>
      <c r="N417" s="666"/>
      <c r="O417" s="666"/>
      <c r="P417" s="666"/>
      <c r="Q417" s="666"/>
      <c r="R417" s="666"/>
      <c r="S417" s="666"/>
      <c r="T417" s="666"/>
      <c r="U417" s="666"/>
      <c r="V417" s="666"/>
      <c r="W417" s="666"/>
      <c r="X417" s="666"/>
      <c r="Y417" s="666"/>
      <c r="Z417" s="666"/>
      <c r="AA417" s="666"/>
      <c r="AB417" s="666"/>
    </row>
    <row r="418" spans="1:28" ht="12.75">
      <c r="A418" s="673"/>
      <c r="B418" s="673"/>
      <c r="C418" s="673"/>
      <c r="D418" s="673"/>
      <c r="E418" s="673"/>
      <c r="F418" s="673"/>
      <c r="G418" s="654"/>
      <c r="H418" s="654"/>
      <c r="I418" s="654"/>
      <c r="J418" s="654"/>
      <c r="K418" s="654"/>
      <c r="L418" s="666"/>
      <c r="M418" s="666"/>
      <c r="N418" s="666"/>
      <c r="O418" s="666"/>
      <c r="P418" s="666"/>
      <c r="Q418" s="666"/>
      <c r="R418" s="666"/>
      <c r="S418" s="666"/>
      <c r="T418" s="666"/>
      <c r="U418" s="666"/>
      <c r="V418" s="666"/>
      <c r="W418" s="666"/>
      <c r="X418" s="666"/>
      <c r="Y418" s="666"/>
      <c r="Z418" s="666"/>
      <c r="AA418" s="666"/>
      <c r="AB418" s="666"/>
    </row>
    <row r="419" spans="1:28" ht="12.75">
      <c r="A419" s="673"/>
      <c r="B419" s="673"/>
      <c r="C419" s="673"/>
      <c r="D419" s="673"/>
      <c r="E419" s="673"/>
      <c r="F419" s="673"/>
      <c r="G419" s="654"/>
      <c r="H419" s="654"/>
      <c r="I419" s="654"/>
      <c r="J419" s="654"/>
      <c r="K419" s="654"/>
      <c r="L419" s="666"/>
      <c r="M419" s="666"/>
      <c r="N419" s="666"/>
      <c r="O419" s="666"/>
      <c r="P419" s="666"/>
      <c r="Q419" s="666"/>
      <c r="R419" s="666"/>
      <c r="S419" s="666"/>
      <c r="T419" s="666"/>
      <c r="U419" s="666"/>
      <c r="V419" s="666"/>
      <c r="W419" s="666"/>
      <c r="X419" s="666"/>
      <c r="Y419" s="666"/>
      <c r="Z419" s="666"/>
      <c r="AA419" s="666"/>
      <c r="AB419" s="666"/>
    </row>
    <row r="420" spans="1:28" ht="12.75">
      <c r="A420" s="673"/>
      <c r="B420" s="673"/>
      <c r="C420" s="673"/>
      <c r="D420" s="673"/>
      <c r="E420" s="673"/>
      <c r="F420" s="673"/>
      <c r="G420" s="654"/>
      <c r="H420" s="654"/>
      <c r="I420" s="654"/>
      <c r="J420" s="654"/>
      <c r="K420" s="654"/>
      <c r="L420" s="666"/>
      <c r="M420" s="666"/>
      <c r="N420" s="666"/>
      <c r="O420" s="666"/>
      <c r="P420" s="666"/>
      <c r="Q420" s="666"/>
      <c r="R420" s="666"/>
      <c r="S420" s="666"/>
      <c r="T420" s="666"/>
      <c r="U420" s="666"/>
      <c r="V420" s="666"/>
      <c r="W420" s="666"/>
      <c r="X420" s="666"/>
      <c r="Y420" s="666"/>
      <c r="Z420" s="666"/>
      <c r="AA420" s="666"/>
      <c r="AB420" s="666"/>
    </row>
    <row r="421" spans="1:28" ht="12.75">
      <c r="A421" s="673"/>
      <c r="B421" s="673"/>
      <c r="C421" s="673"/>
      <c r="D421" s="673"/>
      <c r="E421" s="673"/>
      <c r="F421" s="673"/>
      <c r="G421" s="654"/>
      <c r="H421" s="654"/>
      <c r="I421" s="654"/>
      <c r="J421" s="654"/>
      <c r="K421" s="654"/>
      <c r="L421" s="666"/>
      <c r="M421" s="666"/>
      <c r="N421" s="666"/>
      <c r="O421" s="666"/>
      <c r="P421" s="666"/>
      <c r="Q421" s="666"/>
      <c r="R421" s="666"/>
      <c r="S421" s="666"/>
      <c r="T421" s="666"/>
      <c r="U421" s="666"/>
      <c r="V421" s="666"/>
      <c r="W421" s="666"/>
      <c r="X421" s="666"/>
      <c r="Y421" s="666"/>
      <c r="Z421" s="666"/>
      <c r="AA421" s="666"/>
      <c r="AB421" s="666"/>
    </row>
    <row r="422" spans="1:28" ht="12.75">
      <c r="A422" s="673"/>
      <c r="B422" s="673"/>
      <c r="C422" s="673"/>
      <c r="D422" s="673"/>
      <c r="E422" s="673"/>
      <c r="F422" s="673"/>
      <c r="G422" s="654"/>
      <c r="H422" s="654"/>
      <c r="I422" s="654"/>
      <c r="J422" s="654"/>
      <c r="K422" s="654"/>
      <c r="L422" s="666"/>
      <c r="M422" s="666"/>
      <c r="N422" s="666"/>
      <c r="O422" s="666"/>
      <c r="P422" s="666"/>
      <c r="Q422" s="666"/>
      <c r="R422" s="666"/>
      <c r="S422" s="666"/>
      <c r="T422" s="666"/>
      <c r="U422" s="666"/>
      <c r="V422" s="666"/>
      <c r="W422" s="666"/>
      <c r="X422" s="666"/>
      <c r="Y422" s="666"/>
      <c r="Z422" s="666"/>
      <c r="AA422" s="666"/>
      <c r="AB422" s="666"/>
    </row>
    <row r="423" spans="1:28" ht="12.75">
      <c r="A423" s="673"/>
      <c r="B423" s="673"/>
      <c r="C423" s="673"/>
      <c r="D423" s="673"/>
      <c r="E423" s="673"/>
      <c r="F423" s="673"/>
      <c r="G423" s="654"/>
      <c r="H423" s="654"/>
      <c r="I423" s="654"/>
      <c r="J423" s="654"/>
      <c r="K423" s="654"/>
      <c r="L423" s="666"/>
      <c r="M423" s="666"/>
      <c r="N423" s="666"/>
      <c r="O423" s="666"/>
      <c r="P423" s="666"/>
      <c r="Q423" s="666"/>
      <c r="R423" s="666"/>
      <c r="S423" s="666"/>
      <c r="T423" s="666"/>
      <c r="U423" s="666"/>
      <c r="V423" s="666"/>
      <c r="W423" s="666"/>
      <c r="X423" s="666"/>
      <c r="Y423" s="666"/>
      <c r="Z423" s="666"/>
      <c r="AA423" s="666"/>
      <c r="AB423" s="666"/>
    </row>
    <row r="424" spans="1:28" ht="12.75">
      <c r="A424" s="673"/>
      <c r="B424" s="673"/>
      <c r="C424" s="673"/>
      <c r="D424" s="673"/>
      <c r="E424" s="673"/>
      <c r="F424" s="673"/>
      <c r="G424" s="654"/>
      <c r="H424" s="654"/>
      <c r="I424" s="654"/>
      <c r="J424" s="654"/>
      <c r="K424" s="654"/>
      <c r="L424" s="666"/>
      <c r="M424" s="666"/>
      <c r="N424" s="666"/>
      <c r="O424" s="666"/>
      <c r="P424" s="666"/>
      <c r="Q424" s="666"/>
      <c r="R424" s="666"/>
      <c r="S424" s="666"/>
      <c r="T424" s="666"/>
      <c r="U424" s="666"/>
      <c r="V424" s="666"/>
      <c r="W424" s="666"/>
      <c r="X424" s="666"/>
      <c r="Y424" s="666"/>
      <c r="Z424" s="666"/>
      <c r="AA424" s="666"/>
      <c r="AB424" s="666"/>
    </row>
    <row r="425" spans="1:28" ht="12.75">
      <c r="A425" s="673"/>
      <c r="B425" s="673"/>
      <c r="C425" s="673"/>
      <c r="D425" s="673"/>
      <c r="E425" s="673"/>
      <c r="F425" s="673"/>
      <c r="G425" s="654"/>
      <c r="H425" s="654"/>
      <c r="I425" s="654"/>
      <c r="J425" s="654"/>
      <c r="K425" s="654"/>
      <c r="L425" s="666"/>
      <c r="M425" s="666"/>
      <c r="N425" s="666"/>
      <c r="O425" s="666"/>
      <c r="P425" s="666"/>
      <c r="Q425" s="666"/>
      <c r="R425" s="666"/>
      <c r="S425" s="666"/>
      <c r="T425" s="666"/>
      <c r="U425" s="666"/>
      <c r="V425" s="666"/>
      <c r="W425" s="666"/>
      <c r="X425" s="666"/>
      <c r="Y425" s="666"/>
      <c r="Z425" s="666"/>
      <c r="AA425" s="666"/>
      <c r="AB425" s="666"/>
    </row>
    <row r="426" spans="1:28" ht="12.75">
      <c r="A426" s="673"/>
      <c r="B426" s="673"/>
      <c r="C426" s="673"/>
      <c r="D426" s="673"/>
      <c r="E426" s="673"/>
      <c r="F426" s="673"/>
      <c r="G426" s="654"/>
      <c r="H426" s="654"/>
      <c r="I426" s="654"/>
      <c r="J426" s="654"/>
      <c r="K426" s="654"/>
      <c r="L426" s="666"/>
      <c r="M426" s="666"/>
      <c r="N426" s="666"/>
      <c r="O426" s="666"/>
      <c r="P426" s="666"/>
      <c r="Q426" s="666"/>
      <c r="R426" s="666"/>
      <c r="S426" s="666"/>
      <c r="T426" s="666"/>
      <c r="U426" s="666"/>
      <c r="V426" s="666"/>
      <c r="W426" s="666"/>
      <c r="X426" s="666"/>
      <c r="Y426" s="666"/>
      <c r="Z426" s="666"/>
      <c r="AA426" s="666"/>
      <c r="AB426" s="666"/>
    </row>
    <row r="427" spans="1:28" ht="12.75">
      <c r="A427" s="673"/>
      <c r="B427" s="673"/>
      <c r="C427" s="673"/>
      <c r="D427" s="673"/>
      <c r="E427" s="673"/>
      <c r="F427" s="673"/>
      <c r="G427" s="654"/>
      <c r="H427" s="654"/>
      <c r="I427" s="654"/>
      <c r="J427" s="654"/>
      <c r="K427" s="654"/>
      <c r="L427" s="666"/>
      <c r="M427" s="666"/>
      <c r="N427" s="666"/>
      <c r="O427" s="666"/>
      <c r="P427" s="666"/>
      <c r="Q427" s="666"/>
      <c r="R427" s="666"/>
      <c r="S427" s="666"/>
      <c r="T427" s="666"/>
      <c r="U427" s="666"/>
      <c r="V427" s="666"/>
      <c r="W427" s="666"/>
      <c r="X427" s="666"/>
      <c r="Y427" s="666"/>
      <c r="Z427" s="666"/>
      <c r="AA427" s="666"/>
      <c r="AB427" s="666"/>
    </row>
    <row r="428" spans="1:28" ht="12.75">
      <c r="A428" s="673"/>
      <c r="B428" s="673"/>
      <c r="C428" s="673"/>
      <c r="D428" s="673"/>
      <c r="E428" s="673"/>
      <c r="F428" s="673"/>
      <c r="G428" s="654"/>
      <c r="H428" s="654"/>
      <c r="I428" s="654"/>
      <c r="J428" s="654"/>
      <c r="K428" s="654"/>
      <c r="L428" s="666"/>
      <c r="M428" s="666"/>
      <c r="N428" s="666"/>
      <c r="O428" s="666"/>
      <c r="P428" s="666"/>
      <c r="Q428" s="666"/>
      <c r="R428" s="666"/>
      <c r="S428" s="666"/>
      <c r="T428" s="666"/>
      <c r="U428" s="666"/>
      <c r="V428" s="666"/>
      <c r="W428" s="666"/>
      <c r="X428" s="666"/>
      <c r="Y428" s="666"/>
      <c r="Z428" s="666"/>
      <c r="AA428" s="666"/>
      <c r="AB428" s="666"/>
    </row>
    <row r="429" spans="1:28" ht="12.75">
      <c r="A429" s="673"/>
      <c r="B429" s="673"/>
      <c r="C429" s="673"/>
      <c r="D429" s="673"/>
      <c r="E429" s="673"/>
      <c r="F429" s="673"/>
      <c r="G429" s="654"/>
      <c r="H429" s="654"/>
      <c r="I429" s="654"/>
      <c r="J429" s="654"/>
      <c r="K429" s="654"/>
      <c r="L429" s="666"/>
      <c r="M429" s="666"/>
      <c r="N429" s="666"/>
      <c r="O429" s="666"/>
      <c r="P429" s="666"/>
      <c r="Q429" s="666"/>
      <c r="R429" s="666"/>
      <c r="S429" s="666"/>
      <c r="T429" s="666"/>
      <c r="U429" s="666"/>
      <c r="V429" s="666"/>
      <c r="W429" s="666"/>
      <c r="X429" s="666"/>
      <c r="Y429" s="666"/>
      <c r="Z429" s="666"/>
      <c r="AA429" s="666"/>
      <c r="AB429" s="666"/>
    </row>
    <row r="430" spans="1:28" ht="12.75">
      <c r="A430" s="673"/>
      <c r="B430" s="673"/>
      <c r="C430" s="673"/>
      <c r="D430" s="673"/>
      <c r="E430" s="673"/>
      <c r="F430" s="673"/>
      <c r="G430" s="654"/>
      <c r="H430" s="654"/>
      <c r="I430" s="654"/>
      <c r="J430" s="654"/>
      <c r="K430" s="654"/>
      <c r="L430" s="666"/>
      <c r="M430" s="666"/>
      <c r="N430" s="666"/>
      <c r="O430" s="666"/>
      <c r="P430" s="666"/>
      <c r="Q430" s="666"/>
      <c r="R430" s="666"/>
      <c r="S430" s="666"/>
      <c r="T430" s="666"/>
      <c r="U430" s="666"/>
      <c r="V430" s="666"/>
      <c r="W430" s="666"/>
      <c r="X430" s="666"/>
      <c r="Y430" s="666"/>
      <c r="Z430" s="666"/>
      <c r="AA430" s="666"/>
      <c r="AB430" s="666"/>
    </row>
    <row r="431" spans="1:28" ht="12.75">
      <c r="A431" s="673"/>
      <c r="B431" s="673"/>
      <c r="C431" s="673"/>
      <c r="D431" s="673"/>
      <c r="E431" s="673"/>
      <c r="F431" s="673"/>
      <c r="G431" s="654"/>
      <c r="H431" s="654"/>
      <c r="I431" s="654"/>
      <c r="J431" s="654"/>
      <c r="K431" s="654"/>
      <c r="L431" s="666"/>
      <c r="M431" s="666"/>
      <c r="N431" s="666"/>
      <c r="O431" s="666"/>
      <c r="P431" s="666"/>
      <c r="Q431" s="666"/>
      <c r="R431" s="666"/>
      <c r="S431" s="666"/>
      <c r="T431" s="666"/>
      <c r="U431" s="666"/>
      <c r="V431" s="666"/>
      <c r="W431" s="666"/>
      <c r="X431" s="666"/>
      <c r="Y431" s="666"/>
      <c r="Z431" s="666"/>
      <c r="AA431" s="666"/>
      <c r="AB431" s="666"/>
    </row>
    <row r="432" spans="1:28" ht="12.75">
      <c r="A432" s="673"/>
      <c r="B432" s="673"/>
      <c r="C432" s="673"/>
      <c r="D432" s="673"/>
      <c r="E432" s="673"/>
      <c r="F432" s="673"/>
      <c r="G432" s="654"/>
      <c r="H432" s="654"/>
      <c r="I432" s="654"/>
      <c r="J432" s="654"/>
      <c r="K432" s="654"/>
      <c r="L432" s="666"/>
      <c r="M432" s="666"/>
      <c r="N432" s="666"/>
      <c r="O432" s="666"/>
      <c r="P432" s="666"/>
      <c r="Q432" s="666"/>
      <c r="R432" s="666"/>
      <c r="S432" s="666"/>
      <c r="T432" s="666"/>
      <c r="U432" s="666"/>
      <c r="V432" s="666"/>
      <c r="W432" s="666"/>
      <c r="X432" s="666"/>
      <c r="Y432" s="666"/>
      <c r="Z432" s="666"/>
      <c r="AA432" s="666"/>
      <c r="AB432" s="666"/>
    </row>
    <row r="433" spans="1:28" ht="12.75">
      <c r="A433" s="673"/>
      <c r="B433" s="673"/>
      <c r="C433" s="673"/>
      <c r="D433" s="673"/>
      <c r="E433" s="673"/>
      <c r="F433" s="673"/>
      <c r="G433" s="654"/>
      <c r="H433" s="654"/>
      <c r="I433" s="654"/>
      <c r="J433" s="654"/>
      <c r="K433" s="654"/>
      <c r="L433" s="666"/>
      <c r="M433" s="666"/>
      <c r="N433" s="666"/>
      <c r="O433" s="666"/>
      <c r="P433" s="666"/>
      <c r="Q433" s="666"/>
      <c r="R433" s="666"/>
      <c r="S433" s="666"/>
      <c r="T433" s="666"/>
      <c r="U433" s="666"/>
      <c r="V433" s="666"/>
      <c r="W433" s="666"/>
      <c r="X433" s="666"/>
      <c r="Y433" s="666"/>
      <c r="Z433" s="666"/>
      <c r="AA433" s="666"/>
      <c r="AB433" s="666"/>
    </row>
    <row r="434" spans="1:28" ht="12.75">
      <c r="A434" s="673"/>
      <c r="B434" s="673"/>
      <c r="C434" s="673"/>
      <c r="D434" s="673"/>
      <c r="E434" s="673"/>
      <c r="F434" s="673"/>
      <c r="G434" s="654"/>
      <c r="H434" s="654"/>
      <c r="I434" s="654"/>
      <c r="J434" s="654"/>
      <c r="K434" s="654"/>
      <c r="L434" s="666"/>
      <c r="M434" s="666"/>
      <c r="N434" s="666"/>
      <c r="O434" s="666"/>
      <c r="P434" s="666"/>
      <c r="Q434" s="666"/>
      <c r="R434" s="666"/>
      <c r="S434" s="666"/>
      <c r="T434" s="666"/>
      <c r="U434" s="666"/>
      <c r="V434" s="666"/>
      <c r="W434" s="666"/>
      <c r="X434" s="666"/>
      <c r="Y434" s="666"/>
      <c r="Z434" s="666"/>
      <c r="AA434" s="666"/>
      <c r="AB434" s="666"/>
    </row>
    <row r="435" spans="1:28" ht="12.75">
      <c r="A435" s="673"/>
      <c r="B435" s="673"/>
      <c r="C435" s="673"/>
      <c r="D435" s="673"/>
      <c r="E435" s="673"/>
      <c r="F435" s="673"/>
      <c r="G435" s="654"/>
      <c r="H435" s="654"/>
      <c r="I435" s="654"/>
      <c r="J435" s="654"/>
      <c r="K435" s="654"/>
      <c r="L435" s="666"/>
      <c r="M435" s="666"/>
      <c r="N435" s="666"/>
      <c r="O435" s="666"/>
      <c r="P435" s="666"/>
      <c r="Q435" s="666"/>
      <c r="R435" s="666"/>
      <c r="S435" s="666"/>
      <c r="T435" s="666"/>
      <c r="U435" s="666"/>
      <c r="V435" s="666"/>
      <c r="W435" s="666"/>
      <c r="X435" s="666"/>
      <c r="Y435" s="666"/>
      <c r="Z435" s="666"/>
      <c r="AA435" s="666"/>
      <c r="AB435" s="666"/>
    </row>
    <row r="436" spans="1:28" ht="12.75">
      <c r="A436" s="673"/>
      <c r="B436" s="673"/>
      <c r="C436" s="673"/>
      <c r="D436" s="673"/>
      <c r="E436" s="673"/>
      <c r="F436" s="673"/>
      <c r="G436" s="654"/>
      <c r="H436" s="654"/>
      <c r="I436" s="654"/>
      <c r="J436" s="654"/>
      <c r="K436" s="654"/>
      <c r="L436" s="666"/>
      <c r="M436" s="666"/>
      <c r="N436" s="666"/>
      <c r="O436" s="666"/>
      <c r="P436" s="666"/>
      <c r="Q436" s="666"/>
      <c r="R436" s="666"/>
      <c r="S436" s="666"/>
      <c r="T436" s="666"/>
      <c r="U436" s="666"/>
      <c r="V436" s="666"/>
      <c r="W436" s="666"/>
      <c r="X436" s="666"/>
      <c r="Y436" s="666"/>
      <c r="Z436" s="666"/>
      <c r="AA436" s="666"/>
      <c r="AB436" s="666"/>
    </row>
    <row r="437" spans="1:28" ht="12.75">
      <c r="A437" s="673"/>
      <c r="B437" s="673"/>
      <c r="C437" s="673"/>
      <c r="D437" s="673"/>
      <c r="E437" s="673"/>
      <c r="F437" s="673"/>
      <c r="G437" s="654"/>
      <c r="H437" s="654"/>
      <c r="I437" s="654"/>
      <c r="J437" s="654"/>
      <c r="K437" s="654"/>
      <c r="L437" s="666"/>
      <c r="M437" s="666"/>
      <c r="N437" s="666"/>
      <c r="O437" s="666"/>
      <c r="P437" s="666"/>
      <c r="Q437" s="666"/>
      <c r="R437" s="666"/>
      <c r="S437" s="666"/>
      <c r="T437" s="666"/>
      <c r="U437" s="666"/>
      <c r="V437" s="666"/>
      <c r="W437" s="666"/>
      <c r="X437" s="666"/>
      <c r="Y437" s="666"/>
      <c r="Z437" s="666"/>
      <c r="AA437" s="666"/>
      <c r="AB437" s="666"/>
    </row>
    <row r="438" spans="1:28" ht="12.75">
      <c r="A438" s="673"/>
      <c r="B438" s="673"/>
      <c r="C438" s="673"/>
      <c r="D438" s="673"/>
      <c r="E438" s="673"/>
      <c r="F438" s="673"/>
      <c r="G438" s="654"/>
      <c r="H438" s="654"/>
      <c r="I438" s="654"/>
      <c r="J438" s="654"/>
      <c r="K438" s="654"/>
      <c r="L438" s="666"/>
      <c r="M438" s="666"/>
      <c r="N438" s="666"/>
      <c r="O438" s="666"/>
      <c r="P438" s="666"/>
      <c r="Q438" s="666"/>
      <c r="R438" s="666"/>
      <c r="S438" s="666"/>
      <c r="T438" s="666"/>
      <c r="U438" s="666"/>
      <c r="V438" s="666"/>
      <c r="W438" s="666"/>
      <c r="X438" s="666"/>
      <c r="Y438" s="666"/>
      <c r="Z438" s="666"/>
      <c r="AA438" s="666"/>
      <c r="AB438" s="666"/>
    </row>
    <row r="439" spans="1:28" ht="12.75">
      <c r="A439" s="673"/>
      <c r="B439" s="673"/>
      <c r="C439" s="673"/>
      <c r="D439" s="673"/>
      <c r="E439" s="673"/>
      <c r="F439" s="673"/>
      <c r="G439" s="654"/>
      <c r="H439" s="654"/>
      <c r="I439" s="654"/>
      <c r="J439" s="654"/>
      <c r="K439" s="654"/>
      <c r="L439" s="666"/>
      <c r="M439" s="666"/>
      <c r="N439" s="666"/>
      <c r="O439" s="666"/>
      <c r="P439" s="666"/>
      <c r="Q439" s="666"/>
      <c r="R439" s="666"/>
      <c r="S439" s="666"/>
      <c r="T439" s="666"/>
      <c r="U439" s="666"/>
      <c r="V439" s="666"/>
      <c r="W439" s="666"/>
      <c r="X439" s="666"/>
      <c r="Y439" s="666"/>
      <c r="Z439" s="666"/>
      <c r="AA439" s="666"/>
      <c r="AB439" s="666"/>
    </row>
    <row r="440" spans="1:28" ht="12.75">
      <c r="A440" s="673"/>
      <c r="B440" s="673"/>
      <c r="C440" s="673"/>
      <c r="D440" s="673"/>
      <c r="E440" s="673"/>
      <c r="F440" s="673"/>
      <c r="G440" s="654"/>
      <c r="H440" s="654"/>
      <c r="I440" s="654"/>
      <c r="J440" s="654"/>
      <c r="K440" s="654"/>
      <c r="L440" s="666"/>
      <c r="M440" s="666"/>
      <c r="N440" s="666"/>
      <c r="O440" s="666"/>
      <c r="P440" s="666"/>
      <c r="Q440" s="666"/>
      <c r="R440" s="666"/>
      <c r="S440" s="666"/>
      <c r="T440" s="666"/>
      <c r="U440" s="666"/>
      <c r="V440" s="666"/>
      <c r="W440" s="666"/>
      <c r="X440" s="666"/>
      <c r="Y440" s="666"/>
      <c r="Z440" s="666"/>
      <c r="AA440" s="666"/>
      <c r="AB440" s="666"/>
    </row>
    <row r="441" spans="1:28" ht="12.75">
      <c r="A441" s="673"/>
      <c r="B441" s="673"/>
      <c r="C441" s="673"/>
      <c r="D441" s="673"/>
      <c r="E441" s="673"/>
      <c r="F441" s="673"/>
      <c r="G441" s="654"/>
      <c r="H441" s="654"/>
      <c r="I441" s="654"/>
      <c r="J441" s="654"/>
      <c r="K441" s="654"/>
      <c r="L441" s="666"/>
      <c r="M441" s="666"/>
      <c r="N441" s="666"/>
      <c r="O441" s="666"/>
      <c r="P441" s="666"/>
      <c r="Q441" s="666"/>
      <c r="R441" s="666"/>
      <c r="S441" s="666"/>
      <c r="T441" s="666"/>
      <c r="U441" s="666"/>
      <c r="V441" s="666"/>
      <c r="W441" s="666"/>
      <c r="X441" s="666"/>
      <c r="Y441" s="666"/>
      <c r="Z441" s="666"/>
      <c r="AA441" s="666"/>
      <c r="AB441" s="666"/>
    </row>
    <row r="442" spans="1:28" ht="12.75">
      <c r="A442" s="673"/>
      <c r="B442" s="673"/>
      <c r="C442" s="673"/>
      <c r="D442" s="673"/>
      <c r="E442" s="673"/>
      <c r="F442" s="673"/>
      <c r="G442" s="654"/>
      <c r="H442" s="654"/>
      <c r="I442" s="654"/>
      <c r="J442" s="654"/>
      <c r="K442" s="654"/>
      <c r="L442" s="666"/>
      <c r="M442" s="666"/>
      <c r="N442" s="666"/>
      <c r="O442" s="666"/>
      <c r="P442" s="666"/>
      <c r="Q442" s="666"/>
      <c r="R442" s="666"/>
      <c r="S442" s="666"/>
      <c r="T442" s="666"/>
      <c r="U442" s="666"/>
      <c r="V442" s="666"/>
      <c r="W442" s="666"/>
      <c r="X442" s="666"/>
      <c r="Y442" s="666"/>
      <c r="Z442" s="666"/>
      <c r="AA442" s="666"/>
      <c r="AB442" s="666"/>
    </row>
    <row r="443" spans="1:28" ht="12.75">
      <c r="A443" s="673"/>
      <c r="B443" s="673"/>
      <c r="C443" s="673"/>
      <c r="D443" s="673"/>
      <c r="E443" s="673"/>
      <c r="F443" s="673"/>
      <c r="G443" s="654"/>
      <c r="H443" s="654"/>
      <c r="I443" s="654"/>
      <c r="J443" s="654"/>
      <c r="K443" s="654"/>
      <c r="L443" s="666"/>
      <c r="M443" s="666"/>
      <c r="N443" s="666"/>
      <c r="O443" s="666"/>
      <c r="P443" s="666"/>
      <c r="Q443" s="666"/>
      <c r="R443" s="666"/>
      <c r="S443" s="666"/>
      <c r="T443" s="666"/>
      <c r="U443" s="666"/>
      <c r="V443" s="666"/>
      <c r="W443" s="666"/>
      <c r="X443" s="666"/>
      <c r="Y443" s="666"/>
      <c r="Z443" s="666"/>
      <c r="AA443" s="666"/>
      <c r="AB443" s="666"/>
    </row>
    <row r="444" spans="1:28" ht="12.75">
      <c r="A444" s="673"/>
      <c r="B444" s="673"/>
      <c r="C444" s="673"/>
      <c r="D444" s="673"/>
      <c r="E444" s="673"/>
      <c r="F444" s="673"/>
      <c r="G444" s="654"/>
      <c r="H444" s="654"/>
      <c r="I444" s="654"/>
      <c r="J444" s="654"/>
      <c r="K444" s="654"/>
      <c r="L444" s="666"/>
      <c r="M444" s="666"/>
      <c r="N444" s="666"/>
      <c r="O444" s="666"/>
      <c r="P444" s="666"/>
      <c r="Q444" s="666"/>
      <c r="R444" s="666"/>
      <c r="S444" s="666"/>
      <c r="T444" s="666"/>
      <c r="U444" s="666"/>
      <c r="V444" s="666"/>
      <c r="W444" s="666"/>
      <c r="X444" s="666"/>
      <c r="Y444" s="666"/>
      <c r="Z444" s="666"/>
      <c r="AA444" s="666"/>
      <c r="AB444" s="666"/>
    </row>
    <row r="445" spans="1:28" ht="12.75">
      <c r="A445" s="673"/>
      <c r="B445" s="673"/>
      <c r="C445" s="673"/>
      <c r="D445" s="673"/>
      <c r="E445" s="673"/>
      <c r="F445" s="673"/>
      <c r="G445" s="654"/>
      <c r="H445" s="654"/>
      <c r="I445" s="654"/>
      <c r="J445" s="654"/>
      <c r="K445" s="654"/>
      <c r="L445" s="666"/>
      <c r="M445" s="666"/>
      <c r="N445" s="666"/>
      <c r="O445" s="666"/>
      <c r="P445" s="666"/>
      <c r="Q445" s="666"/>
      <c r="R445" s="666"/>
      <c r="S445" s="666"/>
      <c r="T445" s="666"/>
      <c r="U445" s="666"/>
      <c r="V445" s="666"/>
      <c r="W445" s="666"/>
      <c r="X445" s="666"/>
      <c r="Y445" s="666"/>
      <c r="Z445" s="666"/>
      <c r="AA445" s="666"/>
      <c r="AB445" s="666"/>
    </row>
    <row r="446" spans="1:28" ht="12.75">
      <c r="A446" s="673"/>
      <c r="B446" s="673"/>
      <c r="C446" s="673"/>
      <c r="D446" s="673"/>
      <c r="E446" s="673"/>
      <c r="F446" s="673"/>
      <c r="G446" s="654"/>
      <c r="H446" s="654"/>
      <c r="I446" s="654"/>
      <c r="J446" s="654"/>
      <c r="K446" s="654"/>
      <c r="L446" s="666"/>
      <c r="M446" s="666"/>
      <c r="N446" s="666"/>
      <c r="O446" s="666"/>
      <c r="P446" s="666"/>
      <c r="Q446" s="666"/>
      <c r="R446" s="666"/>
      <c r="S446" s="666"/>
      <c r="T446" s="666"/>
      <c r="U446" s="666"/>
      <c r="V446" s="666"/>
      <c r="W446" s="666"/>
      <c r="X446" s="666"/>
      <c r="Y446" s="666"/>
      <c r="Z446" s="666"/>
      <c r="AA446" s="666"/>
      <c r="AB446" s="666"/>
    </row>
    <row r="447" spans="1:28" ht="12.75">
      <c r="A447" s="673"/>
      <c r="B447" s="673"/>
      <c r="C447" s="673"/>
      <c r="D447" s="673"/>
      <c r="E447" s="673"/>
      <c r="F447" s="673"/>
      <c r="G447" s="654"/>
      <c r="H447" s="654"/>
      <c r="I447" s="654"/>
      <c r="J447" s="654"/>
      <c r="K447" s="654"/>
      <c r="L447" s="666"/>
      <c r="M447" s="666"/>
      <c r="N447" s="666"/>
      <c r="O447" s="666"/>
      <c r="P447" s="666"/>
      <c r="Q447" s="666"/>
      <c r="R447" s="666"/>
      <c r="S447" s="666"/>
      <c r="T447" s="666"/>
      <c r="U447" s="666"/>
      <c r="V447" s="666"/>
      <c r="W447" s="666"/>
      <c r="X447" s="666"/>
      <c r="Y447" s="666"/>
      <c r="Z447" s="666"/>
      <c r="AA447" s="666"/>
      <c r="AB447" s="666"/>
    </row>
    <row r="448" spans="1:28" ht="12.75">
      <c r="A448" s="673"/>
      <c r="B448" s="673"/>
      <c r="C448" s="673"/>
      <c r="D448" s="673"/>
      <c r="E448" s="673"/>
      <c r="F448" s="673"/>
      <c r="G448" s="654"/>
      <c r="H448" s="654"/>
      <c r="I448" s="654"/>
      <c r="J448" s="654"/>
      <c r="K448" s="654"/>
      <c r="L448" s="666"/>
      <c r="M448" s="666"/>
      <c r="N448" s="666"/>
      <c r="O448" s="666"/>
      <c r="P448" s="666"/>
      <c r="Q448" s="666"/>
      <c r="R448" s="666"/>
      <c r="S448" s="666"/>
      <c r="T448" s="666"/>
      <c r="U448" s="666"/>
      <c r="V448" s="666"/>
      <c r="W448" s="666"/>
      <c r="X448" s="666"/>
      <c r="Y448" s="666"/>
      <c r="Z448" s="666"/>
      <c r="AA448" s="666"/>
      <c r="AB448" s="666"/>
    </row>
    <row r="449" spans="1:28" ht="12.75">
      <c r="A449" s="673"/>
      <c r="B449" s="673"/>
      <c r="C449" s="673"/>
      <c r="D449" s="673"/>
      <c r="E449" s="673"/>
      <c r="F449" s="673"/>
      <c r="G449" s="654"/>
      <c r="H449" s="654"/>
      <c r="I449" s="654"/>
      <c r="J449" s="654"/>
      <c r="K449" s="654"/>
      <c r="L449" s="666"/>
      <c r="M449" s="666"/>
      <c r="N449" s="666"/>
      <c r="O449" s="666"/>
      <c r="P449" s="666"/>
      <c r="Q449" s="666"/>
      <c r="R449" s="666"/>
      <c r="S449" s="666"/>
      <c r="T449" s="666"/>
      <c r="U449" s="666"/>
      <c r="V449" s="666"/>
      <c r="W449" s="666"/>
      <c r="X449" s="666"/>
      <c r="Y449" s="666"/>
      <c r="Z449" s="666"/>
      <c r="AA449" s="666"/>
      <c r="AB449" s="666"/>
    </row>
    <row r="450" spans="1:28" ht="12.75">
      <c r="A450" s="673"/>
      <c r="B450" s="673"/>
      <c r="C450" s="673"/>
      <c r="D450" s="673"/>
      <c r="E450" s="673"/>
      <c r="F450" s="673"/>
      <c r="G450" s="654"/>
      <c r="H450" s="654"/>
      <c r="I450" s="654"/>
      <c r="J450" s="654"/>
      <c r="K450" s="654"/>
      <c r="L450" s="666"/>
      <c r="M450" s="666"/>
      <c r="N450" s="666"/>
      <c r="O450" s="666"/>
      <c r="P450" s="666"/>
      <c r="Q450" s="666"/>
      <c r="R450" s="666"/>
      <c r="S450" s="666"/>
      <c r="T450" s="666"/>
      <c r="U450" s="666"/>
      <c r="V450" s="666"/>
      <c r="W450" s="666"/>
      <c r="X450" s="666"/>
      <c r="Y450" s="666"/>
      <c r="Z450" s="666"/>
      <c r="AA450" s="666"/>
      <c r="AB450" s="666"/>
    </row>
    <row r="451" spans="1:28" ht="12.75">
      <c r="A451" s="673"/>
      <c r="B451" s="673"/>
      <c r="C451" s="673"/>
      <c r="D451" s="673"/>
      <c r="E451" s="673"/>
      <c r="F451" s="673"/>
      <c r="G451" s="654"/>
      <c r="H451" s="654"/>
      <c r="I451" s="654"/>
      <c r="J451" s="654"/>
      <c r="K451" s="654"/>
      <c r="L451" s="666"/>
      <c r="M451" s="666"/>
      <c r="N451" s="666"/>
      <c r="O451" s="666"/>
      <c r="P451" s="666"/>
      <c r="Q451" s="666"/>
      <c r="R451" s="666"/>
      <c r="S451" s="666"/>
      <c r="T451" s="666"/>
      <c r="U451" s="666"/>
      <c r="V451" s="666"/>
      <c r="W451" s="666"/>
      <c r="X451" s="666"/>
      <c r="Y451" s="666"/>
      <c r="Z451" s="666"/>
      <c r="AA451" s="666"/>
      <c r="AB451" s="666"/>
    </row>
    <row r="452" spans="1:28" ht="12.75">
      <c r="A452" s="673"/>
      <c r="B452" s="673"/>
      <c r="C452" s="673"/>
      <c r="D452" s="673"/>
      <c r="E452" s="673"/>
      <c r="F452" s="673"/>
      <c r="G452" s="654"/>
      <c r="H452" s="654"/>
      <c r="I452" s="654"/>
      <c r="J452" s="654"/>
      <c r="K452" s="654"/>
      <c r="L452" s="666"/>
      <c r="M452" s="666"/>
      <c r="N452" s="666"/>
      <c r="O452" s="666"/>
      <c r="P452" s="666"/>
      <c r="Q452" s="666"/>
      <c r="R452" s="666"/>
      <c r="S452" s="666"/>
      <c r="T452" s="666"/>
      <c r="U452" s="666"/>
      <c r="V452" s="666"/>
      <c r="W452" s="666"/>
      <c r="X452" s="666"/>
      <c r="Y452" s="666"/>
      <c r="Z452" s="666"/>
      <c r="AA452" s="666"/>
      <c r="AB452" s="666"/>
    </row>
    <row r="453" spans="1:28" ht="12.75">
      <c r="A453" s="673"/>
      <c r="B453" s="673"/>
      <c r="C453" s="673"/>
      <c r="D453" s="673"/>
      <c r="E453" s="673"/>
      <c r="F453" s="673"/>
      <c r="G453" s="654"/>
      <c r="H453" s="654"/>
      <c r="I453" s="654"/>
      <c r="J453" s="654"/>
      <c r="K453" s="654"/>
      <c r="L453" s="666"/>
      <c r="M453" s="666"/>
      <c r="N453" s="666"/>
      <c r="O453" s="666"/>
      <c r="P453" s="666"/>
      <c r="Q453" s="666"/>
      <c r="R453" s="666"/>
      <c r="S453" s="666"/>
      <c r="T453" s="666"/>
      <c r="U453" s="666"/>
      <c r="V453" s="666"/>
      <c r="W453" s="666"/>
      <c r="X453" s="666"/>
      <c r="Y453" s="666"/>
      <c r="Z453" s="666"/>
      <c r="AA453" s="666"/>
      <c r="AB453" s="666"/>
    </row>
    <row r="454" spans="1:28" ht="12.75">
      <c r="A454" s="673"/>
      <c r="B454" s="673"/>
      <c r="C454" s="673"/>
      <c r="D454" s="673"/>
      <c r="E454" s="673"/>
      <c r="F454" s="673"/>
      <c r="G454" s="654"/>
      <c r="H454" s="654"/>
      <c r="I454" s="654"/>
      <c r="J454" s="654"/>
      <c r="K454" s="654"/>
      <c r="L454" s="666"/>
      <c r="M454" s="666"/>
      <c r="N454" s="666"/>
      <c r="O454" s="666"/>
      <c r="P454" s="666"/>
      <c r="Q454" s="666"/>
      <c r="R454" s="666"/>
      <c r="S454" s="666"/>
      <c r="T454" s="666"/>
      <c r="U454" s="666"/>
      <c r="V454" s="666"/>
      <c r="W454" s="666"/>
      <c r="X454" s="666"/>
      <c r="Y454" s="666"/>
      <c r="Z454" s="666"/>
      <c r="AA454" s="666"/>
      <c r="AB454" s="666"/>
    </row>
    <row r="455" spans="1:28" ht="12.75">
      <c r="A455" s="673"/>
      <c r="B455" s="673"/>
      <c r="C455" s="673"/>
      <c r="D455" s="673"/>
      <c r="E455" s="673"/>
      <c r="F455" s="673"/>
      <c r="G455" s="654"/>
      <c r="H455" s="654"/>
      <c r="I455" s="654"/>
      <c r="J455" s="654"/>
      <c r="K455" s="654"/>
      <c r="L455" s="666"/>
      <c r="M455" s="666"/>
      <c r="N455" s="666"/>
      <c r="O455" s="666"/>
      <c r="P455" s="666"/>
      <c r="Q455" s="666"/>
      <c r="R455" s="666"/>
      <c r="S455" s="666"/>
      <c r="T455" s="666"/>
      <c r="U455" s="666"/>
      <c r="V455" s="666"/>
      <c r="W455" s="666"/>
      <c r="X455" s="666"/>
      <c r="Y455" s="666"/>
      <c r="Z455" s="666"/>
      <c r="AA455" s="666"/>
      <c r="AB455" s="666"/>
    </row>
    <row r="456" spans="1:28" ht="12.75">
      <c r="A456" s="673"/>
      <c r="B456" s="673"/>
      <c r="C456" s="673"/>
      <c r="D456" s="673"/>
      <c r="E456" s="673"/>
      <c r="F456" s="673"/>
      <c r="G456" s="654"/>
      <c r="H456" s="654"/>
      <c r="I456" s="654"/>
      <c r="J456" s="654"/>
      <c r="K456" s="654"/>
      <c r="L456" s="666"/>
      <c r="M456" s="666"/>
      <c r="N456" s="666"/>
      <c r="O456" s="666"/>
      <c r="P456" s="666"/>
      <c r="Q456" s="666"/>
      <c r="R456" s="666"/>
      <c r="S456" s="666"/>
      <c r="T456" s="666"/>
      <c r="U456" s="666"/>
      <c r="V456" s="666"/>
      <c r="W456" s="666"/>
      <c r="X456" s="666"/>
      <c r="Y456" s="666"/>
      <c r="Z456" s="666"/>
      <c r="AA456" s="666"/>
      <c r="AB456" s="666"/>
    </row>
    <row r="457" spans="1:28" ht="12.75">
      <c r="A457" s="673"/>
      <c r="B457" s="673"/>
      <c r="C457" s="673"/>
      <c r="D457" s="673"/>
      <c r="E457" s="673"/>
      <c r="F457" s="673"/>
      <c r="G457" s="654"/>
      <c r="H457" s="654"/>
      <c r="I457" s="654"/>
      <c r="J457" s="654"/>
      <c r="K457" s="654"/>
      <c r="L457" s="666"/>
      <c r="M457" s="666"/>
      <c r="N457" s="666"/>
      <c r="O457" s="666"/>
      <c r="P457" s="666"/>
      <c r="Q457" s="666"/>
      <c r="R457" s="666"/>
      <c r="S457" s="666"/>
      <c r="T457" s="666"/>
      <c r="U457" s="666"/>
      <c r="V457" s="666"/>
      <c r="W457" s="666"/>
      <c r="X457" s="666"/>
      <c r="Y457" s="666"/>
      <c r="Z457" s="666"/>
      <c r="AA457" s="666"/>
      <c r="AB457" s="666"/>
    </row>
    <row r="458" spans="1:28" ht="12.75">
      <c r="A458" s="673"/>
      <c r="B458" s="673"/>
      <c r="C458" s="673"/>
      <c r="D458" s="673"/>
      <c r="E458" s="673"/>
      <c r="F458" s="673"/>
      <c r="G458" s="654"/>
      <c r="H458" s="654"/>
      <c r="I458" s="654"/>
      <c r="J458" s="654"/>
      <c r="K458" s="654"/>
      <c r="L458" s="666"/>
      <c r="M458" s="666"/>
      <c r="N458" s="666"/>
      <c r="O458" s="666"/>
      <c r="P458" s="666"/>
      <c r="Q458" s="666"/>
      <c r="R458" s="666"/>
      <c r="S458" s="666"/>
      <c r="T458" s="666"/>
      <c r="U458" s="666"/>
      <c r="V458" s="666"/>
      <c r="W458" s="666"/>
      <c r="X458" s="666"/>
      <c r="Y458" s="666"/>
      <c r="Z458" s="666"/>
      <c r="AA458" s="666"/>
      <c r="AB458" s="666"/>
    </row>
    <row r="459" spans="1:28" ht="12.75">
      <c r="A459" s="673"/>
      <c r="B459" s="673"/>
      <c r="C459" s="673"/>
      <c r="D459" s="673"/>
      <c r="E459" s="673"/>
      <c r="F459" s="673"/>
      <c r="G459" s="654"/>
      <c r="H459" s="654"/>
      <c r="I459" s="654"/>
      <c r="J459" s="654"/>
      <c r="K459" s="654"/>
      <c r="L459" s="666"/>
      <c r="M459" s="666"/>
      <c r="N459" s="666"/>
      <c r="O459" s="666"/>
      <c r="P459" s="666"/>
      <c r="Q459" s="666"/>
      <c r="R459" s="666"/>
      <c r="S459" s="666"/>
      <c r="T459" s="666"/>
      <c r="U459" s="666"/>
      <c r="V459" s="666"/>
      <c r="W459" s="666"/>
      <c r="X459" s="666"/>
      <c r="Y459" s="666"/>
      <c r="Z459" s="666"/>
      <c r="AA459" s="666"/>
      <c r="AB459" s="666"/>
    </row>
    <row r="460" spans="1:28" ht="12.75">
      <c r="A460" s="673"/>
      <c r="B460" s="673"/>
      <c r="C460" s="673"/>
      <c r="D460" s="673"/>
      <c r="E460" s="673"/>
      <c r="F460" s="673"/>
      <c r="G460" s="654"/>
      <c r="H460" s="654"/>
      <c r="I460" s="654"/>
      <c r="J460" s="654"/>
      <c r="K460" s="654"/>
      <c r="L460" s="666"/>
      <c r="M460" s="666"/>
      <c r="N460" s="666"/>
      <c r="O460" s="666"/>
      <c r="P460" s="666"/>
      <c r="Q460" s="666"/>
      <c r="R460" s="666"/>
      <c r="S460" s="666"/>
      <c r="T460" s="666"/>
      <c r="U460" s="666"/>
      <c r="V460" s="666"/>
      <c r="W460" s="666"/>
      <c r="X460" s="666"/>
      <c r="Y460" s="666"/>
      <c r="Z460" s="666"/>
      <c r="AA460" s="666"/>
      <c r="AB460" s="666"/>
    </row>
    <row r="461" spans="1:28" ht="12.75">
      <c r="A461" s="673"/>
      <c r="B461" s="673"/>
      <c r="C461" s="673"/>
      <c r="D461" s="673"/>
      <c r="E461" s="673"/>
      <c r="F461" s="673"/>
      <c r="G461" s="654"/>
      <c r="H461" s="654"/>
      <c r="I461" s="654"/>
      <c r="J461" s="654"/>
      <c r="K461" s="654"/>
      <c r="L461" s="666"/>
      <c r="M461" s="666"/>
      <c r="N461" s="666"/>
      <c r="O461" s="666"/>
      <c r="P461" s="666"/>
      <c r="Q461" s="666"/>
      <c r="R461" s="666"/>
      <c r="S461" s="666"/>
      <c r="T461" s="666"/>
      <c r="U461" s="666"/>
      <c r="V461" s="666"/>
      <c r="W461" s="666"/>
      <c r="X461" s="666"/>
      <c r="Y461" s="666"/>
      <c r="Z461" s="666"/>
      <c r="AA461" s="666"/>
      <c r="AB461" s="666"/>
    </row>
    <row r="462" spans="1:28" ht="12.75">
      <c r="A462" s="673"/>
      <c r="B462" s="673"/>
      <c r="C462" s="673"/>
      <c r="D462" s="673"/>
      <c r="E462" s="673"/>
      <c r="F462" s="673"/>
      <c r="G462" s="654"/>
      <c r="H462" s="654"/>
      <c r="I462" s="654"/>
      <c r="J462" s="654"/>
      <c r="K462" s="654"/>
      <c r="L462" s="666"/>
      <c r="M462" s="666"/>
      <c r="N462" s="666"/>
      <c r="O462" s="666"/>
      <c r="P462" s="666"/>
      <c r="Q462" s="666"/>
      <c r="R462" s="666"/>
      <c r="S462" s="666"/>
      <c r="T462" s="666"/>
      <c r="U462" s="666"/>
      <c r="V462" s="666"/>
      <c r="W462" s="666"/>
      <c r="X462" s="666"/>
      <c r="Y462" s="666"/>
      <c r="Z462" s="666"/>
      <c r="AA462" s="666"/>
      <c r="AB462" s="666"/>
    </row>
    <row r="463" spans="1:28" ht="12.75">
      <c r="A463" s="673"/>
      <c r="B463" s="673"/>
      <c r="C463" s="673"/>
      <c r="D463" s="673"/>
      <c r="E463" s="673"/>
      <c r="F463" s="673"/>
      <c r="G463" s="654"/>
      <c r="H463" s="654"/>
      <c r="I463" s="654"/>
      <c r="J463" s="654"/>
      <c r="K463" s="654"/>
      <c r="L463" s="666"/>
      <c r="M463" s="666"/>
      <c r="N463" s="666"/>
      <c r="O463" s="666"/>
      <c r="P463" s="666"/>
      <c r="Q463" s="666"/>
      <c r="R463" s="666"/>
      <c r="S463" s="666"/>
      <c r="T463" s="666"/>
      <c r="U463" s="666"/>
      <c r="V463" s="666"/>
      <c r="W463" s="666"/>
      <c r="X463" s="666"/>
      <c r="Y463" s="666"/>
      <c r="Z463" s="666"/>
      <c r="AA463" s="666"/>
      <c r="AB463" s="666"/>
    </row>
    <row r="464" spans="1:28" ht="12.75">
      <c r="A464" s="673"/>
      <c r="B464" s="673"/>
      <c r="C464" s="673"/>
      <c r="D464" s="673"/>
      <c r="E464" s="673"/>
      <c r="F464" s="673"/>
      <c r="G464" s="654"/>
      <c r="H464" s="654"/>
      <c r="I464" s="654"/>
      <c r="J464" s="654"/>
      <c r="K464" s="654"/>
      <c r="L464" s="666"/>
      <c r="M464" s="666"/>
      <c r="N464" s="666"/>
      <c r="O464" s="666"/>
      <c r="P464" s="666"/>
      <c r="Q464" s="666"/>
      <c r="R464" s="666"/>
      <c r="S464" s="666"/>
      <c r="T464" s="666"/>
      <c r="U464" s="666"/>
      <c r="V464" s="666"/>
      <c r="W464" s="666"/>
      <c r="X464" s="666"/>
      <c r="Y464" s="666"/>
      <c r="Z464" s="666"/>
      <c r="AA464" s="666"/>
      <c r="AB464" s="666"/>
    </row>
    <row r="465" spans="1:28" ht="12.75">
      <c r="A465" s="673"/>
      <c r="B465" s="673"/>
      <c r="C465" s="673"/>
      <c r="D465" s="673"/>
      <c r="E465" s="673"/>
      <c r="F465" s="673"/>
      <c r="G465" s="654"/>
      <c r="H465" s="654"/>
      <c r="I465" s="654"/>
      <c r="J465" s="654"/>
      <c r="K465" s="654"/>
      <c r="L465" s="666"/>
      <c r="M465" s="666"/>
      <c r="N465" s="666"/>
      <c r="O465" s="666"/>
      <c r="P465" s="666"/>
      <c r="Q465" s="666"/>
      <c r="R465" s="666"/>
      <c r="S465" s="666"/>
      <c r="T465" s="666"/>
      <c r="U465" s="666"/>
      <c r="V465" s="666"/>
      <c r="W465" s="666"/>
      <c r="X465" s="666"/>
      <c r="Y465" s="666"/>
      <c r="Z465" s="666"/>
      <c r="AA465" s="666"/>
      <c r="AB465" s="666"/>
    </row>
    <row r="466" spans="1:28" ht="12.75">
      <c r="A466" s="673"/>
      <c r="B466" s="673"/>
      <c r="C466" s="673"/>
      <c r="D466" s="673"/>
      <c r="E466" s="673"/>
      <c r="F466" s="673"/>
      <c r="G466" s="654"/>
      <c r="H466" s="654"/>
      <c r="I466" s="654"/>
      <c r="J466" s="654"/>
      <c r="K466" s="654"/>
      <c r="L466" s="666"/>
      <c r="M466" s="666"/>
      <c r="N466" s="666"/>
      <c r="O466" s="666"/>
      <c r="P466" s="666"/>
      <c r="Q466" s="666"/>
      <c r="R466" s="666"/>
      <c r="S466" s="666"/>
      <c r="T466" s="666"/>
      <c r="U466" s="666"/>
      <c r="V466" s="666"/>
      <c r="W466" s="666"/>
      <c r="X466" s="666"/>
      <c r="Y466" s="666"/>
      <c r="Z466" s="666"/>
      <c r="AA466" s="666"/>
      <c r="AB466" s="666"/>
    </row>
    <row r="467" spans="1:28" ht="12.75">
      <c r="A467" s="673"/>
      <c r="B467" s="673"/>
      <c r="C467" s="673"/>
      <c r="D467" s="673"/>
      <c r="E467" s="673"/>
      <c r="F467" s="673"/>
      <c r="G467" s="654"/>
      <c r="H467" s="654"/>
      <c r="I467" s="654"/>
      <c r="J467" s="654"/>
      <c r="K467" s="654"/>
      <c r="L467" s="666"/>
      <c r="M467" s="666"/>
      <c r="N467" s="666"/>
      <c r="O467" s="666"/>
      <c r="P467" s="666"/>
      <c r="Q467" s="666"/>
      <c r="R467" s="666"/>
      <c r="S467" s="666"/>
      <c r="T467" s="666"/>
      <c r="U467" s="666"/>
      <c r="V467" s="666"/>
      <c r="W467" s="666"/>
      <c r="X467" s="666"/>
      <c r="Y467" s="666"/>
      <c r="Z467" s="666"/>
      <c r="AA467" s="666"/>
      <c r="AB467" s="666"/>
    </row>
    <row r="468" spans="1:28" ht="12.75">
      <c r="A468" s="673"/>
      <c r="B468" s="673"/>
      <c r="C468" s="673"/>
      <c r="D468" s="673"/>
      <c r="E468" s="673"/>
      <c r="F468" s="673"/>
      <c r="G468" s="654"/>
      <c r="H468" s="654"/>
      <c r="I468" s="654"/>
      <c r="J468" s="654"/>
      <c r="K468" s="654"/>
      <c r="L468" s="666"/>
      <c r="M468" s="666"/>
      <c r="N468" s="666"/>
      <c r="O468" s="666"/>
      <c r="P468" s="666"/>
      <c r="Q468" s="666"/>
      <c r="R468" s="666"/>
      <c r="S468" s="666"/>
      <c r="T468" s="666"/>
      <c r="U468" s="666"/>
      <c r="V468" s="666"/>
      <c r="W468" s="666"/>
      <c r="X468" s="666"/>
      <c r="Y468" s="666"/>
      <c r="Z468" s="666"/>
      <c r="AA468" s="666"/>
      <c r="AB468" s="666"/>
    </row>
    <row r="469" spans="1:28" ht="12.75">
      <c r="A469" s="673"/>
      <c r="B469" s="673"/>
      <c r="C469" s="673"/>
      <c r="D469" s="673"/>
      <c r="E469" s="673"/>
      <c r="F469" s="673"/>
      <c r="G469" s="654"/>
      <c r="H469" s="654"/>
      <c r="I469" s="654"/>
      <c r="J469" s="654"/>
      <c r="K469" s="654"/>
      <c r="L469" s="666"/>
      <c r="M469" s="666"/>
      <c r="N469" s="666"/>
      <c r="O469" s="666"/>
      <c r="P469" s="666"/>
      <c r="Q469" s="666"/>
      <c r="R469" s="666"/>
      <c r="S469" s="666"/>
      <c r="T469" s="666"/>
      <c r="U469" s="666"/>
      <c r="V469" s="666"/>
      <c r="W469" s="666"/>
      <c r="X469" s="666"/>
      <c r="Y469" s="666"/>
      <c r="Z469" s="666"/>
      <c r="AA469" s="666"/>
      <c r="AB469" s="666"/>
    </row>
    <row r="470" spans="1:28" ht="12.75">
      <c r="A470" s="673"/>
      <c r="B470" s="673"/>
      <c r="C470" s="673"/>
      <c r="D470" s="673"/>
      <c r="E470" s="673"/>
      <c r="F470" s="673"/>
      <c r="G470" s="654"/>
      <c r="H470" s="654"/>
      <c r="I470" s="654"/>
      <c r="J470" s="654"/>
      <c r="K470" s="654"/>
      <c r="L470" s="666"/>
      <c r="M470" s="666"/>
      <c r="N470" s="666"/>
      <c r="O470" s="666"/>
      <c r="P470" s="666"/>
      <c r="Q470" s="666"/>
      <c r="R470" s="666"/>
      <c r="S470" s="666"/>
      <c r="T470" s="666"/>
      <c r="U470" s="666"/>
      <c r="V470" s="666"/>
      <c r="W470" s="666"/>
      <c r="X470" s="666"/>
      <c r="Y470" s="666"/>
      <c r="Z470" s="666"/>
      <c r="AA470" s="666"/>
      <c r="AB470" s="666"/>
    </row>
    <row r="471" spans="1:28" ht="12.75">
      <c r="A471" s="673"/>
      <c r="B471" s="673"/>
      <c r="C471" s="673"/>
      <c r="D471" s="673"/>
      <c r="E471" s="673"/>
      <c r="F471" s="673"/>
      <c r="G471" s="654"/>
      <c r="H471" s="654"/>
      <c r="I471" s="654"/>
      <c r="J471" s="654"/>
      <c r="K471" s="654"/>
      <c r="L471" s="666"/>
      <c r="M471" s="666"/>
      <c r="N471" s="666"/>
      <c r="O471" s="666"/>
      <c r="P471" s="666"/>
      <c r="Q471" s="666"/>
      <c r="R471" s="666"/>
      <c r="S471" s="666"/>
      <c r="T471" s="666"/>
      <c r="U471" s="666"/>
      <c r="V471" s="666"/>
      <c r="W471" s="666"/>
      <c r="X471" s="666"/>
      <c r="Y471" s="666"/>
      <c r="Z471" s="666"/>
      <c r="AA471" s="666"/>
      <c r="AB471" s="666"/>
    </row>
    <row r="472" spans="1:28" ht="12.75">
      <c r="A472" s="673"/>
      <c r="B472" s="673"/>
      <c r="C472" s="673"/>
      <c r="D472" s="673"/>
      <c r="E472" s="673"/>
      <c r="F472" s="673"/>
      <c r="G472" s="654"/>
      <c r="H472" s="654"/>
      <c r="I472" s="654"/>
      <c r="J472" s="654"/>
      <c r="K472" s="654"/>
      <c r="L472" s="666"/>
      <c r="M472" s="666"/>
      <c r="N472" s="666"/>
      <c r="O472" s="666"/>
      <c r="P472" s="666"/>
      <c r="Q472" s="666"/>
      <c r="R472" s="666"/>
      <c r="S472" s="666"/>
      <c r="T472" s="666"/>
      <c r="U472" s="666"/>
      <c r="V472" s="666"/>
      <c r="W472" s="666"/>
      <c r="X472" s="666"/>
      <c r="Y472" s="666"/>
      <c r="Z472" s="666"/>
      <c r="AA472" s="666"/>
      <c r="AB472" s="666"/>
    </row>
    <row r="473" spans="1:28" ht="12.75">
      <c r="A473" s="673"/>
      <c r="B473" s="673"/>
      <c r="C473" s="673"/>
      <c r="D473" s="673"/>
      <c r="E473" s="673"/>
      <c r="F473" s="673"/>
      <c r="G473" s="654"/>
      <c r="H473" s="654"/>
      <c r="I473" s="654"/>
      <c r="J473" s="654"/>
      <c r="K473" s="654"/>
      <c r="L473" s="666"/>
      <c r="M473" s="666"/>
      <c r="N473" s="666"/>
      <c r="O473" s="666"/>
      <c r="P473" s="666"/>
      <c r="Q473" s="666"/>
      <c r="R473" s="666"/>
      <c r="S473" s="666"/>
      <c r="T473" s="666"/>
      <c r="U473" s="666"/>
      <c r="V473" s="666"/>
      <c r="W473" s="666"/>
      <c r="X473" s="666"/>
      <c r="Y473" s="666"/>
      <c r="Z473" s="666"/>
      <c r="AA473" s="666"/>
      <c r="AB473" s="666"/>
    </row>
    <row r="474" spans="1:28" ht="12.75">
      <c r="A474" s="673"/>
      <c r="B474" s="673"/>
      <c r="C474" s="673"/>
      <c r="D474" s="673"/>
      <c r="E474" s="673"/>
      <c r="F474" s="673"/>
      <c r="G474" s="654"/>
      <c r="H474" s="654"/>
      <c r="I474" s="654"/>
      <c r="J474" s="654"/>
      <c r="K474" s="654"/>
      <c r="L474" s="666"/>
      <c r="M474" s="666"/>
      <c r="N474" s="666"/>
      <c r="O474" s="666"/>
      <c r="P474" s="666"/>
      <c r="Q474" s="666"/>
      <c r="R474" s="666"/>
      <c r="S474" s="666"/>
      <c r="T474" s="666"/>
      <c r="U474" s="666"/>
      <c r="V474" s="666"/>
      <c r="W474" s="666"/>
      <c r="X474" s="666"/>
      <c r="Y474" s="666"/>
      <c r="Z474" s="666"/>
      <c r="AA474" s="666"/>
      <c r="AB474" s="666"/>
    </row>
    <row r="475" spans="1:28" ht="12.75">
      <c r="A475" s="673"/>
      <c r="B475" s="673"/>
      <c r="C475" s="673"/>
      <c r="D475" s="673"/>
      <c r="E475" s="673"/>
      <c r="F475" s="673"/>
      <c r="G475" s="654"/>
      <c r="H475" s="654"/>
      <c r="I475" s="654"/>
      <c r="J475" s="654"/>
      <c r="K475" s="654"/>
      <c r="L475" s="666"/>
      <c r="M475" s="666"/>
      <c r="N475" s="666"/>
      <c r="O475" s="666"/>
      <c r="P475" s="666"/>
      <c r="Q475" s="666"/>
      <c r="R475" s="666"/>
      <c r="S475" s="666"/>
      <c r="T475" s="666"/>
      <c r="U475" s="666"/>
      <c r="V475" s="666"/>
      <c r="W475" s="666"/>
      <c r="X475" s="666"/>
      <c r="Y475" s="666"/>
      <c r="Z475" s="666"/>
      <c r="AA475" s="666"/>
      <c r="AB475" s="666"/>
    </row>
    <row r="476" spans="1:28" ht="12.75">
      <c r="A476" s="673"/>
      <c r="B476" s="673"/>
      <c r="C476" s="673"/>
      <c r="D476" s="673"/>
      <c r="E476" s="673"/>
      <c r="F476" s="673"/>
      <c r="G476" s="654"/>
      <c r="H476" s="654"/>
      <c r="I476" s="654"/>
      <c r="J476" s="654"/>
      <c r="K476" s="654"/>
      <c r="L476" s="666"/>
      <c r="M476" s="666"/>
      <c r="N476" s="666"/>
      <c r="O476" s="666"/>
      <c r="P476" s="666"/>
      <c r="Q476" s="666"/>
      <c r="R476" s="666"/>
      <c r="S476" s="666"/>
      <c r="T476" s="666"/>
      <c r="U476" s="666"/>
      <c r="V476" s="666"/>
      <c r="W476" s="666"/>
      <c r="X476" s="666"/>
      <c r="Y476" s="666"/>
      <c r="Z476" s="666"/>
      <c r="AA476" s="666"/>
      <c r="AB476" s="666"/>
    </row>
    <row r="477" spans="1:28" ht="12.75">
      <c r="A477" s="673"/>
      <c r="B477" s="673"/>
      <c r="C477" s="673"/>
      <c r="D477" s="673"/>
      <c r="E477" s="673"/>
      <c r="F477" s="673"/>
      <c r="G477" s="654"/>
      <c r="H477" s="654"/>
      <c r="I477" s="654"/>
      <c r="J477" s="654"/>
      <c r="K477" s="654"/>
      <c r="L477" s="666"/>
      <c r="M477" s="666"/>
      <c r="N477" s="666"/>
      <c r="O477" s="666"/>
      <c r="P477" s="666"/>
      <c r="Q477" s="666"/>
      <c r="R477" s="666"/>
      <c r="S477" s="666"/>
      <c r="T477" s="666"/>
      <c r="U477" s="666"/>
      <c r="V477" s="666"/>
      <c r="W477" s="666"/>
      <c r="X477" s="666"/>
      <c r="Y477" s="666"/>
      <c r="Z477" s="666"/>
      <c r="AA477" s="666"/>
      <c r="AB477" s="666"/>
    </row>
    <row r="478" spans="1:28" ht="12.75">
      <c r="A478" s="673"/>
      <c r="B478" s="673"/>
      <c r="C478" s="673"/>
      <c r="D478" s="673"/>
      <c r="E478" s="673"/>
      <c r="F478" s="673"/>
      <c r="G478" s="654"/>
      <c r="H478" s="654"/>
      <c r="I478" s="654"/>
      <c r="J478" s="654"/>
      <c r="K478" s="654"/>
      <c r="L478" s="666"/>
      <c r="M478" s="666"/>
      <c r="N478" s="666"/>
      <c r="O478" s="666"/>
      <c r="P478" s="666"/>
      <c r="Q478" s="666"/>
      <c r="R478" s="666"/>
      <c r="S478" s="666"/>
      <c r="T478" s="666"/>
      <c r="U478" s="666"/>
      <c r="V478" s="666"/>
      <c r="W478" s="666"/>
      <c r="X478" s="666"/>
      <c r="Y478" s="666"/>
      <c r="Z478" s="666"/>
      <c r="AA478" s="666"/>
      <c r="AB478" s="666"/>
    </row>
    <row r="479" spans="1:28" ht="12.75">
      <c r="A479" s="673"/>
      <c r="B479" s="673"/>
      <c r="C479" s="673"/>
      <c r="D479" s="673"/>
      <c r="E479" s="673"/>
      <c r="F479" s="673"/>
      <c r="G479" s="654"/>
      <c r="H479" s="654"/>
      <c r="I479" s="654"/>
      <c r="J479" s="654"/>
      <c r="K479" s="654"/>
      <c r="L479" s="666"/>
      <c r="M479" s="666"/>
      <c r="N479" s="666"/>
      <c r="O479" s="666"/>
      <c r="P479" s="666"/>
      <c r="Q479" s="666"/>
      <c r="R479" s="666"/>
      <c r="S479" s="666"/>
      <c r="T479" s="666"/>
      <c r="U479" s="666"/>
      <c r="V479" s="666"/>
      <c r="W479" s="666"/>
      <c r="X479" s="666"/>
      <c r="Y479" s="666"/>
      <c r="Z479" s="666"/>
      <c r="AA479" s="666"/>
      <c r="AB479" s="666"/>
    </row>
    <row r="480" spans="1:28" ht="12.75">
      <c r="A480" s="673"/>
      <c r="B480" s="673"/>
      <c r="C480" s="673"/>
      <c r="D480" s="673"/>
      <c r="E480" s="673"/>
      <c r="F480" s="673"/>
      <c r="G480" s="654"/>
      <c r="H480" s="654"/>
      <c r="I480" s="654"/>
      <c r="J480" s="654"/>
      <c r="K480" s="654"/>
      <c r="L480" s="666"/>
      <c r="M480" s="666"/>
      <c r="N480" s="666"/>
      <c r="O480" s="666"/>
      <c r="P480" s="666"/>
      <c r="Q480" s="666"/>
      <c r="R480" s="666"/>
      <c r="S480" s="666"/>
      <c r="T480" s="666"/>
      <c r="U480" s="666"/>
      <c r="V480" s="666"/>
      <c r="W480" s="666"/>
      <c r="X480" s="666"/>
      <c r="Y480" s="666"/>
      <c r="Z480" s="666"/>
      <c r="AA480" s="666"/>
      <c r="AB480" s="666"/>
    </row>
    <row r="481" spans="1:28" ht="12.75">
      <c r="A481" s="673"/>
      <c r="B481" s="673"/>
      <c r="C481" s="673"/>
      <c r="D481" s="673"/>
      <c r="E481" s="673"/>
      <c r="F481" s="673"/>
      <c r="G481" s="654"/>
      <c r="H481" s="654"/>
      <c r="I481" s="654"/>
      <c r="J481" s="654"/>
      <c r="K481" s="654"/>
      <c r="L481" s="666"/>
      <c r="M481" s="666"/>
      <c r="N481" s="666"/>
      <c r="O481" s="666"/>
      <c r="P481" s="666"/>
      <c r="Q481" s="666"/>
      <c r="R481" s="666"/>
      <c r="S481" s="666"/>
      <c r="T481" s="666"/>
      <c r="U481" s="666"/>
      <c r="V481" s="666"/>
      <c r="W481" s="666"/>
      <c r="X481" s="666"/>
      <c r="Y481" s="666"/>
      <c r="Z481" s="666"/>
      <c r="AA481" s="666"/>
      <c r="AB481" s="666"/>
    </row>
    <row r="482" spans="1:28" ht="12.75">
      <c r="A482" s="673"/>
      <c r="B482" s="673"/>
      <c r="C482" s="673"/>
      <c r="D482" s="673"/>
      <c r="E482" s="673"/>
      <c r="F482" s="673"/>
      <c r="G482" s="654"/>
      <c r="H482" s="654"/>
      <c r="I482" s="654"/>
      <c r="J482" s="654"/>
      <c r="K482" s="654"/>
      <c r="L482" s="666"/>
      <c r="M482" s="666"/>
      <c r="N482" s="666"/>
      <c r="O482" s="666"/>
      <c r="P482" s="666"/>
      <c r="Q482" s="666"/>
      <c r="R482" s="666"/>
      <c r="S482" s="666"/>
      <c r="T482" s="666"/>
      <c r="U482" s="666"/>
      <c r="V482" s="666"/>
      <c r="W482" s="666"/>
      <c r="X482" s="666"/>
      <c r="Y482" s="666"/>
      <c r="Z482" s="666"/>
      <c r="AA482" s="666"/>
      <c r="AB482" s="666"/>
    </row>
    <row r="483" spans="1:28" ht="12.75">
      <c r="A483" s="673"/>
      <c r="B483" s="673"/>
      <c r="C483" s="673"/>
      <c r="D483" s="673"/>
      <c r="E483" s="673"/>
      <c r="F483" s="673"/>
      <c r="G483" s="654"/>
      <c r="H483" s="654"/>
      <c r="I483" s="654"/>
      <c r="J483" s="654"/>
      <c r="K483" s="654"/>
      <c r="L483" s="666"/>
      <c r="M483" s="666"/>
      <c r="N483" s="666"/>
      <c r="O483" s="666"/>
      <c r="P483" s="666"/>
      <c r="Q483" s="666"/>
      <c r="R483" s="666"/>
      <c r="S483" s="666"/>
      <c r="T483" s="666"/>
      <c r="U483" s="666"/>
      <c r="V483" s="666"/>
      <c r="W483" s="666"/>
      <c r="X483" s="666"/>
      <c r="Y483" s="666"/>
      <c r="Z483" s="666"/>
      <c r="AA483" s="666"/>
      <c r="AB483" s="666"/>
    </row>
    <row r="484" spans="1:28" ht="12.75">
      <c r="A484" s="673"/>
      <c r="B484" s="673"/>
      <c r="C484" s="673"/>
      <c r="D484" s="673"/>
      <c r="E484" s="673"/>
      <c r="F484" s="673"/>
      <c r="G484" s="654"/>
      <c r="H484" s="654"/>
      <c r="I484" s="654"/>
      <c r="J484" s="654"/>
      <c r="K484" s="654"/>
      <c r="L484" s="666"/>
      <c r="M484" s="666"/>
      <c r="N484" s="666"/>
      <c r="O484" s="666"/>
      <c r="P484" s="666"/>
      <c r="Q484" s="666"/>
      <c r="R484" s="666"/>
      <c r="S484" s="666"/>
      <c r="T484" s="666"/>
      <c r="U484" s="666"/>
      <c r="V484" s="666"/>
      <c r="W484" s="666"/>
      <c r="X484" s="666"/>
      <c r="Y484" s="666"/>
      <c r="Z484" s="666"/>
      <c r="AA484" s="666"/>
      <c r="AB484" s="666"/>
    </row>
    <row r="485" spans="1:28" ht="12.75">
      <c r="A485" s="673"/>
      <c r="B485" s="673"/>
      <c r="C485" s="673"/>
      <c r="D485" s="673"/>
      <c r="E485" s="673"/>
      <c r="F485" s="673"/>
      <c r="G485" s="654"/>
      <c r="H485" s="654"/>
      <c r="I485" s="654"/>
      <c r="J485" s="654"/>
      <c r="K485" s="654"/>
      <c r="L485" s="666"/>
      <c r="M485" s="666"/>
      <c r="N485" s="666"/>
      <c r="O485" s="666"/>
      <c r="P485" s="666"/>
      <c r="Q485" s="666"/>
      <c r="R485" s="666"/>
      <c r="S485" s="666"/>
      <c r="T485" s="666"/>
      <c r="U485" s="666"/>
      <c r="V485" s="666"/>
      <c r="W485" s="666"/>
      <c r="X485" s="666"/>
      <c r="Y485" s="666"/>
      <c r="Z485" s="666"/>
      <c r="AA485" s="666"/>
      <c r="AB485" s="666"/>
    </row>
    <row r="486" spans="1:28" ht="12.75">
      <c r="A486" s="673"/>
      <c r="B486" s="673"/>
      <c r="C486" s="673"/>
      <c r="D486" s="673"/>
      <c r="E486" s="673"/>
      <c r="F486" s="673"/>
      <c r="G486" s="654"/>
      <c r="H486" s="654"/>
      <c r="I486" s="654"/>
      <c r="J486" s="654"/>
      <c r="K486" s="654"/>
      <c r="L486" s="666"/>
      <c r="M486" s="666"/>
      <c r="N486" s="666"/>
      <c r="O486" s="666"/>
      <c r="P486" s="666"/>
      <c r="Q486" s="666"/>
      <c r="R486" s="666"/>
      <c r="S486" s="666"/>
      <c r="T486" s="666"/>
      <c r="U486" s="666"/>
      <c r="V486" s="666"/>
      <c r="W486" s="666"/>
      <c r="X486" s="666"/>
      <c r="Y486" s="666"/>
      <c r="Z486" s="666"/>
      <c r="AA486" s="666"/>
      <c r="AB486" s="666"/>
    </row>
    <row r="487" spans="1:28" ht="12.75">
      <c r="A487" s="673"/>
      <c r="B487" s="673"/>
      <c r="C487" s="673"/>
      <c r="D487" s="673"/>
      <c r="E487" s="673"/>
      <c r="F487" s="673"/>
      <c r="G487" s="654"/>
      <c r="H487" s="654"/>
      <c r="I487" s="654"/>
      <c r="J487" s="654"/>
      <c r="K487" s="654"/>
      <c r="L487" s="666"/>
      <c r="M487" s="666"/>
      <c r="N487" s="666"/>
      <c r="O487" s="666"/>
      <c r="P487" s="666"/>
      <c r="Q487" s="666"/>
      <c r="R487" s="666"/>
      <c r="S487" s="666"/>
      <c r="T487" s="666"/>
      <c r="U487" s="666"/>
      <c r="V487" s="666"/>
      <c r="W487" s="666"/>
      <c r="X487" s="666"/>
      <c r="Y487" s="666"/>
      <c r="Z487" s="666"/>
      <c r="AA487" s="666"/>
      <c r="AB487" s="666"/>
    </row>
    <row r="488" spans="1:28" ht="12.75">
      <c r="A488" s="673"/>
      <c r="B488" s="673"/>
      <c r="C488" s="673"/>
      <c r="D488" s="673"/>
      <c r="E488" s="673"/>
      <c r="F488" s="673"/>
      <c r="G488" s="654"/>
      <c r="H488" s="654"/>
      <c r="I488" s="654"/>
      <c r="J488" s="654"/>
      <c r="K488" s="654"/>
      <c r="L488" s="666"/>
      <c r="M488" s="666"/>
      <c r="N488" s="666"/>
      <c r="O488" s="666"/>
      <c r="P488" s="666"/>
      <c r="Q488" s="666"/>
      <c r="R488" s="666"/>
      <c r="S488" s="666"/>
      <c r="T488" s="666"/>
      <c r="U488" s="666"/>
      <c r="V488" s="666"/>
      <c r="W488" s="666"/>
      <c r="X488" s="666"/>
      <c r="Y488" s="666"/>
      <c r="Z488" s="666"/>
      <c r="AA488" s="666"/>
      <c r="AB488" s="666"/>
    </row>
    <row r="489" spans="1:28" ht="12.75">
      <c r="A489" s="673"/>
      <c r="B489" s="673"/>
      <c r="C489" s="673"/>
      <c r="D489" s="673"/>
      <c r="E489" s="673"/>
      <c r="F489" s="673"/>
      <c r="G489" s="654"/>
      <c r="H489" s="654"/>
      <c r="I489" s="654"/>
      <c r="J489" s="654"/>
      <c r="K489" s="654"/>
      <c r="L489" s="666"/>
      <c r="M489" s="666"/>
      <c r="N489" s="666"/>
      <c r="O489" s="666"/>
      <c r="P489" s="666"/>
      <c r="Q489" s="666"/>
      <c r="R489" s="666"/>
      <c r="S489" s="666"/>
      <c r="T489" s="666"/>
      <c r="U489" s="666"/>
      <c r="V489" s="666"/>
      <c r="W489" s="666"/>
      <c r="X489" s="666"/>
      <c r="Y489" s="666"/>
      <c r="Z489" s="666"/>
      <c r="AA489" s="666"/>
      <c r="AB489" s="666"/>
    </row>
    <row r="490" spans="1:28" ht="12.75">
      <c r="A490" s="673"/>
      <c r="B490" s="673"/>
      <c r="C490" s="673"/>
      <c r="D490" s="673"/>
      <c r="E490" s="673"/>
      <c r="F490" s="673"/>
      <c r="G490" s="654"/>
      <c r="H490" s="654"/>
      <c r="I490" s="654"/>
      <c r="J490" s="654"/>
      <c r="K490" s="654"/>
      <c r="L490" s="666"/>
      <c r="M490" s="666"/>
      <c r="N490" s="666"/>
      <c r="O490" s="666"/>
      <c r="P490" s="666"/>
      <c r="Q490" s="666"/>
      <c r="R490" s="666"/>
      <c r="S490" s="666"/>
      <c r="T490" s="666"/>
      <c r="U490" s="666"/>
      <c r="V490" s="666"/>
      <c r="W490" s="666"/>
      <c r="X490" s="666"/>
      <c r="Y490" s="666"/>
      <c r="Z490" s="666"/>
      <c r="AA490" s="666"/>
      <c r="AB490" s="666"/>
    </row>
    <row r="491" spans="1:28" ht="12.75">
      <c r="A491" s="673"/>
      <c r="B491" s="673"/>
      <c r="C491" s="673"/>
      <c r="D491" s="673"/>
      <c r="E491" s="673"/>
      <c r="F491" s="673"/>
      <c r="G491" s="654"/>
      <c r="H491" s="654"/>
      <c r="I491" s="654"/>
      <c r="J491" s="654"/>
      <c r="K491" s="654"/>
      <c r="L491" s="666"/>
      <c r="M491" s="666"/>
      <c r="N491" s="666"/>
      <c r="O491" s="666"/>
      <c r="P491" s="666"/>
      <c r="Q491" s="666"/>
      <c r="R491" s="666"/>
      <c r="S491" s="666"/>
      <c r="T491" s="666"/>
      <c r="U491" s="666"/>
      <c r="V491" s="666"/>
      <c r="W491" s="666"/>
      <c r="X491" s="666"/>
      <c r="Y491" s="666"/>
      <c r="Z491" s="666"/>
      <c r="AA491" s="666"/>
      <c r="AB491" s="666"/>
    </row>
    <row r="492" spans="1:28" ht="12.75">
      <c r="A492" s="673"/>
      <c r="B492" s="673"/>
      <c r="C492" s="673"/>
      <c r="D492" s="673"/>
      <c r="E492" s="673"/>
      <c r="F492" s="673"/>
      <c r="G492" s="654"/>
      <c r="H492" s="654"/>
      <c r="I492" s="654"/>
      <c r="J492" s="654"/>
      <c r="K492" s="654"/>
      <c r="L492" s="666"/>
      <c r="M492" s="666"/>
      <c r="N492" s="666"/>
      <c r="O492" s="666"/>
      <c r="P492" s="666"/>
      <c r="Q492" s="666"/>
      <c r="R492" s="666"/>
      <c r="S492" s="666"/>
      <c r="T492" s="666"/>
      <c r="U492" s="666"/>
      <c r="V492" s="666"/>
      <c r="W492" s="666"/>
      <c r="X492" s="666"/>
      <c r="Y492" s="666"/>
      <c r="Z492" s="666"/>
      <c r="AA492" s="666"/>
      <c r="AB492" s="666"/>
    </row>
    <row r="493" spans="1:28" ht="12.75">
      <c r="A493" s="673"/>
      <c r="B493" s="673"/>
      <c r="C493" s="673"/>
      <c r="D493" s="673"/>
      <c r="E493" s="673"/>
      <c r="F493" s="673"/>
      <c r="G493" s="654"/>
      <c r="H493" s="654"/>
      <c r="I493" s="654"/>
      <c r="J493" s="654"/>
      <c r="K493" s="654"/>
      <c r="L493" s="666"/>
      <c r="M493" s="666"/>
      <c r="N493" s="666"/>
      <c r="O493" s="666"/>
      <c r="P493" s="666"/>
      <c r="Q493" s="666"/>
      <c r="R493" s="666"/>
      <c r="S493" s="666"/>
      <c r="T493" s="666"/>
      <c r="U493" s="666"/>
      <c r="V493" s="666"/>
      <c r="W493" s="666"/>
      <c r="X493" s="666"/>
      <c r="Y493" s="666"/>
      <c r="Z493" s="666"/>
      <c r="AA493" s="666"/>
      <c r="AB493" s="666"/>
    </row>
    <row r="494" spans="1:28" ht="12.75">
      <c r="A494" s="673"/>
      <c r="B494" s="673"/>
      <c r="C494" s="673"/>
      <c r="D494" s="673"/>
      <c r="E494" s="673"/>
      <c r="F494" s="673"/>
      <c r="G494" s="654"/>
      <c r="H494" s="654"/>
      <c r="I494" s="654"/>
      <c r="J494" s="654"/>
      <c r="K494" s="654"/>
      <c r="L494" s="666"/>
      <c r="M494" s="666"/>
      <c r="N494" s="666"/>
      <c r="O494" s="666"/>
      <c r="P494" s="666"/>
      <c r="Q494" s="666"/>
      <c r="R494" s="666"/>
      <c r="S494" s="666"/>
      <c r="T494" s="666"/>
      <c r="U494" s="666"/>
      <c r="V494" s="666"/>
      <c r="W494" s="666"/>
      <c r="X494" s="666"/>
      <c r="Y494" s="666"/>
      <c r="Z494" s="666"/>
      <c r="AA494" s="666"/>
      <c r="AB494" s="666"/>
    </row>
    <row r="495" spans="1:28" ht="12.75">
      <c r="A495" s="673"/>
      <c r="B495" s="673"/>
      <c r="C495" s="673"/>
      <c r="D495" s="673"/>
      <c r="E495" s="673"/>
      <c r="F495" s="673"/>
      <c r="G495" s="654"/>
      <c r="H495" s="654"/>
      <c r="I495" s="654"/>
      <c r="J495" s="654"/>
      <c r="K495" s="654"/>
      <c r="L495" s="666"/>
      <c r="M495" s="666"/>
      <c r="N495" s="666"/>
      <c r="O495" s="666"/>
      <c r="P495" s="666"/>
      <c r="Q495" s="666"/>
      <c r="R495" s="666"/>
      <c r="S495" s="666"/>
      <c r="T495" s="666"/>
      <c r="U495" s="666"/>
      <c r="V495" s="666"/>
      <c r="W495" s="666"/>
      <c r="X495" s="666"/>
      <c r="Y495" s="666"/>
      <c r="Z495" s="666"/>
      <c r="AA495" s="666"/>
      <c r="AB495" s="666"/>
    </row>
    <row r="496" spans="1:28" ht="12.75">
      <c r="A496" s="673"/>
      <c r="B496" s="673"/>
      <c r="C496" s="673"/>
      <c r="D496" s="673"/>
      <c r="E496" s="673"/>
      <c r="F496" s="673"/>
      <c r="G496" s="654"/>
      <c r="H496" s="654"/>
      <c r="I496" s="654"/>
      <c r="J496" s="654"/>
      <c r="K496" s="654"/>
      <c r="L496" s="666"/>
      <c r="M496" s="666"/>
      <c r="N496" s="666"/>
      <c r="O496" s="666"/>
      <c r="P496" s="666"/>
      <c r="Q496" s="666"/>
      <c r="R496" s="666"/>
      <c r="S496" s="666"/>
      <c r="T496" s="666"/>
      <c r="U496" s="666"/>
      <c r="V496" s="666"/>
      <c r="W496" s="666"/>
      <c r="X496" s="666"/>
      <c r="Y496" s="666"/>
      <c r="Z496" s="666"/>
      <c r="AA496" s="666"/>
      <c r="AB496" s="666"/>
    </row>
    <row r="497" spans="1:28" ht="12.75">
      <c r="A497" s="673"/>
      <c r="B497" s="673"/>
      <c r="C497" s="673"/>
      <c r="D497" s="673"/>
      <c r="E497" s="673"/>
      <c r="F497" s="673"/>
      <c r="G497" s="654"/>
      <c r="H497" s="654"/>
      <c r="I497" s="654"/>
      <c r="J497" s="654"/>
      <c r="K497" s="654"/>
      <c r="L497" s="666"/>
      <c r="M497" s="666"/>
      <c r="N497" s="666"/>
      <c r="O497" s="666"/>
      <c r="P497" s="666"/>
      <c r="Q497" s="666"/>
      <c r="R497" s="666"/>
      <c r="S497" s="666"/>
      <c r="T497" s="666"/>
      <c r="U497" s="666"/>
      <c r="V497" s="666"/>
      <c r="W497" s="666"/>
      <c r="X497" s="666"/>
      <c r="Y497" s="666"/>
      <c r="Z497" s="666"/>
      <c r="AA497" s="666"/>
      <c r="AB497" s="666"/>
    </row>
    <row r="498" spans="1:28" ht="12.75">
      <c r="A498" s="673"/>
      <c r="B498" s="673"/>
      <c r="C498" s="673"/>
      <c r="D498" s="673"/>
      <c r="E498" s="673"/>
      <c r="F498" s="673"/>
      <c r="G498" s="654"/>
      <c r="H498" s="654"/>
      <c r="I498" s="654"/>
      <c r="J498" s="654"/>
      <c r="K498" s="654"/>
      <c r="L498" s="666"/>
      <c r="M498" s="666"/>
      <c r="N498" s="666"/>
      <c r="O498" s="666"/>
      <c r="P498" s="666"/>
      <c r="Q498" s="666"/>
      <c r="R498" s="666"/>
      <c r="S498" s="666"/>
      <c r="T498" s="666"/>
      <c r="U498" s="666"/>
      <c r="V498" s="666"/>
      <c r="W498" s="666"/>
      <c r="X498" s="666"/>
      <c r="Y498" s="666"/>
      <c r="Z498" s="666"/>
      <c r="AA498" s="666"/>
      <c r="AB498" s="666"/>
    </row>
    <row r="499" spans="1:28" ht="12.75">
      <c r="A499" s="673"/>
      <c r="B499" s="673"/>
      <c r="C499" s="673"/>
      <c r="D499" s="673"/>
      <c r="E499" s="673"/>
      <c r="F499" s="673"/>
      <c r="G499" s="654"/>
      <c r="H499" s="654"/>
      <c r="I499" s="654"/>
      <c r="J499" s="654"/>
      <c r="K499" s="654"/>
      <c r="L499" s="666"/>
      <c r="M499" s="666"/>
      <c r="N499" s="666"/>
      <c r="O499" s="666"/>
      <c r="P499" s="666"/>
      <c r="Q499" s="666"/>
      <c r="R499" s="666"/>
      <c r="S499" s="666"/>
      <c r="T499" s="666"/>
      <c r="U499" s="666"/>
      <c r="V499" s="666"/>
      <c r="W499" s="666"/>
      <c r="X499" s="666"/>
      <c r="Y499" s="666"/>
      <c r="Z499" s="666"/>
      <c r="AA499" s="666"/>
      <c r="AB499" s="666"/>
    </row>
    <row r="500" spans="1:28" ht="12.75">
      <c r="A500" s="673"/>
      <c r="B500" s="673"/>
      <c r="C500" s="673"/>
      <c r="D500" s="673"/>
      <c r="E500" s="673"/>
      <c r="F500" s="673"/>
      <c r="G500" s="654"/>
      <c r="H500" s="654"/>
      <c r="I500" s="654"/>
      <c r="J500" s="654"/>
      <c r="K500" s="654"/>
      <c r="L500" s="666"/>
      <c r="M500" s="666"/>
      <c r="N500" s="666"/>
      <c r="O500" s="666"/>
      <c r="P500" s="666"/>
      <c r="Q500" s="666"/>
      <c r="R500" s="666"/>
      <c r="S500" s="666"/>
      <c r="T500" s="666"/>
      <c r="U500" s="666"/>
      <c r="V500" s="666"/>
      <c r="W500" s="666"/>
      <c r="X500" s="666"/>
      <c r="Y500" s="666"/>
      <c r="Z500" s="666"/>
      <c r="AA500" s="666"/>
      <c r="AB500" s="666"/>
    </row>
    <row r="501" spans="1:28" ht="12.75">
      <c r="A501" s="673"/>
      <c r="B501" s="673"/>
      <c r="C501" s="673"/>
      <c r="D501" s="673"/>
      <c r="E501" s="673"/>
      <c r="F501" s="673"/>
      <c r="G501" s="654"/>
      <c r="H501" s="654"/>
      <c r="I501" s="654"/>
      <c r="J501" s="654"/>
      <c r="K501" s="654"/>
      <c r="L501" s="666"/>
      <c r="M501" s="666"/>
      <c r="N501" s="666"/>
      <c r="O501" s="666"/>
      <c r="P501" s="666"/>
      <c r="Q501" s="666"/>
      <c r="R501" s="666"/>
      <c r="S501" s="666"/>
      <c r="T501" s="666"/>
      <c r="U501" s="666"/>
      <c r="V501" s="666"/>
      <c r="W501" s="666"/>
      <c r="X501" s="666"/>
      <c r="Y501" s="666"/>
      <c r="Z501" s="666"/>
      <c r="AA501" s="666"/>
      <c r="AB501" s="666"/>
    </row>
    <row r="502" spans="1:28" ht="12.75">
      <c r="A502" s="673"/>
      <c r="B502" s="673"/>
      <c r="C502" s="673"/>
      <c r="D502" s="673"/>
      <c r="E502" s="673"/>
      <c r="F502" s="673"/>
      <c r="G502" s="654"/>
      <c r="H502" s="654"/>
      <c r="I502" s="654"/>
      <c r="J502" s="654"/>
      <c r="K502" s="654"/>
      <c r="L502" s="666"/>
      <c r="M502" s="666"/>
      <c r="N502" s="666"/>
      <c r="O502" s="666"/>
      <c r="P502" s="666"/>
      <c r="Q502" s="666"/>
      <c r="R502" s="666"/>
      <c r="S502" s="666"/>
      <c r="T502" s="666"/>
      <c r="U502" s="666"/>
      <c r="V502" s="666"/>
      <c r="W502" s="666"/>
      <c r="X502" s="666"/>
      <c r="Y502" s="666"/>
      <c r="Z502" s="666"/>
      <c r="AA502" s="666"/>
      <c r="AB502" s="666"/>
    </row>
    <row r="503" spans="1:28" ht="12.75">
      <c r="A503" s="673"/>
      <c r="B503" s="673"/>
      <c r="C503" s="673"/>
      <c r="D503" s="673"/>
      <c r="E503" s="673"/>
      <c r="F503" s="673"/>
      <c r="G503" s="654"/>
      <c r="H503" s="654"/>
      <c r="I503" s="654"/>
      <c r="J503" s="654"/>
      <c r="K503" s="654"/>
      <c r="L503" s="666"/>
      <c r="M503" s="666"/>
      <c r="N503" s="666"/>
      <c r="O503" s="666"/>
      <c r="P503" s="666"/>
      <c r="Q503" s="666"/>
      <c r="R503" s="666"/>
      <c r="S503" s="666"/>
      <c r="T503" s="666"/>
      <c r="U503" s="666"/>
      <c r="V503" s="666"/>
      <c r="W503" s="666"/>
      <c r="X503" s="666"/>
      <c r="Y503" s="666"/>
      <c r="Z503" s="666"/>
      <c r="AA503" s="666"/>
      <c r="AB503" s="666"/>
    </row>
    <row r="504" spans="1:28" ht="12.75">
      <c r="A504" s="673"/>
      <c r="B504" s="673"/>
      <c r="C504" s="673"/>
      <c r="D504" s="673"/>
      <c r="E504" s="673"/>
      <c r="F504" s="673"/>
      <c r="G504" s="654"/>
      <c r="H504" s="654"/>
      <c r="I504" s="654"/>
      <c r="J504" s="654"/>
      <c r="K504" s="654"/>
      <c r="L504" s="666"/>
      <c r="M504" s="666"/>
      <c r="N504" s="666"/>
      <c r="O504" s="666"/>
      <c r="P504" s="666"/>
      <c r="Q504" s="666"/>
      <c r="R504" s="666"/>
      <c r="S504" s="666"/>
      <c r="T504" s="666"/>
      <c r="U504" s="666"/>
      <c r="V504" s="666"/>
      <c r="W504" s="666"/>
      <c r="X504" s="666"/>
      <c r="Y504" s="666"/>
      <c r="Z504" s="666"/>
      <c r="AA504" s="666"/>
      <c r="AB504" s="666"/>
    </row>
    <row r="505" spans="1:28" ht="12.75">
      <c r="A505" s="673"/>
      <c r="B505" s="673"/>
      <c r="C505" s="673"/>
      <c r="D505" s="673"/>
      <c r="E505" s="673"/>
      <c r="F505" s="673"/>
      <c r="G505" s="654"/>
      <c r="H505" s="654"/>
      <c r="I505" s="654"/>
      <c r="J505" s="654"/>
      <c r="K505" s="654"/>
      <c r="L505" s="666"/>
      <c r="M505" s="666"/>
      <c r="N505" s="666"/>
      <c r="O505" s="666"/>
      <c r="P505" s="666"/>
      <c r="Q505" s="666"/>
      <c r="R505" s="666"/>
      <c r="S505" s="666"/>
      <c r="T505" s="666"/>
      <c r="U505" s="666"/>
      <c r="V505" s="666"/>
      <c r="W505" s="666"/>
      <c r="X505" s="666"/>
      <c r="Y505" s="666"/>
      <c r="Z505" s="666"/>
      <c r="AA505" s="666"/>
      <c r="AB505" s="666"/>
    </row>
    <row r="506" spans="1:28" ht="12.75">
      <c r="A506" s="673"/>
      <c r="B506" s="673"/>
      <c r="C506" s="673"/>
      <c r="D506" s="673"/>
      <c r="E506" s="673"/>
      <c r="F506" s="673"/>
      <c r="G506" s="654"/>
      <c r="H506" s="654"/>
      <c r="I506" s="654"/>
      <c r="J506" s="654"/>
      <c r="K506" s="654"/>
      <c r="L506" s="666"/>
      <c r="M506" s="666"/>
      <c r="N506" s="666"/>
      <c r="O506" s="666"/>
      <c r="P506" s="666"/>
      <c r="Q506" s="666"/>
      <c r="R506" s="666"/>
      <c r="S506" s="666"/>
      <c r="T506" s="666"/>
      <c r="U506" s="666"/>
      <c r="V506" s="666"/>
      <c r="W506" s="666"/>
      <c r="X506" s="666"/>
      <c r="Y506" s="666"/>
      <c r="Z506" s="666"/>
      <c r="AA506" s="666"/>
      <c r="AB506" s="666"/>
    </row>
    <row r="507" spans="1:28" ht="12.75">
      <c r="A507" s="673"/>
      <c r="B507" s="673"/>
      <c r="C507" s="673"/>
      <c r="D507" s="673"/>
      <c r="E507" s="673"/>
      <c r="F507" s="673"/>
      <c r="G507" s="654"/>
      <c r="H507" s="654"/>
      <c r="I507" s="654"/>
      <c r="J507" s="654"/>
      <c r="K507" s="654"/>
      <c r="L507" s="666"/>
      <c r="M507" s="666"/>
      <c r="N507" s="666"/>
      <c r="O507" s="666"/>
      <c r="P507" s="666"/>
      <c r="Q507" s="666"/>
      <c r="R507" s="666"/>
      <c r="S507" s="666"/>
      <c r="T507" s="666"/>
      <c r="U507" s="666"/>
      <c r="V507" s="666"/>
      <c r="W507" s="666"/>
      <c r="X507" s="666"/>
      <c r="Y507" s="666"/>
      <c r="Z507" s="666"/>
      <c r="AA507" s="666"/>
      <c r="AB507" s="666"/>
    </row>
    <row r="508" spans="1:28" ht="12.75">
      <c r="A508" s="673"/>
      <c r="B508" s="673"/>
      <c r="C508" s="673"/>
      <c r="D508" s="673"/>
      <c r="E508" s="673"/>
      <c r="F508" s="673"/>
      <c r="G508" s="654"/>
      <c r="H508" s="654"/>
      <c r="I508" s="654"/>
      <c r="J508" s="654"/>
      <c r="K508" s="654"/>
      <c r="L508" s="666"/>
      <c r="M508" s="666"/>
      <c r="N508" s="666"/>
      <c r="O508" s="666"/>
      <c r="P508" s="666"/>
      <c r="Q508" s="666"/>
      <c r="R508" s="666"/>
      <c r="S508" s="666"/>
      <c r="T508" s="666"/>
      <c r="U508" s="666"/>
      <c r="V508" s="666"/>
      <c r="W508" s="666"/>
      <c r="X508" s="666"/>
      <c r="Y508" s="666"/>
      <c r="Z508" s="666"/>
      <c r="AA508" s="666"/>
      <c r="AB508" s="666"/>
    </row>
    <row r="509" spans="1:28" ht="12.75">
      <c r="A509" s="673"/>
      <c r="B509" s="673"/>
      <c r="C509" s="673"/>
      <c r="D509" s="673"/>
      <c r="E509" s="673"/>
      <c r="F509" s="673"/>
      <c r="G509" s="654"/>
      <c r="H509" s="654"/>
      <c r="I509" s="654"/>
      <c r="J509" s="654"/>
      <c r="K509" s="654"/>
      <c r="L509" s="666"/>
      <c r="M509" s="666"/>
      <c r="N509" s="666"/>
      <c r="O509" s="666"/>
      <c r="P509" s="666"/>
      <c r="Q509" s="666"/>
      <c r="R509" s="666"/>
      <c r="S509" s="666"/>
      <c r="T509" s="666"/>
      <c r="U509" s="666"/>
      <c r="V509" s="666"/>
      <c r="W509" s="666"/>
      <c r="X509" s="666"/>
      <c r="Y509" s="666"/>
      <c r="Z509" s="666"/>
      <c r="AA509" s="666"/>
      <c r="AB509" s="666"/>
    </row>
    <row r="510" spans="1:28" ht="12.75">
      <c r="A510" s="673"/>
      <c r="B510" s="673"/>
      <c r="C510" s="673"/>
      <c r="D510" s="673"/>
      <c r="E510" s="673"/>
      <c r="F510" s="673"/>
      <c r="G510" s="654"/>
      <c r="H510" s="654"/>
      <c r="I510" s="654"/>
      <c r="J510" s="654"/>
      <c r="K510" s="654"/>
      <c r="L510" s="666"/>
      <c r="M510" s="666"/>
      <c r="N510" s="666"/>
      <c r="O510" s="666"/>
      <c r="P510" s="666"/>
      <c r="Q510" s="666"/>
      <c r="R510" s="666"/>
      <c r="S510" s="666"/>
      <c r="T510" s="666"/>
      <c r="U510" s="666"/>
      <c r="V510" s="666"/>
      <c r="W510" s="666"/>
      <c r="X510" s="666"/>
      <c r="Y510" s="666"/>
      <c r="Z510" s="666"/>
      <c r="AA510" s="666"/>
      <c r="AB510" s="666"/>
    </row>
    <row r="511" spans="1:28" ht="12.75">
      <c r="A511" s="673"/>
      <c r="B511" s="673"/>
      <c r="C511" s="673"/>
      <c r="D511" s="673"/>
      <c r="E511" s="673"/>
      <c r="F511" s="673"/>
      <c r="G511" s="654"/>
      <c r="H511" s="654"/>
      <c r="I511" s="654"/>
      <c r="J511" s="654"/>
      <c r="K511" s="654"/>
      <c r="L511" s="666"/>
      <c r="M511" s="666"/>
      <c r="N511" s="666"/>
      <c r="O511" s="666"/>
      <c r="P511" s="666"/>
      <c r="Q511" s="666"/>
      <c r="R511" s="666"/>
      <c r="S511" s="666"/>
      <c r="T511" s="666"/>
      <c r="U511" s="666"/>
      <c r="V511" s="666"/>
      <c r="W511" s="666"/>
      <c r="X511" s="666"/>
      <c r="Y511" s="666"/>
      <c r="Z511" s="666"/>
      <c r="AA511" s="666"/>
      <c r="AB511" s="666"/>
    </row>
    <row r="512" spans="1:28" ht="12.75">
      <c r="A512" s="673"/>
      <c r="B512" s="673"/>
      <c r="C512" s="673"/>
      <c r="D512" s="673"/>
      <c r="E512" s="673"/>
      <c r="F512" s="673"/>
      <c r="G512" s="654"/>
      <c r="H512" s="654"/>
      <c r="I512" s="654"/>
      <c r="J512" s="654"/>
      <c r="K512" s="654"/>
      <c r="L512" s="666"/>
      <c r="M512" s="666"/>
      <c r="N512" s="666"/>
      <c r="O512" s="666"/>
      <c r="P512" s="666"/>
      <c r="Q512" s="666"/>
      <c r="R512" s="666"/>
      <c r="S512" s="666"/>
      <c r="T512" s="666"/>
      <c r="U512" s="666"/>
      <c r="V512" s="666"/>
      <c r="W512" s="666"/>
      <c r="X512" s="666"/>
      <c r="Y512" s="666"/>
      <c r="Z512" s="666"/>
      <c r="AA512" s="666"/>
      <c r="AB512" s="666"/>
    </row>
    <row r="513" spans="1:28" ht="12.75">
      <c r="A513" s="673"/>
      <c r="B513" s="673"/>
      <c r="C513" s="673"/>
      <c r="D513" s="673"/>
      <c r="E513" s="673"/>
      <c r="F513" s="673"/>
      <c r="G513" s="654"/>
      <c r="H513" s="654"/>
      <c r="I513" s="654"/>
      <c r="J513" s="654"/>
      <c r="K513" s="654"/>
      <c r="L513" s="666"/>
      <c r="M513" s="666"/>
      <c r="N513" s="666"/>
      <c r="O513" s="666"/>
      <c r="P513" s="666"/>
      <c r="Q513" s="666"/>
      <c r="R513" s="666"/>
      <c r="S513" s="666"/>
      <c r="T513" s="666"/>
      <c r="U513" s="666"/>
      <c r="V513" s="666"/>
      <c r="W513" s="666"/>
      <c r="X513" s="666"/>
      <c r="Y513" s="666"/>
      <c r="Z513" s="666"/>
      <c r="AA513" s="666"/>
      <c r="AB513" s="666"/>
    </row>
    <row r="514" spans="1:28" ht="12.75">
      <c r="A514" s="673"/>
      <c r="B514" s="673"/>
      <c r="C514" s="673"/>
      <c r="D514" s="673"/>
      <c r="E514" s="673"/>
      <c r="F514" s="673"/>
      <c r="G514" s="654"/>
      <c r="H514" s="654"/>
      <c r="I514" s="654"/>
      <c r="J514" s="654"/>
      <c r="K514" s="654"/>
      <c r="L514" s="666"/>
      <c r="M514" s="666"/>
      <c r="N514" s="666"/>
      <c r="O514" s="666"/>
      <c r="P514" s="666"/>
      <c r="Q514" s="666"/>
      <c r="R514" s="666"/>
      <c r="S514" s="666"/>
      <c r="T514" s="666"/>
      <c r="U514" s="666"/>
      <c r="V514" s="666"/>
      <c r="W514" s="666"/>
      <c r="X514" s="666"/>
      <c r="Y514" s="666"/>
      <c r="Z514" s="666"/>
      <c r="AA514" s="666"/>
      <c r="AB514" s="666"/>
    </row>
    <row r="515" spans="1:28" ht="12.75">
      <c r="A515" s="673"/>
      <c r="B515" s="673"/>
      <c r="C515" s="673"/>
      <c r="D515" s="673"/>
      <c r="E515" s="673"/>
      <c r="F515" s="673"/>
      <c r="G515" s="654"/>
      <c r="H515" s="654"/>
      <c r="I515" s="654"/>
      <c r="J515" s="654"/>
      <c r="K515" s="654"/>
      <c r="L515" s="666"/>
      <c r="M515" s="666"/>
      <c r="N515" s="666"/>
      <c r="O515" s="666"/>
      <c r="P515" s="666"/>
      <c r="Q515" s="666"/>
      <c r="R515" s="666"/>
      <c r="S515" s="666"/>
      <c r="T515" s="666"/>
      <c r="U515" s="666"/>
      <c r="V515" s="666"/>
      <c r="W515" s="666"/>
      <c r="X515" s="666"/>
      <c r="Y515" s="666"/>
      <c r="Z515" s="666"/>
      <c r="AA515" s="666"/>
      <c r="AB515" s="666"/>
    </row>
    <row r="516" spans="1:28" ht="12.75">
      <c r="A516" s="673"/>
      <c r="B516" s="673"/>
      <c r="C516" s="673"/>
      <c r="D516" s="673"/>
      <c r="E516" s="673"/>
      <c r="F516" s="673"/>
      <c r="G516" s="654"/>
      <c r="H516" s="654"/>
      <c r="I516" s="654"/>
      <c r="J516" s="654"/>
      <c r="K516" s="654"/>
      <c r="L516" s="666"/>
      <c r="M516" s="666"/>
      <c r="N516" s="666"/>
      <c r="O516" s="666"/>
      <c r="P516" s="666"/>
      <c r="Q516" s="666"/>
      <c r="R516" s="666"/>
      <c r="S516" s="666"/>
      <c r="T516" s="666"/>
      <c r="U516" s="666"/>
      <c r="V516" s="666"/>
      <c r="W516" s="666"/>
      <c r="X516" s="666"/>
      <c r="Y516" s="666"/>
      <c r="Z516" s="666"/>
      <c r="AA516" s="666"/>
      <c r="AB516" s="666"/>
    </row>
    <row r="517" spans="1:28" ht="12.75">
      <c r="A517" s="673"/>
      <c r="B517" s="673"/>
      <c r="C517" s="673"/>
      <c r="D517" s="673"/>
      <c r="E517" s="673"/>
      <c r="F517" s="673"/>
      <c r="G517" s="654"/>
      <c r="H517" s="654"/>
      <c r="I517" s="654"/>
      <c r="J517" s="654"/>
      <c r="K517" s="654"/>
      <c r="L517" s="666"/>
      <c r="M517" s="666"/>
      <c r="N517" s="666"/>
      <c r="O517" s="666"/>
      <c r="P517" s="666"/>
      <c r="Q517" s="666"/>
      <c r="R517" s="666"/>
      <c r="S517" s="666"/>
      <c r="T517" s="666"/>
      <c r="U517" s="666"/>
      <c r="V517" s="666"/>
      <c r="W517" s="666"/>
      <c r="X517" s="666"/>
      <c r="Y517" s="666"/>
      <c r="Z517" s="666"/>
      <c r="AA517" s="666"/>
      <c r="AB517" s="666"/>
    </row>
    <row r="518" spans="1:28" ht="12.75">
      <c r="A518" s="673"/>
      <c r="B518" s="673"/>
      <c r="C518" s="673"/>
      <c r="D518" s="673"/>
      <c r="E518" s="673"/>
      <c r="F518" s="673"/>
      <c r="G518" s="654"/>
      <c r="H518" s="654"/>
      <c r="I518" s="654"/>
      <c r="J518" s="654"/>
      <c r="K518" s="654"/>
      <c r="L518" s="666"/>
      <c r="M518" s="666"/>
      <c r="N518" s="666"/>
      <c r="O518" s="666"/>
      <c r="P518" s="666"/>
      <c r="Q518" s="666"/>
      <c r="R518" s="666"/>
      <c r="S518" s="666"/>
      <c r="T518" s="666"/>
      <c r="U518" s="666"/>
      <c r="V518" s="666"/>
      <c r="W518" s="666"/>
      <c r="X518" s="666"/>
      <c r="Y518" s="666"/>
      <c r="Z518" s="666"/>
      <c r="AA518" s="666"/>
      <c r="AB518" s="666"/>
    </row>
    <row r="519" spans="1:28" ht="12.75">
      <c r="A519" s="673"/>
      <c r="B519" s="673"/>
      <c r="C519" s="673"/>
      <c r="D519" s="673"/>
      <c r="E519" s="673"/>
      <c r="F519" s="673"/>
      <c r="G519" s="654"/>
      <c r="H519" s="654"/>
      <c r="I519" s="654"/>
      <c r="J519" s="654"/>
      <c r="K519" s="654"/>
      <c r="L519" s="666"/>
      <c r="M519" s="666"/>
      <c r="N519" s="666"/>
      <c r="O519" s="666"/>
      <c r="P519" s="666"/>
      <c r="Q519" s="666"/>
      <c r="R519" s="666"/>
      <c r="S519" s="666"/>
      <c r="T519" s="666"/>
      <c r="U519" s="666"/>
      <c r="V519" s="666"/>
      <c r="W519" s="666"/>
      <c r="X519" s="666"/>
      <c r="Y519" s="666"/>
      <c r="Z519" s="666"/>
      <c r="AA519" s="666"/>
      <c r="AB519" s="666"/>
    </row>
    <row r="520" spans="1:28" ht="12.75">
      <c r="A520" s="673"/>
      <c r="B520" s="673"/>
      <c r="C520" s="673"/>
      <c r="D520" s="673"/>
      <c r="E520" s="673"/>
      <c r="F520" s="673"/>
      <c r="G520" s="654"/>
      <c r="H520" s="654"/>
      <c r="I520" s="654"/>
      <c r="J520" s="654"/>
      <c r="K520" s="654"/>
      <c r="L520" s="666"/>
      <c r="M520" s="666"/>
      <c r="N520" s="666"/>
      <c r="O520" s="666"/>
      <c r="P520" s="666"/>
      <c r="Q520" s="666"/>
      <c r="R520" s="666"/>
      <c r="S520" s="666"/>
      <c r="T520" s="666"/>
      <c r="U520" s="666"/>
      <c r="V520" s="666"/>
      <c r="W520" s="666"/>
      <c r="X520" s="666"/>
      <c r="Y520" s="666"/>
      <c r="Z520" s="666"/>
      <c r="AA520" s="666"/>
      <c r="AB520" s="666"/>
    </row>
    <row r="521" spans="1:28" ht="12.75">
      <c r="A521" s="673"/>
      <c r="B521" s="673"/>
      <c r="C521" s="673"/>
      <c r="D521" s="673"/>
      <c r="E521" s="673"/>
      <c r="F521" s="673"/>
      <c r="G521" s="654"/>
      <c r="H521" s="654"/>
      <c r="I521" s="654"/>
      <c r="J521" s="654"/>
      <c r="K521" s="654"/>
      <c r="L521" s="666"/>
      <c r="M521" s="666"/>
      <c r="N521" s="666"/>
      <c r="O521" s="666"/>
      <c r="P521" s="666"/>
      <c r="Q521" s="666"/>
      <c r="R521" s="666"/>
      <c r="S521" s="666"/>
      <c r="T521" s="666"/>
      <c r="U521" s="666"/>
      <c r="V521" s="666"/>
      <c r="W521" s="666"/>
      <c r="X521" s="666"/>
      <c r="Y521" s="666"/>
      <c r="Z521" s="666"/>
      <c r="AA521" s="666"/>
      <c r="AB521" s="666"/>
    </row>
    <row r="522" spans="1:28" ht="12.75">
      <c r="A522" s="673"/>
      <c r="B522" s="673"/>
      <c r="C522" s="673"/>
      <c r="D522" s="673"/>
      <c r="E522" s="673"/>
      <c r="F522" s="673"/>
      <c r="G522" s="654"/>
      <c r="H522" s="654"/>
      <c r="I522" s="654"/>
      <c r="J522" s="654"/>
      <c r="K522" s="654"/>
      <c r="L522" s="666"/>
      <c r="M522" s="666"/>
      <c r="N522" s="666"/>
      <c r="O522" s="666"/>
      <c r="P522" s="666"/>
      <c r="Q522" s="666"/>
      <c r="R522" s="666"/>
      <c r="S522" s="666"/>
      <c r="T522" s="666"/>
      <c r="U522" s="666"/>
      <c r="V522" s="666"/>
      <c r="W522" s="666"/>
      <c r="X522" s="666"/>
      <c r="Y522" s="666"/>
      <c r="Z522" s="666"/>
      <c r="AA522" s="666"/>
      <c r="AB522" s="666"/>
    </row>
    <row r="523" spans="1:28" ht="12.75">
      <c r="A523" s="673"/>
      <c r="B523" s="673"/>
      <c r="C523" s="673"/>
      <c r="D523" s="673"/>
      <c r="E523" s="673"/>
      <c r="F523" s="673"/>
      <c r="G523" s="654"/>
      <c r="H523" s="654"/>
      <c r="I523" s="654"/>
      <c r="J523" s="654"/>
      <c r="K523" s="654"/>
      <c r="L523" s="666"/>
      <c r="M523" s="666"/>
      <c r="N523" s="666"/>
      <c r="O523" s="666"/>
      <c r="P523" s="666"/>
      <c r="Q523" s="666"/>
      <c r="R523" s="666"/>
      <c r="S523" s="666"/>
      <c r="T523" s="666"/>
      <c r="U523" s="666"/>
      <c r="V523" s="666"/>
      <c r="W523" s="666"/>
      <c r="X523" s="666"/>
      <c r="Y523" s="666"/>
      <c r="Z523" s="666"/>
      <c r="AA523" s="666"/>
      <c r="AB523" s="666"/>
    </row>
    <row r="524" spans="1:28" ht="12.75">
      <c r="A524" s="673"/>
      <c r="B524" s="673"/>
      <c r="C524" s="673"/>
      <c r="D524" s="673"/>
      <c r="E524" s="673"/>
      <c r="F524" s="673"/>
      <c r="G524" s="654"/>
      <c r="H524" s="654"/>
      <c r="I524" s="654"/>
      <c r="J524" s="654"/>
      <c r="K524" s="654"/>
      <c r="L524" s="666"/>
      <c r="M524" s="666"/>
      <c r="N524" s="666"/>
      <c r="O524" s="666"/>
      <c r="P524" s="666"/>
      <c r="Q524" s="666"/>
      <c r="R524" s="666"/>
      <c r="S524" s="666"/>
      <c r="T524" s="666"/>
      <c r="U524" s="666"/>
      <c r="V524" s="666"/>
      <c r="W524" s="666"/>
      <c r="X524" s="666"/>
      <c r="Y524" s="666"/>
      <c r="Z524" s="666"/>
      <c r="AA524" s="666"/>
      <c r="AB524" s="666"/>
    </row>
    <row r="525" spans="1:28" ht="12.75">
      <c r="A525" s="673"/>
      <c r="B525" s="673"/>
      <c r="C525" s="673"/>
      <c r="D525" s="673"/>
      <c r="E525" s="673"/>
      <c r="F525" s="673"/>
      <c r="G525" s="654"/>
      <c r="H525" s="654"/>
      <c r="I525" s="654"/>
      <c r="J525" s="654"/>
      <c r="K525" s="654"/>
      <c r="L525" s="666"/>
      <c r="M525" s="666"/>
      <c r="N525" s="666"/>
      <c r="O525" s="666"/>
      <c r="P525" s="666"/>
      <c r="Q525" s="666"/>
      <c r="R525" s="666"/>
      <c r="S525" s="666"/>
      <c r="T525" s="666"/>
      <c r="U525" s="666"/>
      <c r="V525" s="666"/>
      <c r="W525" s="666"/>
      <c r="X525" s="666"/>
      <c r="Y525" s="666"/>
      <c r="Z525" s="666"/>
      <c r="AA525" s="666"/>
      <c r="AB525" s="666"/>
    </row>
    <row r="526" spans="1:28" ht="12.75">
      <c r="A526" s="673"/>
      <c r="B526" s="673"/>
      <c r="C526" s="673"/>
      <c r="D526" s="673"/>
      <c r="E526" s="673"/>
      <c r="F526" s="673"/>
      <c r="G526" s="654"/>
      <c r="H526" s="654"/>
      <c r="I526" s="654"/>
      <c r="J526" s="654"/>
      <c r="K526" s="654"/>
      <c r="L526" s="666"/>
      <c r="M526" s="666"/>
      <c r="N526" s="666"/>
      <c r="O526" s="666"/>
      <c r="P526" s="666"/>
      <c r="Q526" s="666"/>
      <c r="R526" s="666"/>
      <c r="S526" s="666"/>
      <c r="T526" s="666"/>
      <c r="U526" s="666"/>
      <c r="V526" s="666"/>
      <c r="W526" s="666"/>
      <c r="X526" s="666"/>
      <c r="Y526" s="666"/>
      <c r="Z526" s="666"/>
      <c r="AA526" s="666"/>
      <c r="AB526" s="666"/>
    </row>
    <row r="527" spans="1:28" ht="12.75">
      <c r="A527" s="673"/>
      <c r="B527" s="673"/>
      <c r="C527" s="673"/>
      <c r="D527" s="673"/>
      <c r="E527" s="673"/>
      <c r="F527" s="673"/>
      <c r="G527" s="654"/>
      <c r="H527" s="654"/>
      <c r="I527" s="654"/>
      <c r="J527" s="654"/>
      <c r="K527" s="654"/>
      <c r="L527" s="666"/>
      <c r="M527" s="666"/>
      <c r="N527" s="666"/>
      <c r="O527" s="666"/>
      <c r="P527" s="666"/>
      <c r="Q527" s="666"/>
      <c r="R527" s="666"/>
      <c r="S527" s="666"/>
      <c r="T527" s="666"/>
      <c r="U527" s="666"/>
      <c r="V527" s="666"/>
      <c r="W527" s="666"/>
      <c r="X527" s="666"/>
      <c r="Y527" s="666"/>
      <c r="Z527" s="666"/>
      <c r="AA527" s="666"/>
      <c r="AB527" s="666"/>
    </row>
    <row r="528" spans="1:28" ht="12.75">
      <c r="A528" s="673"/>
      <c r="B528" s="673"/>
      <c r="C528" s="673"/>
      <c r="D528" s="673"/>
      <c r="E528" s="673"/>
      <c r="F528" s="673"/>
      <c r="G528" s="654"/>
      <c r="H528" s="654"/>
      <c r="I528" s="654"/>
      <c r="J528" s="654"/>
      <c r="K528" s="654"/>
      <c r="L528" s="666"/>
      <c r="M528" s="666"/>
      <c r="N528" s="666"/>
      <c r="O528" s="666"/>
      <c r="P528" s="666"/>
      <c r="Q528" s="666"/>
      <c r="R528" s="666"/>
      <c r="S528" s="666"/>
      <c r="T528" s="666"/>
      <c r="U528" s="666"/>
      <c r="V528" s="666"/>
      <c r="W528" s="666"/>
      <c r="X528" s="666"/>
      <c r="Y528" s="666"/>
      <c r="Z528" s="666"/>
      <c r="AA528" s="666"/>
      <c r="AB528" s="666"/>
    </row>
    <row r="529" spans="1:28" ht="12.75">
      <c r="A529" s="673"/>
      <c r="B529" s="673"/>
      <c r="C529" s="673"/>
      <c r="D529" s="673"/>
      <c r="E529" s="673"/>
      <c r="F529" s="673"/>
      <c r="G529" s="654"/>
      <c r="H529" s="654"/>
      <c r="I529" s="654"/>
      <c r="J529" s="654"/>
      <c r="K529" s="654"/>
      <c r="L529" s="666"/>
      <c r="M529" s="666"/>
      <c r="N529" s="666"/>
      <c r="O529" s="666"/>
      <c r="P529" s="666"/>
      <c r="Q529" s="666"/>
      <c r="R529" s="666"/>
      <c r="S529" s="666"/>
      <c r="T529" s="666"/>
      <c r="U529" s="666"/>
      <c r="V529" s="666"/>
      <c r="W529" s="666"/>
      <c r="X529" s="666"/>
      <c r="Y529" s="666"/>
      <c r="Z529" s="666"/>
      <c r="AA529" s="666"/>
      <c r="AB529" s="666"/>
    </row>
    <row r="530" spans="1:28" ht="12.75">
      <c r="A530" s="673"/>
      <c r="B530" s="673"/>
      <c r="C530" s="673"/>
      <c r="D530" s="673"/>
      <c r="E530" s="673"/>
      <c r="F530" s="673"/>
      <c r="G530" s="654"/>
      <c r="H530" s="654"/>
      <c r="I530" s="654"/>
      <c r="J530" s="654"/>
      <c r="K530" s="654"/>
      <c r="L530" s="666"/>
      <c r="M530" s="666"/>
      <c r="N530" s="666"/>
      <c r="O530" s="666"/>
      <c r="P530" s="666"/>
      <c r="Q530" s="666"/>
      <c r="R530" s="666"/>
      <c r="S530" s="666"/>
      <c r="T530" s="666"/>
      <c r="U530" s="666"/>
      <c r="V530" s="666"/>
      <c r="W530" s="666"/>
      <c r="X530" s="666"/>
      <c r="Y530" s="666"/>
      <c r="Z530" s="666"/>
      <c r="AA530" s="666"/>
      <c r="AB530" s="666"/>
    </row>
    <row r="531" spans="1:28" ht="12.75">
      <c r="A531" s="673"/>
      <c r="B531" s="673"/>
      <c r="C531" s="673"/>
      <c r="D531" s="673"/>
      <c r="E531" s="673"/>
      <c r="F531" s="673"/>
      <c r="G531" s="654"/>
      <c r="H531" s="654"/>
      <c r="I531" s="654"/>
      <c r="J531" s="654"/>
      <c r="K531" s="654"/>
      <c r="L531" s="666"/>
      <c r="M531" s="666"/>
      <c r="N531" s="666"/>
      <c r="O531" s="666"/>
      <c r="P531" s="666"/>
      <c r="Q531" s="666"/>
      <c r="R531" s="666"/>
      <c r="S531" s="666"/>
      <c r="T531" s="666"/>
      <c r="U531" s="666"/>
      <c r="V531" s="666"/>
      <c r="W531" s="666"/>
      <c r="X531" s="666"/>
      <c r="Y531" s="666"/>
      <c r="Z531" s="666"/>
      <c r="AA531" s="666"/>
      <c r="AB531" s="666"/>
    </row>
    <row r="532" spans="1:28" ht="12.75">
      <c r="A532" s="673"/>
      <c r="B532" s="673"/>
      <c r="C532" s="673"/>
      <c r="D532" s="673"/>
      <c r="E532" s="673"/>
      <c r="F532" s="673"/>
      <c r="G532" s="654"/>
      <c r="H532" s="654"/>
      <c r="I532" s="654"/>
      <c r="J532" s="654"/>
      <c r="K532" s="654"/>
      <c r="L532" s="666"/>
      <c r="M532" s="666"/>
      <c r="N532" s="666"/>
      <c r="O532" s="666"/>
      <c r="P532" s="666"/>
      <c r="Q532" s="666"/>
      <c r="R532" s="666"/>
      <c r="S532" s="666"/>
      <c r="T532" s="666"/>
      <c r="U532" s="666"/>
      <c r="V532" s="666"/>
      <c r="W532" s="666"/>
      <c r="X532" s="666"/>
      <c r="Y532" s="666"/>
      <c r="Z532" s="666"/>
      <c r="AA532" s="666"/>
      <c r="AB532" s="666"/>
    </row>
    <row r="533" spans="1:28" ht="12.75">
      <c r="A533" s="673"/>
      <c r="B533" s="673"/>
      <c r="C533" s="673"/>
      <c r="D533" s="673"/>
      <c r="E533" s="673"/>
      <c r="F533" s="673"/>
      <c r="G533" s="654"/>
      <c r="H533" s="654"/>
      <c r="I533" s="654"/>
      <c r="J533" s="654"/>
      <c r="K533" s="654"/>
      <c r="L533" s="666"/>
      <c r="M533" s="666"/>
      <c r="N533" s="666"/>
      <c r="O533" s="666"/>
      <c r="P533" s="666"/>
      <c r="Q533" s="666"/>
      <c r="R533" s="666"/>
      <c r="S533" s="666"/>
      <c r="T533" s="666"/>
      <c r="U533" s="666"/>
      <c r="V533" s="666"/>
      <c r="W533" s="666"/>
      <c r="X533" s="666"/>
      <c r="Y533" s="666"/>
      <c r="Z533" s="666"/>
      <c r="AA533" s="666"/>
      <c r="AB533" s="666"/>
    </row>
    <row r="534" spans="1:28" ht="12.75">
      <c r="A534" s="673"/>
      <c r="B534" s="673"/>
      <c r="C534" s="673"/>
      <c r="D534" s="673"/>
      <c r="E534" s="673"/>
      <c r="F534" s="673"/>
      <c r="G534" s="654"/>
      <c r="H534" s="654"/>
      <c r="I534" s="654"/>
      <c r="J534" s="654"/>
      <c r="K534" s="654"/>
      <c r="L534" s="666"/>
      <c r="M534" s="666"/>
      <c r="N534" s="666"/>
      <c r="O534" s="666"/>
      <c r="P534" s="666"/>
      <c r="Q534" s="666"/>
      <c r="R534" s="666"/>
      <c r="S534" s="666"/>
      <c r="T534" s="666"/>
      <c r="U534" s="666"/>
      <c r="V534" s="666"/>
      <c r="W534" s="666"/>
      <c r="X534" s="666"/>
      <c r="Y534" s="666"/>
      <c r="Z534" s="666"/>
      <c r="AA534" s="666"/>
      <c r="AB534" s="666"/>
    </row>
    <row r="535" spans="1:28" ht="12.75">
      <c r="A535" s="673"/>
      <c r="B535" s="673"/>
      <c r="C535" s="673"/>
      <c r="D535" s="673"/>
      <c r="E535" s="673"/>
      <c r="F535" s="673"/>
      <c r="G535" s="654"/>
      <c r="H535" s="654"/>
      <c r="I535" s="654"/>
      <c r="J535" s="654"/>
      <c r="K535" s="654"/>
      <c r="L535" s="666"/>
      <c r="M535" s="666"/>
      <c r="N535" s="666"/>
      <c r="O535" s="666"/>
      <c r="P535" s="666"/>
      <c r="Q535" s="666"/>
      <c r="R535" s="666"/>
      <c r="S535" s="666"/>
      <c r="T535" s="666"/>
      <c r="U535" s="666"/>
      <c r="V535" s="666"/>
      <c r="W535" s="666"/>
      <c r="X535" s="666"/>
      <c r="Y535" s="666"/>
      <c r="Z535" s="666"/>
      <c r="AA535" s="666"/>
      <c r="AB535" s="666"/>
    </row>
    <row r="536" spans="1:28" ht="12.75">
      <c r="A536" s="673"/>
      <c r="B536" s="673"/>
      <c r="C536" s="673"/>
      <c r="D536" s="673"/>
      <c r="E536" s="673"/>
      <c r="F536" s="673"/>
      <c r="G536" s="654"/>
      <c r="H536" s="654"/>
      <c r="I536" s="654"/>
      <c r="J536" s="654"/>
      <c r="K536" s="654"/>
      <c r="L536" s="666"/>
      <c r="M536" s="666"/>
      <c r="N536" s="666"/>
      <c r="O536" s="666"/>
      <c r="P536" s="666"/>
      <c r="Q536" s="666"/>
      <c r="R536" s="666"/>
      <c r="S536" s="666"/>
      <c r="T536" s="666"/>
      <c r="U536" s="666"/>
      <c r="V536" s="666"/>
      <c r="W536" s="666"/>
      <c r="X536" s="666"/>
      <c r="Y536" s="666"/>
      <c r="Z536" s="666"/>
      <c r="AA536" s="666"/>
      <c r="AB536" s="666"/>
    </row>
    <row r="537" spans="1:28" ht="12.75">
      <c r="A537" s="673"/>
      <c r="B537" s="673"/>
      <c r="C537" s="673"/>
      <c r="D537" s="673"/>
      <c r="E537" s="673"/>
      <c r="F537" s="673"/>
      <c r="G537" s="654"/>
      <c r="H537" s="654"/>
      <c r="I537" s="654"/>
      <c r="J537" s="654"/>
      <c r="K537" s="654"/>
      <c r="L537" s="666"/>
      <c r="M537" s="666"/>
      <c r="N537" s="666"/>
      <c r="O537" s="666"/>
      <c r="P537" s="666"/>
      <c r="Q537" s="666"/>
      <c r="R537" s="666"/>
      <c r="S537" s="666"/>
      <c r="T537" s="666"/>
      <c r="U537" s="666"/>
      <c r="V537" s="666"/>
      <c r="W537" s="666"/>
      <c r="X537" s="666"/>
      <c r="Y537" s="666"/>
      <c r="Z537" s="666"/>
      <c r="AA537" s="666"/>
      <c r="AB537" s="666"/>
    </row>
    <row r="538" spans="1:28" ht="12.75">
      <c r="A538" s="673"/>
      <c r="B538" s="673"/>
      <c r="C538" s="673"/>
      <c r="D538" s="673"/>
      <c r="E538" s="673"/>
      <c r="F538" s="673"/>
      <c r="G538" s="654"/>
      <c r="H538" s="654"/>
      <c r="I538" s="654"/>
      <c r="J538" s="654"/>
      <c r="K538" s="654"/>
      <c r="L538" s="666"/>
      <c r="M538" s="666"/>
      <c r="N538" s="666"/>
      <c r="O538" s="666"/>
      <c r="P538" s="666"/>
      <c r="Q538" s="666"/>
      <c r="R538" s="666"/>
      <c r="S538" s="666"/>
      <c r="T538" s="666"/>
      <c r="U538" s="666"/>
      <c r="V538" s="666"/>
      <c r="W538" s="666"/>
      <c r="X538" s="666"/>
      <c r="Y538" s="666"/>
      <c r="Z538" s="666"/>
      <c r="AA538" s="666"/>
      <c r="AB538" s="666"/>
    </row>
    <row r="539" spans="1:28" ht="12.75">
      <c r="A539" s="673"/>
      <c r="B539" s="673"/>
      <c r="C539" s="673"/>
      <c r="D539" s="673"/>
      <c r="E539" s="673"/>
      <c r="F539" s="673"/>
      <c r="G539" s="654"/>
      <c r="H539" s="654"/>
      <c r="I539" s="654"/>
      <c r="J539" s="654"/>
      <c r="K539" s="654"/>
      <c r="L539" s="666"/>
      <c r="M539" s="666"/>
      <c r="N539" s="666"/>
      <c r="O539" s="666"/>
      <c r="P539" s="666"/>
      <c r="Q539" s="666"/>
      <c r="R539" s="666"/>
      <c r="S539" s="666"/>
      <c r="T539" s="666"/>
      <c r="U539" s="666"/>
      <c r="V539" s="666"/>
      <c r="W539" s="666"/>
      <c r="X539" s="666"/>
      <c r="Y539" s="666"/>
      <c r="Z539" s="666"/>
      <c r="AA539" s="666"/>
      <c r="AB539" s="666"/>
    </row>
    <row r="540" spans="1:28" ht="12.75">
      <c r="A540" s="673"/>
      <c r="B540" s="673"/>
      <c r="C540" s="673"/>
      <c r="D540" s="673"/>
      <c r="E540" s="673"/>
      <c r="F540" s="673"/>
      <c r="G540" s="654"/>
      <c r="H540" s="654"/>
      <c r="I540" s="654"/>
      <c r="J540" s="654"/>
      <c r="K540" s="654"/>
      <c r="L540" s="666"/>
      <c r="M540" s="666"/>
      <c r="N540" s="666"/>
      <c r="O540" s="666"/>
      <c r="P540" s="666"/>
      <c r="Q540" s="666"/>
      <c r="R540" s="666"/>
      <c r="S540" s="666"/>
      <c r="T540" s="666"/>
      <c r="U540" s="666"/>
      <c r="V540" s="666"/>
      <c r="W540" s="666"/>
      <c r="X540" s="666"/>
      <c r="Y540" s="666"/>
      <c r="Z540" s="666"/>
      <c r="AA540" s="666"/>
      <c r="AB540" s="666"/>
    </row>
    <row r="541" spans="1:28" ht="12.75">
      <c r="A541" s="673"/>
      <c r="B541" s="673"/>
      <c r="C541" s="673"/>
      <c r="D541" s="673"/>
      <c r="E541" s="673"/>
      <c r="F541" s="673"/>
      <c r="G541" s="654"/>
      <c r="H541" s="654"/>
      <c r="I541" s="654"/>
      <c r="J541" s="654"/>
      <c r="K541" s="654"/>
      <c r="L541" s="666"/>
      <c r="M541" s="666"/>
      <c r="N541" s="666"/>
      <c r="O541" s="666"/>
      <c r="P541" s="666"/>
      <c r="Q541" s="666"/>
      <c r="R541" s="666"/>
      <c r="S541" s="666"/>
      <c r="T541" s="666"/>
      <c r="U541" s="666"/>
      <c r="V541" s="666"/>
      <c r="W541" s="666"/>
      <c r="X541" s="666"/>
      <c r="Y541" s="666"/>
      <c r="Z541" s="666"/>
      <c r="AA541" s="666"/>
      <c r="AB541" s="666"/>
    </row>
    <row r="542" spans="1:28" ht="12.75">
      <c r="A542" s="673"/>
      <c r="B542" s="673"/>
      <c r="C542" s="673"/>
      <c r="D542" s="673"/>
      <c r="E542" s="673"/>
      <c r="F542" s="673"/>
      <c r="G542" s="654"/>
      <c r="H542" s="654"/>
      <c r="I542" s="654"/>
      <c r="J542" s="654"/>
      <c r="K542" s="654"/>
      <c r="L542" s="666"/>
      <c r="M542" s="666"/>
      <c r="N542" s="666"/>
      <c r="O542" s="666"/>
      <c r="P542" s="666"/>
      <c r="Q542" s="666"/>
      <c r="R542" s="666"/>
      <c r="S542" s="666"/>
      <c r="T542" s="666"/>
      <c r="U542" s="666"/>
      <c r="V542" s="666"/>
      <c r="W542" s="666"/>
      <c r="X542" s="666"/>
      <c r="Y542" s="666"/>
      <c r="Z542" s="666"/>
      <c r="AA542" s="666"/>
      <c r="AB542" s="666"/>
    </row>
    <row r="543" spans="1:28" ht="12.75">
      <c r="A543" s="673"/>
      <c r="B543" s="673"/>
      <c r="C543" s="673"/>
      <c r="D543" s="673"/>
      <c r="E543" s="673"/>
      <c r="F543" s="673"/>
      <c r="G543" s="654"/>
      <c r="H543" s="654"/>
      <c r="I543" s="654"/>
      <c r="J543" s="654"/>
      <c r="K543" s="654"/>
      <c r="L543" s="666"/>
      <c r="M543" s="666"/>
      <c r="N543" s="666"/>
      <c r="O543" s="666"/>
      <c r="P543" s="666"/>
      <c r="Q543" s="666"/>
      <c r="R543" s="666"/>
      <c r="S543" s="666"/>
      <c r="T543" s="666"/>
      <c r="U543" s="666"/>
      <c r="V543" s="666"/>
      <c r="W543" s="666"/>
      <c r="X543" s="666"/>
      <c r="Y543" s="666"/>
      <c r="Z543" s="666"/>
      <c r="AA543" s="666"/>
      <c r="AB543" s="666"/>
    </row>
    <row r="544" spans="1:28" ht="12.75">
      <c r="A544" s="673"/>
      <c r="B544" s="673"/>
      <c r="C544" s="673"/>
      <c r="D544" s="673"/>
      <c r="E544" s="673"/>
      <c r="F544" s="673"/>
      <c r="G544" s="654"/>
      <c r="H544" s="654"/>
      <c r="I544" s="654"/>
      <c r="J544" s="654"/>
      <c r="K544" s="654"/>
      <c r="L544" s="666"/>
      <c r="M544" s="666"/>
      <c r="N544" s="666"/>
      <c r="O544" s="666"/>
      <c r="P544" s="666"/>
      <c r="Q544" s="666"/>
      <c r="R544" s="666"/>
      <c r="S544" s="666"/>
      <c r="T544" s="666"/>
      <c r="U544" s="666"/>
      <c r="V544" s="666"/>
      <c r="W544" s="666"/>
      <c r="X544" s="666"/>
      <c r="Y544" s="666"/>
      <c r="Z544" s="666"/>
      <c r="AA544" s="666"/>
      <c r="AB544" s="666"/>
    </row>
    <row r="545" spans="1:28" ht="12.75">
      <c r="A545" s="673"/>
      <c r="B545" s="673"/>
      <c r="C545" s="673"/>
      <c r="D545" s="673"/>
      <c r="E545" s="673"/>
      <c r="F545" s="673"/>
      <c r="G545" s="654"/>
      <c r="H545" s="654"/>
      <c r="I545" s="654"/>
      <c r="J545" s="654"/>
      <c r="K545" s="654"/>
      <c r="L545" s="666"/>
      <c r="M545" s="666"/>
      <c r="N545" s="666"/>
      <c r="O545" s="666"/>
      <c r="P545" s="666"/>
      <c r="Q545" s="666"/>
      <c r="R545" s="666"/>
      <c r="S545" s="666"/>
      <c r="T545" s="666"/>
      <c r="U545" s="666"/>
      <c r="V545" s="666"/>
      <c r="W545" s="666"/>
      <c r="X545" s="666"/>
      <c r="Y545" s="666"/>
      <c r="Z545" s="666"/>
      <c r="AA545" s="666"/>
      <c r="AB545" s="666"/>
    </row>
    <row r="546" spans="1:28" ht="12.75">
      <c r="A546" s="673"/>
      <c r="B546" s="673"/>
      <c r="C546" s="673"/>
      <c r="D546" s="673"/>
      <c r="E546" s="673"/>
      <c r="F546" s="673"/>
      <c r="G546" s="654"/>
      <c r="H546" s="654"/>
      <c r="I546" s="654"/>
      <c r="J546" s="654"/>
      <c r="K546" s="654"/>
      <c r="L546" s="666"/>
      <c r="M546" s="666"/>
      <c r="N546" s="666"/>
      <c r="O546" s="666"/>
      <c r="P546" s="666"/>
      <c r="Q546" s="666"/>
      <c r="R546" s="666"/>
      <c r="S546" s="666"/>
      <c r="T546" s="666"/>
      <c r="U546" s="666"/>
      <c r="V546" s="666"/>
      <c r="W546" s="666"/>
      <c r="X546" s="666"/>
      <c r="Y546" s="666"/>
      <c r="Z546" s="666"/>
      <c r="AA546" s="666"/>
      <c r="AB546" s="666"/>
    </row>
    <row r="547" spans="1:28" ht="12.75">
      <c r="A547" s="673"/>
      <c r="B547" s="673"/>
      <c r="C547" s="673"/>
      <c r="D547" s="673"/>
      <c r="E547" s="673"/>
      <c r="F547" s="673"/>
      <c r="G547" s="654"/>
      <c r="H547" s="654"/>
      <c r="I547" s="654"/>
      <c r="J547" s="654"/>
      <c r="K547" s="654"/>
      <c r="L547" s="666"/>
      <c r="M547" s="666"/>
      <c r="N547" s="666"/>
      <c r="O547" s="666"/>
      <c r="P547" s="666"/>
      <c r="Q547" s="666"/>
      <c r="R547" s="666"/>
      <c r="S547" s="666"/>
      <c r="T547" s="666"/>
      <c r="U547" s="666"/>
      <c r="V547" s="666"/>
      <c r="W547" s="666"/>
      <c r="X547" s="666"/>
      <c r="Y547" s="666"/>
      <c r="Z547" s="666"/>
      <c r="AA547" s="666"/>
      <c r="AB547" s="666"/>
    </row>
    <row r="548" spans="1:28" ht="12.75">
      <c r="A548" s="673"/>
      <c r="B548" s="673"/>
      <c r="C548" s="673"/>
      <c r="D548" s="673"/>
      <c r="E548" s="673"/>
      <c r="F548" s="673"/>
      <c r="G548" s="654"/>
      <c r="H548" s="654"/>
      <c r="I548" s="654"/>
      <c r="J548" s="654"/>
      <c r="K548" s="654"/>
      <c r="L548" s="666"/>
      <c r="M548" s="666"/>
      <c r="N548" s="666"/>
      <c r="O548" s="666"/>
      <c r="P548" s="666"/>
      <c r="Q548" s="666"/>
      <c r="R548" s="666"/>
      <c r="S548" s="666"/>
      <c r="T548" s="666"/>
      <c r="U548" s="666"/>
      <c r="V548" s="666"/>
      <c r="W548" s="666"/>
      <c r="X548" s="666"/>
      <c r="Y548" s="666"/>
      <c r="Z548" s="666"/>
      <c r="AA548" s="666"/>
      <c r="AB548" s="666"/>
    </row>
    <row r="549" spans="1:28" ht="12.75">
      <c r="A549" s="673"/>
      <c r="B549" s="673"/>
      <c r="C549" s="673"/>
      <c r="D549" s="673"/>
      <c r="E549" s="673"/>
      <c r="F549" s="673"/>
      <c r="G549" s="654"/>
      <c r="H549" s="654"/>
      <c r="I549" s="654"/>
      <c r="J549" s="654"/>
      <c r="K549" s="654"/>
      <c r="L549" s="666"/>
      <c r="M549" s="666"/>
      <c r="N549" s="666"/>
      <c r="O549" s="666"/>
      <c r="P549" s="666"/>
      <c r="Q549" s="666"/>
      <c r="R549" s="666"/>
      <c r="S549" s="666"/>
      <c r="T549" s="666"/>
      <c r="U549" s="666"/>
      <c r="V549" s="666"/>
      <c r="W549" s="666"/>
      <c r="X549" s="666"/>
      <c r="Y549" s="666"/>
      <c r="Z549" s="666"/>
      <c r="AA549" s="666"/>
      <c r="AB549" s="666"/>
    </row>
    <row r="550" spans="1:28" ht="12.75">
      <c r="A550" s="673"/>
      <c r="B550" s="673"/>
      <c r="C550" s="673"/>
      <c r="D550" s="673"/>
      <c r="E550" s="673"/>
      <c r="F550" s="673"/>
      <c r="G550" s="654"/>
      <c r="H550" s="654"/>
      <c r="I550" s="654"/>
      <c r="J550" s="654"/>
      <c r="K550" s="654"/>
      <c r="L550" s="666"/>
      <c r="M550" s="666"/>
      <c r="N550" s="666"/>
      <c r="O550" s="666"/>
      <c r="P550" s="666"/>
      <c r="Q550" s="666"/>
      <c r="R550" s="666"/>
      <c r="S550" s="666"/>
      <c r="T550" s="666"/>
      <c r="U550" s="666"/>
      <c r="V550" s="666"/>
      <c r="W550" s="666"/>
      <c r="X550" s="666"/>
      <c r="Y550" s="666"/>
      <c r="Z550" s="666"/>
      <c r="AA550" s="666"/>
      <c r="AB550" s="666"/>
    </row>
    <row r="551" spans="1:28" ht="12.75">
      <c r="A551" s="673"/>
      <c r="B551" s="673"/>
      <c r="C551" s="673"/>
      <c r="D551" s="673"/>
      <c r="E551" s="673"/>
      <c r="F551" s="673"/>
      <c r="G551" s="654"/>
      <c r="H551" s="654"/>
      <c r="I551" s="654"/>
      <c r="J551" s="654"/>
      <c r="K551" s="654"/>
      <c r="L551" s="666"/>
      <c r="M551" s="666"/>
      <c r="N551" s="666"/>
      <c r="O551" s="666"/>
      <c r="P551" s="666"/>
      <c r="Q551" s="666"/>
      <c r="R551" s="666"/>
      <c r="S551" s="666"/>
      <c r="T551" s="666"/>
      <c r="U551" s="666"/>
      <c r="V551" s="666"/>
      <c r="W551" s="666"/>
      <c r="X551" s="666"/>
      <c r="Y551" s="666"/>
      <c r="Z551" s="666"/>
      <c r="AA551" s="666"/>
      <c r="AB551" s="666"/>
    </row>
    <row r="552" spans="1:28" ht="12.75">
      <c r="A552" s="673"/>
      <c r="B552" s="673"/>
      <c r="C552" s="673"/>
      <c r="D552" s="673"/>
      <c r="E552" s="673"/>
      <c r="F552" s="673"/>
      <c r="G552" s="654"/>
      <c r="H552" s="654"/>
      <c r="I552" s="654"/>
      <c r="J552" s="654"/>
      <c r="K552" s="654"/>
      <c r="L552" s="666"/>
      <c r="M552" s="666"/>
      <c r="N552" s="666"/>
      <c r="O552" s="666"/>
      <c r="P552" s="666"/>
      <c r="Q552" s="666"/>
      <c r="R552" s="666"/>
      <c r="S552" s="666"/>
      <c r="T552" s="666"/>
      <c r="U552" s="666"/>
      <c r="V552" s="666"/>
      <c r="W552" s="666"/>
      <c r="X552" s="666"/>
      <c r="Y552" s="666"/>
      <c r="Z552" s="666"/>
      <c r="AA552" s="666"/>
      <c r="AB552" s="666"/>
    </row>
    <row r="553" spans="1:28" ht="12.75">
      <c r="A553" s="673"/>
      <c r="B553" s="673"/>
      <c r="C553" s="673"/>
      <c r="D553" s="673"/>
      <c r="E553" s="673"/>
      <c r="F553" s="673"/>
      <c r="G553" s="654"/>
      <c r="H553" s="654"/>
      <c r="I553" s="654"/>
      <c r="J553" s="654"/>
      <c r="K553" s="654"/>
      <c r="L553" s="666"/>
      <c r="M553" s="666"/>
      <c r="N553" s="666"/>
      <c r="O553" s="666"/>
      <c r="P553" s="666"/>
      <c r="Q553" s="666"/>
      <c r="R553" s="666"/>
      <c r="S553" s="666"/>
      <c r="T553" s="666"/>
      <c r="U553" s="666"/>
      <c r="V553" s="666"/>
      <c r="W553" s="666"/>
      <c r="X553" s="666"/>
      <c r="Y553" s="666"/>
      <c r="Z553" s="666"/>
      <c r="AA553" s="666"/>
      <c r="AB553" s="666"/>
    </row>
    <row r="554" spans="1:28" ht="12.75">
      <c r="A554" s="673"/>
      <c r="B554" s="673"/>
      <c r="C554" s="673"/>
      <c r="D554" s="673"/>
      <c r="E554" s="673"/>
      <c r="F554" s="673"/>
      <c r="G554" s="654"/>
      <c r="H554" s="654"/>
      <c r="I554" s="654"/>
      <c r="J554" s="654"/>
      <c r="K554" s="654"/>
      <c r="L554" s="666"/>
      <c r="M554" s="666"/>
      <c r="N554" s="666"/>
      <c r="O554" s="666"/>
      <c r="P554" s="666"/>
      <c r="Q554" s="666"/>
      <c r="R554" s="666"/>
      <c r="S554" s="666"/>
      <c r="T554" s="666"/>
      <c r="U554" s="666"/>
      <c r="V554" s="666"/>
      <c r="W554" s="666"/>
      <c r="X554" s="666"/>
      <c r="Y554" s="666"/>
      <c r="Z554" s="666"/>
      <c r="AA554" s="666"/>
      <c r="AB554" s="666"/>
    </row>
    <row r="555" spans="1:28" ht="12.75">
      <c r="A555" s="673"/>
      <c r="B555" s="673"/>
      <c r="C555" s="673"/>
      <c r="D555" s="673"/>
      <c r="E555" s="673"/>
      <c r="F555" s="673"/>
      <c r="G555" s="654"/>
      <c r="H555" s="654"/>
      <c r="I555" s="654"/>
      <c r="J555" s="654"/>
      <c r="K555" s="654"/>
      <c r="L555" s="666"/>
      <c r="M555" s="666"/>
      <c r="N555" s="666"/>
      <c r="O555" s="666"/>
      <c r="P555" s="666"/>
      <c r="Q555" s="666"/>
      <c r="R555" s="666"/>
      <c r="S555" s="666"/>
      <c r="T555" s="666"/>
      <c r="U555" s="666"/>
      <c r="V555" s="666"/>
      <c r="W555" s="666"/>
      <c r="X555" s="666"/>
      <c r="Y555" s="666"/>
      <c r="Z555" s="666"/>
      <c r="AA555" s="666"/>
      <c r="AB555" s="666"/>
    </row>
    <row r="556" spans="1:28" ht="12.75">
      <c r="A556" s="673"/>
      <c r="B556" s="673"/>
      <c r="C556" s="673"/>
      <c r="D556" s="673"/>
      <c r="E556" s="673"/>
      <c r="F556" s="673"/>
      <c r="G556" s="654"/>
      <c r="H556" s="654"/>
      <c r="I556" s="654"/>
      <c r="J556" s="654"/>
      <c r="K556" s="654"/>
      <c r="L556" s="666"/>
      <c r="M556" s="666"/>
      <c r="N556" s="666"/>
      <c r="O556" s="666"/>
      <c r="P556" s="666"/>
      <c r="Q556" s="666"/>
      <c r="R556" s="666"/>
      <c r="S556" s="666"/>
      <c r="T556" s="666"/>
      <c r="U556" s="666"/>
      <c r="V556" s="666"/>
      <c r="W556" s="666"/>
      <c r="X556" s="666"/>
      <c r="Y556" s="666"/>
      <c r="Z556" s="666"/>
      <c r="AA556" s="666"/>
      <c r="AB556" s="666"/>
    </row>
    <row r="557" spans="1:28" ht="12.75">
      <c r="A557" s="673"/>
      <c r="B557" s="673"/>
      <c r="C557" s="673"/>
      <c r="D557" s="673"/>
      <c r="E557" s="673"/>
      <c r="F557" s="673"/>
      <c r="G557" s="654"/>
      <c r="H557" s="654"/>
      <c r="I557" s="654"/>
      <c r="J557" s="654"/>
      <c r="K557" s="654"/>
      <c r="L557" s="666"/>
      <c r="M557" s="666"/>
      <c r="N557" s="666"/>
      <c r="O557" s="666"/>
      <c r="P557" s="666"/>
      <c r="Q557" s="666"/>
      <c r="R557" s="666"/>
      <c r="S557" s="666"/>
      <c r="T557" s="666"/>
      <c r="U557" s="666"/>
      <c r="V557" s="666"/>
      <c r="W557" s="666"/>
      <c r="X557" s="666"/>
      <c r="Y557" s="666"/>
      <c r="Z557" s="666"/>
      <c r="AA557" s="666"/>
      <c r="AB557" s="666"/>
    </row>
    <row r="558" spans="1:28" ht="12.75">
      <c r="A558" s="673"/>
      <c r="B558" s="673"/>
      <c r="C558" s="673"/>
      <c r="D558" s="673"/>
      <c r="E558" s="673"/>
      <c r="F558" s="673"/>
      <c r="G558" s="654"/>
      <c r="H558" s="654"/>
      <c r="I558" s="654"/>
      <c r="J558" s="654"/>
      <c r="K558" s="654"/>
      <c r="L558" s="666"/>
      <c r="M558" s="666"/>
      <c r="N558" s="666"/>
      <c r="O558" s="666"/>
      <c r="P558" s="666"/>
      <c r="Q558" s="666"/>
      <c r="R558" s="666"/>
      <c r="S558" s="666"/>
      <c r="T558" s="666"/>
      <c r="U558" s="666"/>
      <c r="V558" s="666"/>
      <c r="W558" s="666"/>
      <c r="X558" s="666"/>
      <c r="Y558" s="666"/>
      <c r="Z558" s="666"/>
      <c r="AA558" s="666"/>
      <c r="AB558" s="666"/>
    </row>
    <row r="559" spans="1:28" ht="12.75">
      <c r="A559" s="673"/>
      <c r="B559" s="673"/>
      <c r="C559" s="673"/>
      <c r="D559" s="673"/>
      <c r="E559" s="673"/>
      <c r="F559" s="673"/>
      <c r="G559" s="654"/>
      <c r="H559" s="654"/>
      <c r="I559" s="654"/>
      <c r="J559" s="654"/>
      <c r="K559" s="654"/>
      <c r="L559" s="666"/>
      <c r="M559" s="666"/>
      <c r="N559" s="666"/>
      <c r="O559" s="666"/>
      <c r="P559" s="666"/>
      <c r="Q559" s="666"/>
      <c r="R559" s="666"/>
      <c r="S559" s="666"/>
      <c r="T559" s="666"/>
      <c r="U559" s="666"/>
      <c r="V559" s="666"/>
      <c r="W559" s="666"/>
      <c r="X559" s="666"/>
      <c r="Y559" s="666"/>
      <c r="Z559" s="666"/>
      <c r="AA559" s="666"/>
      <c r="AB559" s="666"/>
    </row>
    <row r="560" spans="1:28" ht="12.75">
      <c r="A560" s="673"/>
      <c r="B560" s="673"/>
      <c r="C560" s="673"/>
      <c r="D560" s="673"/>
      <c r="E560" s="673"/>
      <c r="F560" s="673"/>
      <c r="G560" s="654"/>
      <c r="H560" s="654"/>
      <c r="I560" s="654"/>
      <c r="J560" s="654"/>
      <c r="K560" s="654"/>
      <c r="L560" s="666"/>
      <c r="M560" s="666"/>
      <c r="N560" s="666"/>
      <c r="O560" s="666"/>
      <c r="P560" s="666"/>
      <c r="Q560" s="666"/>
      <c r="R560" s="666"/>
      <c r="S560" s="666"/>
      <c r="T560" s="666"/>
      <c r="U560" s="666"/>
      <c r="V560" s="666"/>
      <c r="W560" s="666"/>
      <c r="X560" s="666"/>
      <c r="Y560" s="666"/>
      <c r="Z560" s="666"/>
      <c r="AA560" s="666"/>
      <c r="AB560" s="666"/>
    </row>
    <row r="561" spans="1:28" ht="12.75">
      <c r="A561" s="673"/>
      <c r="B561" s="673"/>
      <c r="C561" s="673"/>
      <c r="D561" s="673"/>
      <c r="E561" s="673"/>
      <c r="F561" s="673"/>
      <c r="G561" s="654"/>
      <c r="H561" s="654"/>
      <c r="I561" s="654"/>
      <c r="J561" s="654"/>
      <c r="K561" s="654"/>
      <c r="L561" s="666"/>
      <c r="M561" s="666"/>
      <c r="N561" s="666"/>
      <c r="O561" s="666"/>
      <c r="P561" s="666"/>
      <c r="Q561" s="666"/>
      <c r="R561" s="666"/>
      <c r="S561" s="666"/>
      <c r="T561" s="666"/>
      <c r="U561" s="666"/>
      <c r="V561" s="666"/>
      <c r="W561" s="666"/>
      <c r="X561" s="666"/>
      <c r="Y561" s="666"/>
      <c r="Z561" s="666"/>
      <c r="AA561" s="666"/>
      <c r="AB561" s="666"/>
    </row>
    <row r="562" spans="1:28" ht="12.75">
      <c r="A562" s="673"/>
      <c r="B562" s="673"/>
      <c r="C562" s="673"/>
      <c r="D562" s="673"/>
      <c r="E562" s="673"/>
      <c r="F562" s="673"/>
      <c r="G562" s="654"/>
      <c r="H562" s="654"/>
      <c r="I562" s="654"/>
      <c r="J562" s="654"/>
      <c r="K562" s="654"/>
      <c r="L562" s="666"/>
      <c r="M562" s="666"/>
      <c r="N562" s="666"/>
      <c r="O562" s="666"/>
      <c r="P562" s="666"/>
      <c r="Q562" s="666"/>
      <c r="R562" s="666"/>
      <c r="S562" s="666"/>
      <c r="T562" s="666"/>
      <c r="U562" s="666"/>
      <c r="V562" s="666"/>
      <c r="W562" s="666"/>
      <c r="X562" s="666"/>
      <c r="Y562" s="666"/>
      <c r="Z562" s="666"/>
      <c r="AA562" s="666"/>
      <c r="AB562" s="666"/>
    </row>
    <row r="563" spans="1:28" ht="12.75">
      <c r="A563" s="673"/>
      <c r="B563" s="673"/>
      <c r="C563" s="673"/>
      <c r="D563" s="673"/>
      <c r="E563" s="673"/>
      <c r="F563" s="673"/>
      <c r="G563" s="654"/>
      <c r="H563" s="654"/>
      <c r="I563" s="654"/>
      <c r="J563" s="654"/>
      <c r="K563" s="654"/>
      <c r="L563" s="666"/>
      <c r="M563" s="666"/>
      <c r="N563" s="666"/>
      <c r="O563" s="666"/>
      <c r="P563" s="666"/>
      <c r="Q563" s="666"/>
      <c r="R563" s="666"/>
      <c r="S563" s="666"/>
      <c r="T563" s="666"/>
      <c r="U563" s="666"/>
      <c r="V563" s="666"/>
      <c r="W563" s="666"/>
      <c r="X563" s="666"/>
      <c r="Y563" s="666"/>
      <c r="Z563" s="666"/>
      <c r="AA563" s="666"/>
      <c r="AB563" s="666"/>
    </row>
    <row r="564" spans="1:28" ht="12.75">
      <c r="A564" s="673"/>
      <c r="B564" s="673"/>
      <c r="C564" s="673"/>
      <c r="D564" s="673"/>
      <c r="E564" s="673"/>
      <c r="F564" s="673"/>
      <c r="G564" s="654"/>
      <c r="H564" s="654"/>
      <c r="I564" s="654"/>
      <c r="J564" s="654"/>
      <c r="K564" s="654"/>
      <c r="L564" s="666"/>
      <c r="M564" s="666"/>
      <c r="N564" s="666"/>
      <c r="O564" s="666"/>
      <c r="P564" s="666"/>
      <c r="Q564" s="666"/>
      <c r="R564" s="666"/>
      <c r="S564" s="666"/>
      <c r="T564" s="666"/>
      <c r="U564" s="666"/>
      <c r="V564" s="666"/>
      <c r="W564" s="666"/>
      <c r="X564" s="666"/>
      <c r="Y564" s="666"/>
      <c r="Z564" s="666"/>
      <c r="AA564" s="666"/>
      <c r="AB564" s="666"/>
    </row>
    <row r="565" spans="1:28" ht="12.75">
      <c r="A565" s="673"/>
      <c r="B565" s="673"/>
      <c r="C565" s="673"/>
      <c r="D565" s="673"/>
      <c r="E565" s="673"/>
      <c r="F565" s="673"/>
      <c r="G565" s="654"/>
      <c r="H565" s="654"/>
      <c r="I565" s="654"/>
      <c r="J565" s="654"/>
      <c r="K565" s="654"/>
      <c r="L565" s="666"/>
      <c r="M565" s="666"/>
      <c r="N565" s="666"/>
      <c r="O565" s="666"/>
      <c r="P565" s="666"/>
      <c r="Q565" s="666"/>
      <c r="R565" s="666"/>
      <c r="S565" s="666"/>
      <c r="T565" s="666"/>
      <c r="U565" s="666"/>
      <c r="V565" s="666"/>
      <c r="W565" s="666"/>
      <c r="X565" s="666"/>
      <c r="Y565" s="666"/>
      <c r="Z565" s="666"/>
      <c r="AA565" s="666"/>
      <c r="AB565" s="666"/>
    </row>
    <row r="566" spans="1:28" ht="12.75">
      <c r="A566" s="673"/>
      <c r="B566" s="673"/>
      <c r="C566" s="673"/>
      <c r="D566" s="673"/>
      <c r="E566" s="673"/>
      <c r="F566" s="673"/>
      <c r="G566" s="654"/>
      <c r="H566" s="654"/>
      <c r="I566" s="654"/>
      <c r="J566" s="654"/>
      <c r="K566" s="654"/>
      <c r="L566" s="666"/>
      <c r="M566" s="666"/>
      <c r="N566" s="666"/>
      <c r="O566" s="666"/>
      <c r="P566" s="666"/>
      <c r="Q566" s="666"/>
      <c r="R566" s="666"/>
      <c r="S566" s="666"/>
      <c r="T566" s="666"/>
      <c r="U566" s="666"/>
      <c r="V566" s="666"/>
      <c r="W566" s="666"/>
      <c r="X566" s="666"/>
      <c r="Y566" s="666"/>
      <c r="Z566" s="666"/>
      <c r="AA566" s="666"/>
      <c r="AB566" s="666"/>
    </row>
    <row r="567" spans="1:28" ht="12.75">
      <c r="A567" s="673"/>
      <c r="B567" s="673"/>
      <c r="C567" s="673"/>
      <c r="D567" s="673"/>
      <c r="E567" s="673"/>
      <c r="F567" s="673"/>
      <c r="G567" s="654"/>
      <c r="H567" s="654"/>
      <c r="I567" s="654"/>
      <c r="J567" s="654"/>
      <c r="K567" s="654"/>
      <c r="L567" s="666"/>
      <c r="M567" s="666"/>
      <c r="N567" s="666"/>
      <c r="O567" s="666"/>
      <c r="P567" s="666"/>
      <c r="Q567" s="666"/>
      <c r="R567" s="666"/>
      <c r="S567" s="666"/>
      <c r="T567" s="666"/>
      <c r="U567" s="666"/>
      <c r="V567" s="666"/>
      <c r="W567" s="666"/>
      <c r="X567" s="666"/>
      <c r="Y567" s="666"/>
      <c r="Z567" s="666"/>
      <c r="AA567" s="666"/>
      <c r="AB567" s="666"/>
    </row>
    <row r="568" spans="1:28" ht="12.75">
      <c r="A568" s="673"/>
      <c r="B568" s="673"/>
      <c r="C568" s="673"/>
      <c r="D568" s="673"/>
      <c r="E568" s="673"/>
      <c r="F568" s="673"/>
      <c r="G568" s="654"/>
      <c r="H568" s="654"/>
      <c r="I568" s="654"/>
      <c r="J568" s="654"/>
      <c r="K568" s="654"/>
      <c r="L568" s="666"/>
      <c r="M568" s="666"/>
      <c r="N568" s="666"/>
      <c r="O568" s="666"/>
      <c r="P568" s="666"/>
      <c r="Q568" s="666"/>
      <c r="R568" s="666"/>
      <c r="S568" s="666"/>
      <c r="T568" s="666"/>
      <c r="U568" s="666"/>
      <c r="V568" s="666"/>
      <c r="W568" s="666"/>
      <c r="X568" s="666"/>
      <c r="Y568" s="666"/>
      <c r="Z568" s="666"/>
      <c r="AA568" s="666"/>
      <c r="AB568" s="666"/>
    </row>
    <row r="569" spans="1:28" ht="12.75">
      <c r="A569" s="673"/>
      <c r="B569" s="673"/>
      <c r="C569" s="673"/>
      <c r="D569" s="673"/>
      <c r="E569" s="673"/>
      <c r="F569" s="673"/>
      <c r="G569" s="654"/>
      <c r="H569" s="654"/>
      <c r="I569" s="654"/>
      <c r="J569" s="654"/>
      <c r="K569" s="654"/>
      <c r="L569" s="666"/>
      <c r="M569" s="666"/>
      <c r="N569" s="666"/>
      <c r="O569" s="666"/>
      <c r="P569" s="666"/>
      <c r="Q569" s="666"/>
      <c r="R569" s="666"/>
      <c r="S569" s="666"/>
      <c r="T569" s="666"/>
      <c r="U569" s="666"/>
      <c r="V569" s="666"/>
      <c r="W569" s="666"/>
      <c r="X569" s="666"/>
      <c r="Y569" s="666"/>
      <c r="Z569" s="666"/>
      <c r="AA569" s="666"/>
      <c r="AB569" s="666"/>
    </row>
    <row r="570" spans="1:28" ht="12.75">
      <c r="A570" s="673"/>
      <c r="B570" s="673"/>
      <c r="C570" s="673"/>
      <c r="D570" s="673"/>
      <c r="E570" s="673"/>
      <c r="F570" s="673"/>
      <c r="G570" s="654"/>
      <c r="H570" s="654"/>
      <c r="I570" s="654"/>
      <c r="J570" s="654"/>
      <c r="K570" s="654"/>
      <c r="L570" s="666"/>
      <c r="M570" s="666"/>
      <c r="N570" s="666"/>
      <c r="O570" s="666"/>
      <c r="P570" s="666"/>
      <c r="Q570" s="666"/>
      <c r="R570" s="666"/>
      <c r="S570" s="666"/>
      <c r="T570" s="666"/>
      <c r="U570" s="666"/>
      <c r="V570" s="666"/>
      <c r="W570" s="666"/>
      <c r="X570" s="666"/>
      <c r="Y570" s="666"/>
      <c r="Z570" s="666"/>
      <c r="AA570" s="666"/>
      <c r="AB570" s="666"/>
    </row>
    <row r="571" spans="1:28" ht="12.75">
      <c r="A571" s="673"/>
      <c r="B571" s="673"/>
      <c r="C571" s="673"/>
      <c r="D571" s="673"/>
      <c r="E571" s="673"/>
      <c r="F571" s="673"/>
      <c r="G571" s="654"/>
      <c r="H571" s="654"/>
      <c r="I571" s="654"/>
      <c r="J571" s="654"/>
      <c r="K571" s="654"/>
      <c r="L571" s="666"/>
      <c r="M571" s="666"/>
      <c r="N571" s="666"/>
      <c r="O571" s="666"/>
      <c r="P571" s="666"/>
      <c r="Q571" s="666"/>
      <c r="R571" s="666"/>
      <c r="S571" s="666"/>
      <c r="T571" s="666"/>
      <c r="U571" s="666"/>
      <c r="V571" s="666"/>
      <c r="W571" s="666"/>
      <c r="X571" s="666"/>
      <c r="Y571" s="666"/>
      <c r="Z571" s="666"/>
      <c r="AA571" s="666"/>
      <c r="AB571" s="666"/>
    </row>
    <row r="572" spans="1:28" ht="12.75">
      <c r="A572" s="673"/>
      <c r="B572" s="673"/>
      <c r="C572" s="673"/>
      <c r="D572" s="673"/>
      <c r="E572" s="673"/>
      <c r="F572" s="673"/>
      <c r="G572" s="654"/>
      <c r="H572" s="654"/>
      <c r="I572" s="654"/>
      <c r="J572" s="654"/>
      <c r="K572" s="654"/>
      <c r="L572" s="666"/>
      <c r="M572" s="666"/>
      <c r="N572" s="666"/>
      <c r="O572" s="666"/>
      <c r="P572" s="666"/>
      <c r="Q572" s="666"/>
      <c r="R572" s="666"/>
      <c r="S572" s="666"/>
      <c r="T572" s="666"/>
      <c r="U572" s="666"/>
      <c r="V572" s="666"/>
      <c r="W572" s="666"/>
      <c r="X572" s="666"/>
      <c r="Y572" s="666"/>
      <c r="Z572" s="666"/>
      <c r="AA572" s="666"/>
      <c r="AB572" s="666"/>
    </row>
    <row r="573" spans="1:28" ht="12.75">
      <c r="A573" s="673"/>
      <c r="B573" s="673"/>
      <c r="C573" s="673"/>
      <c r="D573" s="673"/>
      <c r="E573" s="673"/>
      <c r="F573" s="673"/>
      <c r="G573" s="654"/>
      <c r="H573" s="654"/>
      <c r="I573" s="654"/>
      <c r="J573" s="654"/>
      <c r="K573" s="654"/>
      <c r="L573" s="666"/>
      <c r="M573" s="666"/>
      <c r="N573" s="666"/>
      <c r="O573" s="666"/>
      <c r="P573" s="666"/>
      <c r="Q573" s="666"/>
      <c r="R573" s="666"/>
      <c r="S573" s="666"/>
      <c r="T573" s="666"/>
      <c r="U573" s="666"/>
      <c r="V573" s="666"/>
      <c r="W573" s="666"/>
      <c r="X573" s="666"/>
      <c r="Y573" s="666"/>
      <c r="Z573" s="666"/>
      <c r="AA573" s="666"/>
      <c r="AB573" s="666"/>
    </row>
    <row r="574" spans="1:28" ht="12.75">
      <c r="A574" s="673"/>
      <c r="B574" s="673"/>
      <c r="C574" s="673"/>
      <c r="D574" s="673"/>
      <c r="E574" s="673"/>
      <c r="F574" s="673"/>
      <c r="G574" s="654"/>
      <c r="H574" s="654"/>
      <c r="I574" s="654"/>
      <c r="J574" s="654"/>
      <c r="K574" s="654"/>
      <c r="L574" s="666"/>
      <c r="M574" s="666"/>
      <c r="N574" s="666"/>
      <c r="O574" s="666"/>
      <c r="P574" s="666"/>
      <c r="Q574" s="666"/>
      <c r="R574" s="666"/>
      <c r="S574" s="666"/>
      <c r="T574" s="666"/>
      <c r="U574" s="666"/>
      <c r="V574" s="666"/>
      <c r="W574" s="666"/>
      <c r="X574" s="666"/>
      <c r="Y574" s="666"/>
      <c r="Z574" s="666"/>
      <c r="AA574" s="666"/>
      <c r="AB574" s="666"/>
    </row>
    <row r="575" spans="1:28" ht="12.75">
      <c r="A575" s="673"/>
      <c r="B575" s="673"/>
      <c r="C575" s="673"/>
      <c r="D575" s="673"/>
      <c r="E575" s="673"/>
      <c r="F575" s="673"/>
      <c r="G575" s="654"/>
      <c r="H575" s="654"/>
      <c r="I575" s="654"/>
      <c r="J575" s="654"/>
      <c r="K575" s="654"/>
      <c r="L575" s="666"/>
      <c r="M575" s="666"/>
      <c r="N575" s="666"/>
      <c r="O575" s="666"/>
      <c r="P575" s="666"/>
      <c r="Q575" s="666"/>
      <c r="R575" s="666"/>
      <c r="S575" s="666"/>
      <c r="T575" s="666"/>
      <c r="U575" s="666"/>
      <c r="V575" s="666"/>
      <c r="W575" s="666"/>
      <c r="X575" s="666"/>
      <c r="Y575" s="666"/>
      <c r="Z575" s="666"/>
      <c r="AA575" s="666"/>
      <c r="AB575" s="666"/>
    </row>
    <row r="576" spans="1:28" ht="12.75">
      <c r="A576" s="673"/>
      <c r="B576" s="673"/>
      <c r="C576" s="673"/>
      <c r="D576" s="673"/>
      <c r="E576" s="673"/>
      <c r="F576" s="673"/>
      <c r="G576" s="654"/>
      <c r="H576" s="654"/>
      <c r="I576" s="654"/>
      <c r="J576" s="654"/>
      <c r="K576" s="654"/>
      <c r="L576" s="666"/>
      <c r="M576" s="666"/>
      <c r="N576" s="666"/>
      <c r="O576" s="666"/>
      <c r="P576" s="666"/>
      <c r="Q576" s="666"/>
      <c r="R576" s="666"/>
      <c r="S576" s="666"/>
      <c r="T576" s="666"/>
      <c r="U576" s="666"/>
      <c r="V576" s="666"/>
      <c r="W576" s="666"/>
      <c r="X576" s="666"/>
      <c r="Y576" s="666"/>
      <c r="Z576" s="666"/>
      <c r="AA576" s="666"/>
      <c r="AB576" s="666"/>
    </row>
    <row r="577" spans="1:28" ht="12.75">
      <c r="A577" s="673"/>
      <c r="B577" s="673"/>
      <c r="C577" s="673"/>
      <c r="D577" s="673"/>
      <c r="E577" s="673"/>
      <c r="F577" s="673"/>
      <c r="G577" s="654"/>
      <c r="H577" s="654"/>
      <c r="I577" s="654"/>
      <c r="J577" s="654"/>
      <c r="K577" s="654"/>
      <c r="L577" s="666"/>
      <c r="M577" s="666"/>
      <c r="N577" s="666"/>
      <c r="O577" s="666"/>
      <c r="P577" s="666"/>
      <c r="Q577" s="666"/>
      <c r="R577" s="666"/>
      <c r="S577" s="666"/>
      <c r="T577" s="666"/>
      <c r="U577" s="666"/>
      <c r="V577" s="666"/>
      <c r="W577" s="666"/>
      <c r="X577" s="666"/>
      <c r="Y577" s="666"/>
      <c r="Z577" s="666"/>
      <c r="AA577" s="666"/>
      <c r="AB577" s="666"/>
    </row>
    <row r="578" spans="1:28" ht="12.75">
      <c r="A578" s="673"/>
      <c r="B578" s="673"/>
      <c r="C578" s="673"/>
      <c r="D578" s="673"/>
      <c r="E578" s="673"/>
      <c r="F578" s="673"/>
      <c r="G578" s="654"/>
      <c r="H578" s="654"/>
      <c r="I578" s="654"/>
      <c r="J578" s="654"/>
      <c r="K578" s="654"/>
      <c r="L578" s="666"/>
      <c r="M578" s="666"/>
      <c r="N578" s="666"/>
      <c r="O578" s="666"/>
      <c r="P578" s="666"/>
      <c r="Q578" s="666"/>
      <c r="R578" s="666"/>
      <c r="S578" s="666"/>
      <c r="T578" s="666"/>
      <c r="U578" s="666"/>
      <c r="V578" s="666"/>
      <c r="W578" s="666"/>
      <c r="X578" s="666"/>
      <c r="Y578" s="666"/>
      <c r="Z578" s="666"/>
      <c r="AA578" s="666"/>
      <c r="AB578" s="666"/>
    </row>
    <row r="579" spans="1:28" ht="12.75">
      <c r="A579" s="673"/>
      <c r="B579" s="673"/>
      <c r="C579" s="673"/>
      <c r="D579" s="673"/>
      <c r="E579" s="673"/>
      <c r="F579" s="673"/>
      <c r="G579" s="654"/>
      <c r="H579" s="654"/>
      <c r="I579" s="654"/>
      <c r="J579" s="654"/>
      <c r="K579" s="654"/>
      <c r="L579" s="666"/>
      <c r="M579" s="666"/>
      <c r="N579" s="666"/>
      <c r="O579" s="666"/>
      <c r="P579" s="666"/>
      <c r="Q579" s="666"/>
      <c r="R579" s="666"/>
      <c r="S579" s="666"/>
      <c r="T579" s="666"/>
      <c r="U579" s="666"/>
      <c r="V579" s="666"/>
      <c r="W579" s="666"/>
      <c r="X579" s="666"/>
      <c r="Y579" s="666"/>
      <c r="Z579" s="666"/>
      <c r="AA579" s="666"/>
      <c r="AB579" s="666"/>
    </row>
    <row r="580" spans="1:28" ht="12.75">
      <c r="A580" s="673"/>
      <c r="B580" s="673"/>
      <c r="C580" s="673"/>
      <c r="D580" s="673"/>
      <c r="E580" s="673"/>
      <c r="F580" s="673"/>
      <c r="G580" s="654"/>
      <c r="H580" s="654"/>
      <c r="I580" s="654"/>
      <c r="J580" s="654"/>
      <c r="K580" s="654"/>
      <c r="L580" s="666"/>
      <c r="M580" s="666"/>
      <c r="N580" s="666"/>
      <c r="O580" s="666"/>
      <c r="P580" s="666"/>
      <c r="Q580" s="666"/>
      <c r="R580" s="666"/>
      <c r="S580" s="666"/>
      <c r="T580" s="666"/>
      <c r="U580" s="666"/>
      <c r="V580" s="666"/>
      <c r="W580" s="666"/>
      <c r="X580" s="666"/>
      <c r="Y580" s="666"/>
      <c r="Z580" s="666"/>
      <c r="AA580" s="666"/>
      <c r="AB580" s="666"/>
    </row>
    <row r="581" spans="1:28" ht="12.75">
      <c r="A581" s="673"/>
      <c r="B581" s="673"/>
      <c r="C581" s="673"/>
      <c r="D581" s="673"/>
      <c r="E581" s="673"/>
      <c r="F581" s="673"/>
      <c r="G581" s="654"/>
      <c r="H581" s="654"/>
      <c r="I581" s="654"/>
      <c r="J581" s="654"/>
      <c r="K581" s="654"/>
      <c r="L581" s="666"/>
      <c r="M581" s="666"/>
      <c r="N581" s="666"/>
      <c r="O581" s="666"/>
      <c r="P581" s="666"/>
      <c r="Q581" s="666"/>
      <c r="R581" s="666"/>
      <c r="S581" s="666"/>
      <c r="T581" s="666"/>
      <c r="U581" s="666"/>
      <c r="V581" s="666"/>
      <c r="W581" s="666"/>
      <c r="X581" s="666"/>
      <c r="Y581" s="666"/>
      <c r="Z581" s="666"/>
      <c r="AA581" s="666"/>
      <c r="AB581" s="666"/>
    </row>
    <row r="582" spans="1:28" ht="12.75">
      <c r="A582" s="673"/>
      <c r="B582" s="673"/>
      <c r="C582" s="673"/>
      <c r="D582" s="673"/>
      <c r="E582" s="673"/>
      <c r="F582" s="673"/>
      <c r="G582" s="654"/>
      <c r="H582" s="654"/>
      <c r="I582" s="654"/>
      <c r="J582" s="654"/>
      <c r="K582" s="654"/>
      <c r="L582" s="666"/>
      <c r="M582" s="666"/>
      <c r="N582" s="666"/>
      <c r="O582" s="666"/>
      <c r="P582" s="666"/>
      <c r="Q582" s="666"/>
      <c r="R582" s="666"/>
      <c r="S582" s="666"/>
      <c r="T582" s="666"/>
      <c r="U582" s="666"/>
      <c r="V582" s="666"/>
      <c r="W582" s="666"/>
      <c r="X582" s="666"/>
      <c r="Y582" s="666"/>
      <c r="Z582" s="666"/>
      <c r="AA582" s="666"/>
      <c r="AB582" s="666"/>
    </row>
    <row r="583" spans="1:28" ht="12.75">
      <c r="A583" s="673"/>
      <c r="B583" s="673"/>
      <c r="C583" s="673"/>
      <c r="D583" s="673"/>
      <c r="E583" s="673"/>
      <c r="F583" s="673"/>
      <c r="G583" s="654"/>
      <c r="H583" s="654"/>
      <c r="I583" s="654"/>
      <c r="J583" s="654"/>
      <c r="K583" s="654"/>
      <c r="L583" s="666"/>
      <c r="M583" s="666"/>
      <c r="N583" s="666"/>
      <c r="O583" s="666"/>
      <c r="P583" s="666"/>
      <c r="Q583" s="666"/>
      <c r="R583" s="666"/>
      <c r="S583" s="666"/>
      <c r="T583" s="666"/>
      <c r="U583" s="666"/>
      <c r="V583" s="666"/>
      <c r="W583" s="666"/>
      <c r="X583" s="666"/>
      <c r="Y583" s="666"/>
      <c r="Z583" s="666"/>
      <c r="AA583" s="666"/>
      <c r="AB583" s="666"/>
    </row>
    <row r="584" spans="1:28" ht="12.75">
      <c r="A584" s="673"/>
      <c r="B584" s="673"/>
      <c r="C584" s="673"/>
      <c r="D584" s="673"/>
      <c r="E584" s="673"/>
      <c r="F584" s="673"/>
      <c r="G584" s="654"/>
      <c r="H584" s="654"/>
      <c r="I584" s="654"/>
      <c r="J584" s="654"/>
      <c r="K584" s="654"/>
      <c r="L584" s="666"/>
      <c r="M584" s="666"/>
      <c r="N584" s="666"/>
      <c r="O584" s="666"/>
      <c r="P584" s="666"/>
      <c r="Q584" s="666"/>
      <c r="R584" s="666"/>
      <c r="S584" s="666"/>
      <c r="T584" s="666"/>
      <c r="U584" s="666"/>
      <c r="V584" s="666"/>
      <c r="W584" s="666"/>
      <c r="X584" s="666"/>
      <c r="Y584" s="666"/>
      <c r="Z584" s="666"/>
      <c r="AA584" s="666"/>
      <c r="AB584" s="666"/>
    </row>
    <row r="585" spans="1:28" ht="12.75">
      <c r="A585" s="673"/>
      <c r="B585" s="673"/>
      <c r="C585" s="673"/>
      <c r="D585" s="673"/>
      <c r="E585" s="673"/>
      <c r="F585" s="673"/>
      <c r="G585" s="654"/>
      <c r="H585" s="654"/>
      <c r="I585" s="654"/>
      <c r="J585" s="654"/>
      <c r="K585" s="654"/>
      <c r="L585" s="666"/>
      <c r="M585" s="666"/>
      <c r="N585" s="666"/>
      <c r="O585" s="666"/>
      <c r="P585" s="666"/>
      <c r="Q585" s="666"/>
      <c r="R585" s="666"/>
      <c r="S585" s="666"/>
      <c r="T585" s="666"/>
      <c r="U585" s="666"/>
      <c r="V585" s="666"/>
      <c r="W585" s="666"/>
      <c r="X585" s="666"/>
      <c r="Y585" s="666"/>
      <c r="Z585" s="666"/>
      <c r="AA585" s="666"/>
      <c r="AB585" s="666"/>
    </row>
    <row r="586" spans="1:28" ht="12.75">
      <c r="A586" s="673"/>
      <c r="B586" s="673"/>
      <c r="C586" s="673"/>
      <c r="D586" s="673"/>
      <c r="E586" s="673"/>
      <c r="F586" s="673"/>
      <c r="G586" s="654"/>
      <c r="H586" s="654"/>
      <c r="I586" s="654"/>
      <c r="J586" s="654"/>
      <c r="K586" s="654"/>
      <c r="L586" s="666"/>
      <c r="M586" s="666"/>
      <c r="N586" s="666"/>
      <c r="O586" s="666"/>
      <c r="P586" s="666"/>
      <c r="Q586" s="666"/>
      <c r="R586" s="666"/>
      <c r="S586" s="666"/>
      <c r="T586" s="666"/>
      <c r="U586" s="666"/>
      <c r="V586" s="666"/>
      <c r="W586" s="666"/>
      <c r="X586" s="666"/>
      <c r="Y586" s="666"/>
      <c r="Z586" s="666"/>
      <c r="AA586" s="666"/>
      <c r="AB586" s="666"/>
    </row>
    <row r="587" spans="1:28" ht="12.75">
      <c r="A587" s="673"/>
      <c r="B587" s="673"/>
      <c r="C587" s="673"/>
      <c r="D587" s="673"/>
      <c r="E587" s="673"/>
      <c r="F587" s="673"/>
      <c r="G587" s="654"/>
      <c r="H587" s="654"/>
      <c r="I587" s="654"/>
      <c r="J587" s="654"/>
      <c r="K587" s="654"/>
      <c r="L587" s="666"/>
      <c r="M587" s="666"/>
      <c r="N587" s="666"/>
      <c r="O587" s="666"/>
      <c r="P587" s="666"/>
      <c r="Q587" s="666"/>
      <c r="R587" s="666"/>
      <c r="S587" s="666"/>
      <c r="T587" s="666"/>
      <c r="U587" s="666"/>
      <c r="V587" s="666"/>
      <c r="W587" s="666"/>
      <c r="X587" s="666"/>
      <c r="Y587" s="666"/>
      <c r="Z587" s="666"/>
      <c r="AA587" s="666"/>
      <c r="AB587" s="666"/>
    </row>
    <row r="588" spans="1:28" ht="12.75">
      <c r="A588" s="673"/>
      <c r="B588" s="673"/>
      <c r="C588" s="673"/>
      <c r="D588" s="673"/>
      <c r="E588" s="673"/>
      <c r="F588" s="673"/>
      <c r="G588" s="654"/>
      <c r="H588" s="654"/>
      <c r="I588" s="654"/>
      <c r="J588" s="654"/>
      <c r="K588" s="654"/>
      <c r="L588" s="666"/>
      <c r="M588" s="666"/>
      <c r="N588" s="666"/>
      <c r="O588" s="666"/>
      <c r="P588" s="666"/>
      <c r="Q588" s="666"/>
      <c r="R588" s="666"/>
      <c r="S588" s="666"/>
      <c r="T588" s="666"/>
      <c r="U588" s="666"/>
      <c r="V588" s="666"/>
      <c r="W588" s="666"/>
      <c r="X588" s="666"/>
      <c r="Y588" s="666"/>
      <c r="Z588" s="666"/>
      <c r="AA588" s="666"/>
      <c r="AB588" s="666"/>
    </row>
    <row r="589" spans="1:28" ht="12.75">
      <c r="A589" s="673"/>
      <c r="B589" s="673"/>
      <c r="C589" s="673"/>
      <c r="D589" s="673"/>
      <c r="E589" s="673"/>
      <c r="F589" s="673"/>
      <c r="G589" s="654"/>
      <c r="H589" s="654"/>
      <c r="I589" s="654"/>
      <c r="J589" s="654"/>
      <c r="K589" s="654"/>
      <c r="L589" s="666"/>
      <c r="M589" s="666"/>
      <c r="N589" s="666"/>
      <c r="O589" s="666"/>
      <c r="P589" s="666"/>
      <c r="Q589" s="666"/>
      <c r="R589" s="666"/>
      <c r="S589" s="666"/>
      <c r="T589" s="666"/>
      <c r="U589" s="666"/>
      <c r="V589" s="666"/>
      <c r="W589" s="666"/>
      <c r="X589" s="666"/>
      <c r="Y589" s="666"/>
      <c r="Z589" s="666"/>
      <c r="AA589" s="666"/>
      <c r="AB589" s="666"/>
    </row>
    <row r="590" spans="1:28" ht="12.75">
      <c r="A590" s="673"/>
      <c r="B590" s="673"/>
      <c r="C590" s="673"/>
      <c r="D590" s="673"/>
      <c r="E590" s="673"/>
      <c r="F590" s="673"/>
      <c r="G590" s="654"/>
      <c r="H590" s="654"/>
      <c r="I590" s="654"/>
      <c r="J590" s="654"/>
      <c r="K590" s="654"/>
      <c r="L590" s="666"/>
      <c r="M590" s="666"/>
      <c r="N590" s="666"/>
      <c r="O590" s="666"/>
      <c r="P590" s="666"/>
      <c r="Q590" s="666"/>
      <c r="R590" s="666"/>
      <c r="S590" s="666"/>
      <c r="T590" s="666"/>
      <c r="U590" s="666"/>
      <c r="V590" s="666"/>
      <c r="W590" s="666"/>
      <c r="X590" s="666"/>
      <c r="Y590" s="666"/>
      <c r="Z590" s="666"/>
      <c r="AA590" s="666"/>
      <c r="AB590" s="666"/>
    </row>
    <row r="591" spans="1:28" ht="12.75">
      <c r="A591" s="673"/>
      <c r="B591" s="673"/>
      <c r="C591" s="673"/>
      <c r="D591" s="673"/>
      <c r="E591" s="673"/>
      <c r="F591" s="673"/>
      <c r="G591" s="654"/>
      <c r="H591" s="654"/>
      <c r="I591" s="654"/>
      <c r="J591" s="654"/>
      <c r="K591" s="654"/>
      <c r="L591" s="666"/>
      <c r="M591" s="666"/>
      <c r="N591" s="666"/>
      <c r="O591" s="666"/>
      <c r="P591" s="666"/>
      <c r="Q591" s="666"/>
      <c r="R591" s="666"/>
      <c r="S591" s="666"/>
      <c r="T591" s="666"/>
      <c r="U591" s="666"/>
      <c r="V591" s="666"/>
      <c r="W591" s="666"/>
      <c r="X591" s="666"/>
      <c r="Y591" s="666"/>
      <c r="Z591" s="666"/>
      <c r="AA591" s="666"/>
      <c r="AB591" s="666"/>
    </row>
    <row r="592" spans="1:28" ht="12.75">
      <c r="A592" s="673"/>
      <c r="B592" s="673"/>
      <c r="C592" s="673"/>
      <c r="D592" s="673"/>
      <c r="E592" s="673"/>
      <c r="F592" s="673"/>
      <c r="G592" s="654"/>
      <c r="H592" s="654"/>
      <c r="I592" s="654"/>
      <c r="J592" s="654"/>
      <c r="K592" s="654"/>
      <c r="L592" s="666"/>
      <c r="M592" s="666"/>
      <c r="N592" s="666"/>
      <c r="O592" s="666"/>
      <c r="P592" s="666"/>
      <c r="Q592" s="666"/>
      <c r="R592" s="666"/>
      <c r="S592" s="666"/>
      <c r="T592" s="666"/>
      <c r="U592" s="666"/>
      <c r="V592" s="666"/>
      <c r="W592" s="666"/>
      <c r="X592" s="666"/>
      <c r="Y592" s="666"/>
      <c r="Z592" s="666"/>
      <c r="AA592" s="666"/>
      <c r="AB592" s="666"/>
    </row>
    <row r="593" spans="1:28" ht="12.75">
      <c r="A593" s="673"/>
      <c r="B593" s="673"/>
      <c r="C593" s="673"/>
      <c r="D593" s="673"/>
      <c r="E593" s="673"/>
      <c r="F593" s="673"/>
      <c r="G593" s="654"/>
      <c r="H593" s="654"/>
      <c r="I593" s="654"/>
      <c r="J593" s="654"/>
      <c r="K593" s="654"/>
      <c r="L593" s="666"/>
      <c r="M593" s="666"/>
      <c r="N593" s="666"/>
      <c r="O593" s="666"/>
      <c r="P593" s="666"/>
      <c r="Q593" s="666"/>
      <c r="R593" s="666"/>
      <c r="S593" s="666"/>
      <c r="T593" s="666"/>
      <c r="U593" s="666"/>
      <c r="V593" s="666"/>
      <c r="W593" s="666"/>
      <c r="X593" s="666"/>
      <c r="Y593" s="666"/>
      <c r="Z593" s="666"/>
      <c r="AA593" s="666"/>
      <c r="AB593" s="666"/>
    </row>
    <row r="594" spans="1:28" ht="12.75">
      <c r="A594" s="673"/>
      <c r="B594" s="673"/>
      <c r="C594" s="673"/>
      <c r="D594" s="673"/>
      <c r="E594" s="673"/>
      <c r="F594" s="673"/>
      <c r="G594" s="654"/>
      <c r="H594" s="654"/>
      <c r="I594" s="654"/>
      <c r="J594" s="654"/>
      <c r="K594" s="654"/>
      <c r="L594" s="666"/>
      <c r="M594" s="666"/>
      <c r="N594" s="666"/>
      <c r="O594" s="666"/>
      <c r="P594" s="666"/>
      <c r="Q594" s="666"/>
      <c r="R594" s="666"/>
      <c r="S594" s="666"/>
      <c r="T594" s="666"/>
      <c r="U594" s="666"/>
      <c r="V594" s="666"/>
      <c r="W594" s="666"/>
      <c r="X594" s="666"/>
      <c r="Y594" s="666"/>
      <c r="Z594" s="666"/>
      <c r="AA594" s="666"/>
      <c r="AB594" s="666"/>
    </row>
    <row r="595" spans="1:28" ht="12.75">
      <c r="A595" s="673"/>
      <c r="B595" s="673"/>
      <c r="C595" s="673"/>
      <c r="D595" s="673"/>
      <c r="E595" s="673"/>
      <c r="F595" s="673"/>
      <c r="G595" s="654"/>
      <c r="H595" s="654"/>
      <c r="I595" s="654"/>
      <c r="J595" s="654"/>
      <c r="K595" s="654"/>
      <c r="L595" s="666"/>
      <c r="M595" s="666"/>
      <c r="N595" s="666"/>
      <c r="O595" s="666"/>
      <c r="P595" s="666"/>
      <c r="Q595" s="666"/>
      <c r="R595" s="666"/>
      <c r="S595" s="666"/>
      <c r="T595" s="666"/>
      <c r="U595" s="666"/>
      <c r="V595" s="666"/>
      <c r="W595" s="666"/>
      <c r="X595" s="666"/>
      <c r="Y595" s="666"/>
      <c r="Z595" s="666"/>
      <c r="AA595" s="666"/>
      <c r="AB595" s="666"/>
    </row>
    <row r="596" spans="1:28" ht="12.75">
      <c r="A596" s="673"/>
      <c r="B596" s="673"/>
      <c r="C596" s="673"/>
      <c r="D596" s="673"/>
      <c r="E596" s="673"/>
      <c r="F596" s="673"/>
      <c r="G596" s="654"/>
      <c r="H596" s="654"/>
      <c r="I596" s="654"/>
      <c r="J596" s="654"/>
      <c r="K596" s="654"/>
      <c r="L596" s="666"/>
      <c r="M596" s="666"/>
      <c r="N596" s="666"/>
      <c r="O596" s="666"/>
      <c r="P596" s="666"/>
      <c r="Q596" s="666"/>
      <c r="R596" s="666"/>
      <c r="S596" s="666"/>
      <c r="T596" s="666"/>
      <c r="U596" s="666"/>
      <c r="V596" s="666"/>
      <c r="W596" s="666"/>
      <c r="X596" s="666"/>
      <c r="Y596" s="666"/>
      <c r="Z596" s="666"/>
      <c r="AA596" s="666"/>
      <c r="AB596" s="666"/>
    </row>
    <row r="597" spans="1:28" ht="12.75">
      <c r="A597" s="673"/>
      <c r="B597" s="673"/>
      <c r="C597" s="673"/>
      <c r="D597" s="673"/>
      <c r="E597" s="673"/>
      <c r="F597" s="673"/>
      <c r="G597" s="654"/>
      <c r="H597" s="654"/>
      <c r="I597" s="654"/>
      <c r="J597" s="654"/>
      <c r="K597" s="654"/>
      <c r="L597" s="666"/>
      <c r="M597" s="666"/>
      <c r="N597" s="666"/>
      <c r="O597" s="666"/>
      <c r="P597" s="666"/>
      <c r="Q597" s="666"/>
      <c r="R597" s="666"/>
      <c r="S597" s="666"/>
      <c r="T597" s="666"/>
      <c r="U597" s="666"/>
      <c r="V597" s="666"/>
      <c r="W597" s="666"/>
      <c r="X597" s="666"/>
      <c r="Y597" s="666"/>
      <c r="Z597" s="666"/>
      <c r="AA597" s="666"/>
      <c r="AB597" s="666"/>
    </row>
    <row r="598" spans="1:28" ht="12.75">
      <c r="A598" s="673"/>
      <c r="B598" s="673"/>
      <c r="C598" s="673"/>
      <c r="D598" s="673"/>
      <c r="E598" s="673"/>
      <c r="F598" s="673"/>
      <c r="G598" s="654"/>
      <c r="H598" s="654"/>
      <c r="I598" s="654"/>
      <c r="J598" s="654"/>
      <c r="K598" s="654"/>
      <c r="L598" s="666"/>
      <c r="M598" s="666"/>
      <c r="N598" s="666"/>
      <c r="O598" s="666"/>
      <c r="P598" s="666"/>
      <c r="Q598" s="666"/>
      <c r="R598" s="666"/>
      <c r="S598" s="666"/>
      <c r="T598" s="666"/>
      <c r="U598" s="666"/>
      <c r="V598" s="666"/>
      <c r="W598" s="666"/>
      <c r="X598" s="666"/>
      <c r="Y598" s="666"/>
      <c r="Z598" s="666"/>
      <c r="AA598" s="666"/>
      <c r="AB598" s="666"/>
    </row>
    <row r="599" spans="1:28" ht="12.75">
      <c r="A599" s="673"/>
      <c r="B599" s="673"/>
      <c r="C599" s="673"/>
      <c r="D599" s="673"/>
      <c r="E599" s="673"/>
      <c r="F599" s="673"/>
      <c r="G599" s="654"/>
      <c r="H599" s="654"/>
      <c r="I599" s="654"/>
      <c r="J599" s="654"/>
      <c r="K599" s="654"/>
      <c r="L599" s="666"/>
      <c r="M599" s="666"/>
      <c r="N599" s="666"/>
      <c r="O599" s="666"/>
      <c r="P599" s="666"/>
      <c r="Q599" s="666"/>
      <c r="R599" s="666"/>
      <c r="S599" s="666"/>
      <c r="T599" s="666"/>
      <c r="U599" s="666"/>
      <c r="V599" s="666"/>
      <c r="W599" s="666"/>
      <c r="X599" s="666"/>
      <c r="Y599" s="666"/>
      <c r="Z599" s="666"/>
      <c r="AA599" s="666"/>
      <c r="AB599" s="666"/>
    </row>
    <row r="600" spans="1:28" ht="12.75">
      <c r="A600" s="673"/>
      <c r="B600" s="673"/>
      <c r="C600" s="673"/>
      <c r="D600" s="673"/>
      <c r="E600" s="673"/>
      <c r="F600" s="673"/>
      <c r="G600" s="654"/>
      <c r="H600" s="654"/>
      <c r="I600" s="654"/>
      <c r="J600" s="654"/>
      <c r="K600" s="654"/>
      <c r="L600" s="666"/>
      <c r="M600" s="666"/>
      <c r="N600" s="666"/>
      <c r="O600" s="666"/>
      <c r="P600" s="666"/>
      <c r="Q600" s="666"/>
      <c r="R600" s="666"/>
      <c r="S600" s="666"/>
      <c r="T600" s="666"/>
      <c r="U600" s="666"/>
      <c r="V600" s="666"/>
      <c r="W600" s="666"/>
      <c r="X600" s="666"/>
      <c r="Y600" s="666"/>
      <c r="Z600" s="666"/>
      <c r="AA600" s="666"/>
      <c r="AB600" s="666"/>
    </row>
    <row r="601" spans="1:28" ht="12.75">
      <c r="A601" s="673"/>
      <c r="B601" s="673"/>
      <c r="C601" s="673"/>
      <c r="D601" s="673"/>
      <c r="E601" s="673"/>
      <c r="F601" s="673"/>
      <c r="G601" s="654"/>
      <c r="H601" s="654"/>
      <c r="I601" s="654"/>
      <c r="J601" s="654"/>
      <c r="K601" s="654"/>
      <c r="L601" s="666"/>
      <c r="M601" s="666"/>
      <c r="N601" s="666"/>
      <c r="O601" s="666"/>
      <c r="P601" s="666"/>
      <c r="Q601" s="666"/>
      <c r="R601" s="666"/>
      <c r="S601" s="666"/>
      <c r="T601" s="666"/>
      <c r="U601" s="666"/>
      <c r="V601" s="666"/>
      <c r="W601" s="666"/>
      <c r="X601" s="666"/>
      <c r="Y601" s="666"/>
      <c r="Z601" s="666"/>
      <c r="AA601" s="666"/>
      <c r="AB601" s="666"/>
    </row>
    <row r="602" spans="1:28" ht="12.75">
      <c r="A602" s="673"/>
      <c r="B602" s="673"/>
      <c r="C602" s="673"/>
      <c r="D602" s="673"/>
      <c r="E602" s="673"/>
      <c r="F602" s="673"/>
      <c r="G602" s="654"/>
      <c r="H602" s="654"/>
      <c r="I602" s="654"/>
      <c r="J602" s="654"/>
      <c r="K602" s="654"/>
      <c r="L602" s="666"/>
      <c r="M602" s="666"/>
      <c r="N602" s="666"/>
      <c r="O602" s="666"/>
      <c r="P602" s="666"/>
      <c r="Q602" s="666"/>
      <c r="R602" s="666"/>
      <c r="S602" s="666"/>
      <c r="T602" s="666"/>
      <c r="U602" s="666"/>
      <c r="V602" s="666"/>
      <c r="W602" s="666"/>
      <c r="X602" s="666"/>
      <c r="Y602" s="666"/>
      <c r="Z602" s="666"/>
      <c r="AA602" s="666"/>
      <c r="AB602" s="666"/>
    </row>
    <row r="603" spans="1:28" ht="12.75">
      <c r="A603" s="673"/>
      <c r="B603" s="673"/>
      <c r="C603" s="673"/>
      <c r="D603" s="673"/>
      <c r="E603" s="673"/>
      <c r="F603" s="673"/>
      <c r="G603" s="654"/>
      <c r="H603" s="654"/>
      <c r="I603" s="654"/>
      <c r="J603" s="654"/>
      <c r="K603" s="654"/>
      <c r="L603" s="666"/>
      <c r="M603" s="666"/>
      <c r="N603" s="666"/>
      <c r="O603" s="666"/>
      <c r="P603" s="666"/>
      <c r="Q603" s="666"/>
      <c r="R603" s="666"/>
      <c r="S603" s="666"/>
      <c r="T603" s="666"/>
      <c r="U603" s="666"/>
      <c r="V603" s="666"/>
      <c r="W603" s="666"/>
      <c r="X603" s="666"/>
      <c r="Y603" s="666"/>
      <c r="Z603" s="666"/>
      <c r="AA603" s="666"/>
      <c r="AB603" s="666"/>
    </row>
    <row r="604" spans="1:28" ht="12.75">
      <c r="A604" s="673"/>
      <c r="B604" s="673"/>
      <c r="C604" s="673"/>
      <c r="D604" s="673"/>
      <c r="E604" s="673"/>
      <c r="F604" s="673"/>
      <c r="G604" s="654"/>
      <c r="H604" s="654"/>
      <c r="I604" s="654"/>
      <c r="J604" s="654"/>
      <c r="K604" s="654"/>
      <c r="L604" s="666"/>
      <c r="M604" s="666"/>
      <c r="N604" s="666"/>
      <c r="O604" s="666"/>
      <c r="P604" s="666"/>
      <c r="Q604" s="666"/>
      <c r="R604" s="666"/>
      <c r="S604" s="666"/>
      <c r="T604" s="666"/>
      <c r="U604" s="666"/>
      <c r="V604" s="666"/>
      <c r="W604" s="666"/>
      <c r="X604" s="666"/>
      <c r="Y604" s="666"/>
      <c r="Z604" s="666"/>
      <c r="AA604" s="666"/>
      <c r="AB604" s="666"/>
    </row>
    <row r="605" spans="1:28" ht="12.75">
      <c r="A605" s="673"/>
      <c r="B605" s="673"/>
      <c r="C605" s="673"/>
      <c r="D605" s="673"/>
      <c r="E605" s="673"/>
      <c r="F605" s="673"/>
      <c r="G605" s="654"/>
      <c r="H605" s="654"/>
      <c r="I605" s="654"/>
      <c r="J605" s="654"/>
      <c r="K605" s="654"/>
      <c r="L605" s="666"/>
      <c r="M605" s="666"/>
      <c r="N605" s="666"/>
      <c r="O605" s="666"/>
      <c r="P605" s="666"/>
      <c r="Q605" s="666"/>
      <c r="R605" s="666"/>
      <c r="S605" s="666"/>
      <c r="T605" s="666"/>
      <c r="U605" s="666"/>
      <c r="V605" s="666"/>
      <c r="W605" s="666"/>
      <c r="X605" s="666"/>
      <c r="Y605" s="666"/>
      <c r="Z605" s="666"/>
      <c r="AA605" s="666"/>
      <c r="AB605" s="666"/>
    </row>
    <row r="606" spans="1:28" ht="12.75">
      <c r="A606" s="673"/>
      <c r="B606" s="673"/>
      <c r="C606" s="673"/>
      <c r="D606" s="673"/>
      <c r="E606" s="673"/>
      <c r="F606" s="673"/>
      <c r="G606" s="654"/>
      <c r="H606" s="654"/>
      <c r="I606" s="654"/>
      <c r="J606" s="654"/>
      <c r="K606" s="654"/>
      <c r="L606" s="666"/>
      <c r="M606" s="666"/>
      <c r="N606" s="666"/>
      <c r="O606" s="666"/>
      <c r="P606" s="666"/>
      <c r="Q606" s="666"/>
      <c r="R606" s="666"/>
      <c r="S606" s="666"/>
      <c r="T606" s="666"/>
      <c r="U606" s="666"/>
      <c r="V606" s="666"/>
      <c r="W606" s="666"/>
      <c r="X606" s="666"/>
      <c r="Y606" s="666"/>
      <c r="Z606" s="666"/>
      <c r="AA606" s="666"/>
      <c r="AB606" s="666"/>
    </row>
    <row r="607" spans="1:28" ht="12.75">
      <c r="A607" s="673"/>
      <c r="B607" s="673"/>
      <c r="C607" s="673"/>
      <c r="D607" s="673"/>
      <c r="E607" s="673"/>
      <c r="F607" s="673"/>
      <c r="G607" s="654"/>
      <c r="H607" s="654"/>
      <c r="I607" s="654"/>
      <c r="J607" s="654"/>
      <c r="K607" s="654"/>
      <c r="L607" s="666"/>
      <c r="M607" s="666"/>
      <c r="N607" s="666"/>
      <c r="O607" s="666"/>
      <c r="P607" s="666"/>
      <c r="Q607" s="666"/>
      <c r="R607" s="666"/>
      <c r="S607" s="666"/>
      <c r="T607" s="666"/>
      <c r="U607" s="666"/>
      <c r="V607" s="666"/>
      <c r="W607" s="666"/>
      <c r="X607" s="666"/>
      <c r="Y607" s="666"/>
      <c r="Z607" s="666"/>
      <c r="AA607" s="666"/>
      <c r="AB607" s="666"/>
    </row>
    <row r="608" spans="1:28" ht="12.75">
      <c r="A608" s="673"/>
      <c r="B608" s="673"/>
      <c r="C608" s="673"/>
      <c r="D608" s="673"/>
      <c r="E608" s="673"/>
      <c r="F608" s="673"/>
      <c r="G608" s="654"/>
      <c r="H608" s="654"/>
      <c r="I608" s="654"/>
      <c r="J608" s="654"/>
      <c r="K608" s="654"/>
      <c r="L608" s="666"/>
      <c r="M608" s="666"/>
      <c r="N608" s="666"/>
      <c r="O608" s="666"/>
      <c r="P608" s="666"/>
      <c r="Q608" s="666"/>
      <c r="R608" s="666"/>
      <c r="S608" s="666"/>
      <c r="T608" s="666"/>
      <c r="U608" s="666"/>
      <c r="V608" s="666"/>
      <c r="W608" s="666"/>
      <c r="X608" s="666"/>
      <c r="Y608" s="666"/>
      <c r="Z608" s="666"/>
      <c r="AA608" s="666"/>
      <c r="AB608" s="666"/>
    </row>
    <row r="609" spans="1:28" ht="12.75">
      <c r="A609" s="673"/>
      <c r="B609" s="673"/>
      <c r="C609" s="673"/>
      <c r="D609" s="673"/>
      <c r="E609" s="673"/>
      <c r="F609" s="673"/>
      <c r="G609" s="654"/>
      <c r="H609" s="654"/>
      <c r="I609" s="654"/>
      <c r="J609" s="654"/>
      <c r="K609" s="654"/>
      <c r="L609" s="666"/>
      <c r="M609" s="666"/>
      <c r="N609" s="666"/>
      <c r="O609" s="666"/>
      <c r="P609" s="666"/>
      <c r="Q609" s="666"/>
      <c r="R609" s="666"/>
      <c r="S609" s="666"/>
      <c r="T609" s="666"/>
      <c r="U609" s="666"/>
      <c r="V609" s="666"/>
      <c r="W609" s="666"/>
      <c r="X609" s="666"/>
      <c r="Y609" s="666"/>
      <c r="Z609" s="666"/>
      <c r="AA609" s="666"/>
      <c r="AB609" s="666"/>
    </row>
    <row r="610" spans="1:28" ht="12.75">
      <c r="A610" s="673"/>
      <c r="B610" s="673"/>
      <c r="C610" s="673"/>
      <c r="D610" s="673"/>
      <c r="E610" s="673"/>
      <c r="F610" s="673"/>
      <c r="G610" s="654"/>
      <c r="H610" s="654"/>
      <c r="I610" s="654"/>
      <c r="J610" s="654"/>
      <c r="K610" s="654"/>
      <c r="L610" s="666"/>
      <c r="M610" s="666"/>
      <c r="N610" s="666"/>
      <c r="O610" s="666"/>
      <c r="P610" s="666"/>
      <c r="Q610" s="666"/>
      <c r="R610" s="666"/>
      <c r="S610" s="666"/>
      <c r="T610" s="666"/>
      <c r="U610" s="666"/>
      <c r="V610" s="666"/>
      <c r="W610" s="666"/>
      <c r="X610" s="666"/>
      <c r="Y610" s="666"/>
      <c r="Z610" s="666"/>
      <c r="AA610" s="666"/>
      <c r="AB610" s="666"/>
    </row>
    <row r="611" spans="1:28" ht="12.75">
      <c r="A611" s="673"/>
      <c r="B611" s="673"/>
      <c r="C611" s="673"/>
      <c r="D611" s="673"/>
      <c r="E611" s="673"/>
      <c r="F611" s="673"/>
      <c r="G611" s="654"/>
      <c r="H611" s="654"/>
      <c r="I611" s="654"/>
      <c r="J611" s="654"/>
      <c r="K611" s="654"/>
      <c r="L611" s="666"/>
      <c r="M611" s="666"/>
      <c r="N611" s="666"/>
      <c r="O611" s="666"/>
      <c r="P611" s="666"/>
      <c r="Q611" s="666"/>
      <c r="R611" s="666"/>
      <c r="S611" s="666"/>
      <c r="T611" s="666"/>
      <c r="U611" s="666"/>
      <c r="V611" s="666"/>
      <c r="W611" s="666"/>
      <c r="X611" s="666"/>
      <c r="Y611" s="666"/>
      <c r="Z611" s="666"/>
      <c r="AA611" s="666"/>
      <c r="AB611" s="666"/>
    </row>
    <row r="612" spans="1:28" ht="12.75">
      <c r="A612" s="673"/>
      <c r="B612" s="673"/>
      <c r="C612" s="673"/>
      <c r="D612" s="673"/>
      <c r="E612" s="673"/>
      <c r="F612" s="673"/>
      <c r="G612" s="654"/>
      <c r="H612" s="654"/>
      <c r="I612" s="654"/>
      <c r="J612" s="654"/>
      <c r="K612" s="654"/>
      <c r="L612" s="666"/>
      <c r="M612" s="666"/>
      <c r="N612" s="666"/>
      <c r="O612" s="666"/>
      <c r="P612" s="666"/>
      <c r="Q612" s="666"/>
      <c r="R612" s="666"/>
      <c r="S612" s="666"/>
      <c r="T612" s="666"/>
      <c r="U612" s="666"/>
      <c r="V612" s="666"/>
      <c r="W612" s="666"/>
      <c r="X612" s="666"/>
      <c r="Y612" s="666"/>
      <c r="Z612" s="666"/>
      <c r="AA612" s="666"/>
      <c r="AB612" s="666"/>
    </row>
    <row r="613" spans="1:28" ht="12.75">
      <c r="A613" s="673"/>
      <c r="B613" s="673"/>
      <c r="C613" s="673"/>
      <c r="D613" s="673"/>
      <c r="E613" s="673"/>
      <c r="F613" s="673"/>
      <c r="G613" s="654"/>
      <c r="H613" s="654"/>
      <c r="I613" s="654"/>
      <c r="J613" s="654"/>
      <c r="K613" s="654"/>
      <c r="L613" s="666"/>
      <c r="M613" s="666"/>
      <c r="N613" s="666"/>
      <c r="O613" s="666"/>
      <c r="P613" s="666"/>
      <c r="Q613" s="666"/>
      <c r="R613" s="666"/>
      <c r="S613" s="666"/>
      <c r="T613" s="666"/>
      <c r="U613" s="666"/>
      <c r="V613" s="666"/>
      <c r="W613" s="666"/>
      <c r="X613" s="666"/>
      <c r="Y613" s="666"/>
      <c r="Z613" s="666"/>
      <c r="AA613" s="666"/>
      <c r="AB613" s="666"/>
    </row>
    <row r="614" spans="1:28" ht="12.75">
      <c r="A614" s="673"/>
      <c r="B614" s="673"/>
      <c r="C614" s="673"/>
      <c r="D614" s="673"/>
      <c r="E614" s="673"/>
      <c r="F614" s="673"/>
      <c r="G614" s="654"/>
      <c r="H614" s="654"/>
      <c r="I614" s="654"/>
      <c r="J614" s="654"/>
      <c r="K614" s="654"/>
      <c r="L614" s="666"/>
      <c r="M614" s="666"/>
      <c r="N614" s="666"/>
      <c r="O614" s="666"/>
      <c r="P614" s="666"/>
      <c r="Q614" s="666"/>
      <c r="R614" s="666"/>
      <c r="S614" s="666"/>
      <c r="T614" s="666"/>
      <c r="U614" s="666"/>
      <c r="V614" s="666"/>
      <c r="W614" s="666"/>
      <c r="X614" s="666"/>
      <c r="Y614" s="666"/>
      <c r="Z614" s="666"/>
      <c r="AA614" s="666"/>
      <c r="AB614" s="666"/>
    </row>
    <row r="615" spans="1:28" ht="12.75">
      <c r="A615" s="673"/>
      <c r="B615" s="673"/>
      <c r="C615" s="673"/>
      <c r="D615" s="673"/>
      <c r="E615" s="673"/>
      <c r="F615" s="673"/>
      <c r="G615" s="654"/>
      <c r="H615" s="654"/>
      <c r="I615" s="654"/>
      <c r="J615" s="654"/>
      <c r="K615" s="654"/>
      <c r="L615" s="666"/>
      <c r="M615" s="666"/>
      <c r="N615" s="666"/>
      <c r="O615" s="666"/>
      <c r="P615" s="666"/>
      <c r="Q615" s="666"/>
      <c r="R615" s="666"/>
      <c r="S615" s="666"/>
      <c r="T615" s="666"/>
      <c r="U615" s="666"/>
      <c r="V615" s="666"/>
      <c r="W615" s="666"/>
      <c r="X615" s="666"/>
      <c r="Y615" s="666"/>
      <c r="Z615" s="666"/>
      <c r="AA615" s="666"/>
      <c r="AB615" s="666"/>
    </row>
    <row r="616" spans="1:28" ht="12.75">
      <c r="A616" s="673"/>
      <c r="B616" s="673"/>
      <c r="C616" s="673"/>
      <c r="D616" s="673"/>
      <c r="E616" s="673"/>
      <c r="F616" s="673"/>
      <c r="G616" s="654"/>
      <c r="H616" s="654"/>
      <c r="I616" s="654"/>
      <c r="J616" s="654"/>
      <c r="K616" s="654"/>
      <c r="L616" s="666"/>
      <c r="M616" s="666"/>
      <c r="N616" s="666"/>
      <c r="O616" s="666"/>
      <c r="P616" s="666"/>
      <c r="Q616" s="666"/>
      <c r="R616" s="666"/>
      <c r="S616" s="666"/>
      <c r="T616" s="666"/>
      <c r="U616" s="666"/>
      <c r="V616" s="666"/>
      <c r="W616" s="666"/>
      <c r="X616" s="666"/>
      <c r="Y616" s="666"/>
      <c r="Z616" s="666"/>
      <c r="AA616" s="666"/>
      <c r="AB616" s="666"/>
    </row>
    <row r="617" spans="1:28" ht="12.75">
      <c r="A617" s="673"/>
      <c r="B617" s="673"/>
      <c r="C617" s="673"/>
      <c r="D617" s="673"/>
      <c r="E617" s="673"/>
      <c r="F617" s="673"/>
      <c r="G617" s="654"/>
      <c r="H617" s="654"/>
      <c r="I617" s="654"/>
      <c r="J617" s="654"/>
      <c r="K617" s="654"/>
      <c r="L617" s="666"/>
      <c r="M617" s="666"/>
      <c r="N617" s="666"/>
      <c r="O617" s="666"/>
      <c r="P617" s="666"/>
      <c r="Q617" s="666"/>
      <c r="R617" s="666"/>
      <c r="S617" s="666"/>
      <c r="T617" s="666"/>
      <c r="U617" s="666"/>
      <c r="V617" s="666"/>
      <c r="W617" s="666"/>
      <c r="X617" s="666"/>
      <c r="Y617" s="666"/>
      <c r="Z617" s="666"/>
      <c r="AA617" s="666"/>
      <c r="AB617" s="666"/>
    </row>
    <row r="618" spans="1:28" ht="12.75">
      <c r="A618" s="673"/>
      <c r="B618" s="673"/>
      <c r="C618" s="673"/>
      <c r="D618" s="673"/>
      <c r="E618" s="673"/>
      <c r="F618" s="673"/>
      <c r="G618" s="654"/>
      <c r="H618" s="654"/>
      <c r="I618" s="654"/>
      <c r="J618" s="654"/>
      <c r="K618" s="654"/>
      <c r="L618" s="666"/>
      <c r="M618" s="666"/>
      <c r="N618" s="666"/>
      <c r="O618" s="666"/>
      <c r="P618" s="666"/>
      <c r="Q618" s="666"/>
      <c r="R618" s="666"/>
      <c r="S618" s="666"/>
      <c r="T618" s="666"/>
      <c r="U618" s="666"/>
      <c r="V618" s="666"/>
      <c r="W618" s="666"/>
      <c r="X618" s="666"/>
      <c r="Y618" s="666"/>
      <c r="Z618" s="666"/>
      <c r="AA618" s="666"/>
      <c r="AB618" s="666"/>
    </row>
    <row r="619" spans="1:28" ht="12.75">
      <c r="A619" s="673"/>
      <c r="B619" s="673"/>
      <c r="C619" s="673"/>
      <c r="D619" s="673"/>
      <c r="E619" s="673"/>
      <c r="F619" s="673"/>
      <c r="G619" s="654"/>
      <c r="H619" s="654"/>
      <c r="I619" s="654"/>
      <c r="J619" s="654"/>
      <c r="K619" s="654"/>
      <c r="L619" s="666"/>
      <c r="M619" s="666"/>
      <c r="N619" s="666"/>
      <c r="O619" s="666"/>
      <c r="P619" s="666"/>
      <c r="Q619" s="666"/>
      <c r="R619" s="666"/>
      <c r="S619" s="666"/>
      <c r="T619" s="666"/>
      <c r="U619" s="666"/>
      <c r="V619" s="666"/>
      <c r="W619" s="666"/>
      <c r="X619" s="666"/>
      <c r="Y619" s="666"/>
      <c r="Z619" s="666"/>
      <c r="AA619" s="666"/>
      <c r="AB619" s="666"/>
    </row>
    <row r="620" spans="1:28" ht="12.75">
      <c r="A620" s="673"/>
      <c r="B620" s="673"/>
      <c r="C620" s="673"/>
      <c r="D620" s="673"/>
      <c r="E620" s="673"/>
      <c r="F620" s="673"/>
      <c r="G620" s="654"/>
      <c r="H620" s="654"/>
      <c r="I620" s="654"/>
      <c r="J620" s="654"/>
      <c r="K620" s="654"/>
      <c r="L620" s="666"/>
      <c r="M620" s="666"/>
      <c r="N620" s="666"/>
      <c r="O620" s="666"/>
      <c r="P620" s="666"/>
      <c r="Q620" s="666"/>
      <c r="R620" s="666"/>
      <c r="S620" s="666"/>
      <c r="T620" s="666"/>
      <c r="U620" s="666"/>
      <c r="V620" s="666"/>
      <c r="W620" s="666"/>
      <c r="X620" s="666"/>
      <c r="Y620" s="666"/>
      <c r="Z620" s="666"/>
      <c r="AA620" s="666"/>
      <c r="AB620" s="666"/>
    </row>
    <row r="621" spans="1:28" ht="12.75">
      <c r="A621" s="673"/>
      <c r="B621" s="673"/>
      <c r="C621" s="673"/>
      <c r="D621" s="673"/>
      <c r="E621" s="673"/>
      <c r="F621" s="673"/>
      <c r="G621" s="654"/>
      <c r="H621" s="654"/>
      <c r="I621" s="654"/>
      <c r="J621" s="654"/>
      <c r="K621" s="654"/>
      <c r="L621" s="666"/>
      <c r="M621" s="666"/>
      <c r="N621" s="666"/>
      <c r="O621" s="666"/>
      <c r="P621" s="666"/>
      <c r="Q621" s="666"/>
      <c r="R621" s="666"/>
      <c r="S621" s="666"/>
      <c r="T621" s="666"/>
      <c r="U621" s="666"/>
      <c r="V621" s="666"/>
      <c r="W621" s="666"/>
      <c r="X621" s="666"/>
      <c r="Y621" s="666"/>
      <c r="Z621" s="666"/>
      <c r="AA621" s="666"/>
      <c r="AB621" s="666"/>
    </row>
    <row r="622" spans="1:28" ht="12.75">
      <c r="A622" s="673"/>
      <c r="B622" s="673"/>
      <c r="C622" s="673"/>
      <c r="D622" s="673"/>
      <c r="E622" s="673"/>
      <c r="F622" s="673"/>
      <c r="G622" s="654"/>
      <c r="H622" s="654"/>
      <c r="I622" s="654"/>
      <c r="J622" s="654"/>
      <c r="K622" s="654"/>
      <c r="L622" s="666"/>
      <c r="M622" s="666"/>
      <c r="N622" s="666"/>
      <c r="O622" s="666"/>
      <c r="P622" s="666"/>
      <c r="Q622" s="666"/>
      <c r="R622" s="666"/>
      <c r="S622" s="666"/>
      <c r="T622" s="666"/>
      <c r="U622" s="666"/>
      <c r="V622" s="666"/>
      <c r="W622" s="666"/>
      <c r="X622" s="666"/>
      <c r="Y622" s="666"/>
      <c r="Z622" s="666"/>
      <c r="AA622" s="666"/>
      <c r="AB622" s="666"/>
    </row>
    <row r="623" spans="1:28" ht="12.75">
      <c r="A623" s="673"/>
      <c r="B623" s="673"/>
      <c r="C623" s="673"/>
      <c r="D623" s="673"/>
      <c r="E623" s="673"/>
      <c r="F623" s="673"/>
      <c r="G623" s="654"/>
      <c r="H623" s="654"/>
      <c r="I623" s="654"/>
      <c r="J623" s="654"/>
      <c r="K623" s="654"/>
      <c r="L623" s="666"/>
      <c r="M623" s="666"/>
      <c r="N623" s="666"/>
      <c r="O623" s="666"/>
      <c r="P623" s="666"/>
      <c r="Q623" s="666"/>
      <c r="R623" s="666"/>
      <c r="S623" s="666"/>
      <c r="T623" s="666"/>
      <c r="U623" s="666"/>
      <c r="V623" s="666"/>
      <c r="W623" s="666"/>
      <c r="X623" s="666"/>
      <c r="Y623" s="666"/>
      <c r="Z623" s="666"/>
      <c r="AA623" s="666"/>
      <c r="AB623" s="666"/>
    </row>
    <row r="624" spans="1:28" ht="12.75">
      <c r="A624" s="673"/>
      <c r="B624" s="673"/>
      <c r="C624" s="673"/>
      <c r="D624" s="673"/>
      <c r="E624" s="673"/>
      <c r="F624" s="673"/>
      <c r="G624" s="654"/>
      <c r="H624" s="654"/>
      <c r="I624" s="654"/>
      <c r="J624" s="654"/>
      <c r="K624" s="654"/>
      <c r="L624" s="666"/>
      <c r="M624" s="666"/>
      <c r="N624" s="666"/>
      <c r="O624" s="666"/>
      <c r="P624" s="666"/>
      <c r="Q624" s="666"/>
      <c r="R624" s="666"/>
      <c r="S624" s="666"/>
      <c r="T624" s="666"/>
      <c r="U624" s="666"/>
      <c r="V624" s="666"/>
      <c r="W624" s="666"/>
      <c r="X624" s="666"/>
      <c r="Y624" s="666"/>
      <c r="Z624" s="666"/>
      <c r="AA624" s="666"/>
      <c r="AB624" s="666"/>
    </row>
    <row r="625" spans="1:28" ht="12.75">
      <c r="A625" s="673"/>
      <c r="B625" s="673"/>
      <c r="C625" s="673"/>
      <c r="D625" s="673"/>
      <c r="E625" s="673"/>
      <c r="F625" s="673"/>
      <c r="G625" s="654"/>
      <c r="H625" s="654"/>
      <c r="I625" s="654"/>
      <c r="J625" s="654"/>
      <c r="K625" s="654"/>
      <c r="L625" s="666"/>
      <c r="M625" s="666"/>
      <c r="N625" s="666"/>
      <c r="O625" s="666"/>
      <c r="P625" s="666"/>
      <c r="Q625" s="666"/>
      <c r="R625" s="666"/>
      <c r="S625" s="666"/>
      <c r="T625" s="666"/>
      <c r="U625" s="666"/>
      <c r="V625" s="666"/>
      <c r="W625" s="666"/>
      <c r="X625" s="666"/>
      <c r="Y625" s="666"/>
      <c r="Z625" s="666"/>
      <c r="AA625" s="666"/>
      <c r="AB625" s="666"/>
    </row>
    <row r="626" spans="1:28" ht="12.75">
      <c r="A626" s="673"/>
      <c r="B626" s="673"/>
      <c r="C626" s="673"/>
      <c r="D626" s="673"/>
      <c r="E626" s="673"/>
      <c r="F626" s="673"/>
      <c r="G626" s="654"/>
      <c r="H626" s="654"/>
      <c r="I626" s="654"/>
      <c r="J626" s="654"/>
      <c r="K626" s="654"/>
      <c r="L626" s="666"/>
      <c r="M626" s="666"/>
      <c r="N626" s="666"/>
      <c r="O626" s="666"/>
      <c r="P626" s="666"/>
      <c r="Q626" s="666"/>
      <c r="R626" s="666"/>
      <c r="S626" s="666"/>
      <c r="T626" s="666"/>
      <c r="U626" s="666"/>
      <c r="V626" s="666"/>
      <c r="W626" s="666"/>
      <c r="X626" s="666"/>
      <c r="Y626" s="666"/>
      <c r="Z626" s="666"/>
      <c r="AA626" s="666"/>
      <c r="AB626" s="666"/>
    </row>
    <row r="627" spans="1:28" ht="12.75">
      <c r="A627" s="673"/>
      <c r="B627" s="673"/>
      <c r="C627" s="673"/>
      <c r="D627" s="673"/>
      <c r="E627" s="673"/>
      <c r="F627" s="673"/>
      <c r="G627" s="654"/>
      <c r="H627" s="654"/>
      <c r="I627" s="654"/>
      <c r="J627" s="654"/>
      <c r="K627" s="654"/>
      <c r="L627" s="666"/>
      <c r="M627" s="666"/>
      <c r="N627" s="666"/>
      <c r="O627" s="666"/>
      <c r="P627" s="666"/>
      <c r="Q627" s="666"/>
      <c r="R627" s="666"/>
      <c r="S627" s="666"/>
      <c r="T627" s="666"/>
      <c r="U627" s="666"/>
      <c r="V627" s="666"/>
      <c r="W627" s="666"/>
      <c r="X627" s="666"/>
      <c r="Y627" s="666"/>
      <c r="Z627" s="666"/>
      <c r="AA627" s="666"/>
      <c r="AB627" s="666"/>
    </row>
    <row r="628" spans="1:28" ht="12.75">
      <c r="A628" s="673"/>
      <c r="B628" s="673"/>
      <c r="C628" s="673"/>
      <c r="D628" s="673"/>
      <c r="E628" s="673"/>
      <c r="F628" s="673"/>
      <c r="G628" s="654"/>
      <c r="H628" s="654"/>
      <c r="I628" s="654"/>
      <c r="J628" s="654"/>
      <c r="K628" s="654"/>
      <c r="L628" s="666"/>
      <c r="M628" s="666"/>
      <c r="N628" s="666"/>
      <c r="O628" s="666"/>
      <c r="P628" s="666"/>
      <c r="Q628" s="666"/>
      <c r="R628" s="666"/>
      <c r="S628" s="666"/>
      <c r="T628" s="666"/>
      <c r="U628" s="666"/>
      <c r="V628" s="666"/>
      <c r="W628" s="666"/>
      <c r="X628" s="666"/>
      <c r="Y628" s="666"/>
      <c r="Z628" s="666"/>
      <c r="AA628" s="666"/>
      <c r="AB628" s="666"/>
    </row>
    <row r="629" spans="1:28" ht="12.75">
      <c r="A629" s="673"/>
      <c r="B629" s="673"/>
      <c r="C629" s="673"/>
      <c r="D629" s="673"/>
      <c r="E629" s="673"/>
      <c r="F629" s="673"/>
      <c r="G629" s="654"/>
      <c r="H629" s="654"/>
      <c r="I629" s="654"/>
      <c r="J629" s="654"/>
      <c r="K629" s="654"/>
      <c r="L629" s="666"/>
      <c r="M629" s="666"/>
      <c r="N629" s="666"/>
      <c r="O629" s="666"/>
      <c r="P629" s="666"/>
      <c r="Q629" s="666"/>
      <c r="R629" s="666"/>
      <c r="S629" s="666"/>
      <c r="T629" s="666"/>
      <c r="U629" s="666"/>
      <c r="V629" s="666"/>
      <c r="W629" s="666"/>
      <c r="X629" s="666"/>
      <c r="Y629" s="666"/>
      <c r="Z629" s="666"/>
      <c r="AA629" s="666"/>
      <c r="AB629" s="666"/>
    </row>
    <row r="630" spans="1:28" ht="12.75">
      <c r="A630" s="673"/>
      <c r="B630" s="673"/>
      <c r="C630" s="673"/>
      <c r="D630" s="673"/>
      <c r="E630" s="673"/>
      <c r="F630" s="673"/>
      <c r="G630" s="654"/>
      <c r="H630" s="654"/>
      <c r="I630" s="654"/>
      <c r="J630" s="654"/>
      <c r="K630" s="654"/>
      <c r="L630" s="666"/>
      <c r="M630" s="666"/>
      <c r="N630" s="666"/>
      <c r="O630" s="666"/>
      <c r="P630" s="666"/>
      <c r="Q630" s="666"/>
      <c r="R630" s="666"/>
      <c r="S630" s="666"/>
      <c r="T630" s="666"/>
      <c r="U630" s="666"/>
      <c r="V630" s="666"/>
      <c r="W630" s="666"/>
      <c r="X630" s="666"/>
      <c r="Y630" s="666"/>
      <c r="Z630" s="666"/>
      <c r="AA630" s="666"/>
      <c r="AB630" s="666"/>
    </row>
    <row r="631" spans="1:28" ht="12.75">
      <c r="A631" s="673"/>
      <c r="B631" s="673"/>
      <c r="C631" s="673"/>
      <c r="D631" s="673"/>
      <c r="E631" s="673"/>
      <c r="F631" s="673"/>
      <c r="G631" s="654"/>
      <c r="H631" s="654"/>
      <c r="I631" s="654"/>
      <c r="J631" s="654"/>
      <c r="K631" s="654"/>
      <c r="L631" s="666"/>
      <c r="M631" s="666"/>
      <c r="N631" s="666"/>
      <c r="O631" s="666"/>
      <c r="P631" s="666"/>
      <c r="Q631" s="666"/>
      <c r="R631" s="666"/>
      <c r="S631" s="666"/>
      <c r="T631" s="666"/>
      <c r="U631" s="666"/>
      <c r="V631" s="666"/>
      <c r="W631" s="666"/>
      <c r="X631" s="666"/>
      <c r="Y631" s="666"/>
      <c r="Z631" s="666"/>
      <c r="AA631" s="666"/>
      <c r="AB631" s="666"/>
    </row>
    <row r="632" spans="1:28" ht="12.75">
      <c r="A632" s="673"/>
      <c r="B632" s="673"/>
      <c r="C632" s="673"/>
      <c r="D632" s="673"/>
      <c r="E632" s="673"/>
      <c r="F632" s="673"/>
      <c r="G632" s="654"/>
      <c r="H632" s="654"/>
      <c r="I632" s="654"/>
      <c r="J632" s="654"/>
      <c r="K632" s="654"/>
      <c r="L632" s="666"/>
      <c r="M632" s="666"/>
      <c r="N632" s="666"/>
      <c r="O632" s="666"/>
      <c r="P632" s="666"/>
      <c r="Q632" s="666"/>
      <c r="R632" s="666"/>
      <c r="S632" s="666"/>
      <c r="T632" s="666"/>
      <c r="U632" s="666"/>
      <c r="V632" s="666"/>
      <c r="W632" s="666"/>
      <c r="X632" s="666"/>
      <c r="Y632" s="666"/>
      <c r="Z632" s="666"/>
      <c r="AA632" s="666"/>
      <c r="AB632" s="666"/>
    </row>
    <row r="633" spans="1:28" ht="12.75">
      <c r="A633" s="673"/>
      <c r="B633" s="673"/>
      <c r="C633" s="673"/>
      <c r="D633" s="673"/>
      <c r="E633" s="673"/>
      <c r="F633" s="673"/>
      <c r="G633" s="654"/>
      <c r="H633" s="654"/>
      <c r="I633" s="654"/>
      <c r="J633" s="654"/>
      <c r="K633" s="654"/>
      <c r="L633" s="666"/>
      <c r="M633" s="666"/>
      <c r="N633" s="666"/>
      <c r="O633" s="666"/>
      <c r="P633" s="666"/>
      <c r="Q633" s="666"/>
      <c r="R633" s="666"/>
      <c r="S633" s="666"/>
      <c r="T633" s="666"/>
      <c r="U633" s="666"/>
      <c r="V633" s="666"/>
      <c r="W633" s="666"/>
      <c r="X633" s="666"/>
      <c r="Y633" s="666"/>
      <c r="Z633" s="666"/>
      <c r="AA633" s="666"/>
      <c r="AB633" s="666"/>
    </row>
    <row r="634" spans="1:28" ht="12.75">
      <c r="A634" s="673"/>
      <c r="B634" s="673"/>
      <c r="C634" s="673"/>
      <c r="D634" s="673"/>
      <c r="E634" s="673"/>
      <c r="F634" s="673"/>
      <c r="G634" s="654"/>
      <c r="H634" s="654"/>
      <c r="I634" s="654"/>
      <c r="J634" s="654"/>
      <c r="K634" s="654"/>
      <c r="L634" s="666"/>
      <c r="M634" s="666"/>
      <c r="N634" s="666"/>
      <c r="O634" s="666"/>
      <c r="P634" s="666"/>
      <c r="Q634" s="666"/>
      <c r="R634" s="666"/>
      <c r="S634" s="666"/>
      <c r="T634" s="666"/>
      <c r="U634" s="666"/>
      <c r="V634" s="666"/>
      <c r="W634" s="666"/>
      <c r="X634" s="666"/>
      <c r="Y634" s="666"/>
      <c r="Z634" s="666"/>
      <c r="AA634" s="666"/>
      <c r="AB634" s="666"/>
    </row>
    <row r="635" spans="1:28" ht="12.75">
      <c r="A635" s="673"/>
      <c r="B635" s="673"/>
      <c r="C635" s="673"/>
      <c r="D635" s="673"/>
      <c r="E635" s="673"/>
      <c r="F635" s="673"/>
      <c r="G635" s="654"/>
      <c r="H635" s="654"/>
      <c r="I635" s="654"/>
      <c r="J635" s="654"/>
      <c r="K635" s="654"/>
      <c r="L635" s="666"/>
      <c r="M635" s="666"/>
      <c r="N635" s="666"/>
      <c r="O635" s="666"/>
      <c r="P635" s="666"/>
      <c r="Q635" s="666"/>
      <c r="R635" s="666"/>
      <c r="S635" s="666"/>
      <c r="T635" s="666"/>
      <c r="U635" s="666"/>
      <c r="V635" s="666"/>
      <c r="W635" s="666"/>
      <c r="X635" s="666"/>
      <c r="Y635" s="666"/>
      <c r="Z635" s="666"/>
      <c r="AA635" s="666"/>
      <c r="AB635" s="666"/>
    </row>
    <row r="636" spans="1:28" ht="12.75">
      <c r="A636" s="673"/>
      <c r="B636" s="673"/>
      <c r="C636" s="673"/>
      <c r="D636" s="673"/>
      <c r="E636" s="673"/>
      <c r="F636" s="673"/>
      <c r="G636" s="654"/>
      <c r="H636" s="654"/>
      <c r="I636" s="654"/>
      <c r="J636" s="654"/>
      <c r="K636" s="654"/>
      <c r="L636" s="666"/>
      <c r="M636" s="666"/>
      <c r="N636" s="666"/>
      <c r="O636" s="666"/>
      <c r="P636" s="666"/>
      <c r="Q636" s="666"/>
      <c r="R636" s="666"/>
      <c r="S636" s="666"/>
      <c r="T636" s="666"/>
      <c r="U636" s="666"/>
      <c r="V636" s="666"/>
      <c r="W636" s="666"/>
      <c r="X636" s="666"/>
      <c r="Y636" s="666"/>
      <c r="Z636" s="666"/>
      <c r="AA636" s="666"/>
      <c r="AB636" s="666"/>
    </row>
    <row r="637" spans="1:28" ht="12.75">
      <c r="A637" s="673"/>
      <c r="B637" s="673"/>
      <c r="C637" s="673"/>
      <c r="D637" s="673"/>
      <c r="E637" s="673"/>
      <c r="F637" s="673"/>
      <c r="G637" s="654"/>
      <c r="H637" s="654"/>
      <c r="I637" s="654"/>
      <c r="J637" s="654"/>
      <c r="K637" s="654"/>
      <c r="L637" s="666"/>
      <c r="M637" s="666"/>
      <c r="N637" s="666"/>
      <c r="O637" s="666"/>
      <c r="P637" s="666"/>
      <c r="Q637" s="666"/>
      <c r="R637" s="666"/>
      <c r="S637" s="666"/>
      <c r="T637" s="666"/>
      <c r="U637" s="666"/>
      <c r="V637" s="666"/>
      <c r="W637" s="666"/>
      <c r="X637" s="666"/>
      <c r="Y637" s="666"/>
      <c r="Z637" s="666"/>
      <c r="AA637" s="666"/>
      <c r="AB637" s="666"/>
    </row>
    <row r="638" spans="1:28" ht="12.75">
      <c r="A638" s="673"/>
      <c r="B638" s="673"/>
      <c r="C638" s="673"/>
      <c r="D638" s="673"/>
      <c r="E638" s="673"/>
      <c r="F638" s="673"/>
      <c r="G638" s="654"/>
      <c r="H638" s="654"/>
      <c r="I638" s="654"/>
      <c r="J638" s="654"/>
      <c r="K638" s="654"/>
      <c r="L638" s="666"/>
      <c r="M638" s="666"/>
      <c r="N638" s="666"/>
      <c r="O638" s="666"/>
      <c r="P638" s="666"/>
      <c r="Q638" s="666"/>
      <c r="R638" s="666"/>
      <c r="S638" s="666"/>
      <c r="T638" s="666"/>
      <c r="U638" s="666"/>
      <c r="V638" s="666"/>
      <c r="W638" s="666"/>
      <c r="X638" s="666"/>
      <c r="Y638" s="666"/>
      <c r="Z638" s="666"/>
      <c r="AA638" s="666"/>
      <c r="AB638" s="666"/>
    </row>
    <row r="639" spans="1:28" ht="12.75">
      <c r="A639" s="673"/>
      <c r="B639" s="673"/>
      <c r="C639" s="673"/>
      <c r="D639" s="673"/>
      <c r="E639" s="673"/>
      <c r="F639" s="673"/>
      <c r="G639" s="654"/>
      <c r="H639" s="654"/>
      <c r="I639" s="654"/>
      <c r="J639" s="654"/>
      <c r="K639" s="654"/>
      <c r="L639" s="666"/>
      <c r="M639" s="666"/>
      <c r="N639" s="666"/>
      <c r="O639" s="666"/>
      <c r="P639" s="666"/>
      <c r="Q639" s="666"/>
      <c r="R639" s="666"/>
      <c r="S639" s="666"/>
      <c r="T639" s="666"/>
      <c r="U639" s="666"/>
      <c r="V639" s="666"/>
      <c r="W639" s="666"/>
      <c r="X639" s="666"/>
      <c r="Y639" s="666"/>
      <c r="Z639" s="666"/>
      <c r="AA639" s="666"/>
      <c r="AB639" s="666"/>
    </row>
    <row r="640" spans="1:28" ht="12.75">
      <c r="A640" s="673"/>
      <c r="B640" s="673"/>
      <c r="C640" s="673"/>
      <c r="D640" s="673"/>
      <c r="E640" s="673"/>
      <c r="F640" s="673"/>
      <c r="G640" s="654"/>
      <c r="H640" s="654"/>
      <c r="I640" s="654"/>
      <c r="J640" s="654"/>
      <c r="K640" s="654"/>
      <c r="L640" s="666"/>
      <c r="M640" s="666"/>
      <c r="N640" s="666"/>
      <c r="O640" s="666"/>
      <c r="P640" s="666"/>
      <c r="Q640" s="666"/>
      <c r="R640" s="666"/>
      <c r="S640" s="666"/>
      <c r="T640" s="666"/>
      <c r="U640" s="666"/>
      <c r="V640" s="666"/>
      <c r="W640" s="666"/>
      <c r="X640" s="666"/>
      <c r="Y640" s="666"/>
      <c r="Z640" s="666"/>
      <c r="AA640" s="666"/>
      <c r="AB640" s="666"/>
    </row>
    <row r="641" spans="1:28" ht="12.75">
      <c r="A641" s="673"/>
      <c r="B641" s="673"/>
      <c r="C641" s="673"/>
      <c r="D641" s="673"/>
      <c r="E641" s="673"/>
      <c r="F641" s="673"/>
      <c r="G641" s="654"/>
      <c r="H641" s="654"/>
      <c r="I641" s="654"/>
      <c r="J641" s="654"/>
      <c r="K641" s="654"/>
      <c r="L641" s="666"/>
      <c r="M641" s="666"/>
      <c r="N641" s="666"/>
      <c r="O641" s="666"/>
      <c r="P641" s="666"/>
      <c r="Q641" s="666"/>
      <c r="R641" s="666"/>
      <c r="S641" s="666"/>
      <c r="T641" s="666"/>
      <c r="U641" s="666"/>
      <c r="V641" s="666"/>
      <c r="W641" s="666"/>
      <c r="X641" s="666"/>
      <c r="Y641" s="666"/>
      <c r="Z641" s="666"/>
      <c r="AA641" s="666"/>
      <c r="AB641" s="666"/>
    </row>
    <row r="642" spans="1:28" ht="12.75">
      <c r="A642" s="673"/>
      <c r="B642" s="673"/>
      <c r="C642" s="673"/>
      <c r="D642" s="673"/>
      <c r="E642" s="673"/>
      <c r="F642" s="673"/>
      <c r="G642" s="654"/>
      <c r="H642" s="654"/>
      <c r="I642" s="654"/>
      <c r="J642" s="654"/>
      <c r="K642" s="654"/>
      <c r="L642" s="666"/>
      <c r="M642" s="666"/>
      <c r="N642" s="666"/>
      <c r="O642" s="666"/>
      <c r="P642" s="666"/>
      <c r="Q642" s="666"/>
      <c r="R642" s="666"/>
      <c r="S642" s="666"/>
      <c r="T642" s="666"/>
      <c r="U642" s="666"/>
      <c r="V642" s="666"/>
      <c r="W642" s="666"/>
      <c r="X642" s="666"/>
      <c r="Y642" s="666"/>
      <c r="Z642" s="666"/>
      <c r="AA642" s="666"/>
      <c r="AB642" s="666"/>
    </row>
    <row r="643" spans="1:28" ht="12.75">
      <c r="A643" s="673"/>
      <c r="B643" s="673"/>
      <c r="C643" s="673"/>
      <c r="D643" s="673"/>
      <c r="E643" s="673"/>
      <c r="F643" s="673"/>
      <c r="G643" s="654"/>
      <c r="H643" s="654"/>
      <c r="I643" s="654"/>
      <c r="J643" s="654"/>
      <c r="K643" s="654"/>
      <c r="L643" s="666"/>
      <c r="M643" s="666"/>
      <c r="N643" s="666"/>
      <c r="O643" s="666"/>
      <c r="P643" s="666"/>
      <c r="Q643" s="666"/>
      <c r="R643" s="666"/>
      <c r="S643" s="666"/>
      <c r="T643" s="666"/>
      <c r="U643" s="666"/>
      <c r="V643" s="666"/>
      <c r="W643" s="666"/>
      <c r="X643" s="666"/>
      <c r="Y643" s="666"/>
      <c r="Z643" s="666"/>
      <c r="AA643" s="666"/>
      <c r="AB643" s="666"/>
    </row>
    <row r="644" spans="1:28" ht="12.75">
      <c r="A644" s="673"/>
      <c r="B644" s="673"/>
      <c r="C644" s="673"/>
      <c r="D644" s="673"/>
      <c r="E644" s="673"/>
      <c r="F644" s="673"/>
      <c r="G644" s="654"/>
      <c r="H644" s="654"/>
      <c r="I644" s="654"/>
      <c r="J644" s="654"/>
      <c r="K644" s="654"/>
      <c r="L644" s="666"/>
      <c r="M644" s="666"/>
      <c r="N644" s="666"/>
      <c r="O644" s="666"/>
      <c r="P644" s="666"/>
      <c r="Q644" s="666"/>
      <c r="R644" s="666"/>
      <c r="S644" s="666"/>
      <c r="T644" s="666"/>
      <c r="U644" s="666"/>
      <c r="V644" s="666"/>
      <c r="W644" s="666"/>
      <c r="X644" s="666"/>
      <c r="Y644" s="666"/>
      <c r="Z644" s="666"/>
      <c r="AA644" s="666"/>
      <c r="AB644" s="666"/>
    </row>
    <row r="645" spans="1:28" ht="12.75">
      <c r="A645" s="673"/>
      <c r="B645" s="673"/>
      <c r="C645" s="673"/>
      <c r="D645" s="673"/>
      <c r="E645" s="673"/>
      <c r="F645" s="673"/>
      <c r="G645" s="654"/>
      <c r="H645" s="654"/>
      <c r="I645" s="654"/>
      <c r="J645" s="654"/>
      <c r="K645" s="654"/>
      <c r="L645" s="666"/>
      <c r="M645" s="666"/>
      <c r="N645" s="666"/>
      <c r="O645" s="666"/>
      <c r="P645" s="666"/>
      <c r="Q645" s="666"/>
      <c r="R645" s="666"/>
      <c r="S645" s="666"/>
      <c r="T645" s="666"/>
      <c r="U645" s="666"/>
      <c r="V645" s="666"/>
      <c r="W645" s="666"/>
      <c r="X645" s="666"/>
      <c r="Y645" s="666"/>
      <c r="Z645" s="666"/>
      <c r="AA645" s="666"/>
      <c r="AB645" s="666"/>
    </row>
    <row r="646" spans="1:28" ht="12.75">
      <c r="A646" s="673"/>
      <c r="B646" s="673"/>
      <c r="C646" s="673"/>
      <c r="D646" s="673"/>
      <c r="E646" s="673"/>
      <c r="F646" s="673"/>
      <c r="G646" s="654"/>
      <c r="H646" s="654"/>
      <c r="I646" s="654"/>
      <c r="J646" s="654"/>
      <c r="K646" s="654"/>
      <c r="L646" s="666"/>
      <c r="M646" s="666"/>
      <c r="N646" s="666"/>
      <c r="O646" s="666"/>
      <c r="P646" s="666"/>
      <c r="Q646" s="666"/>
      <c r="R646" s="666"/>
      <c r="S646" s="666"/>
      <c r="T646" s="666"/>
      <c r="U646" s="666"/>
      <c r="V646" s="666"/>
      <c r="W646" s="666"/>
      <c r="X646" s="666"/>
      <c r="Y646" s="666"/>
      <c r="Z646" s="666"/>
      <c r="AA646" s="666"/>
      <c r="AB646" s="666"/>
    </row>
    <row r="647" spans="1:28" ht="12.75">
      <c r="A647" s="673"/>
      <c r="B647" s="673"/>
      <c r="C647" s="673"/>
      <c r="D647" s="673"/>
      <c r="E647" s="673"/>
      <c r="F647" s="673"/>
      <c r="G647" s="654"/>
      <c r="H647" s="654"/>
      <c r="I647" s="654"/>
      <c r="J647" s="654"/>
      <c r="K647" s="654"/>
      <c r="L647" s="666"/>
      <c r="M647" s="666"/>
      <c r="N647" s="666"/>
      <c r="O647" s="666"/>
      <c r="P647" s="666"/>
      <c r="Q647" s="666"/>
      <c r="R647" s="666"/>
      <c r="S647" s="666"/>
      <c r="T647" s="666"/>
      <c r="U647" s="666"/>
      <c r="V647" s="666"/>
      <c r="W647" s="666"/>
      <c r="X647" s="666"/>
      <c r="Y647" s="666"/>
      <c r="Z647" s="666"/>
      <c r="AA647" s="666"/>
      <c r="AB647" s="666"/>
    </row>
    <row r="648" spans="1:28" ht="12.75">
      <c r="A648" s="673"/>
      <c r="B648" s="673"/>
      <c r="C648" s="673"/>
      <c r="D648" s="673"/>
      <c r="E648" s="673"/>
      <c r="F648" s="673"/>
      <c r="G648" s="654"/>
      <c r="H648" s="654"/>
      <c r="I648" s="654"/>
      <c r="J648" s="654"/>
      <c r="K648" s="654"/>
      <c r="L648" s="666"/>
      <c r="M648" s="666"/>
      <c r="N648" s="666"/>
      <c r="O648" s="666"/>
      <c r="P648" s="666"/>
      <c r="Q648" s="666"/>
      <c r="R648" s="666"/>
      <c r="S648" s="666"/>
      <c r="T648" s="666"/>
      <c r="U648" s="666"/>
      <c r="V648" s="666"/>
      <c r="W648" s="666"/>
      <c r="X648" s="666"/>
      <c r="Y648" s="666"/>
      <c r="Z648" s="666"/>
      <c r="AA648" s="666"/>
      <c r="AB648" s="666"/>
    </row>
    <row r="649" spans="1:28" ht="12.75">
      <c r="A649" s="673"/>
      <c r="B649" s="673"/>
      <c r="C649" s="673"/>
      <c r="D649" s="673"/>
      <c r="E649" s="673"/>
      <c r="F649" s="673"/>
      <c r="G649" s="654"/>
      <c r="H649" s="654"/>
      <c r="I649" s="654"/>
      <c r="J649" s="654"/>
      <c r="K649" s="654"/>
      <c r="L649" s="666"/>
      <c r="M649" s="666"/>
      <c r="N649" s="666"/>
      <c r="O649" s="666"/>
      <c r="P649" s="666"/>
      <c r="Q649" s="666"/>
      <c r="R649" s="666"/>
      <c r="S649" s="666"/>
      <c r="T649" s="666"/>
      <c r="U649" s="666"/>
      <c r="V649" s="666"/>
      <c r="W649" s="666"/>
      <c r="X649" s="666"/>
      <c r="Y649" s="666"/>
      <c r="Z649" s="666"/>
      <c r="AA649" s="666"/>
      <c r="AB649" s="666"/>
    </row>
    <row r="650" spans="1:28" ht="12.75">
      <c r="A650" s="673"/>
      <c r="B650" s="673"/>
      <c r="C650" s="673"/>
      <c r="D650" s="673"/>
      <c r="E650" s="673"/>
      <c r="F650" s="673"/>
      <c r="G650" s="654"/>
      <c r="H650" s="654"/>
      <c r="I650" s="654"/>
      <c r="J650" s="654"/>
      <c r="K650" s="654"/>
      <c r="L650" s="666"/>
      <c r="M650" s="666"/>
      <c r="N650" s="666"/>
      <c r="O650" s="666"/>
      <c r="P650" s="666"/>
      <c r="Q650" s="666"/>
      <c r="R650" s="666"/>
      <c r="S650" s="666"/>
      <c r="T650" s="666"/>
      <c r="U650" s="666"/>
      <c r="V650" s="666"/>
      <c r="W650" s="666"/>
      <c r="X650" s="666"/>
      <c r="Y650" s="666"/>
      <c r="Z650" s="666"/>
      <c r="AA650" s="666"/>
      <c r="AB650" s="666"/>
    </row>
    <row r="651" spans="1:28" ht="12.75">
      <c r="A651" s="673"/>
      <c r="B651" s="673"/>
      <c r="C651" s="673"/>
      <c r="D651" s="673"/>
      <c r="E651" s="673"/>
      <c r="F651" s="673"/>
      <c r="G651" s="654"/>
      <c r="H651" s="654"/>
      <c r="I651" s="654"/>
      <c r="J651" s="654"/>
      <c r="K651" s="654"/>
      <c r="L651" s="666"/>
      <c r="M651" s="666"/>
      <c r="N651" s="666"/>
      <c r="O651" s="666"/>
      <c r="P651" s="666"/>
      <c r="Q651" s="666"/>
      <c r="R651" s="666"/>
      <c r="S651" s="666"/>
      <c r="T651" s="666"/>
      <c r="U651" s="666"/>
      <c r="V651" s="666"/>
      <c r="W651" s="666"/>
      <c r="X651" s="666"/>
      <c r="Y651" s="666"/>
      <c r="Z651" s="666"/>
      <c r="AA651" s="666"/>
      <c r="AB651" s="666"/>
    </row>
    <row r="652" spans="1:28" ht="12.75">
      <c r="A652" s="673"/>
      <c r="B652" s="673"/>
      <c r="C652" s="673"/>
      <c r="D652" s="673"/>
      <c r="E652" s="673"/>
      <c r="F652" s="673"/>
      <c r="G652" s="654"/>
      <c r="H652" s="654"/>
      <c r="I652" s="654"/>
      <c r="J652" s="654"/>
      <c r="K652" s="654"/>
      <c r="L652" s="666"/>
      <c r="M652" s="666"/>
      <c r="N652" s="666"/>
      <c r="O652" s="666"/>
      <c r="P652" s="666"/>
      <c r="Q652" s="666"/>
      <c r="R652" s="666"/>
      <c r="S652" s="666"/>
      <c r="T652" s="666"/>
      <c r="U652" s="666"/>
      <c r="V652" s="666"/>
      <c r="W652" s="666"/>
      <c r="X652" s="666"/>
      <c r="Y652" s="666"/>
      <c r="Z652" s="666"/>
      <c r="AA652" s="666"/>
      <c r="AB652" s="666"/>
    </row>
    <row r="653" spans="1:28" ht="12.75">
      <c r="A653" s="673"/>
      <c r="B653" s="673"/>
      <c r="C653" s="673"/>
      <c r="D653" s="673"/>
      <c r="E653" s="673"/>
      <c r="F653" s="673"/>
      <c r="G653" s="654"/>
      <c r="H653" s="654"/>
      <c r="I653" s="654"/>
      <c r="J653" s="654"/>
      <c r="K653" s="654"/>
      <c r="L653" s="666"/>
      <c r="M653" s="666"/>
      <c r="N653" s="666"/>
      <c r="O653" s="666"/>
      <c r="P653" s="666"/>
      <c r="Q653" s="666"/>
      <c r="R653" s="666"/>
      <c r="S653" s="666"/>
      <c r="T653" s="666"/>
      <c r="U653" s="666"/>
      <c r="V653" s="666"/>
      <c r="W653" s="666"/>
      <c r="X653" s="666"/>
      <c r="Y653" s="666"/>
      <c r="Z653" s="666"/>
      <c r="AA653" s="666"/>
      <c r="AB653" s="666"/>
    </row>
    <row r="654" spans="1:28" ht="12.75">
      <c r="A654" s="673"/>
      <c r="B654" s="673"/>
      <c r="C654" s="673"/>
      <c r="D654" s="673"/>
      <c r="E654" s="673"/>
      <c r="F654" s="673"/>
      <c r="G654" s="654"/>
      <c r="H654" s="654"/>
      <c r="I654" s="654"/>
      <c r="J654" s="654"/>
      <c r="K654" s="654"/>
      <c r="L654" s="666"/>
      <c r="M654" s="666"/>
      <c r="N654" s="666"/>
      <c r="O654" s="666"/>
      <c r="P654" s="666"/>
      <c r="Q654" s="666"/>
      <c r="R654" s="666"/>
      <c r="S654" s="666"/>
      <c r="T654" s="666"/>
      <c r="U654" s="666"/>
      <c r="V654" s="666"/>
      <c r="W654" s="666"/>
      <c r="X654" s="666"/>
      <c r="Y654" s="666"/>
      <c r="Z654" s="666"/>
      <c r="AA654" s="666"/>
      <c r="AB654" s="666"/>
    </row>
    <row r="655" spans="1:28" ht="12.75">
      <c r="A655" s="673"/>
      <c r="B655" s="673"/>
      <c r="C655" s="673"/>
      <c r="D655" s="673"/>
      <c r="E655" s="673"/>
      <c r="F655" s="673"/>
      <c r="G655" s="654"/>
      <c r="H655" s="654"/>
      <c r="I655" s="654"/>
      <c r="J655" s="654"/>
      <c r="K655" s="654"/>
      <c r="L655" s="666"/>
      <c r="M655" s="666"/>
      <c r="N655" s="666"/>
      <c r="O655" s="666"/>
      <c r="P655" s="666"/>
      <c r="Q655" s="666"/>
      <c r="R655" s="666"/>
      <c r="S655" s="666"/>
      <c r="T655" s="666"/>
      <c r="U655" s="666"/>
      <c r="V655" s="666"/>
      <c r="W655" s="666"/>
      <c r="X655" s="666"/>
      <c r="Y655" s="666"/>
      <c r="Z655" s="666"/>
      <c r="AA655" s="666"/>
      <c r="AB655" s="666"/>
    </row>
    <row r="656" spans="1:28" ht="12.75">
      <c r="A656" s="673"/>
      <c r="B656" s="673"/>
      <c r="C656" s="673"/>
      <c r="D656" s="673"/>
      <c r="E656" s="673"/>
      <c r="F656" s="673"/>
      <c r="G656" s="654"/>
      <c r="H656" s="654"/>
      <c r="I656" s="654"/>
      <c r="J656" s="654"/>
      <c r="K656" s="654"/>
      <c r="L656" s="666"/>
      <c r="M656" s="666"/>
      <c r="N656" s="666"/>
      <c r="O656" s="666"/>
      <c r="P656" s="666"/>
      <c r="Q656" s="666"/>
      <c r="R656" s="666"/>
      <c r="S656" s="666"/>
      <c r="T656" s="666"/>
      <c r="U656" s="666"/>
      <c r="V656" s="666"/>
      <c r="W656" s="666"/>
      <c r="X656" s="666"/>
      <c r="Y656" s="666"/>
      <c r="Z656" s="666"/>
      <c r="AA656" s="666"/>
      <c r="AB656" s="666"/>
    </row>
    <row r="657" spans="1:28" ht="12.75">
      <c r="A657" s="673"/>
      <c r="B657" s="673"/>
      <c r="C657" s="673"/>
      <c r="D657" s="673"/>
      <c r="E657" s="673"/>
      <c r="F657" s="673"/>
      <c r="G657" s="654"/>
      <c r="H657" s="654"/>
      <c r="I657" s="654"/>
      <c r="J657" s="654"/>
      <c r="K657" s="654"/>
      <c r="L657" s="666"/>
      <c r="M657" s="666"/>
      <c r="N657" s="666"/>
      <c r="O657" s="666"/>
      <c r="P657" s="666"/>
      <c r="Q657" s="666"/>
      <c r="R657" s="666"/>
      <c r="S657" s="666"/>
      <c r="T657" s="666"/>
      <c r="U657" s="666"/>
      <c r="V657" s="666"/>
      <c r="W657" s="666"/>
      <c r="X657" s="666"/>
      <c r="Y657" s="666"/>
      <c r="Z657" s="666"/>
      <c r="AA657" s="666"/>
      <c r="AB657" s="666"/>
    </row>
    <row r="658" spans="1:28" ht="12.75">
      <c r="A658" s="673"/>
      <c r="B658" s="673"/>
      <c r="C658" s="673"/>
      <c r="D658" s="673"/>
      <c r="E658" s="673"/>
      <c r="F658" s="673"/>
      <c r="G658" s="654"/>
      <c r="H658" s="654"/>
      <c r="I658" s="654"/>
      <c r="J658" s="654"/>
      <c r="K658" s="654"/>
      <c r="L658" s="666"/>
      <c r="M658" s="666"/>
      <c r="N658" s="666"/>
      <c r="O658" s="666"/>
      <c r="P658" s="666"/>
      <c r="Q658" s="666"/>
      <c r="R658" s="666"/>
      <c r="S658" s="666"/>
      <c r="T658" s="666"/>
      <c r="U658" s="666"/>
      <c r="V658" s="666"/>
      <c r="W658" s="666"/>
      <c r="X658" s="666"/>
      <c r="Y658" s="666"/>
      <c r="Z658" s="666"/>
      <c r="AA658" s="666"/>
      <c r="AB658" s="666"/>
    </row>
    <row r="659" spans="1:28" ht="12.75">
      <c r="A659" s="673"/>
      <c r="B659" s="673"/>
      <c r="C659" s="673"/>
      <c r="D659" s="673"/>
      <c r="E659" s="673"/>
      <c r="F659" s="673"/>
      <c r="G659" s="654"/>
      <c r="H659" s="654"/>
      <c r="I659" s="654"/>
      <c r="J659" s="654"/>
      <c r="K659" s="654"/>
      <c r="L659" s="666"/>
      <c r="M659" s="666"/>
      <c r="N659" s="666"/>
      <c r="O659" s="666"/>
      <c r="P659" s="666"/>
      <c r="Q659" s="666"/>
      <c r="R659" s="666"/>
      <c r="S659" s="666"/>
      <c r="T659" s="666"/>
      <c r="U659" s="666"/>
      <c r="V659" s="666"/>
      <c r="W659" s="666"/>
      <c r="X659" s="666"/>
      <c r="Y659" s="666"/>
      <c r="Z659" s="666"/>
      <c r="AA659" s="666"/>
      <c r="AB659" s="666"/>
    </row>
    <row r="660" spans="1:28" ht="12.75">
      <c r="A660" s="673"/>
      <c r="B660" s="673"/>
      <c r="C660" s="673"/>
      <c r="D660" s="673"/>
      <c r="E660" s="673"/>
      <c r="F660" s="673"/>
      <c r="G660" s="654"/>
      <c r="H660" s="654"/>
      <c r="I660" s="654"/>
      <c r="J660" s="654"/>
      <c r="K660" s="654"/>
      <c r="L660" s="666"/>
      <c r="M660" s="666"/>
      <c r="N660" s="666"/>
      <c r="O660" s="666"/>
      <c r="P660" s="666"/>
      <c r="Q660" s="666"/>
      <c r="R660" s="666"/>
      <c r="S660" s="666"/>
      <c r="T660" s="666"/>
      <c r="U660" s="666"/>
      <c r="V660" s="666"/>
      <c r="W660" s="666"/>
      <c r="X660" s="666"/>
      <c r="Y660" s="666"/>
      <c r="Z660" s="666"/>
      <c r="AA660" s="666"/>
      <c r="AB660" s="666"/>
    </row>
    <row r="661" spans="1:28" ht="12.75">
      <c r="A661" s="673"/>
      <c r="B661" s="673"/>
      <c r="C661" s="673"/>
      <c r="D661" s="673"/>
      <c r="E661" s="673"/>
      <c r="F661" s="673"/>
      <c r="G661" s="654"/>
      <c r="H661" s="654"/>
      <c r="I661" s="654"/>
      <c r="J661" s="654"/>
      <c r="K661" s="654"/>
      <c r="L661" s="666"/>
      <c r="M661" s="666"/>
      <c r="N661" s="666"/>
      <c r="O661" s="666"/>
      <c r="P661" s="666"/>
      <c r="Q661" s="666"/>
      <c r="R661" s="666"/>
      <c r="S661" s="666"/>
      <c r="T661" s="666"/>
      <c r="U661" s="666"/>
      <c r="V661" s="666"/>
      <c r="W661" s="666"/>
      <c r="X661" s="666"/>
      <c r="Y661" s="666"/>
      <c r="Z661" s="666"/>
      <c r="AA661" s="666"/>
      <c r="AB661" s="666"/>
    </row>
    <row r="662" spans="1:28" ht="12.75">
      <c r="A662" s="673"/>
      <c r="B662" s="673"/>
      <c r="C662" s="673"/>
      <c r="D662" s="673"/>
      <c r="E662" s="673"/>
      <c r="F662" s="673"/>
      <c r="G662" s="654"/>
      <c r="H662" s="654"/>
      <c r="I662" s="654"/>
      <c r="J662" s="654"/>
      <c r="K662" s="654"/>
      <c r="L662" s="666"/>
      <c r="M662" s="666"/>
      <c r="N662" s="666"/>
      <c r="O662" s="666"/>
      <c r="P662" s="666"/>
      <c r="Q662" s="666"/>
      <c r="R662" s="666"/>
      <c r="S662" s="666"/>
      <c r="T662" s="666"/>
      <c r="U662" s="666"/>
      <c r="V662" s="666"/>
      <c r="W662" s="666"/>
      <c r="X662" s="666"/>
      <c r="Y662" s="666"/>
      <c r="Z662" s="666"/>
      <c r="AA662" s="666"/>
      <c r="AB662" s="666"/>
    </row>
    <row r="663" spans="1:28" ht="12.75">
      <c r="A663" s="673"/>
      <c r="B663" s="673"/>
      <c r="C663" s="673"/>
      <c r="D663" s="673"/>
      <c r="E663" s="673"/>
      <c r="F663" s="673"/>
      <c r="G663" s="654"/>
      <c r="H663" s="654"/>
      <c r="I663" s="654"/>
      <c r="J663" s="654"/>
      <c r="K663" s="654"/>
      <c r="L663" s="666"/>
      <c r="M663" s="666"/>
      <c r="N663" s="666"/>
      <c r="O663" s="666"/>
      <c r="P663" s="666"/>
      <c r="Q663" s="666"/>
      <c r="R663" s="666"/>
      <c r="S663" s="666"/>
      <c r="T663" s="666"/>
      <c r="U663" s="666"/>
      <c r="V663" s="666"/>
      <c r="W663" s="666"/>
      <c r="X663" s="666"/>
      <c r="Y663" s="666"/>
      <c r="Z663" s="666"/>
      <c r="AA663" s="666"/>
      <c r="AB663" s="666"/>
    </row>
    <row r="664" spans="1:28" ht="12.75">
      <c r="A664" s="673"/>
      <c r="B664" s="673"/>
      <c r="C664" s="673"/>
      <c r="D664" s="673"/>
      <c r="E664" s="673"/>
      <c r="F664" s="673"/>
      <c r="G664" s="654"/>
      <c r="H664" s="654"/>
      <c r="I664" s="654"/>
      <c r="J664" s="654"/>
      <c r="K664" s="654"/>
      <c r="L664" s="666"/>
      <c r="M664" s="666"/>
      <c r="N664" s="666"/>
      <c r="O664" s="666"/>
      <c r="P664" s="666"/>
      <c r="Q664" s="666"/>
      <c r="R664" s="666"/>
      <c r="S664" s="666"/>
      <c r="T664" s="666"/>
      <c r="U664" s="666"/>
      <c r="V664" s="666"/>
      <c r="W664" s="666"/>
      <c r="X664" s="666"/>
      <c r="Y664" s="666"/>
      <c r="Z664" s="666"/>
      <c r="AA664" s="666"/>
      <c r="AB664" s="666"/>
    </row>
    <row r="665" spans="1:28" ht="12.75">
      <c r="A665" s="673"/>
      <c r="B665" s="673"/>
      <c r="C665" s="673"/>
      <c r="D665" s="673"/>
      <c r="E665" s="673"/>
      <c r="F665" s="673"/>
      <c r="G665" s="654"/>
      <c r="H665" s="654"/>
      <c r="I665" s="654"/>
      <c r="J665" s="654"/>
      <c r="K665" s="654"/>
      <c r="L665" s="666"/>
      <c r="M665" s="666"/>
      <c r="N665" s="666"/>
      <c r="O665" s="666"/>
      <c r="P665" s="666"/>
      <c r="Q665" s="666"/>
      <c r="R665" s="666"/>
      <c r="S665" s="666"/>
      <c r="T665" s="666"/>
      <c r="U665" s="666"/>
      <c r="V665" s="666"/>
      <c r="W665" s="666"/>
      <c r="X665" s="666"/>
      <c r="Y665" s="666"/>
      <c r="Z665" s="666"/>
      <c r="AA665" s="666"/>
      <c r="AB665" s="666"/>
    </row>
    <row r="666" spans="1:28" ht="12.75">
      <c r="A666" s="673"/>
      <c r="B666" s="673"/>
      <c r="C666" s="673"/>
      <c r="D666" s="673"/>
      <c r="E666" s="673"/>
      <c r="F666" s="673"/>
      <c r="G666" s="654"/>
      <c r="H666" s="654"/>
      <c r="I666" s="654"/>
      <c r="J666" s="654"/>
      <c r="K666" s="654"/>
      <c r="L666" s="666"/>
      <c r="M666" s="666"/>
      <c r="N666" s="666"/>
      <c r="O666" s="666"/>
      <c r="P666" s="666"/>
      <c r="Q666" s="666"/>
      <c r="R666" s="666"/>
      <c r="S666" s="666"/>
      <c r="T666" s="666"/>
      <c r="U666" s="666"/>
      <c r="V666" s="666"/>
      <c r="W666" s="666"/>
      <c r="X666" s="666"/>
      <c r="Y666" s="666"/>
      <c r="Z666" s="666"/>
      <c r="AA666" s="666"/>
      <c r="AB666" s="666"/>
    </row>
    <row r="667" spans="1:28" ht="12.75">
      <c r="A667" s="673"/>
      <c r="B667" s="673"/>
      <c r="C667" s="673"/>
      <c r="D667" s="673"/>
      <c r="E667" s="673"/>
      <c r="F667" s="673"/>
      <c r="G667" s="654"/>
      <c r="H667" s="654"/>
      <c r="I667" s="654"/>
      <c r="J667" s="654"/>
      <c r="K667" s="654"/>
      <c r="L667" s="666"/>
      <c r="M667" s="666"/>
      <c r="N667" s="666"/>
      <c r="O667" s="666"/>
      <c r="P667" s="666"/>
      <c r="Q667" s="666"/>
      <c r="R667" s="666"/>
      <c r="S667" s="666"/>
      <c r="T667" s="666"/>
      <c r="U667" s="666"/>
      <c r="V667" s="666"/>
      <c r="W667" s="666"/>
      <c r="X667" s="666"/>
      <c r="Y667" s="666"/>
      <c r="Z667" s="666"/>
      <c r="AA667" s="666"/>
      <c r="AB667" s="666"/>
    </row>
    <row r="668" spans="1:28" ht="12.75">
      <c r="A668" s="673"/>
      <c r="B668" s="673"/>
      <c r="C668" s="673"/>
      <c r="D668" s="673"/>
      <c r="E668" s="673"/>
      <c r="F668" s="673"/>
      <c r="G668" s="654"/>
      <c r="H668" s="654"/>
      <c r="I668" s="654"/>
      <c r="J668" s="654"/>
      <c r="K668" s="654"/>
      <c r="L668" s="666"/>
      <c r="M668" s="666"/>
      <c r="N668" s="666"/>
      <c r="O668" s="666"/>
      <c r="P668" s="666"/>
      <c r="Q668" s="666"/>
      <c r="R668" s="666"/>
      <c r="S668" s="666"/>
      <c r="T668" s="666"/>
      <c r="U668" s="666"/>
      <c r="V668" s="666"/>
      <c r="W668" s="666"/>
      <c r="X668" s="666"/>
      <c r="Y668" s="666"/>
      <c r="Z668" s="666"/>
      <c r="AA668" s="666"/>
      <c r="AB668" s="666"/>
    </row>
    <row r="669" spans="1:28" ht="12.75">
      <c r="A669" s="673"/>
      <c r="B669" s="673"/>
      <c r="C669" s="673"/>
      <c r="D669" s="673"/>
      <c r="E669" s="673"/>
      <c r="F669" s="673"/>
      <c r="G669" s="654"/>
      <c r="H669" s="654"/>
      <c r="I669" s="654"/>
      <c r="J669" s="654"/>
      <c r="K669" s="654"/>
      <c r="L669" s="666"/>
      <c r="M669" s="666"/>
      <c r="N669" s="666"/>
      <c r="O669" s="666"/>
      <c r="P669" s="666"/>
      <c r="Q669" s="666"/>
      <c r="R669" s="666"/>
      <c r="S669" s="666"/>
      <c r="T669" s="666"/>
      <c r="U669" s="666"/>
      <c r="V669" s="666"/>
      <c r="W669" s="666"/>
      <c r="X669" s="666"/>
      <c r="Y669" s="666"/>
      <c r="Z669" s="666"/>
      <c r="AA669" s="666"/>
      <c r="AB669" s="666"/>
    </row>
    <row r="670" spans="1:28" ht="12.75">
      <c r="A670" s="673"/>
      <c r="B670" s="673"/>
      <c r="C670" s="673"/>
      <c r="D670" s="673"/>
      <c r="E670" s="673"/>
      <c r="F670" s="673"/>
      <c r="G670" s="654"/>
      <c r="H670" s="654"/>
      <c r="I670" s="654"/>
      <c r="J670" s="654"/>
      <c r="K670" s="654"/>
      <c r="L670" s="666"/>
      <c r="M670" s="666"/>
      <c r="N670" s="666"/>
      <c r="O670" s="666"/>
      <c r="P670" s="666"/>
      <c r="Q670" s="666"/>
      <c r="R670" s="666"/>
      <c r="S670" s="666"/>
      <c r="T670" s="666"/>
      <c r="U670" s="666"/>
      <c r="V670" s="666"/>
      <c r="W670" s="666"/>
      <c r="X670" s="666"/>
      <c r="Y670" s="666"/>
      <c r="Z670" s="666"/>
      <c r="AA670" s="666"/>
      <c r="AB670" s="666"/>
    </row>
    <row r="671" spans="1:28" ht="12.75">
      <c r="A671" s="673"/>
      <c r="B671" s="673"/>
      <c r="C671" s="673"/>
      <c r="D671" s="673"/>
      <c r="E671" s="673"/>
      <c r="F671" s="673"/>
      <c r="G671" s="654"/>
      <c r="H671" s="654"/>
      <c r="I671" s="654"/>
      <c r="J671" s="654"/>
      <c r="K671" s="654"/>
      <c r="L671" s="666"/>
      <c r="M671" s="666"/>
      <c r="N671" s="666"/>
      <c r="O671" s="666"/>
      <c r="P671" s="666"/>
      <c r="Q671" s="666"/>
      <c r="R671" s="666"/>
      <c r="S671" s="666"/>
      <c r="T671" s="666"/>
      <c r="U671" s="666"/>
      <c r="V671" s="666"/>
      <c r="W671" s="666"/>
      <c r="X671" s="666"/>
      <c r="Y671" s="666"/>
      <c r="Z671" s="666"/>
      <c r="AA671" s="666"/>
      <c r="AB671" s="666"/>
    </row>
    <row r="672" spans="1:28" ht="12.75">
      <c r="A672" s="673"/>
      <c r="B672" s="673"/>
      <c r="C672" s="673"/>
      <c r="D672" s="673"/>
      <c r="E672" s="673"/>
      <c r="F672" s="673"/>
      <c r="G672" s="654"/>
      <c r="H672" s="654"/>
      <c r="I672" s="654"/>
      <c r="J672" s="654"/>
      <c r="K672" s="654"/>
      <c r="L672" s="666"/>
      <c r="M672" s="666"/>
      <c r="N672" s="666"/>
      <c r="O672" s="666"/>
      <c r="P672" s="666"/>
      <c r="Q672" s="666"/>
      <c r="R672" s="666"/>
      <c r="S672" s="666"/>
      <c r="T672" s="666"/>
      <c r="U672" s="666"/>
      <c r="V672" s="666"/>
      <c r="W672" s="666"/>
      <c r="X672" s="666"/>
      <c r="Y672" s="666"/>
      <c r="Z672" s="666"/>
      <c r="AA672" s="666"/>
      <c r="AB672" s="666"/>
    </row>
    <row r="673" spans="1:28" ht="12.75">
      <c r="A673" s="673"/>
      <c r="B673" s="673"/>
      <c r="C673" s="673"/>
      <c r="D673" s="673"/>
      <c r="E673" s="673"/>
      <c r="F673" s="673"/>
      <c r="G673" s="654"/>
      <c r="H673" s="654"/>
      <c r="I673" s="654"/>
      <c r="J673" s="654"/>
      <c r="K673" s="654"/>
      <c r="L673" s="666"/>
      <c r="M673" s="666"/>
      <c r="N673" s="666"/>
      <c r="O673" s="666"/>
      <c r="P673" s="666"/>
      <c r="Q673" s="666"/>
      <c r="R673" s="666"/>
      <c r="S673" s="666"/>
      <c r="T673" s="666"/>
      <c r="U673" s="666"/>
      <c r="V673" s="666"/>
      <c r="W673" s="666"/>
      <c r="X673" s="666"/>
      <c r="Y673" s="666"/>
      <c r="Z673" s="666"/>
      <c r="AA673" s="666"/>
      <c r="AB673" s="666"/>
    </row>
    <row r="674" spans="1:28" ht="12.75">
      <c r="A674" s="673"/>
      <c r="B674" s="673"/>
      <c r="C674" s="673"/>
      <c r="D674" s="673"/>
      <c r="E674" s="673"/>
      <c r="F674" s="673"/>
      <c r="G674" s="654"/>
      <c r="H674" s="654"/>
      <c r="I674" s="654"/>
      <c r="J674" s="654"/>
      <c r="K674" s="654"/>
      <c r="L674" s="666"/>
      <c r="M674" s="666"/>
      <c r="N674" s="666"/>
      <c r="O674" s="666"/>
      <c r="P674" s="666"/>
      <c r="Q674" s="666"/>
      <c r="R674" s="666"/>
      <c r="S674" s="666"/>
      <c r="T674" s="666"/>
      <c r="U674" s="666"/>
      <c r="V674" s="666"/>
      <c r="W674" s="666"/>
      <c r="X674" s="666"/>
      <c r="Y674" s="666"/>
      <c r="Z674" s="666"/>
      <c r="AA674" s="666"/>
      <c r="AB674" s="666"/>
    </row>
    <row r="675" spans="1:28" ht="12.75">
      <c r="A675" s="673"/>
      <c r="B675" s="673"/>
      <c r="C675" s="673"/>
      <c r="D675" s="673"/>
      <c r="E675" s="673"/>
      <c r="F675" s="673"/>
      <c r="G675" s="654"/>
      <c r="H675" s="654"/>
      <c r="I675" s="654"/>
      <c r="J675" s="654"/>
      <c r="K675" s="654"/>
      <c r="L675" s="666"/>
      <c r="M675" s="666"/>
      <c r="N675" s="666"/>
      <c r="O675" s="666"/>
      <c r="P675" s="666"/>
      <c r="Q675" s="666"/>
      <c r="R675" s="666"/>
      <c r="S675" s="666"/>
      <c r="T675" s="666"/>
      <c r="U675" s="666"/>
      <c r="V675" s="666"/>
      <c r="W675" s="666"/>
      <c r="X675" s="666"/>
      <c r="Y675" s="666"/>
      <c r="Z675" s="666"/>
      <c r="AA675" s="666"/>
      <c r="AB675" s="666"/>
    </row>
    <row r="676" spans="1:28" ht="12.75">
      <c r="A676" s="673"/>
      <c r="B676" s="673"/>
      <c r="C676" s="673"/>
      <c r="D676" s="673"/>
      <c r="E676" s="673"/>
      <c r="F676" s="673"/>
      <c r="G676" s="654"/>
      <c r="H676" s="654"/>
      <c r="I676" s="654"/>
      <c r="J676" s="654"/>
      <c r="K676" s="654"/>
      <c r="L676" s="666"/>
      <c r="M676" s="666"/>
      <c r="N676" s="666"/>
      <c r="O676" s="666"/>
      <c r="P676" s="666"/>
      <c r="Q676" s="666"/>
      <c r="R676" s="666"/>
      <c r="S676" s="666"/>
      <c r="T676" s="666"/>
      <c r="U676" s="666"/>
      <c r="V676" s="666"/>
      <c r="W676" s="666"/>
      <c r="X676" s="666"/>
      <c r="Y676" s="666"/>
      <c r="Z676" s="666"/>
      <c r="AA676" s="666"/>
      <c r="AB676" s="666"/>
    </row>
    <row r="677" spans="1:28" ht="12.75">
      <c r="A677" s="673"/>
      <c r="B677" s="673"/>
      <c r="C677" s="673"/>
      <c r="D677" s="673"/>
      <c r="E677" s="673"/>
      <c r="F677" s="673"/>
      <c r="G677" s="654"/>
      <c r="H677" s="654"/>
      <c r="I677" s="654"/>
      <c r="J677" s="654"/>
      <c r="K677" s="654"/>
      <c r="L677" s="666"/>
      <c r="M677" s="666"/>
      <c r="N677" s="666"/>
      <c r="O677" s="666"/>
      <c r="P677" s="666"/>
      <c r="Q677" s="666"/>
      <c r="R677" s="666"/>
      <c r="S677" s="666"/>
      <c r="T677" s="666"/>
      <c r="U677" s="666"/>
      <c r="V677" s="666"/>
      <c r="W677" s="666"/>
      <c r="X677" s="666"/>
      <c r="Y677" s="666"/>
      <c r="Z677" s="666"/>
      <c r="AA677" s="666"/>
      <c r="AB677" s="666"/>
    </row>
    <row r="678" spans="1:28" ht="12.75">
      <c r="A678" s="673"/>
      <c r="B678" s="673"/>
      <c r="C678" s="673"/>
      <c r="D678" s="673"/>
      <c r="E678" s="673"/>
      <c r="F678" s="673"/>
      <c r="G678" s="654"/>
      <c r="H678" s="654"/>
      <c r="I678" s="654"/>
      <c r="J678" s="654"/>
      <c r="K678" s="654"/>
      <c r="L678" s="666"/>
      <c r="M678" s="666"/>
      <c r="N678" s="666"/>
      <c r="O678" s="666"/>
      <c r="P678" s="666"/>
      <c r="Q678" s="666"/>
      <c r="R678" s="666"/>
      <c r="S678" s="666"/>
      <c r="T678" s="666"/>
      <c r="U678" s="666"/>
      <c r="V678" s="666"/>
      <c r="W678" s="666"/>
      <c r="X678" s="666"/>
      <c r="Y678" s="666"/>
      <c r="Z678" s="666"/>
      <c r="AA678" s="666"/>
      <c r="AB678" s="666"/>
    </row>
    <row r="679" spans="1:28" ht="12.75">
      <c r="A679" s="673"/>
      <c r="B679" s="673"/>
      <c r="C679" s="673"/>
      <c r="D679" s="673"/>
      <c r="E679" s="673"/>
      <c r="F679" s="673"/>
      <c r="G679" s="654"/>
      <c r="H679" s="654"/>
      <c r="I679" s="654"/>
      <c r="J679" s="654"/>
      <c r="K679" s="654"/>
      <c r="L679" s="666"/>
      <c r="M679" s="666"/>
      <c r="N679" s="666"/>
      <c r="O679" s="666"/>
      <c r="P679" s="666"/>
      <c r="Q679" s="666"/>
      <c r="R679" s="666"/>
      <c r="S679" s="666"/>
      <c r="T679" s="666"/>
      <c r="U679" s="666"/>
      <c r="V679" s="666"/>
      <c r="W679" s="666"/>
      <c r="X679" s="666"/>
      <c r="Y679" s="666"/>
      <c r="Z679" s="666"/>
      <c r="AA679" s="666"/>
      <c r="AB679" s="666"/>
    </row>
    <row r="680" spans="1:28" ht="12.75">
      <c r="A680" s="673"/>
      <c r="B680" s="673"/>
      <c r="C680" s="673"/>
      <c r="D680" s="673"/>
      <c r="E680" s="673"/>
      <c r="F680" s="673"/>
      <c r="G680" s="654"/>
      <c r="H680" s="654"/>
      <c r="I680" s="654"/>
      <c r="J680" s="654"/>
      <c r="K680" s="654"/>
      <c r="L680" s="666"/>
      <c r="M680" s="666"/>
      <c r="N680" s="666"/>
      <c r="O680" s="666"/>
      <c r="P680" s="666"/>
      <c r="Q680" s="666"/>
      <c r="R680" s="666"/>
      <c r="S680" s="666"/>
      <c r="T680" s="666"/>
      <c r="U680" s="666"/>
      <c r="V680" s="666"/>
      <c r="W680" s="666"/>
      <c r="X680" s="666"/>
      <c r="Y680" s="666"/>
      <c r="Z680" s="666"/>
      <c r="AA680" s="666"/>
      <c r="AB680" s="666"/>
    </row>
    <row r="681" spans="1:28" ht="12.75">
      <c r="A681" s="673"/>
      <c r="B681" s="673"/>
      <c r="C681" s="673"/>
      <c r="D681" s="673"/>
      <c r="E681" s="673"/>
      <c r="F681" s="673"/>
      <c r="G681" s="654"/>
      <c r="H681" s="654"/>
      <c r="I681" s="654"/>
      <c r="J681" s="654"/>
      <c r="K681" s="654"/>
      <c r="L681" s="666"/>
      <c r="M681" s="666"/>
      <c r="N681" s="666"/>
      <c r="O681" s="666"/>
      <c r="P681" s="666"/>
      <c r="Q681" s="666"/>
      <c r="R681" s="666"/>
      <c r="S681" s="666"/>
      <c r="T681" s="666"/>
      <c r="U681" s="666"/>
      <c r="V681" s="666"/>
      <c r="W681" s="666"/>
      <c r="X681" s="666"/>
      <c r="Y681" s="666"/>
      <c r="Z681" s="666"/>
      <c r="AA681" s="666"/>
      <c r="AB681" s="666"/>
    </row>
    <row r="682" spans="1:28" ht="12.75">
      <c r="A682" s="673"/>
      <c r="B682" s="673"/>
      <c r="C682" s="673"/>
      <c r="D682" s="673"/>
      <c r="E682" s="673"/>
      <c r="F682" s="673"/>
      <c r="G682" s="654"/>
      <c r="H682" s="654"/>
      <c r="I682" s="654"/>
      <c r="J682" s="654"/>
      <c r="K682" s="654"/>
      <c r="L682" s="666"/>
      <c r="M682" s="666"/>
      <c r="N682" s="666"/>
      <c r="O682" s="666"/>
      <c r="P682" s="666"/>
      <c r="Q682" s="666"/>
      <c r="R682" s="666"/>
      <c r="S682" s="666"/>
      <c r="T682" s="666"/>
      <c r="U682" s="666"/>
      <c r="V682" s="666"/>
      <c r="W682" s="666"/>
      <c r="X682" s="666"/>
      <c r="Y682" s="666"/>
      <c r="Z682" s="666"/>
      <c r="AA682" s="666"/>
      <c r="AB682" s="666"/>
    </row>
    <row r="683" spans="1:28" ht="12.75">
      <c r="A683" s="673"/>
      <c r="B683" s="673"/>
      <c r="C683" s="673"/>
      <c r="D683" s="673"/>
      <c r="E683" s="673"/>
      <c r="F683" s="673"/>
      <c r="G683" s="654"/>
      <c r="H683" s="654"/>
      <c r="I683" s="654"/>
      <c r="J683" s="654"/>
      <c r="K683" s="654"/>
      <c r="L683" s="666"/>
      <c r="M683" s="666"/>
      <c r="N683" s="666"/>
      <c r="O683" s="666"/>
      <c r="P683" s="666"/>
      <c r="Q683" s="666"/>
      <c r="R683" s="666"/>
      <c r="S683" s="666"/>
      <c r="T683" s="666"/>
      <c r="U683" s="666"/>
      <c r="V683" s="666"/>
      <c r="W683" s="666"/>
      <c r="X683" s="666"/>
      <c r="Y683" s="666"/>
      <c r="Z683" s="666"/>
      <c r="AA683" s="666"/>
      <c r="AB683" s="666"/>
    </row>
    <row r="684" spans="1:28" ht="12.75">
      <c r="A684" s="673"/>
      <c r="B684" s="673"/>
      <c r="C684" s="673"/>
      <c r="D684" s="673"/>
      <c r="E684" s="673"/>
      <c r="F684" s="673"/>
      <c r="G684" s="654"/>
      <c r="H684" s="654"/>
      <c r="I684" s="654"/>
      <c r="J684" s="654"/>
      <c r="K684" s="654"/>
      <c r="L684" s="666"/>
      <c r="M684" s="666"/>
      <c r="N684" s="666"/>
      <c r="O684" s="666"/>
      <c r="P684" s="666"/>
      <c r="Q684" s="666"/>
      <c r="R684" s="666"/>
      <c r="S684" s="666"/>
      <c r="T684" s="666"/>
      <c r="U684" s="666"/>
      <c r="V684" s="666"/>
      <c r="W684" s="666"/>
      <c r="X684" s="666"/>
      <c r="Y684" s="666"/>
      <c r="Z684" s="666"/>
      <c r="AA684" s="666"/>
      <c r="AB684" s="666"/>
    </row>
    <row r="685" spans="1:28" ht="12.75">
      <c r="A685" s="673"/>
      <c r="B685" s="673"/>
      <c r="C685" s="673"/>
      <c r="D685" s="673"/>
      <c r="E685" s="673"/>
      <c r="F685" s="673"/>
      <c r="G685" s="654"/>
      <c r="H685" s="654"/>
      <c r="I685" s="654"/>
      <c r="J685" s="654"/>
      <c r="K685" s="654"/>
      <c r="L685" s="666"/>
      <c r="M685" s="666"/>
      <c r="N685" s="666"/>
      <c r="O685" s="666"/>
      <c r="P685" s="666"/>
      <c r="Q685" s="666"/>
      <c r="R685" s="666"/>
      <c r="S685" s="666"/>
      <c r="T685" s="666"/>
      <c r="U685" s="666"/>
      <c r="V685" s="666"/>
      <c r="W685" s="666"/>
      <c r="X685" s="666"/>
      <c r="Y685" s="666"/>
      <c r="Z685" s="666"/>
      <c r="AA685" s="666"/>
      <c r="AB685" s="666"/>
    </row>
    <row r="686" spans="1:28" ht="12.75">
      <c r="A686" s="673"/>
      <c r="B686" s="673"/>
      <c r="C686" s="673"/>
      <c r="D686" s="673"/>
      <c r="E686" s="673"/>
      <c r="F686" s="673"/>
      <c r="G686" s="654"/>
      <c r="H686" s="654"/>
      <c r="I686" s="654"/>
      <c r="J686" s="654"/>
      <c r="K686" s="654"/>
      <c r="L686" s="666"/>
      <c r="M686" s="666"/>
      <c r="N686" s="666"/>
      <c r="O686" s="666"/>
      <c r="P686" s="666"/>
      <c r="Q686" s="666"/>
      <c r="R686" s="666"/>
      <c r="S686" s="666"/>
      <c r="T686" s="666"/>
      <c r="U686" s="666"/>
      <c r="V686" s="666"/>
      <c r="W686" s="666"/>
      <c r="X686" s="666"/>
      <c r="Y686" s="666"/>
      <c r="Z686" s="666"/>
      <c r="AA686" s="666"/>
      <c r="AB686" s="666"/>
    </row>
    <row r="687" spans="1:28" ht="12.75">
      <c r="A687" s="673"/>
      <c r="B687" s="673"/>
      <c r="C687" s="673"/>
      <c r="D687" s="673"/>
      <c r="E687" s="673"/>
      <c r="F687" s="673"/>
      <c r="G687" s="654"/>
      <c r="H687" s="654"/>
      <c r="I687" s="654"/>
      <c r="J687" s="654"/>
      <c r="K687" s="654"/>
      <c r="L687" s="666"/>
      <c r="M687" s="666"/>
      <c r="N687" s="666"/>
      <c r="O687" s="666"/>
      <c r="P687" s="666"/>
      <c r="Q687" s="666"/>
      <c r="R687" s="666"/>
      <c r="S687" s="666"/>
      <c r="T687" s="666"/>
      <c r="U687" s="666"/>
      <c r="V687" s="666"/>
      <c r="W687" s="666"/>
      <c r="X687" s="666"/>
      <c r="Y687" s="666"/>
      <c r="Z687" s="666"/>
      <c r="AA687" s="666"/>
      <c r="AB687" s="666"/>
    </row>
    <row r="688" spans="1:28" ht="12.75">
      <c r="A688" s="673"/>
      <c r="B688" s="673"/>
      <c r="C688" s="673"/>
      <c r="D688" s="673"/>
      <c r="E688" s="673"/>
      <c r="F688" s="673"/>
      <c r="G688" s="654"/>
      <c r="H688" s="654"/>
      <c r="I688" s="654"/>
      <c r="J688" s="654"/>
      <c r="K688" s="654"/>
      <c r="L688" s="666"/>
      <c r="M688" s="666"/>
      <c r="N688" s="666"/>
      <c r="O688" s="666"/>
      <c r="P688" s="666"/>
      <c r="Q688" s="666"/>
      <c r="R688" s="666"/>
      <c r="S688" s="666"/>
      <c r="T688" s="666"/>
      <c r="U688" s="666"/>
      <c r="V688" s="666"/>
      <c r="W688" s="666"/>
      <c r="X688" s="666"/>
      <c r="Y688" s="666"/>
      <c r="Z688" s="666"/>
      <c r="AA688" s="666"/>
      <c r="AB688" s="666"/>
    </row>
    <row r="689" spans="1:28" ht="12.75">
      <c r="A689" s="673"/>
      <c r="B689" s="673"/>
      <c r="C689" s="673"/>
      <c r="D689" s="673"/>
      <c r="E689" s="673"/>
      <c r="F689" s="673"/>
      <c r="G689" s="654"/>
      <c r="H689" s="654"/>
      <c r="I689" s="654"/>
      <c r="J689" s="654"/>
      <c r="K689" s="654"/>
      <c r="L689" s="666"/>
      <c r="M689" s="666"/>
      <c r="N689" s="666"/>
      <c r="O689" s="666"/>
      <c r="P689" s="666"/>
      <c r="Q689" s="666"/>
      <c r="R689" s="666"/>
      <c r="S689" s="666"/>
      <c r="T689" s="666"/>
      <c r="U689" s="666"/>
      <c r="V689" s="666"/>
      <c r="W689" s="666"/>
      <c r="X689" s="666"/>
      <c r="Y689" s="666"/>
      <c r="Z689" s="666"/>
      <c r="AA689" s="666"/>
      <c r="AB689" s="666"/>
    </row>
    <row r="690" spans="1:28" ht="12.75">
      <c r="A690" s="673"/>
      <c r="B690" s="673"/>
      <c r="C690" s="673"/>
      <c r="D690" s="673"/>
      <c r="E690" s="673"/>
      <c r="F690" s="673"/>
      <c r="G690" s="654"/>
      <c r="H690" s="654"/>
      <c r="I690" s="654"/>
      <c r="J690" s="654"/>
      <c r="K690" s="654"/>
      <c r="L690" s="666"/>
      <c r="M690" s="666"/>
      <c r="N690" s="666"/>
      <c r="O690" s="666"/>
      <c r="P690" s="666"/>
      <c r="Q690" s="666"/>
      <c r="R690" s="666"/>
      <c r="S690" s="666"/>
      <c r="T690" s="666"/>
      <c r="U690" s="666"/>
      <c r="V690" s="666"/>
      <c r="W690" s="666"/>
      <c r="X690" s="666"/>
      <c r="Y690" s="666"/>
      <c r="Z690" s="666"/>
      <c r="AA690" s="666"/>
      <c r="AB690" s="666"/>
    </row>
    <row r="691" spans="1:28" ht="12.75">
      <c r="A691" s="673"/>
      <c r="B691" s="673"/>
      <c r="C691" s="673"/>
      <c r="D691" s="673"/>
      <c r="E691" s="673"/>
      <c r="F691" s="673"/>
      <c r="G691" s="654"/>
      <c r="H691" s="654"/>
      <c r="I691" s="654"/>
      <c r="J691" s="654"/>
      <c r="K691" s="654"/>
      <c r="L691" s="666"/>
      <c r="M691" s="666"/>
      <c r="N691" s="666"/>
      <c r="O691" s="666"/>
      <c r="P691" s="666"/>
      <c r="Q691" s="666"/>
      <c r="R691" s="666"/>
      <c r="S691" s="666"/>
      <c r="T691" s="666"/>
      <c r="U691" s="666"/>
      <c r="V691" s="666"/>
      <c r="W691" s="666"/>
      <c r="X691" s="666"/>
      <c r="Y691" s="666"/>
      <c r="Z691" s="666"/>
      <c r="AA691" s="666"/>
      <c r="AB691" s="666"/>
    </row>
    <row r="692" spans="1:28" ht="12.75">
      <c r="A692" s="673"/>
      <c r="B692" s="673"/>
      <c r="C692" s="673"/>
      <c r="D692" s="673"/>
      <c r="E692" s="673"/>
      <c r="F692" s="673"/>
      <c r="G692" s="654"/>
      <c r="H692" s="654"/>
      <c r="I692" s="654"/>
      <c r="J692" s="654"/>
      <c r="K692" s="654"/>
      <c r="L692" s="666"/>
      <c r="M692" s="666"/>
      <c r="N692" s="666"/>
      <c r="O692" s="666"/>
      <c r="P692" s="666"/>
      <c r="Q692" s="666"/>
      <c r="R692" s="666"/>
      <c r="S692" s="666"/>
      <c r="T692" s="666"/>
      <c r="U692" s="666"/>
      <c r="V692" s="666"/>
      <c r="W692" s="666"/>
      <c r="X692" s="666"/>
      <c r="Y692" s="666"/>
      <c r="Z692" s="666"/>
      <c r="AA692" s="666"/>
      <c r="AB692" s="666"/>
    </row>
    <row r="693" spans="1:28" ht="12.75">
      <c r="A693" s="673"/>
      <c r="B693" s="673"/>
      <c r="C693" s="673"/>
      <c r="D693" s="673"/>
      <c r="E693" s="673"/>
      <c r="F693" s="673"/>
      <c r="G693" s="654"/>
      <c r="H693" s="654"/>
      <c r="I693" s="654"/>
      <c r="J693" s="654"/>
      <c r="K693" s="654"/>
      <c r="L693" s="666"/>
      <c r="M693" s="666"/>
      <c r="N693" s="666"/>
      <c r="O693" s="666"/>
      <c r="P693" s="666"/>
      <c r="Q693" s="666"/>
      <c r="R693" s="666"/>
      <c r="S693" s="666"/>
      <c r="T693" s="666"/>
      <c r="U693" s="666"/>
      <c r="V693" s="666"/>
      <c r="W693" s="666"/>
      <c r="X693" s="666"/>
      <c r="Y693" s="666"/>
      <c r="Z693" s="666"/>
      <c r="AA693" s="666"/>
      <c r="AB693" s="666"/>
    </row>
    <row r="694" spans="1:28" ht="12.75">
      <c r="A694" s="673"/>
      <c r="B694" s="673"/>
      <c r="C694" s="673"/>
      <c r="D694" s="673"/>
      <c r="E694" s="673"/>
      <c r="F694" s="673"/>
      <c r="G694" s="654"/>
      <c r="H694" s="654"/>
      <c r="I694" s="654"/>
      <c r="J694" s="654"/>
      <c r="K694" s="654"/>
      <c r="L694" s="666"/>
      <c r="M694" s="666"/>
      <c r="N694" s="666"/>
      <c r="O694" s="666"/>
      <c r="P694" s="666"/>
      <c r="Q694" s="666"/>
      <c r="R694" s="666"/>
      <c r="S694" s="666"/>
      <c r="T694" s="666"/>
      <c r="U694" s="666"/>
      <c r="V694" s="666"/>
      <c r="W694" s="666"/>
      <c r="X694" s="666"/>
      <c r="Y694" s="666"/>
      <c r="Z694" s="666"/>
      <c r="AA694" s="666"/>
      <c r="AB694" s="666"/>
    </row>
    <row r="695" spans="1:28" ht="12.75">
      <c r="A695" s="673"/>
      <c r="B695" s="673"/>
      <c r="C695" s="673"/>
      <c r="D695" s="673"/>
      <c r="E695" s="673"/>
      <c r="F695" s="673"/>
      <c r="G695" s="654"/>
      <c r="H695" s="654"/>
      <c r="I695" s="654"/>
      <c r="J695" s="654"/>
      <c r="K695" s="654"/>
      <c r="L695" s="666"/>
      <c r="M695" s="666"/>
      <c r="N695" s="666"/>
      <c r="O695" s="666"/>
      <c r="P695" s="666"/>
      <c r="Q695" s="666"/>
      <c r="R695" s="666"/>
      <c r="S695" s="666"/>
      <c r="T695" s="666"/>
      <c r="U695" s="666"/>
      <c r="V695" s="666"/>
      <c r="W695" s="666"/>
      <c r="X695" s="666"/>
      <c r="Y695" s="666"/>
      <c r="Z695" s="666"/>
      <c r="AA695" s="666"/>
      <c r="AB695" s="666"/>
    </row>
    <row r="696" spans="1:28" ht="12.75">
      <c r="A696" s="673"/>
      <c r="B696" s="673"/>
      <c r="C696" s="673"/>
      <c r="D696" s="673"/>
      <c r="E696" s="673"/>
      <c r="F696" s="673"/>
      <c r="G696" s="654"/>
      <c r="H696" s="654"/>
      <c r="I696" s="654"/>
      <c r="J696" s="654"/>
      <c r="K696" s="654"/>
      <c r="L696" s="666"/>
      <c r="M696" s="666"/>
      <c r="N696" s="666"/>
      <c r="O696" s="666"/>
      <c r="P696" s="666"/>
      <c r="Q696" s="666"/>
      <c r="R696" s="666"/>
      <c r="S696" s="666"/>
      <c r="T696" s="666"/>
      <c r="U696" s="666"/>
      <c r="V696" s="666"/>
      <c r="W696" s="666"/>
      <c r="X696" s="666"/>
      <c r="Y696" s="666"/>
      <c r="Z696" s="666"/>
      <c r="AA696" s="666"/>
      <c r="AB696" s="666"/>
    </row>
    <row r="697" spans="1:28" ht="12.75">
      <c r="A697" s="673"/>
      <c r="B697" s="673"/>
      <c r="C697" s="673"/>
      <c r="D697" s="673"/>
      <c r="E697" s="673"/>
      <c r="F697" s="673"/>
      <c r="G697" s="654"/>
      <c r="H697" s="654"/>
      <c r="I697" s="654"/>
      <c r="J697" s="654"/>
      <c r="K697" s="654"/>
      <c r="L697" s="666"/>
      <c r="M697" s="666"/>
      <c r="N697" s="666"/>
      <c r="O697" s="666"/>
      <c r="P697" s="666"/>
      <c r="Q697" s="666"/>
      <c r="R697" s="666"/>
      <c r="S697" s="666"/>
      <c r="T697" s="666"/>
      <c r="U697" s="666"/>
      <c r="V697" s="666"/>
      <c r="W697" s="666"/>
      <c r="X697" s="666"/>
      <c r="Y697" s="666"/>
      <c r="Z697" s="666"/>
      <c r="AA697" s="666"/>
      <c r="AB697" s="666"/>
    </row>
    <row r="698" spans="1:28" ht="12.75">
      <c r="A698" s="673"/>
      <c r="B698" s="673"/>
      <c r="C698" s="673"/>
      <c r="D698" s="673"/>
      <c r="E698" s="673"/>
      <c r="F698" s="673"/>
      <c r="G698" s="654"/>
      <c r="H698" s="654"/>
      <c r="I698" s="654"/>
      <c r="J698" s="654"/>
      <c r="K698" s="654"/>
      <c r="L698" s="666"/>
      <c r="M698" s="666"/>
      <c r="N698" s="666"/>
      <c r="O698" s="666"/>
      <c r="P698" s="666"/>
      <c r="Q698" s="666"/>
      <c r="R698" s="666"/>
      <c r="S698" s="666"/>
      <c r="T698" s="666"/>
      <c r="U698" s="666"/>
      <c r="V698" s="666"/>
      <c r="W698" s="666"/>
      <c r="X698" s="666"/>
      <c r="Y698" s="666"/>
      <c r="Z698" s="666"/>
      <c r="AA698" s="666"/>
      <c r="AB698" s="666"/>
    </row>
    <row r="699" spans="1:28" ht="12.75">
      <c r="A699" s="673"/>
      <c r="B699" s="673"/>
      <c r="C699" s="673"/>
      <c r="D699" s="673"/>
      <c r="E699" s="673"/>
      <c r="F699" s="673"/>
      <c r="G699" s="654"/>
      <c r="H699" s="654"/>
      <c r="I699" s="654"/>
      <c r="J699" s="654"/>
      <c r="K699" s="654"/>
      <c r="L699" s="666"/>
      <c r="M699" s="666"/>
      <c r="N699" s="666"/>
      <c r="O699" s="666"/>
      <c r="P699" s="666"/>
      <c r="Q699" s="666"/>
      <c r="R699" s="666"/>
      <c r="S699" s="666"/>
      <c r="T699" s="666"/>
      <c r="U699" s="666"/>
      <c r="V699" s="666"/>
      <c r="W699" s="666"/>
      <c r="X699" s="666"/>
      <c r="Y699" s="666"/>
      <c r="Z699" s="666"/>
      <c r="AA699" s="666"/>
      <c r="AB699" s="666"/>
    </row>
    <row r="700" spans="1:28" ht="12.75">
      <c r="A700" s="673"/>
      <c r="B700" s="673"/>
      <c r="C700" s="673"/>
      <c r="D700" s="673"/>
      <c r="E700" s="673"/>
      <c r="F700" s="673"/>
      <c r="G700" s="654"/>
      <c r="H700" s="654"/>
      <c r="I700" s="654"/>
      <c r="J700" s="654"/>
      <c r="K700" s="654"/>
      <c r="L700" s="666"/>
      <c r="M700" s="666"/>
      <c r="N700" s="666"/>
      <c r="O700" s="666"/>
      <c r="P700" s="666"/>
      <c r="Q700" s="666"/>
      <c r="R700" s="666"/>
      <c r="S700" s="666"/>
      <c r="T700" s="666"/>
      <c r="U700" s="666"/>
      <c r="V700" s="666"/>
      <c r="W700" s="666"/>
      <c r="X700" s="666"/>
      <c r="Y700" s="666"/>
      <c r="Z700" s="666"/>
      <c r="AA700" s="666"/>
      <c r="AB700" s="666"/>
    </row>
    <row r="701" spans="1:28" ht="12.75">
      <c r="A701" s="673"/>
      <c r="B701" s="673"/>
      <c r="C701" s="673"/>
      <c r="D701" s="673"/>
      <c r="E701" s="673"/>
      <c r="F701" s="673"/>
      <c r="G701" s="654"/>
      <c r="H701" s="654"/>
      <c r="I701" s="654"/>
      <c r="J701" s="654"/>
      <c r="K701" s="654"/>
      <c r="L701" s="666"/>
      <c r="M701" s="666"/>
      <c r="N701" s="666"/>
      <c r="O701" s="666"/>
      <c r="P701" s="666"/>
      <c r="Q701" s="666"/>
      <c r="R701" s="666"/>
      <c r="S701" s="666"/>
      <c r="T701" s="666"/>
      <c r="U701" s="666"/>
      <c r="V701" s="666"/>
      <c r="W701" s="666"/>
      <c r="X701" s="666"/>
      <c r="Y701" s="666"/>
      <c r="Z701" s="666"/>
      <c r="AA701" s="666"/>
      <c r="AB701" s="666"/>
    </row>
    <row r="702" spans="1:28" ht="12.75">
      <c r="A702" s="673"/>
      <c r="B702" s="673"/>
      <c r="C702" s="673"/>
      <c r="D702" s="673"/>
      <c r="E702" s="673"/>
      <c r="F702" s="673"/>
      <c r="G702" s="654"/>
      <c r="H702" s="654"/>
      <c r="I702" s="654"/>
      <c r="J702" s="654"/>
      <c r="K702" s="654"/>
      <c r="L702" s="666"/>
      <c r="M702" s="666"/>
      <c r="N702" s="666"/>
      <c r="O702" s="666"/>
      <c r="P702" s="666"/>
      <c r="Q702" s="666"/>
      <c r="R702" s="666"/>
      <c r="S702" s="666"/>
      <c r="T702" s="666"/>
      <c r="U702" s="666"/>
      <c r="V702" s="666"/>
      <c r="W702" s="666"/>
      <c r="X702" s="666"/>
      <c r="Y702" s="666"/>
      <c r="Z702" s="666"/>
      <c r="AA702" s="666"/>
      <c r="AB702" s="666"/>
    </row>
    <row r="703" spans="1:28" ht="12.75">
      <c r="A703" s="673"/>
      <c r="B703" s="673"/>
      <c r="C703" s="673"/>
      <c r="D703" s="673"/>
      <c r="E703" s="673"/>
      <c r="F703" s="673"/>
      <c r="G703" s="654"/>
      <c r="H703" s="654"/>
      <c r="I703" s="654"/>
      <c r="J703" s="654"/>
      <c r="K703" s="654"/>
      <c r="L703" s="666"/>
      <c r="M703" s="666"/>
      <c r="N703" s="666"/>
      <c r="O703" s="666"/>
      <c r="P703" s="666"/>
      <c r="Q703" s="666"/>
      <c r="R703" s="666"/>
      <c r="S703" s="666"/>
      <c r="T703" s="666"/>
      <c r="U703" s="666"/>
      <c r="V703" s="666"/>
      <c r="W703" s="666"/>
      <c r="X703" s="666"/>
      <c r="Y703" s="666"/>
      <c r="Z703" s="666"/>
      <c r="AA703" s="666"/>
      <c r="AB703" s="666"/>
    </row>
    <row r="704" spans="1:28" ht="12.75">
      <c r="A704" s="673"/>
      <c r="B704" s="673"/>
      <c r="C704" s="673"/>
      <c r="D704" s="673"/>
      <c r="E704" s="673"/>
      <c r="F704" s="673"/>
      <c r="G704" s="654"/>
      <c r="H704" s="654"/>
      <c r="I704" s="654"/>
      <c r="J704" s="654"/>
      <c r="K704" s="654"/>
      <c r="L704" s="666"/>
      <c r="M704" s="666"/>
      <c r="N704" s="666"/>
      <c r="O704" s="666"/>
      <c r="P704" s="666"/>
      <c r="Q704" s="666"/>
      <c r="R704" s="666"/>
      <c r="S704" s="666"/>
      <c r="T704" s="666"/>
      <c r="U704" s="666"/>
      <c r="V704" s="666"/>
      <c r="W704" s="666"/>
      <c r="X704" s="666"/>
      <c r="Y704" s="666"/>
      <c r="Z704" s="666"/>
      <c r="AA704" s="666"/>
      <c r="AB704" s="666"/>
    </row>
    <row r="705" spans="1:28" ht="12.75">
      <c r="A705" s="673"/>
      <c r="B705" s="673"/>
      <c r="C705" s="673"/>
      <c r="D705" s="673"/>
      <c r="E705" s="673"/>
      <c r="F705" s="673"/>
      <c r="G705" s="654"/>
      <c r="H705" s="654"/>
      <c r="I705" s="654"/>
      <c r="J705" s="654"/>
      <c r="K705" s="654"/>
      <c r="L705" s="666"/>
      <c r="M705" s="666"/>
      <c r="N705" s="666"/>
      <c r="O705" s="666"/>
      <c r="P705" s="666"/>
      <c r="Q705" s="666"/>
      <c r="R705" s="666"/>
      <c r="S705" s="666"/>
      <c r="T705" s="666"/>
      <c r="U705" s="666"/>
      <c r="V705" s="666"/>
      <c r="W705" s="666"/>
      <c r="X705" s="666"/>
      <c r="Y705" s="666"/>
      <c r="Z705" s="666"/>
      <c r="AA705" s="666"/>
      <c r="AB705" s="666"/>
    </row>
    <row r="706" spans="1:28" ht="12.75">
      <c r="A706" s="673"/>
      <c r="B706" s="673"/>
      <c r="C706" s="673"/>
      <c r="D706" s="673"/>
      <c r="E706" s="673"/>
      <c r="F706" s="673"/>
      <c r="G706" s="654"/>
      <c r="H706" s="654"/>
      <c r="I706" s="654"/>
      <c r="J706" s="654"/>
      <c r="K706" s="654"/>
      <c r="L706" s="666"/>
      <c r="M706" s="666"/>
      <c r="N706" s="666"/>
      <c r="O706" s="666"/>
      <c r="P706" s="666"/>
      <c r="Q706" s="666"/>
      <c r="R706" s="666"/>
      <c r="S706" s="666"/>
      <c r="T706" s="666"/>
      <c r="U706" s="666"/>
      <c r="V706" s="666"/>
      <c r="W706" s="666"/>
      <c r="X706" s="666"/>
      <c r="Y706" s="666"/>
      <c r="Z706" s="666"/>
      <c r="AA706" s="666"/>
      <c r="AB706" s="666"/>
    </row>
    <row r="707" spans="1:28" ht="12.75">
      <c r="A707" s="673"/>
      <c r="B707" s="673"/>
      <c r="C707" s="673"/>
      <c r="D707" s="673"/>
      <c r="E707" s="673"/>
      <c r="F707" s="673"/>
      <c r="G707" s="654"/>
      <c r="H707" s="654"/>
      <c r="I707" s="654"/>
      <c r="J707" s="654"/>
      <c r="K707" s="654"/>
      <c r="L707" s="666"/>
      <c r="M707" s="666"/>
      <c r="N707" s="666"/>
      <c r="O707" s="666"/>
      <c r="P707" s="666"/>
      <c r="Q707" s="666"/>
      <c r="R707" s="666"/>
      <c r="S707" s="666"/>
      <c r="T707" s="666"/>
      <c r="U707" s="666"/>
      <c r="V707" s="666"/>
      <c r="W707" s="666"/>
      <c r="X707" s="666"/>
      <c r="Y707" s="666"/>
      <c r="Z707" s="666"/>
      <c r="AA707" s="666"/>
      <c r="AB707" s="666"/>
    </row>
    <row r="708" spans="1:28" ht="12.75">
      <c r="A708" s="673"/>
      <c r="B708" s="673"/>
      <c r="C708" s="673"/>
      <c r="D708" s="673"/>
      <c r="E708" s="673"/>
      <c r="F708" s="673"/>
      <c r="G708" s="654"/>
      <c r="H708" s="654"/>
      <c r="I708" s="654"/>
      <c r="J708" s="654"/>
      <c r="K708" s="654"/>
      <c r="L708" s="666"/>
      <c r="M708" s="666"/>
      <c r="N708" s="666"/>
      <c r="O708" s="666"/>
      <c r="P708" s="666"/>
      <c r="Q708" s="666"/>
      <c r="R708" s="666"/>
      <c r="S708" s="666"/>
      <c r="T708" s="666"/>
      <c r="U708" s="666"/>
      <c r="V708" s="666"/>
      <c r="W708" s="666"/>
      <c r="X708" s="666"/>
      <c r="Y708" s="666"/>
      <c r="Z708" s="666"/>
      <c r="AA708" s="666"/>
      <c r="AB708" s="666"/>
    </row>
    <row r="709" spans="1:28" ht="12.75">
      <c r="A709" s="673"/>
      <c r="B709" s="673"/>
      <c r="C709" s="673"/>
      <c r="D709" s="673"/>
      <c r="E709" s="673"/>
      <c r="F709" s="673"/>
      <c r="G709" s="654"/>
      <c r="H709" s="654"/>
      <c r="I709" s="654"/>
      <c r="J709" s="654"/>
      <c r="K709" s="654"/>
      <c r="L709" s="666"/>
      <c r="M709" s="666"/>
      <c r="N709" s="666"/>
      <c r="O709" s="666"/>
      <c r="P709" s="666"/>
      <c r="Q709" s="666"/>
      <c r="R709" s="666"/>
      <c r="S709" s="666"/>
      <c r="T709" s="666"/>
      <c r="U709" s="666"/>
      <c r="V709" s="666"/>
      <c r="W709" s="666"/>
      <c r="X709" s="666"/>
      <c r="Y709" s="666"/>
      <c r="Z709" s="666"/>
      <c r="AA709" s="666"/>
      <c r="AB709" s="666"/>
    </row>
    <row r="710" spans="1:28" ht="12.75">
      <c r="A710" s="673"/>
      <c r="B710" s="673"/>
      <c r="C710" s="673"/>
      <c r="D710" s="673"/>
      <c r="E710" s="673"/>
      <c r="F710" s="673"/>
      <c r="G710" s="654"/>
      <c r="H710" s="654"/>
      <c r="I710" s="654"/>
      <c r="J710" s="654"/>
      <c r="K710" s="654"/>
      <c r="L710" s="666"/>
      <c r="M710" s="666"/>
      <c r="N710" s="666"/>
      <c r="O710" s="666"/>
      <c r="P710" s="666"/>
      <c r="Q710" s="666"/>
      <c r="R710" s="666"/>
      <c r="S710" s="666"/>
      <c r="T710" s="666"/>
      <c r="U710" s="666"/>
      <c r="V710" s="666"/>
      <c r="W710" s="666"/>
      <c r="X710" s="666"/>
      <c r="Y710" s="666"/>
      <c r="Z710" s="666"/>
      <c r="AA710" s="666"/>
      <c r="AB710" s="666"/>
    </row>
    <row r="711" spans="1:28" ht="12.75">
      <c r="A711" s="673"/>
      <c r="B711" s="673"/>
      <c r="C711" s="673"/>
      <c r="D711" s="673"/>
      <c r="E711" s="673"/>
      <c r="F711" s="673"/>
      <c r="G711" s="654"/>
      <c r="H711" s="654"/>
      <c r="I711" s="654"/>
      <c r="J711" s="654"/>
      <c r="K711" s="654"/>
      <c r="L711" s="666"/>
      <c r="M711" s="666"/>
      <c r="N711" s="666"/>
      <c r="O711" s="666"/>
      <c r="P711" s="666"/>
      <c r="Q711" s="666"/>
      <c r="R711" s="666"/>
      <c r="S711" s="666"/>
      <c r="T711" s="666"/>
      <c r="U711" s="666"/>
      <c r="V711" s="666"/>
      <c r="W711" s="666"/>
      <c r="X711" s="666"/>
      <c r="Y711" s="666"/>
      <c r="Z711" s="666"/>
      <c r="AA711" s="666"/>
      <c r="AB711" s="666"/>
    </row>
    <row r="712" spans="1:28" ht="12.75">
      <c r="A712" s="673"/>
      <c r="B712" s="673"/>
      <c r="C712" s="673"/>
      <c r="D712" s="673"/>
      <c r="E712" s="673"/>
      <c r="F712" s="673"/>
      <c r="G712" s="654"/>
      <c r="H712" s="654"/>
      <c r="I712" s="654"/>
      <c r="J712" s="654"/>
      <c r="K712" s="654"/>
      <c r="L712" s="666"/>
      <c r="M712" s="666"/>
      <c r="N712" s="666"/>
      <c r="O712" s="666"/>
      <c r="P712" s="666"/>
      <c r="Q712" s="666"/>
      <c r="R712" s="666"/>
      <c r="S712" s="666"/>
      <c r="T712" s="666"/>
      <c r="U712" s="666"/>
      <c r="V712" s="666"/>
      <c r="W712" s="666"/>
      <c r="X712" s="666"/>
      <c r="Y712" s="666"/>
      <c r="Z712" s="666"/>
      <c r="AA712" s="666"/>
      <c r="AB712" s="666"/>
    </row>
    <row r="713" spans="1:28" ht="12.75">
      <c r="A713" s="673"/>
      <c r="B713" s="673"/>
      <c r="C713" s="673"/>
      <c r="D713" s="673"/>
      <c r="E713" s="673"/>
      <c r="F713" s="673"/>
      <c r="G713" s="654"/>
      <c r="H713" s="654"/>
      <c r="I713" s="654"/>
      <c r="J713" s="654"/>
      <c r="K713" s="654"/>
      <c r="L713" s="666"/>
      <c r="M713" s="666"/>
      <c r="N713" s="666"/>
      <c r="O713" s="666"/>
      <c r="P713" s="666"/>
      <c r="Q713" s="666"/>
      <c r="R713" s="666"/>
      <c r="S713" s="666"/>
      <c r="T713" s="666"/>
      <c r="U713" s="666"/>
      <c r="V713" s="666"/>
      <c r="W713" s="666"/>
      <c r="X713" s="666"/>
      <c r="Y713" s="666"/>
      <c r="Z713" s="666"/>
      <c r="AA713" s="666"/>
      <c r="AB713" s="666"/>
    </row>
    <row r="714" spans="1:28" ht="12.75">
      <c r="A714" s="673"/>
      <c r="B714" s="673"/>
      <c r="C714" s="673"/>
      <c r="D714" s="673"/>
      <c r="E714" s="673"/>
      <c r="F714" s="673"/>
      <c r="G714" s="654"/>
      <c r="H714" s="654"/>
      <c r="I714" s="654"/>
      <c r="J714" s="654"/>
      <c r="K714" s="654"/>
      <c r="L714" s="666"/>
      <c r="M714" s="666"/>
      <c r="N714" s="666"/>
      <c r="O714" s="666"/>
      <c r="P714" s="666"/>
      <c r="Q714" s="666"/>
      <c r="R714" s="666"/>
      <c r="S714" s="666"/>
      <c r="T714" s="666"/>
      <c r="U714" s="666"/>
      <c r="V714" s="666"/>
      <c r="W714" s="666"/>
      <c r="X714" s="666"/>
      <c r="Y714" s="666"/>
      <c r="Z714" s="666"/>
      <c r="AA714" s="666"/>
      <c r="AB714" s="666"/>
    </row>
    <row r="715" spans="1:28" ht="12.75">
      <c r="A715" s="673"/>
      <c r="B715" s="673"/>
      <c r="C715" s="673"/>
      <c r="D715" s="673"/>
      <c r="E715" s="673"/>
      <c r="F715" s="673"/>
      <c r="G715" s="654"/>
      <c r="H715" s="654"/>
      <c r="I715" s="654"/>
      <c r="J715" s="654"/>
      <c r="K715" s="654"/>
      <c r="L715" s="666"/>
      <c r="M715" s="666"/>
      <c r="N715" s="666"/>
      <c r="O715" s="666"/>
      <c r="P715" s="666"/>
      <c r="Q715" s="666"/>
      <c r="R715" s="666"/>
      <c r="S715" s="666"/>
      <c r="T715" s="666"/>
      <c r="U715" s="666"/>
      <c r="V715" s="666"/>
      <c r="W715" s="666"/>
      <c r="X715" s="666"/>
      <c r="Y715" s="666"/>
      <c r="Z715" s="666"/>
      <c r="AA715" s="666"/>
      <c r="AB715" s="666"/>
    </row>
    <row r="716" spans="1:28" ht="12.75">
      <c r="A716" s="673"/>
      <c r="B716" s="673"/>
      <c r="C716" s="673"/>
      <c r="D716" s="673"/>
      <c r="E716" s="673"/>
      <c r="F716" s="673"/>
      <c r="G716" s="654"/>
      <c r="H716" s="654"/>
      <c r="I716" s="654"/>
      <c r="J716" s="654"/>
      <c r="K716" s="654"/>
      <c r="L716" s="666"/>
      <c r="M716" s="666"/>
      <c r="N716" s="666"/>
      <c r="O716" s="666"/>
      <c r="P716" s="666"/>
      <c r="Q716" s="666"/>
      <c r="R716" s="666"/>
      <c r="S716" s="666"/>
      <c r="T716" s="666"/>
      <c r="U716" s="666"/>
      <c r="V716" s="666"/>
      <c r="W716" s="666"/>
      <c r="X716" s="666"/>
      <c r="Y716" s="666"/>
      <c r="Z716" s="666"/>
      <c r="AA716" s="666"/>
      <c r="AB716" s="666"/>
    </row>
    <row r="717" spans="1:28" ht="12.75">
      <c r="A717" s="673"/>
      <c r="B717" s="673"/>
      <c r="C717" s="673"/>
      <c r="D717" s="673"/>
      <c r="E717" s="673"/>
      <c r="F717" s="673"/>
      <c r="G717" s="654"/>
      <c r="H717" s="654"/>
      <c r="I717" s="654"/>
      <c r="J717" s="654"/>
      <c r="K717" s="654"/>
      <c r="L717" s="666"/>
      <c r="M717" s="666"/>
      <c r="N717" s="666"/>
      <c r="O717" s="666"/>
      <c r="P717" s="666"/>
      <c r="Q717" s="666"/>
      <c r="R717" s="666"/>
      <c r="S717" s="666"/>
      <c r="T717" s="666"/>
      <c r="U717" s="666"/>
      <c r="V717" s="666"/>
      <c r="W717" s="666"/>
      <c r="X717" s="666"/>
      <c r="Y717" s="666"/>
      <c r="Z717" s="666"/>
      <c r="AA717" s="666"/>
      <c r="AB717" s="666"/>
    </row>
    <row r="718" spans="1:28" ht="12.75">
      <c r="A718" s="673"/>
      <c r="B718" s="673"/>
      <c r="C718" s="673"/>
      <c r="D718" s="673"/>
      <c r="E718" s="673"/>
      <c r="F718" s="673"/>
      <c r="G718" s="654"/>
      <c r="H718" s="654"/>
      <c r="I718" s="654"/>
      <c r="J718" s="654"/>
      <c r="K718" s="654"/>
      <c r="L718" s="666"/>
      <c r="M718" s="666"/>
      <c r="N718" s="666"/>
      <c r="O718" s="666"/>
      <c r="P718" s="666"/>
      <c r="Q718" s="666"/>
      <c r="R718" s="666"/>
      <c r="S718" s="666"/>
      <c r="T718" s="666"/>
      <c r="U718" s="666"/>
      <c r="V718" s="666"/>
      <c r="W718" s="666"/>
      <c r="X718" s="666"/>
      <c r="Y718" s="666"/>
      <c r="Z718" s="666"/>
      <c r="AA718" s="666"/>
      <c r="AB718" s="666"/>
    </row>
    <row r="719" spans="1:28" ht="12.75">
      <c r="A719" s="673"/>
      <c r="B719" s="673"/>
      <c r="C719" s="673"/>
      <c r="D719" s="673"/>
      <c r="E719" s="673"/>
      <c r="F719" s="673"/>
      <c r="G719" s="654"/>
      <c r="H719" s="654"/>
      <c r="I719" s="654"/>
      <c r="J719" s="654"/>
      <c r="K719" s="654"/>
      <c r="L719" s="666"/>
      <c r="M719" s="666"/>
      <c r="N719" s="666"/>
      <c r="O719" s="666"/>
      <c r="P719" s="666"/>
      <c r="Q719" s="666"/>
      <c r="R719" s="666"/>
      <c r="S719" s="666"/>
      <c r="T719" s="666"/>
      <c r="U719" s="666"/>
      <c r="V719" s="666"/>
      <c r="W719" s="666"/>
      <c r="X719" s="666"/>
      <c r="Y719" s="666"/>
      <c r="Z719" s="666"/>
      <c r="AA719" s="666"/>
      <c r="AB719" s="666"/>
    </row>
    <row r="720" spans="1:28" ht="12.75">
      <c r="A720" s="673"/>
      <c r="B720" s="673"/>
      <c r="C720" s="673"/>
      <c r="D720" s="673"/>
      <c r="E720" s="673"/>
      <c r="F720" s="673"/>
      <c r="G720" s="654"/>
      <c r="H720" s="654"/>
      <c r="I720" s="654"/>
      <c r="J720" s="654"/>
      <c r="K720" s="654"/>
      <c r="L720" s="666"/>
      <c r="M720" s="666"/>
      <c r="N720" s="666"/>
      <c r="O720" s="666"/>
      <c r="P720" s="666"/>
      <c r="Q720" s="666"/>
      <c r="R720" s="666"/>
      <c r="S720" s="666"/>
      <c r="T720" s="666"/>
      <c r="U720" s="666"/>
      <c r="V720" s="666"/>
      <c r="W720" s="666"/>
      <c r="X720" s="666"/>
      <c r="Y720" s="666"/>
      <c r="Z720" s="666"/>
      <c r="AA720" s="666"/>
      <c r="AB720" s="666"/>
    </row>
    <row r="721" spans="1:28" ht="12.75">
      <c r="A721" s="673"/>
      <c r="B721" s="673"/>
      <c r="C721" s="673"/>
      <c r="D721" s="673"/>
      <c r="E721" s="673"/>
      <c r="F721" s="673"/>
      <c r="G721" s="654"/>
      <c r="H721" s="654"/>
      <c r="I721" s="654"/>
      <c r="J721" s="654"/>
      <c r="K721" s="654"/>
      <c r="L721" s="666"/>
      <c r="M721" s="666"/>
      <c r="N721" s="666"/>
      <c r="O721" s="666"/>
      <c r="P721" s="666"/>
      <c r="Q721" s="666"/>
      <c r="R721" s="666"/>
      <c r="S721" s="666"/>
      <c r="T721" s="666"/>
      <c r="U721" s="666"/>
      <c r="V721" s="666"/>
      <c r="W721" s="666"/>
      <c r="X721" s="666"/>
      <c r="Y721" s="666"/>
      <c r="Z721" s="666"/>
      <c r="AA721" s="666"/>
      <c r="AB721" s="666"/>
    </row>
    <row r="722" spans="1:28" ht="12.75">
      <c r="A722" s="673"/>
      <c r="B722" s="673"/>
      <c r="C722" s="673"/>
      <c r="D722" s="673"/>
      <c r="E722" s="673"/>
      <c r="F722" s="673"/>
      <c r="G722" s="654"/>
      <c r="H722" s="654"/>
      <c r="I722" s="654"/>
      <c r="J722" s="654"/>
      <c r="K722" s="654"/>
      <c r="L722" s="666"/>
      <c r="M722" s="666"/>
      <c r="N722" s="666"/>
      <c r="O722" s="666"/>
      <c r="P722" s="666"/>
      <c r="Q722" s="666"/>
      <c r="R722" s="666"/>
      <c r="S722" s="666"/>
      <c r="T722" s="666"/>
      <c r="U722" s="666"/>
      <c r="V722" s="666"/>
      <c r="W722" s="666"/>
      <c r="X722" s="666"/>
      <c r="Y722" s="666"/>
      <c r="Z722" s="666"/>
      <c r="AA722" s="666"/>
      <c r="AB722" s="666"/>
    </row>
    <row r="723" spans="1:28" ht="12.75">
      <c r="A723" s="673"/>
      <c r="B723" s="673"/>
      <c r="C723" s="673"/>
      <c r="D723" s="673"/>
      <c r="E723" s="673"/>
      <c r="F723" s="673"/>
      <c r="G723" s="654"/>
      <c r="H723" s="654"/>
      <c r="I723" s="654"/>
      <c r="J723" s="654"/>
      <c r="K723" s="654"/>
      <c r="L723" s="666"/>
      <c r="M723" s="666"/>
      <c r="N723" s="666"/>
      <c r="O723" s="666"/>
      <c r="P723" s="666"/>
      <c r="Q723" s="666"/>
      <c r="R723" s="666"/>
      <c r="S723" s="666"/>
      <c r="T723" s="666"/>
      <c r="U723" s="666"/>
      <c r="V723" s="666"/>
      <c r="W723" s="666"/>
      <c r="X723" s="666"/>
      <c r="Y723" s="666"/>
      <c r="Z723" s="666"/>
      <c r="AA723" s="666"/>
      <c r="AB723" s="666"/>
    </row>
    <row r="724" spans="1:28" ht="12.75">
      <c r="A724" s="673"/>
      <c r="B724" s="673"/>
      <c r="C724" s="673"/>
      <c r="D724" s="673"/>
      <c r="E724" s="673"/>
      <c r="F724" s="673"/>
      <c r="G724" s="654"/>
      <c r="H724" s="654"/>
      <c r="I724" s="654"/>
      <c r="J724" s="654"/>
      <c r="K724" s="654"/>
      <c r="L724" s="666"/>
      <c r="M724" s="666"/>
      <c r="N724" s="666"/>
      <c r="O724" s="666"/>
      <c r="P724" s="666"/>
      <c r="Q724" s="666"/>
      <c r="R724" s="666"/>
      <c r="S724" s="666"/>
      <c r="T724" s="666"/>
      <c r="U724" s="666"/>
      <c r="V724" s="666"/>
      <c r="W724" s="666"/>
      <c r="X724" s="666"/>
      <c r="Y724" s="666"/>
      <c r="Z724" s="666"/>
      <c r="AA724" s="666"/>
      <c r="AB724" s="666"/>
    </row>
    <row r="725" spans="1:28" ht="12.75">
      <c r="A725" s="673"/>
      <c r="B725" s="673"/>
      <c r="C725" s="673"/>
      <c r="D725" s="673"/>
      <c r="E725" s="673"/>
      <c r="F725" s="673"/>
      <c r="G725" s="654"/>
      <c r="H725" s="654"/>
      <c r="I725" s="654"/>
      <c r="J725" s="654"/>
      <c r="K725" s="654"/>
      <c r="L725" s="666"/>
      <c r="M725" s="666"/>
      <c r="N725" s="666"/>
      <c r="O725" s="666"/>
      <c r="P725" s="666"/>
      <c r="Q725" s="666"/>
      <c r="R725" s="666"/>
      <c r="S725" s="666"/>
      <c r="T725" s="666"/>
      <c r="U725" s="666"/>
      <c r="V725" s="666"/>
      <c r="W725" s="666"/>
      <c r="X725" s="666"/>
      <c r="Y725" s="666"/>
      <c r="Z725" s="666"/>
      <c r="AA725" s="666"/>
      <c r="AB725" s="666"/>
    </row>
    <row r="726" spans="1:28" ht="12.75">
      <c r="A726" s="673"/>
      <c r="B726" s="673"/>
      <c r="C726" s="673"/>
      <c r="D726" s="673"/>
      <c r="E726" s="673"/>
      <c r="F726" s="673"/>
      <c r="G726" s="654"/>
      <c r="H726" s="654"/>
      <c r="I726" s="654"/>
      <c r="J726" s="654"/>
      <c r="K726" s="654"/>
      <c r="L726" s="666"/>
      <c r="M726" s="666"/>
      <c r="N726" s="666"/>
      <c r="O726" s="666"/>
      <c r="P726" s="666"/>
      <c r="Q726" s="666"/>
      <c r="R726" s="666"/>
      <c r="S726" s="666"/>
      <c r="T726" s="666"/>
      <c r="U726" s="666"/>
      <c r="V726" s="666"/>
      <c r="W726" s="666"/>
      <c r="X726" s="666"/>
      <c r="Y726" s="666"/>
      <c r="Z726" s="666"/>
      <c r="AA726" s="666"/>
      <c r="AB726" s="666"/>
    </row>
    <row r="727" spans="1:28" ht="12.75">
      <c r="A727" s="673"/>
      <c r="B727" s="673"/>
      <c r="C727" s="673"/>
      <c r="D727" s="673"/>
      <c r="E727" s="673"/>
      <c r="F727" s="673"/>
      <c r="G727" s="654"/>
      <c r="H727" s="654"/>
      <c r="I727" s="654"/>
      <c r="J727" s="654"/>
      <c r="K727" s="654"/>
      <c r="L727" s="666"/>
      <c r="M727" s="666"/>
      <c r="N727" s="666"/>
      <c r="O727" s="666"/>
      <c r="P727" s="666"/>
      <c r="Q727" s="666"/>
      <c r="R727" s="666"/>
      <c r="S727" s="666"/>
      <c r="T727" s="666"/>
      <c r="U727" s="666"/>
      <c r="V727" s="666"/>
      <c r="W727" s="666"/>
      <c r="X727" s="666"/>
      <c r="Y727" s="666"/>
      <c r="Z727" s="666"/>
      <c r="AA727" s="666"/>
      <c r="AB727" s="666"/>
    </row>
    <row r="728" spans="1:28" ht="12.75">
      <c r="A728" s="673"/>
      <c r="B728" s="673"/>
      <c r="C728" s="673"/>
      <c r="D728" s="673"/>
      <c r="E728" s="673"/>
      <c r="F728" s="673"/>
      <c r="G728" s="654"/>
      <c r="H728" s="654"/>
      <c r="I728" s="654"/>
      <c r="J728" s="654"/>
      <c r="K728" s="654"/>
      <c r="L728" s="666"/>
      <c r="M728" s="666"/>
      <c r="N728" s="666"/>
      <c r="O728" s="666"/>
      <c r="P728" s="666"/>
      <c r="Q728" s="666"/>
      <c r="R728" s="666"/>
      <c r="S728" s="666"/>
      <c r="T728" s="666"/>
      <c r="U728" s="666"/>
      <c r="V728" s="666"/>
      <c r="W728" s="666"/>
      <c r="X728" s="666"/>
      <c r="Y728" s="666"/>
      <c r="Z728" s="666"/>
      <c r="AA728" s="666"/>
      <c r="AB728" s="666"/>
    </row>
    <row r="729" spans="1:28" ht="12.75">
      <c r="A729" s="673"/>
      <c r="B729" s="673"/>
      <c r="C729" s="673"/>
      <c r="D729" s="673"/>
      <c r="E729" s="673"/>
      <c r="F729" s="673"/>
      <c r="G729" s="654"/>
      <c r="H729" s="654"/>
      <c r="I729" s="654"/>
      <c r="J729" s="654"/>
      <c r="K729" s="654"/>
      <c r="L729" s="666"/>
      <c r="M729" s="666"/>
      <c r="N729" s="666"/>
      <c r="O729" s="666"/>
      <c r="P729" s="666"/>
      <c r="Q729" s="666"/>
      <c r="R729" s="666"/>
      <c r="S729" s="666"/>
      <c r="T729" s="666"/>
      <c r="U729" s="666"/>
      <c r="V729" s="666"/>
      <c r="W729" s="666"/>
      <c r="X729" s="666"/>
      <c r="Y729" s="666"/>
      <c r="Z729" s="666"/>
      <c r="AA729" s="666"/>
      <c r="AB729" s="666"/>
    </row>
    <row r="730" spans="1:28" ht="12.75">
      <c r="A730" s="673"/>
      <c r="B730" s="673"/>
      <c r="C730" s="673"/>
      <c r="D730" s="673"/>
      <c r="E730" s="673"/>
      <c r="F730" s="673"/>
      <c r="G730" s="654"/>
      <c r="H730" s="654"/>
      <c r="I730" s="654"/>
      <c r="J730" s="654"/>
      <c r="K730" s="654"/>
      <c r="L730" s="666"/>
      <c r="M730" s="666"/>
      <c r="N730" s="666"/>
      <c r="O730" s="666"/>
      <c r="P730" s="666"/>
      <c r="Q730" s="666"/>
      <c r="R730" s="666"/>
      <c r="S730" s="666"/>
      <c r="T730" s="666"/>
      <c r="U730" s="666"/>
      <c r="V730" s="666"/>
      <c r="W730" s="666"/>
      <c r="X730" s="666"/>
      <c r="Y730" s="666"/>
      <c r="Z730" s="666"/>
      <c r="AA730" s="666"/>
      <c r="AB730" s="666"/>
    </row>
    <row r="731" spans="1:28" ht="12.75">
      <c r="A731" s="673"/>
      <c r="B731" s="673"/>
      <c r="C731" s="673"/>
      <c r="D731" s="673"/>
      <c r="E731" s="673"/>
      <c r="F731" s="673"/>
      <c r="G731" s="654"/>
      <c r="H731" s="654"/>
      <c r="I731" s="654"/>
      <c r="J731" s="654"/>
      <c r="K731" s="654"/>
      <c r="L731" s="666"/>
      <c r="M731" s="666"/>
      <c r="N731" s="666"/>
      <c r="O731" s="666"/>
      <c r="P731" s="666"/>
      <c r="Q731" s="666"/>
      <c r="R731" s="666"/>
      <c r="S731" s="666"/>
      <c r="T731" s="666"/>
      <c r="U731" s="666"/>
      <c r="V731" s="666"/>
      <c r="W731" s="666"/>
      <c r="X731" s="666"/>
      <c r="Y731" s="666"/>
      <c r="Z731" s="666"/>
      <c r="AA731" s="666"/>
      <c r="AB731" s="666"/>
    </row>
    <row r="732" spans="1:28" ht="12.75">
      <c r="A732" s="673"/>
      <c r="B732" s="673"/>
      <c r="C732" s="673"/>
      <c r="D732" s="673"/>
      <c r="E732" s="673"/>
      <c r="F732" s="673"/>
      <c r="G732" s="654"/>
      <c r="H732" s="654"/>
      <c r="I732" s="654"/>
      <c r="J732" s="654"/>
      <c r="K732" s="654"/>
      <c r="L732" s="666"/>
      <c r="M732" s="666"/>
      <c r="N732" s="666"/>
      <c r="O732" s="666"/>
      <c r="P732" s="666"/>
      <c r="Q732" s="666"/>
      <c r="R732" s="666"/>
      <c r="S732" s="666"/>
      <c r="T732" s="666"/>
      <c r="U732" s="666"/>
      <c r="V732" s="666"/>
      <c r="W732" s="666"/>
      <c r="X732" s="666"/>
      <c r="Y732" s="666"/>
      <c r="Z732" s="666"/>
      <c r="AA732" s="666"/>
      <c r="AB732" s="666"/>
    </row>
    <row r="733" spans="1:28" ht="12.75">
      <c r="A733" s="673"/>
      <c r="B733" s="673"/>
      <c r="C733" s="673"/>
      <c r="D733" s="673"/>
      <c r="E733" s="673"/>
      <c r="F733" s="673"/>
      <c r="G733" s="654"/>
      <c r="H733" s="654"/>
      <c r="I733" s="654"/>
      <c r="J733" s="654"/>
      <c r="K733" s="654"/>
      <c r="L733" s="666"/>
      <c r="M733" s="666"/>
      <c r="N733" s="666"/>
      <c r="O733" s="666"/>
      <c r="P733" s="666"/>
      <c r="Q733" s="666"/>
      <c r="R733" s="666"/>
      <c r="S733" s="666"/>
      <c r="T733" s="666"/>
      <c r="U733" s="666"/>
      <c r="V733" s="666"/>
      <c r="W733" s="666"/>
      <c r="X733" s="666"/>
      <c r="Y733" s="666"/>
      <c r="Z733" s="666"/>
      <c r="AA733" s="666"/>
      <c r="AB733" s="666"/>
    </row>
    <row r="734" spans="1:28" ht="12.75">
      <c r="A734" s="673"/>
      <c r="B734" s="673"/>
      <c r="C734" s="673"/>
      <c r="D734" s="673"/>
      <c r="E734" s="673"/>
      <c r="F734" s="673"/>
      <c r="G734" s="654"/>
      <c r="H734" s="654"/>
      <c r="I734" s="654"/>
      <c r="J734" s="654"/>
      <c r="K734" s="654"/>
      <c r="L734" s="666"/>
      <c r="M734" s="666"/>
      <c r="N734" s="666"/>
      <c r="O734" s="666"/>
      <c r="P734" s="666"/>
      <c r="Q734" s="666"/>
      <c r="R734" s="666"/>
      <c r="S734" s="666"/>
      <c r="T734" s="666"/>
      <c r="U734" s="666"/>
      <c r="V734" s="666"/>
      <c r="W734" s="666"/>
      <c r="X734" s="666"/>
      <c r="Y734" s="666"/>
      <c r="Z734" s="666"/>
      <c r="AA734" s="666"/>
      <c r="AB734" s="666"/>
    </row>
    <row r="735" spans="1:28" ht="12.75">
      <c r="A735" s="673"/>
      <c r="B735" s="673"/>
      <c r="C735" s="673"/>
      <c r="D735" s="673"/>
      <c r="E735" s="673"/>
      <c r="F735" s="673"/>
      <c r="G735" s="654"/>
      <c r="H735" s="654"/>
      <c r="I735" s="654"/>
      <c r="J735" s="654"/>
      <c r="K735" s="654"/>
      <c r="L735" s="666"/>
      <c r="M735" s="666"/>
      <c r="N735" s="666"/>
      <c r="O735" s="666"/>
      <c r="P735" s="666"/>
      <c r="Q735" s="666"/>
      <c r="R735" s="666"/>
      <c r="S735" s="666"/>
      <c r="T735" s="666"/>
      <c r="U735" s="666"/>
      <c r="V735" s="666"/>
      <c r="W735" s="666"/>
      <c r="X735" s="666"/>
      <c r="Y735" s="666"/>
      <c r="Z735" s="666"/>
      <c r="AA735" s="666"/>
      <c r="AB735" s="666"/>
    </row>
    <row r="736" spans="1:28" ht="12.75">
      <c r="A736" s="673"/>
      <c r="B736" s="673"/>
      <c r="C736" s="673"/>
      <c r="D736" s="673"/>
      <c r="E736" s="673"/>
      <c r="F736" s="673"/>
      <c r="G736" s="654"/>
      <c r="H736" s="654"/>
      <c r="I736" s="654"/>
      <c r="J736" s="654"/>
      <c r="K736" s="654"/>
      <c r="L736" s="666"/>
      <c r="M736" s="666"/>
      <c r="N736" s="666"/>
      <c r="O736" s="666"/>
      <c r="P736" s="666"/>
      <c r="Q736" s="666"/>
      <c r="R736" s="666"/>
      <c r="S736" s="666"/>
      <c r="T736" s="666"/>
      <c r="U736" s="666"/>
      <c r="V736" s="666"/>
      <c r="W736" s="666"/>
      <c r="X736" s="666"/>
      <c r="Y736" s="666"/>
      <c r="Z736" s="666"/>
      <c r="AA736" s="666"/>
      <c r="AB736" s="666"/>
    </row>
    <row r="737" spans="1:28" ht="12.75">
      <c r="A737" s="673"/>
      <c r="B737" s="673"/>
      <c r="C737" s="673"/>
      <c r="D737" s="673"/>
      <c r="E737" s="673"/>
      <c r="F737" s="673"/>
      <c r="G737" s="654"/>
      <c r="H737" s="654"/>
      <c r="I737" s="654"/>
      <c r="J737" s="654"/>
      <c r="K737" s="654"/>
      <c r="L737" s="666"/>
      <c r="M737" s="666"/>
      <c r="N737" s="666"/>
      <c r="O737" s="666"/>
      <c r="P737" s="666"/>
      <c r="Q737" s="666"/>
      <c r="R737" s="666"/>
      <c r="S737" s="666"/>
      <c r="T737" s="666"/>
      <c r="U737" s="666"/>
      <c r="V737" s="666"/>
      <c r="W737" s="666"/>
      <c r="X737" s="666"/>
      <c r="Y737" s="666"/>
      <c r="Z737" s="666"/>
      <c r="AA737" s="666"/>
      <c r="AB737" s="666"/>
    </row>
    <row r="738" spans="1:28" ht="12.75">
      <c r="A738" s="673"/>
      <c r="B738" s="673"/>
      <c r="C738" s="673"/>
      <c r="D738" s="673"/>
      <c r="E738" s="673"/>
      <c r="F738" s="673"/>
      <c r="G738" s="654"/>
      <c r="H738" s="654"/>
      <c r="I738" s="654"/>
      <c r="J738" s="654"/>
      <c r="K738" s="654"/>
      <c r="L738" s="666"/>
      <c r="M738" s="666"/>
      <c r="N738" s="666"/>
      <c r="O738" s="666"/>
      <c r="P738" s="666"/>
      <c r="Q738" s="666"/>
      <c r="R738" s="666"/>
      <c r="S738" s="666"/>
      <c r="T738" s="666"/>
      <c r="U738" s="666"/>
      <c r="V738" s="666"/>
      <c r="W738" s="666"/>
      <c r="X738" s="666"/>
      <c r="Y738" s="666"/>
      <c r="Z738" s="666"/>
      <c r="AA738" s="666"/>
      <c r="AB738" s="666"/>
    </row>
    <row r="739" spans="1:28" ht="12.75">
      <c r="A739" s="673"/>
      <c r="B739" s="673"/>
      <c r="C739" s="673"/>
      <c r="D739" s="673"/>
      <c r="E739" s="673"/>
      <c r="F739" s="673"/>
      <c r="G739" s="654"/>
      <c r="H739" s="654"/>
      <c r="I739" s="654"/>
      <c r="J739" s="654"/>
      <c r="K739" s="654"/>
      <c r="L739" s="666"/>
      <c r="M739" s="666"/>
      <c r="N739" s="666"/>
      <c r="O739" s="666"/>
      <c r="P739" s="666"/>
      <c r="Q739" s="666"/>
      <c r="R739" s="666"/>
      <c r="S739" s="666"/>
      <c r="T739" s="666"/>
      <c r="U739" s="666"/>
      <c r="V739" s="666"/>
      <c r="W739" s="666"/>
      <c r="X739" s="666"/>
      <c r="Y739" s="666"/>
      <c r="Z739" s="666"/>
      <c r="AA739" s="666"/>
      <c r="AB739" s="666"/>
    </row>
    <row r="740" spans="1:28" ht="12.75">
      <c r="A740" s="673"/>
      <c r="B740" s="673"/>
      <c r="C740" s="673"/>
      <c r="D740" s="673"/>
      <c r="E740" s="673"/>
      <c r="F740" s="673"/>
      <c r="G740" s="654"/>
      <c r="H740" s="654"/>
      <c r="I740" s="654"/>
      <c r="J740" s="654"/>
      <c r="K740" s="654"/>
      <c r="L740" s="666"/>
      <c r="M740" s="666"/>
      <c r="N740" s="666"/>
      <c r="O740" s="666"/>
      <c r="P740" s="666"/>
      <c r="Q740" s="666"/>
      <c r="R740" s="666"/>
      <c r="S740" s="666"/>
      <c r="T740" s="666"/>
      <c r="U740" s="666"/>
      <c r="V740" s="666"/>
      <c r="W740" s="666"/>
      <c r="X740" s="666"/>
      <c r="Y740" s="666"/>
      <c r="Z740" s="666"/>
      <c r="AA740" s="666"/>
      <c r="AB740" s="666"/>
    </row>
    <row r="741" spans="1:28" ht="12.75">
      <c r="A741" s="673"/>
      <c r="B741" s="673"/>
      <c r="C741" s="673"/>
      <c r="D741" s="673"/>
      <c r="E741" s="673"/>
      <c r="F741" s="673"/>
      <c r="G741" s="654"/>
      <c r="H741" s="654"/>
      <c r="I741" s="654"/>
      <c r="J741" s="654"/>
      <c r="K741" s="654"/>
      <c r="L741" s="666"/>
      <c r="M741" s="666"/>
      <c r="N741" s="666"/>
      <c r="O741" s="666"/>
      <c r="P741" s="666"/>
      <c r="Q741" s="666"/>
      <c r="R741" s="666"/>
      <c r="S741" s="666"/>
      <c r="T741" s="666"/>
      <c r="U741" s="666"/>
      <c r="V741" s="666"/>
      <c r="W741" s="666"/>
      <c r="X741" s="666"/>
      <c r="Y741" s="666"/>
      <c r="Z741" s="666"/>
      <c r="AA741" s="666"/>
      <c r="AB741" s="666"/>
    </row>
    <row r="742" spans="1:28" ht="12.75">
      <c r="A742" s="673"/>
      <c r="B742" s="673"/>
      <c r="C742" s="673"/>
      <c r="D742" s="673"/>
      <c r="E742" s="673"/>
      <c r="F742" s="673"/>
      <c r="G742" s="654"/>
      <c r="H742" s="654"/>
      <c r="I742" s="654"/>
      <c r="J742" s="654"/>
      <c r="K742" s="654"/>
      <c r="L742" s="666"/>
      <c r="M742" s="666"/>
      <c r="N742" s="666"/>
      <c r="O742" s="666"/>
      <c r="P742" s="666"/>
      <c r="Q742" s="666"/>
      <c r="R742" s="666"/>
      <c r="S742" s="666"/>
      <c r="T742" s="666"/>
      <c r="U742" s="666"/>
      <c r="V742" s="666"/>
      <c r="W742" s="666"/>
      <c r="X742" s="666"/>
      <c r="Y742" s="666"/>
      <c r="Z742" s="666"/>
      <c r="AA742" s="666"/>
      <c r="AB742" s="666"/>
    </row>
    <row r="743" spans="1:28" ht="12.75">
      <c r="A743" s="673"/>
      <c r="B743" s="673"/>
      <c r="C743" s="673"/>
      <c r="D743" s="673"/>
      <c r="E743" s="673"/>
      <c r="F743" s="673"/>
      <c r="G743" s="654"/>
      <c r="H743" s="654"/>
      <c r="I743" s="654"/>
      <c r="J743" s="654"/>
      <c r="K743" s="654"/>
      <c r="L743" s="666"/>
      <c r="M743" s="666"/>
      <c r="N743" s="666"/>
      <c r="O743" s="666"/>
      <c r="P743" s="666"/>
      <c r="Q743" s="666"/>
      <c r="R743" s="666"/>
      <c r="S743" s="666"/>
      <c r="T743" s="666"/>
      <c r="U743" s="666"/>
      <c r="V743" s="666"/>
      <c r="W743" s="666"/>
      <c r="X743" s="666"/>
      <c r="Y743" s="666"/>
      <c r="Z743" s="666"/>
      <c r="AA743" s="666"/>
      <c r="AB743" s="666"/>
    </row>
    <row r="744" spans="1:28" ht="12.75">
      <c r="A744" s="673"/>
      <c r="B744" s="673"/>
      <c r="C744" s="673"/>
      <c r="D744" s="673"/>
      <c r="E744" s="673"/>
      <c r="F744" s="673"/>
      <c r="G744" s="654"/>
      <c r="H744" s="654"/>
      <c r="I744" s="654"/>
      <c r="J744" s="654"/>
      <c r="K744" s="654"/>
      <c r="L744" s="666"/>
      <c r="M744" s="666"/>
      <c r="N744" s="666"/>
      <c r="O744" s="666"/>
      <c r="P744" s="666"/>
      <c r="Q744" s="666"/>
      <c r="R744" s="666"/>
      <c r="S744" s="666"/>
      <c r="T744" s="666"/>
      <c r="U744" s="666"/>
      <c r="V744" s="666"/>
      <c r="W744" s="666"/>
      <c r="X744" s="666"/>
      <c r="Y744" s="666"/>
      <c r="Z744" s="666"/>
      <c r="AA744" s="666"/>
      <c r="AB744" s="666"/>
    </row>
    <row r="745" spans="1:28" ht="12.75">
      <c r="A745" s="673"/>
      <c r="B745" s="673"/>
      <c r="C745" s="673"/>
      <c r="D745" s="673"/>
      <c r="E745" s="673"/>
      <c r="F745" s="673"/>
      <c r="G745" s="654"/>
      <c r="H745" s="654"/>
      <c r="I745" s="654"/>
      <c r="J745" s="654"/>
      <c r="K745" s="654"/>
      <c r="L745" s="666"/>
      <c r="M745" s="666"/>
      <c r="N745" s="666"/>
      <c r="O745" s="666"/>
      <c r="P745" s="666"/>
      <c r="Q745" s="666"/>
      <c r="R745" s="666"/>
      <c r="S745" s="666"/>
      <c r="T745" s="666"/>
      <c r="U745" s="666"/>
      <c r="V745" s="666"/>
      <c r="W745" s="666"/>
      <c r="X745" s="666"/>
      <c r="Y745" s="666"/>
      <c r="Z745" s="666"/>
      <c r="AA745" s="666"/>
      <c r="AB745" s="666"/>
    </row>
    <row r="746" spans="1:28" ht="12.75">
      <c r="A746" s="673"/>
      <c r="B746" s="673"/>
      <c r="C746" s="673"/>
      <c r="D746" s="673"/>
      <c r="E746" s="673"/>
      <c r="F746" s="673"/>
      <c r="G746" s="654"/>
      <c r="H746" s="654"/>
      <c r="I746" s="654"/>
      <c r="J746" s="654"/>
      <c r="K746" s="654"/>
      <c r="L746" s="666"/>
      <c r="M746" s="666"/>
      <c r="N746" s="666"/>
      <c r="O746" s="666"/>
      <c r="P746" s="666"/>
      <c r="Q746" s="666"/>
      <c r="R746" s="666"/>
      <c r="S746" s="666"/>
      <c r="T746" s="666"/>
      <c r="U746" s="666"/>
      <c r="V746" s="666"/>
      <c r="W746" s="666"/>
      <c r="X746" s="666"/>
      <c r="Y746" s="666"/>
      <c r="Z746" s="666"/>
      <c r="AA746" s="666"/>
      <c r="AB746" s="666"/>
    </row>
    <row r="747" spans="1:28" ht="12.75">
      <c r="A747" s="673"/>
      <c r="B747" s="673"/>
      <c r="C747" s="673"/>
      <c r="D747" s="673"/>
      <c r="E747" s="673"/>
      <c r="F747" s="673"/>
      <c r="G747" s="654"/>
      <c r="H747" s="654"/>
      <c r="I747" s="654"/>
      <c r="J747" s="654"/>
      <c r="K747" s="654"/>
      <c r="L747" s="666"/>
      <c r="M747" s="666"/>
      <c r="N747" s="666"/>
      <c r="O747" s="666"/>
      <c r="P747" s="666"/>
      <c r="Q747" s="666"/>
      <c r="R747" s="666"/>
      <c r="S747" s="666"/>
      <c r="T747" s="666"/>
      <c r="U747" s="666"/>
      <c r="V747" s="666"/>
      <c r="W747" s="666"/>
      <c r="X747" s="666"/>
      <c r="Y747" s="666"/>
      <c r="Z747" s="666"/>
      <c r="AA747" s="666"/>
      <c r="AB747" s="666"/>
    </row>
    <row r="748" spans="1:28" ht="12.75">
      <c r="A748" s="673"/>
      <c r="B748" s="673"/>
      <c r="C748" s="673"/>
      <c r="D748" s="673"/>
      <c r="E748" s="673"/>
      <c r="F748" s="673"/>
      <c r="G748" s="654"/>
      <c r="H748" s="654"/>
      <c r="I748" s="654"/>
      <c r="J748" s="654"/>
      <c r="K748" s="654"/>
      <c r="L748" s="666"/>
      <c r="M748" s="666"/>
      <c r="N748" s="666"/>
      <c r="O748" s="666"/>
      <c r="P748" s="666"/>
      <c r="Q748" s="666"/>
      <c r="R748" s="666"/>
      <c r="S748" s="666"/>
      <c r="T748" s="666"/>
      <c r="U748" s="666"/>
      <c r="V748" s="666"/>
      <c r="W748" s="666"/>
      <c r="X748" s="666"/>
      <c r="Y748" s="666"/>
      <c r="Z748" s="666"/>
      <c r="AA748" s="666"/>
      <c r="AB748" s="666"/>
    </row>
    <row r="749" spans="1:28" ht="12.75">
      <c r="A749" s="673"/>
      <c r="B749" s="673"/>
      <c r="C749" s="673"/>
      <c r="D749" s="673"/>
      <c r="E749" s="673"/>
      <c r="F749" s="673"/>
      <c r="G749" s="654"/>
      <c r="H749" s="654"/>
      <c r="I749" s="654"/>
      <c r="J749" s="654"/>
      <c r="K749" s="654"/>
      <c r="L749" s="666"/>
      <c r="M749" s="666"/>
      <c r="N749" s="666"/>
      <c r="O749" s="666"/>
      <c r="P749" s="666"/>
      <c r="Q749" s="666"/>
      <c r="R749" s="666"/>
      <c r="S749" s="666"/>
      <c r="T749" s="666"/>
      <c r="U749" s="666"/>
      <c r="V749" s="666"/>
      <c r="W749" s="666"/>
      <c r="X749" s="666"/>
      <c r="Y749" s="666"/>
      <c r="Z749" s="666"/>
      <c r="AA749" s="666"/>
      <c r="AB749" s="666"/>
    </row>
    <row r="750" spans="1:28" ht="12.75">
      <c r="A750" s="673"/>
      <c r="B750" s="673"/>
      <c r="C750" s="673"/>
      <c r="D750" s="673"/>
      <c r="E750" s="673"/>
      <c r="F750" s="673"/>
      <c r="G750" s="654"/>
      <c r="H750" s="654"/>
      <c r="I750" s="654"/>
      <c r="J750" s="654"/>
      <c r="K750" s="654"/>
      <c r="L750" s="666"/>
      <c r="M750" s="666"/>
      <c r="N750" s="666"/>
      <c r="O750" s="666"/>
      <c r="P750" s="666"/>
      <c r="Q750" s="666"/>
      <c r="R750" s="666"/>
      <c r="S750" s="666"/>
      <c r="T750" s="666"/>
      <c r="U750" s="666"/>
      <c r="V750" s="666"/>
      <c r="W750" s="666"/>
      <c r="X750" s="666"/>
      <c r="Y750" s="666"/>
      <c r="Z750" s="666"/>
      <c r="AA750" s="666"/>
      <c r="AB750" s="666"/>
    </row>
    <row r="751" spans="1:28" ht="12.75">
      <c r="A751" s="673"/>
      <c r="B751" s="673"/>
      <c r="C751" s="673"/>
      <c r="D751" s="673"/>
      <c r="E751" s="673"/>
      <c r="F751" s="673"/>
      <c r="G751" s="654"/>
      <c r="H751" s="654"/>
      <c r="I751" s="654"/>
      <c r="J751" s="654"/>
      <c r="K751" s="654"/>
      <c r="L751" s="666"/>
      <c r="M751" s="666"/>
      <c r="N751" s="666"/>
      <c r="O751" s="666"/>
      <c r="P751" s="666"/>
      <c r="Q751" s="666"/>
      <c r="R751" s="666"/>
      <c r="S751" s="666"/>
      <c r="T751" s="666"/>
      <c r="U751" s="666"/>
      <c r="V751" s="666"/>
      <c r="W751" s="666"/>
      <c r="X751" s="666"/>
      <c r="Y751" s="666"/>
      <c r="Z751" s="666"/>
      <c r="AA751" s="666"/>
      <c r="AB751" s="666"/>
    </row>
    <row r="752" spans="1:28" ht="12.75">
      <c r="A752" s="673"/>
      <c r="B752" s="673"/>
      <c r="C752" s="673"/>
      <c r="D752" s="673"/>
      <c r="E752" s="673"/>
      <c r="F752" s="673"/>
      <c r="G752" s="654"/>
      <c r="H752" s="654"/>
      <c r="I752" s="654"/>
      <c r="J752" s="654"/>
      <c r="K752" s="654"/>
      <c r="L752" s="666"/>
      <c r="M752" s="666"/>
      <c r="N752" s="666"/>
      <c r="O752" s="666"/>
      <c r="P752" s="666"/>
      <c r="Q752" s="666"/>
      <c r="R752" s="666"/>
      <c r="S752" s="666"/>
      <c r="T752" s="666"/>
      <c r="U752" s="666"/>
      <c r="V752" s="666"/>
      <c r="W752" s="666"/>
      <c r="X752" s="666"/>
      <c r="Y752" s="666"/>
      <c r="Z752" s="666"/>
      <c r="AA752" s="666"/>
      <c r="AB752" s="666"/>
    </row>
    <row r="753" spans="1:28" ht="12.75">
      <c r="A753" s="673"/>
      <c r="B753" s="673"/>
      <c r="C753" s="673"/>
      <c r="D753" s="673"/>
      <c r="E753" s="673"/>
      <c r="F753" s="673"/>
      <c r="G753" s="654"/>
      <c r="H753" s="654"/>
      <c r="I753" s="654"/>
      <c r="J753" s="654"/>
      <c r="K753" s="654"/>
      <c r="L753" s="666"/>
      <c r="M753" s="666"/>
      <c r="N753" s="666"/>
      <c r="O753" s="666"/>
      <c r="P753" s="666"/>
      <c r="Q753" s="666"/>
      <c r="R753" s="666"/>
      <c r="S753" s="666"/>
      <c r="T753" s="666"/>
      <c r="U753" s="666"/>
      <c r="V753" s="666"/>
      <c r="W753" s="666"/>
      <c r="X753" s="666"/>
      <c r="Y753" s="666"/>
      <c r="Z753" s="666"/>
      <c r="AA753" s="666"/>
      <c r="AB753" s="666"/>
    </row>
    <row r="754" spans="1:28" ht="12.75">
      <c r="A754" s="673"/>
      <c r="B754" s="673"/>
      <c r="C754" s="673"/>
      <c r="D754" s="673"/>
      <c r="E754" s="673"/>
      <c r="F754" s="673"/>
      <c r="G754" s="654"/>
      <c r="H754" s="654"/>
      <c r="I754" s="654"/>
      <c r="J754" s="654"/>
      <c r="K754" s="654"/>
      <c r="L754" s="666"/>
      <c r="M754" s="666"/>
      <c r="N754" s="666"/>
      <c r="O754" s="666"/>
      <c r="P754" s="666"/>
      <c r="Q754" s="666"/>
      <c r="R754" s="666"/>
      <c r="S754" s="666"/>
      <c r="T754" s="666"/>
      <c r="U754" s="666"/>
      <c r="V754" s="666"/>
      <c r="W754" s="666"/>
      <c r="X754" s="666"/>
      <c r="Y754" s="666"/>
      <c r="Z754" s="666"/>
      <c r="AA754" s="666"/>
      <c r="AB754" s="666"/>
    </row>
    <row r="755" spans="1:28" ht="12.75">
      <c r="A755" s="673"/>
      <c r="B755" s="673"/>
      <c r="C755" s="673"/>
      <c r="D755" s="673"/>
      <c r="E755" s="673"/>
      <c r="F755" s="673"/>
      <c r="G755" s="654"/>
      <c r="H755" s="654"/>
      <c r="I755" s="654"/>
      <c r="J755" s="654"/>
      <c r="K755" s="654"/>
      <c r="L755" s="666"/>
      <c r="M755" s="666"/>
      <c r="N755" s="666"/>
      <c r="O755" s="666"/>
      <c r="P755" s="666"/>
      <c r="Q755" s="666"/>
      <c r="R755" s="666"/>
      <c r="S755" s="666"/>
      <c r="T755" s="666"/>
      <c r="U755" s="666"/>
      <c r="V755" s="666"/>
      <c r="W755" s="666"/>
      <c r="X755" s="666"/>
      <c r="Y755" s="666"/>
      <c r="Z755" s="666"/>
      <c r="AA755" s="666"/>
      <c r="AB755" s="666"/>
    </row>
    <row r="756" spans="1:28" ht="12.75">
      <c r="A756" s="673"/>
      <c r="B756" s="673"/>
      <c r="C756" s="673"/>
      <c r="D756" s="673"/>
      <c r="E756" s="673"/>
      <c r="F756" s="673"/>
      <c r="G756" s="654"/>
      <c r="H756" s="654"/>
      <c r="I756" s="654"/>
      <c r="J756" s="654"/>
      <c r="K756" s="654"/>
      <c r="L756" s="666"/>
      <c r="M756" s="666"/>
      <c r="N756" s="666"/>
      <c r="O756" s="666"/>
      <c r="P756" s="666"/>
      <c r="Q756" s="666"/>
      <c r="R756" s="666"/>
      <c r="S756" s="666"/>
      <c r="T756" s="666"/>
      <c r="U756" s="666"/>
      <c r="V756" s="666"/>
      <c r="W756" s="666"/>
      <c r="X756" s="666"/>
      <c r="Y756" s="666"/>
      <c r="Z756" s="666"/>
      <c r="AA756" s="666"/>
      <c r="AB756" s="666"/>
    </row>
    <row r="757" spans="1:28" ht="12.75">
      <c r="A757" s="673"/>
      <c r="B757" s="673"/>
      <c r="C757" s="673"/>
      <c r="D757" s="673"/>
      <c r="E757" s="673"/>
      <c r="F757" s="673"/>
      <c r="G757" s="654"/>
      <c r="H757" s="654"/>
      <c r="I757" s="654"/>
      <c r="J757" s="654"/>
      <c r="K757" s="654"/>
      <c r="L757" s="666"/>
      <c r="M757" s="666"/>
      <c r="N757" s="666"/>
      <c r="O757" s="666"/>
      <c r="P757" s="666"/>
      <c r="Q757" s="666"/>
      <c r="R757" s="666"/>
      <c r="S757" s="666"/>
      <c r="T757" s="666"/>
      <c r="U757" s="666"/>
      <c r="V757" s="666"/>
      <c r="W757" s="666"/>
      <c r="X757" s="666"/>
      <c r="Y757" s="666"/>
      <c r="Z757" s="666"/>
      <c r="AA757" s="666"/>
      <c r="AB757" s="666"/>
    </row>
    <row r="758" spans="1:28" ht="12.75">
      <c r="A758" s="673"/>
      <c r="B758" s="673"/>
      <c r="C758" s="673"/>
      <c r="D758" s="673"/>
      <c r="E758" s="673"/>
      <c r="F758" s="673"/>
      <c r="G758" s="654"/>
      <c r="H758" s="654"/>
      <c r="I758" s="654"/>
      <c r="J758" s="654"/>
      <c r="K758" s="654"/>
      <c r="L758" s="666"/>
      <c r="M758" s="666"/>
      <c r="N758" s="666"/>
      <c r="O758" s="666"/>
      <c r="P758" s="666"/>
      <c r="Q758" s="666"/>
      <c r="R758" s="666"/>
      <c r="S758" s="666"/>
      <c r="T758" s="666"/>
      <c r="U758" s="666"/>
      <c r="V758" s="666"/>
      <c r="W758" s="666"/>
      <c r="X758" s="666"/>
      <c r="Y758" s="666"/>
      <c r="Z758" s="666"/>
      <c r="AA758" s="666"/>
      <c r="AB758" s="666"/>
    </row>
    <row r="759" spans="1:28" ht="12.75">
      <c r="A759" s="673"/>
      <c r="B759" s="673"/>
      <c r="C759" s="673"/>
      <c r="D759" s="673"/>
      <c r="E759" s="673"/>
      <c r="F759" s="673"/>
      <c r="G759" s="654"/>
      <c r="H759" s="654"/>
      <c r="I759" s="654"/>
      <c r="J759" s="654"/>
      <c r="K759" s="654"/>
      <c r="L759" s="666"/>
      <c r="M759" s="666"/>
      <c r="N759" s="666"/>
      <c r="O759" s="666"/>
      <c r="P759" s="666"/>
      <c r="Q759" s="666"/>
      <c r="R759" s="666"/>
      <c r="S759" s="666"/>
      <c r="T759" s="666"/>
      <c r="U759" s="666"/>
      <c r="V759" s="666"/>
      <c r="W759" s="666"/>
      <c r="X759" s="666"/>
      <c r="Y759" s="666"/>
      <c r="Z759" s="666"/>
      <c r="AA759" s="666"/>
      <c r="AB759" s="666"/>
    </row>
    <row r="760" spans="1:28" ht="12.75">
      <c r="A760" s="673"/>
      <c r="B760" s="673"/>
      <c r="C760" s="673"/>
      <c r="D760" s="673"/>
      <c r="E760" s="673"/>
      <c r="F760" s="673"/>
      <c r="G760" s="654"/>
      <c r="H760" s="654"/>
      <c r="I760" s="654"/>
      <c r="J760" s="654"/>
      <c r="K760" s="654"/>
      <c r="L760" s="666"/>
      <c r="M760" s="666"/>
      <c r="N760" s="666"/>
      <c r="O760" s="666"/>
      <c r="P760" s="666"/>
      <c r="Q760" s="666"/>
      <c r="R760" s="666"/>
      <c r="S760" s="666"/>
      <c r="T760" s="666"/>
      <c r="U760" s="666"/>
      <c r="V760" s="666"/>
      <c r="W760" s="666"/>
      <c r="X760" s="666"/>
      <c r="Y760" s="666"/>
      <c r="Z760" s="666"/>
      <c r="AA760" s="666"/>
      <c r="AB760" s="666"/>
    </row>
    <row r="761" spans="1:28" ht="12.75">
      <c r="A761" s="673"/>
      <c r="B761" s="673"/>
      <c r="C761" s="673"/>
      <c r="D761" s="673"/>
      <c r="E761" s="673"/>
      <c r="F761" s="673"/>
      <c r="G761" s="654"/>
      <c r="H761" s="654"/>
      <c r="I761" s="654"/>
      <c r="J761" s="654"/>
      <c r="K761" s="654"/>
      <c r="L761" s="666"/>
      <c r="M761" s="666"/>
      <c r="N761" s="666"/>
      <c r="O761" s="666"/>
      <c r="P761" s="666"/>
      <c r="Q761" s="666"/>
      <c r="R761" s="666"/>
      <c r="S761" s="666"/>
      <c r="T761" s="666"/>
      <c r="U761" s="666"/>
      <c r="V761" s="666"/>
      <c r="W761" s="666"/>
      <c r="X761" s="666"/>
      <c r="Y761" s="666"/>
      <c r="Z761" s="666"/>
      <c r="AA761" s="666"/>
      <c r="AB761" s="666"/>
    </row>
    <row r="762" spans="1:28" ht="12.75">
      <c r="A762" s="673"/>
      <c r="B762" s="673"/>
      <c r="C762" s="673"/>
      <c r="D762" s="673"/>
      <c r="E762" s="673"/>
      <c r="F762" s="673"/>
      <c r="G762" s="654"/>
      <c r="H762" s="654"/>
      <c r="I762" s="654"/>
      <c r="J762" s="654"/>
      <c r="K762" s="654"/>
      <c r="L762" s="666"/>
      <c r="M762" s="666"/>
      <c r="N762" s="666"/>
      <c r="O762" s="666"/>
      <c r="P762" s="666"/>
      <c r="Q762" s="666"/>
      <c r="R762" s="666"/>
      <c r="S762" s="666"/>
      <c r="T762" s="666"/>
      <c r="U762" s="666"/>
      <c r="V762" s="666"/>
      <c r="W762" s="666"/>
      <c r="X762" s="666"/>
      <c r="Y762" s="666"/>
      <c r="Z762" s="666"/>
      <c r="AA762" s="666"/>
      <c r="AB762" s="666"/>
    </row>
    <row r="763" spans="1:28" ht="12.75">
      <c r="A763" s="673"/>
      <c r="B763" s="673"/>
      <c r="C763" s="673"/>
      <c r="D763" s="673"/>
      <c r="E763" s="673"/>
      <c r="F763" s="673"/>
      <c r="G763" s="654"/>
      <c r="H763" s="654"/>
      <c r="I763" s="654"/>
      <c r="J763" s="654"/>
      <c r="K763" s="654"/>
      <c r="L763" s="666"/>
      <c r="M763" s="666"/>
      <c r="N763" s="666"/>
      <c r="O763" s="666"/>
      <c r="P763" s="666"/>
      <c r="Q763" s="666"/>
      <c r="R763" s="666"/>
      <c r="S763" s="666"/>
      <c r="T763" s="666"/>
      <c r="U763" s="666"/>
      <c r="V763" s="666"/>
      <c r="W763" s="666"/>
      <c r="X763" s="666"/>
      <c r="Y763" s="666"/>
      <c r="Z763" s="666"/>
      <c r="AA763" s="666"/>
      <c r="AB763" s="666"/>
    </row>
    <row r="764" spans="1:28" ht="12.75">
      <c r="A764" s="673"/>
      <c r="B764" s="673"/>
      <c r="C764" s="673"/>
      <c r="D764" s="673"/>
      <c r="E764" s="673"/>
      <c r="F764" s="673"/>
      <c r="G764" s="654"/>
      <c r="H764" s="654"/>
      <c r="I764" s="654"/>
      <c r="J764" s="654"/>
      <c r="K764" s="654"/>
      <c r="L764" s="666"/>
      <c r="M764" s="666"/>
      <c r="N764" s="666"/>
      <c r="O764" s="666"/>
      <c r="P764" s="666"/>
      <c r="Q764" s="666"/>
      <c r="R764" s="666"/>
      <c r="S764" s="666"/>
      <c r="T764" s="666"/>
      <c r="U764" s="666"/>
      <c r="V764" s="666"/>
      <c r="W764" s="666"/>
      <c r="X764" s="666"/>
      <c r="Y764" s="666"/>
      <c r="Z764" s="666"/>
      <c r="AA764" s="666"/>
      <c r="AB764" s="666"/>
    </row>
    <row r="765" spans="1:28" ht="12.75">
      <c r="A765" s="673"/>
      <c r="B765" s="673"/>
      <c r="C765" s="673"/>
      <c r="D765" s="673"/>
      <c r="E765" s="673"/>
      <c r="F765" s="673"/>
      <c r="G765" s="654"/>
      <c r="H765" s="654"/>
      <c r="I765" s="654"/>
      <c r="J765" s="654"/>
      <c r="K765" s="654"/>
      <c r="L765" s="666"/>
      <c r="M765" s="666"/>
      <c r="N765" s="666"/>
      <c r="O765" s="666"/>
      <c r="P765" s="666"/>
      <c r="Q765" s="666"/>
      <c r="R765" s="666"/>
      <c r="S765" s="666"/>
      <c r="T765" s="666"/>
      <c r="U765" s="666"/>
      <c r="V765" s="666"/>
      <c r="W765" s="666"/>
      <c r="X765" s="666"/>
      <c r="Y765" s="666"/>
      <c r="Z765" s="666"/>
      <c r="AA765" s="666"/>
      <c r="AB765" s="666"/>
    </row>
    <row r="766" spans="1:28" ht="12.75">
      <c r="A766" s="673"/>
      <c r="B766" s="673"/>
      <c r="C766" s="673"/>
      <c r="D766" s="673"/>
      <c r="E766" s="673"/>
      <c r="F766" s="673"/>
      <c r="G766" s="654"/>
      <c r="H766" s="654"/>
      <c r="I766" s="654"/>
      <c r="J766" s="654"/>
      <c r="K766" s="654"/>
      <c r="L766" s="666"/>
      <c r="M766" s="666"/>
      <c r="N766" s="666"/>
      <c r="O766" s="666"/>
      <c r="P766" s="666"/>
      <c r="Q766" s="666"/>
      <c r="R766" s="666"/>
      <c r="S766" s="666"/>
      <c r="T766" s="666"/>
      <c r="U766" s="666"/>
      <c r="V766" s="666"/>
      <c r="W766" s="666"/>
      <c r="X766" s="666"/>
      <c r="Y766" s="666"/>
      <c r="Z766" s="666"/>
      <c r="AA766" s="666"/>
      <c r="AB766" s="666"/>
    </row>
    <row r="767" spans="1:28" ht="12.75">
      <c r="A767" s="673"/>
      <c r="B767" s="673"/>
      <c r="C767" s="673"/>
      <c r="D767" s="673"/>
      <c r="E767" s="673"/>
      <c r="F767" s="673"/>
      <c r="G767" s="654"/>
      <c r="H767" s="654"/>
      <c r="I767" s="654"/>
      <c r="J767" s="654"/>
      <c r="K767" s="654"/>
      <c r="L767" s="666"/>
      <c r="M767" s="666"/>
      <c r="N767" s="666"/>
      <c r="O767" s="666"/>
      <c r="P767" s="666"/>
      <c r="Q767" s="666"/>
      <c r="R767" s="666"/>
      <c r="S767" s="666"/>
      <c r="T767" s="666"/>
      <c r="U767" s="666"/>
      <c r="V767" s="666"/>
      <c r="W767" s="666"/>
      <c r="X767" s="666"/>
      <c r="Y767" s="666"/>
      <c r="Z767" s="666"/>
      <c r="AA767" s="666"/>
      <c r="AB767" s="666"/>
    </row>
    <row r="768" spans="1:28" ht="12.75">
      <c r="A768" s="673"/>
      <c r="B768" s="673"/>
      <c r="C768" s="673"/>
      <c r="D768" s="673"/>
      <c r="E768" s="673"/>
      <c r="F768" s="673"/>
      <c r="G768" s="654"/>
      <c r="H768" s="654"/>
      <c r="I768" s="654"/>
      <c r="J768" s="654"/>
      <c r="K768" s="654"/>
      <c r="L768" s="666"/>
      <c r="M768" s="666"/>
      <c r="N768" s="666"/>
      <c r="O768" s="666"/>
      <c r="P768" s="666"/>
      <c r="Q768" s="666"/>
      <c r="R768" s="666"/>
      <c r="S768" s="666"/>
      <c r="T768" s="666"/>
      <c r="U768" s="666"/>
      <c r="V768" s="666"/>
      <c r="W768" s="666"/>
      <c r="X768" s="666"/>
      <c r="Y768" s="666"/>
      <c r="Z768" s="666"/>
      <c r="AA768" s="666"/>
      <c r="AB768" s="666"/>
    </row>
    <row r="769" spans="1:28" ht="12.75">
      <c r="A769" s="673"/>
      <c r="B769" s="673"/>
      <c r="C769" s="673"/>
      <c r="D769" s="673"/>
      <c r="E769" s="673"/>
      <c r="F769" s="673"/>
      <c r="G769" s="654"/>
      <c r="H769" s="654"/>
      <c r="I769" s="654"/>
      <c r="J769" s="654"/>
      <c r="K769" s="654"/>
      <c r="L769" s="666"/>
      <c r="M769" s="666"/>
      <c r="N769" s="666"/>
      <c r="O769" s="666"/>
      <c r="P769" s="666"/>
      <c r="Q769" s="666"/>
      <c r="R769" s="666"/>
      <c r="S769" s="666"/>
      <c r="T769" s="666"/>
      <c r="U769" s="666"/>
      <c r="V769" s="666"/>
      <c r="W769" s="666"/>
      <c r="X769" s="666"/>
      <c r="Y769" s="666"/>
      <c r="Z769" s="666"/>
      <c r="AA769" s="666"/>
      <c r="AB769" s="666"/>
    </row>
    <row r="770" spans="1:28" ht="12.75">
      <c r="A770" s="673"/>
      <c r="B770" s="673"/>
      <c r="C770" s="673"/>
      <c r="D770" s="673"/>
      <c r="E770" s="673"/>
      <c r="F770" s="673"/>
      <c r="G770" s="654"/>
      <c r="H770" s="654"/>
      <c r="I770" s="654"/>
      <c r="J770" s="654"/>
      <c r="K770" s="654"/>
      <c r="L770" s="666"/>
      <c r="M770" s="666"/>
      <c r="N770" s="666"/>
      <c r="O770" s="666"/>
      <c r="P770" s="666"/>
      <c r="Q770" s="666"/>
      <c r="R770" s="666"/>
      <c r="S770" s="666"/>
      <c r="T770" s="666"/>
      <c r="U770" s="666"/>
      <c r="V770" s="666"/>
      <c r="W770" s="666"/>
      <c r="X770" s="666"/>
      <c r="Y770" s="666"/>
      <c r="Z770" s="666"/>
      <c r="AA770" s="666"/>
      <c r="AB770" s="666"/>
    </row>
    <row r="771" spans="1:28" ht="12.75">
      <c r="A771" s="673"/>
      <c r="B771" s="673"/>
      <c r="C771" s="673"/>
      <c r="D771" s="673"/>
      <c r="E771" s="673"/>
      <c r="F771" s="673"/>
      <c r="G771" s="654"/>
      <c r="H771" s="654"/>
      <c r="I771" s="654"/>
      <c r="J771" s="654"/>
      <c r="K771" s="654"/>
      <c r="L771" s="666"/>
      <c r="M771" s="666"/>
      <c r="N771" s="666"/>
      <c r="O771" s="666"/>
      <c r="P771" s="666"/>
      <c r="Q771" s="666"/>
      <c r="R771" s="666"/>
      <c r="S771" s="666"/>
      <c r="T771" s="666"/>
      <c r="U771" s="666"/>
      <c r="V771" s="666"/>
      <c r="W771" s="666"/>
      <c r="X771" s="666"/>
      <c r="Y771" s="666"/>
      <c r="Z771" s="666"/>
      <c r="AA771" s="666"/>
      <c r="AB771" s="666"/>
    </row>
    <row r="772" spans="1:28" ht="12.75">
      <c r="A772" s="673"/>
      <c r="B772" s="673"/>
      <c r="C772" s="673"/>
      <c r="D772" s="673"/>
      <c r="E772" s="673"/>
      <c r="F772" s="673"/>
      <c r="G772" s="654"/>
      <c r="H772" s="654"/>
      <c r="I772" s="654"/>
      <c r="J772" s="654"/>
      <c r="K772" s="654"/>
      <c r="L772" s="666"/>
      <c r="M772" s="666"/>
      <c r="N772" s="666"/>
      <c r="O772" s="666"/>
      <c r="P772" s="666"/>
      <c r="Q772" s="666"/>
      <c r="R772" s="666"/>
      <c r="S772" s="666"/>
      <c r="T772" s="666"/>
      <c r="U772" s="666"/>
      <c r="V772" s="666"/>
      <c r="W772" s="666"/>
      <c r="X772" s="666"/>
      <c r="Y772" s="666"/>
      <c r="Z772" s="666"/>
      <c r="AA772" s="666"/>
      <c r="AB772" s="666"/>
    </row>
    <row r="773" spans="1:28" ht="12.75">
      <c r="A773" s="673"/>
      <c r="B773" s="673"/>
      <c r="C773" s="673"/>
      <c r="D773" s="673"/>
      <c r="E773" s="673"/>
      <c r="F773" s="673"/>
      <c r="G773" s="654"/>
      <c r="H773" s="654"/>
      <c r="I773" s="654"/>
      <c r="J773" s="654"/>
      <c r="K773" s="654"/>
      <c r="L773" s="666"/>
      <c r="M773" s="666"/>
      <c r="N773" s="666"/>
      <c r="O773" s="666"/>
      <c r="P773" s="666"/>
      <c r="Q773" s="666"/>
      <c r="R773" s="666"/>
      <c r="S773" s="666"/>
      <c r="T773" s="666"/>
      <c r="U773" s="666"/>
      <c r="V773" s="666"/>
      <c r="W773" s="666"/>
      <c r="X773" s="666"/>
      <c r="Y773" s="666"/>
      <c r="Z773" s="666"/>
      <c r="AA773" s="666"/>
      <c r="AB773" s="666"/>
    </row>
    <row r="774" spans="1:28" ht="12.75">
      <c r="A774" s="673"/>
      <c r="B774" s="673"/>
      <c r="C774" s="673"/>
      <c r="D774" s="673"/>
      <c r="E774" s="673"/>
      <c r="F774" s="673"/>
      <c r="G774" s="654"/>
      <c r="H774" s="654"/>
      <c r="I774" s="654"/>
      <c r="J774" s="654"/>
      <c r="K774" s="654"/>
      <c r="L774" s="666"/>
      <c r="M774" s="666"/>
      <c r="N774" s="666"/>
      <c r="O774" s="666"/>
      <c r="P774" s="666"/>
      <c r="Q774" s="666"/>
      <c r="R774" s="666"/>
      <c r="S774" s="666"/>
      <c r="T774" s="666"/>
      <c r="U774" s="666"/>
      <c r="V774" s="666"/>
      <c r="W774" s="666"/>
      <c r="X774" s="666"/>
      <c r="Y774" s="666"/>
      <c r="Z774" s="666"/>
      <c r="AA774" s="666"/>
      <c r="AB774" s="666"/>
    </row>
    <row r="775" spans="1:28" ht="12.75">
      <c r="A775" s="673"/>
      <c r="B775" s="673"/>
      <c r="C775" s="673"/>
      <c r="D775" s="673"/>
      <c r="E775" s="673"/>
      <c r="F775" s="673"/>
      <c r="G775" s="654"/>
      <c r="H775" s="654"/>
      <c r="I775" s="654"/>
      <c r="J775" s="654"/>
      <c r="K775" s="654"/>
      <c r="L775" s="666"/>
      <c r="M775" s="666"/>
      <c r="N775" s="666"/>
      <c r="O775" s="666"/>
      <c r="P775" s="666"/>
      <c r="Q775" s="666"/>
      <c r="R775" s="666"/>
      <c r="S775" s="666"/>
      <c r="T775" s="666"/>
      <c r="U775" s="666"/>
      <c r="V775" s="666"/>
      <c r="W775" s="666"/>
      <c r="X775" s="666"/>
      <c r="Y775" s="666"/>
      <c r="Z775" s="666"/>
      <c r="AA775" s="666"/>
      <c r="AB775" s="666"/>
    </row>
    <row r="776" spans="1:28" ht="12.75">
      <c r="A776" s="673"/>
      <c r="B776" s="673"/>
      <c r="C776" s="673"/>
      <c r="D776" s="673"/>
      <c r="E776" s="673"/>
      <c r="F776" s="673"/>
      <c r="G776" s="654"/>
      <c r="H776" s="654"/>
      <c r="I776" s="654"/>
      <c r="J776" s="654"/>
      <c r="K776" s="654"/>
      <c r="L776" s="666"/>
      <c r="M776" s="666"/>
      <c r="N776" s="666"/>
      <c r="O776" s="666"/>
      <c r="P776" s="666"/>
      <c r="Q776" s="666"/>
      <c r="R776" s="666"/>
      <c r="S776" s="666"/>
      <c r="T776" s="666"/>
      <c r="U776" s="666"/>
      <c r="V776" s="666"/>
      <c r="W776" s="666"/>
      <c r="X776" s="666"/>
      <c r="Y776" s="666"/>
      <c r="Z776" s="666"/>
      <c r="AA776" s="666"/>
      <c r="AB776" s="666"/>
    </row>
    <row r="777" spans="1:28" ht="12.75">
      <c r="A777" s="673"/>
      <c r="B777" s="673"/>
      <c r="C777" s="673"/>
      <c r="D777" s="673"/>
      <c r="E777" s="673"/>
      <c r="F777" s="673"/>
      <c r="G777" s="654"/>
      <c r="H777" s="654"/>
      <c r="I777" s="654"/>
      <c r="J777" s="654"/>
      <c r="K777" s="654"/>
      <c r="L777" s="666"/>
      <c r="M777" s="666"/>
      <c r="N777" s="666"/>
      <c r="O777" s="666"/>
      <c r="P777" s="666"/>
      <c r="Q777" s="666"/>
      <c r="R777" s="666"/>
      <c r="S777" s="666"/>
      <c r="T777" s="666"/>
      <c r="U777" s="666"/>
      <c r="V777" s="666"/>
      <c r="W777" s="666"/>
      <c r="X777" s="666"/>
      <c r="Y777" s="666"/>
      <c r="Z777" s="666"/>
      <c r="AA777" s="666"/>
      <c r="AB777" s="666"/>
    </row>
    <row r="778" spans="1:28" ht="12.75">
      <c r="A778" s="673"/>
      <c r="B778" s="673"/>
      <c r="C778" s="673"/>
      <c r="D778" s="673"/>
      <c r="E778" s="673"/>
      <c r="F778" s="673"/>
      <c r="G778" s="654"/>
      <c r="H778" s="654"/>
      <c r="I778" s="654"/>
      <c r="J778" s="654"/>
      <c r="K778" s="654"/>
      <c r="L778" s="666"/>
      <c r="M778" s="666"/>
      <c r="N778" s="666"/>
      <c r="O778" s="666"/>
      <c r="P778" s="666"/>
      <c r="Q778" s="666"/>
      <c r="R778" s="666"/>
      <c r="S778" s="666"/>
      <c r="T778" s="666"/>
      <c r="U778" s="666"/>
      <c r="V778" s="666"/>
      <c r="W778" s="666"/>
      <c r="X778" s="666"/>
      <c r="Y778" s="666"/>
      <c r="Z778" s="666"/>
      <c r="AA778" s="666"/>
      <c r="AB778" s="666"/>
    </row>
    <row r="779" spans="1:28" ht="12.75">
      <c r="A779" s="673"/>
      <c r="B779" s="673"/>
      <c r="C779" s="673"/>
      <c r="D779" s="673"/>
      <c r="E779" s="673"/>
      <c r="F779" s="673"/>
      <c r="G779" s="654"/>
      <c r="H779" s="654"/>
      <c r="I779" s="654"/>
      <c r="J779" s="654"/>
      <c r="K779" s="654"/>
      <c r="L779" s="666"/>
      <c r="M779" s="666"/>
      <c r="N779" s="666"/>
      <c r="O779" s="666"/>
      <c r="P779" s="666"/>
      <c r="Q779" s="666"/>
      <c r="R779" s="666"/>
      <c r="S779" s="666"/>
      <c r="T779" s="666"/>
      <c r="U779" s="666"/>
      <c r="V779" s="666"/>
      <c r="W779" s="666"/>
      <c r="X779" s="666"/>
      <c r="Y779" s="666"/>
      <c r="Z779" s="666"/>
      <c r="AA779" s="666"/>
      <c r="AB779" s="666"/>
    </row>
    <row r="780" spans="1:28" ht="12.75">
      <c r="A780" s="673"/>
      <c r="B780" s="673"/>
      <c r="C780" s="673"/>
      <c r="D780" s="673"/>
      <c r="E780" s="673"/>
      <c r="F780" s="673"/>
      <c r="G780" s="654"/>
      <c r="H780" s="654"/>
      <c r="I780" s="654"/>
      <c r="J780" s="654"/>
      <c r="K780" s="654"/>
      <c r="L780" s="666"/>
      <c r="M780" s="666"/>
      <c r="N780" s="666"/>
      <c r="O780" s="666"/>
      <c r="P780" s="666"/>
      <c r="Q780" s="666"/>
      <c r="R780" s="666"/>
      <c r="S780" s="666"/>
      <c r="T780" s="666"/>
      <c r="U780" s="666"/>
      <c r="V780" s="666"/>
      <c r="W780" s="666"/>
      <c r="X780" s="666"/>
      <c r="Y780" s="666"/>
      <c r="Z780" s="666"/>
      <c r="AA780" s="666"/>
      <c r="AB780" s="666"/>
    </row>
    <row r="781" spans="1:28" ht="12.75">
      <c r="A781" s="673"/>
      <c r="B781" s="673"/>
      <c r="C781" s="673"/>
      <c r="D781" s="673"/>
      <c r="E781" s="673"/>
      <c r="F781" s="673"/>
      <c r="G781" s="654"/>
      <c r="H781" s="654"/>
      <c r="I781" s="654"/>
      <c r="J781" s="654"/>
      <c r="K781" s="654"/>
      <c r="L781" s="666"/>
      <c r="M781" s="666"/>
      <c r="N781" s="666"/>
      <c r="O781" s="666"/>
      <c r="P781" s="666"/>
      <c r="Q781" s="666"/>
      <c r="R781" s="666"/>
      <c r="S781" s="666"/>
      <c r="T781" s="666"/>
      <c r="U781" s="666"/>
      <c r="V781" s="666"/>
      <c r="W781" s="666"/>
      <c r="X781" s="666"/>
      <c r="Y781" s="666"/>
      <c r="Z781" s="666"/>
      <c r="AA781" s="666"/>
      <c r="AB781" s="666"/>
    </row>
    <row r="782" spans="1:28" ht="12.75">
      <c r="A782" s="673"/>
      <c r="B782" s="673"/>
      <c r="C782" s="673"/>
      <c r="D782" s="673"/>
      <c r="E782" s="673"/>
      <c r="F782" s="673"/>
      <c r="G782" s="654"/>
      <c r="H782" s="654"/>
      <c r="I782" s="654"/>
      <c r="J782" s="654"/>
      <c r="K782" s="654"/>
      <c r="L782" s="666"/>
      <c r="M782" s="666"/>
      <c r="N782" s="666"/>
      <c r="O782" s="666"/>
      <c r="P782" s="666"/>
      <c r="Q782" s="666"/>
      <c r="R782" s="666"/>
      <c r="S782" s="666"/>
      <c r="T782" s="666"/>
      <c r="U782" s="666"/>
      <c r="V782" s="666"/>
      <c r="W782" s="666"/>
      <c r="X782" s="666"/>
      <c r="Y782" s="666"/>
      <c r="Z782" s="666"/>
      <c r="AA782" s="666"/>
      <c r="AB782" s="666"/>
    </row>
    <row r="783" spans="1:28" ht="12.75">
      <c r="A783" s="673"/>
      <c r="B783" s="673"/>
      <c r="C783" s="673"/>
      <c r="D783" s="673"/>
      <c r="E783" s="673"/>
      <c r="F783" s="673"/>
      <c r="G783" s="654"/>
      <c r="H783" s="654"/>
      <c r="I783" s="654"/>
      <c r="J783" s="654"/>
      <c r="K783" s="654"/>
      <c r="L783" s="666"/>
      <c r="M783" s="666"/>
      <c r="N783" s="666"/>
      <c r="O783" s="666"/>
      <c r="P783" s="666"/>
      <c r="Q783" s="666"/>
      <c r="R783" s="666"/>
      <c r="S783" s="666"/>
      <c r="T783" s="666"/>
      <c r="U783" s="666"/>
      <c r="V783" s="666"/>
      <c r="W783" s="666"/>
      <c r="X783" s="666"/>
      <c r="Y783" s="666"/>
      <c r="Z783" s="666"/>
      <c r="AA783" s="666"/>
      <c r="AB783" s="666"/>
    </row>
    <row r="784" spans="1:28" ht="12.75">
      <c r="A784" s="673"/>
      <c r="B784" s="673"/>
      <c r="C784" s="673"/>
      <c r="D784" s="673"/>
      <c r="E784" s="673"/>
      <c r="F784" s="673"/>
      <c r="G784" s="654"/>
      <c r="H784" s="654"/>
      <c r="I784" s="654"/>
      <c r="J784" s="654"/>
      <c r="K784" s="654"/>
      <c r="L784" s="666"/>
      <c r="M784" s="666"/>
      <c r="N784" s="666"/>
      <c r="O784" s="666"/>
      <c r="P784" s="666"/>
      <c r="Q784" s="666"/>
      <c r="R784" s="666"/>
      <c r="S784" s="666"/>
      <c r="T784" s="666"/>
      <c r="U784" s="666"/>
      <c r="V784" s="666"/>
      <c r="W784" s="666"/>
      <c r="X784" s="666"/>
      <c r="Y784" s="666"/>
      <c r="Z784" s="666"/>
      <c r="AA784" s="666"/>
      <c r="AB784" s="666"/>
    </row>
    <row r="785" spans="1:28" ht="12.75">
      <c r="A785" s="673"/>
      <c r="B785" s="673"/>
      <c r="C785" s="673"/>
      <c r="D785" s="673"/>
      <c r="E785" s="673"/>
      <c r="F785" s="673"/>
      <c r="G785" s="654"/>
      <c r="H785" s="654"/>
      <c r="I785" s="654"/>
      <c r="J785" s="654"/>
      <c r="K785" s="654"/>
      <c r="L785" s="666"/>
      <c r="M785" s="666"/>
      <c r="N785" s="666"/>
      <c r="O785" s="666"/>
      <c r="P785" s="666"/>
      <c r="Q785" s="666"/>
      <c r="R785" s="666"/>
      <c r="S785" s="666"/>
      <c r="T785" s="666"/>
      <c r="U785" s="666"/>
      <c r="V785" s="666"/>
      <c r="W785" s="666"/>
      <c r="X785" s="666"/>
      <c r="Y785" s="666"/>
      <c r="Z785" s="666"/>
      <c r="AA785" s="666"/>
      <c r="AB785" s="666"/>
    </row>
    <row r="786" spans="1:28" ht="12.75">
      <c r="A786" s="673"/>
      <c r="B786" s="673"/>
      <c r="C786" s="673"/>
      <c r="D786" s="673"/>
      <c r="E786" s="673"/>
      <c r="F786" s="673"/>
      <c r="G786" s="654"/>
      <c r="H786" s="654"/>
      <c r="I786" s="654"/>
      <c r="J786" s="654"/>
      <c r="K786" s="654"/>
      <c r="L786" s="666"/>
      <c r="M786" s="666"/>
      <c r="N786" s="666"/>
      <c r="O786" s="666"/>
      <c r="P786" s="666"/>
      <c r="Q786" s="666"/>
      <c r="R786" s="666"/>
      <c r="S786" s="666"/>
      <c r="T786" s="666"/>
      <c r="U786" s="666"/>
      <c r="V786" s="666"/>
      <c r="W786" s="666"/>
      <c r="X786" s="666"/>
      <c r="Y786" s="666"/>
      <c r="Z786" s="666"/>
      <c r="AA786" s="666"/>
      <c r="AB786" s="666"/>
    </row>
    <row r="787" spans="1:28" ht="12.75">
      <c r="A787" s="673"/>
      <c r="B787" s="673"/>
      <c r="C787" s="673"/>
      <c r="D787" s="673"/>
      <c r="E787" s="673"/>
      <c r="F787" s="673"/>
      <c r="G787" s="654"/>
      <c r="H787" s="654"/>
      <c r="I787" s="654"/>
      <c r="J787" s="654"/>
      <c r="K787" s="654"/>
      <c r="L787" s="666"/>
      <c r="M787" s="666"/>
      <c r="N787" s="666"/>
      <c r="O787" s="666"/>
      <c r="P787" s="666"/>
      <c r="Q787" s="666"/>
      <c r="R787" s="666"/>
      <c r="S787" s="666"/>
      <c r="T787" s="666"/>
      <c r="U787" s="666"/>
      <c r="V787" s="666"/>
      <c r="W787" s="666"/>
      <c r="X787" s="666"/>
      <c r="Y787" s="666"/>
      <c r="Z787" s="666"/>
      <c r="AA787" s="666"/>
      <c r="AB787" s="666"/>
    </row>
    <row r="788" spans="1:28" ht="12.75">
      <c r="A788" s="673"/>
      <c r="B788" s="673"/>
      <c r="C788" s="673"/>
      <c r="D788" s="673"/>
      <c r="E788" s="673"/>
      <c r="F788" s="673"/>
      <c r="G788" s="654"/>
      <c r="H788" s="654"/>
      <c r="I788" s="654"/>
      <c r="J788" s="654"/>
      <c r="K788" s="654"/>
      <c r="L788" s="666"/>
      <c r="M788" s="666"/>
      <c r="N788" s="666"/>
      <c r="O788" s="666"/>
      <c r="P788" s="666"/>
      <c r="Q788" s="666"/>
      <c r="R788" s="666"/>
      <c r="S788" s="666"/>
      <c r="T788" s="666"/>
      <c r="U788" s="666"/>
      <c r="V788" s="666"/>
      <c r="W788" s="666"/>
      <c r="X788" s="666"/>
      <c r="Y788" s="666"/>
      <c r="Z788" s="666"/>
      <c r="AA788" s="666"/>
      <c r="AB788" s="666"/>
    </row>
    <row r="789" spans="1:28" ht="12.75">
      <c r="A789" s="673"/>
      <c r="B789" s="673"/>
      <c r="C789" s="673"/>
      <c r="D789" s="673"/>
      <c r="E789" s="673"/>
      <c r="F789" s="673"/>
      <c r="G789" s="654"/>
      <c r="H789" s="654"/>
      <c r="I789" s="654"/>
      <c r="J789" s="654"/>
      <c r="K789" s="654"/>
      <c r="L789" s="666"/>
      <c r="M789" s="666"/>
      <c r="N789" s="666"/>
      <c r="O789" s="666"/>
      <c r="P789" s="666"/>
      <c r="Q789" s="666"/>
      <c r="R789" s="666"/>
      <c r="S789" s="666"/>
      <c r="T789" s="666"/>
      <c r="U789" s="666"/>
      <c r="V789" s="666"/>
      <c r="W789" s="666"/>
      <c r="X789" s="666"/>
      <c r="Y789" s="666"/>
      <c r="Z789" s="666"/>
      <c r="AA789" s="666"/>
      <c r="AB789" s="666"/>
    </row>
    <row r="790" spans="1:28" ht="12.75">
      <c r="A790" s="673"/>
      <c r="B790" s="673"/>
      <c r="C790" s="673"/>
      <c r="D790" s="673"/>
      <c r="E790" s="673"/>
      <c r="F790" s="673"/>
      <c r="G790" s="654"/>
      <c r="H790" s="654"/>
      <c r="I790" s="654"/>
      <c r="J790" s="654"/>
      <c r="K790" s="654"/>
      <c r="L790" s="666"/>
      <c r="M790" s="666"/>
      <c r="N790" s="666"/>
      <c r="O790" s="666"/>
      <c r="P790" s="666"/>
      <c r="Q790" s="666"/>
      <c r="R790" s="666"/>
      <c r="S790" s="666"/>
      <c r="T790" s="666"/>
      <c r="U790" s="666"/>
      <c r="V790" s="666"/>
      <c r="W790" s="666"/>
      <c r="X790" s="666"/>
      <c r="Y790" s="666"/>
      <c r="Z790" s="666"/>
      <c r="AA790" s="666"/>
      <c r="AB790" s="666"/>
    </row>
    <row r="791" spans="1:28" ht="12.75">
      <c r="A791" s="673"/>
      <c r="B791" s="673"/>
      <c r="C791" s="673"/>
      <c r="D791" s="673"/>
      <c r="E791" s="673"/>
      <c r="F791" s="673"/>
      <c r="G791" s="654"/>
      <c r="H791" s="654"/>
      <c r="I791" s="654"/>
      <c r="J791" s="654"/>
      <c r="K791" s="654"/>
      <c r="L791" s="666"/>
      <c r="M791" s="666"/>
      <c r="N791" s="666"/>
      <c r="O791" s="666"/>
      <c r="P791" s="666"/>
      <c r="Q791" s="666"/>
      <c r="R791" s="666"/>
      <c r="S791" s="666"/>
      <c r="T791" s="666"/>
      <c r="U791" s="666"/>
      <c r="V791" s="666"/>
      <c r="W791" s="666"/>
      <c r="X791" s="666"/>
      <c r="Y791" s="666"/>
      <c r="Z791" s="666"/>
      <c r="AA791" s="666"/>
      <c r="AB791" s="666"/>
    </row>
    <row r="792" spans="1:28" ht="12.75">
      <c r="A792" s="673"/>
      <c r="B792" s="673"/>
      <c r="C792" s="673"/>
      <c r="D792" s="673"/>
      <c r="E792" s="673"/>
      <c r="F792" s="673"/>
      <c r="G792" s="654"/>
      <c r="H792" s="654"/>
      <c r="I792" s="654"/>
      <c r="J792" s="654"/>
      <c r="K792" s="654"/>
      <c r="L792" s="666"/>
      <c r="M792" s="666"/>
      <c r="N792" s="666"/>
      <c r="O792" s="666"/>
      <c r="P792" s="666"/>
      <c r="Q792" s="666"/>
      <c r="R792" s="666"/>
      <c r="S792" s="666"/>
      <c r="T792" s="666"/>
      <c r="U792" s="666"/>
      <c r="V792" s="666"/>
      <c r="W792" s="666"/>
      <c r="X792" s="666"/>
      <c r="Y792" s="666"/>
      <c r="Z792" s="666"/>
      <c r="AA792" s="666"/>
      <c r="AB792" s="666"/>
    </row>
    <row r="793" spans="1:28" ht="12.75">
      <c r="A793" s="673"/>
      <c r="B793" s="673"/>
      <c r="C793" s="673"/>
      <c r="D793" s="673"/>
      <c r="E793" s="673"/>
      <c r="F793" s="673"/>
      <c r="G793" s="654"/>
      <c r="H793" s="654"/>
      <c r="I793" s="654"/>
      <c r="J793" s="654"/>
      <c r="K793" s="654"/>
      <c r="L793" s="666"/>
      <c r="M793" s="666"/>
      <c r="N793" s="666"/>
      <c r="O793" s="666"/>
      <c r="P793" s="666"/>
      <c r="Q793" s="666"/>
      <c r="R793" s="666"/>
      <c r="S793" s="666"/>
      <c r="T793" s="666"/>
      <c r="U793" s="666"/>
      <c r="V793" s="666"/>
      <c r="W793" s="666"/>
      <c r="X793" s="666"/>
      <c r="Y793" s="666"/>
      <c r="Z793" s="666"/>
      <c r="AA793" s="666"/>
      <c r="AB793" s="666"/>
    </row>
    <row r="794" spans="1:28" ht="12.75">
      <c r="A794" s="673"/>
      <c r="B794" s="673"/>
      <c r="C794" s="673"/>
      <c r="D794" s="673"/>
      <c r="E794" s="673"/>
      <c r="F794" s="673"/>
      <c r="G794" s="654"/>
      <c r="H794" s="654"/>
      <c r="I794" s="654"/>
      <c r="J794" s="654"/>
      <c r="K794" s="654"/>
      <c r="L794" s="666"/>
      <c r="M794" s="666"/>
      <c r="N794" s="666"/>
      <c r="O794" s="666"/>
      <c r="P794" s="666"/>
      <c r="Q794" s="666"/>
      <c r="R794" s="666"/>
      <c r="S794" s="666"/>
      <c r="T794" s="666"/>
      <c r="U794" s="666"/>
      <c r="V794" s="666"/>
      <c r="W794" s="666"/>
      <c r="X794" s="666"/>
      <c r="Y794" s="666"/>
      <c r="Z794" s="666"/>
      <c r="AA794" s="666"/>
      <c r="AB794" s="666"/>
    </row>
    <row r="795" spans="1:28" ht="12.75">
      <c r="A795" s="673"/>
      <c r="B795" s="673"/>
      <c r="C795" s="673"/>
      <c r="D795" s="673"/>
      <c r="E795" s="673"/>
      <c r="F795" s="673"/>
      <c r="G795" s="654"/>
      <c r="H795" s="654"/>
      <c r="I795" s="654"/>
      <c r="J795" s="654"/>
      <c r="K795" s="654"/>
      <c r="L795" s="666"/>
      <c r="M795" s="666"/>
      <c r="N795" s="666"/>
      <c r="O795" s="666"/>
      <c r="P795" s="666"/>
      <c r="Q795" s="666"/>
      <c r="R795" s="666"/>
      <c r="S795" s="666"/>
      <c r="T795" s="666"/>
      <c r="U795" s="666"/>
      <c r="V795" s="666"/>
      <c r="W795" s="666"/>
      <c r="X795" s="666"/>
      <c r="Y795" s="666"/>
      <c r="Z795" s="666"/>
      <c r="AA795" s="666"/>
      <c r="AB795" s="666"/>
    </row>
    <row r="796" spans="1:28" ht="12.75">
      <c r="A796" s="673"/>
      <c r="B796" s="673"/>
      <c r="C796" s="673"/>
      <c r="D796" s="673"/>
      <c r="E796" s="673"/>
      <c r="F796" s="673"/>
      <c r="G796" s="654"/>
      <c r="H796" s="654"/>
      <c r="I796" s="654"/>
      <c r="J796" s="654"/>
      <c r="K796" s="654"/>
      <c r="L796" s="666"/>
      <c r="M796" s="666"/>
      <c r="N796" s="666"/>
      <c r="O796" s="666"/>
      <c r="P796" s="666"/>
      <c r="Q796" s="666"/>
      <c r="R796" s="666"/>
      <c r="S796" s="666"/>
      <c r="T796" s="666"/>
      <c r="U796" s="666"/>
      <c r="V796" s="666"/>
      <c r="W796" s="666"/>
      <c r="X796" s="666"/>
      <c r="Y796" s="666"/>
      <c r="Z796" s="666"/>
      <c r="AA796" s="666"/>
      <c r="AB796" s="666"/>
    </row>
    <row r="797" spans="1:28" ht="12.75">
      <c r="A797" s="673"/>
      <c r="B797" s="673"/>
      <c r="C797" s="673"/>
      <c r="D797" s="673"/>
      <c r="E797" s="673"/>
      <c r="F797" s="673"/>
      <c r="G797" s="654"/>
      <c r="H797" s="654"/>
      <c r="I797" s="654"/>
      <c r="J797" s="654"/>
      <c r="K797" s="654"/>
      <c r="L797" s="666"/>
      <c r="M797" s="666"/>
      <c r="N797" s="666"/>
      <c r="O797" s="666"/>
      <c r="P797" s="666"/>
      <c r="Q797" s="666"/>
      <c r="R797" s="666"/>
      <c r="S797" s="666"/>
      <c r="T797" s="666"/>
      <c r="U797" s="666"/>
      <c r="V797" s="666"/>
      <c r="W797" s="666"/>
      <c r="X797" s="666"/>
      <c r="Y797" s="666"/>
      <c r="Z797" s="666"/>
      <c r="AA797" s="666"/>
      <c r="AB797" s="666"/>
    </row>
    <row r="798" spans="1:28" ht="12.75">
      <c r="A798" s="673"/>
      <c r="B798" s="673"/>
      <c r="C798" s="673"/>
      <c r="D798" s="673"/>
      <c r="E798" s="673"/>
      <c r="F798" s="673"/>
      <c r="G798" s="654"/>
      <c r="H798" s="654"/>
      <c r="I798" s="654"/>
      <c r="J798" s="654"/>
      <c r="K798" s="654"/>
      <c r="L798" s="666"/>
      <c r="M798" s="666"/>
      <c r="N798" s="666"/>
      <c r="O798" s="666"/>
      <c r="P798" s="666"/>
      <c r="Q798" s="666"/>
      <c r="R798" s="666"/>
      <c r="S798" s="666"/>
      <c r="T798" s="666"/>
      <c r="U798" s="666"/>
      <c r="V798" s="666"/>
      <c r="W798" s="666"/>
      <c r="X798" s="666"/>
      <c r="Y798" s="666"/>
      <c r="Z798" s="666"/>
      <c r="AA798" s="666"/>
      <c r="AB798" s="666"/>
    </row>
    <row r="799" spans="1:28" ht="12.75">
      <c r="A799" s="673"/>
      <c r="B799" s="673"/>
      <c r="C799" s="673"/>
      <c r="D799" s="673"/>
      <c r="E799" s="673"/>
      <c r="F799" s="673"/>
      <c r="G799" s="654"/>
      <c r="H799" s="654"/>
      <c r="I799" s="654"/>
      <c r="J799" s="654"/>
      <c r="K799" s="654"/>
      <c r="L799" s="666"/>
      <c r="M799" s="666"/>
      <c r="N799" s="666"/>
      <c r="O799" s="666"/>
      <c r="P799" s="666"/>
      <c r="Q799" s="666"/>
      <c r="R799" s="666"/>
      <c r="S799" s="666"/>
      <c r="T799" s="666"/>
      <c r="U799" s="666"/>
      <c r="V799" s="666"/>
      <c r="W799" s="666"/>
      <c r="X799" s="666"/>
      <c r="Y799" s="666"/>
      <c r="Z799" s="666"/>
      <c r="AA799" s="666"/>
      <c r="AB799" s="666"/>
    </row>
    <row r="800" spans="1:28" ht="12.75">
      <c r="A800" s="673"/>
      <c r="B800" s="673"/>
      <c r="C800" s="673"/>
      <c r="D800" s="673"/>
      <c r="E800" s="673"/>
      <c r="F800" s="673"/>
      <c r="G800" s="654"/>
      <c r="H800" s="654"/>
      <c r="I800" s="654"/>
      <c r="J800" s="654"/>
      <c r="K800" s="654"/>
      <c r="L800" s="666"/>
      <c r="M800" s="666"/>
      <c r="N800" s="666"/>
      <c r="O800" s="666"/>
      <c r="P800" s="666"/>
      <c r="Q800" s="666"/>
      <c r="R800" s="666"/>
      <c r="S800" s="666"/>
      <c r="T800" s="666"/>
      <c r="U800" s="666"/>
      <c r="V800" s="666"/>
      <c r="W800" s="666"/>
      <c r="X800" s="666"/>
      <c r="Y800" s="666"/>
      <c r="Z800" s="666"/>
      <c r="AA800" s="666"/>
      <c r="AB800" s="666"/>
    </row>
    <row r="801" spans="1:28" ht="12.75">
      <c r="A801" s="673"/>
      <c r="B801" s="673"/>
      <c r="C801" s="673"/>
      <c r="D801" s="673"/>
      <c r="E801" s="673"/>
      <c r="F801" s="673"/>
      <c r="G801" s="654"/>
      <c r="H801" s="654"/>
      <c r="I801" s="654"/>
      <c r="J801" s="654"/>
      <c r="K801" s="654"/>
      <c r="L801" s="666"/>
      <c r="M801" s="666"/>
      <c r="N801" s="666"/>
      <c r="O801" s="666"/>
      <c r="P801" s="666"/>
      <c r="Q801" s="666"/>
      <c r="R801" s="666"/>
      <c r="S801" s="666"/>
      <c r="T801" s="666"/>
      <c r="U801" s="666"/>
      <c r="V801" s="666"/>
      <c r="W801" s="666"/>
      <c r="X801" s="666"/>
      <c r="Y801" s="666"/>
      <c r="Z801" s="666"/>
      <c r="AA801" s="666"/>
      <c r="AB801" s="666"/>
    </row>
    <row r="802" spans="1:28" ht="12.75">
      <c r="A802" s="673"/>
      <c r="B802" s="673"/>
      <c r="C802" s="673"/>
      <c r="D802" s="673"/>
      <c r="E802" s="673"/>
      <c r="F802" s="673"/>
      <c r="G802" s="654"/>
      <c r="H802" s="654"/>
      <c r="I802" s="654"/>
      <c r="J802" s="654"/>
      <c r="K802" s="654"/>
      <c r="L802" s="666"/>
      <c r="M802" s="666"/>
      <c r="N802" s="666"/>
      <c r="O802" s="666"/>
      <c r="P802" s="666"/>
      <c r="Q802" s="666"/>
      <c r="R802" s="666"/>
      <c r="S802" s="666"/>
      <c r="T802" s="666"/>
      <c r="U802" s="666"/>
      <c r="V802" s="666"/>
      <c r="W802" s="666"/>
      <c r="X802" s="666"/>
      <c r="Y802" s="666"/>
      <c r="Z802" s="666"/>
      <c r="AA802" s="666"/>
      <c r="AB802" s="666"/>
    </row>
    <row r="803" spans="1:28" ht="12.75">
      <c r="A803" s="673"/>
      <c r="B803" s="673"/>
      <c r="C803" s="673"/>
      <c r="D803" s="673"/>
      <c r="E803" s="673"/>
      <c r="F803" s="673"/>
      <c r="G803" s="654"/>
      <c r="H803" s="654"/>
      <c r="I803" s="654"/>
      <c r="J803" s="654"/>
      <c r="K803" s="654"/>
      <c r="L803" s="666"/>
      <c r="M803" s="666"/>
      <c r="N803" s="666"/>
      <c r="O803" s="666"/>
      <c r="P803" s="666"/>
      <c r="Q803" s="666"/>
      <c r="R803" s="666"/>
      <c r="S803" s="666"/>
      <c r="T803" s="666"/>
      <c r="U803" s="666"/>
      <c r="V803" s="666"/>
      <c r="W803" s="666"/>
      <c r="X803" s="666"/>
      <c r="Y803" s="666"/>
      <c r="Z803" s="666"/>
      <c r="AA803" s="666"/>
      <c r="AB803" s="666"/>
    </row>
    <row r="804" spans="1:28" ht="12.75">
      <c r="A804" s="673"/>
      <c r="B804" s="673"/>
      <c r="C804" s="673"/>
      <c r="D804" s="673"/>
      <c r="E804" s="673"/>
      <c r="F804" s="673"/>
      <c r="G804" s="654"/>
      <c r="H804" s="654"/>
      <c r="I804" s="654"/>
      <c r="J804" s="654"/>
      <c r="K804" s="654"/>
      <c r="L804" s="666"/>
      <c r="M804" s="666"/>
      <c r="N804" s="666"/>
      <c r="O804" s="666"/>
      <c r="P804" s="666"/>
      <c r="Q804" s="666"/>
      <c r="R804" s="666"/>
      <c r="S804" s="666"/>
      <c r="T804" s="666"/>
      <c r="U804" s="666"/>
      <c r="V804" s="666"/>
      <c r="W804" s="666"/>
      <c r="X804" s="666"/>
      <c r="Y804" s="666"/>
      <c r="Z804" s="666"/>
      <c r="AA804" s="666"/>
      <c r="AB804" s="666"/>
    </row>
    <row r="805" spans="1:28" ht="12.75">
      <c r="A805" s="673"/>
      <c r="B805" s="673"/>
      <c r="C805" s="673"/>
      <c r="D805" s="673"/>
      <c r="E805" s="673"/>
      <c r="F805" s="673"/>
      <c r="G805" s="654"/>
      <c r="H805" s="654"/>
      <c r="I805" s="654"/>
      <c r="J805" s="654"/>
      <c r="K805" s="654"/>
      <c r="L805" s="666"/>
      <c r="M805" s="666"/>
      <c r="N805" s="666"/>
      <c r="O805" s="666"/>
      <c r="P805" s="666"/>
      <c r="Q805" s="666"/>
      <c r="R805" s="666"/>
      <c r="S805" s="666"/>
      <c r="T805" s="666"/>
      <c r="U805" s="666"/>
      <c r="V805" s="666"/>
      <c r="W805" s="666"/>
      <c r="X805" s="666"/>
      <c r="Y805" s="666"/>
      <c r="Z805" s="666"/>
      <c r="AA805" s="666"/>
      <c r="AB805" s="666"/>
    </row>
    <row r="806" spans="1:28" ht="12.75">
      <c r="A806" s="673"/>
      <c r="B806" s="673"/>
      <c r="C806" s="673"/>
      <c r="D806" s="673"/>
      <c r="E806" s="673"/>
      <c r="F806" s="673"/>
      <c r="G806" s="654"/>
      <c r="H806" s="654"/>
      <c r="I806" s="654"/>
      <c r="J806" s="654"/>
      <c r="K806" s="654"/>
      <c r="L806" s="666"/>
      <c r="M806" s="666"/>
      <c r="N806" s="666"/>
      <c r="O806" s="666"/>
      <c r="P806" s="666"/>
      <c r="Q806" s="666"/>
      <c r="R806" s="666"/>
      <c r="S806" s="666"/>
      <c r="T806" s="666"/>
      <c r="U806" s="666"/>
      <c r="V806" s="666"/>
      <c r="W806" s="666"/>
      <c r="X806" s="666"/>
      <c r="Y806" s="666"/>
      <c r="Z806" s="666"/>
      <c r="AA806" s="666"/>
      <c r="AB806" s="666"/>
    </row>
    <row r="807" spans="1:28" ht="12.75">
      <c r="A807" s="673"/>
      <c r="B807" s="673"/>
      <c r="C807" s="673"/>
      <c r="D807" s="673"/>
      <c r="E807" s="673"/>
      <c r="F807" s="673"/>
      <c r="G807" s="654"/>
      <c r="H807" s="654"/>
      <c r="I807" s="654"/>
      <c r="J807" s="654"/>
      <c r="K807" s="654"/>
      <c r="L807" s="666"/>
      <c r="M807" s="666"/>
      <c r="N807" s="666"/>
      <c r="O807" s="666"/>
      <c r="P807" s="666"/>
      <c r="Q807" s="666"/>
      <c r="R807" s="666"/>
      <c r="S807" s="666"/>
      <c r="T807" s="666"/>
      <c r="U807" s="666"/>
      <c r="V807" s="666"/>
      <c r="W807" s="666"/>
      <c r="X807" s="666"/>
      <c r="Y807" s="666"/>
      <c r="Z807" s="666"/>
      <c r="AA807" s="666"/>
      <c r="AB807" s="666"/>
    </row>
    <row r="808" spans="1:28" ht="12.75">
      <c r="A808" s="673"/>
      <c r="B808" s="673"/>
      <c r="C808" s="673"/>
      <c r="D808" s="673"/>
      <c r="E808" s="673"/>
      <c r="F808" s="673"/>
      <c r="G808" s="654"/>
      <c r="H808" s="654"/>
      <c r="I808" s="654"/>
      <c r="J808" s="654"/>
      <c r="K808" s="654"/>
      <c r="L808" s="666"/>
      <c r="M808" s="666"/>
      <c r="N808" s="666"/>
      <c r="O808" s="666"/>
      <c r="P808" s="666"/>
      <c r="Q808" s="666"/>
      <c r="R808" s="666"/>
      <c r="S808" s="666"/>
      <c r="T808" s="666"/>
      <c r="U808" s="666"/>
      <c r="V808" s="666"/>
      <c r="W808" s="666"/>
      <c r="X808" s="666"/>
      <c r="Y808" s="666"/>
      <c r="Z808" s="666"/>
      <c r="AA808" s="666"/>
      <c r="AB808" s="666"/>
    </row>
    <row r="809" spans="1:28" ht="12.75">
      <c r="A809" s="673"/>
      <c r="B809" s="673"/>
      <c r="C809" s="673"/>
      <c r="D809" s="673"/>
      <c r="E809" s="673"/>
      <c r="F809" s="673"/>
      <c r="G809" s="654"/>
      <c r="H809" s="654"/>
      <c r="I809" s="654"/>
      <c r="J809" s="654"/>
      <c r="K809" s="654"/>
      <c r="L809" s="666"/>
      <c r="M809" s="666"/>
      <c r="N809" s="666"/>
      <c r="O809" s="666"/>
      <c r="P809" s="666"/>
      <c r="Q809" s="666"/>
      <c r="R809" s="666"/>
      <c r="S809" s="666"/>
      <c r="T809" s="666"/>
      <c r="U809" s="666"/>
      <c r="V809" s="666"/>
      <c r="W809" s="666"/>
      <c r="X809" s="666"/>
      <c r="Y809" s="666"/>
      <c r="Z809" s="666"/>
      <c r="AA809" s="666"/>
      <c r="AB809" s="666"/>
    </row>
    <row r="810" spans="1:28" ht="12.75">
      <c r="A810" s="673"/>
      <c r="B810" s="673"/>
      <c r="C810" s="673"/>
      <c r="D810" s="673"/>
      <c r="E810" s="673"/>
      <c r="F810" s="673"/>
      <c r="G810" s="654"/>
      <c r="H810" s="654"/>
      <c r="I810" s="654"/>
      <c r="J810" s="654"/>
      <c r="K810" s="654"/>
      <c r="L810" s="666"/>
      <c r="M810" s="666"/>
      <c r="N810" s="666"/>
      <c r="O810" s="666"/>
      <c r="P810" s="666"/>
      <c r="Q810" s="666"/>
      <c r="R810" s="666"/>
      <c r="S810" s="666"/>
      <c r="T810" s="666"/>
      <c r="U810" s="666"/>
      <c r="V810" s="666"/>
      <c r="W810" s="666"/>
      <c r="X810" s="666"/>
      <c r="Y810" s="666"/>
      <c r="Z810" s="666"/>
      <c r="AA810" s="666"/>
      <c r="AB810" s="666"/>
    </row>
    <row r="811" spans="1:28" ht="12.75">
      <c r="A811" s="673"/>
      <c r="B811" s="673"/>
      <c r="C811" s="673"/>
      <c r="D811" s="673"/>
      <c r="E811" s="673"/>
      <c r="F811" s="673"/>
      <c r="G811" s="654"/>
      <c r="H811" s="654"/>
      <c r="I811" s="654"/>
      <c r="J811" s="654"/>
      <c r="K811" s="654"/>
      <c r="L811" s="666"/>
      <c r="M811" s="666"/>
      <c r="N811" s="666"/>
      <c r="O811" s="666"/>
      <c r="P811" s="666"/>
      <c r="Q811" s="666"/>
      <c r="R811" s="666"/>
      <c r="S811" s="666"/>
      <c r="T811" s="666"/>
      <c r="U811" s="666"/>
      <c r="V811" s="666"/>
      <c r="W811" s="666"/>
      <c r="X811" s="666"/>
      <c r="Y811" s="666"/>
      <c r="Z811" s="666"/>
      <c r="AA811" s="666"/>
      <c r="AB811" s="666"/>
    </row>
    <row r="812" spans="1:28" ht="12.75">
      <c r="A812" s="673"/>
      <c r="B812" s="673"/>
      <c r="C812" s="673"/>
      <c r="D812" s="673"/>
      <c r="E812" s="673"/>
      <c r="F812" s="673"/>
      <c r="G812" s="654"/>
      <c r="H812" s="654"/>
      <c r="I812" s="654"/>
      <c r="J812" s="654"/>
      <c r="K812" s="654"/>
      <c r="L812" s="666"/>
      <c r="M812" s="666"/>
      <c r="N812" s="666"/>
      <c r="O812" s="666"/>
      <c r="P812" s="666"/>
      <c r="Q812" s="666"/>
      <c r="R812" s="666"/>
      <c r="S812" s="666"/>
      <c r="T812" s="666"/>
      <c r="U812" s="666"/>
      <c r="V812" s="666"/>
      <c r="W812" s="666"/>
      <c r="X812" s="666"/>
      <c r="Y812" s="666"/>
      <c r="Z812" s="666"/>
      <c r="AA812" s="666"/>
      <c r="AB812" s="666"/>
    </row>
    <row r="813" spans="1:28" ht="12.75">
      <c r="A813" s="673"/>
      <c r="B813" s="673"/>
      <c r="C813" s="673"/>
      <c r="D813" s="673"/>
      <c r="E813" s="673"/>
      <c r="F813" s="673"/>
      <c r="G813" s="654"/>
      <c r="H813" s="654"/>
      <c r="I813" s="654"/>
      <c r="J813" s="654"/>
      <c r="K813" s="654"/>
      <c r="L813" s="666"/>
      <c r="M813" s="666"/>
      <c r="N813" s="666"/>
      <c r="O813" s="666"/>
      <c r="P813" s="666"/>
      <c r="Q813" s="666"/>
      <c r="R813" s="666"/>
      <c r="S813" s="666"/>
      <c r="T813" s="666"/>
      <c r="U813" s="666"/>
      <c r="V813" s="666"/>
      <c r="W813" s="666"/>
      <c r="X813" s="666"/>
      <c r="Y813" s="666"/>
      <c r="Z813" s="666"/>
      <c r="AA813" s="666"/>
      <c r="AB813" s="666"/>
    </row>
    <row r="814" spans="1:28" ht="12.75">
      <c r="A814" s="673"/>
      <c r="B814" s="673"/>
      <c r="C814" s="673"/>
      <c r="D814" s="673"/>
      <c r="E814" s="673"/>
      <c r="F814" s="673"/>
      <c r="G814" s="654"/>
      <c r="H814" s="654"/>
      <c r="I814" s="654"/>
      <c r="J814" s="654"/>
      <c r="K814" s="654"/>
      <c r="L814" s="666"/>
      <c r="M814" s="666"/>
      <c r="N814" s="666"/>
      <c r="O814" s="666"/>
      <c r="P814" s="666"/>
      <c r="Q814" s="666"/>
      <c r="R814" s="666"/>
      <c r="S814" s="666"/>
      <c r="T814" s="666"/>
      <c r="U814" s="666"/>
      <c r="V814" s="666"/>
      <c r="W814" s="666"/>
      <c r="X814" s="666"/>
      <c r="Y814" s="666"/>
      <c r="Z814" s="666"/>
      <c r="AA814" s="666"/>
      <c r="AB814" s="666"/>
    </row>
    <row r="815" spans="1:28" ht="12.75">
      <c r="A815" s="673"/>
      <c r="B815" s="673"/>
      <c r="C815" s="673"/>
      <c r="D815" s="673"/>
      <c r="E815" s="673"/>
      <c r="F815" s="673"/>
      <c r="G815" s="654"/>
      <c r="H815" s="654"/>
      <c r="I815" s="654"/>
      <c r="J815" s="654"/>
      <c r="K815" s="654"/>
      <c r="L815" s="666"/>
      <c r="M815" s="666"/>
      <c r="N815" s="666"/>
      <c r="O815" s="666"/>
      <c r="P815" s="666"/>
      <c r="Q815" s="666"/>
      <c r="R815" s="666"/>
      <c r="S815" s="666"/>
      <c r="T815" s="666"/>
      <c r="U815" s="666"/>
      <c r="V815" s="666"/>
      <c r="W815" s="666"/>
      <c r="X815" s="666"/>
      <c r="Y815" s="666"/>
      <c r="Z815" s="666"/>
      <c r="AA815" s="666"/>
      <c r="AB815" s="666"/>
    </row>
    <row r="816" spans="1:28" ht="12.75">
      <c r="A816" s="673"/>
      <c r="B816" s="673"/>
      <c r="C816" s="673"/>
      <c r="D816" s="673"/>
      <c r="E816" s="673"/>
      <c r="F816" s="673"/>
      <c r="G816" s="654"/>
      <c r="H816" s="654"/>
      <c r="I816" s="654"/>
      <c r="J816" s="654"/>
      <c r="K816" s="654"/>
      <c r="L816" s="666"/>
      <c r="M816" s="666"/>
      <c r="N816" s="666"/>
      <c r="O816" s="666"/>
      <c r="P816" s="666"/>
      <c r="Q816" s="666"/>
      <c r="R816" s="666"/>
      <c r="S816" s="666"/>
      <c r="T816" s="666"/>
      <c r="U816" s="666"/>
      <c r="V816" s="666"/>
      <c r="W816" s="666"/>
      <c r="X816" s="666"/>
      <c r="Y816" s="666"/>
      <c r="Z816" s="666"/>
      <c r="AA816" s="666"/>
      <c r="AB816" s="666"/>
    </row>
    <row r="817" spans="1:28" ht="12.75">
      <c r="A817" s="673"/>
      <c r="B817" s="673"/>
      <c r="C817" s="673"/>
      <c r="D817" s="673"/>
      <c r="E817" s="673"/>
      <c r="F817" s="673"/>
      <c r="G817" s="654"/>
      <c r="H817" s="654"/>
      <c r="I817" s="654"/>
      <c r="J817" s="654"/>
      <c r="K817" s="654"/>
      <c r="L817" s="666"/>
      <c r="M817" s="666"/>
      <c r="N817" s="666"/>
      <c r="O817" s="666"/>
      <c r="P817" s="666"/>
      <c r="Q817" s="666"/>
      <c r="R817" s="666"/>
      <c r="S817" s="666"/>
      <c r="T817" s="666"/>
      <c r="U817" s="666"/>
      <c r="V817" s="666"/>
      <c r="W817" s="666"/>
      <c r="X817" s="666"/>
      <c r="Y817" s="666"/>
      <c r="Z817" s="666"/>
      <c r="AA817" s="666"/>
      <c r="AB817" s="666"/>
    </row>
    <row r="818" spans="1:28" ht="12.75">
      <c r="A818" s="673"/>
      <c r="B818" s="673"/>
      <c r="C818" s="673"/>
      <c r="D818" s="673"/>
      <c r="E818" s="673"/>
      <c r="F818" s="673"/>
      <c r="G818" s="654"/>
      <c r="H818" s="654"/>
      <c r="I818" s="654"/>
      <c r="J818" s="654"/>
      <c r="K818" s="654"/>
      <c r="L818" s="666"/>
      <c r="M818" s="666"/>
      <c r="N818" s="666"/>
      <c r="O818" s="666"/>
      <c r="P818" s="666"/>
      <c r="Q818" s="666"/>
      <c r="R818" s="666"/>
      <c r="S818" s="666"/>
      <c r="T818" s="666"/>
      <c r="U818" s="666"/>
      <c r="V818" s="666"/>
      <c r="W818" s="666"/>
      <c r="X818" s="666"/>
      <c r="Y818" s="666"/>
      <c r="Z818" s="666"/>
      <c r="AA818" s="666"/>
      <c r="AB818" s="666"/>
    </row>
    <row r="819" spans="1:28" ht="12.75">
      <c r="A819" s="673"/>
      <c r="B819" s="673"/>
      <c r="C819" s="673"/>
      <c r="D819" s="673"/>
      <c r="E819" s="673"/>
      <c r="F819" s="673"/>
      <c r="G819" s="654"/>
      <c r="H819" s="654"/>
      <c r="I819" s="654"/>
      <c r="J819" s="654"/>
      <c r="K819" s="654"/>
      <c r="L819" s="666"/>
      <c r="M819" s="666"/>
      <c r="N819" s="666"/>
      <c r="O819" s="666"/>
      <c r="P819" s="666"/>
      <c r="Q819" s="666"/>
      <c r="R819" s="666"/>
      <c r="S819" s="666"/>
      <c r="T819" s="666"/>
      <c r="U819" s="666"/>
      <c r="V819" s="666"/>
      <c r="W819" s="666"/>
      <c r="X819" s="666"/>
      <c r="Y819" s="666"/>
      <c r="Z819" s="666"/>
      <c r="AA819" s="666"/>
      <c r="AB819" s="666"/>
    </row>
    <row r="820" spans="1:28" ht="12.75">
      <c r="A820" s="673"/>
      <c r="B820" s="673"/>
      <c r="C820" s="673"/>
      <c r="D820" s="673"/>
      <c r="E820" s="673"/>
      <c r="F820" s="673"/>
      <c r="G820" s="654"/>
      <c r="H820" s="654"/>
      <c r="I820" s="654"/>
      <c r="J820" s="654"/>
      <c r="K820" s="654"/>
      <c r="L820" s="666"/>
      <c r="M820" s="666"/>
      <c r="N820" s="666"/>
      <c r="O820" s="666"/>
      <c r="P820" s="666"/>
      <c r="Q820" s="666"/>
      <c r="R820" s="666"/>
      <c r="S820" s="666"/>
      <c r="T820" s="666"/>
      <c r="U820" s="666"/>
      <c r="V820" s="666"/>
      <c r="W820" s="666"/>
      <c r="X820" s="666"/>
      <c r="Y820" s="666"/>
      <c r="Z820" s="666"/>
      <c r="AA820" s="666"/>
      <c r="AB820" s="666"/>
    </row>
    <row r="821" spans="1:28" ht="12.75">
      <c r="A821" s="673"/>
      <c r="B821" s="673"/>
      <c r="C821" s="673"/>
      <c r="D821" s="673"/>
      <c r="E821" s="673"/>
      <c r="F821" s="673"/>
      <c r="G821" s="654"/>
      <c r="H821" s="654"/>
      <c r="I821" s="654"/>
      <c r="J821" s="654"/>
      <c r="K821" s="654"/>
      <c r="L821" s="666"/>
      <c r="M821" s="666"/>
      <c r="N821" s="666"/>
      <c r="O821" s="666"/>
      <c r="P821" s="666"/>
      <c r="Q821" s="666"/>
      <c r="R821" s="666"/>
      <c r="S821" s="666"/>
      <c r="T821" s="666"/>
      <c r="U821" s="666"/>
      <c r="V821" s="666"/>
      <c r="W821" s="666"/>
      <c r="X821" s="666"/>
      <c r="Y821" s="666"/>
      <c r="Z821" s="666"/>
      <c r="AA821" s="666"/>
      <c r="AB821" s="666"/>
    </row>
    <row r="822" spans="1:28" ht="12.75">
      <c r="A822" s="673"/>
      <c r="B822" s="673"/>
      <c r="C822" s="673"/>
      <c r="D822" s="673"/>
      <c r="E822" s="673"/>
      <c r="F822" s="673"/>
      <c r="G822" s="654"/>
      <c r="H822" s="654"/>
      <c r="I822" s="654"/>
      <c r="J822" s="654"/>
      <c r="K822" s="654"/>
      <c r="L822" s="666"/>
      <c r="M822" s="666"/>
      <c r="N822" s="666"/>
      <c r="O822" s="666"/>
      <c r="P822" s="666"/>
      <c r="Q822" s="666"/>
      <c r="R822" s="666"/>
      <c r="S822" s="666"/>
      <c r="T822" s="666"/>
      <c r="U822" s="666"/>
      <c r="V822" s="666"/>
      <c r="W822" s="666"/>
      <c r="X822" s="666"/>
      <c r="Y822" s="666"/>
      <c r="Z822" s="666"/>
      <c r="AA822" s="666"/>
      <c r="AB822" s="666"/>
    </row>
    <row r="823" spans="1:28" ht="12.75">
      <c r="A823" s="673"/>
      <c r="B823" s="673"/>
      <c r="C823" s="673"/>
      <c r="D823" s="673"/>
      <c r="E823" s="673"/>
      <c r="F823" s="673"/>
      <c r="G823" s="654"/>
      <c r="H823" s="654"/>
      <c r="I823" s="654"/>
      <c r="J823" s="654"/>
      <c r="K823" s="654"/>
      <c r="L823" s="666"/>
      <c r="M823" s="666"/>
      <c r="N823" s="666"/>
      <c r="O823" s="666"/>
      <c r="P823" s="666"/>
      <c r="Q823" s="666"/>
      <c r="R823" s="666"/>
      <c r="S823" s="666"/>
      <c r="T823" s="666"/>
      <c r="U823" s="666"/>
      <c r="V823" s="666"/>
      <c r="W823" s="666"/>
      <c r="X823" s="666"/>
      <c r="Y823" s="666"/>
      <c r="Z823" s="666"/>
      <c r="AA823" s="666"/>
      <c r="AB823" s="666"/>
    </row>
    <row r="824" spans="1:28" ht="12.75">
      <c r="A824" s="673"/>
      <c r="B824" s="673"/>
      <c r="C824" s="673"/>
      <c r="D824" s="673"/>
      <c r="E824" s="673"/>
      <c r="F824" s="673"/>
      <c r="G824" s="654"/>
      <c r="H824" s="654"/>
      <c r="I824" s="654"/>
      <c r="J824" s="654"/>
      <c r="K824" s="654"/>
      <c r="L824" s="666"/>
      <c r="M824" s="666"/>
      <c r="N824" s="666"/>
      <c r="O824" s="666"/>
      <c r="P824" s="666"/>
      <c r="Q824" s="666"/>
      <c r="R824" s="666"/>
      <c r="S824" s="666"/>
      <c r="T824" s="666"/>
      <c r="U824" s="666"/>
      <c r="V824" s="666"/>
      <c r="W824" s="666"/>
      <c r="X824" s="666"/>
      <c r="Y824" s="666"/>
      <c r="Z824" s="666"/>
      <c r="AA824" s="666"/>
      <c r="AB824" s="666"/>
    </row>
    <row r="825" spans="1:28" ht="12.75">
      <c r="A825" s="673"/>
      <c r="B825" s="673"/>
      <c r="C825" s="673"/>
      <c r="D825" s="673"/>
      <c r="E825" s="673"/>
      <c r="F825" s="673"/>
      <c r="G825" s="654"/>
      <c r="H825" s="654"/>
      <c r="I825" s="654"/>
      <c r="J825" s="654"/>
      <c r="K825" s="654"/>
      <c r="L825" s="666"/>
      <c r="M825" s="666"/>
      <c r="N825" s="666"/>
      <c r="O825" s="666"/>
      <c r="P825" s="666"/>
      <c r="Q825" s="666"/>
      <c r="R825" s="666"/>
      <c r="S825" s="666"/>
      <c r="T825" s="666"/>
      <c r="U825" s="666"/>
      <c r="V825" s="666"/>
      <c r="W825" s="666"/>
      <c r="X825" s="666"/>
      <c r="Y825" s="666"/>
      <c r="Z825" s="666"/>
      <c r="AA825" s="666"/>
      <c r="AB825" s="666"/>
    </row>
    <row r="826" spans="1:28" ht="12.75">
      <c r="A826" s="673"/>
      <c r="B826" s="673"/>
      <c r="C826" s="673"/>
      <c r="D826" s="673"/>
      <c r="E826" s="673"/>
      <c r="F826" s="673"/>
      <c r="G826" s="654"/>
      <c r="H826" s="654"/>
      <c r="I826" s="654"/>
      <c r="J826" s="654"/>
      <c r="K826" s="654"/>
      <c r="L826" s="666"/>
      <c r="M826" s="666"/>
      <c r="N826" s="666"/>
      <c r="O826" s="666"/>
      <c r="P826" s="666"/>
      <c r="Q826" s="666"/>
      <c r="R826" s="666"/>
      <c r="S826" s="666"/>
      <c r="T826" s="666"/>
      <c r="U826" s="666"/>
      <c r="V826" s="666"/>
      <c r="W826" s="666"/>
      <c r="X826" s="666"/>
      <c r="Y826" s="666"/>
      <c r="Z826" s="666"/>
      <c r="AA826" s="666"/>
      <c r="AB826" s="666"/>
    </row>
    <row r="827" spans="1:28" ht="12.75">
      <c r="A827" s="673"/>
      <c r="B827" s="673"/>
      <c r="C827" s="673"/>
      <c r="D827" s="673"/>
      <c r="E827" s="673"/>
      <c r="F827" s="673"/>
      <c r="G827" s="654"/>
      <c r="H827" s="654"/>
      <c r="I827" s="654"/>
      <c r="J827" s="654"/>
      <c r="K827" s="654"/>
      <c r="L827" s="666"/>
      <c r="M827" s="666"/>
      <c r="N827" s="666"/>
      <c r="O827" s="666"/>
      <c r="P827" s="666"/>
      <c r="Q827" s="666"/>
      <c r="R827" s="666"/>
      <c r="S827" s="666"/>
      <c r="T827" s="666"/>
      <c r="U827" s="666"/>
      <c r="V827" s="666"/>
      <c r="W827" s="666"/>
      <c r="X827" s="666"/>
      <c r="Y827" s="666"/>
      <c r="Z827" s="666"/>
      <c r="AA827" s="666"/>
      <c r="AB827" s="666"/>
    </row>
    <row r="828" spans="1:28" ht="12.75">
      <c r="A828" s="673"/>
      <c r="B828" s="673"/>
      <c r="C828" s="673"/>
      <c r="D828" s="673"/>
      <c r="E828" s="673"/>
      <c r="F828" s="673"/>
      <c r="G828" s="654"/>
      <c r="H828" s="654"/>
      <c r="I828" s="654"/>
      <c r="J828" s="654"/>
      <c r="K828" s="654"/>
      <c r="L828" s="666"/>
      <c r="M828" s="666"/>
      <c r="N828" s="666"/>
      <c r="O828" s="666"/>
      <c r="P828" s="666"/>
      <c r="Q828" s="666"/>
      <c r="R828" s="666"/>
      <c r="S828" s="666"/>
      <c r="T828" s="666"/>
      <c r="U828" s="666"/>
      <c r="V828" s="666"/>
      <c r="W828" s="666"/>
      <c r="X828" s="666"/>
      <c r="Y828" s="666"/>
      <c r="Z828" s="666"/>
      <c r="AA828" s="666"/>
      <c r="AB828" s="666"/>
    </row>
    <row r="829" spans="1:28" ht="12.75">
      <c r="A829" s="673"/>
      <c r="B829" s="673"/>
      <c r="C829" s="673"/>
      <c r="D829" s="673"/>
      <c r="E829" s="673"/>
      <c r="F829" s="673"/>
      <c r="G829" s="654"/>
      <c r="H829" s="654"/>
      <c r="I829" s="654"/>
      <c r="J829" s="654"/>
      <c r="K829" s="654"/>
      <c r="L829" s="666"/>
      <c r="M829" s="666"/>
      <c r="N829" s="666"/>
      <c r="O829" s="666"/>
      <c r="P829" s="666"/>
      <c r="Q829" s="666"/>
      <c r="R829" s="666"/>
      <c r="S829" s="666"/>
      <c r="T829" s="666"/>
      <c r="U829" s="666"/>
      <c r="V829" s="666"/>
      <c r="W829" s="666"/>
      <c r="X829" s="666"/>
      <c r="Y829" s="666"/>
      <c r="Z829" s="666"/>
      <c r="AA829" s="666"/>
      <c r="AB829" s="666"/>
    </row>
    <row r="830" spans="1:28" ht="12.75">
      <c r="A830" s="673"/>
      <c r="B830" s="673"/>
      <c r="C830" s="673"/>
      <c r="D830" s="673"/>
      <c r="E830" s="673"/>
      <c r="F830" s="673"/>
      <c r="G830" s="654"/>
      <c r="H830" s="654"/>
      <c r="I830" s="654"/>
      <c r="J830" s="654"/>
      <c r="K830" s="654"/>
      <c r="L830" s="666"/>
      <c r="M830" s="666"/>
      <c r="N830" s="666"/>
      <c r="O830" s="666"/>
      <c r="P830" s="666"/>
      <c r="Q830" s="666"/>
      <c r="R830" s="666"/>
      <c r="S830" s="666"/>
      <c r="T830" s="666"/>
      <c r="U830" s="666"/>
      <c r="V830" s="666"/>
      <c r="W830" s="666"/>
      <c r="X830" s="666"/>
      <c r="Y830" s="666"/>
      <c r="Z830" s="666"/>
      <c r="AA830" s="666"/>
      <c r="AB830" s="666"/>
    </row>
    <row r="831" spans="1:28" ht="12.75">
      <c r="A831" s="673"/>
      <c r="B831" s="673"/>
      <c r="C831" s="673"/>
      <c r="D831" s="673"/>
      <c r="E831" s="673"/>
      <c r="F831" s="673"/>
      <c r="G831" s="654"/>
      <c r="H831" s="654"/>
      <c r="I831" s="654"/>
      <c r="J831" s="654"/>
      <c r="K831" s="654"/>
      <c r="L831" s="666"/>
      <c r="M831" s="666"/>
      <c r="N831" s="666"/>
      <c r="O831" s="666"/>
      <c r="P831" s="666"/>
      <c r="Q831" s="666"/>
      <c r="R831" s="666"/>
      <c r="S831" s="666"/>
      <c r="T831" s="666"/>
      <c r="U831" s="666"/>
      <c r="V831" s="666"/>
      <c r="W831" s="666"/>
      <c r="X831" s="666"/>
      <c r="Y831" s="666"/>
      <c r="Z831" s="666"/>
      <c r="AA831" s="666"/>
      <c r="AB831" s="666"/>
    </row>
    <row r="832" spans="1:28" ht="12.75">
      <c r="A832" s="673"/>
      <c r="B832" s="673"/>
      <c r="C832" s="673"/>
      <c r="D832" s="673"/>
      <c r="E832" s="673"/>
      <c r="F832" s="673"/>
      <c r="G832" s="654"/>
      <c r="H832" s="654"/>
      <c r="I832" s="654"/>
      <c r="J832" s="654"/>
      <c r="K832" s="654"/>
      <c r="L832" s="666"/>
      <c r="M832" s="666"/>
      <c r="N832" s="666"/>
      <c r="O832" s="666"/>
      <c r="P832" s="666"/>
      <c r="Q832" s="666"/>
      <c r="R832" s="666"/>
      <c r="S832" s="666"/>
      <c r="T832" s="666"/>
      <c r="U832" s="666"/>
      <c r="V832" s="666"/>
      <c r="W832" s="666"/>
      <c r="X832" s="666"/>
      <c r="Y832" s="666"/>
      <c r="Z832" s="666"/>
      <c r="AA832" s="666"/>
      <c r="AB832" s="666"/>
    </row>
    <row r="833" spans="1:28" ht="12.75">
      <c r="A833" s="673"/>
      <c r="B833" s="673"/>
      <c r="C833" s="673"/>
      <c r="D833" s="673"/>
      <c r="E833" s="673"/>
      <c r="F833" s="673"/>
      <c r="G833" s="654"/>
      <c r="H833" s="654"/>
      <c r="I833" s="654"/>
      <c r="J833" s="654"/>
      <c r="K833" s="654"/>
      <c r="L833" s="666"/>
      <c r="M833" s="666"/>
      <c r="N833" s="666"/>
      <c r="O833" s="666"/>
      <c r="P833" s="666"/>
      <c r="Q833" s="666"/>
      <c r="R833" s="666"/>
      <c r="S833" s="666"/>
      <c r="T833" s="666"/>
      <c r="U833" s="666"/>
      <c r="V833" s="666"/>
      <c r="W833" s="666"/>
      <c r="X833" s="666"/>
      <c r="Y833" s="666"/>
      <c r="Z833" s="666"/>
      <c r="AA833" s="666"/>
      <c r="AB833" s="666"/>
    </row>
    <row r="834" spans="1:28" ht="12.75">
      <c r="A834" s="673"/>
      <c r="B834" s="673"/>
      <c r="C834" s="673"/>
      <c r="D834" s="673"/>
      <c r="E834" s="673"/>
      <c r="F834" s="673"/>
      <c r="G834" s="654"/>
      <c r="H834" s="654"/>
      <c r="I834" s="654"/>
      <c r="J834" s="654"/>
      <c r="K834" s="654"/>
      <c r="L834" s="666"/>
      <c r="M834" s="666"/>
      <c r="N834" s="666"/>
      <c r="O834" s="666"/>
      <c r="P834" s="666"/>
      <c r="Q834" s="666"/>
      <c r="R834" s="666"/>
      <c r="S834" s="666"/>
      <c r="T834" s="666"/>
      <c r="U834" s="666"/>
      <c r="V834" s="666"/>
      <c r="W834" s="666"/>
      <c r="X834" s="666"/>
      <c r="Y834" s="666"/>
      <c r="Z834" s="666"/>
      <c r="AA834" s="666"/>
      <c r="AB834" s="666"/>
    </row>
    <row r="835" spans="1:28" ht="12.75">
      <c r="A835" s="673"/>
      <c r="B835" s="673"/>
      <c r="C835" s="673"/>
      <c r="D835" s="673"/>
      <c r="E835" s="673"/>
      <c r="F835" s="673"/>
      <c r="G835" s="654"/>
      <c r="H835" s="654"/>
      <c r="I835" s="654"/>
      <c r="J835" s="654"/>
      <c r="K835" s="654"/>
      <c r="L835" s="666"/>
      <c r="M835" s="666"/>
      <c r="N835" s="666"/>
      <c r="O835" s="666"/>
      <c r="P835" s="666"/>
      <c r="Q835" s="666"/>
      <c r="R835" s="666"/>
      <c r="S835" s="666"/>
      <c r="T835" s="666"/>
      <c r="U835" s="666"/>
      <c r="V835" s="666"/>
      <c r="W835" s="666"/>
      <c r="X835" s="666"/>
      <c r="Y835" s="666"/>
      <c r="Z835" s="666"/>
      <c r="AA835" s="666"/>
      <c r="AB835" s="666"/>
    </row>
    <row r="836" spans="1:28" ht="12.75">
      <c r="A836" s="673"/>
      <c r="B836" s="673"/>
      <c r="C836" s="673"/>
      <c r="D836" s="673"/>
      <c r="E836" s="673"/>
      <c r="F836" s="673"/>
      <c r="G836" s="654"/>
      <c r="H836" s="654"/>
      <c r="I836" s="654"/>
      <c r="J836" s="654"/>
      <c r="K836" s="654"/>
      <c r="L836" s="666"/>
      <c r="M836" s="666"/>
      <c r="N836" s="666"/>
      <c r="O836" s="666"/>
      <c r="P836" s="666"/>
      <c r="Q836" s="666"/>
      <c r="R836" s="666"/>
      <c r="S836" s="666"/>
      <c r="T836" s="666"/>
      <c r="U836" s="666"/>
      <c r="V836" s="666"/>
      <c r="W836" s="666"/>
      <c r="X836" s="666"/>
      <c r="Y836" s="666"/>
      <c r="Z836" s="666"/>
      <c r="AA836" s="666"/>
      <c r="AB836" s="666"/>
    </row>
    <row r="837" spans="1:28" ht="12.75">
      <c r="A837" s="673"/>
      <c r="B837" s="673"/>
      <c r="C837" s="673"/>
      <c r="D837" s="673"/>
      <c r="E837" s="673"/>
      <c r="F837" s="673"/>
      <c r="G837" s="654"/>
      <c r="H837" s="654"/>
      <c r="I837" s="654"/>
      <c r="J837" s="654"/>
      <c r="K837" s="654"/>
      <c r="L837" s="666"/>
      <c r="M837" s="666"/>
      <c r="N837" s="666"/>
      <c r="O837" s="666"/>
      <c r="P837" s="666"/>
      <c r="Q837" s="666"/>
      <c r="R837" s="666"/>
      <c r="S837" s="666"/>
      <c r="T837" s="666"/>
      <c r="U837" s="666"/>
      <c r="V837" s="666"/>
      <c r="W837" s="666"/>
      <c r="X837" s="666"/>
      <c r="Y837" s="666"/>
      <c r="Z837" s="666"/>
      <c r="AA837" s="666"/>
      <c r="AB837" s="666"/>
    </row>
    <row r="838" spans="1:28" ht="12.75">
      <c r="A838" s="673"/>
      <c r="B838" s="673"/>
      <c r="C838" s="673"/>
      <c r="D838" s="673"/>
      <c r="E838" s="673"/>
      <c r="F838" s="673"/>
      <c r="G838" s="654"/>
      <c r="H838" s="654"/>
      <c r="I838" s="654"/>
      <c r="J838" s="654"/>
      <c r="K838" s="654"/>
      <c r="L838" s="666"/>
      <c r="M838" s="666"/>
      <c r="N838" s="666"/>
      <c r="O838" s="666"/>
      <c r="P838" s="666"/>
      <c r="Q838" s="666"/>
      <c r="R838" s="666"/>
      <c r="S838" s="666"/>
      <c r="T838" s="666"/>
      <c r="U838" s="666"/>
      <c r="V838" s="666"/>
      <c r="W838" s="666"/>
      <c r="X838" s="666"/>
      <c r="Y838" s="666"/>
      <c r="Z838" s="666"/>
      <c r="AA838" s="666"/>
      <c r="AB838" s="666"/>
    </row>
    <row r="839" spans="1:28" ht="12.75">
      <c r="A839" s="673"/>
      <c r="B839" s="673"/>
      <c r="C839" s="673"/>
      <c r="D839" s="673"/>
      <c r="E839" s="673"/>
      <c r="F839" s="673"/>
      <c r="G839" s="654"/>
      <c r="H839" s="654"/>
      <c r="I839" s="654"/>
      <c r="J839" s="654"/>
      <c r="K839" s="654"/>
      <c r="L839" s="666"/>
      <c r="M839" s="666"/>
      <c r="N839" s="666"/>
      <c r="O839" s="666"/>
      <c r="P839" s="666"/>
      <c r="Q839" s="666"/>
      <c r="R839" s="666"/>
      <c r="S839" s="666"/>
      <c r="T839" s="666"/>
      <c r="U839" s="666"/>
      <c r="V839" s="666"/>
      <c r="W839" s="666"/>
      <c r="X839" s="666"/>
      <c r="Y839" s="666"/>
      <c r="Z839" s="666"/>
      <c r="AA839" s="666"/>
      <c r="AB839" s="666"/>
    </row>
    <row r="840" spans="1:28" ht="12.75">
      <c r="A840" s="673"/>
      <c r="B840" s="673"/>
      <c r="C840" s="673"/>
      <c r="D840" s="673"/>
      <c r="E840" s="673"/>
      <c r="F840" s="673"/>
      <c r="G840" s="654"/>
      <c r="H840" s="654"/>
      <c r="I840" s="654"/>
      <c r="J840" s="654"/>
      <c r="K840" s="654"/>
      <c r="L840" s="666"/>
      <c r="M840" s="666"/>
      <c r="N840" s="666"/>
      <c r="O840" s="666"/>
      <c r="P840" s="666"/>
      <c r="Q840" s="666"/>
      <c r="R840" s="666"/>
      <c r="S840" s="666"/>
      <c r="T840" s="666"/>
      <c r="U840" s="666"/>
      <c r="V840" s="666"/>
      <c r="W840" s="666"/>
      <c r="X840" s="666"/>
      <c r="Y840" s="666"/>
      <c r="Z840" s="666"/>
      <c r="AA840" s="666"/>
      <c r="AB840" s="666"/>
    </row>
    <row r="841" spans="1:28" ht="12.75">
      <c r="A841" s="673"/>
      <c r="B841" s="673"/>
      <c r="C841" s="673"/>
      <c r="D841" s="673"/>
      <c r="E841" s="673"/>
      <c r="F841" s="673"/>
      <c r="G841" s="654"/>
      <c r="H841" s="654"/>
      <c r="I841" s="654"/>
      <c r="J841" s="654"/>
      <c r="K841" s="654"/>
      <c r="L841" s="666"/>
      <c r="M841" s="666"/>
      <c r="N841" s="666"/>
      <c r="O841" s="666"/>
      <c r="P841" s="666"/>
      <c r="Q841" s="666"/>
      <c r="R841" s="666"/>
      <c r="S841" s="666"/>
      <c r="T841" s="666"/>
      <c r="U841" s="666"/>
      <c r="V841" s="666"/>
      <c r="W841" s="666"/>
      <c r="X841" s="666"/>
      <c r="Y841" s="666"/>
      <c r="Z841" s="666"/>
      <c r="AA841" s="666"/>
      <c r="AB841" s="666"/>
    </row>
    <row r="842" spans="1:28" ht="12.75">
      <c r="A842" s="673"/>
      <c r="B842" s="673"/>
      <c r="C842" s="673"/>
      <c r="D842" s="673"/>
      <c r="E842" s="673"/>
      <c r="F842" s="673"/>
      <c r="G842" s="654"/>
      <c r="H842" s="654"/>
      <c r="I842" s="654"/>
      <c r="J842" s="654"/>
      <c r="K842" s="654"/>
      <c r="L842" s="666"/>
      <c r="M842" s="666"/>
      <c r="N842" s="666"/>
      <c r="O842" s="666"/>
      <c r="P842" s="666"/>
      <c r="Q842" s="666"/>
      <c r="R842" s="666"/>
      <c r="S842" s="666"/>
      <c r="T842" s="666"/>
      <c r="U842" s="666"/>
      <c r="V842" s="666"/>
      <c r="W842" s="666"/>
      <c r="X842" s="666"/>
      <c r="Y842" s="666"/>
      <c r="Z842" s="666"/>
      <c r="AA842" s="666"/>
      <c r="AB842" s="666"/>
    </row>
    <row r="843" spans="1:28" ht="12.75">
      <c r="A843" s="673"/>
      <c r="B843" s="673"/>
      <c r="C843" s="673"/>
      <c r="D843" s="673"/>
      <c r="E843" s="673"/>
      <c r="F843" s="673"/>
      <c r="G843" s="654"/>
      <c r="H843" s="654"/>
      <c r="I843" s="654"/>
      <c r="J843" s="654"/>
      <c r="K843" s="654"/>
      <c r="L843" s="666"/>
      <c r="M843" s="666"/>
      <c r="N843" s="666"/>
      <c r="O843" s="666"/>
      <c r="P843" s="666"/>
      <c r="Q843" s="666"/>
      <c r="R843" s="666"/>
      <c r="S843" s="666"/>
      <c r="T843" s="666"/>
      <c r="U843" s="666"/>
      <c r="V843" s="666"/>
      <c r="W843" s="666"/>
      <c r="X843" s="666"/>
      <c r="Y843" s="666"/>
      <c r="Z843" s="666"/>
      <c r="AA843" s="666"/>
      <c r="AB843" s="666"/>
    </row>
    <row r="844" spans="1:28" ht="12.75">
      <c r="A844" s="673"/>
      <c r="B844" s="673"/>
      <c r="C844" s="673"/>
      <c r="D844" s="673"/>
      <c r="E844" s="673"/>
      <c r="F844" s="673"/>
      <c r="G844" s="654"/>
      <c r="H844" s="654"/>
      <c r="I844" s="654"/>
      <c r="J844" s="654"/>
      <c r="K844" s="654"/>
      <c r="L844" s="666"/>
      <c r="M844" s="666"/>
      <c r="N844" s="666"/>
      <c r="O844" s="666"/>
      <c r="P844" s="666"/>
      <c r="Q844" s="666"/>
      <c r="R844" s="666"/>
      <c r="S844" s="666"/>
      <c r="T844" s="666"/>
      <c r="U844" s="666"/>
      <c r="V844" s="666"/>
      <c r="W844" s="666"/>
      <c r="X844" s="666"/>
      <c r="Y844" s="666"/>
      <c r="Z844" s="666"/>
      <c r="AA844" s="666"/>
      <c r="AB844" s="666"/>
    </row>
    <row r="845" spans="1:28" ht="12.75">
      <c r="A845" s="673"/>
      <c r="B845" s="673"/>
      <c r="C845" s="673"/>
      <c r="D845" s="673"/>
      <c r="E845" s="673"/>
      <c r="F845" s="673"/>
      <c r="G845" s="654"/>
      <c r="H845" s="654"/>
      <c r="I845" s="654"/>
      <c r="J845" s="654"/>
      <c r="K845" s="654"/>
      <c r="L845" s="666"/>
      <c r="M845" s="666"/>
      <c r="N845" s="666"/>
      <c r="O845" s="666"/>
      <c r="P845" s="666"/>
      <c r="Q845" s="666"/>
      <c r="R845" s="666"/>
      <c r="S845" s="666"/>
      <c r="T845" s="666"/>
      <c r="U845" s="666"/>
      <c r="V845" s="666"/>
      <c r="W845" s="666"/>
      <c r="X845" s="666"/>
      <c r="Y845" s="666"/>
      <c r="Z845" s="666"/>
      <c r="AA845" s="666"/>
      <c r="AB845" s="666"/>
    </row>
    <row r="846" spans="1:28" ht="12.75">
      <c r="A846" s="673"/>
      <c r="B846" s="673"/>
      <c r="C846" s="673"/>
      <c r="D846" s="673"/>
      <c r="E846" s="673"/>
      <c r="F846" s="673"/>
      <c r="G846" s="654"/>
      <c r="H846" s="654"/>
      <c r="I846" s="654"/>
      <c r="J846" s="654"/>
      <c r="K846" s="654"/>
      <c r="L846" s="666"/>
      <c r="M846" s="666"/>
      <c r="N846" s="666"/>
      <c r="O846" s="666"/>
      <c r="P846" s="666"/>
      <c r="Q846" s="666"/>
      <c r="R846" s="666"/>
      <c r="S846" s="666"/>
      <c r="T846" s="666"/>
      <c r="U846" s="666"/>
      <c r="V846" s="666"/>
      <c r="W846" s="666"/>
      <c r="X846" s="666"/>
      <c r="Y846" s="666"/>
      <c r="Z846" s="666"/>
      <c r="AA846" s="666"/>
      <c r="AB846" s="666"/>
    </row>
    <row r="847" spans="1:28" ht="12.75">
      <c r="A847" s="673"/>
      <c r="B847" s="673"/>
      <c r="C847" s="673"/>
      <c r="D847" s="673"/>
      <c r="E847" s="673"/>
      <c r="F847" s="673"/>
      <c r="G847" s="654"/>
      <c r="H847" s="654"/>
      <c r="I847" s="654"/>
      <c r="J847" s="654"/>
      <c r="K847" s="654"/>
      <c r="L847" s="666"/>
      <c r="M847" s="666"/>
      <c r="N847" s="666"/>
      <c r="O847" s="666"/>
      <c r="P847" s="666"/>
      <c r="Q847" s="666"/>
      <c r="R847" s="666"/>
      <c r="S847" s="666"/>
      <c r="T847" s="666"/>
      <c r="U847" s="666"/>
      <c r="V847" s="666"/>
      <c r="W847" s="666"/>
      <c r="X847" s="666"/>
      <c r="Y847" s="666"/>
      <c r="Z847" s="666"/>
      <c r="AA847" s="666"/>
      <c r="AB847" s="666"/>
    </row>
    <row r="848" spans="1:28" ht="12.75">
      <c r="A848" s="673"/>
      <c r="B848" s="673"/>
      <c r="C848" s="673"/>
      <c r="D848" s="673"/>
      <c r="E848" s="673"/>
      <c r="F848" s="673"/>
      <c r="G848" s="654"/>
      <c r="H848" s="654"/>
      <c r="I848" s="654"/>
      <c r="J848" s="654"/>
      <c r="K848" s="654"/>
      <c r="L848" s="666"/>
      <c r="M848" s="666"/>
      <c r="N848" s="666"/>
      <c r="O848" s="666"/>
      <c r="P848" s="666"/>
      <c r="Q848" s="666"/>
      <c r="R848" s="666"/>
      <c r="S848" s="666"/>
      <c r="T848" s="666"/>
      <c r="U848" s="666"/>
      <c r="V848" s="666"/>
      <c r="W848" s="666"/>
      <c r="X848" s="666"/>
      <c r="Y848" s="666"/>
      <c r="Z848" s="666"/>
      <c r="AA848" s="666"/>
      <c r="AB848" s="666"/>
    </row>
    <row r="849" spans="1:28" ht="12.75">
      <c r="A849" s="673"/>
      <c r="B849" s="673"/>
      <c r="C849" s="673"/>
      <c r="D849" s="673"/>
      <c r="E849" s="673"/>
      <c r="F849" s="673"/>
      <c r="G849" s="654"/>
      <c r="H849" s="654"/>
      <c r="I849" s="654"/>
      <c r="J849" s="654"/>
      <c r="K849" s="654"/>
      <c r="L849" s="666"/>
      <c r="M849" s="666"/>
      <c r="N849" s="666"/>
      <c r="O849" s="666"/>
      <c r="P849" s="666"/>
      <c r="Q849" s="666"/>
      <c r="R849" s="666"/>
      <c r="S849" s="666"/>
      <c r="T849" s="666"/>
      <c r="U849" s="666"/>
      <c r="V849" s="666"/>
      <c r="W849" s="666"/>
      <c r="X849" s="666"/>
      <c r="Y849" s="666"/>
      <c r="Z849" s="666"/>
      <c r="AA849" s="666"/>
      <c r="AB849" s="666"/>
    </row>
    <row r="850" spans="1:28" ht="12.75">
      <c r="A850" s="673"/>
      <c r="B850" s="673"/>
      <c r="C850" s="673"/>
      <c r="D850" s="673"/>
      <c r="E850" s="673"/>
      <c r="F850" s="673"/>
      <c r="G850" s="654"/>
      <c r="H850" s="654"/>
      <c r="I850" s="654"/>
      <c r="J850" s="654"/>
      <c r="K850" s="654"/>
      <c r="L850" s="666"/>
      <c r="M850" s="666"/>
      <c r="N850" s="666"/>
      <c r="O850" s="666"/>
      <c r="P850" s="666"/>
      <c r="Q850" s="666"/>
      <c r="R850" s="666"/>
      <c r="S850" s="666"/>
      <c r="T850" s="666"/>
      <c r="U850" s="666"/>
      <c r="V850" s="666"/>
      <c r="W850" s="666"/>
      <c r="X850" s="666"/>
      <c r="Y850" s="666"/>
      <c r="Z850" s="666"/>
      <c r="AA850" s="666"/>
      <c r="AB850" s="666"/>
    </row>
    <row r="851" spans="1:28" ht="12.75">
      <c r="A851" s="673"/>
      <c r="B851" s="673"/>
      <c r="C851" s="673"/>
      <c r="D851" s="673"/>
      <c r="E851" s="673"/>
      <c r="F851" s="673"/>
      <c r="G851" s="654"/>
      <c r="H851" s="654"/>
      <c r="I851" s="654"/>
      <c r="J851" s="654"/>
      <c r="K851" s="654"/>
      <c r="L851" s="666"/>
      <c r="M851" s="666"/>
      <c r="N851" s="666"/>
      <c r="O851" s="666"/>
      <c r="P851" s="666"/>
      <c r="Q851" s="666"/>
      <c r="R851" s="666"/>
      <c r="S851" s="666"/>
      <c r="T851" s="666"/>
      <c r="U851" s="666"/>
      <c r="V851" s="666"/>
      <c r="W851" s="666"/>
      <c r="X851" s="666"/>
      <c r="Y851" s="666"/>
      <c r="Z851" s="666"/>
      <c r="AA851" s="666"/>
      <c r="AB851" s="666"/>
    </row>
    <row r="852" spans="1:28" ht="12.75">
      <c r="A852" s="673"/>
      <c r="B852" s="673"/>
      <c r="C852" s="673"/>
      <c r="D852" s="673"/>
      <c r="E852" s="673"/>
      <c r="F852" s="673"/>
      <c r="G852" s="654"/>
      <c r="H852" s="654"/>
      <c r="I852" s="654"/>
      <c r="J852" s="654"/>
      <c r="K852" s="654"/>
      <c r="L852" s="666"/>
      <c r="M852" s="666"/>
      <c r="N852" s="666"/>
      <c r="O852" s="666"/>
      <c r="P852" s="666"/>
      <c r="Q852" s="666"/>
      <c r="R852" s="666"/>
      <c r="S852" s="666"/>
      <c r="T852" s="666"/>
      <c r="U852" s="666"/>
      <c r="V852" s="666"/>
      <c r="W852" s="666"/>
      <c r="X852" s="666"/>
      <c r="Y852" s="666"/>
      <c r="Z852" s="666"/>
      <c r="AA852" s="666"/>
      <c r="AB852" s="666"/>
    </row>
    <row r="853" spans="1:28" ht="12.75">
      <c r="A853" s="673"/>
      <c r="B853" s="673"/>
      <c r="C853" s="673"/>
      <c r="D853" s="673"/>
      <c r="E853" s="673"/>
      <c r="F853" s="673"/>
      <c r="G853" s="654"/>
      <c r="H853" s="654"/>
      <c r="I853" s="654"/>
      <c r="J853" s="654"/>
      <c r="K853" s="654"/>
      <c r="L853" s="666"/>
      <c r="M853" s="666"/>
      <c r="N853" s="666"/>
      <c r="O853" s="666"/>
      <c r="P853" s="666"/>
      <c r="Q853" s="666"/>
      <c r="R853" s="666"/>
      <c r="S853" s="666"/>
      <c r="T853" s="666"/>
      <c r="U853" s="666"/>
      <c r="V853" s="666"/>
      <c r="W853" s="666"/>
      <c r="X853" s="666"/>
      <c r="Y853" s="666"/>
      <c r="Z853" s="666"/>
      <c r="AA853" s="666"/>
      <c r="AB853" s="666"/>
    </row>
    <row r="854" spans="1:28" ht="12.75">
      <c r="A854" s="673"/>
      <c r="B854" s="673"/>
      <c r="C854" s="673"/>
      <c r="D854" s="673"/>
      <c r="E854" s="673"/>
      <c r="F854" s="673"/>
      <c r="G854" s="654"/>
      <c r="H854" s="654"/>
      <c r="I854" s="654"/>
      <c r="J854" s="654"/>
      <c r="K854" s="654"/>
      <c r="L854" s="666"/>
      <c r="M854" s="666"/>
      <c r="N854" s="666"/>
      <c r="O854" s="666"/>
      <c r="P854" s="666"/>
      <c r="Q854" s="666"/>
      <c r="R854" s="666"/>
      <c r="S854" s="666"/>
      <c r="T854" s="666"/>
      <c r="U854" s="666"/>
      <c r="V854" s="666"/>
      <c r="W854" s="666"/>
      <c r="X854" s="666"/>
      <c r="Y854" s="666"/>
      <c r="Z854" s="666"/>
      <c r="AA854" s="666"/>
      <c r="AB854" s="666"/>
    </row>
    <row r="855" spans="1:28" ht="12.75">
      <c r="A855" s="673"/>
      <c r="B855" s="673"/>
      <c r="C855" s="673"/>
      <c r="D855" s="673"/>
      <c r="E855" s="673"/>
      <c r="F855" s="673"/>
      <c r="G855" s="654"/>
      <c r="H855" s="654"/>
      <c r="I855" s="654"/>
      <c r="J855" s="654"/>
      <c r="K855" s="654"/>
      <c r="L855" s="666"/>
      <c r="M855" s="666"/>
      <c r="N855" s="666"/>
      <c r="O855" s="666"/>
      <c r="P855" s="666"/>
      <c r="Q855" s="666"/>
      <c r="R855" s="666"/>
      <c r="S855" s="666"/>
      <c r="T855" s="666"/>
      <c r="U855" s="666"/>
      <c r="V855" s="666"/>
      <c r="W855" s="666"/>
      <c r="X855" s="666"/>
      <c r="Y855" s="666"/>
      <c r="Z855" s="666"/>
      <c r="AA855" s="666"/>
      <c r="AB855" s="666"/>
    </row>
    <row r="856" spans="1:28" ht="12.75">
      <c r="A856" s="673"/>
      <c r="B856" s="673"/>
      <c r="C856" s="673"/>
      <c r="D856" s="673"/>
      <c r="E856" s="673"/>
      <c r="F856" s="673"/>
      <c r="G856" s="654"/>
      <c r="H856" s="654"/>
      <c r="I856" s="654"/>
      <c r="J856" s="654"/>
      <c r="K856" s="654"/>
      <c r="L856" s="666"/>
      <c r="M856" s="666"/>
      <c r="N856" s="666"/>
      <c r="O856" s="666"/>
      <c r="P856" s="666"/>
      <c r="Q856" s="666"/>
      <c r="R856" s="666"/>
      <c r="S856" s="666"/>
      <c r="T856" s="666"/>
      <c r="U856" s="666"/>
      <c r="V856" s="666"/>
      <c r="W856" s="666"/>
      <c r="X856" s="666"/>
      <c r="Y856" s="666"/>
      <c r="Z856" s="666"/>
      <c r="AA856" s="666"/>
      <c r="AB856" s="666"/>
    </row>
    <row r="857" spans="1:28" ht="12.75">
      <c r="A857" s="673"/>
      <c r="B857" s="673"/>
      <c r="C857" s="673"/>
      <c r="D857" s="673"/>
      <c r="E857" s="673"/>
      <c r="F857" s="673"/>
      <c r="G857" s="654"/>
      <c r="H857" s="654"/>
      <c r="I857" s="654"/>
      <c r="J857" s="654"/>
      <c r="K857" s="654"/>
      <c r="L857" s="666"/>
      <c r="M857" s="666"/>
      <c r="N857" s="666"/>
      <c r="O857" s="666"/>
      <c r="P857" s="666"/>
      <c r="Q857" s="666"/>
      <c r="R857" s="666"/>
      <c r="S857" s="666"/>
      <c r="T857" s="666"/>
      <c r="U857" s="666"/>
      <c r="V857" s="666"/>
      <c r="W857" s="666"/>
      <c r="X857" s="666"/>
      <c r="Y857" s="666"/>
      <c r="Z857" s="666"/>
      <c r="AA857" s="666"/>
      <c r="AB857" s="666"/>
    </row>
    <row r="858" spans="1:28" ht="12.75">
      <c r="A858" s="673"/>
      <c r="B858" s="673"/>
      <c r="C858" s="673"/>
      <c r="D858" s="673"/>
      <c r="E858" s="673"/>
      <c r="F858" s="673"/>
      <c r="G858" s="654"/>
      <c r="H858" s="654"/>
      <c r="I858" s="654"/>
      <c r="J858" s="654"/>
      <c r="K858" s="654"/>
      <c r="L858" s="666"/>
      <c r="M858" s="666"/>
      <c r="N858" s="666"/>
      <c r="O858" s="666"/>
      <c r="P858" s="666"/>
      <c r="Q858" s="666"/>
      <c r="R858" s="666"/>
      <c r="S858" s="666"/>
      <c r="T858" s="666"/>
      <c r="U858" s="666"/>
      <c r="V858" s="666"/>
      <c r="W858" s="666"/>
      <c r="X858" s="666"/>
      <c r="Y858" s="666"/>
      <c r="Z858" s="666"/>
      <c r="AA858" s="666"/>
      <c r="AB858" s="666"/>
    </row>
    <row r="859" spans="1:28" ht="12.75">
      <c r="A859" s="673"/>
      <c r="B859" s="673"/>
      <c r="C859" s="673"/>
      <c r="D859" s="673"/>
      <c r="E859" s="673"/>
      <c r="F859" s="673"/>
      <c r="G859" s="654"/>
      <c r="H859" s="654"/>
      <c r="I859" s="654"/>
      <c r="J859" s="654"/>
      <c r="K859" s="654"/>
      <c r="L859" s="666"/>
      <c r="M859" s="666"/>
      <c r="N859" s="666"/>
      <c r="O859" s="666"/>
      <c r="P859" s="666"/>
      <c r="Q859" s="666"/>
      <c r="R859" s="666"/>
      <c r="S859" s="666"/>
      <c r="T859" s="666"/>
      <c r="U859" s="666"/>
      <c r="V859" s="666"/>
      <c r="W859" s="666"/>
      <c r="X859" s="666"/>
      <c r="Y859" s="666"/>
      <c r="Z859" s="666"/>
      <c r="AA859" s="666"/>
      <c r="AB859" s="666"/>
    </row>
    <row r="860" spans="1:28" ht="12.75">
      <c r="A860" s="673"/>
      <c r="B860" s="673"/>
      <c r="C860" s="673"/>
      <c r="D860" s="673"/>
      <c r="E860" s="673"/>
      <c r="F860" s="673"/>
      <c r="G860" s="654"/>
      <c r="H860" s="654"/>
      <c r="I860" s="654"/>
      <c r="J860" s="654"/>
      <c r="K860" s="654"/>
      <c r="L860" s="666"/>
      <c r="M860" s="666"/>
      <c r="N860" s="666"/>
      <c r="O860" s="666"/>
      <c r="P860" s="666"/>
      <c r="Q860" s="666"/>
      <c r="R860" s="666"/>
      <c r="S860" s="666"/>
      <c r="T860" s="666"/>
      <c r="U860" s="666"/>
      <c r="V860" s="666"/>
      <c r="W860" s="666"/>
      <c r="X860" s="666"/>
      <c r="Y860" s="666"/>
      <c r="Z860" s="666"/>
      <c r="AA860" s="666"/>
      <c r="AB860" s="666"/>
    </row>
    <row r="861" spans="1:28" ht="12.75">
      <c r="A861" s="673"/>
      <c r="B861" s="673"/>
      <c r="C861" s="673"/>
      <c r="D861" s="673"/>
      <c r="E861" s="673"/>
      <c r="F861" s="673"/>
      <c r="G861" s="654"/>
      <c r="H861" s="654"/>
      <c r="I861" s="654"/>
      <c r="J861" s="654"/>
      <c r="K861" s="654"/>
      <c r="L861" s="666"/>
      <c r="M861" s="666"/>
      <c r="N861" s="666"/>
      <c r="O861" s="666"/>
      <c r="P861" s="666"/>
      <c r="Q861" s="666"/>
      <c r="R861" s="666"/>
      <c r="S861" s="666"/>
      <c r="T861" s="666"/>
      <c r="U861" s="666"/>
      <c r="V861" s="666"/>
      <c r="W861" s="666"/>
      <c r="X861" s="666"/>
      <c r="Y861" s="666"/>
      <c r="Z861" s="666"/>
      <c r="AA861" s="666"/>
      <c r="AB861" s="666"/>
    </row>
    <row r="862" spans="1:28" ht="12.75">
      <c r="A862" s="673"/>
      <c r="B862" s="673"/>
      <c r="C862" s="673"/>
      <c r="D862" s="673"/>
      <c r="E862" s="673"/>
      <c r="F862" s="673"/>
      <c r="G862" s="654"/>
      <c r="H862" s="654"/>
      <c r="I862" s="654"/>
      <c r="J862" s="654"/>
      <c r="K862" s="654"/>
      <c r="L862" s="666"/>
      <c r="M862" s="666"/>
      <c r="N862" s="666"/>
      <c r="O862" s="666"/>
      <c r="P862" s="666"/>
      <c r="Q862" s="666"/>
      <c r="R862" s="666"/>
      <c r="S862" s="666"/>
      <c r="T862" s="666"/>
      <c r="U862" s="666"/>
      <c r="V862" s="666"/>
      <c r="W862" s="666"/>
      <c r="X862" s="666"/>
      <c r="Y862" s="666"/>
      <c r="Z862" s="666"/>
      <c r="AA862" s="666"/>
      <c r="AB862" s="666"/>
    </row>
    <row r="863" spans="1:28" ht="12.75">
      <c r="A863" s="673"/>
      <c r="B863" s="673"/>
      <c r="C863" s="673"/>
      <c r="D863" s="673"/>
      <c r="E863" s="673"/>
      <c r="F863" s="673"/>
      <c r="G863" s="654"/>
      <c r="H863" s="654"/>
      <c r="I863" s="654"/>
      <c r="J863" s="654"/>
      <c r="K863" s="654"/>
      <c r="L863" s="666"/>
      <c r="M863" s="666"/>
      <c r="N863" s="666"/>
      <c r="O863" s="666"/>
      <c r="P863" s="666"/>
      <c r="Q863" s="666"/>
      <c r="R863" s="666"/>
      <c r="S863" s="666"/>
      <c r="T863" s="666"/>
      <c r="U863" s="666"/>
      <c r="V863" s="666"/>
      <c r="W863" s="666"/>
      <c r="X863" s="666"/>
      <c r="Y863" s="666"/>
      <c r="Z863" s="666"/>
      <c r="AA863" s="666"/>
      <c r="AB863" s="666"/>
    </row>
    <row r="864" spans="1:28" ht="12.75">
      <c r="A864" s="673"/>
      <c r="B864" s="673"/>
      <c r="C864" s="673"/>
      <c r="D864" s="673"/>
      <c r="E864" s="673"/>
      <c r="F864" s="673"/>
      <c r="G864" s="654"/>
      <c r="H864" s="654"/>
      <c r="I864" s="654"/>
      <c r="J864" s="654"/>
      <c r="K864" s="654"/>
      <c r="L864" s="666"/>
      <c r="M864" s="666"/>
      <c r="N864" s="666"/>
      <c r="O864" s="666"/>
      <c r="P864" s="666"/>
      <c r="Q864" s="666"/>
      <c r="R864" s="666"/>
      <c r="S864" s="666"/>
      <c r="T864" s="666"/>
      <c r="U864" s="666"/>
      <c r="V864" s="666"/>
      <c r="W864" s="666"/>
      <c r="X864" s="666"/>
      <c r="Y864" s="666"/>
      <c r="Z864" s="666"/>
      <c r="AA864" s="666"/>
      <c r="AB864" s="666"/>
    </row>
    <row r="865" spans="1:28" ht="12.75">
      <c r="A865" s="673"/>
      <c r="B865" s="673"/>
      <c r="C865" s="673"/>
      <c r="D865" s="673"/>
      <c r="E865" s="673"/>
      <c r="F865" s="673"/>
      <c r="G865" s="654"/>
      <c r="H865" s="654"/>
      <c r="I865" s="654"/>
      <c r="J865" s="654"/>
      <c r="K865" s="654"/>
      <c r="L865" s="666"/>
      <c r="M865" s="666"/>
      <c r="N865" s="666"/>
      <c r="O865" s="666"/>
      <c r="P865" s="666"/>
      <c r="Q865" s="666"/>
      <c r="R865" s="666"/>
      <c r="S865" s="666"/>
      <c r="T865" s="666"/>
      <c r="U865" s="666"/>
      <c r="V865" s="666"/>
      <c r="W865" s="666"/>
      <c r="X865" s="666"/>
      <c r="Y865" s="666"/>
      <c r="Z865" s="666"/>
      <c r="AA865" s="666"/>
      <c r="AB865" s="666"/>
    </row>
    <row r="866" spans="1:28" ht="12.75">
      <c r="A866" s="673"/>
      <c r="B866" s="673"/>
      <c r="C866" s="673"/>
      <c r="D866" s="673"/>
      <c r="E866" s="673"/>
      <c r="F866" s="673"/>
      <c r="G866" s="654"/>
      <c r="H866" s="654"/>
      <c r="I866" s="654"/>
      <c r="J866" s="654"/>
      <c r="K866" s="654"/>
      <c r="L866" s="666"/>
      <c r="M866" s="666"/>
      <c r="N866" s="666"/>
      <c r="O866" s="666"/>
      <c r="P866" s="666"/>
      <c r="Q866" s="666"/>
      <c r="R866" s="666"/>
      <c r="S866" s="666"/>
      <c r="T866" s="666"/>
      <c r="U866" s="666"/>
      <c r="V866" s="666"/>
      <c r="W866" s="666"/>
      <c r="X866" s="666"/>
      <c r="Y866" s="666"/>
      <c r="Z866" s="666"/>
      <c r="AA866" s="666"/>
      <c r="AB866" s="666"/>
    </row>
    <row r="867" spans="1:28" ht="12.75">
      <c r="A867" s="673"/>
      <c r="B867" s="673"/>
      <c r="C867" s="673"/>
      <c r="D867" s="673"/>
      <c r="E867" s="673"/>
      <c r="F867" s="673"/>
      <c r="G867" s="654"/>
      <c r="H867" s="654"/>
      <c r="I867" s="654"/>
      <c r="J867" s="654"/>
      <c r="K867" s="654"/>
      <c r="L867" s="666"/>
      <c r="M867" s="666"/>
      <c r="N867" s="666"/>
      <c r="O867" s="666"/>
      <c r="P867" s="666"/>
      <c r="Q867" s="666"/>
      <c r="R867" s="666"/>
      <c r="S867" s="666"/>
      <c r="T867" s="666"/>
      <c r="U867" s="666"/>
      <c r="V867" s="666"/>
      <c r="W867" s="666"/>
      <c r="X867" s="666"/>
      <c r="Y867" s="666"/>
      <c r="Z867" s="666"/>
      <c r="AA867" s="666"/>
      <c r="AB867" s="666"/>
    </row>
    <row r="868" spans="1:28" ht="12.75">
      <c r="A868" s="673"/>
      <c r="B868" s="673"/>
      <c r="C868" s="673"/>
      <c r="D868" s="673"/>
      <c r="E868" s="673"/>
      <c r="F868" s="673"/>
      <c r="G868" s="654"/>
      <c r="H868" s="654"/>
      <c r="I868" s="654"/>
      <c r="J868" s="654"/>
      <c r="K868" s="654"/>
      <c r="L868" s="666"/>
      <c r="M868" s="666"/>
      <c r="N868" s="666"/>
      <c r="O868" s="666"/>
      <c r="P868" s="666"/>
      <c r="Q868" s="666"/>
      <c r="R868" s="666"/>
      <c r="S868" s="666"/>
      <c r="T868" s="666"/>
      <c r="U868" s="666"/>
      <c r="V868" s="666"/>
      <c r="W868" s="666"/>
      <c r="X868" s="666"/>
      <c r="Y868" s="666"/>
      <c r="Z868" s="666"/>
      <c r="AA868" s="666"/>
      <c r="AB868" s="666"/>
    </row>
    <row r="869" spans="1:28" ht="12.75">
      <c r="A869" s="673"/>
      <c r="B869" s="673"/>
      <c r="C869" s="673"/>
      <c r="D869" s="673"/>
      <c r="E869" s="673"/>
      <c r="F869" s="673"/>
      <c r="G869" s="654"/>
      <c r="H869" s="654"/>
      <c r="I869" s="654"/>
      <c r="J869" s="654"/>
      <c r="K869" s="654"/>
      <c r="L869" s="666"/>
      <c r="M869" s="666"/>
      <c r="N869" s="666"/>
      <c r="O869" s="666"/>
      <c r="P869" s="666"/>
      <c r="Q869" s="666"/>
      <c r="R869" s="666"/>
      <c r="S869" s="666"/>
      <c r="T869" s="666"/>
      <c r="U869" s="666"/>
      <c r="V869" s="666"/>
      <c r="W869" s="666"/>
      <c r="X869" s="666"/>
      <c r="Y869" s="666"/>
      <c r="Z869" s="666"/>
      <c r="AA869" s="666"/>
      <c r="AB869" s="666"/>
    </row>
    <row r="870" spans="1:28" ht="12.75">
      <c r="A870" s="673"/>
      <c r="B870" s="673"/>
      <c r="C870" s="673"/>
      <c r="D870" s="673"/>
      <c r="E870" s="673"/>
      <c r="F870" s="673"/>
      <c r="G870" s="654"/>
      <c r="H870" s="654"/>
      <c r="I870" s="654"/>
      <c r="J870" s="654"/>
      <c r="K870" s="654"/>
      <c r="L870" s="666"/>
      <c r="M870" s="666"/>
      <c r="N870" s="666"/>
      <c r="O870" s="666"/>
      <c r="P870" s="666"/>
      <c r="Q870" s="666"/>
      <c r="R870" s="666"/>
      <c r="S870" s="666"/>
      <c r="T870" s="666"/>
      <c r="U870" s="666"/>
      <c r="V870" s="666"/>
      <c r="W870" s="666"/>
      <c r="X870" s="666"/>
      <c r="Y870" s="666"/>
      <c r="Z870" s="666"/>
      <c r="AA870" s="666"/>
      <c r="AB870" s="666"/>
    </row>
    <row r="871" spans="1:28" ht="12.75">
      <c r="A871" s="673"/>
      <c r="B871" s="673"/>
      <c r="C871" s="673"/>
      <c r="D871" s="673"/>
      <c r="E871" s="673"/>
      <c r="F871" s="673"/>
      <c r="G871" s="654"/>
      <c r="H871" s="654"/>
      <c r="I871" s="654"/>
      <c r="J871" s="654"/>
      <c r="K871" s="654"/>
      <c r="L871" s="666"/>
      <c r="M871" s="666"/>
      <c r="N871" s="666"/>
      <c r="O871" s="666"/>
      <c r="P871" s="666"/>
      <c r="Q871" s="666"/>
      <c r="R871" s="666"/>
      <c r="S871" s="666"/>
      <c r="T871" s="666"/>
      <c r="U871" s="666"/>
      <c r="V871" s="666"/>
      <c r="W871" s="666"/>
      <c r="X871" s="666"/>
      <c r="Y871" s="666"/>
      <c r="Z871" s="666"/>
      <c r="AA871" s="666"/>
      <c r="AB871" s="666"/>
    </row>
    <row r="872" spans="1:28" ht="12.75">
      <c r="A872" s="673"/>
      <c r="B872" s="673"/>
      <c r="C872" s="673"/>
      <c r="D872" s="673"/>
      <c r="E872" s="673"/>
      <c r="F872" s="673"/>
      <c r="G872" s="654"/>
      <c r="H872" s="654"/>
      <c r="I872" s="654"/>
      <c r="J872" s="654"/>
      <c r="K872" s="654"/>
      <c r="L872" s="666"/>
      <c r="M872" s="666"/>
      <c r="N872" s="666"/>
      <c r="O872" s="666"/>
      <c r="P872" s="666"/>
      <c r="Q872" s="666"/>
      <c r="R872" s="666"/>
      <c r="S872" s="666"/>
      <c r="T872" s="666"/>
      <c r="U872" s="666"/>
      <c r="V872" s="666"/>
      <c r="W872" s="666"/>
      <c r="X872" s="666"/>
      <c r="Y872" s="666"/>
      <c r="Z872" s="666"/>
      <c r="AA872" s="666"/>
      <c r="AB872" s="666"/>
    </row>
    <row r="873" spans="1:28" ht="12.75">
      <c r="A873" s="673"/>
      <c r="B873" s="673"/>
      <c r="C873" s="673"/>
      <c r="D873" s="673"/>
      <c r="E873" s="673"/>
      <c r="F873" s="673"/>
      <c r="G873" s="654"/>
      <c r="H873" s="654"/>
      <c r="I873" s="654"/>
      <c r="J873" s="654"/>
      <c r="K873" s="654"/>
      <c r="L873" s="666"/>
      <c r="M873" s="666"/>
      <c r="N873" s="666"/>
      <c r="O873" s="666"/>
      <c r="P873" s="666"/>
      <c r="Q873" s="666"/>
      <c r="R873" s="666"/>
      <c r="S873" s="666"/>
      <c r="T873" s="666"/>
      <c r="U873" s="666"/>
      <c r="V873" s="666"/>
      <c r="W873" s="666"/>
      <c r="X873" s="666"/>
      <c r="Y873" s="666"/>
      <c r="Z873" s="666"/>
      <c r="AA873" s="666"/>
      <c r="AB873" s="666"/>
    </row>
    <row r="874" spans="1:28" ht="12.75">
      <c r="A874" s="673"/>
      <c r="B874" s="673"/>
      <c r="C874" s="673"/>
      <c r="D874" s="673"/>
      <c r="E874" s="673"/>
      <c r="F874" s="673"/>
      <c r="G874" s="654"/>
      <c r="H874" s="654"/>
      <c r="I874" s="654"/>
      <c r="J874" s="654"/>
      <c r="K874" s="654"/>
      <c r="L874" s="666"/>
      <c r="M874" s="666"/>
      <c r="N874" s="666"/>
      <c r="O874" s="666"/>
      <c r="P874" s="666"/>
      <c r="Q874" s="666"/>
      <c r="R874" s="666"/>
      <c r="S874" s="666"/>
      <c r="T874" s="666"/>
      <c r="U874" s="666"/>
      <c r="V874" s="666"/>
      <c r="W874" s="666"/>
      <c r="X874" s="666"/>
      <c r="Y874" s="666"/>
      <c r="Z874" s="666"/>
      <c r="AA874" s="666"/>
      <c r="AB874" s="666"/>
    </row>
    <row r="875" spans="1:28" ht="12.75">
      <c r="A875" s="673"/>
      <c r="B875" s="673"/>
      <c r="C875" s="673"/>
      <c r="D875" s="673"/>
      <c r="E875" s="673"/>
      <c r="F875" s="673"/>
      <c r="G875" s="654"/>
      <c r="H875" s="654"/>
      <c r="I875" s="654"/>
      <c r="J875" s="654"/>
      <c r="K875" s="654"/>
      <c r="L875" s="666"/>
      <c r="M875" s="666"/>
      <c r="N875" s="666"/>
      <c r="O875" s="666"/>
      <c r="P875" s="666"/>
      <c r="Q875" s="666"/>
      <c r="R875" s="666"/>
      <c r="S875" s="666"/>
      <c r="T875" s="666"/>
      <c r="U875" s="666"/>
      <c r="V875" s="666"/>
      <c r="W875" s="666"/>
      <c r="X875" s="666"/>
      <c r="Y875" s="666"/>
      <c r="Z875" s="666"/>
      <c r="AA875" s="666"/>
      <c r="AB875" s="666"/>
    </row>
    <row r="876" spans="1:28" ht="12.75">
      <c r="A876" s="673"/>
      <c r="B876" s="673"/>
      <c r="C876" s="673"/>
      <c r="D876" s="673"/>
      <c r="E876" s="673"/>
      <c r="F876" s="673"/>
      <c r="G876" s="654"/>
      <c r="H876" s="654"/>
      <c r="I876" s="654"/>
      <c r="J876" s="654"/>
      <c r="K876" s="654"/>
      <c r="L876" s="666"/>
      <c r="M876" s="666"/>
      <c r="N876" s="666"/>
      <c r="O876" s="666"/>
      <c r="P876" s="666"/>
      <c r="Q876" s="666"/>
      <c r="R876" s="666"/>
      <c r="S876" s="666"/>
      <c r="T876" s="666"/>
      <c r="U876" s="666"/>
      <c r="V876" s="666"/>
      <c r="W876" s="666"/>
      <c r="X876" s="666"/>
      <c r="Y876" s="666"/>
      <c r="Z876" s="666"/>
      <c r="AA876" s="666"/>
      <c r="AB876" s="666"/>
    </row>
    <row r="877" spans="1:28" ht="12.75">
      <c r="A877" s="673"/>
      <c r="B877" s="673"/>
      <c r="C877" s="673"/>
      <c r="D877" s="673"/>
      <c r="E877" s="673"/>
      <c r="F877" s="673"/>
      <c r="G877" s="654"/>
      <c r="H877" s="654"/>
      <c r="I877" s="654"/>
      <c r="J877" s="654"/>
      <c r="K877" s="654"/>
      <c r="L877" s="666"/>
      <c r="M877" s="666"/>
      <c r="N877" s="666"/>
      <c r="O877" s="666"/>
      <c r="P877" s="666"/>
      <c r="Q877" s="666"/>
      <c r="R877" s="666"/>
      <c r="S877" s="666"/>
      <c r="T877" s="666"/>
      <c r="U877" s="666"/>
      <c r="V877" s="666"/>
      <c r="W877" s="666"/>
      <c r="X877" s="666"/>
      <c r="Y877" s="666"/>
      <c r="Z877" s="666"/>
      <c r="AA877" s="666"/>
      <c r="AB877" s="666"/>
    </row>
    <row r="878" spans="1:28" ht="12.75">
      <c r="A878" s="673"/>
      <c r="B878" s="673"/>
      <c r="C878" s="673"/>
      <c r="D878" s="673"/>
      <c r="E878" s="673"/>
      <c r="F878" s="673"/>
      <c r="G878" s="654"/>
      <c r="H878" s="654"/>
      <c r="I878" s="654"/>
      <c r="J878" s="654"/>
      <c r="K878" s="654"/>
      <c r="L878" s="666"/>
      <c r="M878" s="666"/>
      <c r="N878" s="666"/>
      <c r="O878" s="666"/>
      <c r="P878" s="666"/>
      <c r="Q878" s="666"/>
      <c r="R878" s="666"/>
      <c r="S878" s="666"/>
      <c r="T878" s="666"/>
      <c r="U878" s="666"/>
      <c r="V878" s="666"/>
      <c r="W878" s="666"/>
      <c r="X878" s="666"/>
      <c r="Y878" s="666"/>
      <c r="Z878" s="666"/>
      <c r="AA878" s="666"/>
      <c r="AB878" s="666"/>
    </row>
    <row r="879" spans="1:28" ht="12.75">
      <c r="A879" s="673"/>
      <c r="B879" s="673"/>
      <c r="C879" s="673"/>
      <c r="D879" s="673"/>
      <c r="E879" s="673"/>
      <c r="F879" s="673"/>
      <c r="G879" s="654"/>
      <c r="H879" s="654"/>
      <c r="I879" s="654"/>
      <c r="J879" s="654"/>
      <c r="K879" s="654"/>
      <c r="L879" s="666"/>
      <c r="M879" s="666"/>
      <c r="N879" s="666"/>
      <c r="O879" s="666"/>
      <c r="P879" s="666"/>
      <c r="Q879" s="666"/>
      <c r="R879" s="666"/>
      <c r="S879" s="666"/>
      <c r="T879" s="666"/>
      <c r="U879" s="666"/>
      <c r="V879" s="666"/>
      <c r="W879" s="666"/>
      <c r="X879" s="666"/>
      <c r="Y879" s="666"/>
      <c r="Z879" s="666"/>
      <c r="AA879" s="666"/>
      <c r="AB879" s="666"/>
    </row>
    <row r="880" spans="1:28" ht="12.75">
      <c r="A880" s="673"/>
      <c r="B880" s="673"/>
      <c r="C880" s="673"/>
      <c r="D880" s="673"/>
      <c r="E880" s="673"/>
      <c r="F880" s="673"/>
      <c r="G880" s="654"/>
      <c r="H880" s="654"/>
      <c r="I880" s="654"/>
      <c r="J880" s="654"/>
      <c r="K880" s="654"/>
      <c r="L880" s="666"/>
      <c r="M880" s="666"/>
      <c r="N880" s="666"/>
      <c r="O880" s="666"/>
      <c r="P880" s="666"/>
      <c r="Q880" s="666"/>
      <c r="R880" s="666"/>
      <c r="S880" s="666"/>
      <c r="T880" s="666"/>
      <c r="U880" s="666"/>
      <c r="V880" s="666"/>
      <c r="W880" s="666"/>
      <c r="X880" s="666"/>
      <c r="Y880" s="666"/>
      <c r="Z880" s="666"/>
      <c r="AA880" s="666"/>
      <c r="AB880" s="666"/>
    </row>
    <row r="881" spans="1:28" ht="12.75">
      <c r="A881" s="673"/>
      <c r="B881" s="673"/>
      <c r="C881" s="673"/>
      <c r="D881" s="673"/>
      <c r="E881" s="673"/>
      <c r="F881" s="673"/>
      <c r="G881" s="654"/>
      <c r="H881" s="654"/>
      <c r="I881" s="654"/>
      <c r="J881" s="654"/>
      <c r="K881" s="654"/>
      <c r="L881" s="666"/>
      <c r="M881" s="666"/>
      <c r="N881" s="666"/>
      <c r="O881" s="666"/>
      <c r="P881" s="666"/>
      <c r="Q881" s="666"/>
      <c r="R881" s="666"/>
      <c r="S881" s="666"/>
      <c r="T881" s="666"/>
      <c r="U881" s="666"/>
      <c r="V881" s="666"/>
      <c r="W881" s="666"/>
      <c r="X881" s="666"/>
      <c r="Y881" s="666"/>
      <c r="Z881" s="666"/>
      <c r="AA881" s="666"/>
      <c r="AB881" s="666"/>
    </row>
    <row r="882" spans="1:28" ht="12.75">
      <c r="A882" s="673"/>
      <c r="B882" s="673"/>
      <c r="C882" s="673"/>
      <c r="D882" s="673"/>
      <c r="E882" s="673"/>
      <c r="F882" s="673"/>
      <c r="G882" s="654"/>
      <c r="H882" s="654"/>
      <c r="I882" s="654"/>
      <c r="J882" s="654"/>
      <c r="K882" s="654"/>
      <c r="L882" s="666"/>
      <c r="M882" s="666"/>
      <c r="N882" s="666"/>
      <c r="O882" s="666"/>
      <c r="P882" s="666"/>
      <c r="Q882" s="666"/>
      <c r="R882" s="666"/>
      <c r="S882" s="666"/>
      <c r="T882" s="666"/>
      <c r="U882" s="666"/>
      <c r="V882" s="666"/>
      <c r="W882" s="666"/>
      <c r="X882" s="666"/>
      <c r="Y882" s="666"/>
      <c r="Z882" s="666"/>
      <c r="AA882" s="666"/>
      <c r="AB882" s="666"/>
    </row>
    <row r="883" spans="1:28" ht="12.75">
      <c r="A883" s="673"/>
      <c r="B883" s="673"/>
      <c r="C883" s="673"/>
      <c r="D883" s="673"/>
      <c r="E883" s="673"/>
      <c r="F883" s="673"/>
      <c r="G883" s="654"/>
      <c r="H883" s="654"/>
      <c r="I883" s="654"/>
      <c r="J883" s="654"/>
      <c r="K883" s="654"/>
      <c r="L883" s="666"/>
      <c r="M883" s="666"/>
      <c r="N883" s="666"/>
      <c r="O883" s="666"/>
      <c r="P883" s="666"/>
      <c r="Q883" s="666"/>
      <c r="R883" s="666"/>
      <c r="S883" s="666"/>
      <c r="T883" s="666"/>
      <c r="U883" s="666"/>
      <c r="V883" s="666"/>
      <c r="W883" s="666"/>
      <c r="X883" s="666"/>
      <c r="Y883" s="666"/>
      <c r="Z883" s="666"/>
      <c r="AA883" s="666"/>
      <c r="AB883" s="666"/>
    </row>
    <row r="884" spans="1:28" ht="12.75">
      <c r="A884" s="673"/>
      <c r="B884" s="673"/>
      <c r="C884" s="673"/>
      <c r="D884" s="673"/>
      <c r="E884" s="673"/>
      <c r="F884" s="673"/>
      <c r="G884" s="654"/>
      <c r="H884" s="654"/>
      <c r="I884" s="654"/>
      <c r="J884" s="654"/>
      <c r="K884" s="654"/>
      <c r="L884" s="666"/>
      <c r="M884" s="666"/>
      <c r="N884" s="666"/>
      <c r="O884" s="666"/>
      <c r="P884" s="666"/>
      <c r="Q884" s="666"/>
      <c r="R884" s="666"/>
      <c r="S884" s="666"/>
      <c r="T884" s="666"/>
      <c r="U884" s="666"/>
      <c r="V884" s="666"/>
      <c r="W884" s="666"/>
      <c r="X884" s="666"/>
      <c r="Y884" s="666"/>
      <c r="Z884" s="666"/>
      <c r="AA884" s="666"/>
      <c r="AB884" s="666"/>
    </row>
    <row r="885" spans="1:28" ht="12.75">
      <c r="A885" s="673"/>
      <c r="B885" s="673"/>
      <c r="C885" s="673"/>
      <c r="D885" s="673"/>
      <c r="E885" s="673"/>
      <c r="F885" s="673"/>
      <c r="G885" s="654"/>
      <c r="H885" s="654"/>
      <c r="I885" s="654"/>
      <c r="J885" s="654"/>
      <c r="K885" s="654"/>
      <c r="L885" s="666"/>
      <c r="M885" s="666"/>
      <c r="N885" s="666"/>
      <c r="O885" s="666"/>
      <c r="P885" s="666"/>
      <c r="Q885" s="666"/>
      <c r="R885" s="666"/>
      <c r="S885" s="666"/>
      <c r="T885" s="666"/>
      <c r="U885" s="666"/>
      <c r="V885" s="666"/>
      <c r="W885" s="666"/>
      <c r="X885" s="666"/>
      <c r="Y885" s="666"/>
      <c r="Z885" s="666"/>
      <c r="AA885" s="666"/>
      <c r="AB885" s="666"/>
    </row>
    <row r="886" spans="1:28" ht="12.75">
      <c r="A886" s="673"/>
      <c r="B886" s="673"/>
      <c r="C886" s="673"/>
      <c r="D886" s="673"/>
      <c r="E886" s="673"/>
      <c r="F886" s="673"/>
      <c r="G886" s="654"/>
      <c r="H886" s="654"/>
      <c r="I886" s="654"/>
      <c r="J886" s="654"/>
      <c r="K886" s="654"/>
      <c r="L886" s="666"/>
      <c r="M886" s="666"/>
      <c r="N886" s="666"/>
      <c r="O886" s="666"/>
      <c r="P886" s="666"/>
      <c r="Q886" s="666"/>
      <c r="R886" s="666"/>
      <c r="S886" s="666"/>
      <c r="T886" s="666"/>
      <c r="U886" s="666"/>
      <c r="V886" s="666"/>
      <c r="W886" s="666"/>
      <c r="X886" s="666"/>
      <c r="Y886" s="666"/>
      <c r="Z886" s="666"/>
      <c r="AA886" s="666"/>
      <c r="AB886" s="666"/>
    </row>
    <row r="887" spans="1:28" ht="12.75">
      <c r="A887" s="673"/>
      <c r="B887" s="673"/>
      <c r="C887" s="673"/>
      <c r="D887" s="673"/>
      <c r="E887" s="673"/>
      <c r="F887" s="673"/>
      <c r="G887" s="654"/>
      <c r="H887" s="654"/>
      <c r="I887" s="654"/>
      <c r="J887" s="654"/>
      <c r="K887" s="654"/>
      <c r="L887" s="666"/>
      <c r="M887" s="666"/>
      <c r="N887" s="666"/>
      <c r="O887" s="666"/>
      <c r="P887" s="666"/>
      <c r="Q887" s="666"/>
      <c r="R887" s="666"/>
      <c r="S887" s="666"/>
      <c r="T887" s="666"/>
      <c r="U887" s="666"/>
      <c r="V887" s="666"/>
      <c r="W887" s="666"/>
      <c r="X887" s="666"/>
      <c r="Y887" s="666"/>
      <c r="Z887" s="666"/>
      <c r="AA887" s="666"/>
      <c r="AB887" s="666"/>
    </row>
    <row r="888" spans="1:28" ht="12.75">
      <c r="A888" s="673"/>
      <c r="B888" s="673"/>
      <c r="C888" s="673"/>
      <c r="D888" s="673"/>
      <c r="E888" s="673"/>
      <c r="F888" s="673"/>
      <c r="G888" s="654"/>
      <c r="H888" s="654"/>
      <c r="I888" s="654"/>
      <c r="J888" s="654"/>
      <c r="K888" s="654"/>
      <c r="L888" s="666"/>
      <c r="M888" s="666"/>
      <c r="N888" s="666"/>
      <c r="O888" s="666"/>
      <c r="P888" s="666"/>
      <c r="Q888" s="666"/>
      <c r="R888" s="666"/>
      <c r="S888" s="666"/>
      <c r="T888" s="666"/>
      <c r="U888" s="666"/>
      <c r="V888" s="666"/>
      <c r="W888" s="666"/>
      <c r="X888" s="666"/>
      <c r="Y888" s="666"/>
      <c r="Z888" s="666"/>
      <c r="AA888" s="666"/>
      <c r="AB888" s="666"/>
    </row>
    <row r="889" spans="1:28" ht="12.75">
      <c r="A889" s="673"/>
      <c r="B889" s="673"/>
      <c r="C889" s="673"/>
      <c r="D889" s="673"/>
      <c r="E889" s="673"/>
      <c r="F889" s="673"/>
      <c r="G889" s="654"/>
      <c r="H889" s="654"/>
      <c r="I889" s="654"/>
      <c r="J889" s="654"/>
      <c r="K889" s="654"/>
      <c r="L889" s="666"/>
      <c r="M889" s="666"/>
      <c r="N889" s="666"/>
      <c r="O889" s="666"/>
      <c r="P889" s="666"/>
      <c r="Q889" s="666"/>
      <c r="R889" s="666"/>
      <c r="S889" s="666"/>
      <c r="T889" s="666"/>
      <c r="U889" s="666"/>
      <c r="V889" s="666"/>
      <c r="W889" s="666"/>
      <c r="X889" s="666"/>
      <c r="Y889" s="666"/>
      <c r="Z889" s="666"/>
      <c r="AA889" s="666"/>
      <c r="AB889" s="666"/>
    </row>
    <row r="890" spans="1:28" ht="12.75">
      <c r="A890" s="673"/>
      <c r="B890" s="673"/>
      <c r="C890" s="673"/>
      <c r="D890" s="673"/>
      <c r="E890" s="673"/>
      <c r="F890" s="673"/>
      <c r="G890" s="654"/>
      <c r="H890" s="654"/>
      <c r="I890" s="654"/>
      <c r="J890" s="654"/>
      <c r="K890" s="654"/>
      <c r="L890" s="666"/>
      <c r="M890" s="666"/>
      <c r="N890" s="666"/>
      <c r="O890" s="666"/>
      <c r="P890" s="666"/>
      <c r="Q890" s="666"/>
      <c r="R890" s="666"/>
      <c r="S890" s="666"/>
      <c r="T890" s="666"/>
      <c r="U890" s="666"/>
      <c r="V890" s="666"/>
      <c r="W890" s="666"/>
      <c r="X890" s="666"/>
      <c r="Y890" s="666"/>
      <c r="Z890" s="666"/>
      <c r="AA890" s="666"/>
      <c r="AB890" s="666"/>
    </row>
    <row r="891" spans="1:28" ht="12.75">
      <c r="A891" s="673"/>
      <c r="B891" s="673"/>
      <c r="C891" s="673"/>
      <c r="D891" s="673"/>
      <c r="E891" s="673"/>
      <c r="F891" s="673"/>
      <c r="G891" s="654"/>
      <c r="H891" s="654"/>
      <c r="I891" s="654"/>
      <c r="J891" s="654"/>
      <c r="K891" s="654"/>
      <c r="L891" s="666"/>
      <c r="M891" s="666"/>
      <c r="N891" s="666"/>
      <c r="O891" s="666"/>
      <c r="P891" s="666"/>
      <c r="Q891" s="666"/>
      <c r="R891" s="666"/>
      <c r="S891" s="666"/>
      <c r="T891" s="666"/>
      <c r="U891" s="666"/>
      <c r="V891" s="666"/>
      <c r="W891" s="666"/>
      <c r="X891" s="666"/>
      <c r="Y891" s="666"/>
      <c r="Z891" s="666"/>
      <c r="AA891" s="666"/>
      <c r="AB891" s="666"/>
    </row>
    <row r="892" spans="1:28" ht="12.75">
      <c r="A892" s="673"/>
      <c r="B892" s="673"/>
      <c r="C892" s="673"/>
      <c r="D892" s="673"/>
      <c r="E892" s="673"/>
      <c r="F892" s="673"/>
      <c r="G892" s="654"/>
      <c r="H892" s="654"/>
      <c r="I892" s="654"/>
      <c r="J892" s="654"/>
      <c r="K892" s="654"/>
      <c r="L892" s="666"/>
      <c r="M892" s="666"/>
      <c r="N892" s="666"/>
      <c r="O892" s="666"/>
      <c r="P892" s="666"/>
      <c r="Q892" s="666"/>
      <c r="R892" s="666"/>
      <c r="S892" s="666"/>
      <c r="T892" s="666"/>
      <c r="U892" s="666"/>
      <c r="V892" s="666"/>
      <c r="W892" s="666"/>
      <c r="X892" s="666"/>
      <c r="Y892" s="666"/>
      <c r="Z892" s="666"/>
      <c r="AA892" s="666"/>
      <c r="AB892" s="666"/>
    </row>
    <row r="893" spans="1:28" ht="12.75">
      <c r="A893" s="673"/>
      <c r="B893" s="673"/>
      <c r="C893" s="673"/>
      <c r="D893" s="673"/>
      <c r="E893" s="673"/>
      <c r="F893" s="673"/>
      <c r="G893" s="654"/>
      <c r="H893" s="654"/>
      <c r="I893" s="654"/>
      <c r="J893" s="654"/>
      <c r="K893" s="654"/>
      <c r="L893" s="666"/>
      <c r="M893" s="666"/>
      <c r="N893" s="666"/>
      <c r="O893" s="666"/>
      <c r="P893" s="666"/>
      <c r="Q893" s="666"/>
      <c r="R893" s="666"/>
      <c r="S893" s="666"/>
      <c r="T893" s="666"/>
      <c r="U893" s="666"/>
      <c r="V893" s="666"/>
      <c r="W893" s="666"/>
      <c r="X893" s="666"/>
      <c r="Y893" s="666"/>
      <c r="Z893" s="666"/>
      <c r="AA893" s="666"/>
      <c r="AB893" s="666"/>
    </row>
    <row r="894" spans="1:28" ht="12.75">
      <c r="A894" s="673"/>
      <c r="B894" s="673"/>
      <c r="C894" s="673"/>
      <c r="D894" s="673"/>
      <c r="E894" s="673"/>
      <c r="F894" s="673"/>
      <c r="G894" s="654"/>
      <c r="H894" s="654"/>
      <c r="I894" s="654"/>
      <c r="J894" s="654"/>
      <c r="K894" s="654"/>
      <c r="L894" s="666"/>
      <c r="M894" s="666"/>
      <c r="N894" s="666"/>
      <c r="O894" s="666"/>
      <c r="P894" s="666"/>
      <c r="Q894" s="666"/>
      <c r="R894" s="666"/>
      <c r="S894" s="666"/>
      <c r="T894" s="666"/>
      <c r="U894" s="666"/>
      <c r="V894" s="666"/>
      <c r="W894" s="666"/>
      <c r="X894" s="666"/>
      <c r="Y894" s="666"/>
      <c r="Z894" s="666"/>
      <c r="AA894" s="666"/>
      <c r="AB894" s="666"/>
    </row>
    <row r="895" spans="1:28" ht="12.75">
      <c r="A895" s="673"/>
      <c r="B895" s="673"/>
      <c r="C895" s="673"/>
      <c r="D895" s="673"/>
      <c r="E895" s="673"/>
      <c r="F895" s="673"/>
      <c r="G895" s="654"/>
      <c r="H895" s="654"/>
      <c r="I895" s="654"/>
      <c r="J895" s="654"/>
      <c r="K895" s="654"/>
      <c r="L895" s="666"/>
      <c r="M895" s="666"/>
      <c r="N895" s="666"/>
      <c r="O895" s="666"/>
      <c r="P895" s="666"/>
      <c r="Q895" s="666"/>
      <c r="R895" s="666"/>
      <c r="S895" s="666"/>
      <c r="T895" s="666"/>
      <c r="U895" s="666"/>
      <c r="V895" s="666"/>
      <c r="W895" s="666"/>
      <c r="X895" s="666"/>
      <c r="Y895" s="666"/>
      <c r="Z895" s="666"/>
      <c r="AA895" s="666"/>
      <c r="AB895" s="666"/>
    </row>
    <row r="896" spans="1:28" ht="12.75">
      <c r="A896" s="673"/>
      <c r="B896" s="673"/>
      <c r="C896" s="673"/>
      <c r="D896" s="673"/>
      <c r="E896" s="673"/>
      <c r="F896" s="673"/>
      <c r="G896" s="654"/>
      <c r="H896" s="654"/>
      <c r="I896" s="654"/>
      <c r="J896" s="654"/>
      <c r="K896" s="654"/>
      <c r="L896" s="666"/>
      <c r="M896" s="666"/>
      <c r="N896" s="666"/>
      <c r="O896" s="666"/>
      <c r="P896" s="666"/>
      <c r="Q896" s="666"/>
      <c r="R896" s="666"/>
      <c r="S896" s="666"/>
      <c r="T896" s="666"/>
      <c r="U896" s="666"/>
      <c r="V896" s="666"/>
      <c r="W896" s="666"/>
      <c r="X896" s="666"/>
      <c r="Y896" s="666"/>
      <c r="Z896" s="666"/>
      <c r="AA896" s="666"/>
      <c r="AB896" s="666"/>
    </row>
    <row r="897" spans="1:28" ht="12.75">
      <c r="A897" s="673"/>
      <c r="B897" s="673"/>
      <c r="C897" s="673"/>
      <c r="D897" s="673"/>
      <c r="E897" s="673"/>
      <c r="F897" s="673"/>
      <c r="G897" s="654"/>
      <c r="H897" s="654"/>
      <c r="I897" s="654"/>
      <c r="J897" s="654"/>
      <c r="K897" s="654"/>
      <c r="L897" s="666"/>
      <c r="M897" s="666"/>
      <c r="N897" s="666"/>
      <c r="O897" s="666"/>
      <c r="P897" s="666"/>
      <c r="Q897" s="666"/>
      <c r="R897" s="666"/>
      <c r="S897" s="666"/>
      <c r="T897" s="666"/>
      <c r="U897" s="666"/>
      <c r="V897" s="666"/>
      <c r="W897" s="666"/>
      <c r="X897" s="666"/>
      <c r="Y897" s="666"/>
      <c r="Z897" s="666"/>
      <c r="AA897" s="666"/>
      <c r="AB897" s="666"/>
    </row>
    <row r="898" spans="1:28" ht="12.75">
      <c r="A898" s="673"/>
      <c r="B898" s="673"/>
      <c r="C898" s="673"/>
      <c r="D898" s="673"/>
      <c r="E898" s="673"/>
      <c r="F898" s="673"/>
      <c r="G898" s="654"/>
      <c r="H898" s="654"/>
      <c r="I898" s="654"/>
      <c r="J898" s="654"/>
      <c r="K898" s="654"/>
      <c r="L898" s="666"/>
      <c r="M898" s="666"/>
      <c r="N898" s="666"/>
      <c r="O898" s="666"/>
      <c r="P898" s="666"/>
      <c r="Q898" s="666"/>
      <c r="R898" s="666"/>
      <c r="S898" s="666"/>
      <c r="T898" s="666"/>
      <c r="U898" s="666"/>
      <c r="V898" s="666"/>
      <c r="W898" s="666"/>
      <c r="X898" s="666"/>
      <c r="Y898" s="666"/>
      <c r="Z898" s="666"/>
      <c r="AA898" s="666"/>
      <c r="AB898" s="666"/>
    </row>
    <row r="899" spans="1:28" ht="12.75">
      <c r="A899" s="673"/>
      <c r="B899" s="673"/>
      <c r="C899" s="673"/>
      <c r="D899" s="673"/>
      <c r="E899" s="673"/>
      <c r="F899" s="673"/>
      <c r="G899" s="654"/>
      <c r="H899" s="654"/>
      <c r="I899" s="654"/>
      <c r="J899" s="654"/>
      <c r="K899" s="654"/>
      <c r="L899" s="666"/>
      <c r="M899" s="666"/>
      <c r="N899" s="666"/>
      <c r="O899" s="666"/>
      <c r="P899" s="666"/>
      <c r="Q899" s="666"/>
      <c r="R899" s="666"/>
      <c r="S899" s="666"/>
      <c r="T899" s="666"/>
      <c r="U899" s="666"/>
      <c r="V899" s="666"/>
      <c r="W899" s="666"/>
      <c r="X899" s="666"/>
      <c r="Y899" s="666"/>
      <c r="Z899" s="666"/>
      <c r="AA899" s="666"/>
      <c r="AB899" s="666"/>
    </row>
    <row r="900" spans="1:28" ht="12.75">
      <c r="A900" s="673"/>
      <c r="B900" s="673"/>
      <c r="C900" s="673"/>
      <c r="D900" s="673"/>
      <c r="E900" s="673"/>
      <c r="F900" s="673"/>
      <c r="G900" s="654"/>
      <c r="H900" s="654"/>
      <c r="I900" s="654"/>
      <c r="J900" s="654"/>
      <c r="K900" s="654"/>
      <c r="L900" s="666"/>
      <c r="M900" s="666"/>
      <c r="N900" s="666"/>
      <c r="O900" s="666"/>
      <c r="P900" s="666"/>
      <c r="Q900" s="666"/>
      <c r="R900" s="666"/>
      <c r="S900" s="666"/>
      <c r="T900" s="666"/>
      <c r="U900" s="666"/>
      <c r="V900" s="666"/>
      <c r="W900" s="666"/>
      <c r="X900" s="666"/>
      <c r="Y900" s="666"/>
      <c r="Z900" s="666"/>
      <c r="AA900" s="666"/>
      <c r="AB900" s="666"/>
    </row>
    <row r="901" spans="1:28" ht="12.75">
      <c r="A901" s="673"/>
      <c r="B901" s="673"/>
      <c r="C901" s="673"/>
      <c r="D901" s="673"/>
      <c r="E901" s="673"/>
      <c r="F901" s="673"/>
      <c r="G901" s="654"/>
      <c r="H901" s="654"/>
      <c r="I901" s="654"/>
      <c r="J901" s="654"/>
      <c r="K901" s="654"/>
      <c r="L901" s="666"/>
      <c r="M901" s="666"/>
      <c r="N901" s="666"/>
      <c r="O901" s="666"/>
      <c r="P901" s="666"/>
      <c r="Q901" s="666"/>
      <c r="R901" s="666"/>
      <c r="S901" s="666"/>
      <c r="T901" s="666"/>
      <c r="U901" s="666"/>
      <c r="V901" s="666"/>
      <c r="W901" s="666"/>
      <c r="X901" s="666"/>
      <c r="Y901" s="666"/>
      <c r="Z901" s="666"/>
      <c r="AA901" s="666"/>
      <c r="AB901" s="666"/>
    </row>
    <row r="902" spans="1:28" ht="12.75">
      <c r="A902" s="673"/>
      <c r="B902" s="673"/>
      <c r="C902" s="673"/>
      <c r="D902" s="673"/>
      <c r="E902" s="673"/>
      <c r="F902" s="673"/>
      <c r="G902" s="654"/>
      <c r="H902" s="654"/>
      <c r="I902" s="654"/>
      <c r="J902" s="654"/>
      <c r="K902" s="654"/>
      <c r="L902" s="666"/>
      <c r="M902" s="666"/>
      <c r="N902" s="666"/>
      <c r="O902" s="666"/>
      <c r="P902" s="666"/>
      <c r="Q902" s="666"/>
      <c r="R902" s="666"/>
      <c r="S902" s="666"/>
      <c r="T902" s="666"/>
      <c r="U902" s="666"/>
      <c r="V902" s="666"/>
      <c r="W902" s="666"/>
      <c r="X902" s="666"/>
      <c r="Y902" s="666"/>
      <c r="Z902" s="666"/>
      <c r="AA902" s="666"/>
      <c r="AB902" s="666"/>
    </row>
    <row r="903" spans="1:28" ht="12.75">
      <c r="A903" s="673"/>
      <c r="B903" s="673"/>
      <c r="C903" s="673"/>
      <c r="D903" s="673"/>
      <c r="E903" s="673"/>
      <c r="F903" s="673"/>
      <c r="G903" s="654"/>
      <c r="H903" s="654"/>
      <c r="I903" s="654"/>
      <c r="J903" s="654"/>
      <c r="K903" s="654"/>
      <c r="L903" s="666"/>
      <c r="M903" s="666"/>
      <c r="N903" s="666"/>
      <c r="O903" s="666"/>
      <c r="P903" s="666"/>
      <c r="Q903" s="666"/>
      <c r="R903" s="666"/>
      <c r="S903" s="666"/>
      <c r="T903" s="666"/>
      <c r="U903" s="666"/>
      <c r="V903" s="666"/>
      <c r="W903" s="666"/>
      <c r="X903" s="666"/>
      <c r="Y903" s="666"/>
      <c r="Z903" s="666"/>
      <c r="AA903" s="666"/>
      <c r="AB903" s="666"/>
    </row>
    <row r="904" spans="1:28" ht="12.75">
      <c r="A904" s="673"/>
      <c r="B904" s="673"/>
      <c r="C904" s="673"/>
      <c r="D904" s="673"/>
      <c r="E904" s="673"/>
      <c r="F904" s="673"/>
      <c r="G904" s="654"/>
      <c r="H904" s="654"/>
      <c r="I904" s="654"/>
      <c r="J904" s="654"/>
      <c r="K904" s="654"/>
      <c r="L904" s="666"/>
      <c r="M904" s="666"/>
      <c r="N904" s="666"/>
      <c r="O904" s="666"/>
      <c r="P904" s="666"/>
      <c r="Q904" s="666"/>
      <c r="R904" s="666"/>
      <c r="S904" s="666"/>
      <c r="T904" s="666"/>
      <c r="U904" s="666"/>
      <c r="V904" s="666"/>
      <c r="W904" s="666"/>
      <c r="X904" s="666"/>
      <c r="Y904" s="666"/>
      <c r="Z904" s="666"/>
      <c r="AA904" s="666"/>
      <c r="AB904" s="666"/>
    </row>
    <row r="905" spans="1:28" ht="12.75">
      <c r="A905" s="673"/>
      <c r="B905" s="673"/>
      <c r="C905" s="673"/>
      <c r="D905" s="673"/>
      <c r="E905" s="673"/>
      <c r="F905" s="673"/>
      <c r="G905" s="654"/>
      <c r="H905" s="654"/>
      <c r="I905" s="654"/>
      <c r="J905" s="654"/>
      <c r="K905" s="654"/>
      <c r="L905" s="666"/>
      <c r="M905" s="666"/>
      <c r="N905" s="666"/>
      <c r="O905" s="666"/>
      <c r="P905" s="666"/>
      <c r="Q905" s="666"/>
      <c r="R905" s="666"/>
      <c r="S905" s="666"/>
      <c r="T905" s="666"/>
      <c r="U905" s="666"/>
      <c r="V905" s="666"/>
      <c r="W905" s="666"/>
      <c r="X905" s="666"/>
      <c r="Y905" s="666"/>
      <c r="Z905" s="666"/>
      <c r="AA905" s="666"/>
      <c r="AB905" s="666"/>
    </row>
    <row r="906" spans="1:28" ht="12.75">
      <c r="A906" s="673"/>
      <c r="B906" s="673"/>
      <c r="C906" s="673"/>
      <c r="D906" s="673"/>
      <c r="E906" s="673"/>
      <c r="F906" s="673"/>
      <c r="G906" s="654"/>
      <c r="H906" s="654"/>
      <c r="I906" s="654"/>
      <c r="J906" s="654"/>
      <c r="K906" s="654"/>
      <c r="L906" s="666"/>
      <c r="M906" s="666"/>
      <c r="N906" s="666"/>
      <c r="O906" s="666"/>
      <c r="P906" s="666"/>
      <c r="Q906" s="666"/>
      <c r="R906" s="666"/>
      <c r="S906" s="666"/>
      <c r="T906" s="666"/>
      <c r="U906" s="666"/>
      <c r="V906" s="666"/>
      <c r="W906" s="666"/>
      <c r="X906" s="666"/>
      <c r="Y906" s="666"/>
      <c r="Z906" s="666"/>
      <c r="AA906" s="666"/>
      <c r="AB906" s="666"/>
    </row>
    <row r="907" spans="1:28" ht="12.75">
      <c r="A907" s="673"/>
      <c r="B907" s="673"/>
      <c r="C907" s="673"/>
      <c r="D907" s="673"/>
      <c r="E907" s="673"/>
      <c r="F907" s="673"/>
      <c r="G907" s="654"/>
      <c r="H907" s="654"/>
      <c r="I907" s="654"/>
      <c r="J907" s="654"/>
      <c r="K907" s="654"/>
      <c r="L907" s="666"/>
      <c r="M907" s="666"/>
      <c r="N907" s="666"/>
      <c r="O907" s="666"/>
      <c r="P907" s="666"/>
      <c r="Q907" s="666"/>
      <c r="R907" s="666"/>
      <c r="S907" s="666"/>
      <c r="T907" s="666"/>
      <c r="U907" s="666"/>
      <c r="V907" s="666"/>
      <c r="W907" s="666"/>
      <c r="X907" s="666"/>
      <c r="Y907" s="666"/>
      <c r="Z907" s="666"/>
      <c r="AA907" s="666"/>
      <c r="AB907" s="666"/>
    </row>
    <row r="908" spans="1:28" ht="12.75">
      <c r="A908" s="673"/>
      <c r="B908" s="673"/>
      <c r="C908" s="673"/>
      <c r="D908" s="673"/>
      <c r="E908" s="673"/>
      <c r="F908" s="673"/>
      <c r="G908" s="654"/>
      <c r="H908" s="654"/>
      <c r="I908" s="654"/>
      <c r="J908" s="654"/>
      <c r="K908" s="654"/>
      <c r="L908" s="666"/>
      <c r="M908" s="666"/>
      <c r="N908" s="666"/>
      <c r="O908" s="666"/>
      <c r="P908" s="666"/>
      <c r="Q908" s="666"/>
      <c r="R908" s="666"/>
      <c r="S908" s="666"/>
      <c r="T908" s="666"/>
      <c r="U908" s="666"/>
      <c r="V908" s="666"/>
      <c r="W908" s="666"/>
      <c r="X908" s="666"/>
      <c r="Y908" s="666"/>
      <c r="Z908" s="666"/>
      <c r="AA908" s="666"/>
      <c r="AB908" s="666"/>
    </row>
    <row r="909" spans="1:28" ht="12.75">
      <c r="A909" s="673"/>
      <c r="B909" s="673"/>
      <c r="C909" s="673"/>
      <c r="D909" s="673"/>
      <c r="E909" s="673"/>
      <c r="F909" s="673"/>
      <c r="G909" s="654"/>
      <c r="H909" s="654"/>
      <c r="I909" s="654"/>
      <c r="J909" s="654"/>
      <c r="K909" s="654"/>
      <c r="L909" s="666"/>
      <c r="M909" s="666"/>
      <c r="N909" s="666"/>
      <c r="O909" s="666"/>
      <c r="P909" s="666"/>
      <c r="Q909" s="666"/>
      <c r="R909" s="666"/>
      <c r="S909" s="666"/>
      <c r="T909" s="666"/>
      <c r="U909" s="666"/>
      <c r="V909" s="666"/>
      <c r="W909" s="666"/>
      <c r="X909" s="666"/>
      <c r="Y909" s="666"/>
      <c r="Z909" s="666"/>
      <c r="AA909" s="666"/>
      <c r="AB909" s="666"/>
    </row>
    <row r="910" spans="1:28" ht="12.75">
      <c r="A910" s="673"/>
      <c r="B910" s="673"/>
      <c r="C910" s="673"/>
      <c r="D910" s="673"/>
      <c r="E910" s="673"/>
      <c r="F910" s="673"/>
      <c r="G910" s="654"/>
      <c r="H910" s="654"/>
      <c r="I910" s="654"/>
      <c r="J910" s="654"/>
      <c r="K910" s="654"/>
      <c r="L910" s="666"/>
      <c r="M910" s="666"/>
      <c r="N910" s="666"/>
      <c r="O910" s="666"/>
      <c r="P910" s="666"/>
      <c r="Q910" s="666"/>
      <c r="R910" s="666"/>
      <c r="S910" s="666"/>
      <c r="T910" s="666"/>
      <c r="U910" s="666"/>
      <c r="V910" s="666"/>
      <c r="W910" s="666"/>
      <c r="X910" s="666"/>
      <c r="Y910" s="666"/>
      <c r="Z910" s="666"/>
      <c r="AA910" s="666"/>
      <c r="AB910" s="666"/>
    </row>
    <row r="911" spans="1:28" ht="12.75">
      <c r="A911" s="673"/>
      <c r="B911" s="673"/>
      <c r="C911" s="673"/>
      <c r="D911" s="673"/>
      <c r="E911" s="673"/>
      <c r="F911" s="673"/>
      <c r="G911" s="654"/>
      <c r="H911" s="654"/>
      <c r="I911" s="654"/>
      <c r="J911" s="654"/>
      <c r="K911" s="654"/>
      <c r="L911" s="666"/>
      <c r="M911" s="666"/>
      <c r="N911" s="666"/>
      <c r="O911" s="666"/>
      <c r="P911" s="666"/>
      <c r="Q911" s="666"/>
      <c r="R911" s="666"/>
      <c r="S911" s="666"/>
      <c r="T911" s="666"/>
      <c r="U911" s="666"/>
      <c r="V911" s="666"/>
      <c r="W911" s="666"/>
      <c r="X911" s="666"/>
      <c r="Y911" s="666"/>
      <c r="Z911" s="666"/>
      <c r="AA911" s="666"/>
      <c r="AB911" s="666"/>
    </row>
    <row r="912" spans="1:28" ht="12.75">
      <c r="A912" s="673"/>
      <c r="B912" s="673"/>
      <c r="C912" s="673"/>
      <c r="D912" s="673"/>
      <c r="E912" s="673"/>
      <c r="F912" s="673"/>
      <c r="G912" s="654"/>
      <c r="H912" s="654"/>
      <c r="I912" s="654"/>
      <c r="J912" s="654"/>
      <c r="K912" s="654"/>
      <c r="L912" s="666"/>
      <c r="M912" s="666"/>
      <c r="N912" s="666"/>
      <c r="O912" s="666"/>
      <c r="P912" s="666"/>
      <c r="Q912" s="666"/>
      <c r="R912" s="666"/>
      <c r="S912" s="666"/>
      <c r="T912" s="666"/>
      <c r="U912" s="666"/>
      <c r="V912" s="666"/>
      <c r="W912" s="666"/>
      <c r="X912" s="666"/>
      <c r="Y912" s="666"/>
      <c r="Z912" s="666"/>
      <c r="AA912" s="666"/>
      <c r="AB912" s="666"/>
    </row>
    <row r="913" spans="1:28" ht="12.75">
      <c r="A913" s="673"/>
      <c r="B913" s="673"/>
      <c r="C913" s="673"/>
      <c r="D913" s="673"/>
      <c r="E913" s="673"/>
      <c r="F913" s="673"/>
      <c r="G913" s="654"/>
      <c r="H913" s="654"/>
      <c r="I913" s="654"/>
      <c r="J913" s="654"/>
      <c r="K913" s="654"/>
      <c r="L913" s="666"/>
      <c r="M913" s="666"/>
      <c r="N913" s="666"/>
      <c r="O913" s="666"/>
      <c r="P913" s="666"/>
      <c r="Q913" s="666"/>
      <c r="R913" s="666"/>
      <c r="S913" s="666"/>
      <c r="T913" s="666"/>
      <c r="U913" s="666"/>
      <c r="V913" s="666"/>
      <c r="W913" s="666"/>
      <c r="X913" s="666"/>
      <c r="Y913" s="666"/>
      <c r="Z913" s="666"/>
      <c r="AA913" s="666"/>
      <c r="AB913" s="666"/>
    </row>
    <row r="914" spans="1:28" ht="12.75">
      <c r="A914" s="673"/>
      <c r="B914" s="673"/>
      <c r="C914" s="673"/>
      <c r="D914" s="673"/>
      <c r="E914" s="673"/>
      <c r="F914" s="673"/>
      <c r="G914" s="654"/>
      <c r="H914" s="654"/>
      <c r="I914" s="654"/>
      <c r="J914" s="654"/>
      <c r="K914" s="654"/>
      <c r="L914" s="666"/>
      <c r="M914" s="666"/>
      <c r="N914" s="666"/>
      <c r="O914" s="666"/>
      <c r="P914" s="666"/>
      <c r="Q914" s="666"/>
      <c r="R914" s="666"/>
      <c r="S914" s="666"/>
      <c r="T914" s="666"/>
      <c r="U914" s="666"/>
      <c r="V914" s="666"/>
      <c r="W914" s="666"/>
      <c r="X914" s="666"/>
      <c r="Y914" s="666"/>
      <c r="Z914" s="666"/>
      <c r="AA914" s="666"/>
      <c r="AB914" s="666"/>
    </row>
    <row r="915" spans="1:28" ht="12.75">
      <c r="A915" s="673"/>
      <c r="B915" s="673"/>
      <c r="C915" s="673"/>
      <c r="D915" s="673"/>
      <c r="E915" s="673"/>
      <c r="F915" s="673"/>
      <c r="G915" s="654"/>
      <c r="H915" s="654"/>
      <c r="I915" s="654"/>
      <c r="J915" s="654"/>
      <c r="K915" s="654"/>
      <c r="L915" s="666"/>
      <c r="M915" s="666"/>
      <c r="N915" s="666"/>
      <c r="O915" s="666"/>
      <c r="P915" s="666"/>
      <c r="Q915" s="666"/>
      <c r="R915" s="666"/>
      <c r="S915" s="666"/>
      <c r="T915" s="666"/>
      <c r="U915" s="666"/>
      <c r="V915" s="666"/>
      <c r="W915" s="666"/>
      <c r="X915" s="666"/>
      <c r="Y915" s="666"/>
      <c r="Z915" s="666"/>
      <c r="AA915" s="666"/>
      <c r="AB915" s="666"/>
    </row>
    <row r="916" spans="1:28" ht="12.75">
      <c r="A916" s="673"/>
      <c r="B916" s="673"/>
      <c r="C916" s="673"/>
      <c r="D916" s="673"/>
      <c r="E916" s="673"/>
      <c r="F916" s="673"/>
      <c r="G916" s="654"/>
      <c r="H916" s="654"/>
      <c r="I916" s="654"/>
      <c r="J916" s="654"/>
      <c r="K916" s="654"/>
      <c r="L916" s="666"/>
      <c r="M916" s="666"/>
      <c r="N916" s="666"/>
      <c r="O916" s="666"/>
      <c r="P916" s="666"/>
      <c r="Q916" s="666"/>
      <c r="R916" s="666"/>
      <c r="S916" s="666"/>
      <c r="T916" s="666"/>
      <c r="U916" s="666"/>
      <c r="V916" s="666"/>
      <c r="W916" s="666"/>
      <c r="X916" s="666"/>
      <c r="Y916" s="666"/>
      <c r="Z916" s="666"/>
      <c r="AA916" s="666"/>
      <c r="AB916" s="666"/>
    </row>
    <row r="917" spans="1:28" ht="12.75">
      <c r="A917" s="673"/>
      <c r="B917" s="673"/>
      <c r="C917" s="673"/>
      <c r="D917" s="673"/>
      <c r="E917" s="673"/>
      <c r="F917" s="673"/>
      <c r="G917" s="654"/>
      <c r="H917" s="654"/>
      <c r="I917" s="654"/>
      <c r="J917" s="654"/>
      <c r="K917" s="654"/>
      <c r="L917" s="666"/>
      <c r="M917" s="666"/>
      <c r="N917" s="666"/>
      <c r="O917" s="666"/>
      <c r="P917" s="666"/>
      <c r="Q917" s="666"/>
      <c r="R917" s="666"/>
      <c r="S917" s="666"/>
      <c r="T917" s="666"/>
      <c r="U917" s="666"/>
      <c r="V917" s="666"/>
      <c r="W917" s="666"/>
      <c r="X917" s="666"/>
      <c r="Y917" s="666"/>
      <c r="Z917" s="666"/>
      <c r="AA917" s="666"/>
      <c r="AB917" s="666"/>
    </row>
    <row r="918" spans="1:28" ht="12.75">
      <c r="A918" s="673"/>
      <c r="B918" s="673"/>
      <c r="C918" s="673"/>
      <c r="D918" s="673"/>
      <c r="E918" s="673"/>
      <c r="F918" s="673"/>
      <c r="G918" s="654"/>
      <c r="H918" s="654"/>
      <c r="I918" s="654"/>
      <c r="J918" s="654"/>
      <c r="K918" s="654"/>
      <c r="L918" s="666"/>
      <c r="M918" s="666"/>
      <c r="N918" s="666"/>
      <c r="O918" s="666"/>
      <c r="P918" s="666"/>
      <c r="Q918" s="666"/>
      <c r="R918" s="666"/>
      <c r="S918" s="666"/>
      <c r="T918" s="666"/>
      <c r="U918" s="666"/>
      <c r="V918" s="666"/>
      <c r="W918" s="666"/>
      <c r="X918" s="666"/>
      <c r="Y918" s="666"/>
      <c r="Z918" s="666"/>
      <c r="AA918" s="666"/>
      <c r="AB918" s="666"/>
    </row>
    <row r="919" spans="1:28" ht="12.75">
      <c r="A919" s="673"/>
      <c r="B919" s="673"/>
      <c r="C919" s="673"/>
      <c r="D919" s="673"/>
      <c r="E919" s="673"/>
      <c r="F919" s="673"/>
      <c r="G919" s="654"/>
      <c r="H919" s="654"/>
      <c r="I919" s="654"/>
      <c r="J919" s="654"/>
      <c r="K919" s="654"/>
      <c r="L919" s="666"/>
      <c r="M919" s="666"/>
      <c r="N919" s="666"/>
      <c r="O919" s="666"/>
      <c r="P919" s="666"/>
      <c r="Q919" s="666"/>
      <c r="R919" s="666"/>
      <c r="S919" s="666"/>
      <c r="T919" s="666"/>
      <c r="U919" s="666"/>
      <c r="V919" s="666"/>
      <c r="W919" s="666"/>
      <c r="X919" s="666"/>
      <c r="Y919" s="666"/>
      <c r="Z919" s="666"/>
      <c r="AA919" s="666"/>
      <c r="AB919" s="666"/>
    </row>
    <row r="920" spans="1:28" ht="12.75">
      <c r="A920" s="673"/>
      <c r="B920" s="673"/>
      <c r="C920" s="673"/>
      <c r="D920" s="673"/>
      <c r="E920" s="673"/>
      <c r="F920" s="673"/>
      <c r="G920" s="654"/>
      <c r="H920" s="654"/>
      <c r="I920" s="654"/>
      <c r="J920" s="654"/>
      <c r="K920" s="654"/>
      <c r="L920" s="666"/>
      <c r="M920" s="666"/>
      <c r="N920" s="666"/>
      <c r="O920" s="666"/>
      <c r="P920" s="666"/>
      <c r="Q920" s="666"/>
      <c r="R920" s="666"/>
      <c r="S920" s="666"/>
      <c r="T920" s="666"/>
      <c r="U920" s="666"/>
      <c r="V920" s="666"/>
      <c r="W920" s="666"/>
      <c r="X920" s="666"/>
      <c r="Y920" s="666"/>
      <c r="Z920" s="666"/>
      <c r="AA920" s="666"/>
      <c r="AB920" s="666"/>
    </row>
    <row r="921" spans="1:28" ht="12.75">
      <c r="A921" s="673"/>
      <c r="B921" s="673"/>
      <c r="C921" s="673"/>
      <c r="D921" s="673"/>
      <c r="E921" s="673"/>
      <c r="F921" s="673"/>
      <c r="G921" s="654"/>
      <c r="H921" s="654"/>
      <c r="I921" s="654"/>
      <c r="J921" s="654"/>
      <c r="K921" s="654"/>
      <c r="L921" s="666"/>
      <c r="M921" s="666"/>
      <c r="N921" s="666"/>
      <c r="O921" s="666"/>
      <c r="P921" s="666"/>
      <c r="Q921" s="666"/>
      <c r="R921" s="666"/>
      <c r="S921" s="666"/>
      <c r="T921" s="666"/>
      <c r="U921" s="666"/>
      <c r="V921" s="666"/>
      <c r="W921" s="666"/>
      <c r="X921" s="666"/>
      <c r="Y921" s="666"/>
      <c r="Z921" s="666"/>
      <c r="AA921" s="666"/>
      <c r="AB921" s="666"/>
    </row>
    <row r="922" spans="1:28" ht="12.75">
      <c r="A922" s="673"/>
      <c r="B922" s="673"/>
      <c r="C922" s="673"/>
      <c r="D922" s="673"/>
      <c r="E922" s="673"/>
      <c r="F922" s="673"/>
      <c r="G922" s="654"/>
      <c r="H922" s="654"/>
      <c r="I922" s="654"/>
      <c r="J922" s="654"/>
      <c r="K922" s="654"/>
      <c r="L922" s="666"/>
      <c r="M922" s="666"/>
      <c r="N922" s="666"/>
      <c r="O922" s="666"/>
      <c r="P922" s="666"/>
      <c r="Q922" s="666"/>
      <c r="R922" s="666"/>
      <c r="S922" s="666"/>
      <c r="T922" s="666"/>
      <c r="U922" s="666"/>
      <c r="V922" s="666"/>
      <c r="W922" s="666"/>
      <c r="X922" s="666"/>
      <c r="Y922" s="666"/>
      <c r="Z922" s="666"/>
      <c r="AA922" s="666"/>
      <c r="AB922" s="666"/>
    </row>
    <row r="923" spans="1:28" ht="12.75">
      <c r="A923" s="673"/>
      <c r="B923" s="673"/>
      <c r="C923" s="673"/>
      <c r="D923" s="673"/>
      <c r="E923" s="673"/>
      <c r="F923" s="673"/>
      <c r="G923" s="654"/>
      <c r="H923" s="654"/>
      <c r="I923" s="654"/>
      <c r="J923" s="654"/>
      <c r="K923" s="654"/>
      <c r="L923" s="666"/>
      <c r="M923" s="666"/>
      <c r="N923" s="666"/>
      <c r="O923" s="666"/>
      <c r="P923" s="666"/>
      <c r="Q923" s="666"/>
      <c r="R923" s="666"/>
      <c r="S923" s="666"/>
      <c r="T923" s="666"/>
      <c r="U923" s="666"/>
      <c r="V923" s="666"/>
      <c r="W923" s="666"/>
      <c r="X923" s="666"/>
      <c r="Y923" s="666"/>
      <c r="Z923" s="666"/>
      <c r="AA923" s="666"/>
      <c r="AB923" s="666"/>
    </row>
    <row r="924" spans="1:28" ht="12.75">
      <c r="A924" s="673"/>
      <c r="B924" s="673"/>
      <c r="C924" s="673"/>
      <c r="D924" s="673"/>
      <c r="E924" s="673"/>
      <c r="F924" s="673"/>
      <c r="G924" s="654"/>
      <c r="H924" s="654"/>
      <c r="I924" s="654"/>
      <c r="J924" s="654"/>
      <c r="K924" s="654"/>
      <c r="L924" s="666"/>
      <c r="M924" s="666"/>
      <c r="N924" s="666"/>
      <c r="O924" s="666"/>
      <c r="P924" s="666"/>
      <c r="Q924" s="666"/>
      <c r="R924" s="666"/>
      <c r="S924" s="666"/>
      <c r="T924" s="666"/>
      <c r="U924" s="666"/>
      <c r="V924" s="666"/>
      <c r="W924" s="666"/>
      <c r="X924" s="666"/>
      <c r="Y924" s="666"/>
      <c r="Z924" s="666"/>
      <c r="AA924" s="666"/>
      <c r="AB924" s="666"/>
    </row>
    <row r="925" spans="1:28" ht="12.75">
      <c r="A925" s="673"/>
      <c r="B925" s="673"/>
      <c r="C925" s="673"/>
      <c r="D925" s="673"/>
      <c r="E925" s="673"/>
      <c r="F925" s="673"/>
      <c r="G925" s="654"/>
      <c r="H925" s="654"/>
      <c r="I925" s="654"/>
      <c r="J925" s="654"/>
      <c r="K925" s="654"/>
      <c r="L925" s="666"/>
      <c r="M925" s="666"/>
      <c r="N925" s="666"/>
      <c r="O925" s="666"/>
      <c r="P925" s="666"/>
      <c r="Q925" s="666"/>
      <c r="R925" s="666"/>
      <c r="S925" s="666"/>
      <c r="T925" s="666"/>
      <c r="U925" s="666"/>
      <c r="V925" s="666"/>
      <c r="W925" s="666"/>
      <c r="X925" s="666"/>
      <c r="Y925" s="666"/>
      <c r="Z925" s="666"/>
      <c r="AA925" s="666"/>
      <c r="AB925" s="666"/>
    </row>
    <row r="926" spans="1:28" ht="12.75">
      <c r="A926" s="673"/>
      <c r="B926" s="673"/>
      <c r="C926" s="673"/>
      <c r="D926" s="673"/>
      <c r="E926" s="673"/>
      <c r="F926" s="673"/>
      <c r="G926" s="654"/>
      <c r="H926" s="654"/>
      <c r="I926" s="654"/>
      <c r="J926" s="654"/>
      <c r="K926" s="654"/>
      <c r="L926" s="666"/>
      <c r="M926" s="666"/>
      <c r="N926" s="666"/>
      <c r="O926" s="666"/>
      <c r="P926" s="666"/>
      <c r="Q926" s="666"/>
      <c r="R926" s="666"/>
      <c r="S926" s="666"/>
      <c r="T926" s="666"/>
      <c r="U926" s="666"/>
      <c r="V926" s="666"/>
      <c r="W926" s="666"/>
      <c r="X926" s="666"/>
      <c r="Y926" s="666"/>
      <c r="Z926" s="666"/>
      <c r="AA926" s="666"/>
      <c r="AB926" s="666"/>
    </row>
    <row r="927" spans="1:28" ht="12.75">
      <c r="A927" s="673"/>
      <c r="B927" s="673"/>
      <c r="C927" s="673"/>
      <c r="D927" s="673"/>
      <c r="E927" s="673"/>
      <c r="F927" s="673"/>
      <c r="G927" s="654"/>
      <c r="H927" s="654"/>
      <c r="I927" s="654"/>
      <c r="J927" s="654"/>
      <c r="K927" s="654"/>
      <c r="L927" s="666"/>
      <c r="M927" s="666"/>
      <c r="N927" s="666"/>
      <c r="O927" s="666"/>
      <c r="P927" s="666"/>
      <c r="Q927" s="666"/>
      <c r="R927" s="666"/>
      <c r="S927" s="666"/>
      <c r="T927" s="666"/>
      <c r="U927" s="666"/>
      <c r="V927" s="666"/>
      <c r="W927" s="666"/>
      <c r="X927" s="666"/>
      <c r="Y927" s="666"/>
      <c r="Z927" s="666"/>
      <c r="AA927" s="666"/>
      <c r="AB927" s="666"/>
    </row>
    <row r="928" spans="1:28" ht="12.75">
      <c r="A928" s="673"/>
      <c r="B928" s="673"/>
      <c r="C928" s="673"/>
      <c r="D928" s="673"/>
      <c r="E928" s="673"/>
      <c r="F928" s="673"/>
      <c r="G928" s="654"/>
      <c r="H928" s="654"/>
      <c r="I928" s="654"/>
      <c r="J928" s="654"/>
      <c r="K928" s="654"/>
      <c r="L928" s="666"/>
      <c r="M928" s="666"/>
      <c r="N928" s="666"/>
      <c r="O928" s="666"/>
      <c r="P928" s="666"/>
      <c r="Q928" s="666"/>
      <c r="R928" s="666"/>
      <c r="S928" s="666"/>
      <c r="T928" s="666"/>
      <c r="U928" s="666"/>
      <c r="V928" s="666"/>
      <c r="W928" s="666"/>
      <c r="X928" s="666"/>
      <c r="Y928" s="666"/>
      <c r="Z928" s="666"/>
      <c r="AA928" s="666"/>
      <c r="AB928" s="666"/>
    </row>
    <row r="929" spans="1:28" ht="12.75">
      <c r="A929" s="673"/>
      <c r="B929" s="673"/>
      <c r="C929" s="673"/>
      <c r="D929" s="673"/>
      <c r="E929" s="673"/>
      <c r="F929" s="673"/>
      <c r="G929" s="654"/>
      <c r="H929" s="654"/>
      <c r="I929" s="654"/>
      <c r="J929" s="654"/>
      <c r="K929" s="654"/>
      <c r="L929" s="666"/>
      <c r="M929" s="666"/>
      <c r="N929" s="666"/>
      <c r="O929" s="666"/>
      <c r="P929" s="666"/>
      <c r="Q929" s="666"/>
      <c r="R929" s="666"/>
      <c r="S929" s="666"/>
      <c r="T929" s="666"/>
      <c r="U929" s="666"/>
      <c r="V929" s="666"/>
      <c r="W929" s="666"/>
      <c r="X929" s="666"/>
      <c r="Y929" s="666"/>
      <c r="Z929" s="666"/>
      <c r="AA929" s="666"/>
      <c r="AB929" s="666"/>
    </row>
    <row r="930" spans="1:28" ht="12.75">
      <c r="A930" s="673"/>
      <c r="B930" s="673"/>
      <c r="C930" s="673"/>
      <c r="D930" s="673"/>
      <c r="E930" s="673"/>
      <c r="F930" s="673"/>
      <c r="G930" s="654"/>
      <c r="H930" s="654"/>
      <c r="I930" s="654"/>
      <c r="J930" s="654"/>
      <c r="K930" s="654"/>
      <c r="L930" s="666"/>
      <c r="M930" s="666"/>
      <c r="N930" s="666"/>
      <c r="O930" s="666"/>
      <c r="P930" s="666"/>
      <c r="Q930" s="666"/>
      <c r="R930" s="666"/>
      <c r="S930" s="666"/>
      <c r="T930" s="666"/>
      <c r="U930" s="666"/>
      <c r="V930" s="666"/>
      <c r="W930" s="666"/>
      <c r="X930" s="666"/>
      <c r="Y930" s="666"/>
      <c r="Z930" s="666"/>
      <c r="AA930" s="666"/>
      <c r="AB930" s="666"/>
    </row>
    <row r="931" spans="1:28" ht="12.75">
      <c r="A931" s="673"/>
      <c r="B931" s="673"/>
      <c r="C931" s="673"/>
      <c r="D931" s="673"/>
      <c r="E931" s="673"/>
      <c r="F931" s="673"/>
      <c r="G931" s="654"/>
      <c r="H931" s="654"/>
      <c r="I931" s="654"/>
      <c r="J931" s="654"/>
      <c r="K931" s="654"/>
      <c r="L931" s="666"/>
      <c r="M931" s="666"/>
      <c r="N931" s="666"/>
      <c r="O931" s="666"/>
      <c r="P931" s="666"/>
      <c r="Q931" s="666"/>
      <c r="R931" s="666"/>
      <c r="S931" s="666"/>
      <c r="T931" s="666"/>
      <c r="U931" s="666"/>
      <c r="V931" s="666"/>
      <c r="W931" s="666"/>
      <c r="X931" s="666"/>
      <c r="Y931" s="666"/>
      <c r="Z931" s="666"/>
      <c r="AA931" s="666"/>
      <c r="AB931" s="666"/>
    </row>
    <row r="932" spans="1:28" ht="12.75">
      <c r="A932" s="673"/>
      <c r="B932" s="673"/>
      <c r="C932" s="673"/>
      <c r="D932" s="673"/>
      <c r="E932" s="673"/>
      <c r="F932" s="673"/>
      <c r="G932" s="654"/>
      <c r="H932" s="654"/>
      <c r="I932" s="654"/>
      <c r="J932" s="654"/>
      <c r="K932" s="654"/>
      <c r="L932" s="666"/>
      <c r="M932" s="666"/>
      <c r="N932" s="666"/>
      <c r="O932" s="666"/>
      <c r="P932" s="666"/>
      <c r="Q932" s="666"/>
      <c r="R932" s="666"/>
      <c r="S932" s="666"/>
      <c r="T932" s="666"/>
      <c r="U932" s="666"/>
      <c r="V932" s="666"/>
      <c r="W932" s="666"/>
      <c r="X932" s="666"/>
      <c r="Y932" s="666"/>
      <c r="Z932" s="666"/>
      <c r="AA932" s="666"/>
      <c r="AB932" s="666"/>
    </row>
    <row r="933" spans="1:28" ht="12.75">
      <c r="A933" s="673"/>
      <c r="B933" s="673"/>
      <c r="C933" s="673"/>
      <c r="D933" s="673"/>
      <c r="E933" s="673"/>
      <c r="F933" s="673"/>
      <c r="G933" s="654"/>
      <c r="H933" s="654"/>
      <c r="I933" s="654"/>
      <c r="J933" s="654"/>
      <c r="K933" s="654"/>
      <c r="L933" s="666"/>
      <c r="M933" s="666"/>
      <c r="N933" s="666"/>
      <c r="O933" s="666"/>
      <c r="P933" s="666"/>
      <c r="Q933" s="666"/>
      <c r="R933" s="666"/>
      <c r="S933" s="666"/>
      <c r="T933" s="666"/>
      <c r="U933" s="666"/>
      <c r="V933" s="666"/>
      <c r="W933" s="666"/>
      <c r="X933" s="666"/>
      <c r="Y933" s="666"/>
      <c r="Z933" s="666"/>
      <c r="AA933" s="666"/>
      <c r="AB933" s="666"/>
    </row>
    <row r="934" spans="1:28" ht="12.75">
      <c r="A934" s="673"/>
      <c r="B934" s="673"/>
      <c r="C934" s="673"/>
      <c r="D934" s="673"/>
      <c r="E934" s="673"/>
      <c r="F934" s="673"/>
      <c r="G934" s="654"/>
      <c r="H934" s="654"/>
      <c r="I934" s="654"/>
      <c r="J934" s="654"/>
      <c r="K934" s="654"/>
      <c r="L934" s="666"/>
      <c r="M934" s="666"/>
      <c r="N934" s="666"/>
      <c r="O934" s="666"/>
      <c r="P934" s="666"/>
      <c r="Q934" s="666"/>
      <c r="R934" s="666"/>
      <c r="S934" s="666"/>
      <c r="T934" s="666"/>
      <c r="U934" s="666"/>
      <c r="V934" s="666"/>
      <c r="W934" s="666"/>
      <c r="X934" s="666"/>
      <c r="Y934" s="666"/>
      <c r="Z934" s="666"/>
      <c r="AA934" s="666"/>
      <c r="AB934" s="666"/>
    </row>
    <row r="935" spans="1:28" ht="12.75">
      <c r="A935" s="673"/>
      <c r="B935" s="673"/>
      <c r="C935" s="673"/>
      <c r="D935" s="673"/>
      <c r="E935" s="673"/>
      <c r="F935" s="673"/>
      <c r="G935" s="654"/>
      <c r="H935" s="654"/>
      <c r="I935" s="654"/>
      <c r="J935" s="654"/>
      <c r="K935" s="654"/>
      <c r="L935" s="666"/>
      <c r="M935" s="666"/>
      <c r="N935" s="666"/>
      <c r="O935" s="666"/>
      <c r="P935" s="666"/>
      <c r="Q935" s="666"/>
      <c r="R935" s="666"/>
      <c r="S935" s="666"/>
      <c r="T935" s="666"/>
      <c r="U935" s="666"/>
      <c r="V935" s="666"/>
      <c r="W935" s="666"/>
      <c r="X935" s="666"/>
      <c r="Y935" s="666"/>
      <c r="Z935" s="666"/>
      <c r="AA935" s="666"/>
      <c r="AB935" s="666"/>
    </row>
    <row r="936" spans="1:28" ht="12.75">
      <c r="A936" s="673"/>
      <c r="B936" s="673"/>
      <c r="C936" s="673"/>
      <c r="D936" s="673"/>
      <c r="E936" s="673"/>
      <c r="F936" s="673"/>
      <c r="G936" s="654"/>
      <c r="H936" s="654"/>
      <c r="I936" s="654"/>
      <c r="J936" s="654"/>
      <c r="K936" s="654"/>
      <c r="L936" s="666"/>
      <c r="M936" s="666"/>
      <c r="N936" s="666"/>
      <c r="O936" s="666"/>
      <c r="P936" s="666"/>
      <c r="Q936" s="666"/>
      <c r="R936" s="666"/>
      <c r="S936" s="666"/>
      <c r="T936" s="666"/>
      <c r="U936" s="666"/>
      <c r="V936" s="666"/>
      <c r="W936" s="666"/>
      <c r="X936" s="666"/>
      <c r="Y936" s="666"/>
      <c r="Z936" s="666"/>
      <c r="AA936" s="666"/>
      <c r="AB936" s="666"/>
    </row>
    <row r="937" spans="1:28" ht="12.75">
      <c r="A937" s="673"/>
      <c r="B937" s="673"/>
      <c r="C937" s="673"/>
      <c r="D937" s="673"/>
      <c r="E937" s="673"/>
      <c r="F937" s="673"/>
      <c r="G937" s="654"/>
      <c r="H937" s="654"/>
      <c r="I937" s="654"/>
      <c r="J937" s="654"/>
      <c r="K937" s="654"/>
      <c r="L937" s="666"/>
      <c r="M937" s="666"/>
      <c r="N937" s="666"/>
      <c r="O937" s="666"/>
      <c r="P937" s="666"/>
      <c r="Q937" s="666"/>
      <c r="R937" s="666"/>
      <c r="S937" s="666"/>
      <c r="T937" s="666"/>
      <c r="U937" s="666"/>
      <c r="V937" s="666"/>
      <c r="W937" s="666"/>
      <c r="X937" s="666"/>
      <c r="Y937" s="666"/>
      <c r="Z937" s="666"/>
      <c r="AA937" s="666"/>
      <c r="AB937" s="666"/>
    </row>
    <row r="938" spans="1:28" ht="12.75">
      <c r="A938" s="673"/>
      <c r="B938" s="673"/>
      <c r="C938" s="673"/>
      <c r="D938" s="673"/>
      <c r="E938" s="673"/>
      <c r="F938" s="673"/>
      <c r="G938" s="654"/>
      <c r="H938" s="654"/>
      <c r="I938" s="654"/>
      <c r="J938" s="654"/>
      <c r="K938" s="654"/>
      <c r="L938" s="666"/>
      <c r="M938" s="666"/>
      <c r="N938" s="666"/>
      <c r="O938" s="666"/>
      <c r="P938" s="666"/>
      <c r="Q938" s="666"/>
      <c r="R938" s="666"/>
      <c r="S938" s="666"/>
      <c r="T938" s="666"/>
      <c r="U938" s="666"/>
      <c r="V938" s="666"/>
      <c r="W938" s="666"/>
      <c r="X938" s="666"/>
      <c r="Y938" s="666"/>
      <c r="Z938" s="666"/>
      <c r="AA938" s="666"/>
      <c r="AB938" s="666"/>
    </row>
    <row r="939" spans="1:28" ht="12.75">
      <c r="A939" s="673"/>
      <c r="B939" s="673"/>
      <c r="C939" s="673"/>
      <c r="D939" s="673"/>
      <c r="E939" s="673"/>
      <c r="F939" s="673"/>
      <c r="G939" s="654"/>
      <c r="H939" s="654"/>
      <c r="I939" s="654"/>
      <c r="J939" s="654"/>
      <c r="K939" s="654"/>
      <c r="L939" s="666"/>
      <c r="M939" s="666"/>
      <c r="N939" s="666"/>
      <c r="O939" s="666"/>
      <c r="P939" s="666"/>
      <c r="Q939" s="666"/>
      <c r="R939" s="666"/>
      <c r="S939" s="666"/>
      <c r="T939" s="666"/>
      <c r="U939" s="666"/>
      <c r="V939" s="666"/>
      <c r="W939" s="666"/>
      <c r="X939" s="666"/>
      <c r="Y939" s="666"/>
      <c r="Z939" s="666"/>
      <c r="AA939" s="666"/>
      <c r="AB939" s="666"/>
    </row>
    <row r="940" spans="1:28" ht="12.75">
      <c r="A940" s="673"/>
      <c r="B940" s="673"/>
      <c r="C940" s="673"/>
      <c r="D940" s="673"/>
      <c r="E940" s="673"/>
      <c r="F940" s="673"/>
      <c r="G940" s="654"/>
      <c r="H940" s="654"/>
      <c r="I940" s="654"/>
      <c r="J940" s="654"/>
      <c r="K940" s="654"/>
      <c r="L940" s="666"/>
      <c r="M940" s="666"/>
      <c r="N940" s="666"/>
      <c r="O940" s="666"/>
      <c r="P940" s="666"/>
      <c r="Q940" s="666"/>
      <c r="R940" s="666"/>
      <c r="S940" s="666"/>
      <c r="T940" s="666"/>
      <c r="U940" s="666"/>
      <c r="V940" s="666"/>
      <c r="W940" s="666"/>
      <c r="X940" s="666"/>
      <c r="Y940" s="666"/>
      <c r="Z940" s="666"/>
      <c r="AA940" s="666"/>
      <c r="AB940" s="666"/>
    </row>
    <row r="941" spans="1:28" ht="12.75">
      <c r="A941" s="673"/>
      <c r="B941" s="673"/>
      <c r="C941" s="673"/>
      <c r="D941" s="673"/>
      <c r="E941" s="673"/>
      <c r="F941" s="673"/>
      <c r="G941" s="654"/>
      <c r="H941" s="654"/>
      <c r="I941" s="654"/>
      <c r="J941" s="654"/>
      <c r="K941" s="654"/>
      <c r="L941" s="666"/>
      <c r="M941" s="666"/>
      <c r="N941" s="666"/>
      <c r="O941" s="666"/>
      <c r="P941" s="666"/>
      <c r="Q941" s="666"/>
      <c r="R941" s="666"/>
      <c r="S941" s="666"/>
      <c r="T941" s="666"/>
      <c r="U941" s="666"/>
      <c r="V941" s="666"/>
      <c r="W941" s="666"/>
      <c r="X941" s="666"/>
      <c r="Y941" s="666"/>
      <c r="Z941" s="666"/>
      <c r="AA941" s="666"/>
      <c r="AB941" s="666"/>
    </row>
    <row r="942" spans="1:28" ht="12.75">
      <c r="A942" s="673"/>
      <c r="B942" s="673"/>
      <c r="C942" s="673"/>
      <c r="D942" s="673"/>
      <c r="E942" s="673"/>
      <c r="F942" s="673"/>
      <c r="G942" s="654"/>
      <c r="H942" s="654"/>
      <c r="I942" s="654"/>
      <c r="J942" s="654"/>
      <c r="K942" s="654"/>
      <c r="L942" s="666"/>
      <c r="M942" s="666"/>
      <c r="N942" s="666"/>
      <c r="O942" s="666"/>
      <c r="P942" s="666"/>
      <c r="Q942" s="666"/>
      <c r="R942" s="666"/>
      <c r="S942" s="666"/>
      <c r="T942" s="666"/>
      <c r="U942" s="666"/>
      <c r="V942" s="666"/>
      <c r="W942" s="666"/>
      <c r="X942" s="666"/>
      <c r="Y942" s="666"/>
      <c r="Z942" s="666"/>
      <c r="AA942" s="666"/>
      <c r="AB942" s="666"/>
    </row>
    <row r="943" spans="1:28" ht="12.75">
      <c r="A943" s="673"/>
      <c r="B943" s="673"/>
      <c r="C943" s="673"/>
      <c r="D943" s="673"/>
      <c r="E943" s="673"/>
      <c r="F943" s="673"/>
      <c r="G943" s="654"/>
      <c r="H943" s="654"/>
      <c r="I943" s="654"/>
      <c r="J943" s="654"/>
      <c r="K943" s="654"/>
      <c r="L943" s="666"/>
      <c r="M943" s="666"/>
      <c r="N943" s="666"/>
      <c r="O943" s="666"/>
      <c r="P943" s="666"/>
      <c r="Q943" s="666"/>
      <c r="R943" s="666"/>
      <c r="S943" s="666"/>
      <c r="T943" s="666"/>
      <c r="U943" s="666"/>
      <c r="V943" s="666"/>
      <c r="W943" s="666"/>
      <c r="X943" s="666"/>
      <c r="Y943" s="666"/>
      <c r="Z943" s="666"/>
      <c r="AA943" s="666"/>
      <c r="AB943" s="666"/>
    </row>
    <row r="944" spans="1:28" ht="12.75">
      <c r="A944" s="673"/>
      <c r="B944" s="673"/>
      <c r="C944" s="673"/>
      <c r="D944" s="673"/>
      <c r="E944" s="673"/>
      <c r="F944" s="673"/>
      <c r="G944" s="654"/>
      <c r="H944" s="654"/>
      <c r="I944" s="654"/>
      <c r="J944" s="654"/>
      <c r="K944" s="654"/>
      <c r="L944" s="666"/>
      <c r="M944" s="666"/>
      <c r="N944" s="666"/>
      <c r="O944" s="666"/>
      <c r="P944" s="666"/>
      <c r="Q944" s="666"/>
      <c r="R944" s="666"/>
      <c r="S944" s="666"/>
      <c r="T944" s="666"/>
      <c r="U944" s="666"/>
      <c r="V944" s="666"/>
      <c r="W944" s="666"/>
      <c r="X944" s="666"/>
      <c r="Y944" s="666"/>
      <c r="Z944" s="666"/>
      <c r="AA944" s="666"/>
      <c r="AB944" s="666"/>
    </row>
    <row r="945" spans="1:28" ht="12.75">
      <c r="A945" s="673"/>
      <c r="B945" s="673"/>
      <c r="C945" s="673"/>
      <c r="D945" s="673"/>
      <c r="E945" s="673"/>
      <c r="F945" s="673"/>
      <c r="G945" s="654"/>
      <c r="H945" s="654"/>
      <c r="I945" s="654"/>
      <c r="J945" s="654"/>
      <c r="K945" s="654"/>
      <c r="L945" s="666"/>
      <c r="M945" s="666"/>
      <c r="N945" s="666"/>
      <c r="O945" s="666"/>
      <c r="P945" s="666"/>
      <c r="Q945" s="666"/>
      <c r="R945" s="666"/>
      <c r="S945" s="666"/>
      <c r="T945" s="666"/>
      <c r="U945" s="666"/>
      <c r="V945" s="666"/>
      <c r="W945" s="666"/>
      <c r="X945" s="666"/>
      <c r="Y945" s="666"/>
      <c r="Z945" s="666"/>
      <c r="AA945" s="666"/>
      <c r="AB945" s="666"/>
    </row>
    <row r="946" spans="1:28" ht="12.75">
      <c r="A946" s="673"/>
      <c r="B946" s="673"/>
      <c r="C946" s="673"/>
      <c r="D946" s="673"/>
      <c r="E946" s="673"/>
      <c r="F946" s="673"/>
      <c r="G946" s="654"/>
      <c r="H946" s="654"/>
      <c r="I946" s="654"/>
      <c r="J946" s="654"/>
      <c r="K946" s="654"/>
      <c r="L946" s="666"/>
      <c r="M946" s="666"/>
      <c r="N946" s="666"/>
      <c r="O946" s="666"/>
      <c r="P946" s="666"/>
      <c r="Q946" s="666"/>
      <c r="R946" s="666"/>
      <c r="S946" s="666"/>
      <c r="T946" s="666"/>
      <c r="U946" s="666"/>
      <c r="V946" s="666"/>
      <c r="W946" s="666"/>
      <c r="X946" s="666"/>
      <c r="Y946" s="666"/>
      <c r="Z946" s="666"/>
      <c r="AA946" s="666"/>
      <c r="AB946" s="666"/>
    </row>
    <row r="947" spans="1:28" ht="12.75">
      <c r="A947" s="673"/>
      <c r="B947" s="673"/>
      <c r="C947" s="673"/>
      <c r="D947" s="673"/>
      <c r="E947" s="673"/>
      <c r="F947" s="673"/>
      <c r="G947" s="654"/>
      <c r="H947" s="654"/>
      <c r="I947" s="654"/>
      <c r="J947" s="654"/>
      <c r="K947" s="654"/>
      <c r="L947" s="666"/>
      <c r="M947" s="666"/>
      <c r="N947" s="666"/>
      <c r="O947" s="666"/>
      <c r="P947" s="666"/>
      <c r="Q947" s="666"/>
      <c r="R947" s="666"/>
      <c r="S947" s="666"/>
      <c r="T947" s="666"/>
      <c r="U947" s="666"/>
      <c r="V947" s="666"/>
      <c r="W947" s="666"/>
      <c r="X947" s="666"/>
      <c r="Y947" s="666"/>
      <c r="Z947" s="666"/>
      <c r="AA947" s="666"/>
      <c r="AB947" s="666"/>
    </row>
    <row r="948" spans="1:28" ht="12.75">
      <c r="A948" s="673"/>
      <c r="B948" s="673"/>
      <c r="C948" s="673"/>
      <c r="D948" s="673"/>
      <c r="E948" s="673"/>
      <c r="F948" s="673"/>
      <c r="G948" s="654"/>
      <c r="H948" s="654"/>
      <c r="I948" s="654"/>
      <c r="J948" s="654"/>
      <c r="K948" s="654"/>
      <c r="L948" s="666"/>
      <c r="M948" s="666"/>
      <c r="N948" s="666"/>
      <c r="O948" s="666"/>
      <c r="P948" s="666"/>
      <c r="Q948" s="666"/>
      <c r="R948" s="666"/>
      <c r="S948" s="666"/>
      <c r="T948" s="666"/>
      <c r="U948" s="666"/>
      <c r="V948" s="666"/>
      <c r="W948" s="666"/>
      <c r="X948" s="666"/>
      <c r="Y948" s="666"/>
      <c r="Z948" s="666"/>
      <c r="AA948" s="666"/>
      <c r="AB948" s="666"/>
    </row>
    <row r="949" spans="1:28" ht="12.75">
      <c r="A949" s="673"/>
      <c r="B949" s="673"/>
      <c r="C949" s="673"/>
      <c r="D949" s="673"/>
      <c r="E949" s="673"/>
      <c r="F949" s="673"/>
      <c r="G949" s="654"/>
      <c r="H949" s="654"/>
      <c r="I949" s="654"/>
      <c r="J949" s="654"/>
      <c r="K949" s="654"/>
      <c r="L949" s="666"/>
      <c r="M949" s="666"/>
      <c r="N949" s="666"/>
      <c r="O949" s="666"/>
      <c r="P949" s="666"/>
      <c r="Q949" s="666"/>
      <c r="R949" s="666"/>
      <c r="S949" s="666"/>
      <c r="T949" s="666"/>
      <c r="U949" s="666"/>
      <c r="V949" s="666"/>
      <c r="W949" s="666"/>
      <c r="X949" s="666"/>
      <c r="Y949" s="666"/>
      <c r="Z949" s="666"/>
      <c r="AA949" s="666"/>
      <c r="AB949" s="666"/>
    </row>
    <row r="950" spans="1:28" ht="12.75">
      <c r="A950" s="673"/>
      <c r="B950" s="673"/>
      <c r="C950" s="673"/>
      <c r="D950" s="673"/>
      <c r="E950" s="673"/>
      <c r="F950" s="673"/>
      <c r="G950" s="654"/>
      <c r="H950" s="654"/>
      <c r="I950" s="654"/>
      <c r="J950" s="654"/>
      <c r="K950" s="654"/>
      <c r="L950" s="666"/>
      <c r="M950" s="666"/>
      <c r="N950" s="666"/>
      <c r="O950" s="666"/>
      <c r="P950" s="666"/>
      <c r="Q950" s="666"/>
      <c r="R950" s="666"/>
      <c r="S950" s="666"/>
      <c r="T950" s="666"/>
      <c r="U950" s="666"/>
      <c r="V950" s="666"/>
      <c r="W950" s="666"/>
      <c r="X950" s="666"/>
      <c r="Y950" s="666"/>
      <c r="Z950" s="666"/>
      <c r="AA950" s="666"/>
      <c r="AB950" s="666"/>
    </row>
    <row r="951" spans="1:28" ht="12.75">
      <c r="A951" s="673"/>
      <c r="B951" s="673"/>
      <c r="C951" s="673"/>
      <c r="D951" s="673"/>
      <c r="E951" s="673"/>
      <c r="F951" s="673"/>
      <c r="G951" s="654"/>
      <c r="H951" s="654"/>
      <c r="I951" s="654"/>
      <c r="J951" s="654"/>
      <c r="K951" s="654"/>
      <c r="L951" s="666"/>
      <c r="M951" s="666"/>
      <c r="N951" s="666"/>
      <c r="O951" s="666"/>
      <c r="P951" s="666"/>
      <c r="Q951" s="666"/>
      <c r="R951" s="666"/>
      <c r="S951" s="666"/>
      <c r="T951" s="666"/>
      <c r="U951" s="666"/>
      <c r="V951" s="666"/>
      <c r="W951" s="666"/>
      <c r="X951" s="666"/>
      <c r="Y951" s="666"/>
      <c r="Z951" s="666"/>
      <c r="AA951" s="666"/>
      <c r="AB951" s="666"/>
    </row>
    <row r="952" spans="1:28" ht="12.75">
      <c r="A952" s="673"/>
      <c r="B952" s="673"/>
      <c r="C952" s="673"/>
      <c r="D952" s="673"/>
      <c r="E952" s="673"/>
      <c r="F952" s="673"/>
      <c r="G952" s="654"/>
      <c r="H952" s="654"/>
      <c r="I952" s="654"/>
      <c r="J952" s="654"/>
      <c r="K952" s="654"/>
      <c r="L952" s="666"/>
      <c r="M952" s="666"/>
      <c r="N952" s="666"/>
      <c r="O952" s="666"/>
      <c r="P952" s="666"/>
      <c r="Q952" s="666"/>
      <c r="R952" s="666"/>
      <c r="S952" s="666"/>
      <c r="T952" s="666"/>
      <c r="U952" s="666"/>
      <c r="V952" s="666"/>
      <c r="W952" s="666"/>
      <c r="X952" s="666"/>
      <c r="Y952" s="666"/>
      <c r="Z952" s="666"/>
      <c r="AA952" s="666"/>
      <c r="AB952" s="666"/>
    </row>
    <row r="953" spans="1:28" ht="12.75">
      <c r="A953" s="673"/>
      <c r="B953" s="673"/>
      <c r="C953" s="673"/>
      <c r="D953" s="673"/>
      <c r="E953" s="673"/>
      <c r="F953" s="673"/>
      <c r="G953" s="654"/>
      <c r="H953" s="654"/>
      <c r="I953" s="654"/>
      <c r="J953" s="654"/>
      <c r="K953" s="654"/>
      <c r="L953" s="666"/>
      <c r="M953" s="666"/>
      <c r="N953" s="666"/>
      <c r="O953" s="666"/>
      <c r="P953" s="666"/>
      <c r="Q953" s="666"/>
      <c r="R953" s="666"/>
      <c r="S953" s="666"/>
      <c r="T953" s="666"/>
      <c r="U953" s="666"/>
      <c r="V953" s="666"/>
      <c r="W953" s="666"/>
      <c r="X953" s="666"/>
      <c r="Y953" s="666"/>
      <c r="Z953" s="666"/>
      <c r="AA953" s="666"/>
      <c r="AB953" s="666"/>
    </row>
    <row r="954" spans="1:28" ht="12.75">
      <c r="A954" s="673"/>
      <c r="B954" s="673"/>
      <c r="C954" s="673"/>
      <c r="D954" s="673"/>
      <c r="E954" s="673"/>
      <c r="F954" s="673"/>
      <c r="G954" s="654"/>
      <c r="H954" s="654"/>
      <c r="I954" s="654"/>
      <c r="J954" s="654"/>
      <c r="K954" s="654"/>
      <c r="L954" s="666"/>
      <c r="M954" s="666"/>
      <c r="N954" s="666"/>
      <c r="O954" s="666"/>
      <c r="P954" s="666"/>
      <c r="Q954" s="666"/>
      <c r="R954" s="666"/>
      <c r="S954" s="666"/>
      <c r="T954" s="666"/>
      <c r="U954" s="666"/>
      <c r="V954" s="666"/>
      <c r="W954" s="666"/>
      <c r="X954" s="666"/>
      <c r="Y954" s="666"/>
      <c r="Z954" s="666"/>
      <c r="AA954" s="666"/>
      <c r="AB954" s="666"/>
    </row>
    <row r="955" spans="1:28" ht="12.75">
      <c r="A955" s="673"/>
      <c r="B955" s="673"/>
      <c r="C955" s="673"/>
      <c r="D955" s="673"/>
      <c r="E955" s="673"/>
      <c r="F955" s="673"/>
      <c r="G955" s="654"/>
      <c r="H955" s="654"/>
      <c r="I955" s="654"/>
      <c r="J955" s="654"/>
      <c r="K955" s="654"/>
      <c r="L955" s="666"/>
      <c r="M955" s="666"/>
      <c r="N955" s="666"/>
      <c r="O955" s="666"/>
      <c r="P955" s="666"/>
      <c r="Q955" s="666"/>
      <c r="R955" s="666"/>
      <c r="S955" s="666"/>
      <c r="T955" s="666"/>
      <c r="U955" s="666"/>
      <c r="V955" s="666"/>
      <c r="W955" s="666"/>
      <c r="X955" s="666"/>
      <c r="Y955" s="666"/>
      <c r="Z955" s="666"/>
      <c r="AA955" s="666"/>
      <c r="AB955" s="666"/>
    </row>
    <row r="956" spans="1:28" ht="12.75">
      <c r="A956" s="673"/>
      <c r="B956" s="673"/>
      <c r="C956" s="673"/>
      <c r="D956" s="673"/>
      <c r="E956" s="673"/>
      <c r="F956" s="673"/>
      <c r="G956" s="654"/>
      <c r="H956" s="654"/>
      <c r="I956" s="654"/>
      <c r="J956" s="654"/>
      <c r="K956" s="654"/>
      <c r="L956" s="666"/>
      <c r="M956" s="666"/>
      <c r="N956" s="666"/>
      <c r="O956" s="666"/>
      <c r="P956" s="666"/>
      <c r="Q956" s="666"/>
      <c r="R956" s="666"/>
      <c r="S956" s="666"/>
      <c r="T956" s="666"/>
      <c r="U956" s="666"/>
      <c r="V956" s="666"/>
      <c r="W956" s="666"/>
      <c r="X956" s="666"/>
      <c r="Y956" s="666"/>
      <c r="Z956" s="666"/>
      <c r="AA956" s="666"/>
      <c r="AB956" s="666"/>
    </row>
    <row r="957" spans="1:28" ht="12.75">
      <c r="A957" s="673"/>
      <c r="B957" s="673"/>
      <c r="C957" s="673"/>
      <c r="D957" s="673"/>
      <c r="E957" s="673"/>
      <c r="F957" s="673"/>
      <c r="G957" s="654"/>
      <c r="H957" s="654"/>
      <c r="I957" s="654"/>
      <c r="J957" s="654"/>
      <c r="K957" s="654"/>
      <c r="L957" s="666"/>
      <c r="M957" s="666"/>
      <c r="N957" s="666"/>
      <c r="O957" s="666"/>
      <c r="P957" s="666"/>
      <c r="Q957" s="666"/>
      <c r="R957" s="666"/>
      <c r="S957" s="666"/>
      <c r="T957" s="666"/>
      <c r="U957" s="666"/>
      <c r="V957" s="666"/>
      <c r="W957" s="666"/>
      <c r="X957" s="666"/>
      <c r="Y957" s="666"/>
      <c r="Z957" s="666"/>
      <c r="AA957" s="666"/>
      <c r="AB957" s="666"/>
    </row>
    <row r="958" spans="1:28" ht="12.75">
      <c r="A958" s="673"/>
      <c r="B958" s="673"/>
      <c r="C958" s="673"/>
      <c r="D958" s="673"/>
      <c r="E958" s="673"/>
      <c r="F958" s="673"/>
      <c r="G958" s="654"/>
      <c r="H958" s="654"/>
      <c r="I958" s="654"/>
      <c r="J958" s="654"/>
      <c r="K958" s="654"/>
      <c r="L958" s="666"/>
      <c r="M958" s="666"/>
      <c r="N958" s="666"/>
      <c r="O958" s="666"/>
      <c r="P958" s="666"/>
      <c r="Q958" s="666"/>
      <c r="R958" s="666"/>
      <c r="S958" s="666"/>
      <c r="T958" s="666"/>
      <c r="U958" s="666"/>
      <c r="V958" s="666"/>
      <c r="W958" s="666"/>
      <c r="X958" s="666"/>
      <c r="Y958" s="666"/>
      <c r="Z958" s="666"/>
      <c r="AA958" s="666"/>
      <c r="AB958" s="666"/>
    </row>
    <row r="959" spans="1:28" ht="12.75">
      <c r="A959" s="673"/>
      <c r="B959" s="673"/>
      <c r="C959" s="673"/>
      <c r="D959" s="673"/>
      <c r="E959" s="673"/>
      <c r="F959" s="673"/>
      <c r="G959" s="654"/>
      <c r="H959" s="654"/>
      <c r="I959" s="654"/>
      <c r="J959" s="654"/>
      <c r="K959" s="654"/>
      <c r="L959" s="666"/>
      <c r="M959" s="666"/>
      <c r="N959" s="666"/>
      <c r="O959" s="666"/>
      <c r="P959" s="666"/>
      <c r="Q959" s="666"/>
      <c r="R959" s="666"/>
      <c r="S959" s="666"/>
      <c r="T959" s="666"/>
      <c r="U959" s="666"/>
      <c r="V959" s="666"/>
      <c r="W959" s="666"/>
      <c r="X959" s="666"/>
      <c r="Y959" s="666"/>
      <c r="Z959" s="666"/>
      <c r="AA959" s="666"/>
      <c r="AB959" s="666"/>
    </row>
    <row r="960" spans="1:28" ht="12.75">
      <c r="A960" s="673"/>
      <c r="B960" s="673"/>
      <c r="C960" s="673"/>
      <c r="D960" s="673"/>
      <c r="E960" s="673"/>
      <c r="F960" s="673"/>
      <c r="G960" s="654"/>
      <c r="H960" s="654"/>
      <c r="I960" s="654"/>
      <c r="J960" s="654"/>
      <c r="K960" s="654"/>
      <c r="L960" s="666"/>
      <c r="M960" s="666"/>
      <c r="N960" s="666"/>
      <c r="O960" s="666"/>
      <c r="P960" s="666"/>
      <c r="Q960" s="666"/>
      <c r="R960" s="666"/>
      <c r="S960" s="666"/>
      <c r="T960" s="666"/>
      <c r="U960" s="666"/>
      <c r="V960" s="666"/>
      <c r="W960" s="666"/>
      <c r="X960" s="666"/>
      <c r="Y960" s="666"/>
      <c r="Z960" s="666"/>
      <c r="AA960" s="666"/>
      <c r="AB960" s="666"/>
    </row>
    <row r="961" spans="1:28" ht="12.75">
      <c r="A961" s="673"/>
      <c r="B961" s="673"/>
      <c r="C961" s="673"/>
      <c r="D961" s="673"/>
      <c r="E961" s="673"/>
      <c r="F961" s="673"/>
      <c r="G961" s="654"/>
      <c r="H961" s="654"/>
      <c r="I961" s="654"/>
      <c r="J961" s="654"/>
      <c r="K961" s="654"/>
      <c r="L961" s="666"/>
      <c r="M961" s="666"/>
      <c r="N961" s="666"/>
      <c r="O961" s="666"/>
      <c r="P961" s="666"/>
      <c r="Q961" s="666"/>
      <c r="R961" s="666"/>
      <c r="S961" s="666"/>
      <c r="T961" s="666"/>
      <c r="U961" s="666"/>
      <c r="V961" s="666"/>
      <c r="W961" s="666"/>
      <c r="X961" s="666"/>
      <c r="Y961" s="666"/>
      <c r="Z961" s="666"/>
      <c r="AA961" s="666"/>
      <c r="AB961" s="666"/>
    </row>
    <row r="962" spans="1:28" ht="12.75">
      <c r="A962" s="673"/>
      <c r="B962" s="673"/>
      <c r="C962" s="673"/>
      <c r="D962" s="673"/>
      <c r="E962" s="673"/>
      <c r="F962" s="673"/>
      <c r="G962" s="654"/>
      <c r="H962" s="654"/>
      <c r="I962" s="654"/>
      <c r="J962" s="654"/>
      <c r="K962" s="654"/>
      <c r="L962" s="666"/>
      <c r="M962" s="666"/>
      <c r="N962" s="666"/>
      <c r="O962" s="666"/>
      <c r="P962" s="666"/>
      <c r="Q962" s="666"/>
      <c r="R962" s="666"/>
      <c r="S962" s="666"/>
      <c r="T962" s="666"/>
      <c r="U962" s="666"/>
      <c r="V962" s="666"/>
      <c r="W962" s="666"/>
      <c r="X962" s="666"/>
      <c r="Y962" s="666"/>
      <c r="Z962" s="666"/>
      <c r="AA962" s="666"/>
      <c r="AB962" s="666"/>
    </row>
    <row r="963" spans="1:28" ht="12.75">
      <c r="A963" s="673"/>
      <c r="B963" s="673"/>
      <c r="C963" s="673"/>
      <c r="D963" s="673"/>
      <c r="E963" s="673"/>
      <c r="F963" s="673"/>
      <c r="G963" s="654"/>
      <c r="H963" s="654"/>
      <c r="I963" s="654"/>
      <c r="J963" s="654"/>
      <c r="K963" s="654"/>
      <c r="L963" s="666"/>
      <c r="M963" s="666"/>
      <c r="N963" s="666"/>
      <c r="O963" s="666"/>
      <c r="P963" s="666"/>
      <c r="Q963" s="666"/>
      <c r="R963" s="666"/>
      <c r="S963" s="666"/>
      <c r="T963" s="666"/>
      <c r="U963" s="666"/>
      <c r="V963" s="666"/>
      <c r="W963" s="666"/>
      <c r="X963" s="666"/>
      <c r="Y963" s="666"/>
      <c r="Z963" s="666"/>
      <c r="AA963" s="666"/>
      <c r="AB963" s="666"/>
    </row>
    <row r="964" spans="1:28" ht="12.75">
      <c r="A964" s="673"/>
      <c r="B964" s="673"/>
      <c r="C964" s="673"/>
      <c r="D964" s="673"/>
      <c r="E964" s="673"/>
      <c r="F964" s="673"/>
      <c r="G964" s="654"/>
      <c r="H964" s="654"/>
      <c r="I964" s="654"/>
      <c r="J964" s="654"/>
      <c r="K964" s="654"/>
      <c r="L964" s="666"/>
      <c r="M964" s="666"/>
      <c r="N964" s="666"/>
      <c r="O964" s="666"/>
      <c r="P964" s="666"/>
      <c r="Q964" s="666"/>
      <c r="R964" s="666"/>
      <c r="S964" s="666"/>
      <c r="T964" s="666"/>
      <c r="U964" s="666"/>
      <c r="V964" s="666"/>
      <c r="W964" s="666"/>
      <c r="X964" s="666"/>
      <c r="Y964" s="666"/>
      <c r="Z964" s="666"/>
      <c r="AA964" s="666"/>
      <c r="AB964" s="666"/>
    </row>
    <row r="965" spans="1:28" ht="12.75">
      <c r="A965" s="673"/>
      <c r="B965" s="673"/>
      <c r="C965" s="673"/>
      <c r="D965" s="673"/>
      <c r="E965" s="673"/>
      <c r="F965" s="673"/>
      <c r="G965" s="654"/>
      <c r="H965" s="654"/>
      <c r="I965" s="654"/>
      <c r="J965" s="654"/>
      <c r="K965" s="654"/>
      <c r="L965" s="666"/>
      <c r="M965" s="666"/>
      <c r="N965" s="666"/>
      <c r="O965" s="666"/>
      <c r="P965" s="666"/>
      <c r="Q965" s="666"/>
      <c r="R965" s="666"/>
      <c r="S965" s="666"/>
      <c r="T965" s="666"/>
      <c r="U965" s="666"/>
      <c r="V965" s="666"/>
      <c r="W965" s="666"/>
      <c r="X965" s="666"/>
      <c r="Y965" s="666"/>
      <c r="Z965" s="666"/>
      <c r="AA965" s="666"/>
      <c r="AB965" s="666"/>
    </row>
    <row r="966" spans="1:28" ht="12.75">
      <c r="A966" s="673"/>
      <c r="B966" s="673"/>
      <c r="C966" s="673"/>
      <c r="D966" s="673"/>
      <c r="E966" s="673"/>
      <c r="F966" s="673"/>
      <c r="G966" s="654"/>
      <c r="H966" s="654"/>
      <c r="I966" s="654"/>
      <c r="J966" s="654"/>
      <c r="K966" s="654"/>
      <c r="L966" s="666"/>
      <c r="M966" s="666"/>
      <c r="N966" s="666"/>
      <c r="O966" s="666"/>
      <c r="P966" s="666"/>
      <c r="Q966" s="666"/>
      <c r="R966" s="666"/>
      <c r="S966" s="666"/>
      <c r="T966" s="666"/>
      <c r="U966" s="666"/>
      <c r="V966" s="666"/>
      <c r="W966" s="666"/>
      <c r="X966" s="666"/>
      <c r="Y966" s="666"/>
      <c r="Z966" s="666"/>
      <c r="AA966" s="666"/>
      <c r="AB966" s="666"/>
    </row>
    <row r="967" spans="1:28" ht="12.75">
      <c r="A967" s="673"/>
      <c r="B967" s="673"/>
      <c r="C967" s="673"/>
      <c r="D967" s="673"/>
      <c r="E967" s="673"/>
      <c r="F967" s="673"/>
      <c r="G967" s="654"/>
      <c r="H967" s="654"/>
      <c r="I967" s="654"/>
      <c r="J967" s="654"/>
      <c r="K967" s="654"/>
      <c r="L967" s="666"/>
      <c r="M967" s="666"/>
      <c r="N967" s="666"/>
      <c r="O967" s="666"/>
      <c r="P967" s="666"/>
      <c r="Q967" s="666"/>
      <c r="R967" s="666"/>
      <c r="S967" s="666"/>
      <c r="T967" s="666"/>
      <c r="U967" s="666"/>
      <c r="V967" s="666"/>
      <c r="W967" s="666"/>
      <c r="X967" s="666"/>
      <c r="Y967" s="666"/>
      <c r="Z967" s="666"/>
      <c r="AA967" s="666"/>
      <c r="AB967" s="666"/>
    </row>
    <row r="968" spans="1:28" ht="12.75">
      <c r="A968" s="673"/>
      <c r="B968" s="673"/>
      <c r="C968" s="673"/>
      <c r="D968" s="673"/>
      <c r="E968" s="673"/>
      <c r="F968" s="673"/>
      <c r="G968" s="654"/>
      <c r="H968" s="654"/>
      <c r="I968" s="654"/>
      <c r="J968" s="654"/>
      <c r="K968" s="654"/>
      <c r="L968" s="666"/>
      <c r="M968" s="666"/>
      <c r="N968" s="666"/>
      <c r="O968" s="666"/>
      <c r="P968" s="666"/>
      <c r="Q968" s="666"/>
      <c r="R968" s="666"/>
      <c r="S968" s="666"/>
      <c r="T968" s="666"/>
      <c r="U968" s="666"/>
      <c r="V968" s="666"/>
      <c r="W968" s="666"/>
      <c r="X968" s="666"/>
      <c r="Y968" s="666"/>
      <c r="Z968" s="666"/>
      <c r="AA968" s="666"/>
      <c r="AB968" s="666"/>
    </row>
    <row r="969" spans="1:28" ht="12.75">
      <c r="A969" s="673"/>
      <c r="B969" s="673"/>
      <c r="C969" s="673"/>
      <c r="D969" s="673"/>
      <c r="E969" s="673"/>
      <c r="F969" s="673"/>
      <c r="G969" s="654"/>
      <c r="H969" s="654"/>
      <c r="I969" s="654"/>
      <c r="J969" s="654"/>
      <c r="K969" s="654"/>
      <c r="L969" s="666"/>
      <c r="M969" s="666"/>
      <c r="N969" s="666"/>
      <c r="O969" s="666"/>
      <c r="P969" s="666"/>
      <c r="Q969" s="666"/>
      <c r="R969" s="666"/>
      <c r="S969" s="666"/>
      <c r="T969" s="666"/>
      <c r="U969" s="666"/>
      <c r="V969" s="666"/>
      <c r="W969" s="666"/>
      <c r="X969" s="666"/>
      <c r="Y969" s="666"/>
      <c r="Z969" s="666"/>
      <c r="AA969" s="666"/>
      <c r="AB969" s="666"/>
    </row>
    <row r="970" spans="1:28" ht="12.75">
      <c r="A970" s="673"/>
      <c r="B970" s="673"/>
      <c r="C970" s="673"/>
      <c r="D970" s="673"/>
      <c r="E970" s="673"/>
      <c r="F970" s="673"/>
      <c r="G970" s="654"/>
      <c r="H970" s="654"/>
      <c r="I970" s="654"/>
      <c r="J970" s="654"/>
      <c r="K970" s="654"/>
      <c r="L970" s="666"/>
      <c r="M970" s="666"/>
      <c r="N970" s="666"/>
      <c r="O970" s="666"/>
      <c r="P970" s="666"/>
      <c r="Q970" s="666"/>
      <c r="R970" s="666"/>
      <c r="S970" s="666"/>
      <c r="T970" s="666"/>
      <c r="U970" s="666"/>
      <c r="V970" s="666"/>
      <c r="W970" s="666"/>
      <c r="X970" s="666"/>
      <c r="Y970" s="666"/>
      <c r="Z970" s="666"/>
      <c r="AA970" s="666"/>
      <c r="AB970" s="666"/>
    </row>
    <row r="971" spans="1:28" ht="12.75">
      <c r="A971" s="673"/>
      <c r="B971" s="673"/>
      <c r="C971" s="673"/>
      <c r="D971" s="673"/>
      <c r="E971" s="673"/>
      <c r="F971" s="673"/>
      <c r="G971" s="654"/>
      <c r="H971" s="654"/>
      <c r="I971" s="654"/>
      <c r="J971" s="654"/>
      <c r="K971" s="654"/>
      <c r="L971" s="666"/>
      <c r="M971" s="666"/>
      <c r="N971" s="666"/>
      <c r="O971" s="666"/>
      <c r="P971" s="666"/>
      <c r="Q971" s="666"/>
      <c r="R971" s="666"/>
      <c r="S971" s="666"/>
      <c r="T971" s="666"/>
      <c r="U971" s="666"/>
      <c r="V971" s="666"/>
      <c r="W971" s="666"/>
      <c r="X971" s="666"/>
      <c r="Y971" s="666"/>
      <c r="Z971" s="666"/>
      <c r="AA971" s="666"/>
      <c r="AB971" s="666"/>
    </row>
    <row r="972" spans="1:28" ht="12.75">
      <c r="A972" s="673"/>
      <c r="B972" s="673"/>
      <c r="C972" s="673"/>
      <c r="D972" s="673"/>
      <c r="E972" s="673"/>
      <c r="F972" s="673"/>
      <c r="G972" s="654"/>
      <c r="H972" s="654"/>
      <c r="I972" s="654"/>
      <c r="J972" s="654"/>
      <c r="K972" s="654"/>
      <c r="L972" s="666"/>
      <c r="M972" s="666"/>
      <c r="N972" s="666"/>
      <c r="O972" s="666"/>
      <c r="P972" s="666"/>
      <c r="Q972" s="666"/>
      <c r="R972" s="666"/>
      <c r="S972" s="666"/>
      <c r="T972" s="666"/>
      <c r="U972" s="666"/>
      <c r="V972" s="666"/>
      <c r="W972" s="666"/>
      <c r="X972" s="666"/>
      <c r="Y972" s="666"/>
      <c r="Z972" s="666"/>
      <c r="AA972" s="666"/>
      <c r="AB972" s="666"/>
    </row>
    <row r="973" spans="1:28" ht="12.75">
      <c r="A973" s="673"/>
      <c r="B973" s="673"/>
      <c r="C973" s="673"/>
      <c r="D973" s="673"/>
      <c r="E973" s="673"/>
      <c r="F973" s="673"/>
      <c r="G973" s="654"/>
      <c r="H973" s="654"/>
      <c r="I973" s="654"/>
      <c r="J973" s="654"/>
      <c r="K973" s="654"/>
      <c r="L973" s="666"/>
      <c r="M973" s="666"/>
      <c r="N973" s="666"/>
      <c r="O973" s="666"/>
      <c r="P973" s="666"/>
      <c r="Q973" s="666"/>
      <c r="R973" s="666"/>
      <c r="S973" s="666"/>
      <c r="T973" s="666"/>
      <c r="U973" s="666"/>
      <c r="V973" s="666"/>
      <c r="W973" s="666"/>
      <c r="X973" s="666"/>
      <c r="Y973" s="666"/>
      <c r="Z973" s="666"/>
      <c r="AA973" s="666"/>
      <c r="AB973" s="666"/>
    </row>
    <row r="974" spans="1:28" ht="12.75">
      <c r="A974" s="673"/>
      <c r="B974" s="673"/>
      <c r="C974" s="673"/>
      <c r="D974" s="673"/>
      <c r="E974" s="673"/>
      <c r="F974" s="673"/>
      <c r="G974" s="654"/>
      <c r="H974" s="654"/>
      <c r="I974" s="654"/>
      <c r="J974" s="654"/>
      <c r="K974" s="654"/>
      <c r="L974" s="666"/>
      <c r="M974" s="666"/>
      <c r="N974" s="666"/>
      <c r="O974" s="666"/>
      <c r="P974" s="666"/>
      <c r="Q974" s="666"/>
      <c r="R974" s="666"/>
      <c r="S974" s="666"/>
      <c r="T974" s="666"/>
      <c r="U974" s="666"/>
      <c r="V974" s="666"/>
      <c r="W974" s="666"/>
      <c r="X974" s="666"/>
      <c r="Y974" s="666"/>
      <c r="Z974" s="666"/>
      <c r="AA974" s="666"/>
      <c r="AB974" s="666"/>
    </row>
    <row r="975" spans="1:28" ht="12.75">
      <c r="A975" s="673"/>
      <c r="B975" s="673"/>
      <c r="C975" s="673"/>
      <c r="D975" s="673"/>
      <c r="E975" s="673"/>
      <c r="F975" s="673"/>
      <c r="G975" s="654"/>
      <c r="H975" s="654"/>
      <c r="I975" s="654"/>
      <c r="J975" s="654"/>
      <c r="K975" s="654"/>
      <c r="L975" s="666"/>
      <c r="M975" s="666"/>
      <c r="N975" s="666"/>
      <c r="O975" s="666"/>
      <c r="P975" s="666"/>
      <c r="Q975" s="666"/>
      <c r="R975" s="666"/>
      <c r="S975" s="666"/>
      <c r="T975" s="666"/>
      <c r="U975" s="666"/>
      <c r="V975" s="666"/>
      <c r="W975" s="666"/>
      <c r="X975" s="666"/>
      <c r="Y975" s="666"/>
      <c r="Z975" s="666"/>
      <c r="AA975" s="666"/>
      <c r="AB975" s="666"/>
    </row>
    <row r="976" spans="1:28" ht="12.75">
      <c r="A976" s="673"/>
      <c r="B976" s="673"/>
      <c r="C976" s="673"/>
      <c r="D976" s="673"/>
      <c r="E976" s="673"/>
      <c r="F976" s="673"/>
      <c r="G976" s="654"/>
      <c r="H976" s="654"/>
      <c r="I976" s="654"/>
      <c r="J976" s="654"/>
      <c r="K976" s="654"/>
      <c r="L976" s="666"/>
      <c r="M976" s="666"/>
      <c r="N976" s="666"/>
      <c r="O976" s="666"/>
      <c r="P976" s="666"/>
      <c r="Q976" s="666"/>
      <c r="R976" s="666"/>
      <c r="S976" s="666"/>
      <c r="T976" s="666"/>
      <c r="U976" s="666"/>
      <c r="V976" s="666"/>
      <c r="W976" s="666"/>
      <c r="X976" s="666"/>
      <c r="Y976" s="666"/>
      <c r="Z976" s="666"/>
      <c r="AA976" s="666"/>
      <c r="AB976" s="666"/>
    </row>
    <row r="977" spans="1:28" ht="12.75">
      <c r="A977" s="673"/>
      <c r="B977" s="673"/>
      <c r="C977" s="673"/>
      <c r="D977" s="673"/>
      <c r="E977" s="673"/>
      <c r="F977" s="673"/>
      <c r="G977" s="654"/>
      <c r="H977" s="654"/>
      <c r="I977" s="654"/>
      <c r="J977" s="654"/>
      <c r="K977" s="654"/>
      <c r="L977" s="666"/>
      <c r="M977" s="666"/>
      <c r="N977" s="666"/>
      <c r="O977" s="666"/>
      <c r="P977" s="666"/>
      <c r="Q977" s="666"/>
      <c r="R977" s="666"/>
      <c r="S977" s="666"/>
      <c r="T977" s="666"/>
      <c r="U977" s="666"/>
      <c r="V977" s="666"/>
      <c r="W977" s="666"/>
      <c r="X977" s="666"/>
      <c r="Y977" s="666"/>
      <c r="Z977" s="666"/>
      <c r="AA977" s="666"/>
      <c r="AB977" s="666"/>
    </row>
    <row r="978" spans="1:28" ht="12.75">
      <c r="A978" s="673"/>
      <c r="B978" s="673"/>
      <c r="C978" s="673"/>
      <c r="D978" s="673"/>
      <c r="E978" s="673"/>
      <c r="F978" s="673"/>
      <c r="G978" s="654"/>
      <c r="H978" s="654"/>
      <c r="I978" s="654"/>
      <c r="J978" s="654"/>
      <c r="K978" s="654"/>
      <c r="L978" s="666"/>
      <c r="M978" s="666"/>
      <c r="N978" s="666"/>
      <c r="O978" s="666"/>
      <c r="P978" s="666"/>
      <c r="Q978" s="666"/>
      <c r="R978" s="666"/>
      <c r="S978" s="666"/>
      <c r="T978" s="666"/>
      <c r="U978" s="666"/>
      <c r="V978" s="666"/>
      <c r="W978" s="666"/>
      <c r="X978" s="666"/>
      <c r="Y978" s="666"/>
      <c r="Z978" s="666"/>
      <c r="AA978" s="666"/>
      <c r="AB978" s="666"/>
    </row>
    <row r="979" spans="1:28" ht="12.75">
      <c r="A979" s="673"/>
      <c r="B979" s="673"/>
      <c r="C979" s="673"/>
      <c r="D979" s="673"/>
      <c r="E979" s="673"/>
      <c r="F979" s="673"/>
      <c r="G979" s="654"/>
      <c r="H979" s="654"/>
      <c r="I979" s="654"/>
      <c r="J979" s="654"/>
      <c r="K979" s="654"/>
      <c r="L979" s="666"/>
      <c r="M979" s="666"/>
      <c r="N979" s="666"/>
      <c r="O979" s="666"/>
      <c r="P979" s="666"/>
      <c r="Q979" s="666"/>
      <c r="R979" s="666"/>
      <c r="S979" s="666"/>
      <c r="T979" s="666"/>
      <c r="U979" s="666"/>
      <c r="V979" s="666"/>
      <c r="W979" s="666"/>
      <c r="X979" s="666"/>
      <c r="Y979" s="666"/>
      <c r="Z979" s="666"/>
      <c r="AA979" s="666"/>
      <c r="AB979" s="666"/>
    </row>
    <row r="980" spans="1:28" ht="12.75">
      <c r="A980" s="673"/>
      <c r="B980" s="673"/>
      <c r="C980" s="673"/>
      <c r="D980" s="673"/>
      <c r="E980" s="673"/>
      <c r="F980" s="673"/>
      <c r="G980" s="654"/>
      <c r="H980" s="654"/>
      <c r="I980" s="654"/>
      <c r="J980" s="654"/>
      <c r="K980" s="654"/>
      <c r="L980" s="666"/>
      <c r="M980" s="666"/>
      <c r="N980" s="666"/>
      <c r="O980" s="666"/>
      <c r="P980" s="666"/>
      <c r="Q980" s="666"/>
      <c r="R980" s="666"/>
      <c r="S980" s="666"/>
      <c r="T980" s="666"/>
      <c r="U980" s="666"/>
      <c r="V980" s="666"/>
      <c r="W980" s="666"/>
      <c r="X980" s="666"/>
      <c r="Y980" s="666"/>
      <c r="Z980" s="666"/>
      <c r="AA980" s="666"/>
      <c r="AB980" s="666"/>
    </row>
    <row r="981" spans="1:28" ht="12.75">
      <c r="A981" s="673"/>
      <c r="B981" s="673"/>
      <c r="C981" s="673"/>
      <c r="D981" s="673"/>
      <c r="E981" s="673"/>
      <c r="F981" s="673"/>
      <c r="G981" s="654"/>
      <c r="H981" s="654"/>
      <c r="I981" s="654"/>
      <c r="J981" s="654"/>
      <c r="K981" s="654"/>
      <c r="L981" s="666"/>
      <c r="M981" s="666"/>
      <c r="N981" s="666"/>
      <c r="O981" s="666"/>
      <c r="P981" s="666"/>
      <c r="Q981" s="666"/>
      <c r="R981" s="666"/>
      <c r="S981" s="666"/>
      <c r="T981" s="666"/>
      <c r="U981" s="666"/>
      <c r="V981" s="666"/>
      <c r="W981" s="666"/>
      <c r="X981" s="666"/>
      <c r="Y981" s="666"/>
      <c r="Z981" s="666"/>
      <c r="AA981" s="666"/>
      <c r="AB981" s="666"/>
    </row>
    <row r="982" spans="1:28" ht="12.75">
      <c r="A982" s="673"/>
      <c r="B982" s="673"/>
      <c r="C982" s="673"/>
      <c r="D982" s="673"/>
      <c r="E982" s="673"/>
      <c r="F982" s="673"/>
      <c r="G982" s="654"/>
      <c r="H982" s="654"/>
      <c r="I982" s="654"/>
      <c r="J982" s="654"/>
      <c r="K982" s="654"/>
      <c r="L982" s="666"/>
      <c r="M982" s="666"/>
      <c r="N982" s="666"/>
      <c r="O982" s="666"/>
      <c r="P982" s="666"/>
      <c r="Q982" s="666"/>
      <c r="R982" s="666"/>
      <c r="S982" s="666"/>
      <c r="T982" s="666"/>
      <c r="U982" s="666"/>
      <c r="V982" s="666"/>
      <c r="W982" s="666"/>
      <c r="X982" s="666"/>
      <c r="Y982" s="666"/>
      <c r="Z982" s="666"/>
      <c r="AA982" s="666"/>
      <c r="AB982" s="666"/>
    </row>
    <row r="983" spans="1:28" ht="12.75">
      <c r="A983" s="673"/>
      <c r="B983" s="673"/>
      <c r="C983" s="673"/>
      <c r="D983" s="673"/>
      <c r="E983" s="673"/>
      <c r="F983" s="673"/>
      <c r="G983" s="654"/>
      <c r="H983" s="654"/>
      <c r="I983" s="654"/>
      <c r="J983" s="654"/>
      <c r="K983" s="654"/>
      <c r="L983" s="666"/>
      <c r="M983" s="666"/>
      <c r="N983" s="666"/>
      <c r="O983" s="666"/>
      <c r="P983" s="666"/>
      <c r="Q983" s="666"/>
      <c r="R983" s="666"/>
      <c r="S983" s="666"/>
      <c r="T983" s="666"/>
      <c r="U983" s="666"/>
      <c r="V983" s="666"/>
      <c r="W983" s="666"/>
      <c r="X983" s="666"/>
      <c r="Y983" s="666"/>
      <c r="Z983" s="666"/>
      <c r="AA983" s="666"/>
      <c r="AB983" s="666"/>
    </row>
    <row r="984" spans="1:28" ht="12.75">
      <c r="A984" s="673"/>
      <c r="B984" s="673"/>
      <c r="C984" s="673"/>
      <c r="D984" s="673"/>
      <c r="E984" s="673"/>
      <c r="F984" s="673"/>
      <c r="G984" s="654"/>
      <c r="H984" s="654"/>
      <c r="I984" s="654"/>
      <c r="J984" s="654"/>
      <c r="K984" s="654"/>
      <c r="L984" s="666"/>
      <c r="M984" s="666"/>
      <c r="N984" s="666"/>
      <c r="O984" s="666"/>
      <c r="P984" s="666"/>
      <c r="Q984" s="666"/>
      <c r="R984" s="666"/>
      <c r="S984" s="666"/>
      <c r="T984" s="666"/>
      <c r="U984" s="666"/>
      <c r="V984" s="666"/>
      <c r="W984" s="666"/>
      <c r="X984" s="666"/>
      <c r="Y984" s="666"/>
      <c r="Z984" s="666"/>
      <c r="AA984" s="666"/>
      <c r="AB984" s="666"/>
    </row>
    <row r="985" spans="1:28" ht="12.75">
      <c r="A985" s="673"/>
      <c r="B985" s="673"/>
      <c r="C985" s="673"/>
      <c r="D985" s="673"/>
      <c r="E985" s="673"/>
      <c r="F985" s="673"/>
      <c r="G985" s="654"/>
      <c r="H985" s="654"/>
      <c r="I985" s="654"/>
      <c r="J985" s="654"/>
      <c r="K985" s="654"/>
      <c r="L985" s="666"/>
      <c r="M985" s="666"/>
      <c r="N985" s="666"/>
      <c r="O985" s="666"/>
      <c r="P985" s="666"/>
      <c r="Q985" s="666"/>
      <c r="R985" s="666"/>
      <c r="S985" s="666"/>
      <c r="T985" s="666"/>
      <c r="U985" s="666"/>
      <c r="V985" s="666"/>
      <c r="W985" s="666"/>
      <c r="X985" s="666"/>
      <c r="Y985" s="666"/>
      <c r="Z985" s="666"/>
      <c r="AA985" s="666"/>
      <c r="AB985" s="666"/>
    </row>
    <row r="986" spans="1:28" ht="12.75">
      <c r="A986" s="673"/>
      <c r="B986" s="673"/>
      <c r="C986" s="673"/>
      <c r="D986" s="673"/>
      <c r="E986" s="673"/>
      <c r="F986" s="673"/>
      <c r="G986" s="654"/>
      <c r="H986" s="654"/>
      <c r="I986" s="654"/>
      <c r="J986" s="654"/>
      <c r="K986" s="654"/>
      <c r="L986" s="666"/>
      <c r="M986" s="666"/>
      <c r="N986" s="666"/>
      <c r="O986" s="666"/>
      <c r="P986" s="666"/>
      <c r="Q986" s="666"/>
      <c r="R986" s="666"/>
      <c r="S986" s="666"/>
      <c r="T986" s="666"/>
      <c r="U986" s="666"/>
      <c r="V986" s="666"/>
      <c r="W986" s="666"/>
      <c r="X986" s="666"/>
      <c r="Y986" s="666"/>
      <c r="Z986" s="666"/>
      <c r="AA986" s="666"/>
      <c r="AB986" s="666"/>
    </row>
    <row r="987" spans="1:28" ht="12.75">
      <c r="A987" s="673"/>
      <c r="B987" s="673"/>
      <c r="C987" s="673"/>
      <c r="D987" s="673"/>
      <c r="E987" s="673"/>
      <c r="F987" s="673"/>
      <c r="G987" s="654"/>
      <c r="H987" s="654"/>
      <c r="I987" s="654"/>
      <c r="J987" s="654"/>
      <c r="K987" s="654"/>
      <c r="L987" s="666"/>
      <c r="M987" s="666"/>
      <c r="N987" s="666"/>
      <c r="O987" s="666"/>
      <c r="P987" s="666"/>
      <c r="Q987" s="666"/>
      <c r="R987" s="666"/>
      <c r="S987" s="666"/>
      <c r="T987" s="666"/>
      <c r="U987" s="666"/>
      <c r="V987" s="666"/>
      <c r="W987" s="666"/>
      <c r="X987" s="666"/>
      <c r="Y987" s="666"/>
      <c r="Z987" s="666"/>
      <c r="AA987" s="666"/>
      <c r="AB987" s="666"/>
    </row>
    <row r="988" spans="1:28" ht="12.75">
      <c r="A988" s="673"/>
      <c r="B988" s="673"/>
      <c r="C988" s="673"/>
      <c r="D988" s="673"/>
      <c r="E988" s="673"/>
      <c r="F988" s="673"/>
      <c r="G988" s="654"/>
      <c r="H988" s="654"/>
      <c r="I988" s="654"/>
      <c r="J988" s="654"/>
      <c r="K988" s="654"/>
      <c r="L988" s="666"/>
      <c r="M988" s="666"/>
      <c r="N988" s="666"/>
      <c r="O988" s="666"/>
      <c r="P988" s="666"/>
      <c r="Q988" s="666"/>
      <c r="R988" s="666"/>
      <c r="S988" s="666"/>
      <c r="T988" s="666"/>
      <c r="U988" s="666"/>
      <c r="V988" s="666"/>
      <c r="W988" s="666"/>
      <c r="X988" s="666"/>
      <c r="Y988" s="666"/>
      <c r="Z988" s="666"/>
      <c r="AA988" s="666"/>
      <c r="AB988" s="666"/>
    </row>
    <row r="989" spans="1:28" ht="12.75">
      <c r="A989" s="673"/>
      <c r="B989" s="673"/>
      <c r="C989" s="673"/>
      <c r="D989" s="673"/>
      <c r="E989" s="673"/>
      <c r="F989" s="673"/>
      <c r="G989" s="654"/>
      <c r="H989" s="654"/>
      <c r="I989" s="654"/>
      <c r="J989" s="654"/>
      <c r="K989" s="654"/>
      <c r="L989" s="666"/>
      <c r="M989" s="666"/>
      <c r="N989" s="666"/>
      <c r="O989" s="666"/>
      <c r="P989" s="666"/>
      <c r="Q989" s="666"/>
      <c r="R989" s="666"/>
      <c r="S989" s="666"/>
      <c r="T989" s="666"/>
      <c r="U989" s="666"/>
      <c r="V989" s="666"/>
      <c r="W989" s="666"/>
      <c r="X989" s="666"/>
      <c r="Y989" s="666"/>
      <c r="Z989" s="666"/>
      <c r="AA989" s="666"/>
      <c r="AB989" s="666"/>
    </row>
    <row r="990" spans="1:28" ht="12.75">
      <c r="A990" s="673"/>
      <c r="B990" s="673"/>
      <c r="C990" s="673"/>
      <c r="D990" s="673"/>
      <c r="E990" s="673"/>
      <c r="F990" s="673"/>
      <c r="G990" s="654"/>
      <c r="H990" s="654"/>
      <c r="I990" s="654"/>
      <c r="J990" s="654"/>
      <c r="K990" s="654"/>
      <c r="L990" s="666"/>
      <c r="M990" s="666"/>
      <c r="N990" s="666"/>
      <c r="O990" s="666"/>
      <c r="P990" s="666"/>
      <c r="Q990" s="666"/>
      <c r="R990" s="666"/>
      <c r="S990" s="666"/>
      <c r="T990" s="666"/>
      <c r="U990" s="666"/>
      <c r="V990" s="666"/>
      <c r="W990" s="666"/>
      <c r="X990" s="666"/>
      <c r="Y990" s="666"/>
      <c r="Z990" s="666"/>
      <c r="AA990" s="666"/>
      <c r="AB990" s="666"/>
    </row>
    <row r="991" spans="1:28" ht="12.75">
      <c r="A991" s="673"/>
      <c r="B991" s="673"/>
      <c r="C991" s="673"/>
      <c r="D991" s="673"/>
      <c r="E991" s="673"/>
      <c r="F991" s="673"/>
      <c r="G991" s="654"/>
      <c r="H991" s="654"/>
      <c r="I991" s="654"/>
      <c r="J991" s="654"/>
      <c r="K991" s="654"/>
      <c r="L991" s="666"/>
      <c r="M991" s="666"/>
      <c r="N991" s="666"/>
      <c r="O991" s="666"/>
      <c r="P991" s="666"/>
      <c r="Q991" s="666"/>
      <c r="R991" s="666"/>
      <c r="S991" s="666"/>
      <c r="T991" s="666"/>
      <c r="U991" s="666"/>
      <c r="V991" s="666"/>
      <c r="W991" s="666"/>
      <c r="X991" s="666"/>
      <c r="Y991" s="666"/>
      <c r="Z991" s="666"/>
      <c r="AA991" s="666"/>
      <c r="AB991" s="666"/>
    </row>
    <row r="992" spans="1:28" ht="12.75">
      <c r="A992" s="673"/>
      <c r="B992" s="673"/>
      <c r="C992" s="673"/>
      <c r="D992" s="673"/>
      <c r="E992" s="673"/>
      <c r="F992" s="673"/>
      <c r="G992" s="654"/>
      <c r="H992" s="654"/>
      <c r="I992" s="654"/>
      <c r="J992" s="654"/>
      <c r="K992" s="654"/>
      <c r="L992" s="666"/>
      <c r="M992" s="666"/>
      <c r="N992" s="666"/>
      <c r="O992" s="666"/>
      <c r="P992" s="666"/>
      <c r="Q992" s="666"/>
      <c r="R992" s="666"/>
      <c r="S992" s="666"/>
      <c r="T992" s="666"/>
      <c r="U992" s="666"/>
      <c r="V992" s="666"/>
      <c r="W992" s="666"/>
      <c r="X992" s="666"/>
      <c r="Y992" s="666"/>
      <c r="Z992" s="666"/>
      <c r="AA992" s="666"/>
      <c r="AB992" s="666"/>
    </row>
    <row r="993" spans="1:28" ht="12.75">
      <c r="A993" s="673"/>
      <c r="B993" s="673"/>
      <c r="C993" s="673"/>
      <c r="D993" s="673"/>
      <c r="E993" s="673"/>
      <c r="F993" s="673"/>
      <c r="G993" s="654"/>
      <c r="H993" s="654"/>
      <c r="I993" s="654"/>
      <c r="J993" s="654"/>
      <c r="K993" s="654"/>
      <c r="L993" s="666"/>
      <c r="M993" s="666"/>
      <c r="N993" s="666"/>
      <c r="O993" s="666"/>
      <c r="P993" s="666"/>
      <c r="Q993" s="666"/>
      <c r="R993" s="666"/>
      <c r="S993" s="666"/>
      <c r="T993" s="666"/>
      <c r="U993" s="666"/>
      <c r="V993" s="666"/>
      <c r="W993" s="666"/>
      <c r="X993" s="666"/>
      <c r="Y993" s="666"/>
      <c r="Z993" s="666"/>
      <c r="AA993" s="666"/>
      <c r="AB993" s="666"/>
    </row>
    <row r="994" spans="1:28" ht="12.75">
      <c r="A994" s="673"/>
      <c r="B994" s="673"/>
      <c r="C994" s="673"/>
      <c r="D994" s="673"/>
      <c r="E994" s="673"/>
      <c r="F994" s="673"/>
      <c r="G994" s="654"/>
      <c r="H994" s="654"/>
      <c r="I994" s="654"/>
      <c r="J994" s="654"/>
      <c r="K994" s="654"/>
      <c r="L994" s="666"/>
      <c r="M994" s="666"/>
      <c r="N994" s="666"/>
      <c r="O994" s="666"/>
      <c r="P994" s="666"/>
      <c r="Q994" s="666"/>
      <c r="R994" s="666"/>
      <c r="S994" s="666"/>
      <c r="T994" s="666"/>
      <c r="U994" s="666"/>
      <c r="V994" s="666"/>
      <c r="W994" s="666"/>
      <c r="X994" s="666"/>
      <c r="Y994" s="666"/>
      <c r="Z994" s="666"/>
      <c r="AA994" s="666"/>
      <c r="AB994" s="666"/>
    </row>
    <row r="995" spans="1:28" ht="12.75">
      <c r="A995" s="673"/>
      <c r="B995" s="673"/>
      <c r="C995" s="673"/>
      <c r="D995" s="673"/>
      <c r="E995" s="673"/>
      <c r="F995" s="673"/>
      <c r="G995" s="654"/>
      <c r="H995" s="654"/>
      <c r="I995" s="654"/>
      <c r="J995" s="654"/>
      <c r="K995" s="654"/>
      <c r="L995" s="666"/>
      <c r="M995" s="666"/>
      <c r="N995" s="666"/>
      <c r="O995" s="666"/>
      <c r="P995" s="666"/>
      <c r="Q995" s="666"/>
      <c r="R995" s="666"/>
      <c r="S995" s="666"/>
      <c r="T995" s="666"/>
      <c r="U995" s="666"/>
      <c r="V995" s="666"/>
      <c r="W995" s="666"/>
      <c r="X995" s="666"/>
      <c r="Y995" s="666"/>
      <c r="Z995" s="666"/>
      <c r="AA995" s="666"/>
      <c r="AB995" s="666"/>
    </row>
    <row r="996" spans="1:28" ht="12.75">
      <c r="A996" s="673"/>
      <c r="B996" s="673"/>
      <c r="C996" s="673"/>
      <c r="D996" s="673"/>
      <c r="E996" s="673"/>
      <c r="F996" s="673"/>
      <c r="G996" s="654"/>
      <c r="H996" s="654"/>
      <c r="I996" s="654"/>
      <c r="J996" s="654"/>
      <c r="K996" s="654"/>
      <c r="L996" s="666"/>
      <c r="M996" s="666"/>
      <c r="N996" s="666"/>
      <c r="O996" s="666"/>
      <c r="P996" s="666"/>
      <c r="Q996" s="666"/>
      <c r="R996" s="666"/>
      <c r="S996" s="666"/>
      <c r="T996" s="666"/>
      <c r="U996" s="666"/>
      <c r="V996" s="666"/>
      <c r="W996" s="666"/>
      <c r="X996" s="666"/>
      <c r="Y996" s="666"/>
      <c r="Z996" s="666"/>
      <c r="AA996" s="666"/>
      <c r="AB996" s="666"/>
    </row>
    <row r="997" spans="1:28" ht="12.75">
      <c r="A997" s="673"/>
      <c r="B997" s="673"/>
      <c r="C997" s="673"/>
      <c r="D997" s="673"/>
      <c r="E997" s="673"/>
      <c r="F997" s="673"/>
      <c r="G997" s="654"/>
      <c r="H997" s="654"/>
      <c r="I997" s="654"/>
      <c r="J997" s="654"/>
      <c r="K997" s="654"/>
      <c r="L997" s="666"/>
      <c r="M997" s="666"/>
      <c r="N997" s="666"/>
      <c r="O997" s="666"/>
      <c r="P997" s="666"/>
      <c r="Q997" s="666"/>
      <c r="R997" s="666"/>
      <c r="S997" s="666"/>
      <c r="T997" s="666"/>
      <c r="U997" s="666"/>
      <c r="V997" s="666"/>
      <c r="W997" s="666"/>
      <c r="X997" s="666"/>
      <c r="Y997" s="666"/>
      <c r="Z997" s="666"/>
      <c r="AA997" s="666"/>
      <c r="AB997" s="666"/>
    </row>
    <row r="998" spans="1:28" ht="12.75">
      <c r="A998" s="673"/>
      <c r="B998" s="673"/>
      <c r="C998" s="673"/>
      <c r="D998" s="673"/>
      <c r="E998" s="673"/>
      <c r="F998" s="673"/>
      <c r="G998" s="654"/>
      <c r="H998" s="654"/>
      <c r="I998" s="654"/>
      <c r="J998" s="654"/>
      <c r="K998" s="654"/>
      <c r="L998" s="666"/>
      <c r="M998" s="666"/>
      <c r="N998" s="666"/>
      <c r="O998" s="666"/>
      <c r="P998" s="666"/>
      <c r="Q998" s="666"/>
      <c r="R998" s="666"/>
      <c r="S998" s="666"/>
      <c r="T998" s="666"/>
      <c r="U998" s="666"/>
      <c r="V998" s="666"/>
      <c r="W998" s="666"/>
      <c r="X998" s="666"/>
      <c r="Y998" s="666"/>
      <c r="Z998" s="666"/>
      <c r="AA998" s="666"/>
      <c r="AB998" s="666"/>
    </row>
    <row r="999" spans="1:28" ht="12.75">
      <c r="A999" s="673"/>
      <c r="B999" s="673"/>
      <c r="C999" s="673"/>
      <c r="D999" s="673"/>
      <c r="E999" s="673"/>
      <c r="F999" s="673"/>
      <c r="G999" s="654"/>
      <c r="H999" s="654"/>
      <c r="I999" s="654"/>
      <c r="J999" s="654"/>
      <c r="K999" s="654"/>
      <c r="L999" s="666"/>
      <c r="M999" s="666"/>
      <c r="N999" s="666"/>
      <c r="O999" s="666"/>
      <c r="P999" s="666"/>
      <c r="Q999" s="666"/>
      <c r="R999" s="666"/>
      <c r="S999" s="666"/>
      <c r="T999" s="666"/>
      <c r="U999" s="666"/>
      <c r="V999" s="666"/>
      <c r="W999" s="666"/>
      <c r="X999" s="666"/>
      <c r="Y999" s="666"/>
      <c r="Z999" s="666"/>
      <c r="AA999" s="666"/>
      <c r="AB999" s="666"/>
    </row>
    <row r="1000" spans="1:28" ht="12.75">
      <c r="A1000" s="673"/>
      <c r="B1000" s="673"/>
      <c r="C1000" s="673"/>
      <c r="D1000" s="673"/>
      <c r="E1000" s="673"/>
      <c r="F1000" s="673"/>
      <c r="G1000" s="654"/>
      <c r="H1000" s="654"/>
      <c r="I1000" s="654"/>
      <c r="J1000" s="654"/>
      <c r="K1000" s="654"/>
      <c r="L1000" s="666"/>
      <c r="M1000" s="666"/>
      <c r="N1000" s="666"/>
      <c r="O1000" s="666"/>
      <c r="P1000" s="666"/>
      <c r="Q1000" s="666"/>
      <c r="R1000" s="666"/>
      <c r="S1000" s="666"/>
      <c r="T1000" s="666"/>
      <c r="U1000" s="666"/>
      <c r="V1000" s="666"/>
      <c r="W1000" s="666"/>
      <c r="X1000" s="666"/>
      <c r="Y1000" s="666"/>
      <c r="Z1000" s="666"/>
      <c r="AA1000" s="666"/>
      <c r="AB1000" s="666"/>
    </row>
    <row r="1001" spans="1:28" ht="12.75">
      <c r="A1001" s="673"/>
      <c r="B1001" s="673"/>
      <c r="C1001" s="673"/>
      <c r="D1001" s="673"/>
      <c r="E1001" s="673"/>
      <c r="F1001" s="673"/>
      <c r="G1001" s="654"/>
      <c r="H1001" s="654"/>
      <c r="I1001" s="654"/>
      <c r="J1001" s="654"/>
      <c r="K1001" s="654"/>
      <c r="L1001" s="666"/>
      <c r="M1001" s="666"/>
      <c r="N1001" s="666"/>
      <c r="O1001" s="666"/>
      <c r="P1001" s="666"/>
      <c r="Q1001" s="666"/>
      <c r="R1001" s="666"/>
      <c r="S1001" s="666"/>
      <c r="T1001" s="666"/>
      <c r="U1001" s="666"/>
      <c r="V1001" s="666"/>
      <c r="W1001" s="666"/>
      <c r="X1001" s="666"/>
      <c r="Y1001" s="666"/>
      <c r="Z1001" s="666"/>
      <c r="AA1001" s="666"/>
      <c r="AB1001" s="666"/>
    </row>
    <row r="1002" spans="1:28" ht="12.75">
      <c r="A1002" s="673"/>
      <c r="B1002" s="673"/>
      <c r="C1002" s="673"/>
      <c r="D1002" s="673"/>
      <c r="E1002" s="673"/>
      <c r="F1002" s="673"/>
      <c r="G1002" s="654"/>
      <c r="H1002" s="654"/>
      <c r="I1002" s="654"/>
      <c r="J1002" s="654"/>
      <c r="K1002" s="654"/>
      <c r="L1002" s="666"/>
      <c r="M1002" s="666"/>
      <c r="N1002" s="666"/>
      <c r="O1002" s="666"/>
      <c r="P1002" s="666"/>
      <c r="Q1002" s="666"/>
      <c r="R1002" s="666"/>
      <c r="S1002" s="666"/>
      <c r="T1002" s="666"/>
      <c r="U1002" s="666"/>
      <c r="V1002" s="666"/>
      <c r="W1002" s="666"/>
      <c r="X1002" s="666"/>
      <c r="Y1002" s="666"/>
      <c r="Z1002" s="666"/>
      <c r="AA1002" s="666"/>
      <c r="AB1002" s="666"/>
    </row>
    <row r="1003" spans="1:28" ht="12.75">
      <c r="A1003" s="673"/>
      <c r="B1003" s="673"/>
      <c r="C1003" s="673"/>
      <c r="D1003" s="673"/>
      <c r="E1003" s="673"/>
      <c r="F1003" s="673"/>
      <c r="G1003" s="654"/>
      <c r="H1003" s="654"/>
      <c r="I1003" s="654"/>
      <c r="J1003" s="654"/>
      <c r="K1003" s="654"/>
      <c r="L1003" s="666"/>
      <c r="M1003" s="666"/>
      <c r="N1003" s="666"/>
      <c r="O1003" s="666"/>
      <c r="P1003" s="666"/>
      <c r="Q1003" s="666"/>
      <c r="R1003" s="666"/>
      <c r="S1003" s="666"/>
      <c r="T1003" s="666"/>
      <c r="U1003" s="666"/>
      <c r="V1003" s="666"/>
      <c r="W1003" s="666"/>
      <c r="X1003" s="666"/>
      <c r="Y1003" s="666"/>
      <c r="Z1003" s="666"/>
      <c r="AA1003" s="666"/>
      <c r="AB1003" s="666"/>
    </row>
    <row r="1004" spans="1:28" ht="12.75">
      <c r="A1004" s="673"/>
      <c r="B1004" s="673"/>
      <c r="C1004" s="673"/>
      <c r="D1004" s="673"/>
      <c r="E1004" s="673"/>
      <c r="F1004" s="673"/>
      <c r="G1004" s="654"/>
      <c r="H1004" s="654"/>
      <c r="I1004" s="654"/>
      <c r="J1004" s="654"/>
      <c r="K1004" s="654"/>
      <c r="L1004" s="666"/>
      <c r="M1004" s="666"/>
      <c r="N1004" s="666"/>
      <c r="O1004" s="666"/>
      <c r="P1004" s="666"/>
      <c r="Q1004" s="666"/>
      <c r="R1004" s="666"/>
      <c r="S1004" s="666"/>
      <c r="T1004" s="666"/>
      <c r="U1004" s="666"/>
      <c r="V1004" s="666"/>
      <c r="W1004" s="666"/>
      <c r="X1004" s="666"/>
      <c r="Y1004" s="666"/>
      <c r="Z1004" s="666"/>
      <c r="AA1004" s="666"/>
      <c r="AB1004" s="666"/>
    </row>
    <row r="1005" spans="1:28" ht="12.75">
      <c r="A1005" s="673"/>
      <c r="B1005" s="673"/>
      <c r="C1005" s="673"/>
      <c r="D1005" s="673"/>
      <c r="E1005" s="673"/>
      <c r="F1005" s="673"/>
      <c r="G1005" s="654"/>
      <c r="H1005" s="654"/>
      <c r="I1005" s="654"/>
      <c r="J1005" s="654"/>
      <c r="K1005" s="654"/>
      <c r="L1005" s="666"/>
      <c r="M1005" s="666"/>
      <c r="N1005" s="666"/>
      <c r="O1005" s="666"/>
      <c r="P1005" s="666"/>
      <c r="Q1005" s="666"/>
      <c r="R1005" s="666"/>
      <c r="S1005" s="666"/>
      <c r="T1005" s="666"/>
      <c r="U1005" s="666"/>
      <c r="V1005" s="666"/>
      <c r="W1005" s="666"/>
      <c r="X1005" s="666"/>
      <c r="Y1005" s="666"/>
      <c r="Z1005" s="666"/>
      <c r="AA1005" s="666"/>
      <c r="AB1005" s="666"/>
    </row>
    <row r="1006" spans="1:28" ht="12.75">
      <c r="A1006" s="673"/>
      <c r="B1006" s="673"/>
      <c r="C1006" s="673"/>
      <c r="D1006" s="673"/>
      <c r="E1006" s="673"/>
      <c r="F1006" s="673"/>
      <c r="G1006" s="654"/>
      <c r="H1006" s="654"/>
      <c r="I1006" s="654"/>
      <c r="J1006" s="654"/>
      <c r="K1006" s="654"/>
      <c r="L1006" s="666"/>
      <c r="M1006" s="666"/>
      <c r="N1006" s="666"/>
      <c r="O1006" s="666"/>
      <c r="P1006" s="666"/>
      <c r="Q1006" s="666"/>
      <c r="R1006" s="666"/>
      <c r="S1006" s="666"/>
      <c r="T1006" s="666"/>
      <c r="U1006" s="666"/>
      <c r="V1006" s="666"/>
      <c r="W1006" s="666"/>
      <c r="X1006" s="666"/>
      <c r="Y1006" s="666"/>
      <c r="Z1006" s="666"/>
      <c r="AA1006" s="666"/>
      <c r="AB1006" s="666"/>
    </row>
    <row r="1007" spans="1:28" ht="12.75">
      <c r="A1007" s="673"/>
      <c r="B1007" s="673"/>
      <c r="C1007" s="673"/>
      <c r="D1007" s="673"/>
      <c r="E1007" s="673"/>
      <c r="F1007" s="673"/>
      <c r="G1007" s="654"/>
      <c r="H1007" s="654"/>
      <c r="I1007" s="654"/>
      <c r="J1007" s="654"/>
      <c r="K1007" s="654"/>
      <c r="L1007" s="666"/>
      <c r="M1007" s="666"/>
      <c r="N1007" s="666"/>
      <c r="O1007" s="666"/>
      <c r="P1007" s="666"/>
      <c r="Q1007" s="666"/>
      <c r="R1007" s="666"/>
      <c r="S1007" s="666"/>
      <c r="T1007" s="666"/>
      <c r="U1007" s="666"/>
      <c r="V1007" s="666"/>
      <c r="W1007" s="666"/>
      <c r="X1007" s="666"/>
      <c r="Y1007" s="666"/>
      <c r="Z1007" s="666"/>
      <c r="AA1007" s="666"/>
      <c r="AB1007" s="666"/>
    </row>
    <row r="1008" spans="1:28" ht="12.75">
      <c r="A1008" s="673"/>
      <c r="B1008" s="673"/>
      <c r="C1008" s="673"/>
      <c r="D1008" s="673"/>
      <c r="E1008" s="673"/>
      <c r="F1008" s="673"/>
      <c r="G1008" s="654"/>
      <c r="H1008" s="654"/>
      <c r="I1008" s="654"/>
      <c r="J1008" s="654"/>
      <c r="K1008" s="654"/>
      <c r="L1008" s="666"/>
      <c r="M1008" s="666"/>
      <c r="N1008" s="666"/>
      <c r="O1008" s="666"/>
      <c r="P1008" s="666"/>
      <c r="Q1008" s="666"/>
      <c r="R1008" s="666"/>
      <c r="S1008" s="666"/>
      <c r="T1008" s="666"/>
      <c r="U1008" s="666"/>
      <c r="V1008" s="666"/>
      <c r="W1008" s="666"/>
      <c r="X1008" s="666"/>
      <c r="Y1008" s="666"/>
      <c r="Z1008" s="666"/>
      <c r="AA1008" s="666"/>
      <c r="AB1008" s="666"/>
    </row>
    <row r="1009" spans="1:28" ht="12.75">
      <c r="A1009" s="673"/>
      <c r="B1009" s="673"/>
      <c r="C1009" s="673"/>
      <c r="D1009" s="673"/>
      <c r="E1009" s="673"/>
      <c r="F1009" s="673"/>
      <c r="G1009" s="654"/>
      <c r="H1009" s="654"/>
      <c r="I1009" s="654"/>
      <c r="J1009" s="654"/>
      <c r="K1009" s="654"/>
      <c r="L1009" s="666"/>
      <c r="M1009" s="666"/>
      <c r="N1009" s="666"/>
      <c r="O1009" s="666"/>
      <c r="P1009" s="666"/>
      <c r="Q1009" s="666"/>
      <c r="R1009" s="666"/>
      <c r="S1009" s="666"/>
      <c r="T1009" s="666"/>
      <c r="U1009" s="666"/>
      <c r="V1009" s="666"/>
      <c r="W1009" s="666"/>
      <c r="X1009" s="666"/>
      <c r="Y1009" s="666"/>
      <c r="Z1009" s="666"/>
      <c r="AA1009" s="666"/>
      <c r="AB1009" s="666"/>
    </row>
    <row r="1010" spans="1:28" ht="12.75">
      <c r="A1010" s="678"/>
      <c r="B1010" s="673"/>
      <c r="C1010" s="673"/>
      <c r="D1010" s="678"/>
      <c r="E1010" s="673"/>
      <c r="F1010" s="678"/>
      <c r="G1010" s="666"/>
      <c r="H1010" s="666"/>
      <c r="I1010" s="666"/>
      <c r="J1010" s="666"/>
      <c r="K1010" s="666"/>
      <c r="L1010" s="666"/>
      <c r="M1010" s="666"/>
      <c r="N1010" s="666"/>
      <c r="O1010" s="666"/>
      <c r="P1010" s="666"/>
      <c r="Q1010" s="666"/>
      <c r="R1010" s="666"/>
      <c r="S1010" s="666"/>
      <c r="T1010" s="666"/>
      <c r="U1010" s="666"/>
      <c r="V1010" s="666"/>
      <c r="W1010" s="666"/>
      <c r="X1010" s="666"/>
      <c r="Y1010" s="666"/>
      <c r="Z1010" s="666"/>
      <c r="AA1010" s="666"/>
      <c r="AB1010" s="666"/>
    </row>
    <row r="1011" spans="1:28" ht="12.75">
      <c r="A1011" s="678"/>
      <c r="B1011" s="673"/>
      <c r="C1011" s="673"/>
      <c r="D1011" s="678"/>
      <c r="E1011" s="673"/>
      <c r="F1011" s="678"/>
      <c r="G1011" s="666"/>
      <c r="H1011" s="666"/>
      <c r="I1011" s="666"/>
      <c r="J1011" s="666"/>
      <c r="K1011" s="666"/>
      <c r="L1011" s="666"/>
      <c r="M1011" s="666"/>
      <c r="N1011" s="666"/>
      <c r="O1011" s="666"/>
      <c r="P1011" s="666"/>
      <c r="Q1011" s="666"/>
      <c r="R1011" s="666"/>
      <c r="S1011" s="666"/>
      <c r="T1011" s="666"/>
      <c r="U1011" s="666"/>
      <c r="V1011" s="666"/>
      <c r="W1011" s="666"/>
      <c r="X1011" s="666"/>
      <c r="Y1011" s="666"/>
      <c r="Z1011" s="666"/>
      <c r="AA1011" s="666"/>
      <c r="AB1011" s="666"/>
    </row>
  </sheetData>
  <hyperlinks>
    <hyperlink ref="C4" r:id="rId1" xr:uid="{00000000-0004-0000-0700-000000000000}"/>
    <hyperlink ref="C6" r:id="rId2" xr:uid="{00000000-0004-0000-0700-000001000000}"/>
    <hyperlink ref="C7" r:id="rId3" xr:uid="{00000000-0004-0000-0700-000002000000}"/>
    <hyperlink ref="D19" r:id="rId4" xr:uid="{00000000-0004-0000-0700-000003000000}"/>
    <hyperlink ref="D50" location="Name &amp; ShameFame!C59" display="Added this onto the IV impression, but was PD kind of disinterested in you guys as well or was it just me? It makes me a bit paranoid that i was only offered the interview because of my mentor and they have no intention in ranking me &lt; I think this is the reason why she was not interested." xr:uid="{00000000-0004-0000-0700-000004000000}"/>
    <hyperlink ref="C54" r:id="rId5" xr:uid="{00000000-0004-0000-0700-000005000000}"/>
    <hyperlink ref="D54" r:id="rId6" xr:uid="{00000000-0004-0000-0700-000006000000}"/>
    <hyperlink ref="C60" r:id="rId7" location="gid=1072435766&amp;range=A2" xr:uid="{00000000-0004-0000-0700-000007000000}"/>
    <hyperlink ref="D66" location="Chat!B1289" display="&lt; Yes, Chief coordinated interviewees arrangement during the interview. That Chief seemed to be really tired. &lt;Maybe that coordinator is just inept. From my perspective, setting-up an interview day with multiple applicants and interviewers seems pretty intricate. I've been on good ones and bad ones and the capable PCs and PDs stand out. &lt; She also &quot;yelled&quot; by an all caps email at a fellow applicant for no reason. &lt; Yeah, one of the interviewees apologized to the coordinator for asking for schedule instead of itenerary and she attacked her saying: &quot; Thanks for apologizing, cause you really wasted my time&quot;! The poor girl was such a polite and nice person. I kinda felt bad for her. &lt; Hah, That's why you should never apologize out of place. &lt; AWFUL! When did this happen? During the interview or meet and greet? Also could you please share this experience in the I.V impression tab &lt; Sure, it happened during the interview session. They did not hold any social event. &lt; They did have a meet and greet in January." xr:uid="{00000000-0004-0000-0700-000008000000}"/>
    <hyperlink ref="C75" r:id="rId8" xr:uid="{00000000-0004-0000-0700-000009000000}"/>
    <hyperlink ref="C76" r:id="rId9" xr:uid="{00000000-0004-0000-0700-00000A000000}"/>
  </hyperlinks>
  <pageMargins left="0.7" right="0.7" top="0.75" bottom="0.75" header="0.3" footer="0.3"/>
  <tableParts count="1">
    <tablePart r:id="rId10"/>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674EA7"/>
    <outlinePr summaryBelow="0" summaryRight="0"/>
  </sheetPr>
  <dimension ref="A1:AB1090"/>
  <sheetViews>
    <sheetView workbookViewId="0">
      <pane xSplit="3" topLeftCell="D1" activePane="topRight" state="frozen"/>
      <selection pane="topRight" activeCell="E2" sqref="E2"/>
    </sheetView>
  </sheetViews>
  <sheetFormatPr defaultColWidth="14.42578125" defaultRowHeight="15.75" customHeight="1"/>
  <cols>
    <col min="1" max="1" width="13" customWidth="1"/>
    <col min="2" max="2" width="21.5703125" customWidth="1"/>
    <col min="3" max="3" width="23.42578125" customWidth="1"/>
    <col min="4" max="4" width="26.28515625" customWidth="1"/>
    <col min="5" max="5" width="68.140625" customWidth="1"/>
    <col min="6" max="6" width="71.42578125" customWidth="1"/>
    <col min="7" max="7" width="51.140625" customWidth="1"/>
    <col min="8" max="8" width="54.140625" customWidth="1"/>
    <col min="9" max="9" width="52.7109375" customWidth="1"/>
    <col min="10" max="10" width="31.85546875" customWidth="1"/>
    <col min="11" max="11" width="17.140625" customWidth="1"/>
  </cols>
  <sheetData>
    <row r="1" spans="1:28">
      <c r="A1" s="679" t="s">
        <v>5660</v>
      </c>
      <c r="B1" s="679" t="s">
        <v>5661</v>
      </c>
      <c r="C1" s="679" t="s">
        <v>5662</v>
      </c>
      <c r="D1" s="680" t="s">
        <v>5663</v>
      </c>
      <c r="E1" s="679" t="s">
        <v>5429</v>
      </c>
      <c r="F1" s="679" t="s">
        <v>5429</v>
      </c>
      <c r="G1" s="679" t="s">
        <v>5429</v>
      </c>
      <c r="H1" s="679" t="s">
        <v>5429</v>
      </c>
      <c r="I1" s="679" t="s">
        <v>5429</v>
      </c>
      <c r="J1" s="679" t="s">
        <v>5429</v>
      </c>
      <c r="K1" s="679" t="s">
        <v>5429</v>
      </c>
      <c r="L1" s="679"/>
      <c r="M1" s="679"/>
      <c r="N1" s="679"/>
      <c r="O1" s="679"/>
      <c r="P1" s="679"/>
      <c r="Q1" s="679"/>
      <c r="R1" s="679"/>
      <c r="S1" s="679"/>
      <c r="T1" s="679"/>
      <c r="U1" s="679"/>
      <c r="V1" s="679"/>
      <c r="W1" s="679"/>
      <c r="X1" s="679"/>
      <c r="Y1" s="679"/>
      <c r="Z1" s="679"/>
      <c r="AA1" s="679"/>
      <c r="AB1" s="679"/>
    </row>
    <row r="2" spans="1:28">
      <c r="A2" s="681" t="s">
        <v>3699</v>
      </c>
      <c r="B2" s="682" t="s">
        <v>5664</v>
      </c>
      <c r="C2" s="682" t="s">
        <v>4267</v>
      </c>
      <c r="D2" s="683" t="s">
        <v>5665</v>
      </c>
      <c r="E2" s="684"/>
      <c r="F2" s="684"/>
      <c r="G2" s="684"/>
      <c r="H2" s="684"/>
      <c r="I2" s="685"/>
      <c r="J2" s="685"/>
      <c r="K2" s="685"/>
      <c r="L2" s="686"/>
      <c r="M2" s="686"/>
      <c r="N2" s="686"/>
      <c r="O2" s="686"/>
      <c r="P2" s="686"/>
      <c r="Q2" s="686"/>
      <c r="R2" s="686"/>
      <c r="S2" s="686"/>
      <c r="T2" s="686"/>
      <c r="U2" s="686"/>
      <c r="V2" s="686"/>
      <c r="W2" s="686"/>
      <c r="X2" s="686"/>
      <c r="Y2" s="686"/>
      <c r="Z2" s="686"/>
      <c r="AA2" s="686"/>
      <c r="AB2" s="686"/>
    </row>
    <row r="3" spans="1:28">
      <c r="A3" s="687" t="s">
        <v>5666</v>
      </c>
      <c r="B3" s="688" t="s">
        <v>5667</v>
      </c>
      <c r="C3" s="688" t="s">
        <v>4165</v>
      </c>
      <c r="D3" s="689" t="s">
        <v>5665</v>
      </c>
      <c r="E3" s="690"/>
      <c r="F3" s="690"/>
      <c r="G3" s="690"/>
      <c r="H3" s="690"/>
      <c r="I3" s="691"/>
      <c r="J3" s="691"/>
      <c r="K3" s="691"/>
      <c r="L3" s="692"/>
      <c r="M3" s="692"/>
      <c r="N3" s="692"/>
      <c r="O3" s="692"/>
      <c r="P3" s="692"/>
      <c r="Q3" s="692"/>
      <c r="R3" s="692"/>
      <c r="S3" s="692"/>
      <c r="T3" s="692"/>
      <c r="U3" s="692"/>
      <c r="V3" s="692"/>
      <c r="W3" s="692"/>
      <c r="X3" s="692"/>
      <c r="Y3" s="692"/>
      <c r="Z3" s="692"/>
      <c r="AA3" s="692"/>
      <c r="AB3" s="692"/>
    </row>
    <row r="4" spans="1:28">
      <c r="A4" s="681" t="s">
        <v>3606</v>
      </c>
      <c r="B4" s="682" t="s">
        <v>5668</v>
      </c>
      <c r="C4" s="682" t="s">
        <v>3846</v>
      </c>
      <c r="D4" s="683" t="s">
        <v>5669</v>
      </c>
      <c r="E4" s="684" t="s">
        <v>5670</v>
      </c>
      <c r="F4" s="684"/>
      <c r="G4" s="684"/>
      <c r="H4" s="684"/>
      <c r="I4" s="685"/>
      <c r="J4" s="685"/>
      <c r="K4" s="685"/>
      <c r="L4" s="686"/>
      <c r="M4" s="686"/>
      <c r="N4" s="686"/>
      <c r="O4" s="686"/>
      <c r="P4" s="686"/>
      <c r="Q4" s="686"/>
      <c r="R4" s="686"/>
      <c r="S4" s="686"/>
      <c r="T4" s="686"/>
      <c r="U4" s="686"/>
      <c r="V4" s="686"/>
      <c r="W4" s="686"/>
      <c r="X4" s="686"/>
      <c r="Y4" s="686"/>
      <c r="Z4" s="686"/>
      <c r="AA4" s="686"/>
      <c r="AB4" s="686"/>
    </row>
    <row r="5" spans="1:28">
      <c r="A5" s="687" t="s">
        <v>3699</v>
      </c>
      <c r="B5" s="688" t="s">
        <v>5671</v>
      </c>
      <c r="C5" s="688" t="s">
        <v>5672</v>
      </c>
      <c r="D5" s="689" t="s">
        <v>5673</v>
      </c>
      <c r="E5" s="690"/>
      <c r="F5" s="690"/>
      <c r="G5" s="690"/>
      <c r="H5" s="690"/>
      <c r="I5" s="691"/>
      <c r="J5" s="691"/>
      <c r="K5" s="691"/>
      <c r="L5" s="692"/>
      <c r="M5" s="692"/>
      <c r="N5" s="692"/>
      <c r="O5" s="692"/>
      <c r="P5" s="692"/>
      <c r="Q5" s="692"/>
      <c r="R5" s="692"/>
      <c r="S5" s="692"/>
      <c r="T5" s="692"/>
      <c r="U5" s="692"/>
      <c r="V5" s="692"/>
      <c r="W5" s="692"/>
      <c r="X5" s="692"/>
      <c r="Y5" s="692"/>
      <c r="Z5" s="692"/>
      <c r="AA5" s="692"/>
      <c r="AB5" s="692"/>
    </row>
    <row r="6" spans="1:28">
      <c r="A6" s="681" t="s">
        <v>3699</v>
      </c>
      <c r="B6" s="682" t="s">
        <v>3507</v>
      </c>
      <c r="C6" s="682" t="s">
        <v>3471</v>
      </c>
      <c r="D6" s="683" t="s">
        <v>5674</v>
      </c>
      <c r="E6" s="684"/>
      <c r="F6" s="685"/>
      <c r="G6" s="685"/>
      <c r="H6" s="685"/>
      <c r="I6" s="685"/>
      <c r="J6" s="685"/>
      <c r="K6" s="685"/>
      <c r="L6" s="686"/>
      <c r="M6" s="686"/>
      <c r="N6" s="686"/>
      <c r="O6" s="686"/>
      <c r="P6" s="686"/>
      <c r="Q6" s="686"/>
      <c r="R6" s="686"/>
      <c r="S6" s="686"/>
      <c r="T6" s="686"/>
      <c r="U6" s="686"/>
      <c r="V6" s="686"/>
      <c r="W6" s="686"/>
      <c r="X6" s="686"/>
      <c r="Y6" s="686"/>
      <c r="Z6" s="686"/>
      <c r="AA6" s="686"/>
      <c r="AB6" s="686"/>
    </row>
    <row r="7" spans="1:28">
      <c r="A7" s="687" t="s">
        <v>3699</v>
      </c>
      <c r="B7" s="688" t="s">
        <v>3507</v>
      </c>
      <c r="C7" s="688" t="s">
        <v>4234</v>
      </c>
      <c r="D7" s="689" t="s">
        <v>5675</v>
      </c>
      <c r="E7" s="690"/>
      <c r="F7" s="691"/>
      <c r="G7" s="691"/>
      <c r="H7" s="691"/>
      <c r="I7" s="691"/>
      <c r="J7" s="691"/>
      <c r="K7" s="691"/>
      <c r="L7" s="692"/>
      <c r="M7" s="692"/>
      <c r="N7" s="692"/>
      <c r="O7" s="692"/>
      <c r="P7" s="692"/>
      <c r="Q7" s="692"/>
      <c r="R7" s="692"/>
      <c r="S7" s="692"/>
      <c r="T7" s="692"/>
      <c r="U7" s="692"/>
      <c r="V7" s="692"/>
      <c r="W7" s="692"/>
      <c r="X7" s="692"/>
      <c r="Y7" s="692"/>
      <c r="Z7" s="692"/>
      <c r="AA7" s="692"/>
      <c r="AB7" s="692"/>
    </row>
    <row r="8" spans="1:28">
      <c r="A8" s="681" t="s">
        <v>3699</v>
      </c>
      <c r="B8" s="682" t="s">
        <v>5667</v>
      </c>
      <c r="C8" s="682" t="s">
        <v>5676</v>
      </c>
      <c r="D8" s="683" t="s">
        <v>5677</v>
      </c>
      <c r="E8" s="684"/>
      <c r="F8" s="684"/>
      <c r="G8" s="684"/>
      <c r="H8" s="684"/>
      <c r="I8" s="685"/>
      <c r="J8" s="685"/>
      <c r="K8" s="685"/>
      <c r="L8" s="686"/>
      <c r="M8" s="686"/>
      <c r="N8" s="686"/>
      <c r="O8" s="686"/>
      <c r="P8" s="686"/>
      <c r="Q8" s="686"/>
      <c r="R8" s="686"/>
      <c r="S8" s="686"/>
      <c r="T8" s="686"/>
      <c r="U8" s="686"/>
      <c r="V8" s="686"/>
      <c r="W8" s="686"/>
      <c r="X8" s="686"/>
      <c r="Y8" s="686"/>
      <c r="Z8" s="686"/>
      <c r="AA8" s="686"/>
      <c r="AB8" s="686"/>
    </row>
    <row r="9" spans="1:28">
      <c r="A9" s="687" t="s">
        <v>3699</v>
      </c>
      <c r="B9" s="688" t="s">
        <v>5667</v>
      </c>
      <c r="C9" s="688" t="s">
        <v>4363</v>
      </c>
      <c r="D9" s="689" t="s">
        <v>5678</v>
      </c>
      <c r="E9" s="690"/>
      <c r="F9" s="690"/>
      <c r="G9" s="690"/>
      <c r="H9" s="690"/>
      <c r="I9" s="691"/>
      <c r="J9" s="691"/>
      <c r="K9" s="691"/>
      <c r="L9" s="692"/>
      <c r="M9" s="692"/>
      <c r="N9" s="692"/>
      <c r="O9" s="692"/>
      <c r="P9" s="692"/>
      <c r="Q9" s="692"/>
      <c r="R9" s="692"/>
      <c r="S9" s="692"/>
      <c r="T9" s="692"/>
      <c r="U9" s="692"/>
      <c r="V9" s="692"/>
      <c r="W9" s="692"/>
      <c r="X9" s="692"/>
      <c r="Y9" s="692"/>
      <c r="Z9" s="692"/>
      <c r="AA9" s="692"/>
      <c r="AB9" s="692"/>
    </row>
    <row r="10" spans="1:28">
      <c r="A10" s="681" t="s">
        <v>3699</v>
      </c>
      <c r="B10" s="682" t="s">
        <v>5667</v>
      </c>
      <c r="C10" s="693" t="s">
        <v>3880</v>
      </c>
      <c r="D10" s="683" t="s">
        <v>5679</v>
      </c>
      <c r="E10" s="684"/>
      <c r="F10" s="685"/>
      <c r="G10" s="685"/>
      <c r="H10" s="685"/>
      <c r="I10" s="685"/>
      <c r="J10" s="685"/>
      <c r="K10" s="685"/>
      <c r="L10" s="686"/>
      <c r="M10" s="686"/>
      <c r="N10" s="686"/>
      <c r="O10" s="686"/>
      <c r="P10" s="686"/>
      <c r="Q10" s="686"/>
      <c r="R10" s="686"/>
      <c r="S10" s="686"/>
      <c r="T10" s="686"/>
      <c r="U10" s="686"/>
      <c r="V10" s="686"/>
      <c r="W10" s="686"/>
      <c r="X10" s="686"/>
      <c r="Y10" s="686"/>
      <c r="Z10" s="686"/>
      <c r="AA10" s="686"/>
      <c r="AB10" s="686"/>
    </row>
    <row r="11" spans="1:28">
      <c r="A11" s="687" t="s">
        <v>3699</v>
      </c>
      <c r="B11" s="688" t="s">
        <v>4315</v>
      </c>
      <c r="C11" s="688" t="s">
        <v>4317</v>
      </c>
      <c r="D11" s="689" t="s">
        <v>5680</v>
      </c>
      <c r="E11" s="690"/>
      <c r="F11" s="691"/>
      <c r="G11" s="691"/>
      <c r="H11" s="691"/>
      <c r="I11" s="691"/>
      <c r="J11" s="691"/>
      <c r="K11" s="691"/>
      <c r="L11" s="692"/>
      <c r="M11" s="692"/>
      <c r="N11" s="692"/>
      <c r="O11" s="692"/>
      <c r="P11" s="692"/>
      <c r="Q11" s="692"/>
      <c r="R11" s="692"/>
      <c r="S11" s="692"/>
      <c r="T11" s="692"/>
      <c r="U11" s="692"/>
      <c r="V11" s="692"/>
      <c r="W11" s="692"/>
      <c r="X11" s="692"/>
      <c r="Y11" s="692"/>
      <c r="Z11" s="692"/>
      <c r="AA11" s="692"/>
      <c r="AB11" s="692"/>
    </row>
    <row r="12" spans="1:28">
      <c r="A12" s="681" t="s">
        <v>3699</v>
      </c>
      <c r="B12" s="682" t="s">
        <v>5540</v>
      </c>
      <c r="C12" s="682" t="s">
        <v>5631</v>
      </c>
      <c r="D12" s="694" t="s">
        <v>5681</v>
      </c>
      <c r="E12" s="607" t="s">
        <v>5682</v>
      </c>
      <c r="F12" s="686"/>
      <c r="G12" s="695"/>
      <c r="H12" s="686"/>
      <c r="I12" s="686"/>
      <c r="J12" s="686"/>
      <c r="K12" s="686"/>
      <c r="L12" s="686"/>
      <c r="M12" s="686"/>
      <c r="N12" s="686"/>
      <c r="O12" s="686"/>
      <c r="P12" s="686"/>
      <c r="Q12" s="686"/>
      <c r="R12" s="686"/>
      <c r="S12" s="686"/>
      <c r="T12" s="686"/>
      <c r="U12" s="686"/>
      <c r="V12" s="686"/>
      <c r="W12" s="686"/>
      <c r="X12" s="686"/>
      <c r="Y12" s="686"/>
      <c r="Z12" s="686"/>
      <c r="AA12" s="686"/>
      <c r="AB12" s="686"/>
    </row>
    <row r="13" spans="1:28">
      <c r="A13" s="687" t="s">
        <v>3699</v>
      </c>
      <c r="B13" s="688" t="s">
        <v>4150</v>
      </c>
      <c r="C13" s="688" t="s">
        <v>3243</v>
      </c>
      <c r="D13" s="689" t="s">
        <v>5683</v>
      </c>
      <c r="E13" s="691"/>
      <c r="F13" s="691"/>
      <c r="G13" s="691"/>
      <c r="H13" s="691"/>
      <c r="I13" s="691"/>
      <c r="J13" s="691"/>
      <c r="K13" s="691"/>
      <c r="L13" s="692"/>
      <c r="M13" s="692"/>
      <c r="N13" s="692"/>
      <c r="O13" s="692"/>
      <c r="P13" s="692"/>
      <c r="Q13" s="692"/>
      <c r="R13" s="692"/>
      <c r="S13" s="692"/>
      <c r="T13" s="692"/>
      <c r="U13" s="692"/>
      <c r="V13" s="692"/>
      <c r="W13" s="692"/>
      <c r="X13" s="692"/>
      <c r="Y13" s="692"/>
      <c r="Z13" s="692"/>
      <c r="AA13" s="692"/>
      <c r="AB13" s="692"/>
    </row>
    <row r="14" spans="1:28">
      <c r="A14" s="681" t="s">
        <v>3699</v>
      </c>
      <c r="B14" s="682" t="s">
        <v>3347</v>
      </c>
      <c r="C14" s="682" t="s">
        <v>5664</v>
      </c>
      <c r="D14" s="683" t="s">
        <v>5684</v>
      </c>
      <c r="E14" s="685"/>
      <c r="F14" s="685"/>
      <c r="G14" s="685"/>
      <c r="H14" s="685"/>
      <c r="I14" s="685"/>
      <c r="J14" s="685"/>
      <c r="K14" s="685"/>
      <c r="L14" s="686"/>
      <c r="M14" s="686"/>
      <c r="N14" s="686"/>
      <c r="O14" s="686"/>
      <c r="P14" s="686"/>
      <c r="Q14" s="686"/>
      <c r="R14" s="686"/>
      <c r="S14" s="686"/>
      <c r="T14" s="686"/>
      <c r="U14" s="686"/>
      <c r="V14" s="686"/>
      <c r="W14" s="686"/>
      <c r="X14" s="686"/>
      <c r="Y14" s="686"/>
      <c r="Z14" s="686"/>
      <c r="AA14" s="686"/>
      <c r="AB14" s="686"/>
    </row>
    <row r="15" spans="1:28">
      <c r="A15" s="687" t="s">
        <v>3699</v>
      </c>
      <c r="B15" s="688" t="s">
        <v>3254</v>
      </c>
      <c r="C15" s="688" t="s">
        <v>4150</v>
      </c>
      <c r="D15" s="689" t="s">
        <v>5685</v>
      </c>
      <c r="E15" s="690"/>
      <c r="F15" s="691"/>
      <c r="G15" s="691"/>
      <c r="H15" s="691"/>
      <c r="I15" s="691"/>
      <c r="J15" s="691"/>
      <c r="K15" s="691"/>
      <c r="L15" s="692"/>
      <c r="M15" s="692"/>
      <c r="N15" s="692"/>
      <c r="O15" s="692"/>
      <c r="P15" s="692"/>
      <c r="Q15" s="692"/>
      <c r="R15" s="692"/>
      <c r="S15" s="692"/>
      <c r="T15" s="692"/>
      <c r="U15" s="692"/>
      <c r="V15" s="692"/>
      <c r="W15" s="692"/>
      <c r="X15" s="692"/>
      <c r="Y15" s="692"/>
      <c r="Z15" s="692"/>
      <c r="AA15" s="692"/>
      <c r="AB15" s="692"/>
    </row>
    <row r="16" spans="1:28">
      <c r="A16" s="681" t="s">
        <v>3699</v>
      </c>
      <c r="B16" s="682" t="s">
        <v>3254</v>
      </c>
      <c r="C16" s="682" t="s">
        <v>4183</v>
      </c>
      <c r="D16" s="683" t="s">
        <v>5686</v>
      </c>
      <c r="E16" s="684" t="s">
        <v>5687</v>
      </c>
      <c r="F16" s="685"/>
      <c r="G16" s="685"/>
      <c r="H16" s="685"/>
      <c r="I16" s="685"/>
      <c r="J16" s="685"/>
      <c r="K16" s="685"/>
      <c r="L16" s="686"/>
      <c r="M16" s="686"/>
      <c r="N16" s="686"/>
      <c r="O16" s="686"/>
      <c r="P16" s="686"/>
      <c r="Q16" s="686"/>
      <c r="R16" s="686"/>
      <c r="S16" s="686"/>
      <c r="T16" s="686"/>
      <c r="U16" s="686"/>
      <c r="V16" s="686"/>
      <c r="W16" s="686"/>
      <c r="X16" s="686"/>
      <c r="Y16" s="686"/>
      <c r="Z16" s="686"/>
      <c r="AA16" s="686"/>
      <c r="AB16" s="686"/>
    </row>
    <row r="17" spans="1:28">
      <c r="A17" s="687" t="s">
        <v>3699</v>
      </c>
      <c r="B17" s="688" t="s">
        <v>3254</v>
      </c>
      <c r="C17" s="688" t="s">
        <v>3263</v>
      </c>
      <c r="D17" s="689" t="s">
        <v>5688</v>
      </c>
      <c r="E17" s="690"/>
      <c r="F17" s="691"/>
      <c r="G17" s="691"/>
      <c r="H17" s="691"/>
      <c r="I17" s="691"/>
      <c r="J17" s="691"/>
      <c r="K17" s="691"/>
      <c r="L17" s="692"/>
      <c r="M17" s="692"/>
      <c r="N17" s="692"/>
      <c r="O17" s="692"/>
      <c r="P17" s="692"/>
      <c r="Q17" s="692"/>
      <c r="R17" s="692"/>
      <c r="S17" s="692"/>
      <c r="T17" s="692"/>
      <c r="U17" s="692"/>
      <c r="V17" s="692"/>
      <c r="W17" s="692"/>
      <c r="X17" s="692"/>
      <c r="Y17" s="692"/>
      <c r="Z17" s="692"/>
      <c r="AA17" s="692"/>
      <c r="AB17" s="692"/>
    </row>
    <row r="18" spans="1:28">
      <c r="A18" s="681" t="s">
        <v>3699</v>
      </c>
      <c r="B18" s="682" t="s">
        <v>4183</v>
      </c>
      <c r="C18" s="682" t="s">
        <v>3930</v>
      </c>
      <c r="D18" s="683" t="s">
        <v>5689</v>
      </c>
      <c r="E18" s="684" t="s">
        <v>5690</v>
      </c>
      <c r="F18" s="685"/>
      <c r="G18" s="685"/>
      <c r="H18" s="685"/>
      <c r="I18" s="685"/>
      <c r="J18" s="685"/>
      <c r="K18" s="685"/>
      <c r="L18" s="686"/>
      <c r="M18" s="686"/>
      <c r="N18" s="686"/>
      <c r="O18" s="686"/>
      <c r="P18" s="686"/>
      <c r="Q18" s="686"/>
      <c r="R18" s="686"/>
      <c r="S18" s="686"/>
      <c r="T18" s="686"/>
      <c r="U18" s="686"/>
      <c r="V18" s="686"/>
      <c r="W18" s="686"/>
      <c r="X18" s="686"/>
      <c r="Y18" s="686"/>
      <c r="Z18" s="686"/>
      <c r="AA18" s="686"/>
      <c r="AB18" s="686"/>
    </row>
    <row r="19" spans="1:28">
      <c r="A19" s="687" t="s">
        <v>3699</v>
      </c>
      <c r="B19" s="688" t="s">
        <v>4412</v>
      </c>
      <c r="C19" s="688" t="s">
        <v>3847</v>
      </c>
      <c r="D19" s="689" t="s">
        <v>5691</v>
      </c>
      <c r="E19" s="691"/>
      <c r="F19" s="691"/>
      <c r="G19" s="691"/>
      <c r="H19" s="691"/>
      <c r="I19" s="691"/>
      <c r="J19" s="691"/>
      <c r="K19" s="691"/>
      <c r="L19" s="692"/>
      <c r="M19" s="692"/>
      <c r="N19" s="692"/>
      <c r="O19" s="692"/>
      <c r="P19" s="692"/>
      <c r="Q19" s="692"/>
      <c r="R19" s="692"/>
      <c r="S19" s="692"/>
      <c r="T19" s="692"/>
      <c r="U19" s="692"/>
      <c r="V19" s="692"/>
      <c r="W19" s="692"/>
      <c r="X19" s="692"/>
      <c r="Y19" s="692"/>
      <c r="Z19" s="692"/>
      <c r="AA19" s="692"/>
      <c r="AB19" s="692"/>
    </row>
    <row r="20" spans="1:28">
      <c r="A20" s="681" t="s">
        <v>3699</v>
      </c>
      <c r="B20" s="682" t="s">
        <v>4227</v>
      </c>
      <c r="C20" s="682" t="s">
        <v>5692</v>
      </c>
      <c r="D20" s="683" t="s">
        <v>5693</v>
      </c>
      <c r="E20" s="685"/>
      <c r="F20" s="685"/>
      <c r="G20" s="685"/>
      <c r="H20" s="685"/>
      <c r="I20" s="686"/>
      <c r="J20" s="686"/>
      <c r="K20" s="686"/>
      <c r="L20" s="686"/>
      <c r="M20" s="686"/>
      <c r="N20" s="686"/>
      <c r="O20" s="686"/>
      <c r="P20" s="686"/>
      <c r="Q20" s="686"/>
      <c r="R20" s="686"/>
      <c r="S20" s="686"/>
      <c r="T20" s="686"/>
      <c r="U20" s="686"/>
      <c r="V20" s="686"/>
      <c r="W20" s="686"/>
      <c r="X20" s="686"/>
      <c r="Y20" s="686"/>
    </row>
    <row r="21" spans="1:28">
      <c r="A21" s="687" t="s">
        <v>3699</v>
      </c>
      <c r="B21" s="688" t="s">
        <v>5592</v>
      </c>
      <c r="C21" s="688" t="s">
        <v>3378</v>
      </c>
      <c r="D21" s="689" t="s">
        <v>5694</v>
      </c>
      <c r="E21" s="690"/>
      <c r="F21" s="691"/>
      <c r="G21" s="691"/>
      <c r="H21" s="691"/>
      <c r="I21" s="691"/>
      <c r="J21" s="691"/>
      <c r="K21" s="691"/>
      <c r="L21" s="692"/>
      <c r="M21" s="692"/>
      <c r="N21" s="692"/>
      <c r="O21" s="692"/>
      <c r="P21" s="692"/>
      <c r="Q21" s="692"/>
      <c r="R21" s="692"/>
      <c r="S21" s="692"/>
      <c r="T21" s="692"/>
      <c r="U21" s="692"/>
      <c r="V21" s="692"/>
      <c r="W21" s="692"/>
      <c r="X21" s="692"/>
      <c r="Y21" s="692"/>
      <c r="Z21" s="692"/>
      <c r="AA21" s="692"/>
      <c r="AB21" s="692"/>
    </row>
    <row r="22" spans="1:28">
      <c r="A22" s="681" t="s">
        <v>3699</v>
      </c>
      <c r="B22" s="682" t="s">
        <v>5592</v>
      </c>
      <c r="C22" s="682" t="s">
        <v>5695</v>
      </c>
      <c r="D22" s="683" t="s">
        <v>5696</v>
      </c>
      <c r="E22" s="684"/>
      <c r="F22" s="685"/>
      <c r="G22" s="685"/>
      <c r="H22" s="685"/>
      <c r="I22" s="685"/>
      <c r="J22" s="685"/>
      <c r="K22" s="685"/>
      <c r="L22" s="686"/>
      <c r="M22" s="686"/>
      <c r="N22" s="686"/>
      <c r="O22" s="686"/>
      <c r="P22" s="686"/>
      <c r="Q22" s="686"/>
      <c r="R22" s="686"/>
      <c r="S22" s="686"/>
      <c r="T22" s="686"/>
      <c r="U22" s="686"/>
      <c r="V22" s="686"/>
      <c r="W22" s="686"/>
      <c r="X22" s="686"/>
      <c r="Y22" s="686"/>
      <c r="Z22" s="686"/>
      <c r="AA22" s="686"/>
      <c r="AB22" s="686"/>
    </row>
    <row r="23" spans="1:28">
      <c r="A23" s="687" t="s">
        <v>3699</v>
      </c>
      <c r="B23" s="688" t="s">
        <v>5592</v>
      </c>
      <c r="C23" s="688" t="s">
        <v>5697</v>
      </c>
      <c r="D23" s="689" t="s">
        <v>5698</v>
      </c>
      <c r="E23" s="690"/>
      <c r="F23" s="691"/>
      <c r="G23" s="691"/>
      <c r="H23" s="691"/>
      <c r="I23" s="691"/>
      <c r="J23" s="691"/>
      <c r="K23" s="691"/>
      <c r="L23" s="692"/>
      <c r="M23" s="692"/>
      <c r="N23" s="692"/>
      <c r="O23" s="692"/>
      <c r="P23" s="692"/>
      <c r="Q23" s="692"/>
      <c r="R23" s="692"/>
      <c r="S23" s="692"/>
      <c r="T23" s="692"/>
      <c r="U23" s="692"/>
      <c r="V23" s="692"/>
      <c r="W23" s="692"/>
      <c r="X23" s="692"/>
      <c r="Y23" s="692"/>
      <c r="Z23" s="692"/>
      <c r="AA23" s="692"/>
      <c r="AB23" s="692"/>
    </row>
    <row r="24" spans="1:28">
      <c r="A24" s="681" t="s">
        <v>3699</v>
      </c>
      <c r="B24" s="682" t="s">
        <v>5592</v>
      </c>
      <c r="C24" s="682" t="s">
        <v>3370</v>
      </c>
      <c r="D24" s="683" t="s">
        <v>5699</v>
      </c>
      <c r="E24" s="684"/>
      <c r="F24" s="685"/>
      <c r="G24" s="685"/>
      <c r="H24" s="685"/>
      <c r="I24" s="685"/>
      <c r="J24" s="685"/>
      <c r="K24" s="685"/>
      <c r="L24" s="686"/>
      <c r="M24" s="686"/>
      <c r="N24" s="686"/>
      <c r="O24" s="686"/>
      <c r="P24" s="686"/>
      <c r="Q24" s="686"/>
      <c r="R24" s="686"/>
      <c r="S24" s="686"/>
      <c r="T24" s="686"/>
      <c r="U24" s="686"/>
      <c r="V24" s="686"/>
      <c r="W24" s="686"/>
      <c r="X24" s="686"/>
      <c r="Y24" s="686"/>
      <c r="Z24" s="686"/>
      <c r="AA24" s="686"/>
      <c r="AB24" s="686"/>
    </row>
    <row r="25" spans="1:28">
      <c r="A25" s="687" t="s">
        <v>3699</v>
      </c>
      <c r="B25" s="688" t="s">
        <v>3999</v>
      </c>
      <c r="C25" s="688" t="s">
        <v>5700</v>
      </c>
      <c r="D25" s="689" t="s">
        <v>5701</v>
      </c>
      <c r="E25" s="690"/>
      <c r="F25" s="690"/>
      <c r="G25" s="690"/>
      <c r="H25" s="691"/>
      <c r="I25" s="691"/>
      <c r="J25" s="691"/>
      <c r="K25" s="691"/>
      <c r="L25" s="692"/>
      <c r="M25" s="692"/>
      <c r="N25" s="692"/>
      <c r="O25" s="692"/>
      <c r="P25" s="692"/>
      <c r="Q25" s="692"/>
      <c r="R25" s="692"/>
      <c r="S25" s="692"/>
      <c r="T25" s="692"/>
      <c r="U25" s="692"/>
      <c r="V25" s="692"/>
      <c r="W25" s="692"/>
      <c r="X25" s="692"/>
      <c r="Y25" s="692"/>
      <c r="Z25" s="692"/>
      <c r="AA25" s="692"/>
      <c r="AB25" s="692"/>
    </row>
    <row r="26" spans="1:28">
      <c r="A26" s="681" t="s">
        <v>3699</v>
      </c>
      <c r="B26" s="682" t="s">
        <v>3999</v>
      </c>
      <c r="C26" s="693" t="s">
        <v>3998</v>
      </c>
      <c r="D26" s="683" t="s">
        <v>5702</v>
      </c>
      <c r="E26" s="685"/>
      <c r="F26" s="685"/>
      <c r="G26" s="685"/>
      <c r="H26" s="685"/>
      <c r="I26" s="685"/>
      <c r="J26" s="685"/>
      <c r="K26" s="685"/>
      <c r="L26" s="686"/>
      <c r="M26" s="686"/>
      <c r="N26" s="686"/>
      <c r="O26" s="686"/>
      <c r="P26" s="686"/>
      <c r="Q26" s="686"/>
      <c r="R26" s="686"/>
      <c r="S26" s="686"/>
      <c r="T26" s="686"/>
      <c r="U26" s="686"/>
      <c r="V26" s="686"/>
      <c r="W26" s="686"/>
      <c r="X26" s="686"/>
      <c r="Y26" s="686"/>
      <c r="Z26" s="686"/>
      <c r="AA26" s="686"/>
      <c r="AB26" s="686"/>
    </row>
    <row r="27" spans="1:28">
      <c r="A27" s="687" t="s">
        <v>3699</v>
      </c>
      <c r="B27" s="688" t="s">
        <v>5703</v>
      </c>
      <c r="C27" s="696" t="s">
        <v>5704</v>
      </c>
      <c r="D27" s="689" t="s">
        <v>5705</v>
      </c>
      <c r="E27" s="690"/>
      <c r="F27" s="690"/>
      <c r="G27" s="690"/>
      <c r="H27" s="690"/>
      <c r="I27" s="691"/>
      <c r="J27" s="691"/>
      <c r="K27" s="691"/>
      <c r="L27" s="691"/>
      <c r="M27" s="691"/>
      <c r="N27" s="691"/>
      <c r="O27" s="691"/>
      <c r="P27" s="691"/>
      <c r="Q27" s="691"/>
      <c r="R27" s="691"/>
      <c r="S27" s="691"/>
      <c r="T27" s="691"/>
      <c r="U27" s="691"/>
      <c r="V27" s="691"/>
      <c r="W27" s="691"/>
      <c r="X27" s="691"/>
      <c r="Y27" s="691"/>
      <c r="Z27" s="691"/>
      <c r="AA27" s="691"/>
      <c r="AB27" s="691"/>
    </row>
    <row r="28" spans="1:28">
      <c r="A28" s="681" t="s">
        <v>3699</v>
      </c>
      <c r="B28" s="682" t="s">
        <v>5706</v>
      </c>
      <c r="C28" s="693" t="s">
        <v>5592</v>
      </c>
      <c r="D28" s="683" t="s">
        <v>5707</v>
      </c>
      <c r="E28" s="684"/>
      <c r="F28" s="685"/>
      <c r="G28" s="685"/>
      <c r="H28" s="685"/>
      <c r="I28" s="685"/>
      <c r="J28" s="685"/>
      <c r="K28" s="685"/>
      <c r="L28" s="686"/>
      <c r="M28" s="686"/>
      <c r="N28" s="686"/>
      <c r="O28" s="686"/>
      <c r="P28" s="686"/>
      <c r="Q28" s="686"/>
      <c r="R28" s="686"/>
      <c r="S28" s="686"/>
      <c r="T28" s="686"/>
      <c r="U28" s="686"/>
      <c r="V28" s="686"/>
      <c r="W28" s="686"/>
      <c r="X28" s="686"/>
      <c r="Y28" s="686"/>
      <c r="Z28" s="686"/>
      <c r="AA28" s="686"/>
      <c r="AB28" s="686"/>
    </row>
    <row r="29" spans="1:28">
      <c r="A29" s="687" t="s">
        <v>3699</v>
      </c>
      <c r="B29" s="688" t="s">
        <v>3294</v>
      </c>
      <c r="C29" s="696" t="s">
        <v>3497</v>
      </c>
      <c r="D29" s="689" t="s">
        <v>5708</v>
      </c>
      <c r="E29" s="690"/>
      <c r="F29" s="691"/>
      <c r="G29" s="691"/>
      <c r="H29" s="691"/>
      <c r="I29" s="691"/>
      <c r="J29" s="691"/>
      <c r="K29" s="691"/>
      <c r="L29" s="692"/>
      <c r="M29" s="692"/>
      <c r="N29" s="692"/>
      <c r="O29" s="692"/>
      <c r="P29" s="692"/>
      <c r="Q29" s="692"/>
      <c r="R29" s="692"/>
      <c r="S29" s="692"/>
      <c r="T29" s="692"/>
      <c r="U29" s="692"/>
      <c r="V29" s="692"/>
      <c r="W29" s="692"/>
      <c r="X29" s="692"/>
      <c r="Y29" s="692"/>
      <c r="Z29" s="692"/>
      <c r="AA29" s="692"/>
      <c r="AB29" s="692"/>
    </row>
    <row r="30" spans="1:28">
      <c r="A30" s="697" t="s">
        <v>3699</v>
      </c>
      <c r="B30" s="682" t="s">
        <v>5692</v>
      </c>
      <c r="C30" s="693" t="s">
        <v>4305</v>
      </c>
      <c r="D30" s="683" t="s">
        <v>5709</v>
      </c>
      <c r="E30" s="684"/>
      <c r="F30" s="684"/>
      <c r="G30" s="684"/>
      <c r="H30" s="684"/>
      <c r="I30" s="685"/>
      <c r="J30" s="685"/>
      <c r="K30" s="685"/>
      <c r="L30" s="686"/>
      <c r="M30" s="686"/>
      <c r="N30" s="686"/>
      <c r="O30" s="686"/>
      <c r="P30" s="686"/>
      <c r="Q30" s="686"/>
      <c r="R30" s="686"/>
      <c r="S30" s="686"/>
      <c r="T30" s="686"/>
      <c r="U30" s="686"/>
      <c r="V30" s="686"/>
      <c r="W30" s="686"/>
      <c r="X30" s="686"/>
      <c r="Y30" s="686"/>
      <c r="Z30" s="686"/>
      <c r="AA30" s="686"/>
      <c r="AB30" s="686"/>
    </row>
    <row r="31" spans="1:28">
      <c r="A31" s="687" t="s">
        <v>3699</v>
      </c>
      <c r="B31" s="688" t="s">
        <v>5692</v>
      </c>
      <c r="C31" s="696" t="s">
        <v>4297</v>
      </c>
      <c r="D31" s="689" t="s">
        <v>5710</v>
      </c>
      <c r="E31" s="690"/>
      <c r="F31" s="691"/>
      <c r="G31" s="691"/>
      <c r="H31" s="691"/>
      <c r="I31" s="691"/>
      <c r="J31" s="691"/>
      <c r="K31" s="691"/>
      <c r="L31" s="692"/>
      <c r="M31" s="692"/>
      <c r="N31" s="692"/>
      <c r="O31" s="692"/>
      <c r="P31" s="692"/>
      <c r="Q31" s="692"/>
      <c r="R31" s="692"/>
      <c r="S31" s="692"/>
      <c r="T31" s="692"/>
      <c r="U31" s="692"/>
      <c r="V31" s="692"/>
      <c r="W31" s="692"/>
      <c r="X31" s="692"/>
      <c r="Y31" s="692"/>
      <c r="Z31" s="692"/>
      <c r="AA31" s="692"/>
      <c r="AB31" s="692"/>
    </row>
    <row r="32" spans="1:28">
      <c r="A32" s="697" t="s">
        <v>3699</v>
      </c>
      <c r="B32" s="682" t="s">
        <v>5711</v>
      </c>
      <c r="C32" s="693" t="s">
        <v>5712</v>
      </c>
      <c r="D32" s="683" t="s">
        <v>5713</v>
      </c>
      <c r="E32" s="684"/>
      <c r="F32" s="684"/>
      <c r="G32" s="685"/>
      <c r="H32" s="685"/>
      <c r="I32" s="685"/>
      <c r="J32" s="685"/>
      <c r="K32" s="685"/>
      <c r="L32" s="686"/>
      <c r="M32" s="686"/>
      <c r="N32" s="686"/>
      <c r="O32" s="686"/>
      <c r="P32" s="686"/>
      <c r="Q32" s="686"/>
      <c r="R32" s="686"/>
      <c r="S32" s="686"/>
      <c r="T32" s="686"/>
      <c r="U32" s="686"/>
      <c r="V32" s="686"/>
      <c r="W32" s="686"/>
      <c r="X32" s="686"/>
      <c r="Y32" s="686"/>
      <c r="Z32" s="686"/>
      <c r="AA32" s="686"/>
      <c r="AB32" s="686"/>
    </row>
    <row r="33" spans="1:28">
      <c r="A33" s="687" t="s">
        <v>3699</v>
      </c>
      <c r="B33" s="688" t="s">
        <v>5711</v>
      </c>
      <c r="C33" s="696" t="s">
        <v>4351</v>
      </c>
      <c r="D33" s="689" t="s">
        <v>5714</v>
      </c>
      <c r="E33" s="698"/>
      <c r="F33" s="699"/>
      <c r="G33" s="699"/>
      <c r="H33" s="699"/>
      <c r="I33" s="699"/>
      <c r="J33" s="699"/>
      <c r="K33" s="699"/>
      <c r="L33" s="700"/>
      <c r="M33" s="700"/>
      <c r="N33" s="700"/>
      <c r="O33" s="700"/>
      <c r="P33" s="700"/>
      <c r="Q33" s="700"/>
      <c r="R33" s="700"/>
      <c r="S33" s="700"/>
      <c r="T33" s="700"/>
      <c r="U33" s="700"/>
      <c r="V33" s="700"/>
      <c r="W33" s="700"/>
      <c r="X33" s="700"/>
      <c r="Y33" s="700"/>
      <c r="Z33" s="700"/>
      <c r="AA33" s="700"/>
      <c r="AB33" s="700"/>
    </row>
    <row r="34" spans="1:28">
      <c r="A34" s="681" t="s">
        <v>3699</v>
      </c>
      <c r="B34" s="682" t="s">
        <v>4165</v>
      </c>
      <c r="C34" s="693" t="s">
        <v>5715</v>
      </c>
      <c r="D34" s="683" t="s">
        <v>5716</v>
      </c>
      <c r="E34" s="684"/>
      <c r="F34" s="684"/>
      <c r="G34" s="684"/>
      <c r="H34" s="684"/>
      <c r="I34" s="685"/>
      <c r="J34" s="685"/>
      <c r="K34" s="685"/>
      <c r="L34" s="685"/>
      <c r="M34" s="685"/>
      <c r="N34" s="685"/>
      <c r="O34" s="685"/>
      <c r="P34" s="685"/>
      <c r="Q34" s="685"/>
      <c r="R34" s="685"/>
      <c r="S34" s="685"/>
      <c r="T34" s="685"/>
      <c r="U34" s="685"/>
      <c r="V34" s="685"/>
      <c r="W34" s="685"/>
      <c r="X34" s="685"/>
      <c r="Y34" s="685"/>
      <c r="Z34" s="685"/>
      <c r="AA34" s="685"/>
      <c r="AB34" s="685"/>
    </row>
    <row r="35" spans="1:28">
      <c r="A35" s="687" t="s">
        <v>3699</v>
      </c>
      <c r="B35" s="688" t="s">
        <v>5664</v>
      </c>
      <c r="C35" s="696" t="s">
        <v>3476</v>
      </c>
      <c r="D35" s="689" t="s">
        <v>5717</v>
      </c>
      <c r="E35" s="690"/>
      <c r="F35" s="691"/>
      <c r="G35" s="691"/>
      <c r="H35" s="691"/>
      <c r="I35" s="691"/>
      <c r="J35" s="691"/>
      <c r="K35" s="691"/>
      <c r="L35" s="692"/>
      <c r="M35" s="692"/>
      <c r="N35" s="692"/>
      <c r="O35" s="692"/>
      <c r="P35" s="692"/>
      <c r="Q35" s="692"/>
      <c r="R35" s="692"/>
      <c r="S35" s="692"/>
      <c r="T35" s="692"/>
      <c r="U35" s="692"/>
      <c r="V35" s="692"/>
      <c r="W35" s="692"/>
      <c r="X35" s="692"/>
      <c r="Y35" s="692"/>
      <c r="Z35" s="692"/>
      <c r="AA35" s="692"/>
      <c r="AB35" s="692"/>
    </row>
    <row r="36" spans="1:28">
      <c r="A36" s="681" t="s">
        <v>3699</v>
      </c>
      <c r="B36" s="682" t="s">
        <v>3511</v>
      </c>
      <c r="C36" s="693" t="s">
        <v>3378</v>
      </c>
      <c r="D36" s="683" t="s">
        <v>5718</v>
      </c>
      <c r="E36" s="685"/>
      <c r="F36" s="685"/>
      <c r="G36" s="684"/>
      <c r="H36" s="685"/>
      <c r="I36" s="685"/>
      <c r="J36" s="685"/>
      <c r="K36" s="685"/>
      <c r="L36" s="686"/>
      <c r="M36" s="686"/>
      <c r="N36" s="686"/>
      <c r="O36" s="686"/>
      <c r="P36" s="686"/>
      <c r="Q36" s="686"/>
      <c r="R36" s="686"/>
      <c r="S36" s="686"/>
      <c r="T36" s="686"/>
      <c r="U36" s="686"/>
      <c r="V36" s="686"/>
      <c r="W36" s="686"/>
      <c r="X36" s="686"/>
      <c r="Y36" s="686"/>
      <c r="Z36" s="686"/>
      <c r="AA36" s="686"/>
      <c r="AB36" s="686"/>
    </row>
    <row r="37" spans="1:28">
      <c r="A37" s="687" t="s">
        <v>3699</v>
      </c>
      <c r="B37" s="688" t="s">
        <v>4103</v>
      </c>
      <c r="C37" s="696" t="s">
        <v>5719</v>
      </c>
      <c r="D37" s="689" t="s">
        <v>5720</v>
      </c>
      <c r="E37" s="691"/>
      <c r="F37" s="691"/>
      <c r="G37" s="690"/>
      <c r="H37" s="691"/>
      <c r="I37" s="691"/>
      <c r="J37" s="691"/>
      <c r="K37" s="691"/>
      <c r="L37" s="692"/>
      <c r="M37" s="692"/>
      <c r="N37" s="692"/>
      <c r="O37" s="692"/>
      <c r="P37" s="692"/>
      <c r="Q37" s="692"/>
      <c r="R37" s="692"/>
      <c r="S37" s="692"/>
      <c r="T37" s="692"/>
      <c r="U37" s="692"/>
      <c r="V37" s="692"/>
      <c r="W37" s="692"/>
      <c r="X37" s="692"/>
      <c r="Y37" s="692"/>
      <c r="Z37" s="692"/>
      <c r="AA37" s="692"/>
      <c r="AB37" s="692"/>
    </row>
    <row r="38" spans="1:28">
      <c r="A38" s="681" t="s">
        <v>3699</v>
      </c>
      <c r="B38" s="682" t="s">
        <v>5721</v>
      </c>
      <c r="C38" s="693" t="s">
        <v>3305</v>
      </c>
      <c r="D38" s="701"/>
      <c r="E38" s="685"/>
      <c r="F38" s="685"/>
      <c r="G38" s="684"/>
      <c r="H38" s="685"/>
      <c r="I38" s="685"/>
      <c r="J38" s="685"/>
      <c r="K38" s="685"/>
      <c r="L38" s="686"/>
      <c r="M38" s="686"/>
      <c r="N38" s="686"/>
      <c r="O38" s="686"/>
      <c r="P38" s="686"/>
      <c r="Q38" s="686"/>
      <c r="R38" s="686"/>
      <c r="S38" s="686"/>
      <c r="T38" s="686"/>
      <c r="U38" s="686"/>
      <c r="V38" s="686"/>
      <c r="W38" s="686"/>
      <c r="X38" s="686"/>
      <c r="Y38" s="686"/>
      <c r="Z38" s="686"/>
      <c r="AA38" s="686"/>
      <c r="AB38" s="686"/>
    </row>
    <row r="39" spans="1:28">
      <c r="A39" s="687" t="s">
        <v>3699</v>
      </c>
      <c r="B39" s="688" t="s">
        <v>5722</v>
      </c>
      <c r="C39" s="696" t="s">
        <v>5723</v>
      </c>
      <c r="D39" s="689" t="s">
        <v>5724</v>
      </c>
      <c r="E39" s="690"/>
      <c r="F39" s="691"/>
      <c r="G39" s="691"/>
      <c r="H39" s="691"/>
      <c r="I39" s="691"/>
      <c r="J39" s="691"/>
      <c r="K39" s="691"/>
      <c r="L39" s="692"/>
      <c r="M39" s="692"/>
      <c r="N39" s="692"/>
      <c r="O39" s="692"/>
      <c r="P39" s="692"/>
      <c r="Q39" s="692"/>
      <c r="R39" s="692"/>
      <c r="S39" s="692"/>
      <c r="T39" s="692"/>
      <c r="U39" s="692"/>
      <c r="V39" s="692"/>
      <c r="W39" s="692"/>
      <c r="X39" s="692"/>
      <c r="Y39" s="692"/>
      <c r="Z39" s="692"/>
      <c r="AA39" s="692"/>
      <c r="AB39" s="692"/>
    </row>
    <row r="40" spans="1:28">
      <c r="A40" s="681" t="s">
        <v>3699</v>
      </c>
      <c r="B40" s="682" t="s">
        <v>3867</v>
      </c>
      <c r="C40" s="693" t="s">
        <v>3977</v>
      </c>
      <c r="D40" s="683" t="s">
        <v>5725</v>
      </c>
      <c r="E40" s="684" t="s">
        <v>5726</v>
      </c>
      <c r="F40" s="685"/>
      <c r="G40" s="685"/>
      <c r="H40" s="685"/>
      <c r="I40" s="685"/>
      <c r="J40" s="685"/>
      <c r="K40" s="685"/>
      <c r="L40" s="686"/>
      <c r="M40" s="686"/>
      <c r="N40" s="686"/>
      <c r="O40" s="686"/>
      <c r="P40" s="686"/>
      <c r="Q40" s="686"/>
      <c r="R40" s="686"/>
      <c r="S40" s="686"/>
      <c r="T40" s="686"/>
      <c r="U40" s="686"/>
      <c r="V40" s="686"/>
      <c r="W40" s="686"/>
      <c r="X40" s="686"/>
      <c r="Y40" s="686"/>
      <c r="Z40" s="686"/>
      <c r="AA40" s="686"/>
      <c r="AB40" s="686"/>
    </row>
    <row r="41" spans="1:28">
      <c r="A41" s="687" t="s">
        <v>3699</v>
      </c>
      <c r="B41" s="688" t="s">
        <v>3867</v>
      </c>
      <c r="C41" s="696" t="s">
        <v>3263</v>
      </c>
      <c r="D41" s="689" t="s">
        <v>5727</v>
      </c>
      <c r="E41" s="690"/>
      <c r="F41" s="690"/>
      <c r="G41" s="690"/>
      <c r="H41" s="690"/>
      <c r="I41" s="691"/>
      <c r="J41" s="691"/>
      <c r="K41" s="691"/>
      <c r="L41" s="692"/>
      <c r="M41" s="692"/>
      <c r="N41" s="692"/>
      <c r="O41" s="692"/>
      <c r="P41" s="692"/>
      <c r="Q41" s="692"/>
      <c r="R41" s="692"/>
      <c r="S41" s="692"/>
      <c r="T41" s="692"/>
      <c r="U41" s="692"/>
      <c r="V41" s="692"/>
      <c r="W41" s="692"/>
      <c r="X41" s="692"/>
      <c r="Y41" s="692"/>
      <c r="Z41" s="692"/>
      <c r="AA41" s="692"/>
      <c r="AB41" s="692"/>
    </row>
    <row r="42" spans="1:28">
      <c r="A42" s="697" t="s">
        <v>3699</v>
      </c>
      <c r="B42" s="682" t="s">
        <v>3378</v>
      </c>
      <c r="C42" s="682" t="s">
        <v>5723</v>
      </c>
      <c r="D42" s="683" t="s">
        <v>5728</v>
      </c>
      <c r="E42" s="685"/>
      <c r="F42" s="685"/>
      <c r="G42" s="685"/>
      <c r="H42" s="685"/>
      <c r="I42" s="685"/>
      <c r="J42" s="685"/>
      <c r="K42" s="685"/>
      <c r="L42" s="686"/>
      <c r="M42" s="686"/>
      <c r="N42" s="686"/>
      <c r="O42" s="686"/>
      <c r="P42" s="686"/>
      <c r="Q42" s="686"/>
      <c r="R42" s="686"/>
      <c r="S42" s="686"/>
      <c r="T42" s="686"/>
      <c r="U42" s="686"/>
      <c r="V42" s="686"/>
      <c r="W42" s="686"/>
      <c r="X42" s="686"/>
      <c r="Y42" s="686"/>
      <c r="Z42" s="686"/>
      <c r="AA42" s="686"/>
      <c r="AB42" s="686"/>
    </row>
    <row r="43" spans="1:28">
      <c r="A43" s="687" t="s">
        <v>3699</v>
      </c>
      <c r="B43" s="688" t="s">
        <v>5729</v>
      </c>
      <c r="C43" s="696" t="s">
        <v>5730</v>
      </c>
      <c r="D43" s="689" t="s">
        <v>5731</v>
      </c>
      <c r="E43" s="691"/>
      <c r="F43" s="691"/>
      <c r="G43" s="691"/>
      <c r="H43" s="691"/>
      <c r="I43" s="691"/>
      <c r="J43" s="691"/>
      <c r="K43" s="691"/>
      <c r="L43" s="692"/>
      <c r="M43" s="692"/>
      <c r="N43" s="692"/>
      <c r="O43" s="692"/>
      <c r="P43" s="692"/>
      <c r="Q43" s="692"/>
      <c r="R43" s="692"/>
      <c r="S43" s="692"/>
      <c r="T43" s="692"/>
      <c r="U43" s="692"/>
      <c r="V43" s="692"/>
      <c r="W43" s="692"/>
      <c r="X43" s="692"/>
      <c r="Y43" s="692"/>
      <c r="Z43" s="692"/>
      <c r="AA43" s="692"/>
      <c r="AB43" s="692"/>
    </row>
    <row r="44" spans="1:28">
      <c r="A44" s="681" t="s">
        <v>3699</v>
      </c>
      <c r="B44" s="682" t="s">
        <v>3427</v>
      </c>
      <c r="C44" s="682" t="s">
        <v>5732</v>
      </c>
      <c r="D44" s="683" t="s">
        <v>5733</v>
      </c>
      <c r="E44" s="684"/>
      <c r="F44" s="685"/>
      <c r="G44" s="685"/>
      <c r="H44" s="685"/>
      <c r="I44" s="685"/>
      <c r="J44" s="685"/>
      <c r="K44" s="685"/>
      <c r="L44" s="686"/>
      <c r="M44" s="686"/>
      <c r="N44" s="686"/>
      <c r="O44" s="686"/>
      <c r="P44" s="686"/>
      <c r="Q44" s="686"/>
      <c r="R44" s="686"/>
      <c r="S44" s="686"/>
      <c r="T44" s="686"/>
      <c r="U44" s="686"/>
      <c r="V44" s="686"/>
      <c r="W44" s="686"/>
      <c r="X44" s="686"/>
      <c r="Y44" s="686"/>
      <c r="Z44" s="686"/>
      <c r="AA44" s="686"/>
      <c r="AB44" s="686"/>
    </row>
    <row r="45" spans="1:28">
      <c r="A45" s="702" t="s">
        <v>3699</v>
      </c>
      <c r="B45" s="688" t="s">
        <v>3427</v>
      </c>
      <c r="C45" s="696" t="s">
        <v>5734</v>
      </c>
      <c r="D45" s="689" t="s">
        <v>5735</v>
      </c>
      <c r="E45" s="690"/>
      <c r="F45" s="691"/>
      <c r="G45" s="691"/>
      <c r="H45" s="691"/>
      <c r="I45" s="691"/>
      <c r="J45" s="691"/>
      <c r="K45" s="691"/>
      <c r="L45" s="692"/>
      <c r="M45" s="692"/>
      <c r="N45" s="692"/>
      <c r="O45" s="692"/>
      <c r="P45" s="692"/>
      <c r="Q45" s="692"/>
      <c r="R45" s="692"/>
      <c r="S45" s="692"/>
      <c r="T45" s="692"/>
      <c r="U45" s="692"/>
      <c r="V45" s="692"/>
      <c r="W45" s="692"/>
      <c r="X45" s="692"/>
      <c r="Y45" s="692"/>
      <c r="Z45" s="692"/>
      <c r="AA45" s="692"/>
      <c r="AB45" s="692"/>
    </row>
    <row r="46" spans="1:28">
      <c r="A46" s="681" t="s">
        <v>3606</v>
      </c>
      <c r="B46" s="682" t="s">
        <v>5730</v>
      </c>
      <c r="C46" s="693" t="s">
        <v>5592</v>
      </c>
      <c r="D46" s="683" t="s">
        <v>5736</v>
      </c>
      <c r="E46" s="684"/>
      <c r="F46" s="684"/>
      <c r="G46" s="684"/>
      <c r="H46" s="684"/>
      <c r="I46" s="685"/>
      <c r="J46" s="685"/>
      <c r="K46" s="685"/>
      <c r="L46" s="686"/>
      <c r="M46" s="686"/>
      <c r="N46" s="686"/>
      <c r="O46" s="686"/>
      <c r="P46" s="686"/>
      <c r="Q46" s="686"/>
      <c r="R46" s="686"/>
      <c r="S46" s="686"/>
      <c r="T46" s="686"/>
      <c r="U46" s="686"/>
      <c r="V46" s="686"/>
      <c r="W46" s="686"/>
      <c r="X46" s="686"/>
      <c r="Y46" s="686"/>
      <c r="Z46" s="686"/>
      <c r="AA46" s="686"/>
      <c r="AB46" s="686"/>
    </row>
    <row r="47" spans="1:28">
      <c r="A47" s="687" t="s">
        <v>3606</v>
      </c>
      <c r="B47" s="688" t="s">
        <v>4234</v>
      </c>
      <c r="C47" s="696" t="s">
        <v>3285</v>
      </c>
      <c r="D47" s="689" t="s">
        <v>5737</v>
      </c>
      <c r="E47" s="690"/>
      <c r="F47" s="690"/>
      <c r="G47" s="690"/>
      <c r="H47" s="690"/>
      <c r="I47" s="691"/>
      <c r="J47" s="691"/>
      <c r="K47" s="691"/>
      <c r="L47" s="692"/>
      <c r="M47" s="692"/>
      <c r="N47" s="692"/>
      <c r="O47" s="692"/>
      <c r="P47" s="692"/>
      <c r="Q47" s="692"/>
      <c r="R47" s="692"/>
      <c r="S47" s="692"/>
      <c r="T47" s="692"/>
      <c r="U47" s="692"/>
      <c r="V47" s="692"/>
      <c r="W47" s="692"/>
      <c r="X47" s="692"/>
      <c r="Y47" s="692"/>
      <c r="Z47" s="692"/>
      <c r="AA47" s="692"/>
      <c r="AB47" s="692"/>
    </row>
    <row r="48" spans="1:28">
      <c r="A48" s="681" t="s">
        <v>3606</v>
      </c>
      <c r="B48" s="682" t="s">
        <v>3243</v>
      </c>
      <c r="C48" s="693" t="s">
        <v>3347</v>
      </c>
      <c r="D48" s="683" t="s">
        <v>5738</v>
      </c>
      <c r="E48" s="684"/>
      <c r="F48" s="685"/>
      <c r="G48" s="685"/>
      <c r="H48" s="685"/>
      <c r="I48" s="685"/>
      <c r="J48" s="685"/>
      <c r="K48" s="685"/>
      <c r="L48" s="686"/>
      <c r="M48" s="686"/>
      <c r="N48" s="686"/>
      <c r="O48" s="686"/>
      <c r="P48" s="686"/>
      <c r="Q48" s="686"/>
      <c r="R48" s="686"/>
      <c r="S48" s="686"/>
      <c r="T48" s="686"/>
      <c r="U48" s="686"/>
      <c r="V48" s="686"/>
      <c r="W48" s="686"/>
      <c r="X48" s="686"/>
      <c r="Y48" s="686"/>
      <c r="Z48" s="686"/>
      <c r="AA48" s="686"/>
      <c r="AB48" s="686"/>
    </row>
    <row r="49" spans="1:28">
      <c r="A49" s="687" t="s">
        <v>3606</v>
      </c>
      <c r="B49" s="688" t="s">
        <v>4381</v>
      </c>
      <c r="C49" s="696" t="s">
        <v>5739</v>
      </c>
      <c r="D49" s="689" t="s">
        <v>5740</v>
      </c>
      <c r="E49" s="691"/>
      <c r="F49" s="691"/>
      <c r="G49" s="691"/>
      <c r="H49" s="691"/>
      <c r="I49" s="691"/>
      <c r="J49" s="691"/>
      <c r="K49" s="691"/>
      <c r="L49" s="692"/>
      <c r="M49" s="692"/>
      <c r="N49" s="692"/>
      <c r="O49" s="692"/>
      <c r="P49" s="692"/>
      <c r="Q49" s="692"/>
      <c r="R49" s="692"/>
      <c r="S49" s="692"/>
      <c r="T49" s="692"/>
      <c r="U49" s="692"/>
      <c r="V49" s="692"/>
      <c r="W49" s="692"/>
      <c r="X49" s="692"/>
      <c r="Y49" s="692"/>
      <c r="Z49" s="692"/>
      <c r="AA49" s="692"/>
      <c r="AB49" s="692"/>
    </row>
    <row r="50" spans="1:28">
      <c r="A50" s="681" t="s">
        <v>3606</v>
      </c>
      <c r="B50" s="682" t="s">
        <v>3404</v>
      </c>
      <c r="C50" s="693" t="s">
        <v>5741</v>
      </c>
      <c r="D50" s="683" t="s">
        <v>5709</v>
      </c>
      <c r="E50" s="684"/>
      <c r="F50" s="684"/>
      <c r="G50" s="684"/>
      <c r="H50" s="684"/>
      <c r="I50" s="685"/>
      <c r="J50" s="685"/>
      <c r="K50" s="685"/>
      <c r="L50" s="686"/>
      <c r="M50" s="686"/>
      <c r="N50" s="686"/>
      <c r="O50" s="686"/>
      <c r="P50" s="686"/>
      <c r="Q50" s="686"/>
      <c r="R50" s="686"/>
      <c r="S50" s="686"/>
      <c r="T50" s="686"/>
      <c r="U50" s="686"/>
      <c r="V50" s="686"/>
      <c r="W50" s="686"/>
      <c r="X50" s="686"/>
      <c r="Y50" s="686"/>
      <c r="Z50" s="686"/>
      <c r="AA50" s="686"/>
      <c r="AB50" s="686"/>
    </row>
    <row r="51" spans="1:28">
      <c r="A51" s="687" t="s">
        <v>3606</v>
      </c>
      <c r="B51" s="688" t="s">
        <v>4341</v>
      </c>
      <c r="C51" s="696" t="s">
        <v>4184</v>
      </c>
      <c r="D51" s="703"/>
      <c r="E51" s="691"/>
      <c r="F51" s="691"/>
      <c r="G51" s="691"/>
      <c r="H51" s="691"/>
      <c r="I51" s="691"/>
      <c r="J51" s="691"/>
      <c r="K51" s="691"/>
      <c r="L51" s="692"/>
      <c r="M51" s="692"/>
      <c r="N51" s="692"/>
      <c r="O51" s="692"/>
      <c r="P51" s="692"/>
      <c r="Q51" s="692"/>
      <c r="R51" s="692"/>
      <c r="S51" s="692"/>
      <c r="T51" s="692"/>
      <c r="U51" s="692"/>
      <c r="V51" s="692"/>
      <c r="W51" s="692"/>
      <c r="X51" s="692"/>
      <c r="Y51" s="692"/>
      <c r="Z51" s="692"/>
      <c r="AA51" s="692"/>
      <c r="AB51" s="692"/>
    </row>
    <row r="52" spans="1:28">
      <c r="A52" s="681" t="s">
        <v>3606</v>
      </c>
      <c r="B52" s="682" t="s">
        <v>4341</v>
      </c>
      <c r="C52" s="693" t="s">
        <v>4316</v>
      </c>
      <c r="D52" s="683" t="s">
        <v>5742</v>
      </c>
      <c r="E52" s="685"/>
      <c r="F52" s="685"/>
      <c r="G52" s="685"/>
      <c r="H52" s="685"/>
      <c r="I52" s="685"/>
      <c r="J52" s="685"/>
      <c r="K52" s="685"/>
      <c r="L52" s="686"/>
      <c r="M52" s="686"/>
      <c r="N52" s="686"/>
      <c r="O52" s="686"/>
      <c r="P52" s="686"/>
      <c r="Q52" s="686"/>
      <c r="R52" s="686"/>
      <c r="S52" s="686"/>
      <c r="T52" s="686"/>
      <c r="U52" s="686"/>
      <c r="V52" s="686"/>
      <c r="W52" s="686"/>
      <c r="X52" s="686"/>
      <c r="Y52" s="686"/>
      <c r="Z52" s="686"/>
      <c r="AA52" s="686"/>
      <c r="AB52" s="686"/>
    </row>
    <row r="53" spans="1:28">
      <c r="A53" s="687" t="s">
        <v>3606</v>
      </c>
      <c r="B53" s="688" t="s">
        <v>4267</v>
      </c>
      <c r="C53" s="696" t="s">
        <v>4305</v>
      </c>
      <c r="D53" s="689" t="s">
        <v>5743</v>
      </c>
      <c r="E53" s="690"/>
      <c r="F53" s="692"/>
      <c r="G53" s="692"/>
      <c r="H53" s="692"/>
      <c r="I53" s="692"/>
      <c r="J53" s="692"/>
      <c r="K53" s="692"/>
      <c r="L53" s="692"/>
      <c r="M53" s="692"/>
      <c r="N53" s="692"/>
      <c r="O53" s="692"/>
      <c r="P53" s="692"/>
      <c r="Q53" s="692"/>
      <c r="R53" s="692"/>
      <c r="S53" s="692"/>
      <c r="T53" s="692"/>
      <c r="U53" s="692"/>
      <c r="V53" s="692"/>
      <c r="W53" s="692"/>
      <c r="X53" s="692"/>
      <c r="Y53" s="692"/>
      <c r="Z53" s="692"/>
      <c r="AA53" s="692"/>
      <c r="AB53" s="692"/>
    </row>
    <row r="54" spans="1:28">
      <c r="A54" s="681" t="s">
        <v>3606</v>
      </c>
      <c r="B54" s="682" t="s">
        <v>4037</v>
      </c>
      <c r="C54" s="693" t="s">
        <v>4150</v>
      </c>
      <c r="D54" s="683" t="s">
        <v>5683</v>
      </c>
      <c r="E54" s="685"/>
      <c r="F54" s="685"/>
      <c r="G54" s="685"/>
      <c r="H54" s="685"/>
      <c r="I54" s="685"/>
      <c r="J54" s="685"/>
      <c r="K54" s="685"/>
      <c r="L54" s="686"/>
      <c r="M54" s="686"/>
      <c r="N54" s="686"/>
      <c r="O54" s="686"/>
      <c r="P54" s="686"/>
      <c r="Q54" s="686"/>
      <c r="R54" s="686"/>
      <c r="S54" s="686"/>
      <c r="T54" s="686"/>
      <c r="U54" s="686"/>
      <c r="V54" s="686"/>
      <c r="W54" s="686"/>
      <c r="X54" s="686"/>
      <c r="Y54" s="686"/>
      <c r="Z54" s="686"/>
      <c r="AA54" s="686"/>
      <c r="AB54" s="686"/>
    </row>
    <row r="55" spans="1:28">
      <c r="A55" s="687" t="s">
        <v>3606</v>
      </c>
      <c r="B55" s="688" t="s">
        <v>4037</v>
      </c>
      <c r="C55" s="696" t="s">
        <v>3275</v>
      </c>
      <c r="D55" s="689" t="s">
        <v>5744</v>
      </c>
      <c r="E55" s="690"/>
      <c r="F55" s="690"/>
      <c r="G55" s="690"/>
      <c r="H55" s="690"/>
      <c r="I55" s="691"/>
      <c r="J55" s="691"/>
      <c r="K55" s="691"/>
      <c r="L55" s="692"/>
      <c r="M55" s="692"/>
      <c r="N55" s="692"/>
      <c r="O55" s="692"/>
      <c r="P55" s="692"/>
      <c r="Q55" s="692"/>
      <c r="R55" s="692"/>
      <c r="S55" s="692"/>
      <c r="T55" s="692"/>
      <c r="U55" s="692"/>
      <c r="V55" s="692"/>
      <c r="W55" s="692"/>
      <c r="X55" s="692"/>
      <c r="Y55" s="692"/>
      <c r="Z55" s="692"/>
      <c r="AA55" s="692"/>
      <c r="AB55" s="692"/>
    </row>
    <row r="56" spans="1:28">
      <c r="A56" s="681" t="s">
        <v>3606</v>
      </c>
      <c r="B56" s="704" t="s">
        <v>3302</v>
      </c>
      <c r="C56" s="705" t="s">
        <v>4032</v>
      </c>
      <c r="D56" s="694" t="s">
        <v>5745</v>
      </c>
      <c r="E56" s="686"/>
      <c r="F56" s="686"/>
      <c r="G56" s="695"/>
      <c r="H56" s="686"/>
      <c r="I56" s="686"/>
      <c r="J56" s="686"/>
      <c r="K56" s="686"/>
      <c r="L56" s="686"/>
      <c r="M56" s="686"/>
      <c r="N56" s="686"/>
      <c r="O56" s="686"/>
      <c r="P56" s="686"/>
      <c r="Q56" s="686"/>
      <c r="R56" s="686"/>
      <c r="S56" s="686"/>
      <c r="T56" s="686"/>
      <c r="U56" s="686"/>
      <c r="V56" s="686"/>
      <c r="W56" s="686"/>
      <c r="X56" s="686"/>
      <c r="Y56" s="686"/>
      <c r="Z56" s="686"/>
      <c r="AA56" s="686"/>
      <c r="AB56" s="686"/>
    </row>
    <row r="57" spans="1:28">
      <c r="A57" s="687" t="s">
        <v>3606</v>
      </c>
      <c r="B57" s="688" t="s">
        <v>5746</v>
      </c>
      <c r="C57" s="696" t="s">
        <v>5747</v>
      </c>
      <c r="D57" s="689" t="s">
        <v>5748</v>
      </c>
      <c r="E57" s="691"/>
      <c r="F57" s="691"/>
      <c r="G57" s="706"/>
      <c r="H57" s="691"/>
      <c r="I57" s="691"/>
      <c r="J57" s="691"/>
      <c r="K57" s="691"/>
      <c r="L57" s="691"/>
      <c r="M57" s="691"/>
      <c r="N57" s="691"/>
      <c r="O57" s="691"/>
      <c r="P57" s="691"/>
      <c r="Q57" s="691"/>
      <c r="R57" s="691"/>
      <c r="S57" s="691"/>
      <c r="T57" s="691"/>
      <c r="U57" s="691"/>
      <c r="V57" s="691"/>
      <c r="W57" s="691"/>
      <c r="X57" s="691"/>
      <c r="Y57" s="691"/>
      <c r="Z57" s="691"/>
      <c r="AA57" s="691"/>
      <c r="AB57" s="691"/>
    </row>
    <row r="58" spans="1:28">
      <c r="A58" s="681" t="s">
        <v>3606</v>
      </c>
      <c r="B58" s="682" t="s">
        <v>3880</v>
      </c>
      <c r="C58" s="693" t="s">
        <v>5664</v>
      </c>
      <c r="D58" s="683" t="s">
        <v>5679</v>
      </c>
      <c r="E58" s="684"/>
      <c r="F58" s="685"/>
      <c r="G58" s="685"/>
      <c r="H58" s="685"/>
      <c r="I58" s="685"/>
      <c r="J58" s="685"/>
      <c r="K58" s="685"/>
      <c r="L58" s="686"/>
      <c r="M58" s="686"/>
      <c r="N58" s="686"/>
      <c r="O58" s="686"/>
      <c r="P58" s="686"/>
      <c r="Q58" s="686"/>
      <c r="R58" s="686"/>
      <c r="S58" s="686"/>
      <c r="T58" s="686"/>
      <c r="U58" s="686"/>
      <c r="V58" s="686"/>
      <c r="W58" s="686"/>
      <c r="X58" s="686"/>
      <c r="Y58" s="686"/>
      <c r="Z58" s="686"/>
      <c r="AA58" s="686"/>
      <c r="AB58" s="686"/>
    </row>
    <row r="59" spans="1:28">
      <c r="A59" s="687" t="s">
        <v>3606</v>
      </c>
      <c r="B59" s="688" t="s">
        <v>3880</v>
      </c>
      <c r="C59" s="696" t="s">
        <v>4341</v>
      </c>
      <c r="D59" s="689" t="s">
        <v>5679</v>
      </c>
      <c r="E59" s="690" t="s">
        <v>887</v>
      </c>
      <c r="F59" s="691"/>
      <c r="G59" s="691"/>
      <c r="H59" s="691"/>
      <c r="I59" s="691"/>
      <c r="J59" s="691"/>
      <c r="K59" s="691"/>
      <c r="L59" s="692"/>
      <c r="M59" s="692"/>
      <c r="N59" s="692"/>
      <c r="O59" s="692"/>
      <c r="P59" s="692"/>
      <c r="Q59" s="692"/>
      <c r="R59" s="692"/>
      <c r="S59" s="692"/>
      <c r="T59" s="692"/>
      <c r="U59" s="692"/>
      <c r="V59" s="692"/>
      <c r="W59" s="692"/>
      <c r="X59" s="692"/>
      <c r="Y59" s="692"/>
      <c r="Z59" s="692"/>
      <c r="AA59" s="692"/>
      <c r="AB59" s="692"/>
    </row>
    <row r="60" spans="1:28">
      <c r="A60" s="681" t="s">
        <v>3606</v>
      </c>
      <c r="B60" s="682" t="s">
        <v>3320</v>
      </c>
      <c r="C60" s="693" t="s">
        <v>5749</v>
      </c>
      <c r="D60" s="683" t="s">
        <v>5750</v>
      </c>
      <c r="E60" s="685"/>
      <c r="F60" s="685"/>
      <c r="G60" s="685"/>
      <c r="H60" s="685"/>
      <c r="I60" s="685"/>
      <c r="J60" s="685"/>
      <c r="K60" s="685"/>
      <c r="L60" s="686"/>
      <c r="M60" s="686"/>
      <c r="N60" s="686"/>
      <c r="O60" s="686"/>
      <c r="P60" s="686"/>
      <c r="Q60" s="686"/>
      <c r="R60" s="686"/>
      <c r="S60" s="686"/>
      <c r="T60" s="686"/>
      <c r="U60" s="686"/>
      <c r="V60" s="686"/>
      <c r="W60" s="686"/>
      <c r="X60" s="686"/>
      <c r="Y60" s="686"/>
      <c r="Z60" s="686"/>
      <c r="AA60" s="686"/>
      <c r="AB60" s="686"/>
    </row>
    <row r="61" spans="1:28">
      <c r="A61" s="687" t="s">
        <v>3606</v>
      </c>
      <c r="B61" s="688" t="s">
        <v>3320</v>
      </c>
      <c r="C61" s="696" t="s">
        <v>5751</v>
      </c>
      <c r="D61" s="689" t="s">
        <v>5752</v>
      </c>
      <c r="E61" s="691"/>
      <c r="F61" s="691"/>
      <c r="G61" s="691"/>
      <c r="H61" s="691"/>
      <c r="I61" s="691"/>
      <c r="J61" s="691"/>
      <c r="K61" s="691"/>
      <c r="L61" s="692"/>
      <c r="M61" s="692"/>
      <c r="N61" s="692"/>
      <c r="O61" s="692"/>
      <c r="P61" s="692"/>
      <c r="Q61" s="692"/>
      <c r="R61" s="692"/>
      <c r="S61" s="692"/>
      <c r="T61" s="692"/>
      <c r="U61" s="692"/>
      <c r="V61" s="692"/>
      <c r="W61" s="692"/>
      <c r="X61" s="692"/>
      <c r="Y61" s="692"/>
      <c r="Z61" s="692"/>
      <c r="AA61" s="692"/>
      <c r="AB61" s="692"/>
    </row>
    <row r="62" spans="1:28">
      <c r="A62" s="681" t="s">
        <v>3606</v>
      </c>
      <c r="B62" s="682" t="s">
        <v>5753</v>
      </c>
      <c r="C62" s="693" t="s">
        <v>4358</v>
      </c>
      <c r="D62" s="683" t="s">
        <v>5754</v>
      </c>
      <c r="E62" s="684"/>
      <c r="F62" s="684"/>
      <c r="G62" s="685"/>
      <c r="H62" s="685"/>
      <c r="I62" s="685"/>
      <c r="J62" s="685"/>
      <c r="K62" s="685"/>
      <c r="L62" s="686"/>
      <c r="M62" s="686"/>
      <c r="N62" s="686"/>
      <c r="O62" s="686"/>
      <c r="P62" s="686"/>
      <c r="Q62" s="686"/>
      <c r="R62" s="686"/>
      <c r="S62" s="686"/>
      <c r="T62" s="686"/>
      <c r="U62" s="686"/>
      <c r="V62" s="686"/>
      <c r="W62" s="686"/>
      <c r="X62" s="686"/>
      <c r="Y62" s="686"/>
      <c r="Z62" s="686"/>
      <c r="AA62" s="686"/>
      <c r="AB62" s="686"/>
    </row>
    <row r="63" spans="1:28">
      <c r="A63" s="687" t="s">
        <v>3606</v>
      </c>
      <c r="B63" s="688" t="s">
        <v>5755</v>
      </c>
      <c r="C63" s="696" t="s">
        <v>3999</v>
      </c>
      <c r="D63" s="689" t="s">
        <v>5756</v>
      </c>
      <c r="E63" s="690"/>
      <c r="F63" s="691"/>
      <c r="G63" s="691"/>
      <c r="H63" s="691"/>
      <c r="I63" s="691"/>
      <c r="J63" s="691"/>
      <c r="K63" s="691"/>
      <c r="L63" s="692"/>
      <c r="M63" s="692"/>
      <c r="N63" s="692"/>
      <c r="O63" s="692"/>
      <c r="P63" s="692"/>
      <c r="Q63" s="692"/>
      <c r="R63" s="692"/>
      <c r="S63" s="692"/>
      <c r="T63" s="692"/>
      <c r="U63" s="692"/>
      <c r="V63" s="692"/>
      <c r="W63" s="692"/>
      <c r="X63" s="692"/>
      <c r="Y63" s="692"/>
      <c r="Z63" s="692"/>
      <c r="AA63" s="692"/>
      <c r="AB63" s="692"/>
    </row>
    <row r="64" spans="1:28">
      <c r="A64" s="681" t="s">
        <v>3606</v>
      </c>
      <c r="B64" s="682" t="s">
        <v>4346</v>
      </c>
      <c r="C64" s="693" t="s">
        <v>4358</v>
      </c>
      <c r="D64" s="683" t="s">
        <v>5757</v>
      </c>
      <c r="E64" s="685"/>
      <c r="F64" s="685"/>
      <c r="G64" s="707"/>
      <c r="H64" s="685"/>
      <c r="I64" s="685"/>
      <c r="J64" s="685"/>
      <c r="K64" s="685"/>
      <c r="L64" s="685"/>
      <c r="M64" s="685"/>
      <c r="N64" s="685"/>
      <c r="O64" s="685"/>
      <c r="P64" s="685"/>
      <c r="Q64" s="685"/>
      <c r="R64" s="685"/>
      <c r="S64" s="685"/>
      <c r="T64" s="685"/>
      <c r="U64" s="685"/>
      <c r="V64" s="685"/>
      <c r="W64" s="685"/>
      <c r="X64" s="685"/>
      <c r="Y64" s="685"/>
      <c r="Z64" s="685"/>
      <c r="AA64" s="685"/>
      <c r="AB64" s="685"/>
    </row>
    <row r="65" spans="1:28">
      <c r="A65" s="687" t="s">
        <v>3606</v>
      </c>
      <c r="B65" s="688" t="s">
        <v>4380</v>
      </c>
      <c r="C65" s="696" t="s">
        <v>5592</v>
      </c>
      <c r="D65" s="689" t="s">
        <v>5707</v>
      </c>
      <c r="E65" s="690"/>
      <c r="F65" s="691"/>
      <c r="G65" s="691"/>
      <c r="H65" s="691"/>
      <c r="I65" s="691"/>
      <c r="J65" s="691"/>
      <c r="K65" s="691"/>
      <c r="L65" s="692"/>
      <c r="M65" s="692"/>
      <c r="N65" s="692"/>
      <c r="O65" s="692"/>
      <c r="P65" s="692"/>
      <c r="Q65" s="692"/>
      <c r="R65" s="692"/>
      <c r="S65" s="692"/>
      <c r="T65" s="692"/>
      <c r="U65" s="692"/>
      <c r="V65" s="692"/>
      <c r="W65" s="692"/>
      <c r="X65" s="692"/>
      <c r="Y65" s="692"/>
      <c r="Z65" s="692"/>
      <c r="AA65" s="692"/>
      <c r="AB65" s="692"/>
    </row>
    <row r="66" spans="1:28">
      <c r="A66" s="681" t="s">
        <v>3606</v>
      </c>
      <c r="B66" s="682" t="s">
        <v>4380</v>
      </c>
      <c r="C66" s="693" t="s">
        <v>5758</v>
      </c>
      <c r="D66" s="683" t="s">
        <v>5759</v>
      </c>
      <c r="E66" s="684"/>
      <c r="F66" s="685"/>
      <c r="G66" s="685"/>
      <c r="H66" s="685"/>
      <c r="I66" s="685"/>
      <c r="J66" s="685"/>
      <c r="K66" s="685"/>
      <c r="L66" s="686"/>
      <c r="M66" s="686"/>
      <c r="N66" s="686"/>
      <c r="O66" s="686"/>
      <c r="P66" s="686"/>
      <c r="Q66" s="686"/>
      <c r="R66" s="686"/>
      <c r="S66" s="686"/>
      <c r="T66" s="686"/>
      <c r="U66" s="686"/>
      <c r="V66" s="686"/>
      <c r="W66" s="686"/>
      <c r="X66" s="686"/>
      <c r="Y66" s="686"/>
      <c r="Z66" s="686"/>
      <c r="AA66" s="686"/>
      <c r="AB66" s="686"/>
    </row>
    <row r="67" spans="1:28">
      <c r="A67" s="687" t="s">
        <v>3606</v>
      </c>
      <c r="B67" s="688" t="s">
        <v>3507</v>
      </c>
      <c r="C67" s="696" t="s">
        <v>3266</v>
      </c>
      <c r="D67" s="689" t="s">
        <v>5760</v>
      </c>
      <c r="E67" s="690" t="s">
        <v>5761</v>
      </c>
      <c r="F67" s="690" t="s">
        <v>5762</v>
      </c>
      <c r="G67" s="690" t="s">
        <v>5763</v>
      </c>
      <c r="H67" s="691"/>
      <c r="I67" s="691"/>
      <c r="J67" s="691"/>
      <c r="K67" s="691"/>
      <c r="L67" s="692"/>
      <c r="M67" s="692"/>
      <c r="N67" s="692"/>
      <c r="O67" s="692"/>
      <c r="P67" s="692"/>
      <c r="Q67" s="692"/>
      <c r="R67" s="692"/>
      <c r="S67" s="692"/>
      <c r="T67" s="692"/>
      <c r="U67" s="692"/>
      <c r="V67" s="692"/>
      <c r="W67" s="692"/>
      <c r="X67" s="692"/>
      <c r="Y67" s="692"/>
      <c r="Z67" s="692"/>
      <c r="AA67" s="692"/>
      <c r="AB67" s="692"/>
    </row>
    <row r="68" spans="1:28">
      <c r="A68" s="697" t="s">
        <v>3606</v>
      </c>
      <c r="B68" s="682" t="s">
        <v>5764</v>
      </c>
      <c r="C68" s="693" t="s">
        <v>4315</v>
      </c>
      <c r="D68" s="683" t="s">
        <v>5765</v>
      </c>
      <c r="E68" s="684" t="s">
        <v>5766</v>
      </c>
      <c r="F68" s="684" t="s">
        <v>5767</v>
      </c>
      <c r="G68" s="684" t="s">
        <v>5768</v>
      </c>
      <c r="H68" s="684" t="s">
        <v>5769</v>
      </c>
      <c r="I68" s="684" t="s">
        <v>5770</v>
      </c>
      <c r="J68" s="684" t="s">
        <v>5771</v>
      </c>
      <c r="K68" s="685"/>
      <c r="L68" s="686"/>
      <c r="M68" s="686"/>
      <c r="N68" s="686"/>
      <c r="O68" s="686"/>
      <c r="P68" s="686"/>
      <c r="Q68" s="686"/>
      <c r="R68" s="686"/>
      <c r="S68" s="686"/>
      <c r="T68" s="686"/>
      <c r="U68" s="686"/>
      <c r="V68" s="686"/>
      <c r="W68" s="686"/>
      <c r="X68" s="686"/>
      <c r="Y68" s="686"/>
      <c r="Z68" s="686"/>
      <c r="AA68" s="686"/>
      <c r="AB68" s="686"/>
    </row>
    <row r="69" spans="1:28">
      <c r="A69" s="687" t="s">
        <v>3606</v>
      </c>
      <c r="B69" s="688" t="s">
        <v>5764</v>
      </c>
      <c r="C69" s="696" t="s">
        <v>3847</v>
      </c>
      <c r="D69" s="689" t="s">
        <v>5772</v>
      </c>
      <c r="E69" s="690" t="s">
        <v>5773</v>
      </c>
      <c r="F69" s="691"/>
      <c r="G69" s="691"/>
      <c r="H69" s="691"/>
      <c r="I69" s="691"/>
      <c r="J69" s="691"/>
      <c r="K69" s="691"/>
      <c r="L69" s="692"/>
      <c r="M69" s="692"/>
      <c r="N69" s="692"/>
      <c r="O69" s="692"/>
      <c r="P69" s="692"/>
      <c r="Q69" s="692"/>
      <c r="R69" s="692"/>
      <c r="S69" s="692"/>
      <c r="T69" s="692"/>
      <c r="U69" s="692"/>
      <c r="V69" s="692"/>
      <c r="W69" s="692"/>
      <c r="X69" s="692"/>
      <c r="Y69" s="692"/>
      <c r="Z69" s="692"/>
      <c r="AA69" s="692"/>
      <c r="AB69" s="692"/>
    </row>
    <row r="70" spans="1:28">
      <c r="A70" s="681" t="s">
        <v>3606</v>
      </c>
      <c r="B70" s="682" t="s">
        <v>5667</v>
      </c>
      <c r="C70" s="693" t="s">
        <v>4315</v>
      </c>
      <c r="D70" s="683" t="s">
        <v>5774</v>
      </c>
      <c r="E70" s="684" t="s">
        <v>5775</v>
      </c>
      <c r="F70" s="684" t="s">
        <v>5776</v>
      </c>
      <c r="G70" s="684"/>
      <c r="H70" s="684"/>
      <c r="I70" s="685"/>
      <c r="J70" s="685"/>
      <c r="K70" s="685"/>
      <c r="L70" s="686"/>
      <c r="M70" s="686"/>
      <c r="N70" s="686"/>
      <c r="O70" s="686"/>
      <c r="P70" s="686"/>
      <c r="Q70" s="686"/>
      <c r="R70" s="686"/>
      <c r="S70" s="686"/>
      <c r="T70" s="686"/>
      <c r="U70" s="686"/>
      <c r="V70" s="686"/>
      <c r="W70" s="686"/>
      <c r="X70" s="686"/>
      <c r="Y70" s="686"/>
      <c r="Z70" s="686"/>
      <c r="AA70" s="686"/>
      <c r="AB70" s="686"/>
    </row>
    <row r="71" spans="1:28">
      <c r="A71" s="687" t="s">
        <v>3606</v>
      </c>
      <c r="B71" s="688" t="s">
        <v>5667</v>
      </c>
      <c r="C71" s="696" t="s">
        <v>5777</v>
      </c>
      <c r="D71" s="689" t="s">
        <v>5778</v>
      </c>
      <c r="E71" s="690" t="s">
        <v>5779</v>
      </c>
      <c r="F71" s="691"/>
      <c r="G71" s="691"/>
      <c r="H71" s="691"/>
      <c r="I71" s="691"/>
      <c r="J71" s="691"/>
      <c r="K71" s="691"/>
      <c r="L71" s="692"/>
      <c r="M71" s="692"/>
      <c r="N71" s="692"/>
      <c r="O71" s="692"/>
      <c r="P71" s="692"/>
      <c r="Q71" s="692"/>
      <c r="R71" s="692"/>
      <c r="S71" s="692"/>
      <c r="T71" s="692"/>
      <c r="U71" s="692"/>
      <c r="V71" s="692"/>
      <c r="W71" s="692"/>
      <c r="X71" s="692"/>
      <c r="Y71" s="692"/>
      <c r="Z71" s="692"/>
      <c r="AA71" s="692"/>
      <c r="AB71" s="692"/>
    </row>
    <row r="72" spans="1:28">
      <c r="A72" s="681" t="s">
        <v>3606</v>
      </c>
      <c r="B72" s="682" t="s">
        <v>5667</v>
      </c>
      <c r="C72" s="693" t="s">
        <v>3977</v>
      </c>
      <c r="D72" s="683" t="s">
        <v>5780</v>
      </c>
      <c r="E72" s="684" t="s">
        <v>5781</v>
      </c>
      <c r="F72" s="685"/>
      <c r="G72" s="685"/>
      <c r="H72" s="685"/>
      <c r="I72" s="685"/>
      <c r="J72" s="685"/>
      <c r="K72" s="685"/>
      <c r="L72" s="686"/>
      <c r="M72" s="686"/>
      <c r="N72" s="686"/>
      <c r="O72" s="686"/>
      <c r="P72" s="686"/>
      <c r="Q72" s="686"/>
      <c r="R72" s="686"/>
      <c r="S72" s="686"/>
      <c r="T72" s="686"/>
      <c r="U72" s="686"/>
      <c r="V72" s="686"/>
      <c r="W72" s="686"/>
      <c r="X72" s="686"/>
      <c r="Y72" s="686"/>
      <c r="Z72" s="686"/>
      <c r="AA72" s="686"/>
      <c r="AB72" s="686"/>
    </row>
    <row r="73" spans="1:28">
      <c r="A73" s="687" t="s">
        <v>3606</v>
      </c>
      <c r="B73" s="688" t="s">
        <v>5667</v>
      </c>
      <c r="C73" s="696" t="s">
        <v>3931</v>
      </c>
      <c r="D73" s="689" t="s">
        <v>5782</v>
      </c>
      <c r="E73" s="690" t="s">
        <v>5783</v>
      </c>
      <c r="F73" s="690" t="s">
        <v>5784</v>
      </c>
      <c r="G73" s="691"/>
      <c r="H73" s="691"/>
      <c r="I73" s="691"/>
      <c r="J73" s="691"/>
      <c r="K73" s="691"/>
      <c r="L73" s="692"/>
      <c r="M73" s="692"/>
      <c r="N73" s="692"/>
      <c r="O73" s="692"/>
      <c r="P73" s="692"/>
      <c r="Q73" s="692"/>
      <c r="R73" s="692"/>
      <c r="S73" s="692"/>
      <c r="T73" s="692"/>
      <c r="U73" s="692"/>
      <c r="V73" s="692"/>
      <c r="W73" s="692"/>
      <c r="X73" s="692"/>
      <c r="Y73" s="692"/>
      <c r="Z73" s="692"/>
      <c r="AA73" s="692"/>
      <c r="AB73" s="692"/>
    </row>
    <row r="74" spans="1:28">
      <c r="A74" s="681" t="s">
        <v>3606</v>
      </c>
      <c r="B74" s="682" t="s">
        <v>5667</v>
      </c>
      <c r="C74" s="693" t="s">
        <v>5785</v>
      </c>
      <c r="D74" s="701" t="s">
        <v>5786</v>
      </c>
      <c r="E74" s="684" t="s">
        <v>5787</v>
      </c>
      <c r="F74" s="684" t="s">
        <v>5788</v>
      </c>
      <c r="G74" s="684" t="s">
        <v>5789</v>
      </c>
      <c r="H74" s="685"/>
      <c r="I74" s="685"/>
      <c r="J74" s="685"/>
      <c r="K74" s="685"/>
      <c r="L74" s="686"/>
      <c r="M74" s="686"/>
      <c r="N74" s="686"/>
      <c r="O74" s="686"/>
      <c r="P74" s="686"/>
      <c r="Q74" s="686"/>
      <c r="R74" s="686"/>
      <c r="S74" s="686"/>
      <c r="T74" s="686"/>
      <c r="U74" s="686"/>
      <c r="V74" s="686"/>
      <c r="W74" s="686"/>
      <c r="X74" s="686"/>
      <c r="Y74" s="686"/>
      <c r="Z74" s="686"/>
      <c r="AA74" s="686"/>
      <c r="AB74" s="686"/>
    </row>
    <row r="75" spans="1:28">
      <c r="A75" s="687" t="s">
        <v>3606</v>
      </c>
      <c r="B75" s="688" t="s">
        <v>5667</v>
      </c>
      <c r="C75" s="696" t="s">
        <v>5664</v>
      </c>
      <c r="D75" s="689" t="s">
        <v>5786</v>
      </c>
      <c r="E75" s="690" t="s">
        <v>5790</v>
      </c>
      <c r="F75" s="691"/>
      <c r="G75" s="691"/>
      <c r="H75" s="691"/>
      <c r="I75" s="691"/>
      <c r="J75" s="691"/>
      <c r="K75" s="691"/>
      <c r="L75" s="692"/>
      <c r="M75" s="692"/>
      <c r="N75" s="692"/>
      <c r="O75" s="692"/>
      <c r="P75" s="692"/>
      <c r="Q75" s="692"/>
      <c r="R75" s="692"/>
      <c r="S75" s="692"/>
      <c r="T75" s="692"/>
      <c r="U75" s="692"/>
      <c r="V75" s="692"/>
      <c r="W75" s="692"/>
      <c r="X75" s="692"/>
      <c r="Y75" s="692"/>
      <c r="Z75" s="692"/>
      <c r="AA75" s="692"/>
      <c r="AB75" s="692"/>
    </row>
    <row r="76" spans="1:28">
      <c r="A76" s="681" t="s">
        <v>3606</v>
      </c>
      <c r="B76" s="682" t="s">
        <v>5667</v>
      </c>
      <c r="C76" s="693" t="s">
        <v>4174</v>
      </c>
      <c r="D76" s="683" t="s">
        <v>5786</v>
      </c>
      <c r="E76" s="684" t="s">
        <v>5791</v>
      </c>
      <c r="F76" s="685"/>
      <c r="G76" s="685"/>
      <c r="H76" s="685"/>
      <c r="I76" s="685"/>
      <c r="J76" s="685"/>
      <c r="K76" s="685"/>
      <c r="L76" s="686"/>
      <c r="M76" s="686"/>
      <c r="N76" s="686"/>
      <c r="O76" s="686"/>
      <c r="P76" s="686"/>
      <c r="Q76" s="686"/>
      <c r="R76" s="686"/>
      <c r="S76" s="686"/>
      <c r="T76" s="686"/>
      <c r="U76" s="686"/>
      <c r="V76" s="686"/>
      <c r="W76" s="686"/>
      <c r="X76" s="686"/>
      <c r="Y76" s="686"/>
      <c r="Z76" s="686"/>
      <c r="AA76" s="686"/>
      <c r="AB76" s="686"/>
    </row>
    <row r="77" spans="1:28">
      <c r="A77" s="687" t="s">
        <v>3606</v>
      </c>
      <c r="B77" s="688" t="s">
        <v>5667</v>
      </c>
      <c r="C77" s="696" t="s">
        <v>4267</v>
      </c>
      <c r="D77" s="689" t="s">
        <v>5792</v>
      </c>
      <c r="E77" s="690" t="s">
        <v>5793</v>
      </c>
      <c r="F77" s="691"/>
      <c r="G77" s="691"/>
      <c r="H77" s="691"/>
      <c r="I77" s="691"/>
      <c r="J77" s="691"/>
      <c r="K77" s="691"/>
      <c r="L77" s="692"/>
      <c r="M77" s="692"/>
      <c r="N77" s="692"/>
      <c r="O77" s="692"/>
      <c r="P77" s="692"/>
      <c r="Q77" s="692"/>
      <c r="R77" s="692"/>
      <c r="S77" s="692"/>
      <c r="T77" s="692"/>
      <c r="U77" s="692"/>
      <c r="V77" s="692"/>
      <c r="W77" s="692"/>
      <c r="X77" s="692"/>
      <c r="Y77" s="692"/>
      <c r="Z77" s="692"/>
      <c r="AA77" s="692"/>
      <c r="AB77" s="692"/>
    </row>
    <row r="78" spans="1:28">
      <c r="A78" s="681" t="s">
        <v>3606</v>
      </c>
      <c r="B78" s="682" t="s">
        <v>5667</v>
      </c>
      <c r="C78" s="682" t="s">
        <v>4358</v>
      </c>
      <c r="D78" s="683" t="s">
        <v>5794</v>
      </c>
      <c r="E78" s="684" t="s">
        <v>5795</v>
      </c>
      <c r="F78" s="685"/>
      <c r="G78" s="685"/>
      <c r="H78" s="685"/>
      <c r="I78" s="685"/>
      <c r="J78" s="685"/>
      <c r="K78" s="685"/>
      <c r="L78" s="686"/>
      <c r="M78" s="686"/>
      <c r="N78" s="686"/>
      <c r="O78" s="686"/>
      <c r="P78" s="686"/>
      <c r="Q78" s="686"/>
      <c r="R78" s="686"/>
      <c r="S78" s="686"/>
      <c r="T78" s="686"/>
      <c r="U78" s="686"/>
      <c r="V78" s="686"/>
      <c r="W78" s="686"/>
      <c r="X78" s="686"/>
      <c r="Y78" s="686"/>
      <c r="Z78" s="686"/>
      <c r="AA78" s="686"/>
      <c r="AB78" s="686"/>
    </row>
    <row r="79" spans="1:28">
      <c r="A79" s="687" t="s">
        <v>3606</v>
      </c>
      <c r="B79" s="688" t="s">
        <v>5667</v>
      </c>
      <c r="C79" s="688" t="s">
        <v>5739</v>
      </c>
      <c r="D79" s="689" t="s">
        <v>5796</v>
      </c>
      <c r="E79" s="690" t="s">
        <v>5797</v>
      </c>
      <c r="F79" s="690" t="s">
        <v>5798</v>
      </c>
      <c r="G79" s="690" t="s">
        <v>5799</v>
      </c>
      <c r="H79" s="691"/>
      <c r="I79" s="691"/>
      <c r="J79" s="691"/>
      <c r="K79" s="691"/>
      <c r="L79" s="692"/>
      <c r="M79" s="692"/>
      <c r="N79" s="692"/>
      <c r="O79" s="692"/>
      <c r="P79" s="692"/>
      <c r="Q79" s="692"/>
      <c r="R79" s="692"/>
      <c r="S79" s="692"/>
      <c r="T79" s="692"/>
      <c r="U79" s="692"/>
      <c r="V79" s="692"/>
      <c r="W79" s="692"/>
      <c r="X79" s="692"/>
      <c r="Y79" s="692"/>
      <c r="Z79" s="692"/>
      <c r="AA79" s="692"/>
      <c r="AB79" s="692"/>
    </row>
    <row r="80" spans="1:28">
      <c r="A80" s="681" t="s">
        <v>3606</v>
      </c>
      <c r="B80" s="682" t="s">
        <v>5667</v>
      </c>
      <c r="C80" s="682" t="s">
        <v>4297</v>
      </c>
      <c r="D80" s="683" t="s">
        <v>5800</v>
      </c>
      <c r="E80" s="684" t="s">
        <v>5801</v>
      </c>
      <c r="F80" s="684" t="s">
        <v>5802</v>
      </c>
      <c r="G80" s="685"/>
      <c r="H80" s="685"/>
      <c r="I80" s="685"/>
      <c r="J80" s="685"/>
      <c r="K80" s="685"/>
      <c r="L80" s="686"/>
      <c r="M80" s="686"/>
      <c r="N80" s="686"/>
      <c r="O80" s="686"/>
      <c r="P80" s="686"/>
      <c r="Q80" s="686"/>
      <c r="R80" s="686"/>
      <c r="S80" s="686"/>
      <c r="T80" s="686"/>
      <c r="U80" s="686"/>
      <c r="V80" s="686"/>
      <c r="W80" s="686"/>
      <c r="X80" s="686"/>
      <c r="Y80" s="686"/>
      <c r="Z80" s="686"/>
      <c r="AA80" s="686"/>
      <c r="AB80" s="686"/>
    </row>
    <row r="81" spans="1:28">
      <c r="A81" s="687" t="s">
        <v>3606</v>
      </c>
      <c r="B81" s="688" t="s">
        <v>5667</v>
      </c>
      <c r="C81" s="696" t="s">
        <v>3277</v>
      </c>
      <c r="D81" s="689" t="s">
        <v>5803</v>
      </c>
      <c r="E81" s="690" t="s">
        <v>5804</v>
      </c>
      <c r="F81" s="690"/>
      <c r="G81" s="690"/>
      <c r="H81" s="690"/>
      <c r="I81" s="691"/>
      <c r="J81" s="691"/>
      <c r="K81" s="691"/>
      <c r="L81" s="692"/>
      <c r="M81" s="692"/>
      <c r="N81" s="692"/>
      <c r="O81" s="692"/>
      <c r="P81" s="692"/>
      <c r="Q81" s="692"/>
      <c r="R81" s="692"/>
      <c r="S81" s="692"/>
      <c r="T81" s="692"/>
      <c r="U81" s="692"/>
      <c r="V81" s="692"/>
      <c r="W81" s="692"/>
      <c r="X81" s="692"/>
      <c r="Y81" s="692"/>
      <c r="Z81" s="692"/>
      <c r="AA81" s="692"/>
      <c r="AB81" s="692"/>
    </row>
    <row r="82" spans="1:28">
      <c r="A82" s="681" t="s">
        <v>3606</v>
      </c>
      <c r="B82" s="682" t="s">
        <v>4315</v>
      </c>
      <c r="C82" s="693" t="s">
        <v>3307</v>
      </c>
      <c r="D82" s="683" t="s">
        <v>5800</v>
      </c>
      <c r="E82" s="684" t="s">
        <v>5805</v>
      </c>
      <c r="F82" s="684" t="s">
        <v>5806</v>
      </c>
      <c r="G82" s="684" t="s">
        <v>5807</v>
      </c>
      <c r="H82" s="684" t="s">
        <v>5808</v>
      </c>
      <c r="I82" s="685"/>
      <c r="J82" s="685"/>
      <c r="K82" s="685"/>
      <c r="L82" s="686"/>
      <c r="M82" s="686"/>
      <c r="N82" s="686"/>
      <c r="O82" s="686"/>
      <c r="P82" s="686"/>
      <c r="Q82" s="686"/>
      <c r="R82" s="686"/>
      <c r="S82" s="686"/>
      <c r="T82" s="686"/>
      <c r="U82" s="686"/>
      <c r="V82" s="686"/>
      <c r="W82" s="686"/>
      <c r="X82" s="686"/>
      <c r="Y82" s="686"/>
      <c r="Z82" s="686"/>
      <c r="AA82" s="686"/>
      <c r="AB82" s="686"/>
    </row>
    <row r="83" spans="1:28">
      <c r="A83" s="687" t="s">
        <v>3606</v>
      </c>
      <c r="B83" s="688" t="s">
        <v>4150</v>
      </c>
      <c r="C83" s="708" t="s">
        <v>4117</v>
      </c>
      <c r="D83" s="689" t="s">
        <v>5809</v>
      </c>
      <c r="E83" s="690" t="s">
        <v>5810</v>
      </c>
      <c r="F83" s="690" t="s">
        <v>5811</v>
      </c>
      <c r="G83" s="690" t="s">
        <v>5812</v>
      </c>
      <c r="H83" s="691"/>
      <c r="I83" s="691"/>
      <c r="J83" s="691"/>
      <c r="K83" s="692"/>
      <c r="L83" s="692"/>
      <c r="M83" s="692"/>
      <c r="N83" s="692"/>
      <c r="O83" s="692"/>
      <c r="P83" s="692"/>
      <c r="Q83" s="692"/>
      <c r="R83" s="692"/>
      <c r="S83" s="692"/>
      <c r="T83" s="692"/>
      <c r="U83" s="692"/>
      <c r="V83" s="692"/>
      <c r="W83" s="692"/>
      <c r="X83" s="692"/>
      <c r="Y83" s="692"/>
      <c r="Z83" s="692"/>
    </row>
    <row r="84" spans="1:28">
      <c r="A84" s="681" t="s">
        <v>3606</v>
      </c>
      <c r="B84" s="709" t="s">
        <v>4150</v>
      </c>
      <c r="C84" s="710" t="s">
        <v>5777</v>
      </c>
      <c r="D84" s="683" t="s">
        <v>5813</v>
      </c>
      <c r="E84" s="684" t="s">
        <v>5814</v>
      </c>
      <c r="F84" s="684" t="s">
        <v>5815</v>
      </c>
      <c r="G84" s="684" t="s">
        <v>5816</v>
      </c>
      <c r="H84" s="685"/>
      <c r="I84" s="685"/>
      <c r="J84" s="685"/>
      <c r="K84" s="685"/>
      <c r="L84" s="686"/>
      <c r="M84" s="686"/>
      <c r="N84" s="686"/>
      <c r="O84" s="686"/>
      <c r="P84" s="686"/>
      <c r="Q84" s="686"/>
      <c r="R84" s="686"/>
      <c r="S84" s="686"/>
      <c r="T84" s="686"/>
      <c r="U84" s="686"/>
      <c r="V84" s="686"/>
      <c r="W84" s="686"/>
      <c r="X84" s="686"/>
      <c r="Y84" s="686"/>
      <c r="Z84" s="686"/>
      <c r="AA84" s="686"/>
      <c r="AB84" s="686"/>
    </row>
    <row r="85" spans="1:28">
      <c r="A85" s="687" t="s">
        <v>3606</v>
      </c>
      <c r="B85" s="688" t="s">
        <v>4150</v>
      </c>
      <c r="C85" s="696" t="s">
        <v>3846</v>
      </c>
      <c r="D85" s="689" t="s">
        <v>5817</v>
      </c>
      <c r="E85" s="689" t="s">
        <v>5818</v>
      </c>
      <c r="F85" s="691"/>
      <c r="G85" s="691"/>
      <c r="H85" s="691"/>
      <c r="I85" s="691"/>
      <c r="J85" s="691"/>
      <c r="K85" s="691"/>
      <c r="L85" s="692"/>
      <c r="M85" s="692"/>
      <c r="N85" s="692"/>
      <c r="O85" s="692"/>
      <c r="P85" s="692"/>
      <c r="Q85" s="692"/>
      <c r="R85" s="692"/>
      <c r="S85" s="692"/>
      <c r="T85" s="692"/>
      <c r="U85" s="692"/>
      <c r="V85" s="692"/>
      <c r="W85" s="692"/>
      <c r="X85" s="692"/>
      <c r="Y85" s="692"/>
      <c r="Z85" s="692"/>
      <c r="AA85" s="692"/>
      <c r="AB85" s="692"/>
    </row>
    <row r="86" spans="1:28">
      <c r="A86" s="681" t="s">
        <v>3606</v>
      </c>
      <c r="B86" s="682" t="s">
        <v>4150</v>
      </c>
      <c r="C86" s="693" t="s">
        <v>4103</v>
      </c>
      <c r="D86" s="683" t="s">
        <v>5819</v>
      </c>
      <c r="E86" s="684" t="s">
        <v>5820</v>
      </c>
      <c r="F86" s="684" t="s">
        <v>5821</v>
      </c>
      <c r="G86" s="685"/>
      <c r="H86" s="685"/>
      <c r="I86" s="685"/>
      <c r="J86" s="685"/>
      <c r="K86" s="685"/>
      <c r="L86" s="686"/>
      <c r="M86" s="686"/>
      <c r="N86" s="686"/>
      <c r="O86" s="686"/>
      <c r="P86" s="686"/>
      <c r="Q86" s="686"/>
      <c r="R86" s="686"/>
      <c r="S86" s="686"/>
      <c r="T86" s="686"/>
      <c r="U86" s="686"/>
      <c r="V86" s="686"/>
      <c r="W86" s="686"/>
      <c r="X86" s="686"/>
      <c r="Y86" s="686"/>
      <c r="Z86" s="686"/>
      <c r="AA86" s="686"/>
      <c r="AB86" s="686"/>
    </row>
    <row r="87" spans="1:28">
      <c r="A87" s="687" t="s">
        <v>3606</v>
      </c>
      <c r="B87" s="688" t="s">
        <v>4150</v>
      </c>
      <c r="C87" s="696" t="s">
        <v>5715</v>
      </c>
      <c r="D87" s="689" t="s">
        <v>5822</v>
      </c>
      <c r="E87" s="690" t="s">
        <v>5823</v>
      </c>
      <c r="F87" s="691"/>
      <c r="G87" s="691"/>
      <c r="H87" s="691"/>
      <c r="I87" s="691"/>
      <c r="J87" s="691"/>
      <c r="K87" s="691"/>
      <c r="L87" s="692"/>
      <c r="M87" s="692"/>
      <c r="N87" s="692"/>
      <c r="O87" s="692"/>
      <c r="P87" s="692"/>
      <c r="Q87" s="692"/>
      <c r="R87" s="692"/>
      <c r="S87" s="692"/>
      <c r="T87" s="692"/>
      <c r="U87" s="692"/>
      <c r="V87" s="692"/>
      <c r="W87" s="692"/>
      <c r="X87" s="692"/>
      <c r="Y87" s="692"/>
      <c r="Z87" s="692"/>
      <c r="AA87" s="692"/>
      <c r="AB87" s="692"/>
    </row>
    <row r="88" spans="1:28">
      <c r="A88" s="681" t="s">
        <v>3606</v>
      </c>
      <c r="B88" s="682" t="s">
        <v>4150</v>
      </c>
      <c r="C88" s="693" t="s">
        <v>4297</v>
      </c>
      <c r="D88" s="683" t="s">
        <v>5800</v>
      </c>
      <c r="E88" s="684" t="s">
        <v>5824</v>
      </c>
      <c r="F88" s="685"/>
      <c r="G88" s="685"/>
      <c r="H88" s="685"/>
      <c r="I88" s="685"/>
      <c r="J88" s="685"/>
      <c r="K88" s="685"/>
      <c r="L88" s="686"/>
      <c r="M88" s="686"/>
      <c r="N88" s="686"/>
      <c r="O88" s="686"/>
      <c r="P88" s="686"/>
      <c r="Q88" s="686"/>
      <c r="R88" s="686"/>
      <c r="S88" s="686"/>
      <c r="T88" s="686"/>
      <c r="U88" s="686"/>
      <c r="V88" s="686"/>
      <c r="W88" s="686"/>
      <c r="X88" s="686"/>
      <c r="Y88" s="686"/>
      <c r="Z88" s="686"/>
      <c r="AA88" s="686"/>
      <c r="AB88" s="686"/>
    </row>
    <row r="89" spans="1:28">
      <c r="A89" s="687" t="s">
        <v>3606</v>
      </c>
      <c r="B89" s="688" t="s">
        <v>4150</v>
      </c>
      <c r="C89" s="696" t="s">
        <v>3277</v>
      </c>
      <c r="D89" s="689" t="s">
        <v>5825</v>
      </c>
      <c r="E89" s="690" t="s">
        <v>5826</v>
      </c>
      <c r="F89" s="691"/>
      <c r="G89" s="691"/>
      <c r="H89" s="691"/>
      <c r="I89" s="691"/>
      <c r="J89" s="691"/>
      <c r="K89" s="691"/>
      <c r="L89" s="692"/>
      <c r="M89" s="692"/>
      <c r="N89" s="692"/>
      <c r="O89" s="692"/>
      <c r="P89" s="692"/>
      <c r="Q89" s="692"/>
      <c r="R89" s="692"/>
      <c r="S89" s="692"/>
      <c r="T89" s="692"/>
      <c r="U89" s="692"/>
      <c r="V89" s="692"/>
      <c r="W89" s="692"/>
      <c r="X89" s="692"/>
      <c r="Y89" s="692"/>
      <c r="Z89" s="692"/>
      <c r="AA89" s="692"/>
      <c r="AB89" s="692"/>
    </row>
    <row r="90" spans="1:28">
      <c r="A90" s="681" t="s">
        <v>3606</v>
      </c>
      <c r="B90" s="682" t="s">
        <v>3347</v>
      </c>
      <c r="C90" s="693" t="s">
        <v>5751</v>
      </c>
      <c r="D90" s="683" t="s">
        <v>5827</v>
      </c>
      <c r="E90" s="684" t="s">
        <v>5828</v>
      </c>
      <c r="F90" s="685"/>
      <c r="G90" s="685"/>
      <c r="H90" s="685"/>
      <c r="I90" s="685"/>
      <c r="J90" s="685"/>
      <c r="K90" s="685"/>
      <c r="L90" s="686"/>
      <c r="M90" s="686"/>
      <c r="N90" s="686"/>
      <c r="O90" s="686"/>
      <c r="P90" s="686"/>
      <c r="Q90" s="686"/>
      <c r="R90" s="686"/>
      <c r="S90" s="686"/>
      <c r="T90" s="686"/>
      <c r="U90" s="686"/>
      <c r="V90" s="686"/>
      <c r="W90" s="686"/>
      <c r="X90" s="686"/>
      <c r="Y90" s="686"/>
      <c r="Z90" s="686"/>
      <c r="AA90" s="686"/>
      <c r="AB90" s="686"/>
    </row>
    <row r="91" spans="1:28">
      <c r="A91" s="687" t="s">
        <v>3606</v>
      </c>
      <c r="B91" s="688" t="s">
        <v>4117</v>
      </c>
      <c r="C91" s="696" t="s">
        <v>3320</v>
      </c>
      <c r="D91" s="711" t="s">
        <v>5829</v>
      </c>
      <c r="E91" s="690" t="s">
        <v>5830</v>
      </c>
      <c r="F91" s="690" t="s">
        <v>5831</v>
      </c>
      <c r="G91" s="690" t="s">
        <v>5832</v>
      </c>
      <c r="H91" s="691"/>
      <c r="I91" s="691"/>
      <c r="J91" s="691"/>
      <c r="K91" s="691"/>
      <c r="L91" s="692"/>
      <c r="M91" s="692"/>
      <c r="N91" s="692"/>
      <c r="O91" s="692"/>
      <c r="P91" s="692"/>
      <c r="Q91" s="692"/>
      <c r="R91" s="692"/>
      <c r="S91" s="692"/>
      <c r="T91" s="692"/>
      <c r="U91" s="692"/>
      <c r="V91" s="692"/>
      <c r="W91" s="692"/>
      <c r="X91" s="692"/>
      <c r="Y91" s="692"/>
      <c r="Z91" s="692"/>
      <c r="AA91" s="692"/>
      <c r="AB91" s="692"/>
    </row>
    <row r="92" spans="1:28">
      <c r="A92" s="681" t="s">
        <v>3606</v>
      </c>
      <c r="B92" s="682" t="s">
        <v>4117</v>
      </c>
      <c r="C92" s="693" t="s">
        <v>4297</v>
      </c>
      <c r="D92" s="683" t="s">
        <v>5833</v>
      </c>
      <c r="E92" s="684" t="s">
        <v>5834</v>
      </c>
      <c r="F92" s="685"/>
      <c r="G92" s="685"/>
      <c r="H92" s="685"/>
      <c r="I92" s="685"/>
      <c r="J92" s="685"/>
      <c r="K92" s="685"/>
      <c r="L92" s="686"/>
      <c r="M92" s="686"/>
      <c r="N92" s="686"/>
      <c r="O92" s="686"/>
      <c r="P92" s="686"/>
      <c r="Q92" s="686"/>
      <c r="R92" s="686"/>
      <c r="S92" s="686"/>
      <c r="T92" s="686"/>
      <c r="U92" s="686"/>
      <c r="V92" s="686"/>
      <c r="W92" s="686"/>
      <c r="X92" s="686"/>
      <c r="Y92" s="686"/>
      <c r="Z92" s="686"/>
      <c r="AA92" s="686"/>
      <c r="AB92" s="686"/>
    </row>
    <row r="93" spans="1:28">
      <c r="A93" s="687" t="s">
        <v>3606</v>
      </c>
      <c r="B93" s="688" t="s">
        <v>3254</v>
      </c>
      <c r="C93" s="696" t="s">
        <v>3929</v>
      </c>
      <c r="D93" s="689" t="s">
        <v>5835</v>
      </c>
      <c r="E93" s="690" t="s">
        <v>5836</v>
      </c>
      <c r="F93" s="691"/>
      <c r="G93" s="691"/>
      <c r="H93" s="691"/>
      <c r="I93" s="691"/>
      <c r="J93" s="691"/>
      <c r="K93" s="691"/>
      <c r="L93" s="692"/>
      <c r="M93" s="692"/>
      <c r="N93" s="692"/>
      <c r="O93" s="692"/>
      <c r="P93" s="692"/>
      <c r="Q93" s="692"/>
      <c r="R93" s="692"/>
      <c r="S93" s="692"/>
      <c r="T93" s="692"/>
      <c r="U93" s="692"/>
      <c r="V93" s="692"/>
      <c r="W93" s="692"/>
      <c r="X93" s="692"/>
      <c r="Y93" s="692"/>
      <c r="Z93" s="692"/>
      <c r="AA93" s="692"/>
      <c r="AB93" s="692"/>
    </row>
    <row r="94" spans="1:28">
      <c r="A94" s="681" t="s">
        <v>3606</v>
      </c>
      <c r="B94" s="682" t="s">
        <v>3254</v>
      </c>
      <c r="C94" s="693" t="s">
        <v>3847</v>
      </c>
      <c r="D94" s="701"/>
      <c r="E94" s="684" t="s">
        <v>5837</v>
      </c>
      <c r="F94" s="684" t="s">
        <v>5838</v>
      </c>
      <c r="G94" s="685"/>
      <c r="H94" s="685"/>
      <c r="I94" s="685"/>
      <c r="J94" s="685"/>
      <c r="K94" s="685"/>
      <c r="L94" s="686"/>
      <c r="M94" s="686"/>
      <c r="N94" s="686"/>
      <c r="O94" s="686"/>
      <c r="P94" s="686"/>
      <c r="Q94" s="686"/>
      <c r="R94" s="686"/>
      <c r="S94" s="686"/>
      <c r="T94" s="686"/>
      <c r="U94" s="686"/>
      <c r="V94" s="686"/>
      <c r="W94" s="686"/>
      <c r="X94" s="686"/>
      <c r="Y94" s="686"/>
      <c r="Z94" s="686"/>
      <c r="AA94" s="686"/>
      <c r="AB94" s="686"/>
    </row>
    <row r="95" spans="1:28">
      <c r="A95" s="687" t="s">
        <v>3606</v>
      </c>
      <c r="B95" s="688" t="s">
        <v>5839</v>
      </c>
      <c r="C95" s="696" t="s">
        <v>5840</v>
      </c>
      <c r="D95" s="689" t="s">
        <v>5841</v>
      </c>
      <c r="E95" s="690" t="s">
        <v>5842</v>
      </c>
      <c r="F95" s="690" t="s">
        <v>5843</v>
      </c>
      <c r="G95" s="691"/>
      <c r="H95" s="691"/>
      <c r="I95" s="691"/>
      <c r="J95" s="691"/>
      <c r="K95" s="691"/>
      <c r="L95" s="692"/>
      <c r="M95" s="692"/>
      <c r="N95" s="692"/>
      <c r="O95" s="692"/>
      <c r="P95" s="692"/>
      <c r="Q95" s="692"/>
      <c r="R95" s="692"/>
      <c r="S95" s="692"/>
      <c r="T95" s="692"/>
      <c r="U95" s="692"/>
      <c r="V95" s="692"/>
      <c r="W95" s="692"/>
      <c r="X95" s="692"/>
      <c r="Y95" s="692"/>
      <c r="Z95" s="692"/>
      <c r="AA95" s="692"/>
      <c r="AB95" s="692"/>
    </row>
    <row r="96" spans="1:28">
      <c r="A96" s="681" t="s">
        <v>3606</v>
      </c>
      <c r="B96" s="682" t="s">
        <v>5777</v>
      </c>
      <c r="C96" s="693" t="s">
        <v>5844</v>
      </c>
      <c r="D96" s="683" t="s">
        <v>5845</v>
      </c>
      <c r="E96" s="684" t="s">
        <v>5846</v>
      </c>
      <c r="F96" s="684" t="s">
        <v>5847</v>
      </c>
      <c r="G96" s="685"/>
      <c r="H96" s="685"/>
      <c r="I96" s="685"/>
      <c r="J96" s="685"/>
      <c r="K96" s="685"/>
      <c r="L96" s="686"/>
      <c r="M96" s="686"/>
      <c r="N96" s="686"/>
      <c r="O96" s="686"/>
      <c r="P96" s="686"/>
      <c r="Q96" s="686"/>
      <c r="R96" s="686"/>
      <c r="S96" s="686"/>
      <c r="T96" s="686"/>
      <c r="U96" s="686"/>
      <c r="V96" s="686"/>
      <c r="W96" s="686"/>
      <c r="X96" s="686"/>
      <c r="Y96" s="686"/>
      <c r="Z96" s="686"/>
      <c r="AA96" s="686"/>
      <c r="AB96" s="686"/>
    </row>
    <row r="97" spans="1:28">
      <c r="A97" s="687" t="s">
        <v>3606</v>
      </c>
      <c r="B97" s="688" t="s">
        <v>4070</v>
      </c>
      <c r="C97" s="696" t="s">
        <v>5489</v>
      </c>
      <c r="D97" s="689" t="s">
        <v>5829</v>
      </c>
      <c r="E97" s="690" t="s">
        <v>5848</v>
      </c>
      <c r="F97" s="691"/>
      <c r="G97" s="691"/>
      <c r="H97" s="691"/>
      <c r="I97" s="691"/>
      <c r="J97" s="691"/>
      <c r="K97" s="691"/>
      <c r="L97" s="692"/>
      <c r="M97" s="692"/>
      <c r="N97" s="692"/>
      <c r="O97" s="692"/>
      <c r="P97" s="692"/>
      <c r="Q97" s="692"/>
      <c r="R97" s="692"/>
      <c r="S97" s="692"/>
      <c r="T97" s="692"/>
      <c r="U97" s="692"/>
      <c r="V97" s="692"/>
      <c r="W97" s="692"/>
      <c r="X97" s="692"/>
      <c r="Y97" s="692"/>
      <c r="Z97" s="692"/>
      <c r="AA97" s="692"/>
      <c r="AB97" s="692"/>
    </row>
    <row r="98" spans="1:28">
      <c r="A98" s="681" t="s">
        <v>3606</v>
      </c>
      <c r="B98" s="682" t="s">
        <v>4070</v>
      </c>
      <c r="C98" s="693" t="s">
        <v>3998</v>
      </c>
      <c r="D98" s="683" t="s">
        <v>5849</v>
      </c>
      <c r="E98" s="684" t="s">
        <v>5850</v>
      </c>
      <c r="F98" s="685"/>
      <c r="G98" s="685"/>
      <c r="H98" s="685"/>
      <c r="I98" s="685"/>
      <c r="J98" s="685"/>
      <c r="K98" s="685"/>
      <c r="L98" s="686"/>
      <c r="M98" s="686"/>
      <c r="N98" s="686"/>
      <c r="O98" s="686"/>
      <c r="P98" s="686"/>
      <c r="Q98" s="686"/>
      <c r="R98" s="686"/>
      <c r="S98" s="686"/>
      <c r="T98" s="686"/>
      <c r="U98" s="686"/>
      <c r="V98" s="686"/>
      <c r="W98" s="686"/>
      <c r="X98" s="686"/>
      <c r="Y98" s="686"/>
      <c r="Z98" s="686"/>
      <c r="AA98" s="686"/>
      <c r="AB98" s="686"/>
    </row>
    <row r="99" spans="1:28">
      <c r="A99" s="687" t="s">
        <v>3606</v>
      </c>
      <c r="B99" s="688" t="s">
        <v>4070</v>
      </c>
      <c r="C99" s="696" t="s">
        <v>5851</v>
      </c>
      <c r="D99" s="689" t="s">
        <v>5852</v>
      </c>
      <c r="E99" s="690" t="s">
        <v>5853</v>
      </c>
      <c r="F99" s="690"/>
      <c r="G99" s="690"/>
      <c r="H99" s="690"/>
      <c r="I99" s="691"/>
      <c r="J99" s="691"/>
      <c r="K99" s="691"/>
      <c r="L99" s="692"/>
      <c r="M99" s="692"/>
      <c r="N99" s="692"/>
      <c r="O99" s="692"/>
      <c r="P99" s="692"/>
      <c r="Q99" s="692"/>
      <c r="R99" s="692"/>
      <c r="S99" s="692"/>
      <c r="T99" s="692"/>
      <c r="U99" s="692"/>
      <c r="V99" s="692"/>
      <c r="W99" s="692"/>
      <c r="X99" s="692"/>
      <c r="Y99" s="692"/>
      <c r="Z99" s="692"/>
      <c r="AA99" s="692"/>
      <c r="AB99" s="692"/>
    </row>
    <row r="100" spans="1:28">
      <c r="A100" s="681" t="s">
        <v>3606</v>
      </c>
      <c r="B100" s="682" t="s">
        <v>5668</v>
      </c>
      <c r="C100" s="693" t="s">
        <v>3847</v>
      </c>
      <c r="D100" s="683" t="s">
        <v>5854</v>
      </c>
      <c r="E100" s="684" t="s">
        <v>5855</v>
      </c>
      <c r="F100" s="684" t="s">
        <v>5856</v>
      </c>
      <c r="G100" s="685"/>
      <c r="H100" s="685"/>
      <c r="I100" s="685"/>
      <c r="J100" s="685"/>
      <c r="K100" s="685"/>
      <c r="L100" s="686"/>
      <c r="M100" s="686"/>
      <c r="N100" s="686"/>
      <c r="O100" s="686"/>
      <c r="P100" s="686"/>
      <c r="Q100" s="686"/>
      <c r="R100" s="686"/>
      <c r="S100" s="686"/>
      <c r="T100" s="686"/>
      <c r="U100" s="686"/>
      <c r="V100" s="686"/>
      <c r="W100" s="686"/>
      <c r="X100" s="686"/>
      <c r="Y100" s="686"/>
      <c r="Z100" s="686"/>
      <c r="AA100" s="686"/>
      <c r="AB100" s="686"/>
    </row>
    <row r="101" spans="1:28">
      <c r="A101" s="687" t="s">
        <v>3606</v>
      </c>
      <c r="B101" s="688" t="s">
        <v>5668</v>
      </c>
      <c r="C101" s="696" t="s">
        <v>3867</v>
      </c>
      <c r="D101" s="689" t="s">
        <v>5857</v>
      </c>
      <c r="E101" s="690" t="s">
        <v>5858</v>
      </c>
      <c r="F101" s="691"/>
      <c r="G101" s="691"/>
      <c r="H101" s="691"/>
      <c r="I101" s="691"/>
      <c r="J101" s="691"/>
      <c r="K101" s="691"/>
      <c r="L101" s="692"/>
      <c r="M101" s="692"/>
      <c r="N101" s="692"/>
      <c r="O101" s="692"/>
      <c r="P101" s="692"/>
      <c r="Q101" s="692"/>
      <c r="R101" s="692"/>
      <c r="S101" s="692"/>
      <c r="T101" s="692"/>
      <c r="U101" s="692"/>
      <c r="V101" s="692"/>
      <c r="W101" s="692"/>
      <c r="X101" s="692"/>
      <c r="Y101" s="692"/>
      <c r="Z101" s="692"/>
      <c r="AA101" s="692"/>
      <c r="AB101" s="692"/>
    </row>
    <row r="102" spans="1:28">
      <c r="A102" s="681" t="s">
        <v>3606</v>
      </c>
      <c r="B102" s="682" t="s">
        <v>5668</v>
      </c>
      <c r="C102" s="693" t="s">
        <v>4174</v>
      </c>
      <c r="D102" s="683" t="s">
        <v>5859</v>
      </c>
      <c r="E102" s="684" t="s">
        <v>5860</v>
      </c>
      <c r="F102" s="685"/>
      <c r="G102" s="685"/>
      <c r="H102" s="685"/>
      <c r="I102" s="685"/>
      <c r="J102" s="685"/>
      <c r="K102" s="685"/>
      <c r="L102" s="686"/>
      <c r="M102" s="686"/>
      <c r="N102" s="686"/>
      <c r="O102" s="686"/>
      <c r="P102" s="686"/>
      <c r="Q102" s="686"/>
      <c r="R102" s="686"/>
      <c r="S102" s="686"/>
      <c r="T102" s="686"/>
      <c r="U102" s="686"/>
      <c r="V102" s="686"/>
      <c r="W102" s="686"/>
      <c r="X102" s="686"/>
      <c r="Y102" s="686"/>
      <c r="Z102" s="686"/>
      <c r="AA102" s="686"/>
      <c r="AB102" s="686"/>
    </row>
    <row r="103" spans="1:28">
      <c r="A103" s="687" t="s">
        <v>3606</v>
      </c>
      <c r="B103" s="688" t="s">
        <v>3846</v>
      </c>
      <c r="C103" s="696" t="s">
        <v>3929</v>
      </c>
      <c r="D103" s="689" t="s">
        <v>5861</v>
      </c>
      <c r="E103" s="690" t="s">
        <v>5862</v>
      </c>
      <c r="F103" s="690"/>
      <c r="G103" s="691"/>
      <c r="H103" s="691"/>
      <c r="I103" s="691"/>
      <c r="J103" s="691"/>
      <c r="K103" s="691"/>
      <c r="L103" s="692"/>
      <c r="M103" s="692"/>
      <c r="N103" s="692"/>
      <c r="O103" s="692"/>
      <c r="P103" s="692"/>
      <c r="Q103" s="692"/>
      <c r="R103" s="692"/>
      <c r="S103" s="692"/>
      <c r="T103" s="692"/>
      <c r="U103" s="692"/>
      <c r="V103" s="692"/>
      <c r="W103" s="692"/>
      <c r="X103" s="692"/>
      <c r="Y103" s="692"/>
      <c r="Z103" s="692"/>
      <c r="AA103" s="692"/>
      <c r="AB103" s="692"/>
    </row>
    <row r="104" spans="1:28">
      <c r="A104" s="681" t="s">
        <v>3606</v>
      </c>
      <c r="B104" s="682" t="s">
        <v>3846</v>
      </c>
      <c r="C104" s="693" t="s">
        <v>3847</v>
      </c>
      <c r="D104" s="701"/>
      <c r="E104" s="684" t="s">
        <v>5863</v>
      </c>
      <c r="F104" s="684" t="s">
        <v>5864</v>
      </c>
      <c r="G104" s="684" t="s">
        <v>5865</v>
      </c>
      <c r="H104" s="685"/>
      <c r="I104" s="685"/>
      <c r="J104" s="685"/>
      <c r="K104" s="685"/>
      <c r="L104" s="686"/>
      <c r="M104" s="686"/>
      <c r="N104" s="686"/>
      <c r="O104" s="686"/>
      <c r="P104" s="686"/>
      <c r="Q104" s="686"/>
      <c r="R104" s="686"/>
      <c r="S104" s="686"/>
      <c r="T104" s="686"/>
      <c r="U104" s="686"/>
      <c r="V104" s="686"/>
      <c r="W104" s="686"/>
      <c r="X104" s="686"/>
      <c r="Y104" s="686"/>
      <c r="Z104" s="686"/>
      <c r="AA104" s="686"/>
      <c r="AB104" s="686"/>
    </row>
    <row r="105" spans="1:28">
      <c r="A105" s="687" t="s">
        <v>3606</v>
      </c>
      <c r="B105" s="688" t="s">
        <v>3846</v>
      </c>
      <c r="C105" s="696" t="s">
        <v>4174</v>
      </c>
      <c r="D105" s="689" t="s">
        <v>5866</v>
      </c>
      <c r="E105" s="690" t="s">
        <v>5867</v>
      </c>
      <c r="F105" s="690" t="s">
        <v>5868</v>
      </c>
      <c r="G105" s="691"/>
      <c r="H105" s="691"/>
      <c r="I105" s="691"/>
      <c r="J105" s="691"/>
      <c r="K105" s="691"/>
      <c r="L105" s="692"/>
      <c r="M105" s="692"/>
      <c r="N105" s="692"/>
      <c r="O105" s="692"/>
      <c r="P105" s="692"/>
      <c r="Q105" s="692"/>
      <c r="R105" s="692"/>
      <c r="S105" s="692"/>
      <c r="T105" s="692"/>
      <c r="U105" s="692"/>
      <c r="V105" s="692"/>
      <c r="W105" s="692"/>
      <c r="X105" s="692"/>
      <c r="Y105" s="692"/>
      <c r="Z105" s="692"/>
      <c r="AA105" s="692"/>
      <c r="AB105" s="692"/>
    </row>
    <row r="106" spans="1:28">
      <c r="A106" s="681" t="s">
        <v>3606</v>
      </c>
      <c r="B106" s="682" t="s">
        <v>3400</v>
      </c>
      <c r="C106" s="693" t="s">
        <v>5869</v>
      </c>
      <c r="D106" s="683" t="s">
        <v>5870</v>
      </c>
      <c r="E106" s="684" t="s">
        <v>5871</v>
      </c>
      <c r="F106" s="685"/>
      <c r="G106" s="685"/>
      <c r="H106" s="685"/>
      <c r="I106" s="685"/>
      <c r="J106" s="685"/>
      <c r="K106" s="685"/>
      <c r="L106" s="686"/>
      <c r="M106" s="686"/>
      <c r="N106" s="686"/>
      <c r="O106" s="686"/>
      <c r="P106" s="686"/>
      <c r="Q106" s="686"/>
      <c r="R106" s="686"/>
      <c r="S106" s="686"/>
      <c r="T106" s="686"/>
      <c r="U106" s="686"/>
      <c r="V106" s="686"/>
      <c r="W106" s="686"/>
      <c r="X106" s="686"/>
      <c r="Y106" s="686"/>
      <c r="Z106" s="686"/>
      <c r="AA106" s="686"/>
      <c r="AB106" s="686"/>
    </row>
    <row r="107" spans="1:28">
      <c r="A107" s="687" t="s">
        <v>3606</v>
      </c>
      <c r="B107" s="688" t="s">
        <v>3400</v>
      </c>
      <c r="C107" s="696" t="s">
        <v>3998</v>
      </c>
      <c r="D107" s="689" t="s">
        <v>5872</v>
      </c>
      <c r="E107" s="690" t="s">
        <v>5873</v>
      </c>
      <c r="F107" s="691"/>
      <c r="G107" s="691"/>
      <c r="H107" s="691"/>
      <c r="I107" s="691"/>
      <c r="J107" s="691"/>
      <c r="K107" s="691"/>
      <c r="L107" s="692"/>
      <c r="M107" s="692"/>
      <c r="N107" s="692"/>
      <c r="O107" s="692"/>
      <c r="P107" s="692"/>
      <c r="Q107" s="692"/>
      <c r="R107" s="692"/>
      <c r="S107" s="692"/>
      <c r="T107" s="692"/>
      <c r="U107" s="692"/>
      <c r="V107" s="692"/>
      <c r="W107" s="692"/>
      <c r="X107" s="692"/>
      <c r="Y107" s="692"/>
      <c r="Z107" s="692"/>
      <c r="AA107" s="692"/>
      <c r="AB107" s="692"/>
    </row>
    <row r="108" spans="1:28">
      <c r="A108" s="681" t="s">
        <v>3606</v>
      </c>
      <c r="B108" s="682" t="s">
        <v>5874</v>
      </c>
      <c r="C108" s="693" t="s">
        <v>3266</v>
      </c>
      <c r="D108" s="683" t="s">
        <v>5875</v>
      </c>
      <c r="E108" s="684" t="s">
        <v>5876</v>
      </c>
      <c r="F108" s="684"/>
      <c r="G108" s="684"/>
      <c r="H108" s="684"/>
      <c r="I108" s="685"/>
      <c r="J108" s="685"/>
      <c r="K108" s="685"/>
      <c r="L108" s="686"/>
      <c r="M108" s="686"/>
      <c r="N108" s="686"/>
      <c r="O108" s="686"/>
      <c r="P108" s="686"/>
      <c r="Q108" s="686"/>
      <c r="R108" s="686"/>
      <c r="S108" s="686"/>
      <c r="T108" s="686"/>
      <c r="U108" s="686"/>
      <c r="V108" s="686"/>
      <c r="W108" s="686"/>
      <c r="X108" s="686"/>
      <c r="Y108" s="686"/>
      <c r="Z108" s="686"/>
      <c r="AA108" s="686"/>
      <c r="AB108" s="686"/>
    </row>
    <row r="109" spans="1:28">
      <c r="A109" s="687" t="s">
        <v>3606</v>
      </c>
      <c r="B109" s="688" t="s">
        <v>5874</v>
      </c>
      <c r="C109" s="696" t="s">
        <v>3370</v>
      </c>
      <c r="D109" s="689" t="s">
        <v>5877</v>
      </c>
      <c r="E109" s="690" t="s">
        <v>5878</v>
      </c>
      <c r="F109" s="690" t="s">
        <v>5879</v>
      </c>
      <c r="G109" s="690" t="s">
        <v>5880</v>
      </c>
      <c r="H109" s="691"/>
      <c r="I109" s="691"/>
      <c r="J109" s="691"/>
      <c r="K109" s="691"/>
      <c r="L109" s="692"/>
      <c r="M109" s="692"/>
      <c r="N109" s="692"/>
      <c r="O109" s="692"/>
      <c r="P109" s="692"/>
      <c r="Q109" s="692"/>
      <c r="R109" s="692"/>
      <c r="S109" s="692"/>
      <c r="T109" s="692"/>
      <c r="U109" s="692"/>
      <c r="V109" s="692"/>
      <c r="W109" s="692"/>
      <c r="X109" s="692"/>
      <c r="Y109" s="692"/>
      <c r="Z109" s="692"/>
      <c r="AA109" s="692"/>
      <c r="AB109" s="692"/>
    </row>
    <row r="110" spans="1:28">
      <c r="A110" s="681" t="s">
        <v>3606</v>
      </c>
      <c r="B110" s="682" t="s">
        <v>5881</v>
      </c>
      <c r="C110" s="693" t="s">
        <v>5592</v>
      </c>
      <c r="D110" s="701"/>
      <c r="E110" s="684" t="s">
        <v>5882</v>
      </c>
      <c r="F110" s="684" t="s">
        <v>5883</v>
      </c>
      <c r="G110" s="684" t="s">
        <v>5884</v>
      </c>
      <c r="H110" s="685"/>
      <c r="I110" s="685"/>
      <c r="J110" s="685"/>
      <c r="K110" s="685"/>
      <c r="L110" s="686"/>
      <c r="M110" s="686"/>
      <c r="N110" s="686"/>
      <c r="O110" s="686"/>
      <c r="P110" s="686"/>
      <c r="Q110" s="686"/>
      <c r="R110" s="686"/>
      <c r="S110" s="686"/>
      <c r="T110" s="686"/>
      <c r="U110" s="686"/>
      <c r="V110" s="686"/>
      <c r="W110" s="686"/>
      <c r="X110" s="686"/>
      <c r="Y110" s="686"/>
      <c r="Z110" s="686"/>
      <c r="AA110" s="686"/>
      <c r="AB110" s="686"/>
    </row>
    <row r="111" spans="1:28">
      <c r="A111" s="687" t="s">
        <v>3606</v>
      </c>
      <c r="B111" s="688" t="s">
        <v>4183</v>
      </c>
      <c r="C111" s="696" t="s">
        <v>3977</v>
      </c>
      <c r="D111" s="689" t="s">
        <v>5885</v>
      </c>
      <c r="E111" s="690" t="s">
        <v>5886</v>
      </c>
      <c r="F111" s="691"/>
      <c r="G111" s="691"/>
      <c r="H111" s="691"/>
      <c r="I111" s="691"/>
      <c r="J111" s="691"/>
      <c r="K111" s="691"/>
      <c r="L111" s="692"/>
      <c r="M111" s="692"/>
      <c r="N111" s="692"/>
      <c r="O111" s="692"/>
      <c r="P111" s="692"/>
      <c r="Q111" s="692"/>
      <c r="R111" s="692"/>
      <c r="S111" s="692"/>
      <c r="T111" s="692"/>
      <c r="U111" s="692"/>
      <c r="V111" s="692"/>
      <c r="W111" s="692"/>
      <c r="X111" s="692"/>
      <c r="Y111" s="692"/>
      <c r="Z111" s="692"/>
      <c r="AA111" s="692"/>
      <c r="AB111" s="692"/>
    </row>
    <row r="112" spans="1:28">
      <c r="A112" s="681" t="s">
        <v>3606</v>
      </c>
      <c r="B112" s="682" t="s">
        <v>4183</v>
      </c>
      <c r="C112" s="693" t="s">
        <v>3929</v>
      </c>
      <c r="D112" s="683" t="s">
        <v>5887</v>
      </c>
      <c r="E112" s="684" t="s">
        <v>5888</v>
      </c>
      <c r="F112" s="684" t="s">
        <v>5889</v>
      </c>
      <c r="G112" s="684" t="s">
        <v>5890</v>
      </c>
      <c r="H112" s="685"/>
      <c r="I112" s="685"/>
      <c r="J112" s="685"/>
      <c r="K112" s="685"/>
      <c r="L112" s="686"/>
      <c r="M112" s="686"/>
      <c r="N112" s="686"/>
      <c r="O112" s="686"/>
      <c r="P112" s="686"/>
      <c r="Q112" s="686"/>
      <c r="R112" s="686"/>
      <c r="S112" s="686"/>
      <c r="T112" s="686"/>
      <c r="U112" s="686"/>
      <c r="V112" s="686"/>
      <c r="W112" s="686"/>
      <c r="X112" s="686"/>
      <c r="Y112" s="686"/>
      <c r="Z112" s="686"/>
      <c r="AA112" s="686"/>
      <c r="AB112" s="695"/>
    </row>
    <row r="113" spans="1:28">
      <c r="A113" s="687" t="s">
        <v>3606</v>
      </c>
      <c r="B113" s="688" t="s">
        <v>4183</v>
      </c>
      <c r="C113" s="696" t="s">
        <v>5891</v>
      </c>
      <c r="D113" s="689" t="s">
        <v>5892</v>
      </c>
      <c r="E113" s="690" t="s">
        <v>5893</v>
      </c>
      <c r="F113" s="690"/>
      <c r="G113" s="691"/>
      <c r="H113" s="691"/>
      <c r="I113" s="691"/>
      <c r="J113" s="691"/>
      <c r="K113" s="691"/>
      <c r="L113" s="692"/>
      <c r="M113" s="692"/>
      <c r="N113" s="692"/>
      <c r="O113" s="692"/>
      <c r="P113" s="692"/>
      <c r="Q113" s="692"/>
      <c r="R113" s="692"/>
      <c r="S113" s="692"/>
      <c r="T113" s="692"/>
      <c r="U113" s="692"/>
      <c r="V113" s="692"/>
      <c r="W113" s="692"/>
      <c r="X113" s="692"/>
      <c r="Y113" s="692"/>
      <c r="Z113" s="692"/>
      <c r="AA113" s="692"/>
      <c r="AB113" s="692"/>
    </row>
    <row r="114" spans="1:28">
      <c r="A114" s="681" t="s">
        <v>3606</v>
      </c>
      <c r="B114" s="682" t="s">
        <v>4183</v>
      </c>
      <c r="C114" s="693" t="s">
        <v>4297</v>
      </c>
      <c r="D114" s="683" t="s">
        <v>5691</v>
      </c>
      <c r="E114" s="684" t="s">
        <v>5894</v>
      </c>
      <c r="F114" s="684" t="s">
        <v>5895</v>
      </c>
      <c r="G114" s="685"/>
      <c r="H114" s="685"/>
      <c r="I114" s="685"/>
      <c r="J114" s="685"/>
      <c r="K114" s="686"/>
      <c r="L114" s="686"/>
      <c r="M114" s="686"/>
      <c r="N114" s="686"/>
      <c r="O114" s="686"/>
      <c r="P114" s="686"/>
      <c r="Q114" s="686"/>
      <c r="R114" s="686"/>
      <c r="S114" s="686"/>
      <c r="T114" s="686"/>
      <c r="U114" s="686"/>
      <c r="V114" s="686"/>
      <c r="W114" s="686"/>
      <c r="X114" s="686"/>
      <c r="Y114" s="686"/>
      <c r="Z114" s="686"/>
      <c r="AA114" s="686"/>
    </row>
    <row r="115" spans="1:28">
      <c r="A115" s="687" t="s">
        <v>3606</v>
      </c>
      <c r="B115" s="688" t="s">
        <v>3977</v>
      </c>
      <c r="C115" s="696" t="s">
        <v>3929</v>
      </c>
      <c r="D115" s="689" t="s">
        <v>5896</v>
      </c>
      <c r="E115" s="690" t="s">
        <v>5897</v>
      </c>
      <c r="F115" s="691"/>
      <c r="G115" s="691"/>
      <c r="H115" s="691"/>
      <c r="I115" s="691"/>
      <c r="J115" s="691"/>
      <c r="K115" s="691"/>
      <c r="L115" s="692"/>
      <c r="M115" s="692"/>
      <c r="N115" s="692"/>
      <c r="O115" s="692"/>
      <c r="P115" s="692"/>
      <c r="Q115" s="692"/>
      <c r="R115" s="692"/>
      <c r="S115" s="692"/>
      <c r="T115" s="692"/>
      <c r="U115" s="692"/>
      <c r="V115" s="692"/>
      <c r="W115" s="692"/>
      <c r="X115" s="692"/>
      <c r="Y115" s="692"/>
      <c r="Z115" s="692"/>
      <c r="AA115" s="692"/>
      <c r="AB115" s="692"/>
    </row>
    <row r="116" spans="1:28">
      <c r="A116" s="681" t="s">
        <v>3606</v>
      </c>
      <c r="B116" s="682" t="s">
        <v>3977</v>
      </c>
      <c r="C116" s="693" t="s">
        <v>3335</v>
      </c>
      <c r="D116" s="701"/>
      <c r="E116" s="684" t="s">
        <v>5898</v>
      </c>
      <c r="F116" s="684" t="s">
        <v>5899</v>
      </c>
      <c r="G116" s="685"/>
      <c r="H116" s="685"/>
      <c r="I116" s="685"/>
      <c r="J116" s="685"/>
      <c r="K116" s="686"/>
      <c r="L116" s="686"/>
      <c r="M116" s="686"/>
      <c r="N116" s="686"/>
      <c r="O116" s="686"/>
      <c r="P116" s="686"/>
      <c r="Q116" s="686"/>
      <c r="R116" s="686"/>
      <c r="S116" s="686"/>
      <c r="T116" s="686"/>
      <c r="U116" s="686"/>
      <c r="V116" s="686"/>
      <c r="W116" s="686"/>
      <c r="X116" s="686"/>
      <c r="Y116" s="686"/>
      <c r="Z116" s="686"/>
      <c r="AA116" s="686"/>
    </row>
    <row r="117" spans="1:28">
      <c r="A117" s="687" t="s">
        <v>3551</v>
      </c>
      <c r="B117" s="688" t="s">
        <v>3977</v>
      </c>
      <c r="C117" s="696" t="s">
        <v>3277</v>
      </c>
      <c r="D117" s="689" t="s">
        <v>5900</v>
      </c>
      <c r="E117" s="690" t="s">
        <v>5901</v>
      </c>
      <c r="F117" s="690" t="s">
        <v>5902</v>
      </c>
      <c r="G117" s="691"/>
      <c r="H117" s="691"/>
      <c r="I117" s="691"/>
      <c r="J117" s="691"/>
      <c r="K117" s="691"/>
      <c r="L117" s="692"/>
      <c r="M117" s="692"/>
      <c r="N117" s="692"/>
      <c r="O117" s="692"/>
      <c r="P117" s="692"/>
      <c r="Q117" s="692"/>
      <c r="R117" s="692"/>
      <c r="S117" s="692"/>
      <c r="T117" s="692"/>
      <c r="U117" s="692"/>
      <c r="V117" s="692"/>
      <c r="W117" s="692"/>
      <c r="X117" s="692"/>
      <c r="Y117" s="692"/>
      <c r="Z117" s="692"/>
      <c r="AA117" s="692"/>
      <c r="AB117" s="692"/>
    </row>
    <row r="118" spans="1:28">
      <c r="A118" s="681" t="s">
        <v>3606</v>
      </c>
      <c r="B118" s="682" t="s">
        <v>4412</v>
      </c>
      <c r="C118" s="693" t="s">
        <v>5903</v>
      </c>
      <c r="D118" s="683" t="s">
        <v>5904</v>
      </c>
      <c r="E118" s="684" t="s">
        <v>5905</v>
      </c>
      <c r="F118" s="685"/>
      <c r="G118" s="685"/>
      <c r="H118" s="685"/>
      <c r="I118" s="685"/>
      <c r="J118" s="685"/>
      <c r="K118" s="685"/>
      <c r="L118" s="686"/>
      <c r="M118" s="686"/>
      <c r="N118" s="686"/>
      <c r="O118" s="686"/>
      <c r="P118" s="686"/>
      <c r="Q118" s="686"/>
      <c r="R118" s="686"/>
      <c r="S118" s="686"/>
      <c r="T118" s="686"/>
      <c r="U118" s="686"/>
      <c r="V118" s="686"/>
      <c r="W118" s="686"/>
      <c r="X118" s="686"/>
      <c r="Y118" s="686"/>
      <c r="Z118" s="686"/>
      <c r="AA118" s="686"/>
      <c r="AB118" s="686"/>
    </row>
    <row r="119" spans="1:28">
      <c r="A119" s="687" t="s">
        <v>3606</v>
      </c>
      <c r="B119" s="688" t="s">
        <v>4412</v>
      </c>
      <c r="C119" s="696" t="s">
        <v>4174</v>
      </c>
      <c r="D119" s="689" t="s">
        <v>5906</v>
      </c>
      <c r="E119" s="690" t="s">
        <v>5907</v>
      </c>
      <c r="F119" s="690" t="s">
        <v>5908</v>
      </c>
      <c r="G119" s="691"/>
      <c r="H119" s="691"/>
      <c r="I119" s="691"/>
      <c r="J119" s="691"/>
      <c r="K119" s="692"/>
      <c r="L119" s="692"/>
      <c r="M119" s="692"/>
      <c r="N119" s="692"/>
      <c r="O119" s="692"/>
      <c r="P119" s="692"/>
      <c r="Q119" s="692"/>
      <c r="R119" s="692"/>
      <c r="S119" s="692"/>
      <c r="T119" s="692"/>
      <c r="U119" s="692"/>
      <c r="V119" s="692"/>
      <c r="W119" s="692"/>
      <c r="X119" s="692"/>
      <c r="Y119" s="692"/>
      <c r="Z119" s="692"/>
      <c r="AA119" s="692"/>
    </row>
    <row r="120" spans="1:28">
      <c r="A120" s="681" t="s">
        <v>3606</v>
      </c>
      <c r="B120" s="682" t="s">
        <v>4412</v>
      </c>
      <c r="C120" s="693" t="s">
        <v>4037</v>
      </c>
      <c r="D120" s="683" t="s">
        <v>5909</v>
      </c>
      <c r="E120" s="684" t="s">
        <v>5910</v>
      </c>
      <c r="F120" s="685"/>
      <c r="G120" s="685"/>
      <c r="H120" s="685"/>
      <c r="I120" s="685"/>
      <c r="J120" s="685"/>
      <c r="K120" s="685"/>
      <c r="L120" s="686"/>
      <c r="M120" s="686"/>
      <c r="N120" s="686"/>
      <c r="O120" s="686"/>
      <c r="P120" s="686"/>
      <c r="Q120" s="686"/>
      <c r="R120" s="686"/>
      <c r="S120" s="686"/>
      <c r="T120" s="686"/>
      <c r="U120" s="686"/>
      <c r="V120" s="686"/>
      <c r="W120" s="686"/>
      <c r="X120" s="686"/>
      <c r="Y120" s="686"/>
      <c r="Z120" s="686"/>
      <c r="AA120" s="686"/>
      <c r="AB120" s="686"/>
    </row>
    <row r="121" spans="1:28">
      <c r="A121" s="687" t="s">
        <v>3606</v>
      </c>
      <c r="B121" s="688" t="s">
        <v>4412</v>
      </c>
      <c r="C121" s="696" t="s">
        <v>4351</v>
      </c>
      <c r="D121" s="689" t="s">
        <v>5911</v>
      </c>
      <c r="E121" s="690" t="s">
        <v>5912</v>
      </c>
      <c r="F121" s="691"/>
      <c r="G121" s="691"/>
      <c r="H121" s="691"/>
      <c r="I121" s="691"/>
      <c r="J121" s="691"/>
      <c r="K121" s="691"/>
      <c r="L121" s="692"/>
      <c r="M121" s="692"/>
      <c r="N121" s="692"/>
      <c r="O121" s="692"/>
      <c r="P121" s="692"/>
      <c r="Q121" s="692"/>
      <c r="R121" s="692"/>
      <c r="S121" s="692"/>
      <c r="T121" s="692"/>
      <c r="U121" s="692"/>
      <c r="V121" s="692"/>
      <c r="W121" s="692"/>
      <c r="X121" s="692"/>
      <c r="Y121" s="692"/>
      <c r="Z121" s="692"/>
      <c r="AA121" s="692"/>
      <c r="AB121" s="692"/>
    </row>
    <row r="122" spans="1:28">
      <c r="A122" s="681" t="s">
        <v>3606</v>
      </c>
      <c r="B122" s="682" t="s">
        <v>4227</v>
      </c>
      <c r="C122" s="693" t="s">
        <v>5913</v>
      </c>
      <c r="D122" s="701"/>
      <c r="E122" s="684" t="s">
        <v>5914</v>
      </c>
      <c r="F122" s="685"/>
      <c r="G122" s="685"/>
      <c r="H122" s="685"/>
      <c r="I122" s="685"/>
      <c r="J122" s="685"/>
      <c r="K122" s="686"/>
      <c r="L122" s="686"/>
      <c r="M122" s="686"/>
      <c r="N122" s="686"/>
      <c r="O122" s="686"/>
      <c r="P122" s="686"/>
      <c r="Q122" s="686"/>
      <c r="R122" s="686"/>
      <c r="S122" s="686"/>
      <c r="T122" s="686"/>
      <c r="U122" s="686"/>
      <c r="V122" s="686"/>
      <c r="W122" s="686"/>
      <c r="X122" s="686"/>
      <c r="Y122" s="686"/>
      <c r="Z122" s="686"/>
      <c r="AA122" s="686"/>
    </row>
    <row r="123" spans="1:28">
      <c r="A123" s="687" t="s">
        <v>3606</v>
      </c>
      <c r="B123" s="688" t="s">
        <v>5592</v>
      </c>
      <c r="C123" s="696" t="s">
        <v>5915</v>
      </c>
      <c r="D123" s="712"/>
      <c r="E123" s="690" t="s">
        <v>5916</v>
      </c>
      <c r="F123" s="691"/>
      <c r="G123" s="691"/>
      <c r="H123" s="691"/>
      <c r="I123" s="691"/>
      <c r="J123" s="691"/>
      <c r="K123" s="691"/>
      <c r="L123" s="692"/>
      <c r="M123" s="692"/>
      <c r="N123" s="692"/>
      <c r="O123" s="692"/>
      <c r="P123" s="692"/>
      <c r="Q123" s="692"/>
      <c r="R123" s="692"/>
      <c r="S123" s="692"/>
      <c r="T123" s="692"/>
      <c r="U123" s="692"/>
      <c r="V123" s="692"/>
      <c r="W123" s="692"/>
      <c r="X123" s="692"/>
      <c r="Y123" s="692"/>
      <c r="Z123" s="692"/>
      <c r="AA123" s="692"/>
      <c r="AB123" s="692"/>
    </row>
    <row r="124" spans="1:28">
      <c r="A124" s="681" t="s">
        <v>3606</v>
      </c>
      <c r="B124" s="682" t="s">
        <v>5592</v>
      </c>
      <c r="C124" s="693" t="s">
        <v>5621</v>
      </c>
      <c r="D124" s="683" t="s">
        <v>5698</v>
      </c>
      <c r="E124" s="684" t="s">
        <v>5917</v>
      </c>
      <c r="F124" s="684" t="s">
        <v>5918</v>
      </c>
      <c r="G124" s="685"/>
      <c r="H124" s="685"/>
      <c r="I124" s="685"/>
      <c r="J124" s="685"/>
      <c r="K124" s="685"/>
      <c r="L124" s="686"/>
      <c r="M124" s="686"/>
      <c r="N124" s="686"/>
      <c r="O124" s="686"/>
      <c r="P124" s="686"/>
      <c r="Q124" s="686"/>
      <c r="R124" s="686"/>
      <c r="S124" s="686"/>
      <c r="T124" s="686"/>
      <c r="U124" s="686"/>
      <c r="V124" s="686"/>
      <c r="W124" s="686"/>
      <c r="X124" s="686"/>
      <c r="Y124" s="686"/>
      <c r="Z124" s="686"/>
      <c r="AA124" s="686"/>
      <c r="AB124" s="686"/>
    </row>
    <row r="125" spans="1:28">
      <c r="A125" s="687" t="s">
        <v>3606</v>
      </c>
      <c r="B125" s="688" t="s">
        <v>5592</v>
      </c>
      <c r="C125" s="696" t="s">
        <v>4341</v>
      </c>
      <c r="D125" s="689" t="s">
        <v>5919</v>
      </c>
      <c r="E125" s="690" t="s">
        <v>5920</v>
      </c>
      <c r="F125" s="690" t="s">
        <v>5921</v>
      </c>
      <c r="G125" s="691"/>
      <c r="H125" s="691"/>
      <c r="I125" s="691"/>
      <c r="J125" s="691"/>
      <c r="K125" s="691"/>
      <c r="L125" s="692"/>
      <c r="M125" s="692"/>
      <c r="N125" s="692"/>
      <c r="O125" s="692"/>
      <c r="P125" s="692"/>
      <c r="Q125" s="692"/>
      <c r="R125" s="692"/>
      <c r="S125" s="692"/>
      <c r="T125" s="692"/>
      <c r="U125" s="692"/>
      <c r="V125" s="692"/>
      <c r="W125" s="692"/>
      <c r="X125" s="692"/>
      <c r="Y125" s="692"/>
      <c r="Z125" s="692"/>
      <c r="AA125" s="692"/>
      <c r="AB125" s="692"/>
    </row>
    <row r="126" spans="1:28">
      <c r="A126" s="681" t="s">
        <v>3606</v>
      </c>
      <c r="B126" s="682" t="s">
        <v>3861</v>
      </c>
      <c r="C126" s="693" t="s">
        <v>4174</v>
      </c>
      <c r="D126" s="683" t="s">
        <v>5922</v>
      </c>
      <c r="E126" s="684" t="s">
        <v>5923</v>
      </c>
      <c r="F126" s="684" t="s">
        <v>5924</v>
      </c>
      <c r="G126" s="684" t="s">
        <v>5925</v>
      </c>
      <c r="H126" s="685"/>
      <c r="I126" s="685"/>
      <c r="J126" s="685"/>
      <c r="K126" s="685"/>
      <c r="L126" s="686"/>
      <c r="M126" s="686"/>
      <c r="N126" s="686"/>
      <c r="O126" s="686"/>
      <c r="P126" s="686"/>
      <c r="Q126" s="686"/>
      <c r="R126" s="686"/>
      <c r="S126" s="686"/>
      <c r="T126" s="686"/>
      <c r="U126" s="686"/>
      <c r="V126" s="686"/>
      <c r="W126" s="686"/>
      <c r="X126" s="686"/>
      <c r="Y126" s="686"/>
      <c r="Z126" s="686"/>
      <c r="AA126" s="686"/>
      <c r="AB126" s="686"/>
    </row>
    <row r="127" spans="1:28">
      <c r="A127" s="687" t="s">
        <v>3606</v>
      </c>
      <c r="B127" s="688" t="s">
        <v>5926</v>
      </c>
      <c r="C127" s="696" t="s">
        <v>3848</v>
      </c>
      <c r="D127" s="689" t="s">
        <v>5927</v>
      </c>
      <c r="E127" s="690" t="s">
        <v>5928</v>
      </c>
      <c r="F127" s="690" t="s">
        <v>5929</v>
      </c>
      <c r="G127" s="684" t="s">
        <v>5930</v>
      </c>
      <c r="H127" s="691"/>
      <c r="I127" s="691"/>
      <c r="J127" s="691"/>
      <c r="K127" s="691"/>
      <c r="L127" s="692"/>
      <c r="M127" s="692"/>
      <c r="N127" s="692"/>
      <c r="O127" s="692"/>
      <c r="P127" s="692"/>
      <c r="Q127" s="692"/>
      <c r="R127" s="692"/>
      <c r="S127" s="692"/>
      <c r="T127" s="692"/>
      <c r="U127" s="692"/>
      <c r="V127" s="692"/>
      <c r="W127" s="692"/>
      <c r="X127" s="692"/>
      <c r="Y127" s="692"/>
      <c r="Z127" s="692"/>
      <c r="AA127" s="692"/>
      <c r="AB127" s="692"/>
    </row>
    <row r="128" spans="1:28">
      <c r="A128" s="681" t="s">
        <v>3551</v>
      </c>
      <c r="B128" s="682" t="s">
        <v>4096</v>
      </c>
      <c r="C128" s="693" t="s">
        <v>5931</v>
      </c>
      <c r="D128" s="683" t="s">
        <v>5932</v>
      </c>
      <c r="E128" s="684" t="s">
        <v>5933</v>
      </c>
      <c r="F128" s="684"/>
      <c r="G128" s="685"/>
      <c r="H128" s="685"/>
      <c r="I128" s="685"/>
      <c r="J128" s="685"/>
      <c r="K128" s="685"/>
      <c r="L128" s="686"/>
      <c r="M128" s="686"/>
      <c r="N128" s="686"/>
      <c r="O128" s="686"/>
      <c r="P128" s="686"/>
      <c r="Q128" s="686"/>
      <c r="R128" s="686"/>
      <c r="S128" s="686"/>
      <c r="T128" s="686"/>
      <c r="U128" s="686"/>
      <c r="V128" s="686"/>
      <c r="W128" s="686"/>
      <c r="X128" s="686"/>
      <c r="Y128" s="686"/>
      <c r="Z128" s="686"/>
      <c r="AA128" s="686"/>
      <c r="AB128" s="686"/>
    </row>
    <row r="129" spans="1:28">
      <c r="A129" s="687" t="s">
        <v>3606</v>
      </c>
      <c r="B129" s="713" t="s">
        <v>3999</v>
      </c>
      <c r="C129" s="714" t="s">
        <v>4405</v>
      </c>
      <c r="D129" s="689" t="s">
        <v>5934</v>
      </c>
      <c r="E129" s="690" t="s">
        <v>5935</v>
      </c>
      <c r="F129" s="691"/>
      <c r="G129" s="691"/>
      <c r="H129" s="691"/>
      <c r="I129" s="691"/>
      <c r="J129" s="691"/>
      <c r="K129" s="691"/>
      <c r="L129" s="692"/>
      <c r="M129" s="692"/>
      <c r="N129" s="692"/>
      <c r="O129" s="692"/>
      <c r="P129" s="692"/>
      <c r="Q129" s="692"/>
      <c r="R129" s="692"/>
      <c r="S129" s="692"/>
      <c r="T129" s="692"/>
      <c r="U129" s="692"/>
      <c r="V129" s="692"/>
      <c r="W129" s="692"/>
      <c r="X129" s="692"/>
      <c r="Y129" s="692"/>
      <c r="Z129" s="692"/>
      <c r="AA129" s="692"/>
      <c r="AB129" s="692"/>
    </row>
    <row r="130" spans="1:28">
      <c r="A130" s="681" t="s">
        <v>3606</v>
      </c>
      <c r="B130" s="682" t="s">
        <v>3999</v>
      </c>
      <c r="C130" s="693" t="s">
        <v>4000</v>
      </c>
      <c r="D130" s="683" t="s">
        <v>5936</v>
      </c>
      <c r="E130" s="684" t="s">
        <v>5937</v>
      </c>
      <c r="F130" s="684" t="s">
        <v>5938</v>
      </c>
      <c r="G130" s="684" t="s">
        <v>5939</v>
      </c>
      <c r="H130" s="685"/>
      <c r="I130" s="685"/>
      <c r="J130" s="685"/>
      <c r="K130" s="685"/>
      <c r="L130" s="686"/>
      <c r="M130" s="686"/>
      <c r="N130" s="686"/>
      <c r="O130" s="686"/>
      <c r="P130" s="686"/>
      <c r="Q130" s="686"/>
      <c r="R130" s="686"/>
      <c r="S130" s="686"/>
      <c r="T130" s="686"/>
      <c r="U130" s="686"/>
      <c r="V130" s="686"/>
      <c r="W130" s="686"/>
      <c r="X130" s="686"/>
      <c r="Y130" s="686"/>
      <c r="Z130" s="686"/>
      <c r="AA130" s="686"/>
      <c r="AB130" s="686"/>
    </row>
    <row r="131" spans="1:28">
      <c r="A131" s="687" t="s">
        <v>3606</v>
      </c>
      <c r="B131" s="688" t="s">
        <v>3999</v>
      </c>
      <c r="C131" s="696" t="s">
        <v>4228</v>
      </c>
      <c r="D131" s="689" t="s">
        <v>5940</v>
      </c>
      <c r="E131" s="690" t="s">
        <v>5941</v>
      </c>
      <c r="F131" s="690" t="s">
        <v>5942</v>
      </c>
      <c r="G131" s="690" t="s">
        <v>5943</v>
      </c>
      <c r="H131" s="690" t="s">
        <v>5944</v>
      </c>
      <c r="I131" s="690" t="s">
        <v>5945</v>
      </c>
      <c r="J131" s="690" t="s">
        <v>5946</v>
      </c>
      <c r="K131" s="690" t="s">
        <v>5947</v>
      </c>
      <c r="L131" s="692"/>
      <c r="M131" s="692"/>
      <c r="N131" s="692"/>
      <c r="O131" s="692"/>
      <c r="P131" s="692"/>
      <c r="Q131" s="692"/>
      <c r="R131" s="692"/>
      <c r="S131" s="692"/>
      <c r="T131" s="692"/>
      <c r="U131" s="692"/>
      <c r="V131" s="692"/>
      <c r="W131" s="692"/>
      <c r="X131" s="692"/>
      <c r="Y131" s="692"/>
      <c r="Z131" s="692"/>
      <c r="AA131" s="692"/>
      <c r="AB131" s="692"/>
    </row>
    <row r="132" spans="1:28">
      <c r="A132" s="681" t="s">
        <v>3606</v>
      </c>
      <c r="B132" s="682" t="s">
        <v>5948</v>
      </c>
      <c r="C132" s="693" t="s">
        <v>5903</v>
      </c>
      <c r="D132" s="683" t="s">
        <v>5949</v>
      </c>
      <c r="E132" s="684" t="s">
        <v>5950</v>
      </c>
      <c r="F132" s="685"/>
      <c r="G132" s="685"/>
      <c r="H132" s="685"/>
      <c r="I132" s="685"/>
      <c r="J132" s="685"/>
      <c r="K132" s="685"/>
      <c r="L132" s="686"/>
      <c r="M132" s="686"/>
      <c r="N132" s="686"/>
      <c r="O132" s="686"/>
      <c r="P132" s="686"/>
      <c r="Q132" s="686"/>
      <c r="R132" s="686"/>
      <c r="S132" s="686"/>
      <c r="T132" s="686"/>
      <c r="U132" s="686"/>
      <c r="V132" s="686"/>
      <c r="W132" s="686"/>
      <c r="X132" s="686"/>
      <c r="Y132" s="686"/>
      <c r="Z132" s="686"/>
      <c r="AA132" s="686"/>
      <c r="AB132" s="686"/>
    </row>
    <row r="133" spans="1:28">
      <c r="A133" s="687" t="s">
        <v>3606</v>
      </c>
      <c r="B133" s="688" t="s">
        <v>3999</v>
      </c>
      <c r="C133" s="696" t="s">
        <v>5951</v>
      </c>
      <c r="D133" s="689" t="s">
        <v>5936</v>
      </c>
      <c r="E133" s="690" t="s">
        <v>5952</v>
      </c>
      <c r="F133" s="691"/>
      <c r="G133" s="691"/>
      <c r="H133" s="691"/>
      <c r="I133" s="691"/>
      <c r="J133" s="691"/>
      <c r="K133" s="691"/>
      <c r="L133" s="692"/>
      <c r="M133" s="692"/>
      <c r="N133" s="692"/>
      <c r="O133" s="692"/>
      <c r="P133" s="692"/>
      <c r="Q133" s="692"/>
      <c r="R133" s="692"/>
      <c r="S133" s="692"/>
      <c r="T133" s="692"/>
      <c r="U133" s="692"/>
      <c r="V133" s="692"/>
      <c r="W133" s="692"/>
      <c r="X133" s="692"/>
      <c r="Y133" s="692"/>
      <c r="Z133" s="692"/>
      <c r="AA133" s="692"/>
      <c r="AB133" s="692"/>
    </row>
    <row r="134" spans="1:28">
      <c r="A134" s="681" t="s">
        <v>3606</v>
      </c>
      <c r="B134" s="682" t="s">
        <v>3999</v>
      </c>
      <c r="C134" s="693" t="s">
        <v>3930</v>
      </c>
      <c r="D134" s="683" t="s">
        <v>5953</v>
      </c>
      <c r="E134" s="684" t="s">
        <v>5954</v>
      </c>
      <c r="F134" s="684"/>
      <c r="G134" s="684"/>
      <c r="H134" s="684"/>
      <c r="I134" s="685"/>
      <c r="J134" s="685"/>
      <c r="K134" s="685"/>
      <c r="L134" s="686"/>
      <c r="M134" s="686"/>
      <c r="N134" s="686"/>
      <c r="O134" s="686"/>
      <c r="P134" s="686"/>
      <c r="Q134" s="686"/>
      <c r="R134" s="686"/>
      <c r="S134" s="686"/>
      <c r="T134" s="686"/>
      <c r="U134" s="686"/>
      <c r="V134" s="686"/>
      <c r="W134" s="686"/>
      <c r="X134" s="686"/>
      <c r="Y134" s="686"/>
      <c r="Z134" s="686"/>
      <c r="AA134" s="686"/>
      <c r="AB134" s="686"/>
    </row>
    <row r="135" spans="1:28">
      <c r="A135" s="687" t="s">
        <v>3606</v>
      </c>
      <c r="B135" s="688" t="s">
        <v>3999</v>
      </c>
      <c r="C135" s="696" t="s">
        <v>5955</v>
      </c>
      <c r="D135" s="689" t="s">
        <v>5956</v>
      </c>
      <c r="E135" s="690" t="s">
        <v>5957</v>
      </c>
      <c r="F135" s="690" t="s">
        <v>5958</v>
      </c>
      <c r="G135" s="690"/>
      <c r="H135" s="691"/>
      <c r="I135" s="691"/>
      <c r="J135" s="691"/>
      <c r="K135" s="691"/>
      <c r="L135" s="692"/>
      <c r="M135" s="692"/>
      <c r="N135" s="692"/>
      <c r="O135" s="692"/>
      <c r="P135" s="692"/>
      <c r="Q135" s="692"/>
      <c r="R135" s="692"/>
      <c r="S135" s="692"/>
      <c r="T135" s="692"/>
      <c r="U135" s="692"/>
      <c r="V135" s="692"/>
      <c r="W135" s="692"/>
      <c r="X135" s="692"/>
      <c r="Y135" s="692"/>
      <c r="Z135" s="692"/>
      <c r="AA135" s="692"/>
      <c r="AB135" s="692"/>
    </row>
    <row r="136" spans="1:28">
      <c r="A136" s="681" t="s">
        <v>3606</v>
      </c>
      <c r="B136" s="682" t="s">
        <v>3931</v>
      </c>
      <c r="C136" s="693" t="s">
        <v>3848</v>
      </c>
      <c r="D136" s="683" t="s">
        <v>5959</v>
      </c>
      <c r="E136" s="684" t="s">
        <v>5960</v>
      </c>
      <c r="F136" s="685"/>
      <c r="G136" s="685"/>
      <c r="H136" s="685"/>
      <c r="I136" s="685"/>
      <c r="J136" s="685"/>
      <c r="K136" s="685"/>
      <c r="L136" s="686"/>
      <c r="M136" s="686"/>
      <c r="N136" s="686"/>
      <c r="O136" s="686"/>
      <c r="P136" s="686"/>
      <c r="Q136" s="686"/>
      <c r="R136" s="686"/>
      <c r="S136" s="686"/>
      <c r="T136" s="686"/>
      <c r="U136" s="686"/>
      <c r="V136" s="686"/>
      <c r="W136" s="686"/>
      <c r="X136" s="686"/>
      <c r="Y136" s="686"/>
      <c r="Z136" s="686"/>
      <c r="AA136" s="686"/>
      <c r="AB136" s="686"/>
    </row>
    <row r="137" spans="1:28">
      <c r="A137" s="687" t="s">
        <v>3606</v>
      </c>
      <c r="B137" s="688" t="s">
        <v>3931</v>
      </c>
      <c r="C137" s="696" t="s">
        <v>5676</v>
      </c>
      <c r="D137" s="689" t="s">
        <v>5782</v>
      </c>
      <c r="E137" s="690" t="s">
        <v>5961</v>
      </c>
      <c r="F137" s="691"/>
      <c r="G137" s="691"/>
      <c r="H137" s="691"/>
      <c r="I137" s="691"/>
      <c r="J137" s="691"/>
      <c r="K137" s="691"/>
      <c r="L137" s="692"/>
      <c r="M137" s="692"/>
      <c r="N137" s="692"/>
      <c r="O137" s="692"/>
      <c r="P137" s="692"/>
      <c r="Q137" s="692"/>
      <c r="R137" s="692"/>
      <c r="S137" s="692"/>
      <c r="T137" s="692"/>
      <c r="U137" s="692"/>
      <c r="V137" s="692"/>
      <c r="W137" s="692"/>
      <c r="X137" s="692"/>
      <c r="Y137" s="692"/>
      <c r="Z137" s="692"/>
      <c r="AA137" s="692"/>
      <c r="AB137" s="692"/>
    </row>
    <row r="138" spans="1:28">
      <c r="A138" s="681" t="s">
        <v>3606</v>
      </c>
      <c r="B138" s="682" t="s">
        <v>3931</v>
      </c>
      <c r="C138" s="693" t="s">
        <v>3847</v>
      </c>
      <c r="D138" s="683" t="s">
        <v>5962</v>
      </c>
      <c r="E138" s="684" t="s">
        <v>5963</v>
      </c>
      <c r="F138" s="684" t="s">
        <v>5964</v>
      </c>
      <c r="G138" s="685"/>
      <c r="H138" s="685"/>
      <c r="I138" s="685"/>
      <c r="J138" s="685"/>
      <c r="K138" s="685"/>
      <c r="L138" s="686"/>
      <c r="M138" s="686"/>
      <c r="N138" s="686"/>
      <c r="O138" s="686"/>
      <c r="P138" s="686"/>
      <c r="Q138" s="686"/>
      <c r="R138" s="686"/>
      <c r="S138" s="686"/>
      <c r="T138" s="686"/>
      <c r="U138" s="686"/>
      <c r="V138" s="686"/>
      <c r="W138" s="686"/>
      <c r="X138" s="686"/>
      <c r="Y138" s="686"/>
      <c r="Z138" s="686"/>
      <c r="AA138" s="686"/>
      <c r="AB138" s="686"/>
    </row>
    <row r="139" spans="1:28">
      <c r="A139" s="687" t="s">
        <v>3606</v>
      </c>
      <c r="B139" s="688" t="s">
        <v>3931</v>
      </c>
      <c r="C139" s="696" t="s">
        <v>5730</v>
      </c>
      <c r="D139" s="712"/>
      <c r="E139" s="690" t="s">
        <v>5965</v>
      </c>
      <c r="F139" s="690" t="s">
        <v>5966</v>
      </c>
      <c r="G139" s="690" t="s">
        <v>5967</v>
      </c>
      <c r="H139" s="690" t="s">
        <v>5968</v>
      </c>
      <c r="I139" s="691"/>
      <c r="J139" s="691"/>
      <c r="K139" s="691"/>
      <c r="L139" s="692"/>
      <c r="M139" s="692"/>
      <c r="N139" s="692"/>
      <c r="O139" s="692"/>
      <c r="P139" s="692"/>
      <c r="Q139" s="692"/>
      <c r="R139" s="692"/>
      <c r="S139" s="692"/>
      <c r="T139" s="692"/>
      <c r="U139" s="692"/>
      <c r="V139" s="692"/>
      <c r="W139" s="692"/>
      <c r="X139" s="692"/>
      <c r="Y139" s="692"/>
      <c r="Z139" s="692"/>
      <c r="AA139" s="692"/>
      <c r="AB139" s="692"/>
    </row>
    <row r="140" spans="1:28">
      <c r="A140" s="681" t="s">
        <v>3606</v>
      </c>
      <c r="B140" s="682" t="s">
        <v>3931</v>
      </c>
      <c r="C140" s="693" t="s">
        <v>5969</v>
      </c>
      <c r="D140" s="701"/>
      <c r="E140" s="684" t="s">
        <v>5970</v>
      </c>
      <c r="F140" s="684" t="s">
        <v>5971</v>
      </c>
      <c r="G140" s="685"/>
      <c r="H140" s="685"/>
      <c r="I140" s="685"/>
      <c r="J140" s="685"/>
      <c r="K140" s="686"/>
      <c r="L140" s="686"/>
      <c r="M140" s="686"/>
      <c r="N140" s="686"/>
      <c r="O140" s="686"/>
      <c r="P140" s="686"/>
      <c r="Q140" s="686"/>
      <c r="R140" s="686"/>
      <c r="S140" s="686"/>
      <c r="T140" s="686"/>
      <c r="U140" s="686"/>
      <c r="V140" s="686"/>
      <c r="W140" s="686"/>
      <c r="X140" s="686"/>
      <c r="Y140" s="686"/>
      <c r="Z140" s="686"/>
      <c r="AA140" s="686"/>
    </row>
    <row r="141" spans="1:28">
      <c r="A141" s="687" t="s">
        <v>3606</v>
      </c>
      <c r="B141" s="688" t="s">
        <v>3931</v>
      </c>
      <c r="C141" s="696" t="s">
        <v>4103</v>
      </c>
      <c r="D141" s="689" t="s">
        <v>5972</v>
      </c>
      <c r="E141" s="690" t="s">
        <v>5973</v>
      </c>
      <c r="F141" s="690"/>
      <c r="G141" s="691"/>
      <c r="H141" s="691"/>
      <c r="I141" s="691"/>
      <c r="J141" s="691"/>
      <c r="K141" s="691"/>
      <c r="L141" s="692"/>
      <c r="M141" s="692"/>
      <c r="N141" s="692"/>
      <c r="O141" s="692"/>
      <c r="P141" s="692"/>
      <c r="Q141" s="692"/>
      <c r="R141" s="692"/>
      <c r="S141" s="692"/>
      <c r="T141" s="692"/>
      <c r="U141" s="692"/>
      <c r="V141" s="692"/>
      <c r="W141" s="692"/>
      <c r="X141" s="692"/>
      <c r="Y141" s="692"/>
      <c r="Z141" s="692"/>
      <c r="AA141" s="692"/>
      <c r="AB141" s="692"/>
    </row>
    <row r="142" spans="1:28">
      <c r="A142" s="681" t="s">
        <v>3606</v>
      </c>
      <c r="B142" s="682" t="s">
        <v>3902</v>
      </c>
      <c r="C142" s="693" t="s">
        <v>5974</v>
      </c>
      <c r="D142" s="683" t="s">
        <v>5975</v>
      </c>
      <c r="E142" s="684" t="s">
        <v>5976</v>
      </c>
      <c r="F142" s="684"/>
      <c r="G142" s="685"/>
      <c r="H142" s="685"/>
      <c r="I142" s="685"/>
      <c r="J142" s="685"/>
      <c r="K142" s="685"/>
      <c r="L142" s="686"/>
      <c r="M142" s="686"/>
      <c r="N142" s="686"/>
      <c r="O142" s="686"/>
      <c r="P142" s="686"/>
      <c r="Q142" s="686"/>
      <c r="R142" s="686"/>
      <c r="S142" s="686"/>
      <c r="T142" s="686"/>
      <c r="U142" s="686"/>
      <c r="V142" s="686"/>
      <c r="W142" s="686"/>
      <c r="X142" s="686"/>
      <c r="Y142" s="686"/>
      <c r="Z142" s="686"/>
      <c r="AA142" s="686"/>
      <c r="AB142" s="686"/>
    </row>
    <row r="143" spans="1:28">
      <c r="A143" s="687" t="s">
        <v>3606</v>
      </c>
      <c r="B143" s="688" t="s">
        <v>5977</v>
      </c>
      <c r="C143" s="696" t="s">
        <v>4045</v>
      </c>
      <c r="D143" s="712"/>
      <c r="E143" s="690" t="s">
        <v>5978</v>
      </c>
      <c r="F143" s="691"/>
      <c r="G143" s="691"/>
      <c r="H143" s="691"/>
      <c r="I143" s="691"/>
      <c r="J143" s="691"/>
      <c r="K143" s="691"/>
      <c r="L143" s="692"/>
      <c r="M143" s="692"/>
      <c r="N143" s="692"/>
      <c r="O143" s="692"/>
      <c r="P143" s="692"/>
      <c r="Q143" s="692"/>
      <c r="R143" s="692"/>
      <c r="S143" s="692"/>
      <c r="T143" s="692"/>
      <c r="U143" s="692"/>
      <c r="V143" s="692"/>
      <c r="W143" s="692"/>
      <c r="X143" s="692"/>
      <c r="Y143" s="692"/>
      <c r="Z143" s="692"/>
      <c r="AA143" s="692"/>
      <c r="AB143" s="692"/>
    </row>
    <row r="144" spans="1:28">
      <c r="A144" s="681" t="s">
        <v>3606</v>
      </c>
      <c r="B144" s="682" t="s">
        <v>3294</v>
      </c>
      <c r="C144" s="693" t="s">
        <v>5730</v>
      </c>
      <c r="D144" s="683" t="s">
        <v>5979</v>
      </c>
      <c r="E144" s="684" t="s">
        <v>5980</v>
      </c>
      <c r="F144" s="685"/>
      <c r="G144" s="685"/>
      <c r="H144" s="685"/>
      <c r="I144" s="685"/>
      <c r="J144" s="685"/>
      <c r="K144" s="685"/>
      <c r="L144" s="686"/>
      <c r="M144" s="686"/>
      <c r="N144" s="686"/>
      <c r="O144" s="686"/>
      <c r="P144" s="686"/>
      <c r="Q144" s="686"/>
      <c r="R144" s="686"/>
      <c r="S144" s="686"/>
      <c r="T144" s="686"/>
      <c r="U144" s="686"/>
      <c r="V144" s="686"/>
      <c r="W144" s="686"/>
      <c r="X144" s="686"/>
      <c r="Y144" s="686"/>
      <c r="Z144" s="686"/>
      <c r="AA144" s="686"/>
      <c r="AB144" s="686"/>
    </row>
    <row r="145" spans="1:28">
      <c r="A145" s="687" t="s">
        <v>3606</v>
      </c>
      <c r="B145" s="688" t="s">
        <v>3471</v>
      </c>
      <c r="C145" s="696" t="s">
        <v>4045</v>
      </c>
      <c r="D145" s="689" t="s">
        <v>5981</v>
      </c>
      <c r="E145" s="690" t="s">
        <v>5982</v>
      </c>
      <c r="F145" s="691"/>
      <c r="G145" s="691"/>
      <c r="H145" s="691"/>
      <c r="I145" s="691"/>
      <c r="J145" s="691"/>
      <c r="K145" s="691"/>
      <c r="L145" s="692"/>
      <c r="M145" s="692"/>
      <c r="N145" s="692"/>
      <c r="O145" s="692"/>
      <c r="P145" s="692"/>
      <c r="Q145" s="692"/>
      <c r="R145" s="692"/>
      <c r="S145" s="692"/>
      <c r="T145" s="692"/>
      <c r="U145" s="692"/>
      <c r="V145" s="692"/>
      <c r="W145" s="692"/>
      <c r="X145" s="692"/>
      <c r="Y145" s="692"/>
      <c r="Z145" s="692"/>
      <c r="AA145" s="692"/>
      <c r="AB145" s="692"/>
    </row>
    <row r="146" spans="1:28">
      <c r="A146" s="681" t="s">
        <v>3606</v>
      </c>
      <c r="B146" s="682" t="s">
        <v>5634</v>
      </c>
      <c r="C146" s="693" t="s">
        <v>5983</v>
      </c>
      <c r="D146" s="683"/>
      <c r="E146" s="684" t="s">
        <v>5984</v>
      </c>
      <c r="F146" s="684"/>
      <c r="G146" s="685"/>
      <c r="H146" s="685"/>
      <c r="I146" s="685"/>
      <c r="J146" s="685"/>
      <c r="K146" s="685"/>
      <c r="L146" s="686"/>
      <c r="M146" s="686"/>
      <c r="N146" s="686"/>
      <c r="O146" s="686"/>
      <c r="P146" s="686"/>
      <c r="Q146" s="686"/>
      <c r="R146" s="686"/>
      <c r="S146" s="686"/>
      <c r="T146" s="686"/>
      <c r="U146" s="686"/>
      <c r="V146" s="686"/>
      <c r="W146" s="686"/>
      <c r="X146" s="686"/>
      <c r="Y146" s="686"/>
      <c r="Z146" s="686"/>
      <c r="AA146" s="686"/>
      <c r="AB146" s="686"/>
    </row>
    <row r="147" spans="1:28">
      <c r="A147" s="687" t="s">
        <v>3606</v>
      </c>
      <c r="B147" s="688" t="s">
        <v>5692</v>
      </c>
      <c r="C147" s="696" t="s">
        <v>4103</v>
      </c>
      <c r="D147" s="689" t="s">
        <v>5985</v>
      </c>
      <c r="E147" s="690" t="s">
        <v>5986</v>
      </c>
      <c r="F147" s="690" t="s">
        <v>5987</v>
      </c>
      <c r="G147" s="691"/>
      <c r="H147" s="691"/>
      <c r="I147" s="691"/>
      <c r="J147" s="691"/>
      <c r="K147" s="691"/>
      <c r="L147" s="692"/>
      <c r="M147" s="692"/>
      <c r="N147" s="692"/>
      <c r="O147" s="692"/>
      <c r="P147" s="692"/>
      <c r="Q147" s="692"/>
      <c r="R147" s="692"/>
      <c r="S147" s="692"/>
      <c r="T147" s="692"/>
      <c r="U147" s="692"/>
      <c r="V147" s="692"/>
      <c r="W147" s="692"/>
      <c r="X147" s="692"/>
      <c r="Y147" s="692"/>
      <c r="Z147" s="692"/>
      <c r="AA147" s="692"/>
      <c r="AB147" s="692"/>
    </row>
    <row r="148" spans="1:28">
      <c r="A148" s="681" t="s">
        <v>3606</v>
      </c>
      <c r="B148" s="682" t="s">
        <v>5692</v>
      </c>
      <c r="C148" s="693" t="s">
        <v>3305</v>
      </c>
      <c r="D148" s="701"/>
      <c r="E148" s="684" t="s">
        <v>5988</v>
      </c>
      <c r="F148" s="684" t="s">
        <v>5989</v>
      </c>
      <c r="G148" s="685"/>
      <c r="H148" s="685"/>
      <c r="I148" s="685"/>
      <c r="J148" s="685"/>
      <c r="K148" s="685"/>
      <c r="L148" s="686"/>
      <c r="M148" s="686"/>
      <c r="N148" s="686"/>
      <c r="O148" s="686"/>
      <c r="P148" s="686"/>
      <c r="Q148" s="686"/>
      <c r="R148" s="686"/>
      <c r="S148" s="686"/>
      <c r="T148" s="686"/>
      <c r="U148" s="686"/>
      <c r="V148" s="686"/>
      <c r="W148" s="686"/>
      <c r="X148" s="686"/>
      <c r="Y148" s="686"/>
      <c r="Z148" s="686"/>
      <c r="AA148" s="686"/>
      <c r="AB148" s="686"/>
    </row>
    <row r="149" spans="1:28">
      <c r="A149" s="687" t="s">
        <v>3606</v>
      </c>
      <c r="B149" s="688" t="s">
        <v>5990</v>
      </c>
      <c r="C149" s="696" t="s">
        <v>3234</v>
      </c>
      <c r="D149" s="689" t="s">
        <v>5991</v>
      </c>
      <c r="E149" s="690" t="s">
        <v>5992</v>
      </c>
      <c r="F149" s="690"/>
      <c r="G149" s="691"/>
      <c r="H149" s="691"/>
      <c r="I149" s="691"/>
      <c r="J149" s="691"/>
      <c r="K149" s="691"/>
      <c r="L149" s="692"/>
      <c r="M149" s="692"/>
      <c r="N149" s="692"/>
      <c r="O149" s="692"/>
      <c r="P149" s="692"/>
      <c r="Q149" s="692"/>
      <c r="R149" s="692"/>
      <c r="S149" s="692"/>
      <c r="T149" s="692"/>
      <c r="U149" s="692"/>
      <c r="V149" s="692"/>
      <c r="W149" s="692"/>
      <c r="X149" s="692"/>
      <c r="Y149" s="692"/>
      <c r="Z149" s="692"/>
      <c r="AA149" s="692"/>
      <c r="AB149" s="692"/>
    </row>
    <row r="150" spans="1:28">
      <c r="A150" s="681" t="s">
        <v>3606</v>
      </c>
      <c r="B150" s="682" t="s">
        <v>4340</v>
      </c>
      <c r="C150" s="693" t="s">
        <v>5489</v>
      </c>
      <c r="D150" s="683" t="s">
        <v>5993</v>
      </c>
      <c r="E150" s="684" t="s">
        <v>5994</v>
      </c>
      <c r="F150" s="685"/>
      <c r="G150" s="685"/>
      <c r="H150" s="685"/>
      <c r="I150" s="685"/>
      <c r="J150" s="685"/>
      <c r="K150" s="685"/>
      <c r="L150" s="686"/>
      <c r="M150" s="686"/>
      <c r="N150" s="686"/>
      <c r="O150" s="686"/>
      <c r="P150" s="686"/>
      <c r="Q150" s="686"/>
      <c r="R150" s="686"/>
      <c r="S150" s="686"/>
      <c r="T150" s="686"/>
      <c r="U150" s="686"/>
      <c r="V150" s="686"/>
      <c r="W150" s="686"/>
      <c r="X150" s="686"/>
      <c r="Y150" s="686"/>
      <c r="Z150" s="686"/>
      <c r="AA150" s="686"/>
      <c r="AB150" s="686"/>
    </row>
    <row r="151" spans="1:28">
      <c r="A151" s="687" t="s">
        <v>3606</v>
      </c>
      <c r="B151" s="688" t="s">
        <v>3919</v>
      </c>
      <c r="C151" s="696" t="s">
        <v>5995</v>
      </c>
      <c r="D151" s="712"/>
      <c r="E151" s="690" t="s">
        <v>5996</v>
      </c>
      <c r="F151" s="690" t="s">
        <v>5997</v>
      </c>
      <c r="G151" s="690" t="s">
        <v>5998</v>
      </c>
      <c r="H151" s="691"/>
      <c r="I151" s="691"/>
      <c r="J151" s="691"/>
      <c r="K151" s="691"/>
      <c r="L151" s="692"/>
      <c r="M151" s="692"/>
      <c r="N151" s="692"/>
      <c r="O151" s="692"/>
      <c r="P151" s="692"/>
      <c r="Q151" s="692"/>
      <c r="R151" s="692"/>
      <c r="S151" s="692"/>
      <c r="T151" s="692"/>
      <c r="U151" s="692"/>
      <c r="V151" s="692"/>
      <c r="W151" s="692"/>
      <c r="X151" s="692"/>
      <c r="Y151" s="692"/>
      <c r="Z151" s="692"/>
      <c r="AA151" s="692"/>
      <c r="AB151" s="692"/>
    </row>
    <row r="152" spans="1:28">
      <c r="A152" s="681" t="s">
        <v>3606</v>
      </c>
      <c r="B152" s="682" t="s">
        <v>3919</v>
      </c>
      <c r="C152" s="693" t="s">
        <v>3880</v>
      </c>
      <c r="D152" s="683" t="s">
        <v>5999</v>
      </c>
      <c r="E152" s="684" t="s">
        <v>6000</v>
      </c>
      <c r="F152" s="684" t="s">
        <v>6001</v>
      </c>
      <c r="G152" s="684" t="s">
        <v>6002</v>
      </c>
      <c r="H152" s="685"/>
      <c r="I152" s="685"/>
      <c r="J152" s="685"/>
      <c r="K152" s="685"/>
      <c r="L152" s="686"/>
      <c r="M152" s="686"/>
      <c r="N152" s="686"/>
      <c r="O152" s="686"/>
      <c r="P152" s="686"/>
      <c r="Q152" s="686"/>
      <c r="R152" s="686"/>
      <c r="S152" s="686"/>
      <c r="T152" s="686"/>
      <c r="U152" s="686"/>
      <c r="V152" s="686"/>
      <c r="W152" s="686"/>
      <c r="X152" s="686"/>
      <c r="Y152" s="686"/>
      <c r="Z152" s="686"/>
      <c r="AA152" s="686"/>
      <c r="AB152" s="686"/>
    </row>
    <row r="153" spans="1:28">
      <c r="A153" s="687" t="s">
        <v>3606</v>
      </c>
      <c r="B153" s="688" t="s">
        <v>4032</v>
      </c>
      <c r="C153" s="696" t="s">
        <v>3430</v>
      </c>
      <c r="D153" s="689" t="s">
        <v>6003</v>
      </c>
      <c r="E153" s="690" t="s">
        <v>6004</v>
      </c>
      <c r="F153" s="690" t="s">
        <v>6005</v>
      </c>
      <c r="G153" s="691"/>
      <c r="H153" s="691"/>
      <c r="I153" s="691"/>
      <c r="J153" s="691"/>
      <c r="K153" s="691"/>
      <c r="L153" s="692"/>
      <c r="M153" s="692"/>
      <c r="N153" s="692"/>
      <c r="O153" s="692"/>
      <c r="P153" s="692"/>
      <c r="Q153" s="692"/>
      <c r="R153" s="692"/>
      <c r="S153" s="692"/>
      <c r="T153" s="692"/>
      <c r="U153" s="692"/>
      <c r="V153" s="692"/>
      <c r="W153" s="692"/>
      <c r="X153" s="692"/>
      <c r="Y153" s="692"/>
      <c r="Z153" s="692"/>
      <c r="AA153" s="692"/>
      <c r="AB153" s="692"/>
    </row>
    <row r="154" spans="1:28">
      <c r="A154" s="681" t="s">
        <v>3606</v>
      </c>
      <c r="B154" s="682" t="s">
        <v>3365</v>
      </c>
      <c r="C154" s="693" t="s">
        <v>3370</v>
      </c>
      <c r="D154" s="683" t="s">
        <v>5699</v>
      </c>
      <c r="E154" s="684" t="s">
        <v>6006</v>
      </c>
      <c r="F154" s="685"/>
      <c r="G154" s="685"/>
      <c r="H154" s="685"/>
      <c r="I154" s="685"/>
      <c r="J154" s="685"/>
      <c r="K154" s="685"/>
      <c r="L154" s="686"/>
      <c r="M154" s="686"/>
      <c r="N154" s="686"/>
      <c r="O154" s="686"/>
      <c r="P154" s="686"/>
      <c r="Q154" s="686"/>
      <c r="R154" s="686"/>
      <c r="S154" s="686"/>
      <c r="T154" s="686"/>
      <c r="U154" s="686"/>
      <c r="V154" s="686"/>
      <c r="W154" s="686"/>
      <c r="X154" s="686"/>
      <c r="Y154" s="686"/>
      <c r="Z154" s="686"/>
      <c r="AA154" s="686"/>
      <c r="AB154" s="686"/>
    </row>
    <row r="155" spans="1:28">
      <c r="A155" s="687" t="s">
        <v>3606</v>
      </c>
      <c r="B155" s="688" t="s">
        <v>6007</v>
      </c>
      <c r="C155" s="696" t="s">
        <v>4358</v>
      </c>
      <c r="D155" s="689" t="s">
        <v>6008</v>
      </c>
      <c r="E155" s="690" t="s">
        <v>6009</v>
      </c>
      <c r="F155" s="690" t="s">
        <v>6010</v>
      </c>
      <c r="G155" s="690"/>
      <c r="H155" s="691"/>
      <c r="I155" s="691"/>
      <c r="J155" s="691"/>
      <c r="K155" s="691"/>
      <c r="L155" s="692"/>
      <c r="M155" s="692"/>
      <c r="N155" s="692"/>
      <c r="O155" s="692"/>
      <c r="P155" s="692"/>
      <c r="Q155" s="692"/>
      <c r="R155" s="692"/>
      <c r="S155" s="692"/>
      <c r="T155" s="692"/>
      <c r="U155" s="692"/>
      <c r="V155" s="692"/>
      <c r="W155" s="692"/>
      <c r="X155" s="692"/>
      <c r="Y155" s="692"/>
      <c r="Z155" s="692"/>
      <c r="AA155" s="692"/>
      <c r="AB155" s="692"/>
    </row>
    <row r="156" spans="1:28">
      <c r="A156" s="681" t="s">
        <v>3606</v>
      </c>
      <c r="B156" s="682" t="s">
        <v>6007</v>
      </c>
      <c r="C156" s="693" t="s">
        <v>3266</v>
      </c>
      <c r="D156" s="683" t="s">
        <v>6011</v>
      </c>
      <c r="E156" s="684" t="s">
        <v>6012</v>
      </c>
      <c r="F156" s="684" t="s">
        <v>6013</v>
      </c>
      <c r="G156" s="685"/>
      <c r="H156" s="685"/>
      <c r="I156" s="685"/>
      <c r="J156" s="685"/>
      <c r="K156" s="685"/>
      <c r="L156" s="686"/>
      <c r="M156" s="686"/>
      <c r="N156" s="686"/>
      <c r="O156" s="686"/>
      <c r="P156" s="686"/>
      <c r="Q156" s="686"/>
      <c r="R156" s="686"/>
      <c r="S156" s="686"/>
      <c r="T156" s="686"/>
      <c r="U156" s="686"/>
      <c r="V156" s="686"/>
      <c r="W156" s="686"/>
      <c r="X156" s="686"/>
      <c r="Y156" s="686"/>
      <c r="Z156" s="686"/>
      <c r="AA156" s="686"/>
      <c r="AB156" s="686"/>
    </row>
    <row r="157" spans="1:28">
      <c r="A157" s="687" t="s">
        <v>3606</v>
      </c>
      <c r="B157" s="688" t="s">
        <v>3860</v>
      </c>
      <c r="C157" s="696" t="s">
        <v>5764</v>
      </c>
      <c r="D157" s="689" t="s">
        <v>6014</v>
      </c>
      <c r="E157" s="690" t="s">
        <v>6015</v>
      </c>
      <c r="F157" s="690" t="s">
        <v>6016</v>
      </c>
      <c r="G157" s="691"/>
      <c r="H157" s="691"/>
      <c r="I157" s="691"/>
      <c r="J157" s="691"/>
      <c r="K157" s="691"/>
      <c r="L157" s="692"/>
      <c r="M157" s="692"/>
      <c r="N157" s="692"/>
      <c r="O157" s="692"/>
      <c r="P157" s="692"/>
      <c r="Q157" s="692"/>
      <c r="R157" s="692"/>
      <c r="S157" s="692"/>
      <c r="T157" s="692"/>
      <c r="U157" s="692"/>
      <c r="V157" s="692"/>
      <c r="W157" s="692"/>
      <c r="X157" s="692"/>
      <c r="Y157" s="692"/>
      <c r="Z157" s="692"/>
      <c r="AA157" s="692"/>
      <c r="AB157" s="692"/>
    </row>
    <row r="158" spans="1:28">
      <c r="A158" s="681" t="s">
        <v>3606</v>
      </c>
      <c r="B158" s="682" t="s">
        <v>3860</v>
      </c>
      <c r="C158" s="693" t="s">
        <v>3861</v>
      </c>
      <c r="D158" s="683" t="s">
        <v>6017</v>
      </c>
      <c r="E158" s="684" t="s">
        <v>6018</v>
      </c>
      <c r="F158" s="685"/>
      <c r="G158" s="685"/>
      <c r="H158" s="685"/>
      <c r="I158" s="685"/>
      <c r="J158" s="685"/>
      <c r="K158" s="685"/>
      <c r="L158" s="686"/>
      <c r="M158" s="686"/>
      <c r="N158" s="686"/>
      <c r="O158" s="686"/>
      <c r="P158" s="686"/>
      <c r="Q158" s="686"/>
      <c r="R158" s="686"/>
      <c r="S158" s="686"/>
      <c r="T158" s="686"/>
      <c r="U158" s="686"/>
      <c r="V158" s="686"/>
      <c r="W158" s="686"/>
      <c r="X158" s="686"/>
      <c r="Y158" s="686"/>
      <c r="Z158" s="686"/>
      <c r="AA158" s="686"/>
      <c r="AB158" s="686"/>
    </row>
    <row r="159" spans="1:28">
      <c r="A159" s="687" t="s">
        <v>3606</v>
      </c>
      <c r="B159" s="688" t="s">
        <v>3860</v>
      </c>
      <c r="C159" s="696" t="s">
        <v>4174</v>
      </c>
      <c r="D159" s="689" t="s">
        <v>5991</v>
      </c>
      <c r="E159" s="690" t="s">
        <v>6019</v>
      </c>
      <c r="F159" s="690" t="s">
        <v>6020</v>
      </c>
      <c r="G159" s="690" t="s">
        <v>6021</v>
      </c>
      <c r="H159" s="690" t="s">
        <v>6022</v>
      </c>
      <c r="I159" s="690" t="s">
        <v>6023</v>
      </c>
      <c r="J159" s="691"/>
      <c r="K159" s="691"/>
      <c r="L159" s="692"/>
      <c r="M159" s="692"/>
      <c r="N159" s="692"/>
      <c r="O159" s="692"/>
      <c r="P159" s="692"/>
      <c r="Q159" s="692"/>
      <c r="R159" s="692"/>
      <c r="S159" s="692"/>
      <c r="T159" s="692"/>
      <c r="U159" s="692"/>
      <c r="V159" s="692"/>
      <c r="W159" s="692"/>
      <c r="X159" s="692"/>
      <c r="Y159" s="692"/>
      <c r="Z159" s="692"/>
      <c r="AA159" s="692"/>
      <c r="AB159" s="692"/>
    </row>
    <row r="160" spans="1:28">
      <c r="A160" s="681" t="s">
        <v>3606</v>
      </c>
      <c r="B160" s="682" t="s">
        <v>3860</v>
      </c>
      <c r="C160" s="693" t="s">
        <v>3234</v>
      </c>
      <c r="D160" s="683" t="s">
        <v>6024</v>
      </c>
      <c r="E160" s="684" t="s">
        <v>6025</v>
      </c>
      <c r="F160" s="685"/>
      <c r="G160" s="685"/>
      <c r="H160" s="685"/>
      <c r="I160" s="685"/>
      <c r="J160" s="685"/>
      <c r="K160" s="685"/>
      <c r="L160" s="686"/>
      <c r="M160" s="686"/>
      <c r="N160" s="686"/>
      <c r="O160" s="686"/>
      <c r="P160" s="686"/>
      <c r="Q160" s="686"/>
      <c r="R160" s="686"/>
      <c r="S160" s="686"/>
      <c r="T160" s="686"/>
      <c r="U160" s="686"/>
      <c r="V160" s="686"/>
      <c r="W160" s="686"/>
      <c r="X160" s="686"/>
      <c r="Y160" s="686"/>
      <c r="Z160" s="686"/>
      <c r="AA160" s="686"/>
      <c r="AB160" s="686"/>
    </row>
    <row r="161" spans="1:28">
      <c r="A161" s="687" t="s">
        <v>3606</v>
      </c>
      <c r="B161" s="688" t="s">
        <v>3394</v>
      </c>
      <c r="C161" s="696" t="s">
        <v>3847</v>
      </c>
      <c r="D161" s="689" t="s">
        <v>5866</v>
      </c>
      <c r="E161" s="690" t="s">
        <v>6026</v>
      </c>
      <c r="F161" s="690" t="s">
        <v>6027</v>
      </c>
      <c r="G161" s="691"/>
      <c r="H161" s="691"/>
      <c r="I161" s="691"/>
      <c r="J161" s="691"/>
      <c r="K161" s="691"/>
      <c r="L161" s="692"/>
      <c r="M161" s="692"/>
      <c r="N161" s="692"/>
      <c r="O161" s="692"/>
      <c r="P161" s="692"/>
      <c r="Q161" s="692"/>
      <c r="R161" s="692"/>
      <c r="S161" s="692"/>
      <c r="T161" s="692"/>
      <c r="U161" s="692"/>
      <c r="V161" s="692"/>
      <c r="W161" s="692"/>
      <c r="X161" s="692"/>
      <c r="Y161" s="692"/>
      <c r="Z161" s="692"/>
      <c r="AA161" s="692"/>
      <c r="AB161" s="692"/>
    </row>
    <row r="162" spans="1:28">
      <c r="A162" s="681" t="s">
        <v>3606</v>
      </c>
      <c r="B162" s="682" t="s">
        <v>5785</v>
      </c>
      <c r="C162" s="693" t="s">
        <v>6028</v>
      </c>
      <c r="D162" s="683" t="s">
        <v>6029</v>
      </c>
      <c r="E162" s="684" t="s">
        <v>6030</v>
      </c>
      <c r="F162" s="684" t="s">
        <v>6031</v>
      </c>
      <c r="G162" s="684" t="s">
        <v>6032</v>
      </c>
      <c r="H162" s="685"/>
      <c r="I162" s="685"/>
      <c r="J162" s="685"/>
      <c r="K162" s="685"/>
      <c r="L162" s="686"/>
      <c r="M162" s="686"/>
      <c r="N162" s="686"/>
      <c r="O162" s="686"/>
      <c r="P162" s="686"/>
      <c r="Q162" s="686"/>
      <c r="R162" s="686"/>
      <c r="S162" s="686"/>
      <c r="T162" s="686"/>
      <c r="U162" s="686"/>
      <c r="V162" s="686"/>
      <c r="W162" s="686"/>
      <c r="X162" s="686"/>
      <c r="Y162" s="686"/>
      <c r="Z162" s="686"/>
      <c r="AA162" s="686"/>
      <c r="AB162" s="686"/>
    </row>
    <row r="163" spans="1:28">
      <c r="A163" s="687" t="s">
        <v>3606</v>
      </c>
      <c r="B163" s="688" t="s">
        <v>5664</v>
      </c>
      <c r="C163" s="696" t="s">
        <v>4037</v>
      </c>
      <c r="D163" s="712" t="s">
        <v>5717</v>
      </c>
      <c r="E163" s="690" t="s">
        <v>6033</v>
      </c>
      <c r="F163" s="690" t="s">
        <v>6034</v>
      </c>
      <c r="G163" s="691"/>
      <c r="H163" s="691"/>
      <c r="I163" s="691"/>
      <c r="J163" s="691"/>
      <c r="K163" s="691"/>
      <c r="L163" s="692"/>
      <c r="M163" s="692"/>
      <c r="N163" s="692"/>
      <c r="O163" s="692"/>
      <c r="P163" s="692"/>
      <c r="Q163" s="692"/>
      <c r="R163" s="692"/>
      <c r="S163" s="692"/>
      <c r="T163" s="692"/>
      <c r="U163" s="692"/>
      <c r="V163" s="692"/>
      <c r="W163" s="692"/>
      <c r="X163" s="692"/>
      <c r="Y163" s="692"/>
      <c r="Z163" s="692"/>
      <c r="AA163" s="692"/>
      <c r="AB163" s="692"/>
    </row>
    <row r="164" spans="1:28">
      <c r="A164" s="681" t="s">
        <v>3606</v>
      </c>
      <c r="B164" s="682" t="s">
        <v>3929</v>
      </c>
      <c r="C164" s="693" t="s">
        <v>3847</v>
      </c>
      <c r="D164" s="683" t="s">
        <v>6035</v>
      </c>
      <c r="E164" s="684" t="s">
        <v>6036</v>
      </c>
      <c r="F164" s="684" t="s">
        <v>6037</v>
      </c>
      <c r="G164" s="684"/>
      <c r="H164" s="685"/>
      <c r="I164" s="685"/>
      <c r="J164" s="685"/>
      <c r="K164" s="685"/>
      <c r="L164" s="686"/>
      <c r="M164" s="686"/>
      <c r="N164" s="686"/>
      <c r="O164" s="686"/>
      <c r="P164" s="686"/>
      <c r="Q164" s="686"/>
      <c r="R164" s="686"/>
      <c r="S164" s="686"/>
      <c r="T164" s="686"/>
      <c r="U164" s="686"/>
      <c r="V164" s="686"/>
      <c r="W164" s="686"/>
      <c r="X164" s="686"/>
      <c r="Y164" s="686"/>
      <c r="Z164" s="686"/>
      <c r="AA164" s="686"/>
      <c r="AB164" s="686"/>
    </row>
    <row r="165" spans="1:28">
      <c r="A165" s="687" t="s">
        <v>3606</v>
      </c>
      <c r="B165" s="688" t="s">
        <v>3929</v>
      </c>
      <c r="C165" s="696" t="s">
        <v>3930</v>
      </c>
      <c r="D165" s="689" t="s">
        <v>6038</v>
      </c>
      <c r="E165" s="690" t="s">
        <v>6039</v>
      </c>
      <c r="F165" s="691"/>
      <c r="G165" s="691"/>
      <c r="H165" s="691"/>
      <c r="I165" s="691"/>
      <c r="J165" s="691"/>
      <c r="K165" s="691"/>
      <c r="L165" s="692"/>
      <c r="M165" s="692"/>
      <c r="N165" s="692"/>
      <c r="O165" s="692"/>
      <c r="P165" s="692"/>
      <c r="Q165" s="692"/>
      <c r="R165" s="692"/>
      <c r="S165" s="692"/>
      <c r="T165" s="692"/>
      <c r="U165" s="692"/>
      <c r="V165" s="692"/>
      <c r="W165" s="692"/>
      <c r="X165" s="692"/>
      <c r="Y165" s="692"/>
      <c r="Z165" s="692"/>
      <c r="AA165" s="692"/>
      <c r="AB165" s="692"/>
    </row>
    <row r="166" spans="1:28">
      <c r="A166" s="681" t="s">
        <v>3606</v>
      </c>
      <c r="B166" s="682" t="s">
        <v>3929</v>
      </c>
      <c r="C166" s="693" t="s">
        <v>4103</v>
      </c>
      <c r="D166" s="701"/>
      <c r="E166" s="684" t="s">
        <v>6040</v>
      </c>
      <c r="F166" s="684" t="s">
        <v>6041</v>
      </c>
      <c r="G166" s="684" t="s">
        <v>6042</v>
      </c>
      <c r="H166" s="684" t="s">
        <v>6043</v>
      </c>
      <c r="I166" s="685"/>
      <c r="J166" s="685"/>
      <c r="K166" s="685"/>
      <c r="L166" s="686"/>
      <c r="M166" s="686"/>
      <c r="N166" s="686"/>
      <c r="O166" s="686"/>
      <c r="P166" s="686"/>
      <c r="Q166" s="686"/>
      <c r="R166" s="686"/>
      <c r="S166" s="686"/>
      <c r="T166" s="686"/>
      <c r="U166" s="686"/>
      <c r="V166" s="686"/>
      <c r="W166" s="686"/>
      <c r="X166" s="686"/>
      <c r="Y166" s="686"/>
      <c r="Z166" s="686"/>
      <c r="AA166" s="686"/>
      <c r="AB166" s="686"/>
    </row>
    <row r="167" spans="1:28">
      <c r="A167" s="687" t="s">
        <v>3606</v>
      </c>
      <c r="B167" s="688" t="s">
        <v>6044</v>
      </c>
      <c r="C167" s="696" t="s">
        <v>4103</v>
      </c>
      <c r="D167" s="689" t="s">
        <v>6045</v>
      </c>
      <c r="E167" s="690" t="s">
        <v>6046</v>
      </c>
      <c r="F167" s="691"/>
      <c r="G167" s="690"/>
      <c r="H167" s="691"/>
      <c r="I167" s="691"/>
      <c r="J167" s="691"/>
      <c r="K167" s="691"/>
      <c r="L167" s="692"/>
      <c r="M167" s="692"/>
      <c r="N167" s="692"/>
      <c r="O167" s="692"/>
      <c r="P167" s="692"/>
      <c r="Q167" s="692"/>
      <c r="R167" s="692"/>
      <c r="S167" s="692"/>
      <c r="T167" s="692"/>
      <c r="U167" s="692"/>
      <c r="V167" s="692"/>
      <c r="W167" s="692"/>
      <c r="X167" s="692"/>
      <c r="Y167" s="692"/>
      <c r="Z167" s="692"/>
      <c r="AA167" s="692"/>
      <c r="AB167" s="692"/>
    </row>
    <row r="168" spans="1:28">
      <c r="A168" s="681" t="s">
        <v>3606</v>
      </c>
      <c r="B168" s="709" t="s">
        <v>5621</v>
      </c>
      <c r="C168" s="710" t="s">
        <v>6047</v>
      </c>
      <c r="D168" s="701"/>
      <c r="E168" s="684" t="s">
        <v>6048</v>
      </c>
      <c r="F168" s="684" t="s">
        <v>6049</v>
      </c>
      <c r="G168" s="684" t="s">
        <v>6050</v>
      </c>
      <c r="H168" s="684"/>
      <c r="I168" s="685"/>
      <c r="J168" s="685"/>
      <c r="K168" s="686"/>
      <c r="L168" s="686"/>
      <c r="M168" s="686"/>
      <c r="N168" s="686"/>
      <c r="O168" s="686"/>
      <c r="P168" s="686"/>
      <c r="Q168" s="686"/>
      <c r="R168" s="686"/>
      <c r="S168" s="686"/>
      <c r="T168" s="686"/>
      <c r="U168" s="686"/>
      <c r="V168" s="686"/>
      <c r="W168" s="686"/>
      <c r="X168" s="686"/>
      <c r="Y168" s="686"/>
      <c r="Z168" s="686"/>
      <c r="AA168" s="686"/>
    </row>
    <row r="169" spans="1:28">
      <c r="A169" s="687" t="s">
        <v>3606</v>
      </c>
      <c r="B169" s="688" t="s">
        <v>3930</v>
      </c>
      <c r="C169" s="696" t="s">
        <v>5995</v>
      </c>
      <c r="D169" s="712"/>
      <c r="E169" s="690" t="s">
        <v>6051</v>
      </c>
      <c r="F169" s="690"/>
      <c r="G169" s="691"/>
      <c r="H169" s="691"/>
      <c r="I169" s="691"/>
      <c r="J169" s="691"/>
      <c r="K169" s="691"/>
      <c r="L169" s="692"/>
      <c r="M169" s="692"/>
      <c r="N169" s="692"/>
      <c r="O169" s="692"/>
      <c r="P169" s="692"/>
      <c r="Q169" s="692"/>
      <c r="R169" s="692"/>
      <c r="S169" s="692"/>
      <c r="T169" s="692"/>
      <c r="U169" s="692"/>
      <c r="V169" s="692"/>
      <c r="W169" s="692"/>
      <c r="X169" s="692"/>
      <c r="Y169" s="692"/>
      <c r="Z169" s="692"/>
      <c r="AA169" s="692"/>
      <c r="AB169" s="692"/>
    </row>
    <row r="170" spans="1:28">
      <c r="A170" s="681" t="s">
        <v>3606</v>
      </c>
      <c r="B170" s="682" t="s">
        <v>6052</v>
      </c>
      <c r="C170" s="693" t="s">
        <v>6044</v>
      </c>
      <c r="D170" s="683" t="s">
        <v>6053</v>
      </c>
      <c r="E170" s="684" t="s">
        <v>6054</v>
      </c>
      <c r="F170" s="684" t="s">
        <v>6055</v>
      </c>
      <c r="G170" s="684" t="s">
        <v>6056</v>
      </c>
      <c r="H170" s="685"/>
      <c r="I170" s="685"/>
      <c r="J170" s="685"/>
      <c r="K170" s="685"/>
      <c r="L170" s="686"/>
      <c r="M170" s="686"/>
      <c r="N170" s="686"/>
      <c r="O170" s="686"/>
      <c r="P170" s="686"/>
      <c r="Q170" s="686"/>
      <c r="R170" s="686"/>
      <c r="S170" s="686"/>
      <c r="T170" s="686"/>
      <c r="U170" s="686"/>
      <c r="V170" s="686"/>
      <c r="W170" s="686"/>
      <c r="X170" s="686"/>
      <c r="Y170" s="686"/>
      <c r="Z170" s="686"/>
      <c r="AA170" s="686"/>
      <c r="AB170" s="686"/>
    </row>
    <row r="171" spans="1:28">
      <c r="A171" s="687" t="s">
        <v>3606</v>
      </c>
      <c r="B171" s="688" t="s">
        <v>4103</v>
      </c>
      <c r="C171" s="696" t="s">
        <v>4404</v>
      </c>
      <c r="D171" s="689" t="s">
        <v>6057</v>
      </c>
      <c r="E171" s="690" t="s">
        <v>6058</v>
      </c>
      <c r="F171" s="690" t="s">
        <v>6059</v>
      </c>
      <c r="G171" s="691"/>
      <c r="H171" s="691"/>
      <c r="I171" s="691"/>
      <c r="J171" s="691"/>
      <c r="K171" s="691"/>
      <c r="L171" s="692"/>
      <c r="M171" s="692"/>
      <c r="N171" s="692"/>
      <c r="O171" s="692"/>
      <c r="P171" s="692"/>
      <c r="Q171" s="692"/>
      <c r="R171" s="692"/>
      <c r="S171" s="692"/>
      <c r="T171" s="692"/>
      <c r="U171" s="692"/>
      <c r="V171" s="692"/>
      <c r="W171" s="692"/>
      <c r="X171" s="692"/>
      <c r="Y171" s="692"/>
      <c r="Z171" s="692"/>
      <c r="AA171" s="692"/>
      <c r="AB171" s="692"/>
    </row>
    <row r="172" spans="1:28">
      <c r="A172" s="681" t="s">
        <v>3606</v>
      </c>
      <c r="B172" s="704" t="s">
        <v>4103</v>
      </c>
      <c r="C172" s="705" t="s">
        <v>3266</v>
      </c>
      <c r="D172" s="683" t="s">
        <v>6060</v>
      </c>
      <c r="E172" s="607" t="s">
        <v>6061</v>
      </c>
      <c r="F172" s="686"/>
      <c r="G172" s="686"/>
      <c r="H172" s="686"/>
      <c r="I172" s="686"/>
      <c r="J172" s="686"/>
      <c r="K172" s="686"/>
      <c r="L172" s="686"/>
      <c r="M172" s="686"/>
      <c r="N172" s="686"/>
      <c r="O172" s="686"/>
      <c r="P172" s="686"/>
      <c r="Q172" s="686"/>
      <c r="R172" s="686"/>
      <c r="S172" s="686"/>
      <c r="T172" s="686"/>
      <c r="U172" s="686"/>
      <c r="V172" s="686"/>
      <c r="W172" s="686"/>
      <c r="X172" s="686"/>
      <c r="Y172" s="686"/>
      <c r="Z172" s="686"/>
      <c r="AA172" s="686"/>
      <c r="AB172" s="686"/>
    </row>
    <row r="173" spans="1:28">
      <c r="A173" s="687" t="s">
        <v>3606</v>
      </c>
      <c r="B173" s="688" t="s">
        <v>4103</v>
      </c>
      <c r="C173" s="696" t="s">
        <v>4351</v>
      </c>
      <c r="D173" s="689" t="s">
        <v>6062</v>
      </c>
      <c r="E173" s="690" t="s">
        <v>6063</v>
      </c>
      <c r="F173" s="690" t="s">
        <v>3823</v>
      </c>
      <c r="G173" s="690"/>
      <c r="H173" s="691"/>
      <c r="I173" s="691"/>
      <c r="J173" s="691"/>
      <c r="K173" s="691"/>
      <c r="L173" s="692"/>
      <c r="M173" s="692"/>
      <c r="N173" s="692"/>
      <c r="O173" s="692"/>
      <c r="P173" s="692"/>
      <c r="Q173" s="692"/>
      <c r="R173" s="692"/>
      <c r="S173" s="692"/>
      <c r="T173" s="692"/>
      <c r="U173" s="692"/>
      <c r="V173" s="692"/>
      <c r="W173" s="692"/>
      <c r="X173" s="692"/>
      <c r="Y173" s="692"/>
      <c r="Z173" s="692"/>
      <c r="AA173" s="692"/>
      <c r="AB173" s="692"/>
    </row>
    <row r="174" spans="1:28">
      <c r="A174" s="681" t="s">
        <v>3606</v>
      </c>
      <c r="B174" s="682" t="s">
        <v>3867</v>
      </c>
      <c r="C174" s="693" t="s">
        <v>3243</v>
      </c>
      <c r="D174" s="683" t="s">
        <v>6064</v>
      </c>
      <c r="E174" s="684" t="s">
        <v>6065</v>
      </c>
      <c r="F174" s="684" t="s">
        <v>6066</v>
      </c>
      <c r="G174" s="684" t="s">
        <v>6067</v>
      </c>
      <c r="H174" s="685"/>
      <c r="I174" s="685"/>
      <c r="J174" s="685"/>
      <c r="K174" s="685"/>
      <c r="L174" s="686"/>
      <c r="M174" s="686"/>
      <c r="N174" s="686"/>
      <c r="O174" s="686"/>
      <c r="P174" s="686"/>
      <c r="Q174" s="686"/>
      <c r="R174" s="686"/>
      <c r="S174" s="686"/>
      <c r="T174" s="686"/>
      <c r="U174" s="686"/>
      <c r="V174" s="686"/>
      <c r="W174" s="686"/>
      <c r="X174" s="686"/>
      <c r="Y174" s="686"/>
      <c r="Z174" s="686"/>
      <c r="AA174" s="686"/>
      <c r="AB174" s="686"/>
    </row>
    <row r="175" spans="1:28">
      <c r="A175" s="702" t="s">
        <v>3606</v>
      </c>
      <c r="B175" s="688" t="s">
        <v>3867</v>
      </c>
      <c r="C175" s="696" t="s">
        <v>3234</v>
      </c>
      <c r="D175" s="689" t="s">
        <v>6068</v>
      </c>
      <c r="E175" s="690" t="s">
        <v>6069</v>
      </c>
      <c r="F175" s="690"/>
      <c r="G175" s="690"/>
      <c r="H175" s="691"/>
      <c r="I175" s="691"/>
      <c r="J175" s="691"/>
      <c r="K175" s="691"/>
      <c r="L175" s="692"/>
      <c r="M175" s="692"/>
      <c r="N175" s="692"/>
      <c r="O175" s="692"/>
      <c r="P175" s="692"/>
      <c r="Q175" s="692"/>
      <c r="R175" s="692"/>
      <c r="S175" s="692"/>
      <c r="T175" s="692"/>
      <c r="U175" s="692"/>
      <c r="V175" s="692"/>
      <c r="W175" s="692"/>
      <c r="X175" s="692"/>
      <c r="Y175" s="692"/>
      <c r="Z175" s="692"/>
      <c r="AA175" s="692"/>
      <c r="AB175" s="692"/>
    </row>
    <row r="176" spans="1:28">
      <c r="A176" s="681" t="s">
        <v>3606</v>
      </c>
      <c r="B176" s="682" t="s">
        <v>6070</v>
      </c>
      <c r="C176" s="693" t="s">
        <v>3365</v>
      </c>
      <c r="D176" s="683" t="s">
        <v>5699</v>
      </c>
      <c r="E176" s="684" t="s">
        <v>6071</v>
      </c>
      <c r="F176" s="685"/>
      <c r="G176" s="685"/>
      <c r="H176" s="685"/>
      <c r="I176" s="685"/>
      <c r="J176" s="685"/>
      <c r="K176" s="685"/>
      <c r="L176" s="686"/>
      <c r="M176" s="686"/>
      <c r="N176" s="686"/>
      <c r="O176" s="686"/>
      <c r="P176" s="686"/>
      <c r="Q176" s="686"/>
      <c r="R176" s="686"/>
      <c r="S176" s="686"/>
      <c r="T176" s="686"/>
      <c r="U176" s="686"/>
      <c r="V176" s="686"/>
      <c r="W176" s="686"/>
      <c r="X176" s="686"/>
      <c r="Y176" s="686"/>
      <c r="Z176" s="686"/>
      <c r="AA176" s="686"/>
      <c r="AB176" s="686"/>
    </row>
    <row r="177" spans="1:28">
      <c r="A177" s="687" t="s">
        <v>3606</v>
      </c>
      <c r="B177" s="688" t="s">
        <v>5631</v>
      </c>
      <c r="C177" s="696" t="s">
        <v>6072</v>
      </c>
      <c r="D177" s="689" t="s">
        <v>5705</v>
      </c>
      <c r="E177" s="690" t="s">
        <v>6073</v>
      </c>
      <c r="F177" s="690" t="s">
        <v>6074</v>
      </c>
      <c r="G177" s="690"/>
      <c r="H177" s="690"/>
      <c r="I177" s="691"/>
      <c r="J177" s="691"/>
      <c r="K177" s="691"/>
      <c r="L177" s="691"/>
      <c r="M177" s="691"/>
      <c r="N177" s="691"/>
      <c r="O177" s="691"/>
      <c r="P177" s="691"/>
      <c r="Q177" s="691"/>
      <c r="R177" s="691"/>
      <c r="S177" s="691"/>
      <c r="T177" s="691"/>
      <c r="U177" s="691"/>
      <c r="V177" s="691"/>
      <c r="W177" s="691"/>
      <c r="X177" s="691"/>
      <c r="Y177" s="691"/>
      <c r="Z177" s="691"/>
      <c r="AA177" s="691"/>
      <c r="AB177" s="691"/>
    </row>
    <row r="178" spans="1:28">
      <c r="A178" s="681" t="s">
        <v>3606</v>
      </c>
      <c r="B178" s="682" t="s">
        <v>5631</v>
      </c>
      <c r="C178" s="693" t="s">
        <v>3305</v>
      </c>
      <c r="D178" s="683" t="s">
        <v>6075</v>
      </c>
      <c r="E178" s="684" t="s">
        <v>6076</v>
      </c>
      <c r="F178" s="715" t="s">
        <v>6077</v>
      </c>
      <c r="G178" s="685"/>
      <c r="H178" s="685"/>
      <c r="I178" s="685"/>
      <c r="J178" s="685"/>
      <c r="K178" s="685"/>
      <c r="L178" s="686"/>
      <c r="M178" s="686"/>
      <c r="N178" s="686"/>
      <c r="O178" s="686"/>
      <c r="P178" s="686"/>
      <c r="Q178" s="686"/>
      <c r="R178" s="686"/>
      <c r="S178" s="686"/>
      <c r="T178" s="686"/>
      <c r="U178" s="686"/>
      <c r="V178" s="686"/>
      <c r="W178" s="686"/>
      <c r="X178" s="686"/>
      <c r="Y178" s="686"/>
      <c r="Z178" s="686"/>
      <c r="AA178" s="686"/>
      <c r="AB178" s="686"/>
    </row>
    <row r="179" spans="1:28">
      <c r="A179" s="687" t="s">
        <v>3606</v>
      </c>
      <c r="B179" s="688" t="s">
        <v>5730</v>
      </c>
      <c r="C179" s="696" t="s">
        <v>4103</v>
      </c>
      <c r="D179" s="689" t="s">
        <v>6078</v>
      </c>
      <c r="E179" s="690" t="s">
        <v>6079</v>
      </c>
      <c r="F179" s="690" t="s">
        <v>6080</v>
      </c>
      <c r="G179" s="691"/>
      <c r="H179" s="691"/>
      <c r="I179" s="691"/>
      <c r="J179" s="691"/>
      <c r="K179" s="691"/>
      <c r="L179" s="692"/>
      <c r="M179" s="692"/>
      <c r="N179" s="692"/>
      <c r="O179" s="692"/>
      <c r="P179" s="692"/>
      <c r="Q179" s="692"/>
      <c r="R179" s="692"/>
      <c r="S179" s="692"/>
      <c r="T179" s="692"/>
      <c r="U179" s="692"/>
      <c r="V179" s="692"/>
      <c r="W179" s="692"/>
      <c r="X179" s="692"/>
      <c r="Y179" s="692"/>
      <c r="Z179" s="692"/>
      <c r="AA179" s="692"/>
      <c r="AB179" s="692"/>
    </row>
    <row r="180" spans="1:28">
      <c r="A180" s="681" t="s">
        <v>3606</v>
      </c>
      <c r="B180" s="682" t="s">
        <v>5594</v>
      </c>
      <c r="C180" s="693" t="s">
        <v>4103</v>
      </c>
      <c r="D180" s="683" t="s">
        <v>5985</v>
      </c>
      <c r="E180" s="684" t="s">
        <v>6081</v>
      </c>
      <c r="F180" s="684" t="s">
        <v>6082</v>
      </c>
      <c r="G180" s="685"/>
      <c r="H180" s="685"/>
      <c r="I180" s="685"/>
      <c r="J180" s="685"/>
      <c r="K180" s="685"/>
      <c r="L180" s="686"/>
      <c r="M180" s="686"/>
      <c r="N180" s="686"/>
      <c r="O180" s="686"/>
      <c r="P180" s="686"/>
      <c r="Q180" s="686"/>
      <c r="R180" s="686"/>
      <c r="S180" s="686"/>
      <c r="T180" s="686"/>
      <c r="U180" s="686"/>
      <c r="V180" s="686"/>
      <c r="W180" s="686"/>
      <c r="X180" s="686"/>
      <c r="Y180" s="686"/>
      <c r="Z180" s="686"/>
      <c r="AA180" s="686"/>
      <c r="AB180" s="686"/>
    </row>
    <row r="181" spans="1:28">
      <c r="A181" s="687" t="s">
        <v>3606</v>
      </c>
      <c r="B181" s="688" t="s">
        <v>4363</v>
      </c>
      <c r="C181" s="696" t="s">
        <v>6083</v>
      </c>
      <c r="D181" s="689" t="s">
        <v>6084</v>
      </c>
      <c r="E181" s="690" t="s">
        <v>6085</v>
      </c>
      <c r="F181" s="690" t="s">
        <v>6086</v>
      </c>
      <c r="G181" s="691"/>
      <c r="H181" s="691"/>
      <c r="I181" s="691"/>
      <c r="J181" s="691"/>
      <c r="K181" s="691"/>
      <c r="L181" s="692"/>
      <c r="M181" s="692"/>
      <c r="N181" s="692"/>
      <c r="O181" s="692"/>
      <c r="P181" s="692"/>
      <c r="Q181" s="692"/>
      <c r="R181" s="692"/>
      <c r="S181" s="692"/>
      <c r="T181" s="692"/>
      <c r="U181" s="692"/>
      <c r="V181" s="692"/>
      <c r="W181" s="692"/>
      <c r="X181" s="692"/>
      <c r="Y181" s="692"/>
      <c r="Z181" s="692"/>
      <c r="AA181" s="692"/>
      <c r="AB181" s="692"/>
    </row>
    <row r="182" spans="1:28">
      <c r="A182" s="681" t="s">
        <v>3606</v>
      </c>
      <c r="B182" s="682" t="s">
        <v>4174</v>
      </c>
      <c r="C182" s="693" t="s">
        <v>5844</v>
      </c>
      <c r="D182" s="683" t="s">
        <v>6087</v>
      </c>
      <c r="E182" s="684" t="s">
        <v>6088</v>
      </c>
      <c r="F182" s="684" t="s">
        <v>6089</v>
      </c>
      <c r="G182" s="684" t="s">
        <v>6090</v>
      </c>
      <c r="H182" s="685"/>
      <c r="I182" s="685"/>
      <c r="J182" s="685"/>
      <c r="K182" s="685"/>
      <c r="L182" s="686"/>
      <c r="M182" s="686"/>
      <c r="N182" s="686"/>
      <c r="O182" s="686"/>
      <c r="P182" s="686"/>
      <c r="Q182" s="686"/>
      <c r="R182" s="686"/>
      <c r="S182" s="686"/>
      <c r="T182" s="686"/>
      <c r="U182" s="686"/>
      <c r="V182" s="686"/>
      <c r="W182" s="686"/>
      <c r="X182" s="686"/>
      <c r="Y182" s="686"/>
      <c r="Z182" s="686"/>
      <c r="AA182" s="686"/>
      <c r="AB182" s="686"/>
    </row>
    <row r="183" spans="1:28">
      <c r="A183" s="687" t="s">
        <v>3606</v>
      </c>
      <c r="B183" s="688" t="s">
        <v>3307</v>
      </c>
      <c r="C183" s="696" t="s">
        <v>3438</v>
      </c>
      <c r="D183" s="689" t="s">
        <v>6091</v>
      </c>
      <c r="E183" s="690" t="s">
        <v>6092</v>
      </c>
      <c r="F183" s="690" t="s">
        <v>6093</v>
      </c>
      <c r="G183" s="691"/>
      <c r="H183" s="691"/>
      <c r="I183" s="691"/>
      <c r="J183" s="691"/>
      <c r="K183" s="691"/>
      <c r="L183" s="692"/>
      <c r="M183" s="692"/>
      <c r="N183" s="692"/>
      <c r="O183" s="692"/>
      <c r="P183" s="692"/>
      <c r="Q183" s="692"/>
      <c r="R183" s="692"/>
      <c r="S183" s="692"/>
      <c r="T183" s="692"/>
      <c r="U183" s="692"/>
      <c r="V183" s="692"/>
      <c r="W183" s="692"/>
      <c r="X183" s="692"/>
      <c r="Y183" s="692"/>
      <c r="Z183" s="692"/>
      <c r="AA183" s="692"/>
      <c r="AB183" s="692"/>
    </row>
    <row r="184" spans="1:28">
      <c r="A184" s="681" t="s">
        <v>3606</v>
      </c>
      <c r="B184" s="704" t="s">
        <v>3307</v>
      </c>
      <c r="C184" s="705" t="s">
        <v>3998</v>
      </c>
      <c r="D184" s="683" t="s">
        <v>6094</v>
      </c>
      <c r="E184" s="607" t="s">
        <v>6095</v>
      </c>
      <c r="F184" s="686"/>
      <c r="G184" s="686"/>
      <c r="H184" s="686"/>
      <c r="I184" s="686"/>
      <c r="J184" s="686"/>
      <c r="K184" s="686"/>
      <c r="L184" s="686"/>
      <c r="M184" s="686"/>
      <c r="N184" s="686"/>
      <c r="O184" s="686"/>
      <c r="P184" s="686"/>
      <c r="Q184" s="686"/>
      <c r="R184" s="686"/>
      <c r="S184" s="686"/>
      <c r="T184" s="686"/>
      <c r="U184" s="686"/>
      <c r="V184" s="686"/>
      <c r="W184" s="686"/>
      <c r="X184" s="686"/>
      <c r="Y184" s="686"/>
      <c r="Z184" s="686"/>
      <c r="AA184" s="686"/>
      <c r="AB184" s="686"/>
    </row>
    <row r="185" spans="1:28">
      <c r="A185" s="687" t="s">
        <v>3606</v>
      </c>
      <c r="B185" s="688" t="s">
        <v>3438</v>
      </c>
      <c r="C185" s="696" t="s">
        <v>3404</v>
      </c>
      <c r="D185" s="689" t="s">
        <v>6091</v>
      </c>
      <c r="E185" s="690" t="s">
        <v>6096</v>
      </c>
      <c r="F185" s="691"/>
      <c r="G185" s="691"/>
      <c r="H185" s="691"/>
      <c r="I185" s="691"/>
      <c r="J185" s="691"/>
      <c r="K185" s="691"/>
      <c r="L185" s="692"/>
      <c r="M185" s="692"/>
      <c r="N185" s="692"/>
      <c r="O185" s="692"/>
      <c r="P185" s="692"/>
      <c r="Q185" s="692"/>
      <c r="R185" s="692"/>
      <c r="S185" s="692"/>
      <c r="T185" s="692"/>
      <c r="U185" s="692"/>
      <c r="V185" s="692"/>
      <c r="W185" s="692"/>
      <c r="X185" s="692"/>
      <c r="Y185" s="692"/>
      <c r="Z185" s="692"/>
      <c r="AA185" s="692"/>
      <c r="AB185" s="692"/>
    </row>
    <row r="186" spans="1:28">
      <c r="A186" s="681" t="s">
        <v>3606</v>
      </c>
      <c r="B186" s="682" t="s">
        <v>3438</v>
      </c>
      <c r="C186" s="693" t="s">
        <v>3335</v>
      </c>
      <c r="D186" s="683" t="s">
        <v>6097</v>
      </c>
      <c r="E186" s="684" t="s">
        <v>6098</v>
      </c>
      <c r="F186" s="685"/>
      <c r="G186" s="685"/>
      <c r="H186" s="685"/>
      <c r="I186" s="685"/>
      <c r="J186" s="685"/>
      <c r="K186" s="685"/>
      <c r="L186" s="686"/>
      <c r="M186" s="686"/>
      <c r="N186" s="686"/>
      <c r="O186" s="686"/>
      <c r="P186" s="686"/>
      <c r="Q186" s="686"/>
      <c r="R186" s="686"/>
      <c r="S186" s="686"/>
      <c r="T186" s="686"/>
      <c r="U186" s="686"/>
      <c r="V186" s="686"/>
      <c r="W186" s="686"/>
      <c r="X186" s="686"/>
      <c r="Y186" s="686"/>
      <c r="Z186" s="686"/>
      <c r="AA186" s="686"/>
      <c r="AB186" s="686"/>
    </row>
    <row r="187" spans="1:28">
      <c r="A187" s="702" t="s">
        <v>3606</v>
      </c>
      <c r="B187" s="688" t="s">
        <v>4404</v>
      </c>
      <c r="C187" s="696" t="s">
        <v>3335</v>
      </c>
      <c r="D187" s="689" t="s">
        <v>6091</v>
      </c>
      <c r="E187" s="690" t="s">
        <v>6099</v>
      </c>
      <c r="F187" s="690" t="s">
        <v>6100</v>
      </c>
      <c r="G187" s="691"/>
      <c r="H187" s="691"/>
      <c r="I187" s="691"/>
      <c r="J187" s="691"/>
      <c r="K187" s="691"/>
      <c r="L187" s="692"/>
      <c r="M187" s="692"/>
      <c r="N187" s="692"/>
      <c r="O187" s="692"/>
      <c r="P187" s="692"/>
      <c r="Q187" s="692"/>
      <c r="R187" s="692"/>
      <c r="S187" s="692"/>
      <c r="T187" s="692"/>
      <c r="U187" s="692"/>
      <c r="V187" s="692"/>
      <c r="W187" s="692"/>
      <c r="X187" s="692"/>
      <c r="Y187" s="692"/>
      <c r="Z187" s="692"/>
      <c r="AA187" s="692"/>
      <c r="AB187" s="692"/>
    </row>
    <row r="188" spans="1:28">
      <c r="A188" s="681" t="s">
        <v>3606</v>
      </c>
      <c r="B188" s="682" t="s">
        <v>5741</v>
      </c>
      <c r="C188" s="693" t="s">
        <v>3243</v>
      </c>
      <c r="D188" s="683" t="s">
        <v>6060</v>
      </c>
      <c r="E188" s="607" t="s">
        <v>6101</v>
      </c>
      <c r="F188" s="686"/>
      <c r="G188" s="686"/>
      <c r="H188" s="686"/>
      <c r="I188" s="686"/>
      <c r="J188" s="686"/>
      <c r="K188" s="686"/>
      <c r="L188" s="686"/>
      <c r="M188" s="686"/>
      <c r="N188" s="686"/>
      <c r="O188" s="686"/>
      <c r="P188" s="686"/>
      <c r="Q188" s="686"/>
      <c r="R188" s="686"/>
      <c r="S188" s="686"/>
      <c r="T188" s="686"/>
      <c r="U188" s="686"/>
      <c r="V188" s="686"/>
      <c r="W188" s="686"/>
      <c r="X188" s="686"/>
      <c r="Y188" s="686"/>
      <c r="Z188" s="686"/>
      <c r="AA188" s="686"/>
      <c r="AB188" s="686"/>
    </row>
    <row r="189" spans="1:28">
      <c r="A189" s="687" t="s">
        <v>3606</v>
      </c>
      <c r="B189" s="688" t="s">
        <v>3243</v>
      </c>
      <c r="C189" s="696" t="s">
        <v>3848</v>
      </c>
      <c r="D189" s="689" t="s">
        <v>6102</v>
      </c>
      <c r="E189" s="690" t="s">
        <v>6103</v>
      </c>
      <c r="F189" s="691"/>
      <c r="G189" s="691"/>
      <c r="H189" s="691"/>
      <c r="I189" s="691"/>
      <c r="J189" s="691"/>
      <c r="K189" s="691"/>
      <c r="L189" s="692"/>
      <c r="M189" s="692"/>
      <c r="N189" s="692"/>
      <c r="O189" s="692"/>
      <c r="P189" s="692"/>
      <c r="Q189" s="692"/>
      <c r="R189" s="692"/>
      <c r="S189" s="692"/>
      <c r="T189" s="692"/>
      <c r="U189" s="692"/>
      <c r="V189" s="692"/>
      <c r="W189" s="692"/>
      <c r="X189" s="692"/>
      <c r="Y189" s="692"/>
      <c r="Z189" s="692"/>
      <c r="AA189" s="692"/>
      <c r="AB189" s="692"/>
    </row>
    <row r="190" spans="1:28">
      <c r="A190" s="681" t="s">
        <v>3606</v>
      </c>
      <c r="B190" s="682" t="s">
        <v>3243</v>
      </c>
      <c r="C190" s="693" t="s">
        <v>4174</v>
      </c>
      <c r="D190" s="683" t="s">
        <v>6104</v>
      </c>
      <c r="E190" s="684" t="s">
        <v>6105</v>
      </c>
      <c r="F190" s="685"/>
      <c r="G190" s="685"/>
      <c r="H190" s="685"/>
      <c r="I190" s="685"/>
      <c r="J190" s="685"/>
      <c r="K190" s="685"/>
      <c r="L190" s="686"/>
      <c r="M190" s="686"/>
      <c r="N190" s="686"/>
      <c r="O190" s="686"/>
      <c r="P190" s="686"/>
      <c r="Q190" s="686"/>
      <c r="R190" s="686"/>
      <c r="S190" s="686"/>
      <c r="T190" s="686"/>
      <c r="U190" s="686"/>
      <c r="V190" s="686"/>
      <c r="W190" s="686"/>
      <c r="X190" s="686"/>
      <c r="Y190" s="686"/>
      <c r="Z190" s="686"/>
      <c r="AA190" s="686"/>
      <c r="AB190" s="686"/>
    </row>
    <row r="191" spans="1:28">
      <c r="A191" s="702" t="s">
        <v>3606</v>
      </c>
      <c r="B191" s="688" t="s">
        <v>3587</v>
      </c>
      <c r="C191" s="696" t="s">
        <v>3335</v>
      </c>
      <c r="D191" s="689" t="s">
        <v>6106</v>
      </c>
      <c r="E191" s="690" t="s">
        <v>6107</v>
      </c>
      <c r="F191" s="690" t="s">
        <v>6108</v>
      </c>
      <c r="G191" s="691"/>
      <c r="H191" s="691"/>
      <c r="I191" s="691"/>
      <c r="J191" s="691"/>
      <c r="K191" s="691"/>
      <c r="L191" s="692"/>
      <c r="M191" s="692"/>
      <c r="N191" s="692"/>
      <c r="O191" s="692"/>
      <c r="P191" s="692"/>
      <c r="Q191" s="692"/>
      <c r="R191" s="692"/>
      <c r="S191" s="692"/>
      <c r="T191" s="692"/>
      <c r="U191" s="692"/>
      <c r="V191" s="692"/>
      <c r="W191" s="692"/>
      <c r="X191" s="692"/>
      <c r="Y191" s="692"/>
      <c r="Z191" s="692"/>
      <c r="AA191" s="692"/>
      <c r="AB191" s="692"/>
    </row>
    <row r="192" spans="1:28">
      <c r="A192" s="681" t="s">
        <v>3606</v>
      </c>
      <c r="B192" s="682" t="s">
        <v>6109</v>
      </c>
      <c r="C192" s="693" t="s">
        <v>4297</v>
      </c>
      <c r="D192" s="683" t="s">
        <v>6110</v>
      </c>
      <c r="E192" s="684" t="s">
        <v>6111</v>
      </c>
      <c r="F192" s="684"/>
      <c r="G192" s="684"/>
      <c r="H192" s="684"/>
      <c r="I192" s="685"/>
      <c r="J192" s="685"/>
      <c r="K192" s="685"/>
      <c r="L192" s="686"/>
      <c r="M192" s="686"/>
      <c r="N192" s="686"/>
      <c r="O192" s="686"/>
      <c r="P192" s="686"/>
      <c r="Q192" s="686"/>
      <c r="R192" s="686"/>
      <c r="S192" s="686"/>
      <c r="T192" s="686"/>
      <c r="U192" s="686"/>
      <c r="V192" s="686"/>
      <c r="W192" s="686"/>
      <c r="X192" s="686"/>
      <c r="Y192" s="686"/>
      <c r="Z192" s="686"/>
      <c r="AA192" s="686"/>
      <c r="AB192" s="686"/>
    </row>
    <row r="193" spans="1:28">
      <c r="A193" s="687" t="s">
        <v>3606</v>
      </c>
      <c r="B193" s="688" t="s">
        <v>3234</v>
      </c>
      <c r="C193" s="696" t="s">
        <v>6112</v>
      </c>
      <c r="D193" s="689" t="s">
        <v>6113</v>
      </c>
      <c r="E193" s="690" t="s">
        <v>6114</v>
      </c>
      <c r="F193" s="690" t="s">
        <v>6115</v>
      </c>
      <c r="G193" s="691"/>
      <c r="H193" s="691"/>
      <c r="I193" s="691"/>
      <c r="J193" s="691"/>
      <c r="K193" s="691"/>
      <c r="L193" s="692"/>
      <c r="M193" s="692"/>
      <c r="N193" s="692"/>
      <c r="O193" s="692"/>
      <c r="P193" s="692"/>
      <c r="Q193" s="692"/>
      <c r="R193" s="692"/>
      <c r="S193" s="692"/>
      <c r="T193" s="692"/>
      <c r="U193" s="692"/>
      <c r="V193" s="692"/>
      <c r="W193" s="692"/>
      <c r="X193" s="692"/>
      <c r="Y193" s="692"/>
      <c r="Z193" s="692"/>
      <c r="AA193" s="692"/>
      <c r="AB193" s="692"/>
    </row>
    <row r="194" spans="1:28">
      <c r="A194" s="681" t="s">
        <v>3606</v>
      </c>
      <c r="B194" s="682" t="s">
        <v>3234</v>
      </c>
      <c r="C194" s="693" t="s">
        <v>3243</v>
      </c>
      <c r="D194" s="683" t="s">
        <v>6116</v>
      </c>
      <c r="E194" s="684" t="s">
        <v>6117</v>
      </c>
      <c r="F194" s="684" t="s">
        <v>6118</v>
      </c>
      <c r="G194" s="684" t="s">
        <v>6119</v>
      </c>
      <c r="H194" s="684" t="s">
        <v>6120</v>
      </c>
      <c r="I194" s="684" t="s">
        <v>6121</v>
      </c>
      <c r="J194" s="685"/>
      <c r="K194" s="685"/>
      <c r="L194" s="686"/>
      <c r="M194" s="686"/>
      <c r="N194" s="686"/>
      <c r="O194" s="686"/>
      <c r="P194" s="686"/>
      <c r="Q194" s="686"/>
      <c r="R194" s="686"/>
      <c r="S194" s="686"/>
      <c r="T194" s="686"/>
      <c r="U194" s="686"/>
      <c r="V194" s="686"/>
      <c r="W194" s="686"/>
      <c r="X194" s="686"/>
      <c r="Y194" s="686"/>
      <c r="Z194" s="686"/>
      <c r="AA194" s="686"/>
      <c r="AB194" s="686"/>
    </row>
    <row r="195" spans="1:28">
      <c r="A195" s="687" t="s">
        <v>3606</v>
      </c>
      <c r="B195" s="688" t="s">
        <v>5715</v>
      </c>
      <c r="C195" s="696" t="s">
        <v>4103</v>
      </c>
      <c r="D195" s="689" t="s">
        <v>6122</v>
      </c>
      <c r="E195" s="690" t="s">
        <v>6123</v>
      </c>
      <c r="F195" s="690" t="s">
        <v>6124</v>
      </c>
      <c r="G195" s="691"/>
      <c r="H195" s="691"/>
      <c r="I195" s="691"/>
      <c r="J195" s="691"/>
      <c r="K195" s="691"/>
      <c r="L195" s="692"/>
      <c r="M195" s="692"/>
      <c r="N195" s="692"/>
      <c r="O195" s="692"/>
      <c r="P195" s="692"/>
      <c r="Q195" s="692"/>
      <c r="R195" s="692"/>
      <c r="S195" s="692"/>
      <c r="T195" s="692"/>
      <c r="U195" s="692"/>
      <c r="V195" s="692"/>
      <c r="W195" s="692"/>
      <c r="X195" s="692"/>
      <c r="Y195" s="692"/>
      <c r="Z195" s="692"/>
      <c r="AA195" s="692"/>
      <c r="AB195" s="692"/>
    </row>
    <row r="196" spans="1:28">
      <c r="A196" s="681" t="s">
        <v>3606</v>
      </c>
      <c r="B196" s="682" t="s">
        <v>4267</v>
      </c>
      <c r="C196" s="693" t="s">
        <v>6125</v>
      </c>
      <c r="D196" s="683" t="s">
        <v>6126</v>
      </c>
      <c r="E196" s="684" t="s">
        <v>6127</v>
      </c>
      <c r="F196" s="686"/>
      <c r="G196" s="686"/>
      <c r="H196" s="686"/>
      <c r="I196" s="686"/>
      <c r="J196" s="686"/>
      <c r="K196" s="686"/>
      <c r="L196" s="686"/>
      <c r="M196" s="686"/>
      <c r="N196" s="686"/>
      <c r="O196" s="686"/>
      <c r="P196" s="686"/>
      <c r="Q196" s="686"/>
      <c r="R196" s="686"/>
      <c r="S196" s="686"/>
      <c r="T196" s="686"/>
      <c r="U196" s="686"/>
      <c r="V196" s="686"/>
      <c r="W196" s="686"/>
      <c r="X196" s="686"/>
      <c r="Y196" s="686"/>
      <c r="Z196" s="686"/>
      <c r="AA196" s="686"/>
      <c r="AB196" s="686"/>
    </row>
    <row r="197" spans="1:28">
      <c r="A197" s="687" t="s">
        <v>3606</v>
      </c>
      <c r="B197" s="688" t="s">
        <v>4267</v>
      </c>
      <c r="C197" s="696" t="s">
        <v>5739</v>
      </c>
      <c r="D197" s="689" t="s">
        <v>5740</v>
      </c>
      <c r="E197" s="690" t="s">
        <v>6128</v>
      </c>
      <c r="F197" s="690" t="s">
        <v>6129</v>
      </c>
      <c r="G197" s="691"/>
      <c r="H197" s="691"/>
      <c r="I197" s="691"/>
      <c r="J197" s="691"/>
      <c r="K197" s="691"/>
      <c r="L197" s="692"/>
      <c r="M197" s="692"/>
      <c r="N197" s="692"/>
      <c r="O197" s="692"/>
      <c r="P197" s="692"/>
      <c r="Q197" s="692"/>
      <c r="R197" s="692"/>
      <c r="S197" s="692"/>
      <c r="T197" s="692"/>
      <c r="U197" s="692"/>
      <c r="V197" s="692"/>
      <c r="W197" s="692"/>
      <c r="X197" s="692"/>
      <c r="Y197" s="692"/>
      <c r="Z197" s="692"/>
      <c r="AA197" s="692"/>
      <c r="AB197" s="692"/>
    </row>
    <row r="198" spans="1:28">
      <c r="A198" s="681" t="s">
        <v>3606</v>
      </c>
      <c r="B198" s="682" t="s">
        <v>4037</v>
      </c>
      <c r="C198" s="693" t="s">
        <v>6130</v>
      </c>
      <c r="D198" s="683" t="s">
        <v>5744</v>
      </c>
      <c r="E198" s="684" t="s">
        <v>6131</v>
      </c>
      <c r="F198" s="685"/>
      <c r="G198" s="685"/>
      <c r="H198" s="685"/>
      <c r="I198" s="685"/>
      <c r="J198" s="685"/>
      <c r="K198" s="685"/>
      <c r="L198" s="686"/>
      <c r="M198" s="686"/>
      <c r="N198" s="686"/>
      <c r="O198" s="686"/>
      <c r="P198" s="686"/>
      <c r="Q198" s="686"/>
      <c r="R198" s="686"/>
      <c r="S198" s="686"/>
      <c r="T198" s="686"/>
      <c r="U198" s="686"/>
      <c r="V198" s="686"/>
      <c r="W198" s="686"/>
      <c r="X198" s="686"/>
      <c r="Y198" s="686"/>
      <c r="Z198" s="686"/>
      <c r="AA198" s="686"/>
      <c r="AB198" s="686"/>
    </row>
    <row r="199" spans="1:28">
      <c r="A199" s="702" t="s">
        <v>3606</v>
      </c>
      <c r="B199" s="688" t="s">
        <v>4037</v>
      </c>
      <c r="C199" s="696" t="s">
        <v>3266</v>
      </c>
      <c r="D199" s="689" t="s">
        <v>6029</v>
      </c>
      <c r="E199" s="690" t="s">
        <v>6132</v>
      </c>
      <c r="F199" s="690" t="s">
        <v>6133</v>
      </c>
      <c r="G199" s="691"/>
      <c r="H199" s="691"/>
      <c r="I199" s="691"/>
      <c r="J199" s="691"/>
      <c r="K199" s="691"/>
      <c r="L199" s="692"/>
      <c r="M199" s="692"/>
      <c r="N199" s="692"/>
      <c r="O199" s="692"/>
      <c r="P199" s="692"/>
      <c r="Q199" s="692"/>
      <c r="R199" s="692"/>
      <c r="S199" s="692"/>
      <c r="T199" s="692"/>
      <c r="U199" s="692"/>
      <c r="V199" s="692"/>
      <c r="W199" s="692"/>
      <c r="X199" s="692"/>
      <c r="Y199" s="692"/>
      <c r="Z199" s="692"/>
      <c r="AA199" s="692"/>
      <c r="AB199" s="692"/>
    </row>
    <row r="200" spans="1:28">
      <c r="A200" s="681" t="s">
        <v>3606</v>
      </c>
      <c r="B200" s="682" t="s">
        <v>4037</v>
      </c>
      <c r="C200" s="693" t="s">
        <v>6134</v>
      </c>
      <c r="D200" s="683" t="s">
        <v>5744</v>
      </c>
      <c r="E200" s="684" t="s">
        <v>6135</v>
      </c>
      <c r="F200" s="685"/>
      <c r="G200" s="685"/>
      <c r="H200" s="685"/>
      <c r="I200" s="685"/>
      <c r="J200" s="685"/>
      <c r="K200" s="685"/>
      <c r="L200" s="686"/>
      <c r="M200" s="686"/>
      <c r="N200" s="686"/>
      <c r="O200" s="686"/>
      <c r="P200" s="686"/>
      <c r="Q200" s="686"/>
      <c r="R200" s="686"/>
      <c r="S200" s="686"/>
      <c r="T200" s="686"/>
      <c r="U200" s="686"/>
      <c r="V200" s="686"/>
      <c r="W200" s="686"/>
      <c r="X200" s="686"/>
      <c r="Y200" s="686"/>
      <c r="Z200" s="686"/>
      <c r="AA200" s="686"/>
      <c r="AB200" s="686"/>
    </row>
    <row r="201" spans="1:28">
      <c r="A201" s="687" t="s">
        <v>3606</v>
      </c>
      <c r="B201" s="688" t="s">
        <v>4037</v>
      </c>
      <c r="C201" s="696" t="s">
        <v>3277</v>
      </c>
      <c r="D201" s="689" t="s">
        <v>6136</v>
      </c>
      <c r="E201" s="690" t="s">
        <v>6137</v>
      </c>
      <c r="F201" s="690" t="s">
        <v>6138</v>
      </c>
      <c r="G201" s="691"/>
      <c r="H201" s="691"/>
      <c r="I201" s="691"/>
      <c r="J201" s="691"/>
      <c r="K201" s="691"/>
      <c r="L201" s="692"/>
      <c r="M201" s="692"/>
      <c r="N201" s="692"/>
      <c r="O201" s="692"/>
      <c r="P201" s="692"/>
      <c r="Q201" s="692"/>
      <c r="R201" s="692"/>
      <c r="S201" s="692"/>
      <c r="T201" s="692"/>
      <c r="U201" s="692"/>
      <c r="V201" s="692"/>
      <c r="W201" s="692"/>
      <c r="X201" s="692"/>
      <c r="Y201" s="692"/>
      <c r="Z201" s="692"/>
      <c r="AA201" s="692"/>
      <c r="AB201" s="692"/>
    </row>
    <row r="202" spans="1:28">
      <c r="A202" s="681" t="s">
        <v>3606</v>
      </c>
      <c r="B202" s="682" t="s">
        <v>4358</v>
      </c>
      <c r="C202" s="693" t="s">
        <v>6139</v>
      </c>
      <c r="D202" s="683" t="s">
        <v>6140</v>
      </c>
      <c r="E202" s="684" t="s">
        <v>6141</v>
      </c>
      <c r="F202" s="684"/>
      <c r="G202" s="685"/>
      <c r="H202" s="685"/>
      <c r="I202" s="685"/>
      <c r="J202" s="685"/>
      <c r="K202" s="685"/>
      <c r="L202" s="686"/>
      <c r="M202" s="686"/>
      <c r="N202" s="686"/>
      <c r="O202" s="686"/>
      <c r="P202" s="686"/>
      <c r="Q202" s="686"/>
      <c r="R202" s="686"/>
      <c r="S202" s="686"/>
      <c r="T202" s="686"/>
      <c r="U202" s="686"/>
      <c r="V202" s="686"/>
      <c r="W202" s="686"/>
      <c r="X202" s="686"/>
      <c r="Y202" s="686"/>
      <c r="Z202" s="686"/>
      <c r="AA202" s="686"/>
      <c r="AB202" s="686"/>
    </row>
    <row r="203" spans="1:28">
      <c r="A203" s="687" t="s">
        <v>3606</v>
      </c>
      <c r="B203" s="688" t="s">
        <v>3339</v>
      </c>
      <c r="C203" s="696" t="s">
        <v>3234</v>
      </c>
      <c r="D203" s="689" t="s">
        <v>6142</v>
      </c>
      <c r="E203" s="690" t="s">
        <v>6143</v>
      </c>
      <c r="F203" s="690" t="s">
        <v>6144</v>
      </c>
      <c r="G203" s="691"/>
      <c r="H203" s="691"/>
      <c r="I203" s="691"/>
      <c r="J203" s="691"/>
      <c r="K203" s="691"/>
      <c r="L203" s="692"/>
      <c r="M203" s="692"/>
      <c r="N203" s="692"/>
      <c r="O203" s="692"/>
      <c r="P203" s="692"/>
      <c r="Q203" s="692"/>
      <c r="R203" s="692"/>
      <c r="S203" s="692"/>
      <c r="T203" s="692"/>
      <c r="U203" s="692"/>
      <c r="V203" s="692"/>
      <c r="W203" s="692"/>
      <c r="X203" s="692"/>
      <c r="Y203" s="692"/>
      <c r="Z203" s="692"/>
      <c r="AA203" s="692"/>
      <c r="AB203" s="692"/>
    </row>
    <row r="204" spans="1:28">
      <c r="A204" s="681" t="s">
        <v>3606</v>
      </c>
      <c r="B204" s="682" t="s">
        <v>3889</v>
      </c>
      <c r="C204" s="693" t="s">
        <v>3956</v>
      </c>
      <c r="D204" s="683" t="s">
        <v>6145</v>
      </c>
      <c r="E204" s="716" t="s">
        <v>6146</v>
      </c>
      <c r="F204" s="685"/>
      <c r="G204" s="685"/>
      <c r="H204" s="685"/>
      <c r="I204" s="685"/>
      <c r="J204" s="685"/>
      <c r="K204" s="685"/>
      <c r="L204" s="686"/>
      <c r="M204" s="686"/>
      <c r="N204" s="686"/>
      <c r="O204" s="686"/>
      <c r="P204" s="686"/>
      <c r="Q204" s="686"/>
      <c r="R204" s="686"/>
      <c r="S204" s="686"/>
      <c r="T204" s="686"/>
      <c r="U204" s="686"/>
      <c r="V204" s="686"/>
      <c r="W204" s="686"/>
      <c r="X204" s="686"/>
      <c r="Y204" s="686"/>
      <c r="Z204" s="686"/>
      <c r="AA204" s="686"/>
      <c r="AB204" s="686"/>
    </row>
    <row r="205" spans="1:28">
      <c r="A205" s="687" t="s">
        <v>3606</v>
      </c>
      <c r="B205" s="688" t="s">
        <v>5751</v>
      </c>
      <c r="C205" s="696" t="s">
        <v>3404</v>
      </c>
      <c r="D205" s="689" t="s">
        <v>6147</v>
      </c>
      <c r="E205" s="690" t="s">
        <v>6148</v>
      </c>
      <c r="F205" s="691"/>
      <c r="G205" s="691"/>
      <c r="H205" s="691"/>
      <c r="I205" s="691"/>
      <c r="J205" s="691"/>
      <c r="K205" s="691"/>
      <c r="L205" s="692"/>
      <c r="M205" s="692"/>
      <c r="N205" s="692"/>
      <c r="O205" s="692"/>
      <c r="P205" s="692"/>
      <c r="Q205" s="692"/>
      <c r="R205" s="692"/>
      <c r="S205" s="692"/>
      <c r="T205" s="692"/>
      <c r="U205" s="692"/>
      <c r="V205" s="692"/>
      <c r="W205" s="692"/>
      <c r="X205" s="692"/>
      <c r="Y205" s="692"/>
      <c r="Z205" s="692"/>
      <c r="AA205" s="692"/>
      <c r="AB205" s="692"/>
    </row>
    <row r="206" spans="1:28">
      <c r="A206" s="681" t="s">
        <v>3606</v>
      </c>
      <c r="B206" s="682" t="s">
        <v>3266</v>
      </c>
      <c r="C206" s="693" t="s">
        <v>4351</v>
      </c>
      <c r="D206" s="683" t="s">
        <v>6149</v>
      </c>
      <c r="E206" s="684" t="s">
        <v>6150</v>
      </c>
      <c r="F206" s="684" t="s">
        <v>6151</v>
      </c>
      <c r="G206" s="685"/>
      <c r="H206" s="717"/>
      <c r="I206" s="685"/>
      <c r="J206" s="685"/>
      <c r="K206" s="685"/>
      <c r="L206" s="686"/>
      <c r="M206" s="686"/>
      <c r="N206" s="686"/>
      <c r="O206" s="686"/>
      <c r="P206" s="686"/>
      <c r="Q206" s="686"/>
      <c r="R206" s="686"/>
      <c r="S206" s="686"/>
      <c r="T206" s="686"/>
      <c r="U206" s="686"/>
      <c r="V206" s="686"/>
      <c r="W206" s="686"/>
      <c r="X206" s="686"/>
      <c r="Y206" s="686"/>
      <c r="Z206" s="686"/>
      <c r="AA206" s="686"/>
      <c r="AB206" s="686"/>
    </row>
    <row r="207" spans="1:28">
      <c r="A207" s="687" t="s">
        <v>3606</v>
      </c>
      <c r="B207" s="688" t="s">
        <v>4351</v>
      </c>
      <c r="C207" s="696" t="s">
        <v>3507</v>
      </c>
      <c r="D207" s="689" t="s">
        <v>6152</v>
      </c>
      <c r="E207" s="690" t="s">
        <v>6153</v>
      </c>
      <c r="F207" s="690" t="s">
        <v>6154</v>
      </c>
      <c r="G207" s="691"/>
      <c r="H207" s="691"/>
      <c r="I207" s="691"/>
      <c r="J207" s="691"/>
      <c r="K207" s="691"/>
      <c r="L207" s="692"/>
      <c r="M207" s="692"/>
      <c r="N207" s="692"/>
      <c r="O207" s="692"/>
      <c r="P207" s="692"/>
      <c r="Q207" s="692"/>
      <c r="R207" s="692"/>
      <c r="S207" s="692"/>
      <c r="T207" s="692"/>
      <c r="U207" s="692"/>
      <c r="V207" s="692"/>
      <c r="W207" s="692"/>
      <c r="X207" s="692"/>
      <c r="Y207" s="692"/>
      <c r="Z207" s="692"/>
      <c r="AA207" s="692"/>
      <c r="AB207" s="692"/>
    </row>
    <row r="208" spans="1:28">
      <c r="A208" s="681" t="s">
        <v>3606</v>
      </c>
      <c r="B208" s="682" t="s">
        <v>6155</v>
      </c>
      <c r="C208" s="693" t="s">
        <v>5851</v>
      </c>
      <c r="D208" s="683" t="s">
        <v>6156</v>
      </c>
      <c r="E208" s="684" t="s">
        <v>6157</v>
      </c>
      <c r="F208" s="684"/>
      <c r="G208" s="685"/>
      <c r="H208" s="685"/>
      <c r="I208" s="685"/>
      <c r="J208" s="685"/>
      <c r="K208" s="685"/>
      <c r="L208" s="686"/>
      <c r="M208" s="686"/>
      <c r="N208" s="686"/>
      <c r="O208" s="686"/>
      <c r="P208" s="686"/>
      <c r="Q208" s="686"/>
      <c r="R208" s="686"/>
      <c r="S208" s="686"/>
      <c r="T208" s="686"/>
      <c r="U208" s="686"/>
      <c r="V208" s="686"/>
      <c r="W208" s="686"/>
      <c r="X208" s="686"/>
      <c r="Y208" s="686"/>
      <c r="Z208" s="686"/>
      <c r="AA208" s="686"/>
      <c r="AB208" s="686"/>
    </row>
    <row r="209" spans="1:28">
      <c r="A209" s="687" t="s">
        <v>3606</v>
      </c>
      <c r="B209" s="688" t="s">
        <v>4297</v>
      </c>
      <c r="C209" s="696" t="s">
        <v>4037</v>
      </c>
      <c r="D209" s="689" t="s">
        <v>6158</v>
      </c>
      <c r="E209" s="690" t="s">
        <v>6159</v>
      </c>
      <c r="F209" s="691"/>
      <c r="G209" s="691"/>
      <c r="H209" s="691"/>
      <c r="I209" s="691"/>
      <c r="J209" s="691"/>
      <c r="K209" s="691"/>
      <c r="L209" s="692"/>
      <c r="M209" s="692"/>
      <c r="N209" s="692"/>
      <c r="O209" s="692"/>
      <c r="P209" s="692"/>
      <c r="Q209" s="692"/>
      <c r="R209" s="692"/>
      <c r="S209" s="692"/>
      <c r="T209" s="692"/>
      <c r="U209" s="692"/>
      <c r="V209" s="692"/>
      <c r="W209" s="692"/>
      <c r="X209" s="692"/>
      <c r="Y209" s="692"/>
      <c r="Z209" s="692"/>
      <c r="AA209" s="692"/>
      <c r="AB209" s="692"/>
    </row>
    <row r="210" spans="1:28">
      <c r="A210" s="681" t="s">
        <v>3606</v>
      </c>
      <c r="B210" s="682" t="s">
        <v>3277</v>
      </c>
      <c r="C210" s="693" t="s">
        <v>4183</v>
      </c>
      <c r="D210" s="683" t="s">
        <v>5678</v>
      </c>
      <c r="E210" s="684" t="s">
        <v>6160</v>
      </c>
      <c r="F210" s="684"/>
      <c r="G210" s="684"/>
      <c r="H210" s="684"/>
      <c r="I210" s="685"/>
      <c r="J210" s="685"/>
      <c r="K210" s="685"/>
      <c r="L210" s="686"/>
      <c r="M210" s="686"/>
      <c r="N210" s="686"/>
      <c r="O210" s="686"/>
      <c r="P210" s="686"/>
      <c r="Q210" s="686"/>
      <c r="R210" s="686"/>
      <c r="S210" s="686"/>
      <c r="T210" s="686"/>
      <c r="U210" s="686"/>
      <c r="V210" s="686"/>
      <c r="W210" s="686"/>
      <c r="X210" s="686"/>
      <c r="Y210" s="686"/>
      <c r="Z210" s="686"/>
      <c r="AA210" s="686"/>
      <c r="AB210" s="686"/>
    </row>
    <row r="211" spans="1:28">
      <c r="A211" s="687" t="s">
        <v>3606</v>
      </c>
      <c r="B211" s="718" t="s">
        <v>3587</v>
      </c>
      <c r="C211" s="719" t="s">
        <v>4045</v>
      </c>
      <c r="D211" s="720" t="s">
        <v>5748</v>
      </c>
      <c r="E211" s="692"/>
      <c r="F211" s="692"/>
      <c r="G211" s="721"/>
      <c r="H211" s="692"/>
      <c r="I211" s="692"/>
      <c r="J211" s="692"/>
      <c r="K211" s="692"/>
      <c r="L211" s="692"/>
      <c r="M211" s="692"/>
      <c r="N211" s="692"/>
      <c r="O211" s="692"/>
      <c r="P211" s="692"/>
      <c r="Q211" s="692"/>
      <c r="R211" s="692"/>
      <c r="S211" s="692"/>
      <c r="T211" s="692"/>
      <c r="U211" s="692"/>
      <c r="V211" s="692"/>
      <c r="W211" s="692"/>
      <c r="X211" s="692"/>
      <c r="Y211" s="692"/>
      <c r="Z211" s="692"/>
      <c r="AA211" s="692"/>
      <c r="AB211" s="692"/>
    </row>
    <row r="212" spans="1:28">
      <c r="A212" s="681" t="s">
        <v>3606</v>
      </c>
      <c r="B212" s="682" t="s">
        <v>3430</v>
      </c>
      <c r="C212" s="693" t="s">
        <v>6161</v>
      </c>
      <c r="D212" s="683" t="s">
        <v>6162</v>
      </c>
      <c r="E212" s="685"/>
      <c r="F212" s="685"/>
      <c r="G212" s="685"/>
      <c r="H212" s="685"/>
      <c r="I212" s="685"/>
      <c r="J212" s="685"/>
      <c r="K212" s="685"/>
      <c r="L212" s="686"/>
      <c r="M212" s="686"/>
      <c r="N212" s="686"/>
      <c r="O212" s="686"/>
      <c r="P212" s="686"/>
      <c r="Q212" s="686"/>
      <c r="R212" s="686"/>
      <c r="S212" s="686"/>
      <c r="T212" s="686"/>
      <c r="U212" s="686"/>
      <c r="V212" s="686"/>
      <c r="W212" s="686"/>
      <c r="X212" s="686"/>
      <c r="Y212" s="686"/>
      <c r="Z212" s="686"/>
      <c r="AA212" s="686"/>
      <c r="AB212" s="686"/>
    </row>
    <row r="213" spans="1:28">
      <c r="A213" s="687" t="s">
        <v>3606</v>
      </c>
      <c r="B213" s="718" t="s">
        <v>3320</v>
      </c>
      <c r="C213" s="719" t="s">
        <v>6163</v>
      </c>
      <c r="D213" s="720" t="s">
        <v>6164</v>
      </c>
      <c r="E213" s="692"/>
      <c r="F213" s="692"/>
      <c r="G213" s="721"/>
      <c r="H213" s="692"/>
      <c r="I213" s="692"/>
      <c r="J213" s="692"/>
      <c r="K213" s="692"/>
      <c r="L213" s="692"/>
      <c r="M213" s="692"/>
      <c r="N213" s="692"/>
      <c r="O213" s="692"/>
      <c r="P213" s="692"/>
      <c r="Q213" s="692"/>
      <c r="R213" s="692"/>
      <c r="S213" s="692"/>
      <c r="T213" s="692"/>
      <c r="U213" s="692"/>
      <c r="V213" s="692"/>
      <c r="W213" s="692"/>
      <c r="X213" s="692"/>
      <c r="Y213" s="692"/>
      <c r="Z213" s="692"/>
      <c r="AA213" s="692"/>
      <c r="AB213" s="692"/>
    </row>
    <row r="214" spans="1:28">
      <c r="A214" s="697" t="s">
        <v>3699</v>
      </c>
      <c r="B214" s="704" t="s">
        <v>6165</v>
      </c>
      <c r="C214" s="705" t="s">
        <v>4045</v>
      </c>
      <c r="D214" s="694" t="s">
        <v>6166</v>
      </c>
      <c r="E214" s="686"/>
      <c r="F214" s="686"/>
      <c r="G214" s="695"/>
      <c r="H214" s="686"/>
      <c r="I214" s="686"/>
      <c r="J214" s="686"/>
      <c r="K214" s="686"/>
      <c r="L214" s="686"/>
      <c r="M214" s="686"/>
      <c r="N214" s="686"/>
      <c r="O214" s="686"/>
      <c r="P214" s="686"/>
      <c r="Q214" s="686"/>
      <c r="R214" s="686"/>
      <c r="S214" s="686"/>
      <c r="T214" s="686"/>
      <c r="U214" s="686"/>
      <c r="V214" s="686"/>
      <c r="W214" s="686"/>
      <c r="X214" s="686"/>
      <c r="Y214" s="686"/>
      <c r="Z214" s="686"/>
      <c r="AA214" s="686"/>
      <c r="AB214" s="686"/>
    </row>
    <row r="215" spans="1:28">
      <c r="A215" s="702" t="s">
        <v>3699</v>
      </c>
      <c r="B215" s="718" t="s">
        <v>4037</v>
      </c>
      <c r="C215" s="719" t="s">
        <v>4267</v>
      </c>
      <c r="D215" s="720" t="s">
        <v>6167</v>
      </c>
      <c r="E215" s="692"/>
      <c r="F215" s="692"/>
      <c r="G215" s="721"/>
      <c r="H215" s="692"/>
      <c r="I215" s="692"/>
      <c r="J215" s="692"/>
      <c r="K215" s="692"/>
      <c r="L215" s="692"/>
      <c r="M215" s="692"/>
      <c r="N215" s="692"/>
      <c r="O215" s="692"/>
      <c r="P215" s="692"/>
      <c r="Q215" s="692"/>
      <c r="R215" s="692"/>
      <c r="S215" s="692"/>
      <c r="T215" s="692"/>
      <c r="U215" s="692"/>
      <c r="V215" s="692"/>
      <c r="W215" s="692"/>
      <c r="X215" s="692"/>
      <c r="Y215" s="692"/>
      <c r="Z215" s="692"/>
      <c r="AA215" s="692"/>
      <c r="AB215" s="692"/>
    </row>
    <row r="216" spans="1:28">
      <c r="A216" s="697" t="s">
        <v>3699</v>
      </c>
      <c r="B216" s="704" t="s">
        <v>6168</v>
      </c>
      <c r="C216" s="705" t="s">
        <v>3861</v>
      </c>
      <c r="D216" s="694" t="s">
        <v>6167</v>
      </c>
      <c r="E216" s="686"/>
      <c r="F216" s="686"/>
      <c r="G216" s="695"/>
      <c r="H216" s="686"/>
      <c r="I216" s="686"/>
      <c r="J216" s="686"/>
      <c r="K216" s="686"/>
      <c r="L216" s="686"/>
      <c r="M216" s="686"/>
      <c r="N216" s="686"/>
      <c r="O216" s="686"/>
      <c r="P216" s="686"/>
      <c r="Q216" s="686"/>
      <c r="R216" s="686"/>
      <c r="S216" s="686"/>
      <c r="T216" s="686"/>
      <c r="U216" s="686"/>
      <c r="V216" s="686"/>
      <c r="W216" s="686"/>
      <c r="X216" s="686"/>
      <c r="Y216" s="686"/>
      <c r="Z216" s="686"/>
      <c r="AA216" s="686"/>
      <c r="AB216" s="686"/>
    </row>
    <row r="217" spans="1:28">
      <c r="A217" s="722"/>
      <c r="B217" s="718" t="s">
        <v>3364</v>
      </c>
      <c r="C217" s="719" t="s">
        <v>3296</v>
      </c>
      <c r="D217" s="720" t="s">
        <v>6169</v>
      </c>
      <c r="E217" s="692"/>
      <c r="F217" s="692"/>
      <c r="G217" s="692"/>
      <c r="H217" s="692"/>
      <c r="I217" s="692"/>
      <c r="J217" s="692"/>
      <c r="K217" s="692"/>
      <c r="L217" s="692"/>
      <c r="M217" s="692"/>
      <c r="N217" s="692"/>
      <c r="O217" s="692"/>
      <c r="P217" s="692"/>
      <c r="Q217" s="692"/>
      <c r="R217" s="692"/>
      <c r="S217" s="692"/>
      <c r="T217" s="692"/>
      <c r="U217" s="692"/>
      <c r="V217" s="692"/>
      <c r="W217" s="692"/>
      <c r="X217" s="692"/>
      <c r="Y217" s="692"/>
      <c r="Z217" s="692"/>
      <c r="AA217" s="692"/>
      <c r="AB217" s="692"/>
    </row>
    <row r="218" spans="1:28">
      <c r="A218" s="723"/>
      <c r="B218" s="704" t="s">
        <v>5631</v>
      </c>
      <c r="C218" s="705" t="s">
        <v>6170</v>
      </c>
      <c r="D218" s="694" t="s">
        <v>6169</v>
      </c>
      <c r="E218" s="686"/>
      <c r="F218" s="686"/>
      <c r="G218" s="686"/>
      <c r="H218" s="686"/>
      <c r="I218" s="686"/>
      <c r="J218" s="686"/>
      <c r="K218" s="686"/>
      <c r="L218" s="686"/>
      <c r="M218" s="686"/>
      <c r="N218" s="686"/>
      <c r="O218" s="686"/>
      <c r="P218" s="686"/>
      <c r="Q218" s="686"/>
      <c r="R218" s="686"/>
      <c r="S218" s="686"/>
      <c r="T218" s="686"/>
      <c r="U218" s="686"/>
      <c r="V218" s="686"/>
      <c r="W218" s="686"/>
      <c r="X218" s="686"/>
      <c r="Y218" s="686"/>
      <c r="Z218" s="686"/>
      <c r="AA218" s="686"/>
      <c r="AB218" s="686"/>
    </row>
    <row r="219" spans="1:28">
      <c r="A219" s="722"/>
      <c r="B219" s="718" t="s">
        <v>5631</v>
      </c>
      <c r="C219" s="719" t="s">
        <v>6171</v>
      </c>
      <c r="D219" s="720" t="s">
        <v>6169</v>
      </c>
      <c r="E219" s="692"/>
      <c r="F219" s="692"/>
      <c r="G219" s="692"/>
      <c r="H219" s="692"/>
      <c r="I219" s="692"/>
      <c r="J219" s="692"/>
      <c r="K219" s="692"/>
      <c r="L219" s="692"/>
      <c r="M219" s="692"/>
      <c r="N219" s="692"/>
      <c r="O219" s="692"/>
      <c r="P219" s="692"/>
      <c r="Q219" s="692"/>
      <c r="R219" s="692"/>
      <c r="S219" s="692"/>
      <c r="T219" s="692"/>
      <c r="U219" s="692"/>
      <c r="V219" s="692"/>
      <c r="W219" s="692"/>
      <c r="X219" s="692"/>
      <c r="Y219" s="692"/>
      <c r="Z219" s="692"/>
      <c r="AA219" s="692"/>
      <c r="AB219" s="692"/>
    </row>
    <row r="220" spans="1:28">
      <c r="A220" s="723"/>
      <c r="B220" s="704" t="s">
        <v>6171</v>
      </c>
      <c r="C220" s="705" t="s">
        <v>6170</v>
      </c>
      <c r="D220" s="694" t="s">
        <v>6169</v>
      </c>
      <c r="E220" s="686"/>
      <c r="F220" s="686"/>
      <c r="G220" s="686"/>
      <c r="H220" s="686"/>
      <c r="I220" s="686"/>
      <c r="J220" s="686"/>
      <c r="K220" s="686"/>
      <c r="L220" s="686"/>
      <c r="M220" s="686"/>
      <c r="N220" s="686"/>
      <c r="O220" s="686"/>
      <c r="P220" s="686"/>
      <c r="Q220" s="686"/>
      <c r="R220" s="686"/>
      <c r="S220" s="686"/>
      <c r="T220" s="686"/>
      <c r="U220" s="686"/>
      <c r="V220" s="686"/>
      <c r="W220" s="686"/>
      <c r="X220" s="686"/>
      <c r="Y220" s="686"/>
      <c r="Z220" s="686"/>
      <c r="AA220" s="686"/>
      <c r="AB220" s="686"/>
    </row>
    <row r="221" spans="1:28">
      <c r="A221" s="722"/>
      <c r="B221" s="718" t="s">
        <v>5974</v>
      </c>
      <c r="C221" s="719" t="s">
        <v>4045</v>
      </c>
      <c r="D221" s="720" t="s">
        <v>6172</v>
      </c>
      <c r="E221" s="692"/>
      <c r="F221" s="692"/>
      <c r="G221" s="692"/>
      <c r="H221" s="692"/>
      <c r="I221" s="692"/>
      <c r="J221" s="692"/>
      <c r="K221" s="692"/>
      <c r="L221" s="692"/>
      <c r="M221" s="692"/>
      <c r="N221" s="692"/>
      <c r="O221" s="692"/>
      <c r="P221" s="692"/>
      <c r="Q221" s="692"/>
      <c r="R221" s="692"/>
      <c r="S221" s="692"/>
      <c r="T221" s="692"/>
      <c r="U221" s="692"/>
      <c r="V221" s="692"/>
      <c r="W221" s="692"/>
      <c r="X221" s="692"/>
      <c r="Y221" s="692"/>
      <c r="Z221" s="692"/>
      <c r="AA221" s="692"/>
      <c r="AB221" s="692"/>
    </row>
    <row r="222" spans="1:28">
      <c r="D222" s="724"/>
    </row>
    <row r="223" spans="1:28">
      <c r="A223" s="722"/>
      <c r="B223" s="725"/>
      <c r="C223" s="726"/>
      <c r="D223" s="727"/>
      <c r="E223" s="692"/>
      <c r="F223" s="692"/>
      <c r="G223" s="692"/>
      <c r="H223" s="692"/>
      <c r="I223" s="692"/>
      <c r="J223" s="692"/>
      <c r="K223" s="692"/>
      <c r="L223" s="692"/>
      <c r="M223" s="692"/>
      <c r="N223" s="692"/>
      <c r="O223" s="692"/>
      <c r="P223" s="692"/>
      <c r="Q223" s="692"/>
      <c r="R223" s="692"/>
      <c r="S223" s="692"/>
      <c r="T223" s="692"/>
      <c r="U223" s="692"/>
      <c r="V223" s="692"/>
      <c r="W223" s="692"/>
      <c r="X223" s="692"/>
      <c r="Y223" s="692"/>
      <c r="Z223" s="692"/>
      <c r="AA223" s="692"/>
      <c r="AB223" s="692"/>
    </row>
    <row r="224" spans="1:28">
      <c r="A224" s="723"/>
      <c r="B224" s="728"/>
      <c r="C224" s="729"/>
      <c r="D224" s="730"/>
      <c r="E224" s="686"/>
      <c r="F224" s="686"/>
      <c r="G224" s="686"/>
      <c r="H224" s="686"/>
      <c r="I224" s="686"/>
      <c r="J224" s="686"/>
      <c r="K224" s="686"/>
      <c r="L224" s="686"/>
      <c r="M224" s="686"/>
      <c r="N224" s="686"/>
      <c r="O224" s="686"/>
      <c r="P224" s="686"/>
      <c r="Q224" s="686"/>
      <c r="R224" s="686"/>
      <c r="S224" s="686"/>
      <c r="T224" s="686"/>
      <c r="U224" s="686"/>
      <c r="V224" s="686"/>
      <c r="W224" s="686"/>
      <c r="X224" s="686"/>
      <c r="Y224" s="686"/>
      <c r="Z224" s="686"/>
      <c r="AA224" s="686"/>
      <c r="AB224" s="686"/>
    </row>
    <row r="225" spans="1:28">
      <c r="A225" s="722"/>
      <c r="B225" s="725"/>
      <c r="C225" s="726"/>
      <c r="D225" s="727"/>
      <c r="E225" s="692"/>
      <c r="F225" s="692"/>
      <c r="G225" s="692"/>
      <c r="H225" s="692"/>
      <c r="I225" s="692"/>
      <c r="J225" s="692"/>
      <c r="K225" s="692"/>
      <c r="L225" s="692"/>
      <c r="M225" s="692"/>
      <c r="N225" s="692"/>
      <c r="O225" s="692"/>
      <c r="P225" s="692"/>
      <c r="Q225" s="692"/>
      <c r="R225" s="692"/>
      <c r="S225" s="692"/>
      <c r="T225" s="692"/>
      <c r="U225" s="692"/>
      <c r="V225" s="692"/>
      <c r="W225" s="692"/>
      <c r="X225" s="692"/>
      <c r="Y225" s="692"/>
      <c r="Z225" s="692"/>
      <c r="AA225" s="692"/>
      <c r="AB225" s="692"/>
    </row>
    <row r="226" spans="1:28">
      <c r="A226" s="723"/>
      <c r="B226" s="728"/>
      <c r="C226" s="729"/>
      <c r="D226" s="730"/>
      <c r="E226" s="686"/>
      <c r="F226" s="686"/>
      <c r="G226" s="686"/>
      <c r="H226" s="686"/>
      <c r="I226" s="686"/>
      <c r="J226" s="686"/>
      <c r="K226" s="686"/>
      <c r="L226" s="686"/>
      <c r="M226" s="686"/>
      <c r="N226" s="686"/>
      <c r="O226" s="686"/>
      <c r="P226" s="686"/>
      <c r="Q226" s="686"/>
      <c r="R226" s="686"/>
      <c r="S226" s="686"/>
      <c r="T226" s="686"/>
      <c r="U226" s="686"/>
      <c r="V226" s="686"/>
      <c r="W226" s="686"/>
      <c r="X226" s="686"/>
      <c r="Y226" s="686"/>
      <c r="Z226" s="686"/>
      <c r="AA226" s="686"/>
      <c r="AB226" s="686"/>
    </row>
    <row r="227" spans="1:28">
      <c r="A227" s="722"/>
      <c r="B227" s="725"/>
      <c r="C227" s="726"/>
      <c r="D227" s="727"/>
      <c r="E227" s="692"/>
      <c r="F227" s="692"/>
      <c r="G227" s="692"/>
      <c r="H227" s="692"/>
      <c r="I227" s="692"/>
      <c r="J227" s="692"/>
      <c r="K227" s="692"/>
      <c r="L227" s="692"/>
      <c r="M227" s="692"/>
      <c r="N227" s="692"/>
      <c r="O227" s="692"/>
      <c r="P227" s="692"/>
      <c r="Q227" s="692"/>
      <c r="R227" s="692"/>
      <c r="S227" s="692"/>
      <c r="T227" s="692"/>
      <c r="U227" s="692"/>
      <c r="V227" s="692"/>
      <c r="W227" s="692"/>
      <c r="X227" s="692"/>
      <c r="Y227" s="692"/>
      <c r="Z227" s="692"/>
      <c r="AA227" s="692"/>
      <c r="AB227" s="692"/>
    </row>
    <row r="228" spans="1:28">
      <c r="A228" s="723"/>
      <c r="B228" s="728"/>
      <c r="C228" s="729"/>
      <c r="D228" s="730"/>
      <c r="E228" s="686"/>
      <c r="F228" s="686"/>
      <c r="G228" s="686"/>
      <c r="H228" s="686"/>
      <c r="I228" s="686"/>
      <c r="J228" s="686"/>
      <c r="K228" s="686"/>
      <c r="L228" s="686"/>
      <c r="M228" s="686"/>
      <c r="N228" s="686"/>
      <c r="O228" s="686"/>
      <c r="P228" s="686"/>
      <c r="Q228" s="686"/>
      <c r="R228" s="686"/>
      <c r="S228" s="686"/>
      <c r="T228" s="686"/>
      <c r="U228" s="686"/>
      <c r="V228" s="686"/>
      <c r="W228" s="686"/>
      <c r="X228" s="686"/>
      <c r="Y228" s="686"/>
      <c r="Z228" s="686"/>
      <c r="AA228" s="686"/>
      <c r="AB228" s="686"/>
    </row>
    <row r="229" spans="1:28">
      <c r="A229" s="722"/>
      <c r="B229" s="725"/>
      <c r="C229" s="726"/>
      <c r="D229" s="727"/>
      <c r="E229" s="692"/>
      <c r="F229" s="692"/>
      <c r="G229" s="692"/>
      <c r="H229" s="692"/>
      <c r="I229" s="692"/>
      <c r="J229" s="692"/>
      <c r="K229" s="692"/>
      <c r="L229" s="692"/>
      <c r="M229" s="692"/>
      <c r="N229" s="692"/>
      <c r="O229" s="692"/>
      <c r="P229" s="692"/>
      <c r="Q229" s="692"/>
      <c r="R229" s="692"/>
      <c r="S229" s="692"/>
      <c r="T229" s="692"/>
      <c r="U229" s="692"/>
      <c r="V229" s="692"/>
      <c r="W229" s="692"/>
      <c r="X229" s="692"/>
      <c r="Y229" s="692"/>
      <c r="Z229" s="692"/>
      <c r="AA229" s="692"/>
      <c r="AB229" s="692"/>
    </row>
    <row r="230" spans="1:28">
      <c r="A230" s="723"/>
      <c r="B230" s="728"/>
      <c r="C230" s="729"/>
      <c r="D230" s="730"/>
      <c r="E230" s="686"/>
      <c r="F230" s="686"/>
      <c r="G230" s="686"/>
      <c r="H230" s="686"/>
      <c r="I230" s="686"/>
      <c r="J230" s="686"/>
      <c r="K230" s="686"/>
      <c r="L230" s="686"/>
      <c r="M230" s="686"/>
      <c r="N230" s="686"/>
      <c r="O230" s="686"/>
      <c r="P230" s="686"/>
      <c r="Q230" s="686"/>
      <c r="R230" s="686"/>
      <c r="S230" s="686"/>
      <c r="T230" s="686"/>
      <c r="U230" s="686"/>
      <c r="V230" s="686"/>
      <c r="W230" s="686"/>
      <c r="X230" s="686"/>
      <c r="Y230" s="686"/>
      <c r="Z230" s="686"/>
      <c r="AA230" s="686"/>
      <c r="AB230" s="686"/>
    </row>
    <row r="231" spans="1:28">
      <c r="A231" s="722"/>
      <c r="B231" s="725"/>
      <c r="C231" s="726"/>
      <c r="D231" s="727"/>
      <c r="E231" s="692"/>
      <c r="F231" s="692"/>
      <c r="G231" s="692"/>
      <c r="H231" s="692"/>
      <c r="I231" s="692"/>
      <c r="J231" s="692"/>
      <c r="K231" s="692"/>
      <c r="L231" s="692"/>
      <c r="M231" s="692"/>
      <c r="N231" s="692"/>
      <c r="O231" s="692"/>
      <c r="P231" s="692"/>
      <c r="Q231" s="692"/>
      <c r="R231" s="692"/>
      <c r="S231" s="692"/>
      <c r="T231" s="692"/>
      <c r="U231" s="692"/>
      <c r="V231" s="692"/>
      <c r="W231" s="692"/>
      <c r="X231" s="692"/>
      <c r="Y231" s="692"/>
      <c r="Z231" s="692"/>
      <c r="AA231" s="692"/>
      <c r="AB231" s="692"/>
    </row>
    <row r="232" spans="1:28">
      <c r="A232" s="723"/>
      <c r="B232" s="728"/>
      <c r="C232" s="729"/>
      <c r="D232" s="730"/>
      <c r="E232" s="686"/>
      <c r="F232" s="686"/>
      <c r="G232" s="686"/>
      <c r="H232" s="686"/>
      <c r="I232" s="686"/>
      <c r="J232" s="686"/>
      <c r="K232" s="686"/>
      <c r="L232" s="686"/>
      <c r="M232" s="686"/>
      <c r="N232" s="686"/>
      <c r="O232" s="686"/>
      <c r="P232" s="686"/>
      <c r="Q232" s="686"/>
      <c r="R232" s="686"/>
      <c r="S232" s="686"/>
      <c r="T232" s="686"/>
      <c r="U232" s="686"/>
      <c r="V232" s="686"/>
      <c r="W232" s="686"/>
      <c r="X232" s="686"/>
      <c r="Y232" s="686"/>
      <c r="Z232" s="686"/>
      <c r="AA232" s="686"/>
      <c r="AB232" s="686"/>
    </row>
    <row r="233" spans="1:28">
      <c r="A233" s="722"/>
      <c r="B233" s="725"/>
      <c r="C233" s="726"/>
      <c r="D233" s="727"/>
      <c r="E233" s="692"/>
      <c r="F233" s="692"/>
      <c r="G233" s="692"/>
      <c r="H233" s="692"/>
      <c r="I233" s="692"/>
      <c r="J233" s="692"/>
      <c r="K233" s="692"/>
      <c r="L233" s="692"/>
      <c r="M233" s="692"/>
      <c r="N233" s="692"/>
      <c r="O233" s="692"/>
      <c r="P233" s="692"/>
      <c r="Q233" s="692"/>
      <c r="R233" s="692"/>
      <c r="S233" s="692"/>
      <c r="T233" s="692"/>
      <c r="U233" s="692"/>
      <c r="V233" s="692"/>
      <c r="W233" s="692"/>
      <c r="X233" s="692"/>
      <c r="Y233" s="692"/>
      <c r="Z233" s="692"/>
      <c r="AA233" s="692"/>
      <c r="AB233" s="692"/>
    </row>
    <row r="234" spans="1:28">
      <c r="A234" s="723"/>
      <c r="B234" s="728"/>
      <c r="C234" s="729"/>
      <c r="D234" s="730"/>
      <c r="E234" s="686"/>
      <c r="F234" s="686"/>
      <c r="G234" s="686"/>
      <c r="H234" s="686"/>
      <c r="I234" s="686"/>
      <c r="J234" s="686"/>
      <c r="K234" s="686"/>
      <c r="L234" s="686"/>
      <c r="M234" s="686"/>
      <c r="N234" s="686"/>
      <c r="O234" s="686"/>
      <c r="P234" s="686"/>
      <c r="Q234" s="686"/>
      <c r="R234" s="686"/>
      <c r="S234" s="686"/>
      <c r="T234" s="686"/>
      <c r="U234" s="686"/>
      <c r="V234" s="686"/>
      <c r="W234" s="686"/>
      <c r="X234" s="686"/>
      <c r="Y234" s="686"/>
      <c r="Z234" s="686"/>
      <c r="AA234" s="686"/>
      <c r="AB234" s="686"/>
    </row>
    <row r="235" spans="1:28">
      <c r="A235" s="722"/>
      <c r="B235" s="725"/>
      <c r="C235" s="726"/>
      <c r="D235" s="727"/>
      <c r="E235" s="692"/>
      <c r="F235" s="692"/>
      <c r="G235" s="692"/>
      <c r="H235" s="692"/>
      <c r="I235" s="692"/>
      <c r="J235" s="692"/>
      <c r="K235" s="692"/>
      <c r="L235" s="692"/>
      <c r="M235" s="692"/>
      <c r="N235" s="692"/>
      <c r="O235" s="692"/>
      <c r="P235" s="692"/>
      <c r="Q235" s="692"/>
      <c r="R235" s="692"/>
      <c r="S235" s="692"/>
      <c r="T235" s="692"/>
      <c r="U235" s="692"/>
      <c r="V235" s="692"/>
      <c r="W235" s="692"/>
      <c r="X235" s="692"/>
      <c r="Y235" s="692"/>
      <c r="Z235" s="692"/>
      <c r="AA235" s="692"/>
      <c r="AB235" s="692"/>
    </row>
    <row r="236" spans="1:28">
      <c r="A236" s="723"/>
      <c r="B236" s="728"/>
      <c r="C236" s="729"/>
      <c r="D236" s="730"/>
      <c r="E236" s="686"/>
      <c r="F236" s="686"/>
      <c r="G236" s="686"/>
      <c r="H236" s="686"/>
      <c r="I236" s="686"/>
      <c r="J236" s="686"/>
      <c r="K236" s="686"/>
      <c r="L236" s="686"/>
      <c r="M236" s="686"/>
      <c r="N236" s="686"/>
      <c r="O236" s="686"/>
      <c r="P236" s="686"/>
      <c r="Q236" s="686"/>
      <c r="R236" s="686"/>
      <c r="S236" s="686"/>
      <c r="T236" s="686"/>
      <c r="U236" s="686"/>
      <c r="V236" s="686"/>
      <c r="W236" s="686"/>
      <c r="X236" s="686"/>
      <c r="Y236" s="686"/>
      <c r="Z236" s="686"/>
      <c r="AA236" s="686"/>
      <c r="AB236" s="686"/>
    </row>
    <row r="237" spans="1:28">
      <c r="A237" s="722"/>
      <c r="B237" s="725"/>
      <c r="C237" s="726"/>
      <c r="D237" s="727"/>
      <c r="E237" s="692"/>
      <c r="F237" s="692"/>
      <c r="G237" s="692"/>
      <c r="H237" s="692"/>
      <c r="I237" s="692"/>
      <c r="J237" s="692"/>
      <c r="K237" s="692"/>
      <c r="L237" s="692"/>
      <c r="M237" s="692"/>
      <c r="N237" s="692"/>
      <c r="O237" s="692"/>
      <c r="P237" s="692"/>
      <c r="Q237" s="692"/>
      <c r="R237" s="692"/>
      <c r="S237" s="692"/>
      <c r="T237" s="692"/>
      <c r="U237" s="692"/>
      <c r="V237" s="692"/>
      <c r="W237" s="692"/>
      <c r="X237" s="692"/>
      <c r="Y237" s="692"/>
      <c r="Z237" s="692"/>
      <c r="AA237" s="692"/>
      <c r="AB237" s="692"/>
    </row>
    <row r="238" spans="1:28">
      <c r="A238" s="723"/>
      <c r="B238" s="728"/>
      <c r="C238" s="729"/>
      <c r="D238" s="730"/>
      <c r="E238" s="686"/>
      <c r="F238" s="686"/>
      <c r="G238" s="686"/>
      <c r="H238" s="686"/>
      <c r="I238" s="686"/>
      <c r="J238" s="686"/>
      <c r="K238" s="686"/>
      <c r="L238" s="686"/>
      <c r="M238" s="686"/>
      <c r="N238" s="686"/>
      <c r="O238" s="686"/>
      <c r="P238" s="686"/>
      <c r="Q238" s="686"/>
      <c r="R238" s="686"/>
      <c r="S238" s="686"/>
      <c r="T238" s="686"/>
      <c r="U238" s="686"/>
      <c r="V238" s="686"/>
      <c r="W238" s="686"/>
      <c r="X238" s="686"/>
      <c r="Y238" s="686"/>
      <c r="Z238" s="686"/>
      <c r="AA238" s="686"/>
      <c r="AB238" s="686"/>
    </row>
    <row r="239" spans="1:28">
      <c r="A239" s="722"/>
      <c r="B239" s="725"/>
      <c r="C239" s="726"/>
      <c r="D239" s="727"/>
      <c r="E239" s="692"/>
      <c r="F239" s="692"/>
      <c r="G239" s="692"/>
      <c r="H239" s="692"/>
      <c r="I239" s="692"/>
      <c r="J239" s="692"/>
      <c r="K239" s="692"/>
      <c r="L239" s="692"/>
      <c r="M239" s="692"/>
      <c r="N239" s="692"/>
      <c r="O239" s="692"/>
      <c r="P239" s="692"/>
      <c r="Q239" s="692"/>
      <c r="R239" s="692"/>
      <c r="S239" s="692"/>
      <c r="T239" s="692"/>
      <c r="U239" s="692"/>
      <c r="V239" s="692"/>
      <c r="W239" s="692"/>
      <c r="X239" s="692"/>
      <c r="Y239" s="692"/>
      <c r="Z239" s="692"/>
      <c r="AA239" s="692"/>
      <c r="AB239" s="692"/>
    </row>
    <row r="240" spans="1:28">
      <c r="A240" s="723"/>
      <c r="B240" s="728"/>
      <c r="C240" s="729"/>
      <c r="D240" s="730"/>
      <c r="E240" s="686"/>
      <c r="F240" s="686"/>
      <c r="G240" s="686"/>
      <c r="H240" s="686"/>
      <c r="I240" s="686"/>
      <c r="J240" s="686"/>
      <c r="K240" s="686"/>
      <c r="L240" s="686"/>
      <c r="M240" s="686"/>
      <c r="N240" s="686"/>
      <c r="O240" s="686"/>
      <c r="P240" s="686"/>
      <c r="Q240" s="686"/>
      <c r="R240" s="686"/>
      <c r="S240" s="686"/>
      <c r="T240" s="686"/>
      <c r="U240" s="686"/>
      <c r="V240" s="686"/>
      <c r="W240" s="686"/>
      <c r="X240" s="686"/>
      <c r="Y240" s="686"/>
      <c r="Z240" s="686"/>
      <c r="AA240" s="686"/>
      <c r="AB240" s="686"/>
    </row>
    <row r="241" spans="1:28">
      <c r="A241" s="722"/>
      <c r="B241" s="725"/>
      <c r="C241" s="726"/>
      <c r="D241" s="727"/>
      <c r="E241" s="692"/>
      <c r="F241" s="692"/>
      <c r="G241" s="692"/>
      <c r="H241" s="692"/>
      <c r="I241" s="692"/>
      <c r="J241" s="692"/>
      <c r="K241" s="692"/>
      <c r="L241" s="692"/>
      <c r="M241" s="692"/>
      <c r="N241" s="692"/>
      <c r="O241" s="692"/>
      <c r="P241" s="692"/>
      <c r="Q241" s="692"/>
      <c r="R241" s="692"/>
      <c r="S241" s="692"/>
      <c r="T241" s="692"/>
      <c r="U241" s="692"/>
      <c r="V241" s="692"/>
      <c r="W241" s="692"/>
      <c r="X241" s="692"/>
      <c r="Y241" s="692"/>
      <c r="Z241" s="692"/>
      <c r="AA241" s="692"/>
      <c r="AB241" s="692"/>
    </row>
    <row r="242" spans="1:28">
      <c r="A242" s="723"/>
      <c r="B242" s="728"/>
      <c r="C242" s="729"/>
      <c r="D242" s="730"/>
      <c r="E242" s="686"/>
      <c r="F242" s="686"/>
      <c r="G242" s="686"/>
      <c r="H242" s="686"/>
      <c r="I242" s="686"/>
      <c r="J242" s="686"/>
      <c r="K242" s="686"/>
      <c r="L242" s="686"/>
      <c r="M242" s="686"/>
      <c r="N242" s="686"/>
      <c r="O242" s="686"/>
      <c r="P242" s="686"/>
      <c r="Q242" s="686"/>
      <c r="R242" s="686"/>
      <c r="S242" s="686"/>
      <c r="T242" s="686"/>
      <c r="U242" s="686"/>
      <c r="V242" s="686"/>
      <c r="W242" s="686"/>
      <c r="X242" s="686"/>
      <c r="Y242" s="686"/>
      <c r="Z242" s="686"/>
      <c r="AA242" s="686"/>
      <c r="AB242" s="686"/>
    </row>
    <row r="243" spans="1:28">
      <c r="A243" s="722"/>
      <c r="B243" s="725"/>
      <c r="C243" s="726"/>
      <c r="D243" s="727"/>
      <c r="E243" s="692"/>
      <c r="F243" s="692"/>
      <c r="G243" s="692"/>
      <c r="H243" s="692"/>
      <c r="I243" s="692"/>
      <c r="J243" s="692"/>
      <c r="K243" s="692"/>
      <c r="L243" s="692"/>
      <c r="M243" s="692"/>
      <c r="N243" s="692"/>
      <c r="O243" s="692"/>
      <c r="P243" s="692"/>
      <c r="Q243" s="692"/>
      <c r="R243" s="692"/>
      <c r="S243" s="692"/>
      <c r="T243" s="692"/>
      <c r="U243" s="692"/>
      <c r="V243" s="692"/>
      <c r="W243" s="692"/>
      <c r="X243" s="692"/>
      <c r="Y243" s="692"/>
      <c r="Z243" s="692"/>
      <c r="AA243" s="692"/>
      <c r="AB243" s="692"/>
    </row>
    <row r="244" spans="1:28">
      <c r="A244" s="723"/>
      <c r="B244" s="728"/>
      <c r="C244" s="729"/>
      <c r="D244" s="730"/>
      <c r="E244" s="686"/>
      <c r="F244" s="686"/>
      <c r="G244" s="686"/>
      <c r="H244" s="686"/>
      <c r="I244" s="686"/>
      <c r="J244" s="686"/>
      <c r="K244" s="686"/>
      <c r="L244" s="686"/>
      <c r="M244" s="686"/>
      <c r="N244" s="686"/>
      <c r="O244" s="686"/>
      <c r="P244" s="686"/>
      <c r="Q244" s="686"/>
      <c r="R244" s="686"/>
      <c r="S244" s="686"/>
      <c r="T244" s="686"/>
      <c r="U244" s="686"/>
      <c r="V244" s="686"/>
      <c r="W244" s="686"/>
      <c r="X244" s="686"/>
      <c r="Y244" s="686"/>
      <c r="Z244" s="686"/>
      <c r="AA244" s="686"/>
      <c r="AB244" s="686"/>
    </row>
    <row r="245" spans="1:28">
      <c r="A245" s="722"/>
      <c r="B245" s="725"/>
      <c r="C245" s="726"/>
      <c r="D245" s="727"/>
      <c r="E245" s="692"/>
      <c r="F245" s="692"/>
      <c r="G245" s="692"/>
      <c r="H245" s="692"/>
      <c r="I245" s="692"/>
      <c r="J245" s="692"/>
      <c r="K245" s="692"/>
      <c r="L245" s="692"/>
      <c r="M245" s="692"/>
      <c r="N245" s="692"/>
      <c r="O245" s="692"/>
      <c r="P245" s="692"/>
      <c r="Q245" s="692"/>
      <c r="R245" s="692"/>
      <c r="S245" s="692"/>
      <c r="T245" s="692"/>
      <c r="U245" s="692"/>
      <c r="V245" s="692"/>
      <c r="W245" s="692"/>
      <c r="X245" s="692"/>
      <c r="Y245" s="692"/>
      <c r="Z245" s="692"/>
      <c r="AA245" s="692"/>
      <c r="AB245" s="692"/>
    </row>
    <row r="246" spans="1:28">
      <c r="A246" s="723"/>
      <c r="B246" s="728"/>
      <c r="C246" s="729"/>
      <c r="D246" s="730"/>
      <c r="E246" s="686"/>
      <c r="F246" s="686"/>
      <c r="G246" s="686"/>
      <c r="H246" s="686"/>
      <c r="I246" s="686"/>
      <c r="J246" s="686"/>
      <c r="K246" s="686"/>
      <c r="L246" s="686"/>
      <c r="M246" s="686"/>
      <c r="N246" s="686"/>
      <c r="O246" s="686"/>
      <c r="P246" s="686"/>
      <c r="Q246" s="686"/>
      <c r="R246" s="686"/>
      <c r="S246" s="686"/>
      <c r="T246" s="686"/>
      <c r="U246" s="686"/>
      <c r="V246" s="686"/>
      <c r="W246" s="686"/>
      <c r="X246" s="686"/>
      <c r="Y246" s="686"/>
      <c r="Z246" s="686"/>
      <c r="AA246" s="686"/>
      <c r="AB246" s="686"/>
    </row>
    <row r="247" spans="1:28">
      <c r="A247" s="722"/>
      <c r="B247" s="725"/>
      <c r="C247" s="726"/>
      <c r="D247" s="727"/>
      <c r="E247" s="692"/>
      <c r="F247" s="692"/>
      <c r="G247" s="692"/>
      <c r="H247" s="692"/>
      <c r="I247" s="692"/>
      <c r="J247" s="692"/>
      <c r="K247" s="692"/>
      <c r="L247" s="692"/>
      <c r="M247" s="692"/>
      <c r="N247" s="692"/>
      <c r="O247" s="692"/>
      <c r="P247" s="692"/>
      <c r="Q247" s="692"/>
      <c r="R247" s="692"/>
      <c r="S247" s="692"/>
      <c r="T247" s="692"/>
      <c r="U247" s="692"/>
      <c r="V247" s="692"/>
      <c r="W247" s="692"/>
      <c r="X247" s="692"/>
      <c r="Y247" s="692"/>
      <c r="Z247" s="692"/>
      <c r="AA247" s="692"/>
      <c r="AB247" s="692"/>
    </row>
    <row r="248" spans="1:28">
      <c r="A248" s="723"/>
      <c r="B248" s="728"/>
      <c r="C248" s="729"/>
      <c r="D248" s="730"/>
      <c r="E248" s="686"/>
      <c r="F248" s="686"/>
      <c r="G248" s="686"/>
      <c r="H248" s="686"/>
      <c r="I248" s="686"/>
      <c r="J248" s="686"/>
      <c r="K248" s="686"/>
      <c r="L248" s="686"/>
      <c r="M248" s="686"/>
      <c r="N248" s="686"/>
      <c r="O248" s="686"/>
      <c r="P248" s="686"/>
      <c r="Q248" s="686"/>
      <c r="R248" s="686"/>
      <c r="S248" s="686"/>
      <c r="T248" s="686"/>
      <c r="U248" s="686"/>
      <c r="V248" s="686"/>
      <c r="W248" s="686"/>
      <c r="X248" s="686"/>
      <c r="Y248" s="686"/>
      <c r="Z248" s="686"/>
      <c r="AA248" s="686"/>
      <c r="AB248" s="686"/>
    </row>
    <row r="249" spans="1:28">
      <c r="A249" s="722"/>
      <c r="B249" s="725"/>
      <c r="C249" s="726"/>
      <c r="D249" s="727"/>
      <c r="E249" s="692"/>
      <c r="F249" s="692"/>
      <c r="G249" s="692"/>
      <c r="H249" s="692"/>
      <c r="I249" s="692"/>
      <c r="J249" s="692"/>
      <c r="K249" s="692"/>
      <c r="L249" s="692"/>
      <c r="M249" s="692"/>
      <c r="N249" s="692"/>
      <c r="O249" s="692"/>
      <c r="P249" s="692"/>
      <c r="Q249" s="692"/>
      <c r="R249" s="692"/>
      <c r="S249" s="692"/>
      <c r="T249" s="692"/>
      <c r="U249" s="692"/>
      <c r="V249" s="692"/>
      <c r="W249" s="692"/>
      <c r="X249" s="692"/>
      <c r="Y249" s="692"/>
      <c r="Z249" s="692"/>
      <c r="AA249" s="692"/>
      <c r="AB249" s="692"/>
    </row>
    <row r="250" spans="1:28">
      <c r="A250" s="723"/>
      <c r="B250" s="728"/>
      <c r="C250" s="729"/>
      <c r="D250" s="730"/>
      <c r="E250" s="686"/>
      <c r="F250" s="686"/>
      <c r="G250" s="686"/>
      <c r="H250" s="686"/>
      <c r="I250" s="686"/>
      <c r="J250" s="686"/>
      <c r="K250" s="686"/>
      <c r="L250" s="686"/>
      <c r="M250" s="686"/>
      <c r="N250" s="686"/>
      <c r="O250" s="686"/>
      <c r="P250" s="686"/>
      <c r="Q250" s="686"/>
      <c r="R250" s="686"/>
      <c r="S250" s="686"/>
      <c r="T250" s="686"/>
      <c r="U250" s="686"/>
      <c r="V250" s="686"/>
      <c r="W250" s="686"/>
      <c r="X250" s="686"/>
      <c r="Y250" s="686"/>
      <c r="Z250" s="686"/>
      <c r="AA250" s="686"/>
      <c r="AB250" s="686"/>
    </row>
    <row r="251" spans="1:28">
      <c r="A251" s="722"/>
      <c r="B251" s="725"/>
      <c r="C251" s="726"/>
      <c r="D251" s="727"/>
      <c r="E251" s="692"/>
      <c r="F251" s="692"/>
      <c r="G251" s="692"/>
      <c r="H251" s="692"/>
      <c r="I251" s="692"/>
      <c r="J251" s="692"/>
      <c r="K251" s="692"/>
      <c r="L251" s="692"/>
      <c r="M251" s="692"/>
      <c r="N251" s="692"/>
      <c r="O251" s="692"/>
      <c r="P251" s="692"/>
      <c r="Q251" s="692"/>
      <c r="R251" s="692"/>
      <c r="S251" s="692"/>
      <c r="T251" s="692"/>
      <c r="U251" s="692"/>
      <c r="V251" s="692"/>
      <c r="W251" s="692"/>
      <c r="X251" s="692"/>
      <c r="Y251" s="692"/>
      <c r="Z251" s="692"/>
      <c r="AA251" s="692"/>
      <c r="AB251" s="692"/>
    </row>
    <row r="252" spans="1:28">
      <c r="A252" s="723"/>
      <c r="B252" s="728"/>
      <c r="C252" s="729"/>
      <c r="D252" s="730"/>
      <c r="E252" s="686"/>
      <c r="F252" s="686"/>
      <c r="G252" s="686"/>
      <c r="H252" s="686"/>
      <c r="I252" s="686"/>
      <c r="J252" s="686"/>
      <c r="K252" s="686"/>
      <c r="L252" s="686"/>
      <c r="M252" s="686"/>
      <c r="N252" s="686"/>
      <c r="O252" s="686"/>
      <c r="P252" s="686"/>
      <c r="Q252" s="686"/>
      <c r="R252" s="686"/>
      <c r="S252" s="686"/>
      <c r="T252" s="686"/>
      <c r="U252" s="686"/>
      <c r="V252" s="686"/>
      <c r="W252" s="686"/>
      <c r="X252" s="686"/>
      <c r="Y252" s="686"/>
      <c r="Z252" s="686"/>
      <c r="AA252" s="686"/>
      <c r="AB252" s="686"/>
    </row>
    <row r="253" spans="1:28">
      <c r="A253" s="722"/>
      <c r="B253" s="725"/>
      <c r="C253" s="726"/>
      <c r="D253" s="727"/>
      <c r="E253" s="692"/>
      <c r="F253" s="692"/>
      <c r="G253" s="692"/>
      <c r="H253" s="692"/>
      <c r="I253" s="692"/>
      <c r="J253" s="692"/>
      <c r="K253" s="692"/>
      <c r="L253" s="692"/>
      <c r="M253" s="692"/>
      <c r="N253" s="692"/>
      <c r="O253" s="692"/>
      <c r="P253" s="692"/>
      <c r="Q253" s="692"/>
      <c r="R253" s="692"/>
      <c r="S253" s="692"/>
      <c r="T253" s="692"/>
      <c r="U253" s="692"/>
      <c r="V253" s="692"/>
      <c r="W253" s="692"/>
      <c r="X253" s="692"/>
      <c r="Y253" s="692"/>
      <c r="Z253" s="692"/>
      <c r="AA253" s="692"/>
      <c r="AB253" s="692"/>
    </row>
    <row r="254" spans="1:28">
      <c r="A254" s="723"/>
      <c r="B254" s="728"/>
      <c r="C254" s="729"/>
      <c r="D254" s="730"/>
      <c r="E254" s="686"/>
      <c r="F254" s="686"/>
      <c r="G254" s="686"/>
      <c r="H254" s="686"/>
      <c r="I254" s="686"/>
      <c r="J254" s="686"/>
      <c r="K254" s="686"/>
      <c r="L254" s="686"/>
      <c r="M254" s="686"/>
      <c r="N254" s="686"/>
      <c r="O254" s="686"/>
      <c r="P254" s="686"/>
      <c r="Q254" s="686"/>
      <c r="R254" s="686"/>
      <c r="S254" s="686"/>
      <c r="T254" s="686"/>
      <c r="U254" s="686"/>
      <c r="V254" s="686"/>
      <c r="W254" s="686"/>
      <c r="X254" s="686"/>
      <c r="Y254" s="686"/>
      <c r="Z254" s="686"/>
      <c r="AA254" s="686"/>
      <c r="AB254" s="686"/>
    </row>
    <row r="255" spans="1:28">
      <c r="A255" s="722"/>
      <c r="B255" s="725"/>
      <c r="C255" s="726"/>
      <c r="D255" s="727"/>
      <c r="E255" s="692"/>
      <c r="F255" s="692"/>
      <c r="G255" s="692"/>
      <c r="H255" s="692"/>
      <c r="I255" s="692"/>
      <c r="J255" s="692"/>
      <c r="K255" s="692"/>
      <c r="L255" s="692"/>
      <c r="M255" s="692"/>
      <c r="N255" s="692"/>
      <c r="O255" s="692"/>
      <c r="P255" s="692"/>
      <c r="Q255" s="692"/>
      <c r="R255" s="692"/>
      <c r="S255" s="692"/>
      <c r="T255" s="692"/>
      <c r="U255" s="692"/>
      <c r="V255" s="692"/>
      <c r="W255" s="692"/>
      <c r="X255" s="692"/>
      <c r="Y255" s="692"/>
      <c r="Z255" s="692"/>
      <c r="AA255" s="692"/>
      <c r="AB255" s="692"/>
    </row>
    <row r="256" spans="1:28">
      <c r="A256" s="723"/>
      <c r="B256" s="728"/>
      <c r="C256" s="729"/>
      <c r="D256" s="730"/>
      <c r="E256" s="686"/>
      <c r="F256" s="686"/>
      <c r="G256" s="686"/>
      <c r="H256" s="686"/>
      <c r="I256" s="686"/>
      <c r="J256" s="686"/>
      <c r="K256" s="686"/>
      <c r="L256" s="686"/>
      <c r="M256" s="686"/>
      <c r="N256" s="686"/>
      <c r="O256" s="686"/>
      <c r="P256" s="686"/>
      <c r="Q256" s="686"/>
      <c r="R256" s="686"/>
      <c r="S256" s="686"/>
      <c r="T256" s="686"/>
      <c r="U256" s="686"/>
      <c r="V256" s="686"/>
      <c r="W256" s="686"/>
      <c r="X256" s="686"/>
      <c r="Y256" s="686"/>
      <c r="Z256" s="686"/>
      <c r="AA256" s="686"/>
      <c r="AB256" s="686"/>
    </row>
    <row r="257" spans="1:28">
      <c r="A257" s="722"/>
      <c r="B257" s="725"/>
      <c r="C257" s="726"/>
      <c r="D257" s="727"/>
      <c r="E257" s="692"/>
      <c r="F257" s="692"/>
      <c r="G257" s="692"/>
      <c r="H257" s="692"/>
      <c r="I257" s="692"/>
      <c r="J257" s="692"/>
      <c r="K257" s="692"/>
      <c r="L257" s="692"/>
      <c r="M257" s="692"/>
      <c r="N257" s="692"/>
      <c r="O257" s="692"/>
      <c r="P257" s="692"/>
      <c r="Q257" s="692"/>
      <c r="R257" s="692"/>
      <c r="S257" s="692"/>
      <c r="T257" s="692"/>
      <c r="U257" s="692"/>
      <c r="V257" s="692"/>
      <c r="W257" s="692"/>
      <c r="X257" s="692"/>
      <c r="Y257" s="692"/>
      <c r="Z257" s="692"/>
      <c r="AA257" s="692"/>
      <c r="AB257" s="692"/>
    </row>
    <row r="258" spans="1:28">
      <c r="A258" s="723"/>
      <c r="B258" s="728"/>
      <c r="C258" s="729"/>
      <c r="D258" s="730"/>
      <c r="E258" s="686"/>
      <c r="F258" s="686"/>
      <c r="G258" s="686"/>
      <c r="H258" s="686"/>
      <c r="I258" s="686"/>
      <c r="J258" s="686"/>
      <c r="K258" s="686"/>
      <c r="L258" s="686"/>
      <c r="M258" s="686"/>
      <c r="N258" s="686"/>
      <c r="O258" s="686"/>
      <c r="P258" s="686"/>
      <c r="Q258" s="686"/>
      <c r="R258" s="686"/>
      <c r="S258" s="686"/>
      <c r="T258" s="686"/>
      <c r="U258" s="686"/>
      <c r="V258" s="686"/>
      <c r="W258" s="686"/>
      <c r="X258" s="686"/>
      <c r="Y258" s="686"/>
      <c r="Z258" s="686"/>
      <c r="AA258" s="686"/>
      <c r="AB258" s="686"/>
    </row>
    <row r="259" spans="1:28">
      <c r="A259" s="722"/>
      <c r="B259" s="725"/>
      <c r="C259" s="726"/>
      <c r="D259" s="727"/>
      <c r="E259" s="692"/>
      <c r="F259" s="692"/>
      <c r="G259" s="692"/>
      <c r="H259" s="692"/>
      <c r="I259" s="692"/>
      <c r="J259" s="692"/>
      <c r="K259" s="692"/>
      <c r="L259" s="692"/>
      <c r="M259" s="692"/>
      <c r="N259" s="692"/>
      <c r="O259" s="692"/>
      <c r="P259" s="692"/>
      <c r="Q259" s="692"/>
      <c r="R259" s="692"/>
      <c r="S259" s="692"/>
      <c r="T259" s="692"/>
      <c r="U259" s="692"/>
      <c r="V259" s="692"/>
      <c r="W259" s="692"/>
      <c r="X259" s="692"/>
      <c r="Y259" s="692"/>
      <c r="Z259" s="692"/>
      <c r="AA259" s="692"/>
      <c r="AB259" s="692"/>
    </row>
    <row r="260" spans="1:28">
      <c r="A260" s="723"/>
      <c r="B260" s="728"/>
      <c r="C260" s="729"/>
      <c r="D260" s="730"/>
      <c r="E260" s="686"/>
      <c r="F260" s="686"/>
      <c r="G260" s="686"/>
      <c r="H260" s="686"/>
      <c r="I260" s="686"/>
      <c r="J260" s="686"/>
      <c r="K260" s="686"/>
      <c r="L260" s="686"/>
      <c r="M260" s="686"/>
      <c r="N260" s="686"/>
      <c r="O260" s="686"/>
      <c r="P260" s="686"/>
      <c r="Q260" s="686"/>
      <c r="R260" s="686"/>
      <c r="S260" s="686"/>
      <c r="T260" s="686"/>
      <c r="U260" s="686"/>
      <c r="V260" s="686"/>
      <c r="W260" s="686"/>
      <c r="X260" s="686"/>
      <c r="Y260" s="686"/>
      <c r="Z260" s="686"/>
      <c r="AA260" s="686"/>
      <c r="AB260" s="686"/>
    </row>
    <row r="261" spans="1:28">
      <c r="A261" s="722"/>
      <c r="B261" s="725"/>
      <c r="C261" s="726"/>
      <c r="D261" s="727"/>
      <c r="E261" s="692"/>
      <c r="F261" s="692"/>
      <c r="G261" s="692"/>
      <c r="H261" s="692"/>
      <c r="I261" s="692"/>
      <c r="J261" s="692"/>
      <c r="K261" s="692"/>
      <c r="L261" s="692"/>
      <c r="M261" s="692"/>
      <c r="N261" s="692"/>
      <c r="O261" s="692"/>
      <c r="P261" s="692"/>
      <c r="Q261" s="692"/>
      <c r="R261" s="692"/>
      <c r="S261" s="692"/>
      <c r="T261" s="692"/>
      <c r="U261" s="692"/>
      <c r="V261" s="692"/>
      <c r="W261" s="692"/>
      <c r="X261" s="692"/>
      <c r="Y261" s="692"/>
      <c r="Z261" s="692"/>
      <c r="AA261" s="692"/>
      <c r="AB261" s="692"/>
    </row>
    <row r="262" spans="1:28">
      <c r="A262" s="723"/>
      <c r="B262" s="728"/>
      <c r="C262" s="729"/>
      <c r="D262" s="730"/>
      <c r="E262" s="686"/>
      <c r="F262" s="686"/>
      <c r="G262" s="686"/>
      <c r="H262" s="686"/>
      <c r="I262" s="686"/>
      <c r="J262" s="686"/>
      <c r="K262" s="686"/>
      <c r="L262" s="686"/>
      <c r="M262" s="686"/>
      <c r="N262" s="686"/>
      <c r="O262" s="686"/>
      <c r="P262" s="686"/>
      <c r="Q262" s="686"/>
      <c r="R262" s="686"/>
      <c r="S262" s="686"/>
      <c r="T262" s="686"/>
      <c r="U262" s="686"/>
      <c r="V262" s="686"/>
      <c r="W262" s="686"/>
      <c r="X262" s="686"/>
      <c r="Y262" s="686"/>
      <c r="Z262" s="686"/>
      <c r="AA262" s="686"/>
      <c r="AB262" s="686"/>
    </row>
    <row r="263" spans="1:28">
      <c r="A263" s="722"/>
      <c r="B263" s="725"/>
      <c r="C263" s="726"/>
      <c r="D263" s="727"/>
      <c r="E263" s="692"/>
      <c r="F263" s="692"/>
      <c r="G263" s="692"/>
      <c r="H263" s="692"/>
      <c r="I263" s="692"/>
      <c r="J263" s="692"/>
      <c r="K263" s="692"/>
      <c r="L263" s="692"/>
      <c r="M263" s="692"/>
      <c r="N263" s="692"/>
      <c r="O263" s="692"/>
      <c r="P263" s="692"/>
      <c r="Q263" s="692"/>
      <c r="R263" s="692"/>
      <c r="S263" s="692"/>
      <c r="T263" s="692"/>
      <c r="U263" s="692"/>
      <c r="V263" s="692"/>
      <c r="W263" s="692"/>
      <c r="X263" s="692"/>
      <c r="Y263" s="692"/>
      <c r="Z263" s="692"/>
      <c r="AA263" s="692"/>
      <c r="AB263" s="692"/>
    </row>
    <row r="264" spans="1:28">
      <c r="A264" s="723"/>
      <c r="B264" s="728"/>
      <c r="C264" s="729"/>
      <c r="D264" s="730"/>
      <c r="E264" s="686"/>
      <c r="F264" s="686"/>
      <c r="G264" s="686"/>
      <c r="H264" s="686"/>
      <c r="I264" s="686"/>
      <c r="J264" s="686"/>
      <c r="K264" s="686"/>
      <c r="L264" s="686"/>
      <c r="M264" s="686"/>
      <c r="N264" s="686"/>
      <c r="O264" s="686"/>
      <c r="P264" s="686"/>
      <c r="Q264" s="686"/>
      <c r="R264" s="686"/>
      <c r="S264" s="686"/>
      <c r="T264" s="686"/>
      <c r="U264" s="686"/>
      <c r="V264" s="686"/>
      <c r="W264" s="686"/>
      <c r="X264" s="686"/>
      <c r="Y264" s="686"/>
      <c r="Z264" s="686"/>
      <c r="AA264" s="686"/>
      <c r="AB264" s="686"/>
    </row>
    <row r="265" spans="1:28">
      <c r="A265" s="722"/>
      <c r="B265" s="725"/>
      <c r="C265" s="726"/>
      <c r="D265" s="727"/>
      <c r="E265" s="692"/>
      <c r="F265" s="692"/>
      <c r="G265" s="692"/>
      <c r="H265" s="692"/>
      <c r="I265" s="692"/>
      <c r="J265" s="692"/>
      <c r="K265" s="692"/>
      <c r="L265" s="692"/>
      <c r="M265" s="692"/>
      <c r="N265" s="692"/>
      <c r="O265" s="692"/>
      <c r="P265" s="692"/>
      <c r="Q265" s="692"/>
      <c r="R265" s="692"/>
      <c r="S265" s="692"/>
      <c r="T265" s="692"/>
      <c r="U265" s="692"/>
      <c r="V265" s="692"/>
      <c r="W265" s="692"/>
      <c r="X265" s="692"/>
      <c r="Y265" s="692"/>
      <c r="Z265" s="692"/>
      <c r="AA265" s="692"/>
      <c r="AB265" s="692"/>
    </row>
    <row r="266" spans="1:28">
      <c r="A266" s="723"/>
      <c r="B266" s="728"/>
      <c r="C266" s="729"/>
      <c r="D266" s="730"/>
      <c r="E266" s="686"/>
      <c r="F266" s="686"/>
      <c r="G266" s="686"/>
      <c r="H266" s="686"/>
      <c r="I266" s="686"/>
      <c r="J266" s="686"/>
      <c r="K266" s="686"/>
      <c r="L266" s="686"/>
      <c r="M266" s="686"/>
      <c r="N266" s="686"/>
      <c r="O266" s="686"/>
      <c r="P266" s="686"/>
      <c r="Q266" s="686"/>
      <c r="R266" s="686"/>
      <c r="S266" s="686"/>
      <c r="T266" s="686"/>
      <c r="U266" s="686"/>
      <c r="V266" s="686"/>
      <c r="W266" s="686"/>
      <c r="X266" s="686"/>
      <c r="Y266" s="686"/>
      <c r="Z266" s="686"/>
      <c r="AA266" s="686"/>
      <c r="AB266" s="686"/>
    </row>
    <row r="267" spans="1:28">
      <c r="A267" s="722"/>
      <c r="B267" s="725"/>
      <c r="C267" s="726"/>
      <c r="D267" s="727"/>
      <c r="E267" s="692"/>
      <c r="F267" s="692"/>
      <c r="G267" s="692"/>
      <c r="H267" s="692"/>
      <c r="I267" s="692"/>
      <c r="J267" s="692"/>
      <c r="K267" s="692"/>
      <c r="L267" s="692"/>
      <c r="M267" s="692"/>
      <c r="N267" s="692"/>
      <c r="O267" s="692"/>
      <c r="P267" s="692"/>
      <c r="Q267" s="692"/>
      <c r="R267" s="692"/>
      <c r="S267" s="692"/>
      <c r="T267" s="692"/>
      <c r="U267" s="692"/>
      <c r="V267" s="692"/>
      <c r="W267" s="692"/>
      <c r="X267" s="692"/>
      <c r="Y267" s="692"/>
      <c r="Z267" s="692"/>
      <c r="AA267" s="692"/>
      <c r="AB267" s="692"/>
    </row>
    <row r="268" spans="1:28">
      <c r="A268" s="723"/>
      <c r="B268" s="728"/>
      <c r="C268" s="729"/>
      <c r="D268" s="730"/>
      <c r="E268" s="686"/>
      <c r="F268" s="686"/>
      <c r="G268" s="686"/>
      <c r="H268" s="686"/>
      <c r="I268" s="686"/>
      <c r="J268" s="686"/>
      <c r="K268" s="686"/>
      <c r="L268" s="686"/>
      <c r="M268" s="686"/>
      <c r="N268" s="686"/>
      <c r="O268" s="686"/>
      <c r="P268" s="686"/>
      <c r="Q268" s="686"/>
      <c r="R268" s="686"/>
      <c r="S268" s="686"/>
      <c r="T268" s="686"/>
      <c r="U268" s="686"/>
      <c r="V268" s="686"/>
      <c r="W268" s="686"/>
      <c r="X268" s="686"/>
      <c r="Y268" s="686"/>
      <c r="Z268" s="686"/>
      <c r="AA268" s="686"/>
      <c r="AB268" s="686"/>
    </row>
    <row r="269" spans="1:28">
      <c r="A269" s="722"/>
      <c r="B269" s="725"/>
      <c r="C269" s="726"/>
      <c r="D269" s="727"/>
      <c r="E269" s="692"/>
      <c r="F269" s="692"/>
      <c r="G269" s="692"/>
      <c r="H269" s="692"/>
      <c r="I269" s="692"/>
      <c r="J269" s="692"/>
      <c r="K269" s="692"/>
      <c r="L269" s="692"/>
      <c r="M269" s="692"/>
      <c r="N269" s="692"/>
      <c r="O269" s="692"/>
      <c r="P269" s="692"/>
      <c r="Q269" s="692"/>
      <c r="R269" s="692"/>
      <c r="S269" s="692"/>
      <c r="T269" s="692"/>
      <c r="U269" s="692"/>
      <c r="V269" s="692"/>
      <c r="W269" s="692"/>
      <c r="X269" s="692"/>
      <c r="Y269" s="692"/>
      <c r="Z269" s="692"/>
      <c r="AA269" s="692"/>
      <c r="AB269" s="692"/>
    </row>
    <row r="270" spans="1:28">
      <c r="A270" s="723"/>
      <c r="B270" s="728"/>
      <c r="C270" s="729"/>
      <c r="D270" s="730"/>
      <c r="E270" s="686"/>
      <c r="F270" s="686"/>
      <c r="G270" s="686"/>
      <c r="H270" s="686"/>
      <c r="I270" s="686"/>
      <c r="J270" s="686"/>
      <c r="K270" s="686"/>
      <c r="L270" s="686"/>
      <c r="M270" s="686"/>
      <c r="N270" s="686"/>
      <c r="O270" s="686"/>
      <c r="P270" s="686"/>
      <c r="Q270" s="686"/>
      <c r="R270" s="686"/>
      <c r="S270" s="686"/>
      <c r="T270" s="686"/>
      <c r="U270" s="686"/>
      <c r="V270" s="686"/>
      <c r="W270" s="686"/>
      <c r="X270" s="686"/>
      <c r="Y270" s="686"/>
      <c r="Z270" s="686"/>
      <c r="AA270" s="686"/>
      <c r="AB270" s="686"/>
    </row>
    <row r="271" spans="1:28">
      <c r="A271" s="722"/>
      <c r="B271" s="725"/>
      <c r="C271" s="726"/>
      <c r="D271" s="727"/>
      <c r="E271" s="692"/>
      <c r="F271" s="692"/>
      <c r="G271" s="692"/>
      <c r="H271" s="692"/>
      <c r="I271" s="692"/>
      <c r="J271" s="692"/>
      <c r="K271" s="692"/>
      <c r="L271" s="692"/>
      <c r="M271" s="692"/>
      <c r="N271" s="692"/>
      <c r="O271" s="692"/>
      <c r="P271" s="692"/>
      <c r="Q271" s="692"/>
      <c r="R271" s="692"/>
      <c r="S271" s="692"/>
      <c r="T271" s="692"/>
      <c r="U271" s="692"/>
      <c r="V271" s="692"/>
      <c r="W271" s="692"/>
      <c r="X271" s="692"/>
      <c r="Y271" s="692"/>
      <c r="Z271" s="692"/>
      <c r="AA271" s="692"/>
      <c r="AB271" s="692"/>
    </row>
    <row r="272" spans="1:28">
      <c r="A272" s="723"/>
      <c r="B272" s="728"/>
      <c r="C272" s="729"/>
      <c r="D272" s="730"/>
      <c r="E272" s="686"/>
      <c r="F272" s="686"/>
      <c r="G272" s="686"/>
      <c r="H272" s="686"/>
      <c r="I272" s="686"/>
      <c r="J272" s="686"/>
      <c r="K272" s="686"/>
      <c r="L272" s="686"/>
      <c r="M272" s="686"/>
      <c r="N272" s="686"/>
      <c r="O272" s="686"/>
      <c r="P272" s="686"/>
      <c r="Q272" s="686"/>
      <c r="R272" s="686"/>
      <c r="S272" s="686"/>
      <c r="T272" s="686"/>
      <c r="U272" s="686"/>
      <c r="V272" s="686"/>
      <c r="W272" s="686"/>
      <c r="X272" s="686"/>
      <c r="Y272" s="686"/>
      <c r="Z272" s="686"/>
      <c r="AA272" s="686"/>
      <c r="AB272" s="686"/>
    </row>
    <row r="273" spans="1:28">
      <c r="A273" s="722"/>
      <c r="B273" s="725"/>
      <c r="C273" s="726"/>
      <c r="D273" s="727"/>
      <c r="E273" s="692"/>
      <c r="F273" s="692"/>
      <c r="G273" s="692"/>
      <c r="H273" s="692"/>
      <c r="I273" s="692"/>
      <c r="J273" s="692"/>
      <c r="K273" s="692"/>
      <c r="L273" s="692"/>
      <c r="M273" s="692"/>
      <c r="N273" s="692"/>
      <c r="O273" s="692"/>
      <c r="P273" s="692"/>
      <c r="Q273" s="692"/>
      <c r="R273" s="692"/>
      <c r="S273" s="692"/>
      <c r="T273" s="692"/>
      <c r="U273" s="692"/>
      <c r="V273" s="692"/>
      <c r="W273" s="692"/>
      <c r="X273" s="692"/>
      <c r="Y273" s="692"/>
      <c r="Z273" s="692"/>
      <c r="AA273" s="692"/>
      <c r="AB273" s="692"/>
    </row>
    <row r="274" spans="1:28">
      <c r="A274" s="723"/>
      <c r="B274" s="728"/>
      <c r="C274" s="729"/>
      <c r="D274" s="730"/>
      <c r="E274" s="686"/>
      <c r="F274" s="686"/>
      <c r="G274" s="686"/>
      <c r="H274" s="686"/>
      <c r="I274" s="686"/>
      <c r="J274" s="686"/>
      <c r="K274" s="686"/>
      <c r="L274" s="686"/>
      <c r="M274" s="686"/>
      <c r="N274" s="686"/>
      <c r="O274" s="686"/>
      <c r="P274" s="686"/>
      <c r="Q274" s="686"/>
      <c r="R274" s="686"/>
      <c r="S274" s="686"/>
      <c r="T274" s="686"/>
      <c r="U274" s="686"/>
      <c r="V274" s="686"/>
      <c r="W274" s="686"/>
      <c r="X274" s="686"/>
      <c r="Y274" s="686"/>
      <c r="Z274" s="686"/>
      <c r="AA274" s="686"/>
      <c r="AB274" s="686"/>
    </row>
    <row r="275" spans="1:28">
      <c r="A275" s="722"/>
      <c r="B275" s="725"/>
      <c r="C275" s="726"/>
      <c r="D275" s="727"/>
      <c r="E275" s="692"/>
      <c r="F275" s="692"/>
      <c r="G275" s="692"/>
      <c r="H275" s="692"/>
      <c r="I275" s="692"/>
      <c r="J275" s="692"/>
      <c r="K275" s="692"/>
      <c r="L275" s="692"/>
      <c r="M275" s="692"/>
      <c r="N275" s="692"/>
      <c r="O275" s="692"/>
      <c r="P275" s="692"/>
      <c r="Q275" s="692"/>
      <c r="R275" s="692"/>
      <c r="S275" s="692"/>
      <c r="T275" s="692"/>
      <c r="U275" s="692"/>
      <c r="V275" s="692"/>
      <c r="W275" s="692"/>
      <c r="X275" s="692"/>
      <c r="Y275" s="692"/>
      <c r="Z275" s="692"/>
      <c r="AA275" s="692"/>
      <c r="AB275" s="692"/>
    </row>
    <row r="276" spans="1:28">
      <c r="A276" s="723"/>
      <c r="B276" s="728"/>
      <c r="C276" s="729"/>
      <c r="D276" s="730"/>
      <c r="E276" s="686"/>
      <c r="F276" s="686"/>
      <c r="G276" s="686"/>
      <c r="H276" s="686"/>
      <c r="I276" s="686"/>
      <c r="J276" s="686"/>
      <c r="K276" s="686"/>
      <c r="L276" s="686"/>
      <c r="M276" s="686"/>
      <c r="N276" s="686"/>
      <c r="O276" s="686"/>
      <c r="P276" s="686"/>
      <c r="Q276" s="686"/>
      <c r="R276" s="686"/>
      <c r="S276" s="686"/>
      <c r="T276" s="686"/>
      <c r="U276" s="686"/>
      <c r="V276" s="686"/>
      <c r="W276" s="686"/>
      <c r="X276" s="686"/>
      <c r="Y276" s="686"/>
      <c r="Z276" s="686"/>
      <c r="AA276" s="686"/>
      <c r="AB276" s="686"/>
    </row>
    <row r="277" spans="1:28">
      <c r="A277" s="722"/>
      <c r="B277" s="725"/>
      <c r="C277" s="726"/>
      <c r="D277" s="727"/>
      <c r="E277" s="692"/>
      <c r="F277" s="692"/>
      <c r="G277" s="692"/>
      <c r="H277" s="692"/>
      <c r="I277" s="692"/>
      <c r="J277" s="692"/>
      <c r="K277" s="692"/>
      <c r="L277" s="692"/>
      <c r="M277" s="692"/>
      <c r="N277" s="692"/>
      <c r="O277" s="692"/>
      <c r="P277" s="692"/>
      <c r="Q277" s="692"/>
      <c r="R277" s="692"/>
      <c r="S277" s="692"/>
      <c r="T277" s="692"/>
      <c r="U277" s="692"/>
      <c r="V277" s="692"/>
      <c r="W277" s="692"/>
      <c r="X277" s="692"/>
      <c r="Y277" s="692"/>
      <c r="Z277" s="692"/>
      <c r="AA277" s="692"/>
      <c r="AB277" s="692"/>
    </row>
    <row r="278" spans="1:28">
      <c r="A278" s="723"/>
      <c r="B278" s="728"/>
      <c r="C278" s="729"/>
      <c r="D278" s="730"/>
      <c r="E278" s="686"/>
      <c r="F278" s="686"/>
      <c r="G278" s="686"/>
      <c r="H278" s="686"/>
      <c r="I278" s="686"/>
      <c r="J278" s="686"/>
      <c r="K278" s="686"/>
      <c r="L278" s="686"/>
      <c r="M278" s="686"/>
      <c r="N278" s="686"/>
      <c r="O278" s="686"/>
      <c r="P278" s="686"/>
      <c r="Q278" s="686"/>
      <c r="R278" s="686"/>
      <c r="S278" s="686"/>
      <c r="T278" s="686"/>
      <c r="U278" s="686"/>
      <c r="V278" s="686"/>
      <c r="W278" s="686"/>
      <c r="X278" s="686"/>
      <c r="Y278" s="686"/>
      <c r="Z278" s="686"/>
      <c r="AA278" s="686"/>
      <c r="AB278" s="686"/>
    </row>
    <row r="279" spans="1:28">
      <c r="A279" s="722"/>
      <c r="B279" s="725"/>
      <c r="C279" s="726"/>
      <c r="D279" s="727"/>
      <c r="E279" s="692"/>
      <c r="F279" s="692"/>
      <c r="G279" s="692"/>
      <c r="H279" s="692"/>
      <c r="I279" s="692"/>
      <c r="J279" s="692"/>
      <c r="K279" s="692"/>
      <c r="L279" s="692"/>
      <c r="M279" s="692"/>
      <c r="N279" s="692"/>
      <c r="O279" s="692"/>
      <c r="P279" s="692"/>
      <c r="Q279" s="692"/>
      <c r="R279" s="692"/>
      <c r="S279" s="692"/>
      <c r="T279" s="692"/>
      <c r="U279" s="692"/>
      <c r="V279" s="692"/>
      <c r="W279" s="692"/>
      <c r="X279" s="692"/>
      <c r="Y279" s="692"/>
      <c r="Z279" s="692"/>
      <c r="AA279" s="692"/>
      <c r="AB279" s="692"/>
    </row>
    <row r="280" spans="1:28">
      <c r="A280" s="723"/>
      <c r="B280" s="728"/>
      <c r="C280" s="729"/>
      <c r="D280" s="730"/>
      <c r="E280" s="686"/>
      <c r="F280" s="686"/>
      <c r="G280" s="686"/>
      <c r="H280" s="686"/>
      <c r="I280" s="686"/>
      <c r="J280" s="686"/>
      <c r="K280" s="686"/>
      <c r="L280" s="686"/>
      <c r="M280" s="686"/>
      <c r="N280" s="686"/>
      <c r="O280" s="686"/>
      <c r="P280" s="686"/>
      <c r="Q280" s="686"/>
      <c r="R280" s="686"/>
      <c r="S280" s="686"/>
      <c r="T280" s="686"/>
      <c r="U280" s="686"/>
      <c r="V280" s="686"/>
      <c r="W280" s="686"/>
      <c r="X280" s="686"/>
      <c r="Y280" s="686"/>
      <c r="Z280" s="686"/>
      <c r="AA280" s="686"/>
      <c r="AB280" s="686"/>
    </row>
    <row r="281" spans="1:28">
      <c r="A281" s="722"/>
      <c r="B281" s="725"/>
      <c r="C281" s="726"/>
      <c r="D281" s="727"/>
      <c r="E281" s="692"/>
      <c r="F281" s="692"/>
      <c r="G281" s="692"/>
      <c r="H281" s="692"/>
      <c r="I281" s="692"/>
      <c r="J281" s="692"/>
      <c r="K281" s="692"/>
      <c r="L281" s="692"/>
      <c r="M281" s="692"/>
      <c r="N281" s="692"/>
      <c r="O281" s="692"/>
      <c r="P281" s="692"/>
      <c r="Q281" s="692"/>
      <c r="R281" s="692"/>
      <c r="S281" s="692"/>
      <c r="T281" s="692"/>
      <c r="U281" s="692"/>
      <c r="V281" s="692"/>
      <c r="W281" s="692"/>
      <c r="X281" s="692"/>
      <c r="Y281" s="692"/>
      <c r="Z281" s="692"/>
      <c r="AA281" s="692"/>
      <c r="AB281" s="692"/>
    </row>
    <row r="282" spans="1:28">
      <c r="A282" s="723"/>
      <c r="B282" s="728"/>
      <c r="C282" s="729"/>
      <c r="D282" s="730"/>
      <c r="E282" s="686"/>
      <c r="F282" s="686"/>
      <c r="G282" s="686"/>
      <c r="H282" s="686"/>
      <c r="I282" s="686"/>
      <c r="J282" s="686"/>
      <c r="K282" s="686"/>
      <c r="L282" s="686"/>
      <c r="M282" s="686"/>
      <c r="N282" s="686"/>
      <c r="O282" s="686"/>
      <c r="P282" s="686"/>
      <c r="Q282" s="686"/>
      <c r="R282" s="686"/>
      <c r="S282" s="686"/>
      <c r="T282" s="686"/>
      <c r="U282" s="686"/>
      <c r="V282" s="686"/>
      <c r="W282" s="686"/>
      <c r="X282" s="686"/>
      <c r="Y282" s="686"/>
      <c r="Z282" s="686"/>
      <c r="AA282" s="686"/>
      <c r="AB282" s="686"/>
    </row>
    <row r="283" spans="1:28">
      <c r="A283" s="722"/>
      <c r="B283" s="725"/>
      <c r="C283" s="726"/>
      <c r="D283" s="727"/>
      <c r="E283" s="692"/>
      <c r="F283" s="692"/>
      <c r="G283" s="692"/>
      <c r="H283" s="692"/>
      <c r="I283" s="692"/>
      <c r="J283" s="692"/>
      <c r="K283" s="692"/>
      <c r="L283" s="692"/>
      <c r="M283" s="692"/>
      <c r="N283" s="692"/>
      <c r="O283" s="692"/>
      <c r="P283" s="692"/>
      <c r="Q283" s="692"/>
      <c r="R283" s="692"/>
      <c r="S283" s="692"/>
      <c r="T283" s="692"/>
      <c r="U283" s="692"/>
      <c r="V283" s="692"/>
      <c r="W283" s="692"/>
      <c r="X283" s="692"/>
      <c r="Y283" s="692"/>
      <c r="Z283" s="692"/>
      <c r="AA283" s="692"/>
      <c r="AB283" s="692"/>
    </row>
    <row r="284" spans="1:28">
      <c r="A284" s="723"/>
      <c r="B284" s="728"/>
      <c r="C284" s="729"/>
      <c r="D284" s="730"/>
      <c r="E284" s="686"/>
      <c r="F284" s="686"/>
      <c r="G284" s="686"/>
      <c r="H284" s="686"/>
      <c r="I284" s="686"/>
      <c r="J284" s="686"/>
      <c r="K284" s="686"/>
      <c r="L284" s="686"/>
      <c r="M284" s="686"/>
      <c r="N284" s="686"/>
      <c r="O284" s="686"/>
      <c r="P284" s="686"/>
      <c r="Q284" s="686"/>
      <c r="R284" s="686"/>
      <c r="S284" s="686"/>
      <c r="T284" s="686"/>
      <c r="U284" s="686"/>
      <c r="V284" s="686"/>
      <c r="W284" s="686"/>
      <c r="X284" s="686"/>
      <c r="Y284" s="686"/>
      <c r="Z284" s="686"/>
      <c r="AA284" s="686"/>
      <c r="AB284" s="686"/>
    </row>
    <row r="285" spans="1:28">
      <c r="A285" s="722"/>
      <c r="B285" s="725"/>
      <c r="C285" s="726"/>
      <c r="D285" s="727"/>
      <c r="E285" s="692"/>
      <c r="F285" s="692"/>
      <c r="G285" s="692"/>
      <c r="H285" s="692"/>
      <c r="I285" s="692"/>
      <c r="J285" s="692"/>
      <c r="K285" s="692"/>
      <c r="L285" s="692"/>
      <c r="M285" s="692"/>
      <c r="N285" s="692"/>
      <c r="O285" s="692"/>
      <c r="P285" s="692"/>
      <c r="Q285" s="692"/>
      <c r="R285" s="692"/>
      <c r="S285" s="692"/>
      <c r="T285" s="692"/>
      <c r="U285" s="692"/>
      <c r="V285" s="692"/>
      <c r="W285" s="692"/>
      <c r="X285" s="692"/>
      <c r="Y285" s="692"/>
      <c r="Z285" s="692"/>
      <c r="AA285" s="692"/>
      <c r="AB285" s="692"/>
    </row>
    <row r="286" spans="1:28">
      <c r="A286" s="723"/>
      <c r="B286" s="728"/>
      <c r="C286" s="729"/>
      <c r="D286" s="730"/>
      <c r="E286" s="686"/>
      <c r="F286" s="686"/>
      <c r="G286" s="686"/>
      <c r="H286" s="686"/>
      <c r="I286" s="686"/>
      <c r="J286" s="686"/>
      <c r="K286" s="686"/>
      <c r="L286" s="686"/>
      <c r="M286" s="686"/>
      <c r="N286" s="686"/>
      <c r="O286" s="686"/>
      <c r="P286" s="686"/>
      <c r="Q286" s="686"/>
      <c r="R286" s="686"/>
      <c r="S286" s="686"/>
      <c r="T286" s="686"/>
      <c r="U286" s="686"/>
      <c r="V286" s="686"/>
      <c r="W286" s="686"/>
      <c r="X286" s="686"/>
      <c r="Y286" s="686"/>
      <c r="Z286" s="686"/>
      <c r="AA286" s="686"/>
      <c r="AB286" s="686"/>
    </row>
    <row r="287" spans="1:28">
      <c r="A287" s="722"/>
      <c r="B287" s="725"/>
      <c r="C287" s="726"/>
      <c r="D287" s="727"/>
      <c r="E287" s="692"/>
      <c r="F287" s="692"/>
      <c r="G287" s="692"/>
      <c r="H287" s="692"/>
      <c r="I287" s="692"/>
      <c r="J287" s="692"/>
      <c r="K287" s="692"/>
      <c r="L287" s="692"/>
      <c r="M287" s="692"/>
      <c r="N287" s="692"/>
      <c r="O287" s="692"/>
      <c r="P287" s="692"/>
      <c r="Q287" s="692"/>
      <c r="R287" s="692"/>
      <c r="S287" s="692"/>
      <c r="T287" s="692"/>
      <c r="U287" s="692"/>
      <c r="V287" s="692"/>
      <c r="W287" s="692"/>
      <c r="X287" s="692"/>
      <c r="Y287" s="692"/>
      <c r="Z287" s="692"/>
      <c r="AA287" s="692"/>
      <c r="AB287" s="692"/>
    </row>
    <row r="288" spans="1:28">
      <c r="A288" s="723"/>
      <c r="B288" s="728"/>
      <c r="C288" s="729"/>
      <c r="D288" s="730"/>
      <c r="E288" s="686"/>
      <c r="F288" s="686"/>
      <c r="G288" s="686"/>
      <c r="H288" s="686"/>
      <c r="I288" s="686"/>
      <c r="J288" s="686"/>
      <c r="K288" s="686"/>
      <c r="L288" s="686"/>
      <c r="M288" s="686"/>
      <c r="N288" s="686"/>
      <c r="O288" s="686"/>
      <c r="P288" s="686"/>
      <c r="Q288" s="686"/>
      <c r="R288" s="686"/>
      <c r="S288" s="686"/>
      <c r="T288" s="686"/>
      <c r="U288" s="686"/>
      <c r="V288" s="686"/>
      <c r="W288" s="686"/>
      <c r="X288" s="686"/>
      <c r="Y288" s="686"/>
      <c r="Z288" s="686"/>
      <c r="AA288" s="686"/>
      <c r="AB288" s="686"/>
    </row>
    <row r="289" spans="1:28">
      <c r="A289" s="722"/>
      <c r="B289" s="725"/>
      <c r="C289" s="726"/>
      <c r="D289" s="727"/>
      <c r="E289" s="692"/>
      <c r="F289" s="692"/>
      <c r="G289" s="692"/>
      <c r="H289" s="692"/>
      <c r="I289" s="692"/>
      <c r="J289" s="692"/>
      <c r="K289" s="692"/>
      <c r="L289" s="692"/>
      <c r="M289" s="692"/>
      <c r="N289" s="692"/>
      <c r="O289" s="692"/>
      <c r="P289" s="692"/>
      <c r="Q289" s="692"/>
      <c r="R289" s="692"/>
      <c r="S289" s="692"/>
      <c r="T289" s="692"/>
      <c r="U289" s="692"/>
      <c r="V289" s="692"/>
      <c r="W289" s="692"/>
      <c r="X289" s="692"/>
      <c r="Y289" s="692"/>
      <c r="Z289" s="692"/>
      <c r="AA289" s="692"/>
      <c r="AB289" s="692"/>
    </row>
    <row r="290" spans="1:28">
      <c r="A290" s="723"/>
      <c r="B290" s="728"/>
      <c r="C290" s="729"/>
      <c r="D290" s="730"/>
      <c r="E290" s="686"/>
      <c r="F290" s="686"/>
      <c r="G290" s="686"/>
      <c r="H290" s="686"/>
      <c r="I290" s="686"/>
      <c r="J290" s="686"/>
      <c r="K290" s="686"/>
      <c r="L290" s="686"/>
      <c r="M290" s="686"/>
      <c r="N290" s="686"/>
      <c r="O290" s="686"/>
      <c r="P290" s="686"/>
      <c r="Q290" s="686"/>
      <c r="R290" s="686"/>
      <c r="S290" s="686"/>
      <c r="T290" s="686"/>
      <c r="U290" s="686"/>
      <c r="V290" s="686"/>
      <c r="W290" s="686"/>
      <c r="X290" s="686"/>
      <c r="Y290" s="686"/>
      <c r="Z290" s="686"/>
      <c r="AA290" s="686"/>
      <c r="AB290" s="686"/>
    </row>
    <row r="291" spans="1:28">
      <c r="A291" s="722"/>
      <c r="B291" s="725"/>
      <c r="C291" s="726"/>
      <c r="D291" s="727"/>
      <c r="E291" s="692"/>
      <c r="F291" s="692"/>
      <c r="G291" s="692"/>
      <c r="H291" s="692"/>
      <c r="I291" s="692"/>
      <c r="J291" s="692"/>
      <c r="K291" s="692"/>
      <c r="L291" s="692"/>
      <c r="M291" s="692"/>
      <c r="N291" s="692"/>
      <c r="O291" s="692"/>
      <c r="P291" s="692"/>
      <c r="Q291" s="692"/>
      <c r="R291" s="692"/>
      <c r="S291" s="692"/>
      <c r="T291" s="692"/>
      <c r="U291" s="692"/>
      <c r="V291" s="692"/>
      <c r="W291" s="692"/>
      <c r="X291" s="692"/>
      <c r="Y291" s="692"/>
      <c r="Z291" s="692"/>
      <c r="AA291" s="692"/>
      <c r="AB291" s="692"/>
    </row>
    <row r="292" spans="1:28">
      <c r="A292" s="723"/>
      <c r="B292" s="728"/>
      <c r="C292" s="729"/>
      <c r="D292" s="730"/>
      <c r="E292" s="686"/>
      <c r="F292" s="686"/>
      <c r="G292" s="686"/>
      <c r="H292" s="686"/>
      <c r="I292" s="686"/>
      <c r="J292" s="686"/>
      <c r="K292" s="686"/>
      <c r="L292" s="686"/>
      <c r="M292" s="686"/>
      <c r="N292" s="686"/>
      <c r="O292" s="686"/>
      <c r="P292" s="686"/>
      <c r="Q292" s="686"/>
      <c r="R292" s="686"/>
      <c r="S292" s="686"/>
      <c r="T292" s="686"/>
      <c r="U292" s="686"/>
      <c r="V292" s="686"/>
      <c r="W292" s="686"/>
      <c r="X292" s="686"/>
      <c r="Y292" s="686"/>
      <c r="Z292" s="686"/>
      <c r="AA292" s="686"/>
      <c r="AB292" s="686"/>
    </row>
    <row r="293" spans="1:28">
      <c r="A293" s="722"/>
      <c r="B293" s="725"/>
      <c r="C293" s="726"/>
      <c r="D293" s="727"/>
      <c r="E293" s="692"/>
      <c r="F293" s="692"/>
      <c r="G293" s="692"/>
      <c r="H293" s="692"/>
      <c r="I293" s="692"/>
      <c r="J293" s="692"/>
      <c r="K293" s="692"/>
      <c r="L293" s="692"/>
      <c r="M293" s="692"/>
      <c r="N293" s="692"/>
      <c r="O293" s="692"/>
      <c r="P293" s="692"/>
      <c r="Q293" s="692"/>
      <c r="R293" s="692"/>
      <c r="S293" s="692"/>
      <c r="T293" s="692"/>
      <c r="U293" s="692"/>
      <c r="V293" s="692"/>
      <c r="W293" s="692"/>
      <c r="X293" s="692"/>
      <c r="Y293" s="692"/>
      <c r="Z293" s="692"/>
      <c r="AA293" s="692"/>
      <c r="AB293" s="692"/>
    </row>
    <row r="294" spans="1:28">
      <c r="A294" s="723"/>
      <c r="B294" s="728"/>
      <c r="C294" s="729"/>
      <c r="D294" s="730"/>
      <c r="E294" s="686"/>
      <c r="F294" s="686"/>
      <c r="G294" s="686"/>
      <c r="H294" s="686"/>
      <c r="I294" s="686"/>
      <c r="J294" s="686"/>
      <c r="K294" s="686"/>
      <c r="L294" s="686"/>
      <c r="M294" s="686"/>
      <c r="N294" s="686"/>
      <c r="O294" s="686"/>
      <c r="P294" s="686"/>
      <c r="Q294" s="686"/>
      <c r="R294" s="686"/>
      <c r="S294" s="686"/>
      <c r="T294" s="686"/>
      <c r="U294" s="686"/>
      <c r="V294" s="686"/>
      <c r="W294" s="686"/>
      <c r="X294" s="686"/>
      <c r="Y294" s="686"/>
      <c r="Z294" s="686"/>
      <c r="AA294" s="686"/>
      <c r="AB294" s="686"/>
    </row>
    <row r="295" spans="1:28">
      <c r="A295" s="722"/>
      <c r="B295" s="725"/>
      <c r="C295" s="726"/>
      <c r="D295" s="727"/>
      <c r="E295" s="692"/>
      <c r="F295" s="692"/>
      <c r="G295" s="692"/>
      <c r="H295" s="692"/>
      <c r="I295" s="692"/>
      <c r="J295" s="692"/>
      <c r="K295" s="692"/>
      <c r="L295" s="692"/>
      <c r="M295" s="692"/>
      <c r="N295" s="692"/>
      <c r="O295" s="692"/>
      <c r="P295" s="692"/>
      <c r="Q295" s="692"/>
      <c r="R295" s="692"/>
      <c r="S295" s="692"/>
      <c r="T295" s="692"/>
      <c r="U295" s="692"/>
      <c r="V295" s="692"/>
      <c r="W295" s="692"/>
      <c r="X295" s="692"/>
      <c r="Y295" s="692"/>
      <c r="Z295" s="692"/>
      <c r="AA295" s="692"/>
      <c r="AB295" s="692"/>
    </row>
    <row r="296" spans="1:28">
      <c r="A296" s="723"/>
      <c r="B296" s="728"/>
      <c r="C296" s="729"/>
      <c r="D296" s="730"/>
      <c r="E296" s="686"/>
      <c r="F296" s="686"/>
      <c r="G296" s="686"/>
      <c r="H296" s="686"/>
      <c r="I296" s="686"/>
      <c r="J296" s="686"/>
      <c r="K296" s="686"/>
      <c r="L296" s="686"/>
      <c r="M296" s="686"/>
      <c r="N296" s="686"/>
      <c r="O296" s="686"/>
      <c r="P296" s="686"/>
      <c r="Q296" s="686"/>
      <c r="R296" s="686"/>
      <c r="S296" s="686"/>
      <c r="T296" s="686"/>
      <c r="U296" s="686"/>
      <c r="V296" s="686"/>
      <c r="W296" s="686"/>
      <c r="X296" s="686"/>
      <c r="Y296" s="686"/>
      <c r="Z296" s="686"/>
      <c r="AA296" s="686"/>
      <c r="AB296" s="686"/>
    </row>
    <row r="297" spans="1:28">
      <c r="A297" s="722"/>
      <c r="B297" s="725"/>
      <c r="C297" s="726"/>
      <c r="D297" s="727"/>
      <c r="E297" s="692"/>
      <c r="F297" s="692"/>
      <c r="G297" s="692"/>
      <c r="H297" s="692"/>
      <c r="I297" s="692"/>
      <c r="J297" s="692"/>
      <c r="K297" s="692"/>
      <c r="L297" s="692"/>
      <c r="M297" s="692"/>
      <c r="N297" s="692"/>
      <c r="O297" s="692"/>
      <c r="P297" s="692"/>
      <c r="Q297" s="692"/>
      <c r="R297" s="692"/>
      <c r="S297" s="692"/>
      <c r="T297" s="692"/>
      <c r="U297" s="692"/>
      <c r="V297" s="692"/>
      <c r="W297" s="692"/>
      <c r="X297" s="692"/>
      <c r="Y297" s="692"/>
      <c r="Z297" s="692"/>
      <c r="AA297" s="692"/>
      <c r="AB297" s="692"/>
    </row>
    <row r="298" spans="1:28">
      <c r="A298" s="723"/>
      <c r="B298" s="728"/>
      <c r="C298" s="729"/>
      <c r="D298" s="730"/>
      <c r="E298" s="686"/>
      <c r="F298" s="686"/>
      <c r="G298" s="686"/>
      <c r="H298" s="686"/>
      <c r="I298" s="686"/>
      <c r="J298" s="686"/>
      <c r="K298" s="686"/>
      <c r="L298" s="686"/>
      <c r="M298" s="686"/>
      <c r="N298" s="686"/>
      <c r="O298" s="686"/>
      <c r="P298" s="686"/>
      <c r="Q298" s="686"/>
      <c r="R298" s="686"/>
      <c r="S298" s="686"/>
      <c r="T298" s="686"/>
      <c r="U298" s="686"/>
      <c r="V298" s="686"/>
      <c r="W298" s="686"/>
      <c r="X298" s="686"/>
      <c r="Y298" s="686"/>
      <c r="Z298" s="686"/>
      <c r="AA298" s="686"/>
      <c r="AB298" s="686"/>
    </row>
    <row r="299" spans="1:28">
      <c r="A299" s="722"/>
      <c r="B299" s="725"/>
      <c r="C299" s="726"/>
      <c r="D299" s="727"/>
      <c r="E299" s="692"/>
      <c r="F299" s="692"/>
      <c r="G299" s="692"/>
      <c r="H299" s="692"/>
      <c r="I299" s="692"/>
      <c r="J299" s="692"/>
      <c r="K299" s="692"/>
      <c r="L299" s="692"/>
      <c r="M299" s="692"/>
      <c r="N299" s="692"/>
      <c r="O299" s="692"/>
      <c r="P299" s="692"/>
      <c r="Q299" s="692"/>
      <c r="R299" s="692"/>
      <c r="S299" s="692"/>
      <c r="T299" s="692"/>
      <c r="U299" s="692"/>
      <c r="V299" s="692"/>
      <c r="W299" s="692"/>
      <c r="X299" s="692"/>
      <c r="Y299" s="692"/>
      <c r="Z299" s="692"/>
      <c r="AA299" s="692"/>
      <c r="AB299" s="692"/>
    </row>
    <row r="300" spans="1:28">
      <c r="A300" s="723"/>
      <c r="B300" s="728"/>
      <c r="C300" s="729"/>
      <c r="D300" s="730"/>
      <c r="E300" s="686"/>
      <c r="F300" s="686"/>
      <c r="G300" s="686"/>
      <c r="H300" s="686"/>
      <c r="I300" s="686"/>
      <c r="J300" s="686"/>
      <c r="K300" s="686"/>
      <c r="L300" s="686"/>
      <c r="M300" s="686"/>
      <c r="N300" s="686"/>
      <c r="O300" s="686"/>
      <c r="P300" s="686"/>
      <c r="Q300" s="686"/>
      <c r="R300" s="686"/>
      <c r="S300" s="686"/>
      <c r="T300" s="686"/>
      <c r="U300" s="686"/>
      <c r="V300" s="686"/>
      <c r="W300" s="686"/>
      <c r="X300" s="686"/>
      <c r="Y300" s="686"/>
      <c r="Z300" s="686"/>
      <c r="AA300" s="686"/>
      <c r="AB300" s="686"/>
    </row>
    <row r="301" spans="1:28">
      <c r="A301" s="722"/>
      <c r="B301" s="725"/>
      <c r="C301" s="726"/>
      <c r="D301" s="727"/>
      <c r="E301" s="692"/>
      <c r="F301" s="692"/>
      <c r="G301" s="692"/>
      <c r="H301" s="692"/>
      <c r="I301" s="692"/>
      <c r="J301" s="692"/>
      <c r="K301" s="692"/>
      <c r="L301" s="692"/>
      <c r="M301" s="692"/>
      <c r="N301" s="692"/>
      <c r="O301" s="692"/>
      <c r="P301" s="692"/>
      <c r="Q301" s="692"/>
      <c r="R301" s="692"/>
      <c r="S301" s="692"/>
      <c r="T301" s="692"/>
      <c r="U301" s="692"/>
      <c r="V301" s="692"/>
      <c r="W301" s="692"/>
      <c r="X301" s="692"/>
      <c r="Y301" s="692"/>
      <c r="Z301" s="692"/>
      <c r="AA301" s="692"/>
      <c r="AB301" s="692"/>
    </row>
    <row r="302" spans="1:28">
      <c r="A302" s="723"/>
      <c r="B302" s="728"/>
      <c r="C302" s="729"/>
      <c r="D302" s="730"/>
      <c r="E302" s="686"/>
      <c r="F302" s="686"/>
      <c r="G302" s="686"/>
      <c r="H302" s="686"/>
      <c r="I302" s="686"/>
      <c r="J302" s="686"/>
      <c r="K302" s="686"/>
      <c r="L302" s="686"/>
      <c r="M302" s="686"/>
      <c r="N302" s="686"/>
      <c r="O302" s="686"/>
      <c r="P302" s="686"/>
      <c r="Q302" s="686"/>
      <c r="R302" s="686"/>
      <c r="S302" s="686"/>
      <c r="T302" s="686"/>
      <c r="U302" s="686"/>
      <c r="V302" s="686"/>
      <c r="W302" s="686"/>
      <c r="X302" s="686"/>
      <c r="Y302" s="686"/>
      <c r="Z302" s="686"/>
      <c r="AA302" s="686"/>
      <c r="AB302" s="686"/>
    </row>
    <row r="303" spans="1:28">
      <c r="A303" s="722"/>
      <c r="B303" s="725"/>
      <c r="C303" s="726"/>
      <c r="D303" s="727"/>
      <c r="E303" s="692"/>
      <c r="F303" s="692"/>
      <c r="G303" s="692"/>
      <c r="H303" s="692"/>
      <c r="I303" s="692"/>
      <c r="J303" s="692"/>
      <c r="K303" s="692"/>
      <c r="L303" s="692"/>
      <c r="M303" s="692"/>
      <c r="N303" s="692"/>
      <c r="O303" s="692"/>
      <c r="P303" s="692"/>
      <c r="Q303" s="692"/>
      <c r="R303" s="692"/>
      <c r="S303" s="692"/>
      <c r="T303" s="692"/>
      <c r="U303" s="692"/>
      <c r="V303" s="692"/>
      <c r="W303" s="692"/>
      <c r="X303" s="692"/>
      <c r="Y303" s="692"/>
      <c r="Z303" s="692"/>
      <c r="AA303" s="692"/>
      <c r="AB303" s="692"/>
    </row>
    <row r="304" spans="1:28">
      <c r="A304" s="723"/>
      <c r="B304" s="728"/>
      <c r="C304" s="729"/>
      <c r="D304" s="730"/>
      <c r="E304" s="686"/>
      <c r="F304" s="686"/>
      <c r="G304" s="686"/>
      <c r="H304" s="686"/>
      <c r="I304" s="686"/>
      <c r="J304" s="686"/>
      <c r="K304" s="686"/>
      <c r="L304" s="686"/>
      <c r="M304" s="686"/>
      <c r="N304" s="686"/>
      <c r="O304" s="686"/>
      <c r="P304" s="686"/>
      <c r="Q304" s="686"/>
      <c r="R304" s="686"/>
      <c r="S304" s="686"/>
      <c r="T304" s="686"/>
      <c r="U304" s="686"/>
      <c r="V304" s="686"/>
      <c r="W304" s="686"/>
      <c r="X304" s="686"/>
      <c r="Y304" s="686"/>
      <c r="Z304" s="686"/>
      <c r="AA304" s="686"/>
      <c r="AB304" s="686"/>
    </row>
    <row r="305" spans="1:28">
      <c r="A305" s="722"/>
      <c r="B305" s="725"/>
      <c r="C305" s="726"/>
      <c r="D305" s="727"/>
      <c r="E305" s="692"/>
      <c r="F305" s="692"/>
      <c r="G305" s="692"/>
      <c r="H305" s="692"/>
      <c r="I305" s="692"/>
      <c r="J305" s="692"/>
      <c r="K305" s="692"/>
      <c r="L305" s="692"/>
      <c r="M305" s="692"/>
      <c r="N305" s="692"/>
      <c r="O305" s="692"/>
      <c r="P305" s="692"/>
      <c r="Q305" s="692"/>
      <c r="R305" s="692"/>
      <c r="S305" s="692"/>
      <c r="T305" s="692"/>
      <c r="U305" s="692"/>
      <c r="V305" s="692"/>
      <c r="W305" s="692"/>
      <c r="X305" s="692"/>
      <c r="Y305" s="692"/>
      <c r="Z305" s="692"/>
      <c r="AA305" s="692"/>
      <c r="AB305" s="692"/>
    </row>
    <row r="306" spans="1:28">
      <c r="A306" s="723"/>
      <c r="B306" s="728"/>
      <c r="C306" s="729"/>
      <c r="D306" s="730"/>
      <c r="E306" s="686"/>
      <c r="F306" s="686"/>
      <c r="G306" s="686"/>
      <c r="H306" s="686"/>
      <c r="I306" s="686"/>
      <c r="J306" s="686"/>
      <c r="K306" s="686"/>
      <c r="L306" s="686"/>
      <c r="M306" s="686"/>
      <c r="N306" s="686"/>
      <c r="O306" s="686"/>
      <c r="P306" s="686"/>
      <c r="Q306" s="686"/>
      <c r="R306" s="686"/>
      <c r="S306" s="686"/>
      <c r="T306" s="686"/>
      <c r="U306" s="686"/>
      <c r="V306" s="686"/>
      <c r="W306" s="686"/>
      <c r="X306" s="686"/>
      <c r="Y306" s="686"/>
      <c r="Z306" s="686"/>
      <c r="AA306" s="686"/>
      <c r="AB306" s="686"/>
    </row>
    <row r="307" spans="1:28">
      <c r="A307" s="722"/>
      <c r="B307" s="725"/>
      <c r="C307" s="726"/>
      <c r="D307" s="727"/>
      <c r="E307" s="692"/>
      <c r="F307" s="692"/>
      <c r="G307" s="692"/>
      <c r="H307" s="692"/>
      <c r="I307" s="692"/>
      <c r="J307" s="692"/>
      <c r="K307" s="692"/>
      <c r="L307" s="692"/>
      <c r="M307" s="692"/>
      <c r="N307" s="692"/>
      <c r="O307" s="692"/>
      <c r="P307" s="692"/>
      <c r="Q307" s="692"/>
      <c r="R307" s="692"/>
      <c r="S307" s="692"/>
      <c r="T307" s="692"/>
      <c r="U307" s="692"/>
      <c r="V307" s="692"/>
      <c r="W307" s="692"/>
      <c r="X307" s="692"/>
      <c r="Y307" s="692"/>
      <c r="Z307" s="692"/>
      <c r="AA307" s="692"/>
      <c r="AB307" s="692"/>
    </row>
    <row r="308" spans="1:28">
      <c r="A308" s="723"/>
      <c r="B308" s="728"/>
      <c r="C308" s="729"/>
      <c r="D308" s="730"/>
      <c r="E308" s="686"/>
      <c r="F308" s="686"/>
      <c r="G308" s="686"/>
      <c r="H308" s="686"/>
      <c r="I308" s="686"/>
      <c r="J308" s="686"/>
      <c r="K308" s="686"/>
      <c r="L308" s="686"/>
      <c r="M308" s="686"/>
      <c r="N308" s="686"/>
      <c r="O308" s="686"/>
      <c r="P308" s="686"/>
      <c r="Q308" s="686"/>
      <c r="R308" s="686"/>
      <c r="S308" s="686"/>
      <c r="T308" s="686"/>
      <c r="U308" s="686"/>
      <c r="V308" s="686"/>
      <c r="W308" s="686"/>
      <c r="X308" s="686"/>
      <c r="Y308" s="686"/>
      <c r="Z308" s="686"/>
      <c r="AA308" s="686"/>
      <c r="AB308" s="686"/>
    </row>
    <row r="309" spans="1:28">
      <c r="A309" s="722"/>
      <c r="B309" s="725"/>
      <c r="C309" s="726"/>
      <c r="D309" s="727"/>
      <c r="E309" s="692"/>
      <c r="F309" s="692"/>
      <c r="G309" s="692"/>
      <c r="H309" s="692"/>
      <c r="I309" s="692"/>
      <c r="J309" s="692"/>
      <c r="K309" s="692"/>
      <c r="L309" s="692"/>
      <c r="M309" s="692"/>
      <c r="N309" s="692"/>
      <c r="O309" s="692"/>
      <c r="P309" s="692"/>
      <c r="Q309" s="692"/>
      <c r="R309" s="692"/>
      <c r="S309" s="692"/>
      <c r="T309" s="692"/>
      <c r="U309" s="692"/>
      <c r="V309" s="692"/>
      <c r="W309" s="692"/>
      <c r="X309" s="692"/>
      <c r="Y309" s="692"/>
      <c r="Z309" s="692"/>
      <c r="AA309" s="692"/>
      <c r="AB309" s="692"/>
    </row>
    <row r="310" spans="1:28">
      <c r="A310" s="723"/>
      <c r="B310" s="728"/>
      <c r="C310" s="729"/>
      <c r="D310" s="730"/>
      <c r="E310" s="686"/>
      <c r="F310" s="686"/>
      <c r="G310" s="686"/>
      <c r="H310" s="686"/>
      <c r="I310" s="686"/>
      <c r="J310" s="686"/>
      <c r="K310" s="686"/>
      <c r="L310" s="686"/>
      <c r="M310" s="686"/>
      <c r="N310" s="686"/>
      <c r="O310" s="686"/>
      <c r="P310" s="686"/>
      <c r="Q310" s="686"/>
      <c r="R310" s="686"/>
      <c r="S310" s="686"/>
      <c r="T310" s="686"/>
      <c r="U310" s="686"/>
      <c r="V310" s="686"/>
      <c r="W310" s="686"/>
      <c r="X310" s="686"/>
      <c r="Y310" s="686"/>
      <c r="Z310" s="686"/>
      <c r="AA310" s="686"/>
      <c r="AB310" s="686"/>
    </row>
    <row r="311" spans="1:28">
      <c r="A311" s="722"/>
      <c r="B311" s="725"/>
      <c r="C311" s="726"/>
      <c r="D311" s="727"/>
      <c r="E311" s="692"/>
      <c r="F311" s="692"/>
      <c r="G311" s="692"/>
      <c r="H311" s="692"/>
      <c r="I311" s="692"/>
      <c r="J311" s="692"/>
      <c r="K311" s="692"/>
      <c r="L311" s="692"/>
      <c r="M311" s="692"/>
      <c r="N311" s="692"/>
      <c r="O311" s="692"/>
      <c r="P311" s="692"/>
      <c r="Q311" s="692"/>
      <c r="R311" s="692"/>
      <c r="S311" s="692"/>
      <c r="T311" s="692"/>
      <c r="U311" s="692"/>
      <c r="V311" s="692"/>
      <c r="W311" s="692"/>
      <c r="X311" s="692"/>
      <c r="Y311" s="692"/>
      <c r="Z311" s="692"/>
      <c r="AA311" s="692"/>
      <c r="AB311" s="692"/>
    </row>
    <row r="312" spans="1:28">
      <c r="A312" s="723"/>
      <c r="B312" s="728"/>
      <c r="C312" s="729"/>
      <c r="D312" s="730"/>
      <c r="E312" s="686"/>
      <c r="F312" s="686"/>
      <c r="G312" s="686"/>
      <c r="H312" s="686"/>
      <c r="I312" s="686"/>
      <c r="J312" s="686"/>
      <c r="K312" s="686"/>
      <c r="L312" s="686"/>
      <c r="M312" s="686"/>
      <c r="N312" s="686"/>
      <c r="O312" s="686"/>
      <c r="P312" s="686"/>
      <c r="Q312" s="686"/>
      <c r="R312" s="686"/>
      <c r="S312" s="686"/>
      <c r="T312" s="686"/>
      <c r="U312" s="686"/>
      <c r="V312" s="686"/>
      <c r="W312" s="686"/>
      <c r="X312" s="686"/>
      <c r="Y312" s="686"/>
      <c r="Z312" s="686"/>
      <c r="AA312" s="686"/>
      <c r="AB312" s="686"/>
    </row>
    <row r="313" spans="1:28">
      <c r="A313" s="722"/>
      <c r="B313" s="725"/>
      <c r="C313" s="726"/>
      <c r="D313" s="727"/>
      <c r="E313" s="692"/>
      <c r="F313" s="692"/>
      <c r="G313" s="692"/>
      <c r="H313" s="692"/>
      <c r="I313" s="692"/>
      <c r="J313" s="692"/>
      <c r="K313" s="692"/>
      <c r="L313" s="692"/>
      <c r="M313" s="692"/>
      <c r="N313" s="692"/>
      <c r="O313" s="692"/>
      <c r="P313" s="692"/>
      <c r="Q313" s="692"/>
      <c r="R313" s="692"/>
      <c r="S313" s="692"/>
      <c r="T313" s="692"/>
      <c r="U313" s="692"/>
      <c r="V313" s="692"/>
      <c r="W313" s="692"/>
      <c r="X313" s="692"/>
      <c r="Y313" s="692"/>
      <c r="Z313" s="692"/>
      <c r="AA313" s="692"/>
      <c r="AB313" s="692"/>
    </row>
    <row r="314" spans="1:28">
      <c r="A314" s="723"/>
      <c r="B314" s="728"/>
      <c r="C314" s="729"/>
      <c r="D314" s="730"/>
      <c r="E314" s="686"/>
      <c r="F314" s="686"/>
      <c r="G314" s="686"/>
      <c r="H314" s="686"/>
      <c r="I314" s="686"/>
      <c r="J314" s="686"/>
      <c r="K314" s="686"/>
      <c r="L314" s="686"/>
      <c r="M314" s="686"/>
      <c r="N314" s="686"/>
      <c r="O314" s="686"/>
      <c r="P314" s="686"/>
      <c r="Q314" s="686"/>
      <c r="R314" s="686"/>
      <c r="S314" s="686"/>
      <c r="T314" s="686"/>
      <c r="U314" s="686"/>
      <c r="V314" s="686"/>
      <c r="W314" s="686"/>
      <c r="X314" s="686"/>
      <c r="Y314" s="686"/>
      <c r="Z314" s="686"/>
      <c r="AA314" s="686"/>
      <c r="AB314" s="686"/>
    </row>
    <row r="315" spans="1:28">
      <c r="A315" s="722"/>
      <c r="B315" s="725"/>
      <c r="C315" s="726"/>
      <c r="D315" s="727"/>
      <c r="E315" s="692"/>
      <c r="F315" s="692"/>
      <c r="G315" s="692"/>
      <c r="H315" s="692"/>
      <c r="I315" s="692"/>
      <c r="J315" s="692"/>
      <c r="K315" s="692"/>
      <c r="L315" s="692"/>
      <c r="M315" s="692"/>
      <c r="N315" s="692"/>
      <c r="O315" s="692"/>
      <c r="P315" s="692"/>
      <c r="Q315" s="692"/>
      <c r="R315" s="692"/>
      <c r="S315" s="692"/>
      <c r="T315" s="692"/>
      <c r="U315" s="692"/>
      <c r="V315" s="692"/>
      <c r="W315" s="692"/>
      <c r="X315" s="692"/>
      <c r="Y315" s="692"/>
      <c r="Z315" s="692"/>
      <c r="AA315" s="692"/>
      <c r="AB315" s="692"/>
    </row>
    <row r="316" spans="1:28">
      <c r="A316" s="723"/>
      <c r="B316" s="728"/>
      <c r="C316" s="729"/>
      <c r="D316" s="730"/>
      <c r="E316" s="686"/>
      <c r="F316" s="686"/>
      <c r="G316" s="686"/>
      <c r="H316" s="686"/>
      <c r="I316" s="686"/>
      <c r="J316" s="686"/>
      <c r="K316" s="686"/>
      <c r="L316" s="686"/>
      <c r="M316" s="686"/>
      <c r="N316" s="686"/>
      <c r="O316" s="686"/>
      <c r="P316" s="686"/>
      <c r="Q316" s="686"/>
      <c r="R316" s="686"/>
      <c r="S316" s="686"/>
      <c r="T316" s="686"/>
      <c r="U316" s="686"/>
      <c r="V316" s="686"/>
      <c r="W316" s="686"/>
      <c r="X316" s="686"/>
      <c r="Y316" s="686"/>
      <c r="Z316" s="686"/>
      <c r="AA316" s="686"/>
      <c r="AB316" s="686"/>
    </row>
    <row r="317" spans="1:28">
      <c r="A317" s="722"/>
      <c r="B317" s="725"/>
      <c r="C317" s="726"/>
      <c r="D317" s="727"/>
      <c r="E317" s="692"/>
      <c r="F317" s="692"/>
      <c r="G317" s="692"/>
      <c r="H317" s="692"/>
      <c r="I317" s="692"/>
      <c r="J317" s="692"/>
      <c r="K317" s="692"/>
      <c r="L317" s="692"/>
      <c r="M317" s="692"/>
      <c r="N317" s="692"/>
      <c r="O317" s="692"/>
      <c r="P317" s="692"/>
      <c r="Q317" s="692"/>
      <c r="R317" s="692"/>
      <c r="S317" s="692"/>
      <c r="T317" s="692"/>
      <c r="U317" s="692"/>
      <c r="V317" s="692"/>
      <c r="W317" s="692"/>
      <c r="X317" s="692"/>
      <c r="Y317" s="692"/>
      <c r="Z317" s="692"/>
      <c r="AA317" s="692"/>
      <c r="AB317" s="692"/>
    </row>
    <row r="318" spans="1:28">
      <c r="A318" s="723"/>
      <c r="B318" s="728"/>
      <c r="C318" s="729"/>
      <c r="D318" s="730"/>
      <c r="E318" s="686"/>
      <c r="F318" s="686"/>
      <c r="G318" s="686"/>
      <c r="H318" s="686"/>
      <c r="I318" s="686"/>
      <c r="J318" s="686"/>
      <c r="K318" s="686"/>
      <c r="L318" s="686"/>
      <c r="M318" s="686"/>
      <c r="N318" s="686"/>
      <c r="O318" s="686"/>
      <c r="P318" s="686"/>
      <c r="Q318" s="686"/>
      <c r="R318" s="686"/>
      <c r="S318" s="686"/>
      <c r="T318" s="686"/>
      <c r="U318" s="686"/>
      <c r="V318" s="686"/>
      <c r="W318" s="686"/>
      <c r="X318" s="686"/>
      <c r="Y318" s="686"/>
      <c r="Z318" s="686"/>
      <c r="AA318" s="686"/>
      <c r="AB318" s="686"/>
    </row>
    <row r="319" spans="1:28">
      <c r="A319" s="722"/>
      <c r="B319" s="725"/>
      <c r="C319" s="726"/>
      <c r="D319" s="727"/>
      <c r="E319" s="692"/>
      <c r="F319" s="692"/>
      <c r="G319" s="692"/>
      <c r="H319" s="692"/>
      <c r="I319" s="692"/>
      <c r="J319" s="692"/>
      <c r="K319" s="692"/>
      <c r="L319" s="692"/>
      <c r="M319" s="692"/>
      <c r="N319" s="692"/>
      <c r="O319" s="692"/>
      <c r="P319" s="692"/>
      <c r="Q319" s="692"/>
      <c r="R319" s="692"/>
      <c r="S319" s="692"/>
      <c r="T319" s="692"/>
      <c r="U319" s="692"/>
      <c r="V319" s="692"/>
      <c r="W319" s="692"/>
      <c r="X319" s="692"/>
      <c r="Y319" s="692"/>
      <c r="Z319" s="692"/>
      <c r="AA319" s="692"/>
      <c r="AB319" s="692"/>
    </row>
    <row r="320" spans="1:28">
      <c r="A320" s="723"/>
      <c r="B320" s="728"/>
      <c r="C320" s="729"/>
      <c r="D320" s="730"/>
      <c r="E320" s="686"/>
      <c r="F320" s="686"/>
      <c r="G320" s="686"/>
      <c r="H320" s="686"/>
      <c r="I320" s="686"/>
      <c r="J320" s="686"/>
      <c r="K320" s="686"/>
      <c r="L320" s="686"/>
      <c r="M320" s="686"/>
      <c r="N320" s="686"/>
      <c r="O320" s="686"/>
      <c r="P320" s="686"/>
      <c r="Q320" s="686"/>
      <c r="R320" s="686"/>
      <c r="S320" s="686"/>
      <c r="T320" s="686"/>
      <c r="U320" s="686"/>
      <c r="V320" s="686"/>
      <c r="W320" s="686"/>
      <c r="X320" s="686"/>
      <c r="Y320" s="686"/>
      <c r="Z320" s="686"/>
      <c r="AA320" s="686"/>
      <c r="AB320" s="686"/>
    </row>
    <row r="321" spans="1:28">
      <c r="A321" s="722"/>
      <c r="B321" s="725"/>
      <c r="C321" s="726"/>
      <c r="D321" s="727"/>
      <c r="E321" s="692"/>
      <c r="F321" s="692"/>
      <c r="G321" s="692"/>
      <c r="H321" s="692"/>
      <c r="I321" s="692"/>
      <c r="J321" s="692"/>
      <c r="K321" s="692"/>
      <c r="L321" s="692"/>
      <c r="M321" s="692"/>
      <c r="N321" s="692"/>
      <c r="O321" s="692"/>
      <c r="P321" s="692"/>
      <c r="Q321" s="692"/>
      <c r="R321" s="692"/>
      <c r="S321" s="692"/>
      <c r="T321" s="692"/>
      <c r="U321" s="692"/>
      <c r="V321" s="692"/>
      <c r="W321" s="692"/>
      <c r="X321" s="692"/>
      <c r="Y321" s="692"/>
      <c r="Z321" s="692"/>
      <c r="AA321" s="692"/>
      <c r="AB321" s="692"/>
    </row>
    <row r="322" spans="1:28">
      <c r="A322" s="723"/>
      <c r="B322" s="728"/>
      <c r="C322" s="729"/>
      <c r="D322" s="730"/>
      <c r="E322" s="686"/>
      <c r="F322" s="686"/>
      <c r="G322" s="686"/>
      <c r="H322" s="686"/>
      <c r="I322" s="686"/>
      <c r="J322" s="686"/>
      <c r="K322" s="686"/>
      <c r="L322" s="686"/>
      <c r="M322" s="686"/>
      <c r="N322" s="686"/>
      <c r="O322" s="686"/>
      <c r="P322" s="686"/>
      <c r="Q322" s="686"/>
      <c r="R322" s="686"/>
      <c r="S322" s="686"/>
      <c r="T322" s="686"/>
      <c r="U322" s="686"/>
      <c r="V322" s="686"/>
      <c r="W322" s="686"/>
      <c r="X322" s="686"/>
      <c r="Y322" s="686"/>
      <c r="Z322" s="686"/>
      <c r="AA322" s="686"/>
      <c r="AB322" s="686"/>
    </row>
    <row r="323" spans="1:28">
      <c r="A323" s="722"/>
      <c r="B323" s="725"/>
      <c r="C323" s="726"/>
      <c r="D323" s="727"/>
      <c r="E323" s="692"/>
      <c r="F323" s="692"/>
      <c r="G323" s="692"/>
      <c r="H323" s="692"/>
      <c r="I323" s="692"/>
      <c r="J323" s="692"/>
      <c r="K323" s="692"/>
      <c r="L323" s="692"/>
      <c r="M323" s="692"/>
      <c r="N323" s="692"/>
      <c r="O323" s="692"/>
      <c r="P323" s="692"/>
      <c r="Q323" s="692"/>
      <c r="R323" s="692"/>
      <c r="S323" s="692"/>
      <c r="T323" s="692"/>
      <c r="U323" s="692"/>
      <c r="V323" s="692"/>
      <c r="W323" s="692"/>
      <c r="X323" s="692"/>
      <c r="Y323" s="692"/>
      <c r="Z323" s="692"/>
      <c r="AA323" s="692"/>
      <c r="AB323" s="692"/>
    </row>
    <row r="324" spans="1:28">
      <c r="A324" s="723"/>
      <c r="B324" s="728"/>
      <c r="C324" s="729"/>
      <c r="D324" s="730"/>
      <c r="E324" s="686"/>
      <c r="F324" s="686"/>
      <c r="G324" s="686"/>
      <c r="H324" s="686"/>
      <c r="I324" s="686"/>
      <c r="J324" s="686"/>
      <c r="K324" s="686"/>
      <c r="L324" s="686"/>
      <c r="M324" s="686"/>
      <c r="N324" s="686"/>
      <c r="O324" s="686"/>
      <c r="P324" s="686"/>
      <c r="Q324" s="686"/>
      <c r="R324" s="686"/>
      <c r="S324" s="686"/>
      <c r="T324" s="686"/>
      <c r="U324" s="686"/>
      <c r="V324" s="686"/>
      <c r="W324" s="686"/>
      <c r="X324" s="686"/>
      <c r="Y324" s="686"/>
      <c r="Z324" s="686"/>
      <c r="AA324" s="686"/>
      <c r="AB324" s="686"/>
    </row>
    <row r="325" spans="1:28">
      <c r="A325" s="722"/>
      <c r="B325" s="725"/>
      <c r="C325" s="726"/>
      <c r="D325" s="727"/>
      <c r="E325" s="692"/>
      <c r="F325" s="692"/>
      <c r="G325" s="692"/>
      <c r="H325" s="692"/>
      <c r="I325" s="692"/>
      <c r="J325" s="692"/>
      <c r="K325" s="692"/>
      <c r="L325" s="692"/>
      <c r="M325" s="692"/>
      <c r="N325" s="692"/>
      <c r="O325" s="692"/>
      <c r="P325" s="692"/>
      <c r="Q325" s="692"/>
      <c r="R325" s="692"/>
      <c r="S325" s="692"/>
      <c r="T325" s="692"/>
      <c r="U325" s="692"/>
      <c r="V325" s="692"/>
      <c r="W325" s="692"/>
      <c r="X325" s="692"/>
      <c r="Y325" s="692"/>
      <c r="Z325" s="692"/>
      <c r="AA325" s="692"/>
      <c r="AB325" s="692"/>
    </row>
    <row r="326" spans="1:28">
      <c r="A326" s="723"/>
      <c r="B326" s="728"/>
      <c r="C326" s="729"/>
      <c r="D326" s="730"/>
      <c r="E326" s="686"/>
      <c r="F326" s="686"/>
      <c r="G326" s="686"/>
      <c r="H326" s="686"/>
      <c r="I326" s="686"/>
      <c r="J326" s="686"/>
      <c r="K326" s="686"/>
      <c r="L326" s="686"/>
      <c r="M326" s="686"/>
      <c r="N326" s="686"/>
      <c r="O326" s="686"/>
      <c r="P326" s="686"/>
      <c r="Q326" s="686"/>
      <c r="R326" s="686"/>
      <c r="S326" s="686"/>
      <c r="T326" s="686"/>
      <c r="U326" s="686"/>
      <c r="V326" s="686"/>
      <c r="W326" s="686"/>
      <c r="X326" s="686"/>
      <c r="Y326" s="686"/>
      <c r="Z326" s="686"/>
      <c r="AA326" s="686"/>
      <c r="AB326" s="686"/>
    </row>
    <row r="327" spans="1:28">
      <c r="A327" s="722"/>
      <c r="B327" s="725"/>
      <c r="C327" s="726"/>
      <c r="D327" s="727"/>
      <c r="E327" s="692"/>
      <c r="F327" s="692"/>
      <c r="G327" s="692"/>
      <c r="H327" s="692"/>
      <c r="I327" s="692"/>
      <c r="J327" s="692"/>
      <c r="K327" s="692"/>
      <c r="L327" s="692"/>
      <c r="M327" s="692"/>
      <c r="N327" s="692"/>
      <c r="O327" s="692"/>
      <c r="P327" s="692"/>
      <c r="Q327" s="692"/>
      <c r="R327" s="692"/>
      <c r="S327" s="692"/>
      <c r="T327" s="692"/>
      <c r="U327" s="692"/>
      <c r="V327" s="692"/>
      <c r="W327" s="692"/>
      <c r="X327" s="692"/>
      <c r="Y327" s="692"/>
      <c r="Z327" s="692"/>
      <c r="AA327" s="692"/>
      <c r="AB327" s="692"/>
    </row>
    <row r="328" spans="1:28">
      <c r="A328" s="723"/>
      <c r="B328" s="728"/>
      <c r="C328" s="729"/>
      <c r="D328" s="730"/>
      <c r="E328" s="686"/>
      <c r="F328" s="686"/>
      <c r="G328" s="686"/>
      <c r="H328" s="686"/>
      <c r="I328" s="686"/>
      <c r="J328" s="686"/>
      <c r="K328" s="686"/>
      <c r="L328" s="686"/>
      <c r="M328" s="686"/>
      <c r="N328" s="686"/>
      <c r="O328" s="686"/>
      <c r="P328" s="686"/>
      <c r="Q328" s="686"/>
      <c r="R328" s="686"/>
      <c r="S328" s="686"/>
      <c r="T328" s="686"/>
      <c r="U328" s="686"/>
      <c r="V328" s="686"/>
      <c r="W328" s="686"/>
      <c r="X328" s="686"/>
      <c r="Y328" s="686"/>
      <c r="Z328" s="686"/>
      <c r="AA328" s="686"/>
      <c r="AB328" s="686"/>
    </row>
    <row r="329" spans="1:28">
      <c r="A329" s="722"/>
      <c r="B329" s="725"/>
      <c r="C329" s="726"/>
      <c r="D329" s="727"/>
      <c r="E329" s="692"/>
      <c r="F329" s="692"/>
      <c r="G329" s="692"/>
      <c r="H329" s="692"/>
      <c r="I329" s="692"/>
      <c r="J329" s="692"/>
      <c r="K329" s="692"/>
      <c r="L329" s="692"/>
      <c r="M329" s="692"/>
      <c r="N329" s="692"/>
      <c r="O329" s="692"/>
      <c r="P329" s="692"/>
      <c r="Q329" s="692"/>
      <c r="R329" s="692"/>
      <c r="S329" s="692"/>
      <c r="T329" s="692"/>
      <c r="U329" s="692"/>
      <c r="V329" s="692"/>
      <c r="W329" s="692"/>
      <c r="X329" s="692"/>
      <c r="Y329" s="692"/>
      <c r="Z329" s="692"/>
      <c r="AA329" s="692"/>
      <c r="AB329" s="692"/>
    </row>
    <row r="330" spans="1:28">
      <c r="A330" s="723"/>
      <c r="B330" s="728"/>
      <c r="C330" s="729"/>
      <c r="D330" s="730"/>
      <c r="E330" s="686"/>
      <c r="F330" s="686"/>
      <c r="G330" s="686"/>
      <c r="H330" s="686"/>
      <c r="I330" s="686"/>
      <c r="J330" s="686"/>
      <c r="K330" s="686"/>
      <c r="L330" s="686"/>
      <c r="M330" s="686"/>
      <c r="N330" s="686"/>
      <c r="O330" s="686"/>
      <c r="P330" s="686"/>
      <c r="Q330" s="686"/>
      <c r="R330" s="686"/>
      <c r="S330" s="686"/>
      <c r="T330" s="686"/>
      <c r="U330" s="686"/>
      <c r="V330" s="686"/>
      <c r="W330" s="686"/>
      <c r="X330" s="686"/>
      <c r="Y330" s="686"/>
      <c r="Z330" s="686"/>
      <c r="AA330" s="686"/>
      <c r="AB330" s="686"/>
    </row>
    <row r="331" spans="1:28">
      <c r="A331" s="722"/>
      <c r="B331" s="725"/>
      <c r="C331" s="726"/>
      <c r="D331" s="727"/>
      <c r="E331" s="692"/>
      <c r="F331" s="692"/>
      <c r="G331" s="692"/>
      <c r="H331" s="692"/>
      <c r="I331" s="692"/>
      <c r="J331" s="692"/>
      <c r="K331" s="692"/>
      <c r="L331" s="692"/>
      <c r="M331" s="692"/>
      <c r="N331" s="692"/>
      <c r="O331" s="692"/>
      <c r="P331" s="692"/>
      <c r="Q331" s="692"/>
      <c r="R331" s="692"/>
      <c r="S331" s="692"/>
      <c r="T331" s="692"/>
      <c r="U331" s="692"/>
      <c r="V331" s="692"/>
      <c r="W331" s="692"/>
      <c r="X331" s="692"/>
      <c r="Y331" s="692"/>
      <c r="Z331" s="692"/>
      <c r="AA331" s="692"/>
      <c r="AB331" s="692"/>
    </row>
    <row r="332" spans="1:28">
      <c r="A332" s="723"/>
      <c r="B332" s="728"/>
      <c r="C332" s="729"/>
      <c r="D332" s="730"/>
      <c r="E332" s="686"/>
      <c r="F332" s="686"/>
      <c r="G332" s="686"/>
      <c r="H332" s="686"/>
      <c r="I332" s="686"/>
      <c r="J332" s="686"/>
      <c r="K332" s="686"/>
      <c r="L332" s="686"/>
      <c r="M332" s="686"/>
      <c r="N332" s="686"/>
      <c r="O332" s="686"/>
      <c r="P332" s="686"/>
      <c r="Q332" s="686"/>
      <c r="R332" s="686"/>
      <c r="S332" s="686"/>
      <c r="T332" s="686"/>
      <c r="U332" s="686"/>
      <c r="V332" s="686"/>
      <c r="W332" s="686"/>
      <c r="X332" s="686"/>
      <c r="Y332" s="686"/>
      <c r="Z332" s="686"/>
      <c r="AA332" s="686"/>
      <c r="AB332" s="686"/>
    </row>
    <row r="333" spans="1:28">
      <c r="A333" s="722"/>
      <c r="B333" s="725"/>
      <c r="C333" s="726"/>
      <c r="D333" s="727"/>
      <c r="E333" s="692"/>
      <c r="F333" s="692"/>
      <c r="G333" s="692"/>
      <c r="H333" s="692"/>
      <c r="I333" s="692"/>
      <c r="J333" s="692"/>
      <c r="K333" s="692"/>
      <c r="L333" s="692"/>
      <c r="M333" s="692"/>
      <c r="N333" s="692"/>
      <c r="O333" s="692"/>
      <c r="P333" s="692"/>
      <c r="Q333" s="692"/>
      <c r="R333" s="692"/>
      <c r="S333" s="692"/>
      <c r="T333" s="692"/>
      <c r="U333" s="692"/>
      <c r="V333" s="692"/>
      <c r="W333" s="692"/>
      <c r="X333" s="692"/>
      <c r="Y333" s="692"/>
      <c r="Z333" s="692"/>
      <c r="AA333" s="692"/>
      <c r="AB333" s="692"/>
    </row>
    <row r="334" spans="1:28">
      <c r="A334" s="723"/>
      <c r="B334" s="728"/>
      <c r="C334" s="729"/>
      <c r="D334" s="730"/>
      <c r="E334" s="686"/>
      <c r="F334" s="686"/>
      <c r="G334" s="686"/>
      <c r="H334" s="686"/>
      <c r="I334" s="686"/>
      <c r="J334" s="686"/>
      <c r="K334" s="686"/>
      <c r="L334" s="686"/>
      <c r="M334" s="686"/>
      <c r="N334" s="686"/>
      <c r="O334" s="686"/>
      <c r="P334" s="686"/>
      <c r="Q334" s="686"/>
      <c r="R334" s="686"/>
      <c r="S334" s="686"/>
      <c r="T334" s="686"/>
      <c r="U334" s="686"/>
      <c r="V334" s="686"/>
      <c r="W334" s="686"/>
      <c r="X334" s="686"/>
      <c r="Y334" s="686"/>
      <c r="Z334" s="686"/>
      <c r="AA334" s="686"/>
      <c r="AB334" s="686"/>
    </row>
    <row r="335" spans="1:28">
      <c r="A335" s="722"/>
      <c r="B335" s="725"/>
      <c r="C335" s="726"/>
      <c r="D335" s="727"/>
      <c r="E335" s="692"/>
      <c r="F335" s="692"/>
      <c r="G335" s="692"/>
      <c r="H335" s="692"/>
      <c r="I335" s="692"/>
      <c r="J335" s="692"/>
      <c r="K335" s="692"/>
      <c r="L335" s="692"/>
      <c r="M335" s="692"/>
      <c r="N335" s="692"/>
      <c r="O335" s="692"/>
      <c r="P335" s="692"/>
      <c r="Q335" s="692"/>
      <c r="R335" s="692"/>
      <c r="S335" s="692"/>
      <c r="T335" s="692"/>
      <c r="U335" s="692"/>
      <c r="V335" s="692"/>
      <c r="W335" s="692"/>
      <c r="X335" s="692"/>
      <c r="Y335" s="692"/>
      <c r="Z335" s="692"/>
      <c r="AA335" s="692"/>
      <c r="AB335" s="692"/>
    </row>
    <row r="336" spans="1:28">
      <c r="A336" s="723"/>
      <c r="B336" s="728"/>
      <c r="C336" s="729"/>
      <c r="D336" s="730"/>
      <c r="E336" s="686"/>
      <c r="F336" s="686"/>
      <c r="G336" s="686"/>
      <c r="H336" s="686"/>
      <c r="I336" s="686"/>
      <c r="J336" s="686"/>
      <c r="K336" s="686"/>
      <c r="L336" s="686"/>
      <c r="M336" s="686"/>
      <c r="N336" s="686"/>
      <c r="O336" s="686"/>
      <c r="P336" s="686"/>
      <c r="Q336" s="686"/>
      <c r="R336" s="686"/>
      <c r="S336" s="686"/>
      <c r="T336" s="686"/>
      <c r="U336" s="686"/>
      <c r="V336" s="686"/>
      <c r="W336" s="686"/>
      <c r="X336" s="686"/>
      <c r="Y336" s="686"/>
      <c r="Z336" s="686"/>
      <c r="AA336" s="686"/>
      <c r="AB336" s="686"/>
    </row>
    <row r="337" spans="1:28">
      <c r="A337" s="722"/>
      <c r="B337" s="725"/>
      <c r="C337" s="726"/>
      <c r="D337" s="727"/>
      <c r="E337" s="692"/>
      <c r="F337" s="692"/>
      <c r="G337" s="692"/>
      <c r="H337" s="692"/>
      <c r="I337" s="692"/>
      <c r="J337" s="692"/>
      <c r="K337" s="692"/>
      <c r="L337" s="692"/>
      <c r="M337" s="692"/>
      <c r="N337" s="692"/>
      <c r="O337" s="692"/>
      <c r="P337" s="692"/>
      <c r="Q337" s="692"/>
      <c r="R337" s="692"/>
      <c r="S337" s="692"/>
      <c r="T337" s="692"/>
      <c r="U337" s="692"/>
      <c r="V337" s="692"/>
      <c r="W337" s="692"/>
      <c r="X337" s="692"/>
      <c r="Y337" s="692"/>
      <c r="Z337" s="692"/>
      <c r="AA337" s="692"/>
      <c r="AB337" s="692"/>
    </row>
    <row r="338" spans="1:28">
      <c r="A338" s="723"/>
      <c r="B338" s="728"/>
      <c r="C338" s="729"/>
      <c r="D338" s="730"/>
      <c r="E338" s="686"/>
      <c r="F338" s="686"/>
      <c r="G338" s="686"/>
      <c r="H338" s="686"/>
      <c r="I338" s="686"/>
      <c r="J338" s="686"/>
      <c r="K338" s="686"/>
      <c r="L338" s="686"/>
      <c r="M338" s="686"/>
      <c r="N338" s="686"/>
      <c r="O338" s="686"/>
      <c r="P338" s="686"/>
      <c r="Q338" s="686"/>
      <c r="R338" s="686"/>
      <c r="S338" s="686"/>
      <c r="T338" s="686"/>
      <c r="U338" s="686"/>
      <c r="V338" s="686"/>
      <c r="W338" s="686"/>
      <c r="X338" s="686"/>
      <c r="Y338" s="686"/>
      <c r="Z338" s="686"/>
      <c r="AA338" s="686"/>
      <c r="AB338" s="686"/>
    </row>
    <row r="339" spans="1:28">
      <c r="A339" s="722"/>
      <c r="B339" s="725"/>
      <c r="C339" s="726"/>
      <c r="D339" s="727"/>
      <c r="E339" s="692"/>
      <c r="F339" s="692"/>
      <c r="G339" s="692"/>
      <c r="H339" s="692"/>
      <c r="I339" s="692"/>
      <c r="J339" s="692"/>
      <c r="K339" s="692"/>
      <c r="L339" s="692"/>
      <c r="M339" s="692"/>
      <c r="N339" s="692"/>
      <c r="O339" s="692"/>
      <c r="P339" s="692"/>
      <c r="Q339" s="692"/>
      <c r="R339" s="692"/>
      <c r="S339" s="692"/>
      <c r="T339" s="692"/>
      <c r="U339" s="692"/>
      <c r="V339" s="692"/>
      <c r="W339" s="692"/>
      <c r="X339" s="692"/>
      <c r="Y339" s="692"/>
      <c r="Z339" s="692"/>
      <c r="AA339" s="692"/>
      <c r="AB339" s="692"/>
    </row>
    <row r="340" spans="1:28">
      <c r="A340" s="723"/>
      <c r="B340" s="728"/>
      <c r="C340" s="729"/>
      <c r="D340" s="730"/>
      <c r="E340" s="686"/>
      <c r="F340" s="686"/>
      <c r="G340" s="686"/>
      <c r="H340" s="686"/>
      <c r="I340" s="686"/>
      <c r="J340" s="686"/>
      <c r="K340" s="686"/>
      <c r="L340" s="686"/>
      <c r="M340" s="686"/>
      <c r="N340" s="686"/>
      <c r="O340" s="686"/>
      <c r="P340" s="686"/>
      <c r="Q340" s="686"/>
      <c r="R340" s="686"/>
      <c r="S340" s="686"/>
      <c r="T340" s="686"/>
      <c r="U340" s="686"/>
      <c r="V340" s="686"/>
      <c r="W340" s="686"/>
      <c r="X340" s="686"/>
      <c r="Y340" s="686"/>
      <c r="Z340" s="686"/>
      <c r="AA340" s="686"/>
      <c r="AB340" s="686"/>
    </row>
    <row r="341" spans="1:28">
      <c r="A341" s="722"/>
      <c r="B341" s="725"/>
      <c r="C341" s="726"/>
      <c r="D341" s="727"/>
      <c r="E341" s="692"/>
      <c r="F341" s="692"/>
      <c r="G341" s="692"/>
      <c r="H341" s="692"/>
      <c r="I341" s="692"/>
      <c r="J341" s="692"/>
      <c r="K341" s="692"/>
      <c r="L341" s="692"/>
      <c r="M341" s="692"/>
      <c r="N341" s="692"/>
      <c r="O341" s="692"/>
      <c r="P341" s="692"/>
      <c r="Q341" s="692"/>
      <c r="R341" s="692"/>
      <c r="S341" s="692"/>
      <c r="T341" s="692"/>
      <c r="U341" s="692"/>
      <c r="V341" s="692"/>
      <c r="W341" s="692"/>
      <c r="X341" s="692"/>
      <c r="Y341" s="692"/>
      <c r="Z341" s="692"/>
      <c r="AA341" s="692"/>
      <c r="AB341" s="692"/>
    </row>
    <row r="342" spans="1:28">
      <c r="A342" s="723"/>
      <c r="B342" s="728"/>
      <c r="C342" s="729"/>
      <c r="D342" s="730"/>
      <c r="E342" s="686"/>
      <c r="F342" s="686"/>
      <c r="G342" s="686"/>
      <c r="H342" s="686"/>
      <c r="I342" s="686"/>
      <c r="J342" s="686"/>
      <c r="K342" s="686"/>
      <c r="L342" s="686"/>
      <c r="M342" s="686"/>
      <c r="N342" s="686"/>
      <c r="O342" s="686"/>
      <c r="P342" s="686"/>
      <c r="Q342" s="686"/>
      <c r="R342" s="686"/>
      <c r="S342" s="686"/>
      <c r="T342" s="686"/>
      <c r="U342" s="686"/>
      <c r="V342" s="686"/>
      <c r="W342" s="686"/>
      <c r="X342" s="686"/>
      <c r="Y342" s="686"/>
      <c r="Z342" s="686"/>
      <c r="AA342" s="686"/>
      <c r="AB342" s="686"/>
    </row>
    <row r="343" spans="1:28">
      <c r="A343" s="722"/>
      <c r="B343" s="725"/>
      <c r="C343" s="726"/>
      <c r="D343" s="727"/>
      <c r="E343" s="692"/>
      <c r="F343" s="692"/>
      <c r="G343" s="692"/>
      <c r="H343" s="692"/>
      <c r="I343" s="692"/>
      <c r="J343" s="692"/>
      <c r="K343" s="692"/>
      <c r="L343" s="692"/>
      <c r="M343" s="692"/>
      <c r="N343" s="692"/>
      <c r="O343" s="692"/>
      <c r="P343" s="692"/>
      <c r="Q343" s="692"/>
      <c r="R343" s="692"/>
      <c r="S343" s="692"/>
      <c r="T343" s="692"/>
      <c r="U343" s="692"/>
      <c r="V343" s="692"/>
      <c r="W343" s="692"/>
      <c r="X343" s="692"/>
      <c r="Y343" s="692"/>
      <c r="Z343" s="692"/>
      <c r="AA343" s="692"/>
      <c r="AB343" s="692"/>
    </row>
    <row r="344" spans="1:28">
      <c r="A344" s="723"/>
      <c r="B344" s="728"/>
      <c r="C344" s="729"/>
      <c r="D344" s="730"/>
      <c r="E344" s="686"/>
      <c r="F344" s="686"/>
      <c r="G344" s="686"/>
      <c r="H344" s="686"/>
      <c r="I344" s="686"/>
      <c r="J344" s="686"/>
      <c r="K344" s="686"/>
      <c r="L344" s="686"/>
      <c r="M344" s="686"/>
      <c r="N344" s="686"/>
      <c r="O344" s="686"/>
      <c r="P344" s="686"/>
      <c r="Q344" s="686"/>
      <c r="R344" s="686"/>
      <c r="S344" s="686"/>
      <c r="T344" s="686"/>
      <c r="U344" s="686"/>
      <c r="V344" s="686"/>
      <c r="W344" s="686"/>
      <c r="X344" s="686"/>
      <c r="Y344" s="686"/>
      <c r="Z344" s="686"/>
      <c r="AA344" s="686"/>
      <c r="AB344" s="686"/>
    </row>
    <row r="345" spans="1:28">
      <c r="A345" s="722"/>
      <c r="B345" s="725"/>
      <c r="C345" s="726"/>
      <c r="D345" s="727"/>
      <c r="E345" s="692"/>
      <c r="F345" s="692"/>
      <c r="G345" s="692"/>
      <c r="H345" s="692"/>
      <c r="I345" s="692"/>
      <c r="J345" s="692"/>
      <c r="K345" s="692"/>
      <c r="L345" s="692"/>
      <c r="M345" s="692"/>
      <c r="N345" s="692"/>
      <c r="O345" s="692"/>
      <c r="P345" s="692"/>
      <c r="Q345" s="692"/>
      <c r="R345" s="692"/>
      <c r="S345" s="692"/>
      <c r="T345" s="692"/>
      <c r="U345" s="692"/>
      <c r="V345" s="692"/>
      <c r="W345" s="692"/>
      <c r="X345" s="692"/>
      <c r="Y345" s="692"/>
      <c r="Z345" s="692"/>
      <c r="AA345" s="692"/>
      <c r="AB345" s="692"/>
    </row>
    <row r="346" spans="1:28">
      <c r="A346" s="723"/>
      <c r="B346" s="728"/>
      <c r="C346" s="729"/>
      <c r="D346" s="730"/>
      <c r="E346" s="686"/>
      <c r="F346" s="686"/>
      <c r="G346" s="686"/>
      <c r="H346" s="686"/>
      <c r="I346" s="686"/>
      <c r="J346" s="686"/>
      <c r="K346" s="686"/>
      <c r="L346" s="686"/>
      <c r="M346" s="686"/>
      <c r="N346" s="686"/>
      <c r="O346" s="686"/>
      <c r="P346" s="686"/>
      <c r="Q346" s="686"/>
      <c r="R346" s="686"/>
      <c r="S346" s="686"/>
      <c r="T346" s="686"/>
      <c r="U346" s="686"/>
      <c r="V346" s="686"/>
      <c r="W346" s="686"/>
      <c r="X346" s="686"/>
      <c r="Y346" s="686"/>
      <c r="Z346" s="686"/>
      <c r="AA346" s="686"/>
      <c r="AB346" s="686"/>
    </row>
    <row r="347" spans="1:28">
      <c r="A347" s="722"/>
      <c r="B347" s="725"/>
      <c r="C347" s="726"/>
      <c r="D347" s="727"/>
      <c r="E347" s="692"/>
      <c r="F347" s="692"/>
      <c r="G347" s="692"/>
      <c r="H347" s="692"/>
      <c r="I347" s="692"/>
      <c r="J347" s="692"/>
      <c r="K347" s="692"/>
      <c r="L347" s="692"/>
      <c r="M347" s="692"/>
      <c r="N347" s="692"/>
      <c r="O347" s="692"/>
      <c r="P347" s="692"/>
      <c r="Q347" s="692"/>
      <c r="R347" s="692"/>
      <c r="S347" s="692"/>
      <c r="T347" s="692"/>
      <c r="U347" s="692"/>
      <c r="V347" s="692"/>
      <c r="W347" s="692"/>
      <c r="X347" s="692"/>
      <c r="Y347" s="692"/>
      <c r="Z347" s="692"/>
      <c r="AA347" s="692"/>
      <c r="AB347" s="692"/>
    </row>
    <row r="348" spans="1:28">
      <c r="A348" s="723"/>
      <c r="B348" s="728"/>
      <c r="C348" s="729"/>
      <c r="D348" s="730"/>
      <c r="E348" s="686"/>
      <c r="F348" s="686"/>
      <c r="G348" s="686"/>
      <c r="H348" s="686"/>
      <c r="I348" s="686"/>
      <c r="J348" s="686"/>
      <c r="K348" s="686"/>
      <c r="L348" s="686"/>
      <c r="M348" s="686"/>
      <c r="N348" s="686"/>
      <c r="O348" s="686"/>
      <c r="P348" s="686"/>
      <c r="Q348" s="686"/>
      <c r="R348" s="686"/>
      <c r="S348" s="686"/>
      <c r="T348" s="686"/>
      <c r="U348" s="686"/>
      <c r="V348" s="686"/>
      <c r="W348" s="686"/>
      <c r="X348" s="686"/>
      <c r="Y348" s="686"/>
      <c r="Z348" s="686"/>
      <c r="AA348" s="686"/>
      <c r="AB348" s="686"/>
    </row>
    <row r="349" spans="1:28">
      <c r="A349" s="722"/>
      <c r="B349" s="725"/>
      <c r="C349" s="726"/>
      <c r="D349" s="727"/>
      <c r="E349" s="692"/>
      <c r="F349" s="692"/>
      <c r="G349" s="692"/>
      <c r="H349" s="692"/>
      <c r="I349" s="692"/>
      <c r="J349" s="692"/>
      <c r="K349" s="692"/>
      <c r="L349" s="692"/>
      <c r="M349" s="692"/>
      <c r="N349" s="692"/>
      <c r="O349" s="692"/>
      <c r="P349" s="692"/>
      <c r="Q349" s="692"/>
      <c r="R349" s="692"/>
      <c r="S349" s="692"/>
      <c r="T349" s="692"/>
      <c r="U349" s="692"/>
      <c r="V349" s="692"/>
      <c r="W349" s="692"/>
      <c r="X349" s="692"/>
      <c r="Y349" s="692"/>
      <c r="Z349" s="692"/>
      <c r="AA349" s="692"/>
      <c r="AB349" s="692"/>
    </row>
    <row r="350" spans="1:28">
      <c r="A350" s="723"/>
      <c r="B350" s="728"/>
      <c r="C350" s="729"/>
      <c r="D350" s="730"/>
      <c r="E350" s="686"/>
      <c r="F350" s="686"/>
      <c r="G350" s="686"/>
      <c r="H350" s="686"/>
      <c r="I350" s="686"/>
      <c r="J350" s="686"/>
      <c r="K350" s="686"/>
      <c r="L350" s="686"/>
      <c r="M350" s="686"/>
      <c r="N350" s="686"/>
      <c r="O350" s="686"/>
      <c r="P350" s="686"/>
      <c r="Q350" s="686"/>
      <c r="R350" s="686"/>
      <c r="S350" s="686"/>
      <c r="T350" s="686"/>
      <c r="U350" s="686"/>
      <c r="V350" s="686"/>
      <c r="W350" s="686"/>
      <c r="X350" s="686"/>
      <c r="Y350" s="686"/>
      <c r="Z350" s="686"/>
      <c r="AA350" s="686"/>
      <c r="AB350" s="686"/>
    </row>
    <row r="351" spans="1:28">
      <c r="A351" s="722"/>
      <c r="B351" s="725"/>
      <c r="C351" s="726"/>
      <c r="D351" s="727"/>
      <c r="E351" s="692"/>
      <c r="F351" s="692"/>
      <c r="G351" s="692"/>
      <c r="H351" s="692"/>
      <c r="I351" s="692"/>
      <c r="J351" s="692"/>
      <c r="K351" s="692"/>
      <c r="L351" s="692"/>
      <c r="M351" s="692"/>
      <c r="N351" s="692"/>
      <c r="O351" s="692"/>
      <c r="P351" s="692"/>
      <c r="Q351" s="692"/>
      <c r="R351" s="692"/>
      <c r="S351" s="692"/>
      <c r="T351" s="692"/>
      <c r="U351" s="692"/>
      <c r="V351" s="692"/>
      <c r="W351" s="692"/>
      <c r="X351" s="692"/>
      <c r="Y351" s="692"/>
      <c r="Z351" s="692"/>
      <c r="AA351" s="692"/>
      <c r="AB351" s="692"/>
    </row>
    <row r="352" spans="1:28">
      <c r="A352" s="723"/>
      <c r="B352" s="728"/>
      <c r="C352" s="729"/>
      <c r="D352" s="730"/>
      <c r="E352" s="686"/>
      <c r="F352" s="686"/>
      <c r="G352" s="686"/>
      <c r="H352" s="686"/>
      <c r="I352" s="686"/>
      <c r="J352" s="686"/>
      <c r="K352" s="686"/>
      <c r="L352" s="686"/>
      <c r="M352" s="686"/>
      <c r="N352" s="686"/>
      <c r="O352" s="686"/>
      <c r="P352" s="686"/>
      <c r="Q352" s="686"/>
      <c r="R352" s="686"/>
      <c r="S352" s="686"/>
      <c r="T352" s="686"/>
      <c r="U352" s="686"/>
      <c r="V352" s="686"/>
      <c r="W352" s="686"/>
      <c r="X352" s="686"/>
      <c r="Y352" s="686"/>
      <c r="Z352" s="686"/>
      <c r="AA352" s="686"/>
      <c r="AB352" s="686"/>
    </row>
    <row r="353" spans="1:28">
      <c r="A353" s="722"/>
      <c r="B353" s="725"/>
      <c r="C353" s="726"/>
      <c r="D353" s="727"/>
      <c r="E353" s="692"/>
      <c r="F353" s="692"/>
      <c r="G353" s="692"/>
      <c r="H353" s="692"/>
      <c r="I353" s="692"/>
      <c r="J353" s="692"/>
      <c r="K353" s="692"/>
      <c r="L353" s="692"/>
      <c r="M353" s="692"/>
      <c r="N353" s="692"/>
      <c r="O353" s="692"/>
      <c r="P353" s="692"/>
      <c r="Q353" s="692"/>
      <c r="R353" s="692"/>
      <c r="S353" s="692"/>
      <c r="T353" s="692"/>
      <c r="U353" s="692"/>
      <c r="V353" s="692"/>
      <c r="W353" s="692"/>
      <c r="X353" s="692"/>
      <c r="Y353" s="692"/>
      <c r="Z353" s="692"/>
      <c r="AA353" s="692"/>
      <c r="AB353" s="692"/>
    </row>
    <row r="354" spans="1:28">
      <c r="A354" s="723"/>
      <c r="B354" s="728"/>
      <c r="C354" s="729"/>
      <c r="D354" s="730"/>
      <c r="E354" s="686"/>
      <c r="F354" s="686"/>
      <c r="G354" s="686"/>
      <c r="H354" s="686"/>
      <c r="I354" s="686"/>
      <c r="J354" s="686"/>
      <c r="K354" s="686"/>
      <c r="L354" s="686"/>
      <c r="M354" s="686"/>
      <c r="N354" s="686"/>
      <c r="O354" s="686"/>
      <c r="P354" s="686"/>
      <c r="Q354" s="686"/>
      <c r="R354" s="686"/>
      <c r="S354" s="686"/>
      <c r="T354" s="686"/>
      <c r="U354" s="686"/>
      <c r="V354" s="686"/>
      <c r="W354" s="686"/>
      <c r="X354" s="686"/>
      <c r="Y354" s="686"/>
      <c r="Z354" s="686"/>
      <c r="AA354" s="686"/>
      <c r="AB354" s="686"/>
    </row>
    <row r="355" spans="1:28">
      <c r="A355" s="722"/>
      <c r="B355" s="725"/>
      <c r="C355" s="726"/>
      <c r="D355" s="727"/>
      <c r="E355" s="692"/>
      <c r="F355" s="692"/>
      <c r="G355" s="692"/>
      <c r="H355" s="692"/>
      <c r="I355" s="692"/>
      <c r="J355" s="692"/>
      <c r="K355" s="692"/>
      <c r="L355" s="692"/>
      <c r="M355" s="692"/>
      <c r="N355" s="692"/>
      <c r="O355" s="692"/>
      <c r="P355" s="692"/>
      <c r="Q355" s="692"/>
      <c r="R355" s="692"/>
      <c r="S355" s="692"/>
      <c r="T355" s="692"/>
      <c r="U355" s="692"/>
      <c r="V355" s="692"/>
      <c r="W355" s="692"/>
      <c r="X355" s="692"/>
      <c r="Y355" s="692"/>
      <c r="Z355" s="692"/>
      <c r="AA355" s="692"/>
      <c r="AB355" s="692"/>
    </row>
    <row r="356" spans="1:28">
      <c r="A356" s="723"/>
      <c r="B356" s="728"/>
      <c r="C356" s="729"/>
      <c r="D356" s="730"/>
      <c r="E356" s="686"/>
      <c r="F356" s="686"/>
      <c r="G356" s="686"/>
      <c r="H356" s="686"/>
      <c r="I356" s="686"/>
      <c r="J356" s="686"/>
      <c r="K356" s="686"/>
      <c r="L356" s="686"/>
      <c r="M356" s="686"/>
      <c r="N356" s="686"/>
      <c r="O356" s="686"/>
      <c r="P356" s="686"/>
      <c r="Q356" s="686"/>
      <c r="R356" s="686"/>
      <c r="S356" s="686"/>
      <c r="T356" s="686"/>
      <c r="U356" s="686"/>
      <c r="V356" s="686"/>
      <c r="W356" s="686"/>
      <c r="X356" s="686"/>
      <c r="Y356" s="686"/>
      <c r="Z356" s="686"/>
      <c r="AA356" s="686"/>
      <c r="AB356" s="686"/>
    </row>
    <row r="357" spans="1:28">
      <c r="A357" s="722"/>
      <c r="B357" s="725"/>
      <c r="C357" s="726"/>
      <c r="D357" s="727"/>
      <c r="E357" s="692"/>
      <c r="F357" s="692"/>
      <c r="G357" s="692"/>
      <c r="H357" s="692"/>
      <c r="I357" s="692"/>
      <c r="J357" s="692"/>
      <c r="K357" s="692"/>
      <c r="L357" s="692"/>
      <c r="M357" s="692"/>
      <c r="N357" s="692"/>
      <c r="O357" s="692"/>
      <c r="P357" s="692"/>
      <c r="Q357" s="692"/>
      <c r="R357" s="692"/>
      <c r="S357" s="692"/>
      <c r="T357" s="692"/>
      <c r="U357" s="692"/>
      <c r="V357" s="692"/>
      <c r="W357" s="692"/>
      <c r="X357" s="692"/>
      <c r="Y357" s="692"/>
      <c r="Z357" s="692"/>
      <c r="AA357" s="692"/>
      <c r="AB357" s="692"/>
    </row>
    <row r="358" spans="1:28">
      <c r="A358" s="723"/>
      <c r="B358" s="728"/>
      <c r="C358" s="729"/>
      <c r="D358" s="730"/>
      <c r="E358" s="686"/>
      <c r="F358" s="686"/>
      <c r="G358" s="686"/>
      <c r="H358" s="686"/>
      <c r="I358" s="686"/>
      <c r="J358" s="686"/>
      <c r="K358" s="686"/>
      <c r="L358" s="686"/>
      <c r="M358" s="686"/>
      <c r="N358" s="686"/>
      <c r="O358" s="686"/>
      <c r="P358" s="686"/>
      <c r="Q358" s="686"/>
      <c r="R358" s="686"/>
      <c r="S358" s="686"/>
      <c r="T358" s="686"/>
      <c r="U358" s="686"/>
      <c r="V358" s="686"/>
      <c r="W358" s="686"/>
      <c r="X358" s="686"/>
      <c r="Y358" s="686"/>
      <c r="Z358" s="686"/>
      <c r="AA358" s="686"/>
      <c r="AB358" s="686"/>
    </row>
    <row r="359" spans="1:28">
      <c r="A359" s="722"/>
      <c r="B359" s="725"/>
      <c r="C359" s="726"/>
      <c r="D359" s="727"/>
      <c r="E359" s="692"/>
      <c r="F359" s="692"/>
      <c r="G359" s="692"/>
      <c r="H359" s="692"/>
      <c r="I359" s="692"/>
      <c r="J359" s="692"/>
      <c r="K359" s="692"/>
      <c r="L359" s="692"/>
      <c r="M359" s="692"/>
      <c r="N359" s="692"/>
      <c r="O359" s="692"/>
      <c r="P359" s="692"/>
      <c r="Q359" s="692"/>
      <c r="R359" s="692"/>
      <c r="S359" s="692"/>
      <c r="T359" s="692"/>
      <c r="U359" s="692"/>
      <c r="V359" s="692"/>
      <c r="W359" s="692"/>
      <c r="X359" s="692"/>
      <c r="Y359" s="692"/>
      <c r="Z359" s="692"/>
      <c r="AA359" s="692"/>
      <c r="AB359" s="692"/>
    </row>
    <row r="360" spans="1:28">
      <c r="A360" s="723"/>
      <c r="B360" s="728"/>
      <c r="C360" s="729"/>
      <c r="D360" s="730"/>
      <c r="E360" s="686"/>
      <c r="F360" s="686"/>
      <c r="G360" s="686"/>
      <c r="H360" s="686"/>
      <c r="I360" s="686"/>
      <c r="J360" s="686"/>
      <c r="K360" s="686"/>
      <c r="L360" s="686"/>
      <c r="M360" s="686"/>
      <c r="N360" s="686"/>
      <c r="O360" s="686"/>
      <c r="P360" s="686"/>
      <c r="Q360" s="686"/>
      <c r="R360" s="686"/>
      <c r="S360" s="686"/>
      <c r="T360" s="686"/>
      <c r="U360" s="686"/>
      <c r="V360" s="686"/>
      <c r="W360" s="686"/>
      <c r="X360" s="686"/>
      <c r="Y360" s="686"/>
      <c r="Z360" s="686"/>
      <c r="AA360" s="686"/>
      <c r="AB360" s="686"/>
    </row>
    <row r="361" spans="1:28">
      <c r="A361" s="722"/>
      <c r="B361" s="725"/>
      <c r="C361" s="726"/>
      <c r="D361" s="727"/>
      <c r="E361" s="692"/>
      <c r="F361" s="692"/>
      <c r="G361" s="692"/>
      <c r="H361" s="692"/>
      <c r="I361" s="692"/>
      <c r="J361" s="692"/>
      <c r="K361" s="692"/>
      <c r="L361" s="692"/>
      <c r="M361" s="692"/>
      <c r="N361" s="692"/>
      <c r="O361" s="692"/>
      <c r="P361" s="692"/>
      <c r="Q361" s="692"/>
      <c r="R361" s="692"/>
      <c r="S361" s="692"/>
      <c r="T361" s="692"/>
      <c r="U361" s="692"/>
      <c r="V361" s="692"/>
      <c r="W361" s="692"/>
      <c r="X361" s="692"/>
      <c r="Y361" s="692"/>
      <c r="Z361" s="692"/>
      <c r="AA361" s="692"/>
      <c r="AB361" s="692"/>
    </row>
    <row r="362" spans="1:28">
      <c r="A362" s="723"/>
      <c r="B362" s="728"/>
      <c r="C362" s="729"/>
      <c r="D362" s="730"/>
      <c r="E362" s="686"/>
      <c r="F362" s="686"/>
      <c r="G362" s="686"/>
      <c r="H362" s="686"/>
      <c r="I362" s="686"/>
      <c r="J362" s="686"/>
      <c r="K362" s="686"/>
      <c r="L362" s="686"/>
      <c r="M362" s="686"/>
      <c r="N362" s="686"/>
      <c r="O362" s="686"/>
      <c r="P362" s="686"/>
      <c r="Q362" s="686"/>
      <c r="R362" s="686"/>
      <c r="S362" s="686"/>
      <c r="T362" s="686"/>
      <c r="U362" s="686"/>
      <c r="V362" s="686"/>
      <c r="W362" s="686"/>
      <c r="X362" s="686"/>
      <c r="Y362" s="686"/>
      <c r="Z362" s="686"/>
      <c r="AA362" s="686"/>
      <c r="AB362" s="686"/>
    </row>
    <row r="363" spans="1:28">
      <c r="A363" s="722"/>
      <c r="B363" s="725"/>
      <c r="C363" s="726"/>
      <c r="D363" s="727"/>
      <c r="E363" s="692"/>
      <c r="F363" s="692"/>
      <c r="G363" s="692"/>
      <c r="H363" s="692"/>
      <c r="I363" s="692"/>
      <c r="J363" s="692"/>
      <c r="K363" s="692"/>
      <c r="L363" s="692"/>
      <c r="M363" s="692"/>
      <c r="N363" s="692"/>
      <c r="O363" s="692"/>
      <c r="P363" s="692"/>
      <c r="Q363" s="692"/>
      <c r="R363" s="692"/>
      <c r="S363" s="692"/>
      <c r="T363" s="692"/>
      <c r="U363" s="692"/>
      <c r="V363" s="692"/>
      <c r="W363" s="692"/>
      <c r="X363" s="692"/>
      <c r="Y363" s="692"/>
      <c r="Z363" s="692"/>
      <c r="AA363" s="692"/>
      <c r="AB363" s="692"/>
    </row>
    <row r="364" spans="1:28">
      <c r="A364" s="723"/>
      <c r="B364" s="728"/>
      <c r="C364" s="729"/>
      <c r="D364" s="730"/>
      <c r="E364" s="686"/>
      <c r="F364" s="686"/>
      <c r="G364" s="686"/>
      <c r="H364" s="686"/>
      <c r="I364" s="686"/>
      <c r="J364" s="686"/>
      <c r="K364" s="686"/>
      <c r="L364" s="686"/>
      <c r="M364" s="686"/>
      <c r="N364" s="686"/>
      <c r="O364" s="686"/>
      <c r="P364" s="686"/>
      <c r="Q364" s="686"/>
      <c r="R364" s="686"/>
      <c r="S364" s="686"/>
      <c r="T364" s="686"/>
      <c r="U364" s="686"/>
      <c r="V364" s="686"/>
      <c r="W364" s="686"/>
      <c r="X364" s="686"/>
      <c r="Y364" s="686"/>
      <c r="Z364" s="686"/>
      <c r="AA364" s="686"/>
      <c r="AB364" s="686"/>
    </row>
    <row r="365" spans="1:28">
      <c r="A365" s="722"/>
      <c r="B365" s="725"/>
      <c r="C365" s="726"/>
      <c r="D365" s="727"/>
      <c r="E365" s="692"/>
      <c r="F365" s="692"/>
      <c r="G365" s="692"/>
      <c r="H365" s="692"/>
      <c r="I365" s="692"/>
      <c r="J365" s="692"/>
      <c r="K365" s="692"/>
      <c r="L365" s="692"/>
      <c r="M365" s="692"/>
      <c r="N365" s="692"/>
      <c r="O365" s="692"/>
      <c r="P365" s="692"/>
      <c r="Q365" s="692"/>
      <c r="R365" s="692"/>
      <c r="S365" s="692"/>
      <c r="T365" s="692"/>
      <c r="U365" s="692"/>
      <c r="V365" s="692"/>
      <c r="W365" s="692"/>
      <c r="X365" s="692"/>
      <c r="Y365" s="692"/>
      <c r="Z365" s="692"/>
      <c r="AA365" s="692"/>
      <c r="AB365" s="692"/>
    </row>
    <row r="366" spans="1:28">
      <c r="A366" s="723"/>
      <c r="B366" s="728"/>
      <c r="C366" s="729"/>
      <c r="D366" s="730"/>
      <c r="E366" s="686"/>
      <c r="F366" s="686"/>
      <c r="G366" s="686"/>
      <c r="H366" s="686"/>
      <c r="I366" s="686"/>
      <c r="J366" s="686"/>
      <c r="K366" s="686"/>
      <c r="L366" s="686"/>
      <c r="M366" s="686"/>
      <c r="N366" s="686"/>
      <c r="O366" s="686"/>
      <c r="P366" s="686"/>
      <c r="Q366" s="686"/>
      <c r="R366" s="686"/>
      <c r="S366" s="686"/>
      <c r="T366" s="686"/>
      <c r="U366" s="686"/>
      <c r="V366" s="686"/>
      <c r="W366" s="686"/>
      <c r="X366" s="686"/>
      <c r="Y366" s="686"/>
      <c r="Z366" s="686"/>
      <c r="AA366" s="686"/>
      <c r="AB366" s="686"/>
    </row>
    <row r="367" spans="1:28">
      <c r="A367" s="722"/>
      <c r="B367" s="725"/>
      <c r="C367" s="726"/>
      <c r="D367" s="727"/>
      <c r="E367" s="692"/>
      <c r="F367" s="692"/>
      <c r="G367" s="692"/>
      <c r="H367" s="692"/>
      <c r="I367" s="692"/>
      <c r="J367" s="692"/>
      <c r="K367" s="692"/>
      <c r="L367" s="692"/>
      <c r="M367" s="692"/>
      <c r="N367" s="692"/>
      <c r="O367" s="692"/>
      <c r="P367" s="692"/>
      <c r="Q367" s="692"/>
      <c r="R367" s="692"/>
      <c r="S367" s="692"/>
      <c r="T367" s="692"/>
      <c r="U367" s="692"/>
      <c r="V367" s="692"/>
      <c r="W367" s="692"/>
      <c r="X367" s="692"/>
      <c r="Y367" s="692"/>
      <c r="Z367" s="692"/>
      <c r="AA367" s="692"/>
      <c r="AB367" s="692"/>
    </row>
    <row r="368" spans="1:28">
      <c r="A368" s="723"/>
      <c r="B368" s="728"/>
      <c r="C368" s="729"/>
      <c r="D368" s="730"/>
      <c r="E368" s="686"/>
      <c r="F368" s="686"/>
      <c r="G368" s="686"/>
      <c r="H368" s="686"/>
      <c r="I368" s="686"/>
      <c r="J368" s="686"/>
      <c r="K368" s="686"/>
      <c r="L368" s="686"/>
      <c r="M368" s="686"/>
      <c r="N368" s="686"/>
      <c r="O368" s="686"/>
      <c r="P368" s="686"/>
      <c r="Q368" s="686"/>
      <c r="R368" s="686"/>
      <c r="S368" s="686"/>
      <c r="T368" s="686"/>
      <c r="U368" s="686"/>
      <c r="V368" s="686"/>
      <c r="W368" s="686"/>
      <c r="X368" s="686"/>
      <c r="Y368" s="686"/>
      <c r="Z368" s="686"/>
      <c r="AA368" s="686"/>
      <c r="AB368" s="686"/>
    </row>
    <row r="369" spans="1:28">
      <c r="A369" s="722"/>
      <c r="B369" s="725"/>
      <c r="C369" s="726"/>
      <c r="D369" s="727"/>
      <c r="E369" s="692"/>
      <c r="F369" s="692"/>
      <c r="G369" s="692"/>
      <c r="H369" s="692"/>
      <c r="I369" s="692"/>
      <c r="J369" s="692"/>
      <c r="K369" s="692"/>
      <c r="L369" s="692"/>
      <c r="M369" s="692"/>
      <c r="N369" s="692"/>
      <c r="O369" s="692"/>
      <c r="P369" s="692"/>
      <c r="Q369" s="692"/>
      <c r="R369" s="692"/>
      <c r="S369" s="692"/>
      <c r="T369" s="692"/>
      <c r="U369" s="692"/>
      <c r="V369" s="692"/>
      <c r="W369" s="692"/>
      <c r="X369" s="692"/>
      <c r="Y369" s="692"/>
      <c r="Z369" s="692"/>
      <c r="AA369" s="692"/>
      <c r="AB369" s="692"/>
    </row>
    <row r="370" spans="1:28">
      <c r="A370" s="723"/>
      <c r="B370" s="728"/>
      <c r="C370" s="729"/>
      <c r="D370" s="730"/>
      <c r="E370" s="686"/>
      <c r="F370" s="686"/>
      <c r="G370" s="686"/>
      <c r="H370" s="686"/>
      <c r="I370" s="686"/>
      <c r="J370" s="686"/>
      <c r="K370" s="686"/>
      <c r="L370" s="686"/>
      <c r="M370" s="686"/>
      <c r="N370" s="686"/>
      <c r="O370" s="686"/>
      <c r="P370" s="686"/>
      <c r="Q370" s="686"/>
      <c r="R370" s="686"/>
      <c r="S370" s="686"/>
      <c r="T370" s="686"/>
      <c r="U370" s="686"/>
      <c r="V370" s="686"/>
      <c r="W370" s="686"/>
      <c r="X370" s="686"/>
      <c r="Y370" s="686"/>
      <c r="Z370" s="686"/>
      <c r="AA370" s="686"/>
      <c r="AB370" s="686"/>
    </row>
    <row r="371" spans="1:28">
      <c r="A371" s="722"/>
      <c r="B371" s="725"/>
      <c r="C371" s="726"/>
      <c r="D371" s="727"/>
      <c r="E371" s="692"/>
      <c r="F371" s="692"/>
      <c r="G371" s="692"/>
      <c r="H371" s="692"/>
      <c r="I371" s="692"/>
      <c r="J371" s="692"/>
      <c r="K371" s="692"/>
      <c r="L371" s="692"/>
      <c r="M371" s="692"/>
      <c r="N371" s="692"/>
      <c r="O371" s="692"/>
      <c r="P371" s="692"/>
      <c r="Q371" s="692"/>
      <c r="R371" s="692"/>
      <c r="S371" s="692"/>
      <c r="T371" s="692"/>
      <c r="U371" s="692"/>
      <c r="V371" s="692"/>
      <c r="W371" s="692"/>
      <c r="X371" s="692"/>
      <c r="Y371" s="692"/>
      <c r="Z371" s="692"/>
      <c r="AA371" s="692"/>
      <c r="AB371" s="692"/>
    </row>
    <row r="372" spans="1:28">
      <c r="A372" s="723"/>
      <c r="B372" s="728"/>
      <c r="C372" s="729"/>
      <c r="D372" s="730"/>
      <c r="E372" s="686"/>
      <c r="F372" s="686"/>
      <c r="G372" s="686"/>
      <c r="H372" s="686"/>
      <c r="I372" s="686"/>
      <c r="J372" s="686"/>
      <c r="K372" s="686"/>
      <c r="L372" s="686"/>
      <c r="M372" s="686"/>
      <c r="N372" s="686"/>
      <c r="O372" s="686"/>
      <c r="P372" s="686"/>
      <c r="Q372" s="686"/>
      <c r="R372" s="686"/>
      <c r="S372" s="686"/>
      <c r="T372" s="686"/>
      <c r="U372" s="686"/>
      <c r="V372" s="686"/>
      <c r="W372" s="686"/>
      <c r="X372" s="686"/>
      <c r="Y372" s="686"/>
      <c r="Z372" s="686"/>
      <c r="AA372" s="686"/>
      <c r="AB372" s="686"/>
    </row>
    <row r="373" spans="1:28">
      <c r="A373" s="722"/>
      <c r="B373" s="725"/>
      <c r="C373" s="726"/>
      <c r="D373" s="727"/>
      <c r="E373" s="692"/>
      <c r="F373" s="692"/>
      <c r="G373" s="692"/>
      <c r="H373" s="692"/>
      <c r="I373" s="692"/>
      <c r="J373" s="692"/>
      <c r="K373" s="692"/>
      <c r="L373" s="692"/>
      <c r="M373" s="692"/>
      <c r="N373" s="692"/>
      <c r="O373" s="692"/>
      <c r="P373" s="692"/>
      <c r="Q373" s="692"/>
      <c r="R373" s="692"/>
      <c r="S373" s="692"/>
      <c r="T373" s="692"/>
      <c r="U373" s="692"/>
      <c r="V373" s="692"/>
      <c r="W373" s="692"/>
      <c r="X373" s="692"/>
      <c r="Y373" s="692"/>
      <c r="Z373" s="692"/>
      <c r="AA373" s="692"/>
      <c r="AB373" s="692"/>
    </row>
    <row r="374" spans="1:28">
      <c r="A374" s="723"/>
      <c r="B374" s="728"/>
      <c r="C374" s="729"/>
      <c r="D374" s="730"/>
      <c r="E374" s="686"/>
      <c r="F374" s="686"/>
      <c r="G374" s="686"/>
      <c r="H374" s="686"/>
      <c r="I374" s="686"/>
      <c r="J374" s="686"/>
      <c r="K374" s="686"/>
      <c r="L374" s="686"/>
      <c r="M374" s="686"/>
      <c r="N374" s="686"/>
      <c r="O374" s="686"/>
      <c r="P374" s="686"/>
      <c r="Q374" s="686"/>
      <c r="R374" s="686"/>
      <c r="S374" s="686"/>
      <c r="T374" s="686"/>
      <c r="U374" s="686"/>
      <c r="V374" s="686"/>
      <c r="W374" s="686"/>
      <c r="X374" s="686"/>
      <c r="Y374" s="686"/>
      <c r="Z374" s="686"/>
      <c r="AA374" s="686"/>
      <c r="AB374" s="686"/>
    </row>
    <row r="375" spans="1:28">
      <c r="A375" s="722"/>
      <c r="B375" s="725"/>
      <c r="C375" s="726"/>
      <c r="D375" s="727"/>
      <c r="E375" s="692"/>
      <c r="F375" s="692"/>
      <c r="G375" s="692"/>
      <c r="H375" s="692"/>
      <c r="I375" s="692"/>
      <c r="J375" s="692"/>
      <c r="K375" s="692"/>
      <c r="L375" s="692"/>
      <c r="M375" s="692"/>
      <c r="N375" s="692"/>
      <c r="O375" s="692"/>
      <c r="P375" s="692"/>
      <c r="Q375" s="692"/>
      <c r="R375" s="692"/>
      <c r="S375" s="692"/>
      <c r="T375" s="692"/>
      <c r="U375" s="692"/>
      <c r="V375" s="692"/>
      <c r="W375" s="692"/>
      <c r="X375" s="692"/>
      <c r="Y375" s="692"/>
      <c r="Z375" s="692"/>
      <c r="AA375" s="692"/>
      <c r="AB375" s="692"/>
    </row>
    <row r="376" spans="1:28">
      <c r="A376" s="723"/>
      <c r="B376" s="728"/>
      <c r="C376" s="729"/>
      <c r="D376" s="730"/>
      <c r="E376" s="686"/>
      <c r="F376" s="686"/>
      <c r="G376" s="686"/>
      <c r="H376" s="686"/>
      <c r="I376" s="686"/>
      <c r="J376" s="686"/>
      <c r="K376" s="686"/>
      <c r="L376" s="686"/>
      <c r="M376" s="686"/>
      <c r="N376" s="686"/>
      <c r="O376" s="686"/>
      <c r="P376" s="686"/>
      <c r="Q376" s="686"/>
      <c r="R376" s="686"/>
      <c r="S376" s="686"/>
      <c r="T376" s="686"/>
      <c r="U376" s="686"/>
      <c r="V376" s="686"/>
      <c r="W376" s="686"/>
      <c r="X376" s="686"/>
      <c r="Y376" s="686"/>
      <c r="Z376" s="686"/>
      <c r="AA376" s="686"/>
      <c r="AB376" s="686"/>
    </row>
    <row r="377" spans="1:28">
      <c r="A377" s="722"/>
      <c r="B377" s="725"/>
      <c r="C377" s="726"/>
      <c r="D377" s="727"/>
      <c r="E377" s="692"/>
      <c r="F377" s="692"/>
      <c r="G377" s="692"/>
      <c r="H377" s="692"/>
      <c r="I377" s="692"/>
      <c r="J377" s="692"/>
      <c r="K377" s="692"/>
      <c r="L377" s="692"/>
      <c r="M377" s="692"/>
      <c r="N377" s="692"/>
      <c r="O377" s="692"/>
      <c r="P377" s="692"/>
      <c r="Q377" s="692"/>
      <c r="R377" s="692"/>
      <c r="S377" s="692"/>
      <c r="T377" s="692"/>
      <c r="U377" s="692"/>
      <c r="V377" s="692"/>
      <c r="W377" s="692"/>
      <c r="X377" s="692"/>
      <c r="Y377" s="692"/>
      <c r="Z377" s="692"/>
      <c r="AA377" s="692"/>
      <c r="AB377" s="692"/>
    </row>
    <row r="378" spans="1:28">
      <c r="A378" s="723"/>
      <c r="B378" s="728"/>
      <c r="C378" s="729"/>
      <c r="D378" s="730"/>
      <c r="E378" s="686"/>
      <c r="F378" s="686"/>
      <c r="G378" s="686"/>
      <c r="H378" s="686"/>
      <c r="I378" s="686"/>
      <c r="J378" s="686"/>
      <c r="K378" s="686"/>
      <c r="L378" s="686"/>
      <c r="M378" s="686"/>
      <c r="N378" s="686"/>
      <c r="O378" s="686"/>
      <c r="P378" s="686"/>
      <c r="Q378" s="686"/>
      <c r="R378" s="686"/>
      <c r="S378" s="686"/>
      <c r="T378" s="686"/>
      <c r="U378" s="686"/>
      <c r="V378" s="686"/>
      <c r="W378" s="686"/>
      <c r="X378" s="686"/>
      <c r="Y378" s="686"/>
      <c r="Z378" s="686"/>
      <c r="AA378" s="686"/>
      <c r="AB378" s="686"/>
    </row>
    <row r="379" spans="1:28">
      <c r="A379" s="722"/>
      <c r="B379" s="725"/>
      <c r="C379" s="726"/>
      <c r="D379" s="727"/>
      <c r="E379" s="692"/>
      <c r="F379" s="692"/>
      <c r="G379" s="692"/>
      <c r="H379" s="692"/>
      <c r="I379" s="692"/>
      <c r="J379" s="692"/>
      <c r="K379" s="692"/>
      <c r="L379" s="692"/>
      <c r="M379" s="692"/>
      <c r="N379" s="692"/>
      <c r="O379" s="692"/>
      <c r="P379" s="692"/>
      <c r="Q379" s="692"/>
      <c r="R379" s="692"/>
      <c r="S379" s="692"/>
      <c r="T379" s="692"/>
      <c r="U379" s="692"/>
      <c r="V379" s="692"/>
      <c r="W379" s="692"/>
      <c r="X379" s="692"/>
      <c r="Y379" s="692"/>
      <c r="Z379" s="692"/>
      <c r="AA379" s="692"/>
      <c r="AB379" s="692"/>
    </row>
    <row r="380" spans="1:28">
      <c r="A380" s="723"/>
      <c r="B380" s="728"/>
      <c r="C380" s="729"/>
      <c r="D380" s="730"/>
      <c r="E380" s="686"/>
      <c r="F380" s="686"/>
      <c r="G380" s="686"/>
      <c r="H380" s="686"/>
      <c r="I380" s="686"/>
      <c r="J380" s="686"/>
      <c r="K380" s="686"/>
      <c r="L380" s="686"/>
      <c r="M380" s="686"/>
      <c r="N380" s="686"/>
      <c r="O380" s="686"/>
      <c r="P380" s="686"/>
      <c r="Q380" s="686"/>
      <c r="R380" s="686"/>
      <c r="S380" s="686"/>
      <c r="T380" s="686"/>
      <c r="U380" s="686"/>
      <c r="V380" s="686"/>
      <c r="W380" s="686"/>
      <c r="X380" s="686"/>
      <c r="Y380" s="686"/>
      <c r="Z380" s="686"/>
      <c r="AA380" s="686"/>
      <c r="AB380" s="686"/>
    </row>
    <row r="381" spans="1:28">
      <c r="A381" s="722"/>
      <c r="B381" s="725"/>
      <c r="C381" s="726"/>
      <c r="D381" s="727"/>
      <c r="E381" s="692"/>
      <c r="F381" s="692"/>
      <c r="G381" s="692"/>
      <c r="H381" s="692"/>
      <c r="I381" s="692"/>
      <c r="J381" s="692"/>
      <c r="K381" s="692"/>
      <c r="L381" s="692"/>
      <c r="M381" s="692"/>
      <c r="N381" s="692"/>
      <c r="O381" s="692"/>
      <c r="P381" s="692"/>
      <c r="Q381" s="692"/>
      <c r="R381" s="692"/>
      <c r="S381" s="692"/>
      <c r="T381" s="692"/>
      <c r="U381" s="692"/>
      <c r="V381" s="692"/>
      <c r="W381" s="692"/>
      <c r="X381" s="692"/>
      <c r="Y381" s="692"/>
      <c r="Z381" s="692"/>
      <c r="AA381" s="692"/>
      <c r="AB381" s="692"/>
    </row>
    <row r="382" spans="1:28">
      <c r="A382" s="723"/>
      <c r="B382" s="728"/>
      <c r="C382" s="729"/>
      <c r="D382" s="730"/>
      <c r="E382" s="686"/>
      <c r="F382" s="686"/>
      <c r="G382" s="686"/>
      <c r="H382" s="686"/>
      <c r="I382" s="686"/>
      <c r="J382" s="686"/>
      <c r="K382" s="686"/>
      <c r="L382" s="686"/>
      <c r="M382" s="686"/>
      <c r="N382" s="686"/>
      <c r="O382" s="686"/>
      <c r="P382" s="686"/>
      <c r="Q382" s="686"/>
      <c r="R382" s="686"/>
      <c r="S382" s="686"/>
      <c r="T382" s="686"/>
      <c r="U382" s="686"/>
      <c r="V382" s="686"/>
      <c r="W382" s="686"/>
      <c r="X382" s="686"/>
      <c r="Y382" s="686"/>
      <c r="Z382" s="686"/>
      <c r="AA382" s="686"/>
      <c r="AB382" s="686"/>
    </row>
    <row r="383" spans="1:28">
      <c r="A383" s="722"/>
      <c r="B383" s="725"/>
      <c r="C383" s="726"/>
      <c r="D383" s="727"/>
      <c r="E383" s="692"/>
      <c r="F383" s="692"/>
      <c r="G383" s="692"/>
      <c r="H383" s="692"/>
      <c r="I383" s="692"/>
      <c r="J383" s="692"/>
      <c r="K383" s="692"/>
      <c r="L383" s="692"/>
      <c r="M383" s="692"/>
      <c r="N383" s="692"/>
      <c r="O383" s="692"/>
      <c r="P383" s="692"/>
      <c r="Q383" s="692"/>
      <c r="R383" s="692"/>
      <c r="S383" s="692"/>
      <c r="T383" s="692"/>
      <c r="U383" s="692"/>
      <c r="V383" s="692"/>
      <c r="W383" s="692"/>
      <c r="X383" s="692"/>
      <c r="Y383" s="692"/>
      <c r="Z383" s="692"/>
      <c r="AA383" s="692"/>
      <c r="AB383" s="692"/>
    </row>
    <row r="384" spans="1:28">
      <c r="A384" s="723"/>
      <c r="B384" s="728"/>
      <c r="C384" s="729"/>
      <c r="D384" s="730"/>
      <c r="E384" s="686"/>
      <c r="F384" s="686"/>
      <c r="G384" s="686"/>
      <c r="H384" s="686"/>
      <c r="I384" s="686"/>
      <c r="J384" s="686"/>
      <c r="K384" s="686"/>
      <c r="L384" s="686"/>
      <c r="M384" s="686"/>
      <c r="N384" s="686"/>
      <c r="O384" s="686"/>
      <c r="P384" s="686"/>
      <c r="Q384" s="686"/>
      <c r="R384" s="686"/>
      <c r="S384" s="686"/>
      <c r="T384" s="686"/>
      <c r="U384" s="686"/>
      <c r="V384" s="686"/>
      <c r="W384" s="686"/>
      <c r="X384" s="686"/>
      <c r="Y384" s="686"/>
      <c r="Z384" s="686"/>
      <c r="AA384" s="686"/>
      <c r="AB384" s="686"/>
    </row>
    <row r="385" spans="1:28">
      <c r="A385" s="722"/>
      <c r="B385" s="725"/>
      <c r="C385" s="726"/>
      <c r="D385" s="727"/>
      <c r="E385" s="692"/>
      <c r="F385" s="692"/>
      <c r="G385" s="692"/>
      <c r="H385" s="692"/>
      <c r="I385" s="692"/>
      <c r="J385" s="692"/>
      <c r="K385" s="692"/>
      <c r="L385" s="692"/>
      <c r="M385" s="692"/>
      <c r="N385" s="692"/>
      <c r="O385" s="692"/>
      <c r="P385" s="692"/>
      <c r="Q385" s="692"/>
      <c r="R385" s="692"/>
      <c r="S385" s="692"/>
      <c r="T385" s="692"/>
      <c r="U385" s="692"/>
      <c r="V385" s="692"/>
      <c r="W385" s="692"/>
      <c r="X385" s="692"/>
      <c r="Y385" s="692"/>
      <c r="Z385" s="692"/>
      <c r="AA385" s="692"/>
      <c r="AB385" s="692"/>
    </row>
    <row r="386" spans="1:28">
      <c r="A386" s="723"/>
      <c r="B386" s="728"/>
      <c r="C386" s="729"/>
      <c r="D386" s="730"/>
      <c r="E386" s="686"/>
      <c r="F386" s="686"/>
      <c r="G386" s="686"/>
      <c r="H386" s="686"/>
      <c r="I386" s="686"/>
      <c r="J386" s="686"/>
      <c r="K386" s="686"/>
      <c r="L386" s="686"/>
      <c r="M386" s="686"/>
      <c r="N386" s="686"/>
      <c r="O386" s="686"/>
      <c r="P386" s="686"/>
      <c r="Q386" s="686"/>
      <c r="R386" s="686"/>
      <c r="S386" s="686"/>
      <c r="T386" s="686"/>
      <c r="U386" s="686"/>
      <c r="V386" s="686"/>
      <c r="W386" s="686"/>
      <c r="X386" s="686"/>
      <c r="Y386" s="686"/>
      <c r="Z386" s="686"/>
      <c r="AA386" s="686"/>
      <c r="AB386" s="686"/>
    </row>
    <row r="387" spans="1:28">
      <c r="A387" s="722"/>
      <c r="B387" s="725"/>
      <c r="C387" s="726"/>
      <c r="D387" s="727"/>
      <c r="E387" s="692"/>
      <c r="F387" s="692"/>
      <c r="G387" s="692"/>
      <c r="H387" s="692"/>
      <c r="I387" s="692"/>
      <c r="J387" s="692"/>
      <c r="K387" s="692"/>
      <c r="L387" s="692"/>
      <c r="M387" s="692"/>
      <c r="N387" s="692"/>
      <c r="O387" s="692"/>
      <c r="P387" s="692"/>
      <c r="Q387" s="692"/>
      <c r="R387" s="692"/>
      <c r="S387" s="692"/>
      <c r="T387" s="692"/>
      <c r="U387" s="692"/>
      <c r="V387" s="692"/>
      <c r="W387" s="692"/>
      <c r="X387" s="692"/>
      <c r="Y387" s="692"/>
      <c r="Z387" s="692"/>
      <c r="AA387" s="692"/>
      <c r="AB387" s="692"/>
    </row>
    <row r="388" spans="1:28">
      <c r="A388" s="723"/>
      <c r="B388" s="728"/>
      <c r="C388" s="729"/>
      <c r="D388" s="730"/>
      <c r="E388" s="686"/>
      <c r="F388" s="686"/>
      <c r="G388" s="686"/>
      <c r="H388" s="686"/>
      <c r="I388" s="686"/>
      <c r="J388" s="686"/>
      <c r="K388" s="686"/>
      <c r="L388" s="686"/>
      <c r="M388" s="686"/>
      <c r="N388" s="686"/>
      <c r="O388" s="686"/>
      <c r="P388" s="686"/>
      <c r="Q388" s="686"/>
      <c r="R388" s="686"/>
      <c r="S388" s="686"/>
      <c r="T388" s="686"/>
      <c r="U388" s="686"/>
      <c r="V388" s="686"/>
      <c r="W388" s="686"/>
      <c r="X388" s="686"/>
      <c r="Y388" s="686"/>
      <c r="Z388" s="686"/>
      <c r="AA388" s="686"/>
      <c r="AB388" s="686"/>
    </row>
    <row r="389" spans="1:28">
      <c r="A389" s="722"/>
      <c r="B389" s="725"/>
      <c r="C389" s="726"/>
      <c r="D389" s="727"/>
      <c r="E389" s="692"/>
      <c r="F389" s="692"/>
      <c r="G389" s="692"/>
      <c r="H389" s="692"/>
      <c r="I389" s="692"/>
      <c r="J389" s="692"/>
      <c r="K389" s="692"/>
      <c r="L389" s="692"/>
      <c r="M389" s="692"/>
      <c r="N389" s="692"/>
      <c r="O389" s="692"/>
      <c r="P389" s="692"/>
      <c r="Q389" s="692"/>
      <c r="R389" s="692"/>
      <c r="S389" s="692"/>
      <c r="T389" s="692"/>
      <c r="U389" s="692"/>
      <c r="V389" s="692"/>
      <c r="W389" s="692"/>
      <c r="X389" s="692"/>
      <c r="Y389" s="692"/>
      <c r="Z389" s="692"/>
      <c r="AA389" s="692"/>
      <c r="AB389" s="692"/>
    </row>
    <row r="390" spans="1:28">
      <c r="A390" s="723"/>
      <c r="B390" s="728"/>
      <c r="C390" s="729"/>
      <c r="D390" s="730"/>
      <c r="E390" s="686"/>
      <c r="F390" s="686"/>
      <c r="G390" s="686"/>
      <c r="H390" s="686"/>
      <c r="I390" s="686"/>
      <c r="J390" s="686"/>
      <c r="K390" s="686"/>
      <c r="L390" s="686"/>
      <c r="M390" s="686"/>
      <c r="N390" s="686"/>
      <c r="O390" s="686"/>
      <c r="P390" s="686"/>
      <c r="Q390" s="686"/>
      <c r="R390" s="686"/>
      <c r="S390" s="686"/>
      <c r="T390" s="686"/>
      <c r="U390" s="686"/>
      <c r="V390" s="686"/>
      <c r="W390" s="686"/>
      <c r="X390" s="686"/>
      <c r="Y390" s="686"/>
      <c r="Z390" s="686"/>
      <c r="AA390" s="686"/>
      <c r="AB390" s="686"/>
    </row>
    <row r="391" spans="1:28">
      <c r="A391" s="722"/>
      <c r="B391" s="725"/>
      <c r="C391" s="726"/>
      <c r="D391" s="727"/>
      <c r="E391" s="692"/>
      <c r="F391" s="692"/>
      <c r="G391" s="692"/>
      <c r="H391" s="692"/>
      <c r="I391" s="692"/>
      <c r="J391" s="692"/>
      <c r="K391" s="692"/>
      <c r="L391" s="692"/>
      <c r="M391" s="692"/>
      <c r="N391" s="692"/>
      <c r="O391" s="692"/>
      <c r="P391" s="692"/>
      <c r="Q391" s="692"/>
      <c r="R391" s="692"/>
      <c r="S391" s="692"/>
      <c r="T391" s="692"/>
      <c r="U391" s="692"/>
      <c r="V391" s="692"/>
      <c r="W391" s="692"/>
      <c r="X391" s="692"/>
      <c r="Y391" s="692"/>
      <c r="Z391" s="692"/>
      <c r="AA391" s="692"/>
      <c r="AB391" s="692"/>
    </row>
    <row r="392" spans="1:28">
      <c r="A392" s="723"/>
      <c r="B392" s="728"/>
      <c r="C392" s="729"/>
      <c r="D392" s="730"/>
      <c r="E392" s="686"/>
      <c r="F392" s="686"/>
      <c r="G392" s="686"/>
      <c r="H392" s="686"/>
      <c r="I392" s="686"/>
      <c r="J392" s="686"/>
      <c r="K392" s="686"/>
      <c r="L392" s="686"/>
      <c r="M392" s="686"/>
      <c r="N392" s="686"/>
      <c r="O392" s="686"/>
      <c r="P392" s="686"/>
      <c r="Q392" s="686"/>
      <c r="R392" s="686"/>
      <c r="S392" s="686"/>
      <c r="T392" s="686"/>
      <c r="U392" s="686"/>
      <c r="V392" s="686"/>
      <c r="W392" s="686"/>
      <c r="X392" s="686"/>
      <c r="Y392" s="686"/>
      <c r="Z392" s="686"/>
      <c r="AA392" s="686"/>
      <c r="AB392" s="686"/>
    </row>
    <row r="393" spans="1:28">
      <c r="A393" s="722"/>
      <c r="B393" s="725"/>
      <c r="C393" s="726"/>
      <c r="D393" s="727"/>
      <c r="E393" s="692"/>
      <c r="F393" s="692"/>
      <c r="G393" s="692"/>
      <c r="H393" s="692"/>
      <c r="I393" s="692"/>
      <c r="J393" s="692"/>
      <c r="K393" s="692"/>
      <c r="L393" s="692"/>
      <c r="M393" s="692"/>
      <c r="N393" s="692"/>
      <c r="O393" s="692"/>
      <c r="P393" s="692"/>
      <c r="Q393" s="692"/>
      <c r="R393" s="692"/>
      <c r="S393" s="692"/>
      <c r="T393" s="692"/>
      <c r="U393" s="692"/>
      <c r="V393" s="692"/>
      <c r="W393" s="692"/>
      <c r="X393" s="692"/>
      <c r="Y393" s="692"/>
      <c r="Z393" s="692"/>
      <c r="AA393" s="692"/>
      <c r="AB393" s="692"/>
    </row>
    <row r="394" spans="1:28">
      <c r="A394" s="723"/>
      <c r="B394" s="728"/>
      <c r="C394" s="729"/>
      <c r="D394" s="730"/>
      <c r="E394" s="686"/>
      <c r="F394" s="686"/>
      <c r="G394" s="686"/>
      <c r="H394" s="686"/>
      <c r="I394" s="686"/>
      <c r="J394" s="686"/>
      <c r="K394" s="686"/>
      <c r="L394" s="686"/>
      <c r="M394" s="686"/>
      <c r="N394" s="686"/>
      <c r="O394" s="686"/>
      <c r="P394" s="686"/>
      <c r="Q394" s="686"/>
      <c r="R394" s="686"/>
      <c r="S394" s="686"/>
      <c r="T394" s="686"/>
      <c r="U394" s="686"/>
      <c r="V394" s="686"/>
      <c r="W394" s="686"/>
      <c r="X394" s="686"/>
      <c r="Y394" s="686"/>
      <c r="Z394" s="686"/>
      <c r="AA394" s="686"/>
      <c r="AB394" s="686"/>
    </row>
    <row r="395" spans="1:28">
      <c r="A395" s="722"/>
      <c r="B395" s="725"/>
      <c r="C395" s="726"/>
      <c r="D395" s="727"/>
      <c r="E395" s="692"/>
      <c r="F395" s="692"/>
      <c r="G395" s="692"/>
      <c r="H395" s="692"/>
      <c r="I395" s="692"/>
      <c r="J395" s="692"/>
      <c r="K395" s="692"/>
      <c r="L395" s="692"/>
      <c r="M395" s="692"/>
      <c r="N395" s="692"/>
      <c r="O395" s="692"/>
      <c r="P395" s="692"/>
      <c r="Q395" s="692"/>
      <c r="R395" s="692"/>
      <c r="S395" s="692"/>
      <c r="T395" s="692"/>
      <c r="U395" s="692"/>
      <c r="V395" s="692"/>
      <c r="W395" s="692"/>
      <c r="X395" s="692"/>
      <c r="Y395" s="692"/>
      <c r="Z395" s="692"/>
      <c r="AA395" s="692"/>
      <c r="AB395" s="692"/>
    </row>
    <row r="396" spans="1:28">
      <c r="A396" s="723"/>
      <c r="B396" s="728"/>
      <c r="C396" s="729"/>
      <c r="D396" s="730"/>
      <c r="E396" s="686"/>
      <c r="F396" s="686"/>
      <c r="G396" s="686"/>
      <c r="H396" s="686"/>
      <c r="I396" s="686"/>
      <c r="J396" s="686"/>
      <c r="K396" s="686"/>
      <c r="L396" s="686"/>
      <c r="M396" s="686"/>
      <c r="N396" s="686"/>
      <c r="O396" s="686"/>
      <c r="P396" s="686"/>
      <c r="Q396" s="686"/>
      <c r="R396" s="686"/>
      <c r="S396" s="686"/>
      <c r="T396" s="686"/>
      <c r="U396" s="686"/>
      <c r="V396" s="686"/>
      <c r="W396" s="686"/>
      <c r="X396" s="686"/>
      <c r="Y396" s="686"/>
      <c r="Z396" s="686"/>
      <c r="AA396" s="686"/>
      <c r="AB396" s="686"/>
    </row>
    <row r="397" spans="1:28">
      <c r="A397" s="722"/>
      <c r="B397" s="725"/>
      <c r="C397" s="726"/>
      <c r="D397" s="727"/>
      <c r="E397" s="692"/>
      <c r="F397" s="692"/>
      <c r="G397" s="692"/>
      <c r="H397" s="692"/>
      <c r="I397" s="692"/>
      <c r="J397" s="692"/>
      <c r="K397" s="692"/>
      <c r="L397" s="692"/>
      <c r="M397" s="692"/>
      <c r="N397" s="692"/>
      <c r="O397" s="692"/>
      <c r="P397" s="692"/>
      <c r="Q397" s="692"/>
      <c r="R397" s="692"/>
      <c r="S397" s="692"/>
      <c r="T397" s="692"/>
      <c r="U397" s="692"/>
      <c r="V397" s="692"/>
      <c r="W397" s="692"/>
      <c r="X397" s="692"/>
      <c r="Y397" s="692"/>
      <c r="Z397" s="692"/>
      <c r="AA397" s="692"/>
      <c r="AB397" s="692"/>
    </row>
    <row r="398" spans="1:28">
      <c r="A398" s="723"/>
      <c r="B398" s="728"/>
      <c r="C398" s="729"/>
      <c r="D398" s="730"/>
      <c r="E398" s="686"/>
      <c r="F398" s="686"/>
      <c r="G398" s="686"/>
      <c r="H398" s="686"/>
      <c r="I398" s="686"/>
      <c r="J398" s="686"/>
      <c r="K398" s="686"/>
      <c r="L398" s="686"/>
      <c r="M398" s="686"/>
      <c r="N398" s="686"/>
      <c r="O398" s="686"/>
      <c r="P398" s="686"/>
      <c r="Q398" s="686"/>
      <c r="R398" s="686"/>
      <c r="S398" s="686"/>
      <c r="T398" s="686"/>
      <c r="U398" s="686"/>
      <c r="V398" s="686"/>
      <c r="W398" s="686"/>
      <c r="X398" s="686"/>
      <c r="Y398" s="686"/>
      <c r="Z398" s="686"/>
      <c r="AA398" s="686"/>
      <c r="AB398" s="686"/>
    </row>
    <row r="399" spans="1:28">
      <c r="A399" s="722"/>
      <c r="B399" s="725"/>
      <c r="C399" s="726"/>
      <c r="D399" s="727"/>
      <c r="E399" s="692"/>
      <c r="F399" s="692"/>
      <c r="G399" s="692"/>
      <c r="H399" s="692"/>
      <c r="I399" s="692"/>
      <c r="J399" s="692"/>
      <c r="K399" s="692"/>
      <c r="L399" s="692"/>
      <c r="M399" s="692"/>
      <c r="N399" s="692"/>
      <c r="O399" s="692"/>
      <c r="P399" s="692"/>
      <c r="Q399" s="692"/>
      <c r="R399" s="692"/>
      <c r="S399" s="692"/>
      <c r="T399" s="692"/>
      <c r="U399" s="692"/>
      <c r="V399" s="692"/>
      <c r="W399" s="692"/>
      <c r="X399" s="692"/>
      <c r="Y399" s="692"/>
      <c r="Z399" s="692"/>
      <c r="AA399" s="692"/>
      <c r="AB399" s="692"/>
    </row>
    <row r="400" spans="1:28">
      <c r="A400" s="723"/>
      <c r="B400" s="728"/>
      <c r="C400" s="729"/>
      <c r="D400" s="730"/>
      <c r="E400" s="686"/>
      <c r="F400" s="686"/>
      <c r="G400" s="686"/>
      <c r="H400" s="686"/>
      <c r="I400" s="686"/>
      <c r="J400" s="686"/>
      <c r="K400" s="686"/>
      <c r="L400" s="686"/>
      <c r="M400" s="686"/>
      <c r="N400" s="686"/>
      <c r="O400" s="686"/>
      <c r="P400" s="686"/>
      <c r="Q400" s="686"/>
      <c r="R400" s="686"/>
      <c r="S400" s="686"/>
      <c r="T400" s="686"/>
      <c r="U400" s="686"/>
      <c r="V400" s="686"/>
      <c r="W400" s="686"/>
      <c r="X400" s="686"/>
      <c r="Y400" s="686"/>
      <c r="Z400" s="686"/>
      <c r="AA400" s="686"/>
      <c r="AB400" s="686"/>
    </row>
    <row r="401" spans="1:28">
      <c r="A401" s="722"/>
      <c r="B401" s="725"/>
      <c r="C401" s="726"/>
      <c r="D401" s="727"/>
      <c r="E401" s="692"/>
      <c r="F401" s="692"/>
      <c r="G401" s="692"/>
      <c r="H401" s="692"/>
      <c r="I401" s="692"/>
      <c r="J401" s="692"/>
      <c r="K401" s="692"/>
      <c r="L401" s="692"/>
      <c r="M401" s="692"/>
      <c r="N401" s="692"/>
      <c r="O401" s="692"/>
      <c r="P401" s="692"/>
      <c r="Q401" s="692"/>
      <c r="R401" s="692"/>
      <c r="S401" s="692"/>
      <c r="T401" s="692"/>
      <c r="U401" s="692"/>
      <c r="V401" s="692"/>
      <c r="W401" s="692"/>
      <c r="X401" s="692"/>
      <c r="Y401" s="692"/>
      <c r="Z401" s="692"/>
      <c r="AA401" s="692"/>
      <c r="AB401" s="692"/>
    </row>
    <row r="402" spans="1:28">
      <c r="A402" s="723"/>
      <c r="B402" s="728"/>
      <c r="C402" s="729"/>
      <c r="D402" s="730"/>
      <c r="E402" s="686"/>
      <c r="F402" s="686"/>
      <c r="G402" s="686"/>
      <c r="H402" s="686"/>
      <c r="I402" s="686"/>
      <c r="J402" s="686"/>
      <c r="K402" s="686"/>
      <c r="L402" s="686"/>
      <c r="M402" s="686"/>
      <c r="N402" s="686"/>
      <c r="O402" s="686"/>
      <c r="P402" s="686"/>
      <c r="Q402" s="686"/>
      <c r="R402" s="686"/>
      <c r="S402" s="686"/>
      <c r="T402" s="686"/>
      <c r="U402" s="686"/>
      <c r="V402" s="686"/>
      <c r="W402" s="686"/>
      <c r="X402" s="686"/>
      <c r="Y402" s="686"/>
      <c r="Z402" s="686"/>
      <c r="AA402" s="686"/>
      <c r="AB402" s="686"/>
    </row>
    <row r="403" spans="1:28">
      <c r="A403" s="722"/>
      <c r="B403" s="725"/>
      <c r="C403" s="726"/>
      <c r="D403" s="727"/>
      <c r="E403" s="692"/>
      <c r="F403" s="692"/>
      <c r="G403" s="692"/>
      <c r="H403" s="692"/>
      <c r="I403" s="692"/>
      <c r="J403" s="692"/>
      <c r="K403" s="692"/>
      <c r="L403" s="692"/>
      <c r="M403" s="692"/>
      <c r="N403" s="692"/>
      <c r="O403" s="692"/>
      <c r="P403" s="692"/>
      <c r="Q403" s="692"/>
      <c r="R403" s="692"/>
      <c r="S403" s="692"/>
      <c r="T403" s="692"/>
      <c r="U403" s="692"/>
      <c r="V403" s="692"/>
      <c r="W403" s="692"/>
      <c r="X403" s="692"/>
      <c r="Y403" s="692"/>
      <c r="Z403" s="692"/>
      <c r="AA403" s="692"/>
      <c r="AB403" s="692"/>
    </row>
    <row r="404" spans="1:28">
      <c r="A404" s="723"/>
      <c r="B404" s="728"/>
      <c r="C404" s="729"/>
      <c r="D404" s="730"/>
      <c r="E404" s="686"/>
      <c r="F404" s="686"/>
      <c r="G404" s="686"/>
      <c r="H404" s="686"/>
      <c r="I404" s="686"/>
      <c r="J404" s="686"/>
      <c r="K404" s="686"/>
      <c r="L404" s="686"/>
      <c r="M404" s="686"/>
      <c r="N404" s="686"/>
      <c r="O404" s="686"/>
      <c r="P404" s="686"/>
      <c r="Q404" s="686"/>
      <c r="R404" s="686"/>
      <c r="S404" s="686"/>
      <c r="T404" s="686"/>
      <c r="U404" s="686"/>
      <c r="V404" s="686"/>
      <c r="W404" s="686"/>
      <c r="X404" s="686"/>
      <c r="Y404" s="686"/>
      <c r="Z404" s="686"/>
      <c r="AA404" s="686"/>
      <c r="AB404" s="686"/>
    </row>
    <row r="405" spans="1:28">
      <c r="A405" s="722"/>
      <c r="B405" s="725"/>
      <c r="C405" s="726"/>
      <c r="D405" s="727"/>
      <c r="E405" s="692"/>
      <c r="F405" s="692"/>
      <c r="G405" s="692"/>
      <c r="H405" s="692"/>
      <c r="I405" s="692"/>
      <c r="J405" s="692"/>
      <c r="K405" s="692"/>
      <c r="L405" s="692"/>
      <c r="M405" s="692"/>
      <c r="N405" s="692"/>
      <c r="O405" s="692"/>
      <c r="P405" s="692"/>
      <c r="Q405" s="692"/>
      <c r="R405" s="692"/>
      <c r="S405" s="692"/>
      <c r="T405" s="692"/>
      <c r="U405" s="692"/>
      <c r="V405" s="692"/>
      <c r="W405" s="692"/>
      <c r="X405" s="692"/>
      <c r="Y405" s="692"/>
      <c r="Z405" s="692"/>
      <c r="AA405" s="692"/>
      <c r="AB405" s="692"/>
    </row>
    <row r="406" spans="1:28">
      <c r="A406" s="723"/>
      <c r="B406" s="728"/>
      <c r="C406" s="729"/>
      <c r="D406" s="730"/>
      <c r="E406" s="686"/>
      <c r="F406" s="686"/>
      <c r="G406" s="686"/>
      <c r="H406" s="686"/>
      <c r="I406" s="686"/>
      <c r="J406" s="686"/>
      <c r="K406" s="686"/>
      <c r="L406" s="686"/>
      <c r="M406" s="686"/>
      <c r="N406" s="686"/>
      <c r="O406" s="686"/>
      <c r="P406" s="686"/>
      <c r="Q406" s="686"/>
      <c r="R406" s="686"/>
      <c r="S406" s="686"/>
      <c r="T406" s="686"/>
      <c r="U406" s="686"/>
      <c r="V406" s="686"/>
      <c r="W406" s="686"/>
      <c r="X406" s="686"/>
      <c r="Y406" s="686"/>
      <c r="Z406" s="686"/>
      <c r="AA406" s="686"/>
      <c r="AB406" s="686"/>
    </row>
    <row r="407" spans="1:28">
      <c r="A407" s="722"/>
      <c r="B407" s="725"/>
      <c r="C407" s="726"/>
      <c r="D407" s="727"/>
      <c r="E407" s="692"/>
      <c r="F407" s="692"/>
      <c r="G407" s="692"/>
      <c r="H407" s="692"/>
      <c r="I407" s="692"/>
      <c r="J407" s="692"/>
      <c r="K407" s="692"/>
      <c r="L407" s="692"/>
      <c r="M407" s="692"/>
      <c r="N407" s="692"/>
      <c r="O407" s="692"/>
      <c r="P407" s="692"/>
      <c r="Q407" s="692"/>
      <c r="R407" s="692"/>
      <c r="S407" s="692"/>
      <c r="T407" s="692"/>
      <c r="U407" s="692"/>
      <c r="V407" s="692"/>
      <c r="W407" s="692"/>
      <c r="X407" s="692"/>
      <c r="Y407" s="692"/>
      <c r="Z407" s="692"/>
      <c r="AA407" s="692"/>
      <c r="AB407" s="692"/>
    </row>
    <row r="408" spans="1:28">
      <c r="A408" s="723"/>
      <c r="B408" s="728"/>
      <c r="C408" s="729"/>
      <c r="D408" s="730"/>
      <c r="E408" s="686"/>
      <c r="F408" s="686"/>
      <c r="G408" s="686"/>
      <c r="H408" s="686"/>
      <c r="I408" s="686"/>
      <c r="J408" s="686"/>
      <c r="K408" s="686"/>
      <c r="L408" s="686"/>
      <c r="M408" s="686"/>
      <c r="N408" s="686"/>
      <c r="O408" s="686"/>
      <c r="P408" s="686"/>
      <c r="Q408" s="686"/>
      <c r="R408" s="686"/>
      <c r="S408" s="686"/>
      <c r="T408" s="686"/>
      <c r="U408" s="686"/>
      <c r="V408" s="686"/>
      <c r="W408" s="686"/>
      <c r="X408" s="686"/>
      <c r="Y408" s="686"/>
      <c r="Z408" s="686"/>
      <c r="AA408" s="686"/>
      <c r="AB408" s="686"/>
    </row>
    <row r="409" spans="1:28">
      <c r="A409" s="722"/>
      <c r="B409" s="725"/>
      <c r="C409" s="726"/>
      <c r="D409" s="727"/>
      <c r="E409" s="692"/>
      <c r="F409" s="692"/>
      <c r="G409" s="692"/>
      <c r="H409" s="692"/>
      <c r="I409" s="692"/>
      <c r="J409" s="692"/>
      <c r="K409" s="692"/>
      <c r="L409" s="692"/>
      <c r="M409" s="692"/>
      <c r="N409" s="692"/>
      <c r="O409" s="692"/>
      <c r="P409" s="692"/>
      <c r="Q409" s="692"/>
      <c r="R409" s="692"/>
      <c r="S409" s="692"/>
      <c r="T409" s="692"/>
      <c r="U409" s="692"/>
      <c r="V409" s="692"/>
      <c r="W409" s="692"/>
      <c r="X409" s="692"/>
      <c r="Y409" s="692"/>
      <c r="Z409" s="692"/>
      <c r="AA409" s="692"/>
      <c r="AB409" s="692"/>
    </row>
    <row r="410" spans="1:28">
      <c r="A410" s="723"/>
      <c r="B410" s="728"/>
      <c r="C410" s="729"/>
      <c r="D410" s="730"/>
      <c r="E410" s="686"/>
      <c r="F410" s="686"/>
      <c r="G410" s="686"/>
      <c r="H410" s="686"/>
      <c r="I410" s="686"/>
      <c r="J410" s="686"/>
      <c r="K410" s="686"/>
      <c r="L410" s="686"/>
      <c r="M410" s="686"/>
      <c r="N410" s="686"/>
      <c r="O410" s="686"/>
      <c r="P410" s="686"/>
      <c r="Q410" s="686"/>
      <c r="R410" s="686"/>
      <c r="S410" s="686"/>
      <c r="T410" s="686"/>
      <c r="U410" s="686"/>
      <c r="V410" s="686"/>
      <c r="W410" s="686"/>
      <c r="X410" s="686"/>
      <c r="Y410" s="686"/>
      <c r="Z410" s="686"/>
      <c r="AA410" s="686"/>
      <c r="AB410" s="686"/>
    </row>
    <row r="411" spans="1:28">
      <c r="A411" s="722"/>
      <c r="B411" s="725"/>
      <c r="C411" s="726"/>
      <c r="D411" s="727"/>
      <c r="E411" s="692"/>
      <c r="F411" s="692"/>
      <c r="G411" s="692"/>
      <c r="H411" s="692"/>
      <c r="I411" s="692"/>
      <c r="J411" s="692"/>
      <c r="K411" s="692"/>
      <c r="L411" s="692"/>
      <c r="M411" s="692"/>
      <c r="N411" s="692"/>
      <c r="O411" s="692"/>
      <c r="P411" s="692"/>
      <c r="Q411" s="692"/>
      <c r="R411" s="692"/>
      <c r="S411" s="692"/>
      <c r="T411" s="692"/>
      <c r="U411" s="692"/>
      <c r="V411" s="692"/>
      <c r="W411" s="692"/>
      <c r="X411" s="692"/>
      <c r="Y411" s="692"/>
      <c r="Z411" s="692"/>
      <c r="AA411" s="692"/>
      <c r="AB411" s="692"/>
    </row>
    <row r="412" spans="1:28">
      <c r="A412" s="723"/>
      <c r="B412" s="728"/>
      <c r="C412" s="729"/>
      <c r="D412" s="730"/>
      <c r="E412" s="686"/>
      <c r="F412" s="686"/>
      <c r="G412" s="686"/>
      <c r="H412" s="686"/>
      <c r="I412" s="686"/>
      <c r="J412" s="686"/>
      <c r="K412" s="686"/>
      <c r="L412" s="686"/>
      <c r="M412" s="686"/>
      <c r="N412" s="686"/>
      <c r="O412" s="686"/>
      <c r="P412" s="686"/>
      <c r="Q412" s="686"/>
      <c r="R412" s="686"/>
      <c r="S412" s="686"/>
      <c r="T412" s="686"/>
      <c r="U412" s="686"/>
      <c r="V412" s="686"/>
      <c r="W412" s="686"/>
      <c r="X412" s="686"/>
      <c r="Y412" s="686"/>
      <c r="Z412" s="686"/>
      <c r="AA412" s="686"/>
      <c r="AB412" s="686"/>
    </row>
    <row r="413" spans="1:28">
      <c r="A413" s="722"/>
      <c r="B413" s="725"/>
      <c r="C413" s="726"/>
      <c r="D413" s="727"/>
      <c r="E413" s="692"/>
      <c r="F413" s="692"/>
      <c r="G413" s="692"/>
      <c r="H413" s="692"/>
      <c r="I413" s="692"/>
      <c r="J413" s="692"/>
      <c r="K413" s="692"/>
      <c r="L413" s="692"/>
      <c r="M413" s="692"/>
      <c r="N413" s="692"/>
      <c r="O413" s="692"/>
      <c r="P413" s="692"/>
      <c r="Q413" s="692"/>
      <c r="R413" s="692"/>
      <c r="S413" s="692"/>
      <c r="T413" s="692"/>
      <c r="U413" s="692"/>
      <c r="V413" s="692"/>
      <c r="W413" s="692"/>
      <c r="X413" s="692"/>
      <c r="Y413" s="692"/>
      <c r="Z413" s="692"/>
      <c r="AA413" s="692"/>
      <c r="AB413" s="692"/>
    </row>
    <row r="414" spans="1:28">
      <c r="A414" s="723"/>
      <c r="B414" s="728"/>
      <c r="C414" s="729"/>
      <c r="D414" s="730"/>
      <c r="E414" s="686"/>
      <c r="F414" s="686"/>
      <c r="G414" s="686"/>
      <c r="H414" s="686"/>
      <c r="I414" s="686"/>
      <c r="J414" s="686"/>
      <c r="K414" s="686"/>
      <c r="L414" s="686"/>
      <c r="M414" s="686"/>
      <c r="N414" s="686"/>
      <c r="O414" s="686"/>
      <c r="P414" s="686"/>
      <c r="Q414" s="686"/>
      <c r="R414" s="686"/>
      <c r="S414" s="686"/>
      <c r="T414" s="686"/>
      <c r="U414" s="686"/>
      <c r="V414" s="686"/>
      <c r="W414" s="686"/>
      <c r="X414" s="686"/>
      <c r="Y414" s="686"/>
      <c r="Z414" s="686"/>
      <c r="AA414" s="686"/>
      <c r="AB414" s="686"/>
    </row>
    <row r="415" spans="1:28">
      <c r="A415" s="722"/>
      <c r="B415" s="725"/>
      <c r="C415" s="726"/>
      <c r="D415" s="727"/>
      <c r="E415" s="692"/>
      <c r="F415" s="692"/>
      <c r="G415" s="692"/>
      <c r="H415" s="692"/>
      <c r="I415" s="692"/>
      <c r="J415" s="692"/>
      <c r="K415" s="692"/>
      <c r="L415" s="692"/>
      <c r="M415" s="692"/>
      <c r="N415" s="692"/>
      <c r="O415" s="692"/>
      <c r="P415" s="692"/>
      <c r="Q415" s="692"/>
      <c r="R415" s="692"/>
      <c r="S415" s="692"/>
      <c r="T415" s="692"/>
      <c r="U415" s="692"/>
      <c r="V415" s="692"/>
      <c r="W415" s="692"/>
      <c r="X415" s="692"/>
      <c r="Y415" s="692"/>
      <c r="Z415" s="692"/>
      <c r="AA415" s="692"/>
      <c r="AB415" s="692"/>
    </row>
    <row r="416" spans="1:28">
      <c r="A416" s="723"/>
      <c r="B416" s="728"/>
      <c r="C416" s="729"/>
      <c r="D416" s="730"/>
      <c r="E416" s="686"/>
      <c r="F416" s="686"/>
      <c r="G416" s="686"/>
      <c r="H416" s="686"/>
      <c r="I416" s="686"/>
      <c r="J416" s="686"/>
      <c r="K416" s="686"/>
      <c r="L416" s="686"/>
      <c r="M416" s="686"/>
      <c r="N416" s="686"/>
      <c r="O416" s="686"/>
      <c r="P416" s="686"/>
      <c r="Q416" s="686"/>
      <c r="R416" s="686"/>
      <c r="S416" s="686"/>
      <c r="T416" s="686"/>
      <c r="U416" s="686"/>
      <c r="V416" s="686"/>
      <c r="W416" s="686"/>
      <c r="X416" s="686"/>
      <c r="Y416" s="686"/>
      <c r="Z416" s="686"/>
      <c r="AA416" s="686"/>
      <c r="AB416" s="686"/>
    </row>
    <row r="417" spans="1:28">
      <c r="A417" s="722"/>
      <c r="B417" s="725"/>
      <c r="C417" s="726"/>
      <c r="D417" s="727"/>
      <c r="E417" s="692"/>
      <c r="F417" s="692"/>
      <c r="G417" s="692"/>
      <c r="H417" s="692"/>
      <c r="I417" s="692"/>
      <c r="J417" s="692"/>
      <c r="K417" s="692"/>
      <c r="L417" s="692"/>
      <c r="M417" s="692"/>
      <c r="N417" s="692"/>
      <c r="O417" s="692"/>
      <c r="P417" s="692"/>
      <c r="Q417" s="692"/>
      <c r="R417" s="692"/>
      <c r="S417" s="692"/>
      <c r="T417" s="692"/>
      <c r="U417" s="692"/>
      <c r="V417" s="692"/>
      <c r="W417" s="692"/>
      <c r="X417" s="692"/>
      <c r="Y417" s="692"/>
      <c r="Z417" s="692"/>
      <c r="AA417" s="692"/>
      <c r="AB417" s="692"/>
    </row>
    <row r="418" spans="1:28">
      <c r="A418" s="723"/>
      <c r="B418" s="728"/>
      <c r="C418" s="729"/>
      <c r="D418" s="730"/>
      <c r="E418" s="686"/>
      <c r="F418" s="686"/>
      <c r="G418" s="686"/>
      <c r="H418" s="686"/>
      <c r="I418" s="686"/>
      <c r="J418" s="686"/>
      <c r="K418" s="686"/>
      <c r="L418" s="686"/>
      <c r="M418" s="686"/>
      <c r="N418" s="686"/>
      <c r="O418" s="686"/>
      <c r="P418" s="686"/>
      <c r="Q418" s="686"/>
      <c r="R418" s="686"/>
      <c r="S418" s="686"/>
      <c r="T418" s="686"/>
      <c r="U418" s="686"/>
      <c r="V418" s="686"/>
      <c r="W418" s="686"/>
      <c r="X418" s="686"/>
      <c r="Y418" s="686"/>
      <c r="Z418" s="686"/>
      <c r="AA418" s="686"/>
      <c r="AB418" s="686"/>
    </row>
    <row r="419" spans="1:28">
      <c r="A419" s="722"/>
      <c r="B419" s="725"/>
      <c r="C419" s="726"/>
      <c r="D419" s="727"/>
      <c r="E419" s="692"/>
      <c r="F419" s="692"/>
      <c r="G419" s="692"/>
      <c r="H419" s="692"/>
      <c r="I419" s="692"/>
      <c r="J419" s="692"/>
      <c r="K419" s="692"/>
      <c r="L419" s="692"/>
      <c r="M419" s="692"/>
      <c r="N419" s="692"/>
      <c r="O419" s="692"/>
      <c r="P419" s="692"/>
      <c r="Q419" s="692"/>
      <c r="R419" s="692"/>
      <c r="S419" s="692"/>
      <c r="T419" s="692"/>
      <c r="U419" s="692"/>
      <c r="V419" s="692"/>
      <c r="W419" s="692"/>
      <c r="X419" s="692"/>
      <c r="Y419" s="692"/>
      <c r="Z419" s="692"/>
      <c r="AA419" s="692"/>
      <c r="AB419" s="692"/>
    </row>
    <row r="420" spans="1:28">
      <c r="A420" s="723"/>
      <c r="B420" s="728"/>
      <c r="C420" s="729"/>
      <c r="D420" s="730"/>
      <c r="E420" s="686"/>
      <c r="F420" s="686"/>
      <c r="G420" s="686"/>
      <c r="H420" s="686"/>
      <c r="I420" s="686"/>
      <c r="J420" s="686"/>
      <c r="K420" s="686"/>
      <c r="L420" s="686"/>
      <c r="M420" s="686"/>
      <c r="N420" s="686"/>
      <c r="O420" s="686"/>
      <c r="P420" s="686"/>
      <c r="Q420" s="686"/>
      <c r="R420" s="686"/>
      <c r="S420" s="686"/>
      <c r="T420" s="686"/>
      <c r="U420" s="686"/>
      <c r="V420" s="686"/>
      <c r="W420" s="686"/>
      <c r="X420" s="686"/>
      <c r="Y420" s="686"/>
      <c r="Z420" s="686"/>
      <c r="AA420" s="686"/>
      <c r="AB420" s="686"/>
    </row>
    <row r="421" spans="1:28">
      <c r="A421" s="722"/>
      <c r="B421" s="725"/>
      <c r="C421" s="726"/>
      <c r="D421" s="727"/>
      <c r="E421" s="692"/>
      <c r="F421" s="692"/>
      <c r="G421" s="692"/>
      <c r="H421" s="692"/>
      <c r="I421" s="692"/>
      <c r="J421" s="692"/>
      <c r="K421" s="692"/>
      <c r="L421" s="692"/>
      <c r="M421" s="692"/>
      <c r="N421" s="692"/>
      <c r="O421" s="692"/>
      <c r="P421" s="692"/>
      <c r="Q421" s="692"/>
      <c r="R421" s="692"/>
      <c r="S421" s="692"/>
      <c r="T421" s="692"/>
      <c r="U421" s="692"/>
      <c r="V421" s="692"/>
      <c r="W421" s="692"/>
      <c r="X421" s="692"/>
      <c r="Y421" s="692"/>
      <c r="Z421" s="692"/>
      <c r="AA421" s="692"/>
      <c r="AB421" s="692"/>
    </row>
    <row r="422" spans="1:28">
      <c r="A422" s="723"/>
      <c r="B422" s="728"/>
      <c r="C422" s="729"/>
      <c r="D422" s="730"/>
      <c r="E422" s="686"/>
      <c r="F422" s="686"/>
      <c r="G422" s="686"/>
      <c r="H422" s="686"/>
      <c r="I422" s="686"/>
      <c r="J422" s="686"/>
      <c r="K422" s="686"/>
      <c r="L422" s="686"/>
      <c r="M422" s="686"/>
      <c r="N422" s="686"/>
      <c r="O422" s="686"/>
      <c r="P422" s="686"/>
      <c r="Q422" s="686"/>
      <c r="R422" s="686"/>
      <c r="S422" s="686"/>
      <c r="T422" s="686"/>
      <c r="U422" s="686"/>
      <c r="V422" s="686"/>
      <c r="W422" s="686"/>
      <c r="X422" s="686"/>
      <c r="Y422" s="686"/>
      <c r="Z422" s="686"/>
      <c r="AA422" s="686"/>
      <c r="AB422" s="686"/>
    </row>
    <row r="423" spans="1:28">
      <c r="A423" s="722"/>
      <c r="B423" s="725"/>
      <c r="C423" s="726"/>
      <c r="D423" s="727"/>
      <c r="E423" s="692"/>
      <c r="F423" s="692"/>
      <c r="G423" s="692"/>
      <c r="H423" s="692"/>
      <c r="I423" s="692"/>
      <c r="J423" s="692"/>
      <c r="K423" s="692"/>
      <c r="L423" s="692"/>
      <c r="M423" s="692"/>
      <c r="N423" s="692"/>
      <c r="O423" s="692"/>
      <c r="P423" s="692"/>
      <c r="Q423" s="692"/>
      <c r="R423" s="692"/>
      <c r="S423" s="692"/>
      <c r="T423" s="692"/>
      <c r="U423" s="692"/>
      <c r="V423" s="692"/>
      <c r="W423" s="692"/>
      <c r="X423" s="692"/>
      <c r="Y423" s="692"/>
      <c r="Z423" s="692"/>
      <c r="AA423" s="692"/>
      <c r="AB423" s="692"/>
    </row>
    <row r="424" spans="1:28">
      <c r="A424" s="723"/>
      <c r="B424" s="728"/>
      <c r="C424" s="729"/>
      <c r="D424" s="730"/>
      <c r="E424" s="686"/>
      <c r="F424" s="686"/>
      <c r="G424" s="686"/>
      <c r="H424" s="686"/>
      <c r="I424" s="686"/>
      <c r="J424" s="686"/>
      <c r="K424" s="686"/>
      <c r="L424" s="686"/>
      <c r="M424" s="686"/>
      <c r="N424" s="686"/>
      <c r="O424" s="686"/>
      <c r="P424" s="686"/>
      <c r="Q424" s="686"/>
      <c r="R424" s="686"/>
      <c r="S424" s="686"/>
      <c r="T424" s="686"/>
      <c r="U424" s="686"/>
      <c r="V424" s="686"/>
      <c r="W424" s="686"/>
      <c r="X424" s="686"/>
      <c r="Y424" s="686"/>
      <c r="Z424" s="686"/>
      <c r="AA424" s="686"/>
      <c r="AB424" s="686"/>
    </row>
    <row r="425" spans="1:28">
      <c r="A425" s="722"/>
      <c r="B425" s="725"/>
      <c r="C425" s="726"/>
      <c r="D425" s="727"/>
      <c r="E425" s="692"/>
      <c r="F425" s="692"/>
      <c r="G425" s="692"/>
      <c r="H425" s="692"/>
      <c r="I425" s="692"/>
      <c r="J425" s="692"/>
      <c r="K425" s="692"/>
      <c r="L425" s="692"/>
      <c r="M425" s="692"/>
      <c r="N425" s="692"/>
      <c r="O425" s="692"/>
      <c r="P425" s="692"/>
      <c r="Q425" s="692"/>
      <c r="R425" s="692"/>
      <c r="S425" s="692"/>
      <c r="T425" s="692"/>
      <c r="U425" s="692"/>
      <c r="V425" s="692"/>
      <c r="W425" s="692"/>
      <c r="X425" s="692"/>
      <c r="Y425" s="692"/>
      <c r="Z425" s="692"/>
      <c r="AA425" s="692"/>
      <c r="AB425" s="692"/>
    </row>
    <row r="426" spans="1:28">
      <c r="A426" s="723"/>
      <c r="B426" s="728"/>
      <c r="C426" s="729"/>
      <c r="D426" s="730"/>
      <c r="E426" s="686"/>
      <c r="F426" s="686"/>
      <c r="G426" s="686"/>
      <c r="H426" s="686"/>
      <c r="I426" s="686"/>
      <c r="J426" s="686"/>
      <c r="K426" s="686"/>
      <c r="L426" s="686"/>
      <c r="M426" s="686"/>
      <c r="N426" s="686"/>
      <c r="O426" s="686"/>
      <c r="P426" s="686"/>
      <c r="Q426" s="686"/>
      <c r="R426" s="686"/>
      <c r="S426" s="686"/>
      <c r="T426" s="686"/>
      <c r="U426" s="686"/>
      <c r="V426" s="686"/>
      <c r="W426" s="686"/>
      <c r="X426" s="686"/>
      <c r="Y426" s="686"/>
      <c r="Z426" s="686"/>
      <c r="AA426" s="686"/>
      <c r="AB426" s="686"/>
    </row>
    <row r="427" spans="1:28">
      <c r="A427" s="722"/>
      <c r="B427" s="725"/>
      <c r="C427" s="726"/>
      <c r="D427" s="727"/>
      <c r="E427" s="692"/>
      <c r="F427" s="692"/>
      <c r="G427" s="692"/>
      <c r="H427" s="692"/>
      <c r="I427" s="692"/>
      <c r="J427" s="692"/>
      <c r="K427" s="692"/>
      <c r="L427" s="692"/>
      <c r="M427" s="692"/>
      <c r="N427" s="692"/>
      <c r="O427" s="692"/>
      <c r="P427" s="692"/>
      <c r="Q427" s="692"/>
      <c r="R427" s="692"/>
      <c r="S427" s="692"/>
      <c r="T427" s="692"/>
      <c r="U427" s="692"/>
      <c r="V427" s="692"/>
      <c r="W427" s="692"/>
      <c r="X427" s="692"/>
      <c r="Y427" s="692"/>
      <c r="Z427" s="692"/>
      <c r="AA427" s="692"/>
      <c r="AB427" s="692"/>
    </row>
    <row r="428" spans="1:28">
      <c r="A428" s="723"/>
      <c r="B428" s="728"/>
      <c r="C428" s="729"/>
      <c r="D428" s="730"/>
      <c r="E428" s="686"/>
      <c r="F428" s="686"/>
      <c r="G428" s="686"/>
      <c r="H428" s="686"/>
      <c r="I428" s="686"/>
      <c r="J428" s="686"/>
      <c r="K428" s="686"/>
      <c r="L428" s="686"/>
      <c r="M428" s="686"/>
      <c r="N428" s="686"/>
      <c r="O428" s="686"/>
      <c r="P428" s="686"/>
      <c r="Q428" s="686"/>
      <c r="R428" s="686"/>
      <c r="S428" s="686"/>
      <c r="T428" s="686"/>
      <c r="U428" s="686"/>
      <c r="V428" s="686"/>
      <c r="W428" s="686"/>
      <c r="X428" s="686"/>
      <c r="Y428" s="686"/>
      <c r="Z428" s="686"/>
      <c r="AA428" s="686"/>
      <c r="AB428" s="686"/>
    </row>
    <row r="429" spans="1:28">
      <c r="A429" s="722"/>
      <c r="B429" s="725"/>
      <c r="C429" s="726"/>
      <c r="D429" s="727"/>
      <c r="E429" s="692"/>
      <c r="F429" s="692"/>
      <c r="G429" s="692"/>
      <c r="H429" s="692"/>
      <c r="I429" s="692"/>
      <c r="J429" s="692"/>
      <c r="K429" s="692"/>
      <c r="L429" s="692"/>
      <c r="M429" s="692"/>
      <c r="N429" s="692"/>
      <c r="O429" s="692"/>
      <c r="P429" s="692"/>
      <c r="Q429" s="692"/>
      <c r="R429" s="692"/>
      <c r="S429" s="692"/>
      <c r="T429" s="692"/>
      <c r="U429" s="692"/>
      <c r="V429" s="692"/>
      <c r="W429" s="692"/>
      <c r="X429" s="692"/>
      <c r="Y429" s="692"/>
      <c r="Z429" s="692"/>
      <c r="AA429" s="692"/>
      <c r="AB429" s="692"/>
    </row>
    <row r="430" spans="1:28">
      <c r="A430" s="723"/>
      <c r="B430" s="728"/>
      <c r="C430" s="729"/>
      <c r="D430" s="730"/>
      <c r="E430" s="686"/>
      <c r="F430" s="686"/>
      <c r="G430" s="686"/>
      <c r="H430" s="686"/>
      <c r="I430" s="686"/>
      <c r="J430" s="686"/>
      <c r="K430" s="686"/>
      <c r="L430" s="686"/>
      <c r="M430" s="686"/>
      <c r="N430" s="686"/>
      <c r="O430" s="686"/>
      <c r="P430" s="686"/>
      <c r="Q430" s="686"/>
      <c r="R430" s="686"/>
      <c r="S430" s="686"/>
      <c r="T430" s="686"/>
      <c r="U430" s="686"/>
      <c r="V430" s="686"/>
      <c r="W430" s="686"/>
      <c r="X430" s="686"/>
      <c r="Y430" s="686"/>
      <c r="Z430" s="686"/>
      <c r="AA430" s="686"/>
      <c r="AB430" s="686"/>
    </row>
    <row r="431" spans="1:28">
      <c r="A431" s="722"/>
      <c r="B431" s="725"/>
      <c r="C431" s="726"/>
      <c r="D431" s="727"/>
      <c r="E431" s="692"/>
      <c r="F431" s="692"/>
      <c r="G431" s="692"/>
      <c r="H431" s="692"/>
      <c r="I431" s="692"/>
      <c r="J431" s="692"/>
      <c r="K431" s="692"/>
      <c r="L431" s="692"/>
      <c r="M431" s="692"/>
      <c r="N431" s="692"/>
      <c r="O431" s="692"/>
      <c r="P431" s="692"/>
      <c r="Q431" s="692"/>
      <c r="R431" s="692"/>
      <c r="S431" s="692"/>
      <c r="T431" s="692"/>
      <c r="U431" s="692"/>
      <c r="V431" s="692"/>
      <c r="W431" s="692"/>
      <c r="X431" s="692"/>
      <c r="Y431" s="692"/>
      <c r="Z431" s="692"/>
      <c r="AA431" s="692"/>
      <c r="AB431" s="692"/>
    </row>
    <row r="432" spans="1:28">
      <c r="A432" s="723"/>
      <c r="B432" s="728"/>
      <c r="C432" s="729"/>
      <c r="D432" s="730"/>
      <c r="E432" s="686"/>
      <c r="F432" s="686"/>
      <c r="G432" s="686"/>
      <c r="H432" s="686"/>
      <c r="I432" s="686"/>
      <c r="J432" s="686"/>
      <c r="K432" s="686"/>
      <c r="L432" s="686"/>
      <c r="M432" s="686"/>
      <c r="N432" s="686"/>
      <c r="O432" s="686"/>
      <c r="P432" s="686"/>
      <c r="Q432" s="686"/>
      <c r="R432" s="686"/>
      <c r="S432" s="686"/>
      <c r="T432" s="686"/>
      <c r="U432" s="686"/>
      <c r="V432" s="686"/>
      <c r="W432" s="686"/>
      <c r="X432" s="686"/>
      <c r="Y432" s="686"/>
      <c r="Z432" s="686"/>
      <c r="AA432" s="686"/>
      <c r="AB432" s="686"/>
    </row>
    <row r="433" spans="1:28">
      <c r="A433" s="722"/>
      <c r="B433" s="725"/>
      <c r="C433" s="726"/>
      <c r="D433" s="727"/>
      <c r="E433" s="692"/>
      <c r="F433" s="692"/>
      <c r="G433" s="692"/>
      <c r="H433" s="692"/>
      <c r="I433" s="692"/>
      <c r="J433" s="692"/>
      <c r="K433" s="692"/>
      <c r="L433" s="692"/>
      <c r="M433" s="692"/>
      <c r="N433" s="692"/>
      <c r="O433" s="692"/>
      <c r="P433" s="692"/>
      <c r="Q433" s="692"/>
      <c r="R433" s="692"/>
      <c r="S433" s="692"/>
      <c r="T433" s="692"/>
      <c r="U433" s="692"/>
      <c r="V433" s="692"/>
      <c r="W433" s="692"/>
      <c r="X433" s="692"/>
      <c r="Y433" s="692"/>
      <c r="Z433" s="692"/>
      <c r="AA433" s="692"/>
      <c r="AB433" s="692"/>
    </row>
    <row r="434" spans="1:28">
      <c r="A434" s="723"/>
      <c r="B434" s="728"/>
      <c r="C434" s="729"/>
      <c r="D434" s="730"/>
      <c r="E434" s="686"/>
      <c r="F434" s="686"/>
      <c r="G434" s="686"/>
      <c r="H434" s="686"/>
      <c r="I434" s="686"/>
      <c r="J434" s="686"/>
      <c r="K434" s="686"/>
      <c r="L434" s="686"/>
      <c r="M434" s="686"/>
      <c r="N434" s="686"/>
      <c r="O434" s="686"/>
      <c r="P434" s="686"/>
      <c r="Q434" s="686"/>
      <c r="R434" s="686"/>
      <c r="S434" s="686"/>
      <c r="T434" s="686"/>
      <c r="U434" s="686"/>
      <c r="V434" s="686"/>
      <c r="W434" s="686"/>
      <c r="X434" s="686"/>
      <c r="Y434" s="686"/>
      <c r="Z434" s="686"/>
      <c r="AA434" s="686"/>
      <c r="AB434" s="686"/>
    </row>
    <row r="435" spans="1:28">
      <c r="A435" s="722"/>
      <c r="B435" s="725"/>
      <c r="C435" s="726"/>
      <c r="D435" s="727"/>
      <c r="E435" s="692"/>
      <c r="F435" s="692"/>
      <c r="G435" s="692"/>
      <c r="H435" s="692"/>
      <c r="I435" s="692"/>
      <c r="J435" s="692"/>
      <c r="K435" s="692"/>
      <c r="L435" s="692"/>
      <c r="M435" s="692"/>
      <c r="N435" s="692"/>
      <c r="O435" s="692"/>
      <c r="P435" s="692"/>
      <c r="Q435" s="692"/>
      <c r="R435" s="692"/>
      <c r="S435" s="692"/>
      <c r="T435" s="692"/>
      <c r="U435" s="692"/>
      <c r="V435" s="692"/>
      <c r="W435" s="692"/>
      <c r="X435" s="692"/>
      <c r="Y435" s="692"/>
      <c r="Z435" s="692"/>
      <c r="AA435" s="692"/>
      <c r="AB435" s="692"/>
    </row>
    <row r="436" spans="1:28">
      <c r="A436" s="723"/>
      <c r="B436" s="728"/>
      <c r="C436" s="729"/>
      <c r="D436" s="730"/>
      <c r="E436" s="686"/>
      <c r="F436" s="686"/>
      <c r="G436" s="686"/>
      <c r="H436" s="686"/>
      <c r="I436" s="686"/>
      <c r="J436" s="686"/>
      <c r="K436" s="686"/>
      <c r="L436" s="686"/>
      <c r="M436" s="686"/>
      <c r="N436" s="686"/>
      <c r="O436" s="686"/>
      <c r="P436" s="686"/>
      <c r="Q436" s="686"/>
      <c r="R436" s="686"/>
      <c r="S436" s="686"/>
      <c r="T436" s="686"/>
      <c r="U436" s="686"/>
      <c r="V436" s="686"/>
      <c r="W436" s="686"/>
      <c r="X436" s="686"/>
      <c r="Y436" s="686"/>
      <c r="Z436" s="686"/>
      <c r="AA436" s="686"/>
      <c r="AB436" s="686"/>
    </row>
    <row r="437" spans="1:28">
      <c r="A437" s="722"/>
      <c r="B437" s="725"/>
      <c r="C437" s="726"/>
      <c r="D437" s="727"/>
      <c r="E437" s="692"/>
      <c r="F437" s="692"/>
      <c r="G437" s="692"/>
      <c r="H437" s="692"/>
      <c r="I437" s="692"/>
      <c r="J437" s="692"/>
      <c r="K437" s="692"/>
      <c r="L437" s="692"/>
      <c r="M437" s="692"/>
      <c r="N437" s="692"/>
      <c r="O437" s="692"/>
      <c r="P437" s="692"/>
      <c r="Q437" s="692"/>
      <c r="R437" s="692"/>
      <c r="S437" s="692"/>
      <c r="T437" s="692"/>
      <c r="U437" s="692"/>
      <c r="V437" s="692"/>
      <c r="W437" s="692"/>
      <c r="X437" s="692"/>
      <c r="Y437" s="692"/>
      <c r="Z437" s="692"/>
      <c r="AA437" s="692"/>
      <c r="AB437" s="692"/>
    </row>
    <row r="438" spans="1:28">
      <c r="A438" s="723"/>
      <c r="B438" s="728"/>
      <c r="C438" s="729"/>
      <c r="D438" s="730"/>
      <c r="E438" s="686"/>
      <c r="F438" s="686"/>
      <c r="G438" s="686"/>
      <c r="H438" s="686"/>
      <c r="I438" s="686"/>
      <c r="J438" s="686"/>
      <c r="K438" s="686"/>
      <c r="L438" s="686"/>
      <c r="M438" s="686"/>
      <c r="N438" s="686"/>
      <c r="O438" s="686"/>
      <c r="P438" s="686"/>
      <c r="Q438" s="686"/>
      <c r="R438" s="686"/>
      <c r="S438" s="686"/>
      <c r="T438" s="686"/>
      <c r="U438" s="686"/>
      <c r="V438" s="686"/>
      <c r="W438" s="686"/>
      <c r="X438" s="686"/>
      <c r="Y438" s="686"/>
      <c r="Z438" s="686"/>
      <c r="AA438" s="686"/>
      <c r="AB438" s="686"/>
    </row>
    <row r="439" spans="1:28">
      <c r="A439" s="722"/>
      <c r="B439" s="725"/>
      <c r="C439" s="726"/>
      <c r="D439" s="727"/>
      <c r="E439" s="692"/>
      <c r="F439" s="692"/>
      <c r="G439" s="692"/>
      <c r="H439" s="692"/>
      <c r="I439" s="692"/>
      <c r="J439" s="692"/>
      <c r="K439" s="692"/>
      <c r="L439" s="692"/>
      <c r="M439" s="692"/>
      <c r="N439" s="692"/>
      <c r="O439" s="692"/>
      <c r="P439" s="692"/>
      <c r="Q439" s="692"/>
      <c r="R439" s="692"/>
      <c r="S439" s="692"/>
      <c r="T439" s="692"/>
      <c r="U439" s="692"/>
      <c r="V439" s="692"/>
      <c r="W439" s="692"/>
      <c r="X439" s="692"/>
      <c r="Y439" s="692"/>
      <c r="Z439" s="692"/>
      <c r="AA439" s="692"/>
      <c r="AB439" s="692"/>
    </row>
    <row r="440" spans="1:28">
      <c r="A440" s="723"/>
      <c r="B440" s="728"/>
      <c r="C440" s="729"/>
      <c r="D440" s="730"/>
      <c r="E440" s="686"/>
      <c r="F440" s="686"/>
      <c r="G440" s="686"/>
      <c r="H440" s="686"/>
      <c r="I440" s="686"/>
      <c r="J440" s="686"/>
      <c r="K440" s="686"/>
      <c r="L440" s="686"/>
      <c r="M440" s="686"/>
      <c r="N440" s="686"/>
      <c r="O440" s="686"/>
      <c r="P440" s="686"/>
      <c r="Q440" s="686"/>
      <c r="R440" s="686"/>
      <c r="S440" s="686"/>
      <c r="T440" s="686"/>
      <c r="U440" s="686"/>
      <c r="V440" s="686"/>
      <c r="W440" s="686"/>
      <c r="X440" s="686"/>
      <c r="Y440" s="686"/>
      <c r="Z440" s="686"/>
      <c r="AA440" s="686"/>
      <c r="AB440" s="686"/>
    </row>
    <row r="441" spans="1:28">
      <c r="A441" s="722"/>
      <c r="B441" s="725"/>
      <c r="C441" s="726"/>
      <c r="D441" s="727"/>
      <c r="E441" s="692"/>
      <c r="F441" s="692"/>
      <c r="G441" s="692"/>
      <c r="H441" s="692"/>
      <c r="I441" s="692"/>
      <c r="J441" s="692"/>
      <c r="K441" s="692"/>
      <c r="L441" s="692"/>
      <c r="M441" s="692"/>
      <c r="N441" s="692"/>
      <c r="O441" s="692"/>
      <c r="P441" s="692"/>
      <c r="Q441" s="692"/>
      <c r="R441" s="692"/>
      <c r="S441" s="692"/>
      <c r="T441" s="692"/>
      <c r="U441" s="692"/>
      <c r="V441" s="692"/>
      <c r="W441" s="692"/>
      <c r="X441" s="692"/>
      <c r="Y441" s="692"/>
      <c r="Z441" s="692"/>
      <c r="AA441" s="692"/>
      <c r="AB441" s="692"/>
    </row>
    <row r="442" spans="1:28">
      <c r="A442" s="723"/>
      <c r="B442" s="728"/>
      <c r="C442" s="729"/>
      <c r="D442" s="730"/>
      <c r="E442" s="686"/>
      <c r="F442" s="686"/>
      <c r="G442" s="686"/>
      <c r="H442" s="686"/>
      <c r="I442" s="686"/>
      <c r="J442" s="686"/>
      <c r="K442" s="686"/>
      <c r="L442" s="686"/>
      <c r="M442" s="686"/>
      <c r="N442" s="686"/>
      <c r="O442" s="686"/>
      <c r="P442" s="686"/>
      <c r="Q442" s="686"/>
      <c r="R442" s="686"/>
      <c r="S442" s="686"/>
      <c r="T442" s="686"/>
      <c r="U442" s="686"/>
      <c r="V442" s="686"/>
      <c r="W442" s="686"/>
      <c r="X442" s="686"/>
      <c r="Y442" s="686"/>
      <c r="Z442" s="686"/>
      <c r="AA442" s="686"/>
      <c r="AB442" s="686"/>
    </row>
    <row r="443" spans="1:28">
      <c r="A443" s="722"/>
      <c r="B443" s="725"/>
      <c r="C443" s="726"/>
      <c r="D443" s="727"/>
      <c r="E443" s="692"/>
      <c r="F443" s="692"/>
      <c r="G443" s="692"/>
      <c r="H443" s="692"/>
      <c r="I443" s="692"/>
      <c r="J443" s="692"/>
      <c r="K443" s="692"/>
      <c r="L443" s="692"/>
      <c r="M443" s="692"/>
      <c r="N443" s="692"/>
      <c r="O443" s="692"/>
      <c r="P443" s="692"/>
      <c r="Q443" s="692"/>
      <c r="R443" s="692"/>
      <c r="S443" s="692"/>
      <c r="T443" s="692"/>
      <c r="U443" s="692"/>
      <c r="V443" s="692"/>
      <c r="W443" s="692"/>
      <c r="X443" s="692"/>
      <c r="Y443" s="692"/>
      <c r="Z443" s="692"/>
      <c r="AA443" s="692"/>
      <c r="AB443" s="692"/>
    </row>
    <row r="444" spans="1:28">
      <c r="A444" s="723"/>
      <c r="B444" s="728"/>
      <c r="C444" s="729"/>
      <c r="D444" s="730"/>
      <c r="E444" s="686"/>
      <c r="F444" s="686"/>
      <c r="G444" s="686"/>
      <c r="H444" s="686"/>
      <c r="I444" s="686"/>
      <c r="J444" s="686"/>
      <c r="K444" s="686"/>
      <c r="L444" s="686"/>
      <c r="M444" s="686"/>
      <c r="N444" s="686"/>
      <c r="O444" s="686"/>
      <c r="P444" s="686"/>
      <c r="Q444" s="686"/>
      <c r="R444" s="686"/>
      <c r="S444" s="686"/>
      <c r="T444" s="686"/>
      <c r="U444" s="686"/>
      <c r="V444" s="686"/>
      <c r="W444" s="686"/>
      <c r="X444" s="686"/>
      <c r="Y444" s="686"/>
      <c r="Z444" s="686"/>
      <c r="AA444" s="686"/>
      <c r="AB444" s="686"/>
    </row>
    <row r="445" spans="1:28">
      <c r="A445" s="722"/>
      <c r="B445" s="725"/>
      <c r="C445" s="726"/>
      <c r="D445" s="727"/>
      <c r="E445" s="692"/>
      <c r="F445" s="692"/>
      <c r="G445" s="692"/>
      <c r="H445" s="692"/>
      <c r="I445" s="692"/>
      <c r="J445" s="692"/>
      <c r="K445" s="692"/>
      <c r="L445" s="692"/>
      <c r="M445" s="692"/>
      <c r="N445" s="692"/>
      <c r="O445" s="692"/>
      <c r="P445" s="692"/>
      <c r="Q445" s="692"/>
      <c r="R445" s="692"/>
      <c r="S445" s="692"/>
      <c r="T445" s="692"/>
      <c r="U445" s="692"/>
      <c r="V445" s="692"/>
      <c r="W445" s="692"/>
      <c r="X445" s="692"/>
      <c r="Y445" s="692"/>
      <c r="Z445" s="692"/>
      <c r="AA445" s="692"/>
      <c r="AB445" s="692"/>
    </row>
    <row r="446" spans="1:28">
      <c r="A446" s="723"/>
      <c r="B446" s="728"/>
      <c r="C446" s="729"/>
      <c r="D446" s="730"/>
      <c r="E446" s="686"/>
      <c r="F446" s="686"/>
      <c r="G446" s="686"/>
      <c r="H446" s="686"/>
      <c r="I446" s="686"/>
      <c r="J446" s="686"/>
      <c r="K446" s="686"/>
      <c r="L446" s="686"/>
      <c r="M446" s="686"/>
      <c r="N446" s="686"/>
      <c r="O446" s="686"/>
      <c r="P446" s="686"/>
      <c r="Q446" s="686"/>
      <c r="R446" s="686"/>
      <c r="S446" s="686"/>
      <c r="T446" s="686"/>
      <c r="U446" s="686"/>
      <c r="V446" s="686"/>
      <c r="W446" s="686"/>
      <c r="X446" s="686"/>
      <c r="Y446" s="686"/>
      <c r="Z446" s="686"/>
      <c r="AA446" s="686"/>
      <c r="AB446" s="686"/>
    </row>
    <row r="447" spans="1:28">
      <c r="A447" s="722"/>
      <c r="B447" s="725"/>
      <c r="C447" s="726"/>
      <c r="D447" s="727"/>
      <c r="E447" s="692"/>
      <c r="F447" s="692"/>
      <c r="G447" s="692"/>
      <c r="H447" s="692"/>
      <c r="I447" s="692"/>
      <c r="J447" s="692"/>
      <c r="K447" s="692"/>
      <c r="L447" s="692"/>
      <c r="M447" s="692"/>
      <c r="N447" s="692"/>
      <c r="O447" s="692"/>
      <c r="P447" s="692"/>
      <c r="Q447" s="692"/>
      <c r="R447" s="692"/>
      <c r="S447" s="692"/>
      <c r="T447" s="692"/>
      <c r="U447" s="692"/>
      <c r="V447" s="692"/>
      <c r="W447" s="692"/>
      <c r="X447" s="692"/>
      <c r="Y447" s="692"/>
      <c r="Z447" s="692"/>
      <c r="AA447" s="692"/>
      <c r="AB447" s="692"/>
    </row>
    <row r="448" spans="1:28">
      <c r="A448" s="723"/>
      <c r="B448" s="728"/>
      <c r="C448" s="729"/>
      <c r="D448" s="730"/>
      <c r="E448" s="686"/>
      <c r="F448" s="686"/>
      <c r="G448" s="686"/>
      <c r="H448" s="686"/>
      <c r="I448" s="686"/>
      <c r="J448" s="686"/>
      <c r="K448" s="686"/>
      <c r="L448" s="686"/>
      <c r="M448" s="686"/>
      <c r="N448" s="686"/>
      <c r="O448" s="686"/>
      <c r="P448" s="686"/>
      <c r="Q448" s="686"/>
      <c r="R448" s="686"/>
      <c r="S448" s="686"/>
      <c r="T448" s="686"/>
      <c r="U448" s="686"/>
      <c r="V448" s="686"/>
      <c r="W448" s="686"/>
      <c r="X448" s="686"/>
      <c r="Y448" s="686"/>
      <c r="Z448" s="686"/>
      <c r="AA448" s="686"/>
      <c r="AB448" s="686"/>
    </row>
    <row r="449" spans="1:28">
      <c r="A449" s="722"/>
      <c r="B449" s="725"/>
      <c r="C449" s="726"/>
      <c r="D449" s="727"/>
      <c r="E449" s="692"/>
      <c r="F449" s="692"/>
      <c r="G449" s="692"/>
      <c r="H449" s="692"/>
      <c r="I449" s="692"/>
      <c r="J449" s="692"/>
      <c r="K449" s="692"/>
      <c r="L449" s="692"/>
      <c r="M449" s="692"/>
      <c r="N449" s="692"/>
      <c r="O449" s="692"/>
      <c r="P449" s="692"/>
      <c r="Q449" s="692"/>
      <c r="R449" s="692"/>
      <c r="S449" s="692"/>
      <c r="T449" s="692"/>
      <c r="U449" s="692"/>
      <c r="V449" s="692"/>
      <c r="W449" s="692"/>
      <c r="X449" s="692"/>
      <c r="Y449" s="692"/>
      <c r="Z449" s="692"/>
      <c r="AA449" s="692"/>
      <c r="AB449" s="692"/>
    </row>
    <row r="450" spans="1:28">
      <c r="A450" s="723"/>
      <c r="B450" s="728"/>
      <c r="C450" s="729"/>
      <c r="D450" s="730"/>
      <c r="E450" s="686"/>
      <c r="F450" s="686"/>
      <c r="G450" s="686"/>
      <c r="H450" s="686"/>
      <c r="I450" s="686"/>
      <c r="J450" s="686"/>
      <c r="K450" s="686"/>
      <c r="L450" s="686"/>
      <c r="M450" s="686"/>
      <c r="N450" s="686"/>
      <c r="O450" s="686"/>
      <c r="P450" s="686"/>
      <c r="Q450" s="686"/>
      <c r="R450" s="686"/>
      <c r="S450" s="686"/>
      <c r="T450" s="686"/>
      <c r="U450" s="686"/>
      <c r="V450" s="686"/>
      <c r="W450" s="686"/>
      <c r="X450" s="686"/>
      <c r="Y450" s="686"/>
      <c r="Z450" s="686"/>
      <c r="AA450" s="686"/>
      <c r="AB450" s="686"/>
    </row>
    <row r="451" spans="1:28">
      <c r="A451" s="722"/>
      <c r="B451" s="725"/>
      <c r="C451" s="726"/>
      <c r="D451" s="727"/>
      <c r="E451" s="692"/>
      <c r="F451" s="692"/>
      <c r="G451" s="692"/>
      <c r="H451" s="692"/>
      <c r="I451" s="692"/>
      <c r="J451" s="692"/>
      <c r="K451" s="692"/>
      <c r="L451" s="692"/>
      <c r="M451" s="692"/>
      <c r="N451" s="692"/>
      <c r="O451" s="692"/>
      <c r="P451" s="692"/>
      <c r="Q451" s="692"/>
      <c r="R451" s="692"/>
      <c r="S451" s="692"/>
      <c r="T451" s="692"/>
      <c r="U451" s="692"/>
      <c r="V451" s="692"/>
      <c r="W451" s="692"/>
      <c r="X451" s="692"/>
      <c r="Y451" s="692"/>
      <c r="Z451" s="692"/>
      <c r="AA451" s="692"/>
      <c r="AB451" s="692"/>
    </row>
    <row r="452" spans="1:28">
      <c r="A452" s="723"/>
      <c r="B452" s="728"/>
      <c r="C452" s="729"/>
      <c r="D452" s="730"/>
      <c r="E452" s="686"/>
      <c r="F452" s="686"/>
      <c r="G452" s="686"/>
      <c r="H452" s="686"/>
      <c r="I452" s="686"/>
      <c r="J452" s="686"/>
      <c r="K452" s="686"/>
      <c r="L452" s="686"/>
      <c r="M452" s="686"/>
      <c r="N452" s="686"/>
      <c r="O452" s="686"/>
      <c r="P452" s="686"/>
      <c r="Q452" s="686"/>
      <c r="R452" s="686"/>
      <c r="S452" s="686"/>
      <c r="T452" s="686"/>
      <c r="U452" s="686"/>
      <c r="V452" s="686"/>
      <c r="W452" s="686"/>
      <c r="X452" s="686"/>
      <c r="Y452" s="686"/>
      <c r="Z452" s="686"/>
      <c r="AA452" s="686"/>
      <c r="AB452" s="686"/>
    </row>
    <row r="453" spans="1:28">
      <c r="A453" s="722"/>
      <c r="B453" s="725"/>
      <c r="C453" s="726"/>
      <c r="D453" s="727"/>
      <c r="E453" s="692"/>
      <c r="F453" s="692"/>
      <c r="G453" s="692"/>
      <c r="H453" s="692"/>
      <c r="I453" s="692"/>
      <c r="J453" s="692"/>
      <c r="K453" s="692"/>
      <c r="L453" s="692"/>
      <c r="M453" s="692"/>
      <c r="N453" s="692"/>
      <c r="O453" s="692"/>
      <c r="P453" s="692"/>
      <c r="Q453" s="692"/>
      <c r="R453" s="692"/>
      <c r="S453" s="692"/>
      <c r="T453" s="692"/>
      <c r="U453" s="692"/>
      <c r="V453" s="692"/>
      <c r="W453" s="692"/>
      <c r="X453" s="692"/>
      <c r="Y453" s="692"/>
      <c r="Z453" s="692"/>
      <c r="AA453" s="692"/>
      <c r="AB453" s="692"/>
    </row>
    <row r="454" spans="1:28">
      <c r="A454" s="723"/>
      <c r="B454" s="728"/>
      <c r="C454" s="729"/>
      <c r="D454" s="730"/>
      <c r="E454" s="686"/>
      <c r="F454" s="686"/>
      <c r="G454" s="686"/>
      <c r="H454" s="686"/>
      <c r="I454" s="686"/>
      <c r="J454" s="686"/>
      <c r="K454" s="686"/>
      <c r="L454" s="686"/>
      <c r="M454" s="686"/>
      <c r="N454" s="686"/>
      <c r="O454" s="686"/>
      <c r="P454" s="686"/>
      <c r="Q454" s="686"/>
      <c r="R454" s="686"/>
      <c r="S454" s="686"/>
      <c r="T454" s="686"/>
      <c r="U454" s="686"/>
      <c r="V454" s="686"/>
      <c r="W454" s="686"/>
      <c r="X454" s="686"/>
      <c r="Y454" s="686"/>
      <c r="Z454" s="686"/>
      <c r="AA454" s="686"/>
      <c r="AB454" s="686"/>
    </row>
    <row r="455" spans="1:28">
      <c r="A455" s="722"/>
      <c r="B455" s="725"/>
      <c r="C455" s="726"/>
      <c r="D455" s="727"/>
      <c r="E455" s="692"/>
      <c r="F455" s="692"/>
      <c r="G455" s="692"/>
      <c r="H455" s="692"/>
      <c r="I455" s="692"/>
      <c r="J455" s="692"/>
      <c r="K455" s="692"/>
      <c r="L455" s="692"/>
      <c r="M455" s="692"/>
      <c r="N455" s="692"/>
      <c r="O455" s="692"/>
      <c r="P455" s="692"/>
      <c r="Q455" s="692"/>
      <c r="R455" s="692"/>
      <c r="S455" s="692"/>
      <c r="T455" s="692"/>
      <c r="U455" s="692"/>
      <c r="V455" s="692"/>
      <c r="W455" s="692"/>
      <c r="X455" s="692"/>
      <c r="Y455" s="692"/>
      <c r="Z455" s="692"/>
      <c r="AA455" s="692"/>
      <c r="AB455" s="692"/>
    </row>
    <row r="456" spans="1:28">
      <c r="A456" s="723"/>
      <c r="B456" s="728"/>
      <c r="C456" s="729"/>
      <c r="D456" s="730"/>
      <c r="E456" s="686"/>
      <c r="F456" s="686"/>
      <c r="G456" s="686"/>
      <c r="H456" s="686"/>
      <c r="I456" s="686"/>
      <c r="J456" s="686"/>
      <c r="K456" s="686"/>
      <c r="L456" s="686"/>
      <c r="M456" s="686"/>
      <c r="N456" s="686"/>
      <c r="O456" s="686"/>
      <c r="P456" s="686"/>
      <c r="Q456" s="686"/>
      <c r="R456" s="686"/>
      <c r="S456" s="686"/>
      <c r="T456" s="686"/>
      <c r="U456" s="686"/>
      <c r="V456" s="686"/>
      <c r="W456" s="686"/>
      <c r="X456" s="686"/>
      <c r="Y456" s="686"/>
      <c r="Z456" s="686"/>
      <c r="AA456" s="686"/>
      <c r="AB456" s="686"/>
    </row>
    <row r="457" spans="1:28">
      <c r="A457" s="722"/>
      <c r="B457" s="725"/>
      <c r="C457" s="726"/>
      <c r="D457" s="727"/>
      <c r="E457" s="692"/>
      <c r="F457" s="692"/>
      <c r="G457" s="692"/>
      <c r="H457" s="692"/>
      <c r="I457" s="692"/>
      <c r="J457" s="692"/>
      <c r="K457" s="692"/>
      <c r="L457" s="692"/>
      <c r="M457" s="692"/>
      <c r="N457" s="692"/>
      <c r="O457" s="692"/>
      <c r="P457" s="692"/>
      <c r="Q457" s="692"/>
      <c r="R457" s="692"/>
      <c r="S457" s="692"/>
      <c r="T457" s="692"/>
      <c r="U457" s="692"/>
      <c r="V457" s="692"/>
      <c r="W457" s="692"/>
      <c r="X457" s="692"/>
      <c r="Y457" s="692"/>
      <c r="Z457" s="692"/>
      <c r="AA457" s="692"/>
      <c r="AB457" s="692"/>
    </row>
    <row r="458" spans="1:28">
      <c r="A458" s="723"/>
      <c r="B458" s="728"/>
      <c r="C458" s="729"/>
      <c r="D458" s="730"/>
      <c r="E458" s="686"/>
      <c r="F458" s="686"/>
      <c r="G458" s="686"/>
      <c r="H458" s="686"/>
      <c r="I458" s="686"/>
      <c r="J458" s="686"/>
      <c r="K458" s="686"/>
      <c r="L458" s="686"/>
      <c r="M458" s="686"/>
      <c r="N458" s="686"/>
      <c r="O458" s="686"/>
      <c r="P458" s="686"/>
      <c r="Q458" s="686"/>
      <c r="R458" s="686"/>
      <c r="S458" s="686"/>
      <c r="T458" s="686"/>
      <c r="U458" s="686"/>
      <c r="V458" s="686"/>
      <c r="W458" s="686"/>
      <c r="X458" s="686"/>
      <c r="Y458" s="686"/>
      <c r="Z458" s="686"/>
      <c r="AA458" s="686"/>
      <c r="AB458" s="686"/>
    </row>
    <row r="459" spans="1:28">
      <c r="A459" s="722"/>
      <c r="B459" s="725"/>
      <c r="C459" s="726"/>
      <c r="D459" s="727"/>
      <c r="E459" s="692"/>
      <c r="F459" s="692"/>
      <c r="G459" s="692"/>
      <c r="H459" s="692"/>
      <c r="I459" s="692"/>
      <c r="J459" s="692"/>
      <c r="K459" s="692"/>
      <c r="L459" s="692"/>
      <c r="M459" s="692"/>
      <c r="N459" s="692"/>
      <c r="O459" s="692"/>
      <c r="P459" s="692"/>
      <c r="Q459" s="692"/>
      <c r="R459" s="692"/>
      <c r="S459" s="692"/>
      <c r="T459" s="692"/>
      <c r="U459" s="692"/>
      <c r="V459" s="692"/>
      <c r="W459" s="692"/>
      <c r="X459" s="692"/>
      <c r="Y459" s="692"/>
      <c r="Z459" s="692"/>
      <c r="AA459" s="692"/>
      <c r="AB459" s="692"/>
    </row>
    <row r="460" spans="1:28">
      <c r="A460" s="723"/>
      <c r="B460" s="728"/>
      <c r="C460" s="729"/>
      <c r="D460" s="730"/>
      <c r="E460" s="686"/>
      <c r="F460" s="686"/>
      <c r="G460" s="686"/>
      <c r="H460" s="686"/>
      <c r="I460" s="686"/>
      <c r="J460" s="686"/>
      <c r="K460" s="686"/>
      <c r="L460" s="686"/>
      <c r="M460" s="686"/>
      <c r="N460" s="686"/>
      <c r="O460" s="686"/>
      <c r="P460" s="686"/>
      <c r="Q460" s="686"/>
      <c r="R460" s="686"/>
      <c r="S460" s="686"/>
      <c r="T460" s="686"/>
      <c r="U460" s="686"/>
      <c r="V460" s="686"/>
      <c r="W460" s="686"/>
      <c r="X460" s="686"/>
      <c r="Y460" s="686"/>
      <c r="Z460" s="686"/>
      <c r="AA460" s="686"/>
      <c r="AB460" s="686"/>
    </row>
    <row r="461" spans="1:28">
      <c r="A461" s="722"/>
      <c r="B461" s="725"/>
      <c r="C461" s="726"/>
      <c r="D461" s="727"/>
      <c r="E461" s="692"/>
      <c r="F461" s="692"/>
      <c r="G461" s="692"/>
      <c r="H461" s="692"/>
      <c r="I461" s="692"/>
      <c r="J461" s="692"/>
      <c r="K461" s="692"/>
      <c r="L461" s="692"/>
      <c r="M461" s="692"/>
      <c r="N461" s="692"/>
      <c r="O461" s="692"/>
      <c r="P461" s="692"/>
      <c r="Q461" s="692"/>
      <c r="R461" s="692"/>
      <c r="S461" s="692"/>
      <c r="T461" s="692"/>
      <c r="U461" s="692"/>
      <c r="V461" s="692"/>
      <c r="W461" s="692"/>
      <c r="X461" s="692"/>
      <c r="Y461" s="692"/>
      <c r="Z461" s="692"/>
      <c r="AA461" s="692"/>
      <c r="AB461" s="692"/>
    </row>
    <row r="462" spans="1:28">
      <c r="A462" s="723"/>
      <c r="B462" s="728"/>
      <c r="C462" s="729"/>
      <c r="D462" s="730"/>
      <c r="E462" s="686"/>
      <c r="F462" s="686"/>
      <c r="G462" s="686"/>
      <c r="H462" s="686"/>
      <c r="I462" s="686"/>
      <c r="J462" s="686"/>
      <c r="K462" s="686"/>
      <c r="L462" s="686"/>
      <c r="M462" s="686"/>
      <c r="N462" s="686"/>
      <c r="O462" s="686"/>
      <c r="P462" s="686"/>
      <c r="Q462" s="686"/>
      <c r="R462" s="686"/>
      <c r="S462" s="686"/>
      <c r="T462" s="686"/>
      <c r="U462" s="686"/>
      <c r="V462" s="686"/>
      <c r="W462" s="686"/>
      <c r="X462" s="686"/>
      <c r="Y462" s="686"/>
      <c r="Z462" s="686"/>
      <c r="AA462" s="686"/>
      <c r="AB462" s="686"/>
    </row>
    <row r="463" spans="1:28">
      <c r="A463" s="722"/>
      <c r="B463" s="725"/>
      <c r="C463" s="726"/>
      <c r="D463" s="727"/>
      <c r="E463" s="692"/>
      <c r="F463" s="692"/>
      <c r="G463" s="692"/>
      <c r="H463" s="692"/>
      <c r="I463" s="692"/>
      <c r="J463" s="692"/>
      <c r="K463" s="692"/>
      <c r="L463" s="692"/>
      <c r="M463" s="692"/>
      <c r="N463" s="692"/>
      <c r="O463" s="692"/>
      <c r="P463" s="692"/>
      <c r="Q463" s="692"/>
      <c r="R463" s="692"/>
      <c r="S463" s="692"/>
      <c r="T463" s="692"/>
      <c r="U463" s="692"/>
      <c r="V463" s="692"/>
      <c r="W463" s="692"/>
      <c r="X463" s="692"/>
      <c r="Y463" s="692"/>
      <c r="Z463" s="692"/>
      <c r="AA463" s="692"/>
      <c r="AB463" s="692"/>
    </row>
    <row r="464" spans="1:28">
      <c r="A464" s="723"/>
      <c r="B464" s="728"/>
      <c r="C464" s="729"/>
      <c r="D464" s="730"/>
      <c r="E464" s="686"/>
      <c r="F464" s="686"/>
      <c r="G464" s="686"/>
      <c r="H464" s="686"/>
      <c r="I464" s="686"/>
      <c r="J464" s="686"/>
      <c r="K464" s="686"/>
      <c r="L464" s="686"/>
      <c r="M464" s="686"/>
      <c r="N464" s="686"/>
      <c r="O464" s="686"/>
      <c r="P464" s="686"/>
      <c r="Q464" s="686"/>
      <c r="R464" s="686"/>
      <c r="S464" s="686"/>
      <c r="T464" s="686"/>
      <c r="U464" s="686"/>
      <c r="V464" s="686"/>
      <c r="W464" s="686"/>
      <c r="X464" s="686"/>
      <c r="Y464" s="686"/>
      <c r="Z464" s="686"/>
      <c r="AA464" s="686"/>
      <c r="AB464" s="686"/>
    </row>
    <row r="465" spans="1:28">
      <c r="A465" s="722"/>
      <c r="B465" s="725"/>
      <c r="C465" s="726"/>
      <c r="D465" s="727"/>
      <c r="E465" s="692"/>
      <c r="F465" s="692"/>
      <c r="G465" s="692"/>
      <c r="H465" s="692"/>
      <c r="I465" s="692"/>
      <c r="J465" s="692"/>
      <c r="K465" s="692"/>
      <c r="L465" s="692"/>
      <c r="M465" s="692"/>
      <c r="N465" s="692"/>
      <c r="O465" s="692"/>
      <c r="P465" s="692"/>
      <c r="Q465" s="692"/>
      <c r="R465" s="692"/>
      <c r="S465" s="692"/>
      <c r="T465" s="692"/>
      <c r="U465" s="692"/>
      <c r="V465" s="692"/>
      <c r="W465" s="692"/>
      <c r="X465" s="692"/>
      <c r="Y465" s="692"/>
      <c r="Z465" s="692"/>
      <c r="AA465" s="692"/>
      <c r="AB465" s="692"/>
    </row>
    <row r="466" spans="1:28">
      <c r="A466" s="723"/>
      <c r="B466" s="728"/>
      <c r="C466" s="729"/>
      <c r="D466" s="730"/>
      <c r="E466" s="686"/>
      <c r="F466" s="686"/>
      <c r="G466" s="686"/>
      <c r="H466" s="686"/>
      <c r="I466" s="686"/>
      <c r="J466" s="686"/>
      <c r="K466" s="686"/>
      <c r="L466" s="686"/>
      <c r="M466" s="686"/>
      <c r="N466" s="686"/>
      <c r="O466" s="686"/>
      <c r="P466" s="686"/>
      <c r="Q466" s="686"/>
      <c r="R466" s="686"/>
      <c r="S466" s="686"/>
      <c r="T466" s="686"/>
      <c r="U466" s="686"/>
      <c r="V466" s="686"/>
      <c r="W466" s="686"/>
      <c r="X466" s="686"/>
      <c r="Y466" s="686"/>
      <c r="Z466" s="686"/>
      <c r="AA466" s="686"/>
      <c r="AB466" s="686"/>
    </row>
    <row r="467" spans="1:28">
      <c r="A467" s="722"/>
      <c r="B467" s="725"/>
      <c r="C467" s="726"/>
      <c r="D467" s="727"/>
      <c r="E467" s="692"/>
      <c r="F467" s="692"/>
      <c r="G467" s="692"/>
      <c r="H467" s="692"/>
      <c r="I467" s="692"/>
      <c r="J467" s="692"/>
      <c r="K467" s="692"/>
      <c r="L467" s="692"/>
      <c r="M467" s="692"/>
      <c r="N467" s="692"/>
      <c r="O467" s="692"/>
      <c r="P467" s="692"/>
      <c r="Q467" s="692"/>
      <c r="R467" s="692"/>
      <c r="S467" s="692"/>
      <c r="T467" s="692"/>
      <c r="U467" s="692"/>
      <c r="V467" s="692"/>
      <c r="W467" s="692"/>
      <c r="X467" s="692"/>
      <c r="Y467" s="692"/>
      <c r="Z467" s="692"/>
      <c r="AA467" s="692"/>
      <c r="AB467" s="692"/>
    </row>
    <row r="468" spans="1:28">
      <c r="A468" s="723"/>
      <c r="B468" s="728"/>
      <c r="C468" s="729"/>
      <c r="D468" s="730"/>
      <c r="E468" s="686"/>
      <c r="F468" s="686"/>
      <c r="G468" s="686"/>
      <c r="H468" s="686"/>
      <c r="I468" s="686"/>
      <c r="J468" s="686"/>
      <c r="K468" s="686"/>
      <c r="L468" s="686"/>
      <c r="M468" s="686"/>
      <c r="N468" s="686"/>
      <c r="O468" s="686"/>
      <c r="P468" s="686"/>
      <c r="Q468" s="686"/>
      <c r="R468" s="686"/>
      <c r="S468" s="686"/>
      <c r="T468" s="686"/>
      <c r="U468" s="686"/>
      <c r="V468" s="686"/>
      <c r="W468" s="686"/>
      <c r="X468" s="686"/>
      <c r="Y468" s="686"/>
      <c r="Z468" s="686"/>
      <c r="AA468" s="686"/>
      <c r="AB468" s="686"/>
    </row>
    <row r="469" spans="1:28">
      <c r="A469" s="722"/>
      <c r="B469" s="725"/>
      <c r="C469" s="726"/>
      <c r="D469" s="727"/>
      <c r="E469" s="692"/>
      <c r="F469" s="692"/>
      <c r="G469" s="692"/>
      <c r="H469" s="692"/>
      <c r="I469" s="692"/>
      <c r="J469" s="692"/>
      <c r="K469" s="692"/>
      <c r="L469" s="692"/>
      <c r="M469" s="692"/>
      <c r="N469" s="692"/>
      <c r="O469" s="692"/>
      <c r="P469" s="692"/>
      <c r="Q469" s="692"/>
      <c r="R469" s="692"/>
      <c r="S469" s="692"/>
      <c r="T469" s="692"/>
      <c r="U469" s="692"/>
      <c r="V469" s="692"/>
      <c r="W469" s="692"/>
      <c r="X469" s="692"/>
      <c r="Y469" s="692"/>
      <c r="Z469" s="692"/>
      <c r="AA469" s="692"/>
      <c r="AB469" s="692"/>
    </row>
    <row r="470" spans="1:28">
      <c r="A470" s="723"/>
      <c r="B470" s="728"/>
      <c r="C470" s="729"/>
      <c r="D470" s="730"/>
      <c r="E470" s="686"/>
      <c r="F470" s="686"/>
      <c r="G470" s="686"/>
      <c r="H470" s="686"/>
      <c r="I470" s="686"/>
      <c r="J470" s="686"/>
      <c r="K470" s="686"/>
      <c r="L470" s="686"/>
      <c r="M470" s="686"/>
      <c r="N470" s="686"/>
      <c r="O470" s="686"/>
      <c r="P470" s="686"/>
      <c r="Q470" s="686"/>
      <c r="R470" s="686"/>
      <c r="S470" s="686"/>
      <c r="T470" s="686"/>
      <c r="U470" s="686"/>
      <c r="V470" s="686"/>
      <c r="W470" s="686"/>
      <c r="X470" s="686"/>
      <c r="Y470" s="686"/>
      <c r="Z470" s="686"/>
      <c r="AA470" s="686"/>
      <c r="AB470" s="686"/>
    </row>
    <row r="471" spans="1:28">
      <c r="A471" s="722"/>
      <c r="B471" s="725"/>
      <c r="C471" s="726"/>
      <c r="D471" s="727"/>
      <c r="E471" s="692"/>
      <c r="F471" s="692"/>
      <c r="G471" s="692"/>
      <c r="H471" s="692"/>
      <c r="I471" s="692"/>
      <c r="J471" s="692"/>
      <c r="K471" s="692"/>
      <c r="L471" s="692"/>
      <c r="M471" s="692"/>
      <c r="N471" s="692"/>
      <c r="O471" s="692"/>
      <c r="P471" s="692"/>
      <c r="Q471" s="692"/>
      <c r="R471" s="692"/>
      <c r="S471" s="692"/>
      <c r="T471" s="692"/>
      <c r="U471" s="692"/>
      <c r="V471" s="692"/>
      <c r="W471" s="692"/>
      <c r="X471" s="692"/>
      <c r="Y471" s="692"/>
      <c r="Z471" s="692"/>
      <c r="AA471" s="692"/>
      <c r="AB471" s="692"/>
    </row>
    <row r="472" spans="1:28">
      <c r="A472" s="723"/>
      <c r="B472" s="728"/>
      <c r="C472" s="729"/>
      <c r="D472" s="730"/>
      <c r="E472" s="686"/>
      <c r="F472" s="686"/>
      <c r="G472" s="686"/>
      <c r="H472" s="686"/>
      <c r="I472" s="686"/>
      <c r="J472" s="686"/>
      <c r="K472" s="686"/>
      <c r="L472" s="686"/>
      <c r="M472" s="686"/>
      <c r="N472" s="686"/>
      <c r="O472" s="686"/>
      <c r="P472" s="686"/>
      <c r="Q472" s="686"/>
      <c r="R472" s="686"/>
      <c r="S472" s="686"/>
      <c r="T472" s="686"/>
      <c r="U472" s="686"/>
      <c r="V472" s="686"/>
      <c r="W472" s="686"/>
      <c r="X472" s="686"/>
      <c r="Y472" s="686"/>
      <c r="Z472" s="686"/>
      <c r="AA472" s="686"/>
      <c r="AB472" s="686"/>
    </row>
    <row r="473" spans="1:28">
      <c r="A473" s="722"/>
      <c r="B473" s="725"/>
      <c r="C473" s="726"/>
      <c r="D473" s="727"/>
      <c r="E473" s="692"/>
      <c r="F473" s="692"/>
      <c r="G473" s="692"/>
      <c r="H473" s="692"/>
      <c r="I473" s="692"/>
      <c r="J473" s="692"/>
      <c r="K473" s="692"/>
      <c r="L473" s="692"/>
      <c r="M473" s="692"/>
      <c r="N473" s="692"/>
      <c r="O473" s="692"/>
      <c r="P473" s="692"/>
      <c r="Q473" s="692"/>
      <c r="R473" s="692"/>
      <c r="S473" s="692"/>
      <c r="T473" s="692"/>
      <c r="U473" s="692"/>
      <c r="V473" s="692"/>
      <c r="W473" s="692"/>
      <c r="X473" s="692"/>
      <c r="Y473" s="692"/>
      <c r="Z473" s="692"/>
      <c r="AA473" s="692"/>
      <c r="AB473" s="692"/>
    </row>
    <row r="474" spans="1:28">
      <c r="A474" s="723"/>
      <c r="B474" s="728"/>
      <c r="C474" s="729"/>
      <c r="D474" s="730"/>
      <c r="E474" s="686"/>
      <c r="F474" s="686"/>
      <c r="G474" s="686"/>
      <c r="H474" s="686"/>
      <c r="I474" s="686"/>
      <c r="J474" s="686"/>
      <c r="K474" s="686"/>
      <c r="L474" s="686"/>
      <c r="M474" s="686"/>
      <c r="N474" s="686"/>
      <c r="O474" s="686"/>
      <c r="P474" s="686"/>
      <c r="Q474" s="686"/>
      <c r="R474" s="686"/>
      <c r="S474" s="686"/>
      <c r="T474" s="686"/>
      <c r="U474" s="686"/>
      <c r="V474" s="686"/>
      <c r="W474" s="686"/>
      <c r="X474" s="686"/>
      <c r="Y474" s="686"/>
      <c r="Z474" s="686"/>
      <c r="AA474" s="686"/>
      <c r="AB474" s="686"/>
    </row>
    <row r="475" spans="1:28">
      <c r="A475" s="722"/>
      <c r="B475" s="725"/>
      <c r="C475" s="726"/>
      <c r="D475" s="727"/>
      <c r="E475" s="692"/>
      <c r="F475" s="692"/>
      <c r="G475" s="692"/>
      <c r="H475" s="692"/>
      <c r="I475" s="692"/>
      <c r="J475" s="692"/>
      <c r="K475" s="692"/>
      <c r="L475" s="692"/>
      <c r="M475" s="692"/>
      <c r="N475" s="692"/>
      <c r="O475" s="692"/>
      <c r="P475" s="692"/>
      <c r="Q475" s="692"/>
      <c r="R475" s="692"/>
      <c r="S475" s="692"/>
      <c r="T475" s="692"/>
      <c r="U475" s="692"/>
      <c r="V475" s="692"/>
      <c r="W475" s="692"/>
      <c r="X475" s="692"/>
      <c r="Y475" s="692"/>
      <c r="Z475" s="692"/>
      <c r="AA475" s="692"/>
      <c r="AB475" s="692"/>
    </row>
    <row r="476" spans="1:28">
      <c r="A476" s="723"/>
      <c r="B476" s="728"/>
      <c r="C476" s="729"/>
      <c r="D476" s="730"/>
      <c r="E476" s="686"/>
      <c r="F476" s="686"/>
      <c r="G476" s="686"/>
      <c r="H476" s="686"/>
      <c r="I476" s="686"/>
      <c r="J476" s="686"/>
      <c r="K476" s="686"/>
      <c r="L476" s="686"/>
      <c r="M476" s="686"/>
      <c r="N476" s="686"/>
      <c r="O476" s="686"/>
      <c r="P476" s="686"/>
      <c r="Q476" s="686"/>
      <c r="R476" s="686"/>
      <c r="S476" s="686"/>
      <c r="T476" s="686"/>
      <c r="U476" s="686"/>
      <c r="V476" s="686"/>
      <c r="W476" s="686"/>
      <c r="X476" s="686"/>
      <c r="Y476" s="686"/>
      <c r="Z476" s="686"/>
      <c r="AA476" s="686"/>
      <c r="AB476" s="686"/>
    </row>
    <row r="477" spans="1:28">
      <c r="A477" s="722"/>
      <c r="B477" s="725"/>
      <c r="C477" s="726"/>
      <c r="D477" s="727"/>
      <c r="E477" s="692"/>
      <c r="F477" s="692"/>
      <c r="G477" s="692"/>
      <c r="H477" s="692"/>
      <c r="I477" s="692"/>
      <c r="J477" s="692"/>
      <c r="K477" s="692"/>
      <c r="L477" s="692"/>
      <c r="M477" s="692"/>
      <c r="N477" s="692"/>
      <c r="O477" s="692"/>
      <c r="P477" s="692"/>
      <c r="Q477" s="692"/>
      <c r="R477" s="692"/>
      <c r="S477" s="692"/>
      <c r="T477" s="692"/>
      <c r="U477" s="692"/>
      <c r="V477" s="692"/>
      <c r="W477" s="692"/>
      <c r="X477" s="692"/>
      <c r="Y477" s="692"/>
      <c r="Z477" s="692"/>
      <c r="AA477" s="692"/>
      <c r="AB477" s="692"/>
    </row>
    <row r="478" spans="1:28">
      <c r="A478" s="723"/>
      <c r="B478" s="728"/>
      <c r="C478" s="729"/>
      <c r="D478" s="730"/>
      <c r="E478" s="686"/>
      <c r="F478" s="686"/>
      <c r="G478" s="686"/>
      <c r="H478" s="686"/>
      <c r="I478" s="686"/>
      <c r="J478" s="686"/>
      <c r="K478" s="686"/>
      <c r="L478" s="686"/>
      <c r="M478" s="686"/>
      <c r="N478" s="686"/>
      <c r="O478" s="686"/>
      <c r="P478" s="686"/>
      <c r="Q478" s="686"/>
      <c r="R478" s="686"/>
      <c r="S478" s="686"/>
      <c r="T478" s="686"/>
      <c r="U478" s="686"/>
      <c r="V478" s="686"/>
      <c r="W478" s="686"/>
      <c r="X478" s="686"/>
      <c r="Y478" s="686"/>
      <c r="Z478" s="686"/>
      <c r="AA478" s="686"/>
      <c r="AB478" s="686"/>
    </row>
    <row r="479" spans="1:28">
      <c r="A479" s="722"/>
      <c r="B479" s="725"/>
      <c r="C479" s="726"/>
      <c r="D479" s="727"/>
      <c r="E479" s="692"/>
      <c r="F479" s="692"/>
      <c r="G479" s="692"/>
      <c r="H479" s="692"/>
      <c r="I479" s="692"/>
      <c r="J479" s="692"/>
      <c r="K479" s="692"/>
      <c r="L479" s="692"/>
      <c r="M479" s="692"/>
      <c r="N479" s="692"/>
      <c r="O479" s="692"/>
      <c r="P479" s="692"/>
      <c r="Q479" s="692"/>
      <c r="R479" s="692"/>
      <c r="S479" s="692"/>
      <c r="T479" s="692"/>
      <c r="U479" s="692"/>
      <c r="V479" s="692"/>
      <c r="W479" s="692"/>
      <c r="X479" s="692"/>
      <c r="Y479" s="692"/>
      <c r="Z479" s="692"/>
      <c r="AA479" s="692"/>
      <c r="AB479" s="692"/>
    </row>
    <row r="480" spans="1:28">
      <c r="A480" s="723"/>
      <c r="B480" s="728"/>
      <c r="C480" s="729"/>
      <c r="D480" s="730"/>
      <c r="E480" s="686"/>
      <c r="F480" s="686"/>
      <c r="G480" s="686"/>
      <c r="H480" s="686"/>
      <c r="I480" s="686"/>
      <c r="J480" s="686"/>
      <c r="K480" s="686"/>
      <c r="L480" s="686"/>
      <c r="M480" s="686"/>
      <c r="N480" s="686"/>
      <c r="O480" s="686"/>
      <c r="P480" s="686"/>
      <c r="Q480" s="686"/>
      <c r="R480" s="686"/>
      <c r="S480" s="686"/>
      <c r="T480" s="686"/>
      <c r="U480" s="686"/>
      <c r="V480" s="686"/>
      <c r="W480" s="686"/>
      <c r="X480" s="686"/>
      <c r="Y480" s="686"/>
      <c r="Z480" s="686"/>
      <c r="AA480" s="686"/>
      <c r="AB480" s="686"/>
    </row>
    <row r="481" spans="1:28">
      <c r="A481" s="722"/>
      <c r="B481" s="725"/>
      <c r="C481" s="726"/>
      <c r="D481" s="727"/>
      <c r="E481" s="692"/>
      <c r="F481" s="692"/>
      <c r="G481" s="692"/>
      <c r="H481" s="692"/>
      <c r="I481" s="692"/>
      <c r="J481" s="692"/>
      <c r="K481" s="692"/>
      <c r="L481" s="692"/>
      <c r="M481" s="692"/>
      <c r="N481" s="692"/>
      <c r="O481" s="692"/>
      <c r="P481" s="692"/>
      <c r="Q481" s="692"/>
      <c r="R481" s="692"/>
      <c r="S481" s="692"/>
      <c r="T481" s="692"/>
      <c r="U481" s="692"/>
      <c r="V481" s="692"/>
      <c r="W481" s="692"/>
      <c r="X481" s="692"/>
      <c r="Y481" s="692"/>
      <c r="Z481" s="692"/>
      <c r="AA481" s="692"/>
      <c r="AB481" s="692"/>
    </row>
    <row r="482" spans="1:28">
      <c r="A482" s="723"/>
      <c r="B482" s="728"/>
      <c r="C482" s="729"/>
      <c r="D482" s="730"/>
      <c r="E482" s="686"/>
      <c r="F482" s="686"/>
      <c r="G482" s="686"/>
      <c r="H482" s="686"/>
      <c r="I482" s="686"/>
      <c r="J482" s="686"/>
      <c r="K482" s="686"/>
      <c r="L482" s="686"/>
      <c r="M482" s="686"/>
      <c r="N482" s="686"/>
      <c r="O482" s="686"/>
      <c r="P482" s="686"/>
      <c r="Q482" s="686"/>
      <c r="R482" s="686"/>
      <c r="S482" s="686"/>
      <c r="T482" s="686"/>
      <c r="U482" s="686"/>
      <c r="V482" s="686"/>
      <c r="W482" s="686"/>
      <c r="X482" s="686"/>
      <c r="Y482" s="686"/>
      <c r="Z482" s="686"/>
      <c r="AA482" s="686"/>
      <c r="AB482" s="686"/>
    </row>
    <row r="483" spans="1:28">
      <c r="A483" s="722"/>
      <c r="B483" s="725"/>
      <c r="C483" s="726"/>
      <c r="D483" s="727"/>
      <c r="E483" s="692"/>
      <c r="F483" s="692"/>
      <c r="G483" s="692"/>
      <c r="H483" s="692"/>
      <c r="I483" s="692"/>
      <c r="J483" s="692"/>
      <c r="K483" s="692"/>
      <c r="L483" s="692"/>
      <c r="M483" s="692"/>
      <c r="N483" s="692"/>
      <c r="O483" s="692"/>
      <c r="P483" s="692"/>
      <c r="Q483" s="692"/>
      <c r="R483" s="692"/>
      <c r="S483" s="692"/>
      <c r="T483" s="692"/>
      <c r="U483" s="692"/>
      <c r="V483" s="692"/>
      <c r="W483" s="692"/>
      <c r="X483" s="692"/>
      <c r="Y483" s="692"/>
      <c r="Z483" s="692"/>
      <c r="AA483" s="692"/>
      <c r="AB483" s="692"/>
    </row>
    <row r="484" spans="1:28">
      <c r="A484" s="723"/>
      <c r="B484" s="728"/>
      <c r="C484" s="729"/>
      <c r="D484" s="730"/>
      <c r="E484" s="686"/>
      <c r="F484" s="686"/>
      <c r="G484" s="686"/>
      <c r="H484" s="686"/>
      <c r="I484" s="686"/>
      <c r="J484" s="686"/>
      <c r="K484" s="686"/>
      <c r="L484" s="686"/>
      <c r="M484" s="686"/>
      <c r="N484" s="686"/>
      <c r="O484" s="686"/>
      <c r="P484" s="686"/>
      <c r="Q484" s="686"/>
      <c r="R484" s="686"/>
      <c r="S484" s="686"/>
      <c r="T484" s="686"/>
      <c r="U484" s="686"/>
      <c r="V484" s="686"/>
      <c r="W484" s="686"/>
      <c r="X484" s="686"/>
      <c r="Y484" s="686"/>
      <c r="Z484" s="686"/>
      <c r="AA484" s="686"/>
      <c r="AB484" s="686"/>
    </row>
    <row r="485" spans="1:28">
      <c r="A485" s="722"/>
      <c r="B485" s="725"/>
      <c r="C485" s="726"/>
      <c r="D485" s="727"/>
      <c r="E485" s="692"/>
      <c r="F485" s="692"/>
      <c r="G485" s="692"/>
      <c r="H485" s="692"/>
      <c r="I485" s="692"/>
      <c r="J485" s="692"/>
      <c r="K485" s="692"/>
      <c r="L485" s="692"/>
      <c r="M485" s="692"/>
      <c r="N485" s="692"/>
      <c r="O485" s="692"/>
      <c r="P485" s="692"/>
      <c r="Q485" s="692"/>
      <c r="R485" s="692"/>
      <c r="S485" s="692"/>
      <c r="T485" s="692"/>
      <c r="U485" s="692"/>
      <c r="V485" s="692"/>
      <c r="W485" s="692"/>
      <c r="X485" s="692"/>
      <c r="Y485" s="692"/>
      <c r="Z485" s="692"/>
      <c r="AA485" s="692"/>
      <c r="AB485" s="692"/>
    </row>
    <row r="486" spans="1:28">
      <c r="A486" s="723"/>
      <c r="B486" s="728"/>
      <c r="C486" s="729"/>
      <c r="D486" s="730"/>
      <c r="E486" s="686"/>
      <c r="F486" s="686"/>
      <c r="G486" s="686"/>
      <c r="H486" s="686"/>
      <c r="I486" s="686"/>
      <c r="J486" s="686"/>
      <c r="K486" s="686"/>
      <c r="L486" s="686"/>
      <c r="M486" s="686"/>
      <c r="N486" s="686"/>
      <c r="O486" s="686"/>
      <c r="P486" s="686"/>
      <c r="Q486" s="686"/>
      <c r="R486" s="686"/>
      <c r="S486" s="686"/>
      <c r="T486" s="686"/>
      <c r="U486" s="686"/>
      <c r="V486" s="686"/>
      <c r="W486" s="686"/>
      <c r="X486" s="686"/>
      <c r="Y486" s="686"/>
      <c r="Z486" s="686"/>
      <c r="AA486" s="686"/>
      <c r="AB486" s="686"/>
    </row>
    <row r="487" spans="1:28">
      <c r="A487" s="722"/>
      <c r="B487" s="725"/>
      <c r="C487" s="726"/>
      <c r="D487" s="727"/>
      <c r="E487" s="692"/>
      <c r="F487" s="692"/>
      <c r="G487" s="692"/>
      <c r="H487" s="692"/>
      <c r="I487" s="692"/>
      <c r="J487" s="692"/>
      <c r="K487" s="692"/>
      <c r="L487" s="692"/>
      <c r="M487" s="692"/>
      <c r="N487" s="692"/>
      <c r="O487" s="692"/>
      <c r="P487" s="692"/>
      <c r="Q487" s="692"/>
      <c r="R487" s="692"/>
      <c r="S487" s="692"/>
      <c r="T487" s="692"/>
      <c r="U487" s="692"/>
      <c r="V487" s="692"/>
      <c r="W487" s="692"/>
      <c r="X487" s="692"/>
      <c r="Y487" s="692"/>
      <c r="Z487" s="692"/>
      <c r="AA487" s="692"/>
      <c r="AB487" s="692"/>
    </row>
    <row r="488" spans="1:28">
      <c r="A488" s="723"/>
      <c r="B488" s="728"/>
      <c r="C488" s="729"/>
      <c r="D488" s="730"/>
      <c r="E488" s="686"/>
      <c r="F488" s="686"/>
      <c r="G488" s="686"/>
      <c r="H488" s="686"/>
      <c r="I488" s="686"/>
      <c r="J488" s="686"/>
      <c r="K488" s="686"/>
      <c r="L488" s="686"/>
      <c r="M488" s="686"/>
      <c r="N488" s="686"/>
      <c r="O488" s="686"/>
      <c r="P488" s="686"/>
      <c r="Q488" s="686"/>
      <c r="R488" s="686"/>
      <c r="S488" s="686"/>
      <c r="T488" s="686"/>
      <c r="U488" s="686"/>
      <c r="V488" s="686"/>
      <c r="W488" s="686"/>
      <c r="X488" s="686"/>
      <c r="Y488" s="686"/>
      <c r="Z488" s="686"/>
      <c r="AA488" s="686"/>
      <c r="AB488" s="686"/>
    </row>
    <row r="489" spans="1:28">
      <c r="A489" s="722"/>
      <c r="B489" s="725"/>
      <c r="C489" s="726"/>
      <c r="D489" s="727"/>
      <c r="E489" s="692"/>
      <c r="F489" s="692"/>
      <c r="G489" s="692"/>
      <c r="H489" s="692"/>
      <c r="I489" s="692"/>
      <c r="J489" s="692"/>
      <c r="K489" s="692"/>
      <c r="L489" s="692"/>
      <c r="M489" s="692"/>
      <c r="N489" s="692"/>
      <c r="O489" s="692"/>
      <c r="P489" s="692"/>
      <c r="Q489" s="692"/>
      <c r="R489" s="692"/>
      <c r="S489" s="692"/>
      <c r="T489" s="692"/>
      <c r="U489" s="692"/>
      <c r="V489" s="692"/>
      <c r="W489" s="692"/>
      <c r="X489" s="692"/>
      <c r="Y489" s="692"/>
      <c r="Z489" s="692"/>
      <c r="AA489" s="692"/>
      <c r="AB489" s="692"/>
    </row>
    <row r="490" spans="1:28">
      <c r="A490" s="723"/>
      <c r="B490" s="728"/>
      <c r="C490" s="729"/>
      <c r="D490" s="730"/>
      <c r="E490" s="686"/>
      <c r="F490" s="686"/>
      <c r="G490" s="686"/>
      <c r="H490" s="686"/>
      <c r="I490" s="686"/>
      <c r="J490" s="686"/>
      <c r="K490" s="686"/>
      <c r="L490" s="686"/>
      <c r="M490" s="686"/>
      <c r="N490" s="686"/>
      <c r="O490" s="686"/>
      <c r="P490" s="686"/>
      <c r="Q490" s="686"/>
      <c r="R490" s="686"/>
      <c r="S490" s="686"/>
      <c r="T490" s="686"/>
      <c r="U490" s="686"/>
      <c r="V490" s="686"/>
      <c r="W490" s="686"/>
      <c r="X490" s="686"/>
      <c r="Y490" s="686"/>
      <c r="Z490" s="686"/>
      <c r="AA490" s="686"/>
      <c r="AB490" s="686"/>
    </row>
    <row r="491" spans="1:28">
      <c r="A491" s="722"/>
      <c r="B491" s="725"/>
      <c r="C491" s="726"/>
      <c r="D491" s="727"/>
      <c r="E491" s="692"/>
      <c r="F491" s="692"/>
      <c r="G491" s="692"/>
      <c r="H491" s="692"/>
      <c r="I491" s="692"/>
      <c r="J491" s="692"/>
      <c r="K491" s="692"/>
      <c r="L491" s="692"/>
      <c r="M491" s="692"/>
      <c r="N491" s="692"/>
      <c r="O491" s="692"/>
      <c r="P491" s="692"/>
      <c r="Q491" s="692"/>
      <c r="R491" s="692"/>
      <c r="S491" s="692"/>
      <c r="T491" s="692"/>
      <c r="U491" s="692"/>
      <c r="V491" s="692"/>
      <c r="W491" s="692"/>
      <c r="X491" s="692"/>
      <c r="Y491" s="692"/>
      <c r="Z491" s="692"/>
      <c r="AA491" s="692"/>
      <c r="AB491" s="692"/>
    </row>
    <row r="492" spans="1:28">
      <c r="A492" s="723"/>
      <c r="B492" s="728"/>
      <c r="C492" s="729"/>
      <c r="D492" s="730"/>
      <c r="E492" s="686"/>
      <c r="F492" s="686"/>
      <c r="G492" s="686"/>
      <c r="H492" s="686"/>
      <c r="I492" s="686"/>
      <c r="J492" s="686"/>
      <c r="K492" s="686"/>
      <c r="L492" s="686"/>
      <c r="M492" s="686"/>
      <c r="N492" s="686"/>
      <c r="O492" s="686"/>
      <c r="P492" s="686"/>
      <c r="Q492" s="686"/>
      <c r="R492" s="686"/>
      <c r="S492" s="686"/>
      <c r="T492" s="686"/>
      <c r="U492" s="686"/>
      <c r="V492" s="686"/>
      <c r="W492" s="686"/>
      <c r="X492" s="686"/>
      <c r="Y492" s="686"/>
      <c r="Z492" s="686"/>
      <c r="AA492" s="686"/>
      <c r="AB492" s="686"/>
    </row>
    <row r="493" spans="1:28">
      <c r="A493" s="722"/>
      <c r="B493" s="725"/>
      <c r="C493" s="726"/>
      <c r="D493" s="727"/>
      <c r="E493" s="692"/>
      <c r="F493" s="692"/>
      <c r="G493" s="692"/>
      <c r="H493" s="692"/>
      <c r="I493" s="692"/>
      <c r="J493" s="692"/>
      <c r="K493" s="692"/>
      <c r="L493" s="692"/>
      <c r="M493" s="692"/>
      <c r="N493" s="692"/>
      <c r="O493" s="692"/>
      <c r="P493" s="692"/>
      <c r="Q493" s="692"/>
      <c r="R493" s="692"/>
      <c r="S493" s="692"/>
      <c r="T493" s="692"/>
      <c r="U493" s="692"/>
      <c r="V493" s="692"/>
      <c r="W493" s="692"/>
      <c r="X493" s="692"/>
      <c r="Y493" s="692"/>
      <c r="Z493" s="692"/>
      <c r="AA493" s="692"/>
      <c r="AB493" s="692"/>
    </row>
    <row r="494" spans="1:28">
      <c r="A494" s="723"/>
      <c r="B494" s="728"/>
      <c r="C494" s="729"/>
      <c r="D494" s="730"/>
      <c r="E494" s="686"/>
      <c r="F494" s="686"/>
      <c r="G494" s="686"/>
      <c r="H494" s="686"/>
      <c r="I494" s="686"/>
      <c r="J494" s="686"/>
      <c r="K494" s="686"/>
      <c r="L494" s="686"/>
      <c r="M494" s="686"/>
      <c r="N494" s="686"/>
      <c r="O494" s="686"/>
      <c r="P494" s="686"/>
      <c r="Q494" s="686"/>
      <c r="R494" s="686"/>
      <c r="S494" s="686"/>
      <c r="T494" s="686"/>
      <c r="U494" s="686"/>
      <c r="V494" s="686"/>
      <c r="W494" s="686"/>
      <c r="X494" s="686"/>
      <c r="Y494" s="686"/>
      <c r="Z494" s="686"/>
      <c r="AA494" s="686"/>
      <c r="AB494" s="686"/>
    </row>
    <row r="495" spans="1:28">
      <c r="A495" s="722"/>
      <c r="B495" s="725"/>
      <c r="C495" s="726"/>
      <c r="D495" s="727"/>
      <c r="E495" s="692"/>
      <c r="F495" s="692"/>
      <c r="G495" s="692"/>
      <c r="H495" s="692"/>
      <c r="I495" s="692"/>
      <c r="J495" s="692"/>
      <c r="K495" s="692"/>
      <c r="L495" s="692"/>
      <c r="M495" s="692"/>
      <c r="N495" s="692"/>
      <c r="O495" s="692"/>
      <c r="P495" s="692"/>
      <c r="Q495" s="692"/>
      <c r="R495" s="692"/>
      <c r="S495" s="692"/>
      <c r="T495" s="692"/>
      <c r="U495" s="692"/>
      <c r="V495" s="692"/>
      <c r="W495" s="692"/>
      <c r="X495" s="692"/>
      <c r="Y495" s="692"/>
      <c r="Z495" s="692"/>
      <c r="AA495" s="692"/>
      <c r="AB495" s="692"/>
    </row>
    <row r="496" spans="1:28">
      <c r="A496" s="723"/>
      <c r="B496" s="728"/>
      <c r="C496" s="729"/>
      <c r="D496" s="730"/>
      <c r="E496" s="686"/>
      <c r="F496" s="686"/>
      <c r="G496" s="686"/>
      <c r="H496" s="686"/>
      <c r="I496" s="686"/>
      <c r="J496" s="686"/>
      <c r="K496" s="686"/>
      <c r="L496" s="686"/>
      <c r="M496" s="686"/>
      <c r="N496" s="686"/>
      <c r="O496" s="686"/>
      <c r="P496" s="686"/>
      <c r="Q496" s="686"/>
      <c r="R496" s="686"/>
      <c r="S496" s="686"/>
      <c r="T496" s="686"/>
      <c r="U496" s="686"/>
      <c r="V496" s="686"/>
      <c r="W496" s="686"/>
      <c r="X496" s="686"/>
      <c r="Y496" s="686"/>
      <c r="Z496" s="686"/>
      <c r="AA496" s="686"/>
      <c r="AB496" s="686"/>
    </row>
    <row r="497" spans="1:28">
      <c r="A497" s="722"/>
      <c r="B497" s="725"/>
      <c r="C497" s="726"/>
      <c r="D497" s="727"/>
      <c r="E497" s="692"/>
      <c r="F497" s="692"/>
      <c r="G497" s="692"/>
      <c r="H497" s="692"/>
      <c r="I497" s="692"/>
      <c r="J497" s="692"/>
      <c r="K497" s="692"/>
      <c r="L497" s="692"/>
      <c r="M497" s="692"/>
      <c r="N497" s="692"/>
      <c r="O497" s="692"/>
      <c r="P497" s="692"/>
      <c r="Q497" s="692"/>
      <c r="R497" s="692"/>
      <c r="S497" s="692"/>
      <c r="T497" s="692"/>
      <c r="U497" s="692"/>
      <c r="V497" s="692"/>
      <c r="W497" s="692"/>
      <c r="X497" s="692"/>
      <c r="Y497" s="692"/>
      <c r="Z497" s="692"/>
      <c r="AA497" s="692"/>
      <c r="AB497" s="692"/>
    </row>
    <row r="498" spans="1:28">
      <c r="A498" s="723"/>
      <c r="B498" s="728"/>
      <c r="C498" s="729"/>
      <c r="D498" s="730"/>
      <c r="E498" s="686"/>
      <c r="F498" s="686"/>
      <c r="G498" s="686"/>
      <c r="H498" s="686"/>
      <c r="I498" s="686"/>
      <c r="J498" s="686"/>
      <c r="K498" s="686"/>
      <c r="L498" s="686"/>
      <c r="M498" s="686"/>
      <c r="N498" s="686"/>
      <c r="O498" s="686"/>
      <c r="P498" s="686"/>
      <c r="Q498" s="686"/>
      <c r="R498" s="686"/>
      <c r="S498" s="686"/>
      <c r="T498" s="686"/>
      <c r="U498" s="686"/>
      <c r="V498" s="686"/>
      <c r="W498" s="686"/>
      <c r="X498" s="686"/>
      <c r="Y498" s="686"/>
      <c r="Z498" s="686"/>
      <c r="AA498" s="686"/>
      <c r="AB498" s="686"/>
    </row>
    <row r="499" spans="1:28">
      <c r="A499" s="722"/>
      <c r="B499" s="725"/>
      <c r="C499" s="726"/>
      <c r="D499" s="727"/>
      <c r="E499" s="692"/>
      <c r="F499" s="692"/>
      <c r="G499" s="692"/>
      <c r="H499" s="692"/>
      <c r="I499" s="692"/>
      <c r="J499" s="692"/>
      <c r="K499" s="692"/>
      <c r="L499" s="692"/>
      <c r="M499" s="692"/>
      <c r="N499" s="692"/>
      <c r="O499" s="692"/>
      <c r="P499" s="692"/>
      <c r="Q499" s="692"/>
      <c r="R499" s="692"/>
      <c r="S499" s="692"/>
      <c r="T499" s="692"/>
      <c r="U499" s="692"/>
      <c r="V499" s="692"/>
      <c r="W499" s="692"/>
      <c r="X499" s="692"/>
      <c r="Y499" s="692"/>
      <c r="Z499" s="692"/>
      <c r="AA499" s="692"/>
      <c r="AB499" s="692"/>
    </row>
    <row r="500" spans="1:28">
      <c r="A500" s="723"/>
      <c r="B500" s="728"/>
      <c r="C500" s="729"/>
      <c r="D500" s="730"/>
      <c r="E500" s="686"/>
      <c r="F500" s="686"/>
      <c r="G500" s="686"/>
      <c r="H500" s="686"/>
      <c r="I500" s="686"/>
      <c r="J500" s="686"/>
      <c r="K500" s="686"/>
      <c r="L500" s="686"/>
      <c r="M500" s="686"/>
      <c r="N500" s="686"/>
      <c r="O500" s="686"/>
      <c r="P500" s="686"/>
      <c r="Q500" s="686"/>
      <c r="R500" s="686"/>
      <c r="S500" s="686"/>
      <c r="T500" s="686"/>
      <c r="U500" s="686"/>
      <c r="V500" s="686"/>
      <c r="W500" s="686"/>
      <c r="X500" s="686"/>
      <c r="Y500" s="686"/>
      <c r="Z500" s="686"/>
      <c r="AA500" s="686"/>
      <c r="AB500" s="686"/>
    </row>
    <row r="501" spans="1:28">
      <c r="A501" s="722"/>
      <c r="B501" s="725"/>
      <c r="C501" s="726"/>
      <c r="D501" s="727"/>
      <c r="E501" s="692"/>
      <c r="F501" s="692"/>
      <c r="G501" s="692"/>
      <c r="H501" s="692"/>
      <c r="I501" s="692"/>
      <c r="J501" s="692"/>
      <c r="K501" s="692"/>
      <c r="L501" s="692"/>
      <c r="M501" s="692"/>
      <c r="N501" s="692"/>
      <c r="O501" s="692"/>
      <c r="P501" s="692"/>
      <c r="Q501" s="692"/>
      <c r="R501" s="692"/>
      <c r="S501" s="692"/>
      <c r="T501" s="692"/>
      <c r="U501" s="692"/>
      <c r="V501" s="692"/>
      <c r="W501" s="692"/>
      <c r="X501" s="692"/>
      <c r="Y501" s="692"/>
      <c r="Z501" s="692"/>
      <c r="AA501" s="692"/>
      <c r="AB501" s="692"/>
    </row>
    <row r="502" spans="1:28">
      <c r="A502" s="723"/>
      <c r="B502" s="728"/>
      <c r="C502" s="729"/>
      <c r="D502" s="730"/>
      <c r="E502" s="686"/>
      <c r="F502" s="686"/>
      <c r="G502" s="686"/>
      <c r="H502" s="686"/>
      <c r="I502" s="686"/>
      <c r="J502" s="686"/>
      <c r="K502" s="686"/>
      <c r="L502" s="686"/>
      <c r="M502" s="686"/>
      <c r="N502" s="686"/>
      <c r="O502" s="686"/>
      <c r="P502" s="686"/>
      <c r="Q502" s="686"/>
      <c r="R502" s="686"/>
      <c r="S502" s="686"/>
      <c r="T502" s="686"/>
      <c r="U502" s="686"/>
      <c r="V502" s="686"/>
      <c r="W502" s="686"/>
      <c r="X502" s="686"/>
      <c r="Y502" s="686"/>
      <c r="Z502" s="686"/>
      <c r="AA502" s="686"/>
      <c r="AB502" s="686"/>
    </row>
    <row r="503" spans="1:28">
      <c r="A503" s="722"/>
      <c r="B503" s="725"/>
      <c r="C503" s="726"/>
      <c r="D503" s="727"/>
      <c r="E503" s="692"/>
      <c r="F503" s="692"/>
      <c r="G503" s="692"/>
      <c r="H503" s="692"/>
      <c r="I503" s="692"/>
      <c r="J503" s="692"/>
      <c r="K503" s="692"/>
      <c r="L503" s="692"/>
      <c r="M503" s="692"/>
      <c r="N503" s="692"/>
      <c r="O503" s="692"/>
      <c r="P503" s="692"/>
      <c r="Q503" s="692"/>
      <c r="R503" s="692"/>
      <c r="S503" s="692"/>
      <c r="T503" s="692"/>
      <c r="U503" s="692"/>
      <c r="V503" s="692"/>
      <c r="W503" s="692"/>
      <c r="X503" s="692"/>
      <c r="Y503" s="692"/>
      <c r="Z503" s="692"/>
      <c r="AA503" s="692"/>
      <c r="AB503" s="692"/>
    </row>
    <row r="504" spans="1:28">
      <c r="A504" s="723"/>
      <c r="B504" s="728"/>
      <c r="C504" s="729"/>
      <c r="D504" s="730"/>
      <c r="E504" s="686"/>
      <c r="F504" s="686"/>
      <c r="G504" s="686"/>
      <c r="H504" s="686"/>
      <c r="I504" s="686"/>
      <c r="J504" s="686"/>
      <c r="K504" s="686"/>
      <c r="L504" s="686"/>
      <c r="M504" s="686"/>
      <c r="N504" s="686"/>
      <c r="O504" s="686"/>
      <c r="P504" s="686"/>
      <c r="Q504" s="686"/>
      <c r="R504" s="686"/>
      <c r="S504" s="686"/>
      <c r="T504" s="686"/>
      <c r="U504" s="686"/>
      <c r="V504" s="686"/>
      <c r="W504" s="686"/>
      <c r="X504" s="686"/>
      <c r="Y504" s="686"/>
      <c r="Z504" s="686"/>
      <c r="AA504" s="686"/>
      <c r="AB504" s="686"/>
    </row>
    <row r="505" spans="1:28">
      <c r="A505" s="722"/>
      <c r="B505" s="725"/>
      <c r="C505" s="726"/>
      <c r="D505" s="727"/>
      <c r="E505" s="692"/>
      <c r="F505" s="692"/>
      <c r="G505" s="692"/>
      <c r="H505" s="692"/>
      <c r="I505" s="692"/>
      <c r="J505" s="692"/>
      <c r="K505" s="692"/>
      <c r="L505" s="692"/>
      <c r="M505" s="692"/>
      <c r="N505" s="692"/>
      <c r="O505" s="692"/>
      <c r="P505" s="692"/>
      <c r="Q505" s="692"/>
      <c r="R505" s="692"/>
      <c r="S505" s="692"/>
      <c r="T505" s="692"/>
      <c r="U505" s="692"/>
      <c r="V505" s="692"/>
      <c r="W505" s="692"/>
      <c r="X505" s="692"/>
      <c r="Y505" s="692"/>
      <c r="Z505" s="692"/>
      <c r="AA505" s="692"/>
      <c r="AB505" s="692"/>
    </row>
    <row r="506" spans="1:28">
      <c r="A506" s="723"/>
      <c r="B506" s="728"/>
      <c r="C506" s="729"/>
      <c r="D506" s="730"/>
      <c r="E506" s="686"/>
      <c r="F506" s="686"/>
      <c r="G506" s="686"/>
      <c r="H506" s="686"/>
      <c r="I506" s="686"/>
      <c r="J506" s="686"/>
      <c r="K506" s="686"/>
      <c r="L506" s="686"/>
      <c r="M506" s="686"/>
      <c r="N506" s="686"/>
      <c r="O506" s="686"/>
      <c r="P506" s="686"/>
      <c r="Q506" s="686"/>
      <c r="R506" s="686"/>
      <c r="S506" s="686"/>
      <c r="T506" s="686"/>
      <c r="U506" s="686"/>
      <c r="V506" s="686"/>
      <c r="W506" s="686"/>
      <c r="X506" s="686"/>
      <c r="Y506" s="686"/>
      <c r="Z506" s="686"/>
      <c r="AA506" s="686"/>
      <c r="AB506" s="686"/>
    </row>
    <row r="507" spans="1:28">
      <c r="A507" s="722"/>
      <c r="B507" s="725"/>
      <c r="C507" s="726"/>
      <c r="D507" s="727"/>
      <c r="E507" s="692"/>
      <c r="F507" s="692"/>
      <c r="G507" s="692"/>
      <c r="H507" s="692"/>
      <c r="I507" s="692"/>
      <c r="J507" s="692"/>
      <c r="K507" s="692"/>
      <c r="L507" s="692"/>
      <c r="M507" s="692"/>
      <c r="N507" s="692"/>
      <c r="O507" s="692"/>
      <c r="P507" s="692"/>
      <c r="Q507" s="692"/>
      <c r="R507" s="692"/>
      <c r="S507" s="692"/>
      <c r="T507" s="692"/>
      <c r="U507" s="692"/>
      <c r="V507" s="692"/>
      <c r="W507" s="692"/>
      <c r="X507" s="692"/>
      <c r="Y507" s="692"/>
      <c r="Z507" s="692"/>
      <c r="AA507" s="692"/>
      <c r="AB507" s="692"/>
    </row>
    <row r="508" spans="1:28">
      <c r="A508" s="723"/>
      <c r="B508" s="728"/>
      <c r="C508" s="729"/>
      <c r="D508" s="730"/>
      <c r="E508" s="686"/>
      <c r="F508" s="686"/>
      <c r="G508" s="686"/>
      <c r="H508" s="686"/>
      <c r="I508" s="686"/>
      <c r="J508" s="686"/>
      <c r="K508" s="686"/>
      <c r="L508" s="686"/>
      <c r="M508" s="686"/>
      <c r="N508" s="686"/>
      <c r="O508" s="686"/>
      <c r="P508" s="686"/>
      <c r="Q508" s="686"/>
      <c r="R508" s="686"/>
      <c r="S508" s="686"/>
      <c r="T508" s="686"/>
      <c r="U508" s="686"/>
      <c r="V508" s="686"/>
      <c r="W508" s="686"/>
      <c r="X508" s="686"/>
      <c r="Y508" s="686"/>
      <c r="Z508" s="686"/>
      <c r="AA508" s="686"/>
      <c r="AB508" s="686"/>
    </row>
    <row r="509" spans="1:28">
      <c r="A509" s="722"/>
      <c r="B509" s="725"/>
      <c r="C509" s="726"/>
      <c r="D509" s="727"/>
      <c r="E509" s="692"/>
      <c r="F509" s="692"/>
      <c r="G509" s="692"/>
      <c r="H509" s="692"/>
      <c r="I509" s="692"/>
      <c r="J509" s="692"/>
      <c r="K509" s="692"/>
      <c r="L509" s="692"/>
      <c r="M509" s="692"/>
      <c r="N509" s="692"/>
      <c r="O509" s="692"/>
      <c r="P509" s="692"/>
      <c r="Q509" s="692"/>
      <c r="R509" s="692"/>
      <c r="S509" s="692"/>
      <c r="T509" s="692"/>
      <c r="U509" s="692"/>
      <c r="V509" s="692"/>
      <c r="W509" s="692"/>
      <c r="X509" s="692"/>
      <c r="Y509" s="692"/>
      <c r="Z509" s="692"/>
      <c r="AA509" s="692"/>
      <c r="AB509" s="692"/>
    </row>
    <row r="510" spans="1:28">
      <c r="A510" s="723"/>
      <c r="B510" s="728"/>
      <c r="C510" s="729"/>
      <c r="D510" s="730"/>
      <c r="E510" s="686"/>
      <c r="F510" s="686"/>
      <c r="G510" s="686"/>
      <c r="H510" s="686"/>
      <c r="I510" s="686"/>
      <c r="J510" s="686"/>
      <c r="K510" s="686"/>
      <c r="L510" s="686"/>
      <c r="M510" s="686"/>
      <c r="N510" s="686"/>
      <c r="O510" s="686"/>
      <c r="P510" s="686"/>
      <c r="Q510" s="686"/>
      <c r="R510" s="686"/>
      <c r="S510" s="686"/>
      <c r="T510" s="686"/>
      <c r="U510" s="686"/>
      <c r="V510" s="686"/>
      <c r="W510" s="686"/>
      <c r="X510" s="686"/>
      <c r="Y510" s="686"/>
      <c r="Z510" s="686"/>
      <c r="AA510" s="686"/>
      <c r="AB510" s="686"/>
    </row>
    <row r="511" spans="1:28">
      <c r="A511" s="722"/>
      <c r="B511" s="725"/>
      <c r="C511" s="726"/>
      <c r="D511" s="727"/>
      <c r="E511" s="692"/>
      <c r="F511" s="692"/>
      <c r="G511" s="692"/>
      <c r="H511" s="692"/>
      <c r="I511" s="692"/>
      <c r="J511" s="692"/>
      <c r="K511" s="692"/>
      <c r="L511" s="692"/>
      <c r="M511" s="692"/>
      <c r="N511" s="692"/>
      <c r="O511" s="692"/>
      <c r="P511" s="692"/>
      <c r="Q511" s="692"/>
      <c r="R511" s="692"/>
      <c r="S511" s="692"/>
      <c r="T511" s="692"/>
      <c r="U511" s="692"/>
      <c r="V511" s="692"/>
      <c r="W511" s="692"/>
      <c r="X511" s="692"/>
      <c r="Y511" s="692"/>
      <c r="Z511" s="692"/>
      <c r="AA511" s="692"/>
      <c r="AB511" s="692"/>
    </row>
    <row r="512" spans="1:28">
      <c r="A512" s="723"/>
      <c r="B512" s="728"/>
      <c r="C512" s="729"/>
      <c r="D512" s="730"/>
      <c r="E512" s="686"/>
      <c r="F512" s="686"/>
      <c r="G512" s="686"/>
      <c r="H512" s="686"/>
      <c r="I512" s="686"/>
      <c r="J512" s="686"/>
      <c r="K512" s="686"/>
      <c r="L512" s="686"/>
      <c r="M512" s="686"/>
      <c r="N512" s="686"/>
      <c r="O512" s="686"/>
      <c r="P512" s="686"/>
      <c r="Q512" s="686"/>
      <c r="R512" s="686"/>
      <c r="S512" s="686"/>
      <c r="T512" s="686"/>
      <c r="U512" s="686"/>
      <c r="V512" s="686"/>
      <c r="W512" s="686"/>
      <c r="X512" s="686"/>
      <c r="Y512" s="686"/>
      <c r="Z512" s="686"/>
      <c r="AA512" s="686"/>
      <c r="AB512" s="686"/>
    </row>
    <row r="513" spans="1:28">
      <c r="A513" s="722"/>
      <c r="B513" s="725"/>
      <c r="C513" s="726"/>
      <c r="D513" s="727"/>
      <c r="E513" s="692"/>
      <c r="F513" s="692"/>
      <c r="G513" s="692"/>
      <c r="H513" s="692"/>
      <c r="I513" s="692"/>
      <c r="J513" s="692"/>
      <c r="K513" s="692"/>
      <c r="L513" s="692"/>
      <c r="M513" s="692"/>
      <c r="N513" s="692"/>
      <c r="O513" s="692"/>
      <c r="P513" s="692"/>
      <c r="Q513" s="692"/>
      <c r="R513" s="692"/>
      <c r="S513" s="692"/>
      <c r="T513" s="692"/>
      <c r="U513" s="692"/>
      <c r="V513" s="692"/>
      <c r="W513" s="692"/>
      <c r="X513" s="692"/>
      <c r="Y513" s="692"/>
      <c r="Z513" s="692"/>
      <c r="AA513" s="692"/>
      <c r="AB513" s="692"/>
    </row>
    <row r="514" spans="1:28">
      <c r="A514" s="723"/>
      <c r="B514" s="728"/>
      <c r="C514" s="729"/>
      <c r="D514" s="730"/>
      <c r="E514" s="686"/>
      <c r="F514" s="686"/>
      <c r="G514" s="686"/>
      <c r="H514" s="686"/>
      <c r="I514" s="686"/>
      <c r="J514" s="686"/>
      <c r="K514" s="686"/>
      <c r="L514" s="686"/>
      <c r="M514" s="686"/>
      <c r="N514" s="686"/>
      <c r="O514" s="686"/>
      <c r="P514" s="686"/>
      <c r="Q514" s="686"/>
      <c r="R514" s="686"/>
      <c r="S514" s="686"/>
      <c r="T514" s="686"/>
      <c r="U514" s="686"/>
      <c r="V514" s="686"/>
      <c r="W514" s="686"/>
      <c r="X514" s="686"/>
      <c r="Y514" s="686"/>
      <c r="Z514" s="686"/>
      <c r="AA514" s="686"/>
      <c r="AB514" s="686"/>
    </row>
    <row r="515" spans="1:28">
      <c r="A515" s="722"/>
      <c r="B515" s="725"/>
      <c r="C515" s="726"/>
      <c r="D515" s="727"/>
      <c r="E515" s="692"/>
      <c r="F515" s="692"/>
      <c r="G515" s="692"/>
      <c r="H515" s="692"/>
      <c r="I515" s="692"/>
      <c r="J515" s="692"/>
      <c r="K515" s="692"/>
      <c r="L515" s="692"/>
      <c r="M515" s="692"/>
      <c r="N515" s="692"/>
      <c r="O515" s="692"/>
      <c r="P515" s="692"/>
      <c r="Q515" s="692"/>
      <c r="R515" s="692"/>
      <c r="S515" s="692"/>
      <c r="T515" s="692"/>
      <c r="U515" s="692"/>
      <c r="V515" s="692"/>
      <c r="W515" s="692"/>
      <c r="X515" s="692"/>
      <c r="Y515" s="692"/>
      <c r="Z515" s="692"/>
      <c r="AA515" s="692"/>
      <c r="AB515" s="692"/>
    </row>
    <row r="516" spans="1:28">
      <c r="A516" s="723"/>
      <c r="B516" s="728"/>
      <c r="C516" s="729"/>
      <c r="D516" s="730"/>
      <c r="E516" s="686"/>
      <c r="F516" s="686"/>
      <c r="G516" s="686"/>
      <c r="H516" s="686"/>
      <c r="I516" s="686"/>
      <c r="J516" s="686"/>
      <c r="K516" s="686"/>
      <c r="L516" s="686"/>
      <c r="M516" s="686"/>
      <c r="N516" s="686"/>
      <c r="O516" s="686"/>
      <c r="P516" s="686"/>
      <c r="Q516" s="686"/>
      <c r="R516" s="686"/>
      <c r="S516" s="686"/>
      <c r="T516" s="686"/>
      <c r="U516" s="686"/>
      <c r="V516" s="686"/>
      <c r="W516" s="686"/>
      <c r="X516" s="686"/>
      <c r="Y516" s="686"/>
      <c r="Z516" s="686"/>
      <c r="AA516" s="686"/>
      <c r="AB516" s="686"/>
    </row>
    <row r="517" spans="1:28">
      <c r="A517" s="722"/>
      <c r="B517" s="725"/>
      <c r="C517" s="726"/>
      <c r="D517" s="727"/>
      <c r="E517" s="692"/>
      <c r="F517" s="692"/>
      <c r="G517" s="692"/>
      <c r="H517" s="692"/>
      <c r="I517" s="692"/>
      <c r="J517" s="692"/>
      <c r="K517" s="692"/>
      <c r="L517" s="692"/>
      <c r="M517" s="692"/>
      <c r="N517" s="692"/>
      <c r="O517" s="692"/>
      <c r="P517" s="692"/>
      <c r="Q517" s="692"/>
      <c r="R517" s="692"/>
      <c r="S517" s="692"/>
      <c r="T517" s="692"/>
      <c r="U517" s="692"/>
      <c r="V517" s="692"/>
      <c r="W517" s="692"/>
      <c r="X517" s="692"/>
      <c r="Y517" s="692"/>
      <c r="Z517" s="692"/>
      <c r="AA517" s="692"/>
      <c r="AB517" s="692"/>
    </row>
    <row r="518" spans="1:28">
      <c r="A518" s="723"/>
      <c r="B518" s="728"/>
      <c r="C518" s="729"/>
      <c r="D518" s="730"/>
      <c r="E518" s="686"/>
      <c r="F518" s="686"/>
      <c r="G518" s="686"/>
      <c r="H518" s="686"/>
      <c r="I518" s="686"/>
      <c r="J518" s="686"/>
      <c r="K518" s="686"/>
      <c r="L518" s="686"/>
      <c r="M518" s="686"/>
      <c r="N518" s="686"/>
      <c r="O518" s="686"/>
      <c r="P518" s="686"/>
      <c r="Q518" s="686"/>
      <c r="R518" s="686"/>
      <c r="S518" s="686"/>
      <c r="T518" s="686"/>
      <c r="U518" s="686"/>
      <c r="V518" s="686"/>
      <c r="W518" s="686"/>
      <c r="X518" s="686"/>
      <c r="Y518" s="686"/>
      <c r="Z518" s="686"/>
      <c r="AA518" s="686"/>
      <c r="AB518" s="686"/>
    </row>
    <row r="519" spans="1:28">
      <c r="A519" s="722"/>
      <c r="B519" s="725"/>
      <c r="C519" s="726"/>
      <c r="D519" s="727"/>
      <c r="E519" s="692"/>
      <c r="F519" s="692"/>
      <c r="G519" s="692"/>
      <c r="H519" s="692"/>
      <c r="I519" s="692"/>
      <c r="J519" s="692"/>
      <c r="K519" s="692"/>
      <c r="L519" s="692"/>
      <c r="M519" s="692"/>
      <c r="N519" s="692"/>
      <c r="O519" s="692"/>
      <c r="P519" s="692"/>
      <c r="Q519" s="692"/>
      <c r="R519" s="692"/>
      <c r="S519" s="692"/>
      <c r="T519" s="692"/>
      <c r="U519" s="692"/>
      <c r="V519" s="692"/>
      <c r="W519" s="692"/>
      <c r="X519" s="692"/>
      <c r="Y519" s="692"/>
      <c r="Z519" s="692"/>
      <c r="AA519" s="692"/>
      <c r="AB519" s="692"/>
    </row>
    <row r="520" spans="1:28">
      <c r="A520" s="723"/>
      <c r="B520" s="728"/>
      <c r="C520" s="729"/>
      <c r="D520" s="730"/>
      <c r="E520" s="686"/>
      <c r="F520" s="686"/>
      <c r="G520" s="686"/>
      <c r="H520" s="686"/>
      <c r="I520" s="686"/>
      <c r="J520" s="686"/>
      <c r="K520" s="686"/>
      <c r="L520" s="686"/>
      <c r="M520" s="686"/>
      <c r="N520" s="686"/>
      <c r="O520" s="686"/>
      <c r="P520" s="686"/>
      <c r="Q520" s="686"/>
      <c r="R520" s="686"/>
      <c r="S520" s="686"/>
      <c r="T520" s="686"/>
      <c r="U520" s="686"/>
      <c r="V520" s="686"/>
      <c r="W520" s="686"/>
      <c r="X520" s="686"/>
      <c r="Y520" s="686"/>
      <c r="Z520" s="686"/>
      <c r="AA520" s="686"/>
      <c r="AB520" s="686"/>
    </row>
    <row r="521" spans="1:28">
      <c r="A521" s="722"/>
      <c r="B521" s="725"/>
      <c r="C521" s="726"/>
      <c r="D521" s="727"/>
      <c r="E521" s="692"/>
      <c r="F521" s="692"/>
      <c r="G521" s="692"/>
      <c r="H521" s="692"/>
      <c r="I521" s="692"/>
      <c r="J521" s="692"/>
      <c r="K521" s="692"/>
      <c r="L521" s="692"/>
      <c r="M521" s="692"/>
      <c r="N521" s="692"/>
      <c r="O521" s="692"/>
      <c r="P521" s="692"/>
      <c r="Q521" s="692"/>
      <c r="R521" s="692"/>
      <c r="S521" s="692"/>
      <c r="T521" s="692"/>
      <c r="U521" s="692"/>
      <c r="V521" s="692"/>
      <c r="W521" s="692"/>
      <c r="X521" s="692"/>
      <c r="Y521" s="692"/>
      <c r="Z521" s="692"/>
      <c r="AA521" s="692"/>
      <c r="AB521" s="692"/>
    </row>
    <row r="522" spans="1:28">
      <c r="A522" s="723"/>
      <c r="B522" s="728"/>
      <c r="C522" s="729"/>
      <c r="D522" s="730"/>
      <c r="E522" s="686"/>
      <c r="F522" s="686"/>
      <c r="G522" s="686"/>
      <c r="H522" s="686"/>
      <c r="I522" s="686"/>
      <c r="J522" s="686"/>
      <c r="K522" s="686"/>
      <c r="L522" s="686"/>
      <c r="M522" s="686"/>
      <c r="N522" s="686"/>
      <c r="O522" s="686"/>
      <c r="P522" s="686"/>
      <c r="Q522" s="686"/>
      <c r="R522" s="686"/>
      <c r="S522" s="686"/>
      <c r="T522" s="686"/>
      <c r="U522" s="686"/>
      <c r="V522" s="686"/>
      <c r="W522" s="686"/>
      <c r="X522" s="686"/>
      <c r="Y522" s="686"/>
      <c r="Z522" s="686"/>
      <c r="AA522" s="686"/>
      <c r="AB522" s="686"/>
    </row>
    <row r="523" spans="1:28">
      <c r="A523" s="722"/>
      <c r="B523" s="725"/>
      <c r="C523" s="726"/>
      <c r="D523" s="727"/>
      <c r="E523" s="692"/>
      <c r="F523" s="692"/>
      <c r="G523" s="692"/>
      <c r="H523" s="692"/>
      <c r="I523" s="692"/>
      <c r="J523" s="692"/>
      <c r="K523" s="692"/>
      <c r="L523" s="692"/>
      <c r="M523" s="692"/>
      <c r="N523" s="692"/>
      <c r="O523" s="692"/>
      <c r="P523" s="692"/>
      <c r="Q523" s="692"/>
      <c r="R523" s="692"/>
      <c r="S523" s="692"/>
      <c r="T523" s="692"/>
      <c r="U523" s="692"/>
      <c r="V523" s="692"/>
      <c r="W523" s="692"/>
      <c r="X523" s="692"/>
      <c r="Y523" s="692"/>
      <c r="Z523" s="692"/>
      <c r="AA523" s="692"/>
      <c r="AB523" s="692"/>
    </row>
    <row r="524" spans="1:28">
      <c r="A524" s="723"/>
      <c r="B524" s="728"/>
      <c r="C524" s="729"/>
      <c r="D524" s="730"/>
      <c r="E524" s="686"/>
      <c r="F524" s="686"/>
      <c r="G524" s="686"/>
      <c r="H524" s="686"/>
      <c r="I524" s="686"/>
      <c r="J524" s="686"/>
      <c r="K524" s="686"/>
      <c r="L524" s="686"/>
      <c r="M524" s="686"/>
      <c r="N524" s="686"/>
      <c r="O524" s="686"/>
      <c r="P524" s="686"/>
      <c r="Q524" s="686"/>
      <c r="R524" s="686"/>
      <c r="S524" s="686"/>
      <c r="T524" s="686"/>
      <c r="U524" s="686"/>
      <c r="V524" s="686"/>
      <c r="W524" s="686"/>
      <c r="X524" s="686"/>
      <c r="Y524" s="686"/>
      <c r="Z524" s="686"/>
      <c r="AA524" s="686"/>
      <c r="AB524" s="686"/>
    </row>
    <row r="525" spans="1:28">
      <c r="A525" s="722"/>
      <c r="B525" s="725"/>
      <c r="C525" s="726"/>
      <c r="D525" s="727"/>
      <c r="E525" s="692"/>
      <c r="F525" s="692"/>
      <c r="G525" s="692"/>
      <c r="H525" s="692"/>
      <c r="I525" s="692"/>
      <c r="J525" s="692"/>
      <c r="K525" s="692"/>
      <c r="L525" s="692"/>
      <c r="M525" s="692"/>
      <c r="N525" s="692"/>
      <c r="O525" s="692"/>
      <c r="P525" s="692"/>
      <c r="Q525" s="692"/>
      <c r="R525" s="692"/>
      <c r="S525" s="692"/>
      <c r="T525" s="692"/>
      <c r="U525" s="692"/>
      <c r="V525" s="692"/>
      <c r="W525" s="692"/>
      <c r="X525" s="692"/>
      <c r="Y525" s="692"/>
      <c r="Z525" s="692"/>
      <c r="AA525" s="692"/>
      <c r="AB525" s="692"/>
    </row>
    <row r="526" spans="1:28">
      <c r="A526" s="723"/>
      <c r="B526" s="728"/>
      <c r="C526" s="729"/>
      <c r="D526" s="730"/>
      <c r="E526" s="686"/>
      <c r="F526" s="686"/>
      <c r="G526" s="686"/>
      <c r="H526" s="686"/>
      <c r="I526" s="686"/>
      <c r="J526" s="686"/>
      <c r="K526" s="686"/>
      <c r="L526" s="686"/>
      <c r="M526" s="686"/>
      <c r="N526" s="686"/>
      <c r="O526" s="686"/>
      <c r="P526" s="686"/>
      <c r="Q526" s="686"/>
      <c r="R526" s="686"/>
      <c r="S526" s="686"/>
      <c r="T526" s="686"/>
      <c r="U526" s="686"/>
      <c r="V526" s="686"/>
      <c r="W526" s="686"/>
      <c r="X526" s="686"/>
      <c r="Y526" s="686"/>
      <c r="Z526" s="686"/>
      <c r="AA526" s="686"/>
      <c r="AB526" s="686"/>
    </row>
    <row r="527" spans="1:28">
      <c r="A527" s="722"/>
      <c r="B527" s="725"/>
      <c r="C527" s="726"/>
      <c r="D527" s="727"/>
      <c r="E527" s="692"/>
      <c r="F527" s="692"/>
      <c r="G527" s="692"/>
      <c r="H527" s="692"/>
      <c r="I527" s="692"/>
      <c r="J527" s="692"/>
      <c r="K527" s="692"/>
      <c r="L527" s="692"/>
      <c r="M527" s="692"/>
      <c r="N527" s="692"/>
      <c r="O527" s="692"/>
      <c r="P527" s="692"/>
      <c r="Q527" s="692"/>
      <c r="R527" s="692"/>
      <c r="S527" s="692"/>
      <c r="T527" s="692"/>
      <c r="U527" s="692"/>
      <c r="V527" s="692"/>
      <c r="W527" s="692"/>
      <c r="X527" s="692"/>
      <c r="Y527" s="692"/>
      <c r="Z527" s="692"/>
      <c r="AA527" s="692"/>
      <c r="AB527" s="692"/>
    </row>
    <row r="528" spans="1:28">
      <c r="A528" s="723"/>
      <c r="B528" s="728"/>
      <c r="C528" s="729"/>
      <c r="D528" s="730"/>
      <c r="E528" s="686"/>
      <c r="F528" s="686"/>
      <c r="G528" s="686"/>
      <c r="H528" s="686"/>
      <c r="I528" s="686"/>
      <c r="J528" s="686"/>
      <c r="K528" s="686"/>
      <c r="L528" s="686"/>
      <c r="M528" s="686"/>
      <c r="N528" s="686"/>
      <c r="O528" s="686"/>
      <c r="P528" s="686"/>
      <c r="Q528" s="686"/>
      <c r="R528" s="686"/>
      <c r="S528" s="686"/>
      <c r="T528" s="686"/>
      <c r="U528" s="686"/>
      <c r="V528" s="686"/>
      <c r="W528" s="686"/>
      <c r="X528" s="686"/>
      <c r="Y528" s="686"/>
      <c r="Z528" s="686"/>
      <c r="AA528" s="686"/>
      <c r="AB528" s="686"/>
    </row>
    <row r="529" spans="1:28">
      <c r="A529" s="722"/>
      <c r="B529" s="725"/>
      <c r="C529" s="726"/>
      <c r="D529" s="727"/>
      <c r="E529" s="692"/>
      <c r="F529" s="692"/>
      <c r="G529" s="692"/>
      <c r="H529" s="692"/>
      <c r="I529" s="692"/>
      <c r="J529" s="692"/>
      <c r="K529" s="692"/>
      <c r="L529" s="692"/>
      <c r="M529" s="692"/>
      <c r="N529" s="692"/>
      <c r="O529" s="692"/>
      <c r="P529" s="692"/>
      <c r="Q529" s="692"/>
      <c r="R529" s="692"/>
      <c r="S529" s="692"/>
      <c r="T529" s="692"/>
      <c r="U529" s="692"/>
      <c r="V529" s="692"/>
      <c r="W529" s="692"/>
      <c r="X529" s="692"/>
      <c r="Y529" s="692"/>
      <c r="Z529" s="692"/>
      <c r="AA529" s="692"/>
      <c r="AB529" s="692"/>
    </row>
    <row r="530" spans="1:28">
      <c r="A530" s="723"/>
      <c r="B530" s="728"/>
      <c r="C530" s="729"/>
      <c r="D530" s="730"/>
      <c r="E530" s="686"/>
      <c r="F530" s="686"/>
      <c r="G530" s="686"/>
      <c r="H530" s="686"/>
      <c r="I530" s="686"/>
      <c r="J530" s="686"/>
      <c r="K530" s="686"/>
      <c r="L530" s="686"/>
      <c r="M530" s="686"/>
      <c r="N530" s="686"/>
      <c r="O530" s="686"/>
      <c r="P530" s="686"/>
      <c r="Q530" s="686"/>
      <c r="R530" s="686"/>
      <c r="S530" s="686"/>
      <c r="T530" s="686"/>
      <c r="U530" s="686"/>
      <c r="V530" s="686"/>
      <c r="W530" s="686"/>
      <c r="X530" s="686"/>
      <c r="Y530" s="686"/>
      <c r="Z530" s="686"/>
      <c r="AA530" s="686"/>
      <c r="AB530" s="686"/>
    </row>
    <row r="531" spans="1:28">
      <c r="A531" s="722"/>
      <c r="B531" s="725"/>
      <c r="C531" s="726"/>
      <c r="D531" s="727"/>
      <c r="E531" s="692"/>
      <c r="F531" s="692"/>
      <c r="G531" s="692"/>
      <c r="H531" s="692"/>
      <c r="I531" s="692"/>
      <c r="J531" s="692"/>
      <c r="K531" s="692"/>
      <c r="L531" s="692"/>
      <c r="M531" s="692"/>
      <c r="N531" s="692"/>
      <c r="O531" s="692"/>
      <c r="P531" s="692"/>
      <c r="Q531" s="692"/>
      <c r="R531" s="692"/>
      <c r="S531" s="692"/>
      <c r="T531" s="692"/>
      <c r="U531" s="692"/>
      <c r="V531" s="692"/>
      <c r="W531" s="692"/>
      <c r="X531" s="692"/>
      <c r="Y531" s="692"/>
      <c r="Z531" s="692"/>
      <c r="AA531" s="692"/>
      <c r="AB531" s="692"/>
    </row>
    <row r="532" spans="1:28">
      <c r="A532" s="723"/>
      <c r="B532" s="728"/>
      <c r="C532" s="729"/>
      <c r="D532" s="730"/>
      <c r="E532" s="686"/>
      <c r="F532" s="686"/>
      <c r="G532" s="686"/>
      <c r="H532" s="686"/>
      <c r="I532" s="686"/>
      <c r="J532" s="686"/>
      <c r="K532" s="686"/>
      <c r="L532" s="686"/>
      <c r="M532" s="686"/>
      <c r="N532" s="686"/>
      <c r="O532" s="686"/>
      <c r="P532" s="686"/>
      <c r="Q532" s="686"/>
      <c r="R532" s="686"/>
      <c r="S532" s="686"/>
      <c r="T532" s="686"/>
      <c r="U532" s="686"/>
      <c r="V532" s="686"/>
      <c r="W532" s="686"/>
      <c r="X532" s="686"/>
      <c r="Y532" s="686"/>
      <c r="Z532" s="686"/>
      <c r="AA532" s="686"/>
      <c r="AB532" s="686"/>
    </row>
    <row r="533" spans="1:28">
      <c r="A533" s="722"/>
      <c r="B533" s="725"/>
      <c r="C533" s="726"/>
      <c r="D533" s="727"/>
      <c r="E533" s="692"/>
      <c r="F533" s="692"/>
      <c r="G533" s="692"/>
      <c r="H533" s="692"/>
      <c r="I533" s="692"/>
      <c r="J533" s="692"/>
      <c r="K533" s="692"/>
      <c r="L533" s="692"/>
      <c r="M533" s="692"/>
      <c r="N533" s="692"/>
      <c r="O533" s="692"/>
      <c r="P533" s="692"/>
      <c r="Q533" s="692"/>
      <c r="R533" s="692"/>
      <c r="S533" s="692"/>
      <c r="T533" s="692"/>
      <c r="U533" s="692"/>
      <c r="V533" s="692"/>
      <c r="W533" s="692"/>
      <c r="X533" s="692"/>
      <c r="Y533" s="692"/>
      <c r="Z533" s="692"/>
      <c r="AA533" s="692"/>
      <c r="AB533" s="692"/>
    </row>
    <row r="534" spans="1:28">
      <c r="A534" s="723"/>
      <c r="B534" s="728"/>
      <c r="C534" s="729"/>
      <c r="D534" s="730"/>
      <c r="E534" s="686"/>
      <c r="F534" s="686"/>
      <c r="G534" s="686"/>
      <c r="H534" s="686"/>
      <c r="I534" s="686"/>
      <c r="J534" s="686"/>
      <c r="K534" s="686"/>
      <c r="L534" s="686"/>
      <c r="M534" s="686"/>
      <c r="N534" s="686"/>
      <c r="O534" s="686"/>
      <c r="P534" s="686"/>
      <c r="Q534" s="686"/>
      <c r="R534" s="686"/>
      <c r="S534" s="686"/>
      <c r="T534" s="686"/>
      <c r="U534" s="686"/>
      <c r="V534" s="686"/>
      <c r="W534" s="686"/>
      <c r="X534" s="686"/>
      <c r="Y534" s="686"/>
      <c r="Z534" s="686"/>
      <c r="AA534" s="686"/>
      <c r="AB534" s="686"/>
    </row>
    <row r="535" spans="1:28">
      <c r="A535" s="722"/>
      <c r="B535" s="725"/>
      <c r="C535" s="726"/>
      <c r="D535" s="727"/>
      <c r="E535" s="692"/>
      <c r="F535" s="692"/>
      <c r="G535" s="692"/>
      <c r="H535" s="692"/>
      <c r="I535" s="692"/>
      <c r="J535" s="692"/>
      <c r="K535" s="692"/>
      <c r="L535" s="692"/>
      <c r="M535" s="692"/>
      <c r="N535" s="692"/>
      <c r="O535" s="692"/>
      <c r="P535" s="692"/>
      <c r="Q535" s="692"/>
      <c r="R535" s="692"/>
      <c r="S535" s="692"/>
      <c r="T535" s="692"/>
      <c r="U535" s="692"/>
      <c r="V535" s="692"/>
      <c r="W535" s="692"/>
      <c r="X535" s="692"/>
      <c r="Y535" s="692"/>
      <c r="Z535" s="692"/>
      <c r="AA535" s="692"/>
      <c r="AB535" s="692"/>
    </row>
    <row r="536" spans="1:28">
      <c r="A536" s="723"/>
      <c r="B536" s="728"/>
      <c r="C536" s="729"/>
      <c r="D536" s="730"/>
      <c r="E536" s="686"/>
      <c r="F536" s="686"/>
      <c r="G536" s="686"/>
      <c r="H536" s="686"/>
      <c r="I536" s="686"/>
      <c r="J536" s="686"/>
      <c r="K536" s="686"/>
      <c r="L536" s="686"/>
      <c r="M536" s="686"/>
      <c r="N536" s="686"/>
      <c r="O536" s="686"/>
      <c r="P536" s="686"/>
      <c r="Q536" s="686"/>
      <c r="R536" s="686"/>
      <c r="S536" s="686"/>
      <c r="T536" s="686"/>
      <c r="U536" s="686"/>
      <c r="V536" s="686"/>
      <c r="W536" s="686"/>
      <c r="X536" s="686"/>
      <c r="Y536" s="686"/>
      <c r="Z536" s="686"/>
      <c r="AA536" s="686"/>
      <c r="AB536" s="686"/>
    </row>
    <row r="537" spans="1:28">
      <c r="A537" s="722"/>
      <c r="B537" s="725"/>
      <c r="C537" s="726"/>
      <c r="D537" s="727"/>
      <c r="E537" s="692"/>
      <c r="F537" s="692"/>
      <c r="G537" s="692"/>
      <c r="H537" s="692"/>
      <c r="I537" s="692"/>
      <c r="J537" s="692"/>
      <c r="K537" s="692"/>
      <c r="L537" s="692"/>
      <c r="M537" s="692"/>
      <c r="N537" s="692"/>
      <c r="O537" s="692"/>
      <c r="P537" s="692"/>
      <c r="Q537" s="692"/>
      <c r="R537" s="692"/>
      <c r="S537" s="692"/>
      <c r="T537" s="692"/>
      <c r="U537" s="692"/>
      <c r="V537" s="692"/>
      <c r="W537" s="692"/>
      <c r="X537" s="692"/>
      <c r="Y537" s="692"/>
      <c r="Z537" s="692"/>
      <c r="AA537" s="692"/>
      <c r="AB537" s="692"/>
    </row>
    <row r="538" spans="1:28">
      <c r="A538" s="723"/>
      <c r="B538" s="728"/>
      <c r="C538" s="729"/>
      <c r="D538" s="730"/>
      <c r="E538" s="686"/>
      <c r="F538" s="686"/>
      <c r="G538" s="686"/>
      <c r="H538" s="686"/>
      <c r="I538" s="686"/>
      <c r="J538" s="686"/>
      <c r="K538" s="686"/>
      <c r="L538" s="686"/>
      <c r="M538" s="686"/>
      <c r="N538" s="686"/>
      <c r="O538" s="686"/>
      <c r="P538" s="686"/>
      <c r="Q538" s="686"/>
      <c r="R538" s="686"/>
      <c r="S538" s="686"/>
      <c r="T538" s="686"/>
      <c r="U538" s="686"/>
      <c r="V538" s="686"/>
      <c r="W538" s="686"/>
      <c r="X538" s="686"/>
      <c r="Y538" s="686"/>
      <c r="Z538" s="686"/>
      <c r="AA538" s="686"/>
      <c r="AB538" s="686"/>
    </row>
    <row r="539" spans="1:28">
      <c r="A539" s="722"/>
      <c r="B539" s="725"/>
      <c r="C539" s="726"/>
      <c r="D539" s="727"/>
      <c r="E539" s="692"/>
      <c r="F539" s="692"/>
      <c r="G539" s="692"/>
      <c r="H539" s="692"/>
      <c r="I539" s="692"/>
      <c r="J539" s="692"/>
      <c r="K539" s="692"/>
      <c r="L539" s="692"/>
      <c r="M539" s="692"/>
      <c r="N539" s="692"/>
      <c r="O539" s="692"/>
      <c r="P539" s="692"/>
      <c r="Q539" s="692"/>
      <c r="R539" s="692"/>
      <c r="S539" s="692"/>
      <c r="T539" s="692"/>
      <c r="U539" s="692"/>
      <c r="V539" s="692"/>
      <c r="W539" s="692"/>
      <c r="X539" s="692"/>
      <c r="Y539" s="692"/>
      <c r="Z539" s="692"/>
      <c r="AA539" s="692"/>
      <c r="AB539" s="692"/>
    </row>
    <row r="540" spans="1:28">
      <c r="A540" s="723"/>
      <c r="B540" s="728"/>
      <c r="C540" s="729"/>
      <c r="D540" s="730"/>
      <c r="E540" s="686"/>
      <c r="F540" s="686"/>
      <c r="G540" s="686"/>
      <c r="H540" s="686"/>
      <c r="I540" s="686"/>
      <c r="J540" s="686"/>
      <c r="K540" s="686"/>
      <c r="L540" s="686"/>
      <c r="M540" s="686"/>
      <c r="N540" s="686"/>
      <c r="O540" s="686"/>
      <c r="P540" s="686"/>
      <c r="Q540" s="686"/>
      <c r="R540" s="686"/>
      <c r="S540" s="686"/>
      <c r="T540" s="686"/>
      <c r="U540" s="686"/>
      <c r="V540" s="686"/>
      <c r="W540" s="686"/>
      <c r="X540" s="686"/>
      <c r="Y540" s="686"/>
      <c r="Z540" s="686"/>
      <c r="AA540" s="686"/>
      <c r="AB540" s="686"/>
    </row>
    <row r="541" spans="1:28">
      <c r="A541" s="722"/>
      <c r="B541" s="725"/>
      <c r="C541" s="726"/>
      <c r="D541" s="727"/>
      <c r="E541" s="692"/>
      <c r="F541" s="692"/>
      <c r="G541" s="692"/>
      <c r="H541" s="692"/>
      <c r="I541" s="692"/>
      <c r="J541" s="692"/>
      <c r="K541" s="692"/>
      <c r="L541" s="692"/>
      <c r="M541" s="692"/>
      <c r="N541" s="692"/>
      <c r="O541" s="692"/>
      <c r="P541" s="692"/>
      <c r="Q541" s="692"/>
      <c r="R541" s="692"/>
      <c r="S541" s="692"/>
      <c r="T541" s="692"/>
      <c r="U541" s="692"/>
      <c r="V541" s="692"/>
      <c r="W541" s="692"/>
      <c r="X541" s="692"/>
      <c r="Y541" s="692"/>
      <c r="Z541" s="692"/>
      <c r="AA541" s="692"/>
      <c r="AB541" s="692"/>
    </row>
    <row r="542" spans="1:28">
      <c r="A542" s="723"/>
      <c r="B542" s="728"/>
      <c r="C542" s="729"/>
      <c r="D542" s="730"/>
      <c r="E542" s="686"/>
      <c r="F542" s="686"/>
      <c r="G542" s="686"/>
      <c r="H542" s="686"/>
      <c r="I542" s="686"/>
      <c r="J542" s="686"/>
      <c r="K542" s="686"/>
      <c r="L542" s="686"/>
      <c r="M542" s="686"/>
      <c r="N542" s="686"/>
      <c r="O542" s="686"/>
      <c r="P542" s="686"/>
      <c r="Q542" s="686"/>
      <c r="R542" s="686"/>
      <c r="S542" s="686"/>
      <c r="T542" s="686"/>
      <c r="U542" s="686"/>
      <c r="V542" s="686"/>
      <c r="W542" s="686"/>
      <c r="X542" s="686"/>
      <c r="Y542" s="686"/>
      <c r="Z542" s="686"/>
      <c r="AA542" s="686"/>
      <c r="AB542" s="686"/>
    </row>
    <row r="543" spans="1:28">
      <c r="A543" s="722"/>
      <c r="B543" s="725"/>
      <c r="C543" s="726"/>
      <c r="D543" s="727"/>
      <c r="E543" s="692"/>
      <c r="F543" s="692"/>
      <c r="G543" s="692"/>
      <c r="H543" s="692"/>
      <c r="I543" s="692"/>
      <c r="J543" s="692"/>
      <c r="K543" s="692"/>
      <c r="L543" s="692"/>
      <c r="M543" s="692"/>
      <c r="N543" s="692"/>
      <c r="O543" s="692"/>
      <c r="P543" s="692"/>
      <c r="Q543" s="692"/>
      <c r="R543" s="692"/>
      <c r="S543" s="692"/>
      <c r="T543" s="692"/>
      <c r="U543" s="692"/>
      <c r="V543" s="692"/>
      <c r="W543" s="692"/>
      <c r="X543" s="692"/>
      <c r="Y543" s="692"/>
      <c r="Z543" s="692"/>
      <c r="AA543" s="692"/>
      <c r="AB543" s="692"/>
    </row>
    <row r="544" spans="1:28">
      <c r="A544" s="723"/>
      <c r="B544" s="728"/>
      <c r="C544" s="729"/>
      <c r="D544" s="730"/>
      <c r="E544" s="686"/>
      <c r="F544" s="686"/>
      <c r="G544" s="686"/>
      <c r="H544" s="686"/>
      <c r="I544" s="686"/>
      <c r="J544" s="686"/>
      <c r="K544" s="686"/>
      <c r="L544" s="686"/>
      <c r="M544" s="686"/>
      <c r="N544" s="686"/>
      <c r="O544" s="686"/>
      <c r="P544" s="686"/>
      <c r="Q544" s="686"/>
      <c r="R544" s="686"/>
      <c r="S544" s="686"/>
      <c r="T544" s="686"/>
      <c r="U544" s="686"/>
      <c r="V544" s="686"/>
      <c r="W544" s="686"/>
      <c r="X544" s="686"/>
      <c r="Y544" s="686"/>
      <c r="Z544" s="686"/>
      <c r="AA544" s="686"/>
      <c r="AB544" s="686"/>
    </row>
    <row r="545" spans="1:28">
      <c r="A545" s="722"/>
      <c r="B545" s="725"/>
      <c r="C545" s="726"/>
      <c r="D545" s="727"/>
      <c r="E545" s="692"/>
      <c r="F545" s="692"/>
      <c r="G545" s="692"/>
      <c r="H545" s="692"/>
      <c r="I545" s="692"/>
      <c r="J545" s="692"/>
      <c r="K545" s="692"/>
      <c r="L545" s="692"/>
      <c r="M545" s="692"/>
      <c r="N545" s="692"/>
      <c r="O545" s="692"/>
      <c r="P545" s="692"/>
      <c r="Q545" s="692"/>
      <c r="R545" s="692"/>
      <c r="S545" s="692"/>
      <c r="T545" s="692"/>
      <c r="U545" s="692"/>
      <c r="V545" s="692"/>
      <c r="W545" s="692"/>
      <c r="X545" s="692"/>
      <c r="Y545" s="692"/>
      <c r="Z545" s="692"/>
      <c r="AA545" s="692"/>
      <c r="AB545" s="692"/>
    </row>
    <row r="546" spans="1:28">
      <c r="A546" s="723"/>
      <c r="B546" s="728"/>
      <c r="C546" s="729"/>
      <c r="D546" s="730"/>
      <c r="E546" s="686"/>
      <c r="F546" s="686"/>
      <c r="G546" s="686"/>
      <c r="H546" s="686"/>
      <c r="I546" s="686"/>
      <c r="J546" s="686"/>
      <c r="K546" s="686"/>
      <c r="L546" s="686"/>
      <c r="M546" s="686"/>
      <c r="N546" s="686"/>
      <c r="O546" s="686"/>
      <c r="P546" s="686"/>
      <c r="Q546" s="686"/>
      <c r="R546" s="686"/>
      <c r="S546" s="686"/>
      <c r="T546" s="686"/>
      <c r="U546" s="686"/>
      <c r="V546" s="686"/>
      <c r="W546" s="686"/>
      <c r="X546" s="686"/>
      <c r="Y546" s="686"/>
      <c r="Z546" s="686"/>
      <c r="AA546" s="686"/>
      <c r="AB546" s="686"/>
    </row>
    <row r="547" spans="1:28">
      <c r="A547" s="722"/>
      <c r="B547" s="725"/>
      <c r="C547" s="726"/>
      <c r="D547" s="727"/>
      <c r="E547" s="692"/>
      <c r="F547" s="692"/>
      <c r="G547" s="692"/>
      <c r="H547" s="692"/>
      <c r="I547" s="692"/>
      <c r="J547" s="692"/>
      <c r="K547" s="692"/>
      <c r="L547" s="692"/>
      <c r="M547" s="692"/>
      <c r="N547" s="692"/>
      <c r="O547" s="692"/>
      <c r="P547" s="692"/>
      <c r="Q547" s="692"/>
      <c r="R547" s="692"/>
      <c r="S547" s="692"/>
      <c r="T547" s="692"/>
      <c r="U547" s="692"/>
      <c r="V547" s="692"/>
      <c r="W547" s="692"/>
      <c r="X547" s="692"/>
      <c r="Y547" s="692"/>
      <c r="Z547" s="692"/>
      <c r="AA547" s="692"/>
      <c r="AB547" s="692"/>
    </row>
    <row r="548" spans="1:28">
      <c r="A548" s="723"/>
      <c r="B548" s="728"/>
      <c r="C548" s="729"/>
      <c r="D548" s="730"/>
      <c r="E548" s="686"/>
      <c r="F548" s="686"/>
      <c r="G548" s="686"/>
      <c r="H548" s="686"/>
      <c r="I548" s="686"/>
      <c r="J548" s="686"/>
      <c r="K548" s="686"/>
      <c r="L548" s="686"/>
      <c r="M548" s="686"/>
      <c r="N548" s="686"/>
      <c r="O548" s="686"/>
      <c r="P548" s="686"/>
      <c r="Q548" s="686"/>
      <c r="R548" s="686"/>
      <c r="S548" s="686"/>
      <c r="T548" s="686"/>
      <c r="U548" s="686"/>
      <c r="V548" s="686"/>
      <c r="W548" s="686"/>
      <c r="X548" s="686"/>
      <c r="Y548" s="686"/>
      <c r="Z548" s="686"/>
      <c r="AA548" s="686"/>
      <c r="AB548" s="686"/>
    </row>
    <row r="549" spans="1:28">
      <c r="A549" s="722"/>
      <c r="B549" s="725"/>
      <c r="C549" s="726"/>
      <c r="D549" s="727"/>
      <c r="E549" s="692"/>
      <c r="F549" s="692"/>
      <c r="G549" s="692"/>
      <c r="H549" s="692"/>
      <c r="I549" s="692"/>
      <c r="J549" s="692"/>
      <c r="K549" s="692"/>
      <c r="L549" s="692"/>
      <c r="M549" s="692"/>
      <c r="N549" s="692"/>
      <c r="O549" s="692"/>
      <c r="P549" s="692"/>
      <c r="Q549" s="692"/>
      <c r="R549" s="692"/>
      <c r="S549" s="692"/>
      <c r="T549" s="692"/>
      <c r="U549" s="692"/>
      <c r="V549" s="692"/>
      <c r="W549" s="692"/>
      <c r="X549" s="692"/>
      <c r="Y549" s="692"/>
      <c r="Z549" s="692"/>
      <c r="AA549" s="692"/>
      <c r="AB549" s="692"/>
    </row>
    <row r="550" spans="1:28">
      <c r="A550" s="723"/>
      <c r="B550" s="728"/>
      <c r="C550" s="729"/>
      <c r="D550" s="730"/>
      <c r="E550" s="686"/>
      <c r="F550" s="686"/>
      <c r="G550" s="686"/>
      <c r="H550" s="686"/>
      <c r="I550" s="686"/>
      <c r="J550" s="686"/>
      <c r="K550" s="686"/>
      <c r="L550" s="686"/>
      <c r="M550" s="686"/>
      <c r="N550" s="686"/>
      <c r="O550" s="686"/>
      <c r="P550" s="686"/>
      <c r="Q550" s="686"/>
      <c r="R550" s="686"/>
      <c r="S550" s="686"/>
      <c r="T550" s="686"/>
      <c r="U550" s="686"/>
      <c r="V550" s="686"/>
      <c r="W550" s="686"/>
      <c r="X550" s="686"/>
      <c r="Y550" s="686"/>
      <c r="Z550" s="686"/>
      <c r="AA550" s="686"/>
      <c r="AB550" s="686"/>
    </row>
    <row r="551" spans="1:28">
      <c r="A551" s="722"/>
      <c r="B551" s="725"/>
      <c r="C551" s="726"/>
      <c r="D551" s="727"/>
      <c r="E551" s="692"/>
      <c r="F551" s="692"/>
      <c r="G551" s="692"/>
      <c r="H551" s="692"/>
      <c r="I551" s="692"/>
      <c r="J551" s="692"/>
      <c r="K551" s="692"/>
      <c r="L551" s="692"/>
      <c r="M551" s="692"/>
      <c r="N551" s="692"/>
      <c r="O551" s="692"/>
      <c r="P551" s="692"/>
      <c r="Q551" s="692"/>
      <c r="R551" s="692"/>
      <c r="S551" s="692"/>
      <c r="T551" s="692"/>
      <c r="U551" s="692"/>
      <c r="V551" s="692"/>
      <c r="W551" s="692"/>
      <c r="X551" s="692"/>
      <c r="Y551" s="692"/>
      <c r="Z551" s="692"/>
      <c r="AA551" s="692"/>
      <c r="AB551" s="692"/>
    </row>
    <row r="552" spans="1:28">
      <c r="A552" s="723"/>
      <c r="B552" s="728"/>
      <c r="C552" s="729"/>
      <c r="D552" s="730"/>
      <c r="E552" s="686"/>
      <c r="F552" s="686"/>
      <c r="G552" s="686"/>
      <c r="H552" s="686"/>
      <c r="I552" s="686"/>
      <c r="J552" s="686"/>
      <c r="K552" s="686"/>
      <c r="L552" s="686"/>
      <c r="M552" s="686"/>
      <c r="N552" s="686"/>
      <c r="O552" s="686"/>
      <c r="P552" s="686"/>
      <c r="Q552" s="686"/>
      <c r="R552" s="686"/>
      <c r="S552" s="686"/>
      <c r="T552" s="686"/>
      <c r="U552" s="686"/>
      <c r="V552" s="686"/>
      <c r="W552" s="686"/>
      <c r="X552" s="686"/>
      <c r="Y552" s="686"/>
      <c r="Z552" s="686"/>
      <c r="AA552" s="686"/>
      <c r="AB552" s="686"/>
    </row>
    <row r="553" spans="1:28">
      <c r="A553" s="722"/>
      <c r="B553" s="725"/>
      <c r="C553" s="726"/>
      <c r="D553" s="727"/>
      <c r="E553" s="692"/>
      <c r="F553" s="692"/>
      <c r="G553" s="692"/>
      <c r="H553" s="692"/>
      <c r="I553" s="692"/>
      <c r="J553" s="692"/>
      <c r="K553" s="692"/>
      <c r="L553" s="692"/>
      <c r="M553" s="692"/>
      <c r="N553" s="692"/>
      <c r="O553" s="692"/>
      <c r="P553" s="692"/>
      <c r="Q553" s="692"/>
      <c r="R553" s="692"/>
      <c r="S553" s="692"/>
      <c r="T553" s="692"/>
      <c r="U553" s="692"/>
      <c r="V553" s="692"/>
      <c r="W553" s="692"/>
      <c r="X553" s="692"/>
      <c r="Y553" s="692"/>
      <c r="Z553" s="692"/>
      <c r="AA553" s="692"/>
      <c r="AB553" s="692"/>
    </row>
    <row r="554" spans="1:28">
      <c r="A554" s="723"/>
      <c r="B554" s="728"/>
      <c r="C554" s="729"/>
      <c r="D554" s="730"/>
      <c r="E554" s="686"/>
      <c r="F554" s="686"/>
      <c r="G554" s="686"/>
      <c r="H554" s="686"/>
      <c r="I554" s="686"/>
      <c r="J554" s="686"/>
      <c r="K554" s="686"/>
      <c r="L554" s="686"/>
      <c r="M554" s="686"/>
      <c r="N554" s="686"/>
      <c r="O554" s="686"/>
      <c r="P554" s="686"/>
      <c r="Q554" s="686"/>
      <c r="R554" s="686"/>
      <c r="S554" s="686"/>
      <c r="T554" s="686"/>
      <c r="U554" s="686"/>
      <c r="V554" s="686"/>
      <c r="W554" s="686"/>
      <c r="X554" s="686"/>
      <c r="Y554" s="686"/>
      <c r="Z554" s="686"/>
      <c r="AA554" s="686"/>
      <c r="AB554" s="686"/>
    </row>
    <row r="555" spans="1:28">
      <c r="A555" s="722"/>
      <c r="B555" s="725"/>
      <c r="C555" s="726"/>
      <c r="D555" s="727"/>
      <c r="E555" s="692"/>
      <c r="F555" s="692"/>
      <c r="G555" s="692"/>
      <c r="H555" s="692"/>
      <c r="I555" s="692"/>
      <c r="J555" s="692"/>
      <c r="K555" s="692"/>
      <c r="L555" s="692"/>
      <c r="M555" s="692"/>
      <c r="N555" s="692"/>
      <c r="O555" s="692"/>
      <c r="P555" s="692"/>
      <c r="Q555" s="692"/>
      <c r="R555" s="692"/>
      <c r="S555" s="692"/>
      <c r="T555" s="692"/>
      <c r="U555" s="692"/>
      <c r="V555" s="692"/>
      <c r="W555" s="692"/>
      <c r="X555" s="692"/>
      <c r="Y555" s="692"/>
      <c r="Z555" s="692"/>
      <c r="AA555" s="692"/>
      <c r="AB555" s="692"/>
    </row>
    <row r="556" spans="1:28">
      <c r="A556" s="723"/>
      <c r="B556" s="728"/>
      <c r="C556" s="729"/>
      <c r="D556" s="730"/>
      <c r="E556" s="686"/>
      <c r="F556" s="686"/>
      <c r="G556" s="686"/>
      <c r="H556" s="686"/>
      <c r="I556" s="686"/>
      <c r="J556" s="686"/>
      <c r="K556" s="686"/>
      <c r="L556" s="686"/>
      <c r="M556" s="686"/>
      <c r="N556" s="686"/>
      <c r="O556" s="686"/>
      <c r="P556" s="686"/>
      <c r="Q556" s="686"/>
      <c r="R556" s="686"/>
      <c r="S556" s="686"/>
      <c r="T556" s="686"/>
      <c r="U556" s="686"/>
      <c r="V556" s="686"/>
      <c r="W556" s="686"/>
      <c r="X556" s="686"/>
      <c r="Y556" s="686"/>
      <c r="Z556" s="686"/>
      <c r="AA556" s="686"/>
      <c r="AB556" s="686"/>
    </row>
    <row r="557" spans="1:28">
      <c r="A557" s="722"/>
      <c r="B557" s="725"/>
      <c r="C557" s="726"/>
      <c r="D557" s="727"/>
      <c r="E557" s="692"/>
      <c r="F557" s="692"/>
      <c r="G557" s="692"/>
      <c r="H557" s="692"/>
      <c r="I557" s="692"/>
      <c r="J557" s="692"/>
      <c r="K557" s="692"/>
      <c r="L557" s="692"/>
      <c r="M557" s="692"/>
      <c r="N557" s="692"/>
      <c r="O557" s="692"/>
      <c r="P557" s="692"/>
      <c r="Q557" s="692"/>
      <c r="R557" s="692"/>
      <c r="S557" s="692"/>
      <c r="T557" s="692"/>
      <c r="U557" s="692"/>
      <c r="V557" s="692"/>
      <c r="W557" s="692"/>
      <c r="X557" s="692"/>
      <c r="Y557" s="692"/>
      <c r="Z557" s="692"/>
      <c r="AA557" s="692"/>
      <c r="AB557" s="692"/>
    </row>
    <row r="558" spans="1:28">
      <c r="A558" s="723"/>
      <c r="B558" s="728"/>
      <c r="C558" s="729"/>
      <c r="D558" s="730"/>
      <c r="E558" s="686"/>
      <c r="F558" s="686"/>
      <c r="G558" s="686"/>
      <c r="H558" s="686"/>
      <c r="I558" s="686"/>
      <c r="J558" s="686"/>
      <c r="K558" s="686"/>
      <c r="L558" s="686"/>
      <c r="M558" s="686"/>
      <c r="N558" s="686"/>
      <c r="O558" s="686"/>
      <c r="P558" s="686"/>
      <c r="Q558" s="686"/>
      <c r="R558" s="686"/>
      <c r="S558" s="686"/>
      <c r="T558" s="686"/>
      <c r="U558" s="686"/>
      <c r="V558" s="686"/>
      <c r="W558" s="686"/>
      <c r="X558" s="686"/>
      <c r="Y558" s="686"/>
      <c r="Z558" s="686"/>
      <c r="AA558" s="686"/>
      <c r="AB558" s="686"/>
    </row>
    <row r="559" spans="1:28">
      <c r="A559" s="722"/>
      <c r="B559" s="725"/>
      <c r="C559" s="726"/>
      <c r="D559" s="727"/>
      <c r="E559" s="692"/>
      <c r="F559" s="692"/>
      <c r="G559" s="692"/>
      <c r="H559" s="692"/>
      <c r="I559" s="692"/>
      <c r="J559" s="692"/>
      <c r="K559" s="692"/>
      <c r="L559" s="692"/>
      <c r="M559" s="692"/>
      <c r="N559" s="692"/>
      <c r="O559" s="692"/>
      <c r="P559" s="692"/>
      <c r="Q559" s="692"/>
      <c r="R559" s="692"/>
      <c r="S559" s="692"/>
      <c r="T559" s="692"/>
      <c r="U559" s="692"/>
      <c r="V559" s="692"/>
      <c r="W559" s="692"/>
      <c r="X559" s="692"/>
      <c r="Y559" s="692"/>
      <c r="Z559" s="692"/>
      <c r="AA559" s="692"/>
      <c r="AB559" s="692"/>
    </row>
    <row r="560" spans="1:28">
      <c r="A560" s="723"/>
      <c r="B560" s="728"/>
      <c r="C560" s="729"/>
      <c r="D560" s="730"/>
      <c r="E560" s="686"/>
      <c r="F560" s="686"/>
      <c r="G560" s="686"/>
      <c r="H560" s="686"/>
      <c r="I560" s="686"/>
      <c r="J560" s="686"/>
      <c r="K560" s="686"/>
      <c r="L560" s="686"/>
      <c r="M560" s="686"/>
      <c r="N560" s="686"/>
      <c r="O560" s="686"/>
      <c r="P560" s="686"/>
      <c r="Q560" s="686"/>
      <c r="R560" s="686"/>
      <c r="S560" s="686"/>
      <c r="T560" s="686"/>
      <c r="U560" s="686"/>
      <c r="V560" s="686"/>
      <c r="W560" s="686"/>
      <c r="X560" s="686"/>
      <c r="Y560" s="686"/>
      <c r="Z560" s="686"/>
      <c r="AA560" s="686"/>
      <c r="AB560" s="686"/>
    </row>
    <row r="561" spans="1:28">
      <c r="A561" s="722"/>
      <c r="B561" s="725"/>
      <c r="C561" s="726"/>
      <c r="D561" s="727"/>
      <c r="E561" s="692"/>
      <c r="F561" s="692"/>
      <c r="G561" s="692"/>
      <c r="H561" s="692"/>
      <c r="I561" s="692"/>
      <c r="J561" s="692"/>
      <c r="K561" s="692"/>
      <c r="L561" s="692"/>
      <c r="M561" s="692"/>
      <c r="N561" s="692"/>
      <c r="O561" s="692"/>
      <c r="P561" s="692"/>
      <c r="Q561" s="692"/>
      <c r="R561" s="692"/>
      <c r="S561" s="692"/>
      <c r="T561" s="692"/>
      <c r="U561" s="692"/>
      <c r="V561" s="692"/>
      <c r="W561" s="692"/>
      <c r="X561" s="692"/>
      <c r="Y561" s="692"/>
      <c r="Z561" s="692"/>
      <c r="AA561" s="692"/>
      <c r="AB561" s="692"/>
    </row>
    <row r="562" spans="1:28">
      <c r="A562" s="723"/>
      <c r="B562" s="728"/>
      <c r="C562" s="729"/>
      <c r="D562" s="730"/>
      <c r="E562" s="686"/>
      <c r="F562" s="686"/>
      <c r="G562" s="686"/>
      <c r="H562" s="686"/>
      <c r="I562" s="686"/>
      <c r="J562" s="686"/>
      <c r="K562" s="686"/>
      <c r="L562" s="686"/>
      <c r="M562" s="686"/>
      <c r="N562" s="686"/>
      <c r="O562" s="686"/>
      <c r="P562" s="686"/>
      <c r="Q562" s="686"/>
      <c r="R562" s="686"/>
      <c r="S562" s="686"/>
      <c r="T562" s="686"/>
      <c r="U562" s="686"/>
      <c r="V562" s="686"/>
      <c r="W562" s="686"/>
      <c r="X562" s="686"/>
      <c r="Y562" s="686"/>
      <c r="Z562" s="686"/>
      <c r="AA562" s="686"/>
      <c r="AB562" s="686"/>
    </row>
    <row r="563" spans="1:28">
      <c r="A563" s="722"/>
      <c r="B563" s="725"/>
      <c r="C563" s="726"/>
      <c r="D563" s="727"/>
      <c r="E563" s="692"/>
      <c r="F563" s="692"/>
      <c r="G563" s="692"/>
      <c r="H563" s="692"/>
      <c r="I563" s="692"/>
      <c r="J563" s="692"/>
      <c r="K563" s="692"/>
      <c r="L563" s="692"/>
      <c r="M563" s="692"/>
      <c r="N563" s="692"/>
      <c r="O563" s="692"/>
      <c r="P563" s="692"/>
      <c r="Q563" s="692"/>
      <c r="R563" s="692"/>
      <c r="S563" s="692"/>
      <c r="T563" s="692"/>
      <c r="U563" s="692"/>
      <c r="V563" s="692"/>
      <c r="W563" s="692"/>
      <c r="X563" s="692"/>
      <c r="Y563" s="692"/>
      <c r="Z563" s="692"/>
      <c r="AA563" s="692"/>
      <c r="AB563" s="692"/>
    </row>
    <row r="564" spans="1:28">
      <c r="A564" s="723"/>
      <c r="B564" s="728"/>
      <c r="C564" s="729"/>
      <c r="D564" s="730"/>
      <c r="E564" s="686"/>
      <c r="F564" s="686"/>
      <c r="G564" s="686"/>
      <c r="H564" s="686"/>
      <c r="I564" s="686"/>
      <c r="J564" s="686"/>
      <c r="K564" s="686"/>
      <c r="L564" s="686"/>
      <c r="M564" s="686"/>
      <c r="N564" s="686"/>
      <c r="O564" s="686"/>
      <c r="P564" s="686"/>
      <c r="Q564" s="686"/>
      <c r="R564" s="686"/>
      <c r="S564" s="686"/>
      <c r="T564" s="686"/>
      <c r="U564" s="686"/>
      <c r="V564" s="686"/>
      <c r="W564" s="686"/>
      <c r="X564" s="686"/>
      <c r="Y564" s="686"/>
      <c r="Z564" s="686"/>
      <c r="AA564" s="686"/>
      <c r="AB564" s="686"/>
    </row>
    <row r="565" spans="1:28">
      <c r="A565" s="722"/>
      <c r="B565" s="725"/>
      <c r="C565" s="726"/>
      <c r="D565" s="727"/>
      <c r="E565" s="692"/>
      <c r="F565" s="692"/>
      <c r="G565" s="692"/>
      <c r="H565" s="692"/>
      <c r="I565" s="692"/>
      <c r="J565" s="692"/>
      <c r="K565" s="692"/>
      <c r="L565" s="692"/>
      <c r="M565" s="692"/>
      <c r="N565" s="692"/>
      <c r="O565" s="692"/>
      <c r="P565" s="692"/>
      <c r="Q565" s="692"/>
      <c r="R565" s="692"/>
      <c r="S565" s="692"/>
      <c r="T565" s="692"/>
      <c r="U565" s="692"/>
      <c r="V565" s="692"/>
      <c r="W565" s="692"/>
      <c r="X565" s="692"/>
      <c r="Y565" s="692"/>
      <c r="Z565" s="692"/>
      <c r="AA565" s="692"/>
      <c r="AB565" s="692"/>
    </row>
    <row r="566" spans="1:28">
      <c r="A566" s="723"/>
      <c r="B566" s="728"/>
      <c r="C566" s="729"/>
      <c r="D566" s="730"/>
      <c r="E566" s="686"/>
      <c r="F566" s="686"/>
      <c r="G566" s="686"/>
      <c r="H566" s="686"/>
      <c r="I566" s="686"/>
      <c r="J566" s="686"/>
      <c r="K566" s="686"/>
      <c r="L566" s="686"/>
      <c r="M566" s="686"/>
      <c r="N566" s="686"/>
      <c r="O566" s="686"/>
      <c r="P566" s="686"/>
      <c r="Q566" s="686"/>
      <c r="R566" s="686"/>
      <c r="S566" s="686"/>
      <c r="T566" s="686"/>
      <c r="U566" s="686"/>
      <c r="V566" s="686"/>
      <c r="W566" s="686"/>
      <c r="X566" s="686"/>
      <c r="Y566" s="686"/>
      <c r="Z566" s="686"/>
      <c r="AA566" s="686"/>
      <c r="AB566" s="686"/>
    </row>
    <row r="567" spans="1:28">
      <c r="A567" s="722"/>
      <c r="B567" s="725"/>
      <c r="C567" s="726"/>
      <c r="D567" s="727"/>
      <c r="E567" s="692"/>
      <c r="F567" s="692"/>
      <c r="G567" s="692"/>
      <c r="H567" s="692"/>
      <c r="I567" s="692"/>
      <c r="J567" s="692"/>
      <c r="K567" s="692"/>
      <c r="L567" s="692"/>
      <c r="M567" s="692"/>
      <c r="N567" s="692"/>
      <c r="O567" s="692"/>
      <c r="P567" s="692"/>
      <c r="Q567" s="692"/>
      <c r="R567" s="692"/>
      <c r="S567" s="692"/>
      <c r="T567" s="692"/>
      <c r="U567" s="692"/>
      <c r="V567" s="692"/>
      <c r="W567" s="692"/>
      <c r="X567" s="692"/>
      <c r="Y567" s="692"/>
      <c r="Z567" s="692"/>
      <c r="AA567" s="692"/>
      <c r="AB567" s="692"/>
    </row>
    <row r="568" spans="1:28">
      <c r="A568" s="723"/>
      <c r="B568" s="728"/>
      <c r="C568" s="729"/>
      <c r="D568" s="730"/>
      <c r="E568" s="686"/>
      <c r="F568" s="686"/>
      <c r="G568" s="686"/>
      <c r="H568" s="686"/>
      <c r="I568" s="686"/>
      <c r="J568" s="686"/>
      <c r="K568" s="686"/>
      <c r="L568" s="686"/>
      <c r="M568" s="686"/>
      <c r="N568" s="686"/>
      <c r="O568" s="686"/>
      <c r="P568" s="686"/>
      <c r="Q568" s="686"/>
      <c r="R568" s="686"/>
      <c r="S568" s="686"/>
      <c r="T568" s="686"/>
      <c r="U568" s="686"/>
      <c r="V568" s="686"/>
      <c r="W568" s="686"/>
      <c r="X568" s="686"/>
      <c r="Y568" s="686"/>
      <c r="Z568" s="686"/>
      <c r="AA568" s="686"/>
      <c r="AB568" s="686"/>
    </row>
    <row r="569" spans="1:28">
      <c r="A569" s="722"/>
      <c r="B569" s="725"/>
      <c r="C569" s="726"/>
      <c r="D569" s="727"/>
      <c r="E569" s="692"/>
      <c r="F569" s="692"/>
      <c r="G569" s="692"/>
      <c r="H569" s="692"/>
      <c r="I569" s="692"/>
      <c r="J569" s="692"/>
      <c r="K569" s="692"/>
      <c r="L569" s="692"/>
      <c r="M569" s="692"/>
      <c r="N569" s="692"/>
      <c r="O569" s="692"/>
      <c r="P569" s="692"/>
      <c r="Q569" s="692"/>
      <c r="R569" s="692"/>
      <c r="S569" s="692"/>
      <c r="T569" s="692"/>
      <c r="U569" s="692"/>
      <c r="V569" s="692"/>
      <c r="W569" s="692"/>
      <c r="X569" s="692"/>
      <c r="Y569" s="692"/>
      <c r="Z569" s="692"/>
      <c r="AA569" s="692"/>
      <c r="AB569" s="692"/>
    </row>
    <row r="570" spans="1:28">
      <c r="A570" s="723"/>
      <c r="B570" s="728"/>
      <c r="C570" s="729"/>
      <c r="D570" s="730"/>
      <c r="E570" s="686"/>
      <c r="F570" s="686"/>
      <c r="G570" s="686"/>
      <c r="H570" s="686"/>
      <c r="I570" s="686"/>
      <c r="J570" s="686"/>
      <c r="K570" s="686"/>
      <c r="L570" s="686"/>
      <c r="M570" s="686"/>
      <c r="N570" s="686"/>
      <c r="O570" s="686"/>
      <c r="P570" s="686"/>
      <c r="Q570" s="686"/>
      <c r="R570" s="686"/>
      <c r="S570" s="686"/>
      <c r="T570" s="686"/>
      <c r="U570" s="686"/>
      <c r="V570" s="686"/>
      <c r="W570" s="686"/>
      <c r="X570" s="686"/>
      <c r="Y570" s="686"/>
      <c r="Z570" s="686"/>
      <c r="AA570" s="686"/>
      <c r="AB570" s="686"/>
    </row>
    <row r="571" spans="1:28">
      <c r="A571" s="722"/>
      <c r="B571" s="725"/>
      <c r="C571" s="726"/>
      <c r="D571" s="727"/>
      <c r="E571" s="692"/>
      <c r="F571" s="692"/>
      <c r="G571" s="692"/>
      <c r="H571" s="692"/>
      <c r="I571" s="692"/>
      <c r="J571" s="692"/>
      <c r="K571" s="692"/>
      <c r="L571" s="692"/>
      <c r="M571" s="692"/>
      <c r="N571" s="692"/>
      <c r="O571" s="692"/>
      <c r="P571" s="692"/>
      <c r="Q571" s="692"/>
      <c r="R571" s="692"/>
      <c r="S571" s="692"/>
      <c r="T571" s="692"/>
      <c r="U571" s="692"/>
      <c r="V571" s="692"/>
      <c r="W571" s="692"/>
      <c r="X571" s="692"/>
      <c r="Y571" s="692"/>
      <c r="Z571" s="692"/>
      <c r="AA571" s="692"/>
      <c r="AB571" s="692"/>
    </row>
    <row r="572" spans="1:28">
      <c r="A572" s="723"/>
      <c r="B572" s="728"/>
      <c r="C572" s="729"/>
      <c r="D572" s="730"/>
      <c r="E572" s="686"/>
      <c r="F572" s="686"/>
      <c r="G572" s="686"/>
      <c r="H572" s="686"/>
      <c r="I572" s="686"/>
      <c r="J572" s="686"/>
      <c r="K572" s="686"/>
      <c r="L572" s="686"/>
      <c r="M572" s="686"/>
      <c r="N572" s="686"/>
      <c r="O572" s="686"/>
      <c r="P572" s="686"/>
      <c r="Q572" s="686"/>
      <c r="R572" s="686"/>
      <c r="S572" s="686"/>
      <c r="T572" s="686"/>
      <c r="U572" s="686"/>
      <c r="V572" s="686"/>
      <c r="W572" s="686"/>
      <c r="X572" s="686"/>
      <c r="Y572" s="686"/>
      <c r="Z572" s="686"/>
      <c r="AA572" s="686"/>
      <c r="AB572" s="686"/>
    </row>
    <row r="573" spans="1:28">
      <c r="A573" s="722"/>
      <c r="B573" s="725"/>
      <c r="C573" s="726"/>
      <c r="D573" s="727"/>
      <c r="E573" s="692"/>
      <c r="F573" s="692"/>
      <c r="G573" s="692"/>
      <c r="H573" s="692"/>
      <c r="I573" s="692"/>
      <c r="J573" s="692"/>
      <c r="K573" s="692"/>
      <c r="L573" s="692"/>
      <c r="M573" s="692"/>
      <c r="N573" s="692"/>
      <c r="O573" s="692"/>
      <c r="P573" s="692"/>
      <c r="Q573" s="692"/>
      <c r="R573" s="692"/>
      <c r="S573" s="692"/>
      <c r="T573" s="692"/>
      <c r="U573" s="692"/>
      <c r="V573" s="692"/>
      <c r="W573" s="692"/>
      <c r="X573" s="692"/>
      <c r="Y573" s="692"/>
      <c r="Z573" s="692"/>
      <c r="AA573" s="692"/>
      <c r="AB573" s="692"/>
    </row>
    <row r="574" spans="1:28">
      <c r="A574" s="723"/>
      <c r="B574" s="728"/>
      <c r="C574" s="729"/>
      <c r="D574" s="730"/>
      <c r="E574" s="686"/>
      <c r="F574" s="686"/>
      <c r="G574" s="686"/>
      <c r="H574" s="686"/>
      <c r="I574" s="686"/>
      <c r="J574" s="686"/>
      <c r="K574" s="686"/>
      <c r="L574" s="686"/>
      <c r="M574" s="686"/>
      <c r="N574" s="686"/>
      <c r="O574" s="686"/>
      <c r="P574" s="686"/>
      <c r="Q574" s="686"/>
      <c r="R574" s="686"/>
      <c r="S574" s="686"/>
      <c r="T574" s="686"/>
      <c r="U574" s="686"/>
      <c r="V574" s="686"/>
      <c r="W574" s="686"/>
      <c r="X574" s="686"/>
      <c r="Y574" s="686"/>
      <c r="Z574" s="686"/>
      <c r="AA574" s="686"/>
      <c r="AB574" s="686"/>
    </row>
    <row r="575" spans="1:28">
      <c r="A575" s="722"/>
      <c r="B575" s="725"/>
      <c r="C575" s="726"/>
      <c r="D575" s="727"/>
      <c r="E575" s="692"/>
      <c r="F575" s="692"/>
      <c r="G575" s="692"/>
      <c r="H575" s="692"/>
      <c r="I575" s="692"/>
      <c r="J575" s="692"/>
      <c r="K575" s="692"/>
      <c r="L575" s="692"/>
      <c r="M575" s="692"/>
      <c r="N575" s="692"/>
      <c r="O575" s="692"/>
      <c r="P575" s="692"/>
      <c r="Q575" s="692"/>
      <c r="R575" s="692"/>
      <c r="S575" s="692"/>
      <c r="T575" s="692"/>
      <c r="U575" s="692"/>
      <c r="V575" s="692"/>
      <c r="W575" s="692"/>
      <c r="X575" s="692"/>
      <c r="Y575" s="692"/>
      <c r="Z575" s="692"/>
      <c r="AA575" s="692"/>
      <c r="AB575" s="692"/>
    </row>
    <row r="576" spans="1:28">
      <c r="A576" s="723"/>
      <c r="B576" s="728"/>
      <c r="C576" s="729"/>
      <c r="D576" s="730"/>
      <c r="E576" s="686"/>
      <c r="F576" s="686"/>
      <c r="G576" s="686"/>
      <c r="H576" s="686"/>
      <c r="I576" s="686"/>
      <c r="J576" s="686"/>
      <c r="K576" s="686"/>
      <c r="L576" s="686"/>
      <c r="M576" s="686"/>
      <c r="N576" s="686"/>
      <c r="O576" s="686"/>
      <c r="P576" s="686"/>
      <c r="Q576" s="686"/>
      <c r="R576" s="686"/>
      <c r="S576" s="686"/>
      <c r="T576" s="686"/>
      <c r="U576" s="686"/>
      <c r="V576" s="686"/>
      <c r="W576" s="686"/>
      <c r="X576" s="686"/>
      <c r="Y576" s="686"/>
      <c r="Z576" s="686"/>
      <c r="AA576" s="686"/>
      <c r="AB576" s="686"/>
    </row>
    <row r="577" spans="1:28">
      <c r="A577" s="722"/>
      <c r="B577" s="725"/>
      <c r="C577" s="726"/>
      <c r="D577" s="727"/>
      <c r="E577" s="692"/>
      <c r="F577" s="692"/>
      <c r="G577" s="692"/>
      <c r="H577" s="692"/>
      <c r="I577" s="692"/>
      <c r="J577" s="692"/>
      <c r="K577" s="692"/>
      <c r="L577" s="692"/>
      <c r="M577" s="692"/>
      <c r="N577" s="692"/>
      <c r="O577" s="692"/>
      <c r="P577" s="692"/>
      <c r="Q577" s="692"/>
      <c r="R577" s="692"/>
      <c r="S577" s="692"/>
      <c r="T577" s="692"/>
      <c r="U577" s="692"/>
      <c r="V577" s="692"/>
      <c r="W577" s="692"/>
      <c r="X577" s="692"/>
      <c r="Y577" s="692"/>
      <c r="Z577" s="692"/>
      <c r="AA577" s="692"/>
      <c r="AB577" s="692"/>
    </row>
    <row r="578" spans="1:28">
      <c r="A578" s="723"/>
      <c r="B578" s="728"/>
      <c r="C578" s="729"/>
      <c r="D578" s="730"/>
      <c r="E578" s="686"/>
      <c r="F578" s="686"/>
      <c r="G578" s="686"/>
      <c r="H578" s="686"/>
      <c r="I578" s="686"/>
      <c r="J578" s="686"/>
      <c r="K578" s="686"/>
      <c r="L578" s="686"/>
      <c r="M578" s="686"/>
      <c r="N578" s="686"/>
      <c r="O578" s="686"/>
      <c r="P578" s="686"/>
      <c r="Q578" s="686"/>
      <c r="R578" s="686"/>
      <c r="S578" s="686"/>
      <c r="T578" s="686"/>
      <c r="U578" s="686"/>
      <c r="V578" s="686"/>
      <c r="W578" s="686"/>
      <c r="X578" s="686"/>
      <c r="Y578" s="686"/>
      <c r="Z578" s="686"/>
      <c r="AA578" s="686"/>
      <c r="AB578" s="686"/>
    </row>
    <row r="579" spans="1:28">
      <c r="A579" s="722"/>
      <c r="B579" s="725"/>
      <c r="C579" s="726"/>
      <c r="D579" s="727"/>
      <c r="E579" s="692"/>
      <c r="F579" s="692"/>
      <c r="G579" s="692"/>
      <c r="H579" s="692"/>
      <c r="I579" s="692"/>
      <c r="J579" s="692"/>
      <c r="K579" s="692"/>
      <c r="L579" s="692"/>
      <c r="M579" s="692"/>
      <c r="N579" s="692"/>
      <c r="O579" s="692"/>
      <c r="P579" s="692"/>
      <c r="Q579" s="692"/>
      <c r="R579" s="692"/>
      <c r="S579" s="692"/>
      <c r="T579" s="692"/>
      <c r="U579" s="692"/>
      <c r="V579" s="692"/>
      <c r="W579" s="692"/>
      <c r="X579" s="692"/>
      <c r="Y579" s="692"/>
      <c r="Z579" s="692"/>
      <c r="AA579" s="692"/>
      <c r="AB579" s="692"/>
    </row>
    <row r="580" spans="1:28">
      <c r="A580" s="723"/>
      <c r="B580" s="728"/>
      <c r="C580" s="729"/>
      <c r="D580" s="730"/>
      <c r="E580" s="686"/>
      <c r="F580" s="686"/>
      <c r="G580" s="686"/>
      <c r="H580" s="686"/>
      <c r="I580" s="686"/>
      <c r="J580" s="686"/>
      <c r="K580" s="686"/>
      <c r="L580" s="686"/>
      <c r="M580" s="686"/>
      <c r="N580" s="686"/>
      <c r="O580" s="686"/>
      <c r="P580" s="686"/>
      <c r="Q580" s="686"/>
      <c r="R580" s="686"/>
      <c r="S580" s="686"/>
      <c r="T580" s="686"/>
      <c r="U580" s="686"/>
      <c r="V580" s="686"/>
      <c r="W580" s="686"/>
      <c r="X580" s="686"/>
      <c r="Y580" s="686"/>
      <c r="Z580" s="686"/>
      <c r="AA580" s="686"/>
      <c r="AB580" s="686"/>
    </row>
    <row r="581" spans="1:28">
      <c r="A581" s="722"/>
      <c r="B581" s="725"/>
      <c r="C581" s="726"/>
      <c r="D581" s="727"/>
      <c r="E581" s="692"/>
      <c r="F581" s="692"/>
      <c r="G581" s="692"/>
      <c r="H581" s="692"/>
      <c r="I581" s="692"/>
      <c r="J581" s="692"/>
      <c r="K581" s="692"/>
      <c r="L581" s="692"/>
      <c r="M581" s="692"/>
      <c r="N581" s="692"/>
      <c r="O581" s="692"/>
      <c r="P581" s="692"/>
      <c r="Q581" s="692"/>
      <c r="R581" s="692"/>
      <c r="S581" s="692"/>
      <c r="T581" s="692"/>
      <c r="U581" s="692"/>
      <c r="V581" s="692"/>
      <c r="W581" s="692"/>
      <c r="X581" s="692"/>
      <c r="Y581" s="692"/>
      <c r="Z581" s="692"/>
      <c r="AA581" s="692"/>
      <c r="AB581" s="692"/>
    </row>
    <row r="582" spans="1:28">
      <c r="A582" s="723"/>
      <c r="B582" s="728"/>
      <c r="C582" s="729"/>
      <c r="D582" s="730"/>
      <c r="E582" s="686"/>
      <c r="F582" s="686"/>
      <c r="G582" s="686"/>
      <c r="H582" s="686"/>
      <c r="I582" s="686"/>
      <c r="J582" s="686"/>
      <c r="K582" s="686"/>
      <c r="L582" s="686"/>
      <c r="M582" s="686"/>
      <c r="N582" s="686"/>
      <c r="O582" s="686"/>
      <c r="P582" s="686"/>
      <c r="Q582" s="686"/>
      <c r="R582" s="686"/>
      <c r="S582" s="686"/>
      <c r="T582" s="686"/>
      <c r="U582" s="686"/>
      <c r="V582" s="686"/>
      <c r="W582" s="686"/>
      <c r="X582" s="686"/>
      <c r="Y582" s="686"/>
      <c r="Z582" s="686"/>
      <c r="AA582" s="686"/>
      <c r="AB582" s="686"/>
    </row>
    <row r="583" spans="1:28">
      <c r="A583" s="722"/>
      <c r="B583" s="725"/>
      <c r="C583" s="726"/>
      <c r="D583" s="727"/>
      <c r="E583" s="692"/>
      <c r="F583" s="692"/>
      <c r="G583" s="692"/>
      <c r="H583" s="692"/>
      <c r="I583" s="692"/>
      <c r="J583" s="692"/>
      <c r="K583" s="692"/>
      <c r="L583" s="692"/>
      <c r="M583" s="692"/>
      <c r="N583" s="692"/>
      <c r="O583" s="692"/>
      <c r="P583" s="692"/>
      <c r="Q583" s="692"/>
      <c r="R583" s="692"/>
      <c r="S583" s="692"/>
      <c r="T583" s="692"/>
      <c r="U583" s="692"/>
      <c r="V583" s="692"/>
      <c r="W583" s="692"/>
      <c r="X583" s="692"/>
      <c r="Y583" s="692"/>
      <c r="Z583" s="692"/>
      <c r="AA583" s="692"/>
      <c r="AB583" s="692"/>
    </row>
    <row r="584" spans="1:28">
      <c r="A584" s="723"/>
      <c r="B584" s="728"/>
      <c r="C584" s="729"/>
      <c r="D584" s="730"/>
      <c r="E584" s="686"/>
      <c r="F584" s="686"/>
      <c r="G584" s="686"/>
      <c r="H584" s="686"/>
      <c r="I584" s="686"/>
      <c r="J584" s="686"/>
      <c r="K584" s="686"/>
      <c r="L584" s="686"/>
      <c r="M584" s="686"/>
      <c r="N584" s="686"/>
      <c r="O584" s="686"/>
      <c r="P584" s="686"/>
      <c r="Q584" s="686"/>
      <c r="R584" s="686"/>
      <c r="S584" s="686"/>
      <c r="T584" s="686"/>
      <c r="U584" s="686"/>
      <c r="V584" s="686"/>
      <c r="W584" s="686"/>
      <c r="X584" s="686"/>
      <c r="Y584" s="686"/>
      <c r="Z584" s="686"/>
      <c r="AA584" s="686"/>
      <c r="AB584" s="686"/>
    </row>
    <row r="585" spans="1:28">
      <c r="A585" s="722"/>
      <c r="B585" s="725"/>
      <c r="C585" s="726"/>
      <c r="D585" s="727"/>
      <c r="E585" s="692"/>
      <c r="F585" s="692"/>
      <c r="G585" s="692"/>
      <c r="H585" s="692"/>
      <c r="I585" s="692"/>
      <c r="J585" s="692"/>
      <c r="K585" s="692"/>
      <c r="L585" s="692"/>
      <c r="M585" s="692"/>
      <c r="N585" s="692"/>
      <c r="O585" s="692"/>
      <c r="P585" s="692"/>
      <c r="Q585" s="692"/>
      <c r="R585" s="692"/>
      <c r="S585" s="692"/>
      <c r="T585" s="692"/>
      <c r="U585" s="692"/>
      <c r="V585" s="692"/>
      <c r="W585" s="692"/>
      <c r="X585" s="692"/>
      <c r="Y585" s="692"/>
      <c r="Z585" s="692"/>
      <c r="AA585" s="692"/>
      <c r="AB585" s="692"/>
    </row>
    <row r="586" spans="1:28">
      <c r="A586" s="723"/>
      <c r="B586" s="728"/>
      <c r="C586" s="729"/>
      <c r="D586" s="730"/>
      <c r="E586" s="686"/>
      <c r="F586" s="686"/>
      <c r="G586" s="686"/>
      <c r="H586" s="686"/>
      <c r="I586" s="686"/>
      <c r="J586" s="686"/>
      <c r="K586" s="686"/>
      <c r="L586" s="686"/>
      <c r="M586" s="686"/>
      <c r="N586" s="686"/>
      <c r="O586" s="686"/>
      <c r="P586" s="686"/>
      <c r="Q586" s="686"/>
      <c r="R586" s="686"/>
      <c r="S586" s="686"/>
      <c r="T586" s="686"/>
      <c r="U586" s="686"/>
      <c r="V586" s="686"/>
      <c r="W586" s="686"/>
      <c r="X586" s="686"/>
      <c r="Y586" s="686"/>
      <c r="Z586" s="686"/>
      <c r="AA586" s="686"/>
      <c r="AB586" s="686"/>
    </row>
    <row r="587" spans="1:28">
      <c r="A587" s="722"/>
      <c r="B587" s="725"/>
      <c r="C587" s="726"/>
      <c r="D587" s="727"/>
      <c r="E587" s="692"/>
      <c r="F587" s="692"/>
      <c r="G587" s="692"/>
      <c r="H587" s="692"/>
      <c r="I587" s="692"/>
      <c r="J587" s="692"/>
      <c r="K587" s="692"/>
      <c r="L587" s="692"/>
      <c r="M587" s="692"/>
      <c r="N587" s="692"/>
      <c r="O587" s="692"/>
      <c r="P587" s="692"/>
      <c r="Q587" s="692"/>
      <c r="R587" s="692"/>
      <c r="S587" s="692"/>
      <c r="T587" s="692"/>
      <c r="U587" s="692"/>
      <c r="V587" s="692"/>
      <c r="W587" s="692"/>
      <c r="X587" s="692"/>
      <c r="Y587" s="692"/>
      <c r="Z587" s="692"/>
      <c r="AA587" s="692"/>
      <c r="AB587" s="692"/>
    </row>
    <row r="588" spans="1:28">
      <c r="A588" s="723"/>
      <c r="B588" s="728"/>
      <c r="C588" s="729"/>
      <c r="D588" s="730"/>
      <c r="E588" s="686"/>
      <c r="F588" s="686"/>
      <c r="G588" s="686"/>
      <c r="H588" s="686"/>
      <c r="I588" s="686"/>
      <c r="J588" s="686"/>
      <c r="K588" s="686"/>
      <c r="L588" s="686"/>
      <c r="M588" s="686"/>
      <c r="N588" s="686"/>
      <c r="O588" s="686"/>
      <c r="P588" s="686"/>
      <c r="Q588" s="686"/>
      <c r="R588" s="686"/>
      <c r="S588" s="686"/>
      <c r="T588" s="686"/>
      <c r="U588" s="686"/>
      <c r="V588" s="686"/>
      <c r="W588" s="686"/>
      <c r="X588" s="686"/>
      <c r="Y588" s="686"/>
      <c r="Z588" s="686"/>
      <c r="AA588" s="686"/>
      <c r="AB588" s="686"/>
    </row>
    <row r="589" spans="1:28">
      <c r="A589" s="722"/>
      <c r="B589" s="725"/>
      <c r="C589" s="726"/>
      <c r="D589" s="727"/>
      <c r="E589" s="692"/>
      <c r="F589" s="692"/>
      <c r="G589" s="692"/>
      <c r="H589" s="692"/>
      <c r="I589" s="692"/>
      <c r="J589" s="692"/>
      <c r="K589" s="692"/>
      <c r="L589" s="692"/>
      <c r="M589" s="692"/>
      <c r="N589" s="692"/>
      <c r="O589" s="692"/>
      <c r="P589" s="692"/>
      <c r="Q589" s="692"/>
      <c r="R589" s="692"/>
      <c r="S589" s="692"/>
      <c r="T589" s="692"/>
      <c r="U589" s="692"/>
      <c r="V589" s="692"/>
      <c r="W589" s="692"/>
      <c r="X589" s="692"/>
      <c r="Y589" s="692"/>
      <c r="Z589" s="692"/>
      <c r="AA589" s="692"/>
      <c r="AB589" s="692"/>
    </row>
    <row r="590" spans="1:28">
      <c r="A590" s="723"/>
      <c r="B590" s="728"/>
      <c r="C590" s="729"/>
      <c r="D590" s="730"/>
      <c r="E590" s="686"/>
      <c r="F590" s="686"/>
      <c r="G590" s="686"/>
      <c r="H590" s="686"/>
      <c r="I590" s="686"/>
      <c r="J590" s="686"/>
      <c r="K590" s="686"/>
      <c r="L590" s="686"/>
      <c r="M590" s="686"/>
      <c r="N590" s="686"/>
      <c r="O590" s="686"/>
      <c r="P590" s="686"/>
      <c r="Q590" s="686"/>
      <c r="R590" s="686"/>
      <c r="S590" s="686"/>
      <c r="T590" s="686"/>
      <c r="U590" s="686"/>
      <c r="V590" s="686"/>
      <c r="W590" s="686"/>
      <c r="X590" s="686"/>
      <c r="Y590" s="686"/>
      <c r="Z590" s="686"/>
      <c r="AA590" s="686"/>
      <c r="AB590" s="686"/>
    </row>
    <row r="591" spans="1:28">
      <c r="A591" s="722"/>
      <c r="B591" s="725"/>
      <c r="C591" s="726"/>
      <c r="D591" s="727"/>
      <c r="E591" s="692"/>
      <c r="F591" s="692"/>
      <c r="G591" s="686"/>
      <c r="H591" s="686"/>
      <c r="I591" s="686"/>
      <c r="J591" s="686"/>
      <c r="K591" s="686"/>
      <c r="L591" s="692"/>
      <c r="M591" s="692"/>
      <c r="N591" s="692"/>
      <c r="O591" s="692"/>
      <c r="P591" s="692"/>
      <c r="Q591" s="692"/>
      <c r="R591" s="692"/>
      <c r="S591" s="692"/>
      <c r="T591" s="692"/>
      <c r="U591" s="692"/>
      <c r="V591" s="692"/>
      <c r="W591" s="692"/>
      <c r="X591" s="692"/>
      <c r="Y591" s="692"/>
      <c r="Z591" s="692"/>
      <c r="AA591" s="692"/>
      <c r="AB591" s="692"/>
    </row>
    <row r="592" spans="1:28">
      <c r="A592" s="723"/>
      <c r="B592" s="728"/>
      <c r="C592" s="729"/>
      <c r="D592" s="730"/>
      <c r="E592" s="686"/>
      <c r="F592" s="686"/>
      <c r="G592" s="686"/>
      <c r="H592" s="686"/>
      <c r="I592" s="686"/>
      <c r="J592" s="686"/>
      <c r="K592" s="686"/>
      <c r="L592" s="686"/>
      <c r="M592" s="686"/>
      <c r="N592" s="686"/>
      <c r="O592" s="686"/>
      <c r="P592" s="686"/>
      <c r="Q592" s="686"/>
      <c r="R592" s="686"/>
      <c r="S592" s="686"/>
      <c r="T592" s="686"/>
      <c r="U592" s="686"/>
      <c r="V592" s="686"/>
      <c r="W592" s="686"/>
      <c r="X592" s="686"/>
      <c r="Y592" s="686"/>
      <c r="Z592" s="686"/>
      <c r="AA592" s="686"/>
      <c r="AB592" s="686"/>
    </row>
    <row r="593" spans="1:28">
      <c r="A593" s="722"/>
      <c r="B593" s="725"/>
      <c r="C593" s="726"/>
      <c r="D593" s="727"/>
      <c r="E593" s="692"/>
      <c r="F593" s="692"/>
      <c r="G593" s="686"/>
      <c r="H593" s="686"/>
      <c r="I593" s="686"/>
      <c r="J593" s="686"/>
      <c r="K593" s="686"/>
      <c r="L593" s="692"/>
      <c r="M593" s="692"/>
      <c r="N593" s="692"/>
      <c r="O593" s="692"/>
      <c r="P593" s="692"/>
      <c r="Q593" s="692"/>
      <c r="R593" s="692"/>
      <c r="S593" s="692"/>
      <c r="T593" s="692"/>
      <c r="U593" s="692"/>
      <c r="V593" s="692"/>
      <c r="W593" s="692"/>
      <c r="X593" s="692"/>
      <c r="Y593" s="692"/>
      <c r="Z593" s="692"/>
      <c r="AA593" s="692"/>
      <c r="AB593" s="692"/>
    </row>
    <row r="594" spans="1:28">
      <c r="A594" s="723"/>
      <c r="B594" s="728"/>
      <c r="C594" s="729"/>
      <c r="D594" s="730"/>
      <c r="E594" s="686"/>
      <c r="F594" s="686"/>
      <c r="G594" s="686"/>
      <c r="H594" s="686"/>
      <c r="I594" s="686"/>
      <c r="J594" s="686"/>
      <c r="K594" s="686"/>
      <c r="L594" s="686"/>
      <c r="M594" s="686"/>
      <c r="N594" s="686"/>
      <c r="O594" s="686"/>
      <c r="P594" s="686"/>
      <c r="Q594" s="686"/>
      <c r="R594" s="686"/>
      <c r="S594" s="686"/>
      <c r="T594" s="686"/>
      <c r="U594" s="686"/>
      <c r="V594" s="686"/>
      <c r="W594" s="686"/>
      <c r="X594" s="686"/>
      <c r="Y594" s="686"/>
      <c r="Z594" s="686"/>
      <c r="AA594" s="686"/>
      <c r="AB594" s="686"/>
    </row>
    <row r="595" spans="1:28">
      <c r="A595" s="722"/>
      <c r="B595" s="725"/>
      <c r="C595" s="726"/>
      <c r="D595" s="727"/>
      <c r="E595" s="692"/>
      <c r="F595" s="692"/>
      <c r="G595" s="686"/>
      <c r="H595" s="686"/>
      <c r="I595" s="686"/>
      <c r="J595" s="686"/>
      <c r="K595" s="686"/>
      <c r="L595" s="692"/>
      <c r="M595" s="692"/>
      <c r="N595" s="692"/>
      <c r="O595" s="692"/>
      <c r="P595" s="692"/>
      <c r="Q595" s="692"/>
      <c r="R595" s="692"/>
      <c r="S595" s="692"/>
      <c r="T595" s="692"/>
      <c r="U595" s="692"/>
      <c r="V595" s="692"/>
      <c r="W595" s="692"/>
      <c r="X595" s="692"/>
      <c r="Y595" s="692"/>
      <c r="Z595" s="692"/>
      <c r="AA595" s="692"/>
      <c r="AB595" s="692"/>
    </row>
    <row r="596" spans="1:28">
      <c r="A596" s="723"/>
      <c r="B596" s="728"/>
      <c r="C596" s="729"/>
      <c r="D596" s="730"/>
      <c r="E596" s="686"/>
      <c r="F596" s="686"/>
      <c r="G596" s="686"/>
      <c r="H596" s="686"/>
      <c r="I596" s="686"/>
      <c r="J596" s="686"/>
      <c r="K596" s="686"/>
      <c r="L596" s="686"/>
      <c r="M596" s="686"/>
      <c r="N596" s="686"/>
      <c r="O596" s="686"/>
      <c r="P596" s="686"/>
      <c r="Q596" s="686"/>
      <c r="R596" s="686"/>
      <c r="S596" s="686"/>
      <c r="T596" s="686"/>
      <c r="U596" s="686"/>
      <c r="V596" s="686"/>
      <c r="W596" s="686"/>
      <c r="X596" s="686"/>
      <c r="Y596" s="686"/>
      <c r="Z596" s="686"/>
      <c r="AA596" s="686"/>
      <c r="AB596" s="686"/>
    </row>
    <row r="597" spans="1:28">
      <c r="A597" s="722"/>
      <c r="B597" s="725"/>
      <c r="C597" s="726"/>
      <c r="D597" s="727"/>
      <c r="E597" s="692"/>
      <c r="F597" s="692"/>
      <c r="G597" s="686"/>
      <c r="H597" s="686"/>
      <c r="I597" s="686"/>
      <c r="J597" s="686"/>
      <c r="K597" s="686"/>
      <c r="L597" s="692"/>
      <c r="M597" s="692"/>
      <c r="N597" s="692"/>
      <c r="O597" s="692"/>
      <c r="P597" s="692"/>
      <c r="Q597" s="692"/>
      <c r="R597" s="692"/>
      <c r="S597" s="692"/>
      <c r="T597" s="692"/>
      <c r="U597" s="692"/>
      <c r="V597" s="692"/>
      <c r="W597" s="692"/>
      <c r="X597" s="692"/>
      <c r="Y597" s="692"/>
      <c r="Z597" s="692"/>
      <c r="AA597" s="692"/>
      <c r="AB597" s="692"/>
    </row>
    <row r="598" spans="1:28">
      <c r="A598" s="723"/>
      <c r="B598" s="728"/>
      <c r="C598" s="729"/>
      <c r="D598" s="730"/>
      <c r="E598" s="686"/>
      <c r="F598" s="686"/>
      <c r="G598" s="686"/>
      <c r="H598" s="686"/>
      <c r="I598" s="686"/>
      <c r="J598" s="686"/>
      <c r="K598" s="686"/>
      <c r="L598" s="686"/>
      <c r="M598" s="686"/>
      <c r="N598" s="686"/>
      <c r="O598" s="686"/>
      <c r="P598" s="686"/>
      <c r="Q598" s="686"/>
      <c r="R598" s="686"/>
      <c r="S598" s="686"/>
      <c r="T598" s="686"/>
      <c r="U598" s="686"/>
      <c r="V598" s="686"/>
      <c r="W598" s="686"/>
      <c r="X598" s="686"/>
      <c r="Y598" s="686"/>
      <c r="Z598" s="686"/>
      <c r="AA598" s="686"/>
      <c r="AB598" s="686"/>
    </row>
    <row r="599" spans="1:28">
      <c r="A599" s="722"/>
      <c r="B599" s="725"/>
      <c r="C599" s="726"/>
      <c r="D599" s="727"/>
      <c r="E599" s="692"/>
      <c r="F599" s="692"/>
      <c r="G599" s="686"/>
      <c r="H599" s="686"/>
      <c r="I599" s="686"/>
      <c r="J599" s="686"/>
      <c r="K599" s="686"/>
      <c r="L599" s="692"/>
      <c r="M599" s="692"/>
      <c r="N599" s="692"/>
      <c r="O599" s="692"/>
      <c r="P599" s="692"/>
      <c r="Q599" s="692"/>
      <c r="R599" s="692"/>
      <c r="S599" s="692"/>
      <c r="T599" s="692"/>
      <c r="U599" s="692"/>
      <c r="V599" s="692"/>
      <c r="W599" s="692"/>
      <c r="X599" s="692"/>
      <c r="Y599" s="692"/>
      <c r="Z599" s="692"/>
      <c r="AA599" s="692"/>
      <c r="AB599" s="692"/>
    </row>
    <row r="600" spans="1:28">
      <c r="A600" s="723"/>
      <c r="B600" s="728"/>
      <c r="C600" s="729"/>
      <c r="D600" s="730"/>
      <c r="E600" s="686"/>
      <c r="F600" s="686"/>
      <c r="G600" s="686"/>
      <c r="H600" s="686"/>
      <c r="I600" s="686"/>
      <c r="J600" s="686"/>
      <c r="K600" s="686"/>
      <c r="L600" s="686"/>
      <c r="M600" s="686"/>
      <c r="N600" s="686"/>
      <c r="O600" s="686"/>
      <c r="P600" s="686"/>
      <c r="Q600" s="686"/>
      <c r="R600" s="686"/>
      <c r="S600" s="686"/>
      <c r="T600" s="686"/>
      <c r="U600" s="686"/>
      <c r="V600" s="686"/>
      <c r="W600" s="686"/>
      <c r="X600" s="686"/>
      <c r="Y600" s="686"/>
      <c r="Z600" s="686"/>
      <c r="AA600" s="686"/>
      <c r="AB600" s="686"/>
    </row>
    <row r="601" spans="1:28">
      <c r="A601" s="722"/>
      <c r="B601" s="725"/>
      <c r="C601" s="726"/>
      <c r="D601" s="727"/>
      <c r="E601" s="692"/>
      <c r="F601" s="692"/>
      <c r="G601" s="686"/>
      <c r="H601" s="686"/>
      <c r="I601" s="686"/>
      <c r="J601" s="686"/>
      <c r="K601" s="686"/>
      <c r="L601" s="692"/>
      <c r="M601" s="692"/>
      <c r="N601" s="692"/>
      <c r="O601" s="692"/>
      <c r="P601" s="692"/>
      <c r="Q601" s="692"/>
      <c r="R601" s="692"/>
      <c r="S601" s="692"/>
      <c r="T601" s="692"/>
      <c r="U601" s="692"/>
      <c r="V601" s="692"/>
      <c r="W601" s="692"/>
      <c r="X601" s="692"/>
      <c r="Y601" s="692"/>
      <c r="Z601" s="692"/>
      <c r="AA601" s="692"/>
      <c r="AB601" s="692"/>
    </row>
    <row r="602" spans="1:28">
      <c r="A602" s="723"/>
      <c r="B602" s="728"/>
      <c r="C602" s="729"/>
      <c r="D602" s="730"/>
      <c r="E602" s="686"/>
      <c r="F602" s="686"/>
      <c r="G602" s="686"/>
      <c r="H602" s="686"/>
      <c r="I602" s="686"/>
      <c r="J602" s="686"/>
      <c r="K602" s="686"/>
      <c r="L602" s="686"/>
      <c r="M602" s="686"/>
      <c r="N602" s="686"/>
      <c r="O602" s="686"/>
      <c r="P602" s="686"/>
      <c r="Q602" s="686"/>
      <c r="R602" s="686"/>
      <c r="S602" s="686"/>
      <c r="T602" s="686"/>
      <c r="U602" s="686"/>
      <c r="V602" s="686"/>
      <c r="W602" s="686"/>
      <c r="X602" s="686"/>
      <c r="Y602" s="686"/>
      <c r="Z602" s="686"/>
      <c r="AA602" s="686"/>
      <c r="AB602" s="686"/>
    </row>
    <row r="603" spans="1:28">
      <c r="A603" s="722"/>
      <c r="B603" s="725"/>
      <c r="C603" s="726"/>
      <c r="D603" s="727"/>
      <c r="E603" s="692"/>
      <c r="F603" s="692"/>
      <c r="G603" s="686"/>
      <c r="H603" s="686"/>
      <c r="I603" s="686"/>
      <c r="J603" s="686"/>
      <c r="K603" s="686"/>
      <c r="L603" s="692"/>
      <c r="M603" s="692"/>
      <c r="N603" s="692"/>
      <c r="O603" s="692"/>
      <c r="P603" s="692"/>
      <c r="Q603" s="692"/>
      <c r="R603" s="692"/>
      <c r="S603" s="692"/>
      <c r="T603" s="692"/>
      <c r="U603" s="692"/>
      <c r="V603" s="692"/>
      <c r="W603" s="692"/>
      <c r="X603" s="692"/>
      <c r="Y603" s="692"/>
      <c r="Z603" s="692"/>
      <c r="AA603" s="692"/>
      <c r="AB603" s="692"/>
    </row>
    <row r="604" spans="1:28">
      <c r="A604" s="723"/>
      <c r="B604" s="728"/>
      <c r="C604" s="729"/>
      <c r="D604" s="730"/>
      <c r="E604" s="686"/>
      <c r="F604" s="686"/>
      <c r="G604" s="686"/>
      <c r="H604" s="686"/>
      <c r="I604" s="686"/>
      <c r="J604" s="686"/>
      <c r="K604" s="686"/>
      <c r="L604" s="686"/>
      <c r="M604" s="686"/>
      <c r="N604" s="686"/>
      <c r="O604" s="686"/>
      <c r="P604" s="686"/>
      <c r="Q604" s="686"/>
      <c r="R604" s="686"/>
      <c r="S604" s="686"/>
      <c r="T604" s="686"/>
      <c r="U604" s="686"/>
      <c r="V604" s="686"/>
      <c r="W604" s="686"/>
      <c r="X604" s="686"/>
      <c r="Y604" s="686"/>
      <c r="Z604" s="686"/>
      <c r="AA604" s="686"/>
      <c r="AB604" s="686"/>
    </row>
    <row r="605" spans="1:28">
      <c r="A605" s="722"/>
      <c r="B605" s="725"/>
      <c r="C605" s="726"/>
      <c r="D605" s="727"/>
      <c r="E605" s="692"/>
      <c r="F605" s="692"/>
      <c r="G605" s="686"/>
      <c r="H605" s="686"/>
      <c r="I605" s="686"/>
      <c r="J605" s="686"/>
      <c r="K605" s="686"/>
      <c r="L605" s="692"/>
      <c r="M605" s="692"/>
      <c r="N605" s="692"/>
      <c r="O605" s="692"/>
      <c r="P605" s="692"/>
      <c r="Q605" s="692"/>
      <c r="R605" s="692"/>
      <c r="S605" s="692"/>
      <c r="T605" s="692"/>
      <c r="U605" s="692"/>
      <c r="V605" s="692"/>
      <c r="W605" s="692"/>
      <c r="X605" s="692"/>
      <c r="Y605" s="692"/>
      <c r="Z605" s="692"/>
      <c r="AA605" s="692"/>
      <c r="AB605" s="692"/>
    </row>
    <row r="606" spans="1:28">
      <c r="A606" s="723"/>
      <c r="B606" s="728"/>
      <c r="C606" s="729"/>
      <c r="D606" s="730"/>
      <c r="E606" s="686"/>
      <c r="F606" s="686"/>
      <c r="G606" s="686"/>
      <c r="H606" s="686"/>
      <c r="I606" s="686"/>
      <c r="J606" s="686"/>
      <c r="K606" s="686"/>
      <c r="L606" s="686"/>
      <c r="M606" s="686"/>
      <c r="N606" s="686"/>
      <c r="O606" s="686"/>
      <c r="P606" s="686"/>
      <c r="Q606" s="686"/>
      <c r="R606" s="686"/>
      <c r="S606" s="686"/>
      <c r="T606" s="686"/>
      <c r="U606" s="686"/>
      <c r="V606" s="686"/>
      <c r="W606" s="686"/>
      <c r="X606" s="686"/>
      <c r="Y606" s="686"/>
      <c r="Z606" s="686"/>
      <c r="AA606" s="686"/>
      <c r="AB606" s="686"/>
    </row>
    <row r="607" spans="1:28">
      <c r="A607" s="722"/>
      <c r="B607" s="725"/>
      <c r="C607" s="726"/>
      <c r="D607" s="727"/>
      <c r="E607" s="692"/>
      <c r="F607" s="692"/>
      <c r="G607" s="686"/>
      <c r="H607" s="686"/>
      <c r="I607" s="686"/>
      <c r="J607" s="686"/>
      <c r="K607" s="686"/>
      <c r="L607" s="692"/>
      <c r="M607" s="692"/>
      <c r="N607" s="692"/>
      <c r="O607" s="692"/>
      <c r="P607" s="692"/>
      <c r="Q607" s="692"/>
      <c r="R607" s="692"/>
      <c r="S607" s="692"/>
      <c r="T607" s="692"/>
      <c r="U607" s="692"/>
      <c r="V607" s="692"/>
      <c r="W607" s="692"/>
      <c r="X607" s="692"/>
      <c r="Y607" s="692"/>
      <c r="Z607" s="692"/>
      <c r="AA607" s="692"/>
      <c r="AB607" s="692"/>
    </row>
    <row r="608" spans="1:28">
      <c r="A608" s="723"/>
      <c r="B608" s="728"/>
      <c r="C608" s="729"/>
      <c r="D608" s="730"/>
      <c r="E608" s="686"/>
      <c r="F608" s="686"/>
      <c r="G608" s="686"/>
      <c r="H608" s="686"/>
      <c r="I608" s="686"/>
      <c r="J608" s="686"/>
      <c r="K608" s="686"/>
      <c r="L608" s="686"/>
      <c r="M608" s="686"/>
      <c r="N608" s="686"/>
      <c r="O608" s="686"/>
      <c r="P608" s="686"/>
      <c r="Q608" s="686"/>
      <c r="R608" s="686"/>
      <c r="S608" s="686"/>
      <c r="T608" s="686"/>
      <c r="U608" s="686"/>
      <c r="V608" s="686"/>
      <c r="W608" s="686"/>
      <c r="X608" s="686"/>
      <c r="Y608" s="686"/>
      <c r="Z608" s="686"/>
      <c r="AA608" s="686"/>
      <c r="AB608" s="686"/>
    </row>
    <row r="609" spans="1:28">
      <c r="A609" s="722"/>
      <c r="B609" s="725"/>
      <c r="C609" s="726"/>
      <c r="D609" s="727"/>
      <c r="E609" s="692"/>
      <c r="F609" s="692"/>
      <c r="G609" s="686"/>
      <c r="H609" s="686"/>
      <c r="I609" s="686"/>
      <c r="J609" s="686"/>
      <c r="K609" s="686"/>
      <c r="L609" s="692"/>
      <c r="M609" s="692"/>
      <c r="N609" s="692"/>
      <c r="O609" s="692"/>
      <c r="P609" s="692"/>
      <c r="Q609" s="692"/>
      <c r="R609" s="692"/>
      <c r="S609" s="692"/>
      <c r="T609" s="692"/>
      <c r="U609" s="692"/>
      <c r="V609" s="692"/>
      <c r="W609" s="692"/>
      <c r="X609" s="692"/>
      <c r="Y609" s="692"/>
      <c r="Z609" s="692"/>
      <c r="AA609" s="692"/>
      <c r="AB609" s="692"/>
    </row>
    <row r="610" spans="1:28">
      <c r="A610" s="723"/>
      <c r="B610" s="728"/>
      <c r="C610" s="729"/>
      <c r="D610" s="730"/>
      <c r="E610" s="686"/>
      <c r="F610" s="686"/>
      <c r="G610" s="686"/>
      <c r="H610" s="686"/>
      <c r="I610" s="686"/>
      <c r="J610" s="686"/>
      <c r="K610" s="686"/>
      <c r="L610" s="686"/>
      <c r="M610" s="686"/>
      <c r="N610" s="686"/>
      <c r="O610" s="686"/>
      <c r="P610" s="686"/>
      <c r="Q610" s="686"/>
      <c r="R610" s="686"/>
      <c r="S610" s="686"/>
      <c r="T610" s="686"/>
      <c r="U610" s="686"/>
      <c r="V610" s="686"/>
      <c r="W610" s="686"/>
      <c r="X610" s="686"/>
      <c r="Y610" s="686"/>
      <c r="Z610" s="686"/>
      <c r="AA610" s="686"/>
      <c r="AB610" s="686"/>
    </row>
    <row r="611" spans="1:28">
      <c r="A611" s="722"/>
      <c r="B611" s="725"/>
      <c r="C611" s="726"/>
      <c r="D611" s="727"/>
      <c r="E611" s="692"/>
      <c r="F611" s="692"/>
      <c r="G611" s="686"/>
      <c r="H611" s="686"/>
      <c r="I611" s="686"/>
      <c r="J611" s="686"/>
      <c r="K611" s="686"/>
      <c r="L611" s="692"/>
      <c r="M611" s="692"/>
      <c r="N611" s="692"/>
      <c r="O611" s="692"/>
      <c r="P611" s="692"/>
      <c r="Q611" s="692"/>
      <c r="R611" s="692"/>
      <c r="S611" s="692"/>
      <c r="T611" s="692"/>
      <c r="U611" s="692"/>
      <c r="V611" s="692"/>
      <c r="W611" s="692"/>
      <c r="X611" s="692"/>
      <c r="Y611" s="692"/>
      <c r="Z611" s="692"/>
      <c r="AA611" s="692"/>
      <c r="AB611" s="692"/>
    </row>
    <row r="612" spans="1:28">
      <c r="A612" s="723"/>
      <c r="B612" s="728"/>
      <c r="C612" s="729"/>
      <c r="D612" s="730"/>
      <c r="E612" s="686"/>
      <c r="F612" s="686"/>
      <c r="G612" s="686"/>
      <c r="H612" s="686"/>
      <c r="I612" s="686"/>
      <c r="J612" s="686"/>
      <c r="K612" s="686"/>
      <c r="L612" s="686"/>
      <c r="M612" s="686"/>
      <c r="N612" s="686"/>
      <c r="O612" s="686"/>
      <c r="P612" s="686"/>
      <c r="Q612" s="686"/>
      <c r="R612" s="686"/>
      <c r="S612" s="686"/>
      <c r="T612" s="686"/>
      <c r="U612" s="686"/>
      <c r="V612" s="686"/>
      <c r="W612" s="686"/>
      <c r="X612" s="686"/>
      <c r="Y612" s="686"/>
      <c r="Z612" s="686"/>
      <c r="AA612" s="686"/>
      <c r="AB612" s="686"/>
    </row>
    <row r="613" spans="1:28">
      <c r="A613" s="722"/>
      <c r="B613" s="725"/>
      <c r="C613" s="726"/>
      <c r="D613" s="727"/>
      <c r="E613" s="692"/>
      <c r="F613" s="692"/>
      <c r="G613" s="686"/>
      <c r="H613" s="686"/>
      <c r="I613" s="686"/>
      <c r="J613" s="686"/>
      <c r="K613" s="686"/>
      <c r="L613" s="692"/>
      <c r="M613" s="692"/>
      <c r="N613" s="692"/>
      <c r="O613" s="692"/>
      <c r="P613" s="692"/>
      <c r="Q613" s="692"/>
      <c r="R613" s="692"/>
      <c r="S613" s="692"/>
      <c r="T613" s="692"/>
      <c r="U613" s="692"/>
      <c r="V613" s="692"/>
      <c r="W613" s="692"/>
      <c r="X613" s="692"/>
      <c r="Y613" s="692"/>
      <c r="Z613" s="692"/>
      <c r="AA613" s="692"/>
      <c r="AB613" s="692"/>
    </row>
    <row r="614" spans="1:28">
      <c r="A614" s="723"/>
      <c r="B614" s="728"/>
      <c r="C614" s="729"/>
      <c r="D614" s="730"/>
      <c r="E614" s="686"/>
      <c r="F614" s="686"/>
      <c r="G614" s="686"/>
      <c r="H614" s="686"/>
      <c r="I614" s="686"/>
      <c r="J614" s="686"/>
      <c r="K614" s="686"/>
      <c r="L614" s="686"/>
      <c r="M614" s="686"/>
      <c r="N614" s="686"/>
      <c r="O614" s="686"/>
      <c r="P614" s="686"/>
      <c r="Q614" s="686"/>
      <c r="R614" s="686"/>
      <c r="S614" s="686"/>
      <c r="T614" s="686"/>
      <c r="U614" s="686"/>
      <c r="V614" s="686"/>
      <c r="W614" s="686"/>
      <c r="X614" s="686"/>
      <c r="Y614" s="686"/>
      <c r="Z614" s="686"/>
      <c r="AA614" s="686"/>
      <c r="AB614" s="686"/>
    </row>
    <row r="615" spans="1:28">
      <c r="A615" s="722"/>
      <c r="B615" s="725"/>
      <c r="C615" s="726"/>
      <c r="D615" s="727"/>
      <c r="E615" s="692"/>
      <c r="F615" s="692"/>
      <c r="G615" s="686"/>
      <c r="H615" s="686"/>
      <c r="I615" s="686"/>
      <c r="J615" s="686"/>
      <c r="K615" s="686"/>
      <c r="L615" s="692"/>
      <c r="M615" s="692"/>
      <c r="N615" s="692"/>
      <c r="O615" s="692"/>
      <c r="P615" s="692"/>
      <c r="Q615" s="692"/>
      <c r="R615" s="692"/>
      <c r="S615" s="692"/>
      <c r="T615" s="692"/>
      <c r="U615" s="692"/>
      <c r="V615" s="692"/>
      <c r="W615" s="692"/>
      <c r="X615" s="692"/>
      <c r="Y615" s="692"/>
      <c r="Z615" s="692"/>
      <c r="AA615" s="692"/>
      <c r="AB615" s="692"/>
    </row>
    <row r="616" spans="1:28">
      <c r="A616" s="723"/>
      <c r="B616" s="728"/>
      <c r="C616" s="729"/>
      <c r="D616" s="730"/>
      <c r="E616" s="686"/>
      <c r="F616" s="686"/>
      <c r="G616" s="686"/>
      <c r="H616" s="686"/>
      <c r="I616" s="686"/>
      <c r="J616" s="686"/>
      <c r="K616" s="686"/>
      <c r="L616" s="686"/>
      <c r="M616" s="686"/>
      <c r="N616" s="686"/>
      <c r="O616" s="686"/>
      <c r="P616" s="686"/>
      <c r="Q616" s="686"/>
      <c r="R616" s="686"/>
      <c r="S616" s="686"/>
      <c r="T616" s="686"/>
      <c r="U616" s="686"/>
      <c r="V616" s="686"/>
      <c r="W616" s="686"/>
      <c r="X616" s="686"/>
      <c r="Y616" s="686"/>
      <c r="Z616" s="686"/>
      <c r="AA616" s="686"/>
      <c r="AB616" s="686"/>
    </row>
    <row r="617" spans="1:28">
      <c r="A617" s="722"/>
      <c r="B617" s="725"/>
      <c r="C617" s="726"/>
      <c r="D617" s="727"/>
      <c r="E617" s="692"/>
      <c r="F617" s="692"/>
      <c r="G617" s="686"/>
      <c r="H617" s="686"/>
      <c r="I617" s="686"/>
      <c r="J617" s="686"/>
      <c r="K617" s="686"/>
      <c r="L617" s="692"/>
      <c r="M617" s="692"/>
      <c r="N617" s="692"/>
      <c r="O617" s="692"/>
      <c r="P617" s="692"/>
      <c r="Q617" s="692"/>
      <c r="R617" s="692"/>
      <c r="S617" s="692"/>
      <c r="T617" s="692"/>
      <c r="U617" s="692"/>
      <c r="V617" s="692"/>
      <c r="W617" s="692"/>
      <c r="X617" s="692"/>
      <c r="Y617" s="692"/>
      <c r="Z617" s="692"/>
      <c r="AA617" s="692"/>
      <c r="AB617" s="692"/>
    </row>
    <row r="618" spans="1:28">
      <c r="A618" s="723"/>
      <c r="B618" s="728"/>
      <c r="C618" s="729"/>
      <c r="D618" s="730"/>
      <c r="E618" s="686"/>
      <c r="F618" s="686"/>
      <c r="G618" s="686"/>
      <c r="H618" s="686"/>
      <c r="I618" s="686"/>
      <c r="J618" s="686"/>
      <c r="K618" s="686"/>
      <c r="L618" s="686"/>
      <c r="M618" s="686"/>
      <c r="N618" s="686"/>
      <c r="O618" s="686"/>
      <c r="P618" s="686"/>
      <c r="Q618" s="686"/>
      <c r="R618" s="686"/>
      <c r="S618" s="686"/>
      <c r="T618" s="686"/>
      <c r="U618" s="686"/>
      <c r="V618" s="686"/>
      <c r="W618" s="686"/>
      <c r="X618" s="686"/>
      <c r="Y618" s="686"/>
      <c r="Z618" s="686"/>
      <c r="AA618" s="686"/>
      <c r="AB618" s="686"/>
    </row>
    <row r="619" spans="1:28">
      <c r="A619" s="722"/>
      <c r="B619" s="725"/>
      <c r="C619" s="726"/>
      <c r="D619" s="727"/>
      <c r="E619" s="692"/>
      <c r="F619" s="692"/>
      <c r="G619" s="686"/>
      <c r="H619" s="686"/>
      <c r="I619" s="686"/>
      <c r="J619" s="686"/>
      <c r="K619" s="686"/>
      <c r="L619" s="692"/>
      <c r="M619" s="692"/>
      <c r="N619" s="692"/>
      <c r="O619" s="692"/>
      <c r="P619" s="692"/>
      <c r="Q619" s="692"/>
      <c r="R619" s="692"/>
      <c r="S619" s="692"/>
      <c r="T619" s="692"/>
      <c r="U619" s="692"/>
      <c r="V619" s="692"/>
      <c r="W619" s="692"/>
      <c r="X619" s="692"/>
      <c r="Y619" s="692"/>
      <c r="Z619" s="692"/>
      <c r="AA619" s="692"/>
      <c r="AB619" s="692"/>
    </row>
    <row r="620" spans="1:28">
      <c r="A620" s="723"/>
      <c r="B620" s="728"/>
      <c r="C620" s="729"/>
      <c r="D620" s="730"/>
      <c r="E620" s="686"/>
      <c r="F620" s="686"/>
      <c r="G620" s="686"/>
      <c r="H620" s="686"/>
      <c r="I620" s="686"/>
      <c r="J620" s="686"/>
      <c r="K620" s="686"/>
      <c r="L620" s="686"/>
      <c r="M620" s="686"/>
      <c r="N620" s="686"/>
      <c r="O620" s="686"/>
      <c r="P620" s="686"/>
      <c r="Q620" s="686"/>
      <c r="R620" s="686"/>
      <c r="S620" s="686"/>
      <c r="T620" s="686"/>
      <c r="U620" s="686"/>
      <c r="V620" s="686"/>
      <c r="W620" s="686"/>
      <c r="X620" s="686"/>
      <c r="Y620" s="686"/>
      <c r="Z620" s="686"/>
      <c r="AA620" s="686"/>
      <c r="AB620" s="686"/>
    </row>
    <row r="621" spans="1:28">
      <c r="A621" s="722"/>
      <c r="B621" s="725"/>
      <c r="C621" s="726"/>
      <c r="D621" s="727"/>
      <c r="E621" s="692"/>
      <c r="F621" s="692"/>
      <c r="G621" s="686"/>
      <c r="H621" s="686"/>
      <c r="I621" s="686"/>
      <c r="J621" s="686"/>
      <c r="K621" s="686"/>
      <c r="L621" s="692"/>
      <c r="M621" s="692"/>
      <c r="N621" s="692"/>
      <c r="O621" s="692"/>
      <c r="P621" s="692"/>
      <c r="Q621" s="692"/>
      <c r="R621" s="692"/>
      <c r="S621" s="692"/>
      <c r="T621" s="692"/>
      <c r="U621" s="692"/>
      <c r="V621" s="692"/>
      <c r="W621" s="692"/>
      <c r="X621" s="692"/>
      <c r="Y621" s="692"/>
      <c r="Z621" s="692"/>
      <c r="AA621" s="692"/>
      <c r="AB621" s="692"/>
    </row>
    <row r="622" spans="1:28">
      <c r="A622" s="723"/>
      <c r="B622" s="728"/>
      <c r="C622" s="729"/>
      <c r="D622" s="730"/>
      <c r="E622" s="686"/>
      <c r="F622" s="686"/>
      <c r="G622" s="686"/>
      <c r="H622" s="686"/>
      <c r="I622" s="686"/>
      <c r="J622" s="686"/>
      <c r="K622" s="686"/>
      <c r="L622" s="686"/>
      <c r="M622" s="686"/>
      <c r="N622" s="686"/>
      <c r="O622" s="686"/>
      <c r="P622" s="686"/>
      <c r="Q622" s="686"/>
      <c r="R622" s="686"/>
      <c r="S622" s="686"/>
      <c r="T622" s="686"/>
      <c r="U622" s="686"/>
      <c r="V622" s="686"/>
      <c r="W622" s="686"/>
      <c r="X622" s="686"/>
      <c r="Y622" s="686"/>
      <c r="Z622" s="686"/>
      <c r="AA622" s="686"/>
      <c r="AB622" s="686"/>
    </row>
    <row r="623" spans="1:28">
      <c r="A623" s="722"/>
      <c r="B623" s="725"/>
      <c r="C623" s="726"/>
      <c r="D623" s="727"/>
      <c r="E623" s="692"/>
      <c r="F623" s="692"/>
      <c r="G623" s="686"/>
      <c r="H623" s="686"/>
      <c r="I623" s="686"/>
      <c r="J623" s="686"/>
      <c r="K623" s="686"/>
      <c r="L623" s="692"/>
      <c r="M623" s="692"/>
      <c r="N623" s="692"/>
      <c r="O623" s="692"/>
      <c r="P623" s="692"/>
      <c r="Q623" s="692"/>
      <c r="R623" s="692"/>
      <c r="S623" s="692"/>
      <c r="T623" s="692"/>
      <c r="U623" s="692"/>
      <c r="V623" s="692"/>
      <c r="W623" s="692"/>
      <c r="X623" s="692"/>
      <c r="Y623" s="692"/>
      <c r="Z623" s="692"/>
      <c r="AA623" s="692"/>
      <c r="AB623" s="692"/>
    </row>
    <row r="624" spans="1:28">
      <c r="A624" s="723"/>
      <c r="B624" s="728"/>
      <c r="C624" s="729"/>
      <c r="D624" s="730"/>
      <c r="E624" s="686"/>
      <c r="F624" s="686"/>
      <c r="G624" s="686"/>
      <c r="H624" s="686"/>
      <c r="I624" s="686"/>
      <c r="J624" s="686"/>
      <c r="K624" s="686"/>
      <c r="L624" s="686"/>
      <c r="M624" s="686"/>
      <c r="N624" s="686"/>
      <c r="O624" s="686"/>
      <c r="P624" s="686"/>
      <c r="Q624" s="686"/>
      <c r="R624" s="686"/>
      <c r="S624" s="686"/>
      <c r="T624" s="686"/>
      <c r="U624" s="686"/>
      <c r="V624" s="686"/>
      <c r="W624" s="686"/>
      <c r="X624" s="686"/>
      <c r="Y624" s="686"/>
      <c r="Z624" s="686"/>
      <c r="AA624" s="686"/>
      <c r="AB624" s="686"/>
    </row>
    <row r="625" spans="1:28">
      <c r="A625" s="722"/>
      <c r="B625" s="725"/>
      <c r="C625" s="726"/>
      <c r="D625" s="727"/>
      <c r="E625" s="692"/>
      <c r="F625" s="692"/>
      <c r="G625" s="686"/>
      <c r="H625" s="686"/>
      <c r="I625" s="686"/>
      <c r="J625" s="686"/>
      <c r="K625" s="686"/>
      <c r="L625" s="692"/>
      <c r="M625" s="692"/>
      <c r="N625" s="692"/>
      <c r="O625" s="692"/>
      <c r="P625" s="692"/>
      <c r="Q625" s="692"/>
      <c r="R625" s="692"/>
      <c r="S625" s="692"/>
      <c r="T625" s="692"/>
      <c r="U625" s="692"/>
      <c r="V625" s="692"/>
      <c r="W625" s="692"/>
      <c r="X625" s="692"/>
      <c r="Y625" s="692"/>
      <c r="Z625" s="692"/>
      <c r="AA625" s="692"/>
      <c r="AB625" s="692"/>
    </row>
    <row r="626" spans="1:28">
      <c r="A626" s="723"/>
      <c r="B626" s="728"/>
      <c r="C626" s="729"/>
      <c r="D626" s="730"/>
      <c r="E626" s="686"/>
      <c r="F626" s="686"/>
      <c r="G626" s="686"/>
      <c r="H626" s="686"/>
      <c r="I626" s="686"/>
      <c r="J626" s="686"/>
      <c r="K626" s="686"/>
      <c r="L626" s="686"/>
      <c r="M626" s="686"/>
      <c r="N626" s="686"/>
      <c r="O626" s="686"/>
      <c r="P626" s="686"/>
      <c r="Q626" s="686"/>
      <c r="R626" s="686"/>
      <c r="S626" s="686"/>
      <c r="T626" s="686"/>
      <c r="U626" s="686"/>
      <c r="V626" s="686"/>
      <c r="W626" s="686"/>
      <c r="X626" s="686"/>
      <c r="Y626" s="686"/>
      <c r="Z626" s="686"/>
      <c r="AA626" s="686"/>
      <c r="AB626" s="686"/>
    </row>
    <row r="627" spans="1:28">
      <c r="A627" s="722"/>
      <c r="B627" s="725"/>
      <c r="C627" s="726"/>
      <c r="D627" s="727"/>
      <c r="E627" s="692"/>
      <c r="F627" s="692"/>
      <c r="G627" s="686"/>
      <c r="H627" s="686"/>
      <c r="I627" s="686"/>
      <c r="J627" s="686"/>
      <c r="K627" s="686"/>
      <c r="L627" s="692"/>
      <c r="M627" s="692"/>
      <c r="N627" s="692"/>
      <c r="O627" s="692"/>
      <c r="P627" s="692"/>
      <c r="Q627" s="692"/>
      <c r="R627" s="692"/>
      <c r="S627" s="692"/>
      <c r="T627" s="692"/>
      <c r="U627" s="692"/>
      <c r="V627" s="692"/>
      <c r="W627" s="692"/>
      <c r="X627" s="692"/>
      <c r="Y627" s="692"/>
      <c r="Z627" s="692"/>
      <c r="AA627" s="692"/>
      <c r="AB627" s="692"/>
    </row>
    <row r="628" spans="1:28">
      <c r="A628" s="723"/>
      <c r="B628" s="728"/>
      <c r="C628" s="729"/>
      <c r="D628" s="730"/>
      <c r="E628" s="686"/>
      <c r="F628" s="686"/>
      <c r="G628" s="686"/>
      <c r="H628" s="686"/>
      <c r="I628" s="686"/>
      <c r="J628" s="686"/>
      <c r="K628" s="686"/>
      <c r="L628" s="686"/>
      <c r="M628" s="686"/>
      <c r="N628" s="686"/>
      <c r="O628" s="686"/>
      <c r="P628" s="686"/>
      <c r="Q628" s="686"/>
      <c r="R628" s="686"/>
      <c r="S628" s="686"/>
      <c r="T628" s="686"/>
      <c r="U628" s="686"/>
      <c r="V628" s="686"/>
      <c r="W628" s="686"/>
      <c r="X628" s="686"/>
      <c r="Y628" s="686"/>
      <c r="Z628" s="686"/>
      <c r="AA628" s="686"/>
      <c r="AB628" s="686"/>
    </row>
    <row r="629" spans="1:28">
      <c r="A629" s="722"/>
      <c r="B629" s="725"/>
      <c r="C629" s="726"/>
      <c r="D629" s="727"/>
      <c r="E629" s="692"/>
      <c r="F629" s="692"/>
      <c r="G629" s="686"/>
      <c r="H629" s="686"/>
      <c r="I629" s="686"/>
      <c r="J629" s="686"/>
      <c r="K629" s="686"/>
      <c r="L629" s="692"/>
      <c r="M629" s="692"/>
      <c r="N629" s="692"/>
      <c r="O629" s="692"/>
      <c r="P629" s="692"/>
      <c r="Q629" s="692"/>
      <c r="R629" s="692"/>
      <c r="S629" s="692"/>
      <c r="T629" s="692"/>
      <c r="U629" s="692"/>
      <c r="V629" s="692"/>
      <c r="W629" s="692"/>
      <c r="X629" s="692"/>
      <c r="Y629" s="692"/>
      <c r="Z629" s="692"/>
      <c r="AA629" s="692"/>
      <c r="AB629" s="692"/>
    </row>
    <row r="630" spans="1:28">
      <c r="A630" s="723"/>
      <c r="B630" s="728"/>
      <c r="C630" s="729"/>
      <c r="D630" s="730"/>
      <c r="E630" s="686"/>
      <c r="F630" s="686"/>
      <c r="G630" s="686"/>
      <c r="H630" s="686"/>
      <c r="I630" s="686"/>
      <c r="J630" s="686"/>
      <c r="K630" s="686"/>
      <c r="L630" s="686"/>
      <c r="M630" s="686"/>
      <c r="N630" s="686"/>
      <c r="O630" s="686"/>
      <c r="P630" s="686"/>
      <c r="Q630" s="686"/>
      <c r="R630" s="686"/>
      <c r="S630" s="686"/>
      <c r="T630" s="686"/>
      <c r="U630" s="686"/>
      <c r="V630" s="686"/>
      <c r="W630" s="686"/>
      <c r="X630" s="686"/>
      <c r="Y630" s="686"/>
      <c r="Z630" s="686"/>
      <c r="AA630" s="686"/>
      <c r="AB630" s="686"/>
    </row>
    <row r="631" spans="1:28">
      <c r="A631" s="722"/>
      <c r="B631" s="725"/>
      <c r="C631" s="726"/>
      <c r="D631" s="727"/>
      <c r="E631" s="692"/>
      <c r="F631" s="692"/>
      <c r="G631" s="686"/>
      <c r="H631" s="686"/>
      <c r="I631" s="686"/>
      <c r="J631" s="686"/>
      <c r="K631" s="686"/>
      <c r="L631" s="692"/>
      <c r="M631" s="692"/>
      <c r="N631" s="692"/>
      <c r="O631" s="692"/>
      <c r="P631" s="692"/>
      <c r="Q631" s="692"/>
      <c r="R631" s="692"/>
      <c r="S631" s="692"/>
      <c r="T631" s="692"/>
      <c r="U631" s="692"/>
      <c r="V631" s="692"/>
      <c r="W631" s="692"/>
      <c r="X631" s="692"/>
      <c r="Y631" s="692"/>
      <c r="Z631" s="692"/>
      <c r="AA631" s="692"/>
      <c r="AB631" s="692"/>
    </row>
    <row r="632" spans="1:28">
      <c r="A632" s="723"/>
      <c r="B632" s="728"/>
      <c r="C632" s="729"/>
      <c r="D632" s="730"/>
      <c r="E632" s="686"/>
      <c r="F632" s="686"/>
      <c r="G632" s="686"/>
      <c r="H632" s="686"/>
      <c r="I632" s="686"/>
      <c r="J632" s="686"/>
      <c r="K632" s="686"/>
      <c r="L632" s="686"/>
      <c r="M632" s="686"/>
      <c r="N632" s="686"/>
      <c r="O632" s="686"/>
      <c r="P632" s="686"/>
      <c r="Q632" s="686"/>
      <c r="R632" s="686"/>
      <c r="S632" s="686"/>
      <c r="T632" s="686"/>
      <c r="U632" s="686"/>
      <c r="V632" s="686"/>
      <c r="W632" s="686"/>
      <c r="X632" s="686"/>
      <c r="Y632" s="686"/>
      <c r="Z632" s="686"/>
      <c r="AA632" s="686"/>
      <c r="AB632" s="686"/>
    </row>
    <row r="633" spans="1:28">
      <c r="A633" s="722"/>
      <c r="B633" s="725"/>
      <c r="C633" s="726"/>
      <c r="D633" s="727"/>
      <c r="E633" s="692"/>
      <c r="F633" s="692"/>
      <c r="G633" s="686"/>
      <c r="H633" s="686"/>
      <c r="I633" s="686"/>
      <c r="J633" s="686"/>
      <c r="K633" s="686"/>
      <c r="L633" s="692"/>
      <c r="M633" s="692"/>
      <c r="N633" s="692"/>
      <c r="O633" s="692"/>
      <c r="P633" s="692"/>
      <c r="Q633" s="692"/>
      <c r="R633" s="692"/>
      <c r="S633" s="692"/>
      <c r="T633" s="692"/>
      <c r="U633" s="692"/>
      <c r="V633" s="692"/>
      <c r="W633" s="692"/>
      <c r="X633" s="692"/>
      <c r="Y633" s="692"/>
      <c r="Z633" s="692"/>
      <c r="AA633" s="692"/>
      <c r="AB633" s="692"/>
    </row>
    <row r="634" spans="1:28">
      <c r="A634" s="723"/>
      <c r="B634" s="728"/>
      <c r="C634" s="729"/>
      <c r="D634" s="730"/>
      <c r="E634" s="686"/>
      <c r="F634" s="686"/>
      <c r="G634" s="686"/>
      <c r="H634" s="686"/>
      <c r="I634" s="686"/>
      <c r="J634" s="686"/>
      <c r="K634" s="686"/>
      <c r="L634" s="686"/>
      <c r="M634" s="686"/>
      <c r="N634" s="686"/>
      <c r="O634" s="686"/>
      <c r="P634" s="686"/>
      <c r="Q634" s="686"/>
      <c r="R634" s="686"/>
      <c r="S634" s="686"/>
      <c r="T634" s="686"/>
      <c r="U634" s="686"/>
      <c r="V634" s="686"/>
      <c r="W634" s="686"/>
      <c r="X634" s="686"/>
      <c r="Y634" s="686"/>
      <c r="Z634" s="686"/>
      <c r="AA634" s="686"/>
      <c r="AB634" s="686"/>
    </row>
    <row r="635" spans="1:28">
      <c r="A635" s="722"/>
      <c r="B635" s="725"/>
      <c r="C635" s="726"/>
      <c r="D635" s="727"/>
      <c r="E635" s="692"/>
      <c r="F635" s="692"/>
      <c r="G635" s="686"/>
      <c r="H635" s="686"/>
      <c r="I635" s="686"/>
      <c r="J635" s="686"/>
      <c r="K635" s="686"/>
      <c r="L635" s="692"/>
      <c r="M635" s="692"/>
      <c r="N635" s="692"/>
      <c r="O635" s="692"/>
      <c r="P635" s="692"/>
      <c r="Q635" s="692"/>
      <c r="R635" s="692"/>
      <c r="S635" s="692"/>
      <c r="T635" s="692"/>
      <c r="U635" s="692"/>
      <c r="V635" s="692"/>
      <c r="W635" s="692"/>
      <c r="X635" s="692"/>
      <c r="Y635" s="692"/>
      <c r="Z635" s="692"/>
      <c r="AA635" s="692"/>
      <c r="AB635" s="692"/>
    </row>
    <row r="636" spans="1:28">
      <c r="A636" s="723"/>
      <c r="B636" s="728"/>
      <c r="C636" s="729"/>
      <c r="D636" s="730"/>
      <c r="E636" s="686"/>
      <c r="F636" s="686"/>
      <c r="G636" s="686"/>
      <c r="H636" s="686"/>
      <c r="I636" s="686"/>
      <c r="J636" s="686"/>
      <c r="K636" s="686"/>
      <c r="L636" s="686"/>
      <c r="M636" s="686"/>
      <c r="N636" s="686"/>
      <c r="O636" s="686"/>
      <c r="P636" s="686"/>
      <c r="Q636" s="686"/>
      <c r="R636" s="686"/>
      <c r="S636" s="686"/>
      <c r="T636" s="686"/>
      <c r="U636" s="686"/>
      <c r="V636" s="686"/>
      <c r="W636" s="686"/>
      <c r="X636" s="686"/>
      <c r="Y636" s="686"/>
      <c r="Z636" s="686"/>
      <c r="AA636" s="686"/>
      <c r="AB636" s="686"/>
    </row>
    <row r="637" spans="1:28">
      <c r="A637" s="722"/>
      <c r="B637" s="725"/>
      <c r="C637" s="726"/>
      <c r="D637" s="727"/>
      <c r="E637" s="692"/>
      <c r="F637" s="692"/>
      <c r="G637" s="686"/>
      <c r="H637" s="686"/>
      <c r="I637" s="686"/>
      <c r="J637" s="686"/>
      <c r="K637" s="686"/>
      <c r="L637" s="692"/>
      <c r="M637" s="692"/>
      <c r="N637" s="692"/>
      <c r="O637" s="692"/>
      <c r="P637" s="692"/>
      <c r="Q637" s="692"/>
      <c r="R637" s="692"/>
      <c r="S637" s="692"/>
      <c r="T637" s="692"/>
      <c r="U637" s="692"/>
      <c r="V637" s="692"/>
      <c r="W637" s="692"/>
      <c r="X637" s="692"/>
      <c r="Y637" s="692"/>
      <c r="Z637" s="692"/>
      <c r="AA637" s="692"/>
      <c r="AB637" s="692"/>
    </row>
    <row r="638" spans="1:28">
      <c r="A638" s="723"/>
      <c r="B638" s="728"/>
      <c r="C638" s="729"/>
      <c r="D638" s="730"/>
      <c r="E638" s="686"/>
      <c r="F638" s="686"/>
      <c r="G638" s="686"/>
      <c r="H638" s="686"/>
      <c r="I638" s="686"/>
      <c r="J638" s="686"/>
      <c r="K638" s="686"/>
      <c r="L638" s="686"/>
      <c r="M638" s="686"/>
      <c r="N638" s="686"/>
      <c r="O638" s="686"/>
      <c r="P638" s="686"/>
      <c r="Q638" s="686"/>
      <c r="R638" s="686"/>
      <c r="S638" s="686"/>
      <c r="T638" s="686"/>
      <c r="U638" s="686"/>
      <c r="V638" s="686"/>
      <c r="W638" s="686"/>
      <c r="X638" s="686"/>
      <c r="Y638" s="686"/>
      <c r="Z638" s="686"/>
      <c r="AA638" s="686"/>
      <c r="AB638" s="686"/>
    </row>
    <row r="639" spans="1:28">
      <c r="A639" s="722"/>
      <c r="B639" s="725"/>
      <c r="C639" s="726"/>
      <c r="D639" s="727"/>
      <c r="E639" s="692"/>
      <c r="F639" s="692"/>
      <c r="G639" s="686"/>
      <c r="H639" s="686"/>
      <c r="I639" s="686"/>
      <c r="J639" s="686"/>
      <c r="K639" s="686"/>
      <c r="L639" s="692"/>
      <c r="M639" s="692"/>
      <c r="N639" s="692"/>
      <c r="O639" s="692"/>
      <c r="P639" s="692"/>
      <c r="Q639" s="692"/>
      <c r="R639" s="692"/>
      <c r="S639" s="692"/>
      <c r="T639" s="692"/>
      <c r="U639" s="692"/>
      <c r="V639" s="692"/>
      <c r="W639" s="692"/>
      <c r="X639" s="692"/>
      <c r="Y639" s="692"/>
      <c r="Z639" s="692"/>
      <c r="AA639" s="692"/>
      <c r="AB639" s="692"/>
    </row>
    <row r="640" spans="1:28">
      <c r="A640" s="723"/>
      <c r="B640" s="728"/>
      <c r="C640" s="729"/>
      <c r="D640" s="730"/>
      <c r="E640" s="686"/>
      <c r="F640" s="686"/>
      <c r="G640" s="686"/>
      <c r="H640" s="686"/>
      <c r="I640" s="686"/>
      <c r="J640" s="686"/>
      <c r="K640" s="686"/>
      <c r="L640" s="686"/>
      <c r="M640" s="686"/>
      <c r="N640" s="686"/>
      <c r="O640" s="686"/>
      <c r="P640" s="686"/>
      <c r="Q640" s="686"/>
      <c r="R640" s="686"/>
      <c r="S640" s="686"/>
      <c r="T640" s="686"/>
      <c r="U640" s="686"/>
      <c r="V640" s="686"/>
      <c r="W640" s="686"/>
      <c r="X640" s="686"/>
      <c r="Y640" s="686"/>
      <c r="Z640" s="686"/>
      <c r="AA640" s="686"/>
      <c r="AB640" s="686"/>
    </row>
    <row r="641" spans="1:28">
      <c r="A641" s="722"/>
      <c r="B641" s="725"/>
      <c r="C641" s="726"/>
      <c r="D641" s="727"/>
      <c r="E641" s="692"/>
      <c r="F641" s="692"/>
      <c r="G641" s="686"/>
      <c r="H641" s="686"/>
      <c r="I641" s="686"/>
      <c r="J641" s="686"/>
      <c r="K641" s="686"/>
      <c r="L641" s="692"/>
      <c r="M641" s="692"/>
      <c r="N641" s="692"/>
      <c r="O641" s="692"/>
      <c r="P641" s="692"/>
      <c r="Q641" s="692"/>
      <c r="R641" s="692"/>
      <c r="S641" s="692"/>
      <c r="T641" s="692"/>
      <c r="U641" s="692"/>
      <c r="V641" s="692"/>
      <c r="W641" s="692"/>
      <c r="X641" s="692"/>
      <c r="Y641" s="692"/>
      <c r="Z641" s="692"/>
      <c r="AA641" s="692"/>
      <c r="AB641" s="692"/>
    </row>
    <row r="642" spans="1:28">
      <c r="A642" s="723"/>
      <c r="B642" s="728"/>
      <c r="C642" s="729"/>
      <c r="D642" s="730"/>
      <c r="E642" s="686"/>
      <c r="F642" s="686"/>
      <c r="G642" s="686"/>
      <c r="H642" s="686"/>
      <c r="I642" s="686"/>
      <c r="J642" s="686"/>
      <c r="K642" s="686"/>
      <c r="L642" s="686"/>
      <c r="M642" s="686"/>
      <c r="N642" s="686"/>
      <c r="O642" s="686"/>
      <c r="P642" s="686"/>
      <c r="Q642" s="686"/>
      <c r="R642" s="686"/>
      <c r="S642" s="686"/>
      <c r="T642" s="686"/>
      <c r="U642" s="686"/>
      <c r="V642" s="686"/>
      <c r="W642" s="686"/>
      <c r="X642" s="686"/>
      <c r="Y642" s="686"/>
      <c r="Z642" s="686"/>
      <c r="AA642" s="686"/>
      <c r="AB642" s="686"/>
    </row>
    <row r="643" spans="1:28">
      <c r="A643" s="722"/>
      <c r="B643" s="725"/>
      <c r="C643" s="726"/>
      <c r="D643" s="727"/>
      <c r="E643" s="692"/>
      <c r="F643" s="692"/>
      <c r="G643" s="686"/>
      <c r="H643" s="686"/>
      <c r="I643" s="686"/>
      <c r="J643" s="686"/>
      <c r="K643" s="686"/>
      <c r="L643" s="692"/>
      <c r="M643" s="692"/>
      <c r="N643" s="692"/>
      <c r="O643" s="692"/>
      <c r="P643" s="692"/>
      <c r="Q643" s="692"/>
      <c r="R643" s="692"/>
      <c r="S643" s="692"/>
      <c r="T643" s="692"/>
      <c r="U643" s="692"/>
      <c r="V643" s="692"/>
      <c r="W643" s="692"/>
      <c r="X643" s="692"/>
      <c r="Y643" s="692"/>
      <c r="Z643" s="692"/>
      <c r="AA643" s="692"/>
      <c r="AB643" s="692"/>
    </row>
    <row r="644" spans="1:28">
      <c r="A644" s="723"/>
      <c r="B644" s="728"/>
      <c r="C644" s="729"/>
      <c r="D644" s="730"/>
      <c r="E644" s="686"/>
      <c r="F644" s="686"/>
      <c r="G644" s="686"/>
      <c r="H644" s="686"/>
      <c r="I644" s="686"/>
      <c r="J644" s="686"/>
      <c r="K644" s="686"/>
      <c r="L644" s="686"/>
      <c r="M644" s="686"/>
      <c r="N644" s="686"/>
      <c r="O644" s="686"/>
      <c r="P644" s="686"/>
      <c r="Q644" s="686"/>
      <c r="R644" s="686"/>
      <c r="S644" s="686"/>
      <c r="T644" s="686"/>
      <c r="U644" s="686"/>
      <c r="V644" s="686"/>
      <c r="W644" s="686"/>
      <c r="X644" s="686"/>
      <c r="Y644" s="686"/>
      <c r="Z644" s="686"/>
      <c r="AA644" s="686"/>
      <c r="AB644" s="686"/>
    </row>
    <row r="645" spans="1:28">
      <c r="A645" s="722"/>
      <c r="B645" s="725"/>
      <c r="C645" s="726"/>
      <c r="D645" s="727"/>
      <c r="E645" s="692"/>
      <c r="F645" s="692"/>
      <c r="G645" s="686"/>
      <c r="H645" s="686"/>
      <c r="I645" s="686"/>
      <c r="J645" s="686"/>
      <c r="K645" s="686"/>
      <c r="L645" s="692"/>
      <c r="M645" s="692"/>
      <c r="N645" s="692"/>
      <c r="O645" s="692"/>
      <c r="P645" s="692"/>
      <c r="Q645" s="692"/>
      <c r="R645" s="692"/>
      <c r="S645" s="692"/>
      <c r="T645" s="692"/>
      <c r="U645" s="692"/>
      <c r="V645" s="692"/>
      <c r="W645" s="692"/>
      <c r="X645" s="692"/>
      <c r="Y645" s="692"/>
      <c r="Z645" s="692"/>
      <c r="AA645" s="692"/>
      <c r="AB645" s="692"/>
    </row>
    <row r="646" spans="1:28">
      <c r="A646" s="723"/>
      <c r="B646" s="728"/>
      <c r="C646" s="729"/>
      <c r="D646" s="730"/>
      <c r="E646" s="686"/>
      <c r="F646" s="686"/>
      <c r="G646" s="686"/>
      <c r="H646" s="686"/>
      <c r="I646" s="686"/>
      <c r="J646" s="686"/>
      <c r="K646" s="686"/>
      <c r="L646" s="686"/>
      <c r="M646" s="686"/>
      <c r="N646" s="686"/>
      <c r="O646" s="686"/>
      <c r="P646" s="686"/>
      <c r="Q646" s="686"/>
      <c r="R646" s="686"/>
      <c r="S646" s="686"/>
      <c r="T646" s="686"/>
      <c r="U646" s="686"/>
      <c r="V646" s="686"/>
      <c r="W646" s="686"/>
      <c r="X646" s="686"/>
      <c r="Y646" s="686"/>
      <c r="Z646" s="686"/>
      <c r="AA646" s="686"/>
      <c r="AB646" s="686"/>
    </row>
    <row r="647" spans="1:28">
      <c r="A647" s="722"/>
      <c r="B647" s="725"/>
      <c r="C647" s="726"/>
      <c r="D647" s="727"/>
      <c r="E647" s="692"/>
      <c r="F647" s="692"/>
      <c r="G647" s="686"/>
      <c r="H647" s="686"/>
      <c r="I647" s="686"/>
      <c r="J647" s="686"/>
      <c r="K647" s="686"/>
      <c r="L647" s="692"/>
      <c r="M647" s="692"/>
      <c r="N647" s="692"/>
      <c r="O647" s="692"/>
      <c r="P647" s="692"/>
      <c r="Q647" s="692"/>
      <c r="R647" s="692"/>
      <c r="S647" s="692"/>
      <c r="T647" s="692"/>
      <c r="U647" s="692"/>
      <c r="V647" s="692"/>
      <c r="W647" s="692"/>
      <c r="X647" s="692"/>
      <c r="Y647" s="692"/>
      <c r="Z647" s="692"/>
      <c r="AA647" s="692"/>
      <c r="AB647" s="692"/>
    </row>
    <row r="648" spans="1:28">
      <c r="A648" s="723"/>
      <c r="B648" s="728"/>
      <c r="C648" s="729"/>
      <c r="D648" s="730"/>
      <c r="E648" s="686"/>
      <c r="F648" s="686"/>
      <c r="G648" s="686"/>
      <c r="H648" s="686"/>
      <c r="I648" s="686"/>
      <c r="J648" s="686"/>
      <c r="K648" s="686"/>
      <c r="L648" s="686"/>
      <c r="M648" s="686"/>
      <c r="N648" s="686"/>
      <c r="O648" s="686"/>
      <c r="P648" s="686"/>
      <c r="Q648" s="686"/>
      <c r="R648" s="686"/>
      <c r="S648" s="686"/>
      <c r="T648" s="686"/>
      <c r="U648" s="686"/>
      <c r="V648" s="686"/>
      <c r="W648" s="686"/>
      <c r="X648" s="686"/>
      <c r="Y648" s="686"/>
      <c r="Z648" s="686"/>
      <c r="AA648" s="686"/>
      <c r="AB648" s="686"/>
    </row>
    <row r="649" spans="1:28">
      <c r="A649" s="722"/>
      <c r="B649" s="725"/>
      <c r="C649" s="726"/>
      <c r="D649" s="727"/>
      <c r="E649" s="692"/>
      <c r="F649" s="692"/>
      <c r="G649" s="686"/>
      <c r="H649" s="686"/>
      <c r="I649" s="686"/>
      <c r="J649" s="686"/>
      <c r="K649" s="686"/>
      <c r="L649" s="692"/>
      <c r="M649" s="692"/>
      <c r="N649" s="692"/>
      <c r="O649" s="692"/>
      <c r="P649" s="692"/>
      <c r="Q649" s="692"/>
      <c r="R649" s="692"/>
      <c r="S649" s="692"/>
      <c r="T649" s="692"/>
      <c r="U649" s="692"/>
      <c r="V649" s="692"/>
      <c r="W649" s="692"/>
      <c r="X649" s="692"/>
      <c r="Y649" s="692"/>
      <c r="Z649" s="692"/>
      <c r="AA649" s="692"/>
      <c r="AB649" s="692"/>
    </row>
    <row r="650" spans="1:28">
      <c r="A650" s="723"/>
      <c r="B650" s="728"/>
      <c r="C650" s="729"/>
      <c r="D650" s="730"/>
      <c r="E650" s="686"/>
      <c r="F650" s="686"/>
      <c r="G650" s="686"/>
      <c r="H650" s="686"/>
      <c r="I650" s="686"/>
      <c r="J650" s="686"/>
      <c r="K650" s="686"/>
      <c r="L650" s="686"/>
      <c r="M650" s="686"/>
      <c r="N650" s="686"/>
      <c r="O650" s="686"/>
      <c r="P650" s="686"/>
      <c r="Q650" s="686"/>
      <c r="R650" s="686"/>
      <c r="S650" s="686"/>
      <c r="T650" s="686"/>
      <c r="U650" s="686"/>
      <c r="V650" s="686"/>
      <c r="W650" s="686"/>
      <c r="X650" s="686"/>
      <c r="Y650" s="686"/>
      <c r="Z650" s="686"/>
      <c r="AA650" s="686"/>
      <c r="AB650" s="686"/>
    </row>
    <row r="651" spans="1:28">
      <c r="A651" s="722"/>
      <c r="B651" s="725"/>
      <c r="C651" s="726"/>
      <c r="D651" s="727"/>
      <c r="E651" s="692"/>
      <c r="F651" s="692"/>
      <c r="G651" s="686"/>
      <c r="H651" s="686"/>
      <c r="I651" s="686"/>
      <c r="J651" s="686"/>
      <c r="K651" s="686"/>
      <c r="L651" s="692"/>
      <c r="M651" s="692"/>
      <c r="N651" s="692"/>
      <c r="O651" s="692"/>
      <c r="P651" s="692"/>
      <c r="Q651" s="692"/>
      <c r="R651" s="692"/>
      <c r="S651" s="692"/>
      <c r="T651" s="692"/>
      <c r="U651" s="692"/>
      <c r="V651" s="692"/>
      <c r="W651" s="692"/>
      <c r="X651" s="692"/>
      <c r="Y651" s="692"/>
      <c r="Z651" s="692"/>
      <c r="AA651" s="692"/>
      <c r="AB651" s="692"/>
    </row>
    <row r="652" spans="1:28">
      <c r="A652" s="723"/>
      <c r="B652" s="728"/>
      <c r="C652" s="729"/>
      <c r="D652" s="730"/>
      <c r="E652" s="686"/>
      <c r="F652" s="686"/>
      <c r="G652" s="686"/>
      <c r="H652" s="686"/>
      <c r="I652" s="686"/>
      <c r="J652" s="686"/>
      <c r="K652" s="686"/>
      <c r="L652" s="686"/>
      <c r="M652" s="686"/>
      <c r="N652" s="686"/>
      <c r="O652" s="686"/>
      <c r="P652" s="686"/>
      <c r="Q652" s="686"/>
      <c r="R652" s="686"/>
      <c r="S652" s="686"/>
      <c r="T652" s="686"/>
      <c r="U652" s="686"/>
      <c r="V652" s="686"/>
      <c r="W652" s="686"/>
      <c r="X652" s="686"/>
      <c r="Y652" s="686"/>
      <c r="Z652" s="686"/>
      <c r="AA652" s="686"/>
      <c r="AB652" s="686"/>
    </row>
    <row r="653" spans="1:28">
      <c r="A653" s="722"/>
      <c r="B653" s="725"/>
      <c r="C653" s="726"/>
      <c r="D653" s="727"/>
      <c r="E653" s="692"/>
      <c r="F653" s="692"/>
      <c r="G653" s="686"/>
      <c r="H653" s="686"/>
      <c r="I653" s="686"/>
      <c r="J653" s="686"/>
      <c r="K653" s="686"/>
      <c r="L653" s="692"/>
      <c r="M653" s="692"/>
      <c r="N653" s="692"/>
      <c r="O653" s="692"/>
      <c r="P653" s="692"/>
      <c r="Q653" s="692"/>
      <c r="R653" s="692"/>
      <c r="S653" s="692"/>
      <c r="T653" s="692"/>
      <c r="U653" s="692"/>
      <c r="V653" s="692"/>
      <c r="W653" s="692"/>
      <c r="X653" s="692"/>
      <c r="Y653" s="692"/>
      <c r="Z653" s="692"/>
      <c r="AA653" s="692"/>
      <c r="AB653" s="692"/>
    </row>
    <row r="654" spans="1:28">
      <c r="A654" s="723"/>
      <c r="B654" s="728"/>
      <c r="C654" s="729"/>
      <c r="D654" s="730"/>
      <c r="E654" s="686"/>
      <c r="F654" s="686"/>
      <c r="G654" s="686"/>
      <c r="H654" s="686"/>
      <c r="I654" s="686"/>
      <c r="J654" s="686"/>
      <c r="K654" s="686"/>
      <c r="L654" s="686"/>
      <c r="M654" s="686"/>
      <c r="N654" s="686"/>
      <c r="O654" s="686"/>
      <c r="P654" s="686"/>
      <c r="Q654" s="686"/>
      <c r="R654" s="686"/>
      <c r="S654" s="686"/>
      <c r="T654" s="686"/>
      <c r="U654" s="686"/>
      <c r="V654" s="686"/>
      <c r="W654" s="686"/>
      <c r="X654" s="686"/>
      <c r="Y654" s="686"/>
      <c r="Z654" s="686"/>
      <c r="AA654" s="686"/>
      <c r="AB654" s="686"/>
    </row>
    <row r="655" spans="1:28">
      <c r="A655" s="722"/>
      <c r="B655" s="725"/>
      <c r="C655" s="726"/>
      <c r="D655" s="727"/>
      <c r="E655" s="692"/>
      <c r="F655" s="692"/>
      <c r="G655" s="686"/>
      <c r="H655" s="686"/>
      <c r="I655" s="686"/>
      <c r="J655" s="686"/>
      <c r="K655" s="686"/>
      <c r="L655" s="692"/>
      <c r="M655" s="692"/>
      <c r="N655" s="692"/>
      <c r="O655" s="692"/>
      <c r="P655" s="692"/>
      <c r="Q655" s="692"/>
      <c r="R655" s="692"/>
      <c r="S655" s="692"/>
      <c r="T655" s="692"/>
      <c r="U655" s="692"/>
      <c r="V655" s="692"/>
      <c r="W655" s="692"/>
      <c r="X655" s="692"/>
      <c r="Y655" s="692"/>
      <c r="Z655" s="692"/>
      <c r="AA655" s="692"/>
      <c r="AB655" s="692"/>
    </row>
    <row r="656" spans="1:28">
      <c r="A656" s="723"/>
      <c r="B656" s="728"/>
      <c r="C656" s="729"/>
      <c r="D656" s="730"/>
      <c r="E656" s="686"/>
      <c r="F656" s="686"/>
      <c r="G656" s="686"/>
      <c r="H656" s="686"/>
      <c r="I656" s="686"/>
      <c r="J656" s="686"/>
      <c r="K656" s="686"/>
      <c r="L656" s="686"/>
      <c r="M656" s="686"/>
      <c r="N656" s="686"/>
      <c r="O656" s="686"/>
      <c r="P656" s="686"/>
      <c r="Q656" s="686"/>
      <c r="R656" s="686"/>
      <c r="S656" s="686"/>
      <c r="T656" s="686"/>
      <c r="U656" s="686"/>
      <c r="V656" s="686"/>
      <c r="W656" s="686"/>
      <c r="X656" s="686"/>
      <c r="Y656" s="686"/>
      <c r="Z656" s="686"/>
      <c r="AA656" s="686"/>
      <c r="AB656" s="686"/>
    </row>
    <row r="657" spans="1:28">
      <c r="A657" s="722"/>
      <c r="B657" s="725"/>
      <c r="C657" s="726"/>
      <c r="D657" s="727"/>
      <c r="E657" s="692"/>
      <c r="F657" s="692"/>
      <c r="G657" s="686"/>
      <c r="H657" s="686"/>
      <c r="I657" s="686"/>
      <c r="J657" s="686"/>
      <c r="K657" s="686"/>
      <c r="L657" s="692"/>
      <c r="M657" s="692"/>
      <c r="N657" s="692"/>
      <c r="O657" s="692"/>
      <c r="P657" s="692"/>
      <c r="Q657" s="692"/>
      <c r="R657" s="692"/>
      <c r="S657" s="692"/>
      <c r="T657" s="692"/>
      <c r="U657" s="692"/>
      <c r="V657" s="692"/>
      <c r="W657" s="692"/>
      <c r="X657" s="692"/>
      <c r="Y657" s="692"/>
      <c r="Z657" s="692"/>
      <c r="AA657" s="692"/>
      <c r="AB657" s="692"/>
    </row>
    <row r="658" spans="1:28">
      <c r="A658" s="723"/>
      <c r="B658" s="728"/>
      <c r="C658" s="729"/>
      <c r="D658" s="730"/>
      <c r="E658" s="686"/>
      <c r="F658" s="686"/>
      <c r="G658" s="686"/>
      <c r="H658" s="686"/>
      <c r="I658" s="686"/>
      <c r="J658" s="686"/>
      <c r="K658" s="686"/>
      <c r="L658" s="686"/>
      <c r="M658" s="686"/>
      <c r="N658" s="686"/>
      <c r="O658" s="686"/>
      <c r="P658" s="686"/>
      <c r="Q658" s="686"/>
      <c r="R658" s="686"/>
      <c r="S658" s="686"/>
      <c r="T658" s="686"/>
      <c r="U658" s="686"/>
      <c r="V658" s="686"/>
      <c r="W658" s="686"/>
      <c r="X658" s="686"/>
      <c r="Y658" s="686"/>
      <c r="Z658" s="686"/>
      <c r="AA658" s="686"/>
      <c r="AB658" s="686"/>
    </row>
    <row r="659" spans="1:28">
      <c r="A659" s="722"/>
      <c r="B659" s="725"/>
      <c r="C659" s="726"/>
      <c r="D659" s="727"/>
      <c r="E659" s="692"/>
      <c r="F659" s="692"/>
      <c r="G659" s="686"/>
      <c r="H659" s="686"/>
      <c r="I659" s="686"/>
      <c r="J659" s="686"/>
      <c r="K659" s="686"/>
      <c r="L659" s="692"/>
      <c r="M659" s="692"/>
      <c r="N659" s="692"/>
      <c r="O659" s="692"/>
      <c r="P659" s="692"/>
      <c r="Q659" s="692"/>
      <c r="R659" s="692"/>
      <c r="S659" s="692"/>
      <c r="T659" s="692"/>
      <c r="U659" s="692"/>
      <c r="V659" s="692"/>
      <c r="W659" s="692"/>
      <c r="X659" s="692"/>
      <c r="Y659" s="692"/>
      <c r="Z659" s="692"/>
      <c r="AA659" s="692"/>
      <c r="AB659" s="692"/>
    </row>
    <row r="660" spans="1:28">
      <c r="A660" s="723"/>
      <c r="B660" s="728"/>
      <c r="C660" s="729"/>
      <c r="D660" s="730"/>
      <c r="E660" s="686"/>
      <c r="F660" s="686"/>
      <c r="G660" s="686"/>
      <c r="H660" s="686"/>
      <c r="I660" s="686"/>
      <c r="J660" s="686"/>
      <c r="K660" s="686"/>
      <c r="L660" s="686"/>
      <c r="M660" s="686"/>
      <c r="N660" s="686"/>
      <c r="O660" s="686"/>
      <c r="P660" s="686"/>
      <c r="Q660" s="686"/>
      <c r="R660" s="686"/>
      <c r="S660" s="686"/>
      <c r="T660" s="686"/>
      <c r="U660" s="686"/>
      <c r="V660" s="686"/>
      <c r="W660" s="686"/>
      <c r="X660" s="686"/>
      <c r="Y660" s="686"/>
      <c r="Z660" s="686"/>
      <c r="AA660" s="686"/>
      <c r="AB660" s="686"/>
    </row>
    <row r="661" spans="1:28">
      <c r="A661" s="722"/>
      <c r="B661" s="725"/>
      <c r="C661" s="726"/>
      <c r="D661" s="727"/>
      <c r="E661" s="692"/>
      <c r="F661" s="692"/>
      <c r="G661" s="686"/>
      <c r="H661" s="686"/>
      <c r="I661" s="686"/>
      <c r="J661" s="686"/>
      <c r="K661" s="686"/>
      <c r="L661" s="692"/>
      <c r="M661" s="692"/>
      <c r="N661" s="692"/>
      <c r="O661" s="692"/>
      <c r="P661" s="692"/>
      <c r="Q661" s="692"/>
      <c r="R661" s="692"/>
      <c r="S661" s="692"/>
      <c r="T661" s="692"/>
      <c r="U661" s="692"/>
      <c r="V661" s="692"/>
      <c r="W661" s="692"/>
      <c r="X661" s="692"/>
      <c r="Y661" s="692"/>
      <c r="Z661" s="692"/>
      <c r="AA661" s="692"/>
      <c r="AB661" s="692"/>
    </row>
    <row r="662" spans="1:28">
      <c r="A662" s="723"/>
      <c r="B662" s="728"/>
      <c r="C662" s="729"/>
      <c r="D662" s="730"/>
      <c r="E662" s="686"/>
      <c r="F662" s="686"/>
      <c r="G662" s="686"/>
      <c r="H662" s="686"/>
      <c r="I662" s="686"/>
      <c r="J662" s="686"/>
      <c r="K662" s="686"/>
      <c r="L662" s="686"/>
      <c r="M662" s="686"/>
      <c r="N662" s="686"/>
      <c r="O662" s="686"/>
      <c r="P662" s="686"/>
      <c r="Q662" s="686"/>
      <c r="R662" s="686"/>
      <c r="S662" s="686"/>
      <c r="T662" s="686"/>
      <c r="U662" s="686"/>
      <c r="V662" s="686"/>
      <c r="W662" s="686"/>
      <c r="X662" s="686"/>
      <c r="Y662" s="686"/>
      <c r="Z662" s="686"/>
      <c r="AA662" s="686"/>
      <c r="AB662" s="686"/>
    </row>
    <row r="663" spans="1:28">
      <c r="A663" s="722"/>
      <c r="B663" s="725"/>
      <c r="C663" s="726"/>
      <c r="D663" s="727"/>
      <c r="E663" s="692"/>
      <c r="F663" s="692"/>
      <c r="G663" s="686"/>
      <c r="H663" s="686"/>
      <c r="I663" s="686"/>
      <c r="J663" s="686"/>
      <c r="K663" s="686"/>
      <c r="L663" s="692"/>
      <c r="M663" s="692"/>
      <c r="N663" s="692"/>
      <c r="O663" s="692"/>
      <c r="P663" s="692"/>
      <c r="Q663" s="692"/>
      <c r="R663" s="692"/>
      <c r="S663" s="692"/>
      <c r="T663" s="692"/>
      <c r="U663" s="692"/>
      <c r="V663" s="692"/>
      <c r="W663" s="692"/>
      <c r="X663" s="692"/>
      <c r="Y663" s="692"/>
      <c r="Z663" s="692"/>
      <c r="AA663" s="692"/>
      <c r="AB663" s="692"/>
    </row>
    <row r="664" spans="1:28">
      <c r="A664" s="723"/>
      <c r="B664" s="728"/>
      <c r="C664" s="729"/>
      <c r="D664" s="730"/>
      <c r="E664" s="686"/>
      <c r="F664" s="686"/>
      <c r="G664" s="686"/>
      <c r="H664" s="686"/>
      <c r="I664" s="686"/>
      <c r="J664" s="686"/>
      <c r="K664" s="686"/>
      <c r="L664" s="686"/>
      <c r="M664" s="686"/>
      <c r="N664" s="686"/>
      <c r="O664" s="686"/>
      <c r="P664" s="686"/>
      <c r="Q664" s="686"/>
      <c r="R664" s="686"/>
      <c r="S664" s="686"/>
      <c r="T664" s="686"/>
      <c r="U664" s="686"/>
      <c r="V664" s="686"/>
      <c r="W664" s="686"/>
      <c r="X664" s="686"/>
      <c r="Y664" s="686"/>
      <c r="Z664" s="686"/>
      <c r="AA664" s="686"/>
      <c r="AB664" s="686"/>
    </row>
    <row r="665" spans="1:28">
      <c r="A665" s="722"/>
      <c r="B665" s="725"/>
      <c r="C665" s="726"/>
      <c r="D665" s="727"/>
      <c r="E665" s="692"/>
      <c r="F665" s="692"/>
      <c r="G665" s="686"/>
      <c r="H665" s="686"/>
      <c r="I665" s="686"/>
      <c r="J665" s="686"/>
      <c r="K665" s="686"/>
      <c r="L665" s="692"/>
      <c r="M665" s="692"/>
      <c r="N665" s="692"/>
      <c r="O665" s="692"/>
      <c r="P665" s="692"/>
      <c r="Q665" s="692"/>
      <c r="R665" s="692"/>
      <c r="S665" s="692"/>
      <c r="T665" s="692"/>
      <c r="U665" s="692"/>
      <c r="V665" s="692"/>
      <c r="W665" s="692"/>
      <c r="X665" s="692"/>
      <c r="Y665" s="692"/>
      <c r="Z665" s="692"/>
      <c r="AA665" s="692"/>
      <c r="AB665" s="692"/>
    </row>
    <row r="666" spans="1:28">
      <c r="A666" s="723"/>
      <c r="B666" s="728"/>
      <c r="C666" s="729"/>
      <c r="D666" s="730"/>
      <c r="E666" s="686"/>
      <c r="F666" s="686"/>
      <c r="G666" s="686"/>
      <c r="H666" s="686"/>
      <c r="I666" s="686"/>
      <c r="J666" s="686"/>
      <c r="K666" s="686"/>
      <c r="L666" s="686"/>
      <c r="M666" s="686"/>
      <c r="N666" s="686"/>
      <c r="O666" s="686"/>
      <c r="P666" s="686"/>
      <c r="Q666" s="686"/>
      <c r="R666" s="686"/>
      <c r="S666" s="686"/>
      <c r="T666" s="686"/>
      <c r="U666" s="686"/>
      <c r="V666" s="686"/>
      <c r="W666" s="686"/>
      <c r="X666" s="686"/>
      <c r="Y666" s="686"/>
      <c r="Z666" s="686"/>
      <c r="AA666" s="686"/>
      <c r="AB666" s="686"/>
    </row>
    <row r="667" spans="1:28">
      <c r="A667" s="722"/>
      <c r="B667" s="725"/>
      <c r="C667" s="726"/>
      <c r="D667" s="727"/>
      <c r="E667" s="692"/>
      <c r="F667" s="692"/>
      <c r="G667" s="686"/>
      <c r="H667" s="686"/>
      <c r="I667" s="686"/>
      <c r="J667" s="686"/>
      <c r="K667" s="686"/>
      <c r="L667" s="692"/>
      <c r="M667" s="692"/>
      <c r="N667" s="692"/>
      <c r="O667" s="692"/>
      <c r="P667" s="692"/>
      <c r="Q667" s="692"/>
      <c r="R667" s="692"/>
      <c r="S667" s="692"/>
      <c r="T667" s="692"/>
      <c r="U667" s="692"/>
      <c r="V667" s="692"/>
      <c r="W667" s="692"/>
      <c r="X667" s="692"/>
      <c r="Y667" s="692"/>
      <c r="Z667" s="692"/>
      <c r="AA667" s="692"/>
      <c r="AB667" s="692"/>
    </row>
    <row r="668" spans="1:28">
      <c r="A668" s="723"/>
      <c r="B668" s="728"/>
      <c r="C668" s="729"/>
      <c r="D668" s="730"/>
      <c r="E668" s="686"/>
      <c r="F668" s="686"/>
      <c r="G668" s="686"/>
      <c r="H668" s="686"/>
      <c r="I668" s="686"/>
      <c r="J668" s="686"/>
      <c r="K668" s="686"/>
      <c r="L668" s="686"/>
      <c r="M668" s="686"/>
      <c r="N668" s="686"/>
      <c r="O668" s="686"/>
      <c r="P668" s="686"/>
      <c r="Q668" s="686"/>
      <c r="R668" s="686"/>
      <c r="S668" s="686"/>
      <c r="T668" s="686"/>
      <c r="U668" s="686"/>
      <c r="V668" s="686"/>
      <c r="W668" s="686"/>
      <c r="X668" s="686"/>
      <c r="Y668" s="686"/>
      <c r="Z668" s="686"/>
      <c r="AA668" s="686"/>
      <c r="AB668" s="686"/>
    </row>
    <row r="669" spans="1:28">
      <c r="A669" s="722"/>
      <c r="B669" s="725"/>
      <c r="C669" s="726"/>
      <c r="D669" s="727"/>
      <c r="E669" s="692"/>
      <c r="F669" s="692"/>
      <c r="G669" s="686"/>
      <c r="H669" s="686"/>
      <c r="I669" s="686"/>
      <c r="J669" s="686"/>
      <c r="K669" s="686"/>
      <c r="L669" s="692"/>
      <c r="M669" s="692"/>
      <c r="N669" s="692"/>
      <c r="O669" s="692"/>
      <c r="P669" s="692"/>
      <c r="Q669" s="692"/>
      <c r="R669" s="692"/>
      <c r="S669" s="692"/>
      <c r="T669" s="692"/>
      <c r="U669" s="692"/>
      <c r="V669" s="692"/>
      <c r="W669" s="692"/>
      <c r="X669" s="692"/>
      <c r="Y669" s="692"/>
      <c r="Z669" s="692"/>
      <c r="AA669" s="692"/>
      <c r="AB669" s="692"/>
    </row>
    <row r="670" spans="1:28">
      <c r="A670" s="723"/>
      <c r="B670" s="728"/>
      <c r="C670" s="729"/>
      <c r="D670" s="730"/>
      <c r="E670" s="686"/>
      <c r="F670" s="686"/>
      <c r="G670" s="686"/>
      <c r="H670" s="686"/>
      <c r="I670" s="686"/>
      <c r="J670" s="686"/>
      <c r="K670" s="686"/>
      <c r="L670" s="686"/>
      <c r="M670" s="686"/>
      <c r="N670" s="686"/>
      <c r="O670" s="686"/>
      <c r="P670" s="686"/>
      <c r="Q670" s="686"/>
      <c r="R670" s="686"/>
      <c r="S670" s="686"/>
      <c r="T670" s="686"/>
      <c r="U670" s="686"/>
      <c r="V670" s="686"/>
      <c r="W670" s="686"/>
      <c r="X670" s="686"/>
      <c r="Y670" s="686"/>
      <c r="Z670" s="686"/>
      <c r="AA670" s="686"/>
      <c r="AB670" s="686"/>
    </row>
    <row r="671" spans="1:28">
      <c r="A671" s="722"/>
      <c r="B671" s="725"/>
      <c r="C671" s="726"/>
      <c r="D671" s="727"/>
      <c r="E671" s="692"/>
      <c r="F671" s="692"/>
      <c r="G671" s="686"/>
      <c r="H671" s="686"/>
      <c r="I671" s="686"/>
      <c r="J671" s="686"/>
      <c r="K671" s="686"/>
      <c r="L671" s="692"/>
      <c r="M671" s="692"/>
      <c r="N671" s="692"/>
      <c r="O671" s="692"/>
      <c r="P671" s="692"/>
      <c r="Q671" s="692"/>
      <c r="R671" s="692"/>
      <c r="S671" s="692"/>
      <c r="T671" s="692"/>
      <c r="U671" s="692"/>
      <c r="V671" s="692"/>
      <c r="W671" s="692"/>
      <c r="X671" s="692"/>
      <c r="Y671" s="692"/>
      <c r="Z671" s="692"/>
      <c r="AA671" s="692"/>
      <c r="AB671" s="692"/>
    </row>
    <row r="672" spans="1:28">
      <c r="A672" s="723"/>
      <c r="B672" s="728"/>
      <c r="C672" s="729"/>
      <c r="D672" s="730"/>
      <c r="E672" s="686"/>
      <c r="F672" s="686"/>
      <c r="G672" s="686"/>
      <c r="H672" s="686"/>
      <c r="I672" s="686"/>
      <c r="J672" s="686"/>
      <c r="K672" s="686"/>
      <c r="L672" s="686"/>
      <c r="M672" s="686"/>
      <c r="N672" s="686"/>
      <c r="O672" s="686"/>
      <c r="P672" s="686"/>
      <c r="Q672" s="686"/>
      <c r="R672" s="686"/>
      <c r="S672" s="686"/>
      <c r="T672" s="686"/>
      <c r="U672" s="686"/>
      <c r="V672" s="686"/>
      <c r="W672" s="686"/>
      <c r="X672" s="686"/>
      <c r="Y672" s="686"/>
      <c r="Z672" s="686"/>
      <c r="AA672" s="686"/>
      <c r="AB672" s="686"/>
    </row>
    <row r="673" spans="1:28">
      <c r="A673" s="722"/>
      <c r="B673" s="725"/>
      <c r="C673" s="726"/>
      <c r="D673" s="727"/>
      <c r="E673" s="692"/>
      <c r="F673" s="692"/>
      <c r="G673" s="686"/>
      <c r="H673" s="686"/>
      <c r="I673" s="686"/>
      <c r="J673" s="686"/>
      <c r="K673" s="686"/>
      <c r="L673" s="692"/>
      <c r="M673" s="692"/>
      <c r="N673" s="692"/>
      <c r="O673" s="692"/>
      <c r="P673" s="692"/>
      <c r="Q673" s="692"/>
      <c r="R673" s="692"/>
      <c r="S673" s="692"/>
      <c r="T673" s="692"/>
      <c r="U673" s="692"/>
      <c r="V673" s="692"/>
      <c r="W673" s="692"/>
      <c r="X673" s="692"/>
      <c r="Y673" s="692"/>
      <c r="Z673" s="692"/>
      <c r="AA673" s="692"/>
      <c r="AB673" s="692"/>
    </row>
    <row r="674" spans="1:28">
      <c r="A674" s="723"/>
      <c r="B674" s="728"/>
      <c r="C674" s="729"/>
      <c r="D674" s="730"/>
      <c r="E674" s="686"/>
      <c r="F674" s="686"/>
      <c r="G674" s="686"/>
      <c r="H674" s="686"/>
      <c r="I674" s="686"/>
      <c r="J674" s="686"/>
      <c r="K674" s="686"/>
      <c r="L674" s="686"/>
      <c r="M674" s="686"/>
      <c r="N674" s="686"/>
      <c r="O674" s="686"/>
      <c r="P674" s="686"/>
      <c r="Q674" s="686"/>
      <c r="R674" s="686"/>
      <c r="S674" s="686"/>
      <c r="T674" s="686"/>
      <c r="U674" s="686"/>
      <c r="V674" s="686"/>
      <c r="W674" s="686"/>
      <c r="X674" s="686"/>
      <c r="Y674" s="686"/>
      <c r="Z674" s="686"/>
      <c r="AA674" s="686"/>
      <c r="AB674" s="686"/>
    </row>
    <row r="675" spans="1:28">
      <c r="A675" s="722"/>
      <c r="B675" s="725"/>
      <c r="C675" s="726"/>
      <c r="D675" s="727"/>
      <c r="E675" s="692"/>
      <c r="F675" s="692"/>
      <c r="G675" s="686"/>
      <c r="H675" s="686"/>
      <c r="I675" s="686"/>
      <c r="J675" s="686"/>
      <c r="K675" s="686"/>
      <c r="L675" s="692"/>
      <c r="M675" s="692"/>
      <c r="N675" s="692"/>
      <c r="O675" s="692"/>
      <c r="P675" s="692"/>
      <c r="Q675" s="692"/>
      <c r="R675" s="692"/>
      <c r="S675" s="692"/>
      <c r="T675" s="692"/>
      <c r="U675" s="692"/>
      <c r="V675" s="692"/>
      <c r="W675" s="692"/>
      <c r="X675" s="692"/>
      <c r="Y675" s="692"/>
      <c r="Z675" s="692"/>
      <c r="AA675" s="692"/>
      <c r="AB675" s="692"/>
    </row>
    <row r="676" spans="1:28">
      <c r="A676" s="723"/>
      <c r="B676" s="728"/>
      <c r="C676" s="729"/>
      <c r="D676" s="730"/>
      <c r="E676" s="686"/>
      <c r="F676" s="686"/>
      <c r="G676" s="686"/>
      <c r="H676" s="686"/>
      <c r="I676" s="686"/>
      <c r="J676" s="686"/>
      <c r="K676" s="686"/>
      <c r="L676" s="686"/>
      <c r="M676" s="686"/>
      <c r="N676" s="686"/>
      <c r="O676" s="686"/>
      <c r="P676" s="686"/>
      <c r="Q676" s="686"/>
      <c r="R676" s="686"/>
      <c r="S676" s="686"/>
      <c r="T676" s="686"/>
      <c r="U676" s="686"/>
      <c r="V676" s="686"/>
      <c r="W676" s="686"/>
      <c r="X676" s="686"/>
      <c r="Y676" s="686"/>
      <c r="Z676" s="686"/>
      <c r="AA676" s="686"/>
      <c r="AB676" s="686"/>
    </row>
    <row r="677" spans="1:28">
      <c r="A677" s="722"/>
      <c r="B677" s="725"/>
      <c r="C677" s="726"/>
      <c r="D677" s="727"/>
      <c r="E677" s="692"/>
      <c r="F677" s="692"/>
      <c r="G677" s="686"/>
      <c r="H677" s="686"/>
      <c r="I677" s="686"/>
      <c r="J677" s="686"/>
      <c r="K677" s="686"/>
      <c r="L677" s="692"/>
      <c r="M677" s="692"/>
      <c r="N677" s="692"/>
      <c r="O677" s="692"/>
      <c r="P677" s="692"/>
      <c r="Q677" s="692"/>
      <c r="R677" s="692"/>
      <c r="S677" s="692"/>
      <c r="T677" s="692"/>
      <c r="U677" s="692"/>
      <c r="V677" s="692"/>
      <c r="W677" s="692"/>
      <c r="X677" s="692"/>
      <c r="Y677" s="692"/>
      <c r="Z677" s="692"/>
      <c r="AA677" s="692"/>
      <c r="AB677" s="692"/>
    </row>
    <row r="678" spans="1:28">
      <c r="A678" s="723"/>
      <c r="B678" s="728"/>
      <c r="C678" s="729"/>
      <c r="D678" s="730"/>
      <c r="E678" s="686"/>
      <c r="F678" s="686"/>
      <c r="G678" s="686"/>
      <c r="H678" s="686"/>
      <c r="I678" s="686"/>
      <c r="J678" s="686"/>
      <c r="K678" s="686"/>
      <c r="L678" s="686"/>
      <c r="M678" s="686"/>
      <c r="N678" s="686"/>
      <c r="O678" s="686"/>
      <c r="P678" s="686"/>
      <c r="Q678" s="686"/>
      <c r="R678" s="686"/>
      <c r="S678" s="686"/>
      <c r="T678" s="686"/>
      <c r="U678" s="686"/>
      <c r="V678" s="686"/>
      <c r="W678" s="686"/>
      <c r="X678" s="686"/>
      <c r="Y678" s="686"/>
      <c r="Z678" s="686"/>
      <c r="AA678" s="686"/>
      <c r="AB678" s="686"/>
    </row>
    <row r="679" spans="1:28">
      <c r="A679" s="722"/>
      <c r="B679" s="725"/>
      <c r="C679" s="726"/>
      <c r="D679" s="727"/>
      <c r="E679" s="692"/>
      <c r="F679" s="692"/>
      <c r="G679" s="686"/>
      <c r="H679" s="686"/>
      <c r="I679" s="686"/>
      <c r="J679" s="686"/>
      <c r="K679" s="686"/>
      <c r="L679" s="692"/>
      <c r="M679" s="692"/>
      <c r="N679" s="692"/>
      <c r="O679" s="692"/>
      <c r="P679" s="692"/>
      <c r="Q679" s="692"/>
      <c r="R679" s="692"/>
      <c r="S679" s="692"/>
      <c r="T679" s="692"/>
      <c r="U679" s="692"/>
      <c r="V679" s="692"/>
      <c r="W679" s="692"/>
      <c r="X679" s="692"/>
      <c r="Y679" s="692"/>
      <c r="Z679" s="692"/>
      <c r="AA679" s="692"/>
      <c r="AB679" s="692"/>
    </row>
    <row r="680" spans="1:28">
      <c r="A680" s="723"/>
      <c r="B680" s="728"/>
      <c r="C680" s="729"/>
      <c r="D680" s="730"/>
      <c r="E680" s="686"/>
      <c r="F680" s="686"/>
      <c r="G680" s="686"/>
      <c r="H680" s="686"/>
      <c r="I680" s="686"/>
      <c r="J680" s="686"/>
      <c r="K680" s="686"/>
      <c r="L680" s="686"/>
      <c r="M680" s="686"/>
      <c r="N680" s="686"/>
      <c r="O680" s="686"/>
      <c r="P680" s="686"/>
      <c r="Q680" s="686"/>
      <c r="R680" s="686"/>
      <c r="S680" s="686"/>
      <c r="T680" s="686"/>
      <c r="U680" s="686"/>
      <c r="V680" s="686"/>
      <c r="W680" s="686"/>
      <c r="X680" s="686"/>
      <c r="Y680" s="686"/>
      <c r="Z680" s="686"/>
      <c r="AA680" s="686"/>
      <c r="AB680" s="686"/>
    </row>
    <row r="681" spans="1:28">
      <c r="A681" s="722"/>
      <c r="B681" s="725"/>
      <c r="C681" s="726"/>
      <c r="D681" s="727"/>
      <c r="E681" s="692"/>
      <c r="F681" s="692"/>
      <c r="G681" s="686"/>
      <c r="H681" s="686"/>
      <c r="I681" s="686"/>
      <c r="J681" s="686"/>
      <c r="K681" s="686"/>
      <c r="L681" s="692"/>
      <c r="M681" s="692"/>
      <c r="N681" s="692"/>
      <c r="O681" s="692"/>
      <c r="P681" s="692"/>
      <c r="Q681" s="692"/>
      <c r="R681" s="692"/>
      <c r="S681" s="692"/>
      <c r="T681" s="692"/>
      <c r="U681" s="692"/>
      <c r="V681" s="692"/>
      <c r="W681" s="692"/>
      <c r="X681" s="692"/>
      <c r="Y681" s="692"/>
      <c r="Z681" s="692"/>
      <c r="AA681" s="692"/>
      <c r="AB681" s="692"/>
    </row>
    <row r="682" spans="1:28">
      <c r="A682" s="723"/>
      <c r="B682" s="728"/>
      <c r="C682" s="729"/>
      <c r="D682" s="730"/>
      <c r="E682" s="686"/>
      <c r="F682" s="686"/>
      <c r="G682" s="686"/>
      <c r="H682" s="686"/>
      <c r="I682" s="686"/>
      <c r="J682" s="686"/>
      <c r="K682" s="686"/>
      <c r="L682" s="686"/>
      <c r="M682" s="686"/>
      <c r="N682" s="686"/>
      <c r="O682" s="686"/>
      <c r="P682" s="686"/>
      <c r="Q682" s="686"/>
      <c r="R682" s="686"/>
      <c r="S682" s="686"/>
      <c r="T682" s="686"/>
      <c r="U682" s="686"/>
      <c r="V682" s="686"/>
      <c r="W682" s="686"/>
      <c r="X682" s="686"/>
      <c r="Y682" s="686"/>
      <c r="Z682" s="686"/>
      <c r="AA682" s="686"/>
      <c r="AB682" s="686"/>
    </row>
    <row r="683" spans="1:28">
      <c r="A683" s="722"/>
      <c r="B683" s="725"/>
      <c r="C683" s="726"/>
      <c r="D683" s="727"/>
      <c r="E683" s="692"/>
      <c r="F683" s="692"/>
      <c r="G683" s="686"/>
      <c r="H683" s="686"/>
      <c r="I683" s="686"/>
      <c r="J683" s="686"/>
      <c r="K683" s="686"/>
      <c r="L683" s="692"/>
      <c r="M683" s="692"/>
      <c r="N683" s="692"/>
      <c r="O683" s="692"/>
      <c r="P683" s="692"/>
      <c r="Q683" s="692"/>
      <c r="R683" s="692"/>
      <c r="S683" s="692"/>
      <c r="T683" s="692"/>
      <c r="U683" s="692"/>
      <c r="V683" s="692"/>
      <c r="W683" s="692"/>
      <c r="X683" s="692"/>
      <c r="Y683" s="692"/>
      <c r="Z683" s="692"/>
      <c r="AA683" s="692"/>
      <c r="AB683" s="692"/>
    </row>
    <row r="684" spans="1:28">
      <c r="A684" s="723"/>
      <c r="B684" s="728"/>
      <c r="C684" s="729"/>
      <c r="D684" s="730"/>
      <c r="E684" s="686"/>
      <c r="F684" s="686"/>
      <c r="G684" s="686"/>
      <c r="H684" s="686"/>
      <c r="I684" s="686"/>
      <c r="J684" s="686"/>
      <c r="K684" s="686"/>
      <c r="L684" s="686"/>
      <c r="M684" s="686"/>
      <c r="N684" s="686"/>
      <c r="O684" s="686"/>
      <c r="P684" s="686"/>
      <c r="Q684" s="686"/>
      <c r="R684" s="686"/>
      <c r="S684" s="686"/>
      <c r="T684" s="686"/>
      <c r="U684" s="686"/>
      <c r="V684" s="686"/>
      <c r="W684" s="686"/>
      <c r="X684" s="686"/>
      <c r="Y684" s="686"/>
      <c r="Z684" s="686"/>
      <c r="AA684" s="686"/>
      <c r="AB684" s="686"/>
    </row>
    <row r="685" spans="1:28">
      <c r="A685" s="722"/>
      <c r="B685" s="725"/>
      <c r="C685" s="726"/>
      <c r="D685" s="727"/>
      <c r="E685" s="692"/>
      <c r="F685" s="692"/>
      <c r="G685" s="686"/>
      <c r="H685" s="686"/>
      <c r="I685" s="686"/>
      <c r="J685" s="686"/>
      <c r="K685" s="686"/>
      <c r="L685" s="692"/>
      <c r="M685" s="692"/>
      <c r="N685" s="692"/>
      <c r="O685" s="692"/>
      <c r="P685" s="692"/>
      <c r="Q685" s="692"/>
      <c r="R685" s="692"/>
      <c r="S685" s="692"/>
      <c r="T685" s="692"/>
      <c r="U685" s="692"/>
      <c r="V685" s="692"/>
      <c r="W685" s="692"/>
      <c r="X685" s="692"/>
      <c r="Y685" s="692"/>
      <c r="Z685" s="692"/>
      <c r="AA685" s="692"/>
      <c r="AB685" s="692"/>
    </row>
    <row r="686" spans="1:28">
      <c r="A686" s="723"/>
      <c r="B686" s="728"/>
      <c r="C686" s="729"/>
      <c r="D686" s="730"/>
      <c r="E686" s="686"/>
      <c r="F686" s="686"/>
      <c r="G686" s="686"/>
      <c r="H686" s="686"/>
      <c r="I686" s="686"/>
      <c r="J686" s="686"/>
      <c r="K686" s="686"/>
      <c r="L686" s="686"/>
      <c r="M686" s="686"/>
      <c r="N686" s="686"/>
      <c r="O686" s="686"/>
      <c r="P686" s="686"/>
      <c r="Q686" s="686"/>
      <c r="R686" s="686"/>
      <c r="S686" s="686"/>
      <c r="T686" s="686"/>
      <c r="U686" s="686"/>
      <c r="V686" s="686"/>
      <c r="W686" s="686"/>
      <c r="X686" s="686"/>
      <c r="Y686" s="686"/>
      <c r="Z686" s="686"/>
      <c r="AA686" s="686"/>
      <c r="AB686" s="686"/>
    </row>
    <row r="687" spans="1:28">
      <c r="A687" s="722"/>
      <c r="B687" s="725"/>
      <c r="C687" s="726"/>
      <c r="D687" s="727"/>
      <c r="E687" s="692"/>
      <c r="F687" s="692"/>
      <c r="G687" s="686"/>
      <c r="H687" s="686"/>
      <c r="I687" s="686"/>
      <c r="J687" s="686"/>
      <c r="K687" s="686"/>
      <c r="L687" s="692"/>
      <c r="M687" s="692"/>
      <c r="N687" s="692"/>
      <c r="O687" s="692"/>
      <c r="P687" s="692"/>
      <c r="Q687" s="692"/>
      <c r="R687" s="692"/>
      <c r="S687" s="692"/>
      <c r="T687" s="692"/>
      <c r="U687" s="692"/>
      <c r="V687" s="692"/>
      <c r="W687" s="692"/>
      <c r="X687" s="692"/>
      <c r="Y687" s="692"/>
      <c r="Z687" s="692"/>
      <c r="AA687" s="692"/>
      <c r="AB687" s="692"/>
    </row>
    <row r="688" spans="1:28">
      <c r="A688" s="723"/>
      <c r="B688" s="728"/>
      <c r="C688" s="729"/>
      <c r="D688" s="730"/>
      <c r="E688" s="686"/>
      <c r="F688" s="686"/>
      <c r="G688" s="686"/>
      <c r="H688" s="686"/>
      <c r="I688" s="686"/>
      <c r="J688" s="686"/>
      <c r="K688" s="686"/>
      <c r="L688" s="686"/>
      <c r="M688" s="686"/>
      <c r="N688" s="686"/>
      <c r="O688" s="686"/>
      <c r="P688" s="686"/>
      <c r="Q688" s="686"/>
      <c r="R688" s="686"/>
      <c r="S688" s="686"/>
      <c r="T688" s="686"/>
      <c r="U688" s="686"/>
      <c r="V688" s="686"/>
      <c r="W688" s="686"/>
      <c r="X688" s="686"/>
      <c r="Y688" s="686"/>
      <c r="Z688" s="686"/>
      <c r="AA688" s="686"/>
      <c r="AB688" s="686"/>
    </row>
    <row r="689" spans="1:28">
      <c r="A689" s="722"/>
      <c r="B689" s="725"/>
      <c r="C689" s="726"/>
      <c r="D689" s="727"/>
      <c r="E689" s="692"/>
      <c r="F689" s="692"/>
      <c r="G689" s="686"/>
      <c r="H689" s="686"/>
      <c r="I689" s="686"/>
      <c r="J689" s="686"/>
      <c r="K689" s="686"/>
      <c r="L689" s="692"/>
      <c r="M689" s="692"/>
      <c r="N689" s="692"/>
      <c r="O689" s="692"/>
      <c r="P689" s="692"/>
      <c r="Q689" s="692"/>
      <c r="R689" s="692"/>
      <c r="S689" s="692"/>
      <c r="T689" s="692"/>
      <c r="U689" s="692"/>
      <c r="V689" s="692"/>
      <c r="W689" s="692"/>
      <c r="X689" s="692"/>
      <c r="Y689" s="692"/>
      <c r="Z689" s="692"/>
      <c r="AA689" s="692"/>
      <c r="AB689" s="692"/>
    </row>
    <row r="690" spans="1:28">
      <c r="A690" s="723"/>
      <c r="B690" s="728"/>
      <c r="C690" s="729"/>
      <c r="D690" s="730"/>
      <c r="E690" s="686"/>
      <c r="F690" s="686"/>
      <c r="G690" s="686"/>
      <c r="H690" s="686"/>
      <c r="I690" s="686"/>
      <c r="J690" s="686"/>
      <c r="K690" s="686"/>
      <c r="L690" s="686"/>
      <c r="M690" s="686"/>
      <c r="N690" s="686"/>
      <c r="O690" s="686"/>
      <c r="P690" s="686"/>
      <c r="Q690" s="686"/>
      <c r="R690" s="686"/>
      <c r="S690" s="686"/>
      <c r="T690" s="686"/>
      <c r="U690" s="686"/>
      <c r="V690" s="686"/>
      <c r="W690" s="686"/>
      <c r="X690" s="686"/>
      <c r="Y690" s="686"/>
      <c r="Z690" s="686"/>
      <c r="AA690" s="686"/>
      <c r="AB690" s="686"/>
    </row>
    <row r="691" spans="1:28">
      <c r="A691" s="722"/>
      <c r="B691" s="725"/>
      <c r="C691" s="726"/>
      <c r="D691" s="727"/>
      <c r="E691" s="692"/>
      <c r="F691" s="692"/>
      <c r="G691" s="686"/>
      <c r="H691" s="686"/>
      <c r="I691" s="686"/>
      <c r="J691" s="686"/>
      <c r="K691" s="686"/>
      <c r="L691" s="692"/>
      <c r="M691" s="692"/>
      <c r="N691" s="692"/>
      <c r="O691" s="692"/>
      <c r="P691" s="692"/>
      <c r="Q691" s="692"/>
      <c r="R691" s="692"/>
      <c r="S691" s="692"/>
      <c r="T691" s="692"/>
      <c r="U691" s="692"/>
      <c r="V691" s="692"/>
      <c r="W691" s="692"/>
      <c r="X691" s="692"/>
      <c r="Y691" s="692"/>
      <c r="Z691" s="692"/>
      <c r="AA691" s="692"/>
      <c r="AB691" s="692"/>
    </row>
    <row r="692" spans="1:28">
      <c r="A692" s="723"/>
      <c r="B692" s="728"/>
      <c r="C692" s="729"/>
      <c r="D692" s="730"/>
      <c r="E692" s="686"/>
      <c r="F692" s="686"/>
      <c r="G692" s="686"/>
      <c r="H692" s="686"/>
      <c r="I692" s="686"/>
      <c r="J692" s="686"/>
      <c r="K692" s="686"/>
      <c r="L692" s="686"/>
      <c r="M692" s="686"/>
      <c r="N692" s="686"/>
      <c r="O692" s="686"/>
      <c r="P692" s="686"/>
      <c r="Q692" s="686"/>
      <c r="R692" s="686"/>
      <c r="S692" s="686"/>
      <c r="T692" s="686"/>
      <c r="U692" s="686"/>
      <c r="V692" s="686"/>
      <c r="W692" s="686"/>
      <c r="X692" s="686"/>
      <c r="Y692" s="686"/>
      <c r="Z692" s="686"/>
      <c r="AA692" s="686"/>
      <c r="AB692" s="686"/>
    </row>
    <row r="693" spans="1:28">
      <c r="A693" s="722"/>
      <c r="B693" s="725"/>
      <c r="C693" s="726"/>
      <c r="D693" s="727"/>
      <c r="E693" s="692"/>
      <c r="F693" s="692"/>
      <c r="G693" s="686"/>
      <c r="H693" s="686"/>
      <c r="I693" s="686"/>
      <c r="J693" s="686"/>
      <c r="K693" s="686"/>
      <c r="L693" s="692"/>
      <c r="M693" s="692"/>
      <c r="N693" s="692"/>
      <c r="O693" s="692"/>
      <c r="P693" s="692"/>
      <c r="Q693" s="692"/>
      <c r="R693" s="692"/>
      <c r="S693" s="692"/>
      <c r="T693" s="692"/>
      <c r="U693" s="692"/>
      <c r="V693" s="692"/>
      <c r="W693" s="692"/>
      <c r="X693" s="692"/>
      <c r="Y693" s="692"/>
      <c r="Z693" s="692"/>
      <c r="AA693" s="692"/>
      <c r="AB693" s="692"/>
    </row>
    <row r="694" spans="1:28">
      <c r="A694" s="723"/>
      <c r="B694" s="728"/>
      <c r="C694" s="729"/>
      <c r="D694" s="730"/>
      <c r="E694" s="686"/>
      <c r="F694" s="686"/>
      <c r="G694" s="686"/>
      <c r="H694" s="686"/>
      <c r="I694" s="686"/>
      <c r="J694" s="686"/>
      <c r="K694" s="686"/>
      <c r="L694" s="686"/>
      <c r="M694" s="686"/>
      <c r="N694" s="686"/>
      <c r="O694" s="686"/>
      <c r="P694" s="686"/>
      <c r="Q694" s="686"/>
      <c r="R694" s="686"/>
      <c r="S694" s="686"/>
      <c r="T694" s="686"/>
      <c r="U694" s="686"/>
      <c r="V694" s="686"/>
      <c r="W694" s="686"/>
      <c r="X694" s="686"/>
      <c r="Y694" s="686"/>
      <c r="Z694" s="686"/>
      <c r="AA694" s="686"/>
      <c r="AB694" s="686"/>
    </row>
    <row r="695" spans="1:28">
      <c r="A695" s="722"/>
      <c r="B695" s="725"/>
      <c r="C695" s="726"/>
      <c r="D695" s="727"/>
      <c r="E695" s="692"/>
      <c r="F695" s="692"/>
      <c r="G695" s="686"/>
      <c r="H695" s="686"/>
      <c r="I695" s="686"/>
      <c r="J695" s="686"/>
      <c r="K695" s="686"/>
      <c r="L695" s="692"/>
      <c r="M695" s="692"/>
      <c r="N695" s="692"/>
      <c r="O695" s="692"/>
      <c r="P695" s="692"/>
      <c r="Q695" s="692"/>
      <c r="R695" s="692"/>
      <c r="S695" s="692"/>
      <c r="T695" s="692"/>
      <c r="U695" s="692"/>
      <c r="V695" s="692"/>
      <c r="W695" s="692"/>
      <c r="X695" s="692"/>
      <c r="Y695" s="692"/>
      <c r="Z695" s="692"/>
      <c r="AA695" s="692"/>
      <c r="AB695" s="692"/>
    </row>
    <row r="696" spans="1:28">
      <c r="A696" s="723"/>
      <c r="B696" s="728"/>
      <c r="C696" s="729"/>
      <c r="D696" s="730"/>
      <c r="E696" s="686"/>
      <c r="F696" s="686"/>
      <c r="G696" s="686"/>
      <c r="H696" s="686"/>
      <c r="I696" s="686"/>
      <c r="J696" s="686"/>
      <c r="K696" s="686"/>
      <c r="L696" s="686"/>
      <c r="M696" s="686"/>
      <c r="N696" s="686"/>
      <c r="O696" s="686"/>
      <c r="P696" s="686"/>
      <c r="Q696" s="686"/>
      <c r="R696" s="686"/>
      <c r="S696" s="686"/>
      <c r="T696" s="686"/>
      <c r="U696" s="686"/>
      <c r="V696" s="686"/>
      <c r="W696" s="686"/>
      <c r="X696" s="686"/>
      <c r="Y696" s="686"/>
      <c r="Z696" s="686"/>
      <c r="AA696" s="686"/>
      <c r="AB696" s="686"/>
    </row>
    <row r="697" spans="1:28">
      <c r="A697" s="722"/>
      <c r="B697" s="725"/>
      <c r="C697" s="726"/>
      <c r="D697" s="727"/>
      <c r="E697" s="692"/>
      <c r="F697" s="692"/>
      <c r="G697" s="686"/>
      <c r="H697" s="686"/>
      <c r="I697" s="686"/>
      <c r="J697" s="686"/>
      <c r="K697" s="686"/>
      <c r="L697" s="692"/>
      <c r="M697" s="692"/>
      <c r="N697" s="692"/>
      <c r="O697" s="692"/>
      <c r="P697" s="692"/>
      <c r="Q697" s="692"/>
      <c r="R697" s="692"/>
      <c r="S697" s="692"/>
      <c r="T697" s="692"/>
      <c r="U697" s="692"/>
      <c r="V697" s="692"/>
      <c r="W697" s="692"/>
      <c r="X697" s="692"/>
      <c r="Y697" s="692"/>
      <c r="Z697" s="692"/>
      <c r="AA697" s="692"/>
      <c r="AB697" s="692"/>
    </row>
    <row r="698" spans="1:28">
      <c r="A698" s="723"/>
      <c r="B698" s="728"/>
      <c r="C698" s="729"/>
      <c r="D698" s="730"/>
      <c r="E698" s="686"/>
      <c r="F698" s="686"/>
      <c r="G698" s="686"/>
      <c r="H698" s="686"/>
      <c r="I698" s="686"/>
      <c r="J698" s="686"/>
      <c r="K698" s="686"/>
      <c r="L698" s="686"/>
      <c r="M698" s="686"/>
      <c r="N698" s="686"/>
      <c r="O698" s="686"/>
      <c r="P698" s="686"/>
      <c r="Q698" s="686"/>
      <c r="R698" s="686"/>
      <c r="S698" s="686"/>
      <c r="T698" s="686"/>
      <c r="U698" s="686"/>
      <c r="V698" s="686"/>
      <c r="W698" s="686"/>
      <c r="X698" s="686"/>
      <c r="Y698" s="686"/>
      <c r="Z698" s="686"/>
      <c r="AA698" s="686"/>
      <c r="AB698" s="686"/>
    </row>
    <row r="699" spans="1:28">
      <c r="A699" s="722"/>
      <c r="B699" s="725"/>
      <c r="C699" s="726"/>
      <c r="D699" s="727"/>
      <c r="E699" s="692"/>
      <c r="F699" s="692"/>
      <c r="G699" s="686"/>
      <c r="H699" s="686"/>
      <c r="I699" s="686"/>
      <c r="J699" s="686"/>
      <c r="K699" s="686"/>
      <c r="L699" s="692"/>
      <c r="M699" s="692"/>
      <c r="N699" s="692"/>
      <c r="O699" s="692"/>
      <c r="P699" s="692"/>
      <c r="Q699" s="692"/>
      <c r="R699" s="692"/>
      <c r="S699" s="692"/>
      <c r="T699" s="692"/>
      <c r="U699" s="692"/>
      <c r="V699" s="692"/>
      <c r="W699" s="692"/>
      <c r="X699" s="692"/>
      <c r="Y699" s="692"/>
      <c r="Z699" s="692"/>
      <c r="AA699" s="692"/>
      <c r="AB699" s="692"/>
    </row>
    <row r="700" spans="1:28">
      <c r="A700" s="723"/>
      <c r="B700" s="728"/>
      <c r="C700" s="729"/>
      <c r="D700" s="730"/>
      <c r="E700" s="686"/>
      <c r="F700" s="686"/>
      <c r="G700" s="686"/>
      <c r="H700" s="686"/>
      <c r="I700" s="686"/>
      <c r="J700" s="686"/>
      <c r="K700" s="686"/>
      <c r="L700" s="686"/>
      <c r="M700" s="686"/>
      <c r="N700" s="686"/>
      <c r="O700" s="686"/>
      <c r="P700" s="686"/>
      <c r="Q700" s="686"/>
      <c r="R700" s="686"/>
      <c r="S700" s="686"/>
      <c r="T700" s="686"/>
      <c r="U700" s="686"/>
      <c r="V700" s="686"/>
      <c r="W700" s="686"/>
      <c r="X700" s="686"/>
      <c r="Y700" s="686"/>
      <c r="Z700" s="686"/>
      <c r="AA700" s="686"/>
      <c r="AB700" s="686"/>
    </row>
    <row r="701" spans="1:28">
      <c r="A701" s="722"/>
      <c r="B701" s="725"/>
      <c r="C701" s="726"/>
      <c r="D701" s="727"/>
      <c r="E701" s="692"/>
      <c r="F701" s="692"/>
      <c r="G701" s="686"/>
      <c r="H701" s="686"/>
      <c r="I701" s="686"/>
      <c r="J701" s="686"/>
      <c r="K701" s="686"/>
      <c r="L701" s="692"/>
      <c r="M701" s="692"/>
      <c r="N701" s="692"/>
      <c r="O701" s="692"/>
      <c r="P701" s="692"/>
      <c r="Q701" s="692"/>
      <c r="R701" s="692"/>
      <c r="S701" s="692"/>
      <c r="T701" s="692"/>
      <c r="U701" s="692"/>
      <c r="V701" s="692"/>
      <c r="W701" s="692"/>
      <c r="X701" s="692"/>
      <c r="Y701" s="692"/>
      <c r="Z701" s="692"/>
      <c r="AA701" s="692"/>
      <c r="AB701" s="692"/>
    </row>
    <row r="702" spans="1:28">
      <c r="A702" s="723"/>
      <c r="B702" s="728"/>
      <c r="C702" s="729"/>
      <c r="D702" s="730"/>
      <c r="E702" s="686"/>
      <c r="F702" s="686"/>
      <c r="G702" s="686"/>
      <c r="H702" s="686"/>
      <c r="I702" s="686"/>
      <c r="J702" s="686"/>
      <c r="K702" s="686"/>
      <c r="L702" s="686"/>
      <c r="M702" s="686"/>
      <c r="N702" s="686"/>
      <c r="O702" s="686"/>
      <c r="P702" s="686"/>
      <c r="Q702" s="686"/>
      <c r="R702" s="686"/>
      <c r="S702" s="686"/>
      <c r="T702" s="686"/>
      <c r="U702" s="686"/>
      <c r="V702" s="686"/>
      <c r="W702" s="686"/>
      <c r="X702" s="686"/>
      <c r="Y702" s="686"/>
      <c r="Z702" s="686"/>
      <c r="AA702" s="686"/>
      <c r="AB702" s="686"/>
    </row>
    <row r="703" spans="1:28">
      <c r="A703" s="722"/>
      <c r="B703" s="725"/>
      <c r="C703" s="726"/>
      <c r="D703" s="727"/>
      <c r="E703" s="692"/>
      <c r="F703" s="692"/>
      <c r="G703" s="686"/>
      <c r="H703" s="686"/>
      <c r="I703" s="686"/>
      <c r="J703" s="686"/>
      <c r="K703" s="686"/>
      <c r="L703" s="692"/>
      <c r="M703" s="692"/>
      <c r="N703" s="692"/>
      <c r="O703" s="692"/>
      <c r="P703" s="692"/>
      <c r="Q703" s="692"/>
      <c r="R703" s="692"/>
      <c r="S703" s="692"/>
      <c r="T703" s="692"/>
      <c r="U703" s="692"/>
      <c r="V703" s="692"/>
      <c r="W703" s="692"/>
      <c r="X703" s="692"/>
      <c r="Y703" s="692"/>
      <c r="Z703" s="692"/>
      <c r="AA703" s="692"/>
      <c r="AB703" s="692"/>
    </row>
    <row r="704" spans="1:28">
      <c r="A704" s="723"/>
      <c r="B704" s="728"/>
      <c r="C704" s="729"/>
      <c r="D704" s="730"/>
      <c r="E704" s="686"/>
      <c r="F704" s="686"/>
      <c r="G704" s="686"/>
      <c r="H704" s="686"/>
      <c r="I704" s="686"/>
      <c r="J704" s="686"/>
      <c r="K704" s="686"/>
      <c r="L704" s="686"/>
      <c r="M704" s="686"/>
      <c r="N704" s="686"/>
      <c r="O704" s="686"/>
      <c r="P704" s="686"/>
      <c r="Q704" s="686"/>
      <c r="R704" s="686"/>
      <c r="S704" s="686"/>
      <c r="T704" s="686"/>
      <c r="U704" s="686"/>
      <c r="V704" s="686"/>
      <c r="W704" s="686"/>
      <c r="X704" s="686"/>
      <c r="Y704" s="686"/>
      <c r="Z704" s="686"/>
      <c r="AA704" s="686"/>
      <c r="AB704" s="686"/>
    </row>
    <row r="705" spans="1:28">
      <c r="A705" s="722"/>
      <c r="B705" s="725"/>
      <c r="C705" s="726"/>
      <c r="D705" s="727"/>
      <c r="E705" s="692"/>
      <c r="F705" s="692"/>
      <c r="G705" s="686"/>
      <c r="H705" s="686"/>
      <c r="I705" s="686"/>
      <c r="J705" s="686"/>
      <c r="K705" s="686"/>
      <c r="L705" s="692"/>
      <c r="M705" s="692"/>
      <c r="N705" s="692"/>
      <c r="O705" s="692"/>
      <c r="P705" s="692"/>
      <c r="Q705" s="692"/>
      <c r="R705" s="692"/>
      <c r="S705" s="692"/>
      <c r="T705" s="692"/>
      <c r="U705" s="692"/>
      <c r="V705" s="692"/>
      <c r="W705" s="692"/>
      <c r="X705" s="692"/>
      <c r="Y705" s="692"/>
      <c r="Z705" s="692"/>
      <c r="AA705" s="692"/>
      <c r="AB705" s="692"/>
    </row>
    <row r="706" spans="1:28">
      <c r="A706" s="723"/>
      <c r="B706" s="728"/>
      <c r="C706" s="729"/>
      <c r="D706" s="730"/>
      <c r="E706" s="686"/>
      <c r="F706" s="686"/>
      <c r="G706" s="686"/>
      <c r="H706" s="686"/>
      <c r="I706" s="686"/>
      <c r="J706" s="686"/>
      <c r="K706" s="686"/>
      <c r="L706" s="686"/>
      <c r="M706" s="686"/>
      <c r="N706" s="686"/>
      <c r="O706" s="686"/>
      <c r="P706" s="686"/>
      <c r="Q706" s="686"/>
      <c r="R706" s="686"/>
      <c r="S706" s="686"/>
      <c r="T706" s="686"/>
      <c r="U706" s="686"/>
      <c r="V706" s="686"/>
      <c r="W706" s="686"/>
      <c r="X706" s="686"/>
      <c r="Y706" s="686"/>
      <c r="Z706" s="686"/>
      <c r="AA706" s="686"/>
      <c r="AB706" s="686"/>
    </row>
    <row r="707" spans="1:28">
      <c r="A707" s="722"/>
      <c r="B707" s="725"/>
      <c r="C707" s="726"/>
      <c r="D707" s="727"/>
      <c r="E707" s="692"/>
      <c r="F707" s="692"/>
      <c r="G707" s="686"/>
      <c r="H707" s="686"/>
      <c r="I707" s="686"/>
      <c r="J707" s="686"/>
      <c r="K707" s="686"/>
      <c r="L707" s="692"/>
      <c r="M707" s="692"/>
      <c r="N707" s="692"/>
      <c r="O707" s="692"/>
      <c r="P707" s="692"/>
      <c r="Q707" s="692"/>
      <c r="R707" s="692"/>
      <c r="S707" s="692"/>
      <c r="T707" s="692"/>
      <c r="U707" s="692"/>
      <c r="V707" s="692"/>
      <c r="W707" s="692"/>
      <c r="X707" s="692"/>
      <c r="Y707" s="692"/>
      <c r="Z707" s="692"/>
      <c r="AA707" s="692"/>
      <c r="AB707" s="692"/>
    </row>
    <row r="708" spans="1:28">
      <c r="A708" s="723"/>
      <c r="B708" s="728"/>
      <c r="C708" s="729"/>
      <c r="D708" s="730"/>
      <c r="E708" s="686"/>
      <c r="F708" s="686"/>
      <c r="G708" s="686"/>
      <c r="H708" s="686"/>
      <c r="I708" s="686"/>
      <c r="J708" s="686"/>
      <c r="K708" s="686"/>
      <c r="L708" s="686"/>
      <c r="M708" s="686"/>
      <c r="N708" s="686"/>
      <c r="O708" s="686"/>
      <c r="P708" s="686"/>
      <c r="Q708" s="686"/>
      <c r="R708" s="686"/>
      <c r="S708" s="686"/>
      <c r="T708" s="686"/>
      <c r="U708" s="686"/>
      <c r="V708" s="686"/>
      <c r="W708" s="686"/>
      <c r="X708" s="686"/>
      <c r="Y708" s="686"/>
      <c r="Z708" s="686"/>
      <c r="AA708" s="686"/>
      <c r="AB708" s="686"/>
    </row>
    <row r="709" spans="1:28">
      <c r="A709" s="722"/>
      <c r="B709" s="725"/>
      <c r="C709" s="726"/>
      <c r="D709" s="727"/>
      <c r="E709" s="692"/>
      <c r="F709" s="692"/>
      <c r="G709" s="686"/>
      <c r="H709" s="686"/>
      <c r="I709" s="686"/>
      <c r="J709" s="686"/>
      <c r="K709" s="686"/>
      <c r="L709" s="692"/>
      <c r="M709" s="692"/>
      <c r="N709" s="692"/>
      <c r="O709" s="692"/>
      <c r="P709" s="692"/>
      <c r="Q709" s="692"/>
      <c r="R709" s="692"/>
      <c r="S709" s="692"/>
      <c r="T709" s="692"/>
      <c r="U709" s="692"/>
      <c r="V709" s="692"/>
      <c r="W709" s="692"/>
      <c r="X709" s="692"/>
      <c r="Y709" s="692"/>
      <c r="Z709" s="692"/>
      <c r="AA709" s="692"/>
      <c r="AB709" s="692"/>
    </row>
    <row r="710" spans="1:28">
      <c r="A710" s="723"/>
      <c r="B710" s="728"/>
      <c r="C710" s="729"/>
      <c r="D710" s="730"/>
      <c r="E710" s="686"/>
      <c r="F710" s="686"/>
      <c r="G710" s="686"/>
      <c r="H710" s="686"/>
      <c r="I710" s="686"/>
      <c r="J710" s="686"/>
      <c r="K710" s="686"/>
      <c r="L710" s="686"/>
      <c r="M710" s="686"/>
      <c r="N710" s="686"/>
      <c r="O710" s="686"/>
      <c r="P710" s="686"/>
      <c r="Q710" s="686"/>
      <c r="R710" s="686"/>
      <c r="S710" s="686"/>
      <c r="T710" s="686"/>
      <c r="U710" s="686"/>
      <c r="V710" s="686"/>
      <c r="W710" s="686"/>
      <c r="X710" s="686"/>
      <c r="Y710" s="686"/>
      <c r="Z710" s="686"/>
      <c r="AA710" s="686"/>
      <c r="AB710" s="686"/>
    </row>
    <row r="711" spans="1:28">
      <c r="A711" s="722"/>
      <c r="B711" s="725"/>
      <c r="C711" s="726"/>
      <c r="D711" s="727"/>
      <c r="E711" s="692"/>
      <c r="F711" s="692"/>
      <c r="G711" s="686"/>
      <c r="H711" s="686"/>
      <c r="I711" s="686"/>
      <c r="J711" s="686"/>
      <c r="K711" s="686"/>
      <c r="L711" s="692"/>
      <c r="M711" s="692"/>
      <c r="N711" s="692"/>
      <c r="O711" s="692"/>
      <c r="P711" s="692"/>
      <c r="Q711" s="692"/>
      <c r="R711" s="692"/>
      <c r="S711" s="692"/>
      <c r="T711" s="692"/>
      <c r="U711" s="692"/>
      <c r="V711" s="692"/>
      <c r="W711" s="692"/>
      <c r="X711" s="692"/>
      <c r="Y711" s="692"/>
      <c r="Z711" s="692"/>
      <c r="AA711" s="692"/>
      <c r="AB711" s="692"/>
    </row>
    <row r="712" spans="1:28">
      <c r="A712" s="723"/>
      <c r="B712" s="728"/>
      <c r="C712" s="729"/>
      <c r="D712" s="730"/>
      <c r="E712" s="686"/>
      <c r="F712" s="686"/>
      <c r="G712" s="686"/>
      <c r="H712" s="686"/>
      <c r="I712" s="686"/>
      <c r="J712" s="686"/>
      <c r="K712" s="686"/>
      <c r="L712" s="686"/>
      <c r="M712" s="686"/>
      <c r="N712" s="686"/>
      <c r="O712" s="686"/>
      <c r="P712" s="686"/>
      <c r="Q712" s="686"/>
      <c r="R712" s="686"/>
      <c r="S712" s="686"/>
      <c r="T712" s="686"/>
      <c r="U712" s="686"/>
      <c r="V712" s="686"/>
      <c r="W712" s="686"/>
      <c r="X712" s="686"/>
      <c r="Y712" s="686"/>
      <c r="Z712" s="686"/>
      <c r="AA712" s="686"/>
      <c r="AB712" s="686"/>
    </row>
    <row r="713" spans="1:28">
      <c r="A713" s="722"/>
      <c r="B713" s="725"/>
      <c r="C713" s="726"/>
      <c r="D713" s="727"/>
      <c r="E713" s="692"/>
      <c r="F713" s="692"/>
      <c r="G713" s="686"/>
      <c r="H713" s="686"/>
      <c r="I713" s="686"/>
      <c r="J713" s="686"/>
      <c r="K713" s="686"/>
      <c r="L713" s="692"/>
      <c r="M713" s="692"/>
      <c r="N713" s="692"/>
      <c r="O713" s="692"/>
      <c r="P713" s="692"/>
      <c r="Q713" s="692"/>
      <c r="R713" s="692"/>
      <c r="S713" s="692"/>
      <c r="T713" s="692"/>
      <c r="U713" s="692"/>
      <c r="V713" s="692"/>
      <c r="W713" s="692"/>
      <c r="X713" s="692"/>
      <c r="Y713" s="692"/>
      <c r="Z713" s="692"/>
      <c r="AA713" s="692"/>
      <c r="AB713" s="692"/>
    </row>
    <row r="714" spans="1:28">
      <c r="A714" s="723"/>
      <c r="B714" s="728"/>
      <c r="C714" s="729"/>
      <c r="D714" s="730"/>
      <c r="E714" s="686"/>
      <c r="F714" s="686"/>
      <c r="G714" s="686"/>
      <c r="H714" s="686"/>
      <c r="I714" s="686"/>
      <c r="J714" s="686"/>
      <c r="K714" s="686"/>
      <c r="L714" s="686"/>
      <c r="M714" s="686"/>
      <c r="N714" s="686"/>
      <c r="O714" s="686"/>
      <c r="P714" s="686"/>
      <c r="Q714" s="686"/>
      <c r="R714" s="686"/>
      <c r="S714" s="686"/>
      <c r="T714" s="686"/>
      <c r="U714" s="686"/>
      <c r="V714" s="686"/>
      <c r="W714" s="686"/>
      <c r="X714" s="686"/>
      <c r="Y714" s="686"/>
      <c r="Z714" s="686"/>
      <c r="AA714" s="686"/>
      <c r="AB714" s="686"/>
    </row>
    <row r="715" spans="1:28">
      <c r="A715" s="722"/>
      <c r="B715" s="725"/>
      <c r="C715" s="726"/>
      <c r="D715" s="727"/>
      <c r="E715" s="692"/>
      <c r="F715" s="692"/>
      <c r="G715" s="686"/>
      <c r="H715" s="686"/>
      <c r="I715" s="686"/>
      <c r="J715" s="686"/>
      <c r="K715" s="686"/>
      <c r="L715" s="692"/>
      <c r="M715" s="692"/>
      <c r="N715" s="692"/>
      <c r="O715" s="692"/>
      <c r="P715" s="692"/>
      <c r="Q715" s="692"/>
      <c r="R715" s="692"/>
      <c r="S715" s="692"/>
      <c r="T715" s="692"/>
      <c r="U715" s="692"/>
      <c r="V715" s="692"/>
      <c r="W715" s="692"/>
      <c r="X715" s="692"/>
      <c r="Y715" s="692"/>
      <c r="Z715" s="692"/>
      <c r="AA715" s="692"/>
      <c r="AB715" s="692"/>
    </row>
    <row r="716" spans="1:28">
      <c r="A716" s="723"/>
      <c r="B716" s="728"/>
      <c r="C716" s="729"/>
      <c r="D716" s="730"/>
      <c r="E716" s="686"/>
      <c r="F716" s="686"/>
      <c r="G716" s="686"/>
      <c r="H716" s="686"/>
      <c r="I716" s="686"/>
      <c r="J716" s="686"/>
      <c r="K716" s="686"/>
      <c r="L716" s="686"/>
      <c r="M716" s="686"/>
      <c r="N716" s="686"/>
      <c r="O716" s="686"/>
      <c r="P716" s="686"/>
      <c r="Q716" s="686"/>
      <c r="R716" s="686"/>
      <c r="S716" s="686"/>
      <c r="T716" s="686"/>
      <c r="U716" s="686"/>
      <c r="V716" s="686"/>
      <c r="W716" s="686"/>
      <c r="X716" s="686"/>
      <c r="Y716" s="686"/>
      <c r="Z716" s="686"/>
      <c r="AA716" s="686"/>
      <c r="AB716" s="686"/>
    </row>
    <row r="717" spans="1:28">
      <c r="A717" s="722"/>
      <c r="B717" s="725"/>
      <c r="C717" s="726"/>
      <c r="D717" s="727"/>
      <c r="E717" s="692"/>
      <c r="F717" s="692"/>
      <c r="G717" s="686"/>
      <c r="H717" s="686"/>
      <c r="I717" s="686"/>
      <c r="J717" s="686"/>
      <c r="K717" s="686"/>
      <c r="L717" s="692"/>
      <c r="M717" s="692"/>
      <c r="N717" s="692"/>
      <c r="O717" s="692"/>
      <c r="P717" s="692"/>
      <c r="Q717" s="692"/>
      <c r="R717" s="692"/>
      <c r="S717" s="692"/>
      <c r="T717" s="692"/>
      <c r="U717" s="692"/>
      <c r="V717" s="692"/>
      <c r="W717" s="692"/>
      <c r="X717" s="692"/>
      <c r="Y717" s="692"/>
      <c r="Z717" s="692"/>
      <c r="AA717" s="692"/>
      <c r="AB717" s="692"/>
    </row>
    <row r="718" spans="1:28">
      <c r="A718" s="723"/>
      <c r="B718" s="728"/>
      <c r="C718" s="729"/>
      <c r="D718" s="730"/>
      <c r="E718" s="686"/>
      <c r="F718" s="686"/>
      <c r="G718" s="686"/>
      <c r="H718" s="686"/>
      <c r="I718" s="686"/>
      <c r="J718" s="686"/>
      <c r="K718" s="686"/>
      <c r="L718" s="686"/>
      <c r="M718" s="686"/>
      <c r="N718" s="686"/>
      <c r="O718" s="686"/>
      <c r="P718" s="686"/>
      <c r="Q718" s="686"/>
      <c r="R718" s="686"/>
      <c r="S718" s="686"/>
      <c r="T718" s="686"/>
      <c r="U718" s="686"/>
      <c r="V718" s="686"/>
      <c r="W718" s="686"/>
      <c r="X718" s="686"/>
      <c r="Y718" s="686"/>
      <c r="Z718" s="686"/>
      <c r="AA718" s="686"/>
      <c r="AB718" s="686"/>
    </row>
    <row r="719" spans="1:28">
      <c r="A719" s="722"/>
      <c r="B719" s="725"/>
      <c r="C719" s="726"/>
      <c r="D719" s="727"/>
      <c r="E719" s="692"/>
      <c r="F719" s="692"/>
      <c r="G719" s="686"/>
      <c r="H719" s="686"/>
      <c r="I719" s="686"/>
      <c r="J719" s="686"/>
      <c r="K719" s="686"/>
      <c r="L719" s="692"/>
      <c r="M719" s="692"/>
      <c r="N719" s="692"/>
      <c r="O719" s="692"/>
      <c r="P719" s="692"/>
      <c r="Q719" s="692"/>
      <c r="R719" s="692"/>
      <c r="S719" s="692"/>
      <c r="T719" s="692"/>
      <c r="U719" s="692"/>
      <c r="V719" s="692"/>
      <c r="W719" s="692"/>
      <c r="X719" s="692"/>
      <c r="Y719" s="692"/>
      <c r="Z719" s="692"/>
      <c r="AA719" s="692"/>
      <c r="AB719" s="692"/>
    </row>
    <row r="720" spans="1:28">
      <c r="A720" s="723"/>
      <c r="B720" s="728"/>
      <c r="C720" s="729"/>
      <c r="D720" s="730"/>
      <c r="E720" s="686"/>
      <c r="F720" s="686"/>
      <c r="G720" s="686"/>
      <c r="H720" s="686"/>
      <c r="I720" s="686"/>
      <c r="J720" s="686"/>
      <c r="K720" s="686"/>
      <c r="L720" s="686"/>
      <c r="M720" s="686"/>
      <c r="N720" s="686"/>
      <c r="O720" s="686"/>
      <c r="P720" s="686"/>
      <c r="Q720" s="686"/>
      <c r="R720" s="686"/>
      <c r="S720" s="686"/>
      <c r="T720" s="686"/>
      <c r="U720" s="686"/>
      <c r="V720" s="686"/>
      <c r="W720" s="686"/>
      <c r="X720" s="686"/>
      <c r="Y720" s="686"/>
      <c r="Z720" s="686"/>
      <c r="AA720" s="686"/>
      <c r="AB720" s="686"/>
    </row>
    <row r="721" spans="1:28">
      <c r="A721" s="722"/>
      <c r="B721" s="725"/>
      <c r="C721" s="726"/>
      <c r="D721" s="727"/>
      <c r="E721" s="692"/>
      <c r="F721" s="692"/>
      <c r="G721" s="686"/>
      <c r="H721" s="686"/>
      <c r="I721" s="686"/>
      <c r="J721" s="686"/>
      <c r="K721" s="686"/>
      <c r="L721" s="692"/>
      <c r="M721" s="692"/>
      <c r="N721" s="692"/>
      <c r="O721" s="692"/>
      <c r="P721" s="692"/>
      <c r="Q721" s="692"/>
      <c r="R721" s="692"/>
      <c r="S721" s="692"/>
      <c r="T721" s="692"/>
      <c r="U721" s="692"/>
      <c r="V721" s="692"/>
      <c r="W721" s="692"/>
      <c r="X721" s="692"/>
      <c r="Y721" s="692"/>
      <c r="Z721" s="692"/>
      <c r="AA721" s="692"/>
      <c r="AB721" s="692"/>
    </row>
    <row r="722" spans="1:28">
      <c r="A722" s="723"/>
      <c r="B722" s="728"/>
      <c r="C722" s="729"/>
      <c r="D722" s="730"/>
      <c r="E722" s="686"/>
      <c r="F722" s="686"/>
      <c r="G722" s="686"/>
      <c r="H722" s="686"/>
      <c r="I722" s="686"/>
      <c r="J722" s="686"/>
      <c r="K722" s="686"/>
      <c r="L722" s="686"/>
      <c r="M722" s="686"/>
      <c r="N722" s="686"/>
      <c r="O722" s="686"/>
      <c r="P722" s="686"/>
      <c r="Q722" s="686"/>
      <c r="R722" s="686"/>
      <c r="S722" s="686"/>
      <c r="T722" s="686"/>
      <c r="U722" s="686"/>
      <c r="V722" s="686"/>
      <c r="W722" s="686"/>
      <c r="X722" s="686"/>
      <c r="Y722" s="686"/>
      <c r="Z722" s="686"/>
      <c r="AA722" s="686"/>
      <c r="AB722" s="686"/>
    </row>
    <row r="723" spans="1:28">
      <c r="A723" s="722"/>
      <c r="B723" s="725"/>
      <c r="C723" s="726"/>
      <c r="D723" s="727"/>
      <c r="E723" s="692"/>
      <c r="F723" s="692"/>
      <c r="G723" s="686"/>
      <c r="H723" s="686"/>
      <c r="I723" s="686"/>
      <c r="J723" s="686"/>
      <c r="K723" s="686"/>
      <c r="L723" s="692"/>
      <c r="M723" s="692"/>
      <c r="N723" s="692"/>
      <c r="O723" s="692"/>
      <c r="P723" s="692"/>
      <c r="Q723" s="692"/>
      <c r="R723" s="692"/>
      <c r="S723" s="692"/>
      <c r="T723" s="692"/>
      <c r="U723" s="692"/>
      <c r="V723" s="692"/>
      <c r="W723" s="692"/>
      <c r="X723" s="692"/>
      <c r="Y723" s="692"/>
      <c r="Z723" s="692"/>
      <c r="AA723" s="692"/>
      <c r="AB723" s="692"/>
    </row>
    <row r="724" spans="1:28">
      <c r="A724" s="723"/>
      <c r="B724" s="728"/>
      <c r="C724" s="729"/>
      <c r="D724" s="730"/>
      <c r="E724" s="686"/>
      <c r="F724" s="686"/>
      <c r="G724" s="686"/>
      <c r="H724" s="686"/>
      <c r="I724" s="686"/>
      <c r="J724" s="686"/>
      <c r="K724" s="686"/>
      <c r="L724" s="686"/>
      <c r="M724" s="686"/>
      <c r="N724" s="686"/>
      <c r="O724" s="686"/>
      <c r="P724" s="686"/>
      <c r="Q724" s="686"/>
      <c r="R724" s="686"/>
      <c r="S724" s="686"/>
      <c r="T724" s="686"/>
      <c r="U724" s="686"/>
      <c r="V724" s="686"/>
      <c r="W724" s="686"/>
      <c r="X724" s="686"/>
      <c r="Y724" s="686"/>
      <c r="Z724" s="686"/>
      <c r="AA724" s="686"/>
      <c r="AB724" s="686"/>
    </row>
    <row r="725" spans="1:28">
      <c r="A725" s="722"/>
      <c r="B725" s="725"/>
      <c r="C725" s="726"/>
      <c r="D725" s="727"/>
      <c r="E725" s="692"/>
      <c r="F725" s="692"/>
      <c r="G725" s="686"/>
      <c r="H725" s="686"/>
      <c r="I725" s="686"/>
      <c r="J725" s="686"/>
      <c r="K725" s="686"/>
      <c r="L725" s="692"/>
      <c r="M725" s="692"/>
      <c r="N725" s="692"/>
      <c r="O725" s="692"/>
      <c r="P725" s="692"/>
      <c r="Q725" s="692"/>
      <c r="R725" s="692"/>
      <c r="S725" s="692"/>
      <c r="T725" s="692"/>
      <c r="U725" s="692"/>
      <c r="V725" s="692"/>
      <c r="W725" s="692"/>
      <c r="X725" s="692"/>
      <c r="Y725" s="692"/>
      <c r="Z725" s="692"/>
      <c r="AA725" s="692"/>
      <c r="AB725" s="692"/>
    </row>
    <row r="726" spans="1:28">
      <c r="A726" s="723"/>
      <c r="B726" s="728"/>
      <c r="C726" s="729"/>
      <c r="D726" s="730"/>
      <c r="E726" s="686"/>
      <c r="F726" s="686"/>
      <c r="G726" s="686"/>
      <c r="H726" s="686"/>
      <c r="I726" s="686"/>
      <c r="J726" s="686"/>
      <c r="K726" s="686"/>
      <c r="L726" s="686"/>
      <c r="M726" s="686"/>
      <c r="N726" s="686"/>
      <c r="O726" s="686"/>
      <c r="P726" s="686"/>
      <c r="Q726" s="686"/>
      <c r="R726" s="686"/>
      <c r="S726" s="686"/>
      <c r="T726" s="686"/>
      <c r="U726" s="686"/>
      <c r="V726" s="686"/>
      <c r="W726" s="686"/>
      <c r="X726" s="686"/>
      <c r="Y726" s="686"/>
      <c r="Z726" s="686"/>
      <c r="AA726" s="686"/>
      <c r="AB726" s="686"/>
    </row>
    <row r="727" spans="1:28">
      <c r="A727" s="722"/>
      <c r="B727" s="725"/>
      <c r="C727" s="726"/>
      <c r="D727" s="727"/>
      <c r="E727" s="692"/>
      <c r="F727" s="692"/>
      <c r="G727" s="686"/>
      <c r="H727" s="686"/>
      <c r="I727" s="686"/>
      <c r="J727" s="686"/>
      <c r="K727" s="686"/>
      <c r="L727" s="692"/>
      <c r="M727" s="692"/>
      <c r="N727" s="692"/>
      <c r="O727" s="692"/>
      <c r="P727" s="692"/>
      <c r="Q727" s="692"/>
      <c r="R727" s="692"/>
      <c r="S727" s="692"/>
      <c r="T727" s="692"/>
      <c r="U727" s="692"/>
      <c r="V727" s="692"/>
      <c r="W727" s="692"/>
      <c r="X727" s="692"/>
      <c r="Y727" s="692"/>
      <c r="Z727" s="692"/>
      <c r="AA727" s="692"/>
      <c r="AB727" s="692"/>
    </row>
    <row r="728" spans="1:28">
      <c r="A728" s="723"/>
      <c r="B728" s="728"/>
      <c r="C728" s="729"/>
      <c r="D728" s="730"/>
      <c r="E728" s="686"/>
      <c r="F728" s="686"/>
      <c r="G728" s="686"/>
      <c r="H728" s="686"/>
      <c r="I728" s="686"/>
      <c r="J728" s="686"/>
      <c r="K728" s="686"/>
      <c r="L728" s="686"/>
      <c r="M728" s="686"/>
      <c r="N728" s="686"/>
      <c r="O728" s="686"/>
      <c r="P728" s="686"/>
      <c r="Q728" s="686"/>
      <c r="R728" s="686"/>
      <c r="S728" s="686"/>
      <c r="T728" s="686"/>
      <c r="U728" s="686"/>
      <c r="V728" s="686"/>
      <c r="W728" s="686"/>
      <c r="X728" s="686"/>
      <c r="Y728" s="686"/>
      <c r="Z728" s="686"/>
      <c r="AA728" s="686"/>
      <c r="AB728" s="686"/>
    </row>
    <row r="729" spans="1:28">
      <c r="A729" s="722"/>
      <c r="B729" s="725"/>
      <c r="C729" s="726"/>
      <c r="D729" s="727"/>
      <c r="E729" s="692"/>
      <c r="F729" s="692"/>
      <c r="G729" s="686"/>
      <c r="H729" s="686"/>
      <c r="I729" s="686"/>
      <c r="J729" s="686"/>
      <c r="K729" s="686"/>
      <c r="L729" s="692"/>
      <c r="M729" s="692"/>
      <c r="N729" s="692"/>
      <c r="O729" s="692"/>
      <c r="P729" s="692"/>
      <c r="Q729" s="692"/>
      <c r="R729" s="692"/>
      <c r="S729" s="692"/>
      <c r="T729" s="692"/>
      <c r="U729" s="692"/>
      <c r="V729" s="692"/>
      <c r="W729" s="692"/>
      <c r="X729" s="692"/>
      <c r="Y729" s="692"/>
      <c r="Z729" s="692"/>
      <c r="AA729" s="692"/>
      <c r="AB729" s="692"/>
    </row>
    <row r="730" spans="1:28">
      <c r="A730" s="723"/>
      <c r="B730" s="728"/>
      <c r="C730" s="729"/>
      <c r="D730" s="730"/>
      <c r="E730" s="686"/>
      <c r="F730" s="686"/>
      <c r="G730" s="686"/>
      <c r="H730" s="686"/>
      <c r="I730" s="686"/>
      <c r="J730" s="686"/>
      <c r="K730" s="686"/>
      <c r="L730" s="686"/>
      <c r="M730" s="686"/>
      <c r="N730" s="686"/>
      <c r="O730" s="686"/>
      <c r="P730" s="686"/>
      <c r="Q730" s="686"/>
      <c r="R730" s="686"/>
      <c r="S730" s="686"/>
      <c r="T730" s="686"/>
      <c r="U730" s="686"/>
      <c r="V730" s="686"/>
      <c r="W730" s="686"/>
      <c r="X730" s="686"/>
      <c r="Y730" s="686"/>
      <c r="Z730" s="686"/>
      <c r="AA730" s="686"/>
      <c r="AB730" s="686"/>
    </row>
    <row r="731" spans="1:28">
      <c r="A731" s="722"/>
      <c r="B731" s="725"/>
      <c r="C731" s="726"/>
      <c r="D731" s="727"/>
      <c r="E731" s="692"/>
      <c r="F731" s="692"/>
      <c r="G731" s="686"/>
      <c r="H731" s="686"/>
      <c r="I731" s="686"/>
      <c r="J731" s="686"/>
      <c r="K731" s="686"/>
      <c r="L731" s="692"/>
      <c r="M731" s="692"/>
      <c r="N731" s="692"/>
      <c r="O731" s="692"/>
      <c r="P731" s="692"/>
      <c r="Q731" s="692"/>
      <c r="R731" s="692"/>
      <c r="S731" s="692"/>
      <c r="T731" s="692"/>
      <c r="U731" s="692"/>
      <c r="V731" s="692"/>
      <c r="W731" s="692"/>
      <c r="X731" s="692"/>
      <c r="Y731" s="692"/>
      <c r="Z731" s="692"/>
      <c r="AA731" s="692"/>
      <c r="AB731" s="692"/>
    </row>
    <row r="732" spans="1:28">
      <c r="A732" s="723"/>
      <c r="B732" s="728"/>
      <c r="C732" s="729"/>
      <c r="D732" s="730"/>
      <c r="E732" s="686"/>
      <c r="F732" s="686"/>
      <c r="G732" s="686"/>
      <c r="H732" s="686"/>
      <c r="I732" s="686"/>
      <c r="J732" s="686"/>
      <c r="K732" s="686"/>
      <c r="L732" s="686"/>
      <c r="M732" s="686"/>
      <c r="N732" s="686"/>
      <c r="O732" s="686"/>
      <c r="P732" s="686"/>
      <c r="Q732" s="686"/>
      <c r="R732" s="686"/>
      <c r="S732" s="686"/>
      <c r="T732" s="686"/>
      <c r="U732" s="686"/>
      <c r="V732" s="686"/>
      <c r="W732" s="686"/>
      <c r="X732" s="686"/>
      <c r="Y732" s="686"/>
      <c r="Z732" s="686"/>
      <c r="AA732" s="686"/>
      <c r="AB732" s="686"/>
    </row>
    <row r="733" spans="1:28">
      <c r="A733" s="722"/>
      <c r="B733" s="725"/>
      <c r="C733" s="726"/>
      <c r="D733" s="727"/>
      <c r="E733" s="692"/>
      <c r="F733" s="692"/>
      <c r="G733" s="686"/>
      <c r="H733" s="686"/>
      <c r="I733" s="686"/>
      <c r="J733" s="686"/>
      <c r="K733" s="686"/>
      <c r="L733" s="692"/>
      <c r="M733" s="692"/>
      <c r="N733" s="692"/>
      <c r="O733" s="692"/>
      <c r="P733" s="692"/>
      <c r="Q733" s="692"/>
      <c r="R733" s="692"/>
      <c r="S733" s="692"/>
      <c r="T733" s="692"/>
      <c r="U733" s="692"/>
      <c r="V733" s="692"/>
      <c r="W733" s="692"/>
      <c r="X733" s="692"/>
      <c r="Y733" s="692"/>
      <c r="Z733" s="692"/>
      <c r="AA733" s="692"/>
      <c r="AB733" s="692"/>
    </row>
    <row r="734" spans="1:28">
      <c r="A734" s="723"/>
      <c r="B734" s="728"/>
      <c r="C734" s="729"/>
      <c r="D734" s="730"/>
      <c r="E734" s="686"/>
      <c r="F734" s="686"/>
      <c r="G734" s="686"/>
      <c r="H734" s="686"/>
      <c r="I734" s="686"/>
      <c r="J734" s="686"/>
      <c r="K734" s="686"/>
      <c r="L734" s="686"/>
      <c r="M734" s="686"/>
      <c r="N734" s="686"/>
      <c r="O734" s="686"/>
      <c r="P734" s="686"/>
      <c r="Q734" s="686"/>
      <c r="R734" s="686"/>
      <c r="S734" s="686"/>
      <c r="T734" s="686"/>
      <c r="U734" s="686"/>
      <c r="V734" s="686"/>
      <c r="W734" s="686"/>
      <c r="X734" s="686"/>
      <c r="Y734" s="686"/>
      <c r="Z734" s="686"/>
      <c r="AA734" s="686"/>
      <c r="AB734" s="686"/>
    </row>
    <row r="735" spans="1:28">
      <c r="A735" s="722"/>
      <c r="B735" s="725"/>
      <c r="C735" s="726"/>
      <c r="D735" s="727"/>
      <c r="E735" s="692"/>
      <c r="F735" s="692"/>
      <c r="G735" s="686"/>
      <c r="H735" s="686"/>
      <c r="I735" s="686"/>
      <c r="J735" s="686"/>
      <c r="K735" s="686"/>
      <c r="L735" s="692"/>
      <c r="M735" s="692"/>
      <c r="N735" s="692"/>
      <c r="O735" s="692"/>
      <c r="P735" s="692"/>
      <c r="Q735" s="692"/>
      <c r="R735" s="692"/>
      <c r="S735" s="692"/>
      <c r="T735" s="692"/>
      <c r="U735" s="692"/>
      <c r="V735" s="692"/>
      <c r="W735" s="692"/>
      <c r="X735" s="692"/>
      <c r="Y735" s="692"/>
      <c r="Z735" s="692"/>
      <c r="AA735" s="692"/>
      <c r="AB735" s="692"/>
    </row>
    <row r="736" spans="1:28">
      <c r="A736" s="723"/>
      <c r="B736" s="728"/>
      <c r="C736" s="729"/>
      <c r="D736" s="730"/>
      <c r="E736" s="686"/>
      <c r="F736" s="686"/>
      <c r="G736" s="686"/>
      <c r="H736" s="686"/>
      <c r="I736" s="686"/>
      <c r="J736" s="686"/>
      <c r="K736" s="686"/>
      <c r="L736" s="686"/>
      <c r="M736" s="686"/>
      <c r="N736" s="686"/>
      <c r="O736" s="686"/>
      <c r="P736" s="686"/>
      <c r="Q736" s="686"/>
      <c r="R736" s="686"/>
      <c r="S736" s="686"/>
      <c r="T736" s="686"/>
      <c r="U736" s="686"/>
      <c r="V736" s="686"/>
      <c r="W736" s="686"/>
      <c r="X736" s="686"/>
      <c r="Y736" s="686"/>
      <c r="Z736" s="686"/>
      <c r="AA736" s="686"/>
      <c r="AB736" s="686"/>
    </row>
    <row r="737" spans="1:28">
      <c r="A737" s="722"/>
      <c r="B737" s="725"/>
      <c r="C737" s="726"/>
      <c r="D737" s="727"/>
      <c r="E737" s="692"/>
      <c r="F737" s="692"/>
      <c r="G737" s="686"/>
      <c r="H737" s="686"/>
      <c r="I737" s="686"/>
      <c r="J737" s="686"/>
      <c r="K737" s="686"/>
      <c r="L737" s="692"/>
      <c r="M737" s="692"/>
      <c r="N737" s="692"/>
      <c r="O737" s="692"/>
      <c r="P737" s="692"/>
      <c r="Q737" s="692"/>
      <c r="R737" s="692"/>
      <c r="S737" s="692"/>
      <c r="T737" s="692"/>
      <c r="U737" s="692"/>
      <c r="V737" s="692"/>
      <c r="W737" s="692"/>
      <c r="X737" s="692"/>
      <c r="Y737" s="692"/>
      <c r="Z737" s="692"/>
      <c r="AA737" s="692"/>
      <c r="AB737" s="692"/>
    </row>
    <row r="738" spans="1:28">
      <c r="A738" s="723"/>
      <c r="B738" s="728"/>
      <c r="C738" s="729"/>
      <c r="D738" s="730"/>
      <c r="E738" s="686"/>
      <c r="F738" s="686"/>
      <c r="G738" s="686"/>
      <c r="H738" s="686"/>
      <c r="I738" s="686"/>
      <c r="J738" s="686"/>
      <c r="K738" s="686"/>
      <c r="L738" s="686"/>
      <c r="M738" s="686"/>
      <c r="N738" s="686"/>
      <c r="O738" s="686"/>
      <c r="P738" s="686"/>
      <c r="Q738" s="686"/>
      <c r="R738" s="686"/>
      <c r="S738" s="686"/>
      <c r="T738" s="686"/>
      <c r="U738" s="686"/>
      <c r="V738" s="686"/>
      <c r="W738" s="686"/>
      <c r="X738" s="686"/>
      <c r="Y738" s="686"/>
      <c r="Z738" s="686"/>
      <c r="AA738" s="686"/>
      <c r="AB738" s="686"/>
    </row>
    <row r="739" spans="1:28">
      <c r="A739" s="722"/>
      <c r="B739" s="725"/>
      <c r="C739" s="726"/>
      <c r="D739" s="727"/>
      <c r="E739" s="692"/>
      <c r="F739" s="692"/>
      <c r="G739" s="686"/>
      <c r="H739" s="686"/>
      <c r="I739" s="686"/>
      <c r="J739" s="686"/>
      <c r="K739" s="686"/>
      <c r="L739" s="692"/>
      <c r="M739" s="692"/>
      <c r="N739" s="692"/>
      <c r="O739" s="692"/>
      <c r="P739" s="692"/>
      <c r="Q739" s="692"/>
      <c r="R739" s="692"/>
      <c r="S739" s="692"/>
      <c r="T739" s="692"/>
      <c r="U739" s="692"/>
      <c r="V739" s="692"/>
      <c r="W739" s="692"/>
      <c r="X739" s="692"/>
      <c r="Y739" s="692"/>
      <c r="Z739" s="692"/>
      <c r="AA739" s="692"/>
      <c r="AB739" s="692"/>
    </row>
    <row r="740" spans="1:28">
      <c r="A740" s="723"/>
      <c r="B740" s="728"/>
      <c r="C740" s="729"/>
      <c r="D740" s="730"/>
      <c r="E740" s="686"/>
      <c r="F740" s="686"/>
      <c r="G740" s="686"/>
      <c r="H740" s="686"/>
      <c r="I740" s="686"/>
      <c r="J740" s="686"/>
      <c r="K740" s="686"/>
      <c r="L740" s="686"/>
      <c r="M740" s="686"/>
      <c r="N740" s="686"/>
      <c r="O740" s="686"/>
      <c r="P740" s="686"/>
      <c r="Q740" s="686"/>
      <c r="R740" s="686"/>
      <c r="S740" s="686"/>
      <c r="T740" s="686"/>
      <c r="U740" s="686"/>
      <c r="V740" s="686"/>
      <c r="W740" s="686"/>
      <c r="X740" s="686"/>
      <c r="Y740" s="686"/>
      <c r="Z740" s="686"/>
      <c r="AA740" s="686"/>
      <c r="AB740" s="686"/>
    </row>
    <row r="741" spans="1:28">
      <c r="A741" s="722"/>
      <c r="B741" s="725"/>
      <c r="C741" s="726"/>
      <c r="D741" s="727"/>
      <c r="E741" s="692"/>
      <c r="F741" s="692"/>
      <c r="G741" s="686"/>
      <c r="H741" s="686"/>
      <c r="I741" s="686"/>
      <c r="J741" s="686"/>
      <c r="K741" s="686"/>
      <c r="L741" s="692"/>
      <c r="M741" s="692"/>
      <c r="N741" s="692"/>
      <c r="O741" s="692"/>
      <c r="P741" s="692"/>
      <c r="Q741" s="692"/>
      <c r="R741" s="692"/>
      <c r="S741" s="692"/>
      <c r="T741" s="692"/>
      <c r="U741" s="692"/>
      <c r="V741" s="692"/>
      <c r="W741" s="692"/>
      <c r="X741" s="692"/>
      <c r="Y741" s="692"/>
      <c r="Z741" s="692"/>
      <c r="AA741" s="692"/>
      <c r="AB741" s="692"/>
    </row>
    <row r="742" spans="1:28">
      <c r="A742" s="723"/>
      <c r="B742" s="728"/>
      <c r="C742" s="729"/>
      <c r="D742" s="730"/>
      <c r="E742" s="686"/>
      <c r="F742" s="686"/>
      <c r="G742" s="686"/>
      <c r="H742" s="686"/>
      <c r="I742" s="686"/>
      <c r="J742" s="686"/>
      <c r="K742" s="686"/>
      <c r="L742" s="686"/>
      <c r="M742" s="686"/>
      <c r="N742" s="686"/>
      <c r="O742" s="686"/>
      <c r="P742" s="686"/>
      <c r="Q742" s="686"/>
      <c r="R742" s="686"/>
      <c r="S742" s="686"/>
      <c r="T742" s="686"/>
      <c r="U742" s="686"/>
      <c r="V742" s="686"/>
      <c r="W742" s="686"/>
      <c r="X742" s="686"/>
      <c r="Y742" s="686"/>
      <c r="Z742" s="686"/>
      <c r="AA742" s="686"/>
      <c r="AB742" s="686"/>
    </row>
    <row r="743" spans="1:28">
      <c r="A743" s="722"/>
      <c r="B743" s="725"/>
      <c r="C743" s="726"/>
      <c r="D743" s="727"/>
      <c r="E743" s="692"/>
      <c r="F743" s="692"/>
      <c r="G743" s="686"/>
      <c r="H743" s="686"/>
      <c r="I743" s="686"/>
      <c r="J743" s="686"/>
      <c r="K743" s="686"/>
      <c r="L743" s="692"/>
      <c r="M743" s="692"/>
      <c r="N743" s="692"/>
      <c r="O743" s="692"/>
      <c r="P743" s="692"/>
      <c r="Q743" s="692"/>
      <c r="R743" s="692"/>
      <c r="S743" s="692"/>
      <c r="T743" s="692"/>
      <c r="U743" s="692"/>
      <c r="V743" s="692"/>
      <c r="W743" s="692"/>
      <c r="X743" s="692"/>
      <c r="Y743" s="692"/>
      <c r="Z743" s="692"/>
      <c r="AA743" s="692"/>
      <c r="AB743" s="692"/>
    </row>
    <row r="744" spans="1:28">
      <c r="A744" s="723"/>
      <c r="B744" s="728"/>
      <c r="C744" s="729"/>
      <c r="D744" s="730"/>
      <c r="E744" s="686"/>
      <c r="F744" s="686"/>
      <c r="G744" s="686"/>
      <c r="H744" s="686"/>
      <c r="I744" s="686"/>
      <c r="J744" s="686"/>
      <c r="K744" s="686"/>
      <c r="L744" s="686"/>
      <c r="M744" s="686"/>
      <c r="N744" s="686"/>
      <c r="O744" s="686"/>
      <c r="P744" s="686"/>
      <c r="Q744" s="686"/>
      <c r="R744" s="686"/>
      <c r="S744" s="686"/>
      <c r="T744" s="686"/>
      <c r="U744" s="686"/>
      <c r="V744" s="686"/>
      <c r="W744" s="686"/>
      <c r="X744" s="686"/>
      <c r="Y744" s="686"/>
      <c r="Z744" s="686"/>
      <c r="AA744" s="686"/>
      <c r="AB744" s="686"/>
    </row>
    <row r="745" spans="1:28">
      <c r="A745" s="722"/>
      <c r="B745" s="725"/>
      <c r="C745" s="726"/>
      <c r="D745" s="727"/>
      <c r="E745" s="692"/>
      <c r="F745" s="692"/>
      <c r="G745" s="686"/>
      <c r="H745" s="686"/>
      <c r="I745" s="686"/>
      <c r="J745" s="686"/>
      <c r="K745" s="686"/>
      <c r="L745" s="692"/>
      <c r="M745" s="692"/>
      <c r="N745" s="692"/>
      <c r="O745" s="692"/>
      <c r="P745" s="692"/>
      <c r="Q745" s="692"/>
      <c r="R745" s="692"/>
      <c r="S745" s="692"/>
      <c r="T745" s="692"/>
      <c r="U745" s="692"/>
      <c r="V745" s="692"/>
      <c r="W745" s="692"/>
      <c r="X745" s="692"/>
      <c r="Y745" s="692"/>
      <c r="Z745" s="692"/>
      <c r="AA745" s="692"/>
      <c r="AB745" s="692"/>
    </row>
    <row r="746" spans="1:28">
      <c r="A746" s="723"/>
      <c r="B746" s="728"/>
      <c r="C746" s="729"/>
      <c r="D746" s="730"/>
      <c r="E746" s="686"/>
      <c r="F746" s="686"/>
      <c r="G746" s="686"/>
      <c r="H746" s="686"/>
      <c r="I746" s="686"/>
      <c r="J746" s="686"/>
      <c r="K746" s="686"/>
      <c r="L746" s="686"/>
      <c r="M746" s="686"/>
      <c r="N746" s="686"/>
      <c r="O746" s="686"/>
      <c r="P746" s="686"/>
      <c r="Q746" s="686"/>
      <c r="R746" s="686"/>
      <c r="S746" s="686"/>
      <c r="T746" s="686"/>
      <c r="U746" s="686"/>
      <c r="V746" s="686"/>
      <c r="W746" s="686"/>
      <c r="X746" s="686"/>
      <c r="Y746" s="686"/>
      <c r="Z746" s="686"/>
      <c r="AA746" s="686"/>
      <c r="AB746" s="686"/>
    </row>
    <row r="747" spans="1:28">
      <c r="A747" s="722"/>
      <c r="B747" s="725"/>
      <c r="C747" s="726"/>
      <c r="D747" s="727"/>
      <c r="E747" s="692"/>
      <c r="F747" s="692"/>
      <c r="G747" s="686"/>
      <c r="H747" s="686"/>
      <c r="I747" s="686"/>
      <c r="J747" s="686"/>
      <c r="K747" s="686"/>
      <c r="L747" s="692"/>
      <c r="M747" s="692"/>
      <c r="N747" s="692"/>
      <c r="O747" s="692"/>
      <c r="P747" s="692"/>
      <c r="Q747" s="692"/>
      <c r="R747" s="692"/>
      <c r="S747" s="692"/>
      <c r="T747" s="692"/>
      <c r="U747" s="692"/>
      <c r="V747" s="692"/>
      <c r="W747" s="692"/>
      <c r="X747" s="692"/>
      <c r="Y747" s="692"/>
      <c r="Z747" s="692"/>
      <c r="AA747" s="692"/>
      <c r="AB747" s="692"/>
    </row>
    <row r="748" spans="1:28">
      <c r="A748" s="723"/>
      <c r="B748" s="728"/>
      <c r="C748" s="729"/>
      <c r="D748" s="730"/>
      <c r="E748" s="686"/>
      <c r="F748" s="686"/>
      <c r="G748" s="686"/>
      <c r="H748" s="686"/>
      <c r="I748" s="686"/>
      <c r="J748" s="686"/>
      <c r="K748" s="686"/>
      <c r="L748" s="686"/>
      <c r="M748" s="686"/>
      <c r="N748" s="686"/>
      <c r="O748" s="686"/>
      <c r="P748" s="686"/>
      <c r="Q748" s="686"/>
      <c r="R748" s="686"/>
      <c r="S748" s="686"/>
      <c r="T748" s="686"/>
      <c r="U748" s="686"/>
      <c r="V748" s="686"/>
      <c r="W748" s="686"/>
      <c r="X748" s="686"/>
      <c r="Y748" s="686"/>
      <c r="Z748" s="686"/>
      <c r="AA748" s="686"/>
      <c r="AB748" s="686"/>
    </row>
    <row r="749" spans="1:28">
      <c r="A749" s="722"/>
      <c r="B749" s="725"/>
      <c r="C749" s="726"/>
      <c r="D749" s="727"/>
      <c r="E749" s="692"/>
      <c r="F749" s="692"/>
      <c r="G749" s="686"/>
      <c r="H749" s="686"/>
      <c r="I749" s="686"/>
      <c r="J749" s="686"/>
      <c r="K749" s="686"/>
      <c r="L749" s="692"/>
      <c r="M749" s="692"/>
      <c r="N749" s="692"/>
      <c r="O749" s="692"/>
      <c r="P749" s="692"/>
      <c r="Q749" s="692"/>
      <c r="R749" s="692"/>
      <c r="S749" s="692"/>
      <c r="T749" s="692"/>
      <c r="U749" s="692"/>
      <c r="V749" s="692"/>
      <c r="W749" s="692"/>
      <c r="X749" s="692"/>
      <c r="Y749" s="692"/>
      <c r="Z749" s="692"/>
      <c r="AA749" s="692"/>
      <c r="AB749" s="692"/>
    </row>
    <row r="750" spans="1:28">
      <c r="A750" s="723"/>
      <c r="B750" s="728"/>
      <c r="C750" s="729"/>
      <c r="D750" s="730"/>
      <c r="E750" s="686"/>
      <c r="F750" s="686"/>
      <c r="G750" s="686"/>
      <c r="H750" s="686"/>
      <c r="I750" s="686"/>
      <c r="J750" s="686"/>
      <c r="K750" s="686"/>
      <c r="L750" s="686"/>
      <c r="M750" s="686"/>
      <c r="N750" s="686"/>
      <c r="O750" s="686"/>
      <c r="P750" s="686"/>
      <c r="Q750" s="686"/>
      <c r="R750" s="686"/>
      <c r="S750" s="686"/>
      <c r="T750" s="686"/>
      <c r="U750" s="686"/>
      <c r="V750" s="686"/>
      <c r="W750" s="686"/>
      <c r="X750" s="686"/>
      <c r="Y750" s="686"/>
      <c r="Z750" s="686"/>
      <c r="AA750" s="686"/>
      <c r="AB750" s="686"/>
    </row>
    <row r="751" spans="1:28">
      <c r="A751" s="722"/>
      <c r="B751" s="725"/>
      <c r="C751" s="726"/>
      <c r="D751" s="727"/>
      <c r="E751" s="692"/>
      <c r="F751" s="692"/>
      <c r="G751" s="686"/>
      <c r="H751" s="686"/>
      <c r="I751" s="686"/>
      <c r="J751" s="686"/>
      <c r="K751" s="686"/>
      <c r="L751" s="692"/>
      <c r="M751" s="692"/>
      <c r="N751" s="692"/>
      <c r="O751" s="692"/>
      <c r="P751" s="692"/>
      <c r="Q751" s="692"/>
      <c r="R751" s="692"/>
      <c r="S751" s="692"/>
      <c r="T751" s="692"/>
      <c r="U751" s="692"/>
      <c r="V751" s="692"/>
      <c r="W751" s="692"/>
      <c r="X751" s="692"/>
      <c r="Y751" s="692"/>
      <c r="Z751" s="692"/>
      <c r="AA751" s="692"/>
      <c r="AB751" s="692"/>
    </row>
    <row r="752" spans="1:28">
      <c r="A752" s="723"/>
      <c r="B752" s="728"/>
      <c r="C752" s="729"/>
      <c r="D752" s="730"/>
      <c r="E752" s="686"/>
      <c r="F752" s="686"/>
      <c r="G752" s="686"/>
      <c r="H752" s="686"/>
      <c r="I752" s="686"/>
      <c r="J752" s="686"/>
      <c r="K752" s="686"/>
      <c r="L752" s="686"/>
      <c r="M752" s="686"/>
      <c r="N752" s="686"/>
      <c r="O752" s="686"/>
      <c r="P752" s="686"/>
      <c r="Q752" s="686"/>
      <c r="R752" s="686"/>
      <c r="S752" s="686"/>
      <c r="T752" s="686"/>
      <c r="U752" s="686"/>
      <c r="V752" s="686"/>
      <c r="W752" s="686"/>
      <c r="X752" s="686"/>
      <c r="Y752" s="686"/>
      <c r="Z752" s="686"/>
      <c r="AA752" s="686"/>
      <c r="AB752" s="686"/>
    </row>
    <row r="753" spans="1:28">
      <c r="A753" s="722"/>
      <c r="B753" s="725"/>
      <c r="C753" s="726"/>
      <c r="D753" s="727"/>
      <c r="E753" s="692"/>
      <c r="F753" s="692"/>
      <c r="G753" s="686"/>
      <c r="H753" s="686"/>
      <c r="I753" s="686"/>
      <c r="J753" s="686"/>
      <c r="K753" s="686"/>
      <c r="L753" s="692"/>
      <c r="M753" s="692"/>
      <c r="N753" s="692"/>
      <c r="O753" s="692"/>
      <c r="P753" s="692"/>
      <c r="Q753" s="692"/>
      <c r="R753" s="692"/>
      <c r="S753" s="692"/>
      <c r="T753" s="692"/>
      <c r="U753" s="692"/>
      <c r="V753" s="692"/>
      <c r="W753" s="692"/>
      <c r="X753" s="692"/>
      <c r="Y753" s="692"/>
      <c r="Z753" s="692"/>
      <c r="AA753" s="692"/>
      <c r="AB753" s="692"/>
    </row>
    <row r="754" spans="1:28">
      <c r="A754" s="723"/>
      <c r="B754" s="728"/>
      <c r="C754" s="729"/>
      <c r="D754" s="730"/>
      <c r="E754" s="686"/>
      <c r="F754" s="686"/>
      <c r="G754" s="686"/>
      <c r="H754" s="686"/>
      <c r="I754" s="686"/>
      <c r="J754" s="686"/>
      <c r="K754" s="686"/>
      <c r="L754" s="686"/>
      <c r="M754" s="686"/>
      <c r="N754" s="686"/>
      <c r="O754" s="686"/>
      <c r="P754" s="686"/>
      <c r="Q754" s="686"/>
      <c r="R754" s="686"/>
      <c r="S754" s="686"/>
      <c r="T754" s="686"/>
      <c r="U754" s="686"/>
      <c r="V754" s="686"/>
      <c r="W754" s="686"/>
      <c r="X754" s="686"/>
      <c r="Y754" s="686"/>
      <c r="Z754" s="686"/>
      <c r="AA754" s="686"/>
      <c r="AB754" s="686"/>
    </row>
    <row r="755" spans="1:28">
      <c r="A755" s="722"/>
      <c r="B755" s="725"/>
      <c r="C755" s="726"/>
      <c r="D755" s="727"/>
      <c r="E755" s="692"/>
      <c r="F755" s="692"/>
      <c r="G755" s="686"/>
      <c r="H755" s="686"/>
      <c r="I755" s="686"/>
      <c r="J755" s="686"/>
      <c r="K755" s="686"/>
      <c r="L755" s="692"/>
      <c r="M755" s="692"/>
      <c r="N755" s="692"/>
      <c r="O755" s="692"/>
      <c r="P755" s="692"/>
      <c r="Q755" s="692"/>
      <c r="R755" s="692"/>
      <c r="S755" s="692"/>
      <c r="T755" s="692"/>
      <c r="U755" s="692"/>
      <c r="V755" s="692"/>
      <c r="W755" s="692"/>
      <c r="X755" s="692"/>
      <c r="Y755" s="692"/>
      <c r="Z755" s="692"/>
      <c r="AA755" s="692"/>
      <c r="AB755" s="692"/>
    </row>
    <row r="756" spans="1:28">
      <c r="A756" s="723"/>
      <c r="B756" s="728"/>
      <c r="C756" s="729"/>
      <c r="D756" s="730"/>
      <c r="E756" s="686"/>
      <c r="F756" s="686"/>
      <c r="G756" s="686"/>
      <c r="H756" s="686"/>
      <c r="I756" s="686"/>
      <c r="J756" s="686"/>
      <c r="K756" s="686"/>
      <c r="L756" s="686"/>
      <c r="M756" s="686"/>
      <c r="N756" s="686"/>
      <c r="O756" s="686"/>
      <c r="P756" s="686"/>
      <c r="Q756" s="686"/>
      <c r="R756" s="686"/>
      <c r="S756" s="686"/>
      <c r="T756" s="686"/>
      <c r="U756" s="686"/>
      <c r="V756" s="686"/>
      <c r="W756" s="686"/>
      <c r="X756" s="686"/>
      <c r="Y756" s="686"/>
      <c r="Z756" s="686"/>
      <c r="AA756" s="686"/>
      <c r="AB756" s="686"/>
    </row>
    <row r="757" spans="1:28">
      <c r="A757" s="722"/>
      <c r="B757" s="725"/>
      <c r="C757" s="726"/>
      <c r="D757" s="727"/>
      <c r="E757" s="692"/>
      <c r="F757" s="692"/>
      <c r="G757" s="686"/>
      <c r="H757" s="686"/>
      <c r="I757" s="686"/>
      <c r="J757" s="686"/>
      <c r="K757" s="686"/>
      <c r="L757" s="692"/>
      <c r="M757" s="692"/>
      <c r="N757" s="692"/>
      <c r="O757" s="692"/>
      <c r="P757" s="692"/>
      <c r="Q757" s="692"/>
      <c r="R757" s="692"/>
      <c r="S757" s="692"/>
      <c r="T757" s="692"/>
      <c r="U757" s="692"/>
      <c r="V757" s="692"/>
      <c r="W757" s="692"/>
      <c r="X757" s="692"/>
      <c r="Y757" s="692"/>
      <c r="Z757" s="692"/>
      <c r="AA757" s="692"/>
      <c r="AB757" s="692"/>
    </row>
    <row r="758" spans="1:28">
      <c r="A758" s="723"/>
      <c r="B758" s="728"/>
      <c r="C758" s="729"/>
      <c r="D758" s="730"/>
      <c r="E758" s="686"/>
      <c r="F758" s="686"/>
      <c r="G758" s="686"/>
      <c r="H758" s="686"/>
      <c r="I758" s="686"/>
      <c r="J758" s="686"/>
      <c r="K758" s="686"/>
      <c r="L758" s="686"/>
      <c r="M758" s="686"/>
      <c r="N758" s="686"/>
      <c r="O758" s="686"/>
      <c r="P758" s="686"/>
      <c r="Q758" s="686"/>
      <c r="R758" s="686"/>
      <c r="S758" s="686"/>
      <c r="T758" s="686"/>
      <c r="U758" s="686"/>
      <c r="V758" s="686"/>
      <c r="W758" s="686"/>
      <c r="X758" s="686"/>
      <c r="Y758" s="686"/>
      <c r="Z758" s="686"/>
      <c r="AA758" s="686"/>
      <c r="AB758" s="686"/>
    </row>
    <row r="759" spans="1:28">
      <c r="A759" s="722"/>
      <c r="B759" s="725"/>
      <c r="C759" s="726"/>
      <c r="D759" s="727"/>
      <c r="E759" s="692"/>
      <c r="F759" s="692"/>
      <c r="G759" s="686"/>
      <c r="H759" s="686"/>
      <c r="I759" s="686"/>
      <c r="J759" s="686"/>
      <c r="K759" s="686"/>
      <c r="L759" s="692"/>
      <c r="M759" s="692"/>
      <c r="N759" s="692"/>
      <c r="O759" s="692"/>
      <c r="P759" s="692"/>
      <c r="Q759" s="692"/>
      <c r="R759" s="692"/>
      <c r="S759" s="692"/>
      <c r="T759" s="692"/>
      <c r="U759" s="692"/>
      <c r="V759" s="692"/>
      <c r="W759" s="692"/>
      <c r="X759" s="692"/>
      <c r="Y759" s="692"/>
      <c r="Z759" s="692"/>
      <c r="AA759" s="692"/>
      <c r="AB759" s="692"/>
    </row>
    <row r="760" spans="1:28">
      <c r="A760" s="723"/>
      <c r="B760" s="728"/>
      <c r="C760" s="729"/>
      <c r="D760" s="730"/>
      <c r="E760" s="686"/>
      <c r="F760" s="686"/>
      <c r="G760" s="686"/>
      <c r="H760" s="686"/>
      <c r="I760" s="686"/>
      <c r="J760" s="686"/>
      <c r="K760" s="686"/>
      <c r="L760" s="686"/>
      <c r="M760" s="686"/>
      <c r="N760" s="686"/>
      <c r="O760" s="686"/>
      <c r="P760" s="686"/>
      <c r="Q760" s="686"/>
      <c r="R760" s="686"/>
      <c r="S760" s="686"/>
      <c r="T760" s="686"/>
      <c r="U760" s="686"/>
      <c r="V760" s="686"/>
      <c r="W760" s="686"/>
      <c r="X760" s="686"/>
      <c r="Y760" s="686"/>
      <c r="Z760" s="686"/>
      <c r="AA760" s="686"/>
      <c r="AB760" s="686"/>
    </row>
    <row r="761" spans="1:28">
      <c r="A761" s="722"/>
      <c r="B761" s="725"/>
      <c r="C761" s="726"/>
      <c r="D761" s="727"/>
      <c r="E761" s="692"/>
      <c r="F761" s="692"/>
      <c r="G761" s="686"/>
      <c r="H761" s="686"/>
      <c r="I761" s="686"/>
      <c r="J761" s="686"/>
      <c r="K761" s="686"/>
      <c r="L761" s="692"/>
      <c r="M761" s="692"/>
      <c r="N761" s="692"/>
      <c r="O761" s="692"/>
      <c r="P761" s="692"/>
      <c r="Q761" s="692"/>
      <c r="R761" s="692"/>
      <c r="S761" s="692"/>
      <c r="T761" s="692"/>
      <c r="U761" s="692"/>
      <c r="V761" s="692"/>
      <c r="W761" s="692"/>
      <c r="X761" s="692"/>
      <c r="Y761" s="692"/>
      <c r="Z761" s="692"/>
      <c r="AA761" s="692"/>
      <c r="AB761" s="692"/>
    </row>
    <row r="762" spans="1:28">
      <c r="A762" s="723"/>
      <c r="B762" s="728"/>
      <c r="C762" s="729"/>
      <c r="D762" s="730"/>
      <c r="E762" s="686"/>
      <c r="F762" s="686"/>
      <c r="G762" s="686"/>
      <c r="H762" s="686"/>
      <c r="I762" s="686"/>
      <c r="J762" s="686"/>
      <c r="K762" s="686"/>
      <c r="L762" s="686"/>
      <c r="M762" s="686"/>
      <c r="N762" s="686"/>
      <c r="O762" s="686"/>
      <c r="P762" s="686"/>
      <c r="Q762" s="686"/>
      <c r="R762" s="686"/>
      <c r="S762" s="686"/>
      <c r="T762" s="686"/>
      <c r="U762" s="686"/>
      <c r="V762" s="686"/>
      <c r="W762" s="686"/>
      <c r="X762" s="686"/>
      <c r="Y762" s="686"/>
      <c r="Z762" s="686"/>
      <c r="AA762" s="686"/>
      <c r="AB762" s="686"/>
    </row>
    <row r="763" spans="1:28">
      <c r="A763" s="722"/>
      <c r="B763" s="725"/>
      <c r="C763" s="726"/>
      <c r="D763" s="727"/>
      <c r="E763" s="692"/>
      <c r="F763" s="692"/>
      <c r="G763" s="686"/>
      <c r="H763" s="686"/>
      <c r="I763" s="686"/>
      <c r="J763" s="686"/>
      <c r="K763" s="686"/>
      <c r="L763" s="692"/>
      <c r="M763" s="692"/>
      <c r="N763" s="692"/>
      <c r="O763" s="692"/>
      <c r="P763" s="692"/>
      <c r="Q763" s="692"/>
      <c r="R763" s="692"/>
      <c r="S763" s="692"/>
      <c r="T763" s="692"/>
      <c r="U763" s="692"/>
      <c r="V763" s="692"/>
      <c r="W763" s="692"/>
      <c r="X763" s="692"/>
      <c r="Y763" s="692"/>
      <c r="Z763" s="692"/>
      <c r="AA763" s="692"/>
      <c r="AB763" s="692"/>
    </row>
    <row r="764" spans="1:28">
      <c r="A764" s="723"/>
      <c r="B764" s="728"/>
      <c r="C764" s="729"/>
      <c r="D764" s="730"/>
      <c r="E764" s="686"/>
      <c r="F764" s="686"/>
      <c r="G764" s="686"/>
      <c r="H764" s="686"/>
      <c r="I764" s="686"/>
      <c r="J764" s="686"/>
      <c r="K764" s="686"/>
      <c r="L764" s="686"/>
      <c r="M764" s="686"/>
      <c r="N764" s="686"/>
      <c r="O764" s="686"/>
      <c r="P764" s="686"/>
      <c r="Q764" s="686"/>
      <c r="R764" s="686"/>
      <c r="S764" s="686"/>
      <c r="T764" s="686"/>
      <c r="U764" s="686"/>
      <c r="V764" s="686"/>
      <c r="W764" s="686"/>
      <c r="X764" s="686"/>
      <c r="Y764" s="686"/>
      <c r="Z764" s="686"/>
      <c r="AA764" s="686"/>
      <c r="AB764" s="686"/>
    </row>
    <row r="765" spans="1:28">
      <c r="A765" s="722"/>
      <c r="B765" s="725"/>
      <c r="C765" s="726"/>
      <c r="D765" s="727"/>
      <c r="E765" s="692"/>
      <c r="F765" s="692"/>
      <c r="G765" s="686"/>
      <c r="H765" s="686"/>
      <c r="I765" s="686"/>
      <c r="J765" s="686"/>
      <c r="K765" s="686"/>
      <c r="L765" s="692"/>
      <c r="M765" s="692"/>
      <c r="N765" s="692"/>
      <c r="O765" s="692"/>
      <c r="P765" s="692"/>
      <c r="Q765" s="692"/>
      <c r="R765" s="692"/>
      <c r="S765" s="692"/>
      <c r="T765" s="692"/>
      <c r="U765" s="692"/>
      <c r="V765" s="692"/>
      <c r="W765" s="692"/>
      <c r="X765" s="692"/>
      <c r="Y765" s="692"/>
      <c r="Z765" s="692"/>
      <c r="AA765" s="692"/>
      <c r="AB765" s="692"/>
    </row>
    <row r="766" spans="1:28">
      <c r="A766" s="723"/>
      <c r="B766" s="728"/>
      <c r="C766" s="729"/>
      <c r="D766" s="730"/>
      <c r="E766" s="686"/>
      <c r="F766" s="686"/>
      <c r="G766" s="686"/>
      <c r="H766" s="686"/>
      <c r="I766" s="686"/>
      <c r="J766" s="686"/>
      <c r="K766" s="686"/>
      <c r="L766" s="686"/>
      <c r="M766" s="686"/>
      <c r="N766" s="686"/>
      <c r="O766" s="686"/>
      <c r="P766" s="686"/>
      <c r="Q766" s="686"/>
      <c r="R766" s="686"/>
      <c r="S766" s="686"/>
      <c r="T766" s="686"/>
      <c r="U766" s="686"/>
      <c r="V766" s="686"/>
      <c r="W766" s="686"/>
      <c r="X766" s="686"/>
      <c r="Y766" s="686"/>
      <c r="Z766" s="686"/>
      <c r="AA766" s="686"/>
      <c r="AB766" s="686"/>
    </row>
    <row r="767" spans="1:28">
      <c r="A767" s="722"/>
      <c r="B767" s="725"/>
      <c r="C767" s="726"/>
      <c r="D767" s="727"/>
      <c r="E767" s="692"/>
      <c r="F767" s="692"/>
      <c r="G767" s="686"/>
      <c r="H767" s="686"/>
      <c r="I767" s="686"/>
      <c r="J767" s="686"/>
      <c r="K767" s="686"/>
      <c r="L767" s="692"/>
      <c r="M767" s="692"/>
      <c r="N767" s="692"/>
      <c r="O767" s="692"/>
      <c r="P767" s="692"/>
      <c r="Q767" s="692"/>
      <c r="R767" s="692"/>
      <c r="S767" s="692"/>
      <c r="T767" s="692"/>
      <c r="U767" s="692"/>
      <c r="V767" s="692"/>
      <c r="W767" s="692"/>
      <c r="X767" s="692"/>
      <c r="Y767" s="692"/>
      <c r="Z767" s="692"/>
      <c r="AA767" s="692"/>
      <c r="AB767" s="692"/>
    </row>
    <row r="768" spans="1:28">
      <c r="A768" s="723"/>
      <c r="B768" s="728"/>
      <c r="C768" s="729"/>
      <c r="D768" s="730"/>
      <c r="E768" s="686"/>
      <c r="F768" s="686"/>
      <c r="G768" s="686"/>
      <c r="H768" s="686"/>
      <c r="I768" s="686"/>
      <c r="J768" s="686"/>
      <c r="K768" s="686"/>
      <c r="L768" s="686"/>
      <c r="M768" s="686"/>
      <c r="N768" s="686"/>
      <c r="O768" s="686"/>
      <c r="P768" s="686"/>
      <c r="Q768" s="686"/>
      <c r="R768" s="686"/>
      <c r="S768" s="686"/>
      <c r="T768" s="686"/>
      <c r="U768" s="686"/>
      <c r="V768" s="686"/>
      <c r="W768" s="686"/>
      <c r="X768" s="686"/>
      <c r="Y768" s="686"/>
      <c r="Z768" s="686"/>
      <c r="AA768" s="686"/>
      <c r="AB768" s="686"/>
    </row>
    <row r="769" spans="1:28">
      <c r="A769" s="722"/>
      <c r="B769" s="725"/>
      <c r="C769" s="726"/>
      <c r="D769" s="727"/>
      <c r="E769" s="692"/>
      <c r="F769" s="692"/>
      <c r="G769" s="686"/>
      <c r="H769" s="686"/>
      <c r="I769" s="686"/>
      <c r="J769" s="686"/>
      <c r="K769" s="686"/>
      <c r="L769" s="692"/>
      <c r="M769" s="692"/>
      <c r="N769" s="692"/>
      <c r="O769" s="692"/>
      <c r="P769" s="692"/>
      <c r="Q769" s="692"/>
      <c r="R769" s="692"/>
      <c r="S769" s="692"/>
      <c r="T769" s="692"/>
      <c r="U769" s="692"/>
      <c r="V769" s="692"/>
      <c r="W769" s="692"/>
      <c r="X769" s="692"/>
      <c r="Y769" s="692"/>
      <c r="Z769" s="692"/>
      <c r="AA769" s="692"/>
      <c r="AB769" s="692"/>
    </row>
    <row r="770" spans="1:28">
      <c r="A770" s="723"/>
      <c r="B770" s="728"/>
      <c r="C770" s="729"/>
      <c r="D770" s="730"/>
      <c r="E770" s="686"/>
      <c r="F770" s="686"/>
      <c r="G770" s="686"/>
      <c r="H770" s="686"/>
      <c r="I770" s="686"/>
      <c r="J770" s="686"/>
      <c r="K770" s="686"/>
      <c r="L770" s="686"/>
      <c r="M770" s="686"/>
      <c r="N770" s="686"/>
      <c r="O770" s="686"/>
      <c r="P770" s="686"/>
      <c r="Q770" s="686"/>
      <c r="R770" s="686"/>
      <c r="S770" s="686"/>
      <c r="T770" s="686"/>
      <c r="U770" s="686"/>
      <c r="V770" s="686"/>
      <c r="W770" s="686"/>
      <c r="X770" s="686"/>
      <c r="Y770" s="686"/>
      <c r="Z770" s="686"/>
      <c r="AA770" s="686"/>
      <c r="AB770" s="686"/>
    </row>
    <row r="771" spans="1:28">
      <c r="A771" s="722"/>
      <c r="B771" s="725"/>
      <c r="C771" s="726"/>
      <c r="D771" s="727"/>
      <c r="E771" s="692"/>
      <c r="F771" s="692"/>
      <c r="G771" s="686"/>
      <c r="H771" s="686"/>
      <c r="I771" s="686"/>
      <c r="J771" s="686"/>
      <c r="K771" s="686"/>
      <c r="L771" s="692"/>
      <c r="M771" s="692"/>
      <c r="N771" s="692"/>
      <c r="O771" s="692"/>
      <c r="P771" s="692"/>
      <c r="Q771" s="692"/>
      <c r="R771" s="692"/>
      <c r="S771" s="692"/>
      <c r="T771" s="692"/>
      <c r="U771" s="692"/>
      <c r="V771" s="692"/>
      <c r="W771" s="692"/>
      <c r="X771" s="692"/>
      <c r="Y771" s="692"/>
      <c r="Z771" s="692"/>
      <c r="AA771" s="692"/>
      <c r="AB771" s="692"/>
    </row>
    <row r="772" spans="1:28">
      <c r="A772" s="723"/>
      <c r="B772" s="728"/>
      <c r="C772" s="729"/>
      <c r="D772" s="730"/>
      <c r="E772" s="686"/>
      <c r="F772" s="686"/>
      <c r="G772" s="686"/>
      <c r="H772" s="686"/>
      <c r="I772" s="686"/>
      <c r="J772" s="686"/>
      <c r="K772" s="686"/>
      <c r="L772" s="686"/>
      <c r="M772" s="686"/>
      <c r="N772" s="686"/>
      <c r="O772" s="686"/>
      <c r="P772" s="686"/>
      <c r="Q772" s="686"/>
      <c r="R772" s="686"/>
      <c r="S772" s="686"/>
      <c r="T772" s="686"/>
      <c r="U772" s="686"/>
      <c r="V772" s="686"/>
      <c r="W772" s="686"/>
      <c r="X772" s="686"/>
      <c r="Y772" s="686"/>
      <c r="Z772" s="686"/>
      <c r="AA772" s="686"/>
      <c r="AB772" s="686"/>
    </row>
    <row r="773" spans="1:28">
      <c r="A773" s="722"/>
      <c r="B773" s="725"/>
      <c r="C773" s="726"/>
      <c r="D773" s="727"/>
      <c r="E773" s="692"/>
      <c r="F773" s="692"/>
      <c r="G773" s="686"/>
      <c r="H773" s="686"/>
      <c r="I773" s="686"/>
      <c r="J773" s="686"/>
      <c r="K773" s="686"/>
      <c r="L773" s="692"/>
      <c r="M773" s="692"/>
      <c r="N773" s="692"/>
      <c r="O773" s="692"/>
      <c r="P773" s="692"/>
      <c r="Q773" s="692"/>
      <c r="R773" s="692"/>
      <c r="S773" s="692"/>
      <c r="T773" s="692"/>
      <c r="U773" s="692"/>
      <c r="V773" s="692"/>
      <c r="W773" s="692"/>
      <c r="X773" s="692"/>
      <c r="Y773" s="692"/>
      <c r="Z773" s="692"/>
      <c r="AA773" s="692"/>
      <c r="AB773" s="692"/>
    </row>
    <row r="774" spans="1:28">
      <c r="A774" s="723"/>
      <c r="B774" s="728"/>
      <c r="C774" s="729"/>
      <c r="D774" s="730"/>
      <c r="E774" s="686"/>
      <c r="F774" s="686"/>
      <c r="G774" s="686"/>
      <c r="H774" s="686"/>
      <c r="I774" s="686"/>
      <c r="J774" s="686"/>
      <c r="K774" s="686"/>
      <c r="L774" s="686"/>
      <c r="M774" s="686"/>
      <c r="N774" s="686"/>
      <c r="O774" s="686"/>
      <c r="P774" s="686"/>
      <c r="Q774" s="686"/>
      <c r="R774" s="686"/>
      <c r="S774" s="686"/>
      <c r="T774" s="686"/>
      <c r="U774" s="686"/>
      <c r="V774" s="686"/>
      <c r="W774" s="686"/>
      <c r="X774" s="686"/>
      <c r="Y774" s="686"/>
      <c r="Z774" s="686"/>
      <c r="AA774" s="686"/>
      <c r="AB774" s="686"/>
    </row>
    <row r="775" spans="1:28">
      <c r="A775" s="722"/>
      <c r="B775" s="725"/>
      <c r="C775" s="726"/>
      <c r="D775" s="727"/>
      <c r="E775" s="692"/>
      <c r="F775" s="692"/>
      <c r="G775" s="686"/>
      <c r="H775" s="686"/>
      <c r="I775" s="686"/>
      <c r="J775" s="686"/>
      <c r="K775" s="686"/>
      <c r="L775" s="692"/>
      <c r="M775" s="692"/>
      <c r="N775" s="692"/>
      <c r="O775" s="692"/>
      <c r="P775" s="692"/>
      <c r="Q775" s="692"/>
      <c r="R775" s="692"/>
      <c r="S775" s="692"/>
      <c r="T775" s="692"/>
      <c r="U775" s="692"/>
      <c r="V775" s="692"/>
      <c r="W775" s="692"/>
      <c r="X775" s="692"/>
      <c r="Y775" s="692"/>
      <c r="Z775" s="692"/>
      <c r="AA775" s="692"/>
      <c r="AB775" s="692"/>
    </row>
    <row r="776" spans="1:28">
      <c r="A776" s="723"/>
      <c r="B776" s="728"/>
      <c r="C776" s="729"/>
      <c r="D776" s="730"/>
      <c r="E776" s="686"/>
      <c r="F776" s="686"/>
      <c r="G776" s="686"/>
      <c r="H776" s="686"/>
      <c r="I776" s="686"/>
      <c r="J776" s="686"/>
      <c r="K776" s="686"/>
      <c r="L776" s="686"/>
      <c r="M776" s="686"/>
      <c r="N776" s="686"/>
      <c r="O776" s="686"/>
      <c r="P776" s="686"/>
      <c r="Q776" s="686"/>
      <c r="R776" s="686"/>
      <c r="S776" s="686"/>
      <c r="T776" s="686"/>
      <c r="U776" s="686"/>
      <c r="V776" s="686"/>
      <c r="W776" s="686"/>
      <c r="X776" s="686"/>
      <c r="Y776" s="686"/>
      <c r="Z776" s="686"/>
      <c r="AA776" s="686"/>
      <c r="AB776" s="686"/>
    </row>
    <row r="777" spans="1:28">
      <c r="A777" s="722"/>
      <c r="B777" s="725"/>
      <c r="C777" s="726"/>
      <c r="D777" s="727"/>
      <c r="E777" s="692"/>
      <c r="F777" s="692"/>
      <c r="G777" s="686"/>
      <c r="H777" s="686"/>
      <c r="I777" s="686"/>
      <c r="J777" s="686"/>
      <c r="K777" s="686"/>
      <c r="L777" s="692"/>
      <c r="M777" s="692"/>
      <c r="N777" s="692"/>
      <c r="O777" s="692"/>
      <c r="P777" s="692"/>
      <c r="Q777" s="692"/>
      <c r="R777" s="692"/>
      <c r="S777" s="692"/>
      <c r="T777" s="692"/>
      <c r="U777" s="692"/>
      <c r="V777" s="692"/>
      <c r="W777" s="692"/>
      <c r="X777" s="692"/>
      <c r="Y777" s="692"/>
      <c r="Z777" s="692"/>
      <c r="AA777" s="692"/>
      <c r="AB777" s="692"/>
    </row>
    <row r="778" spans="1:28">
      <c r="A778" s="723"/>
      <c r="B778" s="728"/>
      <c r="C778" s="729"/>
      <c r="D778" s="730"/>
      <c r="E778" s="686"/>
      <c r="F778" s="686"/>
      <c r="G778" s="686"/>
      <c r="H778" s="686"/>
      <c r="I778" s="686"/>
      <c r="J778" s="686"/>
      <c r="K778" s="686"/>
      <c r="L778" s="686"/>
      <c r="M778" s="686"/>
      <c r="N778" s="686"/>
      <c r="O778" s="686"/>
      <c r="P778" s="686"/>
      <c r="Q778" s="686"/>
      <c r="R778" s="686"/>
      <c r="S778" s="686"/>
      <c r="T778" s="686"/>
      <c r="U778" s="686"/>
      <c r="V778" s="686"/>
      <c r="W778" s="686"/>
      <c r="X778" s="686"/>
      <c r="Y778" s="686"/>
      <c r="Z778" s="686"/>
      <c r="AA778" s="686"/>
      <c r="AB778" s="686"/>
    </row>
    <row r="779" spans="1:28">
      <c r="A779" s="722"/>
      <c r="B779" s="725"/>
      <c r="C779" s="726"/>
      <c r="D779" s="727"/>
      <c r="E779" s="692"/>
      <c r="F779" s="692"/>
      <c r="G779" s="686"/>
      <c r="H779" s="686"/>
      <c r="I779" s="686"/>
      <c r="J779" s="686"/>
      <c r="K779" s="686"/>
      <c r="L779" s="692"/>
      <c r="M779" s="692"/>
      <c r="N779" s="692"/>
      <c r="O779" s="692"/>
      <c r="P779" s="692"/>
      <c r="Q779" s="692"/>
      <c r="R779" s="692"/>
      <c r="S779" s="692"/>
      <c r="T779" s="692"/>
      <c r="U779" s="692"/>
      <c r="V779" s="692"/>
      <c r="W779" s="692"/>
      <c r="X779" s="692"/>
      <c r="Y779" s="692"/>
      <c r="Z779" s="692"/>
      <c r="AA779" s="692"/>
      <c r="AB779" s="692"/>
    </row>
    <row r="780" spans="1:28">
      <c r="A780" s="723"/>
      <c r="B780" s="728"/>
      <c r="C780" s="729"/>
      <c r="D780" s="730"/>
      <c r="E780" s="686"/>
      <c r="F780" s="686"/>
      <c r="G780" s="686"/>
      <c r="H780" s="686"/>
      <c r="I780" s="686"/>
      <c r="J780" s="686"/>
      <c r="K780" s="686"/>
      <c r="L780" s="686"/>
      <c r="M780" s="686"/>
      <c r="N780" s="686"/>
      <c r="O780" s="686"/>
      <c r="P780" s="686"/>
      <c r="Q780" s="686"/>
      <c r="R780" s="686"/>
      <c r="S780" s="686"/>
      <c r="T780" s="686"/>
      <c r="U780" s="686"/>
      <c r="V780" s="686"/>
      <c r="W780" s="686"/>
      <c r="X780" s="686"/>
      <c r="Y780" s="686"/>
      <c r="Z780" s="686"/>
      <c r="AA780" s="686"/>
      <c r="AB780" s="686"/>
    </row>
    <row r="781" spans="1:28">
      <c r="A781" s="722"/>
      <c r="B781" s="725"/>
      <c r="C781" s="726"/>
      <c r="D781" s="727"/>
      <c r="E781" s="692"/>
      <c r="F781" s="692"/>
      <c r="G781" s="686"/>
      <c r="H781" s="686"/>
      <c r="I781" s="686"/>
      <c r="J781" s="686"/>
      <c r="K781" s="686"/>
      <c r="L781" s="692"/>
      <c r="M781" s="692"/>
      <c r="N781" s="692"/>
      <c r="O781" s="692"/>
      <c r="P781" s="692"/>
      <c r="Q781" s="692"/>
      <c r="R781" s="692"/>
      <c r="S781" s="692"/>
      <c r="T781" s="692"/>
      <c r="U781" s="692"/>
      <c r="V781" s="692"/>
      <c r="W781" s="692"/>
      <c r="X781" s="692"/>
      <c r="Y781" s="692"/>
      <c r="Z781" s="692"/>
      <c r="AA781" s="692"/>
      <c r="AB781" s="692"/>
    </row>
    <row r="782" spans="1:28">
      <c r="A782" s="723"/>
      <c r="B782" s="728"/>
      <c r="C782" s="729"/>
      <c r="D782" s="730"/>
      <c r="E782" s="686"/>
      <c r="F782" s="686"/>
      <c r="G782" s="686"/>
      <c r="H782" s="686"/>
      <c r="I782" s="686"/>
      <c r="J782" s="686"/>
      <c r="K782" s="686"/>
      <c r="L782" s="686"/>
      <c r="M782" s="686"/>
      <c r="N782" s="686"/>
      <c r="O782" s="686"/>
      <c r="P782" s="686"/>
      <c r="Q782" s="686"/>
      <c r="R782" s="686"/>
      <c r="S782" s="686"/>
      <c r="T782" s="686"/>
      <c r="U782" s="686"/>
      <c r="V782" s="686"/>
      <c r="W782" s="686"/>
      <c r="X782" s="686"/>
      <c r="Y782" s="686"/>
      <c r="Z782" s="686"/>
      <c r="AA782" s="686"/>
      <c r="AB782" s="686"/>
    </row>
    <row r="783" spans="1:28">
      <c r="A783" s="722"/>
      <c r="B783" s="725"/>
      <c r="C783" s="726"/>
      <c r="D783" s="727"/>
      <c r="E783" s="692"/>
      <c r="F783" s="692"/>
      <c r="G783" s="686"/>
      <c r="H783" s="686"/>
      <c r="I783" s="686"/>
      <c r="J783" s="686"/>
      <c r="K783" s="686"/>
      <c r="L783" s="692"/>
      <c r="M783" s="692"/>
      <c r="N783" s="692"/>
      <c r="O783" s="692"/>
      <c r="P783" s="692"/>
      <c r="Q783" s="692"/>
      <c r="R783" s="692"/>
      <c r="S783" s="692"/>
      <c r="T783" s="692"/>
      <c r="U783" s="692"/>
      <c r="V783" s="692"/>
      <c r="W783" s="692"/>
      <c r="X783" s="692"/>
      <c r="Y783" s="692"/>
      <c r="Z783" s="692"/>
      <c r="AA783" s="692"/>
      <c r="AB783" s="692"/>
    </row>
    <row r="784" spans="1:28">
      <c r="A784" s="723"/>
      <c r="B784" s="728"/>
      <c r="C784" s="729"/>
      <c r="D784" s="730"/>
      <c r="E784" s="686"/>
      <c r="F784" s="686"/>
      <c r="G784" s="686"/>
      <c r="H784" s="686"/>
      <c r="I784" s="686"/>
      <c r="J784" s="686"/>
      <c r="K784" s="686"/>
      <c r="L784" s="686"/>
      <c r="M784" s="686"/>
      <c r="N784" s="686"/>
      <c r="O784" s="686"/>
      <c r="P784" s="686"/>
      <c r="Q784" s="686"/>
      <c r="R784" s="686"/>
      <c r="S784" s="686"/>
      <c r="T784" s="686"/>
      <c r="U784" s="686"/>
      <c r="V784" s="686"/>
      <c r="W784" s="686"/>
      <c r="X784" s="686"/>
      <c r="Y784" s="686"/>
      <c r="Z784" s="686"/>
      <c r="AA784" s="686"/>
      <c r="AB784" s="686"/>
    </row>
    <row r="785" spans="1:28">
      <c r="A785" s="722"/>
      <c r="B785" s="725"/>
      <c r="C785" s="726"/>
      <c r="D785" s="727"/>
      <c r="E785" s="692"/>
      <c r="F785" s="692"/>
      <c r="G785" s="686"/>
      <c r="H785" s="686"/>
      <c r="I785" s="686"/>
      <c r="J785" s="686"/>
      <c r="K785" s="686"/>
      <c r="L785" s="692"/>
      <c r="M785" s="692"/>
      <c r="N785" s="692"/>
      <c r="O785" s="692"/>
      <c r="P785" s="692"/>
      <c r="Q785" s="692"/>
      <c r="R785" s="692"/>
      <c r="S785" s="692"/>
      <c r="T785" s="692"/>
      <c r="U785" s="692"/>
      <c r="V785" s="692"/>
      <c r="W785" s="692"/>
      <c r="X785" s="692"/>
      <c r="Y785" s="692"/>
      <c r="Z785" s="692"/>
      <c r="AA785" s="692"/>
      <c r="AB785" s="692"/>
    </row>
    <row r="786" spans="1:28">
      <c r="A786" s="723"/>
      <c r="B786" s="728"/>
      <c r="C786" s="729"/>
      <c r="D786" s="730"/>
      <c r="E786" s="686"/>
      <c r="F786" s="686"/>
      <c r="G786" s="686"/>
      <c r="H786" s="686"/>
      <c r="I786" s="686"/>
      <c r="J786" s="686"/>
      <c r="K786" s="686"/>
      <c r="L786" s="686"/>
      <c r="M786" s="686"/>
      <c r="N786" s="686"/>
      <c r="O786" s="686"/>
      <c r="P786" s="686"/>
      <c r="Q786" s="686"/>
      <c r="R786" s="686"/>
      <c r="S786" s="686"/>
      <c r="T786" s="686"/>
      <c r="U786" s="686"/>
      <c r="V786" s="686"/>
      <c r="W786" s="686"/>
      <c r="X786" s="686"/>
      <c r="Y786" s="686"/>
      <c r="Z786" s="686"/>
      <c r="AA786" s="686"/>
      <c r="AB786" s="686"/>
    </row>
    <row r="787" spans="1:28">
      <c r="A787" s="722"/>
      <c r="B787" s="725"/>
      <c r="C787" s="726"/>
      <c r="D787" s="727"/>
      <c r="E787" s="692"/>
      <c r="F787" s="692"/>
      <c r="G787" s="686"/>
      <c r="H787" s="686"/>
      <c r="I787" s="686"/>
      <c r="J787" s="686"/>
      <c r="K787" s="686"/>
      <c r="L787" s="692"/>
      <c r="M787" s="692"/>
      <c r="N787" s="692"/>
      <c r="O787" s="692"/>
      <c r="P787" s="692"/>
      <c r="Q787" s="692"/>
      <c r="R787" s="692"/>
      <c r="S787" s="692"/>
      <c r="T787" s="692"/>
      <c r="U787" s="692"/>
      <c r="V787" s="692"/>
      <c r="W787" s="692"/>
      <c r="X787" s="692"/>
      <c r="Y787" s="692"/>
      <c r="Z787" s="692"/>
      <c r="AA787" s="692"/>
      <c r="AB787" s="692"/>
    </row>
    <row r="788" spans="1:28">
      <c r="A788" s="723"/>
      <c r="B788" s="728"/>
      <c r="C788" s="729"/>
      <c r="D788" s="730"/>
      <c r="E788" s="686"/>
      <c r="F788" s="686"/>
      <c r="G788" s="686"/>
      <c r="H788" s="686"/>
      <c r="I788" s="686"/>
      <c r="J788" s="686"/>
      <c r="K788" s="686"/>
      <c r="L788" s="686"/>
      <c r="M788" s="686"/>
      <c r="N788" s="686"/>
      <c r="O788" s="686"/>
      <c r="P788" s="686"/>
      <c r="Q788" s="686"/>
      <c r="R788" s="686"/>
      <c r="S788" s="686"/>
      <c r="T788" s="686"/>
      <c r="U788" s="686"/>
      <c r="V788" s="686"/>
      <c r="W788" s="686"/>
      <c r="X788" s="686"/>
      <c r="Y788" s="686"/>
      <c r="Z788" s="686"/>
      <c r="AA788" s="686"/>
      <c r="AB788" s="686"/>
    </row>
    <row r="789" spans="1:28">
      <c r="A789" s="722"/>
      <c r="B789" s="725"/>
      <c r="C789" s="726"/>
      <c r="D789" s="727"/>
      <c r="E789" s="692"/>
      <c r="F789" s="692"/>
      <c r="G789" s="686"/>
      <c r="H789" s="686"/>
      <c r="I789" s="686"/>
      <c r="J789" s="686"/>
      <c r="K789" s="686"/>
      <c r="L789" s="692"/>
      <c r="M789" s="692"/>
      <c r="N789" s="692"/>
      <c r="O789" s="692"/>
      <c r="P789" s="692"/>
      <c r="Q789" s="692"/>
      <c r="R789" s="692"/>
      <c r="S789" s="692"/>
      <c r="T789" s="692"/>
      <c r="U789" s="692"/>
      <c r="V789" s="692"/>
      <c r="W789" s="692"/>
      <c r="X789" s="692"/>
      <c r="Y789" s="692"/>
      <c r="Z789" s="692"/>
      <c r="AA789" s="692"/>
      <c r="AB789" s="692"/>
    </row>
    <row r="790" spans="1:28">
      <c r="A790" s="723"/>
      <c r="B790" s="728"/>
      <c r="C790" s="729"/>
      <c r="D790" s="730"/>
      <c r="E790" s="686"/>
      <c r="F790" s="686"/>
      <c r="G790" s="686"/>
      <c r="H790" s="686"/>
      <c r="I790" s="686"/>
      <c r="J790" s="686"/>
      <c r="K790" s="686"/>
      <c r="L790" s="686"/>
      <c r="M790" s="686"/>
      <c r="N790" s="686"/>
      <c r="O790" s="686"/>
      <c r="P790" s="686"/>
      <c r="Q790" s="686"/>
      <c r="R790" s="686"/>
      <c r="S790" s="686"/>
      <c r="T790" s="686"/>
      <c r="U790" s="686"/>
      <c r="V790" s="686"/>
      <c r="W790" s="686"/>
      <c r="X790" s="686"/>
      <c r="Y790" s="686"/>
      <c r="Z790" s="686"/>
      <c r="AA790" s="686"/>
      <c r="AB790" s="686"/>
    </row>
    <row r="791" spans="1:28">
      <c r="A791" s="722"/>
      <c r="B791" s="725"/>
      <c r="C791" s="726"/>
      <c r="D791" s="727"/>
      <c r="E791" s="692"/>
      <c r="F791" s="692"/>
      <c r="G791" s="686"/>
      <c r="H791" s="686"/>
      <c r="I791" s="686"/>
      <c r="J791" s="686"/>
      <c r="K791" s="686"/>
      <c r="L791" s="692"/>
      <c r="M791" s="692"/>
      <c r="N791" s="692"/>
      <c r="O791" s="692"/>
      <c r="P791" s="692"/>
      <c r="Q791" s="692"/>
      <c r="R791" s="692"/>
      <c r="S791" s="692"/>
      <c r="T791" s="692"/>
      <c r="U791" s="692"/>
      <c r="V791" s="692"/>
      <c r="W791" s="692"/>
      <c r="X791" s="692"/>
      <c r="Y791" s="692"/>
      <c r="Z791" s="692"/>
      <c r="AA791" s="692"/>
      <c r="AB791" s="692"/>
    </row>
    <row r="792" spans="1:28">
      <c r="A792" s="723"/>
      <c r="B792" s="728"/>
      <c r="C792" s="729"/>
      <c r="D792" s="730"/>
      <c r="E792" s="686"/>
      <c r="F792" s="686"/>
      <c r="G792" s="686"/>
      <c r="H792" s="686"/>
      <c r="I792" s="686"/>
      <c r="J792" s="686"/>
      <c r="K792" s="686"/>
      <c r="L792" s="686"/>
      <c r="M792" s="686"/>
      <c r="N792" s="686"/>
      <c r="O792" s="686"/>
      <c r="P792" s="686"/>
      <c r="Q792" s="686"/>
      <c r="R792" s="686"/>
      <c r="S792" s="686"/>
      <c r="T792" s="686"/>
      <c r="U792" s="686"/>
      <c r="V792" s="686"/>
      <c r="W792" s="686"/>
      <c r="X792" s="686"/>
      <c r="Y792" s="686"/>
      <c r="Z792" s="686"/>
      <c r="AA792" s="686"/>
      <c r="AB792" s="686"/>
    </row>
    <row r="793" spans="1:28">
      <c r="A793" s="722"/>
      <c r="B793" s="725"/>
      <c r="C793" s="726"/>
      <c r="D793" s="727"/>
      <c r="E793" s="692"/>
      <c r="F793" s="692"/>
      <c r="G793" s="686"/>
      <c r="H793" s="686"/>
      <c r="I793" s="686"/>
      <c r="J793" s="686"/>
      <c r="K793" s="686"/>
      <c r="L793" s="692"/>
      <c r="M793" s="692"/>
      <c r="N793" s="692"/>
      <c r="O793" s="692"/>
      <c r="P793" s="692"/>
      <c r="Q793" s="692"/>
      <c r="R793" s="692"/>
      <c r="S793" s="692"/>
      <c r="T793" s="692"/>
      <c r="U793" s="692"/>
      <c r="V793" s="692"/>
      <c r="W793" s="692"/>
      <c r="X793" s="692"/>
      <c r="Y793" s="692"/>
      <c r="Z793" s="692"/>
      <c r="AA793" s="692"/>
      <c r="AB793" s="692"/>
    </row>
    <row r="794" spans="1:28">
      <c r="A794" s="723"/>
      <c r="B794" s="728"/>
      <c r="C794" s="729"/>
      <c r="D794" s="730"/>
      <c r="E794" s="686"/>
      <c r="F794" s="686"/>
      <c r="G794" s="686"/>
      <c r="H794" s="686"/>
      <c r="I794" s="686"/>
      <c r="J794" s="686"/>
      <c r="K794" s="686"/>
      <c r="L794" s="686"/>
      <c r="M794" s="686"/>
      <c r="N794" s="686"/>
      <c r="O794" s="686"/>
      <c r="P794" s="686"/>
      <c r="Q794" s="686"/>
      <c r="R794" s="686"/>
      <c r="S794" s="686"/>
      <c r="T794" s="686"/>
      <c r="U794" s="686"/>
      <c r="V794" s="686"/>
      <c r="W794" s="686"/>
      <c r="X794" s="686"/>
      <c r="Y794" s="686"/>
      <c r="Z794" s="686"/>
      <c r="AA794" s="686"/>
      <c r="AB794" s="686"/>
    </row>
    <row r="795" spans="1:28">
      <c r="A795" s="722"/>
      <c r="B795" s="725"/>
      <c r="C795" s="726"/>
      <c r="D795" s="727"/>
      <c r="E795" s="692"/>
      <c r="F795" s="692"/>
      <c r="G795" s="686"/>
      <c r="H795" s="686"/>
      <c r="I795" s="686"/>
      <c r="J795" s="686"/>
      <c r="K795" s="686"/>
      <c r="L795" s="692"/>
      <c r="M795" s="692"/>
      <c r="N795" s="692"/>
      <c r="O795" s="692"/>
      <c r="P795" s="692"/>
      <c r="Q795" s="692"/>
      <c r="R795" s="692"/>
      <c r="S795" s="692"/>
      <c r="T795" s="692"/>
      <c r="U795" s="692"/>
      <c r="V795" s="692"/>
      <c r="W795" s="692"/>
      <c r="X795" s="692"/>
      <c r="Y795" s="692"/>
      <c r="Z795" s="692"/>
      <c r="AA795" s="692"/>
      <c r="AB795" s="692"/>
    </row>
    <row r="796" spans="1:28">
      <c r="A796" s="723"/>
      <c r="B796" s="728"/>
      <c r="C796" s="729"/>
      <c r="D796" s="730"/>
      <c r="E796" s="686"/>
      <c r="F796" s="686"/>
      <c r="G796" s="686"/>
      <c r="H796" s="686"/>
      <c r="I796" s="686"/>
      <c r="J796" s="686"/>
      <c r="K796" s="686"/>
      <c r="L796" s="686"/>
      <c r="M796" s="686"/>
      <c r="N796" s="686"/>
      <c r="O796" s="686"/>
      <c r="P796" s="686"/>
      <c r="Q796" s="686"/>
      <c r="R796" s="686"/>
      <c r="S796" s="686"/>
      <c r="T796" s="686"/>
      <c r="U796" s="686"/>
      <c r="V796" s="686"/>
      <c r="W796" s="686"/>
      <c r="X796" s="686"/>
      <c r="Y796" s="686"/>
      <c r="Z796" s="686"/>
      <c r="AA796" s="686"/>
      <c r="AB796" s="686"/>
    </row>
    <row r="797" spans="1:28">
      <c r="A797" s="722"/>
      <c r="B797" s="725"/>
      <c r="C797" s="726"/>
      <c r="D797" s="727"/>
      <c r="E797" s="692"/>
      <c r="F797" s="692"/>
      <c r="G797" s="686"/>
      <c r="H797" s="686"/>
      <c r="I797" s="686"/>
      <c r="J797" s="686"/>
      <c r="K797" s="686"/>
      <c r="L797" s="692"/>
      <c r="M797" s="692"/>
      <c r="N797" s="692"/>
      <c r="O797" s="692"/>
      <c r="P797" s="692"/>
      <c r="Q797" s="692"/>
      <c r="R797" s="692"/>
      <c r="S797" s="692"/>
      <c r="T797" s="692"/>
      <c r="U797" s="692"/>
      <c r="V797" s="692"/>
      <c r="W797" s="692"/>
      <c r="X797" s="692"/>
      <c r="Y797" s="692"/>
      <c r="Z797" s="692"/>
      <c r="AA797" s="692"/>
      <c r="AB797" s="692"/>
    </row>
    <row r="798" spans="1:28">
      <c r="A798" s="723"/>
      <c r="B798" s="728"/>
      <c r="C798" s="729"/>
      <c r="D798" s="730"/>
      <c r="E798" s="686"/>
      <c r="F798" s="686"/>
      <c r="G798" s="686"/>
      <c r="H798" s="686"/>
      <c r="I798" s="686"/>
      <c r="J798" s="686"/>
      <c r="K798" s="686"/>
      <c r="L798" s="686"/>
      <c r="M798" s="686"/>
      <c r="N798" s="686"/>
      <c r="O798" s="686"/>
      <c r="P798" s="686"/>
      <c r="Q798" s="686"/>
      <c r="R798" s="686"/>
      <c r="S798" s="686"/>
      <c r="T798" s="686"/>
      <c r="U798" s="686"/>
      <c r="V798" s="686"/>
      <c r="W798" s="686"/>
      <c r="X798" s="686"/>
      <c r="Y798" s="686"/>
      <c r="Z798" s="686"/>
      <c r="AA798" s="686"/>
      <c r="AB798" s="686"/>
    </row>
    <row r="799" spans="1:28">
      <c r="A799" s="722"/>
      <c r="B799" s="725"/>
      <c r="C799" s="726"/>
      <c r="D799" s="727"/>
      <c r="E799" s="692"/>
      <c r="F799" s="692"/>
      <c r="G799" s="686"/>
      <c r="H799" s="686"/>
      <c r="I799" s="686"/>
      <c r="J799" s="686"/>
      <c r="K799" s="686"/>
      <c r="L799" s="692"/>
      <c r="M799" s="692"/>
      <c r="N799" s="692"/>
      <c r="O799" s="692"/>
      <c r="P799" s="692"/>
      <c r="Q799" s="692"/>
      <c r="R799" s="692"/>
      <c r="S799" s="692"/>
      <c r="T799" s="692"/>
      <c r="U799" s="692"/>
      <c r="V799" s="692"/>
      <c r="W799" s="692"/>
      <c r="X799" s="692"/>
      <c r="Y799" s="692"/>
      <c r="Z799" s="692"/>
      <c r="AA799" s="692"/>
      <c r="AB799" s="692"/>
    </row>
    <row r="800" spans="1:28">
      <c r="A800" s="723"/>
      <c r="B800" s="728"/>
      <c r="C800" s="729"/>
      <c r="D800" s="730"/>
      <c r="E800" s="686"/>
      <c r="F800" s="686"/>
      <c r="G800" s="686"/>
      <c r="H800" s="686"/>
      <c r="I800" s="686"/>
      <c r="J800" s="686"/>
      <c r="K800" s="686"/>
      <c r="L800" s="686"/>
      <c r="M800" s="686"/>
      <c r="N800" s="686"/>
      <c r="O800" s="686"/>
      <c r="P800" s="686"/>
      <c r="Q800" s="686"/>
      <c r="R800" s="686"/>
      <c r="S800" s="686"/>
      <c r="T800" s="686"/>
      <c r="U800" s="686"/>
      <c r="V800" s="686"/>
      <c r="W800" s="686"/>
      <c r="X800" s="686"/>
      <c r="Y800" s="686"/>
      <c r="Z800" s="686"/>
      <c r="AA800" s="686"/>
      <c r="AB800" s="686"/>
    </row>
    <row r="801" spans="1:28">
      <c r="A801" s="722"/>
      <c r="B801" s="725"/>
      <c r="C801" s="726"/>
      <c r="D801" s="727"/>
      <c r="E801" s="692"/>
      <c r="F801" s="692"/>
      <c r="G801" s="686"/>
      <c r="H801" s="686"/>
      <c r="I801" s="686"/>
      <c r="J801" s="686"/>
      <c r="K801" s="686"/>
      <c r="L801" s="692"/>
      <c r="M801" s="692"/>
      <c r="N801" s="692"/>
      <c r="O801" s="692"/>
      <c r="P801" s="692"/>
      <c r="Q801" s="692"/>
      <c r="R801" s="692"/>
      <c r="S801" s="692"/>
      <c r="T801" s="692"/>
      <c r="U801" s="692"/>
      <c r="V801" s="692"/>
      <c r="W801" s="692"/>
      <c r="X801" s="692"/>
      <c r="Y801" s="692"/>
      <c r="Z801" s="692"/>
      <c r="AA801" s="692"/>
      <c r="AB801" s="692"/>
    </row>
    <row r="802" spans="1:28">
      <c r="A802" s="723"/>
      <c r="B802" s="728"/>
      <c r="C802" s="729"/>
      <c r="D802" s="730"/>
      <c r="E802" s="686"/>
      <c r="F802" s="686"/>
      <c r="G802" s="686"/>
      <c r="H802" s="686"/>
      <c r="I802" s="686"/>
      <c r="J802" s="686"/>
      <c r="K802" s="686"/>
      <c r="L802" s="686"/>
      <c r="M802" s="686"/>
      <c r="N802" s="686"/>
      <c r="O802" s="686"/>
      <c r="P802" s="686"/>
      <c r="Q802" s="686"/>
      <c r="R802" s="686"/>
      <c r="S802" s="686"/>
      <c r="T802" s="686"/>
      <c r="U802" s="686"/>
      <c r="V802" s="686"/>
      <c r="W802" s="686"/>
      <c r="X802" s="686"/>
      <c r="Y802" s="686"/>
      <c r="Z802" s="686"/>
      <c r="AA802" s="686"/>
      <c r="AB802" s="686"/>
    </row>
    <row r="803" spans="1:28">
      <c r="A803" s="722"/>
      <c r="B803" s="725"/>
      <c r="C803" s="726"/>
      <c r="D803" s="727"/>
      <c r="E803" s="692"/>
      <c r="F803" s="692"/>
      <c r="G803" s="686"/>
      <c r="H803" s="686"/>
      <c r="I803" s="686"/>
      <c r="J803" s="686"/>
      <c r="K803" s="686"/>
      <c r="L803" s="692"/>
      <c r="M803" s="692"/>
      <c r="N803" s="692"/>
      <c r="O803" s="692"/>
      <c r="P803" s="692"/>
      <c r="Q803" s="692"/>
      <c r="R803" s="692"/>
      <c r="S803" s="692"/>
      <c r="T803" s="692"/>
      <c r="U803" s="692"/>
      <c r="V803" s="692"/>
      <c r="W803" s="692"/>
      <c r="X803" s="692"/>
      <c r="Y803" s="692"/>
      <c r="Z803" s="692"/>
      <c r="AA803" s="692"/>
      <c r="AB803" s="692"/>
    </row>
    <row r="804" spans="1:28">
      <c r="A804" s="723"/>
      <c r="B804" s="728"/>
      <c r="C804" s="729"/>
      <c r="D804" s="730"/>
      <c r="E804" s="686"/>
      <c r="F804" s="686"/>
      <c r="G804" s="686"/>
      <c r="H804" s="686"/>
      <c r="I804" s="686"/>
      <c r="J804" s="686"/>
      <c r="K804" s="686"/>
      <c r="L804" s="686"/>
      <c r="M804" s="686"/>
      <c r="N804" s="686"/>
      <c r="O804" s="686"/>
      <c r="P804" s="686"/>
      <c r="Q804" s="686"/>
      <c r="R804" s="686"/>
      <c r="S804" s="686"/>
      <c r="T804" s="686"/>
      <c r="U804" s="686"/>
      <c r="V804" s="686"/>
      <c r="W804" s="686"/>
      <c r="X804" s="686"/>
      <c r="Y804" s="686"/>
      <c r="Z804" s="686"/>
      <c r="AA804" s="686"/>
      <c r="AB804" s="686"/>
    </row>
    <row r="805" spans="1:28">
      <c r="A805" s="722"/>
      <c r="B805" s="725"/>
      <c r="C805" s="726"/>
      <c r="D805" s="727"/>
      <c r="E805" s="692"/>
      <c r="F805" s="692"/>
      <c r="G805" s="686"/>
      <c r="H805" s="686"/>
      <c r="I805" s="686"/>
      <c r="J805" s="686"/>
      <c r="K805" s="686"/>
      <c r="L805" s="692"/>
      <c r="M805" s="692"/>
      <c r="N805" s="692"/>
      <c r="O805" s="692"/>
      <c r="P805" s="692"/>
      <c r="Q805" s="692"/>
      <c r="R805" s="692"/>
      <c r="S805" s="692"/>
      <c r="T805" s="692"/>
      <c r="U805" s="692"/>
      <c r="V805" s="692"/>
      <c r="W805" s="692"/>
      <c r="X805" s="692"/>
      <c r="Y805" s="692"/>
      <c r="Z805" s="692"/>
      <c r="AA805" s="692"/>
      <c r="AB805" s="692"/>
    </row>
    <row r="806" spans="1:28">
      <c r="A806" s="723"/>
      <c r="B806" s="728"/>
      <c r="C806" s="729"/>
      <c r="D806" s="730"/>
      <c r="E806" s="686"/>
      <c r="F806" s="686"/>
      <c r="G806" s="686"/>
      <c r="H806" s="686"/>
      <c r="I806" s="686"/>
      <c r="J806" s="686"/>
      <c r="K806" s="686"/>
      <c r="L806" s="686"/>
      <c r="M806" s="686"/>
      <c r="N806" s="686"/>
      <c r="O806" s="686"/>
      <c r="P806" s="686"/>
      <c r="Q806" s="686"/>
      <c r="R806" s="686"/>
      <c r="S806" s="686"/>
      <c r="T806" s="686"/>
      <c r="U806" s="686"/>
      <c r="V806" s="686"/>
      <c r="W806" s="686"/>
      <c r="X806" s="686"/>
      <c r="Y806" s="686"/>
      <c r="Z806" s="686"/>
      <c r="AA806" s="686"/>
      <c r="AB806" s="686"/>
    </row>
    <row r="807" spans="1:28">
      <c r="A807" s="722"/>
      <c r="B807" s="725"/>
      <c r="C807" s="726"/>
      <c r="D807" s="727"/>
      <c r="E807" s="692"/>
      <c r="F807" s="692"/>
      <c r="G807" s="686"/>
      <c r="H807" s="686"/>
      <c r="I807" s="686"/>
      <c r="J807" s="686"/>
      <c r="K807" s="686"/>
      <c r="L807" s="692"/>
      <c r="M807" s="692"/>
      <c r="N807" s="692"/>
      <c r="O807" s="692"/>
      <c r="P807" s="692"/>
      <c r="Q807" s="692"/>
      <c r="R807" s="692"/>
      <c r="S807" s="692"/>
      <c r="T807" s="692"/>
      <c r="U807" s="692"/>
      <c r="V807" s="692"/>
      <c r="W807" s="692"/>
      <c r="X807" s="692"/>
      <c r="Y807" s="692"/>
      <c r="Z807" s="692"/>
      <c r="AA807" s="692"/>
      <c r="AB807" s="692"/>
    </row>
    <row r="808" spans="1:28">
      <c r="A808" s="723"/>
      <c r="B808" s="728"/>
      <c r="C808" s="729"/>
      <c r="D808" s="730"/>
      <c r="E808" s="686"/>
      <c r="F808" s="686"/>
      <c r="G808" s="686"/>
      <c r="H808" s="686"/>
      <c r="I808" s="686"/>
      <c r="J808" s="686"/>
      <c r="K808" s="686"/>
      <c r="L808" s="686"/>
      <c r="M808" s="686"/>
      <c r="N808" s="686"/>
      <c r="O808" s="686"/>
      <c r="P808" s="686"/>
      <c r="Q808" s="686"/>
      <c r="R808" s="686"/>
      <c r="S808" s="686"/>
      <c r="T808" s="686"/>
      <c r="U808" s="686"/>
      <c r="V808" s="686"/>
      <c r="W808" s="686"/>
      <c r="X808" s="686"/>
      <c r="Y808" s="686"/>
      <c r="Z808" s="686"/>
      <c r="AA808" s="686"/>
      <c r="AB808" s="686"/>
    </row>
    <row r="809" spans="1:28">
      <c r="A809" s="722"/>
      <c r="B809" s="725"/>
      <c r="C809" s="726"/>
      <c r="D809" s="727"/>
      <c r="E809" s="692"/>
      <c r="F809" s="692"/>
      <c r="G809" s="686"/>
      <c r="H809" s="686"/>
      <c r="I809" s="686"/>
      <c r="J809" s="686"/>
      <c r="K809" s="686"/>
      <c r="L809" s="692"/>
      <c r="M809" s="692"/>
      <c r="N809" s="692"/>
      <c r="O809" s="692"/>
      <c r="P809" s="692"/>
      <c r="Q809" s="692"/>
      <c r="R809" s="692"/>
      <c r="S809" s="692"/>
      <c r="T809" s="692"/>
      <c r="U809" s="692"/>
      <c r="V809" s="692"/>
      <c r="W809" s="692"/>
      <c r="X809" s="692"/>
      <c r="Y809" s="692"/>
      <c r="Z809" s="692"/>
      <c r="AA809" s="692"/>
      <c r="AB809" s="692"/>
    </row>
    <row r="810" spans="1:28">
      <c r="A810" s="723"/>
      <c r="B810" s="728"/>
      <c r="C810" s="729"/>
      <c r="D810" s="730"/>
      <c r="E810" s="686"/>
      <c r="F810" s="686"/>
      <c r="G810" s="686"/>
      <c r="H810" s="686"/>
      <c r="I810" s="686"/>
      <c r="J810" s="686"/>
      <c r="K810" s="686"/>
      <c r="L810" s="686"/>
      <c r="M810" s="686"/>
      <c r="N810" s="686"/>
      <c r="O810" s="686"/>
      <c r="P810" s="686"/>
      <c r="Q810" s="686"/>
      <c r="R810" s="686"/>
      <c r="S810" s="686"/>
      <c r="T810" s="686"/>
      <c r="U810" s="686"/>
      <c r="V810" s="686"/>
      <c r="W810" s="686"/>
      <c r="X810" s="686"/>
      <c r="Y810" s="686"/>
      <c r="Z810" s="686"/>
      <c r="AA810" s="686"/>
      <c r="AB810" s="686"/>
    </row>
    <row r="811" spans="1:28">
      <c r="A811" s="722"/>
      <c r="B811" s="725"/>
      <c r="C811" s="726"/>
      <c r="D811" s="727"/>
      <c r="E811" s="692"/>
      <c r="F811" s="692"/>
      <c r="G811" s="686"/>
      <c r="H811" s="686"/>
      <c r="I811" s="686"/>
      <c r="J811" s="686"/>
      <c r="K811" s="686"/>
      <c r="L811" s="692"/>
      <c r="M811" s="692"/>
      <c r="N811" s="692"/>
      <c r="O811" s="692"/>
      <c r="P811" s="692"/>
      <c r="Q811" s="692"/>
      <c r="R811" s="692"/>
      <c r="S811" s="692"/>
      <c r="T811" s="692"/>
      <c r="U811" s="692"/>
      <c r="V811" s="692"/>
      <c r="W811" s="692"/>
      <c r="X811" s="692"/>
      <c r="Y811" s="692"/>
      <c r="Z811" s="692"/>
      <c r="AA811" s="692"/>
      <c r="AB811" s="692"/>
    </row>
    <row r="812" spans="1:28">
      <c r="A812" s="723"/>
      <c r="B812" s="728"/>
      <c r="C812" s="729"/>
      <c r="D812" s="730"/>
      <c r="E812" s="686"/>
      <c r="F812" s="686"/>
      <c r="G812" s="686"/>
      <c r="H812" s="686"/>
      <c r="I812" s="686"/>
      <c r="J812" s="686"/>
      <c r="K812" s="686"/>
      <c r="L812" s="686"/>
      <c r="M812" s="686"/>
      <c r="N812" s="686"/>
      <c r="O812" s="686"/>
      <c r="P812" s="686"/>
      <c r="Q812" s="686"/>
      <c r="R812" s="686"/>
      <c r="S812" s="686"/>
      <c r="T812" s="686"/>
      <c r="U812" s="686"/>
      <c r="V812" s="686"/>
      <c r="W812" s="686"/>
      <c r="X812" s="686"/>
      <c r="Y812" s="686"/>
      <c r="Z812" s="686"/>
      <c r="AA812" s="686"/>
      <c r="AB812" s="686"/>
    </row>
    <row r="813" spans="1:28">
      <c r="A813" s="722"/>
      <c r="B813" s="725"/>
      <c r="C813" s="726"/>
      <c r="D813" s="727"/>
      <c r="E813" s="692"/>
      <c r="F813" s="692"/>
      <c r="G813" s="686"/>
      <c r="H813" s="686"/>
      <c r="I813" s="686"/>
      <c r="J813" s="686"/>
      <c r="K813" s="686"/>
      <c r="L813" s="692"/>
      <c r="M813" s="692"/>
      <c r="N813" s="692"/>
      <c r="O813" s="692"/>
      <c r="P813" s="692"/>
      <c r="Q813" s="692"/>
      <c r="R813" s="692"/>
      <c r="S813" s="692"/>
      <c r="T813" s="692"/>
      <c r="U813" s="692"/>
      <c r="V813" s="692"/>
      <c r="W813" s="692"/>
      <c r="X813" s="692"/>
      <c r="Y813" s="692"/>
      <c r="Z813" s="692"/>
      <c r="AA813" s="692"/>
      <c r="AB813" s="692"/>
    </row>
    <row r="814" spans="1:28">
      <c r="A814" s="723"/>
      <c r="B814" s="728"/>
      <c r="C814" s="729"/>
      <c r="D814" s="730"/>
      <c r="E814" s="686"/>
      <c r="F814" s="686"/>
      <c r="G814" s="686"/>
      <c r="H814" s="686"/>
      <c r="I814" s="686"/>
      <c r="J814" s="686"/>
      <c r="K814" s="686"/>
      <c r="L814" s="686"/>
      <c r="M814" s="686"/>
      <c r="N814" s="686"/>
      <c r="O814" s="686"/>
      <c r="P814" s="686"/>
      <c r="Q814" s="686"/>
      <c r="R814" s="686"/>
      <c r="S814" s="686"/>
      <c r="T814" s="686"/>
      <c r="U814" s="686"/>
      <c r="V814" s="686"/>
      <c r="W814" s="686"/>
      <c r="X814" s="686"/>
      <c r="Y814" s="686"/>
      <c r="Z814" s="686"/>
      <c r="AA814" s="686"/>
      <c r="AB814" s="686"/>
    </row>
    <row r="815" spans="1:28">
      <c r="A815" s="722"/>
      <c r="B815" s="725"/>
      <c r="C815" s="726"/>
      <c r="D815" s="727"/>
      <c r="E815" s="692"/>
      <c r="F815" s="692"/>
      <c r="G815" s="686"/>
      <c r="H815" s="686"/>
      <c r="I815" s="686"/>
      <c r="J815" s="686"/>
      <c r="K815" s="686"/>
      <c r="L815" s="692"/>
      <c r="M815" s="692"/>
      <c r="N815" s="692"/>
      <c r="O815" s="692"/>
      <c r="P815" s="692"/>
      <c r="Q815" s="692"/>
      <c r="R815" s="692"/>
      <c r="S815" s="692"/>
      <c r="T815" s="692"/>
      <c r="U815" s="692"/>
      <c r="V815" s="692"/>
      <c r="W815" s="692"/>
      <c r="X815" s="692"/>
      <c r="Y815" s="692"/>
      <c r="Z815" s="692"/>
      <c r="AA815" s="692"/>
      <c r="AB815" s="692"/>
    </row>
    <row r="816" spans="1:28">
      <c r="A816" s="723"/>
      <c r="B816" s="728"/>
      <c r="C816" s="729"/>
      <c r="D816" s="730"/>
      <c r="E816" s="686"/>
      <c r="F816" s="686"/>
      <c r="G816" s="686"/>
      <c r="H816" s="686"/>
      <c r="I816" s="686"/>
      <c r="J816" s="686"/>
      <c r="K816" s="686"/>
      <c r="L816" s="686"/>
      <c r="M816" s="686"/>
      <c r="N816" s="686"/>
      <c r="O816" s="686"/>
      <c r="P816" s="686"/>
      <c r="Q816" s="686"/>
      <c r="R816" s="686"/>
      <c r="S816" s="686"/>
      <c r="T816" s="686"/>
      <c r="U816" s="686"/>
      <c r="V816" s="686"/>
      <c r="W816" s="686"/>
      <c r="X816" s="686"/>
      <c r="Y816" s="686"/>
      <c r="Z816" s="686"/>
      <c r="AA816" s="686"/>
      <c r="AB816" s="686"/>
    </row>
    <row r="817" spans="1:28">
      <c r="A817" s="722"/>
      <c r="B817" s="725"/>
      <c r="C817" s="726"/>
      <c r="D817" s="727"/>
      <c r="E817" s="692"/>
      <c r="F817" s="692"/>
      <c r="G817" s="686"/>
      <c r="H817" s="686"/>
      <c r="I817" s="686"/>
      <c r="J817" s="686"/>
      <c r="K817" s="686"/>
      <c r="L817" s="692"/>
      <c r="M817" s="692"/>
      <c r="N817" s="692"/>
      <c r="O817" s="692"/>
      <c r="P817" s="692"/>
      <c r="Q817" s="692"/>
      <c r="R817" s="692"/>
      <c r="S817" s="692"/>
      <c r="T817" s="692"/>
      <c r="U817" s="692"/>
      <c r="V817" s="692"/>
      <c r="W817" s="692"/>
      <c r="X817" s="692"/>
      <c r="Y817" s="692"/>
      <c r="Z817" s="692"/>
      <c r="AA817" s="692"/>
      <c r="AB817" s="692"/>
    </row>
    <row r="818" spans="1:28">
      <c r="A818" s="723"/>
      <c r="B818" s="728"/>
      <c r="C818" s="729"/>
      <c r="D818" s="730"/>
      <c r="E818" s="686"/>
      <c r="F818" s="686"/>
      <c r="G818" s="686"/>
      <c r="H818" s="686"/>
      <c r="I818" s="686"/>
      <c r="J818" s="686"/>
      <c r="K818" s="686"/>
      <c r="L818" s="686"/>
      <c r="M818" s="686"/>
      <c r="N818" s="686"/>
      <c r="O818" s="686"/>
      <c r="P818" s="686"/>
      <c r="Q818" s="686"/>
      <c r="R818" s="686"/>
      <c r="S818" s="686"/>
      <c r="T818" s="686"/>
      <c r="U818" s="686"/>
      <c r="V818" s="686"/>
      <c r="W818" s="686"/>
      <c r="X818" s="686"/>
      <c r="Y818" s="686"/>
      <c r="Z818" s="686"/>
      <c r="AA818" s="686"/>
      <c r="AB818" s="686"/>
    </row>
    <row r="819" spans="1:28">
      <c r="A819" s="722"/>
      <c r="B819" s="725"/>
      <c r="C819" s="726"/>
      <c r="D819" s="727"/>
      <c r="E819" s="692"/>
      <c r="F819" s="692"/>
      <c r="G819" s="686"/>
      <c r="H819" s="686"/>
      <c r="I819" s="686"/>
      <c r="J819" s="686"/>
      <c r="K819" s="686"/>
      <c r="L819" s="692"/>
      <c r="M819" s="692"/>
      <c r="N819" s="692"/>
      <c r="O819" s="692"/>
      <c r="P819" s="692"/>
      <c r="Q819" s="692"/>
      <c r="R819" s="692"/>
      <c r="S819" s="692"/>
      <c r="T819" s="692"/>
      <c r="U819" s="692"/>
      <c r="V819" s="692"/>
      <c r="W819" s="692"/>
      <c r="X819" s="692"/>
      <c r="Y819" s="692"/>
      <c r="Z819" s="692"/>
      <c r="AA819" s="692"/>
      <c r="AB819" s="692"/>
    </row>
    <row r="820" spans="1:28">
      <c r="A820" s="723"/>
      <c r="B820" s="728"/>
      <c r="C820" s="729"/>
      <c r="D820" s="730"/>
      <c r="E820" s="686"/>
      <c r="F820" s="686"/>
      <c r="G820" s="686"/>
      <c r="H820" s="686"/>
      <c r="I820" s="686"/>
      <c r="J820" s="686"/>
      <c r="K820" s="686"/>
      <c r="L820" s="686"/>
      <c r="M820" s="686"/>
      <c r="N820" s="686"/>
      <c r="O820" s="686"/>
      <c r="P820" s="686"/>
      <c r="Q820" s="686"/>
      <c r="R820" s="686"/>
      <c r="S820" s="686"/>
      <c r="T820" s="686"/>
      <c r="U820" s="686"/>
      <c r="V820" s="686"/>
      <c r="W820" s="686"/>
      <c r="X820" s="686"/>
      <c r="Y820" s="686"/>
      <c r="Z820" s="686"/>
      <c r="AA820" s="686"/>
      <c r="AB820" s="686"/>
    </row>
    <row r="821" spans="1:28">
      <c r="A821" s="722"/>
      <c r="B821" s="725"/>
      <c r="C821" s="726"/>
      <c r="D821" s="727"/>
      <c r="E821" s="692"/>
      <c r="F821" s="692"/>
      <c r="G821" s="686"/>
      <c r="H821" s="686"/>
      <c r="I821" s="686"/>
      <c r="J821" s="686"/>
      <c r="K821" s="686"/>
      <c r="L821" s="692"/>
      <c r="M821" s="692"/>
      <c r="N821" s="692"/>
      <c r="O821" s="692"/>
      <c r="P821" s="692"/>
      <c r="Q821" s="692"/>
      <c r="R821" s="692"/>
      <c r="S821" s="692"/>
      <c r="T821" s="692"/>
      <c r="U821" s="692"/>
      <c r="V821" s="692"/>
      <c r="W821" s="692"/>
      <c r="X821" s="692"/>
      <c r="Y821" s="692"/>
      <c r="Z821" s="692"/>
      <c r="AA821" s="692"/>
      <c r="AB821" s="692"/>
    </row>
    <row r="822" spans="1:28">
      <c r="A822" s="723"/>
      <c r="B822" s="728"/>
      <c r="C822" s="729"/>
      <c r="D822" s="730"/>
      <c r="E822" s="686"/>
      <c r="F822" s="686"/>
      <c r="G822" s="686"/>
      <c r="H822" s="686"/>
      <c r="I822" s="686"/>
      <c r="J822" s="686"/>
      <c r="K822" s="686"/>
      <c r="L822" s="686"/>
      <c r="M822" s="686"/>
      <c r="N822" s="686"/>
      <c r="O822" s="686"/>
      <c r="P822" s="686"/>
      <c r="Q822" s="686"/>
      <c r="R822" s="686"/>
      <c r="S822" s="686"/>
      <c r="T822" s="686"/>
      <c r="U822" s="686"/>
      <c r="V822" s="686"/>
      <c r="W822" s="686"/>
      <c r="X822" s="686"/>
      <c r="Y822" s="686"/>
      <c r="Z822" s="686"/>
      <c r="AA822" s="686"/>
      <c r="AB822" s="686"/>
    </row>
    <row r="823" spans="1:28">
      <c r="A823" s="722"/>
      <c r="B823" s="725"/>
      <c r="C823" s="726"/>
      <c r="D823" s="727"/>
      <c r="E823" s="692"/>
      <c r="F823" s="692"/>
      <c r="G823" s="686"/>
      <c r="H823" s="686"/>
      <c r="I823" s="686"/>
      <c r="J823" s="686"/>
      <c r="K823" s="686"/>
      <c r="L823" s="692"/>
      <c r="M823" s="692"/>
      <c r="N823" s="692"/>
      <c r="O823" s="692"/>
      <c r="P823" s="692"/>
      <c r="Q823" s="692"/>
      <c r="R823" s="692"/>
      <c r="S823" s="692"/>
      <c r="T823" s="692"/>
      <c r="U823" s="692"/>
      <c r="V823" s="692"/>
      <c r="W823" s="692"/>
      <c r="X823" s="692"/>
      <c r="Y823" s="692"/>
      <c r="Z823" s="692"/>
      <c r="AA823" s="692"/>
      <c r="AB823" s="692"/>
    </row>
    <row r="824" spans="1:28">
      <c r="A824" s="723"/>
      <c r="B824" s="728"/>
      <c r="C824" s="729"/>
      <c r="D824" s="730"/>
      <c r="E824" s="686"/>
      <c r="F824" s="686"/>
      <c r="G824" s="686"/>
      <c r="H824" s="686"/>
      <c r="I824" s="686"/>
      <c r="J824" s="686"/>
      <c r="K824" s="686"/>
      <c r="L824" s="686"/>
      <c r="M824" s="686"/>
      <c r="N824" s="686"/>
      <c r="O824" s="686"/>
      <c r="P824" s="686"/>
      <c r="Q824" s="686"/>
      <c r="R824" s="686"/>
      <c r="S824" s="686"/>
      <c r="T824" s="686"/>
      <c r="U824" s="686"/>
      <c r="V824" s="686"/>
      <c r="W824" s="686"/>
      <c r="X824" s="686"/>
      <c r="Y824" s="686"/>
      <c r="Z824" s="686"/>
      <c r="AA824" s="686"/>
      <c r="AB824" s="686"/>
    </row>
    <row r="825" spans="1:28">
      <c r="A825" s="722"/>
      <c r="B825" s="725"/>
      <c r="C825" s="726"/>
      <c r="D825" s="727"/>
      <c r="E825" s="692"/>
      <c r="F825" s="692"/>
      <c r="G825" s="686"/>
      <c r="H825" s="686"/>
      <c r="I825" s="686"/>
      <c r="J825" s="686"/>
      <c r="K825" s="686"/>
      <c r="L825" s="692"/>
      <c r="M825" s="692"/>
      <c r="N825" s="692"/>
      <c r="O825" s="692"/>
      <c r="P825" s="692"/>
      <c r="Q825" s="692"/>
      <c r="R825" s="692"/>
      <c r="S825" s="692"/>
      <c r="T825" s="692"/>
      <c r="U825" s="692"/>
      <c r="V825" s="692"/>
      <c r="W825" s="692"/>
      <c r="X825" s="692"/>
      <c r="Y825" s="692"/>
      <c r="Z825" s="692"/>
      <c r="AA825" s="692"/>
      <c r="AB825" s="692"/>
    </row>
    <row r="826" spans="1:28">
      <c r="A826" s="723"/>
      <c r="B826" s="728"/>
      <c r="C826" s="729"/>
      <c r="D826" s="730"/>
      <c r="E826" s="686"/>
      <c r="F826" s="686"/>
      <c r="G826" s="686"/>
      <c r="H826" s="686"/>
      <c r="I826" s="686"/>
      <c r="J826" s="686"/>
      <c r="K826" s="686"/>
      <c r="L826" s="686"/>
      <c r="M826" s="686"/>
      <c r="N826" s="686"/>
      <c r="O826" s="686"/>
      <c r="P826" s="686"/>
      <c r="Q826" s="686"/>
      <c r="R826" s="686"/>
      <c r="S826" s="686"/>
      <c r="T826" s="686"/>
      <c r="U826" s="686"/>
      <c r="V826" s="686"/>
      <c r="W826" s="686"/>
      <c r="X826" s="686"/>
      <c r="Y826" s="686"/>
      <c r="Z826" s="686"/>
      <c r="AA826" s="686"/>
      <c r="AB826" s="686"/>
    </row>
    <row r="827" spans="1:28">
      <c r="A827" s="722"/>
      <c r="B827" s="725"/>
      <c r="C827" s="726"/>
      <c r="D827" s="727"/>
      <c r="E827" s="692"/>
      <c r="F827" s="692"/>
      <c r="G827" s="686"/>
      <c r="H827" s="686"/>
      <c r="I827" s="686"/>
      <c r="J827" s="686"/>
      <c r="K827" s="686"/>
      <c r="L827" s="692"/>
      <c r="M827" s="692"/>
      <c r="N827" s="692"/>
      <c r="O827" s="692"/>
      <c r="P827" s="692"/>
      <c r="Q827" s="692"/>
      <c r="R827" s="692"/>
      <c r="S827" s="692"/>
      <c r="T827" s="692"/>
      <c r="U827" s="692"/>
      <c r="V827" s="692"/>
      <c r="W827" s="692"/>
      <c r="X827" s="692"/>
      <c r="Y827" s="692"/>
      <c r="Z827" s="692"/>
      <c r="AA827" s="692"/>
      <c r="AB827" s="692"/>
    </row>
    <row r="828" spans="1:28">
      <c r="A828" s="723"/>
      <c r="B828" s="728"/>
      <c r="C828" s="729"/>
      <c r="D828" s="730"/>
      <c r="E828" s="686"/>
      <c r="F828" s="686"/>
      <c r="G828" s="686"/>
      <c r="H828" s="686"/>
      <c r="I828" s="686"/>
      <c r="J828" s="686"/>
      <c r="K828" s="686"/>
      <c r="L828" s="686"/>
      <c r="M828" s="686"/>
      <c r="N828" s="686"/>
      <c r="O828" s="686"/>
      <c r="P828" s="686"/>
      <c r="Q828" s="686"/>
      <c r="R828" s="686"/>
      <c r="S828" s="686"/>
      <c r="T828" s="686"/>
      <c r="U828" s="686"/>
      <c r="V828" s="686"/>
      <c r="W828" s="686"/>
      <c r="X828" s="686"/>
      <c r="Y828" s="686"/>
      <c r="Z828" s="686"/>
      <c r="AA828" s="686"/>
      <c r="AB828" s="686"/>
    </row>
    <row r="829" spans="1:28">
      <c r="A829" s="722"/>
      <c r="B829" s="725"/>
      <c r="C829" s="726"/>
      <c r="D829" s="727"/>
      <c r="E829" s="692"/>
      <c r="F829" s="692"/>
      <c r="G829" s="686"/>
      <c r="H829" s="686"/>
      <c r="I829" s="686"/>
      <c r="J829" s="686"/>
      <c r="K829" s="686"/>
      <c r="L829" s="692"/>
      <c r="M829" s="692"/>
      <c r="N829" s="692"/>
      <c r="O829" s="692"/>
      <c r="P829" s="692"/>
      <c r="Q829" s="692"/>
      <c r="R829" s="692"/>
      <c r="S829" s="692"/>
      <c r="T829" s="692"/>
      <c r="U829" s="692"/>
      <c r="V829" s="692"/>
      <c r="W829" s="692"/>
      <c r="X829" s="692"/>
      <c r="Y829" s="692"/>
      <c r="Z829" s="692"/>
      <c r="AA829" s="692"/>
      <c r="AB829" s="692"/>
    </row>
    <row r="830" spans="1:28">
      <c r="A830" s="723"/>
      <c r="B830" s="728"/>
      <c r="C830" s="729"/>
      <c r="D830" s="730"/>
      <c r="E830" s="686"/>
      <c r="F830" s="686"/>
      <c r="G830" s="686"/>
      <c r="H830" s="686"/>
      <c r="I830" s="686"/>
      <c r="J830" s="686"/>
      <c r="K830" s="686"/>
      <c r="L830" s="686"/>
      <c r="M830" s="686"/>
      <c r="N830" s="686"/>
      <c r="O830" s="686"/>
      <c r="P830" s="686"/>
      <c r="Q830" s="686"/>
      <c r="R830" s="686"/>
      <c r="S830" s="686"/>
      <c r="T830" s="686"/>
      <c r="U830" s="686"/>
      <c r="V830" s="686"/>
      <c r="W830" s="686"/>
      <c r="X830" s="686"/>
      <c r="Y830" s="686"/>
      <c r="Z830" s="686"/>
      <c r="AA830" s="686"/>
      <c r="AB830" s="686"/>
    </row>
    <row r="831" spans="1:28">
      <c r="A831" s="722"/>
      <c r="B831" s="725"/>
      <c r="C831" s="726"/>
      <c r="D831" s="727"/>
      <c r="E831" s="692"/>
      <c r="F831" s="692"/>
      <c r="G831" s="686"/>
      <c r="H831" s="686"/>
      <c r="I831" s="686"/>
      <c r="J831" s="686"/>
      <c r="K831" s="686"/>
      <c r="L831" s="692"/>
      <c r="M831" s="692"/>
      <c r="N831" s="692"/>
      <c r="O831" s="692"/>
      <c r="P831" s="692"/>
      <c r="Q831" s="692"/>
      <c r="R831" s="692"/>
      <c r="S831" s="692"/>
      <c r="T831" s="692"/>
      <c r="U831" s="692"/>
      <c r="V831" s="692"/>
      <c r="W831" s="692"/>
      <c r="X831" s="692"/>
      <c r="Y831" s="692"/>
      <c r="Z831" s="692"/>
      <c r="AA831" s="692"/>
      <c r="AB831" s="692"/>
    </row>
    <row r="832" spans="1:28">
      <c r="A832" s="723"/>
      <c r="B832" s="728"/>
      <c r="C832" s="729"/>
      <c r="D832" s="730"/>
      <c r="E832" s="686"/>
      <c r="F832" s="686"/>
      <c r="G832" s="686"/>
      <c r="H832" s="686"/>
      <c r="I832" s="686"/>
      <c r="J832" s="686"/>
      <c r="K832" s="686"/>
      <c r="L832" s="686"/>
      <c r="M832" s="686"/>
      <c r="N832" s="686"/>
      <c r="O832" s="686"/>
      <c r="P832" s="686"/>
      <c r="Q832" s="686"/>
      <c r="R832" s="686"/>
      <c r="S832" s="686"/>
      <c r="T832" s="686"/>
      <c r="U832" s="686"/>
      <c r="V832" s="686"/>
      <c r="W832" s="686"/>
      <c r="X832" s="686"/>
      <c r="Y832" s="686"/>
      <c r="Z832" s="686"/>
      <c r="AA832" s="686"/>
      <c r="AB832" s="686"/>
    </row>
    <row r="833" spans="1:28">
      <c r="A833" s="722"/>
      <c r="B833" s="725"/>
      <c r="C833" s="726"/>
      <c r="D833" s="727"/>
      <c r="E833" s="692"/>
      <c r="F833" s="692"/>
      <c r="G833" s="686"/>
      <c r="H833" s="686"/>
      <c r="I833" s="686"/>
      <c r="J833" s="686"/>
      <c r="K833" s="686"/>
      <c r="L833" s="692"/>
      <c r="M833" s="692"/>
      <c r="N833" s="692"/>
      <c r="O833" s="692"/>
      <c r="P833" s="692"/>
      <c r="Q833" s="692"/>
      <c r="R833" s="692"/>
      <c r="S833" s="692"/>
      <c r="T833" s="692"/>
      <c r="U833" s="692"/>
      <c r="V833" s="692"/>
      <c r="W833" s="692"/>
      <c r="X833" s="692"/>
      <c r="Y833" s="692"/>
      <c r="Z833" s="692"/>
      <c r="AA833" s="692"/>
      <c r="AB833" s="692"/>
    </row>
    <row r="834" spans="1:28">
      <c r="A834" s="723"/>
      <c r="B834" s="728"/>
      <c r="C834" s="729"/>
      <c r="D834" s="730"/>
      <c r="E834" s="686"/>
      <c r="F834" s="686"/>
      <c r="G834" s="686"/>
      <c r="H834" s="686"/>
      <c r="I834" s="686"/>
      <c r="J834" s="686"/>
      <c r="K834" s="686"/>
      <c r="L834" s="686"/>
      <c r="M834" s="686"/>
      <c r="N834" s="686"/>
      <c r="O834" s="686"/>
      <c r="P834" s="686"/>
      <c r="Q834" s="686"/>
      <c r="R834" s="686"/>
      <c r="S834" s="686"/>
      <c r="T834" s="686"/>
      <c r="U834" s="686"/>
      <c r="V834" s="686"/>
      <c r="W834" s="686"/>
      <c r="X834" s="686"/>
      <c r="Y834" s="686"/>
      <c r="Z834" s="686"/>
      <c r="AA834" s="686"/>
      <c r="AB834" s="686"/>
    </row>
    <row r="835" spans="1:28">
      <c r="A835" s="722"/>
      <c r="B835" s="725"/>
      <c r="C835" s="726"/>
      <c r="D835" s="727"/>
      <c r="E835" s="692"/>
      <c r="F835" s="692"/>
      <c r="G835" s="686"/>
      <c r="H835" s="686"/>
      <c r="I835" s="686"/>
      <c r="J835" s="686"/>
      <c r="K835" s="686"/>
      <c r="L835" s="692"/>
      <c r="M835" s="692"/>
      <c r="N835" s="692"/>
      <c r="O835" s="692"/>
      <c r="P835" s="692"/>
      <c r="Q835" s="692"/>
      <c r="R835" s="692"/>
      <c r="S835" s="692"/>
      <c r="T835" s="692"/>
      <c r="U835" s="692"/>
      <c r="V835" s="692"/>
      <c r="W835" s="692"/>
      <c r="X835" s="692"/>
      <c r="Y835" s="692"/>
      <c r="Z835" s="692"/>
      <c r="AA835" s="692"/>
      <c r="AB835" s="692"/>
    </row>
    <row r="836" spans="1:28">
      <c r="A836" s="723"/>
      <c r="B836" s="728"/>
      <c r="C836" s="729"/>
      <c r="D836" s="730"/>
      <c r="E836" s="686"/>
      <c r="F836" s="686"/>
      <c r="G836" s="686"/>
      <c r="H836" s="686"/>
      <c r="I836" s="686"/>
      <c r="J836" s="686"/>
      <c r="K836" s="686"/>
      <c r="L836" s="686"/>
      <c r="M836" s="686"/>
      <c r="N836" s="686"/>
      <c r="O836" s="686"/>
      <c r="P836" s="686"/>
      <c r="Q836" s="686"/>
      <c r="R836" s="686"/>
      <c r="S836" s="686"/>
      <c r="T836" s="686"/>
      <c r="U836" s="686"/>
      <c r="V836" s="686"/>
      <c r="W836" s="686"/>
      <c r="X836" s="686"/>
      <c r="Y836" s="686"/>
      <c r="Z836" s="686"/>
      <c r="AA836" s="686"/>
      <c r="AB836" s="686"/>
    </row>
    <row r="837" spans="1:28">
      <c r="A837" s="722"/>
      <c r="B837" s="725"/>
      <c r="C837" s="726"/>
      <c r="D837" s="727"/>
      <c r="E837" s="692"/>
      <c r="F837" s="692"/>
      <c r="G837" s="686"/>
      <c r="H837" s="686"/>
      <c r="I837" s="686"/>
      <c r="J837" s="686"/>
      <c r="K837" s="686"/>
      <c r="L837" s="692"/>
      <c r="M837" s="692"/>
      <c r="N837" s="692"/>
      <c r="O837" s="692"/>
      <c r="P837" s="692"/>
      <c r="Q837" s="692"/>
      <c r="R837" s="692"/>
      <c r="S837" s="692"/>
      <c r="T837" s="692"/>
      <c r="U837" s="692"/>
      <c r="V837" s="692"/>
      <c r="W837" s="692"/>
      <c r="X837" s="692"/>
      <c r="Y837" s="692"/>
      <c r="Z837" s="692"/>
      <c r="AA837" s="692"/>
      <c r="AB837" s="692"/>
    </row>
    <row r="838" spans="1:28">
      <c r="A838" s="723"/>
      <c r="B838" s="728"/>
      <c r="C838" s="729"/>
      <c r="D838" s="730"/>
      <c r="E838" s="686"/>
      <c r="F838" s="686"/>
      <c r="G838" s="686"/>
      <c r="H838" s="686"/>
      <c r="I838" s="686"/>
      <c r="J838" s="686"/>
      <c r="K838" s="686"/>
      <c r="L838" s="686"/>
      <c r="M838" s="686"/>
      <c r="N838" s="686"/>
      <c r="O838" s="686"/>
      <c r="P838" s="686"/>
      <c r="Q838" s="686"/>
      <c r="R838" s="686"/>
      <c r="S838" s="686"/>
      <c r="T838" s="686"/>
      <c r="U838" s="686"/>
      <c r="V838" s="686"/>
      <c r="W838" s="686"/>
      <c r="X838" s="686"/>
      <c r="Y838" s="686"/>
      <c r="Z838" s="686"/>
      <c r="AA838" s="686"/>
      <c r="AB838" s="686"/>
    </row>
    <row r="839" spans="1:28">
      <c r="A839" s="722"/>
      <c r="B839" s="725"/>
      <c r="C839" s="726"/>
      <c r="D839" s="727"/>
      <c r="E839" s="692"/>
      <c r="F839" s="692"/>
      <c r="G839" s="686"/>
      <c r="H839" s="686"/>
      <c r="I839" s="686"/>
      <c r="J839" s="686"/>
      <c r="K839" s="686"/>
      <c r="L839" s="692"/>
      <c r="M839" s="692"/>
      <c r="N839" s="692"/>
      <c r="O839" s="692"/>
      <c r="P839" s="692"/>
      <c r="Q839" s="692"/>
      <c r="R839" s="692"/>
      <c r="S839" s="692"/>
      <c r="T839" s="692"/>
      <c r="U839" s="692"/>
      <c r="V839" s="692"/>
      <c r="W839" s="692"/>
      <c r="X839" s="692"/>
      <c r="Y839" s="692"/>
      <c r="Z839" s="692"/>
      <c r="AA839" s="692"/>
      <c r="AB839" s="692"/>
    </row>
    <row r="840" spans="1:28">
      <c r="A840" s="723"/>
      <c r="B840" s="728"/>
      <c r="C840" s="729"/>
      <c r="D840" s="730"/>
      <c r="E840" s="686"/>
      <c r="F840" s="686"/>
      <c r="G840" s="686"/>
      <c r="H840" s="686"/>
      <c r="I840" s="686"/>
      <c r="J840" s="686"/>
      <c r="K840" s="686"/>
      <c r="L840" s="686"/>
      <c r="M840" s="686"/>
      <c r="N840" s="686"/>
      <c r="O840" s="686"/>
      <c r="P840" s="686"/>
      <c r="Q840" s="686"/>
      <c r="R840" s="686"/>
      <c r="S840" s="686"/>
      <c r="T840" s="686"/>
      <c r="U840" s="686"/>
      <c r="V840" s="686"/>
      <c r="W840" s="686"/>
      <c r="X840" s="686"/>
      <c r="Y840" s="686"/>
      <c r="Z840" s="686"/>
      <c r="AA840" s="686"/>
      <c r="AB840" s="686"/>
    </row>
    <row r="841" spans="1:28">
      <c r="A841" s="722"/>
      <c r="B841" s="725"/>
      <c r="C841" s="726"/>
      <c r="D841" s="727"/>
      <c r="E841" s="692"/>
      <c r="F841" s="692"/>
      <c r="G841" s="686"/>
      <c r="H841" s="686"/>
      <c r="I841" s="686"/>
      <c r="J841" s="686"/>
      <c r="K841" s="686"/>
      <c r="L841" s="692"/>
      <c r="M841" s="692"/>
      <c r="N841" s="692"/>
      <c r="O841" s="692"/>
      <c r="P841" s="692"/>
      <c r="Q841" s="692"/>
      <c r="R841" s="692"/>
      <c r="S841" s="692"/>
      <c r="T841" s="692"/>
      <c r="U841" s="692"/>
      <c r="V841" s="692"/>
      <c r="W841" s="692"/>
      <c r="X841" s="692"/>
      <c r="Y841" s="692"/>
      <c r="Z841" s="692"/>
      <c r="AA841" s="692"/>
      <c r="AB841" s="692"/>
    </row>
    <row r="842" spans="1:28">
      <c r="A842" s="723"/>
      <c r="B842" s="728"/>
      <c r="C842" s="729"/>
      <c r="D842" s="730"/>
      <c r="E842" s="686"/>
      <c r="F842" s="686"/>
      <c r="G842" s="686"/>
      <c r="H842" s="686"/>
      <c r="I842" s="686"/>
      <c r="J842" s="686"/>
      <c r="K842" s="686"/>
      <c r="L842" s="686"/>
      <c r="M842" s="686"/>
      <c r="N842" s="686"/>
      <c r="O842" s="686"/>
      <c r="P842" s="686"/>
      <c r="Q842" s="686"/>
      <c r="R842" s="686"/>
      <c r="S842" s="686"/>
      <c r="T842" s="686"/>
      <c r="U842" s="686"/>
      <c r="V842" s="686"/>
      <c r="W842" s="686"/>
      <c r="X842" s="686"/>
      <c r="Y842" s="686"/>
      <c r="Z842" s="686"/>
      <c r="AA842" s="686"/>
      <c r="AB842" s="686"/>
    </row>
    <row r="843" spans="1:28">
      <c r="A843" s="722"/>
      <c r="B843" s="725"/>
      <c r="C843" s="726"/>
      <c r="D843" s="727"/>
      <c r="E843" s="692"/>
      <c r="F843" s="692"/>
      <c r="G843" s="686"/>
      <c r="H843" s="686"/>
      <c r="I843" s="686"/>
      <c r="J843" s="686"/>
      <c r="K843" s="686"/>
      <c r="L843" s="692"/>
      <c r="M843" s="692"/>
      <c r="N843" s="692"/>
      <c r="O843" s="692"/>
      <c r="P843" s="692"/>
      <c r="Q843" s="692"/>
      <c r="R843" s="692"/>
      <c r="S843" s="692"/>
      <c r="T843" s="692"/>
      <c r="U843" s="692"/>
      <c r="V843" s="692"/>
      <c r="W843" s="692"/>
      <c r="X843" s="692"/>
      <c r="Y843" s="692"/>
      <c r="Z843" s="692"/>
      <c r="AA843" s="692"/>
      <c r="AB843" s="692"/>
    </row>
    <row r="844" spans="1:28">
      <c r="A844" s="723"/>
      <c r="B844" s="728"/>
      <c r="C844" s="729"/>
      <c r="D844" s="730"/>
      <c r="E844" s="686"/>
      <c r="F844" s="686"/>
      <c r="G844" s="686"/>
      <c r="H844" s="686"/>
      <c r="I844" s="686"/>
      <c r="J844" s="686"/>
      <c r="K844" s="686"/>
      <c r="L844" s="686"/>
      <c r="M844" s="686"/>
      <c r="N844" s="686"/>
      <c r="O844" s="686"/>
      <c r="P844" s="686"/>
      <c r="Q844" s="686"/>
      <c r="R844" s="686"/>
      <c r="S844" s="686"/>
      <c r="T844" s="686"/>
      <c r="U844" s="686"/>
      <c r="V844" s="686"/>
      <c r="W844" s="686"/>
      <c r="X844" s="686"/>
      <c r="Y844" s="686"/>
      <c r="Z844" s="686"/>
      <c r="AA844" s="686"/>
      <c r="AB844" s="686"/>
    </row>
    <row r="845" spans="1:28">
      <c r="A845" s="722"/>
      <c r="B845" s="725"/>
      <c r="C845" s="726"/>
      <c r="D845" s="727"/>
      <c r="E845" s="692"/>
      <c r="F845" s="692"/>
      <c r="G845" s="686"/>
      <c r="H845" s="686"/>
      <c r="I845" s="686"/>
      <c r="J845" s="686"/>
      <c r="K845" s="686"/>
      <c r="L845" s="692"/>
      <c r="M845" s="692"/>
      <c r="N845" s="692"/>
      <c r="O845" s="692"/>
      <c r="P845" s="692"/>
      <c r="Q845" s="692"/>
      <c r="R845" s="692"/>
      <c r="S845" s="692"/>
      <c r="T845" s="692"/>
      <c r="U845" s="692"/>
      <c r="V845" s="692"/>
      <c r="W845" s="692"/>
      <c r="X845" s="692"/>
      <c r="Y845" s="692"/>
      <c r="Z845" s="692"/>
      <c r="AA845" s="692"/>
      <c r="AB845" s="692"/>
    </row>
    <row r="846" spans="1:28">
      <c r="A846" s="723"/>
      <c r="B846" s="728"/>
      <c r="C846" s="729"/>
      <c r="D846" s="730"/>
      <c r="E846" s="686"/>
      <c r="F846" s="686"/>
      <c r="G846" s="686"/>
      <c r="H846" s="686"/>
      <c r="I846" s="686"/>
      <c r="J846" s="686"/>
      <c r="K846" s="686"/>
      <c r="L846" s="686"/>
      <c r="M846" s="686"/>
      <c r="N846" s="686"/>
      <c r="O846" s="686"/>
      <c r="P846" s="686"/>
      <c r="Q846" s="686"/>
      <c r="R846" s="686"/>
      <c r="S846" s="686"/>
      <c r="T846" s="686"/>
      <c r="U846" s="686"/>
      <c r="V846" s="686"/>
      <c r="W846" s="686"/>
      <c r="X846" s="686"/>
      <c r="Y846" s="686"/>
      <c r="Z846" s="686"/>
      <c r="AA846" s="686"/>
      <c r="AB846" s="686"/>
    </row>
    <row r="847" spans="1:28">
      <c r="A847" s="722"/>
      <c r="B847" s="725"/>
      <c r="C847" s="726"/>
      <c r="D847" s="727"/>
      <c r="E847" s="692"/>
      <c r="F847" s="692"/>
      <c r="G847" s="686"/>
      <c r="H847" s="686"/>
      <c r="I847" s="686"/>
      <c r="J847" s="686"/>
      <c r="K847" s="686"/>
      <c r="L847" s="692"/>
      <c r="M847" s="692"/>
      <c r="N847" s="692"/>
      <c r="O847" s="692"/>
      <c r="P847" s="692"/>
      <c r="Q847" s="692"/>
      <c r="R847" s="692"/>
      <c r="S847" s="692"/>
      <c r="T847" s="692"/>
      <c r="U847" s="692"/>
      <c r="V847" s="692"/>
      <c r="W847" s="692"/>
      <c r="X847" s="692"/>
      <c r="Y847" s="692"/>
      <c r="Z847" s="692"/>
      <c r="AA847" s="692"/>
      <c r="AB847" s="692"/>
    </row>
    <row r="848" spans="1:28">
      <c r="A848" s="723"/>
      <c r="B848" s="728"/>
      <c r="C848" s="729"/>
      <c r="D848" s="730"/>
      <c r="E848" s="686"/>
      <c r="F848" s="686"/>
      <c r="G848" s="686"/>
      <c r="H848" s="686"/>
      <c r="I848" s="686"/>
      <c r="J848" s="686"/>
      <c r="K848" s="686"/>
      <c r="L848" s="686"/>
      <c r="M848" s="686"/>
      <c r="N848" s="686"/>
      <c r="O848" s="686"/>
      <c r="P848" s="686"/>
      <c r="Q848" s="686"/>
      <c r="R848" s="686"/>
      <c r="S848" s="686"/>
      <c r="T848" s="686"/>
      <c r="U848" s="686"/>
      <c r="V848" s="686"/>
      <c r="W848" s="686"/>
      <c r="X848" s="686"/>
      <c r="Y848" s="686"/>
      <c r="Z848" s="686"/>
      <c r="AA848" s="686"/>
      <c r="AB848" s="686"/>
    </row>
    <row r="849" spans="1:28">
      <c r="A849" s="722"/>
      <c r="B849" s="725"/>
      <c r="C849" s="726"/>
      <c r="D849" s="727"/>
      <c r="E849" s="692"/>
      <c r="F849" s="692"/>
      <c r="G849" s="686"/>
      <c r="H849" s="686"/>
      <c r="I849" s="686"/>
      <c r="J849" s="686"/>
      <c r="K849" s="686"/>
      <c r="L849" s="692"/>
      <c r="M849" s="692"/>
      <c r="N849" s="692"/>
      <c r="O849" s="692"/>
      <c r="P849" s="692"/>
      <c r="Q849" s="692"/>
      <c r="R849" s="692"/>
      <c r="S849" s="692"/>
      <c r="T849" s="692"/>
      <c r="U849" s="692"/>
      <c r="V849" s="692"/>
      <c r="W849" s="692"/>
      <c r="X849" s="692"/>
      <c r="Y849" s="692"/>
      <c r="Z849" s="692"/>
      <c r="AA849" s="692"/>
      <c r="AB849" s="692"/>
    </row>
    <row r="850" spans="1:28">
      <c r="A850" s="723"/>
      <c r="B850" s="728"/>
      <c r="C850" s="729"/>
      <c r="D850" s="730"/>
      <c r="E850" s="686"/>
      <c r="F850" s="686"/>
      <c r="G850" s="686"/>
      <c r="H850" s="686"/>
      <c r="I850" s="686"/>
      <c r="J850" s="686"/>
      <c r="K850" s="686"/>
      <c r="L850" s="686"/>
      <c r="M850" s="686"/>
      <c r="N850" s="686"/>
      <c r="O850" s="686"/>
      <c r="P850" s="686"/>
      <c r="Q850" s="686"/>
      <c r="R850" s="686"/>
      <c r="S850" s="686"/>
      <c r="T850" s="686"/>
      <c r="U850" s="686"/>
      <c r="V850" s="686"/>
      <c r="W850" s="686"/>
      <c r="X850" s="686"/>
      <c r="Y850" s="686"/>
      <c r="Z850" s="686"/>
      <c r="AA850" s="686"/>
      <c r="AB850" s="686"/>
    </row>
    <row r="851" spans="1:28">
      <c r="A851" s="722"/>
      <c r="B851" s="725"/>
      <c r="C851" s="726"/>
      <c r="D851" s="727"/>
      <c r="E851" s="692"/>
      <c r="F851" s="692"/>
      <c r="G851" s="686"/>
      <c r="H851" s="686"/>
      <c r="I851" s="686"/>
      <c r="J851" s="686"/>
      <c r="K851" s="686"/>
      <c r="L851" s="692"/>
      <c r="M851" s="692"/>
      <c r="N851" s="692"/>
      <c r="O851" s="692"/>
      <c r="P851" s="692"/>
      <c r="Q851" s="692"/>
      <c r="R851" s="692"/>
      <c r="S851" s="692"/>
      <c r="T851" s="692"/>
      <c r="U851" s="692"/>
      <c r="V851" s="692"/>
      <c r="W851" s="692"/>
      <c r="X851" s="692"/>
      <c r="Y851" s="692"/>
      <c r="Z851" s="692"/>
      <c r="AA851" s="692"/>
      <c r="AB851" s="692"/>
    </row>
    <row r="852" spans="1:28">
      <c r="A852" s="723"/>
      <c r="B852" s="728"/>
      <c r="C852" s="729"/>
      <c r="D852" s="730"/>
      <c r="E852" s="686"/>
      <c r="F852" s="686"/>
      <c r="G852" s="686"/>
      <c r="H852" s="686"/>
      <c r="I852" s="686"/>
      <c r="J852" s="686"/>
      <c r="K852" s="686"/>
      <c r="L852" s="686"/>
      <c r="M852" s="686"/>
      <c r="N852" s="686"/>
      <c r="O852" s="686"/>
      <c r="P852" s="686"/>
      <c r="Q852" s="686"/>
      <c r="R852" s="686"/>
      <c r="S852" s="686"/>
      <c r="T852" s="686"/>
      <c r="U852" s="686"/>
      <c r="V852" s="686"/>
      <c r="W852" s="686"/>
      <c r="X852" s="686"/>
      <c r="Y852" s="686"/>
      <c r="Z852" s="686"/>
      <c r="AA852" s="686"/>
      <c r="AB852" s="686"/>
    </row>
    <row r="853" spans="1:28">
      <c r="A853" s="722"/>
      <c r="B853" s="725"/>
      <c r="C853" s="726"/>
      <c r="D853" s="727"/>
      <c r="E853" s="692"/>
      <c r="F853" s="692"/>
      <c r="G853" s="686"/>
      <c r="H853" s="686"/>
      <c r="I853" s="686"/>
      <c r="J853" s="686"/>
      <c r="K853" s="686"/>
      <c r="L853" s="692"/>
      <c r="M853" s="692"/>
      <c r="N853" s="692"/>
      <c r="O853" s="692"/>
      <c r="P853" s="692"/>
      <c r="Q853" s="692"/>
      <c r="R853" s="692"/>
      <c r="S853" s="692"/>
      <c r="T853" s="692"/>
      <c r="U853" s="692"/>
      <c r="V853" s="692"/>
      <c r="W853" s="692"/>
      <c r="X853" s="692"/>
      <c r="Y853" s="692"/>
      <c r="Z853" s="692"/>
      <c r="AA853" s="692"/>
      <c r="AB853" s="692"/>
    </row>
    <row r="854" spans="1:28">
      <c r="A854" s="723"/>
      <c r="B854" s="728"/>
      <c r="C854" s="729"/>
      <c r="D854" s="730"/>
      <c r="E854" s="686"/>
      <c r="F854" s="686"/>
      <c r="G854" s="686"/>
      <c r="H854" s="686"/>
      <c r="I854" s="686"/>
      <c r="J854" s="686"/>
      <c r="K854" s="686"/>
      <c r="L854" s="686"/>
      <c r="M854" s="686"/>
      <c r="N854" s="686"/>
      <c r="O854" s="686"/>
      <c r="P854" s="686"/>
      <c r="Q854" s="686"/>
      <c r="R854" s="686"/>
      <c r="S854" s="686"/>
      <c r="T854" s="686"/>
      <c r="U854" s="686"/>
      <c r="V854" s="686"/>
      <c r="W854" s="686"/>
      <c r="X854" s="686"/>
      <c r="Y854" s="686"/>
      <c r="Z854" s="686"/>
      <c r="AA854" s="686"/>
      <c r="AB854" s="686"/>
    </row>
    <row r="855" spans="1:28">
      <c r="A855" s="722"/>
      <c r="B855" s="725"/>
      <c r="C855" s="726"/>
      <c r="D855" s="727"/>
      <c r="E855" s="692"/>
      <c r="F855" s="692"/>
      <c r="G855" s="686"/>
      <c r="H855" s="686"/>
      <c r="I855" s="686"/>
      <c r="J855" s="686"/>
      <c r="K855" s="686"/>
      <c r="L855" s="692"/>
      <c r="M855" s="692"/>
      <c r="N855" s="692"/>
      <c r="O855" s="692"/>
      <c r="P855" s="692"/>
      <c r="Q855" s="692"/>
      <c r="R855" s="692"/>
      <c r="S855" s="692"/>
      <c r="T855" s="692"/>
      <c r="U855" s="692"/>
      <c r="V855" s="692"/>
      <c r="W855" s="692"/>
      <c r="X855" s="692"/>
      <c r="Y855" s="692"/>
      <c r="Z855" s="692"/>
      <c r="AA855" s="692"/>
      <c r="AB855" s="692"/>
    </row>
    <row r="856" spans="1:28">
      <c r="A856" s="723"/>
      <c r="B856" s="728"/>
      <c r="C856" s="729"/>
      <c r="D856" s="730"/>
      <c r="E856" s="686"/>
      <c r="F856" s="686"/>
      <c r="G856" s="686"/>
      <c r="H856" s="686"/>
      <c r="I856" s="686"/>
      <c r="J856" s="686"/>
      <c r="K856" s="686"/>
      <c r="L856" s="686"/>
      <c r="M856" s="686"/>
      <c r="N856" s="686"/>
      <c r="O856" s="686"/>
      <c r="P856" s="686"/>
      <c r="Q856" s="686"/>
      <c r="R856" s="686"/>
      <c r="S856" s="686"/>
      <c r="T856" s="686"/>
      <c r="U856" s="686"/>
      <c r="V856" s="686"/>
      <c r="W856" s="686"/>
      <c r="X856" s="686"/>
      <c r="Y856" s="686"/>
      <c r="Z856" s="686"/>
      <c r="AA856" s="686"/>
      <c r="AB856" s="686"/>
    </row>
    <row r="857" spans="1:28">
      <c r="A857" s="722"/>
      <c r="B857" s="725"/>
      <c r="C857" s="726"/>
      <c r="D857" s="727"/>
      <c r="E857" s="692"/>
      <c r="F857" s="692"/>
      <c r="G857" s="686"/>
      <c r="H857" s="686"/>
      <c r="I857" s="686"/>
      <c r="J857" s="686"/>
      <c r="K857" s="686"/>
      <c r="L857" s="692"/>
      <c r="M857" s="692"/>
      <c r="N857" s="692"/>
      <c r="O857" s="692"/>
      <c r="P857" s="692"/>
      <c r="Q857" s="692"/>
      <c r="R857" s="692"/>
      <c r="S857" s="692"/>
      <c r="T857" s="692"/>
      <c r="U857" s="692"/>
      <c r="V857" s="692"/>
      <c r="W857" s="692"/>
      <c r="X857" s="692"/>
      <c r="Y857" s="692"/>
      <c r="Z857" s="692"/>
      <c r="AA857" s="692"/>
      <c r="AB857" s="692"/>
    </row>
    <row r="858" spans="1:28">
      <c r="A858" s="723"/>
      <c r="B858" s="728"/>
      <c r="C858" s="729"/>
      <c r="D858" s="730"/>
      <c r="E858" s="686"/>
      <c r="F858" s="686"/>
      <c r="G858" s="686"/>
      <c r="H858" s="686"/>
      <c r="I858" s="686"/>
      <c r="J858" s="686"/>
      <c r="K858" s="686"/>
      <c r="L858" s="686"/>
      <c r="M858" s="686"/>
      <c r="N858" s="686"/>
      <c r="O858" s="686"/>
      <c r="P858" s="686"/>
      <c r="Q858" s="686"/>
      <c r="R858" s="686"/>
      <c r="S858" s="686"/>
      <c r="T858" s="686"/>
      <c r="U858" s="686"/>
      <c r="V858" s="686"/>
      <c r="W858" s="686"/>
      <c r="X858" s="686"/>
      <c r="Y858" s="686"/>
      <c r="Z858" s="686"/>
      <c r="AA858" s="686"/>
      <c r="AB858" s="686"/>
    </row>
    <row r="859" spans="1:28">
      <c r="A859" s="722"/>
      <c r="B859" s="725"/>
      <c r="C859" s="726"/>
      <c r="D859" s="727"/>
      <c r="E859" s="692"/>
      <c r="F859" s="692"/>
      <c r="G859" s="686"/>
      <c r="H859" s="686"/>
      <c r="I859" s="686"/>
      <c r="J859" s="686"/>
      <c r="K859" s="686"/>
      <c r="L859" s="692"/>
      <c r="M859" s="692"/>
      <c r="N859" s="692"/>
      <c r="O859" s="692"/>
      <c r="P859" s="692"/>
      <c r="Q859" s="692"/>
      <c r="R859" s="692"/>
      <c r="S859" s="692"/>
      <c r="T859" s="692"/>
      <c r="U859" s="692"/>
      <c r="V859" s="692"/>
      <c r="W859" s="692"/>
      <c r="X859" s="692"/>
      <c r="Y859" s="692"/>
      <c r="Z859" s="692"/>
      <c r="AA859" s="692"/>
      <c r="AB859" s="692"/>
    </row>
    <row r="860" spans="1:28">
      <c r="A860" s="723"/>
      <c r="B860" s="728"/>
      <c r="C860" s="729"/>
      <c r="D860" s="730"/>
      <c r="E860" s="686"/>
      <c r="F860" s="686"/>
      <c r="G860" s="686"/>
      <c r="H860" s="686"/>
      <c r="I860" s="686"/>
      <c r="J860" s="686"/>
      <c r="K860" s="686"/>
      <c r="L860" s="686"/>
      <c r="M860" s="686"/>
      <c r="N860" s="686"/>
      <c r="O860" s="686"/>
      <c r="P860" s="686"/>
      <c r="Q860" s="686"/>
      <c r="R860" s="686"/>
      <c r="S860" s="686"/>
      <c r="T860" s="686"/>
      <c r="U860" s="686"/>
      <c r="V860" s="686"/>
      <c r="W860" s="686"/>
      <c r="X860" s="686"/>
      <c r="Y860" s="686"/>
      <c r="Z860" s="686"/>
      <c r="AA860" s="686"/>
      <c r="AB860" s="686"/>
    </row>
    <row r="861" spans="1:28">
      <c r="A861" s="722"/>
      <c r="B861" s="725"/>
      <c r="C861" s="726"/>
      <c r="D861" s="727"/>
      <c r="E861" s="692"/>
      <c r="F861" s="692"/>
      <c r="G861" s="686"/>
      <c r="H861" s="686"/>
      <c r="I861" s="686"/>
      <c r="J861" s="686"/>
      <c r="K861" s="686"/>
      <c r="L861" s="692"/>
      <c r="M861" s="692"/>
      <c r="N861" s="692"/>
      <c r="O861" s="692"/>
      <c r="P861" s="692"/>
      <c r="Q861" s="692"/>
      <c r="R861" s="692"/>
      <c r="S861" s="692"/>
      <c r="T861" s="692"/>
      <c r="U861" s="692"/>
      <c r="V861" s="692"/>
      <c r="W861" s="692"/>
      <c r="X861" s="692"/>
      <c r="Y861" s="692"/>
      <c r="Z861" s="692"/>
      <c r="AA861" s="692"/>
      <c r="AB861" s="692"/>
    </row>
    <row r="862" spans="1:28">
      <c r="A862" s="723"/>
      <c r="B862" s="728"/>
      <c r="C862" s="729"/>
      <c r="D862" s="730"/>
      <c r="E862" s="686"/>
      <c r="F862" s="686"/>
      <c r="G862" s="686"/>
      <c r="H862" s="686"/>
      <c r="I862" s="686"/>
      <c r="J862" s="686"/>
      <c r="K862" s="686"/>
      <c r="L862" s="686"/>
      <c r="M862" s="686"/>
      <c r="N862" s="686"/>
      <c r="O862" s="686"/>
      <c r="P862" s="686"/>
      <c r="Q862" s="686"/>
      <c r="R862" s="686"/>
      <c r="S862" s="686"/>
      <c r="T862" s="686"/>
      <c r="U862" s="686"/>
      <c r="V862" s="686"/>
      <c r="W862" s="686"/>
      <c r="X862" s="686"/>
      <c r="Y862" s="686"/>
      <c r="Z862" s="686"/>
      <c r="AA862" s="686"/>
      <c r="AB862" s="686"/>
    </row>
    <row r="863" spans="1:28">
      <c r="A863" s="722"/>
      <c r="B863" s="725"/>
      <c r="C863" s="726"/>
      <c r="D863" s="727"/>
      <c r="E863" s="692"/>
      <c r="F863" s="692"/>
      <c r="G863" s="686"/>
      <c r="H863" s="686"/>
      <c r="I863" s="686"/>
      <c r="J863" s="686"/>
      <c r="K863" s="686"/>
      <c r="L863" s="692"/>
      <c r="M863" s="692"/>
      <c r="N863" s="692"/>
      <c r="O863" s="692"/>
      <c r="P863" s="692"/>
      <c r="Q863" s="692"/>
      <c r="R863" s="692"/>
      <c r="S863" s="692"/>
      <c r="T863" s="692"/>
      <c r="U863" s="692"/>
      <c r="V863" s="692"/>
      <c r="W863" s="692"/>
      <c r="X863" s="692"/>
      <c r="Y863" s="692"/>
      <c r="Z863" s="692"/>
      <c r="AA863" s="692"/>
      <c r="AB863" s="692"/>
    </row>
    <row r="864" spans="1:28">
      <c r="A864" s="723"/>
      <c r="B864" s="728"/>
      <c r="C864" s="729"/>
      <c r="D864" s="730"/>
      <c r="E864" s="686"/>
      <c r="F864" s="686"/>
      <c r="G864" s="686"/>
      <c r="H864" s="686"/>
      <c r="I864" s="686"/>
      <c r="J864" s="686"/>
      <c r="K864" s="686"/>
      <c r="L864" s="686"/>
      <c r="M864" s="686"/>
      <c r="N864" s="686"/>
      <c r="O864" s="686"/>
      <c r="P864" s="686"/>
      <c r="Q864" s="686"/>
      <c r="R864" s="686"/>
      <c r="S864" s="686"/>
      <c r="T864" s="686"/>
      <c r="U864" s="686"/>
      <c r="V864" s="686"/>
      <c r="W864" s="686"/>
      <c r="X864" s="686"/>
      <c r="Y864" s="686"/>
      <c r="Z864" s="686"/>
      <c r="AA864" s="686"/>
      <c r="AB864" s="686"/>
    </row>
    <row r="865" spans="1:28">
      <c r="A865" s="722"/>
      <c r="B865" s="725"/>
      <c r="C865" s="726"/>
      <c r="D865" s="727"/>
      <c r="E865" s="692"/>
      <c r="F865" s="692"/>
      <c r="G865" s="686"/>
      <c r="H865" s="686"/>
      <c r="I865" s="686"/>
      <c r="J865" s="686"/>
      <c r="K865" s="686"/>
      <c r="L865" s="692"/>
      <c r="M865" s="692"/>
      <c r="N865" s="692"/>
      <c r="O865" s="692"/>
      <c r="P865" s="692"/>
      <c r="Q865" s="692"/>
      <c r="R865" s="692"/>
      <c r="S865" s="692"/>
      <c r="T865" s="692"/>
      <c r="U865" s="692"/>
      <c r="V865" s="692"/>
      <c r="W865" s="692"/>
      <c r="X865" s="692"/>
      <c r="Y865" s="692"/>
      <c r="Z865" s="692"/>
      <c r="AA865" s="692"/>
      <c r="AB865" s="692"/>
    </row>
    <row r="866" spans="1:28">
      <c r="A866" s="723"/>
      <c r="B866" s="728"/>
      <c r="C866" s="729"/>
      <c r="D866" s="730"/>
      <c r="E866" s="686"/>
      <c r="F866" s="686"/>
      <c r="G866" s="686"/>
      <c r="H866" s="686"/>
      <c r="I866" s="686"/>
      <c r="J866" s="686"/>
      <c r="K866" s="686"/>
      <c r="L866" s="686"/>
      <c r="M866" s="686"/>
      <c r="N866" s="686"/>
      <c r="O866" s="686"/>
      <c r="P866" s="686"/>
      <c r="Q866" s="686"/>
      <c r="R866" s="686"/>
      <c r="S866" s="686"/>
      <c r="T866" s="686"/>
      <c r="U866" s="686"/>
      <c r="V866" s="686"/>
      <c r="W866" s="686"/>
      <c r="X866" s="686"/>
      <c r="Y866" s="686"/>
      <c r="Z866" s="686"/>
      <c r="AA866" s="686"/>
      <c r="AB866" s="686"/>
    </row>
    <row r="867" spans="1:28">
      <c r="A867" s="722"/>
      <c r="B867" s="725"/>
      <c r="C867" s="726"/>
      <c r="D867" s="727"/>
      <c r="E867" s="692"/>
      <c r="F867" s="692"/>
      <c r="G867" s="686"/>
      <c r="H867" s="686"/>
      <c r="I867" s="686"/>
      <c r="J867" s="686"/>
      <c r="K867" s="686"/>
      <c r="L867" s="692"/>
      <c r="M867" s="692"/>
      <c r="N867" s="692"/>
      <c r="O867" s="692"/>
      <c r="P867" s="692"/>
      <c r="Q867" s="692"/>
      <c r="R867" s="692"/>
      <c r="S867" s="692"/>
      <c r="T867" s="692"/>
      <c r="U867" s="692"/>
      <c r="V867" s="692"/>
      <c r="W867" s="692"/>
      <c r="X867" s="692"/>
      <c r="Y867" s="692"/>
      <c r="Z867" s="692"/>
      <c r="AA867" s="692"/>
      <c r="AB867" s="692"/>
    </row>
    <row r="868" spans="1:28">
      <c r="A868" s="723"/>
      <c r="B868" s="728"/>
      <c r="C868" s="729"/>
      <c r="D868" s="730"/>
      <c r="E868" s="686"/>
      <c r="F868" s="686"/>
      <c r="G868" s="686"/>
      <c r="H868" s="686"/>
      <c r="I868" s="686"/>
      <c r="J868" s="686"/>
      <c r="K868" s="686"/>
      <c r="L868" s="686"/>
      <c r="M868" s="686"/>
      <c r="N868" s="686"/>
      <c r="O868" s="686"/>
      <c r="P868" s="686"/>
      <c r="Q868" s="686"/>
      <c r="R868" s="686"/>
      <c r="S868" s="686"/>
      <c r="T868" s="686"/>
      <c r="U868" s="686"/>
      <c r="V868" s="686"/>
      <c r="W868" s="686"/>
      <c r="X868" s="686"/>
      <c r="Y868" s="686"/>
      <c r="Z868" s="686"/>
      <c r="AA868" s="686"/>
      <c r="AB868" s="686"/>
    </row>
    <row r="869" spans="1:28">
      <c r="A869" s="722"/>
      <c r="B869" s="725"/>
      <c r="C869" s="726"/>
      <c r="D869" s="727"/>
      <c r="E869" s="692"/>
      <c r="F869" s="692"/>
      <c r="G869" s="686"/>
      <c r="H869" s="686"/>
      <c r="I869" s="686"/>
      <c r="J869" s="686"/>
      <c r="K869" s="686"/>
      <c r="L869" s="692"/>
      <c r="M869" s="692"/>
      <c r="N869" s="692"/>
      <c r="O869" s="692"/>
      <c r="P869" s="692"/>
      <c r="Q869" s="692"/>
      <c r="R869" s="692"/>
      <c r="S869" s="692"/>
      <c r="T869" s="692"/>
      <c r="U869" s="692"/>
      <c r="V869" s="692"/>
      <c r="W869" s="692"/>
      <c r="X869" s="692"/>
      <c r="Y869" s="692"/>
      <c r="Z869" s="692"/>
      <c r="AA869" s="692"/>
      <c r="AB869" s="692"/>
    </row>
    <row r="870" spans="1:28">
      <c r="A870" s="723"/>
      <c r="B870" s="728"/>
      <c r="C870" s="729"/>
      <c r="D870" s="730"/>
      <c r="E870" s="686"/>
      <c r="F870" s="686"/>
      <c r="G870" s="686"/>
      <c r="H870" s="686"/>
      <c r="I870" s="686"/>
      <c r="J870" s="686"/>
      <c r="K870" s="686"/>
      <c r="L870" s="686"/>
      <c r="M870" s="686"/>
      <c r="N870" s="686"/>
      <c r="O870" s="686"/>
      <c r="P870" s="686"/>
      <c r="Q870" s="686"/>
      <c r="R870" s="686"/>
      <c r="S870" s="686"/>
      <c r="T870" s="686"/>
      <c r="U870" s="686"/>
      <c r="V870" s="686"/>
      <c r="W870" s="686"/>
      <c r="X870" s="686"/>
      <c r="Y870" s="686"/>
      <c r="Z870" s="686"/>
      <c r="AA870" s="686"/>
      <c r="AB870" s="686"/>
    </row>
    <row r="871" spans="1:28">
      <c r="A871" s="722"/>
      <c r="B871" s="725"/>
      <c r="C871" s="726"/>
      <c r="D871" s="727"/>
      <c r="E871" s="692"/>
      <c r="F871" s="692"/>
      <c r="G871" s="686"/>
      <c r="H871" s="686"/>
      <c r="I871" s="686"/>
      <c r="J871" s="686"/>
      <c r="K871" s="686"/>
      <c r="L871" s="692"/>
      <c r="M871" s="692"/>
      <c r="N871" s="692"/>
      <c r="O871" s="692"/>
      <c r="P871" s="692"/>
      <c r="Q871" s="692"/>
      <c r="R871" s="692"/>
      <c r="S871" s="692"/>
      <c r="T871" s="692"/>
      <c r="U871" s="692"/>
      <c r="V871" s="692"/>
      <c r="W871" s="692"/>
      <c r="X871" s="692"/>
      <c r="Y871" s="692"/>
      <c r="Z871" s="692"/>
      <c r="AA871" s="692"/>
      <c r="AB871" s="692"/>
    </row>
    <row r="872" spans="1:28">
      <c r="A872" s="723"/>
      <c r="B872" s="728"/>
      <c r="C872" s="729"/>
      <c r="D872" s="730"/>
      <c r="E872" s="686"/>
      <c r="F872" s="686"/>
      <c r="G872" s="686"/>
      <c r="H872" s="686"/>
      <c r="I872" s="686"/>
      <c r="J872" s="686"/>
      <c r="K872" s="686"/>
      <c r="L872" s="686"/>
      <c r="M872" s="686"/>
      <c r="N872" s="686"/>
      <c r="O872" s="686"/>
      <c r="P872" s="686"/>
      <c r="Q872" s="686"/>
      <c r="R872" s="686"/>
      <c r="S872" s="686"/>
      <c r="T872" s="686"/>
      <c r="U872" s="686"/>
      <c r="V872" s="686"/>
      <c r="W872" s="686"/>
      <c r="X872" s="686"/>
      <c r="Y872" s="686"/>
      <c r="Z872" s="686"/>
      <c r="AA872" s="686"/>
      <c r="AB872" s="686"/>
    </row>
    <row r="873" spans="1:28">
      <c r="A873" s="722"/>
      <c r="B873" s="725"/>
      <c r="C873" s="726"/>
      <c r="D873" s="727"/>
      <c r="E873" s="692"/>
      <c r="F873" s="692"/>
      <c r="G873" s="686"/>
      <c r="H873" s="686"/>
      <c r="I873" s="686"/>
      <c r="J873" s="686"/>
      <c r="K873" s="686"/>
      <c r="L873" s="692"/>
      <c r="M873" s="692"/>
      <c r="N873" s="692"/>
      <c r="O873" s="692"/>
      <c r="P873" s="692"/>
      <c r="Q873" s="692"/>
      <c r="R873" s="692"/>
      <c r="S873" s="692"/>
      <c r="T873" s="692"/>
      <c r="U873" s="692"/>
      <c r="V873" s="692"/>
      <c r="W873" s="692"/>
      <c r="X873" s="692"/>
      <c r="Y873" s="692"/>
      <c r="Z873" s="692"/>
      <c r="AA873" s="692"/>
      <c r="AB873" s="692"/>
    </row>
    <row r="874" spans="1:28">
      <c r="A874" s="723"/>
      <c r="B874" s="728"/>
      <c r="C874" s="729"/>
      <c r="D874" s="730"/>
      <c r="E874" s="686"/>
      <c r="F874" s="686"/>
      <c r="G874" s="686"/>
      <c r="H874" s="686"/>
      <c r="I874" s="686"/>
      <c r="J874" s="686"/>
      <c r="K874" s="686"/>
      <c r="L874" s="686"/>
      <c r="M874" s="686"/>
      <c r="N874" s="686"/>
      <c r="O874" s="686"/>
      <c r="P874" s="686"/>
      <c r="Q874" s="686"/>
      <c r="R874" s="686"/>
      <c r="S874" s="686"/>
      <c r="T874" s="686"/>
      <c r="U874" s="686"/>
      <c r="V874" s="686"/>
      <c r="W874" s="686"/>
      <c r="X874" s="686"/>
      <c r="Y874" s="686"/>
      <c r="Z874" s="686"/>
      <c r="AA874" s="686"/>
      <c r="AB874" s="686"/>
    </row>
    <row r="875" spans="1:28">
      <c r="A875" s="722"/>
      <c r="B875" s="725"/>
      <c r="C875" s="726"/>
      <c r="D875" s="727"/>
      <c r="E875" s="692"/>
      <c r="F875" s="692"/>
      <c r="G875" s="686"/>
      <c r="H875" s="686"/>
      <c r="I875" s="686"/>
      <c r="J875" s="686"/>
      <c r="K875" s="686"/>
      <c r="L875" s="692"/>
      <c r="M875" s="692"/>
      <c r="N875" s="692"/>
      <c r="O875" s="692"/>
      <c r="P875" s="692"/>
      <c r="Q875" s="692"/>
      <c r="R875" s="692"/>
      <c r="S875" s="692"/>
      <c r="T875" s="692"/>
      <c r="U875" s="692"/>
      <c r="V875" s="692"/>
      <c r="W875" s="692"/>
      <c r="X875" s="692"/>
      <c r="Y875" s="692"/>
      <c r="Z875" s="692"/>
      <c r="AA875" s="692"/>
      <c r="AB875" s="692"/>
    </row>
    <row r="876" spans="1:28">
      <c r="A876" s="723"/>
      <c r="B876" s="728"/>
      <c r="C876" s="729"/>
      <c r="D876" s="730"/>
      <c r="E876" s="686"/>
      <c r="F876" s="686"/>
      <c r="G876" s="686"/>
      <c r="H876" s="686"/>
      <c r="I876" s="686"/>
      <c r="J876" s="686"/>
      <c r="K876" s="686"/>
      <c r="L876" s="686"/>
      <c r="M876" s="686"/>
      <c r="N876" s="686"/>
      <c r="O876" s="686"/>
      <c r="P876" s="686"/>
      <c r="Q876" s="686"/>
      <c r="R876" s="686"/>
      <c r="S876" s="686"/>
      <c r="T876" s="686"/>
      <c r="U876" s="686"/>
      <c r="V876" s="686"/>
      <c r="W876" s="686"/>
      <c r="X876" s="686"/>
      <c r="Y876" s="686"/>
      <c r="Z876" s="686"/>
      <c r="AA876" s="686"/>
      <c r="AB876" s="686"/>
    </row>
    <row r="877" spans="1:28">
      <c r="A877" s="722"/>
      <c r="B877" s="725"/>
      <c r="C877" s="726"/>
      <c r="D877" s="727"/>
      <c r="E877" s="692"/>
      <c r="F877" s="692"/>
      <c r="G877" s="686"/>
      <c r="H877" s="686"/>
      <c r="I877" s="686"/>
      <c r="J877" s="686"/>
      <c r="K877" s="686"/>
      <c r="L877" s="692"/>
      <c r="M877" s="692"/>
      <c r="N877" s="692"/>
      <c r="O877" s="692"/>
      <c r="P877" s="692"/>
      <c r="Q877" s="692"/>
      <c r="R877" s="692"/>
      <c r="S877" s="692"/>
      <c r="T877" s="692"/>
      <c r="U877" s="692"/>
      <c r="V877" s="692"/>
      <c r="W877" s="692"/>
      <c r="X877" s="692"/>
      <c r="Y877" s="692"/>
      <c r="Z877" s="692"/>
      <c r="AA877" s="692"/>
      <c r="AB877" s="692"/>
    </row>
    <row r="878" spans="1:28">
      <c r="A878" s="723"/>
      <c r="B878" s="728"/>
      <c r="C878" s="729"/>
      <c r="D878" s="730"/>
      <c r="E878" s="686"/>
      <c r="F878" s="686"/>
      <c r="G878" s="686"/>
      <c r="H878" s="686"/>
      <c r="I878" s="686"/>
      <c r="J878" s="686"/>
      <c r="K878" s="686"/>
      <c r="L878" s="686"/>
      <c r="M878" s="686"/>
      <c r="N878" s="686"/>
      <c r="O878" s="686"/>
      <c r="P878" s="686"/>
      <c r="Q878" s="686"/>
      <c r="R878" s="686"/>
      <c r="S878" s="686"/>
      <c r="T878" s="686"/>
      <c r="U878" s="686"/>
      <c r="V878" s="686"/>
      <c r="W878" s="686"/>
      <c r="X878" s="686"/>
      <c r="Y878" s="686"/>
      <c r="Z878" s="686"/>
      <c r="AA878" s="686"/>
      <c r="AB878" s="686"/>
    </row>
    <row r="879" spans="1:28">
      <c r="A879" s="722"/>
      <c r="B879" s="725"/>
      <c r="C879" s="726"/>
      <c r="D879" s="727"/>
      <c r="E879" s="692"/>
      <c r="F879" s="692"/>
      <c r="G879" s="686"/>
      <c r="H879" s="686"/>
      <c r="I879" s="686"/>
      <c r="J879" s="686"/>
      <c r="K879" s="686"/>
      <c r="L879" s="692"/>
      <c r="M879" s="692"/>
      <c r="N879" s="692"/>
      <c r="O879" s="692"/>
      <c r="P879" s="692"/>
      <c r="Q879" s="692"/>
      <c r="R879" s="692"/>
      <c r="S879" s="692"/>
      <c r="T879" s="692"/>
      <c r="U879" s="692"/>
      <c r="V879" s="692"/>
      <c r="W879" s="692"/>
      <c r="X879" s="692"/>
      <c r="Y879" s="692"/>
      <c r="Z879" s="692"/>
      <c r="AA879" s="692"/>
      <c r="AB879" s="692"/>
    </row>
    <row r="880" spans="1:28">
      <c r="A880" s="723"/>
      <c r="B880" s="728"/>
      <c r="C880" s="729"/>
      <c r="D880" s="730"/>
      <c r="E880" s="686"/>
      <c r="F880" s="686"/>
      <c r="G880" s="686"/>
      <c r="H880" s="686"/>
      <c r="I880" s="686"/>
      <c r="J880" s="686"/>
      <c r="K880" s="686"/>
      <c r="L880" s="686"/>
      <c r="M880" s="686"/>
      <c r="N880" s="686"/>
      <c r="O880" s="686"/>
      <c r="P880" s="686"/>
      <c r="Q880" s="686"/>
      <c r="R880" s="686"/>
      <c r="S880" s="686"/>
      <c r="T880" s="686"/>
      <c r="U880" s="686"/>
      <c r="V880" s="686"/>
      <c r="W880" s="686"/>
      <c r="X880" s="686"/>
      <c r="Y880" s="686"/>
      <c r="Z880" s="686"/>
      <c r="AA880" s="686"/>
      <c r="AB880" s="686"/>
    </row>
    <row r="881" spans="1:28">
      <c r="A881" s="722"/>
      <c r="B881" s="725"/>
      <c r="C881" s="726"/>
      <c r="D881" s="727"/>
      <c r="E881" s="692"/>
      <c r="F881" s="692"/>
      <c r="G881" s="686"/>
      <c r="H881" s="686"/>
      <c r="I881" s="686"/>
      <c r="J881" s="686"/>
      <c r="K881" s="686"/>
      <c r="L881" s="692"/>
      <c r="M881" s="692"/>
      <c r="N881" s="692"/>
      <c r="O881" s="692"/>
      <c r="P881" s="692"/>
      <c r="Q881" s="692"/>
      <c r="R881" s="692"/>
      <c r="S881" s="692"/>
      <c r="T881" s="692"/>
      <c r="U881" s="692"/>
      <c r="V881" s="692"/>
      <c r="W881" s="692"/>
      <c r="X881" s="692"/>
      <c r="Y881" s="692"/>
      <c r="Z881" s="692"/>
      <c r="AA881" s="692"/>
      <c r="AB881" s="692"/>
    </row>
    <row r="882" spans="1:28">
      <c r="A882" s="723"/>
      <c r="B882" s="728"/>
      <c r="C882" s="729"/>
      <c r="D882" s="730"/>
      <c r="E882" s="686"/>
      <c r="F882" s="686"/>
      <c r="G882" s="686"/>
      <c r="H882" s="686"/>
      <c r="I882" s="686"/>
      <c r="J882" s="686"/>
      <c r="K882" s="686"/>
      <c r="L882" s="686"/>
      <c r="M882" s="686"/>
      <c r="N882" s="686"/>
      <c r="O882" s="686"/>
      <c r="P882" s="686"/>
      <c r="Q882" s="686"/>
      <c r="R882" s="686"/>
      <c r="S882" s="686"/>
      <c r="T882" s="686"/>
      <c r="U882" s="686"/>
      <c r="V882" s="686"/>
      <c r="W882" s="686"/>
      <c r="X882" s="686"/>
      <c r="Y882" s="686"/>
      <c r="Z882" s="686"/>
      <c r="AA882" s="686"/>
      <c r="AB882" s="686"/>
    </row>
    <row r="883" spans="1:28">
      <c r="A883" s="722"/>
      <c r="B883" s="725"/>
      <c r="C883" s="726"/>
      <c r="D883" s="727"/>
      <c r="E883" s="692"/>
      <c r="F883" s="692"/>
      <c r="G883" s="686"/>
      <c r="H883" s="686"/>
      <c r="I883" s="686"/>
      <c r="J883" s="686"/>
      <c r="K883" s="686"/>
      <c r="L883" s="692"/>
      <c r="M883" s="692"/>
      <c r="N883" s="692"/>
      <c r="O883" s="692"/>
      <c r="P883" s="692"/>
      <c r="Q883" s="692"/>
      <c r="R883" s="692"/>
      <c r="S883" s="692"/>
      <c r="T883" s="692"/>
      <c r="U883" s="692"/>
      <c r="V883" s="692"/>
      <c r="W883" s="692"/>
      <c r="X883" s="692"/>
      <c r="Y883" s="692"/>
      <c r="Z883" s="692"/>
      <c r="AA883" s="692"/>
      <c r="AB883" s="692"/>
    </row>
    <row r="884" spans="1:28">
      <c r="A884" s="723"/>
      <c r="B884" s="728"/>
      <c r="C884" s="729"/>
      <c r="D884" s="730"/>
      <c r="E884" s="686"/>
      <c r="F884" s="686"/>
      <c r="G884" s="686"/>
      <c r="H884" s="686"/>
      <c r="I884" s="686"/>
      <c r="J884" s="686"/>
      <c r="K884" s="686"/>
      <c r="L884" s="686"/>
      <c r="M884" s="686"/>
      <c r="N884" s="686"/>
      <c r="O884" s="686"/>
      <c r="P884" s="686"/>
      <c r="Q884" s="686"/>
      <c r="R884" s="686"/>
      <c r="S884" s="686"/>
      <c r="T884" s="686"/>
      <c r="U884" s="686"/>
      <c r="V884" s="686"/>
      <c r="W884" s="686"/>
      <c r="X884" s="686"/>
      <c r="Y884" s="686"/>
      <c r="Z884" s="686"/>
      <c r="AA884" s="686"/>
      <c r="AB884" s="686"/>
    </row>
    <row r="885" spans="1:28">
      <c r="A885" s="722"/>
      <c r="B885" s="725"/>
      <c r="C885" s="726"/>
      <c r="D885" s="727"/>
      <c r="E885" s="692"/>
      <c r="F885" s="692"/>
      <c r="G885" s="686"/>
      <c r="H885" s="686"/>
      <c r="I885" s="686"/>
      <c r="J885" s="686"/>
      <c r="K885" s="686"/>
      <c r="L885" s="692"/>
      <c r="M885" s="692"/>
      <c r="N885" s="692"/>
      <c r="O885" s="692"/>
      <c r="P885" s="692"/>
      <c r="Q885" s="692"/>
      <c r="R885" s="692"/>
      <c r="S885" s="692"/>
      <c r="T885" s="692"/>
      <c r="U885" s="692"/>
      <c r="V885" s="692"/>
      <c r="W885" s="692"/>
      <c r="X885" s="692"/>
      <c r="Y885" s="692"/>
      <c r="Z885" s="692"/>
      <c r="AA885" s="692"/>
      <c r="AB885" s="692"/>
    </row>
    <row r="886" spans="1:28">
      <c r="A886" s="723"/>
      <c r="B886" s="728"/>
      <c r="C886" s="729"/>
      <c r="D886" s="730"/>
      <c r="E886" s="686"/>
      <c r="F886" s="686"/>
      <c r="G886" s="686"/>
      <c r="H886" s="686"/>
      <c r="I886" s="686"/>
      <c r="J886" s="686"/>
      <c r="K886" s="686"/>
      <c r="L886" s="686"/>
      <c r="M886" s="686"/>
      <c r="N886" s="686"/>
      <c r="O886" s="686"/>
      <c r="P886" s="686"/>
      <c r="Q886" s="686"/>
      <c r="R886" s="686"/>
      <c r="S886" s="686"/>
      <c r="T886" s="686"/>
      <c r="U886" s="686"/>
      <c r="V886" s="686"/>
      <c r="W886" s="686"/>
      <c r="X886" s="686"/>
      <c r="Y886" s="686"/>
      <c r="Z886" s="686"/>
      <c r="AA886" s="686"/>
      <c r="AB886" s="686"/>
    </row>
    <row r="887" spans="1:28">
      <c r="A887" s="722"/>
      <c r="B887" s="725"/>
      <c r="C887" s="726"/>
      <c r="D887" s="727"/>
      <c r="E887" s="692"/>
      <c r="F887" s="692"/>
      <c r="G887" s="686"/>
      <c r="H887" s="686"/>
      <c r="I887" s="686"/>
      <c r="J887" s="686"/>
      <c r="K887" s="686"/>
      <c r="L887" s="692"/>
      <c r="M887" s="692"/>
      <c r="N887" s="692"/>
      <c r="O887" s="692"/>
      <c r="P887" s="692"/>
      <c r="Q887" s="692"/>
      <c r="R887" s="692"/>
      <c r="S887" s="692"/>
      <c r="T887" s="692"/>
      <c r="U887" s="692"/>
      <c r="V887" s="692"/>
      <c r="W887" s="692"/>
      <c r="X887" s="692"/>
      <c r="Y887" s="692"/>
      <c r="Z887" s="692"/>
      <c r="AA887" s="692"/>
      <c r="AB887" s="692"/>
    </row>
    <row r="888" spans="1:28">
      <c r="A888" s="723"/>
      <c r="B888" s="728"/>
      <c r="C888" s="729"/>
      <c r="D888" s="730"/>
      <c r="E888" s="686"/>
      <c r="F888" s="686"/>
      <c r="G888" s="686"/>
      <c r="H888" s="686"/>
      <c r="I888" s="686"/>
      <c r="J888" s="686"/>
      <c r="K888" s="686"/>
      <c r="L888" s="686"/>
      <c r="M888" s="686"/>
      <c r="N888" s="686"/>
      <c r="O888" s="686"/>
      <c r="P888" s="686"/>
      <c r="Q888" s="686"/>
      <c r="R888" s="686"/>
      <c r="S888" s="686"/>
      <c r="T888" s="686"/>
      <c r="U888" s="686"/>
      <c r="V888" s="686"/>
      <c r="W888" s="686"/>
      <c r="X888" s="686"/>
      <c r="Y888" s="686"/>
      <c r="Z888" s="686"/>
      <c r="AA888" s="686"/>
      <c r="AB888" s="686"/>
    </row>
    <row r="889" spans="1:28">
      <c r="A889" s="722"/>
      <c r="B889" s="725"/>
      <c r="C889" s="726"/>
      <c r="D889" s="727"/>
      <c r="E889" s="692"/>
      <c r="F889" s="692"/>
      <c r="G889" s="686"/>
      <c r="H889" s="686"/>
      <c r="I889" s="686"/>
      <c r="J889" s="686"/>
      <c r="K889" s="686"/>
      <c r="L889" s="692"/>
      <c r="M889" s="692"/>
      <c r="N889" s="692"/>
      <c r="O889" s="692"/>
      <c r="P889" s="692"/>
      <c r="Q889" s="692"/>
      <c r="R889" s="692"/>
      <c r="S889" s="692"/>
      <c r="T889" s="692"/>
      <c r="U889" s="692"/>
      <c r="V889" s="692"/>
      <c r="W889" s="692"/>
      <c r="X889" s="692"/>
      <c r="Y889" s="692"/>
      <c r="Z889" s="692"/>
      <c r="AA889" s="692"/>
      <c r="AB889" s="692"/>
    </row>
    <row r="890" spans="1:28">
      <c r="A890" s="723"/>
      <c r="B890" s="728"/>
      <c r="C890" s="729"/>
      <c r="D890" s="730"/>
      <c r="E890" s="686"/>
      <c r="F890" s="686"/>
      <c r="G890" s="686"/>
      <c r="H890" s="686"/>
      <c r="I890" s="686"/>
      <c r="J890" s="686"/>
      <c r="K890" s="686"/>
      <c r="L890" s="686"/>
      <c r="M890" s="686"/>
      <c r="N890" s="686"/>
      <c r="O890" s="686"/>
      <c r="P890" s="686"/>
      <c r="Q890" s="686"/>
      <c r="R890" s="686"/>
      <c r="S890" s="686"/>
      <c r="T890" s="686"/>
      <c r="U890" s="686"/>
      <c r="V890" s="686"/>
      <c r="W890" s="686"/>
      <c r="X890" s="686"/>
      <c r="Y890" s="686"/>
      <c r="Z890" s="686"/>
      <c r="AA890" s="686"/>
      <c r="AB890" s="686"/>
    </row>
    <row r="891" spans="1:28">
      <c r="A891" s="722"/>
      <c r="B891" s="725"/>
      <c r="C891" s="726"/>
      <c r="D891" s="727"/>
      <c r="E891" s="692"/>
      <c r="F891" s="692"/>
      <c r="G891" s="686"/>
      <c r="H891" s="686"/>
      <c r="I891" s="686"/>
      <c r="J891" s="686"/>
      <c r="K891" s="686"/>
      <c r="L891" s="692"/>
      <c r="M891" s="692"/>
      <c r="N891" s="692"/>
      <c r="O891" s="692"/>
      <c r="P891" s="692"/>
      <c r="Q891" s="692"/>
      <c r="R891" s="692"/>
      <c r="S891" s="692"/>
      <c r="T891" s="692"/>
      <c r="U891" s="692"/>
      <c r="V891" s="692"/>
      <c r="W891" s="692"/>
      <c r="X891" s="692"/>
      <c r="Y891" s="692"/>
      <c r="Z891" s="692"/>
      <c r="AA891" s="692"/>
      <c r="AB891" s="692"/>
    </row>
    <row r="892" spans="1:28">
      <c r="A892" s="723"/>
      <c r="B892" s="728"/>
      <c r="C892" s="729"/>
      <c r="D892" s="730"/>
      <c r="E892" s="686"/>
      <c r="F892" s="686"/>
      <c r="G892" s="686"/>
      <c r="H892" s="686"/>
      <c r="I892" s="686"/>
      <c r="J892" s="686"/>
      <c r="K892" s="686"/>
      <c r="L892" s="686"/>
      <c r="M892" s="686"/>
      <c r="N892" s="686"/>
      <c r="O892" s="686"/>
      <c r="P892" s="686"/>
      <c r="Q892" s="686"/>
      <c r="R892" s="686"/>
      <c r="S892" s="686"/>
      <c r="T892" s="686"/>
      <c r="U892" s="686"/>
      <c r="V892" s="686"/>
      <c r="W892" s="686"/>
      <c r="X892" s="686"/>
      <c r="Y892" s="686"/>
      <c r="Z892" s="686"/>
      <c r="AA892" s="686"/>
      <c r="AB892" s="686"/>
    </row>
    <row r="893" spans="1:28">
      <c r="A893" s="722"/>
      <c r="B893" s="725"/>
      <c r="C893" s="726"/>
      <c r="D893" s="727"/>
      <c r="E893" s="692"/>
      <c r="F893" s="692"/>
      <c r="G893" s="686"/>
      <c r="H893" s="686"/>
      <c r="I893" s="686"/>
      <c r="J893" s="686"/>
      <c r="K893" s="686"/>
      <c r="L893" s="692"/>
      <c r="M893" s="692"/>
      <c r="N893" s="692"/>
      <c r="O893" s="692"/>
      <c r="P893" s="692"/>
      <c r="Q893" s="692"/>
      <c r="R893" s="692"/>
      <c r="S893" s="692"/>
      <c r="T893" s="692"/>
      <c r="U893" s="692"/>
      <c r="V893" s="692"/>
      <c r="W893" s="692"/>
      <c r="X893" s="692"/>
      <c r="Y893" s="692"/>
      <c r="Z893" s="692"/>
      <c r="AA893" s="692"/>
      <c r="AB893" s="692"/>
    </row>
    <row r="894" spans="1:28">
      <c r="A894" s="723"/>
      <c r="B894" s="728"/>
      <c r="C894" s="729"/>
      <c r="D894" s="730"/>
      <c r="E894" s="686"/>
      <c r="F894" s="686"/>
      <c r="G894" s="686"/>
      <c r="H894" s="686"/>
      <c r="I894" s="686"/>
      <c r="J894" s="686"/>
      <c r="K894" s="686"/>
      <c r="L894" s="686"/>
      <c r="M894" s="686"/>
      <c r="N894" s="686"/>
      <c r="O894" s="686"/>
      <c r="P894" s="686"/>
      <c r="Q894" s="686"/>
      <c r="R894" s="686"/>
      <c r="S894" s="686"/>
      <c r="T894" s="686"/>
      <c r="U894" s="686"/>
      <c r="V894" s="686"/>
      <c r="W894" s="686"/>
      <c r="X894" s="686"/>
      <c r="Y894" s="686"/>
      <c r="Z894" s="686"/>
      <c r="AA894" s="686"/>
      <c r="AB894" s="686"/>
    </row>
    <row r="895" spans="1:28">
      <c r="A895" s="722"/>
      <c r="B895" s="725"/>
      <c r="C895" s="726"/>
      <c r="D895" s="727"/>
      <c r="E895" s="692"/>
      <c r="F895" s="692"/>
      <c r="G895" s="686"/>
      <c r="H895" s="686"/>
      <c r="I895" s="686"/>
      <c r="J895" s="686"/>
      <c r="K895" s="686"/>
      <c r="L895" s="692"/>
      <c r="M895" s="692"/>
      <c r="N895" s="692"/>
      <c r="O895" s="692"/>
      <c r="P895" s="692"/>
      <c r="Q895" s="692"/>
      <c r="R895" s="692"/>
      <c r="S895" s="692"/>
      <c r="T895" s="692"/>
      <c r="U895" s="692"/>
      <c r="V895" s="692"/>
      <c r="W895" s="692"/>
      <c r="X895" s="692"/>
      <c r="Y895" s="692"/>
      <c r="Z895" s="692"/>
      <c r="AA895" s="692"/>
      <c r="AB895" s="692"/>
    </row>
    <row r="896" spans="1:28">
      <c r="A896" s="723"/>
      <c r="B896" s="728"/>
      <c r="C896" s="729"/>
      <c r="D896" s="730"/>
      <c r="E896" s="686"/>
      <c r="F896" s="686"/>
      <c r="G896" s="686"/>
      <c r="H896" s="686"/>
      <c r="I896" s="686"/>
      <c r="J896" s="686"/>
      <c r="K896" s="686"/>
      <c r="L896" s="686"/>
      <c r="M896" s="686"/>
      <c r="N896" s="686"/>
      <c r="O896" s="686"/>
      <c r="P896" s="686"/>
      <c r="Q896" s="686"/>
      <c r="R896" s="686"/>
      <c r="S896" s="686"/>
      <c r="T896" s="686"/>
      <c r="U896" s="686"/>
      <c r="V896" s="686"/>
      <c r="W896" s="686"/>
      <c r="X896" s="686"/>
      <c r="Y896" s="686"/>
      <c r="Z896" s="686"/>
      <c r="AA896" s="686"/>
      <c r="AB896" s="686"/>
    </row>
    <row r="897" spans="1:28">
      <c r="A897" s="722"/>
      <c r="B897" s="725"/>
      <c r="C897" s="726"/>
      <c r="D897" s="727"/>
      <c r="E897" s="692"/>
      <c r="F897" s="692"/>
      <c r="G897" s="686"/>
      <c r="H897" s="686"/>
      <c r="I897" s="686"/>
      <c r="J897" s="686"/>
      <c r="K897" s="686"/>
      <c r="L897" s="692"/>
      <c r="M897" s="692"/>
      <c r="N897" s="692"/>
      <c r="O897" s="692"/>
      <c r="P897" s="692"/>
      <c r="Q897" s="692"/>
      <c r="R897" s="692"/>
      <c r="S897" s="692"/>
      <c r="T897" s="692"/>
      <c r="U897" s="692"/>
      <c r="V897" s="692"/>
      <c r="W897" s="692"/>
      <c r="X897" s="692"/>
      <c r="Y897" s="692"/>
      <c r="Z897" s="692"/>
      <c r="AA897" s="692"/>
      <c r="AB897" s="692"/>
    </row>
    <row r="898" spans="1:28">
      <c r="A898" s="723"/>
      <c r="B898" s="728"/>
      <c r="C898" s="729"/>
      <c r="D898" s="730"/>
      <c r="E898" s="686"/>
      <c r="F898" s="686"/>
      <c r="G898" s="686"/>
      <c r="H898" s="686"/>
      <c r="I898" s="686"/>
      <c r="J898" s="686"/>
      <c r="K898" s="686"/>
      <c r="L898" s="686"/>
      <c r="M898" s="686"/>
      <c r="N898" s="686"/>
      <c r="O898" s="686"/>
      <c r="P898" s="686"/>
      <c r="Q898" s="686"/>
      <c r="R898" s="686"/>
      <c r="S898" s="686"/>
      <c r="T898" s="686"/>
      <c r="U898" s="686"/>
      <c r="V898" s="686"/>
      <c r="W898" s="686"/>
      <c r="X898" s="686"/>
      <c r="Y898" s="686"/>
      <c r="Z898" s="686"/>
      <c r="AA898" s="686"/>
      <c r="AB898" s="686"/>
    </row>
    <row r="899" spans="1:28">
      <c r="A899" s="722"/>
      <c r="B899" s="725"/>
      <c r="C899" s="726"/>
      <c r="D899" s="727"/>
      <c r="E899" s="692"/>
      <c r="F899" s="692"/>
      <c r="G899" s="686"/>
      <c r="H899" s="686"/>
      <c r="I899" s="686"/>
      <c r="J899" s="686"/>
      <c r="K899" s="686"/>
      <c r="L899" s="692"/>
      <c r="M899" s="692"/>
      <c r="N899" s="692"/>
      <c r="O899" s="692"/>
      <c r="P899" s="692"/>
      <c r="Q899" s="692"/>
      <c r="R899" s="692"/>
      <c r="S899" s="692"/>
      <c r="T899" s="692"/>
      <c r="U899" s="692"/>
      <c r="V899" s="692"/>
      <c r="W899" s="692"/>
      <c r="X899" s="692"/>
      <c r="Y899" s="692"/>
      <c r="Z899" s="692"/>
      <c r="AA899" s="692"/>
      <c r="AB899" s="692"/>
    </row>
    <row r="900" spans="1:28">
      <c r="A900" s="723"/>
      <c r="B900" s="728"/>
      <c r="C900" s="729"/>
      <c r="D900" s="730"/>
      <c r="E900" s="686"/>
      <c r="F900" s="686"/>
      <c r="G900" s="686"/>
      <c r="H900" s="686"/>
      <c r="I900" s="686"/>
      <c r="J900" s="686"/>
      <c r="K900" s="686"/>
      <c r="L900" s="686"/>
      <c r="M900" s="686"/>
      <c r="N900" s="686"/>
      <c r="O900" s="686"/>
      <c r="P900" s="686"/>
      <c r="Q900" s="686"/>
      <c r="R900" s="686"/>
      <c r="S900" s="686"/>
      <c r="T900" s="686"/>
      <c r="U900" s="686"/>
      <c r="V900" s="686"/>
      <c r="W900" s="686"/>
      <c r="X900" s="686"/>
      <c r="Y900" s="686"/>
      <c r="Z900" s="686"/>
      <c r="AA900" s="686"/>
      <c r="AB900" s="686"/>
    </row>
    <row r="901" spans="1:28">
      <c r="A901" s="722"/>
      <c r="B901" s="725"/>
      <c r="C901" s="726"/>
      <c r="D901" s="727"/>
      <c r="E901" s="692"/>
      <c r="F901" s="692"/>
      <c r="G901" s="686"/>
      <c r="H901" s="686"/>
      <c r="I901" s="686"/>
      <c r="J901" s="686"/>
      <c r="K901" s="686"/>
      <c r="L901" s="692"/>
      <c r="M901" s="692"/>
      <c r="N901" s="692"/>
      <c r="O901" s="692"/>
      <c r="P901" s="692"/>
      <c r="Q901" s="692"/>
      <c r="R901" s="692"/>
      <c r="S901" s="692"/>
      <c r="T901" s="692"/>
      <c r="U901" s="692"/>
      <c r="V901" s="692"/>
      <c r="W901" s="692"/>
      <c r="X901" s="692"/>
      <c r="Y901" s="692"/>
      <c r="Z901" s="692"/>
      <c r="AA901" s="692"/>
      <c r="AB901" s="692"/>
    </row>
    <row r="902" spans="1:28">
      <c r="A902" s="723"/>
      <c r="B902" s="728"/>
      <c r="C902" s="729"/>
      <c r="D902" s="730"/>
      <c r="E902" s="686"/>
      <c r="F902" s="686"/>
      <c r="G902" s="686"/>
      <c r="H902" s="686"/>
      <c r="I902" s="686"/>
      <c r="J902" s="686"/>
      <c r="K902" s="686"/>
      <c r="L902" s="686"/>
      <c r="M902" s="686"/>
      <c r="N902" s="686"/>
      <c r="O902" s="686"/>
      <c r="P902" s="686"/>
      <c r="Q902" s="686"/>
      <c r="R902" s="686"/>
      <c r="S902" s="686"/>
      <c r="T902" s="686"/>
      <c r="U902" s="686"/>
      <c r="V902" s="686"/>
      <c r="W902" s="686"/>
      <c r="X902" s="686"/>
      <c r="Y902" s="686"/>
      <c r="Z902" s="686"/>
      <c r="AA902" s="686"/>
      <c r="AB902" s="686"/>
    </row>
    <row r="903" spans="1:28">
      <c r="A903" s="722"/>
      <c r="B903" s="725"/>
      <c r="C903" s="726"/>
      <c r="D903" s="727"/>
      <c r="E903" s="692"/>
      <c r="F903" s="692"/>
      <c r="G903" s="686"/>
      <c r="H903" s="686"/>
      <c r="I903" s="686"/>
      <c r="J903" s="686"/>
      <c r="K903" s="686"/>
      <c r="L903" s="692"/>
      <c r="M903" s="692"/>
      <c r="N903" s="692"/>
      <c r="O903" s="692"/>
      <c r="P903" s="692"/>
      <c r="Q903" s="692"/>
      <c r="R903" s="692"/>
      <c r="S903" s="692"/>
      <c r="T903" s="692"/>
      <c r="U903" s="692"/>
      <c r="V903" s="692"/>
      <c r="W903" s="692"/>
      <c r="X903" s="692"/>
      <c r="Y903" s="692"/>
      <c r="Z903" s="692"/>
      <c r="AA903" s="692"/>
      <c r="AB903" s="692"/>
    </row>
    <row r="904" spans="1:28">
      <c r="A904" s="723"/>
      <c r="B904" s="728"/>
      <c r="C904" s="729"/>
      <c r="D904" s="730"/>
      <c r="E904" s="686"/>
      <c r="F904" s="686"/>
      <c r="G904" s="686"/>
      <c r="H904" s="686"/>
      <c r="I904" s="686"/>
      <c r="J904" s="686"/>
      <c r="K904" s="686"/>
      <c r="L904" s="686"/>
      <c r="M904" s="686"/>
      <c r="N904" s="686"/>
      <c r="O904" s="686"/>
      <c r="P904" s="686"/>
      <c r="Q904" s="686"/>
      <c r="R904" s="686"/>
      <c r="S904" s="686"/>
      <c r="T904" s="686"/>
      <c r="U904" s="686"/>
      <c r="V904" s="686"/>
      <c r="W904" s="686"/>
      <c r="X904" s="686"/>
      <c r="Y904" s="686"/>
      <c r="Z904" s="686"/>
      <c r="AA904" s="686"/>
      <c r="AB904" s="686"/>
    </row>
    <row r="905" spans="1:28">
      <c r="A905" s="722"/>
      <c r="B905" s="725"/>
      <c r="C905" s="726"/>
      <c r="D905" s="727"/>
      <c r="E905" s="692"/>
      <c r="F905" s="692"/>
      <c r="G905" s="686"/>
      <c r="H905" s="686"/>
      <c r="I905" s="686"/>
      <c r="J905" s="686"/>
      <c r="K905" s="686"/>
      <c r="L905" s="692"/>
      <c r="M905" s="692"/>
      <c r="N905" s="692"/>
      <c r="O905" s="692"/>
      <c r="P905" s="692"/>
      <c r="Q905" s="692"/>
      <c r="R905" s="692"/>
      <c r="S905" s="692"/>
      <c r="T905" s="692"/>
      <c r="U905" s="692"/>
      <c r="V905" s="692"/>
      <c r="W905" s="692"/>
      <c r="X905" s="692"/>
      <c r="Y905" s="692"/>
      <c r="Z905" s="692"/>
      <c r="AA905" s="692"/>
      <c r="AB905" s="692"/>
    </row>
    <row r="906" spans="1:28">
      <c r="A906" s="723"/>
      <c r="B906" s="728"/>
      <c r="C906" s="729"/>
      <c r="D906" s="730"/>
      <c r="E906" s="686"/>
      <c r="F906" s="686"/>
      <c r="G906" s="686"/>
      <c r="H906" s="686"/>
      <c r="I906" s="686"/>
      <c r="J906" s="686"/>
      <c r="K906" s="686"/>
      <c r="L906" s="686"/>
      <c r="M906" s="686"/>
      <c r="N906" s="686"/>
      <c r="O906" s="686"/>
      <c r="P906" s="686"/>
      <c r="Q906" s="686"/>
      <c r="R906" s="686"/>
      <c r="S906" s="686"/>
      <c r="T906" s="686"/>
      <c r="U906" s="686"/>
      <c r="V906" s="686"/>
      <c r="W906" s="686"/>
      <c r="X906" s="686"/>
      <c r="Y906" s="686"/>
      <c r="Z906" s="686"/>
      <c r="AA906" s="686"/>
      <c r="AB906" s="686"/>
    </row>
    <row r="907" spans="1:28">
      <c r="A907" s="722"/>
      <c r="B907" s="725"/>
      <c r="C907" s="726"/>
      <c r="D907" s="727"/>
      <c r="E907" s="692"/>
      <c r="F907" s="692"/>
      <c r="G907" s="686"/>
      <c r="H907" s="686"/>
      <c r="I907" s="686"/>
      <c r="J907" s="686"/>
      <c r="K907" s="686"/>
      <c r="L907" s="692"/>
      <c r="M907" s="692"/>
      <c r="N907" s="692"/>
      <c r="O907" s="692"/>
      <c r="P907" s="692"/>
      <c r="Q907" s="692"/>
      <c r="R907" s="692"/>
      <c r="S907" s="692"/>
      <c r="T907" s="692"/>
      <c r="U907" s="692"/>
      <c r="V907" s="692"/>
      <c r="W907" s="692"/>
      <c r="X907" s="692"/>
      <c r="Y907" s="692"/>
      <c r="Z907" s="692"/>
      <c r="AA907" s="692"/>
      <c r="AB907" s="692"/>
    </row>
    <row r="908" spans="1:28">
      <c r="A908" s="723"/>
      <c r="B908" s="728"/>
      <c r="C908" s="729"/>
      <c r="D908" s="730"/>
      <c r="E908" s="686"/>
      <c r="F908" s="686"/>
      <c r="G908" s="686"/>
      <c r="H908" s="686"/>
      <c r="I908" s="686"/>
      <c r="J908" s="686"/>
      <c r="K908" s="686"/>
      <c r="L908" s="686"/>
      <c r="M908" s="686"/>
      <c r="N908" s="686"/>
      <c r="O908" s="686"/>
      <c r="P908" s="686"/>
      <c r="Q908" s="686"/>
      <c r="R908" s="686"/>
      <c r="S908" s="686"/>
      <c r="T908" s="686"/>
      <c r="U908" s="686"/>
      <c r="V908" s="686"/>
      <c r="W908" s="686"/>
      <c r="X908" s="686"/>
      <c r="Y908" s="686"/>
      <c r="Z908" s="686"/>
      <c r="AA908" s="686"/>
      <c r="AB908" s="686"/>
    </row>
    <row r="909" spans="1:28">
      <c r="A909" s="722"/>
      <c r="B909" s="725"/>
      <c r="C909" s="726"/>
      <c r="D909" s="727"/>
      <c r="E909" s="692"/>
      <c r="F909" s="692"/>
      <c r="G909" s="686"/>
      <c r="H909" s="686"/>
      <c r="I909" s="686"/>
      <c r="J909" s="686"/>
      <c r="K909" s="686"/>
      <c r="L909" s="692"/>
      <c r="M909" s="692"/>
      <c r="N909" s="692"/>
      <c r="O909" s="692"/>
      <c r="P909" s="692"/>
      <c r="Q909" s="692"/>
      <c r="R909" s="692"/>
      <c r="S909" s="692"/>
      <c r="T909" s="692"/>
      <c r="U909" s="692"/>
      <c r="V909" s="692"/>
      <c r="W909" s="692"/>
      <c r="X909" s="692"/>
      <c r="Y909" s="692"/>
      <c r="Z909" s="692"/>
      <c r="AA909" s="692"/>
      <c r="AB909" s="692"/>
    </row>
    <row r="910" spans="1:28">
      <c r="A910" s="723"/>
      <c r="B910" s="728"/>
      <c r="C910" s="729"/>
      <c r="D910" s="730"/>
      <c r="E910" s="686"/>
      <c r="F910" s="686"/>
      <c r="G910" s="686"/>
      <c r="H910" s="686"/>
      <c r="I910" s="686"/>
      <c r="J910" s="686"/>
      <c r="K910" s="686"/>
      <c r="L910" s="686"/>
      <c r="M910" s="686"/>
      <c r="N910" s="686"/>
      <c r="O910" s="686"/>
      <c r="P910" s="686"/>
      <c r="Q910" s="686"/>
      <c r="R910" s="686"/>
      <c r="S910" s="686"/>
      <c r="T910" s="686"/>
      <c r="U910" s="686"/>
      <c r="V910" s="686"/>
      <c r="W910" s="686"/>
      <c r="X910" s="686"/>
      <c r="Y910" s="686"/>
      <c r="Z910" s="686"/>
      <c r="AA910" s="686"/>
      <c r="AB910" s="686"/>
    </row>
    <row r="911" spans="1:28">
      <c r="A911" s="722"/>
      <c r="B911" s="725"/>
      <c r="C911" s="726"/>
      <c r="D911" s="727"/>
      <c r="E911" s="692"/>
      <c r="F911" s="692"/>
      <c r="G911" s="686"/>
      <c r="H911" s="686"/>
      <c r="I911" s="686"/>
      <c r="J911" s="686"/>
      <c r="K911" s="686"/>
      <c r="L911" s="692"/>
      <c r="M911" s="692"/>
      <c r="N911" s="692"/>
      <c r="O911" s="692"/>
      <c r="P911" s="692"/>
      <c r="Q911" s="692"/>
      <c r="R911" s="692"/>
      <c r="S911" s="692"/>
      <c r="T911" s="692"/>
      <c r="U911" s="692"/>
      <c r="V911" s="692"/>
      <c r="W911" s="692"/>
      <c r="X911" s="692"/>
      <c r="Y911" s="692"/>
      <c r="Z911" s="692"/>
      <c r="AA911" s="692"/>
      <c r="AB911" s="692"/>
    </row>
    <row r="912" spans="1:28">
      <c r="A912" s="723"/>
      <c r="B912" s="728"/>
      <c r="C912" s="729"/>
      <c r="D912" s="730"/>
      <c r="E912" s="686"/>
      <c r="F912" s="686"/>
      <c r="G912" s="686"/>
      <c r="H912" s="686"/>
      <c r="I912" s="686"/>
      <c r="J912" s="686"/>
      <c r="K912" s="686"/>
      <c r="L912" s="686"/>
      <c r="M912" s="686"/>
      <c r="N912" s="686"/>
      <c r="O912" s="686"/>
      <c r="P912" s="686"/>
      <c r="Q912" s="686"/>
      <c r="R912" s="686"/>
      <c r="S912" s="686"/>
      <c r="T912" s="686"/>
      <c r="U912" s="686"/>
      <c r="V912" s="686"/>
      <c r="W912" s="686"/>
      <c r="X912" s="686"/>
      <c r="Y912" s="686"/>
      <c r="Z912" s="686"/>
      <c r="AA912" s="686"/>
      <c r="AB912" s="686"/>
    </row>
    <row r="913" spans="1:28">
      <c r="A913" s="722"/>
      <c r="B913" s="725"/>
      <c r="C913" s="726"/>
      <c r="D913" s="727"/>
      <c r="E913" s="692"/>
      <c r="F913" s="692"/>
      <c r="G913" s="686"/>
      <c r="H913" s="686"/>
      <c r="I913" s="686"/>
      <c r="J913" s="686"/>
      <c r="K913" s="686"/>
      <c r="L913" s="692"/>
      <c r="M913" s="692"/>
      <c r="N913" s="692"/>
      <c r="O913" s="692"/>
      <c r="P913" s="692"/>
      <c r="Q913" s="692"/>
      <c r="R913" s="692"/>
      <c r="S913" s="692"/>
      <c r="T913" s="692"/>
      <c r="U913" s="692"/>
      <c r="V913" s="692"/>
      <c r="W913" s="692"/>
      <c r="X913" s="692"/>
      <c r="Y913" s="692"/>
      <c r="Z913" s="692"/>
      <c r="AA913" s="692"/>
      <c r="AB913" s="692"/>
    </row>
    <row r="914" spans="1:28">
      <c r="A914" s="723"/>
      <c r="B914" s="728"/>
      <c r="C914" s="729"/>
      <c r="D914" s="730"/>
      <c r="E914" s="686"/>
      <c r="F914" s="686"/>
      <c r="G914" s="686"/>
      <c r="H914" s="686"/>
      <c r="I914" s="686"/>
      <c r="J914" s="686"/>
      <c r="K914" s="686"/>
      <c r="L914" s="686"/>
      <c r="M914" s="686"/>
      <c r="N914" s="686"/>
      <c r="O914" s="686"/>
      <c r="P914" s="686"/>
      <c r="Q914" s="686"/>
      <c r="R914" s="686"/>
      <c r="S914" s="686"/>
      <c r="T914" s="686"/>
      <c r="U914" s="686"/>
      <c r="V914" s="686"/>
      <c r="W914" s="686"/>
      <c r="X914" s="686"/>
      <c r="Y914" s="686"/>
      <c r="Z914" s="686"/>
      <c r="AA914" s="686"/>
      <c r="AB914" s="686"/>
    </row>
    <row r="915" spans="1:28">
      <c r="A915" s="722"/>
      <c r="B915" s="725"/>
      <c r="C915" s="726"/>
      <c r="D915" s="727"/>
      <c r="E915" s="692"/>
      <c r="F915" s="692"/>
      <c r="G915" s="686"/>
      <c r="H915" s="686"/>
      <c r="I915" s="686"/>
      <c r="J915" s="686"/>
      <c r="K915" s="686"/>
      <c r="L915" s="692"/>
      <c r="M915" s="692"/>
      <c r="N915" s="692"/>
      <c r="O915" s="692"/>
      <c r="P915" s="692"/>
      <c r="Q915" s="692"/>
      <c r="R915" s="692"/>
      <c r="S915" s="692"/>
      <c r="T915" s="692"/>
      <c r="U915" s="692"/>
      <c r="V915" s="692"/>
      <c r="W915" s="692"/>
      <c r="X915" s="692"/>
      <c r="Y915" s="692"/>
      <c r="Z915" s="692"/>
      <c r="AA915" s="692"/>
      <c r="AB915" s="692"/>
    </row>
    <row r="916" spans="1:28">
      <c r="A916" s="723"/>
      <c r="B916" s="728"/>
      <c r="C916" s="729"/>
      <c r="D916" s="730"/>
      <c r="E916" s="686"/>
      <c r="F916" s="686"/>
      <c r="G916" s="686"/>
      <c r="H916" s="686"/>
      <c r="I916" s="686"/>
      <c r="J916" s="686"/>
      <c r="K916" s="686"/>
      <c r="L916" s="686"/>
      <c r="M916" s="686"/>
      <c r="N916" s="686"/>
      <c r="O916" s="686"/>
      <c r="P916" s="686"/>
      <c r="Q916" s="686"/>
      <c r="R916" s="686"/>
      <c r="S916" s="686"/>
      <c r="T916" s="686"/>
      <c r="U916" s="686"/>
      <c r="V916" s="686"/>
      <c r="W916" s="686"/>
      <c r="X916" s="686"/>
      <c r="Y916" s="686"/>
      <c r="Z916" s="686"/>
      <c r="AA916" s="686"/>
      <c r="AB916" s="686"/>
    </row>
    <row r="917" spans="1:28">
      <c r="A917" s="722"/>
      <c r="B917" s="725"/>
      <c r="C917" s="726"/>
      <c r="D917" s="727"/>
      <c r="E917" s="692"/>
      <c r="F917" s="692"/>
      <c r="G917" s="686"/>
      <c r="H917" s="686"/>
      <c r="I917" s="686"/>
      <c r="J917" s="686"/>
      <c r="K917" s="686"/>
      <c r="L917" s="692"/>
      <c r="M917" s="692"/>
      <c r="N917" s="692"/>
      <c r="O917" s="692"/>
      <c r="P917" s="692"/>
      <c r="Q917" s="692"/>
      <c r="R917" s="692"/>
      <c r="S917" s="692"/>
      <c r="T917" s="692"/>
      <c r="U917" s="692"/>
      <c r="V917" s="692"/>
      <c r="W917" s="692"/>
      <c r="X917" s="692"/>
      <c r="Y917" s="692"/>
      <c r="Z917" s="692"/>
      <c r="AA917" s="692"/>
      <c r="AB917" s="692"/>
    </row>
    <row r="918" spans="1:28">
      <c r="A918" s="723"/>
      <c r="B918" s="728"/>
      <c r="C918" s="729"/>
      <c r="D918" s="730"/>
      <c r="E918" s="686"/>
      <c r="F918" s="686"/>
      <c r="G918" s="686"/>
      <c r="H918" s="686"/>
      <c r="I918" s="686"/>
      <c r="J918" s="686"/>
      <c r="K918" s="686"/>
      <c r="L918" s="686"/>
      <c r="M918" s="686"/>
      <c r="N918" s="686"/>
      <c r="O918" s="686"/>
      <c r="P918" s="686"/>
      <c r="Q918" s="686"/>
      <c r="R918" s="686"/>
      <c r="S918" s="686"/>
      <c r="T918" s="686"/>
      <c r="U918" s="686"/>
      <c r="V918" s="686"/>
      <c r="W918" s="686"/>
      <c r="X918" s="686"/>
      <c r="Y918" s="686"/>
      <c r="Z918" s="686"/>
      <c r="AA918" s="686"/>
      <c r="AB918" s="686"/>
    </row>
    <row r="919" spans="1:28">
      <c r="A919" s="722"/>
      <c r="B919" s="725"/>
      <c r="C919" s="726"/>
      <c r="D919" s="727"/>
      <c r="E919" s="692"/>
      <c r="F919" s="692"/>
      <c r="G919" s="686"/>
      <c r="H919" s="686"/>
      <c r="I919" s="686"/>
      <c r="J919" s="686"/>
      <c r="K919" s="686"/>
      <c r="L919" s="692"/>
      <c r="M919" s="692"/>
      <c r="N919" s="692"/>
      <c r="O919" s="692"/>
      <c r="P919" s="692"/>
      <c r="Q919" s="692"/>
      <c r="R919" s="692"/>
      <c r="S919" s="692"/>
      <c r="T919" s="692"/>
      <c r="U919" s="692"/>
      <c r="V919" s="692"/>
      <c r="W919" s="692"/>
      <c r="X919" s="692"/>
      <c r="Y919" s="692"/>
      <c r="Z919" s="692"/>
      <c r="AA919" s="692"/>
      <c r="AB919" s="692"/>
    </row>
    <row r="920" spans="1:28">
      <c r="A920" s="723"/>
      <c r="B920" s="728"/>
      <c r="C920" s="729"/>
      <c r="D920" s="730"/>
      <c r="E920" s="686"/>
      <c r="F920" s="686"/>
      <c r="G920" s="686"/>
      <c r="H920" s="686"/>
      <c r="I920" s="686"/>
      <c r="J920" s="686"/>
      <c r="K920" s="686"/>
      <c r="L920" s="686"/>
      <c r="M920" s="686"/>
      <c r="N920" s="686"/>
      <c r="O920" s="686"/>
      <c r="P920" s="686"/>
      <c r="Q920" s="686"/>
      <c r="R920" s="686"/>
      <c r="S920" s="686"/>
      <c r="T920" s="686"/>
      <c r="U920" s="686"/>
      <c r="V920" s="686"/>
      <c r="W920" s="686"/>
      <c r="X920" s="686"/>
      <c r="Y920" s="686"/>
      <c r="Z920" s="686"/>
      <c r="AA920" s="686"/>
      <c r="AB920" s="686"/>
    </row>
    <row r="921" spans="1:28">
      <c r="A921" s="722"/>
      <c r="B921" s="725"/>
      <c r="C921" s="726"/>
      <c r="D921" s="727"/>
      <c r="E921" s="692"/>
      <c r="F921" s="692"/>
      <c r="G921" s="686"/>
      <c r="H921" s="686"/>
      <c r="I921" s="686"/>
      <c r="J921" s="686"/>
      <c r="K921" s="686"/>
      <c r="L921" s="692"/>
      <c r="M921" s="692"/>
      <c r="N921" s="692"/>
      <c r="O921" s="692"/>
      <c r="P921" s="692"/>
      <c r="Q921" s="692"/>
      <c r="R921" s="692"/>
      <c r="S921" s="692"/>
      <c r="T921" s="692"/>
      <c r="U921" s="692"/>
      <c r="V921" s="692"/>
      <c r="W921" s="692"/>
      <c r="X921" s="692"/>
      <c r="Y921" s="692"/>
      <c r="Z921" s="692"/>
      <c r="AA921" s="692"/>
      <c r="AB921" s="692"/>
    </row>
    <row r="922" spans="1:28">
      <c r="A922" s="723"/>
      <c r="B922" s="728"/>
      <c r="C922" s="729"/>
      <c r="D922" s="730"/>
      <c r="E922" s="686"/>
      <c r="F922" s="686"/>
      <c r="G922" s="686"/>
      <c r="H922" s="686"/>
      <c r="I922" s="686"/>
      <c r="J922" s="686"/>
      <c r="K922" s="686"/>
      <c r="L922" s="686"/>
      <c r="M922" s="686"/>
      <c r="N922" s="686"/>
      <c r="O922" s="686"/>
      <c r="P922" s="686"/>
      <c r="Q922" s="686"/>
      <c r="R922" s="686"/>
      <c r="S922" s="686"/>
      <c r="T922" s="686"/>
      <c r="U922" s="686"/>
      <c r="V922" s="686"/>
      <c r="W922" s="686"/>
      <c r="X922" s="686"/>
      <c r="Y922" s="686"/>
      <c r="Z922" s="686"/>
      <c r="AA922" s="686"/>
      <c r="AB922" s="686"/>
    </row>
    <row r="923" spans="1:28">
      <c r="A923" s="722"/>
      <c r="B923" s="725"/>
      <c r="C923" s="726"/>
      <c r="D923" s="727"/>
      <c r="E923" s="692"/>
      <c r="F923" s="692"/>
      <c r="G923" s="686"/>
      <c r="H923" s="686"/>
      <c r="I923" s="686"/>
      <c r="J923" s="686"/>
      <c r="K923" s="686"/>
      <c r="L923" s="692"/>
      <c r="M923" s="692"/>
      <c r="N923" s="692"/>
      <c r="O923" s="692"/>
      <c r="P923" s="692"/>
      <c r="Q923" s="692"/>
      <c r="R923" s="692"/>
      <c r="S923" s="692"/>
      <c r="T923" s="692"/>
      <c r="U923" s="692"/>
      <c r="V923" s="692"/>
      <c r="W923" s="692"/>
      <c r="X923" s="692"/>
      <c r="Y923" s="692"/>
      <c r="Z923" s="692"/>
      <c r="AA923" s="692"/>
      <c r="AB923" s="692"/>
    </row>
    <row r="924" spans="1:28">
      <c r="A924" s="723"/>
      <c r="B924" s="728"/>
      <c r="C924" s="729"/>
      <c r="D924" s="730"/>
      <c r="E924" s="686"/>
      <c r="F924" s="686"/>
      <c r="G924" s="686"/>
      <c r="H924" s="686"/>
      <c r="I924" s="686"/>
      <c r="J924" s="686"/>
      <c r="K924" s="686"/>
      <c r="L924" s="686"/>
      <c r="M924" s="686"/>
      <c r="N924" s="686"/>
      <c r="O924" s="686"/>
      <c r="P924" s="686"/>
      <c r="Q924" s="686"/>
      <c r="R924" s="686"/>
      <c r="S924" s="686"/>
      <c r="T924" s="686"/>
      <c r="U924" s="686"/>
      <c r="V924" s="686"/>
      <c r="W924" s="686"/>
      <c r="X924" s="686"/>
      <c r="Y924" s="686"/>
      <c r="Z924" s="686"/>
      <c r="AA924" s="686"/>
      <c r="AB924" s="686"/>
    </row>
    <row r="925" spans="1:28">
      <c r="A925" s="722"/>
      <c r="B925" s="725"/>
      <c r="C925" s="726"/>
      <c r="D925" s="727"/>
      <c r="E925" s="692"/>
      <c r="F925" s="692"/>
      <c r="G925" s="686"/>
      <c r="H925" s="686"/>
      <c r="I925" s="686"/>
      <c r="J925" s="686"/>
      <c r="K925" s="686"/>
      <c r="L925" s="692"/>
      <c r="M925" s="692"/>
      <c r="N925" s="692"/>
      <c r="O925" s="692"/>
      <c r="P925" s="692"/>
      <c r="Q925" s="692"/>
      <c r="R925" s="692"/>
      <c r="S925" s="692"/>
      <c r="T925" s="692"/>
      <c r="U925" s="692"/>
      <c r="V925" s="692"/>
      <c r="W925" s="692"/>
      <c r="X925" s="692"/>
      <c r="Y925" s="692"/>
      <c r="Z925" s="692"/>
      <c r="AA925" s="692"/>
      <c r="AB925" s="692"/>
    </row>
    <row r="926" spans="1:28">
      <c r="A926" s="723"/>
      <c r="B926" s="728"/>
      <c r="C926" s="729"/>
      <c r="D926" s="730"/>
      <c r="E926" s="686"/>
      <c r="F926" s="686"/>
      <c r="G926" s="686"/>
      <c r="H926" s="686"/>
      <c r="I926" s="686"/>
      <c r="J926" s="686"/>
      <c r="K926" s="686"/>
      <c r="L926" s="686"/>
      <c r="M926" s="686"/>
      <c r="N926" s="686"/>
      <c r="O926" s="686"/>
      <c r="P926" s="686"/>
      <c r="Q926" s="686"/>
      <c r="R926" s="686"/>
      <c r="S926" s="686"/>
      <c r="T926" s="686"/>
      <c r="U926" s="686"/>
      <c r="V926" s="686"/>
      <c r="W926" s="686"/>
      <c r="X926" s="686"/>
      <c r="Y926" s="686"/>
      <c r="Z926" s="686"/>
      <c r="AA926" s="686"/>
      <c r="AB926" s="686"/>
    </row>
    <row r="927" spans="1:28">
      <c r="A927" s="722"/>
      <c r="B927" s="725"/>
      <c r="C927" s="726"/>
      <c r="D927" s="727"/>
      <c r="E927" s="692"/>
      <c r="F927" s="692"/>
      <c r="G927" s="686"/>
      <c r="H927" s="686"/>
      <c r="I927" s="686"/>
      <c r="J927" s="686"/>
      <c r="K927" s="686"/>
      <c r="L927" s="692"/>
      <c r="M927" s="692"/>
      <c r="N927" s="692"/>
      <c r="O927" s="692"/>
      <c r="P927" s="692"/>
      <c r="Q927" s="692"/>
      <c r="R927" s="692"/>
      <c r="S927" s="692"/>
      <c r="T927" s="692"/>
      <c r="U927" s="692"/>
      <c r="V927" s="692"/>
      <c r="W927" s="692"/>
      <c r="X927" s="692"/>
      <c r="Y927" s="692"/>
      <c r="Z927" s="692"/>
      <c r="AA927" s="692"/>
      <c r="AB927" s="692"/>
    </row>
    <row r="928" spans="1:28">
      <c r="A928" s="723"/>
      <c r="B928" s="728"/>
      <c r="C928" s="729"/>
      <c r="D928" s="730"/>
      <c r="E928" s="686"/>
      <c r="F928" s="686"/>
      <c r="G928" s="686"/>
      <c r="H928" s="686"/>
      <c r="I928" s="686"/>
      <c r="J928" s="686"/>
      <c r="K928" s="686"/>
      <c r="L928" s="686"/>
      <c r="M928" s="686"/>
      <c r="N928" s="686"/>
      <c r="O928" s="686"/>
      <c r="P928" s="686"/>
      <c r="Q928" s="686"/>
      <c r="R928" s="686"/>
      <c r="S928" s="686"/>
      <c r="T928" s="686"/>
      <c r="U928" s="686"/>
      <c r="V928" s="686"/>
      <c r="W928" s="686"/>
      <c r="X928" s="686"/>
      <c r="Y928" s="686"/>
      <c r="Z928" s="686"/>
      <c r="AA928" s="686"/>
      <c r="AB928" s="686"/>
    </row>
    <row r="929" spans="1:28">
      <c r="A929" s="722"/>
      <c r="B929" s="725"/>
      <c r="C929" s="726"/>
      <c r="D929" s="727"/>
      <c r="E929" s="692"/>
      <c r="F929" s="692"/>
      <c r="G929" s="686"/>
      <c r="H929" s="686"/>
      <c r="I929" s="686"/>
      <c r="J929" s="686"/>
      <c r="K929" s="686"/>
      <c r="L929" s="692"/>
      <c r="M929" s="692"/>
      <c r="N929" s="692"/>
      <c r="O929" s="692"/>
      <c r="P929" s="692"/>
      <c r="Q929" s="692"/>
      <c r="R929" s="692"/>
      <c r="S929" s="692"/>
      <c r="T929" s="692"/>
      <c r="U929" s="692"/>
      <c r="V929" s="692"/>
      <c r="W929" s="692"/>
      <c r="X929" s="692"/>
      <c r="Y929" s="692"/>
      <c r="Z929" s="692"/>
      <c r="AA929" s="692"/>
      <c r="AB929" s="692"/>
    </row>
    <row r="930" spans="1:28">
      <c r="A930" s="723"/>
      <c r="B930" s="728"/>
      <c r="C930" s="729"/>
      <c r="D930" s="730"/>
      <c r="E930" s="686"/>
      <c r="F930" s="686"/>
      <c r="G930" s="686"/>
      <c r="H930" s="686"/>
      <c r="I930" s="686"/>
      <c r="J930" s="686"/>
      <c r="K930" s="686"/>
      <c r="L930" s="686"/>
      <c r="M930" s="686"/>
      <c r="N930" s="686"/>
      <c r="O930" s="686"/>
      <c r="P930" s="686"/>
      <c r="Q930" s="686"/>
      <c r="R930" s="686"/>
      <c r="S930" s="686"/>
      <c r="T930" s="686"/>
      <c r="U930" s="686"/>
      <c r="V930" s="686"/>
      <c r="W930" s="686"/>
      <c r="X930" s="686"/>
      <c r="Y930" s="686"/>
      <c r="Z930" s="686"/>
      <c r="AA930" s="686"/>
      <c r="AB930" s="686"/>
    </row>
    <row r="931" spans="1:28">
      <c r="A931" s="722"/>
      <c r="B931" s="725"/>
      <c r="C931" s="726"/>
      <c r="D931" s="727"/>
      <c r="E931" s="692"/>
      <c r="F931" s="692"/>
      <c r="G931" s="686"/>
      <c r="H931" s="686"/>
      <c r="I931" s="686"/>
      <c r="J931" s="686"/>
      <c r="K931" s="686"/>
      <c r="L931" s="692"/>
      <c r="M931" s="692"/>
      <c r="N931" s="692"/>
      <c r="O931" s="692"/>
      <c r="P931" s="692"/>
      <c r="Q931" s="692"/>
      <c r="R931" s="692"/>
      <c r="S931" s="692"/>
      <c r="T931" s="692"/>
      <c r="U931" s="692"/>
      <c r="V931" s="692"/>
      <c r="W931" s="692"/>
      <c r="X931" s="692"/>
      <c r="Y931" s="692"/>
      <c r="Z931" s="692"/>
      <c r="AA931" s="692"/>
      <c r="AB931" s="692"/>
    </row>
    <row r="932" spans="1:28">
      <c r="A932" s="723"/>
      <c r="B932" s="728"/>
      <c r="C932" s="729"/>
      <c r="D932" s="730"/>
      <c r="E932" s="686"/>
      <c r="F932" s="686"/>
      <c r="G932" s="686"/>
      <c r="H932" s="686"/>
      <c r="I932" s="686"/>
      <c r="J932" s="686"/>
      <c r="K932" s="686"/>
      <c r="L932" s="686"/>
      <c r="M932" s="686"/>
      <c r="N932" s="686"/>
      <c r="O932" s="686"/>
      <c r="P932" s="686"/>
      <c r="Q932" s="686"/>
      <c r="R932" s="686"/>
      <c r="S932" s="686"/>
      <c r="T932" s="686"/>
      <c r="U932" s="686"/>
      <c r="V932" s="686"/>
      <c r="W932" s="686"/>
      <c r="X932" s="686"/>
      <c r="Y932" s="686"/>
      <c r="Z932" s="686"/>
      <c r="AA932" s="686"/>
      <c r="AB932" s="686"/>
    </row>
    <row r="933" spans="1:28">
      <c r="A933" s="722"/>
      <c r="B933" s="725"/>
      <c r="C933" s="726"/>
      <c r="D933" s="727"/>
      <c r="E933" s="692"/>
      <c r="F933" s="692"/>
      <c r="G933" s="686"/>
      <c r="H933" s="686"/>
      <c r="I933" s="686"/>
      <c r="J933" s="686"/>
      <c r="K933" s="686"/>
      <c r="L933" s="692"/>
      <c r="M933" s="692"/>
      <c r="N933" s="692"/>
      <c r="O933" s="692"/>
      <c r="P933" s="692"/>
      <c r="Q933" s="692"/>
      <c r="R933" s="692"/>
      <c r="S933" s="692"/>
      <c r="T933" s="692"/>
      <c r="U933" s="692"/>
      <c r="V933" s="692"/>
      <c r="W933" s="692"/>
      <c r="X933" s="692"/>
      <c r="Y933" s="692"/>
      <c r="Z933" s="692"/>
      <c r="AA933" s="692"/>
      <c r="AB933" s="692"/>
    </row>
    <row r="934" spans="1:28">
      <c r="A934" s="723"/>
      <c r="B934" s="728"/>
      <c r="C934" s="729"/>
      <c r="D934" s="730"/>
      <c r="E934" s="686"/>
      <c r="F934" s="686"/>
      <c r="G934" s="686"/>
      <c r="H934" s="686"/>
      <c r="I934" s="686"/>
      <c r="J934" s="686"/>
      <c r="K934" s="686"/>
      <c r="L934" s="686"/>
      <c r="M934" s="686"/>
      <c r="N934" s="686"/>
      <c r="O934" s="686"/>
      <c r="P934" s="686"/>
      <c r="Q934" s="686"/>
      <c r="R934" s="686"/>
      <c r="S934" s="686"/>
      <c r="T934" s="686"/>
      <c r="U934" s="686"/>
      <c r="V934" s="686"/>
      <c r="W934" s="686"/>
      <c r="X934" s="686"/>
      <c r="Y934" s="686"/>
      <c r="Z934" s="686"/>
      <c r="AA934" s="686"/>
      <c r="AB934" s="686"/>
    </row>
    <row r="935" spans="1:28">
      <c r="A935" s="722"/>
      <c r="B935" s="725"/>
      <c r="C935" s="726"/>
      <c r="D935" s="727"/>
      <c r="E935" s="692"/>
      <c r="F935" s="692"/>
      <c r="G935" s="686"/>
      <c r="H935" s="686"/>
      <c r="I935" s="686"/>
      <c r="J935" s="686"/>
      <c r="K935" s="686"/>
      <c r="L935" s="692"/>
      <c r="M935" s="692"/>
      <c r="N935" s="692"/>
      <c r="O935" s="692"/>
      <c r="P935" s="692"/>
      <c r="Q935" s="692"/>
      <c r="R935" s="692"/>
      <c r="S935" s="692"/>
      <c r="T935" s="692"/>
      <c r="U935" s="692"/>
      <c r="V935" s="692"/>
      <c r="W935" s="692"/>
      <c r="X935" s="692"/>
      <c r="Y935" s="692"/>
      <c r="Z935" s="692"/>
      <c r="AA935" s="692"/>
      <c r="AB935" s="692"/>
    </row>
    <row r="936" spans="1:28">
      <c r="A936" s="723"/>
      <c r="B936" s="728"/>
      <c r="C936" s="729"/>
      <c r="D936" s="730"/>
      <c r="E936" s="686"/>
      <c r="F936" s="686"/>
      <c r="G936" s="686"/>
      <c r="H936" s="686"/>
      <c r="I936" s="686"/>
      <c r="J936" s="686"/>
      <c r="K936" s="686"/>
      <c r="L936" s="686"/>
      <c r="M936" s="686"/>
      <c r="N936" s="686"/>
      <c r="O936" s="686"/>
      <c r="P936" s="686"/>
      <c r="Q936" s="686"/>
      <c r="R936" s="686"/>
      <c r="S936" s="686"/>
      <c r="T936" s="686"/>
      <c r="U936" s="686"/>
      <c r="V936" s="686"/>
      <c r="W936" s="686"/>
      <c r="X936" s="686"/>
      <c r="Y936" s="686"/>
      <c r="Z936" s="686"/>
      <c r="AA936" s="686"/>
      <c r="AB936" s="686"/>
    </row>
    <row r="937" spans="1:28">
      <c r="A937" s="722"/>
      <c r="B937" s="725"/>
      <c r="C937" s="726"/>
      <c r="D937" s="727"/>
      <c r="E937" s="692"/>
      <c r="F937" s="692"/>
      <c r="G937" s="686"/>
      <c r="H937" s="686"/>
      <c r="I937" s="686"/>
      <c r="J937" s="686"/>
      <c r="K937" s="686"/>
      <c r="L937" s="692"/>
      <c r="M937" s="692"/>
      <c r="N937" s="692"/>
      <c r="O937" s="692"/>
      <c r="P937" s="692"/>
      <c r="Q937" s="692"/>
      <c r="R937" s="692"/>
      <c r="S937" s="692"/>
      <c r="T937" s="692"/>
      <c r="U937" s="692"/>
      <c r="V937" s="692"/>
      <c r="W937" s="692"/>
      <c r="X937" s="692"/>
      <c r="Y937" s="692"/>
      <c r="Z937" s="692"/>
      <c r="AA937" s="692"/>
      <c r="AB937" s="692"/>
    </row>
    <row r="938" spans="1:28">
      <c r="A938" s="723"/>
      <c r="B938" s="728"/>
      <c r="C938" s="729"/>
      <c r="D938" s="730"/>
      <c r="E938" s="686"/>
      <c r="F938" s="686"/>
      <c r="G938" s="686"/>
      <c r="H938" s="686"/>
      <c r="I938" s="686"/>
      <c r="J938" s="686"/>
      <c r="K938" s="686"/>
      <c r="L938" s="686"/>
      <c r="M938" s="686"/>
      <c r="N938" s="686"/>
      <c r="O938" s="686"/>
      <c r="P938" s="686"/>
      <c r="Q938" s="686"/>
      <c r="R938" s="686"/>
      <c r="S938" s="686"/>
      <c r="T938" s="686"/>
      <c r="U938" s="686"/>
      <c r="V938" s="686"/>
      <c r="W938" s="686"/>
      <c r="X938" s="686"/>
      <c r="Y938" s="686"/>
      <c r="Z938" s="686"/>
      <c r="AA938" s="686"/>
      <c r="AB938" s="686"/>
    </row>
    <row r="939" spans="1:28">
      <c r="A939" s="722"/>
      <c r="B939" s="725"/>
      <c r="C939" s="726"/>
      <c r="D939" s="727"/>
      <c r="E939" s="692"/>
      <c r="F939" s="692"/>
      <c r="G939" s="686"/>
      <c r="H939" s="686"/>
      <c r="I939" s="686"/>
      <c r="J939" s="686"/>
      <c r="K939" s="686"/>
      <c r="L939" s="692"/>
      <c r="M939" s="692"/>
      <c r="N939" s="692"/>
      <c r="O939" s="692"/>
      <c r="P939" s="692"/>
      <c r="Q939" s="692"/>
      <c r="R939" s="692"/>
      <c r="S939" s="692"/>
      <c r="T939" s="692"/>
      <c r="U939" s="692"/>
      <c r="V939" s="692"/>
      <c r="W939" s="692"/>
      <c r="X939" s="692"/>
      <c r="Y939" s="692"/>
      <c r="Z939" s="692"/>
      <c r="AA939" s="692"/>
      <c r="AB939" s="692"/>
    </row>
    <row r="940" spans="1:28">
      <c r="A940" s="723"/>
      <c r="B940" s="728"/>
      <c r="C940" s="729"/>
      <c r="D940" s="730"/>
      <c r="E940" s="686"/>
      <c r="F940" s="686"/>
      <c r="G940" s="686"/>
      <c r="H940" s="686"/>
      <c r="I940" s="686"/>
      <c r="J940" s="686"/>
      <c r="K940" s="686"/>
      <c r="L940" s="686"/>
      <c r="M940" s="686"/>
      <c r="N940" s="686"/>
      <c r="O940" s="686"/>
      <c r="P940" s="686"/>
      <c r="Q940" s="686"/>
      <c r="R940" s="686"/>
      <c r="S940" s="686"/>
      <c r="T940" s="686"/>
      <c r="U940" s="686"/>
      <c r="V940" s="686"/>
      <c r="W940" s="686"/>
      <c r="X940" s="686"/>
      <c r="Y940" s="686"/>
      <c r="Z940" s="686"/>
      <c r="AA940" s="686"/>
      <c r="AB940" s="686"/>
    </row>
    <row r="941" spans="1:28">
      <c r="A941" s="722"/>
      <c r="B941" s="725"/>
      <c r="C941" s="726"/>
      <c r="D941" s="727"/>
      <c r="E941" s="692"/>
      <c r="F941" s="692"/>
      <c r="G941" s="686"/>
      <c r="H941" s="686"/>
      <c r="I941" s="686"/>
      <c r="J941" s="686"/>
      <c r="K941" s="686"/>
      <c r="L941" s="692"/>
      <c r="M941" s="692"/>
      <c r="N941" s="692"/>
      <c r="O941" s="692"/>
      <c r="P941" s="692"/>
      <c r="Q941" s="692"/>
      <c r="R941" s="692"/>
      <c r="S941" s="692"/>
      <c r="T941" s="692"/>
      <c r="U941" s="692"/>
      <c r="V941" s="692"/>
      <c r="W941" s="692"/>
      <c r="X941" s="692"/>
      <c r="Y941" s="692"/>
      <c r="Z941" s="692"/>
      <c r="AA941" s="692"/>
      <c r="AB941" s="692"/>
    </row>
    <row r="942" spans="1:28">
      <c r="A942" s="723"/>
      <c r="B942" s="728"/>
      <c r="C942" s="729"/>
      <c r="D942" s="730"/>
      <c r="E942" s="686"/>
      <c r="F942" s="686"/>
      <c r="G942" s="686"/>
      <c r="H942" s="686"/>
      <c r="I942" s="686"/>
      <c r="J942" s="686"/>
      <c r="K942" s="686"/>
      <c r="L942" s="686"/>
      <c r="M942" s="686"/>
      <c r="N942" s="686"/>
      <c r="O942" s="686"/>
      <c r="P942" s="686"/>
      <c r="Q942" s="686"/>
      <c r="R942" s="686"/>
      <c r="S942" s="686"/>
      <c r="T942" s="686"/>
      <c r="U942" s="686"/>
      <c r="V942" s="686"/>
      <c r="W942" s="686"/>
      <c r="X942" s="686"/>
      <c r="Y942" s="686"/>
      <c r="Z942" s="686"/>
      <c r="AA942" s="686"/>
      <c r="AB942" s="686"/>
    </row>
    <row r="943" spans="1:28">
      <c r="A943" s="722"/>
      <c r="B943" s="725"/>
      <c r="C943" s="726"/>
      <c r="D943" s="727"/>
      <c r="E943" s="692"/>
      <c r="F943" s="692"/>
      <c r="G943" s="686"/>
      <c r="H943" s="686"/>
      <c r="I943" s="686"/>
      <c r="J943" s="686"/>
      <c r="K943" s="686"/>
      <c r="L943" s="692"/>
      <c r="M943" s="692"/>
      <c r="N943" s="692"/>
      <c r="O943" s="692"/>
      <c r="P943" s="692"/>
      <c r="Q943" s="692"/>
      <c r="R943" s="692"/>
      <c r="S943" s="692"/>
      <c r="T943" s="692"/>
      <c r="U943" s="692"/>
      <c r="V943" s="692"/>
      <c r="W943" s="692"/>
      <c r="X943" s="692"/>
      <c r="Y943" s="692"/>
      <c r="Z943" s="692"/>
      <c r="AA943" s="692"/>
      <c r="AB943" s="692"/>
    </row>
    <row r="944" spans="1:28">
      <c r="A944" s="723"/>
      <c r="B944" s="728"/>
      <c r="C944" s="729"/>
      <c r="D944" s="730"/>
      <c r="E944" s="686"/>
      <c r="F944" s="686"/>
      <c r="G944" s="686"/>
      <c r="H944" s="686"/>
      <c r="I944" s="686"/>
      <c r="J944" s="686"/>
      <c r="K944" s="686"/>
      <c r="L944" s="686"/>
      <c r="M944" s="686"/>
      <c r="N944" s="686"/>
      <c r="O944" s="686"/>
      <c r="P944" s="686"/>
      <c r="Q944" s="686"/>
      <c r="R944" s="686"/>
      <c r="S944" s="686"/>
      <c r="T944" s="686"/>
      <c r="U944" s="686"/>
      <c r="V944" s="686"/>
      <c r="W944" s="686"/>
      <c r="X944" s="686"/>
      <c r="Y944" s="686"/>
      <c r="Z944" s="686"/>
      <c r="AA944" s="686"/>
      <c r="AB944" s="686"/>
    </row>
    <row r="945" spans="1:28">
      <c r="A945" s="722"/>
      <c r="B945" s="725"/>
      <c r="C945" s="726"/>
      <c r="D945" s="727"/>
      <c r="E945" s="692"/>
      <c r="F945" s="692"/>
      <c r="G945" s="686"/>
      <c r="H945" s="686"/>
      <c r="I945" s="686"/>
      <c r="J945" s="686"/>
      <c r="K945" s="686"/>
      <c r="L945" s="692"/>
      <c r="M945" s="692"/>
      <c r="N945" s="692"/>
      <c r="O945" s="692"/>
      <c r="P945" s="692"/>
      <c r="Q945" s="692"/>
      <c r="R945" s="692"/>
      <c r="S945" s="692"/>
      <c r="T945" s="692"/>
      <c r="U945" s="692"/>
      <c r="V945" s="692"/>
      <c r="W945" s="692"/>
      <c r="X945" s="692"/>
      <c r="Y945" s="692"/>
      <c r="Z945" s="692"/>
      <c r="AA945" s="692"/>
      <c r="AB945" s="692"/>
    </row>
    <row r="946" spans="1:28">
      <c r="A946" s="723"/>
      <c r="B946" s="728"/>
      <c r="C946" s="729"/>
      <c r="D946" s="730"/>
      <c r="E946" s="686"/>
      <c r="F946" s="686"/>
      <c r="G946" s="686"/>
      <c r="H946" s="686"/>
      <c r="I946" s="686"/>
      <c r="J946" s="686"/>
      <c r="K946" s="686"/>
      <c r="L946" s="686"/>
      <c r="M946" s="686"/>
      <c r="N946" s="686"/>
      <c r="O946" s="686"/>
      <c r="P946" s="686"/>
      <c r="Q946" s="686"/>
      <c r="R946" s="686"/>
      <c r="S946" s="686"/>
      <c r="T946" s="686"/>
      <c r="U946" s="686"/>
      <c r="V946" s="686"/>
      <c r="W946" s="686"/>
      <c r="X946" s="686"/>
      <c r="Y946" s="686"/>
      <c r="Z946" s="686"/>
      <c r="AA946" s="686"/>
      <c r="AB946" s="686"/>
    </row>
    <row r="947" spans="1:28">
      <c r="A947" s="722"/>
      <c r="B947" s="725"/>
      <c r="C947" s="726"/>
      <c r="D947" s="727"/>
      <c r="E947" s="692"/>
      <c r="F947" s="692"/>
      <c r="G947" s="686"/>
      <c r="H947" s="686"/>
      <c r="I947" s="686"/>
      <c r="J947" s="686"/>
      <c r="K947" s="686"/>
      <c r="L947" s="692"/>
      <c r="M947" s="692"/>
      <c r="N947" s="692"/>
      <c r="O947" s="692"/>
      <c r="P947" s="692"/>
      <c r="Q947" s="692"/>
      <c r="R947" s="692"/>
      <c r="S947" s="692"/>
      <c r="T947" s="692"/>
      <c r="U947" s="692"/>
      <c r="V947" s="692"/>
      <c r="W947" s="692"/>
      <c r="X947" s="692"/>
      <c r="Y947" s="692"/>
      <c r="Z947" s="692"/>
      <c r="AA947" s="692"/>
      <c r="AB947" s="692"/>
    </row>
    <row r="948" spans="1:28">
      <c r="A948" s="723"/>
      <c r="B948" s="728"/>
      <c r="C948" s="729"/>
      <c r="D948" s="730"/>
      <c r="E948" s="686"/>
      <c r="F948" s="686"/>
      <c r="G948" s="686"/>
      <c r="H948" s="686"/>
      <c r="I948" s="686"/>
      <c r="J948" s="686"/>
      <c r="K948" s="686"/>
      <c r="L948" s="686"/>
      <c r="M948" s="686"/>
      <c r="N948" s="686"/>
      <c r="O948" s="686"/>
      <c r="P948" s="686"/>
      <c r="Q948" s="686"/>
      <c r="R948" s="686"/>
      <c r="S948" s="686"/>
      <c r="T948" s="686"/>
      <c r="U948" s="686"/>
      <c r="V948" s="686"/>
      <c r="W948" s="686"/>
      <c r="X948" s="686"/>
      <c r="Y948" s="686"/>
      <c r="Z948" s="686"/>
      <c r="AA948" s="686"/>
      <c r="AB948" s="686"/>
    </row>
    <row r="949" spans="1:28">
      <c r="A949" s="722"/>
      <c r="B949" s="725"/>
      <c r="C949" s="726"/>
      <c r="D949" s="727"/>
      <c r="E949" s="692"/>
      <c r="F949" s="692"/>
      <c r="G949" s="686"/>
      <c r="H949" s="686"/>
      <c r="I949" s="686"/>
      <c r="J949" s="686"/>
      <c r="K949" s="686"/>
      <c r="L949" s="692"/>
      <c r="M949" s="692"/>
      <c r="N949" s="692"/>
      <c r="O949" s="692"/>
      <c r="P949" s="692"/>
      <c r="Q949" s="692"/>
      <c r="R949" s="692"/>
      <c r="S949" s="692"/>
      <c r="T949" s="692"/>
      <c r="U949" s="692"/>
      <c r="V949" s="692"/>
      <c r="W949" s="692"/>
      <c r="X949" s="692"/>
      <c r="Y949" s="692"/>
      <c r="Z949" s="692"/>
      <c r="AA949" s="692"/>
      <c r="AB949" s="692"/>
    </row>
    <row r="950" spans="1:28">
      <c r="A950" s="723"/>
      <c r="B950" s="728"/>
      <c r="C950" s="729"/>
      <c r="D950" s="730"/>
      <c r="E950" s="686"/>
      <c r="F950" s="686"/>
      <c r="G950" s="686"/>
      <c r="H950" s="686"/>
      <c r="I950" s="686"/>
      <c r="J950" s="686"/>
      <c r="K950" s="686"/>
      <c r="L950" s="686"/>
      <c r="M950" s="686"/>
      <c r="N950" s="686"/>
      <c r="O950" s="686"/>
      <c r="P950" s="686"/>
      <c r="Q950" s="686"/>
      <c r="R950" s="686"/>
      <c r="S950" s="686"/>
      <c r="T950" s="686"/>
      <c r="U950" s="686"/>
      <c r="V950" s="686"/>
      <c r="W950" s="686"/>
      <c r="X950" s="686"/>
      <c r="Y950" s="686"/>
      <c r="Z950" s="686"/>
      <c r="AA950" s="686"/>
      <c r="AB950" s="686"/>
    </row>
    <row r="951" spans="1:28">
      <c r="A951" s="722"/>
      <c r="B951" s="725"/>
      <c r="C951" s="726"/>
      <c r="D951" s="727"/>
      <c r="E951" s="692"/>
      <c r="F951" s="692"/>
      <c r="G951" s="686"/>
      <c r="H951" s="686"/>
      <c r="I951" s="686"/>
      <c r="J951" s="686"/>
      <c r="K951" s="686"/>
      <c r="L951" s="692"/>
      <c r="M951" s="692"/>
      <c r="N951" s="692"/>
      <c r="O951" s="692"/>
      <c r="P951" s="692"/>
      <c r="Q951" s="692"/>
      <c r="R951" s="692"/>
      <c r="S951" s="692"/>
      <c r="T951" s="692"/>
      <c r="U951" s="692"/>
      <c r="V951" s="692"/>
      <c r="W951" s="692"/>
      <c r="X951" s="692"/>
      <c r="Y951" s="692"/>
      <c r="Z951" s="692"/>
      <c r="AA951" s="692"/>
      <c r="AB951" s="692"/>
    </row>
    <row r="952" spans="1:28">
      <c r="A952" s="723"/>
      <c r="B952" s="728"/>
      <c r="C952" s="729"/>
      <c r="D952" s="730"/>
      <c r="E952" s="686"/>
      <c r="F952" s="686"/>
      <c r="G952" s="686"/>
      <c r="H952" s="686"/>
      <c r="I952" s="686"/>
      <c r="J952" s="686"/>
      <c r="K952" s="686"/>
      <c r="L952" s="686"/>
      <c r="M952" s="686"/>
      <c r="N952" s="686"/>
      <c r="O952" s="686"/>
      <c r="P952" s="686"/>
      <c r="Q952" s="686"/>
      <c r="R952" s="686"/>
      <c r="S952" s="686"/>
      <c r="T952" s="686"/>
      <c r="U952" s="686"/>
      <c r="V952" s="686"/>
      <c r="W952" s="686"/>
      <c r="X952" s="686"/>
      <c r="Y952" s="686"/>
      <c r="Z952" s="686"/>
      <c r="AA952" s="686"/>
      <c r="AB952" s="686"/>
    </row>
    <row r="953" spans="1:28">
      <c r="A953" s="722"/>
      <c r="B953" s="725"/>
      <c r="C953" s="726"/>
      <c r="D953" s="727"/>
      <c r="E953" s="692"/>
      <c r="F953" s="692"/>
      <c r="G953" s="686"/>
      <c r="H953" s="686"/>
      <c r="I953" s="686"/>
      <c r="J953" s="686"/>
      <c r="K953" s="686"/>
      <c r="L953" s="692"/>
      <c r="M953" s="692"/>
      <c r="N953" s="692"/>
      <c r="O953" s="692"/>
      <c r="P953" s="692"/>
      <c r="Q953" s="692"/>
      <c r="R953" s="692"/>
      <c r="S953" s="692"/>
      <c r="T953" s="692"/>
      <c r="U953" s="692"/>
      <c r="V953" s="692"/>
      <c r="W953" s="692"/>
      <c r="X953" s="692"/>
      <c r="Y953" s="692"/>
      <c r="Z953" s="692"/>
      <c r="AA953" s="692"/>
      <c r="AB953" s="692"/>
    </row>
    <row r="954" spans="1:28">
      <c r="A954" s="723"/>
      <c r="B954" s="728"/>
      <c r="C954" s="729"/>
      <c r="D954" s="730"/>
      <c r="E954" s="686"/>
      <c r="F954" s="686"/>
      <c r="G954" s="686"/>
      <c r="H954" s="686"/>
      <c r="I954" s="686"/>
      <c r="J954" s="686"/>
      <c r="K954" s="686"/>
      <c r="L954" s="686"/>
      <c r="M954" s="686"/>
      <c r="N954" s="686"/>
      <c r="O954" s="686"/>
      <c r="P954" s="686"/>
      <c r="Q954" s="686"/>
      <c r="R954" s="686"/>
      <c r="S954" s="686"/>
      <c r="T954" s="686"/>
      <c r="U954" s="686"/>
      <c r="V954" s="686"/>
      <c r="W954" s="686"/>
      <c r="X954" s="686"/>
      <c r="Y954" s="686"/>
      <c r="Z954" s="686"/>
      <c r="AA954" s="686"/>
      <c r="AB954" s="686"/>
    </row>
    <row r="955" spans="1:28">
      <c r="A955" s="722"/>
      <c r="B955" s="725"/>
      <c r="C955" s="726"/>
      <c r="D955" s="727"/>
      <c r="E955" s="692"/>
      <c r="F955" s="692"/>
      <c r="G955" s="686"/>
      <c r="H955" s="686"/>
      <c r="I955" s="686"/>
      <c r="J955" s="686"/>
      <c r="K955" s="686"/>
      <c r="L955" s="692"/>
      <c r="M955" s="692"/>
      <c r="N955" s="692"/>
      <c r="O955" s="692"/>
      <c r="P955" s="692"/>
      <c r="Q955" s="692"/>
      <c r="R955" s="692"/>
      <c r="S955" s="692"/>
      <c r="T955" s="692"/>
      <c r="U955" s="692"/>
      <c r="V955" s="692"/>
      <c r="W955" s="692"/>
      <c r="X955" s="692"/>
      <c r="Y955" s="692"/>
      <c r="Z955" s="692"/>
      <c r="AA955" s="692"/>
      <c r="AB955" s="692"/>
    </row>
    <row r="956" spans="1:28">
      <c r="A956" s="723"/>
      <c r="B956" s="728"/>
      <c r="C956" s="729"/>
      <c r="D956" s="730"/>
      <c r="E956" s="686"/>
      <c r="F956" s="686"/>
      <c r="G956" s="686"/>
      <c r="H956" s="686"/>
      <c r="I956" s="686"/>
      <c r="J956" s="686"/>
      <c r="K956" s="686"/>
      <c r="L956" s="686"/>
      <c r="M956" s="686"/>
      <c r="N956" s="686"/>
      <c r="O956" s="686"/>
      <c r="P956" s="686"/>
      <c r="Q956" s="686"/>
      <c r="R956" s="686"/>
      <c r="S956" s="686"/>
      <c r="T956" s="686"/>
      <c r="U956" s="686"/>
      <c r="V956" s="686"/>
      <c r="W956" s="686"/>
      <c r="X956" s="686"/>
      <c r="Y956" s="686"/>
      <c r="Z956" s="686"/>
      <c r="AA956" s="686"/>
      <c r="AB956" s="686"/>
    </row>
    <row r="957" spans="1:28">
      <c r="A957" s="722"/>
      <c r="B957" s="725"/>
      <c r="C957" s="726"/>
      <c r="D957" s="727"/>
      <c r="E957" s="692"/>
      <c r="F957" s="692"/>
      <c r="G957" s="686"/>
      <c r="H957" s="686"/>
      <c r="I957" s="686"/>
      <c r="J957" s="686"/>
      <c r="K957" s="686"/>
      <c r="L957" s="692"/>
      <c r="M957" s="692"/>
      <c r="N957" s="692"/>
      <c r="O957" s="692"/>
      <c r="P957" s="692"/>
      <c r="Q957" s="692"/>
      <c r="R957" s="692"/>
      <c r="S957" s="692"/>
      <c r="T957" s="692"/>
      <c r="U957" s="692"/>
      <c r="V957" s="692"/>
      <c r="W957" s="692"/>
      <c r="X957" s="692"/>
      <c r="Y957" s="692"/>
      <c r="Z957" s="692"/>
      <c r="AA957" s="692"/>
      <c r="AB957" s="692"/>
    </row>
    <row r="958" spans="1:28">
      <c r="A958" s="723"/>
      <c r="B958" s="728"/>
      <c r="C958" s="729"/>
      <c r="D958" s="730"/>
      <c r="E958" s="686"/>
      <c r="F958" s="686"/>
      <c r="G958" s="686"/>
      <c r="H958" s="686"/>
      <c r="I958" s="686"/>
      <c r="J958" s="686"/>
      <c r="K958" s="686"/>
      <c r="L958" s="686"/>
      <c r="M958" s="686"/>
      <c r="N958" s="686"/>
      <c r="O958" s="686"/>
      <c r="P958" s="686"/>
      <c r="Q958" s="686"/>
      <c r="R958" s="686"/>
      <c r="S958" s="686"/>
      <c r="T958" s="686"/>
      <c r="U958" s="686"/>
      <c r="V958" s="686"/>
      <c r="W958" s="686"/>
      <c r="X958" s="686"/>
      <c r="Y958" s="686"/>
      <c r="Z958" s="686"/>
      <c r="AA958" s="686"/>
      <c r="AB958" s="686"/>
    </row>
    <row r="959" spans="1:28">
      <c r="A959" s="722"/>
      <c r="B959" s="725"/>
      <c r="C959" s="726"/>
      <c r="D959" s="727"/>
      <c r="E959" s="692"/>
      <c r="F959" s="692"/>
      <c r="G959" s="686"/>
      <c r="H959" s="686"/>
      <c r="I959" s="686"/>
      <c r="J959" s="686"/>
      <c r="K959" s="686"/>
      <c r="L959" s="692"/>
      <c r="M959" s="692"/>
      <c r="N959" s="692"/>
      <c r="O959" s="692"/>
      <c r="P959" s="692"/>
      <c r="Q959" s="692"/>
      <c r="R959" s="692"/>
      <c r="S959" s="692"/>
      <c r="T959" s="692"/>
      <c r="U959" s="692"/>
      <c r="V959" s="692"/>
      <c r="W959" s="692"/>
      <c r="X959" s="692"/>
      <c r="Y959" s="692"/>
      <c r="Z959" s="692"/>
      <c r="AA959" s="692"/>
      <c r="AB959" s="692"/>
    </row>
    <row r="960" spans="1:28">
      <c r="A960" s="723"/>
      <c r="B960" s="728"/>
      <c r="C960" s="729"/>
      <c r="D960" s="730"/>
      <c r="E960" s="686"/>
      <c r="F960" s="686"/>
      <c r="G960" s="686"/>
      <c r="H960" s="686"/>
      <c r="I960" s="686"/>
      <c r="J960" s="686"/>
      <c r="K960" s="686"/>
      <c r="L960" s="686"/>
      <c r="M960" s="686"/>
      <c r="N960" s="686"/>
      <c r="O960" s="686"/>
      <c r="P960" s="686"/>
      <c r="Q960" s="686"/>
      <c r="R960" s="686"/>
      <c r="S960" s="686"/>
      <c r="T960" s="686"/>
      <c r="U960" s="686"/>
      <c r="V960" s="686"/>
      <c r="W960" s="686"/>
      <c r="X960" s="686"/>
      <c r="Y960" s="686"/>
      <c r="Z960" s="686"/>
      <c r="AA960" s="686"/>
      <c r="AB960" s="686"/>
    </row>
    <row r="961" spans="1:28">
      <c r="A961" s="722"/>
      <c r="B961" s="725"/>
      <c r="C961" s="726"/>
      <c r="D961" s="727"/>
      <c r="E961" s="692"/>
      <c r="F961" s="692"/>
      <c r="G961" s="686"/>
      <c r="H961" s="686"/>
      <c r="I961" s="686"/>
      <c r="J961" s="686"/>
      <c r="K961" s="686"/>
      <c r="L961" s="692"/>
      <c r="M961" s="692"/>
      <c r="N961" s="692"/>
      <c r="O961" s="692"/>
      <c r="P961" s="692"/>
      <c r="Q961" s="692"/>
      <c r="R961" s="692"/>
      <c r="S961" s="692"/>
      <c r="T961" s="692"/>
      <c r="U961" s="692"/>
      <c r="V961" s="692"/>
      <c r="W961" s="692"/>
      <c r="X961" s="692"/>
      <c r="Y961" s="692"/>
      <c r="Z961" s="692"/>
      <c r="AA961" s="692"/>
      <c r="AB961" s="692"/>
    </row>
    <row r="962" spans="1:28">
      <c r="A962" s="723"/>
      <c r="B962" s="728"/>
      <c r="C962" s="729"/>
      <c r="D962" s="730"/>
      <c r="E962" s="686"/>
      <c r="F962" s="686"/>
      <c r="G962" s="686"/>
      <c r="H962" s="686"/>
      <c r="I962" s="686"/>
      <c r="J962" s="686"/>
      <c r="K962" s="686"/>
      <c r="L962" s="686"/>
      <c r="M962" s="686"/>
      <c r="N962" s="686"/>
      <c r="O962" s="686"/>
      <c r="P962" s="686"/>
      <c r="Q962" s="686"/>
      <c r="R962" s="686"/>
      <c r="S962" s="686"/>
      <c r="T962" s="686"/>
      <c r="U962" s="686"/>
      <c r="V962" s="686"/>
      <c r="W962" s="686"/>
      <c r="X962" s="686"/>
      <c r="Y962" s="686"/>
      <c r="Z962" s="686"/>
      <c r="AA962" s="686"/>
      <c r="AB962" s="686"/>
    </row>
    <row r="963" spans="1:28">
      <c r="A963" s="722"/>
      <c r="B963" s="725"/>
      <c r="C963" s="726"/>
      <c r="D963" s="727"/>
      <c r="E963" s="692"/>
      <c r="F963" s="692"/>
      <c r="G963" s="686"/>
      <c r="H963" s="686"/>
      <c r="I963" s="686"/>
      <c r="J963" s="686"/>
      <c r="K963" s="686"/>
      <c r="L963" s="692"/>
      <c r="M963" s="692"/>
      <c r="N963" s="692"/>
      <c r="O963" s="692"/>
      <c r="P963" s="692"/>
      <c r="Q963" s="692"/>
      <c r="R963" s="692"/>
      <c r="S963" s="692"/>
      <c r="T963" s="692"/>
      <c r="U963" s="692"/>
      <c r="V963" s="692"/>
      <c r="W963" s="692"/>
      <c r="X963" s="692"/>
      <c r="Y963" s="692"/>
      <c r="Z963" s="692"/>
      <c r="AA963" s="692"/>
      <c r="AB963" s="692"/>
    </row>
    <row r="964" spans="1:28">
      <c r="A964" s="723"/>
      <c r="B964" s="728"/>
      <c r="C964" s="729"/>
      <c r="D964" s="730"/>
      <c r="E964" s="686"/>
      <c r="F964" s="686"/>
      <c r="G964" s="686"/>
      <c r="H964" s="686"/>
      <c r="I964" s="686"/>
      <c r="J964" s="686"/>
      <c r="K964" s="686"/>
      <c r="L964" s="686"/>
      <c r="M964" s="686"/>
      <c r="N964" s="686"/>
      <c r="O964" s="686"/>
      <c r="P964" s="686"/>
      <c r="Q964" s="686"/>
      <c r="R964" s="686"/>
      <c r="S964" s="686"/>
      <c r="T964" s="686"/>
      <c r="U964" s="686"/>
      <c r="V964" s="686"/>
      <c r="W964" s="686"/>
      <c r="X964" s="686"/>
      <c r="Y964" s="686"/>
      <c r="Z964" s="686"/>
      <c r="AA964" s="686"/>
      <c r="AB964" s="686"/>
    </row>
    <row r="965" spans="1:28">
      <c r="A965" s="722"/>
      <c r="B965" s="725"/>
      <c r="C965" s="726"/>
      <c r="D965" s="727"/>
      <c r="E965" s="692"/>
      <c r="F965" s="692"/>
      <c r="G965" s="686"/>
      <c r="H965" s="686"/>
      <c r="I965" s="686"/>
      <c r="J965" s="686"/>
      <c r="K965" s="686"/>
      <c r="L965" s="692"/>
      <c r="M965" s="692"/>
      <c r="N965" s="692"/>
      <c r="O965" s="692"/>
      <c r="P965" s="692"/>
      <c r="Q965" s="692"/>
      <c r="R965" s="692"/>
      <c r="S965" s="692"/>
      <c r="T965" s="692"/>
      <c r="U965" s="692"/>
      <c r="V965" s="692"/>
      <c r="W965" s="692"/>
      <c r="X965" s="692"/>
      <c r="Y965" s="692"/>
      <c r="Z965" s="692"/>
      <c r="AA965" s="692"/>
      <c r="AB965" s="692"/>
    </row>
    <row r="966" spans="1:28">
      <c r="A966" s="723"/>
      <c r="B966" s="728"/>
      <c r="C966" s="729"/>
      <c r="D966" s="730"/>
      <c r="E966" s="686"/>
      <c r="F966" s="686"/>
      <c r="G966" s="686"/>
      <c r="H966" s="686"/>
      <c r="I966" s="686"/>
      <c r="J966" s="686"/>
      <c r="K966" s="686"/>
      <c r="L966" s="686"/>
      <c r="M966" s="686"/>
      <c r="N966" s="686"/>
      <c r="O966" s="686"/>
      <c r="P966" s="686"/>
      <c r="Q966" s="686"/>
      <c r="R966" s="686"/>
      <c r="S966" s="686"/>
      <c r="T966" s="686"/>
      <c r="U966" s="686"/>
      <c r="V966" s="686"/>
      <c r="W966" s="686"/>
      <c r="X966" s="686"/>
      <c r="Y966" s="686"/>
      <c r="Z966" s="686"/>
      <c r="AA966" s="686"/>
      <c r="AB966" s="686"/>
    </row>
    <row r="967" spans="1:28">
      <c r="A967" s="722"/>
      <c r="B967" s="725"/>
      <c r="C967" s="726"/>
      <c r="D967" s="727"/>
      <c r="E967" s="692"/>
      <c r="F967" s="692"/>
      <c r="G967" s="686"/>
      <c r="H967" s="686"/>
      <c r="I967" s="686"/>
      <c r="J967" s="686"/>
      <c r="K967" s="686"/>
      <c r="L967" s="692"/>
      <c r="M967" s="692"/>
      <c r="N967" s="692"/>
      <c r="O967" s="692"/>
      <c r="P967" s="692"/>
      <c r="Q967" s="692"/>
      <c r="R967" s="692"/>
      <c r="S967" s="692"/>
      <c r="T967" s="692"/>
      <c r="U967" s="692"/>
      <c r="V967" s="692"/>
      <c r="W967" s="692"/>
      <c r="X967" s="692"/>
      <c r="Y967" s="692"/>
      <c r="Z967" s="692"/>
      <c r="AA967" s="692"/>
      <c r="AB967" s="692"/>
    </row>
    <row r="968" spans="1:28">
      <c r="A968" s="723"/>
      <c r="B968" s="728"/>
      <c r="C968" s="729"/>
      <c r="D968" s="730"/>
      <c r="E968" s="686"/>
      <c r="F968" s="686"/>
      <c r="G968" s="686"/>
      <c r="H968" s="686"/>
      <c r="I968" s="686"/>
      <c r="J968" s="686"/>
      <c r="K968" s="686"/>
      <c r="L968" s="686"/>
      <c r="M968" s="686"/>
      <c r="N968" s="686"/>
      <c r="O968" s="686"/>
      <c r="P968" s="686"/>
      <c r="Q968" s="686"/>
      <c r="R968" s="686"/>
      <c r="S968" s="686"/>
      <c r="T968" s="686"/>
      <c r="U968" s="686"/>
      <c r="V968" s="686"/>
      <c r="W968" s="686"/>
      <c r="X968" s="686"/>
      <c r="Y968" s="686"/>
      <c r="Z968" s="686"/>
      <c r="AA968" s="686"/>
      <c r="AB968" s="686"/>
    </row>
    <row r="969" spans="1:28">
      <c r="A969" s="722"/>
      <c r="B969" s="725"/>
      <c r="C969" s="726"/>
      <c r="D969" s="727"/>
      <c r="E969" s="692"/>
      <c r="F969" s="692"/>
      <c r="G969" s="686"/>
      <c r="H969" s="686"/>
      <c r="I969" s="686"/>
      <c r="J969" s="686"/>
      <c r="K969" s="686"/>
      <c r="L969" s="692"/>
      <c r="M969" s="692"/>
      <c r="N969" s="692"/>
      <c r="O969" s="692"/>
      <c r="P969" s="692"/>
      <c r="Q969" s="692"/>
      <c r="R969" s="692"/>
      <c r="S969" s="692"/>
      <c r="T969" s="692"/>
      <c r="U969" s="692"/>
      <c r="V969" s="692"/>
      <c r="W969" s="692"/>
      <c r="X969" s="692"/>
      <c r="Y969" s="692"/>
      <c r="Z969" s="692"/>
      <c r="AA969" s="692"/>
      <c r="AB969" s="692"/>
    </row>
    <row r="970" spans="1:28">
      <c r="A970" s="723"/>
      <c r="B970" s="728"/>
      <c r="C970" s="729"/>
      <c r="D970" s="730"/>
      <c r="E970" s="686"/>
      <c r="F970" s="686"/>
      <c r="G970" s="686"/>
      <c r="H970" s="686"/>
      <c r="I970" s="686"/>
      <c r="J970" s="686"/>
      <c r="K970" s="686"/>
      <c r="L970" s="686"/>
      <c r="M970" s="686"/>
      <c r="N970" s="686"/>
      <c r="O970" s="686"/>
      <c r="P970" s="686"/>
      <c r="Q970" s="686"/>
      <c r="R970" s="686"/>
      <c r="S970" s="686"/>
      <c r="T970" s="686"/>
      <c r="U970" s="686"/>
      <c r="V970" s="686"/>
      <c r="W970" s="686"/>
      <c r="X970" s="686"/>
      <c r="Y970" s="686"/>
      <c r="Z970" s="686"/>
      <c r="AA970" s="686"/>
      <c r="AB970" s="686"/>
    </row>
    <row r="971" spans="1:28">
      <c r="A971" s="722"/>
      <c r="B971" s="725"/>
      <c r="C971" s="726"/>
      <c r="D971" s="727"/>
      <c r="E971" s="692"/>
      <c r="F971" s="692"/>
      <c r="G971" s="686"/>
      <c r="H971" s="686"/>
      <c r="I971" s="686"/>
      <c r="J971" s="686"/>
      <c r="K971" s="686"/>
      <c r="L971" s="692"/>
      <c r="M971" s="692"/>
      <c r="N971" s="692"/>
      <c r="O971" s="692"/>
      <c r="P971" s="692"/>
      <c r="Q971" s="692"/>
      <c r="R971" s="692"/>
      <c r="S971" s="692"/>
      <c r="T971" s="692"/>
      <c r="U971" s="692"/>
      <c r="V971" s="692"/>
      <c r="W971" s="692"/>
      <c r="X971" s="692"/>
      <c r="Y971" s="692"/>
      <c r="Z971" s="692"/>
      <c r="AA971" s="692"/>
      <c r="AB971" s="692"/>
    </row>
    <row r="972" spans="1:28">
      <c r="A972" s="723"/>
      <c r="B972" s="728"/>
      <c r="C972" s="729"/>
      <c r="D972" s="730"/>
      <c r="E972" s="686"/>
      <c r="F972" s="686"/>
      <c r="G972" s="686"/>
      <c r="H972" s="686"/>
      <c r="I972" s="686"/>
      <c r="J972" s="686"/>
      <c r="K972" s="686"/>
      <c r="L972" s="686"/>
      <c r="M972" s="686"/>
      <c r="N972" s="686"/>
      <c r="O972" s="686"/>
      <c r="P972" s="686"/>
      <c r="Q972" s="686"/>
      <c r="R972" s="686"/>
      <c r="S972" s="686"/>
      <c r="T972" s="686"/>
      <c r="U972" s="686"/>
      <c r="V972" s="686"/>
      <c r="W972" s="686"/>
      <c r="X972" s="686"/>
      <c r="Y972" s="686"/>
      <c r="Z972" s="686"/>
      <c r="AA972" s="686"/>
      <c r="AB972" s="686"/>
    </row>
    <row r="973" spans="1:28">
      <c r="A973" s="722"/>
      <c r="B973" s="725"/>
      <c r="C973" s="726"/>
      <c r="D973" s="727"/>
      <c r="E973" s="692"/>
      <c r="F973" s="692"/>
      <c r="G973" s="686"/>
      <c r="H973" s="686"/>
      <c r="I973" s="686"/>
      <c r="J973" s="686"/>
      <c r="K973" s="686"/>
      <c r="L973" s="692"/>
      <c r="M973" s="692"/>
      <c r="N973" s="692"/>
      <c r="O973" s="692"/>
      <c r="P973" s="692"/>
      <c r="Q973" s="692"/>
      <c r="R973" s="692"/>
      <c r="S973" s="692"/>
      <c r="T973" s="692"/>
      <c r="U973" s="692"/>
      <c r="V973" s="692"/>
      <c r="W973" s="692"/>
      <c r="X973" s="692"/>
      <c r="Y973" s="692"/>
      <c r="Z973" s="692"/>
      <c r="AA973" s="692"/>
      <c r="AB973" s="692"/>
    </row>
    <row r="974" spans="1:28">
      <c r="A974" s="723"/>
      <c r="B974" s="728"/>
      <c r="C974" s="729"/>
      <c r="D974" s="730"/>
      <c r="E974" s="686"/>
      <c r="F974" s="686"/>
      <c r="G974" s="686"/>
      <c r="H974" s="686"/>
      <c r="I974" s="686"/>
      <c r="J974" s="686"/>
      <c r="K974" s="686"/>
      <c r="L974" s="686"/>
      <c r="M974" s="686"/>
      <c r="N974" s="686"/>
      <c r="O974" s="686"/>
      <c r="P974" s="686"/>
      <c r="Q974" s="686"/>
      <c r="R974" s="686"/>
      <c r="S974" s="686"/>
      <c r="T974" s="686"/>
      <c r="U974" s="686"/>
      <c r="V974" s="686"/>
      <c r="W974" s="686"/>
      <c r="X974" s="686"/>
      <c r="Y974" s="686"/>
      <c r="Z974" s="686"/>
      <c r="AA974" s="686"/>
      <c r="AB974" s="686"/>
    </row>
    <row r="975" spans="1:28">
      <c r="A975" s="722"/>
      <c r="B975" s="725"/>
      <c r="C975" s="726"/>
      <c r="D975" s="727"/>
      <c r="E975" s="692"/>
      <c r="F975" s="692"/>
      <c r="G975" s="686"/>
      <c r="H975" s="686"/>
      <c r="I975" s="686"/>
      <c r="J975" s="686"/>
      <c r="K975" s="686"/>
      <c r="L975" s="692"/>
      <c r="M975" s="692"/>
      <c r="N975" s="692"/>
      <c r="O975" s="692"/>
      <c r="P975" s="692"/>
      <c r="Q975" s="692"/>
      <c r="R975" s="692"/>
      <c r="S975" s="692"/>
      <c r="T975" s="692"/>
      <c r="U975" s="692"/>
      <c r="V975" s="692"/>
      <c r="W975" s="692"/>
      <c r="X975" s="692"/>
      <c r="Y975" s="692"/>
      <c r="Z975" s="692"/>
      <c r="AA975" s="692"/>
      <c r="AB975" s="692"/>
    </row>
    <row r="976" spans="1:28">
      <c r="A976" s="723"/>
      <c r="B976" s="728"/>
      <c r="C976" s="729"/>
      <c r="D976" s="730"/>
      <c r="E976" s="686"/>
      <c r="F976" s="686"/>
      <c r="G976" s="686"/>
      <c r="H976" s="686"/>
      <c r="I976" s="686"/>
      <c r="J976" s="686"/>
      <c r="K976" s="686"/>
      <c r="L976" s="686"/>
      <c r="M976" s="686"/>
      <c r="N976" s="686"/>
      <c r="O976" s="686"/>
      <c r="P976" s="686"/>
      <c r="Q976" s="686"/>
      <c r="R976" s="686"/>
      <c r="S976" s="686"/>
      <c r="T976" s="686"/>
      <c r="U976" s="686"/>
      <c r="V976" s="686"/>
      <c r="W976" s="686"/>
      <c r="X976" s="686"/>
      <c r="Y976" s="686"/>
      <c r="Z976" s="686"/>
      <c r="AA976" s="686"/>
      <c r="AB976" s="686"/>
    </row>
    <row r="977" spans="1:28">
      <c r="A977" s="722"/>
      <c r="B977" s="725"/>
      <c r="C977" s="726"/>
      <c r="D977" s="727"/>
      <c r="E977" s="692"/>
      <c r="F977" s="692"/>
      <c r="G977" s="686"/>
      <c r="H977" s="686"/>
      <c r="I977" s="686"/>
      <c r="J977" s="686"/>
      <c r="K977" s="686"/>
      <c r="L977" s="692"/>
      <c r="M977" s="692"/>
      <c r="N977" s="692"/>
      <c r="O977" s="692"/>
      <c r="P977" s="692"/>
      <c r="Q977" s="692"/>
      <c r="R977" s="692"/>
      <c r="S977" s="692"/>
      <c r="T977" s="692"/>
      <c r="U977" s="692"/>
      <c r="V977" s="692"/>
      <c r="W977" s="692"/>
      <c r="X977" s="692"/>
      <c r="Y977" s="692"/>
      <c r="Z977" s="692"/>
      <c r="AA977" s="692"/>
      <c r="AB977" s="692"/>
    </row>
    <row r="978" spans="1:28">
      <c r="A978" s="723"/>
      <c r="B978" s="728"/>
      <c r="C978" s="729"/>
      <c r="D978" s="730"/>
      <c r="E978" s="686"/>
      <c r="F978" s="686"/>
      <c r="G978" s="686"/>
      <c r="H978" s="686"/>
      <c r="I978" s="686"/>
      <c r="J978" s="686"/>
      <c r="K978" s="686"/>
      <c r="L978" s="686"/>
      <c r="M978" s="686"/>
      <c r="N978" s="686"/>
      <c r="O978" s="686"/>
      <c r="P978" s="686"/>
      <c r="Q978" s="686"/>
      <c r="R978" s="686"/>
      <c r="S978" s="686"/>
      <c r="T978" s="686"/>
      <c r="U978" s="686"/>
      <c r="V978" s="686"/>
      <c r="W978" s="686"/>
      <c r="X978" s="686"/>
      <c r="Y978" s="686"/>
      <c r="Z978" s="686"/>
      <c r="AA978" s="686"/>
      <c r="AB978" s="686"/>
    </row>
    <row r="979" spans="1:28">
      <c r="A979" s="722"/>
      <c r="B979" s="725"/>
      <c r="C979" s="726"/>
      <c r="D979" s="727"/>
      <c r="E979" s="692"/>
      <c r="F979" s="692"/>
      <c r="G979" s="686"/>
      <c r="H979" s="686"/>
      <c r="I979" s="686"/>
      <c r="J979" s="686"/>
      <c r="K979" s="686"/>
      <c r="L979" s="692"/>
      <c r="M979" s="692"/>
      <c r="N979" s="692"/>
      <c r="O979" s="692"/>
      <c r="P979" s="692"/>
      <c r="Q979" s="692"/>
      <c r="R979" s="692"/>
      <c r="S979" s="692"/>
      <c r="T979" s="692"/>
      <c r="U979" s="692"/>
      <c r="V979" s="692"/>
      <c r="W979" s="692"/>
      <c r="X979" s="692"/>
      <c r="Y979" s="692"/>
      <c r="Z979" s="692"/>
      <c r="AA979" s="692"/>
      <c r="AB979" s="692"/>
    </row>
    <row r="980" spans="1:28">
      <c r="A980" s="723"/>
      <c r="B980" s="728"/>
      <c r="C980" s="729"/>
      <c r="D980" s="730"/>
      <c r="E980" s="686"/>
      <c r="F980" s="686"/>
      <c r="G980" s="686"/>
      <c r="H980" s="686"/>
      <c r="I980" s="686"/>
      <c r="J980" s="686"/>
      <c r="K980" s="686"/>
      <c r="L980" s="686"/>
      <c r="M980" s="686"/>
      <c r="N980" s="686"/>
      <c r="O980" s="686"/>
      <c r="P980" s="686"/>
      <c r="Q980" s="686"/>
      <c r="R980" s="686"/>
      <c r="S980" s="686"/>
      <c r="T980" s="686"/>
      <c r="U980" s="686"/>
      <c r="V980" s="686"/>
      <c r="W980" s="686"/>
      <c r="X980" s="686"/>
      <c r="Y980" s="686"/>
      <c r="Z980" s="686"/>
      <c r="AA980" s="686"/>
      <c r="AB980" s="686"/>
    </row>
    <row r="981" spans="1:28">
      <c r="A981" s="722"/>
      <c r="B981" s="725"/>
      <c r="C981" s="726"/>
      <c r="D981" s="727"/>
      <c r="E981" s="692"/>
      <c r="F981" s="692"/>
      <c r="G981" s="686"/>
      <c r="H981" s="686"/>
      <c r="I981" s="686"/>
      <c r="J981" s="686"/>
      <c r="K981" s="686"/>
      <c r="L981" s="692"/>
      <c r="M981" s="692"/>
      <c r="N981" s="692"/>
      <c r="O981" s="692"/>
      <c r="P981" s="692"/>
      <c r="Q981" s="692"/>
      <c r="R981" s="692"/>
      <c r="S981" s="692"/>
      <c r="T981" s="692"/>
      <c r="U981" s="692"/>
      <c r="V981" s="692"/>
      <c r="W981" s="692"/>
      <c r="X981" s="692"/>
      <c r="Y981" s="692"/>
      <c r="Z981" s="692"/>
      <c r="AA981" s="692"/>
      <c r="AB981" s="692"/>
    </row>
    <row r="982" spans="1:28">
      <c r="A982" s="723"/>
      <c r="B982" s="728"/>
      <c r="C982" s="729"/>
      <c r="D982" s="730"/>
      <c r="E982" s="686"/>
      <c r="F982" s="686"/>
      <c r="G982" s="686"/>
      <c r="H982" s="686"/>
      <c r="I982" s="686"/>
      <c r="J982" s="686"/>
      <c r="K982" s="686"/>
      <c r="L982" s="686"/>
      <c r="M982" s="686"/>
      <c r="N982" s="686"/>
      <c r="O982" s="686"/>
      <c r="P982" s="686"/>
      <c r="Q982" s="686"/>
      <c r="R982" s="686"/>
      <c r="S982" s="686"/>
      <c r="T982" s="686"/>
      <c r="U982" s="686"/>
      <c r="V982" s="686"/>
      <c r="W982" s="686"/>
      <c r="X982" s="686"/>
      <c r="Y982" s="686"/>
      <c r="Z982" s="686"/>
      <c r="AA982" s="686"/>
      <c r="AB982" s="686"/>
    </row>
    <row r="983" spans="1:28">
      <c r="A983" s="722"/>
      <c r="B983" s="725"/>
      <c r="C983" s="726"/>
      <c r="D983" s="727"/>
      <c r="E983" s="692"/>
      <c r="F983" s="692"/>
      <c r="G983" s="686"/>
      <c r="H983" s="686"/>
      <c r="I983" s="686"/>
      <c r="J983" s="686"/>
      <c r="K983" s="686"/>
      <c r="L983" s="692"/>
      <c r="M983" s="692"/>
      <c r="N983" s="692"/>
      <c r="O983" s="692"/>
      <c r="P983" s="692"/>
      <c r="Q983" s="692"/>
      <c r="R983" s="692"/>
      <c r="S983" s="692"/>
      <c r="T983" s="692"/>
      <c r="U983" s="692"/>
      <c r="V983" s="692"/>
      <c r="W983" s="692"/>
      <c r="X983" s="692"/>
      <c r="Y983" s="692"/>
      <c r="Z983" s="692"/>
      <c r="AA983" s="692"/>
      <c r="AB983" s="692"/>
    </row>
    <row r="984" spans="1:28">
      <c r="A984" s="723"/>
      <c r="B984" s="728"/>
      <c r="C984" s="729"/>
      <c r="D984" s="730"/>
      <c r="E984" s="686"/>
      <c r="F984" s="686"/>
      <c r="G984" s="686"/>
      <c r="H984" s="686"/>
      <c r="I984" s="686"/>
      <c r="J984" s="686"/>
      <c r="K984" s="686"/>
      <c r="L984" s="686"/>
      <c r="M984" s="686"/>
      <c r="N984" s="686"/>
      <c r="O984" s="686"/>
      <c r="P984" s="686"/>
      <c r="Q984" s="686"/>
      <c r="R984" s="686"/>
      <c r="S984" s="686"/>
      <c r="T984" s="686"/>
      <c r="U984" s="686"/>
      <c r="V984" s="686"/>
      <c r="W984" s="686"/>
      <c r="X984" s="686"/>
      <c r="Y984" s="686"/>
      <c r="Z984" s="686"/>
      <c r="AA984" s="686"/>
      <c r="AB984" s="686"/>
    </row>
    <row r="985" spans="1:28">
      <c r="A985" s="722"/>
      <c r="B985" s="725"/>
      <c r="C985" s="726"/>
      <c r="D985" s="727"/>
      <c r="E985" s="692"/>
      <c r="F985" s="692"/>
      <c r="G985" s="686"/>
      <c r="H985" s="686"/>
      <c r="I985" s="686"/>
      <c r="J985" s="686"/>
      <c r="K985" s="686"/>
      <c r="L985" s="692"/>
      <c r="M985" s="692"/>
      <c r="N985" s="692"/>
      <c r="O985" s="692"/>
      <c r="P985" s="692"/>
      <c r="Q985" s="692"/>
      <c r="R985" s="692"/>
      <c r="S985" s="692"/>
      <c r="T985" s="692"/>
      <c r="U985" s="692"/>
      <c r="V985" s="692"/>
      <c r="W985" s="692"/>
      <c r="X985" s="692"/>
      <c r="Y985" s="692"/>
      <c r="Z985" s="692"/>
      <c r="AA985" s="692"/>
      <c r="AB985" s="692"/>
    </row>
    <row r="986" spans="1:28">
      <c r="A986" s="723"/>
      <c r="B986" s="728"/>
      <c r="C986" s="729"/>
      <c r="D986" s="730"/>
      <c r="E986" s="686"/>
      <c r="F986" s="686"/>
      <c r="G986" s="686"/>
      <c r="H986" s="686"/>
      <c r="I986" s="686"/>
      <c r="J986" s="686"/>
      <c r="K986" s="686"/>
      <c r="L986" s="686"/>
      <c r="M986" s="686"/>
      <c r="N986" s="686"/>
      <c r="O986" s="686"/>
      <c r="P986" s="686"/>
      <c r="Q986" s="686"/>
      <c r="R986" s="686"/>
      <c r="S986" s="686"/>
      <c r="T986" s="686"/>
      <c r="U986" s="686"/>
      <c r="V986" s="686"/>
      <c r="W986" s="686"/>
      <c r="X986" s="686"/>
      <c r="Y986" s="686"/>
      <c r="Z986" s="686"/>
      <c r="AA986" s="686"/>
      <c r="AB986" s="686"/>
    </row>
    <row r="987" spans="1:28">
      <c r="A987" s="722"/>
      <c r="B987" s="725"/>
      <c r="C987" s="726"/>
      <c r="D987" s="727"/>
      <c r="E987" s="692"/>
      <c r="F987" s="692"/>
      <c r="G987" s="686"/>
      <c r="H987" s="686"/>
      <c r="I987" s="686"/>
      <c r="J987" s="686"/>
      <c r="K987" s="686"/>
      <c r="L987" s="692"/>
      <c r="M987" s="692"/>
      <c r="N987" s="692"/>
      <c r="O987" s="692"/>
      <c r="P987" s="692"/>
      <c r="Q987" s="692"/>
      <c r="R987" s="692"/>
      <c r="S987" s="692"/>
      <c r="T987" s="692"/>
      <c r="U987" s="692"/>
      <c r="V987" s="692"/>
      <c r="W987" s="692"/>
      <c r="X987" s="692"/>
      <c r="Y987" s="692"/>
      <c r="Z987" s="692"/>
      <c r="AA987" s="692"/>
      <c r="AB987" s="692"/>
    </row>
    <row r="988" spans="1:28">
      <c r="A988" s="723"/>
      <c r="B988" s="728"/>
      <c r="C988" s="729"/>
      <c r="D988" s="730"/>
      <c r="E988" s="686"/>
      <c r="F988" s="686"/>
      <c r="G988" s="686"/>
      <c r="H988" s="686"/>
      <c r="I988" s="686"/>
      <c r="J988" s="686"/>
      <c r="K988" s="686"/>
      <c r="L988" s="686"/>
      <c r="M988" s="686"/>
      <c r="N988" s="686"/>
      <c r="O988" s="686"/>
      <c r="P988" s="686"/>
      <c r="Q988" s="686"/>
      <c r="R988" s="686"/>
      <c r="S988" s="686"/>
      <c r="T988" s="686"/>
      <c r="U988" s="686"/>
      <c r="V988" s="686"/>
      <c r="W988" s="686"/>
      <c r="X988" s="686"/>
      <c r="Y988" s="686"/>
      <c r="Z988" s="686"/>
      <c r="AA988" s="686"/>
      <c r="AB988" s="686"/>
    </row>
    <row r="989" spans="1:28">
      <c r="A989" s="722"/>
      <c r="B989" s="725"/>
      <c r="C989" s="726"/>
      <c r="D989" s="727"/>
      <c r="E989" s="692"/>
      <c r="F989" s="692"/>
      <c r="G989" s="686"/>
      <c r="H989" s="686"/>
      <c r="I989" s="686"/>
      <c r="J989" s="686"/>
      <c r="K989" s="686"/>
      <c r="L989" s="692"/>
      <c r="M989" s="692"/>
      <c r="N989" s="692"/>
      <c r="O989" s="692"/>
      <c r="P989" s="692"/>
      <c r="Q989" s="692"/>
      <c r="R989" s="692"/>
      <c r="S989" s="692"/>
      <c r="T989" s="692"/>
      <c r="U989" s="692"/>
      <c r="V989" s="692"/>
      <c r="W989" s="692"/>
      <c r="X989" s="692"/>
      <c r="Y989" s="692"/>
      <c r="Z989" s="692"/>
      <c r="AA989" s="692"/>
      <c r="AB989" s="692"/>
    </row>
    <row r="990" spans="1:28">
      <c r="A990" s="723"/>
      <c r="B990" s="728"/>
      <c r="C990" s="729"/>
      <c r="D990" s="730"/>
      <c r="E990" s="686"/>
      <c r="F990" s="686"/>
      <c r="G990" s="686"/>
      <c r="H990" s="686"/>
      <c r="I990" s="686"/>
      <c r="J990" s="686"/>
      <c r="K990" s="686"/>
      <c r="L990" s="686"/>
      <c r="M990" s="686"/>
      <c r="N990" s="686"/>
      <c r="O990" s="686"/>
      <c r="P990" s="686"/>
      <c r="Q990" s="686"/>
      <c r="R990" s="686"/>
      <c r="S990" s="686"/>
      <c r="T990" s="686"/>
      <c r="U990" s="686"/>
      <c r="V990" s="686"/>
      <c r="W990" s="686"/>
      <c r="X990" s="686"/>
      <c r="Y990" s="686"/>
      <c r="Z990" s="686"/>
      <c r="AA990" s="686"/>
      <c r="AB990" s="686"/>
    </row>
    <row r="991" spans="1:28">
      <c r="A991" s="722"/>
      <c r="B991" s="725"/>
      <c r="C991" s="726"/>
      <c r="D991" s="727"/>
      <c r="E991" s="692"/>
      <c r="F991" s="692"/>
      <c r="G991" s="686"/>
      <c r="H991" s="686"/>
      <c r="I991" s="686"/>
      <c r="J991" s="686"/>
      <c r="K991" s="686"/>
      <c r="L991" s="692"/>
      <c r="M991" s="692"/>
      <c r="N991" s="692"/>
      <c r="O991" s="692"/>
      <c r="P991" s="692"/>
      <c r="Q991" s="692"/>
      <c r="R991" s="692"/>
      <c r="S991" s="692"/>
      <c r="T991" s="692"/>
      <c r="U991" s="692"/>
      <c r="V991" s="692"/>
      <c r="W991" s="692"/>
      <c r="X991" s="692"/>
      <c r="Y991" s="692"/>
      <c r="Z991" s="692"/>
      <c r="AA991" s="692"/>
      <c r="AB991" s="692"/>
    </row>
    <row r="992" spans="1:28">
      <c r="A992" s="723"/>
      <c r="B992" s="728"/>
      <c r="C992" s="729"/>
      <c r="D992" s="730"/>
      <c r="E992" s="686"/>
      <c r="F992" s="686"/>
      <c r="G992" s="686"/>
      <c r="H992" s="686"/>
      <c r="I992" s="686"/>
      <c r="J992" s="686"/>
      <c r="K992" s="686"/>
      <c r="L992" s="686"/>
      <c r="M992" s="686"/>
      <c r="N992" s="686"/>
      <c r="O992" s="686"/>
      <c r="P992" s="686"/>
      <c r="Q992" s="686"/>
      <c r="R992" s="686"/>
      <c r="S992" s="686"/>
      <c r="T992" s="686"/>
      <c r="U992" s="686"/>
      <c r="V992" s="686"/>
      <c r="W992" s="686"/>
      <c r="X992" s="686"/>
      <c r="Y992" s="686"/>
      <c r="Z992" s="686"/>
      <c r="AA992" s="686"/>
      <c r="AB992" s="686"/>
    </row>
    <row r="993" spans="1:28">
      <c r="A993" s="722"/>
      <c r="B993" s="725"/>
      <c r="C993" s="726"/>
      <c r="D993" s="727"/>
      <c r="E993" s="692"/>
      <c r="F993" s="692"/>
      <c r="G993" s="686"/>
      <c r="H993" s="686"/>
      <c r="I993" s="686"/>
      <c r="J993" s="686"/>
      <c r="K993" s="686"/>
      <c r="L993" s="692"/>
      <c r="M993" s="692"/>
      <c r="N993" s="692"/>
      <c r="O993" s="692"/>
      <c r="P993" s="692"/>
      <c r="Q993" s="692"/>
      <c r="R993" s="692"/>
      <c r="S993" s="692"/>
      <c r="T993" s="692"/>
      <c r="U993" s="692"/>
      <c r="V993" s="692"/>
      <c r="W993" s="692"/>
      <c r="X993" s="692"/>
      <c r="Y993" s="692"/>
      <c r="Z993" s="692"/>
      <c r="AA993" s="692"/>
      <c r="AB993" s="692"/>
    </row>
    <row r="994" spans="1:28">
      <c r="A994" s="723"/>
      <c r="B994" s="728"/>
      <c r="C994" s="729"/>
      <c r="D994" s="730"/>
      <c r="E994" s="686"/>
      <c r="F994" s="686"/>
      <c r="G994" s="686"/>
      <c r="H994" s="686"/>
      <c r="I994" s="686"/>
      <c r="J994" s="686"/>
      <c r="K994" s="686"/>
      <c r="L994" s="686"/>
      <c r="M994" s="686"/>
      <c r="N994" s="686"/>
      <c r="O994" s="686"/>
      <c r="P994" s="686"/>
      <c r="Q994" s="686"/>
      <c r="R994" s="686"/>
      <c r="S994" s="686"/>
      <c r="T994" s="686"/>
      <c r="U994" s="686"/>
      <c r="V994" s="686"/>
      <c r="W994" s="686"/>
      <c r="X994" s="686"/>
      <c r="Y994" s="686"/>
      <c r="Z994" s="686"/>
      <c r="AA994" s="686"/>
      <c r="AB994" s="686"/>
    </row>
    <row r="995" spans="1:28">
      <c r="A995" s="722"/>
      <c r="B995" s="725"/>
      <c r="C995" s="726"/>
      <c r="D995" s="727"/>
      <c r="E995" s="692"/>
      <c r="F995" s="692"/>
      <c r="G995" s="686"/>
      <c r="H995" s="686"/>
      <c r="I995" s="686"/>
      <c r="J995" s="686"/>
      <c r="K995" s="686"/>
      <c r="L995" s="692"/>
      <c r="M995" s="692"/>
      <c r="N995" s="692"/>
      <c r="O995" s="692"/>
      <c r="P995" s="692"/>
      <c r="Q995" s="692"/>
      <c r="R995" s="692"/>
      <c r="S995" s="692"/>
      <c r="T995" s="692"/>
      <c r="U995" s="692"/>
      <c r="V995" s="692"/>
      <c r="W995" s="692"/>
      <c r="X995" s="692"/>
      <c r="Y995" s="692"/>
      <c r="Z995" s="692"/>
      <c r="AA995" s="692"/>
      <c r="AB995" s="692"/>
    </row>
    <row r="996" spans="1:28">
      <c r="A996" s="723"/>
      <c r="B996" s="728"/>
      <c r="C996" s="729"/>
      <c r="D996" s="730"/>
      <c r="E996" s="686"/>
      <c r="F996" s="686"/>
      <c r="G996" s="686"/>
      <c r="H996" s="686"/>
      <c r="I996" s="686"/>
      <c r="J996" s="686"/>
      <c r="K996" s="686"/>
      <c r="L996" s="686"/>
      <c r="M996" s="686"/>
      <c r="N996" s="686"/>
      <c r="O996" s="686"/>
      <c r="P996" s="686"/>
      <c r="Q996" s="686"/>
      <c r="R996" s="686"/>
      <c r="S996" s="686"/>
      <c r="T996" s="686"/>
      <c r="U996" s="686"/>
      <c r="V996" s="686"/>
      <c r="W996" s="686"/>
      <c r="X996" s="686"/>
      <c r="Y996" s="686"/>
      <c r="Z996" s="686"/>
      <c r="AA996" s="686"/>
      <c r="AB996" s="686"/>
    </row>
    <row r="997" spans="1:28">
      <c r="A997" s="722"/>
      <c r="B997" s="725"/>
      <c r="C997" s="726"/>
      <c r="D997" s="727"/>
      <c r="E997" s="692"/>
      <c r="F997" s="692"/>
      <c r="G997" s="686"/>
      <c r="H997" s="686"/>
      <c r="I997" s="686"/>
      <c r="J997" s="686"/>
      <c r="K997" s="686"/>
      <c r="L997" s="692"/>
      <c r="M997" s="692"/>
      <c r="N997" s="692"/>
      <c r="O997" s="692"/>
      <c r="P997" s="692"/>
      <c r="Q997" s="692"/>
      <c r="R997" s="692"/>
      <c r="S997" s="692"/>
      <c r="T997" s="692"/>
      <c r="U997" s="692"/>
      <c r="V997" s="692"/>
      <c r="W997" s="692"/>
      <c r="X997" s="692"/>
      <c r="Y997" s="692"/>
      <c r="Z997" s="692"/>
      <c r="AA997" s="692"/>
      <c r="AB997" s="692"/>
    </row>
    <row r="998" spans="1:28">
      <c r="A998" s="723"/>
      <c r="B998" s="728"/>
      <c r="C998" s="729"/>
      <c r="D998" s="730"/>
      <c r="E998" s="686"/>
      <c r="F998" s="686"/>
      <c r="G998" s="686"/>
      <c r="H998" s="686"/>
      <c r="I998" s="686"/>
      <c r="J998" s="686"/>
      <c r="K998" s="686"/>
      <c r="L998" s="686"/>
      <c r="M998" s="686"/>
      <c r="N998" s="686"/>
      <c r="O998" s="686"/>
      <c r="P998" s="686"/>
      <c r="Q998" s="686"/>
      <c r="R998" s="686"/>
      <c r="S998" s="686"/>
      <c r="T998" s="686"/>
      <c r="U998" s="686"/>
      <c r="V998" s="686"/>
      <c r="W998" s="686"/>
      <c r="X998" s="686"/>
      <c r="Y998" s="686"/>
      <c r="Z998" s="686"/>
      <c r="AA998" s="686"/>
      <c r="AB998" s="686"/>
    </row>
    <row r="999" spans="1:28">
      <c r="A999" s="722"/>
      <c r="B999" s="725"/>
      <c r="C999" s="726"/>
      <c r="D999" s="727"/>
      <c r="E999" s="692"/>
      <c r="F999" s="692"/>
      <c r="G999" s="686"/>
      <c r="H999" s="686"/>
      <c r="I999" s="686"/>
      <c r="J999" s="686"/>
      <c r="K999" s="686"/>
      <c r="L999" s="692"/>
      <c r="M999" s="692"/>
      <c r="N999" s="692"/>
      <c r="O999" s="692"/>
      <c r="P999" s="692"/>
      <c r="Q999" s="692"/>
      <c r="R999" s="692"/>
      <c r="S999" s="692"/>
      <c r="T999" s="692"/>
      <c r="U999" s="692"/>
      <c r="V999" s="692"/>
      <c r="W999" s="692"/>
      <c r="X999" s="692"/>
      <c r="Y999" s="692"/>
      <c r="Z999" s="692"/>
      <c r="AA999" s="692"/>
      <c r="AB999" s="692"/>
    </row>
    <row r="1000" spans="1:28">
      <c r="A1000" s="723"/>
      <c r="B1000" s="728"/>
      <c r="C1000" s="729"/>
      <c r="D1000" s="730"/>
      <c r="E1000" s="686"/>
      <c r="F1000" s="686"/>
      <c r="G1000" s="686"/>
      <c r="H1000" s="686"/>
      <c r="I1000" s="686"/>
      <c r="J1000" s="686"/>
      <c r="K1000" s="686"/>
      <c r="L1000" s="686"/>
      <c r="M1000" s="686"/>
      <c r="N1000" s="686"/>
      <c r="O1000" s="686"/>
      <c r="P1000" s="686"/>
      <c r="Q1000" s="686"/>
      <c r="R1000" s="686"/>
      <c r="S1000" s="686"/>
      <c r="T1000" s="686"/>
      <c r="U1000" s="686"/>
      <c r="V1000" s="686"/>
      <c r="W1000" s="686"/>
      <c r="X1000" s="686"/>
      <c r="Y1000" s="686"/>
      <c r="Z1000" s="686"/>
      <c r="AA1000" s="686"/>
      <c r="AB1000" s="686"/>
    </row>
    <row r="1001" spans="1:28">
      <c r="A1001" s="722"/>
      <c r="B1001" s="725"/>
      <c r="C1001" s="726"/>
      <c r="D1001" s="727"/>
      <c r="E1001" s="692"/>
      <c r="F1001" s="692"/>
      <c r="G1001" s="686"/>
      <c r="H1001" s="686"/>
      <c r="I1001" s="686"/>
      <c r="J1001" s="686"/>
      <c r="K1001" s="686"/>
      <c r="L1001" s="692"/>
      <c r="M1001" s="692"/>
      <c r="N1001" s="692"/>
      <c r="O1001" s="692"/>
      <c r="P1001" s="692"/>
      <c r="Q1001" s="692"/>
      <c r="R1001" s="692"/>
      <c r="S1001" s="692"/>
      <c r="T1001" s="692"/>
      <c r="U1001" s="692"/>
      <c r="V1001" s="692"/>
      <c r="W1001" s="692"/>
      <c r="X1001" s="692"/>
      <c r="Y1001" s="692"/>
      <c r="Z1001" s="692"/>
      <c r="AA1001" s="692"/>
      <c r="AB1001" s="692"/>
    </row>
    <row r="1002" spans="1:28">
      <c r="A1002" s="723"/>
      <c r="B1002" s="728"/>
      <c r="C1002" s="729"/>
      <c r="D1002" s="730"/>
      <c r="E1002" s="686"/>
      <c r="F1002" s="686"/>
      <c r="G1002" s="686"/>
      <c r="H1002" s="686"/>
      <c r="I1002" s="686"/>
      <c r="J1002" s="686"/>
      <c r="K1002" s="686"/>
      <c r="L1002" s="686"/>
      <c r="M1002" s="686"/>
      <c r="N1002" s="686"/>
      <c r="O1002" s="686"/>
      <c r="P1002" s="686"/>
      <c r="Q1002" s="686"/>
      <c r="R1002" s="686"/>
      <c r="S1002" s="686"/>
      <c r="T1002" s="686"/>
      <c r="U1002" s="686"/>
      <c r="V1002" s="686"/>
      <c r="W1002" s="686"/>
      <c r="X1002" s="686"/>
      <c r="Y1002" s="686"/>
      <c r="Z1002" s="686"/>
      <c r="AA1002" s="686"/>
      <c r="AB1002" s="686"/>
    </row>
    <row r="1003" spans="1:28">
      <c r="A1003" s="722"/>
      <c r="B1003" s="725"/>
      <c r="C1003" s="726"/>
      <c r="D1003" s="727"/>
      <c r="E1003" s="692"/>
      <c r="F1003" s="692"/>
      <c r="G1003" s="686"/>
      <c r="H1003" s="686"/>
      <c r="I1003" s="686"/>
      <c r="J1003" s="686"/>
      <c r="K1003" s="686"/>
      <c r="L1003" s="692"/>
      <c r="M1003" s="692"/>
      <c r="N1003" s="692"/>
      <c r="O1003" s="692"/>
      <c r="P1003" s="692"/>
      <c r="Q1003" s="692"/>
      <c r="R1003" s="692"/>
      <c r="S1003" s="692"/>
      <c r="T1003" s="692"/>
      <c r="U1003" s="692"/>
      <c r="V1003" s="692"/>
      <c r="W1003" s="692"/>
      <c r="X1003" s="692"/>
      <c r="Y1003" s="692"/>
      <c r="Z1003" s="692"/>
      <c r="AA1003" s="692"/>
      <c r="AB1003" s="692"/>
    </row>
    <row r="1004" spans="1:28">
      <c r="A1004" s="723"/>
      <c r="B1004" s="728"/>
      <c r="C1004" s="729"/>
      <c r="D1004" s="730"/>
      <c r="E1004" s="686"/>
      <c r="F1004" s="686"/>
      <c r="G1004" s="686"/>
      <c r="H1004" s="686"/>
      <c r="I1004" s="686"/>
      <c r="J1004" s="686"/>
      <c r="K1004" s="686"/>
      <c r="L1004" s="686"/>
      <c r="M1004" s="686"/>
      <c r="N1004" s="686"/>
      <c r="O1004" s="686"/>
      <c r="P1004" s="686"/>
      <c r="Q1004" s="686"/>
      <c r="R1004" s="686"/>
      <c r="S1004" s="686"/>
      <c r="T1004" s="686"/>
      <c r="U1004" s="686"/>
      <c r="V1004" s="686"/>
      <c r="W1004" s="686"/>
      <c r="X1004" s="686"/>
      <c r="Y1004" s="686"/>
      <c r="Z1004" s="686"/>
      <c r="AA1004" s="686"/>
      <c r="AB1004" s="686"/>
    </row>
    <row r="1005" spans="1:28">
      <c r="A1005" s="722"/>
      <c r="B1005" s="725"/>
      <c r="C1005" s="726"/>
      <c r="D1005" s="727"/>
      <c r="E1005" s="692"/>
      <c r="F1005" s="692"/>
      <c r="G1005" s="686"/>
      <c r="H1005" s="686"/>
      <c r="I1005" s="686"/>
      <c r="J1005" s="686"/>
      <c r="K1005" s="686"/>
      <c r="L1005" s="692"/>
      <c r="M1005" s="692"/>
      <c r="N1005" s="692"/>
      <c r="O1005" s="692"/>
      <c r="P1005" s="692"/>
      <c r="Q1005" s="692"/>
      <c r="R1005" s="692"/>
      <c r="S1005" s="692"/>
      <c r="T1005" s="692"/>
      <c r="U1005" s="692"/>
      <c r="V1005" s="692"/>
      <c r="W1005" s="692"/>
      <c r="X1005" s="692"/>
      <c r="Y1005" s="692"/>
      <c r="Z1005" s="692"/>
      <c r="AA1005" s="692"/>
      <c r="AB1005" s="692"/>
    </row>
    <row r="1006" spans="1:28">
      <c r="A1006" s="723"/>
      <c r="B1006" s="728"/>
      <c r="C1006" s="729"/>
      <c r="D1006" s="730"/>
      <c r="E1006" s="686"/>
      <c r="F1006" s="686"/>
      <c r="G1006" s="686"/>
      <c r="H1006" s="686"/>
      <c r="I1006" s="686"/>
      <c r="J1006" s="686"/>
      <c r="K1006" s="686"/>
      <c r="L1006" s="686"/>
      <c r="M1006" s="686"/>
      <c r="N1006" s="686"/>
      <c r="O1006" s="686"/>
      <c r="P1006" s="686"/>
      <c r="Q1006" s="686"/>
      <c r="R1006" s="686"/>
      <c r="S1006" s="686"/>
      <c r="T1006" s="686"/>
      <c r="U1006" s="686"/>
      <c r="V1006" s="686"/>
      <c r="W1006" s="686"/>
      <c r="X1006" s="686"/>
      <c r="Y1006" s="686"/>
      <c r="Z1006" s="686"/>
      <c r="AA1006" s="686"/>
      <c r="AB1006" s="686"/>
    </row>
    <row r="1007" spans="1:28">
      <c r="A1007" s="722"/>
      <c r="B1007" s="725"/>
      <c r="C1007" s="726"/>
      <c r="D1007" s="727"/>
      <c r="E1007" s="692"/>
      <c r="F1007" s="692"/>
      <c r="G1007" s="686"/>
      <c r="H1007" s="686"/>
      <c r="I1007" s="686"/>
      <c r="J1007" s="686"/>
      <c r="K1007" s="686"/>
      <c r="L1007" s="692"/>
      <c r="M1007" s="692"/>
      <c r="N1007" s="692"/>
      <c r="O1007" s="692"/>
      <c r="P1007" s="692"/>
      <c r="Q1007" s="692"/>
      <c r="R1007" s="692"/>
      <c r="S1007" s="692"/>
      <c r="T1007" s="692"/>
      <c r="U1007" s="692"/>
      <c r="V1007" s="692"/>
      <c r="W1007" s="692"/>
      <c r="X1007" s="692"/>
      <c r="Y1007" s="692"/>
      <c r="Z1007" s="692"/>
      <c r="AA1007" s="692"/>
      <c r="AB1007" s="692"/>
    </row>
    <row r="1008" spans="1:28">
      <c r="A1008" s="723"/>
      <c r="B1008" s="728"/>
      <c r="C1008" s="729"/>
      <c r="D1008" s="730"/>
      <c r="E1008" s="686"/>
      <c r="F1008" s="686"/>
      <c r="G1008" s="686"/>
      <c r="H1008" s="686"/>
      <c r="I1008" s="686"/>
      <c r="J1008" s="686"/>
      <c r="K1008" s="686"/>
      <c r="L1008" s="686"/>
      <c r="M1008" s="686"/>
      <c r="N1008" s="686"/>
      <c r="O1008" s="686"/>
      <c r="P1008" s="686"/>
      <c r="Q1008" s="686"/>
      <c r="R1008" s="686"/>
      <c r="S1008" s="686"/>
      <c r="T1008" s="686"/>
      <c r="U1008" s="686"/>
      <c r="V1008" s="686"/>
      <c r="W1008" s="686"/>
      <c r="X1008" s="686"/>
      <c r="Y1008" s="686"/>
      <c r="Z1008" s="686"/>
      <c r="AA1008" s="686"/>
      <c r="AB1008" s="686"/>
    </row>
    <row r="1009" spans="1:28">
      <c r="A1009" s="722"/>
      <c r="B1009" s="725"/>
      <c r="C1009" s="726"/>
      <c r="D1009" s="727"/>
      <c r="E1009" s="692"/>
      <c r="F1009" s="692"/>
      <c r="G1009" s="686"/>
      <c r="H1009" s="686"/>
      <c r="I1009" s="686"/>
      <c r="J1009" s="686"/>
      <c r="K1009" s="686"/>
      <c r="L1009" s="692"/>
      <c r="M1009" s="692"/>
      <c r="N1009" s="692"/>
      <c r="O1009" s="692"/>
      <c r="P1009" s="692"/>
      <c r="Q1009" s="692"/>
      <c r="R1009" s="692"/>
      <c r="S1009" s="692"/>
      <c r="T1009" s="692"/>
      <c r="U1009" s="692"/>
      <c r="V1009" s="692"/>
      <c r="W1009" s="692"/>
      <c r="X1009" s="692"/>
      <c r="Y1009" s="692"/>
      <c r="Z1009" s="692"/>
      <c r="AA1009" s="692"/>
      <c r="AB1009" s="692"/>
    </row>
    <row r="1010" spans="1:28">
      <c r="A1010" s="723"/>
      <c r="B1010" s="728"/>
      <c r="C1010" s="729"/>
      <c r="D1010" s="730"/>
      <c r="E1010" s="686"/>
      <c r="F1010" s="686"/>
      <c r="G1010" s="686"/>
      <c r="H1010" s="686"/>
      <c r="I1010" s="686"/>
      <c r="J1010" s="686"/>
      <c r="K1010" s="686"/>
      <c r="L1010" s="686"/>
      <c r="M1010" s="686"/>
      <c r="N1010" s="686"/>
      <c r="O1010" s="686"/>
      <c r="P1010" s="686"/>
      <c r="Q1010" s="686"/>
      <c r="R1010" s="686"/>
      <c r="S1010" s="686"/>
      <c r="T1010" s="686"/>
      <c r="U1010" s="686"/>
      <c r="V1010" s="686"/>
      <c r="W1010" s="686"/>
      <c r="X1010" s="686"/>
      <c r="Y1010" s="686"/>
      <c r="Z1010" s="686"/>
      <c r="AA1010" s="686"/>
      <c r="AB1010" s="686"/>
    </row>
    <row r="1011" spans="1:28">
      <c r="A1011" s="722"/>
      <c r="B1011" s="725"/>
      <c r="C1011" s="726"/>
      <c r="D1011" s="727"/>
      <c r="E1011" s="692"/>
      <c r="F1011" s="692"/>
      <c r="G1011" s="686"/>
      <c r="H1011" s="686"/>
      <c r="I1011" s="686"/>
      <c r="J1011" s="686"/>
      <c r="K1011" s="686"/>
      <c r="L1011" s="692"/>
      <c r="M1011" s="692"/>
      <c r="N1011" s="692"/>
      <c r="O1011" s="692"/>
      <c r="P1011" s="692"/>
      <c r="Q1011" s="692"/>
      <c r="R1011" s="692"/>
      <c r="S1011" s="692"/>
      <c r="T1011" s="692"/>
      <c r="U1011" s="692"/>
      <c r="V1011" s="692"/>
      <c r="W1011" s="692"/>
      <c r="X1011" s="692"/>
      <c r="Y1011" s="692"/>
      <c r="Z1011" s="692"/>
      <c r="AA1011" s="692"/>
      <c r="AB1011" s="692"/>
    </row>
    <row r="1012" spans="1:28">
      <c r="A1012" s="723"/>
      <c r="B1012" s="728"/>
      <c r="C1012" s="729"/>
      <c r="D1012" s="730"/>
      <c r="E1012" s="686"/>
      <c r="F1012" s="686"/>
      <c r="G1012" s="686"/>
      <c r="H1012" s="686"/>
      <c r="I1012" s="686"/>
      <c r="J1012" s="686"/>
      <c r="K1012" s="686"/>
      <c r="L1012" s="686"/>
      <c r="M1012" s="686"/>
      <c r="N1012" s="686"/>
      <c r="O1012" s="686"/>
      <c r="P1012" s="686"/>
      <c r="Q1012" s="686"/>
      <c r="R1012" s="686"/>
      <c r="S1012" s="686"/>
      <c r="T1012" s="686"/>
      <c r="U1012" s="686"/>
      <c r="V1012" s="686"/>
      <c r="W1012" s="686"/>
      <c r="X1012" s="686"/>
      <c r="Y1012" s="686"/>
      <c r="Z1012" s="686"/>
      <c r="AA1012" s="686"/>
      <c r="AB1012" s="686"/>
    </row>
    <row r="1013" spans="1:28">
      <c r="A1013" s="722"/>
      <c r="B1013" s="725"/>
      <c r="C1013" s="726"/>
      <c r="D1013" s="727"/>
      <c r="E1013" s="692"/>
      <c r="F1013" s="692"/>
      <c r="G1013" s="686"/>
      <c r="H1013" s="686"/>
      <c r="I1013" s="686"/>
      <c r="J1013" s="686"/>
      <c r="K1013" s="686"/>
      <c r="L1013" s="692"/>
      <c r="M1013" s="692"/>
      <c r="N1013" s="692"/>
      <c r="O1013" s="692"/>
      <c r="P1013" s="692"/>
      <c r="Q1013" s="692"/>
      <c r="R1013" s="692"/>
      <c r="S1013" s="692"/>
      <c r="T1013" s="692"/>
      <c r="U1013" s="692"/>
      <c r="V1013" s="692"/>
      <c r="W1013" s="692"/>
      <c r="X1013" s="692"/>
      <c r="Y1013" s="692"/>
      <c r="Z1013" s="692"/>
      <c r="AA1013" s="692"/>
      <c r="AB1013" s="692"/>
    </row>
    <row r="1014" spans="1:28">
      <c r="A1014" s="723"/>
      <c r="B1014" s="728"/>
      <c r="C1014" s="729"/>
      <c r="D1014" s="730"/>
      <c r="E1014" s="686"/>
      <c r="F1014" s="686"/>
      <c r="G1014" s="686"/>
      <c r="H1014" s="686"/>
      <c r="I1014" s="686"/>
      <c r="J1014" s="686"/>
      <c r="K1014" s="686"/>
      <c r="L1014" s="686"/>
      <c r="M1014" s="686"/>
      <c r="N1014" s="686"/>
      <c r="O1014" s="686"/>
      <c r="P1014" s="686"/>
      <c r="Q1014" s="686"/>
      <c r="R1014" s="686"/>
      <c r="S1014" s="686"/>
      <c r="T1014" s="686"/>
      <c r="U1014" s="686"/>
      <c r="V1014" s="686"/>
      <c r="W1014" s="686"/>
      <c r="X1014" s="686"/>
      <c r="Y1014" s="686"/>
      <c r="Z1014" s="686"/>
      <c r="AA1014" s="686"/>
      <c r="AB1014" s="686"/>
    </row>
    <row r="1015" spans="1:28">
      <c r="A1015" s="722"/>
      <c r="B1015" s="725"/>
      <c r="C1015" s="726"/>
      <c r="D1015" s="727"/>
      <c r="E1015" s="692"/>
      <c r="F1015" s="692"/>
      <c r="G1015" s="686"/>
      <c r="H1015" s="686"/>
      <c r="I1015" s="686"/>
      <c r="J1015" s="686"/>
      <c r="K1015" s="686"/>
      <c r="L1015" s="692"/>
      <c r="M1015" s="692"/>
      <c r="N1015" s="692"/>
      <c r="O1015" s="692"/>
      <c r="P1015" s="692"/>
      <c r="Q1015" s="692"/>
      <c r="R1015" s="692"/>
      <c r="S1015" s="692"/>
      <c r="T1015" s="692"/>
      <c r="U1015" s="692"/>
      <c r="V1015" s="692"/>
      <c r="W1015" s="692"/>
      <c r="X1015" s="692"/>
      <c r="Y1015" s="692"/>
      <c r="Z1015" s="692"/>
      <c r="AA1015" s="692"/>
      <c r="AB1015" s="692"/>
    </row>
    <row r="1016" spans="1:28">
      <c r="A1016" s="723"/>
      <c r="B1016" s="728"/>
      <c r="C1016" s="729"/>
      <c r="D1016" s="730"/>
      <c r="E1016" s="686"/>
      <c r="F1016" s="686"/>
      <c r="G1016" s="686"/>
      <c r="H1016" s="686"/>
      <c r="I1016" s="686"/>
      <c r="J1016" s="686"/>
      <c r="K1016" s="686"/>
      <c r="L1016" s="686"/>
      <c r="M1016" s="686"/>
      <c r="N1016" s="686"/>
      <c r="O1016" s="686"/>
      <c r="P1016" s="686"/>
      <c r="Q1016" s="686"/>
      <c r="R1016" s="686"/>
      <c r="S1016" s="686"/>
      <c r="T1016" s="686"/>
      <c r="U1016" s="686"/>
      <c r="V1016" s="686"/>
      <c r="W1016" s="686"/>
      <c r="X1016" s="686"/>
      <c r="Y1016" s="686"/>
      <c r="Z1016" s="686"/>
      <c r="AA1016" s="686"/>
      <c r="AB1016" s="686"/>
    </row>
    <row r="1017" spans="1:28">
      <c r="A1017" s="722"/>
      <c r="B1017" s="725"/>
      <c r="C1017" s="726"/>
      <c r="D1017" s="727"/>
      <c r="E1017" s="692"/>
      <c r="F1017" s="692"/>
      <c r="G1017" s="686"/>
      <c r="H1017" s="686"/>
      <c r="I1017" s="686"/>
      <c r="J1017" s="686"/>
      <c r="K1017" s="686"/>
      <c r="L1017" s="692"/>
      <c r="M1017" s="692"/>
      <c r="N1017" s="692"/>
      <c r="O1017" s="692"/>
      <c r="P1017" s="692"/>
      <c r="Q1017" s="692"/>
      <c r="R1017" s="692"/>
      <c r="S1017" s="692"/>
      <c r="T1017" s="692"/>
      <c r="U1017" s="692"/>
      <c r="V1017" s="692"/>
      <c r="W1017" s="692"/>
      <c r="X1017" s="692"/>
      <c r="Y1017" s="692"/>
      <c r="Z1017" s="692"/>
      <c r="AA1017" s="692"/>
      <c r="AB1017" s="692"/>
    </row>
    <row r="1018" spans="1:28">
      <c r="A1018" s="723"/>
      <c r="B1018" s="728"/>
      <c r="C1018" s="729"/>
      <c r="D1018" s="730"/>
      <c r="E1018" s="686"/>
      <c r="F1018" s="686"/>
      <c r="G1018" s="686"/>
      <c r="H1018" s="686"/>
      <c r="I1018" s="686"/>
      <c r="J1018" s="686"/>
      <c r="K1018" s="686"/>
      <c r="L1018" s="686"/>
      <c r="M1018" s="686"/>
      <c r="N1018" s="686"/>
      <c r="O1018" s="686"/>
      <c r="P1018" s="686"/>
      <c r="Q1018" s="686"/>
      <c r="R1018" s="686"/>
      <c r="S1018" s="686"/>
      <c r="T1018" s="686"/>
      <c r="U1018" s="686"/>
      <c r="V1018" s="686"/>
      <c r="W1018" s="686"/>
      <c r="X1018" s="686"/>
      <c r="Y1018" s="686"/>
      <c r="Z1018" s="686"/>
      <c r="AA1018" s="686"/>
      <c r="AB1018" s="686"/>
    </row>
    <row r="1019" spans="1:28">
      <c r="A1019" s="722"/>
      <c r="B1019" s="725"/>
      <c r="C1019" s="726"/>
      <c r="D1019" s="727"/>
      <c r="E1019" s="692"/>
      <c r="F1019" s="692"/>
      <c r="G1019" s="686"/>
      <c r="H1019" s="686"/>
      <c r="I1019" s="686"/>
      <c r="J1019" s="686"/>
      <c r="K1019" s="686"/>
      <c r="L1019" s="692"/>
      <c r="M1019" s="692"/>
      <c r="N1019" s="692"/>
      <c r="O1019" s="692"/>
      <c r="P1019" s="692"/>
      <c r="Q1019" s="692"/>
      <c r="R1019" s="692"/>
      <c r="S1019" s="692"/>
      <c r="T1019" s="692"/>
      <c r="U1019" s="692"/>
      <c r="V1019" s="692"/>
      <c r="W1019" s="692"/>
      <c r="X1019" s="692"/>
      <c r="Y1019" s="692"/>
      <c r="Z1019" s="692"/>
      <c r="AA1019" s="692"/>
      <c r="AB1019" s="692"/>
    </row>
    <row r="1020" spans="1:28">
      <c r="A1020" s="723"/>
      <c r="B1020" s="728"/>
      <c r="C1020" s="729"/>
      <c r="D1020" s="730"/>
      <c r="E1020" s="686"/>
      <c r="F1020" s="686"/>
      <c r="G1020" s="686"/>
      <c r="H1020" s="686"/>
      <c r="I1020" s="686"/>
      <c r="J1020" s="686"/>
      <c r="K1020" s="686"/>
      <c r="L1020" s="686"/>
      <c r="M1020" s="686"/>
      <c r="N1020" s="686"/>
      <c r="O1020" s="686"/>
      <c r="P1020" s="686"/>
      <c r="Q1020" s="686"/>
      <c r="R1020" s="686"/>
      <c r="S1020" s="686"/>
      <c r="T1020" s="686"/>
      <c r="U1020" s="686"/>
      <c r="V1020" s="686"/>
      <c r="W1020" s="686"/>
      <c r="X1020" s="686"/>
      <c r="Y1020" s="686"/>
      <c r="Z1020" s="686"/>
      <c r="AA1020" s="686"/>
      <c r="AB1020" s="686"/>
    </row>
    <row r="1021" spans="1:28">
      <c r="A1021" s="722"/>
      <c r="B1021" s="725"/>
      <c r="C1021" s="726"/>
      <c r="D1021" s="727"/>
      <c r="E1021" s="692"/>
      <c r="F1021" s="692"/>
      <c r="G1021" s="686"/>
      <c r="H1021" s="686"/>
      <c r="I1021" s="686"/>
      <c r="J1021" s="686"/>
      <c r="K1021" s="686"/>
      <c r="L1021" s="692"/>
      <c r="M1021" s="692"/>
      <c r="N1021" s="692"/>
      <c r="O1021" s="692"/>
      <c r="P1021" s="692"/>
      <c r="Q1021" s="692"/>
      <c r="R1021" s="692"/>
      <c r="S1021" s="692"/>
      <c r="T1021" s="692"/>
      <c r="U1021" s="692"/>
      <c r="V1021" s="692"/>
      <c r="W1021" s="692"/>
      <c r="X1021" s="692"/>
      <c r="Y1021" s="692"/>
      <c r="Z1021" s="692"/>
      <c r="AA1021" s="692"/>
      <c r="AB1021" s="692"/>
    </row>
    <row r="1022" spans="1:28">
      <c r="A1022" s="723"/>
      <c r="B1022" s="728"/>
      <c r="C1022" s="729"/>
      <c r="D1022" s="730"/>
      <c r="E1022" s="686"/>
      <c r="F1022" s="686"/>
      <c r="G1022" s="686"/>
      <c r="H1022" s="686"/>
      <c r="I1022" s="686"/>
      <c r="J1022" s="686"/>
      <c r="K1022" s="686"/>
      <c r="L1022" s="686"/>
      <c r="M1022" s="686"/>
      <c r="N1022" s="686"/>
      <c r="O1022" s="686"/>
      <c r="P1022" s="686"/>
      <c r="Q1022" s="686"/>
      <c r="R1022" s="686"/>
      <c r="S1022" s="686"/>
      <c r="T1022" s="686"/>
      <c r="U1022" s="686"/>
      <c r="V1022" s="686"/>
      <c r="W1022" s="686"/>
      <c r="X1022" s="686"/>
      <c r="Y1022" s="686"/>
      <c r="Z1022" s="686"/>
      <c r="AA1022" s="686"/>
      <c r="AB1022" s="686"/>
    </row>
    <row r="1023" spans="1:28">
      <c r="A1023" s="722"/>
      <c r="B1023" s="725"/>
      <c r="C1023" s="726"/>
      <c r="D1023" s="727"/>
      <c r="E1023" s="692"/>
      <c r="F1023" s="692"/>
      <c r="G1023" s="686"/>
      <c r="H1023" s="686"/>
      <c r="I1023" s="686"/>
      <c r="J1023" s="686"/>
      <c r="K1023" s="686"/>
      <c r="L1023" s="692"/>
      <c r="M1023" s="692"/>
      <c r="N1023" s="692"/>
      <c r="O1023" s="692"/>
      <c r="P1023" s="692"/>
      <c r="Q1023" s="692"/>
      <c r="R1023" s="692"/>
      <c r="S1023" s="692"/>
      <c r="T1023" s="692"/>
      <c r="U1023" s="692"/>
      <c r="V1023" s="692"/>
      <c r="W1023" s="692"/>
      <c r="X1023" s="692"/>
      <c r="Y1023" s="692"/>
      <c r="Z1023" s="692"/>
      <c r="AA1023" s="692"/>
      <c r="AB1023" s="692"/>
    </row>
    <row r="1024" spans="1:28">
      <c r="A1024" s="723"/>
      <c r="B1024" s="728"/>
      <c r="C1024" s="729"/>
      <c r="D1024" s="730"/>
      <c r="E1024" s="686"/>
      <c r="F1024" s="686"/>
      <c r="G1024" s="686"/>
      <c r="H1024" s="686"/>
      <c r="I1024" s="686"/>
      <c r="J1024" s="686"/>
      <c r="K1024" s="686"/>
      <c r="L1024" s="686"/>
      <c r="M1024" s="686"/>
      <c r="N1024" s="686"/>
      <c r="O1024" s="686"/>
      <c r="P1024" s="686"/>
      <c r="Q1024" s="686"/>
      <c r="R1024" s="686"/>
      <c r="S1024" s="686"/>
      <c r="T1024" s="686"/>
      <c r="U1024" s="686"/>
      <c r="V1024" s="686"/>
      <c r="W1024" s="686"/>
      <c r="X1024" s="686"/>
      <c r="Y1024" s="686"/>
      <c r="Z1024" s="686"/>
      <c r="AA1024" s="686"/>
      <c r="AB1024" s="686"/>
    </row>
    <row r="1025" spans="1:28">
      <c r="A1025" s="722"/>
      <c r="B1025" s="725"/>
      <c r="C1025" s="726"/>
      <c r="D1025" s="727"/>
      <c r="E1025" s="692"/>
      <c r="F1025" s="692"/>
      <c r="G1025" s="686"/>
      <c r="H1025" s="686"/>
      <c r="I1025" s="686"/>
      <c r="J1025" s="686"/>
      <c r="K1025" s="686"/>
      <c r="L1025" s="692"/>
      <c r="M1025" s="692"/>
      <c r="N1025" s="692"/>
      <c r="O1025" s="692"/>
      <c r="P1025" s="692"/>
      <c r="Q1025" s="692"/>
      <c r="R1025" s="692"/>
      <c r="S1025" s="692"/>
      <c r="T1025" s="692"/>
      <c r="U1025" s="692"/>
      <c r="V1025" s="692"/>
      <c r="W1025" s="692"/>
      <c r="X1025" s="692"/>
      <c r="Y1025" s="692"/>
      <c r="Z1025" s="692"/>
      <c r="AA1025" s="692"/>
      <c r="AB1025" s="692"/>
    </row>
    <row r="1026" spans="1:28">
      <c r="A1026" s="723"/>
      <c r="B1026" s="728"/>
      <c r="C1026" s="729"/>
      <c r="D1026" s="730"/>
      <c r="E1026" s="686"/>
      <c r="F1026" s="686"/>
      <c r="G1026" s="686"/>
      <c r="H1026" s="686"/>
      <c r="I1026" s="686"/>
      <c r="J1026" s="686"/>
      <c r="K1026" s="686"/>
      <c r="L1026" s="686"/>
      <c r="M1026" s="686"/>
      <c r="N1026" s="686"/>
      <c r="O1026" s="686"/>
      <c r="P1026" s="686"/>
      <c r="Q1026" s="686"/>
      <c r="R1026" s="686"/>
      <c r="S1026" s="686"/>
      <c r="T1026" s="686"/>
      <c r="U1026" s="686"/>
      <c r="V1026" s="686"/>
      <c r="W1026" s="686"/>
      <c r="X1026" s="686"/>
      <c r="Y1026" s="686"/>
      <c r="Z1026" s="686"/>
      <c r="AA1026" s="686"/>
      <c r="AB1026" s="686"/>
    </row>
    <row r="1027" spans="1:28">
      <c r="A1027" s="722"/>
      <c r="B1027" s="725"/>
      <c r="C1027" s="726"/>
      <c r="D1027" s="727"/>
      <c r="E1027" s="692"/>
      <c r="F1027" s="692"/>
      <c r="G1027" s="686"/>
      <c r="H1027" s="686"/>
      <c r="I1027" s="686"/>
      <c r="J1027" s="686"/>
      <c r="K1027" s="686"/>
      <c r="L1027" s="692"/>
      <c r="M1027" s="692"/>
      <c r="N1027" s="692"/>
      <c r="O1027" s="692"/>
      <c r="P1027" s="692"/>
      <c r="Q1027" s="692"/>
      <c r="R1027" s="692"/>
      <c r="S1027" s="692"/>
      <c r="T1027" s="692"/>
      <c r="U1027" s="692"/>
      <c r="V1027" s="692"/>
      <c r="W1027" s="692"/>
      <c r="X1027" s="692"/>
      <c r="Y1027" s="692"/>
      <c r="Z1027" s="692"/>
      <c r="AA1027" s="692"/>
      <c r="AB1027" s="692"/>
    </row>
    <row r="1028" spans="1:28">
      <c r="A1028" s="723"/>
      <c r="B1028" s="728"/>
      <c r="C1028" s="729"/>
      <c r="D1028" s="730"/>
      <c r="E1028" s="686"/>
      <c r="F1028" s="686"/>
      <c r="G1028" s="686"/>
      <c r="H1028" s="686"/>
      <c r="I1028" s="686"/>
      <c r="J1028" s="686"/>
      <c r="K1028" s="686"/>
      <c r="L1028" s="686"/>
      <c r="M1028" s="686"/>
      <c r="N1028" s="686"/>
      <c r="O1028" s="686"/>
      <c r="P1028" s="686"/>
      <c r="Q1028" s="686"/>
      <c r="R1028" s="686"/>
      <c r="S1028" s="686"/>
      <c r="T1028" s="686"/>
      <c r="U1028" s="686"/>
      <c r="V1028" s="686"/>
      <c r="W1028" s="686"/>
      <c r="X1028" s="686"/>
      <c r="Y1028" s="686"/>
      <c r="Z1028" s="686"/>
      <c r="AA1028" s="686"/>
      <c r="AB1028" s="686"/>
    </row>
    <row r="1029" spans="1:28">
      <c r="A1029" s="722"/>
      <c r="B1029" s="725"/>
      <c r="C1029" s="726"/>
      <c r="D1029" s="727"/>
      <c r="E1029" s="692"/>
      <c r="F1029" s="692"/>
      <c r="G1029" s="686"/>
      <c r="H1029" s="686"/>
      <c r="I1029" s="686"/>
      <c r="J1029" s="686"/>
      <c r="K1029" s="686"/>
      <c r="L1029" s="692"/>
      <c r="M1029" s="692"/>
      <c r="N1029" s="692"/>
      <c r="O1029" s="692"/>
      <c r="P1029" s="692"/>
      <c r="Q1029" s="692"/>
      <c r="R1029" s="692"/>
      <c r="S1029" s="692"/>
      <c r="T1029" s="692"/>
      <c r="U1029" s="692"/>
      <c r="V1029" s="692"/>
      <c r="W1029" s="692"/>
      <c r="X1029" s="692"/>
      <c r="Y1029" s="692"/>
      <c r="Z1029" s="692"/>
      <c r="AA1029" s="692"/>
      <c r="AB1029" s="692"/>
    </row>
    <row r="1030" spans="1:28">
      <c r="A1030" s="723"/>
      <c r="B1030" s="728"/>
      <c r="C1030" s="729"/>
      <c r="D1030" s="730"/>
      <c r="E1030" s="686"/>
      <c r="F1030" s="686"/>
      <c r="G1030" s="686"/>
      <c r="H1030" s="686"/>
      <c r="I1030" s="686"/>
      <c r="J1030" s="686"/>
      <c r="K1030" s="686"/>
      <c r="L1030" s="686"/>
      <c r="M1030" s="686"/>
      <c r="N1030" s="686"/>
      <c r="O1030" s="686"/>
      <c r="P1030" s="686"/>
      <c r="Q1030" s="686"/>
      <c r="R1030" s="686"/>
      <c r="S1030" s="686"/>
      <c r="T1030" s="686"/>
      <c r="U1030" s="686"/>
      <c r="V1030" s="686"/>
      <c r="W1030" s="686"/>
      <c r="X1030" s="686"/>
      <c r="Y1030" s="686"/>
      <c r="Z1030" s="686"/>
      <c r="AA1030" s="686"/>
      <c r="AB1030" s="686"/>
    </row>
    <row r="1031" spans="1:28">
      <c r="A1031" s="722"/>
      <c r="B1031" s="725"/>
      <c r="C1031" s="726"/>
      <c r="D1031" s="727"/>
      <c r="E1031" s="692"/>
      <c r="F1031" s="692"/>
      <c r="G1031" s="686"/>
      <c r="H1031" s="686"/>
      <c r="I1031" s="686"/>
      <c r="J1031" s="686"/>
      <c r="K1031" s="686"/>
      <c r="L1031" s="692"/>
      <c r="M1031" s="692"/>
      <c r="N1031" s="692"/>
      <c r="O1031" s="692"/>
      <c r="P1031" s="692"/>
      <c r="Q1031" s="692"/>
      <c r="R1031" s="692"/>
      <c r="S1031" s="692"/>
      <c r="T1031" s="692"/>
      <c r="U1031" s="692"/>
      <c r="V1031" s="692"/>
      <c r="W1031" s="692"/>
      <c r="X1031" s="692"/>
      <c r="Y1031" s="692"/>
      <c r="Z1031" s="692"/>
      <c r="AA1031" s="692"/>
      <c r="AB1031" s="692"/>
    </row>
    <row r="1032" spans="1:28">
      <c r="A1032" s="723"/>
      <c r="B1032" s="728"/>
      <c r="C1032" s="729"/>
      <c r="D1032" s="730"/>
      <c r="E1032" s="686"/>
      <c r="F1032" s="686"/>
      <c r="G1032" s="686"/>
      <c r="H1032" s="686"/>
      <c r="I1032" s="686"/>
      <c r="J1032" s="686"/>
      <c r="K1032" s="686"/>
      <c r="L1032" s="686"/>
      <c r="M1032" s="686"/>
      <c r="N1032" s="686"/>
      <c r="O1032" s="686"/>
      <c r="P1032" s="686"/>
      <c r="Q1032" s="686"/>
      <c r="R1032" s="686"/>
      <c r="S1032" s="686"/>
      <c r="T1032" s="686"/>
      <c r="U1032" s="686"/>
      <c r="V1032" s="686"/>
      <c r="W1032" s="686"/>
      <c r="X1032" s="686"/>
      <c r="Y1032" s="686"/>
      <c r="Z1032" s="686"/>
      <c r="AA1032" s="686"/>
      <c r="AB1032" s="686"/>
    </row>
    <row r="1033" spans="1:28">
      <c r="A1033" s="722"/>
      <c r="B1033" s="725"/>
      <c r="C1033" s="726"/>
      <c r="D1033" s="727"/>
      <c r="E1033" s="692"/>
      <c r="F1033" s="692"/>
      <c r="G1033" s="686"/>
      <c r="H1033" s="686"/>
      <c r="I1033" s="686"/>
      <c r="J1033" s="686"/>
      <c r="K1033" s="686"/>
      <c r="L1033" s="692"/>
      <c r="M1033" s="692"/>
      <c r="N1033" s="692"/>
      <c r="O1033" s="692"/>
      <c r="P1033" s="692"/>
      <c r="Q1033" s="692"/>
      <c r="R1033" s="692"/>
      <c r="S1033" s="692"/>
      <c r="T1033" s="692"/>
      <c r="U1033" s="692"/>
      <c r="V1033" s="692"/>
      <c r="W1033" s="692"/>
      <c r="X1033" s="692"/>
      <c r="Y1033" s="692"/>
      <c r="Z1033" s="692"/>
      <c r="AA1033" s="692"/>
      <c r="AB1033" s="692"/>
    </row>
    <row r="1034" spans="1:28">
      <c r="A1034" s="723"/>
      <c r="B1034" s="728"/>
      <c r="C1034" s="729"/>
      <c r="D1034" s="730"/>
      <c r="E1034" s="686"/>
      <c r="F1034" s="686"/>
      <c r="G1034" s="686"/>
      <c r="H1034" s="686"/>
      <c r="I1034" s="686"/>
      <c r="J1034" s="686"/>
      <c r="K1034" s="686"/>
      <c r="L1034" s="686"/>
      <c r="M1034" s="686"/>
      <c r="N1034" s="686"/>
      <c r="O1034" s="686"/>
      <c r="P1034" s="686"/>
      <c r="Q1034" s="686"/>
      <c r="R1034" s="686"/>
      <c r="S1034" s="686"/>
      <c r="T1034" s="686"/>
      <c r="U1034" s="686"/>
      <c r="V1034" s="686"/>
      <c r="W1034" s="686"/>
      <c r="X1034" s="686"/>
      <c r="Y1034" s="686"/>
      <c r="Z1034" s="686"/>
      <c r="AA1034" s="686"/>
      <c r="AB1034" s="686"/>
    </row>
    <row r="1035" spans="1:28">
      <c r="A1035" s="722"/>
      <c r="B1035" s="725"/>
      <c r="C1035" s="726"/>
      <c r="D1035" s="727"/>
      <c r="E1035" s="692"/>
      <c r="F1035" s="692"/>
      <c r="G1035" s="686"/>
      <c r="H1035" s="686"/>
      <c r="I1035" s="686"/>
      <c r="J1035" s="686"/>
      <c r="K1035" s="686"/>
      <c r="L1035" s="692"/>
      <c r="M1035" s="692"/>
      <c r="N1035" s="692"/>
      <c r="O1035" s="692"/>
      <c r="P1035" s="692"/>
      <c r="Q1035" s="692"/>
      <c r="R1035" s="692"/>
      <c r="S1035" s="692"/>
      <c r="T1035" s="692"/>
      <c r="U1035" s="692"/>
      <c r="V1035" s="692"/>
      <c r="W1035" s="692"/>
      <c r="X1035" s="692"/>
      <c r="Y1035" s="692"/>
      <c r="Z1035" s="692"/>
      <c r="AA1035" s="692"/>
      <c r="AB1035" s="692"/>
    </row>
    <row r="1036" spans="1:28">
      <c r="A1036" s="723"/>
      <c r="B1036" s="728"/>
      <c r="C1036" s="729"/>
      <c r="D1036" s="730"/>
      <c r="E1036" s="686"/>
      <c r="F1036" s="686"/>
      <c r="G1036" s="686"/>
      <c r="H1036" s="686"/>
      <c r="I1036" s="686"/>
      <c r="J1036" s="686"/>
      <c r="K1036" s="686"/>
      <c r="L1036" s="686"/>
      <c r="M1036" s="686"/>
      <c r="N1036" s="686"/>
      <c r="O1036" s="686"/>
      <c r="P1036" s="686"/>
      <c r="Q1036" s="686"/>
      <c r="R1036" s="686"/>
      <c r="S1036" s="686"/>
      <c r="T1036" s="686"/>
      <c r="U1036" s="686"/>
      <c r="V1036" s="686"/>
      <c r="W1036" s="686"/>
      <c r="X1036" s="686"/>
      <c r="Y1036" s="686"/>
      <c r="Z1036" s="686"/>
      <c r="AA1036" s="686"/>
      <c r="AB1036" s="686"/>
    </row>
    <row r="1037" spans="1:28">
      <c r="A1037" s="722"/>
      <c r="B1037" s="725"/>
      <c r="C1037" s="726"/>
      <c r="D1037" s="727"/>
      <c r="E1037" s="692"/>
      <c r="F1037" s="692"/>
      <c r="G1037" s="686"/>
      <c r="H1037" s="686"/>
      <c r="I1037" s="686"/>
      <c r="J1037" s="686"/>
      <c r="K1037" s="686"/>
      <c r="L1037" s="692"/>
      <c r="M1037" s="692"/>
      <c r="N1037" s="692"/>
      <c r="O1037" s="692"/>
      <c r="P1037" s="692"/>
      <c r="Q1037" s="692"/>
      <c r="R1037" s="692"/>
      <c r="S1037" s="692"/>
      <c r="T1037" s="692"/>
      <c r="U1037" s="692"/>
      <c r="V1037" s="692"/>
      <c r="W1037" s="692"/>
      <c r="X1037" s="692"/>
      <c r="Y1037" s="692"/>
      <c r="Z1037" s="692"/>
      <c r="AA1037" s="692"/>
      <c r="AB1037" s="692"/>
    </row>
    <row r="1038" spans="1:28">
      <c r="A1038" s="723"/>
      <c r="B1038" s="728"/>
      <c r="C1038" s="729"/>
      <c r="D1038" s="730"/>
      <c r="E1038" s="686"/>
      <c r="F1038" s="686"/>
      <c r="G1038" s="686"/>
      <c r="H1038" s="686"/>
      <c r="I1038" s="686"/>
      <c r="J1038" s="686"/>
      <c r="K1038" s="686"/>
      <c r="L1038" s="686"/>
      <c r="M1038" s="686"/>
      <c r="N1038" s="686"/>
      <c r="O1038" s="686"/>
      <c r="P1038" s="686"/>
      <c r="Q1038" s="686"/>
      <c r="R1038" s="686"/>
      <c r="S1038" s="686"/>
      <c r="T1038" s="686"/>
      <c r="U1038" s="686"/>
      <c r="V1038" s="686"/>
      <c r="W1038" s="686"/>
      <c r="X1038" s="686"/>
      <c r="Y1038" s="686"/>
      <c r="Z1038" s="686"/>
      <c r="AA1038" s="686"/>
      <c r="AB1038" s="686"/>
    </row>
    <row r="1039" spans="1:28">
      <c r="A1039" s="722"/>
      <c r="B1039" s="725"/>
      <c r="C1039" s="726"/>
      <c r="D1039" s="727"/>
      <c r="E1039" s="692"/>
      <c r="F1039" s="692"/>
      <c r="G1039" s="686"/>
      <c r="H1039" s="686"/>
      <c r="I1039" s="686"/>
      <c r="J1039" s="686"/>
      <c r="K1039" s="686"/>
      <c r="L1039" s="692"/>
      <c r="M1039" s="692"/>
      <c r="N1039" s="692"/>
      <c r="O1039" s="692"/>
      <c r="P1039" s="692"/>
      <c r="Q1039" s="692"/>
      <c r="R1039" s="692"/>
      <c r="S1039" s="692"/>
      <c r="T1039" s="692"/>
      <c r="U1039" s="692"/>
      <c r="V1039" s="692"/>
      <c r="W1039" s="692"/>
      <c r="X1039" s="692"/>
      <c r="Y1039" s="692"/>
      <c r="Z1039" s="692"/>
      <c r="AA1039" s="692"/>
      <c r="AB1039" s="692"/>
    </row>
    <row r="1040" spans="1:28">
      <c r="A1040" s="723"/>
      <c r="B1040" s="728"/>
      <c r="C1040" s="729"/>
      <c r="D1040" s="730"/>
      <c r="E1040" s="686"/>
      <c r="F1040" s="686"/>
      <c r="G1040" s="686"/>
      <c r="H1040" s="686"/>
      <c r="I1040" s="686"/>
      <c r="J1040" s="686"/>
      <c r="K1040" s="686"/>
      <c r="L1040" s="686"/>
      <c r="M1040" s="686"/>
      <c r="N1040" s="686"/>
      <c r="O1040" s="686"/>
      <c r="P1040" s="686"/>
      <c r="Q1040" s="686"/>
      <c r="R1040" s="686"/>
      <c r="S1040" s="686"/>
      <c r="T1040" s="686"/>
      <c r="U1040" s="686"/>
      <c r="V1040" s="686"/>
      <c r="W1040" s="686"/>
      <c r="X1040" s="686"/>
      <c r="Y1040" s="686"/>
      <c r="Z1040" s="686"/>
      <c r="AA1040" s="686"/>
      <c r="AB1040" s="686"/>
    </row>
    <row r="1041" spans="1:28">
      <c r="A1041" s="722"/>
      <c r="B1041" s="725"/>
      <c r="C1041" s="726"/>
      <c r="D1041" s="727"/>
      <c r="E1041" s="692"/>
      <c r="F1041" s="692"/>
      <c r="G1041" s="686"/>
      <c r="H1041" s="686"/>
      <c r="I1041" s="686"/>
      <c r="J1041" s="686"/>
      <c r="K1041" s="686"/>
      <c r="L1041" s="692"/>
      <c r="M1041" s="692"/>
      <c r="N1041" s="692"/>
      <c r="O1041" s="692"/>
      <c r="P1041" s="692"/>
      <c r="Q1041" s="692"/>
      <c r="R1041" s="692"/>
      <c r="S1041" s="692"/>
      <c r="T1041" s="692"/>
      <c r="U1041" s="692"/>
      <c r="V1041" s="692"/>
      <c r="W1041" s="692"/>
      <c r="X1041" s="692"/>
      <c r="Y1041" s="692"/>
      <c r="Z1041" s="692"/>
      <c r="AA1041" s="692"/>
      <c r="AB1041" s="692"/>
    </row>
    <row r="1042" spans="1:28">
      <c r="A1042" s="723"/>
      <c r="B1042" s="728"/>
      <c r="C1042" s="729"/>
      <c r="D1042" s="730"/>
      <c r="E1042" s="686"/>
      <c r="F1042" s="686"/>
      <c r="G1042" s="686"/>
      <c r="H1042" s="686"/>
      <c r="I1042" s="686"/>
      <c r="J1042" s="686"/>
      <c r="K1042" s="686"/>
      <c r="L1042" s="686"/>
      <c r="M1042" s="686"/>
      <c r="N1042" s="686"/>
      <c r="O1042" s="686"/>
      <c r="P1042" s="686"/>
      <c r="Q1042" s="686"/>
      <c r="R1042" s="686"/>
      <c r="S1042" s="686"/>
      <c r="T1042" s="686"/>
      <c r="U1042" s="686"/>
      <c r="V1042" s="686"/>
      <c r="W1042" s="686"/>
      <c r="X1042" s="686"/>
      <c r="Y1042" s="686"/>
      <c r="Z1042" s="686"/>
      <c r="AA1042" s="686"/>
      <c r="AB1042" s="686"/>
    </row>
    <row r="1043" spans="1:28">
      <c r="A1043" s="722"/>
      <c r="B1043" s="725"/>
      <c r="C1043" s="726"/>
      <c r="D1043" s="727"/>
      <c r="E1043" s="692"/>
      <c r="F1043" s="692"/>
      <c r="G1043" s="686"/>
      <c r="H1043" s="686"/>
      <c r="I1043" s="686"/>
      <c r="J1043" s="686"/>
      <c r="K1043" s="686"/>
      <c r="L1043" s="692"/>
      <c r="M1043" s="692"/>
      <c r="N1043" s="692"/>
      <c r="O1043" s="692"/>
      <c r="P1043" s="692"/>
      <c r="Q1043" s="692"/>
      <c r="R1043" s="692"/>
      <c r="S1043" s="692"/>
      <c r="T1043" s="692"/>
      <c r="U1043" s="692"/>
      <c r="V1043" s="692"/>
      <c r="W1043" s="692"/>
      <c r="X1043" s="692"/>
      <c r="Y1043" s="692"/>
      <c r="Z1043" s="692"/>
      <c r="AA1043" s="692"/>
      <c r="AB1043" s="692"/>
    </row>
    <row r="1044" spans="1:28">
      <c r="A1044" s="723"/>
      <c r="B1044" s="728"/>
      <c r="C1044" s="729"/>
      <c r="D1044" s="730"/>
      <c r="E1044" s="686"/>
      <c r="F1044" s="686"/>
      <c r="G1044" s="686"/>
      <c r="H1044" s="686"/>
      <c r="I1044" s="686"/>
      <c r="J1044" s="686"/>
      <c r="K1044" s="686"/>
      <c r="L1044" s="686"/>
      <c r="M1044" s="686"/>
      <c r="N1044" s="686"/>
      <c r="O1044" s="686"/>
      <c r="P1044" s="686"/>
      <c r="Q1044" s="686"/>
      <c r="R1044" s="686"/>
      <c r="S1044" s="686"/>
      <c r="T1044" s="686"/>
      <c r="U1044" s="686"/>
      <c r="V1044" s="686"/>
      <c r="W1044" s="686"/>
      <c r="X1044" s="686"/>
      <c r="Y1044" s="686"/>
      <c r="Z1044" s="686"/>
      <c r="AA1044" s="686"/>
      <c r="AB1044" s="686"/>
    </row>
    <row r="1045" spans="1:28">
      <c r="A1045" s="722"/>
      <c r="B1045" s="725"/>
      <c r="C1045" s="726"/>
      <c r="D1045" s="727"/>
      <c r="E1045" s="692"/>
      <c r="F1045" s="692"/>
      <c r="G1045" s="686"/>
      <c r="H1045" s="686"/>
      <c r="I1045" s="686"/>
      <c r="J1045" s="686"/>
      <c r="K1045" s="686"/>
      <c r="L1045" s="692"/>
      <c r="M1045" s="692"/>
      <c r="N1045" s="692"/>
      <c r="O1045" s="692"/>
      <c r="P1045" s="692"/>
      <c r="Q1045" s="692"/>
      <c r="R1045" s="692"/>
      <c r="S1045" s="692"/>
      <c r="T1045" s="692"/>
      <c r="U1045" s="692"/>
      <c r="V1045" s="692"/>
      <c r="W1045" s="692"/>
      <c r="X1045" s="692"/>
      <c r="Y1045" s="692"/>
      <c r="Z1045" s="692"/>
      <c r="AA1045" s="692"/>
      <c r="AB1045" s="692"/>
    </row>
    <row r="1046" spans="1:28">
      <c r="A1046" s="723"/>
      <c r="B1046" s="728"/>
      <c r="C1046" s="729"/>
      <c r="D1046" s="730"/>
      <c r="E1046" s="686"/>
      <c r="F1046" s="686"/>
      <c r="G1046" s="686"/>
      <c r="H1046" s="686"/>
      <c r="I1046" s="686"/>
      <c r="J1046" s="686"/>
      <c r="K1046" s="686"/>
      <c r="L1046" s="686"/>
      <c r="M1046" s="686"/>
      <c r="N1046" s="686"/>
      <c r="O1046" s="686"/>
      <c r="P1046" s="686"/>
      <c r="Q1046" s="686"/>
      <c r="R1046" s="686"/>
      <c r="S1046" s="686"/>
      <c r="T1046" s="686"/>
      <c r="U1046" s="686"/>
      <c r="V1046" s="686"/>
      <c r="W1046" s="686"/>
      <c r="X1046" s="686"/>
      <c r="Y1046" s="686"/>
      <c r="Z1046" s="686"/>
      <c r="AA1046" s="686"/>
      <c r="AB1046" s="686"/>
    </row>
    <row r="1047" spans="1:28">
      <c r="A1047" s="722"/>
      <c r="B1047" s="725"/>
      <c r="C1047" s="726"/>
      <c r="D1047" s="727"/>
      <c r="E1047" s="692"/>
      <c r="F1047" s="692"/>
      <c r="G1047" s="686"/>
      <c r="H1047" s="686"/>
      <c r="I1047" s="686"/>
      <c r="J1047" s="686"/>
      <c r="K1047" s="686"/>
      <c r="L1047" s="692"/>
      <c r="M1047" s="692"/>
      <c r="N1047" s="692"/>
      <c r="O1047" s="692"/>
      <c r="P1047" s="692"/>
      <c r="Q1047" s="692"/>
      <c r="R1047" s="692"/>
      <c r="S1047" s="692"/>
      <c r="T1047" s="692"/>
      <c r="U1047" s="692"/>
      <c r="V1047" s="692"/>
      <c r="W1047" s="692"/>
      <c r="X1047" s="692"/>
      <c r="Y1047" s="692"/>
      <c r="Z1047" s="692"/>
      <c r="AA1047" s="692"/>
      <c r="AB1047" s="692"/>
    </row>
    <row r="1048" spans="1:28">
      <c r="A1048" s="723"/>
      <c r="B1048" s="728"/>
      <c r="C1048" s="729"/>
      <c r="D1048" s="730"/>
      <c r="E1048" s="686"/>
      <c r="F1048" s="686"/>
      <c r="G1048" s="686"/>
      <c r="H1048" s="686"/>
      <c r="I1048" s="686"/>
      <c r="J1048" s="686"/>
      <c r="K1048" s="686"/>
      <c r="L1048" s="686"/>
      <c r="M1048" s="686"/>
      <c r="N1048" s="686"/>
      <c r="O1048" s="686"/>
      <c r="P1048" s="686"/>
      <c r="Q1048" s="686"/>
      <c r="R1048" s="686"/>
      <c r="S1048" s="686"/>
      <c r="T1048" s="686"/>
      <c r="U1048" s="686"/>
      <c r="V1048" s="686"/>
      <c r="W1048" s="686"/>
      <c r="X1048" s="686"/>
      <c r="Y1048" s="686"/>
      <c r="Z1048" s="686"/>
      <c r="AA1048" s="686"/>
      <c r="AB1048" s="686"/>
    </row>
    <row r="1049" spans="1:28">
      <c r="A1049" s="722"/>
      <c r="B1049" s="725"/>
      <c r="C1049" s="726"/>
      <c r="D1049" s="727"/>
      <c r="E1049" s="692"/>
      <c r="F1049" s="692"/>
      <c r="G1049" s="686"/>
      <c r="H1049" s="686"/>
      <c r="I1049" s="686"/>
      <c r="J1049" s="686"/>
      <c r="K1049" s="686"/>
      <c r="L1049" s="692"/>
      <c r="M1049" s="692"/>
      <c r="N1049" s="692"/>
      <c r="O1049" s="692"/>
      <c r="P1049" s="692"/>
      <c r="Q1049" s="692"/>
      <c r="R1049" s="692"/>
      <c r="S1049" s="692"/>
      <c r="T1049" s="692"/>
      <c r="U1049" s="692"/>
      <c r="V1049" s="692"/>
      <c r="W1049" s="692"/>
      <c r="X1049" s="692"/>
      <c r="Y1049" s="692"/>
      <c r="Z1049" s="692"/>
      <c r="AA1049" s="692"/>
      <c r="AB1049" s="692"/>
    </row>
    <row r="1050" spans="1:28">
      <c r="A1050" s="723"/>
      <c r="B1050" s="728"/>
      <c r="C1050" s="729"/>
      <c r="D1050" s="730"/>
      <c r="E1050" s="686"/>
      <c r="F1050" s="686"/>
      <c r="G1050" s="686"/>
      <c r="H1050" s="686"/>
      <c r="I1050" s="686"/>
      <c r="J1050" s="686"/>
      <c r="K1050" s="686"/>
      <c r="L1050" s="686"/>
      <c r="M1050" s="686"/>
      <c r="N1050" s="686"/>
      <c r="O1050" s="686"/>
      <c r="P1050" s="686"/>
      <c r="Q1050" s="686"/>
      <c r="R1050" s="686"/>
      <c r="S1050" s="686"/>
      <c r="T1050" s="686"/>
      <c r="U1050" s="686"/>
      <c r="V1050" s="686"/>
      <c r="W1050" s="686"/>
      <c r="X1050" s="686"/>
      <c r="Y1050" s="686"/>
      <c r="Z1050" s="686"/>
      <c r="AA1050" s="686"/>
      <c r="AB1050" s="686"/>
    </row>
    <row r="1051" spans="1:28">
      <c r="A1051" s="722"/>
      <c r="B1051" s="725"/>
      <c r="C1051" s="726"/>
      <c r="D1051" s="727"/>
      <c r="E1051" s="692"/>
      <c r="F1051" s="692"/>
      <c r="G1051" s="686"/>
      <c r="H1051" s="686"/>
      <c r="I1051" s="686"/>
      <c r="J1051" s="686"/>
      <c r="K1051" s="686"/>
      <c r="L1051" s="692"/>
      <c r="M1051" s="692"/>
      <c r="N1051" s="692"/>
      <c r="O1051" s="692"/>
      <c r="P1051" s="692"/>
      <c r="Q1051" s="692"/>
      <c r="R1051" s="692"/>
      <c r="S1051" s="692"/>
      <c r="T1051" s="692"/>
      <c r="U1051" s="692"/>
      <c r="V1051" s="692"/>
      <c r="W1051" s="692"/>
      <c r="X1051" s="692"/>
      <c r="Y1051" s="692"/>
      <c r="Z1051" s="692"/>
      <c r="AA1051" s="692"/>
      <c r="AB1051" s="692"/>
    </row>
    <row r="1052" spans="1:28">
      <c r="A1052" s="723"/>
      <c r="B1052" s="728"/>
      <c r="C1052" s="729"/>
      <c r="D1052" s="730"/>
      <c r="E1052" s="686"/>
      <c r="F1052" s="686"/>
      <c r="G1052" s="686"/>
      <c r="H1052" s="686"/>
      <c r="I1052" s="686"/>
      <c r="J1052" s="686"/>
      <c r="K1052" s="686"/>
      <c r="L1052" s="686"/>
      <c r="M1052" s="686"/>
      <c r="N1052" s="686"/>
      <c r="O1052" s="686"/>
      <c r="P1052" s="686"/>
      <c r="Q1052" s="686"/>
      <c r="R1052" s="686"/>
      <c r="S1052" s="686"/>
      <c r="T1052" s="686"/>
      <c r="U1052" s="686"/>
      <c r="V1052" s="686"/>
      <c r="W1052" s="686"/>
      <c r="X1052" s="686"/>
      <c r="Y1052" s="686"/>
      <c r="Z1052" s="686"/>
      <c r="AA1052" s="686"/>
      <c r="AB1052" s="686"/>
    </row>
    <row r="1053" spans="1:28">
      <c r="A1053" s="722"/>
      <c r="B1053" s="725"/>
      <c r="C1053" s="726"/>
      <c r="D1053" s="727"/>
      <c r="E1053" s="692"/>
      <c r="F1053" s="692"/>
      <c r="G1053" s="686"/>
      <c r="H1053" s="686"/>
      <c r="I1053" s="686"/>
      <c r="J1053" s="686"/>
      <c r="K1053" s="686"/>
      <c r="L1053" s="692"/>
      <c r="M1053" s="692"/>
      <c r="N1053" s="692"/>
      <c r="O1053" s="692"/>
      <c r="P1053" s="692"/>
      <c r="Q1053" s="692"/>
      <c r="R1053" s="692"/>
      <c r="S1053" s="692"/>
      <c r="T1053" s="692"/>
      <c r="U1053" s="692"/>
      <c r="V1053" s="692"/>
      <c r="W1053" s="692"/>
      <c r="X1053" s="692"/>
      <c r="Y1053" s="692"/>
      <c r="Z1053" s="692"/>
      <c r="AA1053" s="692"/>
      <c r="AB1053" s="692"/>
    </row>
    <row r="1054" spans="1:28">
      <c r="A1054" s="723"/>
      <c r="B1054" s="728"/>
      <c r="C1054" s="729"/>
      <c r="D1054" s="730"/>
      <c r="E1054" s="686"/>
      <c r="F1054" s="686"/>
      <c r="G1054" s="686"/>
      <c r="H1054" s="686"/>
      <c r="I1054" s="686"/>
      <c r="J1054" s="686"/>
      <c r="K1054" s="686"/>
      <c r="L1054" s="686"/>
      <c r="M1054" s="686"/>
      <c r="N1054" s="686"/>
      <c r="O1054" s="686"/>
      <c r="P1054" s="686"/>
      <c r="Q1054" s="686"/>
      <c r="R1054" s="686"/>
      <c r="S1054" s="686"/>
      <c r="T1054" s="686"/>
      <c r="U1054" s="686"/>
      <c r="V1054" s="686"/>
      <c r="W1054" s="686"/>
      <c r="X1054" s="686"/>
      <c r="Y1054" s="686"/>
      <c r="Z1054" s="686"/>
      <c r="AA1054" s="686"/>
      <c r="AB1054" s="686"/>
    </row>
    <row r="1055" spans="1:28">
      <c r="A1055" s="722"/>
      <c r="B1055" s="725"/>
      <c r="C1055" s="726"/>
      <c r="D1055" s="727"/>
      <c r="E1055" s="692"/>
      <c r="F1055" s="692"/>
      <c r="G1055" s="686"/>
      <c r="H1055" s="686"/>
      <c r="I1055" s="686"/>
      <c r="J1055" s="686"/>
      <c r="K1055" s="686"/>
      <c r="L1055" s="692"/>
      <c r="M1055" s="692"/>
      <c r="N1055" s="692"/>
      <c r="O1055" s="692"/>
      <c r="P1055" s="692"/>
      <c r="Q1055" s="692"/>
      <c r="R1055" s="692"/>
      <c r="S1055" s="692"/>
      <c r="T1055" s="692"/>
      <c r="U1055" s="692"/>
      <c r="V1055" s="692"/>
      <c r="W1055" s="692"/>
      <c r="X1055" s="692"/>
      <c r="Y1055" s="692"/>
      <c r="Z1055" s="692"/>
      <c r="AA1055" s="692"/>
      <c r="AB1055" s="692"/>
    </row>
    <row r="1056" spans="1:28">
      <c r="A1056" s="723"/>
      <c r="B1056" s="728"/>
      <c r="C1056" s="729"/>
      <c r="D1056" s="730"/>
      <c r="E1056" s="686"/>
      <c r="F1056" s="686"/>
      <c r="G1056" s="686"/>
      <c r="H1056" s="686"/>
      <c r="I1056" s="686"/>
      <c r="J1056" s="686"/>
      <c r="K1056" s="686"/>
      <c r="L1056" s="686"/>
      <c r="M1056" s="686"/>
      <c r="N1056" s="686"/>
      <c r="O1056" s="686"/>
      <c r="P1056" s="686"/>
      <c r="Q1056" s="686"/>
      <c r="R1056" s="686"/>
      <c r="S1056" s="686"/>
      <c r="T1056" s="686"/>
      <c r="U1056" s="686"/>
      <c r="V1056" s="686"/>
      <c r="W1056" s="686"/>
      <c r="X1056" s="686"/>
      <c r="Y1056" s="686"/>
      <c r="Z1056" s="686"/>
      <c r="AA1056" s="686"/>
      <c r="AB1056" s="686"/>
    </row>
    <row r="1057" spans="1:28">
      <c r="A1057" s="722"/>
      <c r="B1057" s="725"/>
      <c r="C1057" s="726"/>
      <c r="D1057" s="727"/>
      <c r="E1057" s="692"/>
      <c r="F1057" s="692"/>
      <c r="G1057" s="686"/>
      <c r="H1057" s="686"/>
      <c r="I1057" s="686"/>
      <c r="J1057" s="686"/>
      <c r="K1057" s="686"/>
      <c r="L1057" s="692"/>
      <c r="M1057" s="692"/>
      <c r="N1057" s="692"/>
      <c r="O1057" s="692"/>
      <c r="P1057" s="692"/>
      <c r="Q1057" s="692"/>
      <c r="R1057" s="692"/>
      <c r="S1057" s="692"/>
      <c r="T1057" s="692"/>
      <c r="U1057" s="692"/>
      <c r="V1057" s="692"/>
      <c r="W1057" s="692"/>
      <c r="X1057" s="692"/>
      <c r="Y1057" s="692"/>
      <c r="Z1057" s="692"/>
      <c r="AA1057" s="692"/>
      <c r="AB1057" s="692"/>
    </row>
    <row r="1058" spans="1:28">
      <c r="A1058" s="723"/>
      <c r="B1058" s="728"/>
      <c r="C1058" s="729"/>
      <c r="D1058" s="730"/>
      <c r="E1058" s="686"/>
      <c r="F1058" s="686"/>
      <c r="G1058" s="686"/>
      <c r="H1058" s="686"/>
      <c r="I1058" s="686"/>
      <c r="J1058" s="686"/>
      <c r="K1058" s="686"/>
      <c r="L1058" s="686"/>
      <c r="M1058" s="686"/>
      <c r="N1058" s="686"/>
      <c r="O1058" s="686"/>
      <c r="P1058" s="686"/>
      <c r="Q1058" s="686"/>
      <c r="R1058" s="686"/>
      <c r="S1058" s="686"/>
      <c r="T1058" s="686"/>
      <c r="U1058" s="686"/>
      <c r="V1058" s="686"/>
      <c r="W1058" s="686"/>
      <c r="X1058" s="686"/>
      <c r="Y1058" s="686"/>
      <c r="Z1058" s="686"/>
      <c r="AA1058" s="686"/>
      <c r="AB1058" s="686"/>
    </row>
    <row r="1059" spans="1:28">
      <c r="A1059" s="722"/>
      <c r="B1059" s="725"/>
      <c r="C1059" s="726"/>
      <c r="D1059" s="727"/>
      <c r="E1059" s="692"/>
      <c r="F1059" s="692"/>
      <c r="G1059" s="686"/>
      <c r="H1059" s="686"/>
      <c r="I1059" s="686"/>
      <c r="J1059" s="686"/>
      <c r="K1059" s="686"/>
      <c r="L1059" s="692"/>
      <c r="M1059" s="692"/>
      <c r="N1059" s="692"/>
      <c r="O1059" s="692"/>
      <c r="P1059" s="692"/>
      <c r="Q1059" s="692"/>
      <c r="R1059" s="692"/>
      <c r="S1059" s="692"/>
      <c r="T1059" s="692"/>
      <c r="U1059" s="692"/>
      <c r="V1059" s="692"/>
      <c r="W1059" s="692"/>
      <c r="X1059" s="692"/>
      <c r="Y1059" s="692"/>
      <c r="Z1059" s="692"/>
      <c r="AA1059" s="692"/>
      <c r="AB1059" s="692"/>
    </row>
    <row r="1060" spans="1:28">
      <c r="A1060" s="723"/>
      <c r="B1060" s="728"/>
      <c r="C1060" s="729"/>
      <c r="D1060" s="730"/>
      <c r="E1060" s="686"/>
      <c r="F1060" s="686"/>
      <c r="G1060" s="686"/>
      <c r="H1060" s="686"/>
      <c r="I1060" s="686"/>
      <c r="J1060" s="686"/>
      <c r="K1060" s="686"/>
      <c r="L1060" s="686"/>
      <c r="M1060" s="686"/>
      <c r="N1060" s="686"/>
      <c r="O1060" s="686"/>
      <c r="P1060" s="686"/>
      <c r="Q1060" s="686"/>
      <c r="R1060" s="686"/>
      <c r="S1060" s="686"/>
      <c r="T1060" s="686"/>
      <c r="U1060" s="686"/>
      <c r="V1060" s="686"/>
      <c r="W1060" s="686"/>
      <c r="X1060" s="686"/>
      <c r="Y1060" s="686"/>
      <c r="Z1060" s="686"/>
      <c r="AA1060" s="686"/>
      <c r="AB1060" s="686"/>
    </row>
    <row r="1061" spans="1:28">
      <c r="A1061" s="722"/>
      <c r="B1061" s="725"/>
      <c r="C1061" s="726"/>
      <c r="D1061" s="727"/>
      <c r="E1061" s="692"/>
      <c r="F1061" s="692"/>
      <c r="G1061" s="686"/>
      <c r="H1061" s="686"/>
      <c r="I1061" s="686"/>
      <c r="J1061" s="686"/>
      <c r="K1061" s="686"/>
      <c r="L1061" s="692"/>
      <c r="M1061" s="692"/>
      <c r="N1061" s="692"/>
      <c r="O1061" s="692"/>
      <c r="P1061" s="692"/>
      <c r="Q1061" s="692"/>
      <c r="R1061" s="692"/>
      <c r="S1061" s="692"/>
      <c r="T1061" s="692"/>
      <c r="U1061" s="692"/>
      <c r="V1061" s="692"/>
      <c r="W1061" s="692"/>
      <c r="X1061" s="692"/>
      <c r="Y1061" s="692"/>
      <c r="Z1061" s="692"/>
      <c r="AA1061" s="692"/>
      <c r="AB1061" s="692"/>
    </row>
    <row r="1062" spans="1:28">
      <c r="A1062" s="723"/>
      <c r="B1062" s="728"/>
      <c r="C1062" s="729"/>
      <c r="D1062" s="730"/>
      <c r="E1062" s="686"/>
      <c r="F1062" s="686"/>
      <c r="G1062" s="686"/>
      <c r="H1062" s="686"/>
      <c r="I1062" s="686"/>
      <c r="J1062" s="686"/>
      <c r="K1062" s="686"/>
      <c r="L1062" s="686"/>
      <c r="M1062" s="686"/>
      <c r="N1062" s="686"/>
      <c r="O1062" s="686"/>
      <c r="P1062" s="686"/>
      <c r="Q1062" s="686"/>
      <c r="R1062" s="686"/>
      <c r="S1062" s="686"/>
      <c r="T1062" s="686"/>
      <c r="U1062" s="686"/>
      <c r="V1062" s="686"/>
      <c r="W1062" s="686"/>
      <c r="X1062" s="686"/>
      <c r="Y1062" s="686"/>
      <c r="Z1062" s="686"/>
      <c r="AA1062" s="686"/>
      <c r="AB1062" s="686"/>
    </row>
    <row r="1063" spans="1:28">
      <c r="A1063" s="722"/>
      <c r="B1063" s="725"/>
      <c r="C1063" s="726"/>
      <c r="D1063" s="727"/>
      <c r="E1063" s="692"/>
      <c r="F1063" s="692"/>
      <c r="G1063" s="686"/>
      <c r="H1063" s="686"/>
      <c r="I1063" s="686"/>
      <c r="J1063" s="686"/>
      <c r="K1063" s="686"/>
      <c r="L1063" s="692"/>
      <c r="M1063" s="692"/>
      <c r="N1063" s="692"/>
      <c r="O1063" s="692"/>
      <c r="P1063" s="692"/>
      <c r="Q1063" s="692"/>
      <c r="R1063" s="692"/>
      <c r="S1063" s="692"/>
      <c r="T1063" s="692"/>
      <c r="U1063" s="692"/>
      <c r="V1063" s="692"/>
      <c r="W1063" s="692"/>
      <c r="X1063" s="692"/>
      <c r="Y1063" s="692"/>
      <c r="Z1063" s="692"/>
      <c r="AA1063" s="692"/>
      <c r="AB1063" s="692"/>
    </row>
    <row r="1064" spans="1:28">
      <c r="A1064" s="723"/>
      <c r="B1064" s="728"/>
      <c r="C1064" s="729"/>
      <c r="D1064" s="730"/>
      <c r="E1064" s="686"/>
      <c r="F1064" s="686"/>
      <c r="G1064" s="686"/>
      <c r="H1064" s="686"/>
      <c r="I1064" s="686"/>
      <c r="J1064" s="686"/>
      <c r="K1064" s="686"/>
      <c r="L1064" s="686"/>
      <c r="M1064" s="686"/>
      <c r="N1064" s="686"/>
      <c r="O1064" s="686"/>
      <c r="P1064" s="686"/>
      <c r="Q1064" s="686"/>
      <c r="R1064" s="686"/>
      <c r="S1064" s="686"/>
      <c r="T1064" s="686"/>
      <c r="U1064" s="686"/>
      <c r="V1064" s="686"/>
      <c r="W1064" s="686"/>
      <c r="X1064" s="686"/>
      <c r="Y1064" s="686"/>
      <c r="Z1064" s="686"/>
      <c r="AA1064" s="686"/>
      <c r="AB1064" s="686"/>
    </row>
    <row r="1065" spans="1:28">
      <c r="A1065" s="722"/>
      <c r="B1065" s="725"/>
      <c r="C1065" s="726"/>
      <c r="D1065" s="727"/>
      <c r="E1065" s="692"/>
      <c r="F1065" s="692"/>
      <c r="G1065" s="686"/>
      <c r="H1065" s="686"/>
      <c r="I1065" s="686"/>
      <c r="J1065" s="686"/>
      <c r="K1065" s="686"/>
      <c r="L1065" s="692"/>
      <c r="M1065" s="692"/>
      <c r="N1065" s="692"/>
      <c r="O1065" s="692"/>
      <c r="P1065" s="692"/>
      <c r="Q1065" s="692"/>
      <c r="R1065" s="692"/>
      <c r="S1065" s="692"/>
      <c r="T1065" s="692"/>
      <c r="U1065" s="692"/>
      <c r="V1065" s="692"/>
      <c r="W1065" s="692"/>
      <c r="X1065" s="692"/>
      <c r="Y1065" s="692"/>
      <c r="Z1065" s="692"/>
      <c r="AA1065" s="692"/>
      <c r="AB1065" s="692"/>
    </row>
    <row r="1066" spans="1:28">
      <c r="A1066" s="723"/>
      <c r="B1066" s="728"/>
      <c r="C1066" s="729"/>
      <c r="D1066" s="730"/>
      <c r="E1066" s="686"/>
      <c r="F1066" s="686"/>
      <c r="G1066" s="686"/>
      <c r="H1066" s="686"/>
      <c r="I1066" s="686"/>
      <c r="J1066" s="686"/>
      <c r="K1066" s="686"/>
      <c r="L1066" s="686"/>
      <c r="M1066" s="686"/>
      <c r="N1066" s="686"/>
      <c r="O1066" s="686"/>
      <c r="P1066" s="686"/>
      <c r="Q1066" s="686"/>
      <c r="R1066" s="686"/>
      <c r="S1066" s="686"/>
      <c r="T1066" s="686"/>
      <c r="U1066" s="686"/>
      <c r="V1066" s="686"/>
      <c r="W1066" s="686"/>
      <c r="X1066" s="686"/>
      <c r="Y1066" s="686"/>
      <c r="Z1066" s="686"/>
      <c r="AA1066" s="686"/>
      <c r="AB1066" s="686"/>
    </row>
    <row r="1067" spans="1:28">
      <c r="A1067" s="722"/>
      <c r="B1067" s="725"/>
      <c r="C1067" s="726"/>
      <c r="D1067" s="727"/>
      <c r="E1067" s="692"/>
      <c r="F1067" s="692"/>
      <c r="G1067" s="686"/>
      <c r="H1067" s="686"/>
      <c r="I1067" s="686"/>
      <c r="J1067" s="686"/>
      <c r="K1067" s="686"/>
      <c r="L1067" s="692"/>
      <c r="M1067" s="692"/>
      <c r="N1067" s="692"/>
      <c r="O1067" s="692"/>
      <c r="P1067" s="692"/>
      <c r="Q1067" s="692"/>
      <c r="R1067" s="692"/>
      <c r="S1067" s="692"/>
      <c r="T1067" s="692"/>
      <c r="U1067" s="692"/>
      <c r="V1067" s="692"/>
      <c r="W1067" s="692"/>
      <c r="X1067" s="692"/>
      <c r="Y1067" s="692"/>
      <c r="Z1067" s="692"/>
      <c r="AA1067" s="692"/>
      <c r="AB1067" s="692"/>
    </row>
    <row r="1068" spans="1:28">
      <c r="A1068" s="723"/>
      <c r="B1068" s="728"/>
      <c r="C1068" s="729"/>
      <c r="D1068" s="730"/>
      <c r="E1068" s="686"/>
      <c r="F1068" s="686"/>
      <c r="G1068" s="686"/>
      <c r="H1068" s="686"/>
      <c r="I1068" s="686"/>
      <c r="J1068" s="686"/>
      <c r="K1068" s="686"/>
      <c r="L1068" s="686"/>
      <c r="M1068" s="686"/>
      <c r="N1068" s="686"/>
      <c r="O1068" s="686"/>
      <c r="P1068" s="686"/>
      <c r="Q1068" s="686"/>
      <c r="R1068" s="686"/>
      <c r="S1068" s="686"/>
      <c r="T1068" s="686"/>
      <c r="U1068" s="686"/>
      <c r="V1068" s="686"/>
      <c r="W1068" s="686"/>
      <c r="X1068" s="686"/>
      <c r="Y1068" s="686"/>
      <c r="Z1068" s="686"/>
      <c r="AA1068" s="686"/>
      <c r="AB1068" s="686"/>
    </row>
    <row r="1069" spans="1:28">
      <c r="A1069" s="722"/>
      <c r="B1069" s="725"/>
      <c r="C1069" s="726"/>
      <c r="D1069" s="727"/>
      <c r="E1069" s="692"/>
      <c r="F1069" s="692"/>
      <c r="G1069" s="686"/>
      <c r="H1069" s="686"/>
      <c r="I1069" s="686"/>
      <c r="J1069" s="686"/>
      <c r="K1069" s="686"/>
      <c r="L1069" s="692"/>
      <c r="M1069" s="692"/>
      <c r="N1069" s="692"/>
      <c r="O1069" s="692"/>
      <c r="P1069" s="692"/>
      <c r="Q1069" s="692"/>
      <c r="R1069" s="692"/>
      <c r="S1069" s="692"/>
      <c r="T1069" s="692"/>
      <c r="U1069" s="692"/>
      <c r="V1069" s="692"/>
      <c r="W1069" s="692"/>
      <c r="X1069" s="692"/>
      <c r="Y1069" s="692"/>
      <c r="Z1069" s="692"/>
      <c r="AA1069" s="692"/>
      <c r="AB1069" s="692"/>
    </row>
    <row r="1070" spans="1:28">
      <c r="A1070" s="723"/>
      <c r="B1070" s="728"/>
      <c r="C1070" s="729"/>
      <c r="D1070" s="730"/>
      <c r="E1070" s="686"/>
      <c r="F1070" s="686"/>
      <c r="G1070" s="686"/>
      <c r="H1070" s="686"/>
      <c r="I1070" s="686"/>
      <c r="J1070" s="686"/>
      <c r="K1070" s="686"/>
      <c r="L1070" s="686"/>
      <c r="M1070" s="686"/>
      <c r="N1070" s="686"/>
      <c r="O1070" s="686"/>
      <c r="P1070" s="686"/>
      <c r="Q1070" s="686"/>
      <c r="R1070" s="686"/>
      <c r="S1070" s="686"/>
      <c r="T1070" s="686"/>
      <c r="U1070" s="686"/>
      <c r="V1070" s="686"/>
      <c r="W1070" s="686"/>
      <c r="X1070" s="686"/>
      <c r="Y1070" s="686"/>
      <c r="Z1070" s="686"/>
      <c r="AA1070" s="686"/>
      <c r="AB1070" s="686"/>
    </row>
    <row r="1071" spans="1:28">
      <c r="A1071" s="722"/>
      <c r="B1071" s="725"/>
      <c r="C1071" s="726"/>
      <c r="D1071" s="727"/>
      <c r="E1071" s="692"/>
      <c r="F1071" s="692"/>
      <c r="G1071" s="686"/>
      <c r="H1071" s="686"/>
      <c r="I1071" s="686"/>
      <c r="J1071" s="686"/>
      <c r="K1071" s="686"/>
      <c r="L1071" s="692"/>
      <c r="M1071" s="692"/>
      <c r="N1071" s="692"/>
      <c r="O1071" s="692"/>
      <c r="P1071" s="692"/>
      <c r="Q1071" s="692"/>
      <c r="R1071" s="692"/>
      <c r="S1071" s="692"/>
      <c r="T1071" s="692"/>
      <c r="U1071" s="692"/>
      <c r="V1071" s="692"/>
      <c r="W1071" s="692"/>
      <c r="X1071" s="692"/>
      <c r="Y1071" s="692"/>
      <c r="Z1071" s="692"/>
      <c r="AA1071" s="692"/>
      <c r="AB1071" s="692"/>
    </row>
    <row r="1072" spans="1:28">
      <c r="A1072" s="723"/>
      <c r="B1072" s="728"/>
      <c r="C1072" s="729"/>
      <c r="D1072" s="730"/>
      <c r="E1072" s="686"/>
      <c r="F1072" s="686"/>
      <c r="G1072" s="686"/>
      <c r="H1072" s="686"/>
      <c r="I1072" s="686"/>
      <c r="J1072" s="686"/>
      <c r="K1072" s="686"/>
      <c r="L1072" s="686"/>
      <c r="M1072" s="686"/>
      <c r="N1072" s="686"/>
      <c r="O1072" s="686"/>
      <c r="P1072" s="686"/>
      <c r="Q1072" s="686"/>
      <c r="R1072" s="686"/>
      <c r="S1072" s="686"/>
      <c r="T1072" s="686"/>
      <c r="U1072" s="686"/>
      <c r="V1072" s="686"/>
      <c r="W1072" s="686"/>
      <c r="X1072" s="686"/>
      <c r="Y1072" s="686"/>
      <c r="Z1072" s="686"/>
      <c r="AA1072" s="686"/>
      <c r="AB1072" s="686"/>
    </row>
    <row r="1073" spans="1:28">
      <c r="A1073" s="722"/>
      <c r="B1073" s="725"/>
      <c r="C1073" s="726"/>
      <c r="D1073" s="727"/>
      <c r="E1073" s="692"/>
      <c r="F1073" s="692"/>
      <c r="G1073" s="686"/>
      <c r="H1073" s="686"/>
      <c r="I1073" s="686"/>
      <c r="J1073" s="686"/>
      <c r="K1073" s="686"/>
      <c r="L1073" s="692"/>
      <c r="M1073" s="692"/>
      <c r="N1073" s="692"/>
      <c r="O1073" s="692"/>
      <c r="P1073" s="692"/>
      <c r="Q1073" s="692"/>
      <c r="R1073" s="692"/>
      <c r="S1073" s="692"/>
      <c r="T1073" s="692"/>
      <c r="U1073" s="692"/>
      <c r="V1073" s="692"/>
      <c r="W1073" s="692"/>
      <c r="X1073" s="692"/>
      <c r="Y1073" s="692"/>
      <c r="Z1073" s="692"/>
      <c r="AA1073" s="692"/>
      <c r="AB1073" s="692"/>
    </row>
    <row r="1074" spans="1:28">
      <c r="A1074" s="723"/>
      <c r="B1074" s="728"/>
      <c r="C1074" s="729"/>
      <c r="D1074" s="730"/>
      <c r="E1074" s="686"/>
      <c r="F1074" s="686"/>
      <c r="G1074" s="686"/>
      <c r="H1074" s="686"/>
      <c r="I1074" s="686"/>
      <c r="J1074" s="686"/>
      <c r="K1074" s="686"/>
      <c r="L1074" s="686"/>
      <c r="M1074" s="686"/>
      <c r="N1074" s="686"/>
      <c r="O1074" s="686"/>
      <c r="P1074" s="686"/>
      <c r="Q1074" s="686"/>
      <c r="R1074" s="686"/>
      <c r="S1074" s="686"/>
      <c r="T1074" s="686"/>
      <c r="U1074" s="686"/>
      <c r="V1074" s="686"/>
      <c r="W1074" s="686"/>
      <c r="X1074" s="686"/>
      <c r="Y1074" s="686"/>
      <c r="Z1074" s="686"/>
      <c r="AA1074" s="686"/>
      <c r="AB1074" s="686"/>
    </row>
    <row r="1075" spans="1:28">
      <c r="A1075" s="722"/>
      <c r="B1075" s="725"/>
      <c r="C1075" s="726"/>
      <c r="D1075" s="727"/>
      <c r="E1075" s="692"/>
      <c r="F1075" s="692"/>
      <c r="G1075" s="686"/>
      <c r="H1075" s="686"/>
      <c r="I1075" s="686"/>
      <c r="J1075" s="686"/>
      <c r="K1075" s="686"/>
      <c r="L1075" s="692"/>
      <c r="M1075" s="692"/>
      <c r="N1075" s="692"/>
      <c r="O1075" s="692"/>
      <c r="P1075" s="692"/>
      <c r="Q1075" s="692"/>
      <c r="R1075" s="692"/>
      <c r="S1075" s="692"/>
      <c r="T1075" s="692"/>
      <c r="U1075" s="692"/>
      <c r="V1075" s="692"/>
      <c r="W1075" s="692"/>
      <c r="X1075" s="692"/>
      <c r="Y1075" s="692"/>
      <c r="Z1075" s="692"/>
      <c r="AA1075" s="692"/>
      <c r="AB1075" s="692"/>
    </row>
    <row r="1076" spans="1:28">
      <c r="A1076" s="723"/>
      <c r="B1076" s="728"/>
      <c r="C1076" s="729"/>
      <c r="D1076" s="730"/>
      <c r="E1076" s="686"/>
      <c r="F1076" s="686"/>
      <c r="G1076" s="686"/>
      <c r="H1076" s="686"/>
      <c r="I1076" s="686"/>
      <c r="J1076" s="686"/>
      <c r="K1076" s="686"/>
      <c r="L1076" s="686"/>
      <c r="M1076" s="686"/>
      <c r="N1076" s="686"/>
      <c r="O1076" s="686"/>
      <c r="P1076" s="686"/>
      <c r="Q1076" s="686"/>
      <c r="R1076" s="686"/>
      <c r="S1076" s="686"/>
      <c r="T1076" s="686"/>
      <c r="U1076" s="686"/>
      <c r="V1076" s="686"/>
      <c r="W1076" s="686"/>
      <c r="X1076" s="686"/>
      <c r="Y1076" s="686"/>
      <c r="Z1076" s="686"/>
      <c r="AA1076" s="686"/>
      <c r="AB1076" s="686"/>
    </row>
    <row r="1077" spans="1:28">
      <c r="A1077" s="722"/>
      <c r="B1077" s="725"/>
      <c r="C1077" s="726"/>
      <c r="D1077" s="727"/>
      <c r="E1077" s="692"/>
      <c r="F1077" s="692"/>
      <c r="G1077" s="686"/>
      <c r="H1077" s="686"/>
      <c r="I1077" s="686"/>
      <c r="J1077" s="686"/>
      <c r="K1077" s="686"/>
      <c r="L1077" s="692"/>
      <c r="M1077" s="692"/>
      <c r="N1077" s="692"/>
      <c r="O1077" s="692"/>
      <c r="P1077" s="692"/>
      <c r="Q1077" s="692"/>
      <c r="R1077" s="692"/>
      <c r="S1077" s="692"/>
      <c r="T1077" s="692"/>
      <c r="U1077" s="692"/>
      <c r="V1077" s="692"/>
      <c r="W1077" s="692"/>
      <c r="X1077" s="692"/>
      <c r="Y1077" s="692"/>
      <c r="Z1077" s="692"/>
      <c r="AA1077" s="692"/>
      <c r="AB1077" s="692"/>
    </row>
    <row r="1078" spans="1:28">
      <c r="A1078" s="723"/>
      <c r="B1078" s="728"/>
      <c r="C1078" s="729"/>
      <c r="D1078" s="730"/>
      <c r="E1078" s="686"/>
      <c r="F1078" s="686"/>
      <c r="G1078" s="686"/>
      <c r="H1078" s="686"/>
      <c r="I1078" s="686"/>
      <c r="J1078" s="686"/>
      <c r="K1078" s="686"/>
      <c r="L1078" s="686"/>
      <c r="M1078" s="686"/>
      <c r="N1078" s="686"/>
      <c r="O1078" s="686"/>
      <c r="P1078" s="686"/>
      <c r="Q1078" s="686"/>
      <c r="R1078" s="686"/>
      <c r="S1078" s="686"/>
      <c r="T1078" s="686"/>
      <c r="U1078" s="686"/>
      <c r="V1078" s="686"/>
      <c r="W1078" s="686"/>
      <c r="X1078" s="686"/>
      <c r="Y1078" s="686"/>
      <c r="Z1078" s="686"/>
      <c r="AA1078" s="686"/>
      <c r="AB1078" s="686"/>
    </row>
    <row r="1079" spans="1:28">
      <c r="A1079" s="722"/>
      <c r="B1079" s="725"/>
      <c r="C1079" s="726"/>
      <c r="D1079" s="727"/>
      <c r="E1079" s="692"/>
      <c r="F1079" s="692"/>
      <c r="G1079" s="686"/>
      <c r="H1079" s="686"/>
      <c r="I1079" s="686"/>
      <c r="J1079" s="686"/>
      <c r="K1079" s="686"/>
      <c r="L1079" s="692"/>
      <c r="M1079" s="692"/>
      <c r="N1079" s="692"/>
      <c r="O1079" s="692"/>
      <c r="P1079" s="692"/>
      <c r="Q1079" s="692"/>
      <c r="R1079" s="692"/>
      <c r="S1079" s="692"/>
      <c r="T1079" s="692"/>
      <c r="U1079" s="692"/>
      <c r="V1079" s="692"/>
      <c r="W1079" s="692"/>
      <c r="X1079" s="692"/>
      <c r="Y1079" s="692"/>
      <c r="Z1079" s="692"/>
      <c r="AA1079" s="692"/>
      <c r="AB1079" s="692"/>
    </row>
    <row r="1080" spans="1:28">
      <c r="A1080" s="723"/>
      <c r="B1080" s="728"/>
      <c r="C1080" s="729"/>
      <c r="D1080" s="730"/>
      <c r="E1080" s="686"/>
      <c r="F1080" s="686"/>
      <c r="G1080" s="686"/>
      <c r="H1080" s="686"/>
      <c r="I1080" s="686"/>
      <c r="J1080" s="686"/>
      <c r="K1080" s="686"/>
      <c r="L1080" s="686"/>
      <c r="M1080" s="686"/>
      <c r="N1080" s="686"/>
      <c r="O1080" s="686"/>
      <c r="P1080" s="686"/>
      <c r="Q1080" s="686"/>
      <c r="R1080" s="686"/>
      <c r="S1080" s="686"/>
      <c r="T1080" s="686"/>
      <c r="U1080" s="686"/>
      <c r="V1080" s="686"/>
      <c r="W1080" s="686"/>
      <c r="X1080" s="686"/>
      <c r="Y1080" s="686"/>
      <c r="Z1080" s="686"/>
      <c r="AA1080" s="686"/>
      <c r="AB1080" s="686"/>
    </row>
    <row r="1081" spans="1:28">
      <c r="A1081" s="722"/>
      <c r="B1081" s="725"/>
      <c r="C1081" s="726"/>
      <c r="D1081" s="727"/>
      <c r="E1081" s="692"/>
      <c r="F1081" s="692"/>
      <c r="G1081" s="686"/>
      <c r="H1081" s="686"/>
      <c r="I1081" s="686"/>
      <c r="J1081" s="686"/>
      <c r="K1081" s="686"/>
      <c r="L1081" s="692"/>
      <c r="M1081" s="692"/>
      <c r="N1081" s="692"/>
      <c r="O1081" s="692"/>
      <c r="P1081" s="692"/>
      <c r="Q1081" s="692"/>
      <c r="R1081" s="692"/>
      <c r="S1081" s="692"/>
      <c r="T1081" s="692"/>
      <c r="U1081" s="692"/>
      <c r="V1081" s="692"/>
      <c r="W1081" s="692"/>
      <c r="X1081" s="692"/>
      <c r="Y1081" s="692"/>
      <c r="Z1081" s="692"/>
      <c r="AA1081" s="692"/>
      <c r="AB1081" s="692"/>
    </row>
    <row r="1082" spans="1:28">
      <c r="A1082" s="723"/>
      <c r="B1082" s="728"/>
      <c r="C1082" s="729"/>
      <c r="D1082" s="730"/>
      <c r="E1082" s="686"/>
      <c r="F1082" s="686"/>
      <c r="G1082" s="686"/>
      <c r="H1082" s="686"/>
      <c r="I1082" s="686"/>
      <c r="J1082" s="686"/>
      <c r="K1082" s="686"/>
      <c r="L1082" s="686"/>
      <c r="M1082" s="686"/>
      <c r="N1082" s="686"/>
      <c r="O1082" s="686"/>
      <c r="P1082" s="686"/>
      <c r="Q1082" s="686"/>
      <c r="R1082" s="686"/>
      <c r="S1082" s="686"/>
      <c r="T1082" s="686"/>
      <c r="U1082" s="686"/>
      <c r="V1082" s="686"/>
      <c r="W1082" s="686"/>
      <c r="X1082" s="686"/>
      <c r="Y1082" s="686"/>
      <c r="Z1082" s="686"/>
      <c r="AA1082" s="686"/>
      <c r="AB1082" s="686"/>
    </row>
    <row r="1083" spans="1:28">
      <c r="A1083" s="722"/>
      <c r="B1083" s="725"/>
      <c r="C1083" s="726"/>
      <c r="D1083" s="727"/>
      <c r="E1083" s="692"/>
      <c r="F1083" s="692"/>
      <c r="G1083" s="686"/>
      <c r="H1083" s="686"/>
      <c r="I1083" s="686"/>
      <c r="J1083" s="686"/>
      <c r="K1083" s="686"/>
      <c r="L1083" s="692"/>
      <c r="M1083" s="692"/>
      <c r="N1083" s="692"/>
      <c r="O1083" s="692"/>
      <c r="P1083" s="692"/>
      <c r="Q1083" s="692"/>
      <c r="R1083" s="692"/>
      <c r="S1083" s="692"/>
      <c r="T1083" s="692"/>
      <c r="U1083" s="692"/>
      <c r="V1083" s="692"/>
      <c r="W1083" s="692"/>
      <c r="X1083" s="692"/>
      <c r="Y1083" s="692"/>
      <c r="Z1083" s="692"/>
      <c r="AA1083" s="692"/>
      <c r="AB1083" s="692"/>
    </row>
    <row r="1084" spans="1:28">
      <c r="A1084" s="723"/>
      <c r="B1084" s="728"/>
      <c r="C1084" s="729"/>
      <c r="D1084" s="730"/>
      <c r="E1084" s="686"/>
      <c r="F1084" s="686"/>
      <c r="G1084" s="686"/>
      <c r="H1084" s="686"/>
      <c r="I1084" s="686"/>
      <c r="J1084" s="686"/>
      <c r="K1084" s="686"/>
      <c r="L1084" s="686"/>
      <c r="M1084" s="686"/>
      <c r="N1084" s="686"/>
      <c r="O1084" s="686"/>
      <c r="P1084" s="686"/>
      <c r="Q1084" s="686"/>
      <c r="R1084" s="686"/>
      <c r="S1084" s="686"/>
      <c r="T1084" s="686"/>
      <c r="U1084" s="686"/>
      <c r="V1084" s="686"/>
      <c r="W1084" s="686"/>
      <c r="X1084" s="686"/>
      <c r="Y1084" s="686"/>
      <c r="Z1084" s="686"/>
      <c r="AA1084" s="686"/>
      <c r="AB1084" s="686"/>
    </row>
    <row r="1085" spans="1:28">
      <c r="A1085" s="722"/>
      <c r="B1085" s="725"/>
      <c r="C1085" s="726"/>
      <c r="D1085" s="727"/>
      <c r="E1085" s="692"/>
      <c r="F1085" s="692"/>
      <c r="G1085" s="686"/>
      <c r="H1085" s="686"/>
      <c r="I1085" s="686"/>
      <c r="J1085" s="686"/>
      <c r="K1085" s="686"/>
      <c r="L1085" s="692"/>
      <c r="M1085" s="692"/>
      <c r="N1085" s="692"/>
      <c r="O1085" s="692"/>
      <c r="P1085" s="692"/>
      <c r="Q1085" s="692"/>
      <c r="R1085" s="692"/>
      <c r="S1085" s="692"/>
      <c r="T1085" s="692"/>
      <c r="U1085" s="692"/>
      <c r="V1085" s="692"/>
      <c r="W1085" s="692"/>
      <c r="X1085" s="692"/>
      <c r="Y1085" s="692"/>
      <c r="Z1085" s="692"/>
      <c r="AA1085" s="692"/>
      <c r="AB1085" s="692"/>
    </row>
    <row r="1086" spans="1:28">
      <c r="A1086" s="723"/>
      <c r="B1086" s="728"/>
      <c r="C1086" s="729"/>
      <c r="D1086" s="730"/>
      <c r="E1086" s="686"/>
      <c r="F1086" s="686"/>
      <c r="G1086" s="686"/>
      <c r="H1086" s="686"/>
      <c r="I1086" s="686"/>
      <c r="J1086" s="686"/>
      <c r="K1086" s="686"/>
      <c r="L1086" s="686"/>
      <c r="M1086" s="686"/>
      <c r="N1086" s="686"/>
      <c r="O1086" s="686"/>
      <c r="P1086" s="686"/>
      <c r="Q1086" s="686"/>
      <c r="R1086" s="686"/>
      <c r="S1086" s="686"/>
      <c r="T1086" s="686"/>
      <c r="U1086" s="686"/>
      <c r="V1086" s="686"/>
      <c r="W1086" s="686"/>
      <c r="X1086" s="686"/>
      <c r="Y1086" s="686"/>
      <c r="Z1086" s="686"/>
      <c r="AA1086" s="686"/>
      <c r="AB1086" s="686"/>
    </row>
    <row r="1087" spans="1:28">
      <c r="A1087" s="722"/>
      <c r="B1087" s="725"/>
      <c r="C1087" s="726"/>
      <c r="D1087" s="727"/>
      <c r="E1087" s="692"/>
      <c r="F1087" s="692"/>
      <c r="G1087" s="686"/>
      <c r="H1087" s="686"/>
      <c r="I1087" s="686"/>
      <c r="J1087" s="686"/>
      <c r="K1087" s="686"/>
      <c r="L1087" s="692"/>
      <c r="M1087" s="692"/>
      <c r="N1087" s="692"/>
      <c r="O1087" s="692"/>
      <c r="P1087" s="692"/>
      <c r="Q1087" s="692"/>
      <c r="R1087" s="692"/>
      <c r="S1087" s="692"/>
      <c r="T1087" s="692"/>
      <c r="U1087" s="692"/>
      <c r="V1087" s="692"/>
      <c r="W1087" s="692"/>
      <c r="X1087" s="692"/>
      <c r="Y1087" s="692"/>
      <c r="Z1087" s="692"/>
      <c r="AA1087" s="692"/>
      <c r="AB1087" s="692"/>
    </row>
    <row r="1088" spans="1:28">
      <c r="A1088" s="723"/>
      <c r="B1088" s="728"/>
      <c r="C1088" s="729"/>
      <c r="D1088" s="730"/>
      <c r="E1088" s="686"/>
      <c r="F1088" s="686"/>
      <c r="G1088" s="686"/>
      <c r="H1088" s="686"/>
      <c r="I1088" s="686"/>
      <c r="J1088" s="686"/>
      <c r="K1088" s="686"/>
      <c r="L1088" s="686"/>
      <c r="M1088" s="686"/>
      <c r="N1088" s="686"/>
      <c r="O1088" s="686"/>
      <c r="P1088" s="686"/>
      <c r="Q1088" s="686"/>
      <c r="R1088" s="686"/>
      <c r="S1088" s="686"/>
      <c r="T1088" s="686"/>
      <c r="U1088" s="686"/>
      <c r="V1088" s="686"/>
      <c r="W1088" s="686"/>
      <c r="X1088" s="686"/>
      <c r="Y1088" s="686"/>
      <c r="Z1088" s="686"/>
      <c r="AA1088" s="686"/>
      <c r="AB1088" s="686"/>
    </row>
    <row r="1089" spans="1:28">
      <c r="A1089" s="722"/>
      <c r="B1089" s="725"/>
      <c r="C1089" s="726"/>
      <c r="D1089" s="727"/>
      <c r="E1089" s="692"/>
      <c r="F1089" s="692"/>
      <c r="G1089" s="686"/>
      <c r="H1089" s="686"/>
      <c r="I1089" s="686"/>
      <c r="J1089" s="686"/>
      <c r="K1089" s="686"/>
      <c r="L1089" s="692"/>
      <c r="M1089" s="692"/>
      <c r="N1089" s="692"/>
      <c r="O1089" s="692"/>
      <c r="P1089" s="692"/>
      <c r="Q1089" s="692"/>
      <c r="R1089" s="692"/>
      <c r="S1089" s="692"/>
      <c r="T1089" s="692"/>
      <c r="U1089" s="692"/>
      <c r="V1089" s="692"/>
      <c r="W1089" s="692"/>
      <c r="X1089" s="692"/>
      <c r="Y1089" s="692"/>
      <c r="Z1089" s="692"/>
      <c r="AA1089" s="692"/>
      <c r="AB1089" s="692"/>
    </row>
    <row r="1090" spans="1:28">
      <c r="A1090" s="723"/>
      <c r="B1090" s="728"/>
      <c r="C1090" s="729"/>
      <c r="D1090" s="730"/>
      <c r="E1090" s="686"/>
      <c r="F1090" s="686"/>
      <c r="G1090" s="686"/>
      <c r="H1090" s="686"/>
      <c r="I1090" s="686"/>
      <c r="J1090" s="686"/>
      <c r="K1090" s="686"/>
      <c r="L1090" s="686"/>
      <c r="M1090" s="686"/>
      <c r="N1090" s="686"/>
      <c r="O1090" s="686"/>
      <c r="P1090" s="686"/>
      <c r="Q1090" s="686"/>
      <c r="R1090" s="686"/>
      <c r="S1090" s="686"/>
      <c r="T1090" s="686"/>
      <c r="U1090" s="686"/>
      <c r="V1090" s="686"/>
      <c r="W1090" s="686"/>
      <c r="X1090" s="686"/>
      <c r="Y1090" s="686"/>
      <c r="Z1090" s="686"/>
      <c r="AA1090" s="686"/>
      <c r="AB1090" s="686"/>
    </row>
  </sheetData>
  <autoFilter ref="A1:A1090" xr:uid="{00000000-0009-0000-0000-000008000000}"/>
  <customSheetViews>
    <customSheetView guid="{8D8F0BC2-55D1-4AA9-AA79-0AB2CD34DE55}" filter="1" showAutoFilter="1">
      <pageMargins left="0.7" right="0.7" top="0.75" bottom="0.75" header="0.3" footer="0.3"/>
      <autoFilter ref="B1:K194" xr:uid="{00000000-0000-0000-0000-000000000000}"/>
    </customSheetView>
  </customSheetViews>
  <hyperlinks>
    <hyperlink ref="F178" r:id="rId1" xr:uid="{00000000-0004-0000-0800-000000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783F04"/>
    <outlinePr summaryBelow="0" summaryRight="0"/>
  </sheetPr>
  <dimension ref="A1:IN1018"/>
  <sheetViews>
    <sheetView workbookViewId="0">
      <pane ySplit="1" topLeftCell="A2" activePane="bottomLeft" state="frozen"/>
      <selection pane="bottomLeft" activeCell="B3" sqref="B3"/>
    </sheetView>
  </sheetViews>
  <sheetFormatPr defaultColWidth="14.42578125" defaultRowHeight="15.75" customHeight="1"/>
  <cols>
    <col min="1" max="1" width="17.7109375" customWidth="1"/>
    <col min="2" max="2" width="12" customWidth="1"/>
    <col min="3" max="3" width="12.5703125" customWidth="1"/>
    <col min="4" max="4" width="14.28515625" customWidth="1"/>
    <col min="5" max="5" width="19.5703125" customWidth="1"/>
    <col min="6" max="6" width="13.85546875" customWidth="1"/>
    <col min="7" max="7" width="11.5703125" customWidth="1"/>
    <col min="8" max="8" width="9.28515625" customWidth="1"/>
    <col min="9" max="9" width="9.140625" customWidth="1"/>
    <col min="10" max="10" width="13.5703125" customWidth="1"/>
    <col min="11" max="11" width="14.28515625" customWidth="1"/>
    <col min="12" max="12" width="14.5703125" customWidth="1"/>
    <col min="13" max="13" width="15.42578125" customWidth="1"/>
    <col min="14" max="14" width="14.5703125" customWidth="1"/>
    <col min="15" max="15" width="15.5703125" customWidth="1"/>
    <col min="16" max="16" width="12.7109375" customWidth="1"/>
    <col min="17" max="17" width="15.140625" customWidth="1"/>
    <col min="18" max="18" width="16" customWidth="1"/>
    <col min="19" max="19" width="14.85546875" customWidth="1"/>
    <col min="20" max="20" width="58.5703125" customWidth="1"/>
    <col min="21" max="21" width="39.28515625" customWidth="1"/>
    <col min="22" max="22" width="23" customWidth="1"/>
    <col min="23" max="23" width="24.42578125" customWidth="1"/>
    <col min="24" max="24" width="25.5703125" customWidth="1"/>
    <col min="25" max="25" width="27.85546875" customWidth="1"/>
    <col min="26" max="26" width="29" customWidth="1"/>
    <col min="27" max="27" width="22" customWidth="1"/>
  </cols>
  <sheetData>
    <row r="1" spans="1:248" ht="57">
      <c r="A1" s="731" t="s">
        <v>6173</v>
      </c>
      <c r="B1" s="732" t="s">
        <v>6174</v>
      </c>
      <c r="C1" s="732" t="s">
        <v>4378</v>
      </c>
      <c r="D1" s="732" t="s">
        <v>6175</v>
      </c>
      <c r="E1" s="733" t="s">
        <v>6176</v>
      </c>
      <c r="F1" s="734" t="s">
        <v>6177</v>
      </c>
      <c r="G1" s="735" t="s">
        <v>6178</v>
      </c>
      <c r="H1" s="735" t="s">
        <v>6179</v>
      </c>
      <c r="I1" s="736" t="s">
        <v>6180</v>
      </c>
      <c r="J1" s="737" t="s">
        <v>6181</v>
      </c>
      <c r="K1" s="737" t="s">
        <v>6182</v>
      </c>
      <c r="L1" s="738" t="s">
        <v>6183</v>
      </c>
      <c r="M1" s="739" t="s">
        <v>6184</v>
      </c>
      <c r="N1" s="739" t="s">
        <v>6185</v>
      </c>
      <c r="O1" s="740" t="s">
        <v>6186</v>
      </c>
      <c r="P1" s="740" t="s">
        <v>6187</v>
      </c>
      <c r="Q1" s="740" t="s">
        <v>6188</v>
      </c>
      <c r="R1" s="741" t="s">
        <v>6189</v>
      </c>
      <c r="S1" s="741" t="s">
        <v>6190</v>
      </c>
      <c r="T1" s="741" t="s">
        <v>6191</v>
      </c>
      <c r="U1" s="742" t="s">
        <v>6192</v>
      </c>
      <c r="V1" s="743" t="s">
        <v>6193</v>
      </c>
      <c r="W1" s="743" t="s">
        <v>6194</v>
      </c>
      <c r="X1" s="743" t="s">
        <v>6195</v>
      </c>
      <c r="Y1" s="744" t="s">
        <v>6196</v>
      </c>
      <c r="Z1" s="743" t="s">
        <v>6197</v>
      </c>
      <c r="AA1" s="743"/>
      <c r="AB1" s="745"/>
      <c r="AC1" s="745"/>
      <c r="AD1" s="745"/>
      <c r="AE1" s="745"/>
      <c r="AF1" s="745"/>
      <c r="AG1" s="745"/>
      <c r="AH1" s="745"/>
      <c r="AI1" s="745"/>
      <c r="AJ1" s="745"/>
      <c r="AK1" s="745"/>
      <c r="AL1" s="745"/>
      <c r="AM1" s="745"/>
      <c r="AN1" s="745"/>
      <c r="AO1" s="745"/>
      <c r="AP1" s="745"/>
      <c r="AQ1" s="745"/>
      <c r="AR1" s="745"/>
      <c r="AS1" s="745"/>
      <c r="AT1" s="745"/>
      <c r="AU1" s="745"/>
      <c r="AV1" s="745"/>
      <c r="AW1" s="745"/>
      <c r="AX1" s="745"/>
      <c r="AY1" s="745"/>
      <c r="AZ1" s="745"/>
      <c r="BA1" s="745"/>
      <c r="BB1" s="745"/>
      <c r="BC1" s="745"/>
      <c r="BD1" s="745"/>
      <c r="BE1" s="745"/>
      <c r="BF1" s="745"/>
      <c r="BG1" s="745"/>
      <c r="BH1" s="745"/>
      <c r="BI1" s="745"/>
      <c r="BJ1" s="745"/>
      <c r="BK1" s="745"/>
      <c r="BL1" s="745"/>
      <c r="BM1" s="745"/>
      <c r="BN1" s="745"/>
      <c r="BO1" s="745"/>
      <c r="BP1" s="745"/>
      <c r="BQ1" s="745"/>
      <c r="BR1" s="745"/>
      <c r="BS1" s="745"/>
      <c r="BT1" s="745"/>
      <c r="BU1" s="745"/>
      <c r="BV1" s="745"/>
      <c r="BW1" s="745"/>
      <c r="BX1" s="745"/>
      <c r="BY1" s="745"/>
      <c r="BZ1" s="745"/>
      <c r="CA1" s="745"/>
      <c r="CB1" s="745"/>
      <c r="CC1" s="745"/>
      <c r="CD1" s="745"/>
      <c r="CE1" s="745"/>
      <c r="CF1" s="745"/>
      <c r="CG1" s="745"/>
      <c r="CH1" s="745"/>
      <c r="CI1" s="745"/>
      <c r="CJ1" s="745"/>
      <c r="CK1" s="745"/>
      <c r="CL1" s="745"/>
      <c r="CM1" s="745"/>
      <c r="CN1" s="745"/>
      <c r="CO1" s="745"/>
      <c r="CP1" s="745"/>
      <c r="CQ1" s="745"/>
      <c r="CR1" s="745"/>
      <c r="CS1" s="745"/>
      <c r="CT1" s="745"/>
      <c r="CU1" s="745"/>
      <c r="CV1" s="745"/>
      <c r="CW1" s="745"/>
      <c r="CX1" s="745"/>
      <c r="CY1" s="745"/>
      <c r="CZ1" s="745"/>
      <c r="DA1" s="745"/>
      <c r="DB1" s="745"/>
      <c r="DC1" s="745"/>
      <c r="DD1" s="745"/>
      <c r="DE1" s="745"/>
      <c r="DF1" s="745"/>
      <c r="DG1" s="745"/>
      <c r="DH1" s="745"/>
      <c r="DI1" s="745"/>
      <c r="DJ1" s="745"/>
      <c r="DK1" s="745"/>
      <c r="DL1" s="745"/>
      <c r="DM1" s="745"/>
      <c r="DN1" s="745"/>
      <c r="DO1" s="745"/>
      <c r="DP1" s="745"/>
      <c r="DQ1" s="745"/>
      <c r="DR1" s="745"/>
      <c r="DS1" s="745"/>
      <c r="DT1" s="745"/>
      <c r="DU1" s="745"/>
      <c r="DV1" s="745"/>
      <c r="DW1" s="745"/>
      <c r="DX1" s="745"/>
      <c r="DY1" s="745"/>
      <c r="DZ1" s="745"/>
      <c r="EA1" s="745"/>
      <c r="EB1" s="745"/>
      <c r="EC1" s="745"/>
      <c r="ED1" s="745"/>
      <c r="EE1" s="745"/>
      <c r="EF1" s="745"/>
      <c r="EG1" s="745"/>
      <c r="EH1" s="745"/>
      <c r="EI1" s="745"/>
      <c r="EJ1" s="745"/>
      <c r="EK1" s="745"/>
      <c r="EL1" s="745"/>
      <c r="EM1" s="745"/>
      <c r="EN1" s="745"/>
      <c r="EO1" s="745"/>
      <c r="EP1" s="745"/>
      <c r="EQ1" s="745"/>
      <c r="ER1" s="745"/>
      <c r="ES1" s="745"/>
      <c r="ET1" s="745"/>
      <c r="EU1" s="745"/>
      <c r="EV1" s="745"/>
      <c r="EW1" s="745"/>
      <c r="EX1" s="745"/>
      <c r="EY1" s="745"/>
      <c r="EZ1" s="745"/>
      <c r="FA1" s="745"/>
      <c r="FB1" s="745"/>
      <c r="FC1" s="745"/>
      <c r="FD1" s="745"/>
      <c r="FE1" s="745"/>
      <c r="FF1" s="745"/>
      <c r="FG1" s="745"/>
      <c r="FH1" s="745"/>
      <c r="FI1" s="745"/>
      <c r="FJ1" s="745"/>
      <c r="FK1" s="745"/>
      <c r="FL1" s="745"/>
      <c r="FM1" s="745"/>
      <c r="FN1" s="745"/>
      <c r="FO1" s="745"/>
      <c r="FP1" s="745"/>
      <c r="FQ1" s="745"/>
      <c r="FR1" s="745"/>
      <c r="FS1" s="745"/>
      <c r="FT1" s="745"/>
      <c r="FU1" s="745"/>
      <c r="FV1" s="745"/>
      <c r="FW1" s="745"/>
      <c r="FX1" s="745"/>
      <c r="FY1" s="745"/>
      <c r="FZ1" s="745"/>
      <c r="GA1" s="745"/>
      <c r="GB1" s="745"/>
      <c r="GC1" s="745"/>
      <c r="GD1" s="745"/>
      <c r="GE1" s="745"/>
      <c r="GF1" s="745"/>
      <c r="GG1" s="745"/>
      <c r="GH1" s="745"/>
      <c r="GI1" s="745"/>
      <c r="GJ1" s="745"/>
      <c r="GK1" s="745"/>
      <c r="GL1" s="745"/>
      <c r="GM1" s="745"/>
      <c r="GN1" s="745"/>
      <c r="GO1" s="745"/>
      <c r="GP1" s="745"/>
      <c r="GQ1" s="745"/>
      <c r="GR1" s="745"/>
      <c r="GS1" s="745"/>
      <c r="GT1" s="745"/>
      <c r="GU1" s="745"/>
      <c r="GV1" s="745"/>
      <c r="GW1" s="745"/>
      <c r="GX1" s="745"/>
      <c r="GY1" s="745"/>
      <c r="GZ1" s="745"/>
      <c r="HA1" s="745"/>
      <c r="HB1" s="745"/>
      <c r="HC1" s="745"/>
      <c r="HD1" s="745"/>
      <c r="HE1" s="745"/>
      <c r="HF1" s="745"/>
      <c r="HG1" s="745"/>
      <c r="HH1" s="745"/>
      <c r="HI1" s="745"/>
      <c r="HJ1" s="745"/>
      <c r="HK1" s="745"/>
      <c r="HL1" s="745"/>
      <c r="HM1" s="745"/>
      <c r="HN1" s="745"/>
      <c r="HO1" s="745"/>
      <c r="HP1" s="745"/>
      <c r="HQ1" s="745"/>
      <c r="HR1" s="745"/>
      <c r="HS1" s="745"/>
      <c r="HT1" s="745"/>
      <c r="HU1" s="745"/>
      <c r="HV1" s="745"/>
      <c r="HW1" s="745"/>
      <c r="HX1" s="745"/>
      <c r="HY1" s="745"/>
      <c r="HZ1" s="745"/>
      <c r="IA1" s="745"/>
      <c r="IB1" s="745"/>
      <c r="IC1" s="745"/>
      <c r="ID1" s="745"/>
      <c r="IE1" s="745"/>
      <c r="IF1" s="745"/>
      <c r="IG1" s="745"/>
      <c r="IH1" s="745"/>
      <c r="II1" s="745"/>
      <c r="IJ1" s="745"/>
      <c r="IK1" s="745"/>
      <c r="IL1" s="745"/>
      <c r="IM1" s="745"/>
      <c r="IN1" s="745"/>
    </row>
    <row r="2" spans="1:248" ht="12.75">
      <c r="A2" s="746"/>
      <c r="B2" s="747"/>
      <c r="C2" s="746"/>
      <c r="D2" s="746"/>
      <c r="E2" s="748"/>
      <c r="F2" s="746"/>
      <c r="G2" s="746"/>
      <c r="H2" s="749"/>
      <c r="I2" s="750"/>
      <c r="J2" s="746"/>
      <c r="K2" s="746"/>
      <c r="L2" s="748"/>
      <c r="M2" s="746"/>
      <c r="N2" s="746"/>
      <c r="O2" s="748"/>
      <c r="P2" s="748"/>
      <c r="Q2" s="748"/>
      <c r="R2" s="748"/>
      <c r="S2" s="748"/>
      <c r="T2" s="748"/>
      <c r="U2" s="751"/>
      <c r="V2" s="752"/>
      <c r="W2" s="752"/>
      <c r="X2" s="752"/>
      <c r="Y2" s="753"/>
      <c r="Z2" s="753"/>
      <c r="AA2" s="745"/>
      <c r="AB2" s="745"/>
      <c r="AC2" s="745"/>
      <c r="AD2" s="745"/>
      <c r="AE2" s="745"/>
      <c r="AF2" s="745"/>
      <c r="AG2" s="745"/>
      <c r="AH2" s="745"/>
      <c r="AI2" s="745"/>
      <c r="AJ2" s="745"/>
      <c r="AK2" s="745"/>
      <c r="AL2" s="745"/>
      <c r="AM2" s="745"/>
      <c r="AN2" s="745"/>
      <c r="AO2" s="745"/>
      <c r="AP2" s="745"/>
      <c r="AQ2" s="745"/>
      <c r="AR2" s="745"/>
      <c r="AS2" s="745"/>
      <c r="AT2" s="745"/>
      <c r="AU2" s="745"/>
      <c r="AV2" s="745"/>
      <c r="AW2" s="745"/>
      <c r="AX2" s="745"/>
      <c r="AY2" s="745"/>
      <c r="AZ2" s="745"/>
      <c r="BA2" s="745"/>
      <c r="BB2" s="745"/>
      <c r="BC2" s="745"/>
      <c r="BD2" s="745"/>
      <c r="BE2" s="745"/>
      <c r="BF2" s="745"/>
      <c r="BG2" s="745"/>
      <c r="BH2" s="745"/>
      <c r="BI2" s="745"/>
      <c r="BJ2" s="745"/>
      <c r="BK2" s="745"/>
      <c r="BL2" s="745"/>
      <c r="BM2" s="745"/>
      <c r="BN2" s="745"/>
      <c r="BO2" s="745"/>
      <c r="BP2" s="745"/>
      <c r="BQ2" s="745"/>
      <c r="BR2" s="745"/>
      <c r="BS2" s="745"/>
      <c r="BT2" s="745"/>
      <c r="BU2" s="745"/>
      <c r="BV2" s="745"/>
      <c r="BW2" s="745"/>
      <c r="BX2" s="745"/>
      <c r="BY2" s="745"/>
      <c r="BZ2" s="745"/>
      <c r="CA2" s="745"/>
      <c r="CB2" s="745"/>
      <c r="CC2" s="745"/>
      <c r="CD2" s="745"/>
      <c r="CE2" s="745"/>
      <c r="CF2" s="745"/>
      <c r="CG2" s="745"/>
      <c r="CH2" s="745"/>
      <c r="CI2" s="745"/>
      <c r="CJ2" s="745"/>
      <c r="CK2" s="745"/>
      <c r="CL2" s="745"/>
      <c r="CM2" s="745"/>
      <c r="CN2" s="745"/>
      <c r="CO2" s="745"/>
      <c r="CP2" s="745"/>
      <c r="CQ2" s="745"/>
      <c r="CR2" s="745"/>
      <c r="CS2" s="745"/>
      <c r="CT2" s="745"/>
      <c r="CU2" s="745"/>
      <c r="CV2" s="745"/>
      <c r="CW2" s="745"/>
      <c r="CX2" s="745"/>
      <c r="CY2" s="745"/>
      <c r="CZ2" s="745"/>
      <c r="DA2" s="745"/>
      <c r="DB2" s="745"/>
      <c r="DC2" s="745"/>
      <c r="DD2" s="745"/>
      <c r="DE2" s="745"/>
      <c r="DF2" s="745"/>
      <c r="DG2" s="745"/>
      <c r="DH2" s="745"/>
      <c r="DI2" s="745"/>
      <c r="DJ2" s="745"/>
      <c r="DK2" s="745"/>
      <c r="DL2" s="745"/>
      <c r="DM2" s="745"/>
      <c r="DN2" s="745"/>
      <c r="DO2" s="745"/>
      <c r="DP2" s="745"/>
      <c r="DQ2" s="745"/>
      <c r="DR2" s="745"/>
      <c r="DS2" s="745"/>
      <c r="DT2" s="745"/>
      <c r="DU2" s="745"/>
      <c r="DV2" s="745"/>
      <c r="DW2" s="745"/>
      <c r="DX2" s="745"/>
      <c r="DY2" s="745"/>
      <c r="DZ2" s="745"/>
      <c r="EA2" s="745"/>
      <c r="EB2" s="745"/>
      <c r="EC2" s="745"/>
      <c r="ED2" s="745"/>
      <c r="EE2" s="745"/>
      <c r="EF2" s="745"/>
      <c r="EG2" s="745"/>
      <c r="EH2" s="745"/>
      <c r="EI2" s="745"/>
      <c r="EJ2" s="745"/>
      <c r="EK2" s="745"/>
      <c r="EL2" s="745"/>
      <c r="EM2" s="745"/>
      <c r="EN2" s="745"/>
      <c r="EO2" s="745"/>
      <c r="EP2" s="745"/>
      <c r="EQ2" s="745"/>
      <c r="ER2" s="745"/>
      <c r="ES2" s="745"/>
      <c r="ET2" s="745"/>
      <c r="EU2" s="745"/>
      <c r="EV2" s="745"/>
      <c r="EW2" s="745"/>
      <c r="EX2" s="745"/>
      <c r="EY2" s="745"/>
      <c r="EZ2" s="745"/>
      <c r="FA2" s="745"/>
      <c r="FB2" s="745"/>
      <c r="FC2" s="745"/>
      <c r="FD2" s="745"/>
      <c r="FE2" s="745"/>
      <c r="FF2" s="745"/>
      <c r="FG2" s="745"/>
      <c r="FH2" s="745"/>
      <c r="FI2" s="745"/>
      <c r="FJ2" s="745"/>
      <c r="FK2" s="745"/>
      <c r="FL2" s="745"/>
      <c r="FM2" s="745"/>
      <c r="FN2" s="745"/>
      <c r="FO2" s="745"/>
      <c r="FP2" s="745"/>
      <c r="FQ2" s="745"/>
      <c r="FR2" s="745"/>
      <c r="FS2" s="745"/>
      <c r="FT2" s="745"/>
      <c r="FU2" s="745"/>
      <c r="FV2" s="745"/>
      <c r="FW2" s="745"/>
      <c r="FX2" s="745"/>
      <c r="FY2" s="745"/>
      <c r="FZ2" s="745"/>
      <c r="GA2" s="745"/>
      <c r="GB2" s="745"/>
      <c r="GC2" s="745"/>
      <c r="GD2" s="745"/>
      <c r="GE2" s="745"/>
      <c r="GF2" s="745"/>
      <c r="GG2" s="745"/>
      <c r="GH2" s="745"/>
      <c r="GI2" s="745"/>
      <c r="GJ2" s="745"/>
      <c r="GK2" s="745"/>
      <c r="GL2" s="745"/>
      <c r="GM2" s="745"/>
      <c r="GN2" s="745"/>
      <c r="GO2" s="745"/>
      <c r="GP2" s="745"/>
      <c r="GQ2" s="745"/>
      <c r="GR2" s="745"/>
      <c r="GS2" s="745"/>
      <c r="GT2" s="745"/>
      <c r="GU2" s="745"/>
      <c r="GV2" s="745"/>
      <c r="GW2" s="745"/>
      <c r="GX2" s="745"/>
      <c r="GY2" s="745"/>
      <c r="GZ2" s="745"/>
      <c r="HA2" s="745"/>
      <c r="HB2" s="745"/>
      <c r="HC2" s="745"/>
      <c r="HD2" s="745"/>
      <c r="HE2" s="745"/>
      <c r="HF2" s="745"/>
      <c r="HG2" s="745"/>
      <c r="HH2" s="745"/>
      <c r="HI2" s="745"/>
      <c r="HJ2" s="745"/>
      <c r="HK2" s="745"/>
      <c r="HL2" s="745"/>
      <c r="HM2" s="745"/>
      <c r="HN2" s="745"/>
      <c r="HO2" s="745"/>
      <c r="HP2" s="745"/>
      <c r="HQ2" s="745"/>
      <c r="HR2" s="745"/>
      <c r="HS2" s="745"/>
      <c r="HT2" s="745"/>
      <c r="HU2" s="745"/>
      <c r="HV2" s="745"/>
      <c r="HW2" s="745"/>
      <c r="HX2" s="745"/>
      <c r="HY2" s="745"/>
      <c r="HZ2" s="745"/>
      <c r="IA2" s="745"/>
      <c r="IB2" s="745"/>
      <c r="IC2" s="745"/>
      <c r="ID2" s="745"/>
      <c r="IE2" s="745"/>
      <c r="IF2" s="745"/>
      <c r="IG2" s="745"/>
      <c r="IH2" s="745"/>
      <c r="II2" s="745"/>
      <c r="IJ2" s="745"/>
      <c r="IK2" s="745"/>
      <c r="IL2" s="745"/>
      <c r="IM2" s="745"/>
      <c r="IN2" s="745"/>
    </row>
    <row r="3" spans="1:248" ht="12.75">
      <c r="A3" s="746"/>
      <c r="B3" s="747"/>
      <c r="C3" s="746"/>
      <c r="D3" s="746"/>
      <c r="E3" s="748"/>
      <c r="F3" s="746"/>
      <c r="G3" s="746"/>
      <c r="H3" s="749"/>
      <c r="I3" s="750"/>
      <c r="J3" s="746"/>
      <c r="K3" s="746"/>
      <c r="L3" s="748"/>
      <c r="M3" s="746"/>
      <c r="N3" s="746"/>
      <c r="O3" s="748"/>
      <c r="P3" s="748"/>
      <c r="Q3" s="748"/>
      <c r="R3" s="748"/>
      <c r="S3" s="748"/>
      <c r="T3" s="748"/>
      <c r="U3" s="751"/>
      <c r="V3" s="752"/>
      <c r="W3" s="752"/>
      <c r="X3" s="752"/>
      <c r="Y3" s="753"/>
      <c r="Z3" s="753"/>
      <c r="AA3" s="745"/>
      <c r="AB3" s="745"/>
      <c r="AC3" s="745"/>
      <c r="AD3" s="745"/>
      <c r="AE3" s="745"/>
      <c r="AF3" s="745"/>
      <c r="AG3" s="745"/>
      <c r="AH3" s="745"/>
      <c r="AI3" s="745"/>
      <c r="AJ3" s="745"/>
      <c r="AK3" s="745"/>
      <c r="AL3" s="745"/>
      <c r="AM3" s="745"/>
      <c r="AN3" s="745"/>
      <c r="AO3" s="745"/>
      <c r="AP3" s="745"/>
      <c r="AQ3" s="745"/>
      <c r="AR3" s="745"/>
      <c r="AS3" s="745"/>
      <c r="AT3" s="745"/>
      <c r="AU3" s="745"/>
      <c r="AV3" s="745"/>
      <c r="AW3" s="745"/>
      <c r="AX3" s="745"/>
      <c r="AY3" s="745"/>
      <c r="AZ3" s="745"/>
      <c r="BA3" s="745"/>
      <c r="BB3" s="745"/>
      <c r="BC3" s="745"/>
      <c r="BD3" s="745"/>
      <c r="BE3" s="745"/>
      <c r="BF3" s="745"/>
      <c r="BG3" s="745"/>
      <c r="BH3" s="745"/>
      <c r="BI3" s="745"/>
      <c r="BJ3" s="745"/>
      <c r="BK3" s="745"/>
      <c r="BL3" s="745"/>
      <c r="BM3" s="745"/>
      <c r="BN3" s="745"/>
      <c r="BO3" s="745"/>
      <c r="BP3" s="745"/>
      <c r="BQ3" s="745"/>
      <c r="BR3" s="745"/>
      <c r="BS3" s="745"/>
      <c r="BT3" s="745"/>
      <c r="BU3" s="745"/>
      <c r="BV3" s="745"/>
      <c r="BW3" s="745"/>
      <c r="BX3" s="745"/>
      <c r="BY3" s="745"/>
      <c r="BZ3" s="745"/>
      <c r="CA3" s="745"/>
      <c r="CB3" s="745"/>
      <c r="CC3" s="745"/>
      <c r="CD3" s="745"/>
      <c r="CE3" s="745"/>
      <c r="CF3" s="745"/>
      <c r="CG3" s="745"/>
      <c r="CH3" s="745"/>
      <c r="CI3" s="745"/>
      <c r="CJ3" s="745"/>
      <c r="CK3" s="745"/>
      <c r="CL3" s="745"/>
      <c r="CM3" s="745"/>
      <c r="CN3" s="745"/>
      <c r="CO3" s="745"/>
      <c r="CP3" s="745"/>
      <c r="CQ3" s="745"/>
      <c r="CR3" s="745"/>
      <c r="CS3" s="745"/>
      <c r="CT3" s="745"/>
      <c r="CU3" s="745"/>
      <c r="CV3" s="745"/>
      <c r="CW3" s="745"/>
      <c r="CX3" s="745"/>
      <c r="CY3" s="745"/>
      <c r="CZ3" s="745"/>
      <c r="DA3" s="745"/>
      <c r="DB3" s="745"/>
      <c r="DC3" s="745"/>
      <c r="DD3" s="745"/>
      <c r="DE3" s="745"/>
      <c r="DF3" s="745"/>
      <c r="DG3" s="745"/>
      <c r="DH3" s="745"/>
      <c r="DI3" s="745"/>
      <c r="DJ3" s="745"/>
      <c r="DK3" s="745"/>
      <c r="DL3" s="745"/>
      <c r="DM3" s="745"/>
      <c r="DN3" s="745"/>
      <c r="DO3" s="745"/>
      <c r="DP3" s="745"/>
      <c r="DQ3" s="745"/>
      <c r="DR3" s="745"/>
      <c r="DS3" s="745"/>
      <c r="DT3" s="745"/>
      <c r="DU3" s="745"/>
      <c r="DV3" s="745"/>
      <c r="DW3" s="745"/>
      <c r="DX3" s="745"/>
      <c r="DY3" s="745"/>
      <c r="DZ3" s="745"/>
      <c r="EA3" s="745"/>
      <c r="EB3" s="745"/>
      <c r="EC3" s="745"/>
      <c r="ED3" s="745"/>
      <c r="EE3" s="745"/>
      <c r="EF3" s="745"/>
      <c r="EG3" s="745"/>
      <c r="EH3" s="745"/>
      <c r="EI3" s="745"/>
      <c r="EJ3" s="745"/>
      <c r="EK3" s="745"/>
      <c r="EL3" s="745"/>
      <c r="EM3" s="745"/>
      <c r="EN3" s="745"/>
      <c r="EO3" s="745"/>
      <c r="EP3" s="745"/>
      <c r="EQ3" s="745"/>
      <c r="ER3" s="745"/>
      <c r="ES3" s="745"/>
      <c r="ET3" s="745"/>
      <c r="EU3" s="745"/>
      <c r="EV3" s="745"/>
      <c r="EW3" s="745"/>
      <c r="EX3" s="745"/>
      <c r="EY3" s="745"/>
      <c r="EZ3" s="745"/>
      <c r="FA3" s="745"/>
      <c r="FB3" s="745"/>
      <c r="FC3" s="745"/>
      <c r="FD3" s="745"/>
      <c r="FE3" s="745"/>
      <c r="FF3" s="745"/>
      <c r="FG3" s="745"/>
      <c r="FH3" s="745"/>
      <c r="FI3" s="745"/>
      <c r="FJ3" s="745"/>
      <c r="FK3" s="745"/>
      <c r="FL3" s="745"/>
      <c r="FM3" s="745"/>
      <c r="FN3" s="745"/>
      <c r="FO3" s="745"/>
      <c r="FP3" s="745"/>
      <c r="FQ3" s="745"/>
      <c r="FR3" s="745"/>
      <c r="FS3" s="745"/>
      <c r="FT3" s="745"/>
      <c r="FU3" s="745"/>
      <c r="FV3" s="745"/>
      <c r="FW3" s="745"/>
      <c r="FX3" s="745"/>
      <c r="FY3" s="745"/>
      <c r="FZ3" s="745"/>
      <c r="GA3" s="745"/>
      <c r="GB3" s="745"/>
      <c r="GC3" s="745"/>
      <c r="GD3" s="745"/>
      <c r="GE3" s="745"/>
      <c r="GF3" s="745"/>
      <c r="GG3" s="745"/>
      <c r="GH3" s="745"/>
      <c r="GI3" s="745"/>
      <c r="GJ3" s="745"/>
      <c r="GK3" s="745"/>
      <c r="GL3" s="745"/>
      <c r="GM3" s="745"/>
      <c r="GN3" s="745"/>
      <c r="GO3" s="745"/>
      <c r="GP3" s="745"/>
      <c r="GQ3" s="745"/>
      <c r="GR3" s="745"/>
      <c r="GS3" s="745"/>
      <c r="GT3" s="745"/>
      <c r="GU3" s="745"/>
      <c r="GV3" s="745"/>
      <c r="GW3" s="745"/>
      <c r="GX3" s="745"/>
      <c r="GY3" s="745"/>
      <c r="GZ3" s="745"/>
      <c r="HA3" s="745"/>
      <c r="HB3" s="745"/>
      <c r="HC3" s="745"/>
      <c r="HD3" s="745"/>
      <c r="HE3" s="745"/>
      <c r="HF3" s="745"/>
      <c r="HG3" s="745"/>
      <c r="HH3" s="745"/>
      <c r="HI3" s="745"/>
      <c r="HJ3" s="745"/>
      <c r="HK3" s="745"/>
      <c r="HL3" s="745"/>
      <c r="HM3" s="745"/>
      <c r="HN3" s="745"/>
      <c r="HO3" s="745"/>
      <c r="HP3" s="745"/>
      <c r="HQ3" s="745"/>
      <c r="HR3" s="745"/>
      <c r="HS3" s="745"/>
      <c r="HT3" s="745"/>
      <c r="HU3" s="745"/>
      <c r="HV3" s="745"/>
      <c r="HW3" s="745"/>
      <c r="HX3" s="745"/>
      <c r="HY3" s="745"/>
      <c r="HZ3" s="745"/>
      <c r="IA3" s="745"/>
      <c r="IB3" s="745"/>
      <c r="IC3" s="745"/>
      <c r="ID3" s="745"/>
      <c r="IE3" s="745"/>
      <c r="IF3" s="745"/>
      <c r="IG3" s="745"/>
      <c r="IH3" s="745"/>
      <c r="II3" s="745"/>
      <c r="IJ3" s="745"/>
      <c r="IK3" s="745"/>
      <c r="IL3" s="745"/>
      <c r="IM3" s="745"/>
      <c r="IN3" s="745"/>
    </row>
    <row r="4" spans="1:248" ht="12.75">
      <c r="A4" s="746"/>
      <c r="B4" s="747"/>
      <c r="C4" s="746"/>
      <c r="D4" s="746"/>
      <c r="E4" s="748"/>
      <c r="F4" s="746"/>
      <c r="G4" s="746"/>
      <c r="H4" s="749"/>
      <c r="I4" s="750"/>
      <c r="J4" s="746"/>
      <c r="K4" s="746"/>
      <c r="L4" s="748"/>
      <c r="M4" s="746"/>
      <c r="N4" s="746"/>
      <c r="O4" s="748"/>
      <c r="P4" s="748"/>
      <c r="Q4" s="748"/>
      <c r="R4" s="748"/>
      <c r="S4" s="748"/>
      <c r="T4" s="748"/>
      <c r="U4" s="751"/>
      <c r="V4" s="752"/>
      <c r="W4" s="752"/>
      <c r="X4" s="752"/>
      <c r="Y4" s="753"/>
      <c r="Z4" s="753"/>
      <c r="AA4" s="745"/>
      <c r="AB4" s="745"/>
      <c r="AC4" s="745"/>
      <c r="AD4" s="745"/>
      <c r="AE4" s="745"/>
      <c r="AF4" s="745"/>
      <c r="AG4" s="745"/>
      <c r="AH4" s="745"/>
      <c r="AI4" s="745"/>
      <c r="AJ4" s="745"/>
      <c r="AK4" s="745"/>
      <c r="AL4" s="745"/>
      <c r="AM4" s="745"/>
      <c r="AN4" s="745"/>
      <c r="AO4" s="745"/>
      <c r="AP4" s="745"/>
      <c r="AQ4" s="745"/>
      <c r="AR4" s="745"/>
      <c r="AS4" s="745"/>
      <c r="AT4" s="745"/>
      <c r="AU4" s="745"/>
      <c r="AV4" s="745"/>
      <c r="AW4" s="745"/>
      <c r="AX4" s="745"/>
      <c r="AY4" s="745"/>
      <c r="AZ4" s="745"/>
      <c r="BA4" s="745"/>
      <c r="BB4" s="745"/>
      <c r="BC4" s="745"/>
      <c r="BD4" s="745"/>
      <c r="BE4" s="745"/>
      <c r="BF4" s="745"/>
      <c r="BG4" s="745"/>
      <c r="BH4" s="745"/>
      <c r="BI4" s="745"/>
      <c r="BJ4" s="745"/>
      <c r="BK4" s="745"/>
      <c r="BL4" s="745"/>
      <c r="BM4" s="745"/>
      <c r="BN4" s="745"/>
      <c r="BO4" s="745"/>
      <c r="BP4" s="745"/>
      <c r="BQ4" s="745"/>
      <c r="BR4" s="745"/>
      <c r="BS4" s="745"/>
      <c r="BT4" s="745"/>
      <c r="BU4" s="745"/>
      <c r="BV4" s="745"/>
      <c r="BW4" s="745"/>
      <c r="BX4" s="745"/>
      <c r="BY4" s="745"/>
      <c r="BZ4" s="745"/>
      <c r="CA4" s="745"/>
      <c r="CB4" s="745"/>
      <c r="CC4" s="745"/>
      <c r="CD4" s="745"/>
      <c r="CE4" s="745"/>
      <c r="CF4" s="745"/>
      <c r="CG4" s="745"/>
      <c r="CH4" s="745"/>
      <c r="CI4" s="745"/>
      <c r="CJ4" s="745"/>
      <c r="CK4" s="745"/>
      <c r="CL4" s="745"/>
      <c r="CM4" s="745"/>
      <c r="CN4" s="745"/>
      <c r="CO4" s="745"/>
      <c r="CP4" s="745"/>
      <c r="CQ4" s="745"/>
      <c r="CR4" s="745"/>
      <c r="CS4" s="745"/>
      <c r="CT4" s="745"/>
      <c r="CU4" s="745"/>
      <c r="CV4" s="745"/>
      <c r="CW4" s="745"/>
      <c r="CX4" s="745"/>
      <c r="CY4" s="745"/>
      <c r="CZ4" s="745"/>
      <c r="DA4" s="745"/>
      <c r="DB4" s="745"/>
      <c r="DC4" s="745"/>
      <c r="DD4" s="745"/>
      <c r="DE4" s="745"/>
      <c r="DF4" s="745"/>
      <c r="DG4" s="745"/>
      <c r="DH4" s="745"/>
      <c r="DI4" s="745"/>
      <c r="DJ4" s="745"/>
      <c r="DK4" s="745"/>
      <c r="DL4" s="745"/>
      <c r="DM4" s="745"/>
      <c r="DN4" s="745"/>
      <c r="DO4" s="745"/>
      <c r="DP4" s="745"/>
      <c r="DQ4" s="745"/>
      <c r="DR4" s="745"/>
      <c r="DS4" s="745"/>
      <c r="DT4" s="745"/>
      <c r="DU4" s="745"/>
      <c r="DV4" s="745"/>
      <c r="DW4" s="745"/>
      <c r="DX4" s="745"/>
      <c r="DY4" s="745"/>
      <c r="DZ4" s="745"/>
      <c r="EA4" s="745"/>
      <c r="EB4" s="745"/>
      <c r="EC4" s="745"/>
      <c r="ED4" s="745"/>
      <c r="EE4" s="745"/>
      <c r="EF4" s="745"/>
      <c r="EG4" s="745"/>
      <c r="EH4" s="745"/>
      <c r="EI4" s="745"/>
      <c r="EJ4" s="745"/>
      <c r="EK4" s="745"/>
      <c r="EL4" s="745"/>
      <c r="EM4" s="745"/>
      <c r="EN4" s="745"/>
      <c r="EO4" s="745"/>
      <c r="EP4" s="745"/>
      <c r="EQ4" s="745"/>
      <c r="ER4" s="745"/>
      <c r="ES4" s="745"/>
      <c r="ET4" s="745"/>
      <c r="EU4" s="745"/>
      <c r="EV4" s="745"/>
      <c r="EW4" s="745"/>
      <c r="EX4" s="745"/>
      <c r="EY4" s="745"/>
      <c r="EZ4" s="745"/>
      <c r="FA4" s="745"/>
      <c r="FB4" s="745"/>
      <c r="FC4" s="745"/>
      <c r="FD4" s="745"/>
      <c r="FE4" s="745"/>
      <c r="FF4" s="745"/>
      <c r="FG4" s="745"/>
      <c r="FH4" s="745"/>
      <c r="FI4" s="745"/>
      <c r="FJ4" s="745"/>
      <c r="FK4" s="745"/>
      <c r="FL4" s="745"/>
      <c r="FM4" s="745"/>
      <c r="FN4" s="745"/>
      <c r="FO4" s="745"/>
      <c r="FP4" s="745"/>
      <c r="FQ4" s="745"/>
      <c r="FR4" s="745"/>
      <c r="FS4" s="745"/>
      <c r="FT4" s="745"/>
      <c r="FU4" s="745"/>
      <c r="FV4" s="745"/>
      <c r="FW4" s="745"/>
      <c r="FX4" s="745"/>
      <c r="FY4" s="745"/>
      <c r="FZ4" s="745"/>
      <c r="GA4" s="745"/>
      <c r="GB4" s="745"/>
      <c r="GC4" s="745"/>
      <c r="GD4" s="745"/>
      <c r="GE4" s="745"/>
      <c r="GF4" s="745"/>
      <c r="GG4" s="745"/>
      <c r="GH4" s="745"/>
      <c r="GI4" s="745"/>
      <c r="GJ4" s="745"/>
      <c r="GK4" s="745"/>
      <c r="GL4" s="745"/>
      <c r="GM4" s="745"/>
      <c r="GN4" s="745"/>
      <c r="GO4" s="745"/>
      <c r="GP4" s="745"/>
      <c r="GQ4" s="745"/>
      <c r="GR4" s="745"/>
      <c r="GS4" s="745"/>
      <c r="GT4" s="745"/>
      <c r="GU4" s="745"/>
      <c r="GV4" s="745"/>
      <c r="GW4" s="745"/>
      <c r="GX4" s="745"/>
      <c r="GY4" s="745"/>
      <c r="GZ4" s="745"/>
      <c r="HA4" s="745"/>
      <c r="HB4" s="745"/>
      <c r="HC4" s="745"/>
      <c r="HD4" s="745"/>
      <c r="HE4" s="745"/>
      <c r="HF4" s="745"/>
      <c r="HG4" s="745"/>
      <c r="HH4" s="745"/>
      <c r="HI4" s="745"/>
      <c r="HJ4" s="745"/>
      <c r="HK4" s="745"/>
      <c r="HL4" s="745"/>
      <c r="HM4" s="745"/>
      <c r="HN4" s="745"/>
      <c r="HO4" s="745"/>
      <c r="HP4" s="745"/>
      <c r="HQ4" s="745"/>
      <c r="HR4" s="745"/>
      <c r="HS4" s="745"/>
      <c r="HT4" s="745"/>
      <c r="HU4" s="745"/>
      <c r="HV4" s="745"/>
      <c r="HW4" s="745"/>
      <c r="HX4" s="745"/>
      <c r="HY4" s="745"/>
      <c r="HZ4" s="745"/>
      <c r="IA4" s="745"/>
      <c r="IB4" s="745"/>
      <c r="IC4" s="745"/>
      <c r="ID4" s="745"/>
      <c r="IE4" s="745"/>
      <c r="IF4" s="745"/>
      <c r="IG4" s="745"/>
      <c r="IH4" s="745"/>
      <c r="II4" s="745"/>
      <c r="IJ4" s="745"/>
      <c r="IK4" s="745"/>
      <c r="IL4" s="745"/>
      <c r="IM4" s="745"/>
      <c r="IN4" s="745"/>
    </row>
    <row r="5" spans="1:248" ht="12.75">
      <c r="A5" s="746" t="s">
        <v>6198</v>
      </c>
      <c r="B5" s="747">
        <v>44274</v>
      </c>
      <c r="C5" s="746" t="s">
        <v>6199</v>
      </c>
      <c r="D5" s="746" t="s">
        <v>6200</v>
      </c>
      <c r="E5" s="748" t="s">
        <v>4392</v>
      </c>
      <c r="F5" s="746">
        <v>202</v>
      </c>
      <c r="G5" s="746">
        <v>249</v>
      </c>
      <c r="H5" s="749"/>
      <c r="I5" s="750"/>
      <c r="J5" s="746">
        <v>110</v>
      </c>
      <c r="K5" s="746">
        <v>10</v>
      </c>
      <c r="L5" s="748">
        <v>0</v>
      </c>
      <c r="M5" s="746">
        <v>15</v>
      </c>
      <c r="N5" s="746">
        <v>2</v>
      </c>
      <c r="O5" s="748">
        <v>0</v>
      </c>
      <c r="P5" s="748"/>
      <c r="Q5" s="748">
        <v>0</v>
      </c>
      <c r="R5" s="748">
        <v>17</v>
      </c>
      <c r="S5" s="748" t="s">
        <v>6201</v>
      </c>
      <c r="T5" s="748" t="s">
        <v>6202</v>
      </c>
      <c r="U5" s="754" t="s">
        <v>6203</v>
      </c>
      <c r="V5" s="752"/>
      <c r="W5" s="752"/>
      <c r="X5" s="752"/>
      <c r="Y5" s="753"/>
      <c r="Z5" s="753"/>
      <c r="AA5" s="745"/>
      <c r="AB5" s="745"/>
      <c r="AC5" s="745"/>
      <c r="AD5" s="745"/>
      <c r="AE5" s="745"/>
      <c r="AF5" s="745"/>
      <c r="AG5" s="745"/>
      <c r="AH5" s="745"/>
      <c r="AI5" s="745"/>
      <c r="AJ5" s="745"/>
      <c r="AK5" s="745"/>
      <c r="AL5" s="745"/>
      <c r="AM5" s="745"/>
      <c r="AN5" s="745"/>
      <c r="AO5" s="745"/>
      <c r="AP5" s="745"/>
      <c r="AQ5" s="745"/>
      <c r="AR5" s="745"/>
      <c r="AS5" s="745"/>
      <c r="AT5" s="745"/>
      <c r="AU5" s="745"/>
      <c r="AV5" s="745"/>
      <c r="AW5" s="745"/>
      <c r="AX5" s="745"/>
      <c r="AY5" s="745"/>
      <c r="AZ5" s="745"/>
      <c r="BA5" s="745"/>
      <c r="BB5" s="745"/>
      <c r="BC5" s="745"/>
      <c r="BD5" s="745"/>
      <c r="BE5" s="745"/>
      <c r="BF5" s="745"/>
      <c r="BG5" s="745"/>
      <c r="BH5" s="745"/>
      <c r="BI5" s="745"/>
      <c r="BJ5" s="745"/>
      <c r="BK5" s="745"/>
      <c r="BL5" s="745"/>
      <c r="BM5" s="745"/>
      <c r="BN5" s="745"/>
      <c r="BO5" s="745"/>
      <c r="BP5" s="745"/>
      <c r="BQ5" s="745"/>
      <c r="BR5" s="745"/>
      <c r="BS5" s="745"/>
      <c r="BT5" s="745"/>
      <c r="BU5" s="745"/>
      <c r="BV5" s="745"/>
      <c r="BW5" s="745"/>
      <c r="BX5" s="745"/>
      <c r="BY5" s="745"/>
      <c r="BZ5" s="745"/>
      <c r="CA5" s="745"/>
      <c r="CB5" s="745"/>
      <c r="CC5" s="745"/>
      <c r="CD5" s="745"/>
      <c r="CE5" s="745"/>
      <c r="CF5" s="745"/>
      <c r="CG5" s="745"/>
      <c r="CH5" s="745"/>
      <c r="CI5" s="745"/>
      <c r="CJ5" s="745"/>
      <c r="CK5" s="745"/>
      <c r="CL5" s="745"/>
      <c r="CM5" s="745"/>
      <c r="CN5" s="745"/>
      <c r="CO5" s="745"/>
      <c r="CP5" s="745"/>
      <c r="CQ5" s="745"/>
      <c r="CR5" s="745"/>
      <c r="CS5" s="745"/>
      <c r="CT5" s="745"/>
      <c r="CU5" s="745"/>
      <c r="CV5" s="745"/>
      <c r="CW5" s="745"/>
      <c r="CX5" s="745"/>
      <c r="CY5" s="745"/>
      <c r="CZ5" s="745"/>
      <c r="DA5" s="745"/>
      <c r="DB5" s="745"/>
      <c r="DC5" s="745"/>
      <c r="DD5" s="745"/>
      <c r="DE5" s="745"/>
      <c r="DF5" s="745"/>
      <c r="DG5" s="745"/>
      <c r="DH5" s="745"/>
      <c r="DI5" s="745"/>
      <c r="DJ5" s="745"/>
      <c r="DK5" s="745"/>
      <c r="DL5" s="745"/>
      <c r="DM5" s="745"/>
      <c r="DN5" s="745"/>
      <c r="DO5" s="745"/>
      <c r="DP5" s="745"/>
      <c r="DQ5" s="745"/>
      <c r="DR5" s="745"/>
      <c r="DS5" s="745"/>
      <c r="DT5" s="745"/>
      <c r="DU5" s="745"/>
      <c r="DV5" s="745"/>
      <c r="DW5" s="745"/>
      <c r="DX5" s="745"/>
      <c r="DY5" s="745"/>
      <c r="DZ5" s="745"/>
      <c r="EA5" s="745"/>
      <c r="EB5" s="745"/>
      <c r="EC5" s="745"/>
      <c r="ED5" s="745"/>
      <c r="EE5" s="745"/>
      <c r="EF5" s="745"/>
      <c r="EG5" s="745"/>
      <c r="EH5" s="745"/>
      <c r="EI5" s="745"/>
      <c r="EJ5" s="745"/>
      <c r="EK5" s="745"/>
      <c r="EL5" s="745"/>
      <c r="EM5" s="745"/>
      <c r="EN5" s="745"/>
      <c r="EO5" s="745"/>
      <c r="EP5" s="745"/>
      <c r="EQ5" s="745"/>
      <c r="ER5" s="745"/>
      <c r="ES5" s="745"/>
      <c r="ET5" s="745"/>
      <c r="EU5" s="745"/>
      <c r="EV5" s="745"/>
      <c r="EW5" s="745"/>
      <c r="EX5" s="745"/>
      <c r="EY5" s="745"/>
      <c r="EZ5" s="745"/>
      <c r="FA5" s="745"/>
      <c r="FB5" s="745"/>
      <c r="FC5" s="745"/>
      <c r="FD5" s="745"/>
      <c r="FE5" s="745"/>
      <c r="FF5" s="745"/>
      <c r="FG5" s="745"/>
      <c r="FH5" s="745"/>
      <c r="FI5" s="745"/>
      <c r="FJ5" s="745"/>
      <c r="FK5" s="745"/>
      <c r="FL5" s="745"/>
      <c r="FM5" s="745"/>
      <c r="FN5" s="745"/>
      <c r="FO5" s="745"/>
      <c r="FP5" s="745"/>
      <c r="FQ5" s="745"/>
      <c r="FR5" s="745"/>
      <c r="FS5" s="745"/>
      <c r="FT5" s="745"/>
      <c r="FU5" s="745"/>
      <c r="FV5" s="745"/>
      <c r="FW5" s="745"/>
      <c r="FX5" s="745"/>
      <c r="FY5" s="745"/>
      <c r="FZ5" s="745"/>
      <c r="GA5" s="745"/>
      <c r="GB5" s="745"/>
      <c r="GC5" s="745"/>
      <c r="GD5" s="745"/>
      <c r="GE5" s="745"/>
      <c r="GF5" s="745"/>
      <c r="GG5" s="745"/>
      <c r="GH5" s="745"/>
      <c r="GI5" s="745"/>
      <c r="GJ5" s="745"/>
      <c r="GK5" s="745"/>
      <c r="GL5" s="745"/>
      <c r="GM5" s="745"/>
      <c r="GN5" s="745"/>
      <c r="GO5" s="745"/>
      <c r="GP5" s="745"/>
      <c r="GQ5" s="745"/>
      <c r="GR5" s="745"/>
      <c r="GS5" s="745"/>
      <c r="GT5" s="745"/>
      <c r="GU5" s="745"/>
      <c r="GV5" s="745"/>
      <c r="GW5" s="745"/>
      <c r="GX5" s="745"/>
      <c r="GY5" s="745"/>
      <c r="GZ5" s="745"/>
      <c r="HA5" s="745"/>
      <c r="HB5" s="745"/>
      <c r="HC5" s="745"/>
      <c r="HD5" s="745"/>
      <c r="HE5" s="745"/>
      <c r="HF5" s="745"/>
      <c r="HG5" s="745"/>
      <c r="HH5" s="745"/>
      <c r="HI5" s="745"/>
      <c r="HJ5" s="745"/>
      <c r="HK5" s="745"/>
      <c r="HL5" s="745"/>
      <c r="HM5" s="745"/>
      <c r="HN5" s="745"/>
      <c r="HO5" s="745"/>
      <c r="HP5" s="745"/>
      <c r="HQ5" s="745"/>
      <c r="HR5" s="745"/>
      <c r="HS5" s="745"/>
      <c r="HT5" s="745"/>
      <c r="HU5" s="745"/>
      <c r="HV5" s="745"/>
      <c r="HW5" s="745"/>
      <c r="HX5" s="745"/>
      <c r="HY5" s="745"/>
      <c r="HZ5" s="745"/>
      <c r="IA5" s="745"/>
      <c r="IB5" s="745"/>
      <c r="IC5" s="745"/>
      <c r="ID5" s="745"/>
      <c r="IE5" s="745"/>
      <c r="IF5" s="745"/>
      <c r="IG5" s="745"/>
      <c r="IH5" s="745"/>
      <c r="II5" s="745"/>
      <c r="IJ5" s="745"/>
      <c r="IK5" s="745"/>
      <c r="IL5" s="745"/>
      <c r="IM5" s="745"/>
      <c r="IN5" s="745"/>
    </row>
    <row r="6" spans="1:248" ht="12.75">
      <c r="A6" s="746" t="s">
        <v>6204</v>
      </c>
      <c r="B6" s="747">
        <v>44273</v>
      </c>
      <c r="C6" s="746" t="s">
        <v>3954</v>
      </c>
      <c r="D6" s="746" t="s">
        <v>6205</v>
      </c>
      <c r="E6" s="748" t="s">
        <v>3843</v>
      </c>
      <c r="F6" s="746">
        <v>215</v>
      </c>
      <c r="G6" s="746">
        <v>250</v>
      </c>
      <c r="H6" s="755" t="s">
        <v>6206</v>
      </c>
      <c r="I6" s="748" t="s">
        <v>6206</v>
      </c>
      <c r="J6" s="746">
        <v>34</v>
      </c>
      <c r="K6" s="746">
        <v>0</v>
      </c>
      <c r="L6" s="748">
        <v>0</v>
      </c>
      <c r="M6" s="746">
        <v>13</v>
      </c>
      <c r="N6" s="746">
        <v>0</v>
      </c>
      <c r="O6" s="748">
        <v>0</v>
      </c>
      <c r="P6" s="748"/>
      <c r="Q6" s="748">
        <v>0</v>
      </c>
      <c r="R6" s="748">
        <v>13</v>
      </c>
      <c r="S6" s="748" t="s">
        <v>3549</v>
      </c>
      <c r="T6" s="748" t="s">
        <v>6207</v>
      </c>
      <c r="U6" s="751"/>
      <c r="V6" s="752"/>
      <c r="W6" s="752"/>
      <c r="X6" s="752"/>
      <c r="Y6" s="753"/>
      <c r="Z6" s="753"/>
      <c r="AA6" s="745"/>
      <c r="AB6" s="745"/>
      <c r="AC6" s="745"/>
      <c r="AD6" s="745"/>
      <c r="AE6" s="745"/>
      <c r="AF6" s="745"/>
      <c r="AG6" s="745"/>
      <c r="AH6" s="745"/>
      <c r="AI6" s="745"/>
      <c r="AJ6" s="745"/>
      <c r="AK6" s="745"/>
      <c r="AL6" s="745"/>
      <c r="AM6" s="745"/>
      <c r="AN6" s="745"/>
      <c r="AO6" s="745"/>
      <c r="AP6" s="745"/>
      <c r="AQ6" s="745"/>
      <c r="AR6" s="745"/>
      <c r="AS6" s="745"/>
      <c r="AT6" s="745"/>
      <c r="AU6" s="745"/>
      <c r="AV6" s="745"/>
      <c r="AW6" s="745"/>
      <c r="AX6" s="745"/>
      <c r="AY6" s="745"/>
      <c r="AZ6" s="745"/>
      <c r="BA6" s="745"/>
      <c r="BB6" s="745"/>
      <c r="BC6" s="745"/>
      <c r="BD6" s="745"/>
      <c r="BE6" s="745"/>
      <c r="BF6" s="745"/>
      <c r="BG6" s="745"/>
      <c r="BH6" s="745"/>
      <c r="BI6" s="745"/>
      <c r="BJ6" s="745"/>
      <c r="BK6" s="745"/>
      <c r="BL6" s="745"/>
      <c r="BM6" s="745"/>
      <c r="BN6" s="745"/>
      <c r="BO6" s="745"/>
      <c r="BP6" s="745"/>
      <c r="BQ6" s="745"/>
      <c r="BR6" s="745"/>
      <c r="BS6" s="745"/>
      <c r="BT6" s="745"/>
      <c r="BU6" s="745"/>
      <c r="BV6" s="745"/>
      <c r="BW6" s="745"/>
      <c r="BX6" s="745"/>
      <c r="BY6" s="745"/>
      <c r="BZ6" s="745"/>
      <c r="CA6" s="745"/>
      <c r="CB6" s="745"/>
      <c r="CC6" s="745"/>
      <c r="CD6" s="745"/>
      <c r="CE6" s="745"/>
      <c r="CF6" s="745"/>
      <c r="CG6" s="745"/>
      <c r="CH6" s="745"/>
      <c r="CI6" s="745"/>
      <c r="CJ6" s="745"/>
      <c r="CK6" s="745"/>
      <c r="CL6" s="745"/>
      <c r="CM6" s="745"/>
      <c r="CN6" s="745"/>
      <c r="CO6" s="745"/>
      <c r="CP6" s="745"/>
      <c r="CQ6" s="745"/>
      <c r="CR6" s="745"/>
      <c r="CS6" s="745"/>
      <c r="CT6" s="745"/>
      <c r="CU6" s="745"/>
      <c r="CV6" s="745"/>
      <c r="CW6" s="745"/>
      <c r="CX6" s="745"/>
      <c r="CY6" s="745"/>
      <c r="CZ6" s="745"/>
      <c r="DA6" s="745"/>
      <c r="DB6" s="745"/>
      <c r="DC6" s="745"/>
      <c r="DD6" s="745"/>
      <c r="DE6" s="745"/>
      <c r="DF6" s="745"/>
      <c r="DG6" s="745"/>
      <c r="DH6" s="745"/>
      <c r="DI6" s="745"/>
      <c r="DJ6" s="745"/>
      <c r="DK6" s="745"/>
      <c r="DL6" s="745"/>
      <c r="DM6" s="745"/>
      <c r="DN6" s="745"/>
      <c r="DO6" s="745"/>
      <c r="DP6" s="745"/>
      <c r="DQ6" s="745"/>
      <c r="DR6" s="745"/>
      <c r="DS6" s="745"/>
      <c r="DT6" s="745"/>
      <c r="DU6" s="745"/>
      <c r="DV6" s="745"/>
      <c r="DW6" s="745"/>
      <c r="DX6" s="745"/>
      <c r="DY6" s="745"/>
      <c r="DZ6" s="745"/>
      <c r="EA6" s="745"/>
      <c r="EB6" s="745"/>
      <c r="EC6" s="745"/>
      <c r="ED6" s="745"/>
      <c r="EE6" s="745"/>
      <c r="EF6" s="745"/>
      <c r="EG6" s="745"/>
      <c r="EH6" s="745"/>
      <c r="EI6" s="745"/>
      <c r="EJ6" s="745"/>
      <c r="EK6" s="745"/>
      <c r="EL6" s="745"/>
      <c r="EM6" s="745"/>
      <c r="EN6" s="745"/>
      <c r="EO6" s="745"/>
      <c r="EP6" s="745"/>
      <c r="EQ6" s="745"/>
      <c r="ER6" s="745"/>
      <c r="ES6" s="745"/>
      <c r="ET6" s="745"/>
      <c r="EU6" s="745"/>
      <c r="EV6" s="745"/>
      <c r="EW6" s="745"/>
      <c r="EX6" s="745"/>
      <c r="EY6" s="745"/>
      <c r="EZ6" s="745"/>
      <c r="FA6" s="745"/>
      <c r="FB6" s="745"/>
      <c r="FC6" s="745"/>
      <c r="FD6" s="745"/>
      <c r="FE6" s="745"/>
      <c r="FF6" s="745"/>
      <c r="FG6" s="745"/>
      <c r="FH6" s="745"/>
      <c r="FI6" s="745"/>
      <c r="FJ6" s="745"/>
      <c r="FK6" s="745"/>
      <c r="FL6" s="745"/>
      <c r="FM6" s="745"/>
      <c r="FN6" s="745"/>
      <c r="FO6" s="745"/>
      <c r="FP6" s="745"/>
      <c r="FQ6" s="745"/>
      <c r="FR6" s="745"/>
      <c r="FS6" s="745"/>
      <c r="FT6" s="745"/>
      <c r="FU6" s="745"/>
      <c r="FV6" s="745"/>
      <c r="FW6" s="745"/>
      <c r="FX6" s="745"/>
      <c r="FY6" s="745"/>
      <c r="FZ6" s="745"/>
      <c r="GA6" s="745"/>
      <c r="GB6" s="745"/>
      <c r="GC6" s="745"/>
      <c r="GD6" s="745"/>
      <c r="GE6" s="745"/>
      <c r="GF6" s="745"/>
      <c r="GG6" s="745"/>
      <c r="GH6" s="745"/>
      <c r="GI6" s="745"/>
      <c r="GJ6" s="745"/>
      <c r="GK6" s="745"/>
      <c r="GL6" s="745"/>
      <c r="GM6" s="745"/>
      <c r="GN6" s="745"/>
      <c r="GO6" s="745"/>
      <c r="GP6" s="745"/>
      <c r="GQ6" s="745"/>
      <c r="GR6" s="745"/>
      <c r="GS6" s="745"/>
      <c r="GT6" s="745"/>
      <c r="GU6" s="745"/>
      <c r="GV6" s="745"/>
      <c r="GW6" s="745"/>
      <c r="GX6" s="745"/>
      <c r="GY6" s="745"/>
      <c r="GZ6" s="745"/>
      <c r="HA6" s="745"/>
      <c r="HB6" s="745"/>
      <c r="HC6" s="745"/>
      <c r="HD6" s="745"/>
      <c r="HE6" s="745"/>
      <c r="HF6" s="745"/>
      <c r="HG6" s="745"/>
      <c r="HH6" s="745"/>
      <c r="HI6" s="745"/>
      <c r="HJ6" s="745"/>
      <c r="HK6" s="745"/>
      <c r="HL6" s="745"/>
      <c r="HM6" s="745"/>
      <c r="HN6" s="745"/>
      <c r="HO6" s="745"/>
      <c r="HP6" s="745"/>
      <c r="HQ6" s="745"/>
      <c r="HR6" s="745"/>
      <c r="HS6" s="745"/>
      <c r="HT6" s="745"/>
      <c r="HU6" s="745"/>
      <c r="HV6" s="745"/>
      <c r="HW6" s="745"/>
      <c r="HX6" s="745"/>
      <c r="HY6" s="745"/>
      <c r="HZ6" s="745"/>
      <c r="IA6" s="745"/>
      <c r="IB6" s="745"/>
      <c r="IC6" s="745"/>
      <c r="ID6" s="745"/>
      <c r="IE6" s="745"/>
      <c r="IF6" s="745"/>
      <c r="IG6" s="745"/>
      <c r="IH6" s="745"/>
      <c r="II6" s="745"/>
      <c r="IJ6" s="745"/>
      <c r="IK6" s="745"/>
      <c r="IL6" s="745"/>
      <c r="IM6" s="745"/>
      <c r="IN6" s="745"/>
    </row>
    <row r="7" spans="1:248" ht="12.75">
      <c r="A7" s="746" t="s">
        <v>6208</v>
      </c>
      <c r="B7" s="747">
        <v>44273</v>
      </c>
      <c r="C7" s="746" t="s">
        <v>3844</v>
      </c>
      <c r="D7" s="746" t="s">
        <v>6209</v>
      </c>
      <c r="E7" s="748" t="s">
        <v>6210</v>
      </c>
      <c r="F7" s="746">
        <v>232</v>
      </c>
      <c r="G7" s="746">
        <v>249</v>
      </c>
      <c r="H7" s="749"/>
      <c r="I7" s="750"/>
      <c r="J7" s="746">
        <v>5</v>
      </c>
      <c r="K7" s="746">
        <v>13</v>
      </c>
      <c r="L7" s="748">
        <v>26</v>
      </c>
      <c r="M7" s="746">
        <v>4</v>
      </c>
      <c r="N7" s="746">
        <v>10</v>
      </c>
      <c r="O7" s="748">
        <v>3</v>
      </c>
      <c r="P7" s="748"/>
      <c r="Q7" s="748">
        <v>0</v>
      </c>
      <c r="R7" s="748">
        <v>14</v>
      </c>
      <c r="S7" s="748" t="s">
        <v>3549</v>
      </c>
      <c r="T7" s="748" t="s">
        <v>4608</v>
      </c>
      <c r="U7" s="751"/>
      <c r="V7" s="752"/>
      <c r="W7" s="752"/>
      <c r="X7" s="752"/>
      <c r="Y7" s="753"/>
      <c r="Z7" s="753"/>
      <c r="AA7" s="745"/>
      <c r="AB7" s="745"/>
      <c r="AC7" s="745"/>
      <c r="AD7" s="745"/>
      <c r="AE7" s="745"/>
      <c r="AF7" s="745"/>
      <c r="AG7" s="745"/>
      <c r="AH7" s="745"/>
      <c r="AI7" s="745"/>
      <c r="AJ7" s="745"/>
      <c r="AK7" s="745"/>
      <c r="AL7" s="745"/>
      <c r="AM7" s="745"/>
      <c r="AN7" s="745"/>
      <c r="AO7" s="745"/>
      <c r="AP7" s="745"/>
      <c r="AQ7" s="745"/>
      <c r="AR7" s="745"/>
      <c r="AS7" s="745"/>
      <c r="AT7" s="745"/>
      <c r="AU7" s="745"/>
      <c r="AV7" s="745"/>
      <c r="AW7" s="745"/>
      <c r="AX7" s="745"/>
      <c r="AY7" s="745"/>
      <c r="AZ7" s="745"/>
      <c r="BA7" s="745"/>
      <c r="BB7" s="745"/>
      <c r="BC7" s="745"/>
      <c r="BD7" s="745"/>
      <c r="BE7" s="745"/>
      <c r="BF7" s="745"/>
      <c r="BG7" s="745"/>
      <c r="BH7" s="745"/>
      <c r="BI7" s="745"/>
      <c r="BJ7" s="745"/>
      <c r="BK7" s="745"/>
      <c r="BL7" s="745"/>
      <c r="BM7" s="745"/>
      <c r="BN7" s="745"/>
      <c r="BO7" s="745"/>
      <c r="BP7" s="745"/>
      <c r="BQ7" s="745"/>
      <c r="BR7" s="745"/>
      <c r="BS7" s="745"/>
      <c r="BT7" s="745"/>
      <c r="BU7" s="745"/>
      <c r="BV7" s="745"/>
      <c r="BW7" s="745"/>
      <c r="BX7" s="745"/>
      <c r="BY7" s="745"/>
      <c r="BZ7" s="745"/>
      <c r="CA7" s="745"/>
      <c r="CB7" s="745"/>
      <c r="CC7" s="745"/>
      <c r="CD7" s="745"/>
      <c r="CE7" s="745"/>
      <c r="CF7" s="745"/>
      <c r="CG7" s="745"/>
      <c r="CH7" s="745"/>
      <c r="CI7" s="745"/>
      <c r="CJ7" s="745"/>
      <c r="CK7" s="745"/>
      <c r="CL7" s="745"/>
      <c r="CM7" s="745"/>
      <c r="CN7" s="745"/>
      <c r="CO7" s="745"/>
      <c r="CP7" s="745"/>
      <c r="CQ7" s="745"/>
      <c r="CR7" s="745"/>
      <c r="CS7" s="745"/>
      <c r="CT7" s="745"/>
      <c r="CU7" s="745"/>
      <c r="CV7" s="745"/>
      <c r="CW7" s="745"/>
      <c r="CX7" s="745"/>
      <c r="CY7" s="745"/>
      <c r="CZ7" s="745"/>
      <c r="DA7" s="745"/>
      <c r="DB7" s="745"/>
      <c r="DC7" s="745"/>
      <c r="DD7" s="745"/>
      <c r="DE7" s="745"/>
      <c r="DF7" s="745"/>
      <c r="DG7" s="745"/>
      <c r="DH7" s="745"/>
      <c r="DI7" s="745"/>
      <c r="DJ7" s="745"/>
      <c r="DK7" s="745"/>
      <c r="DL7" s="745"/>
      <c r="DM7" s="745"/>
      <c r="DN7" s="745"/>
      <c r="DO7" s="745"/>
      <c r="DP7" s="745"/>
      <c r="DQ7" s="745"/>
      <c r="DR7" s="745"/>
      <c r="DS7" s="745"/>
      <c r="DT7" s="745"/>
      <c r="DU7" s="745"/>
      <c r="DV7" s="745"/>
      <c r="DW7" s="745"/>
      <c r="DX7" s="745"/>
      <c r="DY7" s="745"/>
      <c r="DZ7" s="745"/>
      <c r="EA7" s="745"/>
      <c r="EB7" s="745"/>
      <c r="EC7" s="745"/>
      <c r="ED7" s="745"/>
      <c r="EE7" s="745"/>
      <c r="EF7" s="745"/>
      <c r="EG7" s="745"/>
      <c r="EH7" s="745"/>
      <c r="EI7" s="745"/>
      <c r="EJ7" s="745"/>
      <c r="EK7" s="745"/>
      <c r="EL7" s="745"/>
      <c r="EM7" s="745"/>
      <c r="EN7" s="745"/>
      <c r="EO7" s="745"/>
      <c r="EP7" s="745"/>
      <c r="EQ7" s="745"/>
      <c r="ER7" s="745"/>
      <c r="ES7" s="745"/>
      <c r="ET7" s="745"/>
      <c r="EU7" s="745"/>
      <c r="EV7" s="745"/>
      <c r="EW7" s="745"/>
      <c r="EX7" s="745"/>
      <c r="EY7" s="745"/>
      <c r="EZ7" s="745"/>
      <c r="FA7" s="745"/>
      <c r="FB7" s="745"/>
      <c r="FC7" s="745"/>
      <c r="FD7" s="745"/>
      <c r="FE7" s="745"/>
      <c r="FF7" s="745"/>
      <c r="FG7" s="745"/>
      <c r="FH7" s="745"/>
      <c r="FI7" s="745"/>
      <c r="FJ7" s="745"/>
      <c r="FK7" s="745"/>
      <c r="FL7" s="745"/>
      <c r="FM7" s="745"/>
      <c r="FN7" s="745"/>
      <c r="FO7" s="745"/>
      <c r="FP7" s="745"/>
      <c r="FQ7" s="745"/>
      <c r="FR7" s="745"/>
      <c r="FS7" s="745"/>
      <c r="FT7" s="745"/>
      <c r="FU7" s="745"/>
      <c r="FV7" s="745"/>
      <c r="FW7" s="745"/>
      <c r="FX7" s="745"/>
      <c r="FY7" s="745"/>
      <c r="FZ7" s="745"/>
      <c r="GA7" s="745"/>
      <c r="GB7" s="745"/>
      <c r="GC7" s="745"/>
      <c r="GD7" s="745"/>
      <c r="GE7" s="745"/>
      <c r="GF7" s="745"/>
      <c r="GG7" s="745"/>
      <c r="GH7" s="745"/>
      <c r="GI7" s="745"/>
      <c r="GJ7" s="745"/>
      <c r="GK7" s="745"/>
      <c r="GL7" s="745"/>
      <c r="GM7" s="745"/>
      <c r="GN7" s="745"/>
      <c r="GO7" s="745"/>
      <c r="GP7" s="745"/>
      <c r="GQ7" s="745"/>
      <c r="GR7" s="745"/>
      <c r="GS7" s="745"/>
      <c r="GT7" s="745"/>
      <c r="GU7" s="745"/>
      <c r="GV7" s="745"/>
      <c r="GW7" s="745"/>
      <c r="GX7" s="745"/>
      <c r="GY7" s="745"/>
      <c r="GZ7" s="745"/>
      <c r="HA7" s="745"/>
      <c r="HB7" s="745"/>
      <c r="HC7" s="745"/>
      <c r="HD7" s="745"/>
      <c r="HE7" s="745"/>
      <c r="HF7" s="745"/>
      <c r="HG7" s="745"/>
      <c r="HH7" s="745"/>
      <c r="HI7" s="745"/>
      <c r="HJ7" s="745"/>
      <c r="HK7" s="745"/>
      <c r="HL7" s="745"/>
      <c r="HM7" s="745"/>
      <c r="HN7" s="745"/>
      <c r="HO7" s="745"/>
      <c r="HP7" s="745"/>
      <c r="HQ7" s="745"/>
      <c r="HR7" s="745"/>
      <c r="HS7" s="745"/>
      <c r="HT7" s="745"/>
      <c r="HU7" s="745"/>
      <c r="HV7" s="745"/>
      <c r="HW7" s="745"/>
      <c r="HX7" s="745"/>
      <c r="HY7" s="745"/>
      <c r="HZ7" s="745"/>
      <c r="IA7" s="745"/>
      <c r="IB7" s="745"/>
      <c r="IC7" s="745"/>
      <c r="ID7" s="745"/>
      <c r="IE7" s="745"/>
      <c r="IF7" s="745"/>
      <c r="IG7" s="745"/>
      <c r="IH7" s="745"/>
      <c r="II7" s="745"/>
      <c r="IJ7" s="745"/>
      <c r="IK7" s="745"/>
      <c r="IL7" s="745"/>
      <c r="IM7" s="745"/>
      <c r="IN7" s="745"/>
    </row>
    <row r="8" spans="1:248" ht="12.75">
      <c r="A8" s="746" t="s">
        <v>6211</v>
      </c>
      <c r="B8" s="747">
        <v>44272</v>
      </c>
      <c r="C8" s="746" t="s">
        <v>4112</v>
      </c>
      <c r="D8" s="746" t="s">
        <v>6205</v>
      </c>
      <c r="E8" s="748" t="s">
        <v>3843</v>
      </c>
      <c r="F8" s="746" t="s">
        <v>6212</v>
      </c>
      <c r="G8" s="746" t="s">
        <v>6213</v>
      </c>
      <c r="H8" s="749"/>
      <c r="I8" s="750"/>
      <c r="J8" s="746">
        <v>25</v>
      </c>
      <c r="K8" s="746">
        <v>17</v>
      </c>
      <c r="L8" s="748">
        <v>3</v>
      </c>
      <c r="M8" s="746">
        <v>10</v>
      </c>
      <c r="N8" s="746">
        <v>6</v>
      </c>
      <c r="O8" s="748">
        <v>3</v>
      </c>
      <c r="P8" s="748"/>
      <c r="Q8" s="748">
        <v>7</v>
      </c>
      <c r="R8" s="748">
        <v>16</v>
      </c>
      <c r="S8" s="748" t="s">
        <v>3549</v>
      </c>
      <c r="T8" s="748" t="s">
        <v>4608</v>
      </c>
      <c r="U8" s="751"/>
      <c r="V8" s="752"/>
      <c r="W8" s="752"/>
      <c r="X8" s="752"/>
      <c r="Y8" s="753"/>
      <c r="Z8" s="753"/>
      <c r="AA8" s="745"/>
      <c r="AB8" s="745"/>
      <c r="AC8" s="745"/>
      <c r="AD8" s="745"/>
      <c r="AE8" s="745"/>
      <c r="AF8" s="745"/>
      <c r="AG8" s="745"/>
      <c r="AH8" s="745"/>
      <c r="AI8" s="745"/>
      <c r="AJ8" s="745"/>
      <c r="AK8" s="745"/>
      <c r="AL8" s="745"/>
      <c r="AM8" s="745"/>
      <c r="AN8" s="745"/>
      <c r="AO8" s="745"/>
      <c r="AP8" s="745"/>
      <c r="AQ8" s="745"/>
      <c r="AR8" s="745"/>
      <c r="AS8" s="745"/>
      <c r="AT8" s="745"/>
      <c r="AU8" s="745"/>
      <c r="AV8" s="745"/>
      <c r="AW8" s="745"/>
      <c r="AX8" s="745"/>
      <c r="AY8" s="745"/>
      <c r="AZ8" s="745"/>
      <c r="BA8" s="745"/>
      <c r="BB8" s="745"/>
      <c r="BC8" s="745"/>
      <c r="BD8" s="745"/>
      <c r="BE8" s="745"/>
      <c r="BF8" s="745"/>
      <c r="BG8" s="745"/>
      <c r="BH8" s="745"/>
      <c r="BI8" s="745"/>
      <c r="BJ8" s="745"/>
      <c r="BK8" s="745"/>
      <c r="BL8" s="745"/>
      <c r="BM8" s="745"/>
      <c r="BN8" s="745"/>
      <c r="BO8" s="745"/>
      <c r="BP8" s="745"/>
      <c r="BQ8" s="745"/>
      <c r="BR8" s="745"/>
      <c r="BS8" s="745"/>
      <c r="BT8" s="745"/>
      <c r="BU8" s="745"/>
      <c r="BV8" s="745"/>
      <c r="BW8" s="745"/>
      <c r="BX8" s="745"/>
      <c r="BY8" s="745"/>
      <c r="BZ8" s="745"/>
      <c r="CA8" s="745"/>
      <c r="CB8" s="745"/>
      <c r="CC8" s="745"/>
      <c r="CD8" s="745"/>
      <c r="CE8" s="745"/>
      <c r="CF8" s="745"/>
      <c r="CG8" s="745"/>
      <c r="CH8" s="745"/>
      <c r="CI8" s="745"/>
      <c r="CJ8" s="745"/>
      <c r="CK8" s="745"/>
      <c r="CL8" s="745"/>
      <c r="CM8" s="745"/>
      <c r="CN8" s="745"/>
      <c r="CO8" s="745"/>
      <c r="CP8" s="745"/>
      <c r="CQ8" s="745"/>
      <c r="CR8" s="745"/>
      <c r="CS8" s="745"/>
      <c r="CT8" s="745"/>
      <c r="CU8" s="745"/>
      <c r="CV8" s="745"/>
      <c r="CW8" s="745"/>
      <c r="CX8" s="745"/>
      <c r="CY8" s="745"/>
      <c r="CZ8" s="745"/>
      <c r="DA8" s="745"/>
      <c r="DB8" s="745"/>
      <c r="DC8" s="745"/>
      <c r="DD8" s="745"/>
      <c r="DE8" s="745"/>
      <c r="DF8" s="745"/>
      <c r="DG8" s="745"/>
      <c r="DH8" s="745"/>
      <c r="DI8" s="745"/>
      <c r="DJ8" s="745"/>
      <c r="DK8" s="745"/>
      <c r="DL8" s="745"/>
      <c r="DM8" s="745"/>
      <c r="DN8" s="745"/>
      <c r="DO8" s="745"/>
      <c r="DP8" s="745"/>
      <c r="DQ8" s="745"/>
      <c r="DR8" s="745"/>
      <c r="DS8" s="745"/>
      <c r="DT8" s="745"/>
      <c r="DU8" s="745"/>
      <c r="DV8" s="745"/>
      <c r="DW8" s="745"/>
      <c r="DX8" s="745"/>
      <c r="DY8" s="745"/>
      <c r="DZ8" s="745"/>
      <c r="EA8" s="745"/>
      <c r="EB8" s="745"/>
      <c r="EC8" s="745"/>
      <c r="ED8" s="745"/>
      <c r="EE8" s="745"/>
      <c r="EF8" s="745"/>
      <c r="EG8" s="745"/>
      <c r="EH8" s="745"/>
      <c r="EI8" s="745"/>
      <c r="EJ8" s="745"/>
      <c r="EK8" s="745"/>
      <c r="EL8" s="745"/>
      <c r="EM8" s="745"/>
      <c r="EN8" s="745"/>
      <c r="EO8" s="745"/>
      <c r="EP8" s="745"/>
      <c r="EQ8" s="745"/>
      <c r="ER8" s="745"/>
      <c r="ES8" s="745"/>
      <c r="ET8" s="745"/>
      <c r="EU8" s="745"/>
      <c r="EV8" s="745"/>
      <c r="EW8" s="745"/>
      <c r="EX8" s="745"/>
      <c r="EY8" s="745"/>
      <c r="EZ8" s="745"/>
      <c r="FA8" s="745"/>
      <c r="FB8" s="745"/>
      <c r="FC8" s="745"/>
      <c r="FD8" s="745"/>
      <c r="FE8" s="745"/>
      <c r="FF8" s="745"/>
      <c r="FG8" s="745"/>
      <c r="FH8" s="745"/>
      <c r="FI8" s="745"/>
      <c r="FJ8" s="745"/>
      <c r="FK8" s="745"/>
      <c r="FL8" s="745"/>
      <c r="FM8" s="745"/>
      <c r="FN8" s="745"/>
      <c r="FO8" s="745"/>
      <c r="FP8" s="745"/>
      <c r="FQ8" s="745"/>
      <c r="FR8" s="745"/>
      <c r="FS8" s="745"/>
      <c r="FT8" s="745"/>
      <c r="FU8" s="745"/>
      <c r="FV8" s="745"/>
      <c r="FW8" s="745"/>
      <c r="FX8" s="745"/>
      <c r="FY8" s="745"/>
      <c r="FZ8" s="745"/>
      <c r="GA8" s="745"/>
      <c r="GB8" s="745"/>
      <c r="GC8" s="745"/>
      <c r="GD8" s="745"/>
      <c r="GE8" s="745"/>
      <c r="GF8" s="745"/>
      <c r="GG8" s="745"/>
      <c r="GH8" s="745"/>
      <c r="GI8" s="745"/>
      <c r="GJ8" s="745"/>
      <c r="GK8" s="745"/>
      <c r="GL8" s="745"/>
      <c r="GM8" s="745"/>
      <c r="GN8" s="745"/>
      <c r="GO8" s="745"/>
      <c r="GP8" s="745"/>
      <c r="GQ8" s="745"/>
      <c r="GR8" s="745"/>
      <c r="GS8" s="745"/>
      <c r="GT8" s="745"/>
      <c r="GU8" s="745"/>
      <c r="GV8" s="745"/>
      <c r="GW8" s="745"/>
      <c r="GX8" s="745"/>
      <c r="GY8" s="745"/>
      <c r="GZ8" s="745"/>
      <c r="HA8" s="745"/>
      <c r="HB8" s="745"/>
      <c r="HC8" s="745"/>
      <c r="HD8" s="745"/>
      <c r="HE8" s="745"/>
      <c r="HF8" s="745"/>
      <c r="HG8" s="745"/>
      <c r="HH8" s="745"/>
      <c r="HI8" s="745"/>
      <c r="HJ8" s="745"/>
      <c r="HK8" s="745"/>
      <c r="HL8" s="745"/>
      <c r="HM8" s="745"/>
      <c r="HN8" s="745"/>
      <c r="HO8" s="745"/>
      <c r="HP8" s="745"/>
      <c r="HQ8" s="745"/>
      <c r="HR8" s="745"/>
      <c r="HS8" s="745"/>
      <c r="HT8" s="745"/>
      <c r="HU8" s="745"/>
      <c r="HV8" s="745"/>
      <c r="HW8" s="745"/>
      <c r="HX8" s="745"/>
      <c r="HY8" s="745"/>
      <c r="HZ8" s="745"/>
      <c r="IA8" s="745"/>
      <c r="IB8" s="745"/>
      <c r="IC8" s="745"/>
      <c r="ID8" s="745"/>
      <c r="IE8" s="745"/>
      <c r="IF8" s="745"/>
      <c r="IG8" s="745"/>
      <c r="IH8" s="745"/>
      <c r="II8" s="745"/>
      <c r="IJ8" s="745"/>
      <c r="IK8" s="745"/>
      <c r="IL8" s="745"/>
      <c r="IM8" s="745"/>
      <c r="IN8" s="745"/>
    </row>
    <row r="9" spans="1:248" ht="12.75">
      <c r="A9" s="746" t="s">
        <v>6214</v>
      </c>
      <c r="B9" s="747">
        <v>44272</v>
      </c>
      <c r="C9" s="746" t="s">
        <v>4036</v>
      </c>
      <c r="D9" s="746"/>
      <c r="E9" s="748" t="s">
        <v>3843</v>
      </c>
      <c r="F9" s="746" t="s">
        <v>6215</v>
      </c>
      <c r="G9" s="746" t="s">
        <v>6216</v>
      </c>
      <c r="H9" s="749"/>
      <c r="I9" s="750"/>
      <c r="J9" s="746">
        <v>50</v>
      </c>
      <c r="K9" s="746">
        <v>18</v>
      </c>
      <c r="L9" s="748">
        <v>8</v>
      </c>
      <c r="M9" s="746">
        <v>14</v>
      </c>
      <c r="N9" s="746">
        <v>3</v>
      </c>
      <c r="O9" s="748">
        <v>2</v>
      </c>
      <c r="P9" s="748"/>
      <c r="Q9" s="748">
        <v>9</v>
      </c>
      <c r="R9" s="748">
        <v>17</v>
      </c>
      <c r="S9" s="748" t="s">
        <v>3549</v>
      </c>
      <c r="T9" s="748" t="s">
        <v>4608</v>
      </c>
      <c r="U9" s="754" t="s">
        <v>6217</v>
      </c>
      <c r="V9" s="752"/>
      <c r="W9" s="752"/>
      <c r="X9" s="752"/>
      <c r="Y9" s="753"/>
      <c r="Z9" s="753"/>
      <c r="AA9" s="745"/>
      <c r="AB9" s="745"/>
      <c r="AC9" s="745"/>
      <c r="AD9" s="745"/>
      <c r="AE9" s="745"/>
      <c r="AF9" s="745"/>
      <c r="AG9" s="745"/>
      <c r="AH9" s="745"/>
      <c r="AI9" s="745"/>
      <c r="AJ9" s="745"/>
      <c r="AK9" s="745"/>
      <c r="AL9" s="745"/>
      <c r="AM9" s="745"/>
      <c r="AN9" s="745"/>
      <c r="AO9" s="745"/>
      <c r="AP9" s="745"/>
      <c r="AQ9" s="745"/>
      <c r="AR9" s="745"/>
      <c r="AS9" s="745"/>
      <c r="AT9" s="745"/>
      <c r="AU9" s="745"/>
      <c r="AV9" s="745"/>
      <c r="AW9" s="745"/>
      <c r="AX9" s="745"/>
      <c r="AY9" s="745"/>
      <c r="AZ9" s="745"/>
      <c r="BA9" s="745"/>
      <c r="BB9" s="745"/>
      <c r="BC9" s="745"/>
      <c r="BD9" s="745"/>
      <c r="BE9" s="745"/>
      <c r="BF9" s="745"/>
      <c r="BG9" s="745"/>
      <c r="BH9" s="745"/>
      <c r="BI9" s="745"/>
      <c r="BJ9" s="745"/>
      <c r="BK9" s="745"/>
      <c r="BL9" s="745"/>
      <c r="BM9" s="745"/>
      <c r="BN9" s="745"/>
      <c r="BO9" s="745"/>
      <c r="BP9" s="745"/>
      <c r="BQ9" s="745"/>
      <c r="BR9" s="745"/>
      <c r="BS9" s="745"/>
      <c r="BT9" s="745"/>
      <c r="BU9" s="745"/>
      <c r="BV9" s="745"/>
      <c r="BW9" s="745"/>
      <c r="BX9" s="745"/>
      <c r="BY9" s="745"/>
      <c r="BZ9" s="745"/>
      <c r="CA9" s="745"/>
      <c r="CB9" s="745"/>
      <c r="CC9" s="745"/>
      <c r="CD9" s="745"/>
      <c r="CE9" s="745"/>
      <c r="CF9" s="745"/>
      <c r="CG9" s="745"/>
      <c r="CH9" s="745"/>
      <c r="CI9" s="745"/>
      <c r="CJ9" s="745"/>
      <c r="CK9" s="745"/>
      <c r="CL9" s="745"/>
      <c r="CM9" s="745"/>
      <c r="CN9" s="745"/>
      <c r="CO9" s="745"/>
      <c r="CP9" s="745"/>
      <c r="CQ9" s="745"/>
      <c r="CR9" s="745"/>
      <c r="CS9" s="745"/>
      <c r="CT9" s="745"/>
      <c r="CU9" s="745"/>
      <c r="CV9" s="745"/>
      <c r="CW9" s="745"/>
      <c r="CX9" s="745"/>
      <c r="CY9" s="745"/>
      <c r="CZ9" s="745"/>
      <c r="DA9" s="745"/>
      <c r="DB9" s="745"/>
      <c r="DC9" s="745"/>
      <c r="DD9" s="745"/>
      <c r="DE9" s="745"/>
      <c r="DF9" s="745"/>
      <c r="DG9" s="745"/>
      <c r="DH9" s="745"/>
      <c r="DI9" s="745"/>
      <c r="DJ9" s="745"/>
      <c r="DK9" s="745"/>
      <c r="DL9" s="745"/>
      <c r="DM9" s="745"/>
      <c r="DN9" s="745"/>
      <c r="DO9" s="745"/>
      <c r="DP9" s="745"/>
      <c r="DQ9" s="745"/>
      <c r="DR9" s="745"/>
      <c r="DS9" s="745"/>
      <c r="DT9" s="745"/>
      <c r="DU9" s="745"/>
      <c r="DV9" s="745"/>
      <c r="DW9" s="745"/>
      <c r="DX9" s="745"/>
      <c r="DY9" s="745"/>
      <c r="DZ9" s="745"/>
      <c r="EA9" s="745"/>
      <c r="EB9" s="745"/>
      <c r="EC9" s="745"/>
      <c r="ED9" s="745"/>
      <c r="EE9" s="745"/>
      <c r="EF9" s="745"/>
      <c r="EG9" s="745"/>
      <c r="EH9" s="745"/>
      <c r="EI9" s="745"/>
      <c r="EJ9" s="745"/>
      <c r="EK9" s="745"/>
      <c r="EL9" s="745"/>
      <c r="EM9" s="745"/>
      <c r="EN9" s="745"/>
      <c r="EO9" s="745"/>
      <c r="EP9" s="745"/>
      <c r="EQ9" s="745"/>
      <c r="ER9" s="745"/>
      <c r="ES9" s="745"/>
      <c r="ET9" s="745"/>
      <c r="EU9" s="745"/>
      <c r="EV9" s="745"/>
      <c r="EW9" s="745"/>
      <c r="EX9" s="745"/>
      <c r="EY9" s="745"/>
      <c r="EZ9" s="745"/>
      <c r="FA9" s="745"/>
      <c r="FB9" s="745"/>
      <c r="FC9" s="745"/>
      <c r="FD9" s="745"/>
      <c r="FE9" s="745"/>
      <c r="FF9" s="745"/>
      <c r="FG9" s="745"/>
      <c r="FH9" s="745"/>
      <c r="FI9" s="745"/>
      <c r="FJ9" s="745"/>
      <c r="FK9" s="745"/>
      <c r="FL9" s="745"/>
      <c r="FM9" s="745"/>
      <c r="FN9" s="745"/>
      <c r="FO9" s="745"/>
      <c r="FP9" s="745"/>
      <c r="FQ9" s="745"/>
      <c r="FR9" s="745"/>
      <c r="FS9" s="745"/>
      <c r="FT9" s="745"/>
      <c r="FU9" s="745"/>
      <c r="FV9" s="745"/>
      <c r="FW9" s="745"/>
      <c r="FX9" s="745"/>
      <c r="FY9" s="745"/>
      <c r="FZ9" s="745"/>
      <c r="GA9" s="745"/>
      <c r="GB9" s="745"/>
      <c r="GC9" s="745"/>
      <c r="GD9" s="745"/>
      <c r="GE9" s="745"/>
      <c r="GF9" s="745"/>
      <c r="GG9" s="745"/>
      <c r="GH9" s="745"/>
      <c r="GI9" s="745"/>
      <c r="GJ9" s="745"/>
      <c r="GK9" s="745"/>
      <c r="GL9" s="745"/>
      <c r="GM9" s="745"/>
      <c r="GN9" s="745"/>
      <c r="GO9" s="745"/>
      <c r="GP9" s="745"/>
      <c r="GQ9" s="745"/>
      <c r="GR9" s="745"/>
      <c r="GS9" s="745"/>
      <c r="GT9" s="745"/>
      <c r="GU9" s="745"/>
      <c r="GV9" s="745"/>
      <c r="GW9" s="745"/>
      <c r="GX9" s="745"/>
      <c r="GY9" s="745"/>
      <c r="GZ9" s="745"/>
      <c r="HA9" s="745"/>
      <c r="HB9" s="745"/>
      <c r="HC9" s="745"/>
      <c r="HD9" s="745"/>
      <c r="HE9" s="745"/>
      <c r="HF9" s="745"/>
      <c r="HG9" s="745"/>
      <c r="HH9" s="745"/>
      <c r="HI9" s="745"/>
      <c r="HJ9" s="745"/>
      <c r="HK9" s="745"/>
      <c r="HL9" s="745"/>
      <c r="HM9" s="745"/>
      <c r="HN9" s="745"/>
      <c r="HO9" s="745"/>
      <c r="HP9" s="745"/>
      <c r="HQ9" s="745"/>
      <c r="HR9" s="745"/>
      <c r="HS9" s="745"/>
      <c r="HT9" s="745"/>
      <c r="HU9" s="745"/>
      <c r="HV9" s="745"/>
      <c r="HW9" s="745"/>
      <c r="HX9" s="745"/>
      <c r="HY9" s="745"/>
      <c r="HZ9" s="745"/>
      <c r="IA9" s="745"/>
      <c r="IB9" s="745"/>
      <c r="IC9" s="745"/>
      <c r="ID9" s="745"/>
      <c r="IE9" s="745"/>
      <c r="IF9" s="745"/>
      <c r="IG9" s="745"/>
      <c r="IH9" s="745"/>
      <c r="II9" s="745"/>
      <c r="IJ9" s="745"/>
      <c r="IK9" s="745"/>
      <c r="IL9" s="745"/>
      <c r="IM9" s="745"/>
      <c r="IN9" s="745"/>
    </row>
    <row r="10" spans="1:248" ht="12.75">
      <c r="A10" s="746" t="s">
        <v>3442</v>
      </c>
      <c r="B10" s="747">
        <v>44271</v>
      </c>
      <c r="C10" s="746" t="s">
        <v>3954</v>
      </c>
      <c r="D10" s="746"/>
      <c r="E10" s="748" t="s">
        <v>3843</v>
      </c>
      <c r="F10" s="746">
        <v>256</v>
      </c>
      <c r="G10" s="746">
        <v>257</v>
      </c>
      <c r="H10" s="749"/>
      <c r="I10" s="750"/>
      <c r="J10" s="746">
        <v>18</v>
      </c>
      <c r="K10" s="746">
        <v>0</v>
      </c>
      <c r="L10" s="748">
        <v>0</v>
      </c>
      <c r="M10" s="746">
        <v>14</v>
      </c>
      <c r="N10" s="746">
        <v>0</v>
      </c>
      <c r="O10" s="748">
        <v>0</v>
      </c>
      <c r="P10" s="748">
        <f t="shared" ref="P10:P40" si="0">M10+N10</f>
        <v>14</v>
      </c>
      <c r="Q10" s="748">
        <v>0</v>
      </c>
      <c r="R10" s="748">
        <v>14</v>
      </c>
      <c r="S10" s="748" t="s">
        <v>3549</v>
      </c>
      <c r="T10" s="748" t="s">
        <v>4608</v>
      </c>
      <c r="U10" s="751"/>
      <c r="V10" s="752"/>
      <c r="W10" s="752"/>
      <c r="X10" s="752"/>
      <c r="Y10" s="753"/>
      <c r="Z10" s="753"/>
      <c r="AA10" s="745"/>
      <c r="AB10" s="745"/>
      <c r="AC10" s="745"/>
      <c r="AD10" s="745"/>
      <c r="AE10" s="745"/>
      <c r="AF10" s="745"/>
      <c r="AG10" s="745"/>
      <c r="AH10" s="745"/>
      <c r="AI10" s="745"/>
      <c r="AJ10" s="745"/>
      <c r="AK10" s="745"/>
      <c r="AL10" s="745"/>
      <c r="AM10" s="745"/>
      <c r="AN10" s="745"/>
      <c r="AO10" s="745"/>
      <c r="AP10" s="745"/>
      <c r="AQ10" s="745"/>
      <c r="AR10" s="745"/>
      <c r="AS10" s="745"/>
      <c r="AT10" s="745"/>
      <c r="AU10" s="745"/>
      <c r="AV10" s="745"/>
      <c r="AW10" s="745"/>
      <c r="AX10" s="745"/>
      <c r="AY10" s="745"/>
      <c r="AZ10" s="745"/>
      <c r="BA10" s="745"/>
      <c r="BB10" s="745"/>
      <c r="BC10" s="745"/>
      <c r="BD10" s="745"/>
      <c r="BE10" s="745"/>
      <c r="BF10" s="745"/>
      <c r="BG10" s="745"/>
      <c r="BH10" s="745"/>
      <c r="BI10" s="745"/>
      <c r="BJ10" s="745"/>
      <c r="BK10" s="745"/>
      <c r="BL10" s="745"/>
      <c r="BM10" s="745"/>
      <c r="BN10" s="745"/>
      <c r="BO10" s="745"/>
      <c r="BP10" s="745"/>
      <c r="BQ10" s="745"/>
      <c r="BR10" s="745"/>
      <c r="BS10" s="745"/>
      <c r="BT10" s="745"/>
      <c r="BU10" s="745"/>
      <c r="BV10" s="745"/>
      <c r="BW10" s="745"/>
      <c r="BX10" s="745"/>
      <c r="BY10" s="745"/>
      <c r="BZ10" s="745"/>
      <c r="CA10" s="745"/>
      <c r="CB10" s="745"/>
      <c r="CC10" s="745"/>
      <c r="CD10" s="745"/>
      <c r="CE10" s="745"/>
      <c r="CF10" s="745"/>
      <c r="CG10" s="745"/>
      <c r="CH10" s="745"/>
      <c r="CI10" s="745"/>
      <c r="CJ10" s="745"/>
      <c r="CK10" s="745"/>
      <c r="CL10" s="745"/>
      <c r="CM10" s="745"/>
      <c r="CN10" s="745"/>
      <c r="CO10" s="745"/>
      <c r="CP10" s="745"/>
      <c r="CQ10" s="745"/>
      <c r="CR10" s="745"/>
      <c r="CS10" s="745"/>
      <c r="CT10" s="745"/>
      <c r="CU10" s="745"/>
      <c r="CV10" s="745"/>
      <c r="CW10" s="745"/>
      <c r="CX10" s="745"/>
      <c r="CY10" s="745"/>
      <c r="CZ10" s="745"/>
      <c r="DA10" s="745"/>
      <c r="DB10" s="745"/>
      <c r="DC10" s="745"/>
      <c r="DD10" s="745"/>
      <c r="DE10" s="745"/>
      <c r="DF10" s="745"/>
      <c r="DG10" s="745"/>
      <c r="DH10" s="745"/>
      <c r="DI10" s="745"/>
      <c r="DJ10" s="745"/>
      <c r="DK10" s="745"/>
      <c r="DL10" s="745"/>
      <c r="DM10" s="745"/>
      <c r="DN10" s="745"/>
      <c r="DO10" s="745"/>
      <c r="DP10" s="745"/>
      <c r="DQ10" s="745"/>
      <c r="DR10" s="745"/>
      <c r="DS10" s="745"/>
      <c r="DT10" s="745"/>
      <c r="DU10" s="745"/>
      <c r="DV10" s="745"/>
      <c r="DW10" s="745"/>
      <c r="DX10" s="745"/>
      <c r="DY10" s="745"/>
      <c r="DZ10" s="745"/>
      <c r="EA10" s="745"/>
      <c r="EB10" s="745"/>
      <c r="EC10" s="745"/>
      <c r="ED10" s="745"/>
      <c r="EE10" s="745"/>
      <c r="EF10" s="745"/>
      <c r="EG10" s="745"/>
      <c r="EH10" s="745"/>
      <c r="EI10" s="745"/>
      <c r="EJ10" s="745"/>
      <c r="EK10" s="745"/>
      <c r="EL10" s="745"/>
      <c r="EM10" s="745"/>
      <c r="EN10" s="745"/>
      <c r="EO10" s="745"/>
      <c r="EP10" s="745"/>
      <c r="EQ10" s="745"/>
      <c r="ER10" s="745"/>
      <c r="ES10" s="745"/>
      <c r="ET10" s="745"/>
      <c r="EU10" s="745"/>
      <c r="EV10" s="745"/>
      <c r="EW10" s="745"/>
      <c r="EX10" s="745"/>
      <c r="EY10" s="745"/>
      <c r="EZ10" s="745"/>
      <c r="FA10" s="745"/>
      <c r="FB10" s="745"/>
      <c r="FC10" s="745"/>
      <c r="FD10" s="745"/>
      <c r="FE10" s="745"/>
      <c r="FF10" s="745"/>
      <c r="FG10" s="745"/>
      <c r="FH10" s="745"/>
      <c r="FI10" s="745"/>
      <c r="FJ10" s="745"/>
      <c r="FK10" s="745"/>
      <c r="FL10" s="745"/>
      <c r="FM10" s="745"/>
      <c r="FN10" s="745"/>
      <c r="FO10" s="745"/>
      <c r="FP10" s="745"/>
      <c r="FQ10" s="745"/>
      <c r="FR10" s="745"/>
      <c r="FS10" s="745"/>
      <c r="FT10" s="745"/>
      <c r="FU10" s="745"/>
      <c r="FV10" s="745"/>
      <c r="FW10" s="745"/>
      <c r="FX10" s="745"/>
      <c r="FY10" s="745"/>
      <c r="FZ10" s="745"/>
      <c r="GA10" s="745"/>
      <c r="GB10" s="745"/>
      <c r="GC10" s="745"/>
      <c r="GD10" s="745"/>
      <c r="GE10" s="745"/>
      <c r="GF10" s="745"/>
      <c r="GG10" s="745"/>
      <c r="GH10" s="745"/>
      <c r="GI10" s="745"/>
      <c r="GJ10" s="745"/>
      <c r="GK10" s="745"/>
      <c r="GL10" s="745"/>
      <c r="GM10" s="745"/>
      <c r="GN10" s="745"/>
      <c r="GO10" s="745"/>
      <c r="GP10" s="745"/>
      <c r="GQ10" s="745"/>
      <c r="GR10" s="745"/>
      <c r="GS10" s="745"/>
      <c r="GT10" s="745"/>
      <c r="GU10" s="745"/>
      <c r="GV10" s="745"/>
      <c r="GW10" s="745"/>
      <c r="GX10" s="745"/>
      <c r="GY10" s="745"/>
      <c r="GZ10" s="745"/>
      <c r="HA10" s="745"/>
      <c r="HB10" s="745"/>
      <c r="HC10" s="745"/>
      <c r="HD10" s="745"/>
      <c r="HE10" s="745"/>
      <c r="HF10" s="745"/>
      <c r="HG10" s="745"/>
      <c r="HH10" s="745"/>
      <c r="HI10" s="745"/>
      <c r="HJ10" s="745"/>
      <c r="HK10" s="745"/>
      <c r="HL10" s="745"/>
      <c r="HM10" s="745"/>
      <c r="HN10" s="745"/>
      <c r="HO10" s="745"/>
      <c r="HP10" s="745"/>
      <c r="HQ10" s="745"/>
      <c r="HR10" s="745"/>
      <c r="HS10" s="745"/>
      <c r="HT10" s="745"/>
      <c r="HU10" s="745"/>
      <c r="HV10" s="745"/>
      <c r="HW10" s="745"/>
      <c r="HX10" s="745"/>
      <c r="HY10" s="745"/>
      <c r="HZ10" s="745"/>
      <c r="IA10" s="745"/>
      <c r="IB10" s="745"/>
      <c r="IC10" s="745"/>
      <c r="ID10" s="745"/>
      <c r="IE10" s="745"/>
      <c r="IF10" s="745"/>
      <c r="IG10" s="745"/>
      <c r="IH10" s="745"/>
      <c r="II10" s="745"/>
      <c r="IJ10" s="745"/>
      <c r="IK10" s="745"/>
      <c r="IL10" s="745"/>
      <c r="IM10" s="745"/>
      <c r="IN10" s="745"/>
    </row>
    <row r="11" spans="1:248" ht="12.75">
      <c r="A11" s="746" t="s">
        <v>6218</v>
      </c>
      <c r="B11" s="747">
        <v>44271</v>
      </c>
      <c r="C11" s="746" t="s">
        <v>4112</v>
      </c>
      <c r="D11" s="746" t="s">
        <v>6219</v>
      </c>
      <c r="E11" s="748" t="s">
        <v>4005</v>
      </c>
      <c r="F11" s="746">
        <v>256</v>
      </c>
      <c r="G11" s="746">
        <v>261</v>
      </c>
      <c r="H11" s="749"/>
      <c r="I11" s="750"/>
      <c r="J11" s="746">
        <v>35</v>
      </c>
      <c r="K11" s="746">
        <v>28</v>
      </c>
      <c r="L11" s="748">
        <v>31</v>
      </c>
      <c r="M11" s="746">
        <v>8</v>
      </c>
      <c r="N11" s="746">
        <v>9</v>
      </c>
      <c r="O11" s="748">
        <v>5</v>
      </c>
      <c r="P11" s="748">
        <f t="shared" si="0"/>
        <v>17</v>
      </c>
      <c r="Q11" s="748">
        <v>0</v>
      </c>
      <c r="R11" s="748">
        <v>17</v>
      </c>
      <c r="S11" s="748" t="s">
        <v>3549</v>
      </c>
      <c r="T11" s="748"/>
      <c r="U11" s="751"/>
      <c r="V11" s="752"/>
      <c r="W11" s="752"/>
      <c r="X11" s="752"/>
      <c r="Y11" s="753"/>
      <c r="Z11" s="753"/>
      <c r="AA11" s="745"/>
      <c r="AB11" s="745"/>
      <c r="AC11" s="745"/>
      <c r="AD11" s="745"/>
      <c r="AE11" s="745"/>
      <c r="AF11" s="745"/>
      <c r="AG11" s="745"/>
      <c r="AH11" s="745"/>
      <c r="AI11" s="745"/>
      <c r="AJ11" s="745"/>
      <c r="AK11" s="745"/>
      <c r="AL11" s="745"/>
      <c r="AM11" s="745"/>
      <c r="AN11" s="745"/>
      <c r="AO11" s="745"/>
      <c r="AP11" s="745"/>
      <c r="AQ11" s="745"/>
      <c r="AR11" s="745"/>
      <c r="AS11" s="745"/>
      <c r="AT11" s="745"/>
      <c r="AU11" s="745"/>
      <c r="AV11" s="745"/>
      <c r="AW11" s="745"/>
      <c r="AX11" s="745"/>
      <c r="AY11" s="745"/>
      <c r="AZ11" s="745"/>
      <c r="BA11" s="745"/>
      <c r="BB11" s="745"/>
      <c r="BC11" s="745"/>
      <c r="BD11" s="745"/>
      <c r="BE11" s="745"/>
      <c r="BF11" s="745"/>
      <c r="BG11" s="745"/>
      <c r="BH11" s="745"/>
      <c r="BI11" s="745"/>
      <c r="BJ11" s="745"/>
      <c r="BK11" s="745"/>
      <c r="BL11" s="745"/>
      <c r="BM11" s="745"/>
      <c r="BN11" s="745"/>
      <c r="BO11" s="745"/>
      <c r="BP11" s="745"/>
      <c r="BQ11" s="745"/>
      <c r="BR11" s="745"/>
      <c r="BS11" s="745"/>
      <c r="BT11" s="745"/>
      <c r="BU11" s="745"/>
      <c r="BV11" s="745"/>
      <c r="BW11" s="745"/>
      <c r="BX11" s="745"/>
      <c r="BY11" s="745"/>
      <c r="BZ11" s="745"/>
      <c r="CA11" s="745"/>
      <c r="CB11" s="745"/>
      <c r="CC11" s="745"/>
      <c r="CD11" s="745"/>
      <c r="CE11" s="745"/>
      <c r="CF11" s="745"/>
      <c r="CG11" s="745"/>
      <c r="CH11" s="745"/>
      <c r="CI11" s="745"/>
      <c r="CJ11" s="745"/>
      <c r="CK11" s="745"/>
      <c r="CL11" s="745"/>
      <c r="CM11" s="745"/>
      <c r="CN11" s="745"/>
      <c r="CO11" s="745"/>
      <c r="CP11" s="745"/>
      <c r="CQ11" s="745"/>
      <c r="CR11" s="745"/>
      <c r="CS11" s="745"/>
      <c r="CT11" s="745"/>
      <c r="CU11" s="745"/>
      <c r="CV11" s="745"/>
      <c r="CW11" s="745"/>
      <c r="CX11" s="745"/>
      <c r="CY11" s="745"/>
      <c r="CZ11" s="745"/>
      <c r="DA11" s="745"/>
      <c r="DB11" s="745"/>
      <c r="DC11" s="745"/>
      <c r="DD11" s="745"/>
      <c r="DE11" s="745"/>
      <c r="DF11" s="745"/>
      <c r="DG11" s="745"/>
      <c r="DH11" s="745"/>
      <c r="DI11" s="745"/>
      <c r="DJ11" s="745"/>
      <c r="DK11" s="745"/>
      <c r="DL11" s="745"/>
      <c r="DM11" s="745"/>
      <c r="DN11" s="745"/>
      <c r="DO11" s="745"/>
      <c r="DP11" s="745"/>
      <c r="DQ11" s="745"/>
      <c r="DR11" s="745"/>
      <c r="DS11" s="745"/>
      <c r="DT11" s="745"/>
      <c r="DU11" s="745"/>
      <c r="DV11" s="745"/>
      <c r="DW11" s="745"/>
      <c r="DX11" s="745"/>
      <c r="DY11" s="745"/>
      <c r="DZ11" s="745"/>
      <c r="EA11" s="745"/>
      <c r="EB11" s="745"/>
      <c r="EC11" s="745"/>
      <c r="ED11" s="745"/>
      <c r="EE11" s="745"/>
      <c r="EF11" s="745"/>
      <c r="EG11" s="745"/>
      <c r="EH11" s="745"/>
      <c r="EI11" s="745"/>
      <c r="EJ11" s="745"/>
      <c r="EK11" s="745"/>
      <c r="EL11" s="745"/>
      <c r="EM11" s="745"/>
      <c r="EN11" s="745"/>
      <c r="EO11" s="745"/>
      <c r="EP11" s="745"/>
      <c r="EQ11" s="745"/>
      <c r="ER11" s="745"/>
      <c r="ES11" s="745"/>
      <c r="ET11" s="745"/>
      <c r="EU11" s="745"/>
      <c r="EV11" s="745"/>
      <c r="EW11" s="745"/>
      <c r="EX11" s="745"/>
      <c r="EY11" s="745"/>
      <c r="EZ11" s="745"/>
      <c r="FA11" s="745"/>
      <c r="FB11" s="745"/>
      <c r="FC11" s="745"/>
      <c r="FD11" s="745"/>
      <c r="FE11" s="745"/>
      <c r="FF11" s="745"/>
      <c r="FG11" s="745"/>
      <c r="FH11" s="745"/>
      <c r="FI11" s="745"/>
      <c r="FJ11" s="745"/>
      <c r="FK11" s="745"/>
      <c r="FL11" s="745"/>
      <c r="FM11" s="745"/>
      <c r="FN11" s="745"/>
      <c r="FO11" s="745"/>
      <c r="FP11" s="745"/>
      <c r="FQ11" s="745"/>
      <c r="FR11" s="745"/>
      <c r="FS11" s="745"/>
      <c r="FT11" s="745"/>
      <c r="FU11" s="745"/>
      <c r="FV11" s="745"/>
      <c r="FW11" s="745"/>
      <c r="FX11" s="745"/>
      <c r="FY11" s="745"/>
      <c r="FZ11" s="745"/>
      <c r="GA11" s="745"/>
      <c r="GB11" s="745"/>
      <c r="GC11" s="745"/>
      <c r="GD11" s="745"/>
      <c r="GE11" s="745"/>
      <c r="GF11" s="745"/>
      <c r="GG11" s="745"/>
      <c r="GH11" s="745"/>
      <c r="GI11" s="745"/>
      <c r="GJ11" s="745"/>
      <c r="GK11" s="745"/>
      <c r="GL11" s="745"/>
      <c r="GM11" s="745"/>
      <c r="GN11" s="745"/>
      <c r="GO11" s="745"/>
      <c r="GP11" s="745"/>
      <c r="GQ11" s="745"/>
      <c r="GR11" s="745"/>
      <c r="GS11" s="745"/>
      <c r="GT11" s="745"/>
      <c r="GU11" s="745"/>
      <c r="GV11" s="745"/>
      <c r="GW11" s="745"/>
      <c r="GX11" s="745"/>
      <c r="GY11" s="745"/>
      <c r="GZ11" s="745"/>
      <c r="HA11" s="745"/>
      <c r="HB11" s="745"/>
      <c r="HC11" s="745"/>
      <c r="HD11" s="745"/>
      <c r="HE11" s="745"/>
      <c r="HF11" s="745"/>
      <c r="HG11" s="745"/>
      <c r="HH11" s="745"/>
      <c r="HI11" s="745"/>
      <c r="HJ11" s="745"/>
      <c r="HK11" s="745"/>
      <c r="HL11" s="745"/>
      <c r="HM11" s="745"/>
      <c r="HN11" s="745"/>
      <c r="HO11" s="745"/>
      <c r="HP11" s="745"/>
      <c r="HQ11" s="745"/>
      <c r="HR11" s="745"/>
      <c r="HS11" s="745"/>
      <c r="HT11" s="745"/>
      <c r="HU11" s="745"/>
      <c r="HV11" s="745"/>
      <c r="HW11" s="745"/>
      <c r="HX11" s="745"/>
      <c r="HY11" s="745"/>
      <c r="HZ11" s="745"/>
      <c r="IA11" s="745"/>
      <c r="IB11" s="745"/>
      <c r="IC11" s="745"/>
      <c r="ID11" s="745"/>
      <c r="IE11" s="745"/>
      <c r="IF11" s="745"/>
      <c r="IG11" s="745"/>
      <c r="IH11" s="745"/>
      <c r="II11" s="745"/>
      <c r="IJ11" s="745"/>
      <c r="IK11" s="745"/>
      <c r="IL11" s="745"/>
      <c r="IM11" s="745"/>
      <c r="IN11" s="745"/>
    </row>
    <row r="12" spans="1:248" ht="12.75">
      <c r="A12" s="746" t="s">
        <v>3442</v>
      </c>
      <c r="B12" s="747">
        <v>44126</v>
      </c>
      <c r="C12" s="746" t="s">
        <v>4069</v>
      </c>
      <c r="D12" s="746"/>
      <c r="E12" s="748" t="s">
        <v>6220</v>
      </c>
      <c r="F12" s="746" t="s">
        <v>6221</v>
      </c>
      <c r="G12" s="746" t="s">
        <v>6222</v>
      </c>
      <c r="H12" s="749"/>
      <c r="I12" s="750"/>
      <c r="J12" s="746">
        <v>30</v>
      </c>
      <c r="K12" s="746">
        <v>5</v>
      </c>
      <c r="L12" s="748">
        <v>5</v>
      </c>
      <c r="M12" s="746">
        <v>2</v>
      </c>
      <c r="N12" s="746">
        <v>1</v>
      </c>
      <c r="O12" s="748">
        <v>0</v>
      </c>
      <c r="P12" s="748">
        <f t="shared" si="0"/>
        <v>3</v>
      </c>
      <c r="Q12" s="748"/>
      <c r="R12" s="748"/>
      <c r="S12" s="748"/>
      <c r="T12" s="748" t="s">
        <v>4608</v>
      </c>
      <c r="U12" s="751"/>
      <c r="V12" s="752">
        <f t="shared" ref="V12:X12" si="1">IF(OR(J12=ISBLANK(0),J12=0),"",IF(M12=ISBLANK(0),0,M12/J12))</f>
        <v>6.6666666666666666E-2</v>
      </c>
      <c r="W12" s="752">
        <f t="shared" si="1"/>
        <v>0.2</v>
      </c>
      <c r="X12" s="752">
        <f t="shared" si="1"/>
        <v>0</v>
      </c>
      <c r="Y12" s="753">
        <f t="shared" ref="Y12:Y40" si="2">IF(OR(J12="",K12="",M12="",N12=""),"",((M12+N12)/(J12+K12)))</f>
        <v>8.5714285714285715E-2</v>
      </c>
      <c r="Z12" s="753">
        <f t="shared" ref="Z12:Z40" si="3">IF(OR(M12=ISBLANK(0),M12=0),"",IF(N12=ISBLANK(0),0,Q12/(M12+N12)))</f>
        <v>0</v>
      </c>
      <c r="AA12" s="745"/>
      <c r="AB12" s="745"/>
      <c r="AC12" s="745"/>
      <c r="AD12" s="745"/>
      <c r="AE12" s="745"/>
      <c r="AF12" s="745"/>
      <c r="AG12" s="745"/>
      <c r="AH12" s="745"/>
      <c r="AI12" s="745"/>
      <c r="AJ12" s="745"/>
      <c r="AK12" s="745"/>
      <c r="AL12" s="745"/>
      <c r="AM12" s="745"/>
      <c r="AN12" s="745"/>
      <c r="AO12" s="745"/>
      <c r="AP12" s="745"/>
      <c r="AQ12" s="745"/>
      <c r="AR12" s="745"/>
      <c r="AS12" s="745"/>
      <c r="AT12" s="745"/>
      <c r="AU12" s="745"/>
      <c r="AV12" s="745"/>
      <c r="AW12" s="745"/>
      <c r="AX12" s="745"/>
      <c r="AY12" s="745"/>
      <c r="AZ12" s="745"/>
      <c r="BA12" s="745"/>
      <c r="BB12" s="745"/>
      <c r="BC12" s="745"/>
      <c r="BD12" s="745"/>
      <c r="BE12" s="745"/>
      <c r="BF12" s="745"/>
      <c r="BG12" s="745"/>
      <c r="BH12" s="745"/>
      <c r="BI12" s="745"/>
      <c r="BJ12" s="745"/>
      <c r="BK12" s="745"/>
      <c r="BL12" s="745"/>
      <c r="BM12" s="745"/>
      <c r="BN12" s="745"/>
      <c r="BO12" s="745"/>
      <c r="BP12" s="745"/>
      <c r="BQ12" s="745"/>
      <c r="BR12" s="745"/>
      <c r="BS12" s="745"/>
      <c r="BT12" s="745"/>
      <c r="BU12" s="745"/>
      <c r="BV12" s="745"/>
      <c r="BW12" s="745"/>
      <c r="BX12" s="745"/>
      <c r="BY12" s="745"/>
      <c r="BZ12" s="745"/>
      <c r="CA12" s="745"/>
      <c r="CB12" s="745"/>
      <c r="CC12" s="745"/>
      <c r="CD12" s="745"/>
      <c r="CE12" s="745"/>
      <c r="CF12" s="745"/>
      <c r="CG12" s="745"/>
      <c r="CH12" s="745"/>
      <c r="CI12" s="745"/>
      <c r="CJ12" s="745"/>
      <c r="CK12" s="745"/>
      <c r="CL12" s="745"/>
      <c r="CM12" s="745"/>
      <c r="CN12" s="745"/>
      <c r="CO12" s="745"/>
      <c r="CP12" s="745"/>
      <c r="CQ12" s="745"/>
      <c r="CR12" s="745"/>
      <c r="CS12" s="745"/>
      <c r="CT12" s="745"/>
      <c r="CU12" s="745"/>
      <c r="CV12" s="745"/>
      <c r="CW12" s="745"/>
      <c r="CX12" s="745"/>
      <c r="CY12" s="745"/>
      <c r="CZ12" s="745"/>
      <c r="DA12" s="745"/>
      <c r="DB12" s="745"/>
      <c r="DC12" s="745"/>
      <c r="DD12" s="745"/>
      <c r="DE12" s="745"/>
      <c r="DF12" s="745"/>
      <c r="DG12" s="745"/>
      <c r="DH12" s="745"/>
      <c r="DI12" s="745"/>
      <c r="DJ12" s="745"/>
      <c r="DK12" s="745"/>
      <c r="DL12" s="745"/>
      <c r="DM12" s="745"/>
      <c r="DN12" s="745"/>
      <c r="DO12" s="745"/>
      <c r="DP12" s="745"/>
      <c r="DQ12" s="745"/>
      <c r="DR12" s="745"/>
      <c r="DS12" s="745"/>
      <c r="DT12" s="745"/>
      <c r="DU12" s="745"/>
      <c r="DV12" s="745"/>
      <c r="DW12" s="745"/>
      <c r="DX12" s="745"/>
      <c r="DY12" s="745"/>
      <c r="DZ12" s="745"/>
      <c r="EA12" s="745"/>
      <c r="EB12" s="745"/>
      <c r="EC12" s="745"/>
      <c r="ED12" s="745"/>
      <c r="EE12" s="745"/>
      <c r="EF12" s="745"/>
      <c r="EG12" s="745"/>
      <c r="EH12" s="745"/>
      <c r="EI12" s="745"/>
      <c r="EJ12" s="745"/>
      <c r="EK12" s="745"/>
      <c r="EL12" s="745"/>
      <c r="EM12" s="745"/>
      <c r="EN12" s="745"/>
      <c r="EO12" s="745"/>
      <c r="EP12" s="745"/>
      <c r="EQ12" s="745"/>
      <c r="ER12" s="745"/>
      <c r="ES12" s="745"/>
      <c r="ET12" s="745"/>
      <c r="EU12" s="745"/>
      <c r="EV12" s="745"/>
      <c r="EW12" s="745"/>
      <c r="EX12" s="745"/>
      <c r="EY12" s="745"/>
      <c r="EZ12" s="745"/>
      <c r="FA12" s="745"/>
      <c r="FB12" s="745"/>
      <c r="FC12" s="745"/>
      <c r="FD12" s="745"/>
      <c r="FE12" s="745"/>
      <c r="FF12" s="745"/>
      <c r="FG12" s="745"/>
      <c r="FH12" s="745"/>
      <c r="FI12" s="745"/>
      <c r="FJ12" s="745"/>
      <c r="FK12" s="745"/>
      <c r="FL12" s="745"/>
      <c r="FM12" s="745"/>
      <c r="FN12" s="745"/>
      <c r="FO12" s="745"/>
      <c r="FP12" s="745"/>
      <c r="FQ12" s="745"/>
      <c r="FR12" s="745"/>
      <c r="FS12" s="745"/>
      <c r="FT12" s="745"/>
      <c r="FU12" s="745"/>
      <c r="FV12" s="745"/>
      <c r="FW12" s="745"/>
      <c r="FX12" s="745"/>
      <c r="FY12" s="745"/>
      <c r="FZ12" s="745"/>
      <c r="GA12" s="745"/>
      <c r="GB12" s="745"/>
      <c r="GC12" s="745"/>
      <c r="GD12" s="745"/>
      <c r="GE12" s="745"/>
      <c r="GF12" s="745"/>
      <c r="GG12" s="745"/>
      <c r="GH12" s="745"/>
      <c r="GI12" s="745"/>
      <c r="GJ12" s="745"/>
      <c r="GK12" s="745"/>
      <c r="GL12" s="745"/>
      <c r="GM12" s="745"/>
      <c r="GN12" s="745"/>
      <c r="GO12" s="745"/>
      <c r="GP12" s="745"/>
      <c r="GQ12" s="745"/>
      <c r="GR12" s="745"/>
      <c r="GS12" s="745"/>
      <c r="GT12" s="745"/>
      <c r="GU12" s="745"/>
      <c r="GV12" s="745"/>
      <c r="GW12" s="745"/>
      <c r="GX12" s="745"/>
      <c r="GY12" s="745"/>
      <c r="GZ12" s="745"/>
      <c r="HA12" s="745"/>
      <c r="HB12" s="745"/>
      <c r="HC12" s="745"/>
      <c r="HD12" s="745"/>
      <c r="HE12" s="745"/>
      <c r="HF12" s="745"/>
      <c r="HG12" s="745"/>
      <c r="HH12" s="745"/>
      <c r="HI12" s="745"/>
      <c r="HJ12" s="745"/>
      <c r="HK12" s="745"/>
      <c r="HL12" s="745"/>
      <c r="HM12" s="745"/>
      <c r="HN12" s="745"/>
      <c r="HO12" s="745"/>
      <c r="HP12" s="745"/>
      <c r="HQ12" s="745"/>
      <c r="HR12" s="745"/>
      <c r="HS12" s="745"/>
      <c r="HT12" s="745"/>
      <c r="HU12" s="745"/>
      <c r="HV12" s="745"/>
      <c r="HW12" s="745"/>
      <c r="HX12" s="745"/>
      <c r="HY12" s="745"/>
      <c r="HZ12" s="745"/>
      <c r="IA12" s="745"/>
      <c r="IB12" s="745"/>
      <c r="IC12" s="745"/>
      <c r="ID12" s="745"/>
      <c r="IE12" s="745"/>
      <c r="IF12" s="745"/>
      <c r="IG12" s="745"/>
      <c r="IH12" s="745"/>
      <c r="II12" s="745"/>
      <c r="IJ12" s="745"/>
      <c r="IK12" s="745"/>
      <c r="IL12" s="745"/>
      <c r="IM12" s="745"/>
      <c r="IN12" s="745"/>
    </row>
    <row r="13" spans="1:248" ht="12.75">
      <c r="A13" s="746" t="s">
        <v>3442</v>
      </c>
      <c r="B13" s="747">
        <v>44130</v>
      </c>
      <c r="C13" s="746"/>
      <c r="D13" s="756"/>
      <c r="E13" s="748" t="s">
        <v>3901</v>
      </c>
      <c r="F13" s="746">
        <v>229</v>
      </c>
      <c r="G13" s="746">
        <v>256</v>
      </c>
      <c r="H13" s="746">
        <v>639</v>
      </c>
      <c r="I13" s="748">
        <v>730</v>
      </c>
      <c r="J13" s="746">
        <v>60</v>
      </c>
      <c r="K13" s="746">
        <v>9</v>
      </c>
      <c r="L13" s="748">
        <v>4</v>
      </c>
      <c r="M13" s="746">
        <v>27</v>
      </c>
      <c r="N13" s="746">
        <v>6</v>
      </c>
      <c r="O13" s="748">
        <v>1</v>
      </c>
      <c r="P13" s="748">
        <f t="shared" si="0"/>
        <v>33</v>
      </c>
      <c r="Q13" s="748">
        <v>11</v>
      </c>
      <c r="R13" s="748">
        <v>20</v>
      </c>
      <c r="S13" s="748"/>
      <c r="T13" s="748" t="s">
        <v>4608</v>
      </c>
      <c r="U13" s="757"/>
      <c r="V13" s="752">
        <f t="shared" ref="V13:X13" si="4">IF(OR(J13=ISBLANK(0),J13=0),"",IF(M13=ISBLANK(0),0,M13/J13))</f>
        <v>0.45</v>
      </c>
      <c r="W13" s="752">
        <f t="shared" si="4"/>
        <v>0.66666666666666663</v>
      </c>
      <c r="X13" s="752">
        <f t="shared" si="4"/>
        <v>0.25</v>
      </c>
      <c r="Y13" s="753">
        <f t="shared" si="2"/>
        <v>0.47826086956521741</v>
      </c>
      <c r="Z13" s="753">
        <f t="shared" si="3"/>
        <v>0.33333333333333331</v>
      </c>
      <c r="AA13" s="745"/>
      <c r="AB13" s="745"/>
      <c r="AC13" s="745"/>
      <c r="AD13" s="745"/>
      <c r="AE13" s="745"/>
      <c r="AF13" s="745"/>
      <c r="AG13" s="745"/>
      <c r="AH13" s="745"/>
      <c r="AI13" s="745"/>
      <c r="AJ13" s="745"/>
      <c r="AK13" s="745"/>
      <c r="AL13" s="745"/>
      <c r="AM13" s="745"/>
      <c r="AN13" s="745"/>
      <c r="AO13" s="745"/>
      <c r="AP13" s="745"/>
      <c r="AQ13" s="745"/>
      <c r="AR13" s="745"/>
      <c r="AS13" s="745"/>
      <c r="AT13" s="745"/>
      <c r="AU13" s="745"/>
      <c r="AV13" s="745"/>
      <c r="AW13" s="745"/>
      <c r="AX13" s="745"/>
      <c r="AY13" s="745"/>
      <c r="AZ13" s="745"/>
      <c r="BA13" s="745"/>
      <c r="BB13" s="745"/>
      <c r="BC13" s="745"/>
      <c r="BD13" s="745"/>
      <c r="BE13" s="745"/>
      <c r="BF13" s="745"/>
      <c r="BG13" s="745"/>
      <c r="BH13" s="745"/>
      <c r="BI13" s="745"/>
      <c r="BJ13" s="745"/>
      <c r="BK13" s="745"/>
      <c r="BL13" s="745"/>
      <c r="BM13" s="745"/>
      <c r="BN13" s="745"/>
      <c r="BO13" s="745"/>
      <c r="BP13" s="745"/>
      <c r="BQ13" s="745"/>
      <c r="BR13" s="745"/>
      <c r="BS13" s="745"/>
      <c r="BT13" s="745"/>
      <c r="BU13" s="745"/>
      <c r="BV13" s="745"/>
      <c r="BW13" s="745"/>
      <c r="BX13" s="745"/>
      <c r="BY13" s="745"/>
      <c r="BZ13" s="745"/>
      <c r="CA13" s="745"/>
      <c r="CB13" s="745"/>
      <c r="CC13" s="745"/>
      <c r="CD13" s="745"/>
      <c r="CE13" s="745"/>
      <c r="CF13" s="745"/>
      <c r="CG13" s="745"/>
      <c r="CH13" s="745"/>
      <c r="CI13" s="745"/>
      <c r="CJ13" s="745"/>
      <c r="CK13" s="745"/>
      <c r="CL13" s="745"/>
      <c r="CM13" s="745"/>
      <c r="CN13" s="745"/>
      <c r="CO13" s="745"/>
      <c r="CP13" s="745"/>
      <c r="CQ13" s="745"/>
      <c r="CR13" s="745"/>
      <c r="CS13" s="745"/>
      <c r="CT13" s="745"/>
      <c r="CU13" s="745"/>
      <c r="CV13" s="745"/>
      <c r="CW13" s="745"/>
      <c r="CX13" s="745"/>
      <c r="CY13" s="745"/>
      <c r="CZ13" s="745"/>
      <c r="DA13" s="745"/>
      <c r="DB13" s="745"/>
      <c r="DC13" s="745"/>
      <c r="DD13" s="745"/>
      <c r="DE13" s="745"/>
      <c r="DF13" s="745"/>
      <c r="DG13" s="745"/>
      <c r="DH13" s="745"/>
      <c r="DI13" s="745"/>
      <c r="DJ13" s="745"/>
      <c r="DK13" s="745"/>
      <c r="DL13" s="745"/>
      <c r="DM13" s="745"/>
      <c r="DN13" s="745"/>
      <c r="DO13" s="745"/>
      <c r="DP13" s="745"/>
      <c r="DQ13" s="745"/>
      <c r="DR13" s="745"/>
      <c r="DS13" s="745"/>
      <c r="DT13" s="745"/>
      <c r="DU13" s="745"/>
      <c r="DV13" s="745"/>
      <c r="DW13" s="745"/>
      <c r="DX13" s="745"/>
      <c r="DY13" s="745"/>
      <c r="DZ13" s="745"/>
      <c r="EA13" s="745"/>
      <c r="EB13" s="745"/>
      <c r="EC13" s="745"/>
      <c r="ED13" s="745"/>
      <c r="EE13" s="745"/>
      <c r="EF13" s="745"/>
      <c r="EG13" s="745"/>
      <c r="EH13" s="745"/>
      <c r="EI13" s="745"/>
      <c r="EJ13" s="745"/>
      <c r="EK13" s="745"/>
      <c r="EL13" s="745"/>
      <c r="EM13" s="745"/>
      <c r="EN13" s="745"/>
      <c r="EO13" s="745"/>
      <c r="EP13" s="745"/>
      <c r="EQ13" s="745"/>
      <c r="ER13" s="745"/>
      <c r="ES13" s="745"/>
      <c r="ET13" s="745"/>
      <c r="EU13" s="745"/>
      <c r="EV13" s="745"/>
      <c r="EW13" s="745"/>
      <c r="EX13" s="745"/>
      <c r="EY13" s="745"/>
      <c r="EZ13" s="745"/>
      <c r="FA13" s="745"/>
      <c r="FB13" s="745"/>
      <c r="FC13" s="745"/>
      <c r="FD13" s="745"/>
      <c r="FE13" s="745"/>
      <c r="FF13" s="745"/>
      <c r="FG13" s="745"/>
      <c r="FH13" s="745"/>
      <c r="FI13" s="745"/>
      <c r="FJ13" s="745"/>
      <c r="FK13" s="745"/>
      <c r="FL13" s="745"/>
      <c r="FM13" s="745"/>
      <c r="FN13" s="745"/>
      <c r="FO13" s="745"/>
      <c r="FP13" s="745"/>
      <c r="FQ13" s="745"/>
      <c r="FR13" s="745"/>
      <c r="FS13" s="745"/>
      <c r="FT13" s="745"/>
      <c r="FU13" s="745"/>
      <c r="FV13" s="745"/>
      <c r="FW13" s="745"/>
      <c r="FX13" s="745"/>
      <c r="FY13" s="745"/>
      <c r="FZ13" s="745"/>
      <c r="GA13" s="745"/>
      <c r="GB13" s="745"/>
      <c r="GC13" s="745"/>
      <c r="GD13" s="745"/>
      <c r="GE13" s="745"/>
      <c r="GF13" s="745"/>
      <c r="GG13" s="745"/>
      <c r="GH13" s="745"/>
      <c r="GI13" s="745"/>
      <c r="GJ13" s="745"/>
      <c r="GK13" s="745"/>
      <c r="GL13" s="745"/>
      <c r="GM13" s="745"/>
      <c r="GN13" s="745"/>
      <c r="GO13" s="745"/>
      <c r="GP13" s="745"/>
      <c r="GQ13" s="745"/>
      <c r="GR13" s="745"/>
      <c r="GS13" s="745"/>
      <c r="GT13" s="745"/>
      <c r="GU13" s="745"/>
      <c r="GV13" s="745"/>
      <c r="GW13" s="745"/>
      <c r="GX13" s="745"/>
      <c r="GY13" s="745"/>
      <c r="GZ13" s="745"/>
      <c r="HA13" s="745"/>
      <c r="HB13" s="745"/>
      <c r="HC13" s="745"/>
      <c r="HD13" s="745"/>
      <c r="HE13" s="745"/>
      <c r="HF13" s="745"/>
      <c r="HG13" s="745"/>
      <c r="HH13" s="745"/>
      <c r="HI13" s="745"/>
      <c r="HJ13" s="745"/>
      <c r="HK13" s="745"/>
      <c r="HL13" s="745"/>
      <c r="HM13" s="745"/>
      <c r="HN13" s="745"/>
      <c r="HO13" s="745"/>
      <c r="HP13" s="745"/>
      <c r="HQ13" s="745"/>
      <c r="HR13" s="745"/>
      <c r="HS13" s="745"/>
      <c r="HT13" s="745"/>
      <c r="HU13" s="745"/>
      <c r="HV13" s="745"/>
      <c r="HW13" s="745"/>
      <c r="HX13" s="745"/>
      <c r="HY13" s="745"/>
      <c r="HZ13" s="745"/>
      <c r="IA13" s="745"/>
      <c r="IB13" s="745"/>
      <c r="IC13" s="745"/>
      <c r="ID13" s="745"/>
      <c r="IE13" s="745"/>
      <c r="IF13" s="745"/>
      <c r="IG13" s="745"/>
      <c r="IH13" s="745"/>
      <c r="II13" s="745"/>
      <c r="IJ13" s="745"/>
      <c r="IK13" s="745"/>
      <c r="IL13" s="745"/>
      <c r="IM13" s="745"/>
      <c r="IN13" s="745"/>
    </row>
    <row r="14" spans="1:248" ht="12.75">
      <c r="A14" s="746" t="s">
        <v>3442</v>
      </c>
      <c r="B14" s="747">
        <v>44131</v>
      </c>
      <c r="C14" s="746" t="s">
        <v>4030</v>
      </c>
      <c r="D14" s="746" t="s">
        <v>6205</v>
      </c>
      <c r="E14" s="748" t="s">
        <v>3843</v>
      </c>
      <c r="F14" s="746">
        <v>209</v>
      </c>
      <c r="G14" s="746">
        <v>244</v>
      </c>
      <c r="H14" s="758"/>
      <c r="I14" s="750"/>
      <c r="J14" s="746">
        <v>76</v>
      </c>
      <c r="K14" s="746">
        <v>0</v>
      </c>
      <c r="L14" s="748">
        <v>0</v>
      </c>
      <c r="M14" s="746">
        <v>13</v>
      </c>
      <c r="N14" s="746"/>
      <c r="O14" s="748"/>
      <c r="P14" s="748">
        <f t="shared" si="0"/>
        <v>13</v>
      </c>
      <c r="Q14" s="748"/>
      <c r="R14" s="748"/>
      <c r="S14" s="748"/>
      <c r="T14" s="748" t="s">
        <v>6223</v>
      </c>
      <c r="U14" s="759"/>
      <c r="V14" s="752">
        <f t="shared" ref="V14:X14" si="5">IF(OR(J14=ISBLANK(0),J14=0),"",IF(M14=ISBLANK(0),0,M14/J14))</f>
        <v>0.17105263157894737</v>
      </c>
      <c r="W14" s="752" t="str">
        <f t="shared" si="5"/>
        <v/>
      </c>
      <c r="X14" s="752" t="str">
        <f t="shared" si="5"/>
        <v/>
      </c>
      <c r="Y14" s="753" t="str">
        <f t="shared" si="2"/>
        <v/>
      </c>
      <c r="Z14" s="753">
        <f t="shared" si="3"/>
        <v>0</v>
      </c>
      <c r="AA14" s="745"/>
      <c r="AB14" s="745"/>
      <c r="AC14" s="745"/>
      <c r="AD14" s="745"/>
      <c r="AE14" s="745"/>
      <c r="AF14" s="745"/>
      <c r="AG14" s="745"/>
      <c r="AH14" s="745"/>
      <c r="AI14" s="745"/>
      <c r="AJ14" s="745"/>
      <c r="AK14" s="745"/>
      <c r="AL14" s="745"/>
      <c r="AM14" s="745"/>
      <c r="AN14" s="745"/>
      <c r="AO14" s="745"/>
      <c r="AP14" s="745"/>
      <c r="AQ14" s="745"/>
      <c r="AR14" s="745"/>
      <c r="AS14" s="745"/>
      <c r="AT14" s="745"/>
      <c r="AU14" s="745"/>
      <c r="AV14" s="745"/>
      <c r="AW14" s="745"/>
      <c r="AX14" s="745"/>
      <c r="AY14" s="745"/>
      <c r="AZ14" s="745"/>
      <c r="BA14" s="745"/>
      <c r="BB14" s="745"/>
      <c r="BC14" s="745"/>
      <c r="BD14" s="745"/>
      <c r="BE14" s="745"/>
      <c r="BF14" s="745"/>
      <c r="BG14" s="745"/>
      <c r="BH14" s="745"/>
      <c r="BI14" s="745"/>
      <c r="BJ14" s="745"/>
      <c r="BK14" s="745"/>
      <c r="BL14" s="745"/>
      <c r="BM14" s="745"/>
      <c r="BN14" s="745"/>
      <c r="BO14" s="745"/>
      <c r="BP14" s="745"/>
      <c r="BQ14" s="745"/>
      <c r="BR14" s="745"/>
      <c r="BS14" s="745"/>
      <c r="BT14" s="745"/>
      <c r="BU14" s="745"/>
      <c r="BV14" s="745"/>
      <c r="BW14" s="745"/>
      <c r="BX14" s="745"/>
      <c r="BY14" s="745"/>
      <c r="BZ14" s="745"/>
      <c r="CA14" s="745"/>
      <c r="CB14" s="745"/>
      <c r="CC14" s="745"/>
      <c r="CD14" s="745"/>
      <c r="CE14" s="745"/>
      <c r="CF14" s="745"/>
      <c r="CG14" s="745"/>
      <c r="CH14" s="745"/>
      <c r="CI14" s="745"/>
      <c r="CJ14" s="745"/>
      <c r="CK14" s="745"/>
      <c r="CL14" s="745"/>
      <c r="CM14" s="745"/>
      <c r="CN14" s="745"/>
      <c r="CO14" s="745"/>
      <c r="CP14" s="745"/>
      <c r="CQ14" s="745"/>
      <c r="CR14" s="745"/>
      <c r="CS14" s="745"/>
      <c r="CT14" s="745"/>
      <c r="CU14" s="745"/>
      <c r="CV14" s="745"/>
      <c r="CW14" s="745"/>
      <c r="CX14" s="745"/>
      <c r="CY14" s="745"/>
      <c r="CZ14" s="745"/>
      <c r="DA14" s="745"/>
      <c r="DB14" s="745"/>
      <c r="DC14" s="745"/>
      <c r="DD14" s="745"/>
      <c r="DE14" s="745"/>
      <c r="DF14" s="745"/>
      <c r="DG14" s="745"/>
      <c r="DH14" s="745"/>
      <c r="DI14" s="745"/>
      <c r="DJ14" s="745"/>
      <c r="DK14" s="745"/>
      <c r="DL14" s="745"/>
      <c r="DM14" s="745"/>
      <c r="DN14" s="745"/>
      <c r="DO14" s="745"/>
      <c r="DP14" s="745"/>
      <c r="DQ14" s="745"/>
      <c r="DR14" s="745"/>
      <c r="DS14" s="745"/>
      <c r="DT14" s="745"/>
      <c r="DU14" s="745"/>
      <c r="DV14" s="745"/>
      <c r="DW14" s="745"/>
      <c r="DX14" s="745"/>
      <c r="DY14" s="745"/>
      <c r="DZ14" s="745"/>
      <c r="EA14" s="745"/>
      <c r="EB14" s="745"/>
      <c r="EC14" s="745"/>
      <c r="ED14" s="745"/>
      <c r="EE14" s="745"/>
      <c r="EF14" s="745"/>
      <c r="EG14" s="745"/>
      <c r="EH14" s="745"/>
      <c r="EI14" s="745"/>
      <c r="EJ14" s="745"/>
      <c r="EK14" s="745"/>
      <c r="EL14" s="745"/>
      <c r="EM14" s="745"/>
      <c r="EN14" s="745"/>
      <c r="EO14" s="745"/>
      <c r="EP14" s="745"/>
      <c r="EQ14" s="745"/>
      <c r="ER14" s="745"/>
      <c r="ES14" s="745"/>
      <c r="ET14" s="745"/>
      <c r="EU14" s="745"/>
      <c r="EV14" s="745"/>
      <c r="EW14" s="745"/>
      <c r="EX14" s="745"/>
      <c r="EY14" s="745"/>
      <c r="EZ14" s="745"/>
      <c r="FA14" s="745"/>
      <c r="FB14" s="745"/>
      <c r="FC14" s="745"/>
      <c r="FD14" s="745"/>
      <c r="FE14" s="745"/>
      <c r="FF14" s="745"/>
      <c r="FG14" s="745"/>
      <c r="FH14" s="745"/>
      <c r="FI14" s="745"/>
      <c r="FJ14" s="745"/>
      <c r="FK14" s="745"/>
      <c r="FL14" s="745"/>
      <c r="FM14" s="745"/>
      <c r="FN14" s="745"/>
      <c r="FO14" s="745"/>
      <c r="FP14" s="745"/>
      <c r="FQ14" s="745"/>
      <c r="FR14" s="745"/>
      <c r="FS14" s="745"/>
      <c r="FT14" s="745"/>
      <c r="FU14" s="745"/>
      <c r="FV14" s="745"/>
      <c r="FW14" s="745"/>
      <c r="FX14" s="745"/>
      <c r="FY14" s="745"/>
      <c r="FZ14" s="745"/>
      <c r="GA14" s="745"/>
      <c r="GB14" s="745"/>
      <c r="GC14" s="745"/>
      <c r="GD14" s="745"/>
      <c r="GE14" s="745"/>
      <c r="GF14" s="745"/>
      <c r="GG14" s="745"/>
      <c r="GH14" s="745"/>
      <c r="GI14" s="745"/>
      <c r="GJ14" s="745"/>
      <c r="GK14" s="745"/>
      <c r="GL14" s="745"/>
      <c r="GM14" s="745"/>
      <c r="GN14" s="745"/>
      <c r="GO14" s="745"/>
      <c r="GP14" s="745"/>
      <c r="GQ14" s="745"/>
      <c r="GR14" s="745"/>
      <c r="GS14" s="745"/>
      <c r="GT14" s="745"/>
      <c r="GU14" s="745"/>
      <c r="GV14" s="745"/>
      <c r="GW14" s="745"/>
      <c r="GX14" s="745"/>
      <c r="GY14" s="745"/>
      <c r="GZ14" s="745"/>
      <c r="HA14" s="745"/>
      <c r="HB14" s="745"/>
      <c r="HC14" s="745"/>
      <c r="HD14" s="745"/>
      <c r="HE14" s="745"/>
      <c r="HF14" s="745"/>
      <c r="HG14" s="745"/>
      <c r="HH14" s="745"/>
      <c r="HI14" s="745"/>
      <c r="HJ14" s="745"/>
      <c r="HK14" s="745"/>
      <c r="HL14" s="745"/>
      <c r="HM14" s="745"/>
      <c r="HN14" s="745"/>
      <c r="HO14" s="745"/>
      <c r="HP14" s="745"/>
      <c r="HQ14" s="745"/>
      <c r="HR14" s="745"/>
      <c r="HS14" s="745"/>
      <c r="HT14" s="745"/>
      <c r="HU14" s="745"/>
      <c r="HV14" s="745"/>
      <c r="HW14" s="745"/>
      <c r="HX14" s="745"/>
      <c r="HY14" s="745"/>
      <c r="HZ14" s="745"/>
      <c r="IA14" s="745"/>
      <c r="IB14" s="745"/>
      <c r="IC14" s="745"/>
      <c r="ID14" s="745"/>
      <c r="IE14" s="745"/>
      <c r="IF14" s="745"/>
      <c r="IG14" s="745"/>
      <c r="IH14" s="745"/>
      <c r="II14" s="745"/>
      <c r="IJ14" s="745"/>
      <c r="IK14" s="745"/>
      <c r="IL14" s="745"/>
      <c r="IM14" s="745"/>
      <c r="IN14" s="745"/>
    </row>
    <row r="15" spans="1:248" ht="13.5" customHeight="1">
      <c r="A15" s="746" t="s">
        <v>3442</v>
      </c>
      <c r="B15" s="747">
        <v>44256</v>
      </c>
      <c r="C15" s="746" t="s">
        <v>6224</v>
      </c>
      <c r="D15" s="746" t="s">
        <v>6205</v>
      </c>
      <c r="E15" s="748" t="s">
        <v>3843</v>
      </c>
      <c r="F15" s="746" t="s">
        <v>6225</v>
      </c>
      <c r="G15" s="746" t="s">
        <v>6213</v>
      </c>
      <c r="H15" s="758"/>
      <c r="I15" s="750"/>
      <c r="J15" s="746">
        <v>9</v>
      </c>
      <c r="K15" s="746">
        <v>13</v>
      </c>
      <c r="L15" s="748">
        <v>7</v>
      </c>
      <c r="M15" s="746">
        <v>4</v>
      </c>
      <c r="N15" s="746">
        <v>6</v>
      </c>
      <c r="O15" s="748">
        <v>3</v>
      </c>
      <c r="P15" s="748">
        <f t="shared" si="0"/>
        <v>10</v>
      </c>
      <c r="Q15" s="748"/>
      <c r="R15" s="748">
        <v>10</v>
      </c>
      <c r="S15" s="748" t="s">
        <v>3549</v>
      </c>
      <c r="T15" s="748" t="s">
        <v>4491</v>
      </c>
      <c r="U15" s="757"/>
      <c r="V15" s="752">
        <f t="shared" ref="V15:X15" si="6">IF(OR(J15=ISBLANK(0),J15=0),"",IF(M15=ISBLANK(0),0,M15/J15))</f>
        <v>0.44444444444444442</v>
      </c>
      <c r="W15" s="752">
        <f t="shared" si="6"/>
        <v>0.46153846153846156</v>
      </c>
      <c r="X15" s="752">
        <f t="shared" si="6"/>
        <v>0.42857142857142855</v>
      </c>
      <c r="Y15" s="753">
        <f t="shared" si="2"/>
        <v>0.45454545454545453</v>
      </c>
      <c r="Z15" s="753">
        <f t="shared" si="3"/>
        <v>0</v>
      </c>
      <c r="AA15" s="745"/>
      <c r="AB15" s="745"/>
      <c r="AC15" s="745"/>
      <c r="AD15" s="745"/>
      <c r="AE15" s="745"/>
      <c r="AF15" s="745"/>
      <c r="AG15" s="745"/>
      <c r="AH15" s="745"/>
      <c r="AI15" s="743"/>
      <c r="AJ15" s="745"/>
      <c r="AK15" s="745"/>
      <c r="AL15" s="745"/>
      <c r="AM15" s="745"/>
      <c r="AN15" s="745"/>
      <c r="AO15" s="745"/>
      <c r="AP15" s="745"/>
      <c r="AQ15" s="745"/>
      <c r="AR15" s="745"/>
      <c r="AS15" s="745"/>
      <c r="AT15" s="745"/>
      <c r="AU15" s="745"/>
      <c r="AV15" s="745"/>
      <c r="AW15" s="745"/>
      <c r="AX15" s="745"/>
      <c r="AY15" s="745"/>
      <c r="AZ15" s="745"/>
      <c r="BA15" s="745"/>
      <c r="BB15" s="745"/>
      <c r="BC15" s="745"/>
      <c r="BD15" s="745"/>
      <c r="BE15" s="745"/>
      <c r="BF15" s="745"/>
      <c r="BG15" s="745"/>
      <c r="BH15" s="745"/>
      <c r="BI15" s="745"/>
      <c r="BJ15" s="745"/>
      <c r="BK15" s="745"/>
      <c r="BL15" s="745"/>
      <c r="BM15" s="745"/>
      <c r="BN15" s="745"/>
      <c r="BO15" s="745"/>
      <c r="BP15" s="745"/>
      <c r="BQ15" s="745"/>
      <c r="BR15" s="745"/>
      <c r="BS15" s="745"/>
      <c r="BT15" s="745"/>
      <c r="BU15" s="745"/>
      <c r="BV15" s="745"/>
      <c r="BW15" s="745"/>
      <c r="BX15" s="745"/>
      <c r="BY15" s="745"/>
      <c r="BZ15" s="745"/>
      <c r="CA15" s="745"/>
      <c r="CB15" s="745"/>
      <c r="CC15" s="745"/>
      <c r="CD15" s="745"/>
      <c r="CE15" s="745"/>
      <c r="CF15" s="745"/>
      <c r="CG15" s="745"/>
      <c r="CH15" s="745"/>
      <c r="CI15" s="745"/>
      <c r="CJ15" s="745"/>
      <c r="CK15" s="745"/>
      <c r="CL15" s="745"/>
      <c r="CM15" s="745"/>
      <c r="CN15" s="745"/>
      <c r="CO15" s="745"/>
      <c r="CP15" s="745"/>
      <c r="CQ15" s="745"/>
      <c r="CR15" s="745"/>
      <c r="CS15" s="745"/>
      <c r="CT15" s="745"/>
      <c r="CU15" s="745"/>
      <c r="CV15" s="745"/>
      <c r="CW15" s="745"/>
      <c r="CX15" s="745"/>
      <c r="CY15" s="745"/>
      <c r="CZ15" s="745"/>
      <c r="DA15" s="745"/>
      <c r="DB15" s="745"/>
      <c r="DC15" s="745"/>
      <c r="DD15" s="745"/>
      <c r="DE15" s="745"/>
      <c r="DF15" s="745"/>
      <c r="DG15" s="745"/>
      <c r="DH15" s="745"/>
      <c r="DI15" s="745"/>
      <c r="DJ15" s="745"/>
      <c r="DK15" s="745"/>
      <c r="DL15" s="745"/>
      <c r="DM15" s="745"/>
      <c r="DN15" s="745"/>
      <c r="DO15" s="745"/>
      <c r="DP15" s="745"/>
      <c r="DQ15" s="745"/>
      <c r="DR15" s="745"/>
      <c r="DS15" s="745"/>
      <c r="DT15" s="745"/>
      <c r="DU15" s="745"/>
      <c r="DV15" s="745"/>
      <c r="DW15" s="745"/>
      <c r="DX15" s="745"/>
      <c r="DY15" s="745"/>
      <c r="DZ15" s="745"/>
      <c r="EA15" s="745"/>
      <c r="EB15" s="745"/>
      <c r="EC15" s="745"/>
      <c r="ED15" s="745"/>
      <c r="EE15" s="745"/>
      <c r="EF15" s="745"/>
      <c r="EG15" s="745"/>
      <c r="EH15" s="745"/>
      <c r="EI15" s="745"/>
      <c r="EJ15" s="745"/>
      <c r="EK15" s="745"/>
      <c r="EL15" s="745"/>
      <c r="EM15" s="745"/>
      <c r="EN15" s="745"/>
      <c r="EO15" s="745"/>
      <c r="EP15" s="745"/>
      <c r="EQ15" s="745"/>
      <c r="ER15" s="745"/>
      <c r="ES15" s="745"/>
      <c r="ET15" s="745"/>
      <c r="EU15" s="745"/>
      <c r="EV15" s="745"/>
      <c r="EW15" s="745"/>
      <c r="EX15" s="745"/>
      <c r="EY15" s="745"/>
      <c r="EZ15" s="745"/>
      <c r="FA15" s="745"/>
      <c r="FB15" s="745"/>
      <c r="FC15" s="745"/>
      <c r="FD15" s="745"/>
      <c r="FE15" s="745"/>
      <c r="FF15" s="745"/>
      <c r="FG15" s="745"/>
      <c r="FH15" s="745"/>
      <c r="FI15" s="745"/>
      <c r="FJ15" s="745"/>
      <c r="FK15" s="745"/>
      <c r="FL15" s="745"/>
      <c r="FM15" s="745"/>
      <c r="FN15" s="745"/>
      <c r="FO15" s="745"/>
      <c r="FP15" s="745"/>
      <c r="FQ15" s="745"/>
      <c r="FR15" s="745"/>
      <c r="FS15" s="745"/>
      <c r="FT15" s="745"/>
      <c r="FU15" s="745"/>
      <c r="FV15" s="745"/>
      <c r="FW15" s="745"/>
      <c r="FX15" s="745"/>
      <c r="FY15" s="745"/>
      <c r="FZ15" s="745"/>
      <c r="GA15" s="745"/>
      <c r="GB15" s="745"/>
      <c r="GC15" s="745"/>
      <c r="GD15" s="745"/>
      <c r="GE15" s="745"/>
      <c r="GF15" s="745"/>
      <c r="GG15" s="745"/>
      <c r="GH15" s="745"/>
      <c r="GI15" s="745"/>
      <c r="GJ15" s="745"/>
      <c r="GK15" s="745"/>
      <c r="GL15" s="745"/>
      <c r="GM15" s="745"/>
      <c r="GN15" s="745"/>
      <c r="GO15" s="745"/>
      <c r="GP15" s="745"/>
      <c r="GQ15" s="745"/>
      <c r="GR15" s="745"/>
      <c r="GS15" s="745"/>
      <c r="GT15" s="745"/>
      <c r="GU15" s="745"/>
      <c r="GV15" s="745"/>
      <c r="GW15" s="745"/>
      <c r="GX15" s="745"/>
      <c r="GY15" s="745"/>
      <c r="GZ15" s="745"/>
      <c r="HA15" s="745"/>
      <c r="HB15" s="745"/>
      <c r="HC15" s="745"/>
      <c r="HD15" s="745"/>
      <c r="HE15" s="745"/>
      <c r="HF15" s="745"/>
      <c r="HG15" s="745"/>
      <c r="HH15" s="745"/>
      <c r="HI15" s="745"/>
      <c r="HJ15" s="745"/>
      <c r="HK15" s="745"/>
      <c r="HL15" s="745"/>
      <c r="HM15" s="745"/>
      <c r="HN15" s="745"/>
      <c r="HO15" s="745"/>
      <c r="HP15" s="745"/>
      <c r="HQ15" s="745"/>
      <c r="HR15" s="745"/>
      <c r="HS15" s="745"/>
      <c r="HT15" s="745"/>
      <c r="HU15" s="745"/>
      <c r="HV15" s="745"/>
      <c r="HW15" s="745"/>
      <c r="HX15" s="745"/>
      <c r="HY15" s="745"/>
      <c r="HZ15" s="745"/>
      <c r="IA15" s="745"/>
      <c r="IB15" s="745"/>
      <c r="IC15" s="745"/>
      <c r="ID15" s="745"/>
      <c r="IE15" s="745"/>
      <c r="IF15" s="745"/>
      <c r="IG15" s="745"/>
      <c r="IH15" s="745"/>
      <c r="II15" s="745"/>
      <c r="IJ15" s="745"/>
      <c r="IK15" s="745"/>
      <c r="IL15" s="745"/>
      <c r="IM15" s="745"/>
      <c r="IN15" s="745"/>
    </row>
    <row r="16" spans="1:248" ht="15" customHeight="1">
      <c r="A16" s="746" t="s">
        <v>3442</v>
      </c>
      <c r="B16" s="747">
        <v>44144</v>
      </c>
      <c r="C16" s="746" t="s">
        <v>3954</v>
      </c>
      <c r="D16" s="758"/>
      <c r="E16" s="748" t="s">
        <v>3843</v>
      </c>
      <c r="F16" s="746">
        <v>226</v>
      </c>
      <c r="G16" s="746">
        <v>246</v>
      </c>
      <c r="H16" s="758"/>
      <c r="I16" s="750"/>
      <c r="J16" s="746">
        <v>50</v>
      </c>
      <c r="K16" s="760">
        <v>4</v>
      </c>
      <c r="L16" s="748">
        <v>11</v>
      </c>
      <c r="M16" s="746">
        <v>21</v>
      </c>
      <c r="N16" s="758"/>
      <c r="O16" s="750"/>
      <c r="P16" s="750">
        <f t="shared" si="0"/>
        <v>21</v>
      </c>
      <c r="Q16" s="750"/>
      <c r="R16" s="750"/>
      <c r="S16" s="750"/>
      <c r="T16" s="750"/>
      <c r="U16" s="761" t="s">
        <v>6226</v>
      </c>
      <c r="V16" s="752">
        <f t="shared" ref="V16:X16" si="7">IF(OR(J16=ISBLANK(0),J16=0),"",IF(M16=ISBLANK(0),0,M16/J16))</f>
        <v>0.42</v>
      </c>
      <c r="W16" s="752">
        <f t="shared" si="7"/>
        <v>0</v>
      </c>
      <c r="X16" s="752">
        <f t="shared" si="7"/>
        <v>0</v>
      </c>
      <c r="Y16" s="753" t="str">
        <f t="shared" si="2"/>
        <v/>
      </c>
      <c r="Z16" s="753">
        <f t="shared" si="3"/>
        <v>0</v>
      </c>
      <c r="AA16" s="745"/>
      <c r="AB16" s="745"/>
      <c r="AC16" s="745"/>
      <c r="AD16" s="745"/>
      <c r="AE16" s="745"/>
      <c r="AF16" s="745"/>
      <c r="AG16" s="745"/>
      <c r="AH16" s="745"/>
      <c r="AI16" s="745"/>
      <c r="AJ16" s="745"/>
      <c r="AK16" s="745"/>
      <c r="AL16" s="745"/>
      <c r="AM16" s="745"/>
      <c r="AN16" s="745"/>
      <c r="AO16" s="745"/>
      <c r="AP16" s="745"/>
      <c r="AQ16" s="745"/>
      <c r="AR16" s="745"/>
      <c r="AS16" s="745"/>
      <c r="AT16" s="745"/>
      <c r="AU16" s="745"/>
      <c r="AV16" s="745"/>
      <c r="AW16" s="745"/>
      <c r="AX16" s="745"/>
      <c r="AY16" s="745"/>
      <c r="AZ16" s="745"/>
      <c r="BA16" s="745"/>
      <c r="BB16" s="745"/>
      <c r="BC16" s="745"/>
      <c r="BD16" s="745"/>
      <c r="BE16" s="745"/>
      <c r="BF16" s="745"/>
      <c r="BG16" s="745"/>
      <c r="BH16" s="745"/>
      <c r="BI16" s="745"/>
      <c r="BJ16" s="745"/>
      <c r="BK16" s="745"/>
      <c r="BL16" s="745"/>
      <c r="BM16" s="745"/>
      <c r="BN16" s="745"/>
      <c r="BO16" s="745"/>
      <c r="BP16" s="745"/>
      <c r="BQ16" s="745"/>
      <c r="BR16" s="745"/>
      <c r="BS16" s="745"/>
      <c r="BT16" s="745"/>
      <c r="BU16" s="745"/>
      <c r="BV16" s="745"/>
      <c r="BW16" s="745"/>
      <c r="BX16" s="745"/>
      <c r="BY16" s="745"/>
      <c r="BZ16" s="745"/>
      <c r="CA16" s="745"/>
      <c r="CB16" s="745"/>
      <c r="CC16" s="745"/>
      <c r="CD16" s="745"/>
      <c r="CE16" s="745"/>
      <c r="CF16" s="745"/>
      <c r="CG16" s="745"/>
      <c r="CH16" s="745"/>
      <c r="CI16" s="745"/>
      <c r="CJ16" s="745"/>
      <c r="CK16" s="745"/>
      <c r="CL16" s="745"/>
      <c r="CM16" s="745"/>
      <c r="CN16" s="745"/>
      <c r="CO16" s="745"/>
      <c r="CP16" s="745"/>
      <c r="CQ16" s="745"/>
      <c r="CR16" s="745"/>
      <c r="CS16" s="745"/>
      <c r="CT16" s="745"/>
      <c r="CU16" s="745"/>
      <c r="CV16" s="745"/>
      <c r="CW16" s="745"/>
      <c r="CX16" s="745"/>
      <c r="CY16" s="745"/>
      <c r="CZ16" s="745"/>
      <c r="DA16" s="745"/>
      <c r="DB16" s="745"/>
      <c r="DC16" s="745"/>
      <c r="DD16" s="745"/>
      <c r="DE16" s="745"/>
      <c r="DF16" s="745"/>
      <c r="DG16" s="745"/>
      <c r="DH16" s="745"/>
      <c r="DI16" s="745"/>
      <c r="DJ16" s="745"/>
      <c r="DK16" s="745"/>
      <c r="DL16" s="745"/>
      <c r="DM16" s="745"/>
      <c r="DN16" s="745"/>
      <c r="DO16" s="745"/>
      <c r="DP16" s="745"/>
      <c r="DQ16" s="745"/>
      <c r="DR16" s="745"/>
      <c r="DS16" s="745"/>
      <c r="DT16" s="745"/>
      <c r="DU16" s="745"/>
      <c r="DV16" s="745"/>
      <c r="DW16" s="745"/>
      <c r="DX16" s="745"/>
      <c r="DY16" s="745"/>
      <c r="DZ16" s="745"/>
      <c r="EA16" s="745"/>
      <c r="EB16" s="745"/>
      <c r="EC16" s="745"/>
      <c r="ED16" s="745"/>
      <c r="EE16" s="745"/>
      <c r="EF16" s="745"/>
      <c r="EG16" s="745"/>
      <c r="EH16" s="745"/>
      <c r="EI16" s="745"/>
      <c r="EJ16" s="745"/>
      <c r="EK16" s="745"/>
      <c r="EL16" s="745"/>
      <c r="EM16" s="745"/>
      <c r="EN16" s="745"/>
      <c r="EO16" s="745"/>
      <c r="EP16" s="745"/>
      <c r="EQ16" s="745"/>
      <c r="ER16" s="745"/>
      <c r="ES16" s="745"/>
      <c r="ET16" s="745"/>
      <c r="EU16" s="745"/>
      <c r="EV16" s="745"/>
      <c r="EW16" s="745"/>
      <c r="EX16" s="745"/>
      <c r="EY16" s="745"/>
      <c r="EZ16" s="745"/>
      <c r="FA16" s="745"/>
      <c r="FB16" s="745"/>
      <c r="FC16" s="745"/>
      <c r="FD16" s="745"/>
      <c r="FE16" s="745"/>
      <c r="FF16" s="745"/>
      <c r="FG16" s="745"/>
      <c r="FH16" s="745"/>
      <c r="FI16" s="745"/>
      <c r="FJ16" s="745"/>
      <c r="FK16" s="745"/>
      <c r="FL16" s="745"/>
      <c r="FM16" s="745"/>
      <c r="FN16" s="745"/>
      <c r="FO16" s="745"/>
      <c r="FP16" s="745"/>
      <c r="FQ16" s="745"/>
      <c r="FR16" s="745"/>
      <c r="FS16" s="745"/>
      <c r="FT16" s="745"/>
      <c r="FU16" s="745"/>
      <c r="FV16" s="745"/>
      <c r="FW16" s="745"/>
      <c r="FX16" s="745"/>
      <c r="FY16" s="745"/>
      <c r="FZ16" s="745"/>
      <c r="GA16" s="745"/>
      <c r="GB16" s="745"/>
      <c r="GC16" s="745"/>
      <c r="GD16" s="745"/>
      <c r="GE16" s="745"/>
      <c r="GF16" s="745"/>
      <c r="GG16" s="745"/>
      <c r="GH16" s="745"/>
      <c r="GI16" s="745"/>
      <c r="GJ16" s="745"/>
      <c r="GK16" s="745"/>
      <c r="GL16" s="745"/>
      <c r="GM16" s="745"/>
      <c r="GN16" s="745"/>
      <c r="GO16" s="745"/>
      <c r="GP16" s="745"/>
      <c r="GQ16" s="745"/>
      <c r="GR16" s="745"/>
      <c r="GS16" s="745"/>
      <c r="GT16" s="745"/>
      <c r="GU16" s="745"/>
      <c r="GV16" s="745"/>
      <c r="GW16" s="745"/>
      <c r="GX16" s="745"/>
      <c r="GY16" s="745"/>
      <c r="GZ16" s="745"/>
      <c r="HA16" s="745"/>
      <c r="HB16" s="745"/>
      <c r="HC16" s="745"/>
      <c r="HD16" s="745"/>
      <c r="HE16" s="745"/>
      <c r="HF16" s="745"/>
      <c r="HG16" s="745"/>
      <c r="HH16" s="745"/>
      <c r="HI16" s="745"/>
      <c r="HJ16" s="745"/>
      <c r="HK16" s="745"/>
      <c r="HL16" s="745"/>
      <c r="HM16" s="745"/>
      <c r="HN16" s="745"/>
      <c r="HO16" s="745"/>
      <c r="HP16" s="745"/>
      <c r="HQ16" s="745"/>
      <c r="HR16" s="745"/>
      <c r="HS16" s="745"/>
      <c r="HT16" s="745"/>
      <c r="HU16" s="745"/>
      <c r="HV16" s="745"/>
      <c r="HW16" s="745"/>
      <c r="HX16" s="745"/>
      <c r="HY16" s="745"/>
      <c r="HZ16" s="745"/>
      <c r="IA16" s="745"/>
      <c r="IB16" s="745"/>
      <c r="IC16" s="745"/>
      <c r="ID16" s="745"/>
      <c r="IE16" s="745"/>
      <c r="IF16" s="745"/>
      <c r="IG16" s="745"/>
      <c r="IH16" s="745"/>
      <c r="II16" s="745"/>
      <c r="IJ16" s="745"/>
      <c r="IK16" s="745"/>
      <c r="IL16" s="745"/>
      <c r="IM16" s="745"/>
      <c r="IN16" s="745"/>
    </row>
    <row r="17" spans="1:248" ht="12.75">
      <c r="A17" s="746" t="s">
        <v>3442</v>
      </c>
      <c r="B17" s="747">
        <v>44181</v>
      </c>
      <c r="C17" s="746" t="s">
        <v>4036</v>
      </c>
      <c r="D17" s="746" t="s">
        <v>6219</v>
      </c>
      <c r="E17" s="748" t="s">
        <v>3843</v>
      </c>
      <c r="F17" s="746">
        <v>259</v>
      </c>
      <c r="G17" s="746">
        <v>270</v>
      </c>
      <c r="H17" s="758"/>
      <c r="I17" s="750"/>
      <c r="J17" s="746">
        <v>12</v>
      </c>
      <c r="K17" s="746">
        <v>11</v>
      </c>
      <c r="L17" s="750"/>
      <c r="M17" s="746">
        <v>8</v>
      </c>
      <c r="N17" s="746">
        <v>8</v>
      </c>
      <c r="O17" s="750"/>
      <c r="P17" s="750">
        <f t="shared" si="0"/>
        <v>16</v>
      </c>
      <c r="Q17" s="750"/>
      <c r="R17" s="748"/>
      <c r="S17" s="748"/>
      <c r="T17" s="748" t="s">
        <v>6227</v>
      </c>
      <c r="U17" s="762"/>
      <c r="V17" s="752">
        <f t="shared" ref="V17:V40" si="8">IF(OR(J17=ISBLANK(0),J17=0),"",IF(M17=ISBLANK(0),0,M17/J17))</f>
        <v>0.66666666666666663</v>
      </c>
      <c r="X17" s="752" t="str">
        <f>IF(OR(L17=ISBLANK(0),L17=0),"",IF(O17=ISBLANK(0),0,O17/L17))</f>
        <v/>
      </c>
      <c r="Y17" s="753">
        <f t="shared" si="2"/>
        <v>0.69565217391304346</v>
      </c>
      <c r="Z17" s="753">
        <f t="shared" si="3"/>
        <v>0</v>
      </c>
      <c r="AA17" s="745"/>
      <c r="AB17" s="745"/>
      <c r="AC17" s="745"/>
      <c r="AD17" s="745"/>
      <c r="AE17" s="745"/>
      <c r="AF17" s="745"/>
      <c r="AG17" s="745"/>
      <c r="AH17" s="745"/>
      <c r="AI17" s="745"/>
      <c r="AJ17" s="745"/>
      <c r="AK17" s="745"/>
      <c r="AL17" s="745"/>
      <c r="AM17" s="745"/>
      <c r="AN17" s="745"/>
      <c r="AO17" s="745"/>
      <c r="AP17" s="745"/>
      <c r="AQ17" s="745"/>
      <c r="AR17" s="745"/>
      <c r="AS17" s="745"/>
      <c r="AT17" s="745"/>
      <c r="AU17" s="745"/>
      <c r="AV17" s="745"/>
      <c r="AW17" s="745"/>
      <c r="AX17" s="745"/>
      <c r="AY17" s="745"/>
      <c r="AZ17" s="745"/>
      <c r="BA17" s="745"/>
      <c r="BB17" s="745"/>
      <c r="BC17" s="745"/>
      <c r="BD17" s="745"/>
      <c r="BE17" s="745"/>
      <c r="BF17" s="745"/>
      <c r="BG17" s="745"/>
      <c r="BH17" s="745"/>
      <c r="BI17" s="745"/>
      <c r="BJ17" s="745"/>
      <c r="BK17" s="745"/>
      <c r="BL17" s="745"/>
      <c r="BM17" s="745"/>
      <c r="BN17" s="745"/>
      <c r="BO17" s="745"/>
      <c r="BP17" s="745"/>
      <c r="BQ17" s="745"/>
      <c r="BR17" s="745"/>
      <c r="BS17" s="745"/>
      <c r="BT17" s="745"/>
      <c r="BU17" s="745"/>
      <c r="BV17" s="745"/>
      <c r="BW17" s="745"/>
      <c r="BX17" s="745"/>
      <c r="BY17" s="745"/>
      <c r="BZ17" s="745"/>
      <c r="CA17" s="745"/>
      <c r="CB17" s="745"/>
      <c r="CC17" s="745"/>
      <c r="CD17" s="745"/>
      <c r="CE17" s="745"/>
      <c r="CF17" s="745"/>
      <c r="CG17" s="745"/>
      <c r="CH17" s="745"/>
      <c r="CI17" s="745"/>
      <c r="CJ17" s="745"/>
      <c r="CK17" s="745"/>
      <c r="CL17" s="745"/>
      <c r="CM17" s="745"/>
      <c r="CN17" s="745"/>
      <c r="CO17" s="745"/>
      <c r="CP17" s="745"/>
      <c r="CQ17" s="745"/>
      <c r="CR17" s="745"/>
      <c r="CS17" s="745"/>
      <c r="CT17" s="745"/>
      <c r="CU17" s="745"/>
      <c r="CV17" s="745"/>
      <c r="CW17" s="745"/>
      <c r="CX17" s="745"/>
      <c r="CY17" s="745"/>
      <c r="CZ17" s="745"/>
      <c r="DA17" s="745"/>
      <c r="DB17" s="745"/>
      <c r="DC17" s="745"/>
      <c r="DD17" s="745"/>
      <c r="DE17" s="745"/>
      <c r="DF17" s="745"/>
      <c r="DG17" s="745"/>
      <c r="DH17" s="745"/>
      <c r="DI17" s="745"/>
      <c r="DJ17" s="745"/>
      <c r="DK17" s="745"/>
      <c r="DL17" s="745"/>
      <c r="DM17" s="745"/>
      <c r="DN17" s="745"/>
      <c r="DO17" s="745"/>
      <c r="DP17" s="745"/>
      <c r="DQ17" s="745"/>
      <c r="DR17" s="745"/>
      <c r="DS17" s="745"/>
      <c r="DT17" s="745"/>
      <c r="DU17" s="745"/>
      <c r="DV17" s="745"/>
      <c r="DW17" s="745"/>
      <c r="DX17" s="745"/>
      <c r="DY17" s="745"/>
      <c r="DZ17" s="745"/>
      <c r="EA17" s="745"/>
      <c r="EB17" s="745"/>
      <c r="EC17" s="745"/>
      <c r="ED17" s="745"/>
      <c r="EE17" s="745"/>
      <c r="EF17" s="745"/>
      <c r="EG17" s="745"/>
      <c r="EH17" s="745"/>
      <c r="EI17" s="745"/>
      <c r="EJ17" s="745"/>
      <c r="EK17" s="745"/>
      <c r="EL17" s="745"/>
      <c r="EM17" s="745"/>
      <c r="EN17" s="745"/>
      <c r="EO17" s="745"/>
      <c r="EP17" s="745"/>
      <c r="EQ17" s="745"/>
      <c r="ER17" s="745"/>
      <c r="ES17" s="745"/>
      <c r="ET17" s="745"/>
      <c r="EU17" s="745"/>
      <c r="EV17" s="745"/>
      <c r="EW17" s="745"/>
      <c r="EX17" s="745"/>
      <c r="EY17" s="745"/>
      <c r="EZ17" s="745"/>
      <c r="FA17" s="745"/>
      <c r="FB17" s="745"/>
      <c r="FC17" s="745"/>
      <c r="FD17" s="745"/>
      <c r="FE17" s="745"/>
      <c r="FF17" s="745"/>
      <c r="FG17" s="745"/>
      <c r="FH17" s="745"/>
      <c r="FI17" s="745"/>
      <c r="FJ17" s="745"/>
      <c r="FK17" s="745"/>
      <c r="FL17" s="745"/>
      <c r="FM17" s="745"/>
      <c r="FN17" s="745"/>
      <c r="FO17" s="745"/>
      <c r="FP17" s="745"/>
      <c r="FQ17" s="745"/>
      <c r="FR17" s="745"/>
      <c r="FS17" s="745"/>
      <c r="FT17" s="745"/>
      <c r="FU17" s="745"/>
      <c r="FV17" s="745"/>
      <c r="FW17" s="745"/>
      <c r="FX17" s="745"/>
      <c r="FY17" s="745"/>
      <c r="FZ17" s="745"/>
      <c r="GA17" s="745"/>
      <c r="GB17" s="745"/>
      <c r="GC17" s="745"/>
      <c r="GD17" s="745"/>
      <c r="GE17" s="745"/>
      <c r="GF17" s="745"/>
      <c r="GG17" s="745"/>
      <c r="GH17" s="745"/>
      <c r="GI17" s="745"/>
      <c r="GJ17" s="745"/>
      <c r="GK17" s="745"/>
      <c r="GL17" s="745"/>
      <c r="GM17" s="745"/>
      <c r="GN17" s="745"/>
      <c r="GO17" s="745"/>
      <c r="GP17" s="745"/>
      <c r="GQ17" s="745"/>
      <c r="GR17" s="745"/>
      <c r="GS17" s="745"/>
      <c r="GT17" s="745"/>
      <c r="GU17" s="745"/>
      <c r="GV17" s="745"/>
      <c r="GW17" s="745"/>
      <c r="GX17" s="745"/>
      <c r="GY17" s="745"/>
      <c r="GZ17" s="745"/>
      <c r="HA17" s="745"/>
      <c r="HB17" s="745"/>
      <c r="HC17" s="745"/>
      <c r="HD17" s="745"/>
      <c r="HE17" s="745"/>
      <c r="HF17" s="745"/>
      <c r="HG17" s="745"/>
      <c r="HH17" s="745"/>
      <c r="HI17" s="745"/>
      <c r="HJ17" s="745"/>
      <c r="HK17" s="745"/>
      <c r="HL17" s="745"/>
      <c r="HM17" s="745"/>
      <c r="HN17" s="745"/>
      <c r="HO17" s="745"/>
      <c r="HP17" s="745"/>
      <c r="HQ17" s="745"/>
      <c r="HR17" s="745"/>
      <c r="HS17" s="745"/>
      <c r="HT17" s="745"/>
      <c r="HU17" s="745"/>
      <c r="HV17" s="745"/>
      <c r="HW17" s="745"/>
      <c r="HX17" s="745"/>
      <c r="HY17" s="745"/>
      <c r="HZ17" s="745"/>
      <c r="IA17" s="745"/>
      <c r="IB17" s="745"/>
      <c r="IC17" s="745"/>
      <c r="ID17" s="745"/>
      <c r="IE17" s="745"/>
      <c r="IF17" s="745"/>
      <c r="IG17" s="745"/>
      <c r="IH17" s="745"/>
      <c r="II17" s="745"/>
      <c r="IJ17" s="745"/>
      <c r="IK17" s="745"/>
      <c r="IL17" s="745"/>
      <c r="IM17" s="745"/>
      <c r="IN17" s="745"/>
    </row>
    <row r="18" spans="1:248" ht="12.75">
      <c r="A18" s="746" t="s">
        <v>3442</v>
      </c>
      <c r="B18" s="747">
        <v>44193</v>
      </c>
      <c r="C18" s="746" t="s">
        <v>3954</v>
      </c>
      <c r="D18" s="746" t="s">
        <v>6219</v>
      </c>
      <c r="E18" s="748" t="s">
        <v>3843</v>
      </c>
      <c r="F18" s="746">
        <v>230</v>
      </c>
      <c r="G18" s="746">
        <v>228</v>
      </c>
      <c r="H18" s="746" t="s">
        <v>6206</v>
      </c>
      <c r="I18" s="748" t="s">
        <v>6206</v>
      </c>
      <c r="J18" s="746">
        <v>13</v>
      </c>
      <c r="K18" s="746">
        <v>17</v>
      </c>
      <c r="L18" s="748">
        <v>20</v>
      </c>
      <c r="M18" s="746">
        <v>5</v>
      </c>
      <c r="N18" s="746">
        <v>9</v>
      </c>
      <c r="O18" s="748">
        <v>6</v>
      </c>
      <c r="P18" s="748">
        <f t="shared" si="0"/>
        <v>14</v>
      </c>
      <c r="Q18" s="748">
        <v>0</v>
      </c>
      <c r="R18" s="748"/>
      <c r="S18" s="748"/>
      <c r="T18" s="748"/>
      <c r="U18" s="754" t="s">
        <v>6228</v>
      </c>
      <c r="V18" s="752">
        <f t="shared" si="8"/>
        <v>0.38461538461538464</v>
      </c>
      <c r="W18" s="752">
        <f t="shared" ref="W18:X18" si="9">IF(OR(K18=ISBLANK(0),K18=0),"",IF(N18=ISBLANK(0),0,N18/K18))</f>
        <v>0.52941176470588236</v>
      </c>
      <c r="X18" s="752">
        <f t="shared" si="9"/>
        <v>0.3</v>
      </c>
      <c r="Y18" s="753">
        <f t="shared" si="2"/>
        <v>0.46666666666666667</v>
      </c>
      <c r="Z18" s="753">
        <f t="shared" si="3"/>
        <v>0</v>
      </c>
      <c r="AA18" s="745"/>
      <c r="AB18" s="745"/>
      <c r="AC18" s="745"/>
      <c r="AD18" s="745"/>
      <c r="AE18" s="745"/>
      <c r="AF18" s="745"/>
      <c r="AG18" s="745"/>
      <c r="AH18" s="745"/>
      <c r="AI18" s="745"/>
      <c r="AJ18" s="745"/>
      <c r="AK18" s="745"/>
      <c r="AL18" s="745"/>
      <c r="AM18" s="745"/>
      <c r="AN18" s="745"/>
      <c r="AO18" s="745"/>
      <c r="AP18" s="745"/>
      <c r="AQ18" s="745"/>
      <c r="AR18" s="745"/>
      <c r="AS18" s="745"/>
      <c r="AT18" s="745"/>
      <c r="AU18" s="745"/>
      <c r="AV18" s="745"/>
      <c r="AW18" s="745"/>
      <c r="AX18" s="745"/>
      <c r="AY18" s="745"/>
      <c r="AZ18" s="745"/>
      <c r="BA18" s="745"/>
      <c r="BB18" s="745"/>
      <c r="BC18" s="745"/>
      <c r="BD18" s="745"/>
      <c r="BE18" s="745"/>
      <c r="BF18" s="745"/>
      <c r="BG18" s="745"/>
      <c r="BH18" s="745"/>
      <c r="BI18" s="745"/>
      <c r="BJ18" s="745"/>
      <c r="BK18" s="745"/>
      <c r="BL18" s="745"/>
      <c r="BM18" s="745"/>
      <c r="BN18" s="745"/>
      <c r="BO18" s="745"/>
      <c r="BP18" s="745"/>
      <c r="BQ18" s="745"/>
      <c r="BR18" s="745"/>
      <c r="BS18" s="745"/>
      <c r="BT18" s="745"/>
      <c r="BU18" s="745"/>
      <c r="BV18" s="745"/>
      <c r="BW18" s="745"/>
      <c r="BX18" s="745"/>
      <c r="BY18" s="745"/>
      <c r="BZ18" s="745"/>
      <c r="CA18" s="745"/>
      <c r="CB18" s="745"/>
      <c r="CC18" s="745"/>
      <c r="CD18" s="745"/>
      <c r="CE18" s="745"/>
      <c r="CF18" s="745"/>
      <c r="CG18" s="745"/>
      <c r="CH18" s="745"/>
      <c r="CI18" s="745"/>
      <c r="CJ18" s="745"/>
      <c r="CK18" s="745"/>
      <c r="CL18" s="745"/>
      <c r="CM18" s="745"/>
      <c r="CN18" s="745"/>
      <c r="CO18" s="745"/>
      <c r="CP18" s="745"/>
      <c r="CQ18" s="745"/>
      <c r="CR18" s="745"/>
      <c r="CS18" s="745"/>
      <c r="CT18" s="745"/>
      <c r="CU18" s="745"/>
      <c r="CV18" s="745"/>
      <c r="CW18" s="745"/>
      <c r="CX18" s="745"/>
      <c r="CY18" s="745"/>
      <c r="CZ18" s="745"/>
      <c r="DA18" s="745"/>
      <c r="DB18" s="745"/>
      <c r="DC18" s="745"/>
      <c r="DD18" s="745"/>
      <c r="DE18" s="745"/>
      <c r="DF18" s="745"/>
      <c r="DG18" s="745"/>
      <c r="DH18" s="745"/>
      <c r="DI18" s="745"/>
      <c r="DJ18" s="745"/>
      <c r="DK18" s="745"/>
      <c r="DL18" s="745"/>
      <c r="DM18" s="745"/>
      <c r="DN18" s="745"/>
      <c r="DO18" s="745"/>
      <c r="DP18" s="745"/>
      <c r="DQ18" s="745"/>
      <c r="DR18" s="745"/>
      <c r="DS18" s="745"/>
      <c r="DT18" s="745"/>
      <c r="DU18" s="745"/>
      <c r="DV18" s="745"/>
      <c r="DW18" s="745"/>
      <c r="DX18" s="745"/>
      <c r="DY18" s="745"/>
      <c r="DZ18" s="745"/>
      <c r="EA18" s="745"/>
      <c r="EB18" s="745"/>
      <c r="EC18" s="745"/>
      <c r="ED18" s="745"/>
      <c r="EE18" s="745"/>
      <c r="EF18" s="745"/>
      <c r="EG18" s="745"/>
      <c r="EH18" s="745"/>
      <c r="EI18" s="745"/>
      <c r="EJ18" s="745"/>
      <c r="EK18" s="745"/>
      <c r="EL18" s="745"/>
      <c r="EM18" s="745"/>
      <c r="EN18" s="745"/>
      <c r="EO18" s="745"/>
      <c r="EP18" s="745"/>
      <c r="EQ18" s="745"/>
      <c r="ER18" s="745"/>
      <c r="ES18" s="745"/>
      <c r="ET18" s="745"/>
      <c r="EU18" s="745"/>
      <c r="EV18" s="745"/>
      <c r="EW18" s="745"/>
      <c r="EX18" s="745"/>
      <c r="EY18" s="745"/>
      <c r="EZ18" s="745"/>
      <c r="FA18" s="745"/>
      <c r="FB18" s="745"/>
      <c r="FC18" s="745"/>
      <c r="FD18" s="745"/>
      <c r="FE18" s="745"/>
      <c r="FF18" s="745"/>
      <c r="FG18" s="745"/>
      <c r="FH18" s="745"/>
      <c r="FI18" s="745"/>
      <c r="FJ18" s="745"/>
      <c r="FK18" s="745"/>
      <c r="FL18" s="745"/>
      <c r="FM18" s="745"/>
      <c r="FN18" s="745"/>
      <c r="FO18" s="745"/>
      <c r="FP18" s="745"/>
      <c r="FQ18" s="745"/>
      <c r="FR18" s="745"/>
      <c r="FS18" s="745"/>
      <c r="FT18" s="745"/>
      <c r="FU18" s="745"/>
      <c r="FV18" s="745"/>
      <c r="FW18" s="745"/>
      <c r="FX18" s="745"/>
      <c r="FY18" s="745"/>
      <c r="FZ18" s="745"/>
      <c r="GA18" s="745"/>
      <c r="GB18" s="745"/>
      <c r="GC18" s="745"/>
      <c r="GD18" s="745"/>
      <c r="GE18" s="745"/>
      <c r="GF18" s="745"/>
      <c r="GG18" s="745"/>
      <c r="GH18" s="745"/>
      <c r="GI18" s="745"/>
      <c r="GJ18" s="745"/>
      <c r="GK18" s="745"/>
      <c r="GL18" s="745"/>
      <c r="GM18" s="745"/>
      <c r="GN18" s="745"/>
      <c r="GO18" s="745"/>
      <c r="GP18" s="745"/>
      <c r="GQ18" s="745"/>
      <c r="GR18" s="745"/>
      <c r="GS18" s="745"/>
      <c r="GT18" s="745"/>
      <c r="GU18" s="745"/>
      <c r="GV18" s="745"/>
      <c r="GW18" s="745"/>
      <c r="GX18" s="745"/>
      <c r="GY18" s="745"/>
      <c r="GZ18" s="745"/>
      <c r="HA18" s="745"/>
      <c r="HB18" s="745"/>
      <c r="HC18" s="745"/>
      <c r="HD18" s="745"/>
      <c r="HE18" s="745"/>
      <c r="HF18" s="745"/>
      <c r="HG18" s="745"/>
      <c r="HH18" s="745"/>
      <c r="HI18" s="745"/>
      <c r="HJ18" s="745"/>
      <c r="HK18" s="745"/>
      <c r="HL18" s="745"/>
      <c r="HM18" s="745"/>
      <c r="HN18" s="745"/>
      <c r="HO18" s="745"/>
      <c r="HP18" s="745"/>
      <c r="HQ18" s="745"/>
      <c r="HR18" s="745"/>
      <c r="HS18" s="745"/>
      <c r="HT18" s="745"/>
      <c r="HU18" s="745"/>
      <c r="HV18" s="745"/>
      <c r="HW18" s="745"/>
      <c r="HX18" s="745"/>
      <c r="HY18" s="745"/>
      <c r="HZ18" s="745"/>
      <c r="IA18" s="745"/>
      <c r="IB18" s="745"/>
      <c r="IC18" s="745"/>
      <c r="ID18" s="745"/>
      <c r="IE18" s="745"/>
      <c r="IF18" s="745"/>
      <c r="IG18" s="745"/>
      <c r="IH18" s="745"/>
      <c r="II18" s="745"/>
      <c r="IJ18" s="745"/>
      <c r="IK18" s="745"/>
      <c r="IL18" s="745"/>
      <c r="IM18" s="745"/>
      <c r="IN18" s="745"/>
    </row>
    <row r="19" spans="1:248" ht="17.25" customHeight="1">
      <c r="A19" s="746" t="s">
        <v>6229</v>
      </c>
      <c r="B19" s="747">
        <v>44269</v>
      </c>
      <c r="C19" s="746" t="s">
        <v>4202</v>
      </c>
      <c r="D19" s="758"/>
      <c r="E19" s="748" t="s">
        <v>6230</v>
      </c>
      <c r="F19" s="746">
        <v>244</v>
      </c>
      <c r="G19" s="746">
        <v>247</v>
      </c>
      <c r="H19" s="746"/>
      <c r="I19" s="748"/>
      <c r="J19" s="746">
        <v>30</v>
      </c>
      <c r="K19" s="746">
        <v>10</v>
      </c>
      <c r="L19" s="748">
        <v>10</v>
      </c>
      <c r="M19" s="746">
        <v>2</v>
      </c>
      <c r="N19" s="746">
        <v>1</v>
      </c>
      <c r="O19" s="748">
        <v>1</v>
      </c>
      <c r="P19" s="750">
        <f t="shared" si="0"/>
        <v>3</v>
      </c>
      <c r="Q19" s="748">
        <v>0</v>
      </c>
      <c r="R19" s="748">
        <v>3</v>
      </c>
      <c r="S19" s="748" t="s">
        <v>3549</v>
      </c>
      <c r="T19" s="748" t="s">
        <v>6231</v>
      </c>
      <c r="U19" s="754" t="s">
        <v>6232</v>
      </c>
      <c r="V19" s="752">
        <f t="shared" si="8"/>
        <v>6.6666666666666666E-2</v>
      </c>
      <c r="W19" s="752">
        <f t="shared" ref="W19:X19" si="10">IF(OR(K19=ISBLANK(0),K19=0),"",IF(N19=ISBLANK(0),0,N19/K19))</f>
        <v>0.1</v>
      </c>
      <c r="X19" s="752">
        <f t="shared" si="10"/>
        <v>0.1</v>
      </c>
      <c r="Y19" s="753">
        <f t="shared" si="2"/>
        <v>7.4999999999999997E-2</v>
      </c>
      <c r="Z19" s="753">
        <f t="shared" si="3"/>
        <v>0</v>
      </c>
      <c r="AA19" s="745"/>
      <c r="AB19" s="745"/>
      <c r="AC19" s="745"/>
      <c r="AD19" s="745"/>
      <c r="AE19" s="745"/>
      <c r="AF19" s="745"/>
      <c r="AG19" s="745"/>
      <c r="AH19" s="745"/>
      <c r="AI19" s="745"/>
      <c r="AJ19" s="745"/>
      <c r="AK19" s="745"/>
      <c r="AL19" s="745"/>
      <c r="AM19" s="745"/>
      <c r="AN19" s="745"/>
      <c r="AO19" s="745"/>
      <c r="AP19" s="745"/>
      <c r="AQ19" s="745"/>
      <c r="AR19" s="745"/>
      <c r="AS19" s="745"/>
      <c r="AT19" s="745"/>
      <c r="AU19" s="745"/>
      <c r="AV19" s="745"/>
      <c r="AW19" s="745"/>
      <c r="AX19" s="745"/>
      <c r="AY19" s="745"/>
      <c r="AZ19" s="745"/>
      <c r="BA19" s="745"/>
      <c r="BB19" s="745"/>
      <c r="BC19" s="745"/>
      <c r="BD19" s="745"/>
      <c r="BE19" s="745"/>
      <c r="BF19" s="745"/>
      <c r="BG19" s="745"/>
      <c r="BH19" s="745"/>
      <c r="BI19" s="745"/>
      <c r="BJ19" s="745"/>
      <c r="BK19" s="745"/>
      <c r="BL19" s="745"/>
      <c r="BM19" s="745"/>
      <c r="BN19" s="745"/>
      <c r="BO19" s="745"/>
      <c r="BP19" s="745"/>
      <c r="BQ19" s="745"/>
      <c r="BR19" s="745"/>
      <c r="BS19" s="745"/>
      <c r="BT19" s="745"/>
      <c r="BU19" s="745"/>
      <c r="BV19" s="745"/>
      <c r="BW19" s="745"/>
      <c r="BX19" s="745"/>
      <c r="BY19" s="745"/>
      <c r="BZ19" s="745"/>
      <c r="CA19" s="745"/>
      <c r="CB19" s="745"/>
      <c r="CC19" s="745"/>
      <c r="CD19" s="745"/>
      <c r="CE19" s="745"/>
      <c r="CF19" s="745"/>
      <c r="CG19" s="745"/>
      <c r="CH19" s="745"/>
      <c r="CI19" s="745"/>
      <c r="CJ19" s="745"/>
      <c r="CK19" s="745"/>
      <c r="CL19" s="745"/>
      <c r="CM19" s="745"/>
      <c r="CN19" s="745"/>
      <c r="CO19" s="745"/>
      <c r="CP19" s="745"/>
      <c r="CQ19" s="745"/>
      <c r="CR19" s="745"/>
      <c r="CS19" s="745"/>
      <c r="CT19" s="745"/>
      <c r="CU19" s="745"/>
      <c r="CV19" s="745"/>
      <c r="CW19" s="745"/>
      <c r="CX19" s="745"/>
      <c r="CY19" s="745"/>
      <c r="CZ19" s="745"/>
      <c r="DA19" s="745"/>
      <c r="DB19" s="745"/>
      <c r="DC19" s="745"/>
      <c r="DD19" s="745"/>
      <c r="DE19" s="745"/>
      <c r="DF19" s="745"/>
      <c r="DG19" s="745"/>
      <c r="DH19" s="745"/>
      <c r="DI19" s="745"/>
      <c r="DJ19" s="745"/>
      <c r="DK19" s="745"/>
      <c r="DL19" s="745"/>
      <c r="DM19" s="745"/>
      <c r="DN19" s="745"/>
      <c r="DO19" s="745"/>
      <c r="DP19" s="745"/>
      <c r="DQ19" s="745"/>
      <c r="DR19" s="745"/>
      <c r="DS19" s="745"/>
      <c r="DT19" s="745"/>
      <c r="DU19" s="745"/>
      <c r="DV19" s="745"/>
      <c r="DW19" s="745"/>
      <c r="DX19" s="745"/>
      <c r="DY19" s="745"/>
      <c r="DZ19" s="745"/>
      <c r="EA19" s="745"/>
      <c r="EB19" s="745"/>
      <c r="EC19" s="745"/>
      <c r="ED19" s="745"/>
      <c r="EE19" s="745"/>
      <c r="EF19" s="745"/>
      <c r="EG19" s="745"/>
      <c r="EH19" s="745"/>
      <c r="EI19" s="745"/>
      <c r="EJ19" s="745"/>
      <c r="EK19" s="745"/>
      <c r="EL19" s="745"/>
      <c r="EM19" s="745"/>
      <c r="EN19" s="745"/>
      <c r="EO19" s="745"/>
      <c r="EP19" s="745"/>
      <c r="EQ19" s="745"/>
      <c r="ER19" s="745"/>
      <c r="ES19" s="745"/>
      <c r="ET19" s="745"/>
      <c r="EU19" s="745"/>
      <c r="EV19" s="745"/>
      <c r="EW19" s="745"/>
      <c r="EX19" s="745"/>
      <c r="EY19" s="745"/>
      <c r="EZ19" s="745"/>
      <c r="FA19" s="745"/>
      <c r="FB19" s="745"/>
      <c r="FC19" s="745"/>
      <c r="FD19" s="745"/>
      <c r="FE19" s="745"/>
      <c r="FF19" s="745"/>
      <c r="FG19" s="745"/>
      <c r="FH19" s="745"/>
      <c r="FI19" s="745"/>
      <c r="FJ19" s="745"/>
      <c r="FK19" s="745"/>
      <c r="FL19" s="745"/>
      <c r="FM19" s="745"/>
      <c r="FN19" s="745"/>
      <c r="FO19" s="745"/>
      <c r="FP19" s="745"/>
      <c r="FQ19" s="745"/>
      <c r="FR19" s="745"/>
      <c r="FS19" s="745"/>
      <c r="FT19" s="745"/>
      <c r="FU19" s="745"/>
      <c r="FV19" s="745"/>
      <c r="FW19" s="745"/>
      <c r="FX19" s="745"/>
      <c r="FY19" s="745"/>
      <c r="FZ19" s="745"/>
      <c r="GA19" s="745"/>
      <c r="GB19" s="745"/>
      <c r="GC19" s="745"/>
      <c r="GD19" s="745"/>
      <c r="GE19" s="745"/>
      <c r="GF19" s="745"/>
      <c r="GG19" s="745"/>
      <c r="GH19" s="745"/>
      <c r="GI19" s="745"/>
      <c r="GJ19" s="745"/>
      <c r="GK19" s="745"/>
      <c r="GL19" s="745"/>
      <c r="GM19" s="745"/>
      <c r="GN19" s="745"/>
      <c r="GO19" s="745"/>
      <c r="GP19" s="745"/>
      <c r="GQ19" s="745"/>
      <c r="GR19" s="745"/>
      <c r="GS19" s="745"/>
      <c r="GT19" s="745"/>
      <c r="GU19" s="745"/>
      <c r="GV19" s="745"/>
      <c r="GW19" s="745"/>
      <c r="GX19" s="745"/>
      <c r="GY19" s="745"/>
      <c r="GZ19" s="745"/>
      <c r="HA19" s="745"/>
      <c r="HB19" s="745"/>
      <c r="HC19" s="745"/>
      <c r="HD19" s="745"/>
      <c r="HE19" s="745"/>
      <c r="HF19" s="745"/>
      <c r="HG19" s="745"/>
      <c r="HH19" s="745"/>
      <c r="HI19" s="745"/>
      <c r="HJ19" s="745"/>
      <c r="HK19" s="745"/>
      <c r="HL19" s="745"/>
      <c r="HM19" s="745"/>
      <c r="HN19" s="745"/>
      <c r="HO19" s="745"/>
      <c r="HP19" s="745"/>
      <c r="HQ19" s="745"/>
      <c r="HR19" s="745"/>
      <c r="HS19" s="745"/>
      <c r="HT19" s="745"/>
      <c r="HU19" s="745"/>
      <c r="HV19" s="745"/>
      <c r="HW19" s="745"/>
      <c r="HX19" s="745"/>
      <c r="HY19" s="745"/>
      <c r="HZ19" s="745"/>
      <c r="IA19" s="745"/>
      <c r="IB19" s="745"/>
      <c r="IC19" s="745"/>
      <c r="ID19" s="745"/>
      <c r="IE19" s="745"/>
      <c r="IF19" s="745"/>
      <c r="IG19" s="745"/>
      <c r="IH19" s="745"/>
      <c r="II19" s="745"/>
      <c r="IJ19" s="745"/>
      <c r="IK19" s="745"/>
      <c r="IL19" s="745"/>
      <c r="IM19" s="745"/>
      <c r="IN19" s="745"/>
    </row>
    <row r="20" spans="1:248" ht="12.75">
      <c r="A20" s="746" t="s">
        <v>6229</v>
      </c>
      <c r="B20" s="747">
        <v>44126</v>
      </c>
      <c r="C20" s="746" t="s">
        <v>3954</v>
      </c>
      <c r="D20" s="746" t="s">
        <v>6233</v>
      </c>
      <c r="E20" s="748" t="s">
        <v>3843</v>
      </c>
      <c r="F20" s="746" t="s">
        <v>6234</v>
      </c>
      <c r="G20" s="746" t="s">
        <v>6235</v>
      </c>
      <c r="H20" s="758"/>
      <c r="I20" s="750"/>
      <c r="J20" s="746">
        <v>58</v>
      </c>
      <c r="K20" s="746">
        <v>22</v>
      </c>
      <c r="L20" s="748">
        <v>17</v>
      </c>
      <c r="M20" s="746">
        <v>5</v>
      </c>
      <c r="N20" s="746">
        <v>1</v>
      </c>
      <c r="O20" s="748">
        <v>1</v>
      </c>
      <c r="P20" s="748">
        <f t="shared" si="0"/>
        <v>6</v>
      </c>
      <c r="Q20" s="748"/>
      <c r="R20" s="748"/>
      <c r="S20" s="748"/>
      <c r="T20" s="748" t="s">
        <v>4608</v>
      </c>
      <c r="U20" s="754"/>
      <c r="V20" s="752">
        <f t="shared" si="8"/>
        <v>8.6206896551724144E-2</v>
      </c>
      <c r="W20" s="752">
        <f t="shared" ref="W20:X20" si="11">IF(OR(K20=ISBLANK(0),K20=0),"",IF(N20=ISBLANK(0),0,N20/K20))</f>
        <v>4.5454545454545456E-2</v>
      </c>
      <c r="X20" s="752">
        <f t="shared" si="11"/>
        <v>5.8823529411764705E-2</v>
      </c>
      <c r="Y20" s="753">
        <f t="shared" si="2"/>
        <v>7.4999999999999997E-2</v>
      </c>
      <c r="Z20" s="753">
        <f t="shared" si="3"/>
        <v>0</v>
      </c>
      <c r="AA20" s="745"/>
      <c r="AB20" s="745"/>
      <c r="AC20" s="745"/>
      <c r="AD20" s="745"/>
      <c r="AE20" s="745"/>
      <c r="AF20" s="745"/>
      <c r="AG20" s="745"/>
      <c r="AH20" s="745"/>
      <c r="AI20" s="745"/>
      <c r="AJ20" s="745"/>
      <c r="AK20" s="745"/>
      <c r="AL20" s="745"/>
      <c r="AM20" s="745"/>
      <c r="AN20" s="745"/>
      <c r="AO20" s="745"/>
      <c r="AP20" s="745"/>
      <c r="AQ20" s="745"/>
      <c r="AR20" s="745"/>
      <c r="AS20" s="745"/>
      <c r="AT20" s="745"/>
      <c r="AU20" s="745"/>
      <c r="AV20" s="745"/>
      <c r="AW20" s="745"/>
      <c r="AX20" s="745"/>
      <c r="AY20" s="745"/>
      <c r="AZ20" s="745"/>
      <c r="BA20" s="745"/>
      <c r="BB20" s="745"/>
      <c r="BC20" s="745"/>
      <c r="BD20" s="745"/>
      <c r="BE20" s="745"/>
      <c r="BF20" s="745"/>
      <c r="BG20" s="745"/>
      <c r="BH20" s="745"/>
      <c r="BI20" s="745"/>
      <c r="BJ20" s="745"/>
      <c r="BK20" s="745"/>
      <c r="BL20" s="745"/>
      <c r="BM20" s="745"/>
      <c r="BN20" s="745"/>
      <c r="BO20" s="745"/>
      <c r="BP20" s="745"/>
      <c r="BQ20" s="745"/>
      <c r="BR20" s="745"/>
      <c r="BS20" s="745"/>
      <c r="BT20" s="745"/>
      <c r="BU20" s="745"/>
      <c r="BV20" s="745"/>
      <c r="BW20" s="745"/>
      <c r="BX20" s="745"/>
      <c r="BY20" s="745"/>
      <c r="BZ20" s="745"/>
      <c r="CA20" s="745"/>
      <c r="CB20" s="745"/>
      <c r="CC20" s="745"/>
      <c r="CD20" s="745"/>
      <c r="CE20" s="745"/>
      <c r="CF20" s="745"/>
      <c r="CG20" s="745"/>
      <c r="CH20" s="745"/>
      <c r="CI20" s="745"/>
      <c r="CJ20" s="745"/>
      <c r="CK20" s="745"/>
      <c r="CL20" s="745"/>
      <c r="CM20" s="745"/>
      <c r="CN20" s="745"/>
      <c r="CO20" s="745"/>
      <c r="CP20" s="745"/>
      <c r="CQ20" s="745"/>
      <c r="CR20" s="745"/>
      <c r="CS20" s="745"/>
      <c r="CT20" s="745"/>
      <c r="CU20" s="745"/>
      <c r="CV20" s="745"/>
      <c r="CW20" s="745"/>
      <c r="CX20" s="745"/>
      <c r="CY20" s="745"/>
      <c r="CZ20" s="745"/>
      <c r="DA20" s="745"/>
      <c r="DB20" s="745"/>
      <c r="DC20" s="745"/>
      <c r="DD20" s="745"/>
      <c r="DE20" s="745"/>
      <c r="DF20" s="745"/>
      <c r="DG20" s="745"/>
      <c r="DH20" s="745"/>
      <c r="DI20" s="745"/>
      <c r="DJ20" s="745"/>
      <c r="DK20" s="745"/>
      <c r="DL20" s="745"/>
      <c r="DM20" s="745"/>
      <c r="DN20" s="745"/>
      <c r="DO20" s="745"/>
      <c r="DP20" s="745"/>
      <c r="DQ20" s="745"/>
      <c r="DR20" s="745"/>
      <c r="DS20" s="745"/>
      <c r="DT20" s="745"/>
      <c r="DU20" s="745"/>
      <c r="DV20" s="745"/>
      <c r="DW20" s="745"/>
      <c r="DX20" s="745"/>
      <c r="DY20" s="745"/>
      <c r="DZ20" s="745"/>
      <c r="EA20" s="745"/>
      <c r="EB20" s="745"/>
      <c r="EC20" s="745"/>
      <c r="ED20" s="745"/>
      <c r="EE20" s="745"/>
      <c r="EF20" s="745"/>
      <c r="EG20" s="745"/>
      <c r="EH20" s="745"/>
      <c r="EI20" s="745"/>
      <c r="EJ20" s="745"/>
      <c r="EK20" s="745"/>
      <c r="EL20" s="745"/>
      <c r="EM20" s="745"/>
      <c r="EN20" s="745"/>
      <c r="EO20" s="745"/>
      <c r="EP20" s="745"/>
      <c r="EQ20" s="745"/>
      <c r="ER20" s="745"/>
      <c r="ES20" s="745"/>
      <c r="ET20" s="745"/>
      <c r="EU20" s="745"/>
      <c r="EV20" s="745"/>
      <c r="EW20" s="745"/>
      <c r="EX20" s="745"/>
      <c r="EY20" s="745"/>
      <c r="EZ20" s="745"/>
      <c r="FA20" s="745"/>
      <c r="FB20" s="745"/>
      <c r="FC20" s="745"/>
      <c r="FD20" s="745"/>
      <c r="FE20" s="745"/>
      <c r="FF20" s="745"/>
      <c r="FG20" s="745"/>
      <c r="FH20" s="745"/>
      <c r="FI20" s="745"/>
      <c r="FJ20" s="745"/>
      <c r="FK20" s="745"/>
      <c r="FL20" s="745"/>
      <c r="FM20" s="745"/>
      <c r="FN20" s="745"/>
      <c r="FO20" s="745"/>
      <c r="FP20" s="745"/>
      <c r="FQ20" s="745"/>
      <c r="FR20" s="745"/>
      <c r="FS20" s="745"/>
      <c r="FT20" s="745"/>
      <c r="FU20" s="745"/>
      <c r="FV20" s="745"/>
      <c r="FW20" s="745"/>
      <c r="FX20" s="745"/>
      <c r="FY20" s="745"/>
      <c r="FZ20" s="745"/>
      <c r="GA20" s="745"/>
      <c r="GB20" s="745"/>
      <c r="GC20" s="745"/>
      <c r="GD20" s="745"/>
      <c r="GE20" s="745"/>
      <c r="GF20" s="745"/>
      <c r="GG20" s="745"/>
      <c r="GH20" s="745"/>
      <c r="GI20" s="745"/>
      <c r="GJ20" s="745"/>
      <c r="GK20" s="745"/>
      <c r="GL20" s="745"/>
      <c r="GM20" s="745"/>
      <c r="GN20" s="745"/>
      <c r="GO20" s="745"/>
      <c r="GP20" s="745"/>
      <c r="GQ20" s="745"/>
      <c r="GR20" s="745"/>
      <c r="GS20" s="745"/>
      <c r="GT20" s="745"/>
      <c r="GU20" s="745"/>
      <c r="GV20" s="745"/>
      <c r="GW20" s="745"/>
      <c r="GX20" s="745"/>
      <c r="GY20" s="745"/>
      <c r="GZ20" s="745"/>
      <c r="HA20" s="745"/>
      <c r="HB20" s="745"/>
      <c r="HC20" s="745"/>
      <c r="HD20" s="745"/>
      <c r="HE20" s="745"/>
      <c r="HF20" s="745"/>
      <c r="HG20" s="745"/>
      <c r="HH20" s="745"/>
      <c r="HI20" s="745"/>
      <c r="HJ20" s="745"/>
      <c r="HK20" s="745"/>
      <c r="HL20" s="745"/>
      <c r="HM20" s="745"/>
      <c r="HN20" s="745"/>
      <c r="HO20" s="745"/>
      <c r="HP20" s="745"/>
      <c r="HQ20" s="745"/>
      <c r="HR20" s="745"/>
      <c r="HS20" s="745"/>
      <c r="HT20" s="745"/>
      <c r="HU20" s="745"/>
      <c r="HV20" s="745"/>
      <c r="HW20" s="745"/>
      <c r="HX20" s="745"/>
      <c r="HY20" s="745"/>
      <c r="HZ20" s="745"/>
      <c r="IA20" s="745"/>
      <c r="IB20" s="745"/>
      <c r="IC20" s="745"/>
      <c r="ID20" s="745"/>
      <c r="IE20" s="745"/>
      <c r="IF20" s="745"/>
      <c r="IG20" s="745"/>
      <c r="IH20" s="745"/>
      <c r="II20" s="745"/>
      <c r="IJ20" s="745"/>
      <c r="IK20" s="745"/>
      <c r="IL20" s="745"/>
      <c r="IM20" s="745"/>
      <c r="IN20" s="745"/>
    </row>
    <row r="21" spans="1:248" ht="12.75">
      <c r="A21" s="746" t="s">
        <v>6229</v>
      </c>
      <c r="B21" s="747">
        <v>44127</v>
      </c>
      <c r="C21" s="746" t="s">
        <v>4069</v>
      </c>
      <c r="D21" s="746"/>
      <c r="E21" s="748" t="s">
        <v>3843</v>
      </c>
      <c r="F21" s="746" t="s">
        <v>6234</v>
      </c>
      <c r="G21" s="746" t="s">
        <v>6236</v>
      </c>
      <c r="H21" s="746"/>
      <c r="I21" s="748"/>
      <c r="J21" s="746">
        <v>18</v>
      </c>
      <c r="K21" s="746">
        <v>9</v>
      </c>
      <c r="L21" s="748">
        <v>15</v>
      </c>
      <c r="M21" s="746">
        <v>13</v>
      </c>
      <c r="N21" s="746">
        <v>3</v>
      </c>
      <c r="O21" s="748">
        <v>4</v>
      </c>
      <c r="P21" s="748">
        <f t="shared" si="0"/>
        <v>16</v>
      </c>
      <c r="Q21" s="748"/>
      <c r="R21" s="748"/>
      <c r="S21" s="748"/>
      <c r="T21" s="748"/>
      <c r="U21" s="751"/>
      <c r="V21" s="752">
        <f t="shared" si="8"/>
        <v>0.72222222222222221</v>
      </c>
      <c r="W21" s="752">
        <f t="shared" ref="W21:X21" si="12">IF(OR(K21=ISBLANK(0),K21=0),"",IF(N21=ISBLANK(0),0,N21/K21))</f>
        <v>0.33333333333333331</v>
      </c>
      <c r="X21" s="752">
        <f t="shared" si="12"/>
        <v>0.26666666666666666</v>
      </c>
      <c r="Y21" s="753">
        <f t="shared" si="2"/>
        <v>0.59259259259259256</v>
      </c>
      <c r="Z21" s="753">
        <f t="shared" si="3"/>
        <v>0</v>
      </c>
      <c r="AA21" s="745"/>
      <c r="AB21" s="745"/>
      <c r="AC21" s="745"/>
      <c r="AD21" s="745"/>
      <c r="AE21" s="745"/>
      <c r="AF21" s="745"/>
      <c r="AG21" s="745"/>
      <c r="AH21" s="745"/>
      <c r="AI21" s="745"/>
      <c r="AJ21" s="745"/>
      <c r="AK21" s="745"/>
      <c r="AL21" s="745"/>
      <c r="AM21" s="745"/>
      <c r="AN21" s="745"/>
      <c r="AO21" s="745"/>
      <c r="AP21" s="745"/>
      <c r="AQ21" s="745"/>
      <c r="AR21" s="745"/>
      <c r="AS21" s="745"/>
      <c r="AT21" s="745"/>
      <c r="AU21" s="745"/>
      <c r="AV21" s="745"/>
      <c r="AW21" s="745"/>
      <c r="AX21" s="745"/>
      <c r="AY21" s="745"/>
      <c r="AZ21" s="745"/>
      <c r="BA21" s="745"/>
      <c r="BB21" s="745"/>
      <c r="BC21" s="745"/>
      <c r="BD21" s="745"/>
      <c r="BE21" s="745"/>
      <c r="BF21" s="745"/>
      <c r="BG21" s="745"/>
      <c r="BH21" s="745"/>
      <c r="BI21" s="745"/>
      <c r="BJ21" s="745"/>
      <c r="BK21" s="745"/>
      <c r="BL21" s="745"/>
      <c r="BM21" s="745"/>
      <c r="BN21" s="745"/>
      <c r="BO21" s="745"/>
      <c r="BP21" s="745"/>
      <c r="BQ21" s="745"/>
      <c r="BR21" s="745"/>
      <c r="BS21" s="745"/>
      <c r="BT21" s="745"/>
      <c r="BU21" s="745"/>
      <c r="BV21" s="745"/>
      <c r="BW21" s="745"/>
      <c r="BX21" s="745"/>
      <c r="BY21" s="745"/>
      <c r="BZ21" s="745"/>
      <c r="CA21" s="745"/>
      <c r="CB21" s="745"/>
      <c r="CC21" s="745"/>
      <c r="CD21" s="745"/>
      <c r="CE21" s="745"/>
      <c r="CF21" s="745"/>
      <c r="CG21" s="745"/>
      <c r="CH21" s="745"/>
      <c r="CI21" s="745"/>
      <c r="CJ21" s="745"/>
      <c r="CK21" s="745"/>
      <c r="CL21" s="745"/>
      <c r="CM21" s="745"/>
      <c r="CN21" s="745"/>
      <c r="CO21" s="745"/>
      <c r="CP21" s="745"/>
      <c r="CQ21" s="745"/>
      <c r="CR21" s="745"/>
      <c r="CS21" s="745"/>
      <c r="CT21" s="745"/>
      <c r="CU21" s="745"/>
      <c r="CV21" s="745"/>
      <c r="CW21" s="745"/>
      <c r="CX21" s="745"/>
      <c r="CY21" s="745"/>
      <c r="CZ21" s="745"/>
      <c r="DA21" s="745"/>
      <c r="DB21" s="745"/>
      <c r="DC21" s="745"/>
      <c r="DD21" s="745"/>
      <c r="DE21" s="745"/>
      <c r="DF21" s="745"/>
      <c r="DG21" s="745"/>
      <c r="DH21" s="745"/>
      <c r="DI21" s="745"/>
      <c r="DJ21" s="745"/>
      <c r="DK21" s="745"/>
      <c r="DL21" s="745"/>
      <c r="DM21" s="745"/>
      <c r="DN21" s="745"/>
      <c r="DO21" s="745"/>
      <c r="DP21" s="745"/>
      <c r="DQ21" s="745"/>
      <c r="DR21" s="745"/>
      <c r="DS21" s="745"/>
      <c r="DT21" s="745"/>
      <c r="DU21" s="745"/>
      <c r="DV21" s="745"/>
      <c r="DW21" s="745"/>
      <c r="DX21" s="745"/>
      <c r="DY21" s="745"/>
      <c r="DZ21" s="745"/>
      <c r="EA21" s="745"/>
      <c r="EB21" s="745"/>
      <c r="EC21" s="745"/>
      <c r="ED21" s="745"/>
      <c r="EE21" s="745"/>
      <c r="EF21" s="745"/>
      <c r="EG21" s="745"/>
      <c r="EH21" s="745"/>
      <c r="EI21" s="745"/>
      <c r="EJ21" s="745"/>
      <c r="EK21" s="745"/>
      <c r="EL21" s="745"/>
      <c r="EM21" s="745"/>
      <c r="EN21" s="745"/>
      <c r="EO21" s="745"/>
      <c r="EP21" s="745"/>
      <c r="EQ21" s="745"/>
      <c r="ER21" s="745"/>
      <c r="ES21" s="745"/>
      <c r="ET21" s="745"/>
      <c r="EU21" s="745"/>
      <c r="EV21" s="745"/>
      <c r="EW21" s="745"/>
      <c r="EX21" s="745"/>
      <c r="EY21" s="745"/>
      <c r="EZ21" s="745"/>
      <c r="FA21" s="745"/>
      <c r="FB21" s="745"/>
      <c r="FC21" s="745"/>
      <c r="FD21" s="745"/>
      <c r="FE21" s="745"/>
      <c r="FF21" s="745"/>
      <c r="FG21" s="745"/>
      <c r="FH21" s="745"/>
      <c r="FI21" s="745"/>
      <c r="FJ21" s="745"/>
      <c r="FK21" s="745"/>
      <c r="FL21" s="745"/>
      <c r="FM21" s="745"/>
      <c r="FN21" s="745"/>
      <c r="FO21" s="745"/>
      <c r="FP21" s="745"/>
      <c r="FQ21" s="745"/>
      <c r="FR21" s="745"/>
      <c r="FS21" s="745"/>
      <c r="FT21" s="745"/>
      <c r="FU21" s="745"/>
      <c r="FV21" s="745"/>
      <c r="FW21" s="745"/>
      <c r="FX21" s="745"/>
      <c r="FY21" s="745"/>
      <c r="FZ21" s="745"/>
      <c r="GA21" s="745"/>
      <c r="GB21" s="745"/>
      <c r="GC21" s="745"/>
      <c r="GD21" s="745"/>
      <c r="GE21" s="745"/>
      <c r="GF21" s="745"/>
      <c r="GG21" s="745"/>
      <c r="GH21" s="745"/>
      <c r="GI21" s="745"/>
      <c r="GJ21" s="745"/>
      <c r="GK21" s="745"/>
      <c r="GL21" s="745"/>
      <c r="GM21" s="745"/>
      <c r="GN21" s="745"/>
      <c r="GO21" s="745"/>
      <c r="GP21" s="745"/>
      <c r="GQ21" s="745"/>
      <c r="GR21" s="745"/>
      <c r="GS21" s="745"/>
      <c r="GT21" s="745"/>
      <c r="GU21" s="745"/>
      <c r="GV21" s="745"/>
      <c r="GW21" s="745"/>
      <c r="GX21" s="745"/>
      <c r="GY21" s="745"/>
      <c r="GZ21" s="745"/>
      <c r="HA21" s="745"/>
      <c r="HB21" s="745"/>
      <c r="HC21" s="745"/>
      <c r="HD21" s="745"/>
      <c r="HE21" s="745"/>
      <c r="HF21" s="745"/>
      <c r="HG21" s="745"/>
      <c r="HH21" s="745"/>
      <c r="HI21" s="745"/>
      <c r="HJ21" s="745"/>
      <c r="HK21" s="745"/>
      <c r="HL21" s="745"/>
      <c r="HM21" s="745"/>
      <c r="HN21" s="745"/>
      <c r="HO21" s="745"/>
      <c r="HP21" s="745"/>
      <c r="HQ21" s="745"/>
      <c r="HR21" s="745"/>
      <c r="HS21" s="745"/>
      <c r="HT21" s="745"/>
      <c r="HU21" s="745"/>
      <c r="HV21" s="745"/>
      <c r="HW21" s="745"/>
      <c r="HX21" s="745"/>
      <c r="HY21" s="745"/>
      <c r="HZ21" s="745"/>
      <c r="IA21" s="745"/>
      <c r="IB21" s="745"/>
      <c r="IC21" s="745"/>
      <c r="ID21" s="745"/>
      <c r="IE21" s="745"/>
      <c r="IF21" s="745"/>
      <c r="IG21" s="745"/>
      <c r="IH21" s="745"/>
      <c r="II21" s="745"/>
      <c r="IJ21" s="745"/>
      <c r="IK21" s="745"/>
      <c r="IL21" s="745"/>
      <c r="IM21" s="745"/>
      <c r="IN21" s="745"/>
    </row>
    <row r="22" spans="1:248" ht="12.75">
      <c r="A22" s="746" t="s">
        <v>6229</v>
      </c>
      <c r="B22" s="747">
        <v>44235</v>
      </c>
      <c r="C22" s="746" t="s">
        <v>4112</v>
      </c>
      <c r="D22" s="746" t="s">
        <v>6237</v>
      </c>
      <c r="E22" s="748" t="s">
        <v>3843</v>
      </c>
      <c r="F22" s="746">
        <v>240</v>
      </c>
      <c r="G22" s="746">
        <v>250</v>
      </c>
      <c r="H22" s="758"/>
      <c r="I22" s="750"/>
      <c r="J22" s="746">
        <v>14</v>
      </c>
      <c r="K22" s="746">
        <v>16</v>
      </c>
      <c r="L22" s="748">
        <v>15</v>
      </c>
      <c r="M22" s="746">
        <v>6</v>
      </c>
      <c r="N22" s="746">
        <v>5</v>
      </c>
      <c r="O22" s="748">
        <v>5</v>
      </c>
      <c r="P22" s="748">
        <f t="shared" si="0"/>
        <v>11</v>
      </c>
      <c r="Q22" s="748"/>
      <c r="R22" s="748">
        <v>11</v>
      </c>
      <c r="S22" s="748"/>
      <c r="T22" s="748" t="s">
        <v>4491</v>
      </c>
      <c r="U22" s="751"/>
      <c r="V22" s="752">
        <f t="shared" si="8"/>
        <v>0.42857142857142855</v>
      </c>
      <c r="W22" s="752">
        <f t="shared" ref="W22:X22" si="13">IF(OR(K22=ISBLANK(0),K22=0),"",IF(N22=ISBLANK(0),0,N22/K22))</f>
        <v>0.3125</v>
      </c>
      <c r="X22" s="752">
        <f t="shared" si="13"/>
        <v>0.33333333333333331</v>
      </c>
      <c r="Y22" s="753">
        <f t="shared" si="2"/>
        <v>0.36666666666666664</v>
      </c>
      <c r="Z22" s="753">
        <f t="shared" si="3"/>
        <v>0</v>
      </c>
      <c r="AA22" s="745"/>
    </row>
    <row r="23" spans="1:248" ht="12.75">
      <c r="A23" s="760" t="s">
        <v>6238</v>
      </c>
      <c r="B23" s="763">
        <v>44139</v>
      </c>
      <c r="C23" s="760" t="s">
        <v>6239</v>
      </c>
      <c r="D23" s="760" t="s">
        <v>6205</v>
      </c>
      <c r="E23" s="764" t="s">
        <v>3843</v>
      </c>
      <c r="F23" s="760" t="s">
        <v>6234</v>
      </c>
      <c r="G23" s="760" t="s">
        <v>6222</v>
      </c>
      <c r="H23" s="758"/>
      <c r="I23" s="750"/>
      <c r="J23" s="760">
        <v>38</v>
      </c>
      <c r="K23" s="760">
        <v>24</v>
      </c>
      <c r="L23" s="764">
        <v>47</v>
      </c>
      <c r="M23" s="760">
        <v>11</v>
      </c>
      <c r="N23" s="760">
        <v>8</v>
      </c>
      <c r="O23" s="764">
        <v>13</v>
      </c>
      <c r="P23" s="764">
        <f t="shared" si="0"/>
        <v>19</v>
      </c>
      <c r="Q23" s="764">
        <v>0</v>
      </c>
      <c r="R23" s="764">
        <v>19</v>
      </c>
      <c r="S23" s="764" t="s">
        <v>3549</v>
      </c>
      <c r="T23" s="764" t="s">
        <v>3606</v>
      </c>
      <c r="U23" s="751"/>
      <c r="V23" s="752">
        <f t="shared" si="8"/>
        <v>0.28947368421052633</v>
      </c>
      <c r="W23" s="752">
        <f t="shared" ref="W23:X23" si="14">IF(OR(K23=ISBLANK(0),K23=0),"",IF(N23=ISBLANK(0),0,N23/K23))</f>
        <v>0.33333333333333331</v>
      </c>
      <c r="X23" s="752">
        <f t="shared" si="14"/>
        <v>0.27659574468085107</v>
      </c>
      <c r="Y23" s="753">
        <f t="shared" si="2"/>
        <v>0.30645161290322581</v>
      </c>
      <c r="Z23" s="753">
        <f t="shared" si="3"/>
        <v>0</v>
      </c>
      <c r="AA23" s="745"/>
      <c r="AB23" s="745"/>
      <c r="AC23" s="745"/>
      <c r="AD23" s="745"/>
      <c r="AE23" s="745"/>
      <c r="AF23" s="745"/>
      <c r="AG23" s="745"/>
      <c r="AH23" s="745"/>
      <c r="AI23" s="745"/>
      <c r="AJ23" s="745"/>
      <c r="AK23" s="745"/>
      <c r="AL23" s="745"/>
      <c r="AM23" s="745"/>
      <c r="AN23" s="745"/>
      <c r="AO23" s="745"/>
      <c r="AP23" s="745"/>
      <c r="AQ23" s="745"/>
      <c r="AR23" s="745"/>
      <c r="AS23" s="745"/>
      <c r="AT23" s="745"/>
      <c r="AU23" s="745"/>
      <c r="AV23" s="745"/>
      <c r="AW23" s="745"/>
      <c r="AX23" s="745"/>
      <c r="AY23" s="745"/>
      <c r="AZ23" s="745"/>
      <c r="BA23" s="745"/>
      <c r="BB23" s="745"/>
      <c r="BC23" s="745"/>
      <c r="BD23" s="745"/>
      <c r="BE23" s="745"/>
      <c r="BF23" s="745"/>
      <c r="BG23" s="745"/>
      <c r="BH23" s="745"/>
      <c r="BI23" s="745"/>
      <c r="BJ23" s="745"/>
      <c r="BK23" s="745"/>
      <c r="BL23" s="745"/>
      <c r="BM23" s="745"/>
      <c r="BN23" s="745"/>
      <c r="BO23" s="745"/>
      <c r="BP23" s="745"/>
      <c r="BQ23" s="745"/>
      <c r="BR23" s="745"/>
      <c r="BS23" s="745"/>
      <c r="BT23" s="745"/>
      <c r="BU23" s="745"/>
      <c r="BV23" s="745"/>
      <c r="BW23" s="745"/>
      <c r="BX23" s="745"/>
      <c r="BY23" s="745"/>
      <c r="BZ23" s="745"/>
      <c r="CA23" s="745"/>
      <c r="CB23" s="745"/>
      <c r="CC23" s="745"/>
      <c r="CD23" s="745"/>
      <c r="CE23" s="745"/>
      <c r="CF23" s="745"/>
      <c r="CG23" s="745"/>
      <c r="CH23" s="745"/>
      <c r="CI23" s="745"/>
      <c r="CJ23" s="745"/>
      <c r="CK23" s="745"/>
      <c r="CL23" s="745"/>
      <c r="CM23" s="745"/>
      <c r="CN23" s="745"/>
      <c r="CO23" s="745"/>
      <c r="CP23" s="745"/>
      <c r="CQ23" s="745"/>
      <c r="CR23" s="745"/>
      <c r="CS23" s="745"/>
      <c r="CT23" s="745"/>
      <c r="CU23" s="745"/>
      <c r="CV23" s="745"/>
      <c r="CW23" s="745"/>
      <c r="CX23" s="745"/>
      <c r="CY23" s="745"/>
      <c r="CZ23" s="745"/>
      <c r="DA23" s="745"/>
      <c r="DB23" s="745"/>
      <c r="DC23" s="745"/>
      <c r="DD23" s="745"/>
      <c r="DE23" s="745"/>
      <c r="DF23" s="745"/>
      <c r="DG23" s="745"/>
      <c r="DH23" s="745"/>
      <c r="DI23" s="745"/>
      <c r="DJ23" s="745"/>
      <c r="DK23" s="745"/>
      <c r="DL23" s="745"/>
      <c r="DM23" s="745"/>
      <c r="DN23" s="745"/>
      <c r="DO23" s="745"/>
      <c r="DP23" s="745"/>
      <c r="DQ23" s="745"/>
      <c r="DR23" s="745"/>
      <c r="DS23" s="745"/>
      <c r="DT23" s="745"/>
      <c r="DU23" s="745"/>
      <c r="DV23" s="745"/>
      <c r="DW23" s="745"/>
      <c r="DX23" s="745"/>
      <c r="DY23" s="745"/>
      <c r="DZ23" s="745"/>
      <c r="EA23" s="745"/>
      <c r="EB23" s="745"/>
      <c r="EC23" s="745"/>
      <c r="ED23" s="745"/>
      <c r="EE23" s="745"/>
      <c r="EF23" s="745"/>
      <c r="EG23" s="745"/>
      <c r="EH23" s="745"/>
      <c r="EI23" s="745"/>
      <c r="EJ23" s="745"/>
      <c r="EK23" s="745"/>
      <c r="EL23" s="745"/>
      <c r="EM23" s="745"/>
      <c r="EN23" s="745"/>
      <c r="EO23" s="745"/>
      <c r="EP23" s="745"/>
      <c r="EQ23" s="745"/>
      <c r="ER23" s="745"/>
      <c r="ES23" s="745"/>
      <c r="ET23" s="745"/>
      <c r="EU23" s="745"/>
      <c r="EV23" s="745"/>
      <c r="EW23" s="745"/>
      <c r="EX23" s="745"/>
      <c r="EY23" s="745"/>
      <c r="EZ23" s="745"/>
      <c r="FA23" s="745"/>
      <c r="FB23" s="745"/>
      <c r="FC23" s="745"/>
      <c r="FD23" s="745"/>
      <c r="FE23" s="745"/>
      <c r="FF23" s="745"/>
      <c r="FG23" s="745"/>
      <c r="FH23" s="745"/>
      <c r="FI23" s="745"/>
      <c r="FJ23" s="745"/>
      <c r="FK23" s="745"/>
      <c r="FL23" s="745"/>
      <c r="FM23" s="745"/>
      <c r="FN23" s="745"/>
      <c r="FO23" s="745"/>
      <c r="FP23" s="745"/>
      <c r="FQ23" s="745"/>
      <c r="FR23" s="745"/>
      <c r="FS23" s="745"/>
      <c r="FT23" s="745"/>
      <c r="FU23" s="745"/>
      <c r="FV23" s="745"/>
      <c r="FW23" s="745"/>
      <c r="FX23" s="745"/>
      <c r="FY23" s="745"/>
      <c r="FZ23" s="745"/>
      <c r="GA23" s="745"/>
      <c r="GB23" s="745"/>
      <c r="GC23" s="745"/>
      <c r="GD23" s="745"/>
      <c r="GE23" s="745"/>
      <c r="GF23" s="745"/>
      <c r="GG23" s="745"/>
      <c r="GH23" s="745"/>
      <c r="GI23" s="745"/>
      <c r="GJ23" s="745"/>
      <c r="GK23" s="745"/>
      <c r="GL23" s="745"/>
      <c r="GM23" s="745"/>
      <c r="GN23" s="745"/>
      <c r="GO23" s="745"/>
      <c r="GP23" s="745"/>
      <c r="GQ23" s="745"/>
      <c r="GR23" s="745"/>
      <c r="GS23" s="745"/>
      <c r="GT23" s="745"/>
      <c r="GU23" s="745"/>
      <c r="GV23" s="745"/>
      <c r="GW23" s="745"/>
      <c r="GX23" s="745"/>
      <c r="GY23" s="745"/>
      <c r="GZ23" s="745"/>
      <c r="HA23" s="745"/>
      <c r="HB23" s="745"/>
      <c r="HC23" s="745"/>
      <c r="HD23" s="745"/>
      <c r="HE23" s="745"/>
      <c r="HF23" s="745"/>
      <c r="HG23" s="745"/>
      <c r="HH23" s="745"/>
      <c r="HI23" s="745"/>
      <c r="HJ23" s="745"/>
      <c r="HK23" s="745"/>
      <c r="HL23" s="745"/>
      <c r="HM23" s="745"/>
      <c r="HN23" s="745"/>
      <c r="HO23" s="745"/>
      <c r="HP23" s="745"/>
      <c r="HQ23" s="745"/>
      <c r="HR23" s="745"/>
      <c r="HS23" s="745"/>
      <c r="HT23" s="745"/>
      <c r="HU23" s="745"/>
      <c r="HV23" s="745"/>
      <c r="HW23" s="745"/>
      <c r="HX23" s="745"/>
      <c r="HY23" s="745"/>
      <c r="HZ23" s="745"/>
      <c r="IA23" s="745"/>
      <c r="IB23" s="745"/>
      <c r="IC23" s="745"/>
      <c r="ID23" s="745"/>
      <c r="IE23" s="745"/>
      <c r="IF23" s="745"/>
      <c r="IG23" s="745"/>
      <c r="IH23" s="745"/>
      <c r="II23" s="745"/>
      <c r="IJ23" s="745"/>
      <c r="IK23" s="745"/>
      <c r="IL23" s="745"/>
      <c r="IM23" s="745"/>
      <c r="IN23" s="745"/>
    </row>
    <row r="24" spans="1:248" ht="12.75">
      <c r="A24" s="746" t="s">
        <v>6240</v>
      </c>
      <c r="B24" s="747">
        <v>44242</v>
      </c>
      <c r="C24" s="746" t="s">
        <v>6224</v>
      </c>
      <c r="D24" s="746" t="s">
        <v>6241</v>
      </c>
      <c r="E24" s="748" t="s">
        <v>3843</v>
      </c>
      <c r="F24" s="746">
        <v>251</v>
      </c>
      <c r="G24" s="746">
        <v>256</v>
      </c>
      <c r="H24" s="758"/>
      <c r="I24" s="750"/>
      <c r="J24" s="746">
        <v>14</v>
      </c>
      <c r="K24" s="746">
        <v>14</v>
      </c>
      <c r="L24" s="748">
        <v>20</v>
      </c>
      <c r="M24" s="746">
        <v>11</v>
      </c>
      <c r="N24" s="746">
        <v>8</v>
      </c>
      <c r="O24" s="748">
        <v>4</v>
      </c>
      <c r="P24" s="748">
        <f t="shared" si="0"/>
        <v>19</v>
      </c>
      <c r="Q24" s="748">
        <v>3</v>
      </c>
      <c r="R24" s="748">
        <v>16</v>
      </c>
      <c r="S24" s="750"/>
      <c r="T24" s="748" t="s">
        <v>4491</v>
      </c>
      <c r="U24" s="757"/>
      <c r="V24" s="752">
        <f t="shared" si="8"/>
        <v>0.7857142857142857</v>
      </c>
      <c r="W24" s="752">
        <f t="shared" ref="W24:X24" si="15">IF(OR(K24=ISBLANK(0),K24=0),"",IF(N24=ISBLANK(0),0,N24/K24))</f>
        <v>0.5714285714285714</v>
      </c>
      <c r="X24" s="752">
        <f t="shared" si="15"/>
        <v>0.2</v>
      </c>
      <c r="Y24" s="753">
        <f t="shared" si="2"/>
        <v>0.6785714285714286</v>
      </c>
      <c r="Z24" s="753">
        <f t="shared" si="3"/>
        <v>0.15789473684210525</v>
      </c>
      <c r="AA24" s="745"/>
      <c r="AB24" s="745"/>
      <c r="AC24" s="745"/>
      <c r="AD24" s="745"/>
      <c r="AE24" s="745"/>
      <c r="AF24" s="745"/>
      <c r="AG24" s="745"/>
      <c r="AH24" s="745"/>
      <c r="AI24" s="745"/>
      <c r="AJ24" s="745"/>
      <c r="AK24" s="745"/>
      <c r="AL24" s="745"/>
      <c r="AM24" s="745"/>
      <c r="AN24" s="745"/>
      <c r="AO24" s="745"/>
      <c r="AP24" s="745"/>
      <c r="AQ24" s="745"/>
      <c r="AR24" s="745"/>
      <c r="AS24" s="745"/>
      <c r="AT24" s="745"/>
      <c r="AU24" s="745"/>
      <c r="AV24" s="745"/>
      <c r="AW24" s="745"/>
      <c r="AX24" s="745"/>
      <c r="AY24" s="745"/>
      <c r="AZ24" s="745"/>
      <c r="BA24" s="745"/>
      <c r="BB24" s="745"/>
      <c r="BC24" s="745"/>
      <c r="BD24" s="745"/>
      <c r="BE24" s="745"/>
      <c r="BF24" s="745"/>
      <c r="BG24" s="745"/>
      <c r="BH24" s="745"/>
      <c r="BI24" s="745"/>
      <c r="BJ24" s="745"/>
      <c r="BK24" s="745"/>
      <c r="BL24" s="745"/>
      <c r="BM24" s="745"/>
      <c r="BN24" s="745"/>
      <c r="BO24" s="745"/>
      <c r="BP24" s="745"/>
      <c r="BQ24" s="745"/>
      <c r="BR24" s="745"/>
      <c r="BS24" s="745"/>
      <c r="BT24" s="745"/>
      <c r="BU24" s="745"/>
      <c r="BV24" s="745"/>
      <c r="BW24" s="745"/>
      <c r="BX24" s="745"/>
      <c r="BY24" s="745"/>
      <c r="BZ24" s="745"/>
      <c r="CA24" s="745"/>
      <c r="CB24" s="745"/>
      <c r="CC24" s="745"/>
      <c r="CD24" s="745"/>
      <c r="CE24" s="745"/>
      <c r="CF24" s="745"/>
      <c r="CG24" s="745"/>
      <c r="CH24" s="745"/>
      <c r="CI24" s="745"/>
      <c r="CJ24" s="745"/>
      <c r="CK24" s="745"/>
      <c r="CL24" s="745"/>
      <c r="CM24" s="745"/>
      <c r="CN24" s="745"/>
      <c r="CO24" s="745"/>
      <c r="CP24" s="745"/>
      <c r="CQ24" s="745"/>
      <c r="CR24" s="745"/>
      <c r="CS24" s="745"/>
      <c r="CT24" s="745"/>
      <c r="CU24" s="745"/>
      <c r="CV24" s="745"/>
      <c r="CW24" s="745"/>
      <c r="CX24" s="745"/>
      <c r="CY24" s="745"/>
      <c r="CZ24" s="745"/>
      <c r="DA24" s="745"/>
      <c r="DB24" s="745"/>
      <c r="DC24" s="745"/>
      <c r="DD24" s="745"/>
      <c r="DE24" s="745"/>
      <c r="DF24" s="745"/>
      <c r="DG24" s="745"/>
      <c r="DH24" s="745"/>
      <c r="DI24" s="745"/>
      <c r="DJ24" s="745"/>
      <c r="DK24" s="745"/>
      <c r="DL24" s="745"/>
      <c r="DM24" s="745"/>
      <c r="DN24" s="745"/>
      <c r="DO24" s="745"/>
      <c r="DP24" s="745"/>
      <c r="DQ24" s="745"/>
      <c r="DR24" s="745"/>
      <c r="DS24" s="745"/>
      <c r="DT24" s="745"/>
      <c r="DU24" s="745"/>
      <c r="DV24" s="745"/>
      <c r="DW24" s="745"/>
      <c r="DX24" s="745"/>
      <c r="DY24" s="745"/>
      <c r="DZ24" s="745"/>
      <c r="EA24" s="745"/>
      <c r="EB24" s="745"/>
      <c r="EC24" s="745"/>
      <c r="ED24" s="745"/>
      <c r="EE24" s="745"/>
      <c r="EF24" s="745"/>
      <c r="EG24" s="745"/>
      <c r="EH24" s="745"/>
      <c r="EI24" s="745"/>
      <c r="EJ24" s="745"/>
      <c r="EK24" s="745"/>
      <c r="EL24" s="745"/>
      <c r="EM24" s="745"/>
      <c r="EN24" s="745"/>
      <c r="EO24" s="745"/>
      <c r="EP24" s="745"/>
      <c r="EQ24" s="745"/>
      <c r="ER24" s="745"/>
      <c r="ES24" s="745"/>
      <c r="ET24" s="745"/>
      <c r="EU24" s="745"/>
      <c r="EV24" s="745"/>
      <c r="EW24" s="745"/>
      <c r="EX24" s="745"/>
      <c r="EY24" s="745"/>
      <c r="EZ24" s="745"/>
      <c r="FA24" s="745"/>
      <c r="FB24" s="745"/>
      <c r="FC24" s="745"/>
      <c r="FD24" s="745"/>
      <c r="FE24" s="745"/>
      <c r="FF24" s="745"/>
      <c r="FG24" s="745"/>
      <c r="FH24" s="745"/>
      <c r="FI24" s="745"/>
      <c r="FJ24" s="745"/>
      <c r="FK24" s="745"/>
      <c r="FL24" s="745"/>
      <c r="FM24" s="745"/>
      <c r="FN24" s="745"/>
      <c r="FO24" s="745"/>
      <c r="FP24" s="745"/>
      <c r="FQ24" s="745"/>
      <c r="FR24" s="745"/>
      <c r="FS24" s="745"/>
      <c r="FT24" s="745"/>
      <c r="FU24" s="745"/>
      <c r="FV24" s="745"/>
      <c r="FW24" s="745"/>
      <c r="FX24" s="745"/>
      <c r="FY24" s="745"/>
      <c r="FZ24" s="745"/>
      <c r="GA24" s="745"/>
      <c r="GB24" s="745"/>
      <c r="GC24" s="745"/>
      <c r="GD24" s="745"/>
      <c r="GE24" s="745"/>
      <c r="GF24" s="745"/>
      <c r="GG24" s="745"/>
      <c r="GH24" s="745"/>
      <c r="GI24" s="745"/>
      <c r="GJ24" s="745"/>
      <c r="GK24" s="745"/>
      <c r="GL24" s="745"/>
      <c r="GM24" s="745"/>
      <c r="GN24" s="745"/>
      <c r="GO24" s="745"/>
      <c r="GP24" s="745"/>
      <c r="GQ24" s="745"/>
      <c r="GR24" s="745"/>
      <c r="GS24" s="745"/>
      <c r="GT24" s="745"/>
      <c r="GU24" s="745"/>
      <c r="GV24" s="745"/>
      <c r="GW24" s="745"/>
      <c r="GX24" s="745"/>
      <c r="GY24" s="745"/>
      <c r="GZ24" s="745"/>
      <c r="HA24" s="745"/>
      <c r="HB24" s="745"/>
      <c r="HC24" s="745"/>
      <c r="HD24" s="745"/>
      <c r="HE24" s="745"/>
      <c r="HF24" s="745"/>
      <c r="HG24" s="745"/>
      <c r="HH24" s="745"/>
      <c r="HI24" s="745"/>
      <c r="HJ24" s="745"/>
      <c r="HK24" s="745"/>
      <c r="HL24" s="745"/>
      <c r="HM24" s="745"/>
      <c r="HN24" s="745"/>
      <c r="HO24" s="745"/>
      <c r="HP24" s="745"/>
      <c r="HQ24" s="745"/>
      <c r="HR24" s="745"/>
      <c r="HS24" s="745"/>
      <c r="HT24" s="745"/>
      <c r="HU24" s="745"/>
      <c r="HV24" s="745"/>
      <c r="HW24" s="745"/>
      <c r="HX24" s="745"/>
      <c r="HY24" s="745"/>
      <c r="HZ24" s="745"/>
      <c r="IA24" s="745"/>
      <c r="IB24" s="745"/>
      <c r="IC24" s="745"/>
      <c r="ID24" s="745"/>
      <c r="IE24" s="745"/>
      <c r="IF24" s="745"/>
      <c r="IG24" s="745"/>
      <c r="IH24" s="745"/>
      <c r="II24" s="745"/>
      <c r="IJ24" s="745"/>
      <c r="IK24" s="745"/>
      <c r="IL24" s="745"/>
      <c r="IM24" s="745"/>
      <c r="IN24" s="745"/>
    </row>
    <row r="25" spans="1:248" ht="12.75">
      <c r="A25" s="746" t="s">
        <v>6242</v>
      </c>
      <c r="B25" s="747">
        <v>44127</v>
      </c>
      <c r="C25" s="746" t="s">
        <v>4069</v>
      </c>
      <c r="D25" s="746" t="s">
        <v>6205</v>
      </c>
      <c r="E25" s="748" t="s">
        <v>3843</v>
      </c>
      <c r="F25" s="746">
        <v>248</v>
      </c>
      <c r="G25" s="746">
        <v>257</v>
      </c>
      <c r="H25" s="758"/>
      <c r="I25" s="748" t="s">
        <v>6243</v>
      </c>
      <c r="J25" s="746">
        <v>20</v>
      </c>
      <c r="K25" s="746">
        <v>0</v>
      </c>
      <c r="L25" s="748">
        <v>0</v>
      </c>
      <c r="M25" s="746">
        <v>19</v>
      </c>
      <c r="N25" s="746"/>
      <c r="O25" s="748"/>
      <c r="P25" s="748">
        <f t="shared" si="0"/>
        <v>19</v>
      </c>
      <c r="Q25" s="748">
        <v>7</v>
      </c>
      <c r="R25" s="748">
        <v>12</v>
      </c>
      <c r="S25" s="748" t="s">
        <v>3549</v>
      </c>
      <c r="T25" s="748" t="s">
        <v>4491</v>
      </c>
      <c r="U25" s="759"/>
      <c r="V25" s="752">
        <f t="shared" si="8"/>
        <v>0.95</v>
      </c>
      <c r="W25" s="752" t="str">
        <f t="shared" ref="W25:X25" si="16">IF(OR(K25=ISBLANK(0),K25=0),"",IF(N25=ISBLANK(0),0,N25/K25))</f>
        <v/>
      </c>
      <c r="X25" s="752" t="str">
        <f t="shared" si="16"/>
        <v/>
      </c>
      <c r="Y25" s="753" t="str">
        <f t="shared" si="2"/>
        <v/>
      </c>
      <c r="Z25" s="753">
        <f t="shared" si="3"/>
        <v>0</v>
      </c>
      <c r="AA25" s="745"/>
    </row>
    <row r="26" spans="1:248" ht="23.25">
      <c r="A26" s="746" t="s">
        <v>6244</v>
      </c>
      <c r="B26" s="747">
        <v>44205</v>
      </c>
      <c r="C26" s="746" t="s">
        <v>4112</v>
      </c>
      <c r="D26" s="746" t="s">
        <v>6241</v>
      </c>
      <c r="E26" s="748" t="s">
        <v>3843</v>
      </c>
      <c r="F26" s="746">
        <v>241</v>
      </c>
      <c r="G26" s="746">
        <v>248</v>
      </c>
      <c r="H26" s="758"/>
      <c r="I26" s="750"/>
      <c r="J26" s="746">
        <v>27</v>
      </c>
      <c r="K26" s="746">
        <v>7</v>
      </c>
      <c r="L26" s="748">
        <v>10</v>
      </c>
      <c r="M26" s="746">
        <v>13</v>
      </c>
      <c r="N26" s="746">
        <v>3</v>
      </c>
      <c r="O26" s="748">
        <v>0</v>
      </c>
      <c r="P26" s="748">
        <f t="shared" si="0"/>
        <v>16</v>
      </c>
      <c r="Q26" s="748">
        <v>0</v>
      </c>
      <c r="R26" s="748">
        <v>15</v>
      </c>
      <c r="S26" s="748" t="s">
        <v>3571</v>
      </c>
      <c r="T26" s="748" t="s">
        <v>4491</v>
      </c>
      <c r="U26" s="759" t="s">
        <v>6245</v>
      </c>
      <c r="V26" s="752">
        <f t="shared" si="8"/>
        <v>0.48148148148148145</v>
      </c>
      <c r="W26" s="752">
        <f t="shared" ref="W26:X26" si="17">IF(OR(K26=ISBLANK(0),K26=0),"",IF(N26=ISBLANK(0),0,N26/K26))</f>
        <v>0.42857142857142855</v>
      </c>
      <c r="X26" s="752">
        <f t="shared" si="17"/>
        <v>0</v>
      </c>
      <c r="Y26" s="753">
        <f t="shared" si="2"/>
        <v>0.47058823529411764</v>
      </c>
      <c r="Z26" s="753">
        <f t="shared" si="3"/>
        <v>0</v>
      </c>
      <c r="AA26" s="745"/>
      <c r="AB26" s="745"/>
      <c r="AC26" s="745"/>
      <c r="AD26" s="745"/>
      <c r="AE26" s="745"/>
      <c r="AF26" s="745"/>
      <c r="AG26" s="745"/>
      <c r="AH26" s="745"/>
      <c r="AI26" s="745"/>
      <c r="AJ26" s="745"/>
      <c r="AK26" s="745"/>
      <c r="AL26" s="745"/>
      <c r="AM26" s="745"/>
      <c r="AN26" s="745"/>
      <c r="AO26" s="745"/>
      <c r="AP26" s="745"/>
      <c r="AQ26" s="745"/>
      <c r="AR26" s="745"/>
      <c r="AS26" s="745"/>
      <c r="AT26" s="745"/>
      <c r="AU26" s="745"/>
      <c r="AV26" s="745"/>
      <c r="AW26" s="745"/>
      <c r="AX26" s="745"/>
      <c r="AY26" s="745"/>
      <c r="AZ26" s="745"/>
      <c r="BA26" s="745"/>
      <c r="BB26" s="745"/>
      <c r="BC26" s="745"/>
      <c r="BD26" s="745"/>
      <c r="BE26" s="745"/>
      <c r="BF26" s="745"/>
      <c r="BG26" s="745"/>
      <c r="BH26" s="745"/>
      <c r="BI26" s="745"/>
      <c r="BJ26" s="745"/>
      <c r="BK26" s="745"/>
      <c r="BL26" s="745"/>
      <c r="BM26" s="745"/>
      <c r="BN26" s="745"/>
      <c r="BO26" s="745"/>
      <c r="BP26" s="745"/>
      <c r="BQ26" s="745"/>
      <c r="BR26" s="745"/>
      <c r="BS26" s="745"/>
      <c r="BT26" s="745"/>
      <c r="BU26" s="745"/>
      <c r="BV26" s="745"/>
      <c r="BW26" s="745"/>
      <c r="BX26" s="745"/>
      <c r="BY26" s="745"/>
      <c r="BZ26" s="745"/>
      <c r="CA26" s="745"/>
      <c r="CB26" s="745"/>
      <c r="CC26" s="745"/>
      <c r="CD26" s="745"/>
      <c r="CE26" s="745"/>
      <c r="CF26" s="745"/>
      <c r="CG26" s="745"/>
      <c r="CH26" s="745"/>
      <c r="CI26" s="745"/>
      <c r="CJ26" s="745"/>
      <c r="CK26" s="745"/>
      <c r="CL26" s="745"/>
      <c r="CM26" s="745"/>
      <c r="CN26" s="745"/>
      <c r="CO26" s="745"/>
      <c r="CP26" s="745"/>
      <c r="CQ26" s="745"/>
      <c r="CR26" s="745"/>
      <c r="CS26" s="745"/>
      <c r="CT26" s="745"/>
      <c r="CU26" s="745"/>
      <c r="CV26" s="745"/>
      <c r="CW26" s="745"/>
      <c r="CX26" s="745"/>
      <c r="CY26" s="745"/>
      <c r="CZ26" s="745"/>
      <c r="DA26" s="745"/>
      <c r="DB26" s="745"/>
      <c r="DC26" s="745"/>
      <c r="DD26" s="745"/>
      <c r="DE26" s="745"/>
      <c r="DF26" s="745"/>
      <c r="DG26" s="745"/>
      <c r="DH26" s="745"/>
      <c r="DI26" s="745"/>
      <c r="DJ26" s="745"/>
      <c r="DK26" s="745"/>
      <c r="DL26" s="745"/>
      <c r="DM26" s="745"/>
      <c r="DN26" s="745"/>
      <c r="DO26" s="745"/>
      <c r="DP26" s="745"/>
      <c r="DQ26" s="745"/>
      <c r="DR26" s="745"/>
      <c r="DS26" s="745"/>
      <c r="DT26" s="745"/>
      <c r="DU26" s="745"/>
      <c r="DV26" s="745"/>
      <c r="DW26" s="745"/>
      <c r="DX26" s="745"/>
      <c r="DY26" s="745"/>
      <c r="DZ26" s="745"/>
      <c r="EA26" s="745"/>
      <c r="EB26" s="745"/>
      <c r="EC26" s="745"/>
      <c r="ED26" s="745"/>
      <c r="EE26" s="745"/>
      <c r="EF26" s="745"/>
      <c r="EG26" s="745"/>
      <c r="EH26" s="745"/>
      <c r="EI26" s="745"/>
      <c r="EJ26" s="745"/>
      <c r="EK26" s="745"/>
      <c r="EL26" s="745"/>
      <c r="EM26" s="745"/>
      <c r="EN26" s="745"/>
      <c r="EO26" s="745"/>
      <c r="EP26" s="745"/>
      <c r="EQ26" s="745"/>
      <c r="ER26" s="745"/>
      <c r="ES26" s="745"/>
      <c r="ET26" s="745"/>
      <c r="EU26" s="745"/>
      <c r="EV26" s="745"/>
      <c r="EW26" s="745"/>
      <c r="EX26" s="745"/>
      <c r="EY26" s="745"/>
      <c r="EZ26" s="745"/>
      <c r="FA26" s="745"/>
      <c r="FB26" s="745"/>
      <c r="FC26" s="745"/>
      <c r="FD26" s="745"/>
      <c r="FE26" s="745"/>
      <c r="FF26" s="745"/>
      <c r="FG26" s="745"/>
      <c r="FH26" s="745"/>
      <c r="FI26" s="745"/>
      <c r="FJ26" s="745"/>
      <c r="FK26" s="745"/>
      <c r="FL26" s="745"/>
      <c r="FM26" s="745"/>
      <c r="FN26" s="745"/>
      <c r="FO26" s="745"/>
      <c r="FP26" s="745"/>
      <c r="FQ26" s="745"/>
      <c r="FR26" s="745"/>
      <c r="FS26" s="745"/>
      <c r="FT26" s="745"/>
      <c r="FU26" s="745"/>
      <c r="FV26" s="745"/>
      <c r="FW26" s="745"/>
      <c r="FX26" s="745"/>
      <c r="FY26" s="745"/>
      <c r="FZ26" s="745"/>
      <c r="GA26" s="745"/>
      <c r="GB26" s="745"/>
      <c r="GC26" s="745"/>
      <c r="GD26" s="745"/>
      <c r="GE26" s="745"/>
      <c r="GF26" s="745"/>
      <c r="GG26" s="745"/>
      <c r="GH26" s="745"/>
      <c r="GI26" s="745"/>
      <c r="GJ26" s="745"/>
      <c r="GK26" s="745"/>
      <c r="GL26" s="745"/>
      <c r="GM26" s="745"/>
      <c r="GN26" s="745"/>
      <c r="GO26" s="745"/>
      <c r="GP26" s="745"/>
      <c r="GQ26" s="745"/>
      <c r="GR26" s="745"/>
      <c r="GS26" s="745"/>
      <c r="GT26" s="745"/>
      <c r="GU26" s="745"/>
      <c r="GV26" s="745"/>
      <c r="GW26" s="745"/>
      <c r="GX26" s="745"/>
      <c r="GY26" s="745"/>
      <c r="GZ26" s="745"/>
      <c r="HA26" s="745"/>
      <c r="HB26" s="745"/>
      <c r="HC26" s="745"/>
      <c r="HD26" s="745"/>
      <c r="HE26" s="745"/>
      <c r="HF26" s="745"/>
      <c r="HG26" s="745"/>
      <c r="HH26" s="745"/>
      <c r="HI26" s="745"/>
      <c r="HJ26" s="745"/>
      <c r="HK26" s="745"/>
      <c r="HL26" s="745"/>
      <c r="HM26" s="745"/>
      <c r="HN26" s="745"/>
      <c r="HO26" s="745"/>
      <c r="HP26" s="745"/>
      <c r="HQ26" s="745"/>
      <c r="HR26" s="745"/>
      <c r="HS26" s="745"/>
      <c r="HT26" s="745"/>
      <c r="HU26" s="745"/>
      <c r="HV26" s="745"/>
      <c r="HW26" s="745"/>
      <c r="HX26" s="745"/>
      <c r="HY26" s="745"/>
      <c r="HZ26" s="745"/>
      <c r="IA26" s="745"/>
      <c r="IB26" s="745"/>
      <c r="IC26" s="745"/>
      <c r="ID26" s="745"/>
      <c r="IE26" s="745"/>
      <c r="IF26" s="745"/>
      <c r="IG26" s="745"/>
      <c r="IH26" s="745"/>
      <c r="II26" s="745"/>
      <c r="IJ26" s="745"/>
      <c r="IK26" s="745"/>
      <c r="IL26" s="745"/>
      <c r="IM26" s="745"/>
      <c r="IN26" s="745"/>
    </row>
    <row r="27" spans="1:248" ht="12.75">
      <c r="A27" s="746" t="s">
        <v>6246</v>
      </c>
      <c r="B27" s="747">
        <v>44093</v>
      </c>
      <c r="C27" s="746" t="s">
        <v>3844</v>
      </c>
      <c r="D27" s="746"/>
      <c r="E27" s="748" t="s">
        <v>3901</v>
      </c>
      <c r="F27" s="746">
        <v>215</v>
      </c>
      <c r="G27" s="746">
        <v>232</v>
      </c>
      <c r="H27" s="746">
        <v>500</v>
      </c>
      <c r="I27" s="748">
        <v>599</v>
      </c>
      <c r="J27" s="746"/>
      <c r="K27" s="746"/>
      <c r="L27" s="748"/>
      <c r="M27" s="746"/>
      <c r="N27" s="746"/>
      <c r="O27" s="748"/>
      <c r="P27" s="748">
        <f t="shared" si="0"/>
        <v>0</v>
      </c>
      <c r="Q27" s="748"/>
      <c r="R27" s="748"/>
      <c r="S27" s="748"/>
      <c r="T27" s="748"/>
      <c r="U27" s="754"/>
      <c r="V27" s="752" t="str">
        <f t="shared" si="8"/>
        <v/>
      </c>
      <c r="W27" s="752" t="str">
        <f t="shared" ref="W27:X27" si="18">IF(OR(K27=ISBLANK(0),K27=0),"",IF(N27=ISBLANK(0),0,N27/K27))</f>
        <v/>
      </c>
      <c r="X27" s="752" t="str">
        <f t="shared" si="18"/>
        <v/>
      </c>
      <c r="Y27" s="753" t="str">
        <f t="shared" si="2"/>
        <v/>
      </c>
      <c r="Z27" s="753" t="str">
        <f t="shared" si="3"/>
        <v/>
      </c>
      <c r="AA27" s="745"/>
      <c r="AB27" s="745"/>
      <c r="AC27" s="745"/>
      <c r="AD27" s="745"/>
      <c r="AE27" s="745"/>
      <c r="AF27" s="745"/>
      <c r="AG27" s="745"/>
      <c r="AH27" s="745"/>
      <c r="AI27" s="745"/>
      <c r="AJ27" s="745"/>
      <c r="AK27" s="745"/>
      <c r="AL27" s="745"/>
      <c r="AM27" s="745"/>
      <c r="AN27" s="745"/>
      <c r="AO27" s="745"/>
      <c r="AP27" s="745"/>
      <c r="AQ27" s="745"/>
      <c r="AR27" s="745"/>
      <c r="AS27" s="745"/>
      <c r="AT27" s="745"/>
      <c r="AU27" s="745"/>
      <c r="AV27" s="745"/>
      <c r="AW27" s="745"/>
      <c r="AX27" s="745"/>
      <c r="AY27" s="745"/>
      <c r="AZ27" s="745"/>
      <c r="BA27" s="745"/>
      <c r="BB27" s="745"/>
      <c r="BC27" s="745"/>
      <c r="BD27" s="745"/>
      <c r="BE27" s="745"/>
      <c r="BF27" s="745"/>
      <c r="BG27" s="745"/>
      <c r="BH27" s="745"/>
      <c r="BI27" s="745"/>
      <c r="BJ27" s="745"/>
      <c r="BK27" s="745"/>
      <c r="BL27" s="745"/>
      <c r="BM27" s="745"/>
      <c r="BN27" s="745"/>
      <c r="BO27" s="745"/>
      <c r="BP27" s="745"/>
      <c r="BQ27" s="745"/>
      <c r="BR27" s="745"/>
      <c r="BS27" s="745"/>
      <c r="BT27" s="745"/>
      <c r="BU27" s="745"/>
      <c r="BV27" s="745"/>
      <c r="BW27" s="745"/>
      <c r="BX27" s="745"/>
      <c r="BY27" s="745"/>
      <c r="BZ27" s="745"/>
      <c r="CA27" s="745"/>
      <c r="CB27" s="745"/>
      <c r="CC27" s="745"/>
      <c r="CD27" s="745"/>
      <c r="CE27" s="745"/>
      <c r="CF27" s="745"/>
      <c r="CG27" s="745"/>
      <c r="CH27" s="745"/>
      <c r="CI27" s="745"/>
      <c r="CJ27" s="745"/>
      <c r="CK27" s="745"/>
      <c r="CL27" s="745"/>
      <c r="CM27" s="745"/>
      <c r="CN27" s="745"/>
      <c r="CO27" s="745"/>
      <c r="CP27" s="745"/>
      <c r="CQ27" s="745"/>
      <c r="CR27" s="745"/>
      <c r="CS27" s="745"/>
      <c r="CT27" s="745"/>
      <c r="CU27" s="745"/>
      <c r="CV27" s="745"/>
      <c r="CW27" s="745"/>
      <c r="CX27" s="745"/>
      <c r="CY27" s="745"/>
      <c r="CZ27" s="745"/>
      <c r="DA27" s="745"/>
      <c r="DB27" s="745"/>
      <c r="DC27" s="745"/>
      <c r="DD27" s="745"/>
      <c r="DE27" s="745"/>
      <c r="DF27" s="745"/>
      <c r="DG27" s="745"/>
      <c r="DH27" s="745"/>
      <c r="DI27" s="745"/>
      <c r="DJ27" s="745"/>
      <c r="DK27" s="745"/>
      <c r="DL27" s="745"/>
      <c r="DM27" s="745"/>
      <c r="DN27" s="745"/>
      <c r="DO27" s="745"/>
      <c r="DP27" s="745"/>
      <c r="DQ27" s="745"/>
      <c r="DR27" s="745"/>
      <c r="DS27" s="745"/>
      <c r="DT27" s="745"/>
      <c r="DU27" s="745"/>
      <c r="DV27" s="745"/>
      <c r="DW27" s="745"/>
      <c r="DX27" s="745"/>
      <c r="DY27" s="745"/>
      <c r="DZ27" s="745"/>
      <c r="EA27" s="745"/>
      <c r="EB27" s="745"/>
      <c r="EC27" s="745"/>
      <c r="ED27" s="745"/>
      <c r="EE27" s="745"/>
      <c r="EF27" s="745"/>
      <c r="EG27" s="745"/>
      <c r="EH27" s="745"/>
      <c r="EI27" s="745"/>
      <c r="EJ27" s="745"/>
      <c r="EK27" s="745"/>
      <c r="EL27" s="745"/>
      <c r="EM27" s="745"/>
      <c r="EN27" s="745"/>
      <c r="EO27" s="745"/>
      <c r="EP27" s="745"/>
      <c r="EQ27" s="745"/>
      <c r="ER27" s="745"/>
      <c r="ES27" s="745"/>
      <c r="ET27" s="745"/>
      <c r="EU27" s="745"/>
      <c r="EV27" s="745"/>
      <c r="EW27" s="745"/>
      <c r="EX27" s="745"/>
      <c r="EY27" s="745"/>
      <c r="EZ27" s="745"/>
      <c r="FA27" s="745"/>
      <c r="FB27" s="745"/>
      <c r="FC27" s="745"/>
      <c r="FD27" s="745"/>
      <c r="FE27" s="745"/>
      <c r="FF27" s="745"/>
      <c r="FG27" s="745"/>
      <c r="FH27" s="745"/>
      <c r="FI27" s="745"/>
      <c r="FJ27" s="745"/>
      <c r="FK27" s="745"/>
      <c r="FL27" s="745"/>
      <c r="FM27" s="745"/>
      <c r="FN27" s="745"/>
      <c r="FO27" s="745"/>
      <c r="FP27" s="745"/>
      <c r="FQ27" s="745"/>
      <c r="FR27" s="745"/>
      <c r="FS27" s="745"/>
      <c r="FT27" s="745"/>
      <c r="FU27" s="745"/>
      <c r="FV27" s="745"/>
      <c r="FW27" s="745"/>
      <c r="FX27" s="745"/>
      <c r="FY27" s="745"/>
      <c r="FZ27" s="745"/>
      <c r="GA27" s="745"/>
      <c r="GB27" s="745"/>
      <c r="GC27" s="745"/>
      <c r="GD27" s="745"/>
      <c r="GE27" s="745"/>
      <c r="GF27" s="745"/>
      <c r="GG27" s="745"/>
      <c r="GH27" s="745"/>
      <c r="GI27" s="745"/>
      <c r="GJ27" s="745"/>
      <c r="GK27" s="745"/>
      <c r="GL27" s="745"/>
      <c r="GM27" s="745"/>
      <c r="GN27" s="745"/>
      <c r="GO27" s="745"/>
      <c r="GP27" s="745"/>
      <c r="GQ27" s="745"/>
      <c r="GR27" s="745"/>
      <c r="GS27" s="745"/>
      <c r="GT27" s="745"/>
      <c r="GU27" s="745"/>
      <c r="GV27" s="745"/>
      <c r="GW27" s="745"/>
      <c r="GX27" s="745"/>
      <c r="GY27" s="745"/>
      <c r="GZ27" s="745"/>
      <c r="HA27" s="745"/>
      <c r="HB27" s="745"/>
      <c r="HC27" s="745"/>
      <c r="HD27" s="745"/>
      <c r="HE27" s="745"/>
      <c r="HF27" s="745"/>
      <c r="HG27" s="745"/>
      <c r="HH27" s="745"/>
      <c r="HI27" s="745"/>
      <c r="HJ27" s="745"/>
      <c r="HK27" s="745"/>
      <c r="HL27" s="745"/>
      <c r="HM27" s="745"/>
      <c r="HN27" s="745"/>
      <c r="HO27" s="745"/>
      <c r="HP27" s="745"/>
      <c r="HQ27" s="745"/>
      <c r="HR27" s="745"/>
      <c r="HS27" s="745"/>
      <c r="HT27" s="745"/>
      <c r="HU27" s="745"/>
      <c r="HV27" s="745"/>
      <c r="HW27" s="745"/>
      <c r="HX27" s="745"/>
      <c r="HY27" s="745"/>
      <c r="HZ27" s="745"/>
      <c r="IA27" s="745"/>
      <c r="IB27" s="745"/>
      <c r="IC27" s="745"/>
      <c r="ID27" s="745"/>
      <c r="IE27" s="745"/>
      <c r="IF27" s="745"/>
      <c r="IG27" s="745"/>
      <c r="IH27" s="745"/>
      <c r="II27" s="745"/>
      <c r="IJ27" s="745"/>
      <c r="IK27" s="745"/>
      <c r="IL27" s="745"/>
      <c r="IM27" s="745"/>
      <c r="IN27" s="745"/>
    </row>
    <row r="28" spans="1:248" ht="12.75">
      <c r="A28" s="746" t="s">
        <v>6247</v>
      </c>
      <c r="B28" s="747">
        <v>44162</v>
      </c>
      <c r="C28" s="746" t="s">
        <v>6248</v>
      </c>
      <c r="D28" s="758"/>
      <c r="E28" s="748" t="s">
        <v>6249</v>
      </c>
      <c r="F28" s="746" t="s">
        <v>6216</v>
      </c>
      <c r="G28" s="746" t="s">
        <v>6225</v>
      </c>
      <c r="H28" s="758"/>
      <c r="I28" s="750"/>
      <c r="J28" s="746">
        <v>30</v>
      </c>
      <c r="K28" s="746">
        <v>0</v>
      </c>
      <c r="L28" s="748">
        <v>0</v>
      </c>
      <c r="M28" s="746">
        <v>3</v>
      </c>
      <c r="N28" s="746">
        <v>0</v>
      </c>
      <c r="O28" s="748">
        <v>0</v>
      </c>
      <c r="P28" s="748">
        <f t="shared" si="0"/>
        <v>3</v>
      </c>
      <c r="Q28" s="748"/>
      <c r="R28" s="750"/>
      <c r="S28" s="750"/>
      <c r="T28" s="750"/>
      <c r="U28" s="757"/>
      <c r="V28" s="752">
        <f t="shared" si="8"/>
        <v>0.1</v>
      </c>
      <c r="W28" s="745"/>
      <c r="X28" s="752" t="str">
        <f>IF(OR(L28=ISBLANK(0),L28=0),"",IF(O28=ISBLANK(0),0,O28/L28))</f>
        <v/>
      </c>
      <c r="Y28" s="753">
        <f t="shared" si="2"/>
        <v>0.1</v>
      </c>
      <c r="Z28" s="753">
        <f t="shared" si="3"/>
        <v>0</v>
      </c>
      <c r="AA28" s="745"/>
      <c r="AB28" s="745"/>
      <c r="AC28" s="745"/>
      <c r="AD28" s="745"/>
      <c r="AE28" s="745"/>
      <c r="AF28" s="745"/>
      <c r="AG28" s="745"/>
      <c r="AH28" s="745"/>
      <c r="AI28" s="745"/>
      <c r="AJ28" s="745"/>
      <c r="AK28" s="745"/>
      <c r="AL28" s="745"/>
      <c r="AM28" s="745"/>
      <c r="AN28" s="745"/>
      <c r="AO28" s="745"/>
      <c r="AP28" s="745"/>
      <c r="AQ28" s="745"/>
      <c r="AR28" s="745"/>
      <c r="AS28" s="745"/>
      <c r="AT28" s="745"/>
      <c r="AU28" s="745"/>
      <c r="AV28" s="745"/>
      <c r="AW28" s="745"/>
      <c r="AX28" s="745"/>
      <c r="AY28" s="745"/>
      <c r="AZ28" s="745"/>
      <c r="BA28" s="745"/>
      <c r="BB28" s="745"/>
      <c r="BC28" s="745"/>
      <c r="BD28" s="745"/>
      <c r="BE28" s="745"/>
      <c r="BF28" s="745"/>
      <c r="BG28" s="745"/>
      <c r="BH28" s="745"/>
      <c r="BI28" s="745"/>
      <c r="BJ28" s="745"/>
      <c r="BK28" s="745"/>
      <c r="BL28" s="745"/>
      <c r="BM28" s="745"/>
      <c r="BN28" s="745"/>
      <c r="BO28" s="745"/>
      <c r="BP28" s="745"/>
      <c r="BQ28" s="745"/>
      <c r="BR28" s="745"/>
      <c r="BS28" s="745"/>
      <c r="BT28" s="745"/>
      <c r="BU28" s="745"/>
      <c r="BV28" s="745"/>
      <c r="BW28" s="745"/>
      <c r="BX28" s="745"/>
      <c r="BY28" s="745"/>
      <c r="BZ28" s="745"/>
      <c r="CA28" s="745"/>
      <c r="CB28" s="745"/>
      <c r="CC28" s="745"/>
      <c r="CD28" s="745"/>
      <c r="CE28" s="745"/>
      <c r="CF28" s="745"/>
      <c r="CG28" s="745"/>
      <c r="CH28" s="745"/>
      <c r="CI28" s="745"/>
      <c r="CJ28" s="745"/>
      <c r="CK28" s="745"/>
      <c r="CL28" s="745"/>
      <c r="CM28" s="745"/>
      <c r="CN28" s="745"/>
      <c r="CO28" s="745"/>
      <c r="CP28" s="745"/>
      <c r="CQ28" s="745"/>
      <c r="CR28" s="745"/>
      <c r="CS28" s="745"/>
      <c r="CT28" s="745"/>
      <c r="CU28" s="745"/>
      <c r="CV28" s="745"/>
      <c r="CW28" s="745"/>
      <c r="CX28" s="745"/>
      <c r="CY28" s="745"/>
      <c r="CZ28" s="745"/>
      <c r="DA28" s="745"/>
      <c r="DB28" s="745"/>
      <c r="DC28" s="745"/>
      <c r="DD28" s="745"/>
      <c r="DE28" s="745"/>
      <c r="DF28" s="745"/>
      <c r="DG28" s="745"/>
      <c r="DH28" s="745"/>
      <c r="DI28" s="745"/>
      <c r="DJ28" s="745"/>
      <c r="DK28" s="745"/>
      <c r="DL28" s="745"/>
      <c r="DM28" s="745"/>
      <c r="DN28" s="745"/>
      <c r="DO28" s="745"/>
      <c r="DP28" s="745"/>
      <c r="DQ28" s="745"/>
      <c r="DR28" s="745"/>
      <c r="DS28" s="745"/>
      <c r="DT28" s="745"/>
      <c r="DU28" s="745"/>
      <c r="DV28" s="745"/>
      <c r="DW28" s="745"/>
      <c r="DX28" s="745"/>
      <c r="DY28" s="745"/>
      <c r="DZ28" s="745"/>
      <c r="EA28" s="745"/>
      <c r="EB28" s="745"/>
      <c r="EC28" s="745"/>
      <c r="ED28" s="745"/>
      <c r="EE28" s="745"/>
      <c r="EF28" s="745"/>
      <c r="EG28" s="745"/>
      <c r="EH28" s="745"/>
      <c r="EI28" s="745"/>
      <c r="EJ28" s="745"/>
      <c r="EK28" s="745"/>
      <c r="EL28" s="745"/>
      <c r="EM28" s="745"/>
      <c r="EN28" s="745"/>
      <c r="EO28" s="745"/>
      <c r="EP28" s="745"/>
      <c r="EQ28" s="745"/>
      <c r="ER28" s="745"/>
      <c r="ES28" s="745"/>
      <c r="ET28" s="745"/>
      <c r="EU28" s="745"/>
      <c r="EV28" s="745"/>
      <c r="EW28" s="745"/>
      <c r="EX28" s="745"/>
      <c r="EY28" s="745"/>
      <c r="EZ28" s="745"/>
      <c r="FA28" s="745"/>
      <c r="FB28" s="745"/>
      <c r="FC28" s="745"/>
      <c r="FD28" s="745"/>
      <c r="FE28" s="745"/>
      <c r="FF28" s="745"/>
      <c r="FG28" s="745"/>
      <c r="FH28" s="745"/>
      <c r="FI28" s="745"/>
      <c r="FJ28" s="745"/>
      <c r="FK28" s="745"/>
      <c r="FL28" s="745"/>
      <c r="FM28" s="745"/>
      <c r="FN28" s="745"/>
      <c r="FO28" s="745"/>
      <c r="FP28" s="745"/>
      <c r="FQ28" s="745"/>
      <c r="FR28" s="745"/>
      <c r="FS28" s="745"/>
      <c r="FT28" s="745"/>
      <c r="FU28" s="745"/>
      <c r="FV28" s="745"/>
      <c r="FW28" s="745"/>
      <c r="FX28" s="745"/>
      <c r="FY28" s="745"/>
      <c r="FZ28" s="745"/>
      <c r="GA28" s="745"/>
      <c r="GB28" s="745"/>
      <c r="GC28" s="745"/>
      <c r="GD28" s="745"/>
      <c r="GE28" s="745"/>
      <c r="GF28" s="745"/>
      <c r="GG28" s="745"/>
      <c r="GH28" s="745"/>
      <c r="GI28" s="745"/>
      <c r="GJ28" s="745"/>
      <c r="GK28" s="745"/>
      <c r="GL28" s="745"/>
      <c r="GM28" s="745"/>
      <c r="GN28" s="745"/>
      <c r="GO28" s="745"/>
      <c r="GP28" s="745"/>
      <c r="GQ28" s="745"/>
      <c r="GR28" s="745"/>
      <c r="GS28" s="745"/>
      <c r="GT28" s="745"/>
      <c r="GU28" s="745"/>
      <c r="GV28" s="745"/>
      <c r="GW28" s="745"/>
      <c r="GX28" s="745"/>
      <c r="GY28" s="745"/>
      <c r="GZ28" s="745"/>
      <c r="HA28" s="745"/>
      <c r="HB28" s="745"/>
      <c r="HC28" s="745"/>
      <c r="HD28" s="745"/>
      <c r="HE28" s="745"/>
      <c r="HF28" s="745"/>
      <c r="HG28" s="745"/>
      <c r="HH28" s="745"/>
      <c r="HI28" s="745"/>
      <c r="HJ28" s="745"/>
      <c r="HK28" s="745"/>
      <c r="HL28" s="745"/>
      <c r="HM28" s="745"/>
      <c r="HN28" s="745"/>
      <c r="HO28" s="745"/>
      <c r="HP28" s="745"/>
      <c r="HQ28" s="745"/>
      <c r="HR28" s="745"/>
      <c r="HS28" s="745"/>
      <c r="HT28" s="745"/>
      <c r="HU28" s="745"/>
      <c r="HV28" s="745"/>
      <c r="HW28" s="745"/>
      <c r="HX28" s="745"/>
      <c r="HY28" s="745"/>
      <c r="HZ28" s="745"/>
      <c r="IA28" s="745"/>
      <c r="IB28" s="745"/>
      <c r="IC28" s="745"/>
      <c r="ID28" s="745"/>
      <c r="IE28" s="745"/>
      <c r="IF28" s="745"/>
      <c r="IG28" s="745"/>
      <c r="IH28" s="745"/>
      <c r="II28" s="745"/>
      <c r="IJ28" s="745"/>
      <c r="IK28" s="745"/>
      <c r="IL28" s="745"/>
      <c r="IM28" s="745"/>
      <c r="IN28" s="745"/>
    </row>
    <row r="29" spans="1:248" ht="12.75">
      <c r="A29" s="746" t="s">
        <v>6250</v>
      </c>
      <c r="B29" s="747">
        <v>44145</v>
      </c>
      <c r="C29" s="746" t="s">
        <v>6251</v>
      </c>
      <c r="D29" s="758"/>
      <c r="E29" s="748" t="s">
        <v>6249</v>
      </c>
      <c r="F29" s="746" t="s">
        <v>6236</v>
      </c>
      <c r="G29" s="746" t="s">
        <v>6235</v>
      </c>
      <c r="H29" s="758"/>
      <c r="I29" s="750"/>
      <c r="J29" s="746">
        <v>80</v>
      </c>
      <c r="K29" s="746">
        <v>25</v>
      </c>
      <c r="L29" s="748">
        <v>12</v>
      </c>
      <c r="M29" s="746">
        <v>8</v>
      </c>
      <c r="N29" s="746">
        <v>2</v>
      </c>
      <c r="O29" s="748">
        <v>2</v>
      </c>
      <c r="P29" s="748">
        <f t="shared" si="0"/>
        <v>10</v>
      </c>
      <c r="Q29" s="748"/>
      <c r="R29" s="748"/>
      <c r="S29" s="748" t="s">
        <v>3571</v>
      </c>
      <c r="T29" s="748" t="s">
        <v>6252</v>
      </c>
      <c r="U29" s="757"/>
      <c r="V29" s="752">
        <f t="shared" si="8"/>
        <v>0.1</v>
      </c>
      <c r="W29" s="752">
        <f t="shared" ref="W29:X29" si="19">IF(OR(K29=ISBLANK(0),K29=0),"",IF(N29=ISBLANK(0),0,N29/K29))</f>
        <v>0.08</v>
      </c>
      <c r="X29" s="752">
        <f t="shared" si="19"/>
        <v>0.16666666666666666</v>
      </c>
      <c r="Y29" s="753">
        <f t="shared" si="2"/>
        <v>9.5238095238095233E-2</v>
      </c>
      <c r="Z29" s="753">
        <f t="shared" si="3"/>
        <v>0</v>
      </c>
      <c r="AA29" s="745"/>
    </row>
    <row r="30" spans="1:248" ht="12.75">
      <c r="A30" s="746" t="s">
        <v>6253</v>
      </c>
      <c r="B30" s="747">
        <v>43997</v>
      </c>
      <c r="C30" s="746" t="s">
        <v>6254</v>
      </c>
      <c r="D30" s="746" t="s">
        <v>6255</v>
      </c>
      <c r="E30" s="748" t="s">
        <v>6249</v>
      </c>
      <c r="F30" s="746">
        <v>268</v>
      </c>
      <c r="G30" s="746">
        <v>255</v>
      </c>
      <c r="H30" s="746" t="s">
        <v>6206</v>
      </c>
      <c r="I30" s="748" t="s">
        <v>6206</v>
      </c>
      <c r="J30" s="746"/>
      <c r="K30" s="746"/>
      <c r="L30" s="748"/>
      <c r="M30" s="746"/>
      <c r="N30" s="746"/>
      <c r="O30" s="748"/>
      <c r="P30" s="748">
        <f t="shared" si="0"/>
        <v>0</v>
      </c>
      <c r="Q30" s="748"/>
      <c r="R30" s="748"/>
      <c r="S30" s="748"/>
      <c r="T30" s="748"/>
      <c r="U30" s="757"/>
      <c r="V30" s="752" t="str">
        <f t="shared" si="8"/>
        <v/>
      </c>
      <c r="W30" s="752" t="str">
        <f t="shared" ref="W30:X30" si="20">IF(OR(K30=ISBLANK(0),K30=0),"",IF(N30=ISBLANK(0),0,N30/K30))</f>
        <v/>
      </c>
      <c r="X30" s="752" t="str">
        <f t="shared" si="20"/>
        <v/>
      </c>
      <c r="Y30" s="753" t="str">
        <f t="shared" si="2"/>
        <v/>
      </c>
      <c r="Z30" s="753" t="str">
        <f t="shared" si="3"/>
        <v/>
      </c>
      <c r="AA30" s="745"/>
      <c r="AB30" s="745"/>
      <c r="AC30" s="745"/>
      <c r="AD30" s="745"/>
      <c r="AE30" s="745"/>
      <c r="AF30" s="745"/>
      <c r="AG30" s="745"/>
      <c r="AH30" s="745"/>
      <c r="AI30" s="745"/>
      <c r="AJ30" s="745"/>
      <c r="AK30" s="745"/>
      <c r="AL30" s="745"/>
      <c r="AM30" s="745"/>
      <c r="AN30" s="745"/>
      <c r="AO30" s="745"/>
      <c r="AP30" s="745"/>
      <c r="AQ30" s="745"/>
      <c r="AR30" s="745"/>
      <c r="AS30" s="745"/>
      <c r="AT30" s="745"/>
      <c r="AU30" s="745"/>
      <c r="AV30" s="745"/>
      <c r="AW30" s="745"/>
      <c r="AX30" s="745"/>
      <c r="AY30" s="745"/>
      <c r="AZ30" s="745"/>
      <c r="BA30" s="745"/>
      <c r="BB30" s="745"/>
      <c r="BC30" s="745"/>
      <c r="BD30" s="745"/>
      <c r="BE30" s="745"/>
      <c r="BF30" s="745"/>
      <c r="BG30" s="745"/>
      <c r="BH30" s="745"/>
      <c r="BI30" s="745"/>
      <c r="BJ30" s="745"/>
      <c r="BK30" s="745"/>
      <c r="BL30" s="745"/>
      <c r="BM30" s="745"/>
      <c r="BN30" s="745"/>
      <c r="BO30" s="745"/>
      <c r="BP30" s="745"/>
      <c r="BQ30" s="745"/>
      <c r="BR30" s="745"/>
      <c r="BS30" s="745"/>
      <c r="BT30" s="745"/>
      <c r="BU30" s="745"/>
      <c r="BV30" s="745"/>
      <c r="BW30" s="745"/>
      <c r="BX30" s="745"/>
      <c r="BY30" s="745"/>
      <c r="BZ30" s="745"/>
      <c r="CA30" s="745"/>
      <c r="CB30" s="745"/>
      <c r="CC30" s="745"/>
      <c r="CD30" s="745"/>
      <c r="CE30" s="745"/>
      <c r="CF30" s="745"/>
      <c r="CG30" s="745"/>
      <c r="CH30" s="745"/>
      <c r="CI30" s="745"/>
      <c r="CJ30" s="745"/>
      <c r="CK30" s="745"/>
      <c r="CL30" s="745"/>
      <c r="CM30" s="745"/>
      <c r="CN30" s="745"/>
      <c r="CO30" s="745"/>
      <c r="CP30" s="745"/>
      <c r="CQ30" s="745"/>
      <c r="CR30" s="745"/>
      <c r="CS30" s="745"/>
      <c r="CT30" s="745"/>
      <c r="CU30" s="745"/>
      <c r="CV30" s="745"/>
      <c r="CW30" s="745"/>
      <c r="CX30" s="745"/>
      <c r="CY30" s="745"/>
      <c r="CZ30" s="745"/>
      <c r="DA30" s="745"/>
      <c r="DB30" s="745"/>
      <c r="DC30" s="745"/>
      <c r="DD30" s="745"/>
      <c r="DE30" s="745"/>
      <c r="DF30" s="745"/>
      <c r="DG30" s="745"/>
      <c r="DH30" s="745"/>
      <c r="DI30" s="745"/>
      <c r="DJ30" s="745"/>
      <c r="DK30" s="745"/>
      <c r="DL30" s="745"/>
      <c r="DM30" s="745"/>
      <c r="DN30" s="745"/>
      <c r="DO30" s="745"/>
      <c r="DP30" s="745"/>
      <c r="DQ30" s="745"/>
      <c r="DR30" s="745"/>
      <c r="DS30" s="745"/>
      <c r="DT30" s="745"/>
      <c r="DU30" s="745"/>
      <c r="DV30" s="745"/>
      <c r="DW30" s="745"/>
      <c r="DX30" s="745"/>
      <c r="DY30" s="745"/>
      <c r="DZ30" s="745"/>
      <c r="EA30" s="745"/>
      <c r="EB30" s="745"/>
      <c r="EC30" s="745"/>
      <c r="ED30" s="745"/>
      <c r="EE30" s="745"/>
      <c r="EF30" s="745"/>
      <c r="EG30" s="745"/>
      <c r="EH30" s="745"/>
      <c r="EI30" s="745"/>
      <c r="EJ30" s="745"/>
      <c r="EK30" s="745"/>
      <c r="EL30" s="745"/>
      <c r="EM30" s="745"/>
      <c r="EN30" s="745"/>
      <c r="EO30" s="745"/>
      <c r="EP30" s="745"/>
      <c r="EQ30" s="745"/>
      <c r="ER30" s="745"/>
      <c r="ES30" s="745"/>
      <c r="ET30" s="745"/>
      <c r="EU30" s="745"/>
      <c r="EV30" s="745"/>
      <c r="EW30" s="745"/>
      <c r="EX30" s="745"/>
      <c r="EY30" s="745"/>
      <c r="EZ30" s="745"/>
      <c r="FA30" s="745"/>
      <c r="FB30" s="745"/>
      <c r="FC30" s="745"/>
      <c r="FD30" s="745"/>
      <c r="FE30" s="745"/>
      <c r="FF30" s="745"/>
      <c r="FG30" s="745"/>
      <c r="FH30" s="745"/>
      <c r="FI30" s="745"/>
      <c r="FJ30" s="745"/>
      <c r="FK30" s="745"/>
      <c r="FL30" s="745"/>
      <c r="FM30" s="745"/>
      <c r="FN30" s="745"/>
      <c r="FO30" s="745"/>
      <c r="FP30" s="745"/>
      <c r="FQ30" s="745"/>
      <c r="FR30" s="745"/>
      <c r="FS30" s="745"/>
      <c r="FT30" s="745"/>
      <c r="FU30" s="745"/>
      <c r="FV30" s="745"/>
      <c r="FW30" s="745"/>
      <c r="FX30" s="745"/>
      <c r="FY30" s="745"/>
      <c r="FZ30" s="745"/>
      <c r="GA30" s="745"/>
      <c r="GB30" s="745"/>
      <c r="GC30" s="745"/>
      <c r="GD30" s="745"/>
      <c r="GE30" s="745"/>
      <c r="GF30" s="745"/>
      <c r="GG30" s="745"/>
      <c r="GH30" s="745"/>
      <c r="GI30" s="745"/>
      <c r="GJ30" s="745"/>
      <c r="GK30" s="745"/>
      <c r="GL30" s="745"/>
      <c r="GM30" s="745"/>
      <c r="GN30" s="745"/>
      <c r="GO30" s="745"/>
      <c r="GP30" s="745"/>
      <c r="GQ30" s="745"/>
      <c r="GR30" s="745"/>
      <c r="GS30" s="745"/>
      <c r="GT30" s="745"/>
      <c r="GU30" s="745"/>
      <c r="GV30" s="745"/>
      <c r="GW30" s="745"/>
      <c r="GX30" s="745"/>
      <c r="GY30" s="745"/>
      <c r="GZ30" s="745"/>
      <c r="HA30" s="745"/>
      <c r="HB30" s="745"/>
      <c r="HC30" s="745"/>
      <c r="HD30" s="745"/>
      <c r="HE30" s="745"/>
      <c r="HF30" s="745"/>
      <c r="HG30" s="745"/>
      <c r="HH30" s="745"/>
      <c r="HI30" s="745"/>
      <c r="HJ30" s="745"/>
      <c r="HK30" s="745"/>
      <c r="HL30" s="745"/>
      <c r="HM30" s="745"/>
      <c r="HN30" s="745"/>
      <c r="HO30" s="745"/>
      <c r="HP30" s="745"/>
      <c r="HQ30" s="745"/>
      <c r="HR30" s="745"/>
      <c r="HS30" s="745"/>
      <c r="HT30" s="745"/>
      <c r="HU30" s="745"/>
      <c r="HV30" s="745"/>
      <c r="HW30" s="745"/>
      <c r="HX30" s="745"/>
      <c r="HY30" s="745"/>
      <c r="HZ30" s="745"/>
      <c r="IA30" s="745"/>
      <c r="IB30" s="745"/>
      <c r="IC30" s="745"/>
      <c r="ID30" s="745"/>
      <c r="IE30" s="745"/>
      <c r="IF30" s="745"/>
      <c r="IG30" s="745"/>
      <c r="IH30" s="745"/>
      <c r="II30" s="745"/>
      <c r="IJ30" s="745"/>
      <c r="IK30" s="745"/>
      <c r="IL30" s="745"/>
      <c r="IM30" s="745"/>
      <c r="IN30" s="745"/>
    </row>
    <row r="31" spans="1:248" ht="12.75">
      <c r="A31" s="746" t="s">
        <v>6256</v>
      </c>
      <c r="B31" s="747">
        <v>44151</v>
      </c>
      <c r="C31" s="746" t="s">
        <v>4030</v>
      </c>
      <c r="D31" s="746"/>
      <c r="E31" s="748" t="s">
        <v>3901</v>
      </c>
      <c r="F31" s="746">
        <v>245</v>
      </c>
      <c r="G31" s="746">
        <v>270</v>
      </c>
      <c r="H31" s="746">
        <v>710</v>
      </c>
      <c r="I31" s="748">
        <v>723</v>
      </c>
      <c r="J31" s="746">
        <v>25</v>
      </c>
      <c r="K31" s="746">
        <v>3</v>
      </c>
      <c r="L31" s="748"/>
      <c r="M31" s="746">
        <v>16</v>
      </c>
      <c r="N31" s="746">
        <v>1</v>
      </c>
      <c r="O31" s="748"/>
      <c r="P31" s="748">
        <f t="shared" si="0"/>
        <v>17</v>
      </c>
      <c r="Q31" s="748">
        <v>4</v>
      </c>
      <c r="R31" s="748"/>
      <c r="S31" s="748"/>
      <c r="T31" s="748" t="s">
        <v>6257</v>
      </c>
      <c r="U31" s="757"/>
      <c r="V31" s="752">
        <f t="shared" si="8"/>
        <v>0.64</v>
      </c>
      <c r="W31" s="752">
        <f t="shared" ref="W31:X31" si="21">IF(OR(K31=ISBLANK(0),K31=0),"",IF(N31=ISBLANK(0),0,N31/K31))</f>
        <v>0.33333333333333331</v>
      </c>
      <c r="X31" s="752" t="str">
        <f t="shared" si="21"/>
        <v/>
      </c>
      <c r="Y31" s="753">
        <f t="shared" si="2"/>
        <v>0.6071428571428571</v>
      </c>
      <c r="Z31" s="753">
        <f t="shared" si="3"/>
        <v>0.23529411764705882</v>
      </c>
      <c r="AA31" s="745"/>
      <c r="AB31" s="745"/>
      <c r="AC31" s="745"/>
      <c r="AD31" s="745"/>
      <c r="AE31" s="745"/>
      <c r="AF31" s="745"/>
      <c r="AG31" s="745"/>
      <c r="AH31" s="745"/>
      <c r="AI31" s="745"/>
      <c r="AJ31" s="745"/>
      <c r="AK31" s="745"/>
      <c r="AL31" s="745"/>
      <c r="AM31" s="745"/>
      <c r="AN31" s="745"/>
      <c r="AO31" s="745"/>
      <c r="AP31" s="745"/>
      <c r="AQ31" s="745"/>
      <c r="AR31" s="745"/>
      <c r="AS31" s="745"/>
      <c r="AT31" s="745"/>
      <c r="AU31" s="745"/>
      <c r="AV31" s="745"/>
      <c r="AW31" s="745"/>
      <c r="AX31" s="745"/>
      <c r="AY31" s="745"/>
      <c r="AZ31" s="745"/>
      <c r="BA31" s="745"/>
      <c r="BB31" s="745"/>
      <c r="BC31" s="745"/>
      <c r="BD31" s="745"/>
      <c r="BE31" s="745"/>
      <c r="BF31" s="745"/>
      <c r="BG31" s="745"/>
      <c r="BH31" s="745"/>
      <c r="BI31" s="745"/>
      <c r="BJ31" s="745"/>
      <c r="BK31" s="745"/>
      <c r="BL31" s="745"/>
      <c r="BM31" s="745"/>
      <c r="BN31" s="745"/>
      <c r="BO31" s="745"/>
      <c r="BP31" s="745"/>
      <c r="BQ31" s="745"/>
      <c r="BR31" s="745"/>
      <c r="BS31" s="745"/>
      <c r="BT31" s="745"/>
      <c r="BU31" s="745"/>
      <c r="BV31" s="745"/>
      <c r="BW31" s="745"/>
      <c r="BX31" s="745"/>
      <c r="BY31" s="745"/>
      <c r="BZ31" s="745"/>
      <c r="CA31" s="745"/>
      <c r="CB31" s="745"/>
      <c r="CC31" s="745"/>
      <c r="CD31" s="745"/>
      <c r="CE31" s="745"/>
      <c r="CF31" s="745"/>
      <c r="CG31" s="745"/>
      <c r="CH31" s="745"/>
      <c r="CI31" s="745"/>
      <c r="CJ31" s="745"/>
      <c r="CK31" s="745"/>
      <c r="CL31" s="745"/>
      <c r="CM31" s="745"/>
      <c r="CN31" s="745"/>
      <c r="CO31" s="745"/>
      <c r="CP31" s="745"/>
      <c r="CQ31" s="745"/>
      <c r="CR31" s="745"/>
      <c r="CS31" s="745"/>
      <c r="CT31" s="745"/>
      <c r="CU31" s="745"/>
      <c r="CV31" s="745"/>
      <c r="CW31" s="745"/>
      <c r="CX31" s="745"/>
      <c r="CY31" s="745"/>
      <c r="CZ31" s="745"/>
      <c r="DA31" s="745"/>
      <c r="DB31" s="745"/>
      <c r="DC31" s="745"/>
      <c r="DD31" s="745"/>
      <c r="DE31" s="745"/>
      <c r="DF31" s="745"/>
      <c r="DG31" s="745"/>
      <c r="DH31" s="745"/>
      <c r="DI31" s="745"/>
      <c r="DJ31" s="745"/>
      <c r="DK31" s="745"/>
      <c r="DL31" s="745"/>
      <c r="DM31" s="745"/>
      <c r="DN31" s="745"/>
      <c r="DO31" s="745"/>
      <c r="DP31" s="745"/>
      <c r="DQ31" s="745"/>
      <c r="DR31" s="745"/>
      <c r="DS31" s="745"/>
      <c r="DT31" s="745"/>
      <c r="DU31" s="745"/>
      <c r="DV31" s="745"/>
      <c r="DW31" s="745"/>
      <c r="DX31" s="745"/>
      <c r="DY31" s="745"/>
      <c r="DZ31" s="745"/>
      <c r="EA31" s="745"/>
      <c r="EB31" s="745"/>
      <c r="EC31" s="745"/>
      <c r="ED31" s="745"/>
      <c r="EE31" s="745"/>
      <c r="EF31" s="745"/>
      <c r="EG31" s="745"/>
      <c r="EH31" s="745"/>
      <c r="EI31" s="745"/>
      <c r="EJ31" s="745"/>
      <c r="EK31" s="745"/>
      <c r="EL31" s="745"/>
      <c r="EM31" s="745"/>
      <c r="EN31" s="745"/>
      <c r="EO31" s="745"/>
      <c r="EP31" s="745"/>
      <c r="EQ31" s="745"/>
      <c r="ER31" s="745"/>
      <c r="ES31" s="745"/>
      <c r="ET31" s="745"/>
      <c r="EU31" s="745"/>
      <c r="EV31" s="745"/>
      <c r="EW31" s="745"/>
      <c r="EX31" s="745"/>
      <c r="EY31" s="745"/>
      <c r="EZ31" s="745"/>
      <c r="FA31" s="745"/>
      <c r="FB31" s="745"/>
      <c r="FC31" s="745"/>
      <c r="FD31" s="745"/>
      <c r="FE31" s="745"/>
      <c r="FF31" s="745"/>
      <c r="FG31" s="745"/>
      <c r="FH31" s="745"/>
      <c r="FI31" s="745"/>
      <c r="FJ31" s="745"/>
      <c r="FK31" s="745"/>
      <c r="FL31" s="745"/>
      <c r="FM31" s="745"/>
      <c r="FN31" s="745"/>
      <c r="FO31" s="745"/>
      <c r="FP31" s="745"/>
      <c r="FQ31" s="745"/>
      <c r="FR31" s="745"/>
      <c r="FS31" s="745"/>
      <c r="FT31" s="745"/>
      <c r="FU31" s="745"/>
      <c r="FV31" s="745"/>
      <c r="FW31" s="745"/>
      <c r="FX31" s="745"/>
      <c r="FY31" s="745"/>
      <c r="FZ31" s="745"/>
      <c r="GA31" s="745"/>
      <c r="GB31" s="745"/>
      <c r="GC31" s="745"/>
      <c r="GD31" s="745"/>
      <c r="GE31" s="745"/>
      <c r="GF31" s="745"/>
      <c r="GG31" s="745"/>
      <c r="GH31" s="745"/>
      <c r="GI31" s="745"/>
      <c r="GJ31" s="745"/>
      <c r="GK31" s="745"/>
      <c r="GL31" s="745"/>
      <c r="GM31" s="745"/>
      <c r="GN31" s="745"/>
      <c r="GO31" s="745"/>
      <c r="GP31" s="745"/>
      <c r="GQ31" s="745"/>
      <c r="GR31" s="745"/>
      <c r="GS31" s="745"/>
      <c r="GT31" s="745"/>
      <c r="GU31" s="745"/>
      <c r="GV31" s="745"/>
      <c r="GW31" s="745"/>
      <c r="GX31" s="745"/>
      <c r="GY31" s="745"/>
      <c r="GZ31" s="745"/>
      <c r="HA31" s="745"/>
      <c r="HB31" s="745"/>
      <c r="HC31" s="745"/>
      <c r="HD31" s="745"/>
      <c r="HE31" s="745"/>
      <c r="HF31" s="745"/>
      <c r="HG31" s="745"/>
      <c r="HH31" s="745"/>
      <c r="HI31" s="745"/>
      <c r="HJ31" s="745"/>
      <c r="HK31" s="745"/>
      <c r="HL31" s="745"/>
      <c r="HM31" s="745"/>
      <c r="HN31" s="745"/>
      <c r="HO31" s="745"/>
      <c r="HP31" s="745"/>
      <c r="HQ31" s="745"/>
      <c r="HR31" s="745"/>
      <c r="HS31" s="745"/>
      <c r="HT31" s="745"/>
      <c r="HU31" s="745"/>
      <c r="HV31" s="745"/>
      <c r="HW31" s="745"/>
      <c r="HX31" s="745"/>
      <c r="HY31" s="745"/>
      <c r="HZ31" s="745"/>
      <c r="IA31" s="745"/>
      <c r="IB31" s="745"/>
      <c r="IC31" s="745"/>
      <c r="ID31" s="745"/>
      <c r="IE31" s="745"/>
      <c r="IF31" s="745"/>
      <c r="IG31" s="745"/>
      <c r="IH31" s="745"/>
      <c r="II31" s="745"/>
      <c r="IJ31" s="745"/>
      <c r="IK31" s="745"/>
      <c r="IL31" s="745"/>
      <c r="IM31" s="745"/>
      <c r="IN31" s="745"/>
    </row>
    <row r="32" spans="1:248" ht="12.75">
      <c r="A32" s="746" t="s">
        <v>6258</v>
      </c>
      <c r="B32" s="747">
        <v>44137</v>
      </c>
      <c r="C32" s="746" t="s">
        <v>6239</v>
      </c>
      <c r="D32" s="758"/>
      <c r="E32" s="748" t="s">
        <v>3901</v>
      </c>
      <c r="F32" s="746">
        <v>239</v>
      </c>
      <c r="G32" s="746">
        <v>263</v>
      </c>
      <c r="H32" s="746">
        <v>656</v>
      </c>
      <c r="I32" s="748">
        <v>765</v>
      </c>
      <c r="J32" s="746">
        <v>50</v>
      </c>
      <c r="K32" s="746">
        <v>10</v>
      </c>
      <c r="L32" s="748">
        <v>20</v>
      </c>
      <c r="M32" s="746">
        <v>17</v>
      </c>
      <c r="N32" s="746">
        <v>4</v>
      </c>
      <c r="O32" s="748">
        <v>4</v>
      </c>
      <c r="P32" s="748">
        <f t="shared" si="0"/>
        <v>21</v>
      </c>
      <c r="Q32" s="748"/>
      <c r="R32" s="750"/>
      <c r="S32" s="750"/>
      <c r="T32" s="750"/>
      <c r="U32" s="757"/>
      <c r="V32" s="752">
        <f t="shared" si="8"/>
        <v>0.34</v>
      </c>
      <c r="W32" s="752">
        <f t="shared" ref="W32:X32" si="22">IF(OR(K32=ISBLANK(0),K32=0),"",IF(N32=ISBLANK(0),0,N32/K32))</f>
        <v>0.4</v>
      </c>
      <c r="X32" s="752">
        <f t="shared" si="22"/>
        <v>0.2</v>
      </c>
      <c r="Y32" s="753">
        <f t="shared" si="2"/>
        <v>0.35</v>
      </c>
      <c r="Z32" s="753">
        <f t="shared" si="3"/>
        <v>0</v>
      </c>
      <c r="AA32" s="745"/>
      <c r="AB32" s="745"/>
      <c r="AC32" s="745"/>
      <c r="AD32" s="745"/>
      <c r="AE32" s="745"/>
      <c r="AF32" s="745"/>
      <c r="AG32" s="745"/>
      <c r="AH32" s="745"/>
      <c r="AI32" s="745"/>
      <c r="AJ32" s="745"/>
      <c r="AK32" s="745"/>
      <c r="AL32" s="745"/>
      <c r="AM32" s="745"/>
      <c r="AN32" s="745"/>
      <c r="AO32" s="745"/>
      <c r="AP32" s="745"/>
      <c r="AQ32" s="745"/>
      <c r="AR32" s="745"/>
      <c r="AS32" s="745"/>
      <c r="AT32" s="745"/>
      <c r="AU32" s="745"/>
      <c r="AV32" s="745"/>
      <c r="AW32" s="745"/>
      <c r="AX32" s="745"/>
      <c r="AY32" s="745"/>
      <c r="AZ32" s="745"/>
      <c r="BA32" s="745"/>
      <c r="BB32" s="745"/>
      <c r="BC32" s="745"/>
      <c r="BD32" s="745"/>
      <c r="BE32" s="745"/>
      <c r="BF32" s="745"/>
      <c r="BG32" s="745"/>
      <c r="BH32" s="745"/>
      <c r="BI32" s="745"/>
      <c r="BJ32" s="745"/>
      <c r="BK32" s="745"/>
      <c r="BL32" s="745"/>
      <c r="BM32" s="745"/>
      <c r="BN32" s="745"/>
      <c r="BO32" s="745"/>
      <c r="BP32" s="745"/>
      <c r="BQ32" s="745"/>
      <c r="BR32" s="745"/>
      <c r="BS32" s="745"/>
      <c r="BT32" s="745"/>
      <c r="BU32" s="745"/>
      <c r="BV32" s="745"/>
      <c r="BW32" s="745"/>
      <c r="BX32" s="745"/>
      <c r="BY32" s="745"/>
      <c r="BZ32" s="745"/>
      <c r="CA32" s="745"/>
      <c r="CB32" s="745"/>
      <c r="CC32" s="745"/>
      <c r="CD32" s="745"/>
      <c r="CE32" s="745"/>
      <c r="CF32" s="745"/>
      <c r="CG32" s="745"/>
      <c r="CH32" s="745"/>
      <c r="CI32" s="745"/>
      <c r="CJ32" s="745"/>
      <c r="CK32" s="745"/>
      <c r="CL32" s="745"/>
      <c r="CM32" s="745"/>
      <c r="CN32" s="745"/>
      <c r="CO32" s="745"/>
      <c r="CP32" s="745"/>
      <c r="CQ32" s="745"/>
      <c r="CR32" s="745"/>
      <c r="CS32" s="745"/>
      <c r="CT32" s="745"/>
      <c r="CU32" s="745"/>
      <c r="CV32" s="745"/>
      <c r="CW32" s="745"/>
      <c r="CX32" s="745"/>
      <c r="CY32" s="745"/>
      <c r="CZ32" s="745"/>
      <c r="DA32" s="745"/>
      <c r="DB32" s="745"/>
      <c r="DC32" s="745"/>
      <c r="DD32" s="745"/>
      <c r="DE32" s="745"/>
      <c r="DF32" s="745"/>
      <c r="DG32" s="745"/>
      <c r="DH32" s="745"/>
      <c r="DI32" s="745"/>
      <c r="DJ32" s="745"/>
      <c r="DK32" s="745"/>
      <c r="DL32" s="745"/>
      <c r="DM32" s="745"/>
      <c r="DN32" s="745"/>
      <c r="DO32" s="745"/>
      <c r="DP32" s="745"/>
      <c r="DQ32" s="745"/>
      <c r="DR32" s="745"/>
      <c r="DS32" s="745"/>
      <c r="DT32" s="745"/>
      <c r="DU32" s="745"/>
      <c r="DV32" s="745"/>
      <c r="DW32" s="745"/>
      <c r="DX32" s="745"/>
      <c r="DY32" s="745"/>
      <c r="DZ32" s="745"/>
      <c r="EA32" s="745"/>
      <c r="EB32" s="745"/>
      <c r="EC32" s="745"/>
      <c r="ED32" s="745"/>
      <c r="EE32" s="745"/>
      <c r="EF32" s="745"/>
      <c r="EG32" s="745"/>
      <c r="EH32" s="745"/>
      <c r="EI32" s="745"/>
      <c r="EJ32" s="745"/>
      <c r="EK32" s="745"/>
      <c r="EL32" s="745"/>
      <c r="EM32" s="745"/>
      <c r="EN32" s="745"/>
      <c r="EO32" s="745"/>
      <c r="EP32" s="745"/>
      <c r="EQ32" s="745"/>
      <c r="ER32" s="745"/>
      <c r="ES32" s="745"/>
      <c r="ET32" s="745"/>
      <c r="EU32" s="745"/>
      <c r="EV32" s="745"/>
      <c r="EW32" s="745"/>
      <c r="EX32" s="745"/>
      <c r="EY32" s="745"/>
      <c r="EZ32" s="745"/>
      <c r="FA32" s="745"/>
      <c r="FB32" s="745"/>
      <c r="FC32" s="745"/>
      <c r="FD32" s="745"/>
      <c r="FE32" s="745"/>
      <c r="FF32" s="745"/>
      <c r="FG32" s="745"/>
      <c r="FH32" s="745"/>
      <c r="FI32" s="745"/>
      <c r="FJ32" s="745"/>
      <c r="FK32" s="745"/>
      <c r="FL32" s="745"/>
      <c r="FM32" s="745"/>
      <c r="FN32" s="745"/>
      <c r="FO32" s="745"/>
      <c r="FP32" s="745"/>
      <c r="FQ32" s="745"/>
      <c r="FR32" s="745"/>
      <c r="FS32" s="745"/>
      <c r="FT32" s="745"/>
      <c r="FU32" s="745"/>
      <c r="FV32" s="745"/>
      <c r="FW32" s="745"/>
      <c r="FX32" s="745"/>
      <c r="FY32" s="745"/>
      <c r="FZ32" s="745"/>
      <c r="GA32" s="745"/>
      <c r="GB32" s="745"/>
      <c r="GC32" s="745"/>
      <c r="GD32" s="745"/>
      <c r="GE32" s="745"/>
      <c r="GF32" s="745"/>
      <c r="GG32" s="745"/>
      <c r="GH32" s="745"/>
      <c r="GI32" s="745"/>
      <c r="GJ32" s="745"/>
      <c r="GK32" s="745"/>
      <c r="GL32" s="745"/>
      <c r="GM32" s="745"/>
      <c r="GN32" s="745"/>
      <c r="GO32" s="745"/>
      <c r="GP32" s="745"/>
      <c r="GQ32" s="745"/>
      <c r="GR32" s="745"/>
      <c r="GS32" s="745"/>
      <c r="GT32" s="745"/>
      <c r="GU32" s="745"/>
      <c r="GV32" s="745"/>
      <c r="GW32" s="745"/>
      <c r="GX32" s="745"/>
      <c r="GY32" s="745"/>
      <c r="GZ32" s="745"/>
      <c r="HA32" s="745"/>
      <c r="HB32" s="745"/>
      <c r="HC32" s="745"/>
      <c r="HD32" s="745"/>
      <c r="HE32" s="745"/>
      <c r="HF32" s="745"/>
      <c r="HG32" s="745"/>
      <c r="HH32" s="745"/>
      <c r="HI32" s="745"/>
      <c r="HJ32" s="745"/>
      <c r="HK32" s="745"/>
      <c r="HL32" s="745"/>
      <c r="HM32" s="745"/>
      <c r="HN32" s="745"/>
      <c r="HO32" s="745"/>
      <c r="HP32" s="745"/>
      <c r="HQ32" s="745"/>
      <c r="HR32" s="745"/>
      <c r="HS32" s="745"/>
      <c r="HT32" s="745"/>
      <c r="HU32" s="745"/>
      <c r="HV32" s="745"/>
      <c r="HW32" s="745"/>
      <c r="HX32" s="745"/>
      <c r="HY32" s="745"/>
      <c r="HZ32" s="745"/>
      <c r="IA32" s="745"/>
      <c r="IB32" s="745"/>
      <c r="IC32" s="745"/>
      <c r="ID32" s="745"/>
      <c r="IE32" s="745"/>
      <c r="IF32" s="745"/>
      <c r="IG32" s="745"/>
      <c r="IH32" s="745"/>
      <c r="II32" s="745"/>
      <c r="IJ32" s="745"/>
      <c r="IK32" s="745"/>
      <c r="IL32" s="745"/>
      <c r="IM32" s="745"/>
      <c r="IN32" s="745"/>
    </row>
    <row r="33" spans="1:248" ht="12.75">
      <c r="A33" s="746" t="s">
        <v>6259</v>
      </c>
      <c r="B33" s="747">
        <v>44270</v>
      </c>
      <c r="C33" s="746" t="s">
        <v>4112</v>
      </c>
      <c r="D33" s="746" t="s">
        <v>6260</v>
      </c>
      <c r="E33" s="748" t="s">
        <v>3901</v>
      </c>
      <c r="F33" s="746">
        <v>233</v>
      </c>
      <c r="G33" s="746"/>
      <c r="H33" s="746">
        <v>486</v>
      </c>
      <c r="I33" s="748">
        <v>468</v>
      </c>
      <c r="J33" s="746">
        <v>74</v>
      </c>
      <c r="K33" s="746">
        <v>0</v>
      </c>
      <c r="L33" s="748">
        <v>0</v>
      </c>
      <c r="M33" s="746">
        <v>7</v>
      </c>
      <c r="N33" s="746">
        <v>0</v>
      </c>
      <c r="O33" s="748">
        <v>0</v>
      </c>
      <c r="P33" s="748">
        <f t="shared" si="0"/>
        <v>7</v>
      </c>
      <c r="Q33" s="748">
        <v>0</v>
      </c>
      <c r="R33" s="748">
        <v>7</v>
      </c>
      <c r="S33" s="748" t="s">
        <v>3549</v>
      </c>
      <c r="T33" s="748" t="s">
        <v>6261</v>
      </c>
      <c r="U33" s="757"/>
      <c r="V33" s="752">
        <f t="shared" si="8"/>
        <v>9.45945945945946E-2</v>
      </c>
      <c r="W33" s="752" t="str">
        <f t="shared" ref="W33:X33" si="23">IF(OR(K33=ISBLANK(0),K33=0),"",IF(N33=ISBLANK(0),0,N33/K33))</f>
        <v/>
      </c>
      <c r="X33" s="752" t="str">
        <f t="shared" si="23"/>
        <v/>
      </c>
      <c r="Y33" s="753">
        <f t="shared" si="2"/>
        <v>9.45945945945946E-2</v>
      </c>
      <c r="Z33" s="753">
        <f t="shared" si="3"/>
        <v>0</v>
      </c>
      <c r="AA33" s="745"/>
      <c r="AB33" s="745"/>
      <c r="AC33" s="745"/>
      <c r="AD33" s="745"/>
      <c r="AE33" s="745"/>
      <c r="AF33" s="745"/>
      <c r="AG33" s="745"/>
      <c r="AH33" s="745"/>
      <c r="AI33" s="745"/>
      <c r="AJ33" s="745"/>
      <c r="AK33" s="745"/>
      <c r="AL33" s="745"/>
      <c r="AM33" s="745"/>
      <c r="AN33" s="745"/>
      <c r="AO33" s="745"/>
      <c r="AP33" s="745"/>
      <c r="AQ33" s="745"/>
      <c r="AR33" s="745"/>
      <c r="AS33" s="745"/>
      <c r="AT33" s="745"/>
      <c r="AU33" s="745"/>
      <c r="AV33" s="745"/>
      <c r="AW33" s="745"/>
      <c r="AX33" s="745"/>
      <c r="AY33" s="745"/>
      <c r="AZ33" s="745"/>
      <c r="BA33" s="745"/>
      <c r="BB33" s="745"/>
      <c r="BC33" s="745"/>
      <c r="BD33" s="745"/>
      <c r="BE33" s="745"/>
      <c r="BF33" s="745"/>
      <c r="BG33" s="745"/>
      <c r="BH33" s="745"/>
      <c r="BI33" s="745"/>
      <c r="BJ33" s="745"/>
      <c r="BK33" s="745"/>
      <c r="BL33" s="745"/>
      <c r="BM33" s="745"/>
      <c r="BN33" s="745"/>
      <c r="BO33" s="745"/>
      <c r="BP33" s="745"/>
      <c r="BQ33" s="745"/>
      <c r="BR33" s="745"/>
      <c r="BS33" s="745"/>
      <c r="BT33" s="745"/>
      <c r="BU33" s="745"/>
      <c r="BV33" s="745"/>
      <c r="BW33" s="745"/>
      <c r="BX33" s="745"/>
      <c r="BY33" s="745"/>
      <c r="BZ33" s="745"/>
      <c r="CA33" s="745"/>
      <c r="CB33" s="745"/>
      <c r="CC33" s="745"/>
      <c r="CD33" s="745"/>
      <c r="CE33" s="745"/>
      <c r="CF33" s="745"/>
      <c r="CG33" s="745"/>
      <c r="CH33" s="745"/>
      <c r="CI33" s="745"/>
      <c r="CJ33" s="745"/>
      <c r="CK33" s="745"/>
      <c r="CL33" s="745"/>
      <c r="CM33" s="745"/>
      <c r="CN33" s="745"/>
      <c r="CO33" s="745"/>
      <c r="CP33" s="745"/>
      <c r="CQ33" s="745"/>
      <c r="CR33" s="745"/>
      <c r="CS33" s="745"/>
      <c r="CT33" s="745"/>
      <c r="CU33" s="745"/>
      <c r="CV33" s="745"/>
      <c r="CW33" s="745"/>
      <c r="CX33" s="745"/>
      <c r="CY33" s="745"/>
      <c r="CZ33" s="745"/>
      <c r="DA33" s="745"/>
      <c r="DB33" s="745"/>
      <c r="DC33" s="745"/>
      <c r="DD33" s="745"/>
      <c r="DE33" s="745"/>
      <c r="DF33" s="745"/>
      <c r="DG33" s="745"/>
      <c r="DH33" s="745"/>
      <c r="DI33" s="745"/>
      <c r="DJ33" s="745"/>
      <c r="DK33" s="745"/>
      <c r="DL33" s="745"/>
      <c r="DM33" s="745"/>
      <c r="DN33" s="745"/>
      <c r="DO33" s="745"/>
      <c r="DP33" s="745"/>
      <c r="DQ33" s="745"/>
      <c r="DR33" s="745"/>
      <c r="DS33" s="745"/>
      <c r="DT33" s="745"/>
      <c r="DU33" s="745"/>
      <c r="DV33" s="745"/>
      <c r="DW33" s="745"/>
      <c r="DX33" s="745"/>
      <c r="DY33" s="745"/>
      <c r="DZ33" s="745"/>
      <c r="EA33" s="745"/>
      <c r="EB33" s="745"/>
      <c r="EC33" s="745"/>
      <c r="ED33" s="745"/>
      <c r="EE33" s="745"/>
      <c r="EF33" s="745"/>
      <c r="EG33" s="745"/>
      <c r="EH33" s="745"/>
      <c r="EI33" s="745"/>
      <c r="EJ33" s="745"/>
      <c r="EK33" s="745"/>
      <c r="EL33" s="745"/>
      <c r="EM33" s="745"/>
      <c r="EN33" s="745"/>
      <c r="EO33" s="745"/>
      <c r="EP33" s="745"/>
      <c r="EQ33" s="745"/>
      <c r="ER33" s="745"/>
      <c r="ES33" s="745"/>
      <c r="ET33" s="745"/>
      <c r="EU33" s="745"/>
      <c r="EV33" s="745"/>
      <c r="EW33" s="745"/>
      <c r="EX33" s="745"/>
      <c r="EY33" s="745"/>
      <c r="EZ33" s="745"/>
      <c r="FA33" s="745"/>
      <c r="FB33" s="745"/>
      <c r="FC33" s="745"/>
      <c r="FD33" s="745"/>
      <c r="FE33" s="745"/>
      <c r="FF33" s="745"/>
      <c r="FG33" s="745"/>
      <c r="FH33" s="745"/>
      <c r="FI33" s="745"/>
      <c r="FJ33" s="745"/>
      <c r="FK33" s="745"/>
      <c r="FL33" s="745"/>
      <c r="FM33" s="745"/>
      <c r="FN33" s="745"/>
      <c r="FO33" s="745"/>
      <c r="FP33" s="745"/>
      <c r="FQ33" s="745"/>
      <c r="FR33" s="745"/>
      <c r="FS33" s="745"/>
      <c r="FT33" s="745"/>
      <c r="FU33" s="745"/>
      <c r="FV33" s="745"/>
      <c r="FW33" s="745"/>
      <c r="FX33" s="745"/>
      <c r="FY33" s="745"/>
      <c r="FZ33" s="745"/>
      <c r="GA33" s="745"/>
      <c r="GB33" s="745"/>
      <c r="GC33" s="745"/>
      <c r="GD33" s="745"/>
      <c r="GE33" s="745"/>
      <c r="GF33" s="745"/>
      <c r="GG33" s="745"/>
      <c r="GH33" s="745"/>
      <c r="GI33" s="745"/>
      <c r="GJ33" s="745"/>
      <c r="GK33" s="745"/>
      <c r="GL33" s="745"/>
      <c r="GM33" s="745"/>
      <c r="GN33" s="745"/>
      <c r="GO33" s="745"/>
      <c r="GP33" s="745"/>
      <c r="GQ33" s="745"/>
      <c r="GR33" s="745"/>
      <c r="GS33" s="745"/>
      <c r="GT33" s="745"/>
      <c r="GU33" s="745"/>
      <c r="GV33" s="745"/>
      <c r="GW33" s="745"/>
      <c r="GX33" s="745"/>
      <c r="GY33" s="745"/>
      <c r="GZ33" s="745"/>
      <c r="HA33" s="745"/>
      <c r="HB33" s="745"/>
      <c r="HC33" s="745"/>
      <c r="HD33" s="745"/>
      <c r="HE33" s="745"/>
      <c r="HF33" s="745"/>
      <c r="HG33" s="745"/>
      <c r="HH33" s="745"/>
      <c r="HI33" s="745"/>
      <c r="HJ33" s="745"/>
      <c r="HK33" s="745"/>
      <c r="HL33" s="745"/>
      <c r="HM33" s="745"/>
      <c r="HN33" s="745"/>
      <c r="HO33" s="745"/>
      <c r="HP33" s="745"/>
      <c r="HQ33" s="745"/>
      <c r="HR33" s="745"/>
      <c r="HS33" s="745"/>
      <c r="HT33" s="745"/>
      <c r="HU33" s="745"/>
      <c r="HV33" s="745"/>
      <c r="HW33" s="745"/>
      <c r="HX33" s="745"/>
      <c r="HY33" s="745"/>
      <c r="HZ33" s="745"/>
      <c r="IA33" s="745"/>
      <c r="IB33" s="745"/>
      <c r="IC33" s="745"/>
      <c r="ID33" s="745"/>
      <c r="IE33" s="745"/>
      <c r="IF33" s="745"/>
      <c r="IG33" s="745"/>
      <c r="IH33" s="745"/>
      <c r="II33" s="745"/>
      <c r="IJ33" s="745"/>
      <c r="IK33" s="745"/>
      <c r="IL33" s="745"/>
      <c r="IM33" s="745"/>
      <c r="IN33" s="745"/>
    </row>
    <row r="34" spans="1:248" ht="12.75">
      <c r="A34" s="746" t="s">
        <v>6262</v>
      </c>
      <c r="B34" s="747">
        <v>44236</v>
      </c>
      <c r="C34" s="746" t="s">
        <v>4036</v>
      </c>
      <c r="D34" s="746" t="s">
        <v>6263</v>
      </c>
      <c r="E34" s="748" t="s">
        <v>6210</v>
      </c>
      <c r="F34" s="746">
        <v>240</v>
      </c>
      <c r="G34" s="746">
        <v>268</v>
      </c>
      <c r="H34" s="758"/>
      <c r="I34" s="750"/>
      <c r="J34" s="746">
        <v>9</v>
      </c>
      <c r="K34" s="746">
        <v>8</v>
      </c>
      <c r="L34" s="748">
        <v>9</v>
      </c>
      <c r="M34" s="746">
        <v>8</v>
      </c>
      <c r="N34" s="746">
        <v>8</v>
      </c>
      <c r="O34" s="748">
        <v>6</v>
      </c>
      <c r="P34" s="748">
        <f t="shared" si="0"/>
        <v>16</v>
      </c>
      <c r="Q34" s="748">
        <v>4</v>
      </c>
      <c r="R34" s="748">
        <v>13</v>
      </c>
      <c r="S34" s="748"/>
      <c r="T34" s="748" t="s">
        <v>4491</v>
      </c>
      <c r="U34" s="751"/>
      <c r="V34" s="752">
        <f t="shared" si="8"/>
        <v>0.88888888888888884</v>
      </c>
      <c r="W34" s="752">
        <f t="shared" ref="W34:X34" si="24">IF(OR(K34=ISBLANK(0),K34=0),"",IF(N34=ISBLANK(0),0,N34/K34))</f>
        <v>1</v>
      </c>
      <c r="X34" s="752">
        <f t="shared" si="24"/>
        <v>0.66666666666666663</v>
      </c>
      <c r="Y34" s="753">
        <f t="shared" si="2"/>
        <v>0.94117647058823528</v>
      </c>
      <c r="Z34" s="753">
        <f t="shared" si="3"/>
        <v>0.25</v>
      </c>
      <c r="AA34" s="745"/>
      <c r="AB34" s="745"/>
      <c r="AC34" s="745"/>
      <c r="AD34" s="745"/>
      <c r="AE34" s="745"/>
      <c r="AF34" s="745"/>
      <c r="AG34" s="745"/>
      <c r="AH34" s="745"/>
      <c r="AI34" s="745"/>
      <c r="AJ34" s="745"/>
      <c r="AK34" s="745"/>
      <c r="AL34" s="745"/>
      <c r="AM34" s="745"/>
      <c r="AN34" s="745"/>
      <c r="AO34" s="745"/>
      <c r="AP34" s="745"/>
      <c r="AQ34" s="745"/>
      <c r="AR34" s="745"/>
      <c r="AS34" s="745"/>
      <c r="AT34" s="745"/>
      <c r="AU34" s="745"/>
      <c r="AV34" s="745"/>
      <c r="AW34" s="745"/>
      <c r="AX34" s="745"/>
      <c r="AY34" s="745"/>
      <c r="AZ34" s="745"/>
      <c r="BA34" s="745"/>
      <c r="BB34" s="745"/>
      <c r="BC34" s="745"/>
      <c r="BD34" s="745"/>
      <c r="BE34" s="745"/>
      <c r="BF34" s="745"/>
      <c r="BG34" s="745"/>
      <c r="BH34" s="745"/>
      <c r="BI34" s="745"/>
      <c r="BJ34" s="745"/>
      <c r="BK34" s="745"/>
      <c r="BL34" s="745"/>
      <c r="BM34" s="745"/>
      <c r="BN34" s="745"/>
      <c r="BO34" s="745"/>
      <c r="BP34" s="745"/>
      <c r="BQ34" s="745"/>
      <c r="BR34" s="745"/>
      <c r="BS34" s="745"/>
      <c r="BT34" s="745"/>
      <c r="BU34" s="745"/>
      <c r="BV34" s="745"/>
      <c r="BW34" s="745"/>
      <c r="BX34" s="745"/>
      <c r="BY34" s="745"/>
      <c r="BZ34" s="745"/>
      <c r="CA34" s="745"/>
      <c r="CB34" s="745"/>
      <c r="CC34" s="745"/>
      <c r="CD34" s="745"/>
      <c r="CE34" s="745"/>
      <c r="CF34" s="745"/>
      <c r="CG34" s="745"/>
      <c r="CH34" s="745"/>
      <c r="CI34" s="745"/>
      <c r="CJ34" s="745"/>
      <c r="CK34" s="745"/>
      <c r="CL34" s="745"/>
      <c r="CM34" s="745"/>
      <c r="CN34" s="745"/>
      <c r="CO34" s="745"/>
      <c r="CP34" s="745"/>
      <c r="CQ34" s="745"/>
      <c r="CR34" s="745"/>
      <c r="CS34" s="745"/>
      <c r="CT34" s="745"/>
      <c r="CU34" s="745"/>
      <c r="CV34" s="745"/>
      <c r="CW34" s="745"/>
      <c r="CX34" s="745"/>
      <c r="CY34" s="745"/>
      <c r="CZ34" s="745"/>
      <c r="DA34" s="745"/>
      <c r="DB34" s="745"/>
      <c r="DC34" s="745"/>
      <c r="DD34" s="745"/>
      <c r="DE34" s="745"/>
      <c r="DF34" s="745"/>
      <c r="DG34" s="745"/>
      <c r="DH34" s="745"/>
      <c r="DI34" s="745"/>
      <c r="DJ34" s="745"/>
      <c r="DK34" s="745"/>
      <c r="DL34" s="745"/>
      <c r="DM34" s="745"/>
      <c r="DN34" s="745"/>
      <c r="DO34" s="745"/>
      <c r="DP34" s="745"/>
      <c r="DQ34" s="745"/>
      <c r="DR34" s="745"/>
      <c r="DS34" s="745"/>
      <c r="DT34" s="745"/>
      <c r="DU34" s="745"/>
      <c r="DV34" s="745"/>
      <c r="DW34" s="745"/>
      <c r="DX34" s="745"/>
      <c r="DY34" s="745"/>
      <c r="DZ34" s="745"/>
      <c r="EA34" s="745"/>
      <c r="EB34" s="745"/>
      <c r="EC34" s="745"/>
      <c r="ED34" s="745"/>
      <c r="EE34" s="745"/>
      <c r="EF34" s="745"/>
      <c r="EG34" s="745"/>
      <c r="EH34" s="745"/>
      <c r="EI34" s="745"/>
      <c r="EJ34" s="745"/>
      <c r="EK34" s="745"/>
      <c r="EL34" s="745"/>
      <c r="EM34" s="745"/>
      <c r="EN34" s="745"/>
      <c r="EO34" s="745"/>
      <c r="EP34" s="745"/>
      <c r="EQ34" s="745"/>
      <c r="ER34" s="745"/>
      <c r="ES34" s="745"/>
      <c r="ET34" s="745"/>
      <c r="EU34" s="745"/>
      <c r="EV34" s="745"/>
      <c r="EW34" s="745"/>
      <c r="EX34" s="745"/>
      <c r="EY34" s="745"/>
      <c r="EZ34" s="745"/>
      <c r="FA34" s="745"/>
      <c r="FB34" s="745"/>
      <c r="FC34" s="745"/>
      <c r="FD34" s="745"/>
      <c r="FE34" s="745"/>
      <c r="FF34" s="745"/>
      <c r="FG34" s="745"/>
      <c r="FH34" s="745"/>
      <c r="FI34" s="745"/>
      <c r="FJ34" s="745"/>
      <c r="FK34" s="745"/>
      <c r="FL34" s="745"/>
      <c r="FM34" s="745"/>
      <c r="FN34" s="745"/>
      <c r="FO34" s="745"/>
      <c r="FP34" s="745"/>
      <c r="FQ34" s="745"/>
      <c r="FR34" s="745"/>
      <c r="FS34" s="745"/>
      <c r="FT34" s="745"/>
      <c r="FU34" s="745"/>
      <c r="FV34" s="745"/>
      <c r="FW34" s="745"/>
      <c r="FX34" s="745"/>
      <c r="FY34" s="745"/>
      <c r="FZ34" s="745"/>
      <c r="GA34" s="745"/>
      <c r="GB34" s="745"/>
      <c r="GC34" s="745"/>
      <c r="GD34" s="745"/>
      <c r="GE34" s="745"/>
      <c r="GF34" s="745"/>
      <c r="GG34" s="745"/>
      <c r="GH34" s="745"/>
      <c r="GI34" s="745"/>
      <c r="GJ34" s="745"/>
      <c r="GK34" s="745"/>
      <c r="GL34" s="745"/>
      <c r="GM34" s="745"/>
      <c r="GN34" s="745"/>
      <c r="GO34" s="745"/>
      <c r="GP34" s="745"/>
      <c r="GQ34" s="745"/>
      <c r="GR34" s="745"/>
      <c r="GS34" s="745"/>
      <c r="GT34" s="745"/>
      <c r="GU34" s="745"/>
      <c r="GV34" s="745"/>
      <c r="GW34" s="745"/>
      <c r="GX34" s="745"/>
      <c r="GY34" s="745"/>
      <c r="GZ34" s="745"/>
      <c r="HA34" s="745"/>
      <c r="HB34" s="745"/>
      <c r="HC34" s="745"/>
      <c r="HD34" s="745"/>
      <c r="HE34" s="745"/>
      <c r="HF34" s="745"/>
      <c r="HG34" s="745"/>
      <c r="HH34" s="745"/>
      <c r="HI34" s="745"/>
      <c r="HJ34" s="745"/>
      <c r="HK34" s="745"/>
      <c r="HL34" s="745"/>
      <c r="HM34" s="745"/>
      <c r="HN34" s="745"/>
      <c r="HO34" s="745"/>
      <c r="HP34" s="745"/>
      <c r="HQ34" s="745"/>
      <c r="HR34" s="745"/>
      <c r="HS34" s="745"/>
      <c r="HT34" s="745"/>
      <c r="HU34" s="745"/>
      <c r="HV34" s="745"/>
      <c r="HW34" s="745"/>
      <c r="HX34" s="745"/>
      <c r="HY34" s="745"/>
      <c r="HZ34" s="745"/>
      <c r="IA34" s="745"/>
      <c r="IB34" s="745"/>
      <c r="IC34" s="745"/>
      <c r="ID34" s="745"/>
      <c r="IE34" s="745"/>
      <c r="IF34" s="745"/>
      <c r="IG34" s="745"/>
      <c r="IH34" s="745"/>
      <c r="II34" s="745"/>
      <c r="IJ34" s="745"/>
      <c r="IK34" s="745"/>
      <c r="IL34" s="745"/>
      <c r="IM34" s="745"/>
      <c r="IN34" s="745"/>
    </row>
    <row r="35" spans="1:248" ht="12.75">
      <c r="A35" s="746" t="s">
        <v>6264</v>
      </c>
      <c r="B35" s="747">
        <v>44259</v>
      </c>
      <c r="C35" s="746" t="s">
        <v>3954</v>
      </c>
      <c r="D35" s="746" t="s">
        <v>6237</v>
      </c>
      <c r="E35" s="748" t="s">
        <v>3901</v>
      </c>
      <c r="F35" s="746">
        <v>232</v>
      </c>
      <c r="G35" s="746">
        <v>259</v>
      </c>
      <c r="H35" s="746">
        <v>671</v>
      </c>
      <c r="I35" s="748">
        <v>665</v>
      </c>
      <c r="J35" s="746">
        <v>39</v>
      </c>
      <c r="K35" s="746">
        <v>4</v>
      </c>
      <c r="L35" s="748">
        <v>0</v>
      </c>
      <c r="M35" s="746">
        <v>17</v>
      </c>
      <c r="N35" s="746">
        <v>3</v>
      </c>
      <c r="O35" s="748">
        <v>0</v>
      </c>
      <c r="P35" s="750">
        <f t="shared" si="0"/>
        <v>20</v>
      </c>
      <c r="Q35" s="748">
        <v>3</v>
      </c>
      <c r="R35" s="748">
        <v>17</v>
      </c>
      <c r="S35" s="748" t="s">
        <v>3549</v>
      </c>
      <c r="T35" s="748" t="s">
        <v>4491</v>
      </c>
      <c r="U35" s="765"/>
      <c r="V35" s="752">
        <f t="shared" si="8"/>
        <v>0.4358974358974359</v>
      </c>
      <c r="W35" s="752">
        <f t="shared" ref="W35:X35" si="25">IF(OR(K35=ISBLANK(0),K35=0),"",IF(N35=ISBLANK(0),0,N35/K35))</f>
        <v>0.75</v>
      </c>
      <c r="X35" s="752" t="str">
        <f t="shared" si="25"/>
        <v/>
      </c>
      <c r="Y35" s="753">
        <f t="shared" si="2"/>
        <v>0.46511627906976744</v>
      </c>
      <c r="Z35" s="753">
        <f t="shared" si="3"/>
        <v>0.15</v>
      </c>
      <c r="AA35" s="745"/>
    </row>
    <row r="36" spans="1:248" ht="12.75">
      <c r="A36" s="746" t="s">
        <v>6265</v>
      </c>
      <c r="B36" s="766">
        <v>44182</v>
      </c>
      <c r="C36" s="746" t="s">
        <v>6199</v>
      </c>
      <c r="D36" s="758"/>
      <c r="E36" s="748" t="s">
        <v>6249</v>
      </c>
      <c r="F36" s="746" t="s">
        <v>6234</v>
      </c>
      <c r="G36" s="746" t="s">
        <v>6266</v>
      </c>
      <c r="H36" s="758"/>
      <c r="I36" s="750"/>
      <c r="J36" s="746">
        <v>58</v>
      </c>
      <c r="K36" s="746">
        <v>10</v>
      </c>
      <c r="L36" s="748">
        <v>15</v>
      </c>
      <c r="M36" s="746">
        <v>5</v>
      </c>
      <c r="N36" s="758"/>
      <c r="O36" s="748">
        <v>1</v>
      </c>
      <c r="P36" s="748">
        <f t="shared" si="0"/>
        <v>5</v>
      </c>
      <c r="Q36" s="748"/>
      <c r="R36" s="748"/>
      <c r="S36" s="748" t="s">
        <v>3549</v>
      </c>
      <c r="T36" s="748" t="s">
        <v>6267</v>
      </c>
      <c r="U36" s="757"/>
      <c r="V36" s="752">
        <f t="shared" si="8"/>
        <v>8.6206896551724144E-2</v>
      </c>
      <c r="W36" s="752">
        <f t="shared" ref="W36:X36" si="26">IF(OR(K36=ISBLANK(0),K36=0),"",IF(N36=ISBLANK(0),0,N36/K36))</f>
        <v>0</v>
      </c>
      <c r="X36" s="752">
        <f t="shared" si="26"/>
        <v>6.6666666666666666E-2</v>
      </c>
      <c r="Y36" s="753" t="str">
        <f t="shared" si="2"/>
        <v/>
      </c>
      <c r="Z36" s="753">
        <f t="shared" si="3"/>
        <v>0</v>
      </c>
      <c r="AA36" s="745"/>
      <c r="AB36" s="745"/>
      <c r="AC36" s="745"/>
      <c r="AD36" s="745"/>
      <c r="AE36" s="745"/>
      <c r="AF36" s="745"/>
      <c r="AG36" s="745"/>
      <c r="AH36" s="745"/>
      <c r="AI36" s="745"/>
      <c r="AJ36" s="745"/>
      <c r="AK36" s="745"/>
      <c r="AL36" s="745"/>
      <c r="AM36" s="745"/>
      <c r="AN36" s="745"/>
      <c r="AO36" s="745"/>
      <c r="AP36" s="745"/>
      <c r="AQ36" s="745"/>
      <c r="AR36" s="745"/>
      <c r="AS36" s="745"/>
      <c r="AT36" s="745"/>
      <c r="AU36" s="745"/>
      <c r="AV36" s="745"/>
      <c r="AW36" s="745"/>
      <c r="AX36" s="745"/>
      <c r="AY36" s="745"/>
      <c r="AZ36" s="745"/>
      <c r="BA36" s="745"/>
      <c r="BB36" s="745"/>
      <c r="BC36" s="745"/>
      <c r="BD36" s="745"/>
      <c r="BE36" s="745"/>
      <c r="BF36" s="745"/>
      <c r="BG36" s="745"/>
      <c r="BH36" s="745"/>
      <c r="BI36" s="745"/>
      <c r="BJ36" s="745"/>
      <c r="BK36" s="745"/>
      <c r="BL36" s="745"/>
      <c r="BM36" s="745"/>
      <c r="BN36" s="745"/>
      <c r="BO36" s="745"/>
      <c r="BP36" s="745"/>
      <c r="BQ36" s="745"/>
      <c r="BR36" s="745"/>
      <c r="BS36" s="745"/>
      <c r="BT36" s="745"/>
      <c r="BU36" s="745"/>
      <c r="BV36" s="745"/>
      <c r="BW36" s="745"/>
      <c r="BX36" s="745"/>
      <c r="BY36" s="745"/>
      <c r="BZ36" s="745"/>
      <c r="CA36" s="745"/>
      <c r="CB36" s="745"/>
      <c r="CC36" s="745"/>
      <c r="CD36" s="745"/>
      <c r="CE36" s="745"/>
      <c r="CF36" s="745"/>
      <c r="CG36" s="745"/>
      <c r="CH36" s="745"/>
      <c r="CI36" s="745"/>
      <c r="CJ36" s="745"/>
      <c r="CK36" s="745"/>
      <c r="CL36" s="745"/>
      <c r="CM36" s="745"/>
      <c r="CN36" s="745"/>
      <c r="CO36" s="745"/>
      <c r="CP36" s="745"/>
      <c r="CQ36" s="745"/>
      <c r="CR36" s="745"/>
      <c r="CS36" s="745"/>
      <c r="CT36" s="745"/>
      <c r="CU36" s="745"/>
      <c r="CV36" s="745"/>
      <c r="CW36" s="745"/>
      <c r="CX36" s="745"/>
      <c r="CY36" s="745"/>
      <c r="CZ36" s="745"/>
      <c r="DA36" s="745"/>
      <c r="DB36" s="745"/>
      <c r="DC36" s="745"/>
      <c r="DD36" s="745"/>
      <c r="DE36" s="745"/>
      <c r="DF36" s="745"/>
      <c r="DG36" s="745"/>
      <c r="DH36" s="745"/>
      <c r="DI36" s="745"/>
      <c r="DJ36" s="745"/>
      <c r="DK36" s="745"/>
      <c r="DL36" s="745"/>
      <c r="DM36" s="745"/>
      <c r="DN36" s="745"/>
      <c r="DO36" s="745"/>
      <c r="DP36" s="745"/>
      <c r="DQ36" s="745"/>
      <c r="DR36" s="745"/>
      <c r="DS36" s="745"/>
      <c r="DT36" s="745"/>
      <c r="DU36" s="745"/>
      <c r="DV36" s="745"/>
      <c r="DW36" s="745"/>
      <c r="DX36" s="745"/>
      <c r="DY36" s="745"/>
      <c r="DZ36" s="745"/>
      <c r="EA36" s="745"/>
      <c r="EB36" s="745"/>
      <c r="EC36" s="745"/>
      <c r="ED36" s="745"/>
      <c r="EE36" s="745"/>
      <c r="EF36" s="745"/>
      <c r="EG36" s="745"/>
      <c r="EH36" s="745"/>
      <c r="EI36" s="745"/>
      <c r="EJ36" s="745"/>
      <c r="EK36" s="745"/>
      <c r="EL36" s="745"/>
      <c r="EM36" s="745"/>
      <c r="EN36" s="745"/>
      <c r="EO36" s="745"/>
      <c r="EP36" s="745"/>
      <c r="EQ36" s="745"/>
      <c r="ER36" s="745"/>
      <c r="ES36" s="745"/>
      <c r="ET36" s="745"/>
      <c r="EU36" s="745"/>
      <c r="EV36" s="745"/>
      <c r="EW36" s="745"/>
      <c r="EX36" s="745"/>
      <c r="EY36" s="745"/>
      <c r="EZ36" s="745"/>
      <c r="FA36" s="745"/>
      <c r="FB36" s="745"/>
      <c r="FC36" s="745"/>
      <c r="FD36" s="745"/>
      <c r="FE36" s="745"/>
      <c r="FF36" s="745"/>
      <c r="FG36" s="745"/>
      <c r="FH36" s="745"/>
      <c r="FI36" s="745"/>
      <c r="FJ36" s="745"/>
      <c r="FK36" s="745"/>
      <c r="FL36" s="745"/>
      <c r="FM36" s="745"/>
      <c r="FN36" s="745"/>
      <c r="FO36" s="745"/>
      <c r="FP36" s="745"/>
      <c r="FQ36" s="745"/>
      <c r="FR36" s="745"/>
      <c r="FS36" s="745"/>
      <c r="FT36" s="745"/>
      <c r="FU36" s="745"/>
      <c r="FV36" s="745"/>
      <c r="FW36" s="745"/>
      <c r="FX36" s="745"/>
      <c r="FY36" s="745"/>
      <c r="FZ36" s="745"/>
      <c r="GA36" s="745"/>
      <c r="GB36" s="745"/>
      <c r="GC36" s="745"/>
      <c r="GD36" s="745"/>
      <c r="GE36" s="745"/>
      <c r="GF36" s="745"/>
      <c r="GG36" s="745"/>
      <c r="GH36" s="745"/>
      <c r="GI36" s="745"/>
      <c r="GJ36" s="745"/>
      <c r="GK36" s="745"/>
      <c r="GL36" s="745"/>
      <c r="GM36" s="745"/>
      <c r="GN36" s="745"/>
      <c r="GO36" s="745"/>
      <c r="GP36" s="745"/>
      <c r="GQ36" s="745"/>
      <c r="GR36" s="745"/>
      <c r="GS36" s="745"/>
      <c r="GT36" s="745"/>
      <c r="GU36" s="745"/>
      <c r="GV36" s="745"/>
      <c r="GW36" s="745"/>
      <c r="GX36" s="745"/>
      <c r="GY36" s="745"/>
      <c r="GZ36" s="745"/>
      <c r="HA36" s="745"/>
      <c r="HB36" s="745"/>
      <c r="HC36" s="745"/>
      <c r="HD36" s="745"/>
      <c r="HE36" s="745"/>
      <c r="HF36" s="745"/>
      <c r="HG36" s="745"/>
      <c r="HH36" s="745"/>
      <c r="HI36" s="745"/>
      <c r="HJ36" s="745"/>
      <c r="HK36" s="745"/>
      <c r="HL36" s="745"/>
      <c r="HM36" s="745"/>
      <c r="HN36" s="745"/>
      <c r="HO36" s="745"/>
      <c r="HP36" s="745"/>
      <c r="HQ36" s="745"/>
      <c r="HR36" s="745"/>
      <c r="HS36" s="745"/>
      <c r="HT36" s="745"/>
      <c r="HU36" s="745"/>
      <c r="HV36" s="745"/>
      <c r="HW36" s="745"/>
      <c r="HX36" s="745"/>
      <c r="HY36" s="745"/>
      <c r="HZ36" s="745"/>
      <c r="IA36" s="745"/>
      <c r="IB36" s="745"/>
      <c r="IC36" s="745"/>
      <c r="ID36" s="745"/>
      <c r="IE36" s="745"/>
      <c r="IF36" s="745"/>
      <c r="IG36" s="745"/>
      <c r="IH36" s="745"/>
      <c r="II36" s="745"/>
      <c r="IJ36" s="745"/>
      <c r="IK36" s="745"/>
      <c r="IL36" s="745"/>
      <c r="IM36" s="745"/>
      <c r="IN36" s="745"/>
    </row>
    <row r="37" spans="1:248" ht="12.75">
      <c r="A37" s="746" t="s">
        <v>6268</v>
      </c>
      <c r="B37" s="747">
        <v>44235</v>
      </c>
      <c r="C37" s="746" t="s">
        <v>4069</v>
      </c>
      <c r="D37" s="758"/>
      <c r="E37" s="748" t="s">
        <v>3901</v>
      </c>
      <c r="F37" s="746">
        <v>233</v>
      </c>
      <c r="G37" s="746">
        <v>250</v>
      </c>
      <c r="H37" s="746">
        <v>596</v>
      </c>
      <c r="I37" s="748">
        <v>683</v>
      </c>
      <c r="J37" s="746">
        <v>35</v>
      </c>
      <c r="K37" s="746">
        <v>20</v>
      </c>
      <c r="L37" s="748">
        <v>27</v>
      </c>
      <c r="M37" s="746">
        <v>18</v>
      </c>
      <c r="N37" s="746">
        <v>4</v>
      </c>
      <c r="O37" s="748">
        <v>5</v>
      </c>
      <c r="P37" s="748">
        <f t="shared" si="0"/>
        <v>22</v>
      </c>
      <c r="Q37" s="748">
        <v>7</v>
      </c>
      <c r="R37" s="748">
        <v>15</v>
      </c>
      <c r="S37" s="748" t="s">
        <v>3549</v>
      </c>
      <c r="T37" s="748" t="s">
        <v>4608</v>
      </c>
      <c r="U37" s="751"/>
      <c r="V37" s="752">
        <f t="shared" si="8"/>
        <v>0.51428571428571423</v>
      </c>
      <c r="W37" s="752">
        <f t="shared" ref="W37:X37" si="27">IF(OR(K37=ISBLANK(0),K37=0),"",IF(N37=ISBLANK(0),0,N37/K37))</f>
        <v>0.2</v>
      </c>
      <c r="X37" s="752">
        <f t="shared" si="27"/>
        <v>0.18518518518518517</v>
      </c>
      <c r="Y37" s="753">
        <f t="shared" si="2"/>
        <v>0.4</v>
      </c>
      <c r="Z37" s="753">
        <f t="shared" si="3"/>
        <v>0.31818181818181818</v>
      </c>
      <c r="AA37" s="745"/>
      <c r="AB37" s="745"/>
      <c r="AC37" s="745"/>
      <c r="AD37" s="745"/>
      <c r="AE37" s="745"/>
      <c r="AF37" s="745"/>
      <c r="AG37" s="745"/>
      <c r="AH37" s="745"/>
      <c r="AI37" s="745"/>
      <c r="AJ37" s="745"/>
      <c r="AK37" s="745"/>
      <c r="AL37" s="745"/>
      <c r="AM37" s="745"/>
      <c r="AN37" s="745"/>
      <c r="AO37" s="745"/>
      <c r="AP37" s="745"/>
      <c r="AQ37" s="745"/>
      <c r="AR37" s="745"/>
      <c r="AS37" s="745"/>
      <c r="AT37" s="745"/>
      <c r="AU37" s="745"/>
      <c r="AV37" s="745"/>
      <c r="AW37" s="745"/>
      <c r="AX37" s="745"/>
      <c r="AY37" s="745"/>
      <c r="AZ37" s="745"/>
      <c r="BA37" s="745"/>
      <c r="BB37" s="745"/>
      <c r="BC37" s="745"/>
      <c r="BD37" s="745"/>
      <c r="BE37" s="745"/>
      <c r="BF37" s="745"/>
      <c r="BG37" s="745"/>
      <c r="BH37" s="745"/>
      <c r="BI37" s="745"/>
      <c r="BJ37" s="745"/>
      <c r="BK37" s="745"/>
      <c r="BL37" s="745"/>
      <c r="BM37" s="745"/>
      <c r="BN37" s="745"/>
      <c r="BO37" s="745"/>
      <c r="BP37" s="745"/>
      <c r="BQ37" s="745"/>
      <c r="BR37" s="745"/>
      <c r="BS37" s="745"/>
      <c r="BT37" s="745"/>
      <c r="BU37" s="745"/>
      <c r="BV37" s="745"/>
      <c r="BW37" s="745"/>
      <c r="BX37" s="745"/>
      <c r="BY37" s="745"/>
      <c r="BZ37" s="745"/>
      <c r="CA37" s="745"/>
      <c r="CB37" s="745"/>
      <c r="CC37" s="745"/>
      <c r="CD37" s="745"/>
      <c r="CE37" s="745"/>
      <c r="CF37" s="745"/>
      <c r="CG37" s="745"/>
      <c r="CH37" s="745"/>
      <c r="CI37" s="745"/>
      <c r="CJ37" s="745"/>
      <c r="CK37" s="745"/>
      <c r="CL37" s="745"/>
      <c r="CM37" s="745"/>
      <c r="CN37" s="745"/>
      <c r="CO37" s="745"/>
      <c r="CP37" s="745"/>
      <c r="CQ37" s="745"/>
      <c r="CR37" s="745"/>
      <c r="CS37" s="745"/>
      <c r="CT37" s="745"/>
      <c r="CU37" s="745"/>
      <c r="CV37" s="745"/>
      <c r="CW37" s="745"/>
      <c r="CX37" s="745"/>
      <c r="CY37" s="745"/>
      <c r="CZ37" s="745"/>
      <c r="DA37" s="745"/>
      <c r="DB37" s="745"/>
      <c r="DC37" s="745"/>
      <c r="DD37" s="745"/>
      <c r="DE37" s="745"/>
      <c r="DF37" s="745"/>
      <c r="DG37" s="745"/>
      <c r="DH37" s="745"/>
      <c r="DI37" s="745"/>
      <c r="DJ37" s="745"/>
      <c r="DK37" s="745"/>
      <c r="DL37" s="745"/>
      <c r="DM37" s="745"/>
      <c r="DN37" s="745"/>
      <c r="DO37" s="745"/>
      <c r="DP37" s="745"/>
      <c r="DQ37" s="745"/>
      <c r="DR37" s="745"/>
      <c r="DS37" s="745"/>
      <c r="DT37" s="745"/>
      <c r="DU37" s="745"/>
      <c r="DV37" s="745"/>
      <c r="DW37" s="745"/>
      <c r="DX37" s="745"/>
      <c r="DY37" s="745"/>
      <c r="DZ37" s="745"/>
      <c r="EA37" s="745"/>
      <c r="EB37" s="745"/>
      <c r="EC37" s="745"/>
      <c r="ED37" s="745"/>
      <c r="EE37" s="745"/>
      <c r="EF37" s="745"/>
      <c r="EG37" s="745"/>
      <c r="EH37" s="745"/>
      <c r="EI37" s="745"/>
      <c r="EJ37" s="745"/>
      <c r="EK37" s="745"/>
      <c r="EL37" s="745"/>
      <c r="EM37" s="745"/>
      <c r="EN37" s="745"/>
      <c r="EO37" s="745"/>
      <c r="EP37" s="745"/>
      <c r="EQ37" s="745"/>
      <c r="ER37" s="745"/>
      <c r="ES37" s="745"/>
      <c r="ET37" s="745"/>
      <c r="EU37" s="745"/>
      <c r="EV37" s="745"/>
      <c r="EW37" s="745"/>
      <c r="EX37" s="745"/>
      <c r="EY37" s="745"/>
      <c r="EZ37" s="745"/>
      <c r="FA37" s="745"/>
      <c r="FB37" s="745"/>
      <c r="FC37" s="745"/>
      <c r="FD37" s="745"/>
      <c r="FE37" s="745"/>
      <c r="FF37" s="745"/>
      <c r="FG37" s="745"/>
      <c r="FH37" s="745"/>
      <c r="FI37" s="745"/>
      <c r="FJ37" s="745"/>
      <c r="FK37" s="745"/>
      <c r="FL37" s="745"/>
      <c r="FM37" s="745"/>
      <c r="FN37" s="745"/>
      <c r="FO37" s="745"/>
      <c r="FP37" s="745"/>
      <c r="FQ37" s="745"/>
      <c r="FR37" s="745"/>
      <c r="FS37" s="745"/>
      <c r="FT37" s="745"/>
      <c r="FU37" s="745"/>
      <c r="FV37" s="745"/>
      <c r="FW37" s="745"/>
      <c r="FX37" s="745"/>
      <c r="FY37" s="745"/>
      <c r="FZ37" s="745"/>
      <c r="GA37" s="745"/>
      <c r="GB37" s="745"/>
      <c r="GC37" s="745"/>
      <c r="GD37" s="745"/>
      <c r="GE37" s="745"/>
      <c r="GF37" s="745"/>
      <c r="GG37" s="745"/>
      <c r="GH37" s="745"/>
      <c r="GI37" s="745"/>
      <c r="GJ37" s="745"/>
      <c r="GK37" s="745"/>
      <c r="GL37" s="745"/>
      <c r="GM37" s="745"/>
      <c r="GN37" s="745"/>
      <c r="GO37" s="745"/>
      <c r="GP37" s="745"/>
      <c r="GQ37" s="745"/>
      <c r="GR37" s="745"/>
      <c r="GS37" s="745"/>
      <c r="GT37" s="745"/>
      <c r="GU37" s="745"/>
      <c r="GV37" s="745"/>
      <c r="GW37" s="745"/>
      <c r="GX37" s="745"/>
      <c r="GY37" s="745"/>
      <c r="GZ37" s="745"/>
      <c r="HA37" s="745"/>
      <c r="HB37" s="745"/>
      <c r="HC37" s="745"/>
      <c r="HD37" s="745"/>
      <c r="HE37" s="745"/>
      <c r="HF37" s="745"/>
      <c r="HG37" s="745"/>
      <c r="HH37" s="745"/>
      <c r="HI37" s="745"/>
      <c r="HJ37" s="745"/>
      <c r="HK37" s="745"/>
      <c r="HL37" s="745"/>
      <c r="HM37" s="745"/>
      <c r="HN37" s="745"/>
      <c r="HO37" s="745"/>
      <c r="HP37" s="745"/>
      <c r="HQ37" s="745"/>
      <c r="HR37" s="745"/>
      <c r="HS37" s="745"/>
      <c r="HT37" s="745"/>
      <c r="HU37" s="745"/>
      <c r="HV37" s="745"/>
      <c r="HW37" s="745"/>
      <c r="HX37" s="745"/>
      <c r="HY37" s="745"/>
      <c r="HZ37" s="745"/>
      <c r="IA37" s="745"/>
      <c r="IB37" s="745"/>
      <c r="IC37" s="745"/>
      <c r="ID37" s="745"/>
      <c r="IE37" s="745"/>
      <c r="IF37" s="745"/>
      <c r="IG37" s="745"/>
      <c r="IH37" s="745"/>
      <c r="II37" s="745"/>
      <c r="IJ37" s="745"/>
      <c r="IK37" s="745"/>
      <c r="IL37" s="745"/>
      <c r="IM37" s="745"/>
      <c r="IN37" s="745"/>
    </row>
    <row r="38" spans="1:248" ht="12.75">
      <c r="A38" s="746" t="s">
        <v>6269</v>
      </c>
      <c r="B38" s="766">
        <v>44091</v>
      </c>
      <c r="C38" s="746" t="s">
        <v>4051</v>
      </c>
      <c r="D38" s="746" t="s">
        <v>6270</v>
      </c>
      <c r="E38" s="748" t="s">
        <v>3901</v>
      </c>
      <c r="F38" s="746">
        <v>227</v>
      </c>
      <c r="G38" s="746">
        <v>228</v>
      </c>
      <c r="H38" s="746">
        <v>541</v>
      </c>
      <c r="I38" s="748">
        <v>510</v>
      </c>
      <c r="J38" s="746">
        <v>37</v>
      </c>
      <c r="K38" s="746">
        <v>0</v>
      </c>
      <c r="L38" s="748">
        <v>0</v>
      </c>
      <c r="M38" s="746">
        <v>22</v>
      </c>
      <c r="N38" s="746">
        <v>0</v>
      </c>
      <c r="O38" s="748">
        <v>0</v>
      </c>
      <c r="P38" s="748">
        <f t="shared" si="0"/>
        <v>22</v>
      </c>
      <c r="Q38" s="748">
        <v>4</v>
      </c>
      <c r="R38" s="748">
        <v>17</v>
      </c>
      <c r="S38" s="748"/>
      <c r="T38" s="748" t="s">
        <v>6271</v>
      </c>
      <c r="U38" s="757"/>
      <c r="V38" s="752">
        <f t="shared" si="8"/>
        <v>0.59459459459459463</v>
      </c>
      <c r="W38" s="752" t="str">
        <f t="shared" ref="W38:X38" si="28">IF(OR(K38=ISBLANK(0),K38=0),"",IF(N38=ISBLANK(0),0,N38/K38))</f>
        <v/>
      </c>
      <c r="X38" s="752" t="str">
        <f t="shared" si="28"/>
        <v/>
      </c>
      <c r="Y38" s="753">
        <f t="shared" si="2"/>
        <v>0.59459459459459463</v>
      </c>
      <c r="Z38" s="753">
        <f t="shared" si="3"/>
        <v>0.18181818181818182</v>
      </c>
      <c r="AA38" s="745"/>
      <c r="AB38" s="745"/>
      <c r="AC38" s="745"/>
      <c r="AD38" s="745"/>
      <c r="AE38" s="745"/>
      <c r="AF38" s="745"/>
      <c r="AG38" s="745"/>
      <c r="AH38" s="745"/>
      <c r="AI38" s="745"/>
      <c r="AJ38" s="745"/>
      <c r="AK38" s="745"/>
      <c r="AL38" s="745"/>
      <c r="AM38" s="745"/>
      <c r="AN38" s="745"/>
      <c r="AO38" s="745"/>
      <c r="AP38" s="745"/>
      <c r="AQ38" s="745"/>
      <c r="AR38" s="745"/>
      <c r="AS38" s="745"/>
      <c r="AT38" s="745"/>
      <c r="AU38" s="745"/>
      <c r="AV38" s="745"/>
      <c r="AW38" s="745"/>
      <c r="AX38" s="745"/>
      <c r="AY38" s="745"/>
      <c r="AZ38" s="745"/>
      <c r="BA38" s="745"/>
      <c r="BB38" s="745"/>
      <c r="BC38" s="745"/>
      <c r="BD38" s="745"/>
      <c r="BE38" s="745"/>
      <c r="BF38" s="745"/>
      <c r="BG38" s="745"/>
      <c r="BH38" s="745"/>
      <c r="BI38" s="745"/>
      <c r="BJ38" s="745"/>
      <c r="BK38" s="745"/>
      <c r="BL38" s="745"/>
      <c r="BM38" s="745"/>
      <c r="BN38" s="745"/>
      <c r="BO38" s="745"/>
      <c r="BP38" s="745"/>
      <c r="BQ38" s="745"/>
      <c r="BR38" s="745"/>
      <c r="BS38" s="745"/>
      <c r="BT38" s="745"/>
      <c r="BU38" s="745"/>
      <c r="BV38" s="745"/>
      <c r="BW38" s="745"/>
      <c r="BX38" s="745"/>
      <c r="BY38" s="745"/>
      <c r="BZ38" s="745"/>
      <c r="CA38" s="745"/>
      <c r="CB38" s="745"/>
      <c r="CC38" s="745"/>
      <c r="CD38" s="745"/>
      <c r="CE38" s="745"/>
      <c r="CF38" s="745"/>
      <c r="CG38" s="745"/>
      <c r="CH38" s="745"/>
      <c r="CI38" s="745"/>
      <c r="CJ38" s="745"/>
      <c r="CK38" s="745"/>
      <c r="CL38" s="745"/>
      <c r="CM38" s="745"/>
      <c r="CN38" s="745"/>
      <c r="CO38" s="745"/>
      <c r="CP38" s="745"/>
      <c r="CQ38" s="745"/>
      <c r="CR38" s="745"/>
      <c r="CS38" s="745"/>
      <c r="CT38" s="745"/>
      <c r="CU38" s="745"/>
      <c r="CV38" s="745"/>
      <c r="CW38" s="745"/>
      <c r="CX38" s="745"/>
      <c r="CY38" s="745"/>
      <c r="CZ38" s="745"/>
      <c r="DA38" s="745"/>
      <c r="DB38" s="745"/>
      <c r="DC38" s="745"/>
      <c r="DD38" s="745"/>
      <c r="DE38" s="745"/>
      <c r="DF38" s="745"/>
      <c r="DG38" s="745"/>
      <c r="DH38" s="745"/>
      <c r="DI38" s="745"/>
      <c r="DJ38" s="745"/>
      <c r="DK38" s="745"/>
      <c r="DL38" s="745"/>
      <c r="DM38" s="745"/>
      <c r="DN38" s="745"/>
      <c r="DO38" s="745"/>
      <c r="DP38" s="745"/>
      <c r="DQ38" s="745"/>
      <c r="DR38" s="745"/>
      <c r="DS38" s="745"/>
      <c r="DT38" s="745"/>
      <c r="DU38" s="745"/>
      <c r="DV38" s="745"/>
      <c r="DW38" s="745"/>
      <c r="DX38" s="745"/>
      <c r="DY38" s="745"/>
      <c r="DZ38" s="745"/>
      <c r="EA38" s="745"/>
      <c r="EB38" s="745"/>
      <c r="EC38" s="745"/>
      <c r="ED38" s="745"/>
      <c r="EE38" s="745"/>
      <c r="EF38" s="745"/>
      <c r="EG38" s="745"/>
      <c r="EH38" s="745"/>
      <c r="EI38" s="745"/>
      <c r="EJ38" s="745"/>
      <c r="EK38" s="745"/>
      <c r="EL38" s="745"/>
      <c r="EM38" s="745"/>
      <c r="EN38" s="745"/>
      <c r="EO38" s="745"/>
      <c r="EP38" s="745"/>
      <c r="EQ38" s="745"/>
      <c r="ER38" s="745"/>
      <c r="ES38" s="745"/>
      <c r="ET38" s="745"/>
      <c r="EU38" s="745"/>
      <c r="EV38" s="745"/>
      <c r="EW38" s="745"/>
      <c r="EX38" s="745"/>
      <c r="EY38" s="745"/>
      <c r="EZ38" s="745"/>
      <c r="FA38" s="745"/>
      <c r="FB38" s="745"/>
      <c r="FC38" s="745"/>
      <c r="FD38" s="745"/>
      <c r="FE38" s="745"/>
      <c r="FF38" s="745"/>
      <c r="FG38" s="745"/>
      <c r="FH38" s="745"/>
      <c r="FI38" s="745"/>
      <c r="FJ38" s="745"/>
      <c r="FK38" s="745"/>
      <c r="FL38" s="745"/>
      <c r="FM38" s="745"/>
      <c r="FN38" s="745"/>
      <c r="FO38" s="745"/>
      <c r="FP38" s="745"/>
      <c r="FQ38" s="745"/>
      <c r="FR38" s="745"/>
      <c r="FS38" s="745"/>
      <c r="FT38" s="745"/>
      <c r="FU38" s="745"/>
      <c r="FV38" s="745"/>
      <c r="FW38" s="745"/>
      <c r="FX38" s="745"/>
      <c r="FY38" s="745"/>
      <c r="FZ38" s="745"/>
      <c r="GA38" s="745"/>
      <c r="GB38" s="745"/>
      <c r="GC38" s="745"/>
      <c r="GD38" s="745"/>
      <c r="GE38" s="745"/>
      <c r="GF38" s="745"/>
      <c r="GG38" s="745"/>
      <c r="GH38" s="745"/>
      <c r="GI38" s="745"/>
      <c r="GJ38" s="745"/>
      <c r="GK38" s="745"/>
      <c r="GL38" s="745"/>
      <c r="GM38" s="745"/>
      <c r="GN38" s="745"/>
      <c r="GO38" s="745"/>
      <c r="GP38" s="745"/>
      <c r="GQ38" s="745"/>
      <c r="GR38" s="745"/>
      <c r="GS38" s="745"/>
      <c r="GT38" s="745"/>
      <c r="GU38" s="745"/>
      <c r="GV38" s="745"/>
      <c r="GW38" s="745"/>
      <c r="GX38" s="745"/>
      <c r="GY38" s="745"/>
      <c r="GZ38" s="745"/>
      <c r="HA38" s="745"/>
      <c r="HB38" s="745"/>
      <c r="HC38" s="745"/>
      <c r="HD38" s="745"/>
      <c r="HE38" s="745"/>
      <c r="HF38" s="745"/>
      <c r="HG38" s="745"/>
      <c r="HH38" s="745"/>
      <c r="HI38" s="745"/>
      <c r="HJ38" s="745"/>
      <c r="HK38" s="745"/>
      <c r="HL38" s="745"/>
      <c r="HM38" s="745"/>
      <c r="HN38" s="745"/>
      <c r="HO38" s="745"/>
      <c r="HP38" s="745"/>
      <c r="HQ38" s="745"/>
      <c r="HR38" s="745"/>
      <c r="HS38" s="745"/>
      <c r="HT38" s="745"/>
      <c r="HU38" s="745"/>
      <c r="HV38" s="745"/>
      <c r="HW38" s="745"/>
      <c r="HX38" s="745"/>
      <c r="HY38" s="745"/>
      <c r="HZ38" s="745"/>
      <c r="IA38" s="745"/>
      <c r="IB38" s="745"/>
      <c r="IC38" s="745"/>
      <c r="ID38" s="745"/>
      <c r="IE38" s="745"/>
      <c r="IF38" s="745"/>
      <c r="IG38" s="745"/>
      <c r="IH38" s="745"/>
      <c r="II38" s="745"/>
      <c r="IJ38" s="745"/>
      <c r="IK38" s="745"/>
      <c r="IL38" s="745"/>
      <c r="IM38" s="745"/>
      <c r="IN38" s="745"/>
    </row>
    <row r="39" spans="1:248" ht="12.75">
      <c r="A39" s="746" t="s">
        <v>6272</v>
      </c>
      <c r="B39" s="747">
        <v>44081</v>
      </c>
      <c r="C39" s="746" t="s">
        <v>4036</v>
      </c>
      <c r="D39" s="746" t="s">
        <v>6205</v>
      </c>
      <c r="E39" s="748" t="s">
        <v>3843</v>
      </c>
      <c r="F39" s="746">
        <v>224</v>
      </c>
      <c r="G39" s="746">
        <v>243</v>
      </c>
      <c r="H39" s="758"/>
      <c r="I39" s="750"/>
      <c r="J39" s="746"/>
      <c r="K39" s="746"/>
      <c r="L39" s="748"/>
      <c r="M39" s="746"/>
      <c r="N39" s="746"/>
      <c r="O39" s="748"/>
      <c r="P39" s="748">
        <f t="shared" si="0"/>
        <v>0</v>
      </c>
      <c r="Q39" s="748"/>
      <c r="R39" s="750"/>
      <c r="S39" s="750"/>
      <c r="T39" s="750"/>
      <c r="U39" s="759" t="s">
        <v>6273</v>
      </c>
      <c r="V39" s="752" t="str">
        <f t="shared" si="8"/>
        <v/>
      </c>
      <c r="W39" s="752" t="str">
        <f t="shared" ref="W39:X39" si="29">IF(OR(K39=ISBLANK(0),K39=0),"",IF(N39=ISBLANK(0),0,N39/K39))</f>
        <v/>
      </c>
      <c r="X39" s="752" t="str">
        <f t="shared" si="29"/>
        <v/>
      </c>
      <c r="Y39" s="753" t="str">
        <f t="shared" si="2"/>
        <v/>
      </c>
      <c r="Z39" s="753" t="str">
        <f t="shared" si="3"/>
        <v/>
      </c>
      <c r="AA39" s="745"/>
      <c r="AB39" s="745"/>
      <c r="AC39" s="745"/>
      <c r="AD39" s="745"/>
      <c r="AE39" s="745"/>
      <c r="AF39" s="745"/>
      <c r="AG39" s="745"/>
      <c r="AH39" s="745"/>
      <c r="AI39" s="745"/>
      <c r="AJ39" s="745"/>
      <c r="AK39" s="745"/>
      <c r="AL39" s="745"/>
      <c r="AM39" s="745"/>
      <c r="AN39" s="745"/>
      <c r="AO39" s="745"/>
      <c r="AP39" s="745"/>
      <c r="AQ39" s="745"/>
      <c r="AR39" s="745"/>
      <c r="AS39" s="745"/>
      <c r="AT39" s="745"/>
      <c r="AU39" s="745"/>
      <c r="AV39" s="745"/>
      <c r="AW39" s="745"/>
      <c r="AX39" s="745"/>
      <c r="AY39" s="745"/>
      <c r="AZ39" s="745"/>
      <c r="BA39" s="745"/>
      <c r="BB39" s="745"/>
      <c r="BC39" s="745"/>
      <c r="BD39" s="745"/>
      <c r="BE39" s="745"/>
      <c r="BF39" s="745"/>
      <c r="BG39" s="745"/>
      <c r="BH39" s="745"/>
      <c r="BI39" s="745"/>
      <c r="BJ39" s="745"/>
      <c r="BK39" s="745"/>
      <c r="BL39" s="745"/>
      <c r="BM39" s="745"/>
      <c r="BN39" s="745"/>
      <c r="BO39" s="745"/>
      <c r="BP39" s="745"/>
      <c r="BQ39" s="745"/>
      <c r="BR39" s="745"/>
      <c r="BS39" s="745"/>
      <c r="BT39" s="745"/>
      <c r="BU39" s="745"/>
      <c r="BV39" s="745"/>
      <c r="BW39" s="745"/>
      <c r="BX39" s="745"/>
      <c r="BY39" s="745"/>
      <c r="BZ39" s="745"/>
      <c r="CA39" s="745"/>
      <c r="CB39" s="745"/>
      <c r="CC39" s="745"/>
      <c r="CD39" s="745"/>
      <c r="CE39" s="745"/>
      <c r="CF39" s="745"/>
      <c r="CG39" s="745"/>
      <c r="CH39" s="745"/>
      <c r="CI39" s="745"/>
      <c r="CJ39" s="745"/>
      <c r="CK39" s="745"/>
      <c r="CL39" s="745"/>
      <c r="CM39" s="745"/>
      <c r="CN39" s="745"/>
      <c r="CO39" s="745"/>
      <c r="CP39" s="745"/>
      <c r="CQ39" s="745"/>
      <c r="CR39" s="745"/>
      <c r="CS39" s="745"/>
      <c r="CT39" s="745"/>
      <c r="CU39" s="745"/>
      <c r="CV39" s="745"/>
      <c r="CW39" s="745"/>
      <c r="CX39" s="745"/>
      <c r="CY39" s="745"/>
      <c r="CZ39" s="745"/>
      <c r="DA39" s="745"/>
      <c r="DB39" s="745"/>
      <c r="DC39" s="745"/>
      <c r="DD39" s="745"/>
      <c r="DE39" s="745"/>
      <c r="DF39" s="745"/>
      <c r="DG39" s="745"/>
      <c r="DH39" s="745"/>
      <c r="DI39" s="745"/>
      <c r="DJ39" s="745"/>
      <c r="DK39" s="745"/>
      <c r="DL39" s="745"/>
      <c r="DM39" s="745"/>
      <c r="DN39" s="745"/>
      <c r="DO39" s="745"/>
      <c r="DP39" s="745"/>
      <c r="DQ39" s="745"/>
      <c r="DR39" s="745"/>
      <c r="DS39" s="745"/>
      <c r="DT39" s="745"/>
      <c r="DU39" s="745"/>
      <c r="DV39" s="745"/>
      <c r="DW39" s="745"/>
      <c r="DX39" s="745"/>
      <c r="DY39" s="745"/>
      <c r="DZ39" s="745"/>
      <c r="EA39" s="745"/>
      <c r="EB39" s="745"/>
      <c r="EC39" s="745"/>
      <c r="ED39" s="745"/>
      <c r="EE39" s="745"/>
      <c r="EF39" s="745"/>
      <c r="EG39" s="745"/>
      <c r="EH39" s="745"/>
      <c r="EI39" s="745"/>
      <c r="EJ39" s="745"/>
      <c r="EK39" s="745"/>
      <c r="EL39" s="745"/>
      <c r="EM39" s="745"/>
      <c r="EN39" s="745"/>
      <c r="EO39" s="745"/>
      <c r="EP39" s="745"/>
      <c r="EQ39" s="745"/>
      <c r="ER39" s="745"/>
      <c r="ES39" s="745"/>
      <c r="ET39" s="745"/>
      <c r="EU39" s="745"/>
      <c r="EV39" s="745"/>
      <c r="EW39" s="745"/>
      <c r="EX39" s="745"/>
      <c r="EY39" s="745"/>
      <c r="EZ39" s="745"/>
      <c r="FA39" s="745"/>
      <c r="FB39" s="745"/>
      <c r="FC39" s="745"/>
      <c r="FD39" s="745"/>
      <c r="FE39" s="745"/>
      <c r="FF39" s="745"/>
      <c r="FG39" s="745"/>
      <c r="FH39" s="745"/>
      <c r="FI39" s="745"/>
      <c r="FJ39" s="745"/>
      <c r="FK39" s="745"/>
      <c r="FL39" s="745"/>
      <c r="FM39" s="745"/>
      <c r="FN39" s="745"/>
      <c r="FO39" s="745"/>
      <c r="FP39" s="745"/>
      <c r="FQ39" s="745"/>
      <c r="FR39" s="745"/>
      <c r="FS39" s="745"/>
      <c r="FT39" s="745"/>
      <c r="FU39" s="745"/>
      <c r="FV39" s="745"/>
      <c r="FW39" s="745"/>
      <c r="FX39" s="745"/>
      <c r="FY39" s="745"/>
      <c r="FZ39" s="745"/>
      <c r="GA39" s="745"/>
      <c r="GB39" s="745"/>
      <c r="GC39" s="745"/>
      <c r="GD39" s="745"/>
      <c r="GE39" s="745"/>
      <c r="GF39" s="745"/>
      <c r="GG39" s="745"/>
      <c r="GH39" s="745"/>
      <c r="GI39" s="745"/>
      <c r="GJ39" s="745"/>
      <c r="GK39" s="745"/>
      <c r="GL39" s="745"/>
      <c r="GM39" s="745"/>
      <c r="GN39" s="745"/>
      <c r="GO39" s="745"/>
      <c r="GP39" s="745"/>
      <c r="GQ39" s="745"/>
      <c r="GR39" s="745"/>
      <c r="GS39" s="745"/>
      <c r="GT39" s="745"/>
      <c r="GU39" s="745"/>
      <c r="GV39" s="745"/>
      <c r="GW39" s="745"/>
      <c r="GX39" s="745"/>
      <c r="GY39" s="745"/>
      <c r="GZ39" s="745"/>
      <c r="HA39" s="745"/>
      <c r="HB39" s="745"/>
      <c r="HC39" s="745"/>
      <c r="HD39" s="745"/>
      <c r="HE39" s="745"/>
      <c r="HF39" s="745"/>
      <c r="HG39" s="745"/>
      <c r="HH39" s="745"/>
      <c r="HI39" s="745"/>
      <c r="HJ39" s="745"/>
      <c r="HK39" s="745"/>
      <c r="HL39" s="745"/>
      <c r="HM39" s="745"/>
      <c r="HN39" s="745"/>
      <c r="HO39" s="745"/>
      <c r="HP39" s="745"/>
      <c r="HQ39" s="745"/>
      <c r="HR39" s="745"/>
      <c r="HS39" s="745"/>
      <c r="HT39" s="745"/>
      <c r="HU39" s="745"/>
      <c r="HV39" s="745"/>
      <c r="HW39" s="745"/>
      <c r="HX39" s="745"/>
      <c r="HY39" s="745"/>
      <c r="HZ39" s="745"/>
      <c r="IA39" s="745"/>
      <c r="IB39" s="745"/>
      <c r="IC39" s="745"/>
      <c r="ID39" s="745"/>
      <c r="IE39" s="745"/>
      <c r="IF39" s="745"/>
      <c r="IG39" s="745"/>
      <c r="IH39" s="745"/>
      <c r="II39" s="745"/>
      <c r="IJ39" s="745"/>
      <c r="IK39" s="745"/>
      <c r="IL39" s="745"/>
      <c r="IM39" s="745"/>
      <c r="IN39" s="745"/>
    </row>
    <row r="40" spans="1:248" ht="12.75">
      <c r="A40" s="746" t="s">
        <v>6274</v>
      </c>
      <c r="B40" s="747">
        <v>44176</v>
      </c>
      <c r="C40" s="746" t="s">
        <v>4036</v>
      </c>
      <c r="D40" s="746" t="s">
        <v>6237</v>
      </c>
      <c r="E40" s="748" t="s">
        <v>3843</v>
      </c>
      <c r="F40" s="746">
        <v>240</v>
      </c>
      <c r="G40" s="746">
        <v>241</v>
      </c>
      <c r="H40" s="758"/>
      <c r="I40" s="750"/>
      <c r="J40" s="746">
        <v>18</v>
      </c>
      <c r="K40" s="746">
        <v>4</v>
      </c>
      <c r="L40" s="748">
        <v>1</v>
      </c>
      <c r="M40" s="746">
        <v>10</v>
      </c>
      <c r="N40" s="746">
        <v>2</v>
      </c>
      <c r="O40" s="748">
        <v>1</v>
      </c>
      <c r="P40" s="748">
        <f t="shared" si="0"/>
        <v>12</v>
      </c>
      <c r="Q40" s="748"/>
      <c r="R40" s="748"/>
      <c r="S40" s="748"/>
      <c r="T40" s="748" t="s">
        <v>6275</v>
      </c>
      <c r="U40" s="757"/>
      <c r="V40" s="752">
        <f t="shared" si="8"/>
        <v>0.55555555555555558</v>
      </c>
      <c r="W40" s="752">
        <f t="shared" ref="W40:X40" si="30">IF(OR(K40=ISBLANK(0),K40=0),"",IF(N40=ISBLANK(0),0,N40/K40))</f>
        <v>0.5</v>
      </c>
      <c r="X40" s="752">
        <f t="shared" si="30"/>
        <v>1</v>
      </c>
      <c r="Y40" s="753">
        <f t="shared" si="2"/>
        <v>0.54545454545454541</v>
      </c>
      <c r="Z40" s="753">
        <f t="shared" si="3"/>
        <v>0</v>
      </c>
      <c r="AA40" s="745"/>
      <c r="AB40" s="745"/>
      <c r="AC40" s="745"/>
      <c r="AD40" s="745"/>
      <c r="AE40" s="745"/>
      <c r="AF40" s="745"/>
      <c r="AG40" s="745"/>
      <c r="AH40" s="745"/>
      <c r="AI40" s="745"/>
      <c r="AJ40" s="745"/>
      <c r="AK40" s="745"/>
      <c r="AL40" s="745"/>
      <c r="AM40" s="745"/>
      <c r="AN40" s="745"/>
      <c r="AO40" s="745"/>
      <c r="AP40" s="745"/>
      <c r="AQ40" s="745"/>
      <c r="AR40" s="745"/>
      <c r="AS40" s="745"/>
      <c r="AT40" s="745"/>
      <c r="AU40" s="745"/>
      <c r="AV40" s="745"/>
      <c r="AW40" s="745"/>
      <c r="AX40" s="745"/>
      <c r="AY40" s="745"/>
      <c r="AZ40" s="745"/>
      <c r="BA40" s="745"/>
      <c r="BB40" s="745"/>
      <c r="BC40" s="745"/>
      <c r="BD40" s="745"/>
      <c r="BE40" s="745"/>
      <c r="BF40" s="745"/>
      <c r="BG40" s="745"/>
      <c r="BH40" s="745"/>
      <c r="BI40" s="745"/>
      <c r="BJ40" s="745"/>
      <c r="BK40" s="745"/>
      <c r="BL40" s="745"/>
      <c r="BM40" s="745"/>
      <c r="BN40" s="745"/>
      <c r="BO40" s="745"/>
      <c r="BP40" s="745"/>
      <c r="BQ40" s="745"/>
      <c r="BR40" s="745"/>
      <c r="BS40" s="745"/>
      <c r="BT40" s="745"/>
      <c r="BU40" s="745"/>
      <c r="BV40" s="745"/>
      <c r="BW40" s="745"/>
      <c r="BX40" s="745"/>
      <c r="BY40" s="745"/>
      <c r="BZ40" s="745"/>
      <c r="CA40" s="745"/>
      <c r="CB40" s="745"/>
      <c r="CC40" s="745"/>
      <c r="CD40" s="745"/>
      <c r="CE40" s="745"/>
      <c r="CF40" s="745"/>
      <c r="CG40" s="745"/>
      <c r="CH40" s="745"/>
      <c r="CI40" s="745"/>
      <c r="CJ40" s="745"/>
      <c r="CK40" s="745"/>
      <c r="CL40" s="745"/>
      <c r="CM40" s="745"/>
      <c r="CN40" s="745"/>
      <c r="CO40" s="745"/>
      <c r="CP40" s="745"/>
      <c r="CQ40" s="745"/>
      <c r="CR40" s="745"/>
      <c r="CS40" s="745"/>
      <c r="CT40" s="745"/>
      <c r="CU40" s="745"/>
      <c r="CV40" s="745"/>
      <c r="CW40" s="745"/>
      <c r="CX40" s="745"/>
      <c r="CY40" s="745"/>
      <c r="CZ40" s="745"/>
      <c r="DA40" s="745"/>
      <c r="DB40" s="745"/>
      <c r="DC40" s="745"/>
      <c r="DD40" s="745"/>
      <c r="DE40" s="745"/>
      <c r="DF40" s="745"/>
      <c r="DG40" s="745"/>
      <c r="DH40" s="745"/>
      <c r="DI40" s="745"/>
      <c r="DJ40" s="745"/>
      <c r="DK40" s="745"/>
      <c r="DL40" s="745"/>
      <c r="DM40" s="745"/>
      <c r="DN40" s="745"/>
      <c r="DO40" s="745"/>
      <c r="DP40" s="745"/>
      <c r="DQ40" s="745"/>
      <c r="DR40" s="745"/>
      <c r="DS40" s="745"/>
      <c r="DT40" s="745"/>
      <c r="DU40" s="745"/>
      <c r="DV40" s="745"/>
      <c r="DW40" s="745"/>
      <c r="DX40" s="745"/>
      <c r="DY40" s="745"/>
      <c r="DZ40" s="745"/>
      <c r="EA40" s="745"/>
      <c r="EB40" s="745"/>
      <c r="EC40" s="745"/>
      <c r="ED40" s="745"/>
      <c r="EE40" s="745"/>
      <c r="EF40" s="745"/>
      <c r="EG40" s="745"/>
      <c r="EH40" s="745"/>
      <c r="EI40" s="745"/>
      <c r="EJ40" s="745"/>
      <c r="EK40" s="745"/>
      <c r="EL40" s="745"/>
      <c r="EM40" s="745"/>
      <c r="EN40" s="745"/>
      <c r="EO40" s="745"/>
      <c r="EP40" s="745"/>
      <c r="EQ40" s="745"/>
      <c r="ER40" s="745"/>
      <c r="ES40" s="745"/>
      <c r="ET40" s="745"/>
      <c r="EU40" s="745"/>
      <c r="EV40" s="745"/>
      <c r="EW40" s="745"/>
      <c r="EX40" s="745"/>
      <c r="EY40" s="745"/>
      <c r="EZ40" s="745"/>
      <c r="FA40" s="745"/>
      <c r="FB40" s="745"/>
      <c r="FC40" s="745"/>
      <c r="FD40" s="745"/>
      <c r="FE40" s="745"/>
      <c r="FF40" s="745"/>
      <c r="FG40" s="745"/>
      <c r="FH40" s="745"/>
      <c r="FI40" s="745"/>
      <c r="FJ40" s="745"/>
      <c r="FK40" s="745"/>
      <c r="FL40" s="745"/>
      <c r="FM40" s="745"/>
      <c r="FN40" s="745"/>
      <c r="FO40" s="745"/>
      <c r="FP40" s="745"/>
      <c r="FQ40" s="745"/>
      <c r="FR40" s="745"/>
      <c r="FS40" s="745"/>
      <c r="FT40" s="745"/>
      <c r="FU40" s="745"/>
      <c r="FV40" s="745"/>
      <c r="FW40" s="745"/>
      <c r="FX40" s="745"/>
      <c r="FY40" s="745"/>
      <c r="FZ40" s="745"/>
      <c r="GA40" s="745"/>
      <c r="GB40" s="745"/>
      <c r="GC40" s="745"/>
      <c r="GD40" s="745"/>
      <c r="GE40" s="745"/>
      <c r="GF40" s="745"/>
      <c r="GG40" s="745"/>
      <c r="GH40" s="745"/>
      <c r="GI40" s="745"/>
      <c r="GJ40" s="745"/>
      <c r="GK40" s="745"/>
      <c r="GL40" s="745"/>
      <c r="GM40" s="745"/>
      <c r="GN40" s="745"/>
      <c r="GO40" s="745"/>
      <c r="GP40" s="745"/>
      <c r="GQ40" s="745"/>
      <c r="GR40" s="745"/>
      <c r="GS40" s="745"/>
      <c r="GT40" s="745"/>
      <c r="GU40" s="745"/>
      <c r="GV40" s="745"/>
      <c r="GW40" s="745"/>
      <c r="GX40" s="745"/>
      <c r="GY40" s="745"/>
      <c r="GZ40" s="745"/>
      <c r="HA40" s="745"/>
      <c r="HB40" s="745"/>
      <c r="HC40" s="745"/>
      <c r="HD40" s="745"/>
      <c r="HE40" s="745"/>
      <c r="HF40" s="745"/>
      <c r="HG40" s="745"/>
      <c r="HH40" s="745"/>
      <c r="HI40" s="745"/>
      <c r="HJ40" s="745"/>
      <c r="HK40" s="745"/>
      <c r="HL40" s="745"/>
      <c r="HM40" s="745"/>
      <c r="HN40" s="745"/>
      <c r="HO40" s="745"/>
      <c r="HP40" s="745"/>
      <c r="HQ40" s="745"/>
      <c r="HR40" s="745"/>
      <c r="HS40" s="745"/>
      <c r="HT40" s="745"/>
      <c r="HU40" s="745"/>
      <c r="HV40" s="745"/>
      <c r="HW40" s="745"/>
      <c r="HX40" s="745"/>
      <c r="HY40" s="745"/>
      <c r="HZ40" s="745"/>
      <c r="IA40" s="745"/>
      <c r="IB40" s="745"/>
      <c r="IC40" s="745"/>
      <c r="ID40" s="745"/>
      <c r="IE40" s="745"/>
      <c r="IF40" s="745"/>
      <c r="IG40" s="745"/>
      <c r="IH40" s="745"/>
      <c r="II40" s="745"/>
      <c r="IJ40" s="745"/>
      <c r="IK40" s="745"/>
      <c r="IL40" s="745"/>
      <c r="IM40" s="745"/>
      <c r="IN40" s="745"/>
    </row>
    <row r="41" spans="1:248" ht="12.75">
      <c r="A41" s="746" t="s">
        <v>6276</v>
      </c>
      <c r="B41" s="747">
        <v>44235</v>
      </c>
      <c r="C41" s="746" t="s">
        <v>3954</v>
      </c>
      <c r="D41" s="758"/>
      <c r="E41" s="748" t="s">
        <v>3843</v>
      </c>
      <c r="F41" s="746">
        <v>257</v>
      </c>
      <c r="G41" s="746">
        <v>251</v>
      </c>
      <c r="H41" s="758"/>
      <c r="I41" s="750"/>
      <c r="J41" s="758"/>
      <c r="K41" s="758"/>
      <c r="L41" s="750"/>
      <c r="M41" s="758"/>
      <c r="N41" s="758"/>
      <c r="O41" s="750"/>
      <c r="P41" s="748">
        <v>22</v>
      </c>
      <c r="Q41" s="748">
        <v>7</v>
      </c>
      <c r="R41" s="748"/>
      <c r="S41" s="748"/>
      <c r="T41" s="748" t="s">
        <v>4491</v>
      </c>
      <c r="U41" s="757"/>
      <c r="AA41" s="745"/>
      <c r="AB41" s="745"/>
      <c r="AC41" s="745"/>
      <c r="AD41" s="745"/>
      <c r="AE41" s="745"/>
      <c r="AF41" s="745"/>
      <c r="AG41" s="745"/>
      <c r="AH41" s="745"/>
      <c r="AI41" s="745"/>
      <c r="AJ41" s="745"/>
      <c r="AK41" s="745"/>
      <c r="AL41" s="745"/>
      <c r="AM41" s="745"/>
      <c r="AN41" s="745"/>
      <c r="AO41" s="745"/>
      <c r="AP41" s="745"/>
      <c r="AQ41" s="745"/>
      <c r="AR41" s="745"/>
      <c r="AS41" s="745"/>
      <c r="AT41" s="745"/>
      <c r="AU41" s="745"/>
      <c r="AV41" s="745"/>
      <c r="AW41" s="745"/>
      <c r="AX41" s="745"/>
      <c r="AY41" s="745"/>
      <c r="AZ41" s="745"/>
      <c r="BA41" s="745"/>
      <c r="BB41" s="745"/>
      <c r="BC41" s="745"/>
      <c r="BD41" s="745"/>
      <c r="BE41" s="745"/>
      <c r="BF41" s="745"/>
      <c r="BG41" s="745"/>
      <c r="BH41" s="745"/>
      <c r="BI41" s="745"/>
      <c r="BJ41" s="745"/>
      <c r="BK41" s="745"/>
      <c r="BL41" s="745"/>
      <c r="BM41" s="745"/>
      <c r="BN41" s="745"/>
      <c r="BO41" s="745"/>
      <c r="BP41" s="745"/>
      <c r="BQ41" s="745"/>
      <c r="BR41" s="745"/>
      <c r="BS41" s="745"/>
      <c r="BT41" s="745"/>
      <c r="BU41" s="745"/>
      <c r="BV41" s="745"/>
      <c r="BW41" s="745"/>
      <c r="BX41" s="745"/>
      <c r="BY41" s="745"/>
      <c r="BZ41" s="745"/>
      <c r="CA41" s="745"/>
      <c r="CB41" s="745"/>
      <c r="CC41" s="745"/>
      <c r="CD41" s="745"/>
      <c r="CE41" s="745"/>
      <c r="CF41" s="745"/>
      <c r="CG41" s="745"/>
      <c r="CH41" s="745"/>
      <c r="CI41" s="745"/>
      <c r="CJ41" s="745"/>
      <c r="CK41" s="745"/>
      <c r="CL41" s="745"/>
      <c r="CM41" s="745"/>
      <c r="CN41" s="745"/>
      <c r="CO41" s="745"/>
      <c r="CP41" s="745"/>
      <c r="CQ41" s="745"/>
      <c r="CR41" s="745"/>
      <c r="CS41" s="745"/>
      <c r="CT41" s="745"/>
      <c r="CU41" s="745"/>
      <c r="CV41" s="745"/>
      <c r="CW41" s="745"/>
      <c r="CX41" s="745"/>
      <c r="CY41" s="745"/>
      <c r="CZ41" s="745"/>
      <c r="DA41" s="745"/>
      <c r="DB41" s="745"/>
      <c r="DC41" s="745"/>
      <c r="DD41" s="745"/>
      <c r="DE41" s="745"/>
      <c r="DF41" s="745"/>
      <c r="DG41" s="745"/>
      <c r="DH41" s="745"/>
      <c r="DI41" s="745"/>
      <c r="DJ41" s="745"/>
      <c r="DK41" s="745"/>
      <c r="DL41" s="745"/>
      <c r="DM41" s="745"/>
      <c r="DN41" s="745"/>
      <c r="DO41" s="745"/>
      <c r="DP41" s="745"/>
      <c r="DQ41" s="745"/>
      <c r="DR41" s="745"/>
      <c r="DS41" s="745"/>
      <c r="DT41" s="745"/>
      <c r="DU41" s="745"/>
      <c r="DV41" s="745"/>
      <c r="DW41" s="745"/>
      <c r="DX41" s="745"/>
      <c r="DY41" s="745"/>
      <c r="DZ41" s="745"/>
      <c r="EA41" s="745"/>
      <c r="EB41" s="745"/>
      <c r="EC41" s="745"/>
      <c r="ED41" s="745"/>
      <c r="EE41" s="745"/>
      <c r="EF41" s="745"/>
      <c r="EG41" s="745"/>
      <c r="EH41" s="745"/>
      <c r="EI41" s="745"/>
      <c r="EJ41" s="745"/>
      <c r="EK41" s="745"/>
      <c r="EL41" s="745"/>
      <c r="EM41" s="745"/>
      <c r="EN41" s="745"/>
      <c r="EO41" s="745"/>
      <c r="EP41" s="745"/>
      <c r="EQ41" s="745"/>
      <c r="ER41" s="745"/>
      <c r="ES41" s="745"/>
      <c r="ET41" s="745"/>
      <c r="EU41" s="745"/>
      <c r="EV41" s="745"/>
      <c r="EW41" s="745"/>
      <c r="EX41" s="745"/>
      <c r="EY41" s="745"/>
      <c r="EZ41" s="745"/>
      <c r="FA41" s="745"/>
      <c r="FB41" s="745"/>
      <c r="FC41" s="745"/>
      <c r="FD41" s="745"/>
      <c r="FE41" s="745"/>
      <c r="FF41" s="745"/>
      <c r="FG41" s="745"/>
      <c r="FH41" s="745"/>
      <c r="FI41" s="745"/>
      <c r="FJ41" s="745"/>
      <c r="FK41" s="745"/>
      <c r="FL41" s="745"/>
      <c r="FM41" s="745"/>
      <c r="FN41" s="745"/>
      <c r="FO41" s="745"/>
      <c r="FP41" s="745"/>
      <c r="FQ41" s="745"/>
      <c r="FR41" s="745"/>
      <c r="FS41" s="745"/>
      <c r="FT41" s="745"/>
      <c r="FU41" s="745"/>
      <c r="FV41" s="745"/>
      <c r="FW41" s="745"/>
      <c r="FX41" s="745"/>
      <c r="FY41" s="745"/>
      <c r="FZ41" s="745"/>
      <c r="GA41" s="745"/>
      <c r="GB41" s="745"/>
      <c r="GC41" s="745"/>
      <c r="GD41" s="745"/>
      <c r="GE41" s="745"/>
      <c r="GF41" s="745"/>
      <c r="GG41" s="745"/>
      <c r="GH41" s="745"/>
      <c r="GI41" s="745"/>
      <c r="GJ41" s="745"/>
      <c r="GK41" s="745"/>
      <c r="GL41" s="745"/>
      <c r="GM41" s="745"/>
      <c r="GN41" s="745"/>
      <c r="GO41" s="745"/>
      <c r="GP41" s="745"/>
      <c r="GQ41" s="745"/>
      <c r="GR41" s="745"/>
      <c r="GS41" s="745"/>
      <c r="GT41" s="745"/>
      <c r="GU41" s="745"/>
      <c r="GV41" s="745"/>
      <c r="GW41" s="745"/>
      <c r="GX41" s="745"/>
      <c r="GY41" s="745"/>
      <c r="GZ41" s="745"/>
      <c r="HA41" s="745"/>
      <c r="HB41" s="745"/>
      <c r="HC41" s="745"/>
      <c r="HD41" s="745"/>
      <c r="HE41" s="745"/>
      <c r="HF41" s="745"/>
      <c r="HG41" s="745"/>
      <c r="HH41" s="745"/>
      <c r="HI41" s="745"/>
      <c r="HJ41" s="745"/>
      <c r="HK41" s="745"/>
      <c r="HL41" s="745"/>
      <c r="HM41" s="745"/>
      <c r="HN41" s="745"/>
      <c r="HO41" s="745"/>
      <c r="HP41" s="745"/>
      <c r="HQ41" s="745"/>
      <c r="HR41" s="745"/>
      <c r="HS41" s="745"/>
      <c r="HT41" s="745"/>
      <c r="HU41" s="745"/>
      <c r="HV41" s="745"/>
      <c r="HW41" s="745"/>
      <c r="HX41" s="745"/>
      <c r="HY41" s="745"/>
      <c r="HZ41" s="745"/>
      <c r="IA41" s="745"/>
      <c r="IB41" s="745"/>
      <c r="IC41" s="745"/>
      <c r="ID41" s="745"/>
      <c r="IE41" s="745"/>
      <c r="IF41" s="745"/>
      <c r="IG41" s="745"/>
      <c r="IH41" s="745"/>
      <c r="II41" s="745"/>
      <c r="IJ41" s="745"/>
      <c r="IK41" s="745"/>
      <c r="IL41" s="745"/>
      <c r="IM41" s="745"/>
      <c r="IN41" s="745"/>
    </row>
    <row r="42" spans="1:248" ht="12.75">
      <c r="A42" s="746" t="s">
        <v>6277</v>
      </c>
      <c r="B42" s="747">
        <v>44270</v>
      </c>
      <c r="C42" s="746" t="s">
        <v>4112</v>
      </c>
      <c r="D42" s="746"/>
      <c r="E42" s="748" t="s">
        <v>3901</v>
      </c>
      <c r="F42" s="746">
        <v>232</v>
      </c>
      <c r="G42" s="746">
        <v>247</v>
      </c>
      <c r="H42" s="746">
        <v>581</v>
      </c>
      <c r="I42" s="750"/>
      <c r="J42" s="746">
        <v>50</v>
      </c>
      <c r="K42" s="746">
        <v>6</v>
      </c>
      <c r="L42" s="748">
        <v>6</v>
      </c>
      <c r="M42" s="746">
        <v>18</v>
      </c>
      <c r="N42" s="746"/>
      <c r="O42" s="748"/>
      <c r="P42" s="748">
        <f t="shared" ref="P42:P128" si="31">M42+N42</f>
        <v>18</v>
      </c>
      <c r="Q42" s="748"/>
      <c r="R42" s="748">
        <v>18</v>
      </c>
      <c r="S42" s="748" t="s">
        <v>3549</v>
      </c>
      <c r="T42" s="748" t="s">
        <v>4491</v>
      </c>
      <c r="U42" s="754"/>
      <c r="V42" s="752">
        <f t="shared" ref="V42:X42" si="32">IF(OR(J42=ISBLANK(0),J42=0),"",IF(M42=ISBLANK(0),0,M42/J42))</f>
        <v>0.36</v>
      </c>
      <c r="W42" s="752">
        <f t="shared" si="32"/>
        <v>0</v>
      </c>
      <c r="X42" s="752">
        <f t="shared" si="32"/>
        <v>0</v>
      </c>
      <c r="Y42" s="753" t="str">
        <f t="shared" ref="Y42:Y131" si="33">IF(OR(J42="",K42="",M42="",N42=""),"",((M42+N42)/(J42+K42)))</f>
        <v/>
      </c>
      <c r="Z42" s="753">
        <f t="shared" ref="Z42:Z131" si="34">IF(OR(M42=ISBLANK(0),M42=0),"",IF(N42=ISBLANK(0),0,Q42/(M42+N42)))</f>
        <v>0</v>
      </c>
      <c r="AA42" s="745"/>
      <c r="AB42" s="745"/>
      <c r="AC42" s="745"/>
      <c r="AD42" s="745"/>
      <c r="AE42" s="745"/>
      <c r="AF42" s="745"/>
      <c r="AG42" s="745"/>
      <c r="AH42" s="745"/>
      <c r="AI42" s="745"/>
      <c r="AJ42" s="745"/>
      <c r="AK42" s="745"/>
      <c r="AL42" s="745"/>
      <c r="AM42" s="745"/>
      <c r="AN42" s="745"/>
      <c r="AO42" s="745"/>
      <c r="AP42" s="745"/>
      <c r="AQ42" s="745"/>
      <c r="AR42" s="745"/>
      <c r="AS42" s="745"/>
      <c r="AT42" s="745"/>
      <c r="AU42" s="745"/>
      <c r="AV42" s="745"/>
      <c r="AW42" s="745"/>
      <c r="AX42" s="745"/>
      <c r="AY42" s="745"/>
      <c r="AZ42" s="745"/>
      <c r="BA42" s="745"/>
      <c r="BB42" s="745"/>
      <c r="BC42" s="745"/>
      <c r="BD42" s="745"/>
      <c r="BE42" s="745"/>
      <c r="BF42" s="745"/>
      <c r="BG42" s="745"/>
      <c r="BH42" s="745"/>
      <c r="BI42" s="745"/>
      <c r="BJ42" s="745"/>
      <c r="BK42" s="745"/>
      <c r="BL42" s="745"/>
      <c r="BM42" s="745"/>
      <c r="BN42" s="745"/>
      <c r="BO42" s="745"/>
      <c r="BP42" s="745"/>
      <c r="BQ42" s="745"/>
      <c r="BR42" s="745"/>
      <c r="BS42" s="745"/>
      <c r="BT42" s="745"/>
      <c r="BU42" s="745"/>
      <c r="BV42" s="745"/>
      <c r="BW42" s="745"/>
      <c r="BX42" s="745"/>
      <c r="BY42" s="745"/>
      <c r="BZ42" s="745"/>
      <c r="CA42" s="745"/>
      <c r="CB42" s="745"/>
      <c r="CC42" s="745"/>
      <c r="CD42" s="745"/>
      <c r="CE42" s="745"/>
      <c r="CF42" s="745"/>
      <c r="CG42" s="745"/>
      <c r="CH42" s="745"/>
      <c r="CI42" s="745"/>
      <c r="CJ42" s="745"/>
      <c r="CK42" s="745"/>
      <c r="CL42" s="745"/>
      <c r="CM42" s="745"/>
      <c r="CN42" s="745"/>
      <c r="CO42" s="745"/>
      <c r="CP42" s="745"/>
      <c r="CQ42" s="745"/>
      <c r="CR42" s="745"/>
      <c r="CS42" s="745"/>
      <c r="CT42" s="745"/>
      <c r="CU42" s="745"/>
      <c r="CV42" s="745"/>
      <c r="CW42" s="745"/>
      <c r="CX42" s="745"/>
      <c r="CY42" s="745"/>
      <c r="CZ42" s="745"/>
      <c r="DA42" s="745"/>
      <c r="DB42" s="745"/>
      <c r="DC42" s="745"/>
      <c r="DD42" s="745"/>
      <c r="DE42" s="745"/>
      <c r="DF42" s="745"/>
      <c r="DG42" s="745"/>
      <c r="DH42" s="745"/>
      <c r="DI42" s="745"/>
      <c r="DJ42" s="745"/>
      <c r="DK42" s="745"/>
      <c r="DL42" s="745"/>
      <c r="DM42" s="745"/>
      <c r="DN42" s="745"/>
      <c r="DO42" s="745"/>
      <c r="DP42" s="745"/>
      <c r="DQ42" s="745"/>
      <c r="DR42" s="745"/>
      <c r="DS42" s="745"/>
      <c r="DT42" s="745"/>
      <c r="DU42" s="745"/>
      <c r="DV42" s="745"/>
      <c r="DW42" s="745"/>
      <c r="DX42" s="745"/>
      <c r="DY42" s="745"/>
      <c r="DZ42" s="745"/>
      <c r="EA42" s="745"/>
      <c r="EB42" s="745"/>
      <c r="EC42" s="745"/>
      <c r="ED42" s="745"/>
      <c r="EE42" s="745"/>
      <c r="EF42" s="745"/>
      <c r="EG42" s="745"/>
      <c r="EH42" s="745"/>
      <c r="EI42" s="745"/>
      <c r="EJ42" s="745"/>
      <c r="EK42" s="745"/>
      <c r="EL42" s="745"/>
      <c r="EM42" s="745"/>
      <c r="EN42" s="745"/>
      <c r="EO42" s="745"/>
      <c r="EP42" s="745"/>
      <c r="EQ42" s="745"/>
      <c r="ER42" s="745"/>
      <c r="ES42" s="745"/>
      <c r="ET42" s="745"/>
      <c r="EU42" s="745"/>
      <c r="EV42" s="745"/>
      <c r="EW42" s="745"/>
      <c r="EX42" s="745"/>
      <c r="EY42" s="745"/>
      <c r="EZ42" s="745"/>
      <c r="FA42" s="745"/>
      <c r="FB42" s="745"/>
      <c r="FC42" s="745"/>
      <c r="FD42" s="745"/>
      <c r="FE42" s="745"/>
      <c r="FF42" s="745"/>
      <c r="FG42" s="745"/>
      <c r="FH42" s="745"/>
      <c r="FI42" s="745"/>
      <c r="FJ42" s="745"/>
      <c r="FK42" s="745"/>
      <c r="FL42" s="745"/>
      <c r="FM42" s="745"/>
      <c r="FN42" s="745"/>
      <c r="FO42" s="745"/>
      <c r="FP42" s="745"/>
      <c r="FQ42" s="745"/>
      <c r="FR42" s="745"/>
      <c r="FS42" s="745"/>
      <c r="FT42" s="745"/>
      <c r="FU42" s="745"/>
      <c r="FV42" s="745"/>
      <c r="FW42" s="745"/>
      <c r="FX42" s="745"/>
      <c r="FY42" s="745"/>
      <c r="FZ42" s="745"/>
      <c r="GA42" s="745"/>
      <c r="GB42" s="745"/>
      <c r="GC42" s="745"/>
      <c r="GD42" s="745"/>
      <c r="GE42" s="745"/>
      <c r="GF42" s="745"/>
      <c r="GG42" s="745"/>
      <c r="GH42" s="745"/>
      <c r="GI42" s="745"/>
      <c r="GJ42" s="745"/>
      <c r="GK42" s="745"/>
      <c r="GL42" s="745"/>
      <c r="GM42" s="745"/>
      <c r="GN42" s="745"/>
      <c r="GO42" s="745"/>
      <c r="GP42" s="745"/>
      <c r="GQ42" s="745"/>
      <c r="GR42" s="745"/>
      <c r="GS42" s="745"/>
      <c r="GT42" s="745"/>
      <c r="GU42" s="745"/>
      <c r="GV42" s="745"/>
      <c r="GW42" s="745"/>
      <c r="GX42" s="745"/>
      <c r="GY42" s="745"/>
      <c r="GZ42" s="745"/>
      <c r="HA42" s="745"/>
      <c r="HB42" s="745"/>
      <c r="HC42" s="745"/>
      <c r="HD42" s="745"/>
      <c r="HE42" s="745"/>
      <c r="HF42" s="745"/>
      <c r="HG42" s="745"/>
      <c r="HH42" s="745"/>
      <c r="HI42" s="745"/>
      <c r="HJ42" s="745"/>
      <c r="HK42" s="745"/>
      <c r="HL42" s="745"/>
      <c r="HM42" s="745"/>
      <c r="HN42" s="745"/>
      <c r="HO42" s="745"/>
      <c r="HP42" s="745"/>
      <c r="HQ42" s="745"/>
      <c r="HR42" s="745"/>
      <c r="HS42" s="745"/>
      <c r="HT42" s="745"/>
      <c r="HU42" s="745"/>
      <c r="HV42" s="745"/>
      <c r="HW42" s="745"/>
      <c r="HX42" s="745"/>
      <c r="HY42" s="745"/>
      <c r="HZ42" s="745"/>
      <c r="IA42" s="745"/>
      <c r="IB42" s="745"/>
      <c r="IC42" s="745"/>
      <c r="ID42" s="745"/>
      <c r="IE42" s="745"/>
      <c r="IF42" s="745"/>
      <c r="IG42" s="745"/>
      <c r="IH42" s="745"/>
      <c r="II42" s="745"/>
      <c r="IJ42" s="745"/>
      <c r="IK42" s="745"/>
      <c r="IL42" s="745"/>
      <c r="IM42" s="745"/>
      <c r="IN42" s="745"/>
    </row>
    <row r="43" spans="1:248" ht="12.75">
      <c r="A43" s="746" t="s">
        <v>6278</v>
      </c>
      <c r="B43" s="766">
        <v>44236</v>
      </c>
      <c r="C43" s="746" t="s">
        <v>3844</v>
      </c>
      <c r="D43" s="746" t="s">
        <v>6241</v>
      </c>
      <c r="E43" s="748" t="s">
        <v>3843</v>
      </c>
      <c r="F43" s="746">
        <v>233</v>
      </c>
      <c r="G43" s="746">
        <v>259</v>
      </c>
      <c r="H43" s="746"/>
      <c r="I43" s="748"/>
      <c r="J43" s="746">
        <v>18</v>
      </c>
      <c r="K43" s="746">
        <v>12</v>
      </c>
      <c r="L43" s="748">
        <v>5</v>
      </c>
      <c r="M43" s="746">
        <v>9</v>
      </c>
      <c r="N43" s="746">
        <v>7</v>
      </c>
      <c r="O43" s="748">
        <v>4</v>
      </c>
      <c r="P43" s="748">
        <f t="shared" si="31"/>
        <v>16</v>
      </c>
      <c r="Q43" s="748">
        <v>2</v>
      </c>
      <c r="R43" s="748">
        <v>14</v>
      </c>
      <c r="S43" s="748" t="s">
        <v>3549</v>
      </c>
      <c r="T43" s="748" t="s">
        <v>4491</v>
      </c>
      <c r="U43" s="751"/>
      <c r="V43" s="752">
        <f t="shared" ref="V43:X43" si="35">IF(OR(J43=ISBLANK(0),J43=0),"",IF(M43=ISBLANK(0),0,M43/J43))</f>
        <v>0.5</v>
      </c>
      <c r="W43" s="752">
        <f t="shared" si="35"/>
        <v>0.58333333333333337</v>
      </c>
      <c r="X43" s="752">
        <f t="shared" si="35"/>
        <v>0.8</v>
      </c>
      <c r="Y43" s="753">
        <f t="shared" si="33"/>
        <v>0.53333333333333333</v>
      </c>
      <c r="Z43" s="753">
        <f t="shared" si="34"/>
        <v>0.125</v>
      </c>
      <c r="AA43" s="745"/>
    </row>
    <row r="44" spans="1:248" ht="12.75">
      <c r="A44" s="746" t="s">
        <v>6279</v>
      </c>
      <c r="B44" s="766">
        <v>44125</v>
      </c>
      <c r="C44" s="746" t="s">
        <v>6280</v>
      </c>
      <c r="D44" s="746" t="s">
        <v>6281</v>
      </c>
      <c r="E44" s="748" t="s">
        <v>6249</v>
      </c>
      <c r="F44" s="746">
        <v>240</v>
      </c>
      <c r="G44" s="746">
        <v>256</v>
      </c>
      <c r="H44" s="758"/>
      <c r="I44" s="750"/>
      <c r="J44" s="746">
        <v>55</v>
      </c>
      <c r="K44" s="746">
        <v>15</v>
      </c>
      <c r="L44" s="748">
        <v>15</v>
      </c>
      <c r="M44" s="760">
        <v>20</v>
      </c>
      <c r="N44" s="746">
        <v>4</v>
      </c>
      <c r="O44" s="748">
        <v>4</v>
      </c>
      <c r="P44" s="748">
        <f t="shared" si="31"/>
        <v>24</v>
      </c>
      <c r="Q44" s="748"/>
      <c r="R44" s="748"/>
      <c r="S44" s="748"/>
      <c r="T44" s="748" t="s">
        <v>6282</v>
      </c>
      <c r="U44" s="759" t="s">
        <v>6283</v>
      </c>
      <c r="V44" s="752">
        <f t="shared" ref="V44:X44" si="36">IF(OR(J44=ISBLANK(0),J44=0),"",IF(M44=ISBLANK(0),0,M44/J44))</f>
        <v>0.36363636363636365</v>
      </c>
      <c r="W44" s="752">
        <f t="shared" si="36"/>
        <v>0.26666666666666666</v>
      </c>
      <c r="X44" s="752">
        <f t="shared" si="36"/>
        <v>0.26666666666666666</v>
      </c>
      <c r="Y44" s="753">
        <f t="shared" si="33"/>
        <v>0.34285714285714286</v>
      </c>
      <c r="Z44" s="753">
        <f t="shared" si="34"/>
        <v>0</v>
      </c>
      <c r="AA44" s="745"/>
      <c r="AB44" s="745"/>
      <c r="AC44" s="745"/>
      <c r="AD44" s="745"/>
      <c r="AE44" s="745"/>
      <c r="AF44" s="745"/>
      <c r="AG44" s="745"/>
      <c r="AH44" s="745"/>
      <c r="AI44" s="745"/>
      <c r="AJ44" s="745"/>
      <c r="AK44" s="745"/>
      <c r="AL44" s="745"/>
      <c r="AM44" s="745"/>
      <c r="AN44" s="745"/>
      <c r="AO44" s="745"/>
      <c r="AP44" s="745"/>
      <c r="AQ44" s="745"/>
      <c r="AR44" s="745"/>
      <c r="AS44" s="745"/>
      <c r="AT44" s="745"/>
      <c r="AU44" s="745"/>
      <c r="AV44" s="745"/>
      <c r="AW44" s="745"/>
      <c r="AX44" s="745"/>
      <c r="AY44" s="745"/>
      <c r="AZ44" s="745"/>
      <c r="BA44" s="745"/>
      <c r="BB44" s="745"/>
      <c r="BC44" s="745"/>
      <c r="BD44" s="745"/>
      <c r="BE44" s="745"/>
      <c r="BF44" s="745"/>
      <c r="BG44" s="745"/>
      <c r="BH44" s="745"/>
      <c r="BI44" s="745"/>
      <c r="BJ44" s="745"/>
      <c r="BK44" s="745"/>
      <c r="BL44" s="745"/>
      <c r="BM44" s="745"/>
      <c r="BN44" s="745"/>
      <c r="BO44" s="745"/>
      <c r="BP44" s="745"/>
      <c r="BQ44" s="745"/>
      <c r="BR44" s="745"/>
      <c r="BS44" s="745"/>
      <c r="BT44" s="745"/>
      <c r="BU44" s="745"/>
      <c r="BV44" s="745"/>
      <c r="BW44" s="745"/>
      <c r="BX44" s="745"/>
      <c r="BY44" s="745"/>
      <c r="BZ44" s="745"/>
      <c r="CA44" s="745"/>
      <c r="CB44" s="745"/>
      <c r="CC44" s="745"/>
      <c r="CD44" s="745"/>
      <c r="CE44" s="745"/>
      <c r="CF44" s="745"/>
      <c r="CG44" s="745"/>
      <c r="CH44" s="745"/>
      <c r="CI44" s="745"/>
      <c r="CJ44" s="745"/>
      <c r="CK44" s="745"/>
      <c r="CL44" s="745"/>
      <c r="CM44" s="745"/>
      <c r="CN44" s="745"/>
      <c r="CO44" s="745"/>
      <c r="CP44" s="745"/>
      <c r="CQ44" s="745"/>
      <c r="CR44" s="745"/>
      <c r="CS44" s="745"/>
      <c r="CT44" s="745"/>
      <c r="CU44" s="745"/>
      <c r="CV44" s="745"/>
      <c r="CW44" s="745"/>
      <c r="CX44" s="745"/>
      <c r="CY44" s="745"/>
      <c r="CZ44" s="745"/>
      <c r="DA44" s="745"/>
      <c r="DB44" s="745"/>
      <c r="DC44" s="745"/>
      <c r="DD44" s="745"/>
      <c r="DE44" s="745"/>
      <c r="DF44" s="745"/>
      <c r="DG44" s="745"/>
      <c r="DH44" s="745"/>
      <c r="DI44" s="745"/>
      <c r="DJ44" s="745"/>
      <c r="DK44" s="745"/>
      <c r="DL44" s="745"/>
      <c r="DM44" s="745"/>
      <c r="DN44" s="745"/>
      <c r="DO44" s="745"/>
      <c r="DP44" s="745"/>
      <c r="DQ44" s="745"/>
      <c r="DR44" s="745"/>
      <c r="DS44" s="745"/>
      <c r="DT44" s="745"/>
      <c r="DU44" s="745"/>
      <c r="DV44" s="745"/>
      <c r="DW44" s="745"/>
      <c r="DX44" s="745"/>
      <c r="DY44" s="745"/>
      <c r="DZ44" s="745"/>
      <c r="EA44" s="745"/>
      <c r="EB44" s="745"/>
      <c r="EC44" s="745"/>
      <c r="ED44" s="745"/>
      <c r="EE44" s="745"/>
      <c r="EF44" s="745"/>
      <c r="EG44" s="745"/>
      <c r="EH44" s="745"/>
      <c r="EI44" s="745"/>
      <c r="EJ44" s="745"/>
      <c r="EK44" s="745"/>
      <c r="EL44" s="745"/>
      <c r="EM44" s="745"/>
      <c r="EN44" s="745"/>
      <c r="EO44" s="745"/>
      <c r="EP44" s="745"/>
      <c r="EQ44" s="745"/>
      <c r="ER44" s="745"/>
      <c r="ES44" s="745"/>
      <c r="ET44" s="745"/>
      <c r="EU44" s="745"/>
      <c r="EV44" s="745"/>
      <c r="EW44" s="745"/>
      <c r="EX44" s="745"/>
      <c r="EY44" s="745"/>
      <c r="EZ44" s="745"/>
      <c r="FA44" s="745"/>
      <c r="FB44" s="745"/>
      <c r="FC44" s="745"/>
      <c r="FD44" s="745"/>
      <c r="FE44" s="745"/>
      <c r="FF44" s="745"/>
      <c r="FG44" s="745"/>
      <c r="FH44" s="745"/>
      <c r="FI44" s="745"/>
      <c r="FJ44" s="745"/>
      <c r="FK44" s="745"/>
      <c r="FL44" s="745"/>
      <c r="FM44" s="745"/>
      <c r="FN44" s="745"/>
      <c r="FO44" s="745"/>
      <c r="FP44" s="745"/>
      <c r="FQ44" s="745"/>
      <c r="FR44" s="745"/>
      <c r="FS44" s="745"/>
      <c r="FT44" s="745"/>
      <c r="FU44" s="745"/>
      <c r="FV44" s="745"/>
      <c r="FW44" s="745"/>
      <c r="FX44" s="745"/>
      <c r="FY44" s="745"/>
      <c r="FZ44" s="745"/>
      <c r="GA44" s="745"/>
      <c r="GB44" s="745"/>
      <c r="GC44" s="745"/>
      <c r="GD44" s="745"/>
      <c r="GE44" s="745"/>
      <c r="GF44" s="745"/>
      <c r="GG44" s="745"/>
      <c r="GH44" s="745"/>
      <c r="GI44" s="745"/>
      <c r="GJ44" s="745"/>
      <c r="GK44" s="745"/>
      <c r="GL44" s="745"/>
      <c r="GM44" s="745"/>
      <c r="GN44" s="745"/>
      <c r="GO44" s="745"/>
      <c r="GP44" s="745"/>
      <c r="GQ44" s="745"/>
      <c r="GR44" s="745"/>
      <c r="GS44" s="745"/>
      <c r="GT44" s="745"/>
      <c r="GU44" s="745"/>
      <c r="GV44" s="745"/>
      <c r="GW44" s="745"/>
      <c r="GX44" s="745"/>
      <c r="GY44" s="745"/>
      <c r="GZ44" s="745"/>
      <c r="HA44" s="745"/>
      <c r="HB44" s="745"/>
      <c r="HC44" s="745"/>
      <c r="HD44" s="745"/>
      <c r="HE44" s="745"/>
      <c r="HF44" s="745"/>
      <c r="HG44" s="745"/>
      <c r="HH44" s="745"/>
      <c r="HI44" s="745"/>
      <c r="HJ44" s="745"/>
      <c r="HK44" s="745"/>
      <c r="HL44" s="745"/>
      <c r="HM44" s="745"/>
      <c r="HN44" s="745"/>
      <c r="HO44" s="745"/>
      <c r="HP44" s="745"/>
      <c r="HQ44" s="745"/>
      <c r="HR44" s="745"/>
      <c r="HS44" s="745"/>
      <c r="HT44" s="745"/>
      <c r="HU44" s="745"/>
      <c r="HV44" s="745"/>
      <c r="HW44" s="745"/>
      <c r="HX44" s="745"/>
      <c r="HY44" s="745"/>
      <c r="HZ44" s="745"/>
      <c r="IA44" s="745"/>
      <c r="IB44" s="745"/>
      <c r="IC44" s="745"/>
      <c r="ID44" s="745"/>
      <c r="IE44" s="745"/>
      <c r="IF44" s="745"/>
      <c r="IG44" s="745"/>
      <c r="IH44" s="745"/>
      <c r="II44" s="745"/>
      <c r="IJ44" s="745"/>
      <c r="IK44" s="745"/>
      <c r="IL44" s="745"/>
      <c r="IM44" s="745"/>
      <c r="IN44" s="745"/>
    </row>
    <row r="45" spans="1:248" ht="12.75">
      <c r="A45" s="746" t="s">
        <v>6284</v>
      </c>
      <c r="B45" s="747">
        <v>44122</v>
      </c>
      <c r="C45" s="746" t="s">
        <v>4030</v>
      </c>
      <c r="D45" s="746" t="s">
        <v>6205</v>
      </c>
      <c r="E45" s="748" t="s">
        <v>3843</v>
      </c>
      <c r="F45" s="746">
        <v>232</v>
      </c>
      <c r="G45" s="746">
        <v>239</v>
      </c>
      <c r="H45" s="758"/>
      <c r="I45" s="750"/>
      <c r="J45" s="746">
        <v>23</v>
      </c>
      <c r="K45" s="746">
        <v>3</v>
      </c>
      <c r="L45" s="748">
        <v>3</v>
      </c>
      <c r="M45" s="746"/>
      <c r="N45" s="746"/>
      <c r="O45" s="750"/>
      <c r="P45" s="750">
        <f t="shared" si="31"/>
        <v>0</v>
      </c>
      <c r="Q45" s="750"/>
      <c r="R45" s="748"/>
      <c r="S45" s="748"/>
      <c r="T45" s="748"/>
      <c r="U45" s="751"/>
      <c r="V45" s="752">
        <f t="shared" ref="V45:X45" si="37">IF(OR(J45=ISBLANK(0),J45=0),"",IF(M45=ISBLANK(0),0,M45/J45))</f>
        <v>0</v>
      </c>
      <c r="W45" s="752">
        <f t="shared" si="37"/>
        <v>0</v>
      </c>
      <c r="X45" s="752">
        <f t="shared" si="37"/>
        <v>0</v>
      </c>
      <c r="Y45" s="753" t="str">
        <f t="shared" si="33"/>
        <v/>
      </c>
      <c r="Z45" s="753" t="str">
        <f t="shared" si="34"/>
        <v/>
      </c>
      <c r="AA45" s="745"/>
      <c r="AB45" s="745"/>
      <c r="AC45" s="745"/>
      <c r="AD45" s="745"/>
      <c r="AE45" s="745"/>
      <c r="AF45" s="745"/>
      <c r="AG45" s="745"/>
      <c r="AH45" s="745"/>
      <c r="AI45" s="745"/>
      <c r="AJ45" s="745"/>
      <c r="AK45" s="745"/>
      <c r="AL45" s="745"/>
      <c r="AM45" s="745"/>
      <c r="AN45" s="745"/>
      <c r="AO45" s="745"/>
      <c r="AP45" s="745"/>
      <c r="AQ45" s="745"/>
      <c r="AR45" s="745"/>
      <c r="AS45" s="745"/>
      <c r="AT45" s="745"/>
      <c r="AU45" s="745"/>
      <c r="AV45" s="745"/>
      <c r="AW45" s="745"/>
      <c r="AX45" s="745"/>
      <c r="AY45" s="745"/>
      <c r="AZ45" s="745"/>
      <c r="BA45" s="745"/>
      <c r="BB45" s="745"/>
      <c r="BC45" s="745"/>
      <c r="BD45" s="745"/>
      <c r="BE45" s="745"/>
      <c r="BF45" s="745"/>
      <c r="BG45" s="745"/>
      <c r="BH45" s="745"/>
      <c r="BI45" s="745"/>
      <c r="BJ45" s="745"/>
      <c r="BK45" s="745"/>
      <c r="BL45" s="745"/>
      <c r="BM45" s="745"/>
      <c r="BN45" s="745"/>
      <c r="BO45" s="745"/>
      <c r="BP45" s="745"/>
      <c r="BQ45" s="745"/>
      <c r="BR45" s="745"/>
      <c r="BS45" s="745"/>
      <c r="BT45" s="745"/>
      <c r="BU45" s="745"/>
      <c r="BV45" s="745"/>
      <c r="BW45" s="745"/>
      <c r="BX45" s="745"/>
      <c r="BY45" s="745"/>
      <c r="BZ45" s="745"/>
      <c r="CA45" s="745"/>
      <c r="CB45" s="745"/>
      <c r="CC45" s="745"/>
      <c r="CD45" s="745"/>
      <c r="CE45" s="745"/>
      <c r="CF45" s="745"/>
      <c r="CG45" s="745"/>
      <c r="CH45" s="745"/>
      <c r="CI45" s="745"/>
      <c r="CJ45" s="745"/>
      <c r="CK45" s="745"/>
      <c r="CL45" s="745"/>
      <c r="CM45" s="745"/>
      <c r="CN45" s="745"/>
      <c r="CO45" s="745"/>
      <c r="CP45" s="745"/>
      <c r="CQ45" s="745"/>
      <c r="CR45" s="745"/>
      <c r="CS45" s="745"/>
      <c r="CT45" s="745"/>
      <c r="CU45" s="745"/>
      <c r="CV45" s="745"/>
      <c r="CW45" s="745"/>
      <c r="CX45" s="745"/>
      <c r="CY45" s="745"/>
      <c r="CZ45" s="745"/>
      <c r="DA45" s="745"/>
      <c r="DB45" s="745"/>
      <c r="DC45" s="745"/>
      <c r="DD45" s="745"/>
      <c r="DE45" s="745"/>
      <c r="DF45" s="745"/>
      <c r="DG45" s="745"/>
      <c r="DH45" s="745"/>
      <c r="DI45" s="745"/>
      <c r="DJ45" s="745"/>
      <c r="DK45" s="745"/>
      <c r="DL45" s="745"/>
      <c r="DM45" s="745"/>
      <c r="DN45" s="745"/>
      <c r="DO45" s="745"/>
      <c r="DP45" s="745"/>
      <c r="DQ45" s="745"/>
      <c r="DR45" s="745"/>
      <c r="DS45" s="745"/>
      <c r="DT45" s="745"/>
      <c r="DU45" s="745"/>
      <c r="DV45" s="745"/>
      <c r="DW45" s="745"/>
      <c r="DX45" s="745"/>
      <c r="DY45" s="745"/>
      <c r="DZ45" s="745"/>
      <c r="EA45" s="745"/>
      <c r="EB45" s="745"/>
      <c r="EC45" s="745"/>
      <c r="ED45" s="745"/>
      <c r="EE45" s="745"/>
      <c r="EF45" s="745"/>
      <c r="EG45" s="745"/>
      <c r="EH45" s="745"/>
      <c r="EI45" s="745"/>
      <c r="EJ45" s="745"/>
      <c r="EK45" s="745"/>
      <c r="EL45" s="745"/>
      <c r="EM45" s="745"/>
      <c r="EN45" s="745"/>
      <c r="EO45" s="745"/>
      <c r="EP45" s="745"/>
      <c r="EQ45" s="745"/>
      <c r="ER45" s="745"/>
      <c r="ES45" s="745"/>
      <c r="ET45" s="745"/>
      <c r="EU45" s="745"/>
      <c r="EV45" s="745"/>
      <c r="EW45" s="745"/>
      <c r="EX45" s="745"/>
      <c r="EY45" s="745"/>
      <c r="EZ45" s="745"/>
      <c r="FA45" s="745"/>
      <c r="FB45" s="745"/>
      <c r="FC45" s="745"/>
      <c r="FD45" s="745"/>
      <c r="FE45" s="745"/>
      <c r="FF45" s="745"/>
      <c r="FG45" s="745"/>
      <c r="FH45" s="745"/>
      <c r="FI45" s="745"/>
      <c r="FJ45" s="745"/>
      <c r="FK45" s="745"/>
      <c r="FL45" s="745"/>
      <c r="FM45" s="745"/>
      <c r="FN45" s="745"/>
      <c r="FO45" s="745"/>
      <c r="FP45" s="745"/>
      <c r="FQ45" s="745"/>
      <c r="FR45" s="745"/>
      <c r="FS45" s="745"/>
      <c r="FT45" s="745"/>
      <c r="FU45" s="745"/>
      <c r="FV45" s="745"/>
      <c r="FW45" s="745"/>
      <c r="FX45" s="745"/>
      <c r="FY45" s="745"/>
      <c r="FZ45" s="745"/>
      <c r="GA45" s="745"/>
      <c r="GB45" s="745"/>
      <c r="GC45" s="745"/>
      <c r="GD45" s="745"/>
      <c r="GE45" s="745"/>
      <c r="GF45" s="745"/>
      <c r="GG45" s="745"/>
      <c r="GH45" s="745"/>
      <c r="GI45" s="745"/>
      <c r="GJ45" s="745"/>
      <c r="GK45" s="745"/>
      <c r="GL45" s="745"/>
      <c r="GM45" s="745"/>
      <c r="GN45" s="745"/>
      <c r="GO45" s="745"/>
      <c r="GP45" s="745"/>
      <c r="GQ45" s="745"/>
      <c r="GR45" s="745"/>
      <c r="GS45" s="745"/>
      <c r="GT45" s="745"/>
      <c r="GU45" s="745"/>
      <c r="GV45" s="745"/>
      <c r="GW45" s="745"/>
      <c r="GX45" s="745"/>
      <c r="GY45" s="745"/>
      <c r="GZ45" s="745"/>
      <c r="HA45" s="745"/>
      <c r="HB45" s="745"/>
      <c r="HC45" s="745"/>
      <c r="HD45" s="745"/>
      <c r="HE45" s="745"/>
      <c r="HF45" s="745"/>
      <c r="HG45" s="745"/>
      <c r="HH45" s="745"/>
      <c r="HI45" s="745"/>
      <c r="HJ45" s="745"/>
      <c r="HK45" s="745"/>
      <c r="HL45" s="745"/>
      <c r="HM45" s="745"/>
      <c r="HN45" s="745"/>
      <c r="HO45" s="745"/>
      <c r="HP45" s="745"/>
      <c r="HQ45" s="745"/>
      <c r="HR45" s="745"/>
      <c r="HS45" s="745"/>
      <c r="HT45" s="745"/>
      <c r="HU45" s="745"/>
      <c r="HV45" s="745"/>
      <c r="HW45" s="745"/>
      <c r="HX45" s="745"/>
      <c r="HY45" s="745"/>
      <c r="HZ45" s="745"/>
      <c r="IA45" s="745"/>
      <c r="IB45" s="745"/>
      <c r="IC45" s="745"/>
      <c r="ID45" s="745"/>
      <c r="IE45" s="745"/>
      <c r="IF45" s="745"/>
      <c r="IG45" s="745"/>
      <c r="IH45" s="745"/>
      <c r="II45" s="745"/>
      <c r="IJ45" s="745"/>
      <c r="IK45" s="745"/>
      <c r="IL45" s="745"/>
      <c r="IM45" s="745"/>
      <c r="IN45" s="745"/>
    </row>
    <row r="46" spans="1:248" ht="12.75">
      <c r="A46" s="767" t="s">
        <v>6285</v>
      </c>
      <c r="B46" s="747">
        <v>44156</v>
      </c>
      <c r="C46" s="746" t="s">
        <v>6286</v>
      </c>
      <c r="D46" s="746" t="s">
        <v>6287</v>
      </c>
      <c r="E46" s="748" t="s">
        <v>3901</v>
      </c>
      <c r="F46" s="746" t="s">
        <v>6288</v>
      </c>
      <c r="G46" s="746"/>
      <c r="H46" s="746">
        <v>511</v>
      </c>
      <c r="I46" s="750"/>
      <c r="J46" s="746">
        <v>100</v>
      </c>
      <c r="K46" s="746">
        <v>10</v>
      </c>
      <c r="L46" s="748">
        <v>10</v>
      </c>
      <c r="M46" s="746">
        <v>5</v>
      </c>
      <c r="N46" s="746">
        <v>1</v>
      </c>
      <c r="O46" s="748">
        <v>1</v>
      </c>
      <c r="P46" s="748">
        <f t="shared" si="31"/>
        <v>6</v>
      </c>
      <c r="Q46" s="748"/>
      <c r="R46" s="748"/>
      <c r="S46" s="748"/>
      <c r="T46" s="748" t="s">
        <v>6289</v>
      </c>
      <c r="U46" s="759"/>
      <c r="V46" s="752">
        <f t="shared" ref="V46:V131" si="38">IF(OR(J46=ISBLANK(0),J46=0),"",IF(M46=ISBLANK(0),0,M46/J46))</f>
        <v>0.05</v>
      </c>
      <c r="W46" s="752"/>
      <c r="X46" s="752">
        <f>IF(OR(L46=ISBLANK(0),L46=0),"",IF(O46=ISBLANK(0),0,O46/L46))</f>
        <v>0.1</v>
      </c>
      <c r="Y46" s="753">
        <f t="shared" si="33"/>
        <v>5.4545454545454543E-2</v>
      </c>
      <c r="Z46" s="753">
        <f t="shared" si="34"/>
        <v>0</v>
      </c>
      <c r="AA46" s="745"/>
      <c r="AB46" s="745"/>
      <c r="AC46" s="745"/>
      <c r="AD46" s="745"/>
      <c r="AE46" s="745"/>
      <c r="AF46" s="745"/>
      <c r="AG46" s="745"/>
      <c r="AH46" s="745"/>
      <c r="AI46" s="745"/>
      <c r="AJ46" s="745"/>
      <c r="AK46" s="745"/>
      <c r="AL46" s="745"/>
      <c r="AM46" s="745"/>
      <c r="AN46" s="745"/>
      <c r="AO46" s="745"/>
      <c r="AP46" s="745"/>
      <c r="AQ46" s="745"/>
      <c r="AR46" s="745"/>
      <c r="AS46" s="745"/>
      <c r="AT46" s="745"/>
      <c r="AU46" s="745"/>
      <c r="AV46" s="745"/>
      <c r="AW46" s="745"/>
      <c r="AX46" s="745"/>
      <c r="AY46" s="745"/>
      <c r="AZ46" s="745"/>
      <c r="BA46" s="745"/>
      <c r="BB46" s="745"/>
      <c r="BC46" s="745"/>
      <c r="BD46" s="745"/>
      <c r="BE46" s="745"/>
      <c r="BF46" s="745"/>
      <c r="BG46" s="745"/>
      <c r="BH46" s="745"/>
      <c r="BI46" s="745"/>
      <c r="BJ46" s="745"/>
      <c r="BK46" s="745"/>
      <c r="BL46" s="745"/>
      <c r="BM46" s="745"/>
      <c r="BN46" s="745"/>
      <c r="BO46" s="745"/>
      <c r="BP46" s="745"/>
      <c r="BQ46" s="745"/>
      <c r="BR46" s="745"/>
      <c r="BS46" s="745"/>
      <c r="BT46" s="745"/>
      <c r="BU46" s="745"/>
      <c r="BV46" s="745"/>
      <c r="BW46" s="745"/>
      <c r="BX46" s="745"/>
      <c r="BY46" s="745"/>
      <c r="BZ46" s="745"/>
      <c r="CA46" s="745"/>
      <c r="CB46" s="745"/>
      <c r="CC46" s="745"/>
      <c r="CD46" s="745"/>
      <c r="CE46" s="745"/>
      <c r="CF46" s="745"/>
      <c r="CG46" s="745"/>
      <c r="CH46" s="745"/>
      <c r="CI46" s="745"/>
      <c r="CJ46" s="745"/>
      <c r="CK46" s="745"/>
      <c r="CL46" s="745"/>
      <c r="CM46" s="745"/>
      <c r="CN46" s="745"/>
      <c r="CO46" s="745"/>
      <c r="CP46" s="745"/>
      <c r="CQ46" s="745"/>
      <c r="CR46" s="745"/>
      <c r="CS46" s="745"/>
      <c r="CT46" s="745"/>
      <c r="CU46" s="745"/>
      <c r="CV46" s="745"/>
      <c r="CW46" s="745"/>
      <c r="CX46" s="745"/>
      <c r="CY46" s="745"/>
      <c r="CZ46" s="745"/>
      <c r="DA46" s="745"/>
      <c r="DB46" s="745"/>
      <c r="DC46" s="745"/>
      <c r="DD46" s="745"/>
      <c r="DE46" s="745"/>
      <c r="DF46" s="745"/>
      <c r="DG46" s="745"/>
      <c r="DH46" s="745"/>
      <c r="DI46" s="745"/>
      <c r="DJ46" s="745"/>
      <c r="DK46" s="745"/>
      <c r="DL46" s="745"/>
      <c r="DM46" s="745"/>
      <c r="DN46" s="745"/>
      <c r="DO46" s="745"/>
      <c r="DP46" s="745"/>
      <c r="DQ46" s="745"/>
      <c r="DR46" s="745"/>
      <c r="DS46" s="745"/>
      <c r="DT46" s="745"/>
      <c r="DU46" s="745"/>
      <c r="DV46" s="745"/>
      <c r="DW46" s="745"/>
      <c r="DX46" s="745"/>
      <c r="DY46" s="745"/>
      <c r="DZ46" s="745"/>
      <c r="EA46" s="745"/>
      <c r="EB46" s="745"/>
      <c r="EC46" s="745"/>
      <c r="ED46" s="745"/>
      <c r="EE46" s="745"/>
      <c r="EF46" s="745"/>
      <c r="EG46" s="745"/>
      <c r="EH46" s="745"/>
      <c r="EI46" s="745"/>
      <c r="EJ46" s="745"/>
      <c r="EK46" s="745"/>
      <c r="EL46" s="745"/>
      <c r="EM46" s="745"/>
      <c r="EN46" s="745"/>
      <c r="EO46" s="745"/>
      <c r="EP46" s="745"/>
      <c r="EQ46" s="745"/>
      <c r="ER46" s="745"/>
      <c r="ES46" s="745"/>
      <c r="ET46" s="745"/>
      <c r="EU46" s="745"/>
      <c r="EV46" s="745"/>
      <c r="EW46" s="745"/>
      <c r="EX46" s="745"/>
      <c r="EY46" s="745"/>
      <c r="EZ46" s="745"/>
      <c r="FA46" s="745"/>
      <c r="FB46" s="745"/>
      <c r="FC46" s="745"/>
      <c r="FD46" s="745"/>
      <c r="FE46" s="745"/>
      <c r="FF46" s="745"/>
      <c r="FG46" s="745"/>
      <c r="FH46" s="745"/>
      <c r="FI46" s="745"/>
      <c r="FJ46" s="745"/>
      <c r="FK46" s="745"/>
      <c r="FL46" s="745"/>
      <c r="FM46" s="745"/>
      <c r="FN46" s="745"/>
      <c r="FO46" s="745"/>
      <c r="FP46" s="745"/>
      <c r="FQ46" s="745"/>
      <c r="FR46" s="745"/>
      <c r="FS46" s="745"/>
      <c r="FT46" s="745"/>
      <c r="FU46" s="745"/>
      <c r="FV46" s="745"/>
      <c r="FW46" s="745"/>
      <c r="FX46" s="745"/>
      <c r="FY46" s="745"/>
      <c r="FZ46" s="745"/>
      <c r="GA46" s="745"/>
      <c r="GB46" s="745"/>
      <c r="GC46" s="745"/>
      <c r="GD46" s="745"/>
      <c r="GE46" s="745"/>
      <c r="GF46" s="745"/>
      <c r="GG46" s="745"/>
      <c r="GH46" s="745"/>
      <c r="GI46" s="745"/>
      <c r="GJ46" s="745"/>
      <c r="GK46" s="745"/>
      <c r="GL46" s="745"/>
      <c r="GM46" s="745"/>
      <c r="GN46" s="745"/>
      <c r="GO46" s="745"/>
      <c r="GP46" s="745"/>
      <c r="GQ46" s="745"/>
      <c r="GR46" s="745"/>
      <c r="GS46" s="745"/>
      <c r="GT46" s="745"/>
      <c r="GU46" s="745"/>
      <c r="GV46" s="745"/>
      <c r="GW46" s="745"/>
      <c r="GX46" s="745"/>
      <c r="GY46" s="745"/>
      <c r="GZ46" s="745"/>
      <c r="HA46" s="745"/>
      <c r="HB46" s="745"/>
      <c r="HC46" s="745"/>
      <c r="HD46" s="745"/>
      <c r="HE46" s="745"/>
      <c r="HF46" s="745"/>
      <c r="HG46" s="745"/>
      <c r="HH46" s="745"/>
      <c r="HI46" s="745"/>
      <c r="HJ46" s="745"/>
      <c r="HK46" s="745"/>
      <c r="HL46" s="745"/>
      <c r="HM46" s="745"/>
      <c r="HN46" s="745"/>
      <c r="HO46" s="745"/>
      <c r="HP46" s="745"/>
      <c r="HQ46" s="745"/>
      <c r="HR46" s="745"/>
      <c r="HS46" s="745"/>
      <c r="HT46" s="745"/>
      <c r="HU46" s="745"/>
      <c r="HV46" s="745"/>
      <c r="HW46" s="745"/>
      <c r="HX46" s="745"/>
      <c r="HY46" s="745"/>
      <c r="HZ46" s="745"/>
      <c r="IA46" s="745"/>
      <c r="IB46" s="745"/>
      <c r="IC46" s="745"/>
      <c r="ID46" s="745"/>
      <c r="IE46" s="745"/>
      <c r="IF46" s="745"/>
      <c r="IG46" s="745"/>
      <c r="IH46" s="745"/>
      <c r="II46" s="745"/>
      <c r="IJ46" s="745"/>
      <c r="IK46" s="745"/>
      <c r="IL46" s="745"/>
      <c r="IM46" s="745"/>
      <c r="IN46" s="745"/>
    </row>
    <row r="47" spans="1:248" ht="12.75">
      <c r="A47" s="746" t="s">
        <v>6290</v>
      </c>
      <c r="B47" s="747">
        <v>44136</v>
      </c>
      <c r="C47" s="746" t="s">
        <v>4030</v>
      </c>
      <c r="D47" s="758"/>
      <c r="E47" s="748" t="s">
        <v>3901</v>
      </c>
      <c r="F47" s="746" t="s">
        <v>6206</v>
      </c>
      <c r="G47" s="746" t="s">
        <v>6206</v>
      </c>
      <c r="H47" s="746">
        <v>493</v>
      </c>
      <c r="I47" s="748">
        <v>604</v>
      </c>
      <c r="J47" s="746">
        <v>60</v>
      </c>
      <c r="K47" s="746">
        <v>8</v>
      </c>
      <c r="L47" s="750"/>
      <c r="M47" s="746">
        <v>14</v>
      </c>
      <c r="N47" s="758"/>
      <c r="O47" s="750"/>
      <c r="P47" s="750">
        <f t="shared" si="31"/>
        <v>14</v>
      </c>
      <c r="Q47" s="750"/>
      <c r="R47" s="748"/>
      <c r="S47" s="748"/>
      <c r="T47" s="748" t="s">
        <v>6291</v>
      </c>
      <c r="U47" s="757"/>
      <c r="V47" s="752">
        <f t="shared" si="38"/>
        <v>0.23333333333333334</v>
      </c>
      <c r="W47" s="752">
        <f t="shared" ref="W47:X47" si="39">IF(OR(K47=ISBLANK(0),K47=0),"",IF(N47=ISBLANK(0),0,N47/K47))</f>
        <v>0</v>
      </c>
      <c r="X47" s="752" t="str">
        <f t="shared" si="39"/>
        <v/>
      </c>
      <c r="Y47" s="753" t="str">
        <f t="shared" si="33"/>
        <v/>
      </c>
      <c r="Z47" s="753">
        <f t="shared" si="34"/>
        <v>0</v>
      </c>
      <c r="AA47" s="745"/>
      <c r="AB47" s="745"/>
      <c r="AC47" s="745"/>
      <c r="AD47" s="745"/>
      <c r="AE47" s="745"/>
      <c r="AF47" s="745"/>
      <c r="AG47" s="745"/>
      <c r="AH47" s="745"/>
      <c r="AI47" s="745"/>
      <c r="AJ47" s="745"/>
      <c r="AK47" s="745"/>
      <c r="AL47" s="745"/>
      <c r="AM47" s="745"/>
      <c r="AN47" s="745"/>
      <c r="AO47" s="745"/>
      <c r="AP47" s="745"/>
      <c r="AQ47" s="745"/>
      <c r="AR47" s="745"/>
      <c r="AS47" s="745"/>
      <c r="AT47" s="745"/>
      <c r="AU47" s="745"/>
      <c r="AV47" s="745"/>
      <c r="AW47" s="745"/>
      <c r="AX47" s="745"/>
      <c r="AY47" s="745"/>
      <c r="AZ47" s="745"/>
      <c r="BA47" s="745"/>
      <c r="BB47" s="745"/>
      <c r="BC47" s="745"/>
      <c r="BD47" s="745"/>
      <c r="BE47" s="745"/>
      <c r="BF47" s="745"/>
      <c r="BG47" s="745"/>
      <c r="BH47" s="745"/>
      <c r="BI47" s="745"/>
      <c r="BJ47" s="745"/>
      <c r="BK47" s="745"/>
      <c r="BL47" s="745"/>
      <c r="BM47" s="745"/>
      <c r="BN47" s="745"/>
      <c r="BO47" s="745"/>
      <c r="BP47" s="745"/>
      <c r="BQ47" s="745"/>
      <c r="BR47" s="745"/>
      <c r="BS47" s="745"/>
      <c r="BT47" s="745"/>
      <c r="BU47" s="745"/>
      <c r="BV47" s="745"/>
      <c r="BW47" s="745"/>
      <c r="BX47" s="745"/>
      <c r="BY47" s="745"/>
      <c r="BZ47" s="745"/>
      <c r="CA47" s="745"/>
      <c r="CB47" s="745"/>
      <c r="CC47" s="745"/>
      <c r="CD47" s="745"/>
      <c r="CE47" s="745"/>
      <c r="CF47" s="745"/>
      <c r="CG47" s="745"/>
      <c r="CH47" s="745"/>
      <c r="CI47" s="745"/>
      <c r="CJ47" s="745"/>
      <c r="CK47" s="745"/>
      <c r="CL47" s="745"/>
      <c r="CM47" s="745"/>
      <c r="CN47" s="745"/>
      <c r="CO47" s="745"/>
      <c r="CP47" s="745"/>
      <c r="CQ47" s="745"/>
      <c r="CR47" s="745"/>
      <c r="CS47" s="745"/>
      <c r="CT47" s="745"/>
      <c r="CU47" s="745"/>
      <c r="CV47" s="745"/>
      <c r="CW47" s="745"/>
      <c r="CX47" s="745"/>
      <c r="CY47" s="745"/>
      <c r="CZ47" s="745"/>
      <c r="DA47" s="745"/>
      <c r="DB47" s="745"/>
      <c r="DC47" s="745"/>
      <c r="DD47" s="745"/>
      <c r="DE47" s="745"/>
      <c r="DF47" s="745"/>
      <c r="DG47" s="745"/>
      <c r="DH47" s="745"/>
      <c r="DI47" s="745"/>
      <c r="DJ47" s="745"/>
      <c r="DK47" s="745"/>
      <c r="DL47" s="745"/>
      <c r="DM47" s="745"/>
      <c r="DN47" s="745"/>
      <c r="DO47" s="745"/>
      <c r="DP47" s="745"/>
      <c r="DQ47" s="745"/>
      <c r="DR47" s="745"/>
      <c r="DS47" s="745"/>
      <c r="DT47" s="745"/>
      <c r="DU47" s="745"/>
      <c r="DV47" s="745"/>
      <c r="DW47" s="745"/>
      <c r="DX47" s="745"/>
      <c r="DY47" s="745"/>
      <c r="DZ47" s="745"/>
      <c r="EA47" s="745"/>
      <c r="EB47" s="745"/>
      <c r="EC47" s="745"/>
      <c r="ED47" s="745"/>
      <c r="EE47" s="745"/>
      <c r="EF47" s="745"/>
      <c r="EG47" s="745"/>
      <c r="EH47" s="745"/>
      <c r="EI47" s="745"/>
      <c r="EJ47" s="745"/>
      <c r="EK47" s="745"/>
      <c r="EL47" s="745"/>
      <c r="EM47" s="745"/>
      <c r="EN47" s="745"/>
      <c r="EO47" s="745"/>
      <c r="EP47" s="745"/>
      <c r="EQ47" s="745"/>
      <c r="ER47" s="745"/>
      <c r="ES47" s="745"/>
      <c r="ET47" s="745"/>
      <c r="EU47" s="745"/>
      <c r="EV47" s="745"/>
      <c r="EW47" s="745"/>
      <c r="EX47" s="745"/>
      <c r="EY47" s="745"/>
      <c r="EZ47" s="745"/>
      <c r="FA47" s="745"/>
      <c r="FB47" s="745"/>
      <c r="FC47" s="745"/>
      <c r="FD47" s="745"/>
      <c r="FE47" s="745"/>
      <c r="FF47" s="745"/>
      <c r="FG47" s="745"/>
      <c r="FH47" s="745"/>
      <c r="FI47" s="745"/>
      <c r="FJ47" s="745"/>
      <c r="FK47" s="745"/>
      <c r="FL47" s="745"/>
      <c r="FM47" s="745"/>
      <c r="FN47" s="745"/>
      <c r="FO47" s="745"/>
      <c r="FP47" s="745"/>
      <c r="FQ47" s="745"/>
      <c r="FR47" s="745"/>
      <c r="FS47" s="745"/>
      <c r="FT47" s="745"/>
      <c r="FU47" s="745"/>
      <c r="FV47" s="745"/>
      <c r="FW47" s="745"/>
      <c r="FX47" s="745"/>
      <c r="FY47" s="745"/>
      <c r="FZ47" s="745"/>
      <c r="GA47" s="745"/>
      <c r="GB47" s="745"/>
      <c r="GC47" s="745"/>
      <c r="GD47" s="745"/>
      <c r="GE47" s="745"/>
      <c r="GF47" s="745"/>
      <c r="GG47" s="745"/>
      <c r="GH47" s="745"/>
      <c r="GI47" s="745"/>
      <c r="GJ47" s="745"/>
      <c r="GK47" s="745"/>
      <c r="GL47" s="745"/>
      <c r="GM47" s="745"/>
      <c r="GN47" s="745"/>
      <c r="GO47" s="745"/>
      <c r="GP47" s="745"/>
      <c r="GQ47" s="745"/>
      <c r="GR47" s="745"/>
      <c r="GS47" s="745"/>
      <c r="GT47" s="745"/>
      <c r="GU47" s="745"/>
      <c r="GV47" s="745"/>
      <c r="GW47" s="745"/>
      <c r="GX47" s="745"/>
      <c r="GY47" s="745"/>
      <c r="GZ47" s="745"/>
      <c r="HA47" s="745"/>
      <c r="HB47" s="745"/>
      <c r="HC47" s="745"/>
      <c r="HD47" s="745"/>
      <c r="HE47" s="745"/>
      <c r="HF47" s="745"/>
      <c r="HG47" s="745"/>
      <c r="HH47" s="745"/>
      <c r="HI47" s="745"/>
      <c r="HJ47" s="745"/>
      <c r="HK47" s="745"/>
      <c r="HL47" s="745"/>
      <c r="HM47" s="745"/>
      <c r="HN47" s="745"/>
      <c r="HO47" s="745"/>
      <c r="HP47" s="745"/>
      <c r="HQ47" s="745"/>
      <c r="HR47" s="745"/>
      <c r="HS47" s="745"/>
      <c r="HT47" s="745"/>
      <c r="HU47" s="745"/>
      <c r="HV47" s="745"/>
      <c r="HW47" s="745"/>
      <c r="HX47" s="745"/>
      <c r="HY47" s="745"/>
      <c r="HZ47" s="745"/>
      <c r="IA47" s="745"/>
      <c r="IB47" s="745"/>
      <c r="IC47" s="745"/>
      <c r="ID47" s="745"/>
      <c r="IE47" s="745"/>
      <c r="IF47" s="745"/>
      <c r="IG47" s="745"/>
      <c r="IH47" s="745"/>
      <c r="II47" s="745"/>
      <c r="IJ47" s="745"/>
      <c r="IK47" s="745"/>
      <c r="IL47" s="745"/>
      <c r="IM47" s="745"/>
      <c r="IN47" s="745"/>
    </row>
    <row r="48" spans="1:248" ht="12.75">
      <c r="A48" s="746" t="s">
        <v>6292</v>
      </c>
      <c r="B48" s="747">
        <v>44270</v>
      </c>
      <c r="C48" s="746" t="s">
        <v>6239</v>
      </c>
      <c r="D48" s="758"/>
      <c r="E48" s="748" t="s">
        <v>3901</v>
      </c>
      <c r="F48" s="746">
        <v>207</v>
      </c>
      <c r="G48" s="746">
        <v>240</v>
      </c>
      <c r="H48" s="746">
        <v>531</v>
      </c>
      <c r="I48" s="748">
        <v>559</v>
      </c>
      <c r="J48" s="746"/>
      <c r="K48" s="746"/>
      <c r="L48" s="748"/>
      <c r="M48" s="746">
        <v>3</v>
      </c>
      <c r="N48" s="746">
        <v>3</v>
      </c>
      <c r="O48" s="748"/>
      <c r="P48" s="748">
        <f t="shared" si="31"/>
        <v>6</v>
      </c>
      <c r="Q48" s="748"/>
      <c r="R48" s="748">
        <v>6</v>
      </c>
      <c r="S48" s="748" t="s">
        <v>3549</v>
      </c>
      <c r="T48" s="748"/>
      <c r="U48" s="757"/>
      <c r="V48" s="752" t="str">
        <f t="shared" si="38"/>
        <v/>
      </c>
      <c r="W48" s="752" t="str">
        <f t="shared" ref="W48:X48" si="40">IF(OR(K48=ISBLANK(0),K48=0),"",IF(N48=ISBLANK(0),0,N48/K48))</f>
        <v/>
      </c>
      <c r="X48" s="752" t="str">
        <f t="shared" si="40"/>
        <v/>
      </c>
      <c r="Y48" s="753" t="str">
        <f t="shared" si="33"/>
        <v/>
      </c>
      <c r="Z48" s="753">
        <f t="shared" si="34"/>
        <v>0</v>
      </c>
      <c r="AA48" s="745"/>
      <c r="AB48" s="745"/>
      <c r="AC48" s="745"/>
      <c r="AD48" s="745"/>
      <c r="AE48" s="745"/>
      <c r="AF48" s="745"/>
      <c r="AG48" s="745"/>
      <c r="AH48" s="745"/>
      <c r="AI48" s="745"/>
      <c r="AJ48" s="745"/>
      <c r="AK48" s="745"/>
      <c r="AL48" s="745"/>
      <c r="AM48" s="745"/>
      <c r="AN48" s="745"/>
      <c r="AO48" s="745"/>
      <c r="AP48" s="745"/>
      <c r="AQ48" s="745"/>
      <c r="AR48" s="745"/>
      <c r="AS48" s="745"/>
      <c r="AT48" s="745"/>
      <c r="AU48" s="745"/>
      <c r="AV48" s="745"/>
      <c r="AW48" s="745"/>
      <c r="AX48" s="745"/>
      <c r="AY48" s="745"/>
      <c r="AZ48" s="745"/>
      <c r="BA48" s="745"/>
      <c r="BB48" s="745"/>
      <c r="BC48" s="745"/>
      <c r="BD48" s="745"/>
      <c r="BE48" s="745"/>
      <c r="BF48" s="745"/>
      <c r="BG48" s="745"/>
      <c r="BH48" s="745"/>
      <c r="BI48" s="745"/>
      <c r="BJ48" s="745"/>
      <c r="BK48" s="745"/>
      <c r="BL48" s="745"/>
      <c r="BM48" s="745"/>
      <c r="BN48" s="745"/>
      <c r="BO48" s="745"/>
      <c r="BP48" s="745"/>
      <c r="BQ48" s="745"/>
      <c r="BR48" s="745"/>
      <c r="BS48" s="745"/>
      <c r="BT48" s="745"/>
      <c r="BU48" s="745"/>
      <c r="BV48" s="745"/>
      <c r="BW48" s="745"/>
      <c r="BX48" s="745"/>
      <c r="BY48" s="745"/>
      <c r="BZ48" s="745"/>
      <c r="CA48" s="745"/>
      <c r="CB48" s="745"/>
      <c r="CC48" s="745"/>
      <c r="CD48" s="745"/>
      <c r="CE48" s="745"/>
      <c r="CF48" s="745"/>
      <c r="CG48" s="745"/>
      <c r="CH48" s="745"/>
      <c r="CI48" s="745"/>
      <c r="CJ48" s="745"/>
      <c r="CK48" s="745"/>
      <c r="CL48" s="745"/>
      <c r="CM48" s="745"/>
      <c r="CN48" s="745"/>
      <c r="CO48" s="745"/>
      <c r="CP48" s="745"/>
      <c r="CQ48" s="745"/>
      <c r="CR48" s="745"/>
      <c r="CS48" s="745"/>
      <c r="CT48" s="745"/>
      <c r="CU48" s="745"/>
      <c r="CV48" s="745"/>
      <c r="CW48" s="745"/>
      <c r="CX48" s="745"/>
      <c r="CY48" s="745"/>
      <c r="CZ48" s="745"/>
      <c r="DA48" s="745"/>
      <c r="DB48" s="745"/>
      <c r="DC48" s="745"/>
      <c r="DD48" s="745"/>
      <c r="DE48" s="745"/>
      <c r="DF48" s="745"/>
      <c r="DG48" s="745"/>
      <c r="DH48" s="745"/>
      <c r="DI48" s="745"/>
      <c r="DJ48" s="745"/>
      <c r="DK48" s="745"/>
      <c r="DL48" s="745"/>
      <c r="DM48" s="745"/>
      <c r="DN48" s="745"/>
      <c r="DO48" s="745"/>
      <c r="DP48" s="745"/>
      <c r="DQ48" s="745"/>
      <c r="DR48" s="745"/>
      <c r="DS48" s="745"/>
      <c r="DT48" s="745"/>
      <c r="DU48" s="745"/>
      <c r="DV48" s="745"/>
      <c r="DW48" s="745"/>
      <c r="DX48" s="745"/>
      <c r="DY48" s="745"/>
      <c r="DZ48" s="745"/>
      <c r="EA48" s="745"/>
      <c r="EB48" s="745"/>
      <c r="EC48" s="745"/>
      <c r="ED48" s="745"/>
      <c r="EE48" s="745"/>
      <c r="EF48" s="745"/>
      <c r="EG48" s="745"/>
      <c r="EH48" s="745"/>
      <c r="EI48" s="745"/>
      <c r="EJ48" s="745"/>
      <c r="EK48" s="745"/>
      <c r="EL48" s="745"/>
      <c r="EM48" s="745"/>
      <c r="EN48" s="745"/>
      <c r="EO48" s="745"/>
      <c r="EP48" s="745"/>
      <c r="EQ48" s="745"/>
      <c r="ER48" s="745"/>
      <c r="ES48" s="745"/>
      <c r="ET48" s="745"/>
      <c r="EU48" s="745"/>
      <c r="EV48" s="745"/>
      <c r="EW48" s="745"/>
      <c r="EX48" s="745"/>
      <c r="EY48" s="745"/>
      <c r="EZ48" s="745"/>
      <c r="FA48" s="745"/>
      <c r="FB48" s="745"/>
      <c r="FC48" s="745"/>
      <c r="FD48" s="745"/>
      <c r="FE48" s="745"/>
      <c r="FF48" s="745"/>
      <c r="FG48" s="745"/>
      <c r="FH48" s="745"/>
      <c r="FI48" s="745"/>
      <c r="FJ48" s="745"/>
      <c r="FK48" s="745"/>
      <c r="FL48" s="745"/>
      <c r="FM48" s="745"/>
      <c r="FN48" s="745"/>
      <c r="FO48" s="745"/>
      <c r="FP48" s="745"/>
      <c r="FQ48" s="745"/>
      <c r="FR48" s="745"/>
      <c r="FS48" s="745"/>
      <c r="FT48" s="745"/>
      <c r="FU48" s="745"/>
      <c r="FV48" s="745"/>
      <c r="FW48" s="745"/>
      <c r="FX48" s="745"/>
      <c r="FY48" s="745"/>
      <c r="FZ48" s="745"/>
      <c r="GA48" s="745"/>
      <c r="GB48" s="745"/>
      <c r="GC48" s="745"/>
      <c r="GD48" s="745"/>
      <c r="GE48" s="745"/>
      <c r="GF48" s="745"/>
      <c r="GG48" s="745"/>
      <c r="GH48" s="745"/>
      <c r="GI48" s="745"/>
      <c r="GJ48" s="745"/>
      <c r="GK48" s="745"/>
      <c r="GL48" s="745"/>
      <c r="GM48" s="745"/>
      <c r="GN48" s="745"/>
      <c r="GO48" s="745"/>
      <c r="GP48" s="745"/>
      <c r="GQ48" s="745"/>
      <c r="GR48" s="745"/>
      <c r="GS48" s="745"/>
      <c r="GT48" s="745"/>
      <c r="GU48" s="745"/>
      <c r="GV48" s="745"/>
      <c r="GW48" s="745"/>
      <c r="GX48" s="745"/>
      <c r="GY48" s="745"/>
      <c r="GZ48" s="745"/>
      <c r="HA48" s="745"/>
      <c r="HB48" s="745"/>
      <c r="HC48" s="745"/>
      <c r="HD48" s="745"/>
      <c r="HE48" s="745"/>
      <c r="HF48" s="745"/>
      <c r="HG48" s="745"/>
      <c r="HH48" s="745"/>
      <c r="HI48" s="745"/>
      <c r="HJ48" s="745"/>
      <c r="HK48" s="745"/>
      <c r="HL48" s="745"/>
      <c r="HM48" s="745"/>
      <c r="HN48" s="745"/>
      <c r="HO48" s="745"/>
      <c r="HP48" s="745"/>
      <c r="HQ48" s="745"/>
      <c r="HR48" s="745"/>
      <c r="HS48" s="745"/>
      <c r="HT48" s="745"/>
      <c r="HU48" s="745"/>
      <c r="HV48" s="745"/>
      <c r="HW48" s="745"/>
      <c r="HX48" s="745"/>
      <c r="HY48" s="745"/>
      <c r="HZ48" s="745"/>
      <c r="IA48" s="745"/>
      <c r="IB48" s="745"/>
      <c r="IC48" s="745"/>
      <c r="ID48" s="745"/>
      <c r="IE48" s="745"/>
      <c r="IF48" s="745"/>
      <c r="IG48" s="745"/>
      <c r="IH48" s="745"/>
      <c r="II48" s="745"/>
      <c r="IJ48" s="745"/>
      <c r="IK48" s="745"/>
      <c r="IL48" s="745"/>
      <c r="IM48" s="745"/>
      <c r="IN48" s="745"/>
    </row>
    <row r="49" spans="1:248" ht="12.75">
      <c r="A49" s="746" t="s">
        <v>6293</v>
      </c>
      <c r="B49" s="747">
        <v>44173</v>
      </c>
      <c r="C49" s="746" t="s">
        <v>4030</v>
      </c>
      <c r="D49" s="746" t="s">
        <v>6241</v>
      </c>
      <c r="E49" s="748" t="s">
        <v>3843</v>
      </c>
      <c r="F49" s="746" t="s">
        <v>6266</v>
      </c>
      <c r="G49" s="746" t="s">
        <v>6221</v>
      </c>
      <c r="H49" s="758"/>
      <c r="I49" s="750"/>
      <c r="J49" s="746">
        <v>50</v>
      </c>
      <c r="K49" s="746"/>
      <c r="L49" s="748"/>
      <c r="M49" s="746">
        <v>18</v>
      </c>
      <c r="N49" s="746"/>
      <c r="O49" s="750"/>
      <c r="P49" s="750">
        <f t="shared" si="31"/>
        <v>18</v>
      </c>
      <c r="Q49" s="748">
        <v>3</v>
      </c>
      <c r="R49" s="748">
        <v>15</v>
      </c>
      <c r="S49" s="748"/>
      <c r="T49" s="748" t="s">
        <v>4491</v>
      </c>
      <c r="U49" s="751"/>
      <c r="V49" s="752">
        <f t="shared" si="38"/>
        <v>0.36</v>
      </c>
      <c r="W49" s="752" t="str">
        <f t="shared" ref="W49:X49" si="41">IF(OR(K49=ISBLANK(0),K49=0),"",IF(N49=ISBLANK(0),0,N49/K49))</f>
        <v/>
      </c>
      <c r="X49" s="752" t="str">
        <f t="shared" si="41"/>
        <v/>
      </c>
      <c r="Y49" s="753" t="str">
        <f t="shared" si="33"/>
        <v/>
      </c>
      <c r="Z49" s="753">
        <f t="shared" si="34"/>
        <v>0</v>
      </c>
      <c r="AA49" s="745"/>
      <c r="AB49" s="745"/>
      <c r="AC49" s="745"/>
      <c r="AD49" s="745"/>
      <c r="AE49" s="745"/>
      <c r="AF49" s="745"/>
      <c r="AG49" s="745"/>
      <c r="AH49" s="745"/>
      <c r="AI49" s="745"/>
      <c r="AJ49" s="745"/>
      <c r="AK49" s="745"/>
      <c r="AL49" s="745"/>
      <c r="AM49" s="745"/>
      <c r="AN49" s="745"/>
      <c r="AO49" s="745"/>
      <c r="AP49" s="745"/>
      <c r="AQ49" s="745"/>
      <c r="AR49" s="745"/>
      <c r="AS49" s="745"/>
      <c r="AT49" s="745"/>
      <c r="AU49" s="745"/>
      <c r="AV49" s="745"/>
      <c r="AW49" s="745"/>
      <c r="AX49" s="745"/>
      <c r="AY49" s="745"/>
      <c r="AZ49" s="745"/>
      <c r="BA49" s="745"/>
      <c r="BB49" s="745"/>
      <c r="BC49" s="745"/>
      <c r="BD49" s="745"/>
      <c r="BE49" s="745"/>
      <c r="BF49" s="745"/>
      <c r="BG49" s="745"/>
      <c r="BH49" s="745"/>
      <c r="BI49" s="745"/>
      <c r="BJ49" s="745"/>
      <c r="BK49" s="745"/>
      <c r="BL49" s="745"/>
      <c r="BM49" s="745"/>
      <c r="BN49" s="745"/>
      <c r="BO49" s="745"/>
      <c r="BP49" s="745"/>
      <c r="BQ49" s="745"/>
      <c r="BR49" s="745"/>
      <c r="BS49" s="745"/>
      <c r="BT49" s="745"/>
      <c r="BU49" s="745"/>
      <c r="BV49" s="745"/>
      <c r="BW49" s="745"/>
      <c r="BX49" s="745"/>
      <c r="BY49" s="745"/>
      <c r="BZ49" s="745"/>
      <c r="CA49" s="745"/>
      <c r="CB49" s="745"/>
      <c r="CC49" s="745"/>
      <c r="CD49" s="745"/>
      <c r="CE49" s="745"/>
      <c r="CF49" s="745"/>
      <c r="CG49" s="745"/>
      <c r="CH49" s="745"/>
      <c r="CI49" s="745"/>
      <c r="CJ49" s="745"/>
      <c r="CK49" s="745"/>
      <c r="CL49" s="745"/>
      <c r="CM49" s="745"/>
      <c r="CN49" s="745"/>
      <c r="CO49" s="745"/>
      <c r="CP49" s="745"/>
      <c r="CQ49" s="745"/>
      <c r="CR49" s="745"/>
      <c r="CS49" s="745"/>
      <c r="CT49" s="745"/>
      <c r="CU49" s="745"/>
      <c r="CV49" s="745"/>
      <c r="CW49" s="745"/>
      <c r="CX49" s="745"/>
      <c r="CY49" s="745"/>
      <c r="CZ49" s="745"/>
      <c r="DA49" s="745"/>
      <c r="DB49" s="745"/>
      <c r="DC49" s="745"/>
      <c r="DD49" s="745"/>
      <c r="DE49" s="745"/>
      <c r="DF49" s="745"/>
      <c r="DG49" s="745"/>
      <c r="DH49" s="745"/>
      <c r="DI49" s="745"/>
      <c r="DJ49" s="745"/>
      <c r="DK49" s="745"/>
      <c r="DL49" s="745"/>
      <c r="DM49" s="745"/>
      <c r="DN49" s="745"/>
      <c r="DO49" s="745"/>
      <c r="DP49" s="745"/>
      <c r="DQ49" s="745"/>
      <c r="DR49" s="745"/>
      <c r="DS49" s="745"/>
      <c r="DT49" s="745"/>
      <c r="DU49" s="745"/>
      <c r="DV49" s="745"/>
      <c r="DW49" s="745"/>
      <c r="DX49" s="745"/>
      <c r="DY49" s="745"/>
      <c r="DZ49" s="745"/>
      <c r="EA49" s="745"/>
      <c r="EB49" s="745"/>
      <c r="EC49" s="745"/>
      <c r="ED49" s="745"/>
      <c r="EE49" s="745"/>
      <c r="EF49" s="745"/>
      <c r="EG49" s="745"/>
      <c r="EH49" s="745"/>
      <c r="EI49" s="745"/>
      <c r="EJ49" s="745"/>
      <c r="EK49" s="745"/>
      <c r="EL49" s="745"/>
      <c r="EM49" s="745"/>
      <c r="EN49" s="745"/>
      <c r="EO49" s="745"/>
      <c r="EP49" s="745"/>
      <c r="EQ49" s="745"/>
      <c r="ER49" s="745"/>
      <c r="ES49" s="745"/>
      <c r="ET49" s="745"/>
      <c r="EU49" s="745"/>
      <c r="EV49" s="745"/>
      <c r="EW49" s="745"/>
      <c r="EX49" s="745"/>
      <c r="EY49" s="745"/>
      <c r="EZ49" s="745"/>
      <c r="FA49" s="745"/>
      <c r="FB49" s="745"/>
      <c r="FC49" s="745"/>
      <c r="FD49" s="745"/>
      <c r="FE49" s="745"/>
      <c r="FF49" s="745"/>
      <c r="FG49" s="745"/>
      <c r="FH49" s="745"/>
      <c r="FI49" s="745"/>
      <c r="FJ49" s="745"/>
      <c r="FK49" s="745"/>
      <c r="FL49" s="745"/>
      <c r="FM49" s="745"/>
      <c r="FN49" s="745"/>
      <c r="FO49" s="745"/>
      <c r="FP49" s="745"/>
      <c r="FQ49" s="745"/>
      <c r="FR49" s="745"/>
      <c r="FS49" s="745"/>
      <c r="FT49" s="745"/>
      <c r="FU49" s="745"/>
      <c r="FV49" s="745"/>
      <c r="FW49" s="745"/>
      <c r="FX49" s="745"/>
      <c r="FY49" s="745"/>
      <c r="FZ49" s="745"/>
      <c r="GA49" s="745"/>
      <c r="GB49" s="745"/>
      <c r="GC49" s="745"/>
      <c r="GD49" s="745"/>
      <c r="GE49" s="745"/>
      <c r="GF49" s="745"/>
      <c r="GG49" s="745"/>
      <c r="GH49" s="745"/>
      <c r="GI49" s="745"/>
      <c r="GJ49" s="745"/>
      <c r="GK49" s="745"/>
      <c r="GL49" s="745"/>
      <c r="GM49" s="745"/>
      <c r="GN49" s="745"/>
      <c r="GO49" s="745"/>
      <c r="GP49" s="745"/>
      <c r="GQ49" s="745"/>
      <c r="GR49" s="745"/>
      <c r="GS49" s="745"/>
      <c r="GT49" s="745"/>
      <c r="GU49" s="745"/>
      <c r="GV49" s="745"/>
      <c r="GW49" s="745"/>
      <c r="GX49" s="745"/>
      <c r="GY49" s="745"/>
      <c r="GZ49" s="745"/>
      <c r="HA49" s="745"/>
      <c r="HB49" s="745"/>
      <c r="HC49" s="745"/>
      <c r="HD49" s="745"/>
      <c r="HE49" s="745"/>
      <c r="HF49" s="745"/>
      <c r="HG49" s="745"/>
      <c r="HH49" s="745"/>
      <c r="HI49" s="745"/>
      <c r="HJ49" s="745"/>
      <c r="HK49" s="745"/>
      <c r="HL49" s="745"/>
      <c r="HM49" s="745"/>
      <c r="HN49" s="745"/>
      <c r="HO49" s="745"/>
      <c r="HP49" s="745"/>
      <c r="HQ49" s="745"/>
      <c r="HR49" s="745"/>
      <c r="HS49" s="745"/>
      <c r="HT49" s="745"/>
      <c r="HU49" s="745"/>
      <c r="HV49" s="745"/>
      <c r="HW49" s="745"/>
      <c r="HX49" s="745"/>
      <c r="HY49" s="745"/>
      <c r="HZ49" s="745"/>
      <c r="IA49" s="745"/>
      <c r="IB49" s="745"/>
      <c r="IC49" s="745"/>
      <c r="ID49" s="745"/>
      <c r="IE49" s="745"/>
      <c r="IF49" s="745"/>
      <c r="IG49" s="745"/>
      <c r="IH49" s="745"/>
      <c r="II49" s="745"/>
      <c r="IJ49" s="745"/>
      <c r="IK49" s="745"/>
      <c r="IL49" s="745"/>
      <c r="IM49" s="745"/>
      <c r="IN49" s="745"/>
    </row>
    <row r="50" spans="1:248" ht="12.75">
      <c r="A50" s="746" t="s">
        <v>6294</v>
      </c>
      <c r="B50" s="747">
        <v>44136</v>
      </c>
      <c r="C50" s="746" t="s">
        <v>3844</v>
      </c>
      <c r="D50" s="758"/>
      <c r="E50" s="748" t="s">
        <v>3843</v>
      </c>
      <c r="F50" s="746">
        <v>233</v>
      </c>
      <c r="G50" s="746">
        <v>244</v>
      </c>
      <c r="H50" s="758"/>
      <c r="I50" s="750"/>
      <c r="J50" s="746">
        <v>34</v>
      </c>
      <c r="K50" s="746">
        <v>2</v>
      </c>
      <c r="L50" s="748">
        <v>4</v>
      </c>
      <c r="M50" s="746">
        <v>14</v>
      </c>
      <c r="N50" s="746">
        <v>0</v>
      </c>
      <c r="O50" s="748">
        <v>3</v>
      </c>
      <c r="P50" s="748">
        <f t="shared" si="31"/>
        <v>14</v>
      </c>
      <c r="Q50" s="748"/>
      <c r="R50" s="748"/>
      <c r="S50" s="748"/>
      <c r="T50" s="748" t="s">
        <v>4491</v>
      </c>
      <c r="U50" s="757"/>
      <c r="V50" s="752">
        <f t="shared" si="38"/>
        <v>0.41176470588235292</v>
      </c>
      <c r="W50" s="752">
        <f t="shared" ref="W50:X50" si="42">IF(OR(K50=ISBLANK(0),K50=0),"",IF(N50=ISBLANK(0),0,N50/K50))</f>
        <v>0</v>
      </c>
      <c r="X50" s="752">
        <f t="shared" si="42"/>
        <v>0.75</v>
      </c>
      <c r="Y50" s="753">
        <f t="shared" si="33"/>
        <v>0.3888888888888889</v>
      </c>
      <c r="Z50" s="753">
        <f t="shared" si="34"/>
        <v>0</v>
      </c>
      <c r="AA50" s="745"/>
    </row>
    <row r="51" spans="1:248" ht="16.5" customHeight="1">
      <c r="A51" s="746" t="s">
        <v>6295</v>
      </c>
      <c r="B51" s="747">
        <v>44148</v>
      </c>
      <c r="C51" s="746" t="s">
        <v>4069</v>
      </c>
      <c r="D51" s="746" t="s">
        <v>6296</v>
      </c>
      <c r="E51" s="748" t="s">
        <v>3843</v>
      </c>
      <c r="F51" s="746">
        <v>213</v>
      </c>
      <c r="G51" s="746">
        <v>237</v>
      </c>
      <c r="H51" s="746"/>
      <c r="I51" s="748"/>
      <c r="J51" s="746">
        <v>40</v>
      </c>
      <c r="K51" s="746">
        <v>0</v>
      </c>
      <c r="L51" s="748">
        <v>0</v>
      </c>
      <c r="M51" s="746">
        <v>19</v>
      </c>
      <c r="N51" s="746">
        <v>0</v>
      </c>
      <c r="O51" s="748">
        <v>0</v>
      </c>
      <c r="P51" s="748">
        <f t="shared" si="31"/>
        <v>19</v>
      </c>
      <c r="Q51" s="748">
        <v>7</v>
      </c>
      <c r="R51" s="748"/>
      <c r="S51" s="748"/>
      <c r="T51" s="748" t="s">
        <v>4491</v>
      </c>
      <c r="U51" s="751"/>
      <c r="V51" s="752">
        <f t="shared" si="38"/>
        <v>0.47499999999999998</v>
      </c>
      <c r="W51" s="752" t="str">
        <f t="shared" ref="W51:X51" si="43">IF(OR(K51=ISBLANK(0),K51=0),"",IF(N51=ISBLANK(0),0,N51/K51))</f>
        <v/>
      </c>
      <c r="X51" s="752" t="str">
        <f t="shared" si="43"/>
        <v/>
      </c>
      <c r="Y51" s="753">
        <f t="shared" si="33"/>
        <v>0.47499999999999998</v>
      </c>
      <c r="Z51" s="753">
        <f t="shared" si="34"/>
        <v>0.36842105263157893</v>
      </c>
      <c r="AA51" s="745"/>
      <c r="AB51" s="745"/>
      <c r="AC51" s="745"/>
      <c r="AD51" s="745"/>
      <c r="AE51" s="745"/>
      <c r="AF51" s="745"/>
      <c r="AG51" s="745"/>
      <c r="AH51" s="745"/>
      <c r="AI51" s="745"/>
      <c r="AJ51" s="745"/>
      <c r="AK51" s="745"/>
      <c r="AL51" s="745"/>
      <c r="AM51" s="745"/>
      <c r="AN51" s="745"/>
      <c r="AO51" s="745"/>
      <c r="AP51" s="745"/>
      <c r="AQ51" s="745"/>
      <c r="AR51" s="745"/>
      <c r="AS51" s="745"/>
      <c r="AT51" s="745"/>
      <c r="AU51" s="745"/>
      <c r="AV51" s="745"/>
      <c r="AW51" s="745"/>
      <c r="AX51" s="745"/>
      <c r="AY51" s="745"/>
      <c r="AZ51" s="745"/>
      <c r="BA51" s="745"/>
      <c r="BB51" s="745"/>
      <c r="BC51" s="745"/>
      <c r="BD51" s="745"/>
      <c r="BE51" s="745"/>
      <c r="BF51" s="745"/>
      <c r="BG51" s="745"/>
      <c r="BH51" s="745"/>
      <c r="BI51" s="745"/>
      <c r="BJ51" s="745"/>
      <c r="BK51" s="745"/>
      <c r="BL51" s="745"/>
      <c r="BM51" s="745"/>
      <c r="BN51" s="745"/>
      <c r="BO51" s="745"/>
      <c r="BP51" s="745"/>
      <c r="BQ51" s="745"/>
      <c r="BR51" s="745"/>
      <c r="BS51" s="745"/>
      <c r="BT51" s="745"/>
      <c r="BU51" s="745"/>
      <c r="BV51" s="745"/>
      <c r="BW51" s="745"/>
      <c r="BX51" s="745"/>
      <c r="BY51" s="745"/>
      <c r="BZ51" s="745"/>
      <c r="CA51" s="745"/>
      <c r="CB51" s="745"/>
      <c r="CC51" s="745"/>
      <c r="CD51" s="745"/>
      <c r="CE51" s="745"/>
      <c r="CF51" s="745"/>
      <c r="CG51" s="745"/>
      <c r="CH51" s="745"/>
      <c r="CI51" s="745"/>
      <c r="CJ51" s="745"/>
      <c r="CK51" s="745"/>
      <c r="CL51" s="745"/>
      <c r="CM51" s="745"/>
      <c r="CN51" s="745"/>
      <c r="CO51" s="745"/>
      <c r="CP51" s="745"/>
      <c r="CQ51" s="745"/>
      <c r="CR51" s="745"/>
      <c r="CS51" s="745"/>
      <c r="CT51" s="745"/>
      <c r="CU51" s="745"/>
      <c r="CV51" s="745"/>
      <c r="CW51" s="745"/>
      <c r="CX51" s="745"/>
      <c r="CY51" s="745"/>
      <c r="CZ51" s="745"/>
      <c r="DA51" s="745"/>
      <c r="DB51" s="745"/>
      <c r="DC51" s="745"/>
      <c r="DD51" s="745"/>
      <c r="DE51" s="745"/>
      <c r="DF51" s="745"/>
      <c r="DG51" s="745"/>
      <c r="DH51" s="745"/>
      <c r="DI51" s="745"/>
      <c r="DJ51" s="745"/>
      <c r="DK51" s="745"/>
      <c r="DL51" s="745"/>
      <c r="DM51" s="745"/>
      <c r="DN51" s="745"/>
      <c r="DO51" s="745"/>
      <c r="DP51" s="745"/>
      <c r="DQ51" s="745"/>
      <c r="DR51" s="745"/>
      <c r="DS51" s="745"/>
      <c r="DT51" s="745"/>
      <c r="DU51" s="745"/>
      <c r="DV51" s="745"/>
      <c r="DW51" s="745"/>
      <c r="DX51" s="745"/>
      <c r="DY51" s="745"/>
      <c r="DZ51" s="745"/>
      <c r="EA51" s="745"/>
      <c r="EB51" s="745"/>
      <c r="EC51" s="745"/>
      <c r="ED51" s="745"/>
      <c r="EE51" s="745"/>
      <c r="EF51" s="745"/>
      <c r="EG51" s="745"/>
      <c r="EH51" s="745"/>
      <c r="EI51" s="745"/>
      <c r="EJ51" s="745"/>
      <c r="EK51" s="745"/>
      <c r="EL51" s="745"/>
      <c r="EM51" s="745"/>
      <c r="EN51" s="745"/>
      <c r="EO51" s="745"/>
      <c r="EP51" s="745"/>
      <c r="EQ51" s="745"/>
      <c r="ER51" s="745"/>
      <c r="ES51" s="745"/>
      <c r="ET51" s="745"/>
      <c r="EU51" s="745"/>
      <c r="EV51" s="745"/>
      <c r="EW51" s="745"/>
      <c r="EX51" s="745"/>
      <c r="EY51" s="745"/>
      <c r="EZ51" s="745"/>
      <c r="FA51" s="745"/>
      <c r="FB51" s="745"/>
      <c r="FC51" s="745"/>
      <c r="FD51" s="745"/>
      <c r="FE51" s="745"/>
      <c r="FF51" s="745"/>
      <c r="FG51" s="745"/>
      <c r="FH51" s="745"/>
      <c r="FI51" s="745"/>
      <c r="FJ51" s="745"/>
      <c r="FK51" s="745"/>
      <c r="FL51" s="745"/>
      <c r="FM51" s="745"/>
      <c r="FN51" s="745"/>
      <c r="FO51" s="745"/>
      <c r="FP51" s="745"/>
      <c r="FQ51" s="745"/>
      <c r="FR51" s="745"/>
      <c r="FS51" s="745"/>
      <c r="FT51" s="745"/>
      <c r="FU51" s="745"/>
      <c r="FV51" s="745"/>
      <c r="FW51" s="745"/>
      <c r="FX51" s="745"/>
      <c r="FY51" s="745"/>
      <c r="FZ51" s="745"/>
      <c r="GA51" s="745"/>
      <c r="GB51" s="745"/>
      <c r="GC51" s="745"/>
      <c r="GD51" s="745"/>
      <c r="GE51" s="745"/>
      <c r="GF51" s="745"/>
      <c r="GG51" s="745"/>
      <c r="GH51" s="745"/>
      <c r="GI51" s="745"/>
      <c r="GJ51" s="745"/>
      <c r="GK51" s="745"/>
      <c r="GL51" s="745"/>
      <c r="GM51" s="745"/>
      <c r="GN51" s="745"/>
      <c r="GO51" s="745"/>
      <c r="GP51" s="745"/>
      <c r="GQ51" s="745"/>
      <c r="GR51" s="745"/>
      <c r="GS51" s="745"/>
      <c r="GT51" s="745"/>
      <c r="GU51" s="745"/>
      <c r="GV51" s="745"/>
      <c r="GW51" s="745"/>
      <c r="GX51" s="745"/>
      <c r="GY51" s="745"/>
      <c r="GZ51" s="745"/>
      <c r="HA51" s="745"/>
      <c r="HB51" s="745"/>
      <c r="HC51" s="745"/>
      <c r="HD51" s="745"/>
      <c r="HE51" s="745"/>
      <c r="HF51" s="745"/>
      <c r="HG51" s="745"/>
      <c r="HH51" s="745"/>
      <c r="HI51" s="745"/>
      <c r="HJ51" s="745"/>
      <c r="HK51" s="745"/>
      <c r="HL51" s="745"/>
      <c r="HM51" s="745"/>
      <c r="HN51" s="745"/>
      <c r="HO51" s="745"/>
      <c r="HP51" s="745"/>
      <c r="HQ51" s="745"/>
      <c r="HR51" s="745"/>
      <c r="HS51" s="745"/>
      <c r="HT51" s="745"/>
      <c r="HU51" s="745"/>
      <c r="HV51" s="745"/>
      <c r="HW51" s="745"/>
      <c r="HX51" s="745"/>
      <c r="HY51" s="745"/>
      <c r="HZ51" s="745"/>
      <c r="IA51" s="745"/>
      <c r="IB51" s="745"/>
      <c r="IC51" s="745"/>
      <c r="ID51" s="745"/>
      <c r="IE51" s="745"/>
      <c r="IF51" s="745"/>
      <c r="IG51" s="745"/>
      <c r="IH51" s="745"/>
      <c r="II51" s="745"/>
      <c r="IJ51" s="745"/>
      <c r="IK51" s="745"/>
      <c r="IL51" s="745"/>
      <c r="IM51" s="745"/>
      <c r="IN51" s="745"/>
    </row>
    <row r="52" spans="1:248" ht="16.5" customHeight="1">
      <c r="A52" s="746" t="s">
        <v>6297</v>
      </c>
      <c r="B52" s="747">
        <v>44097</v>
      </c>
      <c r="C52" s="746" t="s">
        <v>6199</v>
      </c>
      <c r="D52" s="746"/>
      <c r="E52" s="748" t="s">
        <v>6249</v>
      </c>
      <c r="F52" s="746" t="s">
        <v>6222</v>
      </c>
      <c r="G52" s="746" t="s">
        <v>6236</v>
      </c>
      <c r="H52" s="758"/>
      <c r="I52" s="768"/>
      <c r="J52" s="746">
        <v>55</v>
      </c>
      <c r="K52" s="746">
        <v>15</v>
      </c>
      <c r="L52" s="748"/>
      <c r="M52" s="746">
        <v>14</v>
      </c>
      <c r="N52" s="746">
        <v>6</v>
      </c>
      <c r="O52" s="748">
        <v>6</v>
      </c>
      <c r="P52" s="748">
        <f t="shared" si="31"/>
        <v>20</v>
      </c>
      <c r="Q52" s="748"/>
      <c r="R52" s="748">
        <v>10</v>
      </c>
      <c r="S52" s="748" t="s">
        <v>3549</v>
      </c>
      <c r="T52" s="748" t="s">
        <v>6298</v>
      </c>
      <c r="U52" s="769"/>
      <c r="V52" s="752">
        <f t="shared" si="38"/>
        <v>0.25454545454545452</v>
      </c>
      <c r="W52" s="752">
        <f t="shared" ref="W52:X52" si="44">IF(OR(K52=ISBLANK(0),K52=0),"",IF(N52=ISBLANK(0),0,N52/K52))</f>
        <v>0.4</v>
      </c>
      <c r="X52" s="752" t="str">
        <f t="shared" si="44"/>
        <v/>
      </c>
      <c r="Y52" s="753">
        <f t="shared" si="33"/>
        <v>0.2857142857142857</v>
      </c>
      <c r="Z52" s="753">
        <f t="shared" si="34"/>
        <v>0</v>
      </c>
      <c r="AA52" s="745"/>
      <c r="AB52" s="745"/>
      <c r="AC52" s="745"/>
      <c r="AD52" s="745"/>
      <c r="AE52" s="745"/>
      <c r="AF52" s="745"/>
      <c r="AG52" s="745"/>
      <c r="AH52" s="745"/>
      <c r="AI52" s="745"/>
      <c r="AJ52" s="745"/>
      <c r="AK52" s="745"/>
      <c r="AL52" s="745"/>
      <c r="AM52" s="745"/>
      <c r="AN52" s="745"/>
      <c r="AO52" s="745"/>
      <c r="AP52" s="745"/>
      <c r="AQ52" s="745"/>
      <c r="AR52" s="745"/>
      <c r="AS52" s="745"/>
      <c r="AT52" s="745"/>
      <c r="AU52" s="745"/>
      <c r="AV52" s="745"/>
      <c r="AW52" s="745"/>
      <c r="AX52" s="745"/>
      <c r="AY52" s="745"/>
      <c r="AZ52" s="745"/>
      <c r="BA52" s="745"/>
      <c r="BB52" s="745"/>
      <c r="BC52" s="745"/>
      <c r="BD52" s="745"/>
      <c r="BE52" s="745"/>
      <c r="BF52" s="745"/>
      <c r="BG52" s="745"/>
      <c r="BH52" s="745"/>
      <c r="BI52" s="745"/>
      <c r="BJ52" s="745"/>
      <c r="BK52" s="745"/>
      <c r="BL52" s="745"/>
      <c r="BM52" s="745"/>
      <c r="BN52" s="745"/>
      <c r="BO52" s="745"/>
      <c r="BP52" s="745"/>
      <c r="BQ52" s="745"/>
      <c r="BR52" s="745"/>
      <c r="BS52" s="745"/>
      <c r="BT52" s="745"/>
      <c r="BU52" s="745"/>
      <c r="BV52" s="745"/>
      <c r="BW52" s="745"/>
      <c r="BX52" s="745"/>
      <c r="BY52" s="745"/>
      <c r="BZ52" s="745"/>
      <c r="CA52" s="745"/>
      <c r="CB52" s="745"/>
      <c r="CC52" s="745"/>
      <c r="CD52" s="745"/>
      <c r="CE52" s="745"/>
      <c r="CF52" s="745"/>
      <c r="CG52" s="745"/>
      <c r="CH52" s="745"/>
      <c r="CI52" s="745"/>
      <c r="CJ52" s="745"/>
      <c r="CK52" s="745"/>
      <c r="CL52" s="745"/>
      <c r="CM52" s="745"/>
      <c r="CN52" s="745"/>
      <c r="CO52" s="745"/>
      <c r="CP52" s="745"/>
      <c r="CQ52" s="745"/>
      <c r="CR52" s="745"/>
      <c r="CS52" s="745"/>
      <c r="CT52" s="745"/>
      <c r="CU52" s="745"/>
      <c r="CV52" s="745"/>
      <c r="CW52" s="745"/>
      <c r="CX52" s="745"/>
      <c r="CY52" s="745"/>
      <c r="CZ52" s="745"/>
      <c r="DA52" s="745"/>
      <c r="DB52" s="745"/>
      <c r="DC52" s="745"/>
      <c r="DD52" s="745"/>
      <c r="DE52" s="745"/>
      <c r="DF52" s="745"/>
      <c r="DG52" s="745"/>
      <c r="DH52" s="745"/>
      <c r="DI52" s="745"/>
      <c r="DJ52" s="745"/>
      <c r="DK52" s="745"/>
      <c r="DL52" s="745"/>
      <c r="DM52" s="745"/>
      <c r="DN52" s="745"/>
      <c r="DO52" s="745"/>
      <c r="DP52" s="745"/>
      <c r="DQ52" s="745"/>
      <c r="DR52" s="745"/>
      <c r="DS52" s="745"/>
      <c r="DT52" s="745"/>
      <c r="DU52" s="745"/>
      <c r="DV52" s="745"/>
      <c r="DW52" s="745"/>
      <c r="DX52" s="745"/>
      <c r="DY52" s="745"/>
      <c r="DZ52" s="745"/>
      <c r="EA52" s="745"/>
      <c r="EB52" s="745"/>
      <c r="EC52" s="745"/>
      <c r="ED52" s="745"/>
      <c r="EE52" s="745"/>
      <c r="EF52" s="745"/>
      <c r="EG52" s="745"/>
      <c r="EH52" s="745"/>
      <c r="EI52" s="745"/>
      <c r="EJ52" s="745"/>
      <c r="EK52" s="745"/>
      <c r="EL52" s="745"/>
      <c r="EM52" s="745"/>
      <c r="EN52" s="745"/>
      <c r="EO52" s="745"/>
      <c r="EP52" s="745"/>
      <c r="EQ52" s="745"/>
      <c r="ER52" s="745"/>
      <c r="ES52" s="745"/>
      <c r="ET52" s="745"/>
      <c r="EU52" s="745"/>
      <c r="EV52" s="745"/>
      <c r="EW52" s="745"/>
      <c r="EX52" s="745"/>
      <c r="EY52" s="745"/>
      <c r="EZ52" s="745"/>
      <c r="FA52" s="745"/>
      <c r="FB52" s="745"/>
      <c r="FC52" s="745"/>
      <c r="FD52" s="745"/>
      <c r="FE52" s="745"/>
      <c r="FF52" s="745"/>
      <c r="FG52" s="745"/>
      <c r="FH52" s="745"/>
      <c r="FI52" s="745"/>
      <c r="FJ52" s="745"/>
      <c r="FK52" s="745"/>
      <c r="FL52" s="745"/>
      <c r="FM52" s="745"/>
      <c r="FN52" s="745"/>
      <c r="FO52" s="745"/>
      <c r="FP52" s="745"/>
      <c r="FQ52" s="745"/>
      <c r="FR52" s="745"/>
      <c r="FS52" s="745"/>
      <c r="FT52" s="745"/>
      <c r="FU52" s="745"/>
      <c r="FV52" s="745"/>
      <c r="FW52" s="745"/>
      <c r="FX52" s="745"/>
      <c r="FY52" s="745"/>
      <c r="FZ52" s="745"/>
      <c r="GA52" s="745"/>
      <c r="GB52" s="745"/>
      <c r="GC52" s="745"/>
      <c r="GD52" s="745"/>
      <c r="GE52" s="745"/>
      <c r="GF52" s="745"/>
      <c r="GG52" s="745"/>
      <c r="GH52" s="745"/>
      <c r="GI52" s="745"/>
      <c r="GJ52" s="745"/>
      <c r="GK52" s="745"/>
      <c r="GL52" s="745"/>
      <c r="GM52" s="745"/>
      <c r="GN52" s="745"/>
      <c r="GO52" s="745"/>
      <c r="GP52" s="745"/>
      <c r="GQ52" s="745"/>
      <c r="GR52" s="745"/>
      <c r="GS52" s="745"/>
      <c r="GT52" s="745"/>
      <c r="GU52" s="745"/>
      <c r="GV52" s="745"/>
      <c r="GW52" s="745"/>
      <c r="GX52" s="745"/>
      <c r="GY52" s="745"/>
      <c r="GZ52" s="745"/>
      <c r="HA52" s="745"/>
      <c r="HB52" s="745"/>
      <c r="HC52" s="745"/>
      <c r="HD52" s="745"/>
      <c r="HE52" s="745"/>
      <c r="HF52" s="745"/>
      <c r="HG52" s="745"/>
      <c r="HH52" s="745"/>
      <c r="HI52" s="745"/>
      <c r="HJ52" s="745"/>
      <c r="HK52" s="745"/>
      <c r="HL52" s="745"/>
      <c r="HM52" s="745"/>
      <c r="HN52" s="745"/>
      <c r="HO52" s="745"/>
      <c r="HP52" s="745"/>
      <c r="HQ52" s="745"/>
      <c r="HR52" s="745"/>
      <c r="HS52" s="745"/>
      <c r="HT52" s="745"/>
      <c r="HU52" s="745"/>
      <c r="HV52" s="745"/>
      <c r="HW52" s="745"/>
      <c r="HX52" s="745"/>
      <c r="HY52" s="745"/>
      <c r="HZ52" s="745"/>
      <c r="IA52" s="745"/>
      <c r="IB52" s="745"/>
      <c r="IC52" s="745"/>
      <c r="ID52" s="745"/>
      <c r="IE52" s="745"/>
      <c r="IF52" s="745"/>
      <c r="IG52" s="745"/>
      <c r="IH52" s="745"/>
      <c r="II52" s="745"/>
      <c r="IJ52" s="745"/>
      <c r="IK52" s="745"/>
      <c r="IL52" s="745"/>
      <c r="IM52" s="745"/>
      <c r="IN52" s="745"/>
    </row>
    <row r="53" spans="1:248" ht="12.75">
      <c r="A53" s="746" t="s">
        <v>6299</v>
      </c>
      <c r="B53" s="747">
        <v>44129</v>
      </c>
      <c r="C53" s="746" t="s">
        <v>6300</v>
      </c>
      <c r="D53" s="746"/>
      <c r="E53" s="748" t="s">
        <v>6249</v>
      </c>
      <c r="F53" s="760">
        <v>231</v>
      </c>
      <c r="G53" s="746">
        <v>238</v>
      </c>
      <c r="H53" s="746"/>
      <c r="I53" s="748"/>
      <c r="J53" s="746"/>
      <c r="K53" s="746"/>
      <c r="L53" s="748"/>
      <c r="M53" s="746">
        <v>14</v>
      </c>
      <c r="N53" s="758"/>
      <c r="O53" s="750"/>
      <c r="P53" s="750">
        <f t="shared" si="31"/>
        <v>14</v>
      </c>
      <c r="Q53" s="750"/>
      <c r="R53" s="748">
        <v>14</v>
      </c>
      <c r="S53" s="748" t="s">
        <v>3549</v>
      </c>
      <c r="T53" s="748" t="s">
        <v>6301</v>
      </c>
      <c r="U53" s="757"/>
      <c r="V53" s="752" t="str">
        <f t="shared" si="38"/>
        <v/>
      </c>
      <c r="W53" s="752" t="str">
        <f t="shared" ref="W53:X53" si="45">IF(OR(K53=ISBLANK(0),K53=0),"",IF(N53=ISBLANK(0),0,N53/K53))</f>
        <v/>
      </c>
      <c r="X53" s="752" t="str">
        <f t="shared" si="45"/>
        <v/>
      </c>
      <c r="Y53" s="753" t="str">
        <f t="shared" si="33"/>
        <v/>
      </c>
      <c r="Z53" s="753">
        <f t="shared" si="34"/>
        <v>0</v>
      </c>
      <c r="AA53" s="745"/>
      <c r="AB53" s="745"/>
      <c r="AC53" s="745"/>
      <c r="AD53" s="745"/>
      <c r="AE53" s="745"/>
      <c r="AF53" s="745"/>
      <c r="AG53" s="745"/>
      <c r="AH53" s="745"/>
      <c r="AI53" s="745"/>
      <c r="AJ53" s="745"/>
      <c r="AK53" s="745"/>
      <c r="AL53" s="745"/>
      <c r="AM53" s="745"/>
      <c r="AN53" s="745"/>
      <c r="AO53" s="745"/>
      <c r="AP53" s="745"/>
      <c r="AQ53" s="745"/>
      <c r="AR53" s="745"/>
      <c r="AS53" s="745"/>
      <c r="AT53" s="745"/>
      <c r="AU53" s="745"/>
      <c r="AV53" s="745"/>
      <c r="AW53" s="745"/>
      <c r="AX53" s="745"/>
      <c r="AY53" s="745"/>
      <c r="AZ53" s="745"/>
      <c r="BA53" s="745"/>
      <c r="BB53" s="745"/>
      <c r="BC53" s="745"/>
      <c r="BD53" s="745"/>
      <c r="BE53" s="745"/>
      <c r="BF53" s="745"/>
      <c r="BG53" s="745"/>
      <c r="BH53" s="745"/>
      <c r="BI53" s="745"/>
      <c r="BJ53" s="745"/>
      <c r="BK53" s="745"/>
      <c r="BL53" s="745"/>
      <c r="BM53" s="745"/>
      <c r="BN53" s="745"/>
      <c r="BO53" s="745"/>
      <c r="BP53" s="745"/>
      <c r="BQ53" s="745"/>
      <c r="BR53" s="745"/>
      <c r="BS53" s="745"/>
      <c r="BT53" s="745"/>
      <c r="BU53" s="745"/>
      <c r="BV53" s="745"/>
      <c r="BW53" s="745"/>
      <c r="BX53" s="745"/>
      <c r="BY53" s="745"/>
      <c r="BZ53" s="745"/>
      <c r="CA53" s="745"/>
      <c r="CB53" s="745"/>
      <c r="CC53" s="745"/>
      <c r="CD53" s="745"/>
      <c r="CE53" s="745"/>
      <c r="CF53" s="745"/>
      <c r="CG53" s="745"/>
      <c r="CH53" s="745"/>
      <c r="CI53" s="745"/>
      <c r="CJ53" s="745"/>
      <c r="CK53" s="745"/>
      <c r="CL53" s="745"/>
      <c r="CM53" s="745"/>
      <c r="CN53" s="745"/>
      <c r="CO53" s="745"/>
      <c r="CP53" s="745"/>
      <c r="CQ53" s="745"/>
      <c r="CR53" s="745"/>
      <c r="CS53" s="745"/>
      <c r="CT53" s="745"/>
      <c r="CU53" s="745"/>
      <c r="CV53" s="745"/>
      <c r="CW53" s="745"/>
      <c r="CX53" s="745"/>
      <c r="CY53" s="745"/>
      <c r="CZ53" s="745"/>
      <c r="DA53" s="745"/>
      <c r="DB53" s="745"/>
      <c r="DC53" s="745"/>
      <c r="DD53" s="745"/>
      <c r="DE53" s="745"/>
      <c r="DF53" s="745"/>
      <c r="DG53" s="745"/>
      <c r="DH53" s="745"/>
      <c r="DI53" s="745"/>
      <c r="DJ53" s="745"/>
      <c r="DK53" s="745"/>
      <c r="DL53" s="745"/>
      <c r="DM53" s="745"/>
      <c r="DN53" s="745"/>
      <c r="DO53" s="745"/>
      <c r="DP53" s="745"/>
      <c r="DQ53" s="745"/>
      <c r="DR53" s="745"/>
      <c r="DS53" s="745"/>
      <c r="DT53" s="745"/>
      <c r="DU53" s="745"/>
      <c r="DV53" s="745"/>
      <c r="DW53" s="745"/>
      <c r="DX53" s="745"/>
      <c r="DY53" s="745"/>
      <c r="DZ53" s="745"/>
      <c r="EA53" s="745"/>
      <c r="EB53" s="745"/>
      <c r="EC53" s="745"/>
      <c r="ED53" s="745"/>
      <c r="EE53" s="745"/>
      <c r="EF53" s="745"/>
      <c r="EG53" s="745"/>
      <c r="EH53" s="745"/>
      <c r="EI53" s="745"/>
      <c r="EJ53" s="745"/>
      <c r="EK53" s="745"/>
      <c r="EL53" s="745"/>
      <c r="EM53" s="745"/>
      <c r="EN53" s="745"/>
      <c r="EO53" s="745"/>
      <c r="EP53" s="745"/>
      <c r="EQ53" s="745"/>
      <c r="ER53" s="745"/>
      <c r="ES53" s="745"/>
      <c r="ET53" s="745"/>
      <c r="EU53" s="745"/>
      <c r="EV53" s="745"/>
      <c r="EW53" s="745"/>
      <c r="EX53" s="745"/>
      <c r="EY53" s="745"/>
      <c r="EZ53" s="745"/>
      <c r="FA53" s="745"/>
      <c r="FB53" s="745"/>
      <c r="FC53" s="745"/>
      <c r="FD53" s="745"/>
      <c r="FE53" s="745"/>
      <c r="FF53" s="745"/>
      <c r="FG53" s="745"/>
      <c r="FH53" s="745"/>
      <c r="FI53" s="745"/>
      <c r="FJ53" s="745"/>
      <c r="FK53" s="745"/>
      <c r="FL53" s="745"/>
      <c r="FM53" s="745"/>
      <c r="FN53" s="745"/>
      <c r="FO53" s="745"/>
      <c r="FP53" s="745"/>
      <c r="FQ53" s="745"/>
      <c r="FR53" s="745"/>
      <c r="FS53" s="745"/>
      <c r="FT53" s="745"/>
      <c r="FU53" s="745"/>
      <c r="FV53" s="745"/>
      <c r="FW53" s="745"/>
      <c r="FX53" s="745"/>
      <c r="FY53" s="745"/>
      <c r="FZ53" s="745"/>
      <c r="GA53" s="745"/>
      <c r="GB53" s="745"/>
      <c r="GC53" s="745"/>
      <c r="GD53" s="745"/>
      <c r="GE53" s="745"/>
      <c r="GF53" s="745"/>
      <c r="GG53" s="745"/>
      <c r="GH53" s="745"/>
      <c r="GI53" s="745"/>
      <c r="GJ53" s="745"/>
      <c r="GK53" s="745"/>
      <c r="GL53" s="745"/>
      <c r="GM53" s="745"/>
      <c r="GN53" s="745"/>
      <c r="GO53" s="745"/>
      <c r="GP53" s="745"/>
      <c r="GQ53" s="745"/>
      <c r="GR53" s="745"/>
      <c r="GS53" s="745"/>
      <c r="GT53" s="745"/>
      <c r="GU53" s="745"/>
      <c r="GV53" s="745"/>
      <c r="GW53" s="745"/>
      <c r="GX53" s="745"/>
      <c r="GY53" s="745"/>
      <c r="GZ53" s="745"/>
      <c r="HA53" s="745"/>
      <c r="HB53" s="745"/>
      <c r="HC53" s="745"/>
      <c r="HD53" s="745"/>
      <c r="HE53" s="745"/>
      <c r="HF53" s="745"/>
      <c r="HG53" s="745"/>
      <c r="HH53" s="745"/>
      <c r="HI53" s="745"/>
      <c r="HJ53" s="745"/>
      <c r="HK53" s="745"/>
      <c r="HL53" s="745"/>
      <c r="HM53" s="745"/>
      <c r="HN53" s="745"/>
      <c r="HO53" s="745"/>
      <c r="HP53" s="745"/>
      <c r="HQ53" s="745"/>
      <c r="HR53" s="745"/>
      <c r="HS53" s="745"/>
      <c r="HT53" s="745"/>
      <c r="HU53" s="745"/>
      <c r="HV53" s="745"/>
      <c r="HW53" s="745"/>
      <c r="HX53" s="745"/>
      <c r="HY53" s="745"/>
      <c r="HZ53" s="745"/>
      <c r="IA53" s="745"/>
      <c r="IB53" s="745"/>
      <c r="IC53" s="745"/>
      <c r="ID53" s="745"/>
      <c r="IE53" s="745"/>
      <c r="IF53" s="745"/>
      <c r="IG53" s="745"/>
      <c r="IH53" s="745"/>
      <c r="II53" s="745"/>
      <c r="IJ53" s="745"/>
      <c r="IK53" s="745"/>
      <c r="IL53" s="745"/>
      <c r="IM53" s="745"/>
      <c r="IN53" s="745"/>
    </row>
    <row r="54" spans="1:248" ht="15" customHeight="1">
      <c r="A54" s="746" t="s">
        <v>6302</v>
      </c>
      <c r="B54" s="747">
        <v>44126</v>
      </c>
      <c r="C54" s="746" t="s">
        <v>6199</v>
      </c>
      <c r="D54" s="746"/>
      <c r="E54" s="748" t="s">
        <v>4392</v>
      </c>
      <c r="F54" s="746" t="s">
        <v>6288</v>
      </c>
      <c r="G54" s="746" t="s">
        <v>6303</v>
      </c>
      <c r="H54" s="758"/>
      <c r="I54" s="750"/>
      <c r="J54" s="746">
        <v>30</v>
      </c>
      <c r="K54" s="746">
        <v>0</v>
      </c>
      <c r="L54" s="748">
        <v>0</v>
      </c>
      <c r="M54" s="746">
        <v>1</v>
      </c>
      <c r="N54" s="746"/>
      <c r="O54" s="748"/>
      <c r="P54" s="748">
        <f t="shared" si="31"/>
        <v>1</v>
      </c>
      <c r="Q54" s="748"/>
      <c r="R54" s="748"/>
      <c r="S54" s="748"/>
      <c r="T54" s="748" t="s">
        <v>4608</v>
      </c>
      <c r="U54" s="757"/>
      <c r="V54" s="752">
        <f t="shared" si="38"/>
        <v>3.3333333333333333E-2</v>
      </c>
      <c r="W54" s="752" t="str">
        <f t="shared" ref="W54:X54" si="46">IF(OR(K54=ISBLANK(0),K54=0),"",IF(N54=ISBLANK(0),0,N54/K54))</f>
        <v/>
      </c>
      <c r="X54" s="752" t="str">
        <f t="shared" si="46"/>
        <v/>
      </c>
      <c r="Y54" s="753" t="str">
        <f t="shared" si="33"/>
        <v/>
      </c>
      <c r="Z54" s="753">
        <f t="shared" si="34"/>
        <v>0</v>
      </c>
      <c r="AA54" s="745"/>
      <c r="AB54" s="745"/>
      <c r="AC54" s="743"/>
      <c r="AD54" s="745"/>
      <c r="AE54" s="745"/>
      <c r="AF54" s="745"/>
      <c r="AG54" s="745"/>
      <c r="AH54" s="745"/>
      <c r="AI54" s="745"/>
      <c r="AJ54" s="745"/>
      <c r="AK54" s="745"/>
      <c r="AL54" s="745"/>
      <c r="AM54" s="745"/>
      <c r="AN54" s="745"/>
      <c r="AO54" s="745"/>
      <c r="AP54" s="745"/>
      <c r="AQ54" s="745"/>
      <c r="AR54" s="745"/>
      <c r="AS54" s="745"/>
      <c r="AT54" s="745"/>
      <c r="AU54" s="745"/>
      <c r="AV54" s="745"/>
      <c r="AW54" s="745"/>
      <c r="AX54" s="745"/>
      <c r="AY54" s="745"/>
      <c r="AZ54" s="745"/>
      <c r="BA54" s="745"/>
      <c r="BB54" s="745"/>
      <c r="BC54" s="745"/>
      <c r="BD54" s="745"/>
      <c r="BE54" s="745"/>
      <c r="BF54" s="745"/>
      <c r="BG54" s="745"/>
      <c r="BH54" s="745"/>
      <c r="BI54" s="745"/>
      <c r="BJ54" s="745"/>
      <c r="BK54" s="745"/>
      <c r="BL54" s="745"/>
      <c r="BM54" s="745"/>
      <c r="BN54" s="745"/>
      <c r="BO54" s="745"/>
      <c r="BP54" s="745"/>
      <c r="BQ54" s="745"/>
      <c r="BR54" s="745"/>
      <c r="BS54" s="745"/>
      <c r="BT54" s="745"/>
      <c r="BU54" s="745"/>
      <c r="BV54" s="745"/>
      <c r="BW54" s="745"/>
      <c r="BX54" s="745"/>
      <c r="BY54" s="745"/>
      <c r="BZ54" s="745"/>
      <c r="CA54" s="745"/>
      <c r="CB54" s="745"/>
      <c r="CC54" s="745"/>
      <c r="CD54" s="745"/>
      <c r="CE54" s="745"/>
      <c r="CF54" s="745"/>
      <c r="CG54" s="745"/>
      <c r="CH54" s="745"/>
      <c r="CI54" s="745"/>
      <c r="CJ54" s="745"/>
      <c r="CK54" s="745"/>
      <c r="CL54" s="745"/>
      <c r="CM54" s="745"/>
      <c r="CN54" s="745"/>
      <c r="CO54" s="745"/>
      <c r="CP54" s="745"/>
      <c r="CQ54" s="745"/>
      <c r="CR54" s="745"/>
      <c r="CS54" s="745"/>
      <c r="CT54" s="745"/>
      <c r="CU54" s="745"/>
      <c r="CV54" s="745"/>
      <c r="CW54" s="745"/>
      <c r="CX54" s="745"/>
      <c r="CY54" s="745"/>
      <c r="CZ54" s="745"/>
      <c r="DA54" s="745"/>
      <c r="DB54" s="745"/>
      <c r="DC54" s="745"/>
      <c r="DD54" s="745"/>
      <c r="DE54" s="745"/>
      <c r="DF54" s="745"/>
      <c r="DG54" s="745"/>
      <c r="DH54" s="745"/>
      <c r="DI54" s="745"/>
      <c r="DJ54" s="745"/>
      <c r="DK54" s="745"/>
      <c r="DL54" s="745"/>
      <c r="DM54" s="745"/>
      <c r="DN54" s="745"/>
      <c r="DO54" s="745"/>
      <c r="DP54" s="745"/>
      <c r="DQ54" s="745"/>
      <c r="DR54" s="745"/>
      <c r="DS54" s="745"/>
      <c r="DT54" s="745"/>
      <c r="DU54" s="745"/>
      <c r="DV54" s="745"/>
      <c r="DW54" s="745"/>
      <c r="DX54" s="745"/>
      <c r="DY54" s="745"/>
      <c r="DZ54" s="745"/>
      <c r="EA54" s="745"/>
      <c r="EB54" s="745"/>
      <c r="EC54" s="745"/>
      <c r="ED54" s="745"/>
      <c r="EE54" s="745"/>
      <c r="EF54" s="745"/>
      <c r="EG54" s="745"/>
      <c r="EH54" s="745"/>
      <c r="EI54" s="745"/>
      <c r="EJ54" s="745"/>
      <c r="EK54" s="745"/>
      <c r="EL54" s="745"/>
      <c r="EM54" s="745"/>
      <c r="EN54" s="745"/>
      <c r="EO54" s="745"/>
      <c r="EP54" s="745"/>
      <c r="EQ54" s="745"/>
      <c r="ER54" s="745"/>
      <c r="ES54" s="745"/>
      <c r="ET54" s="745"/>
      <c r="EU54" s="745"/>
      <c r="EV54" s="745"/>
      <c r="EW54" s="745"/>
      <c r="EX54" s="745"/>
      <c r="EY54" s="745"/>
      <c r="EZ54" s="745"/>
      <c r="FA54" s="745"/>
      <c r="FB54" s="745"/>
      <c r="FC54" s="745"/>
      <c r="FD54" s="745"/>
      <c r="FE54" s="745"/>
      <c r="FF54" s="745"/>
      <c r="FG54" s="745"/>
      <c r="FH54" s="745"/>
      <c r="FI54" s="745"/>
      <c r="FJ54" s="745"/>
      <c r="FK54" s="745"/>
      <c r="FL54" s="745"/>
      <c r="FM54" s="745"/>
      <c r="FN54" s="745"/>
      <c r="FO54" s="745"/>
      <c r="FP54" s="745"/>
      <c r="FQ54" s="745"/>
      <c r="FR54" s="745"/>
      <c r="FS54" s="745"/>
      <c r="FT54" s="745"/>
      <c r="FU54" s="745"/>
      <c r="FV54" s="745"/>
      <c r="FW54" s="745"/>
      <c r="FX54" s="745"/>
      <c r="FY54" s="745"/>
      <c r="FZ54" s="745"/>
      <c r="GA54" s="745"/>
      <c r="GB54" s="745"/>
      <c r="GC54" s="745"/>
      <c r="GD54" s="745"/>
      <c r="GE54" s="745"/>
      <c r="GF54" s="745"/>
      <c r="GG54" s="745"/>
      <c r="GH54" s="745"/>
      <c r="GI54" s="745"/>
      <c r="GJ54" s="745"/>
      <c r="GK54" s="745"/>
      <c r="GL54" s="745"/>
      <c r="GM54" s="745"/>
      <c r="GN54" s="745"/>
      <c r="GO54" s="745"/>
      <c r="GP54" s="745"/>
      <c r="GQ54" s="745"/>
      <c r="GR54" s="745"/>
      <c r="GS54" s="745"/>
      <c r="GT54" s="745"/>
      <c r="GU54" s="745"/>
      <c r="GV54" s="745"/>
      <c r="GW54" s="745"/>
      <c r="GX54" s="745"/>
      <c r="GY54" s="745"/>
      <c r="GZ54" s="745"/>
      <c r="HA54" s="745"/>
      <c r="HB54" s="745"/>
      <c r="HC54" s="745"/>
      <c r="HD54" s="745"/>
      <c r="HE54" s="745"/>
      <c r="HF54" s="745"/>
      <c r="HG54" s="745"/>
      <c r="HH54" s="745"/>
      <c r="HI54" s="745"/>
      <c r="HJ54" s="745"/>
      <c r="HK54" s="745"/>
      <c r="HL54" s="745"/>
      <c r="HM54" s="745"/>
      <c r="HN54" s="745"/>
      <c r="HO54" s="745"/>
      <c r="HP54" s="745"/>
      <c r="HQ54" s="745"/>
      <c r="HR54" s="745"/>
      <c r="HS54" s="745"/>
      <c r="HT54" s="745"/>
      <c r="HU54" s="745"/>
      <c r="HV54" s="745"/>
      <c r="HW54" s="745"/>
      <c r="HX54" s="745"/>
      <c r="HY54" s="745"/>
      <c r="HZ54" s="745"/>
      <c r="IA54" s="745"/>
      <c r="IB54" s="745"/>
      <c r="IC54" s="745"/>
      <c r="ID54" s="745"/>
      <c r="IE54" s="745"/>
      <c r="IF54" s="745"/>
      <c r="IG54" s="745"/>
      <c r="IH54" s="745"/>
      <c r="II54" s="745"/>
      <c r="IJ54" s="745"/>
      <c r="IK54" s="745"/>
      <c r="IL54" s="745"/>
      <c r="IM54" s="745"/>
      <c r="IN54" s="745"/>
    </row>
    <row r="55" spans="1:248" ht="12.75">
      <c r="A55" s="746" t="s">
        <v>6304</v>
      </c>
      <c r="B55" s="747">
        <v>44138</v>
      </c>
      <c r="C55" s="746" t="s">
        <v>4112</v>
      </c>
      <c r="D55" s="746"/>
      <c r="E55" s="748" t="s">
        <v>3843</v>
      </c>
      <c r="F55" s="746">
        <v>235</v>
      </c>
      <c r="G55" s="746">
        <v>249</v>
      </c>
      <c r="H55" s="758"/>
      <c r="I55" s="750"/>
      <c r="J55" s="746">
        <v>25</v>
      </c>
      <c r="K55" s="746">
        <v>11</v>
      </c>
      <c r="L55" s="748">
        <v>27</v>
      </c>
      <c r="M55" s="746">
        <v>15</v>
      </c>
      <c r="N55" s="746">
        <v>5</v>
      </c>
      <c r="O55" s="748">
        <v>0</v>
      </c>
      <c r="P55" s="748">
        <f t="shared" si="31"/>
        <v>20</v>
      </c>
      <c r="Q55" s="748"/>
      <c r="R55" s="748"/>
      <c r="S55" s="748"/>
      <c r="T55" s="748" t="s">
        <v>4491</v>
      </c>
      <c r="U55" s="751"/>
      <c r="V55" s="752">
        <f t="shared" si="38"/>
        <v>0.6</v>
      </c>
      <c r="W55" s="752">
        <f t="shared" ref="W55:X55" si="47">IF(OR(K55=ISBLANK(0),K55=0),"",IF(N55=ISBLANK(0),0,N55/K55))</f>
        <v>0.45454545454545453</v>
      </c>
      <c r="X55" s="752">
        <f t="shared" si="47"/>
        <v>0</v>
      </c>
      <c r="Y55" s="753">
        <f t="shared" si="33"/>
        <v>0.55555555555555558</v>
      </c>
      <c r="Z55" s="753">
        <f t="shared" si="34"/>
        <v>0</v>
      </c>
      <c r="AA55" s="745"/>
      <c r="AB55" s="745"/>
      <c r="AC55" s="745"/>
      <c r="AD55" s="745"/>
      <c r="AE55" s="745"/>
      <c r="AF55" s="745"/>
      <c r="AG55" s="745"/>
      <c r="AH55" s="745"/>
      <c r="AI55" s="745"/>
      <c r="AJ55" s="745"/>
      <c r="AK55" s="745"/>
      <c r="AL55" s="745"/>
      <c r="AM55" s="745"/>
      <c r="AN55" s="745"/>
      <c r="AO55" s="745"/>
      <c r="AP55" s="745"/>
      <c r="AQ55" s="745"/>
      <c r="AR55" s="745"/>
      <c r="AS55" s="745"/>
      <c r="AT55" s="745"/>
      <c r="AU55" s="745"/>
      <c r="AV55" s="745"/>
      <c r="AW55" s="745"/>
      <c r="AX55" s="745"/>
      <c r="AY55" s="745"/>
      <c r="AZ55" s="745"/>
      <c r="BA55" s="745"/>
      <c r="BB55" s="745"/>
      <c r="BC55" s="745"/>
      <c r="BD55" s="745"/>
      <c r="BE55" s="745"/>
      <c r="BF55" s="745"/>
      <c r="BG55" s="745"/>
      <c r="BH55" s="745"/>
      <c r="BI55" s="745"/>
      <c r="BJ55" s="745"/>
      <c r="BK55" s="745"/>
      <c r="BL55" s="745"/>
      <c r="BM55" s="745"/>
      <c r="BN55" s="745"/>
      <c r="BO55" s="745"/>
      <c r="BP55" s="745"/>
      <c r="BQ55" s="745"/>
      <c r="BR55" s="745"/>
      <c r="BS55" s="745"/>
      <c r="BT55" s="745"/>
      <c r="BU55" s="745"/>
      <c r="BV55" s="745"/>
      <c r="BW55" s="745"/>
      <c r="BX55" s="745"/>
      <c r="BY55" s="745"/>
      <c r="BZ55" s="745"/>
      <c r="CA55" s="745"/>
      <c r="CB55" s="745"/>
      <c r="CC55" s="745"/>
      <c r="CD55" s="745"/>
      <c r="CE55" s="745"/>
      <c r="CF55" s="745"/>
      <c r="CG55" s="745"/>
      <c r="CH55" s="745"/>
      <c r="CI55" s="745"/>
      <c r="CJ55" s="745"/>
      <c r="CK55" s="745"/>
      <c r="CL55" s="745"/>
      <c r="CM55" s="745"/>
      <c r="CN55" s="745"/>
      <c r="CO55" s="745"/>
      <c r="CP55" s="745"/>
      <c r="CQ55" s="745"/>
      <c r="CR55" s="745"/>
      <c r="CS55" s="745"/>
      <c r="CT55" s="745"/>
      <c r="CU55" s="745"/>
      <c r="CV55" s="745"/>
      <c r="CW55" s="745"/>
      <c r="CX55" s="745"/>
      <c r="CY55" s="745"/>
      <c r="CZ55" s="745"/>
      <c r="DA55" s="745"/>
      <c r="DB55" s="745"/>
      <c r="DC55" s="745"/>
      <c r="DD55" s="745"/>
      <c r="DE55" s="745"/>
      <c r="DF55" s="745"/>
      <c r="DG55" s="745"/>
      <c r="DH55" s="745"/>
      <c r="DI55" s="745"/>
      <c r="DJ55" s="745"/>
      <c r="DK55" s="745"/>
      <c r="DL55" s="745"/>
      <c r="DM55" s="745"/>
      <c r="DN55" s="745"/>
      <c r="DO55" s="745"/>
      <c r="DP55" s="745"/>
      <c r="DQ55" s="745"/>
      <c r="DR55" s="745"/>
      <c r="DS55" s="745"/>
      <c r="DT55" s="745"/>
      <c r="DU55" s="745"/>
      <c r="DV55" s="745"/>
      <c r="DW55" s="745"/>
      <c r="DX55" s="745"/>
      <c r="DY55" s="745"/>
      <c r="DZ55" s="745"/>
      <c r="EA55" s="745"/>
      <c r="EB55" s="745"/>
      <c r="EC55" s="745"/>
      <c r="ED55" s="745"/>
      <c r="EE55" s="745"/>
      <c r="EF55" s="745"/>
      <c r="EG55" s="745"/>
      <c r="EH55" s="745"/>
      <c r="EI55" s="745"/>
      <c r="EJ55" s="745"/>
      <c r="EK55" s="745"/>
      <c r="EL55" s="745"/>
      <c r="EM55" s="745"/>
      <c r="EN55" s="745"/>
      <c r="EO55" s="745"/>
      <c r="EP55" s="745"/>
      <c r="EQ55" s="745"/>
      <c r="ER55" s="745"/>
      <c r="ES55" s="745"/>
      <c r="ET55" s="745"/>
      <c r="EU55" s="745"/>
      <c r="EV55" s="745"/>
      <c r="EW55" s="745"/>
      <c r="EX55" s="745"/>
      <c r="EY55" s="745"/>
      <c r="EZ55" s="745"/>
      <c r="FA55" s="745"/>
      <c r="FB55" s="745"/>
      <c r="FC55" s="745"/>
      <c r="FD55" s="745"/>
      <c r="FE55" s="745"/>
      <c r="FF55" s="745"/>
      <c r="FG55" s="745"/>
      <c r="FH55" s="745"/>
      <c r="FI55" s="745"/>
      <c r="FJ55" s="745"/>
      <c r="FK55" s="745"/>
      <c r="FL55" s="745"/>
      <c r="FM55" s="745"/>
      <c r="FN55" s="745"/>
      <c r="FO55" s="745"/>
      <c r="FP55" s="745"/>
      <c r="FQ55" s="745"/>
      <c r="FR55" s="745"/>
      <c r="FS55" s="745"/>
      <c r="FT55" s="745"/>
      <c r="FU55" s="745"/>
      <c r="FV55" s="745"/>
      <c r="FW55" s="745"/>
      <c r="FX55" s="745"/>
      <c r="FY55" s="745"/>
      <c r="FZ55" s="745"/>
      <c r="GA55" s="745"/>
      <c r="GB55" s="745"/>
      <c r="GC55" s="745"/>
      <c r="GD55" s="745"/>
      <c r="GE55" s="745"/>
      <c r="GF55" s="745"/>
      <c r="GG55" s="745"/>
      <c r="GH55" s="745"/>
      <c r="GI55" s="745"/>
      <c r="GJ55" s="745"/>
      <c r="GK55" s="745"/>
      <c r="GL55" s="745"/>
      <c r="GM55" s="745"/>
      <c r="GN55" s="745"/>
      <c r="GO55" s="745"/>
      <c r="GP55" s="745"/>
      <c r="GQ55" s="745"/>
      <c r="GR55" s="745"/>
      <c r="GS55" s="745"/>
      <c r="GT55" s="745"/>
      <c r="GU55" s="745"/>
      <c r="GV55" s="745"/>
      <c r="GW55" s="745"/>
      <c r="GX55" s="745"/>
      <c r="GY55" s="745"/>
      <c r="GZ55" s="745"/>
      <c r="HA55" s="745"/>
      <c r="HB55" s="745"/>
      <c r="HC55" s="745"/>
      <c r="HD55" s="745"/>
      <c r="HE55" s="745"/>
      <c r="HF55" s="745"/>
      <c r="HG55" s="745"/>
      <c r="HH55" s="745"/>
      <c r="HI55" s="745"/>
      <c r="HJ55" s="745"/>
      <c r="HK55" s="745"/>
      <c r="HL55" s="745"/>
      <c r="HM55" s="745"/>
      <c r="HN55" s="745"/>
      <c r="HO55" s="745"/>
      <c r="HP55" s="745"/>
      <c r="HQ55" s="745"/>
      <c r="HR55" s="745"/>
      <c r="HS55" s="745"/>
      <c r="HT55" s="745"/>
      <c r="HU55" s="745"/>
      <c r="HV55" s="745"/>
      <c r="HW55" s="745"/>
      <c r="HX55" s="745"/>
      <c r="HY55" s="745"/>
      <c r="HZ55" s="745"/>
      <c r="IA55" s="745"/>
      <c r="IB55" s="745"/>
      <c r="IC55" s="745"/>
      <c r="ID55" s="745"/>
      <c r="IE55" s="745"/>
      <c r="IF55" s="745"/>
      <c r="IG55" s="745"/>
      <c r="IH55" s="745"/>
      <c r="II55" s="745"/>
      <c r="IJ55" s="745"/>
      <c r="IK55" s="745"/>
      <c r="IL55" s="745"/>
      <c r="IM55" s="745"/>
      <c r="IN55" s="745"/>
    </row>
    <row r="56" spans="1:248" ht="12.75">
      <c r="A56" s="746" t="s">
        <v>3442</v>
      </c>
      <c r="B56" s="747">
        <v>44140</v>
      </c>
      <c r="C56" s="746" t="s">
        <v>3954</v>
      </c>
      <c r="D56" s="746" t="s">
        <v>6237</v>
      </c>
      <c r="E56" s="748" t="s">
        <v>3843</v>
      </c>
      <c r="F56" s="746">
        <v>237</v>
      </c>
      <c r="G56" s="746">
        <v>262</v>
      </c>
      <c r="H56" s="758"/>
      <c r="I56" s="750"/>
      <c r="J56" s="746">
        <v>29</v>
      </c>
      <c r="K56" s="746">
        <v>6</v>
      </c>
      <c r="L56" s="748">
        <v>6</v>
      </c>
      <c r="M56" s="746">
        <v>16</v>
      </c>
      <c r="N56" s="746">
        <v>1</v>
      </c>
      <c r="O56" s="748">
        <v>1</v>
      </c>
      <c r="P56" s="750">
        <f t="shared" si="31"/>
        <v>17</v>
      </c>
      <c r="Q56" s="748">
        <v>3</v>
      </c>
      <c r="R56" s="748"/>
      <c r="S56" s="748"/>
      <c r="T56" s="748" t="s">
        <v>4491</v>
      </c>
      <c r="U56" s="757"/>
      <c r="V56" s="752">
        <f t="shared" si="38"/>
        <v>0.55172413793103448</v>
      </c>
      <c r="W56" s="752">
        <f t="shared" ref="W56:X56" si="48">IF(OR(K56=ISBLANK(0),K56=0),"",IF(N56=ISBLANK(0),0,N56/K56))</f>
        <v>0.16666666666666666</v>
      </c>
      <c r="X56" s="752">
        <f t="shared" si="48"/>
        <v>0.16666666666666666</v>
      </c>
      <c r="Y56" s="753">
        <f t="shared" si="33"/>
        <v>0.48571428571428571</v>
      </c>
      <c r="Z56" s="753">
        <f t="shared" si="34"/>
        <v>0.17647058823529413</v>
      </c>
      <c r="AA56" s="745"/>
      <c r="AB56" s="745"/>
      <c r="AC56" s="745"/>
      <c r="AD56" s="745"/>
      <c r="AE56" s="745"/>
      <c r="AF56" s="745"/>
      <c r="AG56" s="745"/>
      <c r="AH56" s="745"/>
      <c r="AI56" s="745"/>
      <c r="AJ56" s="745"/>
      <c r="AK56" s="745"/>
      <c r="AL56" s="745"/>
      <c r="AM56" s="745"/>
      <c r="AN56" s="745"/>
      <c r="AO56" s="745"/>
      <c r="AP56" s="745"/>
      <c r="AQ56" s="745"/>
      <c r="AR56" s="745"/>
      <c r="AS56" s="745"/>
      <c r="AT56" s="745"/>
      <c r="AU56" s="745"/>
      <c r="AV56" s="745"/>
      <c r="AW56" s="745"/>
      <c r="AX56" s="745"/>
      <c r="AY56" s="745"/>
      <c r="AZ56" s="745"/>
      <c r="BA56" s="745"/>
      <c r="BB56" s="745"/>
      <c r="BC56" s="745"/>
      <c r="BD56" s="745"/>
      <c r="BE56" s="745"/>
      <c r="BF56" s="745"/>
      <c r="BG56" s="745"/>
      <c r="BH56" s="745"/>
      <c r="BI56" s="745"/>
      <c r="BJ56" s="745"/>
      <c r="BK56" s="745"/>
      <c r="BL56" s="745"/>
      <c r="BM56" s="745"/>
      <c r="BN56" s="745"/>
      <c r="BO56" s="745"/>
      <c r="BP56" s="745"/>
      <c r="BQ56" s="745"/>
      <c r="BR56" s="745"/>
      <c r="BS56" s="745"/>
      <c r="BT56" s="745"/>
      <c r="BU56" s="745"/>
      <c r="BV56" s="745"/>
      <c r="BW56" s="745"/>
      <c r="BX56" s="745"/>
      <c r="BY56" s="745"/>
      <c r="BZ56" s="745"/>
      <c r="CA56" s="745"/>
      <c r="CB56" s="745"/>
      <c r="CC56" s="745"/>
      <c r="CD56" s="745"/>
      <c r="CE56" s="745"/>
      <c r="CF56" s="745"/>
      <c r="CG56" s="745"/>
      <c r="CH56" s="745"/>
      <c r="CI56" s="745"/>
      <c r="CJ56" s="745"/>
      <c r="CK56" s="745"/>
      <c r="CL56" s="745"/>
      <c r="CM56" s="745"/>
      <c r="CN56" s="745"/>
      <c r="CO56" s="745"/>
      <c r="CP56" s="745"/>
      <c r="CQ56" s="745"/>
      <c r="CR56" s="745"/>
      <c r="CS56" s="745"/>
      <c r="CT56" s="745"/>
      <c r="CU56" s="745"/>
      <c r="CV56" s="745"/>
      <c r="CW56" s="745"/>
      <c r="CX56" s="745"/>
      <c r="CY56" s="745"/>
      <c r="CZ56" s="745"/>
      <c r="DA56" s="745"/>
      <c r="DB56" s="745"/>
      <c r="DC56" s="745"/>
      <c r="DD56" s="745"/>
      <c r="DE56" s="745"/>
      <c r="DF56" s="745"/>
      <c r="DG56" s="745"/>
      <c r="DH56" s="745"/>
      <c r="DI56" s="745"/>
      <c r="DJ56" s="745"/>
      <c r="DK56" s="745"/>
      <c r="DL56" s="745"/>
      <c r="DM56" s="745"/>
      <c r="DN56" s="745"/>
      <c r="DO56" s="745"/>
      <c r="DP56" s="745"/>
      <c r="DQ56" s="745"/>
      <c r="DR56" s="745"/>
      <c r="DS56" s="745"/>
      <c r="DT56" s="745"/>
      <c r="DU56" s="745"/>
      <c r="DV56" s="745"/>
      <c r="DW56" s="745"/>
      <c r="DX56" s="745"/>
      <c r="DY56" s="745"/>
      <c r="DZ56" s="745"/>
      <c r="EA56" s="745"/>
      <c r="EB56" s="745"/>
      <c r="EC56" s="745"/>
      <c r="ED56" s="745"/>
      <c r="EE56" s="745"/>
      <c r="EF56" s="745"/>
      <c r="EG56" s="745"/>
      <c r="EH56" s="745"/>
      <c r="EI56" s="745"/>
      <c r="EJ56" s="745"/>
      <c r="EK56" s="745"/>
      <c r="EL56" s="745"/>
      <c r="EM56" s="745"/>
      <c r="EN56" s="745"/>
      <c r="EO56" s="745"/>
      <c r="EP56" s="745"/>
      <c r="EQ56" s="745"/>
      <c r="ER56" s="745"/>
      <c r="ES56" s="745"/>
      <c r="ET56" s="745"/>
      <c r="EU56" s="745"/>
      <c r="EV56" s="745"/>
      <c r="EW56" s="745"/>
      <c r="EX56" s="745"/>
      <c r="EY56" s="745"/>
      <c r="EZ56" s="745"/>
      <c r="FA56" s="745"/>
      <c r="FB56" s="745"/>
      <c r="FC56" s="745"/>
      <c r="FD56" s="745"/>
      <c r="FE56" s="745"/>
      <c r="FF56" s="745"/>
      <c r="FG56" s="745"/>
      <c r="FH56" s="745"/>
      <c r="FI56" s="745"/>
      <c r="FJ56" s="745"/>
      <c r="FK56" s="745"/>
      <c r="FL56" s="745"/>
      <c r="FM56" s="745"/>
      <c r="FN56" s="745"/>
      <c r="FO56" s="745"/>
      <c r="FP56" s="745"/>
      <c r="FQ56" s="745"/>
      <c r="FR56" s="745"/>
      <c r="FS56" s="745"/>
      <c r="FT56" s="745"/>
      <c r="FU56" s="745"/>
      <c r="FV56" s="745"/>
      <c r="FW56" s="745"/>
      <c r="FX56" s="745"/>
      <c r="FY56" s="745"/>
      <c r="FZ56" s="745"/>
      <c r="GA56" s="745"/>
      <c r="GB56" s="745"/>
      <c r="GC56" s="745"/>
      <c r="GD56" s="745"/>
      <c r="GE56" s="745"/>
      <c r="GF56" s="745"/>
      <c r="GG56" s="745"/>
      <c r="GH56" s="745"/>
      <c r="GI56" s="745"/>
      <c r="GJ56" s="745"/>
      <c r="GK56" s="745"/>
      <c r="GL56" s="745"/>
      <c r="GM56" s="745"/>
      <c r="GN56" s="745"/>
      <c r="GO56" s="745"/>
      <c r="GP56" s="745"/>
      <c r="GQ56" s="745"/>
      <c r="GR56" s="745"/>
      <c r="GS56" s="745"/>
      <c r="GT56" s="745"/>
      <c r="GU56" s="745"/>
      <c r="GV56" s="745"/>
      <c r="GW56" s="745"/>
      <c r="GX56" s="745"/>
      <c r="GY56" s="745"/>
      <c r="GZ56" s="745"/>
      <c r="HA56" s="745"/>
      <c r="HB56" s="745"/>
      <c r="HC56" s="745"/>
      <c r="HD56" s="745"/>
      <c r="HE56" s="745"/>
      <c r="HF56" s="745"/>
      <c r="HG56" s="745"/>
      <c r="HH56" s="745"/>
      <c r="HI56" s="745"/>
      <c r="HJ56" s="745"/>
      <c r="HK56" s="745"/>
      <c r="HL56" s="745"/>
      <c r="HM56" s="745"/>
      <c r="HN56" s="745"/>
      <c r="HO56" s="745"/>
      <c r="HP56" s="745"/>
      <c r="HQ56" s="745"/>
      <c r="HR56" s="745"/>
      <c r="HS56" s="745"/>
      <c r="HT56" s="745"/>
      <c r="HU56" s="745"/>
      <c r="HV56" s="745"/>
      <c r="HW56" s="745"/>
      <c r="HX56" s="745"/>
      <c r="HY56" s="745"/>
      <c r="HZ56" s="745"/>
      <c r="IA56" s="745"/>
      <c r="IB56" s="745"/>
      <c r="IC56" s="745"/>
      <c r="ID56" s="745"/>
      <c r="IE56" s="745"/>
      <c r="IF56" s="745"/>
      <c r="IG56" s="745"/>
      <c r="IH56" s="745"/>
      <c r="II56" s="745"/>
      <c r="IJ56" s="745"/>
      <c r="IK56" s="745"/>
      <c r="IL56" s="745"/>
      <c r="IM56" s="745"/>
      <c r="IN56" s="745"/>
    </row>
    <row r="57" spans="1:248" ht="12.75">
      <c r="A57" s="746" t="s">
        <v>6305</v>
      </c>
      <c r="B57" s="747">
        <v>44023</v>
      </c>
      <c r="C57" s="746" t="s">
        <v>6199</v>
      </c>
      <c r="D57" s="746" t="s">
        <v>3826</v>
      </c>
      <c r="E57" s="748" t="s">
        <v>6249</v>
      </c>
      <c r="F57" s="746">
        <v>245</v>
      </c>
      <c r="G57" s="746">
        <v>260</v>
      </c>
      <c r="H57" s="746"/>
      <c r="I57" s="748"/>
      <c r="J57" s="746">
        <v>80</v>
      </c>
      <c r="K57" s="746">
        <v>15</v>
      </c>
      <c r="L57" s="748">
        <v>18</v>
      </c>
      <c r="M57" s="746">
        <v>26</v>
      </c>
      <c r="N57" s="746">
        <v>4</v>
      </c>
      <c r="O57" s="748">
        <v>10</v>
      </c>
      <c r="P57" s="748">
        <f t="shared" si="31"/>
        <v>30</v>
      </c>
      <c r="Q57" s="748"/>
      <c r="R57" s="748"/>
      <c r="S57" s="748"/>
      <c r="T57" s="748" t="s">
        <v>4491</v>
      </c>
      <c r="U57" s="762"/>
      <c r="V57" s="752">
        <f t="shared" si="38"/>
        <v>0.32500000000000001</v>
      </c>
      <c r="W57" s="752">
        <f t="shared" ref="W57:X57" si="49">IF(OR(K57=ISBLANK(0),K57=0),"",IF(N57=ISBLANK(0),0,N57/K57))</f>
        <v>0.26666666666666666</v>
      </c>
      <c r="X57" s="752">
        <f t="shared" si="49"/>
        <v>0.55555555555555558</v>
      </c>
      <c r="Y57" s="753">
        <f t="shared" si="33"/>
        <v>0.31578947368421051</v>
      </c>
      <c r="Z57" s="753">
        <f t="shared" si="34"/>
        <v>0</v>
      </c>
      <c r="AA57" s="745"/>
      <c r="AB57" s="745"/>
      <c r="AC57" s="745"/>
      <c r="AD57" s="745"/>
      <c r="AE57" s="745"/>
      <c r="AF57" s="745"/>
      <c r="AG57" s="745"/>
      <c r="AH57" s="745"/>
      <c r="AI57" s="745"/>
      <c r="AJ57" s="745"/>
      <c r="AK57" s="745"/>
      <c r="AL57" s="745"/>
      <c r="AM57" s="745"/>
      <c r="AN57" s="745"/>
      <c r="AO57" s="745"/>
      <c r="AP57" s="745"/>
      <c r="AQ57" s="745"/>
      <c r="AR57" s="745"/>
      <c r="AS57" s="745"/>
      <c r="AT57" s="745"/>
      <c r="AU57" s="745"/>
      <c r="AV57" s="745"/>
      <c r="AW57" s="745"/>
      <c r="AX57" s="745"/>
      <c r="AY57" s="745"/>
      <c r="AZ57" s="745"/>
      <c r="BA57" s="745"/>
      <c r="BB57" s="745"/>
      <c r="BC57" s="745"/>
      <c r="BD57" s="745"/>
      <c r="BE57" s="745"/>
      <c r="BF57" s="745"/>
      <c r="BG57" s="745"/>
      <c r="BH57" s="745"/>
      <c r="BI57" s="745"/>
      <c r="BJ57" s="745"/>
      <c r="BK57" s="745"/>
      <c r="BL57" s="745"/>
      <c r="BM57" s="745"/>
      <c r="BN57" s="745"/>
      <c r="BO57" s="745"/>
      <c r="BP57" s="745"/>
      <c r="BQ57" s="745"/>
      <c r="BR57" s="745"/>
      <c r="BS57" s="745"/>
      <c r="BT57" s="745"/>
      <c r="BU57" s="745"/>
      <c r="BV57" s="745"/>
      <c r="BW57" s="745"/>
      <c r="BX57" s="745"/>
      <c r="BY57" s="745"/>
      <c r="BZ57" s="745"/>
      <c r="CA57" s="745"/>
      <c r="CB57" s="745"/>
      <c r="CC57" s="745"/>
      <c r="CD57" s="745"/>
      <c r="CE57" s="745"/>
      <c r="CF57" s="745"/>
      <c r="CG57" s="745"/>
      <c r="CH57" s="745"/>
      <c r="CI57" s="745"/>
      <c r="CJ57" s="745"/>
      <c r="CK57" s="745"/>
      <c r="CL57" s="745"/>
      <c r="CM57" s="745"/>
      <c r="CN57" s="745"/>
      <c r="CO57" s="745"/>
      <c r="CP57" s="745"/>
      <c r="CQ57" s="745"/>
      <c r="CR57" s="745"/>
      <c r="CS57" s="745"/>
      <c r="CT57" s="745"/>
      <c r="CU57" s="745"/>
      <c r="CV57" s="745"/>
      <c r="CW57" s="745"/>
      <c r="CX57" s="745"/>
      <c r="CY57" s="745"/>
      <c r="CZ57" s="745"/>
      <c r="DA57" s="745"/>
      <c r="DB57" s="745"/>
      <c r="DC57" s="745"/>
      <c r="DD57" s="745"/>
      <c r="DE57" s="745"/>
      <c r="DF57" s="745"/>
      <c r="DG57" s="745"/>
      <c r="DH57" s="745"/>
      <c r="DI57" s="745"/>
      <c r="DJ57" s="745"/>
      <c r="DK57" s="745"/>
      <c r="DL57" s="745"/>
      <c r="DM57" s="745"/>
      <c r="DN57" s="745"/>
      <c r="DO57" s="745"/>
      <c r="DP57" s="745"/>
      <c r="DQ57" s="745"/>
      <c r="DR57" s="745"/>
      <c r="DS57" s="745"/>
      <c r="DT57" s="745"/>
      <c r="DU57" s="745"/>
      <c r="DV57" s="745"/>
      <c r="DW57" s="745"/>
      <c r="DX57" s="745"/>
      <c r="DY57" s="745"/>
      <c r="DZ57" s="745"/>
      <c r="EA57" s="745"/>
      <c r="EB57" s="745"/>
      <c r="EC57" s="745"/>
      <c r="ED57" s="745"/>
      <c r="EE57" s="745"/>
      <c r="EF57" s="745"/>
      <c r="EG57" s="745"/>
      <c r="EH57" s="745"/>
      <c r="EI57" s="745"/>
      <c r="EJ57" s="745"/>
      <c r="EK57" s="745"/>
      <c r="EL57" s="745"/>
      <c r="EM57" s="745"/>
      <c r="EN57" s="745"/>
      <c r="EO57" s="745"/>
      <c r="EP57" s="745"/>
      <c r="EQ57" s="745"/>
      <c r="ER57" s="745"/>
      <c r="ES57" s="745"/>
      <c r="ET57" s="745"/>
      <c r="EU57" s="745"/>
      <c r="EV57" s="745"/>
      <c r="EW57" s="745"/>
      <c r="EX57" s="745"/>
      <c r="EY57" s="745"/>
      <c r="EZ57" s="745"/>
      <c r="FA57" s="745"/>
      <c r="FB57" s="745"/>
      <c r="FC57" s="745"/>
      <c r="FD57" s="745"/>
      <c r="FE57" s="745"/>
      <c r="FF57" s="745"/>
      <c r="FG57" s="745"/>
      <c r="FH57" s="745"/>
      <c r="FI57" s="745"/>
      <c r="FJ57" s="745"/>
      <c r="FK57" s="745"/>
      <c r="FL57" s="745"/>
      <c r="FM57" s="745"/>
      <c r="FN57" s="745"/>
      <c r="FO57" s="745"/>
      <c r="FP57" s="745"/>
      <c r="FQ57" s="745"/>
      <c r="FR57" s="745"/>
      <c r="FS57" s="745"/>
      <c r="FT57" s="745"/>
      <c r="FU57" s="745"/>
      <c r="FV57" s="745"/>
      <c r="FW57" s="745"/>
      <c r="FX57" s="745"/>
      <c r="FY57" s="745"/>
      <c r="FZ57" s="745"/>
      <c r="GA57" s="745"/>
      <c r="GB57" s="745"/>
      <c r="GC57" s="745"/>
      <c r="GD57" s="745"/>
      <c r="GE57" s="745"/>
      <c r="GF57" s="745"/>
      <c r="GG57" s="745"/>
      <c r="GH57" s="745"/>
      <c r="GI57" s="745"/>
      <c r="GJ57" s="745"/>
      <c r="GK57" s="745"/>
      <c r="GL57" s="745"/>
      <c r="GM57" s="745"/>
      <c r="GN57" s="745"/>
      <c r="GO57" s="745"/>
      <c r="GP57" s="745"/>
      <c r="GQ57" s="745"/>
      <c r="GR57" s="745"/>
      <c r="GS57" s="745"/>
      <c r="GT57" s="745"/>
      <c r="GU57" s="745"/>
      <c r="GV57" s="745"/>
      <c r="GW57" s="745"/>
      <c r="GX57" s="745"/>
      <c r="GY57" s="745"/>
      <c r="GZ57" s="745"/>
      <c r="HA57" s="745"/>
      <c r="HB57" s="745"/>
      <c r="HC57" s="745"/>
      <c r="HD57" s="745"/>
      <c r="HE57" s="745"/>
      <c r="HF57" s="745"/>
      <c r="HG57" s="745"/>
      <c r="HH57" s="745"/>
      <c r="HI57" s="745"/>
      <c r="HJ57" s="745"/>
      <c r="HK57" s="745"/>
      <c r="HL57" s="745"/>
      <c r="HM57" s="745"/>
      <c r="HN57" s="745"/>
      <c r="HO57" s="745"/>
      <c r="HP57" s="745"/>
      <c r="HQ57" s="745"/>
      <c r="HR57" s="745"/>
      <c r="HS57" s="745"/>
      <c r="HT57" s="745"/>
      <c r="HU57" s="745"/>
      <c r="HV57" s="745"/>
      <c r="HW57" s="745"/>
      <c r="HX57" s="745"/>
      <c r="HY57" s="745"/>
      <c r="HZ57" s="745"/>
      <c r="IA57" s="745"/>
      <c r="IB57" s="745"/>
      <c r="IC57" s="745"/>
      <c r="ID57" s="745"/>
      <c r="IE57" s="745"/>
      <c r="IF57" s="745"/>
      <c r="IG57" s="745"/>
      <c r="IH57" s="745"/>
      <c r="II57" s="745"/>
      <c r="IJ57" s="745"/>
      <c r="IK57" s="745"/>
      <c r="IL57" s="745"/>
      <c r="IM57" s="745"/>
      <c r="IN57" s="745"/>
    </row>
    <row r="58" spans="1:248" ht="12.75">
      <c r="A58" s="746" t="s">
        <v>6306</v>
      </c>
      <c r="B58" s="747">
        <v>44130</v>
      </c>
      <c r="C58" s="746" t="s">
        <v>6239</v>
      </c>
      <c r="D58" s="746" t="s">
        <v>6307</v>
      </c>
      <c r="E58" s="748" t="s">
        <v>3843</v>
      </c>
      <c r="F58" s="746">
        <v>244</v>
      </c>
      <c r="G58" s="746">
        <v>268</v>
      </c>
      <c r="H58" s="758"/>
      <c r="I58" s="750"/>
      <c r="J58" s="746">
        <v>35</v>
      </c>
      <c r="K58" s="746">
        <v>9</v>
      </c>
      <c r="L58" s="748">
        <v>10</v>
      </c>
      <c r="M58" s="746">
        <v>18</v>
      </c>
      <c r="N58" s="746">
        <v>2</v>
      </c>
      <c r="O58" s="748">
        <v>0</v>
      </c>
      <c r="P58" s="748">
        <f t="shared" si="31"/>
        <v>20</v>
      </c>
      <c r="Q58" s="748"/>
      <c r="R58" s="748"/>
      <c r="S58" s="748"/>
      <c r="T58" s="748" t="s">
        <v>4491</v>
      </c>
      <c r="U58" s="757"/>
      <c r="V58" s="752">
        <f t="shared" si="38"/>
        <v>0.51428571428571423</v>
      </c>
      <c r="W58" s="752">
        <f t="shared" ref="W58:X58" si="50">IF(OR(K58=ISBLANK(0),K58=0),"",IF(N58=ISBLANK(0),0,N58/K58))</f>
        <v>0.22222222222222221</v>
      </c>
      <c r="X58" s="752">
        <f t="shared" si="50"/>
        <v>0</v>
      </c>
      <c r="Y58" s="753">
        <f t="shared" si="33"/>
        <v>0.45454545454545453</v>
      </c>
      <c r="Z58" s="753">
        <f t="shared" si="34"/>
        <v>0</v>
      </c>
      <c r="AA58" s="745"/>
      <c r="AB58" s="745"/>
      <c r="AC58" s="745"/>
      <c r="AD58" s="745"/>
      <c r="AE58" s="745"/>
      <c r="AF58" s="745"/>
      <c r="AG58" s="745"/>
      <c r="AH58" s="745"/>
      <c r="AI58" s="745"/>
      <c r="AJ58" s="745"/>
      <c r="AK58" s="745"/>
      <c r="AL58" s="745"/>
      <c r="AM58" s="745"/>
      <c r="AN58" s="745"/>
      <c r="AO58" s="745"/>
      <c r="AP58" s="745"/>
      <c r="AQ58" s="745"/>
      <c r="AR58" s="745"/>
      <c r="AS58" s="745"/>
      <c r="AT58" s="745"/>
      <c r="AU58" s="745"/>
      <c r="AV58" s="745"/>
      <c r="AW58" s="745"/>
      <c r="AX58" s="745"/>
      <c r="AY58" s="745"/>
      <c r="AZ58" s="745"/>
      <c r="BA58" s="745"/>
      <c r="BB58" s="745"/>
      <c r="BC58" s="745"/>
      <c r="BD58" s="745"/>
      <c r="BE58" s="745"/>
      <c r="BF58" s="745"/>
      <c r="BG58" s="745"/>
      <c r="BH58" s="745"/>
      <c r="BI58" s="745"/>
      <c r="BJ58" s="745"/>
      <c r="BK58" s="745"/>
      <c r="BL58" s="745"/>
      <c r="BM58" s="745"/>
      <c r="BN58" s="745"/>
      <c r="BO58" s="745"/>
      <c r="BP58" s="745"/>
      <c r="BQ58" s="745"/>
      <c r="BR58" s="745"/>
      <c r="BS58" s="745"/>
      <c r="BT58" s="745"/>
      <c r="BU58" s="745"/>
      <c r="BV58" s="745"/>
      <c r="BW58" s="745"/>
      <c r="BX58" s="745"/>
      <c r="BY58" s="745"/>
      <c r="BZ58" s="745"/>
      <c r="CA58" s="745"/>
      <c r="CB58" s="745"/>
      <c r="CC58" s="745"/>
      <c r="CD58" s="745"/>
      <c r="CE58" s="745"/>
      <c r="CF58" s="745"/>
      <c r="CG58" s="745"/>
      <c r="CH58" s="745"/>
      <c r="CI58" s="745"/>
      <c r="CJ58" s="745"/>
      <c r="CK58" s="745"/>
      <c r="CL58" s="745"/>
      <c r="CM58" s="745"/>
      <c r="CN58" s="745"/>
      <c r="CO58" s="745"/>
      <c r="CP58" s="745"/>
      <c r="CQ58" s="745"/>
      <c r="CR58" s="745"/>
      <c r="CS58" s="745"/>
      <c r="CT58" s="745"/>
      <c r="CU58" s="745"/>
      <c r="CV58" s="745"/>
      <c r="CW58" s="745"/>
      <c r="CX58" s="745"/>
      <c r="CY58" s="745"/>
      <c r="CZ58" s="745"/>
      <c r="DA58" s="745"/>
      <c r="DB58" s="745"/>
      <c r="DC58" s="745"/>
      <c r="DD58" s="745"/>
      <c r="DE58" s="745"/>
      <c r="DF58" s="745"/>
      <c r="DG58" s="745"/>
      <c r="DH58" s="745"/>
      <c r="DI58" s="745"/>
      <c r="DJ58" s="745"/>
      <c r="DK58" s="745"/>
      <c r="DL58" s="745"/>
      <c r="DM58" s="745"/>
      <c r="DN58" s="745"/>
      <c r="DO58" s="745"/>
      <c r="DP58" s="745"/>
      <c r="DQ58" s="745"/>
      <c r="DR58" s="745"/>
      <c r="DS58" s="745"/>
      <c r="DT58" s="745"/>
      <c r="DU58" s="745"/>
      <c r="DV58" s="745"/>
      <c r="DW58" s="745"/>
      <c r="DX58" s="745"/>
      <c r="DY58" s="745"/>
      <c r="DZ58" s="745"/>
      <c r="EA58" s="745"/>
      <c r="EB58" s="745"/>
      <c r="EC58" s="745"/>
      <c r="ED58" s="745"/>
      <c r="EE58" s="745"/>
      <c r="EF58" s="745"/>
      <c r="EG58" s="745"/>
      <c r="EH58" s="745"/>
      <c r="EI58" s="745"/>
      <c r="EJ58" s="745"/>
      <c r="EK58" s="745"/>
      <c r="EL58" s="745"/>
      <c r="EM58" s="745"/>
      <c r="EN58" s="745"/>
      <c r="EO58" s="745"/>
      <c r="EP58" s="745"/>
      <c r="EQ58" s="745"/>
      <c r="ER58" s="745"/>
      <c r="ES58" s="745"/>
      <c r="ET58" s="745"/>
      <c r="EU58" s="745"/>
      <c r="EV58" s="745"/>
      <c r="EW58" s="745"/>
      <c r="EX58" s="745"/>
      <c r="EY58" s="745"/>
      <c r="EZ58" s="745"/>
      <c r="FA58" s="745"/>
      <c r="FB58" s="745"/>
      <c r="FC58" s="745"/>
      <c r="FD58" s="745"/>
      <c r="FE58" s="745"/>
      <c r="FF58" s="745"/>
      <c r="FG58" s="745"/>
      <c r="FH58" s="745"/>
      <c r="FI58" s="745"/>
      <c r="FJ58" s="745"/>
      <c r="FK58" s="745"/>
      <c r="FL58" s="745"/>
      <c r="FM58" s="745"/>
      <c r="FN58" s="745"/>
      <c r="FO58" s="745"/>
      <c r="FP58" s="745"/>
      <c r="FQ58" s="745"/>
      <c r="FR58" s="745"/>
      <c r="FS58" s="745"/>
      <c r="FT58" s="745"/>
      <c r="FU58" s="745"/>
      <c r="FV58" s="745"/>
      <c r="FW58" s="745"/>
      <c r="FX58" s="745"/>
      <c r="FY58" s="745"/>
      <c r="FZ58" s="745"/>
      <c r="GA58" s="745"/>
      <c r="GB58" s="745"/>
      <c r="GC58" s="745"/>
      <c r="GD58" s="745"/>
      <c r="GE58" s="745"/>
      <c r="GF58" s="745"/>
      <c r="GG58" s="745"/>
      <c r="GH58" s="745"/>
      <c r="GI58" s="745"/>
      <c r="GJ58" s="745"/>
      <c r="GK58" s="745"/>
      <c r="GL58" s="745"/>
      <c r="GM58" s="745"/>
      <c r="GN58" s="745"/>
      <c r="GO58" s="745"/>
      <c r="GP58" s="745"/>
      <c r="GQ58" s="745"/>
      <c r="GR58" s="745"/>
      <c r="GS58" s="745"/>
      <c r="GT58" s="745"/>
      <c r="GU58" s="745"/>
      <c r="GV58" s="745"/>
      <c r="GW58" s="745"/>
      <c r="GX58" s="745"/>
      <c r="GY58" s="745"/>
      <c r="GZ58" s="745"/>
      <c r="HA58" s="745"/>
      <c r="HB58" s="745"/>
      <c r="HC58" s="745"/>
      <c r="HD58" s="745"/>
      <c r="HE58" s="745"/>
      <c r="HF58" s="745"/>
      <c r="HG58" s="745"/>
      <c r="HH58" s="745"/>
      <c r="HI58" s="745"/>
      <c r="HJ58" s="745"/>
      <c r="HK58" s="745"/>
      <c r="HL58" s="745"/>
      <c r="HM58" s="745"/>
      <c r="HN58" s="745"/>
      <c r="HO58" s="745"/>
      <c r="HP58" s="745"/>
      <c r="HQ58" s="745"/>
      <c r="HR58" s="745"/>
      <c r="HS58" s="745"/>
      <c r="HT58" s="745"/>
      <c r="HU58" s="745"/>
      <c r="HV58" s="745"/>
      <c r="HW58" s="745"/>
      <c r="HX58" s="745"/>
      <c r="HY58" s="745"/>
      <c r="HZ58" s="745"/>
      <c r="IA58" s="745"/>
      <c r="IB58" s="745"/>
      <c r="IC58" s="745"/>
      <c r="ID58" s="745"/>
      <c r="IE58" s="745"/>
      <c r="IF58" s="745"/>
      <c r="IG58" s="745"/>
      <c r="IH58" s="745"/>
      <c r="II58" s="745"/>
      <c r="IJ58" s="745"/>
      <c r="IK58" s="745"/>
      <c r="IL58" s="745"/>
      <c r="IM58" s="745"/>
      <c r="IN58" s="745"/>
    </row>
    <row r="59" spans="1:248" ht="12.75">
      <c r="A59" s="746" t="s">
        <v>6308</v>
      </c>
      <c r="B59" s="747">
        <v>44145</v>
      </c>
      <c r="C59" s="746" t="s">
        <v>4030</v>
      </c>
      <c r="D59" s="770"/>
      <c r="E59" s="748" t="s">
        <v>3843</v>
      </c>
      <c r="F59" s="746">
        <v>250</v>
      </c>
      <c r="G59" s="746">
        <v>275</v>
      </c>
      <c r="H59" s="758"/>
      <c r="I59" s="750"/>
      <c r="J59" s="746">
        <v>20</v>
      </c>
      <c r="K59" s="746">
        <v>0</v>
      </c>
      <c r="L59" s="748">
        <v>0</v>
      </c>
      <c r="M59" s="746">
        <v>12</v>
      </c>
      <c r="N59" s="746"/>
      <c r="O59" s="748"/>
      <c r="P59" s="748">
        <f t="shared" si="31"/>
        <v>12</v>
      </c>
      <c r="Q59" s="748"/>
      <c r="R59" s="748">
        <v>12</v>
      </c>
      <c r="S59" s="748"/>
      <c r="T59" s="748"/>
      <c r="U59" s="751"/>
      <c r="V59" s="752">
        <f t="shared" si="38"/>
        <v>0.6</v>
      </c>
      <c r="W59" s="752" t="str">
        <f t="shared" ref="W59:X59" si="51">IF(OR(K59=ISBLANK(0),K59=0),"",IF(N59=ISBLANK(0),0,N59/K59))</f>
        <v/>
      </c>
      <c r="X59" s="752" t="str">
        <f t="shared" si="51"/>
        <v/>
      </c>
      <c r="Y59" s="753" t="str">
        <f t="shared" si="33"/>
        <v/>
      </c>
      <c r="Z59" s="753">
        <f t="shared" si="34"/>
        <v>0</v>
      </c>
      <c r="AA59" s="745"/>
      <c r="AB59" s="745"/>
      <c r="AC59" s="745"/>
      <c r="AD59" s="745"/>
      <c r="AE59" s="745"/>
      <c r="AF59" s="745"/>
      <c r="AG59" s="745"/>
      <c r="AH59" s="745"/>
      <c r="AI59" s="745"/>
      <c r="AJ59" s="745"/>
      <c r="AK59" s="745"/>
      <c r="AL59" s="745"/>
      <c r="AM59" s="745"/>
      <c r="AN59" s="745"/>
      <c r="AO59" s="745"/>
      <c r="AP59" s="745"/>
      <c r="AQ59" s="745"/>
      <c r="AR59" s="745"/>
      <c r="AS59" s="745"/>
      <c r="AT59" s="745"/>
      <c r="AU59" s="745"/>
      <c r="AV59" s="745"/>
      <c r="AW59" s="745"/>
      <c r="AX59" s="745"/>
      <c r="AY59" s="745"/>
      <c r="AZ59" s="745"/>
      <c r="BA59" s="745"/>
      <c r="BB59" s="745"/>
      <c r="BC59" s="745"/>
      <c r="BD59" s="745"/>
      <c r="BE59" s="745"/>
      <c r="BF59" s="745"/>
      <c r="BG59" s="745"/>
      <c r="BH59" s="745"/>
      <c r="BI59" s="745"/>
      <c r="BJ59" s="745"/>
      <c r="BK59" s="745"/>
      <c r="BL59" s="745"/>
      <c r="BM59" s="745"/>
      <c r="BN59" s="745"/>
      <c r="BO59" s="745"/>
      <c r="BP59" s="745"/>
      <c r="BQ59" s="745"/>
      <c r="BR59" s="745"/>
      <c r="BS59" s="745"/>
      <c r="BT59" s="745"/>
      <c r="BU59" s="745"/>
      <c r="BV59" s="745"/>
      <c r="BW59" s="745"/>
      <c r="BX59" s="745"/>
      <c r="BY59" s="745"/>
      <c r="BZ59" s="745"/>
      <c r="CA59" s="745"/>
      <c r="CB59" s="745"/>
      <c r="CC59" s="745"/>
      <c r="CD59" s="745"/>
      <c r="CE59" s="745"/>
      <c r="CF59" s="745"/>
      <c r="CG59" s="745"/>
      <c r="CH59" s="745"/>
      <c r="CI59" s="745"/>
      <c r="CJ59" s="745"/>
      <c r="CK59" s="745"/>
      <c r="CL59" s="745"/>
      <c r="CM59" s="745"/>
      <c r="CN59" s="745"/>
      <c r="CO59" s="745"/>
      <c r="CP59" s="745"/>
      <c r="CQ59" s="745"/>
      <c r="CR59" s="745"/>
      <c r="CS59" s="745"/>
      <c r="CT59" s="745"/>
      <c r="CU59" s="745"/>
      <c r="CV59" s="745"/>
      <c r="CW59" s="745"/>
      <c r="CX59" s="745"/>
      <c r="CY59" s="745"/>
      <c r="CZ59" s="745"/>
      <c r="DA59" s="745"/>
      <c r="DB59" s="745"/>
      <c r="DC59" s="745"/>
      <c r="DD59" s="745"/>
      <c r="DE59" s="745"/>
      <c r="DF59" s="745"/>
      <c r="DG59" s="745"/>
      <c r="DH59" s="745"/>
      <c r="DI59" s="745"/>
      <c r="DJ59" s="745"/>
      <c r="DK59" s="745"/>
      <c r="DL59" s="745"/>
      <c r="DM59" s="745"/>
      <c r="DN59" s="745"/>
      <c r="DO59" s="745"/>
      <c r="DP59" s="745"/>
      <c r="DQ59" s="745"/>
      <c r="DR59" s="745"/>
      <c r="DS59" s="745"/>
      <c r="DT59" s="745"/>
      <c r="DU59" s="745"/>
      <c r="DV59" s="745"/>
      <c r="DW59" s="745"/>
      <c r="DX59" s="745"/>
      <c r="DY59" s="745"/>
      <c r="DZ59" s="745"/>
      <c r="EA59" s="745"/>
      <c r="EB59" s="745"/>
      <c r="EC59" s="745"/>
      <c r="ED59" s="745"/>
      <c r="EE59" s="745"/>
      <c r="EF59" s="745"/>
      <c r="EG59" s="745"/>
      <c r="EH59" s="745"/>
      <c r="EI59" s="745"/>
      <c r="EJ59" s="745"/>
      <c r="EK59" s="745"/>
      <c r="EL59" s="745"/>
      <c r="EM59" s="745"/>
      <c r="EN59" s="745"/>
      <c r="EO59" s="745"/>
      <c r="EP59" s="745"/>
      <c r="EQ59" s="745"/>
      <c r="ER59" s="745"/>
      <c r="ES59" s="745"/>
      <c r="ET59" s="745"/>
      <c r="EU59" s="745"/>
      <c r="EV59" s="745"/>
      <c r="EW59" s="745"/>
      <c r="EX59" s="745"/>
      <c r="EY59" s="745"/>
      <c r="EZ59" s="745"/>
      <c r="FA59" s="745"/>
      <c r="FB59" s="745"/>
      <c r="FC59" s="745"/>
      <c r="FD59" s="745"/>
      <c r="FE59" s="745"/>
      <c r="FF59" s="745"/>
      <c r="FG59" s="745"/>
      <c r="FH59" s="745"/>
      <c r="FI59" s="745"/>
      <c r="FJ59" s="745"/>
      <c r="FK59" s="745"/>
      <c r="FL59" s="745"/>
      <c r="FM59" s="745"/>
      <c r="FN59" s="745"/>
      <c r="FO59" s="745"/>
      <c r="FP59" s="745"/>
      <c r="FQ59" s="745"/>
      <c r="FR59" s="745"/>
      <c r="FS59" s="745"/>
      <c r="FT59" s="745"/>
      <c r="FU59" s="745"/>
      <c r="FV59" s="745"/>
      <c r="FW59" s="745"/>
      <c r="FX59" s="745"/>
      <c r="FY59" s="745"/>
      <c r="FZ59" s="745"/>
      <c r="GA59" s="745"/>
      <c r="GB59" s="745"/>
      <c r="GC59" s="745"/>
      <c r="GD59" s="745"/>
      <c r="GE59" s="745"/>
      <c r="GF59" s="745"/>
      <c r="GG59" s="745"/>
      <c r="GH59" s="745"/>
      <c r="GI59" s="745"/>
      <c r="GJ59" s="745"/>
      <c r="GK59" s="745"/>
      <c r="GL59" s="745"/>
      <c r="GM59" s="745"/>
      <c r="GN59" s="745"/>
      <c r="GO59" s="745"/>
      <c r="GP59" s="745"/>
      <c r="GQ59" s="745"/>
      <c r="GR59" s="745"/>
      <c r="GS59" s="745"/>
      <c r="GT59" s="745"/>
      <c r="GU59" s="745"/>
      <c r="GV59" s="745"/>
      <c r="GW59" s="745"/>
      <c r="GX59" s="745"/>
      <c r="GY59" s="745"/>
      <c r="GZ59" s="745"/>
      <c r="HA59" s="745"/>
      <c r="HB59" s="745"/>
      <c r="HC59" s="745"/>
      <c r="HD59" s="745"/>
      <c r="HE59" s="745"/>
      <c r="HF59" s="745"/>
      <c r="HG59" s="745"/>
      <c r="HH59" s="745"/>
      <c r="HI59" s="745"/>
      <c r="HJ59" s="745"/>
      <c r="HK59" s="745"/>
      <c r="HL59" s="745"/>
      <c r="HM59" s="745"/>
      <c r="HN59" s="745"/>
      <c r="HO59" s="745"/>
      <c r="HP59" s="745"/>
      <c r="HQ59" s="745"/>
      <c r="HR59" s="745"/>
      <c r="HS59" s="745"/>
      <c r="HT59" s="745"/>
      <c r="HU59" s="745"/>
      <c r="HV59" s="745"/>
      <c r="HW59" s="745"/>
      <c r="HX59" s="745"/>
      <c r="HY59" s="745"/>
      <c r="HZ59" s="745"/>
      <c r="IA59" s="745"/>
      <c r="IB59" s="745"/>
      <c r="IC59" s="745"/>
      <c r="ID59" s="745"/>
      <c r="IE59" s="745"/>
      <c r="IF59" s="745"/>
      <c r="IG59" s="745"/>
      <c r="IH59" s="745"/>
      <c r="II59" s="745"/>
      <c r="IJ59" s="745"/>
      <c r="IK59" s="745"/>
      <c r="IL59" s="745"/>
      <c r="IM59" s="745"/>
      <c r="IN59" s="745"/>
    </row>
    <row r="60" spans="1:248" ht="12.75">
      <c r="A60" s="746" t="s">
        <v>6309</v>
      </c>
      <c r="B60" s="747">
        <v>44129</v>
      </c>
      <c r="C60" s="746" t="s">
        <v>4036</v>
      </c>
      <c r="D60" s="746" t="s">
        <v>6241</v>
      </c>
      <c r="E60" s="748" t="s">
        <v>3843</v>
      </c>
      <c r="F60" s="746">
        <v>229</v>
      </c>
      <c r="G60" s="746">
        <v>256</v>
      </c>
      <c r="H60" s="746"/>
      <c r="I60" s="748"/>
      <c r="J60" s="746">
        <v>50</v>
      </c>
      <c r="K60" s="746">
        <v>4</v>
      </c>
      <c r="L60" s="748">
        <v>8</v>
      </c>
      <c r="M60" s="746">
        <v>8</v>
      </c>
      <c r="N60" s="746">
        <v>3</v>
      </c>
      <c r="O60" s="748">
        <v>2</v>
      </c>
      <c r="P60" s="748">
        <f t="shared" si="31"/>
        <v>11</v>
      </c>
      <c r="Q60" s="748"/>
      <c r="R60" s="748">
        <v>11</v>
      </c>
      <c r="S60" s="748" t="s">
        <v>3549</v>
      </c>
      <c r="T60" s="748"/>
      <c r="U60" s="751"/>
      <c r="V60" s="752">
        <f t="shared" si="38"/>
        <v>0.16</v>
      </c>
      <c r="W60" s="752">
        <f t="shared" ref="W60:X60" si="52">IF(OR(K60=ISBLANK(0),K60=0),"",IF(N60=ISBLANK(0),0,N60/K60))</f>
        <v>0.75</v>
      </c>
      <c r="X60" s="752">
        <f t="shared" si="52"/>
        <v>0.25</v>
      </c>
      <c r="Y60" s="753">
        <f t="shared" si="33"/>
        <v>0.20370370370370369</v>
      </c>
      <c r="Z60" s="753">
        <f t="shared" si="34"/>
        <v>0</v>
      </c>
      <c r="AA60" s="745"/>
      <c r="AB60" s="745"/>
      <c r="AC60" s="745"/>
      <c r="AD60" s="745"/>
      <c r="AE60" s="745"/>
      <c r="AF60" s="745"/>
      <c r="AG60" s="745"/>
      <c r="AH60" s="745"/>
      <c r="AI60" s="745"/>
      <c r="AJ60" s="745"/>
      <c r="AK60" s="745"/>
      <c r="AL60" s="745"/>
      <c r="AM60" s="745"/>
      <c r="AN60" s="745"/>
      <c r="AO60" s="745"/>
      <c r="AP60" s="745"/>
      <c r="AQ60" s="745"/>
      <c r="AR60" s="745"/>
      <c r="AS60" s="745"/>
      <c r="AT60" s="745"/>
      <c r="AU60" s="745"/>
      <c r="AV60" s="745"/>
      <c r="AW60" s="745"/>
      <c r="AX60" s="745"/>
      <c r="AY60" s="745"/>
      <c r="AZ60" s="745"/>
      <c r="BA60" s="745"/>
      <c r="BB60" s="745"/>
      <c r="BC60" s="745"/>
      <c r="BD60" s="745"/>
      <c r="BE60" s="745"/>
      <c r="BF60" s="745"/>
      <c r="BG60" s="745"/>
      <c r="BH60" s="745"/>
      <c r="BI60" s="745"/>
      <c r="BJ60" s="745"/>
      <c r="BK60" s="745"/>
      <c r="BL60" s="745"/>
      <c r="BM60" s="745"/>
      <c r="BN60" s="745"/>
      <c r="BO60" s="745"/>
      <c r="BP60" s="745"/>
      <c r="BQ60" s="745"/>
      <c r="BR60" s="745"/>
      <c r="BS60" s="745"/>
      <c r="BT60" s="745"/>
      <c r="BU60" s="745"/>
      <c r="BV60" s="745"/>
      <c r="BW60" s="745"/>
      <c r="BX60" s="745"/>
      <c r="BY60" s="745"/>
      <c r="BZ60" s="745"/>
      <c r="CA60" s="745"/>
      <c r="CB60" s="745"/>
      <c r="CC60" s="745"/>
      <c r="CD60" s="745"/>
      <c r="CE60" s="745"/>
      <c r="CF60" s="745"/>
      <c r="CG60" s="745"/>
      <c r="CH60" s="745"/>
      <c r="CI60" s="745"/>
      <c r="CJ60" s="745"/>
      <c r="CK60" s="745"/>
      <c r="CL60" s="745"/>
      <c r="CM60" s="745"/>
      <c r="CN60" s="745"/>
      <c r="CO60" s="745"/>
      <c r="CP60" s="745"/>
      <c r="CQ60" s="745"/>
      <c r="CR60" s="745"/>
      <c r="CS60" s="745"/>
      <c r="CT60" s="745"/>
      <c r="CU60" s="745"/>
      <c r="CV60" s="745"/>
      <c r="CW60" s="745"/>
      <c r="CX60" s="745"/>
      <c r="CY60" s="745"/>
      <c r="CZ60" s="745"/>
      <c r="DA60" s="745"/>
      <c r="DB60" s="745"/>
      <c r="DC60" s="745"/>
      <c r="DD60" s="745"/>
      <c r="DE60" s="745"/>
      <c r="DF60" s="745"/>
      <c r="DG60" s="745"/>
      <c r="DH60" s="745"/>
      <c r="DI60" s="745"/>
      <c r="DJ60" s="745"/>
      <c r="DK60" s="745"/>
      <c r="DL60" s="745"/>
      <c r="DM60" s="745"/>
      <c r="DN60" s="745"/>
      <c r="DO60" s="745"/>
      <c r="DP60" s="745"/>
      <c r="DQ60" s="745"/>
      <c r="DR60" s="745"/>
      <c r="DS60" s="745"/>
      <c r="DT60" s="745"/>
      <c r="DU60" s="745"/>
      <c r="DV60" s="745"/>
      <c r="DW60" s="745"/>
      <c r="DX60" s="745"/>
      <c r="DY60" s="745"/>
      <c r="DZ60" s="745"/>
      <c r="EA60" s="745"/>
      <c r="EB60" s="745"/>
      <c r="EC60" s="745"/>
      <c r="ED60" s="745"/>
      <c r="EE60" s="745"/>
      <c r="EF60" s="745"/>
      <c r="EG60" s="745"/>
      <c r="EH60" s="745"/>
      <c r="EI60" s="745"/>
      <c r="EJ60" s="745"/>
      <c r="EK60" s="745"/>
      <c r="EL60" s="745"/>
      <c r="EM60" s="745"/>
      <c r="EN60" s="745"/>
      <c r="EO60" s="745"/>
      <c r="EP60" s="745"/>
      <c r="EQ60" s="745"/>
      <c r="ER60" s="745"/>
      <c r="ES60" s="745"/>
      <c r="ET60" s="745"/>
      <c r="EU60" s="745"/>
      <c r="EV60" s="745"/>
      <c r="EW60" s="745"/>
      <c r="EX60" s="745"/>
      <c r="EY60" s="745"/>
      <c r="EZ60" s="745"/>
      <c r="FA60" s="745"/>
      <c r="FB60" s="745"/>
      <c r="FC60" s="745"/>
      <c r="FD60" s="745"/>
      <c r="FE60" s="745"/>
      <c r="FF60" s="745"/>
      <c r="FG60" s="745"/>
      <c r="FH60" s="745"/>
      <c r="FI60" s="745"/>
      <c r="FJ60" s="745"/>
      <c r="FK60" s="745"/>
      <c r="FL60" s="745"/>
      <c r="FM60" s="745"/>
      <c r="FN60" s="745"/>
      <c r="FO60" s="745"/>
      <c r="FP60" s="745"/>
      <c r="FQ60" s="745"/>
      <c r="FR60" s="745"/>
      <c r="FS60" s="745"/>
      <c r="FT60" s="745"/>
      <c r="FU60" s="745"/>
      <c r="FV60" s="745"/>
      <c r="FW60" s="745"/>
      <c r="FX60" s="745"/>
      <c r="FY60" s="745"/>
      <c r="FZ60" s="745"/>
      <c r="GA60" s="745"/>
      <c r="GB60" s="745"/>
      <c r="GC60" s="745"/>
      <c r="GD60" s="745"/>
      <c r="GE60" s="745"/>
      <c r="GF60" s="745"/>
      <c r="GG60" s="745"/>
      <c r="GH60" s="745"/>
      <c r="GI60" s="745"/>
      <c r="GJ60" s="745"/>
      <c r="GK60" s="745"/>
      <c r="GL60" s="745"/>
      <c r="GM60" s="745"/>
      <c r="GN60" s="745"/>
      <c r="GO60" s="745"/>
      <c r="GP60" s="745"/>
      <c r="GQ60" s="745"/>
      <c r="GR60" s="745"/>
      <c r="GS60" s="745"/>
      <c r="GT60" s="745"/>
      <c r="GU60" s="745"/>
      <c r="GV60" s="745"/>
      <c r="GW60" s="745"/>
      <c r="GX60" s="745"/>
      <c r="GY60" s="745"/>
      <c r="GZ60" s="745"/>
      <c r="HA60" s="745"/>
      <c r="HB60" s="745"/>
      <c r="HC60" s="745"/>
      <c r="HD60" s="745"/>
      <c r="HE60" s="745"/>
      <c r="HF60" s="745"/>
      <c r="HG60" s="745"/>
      <c r="HH60" s="745"/>
      <c r="HI60" s="745"/>
      <c r="HJ60" s="745"/>
      <c r="HK60" s="745"/>
      <c r="HL60" s="745"/>
      <c r="HM60" s="745"/>
      <c r="HN60" s="745"/>
      <c r="HO60" s="745"/>
      <c r="HP60" s="745"/>
      <c r="HQ60" s="745"/>
      <c r="HR60" s="745"/>
      <c r="HS60" s="745"/>
      <c r="HT60" s="745"/>
      <c r="HU60" s="745"/>
      <c r="HV60" s="745"/>
      <c r="HW60" s="745"/>
      <c r="HX60" s="745"/>
      <c r="HY60" s="745"/>
      <c r="HZ60" s="745"/>
      <c r="IA60" s="745"/>
      <c r="IB60" s="745"/>
      <c r="IC60" s="745"/>
      <c r="ID60" s="745"/>
      <c r="IE60" s="745"/>
      <c r="IF60" s="745"/>
      <c r="IG60" s="745"/>
      <c r="IH60" s="745"/>
      <c r="II60" s="745"/>
      <c r="IJ60" s="745"/>
      <c r="IK60" s="745"/>
      <c r="IL60" s="745"/>
      <c r="IM60" s="745"/>
      <c r="IN60" s="745"/>
    </row>
    <row r="61" spans="1:248" ht="12.75">
      <c r="A61" s="746" t="s">
        <v>6310</v>
      </c>
      <c r="B61" s="747">
        <v>44126</v>
      </c>
      <c r="C61" s="746" t="s">
        <v>4036</v>
      </c>
      <c r="D61" s="746"/>
      <c r="E61" s="748" t="s">
        <v>3901</v>
      </c>
      <c r="F61" s="746">
        <v>238</v>
      </c>
      <c r="G61" s="746">
        <v>243</v>
      </c>
      <c r="H61" s="746">
        <v>581</v>
      </c>
      <c r="I61" s="748">
        <v>625</v>
      </c>
      <c r="J61" s="746">
        <v>50</v>
      </c>
      <c r="K61" s="746">
        <v>0</v>
      </c>
      <c r="L61" s="748">
        <v>6</v>
      </c>
      <c r="M61" s="746">
        <v>12</v>
      </c>
      <c r="N61" s="746">
        <v>0</v>
      </c>
      <c r="O61" s="748">
        <v>1</v>
      </c>
      <c r="P61" s="748">
        <f t="shared" si="31"/>
        <v>12</v>
      </c>
      <c r="Q61" s="748"/>
      <c r="R61" s="748"/>
      <c r="S61" s="748"/>
      <c r="T61" s="748" t="s">
        <v>4608</v>
      </c>
      <c r="U61" s="757"/>
      <c r="V61" s="752">
        <f t="shared" si="38"/>
        <v>0.24</v>
      </c>
      <c r="W61" s="752" t="str">
        <f t="shared" ref="W61:X61" si="53">IF(OR(K61=ISBLANK(0),K61=0),"",IF(N61=ISBLANK(0),0,N61/K61))</f>
        <v/>
      </c>
      <c r="X61" s="752">
        <f t="shared" si="53"/>
        <v>0.16666666666666666</v>
      </c>
      <c r="Y61" s="753">
        <f t="shared" si="33"/>
        <v>0.24</v>
      </c>
      <c r="Z61" s="753">
        <f t="shared" si="34"/>
        <v>0</v>
      </c>
      <c r="AA61" s="745"/>
      <c r="AB61" s="745"/>
      <c r="AC61" s="745"/>
      <c r="AD61" s="745"/>
      <c r="AE61" s="745"/>
      <c r="AF61" s="745"/>
      <c r="AG61" s="745"/>
      <c r="AH61" s="745"/>
      <c r="AI61" s="745"/>
      <c r="AJ61" s="745"/>
      <c r="AK61" s="745"/>
      <c r="AL61" s="745"/>
      <c r="AM61" s="745"/>
      <c r="AN61" s="745"/>
      <c r="AO61" s="745"/>
      <c r="AP61" s="745"/>
      <c r="AQ61" s="745"/>
      <c r="AR61" s="745"/>
      <c r="AS61" s="745"/>
      <c r="AT61" s="745"/>
      <c r="AU61" s="745"/>
      <c r="AV61" s="745"/>
      <c r="AW61" s="745"/>
      <c r="AX61" s="745"/>
      <c r="AY61" s="745"/>
      <c r="AZ61" s="745"/>
      <c r="BA61" s="745"/>
      <c r="BB61" s="745"/>
      <c r="BC61" s="745"/>
      <c r="BD61" s="745"/>
      <c r="BE61" s="745"/>
      <c r="BF61" s="745"/>
      <c r="BG61" s="745"/>
      <c r="BH61" s="745"/>
      <c r="BI61" s="745"/>
      <c r="BJ61" s="745"/>
      <c r="BK61" s="745"/>
      <c r="BL61" s="745"/>
      <c r="BM61" s="745"/>
      <c r="BN61" s="745"/>
      <c r="BO61" s="745"/>
      <c r="BP61" s="745"/>
      <c r="BQ61" s="745"/>
      <c r="BR61" s="745"/>
      <c r="BS61" s="745"/>
      <c r="BT61" s="745"/>
      <c r="BU61" s="745"/>
      <c r="BV61" s="745"/>
      <c r="BW61" s="745"/>
      <c r="BX61" s="745"/>
      <c r="BY61" s="745"/>
      <c r="BZ61" s="745"/>
      <c r="CA61" s="745"/>
      <c r="CB61" s="745"/>
      <c r="CC61" s="745"/>
      <c r="CD61" s="745"/>
      <c r="CE61" s="745"/>
      <c r="CF61" s="745"/>
      <c r="CG61" s="745"/>
      <c r="CH61" s="745"/>
      <c r="CI61" s="745"/>
      <c r="CJ61" s="745"/>
      <c r="CK61" s="745"/>
      <c r="CL61" s="745"/>
      <c r="CM61" s="745"/>
      <c r="CN61" s="745"/>
      <c r="CO61" s="745"/>
      <c r="CP61" s="745"/>
      <c r="CQ61" s="745"/>
      <c r="CR61" s="745"/>
      <c r="CS61" s="745"/>
      <c r="CT61" s="745"/>
      <c r="CU61" s="745"/>
      <c r="CV61" s="745"/>
      <c r="CW61" s="745"/>
      <c r="CX61" s="745"/>
      <c r="CY61" s="745"/>
      <c r="CZ61" s="745"/>
      <c r="DA61" s="745"/>
      <c r="DB61" s="745"/>
      <c r="DC61" s="745"/>
      <c r="DD61" s="745"/>
      <c r="DE61" s="745"/>
      <c r="DF61" s="745"/>
      <c r="DG61" s="745"/>
      <c r="DH61" s="745"/>
      <c r="DI61" s="745"/>
      <c r="DJ61" s="745"/>
      <c r="DK61" s="745"/>
      <c r="DL61" s="745"/>
      <c r="DM61" s="745"/>
      <c r="DN61" s="745"/>
      <c r="DO61" s="745"/>
      <c r="DP61" s="745"/>
      <c r="DQ61" s="745"/>
      <c r="DR61" s="745"/>
      <c r="DS61" s="745"/>
      <c r="DT61" s="745"/>
      <c r="DU61" s="745"/>
      <c r="DV61" s="745"/>
      <c r="DW61" s="745"/>
      <c r="DX61" s="745"/>
      <c r="DY61" s="745"/>
      <c r="DZ61" s="745"/>
      <c r="EA61" s="745"/>
      <c r="EB61" s="745"/>
      <c r="EC61" s="745"/>
      <c r="ED61" s="745"/>
      <c r="EE61" s="745"/>
      <c r="EF61" s="745"/>
      <c r="EG61" s="745"/>
      <c r="EH61" s="745"/>
      <c r="EI61" s="745"/>
      <c r="EJ61" s="745"/>
      <c r="EK61" s="745"/>
      <c r="EL61" s="745"/>
      <c r="EM61" s="745"/>
      <c r="EN61" s="745"/>
      <c r="EO61" s="745"/>
      <c r="EP61" s="745"/>
      <c r="EQ61" s="745"/>
      <c r="ER61" s="745"/>
      <c r="ES61" s="745"/>
      <c r="ET61" s="745"/>
      <c r="EU61" s="745"/>
      <c r="EV61" s="745"/>
      <c r="EW61" s="745"/>
      <c r="EX61" s="745"/>
      <c r="EY61" s="745"/>
      <c r="EZ61" s="745"/>
      <c r="FA61" s="745"/>
      <c r="FB61" s="745"/>
      <c r="FC61" s="745"/>
      <c r="FD61" s="745"/>
      <c r="FE61" s="745"/>
      <c r="FF61" s="745"/>
      <c r="FG61" s="745"/>
      <c r="FH61" s="745"/>
      <c r="FI61" s="745"/>
      <c r="FJ61" s="745"/>
      <c r="FK61" s="745"/>
      <c r="FL61" s="745"/>
      <c r="FM61" s="745"/>
      <c r="FN61" s="745"/>
      <c r="FO61" s="745"/>
      <c r="FP61" s="745"/>
      <c r="FQ61" s="745"/>
      <c r="FR61" s="745"/>
      <c r="FS61" s="745"/>
      <c r="FT61" s="745"/>
      <c r="FU61" s="745"/>
      <c r="FV61" s="745"/>
      <c r="FW61" s="745"/>
      <c r="FX61" s="745"/>
      <c r="FY61" s="745"/>
      <c r="FZ61" s="745"/>
      <c r="GA61" s="745"/>
      <c r="GB61" s="745"/>
      <c r="GC61" s="745"/>
      <c r="GD61" s="745"/>
      <c r="GE61" s="745"/>
      <c r="GF61" s="745"/>
      <c r="GG61" s="745"/>
      <c r="GH61" s="745"/>
      <c r="GI61" s="745"/>
      <c r="GJ61" s="745"/>
      <c r="GK61" s="745"/>
      <c r="GL61" s="745"/>
      <c r="GM61" s="745"/>
      <c r="GN61" s="745"/>
      <c r="GO61" s="745"/>
      <c r="GP61" s="745"/>
      <c r="GQ61" s="745"/>
      <c r="GR61" s="745"/>
      <c r="GS61" s="745"/>
      <c r="GT61" s="745"/>
      <c r="GU61" s="745"/>
      <c r="GV61" s="745"/>
      <c r="GW61" s="745"/>
      <c r="GX61" s="745"/>
      <c r="GY61" s="745"/>
      <c r="GZ61" s="745"/>
      <c r="HA61" s="745"/>
      <c r="HB61" s="745"/>
      <c r="HC61" s="745"/>
      <c r="HD61" s="745"/>
      <c r="HE61" s="745"/>
      <c r="HF61" s="745"/>
      <c r="HG61" s="745"/>
      <c r="HH61" s="745"/>
      <c r="HI61" s="745"/>
      <c r="HJ61" s="745"/>
      <c r="HK61" s="745"/>
      <c r="HL61" s="745"/>
      <c r="HM61" s="745"/>
      <c r="HN61" s="745"/>
      <c r="HO61" s="745"/>
      <c r="HP61" s="745"/>
      <c r="HQ61" s="745"/>
      <c r="HR61" s="745"/>
      <c r="HS61" s="745"/>
      <c r="HT61" s="745"/>
      <c r="HU61" s="745"/>
      <c r="HV61" s="745"/>
      <c r="HW61" s="745"/>
      <c r="HX61" s="745"/>
      <c r="HY61" s="745"/>
      <c r="HZ61" s="745"/>
      <c r="IA61" s="745"/>
      <c r="IB61" s="745"/>
      <c r="IC61" s="745"/>
      <c r="ID61" s="745"/>
      <c r="IE61" s="745"/>
      <c r="IF61" s="745"/>
      <c r="IG61" s="745"/>
      <c r="IH61" s="745"/>
      <c r="II61" s="745"/>
      <c r="IJ61" s="745"/>
      <c r="IK61" s="745"/>
      <c r="IL61" s="745"/>
      <c r="IM61" s="745"/>
      <c r="IN61" s="745"/>
    </row>
    <row r="62" spans="1:248" ht="12.75">
      <c r="A62" s="746" t="s">
        <v>6311</v>
      </c>
      <c r="B62" s="747">
        <v>44168</v>
      </c>
      <c r="C62" s="746" t="s">
        <v>3954</v>
      </c>
      <c r="D62" s="746" t="s">
        <v>6219</v>
      </c>
      <c r="E62" s="748" t="s">
        <v>3843</v>
      </c>
      <c r="F62" s="746">
        <v>224</v>
      </c>
      <c r="G62" s="746">
        <v>248</v>
      </c>
      <c r="H62" s="758"/>
      <c r="I62" s="750"/>
      <c r="J62" s="746">
        <v>31</v>
      </c>
      <c r="K62" s="746"/>
      <c r="L62" s="748"/>
      <c r="M62" s="746">
        <v>16</v>
      </c>
      <c r="N62" s="746"/>
      <c r="O62" s="748"/>
      <c r="P62" s="748">
        <f t="shared" si="31"/>
        <v>16</v>
      </c>
      <c r="Q62" s="748"/>
      <c r="R62" s="748"/>
      <c r="S62" s="748"/>
      <c r="T62" s="748" t="s">
        <v>4491</v>
      </c>
      <c r="U62" s="757"/>
      <c r="V62" s="752">
        <f t="shared" si="38"/>
        <v>0.5161290322580645</v>
      </c>
      <c r="W62" s="752" t="str">
        <f t="shared" ref="W62:X62" si="54">IF(OR(K62=ISBLANK(0),K62=0),"",IF(N62=ISBLANK(0),0,N62/K62))</f>
        <v/>
      </c>
      <c r="X62" s="752" t="str">
        <f t="shared" si="54"/>
        <v/>
      </c>
      <c r="Y62" s="753" t="str">
        <f t="shared" si="33"/>
        <v/>
      </c>
      <c r="Z62" s="753">
        <f t="shared" si="34"/>
        <v>0</v>
      </c>
      <c r="AA62" s="745"/>
      <c r="AB62" s="745"/>
      <c r="AC62" s="745"/>
      <c r="AD62" s="745"/>
      <c r="AE62" s="745"/>
      <c r="AF62" s="745"/>
      <c r="AG62" s="745"/>
      <c r="AH62" s="745"/>
      <c r="AI62" s="745"/>
      <c r="AJ62" s="745"/>
      <c r="AK62" s="745"/>
      <c r="AL62" s="745"/>
      <c r="AM62" s="745"/>
      <c r="AN62" s="745"/>
      <c r="AO62" s="745"/>
      <c r="AP62" s="745"/>
      <c r="AQ62" s="745"/>
      <c r="AR62" s="745"/>
      <c r="AS62" s="745"/>
      <c r="AT62" s="745"/>
      <c r="AU62" s="745"/>
      <c r="AV62" s="745"/>
      <c r="AW62" s="745"/>
      <c r="AX62" s="745"/>
      <c r="AY62" s="745"/>
      <c r="AZ62" s="745"/>
      <c r="BA62" s="745"/>
      <c r="BB62" s="745"/>
      <c r="BC62" s="745"/>
      <c r="BD62" s="745"/>
      <c r="BE62" s="745"/>
      <c r="BF62" s="745"/>
      <c r="BG62" s="745"/>
      <c r="BH62" s="745"/>
      <c r="BI62" s="745"/>
      <c r="BJ62" s="745"/>
      <c r="BK62" s="745"/>
      <c r="BL62" s="745"/>
      <c r="BM62" s="745"/>
      <c r="BN62" s="745"/>
      <c r="BO62" s="745"/>
      <c r="BP62" s="745"/>
      <c r="BQ62" s="745"/>
      <c r="BR62" s="745"/>
      <c r="BS62" s="745"/>
      <c r="BT62" s="745"/>
      <c r="BU62" s="745"/>
      <c r="BV62" s="745"/>
      <c r="BW62" s="745"/>
      <c r="BX62" s="745"/>
      <c r="BY62" s="745"/>
      <c r="BZ62" s="745"/>
      <c r="CA62" s="745"/>
      <c r="CB62" s="745"/>
      <c r="CC62" s="745"/>
      <c r="CD62" s="745"/>
      <c r="CE62" s="745"/>
      <c r="CF62" s="745"/>
      <c r="CG62" s="745"/>
      <c r="CH62" s="745"/>
      <c r="CI62" s="745"/>
      <c r="CJ62" s="745"/>
      <c r="CK62" s="745"/>
      <c r="CL62" s="745"/>
      <c r="CM62" s="745"/>
      <c r="CN62" s="745"/>
      <c r="CO62" s="745"/>
      <c r="CP62" s="745"/>
      <c r="CQ62" s="745"/>
      <c r="CR62" s="745"/>
      <c r="CS62" s="745"/>
      <c r="CT62" s="745"/>
      <c r="CU62" s="745"/>
      <c r="CV62" s="745"/>
      <c r="CW62" s="745"/>
      <c r="CX62" s="745"/>
      <c r="CY62" s="745"/>
      <c r="CZ62" s="745"/>
      <c r="DA62" s="745"/>
      <c r="DB62" s="745"/>
      <c r="DC62" s="745"/>
      <c r="DD62" s="745"/>
      <c r="DE62" s="745"/>
      <c r="DF62" s="745"/>
      <c r="DG62" s="745"/>
      <c r="DH62" s="745"/>
      <c r="DI62" s="745"/>
      <c r="DJ62" s="745"/>
      <c r="DK62" s="745"/>
      <c r="DL62" s="745"/>
      <c r="DM62" s="745"/>
      <c r="DN62" s="745"/>
      <c r="DO62" s="745"/>
      <c r="DP62" s="745"/>
      <c r="DQ62" s="745"/>
      <c r="DR62" s="745"/>
      <c r="DS62" s="745"/>
      <c r="DT62" s="745"/>
      <c r="DU62" s="745"/>
      <c r="DV62" s="745"/>
      <c r="DW62" s="745"/>
      <c r="DX62" s="745"/>
      <c r="DY62" s="745"/>
      <c r="DZ62" s="745"/>
      <c r="EA62" s="745"/>
      <c r="EB62" s="745"/>
      <c r="EC62" s="745"/>
      <c r="ED62" s="745"/>
      <c r="EE62" s="745"/>
      <c r="EF62" s="745"/>
      <c r="EG62" s="745"/>
      <c r="EH62" s="745"/>
      <c r="EI62" s="745"/>
      <c r="EJ62" s="745"/>
      <c r="EK62" s="745"/>
      <c r="EL62" s="745"/>
      <c r="EM62" s="745"/>
      <c r="EN62" s="745"/>
      <c r="EO62" s="745"/>
      <c r="EP62" s="745"/>
      <c r="EQ62" s="745"/>
      <c r="ER62" s="745"/>
      <c r="ES62" s="745"/>
      <c r="ET62" s="745"/>
      <c r="EU62" s="745"/>
      <c r="EV62" s="745"/>
      <c r="EW62" s="745"/>
      <c r="EX62" s="745"/>
      <c r="EY62" s="745"/>
      <c r="EZ62" s="745"/>
      <c r="FA62" s="745"/>
      <c r="FB62" s="745"/>
      <c r="FC62" s="745"/>
      <c r="FD62" s="745"/>
      <c r="FE62" s="745"/>
      <c r="FF62" s="745"/>
      <c r="FG62" s="745"/>
      <c r="FH62" s="745"/>
      <c r="FI62" s="745"/>
      <c r="FJ62" s="745"/>
      <c r="FK62" s="745"/>
      <c r="FL62" s="745"/>
      <c r="FM62" s="745"/>
      <c r="FN62" s="745"/>
      <c r="FO62" s="745"/>
      <c r="FP62" s="745"/>
      <c r="FQ62" s="745"/>
      <c r="FR62" s="745"/>
      <c r="FS62" s="745"/>
      <c r="FT62" s="745"/>
      <c r="FU62" s="745"/>
      <c r="FV62" s="745"/>
      <c r="FW62" s="745"/>
      <c r="FX62" s="745"/>
      <c r="FY62" s="745"/>
      <c r="FZ62" s="745"/>
      <c r="GA62" s="745"/>
      <c r="GB62" s="745"/>
      <c r="GC62" s="745"/>
      <c r="GD62" s="745"/>
      <c r="GE62" s="745"/>
      <c r="GF62" s="745"/>
      <c r="GG62" s="745"/>
      <c r="GH62" s="745"/>
      <c r="GI62" s="745"/>
      <c r="GJ62" s="745"/>
      <c r="GK62" s="745"/>
      <c r="GL62" s="745"/>
      <c r="GM62" s="745"/>
      <c r="GN62" s="745"/>
      <c r="GO62" s="745"/>
      <c r="GP62" s="745"/>
      <c r="GQ62" s="745"/>
      <c r="GR62" s="745"/>
      <c r="GS62" s="745"/>
      <c r="GT62" s="745"/>
      <c r="GU62" s="745"/>
      <c r="GV62" s="745"/>
      <c r="GW62" s="745"/>
      <c r="GX62" s="745"/>
      <c r="GY62" s="745"/>
      <c r="GZ62" s="745"/>
      <c r="HA62" s="745"/>
      <c r="HB62" s="745"/>
      <c r="HC62" s="745"/>
      <c r="HD62" s="745"/>
      <c r="HE62" s="745"/>
      <c r="HF62" s="745"/>
      <c r="HG62" s="745"/>
      <c r="HH62" s="745"/>
      <c r="HI62" s="745"/>
      <c r="HJ62" s="745"/>
      <c r="HK62" s="745"/>
      <c r="HL62" s="745"/>
      <c r="HM62" s="745"/>
      <c r="HN62" s="745"/>
      <c r="HO62" s="745"/>
      <c r="HP62" s="745"/>
      <c r="HQ62" s="745"/>
      <c r="HR62" s="745"/>
      <c r="HS62" s="745"/>
      <c r="HT62" s="745"/>
      <c r="HU62" s="745"/>
      <c r="HV62" s="745"/>
      <c r="HW62" s="745"/>
      <c r="HX62" s="745"/>
      <c r="HY62" s="745"/>
      <c r="HZ62" s="745"/>
      <c r="IA62" s="745"/>
      <c r="IB62" s="745"/>
      <c r="IC62" s="745"/>
      <c r="ID62" s="745"/>
      <c r="IE62" s="745"/>
      <c r="IF62" s="745"/>
      <c r="IG62" s="745"/>
      <c r="IH62" s="745"/>
      <c r="II62" s="745"/>
      <c r="IJ62" s="745"/>
      <c r="IK62" s="745"/>
      <c r="IL62" s="745"/>
      <c r="IM62" s="745"/>
      <c r="IN62" s="745"/>
    </row>
    <row r="63" spans="1:248" ht="12.75">
      <c r="A63" s="746" t="s">
        <v>6312</v>
      </c>
      <c r="B63" s="747">
        <v>44174</v>
      </c>
      <c r="C63" s="746" t="s">
        <v>3954</v>
      </c>
      <c r="D63" s="746" t="s">
        <v>6296</v>
      </c>
      <c r="E63" s="748" t="s">
        <v>3843</v>
      </c>
      <c r="F63" s="746">
        <v>246</v>
      </c>
      <c r="G63" s="746">
        <v>267</v>
      </c>
      <c r="H63" s="758"/>
      <c r="I63" s="750"/>
      <c r="J63" s="746">
        <v>10</v>
      </c>
      <c r="K63" s="746">
        <v>5</v>
      </c>
      <c r="L63" s="748">
        <v>10</v>
      </c>
      <c r="M63" s="746">
        <v>6</v>
      </c>
      <c r="N63" s="746">
        <v>5</v>
      </c>
      <c r="O63" s="748">
        <v>4</v>
      </c>
      <c r="P63" s="748">
        <f t="shared" si="31"/>
        <v>11</v>
      </c>
      <c r="Q63" s="748"/>
      <c r="R63" s="748"/>
      <c r="S63" s="748"/>
      <c r="T63" s="748" t="s">
        <v>4491</v>
      </c>
      <c r="U63" s="757"/>
      <c r="V63" s="752">
        <f t="shared" si="38"/>
        <v>0.6</v>
      </c>
      <c r="W63" s="752">
        <f t="shared" ref="W63:X63" si="55">IF(OR(K63=ISBLANK(0),K63=0),"",IF(N63=ISBLANK(0),0,N63/K63))</f>
        <v>1</v>
      </c>
      <c r="X63" s="752">
        <f t="shared" si="55"/>
        <v>0.4</v>
      </c>
      <c r="Y63" s="753">
        <f t="shared" si="33"/>
        <v>0.73333333333333328</v>
      </c>
      <c r="Z63" s="753">
        <f t="shared" si="34"/>
        <v>0</v>
      </c>
      <c r="AA63" s="745"/>
      <c r="AB63" s="745"/>
      <c r="AC63" s="745"/>
      <c r="AD63" s="745"/>
      <c r="AE63" s="745"/>
      <c r="AF63" s="745"/>
      <c r="AG63" s="745"/>
      <c r="AH63" s="745"/>
      <c r="AI63" s="745"/>
      <c r="AJ63" s="745"/>
      <c r="AK63" s="745"/>
      <c r="AL63" s="745"/>
      <c r="AM63" s="745"/>
      <c r="AN63" s="745"/>
      <c r="AO63" s="745"/>
      <c r="AP63" s="745"/>
      <c r="AQ63" s="745"/>
      <c r="AR63" s="745"/>
      <c r="AS63" s="745"/>
      <c r="AT63" s="745"/>
      <c r="AU63" s="745"/>
      <c r="AV63" s="745"/>
      <c r="AW63" s="745"/>
      <c r="AX63" s="745"/>
      <c r="AY63" s="745"/>
      <c r="AZ63" s="745"/>
      <c r="BA63" s="745"/>
      <c r="BB63" s="745"/>
      <c r="BC63" s="745"/>
      <c r="BD63" s="745"/>
      <c r="BE63" s="745"/>
      <c r="BF63" s="745"/>
      <c r="BG63" s="745"/>
      <c r="BH63" s="745"/>
      <c r="BI63" s="745"/>
      <c r="BJ63" s="745"/>
      <c r="BK63" s="745"/>
      <c r="BL63" s="745"/>
      <c r="BM63" s="745"/>
      <c r="BN63" s="745"/>
      <c r="BO63" s="745"/>
      <c r="BP63" s="745"/>
      <c r="BQ63" s="745"/>
      <c r="BR63" s="745"/>
      <c r="BS63" s="745"/>
      <c r="BT63" s="745"/>
      <c r="BU63" s="745"/>
      <c r="BV63" s="745"/>
      <c r="BW63" s="745"/>
      <c r="BX63" s="745"/>
      <c r="BY63" s="745"/>
      <c r="BZ63" s="745"/>
      <c r="CA63" s="745"/>
      <c r="CB63" s="745"/>
      <c r="CC63" s="745"/>
      <c r="CD63" s="745"/>
      <c r="CE63" s="745"/>
      <c r="CF63" s="745"/>
      <c r="CG63" s="745"/>
      <c r="CH63" s="745"/>
      <c r="CI63" s="745"/>
      <c r="CJ63" s="745"/>
      <c r="CK63" s="745"/>
      <c r="CL63" s="745"/>
      <c r="CM63" s="745"/>
      <c r="CN63" s="745"/>
      <c r="CO63" s="745"/>
      <c r="CP63" s="745"/>
      <c r="CQ63" s="745"/>
      <c r="CR63" s="745"/>
      <c r="CS63" s="745"/>
      <c r="CT63" s="745"/>
      <c r="CU63" s="745"/>
      <c r="CV63" s="745"/>
      <c r="CW63" s="745"/>
      <c r="CX63" s="745"/>
      <c r="CY63" s="745"/>
      <c r="CZ63" s="745"/>
      <c r="DA63" s="745"/>
      <c r="DB63" s="745"/>
      <c r="DC63" s="745"/>
      <c r="DD63" s="745"/>
      <c r="DE63" s="745"/>
      <c r="DF63" s="745"/>
      <c r="DG63" s="745"/>
      <c r="DH63" s="745"/>
      <c r="DI63" s="745"/>
      <c r="DJ63" s="745"/>
      <c r="DK63" s="745"/>
      <c r="DL63" s="745"/>
      <c r="DM63" s="745"/>
      <c r="DN63" s="745"/>
      <c r="DO63" s="745"/>
      <c r="DP63" s="745"/>
      <c r="DQ63" s="745"/>
      <c r="DR63" s="745"/>
      <c r="DS63" s="745"/>
      <c r="DT63" s="745"/>
      <c r="DU63" s="745"/>
      <c r="DV63" s="745"/>
      <c r="DW63" s="745"/>
      <c r="DX63" s="745"/>
      <c r="DY63" s="745"/>
      <c r="DZ63" s="745"/>
      <c r="EA63" s="745"/>
      <c r="EB63" s="745"/>
      <c r="EC63" s="745"/>
      <c r="ED63" s="745"/>
      <c r="EE63" s="745"/>
      <c r="EF63" s="745"/>
      <c r="EG63" s="745"/>
      <c r="EH63" s="745"/>
      <c r="EI63" s="745"/>
      <c r="EJ63" s="745"/>
      <c r="EK63" s="745"/>
      <c r="EL63" s="745"/>
      <c r="EM63" s="745"/>
      <c r="EN63" s="745"/>
      <c r="EO63" s="745"/>
      <c r="EP63" s="745"/>
      <c r="EQ63" s="745"/>
      <c r="ER63" s="745"/>
      <c r="ES63" s="745"/>
      <c r="ET63" s="745"/>
      <c r="EU63" s="745"/>
      <c r="EV63" s="745"/>
      <c r="EW63" s="745"/>
      <c r="EX63" s="745"/>
      <c r="EY63" s="745"/>
      <c r="EZ63" s="745"/>
      <c r="FA63" s="745"/>
      <c r="FB63" s="745"/>
      <c r="FC63" s="745"/>
      <c r="FD63" s="745"/>
      <c r="FE63" s="745"/>
      <c r="FF63" s="745"/>
      <c r="FG63" s="745"/>
      <c r="FH63" s="745"/>
      <c r="FI63" s="745"/>
      <c r="FJ63" s="745"/>
      <c r="FK63" s="745"/>
      <c r="FL63" s="745"/>
      <c r="FM63" s="745"/>
      <c r="FN63" s="745"/>
      <c r="FO63" s="745"/>
      <c r="FP63" s="745"/>
      <c r="FQ63" s="745"/>
      <c r="FR63" s="745"/>
      <c r="FS63" s="745"/>
      <c r="FT63" s="745"/>
      <c r="FU63" s="745"/>
      <c r="FV63" s="745"/>
      <c r="FW63" s="745"/>
      <c r="FX63" s="745"/>
      <c r="FY63" s="745"/>
      <c r="FZ63" s="745"/>
      <c r="GA63" s="745"/>
      <c r="GB63" s="745"/>
      <c r="GC63" s="745"/>
      <c r="GD63" s="745"/>
      <c r="GE63" s="745"/>
      <c r="GF63" s="745"/>
      <c r="GG63" s="745"/>
      <c r="GH63" s="745"/>
      <c r="GI63" s="745"/>
      <c r="GJ63" s="745"/>
      <c r="GK63" s="745"/>
      <c r="GL63" s="745"/>
      <c r="GM63" s="745"/>
      <c r="GN63" s="745"/>
      <c r="GO63" s="745"/>
      <c r="GP63" s="745"/>
      <c r="GQ63" s="745"/>
      <c r="GR63" s="745"/>
      <c r="GS63" s="745"/>
      <c r="GT63" s="745"/>
      <c r="GU63" s="745"/>
      <c r="GV63" s="745"/>
      <c r="GW63" s="745"/>
      <c r="GX63" s="745"/>
      <c r="GY63" s="745"/>
      <c r="GZ63" s="745"/>
      <c r="HA63" s="745"/>
      <c r="HB63" s="745"/>
      <c r="HC63" s="745"/>
      <c r="HD63" s="745"/>
      <c r="HE63" s="745"/>
      <c r="HF63" s="745"/>
      <c r="HG63" s="745"/>
      <c r="HH63" s="745"/>
      <c r="HI63" s="745"/>
      <c r="HJ63" s="745"/>
      <c r="HK63" s="745"/>
      <c r="HL63" s="745"/>
      <c r="HM63" s="745"/>
      <c r="HN63" s="745"/>
      <c r="HO63" s="745"/>
      <c r="HP63" s="745"/>
      <c r="HQ63" s="745"/>
      <c r="HR63" s="745"/>
      <c r="HS63" s="745"/>
      <c r="HT63" s="745"/>
      <c r="HU63" s="745"/>
      <c r="HV63" s="745"/>
      <c r="HW63" s="745"/>
      <c r="HX63" s="745"/>
      <c r="HY63" s="745"/>
      <c r="HZ63" s="745"/>
      <c r="IA63" s="745"/>
      <c r="IB63" s="745"/>
      <c r="IC63" s="745"/>
      <c r="ID63" s="745"/>
      <c r="IE63" s="745"/>
      <c r="IF63" s="745"/>
      <c r="IG63" s="745"/>
      <c r="IH63" s="745"/>
      <c r="II63" s="745"/>
      <c r="IJ63" s="745"/>
      <c r="IK63" s="745"/>
      <c r="IL63" s="745"/>
      <c r="IM63" s="745"/>
      <c r="IN63" s="745"/>
    </row>
    <row r="64" spans="1:248" ht="12.75">
      <c r="A64" s="746" t="s">
        <v>6313</v>
      </c>
      <c r="B64" s="747">
        <v>44118</v>
      </c>
      <c r="C64" s="746" t="s">
        <v>6314</v>
      </c>
      <c r="D64" s="746" t="s">
        <v>6205</v>
      </c>
      <c r="E64" s="748" t="s">
        <v>3843</v>
      </c>
      <c r="F64" s="746">
        <v>208</v>
      </c>
      <c r="G64" s="746">
        <v>225</v>
      </c>
      <c r="H64" s="758"/>
      <c r="I64" s="750"/>
      <c r="J64" s="746">
        <v>50</v>
      </c>
      <c r="K64" s="746">
        <v>20</v>
      </c>
      <c r="L64" s="748">
        <v>20</v>
      </c>
      <c r="M64" s="758"/>
      <c r="N64" s="758"/>
      <c r="O64" s="750"/>
      <c r="P64" s="750">
        <f t="shared" si="31"/>
        <v>0</v>
      </c>
      <c r="Q64" s="750"/>
      <c r="R64" s="750"/>
      <c r="S64" s="750"/>
      <c r="T64" s="750"/>
      <c r="U64" s="757"/>
      <c r="V64" s="752">
        <f t="shared" si="38"/>
        <v>0</v>
      </c>
      <c r="W64" s="752">
        <f t="shared" ref="W64:X64" si="56">IF(OR(K64=ISBLANK(0),K64=0),"",IF(N64=ISBLANK(0),0,N64/K64))</f>
        <v>0</v>
      </c>
      <c r="X64" s="752">
        <f t="shared" si="56"/>
        <v>0</v>
      </c>
      <c r="Y64" s="753" t="str">
        <f t="shared" si="33"/>
        <v/>
      </c>
      <c r="Z64" s="753" t="str">
        <f t="shared" si="34"/>
        <v/>
      </c>
      <c r="AA64" s="745"/>
      <c r="AB64" s="745"/>
      <c r="AC64" s="745"/>
      <c r="AD64" s="745"/>
      <c r="AE64" s="745"/>
      <c r="AF64" s="745"/>
      <c r="AG64" s="745"/>
      <c r="AH64" s="745"/>
      <c r="AI64" s="745"/>
      <c r="AJ64" s="745"/>
      <c r="AK64" s="745"/>
      <c r="AL64" s="745"/>
      <c r="AM64" s="745"/>
      <c r="AN64" s="745"/>
      <c r="AO64" s="745"/>
      <c r="AP64" s="745"/>
      <c r="AQ64" s="745"/>
      <c r="AR64" s="745"/>
      <c r="AS64" s="745"/>
      <c r="AT64" s="745"/>
      <c r="AU64" s="745"/>
      <c r="AV64" s="745"/>
      <c r="AW64" s="745"/>
      <c r="AX64" s="745"/>
      <c r="AY64" s="745"/>
      <c r="AZ64" s="745"/>
      <c r="BA64" s="745"/>
      <c r="BB64" s="745"/>
      <c r="BC64" s="745"/>
      <c r="BD64" s="745"/>
      <c r="BE64" s="745"/>
      <c r="BF64" s="745"/>
      <c r="BG64" s="745"/>
      <c r="BH64" s="745"/>
      <c r="BI64" s="745"/>
      <c r="BJ64" s="745"/>
      <c r="BK64" s="745"/>
      <c r="BL64" s="745"/>
      <c r="BM64" s="745"/>
      <c r="BN64" s="745"/>
      <c r="BO64" s="745"/>
      <c r="BP64" s="745"/>
      <c r="BQ64" s="745"/>
      <c r="BR64" s="745"/>
      <c r="BS64" s="745"/>
      <c r="BT64" s="745"/>
      <c r="BU64" s="745"/>
      <c r="BV64" s="745"/>
      <c r="BW64" s="745"/>
      <c r="BX64" s="745"/>
      <c r="BY64" s="745"/>
      <c r="BZ64" s="745"/>
      <c r="CA64" s="745"/>
      <c r="CB64" s="745"/>
      <c r="CC64" s="745"/>
      <c r="CD64" s="745"/>
      <c r="CE64" s="745"/>
      <c r="CF64" s="745"/>
      <c r="CG64" s="745"/>
      <c r="CH64" s="745"/>
      <c r="CI64" s="745"/>
      <c r="CJ64" s="745"/>
      <c r="CK64" s="745"/>
      <c r="CL64" s="745"/>
      <c r="CM64" s="745"/>
      <c r="CN64" s="745"/>
      <c r="CO64" s="745"/>
      <c r="CP64" s="745"/>
      <c r="CQ64" s="745"/>
      <c r="CR64" s="745"/>
      <c r="CS64" s="745"/>
      <c r="CT64" s="745"/>
      <c r="CU64" s="745"/>
      <c r="CV64" s="745"/>
      <c r="CW64" s="745"/>
      <c r="CX64" s="745"/>
      <c r="CY64" s="745"/>
      <c r="CZ64" s="745"/>
      <c r="DA64" s="745"/>
      <c r="DB64" s="745"/>
      <c r="DC64" s="745"/>
      <c r="DD64" s="745"/>
      <c r="DE64" s="745"/>
      <c r="DF64" s="745"/>
      <c r="DG64" s="745"/>
      <c r="DH64" s="745"/>
      <c r="DI64" s="745"/>
      <c r="DJ64" s="745"/>
      <c r="DK64" s="745"/>
      <c r="DL64" s="745"/>
      <c r="DM64" s="745"/>
      <c r="DN64" s="745"/>
      <c r="DO64" s="745"/>
      <c r="DP64" s="745"/>
      <c r="DQ64" s="745"/>
      <c r="DR64" s="745"/>
      <c r="DS64" s="745"/>
      <c r="DT64" s="745"/>
      <c r="DU64" s="745"/>
      <c r="DV64" s="745"/>
      <c r="DW64" s="745"/>
      <c r="DX64" s="745"/>
      <c r="DY64" s="745"/>
      <c r="DZ64" s="745"/>
      <c r="EA64" s="745"/>
      <c r="EB64" s="745"/>
      <c r="EC64" s="745"/>
      <c r="ED64" s="745"/>
      <c r="EE64" s="745"/>
      <c r="EF64" s="745"/>
      <c r="EG64" s="745"/>
      <c r="EH64" s="745"/>
      <c r="EI64" s="745"/>
      <c r="EJ64" s="745"/>
      <c r="EK64" s="745"/>
      <c r="EL64" s="745"/>
      <c r="EM64" s="745"/>
      <c r="EN64" s="745"/>
      <c r="EO64" s="745"/>
      <c r="EP64" s="745"/>
      <c r="EQ64" s="745"/>
      <c r="ER64" s="745"/>
      <c r="ES64" s="745"/>
      <c r="ET64" s="745"/>
      <c r="EU64" s="745"/>
      <c r="EV64" s="745"/>
      <c r="EW64" s="745"/>
      <c r="EX64" s="745"/>
      <c r="EY64" s="745"/>
      <c r="EZ64" s="745"/>
      <c r="FA64" s="745"/>
      <c r="FB64" s="745"/>
      <c r="FC64" s="745"/>
      <c r="FD64" s="745"/>
      <c r="FE64" s="745"/>
      <c r="FF64" s="745"/>
      <c r="FG64" s="745"/>
      <c r="FH64" s="745"/>
      <c r="FI64" s="745"/>
      <c r="FJ64" s="745"/>
      <c r="FK64" s="745"/>
      <c r="FL64" s="745"/>
      <c r="FM64" s="745"/>
      <c r="FN64" s="745"/>
      <c r="FO64" s="745"/>
      <c r="FP64" s="745"/>
      <c r="FQ64" s="745"/>
      <c r="FR64" s="745"/>
      <c r="FS64" s="745"/>
      <c r="FT64" s="745"/>
      <c r="FU64" s="745"/>
      <c r="FV64" s="745"/>
      <c r="FW64" s="745"/>
      <c r="FX64" s="745"/>
      <c r="FY64" s="745"/>
      <c r="FZ64" s="745"/>
      <c r="GA64" s="745"/>
      <c r="GB64" s="745"/>
      <c r="GC64" s="745"/>
      <c r="GD64" s="745"/>
      <c r="GE64" s="745"/>
      <c r="GF64" s="745"/>
      <c r="GG64" s="745"/>
      <c r="GH64" s="745"/>
      <c r="GI64" s="745"/>
      <c r="GJ64" s="745"/>
      <c r="GK64" s="745"/>
      <c r="GL64" s="745"/>
      <c r="GM64" s="745"/>
      <c r="GN64" s="745"/>
      <c r="GO64" s="745"/>
      <c r="GP64" s="745"/>
      <c r="GQ64" s="745"/>
      <c r="GR64" s="745"/>
      <c r="GS64" s="745"/>
      <c r="GT64" s="745"/>
      <c r="GU64" s="745"/>
      <c r="GV64" s="745"/>
      <c r="GW64" s="745"/>
      <c r="GX64" s="745"/>
      <c r="GY64" s="745"/>
      <c r="GZ64" s="745"/>
      <c r="HA64" s="745"/>
      <c r="HB64" s="745"/>
      <c r="HC64" s="745"/>
      <c r="HD64" s="745"/>
      <c r="HE64" s="745"/>
      <c r="HF64" s="745"/>
      <c r="HG64" s="745"/>
      <c r="HH64" s="745"/>
      <c r="HI64" s="745"/>
      <c r="HJ64" s="745"/>
      <c r="HK64" s="745"/>
      <c r="HL64" s="745"/>
      <c r="HM64" s="745"/>
      <c r="HN64" s="745"/>
      <c r="HO64" s="745"/>
      <c r="HP64" s="745"/>
      <c r="HQ64" s="745"/>
      <c r="HR64" s="745"/>
      <c r="HS64" s="745"/>
      <c r="HT64" s="745"/>
      <c r="HU64" s="745"/>
      <c r="HV64" s="745"/>
      <c r="HW64" s="745"/>
      <c r="HX64" s="745"/>
      <c r="HY64" s="745"/>
      <c r="HZ64" s="745"/>
      <c r="IA64" s="745"/>
      <c r="IB64" s="745"/>
      <c r="IC64" s="745"/>
      <c r="ID64" s="745"/>
      <c r="IE64" s="745"/>
      <c r="IF64" s="745"/>
      <c r="IG64" s="745"/>
      <c r="IH64" s="745"/>
      <c r="II64" s="745"/>
      <c r="IJ64" s="745"/>
      <c r="IK64" s="745"/>
      <c r="IL64" s="745"/>
      <c r="IM64" s="745"/>
      <c r="IN64" s="745"/>
    </row>
    <row r="65" spans="1:248" ht="12.75">
      <c r="A65" s="746" t="s">
        <v>6315</v>
      </c>
      <c r="B65" s="747">
        <v>44229</v>
      </c>
      <c r="C65" s="746" t="s">
        <v>6316</v>
      </c>
      <c r="D65" s="746" t="s">
        <v>6281</v>
      </c>
      <c r="E65" s="771" t="s">
        <v>4392</v>
      </c>
      <c r="F65" s="746">
        <v>252</v>
      </c>
      <c r="G65" s="746">
        <v>254</v>
      </c>
      <c r="H65" s="758"/>
      <c r="I65" s="750"/>
      <c r="J65" s="746">
        <v>30</v>
      </c>
      <c r="K65" s="746">
        <v>19</v>
      </c>
      <c r="L65" s="748">
        <v>110</v>
      </c>
      <c r="M65" s="746">
        <v>10</v>
      </c>
      <c r="N65" s="746">
        <v>5</v>
      </c>
      <c r="O65" s="748">
        <v>0</v>
      </c>
      <c r="P65" s="748">
        <f t="shared" si="31"/>
        <v>15</v>
      </c>
      <c r="Q65" s="748">
        <v>4</v>
      </c>
      <c r="R65" s="748"/>
      <c r="S65" s="748"/>
      <c r="T65" s="748" t="s">
        <v>6267</v>
      </c>
      <c r="U65" s="754"/>
      <c r="V65" s="752">
        <f t="shared" si="38"/>
        <v>0.33333333333333331</v>
      </c>
      <c r="W65" s="752">
        <f t="shared" ref="W65:X65" si="57">IF(OR(K65=ISBLANK(0),K65=0),"",IF(N65=ISBLANK(0),0,N65/K65))</f>
        <v>0.26315789473684209</v>
      </c>
      <c r="X65" s="752">
        <f t="shared" si="57"/>
        <v>0</v>
      </c>
      <c r="Y65" s="753">
        <f t="shared" si="33"/>
        <v>0.30612244897959184</v>
      </c>
      <c r="Z65" s="753">
        <f t="shared" si="34"/>
        <v>0.26666666666666666</v>
      </c>
      <c r="AA65" s="745"/>
      <c r="AB65" s="745"/>
      <c r="AC65" s="745"/>
      <c r="AD65" s="745"/>
      <c r="AE65" s="745"/>
      <c r="AF65" s="745"/>
      <c r="AG65" s="745"/>
      <c r="AH65" s="745"/>
      <c r="AI65" s="745"/>
      <c r="AJ65" s="745"/>
      <c r="AK65" s="745"/>
      <c r="AL65" s="745"/>
      <c r="AM65" s="745"/>
      <c r="AN65" s="745"/>
      <c r="AO65" s="745"/>
      <c r="AP65" s="745"/>
      <c r="AQ65" s="745"/>
      <c r="AR65" s="745"/>
      <c r="AS65" s="745"/>
      <c r="AT65" s="745"/>
      <c r="AU65" s="745"/>
      <c r="AV65" s="745"/>
      <c r="AW65" s="745"/>
      <c r="AX65" s="745"/>
      <c r="AY65" s="745"/>
      <c r="AZ65" s="745"/>
      <c r="BA65" s="745"/>
      <c r="BB65" s="745"/>
      <c r="BC65" s="745"/>
      <c r="BD65" s="745"/>
      <c r="BE65" s="745"/>
      <c r="BF65" s="745"/>
      <c r="BG65" s="745"/>
      <c r="BH65" s="745"/>
      <c r="BI65" s="745"/>
      <c r="BJ65" s="745"/>
      <c r="BK65" s="745"/>
      <c r="BL65" s="745"/>
      <c r="BM65" s="745"/>
      <c r="BN65" s="745"/>
      <c r="BO65" s="745"/>
      <c r="BP65" s="745"/>
      <c r="BQ65" s="745"/>
      <c r="BR65" s="745"/>
      <c r="BS65" s="745"/>
      <c r="BT65" s="745"/>
      <c r="BU65" s="745"/>
      <c r="BV65" s="745"/>
      <c r="BW65" s="745"/>
      <c r="BX65" s="745"/>
      <c r="BY65" s="745"/>
      <c r="BZ65" s="745"/>
      <c r="CA65" s="745"/>
      <c r="CB65" s="745"/>
      <c r="CC65" s="745"/>
      <c r="CD65" s="745"/>
      <c r="CE65" s="745"/>
      <c r="CF65" s="745"/>
      <c r="CG65" s="745"/>
      <c r="CH65" s="745"/>
      <c r="CI65" s="745"/>
      <c r="CJ65" s="745"/>
      <c r="CK65" s="745"/>
      <c r="CL65" s="745"/>
      <c r="CM65" s="745"/>
      <c r="CN65" s="745"/>
      <c r="CO65" s="745"/>
      <c r="CP65" s="745"/>
      <c r="CQ65" s="745"/>
      <c r="CR65" s="745"/>
      <c r="CS65" s="745"/>
      <c r="CT65" s="745"/>
      <c r="CU65" s="745"/>
      <c r="CV65" s="745"/>
      <c r="CW65" s="745"/>
      <c r="CX65" s="745"/>
      <c r="CY65" s="745"/>
      <c r="CZ65" s="745"/>
      <c r="DA65" s="745"/>
      <c r="DB65" s="745"/>
      <c r="DC65" s="745"/>
      <c r="DD65" s="745"/>
      <c r="DE65" s="745"/>
      <c r="DF65" s="745"/>
      <c r="DG65" s="745"/>
      <c r="DH65" s="745"/>
      <c r="DI65" s="745"/>
      <c r="DJ65" s="745"/>
      <c r="DK65" s="745"/>
      <c r="DL65" s="745"/>
      <c r="DM65" s="745"/>
      <c r="DN65" s="745"/>
      <c r="DO65" s="745"/>
      <c r="DP65" s="745"/>
      <c r="DQ65" s="745"/>
      <c r="DR65" s="745"/>
      <c r="DS65" s="745"/>
      <c r="DT65" s="745"/>
      <c r="DU65" s="745"/>
      <c r="DV65" s="745"/>
      <c r="DW65" s="745"/>
      <c r="DX65" s="745"/>
      <c r="DY65" s="745"/>
      <c r="DZ65" s="745"/>
      <c r="EA65" s="745"/>
      <c r="EB65" s="745"/>
      <c r="EC65" s="745"/>
      <c r="ED65" s="745"/>
      <c r="EE65" s="745"/>
      <c r="EF65" s="745"/>
      <c r="EG65" s="745"/>
      <c r="EH65" s="745"/>
      <c r="EI65" s="745"/>
      <c r="EJ65" s="745"/>
      <c r="EK65" s="745"/>
      <c r="EL65" s="745"/>
      <c r="EM65" s="745"/>
      <c r="EN65" s="745"/>
      <c r="EO65" s="745"/>
      <c r="EP65" s="745"/>
      <c r="EQ65" s="745"/>
      <c r="ER65" s="745"/>
      <c r="ES65" s="745"/>
      <c r="ET65" s="745"/>
      <c r="EU65" s="745"/>
      <c r="EV65" s="745"/>
      <c r="EW65" s="745"/>
      <c r="EX65" s="745"/>
      <c r="EY65" s="745"/>
      <c r="EZ65" s="745"/>
      <c r="FA65" s="745"/>
      <c r="FB65" s="745"/>
      <c r="FC65" s="745"/>
      <c r="FD65" s="745"/>
      <c r="FE65" s="745"/>
      <c r="FF65" s="745"/>
      <c r="FG65" s="745"/>
      <c r="FH65" s="745"/>
      <c r="FI65" s="745"/>
      <c r="FJ65" s="745"/>
      <c r="FK65" s="745"/>
      <c r="FL65" s="745"/>
      <c r="FM65" s="745"/>
      <c r="FN65" s="745"/>
      <c r="FO65" s="745"/>
      <c r="FP65" s="745"/>
      <c r="FQ65" s="745"/>
      <c r="FR65" s="745"/>
      <c r="FS65" s="745"/>
      <c r="FT65" s="745"/>
      <c r="FU65" s="745"/>
      <c r="FV65" s="745"/>
      <c r="FW65" s="745"/>
      <c r="FX65" s="745"/>
      <c r="FY65" s="745"/>
      <c r="FZ65" s="745"/>
      <c r="GA65" s="745"/>
      <c r="GB65" s="745"/>
      <c r="GC65" s="745"/>
      <c r="GD65" s="745"/>
      <c r="GE65" s="745"/>
      <c r="GF65" s="745"/>
      <c r="GG65" s="745"/>
      <c r="GH65" s="745"/>
      <c r="GI65" s="745"/>
      <c r="GJ65" s="745"/>
      <c r="GK65" s="745"/>
      <c r="GL65" s="745"/>
      <c r="GM65" s="745"/>
      <c r="GN65" s="745"/>
      <c r="GO65" s="745"/>
      <c r="GP65" s="745"/>
      <c r="GQ65" s="745"/>
      <c r="GR65" s="745"/>
      <c r="GS65" s="745"/>
      <c r="GT65" s="745"/>
      <c r="GU65" s="745"/>
      <c r="GV65" s="745"/>
      <c r="GW65" s="745"/>
      <c r="GX65" s="745"/>
      <c r="GY65" s="745"/>
      <c r="GZ65" s="745"/>
      <c r="HA65" s="745"/>
      <c r="HB65" s="745"/>
      <c r="HC65" s="745"/>
      <c r="HD65" s="745"/>
      <c r="HE65" s="745"/>
      <c r="HF65" s="745"/>
      <c r="HG65" s="745"/>
      <c r="HH65" s="745"/>
      <c r="HI65" s="745"/>
      <c r="HJ65" s="745"/>
      <c r="HK65" s="745"/>
      <c r="HL65" s="745"/>
      <c r="HM65" s="745"/>
      <c r="HN65" s="745"/>
      <c r="HO65" s="745"/>
      <c r="HP65" s="745"/>
      <c r="HQ65" s="745"/>
      <c r="HR65" s="745"/>
      <c r="HS65" s="745"/>
      <c r="HT65" s="745"/>
      <c r="HU65" s="745"/>
      <c r="HV65" s="745"/>
      <c r="HW65" s="745"/>
      <c r="HX65" s="745"/>
      <c r="HY65" s="745"/>
      <c r="HZ65" s="745"/>
      <c r="IA65" s="745"/>
      <c r="IB65" s="745"/>
      <c r="IC65" s="745"/>
      <c r="ID65" s="745"/>
      <c r="IE65" s="745"/>
      <c r="IF65" s="745"/>
      <c r="IG65" s="745"/>
      <c r="IH65" s="745"/>
      <c r="II65" s="745"/>
      <c r="IJ65" s="745"/>
      <c r="IK65" s="745"/>
      <c r="IL65" s="745"/>
      <c r="IM65" s="745"/>
      <c r="IN65" s="745"/>
    </row>
    <row r="66" spans="1:248" ht="12.75">
      <c r="A66" s="746" t="s">
        <v>6317</v>
      </c>
      <c r="B66" s="766">
        <v>44236</v>
      </c>
      <c r="C66" s="746" t="s">
        <v>4030</v>
      </c>
      <c r="D66" s="746" t="s">
        <v>6219</v>
      </c>
      <c r="E66" s="748" t="s">
        <v>3843</v>
      </c>
      <c r="F66" s="746">
        <v>229</v>
      </c>
      <c r="G66" s="746">
        <v>255</v>
      </c>
      <c r="H66" s="758"/>
      <c r="I66" s="750"/>
      <c r="J66" s="746">
        <v>26</v>
      </c>
      <c r="K66" s="746">
        <v>6</v>
      </c>
      <c r="L66" s="748">
        <v>6</v>
      </c>
      <c r="M66" s="746">
        <v>23</v>
      </c>
      <c r="N66" s="746">
        <v>3</v>
      </c>
      <c r="O66" s="748">
        <v>3</v>
      </c>
      <c r="P66" s="748">
        <f t="shared" si="31"/>
        <v>26</v>
      </c>
      <c r="Q66" s="748">
        <v>5</v>
      </c>
      <c r="R66" s="748">
        <v>20</v>
      </c>
      <c r="S66" s="748"/>
      <c r="T66" s="748" t="s">
        <v>4608</v>
      </c>
      <c r="U66" s="751"/>
      <c r="V66" s="752">
        <f t="shared" si="38"/>
        <v>0.88461538461538458</v>
      </c>
      <c r="W66" s="752">
        <f t="shared" ref="W66:X66" si="58">IF(OR(K66=ISBLANK(0),K66=0),"",IF(N66=ISBLANK(0),0,N66/K66))</f>
        <v>0.5</v>
      </c>
      <c r="X66" s="752">
        <f t="shared" si="58"/>
        <v>0.5</v>
      </c>
      <c r="Y66" s="753">
        <f t="shared" si="33"/>
        <v>0.8125</v>
      </c>
      <c r="Z66" s="753">
        <f t="shared" si="34"/>
        <v>0.19230769230769232</v>
      </c>
      <c r="AA66" s="745"/>
      <c r="AB66" s="745"/>
      <c r="AC66" s="745"/>
      <c r="AD66" s="745"/>
      <c r="AE66" s="745"/>
      <c r="AF66" s="745"/>
      <c r="AG66" s="745"/>
      <c r="AH66" s="745"/>
      <c r="AI66" s="745"/>
      <c r="AJ66" s="745"/>
      <c r="AK66" s="745"/>
      <c r="AL66" s="745"/>
      <c r="AM66" s="745"/>
      <c r="AN66" s="745"/>
      <c r="AO66" s="745"/>
      <c r="AP66" s="745"/>
      <c r="AQ66" s="745"/>
      <c r="AR66" s="745"/>
      <c r="AS66" s="745"/>
      <c r="AT66" s="745"/>
      <c r="AU66" s="745"/>
      <c r="AV66" s="745"/>
      <c r="AW66" s="745"/>
      <c r="AX66" s="745"/>
      <c r="AY66" s="745"/>
      <c r="AZ66" s="745"/>
      <c r="BA66" s="745"/>
      <c r="BB66" s="745"/>
      <c r="BC66" s="745"/>
      <c r="BD66" s="745"/>
      <c r="BE66" s="745"/>
      <c r="BF66" s="745"/>
      <c r="BG66" s="745"/>
      <c r="BH66" s="745"/>
      <c r="BI66" s="745"/>
      <c r="BJ66" s="745"/>
      <c r="BK66" s="745"/>
      <c r="BL66" s="745"/>
      <c r="BM66" s="745"/>
      <c r="BN66" s="745"/>
      <c r="BO66" s="745"/>
      <c r="BP66" s="745"/>
      <c r="BQ66" s="745"/>
      <c r="BR66" s="745"/>
      <c r="BS66" s="745"/>
      <c r="BT66" s="745"/>
      <c r="BU66" s="745"/>
      <c r="BV66" s="745"/>
      <c r="BW66" s="745"/>
      <c r="BX66" s="745"/>
      <c r="BY66" s="745"/>
      <c r="BZ66" s="745"/>
      <c r="CA66" s="745"/>
      <c r="CB66" s="745"/>
      <c r="CC66" s="745"/>
      <c r="CD66" s="745"/>
      <c r="CE66" s="745"/>
      <c r="CF66" s="745"/>
      <c r="CG66" s="745"/>
      <c r="CH66" s="745"/>
      <c r="CI66" s="745"/>
      <c r="CJ66" s="745"/>
      <c r="CK66" s="745"/>
      <c r="CL66" s="745"/>
      <c r="CM66" s="745"/>
      <c r="CN66" s="745"/>
      <c r="CO66" s="745"/>
      <c r="CP66" s="745"/>
      <c r="CQ66" s="745"/>
      <c r="CR66" s="745"/>
      <c r="CS66" s="745"/>
      <c r="CT66" s="745"/>
      <c r="CU66" s="745"/>
      <c r="CV66" s="745"/>
      <c r="CW66" s="745"/>
      <c r="CX66" s="745"/>
      <c r="CY66" s="745"/>
      <c r="CZ66" s="745"/>
      <c r="DA66" s="745"/>
      <c r="DB66" s="745"/>
      <c r="DC66" s="745"/>
      <c r="DD66" s="745"/>
      <c r="DE66" s="745"/>
      <c r="DF66" s="745"/>
      <c r="DG66" s="745"/>
      <c r="DH66" s="745"/>
      <c r="DI66" s="745"/>
      <c r="DJ66" s="745"/>
      <c r="DK66" s="745"/>
      <c r="DL66" s="745"/>
      <c r="DM66" s="745"/>
      <c r="DN66" s="745"/>
      <c r="DO66" s="745"/>
      <c r="DP66" s="745"/>
      <c r="DQ66" s="745"/>
      <c r="DR66" s="745"/>
      <c r="DS66" s="745"/>
      <c r="DT66" s="745"/>
      <c r="DU66" s="745"/>
      <c r="DV66" s="745"/>
      <c r="DW66" s="745"/>
      <c r="DX66" s="745"/>
      <c r="DY66" s="745"/>
      <c r="DZ66" s="745"/>
      <c r="EA66" s="745"/>
      <c r="EB66" s="745"/>
      <c r="EC66" s="745"/>
      <c r="ED66" s="745"/>
      <c r="EE66" s="745"/>
      <c r="EF66" s="745"/>
      <c r="EG66" s="745"/>
      <c r="EH66" s="745"/>
      <c r="EI66" s="745"/>
      <c r="EJ66" s="745"/>
      <c r="EK66" s="745"/>
      <c r="EL66" s="745"/>
      <c r="EM66" s="745"/>
      <c r="EN66" s="745"/>
      <c r="EO66" s="745"/>
      <c r="EP66" s="745"/>
      <c r="EQ66" s="745"/>
      <c r="ER66" s="745"/>
      <c r="ES66" s="745"/>
      <c r="ET66" s="745"/>
      <c r="EU66" s="745"/>
      <c r="EV66" s="745"/>
      <c r="EW66" s="745"/>
      <c r="EX66" s="745"/>
      <c r="EY66" s="745"/>
      <c r="EZ66" s="745"/>
      <c r="FA66" s="745"/>
      <c r="FB66" s="745"/>
      <c r="FC66" s="745"/>
      <c r="FD66" s="745"/>
      <c r="FE66" s="745"/>
      <c r="FF66" s="745"/>
      <c r="FG66" s="745"/>
      <c r="FH66" s="745"/>
      <c r="FI66" s="745"/>
      <c r="FJ66" s="745"/>
      <c r="FK66" s="745"/>
      <c r="FL66" s="745"/>
      <c r="FM66" s="745"/>
      <c r="FN66" s="745"/>
      <c r="FO66" s="745"/>
      <c r="FP66" s="745"/>
      <c r="FQ66" s="745"/>
      <c r="FR66" s="745"/>
      <c r="FS66" s="745"/>
      <c r="FT66" s="745"/>
      <c r="FU66" s="745"/>
      <c r="FV66" s="745"/>
      <c r="FW66" s="745"/>
      <c r="FX66" s="745"/>
      <c r="FY66" s="745"/>
      <c r="FZ66" s="745"/>
      <c r="GA66" s="745"/>
      <c r="GB66" s="745"/>
      <c r="GC66" s="745"/>
      <c r="GD66" s="745"/>
      <c r="GE66" s="745"/>
      <c r="GF66" s="745"/>
      <c r="GG66" s="745"/>
      <c r="GH66" s="745"/>
      <c r="GI66" s="745"/>
      <c r="GJ66" s="745"/>
      <c r="GK66" s="745"/>
      <c r="GL66" s="745"/>
      <c r="GM66" s="745"/>
      <c r="GN66" s="745"/>
      <c r="GO66" s="745"/>
      <c r="GP66" s="745"/>
      <c r="GQ66" s="745"/>
      <c r="GR66" s="745"/>
      <c r="GS66" s="745"/>
      <c r="GT66" s="745"/>
      <c r="GU66" s="745"/>
      <c r="GV66" s="745"/>
      <c r="GW66" s="745"/>
      <c r="GX66" s="745"/>
      <c r="GY66" s="745"/>
      <c r="GZ66" s="745"/>
      <c r="HA66" s="745"/>
      <c r="HB66" s="745"/>
      <c r="HC66" s="745"/>
      <c r="HD66" s="745"/>
      <c r="HE66" s="745"/>
      <c r="HF66" s="745"/>
      <c r="HG66" s="745"/>
      <c r="HH66" s="745"/>
      <c r="HI66" s="745"/>
      <c r="HJ66" s="745"/>
      <c r="HK66" s="745"/>
      <c r="HL66" s="745"/>
      <c r="HM66" s="745"/>
      <c r="HN66" s="745"/>
      <c r="HO66" s="745"/>
      <c r="HP66" s="745"/>
      <c r="HQ66" s="745"/>
      <c r="HR66" s="745"/>
      <c r="HS66" s="745"/>
      <c r="HT66" s="745"/>
      <c r="HU66" s="745"/>
      <c r="HV66" s="745"/>
      <c r="HW66" s="745"/>
      <c r="HX66" s="745"/>
      <c r="HY66" s="745"/>
      <c r="HZ66" s="745"/>
      <c r="IA66" s="745"/>
      <c r="IB66" s="745"/>
      <c r="IC66" s="745"/>
      <c r="ID66" s="745"/>
      <c r="IE66" s="745"/>
      <c r="IF66" s="745"/>
      <c r="IG66" s="745"/>
      <c r="IH66" s="745"/>
      <c r="II66" s="745"/>
      <c r="IJ66" s="745"/>
      <c r="IK66" s="745"/>
      <c r="IL66" s="745"/>
      <c r="IM66" s="745"/>
      <c r="IN66" s="745"/>
    </row>
    <row r="67" spans="1:248" ht="12.75">
      <c r="A67" s="746" t="s">
        <v>6318</v>
      </c>
      <c r="B67" s="747">
        <v>44122</v>
      </c>
      <c r="C67" s="746" t="s">
        <v>6239</v>
      </c>
      <c r="D67" s="746" t="s">
        <v>6205</v>
      </c>
      <c r="E67" s="748" t="s">
        <v>3843</v>
      </c>
      <c r="F67" s="746" t="s">
        <v>6221</v>
      </c>
      <c r="G67" s="746" t="s">
        <v>6222</v>
      </c>
      <c r="H67" s="758"/>
      <c r="I67" s="750"/>
      <c r="J67" s="746">
        <v>15</v>
      </c>
      <c r="K67" s="746">
        <v>5</v>
      </c>
      <c r="L67" s="748">
        <v>7</v>
      </c>
      <c r="M67" s="746">
        <v>6</v>
      </c>
      <c r="N67" s="746">
        <v>0</v>
      </c>
      <c r="O67" s="748">
        <v>0</v>
      </c>
      <c r="P67" s="748">
        <f t="shared" si="31"/>
        <v>6</v>
      </c>
      <c r="Q67" s="748"/>
      <c r="R67" s="748"/>
      <c r="S67" s="748"/>
      <c r="T67" s="748" t="s">
        <v>4491</v>
      </c>
      <c r="U67" s="751"/>
      <c r="V67" s="752">
        <f t="shared" si="38"/>
        <v>0.4</v>
      </c>
      <c r="W67" s="752">
        <f t="shared" ref="W67:X67" si="59">IF(OR(K67=ISBLANK(0),K67=0),"",IF(N67=ISBLANK(0),0,N67/K67))</f>
        <v>0</v>
      </c>
      <c r="X67" s="752">
        <f t="shared" si="59"/>
        <v>0</v>
      </c>
      <c r="Y67" s="753">
        <f t="shared" si="33"/>
        <v>0.3</v>
      </c>
      <c r="Z67" s="753">
        <f t="shared" si="34"/>
        <v>0</v>
      </c>
      <c r="AA67" s="745"/>
      <c r="AB67" s="745"/>
      <c r="AC67" s="745"/>
      <c r="AD67" s="745"/>
      <c r="AE67" s="745"/>
      <c r="AF67" s="745"/>
      <c r="AG67" s="745"/>
      <c r="AH67" s="745"/>
      <c r="AI67" s="745"/>
      <c r="AJ67" s="745"/>
      <c r="AK67" s="745"/>
      <c r="AL67" s="745"/>
      <c r="AM67" s="745"/>
      <c r="AN67" s="745"/>
      <c r="AO67" s="745"/>
      <c r="AP67" s="745"/>
      <c r="AQ67" s="745"/>
      <c r="AR67" s="745"/>
      <c r="AS67" s="745"/>
      <c r="AT67" s="745"/>
      <c r="AU67" s="745"/>
      <c r="AV67" s="745"/>
      <c r="AW67" s="745"/>
      <c r="AX67" s="745"/>
      <c r="AY67" s="745"/>
      <c r="AZ67" s="745"/>
      <c r="BA67" s="745"/>
      <c r="BB67" s="745"/>
      <c r="BC67" s="745"/>
      <c r="BD67" s="745"/>
      <c r="BE67" s="745"/>
      <c r="BF67" s="745"/>
      <c r="BG67" s="745"/>
      <c r="BH67" s="745"/>
      <c r="BI67" s="745"/>
      <c r="BJ67" s="745"/>
      <c r="BK67" s="745"/>
      <c r="BL67" s="745"/>
      <c r="BM67" s="745"/>
      <c r="BN67" s="745"/>
      <c r="BO67" s="745"/>
      <c r="BP67" s="745"/>
      <c r="BQ67" s="745"/>
      <c r="BR67" s="745"/>
      <c r="BS67" s="745"/>
      <c r="BT67" s="745"/>
      <c r="BU67" s="745"/>
      <c r="BV67" s="745"/>
      <c r="BW67" s="745"/>
      <c r="BX67" s="745"/>
      <c r="BY67" s="745"/>
      <c r="BZ67" s="745"/>
      <c r="CA67" s="745"/>
      <c r="CB67" s="745"/>
      <c r="CC67" s="745"/>
      <c r="CD67" s="745"/>
      <c r="CE67" s="745"/>
      <c r="CF67" s="745"/>
      <c r="CG67" s="745"/>
      <c r="CH67" s="745"/>
      <c r="CI67" s="745"/>
      <c r="CJ67" s="745"/>
      <c r="CK67" s="745"/>
      <c r="CL67" s="745"/>
      <c r="CM67" s="745"/>
      <c r="CN67" s="745"/>
      <c r="CO67" s="745"/>
      <c r="CP67" s="745"/>
      <c r="CQ67" s="745"/>
      <c r="CR67" s="745"/>
      <c r="CS67" s="745"/>
      <c r="CT67" s="745"/>
      <c r="CU67" s="745"/>
      <c r="CV67" s="745"/>
      <c r="CW67" s="745"/>
      <c r="CX67" s="745"/>
      <c r="CY67" s="745"/>
      <c r="CZ67" s="745"/>
      <c r="DA67" s="745"/>
      <c r="DB67" s="745"/>
      <c r="DC67" s="745"/>
      <c r="DD67" s="745"/>
      <c r="DE67" s="745"/>
      <c r="DF67" s="745"/>
      <c r="DG67" s="745"/>
      <c r="DH67" s="745"/>
      <c r="DI67" s="745"/>
      <c r="DJ67" s="745"/>
      <c r="DK67" s="745"/>
      <c r="DL67" s="745"/>
      <c r="DM67" s="745"/>
      <c r="DN67" s="745"/>
      <c r="DO67" s="745"/>
      <c r="DP67" s="745"/>
      <c r="DQ67" s="745"/>
      <c r="DR67" s="745"/>
      <c r="DS67" s="745"/>
      <c r="DT67" s="745"/>
      <c r="DU67" s="745"/>
      <c r="DV67" s="745"/>
      <c r="DW67" s="745"/>
      <c r="DX67" s="745"/>
      <c r="DY67" s="745"/>
      <c r="DZ67" s="745"/>
      <c r="EA67" s="745"/>
      <c r="EB67" s="745"/>
      <c r="EC67" s="745"/>
      <c r="ED67" s="745"/>
      <c r="EE67" s="745"/>
      <c r="EF67" s="745"/>
      <c r="EG67" s="745"/>
      <c r="EH67" s="745"/>
      <c r="EI67" s="745"/>
      <c r="EJ67" s="745"/>
      <c r="EK67" s="745"/>
      <c r="EL67" s="745"/>
      <c r="EM67" s="745"/>
      <c r="EN67" s="745"/>
      <c r="EO67" s="745"/>
      <c r="EP67" s="745"/>
      <c r="EQ67" s="745"/>
      <c r="ER67" s="745"/>
      <c r="ES67" s="745"/>
      <c r="ET67" s="745"/>
      <c r="EU67" s="745"/>
      <c r="EV67" s="745"/>
      <c r="EW67" s="745"/>
      <c r="EX67" s="745"/>
      <c r="EY67" s="745"/>
      <c r="EZ67" s="745"/>
      <c r="FA67" s="745"/>
      <c r="FB67" s="745"/>
      <c r="FC67" s="745"/>
      <c r="FD67" s="745"/>
      <c r="FE67" s="745"/>
      <c r="FF67" s="745"/>
      <c r="FG67" s="745"/>
      <c r="FH67" s="745"/>
      <c r="FI67" s="745"/>
      <c r="FJ67" s="745"/>
      <c r="FK67" s="745"/>
      <c r="FL67" s="745"/>
      <c r="FM67" s="745"/>
      <c r="FN67" s="745"/>
      <c r="FO67" s="745"/>
      <c r="FP67" s="745"/>
      <c r="FQ67" s="745"/>
      <c r="FR67" s="745"/>
      <c r="FS67" s="745"/>
      <c r="FT67" s="745"/>
      <c r="FU67" s="745"/>
      <c r="FV67" s="745"/>
      <c r="FW67" s="745"/>
      <c r="FX67" s="745"/>
      <c r="FY67" s="745"/>
      <c r="FZ67" s="745"/>
      <c r="GA67" s="745"/>
      <c r="GB67" s="745"/>
      <c r="GC67" s="745"/>
      <c r="GD67" s="745"/>
      <c r="GE67" s="745"/>
      <c r="GF67" s="745"/>
      <c r="GG67" s="745"/>
      <c r="GH67" s="745"/>
      <c r="GI67" s="745"/>
      <c r="GJ67" s="745"/>
      <c r="GK67" s="745"/>
      <c r="GL67" s="745"/>
      <c r="GM67" s="745"/>
      <c r="GN67" s="745"/>
      <c r="GO67" s="745"/>
      <c r="GP67" s="745"/>
      <c r="GQ67" s="745"/>
      <c r="GR67" s="745"/>
      <c r="GS67" s="745"/>
      <c r="GT67" s="745"/>
      <c r="GU67" s="745"/>
      <c r="GV67" s="745"/>
      <c r="GW67" s="745"/>
      <c r="GX67" s="745"/>
      <c r="GY67" s="745"/>
      <c r="GZ67" s="745"/>
      <c r="HA67" s="745"/>
      <c r="HB67" s="745"/>
      <c r="HC67" s="745"/>
      <c r="HD67" s="745"/>
      <c r="HE67" s="745"/>
      <c r="HF67" s="745"/>
      <c r="HG67" s="745"/>
      <c r="HH67" s="745"/>
      <c r="HI67" s="745"/>
      <c r="HJ67" s="745"/>
      <c r="HK67" s="745"/>
      <c r="HL67" s="745"/>
      <c r="HM67" s="745"/>
      <c r="HN67" s="745"/>
      <c r="HO67" s="745"/>
      <c r="HP67" s="745"/>
      <c r="HQ67" s="745"/>
      <c r="HR67" s="745"/>
      <c r="HS67" s="745"/>
      <c r="HT67" s="745"/>
      <c r="HU67" s="745"/>
      <c r="HV67" s="745"/>
      <c r="HW67" s="745"/>
      <c r="HX67" s="745"/>
      <c r="HY67" s="745"/>
      <c r="HZ67" s="745"/>
      <c r="IA67" s="745"/>
      <c r="IB67" s="745"/>
      <c r="IC67" s="745"/>
      <c r="ID67" s="745"/>
      <c r="IE67" s="745"/>
      <c r="IF67" s="745"/>
      <c r="IG67" s="745"/>
      <c r="IH67" s="745"/>
      <c r="II67" s="745"/>
      <c r="IJ67" s="745"/>
      <c r="IK67" s="745"/>
      <c r="IL67" s="745"/>
      <c r="IM67" s="745"/>
      <c r="IN67" s="745"/>
    </row>
    <row r="68" spans="1:248" ht="15.75" customHeight="1">
      <c r="A68" s="746" t="s">
        <v>6319</v>
      </c>
      <c r="B68" s="747">
        <v>44503</v>
      </c>
      <c r="C68" s="746" t="s">
        <v>6199</v>
      </c>
      <c r="D68" s="758"/>
      <c r="E68" s="748" t="s">
        <v>6249</v>
      </c>
      <c r="F68" s="746">
        <v>250</v>
      </c>
      <c r="G68" s="746">
        <v>254</v>
      </c>
      <c r="H68" s="758"/>
      <c r="I68" s="750"/>
      <c r="J68" s="746">
        <v>63</v>
      </c>
      <c r="K68" s="746">
        <v>17</v>
      </c>
      <c r="L68" s="748">
        <v>19</v>
      </c>
      <c r="M68" s="746">
        <v>32</v>
      </c>
      <c r="N68" s="746">
        <v>0</v>
      </c>
      <c r="O68" s="748">
        <v>9</v>
      </c>
      <c r="P68" s="748">
        <f t="shared" si="31"/>
        <v>32</v>
      </c>
      <c r="Q68" s="748"/>
      <c r="R68" s="748">
        <v>20</v>
      </c>
      <c r="S68" s="748"/>
      <c r="T68" s="748" t="s">
        <v>4491</v>
      </c>
      <c r="U68" s="757"/>
      <c r="V68" s="752">
        <f t="shared" si="38"/>
        <v>0.50793650793650791</v>
      </c>
      <c r="W68" s="752">
        <f t="shared" ref="W68:X68" si="60">IF(OR(K68=ISBLANK(0),K68=0),"",IF(N68=ISBLANK(0),0,N68/K68))</f>
        <v>0</v>
      </c>
      <c r="X68" s="752">
        <f t="shared" si="60"/>
        <v>0.47368421052631576</v>
      </c>
      <c r="Y68" s="753">
        <f t="shared" si="33"/>
        <v>0.4</v>
      </c>
      <c r="Z68" s="753">
        <f t="shared" si="34"/>
        <v>0</v>
      </c>
      <c r="AA68" s="745"/>
      <c r="AB68" s="745"/>
      <c r="AC68" s="745"/>
      <c r="AD68" s="745"/>
      <c r="AE68" s="745"/>
      <c r="AF68" s="745"/>
      <c r="AG68" s="745"/>
      <c r="AH68" s="745"/>
      <c r="AI68" s="745"/>
      <c r="AJ68" s="745"/>
      <c r="AK68" s="745"/>
      <c r="AL68" s="745"/>
      <c r="AM68" s="745"/>
      <c r="AN68" s="745"/>
      <c r="AO68" s="745"/>
      <c r="AP68" s="745"/>
      <c r="AQ68" s="745"/>
      <c r="AR68" s="745"/>
      <c r="AS68" s="745"/>
      <c r="AT68" s="745"/>
      <c r="AU68" s="745"/>
      <c r="AV68" s="745"/>
      <c r="AW68" s="745"/>
      <c r="AX68" s="745"/>
      <c r="AY68" s="745"/>
      <c r="AZ68" s="745"/>
      <c r="BA68" s="745"/>
      <c r="BB68" s="745"/>
      <c r="BC68" s="745"/>
      <c r="BD68" s="745"/>
      <c r="BE68" s="745"/>
      <c r="BF68" s="745"/>
      <c r="BG68" s="745"/>
      <c r="BH68" s="745"/>
      <c r="BI68" s="745"/>
      <c r="BJ68" s="745"/>
      <c r="BK68" s="745"/>
      <c r="BL68" s="745"/>
      <c r="BM68" s="745"/>
      <c r="BN68" s="745"/>
      <c r="BO68" s="745"/>
      <c r="BP68" s="745"/>
      <c r="BQ68" s="745"/>
      <c r="BR68" s="745"/>
      <c r="BS68" s="745"/>
      <c r="BT68" s="745"/>
      <c r="BU68" s="745"/>
      <c r="BV68" s="745"/>
      <c r="BW68" s="745"/>
      <c r="BX68" s="745"/>
      <c r="BY68" s="745"/>
      <c r="BZ68" s="745"/>
      <c r="CA68" s="745"/>
      <c r="CB68" s="745"/>
      <c r="CC68" s="745"/>
      <c r="CD68" s="745"/>
      <c r="CE68" s="745"/>
      <c r="CF68" s="745"/>
      <c r="CG68" s="745"/>
      <c r="CH68" s="745"/>
      <c r="CI68" s="745"/>
      <c r="CJ68" s="745"/>
      <c r="CK68" s="745"/>
      <c r="CL68" s="745"/>
      <c r="CM68" s="745"/>
      <c r="CN68" s="745"/>
      <c r="CO68" s="745"/>
      <c r="CP68" s="745"/>
      <c r="CQ68" s="745"/>
      <c r="CR68" s="745"/>
      <c r="CS68" s="745"/>
      <c r="CT68" s="745"/>
      <c r="CU68" s="745"/>
      <c r="CV68" s="745"/>
      <c r="CW68" s="745"/>
      <c r="CX68" s="745"/>
      <c r="CY68" s="745"/>
      <c r="CZ68" s="745"/>
      <c r="DA68" s="745"/>
      <c r="DB68" s="745"/>
      <c r="DC68" s="745"/>
      <c r="DD68" s="745"/>
      <c r="DE68" s="745"/>
      <c r="DF68" s="745"/>
      <c r="DG68" s="745"/>
      <c r="DH68" s="745"/>
      <c r="DI68" s="745"/>
      <c r="DJ68" s="745"/>
      <c r="DK68" s="745"/>
      <c r="DL68" s="745"/>
      <c r="DM68" s="745"/>
      <c r="DN68" s="745"/>
      <c r="DO68" s="745"/>
      <c r="DP68" s="745"/>
      <c r="DQ68" s="745"/>
      <c r="DR68" s="745"/>
      <c r="DS68" s="745"/>
      <c r="DT68" s="745"/>
      <c r="DU68" s="745"/>
      <c r="DV68" s="745"/>
      <c r="DW68" s="745"/>
      <c r="DX68" s="745"/>
      <c r="DY68" s="745"/>
      <c r="DZ68" s="745"/>
      <c r="EA68" s="745"/>
      <c r="EB68" s="745"/>
      <c r="EC68" s="745"/>
      <c r="ED68" s="745"/>
      <c r="EE68" s="745"/>
      <c r="EF68" s="745"/>
      <c r="EG68" s="745"/>
      <c r="EH68" s="745"/>
      <c r="EI68" s="745"/>
      <c r="EJ68" s="745"/>
      <c r="EK68" s="745"/>
      <c r="EL68" s="745"/>
      <c r="EM68" s="745"/>
      <c r="EN68" s="745"/>
      <c r="EO68" s="745"/>
      <c r="EP68" s="745"/>
      <c r="EQ68" s="745"/>
      <c r="ER68" s="745"/>
      <c r="ES68" s="745"/>
      <c r="ET68" s="745"/>
      <c r="EU68" s="745"/>
      <c r="EV68" s="745"/>
      <c r="EW68" s="745"/>
      <c r="EX68" s="745"/>
      <c r="EY68" s="745"/>
      <c r="EZ68" s="745"/>
      <c r="FA68" s="745"/>
      <c r="FB68" s="745"/>
      <c r="FC68" s="745"/>
      <c r="FD68" s="745"/>
      <c r="FE68" s="745"/>
      <c r="FF68" s="745"/>
      <c r="FG68" s="745"/>
      <c r="FH68" s="745"/>
      <c r="FI68" s="745"/>
      <c r="FJ68" s="745"/>
      <c r="FK68" s="745"/>
      <c r="FL68" s="745"/>
      <c r="FM68" s="745"/>
      <c r="FN68" s="745"/>
      <c r="FO68" s="745"/>
      <c r="FP68" s="745"/>
      <c r="FQ68" s="745"/>
      <c r="FR68" s="745"/>
      <c r="FS68" s="745"/>
      <c r="FT68" s="745"/>
      <c r="FU68" s="745"/>
      <c r="FV68" s="745"/>
      <c r="FW68" s="745"/>
      <c r="FX68" s="745"/>
      <c r="FY68" s="745"/>
      <c r="FZ68" s="745"/>
      <c r="GA68" s="745"/>
      <c r="GB68" s="745"/>
      <c r="GC68" s="745"/>
      <c r="GD68" s="745"/>
      <c r="GE68" s="745"/>
      <c r="GF68" s="745"/>
      <c r="GG68" s="745"/>
      <c r="GH68" s="745"/>
      <c r="GI68" s="745"/>
      <c r="GJ68" s="745"/>
      <c r="GK68" s="745"/>
      <c r="GL68" s="745"/>
      <c r="GM68" s="745"/>
      <c r="GN68" s="745"/>
      <c r="GO68" s="745"/>
      <c r="GP68" s="745"/>
      <c r="GQ68" s="745"/>
      <c r="GR68" s="745"/>
      <c r="GS68" s="745"/>
      <c r="GT68" s="745"/>
      <c r="GU68" s="745"/>
      <c r="GV68" s="745"/>
      <c r="GW68" s="745"/>
      <c r="GX68" s="745"/>
      <c r="GY68" s="745"/>
      <c r="GZ68" s="745"/>
      <c r="HA68" s="745"/>
      <c r="HB68" s="745"/>
      <c r="HC68" s="745"/>
      <c r="HD68" s="745"/>
      <c r="HE68" s="745"/>
      <c r="HF68" s="745"/>
      <c r="HG68" s="745"/>
      <c r="HH68" s="745"/>
      <c r="HI68" s="745"/>
      <c r="HJ68" s="745"/>
      <c r="HK68" s="745"/>
      <c r="HL68" s="745"/>
      <c r="HM68" s="745"/>
      <c r="HN68" s="745"/>
      <c r="HO68" s="745"/>
      <c r="HP68" s="745"/>
      <c r="HQ68" s="745"/>
      <c r="HR68" s="745"/>
      <c r="HS68" s="745"/>
      <c r="HT68" s="745"/>
      <c r="HU68" s="745"/>
      <c r="HV68" s="745"/>
      <c r="HW68" s="745"/>
      <c r="HX68" s="745"/>
      <c r="HY68" s="745"/>
      <c r="HZ68" s="745"/>
      <c r="IA68" s="745"/>
      <c r="IB68" s="745"/>
      <c r="IC68" s="745"/>
      <c r="ID68" s="745"/>
      <c r="IE68" s="745"/>
      <c r="IF68" s="745"/>
      <c r="IG68" s="745"/>
      <c r="IH68" s="745"/>
      <c r="II68" s="745"/>
      <c r="IJ68" s="745"/>
      <c r="IK68" s="745"/>
      <c r="IL68" s="745"/>
      <c r="IM68" s="745"/>
      <c r="IN68" s="745"/>
    </row>
    <row r="69" spans="1:248" ht="12.75">
      <c r="A69" s="746" t="s">
        <v>6320</v>
      </c>
      <c r="B69" s="766">
        <v>44130</v>
      </c>
      <c r="C69" s="746" t="s">
        <v>3844</v>
      </c>
      <c r="D69" s="746"/>
      <c r="E69" s="748" t="s">
        <v>3843</v>
      </c>
      <c r="F69" s="746">
        <v>253</v>
      </c>
      <c r="G69" s="746">
        <v>247</v>
      </c>
      <c r="H69" s="746"/>
      <c r="I69" s="748"/>
      <c r="J69" s="746">
        <v>16</v>
      </c>
      <c r="K69" s="746">
        <v>20</v>
      </c>
      <c r="L69" s="748">
        <v>30</v>
      </c>
      <c r="M69" s="746">
        <v>3</v>
      </c>
      <c r="N69" s="746">
        <v>1</v>
      </c>
      <c r="O69" s="748">
        <v>1</v>
      </c>
      <c r="P69" s="748">
        <f t="shared" si="31"/>
        <v>4</v>
      </c>
      <c r="Q69" s="748"/>
      <c r="R69" s="750"/>
      <c r="S69" s="750"/>
      <c r="T69" s="750"/>
      <c r="U69" s="751"/>
      <c r="V69" s="752">
        <f t="shared" si="38"/>
        <v>0.1875</v>
      </c>
      <c r="W69" s="752">
        <f t="shared" ref="W69:X69" si="61">IF(OR(K69=ISBLANK(0),K69=0),"",IF(N69=ISBLANK(0),0,N69/K69))</f>
        <v>0.05</v>
      </c>
      <c r="X69" s="752">
        <f t="shared" si="61"/>
        <v>3.3333333333333333E-2</v>
      </c>
      <c r="Y69" s="753">
        <f t="shared" si="33"/>
        <v>0.1111111111111111</v>
      </c>
      <c r="Z69" s="753">
        <f t="shared" si="34"/>
        <v>0</v>
      </c>
      <c r="AA69" s="745"/>
      <c r="AB69" s="745"/>
      <c r="AC69" s="745"/>
      <c r="AD69" s="745"/>
      <c r="AE69" s="745"/>
      <c r="AF69" s="745"/>
      <c r="AG69" s="745"/>
      <c r="AH69" s="745"/>
      <c r="AI69" s="745"/>
      <c r="AJ69" s="745"/>
      <c r="AK69" s="745"/>
      <c r="AL69" s="745"/>
      <c r="AM69" s="745"/>
      <c r="AN69" s="745"/>
      <c r="AO69" s="745"/>
      <c r="AP69" s="745"/>
      <c r="AQ69" s="745"/>
      <c r="AR69" s="745"/>
      <c r="AS69" s="745"/>
      <c r="AT69" s="745"/>
      <c r="AU69" s="745"/>
      <c r="AV69" s="745"/>
      <c r="AW69" s="745"/>
      <c r="AX69" s="745"/>
      <c r="AY69" s="745"/>
      <c r="AZ69" s="745"/>
      <c r="BA69" s="745"/>
      <c r="BB69" s="745"/>
      <c r="BC69" s="745"/>
      <c r="BD69" s="745"/>
      <c r="BE69" s="745"/>
      <c r="BF69" s="745"/>
      <c r="BG69" s="745"/>
      <c r="BH69" s="745"/>
      <c r="BI69" s="745"/>
      <c r="BJ69" s="745"/>
      <c r="BK69" s="745"/>
      <c r="BL69" s="745"/>
      <c r="BM69" s="745"/>
      <c r="BN69" s="745"/>
      <c r="BO69" s="745"/>
      <c r="BP69" s="745"/>
      <c r="BQ69" s="745"/>
      <c r="BR69" s="745"/>
      <c r="BS69" s="745"/>
      <c r="BT69" s="745"/>
      <c r="BU69" s="745"/>
      <c r="BV69" s="745"/>
      <c r="BW69" s="745"/>
      <c r="BX69" s="745"/>
      <c r="BY69" s="745"/>
      <c r="BZ69" s="745"/>
      <c r="CA69" s="745"/>
      <c r="CB69" s="745"/>
      <c r="CC69" s="745"/>
      <c r="CD69" s="745"/>
      <c r="CE69" s="745"/>
      <c r="CF69" s="745"/>
      <c r="CG69" s="745"/>
      <c r="CH69" s="745"/>
      <c r="CI69" s="745"/>
      <c r="CJ69" s="745"/>
      <c r="CK69" s="745"/>
      <c r="CL69" s="745"/>
      <c r="CM69" s="745"/>
      <c r="CN69" s="745"/>
      <c r="CO69" s="745"/>
      <c r="CP69" s="745"/>
      <c r="CQ69" s="745"/>
      <c r="CR69" s="745"/>
      <c r="CS69" s="745"/>
      <c r="CT69" s="745"/>
      <c r="CU69" s="745"/>
      <c r="CV69" s="745"/>
      <c r="CW69" s="745"/>
      <c r="CX69" s="745"/>
      <c r="CY69" s="745"/>
      <c r="CZ69" s="745"/>
      <c r="DA69" s="745"/>
      <c r="DB69" s="745"/>
      <c r="DC69" s="745"/>
      <c r="DD69" s="745"/>
      <c r="DE69" s="745"/>
      <c r="DF69" s="745"/>
      <c r="DG69" s="745"/>
      <c r="DH69" s="745"/>
      <c r="DI69" s="745"/>
      <c r="DJ69" s="745"/>
      <c r="DK69" s="745"/>
      <c r="DL69" s="745"/>
      <c r="DM69" s="745"/>
      <c r="DN69" s="745"/>
      <c r="DO69" s="745"/>
      <c r="DP69" s="745"/>
      <c r="DQ69" s="745"/>
      <c r="DR69" s="745"/>
      <c r="DS69" s="745"/>
      <c r="DT69" s="745"/>
      <c r="DU69" s="745"/>
      <c r="DV69" s="745"/>
      <c r="DW69" s="745"/>
      <c r="DX69" s="745"/>
      <c r="DY69" s="745"/>
      <c r="DZ69" s="745"/>
      <c r="EA69" s="745"/>
      <c r="EB69" s="745"/>
      <c r="EC69" s="745"/>
      <c r="ED69" s="745"/>
      <c r="EE69" s="745"/>
      <c r="EF69" s="745"/>
      <c r="EG69" s="745"/>
      <c r="EH69" s="745"/>
      <c r="EI69" s="745"/>
      <c r="EJ69" s="745"/>
      <c r="EK69" s="745"/>
      <c r="EL69" s="745"/>
      <c r="EM69" s="745"/>
      <c r="EN69" s="745"/>
      <c r="EO69" s="745"/>
      <c r="EP69" s="745"/>
      <c r="EQ69" s="745"/>
      <c r="ER69" s="745"/>
      <c r="ES69" s="745"/>
      <c r="ET69" s="745"/>
      <c r="EU69" s="745"/>
      <c r="EV69" s="745"/>
      <c r="EW69" s="745"/>
      <c r="EX69" s="745"/>
      <c r="EY69" s="745"/>
      <c r="EZ69" s="745"/>
      <c r="FA69" s="745"/>
      <c r="FB69" s="745"/>
      <c r="FC69" s="745"/>
      <c r="FD69" s="745"/>
      <c r="FE69" s="745"/>
      <c r="FF69" s="745"/>
      <c r="FG69" s="745"/>
      <c r="FH69" s="745"/>
      <c r="FI69" s="745"/>
      <c r="FJ69" s="745"/>
      <c r="FK69" s="745"/>
      <c r="FL69" s="745"/>
      <c r="FM69" s="745"/>
      <c r="FN69" s="745"/>
      <c r="FO69" s="745"/>
      <c r="FP69" s="745"/>
      <c r="FQ69" s="745"/>
      <c r="FR69" s="745"/>
      <c r="FS69" s="745"/>
      <c r="FT69" s="745"/>
      <c r="FU69" s="745"/>
      <c r="FV69" s="745"/>
      <c r="FW69" s="745"/>
      <c r="FX69" s="745"/>
      <c r="FY69" s="745"/>
      <c r="FZ69" s="745"/>
      <c r="GA69" s="745"/>
      <c r="GB69" s="745"/>
      <c r="GC69" s="745"/>
      <c r="GD69" s="745"/>
      <c r="GE69" s="745"/>
      <c r="GF69" s="745"/>
      <c r="GG69" s="745"/>
      <c r="GH69" s="745"/>
      <c r="GI69" s="745"/>
      <c r="GJ69" s="745"/>
      <c r="GK69" s="745"/>
      <c r="GL69" s="745"/>
      <c r="GM69" s="745"/>
      <c r="GN69" s="745"/>
      <c r="GO69" s="745"/>
      <c r="GP69" s="745"/>
      <c r="GQ69" s="745"/>
      <c r="GR69" s="745"/>
      <c r="GS69" s="745"/>
      <c r="GT69" s="745"/>
      <c r="GU69" s="745"/>
      <c r="GV69" s="745"/>
      <c r="GW69" s="745"/>
      <c r="GX69" s="745"/>
      <c r="GY69" s="745"/>
      <c r="GZ69" s="745"/>
      <c r="HA69" s="745"/>
      <c r="HB69" s="745"/>
      <c r="HC69" s="745"/>
      <c r="HD69" s="745"/>
      <c r="HE69" s="745"/>
      <c r="HF69" s="745"/>
      <c r="HG69" s="745"/>
      <c r="HH69" s="745"/>
      <c r="HI69" s="745"/>
      <c r="HJ69" s="745"/>
      <c r="HK69" s="745"/>
      <c r="HL69" s="745"/>
      <c r="HM69" s="745"/>
      <c r="HN69" s="745"/>
      <c r="HO69" s="745"/>
      <c r="HP69" s="745"/>
      <c r="HQ69" s="745"/>
      <c r="HR69" s="745"/>
      <c r="HS69" s="745"/>
      <c r="HT69" s="745"/>
      <c r="HU69" s="745"/>
      <c r="HV69" s="745"/>
      <c r="HW69" s="745"/>
      <c r="HX69" s="745"/>
      <c r="HY69" s="745"/>
      <c r="HZ69" s="745"/>
      <c r="IA69" s="745"/>
      <c r="IB69" s="745"/>
      <c r="IC69" s="745"/>
      <c r="ID69" s="745"/>
      <c r="IE69" s="745"/>
      <c r="IF69" s="745"/>
      <c r="IG69" s="745"/>
      <c r="IH69" s="745"/>
      <c r="II69" s="745"/>
      <c r="IJ69" s="745"/>
      <c r="IK69" s="745"/>
      <c r="IL69" s="745"/>
      <c r="IM69" s="745"/>
      <c r="IN69" s="745"/>
    </row>
    <row r="70" spans="1:248" ht="12.75">
      <c r="A70" s="746" t="s">
        <v>6321</v>
      </c>
      <c r="B70" s="747">
        <v>44187</v>
      </c>
      <c r="C70" s="746" t="s">
        <v>3844</v>
      </c>
      <c r="D70" s="746" t="s">
        <v>6205</v>
      </c>
      <c r="E70" s="748" t="s">
        <v>3843</v>
      </c>
      <c r="F70" s="746" t="s">
        <v>6236</v>
      </c>
      <c r="G70" s="746" t="s">
        <v>6236</v>
      </c>
      <c r="H70" s="758"/>
      <c r="I70" s="750"/>
      <c r="J70" s="746">
        <v>8</v>
      </c>
      <c r="K70" s="746">
        <v>10</v>
      </c>
      <c r="L70" s="748">
        <v>12</v>
      </c>
      <c r="M70" s="746">
        <v>8</v>
      </c>
      <c r="N70" s="746">
        <v>9</v>
      </c>
      <c r="O70" s="748">
        <v>5</v>
      </c>
      <c r="P70" s="748">
        <f t="shared" si="31"/>
        <v>17</v>
      </c>
      <c r="Q70" s="748"/>
      <c r="R70" s="748"/>
      <c r="S70" s="748"/>
      <c r="T70" s="748" t="s">
        <v>3699</v>
      </c>
      <c r="U70" s="757"/>
      <c r="V70" s="752">
        <f t="shared" si="38"/>
        <v>1</v>
      </c>
      <c r="W70" s="752">
        <f t="shared" ref="W70:X70" si="62">IF(OR(K70=ISBLANK(0),K70=0),"",IF(N70=ISBLANK(0),0,N70/K70))</f>
        <v>0.9</v>
      </c>
      <c r="X70" s="752">
        <f t="shared" si="62"/>
        <v>0.41666666666666669</v>
      </c>
      <c r="Y70" s="753">
        <f t="shared" si="33"/>
        <v>0.94444444444444442</v>
      </c>
      <c r="Z70" s="753">
        <f t="shared" si="34"/>
        <v>0</v>
      </c>
      <c r="AA70" s="745"/>
      <c r="AB70" s="745"/>
      <c r="AC70" s="745"/>
      <c r="AD70" s="745"/>
      <c r="AE70" s="745"/>
      <c r="AF70" s="745"/>
      <c r="AG70" s="745"/>
      <c r="AH70" s="745"/>
      <c r="AI70" s="745"/>
      <c r="AJ70" s="745"/>
      <c r="AK70" s="745"/>
      <c r="AL70" s="745"/>
      <c r="AM70" s="745"/>
      <c r="AN70" s="745"/>
      <c r="AO70" s="745"/>
      <c r="AP70" s="745"/>
      <c r="AQ70" s="745"/>
      <c r="AR70" s="745"/>
      <c r="AS70" s="745"/>
      <c r="AT70" s="745"/>
      <c r="AU70" s="745"/>
      <c r="AV70" s="745"/>
      <c r="AW70" s="745"/>
      <c r="AX70" s="745"/>
      <c r="AY70" s="745"/>
      <c r="AZ70" s="745"/>
      <c r="BA70" s="745"/>
      <c r="BB70" s="745"/>
      <c r="BC70" s="745"/>
      <c r="BD70" s="745"/>
      <c r="BE70" s="745"/>
      <c r="BF70" s="745"/>
      <c r="BG70" s="745"/>
      <c r="BH70" s="745"/>
      <c r="BI70" s="745"/>
      <c r="BJ70" s="745"/>
      <c r="BK70" s="745"/>
      <c r="BL70" s="745"/>
      <c r="BM70" s="745"/>
      <c r="BN70" s="745"/>
      <c r="BO70" s="745"/>
      <c r="BP70" s="745"/>
      <c r="BQ70" s="745"/>
      <c r="BR70" s="745"/>
      <c r="BS70" s="745"/>
      <c r="BT70" s="745"/>
      <c r="BU70" s="745"/>
      <c r="BV70" s="745"/>
      <c r="BW70" s="745"/>
      <c r="BX70" s="745"/>
      <c r="BY70" s="745"/>
      <c r="BZ70" s="745"/>
      <c r="CA70" s="745"/>
      <c r="CB70" s="745"/>
      <c r="CC70" s="745"/>
      <c r="CD70" s="745"/>
      <c r="CE70" s="745"/>
      <c r="CF70" s="745"/>
      <c r="CG70" s="745"/>
      <c r="CH70" s="745"/>
      <c r="CI70" s="745"/>
      <c r="CJ70" s="745"/>
      <c r="CK70" s="745"/>
      <c r="CL70" s="745"/>
      <c r="CM70" s="745"/>
      <c r="CN70" s="745"/>
      <c r="CO70" s="745"/>
      <c r="CP70" s="745"/>
      <c r="CQ70" s="745"/>
      <c r="CR70" s="745"/>
      <c r="CS70" s="745"/>
      <c r="CT70" s="745"/>
      <c r="CU70" s="745"/>
      <c r="CV70" s="745"/>
      <c r="CW70" s="745"/>
      <c r="CX70" s="745"/>
      <c r="CY70" s="745"/>
      <c r="CZ70" s="745"/>
      <c r="DA70" s="745"/>
      <c r="DB70" s="745"/>
      <c r="DC70" s="745"/>
      <c r="DD70" s="745"/>
      <c r="DE70" s="745"/>
      <c r="DF70" s="745"/>
      <c r="DG70" s="745"/>
      <c r="DH70" s="745"/>
      <c r="DI70" s="745"/>
      <c r="DJ70" s="745"/>
      <c r="DK70" s="745"/>
      <c r="DL70" s="745"/>
      <c r="DM70" s="745"/>
      <c r="DN70" s="745"/>
      <c r="DO70" s="745"/>
      <c r="DP70" s="745"/>
      <c r="DQ70" s="745"/>
      <c r="DR70" s="745"/>
      <c r="DS70" s="745"/>
      <c r="DT70" s="745"/>
      <c r="DU70" s="745"/>
      <c r="DV70" s="745"/>
      <c r="DW70" s="745"/>
      <c r="DX70" s="745"/>
      <c r="DY70" s="745"/>
      <c r="DZ70" s="745"/>
      <c r="EA70" s="745"/>
      <c r="EB70" s="745"/>
      <c r="EC70" s="745"/>
      <c r="ED70" s="745"/>
      <c r="EE70" s="745"/>
      <c r="EF70" s="745"/>
      <c r="EG70" s="745"/>
      <c r="EH70" s="745"/>
      <c r="EI70" s="745"/>
      <c r="EJ70" s="745"/>
      <c r="EK70" s="745"/>
      <c r="EL70" s="745"/>
      <c r="EM70" s="745"/>
      <c r="EN70" s="745"/>
      <c r="EO70" s="745"/>
      <c r="EP70" s="745"/>
      <c r="EQ70" s="745"/>
      <c r="ER70" s="745"/>
      <c r="ES70" s="745"/>
      <c r="ET70" s="745"/>
      <c r="EU70" s="745"/>
      <c r="EV70" s="745"/>
      <c r="EW70" s="745"/>
      <c r="EX70" s="745"/>
      <c r="EY70" s="745"/>
      <c r="EZ70" s="745"/>
      <c r="FA70" s="745"/>
      <c r="FB70" s="745"/>
      <c r="FC70" s="745"/>
      <c r="FD70" s="745"/>
      <c r="FE70" s="745"/>
      <c r="FF70" s="745"/>
      <c r="FG70" s="745"/>
      <c r="FH70" s="745"/>
      <c r="FI70" s="745"/>
      <c r="FJ70" s="745"/>
      <c r="FK70" s="745"/>
      <c r="FL70" s="745"/>
      <c r="FM70" s="745"/>
      <c r="FN70" s="745"/>
      <c r="FO70" s="745"/>
      <c r="FP70" s="745"/>
      <c r="FQ70" s="745"/>
      <c r="FR70" s="745"/>
      <c r="FS70" s="745"/>
      <c r="FT70" s="745"/>
      <c r="FU70" s="745"/>
      <c r="FV70" s="745"/>
      <c r="FW70" s="745"/>
      <c r="FX70" s="745"/>
      <c r="FY70" s="745"/>
      <c r="FZ70" s="745"/>
      <c r="GA70" s="745"/>
      <c r="GB70" s="745"/>
      <c r="GC70" s="745"/>
      <c r="GD70" s="745"/>
      <c r="GE70" s="745"/>
      <c r="GF70" s="745"/>
      <c r="GG70" s="745"/>
      <c r="GH70" s="745"/>
      <c r="GI70" s="745"/>
      <c r="GJ70" s="745"/>
      <c r="GK70" s="745"/>
      <c r="GL70" s="745"/>
      <c r="GM70" s="745"/>
      <c r="GN70" s="745"/>
      <c r="GO70" s="745"/>
      <c r="GP70" s="745"/>
      <c r="GQ70" s="745"/>
      <c r="GR70" s="745"/>
      <c r="GS70" s="745"/>
      <c r="GT70" s="745"/>
      <c r="GU70" s="745"/>
      <c r="GV70" s="745"/>
      <c r="GW70" s="745"/>
      <c r="GX70" s="745"/>
      <c r="GY70" s="745"/>
      <c r="GZ70" s="745"/>
      <c r="HA70" s="745"/>
      <c r="HB70" s="745"/>
      <c r="HC70" s="745"/>
      <c r="HD70" s="745"/>
      <c r="HE70" s="745"/>
      <c r="HF70" s="745"/>
      <c r="HG70" s="745"/>
      <c r="HH70" s="745"/>
      <c r="HI70" s="745"/>
      <c r="HJ70" s="745"/>
      <c r="HK70" s="745"/>
      <c r="HL70" s="745"/>
      <c r="HM70" s="745"/>
      <c r="HN70" s="745"/>
      <c r="HO70" s="745"/>
      <c r="HP70" s="745"/>
      <c r="HQ70" s="745"/>
      <c r="HR70" s="745"/>
      <c r="HS70" s="745"/>
      <c r="HT70" s="745"/>
      <c r="HU70" s="745"/>
      <c r="HV70" s="745"/>
      <c r="HW70" s="745"/>
      <c r="HX70" s="745"/>
      <c r="HY70" s="745"/>
      <c r="HZ70" s="745"/>
      <c r="IA70" s="745"/>
      <c r="IB70" s="745"/>
      <c r="IC70" s="745"/>
      <c r="ID70" s="745"/>
      <c r="IE70" s="745"/>
      <c r="IF70" s="745"/>
      <c r="IG70" s="745"/>
      <c r="IH70" s="745"/>
      <c r="II70" s="745"/>
      <c r="IJ70" s="745"/>
      <c r="IK70" s="745"/>
      <c r="IL70" s="745"/>
      <c r="IM70" s="745"/>
      <c r="IN70" s="745"/>
    </row>
    <row r="71" spans="1:248" ht="12.75">
      <c r="A71" s="746" t="s">
        <v>6322</v>
      </c>
      <c r="B71" s="747">
        <v>44018</v>
      </c>
      <c r="C71" s="746" t="s">
        <v>6199</v>
      </c>
      <c r="D71" s="746" t="s">
        <v>6219</v>
      </c>
      <c r="E71" s="748" t="s">
        <v>6249</v>
      </c>
      <c r="F71" s="746">
        <v>238</v>
      </c>
      <c r="G71" s="746">
        <v>243</v>
      </c>
      <c r="H71" s="746" t="s">
        <v>6206</v>
      </c>
      <c r="I71" s="748" t="s">
        <v>6206</v>
      </c>
      <c r="J71" s="746"/>
      <c r="K71" s="746"/>
      <c r="L71" s="748"/>
      <c r="M71" s="746">
        <v>22</v>
      </c>
      <c r="N71" s="746">
        <v>4</v>
      </c>
      <c r="O71" s="748">
        <v>3</v>
      </c>
      <c r="P71" s="748">
        <f t="shared" si="31"/>
        <v>26</v>
      </c>
      <c r="Q71" s="748"/>
      <c r="R71" s="748"/>
      <c r="S71" s="748"/>
      <c r="T71" s="748" t="s">
        <v>4491</v>
      </c>
      <c r="U71" s="751"/>
      <c r="V71" s="752" t="str">
        <f t="shared" si="38"/>
        <v/>
      </c>
      <c r="W71" s="752" t="str">
        <f t="shared" ref="W71:X71" si="63">IF(OR(K71=ISBLANK(0),K71=0),"",IF(N71=ISBLANK(0),0,N71/K71))</f>
        <v/>
      </c>
      <c r="X71" s="752" t="str">
        <f t="shared" si="63"/>
        <v/>
      </c>
      <c r="Y71" s="753" t="str">
        <f t="shared" si="33"/>
        <v/>
      </c>
      <c r="Z71" s="753">
        <f t="shared" si="34"/>
        <v>0</v>
      </c>
      <c r="AA71" s="745"/>
      <c r="AB71" s="745"/>
      <c r="AC71" s="745"/>
      <c r="AD71" s="745"/>
      <c r="AE71" s="745"/>
      <c r="AF71" s="745"/>
      <c r="AG71" s="745"/>
      <c r="AH71" s="745"/>
      <c r="AI71" s="745"/>
      <c r="AJ71" s="745"/>
      <c r="AK71" s="745"/>
      <c r="AL71" s="745"/>
      <c r="AM71" s="745"/>
      <c r="AN71" s="745"/>
      <c r="AO71" s="745"/>
      <c r="AP71" s="745"/>
      <c r="AQ71" s="745"/>
      <c r="AR71" s="745"/>
      <c r="AS71" s="745"/>
      <c r="AT71" s="745"/>
      <c r="AU71" s="745"/>
      <c r="AV71" s="745"/>
      <c r="AW71" s="745"/>
      <c r="AX71" s="745"/>
      <c r="AY71" s="745"/>
      <c r="AZ71" s="745"/>
      <c r="BA71" s="745"/>
      <c r="BB71" s="745"/>
      <c r="BC71" s="745"/>
      <c r="BD71" s="745"/>
      <c r="BE71" s="745"/>
      <c r="BF71" s="745"/>
      <c r="BG71" s="745"/>
      <c r="BH71" s="745"/>
      <c r="BI71" s="745"/>
      <c r="BJ71" s="745"/>
      <c r="BK71" s="745"/>
      <c r="BL71" s="745"/>
      <c r="BM71" s="745"/>
      <c r="BN71" s="745"/>
      <c r="BO71" s="745"/>
      <c r="BP71" s="745"/>
      <c r="BQ71" s="745"/>
      <c r="BR71" s="745"/>
      <c r="BS71" s="745"/>
      <c r="BT71" s="745"/>
      <c r="BU71" s="745"/>
      <c r="BV71" s="745"/>
      <c r="BW71" s="745"/>
      <c r="BX71" s="745"/>
      <c r="BY71" s="745"/>
      <c r="BZ71" s="745"/>
      <c r="CA71" s="745"/>
      <c r="CB71" s="745"/>
      <c r="CC71" s="745"/>
      <c r="CD71" s="745"/>
      <c r="CE71" s="745"/>
      <c r="CF71" s="745"/>
      <c r="CG71" s="745"/>
      <c r="CH71" s="745"/>
      <c r="CI71" s="745"/>
      <c r="CJ71" s="745"/>
      <c r="CK71" s="745"/>
      <c r="CL71" s="745"/>
      <c r="CM71" s="745"/>
      <c r="CN71" s="745"/>
      <c r="CO71" s="745"/>
      <c r="CP71" s="745"/>
      <c r="CQ71" s="745"/>
      <c r="CR71" s="745"/>
      <c r="CS71" s="745"/>
      <c r="CT71" s="745"/>
      <c r="CU71" s="745"/>
      <c r="CV71" s="745"/>
      <c r="CW71" s="745"/>
      <c r="CX71" s="745"/>
      <c r="CY71" s="745"/>
      <c r="CZ71" s="745"/>
      <c r="DA71" s="745"/>
      <c r="DB71" s="745"/>
      <c r="DC71" s="745"/>
      <c r="DD71" s="745"/>
      <c r="DE71" s="745"/>
      <c r="DF71" s="745"/>
      <c r="DG71" s="745"/>
      <c r="DH71" s="745"/>
      <c r="DI71" s="745"/>
      <c r="DJ71" s="745"/>
      <c r="DK71" s="745"/>
      <c r="DL71" s="745"/>
      <c r="DM71" s="745"/>
      <c r="DN71" s="745"/>
      <c r="DO71" s="745"/>
      <c r="DP71" s="745"/>
      <c r="DQ71" s="745"/>
      <c r="DR71" s="745"/>
      <c r="DS71" s="745"/>
      <c r="DT71" s="745"/>
      <c r="DU71" s="745"/>
      <c r="DV71" s="745"/>
      <c r="DW71" s="745"/>
      <c r="DX71" s="745"/>
      <c r="DY71" s="745"/>
      <c r="DZ71" s="745"/>
      <c r="EA71" s="745"/>
      <c r="EB71" s="745"/>
      <c r="EC71" s="745"/>
      <c r="ED71" s="745"/>
      <c r="EE71" s="745"/>
      <c r="EF71" s="745"/>
      <c r="EG71" s="745"/>
      <c r="EH71" s="745"/>
      <c r="EI71" s="745"/>
      <c r="EJ71" s="745"/>
      <c r="EK71" s="745"/>
      <c r="EL71" s="745"/>
      <c r="EM71" s="745"/>
      <c r="EN71" s="745"/>
      <c r="EO71" s="745"/>
      <c r="EP71" s="745"/>
      <c r="EQ71" s="745"/>
      <c r="ER71" s="745"/>
      <c r="ES71" s="745"/>
      <c r="ET71" s="745"/>
      <c r="EU71" s="745"/>
      <c r="EV71" s="745"/>
      <c r="EW71" s="745"/>
      <c r="EX71" s="745"/>
      <c r="EY71" s="745"/>
      <c r="EZ71" s="745"/>
      <c r="FA71" s="745"/>
      <c r="FB71" s="745"/>
      <c r="FC71" s="745"/>
      <c r="FD71" s="745"/>
      <c r="FE71" s="745"/>
      <c r="FF71" s="745"/>
      <c r="FG71" s="745"/>
      <c r="FH71" s="745"/>
      <c r="FI71" s="745"/>
      <c r="FJ71" s="745"/>
      <c r="FK71" s="745"/>
      <c r="FL71" s="745"/>
      <c r="FM71" s="745"/>
      <c r="FN71" s="745"/>
      <c r="FO71" s="745"/>
      <c r="FP71" s="745"/>
      <c r="FQ71" s="745"/>
      <c r="FR71" s="745"/>
      <c r="FS71" s="745"/>
      <c r="FT71" s="745"/>
      <c r="FU71" s="745"/>
      <c r="FV71" s="745"/>
      <c r="FW71" s="745"/>
      <c r="FX71" s="745"/>
      <c r="FY71" s="745"/>
      <c r="FZ71" s="745"/>
      <c r="GA71" s="745"/>
      <c r="GB71" s="745"/>
      <c r="GC71" s="745"/>
      <c r="GD71" s="745"/>
      <c r="GE71" s="745"/>
      <c r="GF71" s="745"/>
      <c r="GG71" s="745"/>
      <c r="GH71" s="745"/>
      <c r="GI71" s="745"/>
      <c r="GJ71" s="745"/>
      <c r="GK71" s="745"/>
      <c r="GL71" s="745"/>
      <c r="GM71" s="745"/>
      <c r="GN71" s="745"/>
      <c r="GO71" s="745"/>
      <c r="GP71" s="745"/>
      <c r="GQ71" s="745"/>
      <c r="GR71" s="745"/>
      <c r="GS71" s="745"/>
      <c r="GT71" s="745"/>
      <c r="GU71" s="745"/>
      <c r="GV71" s="745"/>
      <c r="GW71" s="745"/>
      <c r="GX71" s="745"/>
      <c r="GY71" s="745"/>
      <c r="GZ71" s="745"/>
      <c r="HA71" s="745"/>
      <c r="HB71" s="745"/>
      <c r="HC71" s="745"/>
      <c r="HD71" s="745"/>
      <c r="HE71" s="745"/>
      <c r="HF71" s="745"/>
      <c r="HG71" s="745"/>
      <c r="HH71" s="745"/>
      <c r="HI71" s="745"/>
      <c r="HJ71" s="745"/>
      <c r="HK71" s="745"/>
      <c r="HL71" s="745"/>
      <c r="HM71" s="745"/>
      <c r="HN71" s="745"/>
      <c r="HO71" s="745"/>
      <c r="HP71" s="745"/>
      <c r="HQ71" s="745"/>
      <c r="HR71" s="745"/>
      <c r="HS71" s="745"/>
      <c r="HT71" s="745"/>
      <c r="HU71" s="745"/>
      <c r="HV71" s="745"/>
      <c r="HW71" s="745"/>
      <c r="HX71" s="745"/>
      <c r="HY71" s="745"/>
      <c r="HZ71" s="745"/>
      <c r="IA71" s="745"/>
      <c r="IB71" s="745"/>
      <c r="IC71" s="745"/>
      <c r="ID71" s="745"/>
      <c r="IE71" s="745"/>
      <c r="IF71" s="745"/>
      <c r="IG71" s="745"/>
      <c r="IH71" s="745"/>
      <c r="II71" s="745"/>
      <c r="IJ71" s="745"/>
      <c r="IK71" s="745"/>
      <c r="IL71" s="745"/>
      <c r="IM71" s="745"/>
      <c r="IN71" s="745"/>
    </row>
    <row r="72" spans="1:248" ht="12.75">
      <c r="A72" s="746" t="s">
        <v>6323</v>
      </c>
      <c r="B72" s="747">
        <v>44132</v>
      </c>
      <c r="C72" s="746" t="s">
        <v>4051</v>
      </c>
      <c r="D72" s="746" t="s">
        <v>6324</v>
      </c>
      <c r="E72" s="748" t="s">
        <v>3843</v>
      </c>
      <c r="F72" s="746">
        <v>237</v>
      </c>
      <c r="G72" s="746">
        <v>239</v>
      </c>
      <c r="H72" s="758"/>
      <c r="I72" s="750"/>
      <c r="J72" s="746">
        <v>17</v>
      </c>
      <c r="K72" s="746">
        <v>3</v>
      </c>
      <c r="L72" s="748">
        <v>17</v>
      </c>
      <c r="M72" s="746">
        <v>8</v>
      </c>
      <c r="N72" s="746">
        <v>0</v>
      </c>
      <c r="O72" s="748">
        <v>0</v>
      </c>
      <c r="P72" s="748">
        <f t="shared" si="31"/>
        <v>8</v>
      </c>
      <c r="Q72" s="748"/>
      <c r="R72" s="748"/>
      <c r="S72" s="748"/>
      <c r="T72" s="748" t="s">
        <v>4491</v>
      </c>
      <c r="U72" s="757"/>
      <c r="V72" s="752">
        <f t="shared" si="38"/>
        <v>0.47058823529411764</v>
      </c>
      <c r="W72" s="752">
        <f t="shared" ref="W72:X72" si="64">IF(OR(K72=ISBLANK(0),K72=0),"",IF(N72=ISBLANK(0),0,N72/K72))</f>
        <v>0</v>
      </c>
      <c r="X72" s="752">
        <f t="shared" si="64"/>
        <v>0</v>
      </c>
      <c r="Y72" s="753">
        <f t="shared" si="33"/>
        <v>0.4</v>
      </c>
      <c r="Z72" s="753">
        <f t="shared" si="34"/>
        <v>0</v>
      </c>
      <c r="AA72" s="745"/>
      <c r="AB72" s="745"/>
      <c r="AC72" s="745"/>
      <c r="AD72" s="745"/>
      <c r="AE72" s="745"/>
      <c r="AF72" s="745"/>
      <c r="AG72" s="745"/>
      <c r="AH72" s="745"/>
      <c r="AI72" s="745"/>
      <c r="AJ72" s="745"/>
      <c r="AK72" s="745"/>
      <c r="AL72" s="745"/>
      <c r="AM72" s="745"/>
      <c r="AN72" s="745"/>
      <c r="AO72" s="745"/>
      <c r="AP72" s="745"/>
      <c r="AQ72" s="745"/>
      <c r="AR72" s="745"/>
      <c r="AS72" s="745"/>
      <c r="AT72" s="745"/>
      <c r="AU72" s="745"/>
      <c r="AV72" s="745"/>
      <c r="AW72" s="745"/>
      <c r="AX72" s="745"/>
      <c r="AY72" s="745"/>
      <c r="AZ72" s="745"/>
      <c r="BA72" s="745"/>
      <c r="BB72" s="745"/>
      <c r="BC72" s="745"/>
      <c r="BD72" s="745"/>
      <c r="BE72" s="745"/>
      <c r="BF72" s="745"/>
      <c r="BG72" s="745"/>
      <c r="BH72" s="745"/>
      <c r="BI72" s="745"/>
      <c r="BJ72" s="745"/>
      <c r="BK72" s="745"/>
      <c r="BL72" s="745"/>
      <c r="BM72" s="745"/>
      <c r="BN72" s="745"/>
      <c r="BO72" s="745"/>
      <c r="BP72" s="745"/>
      <c r="BQ72" s="745"/>
      <c r="BR72" s="745"/>
      <c r="BS72" s="745"/>
      <c r="BT72" s="745"/>
      <c r="BU72" s="745"/>
      <c r="BV72" s="745"/>
      <c r="BW72" s="745"/>
      <c r="BX72" s="745"/>
      <c r="BY72" s="745"/>
      <c r="BZ72" s="745"/>
      <c r="CA72" s="745"/>
      <c r="CB72" s="745"/>
      <c r="CC72" s="745"/>
      <c r="CD72" s="745"/>
      <c r="CE72" s="745"/>
      <c r="CF72" s="745"/>
      <c r="CG72" s="745"/>
      <c r="CH72" s="745"/>
      <c r="CI72" s="745"/>
      <c r="CJ72" s="745"/>
      <c r="CK72" s="745"/>
      <c r="CL72" s="745"/>
      <c r="CM72" s="745"/>
      <c r="CN72" s="745"/>
      <c r="CO72" s="745"/>
      <c r="CP72" s="745"/>
      <c r="CQ72" s="745"/>
      <c r="CR72" s="745"/>
      <c r="CS72" s="745"/>
      <c r="CT72" s="745"/>
      <c r="CU72" s="745"/>
      <c r="CV72" s="745"/>
      <c r="CW72" s="745"/>
      <c r="CX72" s="745"/>
      <c r="CY72" s="745"/>
      <c r="CZ72" s="745"/>
      <c r="DA72" s="745"/>
      <c r="DB72" s="745"/>
      <c r="DC72" s="745"/>
      <c r="DD72" s="745"/>
      <c r="DE72" s="745"/>
      <c r="DF72" s="745"/>
      <c r="DG72" s="745"/>
      <c r="DH72" s="745"/>
      <c r="DI72" s="745"/>
      <c r="DJ72" s="745"/>
      <c r="DK72" s="745"/>
      <c r="DL72" s="745"/>
      <c r="DM72" s="745"/>
      <c r="DN72" s="745"/>
      <c r="DO72" s="745"/>
      <c r="DP72" s="745"/>
      <c r="DQ72" s="745"/>
      <c r="DR72" s="745"/>
      <c r="DS72" s="745"/>
      <c r="DT72" s="745"/>
      <c r="DU72" s="745"/>
      <c r="DV72" s="745"/>
      <c r="DW72" s="745"/>
      <c r="DX72" s="745"/>
      <c r="DY72" s="745"/>
      <c r="DZ72" s="745"/>
      <c r="EA72" s="745"/>
      <c r="EB72" s="745"/>
      <c r="EC72" s="745"/>
      <c r="ED72" s="745"/>
      <c r="EE72" s="745"/>
      <c r="EF72" s="745"/>
      <c r="EG72" s="745"/>
      <c r="EH72" s="745"/>
      <c r="EI72" s="745"/>
      <c r="EJ72" s="745"/>
      <c r="EK72" s="745"/>
      <c r="EL72" s="745"/>
      <c r="EM72" s="745"/>
      <c r="EN72" s="745"/>
      <c r="EO72" s="745"/>
      <c r="EP72" s="745"/>
      <c r="EQ72" s="745"/>
      <c r="ER72" s="745"/>
      <c r="ES72" s="745"/>
      <c r="ET72" s="745"/>
      <c r="EU72" s="745"/>
      <c r="EV72" s="745"/>
      <c r="EW72" s="745"/>
      <c r="EX72" s="745"/>
      <c r="EY72" s="745"/>
      <c r="EZ72" s="745"/>
      <c r="FA72" s="745"/>
      <c r="FB72" s="745"/>
      <c r="FC72" s="745"/>
      <c r="FD72" s="745"/>
      <c r="FE72" s="745"/>
      <c r="FF72" s="745"/>
      <c r="FG72" s="745"/>
      <c r="FH72" s="745"/>
      <c r="FI72" s="745"/>
      <c r="FJ72" s="745"/>
      <c r="FK72" s="745"/>
      <c r="FL72" s="745"/>
      <c r="FM72" s="745"/>
      <c r="FN72" s="745"/>
      <c r="FO72" s="745"/>
      <c r="FP72" s="745"/>
      <c r="FQ72" s="745"/>
      <c r="FR72" s="745"/>
      <c r="FS72" s="745"/>
      <c r="FT72" s="745"/>
      <c r="FU72" s="745"/>
      <c r="FV72" s="745"/>
      <c r="FW72" s="745"/>
      <c r="FX72" s="745"/>
      <c r="FY72" s="745"/>
      <c r="FZ72" s="745"/>
      <c r="GA72" s="745"/>
      <c r="GB72" s="745"/>
      <c r="GC72" s="745"/>
      <c r="GD72" s="745"/>
      <c r="GE72" s="745"/>
      <c r="GF72" s="745"/>
      <c r="GG72" s="745"/>
      <c r="GH72" s="745"/>
      <c r="GI72" s="745"/>
      <c r="GJ72" s="745"/>
      <c r="GK72" s="745"/>
      <c r="GL72" s="745"/>
      <c r="GM72" s="745"/>
      <c r="GN72" s="745"/>
      <c r="GO72" s="745"/>
      <c r="GP72" s="745"/>
      <c r="GQ72" s="745"/>
      <c r="GR72" s="745"/>
      <c r="GS72" s="745"/>
      <c r="GT72" s="745"/>
      <c r="GU72" s="745"/>
      <c r="GV72" s="745"/>
      <c r="GW72" s="745"/>
      <c r="GX72" s="745"/>
      <c r="GY72" s="745"/>
      <c r="GZ72" s="745"/>
      <c r="HA72" s="745"/>
      <c r="HB72" s="745"/>
      <c r="HC72" s="745"/>
      <c r="HD72" s="745"/>
      <c r="HE72" s="745"/>
      <c r="HF72" s="745"/>
      <c r="HG72" s="745"/>
      <c r="HH72" s="745"/>
      <c r="HI72" s="745"/>
      <c r="HJ72" s="745"/>
      <c r="HK72" s="745"/>
      <c r="HL72" s="745"/>
      <c r="HM72" s="745"/>
      <c r="HN72" s="745"/>
      <c r="HO72" s="745"/>
      <c r="HP72" s="745"/>
      <c r="HQ72" s="745"/>
      <c r="HR72" s="745"/>
      <c r="HS72" s="745"/>
      <c r="HT72" s="745"/>
      <c r="HU72" s="745"/>
      <c r="HV72" s="745"/>
      <c r="HW72" s="745"/>
      <c r="HX72" s="745"/>
      <c r="HY72" s="745"/>
      <c r="HZ72" s="745"/>
      <c r="IA72" s="745"/>
      <c r="IB72" s="745"/>
      <c r="IC72" s="745"/>
      <c r="ID72" s="745"/>
      <c r="IE72" s="745"/>
      <c r="IF72" s="745"/>
      <c r="IG72" s="745"/>
      <c r="IH72" s="745"/>
      <c r="II72" s="745"/>
      <c r="IJ72" s="745"/>
      <c r="IK72" s="745"/>
      <c r="IL72" s="745"/>
      <c r="IM72" s="745"/>
      <c r="IN72" s="745"/>
    </row>
    <row r="73" spans="1:248" ht="12.75">
      <c r="A73" s="746" t="s">
        <v>6325</v>
      </c>
      <c r="B73" s="747">
        <v>44133</v>
      </c>
      <c r="C73" s="746" t="s">
        <v>4030</v>
      </c>
      <c r="D73" s="746" t="s">
        <v>6219</v>
      </c>
      <c r="E73" s="748" t="s">
        <v>3843</v>
      </c>
      <c r="F73" s="746">
        <v>214</v>
      </c>
      <c r="G73" s="746">
        <v>238</v>
      </c>
      <c r="H73" s="758"/>
      <c r="I73" s="750"/>
      <c r="J73" s="746">
        <v>33</v>
      </c>
      <c r="K73" s="746">
        <v>10</v>
      </c>
      <c r="L73" s="748">
        <v>32</v>
      </c>
      <c r="M73" s="746">
        <v>12</v>
      </c>
      <c r="N73" s="746">
        <v>3</v>
      </c>
      <c r="O73" s="748">
        <v>1</v>
      </c>
      <c r="P73" s="748">
        <f t="shared" si="31"/>
        <v>15</v>
      </c>
      <c r="Q73" s="748"/>
      <c r="R73" s="748"/>
      <c r="S73" s="748"/>
      <c r="T73" s="748" t="s">
        <v>4491</v>
      </c>
      <c r="U73" s="757"/>
      <c r="V73" s="752">
        <f t="shared" si="38"/>
        <v>0.36363636363636365</v>
      </c>
      <c r="W73" s="752">
        <f t="shared" ref="W73:X73" si="65">IF(OR(K73=ISBLANK(0),K73=0),"",IF(N73=ISBLANK(0),0,N73/K73))</f>
        <v>0.3</v>
      </c>
      <c r="X73" s="752">
        <f t="shared" si="65"/>
        <v>3.125E-2</v>
      </c>
      <c r="Y73" s="753">
        <f t="shared" si="33"/>
        <v>0.34883720930232559</v>
      </c>
      <c r="Z73" s="753">
        <f t="shared" si="34"/>
        <v>0</v>
      </c>
      <c r="AA73" s="745"/>
      <c r="AB73" s="745"/>
      <c r="AC73" s="745"/>
      <c r="AD73" s="745"/>
      <c r="AE73" s="745"/>
      <c r="AF73" s="745"/>
      <c r="AG73" s="745"/>
      <c r="AH73" s="745"/>
      <c r="AI73" s="745"/>
      <c r="AJ73" s="745"/>
      <c r="AK73" s="745"/>
      <c r="AL73" s="745"/>
      <c r="AM73" s="745"/>
      <c r="AN73" s="745"/>
      <c r="AO73" s="745"/>
      <c r="AP73" s="745"/>
      <c r="AQ73" s="745"/>
      <c r="AR73" s="745"/>
      <c r="AS73" s="745"/>
      <c r="AT73" s="745"/>
      <c r="AU73" s="745"/>
      <c r="AV73" s="745"/>
      <c r="AW73" s="745"/>
      <c r="AX73" s="745"/>
      <c r="AY73" s="745"/>
      <c r="AZ73" s="745"/>
      <c r="BA73" s="745"/>
      <c r="BB73" s="745"/>
      <c r="BC73" s="745"/>
      <c r="BD73" s="745"/>
      <c r="BE73" s="745"/>
      <c r="BF73" s="745"/>
      <c r="BG73" s="745"/>
      <c r="BH73" s="745"/>
      <c r="BI73" s="745"/>
      <c r="BJ73" s="745"/>
      <c r="BK73" s="745"/>
      <c r="BL73" s="745"/>
      <c r="BM73" s="745"/>
      <c r="BN73" s="745"/>
      <c r="BO73" s="745"/>
      <c r="BP73" s="745"/>
      <c r="BQ73" s="745"/>
      <c r="BR73" s="745"/>
      <c r="BS73" s="745"/>
      <c r="BT73" s="745"/>
      <c r="BU73" s="745"/>
      <c r="BV73" s="745"/>
      <c r="BW73" s="745"/>
      <c r="BX73" s="745"/>
      <c r="BY73" s="745"/>
      <c r="BZ73" s="745"/>
      <c r="CA73" s="745"/>
      <c r="CB73" s="745"/>
      <c r="CC73" s="745"/>
      <c r="CD73" s="745"/>
      <c r="CE73" s="745"/>
      <c r="CF73" s="745"/>
      <c r="CG73" s="745"/>
      <c r="CH73" s="745"/>
      <c r="CI73" s="745"/>
      <c r="CJ73" s="745"/>
      <c r="CK73" s="745"/>
      <c r="CL73" s="745"/>
      <c r="CM73" s="745"/>
      <c r="CN73" s="745"/>
      <c r="CO73" s="745"/>
      <c r="CP73" s="745"/>
      <c r="CQ73" s="745"/>
      <c r="CR73" s="745"/>
      <c r="CS73" s="745"/>
      <c r="CT73" s="745"/>
      <c r="CU73" s="745"/>
      <c r="CV73" s="745"/>
      <c r="CW73" s="745"/>
      <c r="CX73" s="745"/>
      <c r="CY73" s="745"/>
      <c r="CZ73" s="745"/>
      <c r="DA73" s="745"/>
      <c r="DB73" s="745"/>
      <c r="DC73" s="745"/>
      <c r="DD73" s="745"/>
      <c r="DE73" s="745"/>
      <c r="DF73" s="745"/>
      <c r="DG73" s="745"/>
      <c r="DH73" s="745"/>
      <c r="DI73" s="745"/>
      <c r="DJ73" s="745"/>
      <c r="DK73" s="745"/>
      <c r="DL73" s="745"/>
      <c r="DM73" s="745"/>
      <c r="DN73" s="745"/>
      <c r="DO73" s="745"/>
      <c r="DP73" s="745"/>
      <c r="DQ73" s="745"/>
      <c r="DR73" s="745"/>
      <c r="DS73" s="745"/>
      <c r="DT73" s="745"/>
      <c r="DU73" s="745"/>
      <c r="DV73" s="745"/>
      <c r="DW73" s="745"/>
      <c r="DX73" s="745"/>
      <c r="DY73" s="745"/>
      <c r="DZ73" s="745"/>
      <c r="EA73" s="745"/>
      <c r="EB73" s="745"/>
      <c r="EC73" s="745"/>
      <c r="ED73" s="745"/>
      <c r="EE73" s="745"/>
      <c r="EF73" s="745"/>
      <c r="EG73" s="745"/>
      <c r="EH73" s="745"/>
      <c r="EI73" s="745"/>
      <c r="EJ73" s="745"/>
      <c r="EK73" s="745"/>
      <c r="EL73" s="745"/>
      <c r="EM73" s="745"/>
      <c r="EN73" s="745"/>
      <c r="EO73" s="745"/>
      <c r="EP73" s="745"/>
      <c r="EQ73" s="745"/>
      <c r="ER73" s="745"/>
      <c r="ES73" s="745"/>
      <c r="ET73" s="745"/>
      <c r="EU73" s="745"/>
      <c r="EV73" s="745"/>
      <c r="EW73" s="745"/>
      <c r="EX73" s="745"/>
      <c r="EY73" s="745"/>
      <c r="EZ73" s="745"/>
      <c r="FA73" s="745"/>
      <c r="FB73" s="745"/>
      <c r="FC73" s="745"/>
      <c r="FD73" s="745"/>
      <c r="FE73" s="745"/>
      <c r="FF73" s="745"/>
      <c r="FG73" s="745"/>
      <c r="FH73" s="745"/>
      <c r="FI73" s="745"/>
      <c r="FJ73" s="745"/>
      <c r="FK73" s="745"/>
      <c r="FL73" s="745"/>
      <c r="FM73" s="745"/>
      <c r="FN73" s="745"/>
      <c r="FO73" s="745"/>
      <c r="FP73" s="745"/>
      <c r="FQ73" s="745"/>
      <c r="FR73" s="745"/>
      <c r="FS73" s="745"/>
      <c r="FT73" s="745"/>
      <c r="FU73" s="745"/>
      <c r="FV73" s="745"/>
      <c r="FW73" s="745"/>
      <c r="FX73" s="745"/>
      <c r="FY73" s="745"/>
      <c r="FZ73" s="745"/>
      <c r="GA73" s="745"/>
      <c r="GB73" s="745"/>
      <c r="GC73" s="745"/>
      <c r="GD73" s="745"/>
      <c r="GE73" s="745"/>
      <c r="GF73" s="745"/>
      <c r="GG73" s="745"/>
      <c r="GH73" s="745"/>
      <c r="GI73" s="745"/>
      <c r="GJ73" s="745"/>
      <c r="GK73" s="745"/>
      <c r="GL73" s="745"/>
      <c r="GM73" s="745"/>
      <c r="GN73" s="745"/>
      <c r="GO73" s="745"/>
      <c r="GP73" s="745"/>
      <c r="GQ73" s="745"/>
      <c r="GR73" s="745"/>
      <c r="GS73" s="745"/>
      <c r="GT73" s="745"/>
      <c r="GU73" s="745"/>
      <c r="GV73" s="745"/>
      <c r="GW73" s="745"/>
      <c r="GX73" s="745"/>
      <c r="GY73" s="745"/>
      <c r="GZ73" s="745"/>
      <c r="HA73" s="745"/>
      <c r="HB73" s="745"/>
      <c r="HC73" s="745"/>
      <c r="HD73" s="745"/>
      <c r="HE73" s="745"/>
      <c r="HF73" s="745"/>
      <c r="HG73" s="745"/>
      <c r="HH73" s="745"/>
      <c r="HI73" s="745"/>
      <c r="HJ73" s="745"/>
      <c r="HK73" s="745"/>
      <c r="HL73" s="745"/>
      <c r="HM73" s="745"/>
      <c r="HN73" s="745"/>
      <c r="HO73" s="745"/>
      <c r="HP73" s="745"/>
      <c r="HQ73" s="745"/>
      <c r="HR73" s="745"/>
      <c r="HS73" s="745"/>
      <c r="HT73" s="745"/>
      <c r="HU73" s="745"/>
      <c r="HV73" s="745"/>
      <c r="HW73" s="745"/>
      <c r="HX73" s="745"/>
      <c r="HY73" s="745"/>
      <c r="HZ73" s="745"/>
      <c r="IA73" s="745"/>
      <c r="IB73" s="745"/>
      <c r="IC73" s="745"/>
      <c r="ID73" s="745"/>
      <c r="IE73" s="745"/>
      <c r="IF73" s="745"/>
      <c r="IG73" s="745"/>
      <c r="IH73" s="745"/>
      <c r="II73" s="745"/>
      <c r="IJ73" s="745"/>
      <c r="IK73" s="745"/>
      <c r="IL73" s="745"/>
      <c r="IM73" s="745"/>
      <c r="IN73" s="745"/>
    </row>
    <row r="74" spans="1:248" ht="12.75">
      <c r="A74" s="746" t="s">
        <v>6326</v>
      </c>
      <c r="B74" s="747">
        <v>44130</v>
      </c>
      <c r="C74" s="746" t="s">
        <v>3844</v>
      </c>
      <c r="D74" s="746" t="s">
        <v>6209</v>
      </c>
      <c r="E74" s="748" t="s">
        <v>3843</v>
      </c>
      <c r="F74" s="746" t="s">
        <v>6222</v>
      </c>
      <c r="G74" s="746" t="s">
        <v>4583</v>
      </c>
      <c r="H74" s="758"/>
      <c r="I74" s="750"/>
      <c r="J74" s="746"/>
      <c r="K74" s="746"/>
      <c r="L74" s="748"/>
      <c r="M74" s="746"/>
      <c r="N74" s="746"/>
      <c r="O74" s="748"/>
      <c r="P74" s="748">
        <f t="shared" si="31"/>
        <v>0</v>
      </c>
      <c r="Q74" s="748"/>
      <c r="R74" s="748"/>
      <c r="S74" s="748"/>
      <c r="T74" s="748"/>
      <c r="U74" s="757"/>
      <c r="V74" s="752" t="str">
        <f t="shared" si="38"/>
        <v/>
      </c>
      <c r="W74" s="752" t="str">
        <f t="shared" ref="W74:X74" si="66">IF(OR(K74=ISBLANK(0),K74=0),"",IF(N74=ISBLANK(0),0,N74/K74))</f>
        <v/>
      </c>
      <c r="X74" s="752" t="str">
        <f t="shared" si="66"/>
        <v/>
      </c>
      <c r="Y74" s="753" t="str">
        <f t="shared" si="33"/>
        <v/>
      </c>
      <c r="Z74" s="753" t="str">
        <f t="shared" si="34"/>
        <v/>
      </c>
      <c r="AA74" s="745"/>
      <c r="AB74" s="745"/>
      <c r="AC74" s="745"/>
      <c r="AD74" s="745"/>
      <c r="AE74" s="745"/>
      <c r="AF74" s="745"/>
      <c r="AG74" s="745"/>
      <c r="AH74" s="745"/>
      <c r="AI74" s="745"/>
      <c r="AJ74" s="745"/>
      <c r="AK74" s="745"/>
      <c r="AL74" s="745"/>
      <c r="AM74" s="745"/>
      <c r="AN74" s="745"/>
      <c r="AO74" s="745"/>
      <c r="AP74" s="745"/>
      <c r="AQ74" s="745"/>
      <c r="AR74" s="745"/>
      <c r="AS74" s="745"/>
      <c r="AT74" s="745"/>
      <c r="AU74" s="745"/>
      <c r="AV74" s="745"/>
      <c r="AW74" s="745"/>
      <c r="AX74" s="745"/>
      <c r="AY74" s="745"/>
      <c r="AZ74" s="745"/>
      <c r="BA74" s="745"/>
      <c r="BB74" s="745"/>
      <c r="BC74" s="745"/>
      <c r="BD74" s="745"/>
      <c r="BE74" s="745"/>
      <c r="BF74" s="745"/>
      <c r="BG74" s="745"/>
      <c r="BH74" s="745"/>
      <c r="BI74" s="745"/>
      <c r="BJ74" s="745"/>
      <c r="BK74" s="745"/>
      <c r="BL74" s="745"/>
      <c r="BM74" s="745"/>
      <c r="BN74" s="745"/>
      <c r="BO74" s="745"/>
      <c r="BP74" s="745"/>
      <c r="BQ74" s="745"/>
      <c r="BR74" s="745"/>
      <c r="BS74" s="745"/>
      <c r="BT74" s="745"/>
      <c r="BU74" s="745"/>
      <c r="BV74" s="745"/>
      <c r="BW74" s="745"/>
      <c r="BX74" s="745"/>
      <c r="BY74" s="745"/>
      <c r="BZ74" s="745"/>
      <c r="CA74" s="745"/>
      <c r="CB74" s="745"/>
      <c r="CC74" s="745"/>
      <c r="CD74" s="745"/>
      <c r="CE74" s="745"/>
      <c r="CF74" s="745"/>
      <c r="CG74" s="745"/>
      <c r="CH74" s="745"/>
      <c r="CI74" s="745"/>
      <c r="CJ74" s="745"/>
      <c r="CK74" s="745"/>
      <c r="CL74" s="745"/>
      <c r="CM74" s="745"/>
      <c r="CN74" s="745"/>
      <c r="CO74" s="745"/>
      <c r="CP74" s="745"/>
      <c r="CQ74" s="745"/>
      <c r="CR74" s="745"/>
      <c r="CS74" s="745"/>
      <c r="CT74" s="745"/>
      <c r="CU74" s="745"/>
      <c r="CV74" s="745"/>
      <c r="CW74" s="745"/>
      <c r="CX74" s="745"/>
      <c r="CY74" s="745"/>
      <c r="CZ74" s="745"/>
      <c r="DA74" s="745"/>
      <c r="DB74" s="745"/>
      <c r="DC74" s="745"/>
      <c r="DD74" s="745"/>
      <c r="DE74" s="745"/>
      <c r="DF74" s="745"/>
      <c r="DG74" s="745"/>
      <c r="DH74" s="745"/>
      <c r="DI74" s="745"/>
      <c r="DJ74" s="745"/>
      <c r="DK74" s="745"/>
      <c r="DL74" s="745"/>
      <c r="DM74" s="745"/>
      <c r="DN74" s="745"/>
      <c r="DO74" s="745"/>
      <c r="DP74" s="745"/>
      <c r="DQ74" s="745"/>
      <c r="DR74" s="745"/>
      <c r="DS74" s="745"/>
      <c r="DT74" s="745"/>
      <c r="DU74" s="745"/>
      <c r="DV74" s="745"/>
      <c r="DW74" s="745"/>
      <c r="DX74" s="745"/>
      <c r="DY74" s="745"/>
      <c r="DZ74" s="745"/>
      <c r="EA74" s="745"/>
      <c r="EB74" s="745"/>
      <c r="EC74" s="745"/>
      <c r="ED74" s="745"/>
      <c r="EE74" s="745"/>
      <c r="EF74" s="745"/>
      <c r="EG74" s="745"/>
      <c r="EH74" s="745"/>
      <c r="EI74" s="745"/>
      <c r="EJ74" s="745"/>
      <c r="EK74" s="745"/>
      <c r="EL74" s="745"/>
      <c r="EM74" s="745"/>
      <c r="EN74" s="745"/>
      <c r="EO74" s="745"/>
      <c r="EP74" s="745"/>
      <c r="EQ74" s="745"/>
      <c r="ER74" s="745"/>
      <c r="ES74" s="745"/>
      <c r="ET74" s="745"/>
      <c r="EU74" s="745"/>
      <c r="EV74" s="745"/>
      <c r="EW74" s="745"/>
      <c r="EX74" s="745"/>
      <c r="EY74" s="745"/>
      <c r="EZ74" s="745"/>
      <c r="FA74" s="745"/>
      <c r="FB74" s="745"/>
      <c r="FC74" s="745"/>
      <c r="FD74" s="745"/>
      <c r="FE74" s="745"/>
      <c r="FF74" s="745"/>
      <c r="FG74" s="745"/>
      <c r="FH74" s="745"/>
      <c r="FI74" s="745"/>
      <c r="FJ74" s="745"/>
      <c r="FK74" s="745"/>
      <c r="FL74" s="745"/>
      <c r="FM74" s="745"/>
      <c r="FN74" s="745"/>
      <c r="FO74" s="745"/>
      <c r="FP74" s="745"/>
      <c r="FQ74" s="745"/>
      <c r="FR74" s="745"/>
      <c r="FS74" s="745"/>
      <c r="FT74" s="745"/>
      <c r="FU74" s="745"/>
      <c r="FV74" s="745"/>
      <c r="FW74" s="745"/>
      <c r="FX74" s="745"/>
      <c r="FY74" s="745"/>
      <c r="FZ74" s="745"/>
      <c r="GA74" s="745"/>
      <c r="GB74" s="745"/>
      <c r="GC74" s="745"/>
      <c r="GD74" s="745"/>
      <c r="GE74" s="745"/>
      <c r="GF74" s="745"/>
      <c r="GG74" s="745"/>
      <c r="GH74" s="745"/>
      <c r="GI74" s="745"/>
      <c r="GJ74" s="745"/>
      <c r="GK74" s="745"/>
      <c r="GL74" s="745"/>
      <c r="GM74" s="745"/>
      <c r="GN74" s="745"/>
      <c r="GO74" s="745"/>
      <c r="GP74" s="745"/>
      <c r="GQ74" s="745"/>
      <c r="GR74" s="745"/>
      <c r="GS74" s="745"/>
      <c r="GT74" s="745"/>
      <c r="GU74" s="745"/>
      <c r="GV74" s="745"/>
      <c r="GW74" s="745"/>
      <c r="GX74" s="745"/>
      <c r="GY74" s="745"/>
      <c r="GZ74" s="745"/>
      <c r="HA74" s="745"/>
      <c r="HB74" s="745"/>
      <c r="HC74" s="745"/>
      <c r="HD74" s="745"/>
      <c r="HE74" s="745"/>
      <c r="HF74" s="745"/>
      <c r="HG74" s="745"/>
      <c r="HH74" s="745"/>
      <c r="HI74" s="745"/>
      <c r="HJ74" s="745"/>
      <c r="HK74" s="745"/>
      <c r="HL74" s="745"/>
      <c r="HM74" s="745"/>
      <c r="HN74" s="745"/>
      <c r="HO74" s="745"/>
      <c r="HP74" s="745"/>
      <c r="HQ74" s="745"/>
      <c r="HR74" s="745"/>
      <c r="HS74" s="745"/>
      <c r="HT74" s="745"/>
      <c r="HU74" s="745"/>
      <c r="HV74" s="745"/>
      <c r="HW74" s="745"/>
      <c r="HX74" s="745"/>
      <c r="HY74" s="745"/>
      <c r="HZ74" s="745"/>
      <c r="IA74" s="745"/>
      <c r="IB74" s="745"/>
      <c r="IC74" s="745"/>
      <c r="ID74" s="745"/>
      <c r="IE74" s="745"/>
      <c r="IF74" s="745"/>
      <c r="IG74" s="745"/>
      <c r="IH74" s="745"/>
      <c r="II74" s="745"/>
      <c r="IJ74" s="745"/>
      <c r="IK74" s="745"/>
      <c r="IL74" s="745"/>
      <c r="IM74" s="745"/>
      <c r="IN74" s="745"/>
    </row>
    <row r="75" spans="1:248" ht="12.75">
      <c r="A75" s="746" t="s">
        <v>6327</v>
      </c>
      <c r="B75" s="747">
        <v>44134</v>
      </c>
      <c r="C75" s="746" t="s">
        <v>3844</v>
      </c>
      <c r="D75" s="746" t="s">
        <v>6237</v>
      </c>
      <c r="E75" s="748" t="s">
        <v>3843</v>
      </c>
      <c r="F75" s="746">
        <v>259</v>
      </c>
      <c r="G75" s="746">
        <v>254</v>
      </c>
      <c r="H75" s="758"/>
      <c r="I75" s="750"/>
      <c r="J75" s="746">
        <v>14</v>
      </c>
      <c r="K75" s="746">
        <v>10</v>
      </c>
      <c r="L75" s="748">
        <v>3</v>
      </c>
      <c r="M75" s="746">
        <v>12</v>
      </c>
      <c r="N75" s="746">
        <v>0</v>
      </c>
      <c r="O75" s="748">
        <v>2</v>
      </c>
      <c r="P75" s="748">
        <f t="shared" si="31"/>
        <v>12</v>
      </c>
      <c r="Q75" s="748"/>
      <c r="R75" s="750"/>
      <c r="S75" s="750"/>
      <c r="T75" s="750"/>
      <c r="U75" s="757"/>
      <c r="V75" s="752">
        <f t="shared" si="38"/>
        <v>0.8571428571428571</v>
      </c>
      <c r="W75" s="752">
        <f t="shared" ref="W75:X75" si="67">IF(OR(K75=ISBLANK(0),K75=0),"",IF(N75=ISBLANK(0),0,N75/K75))</f>
        <v>0</v>
      </c>
      <c r="X75" s="752">
        <f t="shared" si="67"/>
        <v>0.66666666666666663</v>
      </c>
      <c r="Y75" s="753">
        <f t="shared" si="33"/>
        <v>0.5</v>
      </c>
      <c r="Z75" s="753">
        <f t="shared" si="34"/>
        <v>0</v>
      </c>
      <c r="AA75" s="745"/>
      <c r="AB75" s="745"/>
      <c r="AC75" s="745"/>
      <c r="AD75" s="745"/>
      <c r="AE75" s="745"/>
      <c r="AF75" s="745"/>
      <c r="AG75" s="745"/>
      <c r="AH75" s="745"/>
      <c r="AI75" s="745"/>
      <c r="AJ75" s="745"/>
      <c r="AK75" s="745"/>
      <c r="AL75" s="745"/>
      <c r="AM75" s="745"/>
      <c r="AN75" s="745"/>
      <c r="AO75" s="745"/>
      <c r="AP75" s="745"/>
      <c r="AQ75" s="745"/>
      <c r="AR75" s="745"/>
      <c r="AS75" s="745"/>
      <c r="AT75" s="745"/>
      <c r="AU75" s="745"/>
      <c r="AV75" s="745"/>
      <c r="AW75" s="745"/>
      <c r="AX75" s="745"/>
      <c r="AY75" s="745"/>
      <c r="AZ75" s="745"/>
      <c r="BA75" s="745"/>
      <c r="BB75" s="745"/>
      <c r="BC75" s="745"/>
      <c r="BD75" s="745"/>
      <c r="BE75" s="745"/>
      <c r="BF75" s="745"/>
      <c r="BG75" s="745"/>
      <c r="BH75" s="745"/>
      <c r="BI75" s="745"/>
      <c r="BJ75" s="745"/>
      <c r="BK75" s="745"/>
      <c r="BL75" s="745"/>
      <c r="BM75" s="745"/>
      <c r="BN75" s="745"/>
      <c r="BO75" s="745"/>
      <c r="BP75" s="745"/>
      <c r="BQ75" s="745"/>
      <c r="BR75" s="745"/>
      <c r="BS75" s="745"/>
      <c r="BT75" s="745"/>
      <c r="BU75" s="745"/>
      <c r="BV75" s="745"/>
      <c r="BW75" s="745"/>
      <c r="BX75" s="745"/>
      <c r="BY75" s="745"/>
      <c r="BZ75" s="745"/>
      <c r="CA75" s="745"/>
      <c r="CB75" s="745"/>
      <c r="CC75" s="745"/>
      <c r="CD75" s="745"/>
      <c r="CE75" s="745"/>
      <c r="CF75" s="745"/>
      <c r="CG75" s="745"/>
      <c r="CH75" s="745"/>
      <c r="CI75" s="745"/>
      <c r="CJ75" s="745"/>
      <c r="CK75" s="745"/>
      <c r="CL75" s="745"/>
      <c r="CM75" s="745"/>
      <c r="CN75" s="745"/>
      <c r="CO75" s="745"/>
      <c r="CP75" s="745"/>
      <c r="CQ75" s="745"/>
      <c r="CR75" s="745"/>
      <c r="CS75" s="745"/>
      <c r="CT75" s="745"/>
      <c r="CU75" s="745"/>
      <c r="CV75" s="745"/>
      <c r="CW75" s="745"/>
      <c r="CX75" s="745"/>
      <c r="CY75" s="745"/>
      <c r="CZ75" s="745"/>
      <c r="DA75" s="745"/>
      <c r="DB75" s="745"/>
      <c r="DC75" s="745"/>
      <c r="DD75" s="745"/>
      <c r="DE75" s="745"/>
      <c r="DF75" s="745"/>
      <c r="DG75" s="745"/>
      <c r="DH75" s="745"/>
      <c r="DI75" s="745"/>
      <c r="DJ75" s="745"/>
      <c r="DK75" s="745"/>
      <c r="DL75" s="745"/>
      <c r="DM75" s="745"/>
      <c r="DN75" s="745"/>
      <c r="DO75" s="745"/>
      <c r="DP75" s="745"/>
      <c r="DQ75" s="745"/>
      <c r="DR75" s="745"/>
      <c r="DS75" s="745"/>
      <c r="DT75" s="745"/>
      <c r="DU75" s="745"/>
      <c r="DV75" s="745"/>
      <c r="DW75" s="745"/>
      <c r="DX75" s="745"/>
      <c r="DY75" s="745"/>
      <c r="DZ75" s="745"/>
      <c r="EA75" s="745"/>
      <c r="EB75" s="745"/>
      <c r="EC75" s="745"/>
      <c r="ED75" s="745"/>
      <c r="EE75" s="745"/>
      <c r="EF75" s="745"/>
      <c r="EG75" s="745"/>
      <c r="EH75" s="745"/>
      <c r="EI75" s="745"/>
      <c r="EJ75" s="745"/>
      <c r="EK75" s="745"/>
      <c r="EL75" s="745"/>
      <c r="EM75" s="745"/>
      <c r="EN75" s="745"/>
      <c r="EO75" s="745"/>
      <c r="EP75" s="745"/>
      <c r="EQ75" s="745"/>
      <c r="ER75" s="745"/>
      <c r="ES75" s="745"/>
      <c r="ET75" s="745"/>
      <c r="EU75" s="745"/>
      <c r="EV75" s="745"/>
      <c r="EW75" s="745"/>
      <c r="EX75" s="745"/>
      <c r="EY75" s="745"/>
      <c r="EZ75" s="745"/>
      <c r="FA75" s="745"/>
      <c r="FB75" s="745"/>
      <c r="FC75" s="745"/>
      <c r="FD75" s="745"/>
      <c r="FE75" s="745"/>
      <c r="FF75" s="745"/>
      <c r="FG75" s="745"/>
      <c r="FH75" s="745"/>
      <c r="FI75" s="745"/>
      <c r="FJ75" s="745"/>
      <c r="FK75" s="745"/>
      <c r="FL75" s="745"/>
      <c r="FM75" s="745"/>
      <c r="FN75" s="745"/>
      <c r="FO75" s="745"/>
      <c r="FP75" s="745"/>
      <c r="FQ75" s="745"/>
      <c r="FR75" s="745"/>
      <c r="FS75" s="745"/>
      <c r="FT75" s="745"/>
      <c r="FU75" s="745"/>
      <c r="FV75" s="745"/>
      <c r="FW75" s="745"/>
      <c r="FX75" s="745"/>
      <c r="FY75" s="745"/>
      <c r="FZ75" s="745"/>
      <c r="GA75" s="745"/>
      <c r="GB75" s="745"/>
      <c r="GC75" s="745"/>
      <c r="GD75" s="745"/>
      <c r="GE75" s="745"/>
      <c r="GF75" s="745"/>
      <c r="GG75" s="745"/>
      <c r="GH75" s="745"/>
      <c r="GI75" s="745"/>
      <c r="GJ75" s="745"/>
      <c r="GK75" s="745"/>
      <c r="GL75" s="745"/>
      <c r="GM75" s="745"/>
      <c r="GN75" s="745"/>
      <c r="GO75" s="745"/>
      <c r="GP75" s="745"/>
      <c r="GQ75" s="745"/>
      <c r="GR75" s="745"/>
      <c r="GS75" s="745"/>
      <c r="GT75" s="745"/>
      <c r="GU75" s="745"/>
      <c r="GV75" s="745"/>
      <c r="GW75" s="745"/>
      <c r="GX75" s="745"/>
      <c r="GY75" s="745"/>
      <c r="GZ75" s="745"/>
      <c r="HA75" s="745"/>
      <c r="HB75" s="745"/>
      <c r="HC75" s="745"/>
      <c r="HD75" s="745"/>
      <c r="HE75" s="745"/>
      <c r="HF75" s="745"/>
      <c r="HG75" s="745"/>
      <c r="HH75" s="745"/>
      <c r="HI75" s="745"/>
      <c r="HJ75" s="745"/>
      <c r="HK75" s="745"/>
      <c r="HL75" s="745"/>
      <c r="HM75" s="745"/>
      <c r="HN75" s="745"/>
      <c r="HO75" s="745"/>
      <c r="HP75" s="745"/>
      <c r="HQ75" s="745"/>
      <c r="HR75" s="745"/>
      <c r="HS75" s="745"/>
      <c r="HT75" s="745"/>
      <c r="HU75" s="745"/>
      <c r="HV75" s="745"/>
      <c r="HW75" s="745"/>
      <c r="HX75" s="745"/>
      <c r="HY75" s="745"/>
      <c r="HZ75" s="745"/>
      <c r="IA75" s="745"/>
      <c r="IB75" s="745"/>
      <c r="IC75" s="745"/>
      <c r="ID75" s="745"/>
      <c r="IE75" s="745"/>
      <c r="IF75" s="745"/>
      <c r="IG75" s="745"/>
      <c r="IH75" s="745"/>
      <c r="II75" s="745"/>
      <c r="IJ75" s="745"/>
      <c r="IK75" s="745"/>
      <c r="IL75" s="745"/>
      <c r="IM75" s="745"/>
      <c r="IN75" s="745"/>
    </row>
    <row r="76" spans="1:248" ht="12.75">
      <c r="A76" s="746" t="s">
        <v>6328</v>
      </c>
      <c r="B76" s="747">
        <v>44151</v>
      </c>
      <c r="C76" s="746" t="s">
        <v>4069</v>
      </c>
      <c r="D76" s="746" t="s">
        <v>6209</v>
      </c>
      <c r="E76" s="748" t="s">
        <v>3843</v>
      </c>
      <c r="F76" s="746">
        <v>258</v>
      </c>
      <c r="G76" s="746">
        <v>238</v>
      </c>
      <c r="H76" s="758"/>
      <c r="I76" s="750"/>
      <c r="J76" s="746">
        <v>6</v>
      </c>
      <c r="K76" s="746">
        <v>7</v>
      </c>
      <c r="L76" s="748">
        <v>13</v>
      </c>
      <c r="M76" s="746">
        <v>6</v>
      </c>
      <c r="N76" s="746">
        <v>5</v>
      </c>
      <c r="O76" s="748">
        <v>2</v>
      </c>
      <c r="P76" s="748">
        <f t="shared" si="31"/>
        <v>11</v>
      </c>
      <c r="Q76" s="748"/>
      <c r="R76" s="750"/>
      <c r="S76" s="750"/>
      <c r="T76" s="750"/>
      <c r="U76" s="757"/>
      <c r="V76" s="752">
        <f t="shared" si="38"/>
        <v>1</v>
      </c>
      <c r="W76" s="752">
        <f t="shared" ref="W76:X76" si="68">IF(OR(K76=ISBLANK(0),K76=0),"",IF(N76=ISBLANK(0),0,N76/K76))</f>
        <v>0.7142857142857143</v>
      </c>
      <c r="X76" s="752">
        <f t="shared" si="68"/>
        <v>0.15384615384615385</v>
      </c>
      <c r="Y76" s="753">
        <f t="shared" si="33"/>
        <v>0.84615384615384615</v>
      </c>
      <c r="Z76" s="753">
        <f t="shared" si="34"/>
        <v>0</v>
      </c>
      <c r="AA76" s="745"/>
      <c r="AB76" s="745"/>
      <c r="AC76" s="745"/>
      <c r="AD76" s="745"/>
      <c r="AE76" s="745"/>
      <c r="AF76" s="745"/>
      <c r="AG76" s="745"/>
      <c r="AH76" s="745"/>
      <c r="AI76" s="745"/>
      <c r="AJ76" s="745"/>
      <c r="AK76" s="745"/>
      <c r="AL76" s="745"/>
      <c r="AM76" s="745"/>
      <c r="AN76" s="745"/>
      <c r="AO76" s="745"/>
      <c r="AP76" s="745"/>
      <c r="AQ76" s="745"/>
      <c r="AR76" s="745"/>
      <c r="AS76" s="745"/>
      <c r="AT76" s="745"/>
      <c r="AU76" s="745"/>
      <c r="AV76" s="745"/>
      <c r="AW76" s="745"/>
      <c r="AX76" s="745"/>
      <c r="AY76" s="745"/>
      <c r="AZ76" s="745"/>
      <c r="BA76" s="745"/>
      <c r="BB76" s="745"/>
      <c r="BC76" s="745"/>
      <c r="BD76" s="745"/>
      <c r="BE76" s="745"/>
      <c r="BF76" s="745"/>
      <c r="BG76" s="745"/>
      <c r="BH76" s="745"/>
      <c r="BI76" s="745"/>
      <c r="BJ76" s="745"/>
      <c r="BK76" s="745"/>
      <c r="BL76" s="745"/>
      <c r="BM76" s="745"/>
      <c r="BN76" s="745"/>
      <c r="BO76" s="745"/>
      <c r="BP76" s="745"/>
      <c r="BQ76" s="745"/>
      <c r="BR76" s="745"/>
      <c r="BS76" s="745"/>
      <c r="BT76" s="745"/>
      <c r="BU76" s="745"/>
      <c r="BV76" s="745"/>
      <c r="BW76" s="745"/>
      <c r="BX76" s="745"/>
      <c r="BY76" s="745"/>
      <c r="BZ76" s="745"/>
      <c r="CA76" s="745"/>
      <c r="CB76" s="745"/>
      <c r="CC76" s="745"/>
      <c r="CD76" s="745"/>
      <c r="CE76" s="745"/>
      <c r="CF76" s="745"/>
      <c r="CG76" s="745"/>
      <c r="CH76" s="745"/>
      <c r="CI76" s="745"/>
      <c r="CJ76" s="745"/>
      <c r="CK76" s="745"/>
      <c r="CL76" s="745"/>
      <c r="CM76" s="745"/>
      <c r="CN76" s="745"/>
      <c r="CO76" s="745"/>
      <c r="CP76" s="745"/>
      <c r="CQ76" s="745"/>
      <c r="CR76" s="745"/>
      <c r="CS76" s="745"/>
      <c r="CT76" s="745"/>
      <c r="CU76" s="745"/>
      <c r="CV76" s="745"/>
      <c r="CW76" s="745"/>
      <c r="CX76" s="745"/>
      <c r="CY76" s="745"/>
      <c r="CZ76" s="745"/>
      <c r="DA76" s="745"/>
      <c r="DB76" s="745"/>
      <c r="DC76" s="745"/>
      <c r="DD76" s="745"/>
      <c r="DE76" s="745"/>
      <c r="DF76" s="745"/>
      <c r="DG76" s="745"/>
      <c r="DH76" s="745"/>
      <c r="DI76" s="745"/>
      <c r="DJ76" s="745"/>
      <c r="DK76" s="745"/>
      <c r="DL76" s="745"/>
      <c r="DM76" s="745"/>
      <c r="DN76" s="745"/>
      <c r="DO76" s="745"/>
      <c r="DP76" s="745"/>
      <c r="DQ76" s="745"/>
      <c r="DR76" s="745"/>
      <c r="DS76" s="745"/>
      <c r="DT76" s="745"/>
      <c r="DU76" s="745"/>
      <c r="DV76" s="745"/>
      <c r="DW76" s="745"/>
      <c r="DX76" s="745"/>
      <c r="DY76" s="745"/>
      <c r="DZ76" s="745"/>
      <c r="EA76" s="745"/>
      <c r="EB76" s="745"/>
      <c r="EC76" s="745"/>
      <c r="ED76" s="745"/>
      <c r="EE76" s="745"/>
      <c r="EF76" s="745"/>
      <c r="EG76" s="745"/>
      <c r="EH76" s="745"/>
      <c r="EI76" s="745"/>
      <c r="EJ76" s="745"/>
      <c r="EK76" s="745"/>
      <c r="EL76" s="745"/>
      <c r="EM76" s="745"/>
      <c r="EN76" s="745"/>
      <c r="EO76" s="745"/>
      <c r="EP76" s="745"/>
      <c r="EQ76" s="745"/>
      <c r="ER76" s="745"/>
      <c r="ES76" s="745"/>
      <c r="ET76" s="745"/>
      <c r="EU76" s="745"/>
      <c r="EV76" s="745"/>
      <c r="EW76" s="745"/>
      <c r="EX76" s="745"/>
      <c r="EY76" s="745"/>
      <c r="EZ76" s="745"/>
      <c r="FA76" s="745"/>
      <c r="FB76" s="745"/>
      <c r="FC76" s="745"/>
      <c r="FD76" s="745"/>
      <c r="FE76" s="745"/>
      <c r="FF76" s="745"/>
      <c r="FG76" s="745"/>
      <c r="FH76" s="745"/>
      <c r="FI76" s="745"/>
      <c r="FJ76" s="745"/>
      <c r="FK76" s="745"/>
      <c r="FL76" s="745"/>
      <c r="FM76" s="745"/>
      <c r="FN76" s="745"/>
      <c r="FO76" s="745"/>
      <c r="FP76" s="745"/>
      <c r="FQ76" s="745"/>
      <c r="FR76" s="745"/>
      <c r="FS76" s="745"/>
      <c r="FT76" s="745"/>
      <c r="FU76" s="745"/>
      <c r="FV76" s="745"/>
      <c r="FW76" s="745"/>
      <c r="FX76" s="745"/>
      <c r="FY76" s="745"/>
      <c r="FZ76" s="745"/>
      <c r="GA76" s="745"/>
      <c r="GB76" s="745"/>
      <c r="GC76" s="745"/>
      <c r="GD76" s="745"/>
      <c r="GE76" s="745"/>
      <c r="GF76" s="745"/>
      <c r="GG76" s="745"/>
      <c r="GH76" s="745"/>
      <c r="GI76" s="745"/>
      <c r="GJ76" s="745"/>
      <c r="GK76" s="745"/>
      <c r="GL76" s="745"/>
      <c r="GM76" s="745"/>
      <c r="GN76" s="745"/>
      <c r="GO76" s="745"/>
      <c r="GP76" s="745"/>
      <c r="GQ76" s="745"/>
      <c r="GR76" s="745"/>
      <c r="GS76" s="745"/>
      <c r="GT76" s="745"/>
      <c r="GU76" s="745"/>
      <c r="GV76" s="745"/>
      <c r="GW76" s="745"/>
      <c r="GX76" s="745"/>
      <c r="GY76" s="745"/>
      <c r="GZ76" s="745"/>
      <c r="HA76" s="745"/>
      <c r="HB76" s="745"/>
      <c r="HC76" s="745"/>
      <c r="HD76" s="745"/>
      <c r="HE76" s="745"/>
      <c r="HF76" s="745"/>
      <c r="HG76" s="745"/>
      <c r="HH76" s="745"/>
      <c r="HI76" s="745"/>
      <c r="HJ76" s="745"/>
      <c r="HK76" s="745"/>
      <c r="HL76" s="745"/>
      <c r="HM76" s="745"/>
      <c r="HN76" s="745"/>
      <c r="HO76" s="745"/>
      <c r="HP76" s="745"/>
      <c r="HQ76" s="745"/>
      <c r="HR76" s="745"/>
      <c r="HS76" s="745"/>
      <c r="HT76" s="745"/>
      <c r="HU76" s="745"/>
      <c r="HV76" s="745"/>
      <c r="HW76" s="745"/>
      <c r="HX76" s="745"/>
      <c r="HY76" s="745"/>
      <c r="HZ76" s="745"/>
      <c r="IA76" s="745"/>
      <c r="IB76" s="745"/>
      <c r="IC76" s="745"/>
      <c r="ID76" s="745"/>
      <c r="IE76" s="745"/>
      <c r="IF76" s="745"/>
      <c r="IG76" s="745"/>
      <c r="IH76" s="745"/>
      <c r="II76" s="745"/>
      <c r="IJ76" s="745"/>
      <c r="IK76" s="745"/>
      <c r="IL76" s="745"/>
      <c r="IM76" s="745"/>
      <c r="IN76" s="745"/>
    </row>
    <row r="77" spans="1:248" ht="12.75">
      <c r="A77" s="746" t="s">
        <v>6329</v>
      </c>
      <c r="B77" s="747">
        <v>44119</v>
      </c>
      <c r="C77" s="746" t="s">
        <v>3954</v>
      </c>
      <c r="D77" s="746" t="s">
        <v>6205</v>
      </c>
      <c r="E77" s="748" t="s">
        <v>3843</v>
      </c>
      <c r="F77" s="746">
        <v>246</v>
      </c>
      <c r="G77" s="746">
        <v>263</v>
      </c>
      <c r="H77" s="746"/>
      <c r="I77" s="748"/>
      <c r="J77" s="746">
        <v>9</v>
      </c>
      <c r="K77" s="746">
        <v>6</v>
      </c>
      <c r="L77" s="748">
        <v>12</v>
      </c>
      <c r="M77" s="746">
        <v>9</v>
      </c>
      <c r="N77" s="746">
        <v>6</v>
      </c>
      <c r="O77" s="748">
        <v>9</v>
      </c>
      <c r="P77" s="748">
        <f t="shared" si="31"/>
        <v>15</v>
      </c>
      <c r="Q77" s="748"/>
      <c r="R77" s="748"/>
      <c r="S77" s="748"/>
      <c r="T77" s="748" t="s">
        <v>4491</v>
      </c>
      <c r="U77" s="754"/>
      <c r="V77" s="752">
        <f t="shared" si="38"/>
        <v>1</v>
      </c>
      <c r="W77" s="752">
        <f t="shared" ref="W77:X77" si="69">IF(OR(K77=ISBLANK(0),K77=0),"",IF(N77=ISBLANK(0),0,N77/K77))</f>
        <v>1</v>
      </c>
      <c r="X77" s="752">
        <f t="shared" si="69"/>
        <v>0.75</v>
      </c>
      <c r="Y77" s="753">
        <f t="shared" si="33"/>
        <v>1</v>
      </c>
      <c r="Z77" s="753">
        <f t="shared" si="34"/>
        <v>0</v>
      </c>
      <c r="AA77" s="745"/>
      <c r="AB77" s="745"/>
      <c r="AC77" s="745"/>
      <c r="AD77" s="745"/>
      <c r="AE77" s="745"/>
      <c r="AF77" s="745"/>
      <c r="AG77" s="745"/>
      <c r="AH77" s="745"/>
      <c r="AI77" s="745"/>
      <c r="AJ77" s="745"/>
      <c r="AK77" s="745"/>
      <c r="AL77" s="745"/>
      <c r="AM77" s="745"/>
      <c r="AN77" s="745"/>
      <c r="AO77" s="745"/>
      <c r="AP77" s="745"/>
      <c r="AQ77" s="745"/>
      <c r="AR77" s="745"/>
      <c r="AS77" s="745"/>
      <c r="AT77" s="745"/>
      <c r="AU77" s="745"/>
      <c r="AV77" s="745"/>
      <c r="AW77" s="745"/>
      <c r="AX77" s="745"/>
      <c r="AY77" s="745"/>
      <c r="AZ77" s="745"/>
      <c r="BA77" s="745"/>
      <c r="BB77" s="745"/>
      <c r="BC77" s="745"/>
      <c r="BD77" s="745"/>
      <c r="BE77" s="745"/>
      <c r="BF77" s="745"/>
      <c r="BG77" s="745"/>
      <c r="BH77" s="745"/>
      <c r="BI77" s="745"/>
      <c r="BJ77" s="745"/>
      <c r="BK77" s="745"/>
      <c r="BL77" s="745"/>
      <c r="BM77" s="745"/>
      <c r="BN77" s="745"/>
      <c r="BO77" s="745"/>
      <c r="BP77" s="745"/>
      <c r="BQ77" s="745"/>
      <c r="BR77" s="745"/>
      <c r="BS77" s="745"/>
      <c r="BT77" s="745"/>
      <c r="BU77" s="745"/>
      <c r="BV77" s="745"/>
      <c r="BW77" s="745"/>
      <c r="BX77" s="745"/>
      <c r="BY77" s="745"/>
      <c r="BZ77" s="745"/>
      <c r="CA77" s="745"/>
      <c r="CB77" s="745"/>
      <c r="CC77" s="745"/>
      <c r="CD77" s="745"/>
      <c r="CE77" s="745"/>
      <c r="CF77" s="745"/>
      <c r="CG77" s="745"/>
      <c r="CH77" s="745"/>
      <c r="CI77" s="745"/>
      <c r="CJ77" s="745"/>
      <c r="CK77" s="745"/>
      <c r="CL77" s="745"/>
      <c r="CM77" s="745"/>
      <c r="CN77" s="745"/>
      <c r="CO77" s="745"/>
      <c r="CP77" s="745"/>
      <c r="CQ77" s="745"/>
      <c r="CR77" s="745"/>
      <c r="CS77" s="745"/>
      <c r="CT77" s="745"/>
      <c r="CU77" s="745"/>
      <c r="CV77" s="745"/>
      <c r="CW77" s="745"/>
      <c r="CX77" s="745"/>
      <c r="CY77" s="745"/>
      <c r="CZ77" s="745"/>
      <c r="DA77" s="745"/>
      <c r="DB77" s="745"/>
      <c r="DC77" s="745"/>
      <c r="DD77" s="745"/>
      <c r="DE77" s="745"/>
      <c r="DF77" s="745"/>
      <c r="DG77" s="745"/>
      <c r="DH77" s="745"/>
      <c r="DI77" s="745"/>
      <c r="DJ77" s="745"/>
      <c r="DK77" s="745"/>
      <c r="DL77" s="745"/>
      <c r="DM77" s="745"/>
      <c r="DN77" s="745"/>
      <c r="DO77" s="745"/>
      <c r="DP77" s="745"/>
      <c r="DQ77" s="745"/>
      <c r="DR77" s="745"/>
      <c r="DS77" s="745"/>
      <c r="DT77" s="745"/>
      <c r="DU77" s="745"/>
      <c r="DV77" s="745"/>
      <c r="DW77" s="745"/>
      <c r="DX77" s="745"/>
      <c r="DY77" s="745"/>
      <c r="DZ77" s="745"/>
      <c r="EA77" s="745"/>
      <c r="EB77" s="745"/>
      <c r="EC77" s="745"/>
      <c r="ED77" s="745"/>
      <c r="EE77" s="745"/>
      <c r="EF77" s="745"/>
      <c r="EG77" s="745"/>
      <c r="EH77" s="745"/>
      <c r="EI77" s="745"/>
      <c r="EJ77" s="745"/>
      <c r="EK77" s="745"/>
      <c r="EL77" s="745"/>
      <c r="EM77" s="745"/>
      <c r="EN77" s="745"/>
      <c r="EO77" s="745"/>
      <c r="EP77" s="745"/>
      <c r="EQ77" s="745"/>
      <c r="ER77" s="745"/>
      <c r="ES77" s="745"/>
      <c r="ET77" s="745"/>
      <c r="EU77" s="745"/>
      <c r="EV77" s="745"/>
      <c r="EW77" s="745"/>
      <c r="EX77" s="745"/>
      <c r="EY77" s="745"/>
      <c r="EZ77" s="745"/>
      <c r="FA77" s="745"/>
      <c r="FB77" s="745"/>
      <c r="FC77" s="745"/>
      <c r="FD77" s="745"/>
      <c r="FE77" s="745"/>
      <c r="FF77" s="745"/>
      <c r="FG77" s="745"/>
      <c r="FH77" s="745"/>
      <c r="FI77" s="745"/>
      <c r="FJ77" s="745"/>
      <c r="FK77" s="745"/>
      <c r="FL77" s="745"/>
      <c r="FM77" s="745"/>
      <c r="FN77" s="745"/>
      <c r="FO77" s="745"/>
      <c r="FP77" s="745"/>
      <c r="FQ77" s="745"/>
      <c r="FR77" s="745"/>
      <c r="FS77" s="745"/>
      <c r="FT77" s="745"/>
      <c r="FU77" s="745"/>
      <c r="FV77" s="745"/>
      <c r="FW77" s="745"/>
      <c r="FX77" s="745"/>
      <c r="FY77" s="745"/>
      <c r="FZ77" s="745"/>
      <c r="GA77" s="745"/>
      <c r="GB77" s="745"/>
      <c r="GC77" s="745"/>
      <c r="GD77" s="745"/>
      <c r="GE77" s="745"/>
      <c r="GF77" s="745"/>
      <c r="GG77" s="745"/>
      <c r="GH77" s="745"/>
      <c r="GI77" s="745"/>
      <c r="GJ77" s="745"/>
      <c r="GK77" s="745"/>
      <c r="GL77" s="745"/>
      <c r="GM77" s="745"/>
      <c r="GN77" s="745"/>
      <c r="GO77" s="745"/>
      <c r="GP77" s="745"/>
      <c r="GQ77" s="745"/>
      <c r="GR77" s="745"/>
      <c r="GS77" s="745"/>
      <c r="GT77" s="745"/>
      <c r="GU77" s="745"/>
      <c r="GV77" s="745"/>
      <c r="GW77" s="745"/>
      <c r="GX77" s="745"/>
      <c r="GY77" s="745"/>
      <c r="GZ77" s="745"/>
      <c r="HA77" s="745"/>
      <c r="HB77" s="745"/>
      <c r="HC77" s="745"/>
      <c r="HD77" s="745"/>
      <c r="HE77" s="745"/>
      <c r="HF77" s="745"/>
      <c r="HG77" s="745"/>
      <c r="HH77" s="745"/>
      <c r="HI77" s="745"/>
      <c r="HJ77" s="745"/>
      <c r="HK77" s="745"/>
      <c r="HL77" s="745"/>
      <c r="HM77" s="745"/>
      <c r="HN77" s="745"/>
      <c r="HO77" s="745"/>
      <c r="HP77" s="745"/>
      <c r="HQ77" s="745"/>
      <c r="HR77" s="745"/>
      <c r="HS77" s="745"/>
      <c r="HT77" s="745"/>
      <c r="HU77" s="745"/>
      <c r="HV77" s="745"/>
      <c r="HW77" s="745"/>
      <c r="HX77" s="745"/>
      <c r="HY77" s="745"/>
      <c r="HZ77" s="745"/>
      <c r="IA77" s="745"/>
      <c r="IB77" s="745"/>
      <c r="IC77" s="745"/>
      <c r="ID77" s="745"/>
      <c r="IE77" s="745"/>
      <c r="IF77" s="745"/>
      <c r="IG77" s="745"/>
      <c r="IH77" s="745"/>
      <c r="II77" s="745"/>
      <c r="IJ77" s="745"/>
      <c r="IK77" s="745"/>
      <c r="IL77" s="745"/>
      <c r="IM77" s="745"/>
      <c r="IN77" s="745"/>
    </row>
    <row r="78" spans="1:248" ht="12.75">
      <c r="A78" s="746" t="s">
        <v>6330</v>
      </c>
      <c r="B78" s="747">
        <v>44127</v>
      </c>
      <c r="C78" s="746" t="s">
        <v>3954</v>
      </c>
      <c r="D78" s="746" t="s">
        <v>6331</v>
      </c>
      <c r="E78" s="748" t="s">
        <v>3843</v>
      </c>
      <c r="F78" s="746">
        <v>242</v>
      </c>
      <c r="G78" s="746">
        <v>267</v>
      </c>
      <c r="H78" s="758"/>
      <c r="I78" s="750"/>
      <c r="J78" s="746">
        <v>43</v>
      </c>
      <c r="K78" s="746">
        <v>0</v>
      </c>
      <c r="L78" s="748">
        <v>0</v>
      </c>
      <c r="M78" s="746">
        <v>24</v>
      </c>
      <c r="N78" s="746">
        <v>0</v>
      </c>
      <c r="O78" s="748">
        <v>0</v>
      </c>
      <c r="P78" s="748">
        <f t="shared" si="31"/>
        <v>24</v>
      </c>
      <c r="Q78" s="748"/>
      <c r="R78" s="748"/>
      <c r="S78" s="748"/>
      <c r="T78" s="748" t="s">
        <v>4491</v>
      </c>
      <c r="U78" s="759" t="s">
        <v>6332</v>
      </c>
      <c r="V78" s="752">
        <f t="shared" si="38"/>
        <v>0.55813953488372092</v>
      </c>
      <c r="W78" s="752" t="str">
        <f t="shared" ref="W78:X78" si="70">IF(OR(K78=ISBLANK(0),K78=0),"",IF(N78=ISBLANK(0),0,N78/K78))</f>
        <v/>
      </c>
      <c r="X78" s="752" t="str">
        <f t="shared" si="70"/>
        <v/>
      </c>
      <c r="Y78" s="753">
        <f t="shared" si="33"/>
        <v>0.55813953488372092</v>
      </c>
      <c r="Z78" s="753">
        <f t="shared" si="34"/>
        <v>0</v>
      </c>
      <c r="AA78" s="745"/>
    </row>
    <row r="79" spans="1:248" ht="18" customHeight="1">
      <c r="A79" s="746" t="s">
        <v>6333</v>
      </c>
      <c r="B79" s="747">
        <v>44130</v>
      </c>
      <c r="C79" s="746" t="s">
        <v>3844</v>
      </c>
      <c r="D79" s="746" t="s">
        <v>6205</v>
      </c>
      <c r="E79" s="748" t="s">
        <v>3843</v>
      </c>
      <c r="F79" s="746">
        <v>235</v>
      </c>
      <c r="G79" s="746">
        <v>243</v>
      </c>
      <c r="H79" s="758"/>
      <c r="I79" s="750"/>
      <c r="J79" s="746">
        <v>10</v>
      </c>
      <c r="K79" s="746">
        <v>9</v>
      </c>
      <c r="L79" s="748">
        <v>9</v>
      </c>
      <c r="M79" s="746">
        <v>2</v>
      </c>
      <c r="N79" s="746">
        <v>0</v>
      </c>
      <c r="O79" s="748">
        <v>0</v>
      </c>
      <c r="P79" s="748">
        <f t="shared" si="31"/>
        <v>2</v>
      </c>
      <c r="Q79" s="748"/>
      <c r="R79" s="748"/>
      <c r="S79" s="748"/>
      <c r="T79" s="748" t="s">
        <v>4491</v>
      </c>
      <c r="U79" s="757"/>
      <c r="V79" s="752">
        <f t="shared" si="38"/>
        <v>0.2</v>
      </c>
      <c r="W79" s="752">
        <f t="shared" ref="W79:X79" si="71">IF(OR(K79=ISBLANK(0),K79=0),"",IF(N79=ISBLANK(0),0,N79/K79))</f>
        <v>0</v>
      </c>
      <c r="X79" s="752">
        <f t="shared" si="71"/>
        <v>0</v>
      </c>
      <c r="Y79" s="753">
        <f t="shared" si="33"/>
        <v>0.10526315789473684</v>
      </c>
      <c r="Z79" s="753">
        <f t="shared" si="34"/>
        <v>0</v>
      </c>
      <c r="AA79" s="745"/>
      <c r="AB79" s="745"/>
      <c r="AC79" s="745"/>
      <c r="AD79" s="745"/>
      <c r="AE79" s="745"/>
      <c r="AF79" s="745"/>
      <c r="AG79" s="745"/>
      <c r="AH79" s="745"/>
      <c r="AI79" s="745"/>
      <c r="AJ79" s="745"/>
      <c r="AK79" s="745"/>
      <c r="AL79" s="745"/>
      <c r="AM79" s="745"/>
      <c r="AN79" s="745"/>
      <c r="AO79" s="745"/>
      <c r="AP79" s="745"/>
      <c r="AQ79" s="745"/>
      <c r="AR79" s="745"/>
      <c r="AS79" s="745"/>
      <c r="AT79" s="745"/>
      <c r="AU79" s="745"/>
      <c r="AV79" s="745"/>
      <c r="AW79" s="745"/>
      <c r="AX79" s="745"/>
      <c r="AY79" s="745"/>
      <c r="AZ79" s="745"/>
      <c r="BA79" s="745"/>
      <c r="BB79" s="745"/>
      <c r="BC79" s="745"/>
      <c r="BD79" s="745"/>
      <c r="BE79" s="745"/>
      <c r="BF79" s="745"/>
      <c r="BG79" s="745"/>
      <c r="BH79" s="745"/>
      <c r="BI79" s="745"/>
      <c r="BJ79" s="745"/>
      <c r="BK79" s="745"/>
      <c r="BL79" s="745"/>
      <c r="BM79" s="745"/>
      <c r="BN79" s="745"/>
      <c r="BO79" s="745"/>
      <c r="BP79" s="745"/>
      <c r="BQ79" s="745"/>
      <c r="BR79" s="745"/>
      <c r="BS79" s="745"/>
      <c r="BT79" s="745"/>
      <c r="BU79" s="745"/>
      <c r="BV79" s="745"/>
      <c r="BW79" s="745"/>
      <c r="BX79" s="745"/>
      <c r="BY79" s="745"/>
      <c r="BZ79" s="745"/>
      <c r="CA79" s="745"/>
      <c r="CB79" s="745"/>
      <c r="CC79" s="745"/>
      <c r="CD79" s="745"/>
      <c r="CE79" s="745"/>
      <c r="CF79" s="745"/>
      <c r="CG79" s="745"/>
      <c r="CH79" s="745"/>
      <c r="CI79" s="745"/>
      <c r="CJ79" s="745"/>
      <c r="CK79" s="745"/>
      <c r="CL79" s="745"/>
      <c r="CM79" s="745"/>
      <c r="CN79" s="745"/>
      <c r="CO79" s="745"/>
      <c r="CP79" s="745"/>
      <c r="CQ79" s="745"/>
      <c r="CR79" s="745"/>
      <c r="CS79" s="745"/>
      <c r="CT79" s="745"/>
      <c r="CU79" s="745"/>
      <c r="CV79" s="745"/>
      <c r="CW79" s="745"/>
      <c r="CX79" s="745"/>
      <c r="CY79" s="745"/>
      <c r="CZ79" s="745"/>
      <c r="DA79" s="745"/>
      <c r="DB79" s="745"/>
      <c r="DC79" s="745"/>
      <c r="DD79" s="745"/>
      <c r="DE79" s="745"/>
      <c r="DF79" s="745"/>
      <c r="DG79" s="745"/>
      <c r="DH79" s="745"/>
      <c r="DI79" s="745"/>
      <c r="DJ79" s="745"/>
      <c r="DK79" s="745"/>
      <c r="DL79" s="745"/>
      <c r="DM79" s="745"/>
      <c r="DN79" s="745"/>
      <c r="DO79" s="745"/>
      <c r="DP79" s="745"/>
      <c r="DQ79" s="745"/>
      <c r="DR79" s="745"/>
      <c r="DS79" s="745"/>
      <c r="DT79" s="745"/>
      <c r="DU79" s="745"/>
      <c r="DV79" s="745"/>
      <c r="DW79" s="745"/>
      <c r="DX79" s="745"/>
      <c r="DY79" s="745"/>
      <c r="DZ79" s="745"/>
      <c r="EA79" s="745"/>
      <c r="EB79" s="745"/>
      <c r="EC79" s="745"/>
      <c r="ED79" s="745"/>
      <c r="EE79" s="745"/>
      <c r="EF79" s="745"/>
      <c r="EG79" s="745"/>
      <c r="EH79" s="745"/>
      <c r="EI79" s="745"/>
      <c r="EJ79" s="745"/>
      <c r="EK79" s="745"/>
      <c r="EL79" s="745"/>
      <c r="EM79" s="745"/>
      <c r="EN79" s="745"/>
      <c r="EO79" s="745"/>
      <c r="EP79" s="745"/>
      <c r="EQ79" s="745"/>
      <c r="ER79" s="745"/>
      <c r="ES79" s="745"/>
      <c r="ET79" s="745"/>
      <c r="EU79" s="745"/>
      <c r="EV79" s="745"/>
      <c r="EW79" s="745"/>
      <c r="EX79" s="745"/>
      <c r="EY79" s="745"/>
      <c r="EZ79" s="745"/>
      <c r="FA79" s="745"/>
      <c r="FB79" s="745"/>
      <c r="FC79" s="745"/>
      <c r="FD79" s="745"/>
      <c r="FE79" s="745"/>
      <c r="FF79" s="745"/>
      <c r="FG79" s="745"/>
      <c r="FH79" s="745"/>
      <c r="FI79" s="745"/>
      <c r="FJ79" s="745"/>
      <c r="FK79" s="745"/>
      <c r="FL79" s="745"/>
      <c r="FM79" s="745"/>
      <c r="FN79" s="745"/>
      <c r="FO79" s="745"/>
      <c r="FP79" s="745"/>
      <c r="FQ79" s="745"/>
      <c r="FR79" s="745"/>
      <c r="FS79" s="745"/>
      <c r="FT79" s="745"/>
      <c r="FU79" s="745"/>
      <c r="FV79" s="745"/>
      <c r="FW79" s="745"/>
      <c r="FX79" s="745"/>
      <c r="FY79" s="745"/>
      <c r="FZ79" s="745"/>
      <c r="GA79" s="745"/>
      <c r="GB79" s="745"/>
      <c r="GC79" s="745"/>
      <c r="GD79" s="745"/>
      <c r="GE79" s="745"/>
      <c r="GF79" s="745"/>
      <c r="GG79" s="745"/>
      <c r="GH79" s="745"/>
      <c r="GI79" s="745"/>
      <c r="GJ79" s="745"/>
      <c r="GK79" s="745"/>
      <c r="GL79" s="745"/>
      <c r="GM79" s="745"/>
      <c r="GN79" s="745"/>
      <c r="GO79" s="745"/>
      <c r="GP79" s="745"/>
      <c r="GQ79" s="745"/>
      <c r="GR79" s="745"/>
      <c r="GS79" s="745"/>
      <c r="GT79" s="745"/>
      <c r="GU79" s="745"/>
      <c r="GV79" s="745"/>
      <c r="GW79" s="745"/>
      <c r="GX79" s="745"/>
      <c r="GY79" s="745"/>
      <c r="GZ79" s="745"/>
      <c r="HA79" s="745"/>
      <c r="HB79" s="745"/>
      <c r="HC79" s="745"/>
      <c r="HD79" s="745"/>
      <c r="HE79" s="745"/>
      <c r="HF79" s="745"/>
      <c r="HG79" s="745"/>
      <c r="HH79" s="745"/>
      <c r="HI79" s="745"/>
      <c r="HJ79" s="745"/>
      <c r="HK79" s="745"/>
      <c r="HL79" s="745"/>
      <c r="HM79" s="745"/>
      <c r="HN79" s="745"/>
      <c r="HO79" s="745"/>
      <c r="HP79" s="745"/>
      <c r="HQ79" s="745"/>
      <c r="HR79" s="745"/>
      <c r="HS79" s="745"/>
      <c r="HT79" s="745"/>
      <c r="HU79" s="745"/>
      <c r="HV79" s="745"/>
      <c r="HW79" s="745"/>
      <c r="HX79" s="745"/>
      <c r="HY79" s="745"/>
      <c r="HZ79" s="745"/>
      <c r="IA79" s="745"/>
      <c r="IB79" s="745"/>
      <c r="IC79" s="745"/>
      <c r="ID79" s="745"/>
      <c r="IE79" s="745"/>
      <c r="IF79" s="745"/>
      <c r="IG79" s="745"/>
      <c r="IH79" s="745"/>
      <c r="II79" s="745"/>
      <c r="IJ79" s="745"/>
      <c r="IK79" s="745"/>
      <c r="IL79" s="745"/>
      <c r="IM79" s="745"/>
      <c r="IN79" s="745"/>
    </row>
    <row r="80" spans="1:248" ht="63.75">
      <c r="A80" s="746" t="s">
        <v>6334</v>
      </c>
      <c r="B80" s="747">
        <v>44131</v>
      </c>
      <c r="C80" s="746" t="s">
        <v>6335</v>
      </c>
      <c r="D80" s="746" t="s">
        <v>6205</v>
      </c>
      <c r="E80" s="748" t="s">
        <v>3843</v>
      </c>
      <c r="F80" s="746" t="s">
        <v>6336</v>
      </c>
      <c r="G80" s="746" t="s">
        <v>6221</v>
      </c>
      <c r="H80" s="758"/>
      <c r="I80" s="750"/>
      <c r="J80" s="746">
        <v>50</v>
      </c>
      <c r="K80" s="746">
        <v>10</v>
      </c>
      <c r="L80" s="748">
        <v>20</v>
      </c>
      <c r="M80" s="746">
        <v>17</v>
      </c>
      <c r="N80" s="746">
        <v>4</v>
      </c>
      <c r="O80" s="748">
        <v>3</v>
      </c>
      <c r="P80" s="748">
        <f t="shared" si="31"/>
        <v>21</v>
      </c>
      <c r="Q80" s="748"/>
      <c r="R80" s="748"/>
      <c r="S80" s="748"/>
      <c r="T80" s="748" t="s">
        <v>6337</v>
      </c>
      <c r="U80" s="772" t="s">
        <v>6338</v>
      </c>
      <c r="V80" s="752">
        <f t="shared" si="38"/>
        <v>0.34</v>
      </c>
      <c r="W80" s="752">
        <f t="shared" ref="W80:X80" si="72">IF(OR(K80=ISBLANK(0),K80=0),"",IF(N80=ISBLANK(0),0,N80/K80))</f>
        <v>0.4</v>
      </c>
      <c r="X80" s="752">
        <f t="shared" si="72"/>
        <v>0.15</v>
      </c>
      <c r="Y80" s="753">
        <f t="shared" si="33"/>
        <v>0.35</v>
      </c>
      <c r="Z80" s="753">
        <f t="shared" si="34"/>
        <v>0</v>
      </c>
      <c r="AA80" s="745"/>
      <c r="AB80" s="745"/>
      <c r="AC80" s="745"/>
      <c r="AD80" s="745"/>
      <c r="AE80" s="745"/>
      <c r="AF80" s="745"/>
      <c r="AG80" s="745"/>
      <c r="AH80" s="745"/>
      <c r="AI80" s="745"/>
      <c r="AJ80" s="745"/>
      <c r="AK80" s="745"/>
      <c r="AL80" s="745"/>
      <c r="AM80" s="745"/>
      <c r="AN80" s="745"/>
      <c r="AO80" s="745"/>
      <c r="AP80" s="745"/>
      <c r="AQ80" s="745"/>
      <c r="AR80" s="745"/>
      <c r="AS80" s="745"/>
      <c r="AT80" s="745"/>
      <c r="AU80" s="745"/>
      <c r="AV80" s="745"/>
      <c r="AW80" s="745"/>
      <c r="AX80" s="745"/>
      <c r="AY80" s="745"/>
      <c r="AZ80" s="745"/>
      <c r="BA80" s="745"/>
      <c r="BB80" s="745"/>
      <c r="BC80" s="745"/>
      <c r="BD80" s="745"/>
      <c r="BE80" s="745"/>
      <c r="BF80" s="745"/>
      <c r="BG80" s="745"/>
      <c r="BH80" s="745"/>
      <c r="BI80" s="745"/>
      <c r="BJ80" s="745"/>
      <c r="BK80" s="745"/>
      <c r="BL80" s="745"/>
      <c r="BM80" s="745"/>
      <c r="BN80" s="745"/>
      <c r="BO80" s="745"/>
      <c r="BP80" s="745"/>
      <c r="BQ80" s="745"/>
      <c r="BR80" s="745"/>
      <c r="BS80" s="745"/>
      <c r="BT80" s="745"/>
      <c r="BU80" s="745"/>
      <c r="BV80" s="745"/>
      <c r="BW80" s="745"/>
      <c r="BX80" s="745"/>
      <c r="BY80" s="745"/>
      <c r="BZ80" s="745"/>
      <c r="CA80" s="745"/>
      <c r="CB80" s="745"/>
      <c r="CC80" s="745"/>
      <c r="CD80" s="745"/>
      <c r="CE80" s="745"/>
      <c r="CF80" s="745"/>
      <c r="CG80" s="745"/>
      <c r="CH80" s="745"/>
      <c r="CI80" s="745"/>
      <c r="CJ80" s="745"/>
      <c r="CK80" s="745"/>
      <c r="CL80" s="745"/>
      <c r="CM80" s="745"/>
      <c r="CN80" s="745"/>
      <c r="CO80" s="745"/>
      <c r="CP80" s="745"/>
      <c r="CQ80" s="745"/>
      <c r="CR80" s="745"/>
      <c r="CS80" s="745"/>
      <c r="CT80" s="745"/>
      <c r="CU80" s="745"/>
      <c r="CV80" s="745"/>
      <c r="CW80" s="745"/>
      <c r="CX80" s="745"/>
      <c r="CY80" s="745"/>
      <c r="CZ80" s="745"/>
      <c r="DA80" s="745"/>
      <c r="DB80" s="745"/>
      <c r="DC80" s="745"/>
      <c r="DD80" s="745"/>
      <c r="DE80" s="745"/>
      <c r="DF80" s="745"/>
      <c r="DG80" s="745"/>
      <c r="DH80" s="745"/>
      <c r="DI80" s="745"/>
      <c r="DJ80" s="745"/>
      <c r="DK80" s="745"/>
      <c r="DL80" s="745"/>
      <c r="DM80" s="745"/>
      <c r="DN80" s="745"/>
      <c r="DO80" s="745"/>
      <c r="DP80" s="745"/>
      <c r="DQ80" s="745"/>
      <c r="DR80" s="745"/>
      <c r="DS80" s="745"/>
      <c r="DT80" s="745"/>
      <c r="DU80" s="745"/>
      <c r="DV80" s="745"/>
      <c r="DW80" s="745"/>
      <c r="DX80" s="745"/>
      <c r="DY80" s="745"/>
      <c r="DZ80" s="745"/>
      <c r="EA80" s="745"/>
      <c r="EB80" s="745"/>
      <c r="EC80" s="745"/>
      <c r="ED80" s="745"/>
      <c r="EE80" s="745"/>
      <c r="EF80" s="745"/>
      <c r="EG80" s="745"/>
      <c r="EH80" s="745"/>
      <c r="EI80" s="745"/>
      <c r="EJ80" s="745"/>
      <c r="EK80" s="745"/>
      <c r="EL80" s="745"/>
      <c r="EM80" s="745"/>
      <c r="EN80" s="745"/>
      <c r="EO80" s="745"/>
      <c r="EP80" s="745"/>
      <c r="EQ80" s="745"/>
      <c r="ER80" s="745"/>
      <c r="ES80" s="745"/>
      <c r="ET80" s="745"/>
      <c r="EU80" s="745"/>
      <c r="EV80" s="745"/>
      <c r="EW80" s="745"/>
      <c r="EX80" s="745"/>
      <c r="EY80" s="745"/>
      <c r="EZ80" s="745"/>
      <c r="FA80" s="745"/>
      <c r="FB80" s="745"/>
      <c r="FC80" s="745"/>
      <c r="FD80" s="745"/>
      <c r="FE80" s="745"/>
      <c r="FF80" s="745"/>
      <c r="FG80" s="745"/>
      <c r="FH80" s="745"/>
      <c r="FI80" s="745"/>
      <c r="FJ80" s="745"/>
      <c r="FK80" s="745"/>
      <c r="FL80" s="745"/>
      <c r="FM80" s="745"/>
      <c r="FN80" s="745"/>
      <c r="FO80" s="745"/>
      <c r="FP80" s="745"/>
      <c r="FQ80" s="745"/>
      <c r="FR80" s="745"/>
      <c r="FS80" s="745"/>
      <c r="FT80" s="745"/>
      <c r="FU80" s="745"/>
      <c r="FV80" s="745"/>
      <c r="FW80" s="745"/>
      <c r="FX80" s="745"/>
      <c r="FY80" s="745"/>
      <c r="FZ80" s="745"/>
      <c r="GA80" s="745"/>
      <c r="GB80" s="745"/>
      <c r="GC80" s="745"/>
      <c r="GD80" s="745"/>
      <c r="GE80" s="745"/>
      <c r="GF80" s="745"/>
      <c r="GG80" s="745"/>
      <c r="GH80" s="745"/>
      <c r="GI80" s="745"/>
      <c r="GJ80" s="745"/>
      <c r="GK80" s="745"/>
      <c r="GL80" s="745"/>
      <c r="GM80" s="745"/>
      <c r="GN80" s="745"/>
      <c r="GO80" s="745"/>
      <c r="GP80" s="745"/>
      <c r="GQ80" s="745"/>
      <c r="GR80" s="745"/>
      <c r="GS80" s="745"/>
      <c r="GT80" s="745"/>
      <c r="GU80" s="745"/>
      <c r="GV80" s="745"/>
      <c r="GW80" s="745"/>
      <c r="GX80" s="745"/>
      <c r="GY80" s="745"/>
      <c r="GZ80" s="745"/>
      <c r="HA80" s="745"/>
      <c r="HB80" s="745"/>
      <c r="HC80" s="745"/>
      <c r="HD80" s="745"/>
      <c r="HE80" s="745"/>
      <c r="HF80" s="745"/>
      <c r="HG80" s="745"/>
      <c r="HH80" s="745"/>
      <c r="HI80" s="745"/>
      <c r="HJ80" s="745"/>
      <c r="HK80" s="745"/>
      <c r="HL80" s="745"/>
      <c r="HM80" s="745"/>
      <c r="HN80" s="745"/>
      <c r="HO80" s="745"/>
      <c r="HP80" s="745"/>
      <c r="HQ80" s="745"/>
      <c r="HR80" s="745"/>
      <c r="HS80" s="745"/>
      <c r="HT80" s="745"/>
      <c r="HU80" s="745"/>
      <c r="HV80" s="745"/>
      <c r="HW80" s="745"/>
      <c r="HX80" s="745"/>
      <c r="HY80" s="745"/>
      <c r="HZ80" s="745"/>
      <c r="IA80" s="745"/>
      <c r="IB80" s="745"/>
      <c r="IC80" s="745"/>
      <c r="ID80" s="745"/>
      <c r="IE80" s="745"/>
      <c r="IF80" s="745"/>
      <c r="IG80" s="745"/>
      <c r="IH80" s="745"/>
      <c r="II80" s="745"/>
      <c r="IJ80" s="745"/>
      <c r="IK80" s="745"/>
      <c r="IL80" s="745"/>
      <c r="IM80" s="745"/>
      <c r="IN80" s="745"/>
    </row>
    <row r="81" spans="1:248" ht="12.75">
      <c r="A81" s="746" t="s">
        <v>6339</v>
      </c>
      <c r="B81" s="747">
        <v>44166</v>
      </c>
      <c r="C81" s="746" t="s">
        <v>4036</v>
      </c>
      <c r="D81" s="746" t="s">
        <v>6241</v>
      </c>
      <c r="E81" s="748" t="s">
        <v>3843</v>
      </c>
      <c r="F81" s="746" t="s">
        <v>6336</v>
      </c>
      <c r="G81" s="746" t="s">
        <v>6266</v>
      </c>
      <c r="H81" s="758"/>
      <c r="I81" s="750"/>
      <c r="J81" s="746">
        <v>45</v>
      </c>
      <c r="K81" s="746">
        <v>17</v>
      </c>
      <c r="L81" s="748">
        <v>8</v>
      </c>
      <c r="M81" s="746">
        <v>15</v>
      </c>
      <c r="N81" s="746">
        <v>2</v>
      </c>
      <c r="O81" s="748">
        <v>4</v>
      </c>
      <c r="P81" s="748">
        <f t="shared" si="31"/>
        <v>17</v>
      </c>
      <c r="Q81" s="748">
        <v>2</v>
      </c>
      <c r="R81" s="748">
        <v>16</v>
      </c>
      <c r="S81" s="748" t="s">
        <v>3549</v>
      </c>
      <c r="T81" s="748" t="s">
        <v>4491</v>
      </c>
      <c r="U81" s="757"/>
      <c r="V81" s="752">
        <f t="shared" si="38"/>
        <v>0.33333333333333331</v>
      </c>
      <c r="W81" s="752">
        <f t="shared" ref="W81:X81" si="73">IF(OR(K81=ISBLANK(0),K81=0),"",IF(N81=ISBLANK(0),0,N81/K81))</f>
        <v>0.11764705882352941</v>
      </c>
      <c r="X81" s="752">
        <f t="shared" si="73"/>
        <v>0.5</v>
      </c>
      <c r="Y81" s="753">
        <f t="shared" si="33"/>
        <v>0.27419354838709675</v>
      </c>
      <c r="Z81" s="753">
        <f t="shared" si="34"/>
        <v>0.11764705882352941</v>
      </c>
      <c r="AA81" s="745"/>
    </row>
    <row r="82" spans="1:248" ht="12.75">
      <c r="A82" s="746" t="s">
        <v>6340</v>
      </c>
      <c r="B82" s="747">
        <v>44147</v>
      </c>
      <c r="C82" s="746" t="s">
        <v>4069</v>
      </c>
      <c r="D82" s="746" t="s">
        <v>6281</v>
      </c>
      <c r="E82" s="748" t="s">
        <v>3843</v>
      </c>
      <c r="F82" s="746">
        <v>210</v>
      </c>
      <c r="G82" s="746">
        <v>240</v>
      </c>
      <c r="H82" s="758"/>
      <c r="I82" s="750"/>
      <c r="J82" s="746">
        <v>18</v>
      </c>
      <c r="K82" s="746">
        <v>5</v>
      </c>
      <c r="L82" s="748">
        <v>25</v>
      </c>
      <c r="M82" s="746">
        <v>10</v>
      </c>
      <c r="N82" s="746">
        <v>2</v>
      </c>
      <c r="O82" s="748">
        <v>0</v>
      </c>
      <c r="P82" s="748">
        <f t="shared" si="31"/>
        <v>12</v>
      </c>
      <c r="Q82" s="748"/>
      <c r="R82" s="748"/>
      <c r="S82" s="748"/>
      <c r="T82" s="748" t="s">
        <v>6341</v>
      </c>
      <c r="U82" s="757"/>
      <c r="V82" s="752">
        <f t="shared" si="38"/>
        <v>0.55555555555555558</v>
      </c>
      <c r="W82" s="752">
        <f t="shared" ref="W82:X82" si="74">IF(OR(K82=ISBLANK(0),K82=0),"",IF(N82=ISBLANK(0),0,N82/K82))</f>
        <v>0.4</v>
      </c>
      <c r="X82" s="752">
        <f t="shared" si="74"/>
        <v>0</v>
      </c>
      <c r="Y82" s="753">
        <f t="shared" si="33"/>
        <v>0.52173913043478259</v>
      </c>
      <c r="Z82" s="753">
        <f t="shared" si="34"/>
        <v>0</v>
      </c>
      <c r="AA82" s="745"/>
      <c r="AB82" s="745"/>
      <c r="AC82" s="745"/>
      <c r="AD82" s="745"/>
      <c r="AE82" s="745"/>
      <c r="AF82" s="745"/>
      <c r="AG82" s="745"/>
      <c r="AH82" s="745"/>
      <c r="AI82" s="745"/>
      <c r="AJ82" s="745"/>
      <c r="AK82" s="745"/>
      <c r="AL82" s="745"/>
      <c r="AM82" s="745"/>
      <c r="AN82" s="745"/>
      <c r="AO82" s="745"/>
      <c r="AP82" s="745"/>
      <c r="AQ82" s="745"/>
      <c r="AR82" s="745"/>
      <c r="AS82" s="745"/>
      <c r="AT82" s="745"/>
      <c r="AU82" s="745"/>
      <c r="AV82" s="745"/>
      <c r="AW82" s="745"/>
      <c r="AX82" s="745"/>
      <c r="AY82" s="745"/>
      <c r="AZ82" s="745"/>
      <c r="BA82" s="745"/>
      <c r="BB82" s="745"/>
      <c r="BC82" s="745"/>
      <c r="BD82" s="745"/>
      <c r="BE82" s="745"/>
      <c r="BF82" s="745"/>
      <c r="BG82" s="745"/>
      <c r="BH82" s="745"/>
      <c r="BI82" s="745"/>
      <c r="BJ82" s="745"/>
      <c r="BK82" s="745"/>
      <c r="BL82" s="745"/>
      <c r="BM82" s="745"/>
      <c r="BN82" s="745"/>
      <c r="BO82" s="745"/>
      <c r="BP82" s="745"/>
      <c r="BQ82" s="745"/>
      <c r="BR82" s="745"/>
      <c r="BS82" s="745"/>
      <c r="BT82" s="745"/>
      <c r="BU82" s="745"/>
      <c r="BV82" s="745"/>
      <c r="BW82" s="745"/>
      <c r="BX82" s="745"/>
      <c r="BY82" s="745"/>
      <c r="BZ82" s="745"/>
      <c r="CA82" s="745"/>
      <c r="CB82" s="745"/>
      <c r="CC82" s="745"/>
      <c r="CD82" s="745"/>
      <c r="CE82" s="745"/>
      <c r="CF82" s="745"/>
      <c r="CG82" s="745"/>
      <c r="CH82" s="745"/>
      <c r="CI82" s="745"/>
      <c r="CJ82" s="745"/>
      <c r="CK82" s="745"/>
      <c r="CL82" s="745"/>
      <c r="CM82" s="745"/>
      <c r="CN82" s="745"/>
      <c r="CO82" s="745"/>
      <c r="CP82" s="745"/>
      <c r="CQ82" s="745"/>
      <c r="CR82" s="745"/>
      <c r="CS82" s="745"/>
      <c r="CT82" s="745"/>
      <c r="CU82" s="745"/>
      <c r="CV82" s="745"/>
      <c r="CW82" s="745"/>
      <c r="CX82" s="745"/>
      <c r="CY82" s="745"/>
      <c r="CZ82" s="745"/>
      <c r="DA82" s="745"/>
      <c r="DB82" s="745"/>
      <c r="DC82" s="745"/>
      <c r="DD82" s="745"/>
      <c r="DE82" s="745"/>
      <c r="DF82" s="745"/>
      <c r="DG82" s="745"/>
      <c r="DH82" s="745"/>
      <c r="DI82" s="745"/>
      <c r="DJ82" s="745"/>
      <c r="DK82" s="745"/>
      <c r="DL82" s="745"/>
      <c r="DM82" s="745"/>
      <c r="DN82" s="745"/>
      <c r="DO82" s="745"/>
      <c r="DP82" s="745"/>
      <c r="DQ82" s="745"/>
      <c r="DR82" s="745"/>
      <c r="DS82" s="745"/>
      <c r="DT82" s="745"/>
      <c r="DU82" s="745"/>
      <c r="DV82" s="745"/>
      <c r="DW82" s="745"/>
      <c r="DX82" s="745"/>
      <c r="DY82" s="745"/>
      <c r="DZ82" s="745"/>
      <c r="EA82" s="745"/>
      <c r="EB82" s="745"/>
      <c r="EC82" s="745"/>
      <c r="ED82" s="745"/>
      <c r="EE82" s="745"/>
      <c r="EF82" s="745"/>
      <c r="EG82" s="745"/>
      <c r="EH82" s="745"/>
      <c r="EI82" s="745"/>
      <c r="EJ82" s="745"/>
      <c r="EK82" s="745"/>
      <c r="EL82" s="745"/>
      <c r="EM82" s="745"/>
      <c r="EN82" s="745"/>
      <c r="EO82" s="745"/>
      <c r="EP82" s="745"/>
      <c r="EQ82" s="745"/>
      <c r="ER82" s="745"/>
      <c r="ES82" s="745"/>
      <c r="ET82" s="745"/>
      <c r="EU82" s="745"/>
      <c r="EV82" s="745"/>
      <c r="EW82" s="745"/>
      <c r="EX82" s="745"/>
      <c r="EY82" s="745"/>
      <c r="EZ82" s="745"/>
      <c r="FA82" s="745"/>
      <c r="FB82" s="745"/>
      <c r="FC82" s="745"/>
      <c r="FD82" s="745"/>
      <c r="FE82" s="745"/>
      <c r="FF82" s="745"/>
      <c r="FG82" s="745"/>
      <c r="FH82" s="745"/>
      <c r="FI82" s="745"/>
      <c r="FJ82" s="745"/>
      <c r="FK82" s="745"/>
      <c r="FL82" s="745"/>
      <c r="FM82" s="745"/>
      <c r="FN82" s="745"/>
      <c r="FO82" s="745"/>
      <c r="FP82" s="745"/>
      <c r="FQ82" s="745"/>
      <c r="FR82" s="745"/>
      <c r="FS82" s="745"/>
      <c r="FT82" s="745"/>
      <c r="FU82" s="745"/>
      <c r="FV82" s="745"/>
      <c r="FW82" s="745"/>
      <c r="FX82" s="745"/>
      <c r="FY82" s="745"/>
      <c r="FZ82" s="745"/>
      <c r="GA82" s="745"/>
      <c r="GB82" s="745"/>
      <c r="GC82" s="745"/>
      <c r="GD82" s="745"/>
      <c r="GE82" s="745"/>
      <c r="GF82" s="745"/>
      <c r="GG82" s="745"/>
      <c r="GH82" s="745"/>
      <c r="GI82" s="745"/>
      <c r="GJ82" s="745"/>
      <c r="GK82" s="745"/>
      <c r="GL82" s="745"/>
      <c r="GM82" s="745"/>
      <c r="GN82" s="745"/>
      <c r="GO82" s="745"/>
      <c r="GP82" s="745"/>
      <c r="GQ82" s="745"/>
      <c r="GR82" s="745"/>
      <c r="GS82" s="745"/>
      <c r="GT82" s="745"/>
      <c r="GU82" s="745"/>
      <c r="GV82" s="745"/>
      <c r="GW82" s="745"/>
      <c r="GX82" s="745"/>
      <c r="GY82" s="745"/>
      <c r="GZ82" s="745"/>
      <c r="HA82" s="745"/>
      <c r="HB82" s="745"/>
      <c r="HC82" s="745"/>
      <c r="HD82" s="745"/>
      <c r="HE82" s="745"/>
      <c r="HF82" s="745"/>
      <c r="HG82" s="745"/>
      <c r="HH82" s="745"/>
      <c r="HI82" s="745"/>
      <c r="HJ82" s="745"/>
      <c r="HK82" s="745"/>
      <c r="HL82" s="745"/>
      <c r="HM82" s="745"/>
      <c r="HN82" s="745"/>
      <c r="HO82" s="745"/>
      <c r="HP82" s="745"/>
      <c r="HQ82" s="745"/>
      <c r="HR82" s="745"/>
      <c r="HS82" s="745"/>
      <c r="HT82" s="745"/>
      <c r="HU82" s="745"/>
      <c r="HV82" s="745"/>
      <c r="HW82" s="745"/>
      <c r="HX82" s="745"/>
      <c r="HY82" s="745"/>
      <c r="HZ82" s="745"/>
      <c r="IA82" s="745"/>
      <c r="IB82" s="745"/>
      <c r="IC82" s="745"/>
      <c r="ID82" s="745"/>
      <c r="IE82" s="745"/>
      <c r="IF82" s="745"/>
      <c r="IG82" s="745"/>
      <c r="IH82" s="745"/>
      <c r="II82" s="745"/>
      <c r="IJ82" s="745"/>
      <c r="IK82" s="745"/>
      <c r="IL82" s="745"/>
      <c r="IM82" s="745"/>
      <c r="IN82" s="745"/>
    </row>
    <row r="83" spans="1:248" ht="12.75">
      <c r="A83" s="746" t="s">
        <v>6342</v>
      </c>
      <c r="B83" s="747">
        <v>44126</v>
      </c>
      <c r="C83" s="746" t="s">
        <v>4069</v>
      </c>
      <c r="D83" s="746" t="s">
        <v>6205</v>
      </c>
      <c r="E83" s="748" t="s">
        <v>3843</v>
      </c>
      <c r="F83" s="746" t="s">
        <v>6234</v>
      </c>
      <c r="G83" s="746" t="s">
        <v>6222</v>
      </c>
      <c r="H83" s="758"/>
      <c r="I83" s="750"/>
      <c r="J83" s="746">
        <v>30</v>
      </c>
      <c r="K83" s="746">
        <v>4</v>
      </c>
      <c r="L83" s="748">
        <v>11</v>
      </c>
      <c r="M83" s="746">
        <v>15</v>
      </c>
      <c r="N83" s="746">
        <v>0</v>
      </c>
      <c r="O83" s="748">
        <v>0</v>
      </c>
      <c r="P83" s="748">
        <f t="shared" si="31"/>
        <v>15</v>
      </c>
      <c r="Q83" s="748">
        <v>2</v>
      </c>
      <c r="R83" s="748"/>
      <c r="S83" s="748"/>
      <c r="T83" s="748" t="s">
        <v>4608</v>
      </c>
      <c r="U83" s="754"/>
      <c r="V83" s="752">
        <f t="shared" si="38"/>
        <v>0.5</v>
      </c>
      <c r="W83" s="752">
        <f t="shared" ref="W83:X83" si="75">IF(OR(K83=ISBLANK(0),K83=0),"",IF(N83=ISBLANK(0),0,N83/K83))</f>
        <v>0</v>
      </c>
      <c r="X83" s="752">
        <f t="shared" si="75"/>
        <v>0</v>
      </c>
      <c r="Y83" s="753">
        <f t="shared" si="33"/>
        <v>0.44117647058823528</v>
      </c>
      <c r="Z83" s="753">
        <f t="shared" si="34"/>
        <v>0.13333333333333333</v>
      </c>
      <c r="AA83" s="745"/>
      <c r="AB83" s="745"/>
      <c r="AC83" s="745"/>
      <c r="AD83" s="745"/>
      <c r="AE83" s="745"/>
      <c r="AF83" s="745"/>
      <c r="AG83" s="745"/>
      <c r="AH83" s="745"/>
      <c r="AI83" s="745"/>
      <c r="AJ83" s="745"/>
      <c r="AK83" s="745"/>
      <c r="AL83" s="745"/>
      <c r="AM83" s="745"/>
      <c r="AN83" s="745"/>
      <c r="AO83" s="745"/>
      <c r="AP83" s="745"/>
      <c r="AQ83" s="745"/>
      <c r="AR83" s="745"/>
      <c r="AS83" s="745"/>
      <c r="AT83" s="745"/>
      <c r="AU83" s="745"/>
      <c r="AV83" s="745"/>
      <c r="AW83" s="745"/>
      <c r="AX83" s="745"/>
      <c r="AY83" s="745"/>
      <c r="AZ83" s="745"/>
      <c r="BA83" s="745"/>
      <c r="BB83" s="745"/>
      <c r="BC83" s="745"/>
      <c r="BD83" s="745"/>
      <c r="BE83" s="745"/>
      <c r="BF83" s="745"/>
      <c r="BG83" s="745"/>
      <c r="BH83" s="745"/>
      <c r="BI83" s="745"/>
      <c r="BJ83" s="745"/>
      <c r="BK83" s="745"/>
      <c r="BL83" s="745"/>
      <c r="BM83" s="745"/>
      <c r="BN83" s="745"/>
      <c r="BO83" s="745"/>
      <c r="BP83" s="745"/>
      <c r="BQ83" s="745"/>
      <c r="BR83" s="745"/>
      <c r="BS83" s="745"/>
      <c r="BT83" s="745"/>
      <c r="BU83" s="745"/>
      <c r="BV83" s="745"/>
      <c r="BW83" s="745"/>
      <c r="BX83" s="745"/>
      <c r="BY83" s="745"/>
      <c r="BZ83" s="745"/>
      <c r="CA83" s="745"/>
      <c r="CB83" s="745"/>
      <c r="CC83" s="745"/>
      <c r="CD83" s="745"/>
      <c r="CE83" s="745"/>
      <c r="CF83" s="745"/>
      <c r="CG83" s="745"/>
      <c r="CH83" s="745"/>
      <c r="CI83" s="745"/>
      <c r="CJ83" s="745"/>
      <c r="CK83" s="745"/>
      <c r="CL83" s="745"/>
      <c r="CM83" s="745"/>
      <c r="CN83" s="745"/>
      <c r="CO83" s="745"/>
      <c r="CP83" s="745"/>
      <c r="CQ83" s="745"/>
      <c r="CR83" s="745"/>
      <c r="CS83" s="745"/>
      <c r="CT83" s="745"/>
      <c r="CU83" s="745"/>
      <c r="CV83" s="745"/>
      <c r="CW83" s="745"/>
      <c r="CX83" s="745"/>
      <c r="CY83" s="745"/>
      <c r="CZ83" s="745"/>
      <c r="DA83" s="745"/>
      <c r="DB83" s="745"/>
      <c r="DC83" s="745"/>
      <c r="DD83" s="745"/>
      <c r="DE83" s="745"/>
      <c r="DF83" s="745"/>
      <c r="DG83" s="745"/>
      <c r="DH83" s="745"/>
      <c r="DI83" s="745"/>
      <c r="DJ83" s="745"/>
      <c r="DK83" s="745"/>
      <c r="DL83" s="745"/>
      <c r="DM83" s="745"/>
      <c r="DN83" s="745"/>
      <c r="DO83" s="745"/>
      <c r="DP83" s="745"/>
      <c r="DQ83" s="745"/>
      <c r="DR83" s="745"/>
      <c r="DS83" s="745"/>
      <c r="DT83" s="745"/>
      <c r="DU83" s="745"/>
      <c r="DV83" s="745"/>
      <c r="DW83" s="745"/>
      <c r="DX83" s="745"/>
      <c r="DY83" s="745"/>
      <c r="DZ83" s="745"/>
      <c r="EA83" s="745"/>
      <c r="EB83" s="745"/>
      <c r="EC83" s="745"/>
      <c r="ED83" s="745"/>
      <c r="EE83" s="745"/>
      <c r="EF83" s="745"/>
      <c r="EG83" s="745"/>
      <c r="EH83" s="745"/>
      <c r="EI83" s="745"/>
      <c r="EJ83" s="745"/>
      <c r="EK83" s="745"/>
      <c r="EL83" s="745"/>
      <c r="EM83" s="745"/>
      <c r="EN83" s="745"/>
      <c r="EO83" s="745"/>
      <c r="EP83" s="745"/>
      <c r="EQ83" s="745"/>
      <c r="ER83" s="745"/>
      <c r="ES83" s="745"/>
      <c r="ET83" s="745"/>
      <c r="EU83" s="745"/>
      <c r="EV83" s="745"/>
      <c r="EW83" s="745"/>
      <c r="EX83" s="745"/>
      <c r="EY83" s="745"/>
      <c r="EZ83" s="745"/>
      <c r="FA83" s="745"/>
      <c r="FB83" s="745"/>
      <c r="FC83" s="745"/>
      <c r="FD83" s="745"/>
      <c r="FE83" s="745"/>
      <c r="FF83" s="745"/>
      <c r="FG83" s="745"/>
      <c r="FH83" s="745"/>
      <c r="FI83" s="745"/>
      <c r="FJ83" s="745"/>
      <c r="FK83" s="745"/>
      <c r="FL83" s="745"/>
      <c r="FM83" s="745"/>
      <c r="FN83" s="745"/>
      <c r="FO83" s="745"/>
      <c r="FP83" s="745"/>
      <c r="FQ83" s="745"/>
      <c r="FR83" s="745"/>
      <c r="FS83" s="745"/>
      <c r="FT83" s="745"/>
      <c r="FU83" s="745"/>
      <c r="FV83" s="745"/>
      <c r="FW83" s="745"/>
      <c r="FX83" s="745"/>
      <c r="FY83" s="745"/>
      <c r="FZ83" s="745"/>
      <c r="GA83" s="745"/>
      <c r="GB83" s="745"/>
      <c r="GC83" s="745"/>
      <c r="GD83" s="745"/>
      <c r="GE83" s="745"/>
      <c r="GF83" s="745"/>
      <c r="GG83" s="745"/>
      <c r="GH83" s="745"/>
      <c r="GI83" s="745"/>
      <c r="GJ83" s="745"/>
      <c r="GK83" s="745"/>
      <c r="GL83" s="745"/>
      <c r="GM83" s="745"/>
      <c r="GN83" s="745"/>
      <c r="GO83" s="745"/>
      <c r="GP83" s="745"/>
      <c r="GQ83" s="745"/>
      <c r="GR83" s="745"/>
      <c r="GS83" s="745"/>
      <c r="GT83" s="745"/>
      <c r="GU83" s="745"/>
      <c r="GV83" s="745"/>
      <c r="GW83" s="745"/>
      <c r="GX83" s="745"/>
      <c r="GY83" s="745"/>
      <c r="GZ83" s="745"/>
      <c r="HA83" s="745"/>
      <c r="HB83" s="745"/>
      <c r="HC83" s="745"/>
      <c r="HD83" s="745"/>
      <c r="HE83" s="745"/>
      <c r="HF83" s="745"/>
      <c r="HG83" s="745"/>
      <c r="HH83" s="745"/>
      <c r="HI83" s="745"/>
      <c r="HJ83" s="745"/>
      <c r="HK83" s="745"/>
      <c r="HL83" s="745"/>
      <c r="HM83" s="745"/>
      <c r="HN83" s="745"/>
      <c r="HO83" s="745"/>
      <c r="HP83" s="745"/>
      <c r="HQ83" s="745"/>
      <c r="HR83" s="745"/>
      <c r="HS83" s="745"/>
      <c r="HT83" s="745"/>
      <c r="HU83" s="745"/>
      <c r="HV83" s="745"/>
      <c r="HW83" s="745"/>
      <c r="HX83" s="745"/>
      <c r="HY83" s="745"/>
      <c r="HZ83" s="745"/>
      <c r="IA83" s="745"/>
      <c r="IB83" s="745"/>
      <c r="IC83" s="745"/>
      <c r="ID83" s="745"/>
      <c r="IE83" s="745"/>
      <c r="IF83" s="745"/>
      <c r="IG83" s="745"/>
      <c r="IH83" s="745"/>
      <c r="II83" s="745"/>
      <c r="IJ83" s="745"/>
      <c r="IK83" s="745"/>
      <c r="IL83" s="745"/>
      <c r="IM83" s="745"/>
      <c r="IN83" s="745"/>
    </row>
    <row r="84" spans="1:248" ht="12.75">
      <c r="A84" s="746" t="s">
        <v>6343</v>
      </c>
      <c r="B84" s="747">
        <v>44137</v>
      </c>
      <c r="C84" s="746"/>
      <c r="D84" s="746"/>
      <c r="E84" s="748" t="s">
        <v>3901</v>
      </c>
      <c r="F84" s="746">
        <v>250</v>
      </c>
      <c r="G84" s="746">
        <v>257</v>
      </c>
      <c r="H84" s="746">
        <v>702</v>
      </c>
      <c r="I84" s="748">
        <v>653</v>
      </c>
      <c r="J84" s="746">
        <v>20</v>
      </c>
      <c r="K84" s="746">
        <v>0</v>
      </c>
      <c r="L84" s="748">
        <v>0</v>
      </c>
      <c r="M84" s="746">
        <v>11</v>
      </c>
      <c r="N84" s="746"/>
      <c r="O84" s="748"/>
      <c r="P84" s="748">
        <f t="shared" si="31"/>
        <v>11</v>
      </c>
      <c r="Q84" s="748"/>
      <c r="R84" s="748"/>
      <c r="S84" s="748"/>
      <c r="T84" s="748" t="s">
        <v>6344</v>
      </c>
      <c r="U84" s="759"/>
      <c r="V84" s="752">
        <f t="shared" si="38"/>
        <v>0.55000000000000004</v>
      </c>
      <c r="W84" s="752" t="str">
        <f t="shared" ref="W84:X84" si="76">IF(OR(K84=ISBLANK(0),K84=0),"",IF(N84=ISBLANK(0),0,N84/K84))</f>
        <v/>
      </c>
      <c r="X84" s="752" t="str">
        <f t="shared" si="76"/>
        <v/>
      </c>
      <c r="Y84" s="753" t="str">
        <f t="shared" si="33"/>
        <v/>
      </c>
      <c r="Z84" s="753">
        <f t="shared" si="34"/>
        <v>0</v>
      </c>
      <c r="AA84" s="745"/>
      <c r="AB84" s="745"/>
      <c r="AC84" s="745"/>
      <c r="AD84" s="745"/>
      <c r="AE84" s="745"/>
      <c r="AF84" s="745"/>
      <c r="AG84" s="745"/>
      <c r="AH84" s="745"/>
      <c r="AI84" s="745"/>
      <c r="AJ84" s="745"/>
      <c r="AK84" s="745"/>
      <c r="AL84" s="745"/>
      <c r="AM84" s="745"/>
      <c r="AN84" s="745"/>
      <c r="AO84" s="745"/>
      <c r="AP84" s="745"/>
      <c r="AQ84" s="745"/>
      <c r="AR84" s="745"/>
      <c r="AS84" s="745"/>
      <c r="AT84" s="745"/>
      <c r="AU84" s="745"/>
      <c r="AV84" s="745"/>
      <c r="AW84" s="745"/>
      <c r="AX84" s="745"/>
      <c r="AY84" s="745"/>
      <c r="AZ84" s="745"/>
      <c r="BA84" s="745"/>
      <c r="BB84" s="745"/>
      <c r="BC84" s="745"/>
      <c r="BD84" s="745"/>
      <c r="BE84" s="745"/>
      <c r="BF84" s="745"/>
      <c r="BG84" s="745"/>
      <c r="BH84" s="745"/>
      <c r="BI84" s="745"/>
      <c r="BJ84" s="745"/>
      <c r="BK84" s="745"/>
      <c r="BL84" s="745"/>
      <c r="BM84" s="745"/>
      <c r="BN84" s="745"/>
      <c r="BO84" s="745"/>
      <c r="BP84" s="745"/>
      <c r="BQ84" s="745"/>
      <c r="BR84" s="745"/>
      <c r="BS84" s="745"/>
      <c r="BT84" s="745"/>
      <c r="BU84" s="745"/>
      <c r="BV84" s="745"/>
      <c r="BW84" s="745"/>
      <c r="BX84" s="745"/>
      <c r="BY84" s="745"/>
      <c r="BZ84" s="745"/>
      <c r="CA84" s="745"/>
      <c r="CB84" s="745"/>
      <c r="CC84" s="745"/>
      <c r="CD84" s="745"/>
      <c r="CE84" s="745"/>
      <c r="CF84" s="745"/>
      <c r="CG84" s="745"/>
      <c r="CH84" s="745"/>
      <c r="CI84" s="745"/>
      <c r="CJ84" s="745"/>
      <c r="CK84" s="745"/>
      <c r="CL84" s="745"/>
      <c r="CM84" s="745"/>
      <c r="CN84" s="745"/>
      <c r="CO84" s="745"/>
      <c r="CP84" s="745"/>
      <c r="CQ84" s="745"/>
      <c r="CR84" s="745"/>
      <c r="CS84" s="745"/>
      <c r="CT84" s="745"/>
      <c r="CU84" s="745"/>
      <c r="CV84" s="745"/>
      <c r="CW84" s="745"/>
      <c r="CX84" s="745"/>
      <c r="CY84" s="745"/>
      <c r="CZ84" s="745"/>
      <c r="DA84" s="745"/>
      <c r="DB84" s="745"/>
      <c r="DC84" s="745"/>
      <c r="DD84" s="745"/>
      <c r="DE84" s="745"/>
      <c r="DF84" s="745"/>
      <c r="DG84" s="745"/>
      <c r="DH84" s="745"/>
      <c r="DI84" s="745"/>
      <c r="DJ84" s="745"/>
      <c r="DK84" s="745"/>
      <c r="DL84" s="745"/>
      <c r="DM84" s="745"/>
      <c r="DN84" s="745"/>
      <c r="DO84" s="745"/>
      <c r="DP84" s="745"/>
      <c r="DQ84" s="745"/>
      <c r="DR84" s="745"/>
      <c r="DS84" s="745"/>
      <c r="DT84" s="745"/>
      <c r="DU84" s="745"/>
      <c r="DV84" s="745"/>
      <c r="DW84" s="745"/>
      <c r="DX84" s="745"/>
      <c r="DY84" s="745"/>
      <c r="DZ84" s="745"/>
      <c r="EA84" s="745"/>
      <c r="EB84" s="745"/>
      <c r="EC84" s="745"/>
      <c r="ED84" s="745"/>
      <c r="EE84" s="745"/>
      <c r="EF84" s="745"/>
      <c r="EG84" s="745"/>
      <c r="EH84" s="745"/>
      <c r="EI84" s="745"/>
      <c r="EJ84" s="745"/>
      <c r="EK84" s="745"/>
      <c r="EL84" s="745"/>
      <c r="EM84" s="745"/>
      <c r="EN84" s="745"/>
      <c r="EO84" s="745"/>
      <c r="EP84" s="745"/>
      <c r="EQ84" s="745"/>
      <c r="ER84" s="745"/>
      <c r="ES84" s="745"/>
      <c r="ET84" s="745"/>
      <c r="EU84" s="745"/>
      <c r="EV84" s="745"/>
      <c r="EW84" s="745"/>
      <c r="EX84" s="745"/>
      <c r="EY84" s="745"/>
      <c r="EZ84" s="745"/>
      <c r="FA84" s="745"/>
      <c r="FB84" s="745"/>
      <c r="FC84" s="745"/>
      <c r="FD84" s="745"/>
      <c r="FE84" s="745"/>
      <c r="FF84" s="745"/>
      <c r="FG84" s="745"/>
      <c r="FH84" s="745"/>
      <c r="FI84" s="745"/>
      <c r="FJ84" s="745"/>
      <c r="FK84" s="745"/>
      <c r="FL84" s="745"/>
      <c r="FM84" s="745"/>
      <c r="FN84" s="745"/>
      <c r="FO84" s="745"/>
      <c r="FP84" s="745"/>
      <c r="FQ84" s="745"/>
      <c r="FR84" s="745"/>
      <c r="FS84" s="745"/>
      <c r="FT84" s="745"/>
      <c r="FU84" s="745"/>
      <c r="FV84" s="745"/>
      <c r="FW84" s="745"/>
      <c r="FX84" s="745"/>
      <c r="FY84" s="745"/>
      <c r="FZ84" s="745"/>
      <c r="GA84" s="745"/>
      <c r="GB84" s="745"/>
      <c r="GC84" s="745"/>
      <c r="GD84" s="745"/>
      <c r="GE84" s="745"/>
      <c r="GF84" s="745"/>
      <c r="GG84" s="745"/>
      <c r="GH84" s="745"/>
      <c r="GI84" s="745"/>
      <c r="GJ84" s="745"/>
      <c r="GK84" s="745"/>
      <c r="GL84" s="745"/>
      <c r="GM84" s="745"/>
      <c r="GN84" s="745"/>
      <c r="GO84" s="745"/>
      <c r="GP84" s="745"/>
      <c r="GQ84" s="745"/>
      <c r="GR84" s="745"/>
      <c r="GS84" s="745"/>
      <c r="GT84" s="745"/>
      <c r="GU84" s="745"/>
      <c r="GV84" s="745"/>
      <c r="GW84" s="745"/>
      <c r="GX84" s="745"/>
      <c r="GY84" s="745"/>
      <c r="GZ84" s="745"/>
      <c r="HA84" s="745"/>
      <c r="HB84" s="745"/>
      <c r="HC84" s="745"/>
      <c r="HD84" s="745"/>
      <c r="HE84" s="745"/>
      <c r="HF84" s="745"/>
      <c r="HG84" s="745"/>
      <c r="HH84" s="745"/>
      <c r="HI84" s="745"/>
      <c r="HJ84" s="745"/>
      <c r="HK84" s="745"/>
      <c r="HL84" s="745"/>
      <c r="HM84" s="745"/>
      <c r="HN84" s="745"/>
      <c r="HO84" s="745"/>
      <c r="HP84" s="745"/>
      <c r="HQ84" s="745"/>
      <c r="HR84" s="745"/>
      <c r="HS84" s="745"/>
      <c r="HT84" s="745"/>
      <c r="HU84" s="745"/>
      <c r="HV84" s="745"/>
      <c r="HW84" s="745"/>
      <c r="HX84" s="745"/>
      <c r="HY84" s="745"/>
      <c r="HZ84" s="745"/>
      <c r="IA84" s="745"/>
      <c r="IB84" s="745"/>
      <c r="IC84" s="745"/>
      <c r="ID84" s="745"/>
      <c r="IE84" s="745"/>
      <c r="IF84" s="745"/>
      <c r="IG84" s="745"/>
      <c r="IH84" s="745"/>
      <c r="II84" s="745"/>
      <c r="IJ84" s="745"/>
      <c r="IK84" s="745"/>
      <c r="IL84" s="745"/>
      <c r="IM84" s="745"/>
      <c r="IN84" s="745"/>
    </row>
    <row r="85" spans="1:248" ht="12.75">
      <c r="A85" s="746" t="s">
        <v>6345</v>
      </c>
      <c r="B85" s="747">
        <v>44130</v>
      </c>
      <c r="C85" s="746" t="s">
        <v>6199</v>
      </c>
      <c r="D85" s="746" t="s">
        <v>6209</v>
      </c>
      <c r="E85" s="748" t="s">
        <v>6249</v>
      </c>
      <c r="F85" s="746" t="s">
        <v>6221</v>
      </c>
      <c r="G85" s="746" t="s">
        <v>6234</v>
      </c>
      <c r="H85" s="758"/>
      <c r="I85" s="750"/>
      <c r="J85" s="746">
        <v>90</v>
      </c>
      <c r="K85" s="746"/>
      <c r="L85" s="748"/>
      <c r="M85" s="746">
        <v>25</v>
      </c>
      <c r="N85" s="758"/>
      <c r="O85" s="748"/>
      <c r="P85" s="748">
        <f t="shared" si="31"/>
        <v>25</v>
      </c>
      <c r="Q85" s="748"/>
      <c r="R85" s="748"/>
      <c r="S85" s="748"/>
      <c r="T85" s="748"/>
      <c r="U85" s="751"/>
      <c r="V85" s="752">
        <f t="shared" si="38"/>
        <v>0.27777777777777779</v>
      </c>
      <c r="W85" s="752" t="str">
        <f t="shared" ref="W85:X85" si="77">IF(OR(K85=ISBLANK(0),K85=0),"",IF(N85=ISBLANK(0),0,N85/K85))</f>
        <v/>
      </c>
      <c r="X85" s="752" t="str">
        <f t="shared" si="77"/>
        <v/>
      </c>
      <c r="Y85" s="753" t="str">
        <f t="shared" si="33"/>
        <v/>
      </c>
      <c r="Z85" s="753">
        <f t="shared" si="34"/>
        <v>0</v>
      </c>
      <c r="AA85" s="745"/>
      <c r="AB85" s="745"/>
      <c r="AC85" s="745"/>
      <c r="AD85" s="745"/>
      <c r="AE85" s="745"/>
      <c r="AF85" s="745"/>
      <c r="AG85" s="745"/>
      <c r="AH85" s="745"/>
      <c r="AI85" s="745"/>
      <c r="AJ85" s="745"/>
      <c r="AK85" s="745"/>
      <c r="AL85" s="745"/>
      <c r="AM85" s="745"/>
      <c r="AN85" s="745"/>
      <c r="AO85" s="745"/>
      <c r="AP85" s="745"/>
      <c r="AQ85" s="745"/>
      <c r="AR85" s="745"/>
      <c r="AS85" s="745"/>
      <c r="AT85" s="745"/>
      <c r="AU85" s="745"/>
      <c r="AV85" s="745"/>
      <c r="AW85" s="745"/>
      <c r="AX85" s="745"/>
      <c r="AY85" s="745"/>
      <c r="AZ85" s="745"/>
      <c r="BA85" s="745"/>
      <c r="BB85" s="745"/>
      <c r="BC85" s="745"/>
      <c r="BD85" s="745"/>
      <c r="BE85" s="745"/>
      <c r="BF85" s="745"/>
      <c r="BG85" s="745"/>
      <c r="BH85" s="745"/>
      <c r="BI85" s="745"/>
      <c r="BJ85" s="745"/>
      <c r="BK85" s="745"/>
      <c r="BL85" s="745"/>
      <c r="BM85" s="745"/>
      <c r="BN85" s="745"/>
      <c r="BO85" s="745"/>
      <c r="BP85" s="745"/>
      <c r="BQ85" s="745"/>
      <c r="BR85" s="745"/>
      <c r="BS85" s="745"/>
      <c r="BT85" s="745"/>
      <c r="BU85" s="745"/>
      <c r="BV85" s="745"/>
      <c r="BW85" s="745"/>
      <c r="BX85" s="745"/>
      <c r="BY85" s="745"/>
      <c r="BZ85" s="745"/>
      <c r="CA85" s="745"/>
      <c r="CB85" s="745"/>
      <c r="CC85" s="745"/>
      <c r="CD85" s="745"/>
      <c r="CE85" s="745"/>
      <c r="CF85" s="745"/>
      <c r="CG85" s="745"/>
      <c r="CH85" s="745"/>
      <c r="CI85" s="745"/>
      <c r="CJ85" s="745"/>
      <c r="CK85" s="745"/>
      <c r="CL85" s="745"/>
      <c r="CM85" s="745"/>
      <c r="CN85" s="745"/>
      <c r="CO85" s="745"/>
      <c r="CP85" s="745"/>
      <c r="CQ85" s="745"/>
      <c r="CR85" s="745"/>
      <c r="CS85" s="745"/>
      <c r="CT85" s="745"/>
      <c r="CU85" s="745"/>
      <c r="CV85" s="745"/>
      <c r="CW85" s="745"/>
      <c r="CX85" s="745"/>
      <c r="CY85" s="745"/>
      <c r="CZ85" s="745"/>
      <c r="DA85" s="745"/>
      <c r="DB85" s="745"/>
      <c r="DC85" s="745"/>
      <c r="DD85" s="745"/>
      <c r="DE85" s="745"/>
      <c r="DF85" s="745"/>
      <c r="DG85" s="745"/>
      <c r="DH85" s="745"/>
      <c r="DI85" s="745"/>
      <c r="DJ85" s="745"/>
      <c r="DK85" s="745"/>
      <c r="DL85" s="745"/>
      <c r="DM85" s="745"/>
      <c r="DN85" s="745"/>
      <c r="DO85" s="745"/>
      <c r="DP85" s="745"/>
      <c r="DQ85" s="745"/>
      <c r="DR85" s="745"/>
      <c r="DS85" s="745"/>
      <c r="DT85" s="745"/>
      <c r="DU85" s="745"/>
      <c r="DV85" s="745"/>
      <c r="DW85" s="745"/>
      <c r="DX85" s="745"/>
      <c r="DY85" s="745"/>
      <c r="DZ85" s="745"/>
      <c r="EA85" s="745"/>
      <c r="EB85" s="745"/>
      <c r="EC85" s="745"/>
      <c r="ED85" s="745"/>
      <c r="EE85" s="745"/>
      <c r="EF85" s="745"/>
      <c r="EG85" s="745"/>
      <c r="EH85" s="745"/>
      <c r="EI85" s="745"/>
      <c r="EJ85" s="745"/>
      <c r="EK85" s="745"/>
      <c r="EL85" s="745"/>
      <c r="EM85" s="745"/>
      <c r="EN85" s="745"/>
      <c r="EO85" s="745"/>
      <c r="EP85" s="745"/>
      <c r="EQ85" s="745"/>
      <c r="ER85" s="745"/>
      <c r="ES85" s="745"/>
      <c r="ET85" s="745"/>
      <c r="EU85" s="745"/>
      <c r="EV85" s="745"/>
      <c r="EW85" s="745"/>
      <c r="EX85" s="745"/>
      <c r="EY85" s="745"/>
      <c r="EZ85" s="745"/>
      <c r="FA85" s="745"/>
      <c r="FB85" s="745"/>
      <c r="FC85" s="745"/>
      <c r="FD85" s="745"/>
      <c r="FE85" s="745"/>
      <c r="FF85" s="745"/>
      <c r="FG85" s="745"/>
      <c r="FH85" s="745"/>
      <c r="FI85" s="745"/>
      <c r="FJ85" s="745"/>
      <c r="FK85" s="745"/>
      <c r="FL85" s="745"/>
      <c r="FM85" s="745"/>
      <c r="FN85" s="745"/>
      <c r="FO85" s="745"/>
      <c r="FP85" s="745"/>
      <c r="FQ85" s="745"/>
      <c r="FR85" s="745"/>
      <c r="FS85" s="745"/>
      <c r="FT85" s="745"/>
      <c r="FU85" s="745"/>
      <c r="FV85" s="745"/>
      <c r="FW85" s="745"/>
      <c r="FX85" s="745"/>
      <c r="FY85" s="745"/>
      <c r="FZ85" s="745"/>
      <c r="GA85" s="745"/>
      <c r="GB85" s="745"/>
      <c r="GC85" s="745"/>
      <c r="GD85" s="745"/>
      <c r="GE85" s="745"/>
      <c r="GF85" s="745"/>
      <c r="GG85" s="745"/>
      <c r="GH85" s="745"/>
      <c r="GI85" s="745"/>
      <c r="GJ85" s="745"/>
      <c r="GK85" s="745"/>
      <c r="GL85" s="745"/>
      <c r="GM85" s="745"/>
      <c r="GN85" s="745"/>
      <c r="GO85" s="745"/>
      <c r="GP85" s="745"/>
      <c r="GQ85" s="745"/>
      <c r="GR85" s="745"/>
      <c r="GS85" s="745"/>
      <c r="GT85" s="745"/>
      <c r="GU85" s="745"/>
      <c r="GV85" s="745"/>
      <c r="GW85" s="745"/>
      <c r="GX85" s="745"/>
      <c r="GY85" s="745"/>
      <c r="GZ85" s="745"/>
      <c r="HA85" s="745"/>
      <c r="HB85" s="745"/>
      <c r="HC85" s="745"/>
      <c r="HD85" s="745"/>
      <c r="HE85" s="745"/>
      <c r="HF85" s="745"/>
      <c r="HG85" s="745"/>
      <c r="HH85" s="745"/>
      <c r="HI85" s="745"/>
      <c r="HJ85" s="745"/>
      <c r="HK85" s="745"/>
      <c r="HL85" s="745"/>
      <c r="HM85" s="745"/>
      <c r="HN85" s="745"/>
      <c r="HO85" s="745"/>
      <c r="HP85" s="745"/>
      <c r="HQ85" s="745"/>
      <c r="HR85" s="745"/>
      <c r="HS85" s="745"/>
      <c r="HT85" s="745"/>
      <c r="HU85" s="745"/>
      <c r="HV85" s="745"/>
      <c r="HW85" s="745"/>
      <c r="HX85" s="745"/>
      <c r="HY85" s="745"/>
      <c r="HZ85" s="745"/>
      <c r="IA85" s="745"/>
      <c r="IB85" s="745"/>
      <c r="IC85" s="745"/>
      <c r="ID85" s="745"/>
      <c r="IE85" s="745"/>
      <c r="IF85" s="745"/>
      <c r="IG85" s="745"/>
      <c r="IH85" s="745"/>
      <c r="II85" s="745"/>
      <c r="IJ85" s="745"/>
      <c r="IK85" s="745"/>
      <c r="IL85" s="745"/>
      <c r="IM85" s="745"/>
      <c r="IN85" s="745"/>
    </row>
    <row r="86" spans="1:248" ht="12.75">
      <c r="A86" s="746" t="s">
        <v>6346</v>
      </c>
      <c r="B86" s="747">
        <v>44173</v>
      </c>
      <c r="C86" s="746" t="s">
        <v>6347</v>
      </c>
      <c r="D86" s="758"/>
      <c r="E86" s="748" t="s">
        <v>3843</v>
      </c>
      <c r="F86" s="746" t="s">
        <v>6266</v>
      </c>
      <c r="G86" s="746" t="s">
        <v>6221</v>
      </c>
      <c r="H86" s="758"/>
      <c r="I86" s="750"/>
      <c r="J86" s="746">
        <v>28</v>
      </c>
      <c r="K86" s="746">
        <v>10</v>
      </c>
      <c r="L86" s="748">
        <v>15</v>
      </c>
      <c r="M86" s="746">
        <v>20</v>
      </c>
      <c r="N86" s="746">
        <v>5</v>
      </c>
      <c r="O86" s="748">
        <v>2</v>
      </c>
      <c r="P86" s="748">
        <f t="shared" si="31"/>
        <v>25</v>
      </c>
      <c r="Q86" s="748">
        <v>5</v>
      </c>
      <c r="R86" s="748"/>
      <c r="S86" s="748"/>
      <c r="T86" s="748" t="s">
        <v>4491</v>
      </c>
      <c r="U86" s="757"/>
      <c r="V86" s="752">
        <f t="shared" si="38"/>
        <v>0.7142857142857143</v>
      </c>
      <c r="W86" s="752">
        <f t="shared" ref="W86:X86" si="78">IF(OR(K86=ISBLANK(0),K86=0),"",IF(N86=ISBLANK(0),0,N86/K86))</f>
        <v>0.5</v>
      </c>
      <c r="X86" s="752">
        <f t="shared" si="78"/>
        <v>0.13333333333333333</v>
      </c>
      <c r="Y86" s="753">
        <f t="shared" si="33"/>
        <v>0.65789473684210531</v>
      </c>
      <c r="Z86" s="753">
        <f t="shared" si="34"/>
        <v>0.2</v>
      </c>
      <c r="AA86" s="745"/>
      <c r="AB86" s="745"/>
      <c r="AC86" s="745"/>
      <c r="AD86" s="745"/>
      <c r="AE86" s="745"/>
      <c r="AF86" s="745"/>
      <c r="AG86" s="745"/>
      <c r="AH86" s="745"/>
      <c r="AI86" s="745"/>
      <c r="AJ86" s="745"/>
      <c r="AK86" s="745"/>
      <c r="AL86" s="745"/>
      <c r="AM86" s="745"/>
      <c r="AN86" s="745"/>
      <c r="AO86" s="745"/>
      <c r="AP86" s="745"/>
      <c r="AQ86" s="745"/>
      <c r="AR86" s="745"/>
      <c r="AS86" s="745"/>
      <c r="AT86" s="745"/>
      <c r="AU86" s="745"/>
      <c r="AV86" s="745"/>
      <c r="AW86" s="745"/>
      <c r="AX86" s="745"/>
      <c r="AY86" s="745"/>
      <c r="AZ86" s="745"/>
      <c r="BA86" s="745"/>
      <c r="BB86" s="745"/>
      <c r="BC86" s="745"/>
      <c r="BD86" s="745"/>
      <c r="BE86" s="745"/>
      <c r="BF86" s="745"/>
      <c r="BG86" s="745"/>
      <c r="BH86" s="745"/>
      <c r="BI86" s="745"/>
      <c r="BJ86" s="745"/>
      <c r="BK86" s="745"/>
      <c r="BL86" s="745"/>
      <c r="BM86" s="745"/>
      <c r="BN86" s="745"/>
      <c r="BO86" s="745"/>
      <c r="BP86" s="745"/>
      <c r="BQ86" s="745"/>
      <c r="BR86" s="745"/>
      <c r="BS86" s="745"/>
      <c r="BT86" s="745"/>
      <c r="BU86" s="745"/>
      <c r="BV86" s="745"/>
      <c r="BW86" s="745"/>
      <c r="BX86" s="745"/>
      <c r="BY86" s="745"/>
      <c r="BZ86" s="745"/>
      <c r="CA86" s="745"/>
      <c r="CB86" s="745"/>
      <c r="CC86" s="745"/>
      <c r="CD86" s="745"/>
      <c r="CE86" s="745"/>
      <c r="CF86" s="745"/>
      <c r="CG86" s="745"/>
      <c r="CH86" s="745"/>
      <c r="CI86" s="745"/>
      <c r="CJ86" s="745"/>
      <c r="CK86" s="745"/>
      <c r="CL86" s="745"/>
      <c r="CM86" s="745"/>
      <c r="CN86" s="745"/>
      <c r="CO86" s="745"/>
      <c r="CP86" s="745"/>
      <c r="CQ86" s="745"/>
      <c r="CR86" s="745"/>
      <c r="CS86" s="745"/>
      <c r="CT86" s="745"/>
      <c r="CU86" s="745"/>
      <c r="CV86" s="745"/>
      <c r="CW86" s="745"/>
      <c r="CX86" s="745"/>
      <c r="CY86" s="745"/>
      <c r="CZ86" s="745"/>
      <c r="DA86" s="745"/>
      <c r="DB86" s="745"/>
      <c r="DC86" s="745"/>
      <c r="DD86" s="745"/>
      <c r="DE86" s="745"/>
      <c r="DF86" s="745"/>
      <c r="DG86" s="745"/>
      <c r="DH86" s="745"/>
      <c r="DI86" s="745"/>
      <c r="DJ86" s="745"/>
      <c r="DK86" s="745"/>
      <c r="DL86" s="745"/>
      <c r="DM86" s="745"/>
      <c r="DN86" s="745"/>
      <c r="DO86" s="745"/>
      <c r="DP86" s="745"/>
      <c r="DQ86" s="745"/>
      <c r="DR86" s="745"/>
      <c r="DS86" s="745"/>
      <c r="DT86" s="745"/>
      <c r="DU86" s="745"/>
      <c r="DV86" s="745"/>
      <c r="DW86" s="745"/>
      <c r="DX86" s="745"/>
      <c r="DY86" s="745"/>
      <c r="DZ86" s="745"/>
      <c r="EA86" s="745"/>
      <c r="EB86" s="745"/>
      <c r="EC86" s="745"/>
      <c r="ED86" s="745"/>
      <c r="EE86" s="745"/>
      <c r="EF86" s="745"/>
      <c r="EG86" s="745"/>
      <c r="EH86" s="745"/>
      <c r="EI86" s="745"/>
      <c r="EJ86" s="745"/>
      <c r="EK86" s="745"/>
      <c r="EL86" s="745"/>
      <c r="EM86" s="745"/>
      <c r="EN86" s="745"/>
      <c r="EO86" s="745"/>
      <c r="EP86" s="745"/>
      <c r="EQ86" s="745"/>
      <c r="ER86" s="745"/>
      <c r="ES86" s="745"/>
      <c r="ET86" s="745"/>
      <c r="EU86" s="745"/>
      <c r="EV86" s="745"/>
      <c r="EW86" s="745"/>
      <c r="EX86" s="745"/>
      <c r="EY86" s="745"/>
      <c r="EZ86" s="745"/>
      <c r="FA86" s="745"/>
      <c r="FB86" s="745"/>
      <c r="FC86" s="745"/>
      <c r="FD86" s="745"/>
      <c r="FE86" s="745"/>
      <c r="FF86" s="745"/>
      <c r="FG86" s="745"/>
      <c r="FH86" s="745"/>
      <c r="FI86" s="745"/>
      <c r="FJ86" s="745"/>
      <c r="FK86" s="745"/>
      <c r="FL86" s="745"/>
      <c r="FM86" s="745"/>
      <c r="FN86" s="745"/>
      <c r="FO86" s="745"/>
      <c r="FP86" s="745"/>
      <c r="FQ86" s="745"/>
      <c r="FR86" s="745"/>
      <c r="FS86" s="745"/>
      <c r="FT86" s="745"/>
      <c r="FU86" s="745"/>
      <c r="FV86" s="745"/>
      <c r="FW86" s="745"/>
      <c r="FX86" s="745"/>
      <c r="FY86" s="745"/>
      <c r="FZ86" s="745"/>
      <c r="GA86" s="745"/>
      <c r="GB86" s="745"/>
      <c r="GC86" s="745"/>
      <c r="GD86" s="745"/>
      <c r="GE86" s="745"/>
      <c r="GF86" s="745"/>
      <c r="GG86" s="745"/>
      <c r="GH86" s="745"/>
      <c r="GI86" s="745"/>
      <c r="GJ86" s="745"/>
      <c r="GK86" s="745"/>
      <c r="GL86" s="745"/>
      <c r="GM86" s="745"/>
      <c r="GN86" s="745"/>
      <c r="GO86" s="745"/>
      <c r="GP86" s="745"/>
      <c r="GQ86" s="745"/>
      <c r="GR86" s="745"/>
      <c r="GS86" s="745"/>
      <c r="GT86" s="745"/>
      <c r="GU86" s="745"/>
      <c r="GV86" s="745"/>
      <c r="GW86" s="745"/>
      <c r="GX86" s="745"/>
      <c r="GY86" s="745"/>
      <c r="GZ86" s="745"/>
      <c r="HA86" s="745"/>
      <c r="HB86" s="745"/>
      <c r="HC86" s="745"/>
      <c r="HD86" s="745"/>
      <c r="HE86" s="745"/>
      <c r="HF86" s="745"/>
      <c r="HG86" s="745"/>
      <c r="HH86" s="745"/>
      <c r="HI86" s="745"/>
      <c r="HJ86" s="745"/>
      <c r="HK86" s="745"/>
      <c r="HL86" s="745"/>
      <c r="HM86" s="745"/>
      <c r="HN86" s="745"/>
      <c r="HO86" s="745"/>
      <c r="HP86" s="745"/>
      <c r="HQ86" s="745"/>
      <c r="HR86" s="745"/>
      <c r="HS86" s="745"/>
      <c r="HT86" s="745"/>
      <c r="HU86" s="745"/>
      <c r="HV86" s="745"/>
      <c r="HW86" s="745"/>
      <c r="HX86" s="745"/>
      <c r="HY86" s="745"/>
      <c r="HZ86" s="745"/>
      <c r="IA86" s="745"/>
      <c r="IB86" s="745"/>
      <c r="IC86" s="745"/>
      <c r="ID86" s="745"/>
      <c r="IE86" s="745"/>
      <c r="IF86" s="745"/>
      <c r="IG86" s="745"/>
      <c r="IH86" s="745"/>
      <c r="II86" s="745"/>
      <c r="IJ86" s="745"/>
      <c r="IK86" s="745"/>
      <c r="IL86" s="745"/>
      <c r="IM86" s="745"/>
      <c r="IN86" s="745"/>
    </row>
    <row r="87" spans="1:248" ht="12.75">
      <c r="A87" s="746" t="s">
        <v>6348</v>
      </c>
      <c r="B87" s="747">
        <v>44141</v>
      </c>
      <c r="C87" s="746" t="s">
        <v>3844</v>
      </c>
      <c r="D87" s="746" t="s">
        <v>6307</v>
      </c>
      <c r="E87" s="748" t="s">
        <v>3843</v>
      </c>
      <c r="F87" s="746">
        <v>246</v>
      </c>
      <c r="G87" s="746">
        <v>250</v>
      </c>
      <c r="H87" s="758"/>
      <c r="I87" s="750"/>
      <c r="J87" s="746">
        <v>50</v>
      </c>
      <c r="K87" s="746"/>
      <c r="L87" s="748"/>
      <c r="M87" s="746">
        <v>22</v>
      </c>
      <c r="N87" s="746"/>
      <c r="O87" s="748">
        <v>8</v>
      </c>
      <c r="P87" s="748">
        <f t="shared" si="31"/>
        <v>22</v>
      </c>
      <c r="Q87" s="748"/>
      <c r="R87" s="748"/>
      <c r="S87" s="748"/>
      <c r="T87" s="748"/>
      <c r="U87" s="751"/>
      <c r="V87" s="752">
        <f t="shared" si="38"/>
        <v>0.44</v>
      </c>
      <c r="W87" s="752" t="str">
        <f t="shared" ref="W87:X87" si="79">IF(OR(K87=ISBLANK(0),K87=0),"",IF(N87=ISBLANK(0),0,N87/K87))</f>
        <v/>
      </c>
      <c r="X87" s="752" t="str">
        <f t="shared" si="79"/>
        <v/>
      </c>
      <c r="Y87" s="753" t="str">
        <f t="shared" si="33"/>
        <v/>
      </c>
      <c r="Z87" s="753">
        <f t="shared" si="34"/>
        <v>0</v>
      </c>
      <c r="AA87" s="745"/>
      <c r="AB87" s="745"/>
      <c r="AC87" s="745"/>
      <c r="AD87" s="745"/>
      <c r="AE87" s="745"/>
      <c r="AF87" s="745"/>
      <c r="AG87" s="745"/>
      <c r="AH87" s="745"/>
      <c r="AI87" s="745"/>
      <c r="AJ87" s="745"/>
      <c r="AK87" s="745"/>
      <c r="AL87" s="745"/>
      <c r="AM87" s="745"/>
      <c r="AN87" s="745"/>
      <c r="AO87" s="745"/>
      <c r="AP87" s="745"/>
      <c r="AQ87" s="745"/>
      <c r="AR87" s="745"/>
      <c r="AS87" s="745"/>
      <c r="AT87" s="745"/>
      <c r="AU87" s="745"/>
      <c r="AV87" s="745"/>
      <c r="AW87" s="745"/>
      <c r="AX87" s="745"/>
      <c r="AY87" s="745"/>
      <c r="AZ87" s="745"/>
      <c r="BA87" s="745"/>
      <c r="BB87" s="745"/>
      <c r="BC87" s="745"/>
      <c r="BD87" s="745"/>
      <c r="BE87" s="745"/>
      <c r="BF87" s="745"/>
      <c r="BG87" s="745"/>
      <c r="BH87" s="745"/>
      <c r="BI87" s="745"/>
      <c r="BJ87" s="745"/>
      <c r="BK87" s="745"/>
      <c r="BL87" s="745"/>
      <c r="BM87" s="745"/>
      <c r="BN87" s="745"/>
      <c r="BO87" s="745"/>
      <c r="BP87" s="745"/>
      <c r="BQ87" s="745"/>
      <c r="BR87" s="745"/>
      <c r="BS87" s="745"/>
      <c r="BT87" s="745"/>
      <c r="BU87" s="745"/>
      <c r="BV87" s="745"/>
      <c r="BW87" s="745"/>
      <c r="BX87" s="745"/>
      <c r="BY87" s="745"/>
      <c r="BZ87" s="745"/>
      <c r="CA87" s="745"/>
      <c r="CB87" s="745"/>
      <c r="CC87" s="745"/>
      <c r="CD87" s="745"/>
      <c r="CE87" s="745"/>
      <c r="CF87" s="745"/>
      <c r="CG87" s="745"/>
      <c r="CH87" s="745"/>
      <c r="CI87" s="745"/>
      <c r="CJ87" s="745"/>
      <c r="CK87" s="745"/>
      <c r="CL87" s="745"/>
      <c r="CM87" s="745"/>
      <c r="CN87" s="745"/>
      <c r="CO87" s="745"/>
      <c r="CP87" s="745"/>
      <c r="CQ87" s="745"/>
      <c r="CR87" s="745"/>
      <c r="CS87" s="745"/>
      <c r="CT87" s="745"/>
      <c r="CU87" s="745"/>
      <c r="CV87" s="745"/>
      <c r="CW87" s="745"/>
      <c r="CX87" s="745"/>
      <c r="CY87" s="745"/>
      <c r="CZ87" s="745"/>
      <c r="DA87" s="745"/>
      <c r="DB87" s="745"/>
      <c r="DC87" s="745"/>
      <c r="DD87" s="745"/>
      <c r="DE87" s="745"/>
      <c r="DF87" s="745"/>
      <c r="DG87" s="745"/>
      <c r="DH87" s="745"/>
      <c r="DI87" s="745"/>
      <c r="DJ87" s="745"/>
      <c r="DK87" s="745"/>
      <c r="DL87" s="745"/>
      <c r="DM87" s="745"/>
      <c r="DN87" s="745"/>
      <c r="DO87" s="745"/>
      <c r="DP87" s="745"/>
      <c r="DQ87" s="745"/>
      <c r="DR87" s="745"/>
      <c r="DS87" s="745"/>
      <c r="DT87" s="745"/>
      <c r="DU87" s="745"/>
      <c r="DV87" s="745"/>
      <c r="DW87" s="745"/>
      <c r="DX87" s="745"/>
      <c r="DY87" s="745"/>
      <c r="DZ87" s="745"/>
      <c r="EA87" s="745"/>
      <c r="EB87" s="745"/>
      <c r="EC87" s="745"/>
      <c r="ED87" s="745"/>
      <c r="EE87" s="745"/>
      <c r="EF87" s="745"/>
      <c r="EG87" s="745"/>
      <c r="EH87" s="745"/>
      <c r="EI87" s="745"/>
      <c r="EJ87" s="745"/>
      <c r="EK87" s="745"/>
      <c r="EL87" s="745"/>
      <c r="EM87" s="745"/>
      <c r="EN87" s="745"/>
      <c r="EO87" s="745"/>
      <c r="EP87" s="745"/>
      <c r="EQ87" s="745"/>
      <c r="ER87" s="745"/>
      <c r="ES87" s="745"/>
      <c r="ET87" s="745"/>
      <c r="EU87" s="745"/>
      <c r="EV87" s="745"/>
      <c r="EW87" s="745"/>
      <c r="EX87" s="745"/>
      <c r="EY87" s="745"/>
      <c r="EZ87" s="745"/>
      <c r="FA87" s="745"/>
      <c r="FB87" s="745"/>
      <c r="FC87" s="745"/>
      <c r="FD87" s="745"/>
      <c r="FE87" s="745"/>
      <c r="FF87" s="745"/>
      <c r="FG87" s="745"/>
      <c r="FH87" s="745"/>
      <c r="FI87" s="745"/>
      <c r="FJ87" s="745"/>
      <c r="FK87" s="745"/>
      <c r="FL87" s="745"/>
      <c r="FM87" s="745"/>
      <c r="FN87" s="745"/>
      <c r="FO87" s="745"/>
      <c r="FP87" s="745"/>
      <c r="FQ87" s="745"/>
      <c r="FR87" s="745"/>
      <c r="FS87" s="745"/>
      <c r="FT87" s="745"/>
      <c r="FU87" s="745"/>
      <c r="FV87" s="745"/>
      <c r="FW87" s="745"/>
      <c r="FX87" s="745"/>
      <c r="FY87" s="745"/>
      <c r="FZ87" s="745"/>
      <c r="GA87" s="745"/>
      <c r="GB87" s="745"/>
      <c r="GC87" s="745"/>
      <c r="GD87" s="745"/>
      <c r="GE87" s="745"/>
      <c r="GF87" s="745"/>
      <c r="GG87" s="745"/>
      <c r="GH87" s="745"/>
      <c r="GI87" s="745"/>
      <c r="GJ87" s="745"/>
      <c r="GK87" s="745"/>
      <c r="GL87" s="745"/>
      <c r="GM87" s="745"/>
      <c r="GN87" s="745"/>
      <c r="GO87" s="745"/>
      <c r="GP87" s="745"/>
      <c r="GQ87" s="745"/>
      <c r="GR87" s="745"/>
      <c r="GS87" s="745"/>
      <c r="GT87" s="745"/>
      <c r="GU87" s="745"/>
      <c r="GV87" s="745"/>
      <c r="GW87" s="745"/>
      <c r="GX87" s="745"/>
      <c r="GY87" s="745"/>
      <c r="GZ87" s="745"/>
      <c r="HA87" s="745"/>
      <c r="HB87" s="745"/>
      <c r="HC87" s="745"/>
      <c r="HD87" s="745"/>
      <c r="HE87" s="745"/>
      <c r="HF87" s="745"/>
      <c r="HG87" s="745"/>
      <c r="HH87" s="745"/>
      <c r="HI87" s="745"/>
      <c r="HJ87" s="745"/>
      <c r="HK87" s="745"/>
      <c r="HL87" s="745"/>
      <c r="HM87" s="745"/>
      <c r="HN87" s="745"/>
      <c r="HO87" s="745"/>
      <c r="HP87" s="745"/>
      <c r="HQ87" s="745"/>
      <c r="HR87" s="745"/>
      <c r="HS87" s="745"/>
      <c r="HT87" s="745"/>
      <c r="HU87" s="745"/>
      <c r="HV87" s="745"/>
      <c r="HW87" s="745"/>
      <c r="HX87" s="745"/>
      <c r="HY87" s="745"/>
      <c r="HZ87" s="745"/>
      <c r="IA87" s="745"/>
      <c r="IB87" s="745"/>
      <c r="IC87" s="745"/>
      <c r="ID87" s="745"/>
      <c r="IE87" s="745"/>
      <c r="IF87" s="745"/>
      <c r="IG87" s="745"/>
      <c r="IH87" s="745"/>
      <c r="II87" s="745"/>
      <c r="IJ87" s="745"/>
      <c r="IK87" s="745"/>
      <c r="IL87" s="745"/>
      <c r="IM87" s="745"/>
      <c r="IN87" s="745"/>
    </row>
    <row r="88" spans="1:248" ht="12.75">
      <c r="A88" s="746" t="s">
        <v>6349</v>
      </c>
      <c r="B88" s="747">
        <v>44235</v>
      </c>
      <c r="C88" s="746" t="s">
        <v>4036</v>
      </c>
      <c r="D88" s="746" t="s">
        <v>6296</v>
      </c>
      <c r="E88" s="748" t="s">
        <v>3843</v>
      </c>
      <c r="F88" s="746">
        <v>230</v>
      </c>
      <c r="G88" s="760">
        <v>259</v>
      </c>
      <c r="H88" s="746" t="s">
        <v>6206</v>
      </c>
      <c r="I88" s="748" t="s">
        <v>6206</v>
      </c>
      <c r="J88" s="746">
        <v>12</v>
      </c>
      <c r="K88" s="746">
        <v>12</v>
      </c>
      <c r="L88" s="748">
        <v>10</v>
      </c>
      <c r="M88" s="746">
        <v>9</v>
      </c>
      <c r="N88" s="746">
        <v>11</v>
      </c>
      <c r="O88" s="748">
        <v>4</v>
      </c>
      <c r="P88" s="748">
        <f t="shared" si="31"/>
        <v>20</v>
      </c>
      <c r="Q88" s="748">
        <v>1</v>
      </c>
      <c r="R88" s="748">
        <v>17</v>
      </c>
      <c r="S88" s="748" t="s">
        <v>3549</v>
      </c>
      <c r="T88" s="748" t="s">
        <v>4491</v>
      </c>
      <c r="U88" s="759" t="s">
        <v>6217</v>
      </c>
      <c r="V88" s="752">
        <f t="shared" si="38"/>
        <v>0.75</v>
      </c>
      <c r="W88" s="752">
        <f t="shared" ref="W88:X88" si="80">IF(OR(K88=ISBLANK(0),K88=0),"",IF(N88=ISBLANK(0),0,N88/K88))</f>
        <v>0.91666666666666663</v>
      </c>
      <c r="X88" s="752">
        <f t="shared" si="80"/>
        <v>0.4</v>
      </c>
      <c r="Y88" s="753">
        <f t="shared" si="33"/>
        <v>0.83333333333333337</v>
      </c>
      <c r="Z88" s="753">
        <f t="shared" si="34"/>
        <v>0.05</v>
      </c>
      <c r="AA88" s="745"/>
      <c r="AB88" s="745"/>
      <c r="AC88" s="745"/>
      <c r="AD88" s="745"/>
      <c r="AE88" s="745"/>
      <c r="AF88" s="745"/>
      <c r="AG88" s="745"/>
      <c r="AH88" s="745"/>
      <c r="AI88" s="745"/>
      <c r="AJ88" s="745"/>
      <c r="AK88" s="745"/>
      <c r="AL88" s="745"/>
      <c r="AM88" s="745"/>
      <c r="AN88" s="745"/>
      <c r="AO88" s="745"/>
      <c r="AP88" s="745"/>
      <c r="AQ88" s="745"/>
      <c r="AR88" s="745"/>
      <c r="AS88" s="745"/>
      <c r="AT88" s="745"/>
      <c r="AU88" s="745"/>
      <c r="AV88" s="745"/>
      <c r="AW88" s="745"/>
      <c r="AX88" s="745"/>
      <c r="AY88" s="745"/>
      <c r="AZ88" s="745"/>
      <c r="BA88" s="745"/>
      <c r="BB88" s="745"/>
      <c r="BC88" s="745"/>
      <c r="BD88" s="745"/>
      <c r="BE88" s="745"/>
      <c r="BF88" s="745"/>
      <c r="BG88" s="745"/>
      <c r="BH88" s="745"/>
      <c r="BI88" s="745"/>
      <c r="BJ88" s="745"/>
      <c r="BK88" s="745"/>
      <c r="BL88" s="745"/>
      <c r="BM88" s="745"/>
      <c r="BN88" s="745"/>
      <c r="BO88" s="745"/>
      <c r="BP88" s="745"/>
      <c r="BQ88" s="745"/>
      <c r="BR88" s="745"/>
      <c r="BS88" s="745"/>
      <c r="BT88" s="745"/>
      <c r="BU88" s="745"/>
      <c r="BV88" s="745"/>
      <c r="BW88" s="745"/>
      <c r="BX88" s="745"/>
      <c r="BY88" s="745"/>
      <c r="BZ88" s="745"/>
      <c r="CA88" s="745"/>
      <c r="CB88" s="745"/>
      <c r="CC88" s="745"/>
      <c r="CD88" s="745"/>
      <c r="CE88" s="745"/>
      <c r="CF88" s="745"/>
      <c r="CG88" s="745"/>
      <c r="CH88" s="745"/>
      <c r="CI88" s="745"/>
      <c r="CJ88" s="745"/>
      <c r="CK88" s="745"/>
      <c r="CL88" s="745"/>
      <c r="CM88" s="745"/>
      <c r="CN88" s="745"/>
      <c r="CO88" s="745"/>
      <c r="CP88" s="745"/>
      <c r="CQ88" s="745"/>
      <c r="CR88" s="745"/>
      <c r="CS88" s="745"/>
      <c r="CT88" s="745"/>
      <c r="CU88" s="745"/>
      <c r="CV88" s="745"/>
      <c r="CW88" s="745"/>
      <c r="CX88" s="745"/>
      <c r="CY88" s="745"/>
      <c r="CZ88" s="745"/>
      <c r="DA88" s="745"/>
      <c r="DB88" s="745"/>
      <c r="DC88" s="745"/>
      <c r="DD88" s="745"/>
      <c r="DE88" s="745"/>
      <c r="DF88" s="745"/>
      <c r="DG88" s="745"/>
      <c r="DH88" s="745"/>
      <c r="DI88" s="745"/>
      <c r="DJ88" s="745"/>
      <c r="DK88" s="745"/>
      <c r="DL88" s="745"/>
      <c r="DM88" s="745"/>
      <c r="DN88" s="745"/>
      <c r="DO88" s="745"/>
      <c r="DP88" s="745"/>
      <c r="DQ88" s="745"/>
      <c r="DR88" s="745"/>
      <c r="DS88" s="745"/>
      <c r="DT88" s="745"/>
      <c r="DU88" s="745"/>
      <c r="DV88" s="745"/>
      <c r="DW88" s="745"/>
      <c r="DX88" s="745"/>
      <c r="DY88" s="745"/>
      <c r="DZ88" s="745"/>
      <c r="EA88" s="745"/>
      <c r="EB88" s="745"/>
      <c r="EC88" s="745"/>
      <c r="ED88" s="745"/>
      <c r="EE88" s="745"/>
      <c r="EF88" s="745"/>
      <c r="EG88" s="745"/>
      <c r="EH88" s="745"/>
      <c r="EI88" s="745"/>
      <c r="EJ88" s="745"/>
      <c r="EK88" s="745"/>
      <c r="EL88" s="745"/>
      <c r="EM88" s="745"/>
      <c r="EN88" s="745"/>
      <c r="EO88" s="745"/>
      <c r="EP88" s="745"/>
      <c r="EQ88" s="745"/>
      <c r="ER88" s="745"/>
      <c r="ES88" s="745"/>
      <c r="ET88" s="745"/>
      <c r="EU88" s="745"/>
      <c r="EV88" s="745"/>
      <c r="EW88" s="745"/>
      <c r="EX88" s="745"/>
      <c r="EY88" s="745"/>
      <c r="EZ88" s="745"/>
      <c r="FA88" s="745"/>
      <c r="FB88" s="745"/>
      <c r="FC88" s="745"/>
      <c r="FD88" s="745"/>
      <c r="FE88" s="745"/>
      <c r="FF88" s="745"/>
      <c r="FG88" s="745"/>
      <c r="FH88" s="745"/>
      <c r="FI88" s="745"/>
      <c r="FJ88" s="745"/>
      <c r="FK88" s="745"/>
      <c r="FL88" s="745"/>
      <c r="FM88" s="745"/>
      <c r="FN88" s="745"/>
      <c r="FO88" s="745"/>
      <c r="FP88" s="745"/>
      <c r="FQ88" s="745"/>
      <c r="FR88" s="745"/>
      <c r="FS88" s="745"/>
      <c r="FT88" s="745"/>
      <c r="FU88" s="745"/>
      <c r="FV88" s="745"/>
      <c r="FW88" s="745"/>
      <c r="FX88" s="745"/>
      <c r="FY88" s="745"/>
      <c r="FZ88" s="745"/>
      <c r="GA88" s="745"/>
      <c r="GB88" s="745"/>
      <c r="GC88" s="745"/>
      <c r="GD88" s="745"/>
      <c r="GE88" s="745"/>
      <c r="GF88" s="745"/>
      <c r="GG88" s="745"/>
      <c r="GH88" s="745"/>
      <c r="GI88" s="745"/>
      <c r="GJ88" s="745"/>
      <c r="GK88" s="745"/>
      <c r="GL88" s="745"/>
      <c r="GM88" s="745"/>
      <c r="GN88" s="745"/>
      <c r="GO88" s="745"/>
      <c r="GP88" s="745"/>
      <c r="GQ88" s="745"/>
      <c r="GR88" s="745"/>
      <c r="GS88" s="745"/>
      <c r="GT88" s="745"/>
      <c r="GU88" s="745"/>
      <c r="GV88" s="745"/>
      <c r="GW88" s="745"/>
      <c r="GX88" s="745"/>
      <c r="GY88" s="745"/>
      <c r="GZ88" s="745"/>
      <c r="HA88" s="745"/>
      <c r="HB88" s="745"/>
      <c r="HC88" s="745"/>
      <c r="HD88" s="745"/>
      <c r="HE88" s="745"/>
      <c r="HF88" s="745"/>
      <c r="HG88" s="745"/>
      <c r="HH88" s="745"/>
      <c r="HI88" s="745"/>
      <c r="HJ88" s="745"/>
      <c r="HK88" s="745"/>
      <c r="HL88" s="745"/>
      <c r="HM88" s="745"/>
      <c r="HN88" s="745"/>
      <c r="HO88" s="745"/>
      <c r="HP88" s="745"/>
      <c r="HQ88" s="745"/>
      <c r="HR88" s="745"/>
      <c r="HS88" s="745"/>
      <c r="HT88" s="745"/>
      <c r="HU88" s="745"/>
      <c r="HV88" s="745"/>
      <c r="HW88" s="745"/>
      <c r="HX88" s="745"/>
      <c r="HY88" s="745"/>
      <c r="HZ88" s="745"/>
      <c r="IA88" s="745"/>
      <c r="IB88" s="745"/>
      <c r="IC88" s="745"/>
      <c r="ID88" s="745"/>
      <c r="IE88" s="745"/>
      <c r="IF88" s="745"/>
      <c r="IG88" s="745"/>
      <c r="IH88" s="745"/>
      <c r="II88" s="745"/>
      <c r="IJ88" s="745"/>
      <c r="IK88" s="745"/>
      <c r="IL88" s="745"/>
      <c r="IM88" s="745"/>
      <c r="IN88" s="745"/>
    </row>
    <row r="89" spans="1:248" ht="12.75">
      <c r="A89" s="746" t="s">
        <v>6350</v>
      </c>
      <c r="B89" s="766">
        <v>44232</v>
      </c>
      <c r="C89" s="746" t="s">
        <v>4036</v>
      </c>
      <c r="D89" s="746" t="s">
        <v>6205</v>
      </c>
      <c r="E89" s="748" t="s">
        <v>3843</v>
      </c>
      <c r="F89" s="746">
        <v>237</v>
      </c>
      <c r="G89" s="746">
        <v>245</v>
      </c>
      <c r="H89" s="746" t="s">
        <v>6206</v>
      </c>
      <c r="I89" s="748" t="s">
        <v>6206</v>
      </c>
      <c r="J89" s="746">
        <v>25</v>
      </c>
      <c r="K89" s="746">
        <v>0</v>
      </c>
      <c r="L89" s="748">
        <v>0</v>
      </c>
      <c r="M89" s="746">
        <v>18</v>
      </c>
      <c r="N89" s="746">
        <v>0</v>
      </c>
      <c r="O89" s="748">
        <v>0</v>
      </c>
      <c r="P89" s="748">
        <f t="shared" si="31"/>
        <v>18</v>
      </c>
      <c r="Q89" s="748">
        <v>3</v>
      </c>
      <c r="R89" s="750"/>
      <c r="S89" s="750"/>
      <c r="T89" s="750"/>
      <c r="U89" s="757"/>
      <c r="V89" s="752">
        <f t="shared" si="38"/>
        <v>0.72</v>
      </c>
      <c r="W89" s="752" t="str">
        <f t="shared" ref="W89:X89" si="81">IF(OR(K89=ISBLANK(0),K89=0),"",IF(N89=ISBLANK(0),0,N89/K89))</f>
        <v/>
      </c>
      <c r="X89" s="752" t="str">
        <f t="shared" si="81"/>
        <v/>
      </c>
      <c r="Y89" s="753">
        <f t="shared" si="33"/>
        <v>0.72</v>
      </c>
      <c r="Z89" s="753">
        <f t="shared" si="34"/>
        <v>0.16666666666666666</v>
      </c>
      <c r="AA89" s="745"/>
    </row>
    <row r="90" spans="1:248" ht="12.75">
      <c r="A90" s="746" t="s">
        <v>6351</v>
      </c>
      <c r="B90" s="747">
        <v>44272</v>
      </c>
      <c r="C90" s="746" t="s">
        <v>3844</v>
      </c>
      <c r="D90" s="746" t="s">
        <v>6205</v>
      </c>
      <c r="E90" s="748" t="s">
        <v>3843</v>
      </c>
      <c r="F90" s="746">
        <v>245</v>
      </c>
      <c r="G90" s="746">
        <v>252</v>
      </c>
      <c r="H90" s="758"/>
      <c r="I90" s="750"/>
      <c r="J90" s="746">
        <v>16</v>
      </c>
      <c r="K90" s="746">
        <v>6</v>
      </c>
      <c r="L90" s="748">
        <v>16</v>
      </c>
      <c r="M90" s="746">
        <v>12</v>
      </c>
      <c r="N90" s="746">
        <v>5</v>
      </c>
      <c r="O90" s="748">
        <v>11</v>
      </c>
      <c r="P90" s="748">
        <f t="shared" si="31"/>
        <v>17</v>
      </c>
      <c r="Q90" s="748">
        <v>1</v>
      </c>
      <c r="R90" s="748">
        <v>16</v>
      </c>
      <c r="S90" s="748" t="s">
        <v>3549</v>
      </c>
      <c r="T90" s="748" t="s">
        <v>4491</v>
      </c>
      <c r="U90" s="742"/>
      <c r="V90" s="752">
        <f t="shared" si="38"/>
        <v>0.75</v>
      </c>
      <c r="W90" s="752">
        <f t="shared" ref="W90:X90" si="82">IF(OR(K90=ISBLANK(0),K90=0),"",IF(N90=ISBLANK(0),0,N90/K90))</f>
        <v>0.83333333333333337</v>
      </c>
      <c r="X90" s="752">
        <f t="shared" si="82"/>
        <v>0.6875</v>
      </c>
      <c r="Y90" s="753">
        <f t="shared" si="33"/>
        <v>0.77272727272727271</v>
      </c>
      <c r="Z90" s="753">
        <f t="shared" si="34"/>
        <v>5.8823529411764705E-2</v>
      </c>
      <c r="AA90" s="745"/>
      <c r="AB90" s="745"/>
      <c r="AC90" s="745"/>
      <c r="AD90" s="745"/>
      <c r="AE90" s="745"/>
      <c r="AF90" s="745"/>
      <c r="AG90" s="745"/>
      <c r="AH90" s="745"/>
      <c r="AI90" s="745"/>
      <c r="AJ90" s="745"/>
      <c r="AK90" s="745"/>
      <c r="AL90" s="745"/>
      <c r="AM90" s="745"/>
      <c r="AN90" s="745"/>
      <c r="AO90" s="745"/>
      <c r="AP90" s="745"/>
      <c r="AQ90" s="745"/>
      <c r="AR90" s="745"/>
      <c r="AS90" s="745"/>
      <c r="AT90" s="745"/>
      <c r="AU90" s="745"/>
      <c r="AV90" s="745"/>
      <c r="AW90" s="745"/>
      <c r="AX90" s="745"/>
      <c r="AY90" s="745"/>
      <c r="AZ90" s="745"/>
      <c r="BA90" s="745"/>
      <c r="BB90" s="745"/>
      <c r="BC90" s="745"/>
      <c r="BD90" s="745"/>
      <c r="BE90" s="745"/>
      <c r="BF90" s="745"/>
      <c r="BG90" s="745"/>
      <c r="BH90" s="745"/>
      <c r="BI90" s="745"/>
      <c r="BJ90" s="745"/>
      <c r="BK90" s="745"/>
      <c r="BL90" s="745"/>
      <c r="BM90" s="745"/>
      <c r="BN90" s="745"/>
      <c r="BO90" s="745"/>
      <c r="BP90" s="745"/>
      <c r="BQ90" s="745"/>
      <c r="BR90" s="745"/>
      <c r="BS90" s="745"/>
      <c r="BT90" s="745"/>
      <c r="BU90" s="745"/>
      <c r="BV90" s="745"/>
      <c r="BW90" s="745"/>
      <c r="BX90" s="745"/>
      <c r="BY90" s="745"/>
      <c r="BZ90" s="745"/>
      <c r="CA90" s="745"/>
      <c r="CB90" s="745"/>
      <c r="CC90" s="745"/>
      <c r="CD90" s="745"/>
      <c r="CE90" s="745"/>
      <c r="CF90" s="745"/>
      <c r="CG90" s="745"/>
      <c r="CH90" s="745"/>
      <c r="CI90" s="745"/>
      <c r="CJ90" s="745"/>
      <c r="CK90" s="745"/>
      <c r="CL90" s="745"/>
      <c r="CM90" s="745"/>
      <c r="CN90" s="745"/>
      <c r="CO90" s="745"/>
      <c r="CP90" s="745"/>
      <c r="CQ90" s="745"/>
      <c r="CR90" s="745"/>
      <c r="CS90" s="745"/>
      <c r="CT90" s="745"/>
      <c r="CU90" s="745"/>
      <c r="CV90" s="745"/>
      <c r="CW90" s="745"/>
      <c r="CX90" s="745"/>
      <c r="CY90" s="745"/>
      <c r="CZ90" s="745"/>
      <c r="DA90" s="745"/>
      <c r="DB90" s="745"/>
      <c r="DC90" s="745"/>
      <c r="DD90" s="745"/>
      <c r="DE90" s="745"/>
      <c r="DF90" s="745"/>
      <c r="DG90" s="745"/>
      <c r="DH90" s="745"/>
      <c r="DI90" s="745"/>
      <c r="DJ90" s="745"/>
      <c r="DK90" s="745"/>
      <c r="DL90" s="745"/>
      <c r="DM90" s="745"/>
      <c r="DN90" s="745"/>
      <c r="DO90" s="745"/>
      <c r="DP90" s="745"/>
      <c r="DQ90" s="745"/>
      <c r="DR90" s="745"/>
      <c r="DS90" s="745"/>
      <c r="DT90" s="745"/>
      <c r="DU90" s="745"/>
      <c r="DV90" s="745"/>
      <c r="DW90" s="745"/>
      <c r="DX90" s="745"/>
      <c r="DY90" s="745"/>
      <c r="DZ90" s="745"/>
      <c r="EA90" s="745"/>
      <c r="EB90" s="745"/>
      <c r="EC90" s="745"/>
      <c r="ED90" s="745"/>
      <c r="EE90" s="745"/>
      <c r="EF90" s="745"/>
      <c r="EG90" s="745"/>
      <c r="EH90" s="745"/>
      <c r="EI90" s="745"/>
      <c r="EJ90" s="745"/>
      <c r="EK90" s="745"/>
      <c r="EL90" s="745"/>
      <c r="EM90" s="745"/>
      <c r="EN90" s="745"/>
      <c r="EO90" s="745"/>
      <c r="EP90" s="745"/>
      <c r="EQ90" s="745"/>
      <c r="ER90" s="745"/>
      <c r="ES90" s="745"/>
      <c r="ET90" s="745"/>
      <c r="EU90" s="745"/>
      <c r="EV90" s="745"/>
      <c r="EW90" s="745"/>
      <c r="EX90" s="745"/>
      <c r="EY90" s="745"/>
      <c r="EZ90" s="745"/>
      <c r="FA90" s="745"/>
      <c r="FB90" s="745"/>
      <c r="FC90" s="745"/>
      <c r="FD90" s="745"/>
      <c r="FE90" s="745"/>
      <c r="FF90" s="745"/>
      <c r="FG90" s="745"/>
      <c r="FH90" s="745"/>
      <c r="FI90" s="745"/>
      <c r="FJ90" s="745"/>
      <c r="FK90" s="745"/>
      <c r="FL90" s="745"/>
      <c r="FM90" s="745"/>
      <c r="FN90" s="745"/>
      <c r="FO90" s="745"/>
      <c r="FP90" s="745"/>
      <c r="FQ90" s="745"/>
      <c r="FR90" s="745"/>
      <c r="FS90" s="745"/>
      <c r="FT90" s="745"/>
      <c r="FU90" s="745"/>
      <c r="FV90" s="745"/>
      <c r="FW90" s="745"/>
      <c r="FX90" s="745"/>
      <c r="FY90" s="745"/>
      <c r="FZ90" s="745"/>
      <c r="GA90" s="745"/>
      <c r="GB90" s="745"/>
      <c r="GC90" s="745"/>
      <c r="GD90" s="745"/>
      <c r="GE90" s="745"/>
      <c r="GF90" s="745"/>
      <c r="GG90" s="745"/>
      <c r="GH90" s="745"/>
      <c r="GI90" s="745"/>
      <c r="GJ90" s="745"/>
      <c r="GK90" s="745"/>
      <c r="GL90" s="745"/>
      <c r="GM90" s="745"/>
      <c r="GN90" s="745"/>
      <c r="GO90" s="745"/>
      <c r="GP90" s="745"/>
      <c r="GQ90" s="745"/>
      <c r="GR90" s="745"/>
      <c r="GS90" s="745"/>
      <c r="GT90" s="745"/>
      <c r="GU90" s="745"/>
      <c r="GV90" s="745"/>
      <c r="GW90" s="745"/>
      <c r="GX90" s="745"/>
      <c r="GY90" s="745"/>
      <c r="GZ90" s="745"/>
      <c r="HA90" s="745"/>
      <c r="HB90" s="745"/>
      <c r="HC90" s="745"/>
      <c r="HD90" s="745"/>
      <c r="HE90" s="745"/>
      <c r="HF90" s="745"/>
      <c r="HG90" s="745"/>
      <c r="HH90" s="745"/>
      <c r="HI90" s="745"/>
      <c r="HJ90" s="745"/>
      <c r="HK90" s="745"/>
      <c r="HL90" s="745"/>
      <c r="HM90" s="745"/>
      <c r="HN90" s="745"/>
      <c r="HO90" s="745"/>
      <c r="HP90" s="745"/>
      <c r="HQ90" s="745"/>
      <c r="HR90" s="745"/>
      <c r="HS90" s="745"/>
      <c r="HT90" s="745"/>
      <c r="HU90" s="745"/>
      <c r="HV90" s="745"/>
      <c r="HW90" s="745"/>
      <c r="HX90" s="745"/>
      <c r="HY90" s="745"/>
      <c r="HZ90" s="745"/>
      <c r="IA90" s="745"/>
      <c r="IB90" s="745"/>
      <c r="IC90" s="745"/>
      <c r="ID90" s="745"/>
      <c r="IE90" s="745"/>
      <c r="IF90" s="745"/>
      <c r="IG90" s="745"/>
      <c r="IH90" s="745"/>
      <c r="II90" s="745"/>
      <c r="IJ90" s="745"/>
      <c r="IK90" s="745"/>
      <c r="IL90" s="745"/>
      <c r="IM90" s="745"/>
      <c r="IN90" s="745"/>
    </row>
    <row r="91" spans="1:248" ht="12.75">
      <c r="A91" s="746" t="s">
        <v>6352</v>
      </c>
      <c r="B91" s="747">
        <v>44127</v>
      </c>
      <c r="C91" s="746" t="s">
        <v>4030</v>
      </c>
      <c r="D91" s="746"/>
      <c r="E91" s="748" t="s">
        <v>3901</v>
      </c>
      <c r="F91" s="746" t="s">
        <v>6222</v>
      </c>
      <c r="G91" s="746" t="s">
        <v>6222</v>
      </c>
      <c r="H91" s="746" t="s">
        <v>6353</v>
      </c>
      <c r="I91" s="748" t="s">
        <v>6353</v>
      </c>
      <c r="J91" s="746">
        <v>40</v>
      </c>
      <c r="K91" s="746">
        <v>0</v>
      </c>
      <c r="L91" s="748">
        <v>0</v>
      </c>
      <c r="M91" s="746">
        <v>15</v>
      </c>
      <c r="N91" s="746"/>
      <c r="O91" s="748"/>
      <c r="P91" s="748">
        <f t="shared" si="31"/>
        <v>15</v>
      </c>
      <c r="Q91" s="748"/>
      <c r="R91" s="750"/>
      <c r="S91" s="750"/>
      <c r="T91" s="750"/>
      <c r="U91" s="751"/>
      <c r="V91" s="752">
        <f t="shared" si="38"/>
        <v>0.375</v>
      </c>
      <c r="W91" s="752" t="str">
        <f t="shared" ref="W91:X91" si="83">IF(OR(K91=ISBLANK(0),K91=0),"",IF(N91=ISBLANK(0),0,N91/K91))</f>
        <v/>
      </c>
      <c r="X91" s="752" t="str">
        <f t="shared" si="83"/>
        <v/>
      </c>
      <c r="Y91" s="753" t="str">
        <f t="shared" si="33"/>
        <v/>
      </c>
      <c r="Z91" s="753">
        <f t="shared" si="34"/>
        <v>0</v>
      </c>
      <c r="AA91" s="745"/>
      <c r="AB91" s="745"/>
      <c r="AC91" s="745"/>
      <c r="AD91" s="745"/>
      <c r="AE91" s="745"/>
      <c r="AF91" s="745"/>
      <c r="AG91" s="745"/>
      <c r="AH91" s="745"/>
      <c r="AI91" s="745"/>
      <c r="AJ91" s="745"/>
      <c r="AK91" s="745"/>
      <c r="AL91" s="745"/>
      <c r="AM91" s="745"/>
      <c r="AN91" s="745"/>
      <c r="AO91" s="745"/>
      <c r="AP91" s="745"/>
      <c r="AQ91" s="745"/>
      <c r="AR91" s="745"/>
      <c r="AS91" s="745"/>
      <c r="AT91" s="745"/>
      <c r="AU91" s="745"/>
      <c r="AV91" s="745"/>
      <c r="AW91" s="745"/>
      <c r="AX91" s="745"/>
      <c r="AY91" s="745"/>
      <c r="AZ91" s="745"/>
      <c r="BA91" s="745"/>
      <c r="BB91" s="745"/>
      <c r="BC91" s="745"/>
      <c r="BD91" s="745"/>
      <c r="BE91" s="745"/>
      <c r="BF91" s="745"/>
      <c r="BG91" s="745"/>
      <c r="BH91" s="745"/>
      <c r="BI91" s="745"/>
      <c r="BJ91" s="745"/>
      <c r="BK91" s="745"/>
      <c r="BL91" s="745"/>
      <c r="BM91" s="745"/>
      <c r="BN91" s="745"/>
      <c r="BO91" s="745"/>
      <c r="BP91" s="745"/>
      <c r="BQ91" s="745"/>
      <c r="BR91" s="745"/>
      <c r="BS91" s="745"/>
      <c r="BT91" s="745"/>
      <c r="BU91" s="745"/>
      <c r="BV91" s="745"/>
      <c r="BW91" s="745"/>
      <c r="BX91" s="745"/>
      <c r="BY91" s="745"/>
      <c r="BZ91" s="745"/>
      <c r="CA91" s="745"/>
      <c r="CB91" s="745"/>
      <c r="CC91" s="745"/>
      <c r="CD91" s="745"/>
      <c r="CE91" s="745"/>
      <c r="CF91" s="745"/>
      <c r="CG91" s="745"/>
      <c r="CH91" s="745"/>
      <c r="CI91" s="745"/>
      <c r="CJ91" s="745"/>
      <c r="CK91" s="745"/>
      <c r="CL91" s="745"/>
      <c r="CM91" s="745"/>
      <c r="CN91" s="745"/>
      <c r="CO91" s="745"/>
      <c r="CP91" s="745"/>
      <c r="CQ91" s="745"/>
      <c r="CR91" s="745"/>
      <c r="CS91" s="745"/>
      <c r="CT91" s="745"/>
      <c r="CU91" s="745"/>
      <c r="CV91" s="745"/>
      <c r="CW91" s="745"/>
      <c r="CX91" s="745"/>
      <c r="CY91" s="745"/>
      <c r="CZ91" s="745"/>
      <c r="DA91" s="745"/>
      <c r="DB91" s="745"/>
      <c r="DC91" s="745"/>
      <c r="DD91" s="745"/>
      <c r="DE91" s="745"/>
      <c r="DF91" s="745"/>
      <c r="DG91" s="745"/>
      <c r="DH91" s="745"/>
      <c r="DI91" s="745"/>
      <c r="DJ91" s="745"/>
      <c r="DK91" s="745"/>
      <c r="DL91" s="745"/>
      <c r="DM91" s="745"/>
      <c r="DN91" s="745"/>
      <c r="DO91" s="745"/>
      <c r="DP91" s="745"/>
      <c r="DQ91" s="745"/>
      <c r="DR91" s="745"/>
      <c r="DS91" s="745"/>
      <c r="DT91" s="745"/>
      <c r="DU91" s="745"/>
      <c r="DV91" s="745"/>
      <c r="DW91" s="745"/>
      <c r="DX91" s="745"/>
      <c r="DY91" s="745"/>
      <c r="DZ91" s="745"/>
      <c r="EA91" s="745"/>
      <c r="EB91" s="745"/>
      <c r="EC91" s="745"/>
      <c r="ED91" s="745"/>
      <c r="EE91" s="745"/>
      <c r="EF91" s="745"/>
      <c r="EG91" s="745"/>
      <c r="EH91" s="745"/>
      <c r="EI91" s="745"/>
      <c r="EJ91" s="745"/>
      <c r="EK91" s="745"/>
      <c r="EL91" s="745"/>
      <c r="EM91" s="745"/>
      <c r="EN91" s="745"/>
      <c r="EO91" s="745"/>
      <c r="EP91" s="745"/>
      <c r="EQ91" s="745"/>
      <c r="ER91" s="745"/>
      <c r="ES91" s="745"/>
      <c r="ET91" s="745"/>
      <c r="EU91" s="745"/>
      <c r="EV91" s="745"/>
      <c r="EW91" s="745"/>
      <c r="EX91" s="745"/>
      <c r="EY91" s="745"/>
      <c r="EZ91" s="745"/>
      <c r="FA91" s="745"/>
      <c r="FB91" s="745"/>
      <c r="FC91" s="745"/>
      <c r="FD91" s="745"/>
      <c r="FE91" s="745"/>
      <c r="FF91" s="745"/>
      <c r="FG91" s="745"/>
      <c r="FH91" s="745"/>
      <c r="FI91" s="745"/>
      <c r="FJ91" s="745"/>
      <c r="FK91" s="745"/>
      <c r="FL91" s="745"/>
      <c r="FM91" s="745"/>
      <c r="FN91" s="745"/>
      <c r="FO91" s="745"/>
      <c r="FP91" s="745"/>
      <c r="FQ91" s="745"/>
      <c r="FR91" s="745"/>
      <c r="FS91" s="745"/>
      <c r="FT91" s="745"/>
      <c r="FU91" s="745"/>
      <c r="FV91" s="745"/>
      <c r="FW91" s="745"/>
      <c r="FX91" s="745"/>
      <c r="FY91" s="745"/>
      <c r="FZ91" s="745"/>
      <c r="GA91" s="745"/>
      <c r="GB91" s="745"/>
      <c r="GC91" s="745"/>
      <c r="GD91" s="745"/>
      <c r="GE91" s="745"/>
      <c r="GF91" s="745"/>
      <c r="GG91" s="745"/>
      <c r="GH91" s="745"/>
      <c r="GI91" s="745"/>
      <c r="GJ91" s="745"/>
      <c r="GK91" s="745"/>
      <c r="GL91" s="745"/>
      <c r="GM91" s="745"/>
      <c r="GN91" s="745"/>
      <c r="GO91" s="745"/>
      <c r="GP91" s="745"/>
      <c r="GQ91" s="745"/>
      <c r="GR91" s="745"/>
      <c r="GS91" s="745"/>
      <c r="GT91" s="745"/>
      <c r="GU91" s="745"/>
      <c r="GV91" s="745"/>
      <c r="GW91" s="745"/>
      <c r="GX91" s="745"/>
      <c r="GY91" s="745"/>
      <c r="GZ91" s="745"/>
      <c r="HA91" s="745"/>
      <c r="HB91" s="745"/>
      <c r="HC91" s="745"/>
      <c r="HD91" s="745"/>
      <c r="HE91" s="745"/>
      <c r="HF91" s="745"/>
      <c r="HG91" s="745"/>
      <c r="HH91" s="745"/>
      <c r="HI91" s="745"/>
      <c r="HJ91" s="745"/>
      <c r="HK91" s="745"/>
      <c r="HL91" s="745"/>
      <c r="HM91" s="745"/>
      <c r="HN91" s="745"/>
      <c r="HO91" s="745"/>
      <c r="HP91" s="745"/>
      <c r="HQ91" s="745"/>
      <c r="HR91" s="745"/>
      <c r="HS91" s="745"/>
      <c r="HT91" s="745"/>
      <c r="HU91" s="745"/>
      <c r="HV91" s="745"/>
      <c r="HW91" s="745"/>
      <c r="HX91" s="745"/>
      <c r="HY91" s="745"/>
      <c r="HZ91" s="745"/>
      <c r="IA91" s="745"/>
      <c r="IB91" s="745"/>
      <c r="IC91" s="745"/>
      <c r="ID91" s="745"/>
      <c r="IE91" s="745"/>
      <c r="IF91" s="745"/>
      <c r="IG91" s="745"/>
      <c r="IH91" s="745"/>
      <c r="II91" s="745"/>
      <c r="IJ91" s="745"/>
      <c r="IK91" s="745"/>
      <c r="IL91" s="745"/>
      <c r="IM91" s="745"/>
      <c r="IN91" s="745"/>
    </row>
    <row r="92" spans="1:248" ht="12.75">
      <c r="A92" s="746" t="s">
        <v>6354</v>
      </c>
      <c r="B92" s="747">
        <v>44130</v>
      </c>
      <c r="C92" s="746" t="s">
        <v>3844</v>
      </c>
      <c r="D92" s="758"/>
      <c r="E92" s="748" t="s">
        <v>3843</v>
      </c>
      <c r="F92" s="746" t="s">
        <v>6221</v>
      </c>
      <c r="G92" s="746" t="s">
        <v>6234</v>
      </c>
      <c r="H92" s="758"/>
      <c r="I92" s="750"/>
      <c r="J92" s="746">
        <v>24</v>
      </c>
      <c r="K92" s="746">
        <v>9</v>
      </c>
      <c r="L92" s="748">
        <v>9</v>
      </c>
      <c r="M92" s="746">
        <v>8</v>
      </c>
      <c r="N92" s="758"/>
      <c r="O92" s="750"/>
      <c r="P92" s="750">
        <f t="shared" si="31"/>
        <v>8</v>
      </c>
      <c r="Q92" s="750"/>
      <c r="R92" s="748"/>
      <c r="S92" s="748"/>
      <c r="T92" s="748" t="s">
        <v>4608</v>
      </c>
      <c r="U92" s="751"/>
      <c r="V92" s="752">
        <f t="shared" si="38"/>
        <v>0.33333333333333331</v>
      </c>
      <c r="W92" s="752">
        <f t="shared" ref="W92:X92" si="84">IF(OR(K92=ISBLANK(0),K92=0),"",IF(N92=ISBLANK(0),0,N92/K92))</f>
        <v>0</v>
      </c>
      <c r="X92" s="752">
        <f t="shared" si="84"/>
        <v>0</v>
      </c>
      <c r="Y92" s="753" t="str">
        <f t="shared" si="33"/>
        <v/>
      </c>
      <c r="Z92" s="753">
        <f t="shared" si="34"/>
        <v>0</v>
      </c>
      <c r="AA92" s="745"/>
      <c r="AB92" s="745"/>
      <c r="AC92" s="745"/>
      <c r="AD92" s="745"/>
      <c r="AE92" s="745"/>
      <c r="AF92" s="745"/>
      <c r="AG92" s="745"/>
      <c r="AH92" s="745"/>
      <c r="AI92" s="745"/>
      <c r="AJ92" s="745"/>
      <c r="AK92" s="745"/>
      <c r="AL92" s="745"/>
      <c r="AM92" s="745"/>
      <c r="AN92" s="745"/>
      <c r="AO92" s="745"/>
      <c r="AP92" s="745"/>
      <c r="AQ92" s="745"/>
      <c r="AR92" s="745"/>
      <c r="AS92" s="745"/>
      <c r="AT92" s="745"/>
      <c r="AU92" s="745"/>
      <c r="AV92" s="745"/>
      <c r="AW92" s="745"/>
      <c r="AX92" s="745"/>
      <c r="AY92" s="745"/>
      <c r="AZ92" s="745"/>
      <c r="BA92" s="745"/>
      <c r="BB92" s="745"/>
      <c r="BC92" s="745"/>
      <c r="BD92" s="745"/>
      <c r="BE92" s="745"/>
      <c r="BF92" s="745"/>
      <c r="BG92" s="745"/>
      <c r="BH92" s="745"/>
      <c r="BI92" s="745"/>
      <c r="BJ92" s="745"/>
      <c r="BK92" s="745"/>
      <c r="BL92" s="745"/>
      <c r="BM92" s="745"/>
      <c r="BN92" s="745"/>
      <c r="BO92" s="745"/>
      <c r="BP92" s="745"/>
      <c r="BQ92" s="745"/>
      <c r="BR92" s="745"/>
      <c r="BS92" s="745"/>
      <c r="BT92" s="745"/>
      <c r="BU92" s="745"/>
      <c r="BV92" s="745"/>
      <c r="BW92" s="745"/>
      <c r="BX92" s="745"/>
      <c r="BY92" s="745"/>
      <c r="BZ92" s="745"/>
      <c r="CA92" s="745"/>
      <c r="CB92" s="745"/>
      <c r="CC92" s="745"/>
      <c r="CD92" s="745"/>
      <c r="CE92" s="745"/>
      <c r="CF92" s="745"/>
      <c r="CG92" s="745"/>
      <c r="CH92" s="745"/>
      <c r="CI92" s="745"/>
      <c r="CJ92" s="745"/>
      <c r="CK92" s="745"/>
      <c r="CL92" s="745"/>
      <c r="CM92" s="745"/>
      <c r="CN92" s="745"/>
      <c r="CO92" s="745"/>
      <c r="CP92" s="745"/>
      <c r="CQ92" s="745"/>
      <c r="CR92" s="745"/>
      <c r="CS92" s="745"/>
      <c r="CT92" s="745"/>
      <c r="CU92" s="745"/>
      <c r="CV92" s="745"/>
      <c r="CW92" s="745"/>
      <c r="CX92" s="745"/>
      <c r="CY92" s="745"/>
      <c r="CZ92" s="745"/>
      <c r="DA92" s="745"/>
      <c r="DB92" s="745"/>
      <c r="DC92" s="745"/>
      <c r="DD92" s="745"/>
      <c r="DE92" s="745"/>
      <c r="DF92" s="745"/>
      <c r="DG92" s="745"/>
      <c r="DH92" s="745"/>
      <c r="DI92" s="745"/>
      <c r="DJ92" s="745"/>
      <c r="DK92" s="745"/>
      <c r="DL92" s="745"/>
      <c r="DM92" s="745"/>
      <c r="DN92" s="745"/>
      <c r="DO92" s="745"/>
      <c r="DP92" s="745"/>
      <c r="DQ92" s="745"/>
      <c r="DR92" s="745"/>
      <c r="DS92" s="745"/>
      <c r="DT92" s="745"/>
      <c r="DU92" s="745"/>
      <c r="DV92" s="745"/>
      <c r="DW92" s="745"/>
      <c r="DX92" s="745"/>
      <c r="DY92" s="745"/>
      <c r="DZ92" s="745"/>
      <c r="EA92" s="745"/>
      <c r="EB92" s="745"/>
      <c r="EC92" s="745"/>
      <c r="ED92" s="745"/>
      <c r="EE92" s="745"/>
      <c r="EF92" s="745"/>
      <c r="EG92" s="745"/>
      <c r="EH92" s="745"/>
      <c r="EI92" s="745"/>
      <c r="EJ92" s="745"/>
      <c r="EK92" s="745"/>
      <c r="EL92" s="745"/>
      <c r="EM92" s="745"/>
      <c r="EN92" s="745"/>
      <c r="EO92" s="745"/>
      <c r="EP92" s="745"/>
      <c r="EQ92" s="745"/>
      <c r="ER92" s="745"/>
      <c r="ES92" s="745"/>
      <c r="ET92" s="745"/>
      <c r="EU92" s="745"/>
      <c r="EV92" s="745"/>
      <c r="EW92" s="745"/>
      <c r="EX92" s="745"/>
      <c r="EY92" s="745"/>
      <c r="EZ92" s="745"/>
      <c r="FA92" s="745"/>
      <c r="FB92" s="745"/>
      <c r="FC92" s="745"/>
      <c r="FD92" s="745"/>
      <c r="FE92" s="745"/>
      <c r="FF92" s="745"/>
      <c r="FG92" s="745"/>
      <c r="FH92" s="745"/>
      <c r="FI92" s="745"/>
      <c r="FJ92" s="745"/>
      <c r="FK92" s="745"/>
      <c r="FL92" s="745"/>
      <c r="FM92" s="745"/>
      <c r="FN92" s="745"/>
      <c r="FO92" s="745"/>
      <c r="FP92" s="745"/>
      <c r="FQ92" s="745"/>
      <c r="FR92" s="745"/>
      <c r="FS92" s="745"/>
      <c r="FT92" s="745"/>
      <c r="FU92" s="745"/>
      <c r="FV92" s="745"/>
      <c r="FW92" s="745"/>
      <c r="FX92" s="745"/>
      <c r="FY92" s="745"/>
      <c r="FZ92" s="745"/>
      <c r="GA92" s="745"/>
      <c r="GB92" s="745"/>
      <c r="GC92" s="745"/>
      <c r="GD92" s="745"/>
      <c r="GE92" s="745"/>
      <c r="GF92" s="745"/>
      <c r="GG92" s="745"/>
      <c r="GH92" s="745"/>
      <c r="GI92" s="745"/>
      <c r="GJ92" s="745"/>
      <c r="GK92" s="745"/>
      <c r="GL92" s="745"/>
      <c r="GM92" s="745"/>
      <c r="GN92" s="745"/>
      <c r="GO92" s="745"/>
      <c r="GP92" s="745"/>
      <c r="GQ92" s="745"/>
      <c r="GR92" s="745"/>
      <c r="GS92" s="745"/>
      <c r="GT92" s="745"/>
      <c r="GU92" s="745"/>
      <c r="GV92" s="745"/>
      <c r="GW92" s="745"/>
      <c r="GX92" s="745"/>
      <c r="GY92" s="745"/>
      <c r="GZ92" s="745"/>
      <c r="HA92" s="745"/>
      <c r="HB92" s="745"/>
      <c r="HC92" s="745"/>
      <c r="HD92" s="745"/>
      <c r="HE92" s="745"/>
      <c r="HF92" s="745"/>
      <c r="HG92" s="745"/>
      <c r="HH92" s="745"/>
      <c r="HI92" s="745"/>
      <c r="HJ92" s="745"/>
      <c r="HK92" s="745"/>
      <c r="HL92" s="745"/>
      <c r="HM92" s="745"/>
      <c r="HN92" s="745"/>
      <c r="HO92" s="745"/>
      <c r="HP92" s="745"/>
      <c r="HQ92" s="745"/>
      <c r="HR92" s="745"/>
      <c r="HS92" s="745"/>
      <c r="HT92" s="745"/>
      <c r="HU92" s="745"/>
      <c r="HV92" s="745"/>
      <c r="HW92" s="745"/>
      <c r="HX92" s="745"/>
      <c r="HY92" s="745"/>
      <c r="HZ92" s="745"/>
      <c r="IA92" s="745"/>
      <c r="IB92" s="745"/>
      <c r="IC92" s="745"/>
      <c r="ID92" s="745"/>
      <c r="IE92" s="745"/>
      <c r="IF92" s="745"/>
      <c r="IG92" s="745"/>
      <c r="IH92" s="745"/>
      <c r="II92" s="745"/>
      <c r="IJ92" s="745"/>
      <c r="IK92" s="745"/>
      <c r="IL92" s="745"/>
      <c r="IM92" s="745"/>
      <c r="IN92" s="745"/>
    </row>
    <row r="93" spans="1:248" ht="12.75">
      <c r="A93" s="746" t="s">
        <v>6355</v>
      </c>
      <c r="B93" s="747">
        <v>44236</v>
      </c>
      <c r="C93" s="746" t="s">
        <v>4069</v>
      </c>
      <c r="D93" s="746"/>
      <c r="E93" s="748" t="s">
        <v>3901</v>
      </c>
      <c r="F93" s="746">
        <v>239</v>
      </c>
      <c r="G93" s="746">
        <v>251</v>
      </c>
      <c r="H93" s="746">
        <v>569</v>
      </c>
      <c r="I93" s="748">
        <v>598</v>
      </c>
      <c r="J93" s="746">
        <v>60</v>
      </c>
      <c r="K93" s="746">
        <v>0</v>
      </c>
      <c r="L93" s="748">
        <v>0</v>
      </c>
      <c r="M93" s="746">
        <v>18</v>
      </c>
      <c r="N93" s="746">
        <v>0</v>
      </c>
      <c r="O93" s="748">
        <v>0</v>
      </c>
      <c r="P93" s="748">
        <f t="shared" si="31"/>
        <v>18</v>
      </c>
      <c r="Q93" s="748">
        <v>4</v>
      </c>
      <c r="R93" s="748">
        <v>14</v>
      </c>
      <c r="S93" s="748" t="s">
        <v>3549</v>
      </c>
      <c r="T93" s="748" t="s">
        <v>4491</v>
      </c>
      <c r="U93" s="751"/>
      <c r="V93" s="752">
        <f t="shared" si="38"/>
        <v>0.3</v>
      </c>
      <c r="W93" s="752" t="str">
        <f t="shared" ref="W93:X93" si="85">IF(OR(K93=ISBLANK(0),K93=0),"",IF(N93=ISBLANK(0),0,N93/K93))</f>
        <v/>
      </c>
      <c r="X93" s="752" t="str">
        <f t="shared" si="85"/>
        <v/>
      </c>
      <c r="Y93" s="753">
        <f t="shared" si="33"/>
        <v>0.3</v>
      </c>
      <c r="Z93" s="753">
        <f t="shared" si="34"/>
        <v>0.22222222222222221</v>
      </c>
      <c r="AA93" s="745"/>
      <c r="AB93" s="745"/>
      <c r="AC93" s="745"/>
      <c r="AD93" s="745"/>
      <c r="AE93" s="745"/>
      <c r="AF93" s="745"/>
      <c r="AG93" s="745"/>
      <c r="AH93" s="745"/>
      <c r="AI93" s="745"/>
      <c r="AJ93" s="745"/>
      <c r="AK93" s="745"/>
      <c r="AL93" s="745"/>
      <c r="AM93" s="745"/>
      <c r="AN93" s="745"/>
      <c r="AO93" s="745"/>
      <c r="AP93" s="745"/>
      <c r="AQ93" s="745"/>
      <c r="AR93" s="745"/>
      <c r="AS93" s="745"/>
      <c r="AT93" s="745"/>
      <c r="AU93" s="745"/>
      <c r="AV93" s="745"/>
      <c r="AW93" s="745"/>
      <c r="AX93" s="745"/>
      <c r="AY93" s="745"/>
      <c r="AZ93" s="745"/>
      <c r="BA93" s="745"/>
      <c r="BB93" s="745"/>
      <c r="BC93" s="745"/>
      <c r="BD93" s="745"/>
      <c r="BE93" s="745"/>
      <c r="BF93" s="745"/>
      <c r="BG93" s="745"/>
      <c r="BH93" s="745"/>
      <c r="BI93" s="745"/>
      <c r="BJ93" s="745"/>
      <c r="BK93" s="745"/>
      <c r="BL93" s="745"/>
      <c r="BM93" s="745"/>
      <c r="BN93" s="745"/>
      <c r="BO93" s="745"/>
      <c r="BP93" s="745"/>
      <c r="BQ93" s="745"/>
      <c r="BR93" s="745"/>
      <c r="BS93" s="745"/>
      <c r="BT93" s="745"/>
      <c r="BU93" s="745"/>
      <c r="BV93" s="745"/>
      <c r="BW93" s="745"/>
      <c r="BX93" s="745"/>
      <c r="BY93" s="745"/>
      <c r="BZ93" s="745"/>
      <c r="CA93" s="745"/>
      <c r="CB93" s="745"/>
      <c r="CC93" s="745"/>
      <c r="CD93" s="745"/>
      <c r="CE93" s="745"/>
      <c r="CF93" s="745"/>
      <c r="CG93" s="745"/>
      <c r="CH93" s="745"/>
      <c r="CI93" s="745"/>
      <c r="CJ93" s="745"/>
      <c r="CK93" s="745"/>
      <c r="CL93" s="745"/>
      <c r="CM93" s="745"/>
      <c r="CN93" s="745"/>
      <c r="CO93" s="745"/>
      <c r="CP93" s="745"/>
      <c r="CQ93" s="745"/>
      <c r="CR93" s="745"/>
      <c r="CS93" s="745"/>
      <c r="CT93" s="745"/>
      <c r="CU93" s="745"/>
      <c r="CV93" s="745"/>
      <c r="CW93" s="745"/>
      <c r="CX93" s="745"/>
      <c r="CY93" s="745"/>
      <c r="CZ93" s="745"/>
      <c r="DA93" s="745"/>
      <c r="DB93" s="745"/>
      <c r="DC93" s="745"/>
      <c r="DD93" s="745"/>
      <c r="DE93" s="745"/>
      <c r="DF93" s="745"/>
      <c r="DG93" s="745"/>
      <c r="DH93" s="745"/>
      <c r="DI93" s="745"/>
      <c r="DJ93" s="745"/>
      <c r="DK93" s="745"/>
      <c r="DL93" s="745"/>
      <c r="DM93" s="745"/>
      <c r="DN93" s="745"/>
      <c r="DO93" s="745"/>
      <c r="DP93" s="745"/>
      <c r="DQ93" s="745"/>
      <c r="DR93" s="745"/>
      <c r="DS93" s="745"/>
      <c r="DT93" s="745"/>
      <c r="DU93" s="745"/>
      <c r="DV93" s="745"/>
      <c r="DW93" s="745"/>
      <c r="DX93" s="745"/>
      <c r="DY93" s="745"/>
      <c r="DZ93" s="745"/>
      <c r="EA93" s="745"/>
      <c r="EB93" s="745"/>
      <c r="EC93" s="745"/>
      <c r="ED93" s="745"/>
      <c r="EE93" s="745"/>
      <c r="EF93" s="745"/>
      <c r="EG93" s="745"/>
      <c r="EH93" s="745"/>
      <c r="EI93" s="745"/>
      <c r="EJ93" s="745"/>
      <c r="EK93" s="745"/>
      <c r="EL93" s="745"/>
      <c r="EM93" s="745"/>
      <c r="EN93" s="745"/>
      <c r="EO93" s="745"/>
      <c r="EP93" s="745"/>
      <c r="EQ93" s="745"/>
      <c r="ER93" s="745"/>
      <c r="ES93" s="745"/>
      <c r="ET93" s="745"/>
      <c r="EU93" s="745"/>
      <c r="EV93" s="745"/>
      <c r="EW93" s="745"/>
      <c r="EX93" s="745"/>
      <c r="EY93" s="745"/>
      <c r="EZ93" s="745"/>
      <c r="FA93" s="745"/>
      <c r="FB93" s="745"/>
      <c r="FC93" s="745"/>
      <c r="FD93" s="745"/>
      <c r="FE93" s="745"/>
      <c r="FF93" s="745"/>
      <c r="FG93" s="745"/>
      <c r="FH93" s="745"/>
      <c r="FI93" s="745"/>
      <c r="FJ93" s="745"/>
      <c r="FK93" s="745"/>
      <c r="FL93" s="745"/>
      <c r="FM93" s="745"/>
      <c r="FN93" s="745"/>
      <c r="FO93" s="745"/>
      <c r="FP93" s="745"/>
      <c r="FQ93" s="745"/>
      <c r="FR93" s="745"/>
      <c r="FS93" s="745"/>
      <c r="FT93" s="745"/>
      <c r="FU93" s="745"/>
      <c r="FV93" s="745"/>
      <c r="FW93" s="745"/>
      <c r="FX93" s="745"/>
      <c r="FY93" s="745"/>
      <c r="FZ93" s="745"/>
      <c r="GA93" s="745"/>
      <c r="GB93" s="745"/>
      <c r="GC93" s="745"/>
      <c r="GD93" s="745"/>
      <c r="GE93" s="745"/>
      <c r="GF93" s="745"/>
      <c r="GG93" s="745"/>
      <c r="GH93" s="745"/>
      <c r="GI93" s="745"/>
      <c r="GJ93" s="745"/>
      <c r="GK93" s="745"/>
      <c r="GL93" s="745"/>
      <c r="GM93" s="745"/>
      <c r="GN93" s="745"/>
      <c r="GO93" s="745"/>
      <c r="GP93" s="745"/>
      <c r="GQ93" s="745"/>
      <c r="GR93" s="745"/>
      <c r="GS93" s="745"/>
      <c r="GT93" s="745"/>
      <c r="GU93" s="745"/>
      <c r="GV93" s="745"/>
      <c r="GW93" s="745"/>
      <c r="GX93" s="745"/>
      <c r="GY93" s="745"/>
      <c r="GZ93" s="745"/>
      <c r="HA93" s="745"/>
      <c r="HB93" s="745"/>
      <c r="HC93" s="745"/>
      <c r="HD93" s="745"/>
      <c r="HE93" s="745"/>
      <c r="HF93" s="745"/>
      <c r="HG93" s="745"/>
      <c r="HH93" s="745"/>
      <c r="HI93" s="745"/>
      <c r="HJ93" s="745"/>
      <c r="HK93" s="745"/>
      <c r="HL93" s="745"/>
      <c r="HM93" s="745"/>
      <c r="HN93" s="745"/>
      <c r="HO93" s="745"/>
      <c r="HP93" s="745"/>
      <c r="HQ93" s="745"/>
      <c r="HR93" s="745"/>
      <c r="HS93" s="745"/>
      <c r="HT93" s="745"/>
      <c r="HU93" s="745"/>
      <c r="HV93" s="745"/>
      <c r="HW93" s="745"/>
      <c r="HX93" s="745"/>
      <c r="HY93" s="745"/>
      <c r="HZ93" s="745"/>
      <c r="IA93" s="745"/>
      <c r="IB93" s="745"/>
      <c r="IC93" s="745"/>
      <c r="ID93" s="745"/>
      <c r="IE93" s="745"/>
      <c r="IF93" s="745"/>
      <c r="IG93" s="745"/>
      <c r="IH93" s="745"/>
      <c r="II93" s="745"/>
      <c r="IJ93" s="745"/>
      <c r="IK93" s="745"/>
      <c r="IL93" s="745"/>
      <c r="IM93" s="745"/>
      <c r="IN93" s="745"/>
    </row>
    <row r="94" spans="1:248" ht="12.75">
      <c r="A94" s="746" t="s">
        <v>6356</v>
      </c>
      <c r="B94" s="747">
        <v>44133</v>
      </c>
      <c r="C94" s="746" t="s">
        <v>4030</v>
      </c>
      <c r="D94" s="758"/>
      <c r="E94" s="748" t="s">
        <v>3901</v>
      </c>
      <c r="F94" s="746">
        <v>229</v>
      </c>
      <c r="G94" s="746">
        <v>237</v>
      </c>
      <c r="H94" s="746">
        <v>528</v>
      </c>
      <c r="I94" s="748">
        <v>718</v>
      </c>
      <c r="J94" s="746">
        <v>59</v>
      </c>
      <c r="K94" s="746">
        <v>6</v>
      </c>
      <c r="L94" s="748"/>
      <c r="M94" s="746">
        <v>20</v>
      </c>
      <c r="N94" s="746">
        <v>3</v>
      </c>
      <c r="O94" s="748"/>
      <c r="P94" s="748">
        <f t="shared" si="31"/>
        <v>23</v>
      </c>
      <c r="Q94" s="748">
        <v>4</v>
      </c>
      <c r="R94" s="748"/>
      <c r="S94" s="748"/>
      <c r="T94" s="748" t="s">
        <v>4491</v>
      </c>
      <c r="U94" s="757"/>
      <c r="V94" s="752">
        <f t="shared" si="38"/>
        <v>0.33898305084745761</v>
      </c>
      <c r="W94" s="752">
        <f t="shared" ref="W94:X94" si="86">IF(OR(K94=ISBLANK(0),K94=0),"",IF(N94=ISBLANK(0),0,N94/K94))</f>
        <v>0.5</v>
      </c>
      <c r="X94" s="752" t="str">
        <f t="shared" si="86"/>
        <v/>
      </c>
      <c r="Y94" s="753">
        <f t="shared" si="33"/>
        <v>0.35384615384615387</v>
      </c>
      <c r="Z94" s="753">
        <f t="shared" si="34"/>
        <v>0.17391304347826086</v>
      </c>
      <c r="AA94" s="745"/>
      <c r="AB94" s="745"/>
      <c r="AC94" s="745"/>
      <c r="AD94" s="745"/>
      <c r="AE94" s="745"/>
      <c r="AF94" s="745"/>
      <c r="AG94" s="745"/>
      <c r="AH94" s="745"/>
      <c r="AI94" s="745"/>
      <c r="AJ94" s="745"/>
      <c r="AK94" s="745"/>
      <c r="AL94" s="745"/>
      <c r="AM94" s="745"/>
      <c r="AN94" s="745"/>
      <c r="AO94" s="745"/>
      <c r="AP94" s="745"/>
      <c r="AQ94" s="745"/>
      <c r="AR94" s="745"/>
      <c r="AS94" s="745"/>
      <c r="AT94" s="745"/>
      <c r="AU94" s="745"/>
      <c r="AV94" s="745"/>
      <c r="AW94" s="745"/>
      <c r="AX94" s="745"/>
      <c r="AY94" s="745"/>
      <c r="AZ94" s="745"/>
      <c r="BA94" s="745"/>
      <c r="BB94" s="745"/>
      <c r="BC94" s="745"/>
      <c r="BD94" s="745"/>
      <c r="BE94" s="745"/>
      <c r="BF94" s="745"/>
      <c r="BG94" s="745"/>
      <c r="BH94" s="745"/>
      <c r="BI94" s="745"/>
      <c r="BJ94" s="745"/>
      <c r="BK94" s="745"/>
      <c r="BL94" s="745"/>
      <c r="BM94" s="745"/>
      <c r="BN94" s="745"/>
      <c r="BO94" s="745"/>
      <c r="BP94" s="745"/>
      <c r="BQ94" s="745"/>
      <c r="BR94" s="745"/>
      <c r="BS94" s="745"/>
      <c r="BT94" s="745"/>
      <c r="BU94" s="745"/>
      <c r="BV94" s="745"/>
      <c r="BW94" s="745"/>
      <c r="BX94" s="745"/>
      <c r="BY94" s="745"/>
      <c r="BZ94" s="745"/>
      <c r="CA94" s="745"/>
      <c r="CB94" s="745"/>
      <c r="CC94" s="745"/>
      <c r="CD94" s="745"/>
      <c r="CE94" s="745"/>
      <c r="CF94" s="745"/>
      <c r="CG94" s="745"/>
      <c r="CH94" s="745"/>
      <c r="CI94" s="745"/>
      <c r="CJ94" s="745"/>
      <c r="CK94" s="745"/>
      <c r="CL94" s="745"/>
      <c r="CM94" s="745"/>
      <c r="CN94" s="745"/>
      <c r="CO94" s="745"/>
      <c r="CP94" s="745"/>
      <c r="CQ94" s="745"/>
      <c r="CR94" s="745"/>
      <c r="CS94" s="745"/>
      <c r="CT94" s="745"/>
      <c r="CU94" s="745"/>
      <c r="CV94" s="745"/>
      <c r="CW94" s="745"/>
      <c r="CX94" s="745"/>
      <c r="CY94" s="745"/>
      <c r="CZ94" s="745"/>
      <c r="DA94" s="745"/>
      <c r="DB94" s="745"/>
      <c r="DC94" s="745"/>
      <c r="DD94" s="745"/>
      <c r="DE94" s="745"/>
      <c r="DF94" s="745"/>
      <c r="DG94" s="745"/>
      <c r="DH94" s="745"/>
      <c r="DI94" s="745"/>
      <c r="DJ94" s="745"/>
      <c r="DK94" s="745"/>
      <c r="DL94" s="745"/>
      <c r="DM94" s="745"/>
      <c r="DN94" s="745"/>
      <c r="DO94" s="745"/>
      <c r="DP94" s="745"/>
      <c r="DQ94" s="745"/>
      <c r="DR94" s="745"/>
      <c r="DS94" s="745"/>
      <c r="DT94" s="745"/>
      <c r="DU94" s="745"/>
      <c r="DV94" s="745"/>
      <c r="DW94" s="745"/>
      <c r="DX94" s="745"/>
      <c r="DY94" s="745"/>
      <c r="DZ94" s="745"/>
      <c r="EA94" s="745"/>
      <c r="EB94" s="745"/>
      <c r="EC94" s="745"/>
      <c r="ED94" s="745"/>
      <c r="EE94" s="745"/>
      <c r="EF94" s="745"/>
      <c r="EG94" s="745"/>
      <c r="EH94" s="745"/>
      <c r="EI94" s="745"/>
      <c r="EJ94" s="745"/>
      <c r="EK94" s="745"/>
      <c r="EL94" s="745"/>
      <c r="EM94" s="745"/>
      <c r="EN94" s="745"/>
      <c r="EO94" s="745"/>
      <c r="EP94" s="745"/>
      <c r="EQ94" s="745"/>
      <c r="ER94" s="745"/>
      <c r="ES94" s="745"/>
      <c r="ET94" s="745"/>
      <c r="EU94" s="745"/>
      <c r="EV94" s="745"/>
      <c r="EW94" s="745"/>
      <c r="EX94" s="745"/>
      <c r="EY94" s="745"/>
      <c r="EZ94" s="745"/>
      <c r="FA94" s="745"/>
      <c r="FB94" s="745"/>
      <c r="FC94" s="745"/>
      <c r="FD94" s="745"/>
      <c r="FE94" s="745"/>
      <c r="FF94" s="745"/>
      <c r="FG94" s="745"/>
      <c r="FH94" s="745"/>
      <c r="FI94" s="745"/>
      <c r="FJ94" s="745"/>
      <c r="FK94" s="745"/>
      <c r="FL94" s="745"/>
      <c r="FM94" s="745"/>
      <c r="FN94" s="745"/>
      <c r="FO94" s="745"/>
      <c r="FP94" s="745"/>
      <c r="FQ94" s="745"/>
      <c r="FR94" s="745"/>
      <c r="FS94" s="745"/>
      <c r="FT94" s="745"/>
      <c r="FU94" s="745"/>
      <c r="FV94" s="745"/>
      <c r="FW94" s="745"/>
      <c r="FX94" s="745"/>
      <c r="FY94" s="745"/>
      <c r="FZ94" s="745"/>
      <c r="GA94" s="745"/>
      <c r="GB94" s="745"/>
      <c r="GC94" s="745"/>
      <c r="GD94" s="745"/>
      <c r="GE94" s="745"/>
      <c r="GF94" s="745"/>
      <c r="GG94" s="745"/>
      <c r="GH94" s="745"/>
      <c r="GI94" s="745"/>
      <c r="GJ94" s="745"/>
      <c r="GK94" s="745"/>
      <c r="GL94" s="745"/>
      <c r="GM94" s="745"/>
      <c r="GN94" s="745"/>
      <c r="GO94" s="745"/>
      <c r="GP94" s="745"/>
      <c r="GQ94" s="745"/>
      <c r="GR94" s="745"/>
      <c r="GS94" s="745"/>
      <c r="GT94" s="745"/>
      <c r="GU94" s="745"/>
      <c r="GV94" s="745"/>
      <c r="GW94" s="745"/>
      <c r="GX94" s="745"/>
      <c r="GY94" s="745"/>
      <c r="GZ94" s="745"/>
      <c r="HA94" s="745"/>
      <c r="HB94" s="745"/>
      <c r="HC94" s="745"/>
      <c r="HD94" s="745"/>
      <c r="HE94" s="745"/>
      <c r="HF94" s="745"/>
      <c r="HG94" s="745"/>
      <c r="HH94" s="745"/>
      <c r="HI94" s="745"/>
      <c r="HJ94" s="745"/>
      <c r="HK94" s="745"/>
      <c r="HL94" s="745"/>
      <c r="HM94" s="745"/>
      <c r="HN94" s="745"/>
      <c r="HO94" s="745"/>
      <c r="HP94" s="745"/>
      <c r="HQ94" s="745"/>
      <c r="HR94" s="745"/>
      <c r="HS94" s="745"/>
      <c r="HT94" s="745"/>
      <c r="HU94" s="745"/>
      <c r="HV94" s="745"/>
      <c r="HW94" s="745"/>
      <c r="HX94" s="745"/>
      <c r="HY94" s="745"/>
      <c r="HZ94" s="745"/>
      <c r="IA94" s="745"/>
      <c r="IB94" s="745"/>
      <c r="IC94" s="745"/>
      <c r="ID94" s="745"/>
      <c r="IE94" s="745"/>
      <c r="IF94" s="745"/>
      <c r="IG94" s="745"/>
      <c r="IH94" s="745"/>
      <c r="II94" s="745"/>
      <c r="IJ94" s="745"/>
      <c r="IK94" s="745"/>
      <c r="IL94" s="745"/>
      <c r="IM94" s="745"/>
      <c r="IN94" s="745"/>
    </row>
    <row r="95" spans="1:248" ht="12.75">
      <c r="A95" s="746" t="s">
        <v>6357</v>
      </c>
      <c r="B95" s="747">
        <v>44155</v>
      </c>
      <c r="C95" s="746" t="s">
        <v>6358</v>
      </c>
      <c r="D95" s="758"/>
      <c r="E95" s="748" t="s">
        <v>6249</v>
      </c>
      <c r="F95" s="746" t="s">
        <v>6222</v>
      </c>
      <c r="G95" s="746" t="s">
        <v>6236</v>
      </c>
      <c r="H95" s="758"/>
      <c r="I95" s="750"/>
      <c r="J95" s="746">
        <v>120</v>
      </c>
      <c r="K95" s="746">
        <v>35</v>
      </c>
      <c r="L95" s="750"/>
      <c r="M95" s="746">
        <v>30</v>
      </c>
      <c r="N95" s="746">
        <v>8</v>
      </c>
      <c r="O95" s="750"/>
      <c r="P95" s="750">
        <f t="shared" si="31"/>
        <v>38</v>
      </c>
      <c r="Q95" s="748">
        <v>14</v>
      </c>
      <c r="R95" s="748"/>
      <c r="S95" s="748"/>
      <c r="T95" s="748" t="s">
        <v>6359</v>
      </c>
      <c r="U95" s="757"/>
      <c r="V95" s="752">
        <f t="shared" si="38"/>
        <v>0.25</v>
      </c>
      <c r="X95" s="752" t="str">
        <f>IF(OR(L95=ISBLANK(0),L95=0),"",IF(O95=ISBLANK(0),0,O95/L95))</f>
        <v/>
      </c>
      <c r="Y95" s="753">
        <f t="shared" si="33"/>
        <v>0.24516129032258063</v>
      </c>
      <c r="Z95" s="753">
        <f t="shared" si="34"/>
        <v>0.36842105263157893</v>
      </c>
      <c r="AA95" s="745"/>
      <c r="AB95" s="745"/>
      <c r="AC95" s="745"/>
      <c r="AD95" s="745"/>
      <c r="AE95" s="745"/>
      <c r="AF95" s="745"/>
      <c r="AG95" s="745"/>
      <c r="AH95" s="745"/>
      <c r="AI95" s="745"/>
      <c r="AJ95" s="745"/>
      <c r="AK95" s="745"/>
      <c r="AL95" s="745"/>
      <c r="AM95" s="745"/>
      <c r="AN95" s="745"/>
      <c r="AO95" s="745"/>
      <c r="AP95" s="745"/>
      <c r="AQ95" s="745"/>
      <c r="AR95" s="745"/>
      <c r="AS95" s="745"/>
      <c r="AT95" s="745"/>
      <c r="AU95" s="745"/>
      <c r="AV95" s="745"/>
      <c r="AW95" s="745"/>
      <c r="AX95" s="745"/>
      <c r="AY95" s="745"/>
      <c r="AZ95" s="745"/>
      <c r="BA95" s="745"/>
      <c r="BB95" s="745"/>
      <c r="BC95" s="745"/>
      <c r="BD95" s="745"/>
      <c r="BE95" s="745"/>
      <c r="BF95" s="745"/>
      <c r="BG95" s="745"/>
      <c r="BH95" s="745"/>
      <c r="BI95" s="745"/>
      <c r="BJ95" s="745"/>
      <c r="BK95" s="745"/>
      <c r="BL95" s="745"/>
      <c r="BM95" s="745"/>
      <c r="BN95" s="745"/>
      <c r="BO95" s="745"/>
      <c r="BP95" s="745"/>
      <c r="BQ95" s="745"/>
      <c r="BR95" s="745"/>
      <c r="BS95" s="745"/>
      <c r="BT95" s="745"/>
      <c r="BU95" s="745"/>
      <c r="BV95" s="745"/>
      <c r="BW95" s="745"/>
      <c r="BX95" s="745"/>
      <c r="BY95" s="745"/>
      <c r="BZ95" s="745"/>
      <c r="CA95" s="745"/>
      <c r="CB95" s="745"/>
      <c r="CC95" s="745"/>
      <c r="CD95" s="745"/>
      <c r="CE95" s="745"/>
      <c r="CF95" s="745"/>
      <c r="CG95" s="745"/>
      <c r="CH95" s="745"/>
      <c r="CI95" s="745"/>
      <c r="CJ95" s="745"/>
      <c r="CK95" s="745"/>
      <c r="CL95" s="745"/>
      <c r="CM95" s="745"/>
      <c r="CN95" s="745"/>
      <c r="CO95" s="745"/>
      <c r="CP95" s="745"/>
      <c r="CQ95" s="745"/>
      <c r="CR95" s="745"/>
      <c r="CS95" s="745"/>
      <c r="CT95" s="745"/>
      <c r="CU95" s="745"/>
      <c r="CV95" s="745"/>
      <c r="CW95" s="745"/>
      <c r="CX95" s="745"/>
      <c r="CY95" s="745"/>
      <c r="CZ95" s="745"/>
      <c r="DA95" s="745"/>
      <c r="DB95" s="745"/>
      <c r="DC95" s="745"/>
      <c r="DD95" s="745"/>
      <c r="DE95" s="745"/>
      <c r="DF95" s="745"/>
      <c r="DG95" s="745"/>
      <c r="DH95" s="745"/>
      <c r="DI95" s="745"/>
      <c r="DJ95" s="745"/>
      <c r="DK95" s="745"/>
      <c r="DL95" s="745"/>
      <c r="DM95" s="745"/>
      <c r="DN95" s="745"/>
      <c r="DO95" s="745"/>
      <c r="DP95" s="745"/>
      <c r="DQ95" s="745"/>
      <c r="DR95" s="745"/>
      <c r="DS95" s="745"/>
      <c r="DT95" s="745"/>
      <c r="DU95" s="745"/>
      <c r="DV95" s="745"/>
      <c r="DW95" s="745"/>
      <c r="DX95" s="745"/>
      <c r="DY95" s="745"/>
      <c r="DZ95" s="745"/>
      <c r="EA95" s="745"/>
      <c r="EB95" s="745"/>
      <c r="EC95" s="745"/>
      <c r="ED95" s="745"/>
      <c r="EE95" s="745"/>
      <c r="EF95" s="745"/>
      <c r="EG95" s="745"/>
      <c r="EH95" s="745"/>
      <c r="EI95" s="745"/>
      <c r="EJ95" s="745"/>
      <c r="EK95" s="745"/>
      <c r="EL95" s="745"/>
      <c r="EM95" s="745"/>
      <c r="EN95" s="745"/>
      <c r="EO95" s="745"/>
      <c r="EP95" s="745"/>
      <c r="EQ95" s="745"/>
      <c r="ER95" s="745"/>
      <c r="ES95" s="745"/>
      <c r="ET95" s="745"/>
      <c r="EU95" s="745"/>
      <c r="EV95" s="745"/>
      <c r="EW95" s="745"/>
      <c r="EX95" s="745"/>
      <c r="EY95" s="745"/>
      <c r="EZ95" s="745"/>
      <c r="FA95" s="745"/>
      <c r="FB95" s="745"/>
      <c r="FC95" s="745"/>
      <c r="FD95" s="745"/>
      <c r="FE95" s="745"/>
      <c r="FF95" s="745"/>
      <c r="FG95" s="745"/>
      <c r="FH95" s="745"/>
      <c r="FI95" s="745"/>
      <c r="FJ95" s="745"/>
      <c r="FK95" s="745"/>
      <c r="FL95" s="745"/>
      <c r="FM95" s="745"/>
      <c r="FN95" s="745"/>
      <c r="FO95" s="745"/>
      <c r="FP95" s="745"/>
      <c r="FQ95" s="745"/>
      <c r="FR95" s="745"/>
      <c r="FS95" s="745"/>
      <c r="FT95" s="745"/>
      <c r="FU95" s="745"/>
      <c r="FV95" s="745"/>
      <c r="FW95" s="745"/>
      <c r="FX95" s="745"/>
      <c r="FY95" s="745"/>
      <c r="FZ95" s="745"/>
      <c r="GA95" s="745"/>
      <c r="GB95" s="745"/>
      <c r="GC95" s="745"/>
      <c r="GD95" s="745"/>
      <c r="GE95" s="745"/>
      <c r="GF95" s="745"/>
      <c r="GG95" s="745"/>
      <c r="GH95" s="745"/>
      <c r="GI95" s="745"/>
      <c r="GJ95" s="745"/>
      <c r="GK95" s="745"/>
      <c r="GL95" s="745"/>
      <c r="GM95" s="745"/>
      <c r="GN95" s="745"/>
      <c r="GO95" s="745"/>
      <c r="GP95" s="745"/>
      <c r="GQ95" s="745"/>
      <c r="GR95" s="745"/>
      <c r="GS95" s="745"/>
      <c r="GT95" s="745"/>
      <c r="GU95" s="745"/>
      <c r="GV95" s="745"/>
      <c r="GW95" s="745"/>
      <c r="GX95" s="745"/>
      <c r="GY95" s="745"/>
      <c r="GZ95" s="745"/>
      <c r="HA95" s="745"/>
      <c r="HB95" s="745"/>
      <c r="HC95" s="745"/>
      <c r="HD95" s="745"/>
      <c r="HE95" s="745"/>
      <c r="HF95" s="745"/>
      <c r="HG95" s="745"/>
      <c r="HH95" s="745"/>
      <c r="HI95" s="745"/>
      <c r="HJ95" s="745"/>
      <c r="HK95" s="745"/>
      <c r="HL95" s="745"/>
      <c r="HM95" s="745"/>
      <c r="HN95" s="745"/>
      <c r="HO95" s="745"/>
      <c r="HP95" s="745"/>
      <c r="HQ95" s="745"/>
      <c r="HR95" s="745"/>
      <c r="HS95" s="745"/>
      <c r="HT95" s="745"/>
      <c r="HU95" s="745"/>
      <c r="HV95" s="745"/>
      <c r="HW95" s="745"/>
      <c r="HX95" s="745"/>
      <c r="HY95" s="745"/>
      <c r="HZ95" s="745"/>
      <c r="IA95" s="745"/>
      <c r="IB95" s="745"/>
      <c r="IC95" s="745"/>
      <c r="ID95" s="745"/>
      <c r="IE95" s="745"/>
      <c r="IF95" s="745"/>
      <c r="IG95" s="745"/>
      <c r="IH95" s="745"/>
      <c r="II95" s="745"/>
      <c r="IJ95" s="745"/>
      <c r="IK95" s="745"/>
      <c r="IL95" s="745"/>
      <c r="IM95" s="745"/>
      <c r="IN95" s="745"/>
    </row>
    <row r="96" spans="1:248" ht="12.75">
      <c r="A96" s="746" t="s">
        <v>6360</v>
      </c>
      <c r="B96" s="747">
        <v>44132</v>
      </c>
      <c r="C96" s="746" t="s">
        <v>4036</v>
      </c>
      <c r="D96" s="746" t="s">
        <v>6361</v>
      </c>
      <c r="E96" s="748" t="s">
        <v>3843</v>
      </c>
      <c r="F96" s="746">
        <v>237</v>
      </c>
      <c r="G96" s="746">
        <v>254</v>
      </c>
      <c r="H96" s="758"/>
      <c r="I96" s="750"/>
      <c r="J96" s="746">
        <v>13</v>
      </c>
      <c r="K96" s="746">
        <v>9</v>
      </c>
      <c r="L96" s="748"/>
      <c r="M96" s="746">
        <v>12</v>
      </c>
      <c r="N96" s="746">
        <v>7</v>
      </c>
      <c r="O96" s="748"/>
      <c r="P96" s="748">
        <f t="shared" si="31"/>
        <v>19</v>
      </c>
      <c r="Q96" s="748">
        <v>1</v>
      </c>
      <c r="R96" s="748">
        <v>20</v>
      </c>
      <c r="S96" s="748"/>
      <c r="T96" s="748" t="s">
        <v>4491</v>
      </c>
      <c r="U96" s="757"/>
      <c r="V96" s="752">
        <f t="shared" si="38"/>
        <v>0.92307692307692313</v>
      </c>
      <c r="W96" s="752">
        <f t="shared" ref="W96:X96" si="87">IF(OR(K96=ISBLANK(0),K96=0),"",IF(N96=ISBLANK(0),0,N96/K96))</f>
        <v>0.77777777777777779</v>
      </c>
      <c r="X96" s="752" t="str">
        <f t="shared" si="87"/>
        <v/>
      </c>
      <c r="Y96" s="753">
        <f t="shared" si="33"/>
        <v>0.86363636363636365</v>
      </c>
      <c r="Z96" s="753">
        <f t="shared" si="34"/>
        <v>5.2631578947368418E-2</v>
      </c>
      <c r="AA96" s="745"/>
      <c r="AB96" s="745"/>
      <c r="AC96" s="745"/>
      <c r="AD96" s="745"/>
      <c r="AE96" s="745"/>
      <c r="AF96" s="745"/>
      <c r="AG96" s="745"/>
      <c r="AH96" s="745"/>
      <c r="AI96" s="745"/>
      <c r="AJ96" s="745"/>
      <c r="AK96" s="745"/>
      <c r="AL96" s="745"/>
      <c r="AM96" s="745"/>
      <c r="AN96" s="745"/>
      <c r="AO96" s="745"/>
      <c r="AP96" s="745"/>
      <c r="AQ96" s="745"/>
      <c r="AR96" s="745"/>
      <c r="AS96" s="745"/>
      <c r="AT96" s="745"/>
      <c r="AU96" s="745"/>
      <c r="AV96" s="745"/>
      <c r="AW96" s="745"/>
      <c r="AX96" s="745"/>
      <c r="AY96" s="745"/>
      <c r="AZ96" s="745"/>
      <c r="BA96" s="745"/>
      <c r="BB96" s="745"/>
      <c r="BC96" s="745"/>
      <c r="BD96" s="745"/>
      <c r="BE96" s="745"/>
      <c r="BF96" s="745"/>
      <c r="BG96" s="745"/>
      <c r="BH96" s="745"/>
      <c r="BI96" s="745"/>
      <c r="BJ96" s="745"/>
      <c r="BK96" s="745"/>
      <c r="BL96" s="745"/>
      <c r="BM96" s="745"/>
      <c r="BN96" s="745"/>
      <c r="BO96" s="745"/>
      <c r="BP96" s="745"/>
      <c r="BQ96" s="745"/>
      <c r="BR96" s="745"/>
      <c r="BS96" s="745"/>
      <c r="BT96" s="745"/>
      <c r="BU96" s="745"/>
      <c r="BV96" s="745"/>
      <c r="BW96" s="745"/>
      <c r="BX96" s="745"/>
      <c r="BY96" s="745"/>
      <c r="BZ96" s="745"/>
      <c r="CA96" s="745"/>
      <c r="CB96" s="745"/>
      <c r="CC96" s="745"/>
      <c r="CD96" s="745"/>
      <c r="CE96" s="745"/>
      <c r="CF96" s="745"/>
      <c r="CG96" s="745"/>
      <c r="CH96" s="745"/>
      <c r="CI96" s="745"/>
      <c r="CJ96" s="745"/>
      <c r="CK96" s="745"/>
      <c r="CL96" s="745"/>
      <c r="CM96" s="745"/>
      <c r="CN96" s="745"/>
      <c r="CO96" s="745"/>
      <c r="CP96" s="745"/>
      <c r="CQ96" s="745"/>
      <c r="CR96" s="745"/>
      <c r="CS96" s="745"/>
      <c r="CT96" s="745"/>
      <c r="CU96" s="745"/>
      <c r="CV96" s="745"/>
      <c r="CW96" s="745"/>
      <c r="CX96" s="745"/>
      <c r="CY96" s="745"/>
      <c r="CZ96" s="745"/>
      <c r="DA96" s="745"/>
      <c r="DB96" s="745"/>
      <c r="DC96" s="745"/>
      <c r="DD96" s="745"/>
      <c r="DE96" s="745"/>
      <c r="DF96" s="745"/>
      <c r="DG96" s="745"/>
      <c r="DH96" s="745"/>
      <c r="DI96" s="745"/>
      <c r="DJ96" s="745"/>
      <c r="DK96" s="745"/>
      <c r="DL96" s="745"/>
      <c r="DM96" s="745"/>
      <c r="DN96" s="745"/>
      <c r="DO96" s="745"/>
      <c r="DP96" s="745"/>
      <c r="DQ96" s="745"/>
      <c r="DR96" s="745"/>
      <c r="DS96" s="745"/>
      <c r="DT96" s="745"/>
      <c r="DU96" s="745"/>
      <c r="DV96" s="745"/>
      <c r="DW96" s="745"/>
      <c r="DX96" s="745"/>
      <c r="DY96" s="745"/>
      <c r="DZ96" s="745"/>
      <c r="EA96" s="745"/>
      <c r="EB96" s="745"/>
      <c r="EC96" s="745"/>
      <c r="ED96" s="745"/>
      <c r="EE96" s="745"/>
      <c r="EF96" s="745"/>
      <c r="EG96" s="745"/>
      <c r="EH96" s="745"/>
      <c r="EI96" s="745"/>
      <c r="EJ96" s="745"/>
      <c r="EK96" s="745"/>
      <c r="EL96" s="745"/>
      <c r="EM96" s="745"/>
      <c r="EN96" s="745"/>
      <c r="EO96" s="745"/>
      <c r="EP96" s="745"/>
      <c r="EQ96" s="745"/>
      <c r="ER96" s="745"/>
      <c r="ES96" s="745"/>
      <c r="ET96" s="745"/>
      <c r="EU96" s="745"/>
      <c r="EV96" s="745"/>
      <c r="EW96" s="745"/>
      <c r="EX96" s="745"/>
      <c r="EY96" s="745"/>
      <c r="EZ96" s="745"/>
      <c r="FA96" s="745"/>
      <c r="FB96" s="745"/>
      <c r="FC96" s="745"/>
      <c r="FD96" s="745"/>
      <c r="FE96" s="745"/>
      <c r="FF96" s="745"/>
      <c r="FG96" s="745"/>
      <c r="FH96" s="745"/>
      <c r="FI96" s="745"/>
      <c r="FJ96" s="745"/>
      <c r="FK96" s="745"/>
      <c r="FL96" s="745"/>
      <c r="FM96" s="745"/>
      <c r="FN96" s="745"/>
      <c r="FO96" s="745"/>
      <c r="FP96" s="745"/>
      <c r="FQ96" s="745"/>
      <c r="FR96" s="745"/>
      <c r="FS96" s="745"/>
      <c r="FT96" s="745"/>
      <c r="FU96" s="745"/>
      <c r="FV96" s="745"/>
      <c r="FW96" s="745"/>
      <c r="FX96" s="745"/>
      <c r="FY96" s="745"/>
      <c r="FZ96" s="745"/>
      <c r="GA96" s="745"/>
      <c r="GB96" s="745"/>
      <c r="GC96" s="745"/>
      <c r="GD96" s="745"/>
      <c r="GE96" s="745"/>
      <c r="GF96" s="745"/>
      <c r="GG96" s="745"/>
      <c r="GH96" s="745"/>
      <c r="GI96" s="745"/>
      <c r="GJ96" s="745"/>
      <c r="GK96" s="745"/>
      <c r="GL96" s="745"/>
      <c r="GM96" s="745"/>
      <c r="GN96" s="745"/>
      <c r="GO96" s="745"/>
      <c r="GP96" s="745"/>
      <c r="GQ96" s="745"/>
      <c r="GR96" s="745"/>
      <c r="GS96" s="745"/>
      <c r="GT96" s="745"/>
      <c r="GU96" s="745"/>
      <c r="GV96" s="745"/>
      <c r="GW96" s="745"/>
      <c r="GX96" s="745"/>
      <c r="GY96" s="745"/>
      <c r="GZ96" s="745"/>
      <c r="HA96" s="745"/>
      <c r="HB96" s="745"/>
      <c r="HC96" s="745"/>
      <c r="HD96" s="745"/>
      <c r="HE96" s="745"/>
      <c r="HF96" s="745"/>
      <c r="HG96" s="745"/>
      <c r="HH96" s="745"/>
      <c r="HI96" s="745"/>
      <c r="HJ96" s="745"/>
      <c r="HK96" s="745"/>
      <c r="HL96" s="745"/>
      <c r="HM96" s="745"/>
      <c r="HN96" s="745"/>
      <c r="HO96" s="745"/>
      <c r="HP96" s="745"/>
      <c r="HQ96" s="745"/>
      <c r="HR96" s="745"/>
      <c r="HS96" s="745"/>
      <c r="HT96" s="745"/>
      <c r="HU96" s="745"/>
      <c r="HV96" s="745"/>
      <c r="HW96" s="745"/>
      <c r="HX96" s="745"/>
      <c r="HY96" s="745"/>
      <c r="HZ96" s="745"/>
      <c r="IA96" s="745"/>
      <c r="IB96" s="745"/>
      <c r="IC96" s="745"/>
      <c r="ID96" s="745"/>
      <c r="IE96" s="745"/>
      <c r="IF96" s="745"/>
      <c r="IG96" s="745"/>
      <c r="IH96" s="745"/>
      <c r="II96" s="745"/>
      <c r="IJ96" s="745"/>
      <c r="IK96" s="745"/>
      <c r="IL96" s="745"/>
      <c r="IM96" s="745"/>
      <c r="IN96" s="745"/>
    </row>
    <row r="97" spans="1:248" ht="12.75">
      <c r="A97" s="746" t="s">
        <v>6362</v>
      </c>
      <c r="B97" s="747">
        <v>44233</v>
      </c>
      <c r="C97" s="746" t="s">
        <v>4112</v>
      </c>
      <c r="D97" s="758"/>
      <c r="E97" s="748" t="s">
        <v>3901</v>
      </c>
      <c r="F97" s="746" t="s">
        <v>6363</v>
      </c>
      <c r="G97" s="746" t="s">
        <v>6221</v>
      </c>
      <c r="H97" s="746" t="s">
        <v>6364</v>
      </c>
      <c r="I97" s="748" t="s">
        <v>6365</v>
      </c>
      <c r="J97" s="746">
        <v>92</v>
      </c>
      <c r="K97" s="746">
        <v>12</v>
      </c>
      <c r="L97" s="748">
        <v>12</v>
      </c>
      <c r="M97" s="746">
        <v>9</v>
      </c>
      <c r="N97" s="746">
        <v>5</v>
      </c>
      <c r="O97" s="748">
        <v>3</v>
      </c>
      <c r="P97" s="748">
        <f t="shared" si="31"/>
        <v>14</v>
      </c>
      <c r="Q97" s="748">
        <v>0</v>
      </c>
      <c r="R97" s="748">
        <v>14</v>
      </c>
      <c r="S97" s="748" t="s">
        <v>3549</v>
      </c>
      <c r="T97" s="748" t="s">
        <v>6366</v>
      </c>
      <c r="U97" s="757"/>
      <c r="V97" s="752">
        <f t="shared" si="38"/>
        <v>9.7826086956521743E-2</v>
      </c>
      <c r="W97" s="752">
        <f t="shared" ref="W97:X97" si="88">IF(OR(K97=ISBLANK(0),K97=0),"",IF(N97=ISBLANK(0),0,N97/K97))</f>
        <v>0.41666666666666669</v>
      </c>
      <c r="X97" s="752">
        <f t="shared" si="88"/>
        <v>0.25</v>
      </c>
      <c r="Y97" s="753">
        <f t="shared" si="33"/>
        <v>0.13461538461538461</v>
      </c>
      <c r="Z97" s="753">
        <f t="shared" si="34"/>
        <v>0</v>
      </c>
      <c r="AA97" s="745"/>
      <c r="AB97" s="745"/>
      <c r="AC97" s="745"/>
      <c r="AD97" s="745"/>
      <c r="AE97" s="745"/>
      <c r="AF97" s="745"/>
      <c r="AG97" s="745"/>
      <c r="AH97" s="745"/>
      <c r="AI97" s="745"/>
      <c r="AJ97" s="745"/>
      <c r="AK97" s="745"/>
      <c r="AL97" s="745"/>
      <c r="AM97" s="745"/>
      <c r="AN97" s="745"/>
      <c r="AO97" s="745"/>
      <c r="AP97" s="745"/>
      <c r="AQ97" s="745"/>
      <c r="AR97" s="745"/>
      <c r="AS97" s="745"/>
      <c r="AT97" s="745"/>
      <c r="AU97" s="745"/>
      <c r="AV97" s="745"/>
      <c r="AW97" s="745"/>
      <c r="AX97" s="745"/>
      <c r="AY97" s="745"/>
      <c r="AZ97" s="745"/>
      <c r="BA97" s="745"/>
      <c r="BB97" s="745"/>
      <c r="BC97" s="745"/>
      <c r="BD97" s="745"/>
      <c r="BE97" s="745"/>
      <c r="BF97" s="745"/>
      <c r="BG97" s="745"/>
      <c r="BH97" s="745"/>
      <c r="BI97" s="745"/>
      <c r="BJ97" s="745"/>
      <c r="BK97" s="745"/>
      <c r="BL97" s="745"/>
      <c r="BM97" s="745"/>
      <c r="BN97" s="745"/>
      <c r="BO97" s="745"/>
      <c r="BP97" s="745"/>
      <c r="BQ97" s="745"/>
      <c r="BR97" s="745"/>
      <c r="BS97" s="745"/>
      <c r="BT97" s="745"/>
      <c r="BU97" s="745"/>
      <c r="BV97" s="745"/>
      <c r="BW97" s="745"/>
      <c r="BX97" s="745"/>
      <c r="BY97" s="745"/>
      <c r="BZ97" s="745"/>
      <c r="CA97" s="745"/>
      <c r="CB97" s="745"/>
      <c r="CC97" s="745"/>
      <c r="CD97" s="745"/>
      <c r="CE97" s="745"/>
      <c r="CF97" s="745"/>
      <c r="CG97" s="745"/>
      <c r="CH97" s="745"/>
      <c r="CI97" s="745"/>
      <c r="CJ97" s="745"/>
      <c r="CK97" s="745"/>
      <c r="CL97" s="745"/>
      <c r="CM97" s="745"/>
      <c r="CN97" s="745"/>
      <c r="CO97" s="745"/>
      <c r="CP97" s="745"/>
      <c r="CQ97" s="745"/>
      <c r="CR97" s="745"/>
      <c r="CS97" s="745"/>
      <c r="CT97" s="745"/>
      <c r="CU97" s="745"/>
      <c r="CV97" s="745"/>
      <c r="CW97" s="745"/>
      <c r="CX97" s="745"/>
      <c r="CY97" s="745"/>
      <c r="CZ97" s="745"/>
      <c r="DA97" s="745"/>
      <c r="DB97" s="745"/>
      <c r="DC97" s="745"/>
      <c r="DD97" s="745"/>
      <c r="DE97" s="745"/>
      <c r="DF97" s="745"/>
      <c r="DG97" s="745"/>
      <c r="DH97" s="745"/>
      <c r="DI97" s="745"/>
      <c r="DJ97" s="745"/>
      <c r="DK97" s="745"/>
      <c r="DL97" s="745"/>
      <c r="DM97" s="745"/>
      <c r="DN97" s="745"/>
      <c r="DO97" s="745"/>
      <c r="DP97" s="745"/>
      <c r="DQ97" s="745"/>
      <c r="DR97" s="745"/>
      <c r="DS97" s="745"/>
      <c r="DT97" s="745"/>
      <c r="DU97" s="745"/>
      <c r="DV97" s="745"/>
      <c r="DW97" s="745"/>
      <c r="DX97" s="745"/>
      <c r="DY97" s="745"/>
      <c r="DZ97" s="745"/>
      <c r="EA97" s="745"/>
      <c r="EB97" s="745"/>
      <c r="EC97" s="745"/>
      <c r="ED97" s="745"/>
      <c r="EE97" s="745"/>
      <c r="EF97" s="745"/>
      <c r="EG97" s="745"/>
      <c r="EH97" s="745"/>
      <c r="EI97" s="745"/>
      <c r="EJ97" s="745"/>
      <c r="EK97" s="745"/>
      <c r="EL97" s="745"/>
      <c r="EM97" s="745"/>
      <c r="EN97" s="745"/>
      <c r="EO97" s="745"/>
      <c r="EP97" s="745"/>
      <c r="EQ97" s="745"/>
      <c r="ER97" s="745"/>
      <c r="ES97" s="745"/>
      <c r="ET97" s="745"/>
      <c r="EU97" s="745"/>
      <c r="EV97" s="745"/>
      <c r="EW97" s="745"/>
      <c r="EX97" s="745"/>
      <c r="EY97" s="745"/>
      <c r="EZ97" s="745"/>
      <c r="FA97" s="745"/>
      <c r="FB97" s="745"/>
      <c r="FC97" s="745"/>
      <c r="FD97" s="745"/>
      <c r="FE97" s="745"/>
      <c r="FF97" s="745"/>
      <c r="FG97" s="745"/>
      <c r="FH97" s="745"/>
      <c r="FI97" s="745"/>
      <c r="FJ97" s="745"/>
      <c r="FK97" s="745"/>
      <c r="FL97" s="745"/>
      <c r="FM97" s="745"/>
      <c r="FN97" s="745"/>
      <c r="FO97" s="745"/>
      <c r="FP97" s="745"/>
      <c r="FQ97" s="745"/>
      <c r="FR97" s="745"/>
      <c r="FS97" s="745"/>
      <c r="FT97" s="745"/>
      <c r="FU97" s="745"/>
      <c r="FV97" s="745"/>
      <c r="FW97" s="745"/>
      <c r="FX97" s="745"/>
      <c r="FY97" s="745"/>
      <c r="FZ97" s="745"/>
      <c r="GA97" s="745"/>
      <c r="GB97" s="745"/>
      <c r="GC97" s="745"/>
      <c r="GD97" s="745"/>
      <c r="GE97" s="745"/>
      <c r="GF97" s="745"/>
      <c r="GG97" s="745"/>
      <c r="GH97" s="745"/>
      <c r="GI97" s="745"/>
      <c r="GJ97" s="745"/>
      <c r="GK97" s="745"/>
      <c r="GL97" s="745"/>
      <c r="GM97" s="745"/>
      <c r="GN97" s="745"/>
      <c r="GO97" s="745"/>
      <c r="GP97" s="745"/>
      <c r="GQ97" s="745"/>
      <c r="GR97" s="745"/>
      <c r="GS97" s="745"/>
      <c r="GT97" s="745"/>
      <c r="GU97" s="745"/>
      <c r="GV97" s="745"/>
      <c r="GW97" s="745"/>
      <c r="GX97" s="745"/>
      <c r="GY97" s="745"/>
      <c r="GZ97" s="745"/>
      <c r="HA97" s="745"/>
      <c r="HB97" s="745"/>
      <c r="HC97" s="745"/>
      <c r="HD97" s="745"/>
      <c r="HE97" s="745"/>
      <c r="HF97" s="745"/>
      <c r="HG97" s="745"/>
      <c r="HH97" s="745"/>
      <c r="HI97" s="745"/>
      <c r="HJ97" s="745"/>
      <c r="HK97" s="745"/>
      <c r="HL97" s="745"/>
      <c r="HM97" s="745"/>
      <c r="HN97" s="745"/>
      <c r="HO97" s="745"/>
      <c r="HP97" s="745"/>
      <c r="HQ97" s="745"/>
      <c r="HR97" s="745"/>
      <c r="HS97" s="745"/>
      <c r="HT97" s="745"/>
      <c r="HU97" s="745"/>
      <c r="HV97" s="745"/>
      <c r="HW97" s="745"/>
      <c r="HX97" s="745"/>
      <c r="HY97" s="745"/>
      <c r="HZ97" s="745"/>
      <c r="IA97" s="745"/>
      <c r="IB97" s="745"/>
      <c r="IC97" s="745"/>
      <c r="ID97" s="745"/>
      <c r="IE97" s="745"/>
      <c r="IF97" s="745"/>
      <c r="IG97" s="745"/>
      <c r="IH97" s="745"/>
      <c r="II97" s="745"/>
      <c r="IJ97" s="745"/>
      <c r="IK97" s="745"/>
      <c r="IL97" s="745"/>
      <c r="IM97" s="745"/>
      <c r="IN97" s="745"/>
    </row>
    <row r="98" spans="1:248" ht="12.75">
      <c r="A98" s="746" t="s">
        <v>6367</v>
      </c>
      <c r="B98" s="747">
        <v>44159</v>
      </c>
      <c r="C98" s="746"/>
      <c r="D98" s="746"/>
      <c r="E98" s="748" t="s">
        <v>3843</v>
      </c>
      <c r="F98" s="746" t="s">
        <v>6221</v>
      </c>
      <c r="G98" s="746" t="s">
        <v>6234</v>
      </c>
      <c r="H98" s="758"/>
      <c r="I98" s="750"/>
      <c r="J98" s="746">
        <v>29</v>
      </c>
      <c r="K98" s="746">
        <v>16</v>
      </c>
      <c r="L98" s="748">
        <v>16</v>
      </c>
      <c r="M98" s="746">
        <v>6</v>
      </c>
      <c r="N98" s="746">
        <v>2</v>
      </c>
      <c r="O98" s="748">
        <v>0</v>
      </c>
      <c r="P98" s="748">
        <f t="shared" si="31"/>
        <v>8</v>
      </c>
      <c r="Q98" s="748"/>
      <c r="R98" s="748"/>
      <c r="S98" s="748"/>
      <c r="T98" s="748" t="s">
        <v>6227</v>
      </c>
      <c r="U98" s="757"/>
      <c r="V98" s="752">
        <f t="shared" si="38"/>
        <v>0.20689655172413793</v>
      </c>
      <c r="W98" s="752">
        <f t="shared" ref="W98:X98" si="89">IF(OR(K98=ISBLANK(0),K98=0),"",IF(N98=ISBLANK(0),0,N98/K98))</f>
        <v>0.125</v>
      </c>
      <c r="X98" s="752">
        <f t="shared" si="89"/>
        <v>0</v>
      </c>
      <c r="Y98" s="753">
        <f t="shared" si="33"/>
        <v>0.17777777777777778</v>
      </c>
      <c r="Z98" s="753">
        <f t="shared" si="34"/>
        <v>0</v>
      </c>
      <c r="AA98" s="745"/>
      <c r="AB98" s="745"/>
      <c r="AC98" s="745"/>
      <c r="AD98" s="745"/>
      <c r="AE98" s="745"/>
      <c r="AF98" s="745"/>
      <c r="AG98" s="745"/>
      <c r="AH98" s="745"/>
      <c r="AI98" s="745"/>
      <c r="AJ98" s="745"/>
      <c r="AK98" s="745"/>
      <c r="AL98" s="745"/>
      <c r="AM98" s="745"/>
      <c r="AN98" s="745"/>
      <c r="AO98" s="745"/>
      <c r="AP98" s="745"/>
      <c r="AQ98" s="745"/>
      <c r="AR98" s="745"/>
      <c r="AS98" s="745"/>
      <c r="AT98" s="745"/>
      <c r="AU98" s="745"/>
      <c r="AV98" s="745"/>
      <c r="AW98" s="745"/>
      <c r="AX98" s="745"/>
      <c r="AY98" s="745"/>
      <c r="AZ98" s="745"/>
      <c r="BA98" s="745"/>
      <c r="BB98" s="745"/>
      <c r="BC98" s="745"/>
      <c r="BD98" s="745"/>
      <c r="BE98" s="745"/>
      <c r="BF98" s="745"/>
      <c r="BG98" s="745"/>
      <c r="BH98" s="745"/>
      <c r="BI98" s="745"/>
      <c r="BJ98" s="745"/>
      <c r="BK98" s="745"/>
      <c r="BL98" s="745"/>
      <c r="BM98" s="745"/>
      <c r="BN98" s="745"/>
      <c r="BO98" s="745"/>
      <c r="BP98" s="745"/>
      <c r="BQ98" s="745"/>
      <c r="BR98" s="745"/>
      <c r="BS98" s="745"/>
      <c r="BT98" s="745"/>
      <c r="BU98" s="745"/>
      <c r="BV98" s="745"/>
      <c r="BW98" s="745"/>
      <c r="BX98" s="745"/>
      <c r="BY98" s="745"/>
      <c r="BZ98" s="745"/>
      <c r="CA98" s="745"/>
      <c r="CB98" s="745"/>
      <c r="CC98" s="745"/>
      <c r="CD98" s="745"/>
      <c r="CE98" s="745"/>
      <c r="CF98" s="745"/>
      <c r="CG98" s="745"/>
      <c r="CH98" s="745"/>
      <c r="CI98" s="745"/>
      <c r="CJ98" s="745"/>
      <c r="CK98" s="745"/>
      <c r="CL98" s="745"/>
      <c r="CM98" s="745"/>
      <c r="CN98" s="745"/>
      <c r="CO98" s="745"/>
      <c r="CP98" s="745"/>
      <c r="CQ98" s="745"/>
      <c r="CR98" s="745"/>
      <c r="CS98" s="745"/>
      <c r="CT98" s="745"/>
      <c r="CU98" s="745"/>
      <c r="CV98" s="745"/>
      <c r="CW98" s="745"/>
      <c r="CX98" s="745"/>
      <c r="CY98" s="745"/>
      <c r="CZ98" s="745"/>
      <c r="DA98" s="745"/>
      <c r="DB98" s="745"/>
      <c r="DC98" s="745"/>
      <c r="DD98" s="745"/>
      <c r="DE98" s="745"/>
      <c r="DF98" s="745"/>
      <c r="DG98" s="745"/>
      <c r="DH98" s="745"/>
      <c r="DI98" s="745"/>
      <c r="DJ98" s="745"/>
      <c r="DK98" s="745"/>
      <c r="DL98" s="745"/>
      <c r="DM98" s="745"/>
      <c r="DN98" s="745"/>
      <c r="DO98" s="745"/>
      <c r="DP98" s="745"/>
      <c r="DQ98" s="745"/>
      <c r="DR98" s="745"/>
      <c r="DS98" s="745"/>
      <c r="DT98" s="745"/>
      <c r="DU98" s="745"/>
      <c r="DV98" s="745"/>
      <c r="DW98" s="745"/>
      <c r="DX98" s="745"/>
      <c r="DY98" s="745"/>
      <c r="DZ98" s="745"/>
      <c r="EA98" s="745"/>
      <c r="EB98" s="745"/>
      <c r="EC98" s="745"/>
      <c r="ED98" s="745"/>
      <c r="EE98" s="745"/>
      <c r="EF98" s="745"/>
      <c r="EG98" s="745"/>
      <c r="EH98" s="745"/>
      <c r="EI98" s="745"/>
      <c r="EJ98" s="745"/>
      <c r="EK98" s="745"/>
      <c r="EL98" s="745"/>
      <c r="EM98" s="745"/>
      <c r="EN98" s="745"/>
      <c r="EO98" s="745"/>
      <c r="EP98" s="745"/>
      <c r="EQ98" s="745"/>
      <c r="ER98" s="745"/>
      <c r="ES98" s="745"/>
      <c r="ET98" s="745"/>
      <c r="EU98" s="745"/>
      <c r="EV98" s="745"/>
      <c r="EW98" s="745"/>
      <c r="EX98" s="745"/>
      <c r="EY98" s="745"/>
      <c r="EZ98" s="745"/>
      <c r="FA98" s="745"/>
      <c r="FB98" s="745"/>
      <c r="FC98" s="745"/>
      <c r="FD98" s="745"/>
      <c r="FE98" s="745"/>
      <c r="FF98" s="745"/>
      <c r="FG98" s="745"/>
      <c r="FH98" s="745"/>
      <c r="FI98" s="745"/>
      <c r="FJ98" s="745"/>
      <c r="FK98" s="745"/>
      <c r="FL98" s="745"/>
      <c r="FM98" s="745"/>
      <c r="FN98" s="745"/>
      <c r="FO98" s="745"/>
      <c r="FP98" s="745"/>
      <c r="FQ98" s="745"/>
      <c r="FR98" s="745"/>
      <c r="FS98" s="745"/>
      <c r="FT98" s="745"/>
      <c r="FU98" s="745"/>
      <c r="FV98" s="745"/>
      <c r="FW98" s="745"/>
      <c r="FX98" s="745"/>
      <c r="FY98" s="745"/>
      <c r="FZ98" s="745"/>
      <c r="GA98" s="745"/>
      <c r="GB98" s="745"/>
      <c r="GC98" s="745"/>
      <c r="GD98" s="745"/>
      <c r="GE98" s="745"/>
      <c r="GF98" s="745"/>
      <c r="GG98" s="745"/>
      <c r="GH98" s="745"/>
      <c r="GI98" s="745"/>
      <c r="GJ98" s="745"/>
      <c r="GK98" s="745"/>
      <c r="GL98" s="745"/>
      <c r="GM98" s="745"/>
      <c r="GN98" s="745"/>
      <c r="GO98" s="745"/>
      <c r="GP98" s="745"/>
      <c r="GQ98" s="745"/>
      <c r="GR98" s="745"/>
      <c r="GS98" s="745"/>
      <c r="GT98" s="745"/>
      <c r="GU98" s="745"/>
      <c r="GV98" s="745"/>
      <c r="GW98" s="745"/>
      <c r="GX98" s="745"/>
      <c r="GY98" s="745"/>
      <c r="GZ98" s="745"/>
      <c r="HA98" s="745"/>
      <c r="HB98" s="745"/>
      <c r="HC98" s="745"/>
      <c r="HD98" s="745"/>
      <c r="HE98" s="745"/>
      <c r="HF98" s="745"/>
      <c r="HG98" s="745"/>
      <c r="HH98" s="745"/>
      <c r="HI98" s="745"/>
      <c r="HJ98" s="745"/>
      <c r="HK98" s="745"/>
      <c r="HL98" s="745"/>
      <c r="HM98" s="745"/>
      <c r="HN98" s="745"/>
      <c r="HO98" s="745"/>
      <c r="HP98" s="745"/>
      <c r="HQ98" s="745"/>
      <c r="HR98" s="745"/>
      <c r="HS98" s="745"/>
      <c r="HT98" s="745"/>
      <c r="HU98" s="745"/>
      <c r="HV98" s="745"/>
      <c r="HW98" s="745"/>
      <c r="HX98" s="745"/>
      <c r="HY98" s="745"/>
      <c r="HZ98" s="745"/>
      <c r="IA98" s="745"/>
      <c r="IB98" s="745"/>
      <c r="IC98" s="745"/>
      <c r="ID98" s="745"/>
      <c r="IE98" s="745"/>
      <c r="IF98" s="745"/>
      <c r="IG98" s="745"/>
      <c r="IH98" s="745"/>
      <c r="II98" s="745"/>
      <c r="IJ98" s="745"/>
      <c r="IK98" s="745"/>
      <c r="IL98" s="745"/>
      <c r="IM98" s="745"/>
      <c r="IN98" s="745"/>
    </row>
    <row r="99" spans="1:248" ht="12.75">
      <c r="A99" s="746" t="s">
        <v>6368</v>
      </c>
      <c r="B99" s="747">
        <v>44100</v>
      </c>
      <c r="C99" s="746" t="s">
        <v>6199</v>
      </c>
      <c r="D99" s="746" t="s">
        <v>6205</v>
      </c>
      <c r="E99" s="748" t="s">
        <v>6249</v>
      </c>
      <c r="F99" s="746" t="s">
        <v>6222</v>
      </c>
      <c r="G99" s="746" t="s">
        <v>6234</v>
      </c>
      <c r="H99" s="758"/>
      <c r="I99" s="750"/>
      <c r="J99" s="746">
        <v>100</v>
      </c>
      <c r="K99" s="746">
        <v>26</v>
      </c>
      <c r="L99" s="748"/>
      <c r="M99" s="746">
        <v>19</v>
      </c>
      <c r="N99" s="746">
        <v>5</v>
      </c>
      <c r="O99" s="748">
        <v>0</v>
      </c>
      <c r="P99" s="748">
        <f t="shared" si="31"/>
        <v>24</v>
      </c>
      <c r="Q99" s="748"/>
      <c r="R99" s="748"/>
      <c r="S99" s="748"/>
      <c r="T99" s="748" t="s">
        <v>6369</v>
      </c>
      <c r="U99" s="751"/>
      <c r="V99" s="752">
        <f t="shared" si="38"/>
        <v>0.19</v>
      </c>
      <c r="W99" s="752">
        <f t="shared" ref="W99:X99" si="90">IF(OR(K99=ISBLANK(0),K99=0),"",IF(N99=ISBLANK(0),0,N99/K99))</f>
        <v>0.19230769230769232</v>
      </c>
      <c r="X99" s="752" t="str">
        <f t="shared" si="90"/>
        <v/>
      </c>
      <c r="Y99" s="753">
        <f t="shared" si="33"/>
        <v>0.19047619047619047</v>
      </c>
      <c r="Z99" s="753">
        <f t="shared" si="34"/>
        <v>0</v>
      </c>
      <c r="AA99" s="745"/>
      <c r="AB99" s="745"/>
      <c r="AC99" s="745"/>
      <c r="AD99" s="745"/>
      <c r="AE99" s="745"/>
      <c r="AF99" s="745"/>
      <c r="AG99" s="745"/>
      <c r="AH99" s="745"/>
      <c r="AI99" s="745"/>
      <c r="AJ99" s="745"/>
      <c r="AK99" s="745"/>
      <c r="AL99" s="745"/>
      <c r="AM99" s="745"/>
      <c r="AN99" s="745"/>
      <c r="AO99" s="745"/>
      <c r="AP99" s="745"/>
      <c r="AQ99" s="745"/>
      <c r="AR99" s="745"/>
      <c r="AS99" s="745"/>
      <c r="AT99" s="745"/>
      <c r="AU99" s="745"/>
      <c r="AV99" s="745"/>
      <c r="AW99" s="745"/>
      <c r="AX99" s="745"/>
      <c r="AY99" s="745"/>
      <c r="AZ99" s="745"/>
      <c r="BA99" s="745"/>
      <c r="BB99" s="745"/>
      <c r="BC99" s="745"/>
      <c r="BD99" s="745"/>
      <c r="BE99" s="745"/>
      <c r="BF99" s="745"/>
      <c r="BG99" s="745"/>
      <c r="BH99" s="745"/>
      <c r="BI99" s="745"/>
      <c r="BJ99" s="745"/>
      <c r="BK99" s="745"/>
      <c r="BL99" s="745"/>
      <c r="BM99" s="745"/>
      <c r="BN99" s="745"/>
      <c r="BO99" s="745"/>
      <c r="BP99" s="745"/>
      <c r="BQ99" s="745"/>
      <c r="BR99" s="745"/>
      <c r="BS99" s="745"/>
      <c r="BT99" s="745"/>
      <c r="BU99" s="745"/>
      <c r="BV99" s="745"/>
      <c r="BW99" s="745"/>
      <c r="BX99" s="745"/>
      <c r="BY99" s="745"/>
      <c r="BZ99" s="745"/>
      <c r="CA99" s="745"/>
      <c r="CB99" s="745"/>
      <c r="CC99" s="745"/>
      <c r="CD99" s="745"/>
      <c r="CE99" s="745"/>
      <c r="CF99" s="745"/>
      <c r="CG99" s="745"/>
      <c r="CH99" s="745"/>
      <c r="CI99" s="745"/>
      <c r="CJ99" s="745"/>
      <c r="CK99" s="745"/>
      <c r="CL99" s="745"/>
      <c r="CM99" s="745"/>
      <c r="CN99" s="745"/>
      <c r="CO99" s="745"/>
      <c r="CP99" s="745"/>
      <c r="CQ99" s="745"/>
      <c r="CR99" s="745"/>
      <c r="CS99" s="745"/>
      <c r="CT99" s="745"/>
      <c r="CU99" s="745"/>
      <c r="CV99" s="745"/>
      <c r="CW99" s="745"/>
      <c r="CX99" s="745"/>
      <c r="CY99" s="745"/>
      <c r="CZ99" s="745"/>
      <c r="DA99" s="745"/>
      <c r="DB99" s="745"/>
      <c r="DC99" s="745"/>
      <c r="DD99" s="745"/>
      <c r="DE99" s="745"/>
      <c r="DF99" s="745"/>
      <c r="DG99" s="745"/>
      <c r="DH99" s="745"/>
      <c r="DI99" s="745"/>
      <c r="DJ99" s="745"/>
      <c r="DK99" s="745"/>
      <c r="DL99" s="745"/>
      <c r="DM99" s="745"/>
      <c r="DN99" s="745"/>
      <c r="DO99" s="745"/>
      <c r="DP99" s="745"/>
      <c r="DQ99" s="745"/>
      <c r="DR99" s="745"/>
      <c r="DS99" s="745"/>
      <c r="DT99" s="745"/>
      <c r="DU99" s="745"/>
      <c r="DV99" s="745"/>
      <c r="DW99" s="745"/>
      <c r="DX99" s="745"/>
      <c r="DY99" s="745"/>
      <c r="DZ99" s="745"/>
      <c r="EA99" s="745"/>
      <c r="EB99" s="745"/>
      <c r="EC99" s="745"/>
      <c r="ED99" s="745"/>
      <c r="EE99" s="745"/>
      <c r="EF99" s="745"/>
      <c r="EG99" s="745"/>
      <c r="EH99" s="745"/>
      <c r="EI99" s="745"/>
      <c r="EJ99" s="745"/>
      <c r="EK99" s="745"/>
      <c r="EL99" s="745"/>
      <c r="EM99" s="745"/>
      <c r="EN99" s="745"/>
      <c r="EO99" s="745"/>
      <c r="EP99" s="745"/>
      <c r="EQ99" s="745"/>
      <c r="ER99" s="745"/>
      <c r="ES99" s="745"/>
      <c r="ET99" s="745"/>
      <c r="EU99" s="745"/>
      <c r="EV99" s="745"/>
      <c r="EW99" s="745"/>
      <c r="EX99" s="745"/>
      <c r="EY99" s="745"/>
      <c r="EZ99" s="745"/>
      <c r="FA99" s="745"/>
      <c r="FB99" s="745"/>
      <c r="FC99" s="745"/>
      <c r="FD99" s="745"/>
      <c r="FE99" s="745"/>
      <c r="FF99" s="745"/>
      <c r="FG99" s="745"/>
      <c r="FH99" s="745"/>
      <c r="FI99" s="745"/>
      <c r="FJ99" s="745"/>
      <c r="FK99" s="745"/>
      <c r="FL99" s="745"/>
      <c r="FM99" s="745"/>
      <c r="FN99" s="745"/>
      <c r="FO99" s="745"/>
      <c r="FP99" s="745"/>
      <c r="FQ99" s="745"/>
      <c r="FR99" s="745"/>
      <c r="FS99" s="745"/>
      <c r="FT99" s="745"/>
      <c r="FU99" s="745"/>
      <c r="FV99" s="745"/>
      <c r="FW99" s="745"/>
      <c r="FX99" s="745"/>
      <c r="FY99" s="745"/>
      <c r="FZ99" s="745"/>
      <c r="GA99" s="745"/>
      <c r="GB99" s="745"/>
      <c r="GC99" s="745"/>
      <c r="GD99" s="745"/>
      <c r="GE99" s="745"/>
      <c r="GF99" s="745"/>
      <c r="GG99" s="745"/>
      <c r="GH99" s="745"/>
      <c r="GI99" s="745"/>
      <c r="GJ99" s="745"/>
      <c r="GK99" s="745"/>
      <c r="GL99" s="745"/>
      <c r="GM99" s="745"/>
      <c r="GN99" s="745"/>
      <c r="GO99" s="745"/>
      <c r="GP99" s="745"/>
      <c r="GQ99" s="745"/>
      <c r="GR99" s="745"/>
      <c r="GS99" s="745"/>
      <c r="GT99" s="745"/>
      <c r="GU99" s="745"/>
      <c r="GV99" s="745"/>
      <c r="GW99" s="745"/>
      <c r="GX99" s="745"/>
      <c r="GY99" s="745"/>
      <c r="GZ99" s="745"/>
      <c r="HA99" s="745"/>
      <c r="HB99" s="745"/>
      <c r="HC99" s="745"/>
      <c r="HD99" s="745"/>
      <c r="HE99" s="745"/>
      <c r="HF99" s="745"/>
      <c r="HG99" s="745"/>
      <c r="HH99" s="745"/>
      <c r="HI99" s="745"/>
      <c r="HJ99" s="745"/>
      <c r="HK99" s="745"/>
      <c r="HL99" s="745"/>
      <c r="HM99" s="745"/>
      <c r="HN99" s="745"/>
      <c r="HO99" s="745"/>
      <c r="HP99" s="745"/>
      <c r="HQ99" s="745"/>
      <c r="HR99" s="745"/>
      <c r="HS99" s="745"/>
      <c r="HT99" s="745"/>
      <c r="HU99" s="745"/>
      <c r="HV99" s="745"/>
      <c r="HW99" s="745"/>
      <c r="HX99" s="745"/>
      <c r="HY99" s="745"/>
      <c r="HZ99" s="745"/>
      <c r="IA99" s="745"/>
      <c r="IB99" s="745"/>
      <c r="IC99" s="745"/>
      <c r="ID99" s="745"/>
      <c r="IE99" s="745"/>
      <c r="IF99" s="745"/>
      <c r="IG99" s="745"/>
      <c r="IH99" s="745"/>
      <c r="II99" s="745"/>
      <c r="IJ99" s="745"/>
      <c r="IK99" s="745"/>
      <c r="IL99" s="745"/>
      <c r="IM99" s="745"/>
      <c r="IN99" s="745"/>
    </row>
    <row r="100" spans="1:248" ht="12.75">
      <c r="A100" s="746" t="s">
        <v>6370</v>
      </c>
      <c r="B100" s="747">
        <v>44273</v>
      </c>
      <c r="C100" s="746" t="s">
        <v>3844</v>
      </c>
      <c r="D100" s="746"/>
      <c r="E100" s="748" t="s">
        <v>3843</v>
      </c>
      <c r="F100" s="746">
        <v>246</v>
      </c>
      <c r="G100" s="746">
        <v>258</v>
      </c>
      <c r="H100" s="746"/>
      <c r="I100" s="748"/>
      <c r="J100" s="746">
        <v>6</v>
      </c>
      <c r="K100" s="746">
        <v>9</v>
      </c>
      <c r="L100" s="748">
        <v>21</v>
      </c>
      <c r="M100" s="746">
        <v>6</v>
      </c>
      <c r="N100" s="746">
        <v>7</v>
      </c>
      <c r="O100" s="748">
        <v>11</v>
      </c>
      <c r="P100" s="748">
        <f t="shared" si="31"/>
        <v>13</v>
      </c>
      <c r="Q100" s="748">
        <v>0</v>
      </c>
      <c r="R100" s="748">
        <v>13</v>
      </c>
      <c r="S100" s="748" t="s">
        <v>3549</v>
      </c>
      <c r="T100" s="748" t="s">
        <v>4491</v>
      </c>
      <c r="U100" s="754"/>
      <c r="V100" s="752">
        <f t="shared" si="38"/>
        <v>1</v>
      </c>
      <c r="W100" s="752">
        <v>0.78</v>
      </c>
      <c r="X100" s="752">
        <f>IF(OR(L100=ISBLANK(0),L100=0),"",IF(O100=ISBLANK(0),0,O100/L100))</f>
        <v>0.52380952380952384</v>
      </c>
      <c r="Y100" s="753">
        <f t="shared" si="33"/>
        <v>0.8666666666666667</v>
      </c>
      <c r="Z100" s="753">
        <f t="shared" si="34"/>
        <v>0</v>
      </c>
      <c r="AA100" s="745"/>
      <c r="AB100" s="745"/>
      <c r="AC100" s="745"/>
      <c r="AD100" s="745"/>
      <c r="AE100" s="745"/>
      <c r="AF100" s="745"/>
      <c r="AG100" s="745"/>
      <c r="AH100" s="745"/>
      <c r="AI100" s="745"/>
      <c r="AJ100" s="745"/>
      <c r="AK100" s="745"/>
      <c r="AL100" s="745"/>
      <c r="AM100" s="745"/>
      <c r="AN100" s="745"/>
      <c r="AO100" s="745"/>
      <c r="AP100" s="745"/>
      <c r="AQ100" s="745"/>
      <c r="AR100" s="745"/>
      <c r="AS100" s="745"/>
      <c r="AT100" s="745"/>
      <c r="AU100" s="745"/>
      <c r="AV100" s="745"/>
      <c r="AW100" s="745"/>
      <c r="AX100" s="745"/>
      <c r="AY100" s="745"/>
      <c r="AZ100" s="745"/>
      <c r="BA100" s="745"/>
      <c r="BB100" s="745"/>
      <c r="BC100" s="745"/>
      <c r="BD100" s="745"/>
      <c r="BE100" s="745"/>
      <c r="BF100" s="745"/>
      <c r="BG100" s="745"/>
      <c r="BH100" s="745"/>
      <c r="BI100" s="745"/>
      <c r="BJ100" s="745"/>
      <c r="BK100" s="745"/>
      <c r="BL100" s="745"/>
      <c r="BM100" s="745"/>
      <c r="BN100" s="745"/>
      <c r="BO100" s="745"/>
      <c r="BP100" s="745"/>
      <c r="BQ100" s="745"/>
      <c r="BR100" s="745"/>
      <c r="BS100" s="745"/>
      <c r="BT100" s="745"/>
      <c r="BU100" s="745"/>
      <c r="BV100" s="745"/>
      <c r="BW100" s="745"/>
      <c r="BX100" s="745"/>
      <c r="BY100" s="745"/>
      <c r="BZ100" s="745"/>
      <c r="CA100" s="745"/>
      <c r="CB100" s="745"/>
      <c r="CC100" s="745"/>
      <c r="CD100" s="745"/>
      <c r="CE100" s="745"/>
      <c r="CF100" s="745"/>
      <c r="CG100" s="745"/>
      <c r="CH100" s="745"/>
      <c r="CI100" s="745"/>
      <c r="CJ100" s="745"/>
      <c r="CK100" s="745"/>
      <c r="CL100" s="745"/>
      <c r="CM100" s="745"/>
      <c r="CN100" s="745"/>
      <c r="CO100" s="745"/>
      <c r="CP100" s="745"/>
      <c r="CQ100" s="745"/>
      <c r="CR100" s="745"/>
      <c r="CS100" s="745"/>
      <c r="CT100" s="745"/>
      <c r="CU100" s="745"/>
      <c r="CV100" s="745"/>
      <c r="CW100" s="745"/>
      <c r="CX100" s="745"/>
      <c r="CY100" s="745"/>
      <c r="CZ100" s="745"/>
      <c r="DA100" s="745"/>
      <c r="DB100" s="745"/>
      <c r="DC100" s="745"/>
      <c r="DD100" s="745"/>
      <c r="DE100" s="745"/>
      <c r="DF100" s="745"/>
      <c r="DG100" s="745"/>
      <c r="DH100" s="745"/>
      <c r="DI100" s="745"/>
      <c r="DJ100" s="745"/>
      <c r="DK100" s="745"/>
      <c r="DL100" s="745"/>
      <c r="DM100" s="745"/>
      <c r="DN100" s="745"/>
      <c r="DO100" s="745"/>
      <c r="DP100" s="745"/>
      <c r="DQ100" s="745"/>
      <c r="DR100" s="745"/>
      <c r="DS100" s="745"/>
      <c r="DT100" s="745"/>
      <c r="DU100" s="745"/>
      <c r="DV100" s="745"/>
      <c r="DW100" s="745"/>
      <c r="DX100" s="745"/>
      <c r="DY100" s="745"/>
      <c r="DZ100" s="745"/>
      <c r="EA100" s="745"/>
      <c r="EB100" s="745"/>
      <c r="EC100" s="745"/>
      <c r="ED100" s="745"/>
      <c r="EE100" s="745"/>
      <c r="EF100" s="745"/>
      <c r="EG100" s="745"/>
      <c r="EH100" s="745"/>
      <c r="EI100" s="745"/>
      <c r="EJ100" s="745"/>
      <c r="EK100" s="745"/>
      <c r="EL100" s="745"/>
      <c r="EM100" s="745"/>
      <c r="EN100" s="745"/>
      <c r="EO100" s="745"/>
      <c r="EP100" s="745"/>
      <c r="EQ100" s="745"/>
      <c r="ER100" s="745"/>
      <c r="ES100" s="745"/>
      <c r="ET100" s="745"/>
      <c r="EU100" s="745"/>
      <c r="EV100" s="745"/>
      <c r="EW100" s="745"/>
      <c r="EX100" s="745"/>
      <c r="EY100" s="745"/>
      <c r="EZ100" s="745"/>
      <c r="FA100" s="745"/>
      <c r="FB100" s="745"/>
      <c r="FC100" s="745"/>
      <c r="FD100" s="745"/>
      <c r="FE100" s="745"/>
      <c r="FF100" s="745"/>
      <c r="FG100" s="745"/>
      <c r="FH100" s="745"/>
      <c r="FI100" s="745"/>
      <c r="FJ100" s="745"/>
      <c r="FK100" s="745"/>
      <c r="FL100" s="745"/>
      <c r="FM100" s="745"/>
      <c r="FN100" s="745"/>
      <c r="FO100" s="745"/>
      <c r="FP100" s="745"/>
      <c r="FQ100" s="745"/>
      <c r="FR100" s="745"/>
      <c r="FS100" s="745"/>
      <c r="FT100" s="745"/>
      <c r="FU100" s="745"/>
      <c r="FV100" s="745"/>
      <c r="FW100" s="745"/>
      <c r="FX100" s="745"/>
      <c r="FY100" s="745"/>
      <c r="FZ100" s="745"/>
      <c r="GA100" s="745"/>
      <c r="GB100" s="745"/>
      <c r="GC100" s="745"/>
      <c r="GD100" s="745"/>
      <c r="GE100" s="745"/>
      <c r="GF100" s="745"/>
      <c r="GG100" s="745"/>
      <c r="GH100" s="745"/>
      <c r="GI100" s="745"/>
      <c r="GJ100" s="745"/>
      <c r="GK100" s="745"/>
      <c r="GL100" s="745"/>
      <c r="GM100" s="745"/>
      <c r="GN100" s="745"/>
      <c r="GO100" s="745"/>
      <c r="GP100" s="745"/>
      <c r="GQ100" s="745"/>
      <c r="GR100" s="745"/>
      <c r="GS100" s="745"/>
      <c r="GT100" s="745"/>
      <c r="GU100" s="745"/>
      <c r="GV100" s="745"/>
      <c r="GW100" s="745"/>
      <c r="GX100" s="745"/>
      <c r="GY100" s="745"/>
      <c r="GZ100" s="745"/>
      <c r="HA100" s="745"/>
      <c r="HB100" s="745"/>
      <c r="HC100" s="745"/>
      <c r="HD100" s="745"/>
      <c r="HE100" s="745"/>
      <c r="HF100" s="745"/>
      <c r="HG100" s="745"/>
      <c r="HH100" s="745"/>
      <c r="HI100" s="745"/>
      <c r="HJ100" s="745"/>
      <c r="HK100" s="745"/>
      <c r="HL100" s="745"/>
      <c r="HM100" s="745"/>
      <c r="HN100" s="745"/>
      <c r="HO100" s="745"/>
      <c r="HP100" s="745"/>
      <c r="HQ100" s="745"/>
      <c r="HR100" s="745"/>
      <c r="HS100" s="745"/>
      <c r="HT100" s="745"/>
      <c r="HU100" s="745"/>
      <c r="HV100" s="745"/>
      <c r="HW100" s="745"/>
      <c r="HX100" s="745"/>
      <c r="HY100" s="745"/>
      <c r="HZ100" s="745"/>
      <c r="IA100" s="745"/>
      <c r="IB100" s="745"/>
      <c r="IC100" s="745"/>
      <c r="ID100" s="745"/>
      <c r="IE100" s="745"/>
      <c r="IF100" s="745"/>
      <c r="IG100" s="745"/>
      <c r="IH100" s="745"/>
      <c r="II100" s="745"/>
      <c r="IJ100" s="745"/>
      <c r="IK100" s="745"/>
      <c r="IL100" s="745"/>
      <c r="IM100" s="745"/>
      <c r="IN100" s="745"/>
    </row>
    <row r="101" spans="1:248" ht="12.75">
      <c r="A101" s="746" t="s">
        <v>6371</v>
      </c>
      <c r="B101" s="747">
        <v>44132</v>
      </c>
      <c r="C101" s="746" t="s">
        <v>4030</v>
      </c>
      <c r="D101" s="758"/>
      <c r="E101" s="748" t="s">
        <v>3843</v>
      </c>
      <c r="F101" s="746">
        <v>219</v>
      </c>
      <c r="G101" s="746">
        <v>244</v>
      </c>
      <c r="H101" s="758"/>
      <c r="I101" s="750"/>
      <c r="J101" s="746">
        <v>45</v>
      </c>
      <c r="K101" s="746">
        <v>14</v>
      </c>
      <c r="L101" s="748">
        <v>59</v>
      </c>
      <c r="M101" s="746">
        <v>13</v>
      </c>
      <c r="N101" s="746">
        <v>0</v>
      </c>
      <c r="O101" s="748">
        <v>0</v>
      </c>
      <c r="P101" s="748">
        <f t="shared" si="31"/>
        <v>13</v>
      </c>
      <c r="Q101" s="748"/>
      <c r="R101" s="748"/>
      <c r="S101" s="748"/>
      <c r="T101" s="748" t="s">
        <v>4491</v>
      </c>
      <c r="U101" s="757"/>
      <c r="V101" s="752">
        <f t="shared" si="38"/>
        <v>0.28888888888888886</v>
      </c>
      <c r="W101" s="752">
        <f t="shared" ref="W101:X101" si="91">IF(OR(K101=ISBLANK(0),K101=0),"",IF(N101=ISBLANK(0),0,N101/K101))</f>
        <v>0</v>
      </c>
      <c r="X101" s="752">
        <f t="shared" si="91"/>
        <v>0</v>
      </c>
      <c r="Y101" s="753">
        <f t="shared" si="33"/>
        <v>0.22033898305084745</v>
      </c>
      <c r="Z101" s="753">
        <f t="shared" si="34"/>
        <v>0</v>
      </c>
      <c r="AA101" s="745"/>
      <c r="AB101" s="745"/>
      <c r="AC101" s="745"/>
      <c r="AD101" s="745"/>
      <c r="AE101" s="745"/>
      <c r="AF101" s="745"/>
      <c r="AG101" s="745"/>
      <c r="AH101" s="745"/>
      <c r="AI101" s="745"/>
      <c r="AJ101" s="745"/>
      <c r="AK101" s="745"/>
      <c r="AL101" s="745"/>
      <c r="AM101" s="745"/>
      <c r="AN101" s="745"/>
      <c r="AO101" s="745"/>
      <c r="AP101" s="745"/>
      <c r="AQ101" s="745"/>
      <c r="AR101" s="745"/>
      <c r="AS101" s="745"/>
      <c r="AT101" s="745"/>
      <c r="AU101" s="745"/>
      <c r="AV101" s="745"/>
      <c r="AW101" s="745"/>
      <c r="AX101" s="745"/>
      <c r="AY101" s="745"/>
      <c r="AZ101" s="745"/>
      <c r="BA101" s="745"/>
      <c r="BB101" s="745"/>
      <c r="BC101" s="745"/>
      <c r="BD101" s="745"/>
      <c r="BE101" s="745"/>
      <c r="BF101" s="745"/>
      <c r="BG101" s="745"/>
      <c r="BH101" s="745"/>
      <c r="BI101" s="745"/>
      <c r="BJ101" s="745"/>
      <c r="BK101" s="745"/>
      <c r="BL101" s="745"/>
      <c r="BM101" s="745"/>
      <c r="BN101" s="745"/>
      <c r="BO101" s="745"/>
      <c r="BP101" s="745"/>
      <c r="BQ101" s="745"/>
      <c r="BR101" s="745"/>
      <c r="BS101" s="745"/>
      <c r="BT101" s="745"/>
      <c r="BU101" s="745"/>
      <c r="BV101" s="745"/>
      <c r="BW101" s="745"/>
      <c r="BX101" s="745"/>
      <c r="BY101" s="745"/>
      <c r="BZ101" s="745"/>
      <c r="CA101" s="745"/>
      <c r="CB101" s="745"/>
      <c r="CC101" s="745"/>
      <c r="CD101" s="745"/>
      <c r="CE101" s="745"/>
      <c r="CF101" s="745"/>
      <c r="CG101" s="745"/>
      <c r="CH101" s="745"/>
      <c r="CI101" s="745"/>
      <c r="CJ101" s="745"/>
      <c r="CK101" s="745"/>
      <c r="CL101" s="745"/>
      <c r="CM101" s="745"/>
      <c r="CN101" s="745"/>
      <c r="CO101" s="745"/>
      <c r="CP101" s="745"/>
      <c r="CQ101" s="745"/>
      <c r="CR101" s="745"/>
      <c r="CS101" s="745"/>
      <c r="CT101" s="745"/>
      <c r="CU101" s="745"/>
      <c r="CV101" s="745"/>
      <c r="CW101" s="745"/>
      <c r="CX101" s="745"/>
      <c r="CY101" s="745"/>
      <c r="CZ101" s="745"/>
      <c r="DA101" s="745"/>
      <c r="DB101" s="745"/>
      <c r="DC101" s="745"/>
      <c r="DD101" s="745"/>
      <c r="DE101" s="745"/>
      <c r="DF101" s="745"/>
      <c r="DG101" s="745"/>
      <c r="DH101" s="745"/>
      <c r="DI101" s="745"/>
      <c r="DJ101" s="745"/>
      <c r="DK101" s="745"/>
      <c r="DL101" s="745"/>
      <c r="DM101" s="745"/>
      <c r="DN101" s="745"/>
      <c r="DO101" s="745"/>
      <c r="DP101" s="745"/>
      <c r="DQ101" s="745"/>
      <c r="DR101" s="745"/>
      <c r="DS101" s="745"/>
      <c r="DT101" s="745"/>
      <c r="DU101" s="745"/>
      <c r="DV101" s="745"/>
      <c r="DW101" s="745"/>
      <c r="DX101" s="745"/>
      <c r="DY101" s="745"/>
      <c r="DZ101" s="745"/>
      <c r="EA101" s="745"/>
      <c r="EB101" s="745"/>
      <c r="EC101" s="745"/>
      <c r="ED101" s="745"/>
      <c r="EE101" s="745"/>
      <c r="EF101" s="745"/>
      <c r="EG101" s="745"/>
      <c r="EH101" s="745"/>
      <c r="EI101" s="745"/>
      <c r="EJ101" s="745"/>
      <c r="EK101" s="745"/>
      <c r="EL101" s="745"/>
      <c r="EM101" s="745"/>
      <c r="EN101" s="745"/>
      <c r="EO101" s="745"/>
      <c r="EP101" s="745"/>
      <c r="EQ101" s="745"/>
      <c r="ER101" s="745"/>
      <c r="ES101" s="745"/>
      <c r="ET101" s="745"/>
      <c r="EU101" s="745"/>
      <c r="EV101" s="745"/>
      <c r="EW101" s="745"/>
      <c r="EX101" s="745"/>
      <c r="EY101" s="745"/>
      <c r="EZ101" s="745"/>
      <c r="FA101" s="745"/>
      <c r="FB101" s="745"/>
      <c r="FC101" s="745"/>
      <c r="FD101" s="745"/>
      <c r="FE101" s="745"/>
      <c r="FF101" s="745"/>
      <c r="FG101" s="745"/>
      <c r="FH101" s="745"/>
      <c r="FI101" s="745"/>
      <c r="FJ101" s="745"/>
      <c r="FK101" s="745"/>
      <c r="FL101" s="745"/>
      <c r="FM101" s="745"/>
      <c r="FN101" s="745"/>
      <c r="FO101" s="745"/>
      <c r="FP101" s="745"/>
      <c r="FQ101" s="745"/>
      <c r="FR101" s="745"/>
      <c r="FS101" s="745"/>
      <c r="FT101" s="745"/>
      <c r="FU101" s="745"/>
      <c r="FV101" s="745"/>
      <c r="FW101" s="745"/>
      <c r="FX101" s="745"/>
      <c r="FY101" s="745"/>
      <c r="FZ101" s="745"/>
      <c r="GA101" s="745"/>
      <c r="GB101" s="745"/>
      <c r="GC101" s="745"/>
      <c r="GD101" s="745"/>
      <c r="GE101" s="745"/>
      <c r="GF101" s="745"/>
      <c r="GG101" s="745"/>
      <c r="GH101" s="745"/>
      <c r="GI101" s="745"/>
      <c r="GJ101" s="745"/>
      <c r="GK101" s="745"/>
      <c r="GL101" s="745"/>
      <c r="GM101" s="745"/>
      <c r="GN101" s="745"/>
      <c r="GO101" s="745"/>
      <c r="GP101" s="745"/>
      <c r="GQ101" s="745"/>
      <c r="GR101" s="745"/>
      <c r="GS101" s="745"/>
      <c r="GT101" s="745"/>
      <c r="GU101" s="745"/>
      <c r="GV101" s="745"/>
      <c r="GW101" s="745"/>
      <c r="GX101" s="745"/>
      <c r="GY101" s="745"/>
      <c r="GZ101" s="745"/>
      <c r="HA101" s="745"/>
      <c r="HB101" s="745"/>
      <c r="HC101" s="745"/>
      <c r="HD101" s="745"/>
      <c r="HE101" s="745"/>
      <c r="HF101" s="745"/>
      <c r="HG101" s="745"/>
      <c r="HH101" s="745"/>
      <c r="HI101" s="745"/>
      <c r="HJ101" s="745"/>
      <c r="HK101" s="745"/>
      <c r="HL101" s="745"/>
      <c r="HM101" s="745"/>
      <c r="HN101" s="745"/>
      <c r="HO101" s="745"/>
      <c r="HP101" s="745"/>
      <c r="HQ101" s="745"/>
      <c r="HR101" s="745"/>
      <c r="HS101" s="745"/>
      <c r="HT101" s="745"/>
      <c r="HU101" s="745"/>
      <c r="HV101" s="745"/>
      <c r="HW101" s="745"/>
      <c r="HX101" s="745"/>
      <c r="HY101" s="745"/>
      <c r="HZ101" s="745"/>
      <c r="IA101" s="745"/>
      <c r="IB101" s="745"/>
      <c r="IC101" s="745"/>
      <c r="ID101" s="745"/>
      <c r="IE101" s="745"/>
      <c r="IF101" s="745"/>
      <c r="IG101" s="745"/>
      <c r="IH101" s="745"/>
      <c r="II101" s="745"/>
      <c r="IJ101" s="745"/>
      <c r="IK101" s="745"/>
      <c r="IL101" s="745"/>
      <c r="IM101" s="745"/>
      <c r="IN101" s="745"/>
    </row>
    <row r="102" spans="1:248" ht="12.75">
      <c r="A102" s="746" t="s">
        <v>6372</v>
      </c>
      <c r="B102" s="747">
        <v>44145</v>
      </c>
      <c r="C102" s="746" t="s">
        <v>4202</v>
      </c>
      <c r="D102" s="746" t="s">
        <v>6241</v>
      </c>
      <c r="E102" s="748" t="s">
        <v>3843</v>
      </c>
      <c r="F102" s="746">
        <v>229</v>
      </c>
      <c r="G102" s="746">
        <v>237</v>
      </c>
      <c r="H102" s="758"/>
      <c r="I102" s="750"/>
      <c r="J102" s="746">
        <v>39</v>
      </c>
      <c r="K102" s="746">
        <v>0</v>
      </c>
      <c r="L102" s="748">
        <v>0</v>
      </c>
      <c r="M102" s="746">
        <v>18</v>
      </c>
      <c r="N102" s="746"/>
      <c r="O102" s="748"/>
      <c r="P102" s="748">
        <f t="shared" si="31"/>
        <v>18</v>
      </c>
      <c r="Q102" s="748">
        <v>4</v>
      </c>
      <c r="R102" s="748">
        <v>14</v>
      </c>
      <c r="S102" s="748"/>
      <c r="T102" s="748" t="s">
        <v>4491</v>
      </c>
      <c r="U102" s="754"/>
      <c r="V102" s="752">
        <f t="shared" si="38"/>
        <v>0.46153846153846156</v>
      </c>
      <c r="W102" s="752" t="str">
        <f t="shared" ref="W102:X102" si="92">IF(OR(K102=ISBLANK(0),K102=0),"",IF(N102=ISBLANK(0),0,N102/K102))</f>
        <v/>
      </c>
      <c r="X102" s="752" t="str">
        <f t="shared" si="92"/>
        <v/>
      </c>
      <c r="Y102" s="753" t="str">
        <f t="shared" si="33"/>
        <v/>
      </c>
      <c r="Z102" s="753">
        <f t="shared" si="34"/>
        <v>0</v>
      </c>
      <c r="AA102" s="745"/>
      <c r="AB102" s="745"/>
      <c r="AC102" s="745"/>
      <c r="AD102" s="745"/>
      <c r="AE102" s="745"/>
      <c r="AF102" s="745"/>
      <c r="AG102" s="745"/>
      <c r="AH102" s="745"/>
      <c r="AI102" s="745"/>
      <c r="AJ102" s="745"/>
      <c r="AK102" s="745"/>
      <c r="AL102" s="745"/>
      <c r="AM102" s="745"/>
      <c r="AN102" s="745"/>
      <c r="AO102" s="745"/>
      <c r="AP102" s="745"/>
      <c r="AQ102" s="745"/>
      <c r="AR102" s="745"/>
      <c r="AS102" s="745"/>
      <c r="AT102" s="745"/>
      <c r="AU102" s="745"/>
      <c r="AV102" s="745"/>
      <c r="AW102" s="745"/>
      <c r="AX102" s="745"/>
      <c r="AY102" s="745"/>
      <c r="AZ102" s="745"/>
      <c r="BA102" s="745"/>
      <c r="BB102" s="745"/>
      <c r="BC102" s="745"/>
      <c r="BD102" s="745"/>
      <c r="BE102" s="745"/>
      <c r="BF102" s="745"/>
      <c r="BG102" s="745"/>
      <c r="BH102" s="745"/>
      <c r="BI102" s="745"/>
      <c r="BJ102" s="745"/>
      <c r="BK102" s="745"/>
      <c r="BL102" s="745"/>
      <c r="BM102" s="745"/>
      <c r="BN102" s="745"/>
      <c r="BO102" s="745"/>
      <c r="BP102" s="745"/>
      <c r="BQ102" s="745"/>
      <c r="BR102" s="745"/>
      <c r="BS102" s="745"/>
      <c r="BT102" s="745"/>
      <c r="BU102" s="745"/>
      <c r="BV102" s="745"/>
      <c r="BW102" s="745"/>
      <c r="BX102" s="745"/>
      <c r="BY102" s="745"/>
      <c r="BZ102" s="745"/>
      <c r="CA102" s="745"/>
      <c r="CB102" s="745"/>
      <c r="CC102" s="745"/>
      <c r="CD102" s="745"/>
      <c r="CE102" s="745"/>
      <c r="CF102" s="745"/>
      <c r="CG102" s="745"/>
      <c r="CH102" s="745"/>
      <c r="CI102" s="745"/>
      <c r="CJ102" s="745"/>
      <c r="CK102" s="745"/>
      <c r="CL102" s="745"/>
      <c r="CM102" s="745"/>
      <c r="CN102" s="745"/>
      <c r="CO102" s="745"/>
      <c r="CP102" s="745"/>
      <c r="CQ102" s="745"/>
      <c r="CR102" s="745"/>
      <c r="CS102" s="745"/>
      <c r="CT102" s="745"/>
      <c r="CU102" s="745"/>
      <c r="CV102" s="745"/>
      <c r="CW102" s="745"/>
      <c r="CX102" s="745"/>
      <c r="CY102" s="745"/>
      <c r="CZ102" s="745"/>
      <c r="DA102" s="745"/>
      <c r="DB102" s="745"/>
      <c r="DC102" s="745"/>
      <c r="DD102" s="745"/>
      <c r="DE102" s="745"/>
      <c r="DF102" s="745"/>
      <c r="DG102" s="745"/>
      <c r="DH102" s="745"/>
      <c r="DI102" s="745"/>
      <c r="DJ102" s="745"/>
      <c r="DK102" s="745"/>
      <c r="DL102" s="745"/>
      <c r="DM102" s="745"/>
      <c r="DN102" s="745"/>
      <c r="DO102" s="745"/>
      <c r="DP102" s="745"/>
      <c r="DQ102" s="745"/>
      <c r="DR102" s="745"/>
      <c r="DS102" s="745"/>
      <c r="DT102" s="745"/>
      <c r="DU102" s="745"/>
      <c r="DV102" s="745"/>
      <c r="DW102" s="745"/>
      <c r="DX102" s="745"/>
      <c r="DY102" s="745"/>
      <c r="DZ102" s="745"/>
      <c r="EA102" s="745"/>
      <c r="EB102" s="745"/>
      <c r="EC102" s="745"/>
      <c r="ED102" s="745"/>
      <c r="EE102" s="745"/>
      <c r="EF102" s="745"/>
      <c r="EG102" s="745"/>
      <c r="EH102" s="745"/>
      <c r="EI102" s="745"/>
      <c r="EJ102" s="745"/>
      <c r="EK102" s="745"/>
      <c r="EL102" s="745"/>
      <c r="EM102" s="745"/>
      <c r="EN102" s="745"/>
      <c r="EO102" s="745"/>
      <c r="EP102" s="745"/>
      <c r="EQ102" s="745"/>
      <c r="ER102" s="745"/>
      <c r="ES102" s="745"/>
      <c r="ET102" s="745"/>
      <c r="EU102" s="745"/>
      <c r="EV102" s="745"/>
      <c r="EW102" s="745"/>
      <c r="EX102" s="745"/>
      <c r="EY102" s="745"/>
      <c r="EZ102" s="745"/>
      <c r="FA102" s="745"/>
      <c r="FB102" s="745"/>
      <c r="FC102" s="745"/>
      <c r="FD102" s="745"/>
      <c r="FE102" s="745"/>
      <c r="FF102" s="745"/>
      <c r="FG102" s="745"/>
      <c r="FH102" s="745"/>
      <c r="FI102" s="745"/>
      <c r="FJ102" s="745"/>
      <c r="FK102" s="745"/>
      <c r="FL102" s="745"/>
      <c r="FM102" s="745"/>
      <c r="FN102" s="745"/>
      <c r="FO102" s="745"/>
      <c r="FP102" s="745"/>
      <c r="FQ102" s="745"/>
      <c r="FR102" s="745"/>
      <c r="FS102" s="745"/>
      <c r="FT102" s="745"/>
      <c r="FU102" s="745"/>
      <c r="FV102" s="745"/>
      <c r="FW102" s="745"/>
      <c r="FX102" s="745"/>
      <c r="FY102" s="745"/>
      <c r="FZ102" s="745"/>
      <c r="GA102" s="745"/>
      <c r="GB102" s="745"/>
      <c r="GC102" s="745"/>
      <c r="GD102" s="745"/>
      <c r="GE102" s="745"/>
      <c r="GF102" s="745"/>
      <c r="GG102" s="745"/>
      <c r="GH102" s="745"/>
      <c r="GI102" s="745"/>
      <c r="GJ102" s="745"/>
      <c r="GK102" s="745"/>
      <c r="GL102" s="745"/>
      <c r="GM102" s="745"/>
      <c r="GN102" s="745"/>
      <c r="GO102" s="745"/>
      <c r="GP102" s="745"/>
      <c r="GQ102" s="745"/>
      <c r="GR102" s="745"/>
      <c r="GS102" s="745"/>
      <c r="GT102" s="745"/>
      <c r="GU102" s="745"/>
      <c r="GV102" s="745"/>
      <c r="GW102" s="745"/>
      <c r="GX102" s="745"/>
      <c r="GY102" s="745"/>
      <c r="GZ102" s="745"/>
      <c r="HA102" s="745"/>
      <c r="HB102" s="745"/>
      <c r="HC102" s="745"/>
      <c r="HD102" s="745"/>
      <c r="HE102" s="745"/>
      <c r="HF102" s="745"/>
      <c r="HG102" s="745"/>
      <c r="HH102" s="745"/>
      <c r="HI102" s="745"/>
      <c r="HJ102" s="745"/>
      <c r="HK102" s="745"/>
      <c r="HL102" s="745"/>
      <c r="HM102" s="745"/>
      <c r="HN102" s="745"/>
      <c r="HO102" s="745"/>
      <c r="HP102" s="745"/>
      <c r="HQ102" s="745"/>
      <c r="HR102" s="745"/>
      <c r="HS102" s="745"/>
      <c r="HT102" s="745"/>
      <c r="HU102" s="745"/>
      <c r="HV102" s="745"/>
      <c r="HW102" s="745"/>
      <c r="HX102" s="745"/>
      <c r="HY102" s="745"/>
      <c r="HZ102" s="745"/>
      <c r="IA102" s="745"/>
      <c r="IB102" s="745"/>
      <c r="IC102" s="745"/>
      <c r="ID102" s="745"/>
      <c r="IE102" s="745"/>
      <c r="IF102" s="745"/>
      <c r="IG102" s="745"/>
      <c r="IH102" s="745"/>
      <c r="II102" s="745"/>
      <c r="IJ102" s="745"/>
      <c r="IK102" s="745"/>
      <c r="IL102" s="745"/>
      <c r="IM102" s="745"/>
      <c r="IN102" s="745"/>
    </row>
    <row r="103" spans="1:248" ht="12.75">
      <c r="A103" s="746" t="s">
        <v>6373</v>
      </c>
      <c r="B103" s="747">
        <v>44151</v>
      </c>
      <c r="C103" s="746" t="s">
        <v>4030</v>
      </c>
      <c r="D103" s="746" t="s">
        <v>6241</v>
      </c>
      <c r="E103" s="748" t="s">
        <v>3843</v>
      </c>
      <c r="F103" s="746">
        <v>224</v>
      </c>
      <c r="G103" s="746">
        <v>255</v>
      </c>
      <c r="H103" s="746" t="s">
        <v>6206</v>
      </c>
      <c r="I103" s="748" t="s">
        <v>6206</v>
      </c>
      <c r="J103" s="746">
        <v>28</v>
      </c>
      <c r="K103" s="746">
        <v>4</v>
      </c>
      <c r="L103" s="748">
        <v>6</v>
      </c>
      <c r="M103" s="746">
        <v>15</v>
      </c>
      <c r="N103" s="746">
        <v>1</v>
      </c>
      <c r="O103" s="748">
        <v>3</v>
      </c>
      <c r="P103" s="748">
        <f t="shared" si="31"/>
        <v>16</v>
      </c>
      <c r="Q103" s="748"/>
      <c r="R103" s="748"/>
      <c r="S103" s="748"/>
      <c r="T103" s="748" t="s">
        <v>4491</v>
      </c>
      <c r="U103" s="757"/>
      <c r="V103" s="752">
        <f t="shared" si="38"/>
        <v>0.5357142857142857</v>
      </c>
      <c r="W103" s="752">
        <f t="shared" ref="W103:X103" si="93">IF(OR(K103=ISBLANK(0),K103=0),"",IF(N103=ISBLANK(0),0,N103/K103))</f>
        <v>0.25</v>
      </c>
      <c r="X103" s="752">
        <f t="shared" si="93"/>
        <v>0.5</v>
      </c>
      <c r="Y103" s="753">
        <f t="shared" si="33"/>
        <v>0.5</v>
      </c>
      <c r="Z103" s="753">
        <f t="shared" si="34"/>
        <v>0</v>
      </c>
      <c r="AA103" s="745"/>
    </row>
    <row r="104" spans="1:248" ht="12.75">
      <c r="A104" s="746" t="s">
        <v>6374</v>
      </c>
      <c r="B104" s="747">
        <v>44124</v>
      </c>
      <c r="C104" s="746" t="s">
        <v>6251</v>
      </c>
      <c r="D104" s="758"/>
      <c r="E104" s="748" t="s">
        <v>4392</v>
      </c>
      <c r="G104" s="746">
        <v>236</v>
      </c>
      <c r="H104" s="746"/>
      <c r="I104" s="748"/>
      <c r="J104" s="746"/>
      <c r="K104" s="746"/>
      <c r="L104" s="748"/>
      <c r="M104" s="746">
        <v>5</v>
      </c>
      <c r="N104" s="746"/>
      <c r="O104" s="750"/>
      <c r="P104" s="750">
        <f t="shared" si="31"/>
        <v>5</v>
      </c>
      <c r="Q104" s="750"/>
      <c r="R104" s="748"/>
      <c r="S104" s="748"/>
      <c r="T104" s="748"/>
      <c r="U104" s="759"/>
      <c r="V104" s="752" t="str">
        <f t="shared" si="38"/>
        <v/>
      </c>
      <c r="W104" s="752" t="str">
        <f t="shared" ref="W104:X104" si="94">IF(OR(K104=ISBLANK(0),K104=0),"",IF(N104=ISBLANK(0),0,N104/K104))</f>
        <v/>
      </c>
      <c r="X104" s="752" t="str">
        <f t="shared" si="94"/>
        <v/>
      </c>
      <c r="Y104" s="753" t="str">
        <f t="shared" si="33"/>
        <v/>
      </c>
      <c r="Z104" s="753">
        <f t="shared" si="34"/>
        <v>0</v>
      </c>
      <c r="AA104" s="745"/>
      <c r="AB104" s="745"/>
      <c r="AC104" s="745"/>
      <c r="AD104" s="745"/>
      <c r="AE104" s="745"/>
      <c r="AF104" s="745"/>
      <c r="AG104" s="745"/>
      <c r="AH104" s="745"/>
      <c r="AI104" s="745"/>
      <c r="AJ104" s="745"/>
      <c r="AK104" s="745"/>
      <c r="AL104" s="745"/>
      <c r="AM104" s="745"/>
      <c r="AN104" s="745"/>
      <c r="AO104" s="745"/>
      <c r="AP104" s="745"/>
      <c r="AQ104" s="745"/>
      <c r="AR104" s="745"/>
      <c r="AS104" s="745"/>
      <c r="AT104" s="745"/>
      <c r="AU104" s="745"/>
      <c r="AV104" s="745"/>
      <c r="AW104" s="745"/>
      <c r="AX104" s="745"/>
      <c r="AY104" s="745"/>
      <c r="AZ104" s="745"/>
      <c r="BA104" s="745"/>
      <c r="BB104" s="745"/>
      <c r="BC104" s="745"/>
      <c r="BD104" s="745"/>
      <c r="BE104" s="745"/>
      <c r="BF104" s="745"/>
      <c r="BG104" s="745"/>
      <c r="BH104" s="745"/>
      <c r="BI104" s="745"/>
      <c r="BJ104" s="745"/>
      <c r="BK104" s="745"/>
      <c r="BL104" s="745"/>
      <c r="BM104" s="745"/>
      <c r="BN104" s="745"/>
      <c r="BO104" s="745"/>
      <c r="BP104" s="745"/>
      <c r="BQ104" s="745"/>
      <c r="BR104" s="745"/>
      <c r="BS104" s="745"/>
      <c r="BT104" s="745"/>
      <c r="BU104" s="745"/>
      <c r="BV104" s="745"/>
      <c r="BW104" s="745"/>
      <c r="BX104" s="745"/>
      <c r="BY104" s="745"/>
      <c r="BZ104" s="745"/>
      <c r="CA104" s="745"/>
      <c r="CB104" s="745"/>
      <c r="CC104" s="745"/>
      <c r="CD104" s="745"/>
      <c r="CE104" s="745"/>
      <c r="CF104" s="745"/>
      <c r="CG104" s="745"/>
      <c r="CH104" s="745"/>
      <c r="CI104" s="745"/>
      <c r="CJ104" s="745"/>
      <c r="CK104" s="745"/>
      <c r="CL104" s="745"/>
      <c r="CM104" s="745"/>
      <c r="CN104" s="745"/>
      <c r="CO104" s="745"/>
      <c r="CP104" s="745"/>
      <c r="CQ104" s="745"/>
      <c r="CR104" s="745"/>
      <c r="CS104" s="745"/>
      <c r="CT104" s="745"/>
      <c r="CU104" s="745"/>
      <c r="CV104" s="745"/>
      <c r="CW104" s="745"/>
      <c r="CX104" s="745"/>
      <c r="CY104" s="745"/>
      <c r="CZ104" s="745"/>
      <c r="DA104" s="745"/>
      <c r="DB104" s="745"/>
      <c r="DC104" s="745"/>
      <c r="DD104" s="745"/>
      <c r="DE104" s="745"/>
      <c r="DF104" s="745"/>
      <c r="DG104" s="745"/>
      <c r="DH104" s="745"/>
      <c r="DI104" s="745"/>
      <c r="DJ104" s="745"/>
      <c r="DK104" s="745"/>
      <c r="DL104" s="745"/>
      <c r="DM104" s="745"/>
      <c r="DN104" s="745"/>
      <c r="DO104" s="745"/>
      <c r="DP104" s="745"/>
      <c r="DQ104" s="745"/>
      <c r="DR104" s="745"/>
      <c r="DS104" s="745"/>
      <c r="DT104" s="745"/>
      <c r="DU104" s="745"/>
      <c r="DV104" s="745"/>
      <c r="DW104" s="745"/>
      <c r="DX104" s="745"/>
      <c r="DY104" s="745"/>
      <c r="DZ104" s="745"/>
      <c r="EA104" s="745"/>
      <c r="EB104" s="745"/>
      <c r="EC104" s="745"/>
      <c r="ED104" s="745"/>
      <c r="EE104" s="745"/>
      <c r="EF104" s="745"/>
      <c r="EG104" s="745"/>
      <c r="EH104" s="745"/>
      <c r="EI104" s="745"/>
      <c r="EJ104" s="745"/>
      <c r="EK104" s="745"/>
      <c r="EL104" s="745"/>
      <c r="EM104" s="745"/>
      <c r="EN104" s="745"/>
      <c r="EO104" s="745"/>
      <c r="EP104" s="745"/>
      <c r="EQ104" s="745"/>
      <c r="ER104" s="745"/>
      <c r="ES104" s="745"/>
      <c r="ET104" s="745"/>
      <c r="EU104" s="745"/>
      <c r="EV104" s="745"/>
      <c r="EW104" s="745"/>
      <c r="EX104" s="745"/>
      <c r="EY104" s="745"/>
      <c r="EZ104" s="745"/>
      <c r="FA104" s="745"/>
      <c r="FB104" s="745"/>
      <c r="FC104" s="745"/>
      <c r="FD104" s="745"/>
      <c r="FE104" s="745"/>
      <c r="FF104" s="745"/>
      <c r="FG104" s="745"/>
      <c r="FH104" s="745"/>
      <c r="FI104" s="745"/>
      <c r="FJ104" s="745"/>
      <c r="FK104" s="745"/>
      <c r="FL104" s="745"/>
      <c r="FM104" s="745"/>
      <c r="FN104" s="745"/>
      <c r="FO104" s="745"/>
      <c r="FP104" s="745"/>
      <c r="FQ104" s="745"/>
      <c r="FR104" s="745"/>
      <c r="FS104" s="745"/>
      <c r="FT104" s="745"/>
      <c r="FU104" s="745"/>
      <c r="FV104" s="745"/>
      <c r="FW104" s="745"/>
      <c r="FX104" s="745"/>
      <c r="FY104" s="745"/>
      <c r="FZ104" s="745"/>
      <c r="GA104" s="745"/>
      <c r="GB104" s="745"/>
      <c r="GC104" s="745"/>
      <c r="GD104" s="745"/>
      <c r="GE104" s="745"/>
      <c r="GF104" s="745"/>
      <c r="GG104" s="745"/>
      <c r="GH104" s="745"/>
      <c r="GI104" s="745"/>
      <c r="GJ104" s="745"/>
      <c r="GK104" s="745"/>
      <c r="GL104" s="745"/>
      <c r="GM104" s="745"/>
      <c r="GN104" s="745"/>
      <c r="GO104" s="745"/>
      <c r="GP104" s="745"/>
      <c r="GQ104" s="745"/>
      <c r="GR104" s="745"/>
      <c r="GS104" s="745"/>
      <c r="GT104" s="745"/>
      <c r="GU104" s="745"/>
      <c r="GV104" s="745"/>
      <c r="GW104" s="745"/>
      <c r="GX104" s="745"/>
      <c r="GY104" s="745"/>
      <c r="GZ104" s="745"/>
      <c r="HA104" s="745"/>
      <c r="HB104" s="745"/>
      <c r="HC104" s="745"/>
      <c r="HD104" s="745"/>
      <c r="HE104" s="745"/>
      <c r="HF104" s="745"/>
      <c r="HG104" s="745"/>
      <c r="HH104" s="745"/>
      <c r="HI104" s="745"/>
      <c r="HJ104" s="745"/>
      <c r="HK104" s="745"/>
      <c r="HL104" s="745"/>
      <c r="HM104" s="745"/>
      <c r="HN104" s="745"/>
      <c r="HO104" s="745"/>
      <c r="HP104" s="745"/>
      <c r="HQ104" s="745"/>
      <c r="HR104" s="745"/>
      <c r="HS104" s="745"/>
      <c r="HT104" s="745"/>
      <c r="HU104" s="745"/>
      <c r="HV104" s="745"/>
      <c r="HW104" s="745"/>
      <c r="HX104" s="745"/>
      <c r="HY104" s="745"/>
      <c r="HZ104" s="745"/>
      <c r="IA104" s="745"/>
      <c r="IB104" s="745"/>
      <c r="IC104" s="745"/>
      <c r="ID104" s="745"/>
      <c r="IE104" s="745"/>
      <c r="IF104" s="745"/>
      <c r="IG104" s="745"/>
      <c r="IH104" s="745"/>
      <c r="II104" s="745"/>
      <c r="IJ104" s="745"/>
      <c r="IK104" s="745"/>
      <c r="IL104" s="745"/>
      <c r="IM104" s="745"/>
      <c r="IN104" s="745"/>
    </row>
    <row r="105" spans="1:248" ht="12.75">
      <c r="A105" s="746" t="s">
        <v>6375</v>
      </c>
      <c r="B105" s="747">
        <v>44119</v>
      </c>
      <c r="C105" s="746" t="s">
        <v>4030</v>
      </c>
      <c r="D105" s="746" t="s">
        <v>6205</v>
      </c>
      <c r="E105" s="748" t="s">
        <v>3843</v>
      </c>
      <c r="F105" s="746" t="s">
        <v>6236</v>
      </c>
      <c r="G105" s="746" t="s">
        <v>6235</v>
      </c>
      <c r="H105" s="758"/>
      <c r="I105" s="750"/>
      <c r="J105" s="746">
        <v>14</v>
      </c>
      <c r="K105" s="746">
        <v>5</v>
      </c>
      <c r="L105" s="748">
        <v>5</v>
      </c>
      <c r="M105" s="746">
        <v>11</v>
      </c>
      <c r="N105" s="746">
        <v>6</v>
      </c>
      <c r="O105" s="748">
        <v>0</v>
      </c>
      <c r="P105" s="748">
        <f t="shared" si="31"/>
        <v>17</v>
      </c>
      <c r="Q105" s="748">
        <v>2</v>
      </c>
      <c r="R105" s="748">
        <v>15</v>
      </c>
      <c r="S105" s="748" t="s">
        <v>3549</v>
      </c>
      <c r="T105" s="748" t="s">
        <v>4491</v>
      </c>
      <c r="U105" s="751"/>
      <c r="V105" s="752">
        <f t="shared" si="38"/>
        <v>0.7857142857142857</v>
      </c>
      <c r="W105" s="752">
        <f t="shared" ref="W105:X105" si="95">IF(OR(K105=ISBLANK(0),K105=0),"",IF(N105=ISBLANK(0),0,N105/K105))</f>
        <v>1.2</v>
      </c>
      <c r="X105" s="752">
        <f t="shared" si="95"/>
        <v>0</v>
      </c>
      <c r="Y105" s="753">
        <f t="shared" si="33"/>
        <v>0.89473684210526316</v>
      </c>
      <c r="Z105" s="753">
        <f t="shared" si="34"/>
        <v>0.11764705882352941</v>
      </c>
      <c r="AA105" s="745"/>
      <c r="AB105" s="745"/>
      <c r="AC105" s="745"/>
      <c r="AD105" s="745"/>
      <c r="AE105" s="745"/>
      <c r="AF105" s="745"/>
      <c r="AG105" s="745"/>
      <c r="AH105" s="745"/>
      <c r="AI105" s="745"/>
      <c r="AJ105" s="745"/>
      <c r="AK105" s="745"/>
      <c r="AL105" s="745"/>
      <c r="AM105" s="745"/>
      <c r="AN105" s="745"/>
      <c r="AO105" s="745"/>
      <c r="AP105" s="745"/>
      <c r="AQ105" s="745"/>
      <c r="AR105" s="745"/>
      <c r="AS105" s="745"/>
      <c r="AT105" s="745"/>
      <c r="AU105" s="745"/>
      <c r="AV105" s="745"/>
      <c r="AW105" s="745"/>
      <c r="AX105" s="745"/>
      <c r="AY105" s="745"/>
      <c r="AZ105" s="745"/>
      <c r="BA105" s="745"/>
      <c r="BB105" s="745"/>
      <c r="BC105" s="745"/>
      <c r="BD105" s="745"/>
      <c r="BE105" s="745"/>
      <c r="BF105" s="745"/>
      <c r="BG105" s="745"/>
      <c r="BH105" s="745"/>
      <c r="BI105" s="745"/>
      <c r="BJ105" s="745"/>
      <c r="BK105" s="745"/>
      <c r="BL105" s="745"/>
      <c r="BM105" s="745"/>
      <c r="BN105" s="745"/>
      <c r="BO105" s="745"/>
      <c r="BP105" s="745"/>
      <c r="BQ105" s="745"/>
      <c r="BR105" s="745"/>
      <c r="BS105" s="745"/>
      <c r="BT105" s="745"/>
      <c r="BU105" s="745"/>
      <c r="BV105" s="745"/>
      <c r="BW105" s="745"/>
      <c r="BX105" s="745"/>
      <c r="BY105" s="745"/>
      <c r="BZ105" s="745"/>
      <c r="CA105" s="745"/>
      <c r="CB105" s="745"/>
      <c r="CC105" s="745"/>
      <c r="CD105" s="745"/>
      <c r="CE105" s="745"/>
      <c r="CF105" s="745"/>
      <c r="CG105" s="745"/>
      <c r="CH105" s="745"/>
      <c r="CI105" s="745"/>
      <c r="CJ105" s="745"/>
      <c r="CK105" s="745"/>
      <c r="CL105" s="745"/>
      <c r="CM105" s="745"/>
      <c r="CN105" s="745"/>
      <c r="CO105" s="745"/>
      <c r="CP105" s="745"/>
      <c r="CQ105" s="745"/>
      <c r="CR105" s="745"/>
      <c r="CS105" s="745"/>
      <c r="CT105" s="745"/>
      <c r="CU105" s="745"/>
      <c r="CV105" s="745"/>
      <c r="CW105" s="745"/>
      <c r="CX105" s="745"/>
      <c r="CY105" s="745"/>
      <c r="CZ105" s="745"/>
      <c r="DA105" s="745"/>
      <c r="DB105" s="745"/>
      <c r="DC105" s="745"/>
      <c r="DD105" s="745"/>
      <c r="DE105" s="745"/>
      <c r="DF105" s="745"/>
      <c r="DG105" s="745"/>
      <c r="DH105" s="745"/>
      <c r="DI105" s="745"/>
      <c r="DJ105" s="745"/>
      <c r="DK105" s="745"/>
      <c r="DL105" s="745"/>
      <c r="DM105" s="745"/>
      <c r="DN105" s="745"/>
      <c r="DO105" s="745"/>
      <c r="DP105" s="745"/>
      <c r="DQ105" s="745"/>
      <c r="DR105" s="745"/>
      <c r="DS105" s="745"/>
      <c r="DT105" s="745"/>
      <c r="DU105" s="745"/>
      <c r="DV105" s="745"/>
      <c r="DW105" s="745"/>
      <c r="DX105" s="745"/>
      <c r="DY105" s="745"/>
      <c r="DZ105" s="745"/>
      <c r="EA105" s="745"/>
      <c r="EB105" s="745"/>
      <c r="EC105" s="745"/>
      <c r="ED105" s="745"/>
      <c r="EE105" s="745"/>
      <c r="EF105" s="745"/>
      <c r="EG105" s="745"/>
      <c r="EH105" s="745"/>
      <c r="EI105" s="745"/>
      <c r="EJ105" s="745"/>
      <c r="EK105" s="745"/>
      <c r="EL105" s="745"/>
      <c r="EM105" s="745"/>
      <c r="EN105" s="745"/>
      <c r="EO105" s="745"/>
      <c r="EP105" s="745"/>
      <c r="EQ105" s="745"/>
      <c r="ER105" s="745"/>
      <c r="ES105" s="745"/>
      <c r="ET105" s="745"/>
      <c r="EU105" s="745"/>
      <c r="EV105" s="745"/>
      <c r="EW105" s="745"/>
      <c r="EX105" s="745"/>
      <c r="EY105" s="745"/>
      <c r="EZ105" s="745"/>
      <c r="FA105" s="745"/>
      <c r="FB105" s="745"/>
      <c r="FC105" s="745"/>
      <c r="FD105" s="745"/>
      <c r="FE105" s="745"/>
      <c r="FF105" s="745"/>
      <c r="FG105" s="745"/>
      <c r="FH105" s="745"/>
      <c r="FI105" s="745"/>
      <c r="FJ105" s="745"/>
      <c r="FK105" s="745"/>
      <c r="FL105" s="745"/>
      <c r="FM105" s="745"/>
      <c r="FN105" s="745"/>
      <c r="FO105" s="745"/>
      <c r="FP105" s="745"/>
      <c r="FQ105" s="745"/>
      <c r="FR105" s="745"/>
      <c r="FS105" s="745"/>
      <c r="FT105" s="745"/>
      <c r="FU105" s="745"/>
      <c r="FV105" s="745"/>
      <c r="FW105" s="745"/>
      <c r="FX105" s="745"/>
      <c r="FY105" s="745"/>
      <c r="FZ105" s="745"/>
      <c r="GA105" s="745"/>
      <c r="GB105" s="745"/>
      <c r="GC105" s="745"/>
      <c r="GD105" s="745"/>
      <c r="GE105" s="745"/>
      <c r="GF105" s="745"/>
      <c r="GG105" s="745"/>
      <c r="GH105" s="745"/>
      <c r="GI105" s="745"/>
      <c r="GJ105" s="745"/>
      <c r="GK105" s="745"/>
      <c r="GL105" s="745"/>
      <c r="GM105" s="745"/>
      <c r="GN105" s="745"/>
      <c r="GO105" s="745"/>
      <c r="GP105" s="745"/>
      <c r="GQ105" s="745"/>
      <c r="GR105" s="745"/>
      <c r="GS105" s="745"/>
      <c r="GT105" s="745"/>
      <c r="GU105" s="745"/>
      <c r="GV105" s="745"/>
      <c r="GW105" s="745"/>
      <c r="GX105" s="745"/>
      <c r="GY105" s="745"/>
      <c r="GZ105" s="745"/>
      <c r="HA105" s="745"/>
      <c r="HB105" s="745"/>
      <c r="HC105" s="745"/>
      <c r="HD105" s="745"/>
      <c r="HE105" s="745"/>
      <c r="HF105" s="745"/>
      <c r="HG105" s="745"/>
      <c r="HH105" s="745"/>
      <c r="HI105" s="745"/>
      <c r="HJ105" s="745"/>
      <c r="HK105" s="745"/>
      <c r="HL105" s="745"/>
      <c r="HM105" s="745"/>
      <c r="HN105" s="745"/>
      <c r="HO105" s="745"/>
      <c r="HP105" s="745"/>
      <c r="HQ105" s="745"/>
      <c r="HR105" s="745"/>
      <c r="HS105" s="745"/>
      <c r="HT105" s="745"/>
      <c r="HU105" s="745"/>
      <c r="HV105" s="745"/>
      <c r="HW105" s="745"/>
      <c r="HX105" s="745"/>
      <c r="HY105" s="745"/>
      <c r="HZ105" s="745"/>
      <c r="IA105" s="745"/>
      <c r="IB105" s="745"/>
      <c r="IC105" s="745"/>
      <c r="ID105" s="745"/>
      <c r="IE105" s="745"/>
      <c r="IF105" s="745"/>
      <c r="IG105" s="745"/>
      <c r="IH105" s="745"/>
      <c r="II105" s="745"/>
      <c r="IJ105" s="745"/>
      <c r="IK105" s="745"/>
      <c r="IL105" s="745"/>
      <c r="IM105" s="745"/>
      <c r="IN105" s="745"/>
    </row>
    <row r="106" spans="1:248" ht="12.75">
      <c r="A106" s="746" t="s">
        <v>6376</v>
      </c>
      <c r="B106" s="747">
        <v>44095</v>
      </c>
      <c r="C106" s="746" t="s">
        <v>4112</v>
      </c>
      <c r="D106" s="746" t="s">
        <v>6205</v>
      </c>
      <c r="E106" s="748" t="s">
        <v>3901</v>
      </c>
      <c r="F106" s="746">
        <v>227</v>
      </c>
      <c r="G106" s="746">
        <v>246</v>
      </c>
      <c r="H106" s="746">
        <v>554</v>
      </c>
      <c r="I106" s="748">
        <v>646</v>
      </c>
      <c r="J106" s="746">
        <v>25</v>
      </c>
      <c r="K106" s="746"/>
      <c r="L106" s="748">
        <v>35</v>
      </c>
      <c r="M106" s="746">
        <v>15</v>
      </c>
      <c r="N106" s="746">
        <v>0</v>
      </c>
      <c r="O106" s="748">
        <v>0</v>
      </c>
      <c r="P106" s="748">
        <f t="shared" si="31"/>
        <v>15</v>
      </c>
      <c r="Q106" s="748">
        <v>1</v>
      </c>
      <c r="R106" s="748">
        <v>10</v>
      </c>
      <c r="S106" s="748" t="s">
        <v>3571</v>
      </c>
      <c r="T106" s="748" t="s">
        <v>4491</v>
      </c>
      <c r="U106" s="751"/>
      <c r="V106" s="752">
        <f t="shared" si="38"/>
        <v>0.6</v>
      </c>
      <c r="W106" s="752" t="str">
        <f t="shared" ref="W106:X106" si="96">IF(OR(K106=ISBLANK(0),K106=0),"",IF(N106=ISBLANK(0),0,N106/K106))</f>
        <v/>
      </c>
      <c r="X106" s="752">
        <f t="shared" si="96"/>
        <v>0</v>
      </c>
      <c r="Y106" s="753" t="str">
        <f t="shared" si="33"/>
        <v/>
      </c>
      <c r="Z106" s="753">
        <f t="shared" si="34"/>
        <v>6.6666666666666666E-2</v>
      </c>
      <c r="AA106" s="745"/>
      <c r="AB106" s="745"/>
      <c r="AC106" s="745"/>
      <c r="AD106" s="745"/>
      <c r="AE106" s="745"/>
      <c r="AF106" s="745"/>
      <c r="AG106" s="745"/>
      <c r="AH106" s="745"/>
      <c r="AI106" s="745"/>
      <c r="AJ106" s="745"/>
      <c r="AK106" s="745"/>
      <c r="AL106" s="745"/>
      <c r="AM106" s="745"/>
      <c r="AN106" s="745"/>
      <c r="AO106" s="745"/>
      <c r="AP106" s="745"/>
      <c r="AQ106" s="745"/>
      <c r="AR106" s="745"/>
      <c r="AS106" s="745"/>
      <c r="AT106" s="745"/>
      <c r="AU106" s="745"/>
      <c r="AV106" s="745"/>
      <c r="AW106" s="745"/>
      <c r="AX106" s="745"/>
      <c r="AY106" s="745"/>
      <c r="AZ106" s="745"/>
      <c r="BA106" s="745"/>
      <c r="BB106" s="745"/>
      <c r="BC106" s="745"/>
      <c r="BD106" s="745"/>
      <c r="BE106" s="745"/>
      <c r="BF106" s="745"/>
      <c r="BG106" s="745"/>
      <c r="BH106" s="745"/>
      <c r="BI106" s="745"/>
      <c r="BJ106" s="745"/>
      <c r="BK106" s="745"/>
      <c r="BL106" s="745"/>
      <c r="BM106" s="745"/>
      <c r="BN106" s="745"/>
      <c r="BO106" s="745"/>
      <c r="BP106" s="745"/>
      <c r="BQ106" s="745"/>
      <c r="BR106" s="745"/>
      <c r="BS106" s="745"/>
      <c r="BT106" s="745"/>
      <c r="BU106" s="745"/>
      <c r="BV106" s="745"/>
      <c r="BW106" s="745"/>
      <c r="BX106" s="745"/>
      <c r="BY106" s="745"/>
      <c r="BZ106" s="745"/>
      <c r="CA106" s="745"/>
      <c r="CB106" s="745"/>
      <c r="CC106" s="745"/>
      <c r="CD106" s="745"/>
      <c r="CE106" s="745"/>
      <c r="CF106" s="745"/>
      <c r="CG106" s="745"/>
      <c r="CH106" s="745"/>
      <c r="CI106" s="745"/>
      <c r="CJ106" s="745"/>
      <c r="CK106" s="745"/>
      <c r="CL106" s="745"/>
      <c r="CM106" s="745"/>
      <c r="CN106" s="745"/>
      <c r="CO106" s="745"/>
      <c r="CP106" s="745"/>
      <c r="CQ106" s="745"/>
      <c r="CR106" s="745"/>
      <c r="CS106" s="745"/>
      <c r="CT106" s="745"/>
      <c r="CU106" s="745"/>
      <c r="CV106" s="745"/>
      <c r="CW106" s="745"/>
      <c r="CX106" s="745"/>
      <c r="CY106" s="745"/>
      <c r="CZ106" s="745"/>
      <c r="DA106" s="745"/>
      <c r="DB106" s="745"/>
      <c r="DC106" s="745"/>
      <c r="DD106" s="745"/>
      <c r="DE106" s="745"/>
      <c r="DF106" s="745"/>
      <c r="DG106" s="745"/>
      <c r="DH106" s="745"/>
      <c r="DI106" s="745"/>
      <c r="DJ106" s="745"/>
      <c r="DK106" s="745"/>
      <c r="DL106" s="745"/>
      <c r="DM106" s="745"/>
      <c r="DN106" s="745"/>
      <c r="DO106" s="745"/>
      <c r="DP106" s="745"/>
      <c r="DQ106" s="745"/>
      <c r="DR106" s="745"/>
      <c r="DS106" s="745"/>
      <c r="DT106" s="745"/>
      <c r="DU106" s="745"/>
      <c r="DV106" s="745"/>
      <c r="DW106" s="745"/>
      <c r="DX106" s="745"/>
      <c r="DY106" s="745"/>
      <c r="DZ106" s="745"/>
      <c r="EA106" s="745"/>
      <c r="EB106" s="745"/>
      <c r="EC106" s="745"/>
      <c r="ED106" s="745"/>
      <c r="EE106" s="745"/>
      <c r="EF106" s="745"/>
      <c r="EG106" s="745"/>
      <c r="EH106" s="745"/>
      <c r="EI106" s="745"/>
      <c r="EJ106" s="745"/>
      <c r="EK106" s="745"/>
      <c r="EL106" s="745"/>
      <c r="EM106" s="745"/>
      <c r="EN106" s="745"/>
      <c r="EO106" s="745"/>
      <c r="EP106" s="745"/>
      <c r="EQ106" s="745"/>
      <c r="ER106" s="745"/>
      <c r="ES106" s="745"/>
      <c r="ET106" s="745"/>
      <c r="EU106" s="745"/>
      <c r="EV106" s="745"/>
      <c r="EW106" s="745"/>
      <c r="EX106" s="745"/>
      <c r="EY106" s="745"/>
      <c r="EZ106" s="745"/>
      <c r="FA106" s="745"/>
      <c r="FB106" s="745"/>
      <c r="FC106" s="745"/>
      <c r="FD106" s="745"/>
      <c r="FE106" s="745"/>
      <c r="FF106" s="745"/>
      <c r="FG106" s="745"/>
      <c r="FH106" s="745"/>
      <c r="FI106" s="745"/>
      <c r="FJ106" s="745"/>
      <c r="FK106" s="745"/>
      <c r="FL106" s="745"/>
      <c r="FM106" s="745"/>
      <c r="FN106" s="745"/>
      <c r="FO106" s="745"/>
      <c r="FP106" s="745"/>
      <c r="FQ106" s="745"/>
      <c r="FR106" s="745"/>
      <c r="FS106" s="745"/>
      <c r="FT106" s="745"/>
      <c r="FU106" s="745"/>
      <c r="FV106" s="745"/>
      <c r="FW106" s="745"/>
      <c r="FX106" s="745"/>
      <c r="FY106" s="745"/>
      <c r="FZ106" s="745"/>
      <c r="GA106" s="745"/>
      <c r="GB106" s="745"/>
      <c r="GC106" s="745"/>
      <c r="GD106" s="745"/>
      <c r="GE106" s="745"/>
      <c r="GF106" s="745"/>
      <c r="GG106" s="745"/>
      <c r="GH106" s="745"/>
      <c r="GI106" s="745"/>
      <c r="GJ106" s="745"/>
      <c r="GK106" s="745"/>
      <c r="GL106" s="745"/>
      <c r="GM106" s="745"/>
      <c r="GN106" s="745"/>
      <c r="GO106" s="745"/>
      <c r="GP106" s="745"/>
      <c r="GQ106" s="745"/>
      <c r="GR106" s="745"/>
      <c r="GS106" s="745"/>
      <c r="GT106" s="745"/>
      <c r="GU106" s="745"/>
      <c r="GV106" s="745"/>
      <c r="GW106" s="745"/>
      <c r="GX106" s="745"/>
      <c r="GY106" s="745"/>
      <c r="GZ106" s="745"/>
      <c r="HA106" s="745"/>
      <c r="HB106" s="745"/>
      <c r="HC106" s="745"/>
      <c r="HD106" s="745"/>
      <c r="HE106" s="745"/>
      <c r="HF106" s="745"/>
      <c r="HG106" s="745"/>
      <c r="HH106" s="745"/>
      <c r="HI106" s="745"/>
      <c r="HJ106" s="745"/>
      <c r="HK106" s="745"/>
      <c r="HL106" s="745"/>
      <c r="HM106" s="745"/>
      <c r="HN106" s="745"/>
      <c r="HO106" s="745"/>
      <c r="HP106" s="745"/>
      <c r="HQ106" s="745"/>
      <c r="HR106" s="745"/>
      <c r="HS106" s="745"/>
      <c r="HT106" s="745"/>
      <c r="HU106" s="745"/>
      <c r="HV106" s="745"/>
      <c r="HW106" s="745"/>
      <c r="HX106" s="745"/>
      <c r="HY106" s="745"/>
      <c r="HZ106" s="745"/>
      <c r="IA106" s="745"/>
      <c r="IB106" s="745"/>
      <c r="IC106" s="745"/>
      <c r="ID106" s="745"/>
      <c r="IE106" s="745"/>
      <c r="IF106" s="745"/>
      <c r="IG106" s="745"/>
      <c r="IH106" s="745"/>
      <c r="II106" s="745"/>
      <c r="IJ106" s="745"/>
      <c r="IK106" s="745"/>
      <c r="IL106" s="745"/>
      <c r="IM106" s="745"/>
      <c r="IN106" s="745"/>
    </row>
    <row r="107" spans="1:248" ht="12.75">
      <c r="A107" s="746" t="s">
        <v>4202</v>
      </c>
      <c r="B107" s="773">
        <v>44127</v>
      </c>
      <c r="C107" s="760" t="s">
        <v>3954</v>
      </c>
      <c r="D107" s="774"/>
      <c r="E107" s="775" t="s">
        <v>3843</v>
      </c>
      <c r="F107" s="746" t="s">
        <v>6222</v>
      </c>
      <c r="G107" s="746" t="s">
        <v>6235</v>
      </c>
      <c r="H107" s="776"/>
      <c r="I107" s="777"/>
      <c r="J107" s="778"/>
      <c r="K107" s="760"/>
      <c r="L107" s="764"/>
      <c r="M107" s="779">
        <v>3</v>
      </c>
      <c r="N107" s="755"/>
      <c r="O107" s="748"/>
      <c r="P107" s="748">
        <f t="shared" si="31"/>
        <v>3</v>
      </c>
      <c r="Q107" s="748"/>
      <c r="R107" s="775"/>
      <c r="S107" s="775"/>
      <c r="T107" s="775"/>
      <c r="U107" s="754"/>
      <c r="V107" s="752" t="str">
        <f t="shared" si="38"/>
        <v/>
      </c>
      <c r="W107" s="752" t="str">
        <f t="shared" ref="W107:X107" si="97">IF(OR(K107=ISBLANK(0),K107=0),"",IF(N107=ISBLANK(0),0,N107/K107))</f>
        <v/>
      </c>
      <c r="X107" s="752" t="str">
        <f t="shared" si="97"/>
        <v/>
      </c>
      <c r="Y107" s="753" t="str">
        <f t="shared" si="33"/>
        <v/>
      </c>
      <c r="Z107" s="753">
        <f t="shared" si="34"/>
        <v>0</v>
      </c>
      <c r="AA107" s="745"/>
      <c r="AB107" s="745"/>
      <c r="AC107" s="745"/>
      <c r="AD107" s="745"/>
      <c r="AE107" s="745"/>
      <c r="AF107" s="745"/>
      <c r="AG107" s="745"/>
      <c r="AH107" s="745"/>
      <c r="AI107" s="745"/>
      <c r="AJ107" s="745"/>
      <c r="AK107" s="745"/>
      <c r="AL107" s="745"/>
      <c r="AM107" s="745"/>
      <c r="AN107" s="745"/>
      <c r="AO107" s="745"/>
      <c r="AP107" s="745"/>
      <c r="AQ107" s="745"/>
      <c r="AR107" s="745"/>
      <c r="AS107" s="745"/>
      <c r="AT107" s="745"/>
      <c r="AU107" s="745"/>
      <c r="AV107" s="745"/>
      <c r="AW107" s="745"/>
      <c r="AX107" s="745"/>
      <c r="AY107" s="745"/>
      <c r="AZ107" s="745"/>
      <c r="BA107" s="745"/>
      <c r="BB107" s="745"/>
      <c r="BC107" s="745"/>
      <c r="BD107" s="745"/>
      <c r="BE107" s="745"/>
      <c r="BF107" s="745"/>
      <c r="BG107" s="745"/>
      <c r="BH107" s="745"/>
      <c r="BI107" s="745"/>
      <c r="BJ107" s="745"/>
      <c r="BK107" s="745"/>
      <c r="BL107" s="745"/>
      <c r="BM107" s="745"/>
      <c r="BN107" s="745"/>
      <c r="BO107" s="745"/>
      <c r="BP107" s="745"/>
      <c r="BQ107" s="745"/>
      <c r="BR107" s="745"/>
      <c r="BS107" s="745"/>
      <c r="BT107" s="745"/>
      <c r="BU107" s="745"/>
      <c r="BV107" s="745"/>
      <c r="BW107" s="745"/>
      <c r="BX107" s="745"/>
      <c r="BY107" s="745"/>
      <c r="BZ107" s="745"/>
      <c r="CA107" s="745"/>
      <c r="CB107" s="745"/>
      <c r="CC107" s="745"/>
      <c r="CD107" s="745"/>
      <c r="CE107" s="745"/>
      <c r="CF107" s="745"/>
      <c r="CG107" s="745"/>
      <c r="CH107" s="745"/>
      <c r="CI107" s="745"/>
      <c r="CJ107" s="745"/>
      <c r="CK107" s="745"/>
      <c r="CL107" s="745"/>
      <c r="CM107" s="745"/>
      <c r="CN107" s="745"/>
      <c r="CO107" s="745"/>
      <c r="CP107" s="745"/>
      <c r="CQ107" s="745"/>
      <c r="CR107" s="745"/>
      <c r="CS107" s="745"/>
      <c r="CT107" s="745"/>
      <c r="CU107" s="745"/>
      <c r="CV107" s="745"/>
      <c r="CW107" s="745"/>
      <c r="CX107" s="745"/>
      <c r="CY107" s="745"/>
      <c r="CZ107" s="745"/>
      <c r="DA107" s="745"/>
      <c r="DB107" s="745"/>
      <c r="DC107" s="745"/>
      <c r="DD107" s="745"/>
      <c r="DE107" s="745"/>
      <c r="DF107" s="745"/>
      <c r="DG107" s="745"/>
      <c r="DH107" s="745"/>
      <c r="DI107" s="745"/>
      <c r="DJ107" s="745"/>
      <c r="DK107" s="745"/>
      <c r="DL107" s="745"/>
      <c r="DM107" s="745"/>
      <c r="DN107" s="745"/>
      <c r="DO107" s="745"/>
      <c r="DP107" s="745"/>
      <c r="DQ107" s="745"/>
      <c r="DR107" s="745"/>
      <c r="DS107" s="745"/>
      <c r="DT107" s="745"/>
      <c r="DU107" s="745"/>
      <c r="DV107" s="745"/>
      <c r="DW107" s="745"/>
      <c r="DX107" s="745"/>
      <c r="DY107" s="745"/>
      <c r="DZ107" s="745"/>
      <c r="EA107" s="745"/>
      <c r="EB107" s="745"/>
      <c r="EC107" s="745"/>
      <c r="ED107" s="745"/>
      <c r="EE107" s="745"/>
      <c r="EF107" s="745"/>
      <c r="EG107" s="745"/>
      <c r="EH107" s="745"/>
      <c r="EI107" s="745"/>
      <c r="EJ107" s="745"/>
      <c r="EK107" s="745"/>
      <c r="EL107" s="745"/>
      <c r="EM107" s="745"/>
      <c r="EN107" s="745"/>
      <c r="EO107" s="745"/>
      <c r="EP107" s="745"/>
      <c r="EQ107" s="745"/>
      <c r="ER107" s="745"/>
      <c r="ES107" s="745"/>
      <c r="ET107" s="745"/>
      <c r="EU107" s="745"/>
      <c r="EV107" s="745"/>
      <c r="EW107" s="745"/>
      <c r="EX107" s="745"/>
      <c r="EY107" s="745"/>
      <c r="EZ107" s="745"/>
      <c r="FA107" s="745"/>
      <c r="FB107" s="745"/>
      <c r="FC107" s="745"/>
      <c r="FD107" s="745"/>
      <c r="FE107" s="745"/>
      <c r="FF107" s="745"/>
      <c r="FG107" s="745"/>
      <c r="FH107" s="745"/>
      <c r="FI107" s="745"/>
      <c r="FJ107" s="745"/>
      <c r="FK107" s="745"/>
      <c r="FL107" s="745"/>
      <c r="FM107" s="745"/>
      <c r="FN107" s="745"/>
      <c r="FO107" s="745"/>
      <c r="FP107" s="745"/>
      <c r="FQ107" s="745"/>
      <c r="FR107" s="745"/>
      <c r="FS107" s="745"/>
      <c r="FT107" s="745"/>
      <c r="FU107" s="745"/>
      <c r="FV107" s="745"/>
      <c r="FW107" s="745"/>
      <c r="FX107" s="745"/>
      <c r="FY107" s="745"/>
      <c r="FZ107" s="745"/>
      <c r="GA107" s="745"/>
      <c r="GB107" s="745"/>
      <c r="GC107" s="745"/>
      <c r="GD107" s="745"/>
      <c r="GE107" s="745"/>
      <c r="GF107" s="745"/>
      <c r="GG107" s="745"/>
      <c r="GH107" s="745"/>
      <c r="GI107" s="745"/>
      <c r="GJ107" s="745"/>
      <c r="GK107" s="745"/>
      <c r="GL107" s="745"/>
      <c r="GM107" s="745"/>
      <c r="GN107" s="745"/>
      <c r="GO107" s="745"/>
      <c r="GP107" s="745"/>
      <c r="GQ107" s="745"/>
      <c r="GR107" s="745"/>
      <c r="GS107" s="745"/>
      <c r="GT107" s="745"/>
      <c r="GU107" s="745"/>
      <c r="GV107" s="745"/>
      <c r="GW107" s="745"/>
      <c r="GX107" s="745"/>
      <c r="GY107" s="745"/>
      <c r="GZ107" s="745"/>
      <c r="HA107" s="745"/>
      <c r="HB107" s="745"/>
      <c r="HC107" s="745"/>
      <c r="HD107" s="745"/>
      <c r="HE107" s="745"/>
      <c r="HF107" s="745"/>
      <c r="HG107" s="745"/>
      <c r="HH107" s="745"/>
      <c r="HI107" s="745"/>
      <c r="HJ107" s="745"/>
      <c r="HK107" s="745"/>
      <c r="HL107" s="745"/>
      <c r="HM107" s="745"/>
      <c r="HN107" s="745"/>
      <c r="HO107" s="745"/>
      <c r="HP107" s="745"/>
      <c r="HQ107" s="745"/>
      <c r="HR107" s="745"/>
      <c r="HS107" s="745"/>
      <c r="HT107" s="745"/>
      <c r="HU107" s="745"/>
      <c r="HV107" s="745"/>
      <c r="HW107" s="745"/>
      <c r="HX107" s="745"/>
      <c r="HY107" s="745"/>
      <c r="HZ107" s="745"/>
      <c r="IA107" s="745"/>
      <c r="IB107" s="745"/>
      <c r="IC107" s="745"/>
      <c r="ID107" s="745"/>
      <c r="IE107" s="745"/>
      <c r="IF107" s="745"/>
      <c r="IG107" s="745"/>
      <c r="IH107" s="745"/>
      <c r="II107" s="745"/>
      <c r="IJ107" s="745"/>
      <c r="IK107" s="745"/>
      <c r="IL107" s="745"/>
      <c r="IM107" s="745"/>
      <c r="IN107" s="745"/>
    </row>
    <row r="108" spans="1:248" ht="12.75">
      <c r="A108" s="746" t="s">
        <v>6377</v>
      </c>
      <c r="B108" s="747">
        <v>44259</v>
      </c>
      <c r="C108" s="746" t="s">
        <v>4112</v>
      </c>
      <c r="D108" s="746" t="s">
        <v>6205</v>
      </c>
      <c r="E108" s="748" t="s">
        <v>6230</v>
      </c>
      <c r="F108" s="746">
        <v>261</v>
      </c>
      <c r="G108" s="746">
        <v>250</v>
      </c>
      <c r="H108" s="746"/>
      <c r="I108" s="748"/>
      <c r="J108" s="746">
        <v>28</v>
      </c>
      <c r="K108" s="746">
        <v>1</v>
      </c>
      <c r="L108" s="748">
        <v>80</v>
      </c>
      <c r="M108" s="746">
        <v>11</v>
      </c>
      <c r="N108" s="746">
        <v>1</v>
      </c>
      <c r="O108" s="748">
        <v>10</v>
      </c>
      <c r="P108" s="748">
        <f t="shared" si="31"/>
        <v>12</v>
      </c>
      <c r="Q108" s="748">
        <v>0</v>
      </c>
      <c r="R108" s="748">
        <v>12</v>
      </c>
      <c r="S108" s="748" t="s">
        <v>3549</v>
      </c>
      <c r="T108" s="748" t="s">
        <v>6378</v>
      </c>
      <c r="U108" s="754"/>
      <c r="V108" s="752">
        <f t="shared" si="38"/>
        <v>0.39285714285714285</v>
      </c>
      <c r="W108" s="752">
        <f t="shared" ref="W108:X108" si="98">IF(OR(K108=ISBLANK(0),K108=0),"",IF(N108=ISBLANK(0),0,N108/K108))</f>
        <v>1</v>
      </c>
      <c r="X108" s="752">
        <f t="shared" si="98"/>
        <v>0.125</v>
      </c>
      <c r="Y108" s="753">
        <f t="shared" si="33"/>
        <v>0.41379310344827586</v>
      </c>
      <c r="Z108" s="753">
        <f t="shared" si="34"/>
        <v>0</v>
      </c>
      <c r="AA108" s="745"/>
      <c r="AB108" s="745"/>
      <c r="AC108" s="745"/>
      <c r="AD108" s="745"/>
      <c r="AE108" s="745"/>
      <c r="AF108" s="745"/>
      <c r="AG108" s="745"/>
      <c r="AH108" s="745"/>
      <c r="AI108" s="745"/>
      <c r="AJ108" s="745"/>
      <c r="AK108" s="745"/>
      <c r="AL108" s="745"/>
      <c r="AM108" s="745"/>
      <c r="AN108" s="745"/>
      <c r="AO108" s="745"/>
      <c r="AP108" s="745"/>
      <c r="AQ108" s="745"/>
      <c r="AR108" s="745"/>
      <c r="AS108" s="745"/>
      <c r="AT108" s="745"/>
      <c r="AU108" s="745"/>
      <c r="AV108" s="745"/>
      <c r="AW108" s="745"/>
      <c r="AX108" s="745"/>
      <c r="AY108" s="745"/>
      <c r="AZ108" s="745"/>
      <c r="BA108" s="745"/>
      <c r="BB108" s="745"/>
      <c r="BC108" s="745"/>
      <c r="BD108" s="745"/>
      <c r="BE108" s="745"/>
      <c r="BF108" s="745"/>
      <c r="BG108" s="745"/>
      <c r="BH108" s="745"/>
      <c r="BI108" s="745"/>
      <c r="BJ108" s="745"/>
      <c r="BK108" s="745"/>
      <c r="BL108" s="745"/>
      <c r="BM108" s="745"/>
      <c r="BN108" s="745"/>
      <c r="BO108" s="745"/>
      <c r="BP108" s="745"/>
      <c r="BQ108" s="745"/>
      <c r="BR108" s="745"/>
      <c r="BS108" s="745"/>
      <c r="BT108" s="745"/>
      <c r="BU108" s="745"/>
      <c r="BV108" s="745"/>
      <c r="BW108" s="745"/>
      <c r="BX108" s="745"/>
      <c r="BY108" s="745"/>
      <c r="BZ108" s="745"/>
      <c r="CA108" s="745"/>
      <c r="CB108" s="745"/>
      <c r="CC108" s="745"/>
      <c r="CD108" s="745"/>
      <c r="CE108" s="745"/>
      <c r="CF108" s="745"/>
      <c r="CG108" s="745"/>
      <c r="CH108" s="745"/>
      <c r="CI108" s="745"/>
      <c r="CJ108" s="745"/>
      <c r="CK108" s="745"/>
      <c r="CL108" s="745"/>
      <c r="CM108" s="745"/>
      <c r="CN108" s="745"/>
      <c r="CO108" s="745"/>
      <c r="CP108" s="745"/>
      <c r="CQ108" s="745"/>
      <c r="CR108" s="745"/>
      <c r="CS108" s="745"/>
      <c r="CT108" s="745"/>
      <c r="CU108" s="745"/>
      <c r="CV108" s="745"/>
      <c r="CW108" s="745"/>
      <c r="CX108" s="745"/>
      <c r="CY108" s="745"/>
      <c r="CZ108" s="745"/>
      <c r="DA108" s="745"/>
      <c r="DB108" s="745"/>
      <c r="DC108" s="745"/>
      <c r="DD108" s="745"/>
      <c r="DE108" s="745"/>
      <c r="DF108" s="745"/>
      <c r="DG108" s="745"/>
      <c r="DH108" s="745"/>
      <c r="DI108" s="745"/>
      <c r="DJ108" s="745"/>
      <c r="DK108" s="745"/>
      <c r="DL108" s="745"/>
      <c r="DM108" s="745"/>
      <c r="DN108" s="745"/>
      <c r="DO108" s="745"/>
      <c r="DP108" s="745"/>
      <c r="DQ108" s="745"/>
      <c r="DR108" s="745"/>
      <c r="DS108" s="745"/>
      <c r="DT108" s="745"/>
      <c r="DU108" s="745"/>
      <c r="DV108" s="745"/>
      <c r="DW108" s="745"/>
      <c r="DX108" s="745"/>
      <c r="DY108" s="745"/>
      <c r="DZ108" s="745"/>
      <c r="EA108" s="745"/>
      <c r="EB108" s="745"/>
      <c r="EC108" s="745"/>
      <c r="ED108" s="745"/>
      <c r="EE108" s="745"/>
      <c r="EF108" s="745"/>
      <c r="EG108" s="745"/>
      <c r="EH108" s="745"/>
      <c r="EI108" s="745"/>
      <c r="EJ108" s="745"/>
      <c r="EK108" s="745"/>
      <c r="EL108" s="745"/>
      <c r="EM108" s="745"/>
      <c r="EN108" s="745"/>
      <c r="EO108" s="745"/>
      <c r="EP108" s="745"/>
      <c r="EQ108" s="745"/>
      <c r="ER108" s="745"/>
      <c r="ES108" s="745"/>
      <c r="ET108" s="745"/>
      <c r="EU108" s="745"/>
      <c r="EV108" s="745"/>
      <c r="EW108" s="745"/>
      <c r="EX108" s="745"/>
      <c r="EY108" s="745"/>
      <c r="EZ108" s="745"/>
      <c r="FA108" s="745"/>
      <c r="FB108" s="745"/>
      <c r="FC108" s="745"/>
      <c r="FD108" s="745"/>
      <c r="FE108" s="745"/>
      <c r="FF108" s="745"/>
      <c r="FG108" s="745"/>
      <c r="FH108" s="745"/>
      <c r="FI108" s="745"/>
      <c r="FJ108" s="745"/>
      <c r="FK108" s="745"/>
      <c r="FL108" s="745"/>
      <c r="FM108" s="745"/>
      <c r="FN108" s="745"/>
      <c r="FO108" s="745"/>
      <c r="FP108" s="745"/>
      <c r="FQ108" s="745"/>
      <c r="FR108" s="745"/>
      <c r="FS108" s="745"/>
      <c r="FT108" s="745"/>
      <c r="FU108" s="745"/>
      <c r="FV108" s="745"/>
      <c r="FW108" s="745"/>
      <c r="FX108" s="745"/>
      <c r="FY108" s="745"/>
      <c r="FZ108" s="745"/>
      <c r="GA108" s="745"/>
      <c r="GB108" s="745"/>
      <c r="GC108" s="745"/>
      <c r="GD108" s="745"/>
      <c r="GE108" s="745"/>
      <c r="GF108" s="745"/>
      <c r="GG108" s="745"/>
      <c r="GH108" s="745"/>
      <c r="GI108" s="745"/>
      <c r="GJ108" s="745"/>
      <c r="GK108" s="745"/>
      <c r="GL108" s="745"/>
      <c r="GM108" s="745"/>
      <c r="GN108" s="745"/>
      <c r="GO108" s="745"/>
      <c r="GP108" s="745"/>
      <c r="GQ108" s="745"/>
      <c r="GR108" s="745"/>
      <c r="GS108" s="745"/>
      <c r="GT108" s="745"/>
      <c r="GU108" s="745"/>
      <c r="GV108" s="745"/>
      <c r="GW108" s="745"/>
      <c r="GX108" s="745"/>
      <c r="GY108" s="745"/>
      <c r="GZ108" s="745"/>
      <c r="HA108" s="745"/>
      <c r="HB108" s="745"/>
      <c r="HC108" s="745"/>
      <c r="HD108" s="745"/>
      <c r="HE108" s="745"/>
      <c r="HF108" s="745"/>
      <c r="HG108" s="745"/>
      <c r="HH108" s="745"/>
      <c r="HI108" s="745"/>
      <c r="HJ108" s="745"/>
      <c r="HK108" s="745"/>
      <c r="HL108" s="745"/>
      <c r="HM108" s="745"/>
      <c r="HN108" s="745"/>
      <c r="HO108" s="745"/>
      <c r="HP108" s="745"/>
      <c r="HQ108" s="745"/>
      <c r="HR108" s="745"/>
      <c r="HS108" s="745"/>
      <c r="HT108" s="745"/>
      <c r="HU108" s="745"/>
      <c r="HV108" s="745"/>
      <c r="HW108" s="745"/>
      <c r="HX108" s="745"/>
      <c r="HY108" s="745"/>
      <c r="HZ108" s="745"/>
      <c r="IA108" s="745"/>
      <c r="IB108" s="745"/>
      <c r="IC108" s="745"/>
      <c r="ID108" s="745"/>
      <c r="IE108" s="745"/>
      <c r="IF108" s="745"/>
      <c r="IG108" s="745"/>
      <c r="IH108" s="745"/>
      <c r="II108" s="745"/>
      <c r="IJ108" s="745"/>
      <c r="IK108" s="745"/>
      <c r="IL108" s="745"/>
      <c r="IM108" s="745"/>
      <c r="IN108" s="745"/>
    </row>
    <row r="109" spans="1:248" ht="12.75">
      <c r="A109" s="746" t="s">
        <v>6379</v>
      </c>
      <c r="B109" s="747">
        <v>44130</v>
      </c>
      <c r="C109" s="746" t="s">
        <v>4069</v>
      </c>
      <c r="D109" s="746" t="s">
        <v>6281</v>
      </c>
      <c r="E109" s="748" t="s">
        <v>3901</v>
      </c>
      <c r="F109" s="746">
        <v>248</v>
      </c>
      <c r="G109" s="746">
        <v>259</v>
      </c>
      <c r="H109" s="746">
        <v>729</v>
      </c>
      <c r="I109" s="748">
        <v>688</v>
      </c>
      <c r="J109" s="746">
        <v>57</v>
      </c>
      <c r="K109" s="746">
        <v>5</v>
      </c>
      <c r="L109" s="750"/>
      <c r="M109" s="746">
        <v>21</v>
      </c>
      <c r="N109" s="746">
        <v>2</v>
      </c>
      <c r="O109" s="750"/>
      <c r="P109" s="750">
        <f t="shared" si="31"/>
        <v>23</v>
      </c>
      <c r="Q109" s="748">
        <v>5</v>
      </c>
      <c r="R109" s="748"/>
      <c r="S109" s="748"/>
      <c r="T109" s="748" t="s">
        <v>4608</v>
      </c>
      <c r="U109" s="757"/>
      <c r="V109" s="752">
        <f t="shared" si="38"/>
        <v>0.36842105263157893</v>
      </c>
      <c r="W109" s="752">
        <f t="shared" ref="W109:X109" si="99">IF(OR(K109=ISBLANK(0),K109=0),"",IF(N109=ISBLANK(0),0,N109/K109))</f>
        <v>0.4</v>
      </c>
      <c r="X109" s="752" t="str">
        <f t="shared" si="99"/>
        <v/>
      </c>
      <c r="Y109" s="753">
        <f t="shared" si="33"/>
        <v>0.37096774193548387</v>
      </c>
      <c r="Z109" s="753">
        <f t="shared" si="34"/>
        <v>0.21739130434782608</v>
      </c>
      <c r="AA109" s="745"/>
      <c r="AB109" s="745"/>
      <c r="AC109" s="745"/>
      <c r="AD109" s="745"/>
      <c r="AE109" s="745"/>
      <c r="AF109" s="745"/>
      <c r="AG109" s="745"/>
      <c r="AH109" s="745"/>
      <c r="AI109" s="745"/>
      <c r="AJ109" s="745"/>
      <c r="AK109" s="745"/>
      <c r="AL109" s="745"/>
      <c r="AM109" s="745"/>
      <c r="AN109" s="745"/>
      <c r="AO109" s="745"/>
      <c r="AP109" s="745"/>
      <c r="AQ109" s="745"/>
      <c r="AR109" s="745"/>
      <c r="AS109" s="745"/>
      <c r="AT109" s="745"/>
      <c r="AU109" s="745"/>
      <c r="AV109" s="745"/>
      <c r="AW109" s="745"/>
      <c r="AX109" s="745"/>
      <c r="AY109" s="745"/>
      <c r="AZ109" s="745"/>
      <c r="BA109" s="745"/>
      <c r="BB109" s="745"/>
      <c r="BC109" s="745"/>
      <c r="BD109" s="745"/>
      <c r="BE109" s="745"/>
      <c r="BF109" s="745"/>
      <c r="BG109" s="745"/>
      <c r="BH109" s="745"/>
      <c r="BI109" s="745"/>
      <c r="BJ109" s="745"/>
      <c r="BK109" s="745"/>
      <c r="BL109" s="745"/>
      <c r="BM109" s="745"/>
      <c r="BN109" s="745"/>
      <c r="BO109" s="745"/>
      <c r="BP109" s="745"/>
      <c r="BQ109" s="745"/>
      <c r="BR109" s="745"/>
      <c r="BS109" s="745"/>
      <c r="BT109" s="745"/>
      <c r="BU109" s="745"/>
      <c r="BV109" s="745"/>
      <c r="BW109" s="745"/>
      <c r="BX109" s="745"/>
      <c r="BY109" s="745"/>
      <c r="BZ109" s="745"/>
      <c r="CA109" s="745"/>
      <c r="CB109" s="745"/>
      <c r="CC109" s="745"/>
      <c r="CD109" s="745"/>
      <c r="CE109" s="745"/>
      <c r="CF109" s="745"/>
      <c r="CG109" s="745"/>
      <c r="CH109" s="745"/>
      <c r="CI109" s="745"/>
      <c r="CJ109" s="745"/>
      <c r="CK109" s="745"/>
      <c r="CL109" s="745"/>
      <c r="CM109" s="745"/>
      <c r="CN109" s="745"/>
      <c r="CO109" s="745"/>
      <c r="CP109" s="745"/>
      <c r="CQ109" s="745"/>
      <c r="CR109" s="745"/>
      <c r="CS109" s="745"/>
      <c r="CT109" s="745"/>
      <c r="CU109" s="745"/>
      <c r="CV109" s="745"/>
      <c r="CW109" s="745"/>
      <c r="CX109" s="745"/>
      <c r="CY109" s="745"/>
      <c r="CZ109" s="745"/>
      <c r="DA109" s="745"/>
      <c r="DB109" s="745"/>
      <c r="DC109" s="745"/>
      <c r="DD109" s="745"/>
      <c r="DE109" s="745"/>
      <c r="DF109" s="745"/>
      <c r="DG109" s="745"/>
      <c r="DH109" s="745"/>
      <c r="DI109" s="745"/>
      <c r="DJ109" s="745"/>
      <c r="DK109" s="745"/>
      <c r="DL109" s="745"/>
      <c r="DM109" s="745"/>
      <c r="DN109" s="745"/>
      <c r="DO109" s="745"/>
      <c r="DP109" s="745"/>
      <c r="DQ109" s="745"/>
      <c r="DR109" s="745"/>
      <c r="DS109" s="745"/>
      <c r="DT109" s="745"/>
      <c r="DU109" s="745"/>
      <c r="DV109" s="745"/>
      <c r="DW109" s="745"/>
      <c r="DX109" s="745"/>
      <c r="DY109" s="745"/>
      <c r="DZ109" s="745"/>
      <c r="EA109" s="745"/>
      <c r="EB109" s="745"/>
      <c r="EC109" s="745"/>
      <c r="ED109" s="745"/>
      <c r="EE109" s="745"/>
      <c r="EF109" s="745"/>
      <c r="EG109" s="745"/>
      <c r="EH109" s="745"/>
      <c r="EI109" s="745"/>
      <c r="EJ109" s="745"/>
      <c r="EK109" s="745"/>
      <c r="EL109" s="745"/>
      <c r="EM109" s="745"/>
      <c r="EN109" s="745"/>
      <c r="EO109" s="745"/>
      <c r="EP109" s="745"/>
      <c r="EQ109" s="745"/>
      <c r="ER109" s="745"/>
      <c r="ES109" s="745"/>
      <c r="ET109" s="745"/>
      <c r="EU109" s="745"/>
      <c r="EV109" s="745"/>
      <c r="EW109" s="745"/>
      <c r="EX109" s="745"/>
      <c r="EY109" s="745"/>
      <c r="EZ109" s="745"/>
      <c r="FA109" s="745"/>
      <c r="FB109" s="745"/>
      <c r="FC109" s="745"/>
      <c r="FD109" s="745"/>
      <c r="FE109" s="745"/>
      <c r="FF109" s="745"/>
      <c r="FG109" s="745"/>
      <c r="FH109" s="745"/>
      <c r="FI109" s="745"/>
      <c r="FJ109" s="745"/>
      <c r="FK109" s="745"/>
      <c r="FL109" s="745"/>
      <c r="FM109" s="745"/>
      <c r="FN109" s="745"/>
      <c r="FO109" s="745"/>
      <c r="FP109" s="745"/>
      <c r="FQ109" s="745"/>
      <c r="FR109" s="745"/>
      <c r="FS109" s="745"/>
      <c r="FT109" s="745"/>
      <c r="FU109" s="745"/>
      <c r="FV109" s="745"/>
      <c r="FW109" s="745"/>
      <c r="FX109" s="745"/>
      <c r="FY109" s="745"/>
      <c r="FZ109" s="745"/>
      <c r="GA109" s="745"/>
      <c r="GB109" s="745"/>
      <c r="GC109" s="745"/>
      <c r="GD109" s="745"/>
      <c r="GE109" s="745"/>
      <c r="GF109" s="745"/>
      <c r="GG109" s="745"/>
      <c r="GH109" s="745"/>
      <c r="GI109" s="745"/>
      <c r="GJ109" s="745"/>
      <c r="GK109" s="745"/>
      <c r="GL109" s="745"/>
      <c r="GM109" s="745"/>
      <c r="GN109" s="745"/>
      <c r="GO109" s="745"/>
      <c r="GP109" s="745"/>
      <c r="GQ109" s="745"/>
      <c r="GR109" s="745"/>
      <c r="GS109" s="745"/>
      <c r="GT109" s="745"/>
      <c r="GU109" s="745"/>
      <c r="GV109" s="745"/>
      <c r="GW109" s="745"/>
      <c r="GX109" s="745"/>
      <c r="GY109" s="745"/>
      <c r="GZ109" s="745"/>
      <c r="HA109" s="745"/>
      <c r="HB109" s="745"/>
      <c r="HC109" s="745"/>
      <c r="HD109" s="745"/>
      <c r="HE109" s="745"/>
      <c r="HF109" s="745"/>
      <c r="HG109" s="745"/>
      <c r="HH109" s="745"/>
      <c r="HI109" s="745"/>
      <c r="HJ109" s="745"/>
      <c r="HK109" s="745"/>
      <c r="HL109" s="745"/>
      <c r="HM109" s="745"/>
      <c r="HN109" s="745"/>
      <c r="HO109" s="745"/>
      <c r="HP109" s="745"/>
      <c r="HQ109" s="745"/>
      <c r="HR109" s="745"/>
      <c r="HS109" s="745"/>
      <c r="HT109" s="745"/>
      <c r="HU109" s="745"/>
      <c r="HV109" s="745"/>
      <c r="HW109" s="745"/>
      <c r="HX109" s="745"/>
      <c r="HY109" s="745"/>
      <c r="HZ109" s="745"/>
      <c r="IA109" s="745"/>
      <c r="IB109" s="745"/>
      <c r="IC109" s="745"/>
      <c r="ID109" s="745"/>
      <c r="IE109" s="745"/>
      <c r="IF109" s="745"/>
      <c r="IG109" s="745"/>
      <c r="IH109" s="745"/>
      <c r="II109" s="745"/>
      <c r="IJ109" s="745"/>
      <c r="IK109" s="745"/>
      <c r="IL109" s="745"/>
      <c r="IM109" s="745"/>
      <c r="IN109" s="745"/>
    </row>
    <row r="110" spans="1:248" ht="12.75">
      <c r="A110" s="746" t="s">
        <v>6380</v>
      </c>
      <c r="B110" s="747">
        <v>44132</v>
      </c>
      <c r="C110" s="746" t="s">
        <v>6199</v>
      </c>
      <c r="D110" s="746" t="s">
        <v>6281</v>
      </c>
      <c r="E110" s="748" t="s">
        <v>6249</v>
      </c>
      <c r="F110" s="746" t="s">
        <v>6221</v>
      </c>
      <c r="G110" s="746" t="s">
        <v>6234</v>
      </c>
      <c r="H110" s="758"/>
      <c r="I110" s="750"/>
      <c r="J110" s="746">
        <v>82</v>
      </c>
      <c r="K110" s="746"/>
      <c r="L110" s="748">
        <v>55</v>
      </c>
      <c r="M110" s="746">
        <v>21</v>
      </c>
      <c r="N110" s="746"/>
      <c r="O110" s="748">
        <v>2</v>
      </c>
      <c r="P110" s="748">
        <f t="shared" si="31"/>
        <v>21</v>
      </c>
      <c r="Q110" s="748"/>
      <c r="R110" s="748"/>
      <c r="S110" s="748"/>
      <c r="T110" s="748"/>
      <c r="U110" s="754" t="s">
        <v>6381</v>
      </c>
      <c r="V110" s="752">
        <f t="shared" si="38"/>
        <v>0.25609756097560976</v>
      </c>
      <c r="W110" s="752" t="str">
        <f t="shared" ref="W110:X110" si="100">IF(OR(K110=ISBLANK(0),K110=0),"",IF(N110=ISBLANK(0),0,N110/K110))</f>
        <v/>
      </c>
      <c r="X110" s="752">
        <f t="shared" si="100"/>
        <v>3.6363636363636362E-2</v>
      </c>
      <c r="Y110" s="753" t="str">
        <f t="shared" si="33"/>
        <v/>
      </c>
      <c r="Z110" s="753">
        <f t="shared" si="34"/>
        <v>0</v>
      </c>
      <c r="AA110" s="745"/>
      <c r="AB110" s="745"/>
      <c r="AC110" s="745"/>
      <c r="AD110" s="745"/>
      <c r="AE110" s="745"/>
      <c r="AF110" s="745"/>
      <c r="AG110" s="745"/>
      <c r="AH110" s="745"/>
      <c r="AI110" s="745"/>
      <c r="AJ110" s="745"/>
      <c r="AK110" s="745"/>
      <c r="AL110" s="745"/>
      <c r="AM110" s="745"/>
      <c r="AN110" s="745"/>
      <c r="AO110" s="745"/>
      <c r="AP110" s="745"/>
      <c r="AQ110" s="745"/>
      <c r="AR110" s="745"/>
      <c r="AS110" s="745"/>
      <c r="AT110" s="745"/>
      <c r="AU110" s="745"/>
      <c r="AV110" s="745"/>
      <c r="AW110" s="745"/>
      <c r="AX110" s="745"/>
      <c r="AY110" s="745"/>
      <c r="AZ110" s="745"/>
      <c r="BA110" s="745"/>
      <c r="BB110" s="745"/>
      <c r="BC110" s="745"/>
      <c r="BD110" s="745"/>
      <c r="BE110" s="745"/>
      <c r="BF110" s="745"/>
      <c r="BG110" s="745"/>
      <c r="BH110" s="745"/>
      <c r="BI110" s="745"/>
      <c r="BJ110" s="745"/>
      <c r="BK110" s="745"/>
      <c r="BL110" s="745"/>
      <c r="BM110" s="745"/>
      <c r="BN110" s="745"/>
      <c r="BO110" s="745"/>
      <c r="BP110" s="745"/>
      <c r="BQ110" s="745"/>
      <c r="BR110" s="745"/>
      <c r="BS110" s="745"/>
      <c r="BT110" s="745"/>
      <c r="BU110" s="745"/>
      <c r="BV110" s="745"/>
      <c r="BW110" s="745"/>
      <c r="BX110" s="745"/>
      <c r="BY110" s="745"/>
      <c r="BZ110" s="745"/>
      <c r="CA110" s="745"/>
      <c r="CB110" s="745"/>
      <c r="CC110" s="745"/>
      <c r="CD110" s="745"/>
      <c r="CE110" s="745"/>
      <c r="CF110" s="745"/>
      <c r="CG110" s="745"/>
      <c r="CH110" s="745"/>
      <c r="CI110" s="745"/>
      <c r="CJ110" s="745"/>
      <c r="CK110" s="745"/>
      <c r="CL110" s="745"/>
      <c r="CM110" s="745"/>
      <c r="CN110" s="745"/>
      <c r="CO110" s="745"/>
      <c r="CP110" s="745"/>
      <c r="CQ110" s="745"/>
      <c r="CR110" s="745"/>
      <c r="CS110" s="745"/>
      <c r="CT110" s="745"/>
      <c r="CU110" s="745"/>
      <c r="CV110" s="745"/>
      <c r="CW110" s="745"/>
      <c r="CX110" s="745"/>
      <c r="CY110" s="745"/>
      <c r="CZ110" s="745"/>
      <c r="DA110" s="745"/>
      <c r="DB110" s="745"/>
      <c r="DC110" s="745"/>
      <c r="DD110" s="745"/>
      <c r="DE110" s="745"/>
      <c r="DF110" s="745"/>
      <c r="DG110" s="745"/>
      <c r="DH110" s="745"/>
      <c r="DI110" s="745"/>
      <c r="DJ110" s="745"/>
      <c r="DK110" s="745"/>
      <c r="DL110" s="745"/>
      <c r="DM110" s="745"/>
      <c r="DN110" s="745"/>
      <c r="DO110" s="745"/>
      <c r="DP110" s="745"/>
      <c r="DQ110" s="745"/>
      <c r="DR110" s="745"/>
      <c r="DS110" s="745"/>
      <c r="DT110" s="745"/>
      <c r="DU110" s="745"/>
      <c r="DV110" s="745"/>
      <c r="DW110" s="745"/>
      <c r="DX110" s="745"/>
      <c r="DY110" s="745"/>
      <c r="DZ110" s="745"/>
      <c r="EA110" s="745"/>
      <c r="EB110" s="745"/>
      <c r="EC110" s="745"/>
      <c r="ED110" s="745"/>
      <c r="EE110" s="745"/>
      <c r="EF110" s="745"/>
      <c r="EG110" s="745"/>
      <c r="EH110" s="745"/>
      <c r="EI110" s="745"/>
      <c r="EJ110" s="745"/>
      <c r="EK110" s="745"/>
      <c r="EL110" s="745"/>
      <c r="EM110" s="745"/>
      <c r="EN110" s="745"/>
      <c r="EO110" s="745"/>
      <c r="EP110" s="745"/>
      <c r="EQ110" s="745"/>
      <c r="ER110" s="745"/>
      <c r="ES110" s="745"/>
      <c r="ET110" s="745"/>
      <c r="EU110" s="745"/>
      <c r="EV110" s="745"/>
      <c r="EW110" s="745"/>
      <c r="EX110" s="745"/>
      <c r="EY110" s="745"/>
      <c r="EZ110" s="745"/>
      <c r="FA110" s="745"/>
      <c r="FB110" s="745"/>
      <c r="FC110" s="745"/>
      <c r="FD110" s="745"/>
      <c r="FE110" s="745"/>
      <c r="FF110" s="745"/>
      <c r="FG110" s="745"/>
      <c r="FH110" s="745"/>
      <c r="FI110" s="745"/>
      <c r="FJ110" s="745"/>
      <c r="FK110" s="745"/>
      <c r="FL110" s="745"/>
      <c r="FM110" s="745"/>
      <c r="FN110" s="745"/>
      <c r="FO110" s="745"/>
      <c r="FP110" s="745"/>
      <c r="FQ110" s="745"/>
      <c r="FR110" s="745"/>
      <c r="FS110" s="745"/>
      <c r="FT110" s="745"/>
      <c r="FU110" s="745"/>
      <c r="FV110" s="745"/>
      <c r="FW110" s="745"/>
      <c r="FX110" s="745"/>
      <c r="FY110" s="745"/>
      <c r="FZ110" s="745"/>
      <c r="GA110" s="745"/>
      <c r="GB110" s="745"/>
      <c r="GC110" s="745"/>
      <c r="GD110" s="745"/>
      <c r="GE110" s="745"/>
      <c r="GF110" s="745"/>
      <c r="GG110" s="745"/>
      <c r="GH110" s="745"/>
      <c r="GI110" s="745"/>
      <c r="GJ110" s="745"/>
      <c r="GK110" s="745"/>
      <c r="GL110" s="745"/>
      <c r="GM110" s="745"/>
      <c r="GN110" s="745"/>
      <c r="GO110" s="745"/>
      <c r="GP110" s="745"/>
      <c r="GQ110" s="745"/>
      <c r="GR110" s="745"/>
      <c r="GS110" s="745"/>
      <c r="GT110" s="745"/>
      <c r="GU110" s="745"/>
      <c r="GV110" s="745"/>
      <c r="GW110" s="745"/>
      <c r="GX110" s="745"/>
      <c r="GY110" s="745"/>
      <c r="GZ110" s="745"/>
      <c r="HA110" s="745"/>
      <c r="HB110" s="745"/>
      <c r="HC110" s="745"/>
      <c r="HD110" s="745"/>
      <c r="HE110" s="745"/>
      <c r="HF110" s="745"/>
      <c r="HG110" s="745"/>
      <c r="HH110" s="745"/>
      <c r="HI110" s="745"/>
      <c r="HJ110" s="745"/>
      <c r="HK110" s="745"/>
      <c r="HL110" s="745"/>
      <c r="HM110" s="745"/>
      <c r="HN110" s="745"/>
      <c r="HO110" s="745"/>
      <c r="HP110" s="745"/>
      <c r="HQ110" s="745"/>
      <c r="HR110" s="745"/>
      <c r="HS110" s="745"/>
      <c r="HT110" s="745"/>
      <c r="HU110" s="745"/>
      <c r="HV110" s="745"/>
      <c r="HW110" s="745"/>
      <c r="HX110" s="745"/>
      <c r="HY110" s="745"/>
      <c r="HZ110" s="745"/>
      <c r="IA110" s="745"/>
      <c r="IB110" s="745"/>
      <c r="IC110" s="745"/>
      <c r="ID110" s="745"/>
      <c r="IE110" s="745"/>
      <c r="IF110" s="745"/>
      <c r="IG110" s="745"/>
      <c r="IH110" s="745"/>
      <c r="II110" s="745"/>
      <c r="IJ110" s="745"/>
      <c r="IK110" s="745"/>
      <c r="IL110" s="745"/>
      <c r="IM110" s="745"/>
      <c r="IN110" s="745"/>
    </row>
    <row r="111" spans="1:248" ht="12.75">
      <c r="A111" s="746" t="s">
        <v>6382</v>
      </c>
      <c r="B111" s="747">
        <v>44160</v>
      </c>
      <c r="C111" s="746" t="s">
        <v>3954</v>
      </c>
      <c r="D111" s="746"/>
      <c r="E111" s="748" t="s">
        <v>3901</v>
      </c>
      <c r="F111" s="746" t="s">
        <v>6266</v>
      </c>
      <c r="G111" s="746" t="s">
        <v>6221</v>
      </c>
      <c r="H111" s="746">
        <v>530</v>
      </c>
      <c r="I111" s="748">
        <v>570</v>
      </c>
      <c r="J111" s="746">
        <v>80</v>
      </c>
      <c r="K111" s="746">
        <v>0</v>
      </c>
      <c r="L111" s="748">
        <v>0</v>
      </c>
      <c r="M111" s="746">
        <v>14</v>
      </c>
      <c r="N111" s="758"/>
      <c r="O111" s="750"/>
      <c r="P111" s="750">
        <f t="shared" si="31"/>
        <v>14</v>
      </c>
      <c r="Q111" s="750"/>
      <c r="R111" s="748"/>
      <c r="S111" s="748"/>
      <c r="T111" s="748" t="s">
        <v>4491</v>
      </c>
      <c r="U111" s="751"/>
      <c r="V111" s="752">
        <f t="shared" si="38"/>
        <v>0.17499999999999999</v>
      </c>
      <c r="W111" s="752" t="str">
        <f t="shared" ref="W111:X111" si="101">IF(OR(K111=ISBLANK(0),K111=0),"",IF(N111=ISBLANK(0),0,N111/K111))</f>
        <v/>
      </c>
      <c r="X111" s="752" t="str">
        <f t="shared" si="101"/>
        <v/>
      </c>
      <c r="Y111" s="753" t="str">
        <f t="shared" si="33"/>
        <v/>
      </c>
      <c r="Z111" s="753">
        <f t="shared" si="34"/>
        <v>0</v>
      </c>
      <c r="AA111" s="745"/>
      <c r="AB111" s="745"/>
      <c r="AC111" s="745"/>
      <c r="AD111" s="745"/>
      <c r="AE111" s="745"/>
      <c r="AF111" s="745"/>
      <c r="AG111" s="745"/>
      <c r="AH111" s="745"/>
      <c r="AI111" s="745"/>
      <c r="AJ111" s="745"/>
      <c r="AK111" s="745"/>
      <c r="AL111" s="745"/>
      <c r="AM111" s="745"/>
      <c r="AN111" s="745"/>
      <c r="AO111" s="745"/>
      <c r="AP111" s="745"/>
      <c r="AQ111" s="745"/>
      <c r="AR111" s="745"/>
      <c r="AS111" s="745"/>
      <c r="AT111" s="745"/>
      <c r="AU111" s="745"/>
      <c r="AV111" s="745"/>
      <c r="AW111" s="745"/>
      <c r="AX111" s="745"/>
      <c r="AY111" s="745"/>
      <c r="AZ111" s="745"/>
      <c r="BA111" s="745"/>
      <c r="BB111" s="745"/>
      <c r="BC111" s="745"/>
      <c r="BD111" s="745"/>
      <c r="BE111" s="745"/>
      <c r="BF111" s="745"/>
      <c r="BG111" s="745"/>
      <c r="BH111" s="745"/>
      <c r="BI111" s="745"/>
      <c r="BJ111" s="745"/>
      <c r="BK111" s="745"/>
      <c r="BL111" s="745"/>
      <c r="BM111" s="745"/>
      <c r="BN111" s="745"/>
      <c r="BO111" s="745"/>
      <c r="BP111" s="745"/>
      <c r="BQ111" s="745"/>
      <c r="BR111" s="745"/>
      <c r="BS111" s="745"/>
      <c r="BT111" s="745"/>
      <c r="BU111" s="745"/>
      <c r="BV111" s="745"/>
      <c r="BW111" s="745"/>
      <c r="BX111" s="745"/>
      <c r="BY111" s="745"/>
      <c r="BZ111" s="745"/>
      <c r="CA111" s="745"/>
      <c r="CB111" s="745"/>
      <c r="CC111" s="745"/>
      <c r="CD111" s="745"/>
      <c r="CE111" s="745"/>
      <c r="CF111" s="745"/>
      <c r="CG111" s="745"/>
      <c r="CH111" s="745"/>
      <c r="CI111" s="745"/>
      <c r="CJ111" s="745"/>
      <c r="CK111" s="745"/>
      <c r="CL111" s="745"/>
      <c r="CM111" s="745"/>
      <c r="CN111" s="745"/>
      <c r="CO111" s="745"/>
      <c r="CP111" s="745"/>
      <c r="CQ111" s="745"/>
      <c r="CR111" s="745"/>
      <c r="CS111" s="745"/>
      <c r="CT111" s="745"/>
      <c r="CU111" s="745"/>
      <c r="CV111" s="745"/>
      <c r="CW111" s="745"/>
      <c r="CX111" s="745"/>
      <c r="CY111" s="745"/>
      <c r="CZ111" s="745"/>
      <c r="DA111" s="745"/>
      <c r="DB111" s="745"/>
      <c r="DC111" s="745"/>
      <c r="DD111" s="745"/>
      <c r="DE111" s="745"/>
      <c r="DF111" s="745"/>
      <c r="DG111" s="745"/>
      <c r="DH111" s="745"/>
      <c r="DI111" s="745"/>
      <c r="DJ111" s="745"/>
      <c r="DK111" s="745"/>
      <c r="DL111" s="745"/>
      <c r="DM111" s="745"/>
      <c r="DN111" s="745"/>
      <c r="DO111" s="745"/>
      <c r="DP111" s="745"/>
      <c r="DQ111" s="745"/>
      <c r="DR111" s="745"/>
      <c r="DS111" s="745"/>
      <c r="DT111" s="745"/>
      <c r="DU111" s="745"/>
      <c r="DV111" s="745"/>
      <c r="DW111" s="745"/>
      <c r="DX111" s="745"/>
      <c r="DY111" s="745"/>
      <c r="DZ111" s="745"/>
      <c r="EA111" s="745"/>
      <c r="EB111" s="745"/>
      <c r="EC111" s="745"/>
      <c r="ED111" s="745"/>
      <c r="EE111" s="745"/>
      <c r="EF111" s="745"/>
      <c r="EG111" s="745"/>
      <c r="EH111" s="745"/>
      <c r="EI111" s="745"/>
      <c r="EJ111" s="745"/>
      <c r="EK111" s="745"/>
      <c r="EL111" s="745"/>
      <c r="EM111" s="745"/>
      <c r="EN111" s="745"/>
      <c r="EO111" s="745"/>
      <c r="EP111" s="745"/>
      <c r="EQ111" s="745"/>
      <c r="ER111" s="745"/>
      <c r="ES111" s="745"/>
      <c r="ET111" s="745"/>
      <c r="EU111" s="745"/>
      <c r="EV111" s="745"/>
      <c r="EW111" s="745"/>
      <c r="EX111" s="745"/>
      <c r="EY111" s="745"/>
      <c r="EZ111" s="745"/>
      <c r="FA111" s="745"/>
      <c r="FB111" s="745"/>
      <c r="FC111" s="745"/>
      <c r="FD111" s="745"/>
      <c r="FE111" s="745"/>
      <c r="FF111" s="745"/>
      <c r="FG111" s="745"/>
      <c r="FH111" s="745"/>
      <c r="FI111" s="745"/>
      <c r="FJ111" s="745"/>
      <c r="FK111" s="745"/>
      <c r="FL111" s="745"/>
      <c r="FM111" s="745"/>
      <c r="FN111" s="745"/>
      <c r="FO111" s="745"/>
      <c r="FP111" s="745"/>
      <c r="FQ111" s="745"/>
      <c r="FR111" s="745"/>
      <c r="FS111" s="745"/>
      <c r="FT111" s="745"/>
      <c r="FU111" s="745"/>
      <c r="FV111" s="745"/>
      <c r="FW111" s="745"/>
      <c r="FX111" s="745"/>
      <c r="FY111" s="745"/>
      <c r="FZ111" s="745"/>
      <c r="GA111" s="745"/>
      <c r="GB111" s="745"/>
      <c r="GC111" s="745"/>
      <c r="GD111" s="745"/>
      <c r="GE111" s="745"/>
      <c r="GF111" s="745"/>
      <c r="GG111" s="745"/>
      <c r="GH111" s="745"/>
      <c r="GI111" s="745"/>
      <c r="GJ111" s="745"/>
      <c r="GK111" s="745"/>
      <c r="GL111" s="745"/>
      <c r="GM111" s="745"/>
      <c r="GN111" s="745"/>
      <c r="GO111" s="745"/>
      <c r="GP111" s="745"/>
      <c r="GQ111" s="745"/>
      <c r="GR111" s="745"/>
      <c r="GS111" s="745"/>
      <c r="GT111" s="745"/>
      <c r="GU111" s="745"/>
      <c r="GV111" s="745"/>
      <c r="GW111" s="745"/>
      <c r="GX111" s="745"/>
      <c r="GY111" s="745"/>
      <c r="GZ111" s="745"/>
      <c r="HA111" s="745"/>
      <c r="HB111" s="745"/>
      <c r="HC111" s="745"/>
      <c r="HD111" s="745"/>
      <c r="HE111" s="745"/>
      <c r="HF111" s="745"/>
      <c r="HG111" s="745"/>
      <c r="HH111" s="745"/>
      <c r="HI111" s="745"/>
      <c r="HJ111" s="745"/>
      <c r="HK111" s="745"/>
      <c r="HL111" s="745"/>
      <c r="HM111" s="745"/>
      <c r="HN111" s="745"/>
      <c r="HO111" s="745"/>
      <c r="HP111" s="745"/>
      <c r="HQ111" s="745"/>
      <c r="HR111" s="745"/>
      <c r="HS111" s="745"/>
      <c r="HT111" s="745"/>
      <c r="HU111" s="745"/>
      <c r="HV111" s="745"/>
      <c r="HW111" s="745"/>
      <c r="HX111" s="745"/>
      <c r="HY111" s="745"/>
      <c r="HZ111" s="745"/>
      <c r="IA111" s="745"/>
      <c r="IB111" s="745"/>
      <c r="IC111" s="745"/>
      <c r="ID111" s="745"/>
      <c r="IE111" s="745"/>
      <c r="IF111" s="745"/>
      <c r="IG111" s="745"/>
      <c r="IH111" s="745"/>
      <c r="II111" s="745"/>
      <c r="IJ111" s="745"/>
      <c r="IK111" s="745"/>
      <c r="IL111" s="745"/>
      <c r="IM111" s="745"/>
      <c r="IN111" s="745"/>
    </row>
    <row r="112" spans="1:248" ht="12.75">
      <c r="A112" s="746" t="s">
        <v>6383</v>
      </c>
      <c r="B112" s="747">
        <v>44124</v>
      </c>
      <c r="C112" s="746" t="s">
        <v>4030</v>
      </c>
      <c r="D112" s="746"/>
      <c r="E112" s="748" t="s">
        <v>3843</v>
      </c>
      <c r="F112" s="746" t="s">
        <v>6234</v>
      </c>
      <c r="G112" s="746" t="s">
        <v>6222</v>
      </c>
      <c r="H112" s="746" t="s">
        <v>6206</v>
      </c>
      <c r="I112" s="748" t="s">
        <v>6206</v>
      </c>
      <c r="J112" s="746">
        <v>14</v>
      </c>
      <c r="K112" s="746">
        <v>9</v>
      </c>
      <c r="L112" s="748">
        <v>31</v>
      </c>
      <c r="M112" s="746"/>
      <c r="N112" s="746"/>
      <c r="O112" s="748"/>
      <c r="P112" s="748">
        <f t="shared" si="31"/>
        <v>0</v>
      </c>
      <c r="Q112" s="748"/>
      <c r="R112" s="748"/>
      <c r="S112" s="748"/>
      <c r="T112" s="748" t="s">
        <v>4491</v>
      </c>
      <c r="U112" s="757"/>
      <c r="V112" s="752">
        <f t="shared" si="38"/>
        <v>0</v>
      </c>
      <c r="W112" s="752">
        <f t="shared" ref="W112:X112" si="102">IF(OR(K112=ISBLANK(0),K112=0),"",IF(N112=ISBLANK(0),0,N112/K112))</f>
        <v>0</v>
      </c>
      <c r="X112" s="752">
        <f t="shared" si="102"/>
        <v>0</v>
      </c>
      <c r="Y112" s="753" t="str">
        <f t="shared" si="33"/>
        <v/>
      </c>
      <c r="Z112" s="753" t="str">
        <f t="shared" si="34"/>
        <v/>
      </c>
      <c r="AA112" s="745"/>
    </row>
    <row r="113" spans="1:248" ht="12.75">
      <c r="A113" s="746" t="s">
        <v>6384</v>
      </c>
      <c r="B113" s="747">
        <v>44167</v>
      </c>
      <c r="C113" s="746" t="s">
        <v>3844</v>
      </c>
      <c r="D113" s="746"/>
      <c r="E113" s="748" t="s">
        <v>3843</v>
      </c>
      <c r="F113" s="746" t="s">
        <v>6221</v>
      </c>
      <c r="G113" s="746" t="s">
        <v>6221</v>
      </c>
      <c r="H113" s="746" t="s">
        <v>6206</v>
      </c>
      <c r="I113" s="748" t="s">
        <v>6206</v>
      </c>
      <c r="J113" s="746">
        <v>31</v>
      </c>
      <c r="K113" s="746">
        <v>15</v>
      </c>
      <c r="L113" s="748">
        <v>9</v>
      </c>
      <c r="M113" s="746">
        <v>13</v>
      </c>
      <c r="N113" s="746">
        <v>4</v>
      </c>
      <c r="O113" s="748">
        <v>3</v>
      </c>
      <c r="P113" s="748">
        <f t="shared" si="31"/>
        <v>17</v>
      </c>
      <c r="Q113" s="748">
        <v>1</v>
      </c>
      <c r="R113" s="748">
        <v>13</v>
      </c>
      <c r="S113" s="748" t="s">
        <v>3549</v>
      </c>
      <c r="T113" s="748" t="s">
        <v>4491</v>
      </c>
      <c r="U113" s="751"/>
      <c r="V113" s="752">
        <f t="shared" si="38"/>
        <v>0.41935483870967744</v>
      </c>
      <c r="W113" s="752">
        <f t="shared" ref="W113:X113" si="103">IF(OR(K113=ISBLANK(0),K113=0),"",IF(N113=ISBLANK(0),0,N113/K113))</f>
        <v>0.26666666666666666</v>
      </c>
      <c r="X113" s="752">
        <f t="shared" si="103"/>
        <v>0.33333333333333331</v>
      </c>
      <c r="Y113" s="753">
        <f t="shared" si="33"/>
        <v>0.36956521739130432</v>
      </c>
      <c r="Z113" s="753">
        <f t="shared" si="34"/>
        <v>5.8823529411764705E-2</v>
      </c>
      <c r="AA113" s="745"/>
      <c r="AB113" s="745"/>
      <c r="AC113" s="745"/>
      <c r="AD113" s="745"/>
      <c r="AE113" s="745"/>
      <c r="AF113" s="745"/>
      <c r="AG113" s="745"/>
      <c r="AH113" s="745"/>
      <c r="AI113" s="745"/>
      <c r="AJ113" s="745"/>
      <c r="AK113" s="745"/>
      <c r="AL113" s="745"/>
      <c r="AM113" s="745"/>
      <c r="AN113" s="745"/>
      <c r="AO113" s="745"/>
      <c r="AP113" s="745"/>
      <c r="AQ113" s="745"/>
      <c r="AR113" s="745"/>
      <c r="AS113" s="745"/>
      <c r="AT113" s="745"/>
      <c r="AU113" s="745"/>
      <c r="AV113" s="745"/>
      <c r="AW113" s="745"/>
      <c r="AX113" s="745"/>
      <c r="AY113" s="745"/>
      <c r="AZ113" s="745"/>
      <c r="BA113" s="745"/>
      <c r="BB113" s="745"/>
      <c r="BC113" s="745"/>
      <c r="BD113" s="745"/>
      <c r="BE113" s="745"/>
      <c r="BF113" s="745"/>
      <c r="BG113" s="745"/>
      <c r="BH113" s="745"/>
      <c r="BI113" s="745"/>
      <c r="BJ113" s="745"/>
      <c r="BK113" s="745"/>
      <c r="BL113" s="745"/>
      <c r="BM113" s="745"/>
      <c r="BN113" s="745"/>
      <c r="BO113" s="745"/>
      <c r="BP113" s="745"/>
      <c r="BQ113" s="745"/>
      <c r="BR113" s="745"/>
      <c r="BS113" s="745"/>
      <c r="BT113" s="745"/>
      <c r="BU113" s="745"/>
      <c r="BV113" s="745"/>
      <c r="BW113" s="745"/>
      <c r="BX113" s="745"/>
      <c r="BY113" s="745"/>
      <c r="BZ113" s="745"/>
      <c r="CA113" s="745"/>
      <c r="CB113" s="745"/>
      <c r="CC113" s="745"/>
      <c r="CD113" s="745"/>
      <c r="CE113" s="745"/>
      <c r="CF113" s="745"/>
      <c r="CG113" s="745"/>
      <c r="CH113" s="745"/>
      <c r="CI113" s="745"/>
      <c r="CJ113" s="745"/>
      <c r="CK113" s="745"/>
      <c r="CL113" s="745"/>
      <c r="CM113" s="745"/>
      <c r="CN113" s="745"/>
      <c r="CO113" s="745"/>
      <c r="CP113" s="745"/>
      <c r="CQ113" s="745"/>
      <c r="CR113" s="745"/>
      <c r="CS113" s="745"/>
      <c r="CT113" s="745"/>
      <c r="CU113" s="745"/>
      <c r="CV113" s="745"/>
      <c r="CW113" s="745"/>
      <c r="CX113" s="745"/>
      <c r="CY113" s="745"/>
      <c r="CZ113" s="745"/>
      <c r="DA113" s="745"/>
      <c r="DB113" s="745"/>
      <c r="DC113" s="745"/>
      <c r="DD113" s="745"/>
      <c r="DE113" s="745"/>
      <c r="DF113" s="745"/>
      <c r="DG113" s="745"/>
      <c r="DH113" s="745"/>
      <c r="DI113" s="745"/>
      <c r="DJ113" s="745"/>
      <c r="DK113" s="745"/>
      <c r="DL113" s="745"/>
      <c r="DM113" s="745"/>
      <c r="DN113" s="745"/>
      <c r="DO113" s="745"/>
      <c r="DP113" s="745"/>
      <c r="DQ113" s="745"/>
      <c r="DR113" s="745"/>
      <c r="DS113" s="745"/>
      <c r="DT113" s="745"/>
      <c r="DU113" s="745"/>
      <c r="DV113" s="745"/>
      <c r="DW113" s="745"/>
      <c r="DX113" s="745"/>
      <c r="DY113" s="745"/>
      <c r="DZ113" s="745"/>
      <c r="EA113" s="745"/>
      <c r="EB113" s="745"/>
      <c r="EC113" s="745"/>
      <c r="ED113" s="745"/>
      <c r="EE113" s="745"/>
      <c r="EF113" s="745"/>
      <c r="EG113" s="745"/>
      <c r="EH113" s="745"/>
      <c r="EI113" s="745"/>
      <c r="EJ113" s="745"/>
      <c r="EK113" s="745"/>
      <c r="EL113" s="745"/>
      <c r="EM113" s="745"/>
      <c r="EN113" s="745"/>
      <c r="EO113" s="745"/>
      <c r="EP113" s="745"/>
      <c r="EQ113" s="745"/>
      <c r="ER113" s="745"/>
      <c r="ES113" s="745"/>
      <c r="ET113" s="745"/>
      <c r="EU113" s="745"/>
      <c r="EV113" s="745"/>
      <c r="EW113" s="745"/>
      <c r="EX113" s="745"/>
      <c r="EY113" s="745"/>
      <c r="EZ113" s="745"/>
      <c r="FA113" s="745"/>
      <c r="FB113" s="745"/>
      <c r="FC113" s="745"/>
      <c r="FD113" s="745"/>
      <c r="FE113" s="745"/>
      <c r="FF113" s="745"/>
      <c r="FG113" s="745"/>
      <c r="FH113" s="745"/>
      <c r="FI113" s="745"/>
      <c r="FJ113" s="745"/>
      <c r="FK113" s="745"/>
      <c r="FL113" s="745"/>
      <c r="FM113" s="745"/>
      <c r="FN113" s="745"/>
      <c r="FO113" s="745"/>
      <c r="FP113" s="745"/>
      <c r="FQ113" s="745"/>
      <c r="FR113" s="745"/>
      <c r="FS113" s="745"/>
      <c r="FT113" s="745"/>
      <c r="FU113" s="745"/>
      <c r="FV113" s="745"/>
      <c r="FW113" s="745"/>
      <c r="FX113" s="745"/>
      <c r="FY113" s="745"/>
      <c r="FZ113" s="745"/>
      <c r="GA113" s="745"/>
      <c r="GB113" s="745"/>
      <c r="GC113" s="745"/>
      <c r="GD113" s="745"/>
      <c r="GE113" s="745"/>
      <c r="GF113" s="745"/>
      <c r="GG113" s="745"/>
      <c r="GH113" s="745"/>
      <c r="GI113" s="745"/>
      <c r="GJ113" s="745"/>
      <c r="GK113" s="745"/>
      <c r="GL113" s="745"/>
      <c r="GM113" s="745"/>
      <c r="GN113" s="745"/>
      <c r="GO113" s="745"/>
      <c r="GP113" s="745"/>
      <c r="GQ113" s="745"/>
      <c r="GR113" s="745"/>
      <c r="GS113" s="745"/>
      <c r="GT113" s="745"/>
      <c r="GU113" s="745"/>
      <c r="GV113" s="745"/>
      <c r="GW113" s="745"/>
      <c r="GX113" s="745"/>
      <c r="GY113" s="745"/>
      <c r="GZ113" s="745"/>
      <c r="HA113" s="745"/>
      <c r="HB113" s="745"/>
      <c r="HC113" s="745"/>
      <c r="HD113" s="745"/>
      <c r="HE113" s="745"/>
      <c r="HF113" s="745"/>
      <c r="HG113" s="745"/>
      <c r="HH113" s="745"/>
      <c r="HI113" s="745"/>
      <c r="HJ113" s="745"/>
      <c r="HK113" s="745"/>
      <c r="HL113" s="745"/>
      <c r="HM113" s="745"/>
      <c r="HN113" s="745"/>
      <c r="HO113" s="745"/>
      <c r="HP113" s="745"/>
      <c r="HQ113" s="745"/>
      <c r="HR113" s="745"/>
      <c r="HS113" s="745"/>
      <c r="HT113" s="745"/>
      <c r="HU113" s="745"/>
      <c r="HV113" s="745"/>
      <c r="HW113" s="745"/>
      <c r="HX113" s="745"/>
      <c r="HY113" s="745"/>
      <c r="HZ113" s="745"/>
      <c r="IA113" s="745"/>
      <c r="IB113" s="745"/>
      <c r="IC113" s="745"/>
      <c r="ID113" s="745"/>
      <c r="IE113" s="745"/>
      <c r="IF113" s="745"/>
      <c r="IG113" s="745"/>
      <c r="IH113" s="745"/>
      <c r="II113" s="745"/>
      <c r="IJ113" s="745"/>
      <c r="IK113" s="745"/>
      <c r="IL113" s="745"/>
      <c r="IM113" s="745"/>
      <c r="IN113" s="745"/>
    </row>
    <row r="114" spans="1:248" ht="12.75">
      <c r="A114" s="746" t="s">
        <v>6385</v>
      </c>
      <c r="B114" s="747">
        <v>44184</v>
      </c>
      <c r="C114" s="746" t="s">
        <v>3844</v>
      </c>
      <c r="D114" s="746"/>
      <c r="E114" s="748" t="s">
        <v>3843</v>
      </c>
      <c r="F114" s="746">
        <v>260</v>
      </c>
      <c r="G114" s="746">
        <v>266</v>
      </c>
      <c r="H114" s="758"/>
      <c r="I114" s="750"/>
      <c r="J114" s="746">
        <v>23</v>
      </c>
      <c r="K114" s="746">
        <v>13</v>
      </c>
      <c r="L114" s="748">
        <v>34</v>
      </c>
      <c r="M114" s="746">
        <v>18</v>
      </c>
      <c r="N114" s="746">
        <v>9</v>
      </c>
      <c r="O114" s="748">
        <v>6</v>
      </c>
      <c r="P114" s="748">
        <f t="shared" si="31"/>
        <v>27</v>
      </c>
      <c r="Q114" s="748"/>
      <c r="R114" s="748"/>
      <c r="S114" s="748"/>
      <c r="T114" s="748" t="s">
        <v>4491</v>
      </c>
      <c r="U114" s="751"/>
      <c r="V114" s="752">
        <f t="shared" si="38"/>
        <v>0.78260869565217395</v>
      </c>
      <c r="W114" s="752">
        <f t="shared" ref="W114:X114" si="104">IF(OR(K114=ISBLANK(0),K114=0),"",IF(N114=ISBLANK(0),0,N114/K114))</f>
        <v>0.69230769230769229</v>
      </c>
      <c r="X114" s="752">
        <f t="shared" si="104"/>
        <v>0.17647058823529413</v>
      </c>
      <c r="Y114" s="753">
        <f t="shared" si="33"/>
        <v>0.75</v>
      </c>
      <c r="Z114" s="753">
        <f t="shared" si="34"/>
        <v>0</v>
      </c>
      <c r="AA114" s="745"/>
      <c r="AB114" s="745"/>
      <c r="AC114" s="745"/>
      <c r="AD114" s="745"/>
      <c r="AE114" s="745"/>
      <c r="AF114" s="745"/>
      <c r="AG114" s="745"/>
      <c r="AH114" s="745"/>
      <c r="AI114" s="745"/>
      <c r="AJ114" s="745"/>
      <c r="AK114" s="745"/>
      <c r="AL114" s="745"/>
      <c r="AM114" s="745"/>
      <c r="AN114" s="745"/>
      <c r="AO114" s="745"/>
      <c r="AP114" s="745"/>
      <c r="AQ114" s="745"/>
      <c r="AR114" s="745"/>
      <c r="AS114" s="745"/>
      <c r="AT114" s="745"/>
      <c r="AU114" s="745"/>
      <c r="AV114" s="745"/>
      <c r="AW114" s="745"/>
      <c r="AX114" s="745"/>
      <c r="AY114" s="745"/>
      <c r="AZ114" s="745"/>
      <c r="BA114" s="745"/>
      <c r="BB114" s="745"/>
      <c r="BC114" s="745"/>
      <c r="BD114" s="745"/>
      <c r="BE114" s="745"/>
      <c r="BF114" s="745"/>
      <c r="BG114" s="745"/>
      <c r="BH114" s="745"/>
      <c r="BI114" s="745"/>
      <c r="BJ114" s="745"/>
      <c r="BK114" s="745"/>
      <c r="BL114" s="745"/>
      <c r="BM114" s="745"/>
      <c r="BN114" s="745"/>
      <c r="BO114" s="745"/>
      <c r="BP114" s="745"/>
      <c r="BQ114" s="745"/>
      <c r="BR114" s="745"/>
      <c r="BS114" s="745"/>
      <c r="BT114" s="745"/>
      <c r="BU114" s="745"/>
      <c r="BV114" s="745"/>
      <c r="BW114" s="745"/>
      <c r="BX114" s="745"/>
      <c r="BY114" s="745"/>
      <c r="BZ114" s="745"/>
      <c r="CA114" s="745"/>
      <c r="CB114" s="745"/>
      <c r="CC114" s="745"/>
      <c r="CD114" s="745"/>
      <c r="CE114" s="745"/>
      <c r="CF114" s="745"/>
      <c r="CG114" s="745"/>
      <c r="CH114" s="745"/>
      <c r="CI114" s="745"/>
      <c r="CJ114" s="745"/>
      <c r="CK114" s="745"/>
      <c r="CL114" s="745"/>
      <c r="CM114" s="745"/>
      <c r="CN114" s="745"/>
      <c r="CO114" s="745"/>
      <c r="CP114" s="745"/>
      <c r="CQ114" s="745"/>
      <c r="CR114" s="745"/>
      <c r="CS114" s="745"/>
      <c r="CT114" s="745"/>
      <c r="CU114" s="745"/>
      <c r="CV114" s="745"/>
      <c r="CW114" s="745"/>
      <c r="CX114" s="745"/>
      <c r="CY114" s="745"/>
      <c r="CZ114" s="745"/>
      <c r="DA114" s="745"/>
      <c r="DB114" s="745"/>
      <c r="DC114" s="745"/>
      <c r="DD114" s="745"/>
      <c r="DE114" s="745"/>
      <c r="DF114" s="745"/>
      <c r="DG114" s="745"/>
      <c r="DH114" s="745"/>
      <c r="DI114" s="745"/>
      <c r="DJ114" s="745"/>
      <c r="DK114" s="745"/>
      <c r="DL114" s="745"/>
      <c r="DM114" s="745"/>
      <c r="DN114" s="745"/>
      <c r="DO114" s="745"/>
      <c r="DP114" s="745"/>
      <c r="DQ114" s="745"/>
      <c r="DR114" s="745"/>
      <c r="DS114" s="745"/>
      <c r="DT114" s="745"/>
      <c r="DU114" s="745"/>
      <c r="DV114" s="745"/>
      <c r="DW114" s="745"/>
      <c r="DX114" s="745"/>
      <c r="DY114" s="745"/>
      <c r="DZ114" s="745"/>
      <c r="EA114" s="745"/>
      <c r="EB114" s="745"/>
      <c r="EC114" s="745"/>
      <c r="ED114" s="745"/>
      <c r="EE114" s="745"/>
      <c r="EF114" s="745"/>
      <c r="EG114" s="745"/>
      <c r="EH114" s="745"/>
      <c r="EI114" s="745"/>
      <c r="EJ114" s="745"/>
      <c r="EK114" s="745"/>
      <c r="EL114" s="745"/>
      <c r="EM114" s="745"/>
      <c r="EN114" s="745"/>
      <c r="EO114" s="745"/>
      <c r="EP114" s="745"/>
      <c r="EQ114" s="745"/>
      <c r="ER114" s="745"/>
      <c r="ES114" s="745"/>
      <c r="ET114" s="745"/>
      <c r="EU114" s="745"/>
      <c r="EV114" s="745"/>
      <c r="EW114" s="745"/>
      <c r="EX114" s="745"/>
      <c r="EY114" s="745"/>
      <c r="EZ114" s="745"/>
      <c r="FA114" s="745"/>
      <c r="FB114" s="745"/>
      <c r="FC114" s="745"/>
      <c r="FD114" s="745"/>
      <c r="FE114" s="745"/>
      <c r="FF114" s="745"/>
      <c r="FG114" s="745"/>
      <c r="FH114" s="745"/>
      <c r="FI114" s="745"/>
      <c r="FJ114" s="745"/>
      <c r="FK114" s="745"/>
      <c r="FL114" s="745"/>
      <c r="FM114" s="745"/>
      <c r="FN114" s="745"/>
      <c r="FO114" s="745"/>
      <c r="FP114" s="745"/>
      <c r="FQ114" s="745"/>
      <c r="FR114" s="745"/>
      <c r="FS114" s="745"/>
      <c r="FT114" s="745"/>
      <c r="FU114" s="745"/>
      <c r="FV114" s="745"/>
      <c r="FW114" s="745"/>
      <c r="FX114" s="745"/>
      <c r="FY114" s="745"/>
      <c r="FZ114" s="745"/>
      <c r="GA114" s="745"/>
      <c r="GB114" s="745"/>
      <c r="GC114" s="745"/>
      <c r="GD114" s="745"/>
      <c r="GE114" s="745"/>
      <c r="GF114" s="745"/>
      <c r="GG114" s="745"/>
      <c r="GH114" s="745"/>
      <c r="GI114" s="745"/>
      <c r="GJ114" s="745"/>
      <c r="GK114" s="745"/>
      <c r="GL114" s="745"/>
      <c r="GM114" s="745"/>
      <c r="GN114" s="745"/>
      <c r="GO114" s="745"/>
      <c r="GP114" s="745"/>
      <c r="GQ114" s="745"/>
      <c r="GR114" s="745"/>
      <c r="GS114" s="745"/>
      <c r="GT114" s="745"/>
      <c r="GU114" s="745"/>
      <c r="GV114" s="745"/>
      <c r="GW114" s="745"/>
      <c r="GX114" s="745"/>
      <c r="GY114" s="745"/>
      <c r="GZ114" s="745"/>
      <c r="HA114" s="745"/>
      <c r="HB114" s="745"/>
      <c r="HC114" s="745"/>
      <c r="HD114" s="745"/>
      <c r="HE114" s="745"/>
      <c r="HF114" s="745"/>
      <c r="HG114" s="745"/>
      <c r="HH114" s="745"/>
      <c r="HI114" s="745"/>
      <c r="HJ114" s="745"/>
      <c r="HK114" s="745"/>
      <c r="HL114" s="745"/>
      <c r="HM114" s="745"/>
      <c r="HN114" s="745"/>
      <c r="HO114" s="745"/>
      <c r="HP114" s="745"/>
      <c r="HQ114" s="745"/>
      <c r="HR114" s="745"/>
      <c r="HS114" s="745"/>
      <c r="HT114" s="745"/>
      <c r="HU114" s="745"/>
      <c r="HV114" s="745"/>
      <c r="HW114" s="745"/>
      <c r="HX114" s="745"/>
      <c r="HY114" s="745"/>
      <c r="HZ114" s="745"/>
      <c r="IA114" s="745"/>
      <c r="IB114" s="745"/>
      <c r="IC114" s="745"/>
      <c r="ID114" s="745"/>
      <c r="IE114" s="745"/>
      <c r="IF114" s="745"/>
      <c r="IG114" s="745"/>
      <c r="IH114" s="745"/>
      <c r="II114" s="745"/>
      <c r="IJ114" s="745"/>
      <c r="IK114" s="745"/>
      <c r="IL114" s="745"/>
      <c r="IM114" s="745"/>
      <c r="IN114" s="745"/>
    </row>
    <row r="115" spans="1:248" ht="12.75">
      <c r="A115" s="746" t="s">
        <v>6386</v>
      </c>
      <c r="B115" s="747">
        <v>44125</v>
      </c>
      <c r="C115" s="746" t="s">
        <v>4030</v>
      </c>
      <c r="D115" s="746"/>
      <c r="E115" s="748" t="s">
        <v>3901</v>
      </c>
      <c r="F115" s="746" t="s">
        <v>6266</v>
      </c>
      <c r="G115" s="746" t="s">
        <v>6234</v>
      </c>
      <c r="H115" s="746">
        <v>588</v>
      </c>
      <c r="I115" s="748">
        <v>611</v>
      </c>
      <c r="J115" s="746">
        <v>70</v>
      </c>
      <c r="K115" s="746">
        <v>0</v>
      </c>
      <c r="L115" s="748">
        <v>0</v>
      </c>
      <c r="M115" s="746">
        <v>15</v>
      </c>
      <c r="N115" s="746"/>
      <c r="O115" s="748"/>
      <c r="P115" s="748">
        <f t="shared" si="31"/>
        <v>15</v>
      </c>
      <c r="Q115" s="748"/>
      <c r="R115" s="748"/>
      <c r="S115" s="748"/>
      <c r="T115" s="748" t="s">
        <v>4491</v>
      </c>
      <c r="U115" s="751"/>
      <c r="V115" s="752">
        <f t="shared" si="38"/>
        <v>0.21428571428571427</v>
      </c>
      <c r="W115" s="752" t="str">
        <f t="shared" ref="W115:X115" si="105">IF(OR(K115=ISBLANK(0),K115=0),"",IF(N115=ISBLANK(0),0,N115/K115))</f>
        <v/>
      </c>
      <c r="X115" s="752" t="str">
        <f t="shared" si="105"/>
        <v/>
      </c>
      <c r="Y115" s="753" t="str">
        <f t="shared" si="33"/>
        <v/>
      </c>
      <c r="Z115" s="753">
        <f t="shared" si="34"/>
        <v>0</v>
      </c>
      <c r="AA115" s="745"/>
      <c r="AB115" s="745"/>
      <c r="AC115" s="745"/>
      <c r="AD115" s="745"/>
      <c r="AE115" s="745"/>
      <c r="AF115" s="745"/>
      <c r="AG115" s="745"/>
      <c r="AH115" s="745"/>
      <c r="AI115" s="745"/>
      <c r="AJ115" s="745"/>
      <c r="AK115" s="745"/>
      <c r="AL115" s="745"/>
      <c r="AM115" s="745"/>
      <c r="AN115" s="745"/>
      <c r="AO115" s="745"/>
      <c r="AP115" s="745"/>
      <c r="AQ115" s="745"/>
      <c r="AR115" s="745"/>
      <c r="AS115" s="745"/>
      <c r="AT115" s="745"/>
      <c r="AU115" s="745"/>
      <c r="AV115" s="745"/>
      <c r="AW115" s="745"/>
      <c r="AX115" s="745"/>
      <c r="AY115" s="745"/>
      <c r="AZ115" s="745"/>
      <c r="BA115" s="745"/>
      <c r="BB115" s="745"/>
      <c r="BC115" s="745"/>
      <c r="BD115" s="745"/>
      <c r="BE115" s="745"/>
      <c r="BF115" s="745"/>
      <c r="BG115" s="745"/>
      <c r="BH115" s="745"/>
      <c r="BI115" s="745"/>
      <c r="BJ115" s="745"/>
      <c r="BK115" s="745"/>
      <c r="BL115" s="745"/>
      <c r="BM115" s="745"/>
      <c r="BN115" s="745"/>
      <c r="BO115" s="745"/>
      <c r="BP115" s="745"/>
      <c r="BQ115" s="745"/>
      <c r="BR115" s="745"/>
      <c r="BS115" s="745"/>
      <c r="BT115" s="745"/>
      <c r="BU115" s="745"/>
      <c r="BV115" s="745"/>
      <c r="BW115" s="745"/>
      <c r="BX115" s="745"/>
      <c r="BY115" s="745"/>
      <c r="BZ115" s="745"/>
      <c r="CA115" s="745"/>
      <c r="CB115" s="745"/>
      <c r="CC115" s="745"/>
      <c r="CD115" s="745"/>
      <c r="CE115" s="745"/>
      <c r="CF115" s="745"/>
      <c r="CG115" s="745"/>
      <c r="CH115" s="745"/>
      <c r="CI115" s="745"/>
      <c r="CJ115" s="745"/>
      <c r="CK115" s="745"/>
      <c r="CL115" s="745"/>
      <c r="CM115" s="745"/>
      <c r="CN115" s="745"/>
      <c r="CO115" s="745"/>
      <c r="CP115" s="745"/>
      <c r="CQ115" s="745"/>
      <c r="CR115" s="745"/>
      <c r="CS115" s="745"/>
      <c r="CT115" s="745"/>
      <c r="CU115" s="745"/>
      <c r="CV115" s="745"/>
      <c r="CW115" s="745"/>
      <c r="CX115" s="745"/>
      <c r="CY115" s="745"/>
      <c r="CZ115" s="745"/>
      <c r="DA115" s="745"/>
      <c r="DB115" s="745"/>
      <c r="DC115" s="745"/>
      <c r="DD115" s="745"/>
      <c r="DE115" s="745"/>
      <c r="DF115" s="745"/>
      <c r="DG115" s="745"/>
      <c r="DH115" s="745"/>
      <c r="DI115" s="745"/>
      <c r="DJ115" s="745"/>
      <c r="DK115" s="745"/>
      <c r="DL115" s="745"/>
      <c r="DM115" s="745"/>
      <c r="DN115" s="745"/>
      <c r="DO115" s="745"/>
      <c r="DP115" s="745"/>
      <c r="DQ115" s="745"/>
      <c r="DR115" s="745"/>
      <c r="DS115" s="745"/>
      <c r="DT115" s="745"/>
      <c r="DU115" s="745"/>
      <c r="DV115" s="745"/>
      <c r="DW115" s="745"/>
      <c r="DX115" s="745"/>
      <c r="DY115" s="745"/>
      <c r="DZ115" s="745"/>
      <c r="EA115" s="745"/>
      <c r="EB115" s="745"/>
      <c r="EC115" s="745"/>
      <c r="ED115" s="745"/>
      <c r="EE115" s="745"/>
      <c r="EF115" s="745"/>
      <c r="EG115" s="745"/>
      <c r="EH115" s="745"/>
      <c r="EI115" s="745"/>
      <c r="EJ115" s="745"/>
      <c r="EK115" s="745"/>
      <c r="EL115" s="745"/>
      <c r="EM115" s="745"/>
      <c r="EN115" s="745"/>
      <c r="EO115" s="745"/>
      <c r="EP115" s="745"/>
      <c r="EQ115" s="745"/>
      <c r="ER115" s="745"/>
      <c r="ES115" s="745"/>
      <c r="ET115" s="745"/>
      <c r="EU115" s="745"/>
      <c r="EV115" s="745"/>
      <c r="EW115" s="745"/>
      <c r="EX115" s="745"/>
      <c r="EY115" s="745"/>
      <c r="EZ115" s="745"/>
      <c r="FA115" s="745"/>
      <c r="FB115" s="745"/>
      <c r="FC115" s="745"/>
      <c r="FD115" s="745"/>
      <c r="FE115" s="745"/>
      <c r="FF115" s="745"/>
      <c r="FG115" s="745"/>
      <c r="FH115" s="745"/>
      <c r="FI115" s="745"/>
      <c r="FJ115" s="745"/>
      <c r="FK115" s="745"/>
      <c r="FL115" s="745"/>
      <c r="FM115" s="745"/>
      <c r="FN115" s="745"/>
      <c r="FO115" s="745"/>
      <c r="FP115" s="745"/>
      <c r="FQ115" s="745"/>
      <c r="FR115" s="745"/>
      <c r="FS115" s="745"/>
      <c r="FT115" s="745"/>
      <c r="FU115" s="745"/>
      <c r="FV115" s="745"/>
      <c r="FW115" s="745"/>
      <c r="FX115" s="745"/>
      <c r="FY115" s="745"/>
      <c r="FZ115" s="745"/>
      <c r="GA115" s="745"/>
      <c r="GB115" s="745"/>
      <c r="GC115" s="745"/>
      <c r="GD115" s="745"/>
      <c r="GE115" s="745"/>
      <c r="GF115" s="745"/>
      <c r="GG115" s="745"/>
      <c r="GH115" s="745"/>
      <c r="GI115" s="745"/>
      <c r="GJ115" s="745"/>
      <c r="GK115" s="745"/>
      <c r="GL115" s="745"/>
      <c r="GM115" s="745"/>
      <c r="GN115" s="745"/>
      <c r="GO115" s="745"/>
      <c r="GP115" s="745"/>
      <c r="GQ115" s="745"/>
      <c r="GR115" s="745"/>
      <c r="GS115" s="745"/>
      <c r="GT115" s="745"/>
      <c r="GU115" s="745"/>
      <c r="GV115" s="745"/>
      <c r="GW115" s="745"/>
      <c r="GX115" s="745"/>
      <c r="GY115" s="745"/>
      <c r="GZ115" s="745"/>
      <c r="HA115" s="745"/>
      <c r="HB115" s="745"/>
      <c r="HC115" s="745"/>
      <c r="HD115" s="745"/>
      <c r="HE115" s="745"/>
      <c r="HF115" s="745"/>
      <c r="HG115" s="745"/>
      <c r="HH115" s="745"/>
      <c r="HI115" s="745"/>
      <c r="HJ115" s="745"/>
      <c r="HK115" s="745"/>
      <c r="HL115" s="745"/>
      <c r="HM115" s="745"/>
      <c r="HN115" s="745"/>
      <c r="HO115" s="745"/>
      <c r="HP115" s="745"/>
      <c r="HQ115" s="745"/>
      <c r="HR115" s="745"/>
      <c r="HS115" s="745"/>
      <c r="HT115" s="745"/>
      <c r="HU115" s="745"/>
      <c r="HV115" s="745"/>
      <c r="HW115" s="745"/>
      <c r="HX115" s="745"/>
      <c r="HY115" s="745"/>
      <c r="HZ115" s="745"/>
      <c r="IA115" s="745"/>
      <c r="IB115" s="745"/>
      <c r="IC115" s="745"/>
      <c r="ID115" s="745"/>
      <c r="IE115" s="745"/>
      <c r="IF115" s="745"/>
      <c r="IG115" s="745"/>
      <c r="IH115" s="745"/>
      <c r="II115" s="745"/>
      <c r="IJ115" s="745"/>
      <c r="IK115" s="745"/>
      <c r="IL115" s="745"/>
      <c r="IM115" s="745"/>
      <c r="IN115" s="745"/>
    </row>
    <row r="116" spans="1:248" ht="27.75" customHeight="1">
      <c r="A116" s="746" t="s">
        <v>6387</v>
      </c>
      <c r="B116" s="747">
        <v>44133</v>
      </c>
      <c r="C116" s="746" t="s">
        <v>4036</v>
      </c>
      <c r="D116" s="758"/>
      <c r="E116" s="748" t="s">
        <v>3901</v>
      </c>
      <c r="F116" s="746">
        <v>238</v>
      </c>
      <c r="G116" s="746">
        <v>243</v>
      </c>
      <c r="H116" s="746">
        <v>581</v>
      </c>
      <c r="I116" s="748">
        <v>625</v>
      </c>
      <c r="J116" s="746">
        <v>50</v>
      </c>
      <c r="K116" s="746">
        <v>0</v>
      </c>
      <c r="L116" s="748">
        <v>0</v>
      </c>
      <c r="M116" s="746">
        <v>15</v>
      </c>
      <c r="N116" s="758"/>
      <c r="O116" s="748"/>
      <c r="P116" s="748">
        <f t="shared" si="31"/>
        <v>15</v>
      </c>
      <c r="Q116" s="748"/>
      <c r="R116" s="748"/>
      <c r="S116" s="748"/>
      <c r="T116" s="748" t="s">
        <v>4608</v>
      </c>
      <c r="U116" s="751"/>
      <c r="V116" s="752">
        <f t="shared" si="38"/>
        <v>0.3</v>
      </c>
      <c r="W116" s="752" t="str">
        <f t="shared" ref="W116:X116" si="106">IF(OR(K116=ISBLANK(0),K116=0),"",IF(N116=ISBLANK(0),0,N116/K116))</f>
        <v/>
      </c>
      <c r="X116" s="752" t="str">
        <f t="shared" si="106"/>
        <v/>
      </c>
      <c r="Y116" s="753" t="str">
        <f t="shared" si="33"/>
        <v/>
      </c>
      <c r="Z116" s="753">
        <f t="shared" si="34"/>
        <v>0</v>
      </c>
      <c r="AA116" s="745"/>
      <c r="AB116" s="745"/>
      <c r="AC116" s="745"/>
      <c r="AD116" s="745"/>
      <c r="AE116" s="745"/>
      <c r="AF116" s="745"/>
      <c r="AG116" s="745"/>
      <c r="AH116" s="745"/>
      <c r="AI116" s="745"/>
      <c r="AJ116" s="745"/>
      <c r="AK116" s="745"/>
      <c r="AL116" s="745"/>
      <c r="AM116" s="745"/>
      <c r="AN116" s="745"/>
      <c r="AO116" s="745"/>
      <c r="AP116" s="745"/>
      <c r="AQ116" s="745"/>
      <c r="AR116" s="745"/>
      <c r="AS116" s="745"/>
      <c r="AT116" s="745"/>
      <c r="AU116" s="745"/>
      <c r="AV116" s="745"/>
      <c r="AW116" s="745"/>
      <c r="AX116" s="745"/>
      <c r="AY116" s="745"/>
      <c r="AZ116" s="745"/>
      <c r="BA116" s="745"/>
      <c r="BB116" s="745"/>
      <c r="BC116" s="745"/>
      <c r="BD116" s="745"/>
      <c r="BE116" s="745"/>
      <c r="BF116" s="745"/>
      <c r="BG116" s="745"/>
      <c r="BH116" s="745"/>
      <c r="BI116" s="745"/>
      <c r="BJ116" s="745"/>
      <c r="BK116" s="745"/>
      <c r="BL116" s="745"/>
      <c r="BM116" s="745"/>
      <c r="BN116" s="745"/>
      <c r="BO116" s="745"/>
      <c r="BP116" s="745"/>
      <c r="BQ116" s="745"/>
      <c r="BR116" s="745"/>
      <c r="BS116" s="745"/>
      <c r="BT116" s="745"/>
      <c r="BU116" s="745"/>
      <c r="BV116" s="745"/>
      <c r="BW116" s="745"/>
      <c r="BX116" s="745"/>
      <c r="BY116" s="745"/>
      <c r="BZ116" s="745"/>
      <c r="CA116" s="745"/>
      <c r="CB116" s="745"/>
      <c r="CC116" s="745"/>
      <c r="CD116" s="745"/>
      <c r="CE116" s="745"/>
      <c r="CF116" s="745"/>
      <c r="CG116" s="745"/>
      <c r="CH116" s="745"/>
      <c r="CI116" s="745"/>
      <c r="CJ116" s="745"/>
      <c r="CK116" s="745"/>
      <c r="CL116" s="745"/>
      <c r="CM116" s="745"/>
      <c r="CN116" s="745"/>
      <c r="CO116" s="745"/>
      <c r="CP116" s="745"/>
      <c r="CQ116" s="745"/>
      <c r="CR116" s="745"/>
      <c r="CS116" s="745"/>
      <c r="CT116" s="745"/>
      <c r="CU116" s="745"/>
      <c r="CV116" s="745"/>
      <c r="CW116" s="745"/>
      <c r="CX116" s="745"/>
      <c r="CY116" s="745"/>
      <c r="CZ116" s="745"/>
      <c r="DA116" s="745"/>
      <c r="DB116" s="745"/>
      <c r="DC116" s="745"/>
      <c r="DD116" s="745"/>
      <c r="DE116" s="745"/>
      <c r="DF116" s="745"/>
      <c r="DG116" s="745"/>
      <c r="DH116" s="745"/>
      <c r="DI116" s="745"/>
      <c r="DJ116" s="745"/>
      <c r="DK116" s="745"/>
      <c r="DL116" s="745"/>
      <c r="DM116" s="745"/>
      <c r="DN116" s="745"/>
      <c r="DO116" s="745"/>
      <c r="DP116" s="745"/>
      <c r="DQ116" s="745"/>
      <c r="DR116" s="745"/>
      <c r="DS116" s="745"/>
      <c r="DT116" s="745"/>
      <c r="DU116" s="745"/>
      <c r="DV116" s="745"/>
      <c r="DW116" s="745"/>
      <c r="DX116" s="745"/>
      <c r="DY116" s="745"/>
      <c r="DZ116" s="745"/>
      <c r="EA116" s="745"/>
      <c r="EB116" s="745"/>
      <c r="EC116" s="745"/>
      <c r="ED116" s="745"/>
      <c r="EE116" s="745"/>
      <c r="EF116" s="745"/>
      <c r="EG116" s="745"/>
      <c r="EH116" s="745"/>
      <c r="EI116" s="745"/>
      <c r="EJ116" s="745"/>
      <c r="EK116" s="745"/>
      <c r="EL116" s="745"/>
      <c r="EM116" s="745"/>
      <c r="EN116" s="745"/>
      <c r="EO116" s="745"/>
      <c r="EP116" s="745"/>
      <c r="EQ116" s="745"/>
      <c r="ER116" s="745"/>
      <c r="ES116" s="745"/>
      <c r="ET116" s="745"/>
      <c r="EU116" s="745"/>
      <c r="EV116" s="745"/>
      <c r="EW116" s="745"/>
      <c r="EX116" s="745"/>
      <c r="EY116" s="745"/>
      <c r="EZ116" s="745"/>
      <c r="FA116" s="745"/>
      <c r="FB116" s="745"/>
      <c r="FC116" s="745"/>
      <c r="FD116" s="745"/>
      <c r="FE116" s="745"/>
      <c r="FF116" s="745"/>
      <c r="FG116" s="745"/>
      <c r="FH116" s="745"/>
      <c r="FI116" s="745"/>
      <c r="FJ116" s="745"/>
      <c r="FK116" s="745"/>
      <c r="FL116" s="745"/>
      <c r="FM116" s="745"/>
      <c r="FN116" s="745"/>
      <c r="FO116" s="745"/>
      <c r="FP116" s="745"/>
      <c r="FQ116" s="745"/>
      <c r="FR116" s="745"/>
      <c r="FS116" s="745"/>
      <c r="FT116" s="745"/>
      <c r="FU116" s="745"/>
      <c r="FV116" s="745"/>
      <c r="FW116" s="745"/>
      <c r="FX116" s="745"/>
      <c r="FY116" s="745"/>
      <c r="FZ116" s="745"/>
      <c r="GA116" s="745"/>
      <c r="GB116" s="745"/>
      <c r="GC116" s="745"/>
      <c r="GD116" s="745"/>
      <c r="GE116" s="745"/>
      <c r="GF116" s="745"/>
      <c r="GG116" s="745"/>
      <c r="GH116" s="745"/>
      <c r="GI116" s="745"/>
      <c r="GJ116" s="745"/>
      <c r="GK116" s="745"/>
      <c r="GL116" s="745"/>
      <c r="GM116" s="745"/>
      <c r="GN116" s="745"/>
      <c r="GO116" s="745"/>
      <c r="GP116" s="745"/>
      <c r="GQ116" s="745"/>
      <c r="GR116" s="745"/>
      <c r="GS116" s="745"/>
      <c r="GT116" s="745"/>
      <c r="GU116" s="745"/>
      <c r="GV116" s="745"/>
      <c r="GW116" s="745"/>
      <c r="GX116" s="745"/>
      <c r="GY116" s="745"/>
      <c r="GZ116" s="745"/>
      <c r="HA116" s="745"/>
      <c r="HB116" s="745"/>
      <c r="HC116" s="745"/>
      <c r="HD116" s="745"/>
      <c r="HE116" s="745"/>
      <c r="HF116" s="745"/>
      <c r="HG116" s="745"/>
      <c r="HH116" s="745"/>
      <c r="HI116" s="745"/>
      <c r="HJ116" s="745"/>
      <c r="HK116" s="745"/>
      <c r="HL116" s="745"/>
      <c r="HM116" s="745"/>
      <c r="HN116" s="745"/>
      <c r="HO116" s="745"/>
      <c r="HP116" s="745"/>
      <c r="HQ116" s="745"/>
      <c r="HR116" s="745"/>
      <c r="HS116" s="745"/>
      <c r="HT116" s="745"/>
      <c r="HU116" s="745"/>
      <c r="HV116" s="745"/>
      <c r="HW116" s="745"/>
      <c r="HX116" s="745"/>
      <c r="HY116" s="745"/>
      <c r="HZ116" s="745"/>
      <c r="IA116" s="745"/>
      <c r="IB116" s="745"/>
      <c r="IC116" s="745"/>
      <c r="ID116" s="745"/>
      <c r="IE116" s="745"/>
      <c r="IF116" s="745"/>
      <c r="IG116" s="745"/>
      <c r="IH116" s="745"/>
      <c r="II116" s="745"/>
      <c r="IJ116" s="745"/>
      <c r="IK116" s="745"/>
      <c r="IL116" s="745"/>
      <c r="IM116" s="745"/>
      <c r="IN116" s="745"/>
    </row>
    <row r="117" spans="1:248" ht="12.75">
      <c r="A117" s="746" t="s">
        <v>6388</v>
      </c>
      <c r="B117" s="747">
        <v>44235</v>
      </c>
      <c r="C117" s="746" t="s">
        <v>6199</v>
      </c>
      <c r="D117" s="746" t="s">
        <v>6237</v>
      </c>
      <c r="E117" s="748" t="s">
        <v>6249</v>
      </c>
      <c r="F117" s="746">
        <v>242</v>
      </c>
      <c r="G117" s="746">
        <v>255</v>
      </c>
      <c r="H117" s="746"/>
      <c r="I117" s="748"/>
      <c r="J117" s="746">
        <v>73</v>
      </c>
      <c r="K117" s="746">
        <v>21</v>
      </c>
      <c r="L117" s="748">
        <v>11</v>
      </c>
      <c r="M117" s="746">
        <v>22</v>
      </c>
      <c r="N117" s="746">
        <v>6</v>
      </c>
      <c r="O117" s="748">
        <v>0</v>
      </c>
      <c r="P117" s="748">
        <f t="shared" si="31"/>
        <v>28</v>
      </c>
      <c r="Q117" s="748">
        <v>0</v>
      </c>
      <c r="R117" s="748"/>
      <c r="S117" s="748"/>
      <c r="T117" s="748" t="s">
        <v>4491</v>
      </c>
      <c r="U117" s="751"/>
      <c r="V117" s="752">
        <f t="shared" si="38"/>
        <v>0.30136986301369861</v>
      </c>
      <c r="W117" s="752">
        <f t="shared" ref="W117:X117" si="107">IF(OR(K117=ISBLANK(0),K117=0),"",IF(N117=ISBLANK(0),0,N117/K117))</f>
        <v>0.2857142857142857</v>
      </c>
      <c r="X117" s="752">
        <f t="shared" si="107"/>
        <v>0</v>
      </c>
      <c r="Y117" s="753">
        <f t="shared" si="33"/>
        <v>0.2978723404255319</v>
      </c>
      <c r="Z117" s="753">
        <f t="shared" si="34"/>
        <v>0</v>
      </c>
      <c r="AA117" s="745"/>
      <c r="AB117" s="745"/>
      <c r="AC117" s="745"/>
      <c r="AD117" s="745"/>
      <c r="AE117" s="745"/>
      <c r="AF117" s="745"/>
      <c r="AG117" s="745"/>
      <c r="AH117" s="745"/>
      <c r="AI117" s="745"/>
      <c r="AJ117" s="745"/>
      <c r="AK117" s="745"/>
      <c r="AL117" s="745"/>
      <c r="AM117" s="745"/>
      <c r="AN117" s="745"/>
      <c r="AO117" s="745"/>
      <c r="AP117" s="745"/>
      <c r="AQ117" s="745"/>
      <c r="AR117" s="745"/>
      <c r="AS117" s="745"/>
      <c r="AT117" s="745"/>
      <c r="AU117" s="745"/>
      <c r="AV117" s="745"/>
      <c r="AW117" s="745"/>
      <c r="AX117" s="745"/>
      <c r="AY117" s="745"/>
      <c r="AZ117" s="745"/>
      <c r="BA117" s="745"/>
      <c r="BB117" s="745"/>
      <c r="BC117" s="745"/>
      <c r="BD117" s="745"/>
      <c r="BE117" s="745"/>
      <c r="BF117" s="745"/>
      <c r="BG117" s="745"/>
      <c r="BH117" s="745"/>
      <c r="BI117" s="745"/>
      <c r="BJ117" s="745"/>
      <c r="BK117" s="745"/>
      <c r="BL117" s="745"/>
      <c r="BM117" s="745"/>
      <c r="BN117" s="745"/>
      <c r="BO117" s="745"/>
      <c r="BP117" s="745"/>
      <c r="BQ117" s="745"/>
      <c r="BR117" s="745"/>
      <c r="BS117" s="745"/>
      <c r="BT117" s="745"/>
      <c r="BU117" s="745"/>
      <c r="BV117" s="745"/>
      <c r="BW117" s="745"/>
      <c r="BX117" s="745"/>
      <c r="BY117" s="745"/>
      <c r="BZ117" s="745"/>
      <c r="CA117" s="745"/>
      <c r="CB117" s="745"/>
      <c r="CC117" s="745"/>
      <c r="CD117" s="745"/>
      <c r="CE117" s="745"/>
      <c r="CF117" s="745"/>
      <c r="CG117" s="745"/>
      <c r="CH117" s="745"/>
      <c r="CI117" s="745"/>
      <c r="CJ117" s="745"/>
      <c r="CK117" s="745"/>
      <c r="CL117" s="745"/>
      <c r="CM117" s="745"/>
      <c r="CN117" s="745"/>
      <c r="CO117" s="745"/>
      <c r="CP117" s="745"/>
      <c r="CQ117" s="745"/>
      <c r="CR117" s="745"/>
      <c r="CS117" s="745"/>
      <c r="CT117" s="745"/>
      <c r="CU117" s="745"/>
      <c r="CV117" s="745"/>
      <c r="CW117" s="745"/>
      <c r="CX117" s="745"/>
      <c r="CY117" s="745"/>
      <c r="CZ117" s="745"/>
      <c r="DA117" s="745"/>
      <c r="DB117" s="745"/>
      <c r="DC117" s="745"/>
      <c r="DD117" s="745"/>
      <c r="DE117" s="745"/>
      <c r="DF117" s="745"/>
      <c r="DG117" s="745"/>
      <c r="DH117" s="745"/>
      <c r="DI117" s="745"/>
      <c r="DJ117" s="745"/>
      <c r="DK117" s="745"/>
      <c r="DL117" s="745"/>
      <c r="DM117" s="745"/>
      <c r="DN117" s="745"/>
      <c r="DO117" s="745"/>
      <c r="DP117" s="745"/>
      <c r="DQ117" s="745"/>
      <c r="DR117" s="745"/>
      <c r="DS117" s="745"/>
      <c r="DT117" s="745"/>
      <c r="DU117" s="745"/>
      <c r="DV117" s="745"/>
      <c r="DW117" s="745"/>
      <c r="DX117" s="745"/>
      <c r="DY117" s="745"/>
      <c r="DZ117" s="745"/>
      <c r="EA117" s="745"/>
      <c r="EB117" s="745"/>
      <c r="EC117" s="745"/>
      <c r="ED117" s="745"/>
      <c r="EE117" s="745"/>
      <c r="EF117" s="745"/>
      <c r="EG117" s="745"/>
      <c r="EH117" s="745"/>
      <c r="EI117" s="745"/>
      <c r="EJ117" s="745"/>
      <c r="EK117" s="745"/>
      <c r="EL117" s="745"/>
      <c r="EM117" s="745"/>
      <c r="EN117" s="745"/>
      <c r="EO117" s="745"/>
      <c r="EP117" s="745"/>
      <c r="EQ117" s="745"/>
      <c r="ER117" s="745"/>
      <c r="ES117" s="745"/>
      <c r="ET117" s="745"/>
      <c r="EU117" s="745"/>
      <c r="EV117" s="745"/>
      <c r="EW117" s="745"/>
      <c r="EX117" s="745"/>
      <c r="EY117" s="745"/>
      <c r="EZ117" s="745"/>
      <c r="FA117" s="745"/>
      <c r="FB117" s="745"/>
      <c r="FC117" s="745"/>
      <c r="FD117" s="745"/>
      <c r="FE117" s="745"/>
      <c r="FF117" s="745"/>
      <c r="FG117" s="745"/>
      <c r="FH117" s="745"/>
      <c r="FI117" s="745"/>
      <c r="FJ117" s="745"/>
      <c r="FK117" s="745"/>
      <c r="FL117" s="745"/>
      <c r="FM117" s="745"/>
      <c r="FN117" s="745"/>
      <c r="FO117" s="745"/>
      <c r="FP117" s="745"/>
      <c r="FQ117" s="745"/>
      <c r="FR117" s="745"/>
      <c r="FS117" s="745"/>
      <c r="FT117" s="745"/>
      <c r="FU117" s="745"/>
      <c r="FV117" s="745"/>
      <c r="FW117" s="745"/>
      <c r="FX117" s="745"/>
      <c r="FY117" s="745"/>
      <c r="FZ117" s="745"/>
      <c r="GA117" s="745"/>
      <c r="GB117" s="745"/>
      <c r="GC117" s="745"/>
      <c r="GD117" s="745"/>
      <c r="GE117" s="745"/>
      <c r="GF117" s="745"/>
      <c r="GG117" s="745"/>
      <c r="GH117" s="745"/>
      <c r="GI117" s="745"/>
      <c r="GJ117" s="745"/>
      <c r="GK117" s="745"/>
      <c r="GL117" s="745"/>
      <c r="GM117" s="745"/>
      <c r="GN117" s="745"/>
      <c r="GO117" s="745"/>
      <c r="GP117" s="745"/>
      <c r="GQ117" s="745"/>
      <c r="GR117" s="745"/>
      <c r="GS117" s="745"/>
      <c r="GT117" s="745"/>
      <c r="GU117" s="745"/>
      <c r="GV117" s="745"/>
      <c r="GW117" s="745"/>
      <c r="GX117" s="745"/>
      <c r="GY117" s="745"/>
      <c r="GZ117" s="745"/>
      <c r="HA117" s="745"/>
      <c r="HB117" s="745"/>
      <c r="HC117" s="745"/>
      <c r="HD117" s="745"/>
      <c r="HE117" s="745"/>
      <c r="HF117" s="745"/>
      <c r="HG117" s="745"/>
      <c r="HH117" s="745"/>
      <c r="HI117" s="745"/>
      <c r="HJ117" s="745"/>
      <c r="HK117" s="745"/>
      <c r="HL117" s="745"/>
      <c r="HM117" s="745"/>
      <c r="HN117" s="745"/>
      <c r="HO117" s="745"/>
      <c r="HP117" s="745"/>
      <c r="HQ117" s="745"/>
      <c r="HR117" s="745"/>
      <c r="HS117" s="745"/>
      <c r="HT117" s="745"/>
      <c r="HU117" s="745"/>
      <c r="HV117" s="745"/>
      <c r="HW117" s="745"/>
      <c r="HX117" s="745"/>
      <c r="HY117" s="745"/>
      <c r="HZ117" s="745"/>
      <c r="IA117" s="745"/>
      <c r="IB117" s="745"/>
      <c r="IC117" s="745"/>
      <c r="ID117" s="745"/>
      <c r="IE117" s="745"/>
      <c r="IF117" s="745"/>
      <c r="IG117" s="745"/>
      <c r="IH117" s="745"/>
      <c r="II117" s="745"/>
      <c r="IJ117" s="745"/>
      <c r="IK117" s="745"/>
      <c r="IL117" s="745"/>
      <c r="IM117" s="745"/>
      <c r="IN117" s="745"/>
    </row>
    <row r="118" spans="1:248" ht="12.75">
      <c r="A118" s="746" t="s">
        <v>6389</v>
      </c>
      <c r="B118" s="747">
        <v>44132</v>
      </c>
      <c r="C118" s="746" t="s">
        <v>4030</v>
      </c>
      <c r="D118" s="746" t="s">
        <v>6361</v>
      </c>
      <c r="E118" s="748" t="s">
        <v>3843</v>
      </c>
      <c r="F118" s="746">
        <v>247</v>
      </c>
      <c r="G118" s="746">
        <v>273</v>
      </c>
      <c r="H118" s="758"/>
      <c r="I118" s="750"/>
      <c r="J118" s="746">
        <v>29</v>
      </c>
      <c r="K118" s="746">
        <v>2</v>
      </c>
      <c r="L118" s="748">
        <v>32</v>
      </c>
      <c r="M118" s="746">
        <v>20</v>
      </c>
      <c r="N118" s="746">
        <v>2</v>
      </c>
      <c r="O118" s="748">
        <v>4</v>
      </c>
      <c r="P118" s="748">
        <f t="shared" si="31"/>
        <v>22</v>
      </c>
      <c r="Q118" s="748">
        <v>5</v>
      </c>
      <c r="R118" s="748">
        <v>17</v>
      </c>
      <c r="S118" s="748" t="s">
        <v>3549</v>
      </c>
      <c r="T118" s="748" t="s">
        <v>4491</v>
      </c>
      <c r="U118" s="772"/>
      <c r="V118" s="752">
        <f t="shared" si="38"/>
        <v>0.68965517241379315</v>
      </c>
      <c r="W118" s="752">
        <f t="shared" ref="W118:X118" si="108">IF(OR(K118=ISBLANK(0),K118=0),"",IF(N118=ISBLANK(0),0,N118/K118))</f>
        <v>1</v>
      </c>
      <c r="X118" s="752">
        <f t="shared" si="108"/>
        <v>0.125</v>
      </c>
      <c r="Y118" s="753">
        <f t="shared" si="33"/>
        <v>0.70967741935483875</v>
      </c>
      <c r="Z118" s="753">
        <f t="shared" si="34"/>
        <v>0.22727272727272727</v>
      </c>
      <c r="AA118" s="745"/>
      <c r="AB118" s="745"/>
      <c r="AC118" s="745"/>
      <c r="AD118" s="745"/>
      <c r="AE118" s="745"/>
      <c r="AF118" s="745"/>
      <c r="AG118" s="745"/>
      <c r="AH118" s="745"/>
      <c r="AI118" s="745"/>
      <c r="AJ118" s="745"/>
      <c r="AK118" s="745"/>
      <c r="AL118" s="745"/>
      <c r="AM118" s="745"/>
      <c r="AN118" s="745"/>
      <c r="AO118" s="745"/>
      <c r="AP118" s="745"/>
      <c r="AQ118" s="745"/>
      <c r="AR118" s="745"/>
      <c r="AS118" s="745"/>
      <c r="AT118" s="745"/>
      <c r="AU118" s="745"/>
      <c r="AV118" s="745"/>
      <c r="AW118" s="745"/>
      <c r="AX118" s="745"/>
      <c r="AY118" s="745"/>
      <c r="AZ118" s="745"/>
      <c r="BA118" s="745"/>
      <c r="BB118" s="745"/>
      <c r="BC118" s="745"/>
      <c r="BD118" s="745"/>
      <c r="BE118" s="745"/>
      <c r="BF118" s="745"/>
      <c r="BG118" s="745"/>
      <c r="BH118" s="745"/>
      <c r="BI118" s="745"/>
      <c r="BJ118" s="745"/>
      <c r="BK118" s="745"/>
      <c r="BL118" s="745"/>
      <c r="BM118" s="745"/>
      <c r="BN118" s="745"/>
      <c r="BO118" s="745"/>
      <c r="BP118" s="745"/>
      <c r="BQ118" s="745"/>
      <c r="BR118" s="745"/>
      <c r="BS118" s="745"/>
      <c r="BT118" s="745"/>
      <c r="BU118" s="745"/>
      <c r="BV118" s="745"/>
      <c r="BW118" s="745"/>
      <c r="BX118" s="745"/>
      <c r="BY118" s="745"/>
      <c r="BZ118" s="745"/>
      <c r="CA118" s="745"/>
      <c r="CB118" s="745"/>
      <c r="CC118" s="745"/>
      <c r="CD118" s="745"/>
      <c r="CE118" s="745"/>
      <c r="CF118" s="745"/>
      <c r="CG118" s="745"/>
      <c r="CH118" s="745"/>
      <c r="CI118" s="745"/>
      <c r="CJ118" s="745"/>
      <c r="CK118" s="745"/>
      <c r="CL118" s="745"/>
      <c r="CM118" s="745"/>
      <c r="CN118" s="745"/>
      <c r="CO118" s="745"/>
      <c r="CP118" s="745"/>
      <c r="CQ118" s="745"/>
      <c r="CR118" s="745"/>
      <c r="CS118" s="745"/>
      <c r="CT118" s="745"/>
      <c r="CU118" s="745"/>
      <c r="CV118" s="745"/>
      <c r="CW118" s="745"/>
      <c r="CX118" s="745"/>
      <c r="CY118" s="745"/>
      <c r="CZ118" s="745"/>
      <c r="DA118" s="745"/>
      <c r="DB118" s="745"/>
      <c r="DC118" s="745"/>
      <c r="DD118" s="745"/>
      <c r="DE118" s="745"/>
      <c r="DF118" s="745"/>
      <c r="DG118" s="745"/>
      <c r="DH118" s="745"/>
      <c r="DI118" s="745"/>
      <c r="DJ118" s="745"/>
      <c r="DK118" s="745"/>
      <c r="DL118" s="745"/>
      <c r="DM118" s="745"/>
      <c r="DN118" s="745"/>
      <c r="DO118" s="745"/>
      <c r="DP118" s="745"/>
      <c r="DQ118" s="745"/>
      <c r="DR118" s="745"/>
      <c r="DS118" s="745"/>
      <c r="DT118" s="745"/>
      <c r="DU118" s="745"/>
      <c r="DV118" s="745"/>
      <c r="DW118" s="745"/>
      <c r="DX118" s="745"/>
      <c r="DY118" s="745"/>
      <c r="DZ118" s="745"/>
      <c r="EA118" s="745"/>
      <c r="EB118" s="745"/>
      <c r="EC118" s="745"/>
      <c r="ED118" s="745"/>
      <c r="EE118" s="745"/>
      <c r="EF118" s="745"/>
      <c r="EG118" s="745"/>
      <c r="EH118" s="745"/>
      <c r="EI118" s="745"/>
      <c r="EJ118" s="745"/>
      <c r="EK118" s="745"/>
      <c r="EL118" s="745"/>
      <c r="EM118" s="745"/>
      <c r="EN118" s="745"/>
      <c r="EO118" s="745"/>
      <c r="EP118" s="745"/>
      <c r="EQ118" s="745"/>
      <c r="ER118" s="745"/>
      <c r="ES118" s="745"/>
      <c r="ET118" s="745"/>
      <c r="EU118" s="745"/>
      <c r="EV118" s="745"/>
      <c r="EW118" s="745"/>
      <c r="EX118" s="745"/>
      <c r="EY118" s="745"/>
      <c r="EZ118" s="745"/>
      <c r="FA118" s="745"/>
      <c r="FB118" s="745"/>
      <c r="FC118" s="745"/>
      <c r="FD118" s="745"/>
      <c r="FE118" s="745"/>
      <c r="FF118" s="745"/>
      <c r="FG118" s="745"/>
      <c r="FH118" s="745"/>
      <c r="FI118" s="745"/>
      <c r="FJ118" s="745"/>
      <c r="FK118" s="745"/>
      <c r="FL118" s="745"/>
      <c r="FM118" s="745"/>
      <c r="FN118" s="745"/>
      <c r="FO118" s="745"/>
      <c r="FP118" s="745"/>
      <c r="FQ118" s="745"/>
      <c r="FR118" s="745"/>
      <c r="FS118" s="745"/>
      <c r="FT118" s="745"/>
      <c r="FU118" s="745"/>
      <c r="FV118" s="745"/>
      <c r="FW118" s="745"/>
      <c r="FX118" s="745"/>
      <c r="FY118" s="745"/>
      <c r="FZ118" s="745"/>
      <c r="GA118" s="745"/>
      <c r="GB118" s="745"/>
      <c r="GC118" s="745"/>
      <c r="GD118" s="745"/>
      <c r="GE118" s="745"/>
      <c r="GF118" s="745"/>
      <c r="GG118" s="745"/>
      <c r="GH118" s="745"/>
      <c r="GI118" s="745"/>
      <c r="GJ118" s="745"/>
      <c r="GK118" s="745"/>
      <c r="GL118" s="745"/>
      <c r="GM118" s="745"/>
      <c r="GN118" s="745"/>
      <c r="GO118" s="745"/>
      <c r="GP118" s="745"/>
      <c r="GQ118" s="745"/>
      <c r="GR118" s="745"/>
      <c r="GS118" s="745"/>
      <c r="GT118" s="745"/>
      <c r="GU118" s="745"/>
      <c r="GV118" s="745"/>
      <c r="GW118" s="745"/>
      <c r="GX118" s="745"/>
      <c r="GY118" s="745"/>
      <c r="GZ118" s="745"/>
      <c r="HA118" s="745"/>
      <c r="HB118" s="745"/>
      <c r="HC118" s="745"/>
      <c r="HD118" s="745"/>
      <c r="HE118" s="745"/>
      <c r="HF118" s="745"/>
      <c r="HG118" s="745"/>
      <c r="HH118" s="745"/>
      <c r="HI118" s="745"/>
      <c r="HJ118" s="745"/>
      <c r="HK118" s="745"/>
      <c r="HL118" s="745"/>
      <c r="HM118" s="745"/>
      <c r="HN118" s="745"/>
      <c r="HO118" s="745"/>
      <c r="HP118" s="745"/>
      <c r="HQ118" s="745"/>
      <c r="HR118" s="745"/>
      <c r="HS118" s="745"/>
      <c r="HT118" s="745"/>
      <c r="HU118" s="745"/>
      <c r="HV118" s="745"/>
      <c r="HW118" s="745"/>
      <c r="HX118" s="745"/>
      <c r="HY118" s="745"/>
      <c r="HZ118" s="745"/>
      <c r="IA118" s="745"/>
      <c r="IB118" s="745"/>
      <c r="IC118" s="745"/>
      <c r="ID118" s="745"/>
      <c r="IE118" s="745"/>
      <c r="IF118" s="745"/>
      <c r="IG118" s="745"/>
      <c r="IH118" s="745"/>
      <c r="II118" s="745"/>
      <c r="IJ118" s="745"/>
      <c r="IK118" s="745"/>
      <c r="IL118" s="745"/>
      <c r="IM118" s="745"/>
      <c r="IN118" s="745"/>
    </row>
    <row r="119" spans="1:248" ht="12.75">
      <c r="A119" s="746" t="s">
        <v>6390</v>
      </c>
      <c r="B119" s="747">
        <v>44236</v>
      </c>
      <c r="C119" s="746" t="s">
        <v>3844</v>
      </c>
      <c r="D119" s="746" t="s">
        <v>6205</v>
      </c>
      <c r="E119" s="748" t="s">
        <v>3843</v>
      </c>
      <c r="F119" s="746">
        <v>241</v>
      </c>
      <c r="G119" s="746">
        <v>252</v>
      </c>
      <c r="H119" s="758"/>
      <c r="I119" s="750"/>
      <c r="J119" s="746">
        <v>11</v>
      </c>
      <c r="K119" s="746">
        <v>9</v>
      </c>
      <c r="L119" s="748">
        <v>23</v>
      </c>
      <c r="M119" s="746">
        <v>8</v>
      </c>
      <c r="N119" s="746">
        <v>6</v>
      </c>
      <c r="O119" s="748">
        <v>5</v>
      </c>
      <c r="P119" s="748">
        <f t="shared" si="31"/>
        <v>14</v>
      </c>
      <c r="Q119" s="748">
        <v>0</v>
      </c>
      <c r="R119" s="748">
        <v>14</v>
      </c>
      <c r="S119" s="748"/>
      <c r="T119" s="748" t="s">
        <v>4491</v>
      </c>
      <c r="U119" s="751"/>
      <c r="V119" s="752">
        <f t="shared" si="38"/>
        <v>0.72727272727272729</v>
      </c>
      <c r="W119" s="752">
        <f t="shared" ref="W119:X119" si="109">IF(OR(K119=ISBLANK(0),K119=0),"",IF(N119=ISBLANK(0),0,N119/K119))</f>
        <v>0.66666666666666663</v>
      </c>
      <c r="X119" s="752">
        <f t="shared" si="109"/>
        <v>0.21739130434782608</v>
      </c>
      <c r="Y119" s="753">
        <f t="shared" si="33"/>
        <v>0.7</v>
      </c>
      <c r="Z119" s="753">
        <f t="shared" si="34"/>
        <v>0</v>
      </c>
      <c r="AA119" s="745"/>
      <c r="AB119" s="745"/>
      <c r="AC119" s="745"/>
      <c r="AD119" s="745"/>
      <c r="AE119" s="745"/>
      <c r="AF119" s="745"/>
      <c r="AG119" s="745"/>
      <c r="AH119" s="745"/>
      <c r="AI119" s="745"/>
      <c r="AJ119" s="745"/>
      <c r="AK119" s="745"/>
      <c r="AL119" s="745"/>
      <c r="AM119" s="745"/>
      <c r="AN119" s="745"/>
      <c r="AO119" s="745"/>
      <c r="AP119" s="745"/>
      <c r="AQ119" s="745"/>
      <c r="AR119" s="745"/>
      <c r="AS119" s="745"/>
      <c r="AT119" s="745"/>
      <c r="AU119" s="745"/>
      <c r="AV119" s="745"/>
      <c r="AW119" s="745"/>
      <c r="AX119" s="745"/>
      <c r="AY119" s="745"/>
      <c r="AZ119" s="745"/>
      <c r="BA119" s="745"/>
      <c r="BB119" s="745"/>
      <c r="BC119" s="745"/>
      <c r="BD119" s="745"/>
      <c r="BE119" s="745"/>
      <c r="BF119" s="745"/>
      <c r="BG119" s="745"/>
      <c r="BH119" s="745"/>
      <c r="BI119" s="745"/>
      <c r="BJ119" s="745"/>
      <c r="BK119" s="745"/>
      <c r="BL119" s="745"/>
      <c r="BM119" s="745"/>
      <c r="BN119" s="745"/>
      <c r="BO119" s="745"/>
      <c r="BP119" s="745"/>
      <c r="BQ119" s="745"/>
      <c r="BR119" s="745"/>
      <c r="BS119" s="745"/>
      <c r="BT119" s="745"/>
      <c r="BU119" s="745"/>
      <c r="BV119" s="745"/>
      <c r="BW119" s="745"/>
      <c r="BX119" s="745"/>
      <c r="BY119" s="745"/>
      <c r="BZ119" s="745"/>
      <c r="CA119" s="745"/>
      <c r="CB119" s="745"/>
      <c r="CC119" s="745"/>
      <c r="CD119" s="745"/>
      <c r="CE119" s="745"/>
      <c r="CF119" s="745"/>
      <c r="CG119" s="745"/>
      <c r="CH119" s="745"/>
      <c r="CI119" s="745"/>
      <c r="CJ119" s="745"/>
      <c r="CK119" s="745"/>
      <c r="CL119" s="745"/>
      <c r="CM119" s="745"/>
      <c r="CN119" s="745"/>
      <c r="CO119" s="745"/>
      <c r="CP119" s="745"/>
      <c r="CQ119" s="745"/>
      <c r="CR119" s="745"/>
      <c r="CS119" s="745"/>
      <c r="CT119" s="745"/>
      <c r="CU119" s="745"/>
      <c r="CV119" s="745"/>
      <c r="CW119" s="745"/>
      <c r="CX119" s="745"/>
      <c r="CY119" s="745"/>
      <c r="CZ119" s="745"/>
      <c r="DA119" s="745"/>
      <c r="DB119" s="745"/>
      <c r="DC119" s="745"/>
      <c r="DD119" s="745"/>
      <c r="DE119" s="745"/>
      <c r="DF119" s="745"/>
      <c r="DG119" s="745"/>
      <c r="DH119" s="745"/>
      <c r="DI119" s="745"/>
      <c r="DJ119" s="745"/>
      <c r="DK119" s="745"/>
      <c r="DL119" s="745"/>
      <c r="DM119" s="745"/>
      <c r="DN119" s="745"/>
      <c r="DO119" s="745"/>
      <c r="DP119" s="745"/>
      <c r="DQ119" s="745"/>
      <c r="DR119" s="745"/>
      <c r="DS119" s="745"/>
      <c r="DT119" s="745"/>
      <c r="DU119" s="745"/>
      <c r="DV119" s="745"/>
      <c r="DW119" s="745"/>
      <c r="DX119" s="745"/>
      <c r="DY119" s="745"/>
      <c r="DZ119" s="745"/>
      <c r="EA119" s="745"/>
      <c r="EB119" s="745"/>
      <c r="EC119" s="745"/>
      <c r="ED119" s="745"/>
      <c r="EE119" s="745"/>
      <c r="EF119" s="745"/>
      <c r="EG119" s="745"/>
      <c r="EH119" s="745"/>
      <c r="EI119" s="745"/>
      <c r="EJ119" s="745"/>
      <c r="EK119" s="745"/>
      <c r="EL119" s="745"/>
      <c r="EM119" s="745"/>
      <c r="EN119" s="745"/>
      <c r="EO119" s="745"/>
      <c r="EP119" s="745"/>
      <c r="EQ119" s="745"/>
      <c r="ER119" s="745"/>
      <c r="ES119" s="745"/>
      <c r="ET119" s="745"/>
      <c r="EU119" s="745"/>
      <c r="EV119" s="745"/>
      <c r="EW119" s="745"/>
      <c r="EX119" s="745"/>
      <c r="EY119" s="745"/>
      <c r="EZ119" s="745"/>
      <c r="FA119" s="745"/>
      <c r="FB119" s="745"/>
      <c r="FC119" s="745"/>
      <c r="FD119" s="745"/>
      <c r="FE119" s="745"/>
      <c r="FF119" s="745"/>
      <c r="FG119" s="745"/>
      <c r="FH119" s="745"/>
      <c r="FI119" s="745"/>
      <c r="FJ119" s="745"/>
      <c r="FK119" s="745"/>
      <c r="FL119" s="745"/>
      <c r="FM119" s="745"/>
      <c r="FN119" s="745"/>
      <c r="FO119" s="745"/>
      <c r="FP119" s="745"/>
      <c r="FQ119" s="745"/>
      <c r="FR119" s="745"/>
      <c r="FS119" s="745"/>
      <c r="FT119" s="745"/>
      <c r="FU119" s="745"/>
      <c r="FV119" s="745"/>
      <c r="FW119" s="745"/>
      <c r="FX119" s="745"/>
      <c r="FY119" s="745"/>
      <c r="FZ119" s="745"/>
      <c r="GA119" s="745"/>
      <c r="GB119" s="745"/>
      <c r="GC119" s="745"/>
      <c r="GD119" s="745"/>
      <c r="GE119" s="745"/>
      <c r="GF119" s="745"/>
      <c r="GG119" s="745"/>
      <c r="GH119" s="745"/>
      <c r="GI119" s="745"/>
      <c r="GJ119" s="745"/>
      <c r="GK119" s="745"/>
      <c r="GL119" s="745"/>
      <c r="GM119" s="745"/>
      <c r="GN119" s="745"/>
      <c r="GO119" s="745"/>
      <c r="GP119" s="745"/>
      <c r="GQ119" s="745"/>
      <c r="GR119" s="745"/>
      <c r="GS119" s="745"/>
      <c r="GT119" s="745"/>
      <c r="GU119" s="745"/>
      <c r="GV119" s="745"/>
      <c r="GW119" s="745"/>
      <c r="GX119" s="745"/>
      <c r="GY119" s="745"/>
      <c r="GZ119" s="745"/>
      <c r="HA119" s="745"/>
      <c r="HB119" s="745"/>
      <c r="HC119" s="745"/>
      <c r="HD119" s="745"/>
      <c r="HE119" s="745"/>
      <c r="HF119" s="745"/>
      <c r="HG119" s="745"/>
      <c r="HH119" s="745"/>
      <c r="HI119" s="745"/>
      <c r="HJ119" s="745"/>
      <c r="HK119" s="745"/>
      <c r="HL119" s="745"/>
      <c r="HM119" s="745"/>
      <c r="HN119" s="745"/>
      <c r="HO119" s="745"/>
      <c r="HP119" s="745"/>
      <c r="HQ119" s="745"/>
      <c r="HR119" s="745"/>
      <c r="HS119" s="745"/>
      <c r="HT119" s="745"/>
      <c r="HU119" s="745"/>
      <c r="HV119" s="745"/>
      <c r="HW119" s="745"/>
      <c r="HX119" s="745"/>
      <c r="HY119" s="745"/>
      <c r="HZ119" s="745"/>
      <c r="IA119" s="745"/>
      <c r="IB119" s="745"/>
      <c r="IC119" s="745"/>
      <c r="ID119" s="745"/>
      <c r="IE119" s="745"/>
      <c r="IF119" s="745"/>
      <c r="IG119" s="745"/>
      <c r="IH119" s="745"/>
      <c r="II119" s="745"/>
      <c r="IJ119" s="745"/>
      <c r="IK119" s="745"/>
      <c r="IL119" s="745"/>
      <c r="IM119" s="745"/>
      <c r="IN119" s="745"/>
    </row>
    <row r="120" spans="1:248" ht="12.75">
      <c r="A120" s="780" t="s">
        <v>6391</v>
      </c>
      <c r="B120" s="781">
        <v>44141</v>
      </c>
      <c r="C120" s="780" t="s">
        <v>3954</v>
      </c>
      <c r="D120" s="780" t="s">
        <v>6392</v>
      </c>
      <c r="E120" s="782" t="s">
        <v>6210</v>
      </c>
      <c r="F120" s="780">
        <v>223</v>
      </c>
      <c r="G120" s="780">
        <v>258</v>
      </c>
      <c r="H120" s="783"/>
      <c r="I120" s="769"/>
      <c r="J120" s="780">
        <v>16</v>
      </c>
      <c r="K120" s="780">
        <v>5</v>
      </c>
      <c r="L120" s="782">
        <v>18</v>
      </c>
      <c r="M120" s="780">
        <v>11</v>
      </c>
      <c r="N120" s="780">
        <v>4</v>
      </c>
      <c r="O120" s="782">
        <v>2</v>
      </c>
      <c r="P120" s="782">
        <f t="shared" si="31"/>
        <v>15</v>
      </c>
      <c r="Q120" s="782"/>
      <c r="R120" s="748"/>
      <c r="S120" s="748"/>
      <c r="T120" s="748"/>
      <c r="U120" s="757"/>
      <c r="V120" s="752">
        <f t="shared" si="38"/>
        <v>0.6875</v>
      </c>
      <c r="W120" s="752">
        <f t="shared" ref="W120:X120" si="110">IF(OR(K120=ISBLANK(0),K120=0),"",IF(N120=ISBLANK(0),0,N120/K120))</f>
        <v>0.8</v>
      </c>
      <c r="X120" s="752">
        <f t="shared" si="110"/>
        <v>0.1111111111111111</v>
      </c>
      <c r="Y120" s="753">
        <f t="shared" si="33"/>
        <v>0.7142857142857143</v>
      </c>
      <c r="Z120" s="753">
        <f t="shared" si="34"/>
        <v>0</v>
      </c>
      <c r="AA120" s="745"/>
      <c r="AB120" s="745"/>
      <c r="AC120" s="745"/>
      <c r="AD120" s="745"/>
      <c r="AE120" s="745"/>
      <c r="AF120" s="745"/>
      <c r="AG120" s="745"/>
      <c r="AH120" s="745"/>
      <c r="AI120" s="745"/>
      <c r="AJ120" s="745"/>
      <c r="AK120" s="745"/>
      <c r="AL120" s="745"/>
      <c r="AM120" s="745"/>
      <c r="AN120" s="745"/>
      <c r="AO120" s="745"/>
      <c r="AP120" s="745"/>
      <c r="AQ120" s="745"/>
      <c r="AR120" s="745"/>
      <c r="AS120" s="745"/>
      <c r="AT120" s="745"/>
      <c r="AU120" s="745"/>
      <c r="AV120" s="745"/>
      <c r="AW120" s="745"/>
      <c r="AX120" s="745"/>
      <c r="AY120" s="745"/>
      <c r="AZ120" s="745"/>
      <c r="BA120" s="745"/>
      <c r="BB120" s="745"/>
      <c r="BC120" s="745"/>
      <c r="BD120" s="745"/>
      <c r="BE120" s="745"/>
      <c r="BF120" s="745"/>
      <c r="BG120" s="745"/>
      <c r="BH120" s="745"/>
      <c r="BI120" s="745"/>
      <c r="BJ120" s="745"/>
      <c r="BK120" s="745"/>
      <c r="BL120" s="745"/>
      <c r="BM120" s="745"/>
      <c r="BN120" s="745"/>
      <c r="BO120" s="745"/>
      <c r="BP120" s="745"/>
      <c r="BQ120" s="745"/>
      <c r="BR120" s="745"/>
      <c r="BS120" s="745"/>
      <c r="BT120" s="745"/>
      <c r="BU120" s="745"/>
      <c r="BV120" s="745"/>
      <c r="BW120" s="745"/>
      <c r="BX120" s="745"/>
      <c r="BY120" s="745"/>
      <c r="BZ120" s="745"/>
      <c r="CA120" s="745"/>
      <c r="CB120" s="745"/>
      <c r="CC120" s="745"/>
      <c r="CD120" s="745"/>
      <c r="CE120" s="745"/>
      <c r="CF120" s="745"/>
      <c r="CG120" s="745"/>
      <c r="CH120" s="745"/>
      <c r="CI120" s="745"/>
      <c r="CJ120" s="745"/>
      <c r="CK120" s="745"/>
      <c r="CL120" s="745"/>
      <c r="CM120" s="745"/>
      <c r="CN120" s="745"/>
      <c r="CO120" s="745"/>
      <c r="CP120" s="745"/>
      <c r="CQ120" s="745"/>
      <c r="CR120" s="745"/>
      <c r="CS120" s="745"/>
      <c r="CT120" s="745"/>
      <c r="CU120" s="745"/>
      <c r="CV120" s="745"/>
      <c r="CW120" s="745"/>
      <c r="CX120" s="745"/>
      <c r="CY120" s="745"/>
      <c r="CZ120" s="745"/>
      <c r="DA120" s="745"/>
      <c r="DB120" s="745"/>
      <c r="DC120" s="745"/>
      <c r="DD120" s="745"/>
      <c r="DE120" s="745"/>
      <c r="DF120" s="745"/>
      <c r="DG120" s="745"/>
      <c r="DH120" s="745"/>
      <c r="DI120" s="745"/>
      <c r="DJ120" s="745"/>
      <c r="DK120" s="745"/>
      <c r="DL120" s="745"/>
      <c r="DM120" s="745"/>
      <c r="DN120" s="745"/>
      <c r="DO120" s="745"/>
      <c r="DP120" s="745"/>
      <c r="DQ120" s="745"/>
      <c r="DR120" s="745"/>
      <c r="DS120" s="745"/>
      <c r="DT120" s="745"/>
      <c r="DU120" s="745"/>
      <c r="DV120" s="745"/>
      <c r="DW120" s="745"/>
      <c r="DX120" s="745"/>
      <c r="DY120" s="745"/>
      <c r="DZ120" s="745"/>
      <c r="EA120" s="745"/>
      <c r="EB120" s="745"/>
      <c r="EC120" s="745"/>
      <c r="ED120" s="745"/>
      <c r="EE120" s="745"/>
      <c r="EF120" s="745"/>
      <c r="EG120" s="745"/>
      <c r="EH120" s="745"/>
      <c r="EI120" s="745"/>
      <c r="EJ120" s="745"/>
      <c r="EK120" s="745"/>
      <c r="EL120" s="745"/>
      <c r="EM120" s="745"/>
      <c r="EN120" s="745"/>
      <c r="EO120" s="745"/>
      <c r="EP120" s="745"/>
      <c r="EQ120" s="745"/>
      <c r="ER120" s="745"/>
      <c r="ES120" s="745"/>
      <c r="ET120" s="745"/>
      <c r="EU120" s="745"/>
      <c r="EV120" s="745"/>
      <c r="EW120" s="745"/>
      <c r="EX120" s="745"/>
      <c r="EY120" s="745"/>
      <c r="EZ120" s="745"/>
      <c r="FA120" s="745"/>
      <c r="FB120" s="745"/>
      <c r="FC120" s="745"/>
      <c r="FD120" s="745"/>
      <c r="FE120" s="745"/>
      <c r="FF120" s="745"/>
      <c r="FG120" s="745"/>
      <c r="FH120" s="745"/>
      <c r="FI120" s="745"/>
      <c r="FJ120" s="745"/>
      <c r="FK120" s="745"/>
      <c r="FL120" s="745"/>
      <c r="FM120" s="745"/>
      <c r="FN120" s="745"/>
      <c r="FO120" s="745"/>
      <c r="FP120" s="745"/>
      <c r="FQ120" s="745"/>
      <c r="FR120" s="745"/>
      <c r="FS120" s="745"/>
      <c r="FT120" s="745"/>
      <c r="FU120" s="745"/>
      <c r="FV120" s="745"/>
      <c r="FW120" s="745"/>
      <c r="FX120" s="745"/>
      <c r="FY120" s="745"/>
      <c r="FZ120" s="745"/>
      <c r="GA120" s="745"/>
      <c r="GB120" s="745"/>
      <c r="GC120" s="745"/>
      <c r="GD120" s="745"/>
      <c r="GE120" s="745"/>
      <c r="GF120" s="745"/>
      <c r="GG120" s="745"/>
      <c r="GH120" s="745"/>
      <c r="GI120" s="745"/>
      <c r="GJ120" s="745"/>
      <c r="GK120" s="745"/>
      <c r="GL120" s="745"/>
      <c r="GM120" s="745"/>
      <c r="GN120" s="745"/>
      <c r="GO120" s="745"/>
      <c r="GP120" s="745"/>
      <c r="GQ120" s="745"/>
      <c r="GR120" s="745"/>
      <c r="GS120" s="745"/>
      <c r="GT120" s="745"/>
      <c r="GU120" s="745"/>
      <c r="GV120" s="745"/>
      <c r="GW120" s="745"/>
      <c r="GX120" s="745"/>
      <c r="GY120" s="745"/>
      <c r="GZ120" s="745"/>
      <c r="HA120" s="745"/>
      <c r="HB120" s="745"/>
      <c r="HC120" s="745"/>
      <c r="HD120" s="745"/>
      <c r="HE120" s="745"/>
      <c r="HF120" s="745"/>
      <c r="HG120" s="745"/>
      <c r="HH120" s="745"/>
      <c r="HI120" s="745"/>
      <c r="HJ120" s="745"/>
      <c r="HK120" s="745"/>
      <c r="HL120" s="745"/>
      <c r="HM120" s="745"/>
      <c r="HN120" s="745"/>
      <c r="HO120" s="745"/>
      <c r="HP120" s="745"/>
      <c r="HQ120" s="745"/>
      <c r="HR120" s="745"/>
      <c r="HS120" s="745"/>
      <c r="HT120" s="745"/>
      <c r="HU120" s="745"/>
      <c r="HV120" s="745"/>
      <c r="HW120" s="745"/>
      <c r="HX120" s="745"/>
      <c r="HY120" s="745"/>
      <c r="HZ120" s="745"/>
      <c r="IA120" s="745"/>
      <c r="IB120" s="745"/>
      <c r="IC120" s="745"/>
      <c r="ID120" s="745"/>
      <c r="IE120" s="745"/>
      <c r="IF120" s="745"/>
      <c r="IG120" s="745"/>
      <c r="IH120" s="745"/>
      <c r="II120" s="745"/>
      <c r="IJ120" s="745"/>
      <c r="IK120" s="745"/>
      <c r="IL120" s="745"/>
      <c r="IM120" s="745"/>
      <c r="IN120" s="745"/>
    </row>
    <row r="121" spans="1:248" ht="12.75">
      <c r="A121" s="746" t="s">
        <v>6393</v>
      </c>
      <c r="B121" s="747">
        <v>44249</v>
      </c>
      <c r="C121" s="746"/>
      <c r="D121" s="746" t="s">
        <v>6219</v>
      </c>
      <c r="E121" s="748" t="s">
        <v>3843</v>
      </c>
      <c r="F121" s="746" t="s">
        <v>6266</v>
      </c>
      <c r="G121" s="746" t="s">
        <v>6221</v>
      </c>
      <c r="H121" s="746" t="s">
        <v>6206</v>
      </c>
      <c r="I121" s="748" t="s">
        <v>6206</v>
      </c>
      <c r="J121" s="746">
        <v>34</v>
      </c>
      <c r="K121" s="746">
        <v>20</v>
      </c>
      <c r="L121" s="748">
        <v>45</v>
      </c>
      <c r="M121" s="746">
        <v>13</v>
      </c>
      <c r="N121" s="746">
        <v>7</v>
      </c>
      <c r="O121" s="748">
        <v>3</v>
      </c>
      <c r="P121" s="748">
        <f t="shared" si="31"/>
        <v>20</v>
      </c>
      <c r="Q121" s="748">
        <v>0</v>
      </c>
      <c r="R121" s="748">
        <v>20</v>
      </c>
      <c r="S121" s="748" t="s">
        <v>3549</v>
      </c>
      <c r="T121" s="748" t="s">
        <v>4491</v>
      </c>
      <c r="U121" s="751"/>
      <c r="V121" s="752">
        <f t="shared" si="38"/>
        <v>0.38235294117647056</v>
      </c>
      <c r="W121" s="752">
        <f t="shared" ref="W121:X121" si="111">IF(OR(K121=ISBLANK(0),K121=0),"",IF(N121=ISBLANK(0),0,N121/K121))</f>
        <v>0.35</v>
      </c>
      <c r="X121" s="752">
        <f t="shared" si="111"/>
        <v>6.6666666666666666E-2</v>
      </c>
      <c r="Y121" s="753">
        <f t="shared" si="33"/>
        <v>0.37037037037037035</v>
      </c>
      <c r="Z121" s="753">
        <f t="shared" si="34"/>
        <v>0</v>
      </c>
      <c r="AA121" s="745"/>
      <c r="AB121" s="745"/>
      <c r="AC121" s="745"/>
      <c r="AD121" s="745"/>
      <c r="AE121" s="745"/>
      <c r="AF121" s="745"/>
      <c r="AG121" s="745"/>
      <c r="AH121" s="745"/>
      <c r="AI121" s="745"/>
      <c r="AJ121" s="745"/>
      <c r="AK121" s="745"/>
      <c r="AL121" s="745"/>
      <c r="AM121" s="745"/>
      <c r="AN121" s="745"/>
      <c r="AO121" s="745"/>
      <c r="AP121" s="745"/>
      <c r="AQ121" s="745"/>
      <c r="AR121" s="745"/>
      <c r="AS121" s="745"/>
      <c r="AT121" s="745"/>
      <c r="AU121" s="745"/>
      <c r="AV121" s="745"/>
      <c r="AW121" s="745"/>
      <c r="AX121" s="745"/>
      <c r="AY121" s="745"/>
      <c r="AZ121" s="745"/>
      <c r="BA121" s="745"/>
      <c r="BB121" s="745"/>
      <c r="BC121" s="745"/>
      <c r="BD121" s="745"/>
      <c r="BE121" s="745"/>
      <c r="BF121" s="745"/>
      <c r="BG121" s="745"/>
      <c r="BH121" s="745"/>
      <c r="BI121" s="745"/>
      <c r="BJ121" s="745"/>
      <c r="BK121" s="745"/>
      <c r="BL121" s="745"/>
      <c r="BM121" s="745"/>
      <c r="BN121" s="745"/>
      <c r="BO121" s="745"/>
      <c r="BP121" s="745"/>
      <c r="BQ121" s="745"/>
      <c r="BR121" s="745"/>
      <c r="BS121" s="745"/>
      <c r="BT121" s="745"/>
      <c r="BU121" s="745"/>
      <c r="BV121" s="745"/>
      <c r="BW121" s="745"/>
      <c r="BX121" s="745"/>
      <c r="BY121" s="745"/>
      <c r="BZ121" s="745"/>
      <c r="CA121" s="745"/>
      <c r="CB121" s="745"/>
      <c r="CC121" s="745"/>
      <c r="CD121" s="745"/>
      <c r="CE121" s="745"/>
      <c r="CF121" s="745"/>
      <c r="CG121" s="745"/>
      <c r="CH121" s="745"/>
      <c r="CI121" s="745"/>
      <c r="CJ121" s="745"/>
      <c r="CK121" s="745"/>
      <c r="CL121" s="745"/>
      <c r="CM121" s="745"/>
      <c r="CN121" s="745"/>
      <c r="CO121" s="745"/>
      <c r="CP121" s="745"/>
      <c r="CQ121" s="745"/>
      <c r="CR121" s="745"/>
      <c r="CS121" s="745"/>
      <c r="CT121" s="745"/>
      <c r="CU121" s="745"/>
      <c r="CV121" s="745"/>
      <c r="CW121" s="745"/>
      <c r="CX121" s="745"/>
      <c r="CY121" s="745"/>
      <c r="CZ121" s="745"/>
      <c r="DA121" s="745"/>
      <c r="DB121" s="745"/>
      <c r="DC121" s="745"/>
      <c r="DD121" s="745"/>
      <c r="DE121" s="745"/>
      <c r="DF121" s="745"/>
      <c r="DG121" s="745"/>
      <c r="DH121" s="745"/>
      <c r="DI121" s="745"/>
      <c r="DJ121" s="745"/>
      <c r="DK121" s="745"/>
      <c r="DL121" s="745"/>
      <c r="DM121" s="745"/>
      <c r="DN121" s="745"/>
      <c r="DO121" s="745"/>
      <c r="DP121" s="745"/>
      <c r="DQ121" s="745"/>
      <c r="DR121" s="745"/>
      <c r="DS121" s="745"/>
      <c r="DT121" s="745"/>
      <c r="DU121" s="745"/>
      <c r="DV121" s="745"/>
      <c r="DW121" s="745"/>
      <c r="DX121" s="745"/>
      <c r="DY121" s="745"/>
      <c r="DZ121" s="745"/>
      <c r="EA121" s="745"/>
      <c r="EB121" s="745"/>
      <c r="EC121" s="745"/>
      <c r="ED121" s="745"/>
      <c r="EE121" s="745"/>
      <c r="EF121" s="745"/>
      <c r="EG121" s="745"/>
      <c r="EH121" s="745"/>
      <c r="EI121" s="745"/>
      <c r="EJ121" s="745"/>
      <c r="EK121" s="745"/>
      <c r="EL121" s="745"/>
      <c r="EM121" s="745"/>
      <c r="EN121" s="745"/>
      <c r="EO121" s="745"/>
      <c r="EP121" s="745"/>
      <c r="EQ121" s="745"/>
      <c r="ER121" s="745"/>
      <c r="ES121" s="745"/>
      <c r="ET121" s="745"/>
      <c r="EU121" s="745"/>
      <c r="EV121" s="745"/>
      <c r="EW121" s="745"/>
      <c r="EX121" s="745"/>
      <c r="EY121" s="745"/>
      <c r="EZ121" s="745"/>
      <c r="FA121" s="745"/>
      <c r="FB121" s="745"/>
      <c r="FC121" s="745"/>
      <c r="FD121" s="745"/>
      <c r="FE121" s="745"/>
      <c r="FF121" s="745"/>
      <c r="FG121" s="745"/>
      <c r="FH121" s="745"/>
      <c r="FI121" s="745"/>
      <c r="FJ121" s="745"/>
      <c r="FK121" s="745"/>
      <c r="FL121" s="745"/>
      <c r="FM121" s="745"/>
      <c r="FN121" s="745"/>
      <c r="FO121" s="745"/>
      <c r="FP121" s="745"/>
      <c r="FQ121" s="745"/>
      <c r="FR121" s="745"/>
      <c r="FS121" s="745"/>
      <c r="FT121" s="745"/>
      <c r="FU121" s="745"/>
      <c r="FV121" s="745"/>
      <c r="FW121" s="745"/>
      <c r="FX121" s="745"/>
      <c r="FY121" s="745"/>
      <c r="FZ121" s="745"/>
      <c r="GA121" s="745"/>
      <c r="GB121" s="745"/>
      <c r="GC121" s="745"/>
      <c r="GD121" s="745"/>
      <c r="GE121" s="745"/>
      <c r="GF121" s="745"/>
      <c r="GG121" s="745"/>
      <c r="GH121" s="745"/>
      <c r="GI121" s="745"/>
      <c r="GJ121" s="745"/>
      <c r="GK121" s="745"/>
      <c r="GL121" s="745"/>
      <c r="GM121" s="745"/>
      <c r="GN121" s="745"/>
      <c r="GO121" s="745"/>
      <c r="GP121" s="745"/>
      <c r="GQ121" s="745"/>
      <c r="GR121" s="745"/>
      <c r="GS121" s="745"/>
      <c r="GT121" s="745"/>
      <c r="GU121" s="745"/>
      <c r="GV121" s="745"/>
      <c r="GW121" s="745"/>
      <c r="GX121" s="745"/>
      <c r="GY121" s="745"/>
      <c r="GZ121" s="745"/>
      <c r="HA121" s="745"/>
      <c r="HB121" s="745"/>
      <c r="HC121" s="745"/>
      <c r="HD121" s="745"/>
      <c r="HE121" s="745"/>
      <c r="HF121" s="745"/>
      <c r="HG121" s="745"/>
      <c r="HH121" s="745"/>
      <c r="HI121" s="745"/>
      <c r="HJ121" s="745"/>
      <c r="HK121" s="745"/>
      <c r="HL121" s="745"/>
      <c r="HM121" s="745"/>
      <c r="HN121" s="745"/>
      <c r="HO121" s="745"/>
      <c r="HP121" s="745"/>
      <c r="HQ121" s="745"/>
      <c r="HR121" s="745"/>
      <c r="HS121" s="745"/>
      <c r="HT121" s="745"/>
      <c r="HU121" s="745"/>
      <c r="HV121" s="745"/>
      <c r="HW121" s="745"/>
      <c r="HX121" s="745"/>
      <c r="HY121" s="745"/>
      <c r="HZ121" s="745"/>
      <c r="IA121" s="745"/>
      <c r="IB121" s="745"/>
      <c r="IC121" s="745"/>
      <c r="ID121" s="745"/>
      <c r="IE121" s="745"/>
      <c r="IF121" s="745"/>
      <c r="IG121" s="745"/>
      <c r="IH121" s="745"/>
      <c r="II121" s="745"/>
      <c r="IJ121" s="745"/>
      <c r="IK121" s="745"/>
      <c r="IL121" s="745"/>
      <c r="IM121" s="745"/>
      <c r="IN121" s="745"/>
    </row>
    <row r="122" spans="1:248" ht="12.75">
      <c r="A122" s="746" t="s">
        <v>6394</v>
      </c>
      <c r="B122" s="747">
        <v>44138</v>
      </c>
      <c r="C122" s="746" t="s">
        <v>4030</v>
      </c>
      <c r="D122" s="746" t="s">
        <v>6395</v>
      </c>
      <c r="E122" s="748" t="s">
        <v>6210</v>
      </c>
      <c r="F122" s="746">
        <v>223</v>
      </c>
      <c r="G122" s="746">
        <v>238</v>
      </c>
      <c r="H122" s="758"/>
      <c r="I122" s="750"/>
      <c r="J122" s="746">
        <v>35</v>
      </c>
      <c r="K122" s="746">
        <v>10</v>
      </c>
      <c r="L122" s="748">
        <v>9</v>
      </c>
      <c r="M122" s="746">
        <v>14</v>
      </c>
      <c r="N122" s="746"/>
      <c r="O122" s="748">
        <v>1</v>
      </c>
      <c r="P122" s="748">
        <f t="shared" si="31"/>
        <v>14</v>
      </c>
      <c r="Q122" s="748">
        <v>2</v>
      </c>
      <c r="R122" s="748">
        <v>12</v>
      </c>
      <c r="S122" s="748" t="s">
        <v>3549</v>
      </c>
      <c r="T122" s="748" t="s">
        <v>6396</v>
      </c>
      <c r="U122" s="754"/>
      <c r="V122" s="752">
        <f t="shared" si="38"/>
        <v>0.4</v>
      </c>
      <c r="W122" s="752">
        <f t="shared" ref="W122:X122" si="112">IF(OR(K122=ISBLANK(0),K122=0),"",IF(N122=ISBLANK(0),0,N122/K122))</f>
        <v>0</v>
      </c>
      <c r="X122" s="752">
        <f t="shared" si="112"/>
        <v>0.1111111111111111</v>
      </c>
      <c r="Y122" s="753" t="str">
        <f t="shared" si="33"/>
        <v/>
      </c>
      <c r="Z122" s="753">
        <f t="shared" si="34"/>
        <v>0</v>
      </c>
      <c r="AA122" s="745"/>
      <c r="AB122" s="745"/>
      <c r="AC122" s="745"/>
      <c r="AD122" s="745"/>
      <c r="AE122" s="745"/>
      <c r="AF122" s="745"/>
      <c r="AG122" s="745"/>
      <c r="AH122" s="745"/>
      <c r="AI122" s="745"/>
      <c r="AJ122" s="745"/>
      <c r="AK122" s="745"/>
      <c r="AL122" s="745"/>
      <c r="AM122" s="745"/>
      <c r="AN122" s="745"/>
      <c r="AO122" s="745"/>
      <c r="AP122" s="745"/>
      <c r="AQ122" s="745"/>
      <c r="AR122" s="745"/>
      <c r="AS122" s="745"/>
      <c r="AT122" s="745"/>
      <c r="AU122" s="745"/>
      <c r="AV122" s="745"/>
      <c r="AW122" s="745"/>
      <c r="AX122" s="745"/>
      <c r="AY122" s="745"/>
      <c r="AZ122" s="745"/>
      <c r="BA122" s="745"/>
      <c r="BB122" s="745"/>
      <c r="BC122" s="745"/>
      <c r="BD122" s="745"/>
      <c r="BE122" s="745"/>
      <c r="BF122" s="745"/>
      <c r="BG122" s="745"/>
      <c r="BH122" s="745"/>
      <c r="BI122" s="745"/>
      <c r="BJ122" s="745"/>
      <c r="BK122" s="745"/>
      <c r="BL122" s="745"/>
      <c r="BM122" s="745"/>
      <c r="BN122" s="745"/>
      <c r="BO122" s="745"/>
      <c r="BP122" s="745"/>
      <c r="BQ122" s="745"/>
      <c r="BR122" s="745"/>
      <c r="BS122" s="745"/>
      <c r="BT122" s="745"/>
      <c r="BU122" s="745"/>
      <c r="BV122" s="745"/>
      <c r="BW122" s="745"/>
      <c r="BX122" s="745"/>
      <c r="BY122" s="745"/>
      <c r="BZ122" s="745"/>
      <c r="CA122" s="745"/>
      <c r="CB122" s="745"/>
      <c r="CC122" s="745"/>
      <c r="CD122" s="745"/>
      <c r="CE122" s="745"/>
      <c r="CF122" s="745"/>
      <c r="CG122" s="745"/>
      <c r="CH122" s="745"/>
      <c r="CI122" s="745"/>
      <c r="CJ122" s="745"/>
      <c r="CK122" s="745"/>
      <c r="CL122" s="745"/>
      <c r="CM122" s="745"/>
      <c r="CN122" s="745"/>
      <c r="CO122" s="745"/>
      <c r="CP122" s="745"/>
      <c r="CQ122" s="745"/>
      <c r="CR122" s="745"/>
      <c r="CS122" s="745"/>
      <c r="CT122" s="745"/>
      <c r="CU122" s="745"/>
      <c r="CV122" s="745"/>
      <c r="CW122" s="745"/>
      <c r="CX122" s="745"/>
      <c r="CY122" s="745"/>
      <c r="CZ122" s="745"/>
      <c r="DA122" s="745"/>
      <c r="DB122" s="745"/>
      <c r="DC122" s="745"/>
      <c r="DD122" s="745"/>
      <c r="DE122" s="745"/>
      <c r="DF122" s="745"/>
      <c r="DG122" s="745"/>
      <c r="DH122" s="745"/>
      <c r="DI122" s="745"/>
      <c r="DJ122" s="745"/>
      <c r="DK122" s="745"/>
      <c r="DL122" s="745"/>
      <c r="DM122" s="745"/>
      <c r="DN122" s="745"/>
      <c r="DO122" s="745"/>
      <c r="DP122" s="745"/>
      <c r="DQ122" s="745"/>
      <c r="DR122" s="745"/>
      <c r="DS122" s="745"/>
      <c r="DT122" s="745"/>
      <c r="DU122" s="745"/>
      <c r="DV122" s="745"/>
      <c r="DW122" s="745"/>
      <c r="DX122" s="745"/>
      <c r="DY122" s="745"/>
      <c r="DZ122" s="745"/>
      <c r="EA122" s="745"/>
      <c r="EB122" s="745"/>
      <c r="EC122" s="745"/>
      <c r="ED122" s="745"/>
      <c r="EE122" s="745"/>
      <c r="EF122" s="745"/>
      <c r="EG122" s="745"/>
      <c r="EH122" s="745"/>
      <c r="EI122" s="745"/>
      <c r="EJ122" s="745"/>
      <c r="EK122" s="745"/>
      <c r="EL122" s="745"/>
      <c r="EM122" s="745"/>
      <c r="EN122" s="745"/>
      <c r="EO122" s="745"/>
      <c r="EP122" s="745"/>
      <c r="EQ122" s="745"/>
      <c r="ER122" s="745"/>
      <c r="ES122" s="745"/>
      <c r="ET122" s="745"/>
      <c r="EU122" s="745"/>
      <c r="EV122" s="745"/>
      <c r="EW122" s="745"/>
      <c r="EX122" s="745"/>
      <c r="EY122" s="745"/>
      <c r="EZ122" s="745"/>
      <c r="FA122" s="745"/>
      <c r="FB122" s="745"/>
      <c r="FC122" s="745"/>
      <c r="FD122" s="745"/>
      <c r="FE122" s="745"/>
      <c r="FF122" s="745"/>
      <c r="FG122" s="745"/>
      <c r="FH122" s="745"/>
      <c r="FI122" s="745"/>
      <c r="FJ122" s="745"/>
      <c r="FK122" s="745"/>
      <c r="FL122" s="745"/>
      <c r="FM122" s="745"/>
      <c r="FN122" s="745"/>
      <c r="FO122" s="745"/>
      <c r="FP122" s="745"/>
      <c r="FQ122" s="745"/>
      <c r="FR122" s="745"/>
      <c r="FS122" s="745"/>
      <c r="FT122" s="745"/>
      <c r="FU122" s="745"/>
      <c r="FV122" s="745"/>
      <c r="FW122" s="745"/>
      <c r="FX122" s="745"/>
      <c r="FY122" s="745"/>
      <c r="FZ122" s="745"/>
      <c r="GA122" s="745"/>
      <c r="GB122" s="745"/>
      <c r="GC122" s="745"/>
      <c r="GD122" s="745"/>
      <c r="GE122" s="745"/>
      <c r="GF122" s="745"/>
      <c r="GG122" s="745"/>
      <c r="GH122" s="745"/>
      <c r="GI122" s="745"/>
      <c r="GJ122" s="745"/>
      <c r="GK122" s="745"/>
      <c r="GL122" s="745"/>
      <c r="GM122" s="745"/>
      <c r="GN122" s="745"/>
      <c r="GO122" s="745"/>
      <c r="GP122" s="745"/>
      <c r="GQ122" s="745"/>
      <c r="GR122" s="745"/>
      <c r="GS122" s="745"/>
      <c r="GT122" s="745"/>
      <c r="GU122" s="745"/>
      <c r="GV122" s="745"/>
      <c r="GW122" s="745"/>
      <c r="GX122" s="745"/>
      <c r="GY122" s="745"/>
      <c r="GZ122" s="745"/>
      <c r="HA122" s="745"/>
      <c r="HB122" s="745"/>
      <c r="HC122" s="745"/>
      <c r="HD122" s="745"/>
      <c r="HE122" s="745"/>
      <c r="HF122" s="745"/>
      <c r="HG122" s="745"/>
      <c r="HH122" s="745"/>
      <c r="HI122" s="745"/>
      <c r="HJ122" s="745"/>
      <c r="HK122" s="745"/>
      <c r="HL122" s="745"/>
      <c r="HM122" s="745"/>
      <c r="HN122" s="745"/>
      <c r="HO122" s="745"/>
      <c r="HP122" s="745"/>
      <c r="HQ122" s="745"/>
      <c r="HR122" s="745"/>
      <c r="HS122" s="745"/>
      <c r="HT122" s="745"/>
      <c r="HU122" s="745"/>
      <c r="HV122" s="745"/>
      <c r="HW122" s="745"/>
      <c r="HX122" s="745"/>
      <c r="HY122" s="745"/>
      <c r="HZ122" s="745"/>
      <c r="IA122" s="745"/>
      <c r="IB122" s="745"/>
      <c r="IC122" s="745"/>
      <c r="ID122" s="745"/>
      <c r="IE122" s="745"/>
      <c r="IF122" s="745"/>
      <c r="IG122" s="745"/>
      <c r="IH122" s="745"/>
      <c r="II122" s="745"/>
      <c r="IJ122" s="745"/>
      <c r="IK122" s="745"/>
      <c r="IL122" s="745"/>
      <c r="IM122" s="745"/>
      <c r="IN122" s="745"/>
    </row>
    <row r="123" spans="1:248" ht="12.75">
      <c r="A123" s="746" t="s">
        <v>6397</v>
      </c>
      <c r="B123" s="747">
        <v>44125</v>
      </c>
      <c r="C123" s="746" t="s">
        <v>6398</v>
      </c>
      <c r="D123" s="746"/>
      <c r="E123" s="748" t="s">
        <v>6210</v>
      </c>
      <c r="F123" s="746" t="s">
        <v>6234</v>
      </c>
      <c r="G123" s="746" t="s">
        <v>6221</v>
      </c>
      <c r="H123" s="758"/>
      <c r="I123" s="750"/>
      <c r="J123" s="746">
        <v>18</v>
      </c>
      <c r="K123" s="746">
        <v>10</v>
      </c>
      <c r="L123" s="748">
        <v>18</v>
      </c>
      <c r="M123" s="746">
        <v>14</v>
      </c>
      <c r="N123" s="746">
        <v>4</v>
      </c>
      <c r="O123" s="748"/>
      <c r="P123" s="748">
        <f t="shared" si="31"/>
        <v>18</v>
      </c>
      <c r="Q123" s="748">
        <v>3</v>
      </c>
      <c r="R123" s="748"/>
      <c r="S123" s="748"/>
      <c r="T123" s="748" t="s">
        <v>4491</v>
      </c>
      <c r="U123" s="751"/>
      <c r="V123" s="752">
        <f t="shared" si="38"/>
        <v>0.77777777777777779</v>
      </c>
      <c r="W123" s="752">
        <f t="shared" ref="W123:X123" si="113">IF(OR(K123=ISBLANK(0),K123=0),"",IF(N123=ISBLANK(0),0,N123/K123))</f>
        <v>0.4</v>
      </c>
      <c r="X123" s="752">
        <f t="shared" si="113"/>
        <v>0</v>
      </c>
      <c r="Y123" s="753">
        <f t="shared" si="33"/>
        <v>0.6428571428571429</v>
      </c>
      <c r="Z123" s="753">
        <f t="shared" si="34"/>
        <v>0.16666666666666666</v>
      </c>
      <c r="AA123" s="745"/>
      <c r="AB123" s="745"/>
      <c r="AC123" s="745"/>
      <c r="AD123" s="745"/>
      <c r="AE123" s="745"/>
      <c r="AF123" s="745"/>
      <c r="AG123" s="745"/>
      <c r="AH123" s="745"/>
      <c r="AI123" s="745"/>
      <c r="AJ123" s="745"/>
      <c r="AK123" s="745"/>
      <c r="AL123" s="745"/>
      <c r="AM123" s="745"/>
      <c r="AN123" s="745"/>
      <c r="AO123" s="745"/>
      <c r="AP123" s="745"/>
      <c r="AQ123" s="745"/>
      <c r="AR123" s="745"/>
      <c r="AS123" s="745"/>
      <c r="AT123" s="745"/>
      <c r="AU123" s="745"/>
      <c r="AV123" s="745"/>
      <c r="AW123" s="745"/>
      <c r="AX123" s="745"/>
      <c r="AY123" s="745"/>
      <c r="AZ123" s="745"/>
      <c r="BA123" s="745"/>
      <c r="BB123" s="745"/>
      <c r="BC123" s="745"/>
      <c r="BD123" s="745"/>
      <c r="BE123" s="745"/>
      <c r="BF123" s="745"/>
      <c r="BG123" s="745"/>
      <c r="BH123" s="745"/>
      <c r="BI123" s="745"/>
      <c r="BJ123" s="745"/>
      <c r="BK123" s="745"/>
      <c r="BL123" s="745"/>
      <c r="BM123" s="745"/>
      <c r="BN123" s="745"/>
      <c r="BO123" s="745"/>
      <c r="BP123" s="745"/>
      <c r="BQ123" s="745"/>
      <c r="BR123" s="745"/>
      <c r="BS123" s="745"/>
      <c r="BT123" s="745"/>
      <c r="BU123" s="745"/>
      <c r="BV123" s="745"/>
      <c r="BW123" s="745"/>
      <c r="BX123" s="745"/>
      <c r="BY123" s="745"/>
      <c r="BZ123" s="745"/>
      <c r="CA123" s="745"/>
      <c r="CB123" s="745"/>
      <c r="CC123" s="745"/>
      <c r="CD123" s="745"/>
      <c r="CE123" s="745"/>
      <c r="CF123" s="745"/>
      <c r="CG123" s="745"/>
      <c r="CH123" s="745"/>
      <c r="CI123" s="745"/>
      <c r="CJ123" s="745"/>
      <c r="CK123" s="745"/>
      <c r="CL123" s="745"/>
      <c r="CM123" s="745"/>
      <c r="CN123" s="745"/>
      <c r="CO123" s="745"/>
      <c r="CP123" s="745"/>
      <c r="CQ123" s="745"/>
      <c r="CR123" s="745"/>
      <c r="CS123" s="745"/>
      <c r="CT123" s="745"/>
      <c r="CU123" s="745"/>
      <c r="CV123" s="745"/>
      <c r="CW123" s="745"/>
      <c r="CX123" s="745"/>
      <c r="CY123" s="745"/>
      <c r="CZ123" s="745"/>
      <c r="DA123" s="745"/>
      <c r="DB123" s="745"/>
      <c r="DC123" s="745"/>
      <c r="DD123" s="745"/>
      <c r="DE123" s="745"/>
      <c r="DF123" s="745"/>
      <c r="DG123" s="745"/>
      <c r="DH123" s="745"/>
      <c r="DI123" s="745"/>
      <c r="DJ123" s="745"/>
      <c r="DK123" s="745"/>
      <c r="DL123" s="745"/>
      <c r="DM123" s="745"/>
      <c r="DN123" s="745"/>
      <c r="DO123" s="745"/>
      <c r="DP123" s="745"/>
      <c r="DQ123" s="745"/>
      <c r="DR123" s="745"/>
      <c r="DS123" s="745"/>
      <c r="DT123" s="745"/>
      <c r="DU123" s="745"/>
      <c r="DV123" s="745"/>
      <c r="DW123" s="745"/>
      <c r="DX123" s="745"/>
      <c r="DY123" s="745"/>
      <c r="DZ123" s="745"/>
      <c r="EA123" s="745"/>
      <c r="EB123" s="745"/>
      <c r="EC123" s="745"/>
      <c r="ED123" s="745"/>
      <c r="EE123" s="745"/>
      <c r="EF123" s="745"/>
      <c r="EG123" s="745"/>
      <c r="EH123" s="745"/>
      <c r="EI123" s="745"/>
      <c r="EJ123" s="745"/>
      <c r="EK123" s="745"/>
      <c r="EL123" s="745"/>
      <c r="EM123" s="745"/>
      <c r="EN123" s="745"/>
      <c r="EO123" s="745"/>
      <c r="EP123" s="745"/>
      <c r="EQ123" s="745"/>
      <c r="ER123" s="745"/>
      <c r="ES123" s="745"/>
      <c r="ET123" s="745"/>
      <c r="EU123" s="745"/>
      <c r="EV123" s="745"/>
      <c r="EW123" s="745"/>
      <c r="EX123" s="745"/>
      <c r="EY123" s="745"/>
      <c r="EZ123" s="745"/>
      <c r="FA123" s="745"/>
      <c r="FB123" s="745"/>
      <c r="FC123" s="745"/>
      <c r="FD123" s="745"/>
      <c r="FE123" s="745"/>
      <c r="FF123" s="745"/>
      <c r="FG123" s="745"/>
      <c r="FH123" s="745"/>
      <c r="FI123" s="745"/>
      <c r="FJ123" s="745"/>
      <c r="FK123" s="745"/>
      <c r="FL123" s="745"/>
      <c r="FM123" s="745"/>
      <c r="FN123" s="745"/>
      <c r="FO123" s="745"/>
      <c r="FP123" s="745"/>
      <c r="FQ123" s="745"/>
      <c r="FR123" s="745"/>
      <c r="FS123" s="745"/>
      <c r="FT123" s="745"/>
      <c r="FU123" s="745"/>
      <c r="FV123" s="745"/>
      <c r="FW123" s="745"/>
      <c r="FX123" s="745"/>
      <c r="FY123" s="745"/>
      <c r="FZ123" s="745"/>
      <c r="GA123" s="745"/>
      <c r="GB123" s="745"/>
      <c r="GC123" s="745"/>
      <c r="GD123" s="745"/>
      <c r="GE123" s="745"/>
      <c r="GF123" s="745"/>
      <c r="GG123" s="745"/>
      <c r="GH123" s="745"/>
      <c r="GI123" s="745"/>
      <c r="GJ123" s="745"/>
      <c r="GK123" s="745"/>
      <c r="GL123" s="745"/>
      <c r="GM123" s="745"/>
      <c r="GN123" s="745"/>
      <c r="GO123" s="745"/>
      <c r="GP123" s="745"/>
      <c r="GQ123" s="745"/>
      <c r="GR123" s="745"/>
      <c r="GS123" s="745"/>
      <c r="GT123" s="745"/>
      <c r="GU123" s="745"/>
      <c r="GV123" s="745"/>
      <c r="GW123" s="745"/>
      <c r="GX123" s="745"/>
      <c r="GY123" s="745"/>
      <c r="GZ123" s="745"/>
      <c r="HA123" s="745"/>
      <c r="HB123" s="745"/>
      <c r="HC123" s="745"/>
      <c r="HD123" s="745"/>
      <c r="HE123" s="745"/>
      <c r="HF123" s="745"/>
      <c r="HG123" s="745"/>
      <c r="HH123" s="745"/>
      <c r="HI123" s="745"/>
      <c r="HJ123" s="745"/>
      <c r="HK123" s="745"/>
      <c r="HL123" s="745"/>
      <c r="HM123" s="745"/>
      <c r="HN123" s="745"/>
      <c r="HO123" s="745"/>
      <c r="HP123" s="745"/>
      <c r="HQ123" s="745"/>
      <c r="HR123" s="745"/>
      <c r="HS123" s="745"/>
      <c r="HT123" s="745"/>
      <c r="HU123" s="745"/>
      <c r="HV123" s="745"/>
      <c r="HW123" s="745"/>
      <c r="HX123" s="745"/>
      <c r="HY123" s="745"/>
      <c r="HZ123" s="745"/>
      <c r="IA123" s="745"/>
      <c r="IB123" s="745"/>
      <c r="IC123" s="745"/>
      <c r="ID123" s="745"/>
      <c r="IE123" s="745"/>
      <c r="IF123" s="745"/>
      <c r="IG123" s="745"/>
      <c r="IH123" s="745"/>
      <c r="II123" s="745"/>
      <c r="IJ123" s="745"/>
      <c r="IK123" s="745"/>
      <c r="IL123" s="745"/>
      <c r="IM123" s="745"/>
      <c r="IN123" s="745"/>
    </row>
    <row r="124" spans="1:248" ht="12.75">
      <c r="A124" s="746" t="s">
        <v>6399</v>
      </c>
      <c r="B124" s="747">
        <v>44133</v>
      </c>
      <c r="C124" s="746" t="s">
        <v>3954</v>
      </c>
      <c r="D124" s="746" t="s">
        <v>6400</v>
      </c>
      <c r="E124" s="748" t="s">
        <v>3843</v>
      </c>
      <c r="F124" s="746" t="s">
        <v>6266</v>
      </c>
      <c r="G124" s="746" t="s">
        <v>6266</v>
      </c>
      <c r="H124" s="758"/>
      <c r="I124" s="750"/>
      <c r="J124" s="746">
        <v>26</v>
      </c>
      <c r="K124" s="746">
        <v>0</v>
      </c>
      <c r="L124" s="748">
        <v>0</v>
      </c>
      <c r="M124" s="746">
        <v>16</v>
      </c>
      <c r="N124" s="746">
        <v>0</v>
      </c>
      <c r="O124" s="748">
        <v>0</v>
      </c>
      <c r="P124" s="748">
        <f t="shared" si="31"/>
        <v>16</v>
      </c>
      <c r="Q124" s="748"/>
      <c r="R124" s="748"/>
      <c r="S124" s="748"/>
      <c r="T124" s="748" t="s">
        <v>6401</v>
      </c>
      <c r="U124" s="757"/>
      <c r="V124" s="752">
        <f t="shared" si="38"/>
        <v>0.61538461538461542</v>
      </c>
      <c r="W124" s="752" t="str">
        <f t="shared" ref="W124:X124" si="114">IF(OR(K124=ISBLANK(0),K124=0),"",IF(N124=ISBLANK(0),0,N124/K124))</f>
        <v/>
      </c>
      <c r="X124" s="752" t="str">
        <f t="shared" si="114"/>
        <v/>
      </c>
      <c r="Y124" s="753">
        <f t="shared" si="33"/>
        <v>0.61538461538461542</v>
      </c>
      <c r="Z124" s="753">
        <f t="shared" si="34"/>
        <v>0</v>
      </c>
      <c r="AA124" s="745"/>
    </row>
    <row r="125" spans="1:248" ht="12.75">
      <c r="A125" s="746" t="s">
        <v>6402</v>
      </c>
      <c r="B125" s="747">
        <v>44130</v>
      </c>
      <c r="C125" s="746" t="s">
        <v>6403</v>
      </c>
      <c r="D125" s="746"/>
      <c r="E125" s="748" t="s">
        <v>6210</v>
      </c>
      <c r="F125" s="746">
        <v>225</v>
      </c>
      <c r="G125" s="746">
        <v>250</v>
      </c>
      <c r="H125" s="746"/>
      <c r="I125" s="748"/>
      <c r="J125" s="746">
        <v>35</v>
      </c>
      <c r="K125" s="746">
        <v>9</v>
      </c>
      <c r="L125" s="748">
        <v>9</v>
      </c>
      <c r="M125" s="746">
        <v>21</v>
      </c>
      <c r="N125" s="746">
        <v>3</v>
      </c>
      <c r="O125" s="748">
        <v>1</v>
      </c>
      <c r="P125" s="748">
        <f t="shared" si="31"/>
        <v>24</v>
      </c>
      <c r="Q125" s="748"/>
      <c r="R125" s="748"/>
      <c r="S125" s="748"/>
      <c r="T125" s="748" t="s">
        <v>4491</v>
      </c>
      <c r="U125" s="751"/>
      <c r="V125" s="752">
        <f t="shared" si="38"/>
        <v>0.6</v>
      </c>
      <c r="W125" s="752">
        <f t="shared" ref="W125:X125" si="115">IF(OR(K125=ISBLANK(0),K125=0),"",IF(N125=ISBLANK(0),0,N125/K125))</f>
        <v>0.33333333333333331</v>
      </c>
      <c r="X125" s="752">
        <f t="shared" si="115"/>
        <v>0.1111111111111111</v>
      </c>
      <c r="Y125" s="753">
        <f t="shared" si="33"/>
        <v>0.54545454545454541</v>
      </c>
      <c r="Z125" s="753">
        <f t="shared" si="34"/>
        <v>0</v>
      </c>
      <c r="AA125" s="745"/>
      <c r="AB125" s="745"/>
      <c r="AC125" s="745"/>
      <c r="AD125" s="745"/>
      <c r="AE125" s="745"/>
      <c r="AF125" s="745"/>
      <c r="AG125" s="745"/>
      <c r="AH125" s="745"/>
      <c r="AI125" s="745"/>
      <c r="AJ125" s="745"/>
      <c r="AK125" s="745"/>
      <c r="AL125" s="745"/>
      <c r="AM125" s="745"/>
      <c r="AN125" s="745"/>
      <c r="AO125" s="745"/>
      <c r="AP125" s="745"/>
      <c r="AQ125" s="745"/>
      <c r="AR125" s="745"/>
      <c r="AS125" s="745"/>
      <c r="AT125" s="745"/>
      <c r="AU125" s="745"/>
      <c r="AV125" s="745"/>
      <c r="AW125" s="745"/>
      <c r="AX125" s="745"/>
      <c r="AY125" s="745"/>
      <c r="AZ125" s="745"/>
      <c r="BA125" s="745"/>
      <c r="BB125" s="745"/>
      <c r="BC125" s="745"/>
      <c r="BD125" s="745"/>
      <c r="BE125" s="745"/>
      <c r="BF125" s="745"/>
      <c r="BG125" s="745"/>
      <c r="BH125" s="745"/>
      <c r="BI125" s="745"/>
      <c r="BJ125" s="745"/>
      <c r="BK125" s="745"/>
      <c r="BL125" s="745"/>
      <c r="BM125" s="745"/>
      <c r="BN125" s="745"/>
      <c r="BO125" s="745"/>
      <c r="BP125" s="745"/>
      <c r="BQ125" s="745"/>
      <c r="BR125" s="745"/>
      <c r="BS125" s="745"/>
      <c r="BT125" s="745"/>
      <c r="BU125" s="745"/>
      <c r="BV125" s="745"/>
      <c r="BW125" s="745"/>
      <c r="BX125" s="745"/>
      <c r="BY125" s="745"/>
      <c r="BZ125" s="745"/>
      <c r="CA125" s="745"/>
      <c r="CB125" s="745"/>
      <c r="CC125" s="745"/>
      <c r="CD125" s="745"/>
      <c r="CE125" s="745"/>
      <c r="CF125" s="745"/>
      <c r="CG125" s="745"/>
      <c r="CH125" s="745"/>
      <c r="CI125" s="745"/>
      <c r="CJ125" s="745"/>
      <c r="CK125" s="745"/>
      <c r="CL125" s="745"/>
      <c r="CM125" s="745"/>
      <c r="CN125" s="745"/>
      <c r="CO125" s="745"/>
      <c r="CP125" s="745"/>
      <c r="CQ125" s="745"/>
      <c r="CR125" s="745"/>
      <c r="CS125" s="745"/>
      <c r="CT125" s="745"/>
      <c r="CU125" s="745"/>
      <c r="CV125" s="745"/>
      <c r="CW125" s="745"/>
      <c r="CX125" s="745"/>
      <c r="CY125" s="745"/>
      <c r="CZ125" s="745"/>
      <c r="DA125" s="745"/>
      <c r="DB125" s="745"/>
      <c r="DC125" s="745"/>
      <c r="DD125" s="745"/>
      <c r="DE125" s="745"/>
      <c r="DF125" s="745"/>
      <c r="DG125" s="745"/>
      <c r="DH125" s="745"/>
      <c r="DI125" s="745"/>
      <c r="DJ125" s="745"/>
      <c r="DK125" s="745"/>
      <c r="DL125" s="745"/>
      <c r="DM125" s="745"/>
      <c r="DN125" s="745"/>
      <c r="DO125" s="745"/>
      <c r="DP125" s="745"/>
      <c r="DQ125" s="745"/>
      <c r="DR125" s="745"/>
      <c r="DS125" s="745"/>
      <c r="DT125" s="745"/>
      <c r="DU125" s="745"/>
      <c r="DV125" s="745"/>
      <c r="DW125" s="745"/>
      <c r="DX125" s="745"/>
      <c r="DY125" s="745"/>
      <c r="DZ125" s="745"/>
      <c r="EA125" s="745"/>
      <c r="EB125" s="745"/>
      <c r="EC125" s="745"/>
      <c r="ED125" s="745"/>
      <c r="EE125" s="745"/>
      <c r="EF125" s="745"/>
      <c r="EG125" s="745"/>
      <c r="EH125" s="745"/>
      <c r="EI125" s="745"/>
      <c r="EJ125" s="745"/>
      <c r="EK125" s="745"/>
      <c r="EL125" s="745"/>
      <c r="EM125" s="745"/>
      <c r="EN125" s="745"/>
      <c r="EO125" s="745"/>
      <c r="EP125" s="745"/>
      <c r="EQ125" s="745"/>
      <c r="ER125" s="745"/>
      <c r="ES125" s="745"/>
      <c r="ET125" s="745"/>
      <c r="EU125" s="745"/>
      <c r="EV125" s="745"/>
      <c r="EW125" s="745"/>
      <c r="EX125" s="745"/>
      <c r="EY125" s="745"/>
      <c r="EZ125" s="745"/>
      <c r="FA125" s="745"/>
      <c r="FB125" s="745"/>
      <c r="FC125" s="745"/>
      <c r="FD125" s="745"/>
      <c r="FE125" s="745"/>
      <c r="FF125" s="745"/>
      <c r="FG125" s="745"/>
      <c r="FH125" s="745"/>
      <c r="FI125" s="745"/>
      <c r="FJ125" s="745"/>
      <c r="FK125" s="745"/>
      <c r="FL125" s="745"/>
      <c r="FM125" s="745"/>
      <c r="FN125" s="745"/>
      <c r="FO125" s="745"/>
      <c r="FP125" s="745"/>
      <c r="FQ125" s="745"/>
      <c r="FR125" s="745"/>
      <c r="FS125" s="745"/>
      <c r="FT125" s="745"/>
      <c r="FU125" s="745"/>
      <c r="FV125" s="745"/>
      <c r="FW125" s="745"/>
      <c r="FX125" s="745"/>
      <c r="FY125" s="745"/>
      <c r="FZ125" s="745"/>
      <c r="GA125" s="745"/>
      <c r="GB125" s="745"/>
      <c r="GC125" s="745"/>
      <c r="GD125" s="745"/>
      <c r="GE125" s="745"/>
      <c r="GF125" s="745"/>
      <c r="GG125" s="745"/>
      <c r="GH125" s="745"/>
      <c r="GI125" s="745"/>
      <c r="GJ125" s="745"/>
      <c r="GK125" s="745"/>
      <c r="GL125" s="745"/>
      <c r="GM125" s="745"/>
      <c r="GN125" s="745"/>
      <c r="GO125" s="745"/>
      <c r="GP125" s="745"/>
      <c r="GQ125" s="745"/>
      <c r="GR125" s="745"/>
      <c r="GS125" s="745"/>
      <c r="GT125" s="745"/>
      <c r="GU125" s="745"/>
      <c r="GV125" s="745"/>
      <c r="GW125" s="745"/>
      <c r="GX125" s="745"/>
      <c r="GY125" s="745"/>
      <c r="GZ125" s="745"/>
      <c r="HA125" s="745"/>
      <c r="HB125" s="745"/>
      <c r="HC125" s="745"/>
      <c r="HD125" s="745"/>
      <c r="HE125" s="745"/>
      <c r="HF125" s="745"/>
      <c r="HG125" s="745"/>
      <c r="HH125" s="745"/>
      <c r="HI125" s="745"/>
      <c r="HJ125" s="745"/>
      <c r="HK125" s="745"/>
      <c r="HL125" s="745"/>
      <c r="HM125" s="745"/>
      <c r="HN125" s="745"/>
      <c r="HO125" s="745"/>
      <c r="HP125" s="745"/>
      <c r="HQ125" s="745"/>
      <c r="HR125" s="745"/>
      <c r="HS125" s="745"/>
      <c r="HT125" s="745"/>
      <c r="HU125" s="745"/>
      <c r="HV125" s="745"/>
      <c r="HW125" s="745"/>
      <c r="HX125" s="745"/>
      <c r="HY125" s="745"/>
      <c r="HZ125" s="745"/>
      <c r="IA125" s="745"/>
      <c r="IB125" s="745"/>
      <c r="IC125" s="745"/>
      <c r="ID125" s="745"/>
      <c r="IE125" s="745"/>
      <c r="IF125" s="745"/>
      <c r="IG125" s="745"/>
      <c r="IH125" s="745"/>
      <c r="II125" s="745"/>
      <c r="IJ125" s="745"/>
      <c r="IK125" s="745"/>
      <c r="IL125" s="745"/>
      <c r="IM125" s="745"/>
      <c r="IN125" s="745"/>
    </row>
    <row r="126" spans="1:248" ht="12.75">
      <c r="A126" s="746" t="s">
        <v>6404</v>
      </c>
      <c r="B126" s="747">
        <v>44235</v>
      </c>
      <c r="C126" s="746" t="s">
        <v>3954</v>
      </c>
      <c r="D126" s="746"/>
      <c r="E126" s="748" t="s">
        <v>3843</v>
      </c>
      <c r="F126" s="746">
        <v>248</v>
      </c>
      <c r="G126" s="746">
        <v>258</v>
      </c>
      <c r="H126" s="746" t="s">
        <v>6206</v>
      </c>
      <c r="I126" s="748" t="s">
        <v>6206</v>
      </c>
      <c r="J126" s="746">
        <v>28</v>
      </c>
      <c r="K126" s="746">
        <v>11</v>
      </c>
      <c r="L126" s="748">
        <v>22</v>
      </c>
      <c r="M126" s="746">
        <v>11</v>
      </c>
      <c r="N126" s="746">
        <v>3</v>
      </c>
      <c r="O126" s="748">
        <v>2</v>
      </c>
      <c r="P126" s="748">
        <f t="shared" si="31"/>
        <v>14</v>
      </c>
      <c r="Q126" s="748">
        <v>0</v>
      </c>
      <c r="R126" s="748"/>
      <c r="S126" s="748"/>
      <c r="T126" s="748" t="s">
        <v>4491</v>
      </c>
      <c r="U126" s="757"/>
      <c r="V126" s="752">
        <f t="shared" si="38"/>
        <v>0.39285714285714285</v>
      </c>
      <c r="W126" s="752">
        <f t="shared" ref="W126:X126" si="116">IF(OR(K126=ISBLANK(0),K126=0),"",IF(N126=ISBLANK(0),0,N126/K126))</f>
        <v>0.27272727272727271</v>
      </c>
      <c r="X126" s="752">
        <f t="shared" si="116"/>
        <v>9.0909090909090912E-2</v>
      </c>
      <c r="Y126" s="753">
        <f t="shared" si="33"/>
        <v>0.35897435897435898</v>
      </c>
      <c r="Z126" s="753">
        <f t="shared" si="34"/>
        <v>0</v>
      </c>
      <c r="AA126" s="745"/>
      <c r="AB126" s="745"/>
      <c r="AC126" s="745"/>
      <c r="AD126" s="745"/>
      <c r="AE126" s="745"/>
      <c r="AF126" s="745"/>
      <c r="AG126" s="745"/>
      <c r="AH126" s="745"/>
      <c r="AI126" s="745"/>
      <c r="AJ126" s="745"/>
      <c r="AK126" s="745"/>
      <c r="AL126" s="745"/>
      <c r="AM126" s="745"/>
      <c r="AN126" s="745"/>
      <c r="AO126" s="745"/>
      <c r="AP126" s="745"/>
      <c r="AQ126" s="745"/>
      <c r="AR126" s="745"/>
      <c r="AS126" s="745"/>
      <c r="AT126" s="745"/>
      <c r="AU126" s="745"/>
      <c r="AV126" s="745"/>
      <c r="AW126" s="745"/>
      <c r="AX126" s="745"/>
      <c r="AY126" s="745"/>
      <c r="AZ126" s="745"/>
      <c r="BA126" s="745"/>
      <c r="BB126" s="745"/>
      <c r="BC126" s="745"/>
      <c r="BD126" s="745"/>
      <c r="BE126" s="745"/>
      <c r="BF126" s="745"/>
      <c r="BG126" s="745"/>
      <c r="BH126" s="745"/>
      <c r="BI126" s="745"/>
      <c r="BJ126" s="745"/>
      <c r="BK126" s="745"/>
      <c r="BL126" s="745"/>
      <c r="BM126" s="745"/>
      <c r="BN126" s="745"/>
      <c r="BO126" s="745"/>
      <c r="BP126" s="745"/>
      <c r="BQ126" s="745"/>
      <c r="BR126" s="745"/>
      <c r="BS126" s="745"/>
      <c r="BT126" s="745"/>
      <c r="BU126" s="745"/>
      <c r="BV126" s="745"/>
      <c r="BW126" s="745"/>
      <c r="BX126" s="745"/>
      <c r="BY126" s="745"/>
      <c r="BZ126" s="745"/>
      <c r="CA126" s="745"/>
      <c r="CB126" s="745"/>
      <c r="CC126" s="745"/>
      <c r="CD126" s="745"/>
      <c r="CE126" s="745"/>
      <c r="CF126" s="745"/>
      <c r="CG126" s="745"/>
      <c r="CH126" s="745"/>
      <c r="CI126" s="745"/>
      <c r="CJ126" s="745"/>
      <c r="CK126" s="745"/>
      <c r="CL126" s="745"/>
      <c r="CM126" s="745"/>
      <c r="CN126" s="745"/>
      <c r="CO126" s="745"/>
      <c r="CP126" s="745"/>
      <c r="CQ126" s="745"/>
      <c r="CR126" s="745"/>
      <c r="CS126" s="745"/>
      <c r="CT126" s="745"/>
      <c r="CU126" s="745"/>
      <c r="CV126" s="745"/>
      <c r="CW126" s="745"/>
      <c r="CX126" s="745"/>
      <c r="CY126" s="745"/>
      <c r="CZ126" s="745"/>
      <c r="DA126" s="745"/>
      <c r="DB126" s="745"/>
      <c r="DC126" s="745"/>
      <c r="DD126" s="745"/>
      <c r="DE126" s="745"/>
      <c r="DF126" s="745"/>
      <c r="DG126" s="745"/>
      <c r="DH126" s="745"/>
      <c r="DI126" s="745"/>
      <c r="DJ126" s="745"/>
      <c r="DK126" s="745"/>
      <c r="DL126" s="745"/>
      <c r="DM126" s="745"/>
      <c r="DN126" s="745"/>
      <c r="DO126" s="745"/>
      <c r="DP126" s="745"/>
      <c r="DQ126" s="745"/>
      <c r="DR126" s="745"/>
      <c r="DS126" s="745"/>
      <c r="DT126" s="745"/>
      <c r="DU126" s="745"/>
      <c r="DV126" s="745"/>
      <c r="DW126" s="745"/>
      <c r="DX126" s="745"/>
      <c r="DY126" s="745"/>
      <c r="DZ126" s="745"/>
      <c r="EA126" s="745"/>
      <c r="EB126" s="745"/>
      <c r="EC126" s="745"/>
      <c r="ED126" s="745"/>
      <c r="EE126" s="745"/>
      <c r="EF126" s="745"/>
      <c r="EG126" s="745"/>
      <c r="EH126" s="745"/>
      <c r="EI126" s="745"/>
      <c r="EJ126" s="745"/>
      <c r="EK126" s="745"/>
      <c r="EL126" s="745"/>
      <c r="EM126" s="745"/>
      <c r="EN126" s="745"/>
      <c r="EO126" s="745"/>
      <c r="EP126" s="745"/>
      <c r="EQ126" s="745"/>
      <c r="ER126" s="745"/>
      <c r="ES126" s="745"/>
      <c r="ET126" s="745"/>
      <c r="EU126" s="745"/>
      <c r="EV126" s="745"/>
      <c r="EW126" s="745"/>
      <c r="EX126" s="745"/>
      <c r="EY126" s="745"/>
      <c r="EZ126" s="745"/>
      <c r="FA126" s="745"/>
      <c r="FB126" s="745"/>
      <c r="FC126" s="745"/>
      <c r="FD126" s="745"/>
      <c r="FE126" s="745"/>
      <c r="FF126" s="745"/>
      <c r="FG126" s="745"/>
      <c r="FH126" s="745"/>
      <c r="FI126" s="745"/>
      <c r="FJ126" s="745"/>
      <c r="FK126" s="745"/>
      <c r="FL126" s="745"/>
      <c r="FM126" s="745"/>
      <c r="FN126" s="745"/>
      <c r="FO126" s="745"/>
      <c r="FP126" s="745"/>
      <c r="FQ126" s="745"/>
      <c r="FR126" s="745"/>
      <c r="FS126" s="745"/>
      <c r="FT126" s="745"/>
      <c r="FU126" s="745"/>
      <c r="FV126" s="745"/>
      <c r="FW126" s="745"/>
      <c r="FX126" s="745"/>
      <c r="FY126" s="745"/>
      <c r="FZ126" s="745"/>
      <c r="GA126" s="745"/>
      <c r="GB126" s="745"/>
      <c r="GC126" s="745"/>
      <c r="GD126" s="745"/>
      <c r="GE126" s="745"/>
      <c r="GF126" s="745"/>
      <c r="GG126" s="745"/>
      <c r="GH126" s="745"/>
      <c r="GI126" s="745"/>
      <c r="GJ126" s="745"/>
      <c r="GK126" s="745"/>
      <c r="GL126" s="745"/>
      <c r="GM126" s="745"/>
      <c r="GN126" s="745"/>
      <c r="GO126" s="745"/>
      <c r="GP126" s="745"/>
      <c r="GQ126" s="745"/>
      <c r="GR126" s="745"/>
      <c r="GS126" s="745"/>
      <c r="GT126" s="745"/>
      <c r="GU126" s="745"/>
      <c r="GV126" s="745"/>
      <c r="GW126" s="745"/>
      <c r="GX126" s="745"/>
      <c r="GY126" s="745"/>
      <c r="GZ126" s="745"/>
      <c r="HA126" s="745"/>
      <c r="HB126" s="745"/>
      <c r="HC126" s="745"/>
      <c r="HD126" s="745"/>
      <c r="HE126" s="745"/>
      <c r="HF126" s="745"/>
      <c r="HG126" s="745"/>
      <c r="HH126" s="745"/>
      <c r="HI126" s="745"/>
      <c r="HJ126" s="745"/>
      <c r="HK126" s="745"/>
      <c r="HL126" s="745"/>
      <c r="HM126" s="745"/>
      <c r="HN126" s="745"/>
      <c r="HO126" s="745"/>
      <c r="HP126" s="745"/>
      <c r="HQ126" s="745"/>
      <c r="HR126" s="745"/>
      <c r="HS126" s="745"/>
      <c r="HT126" s="745"/>
      <c r="HU126" s="745"/>
      <c r="HV126" s="745"/>
      <c r="HW126" s="745"/>
      <c r="HX126" s="745"/>
      <c r="HY126" s="745"/>
      <c r="HZ126" s="745"/>
      <c r="IA126" s="745"/>
      <c r="IB126" s="745"/>
      <c r="IC126" s="745"/>
      <c r="ID126" s="745"/>
      <c r="IE126" s="745"/>
      <c r="IF126" s="745"/>
      <c r="IG126" s="745"/>
      <c r="IH126" s="745"/>
      <c r="II126" s="745"/>
      <c r="IJ126" s="745"/>
      <c r="IK126" s="745"/>
      <c r="IL126" s="745"/>
      <c r="IM126" s="745"/>
      <c r="IN126" s="745"/>
    </row>
    <row r="127" spans="1:248" ht="12.75">
      <c r="A127" s="746" t="s">
        <v>6405</v>
      </c>
      <c r="B127" s="747">
        <v>44235</v>
      </c>
      <c r="C127" s="746" t="s">
        <v>4030</v>
      </c>
      <c r="D127" s="758"/>
      <c r="E127" s="748" t="s">
        <v>3988</v>
      </c>
      <c r="F127" s="746">
        <v>227</v>
      </c>
      <c r="G127" s="746">
        <v>247</v>
      </c>
      <c r="H127" s="758"/>
      <c r="I127" s="750"/>
      <c r="J127" s="746">
        <v>44</v>
      </c>
      <c r="K127" s="746">
        <v>0</v>
      </c>
      <c r="L127" s="748">
        <v>0</v>
      </c>
      <c r="M127" s="746">
        <v>24</v>
      </c>
      <c r="N127" s="758"/>
      <c r="O127" s="750"/>
      <c r="P127" s="748">
        <f t="shared" si="31"/>
        <v>24</v>
      </c>
      <c r="Q127" s="748">
        <v>8</v>
      </c>
      <c r="R127" s="748"/>
      <c r="S127" s="748"/>
      <c r="T127" s="748" t="s">
        <v>4491</v>
      </c>
      <c r="U127" s="757"/>
      <c r="V127" s="752">
        <f t="shared" si="38"/>
        <v>0.54545454545454541</v>
      </c>
      <c r="W127" s="752" t="str">
        <f t="shared" ref="W127:X127" si="117">IF(OR(K127=ISBLANK(0),K127=0),"",IF(N127=ISBLANK(0),0,N127/K127))</f>
        <v/>
      </c>
      <c r="X127" s="752" t="str">
        <f t="shared" si="117"/>
        <v/>
      </c>
      <c r="Y127" s="753" t="str">
        <f t="shared" si="33"/>
        <v/>
      </c>
      <c r="Z127" s="753">
        <f t="shared" si="34"/>
        <v>0</v>
      </c>
      <c r="AA127" s="745"/>
      <c r="AB127" s="745"/>
      <c r="AC127" s="745"/>
      <c r="AD127" s="745"/>
      <c r="AE127" s="745"/>
      <c r="AF127" s="745"/>
      <c r="AG127" s="745"/>
      <c r="AH127" s="745"/>
      <c r="AI127" s="745"/>
      <c r="AJ127" s="745"/>
      <c r="AK127" s="745"/>
      <c r="AL127" s="745"/>
      <c r="AM127" s="745"/>
      <c r="AN127" s="745"/>
      <c r="AO127" s="745"/>
      <c r="AP127" s="745"/>
      <c r="AQ127" s="745"/>
      <c r="AR127" s="745"/>
      <c r="AS127" s="745"/>
      <c r="AT127" s="745"/>
      <c r="AU127" s="745"/>
      <c r="AV127" s="745"/>
      <c r="AW127" s="745"/>
      <c r="AX127" s="745"/>
      <c r="AY127" s="745"/>
      <c r="AZ127" s="745"/>
      <c r="BA127" s="745"/>
      <c r="BB127" s="745"/>
      <c r="BC127" s="745"/>
      <c r="BD127" s="745"/>
      <c r="BE127" s="745"/>
      <c r="BF127" s="745"/>
      <c r="BG127" s="745"/>
      <c r="BH127" s="745"/>
      <c r="BI127" s="745"/>
      <c r="BJ127" s="745"/>
      <c r="BK127" s="745"/>
      <c r="BL127" s="745"/>
      <c r="BM127" s="745"/>
      <c r="BN127" s="745"/>
      <c r="BO127" s="745"/>
      <c r="BP127" s="745"/>
      <c r="BQ127" s="745"/>
      <c r="BR127" s="745"/>
      <c r="BS127" s="745"/>
      <c r="BT127" s="745"/>
      <c r="BU127" s="745"/>
      <c r="BV127" s="745"/>
      <c r="BW127" s="745"/>
      <c r="BX127" s="745"/>
      <c r="BY127" s="745"/>
      <c r="BZ127" s="745"/>
      <c r="CA127" s="745"/>
      <c r="CB127" s="745"/>
      <c r="CC127" s="745"/>
      <c r="CD127" s="745"/>
      <c r="CE127" s="745"/>
      <c r="CF127" s="745"/>
      <c r="CG127" s="745"/>
      <c r="CH127" s="745"/>
      <c r="CI127" s="745"/>
      <c r="CJ127" s="745"/>
      <c r="CK127" s="745"/>
      <c r="CL127" s="745"/>
      <c r="CM127" s="745"/>
      <c r="CN127" s="745"/>
      <c r="CO127" s="745"/>
      <c r="CP127" s="745"/>
      <c r="CQ127" s="745"/>
      <c r="CR127" s="745"/>
      <c r="CS127" s="745"/>
      <c r="CT127" s="745"/>
      <c r="CU127" s="745"/>
      <c r="CV127" s="745"/>
      <c r="CW127" s="745"/>
      <c r="CX127" s="745"/>
      <c r="CY127" s="745"/>
      <c r="CZ127" s="745"/>
      <c r="DA127" s="745"/>
      <c r="DB127" s="745"/>
      <c r="DC127" s="745"/>
      <c r="DD127" s="745"/>
      <c r="DE127" s="745"/>
      <c r="DF127" s="745"/>
      <c r="DG127" s="745"/>
      <c r="DH127" s="745"/>
      <c r="DI127" s="745"/>
      <c r="DJ127" s="745"/>
      <c r="DK127" s="745"/>
      <c r="DL127" s="745"/>
      <c r="DM127" s="745"/>
      <c r="DN127" s="745"/>
      <c r="DO127" s="745"/>
      <c r="DP127" s="745"/>
      <c r="DQ127" s="745"/>
      <c r="DR127" s="745"/>
      <c r="DS127" s="745"/>
      <c r="DT127" s="745"/>
      <c r="DU127" s="745"/>
      <c r="DV127" s="745"/>
      <c r="DW127" s="745"/>
      <c r="DX127" s="745"/>
      <c r="DY127" s="745"/>
      <c r="DZ127" s="745"/>
      <c r="EA127" s="745"/>
      <c r="EB127" s="745"/>
      <c r="EC127" s="745"/>
      <c r="ED127" s="745"/>
      <c r="EE127" s="745"/>
      <c r="EF127" s="745"/>
      <c r="EG127" s="745"/>
      <c r="EH127" s="745"/>
      <c r="EI127" s="745"/>
      <c r="EJ127" s="745"/>
      <c r="EK127" s="745"/>
      <c r="EL127" s="745"/>
      <c r="EM127" s="745"/>
      <c r="EN127" s="745"/>
      <c r="EO127" s="745"/>
      <c r="EP127" s="745"/>
      <c r="EQ127" s="745"/>
      <c r="ER127" s="745"/>
      <c r="ES127" s="745"/>
      <c r="ET127" s="745"/>
      <c r="EU127" s="745"/>
      <c r="EV127" s="745"/>
      <c r="EW127" s="745"/>
      <c r="EX127" s="745"/>
      <c r="EY127" s="745"/>
      <c r="EZ127" s="745"/>
      <c r="FA127" s="745"/>
      <c r="FB127" s="745"/>
      <c r="FC127" s="745"/>
      <c r="FD127" s="745"/>
      <c r="FE127" s="745"/>
      <c r="FF127" s="745"/>
      <c r="FG127" s="745"/>
      <c r="FH127" s="745"/>
      <c r="FI127" s="745"/>
      <c r="FJ127" s="745"/>
      <c r="FK127" s="745"/>
      <c r="FL127" s="745"/>
      <c r="FM127" s="745"/>
      <c r="FN127" s="745"/>
      <c r="FO127" s="745"/>
      <c r="FP127" s="745"/>
      <c r="FQ127" s="745"/>
      <c r="FR127" s="745"/>
      <c r="FS127" s="745"/>
      <c r="FT127" s="745"/>
      <c r="FU127" s="745"/>
      <c r="FV127" s="745"/>
      <c r="FW127" s="745"/>
      <c r="FX127" s="745"/>
      <c r="FY127" s="745"/>
      <c r="FZ127" s="745"/>
      <c r="GA127" s="745"/>
      <c r="GB127" s="745"/>
      <c r="GC127" s="745"/>
      <c r="GD127" s="745"/>
      <c r="GE127" s="745"/>
      <c r="GF127" s="745"/>
      <c r="GG127" s="745"/>
      <c r="GH127" s="745"/>
      <c r="GI127" s="745"/>
      <c r="GJ127" s="745"/>
      <c r="GK127" s="745"/>
      <c r="GL127" s="745"/>
      <c r="GM127" s="745"/>
      <c r="GN127" s="745"/>
      <c r="GO127" s="745"/>
      <c r="GP127" s="745"/>
      <c r="GQ127" s="745"/>
      <c r="GR127" s="745"/>
      <c r="GS127" s="745"/>
      <c r="GT127" s="745"/>
      <c r="GU127" s="745"/>
      <c r="GV127" s="745"/>
      <c r="GW127" s="745"/>
      <c r="GX127" s="745"/>
      <c r="GY127" s="745"/>
      <c r="GZ127" s="745"/>
      <c r="HA127" s="745"/>
      <c r="HB127" s="745"/>
      <c r="HC127" s="745"/>
      <c r="HD127" s="745"/>
      <c r="HE127" s="745"/>
      <c r="HF127" s="745"/>
      <c r="HG127" s="745"/>
      <c r="HH127" s="745"/>
      <c r="HI127" s="745"/>
      <c r="HJ127" s="745"/>
      <c r="HK127" s="745"/>
      <c r="HL127" s="745"/>
      <c r="HM127" s="745"/>
      <c r="HN127" s="745"/>
      <c r="HO127" s="745"/>
      <c r="HP127" s="745"/>
      <c r="HQ127" s="745"/>
      <c r="HR127" s="745"/>
      <c r="HS127" s="745"/>
      <c r="HT127" s="745"/>
      <c r="HU127" s="745"/>
      <c r="HV127" s="745"/>
      <c r="HW127" s="745"/>
      <c r="HX127" s="745"/>
      <c r="HY127" s="745"/>
      <c r="HZ127" s="745"/>
      <c r="IA127" s="745"/>
      <c r="IB127" s="745"/>
      <c r="IC127" s="745"/>
      <c r="ID127" s="745"/>
      <c r="IE127" s="745"/>
      <c r="IF127" s="745"/>
      <c r="IG127" s="745"/>
      <c r="IH127" s="745"/>
      <c r="II127" s="745"/>
      <c r="IJ127" s="745"/>
      <c r="IK127" s="745"/>
      <c r="IL127" s="745"/>
      <c r="IM127" s="745"/>
      <c r="IN127" s="745"/>
    </row>
    <row r="128" spans="1:248" ht="12.75">
      <c r="A128" s="746" t="s">
        <v>6394</v>
      </c>
      <c r="B128" s="747">
        <v>44235</v>
      </c>
      <c r="C128" s="746" t="s">
        <v>3954</v>
      </c>
      <c r="D128" s="746" t="s">
        <v>6406</v>
      </c>
      <c r="E128" s="748" t="s">
        <v>3901</v>
      </c>
      <c r="F128" s="746">
        <v>228</v>
      </c>
      <c r="G128" s="746">
        <v>242</v>
      </c>
      <c r="H128" s="746">
        <v>501</v>
      </c>
      <c r="I128" s="748">
        <v>545</v>
      </c>
      <c r="J128" s="746">
        <v>50</v>
      </c>
      <c r="K128" s="746">
        <v>16</v>
      </c>
      <c r="L128" s="748">
        <v>66</v>
      </c>
      <c r="M128" s="746">
        <v>17</v>
      </c>
      <c r="N128" s="746">
        <v>1</v>
      </c>
      <c r="O128" s="748">
        <v>1</v>
      </c>
      <c r="P128" s="748">
        <f t="shared" si="31"/>
        <v>18</v>
      </c>
      <c r="Q128" s="748">
        <v>1</v>
      </c>
      <c r="R128" s="748">
        <v>16</v>
      </c>
      <c r="S128" s="748" t="s">
        <v>3549</v>
      </c>
      <c r="T128" s="748" t="s">
        <v>4491</v>
      </c>
      <c r="U128" s="757"/>
      <c r="V128" s="752">
        <f t="shared" si="38"/>
        <v>0.34</v>
      </c>
      <c r="W128" s="752">
        <f t="shared" ref="W128:X128" si="118">IF(OR(K128=ISBLANK(0),K128=0),"",IF(N128=ISBLANK(0),0,N128/K128))</f>
        <v>6.25E-2</v>
      </c>
      <c r="X128" s="752">
        <f t="shared" si="118"/>
        <v>1.5151515151515152E-2</v>
      </c>
      <c r="Y128" s="753">
        <f t="shared" si="33"/>
        <v>0.27272727272727271</v>
      </c>
      <c r="Z128" s="753">
        <f t="shared" si="34"/>
        <v>5.5555555555555552E-2</v>
      </c>
      <c r="AA128" s="745"/>
      <c r="AB128" s="745"/>
      <c r="AC128" s="745"/>
      <c r="AD128" s="745"/>
      <c r="AE128" s="745"/>
      <c r="AF128" s="745"/>
      <c r="AG128" s="745"/>
      <c r="AH128" s="745"/>
      <c r="AI128" s="745"/>
      <c r="AJ128" s="745"/>
      <c r="AK128" s="745"/>
      <c r="AL128" s="745"/>
      <c r="AM128" s="745"/>
      <c r="AN128" s="745"/>
      <c r="AO128" s="745"/>
      <c r="AP128" s="745"/>
      <c r="AQ128" s="745"/>
      <c r="AR128" s="745"/>
      <c r="AS128" s="745"/>
      <c r="AT128" s="745"/>
      <c r="AU128" s="745"/>
      <c r="AV128" s="745"/>
      <c r="AW128" s="745"/>
      <c r="AX128" s="745"/>
      <c r="AY128" s="745"/>
      <c r="AZ128" s="745"/>
      <c r="BA128" s="745"/>
      <c r="BB128" s="745"/>
      <c r="BC128" s="745"/>
      <c r="BD128" s="745"/>
      <c r="BE128" s="745"/>
      <c r="BF128" s="745"/>
      <c r="BG128" s="745"/>
      <c r="BH128" s="745"/>
      <c r="BI128" s="745"/>
      <c r="BJ128" s="745"/>
      <c r="BK128" s="745"/>
      <c r="BL128" s="745"/>
      <c r="BM128" s="745"/>
      <c r="BN128" s="745"/>
      <c r="BO128" s="745"/>
      <c r="BP128" s="745"/>
      <c r="BQ128" s="745"/>
      <c r="BR128" s="745"/>
      <c r="BS128" s="745"/>
      <c r="BT128" s="745"/>
      <c r="BU128" s="745"/>
      <c r="BV128" s="745"/>
      <c r="BW128" s="745"/>
      <c r="BX128" s="745"/>
      <c r="BY128" s="745"/>
      <c r="BZ128" s="745"/>
      <c r="CA128" s="745"/>
      <c r="CB128" s="745"/>
      <c r="CC128" s="745"/>
      <c r="CD128" s="745"/>
      <c r="CE128" s="745"/>
      <c r="CF128" s="745"/>
      <c r="CG128" s="745"/>
      <c r="CH128" s="745"/>
      <c r="CI128" s="745"/>
      <c r="CJ128" s="745"/>
      <c r="CK128" s="745"/>
      <c r="CL128" s="745"/>
      <c r="CM128" s="745"/>
      <c r="CN128" s="745"/>
      <c r="CO128" s="745"/>
      <c r="CP128" s="745"/>
      <c r="CQ128" s="745"/>
      <c r="CR128" s="745"/>
      <c r="CS128" s="745"/>
      <c r="CT128" s="745"/>
      <c r="CU128" s="745"/>
      <c r="CV128" s="745"/>
      <c r="CW128" s="745"/>
      <c r="CX128" s="745"/>
      <c r="CY128" s="745"/>
      <c r="CZ128" s="745"/>
      <c r="DA128" s="745"/>
      <c r="DB128" s="745"/>
      <c r="DC128" s="745"/>
      <c r="DD128" s="745"/>
      <c r="DE128" s="745"/>
      <c r="DF128" s="745"/>
      <c r="DG128" s="745"/>
      <c r="DH128" s="745"/>
      <c r="DI128" s="745"/>
      <c r="DJ128" s="745"/>
      <c r="DK128" s="745"/>
      <c r="DL128" s="745"/>
      <c r="DM128" s="745"/>
      <c r="DN128" s="745"/>
      <c r="DO128" s="745"/>
      <c r="DP128" s="745"/>
      <c r="DQ128" s="745"/>
      <c r="DR128" s="745"/>
      <c r="DS128" s="745"/>
      <c r="DT128" s="745"/>
      <c r="DU128" s="745"/>
      <c r="DV128" s="745"/>
      <c r="DW128" s="745"/>
      <c r="DX128" s="745"/>
      <c r="DY128" s="745"/>
      <c r="DZ128" s="745"/>
      <c r="EA128" s="745"/>
      <c r="EB128" s="745"/>
      <c r="EC128" s="745"/>
      <c r="ED128" s="745"/>
      <c r="EE128" s="745"/>
      <c r="EF128" s="745"/>
      <c r="EG128" s="745"/>
      <c r="EH128" s="745"/>
      <c r="EI128" s="745"/>
      <c r="EJ128" s="745"/>
      <c r="EK128" s="745"/>
      <c r="EL128" s="745"/>
      <c r="EM128" s="745"/>
      <c r="EN128" s="745"/>
      <c r="EO128" s="745"/>
      <c r="EP128" s="745"/>
      <c r="EQ128" s="745"/>
      <c r="ER128" s="745"/>
      <c r="ES128" s="745"/>
      <c r="ET128" s="745"/>
      <c r="EU128" s="745"/>
      <c r="EV128" s="745"/>
      <c r="EW128" s="745"/>
      <c r="EX128" s="745"/>
      <c r="EY128" s="745"/>
      <c r="EZ128" s="745"/>
      <c r="FA128" s="745"/>
      <c r="FB128" s="745"/>
      <c r="FC128" s="745"/>
      <c r="FD128" s="745"/>
      <c r="FE128" s="745"/>
      <c r="FF128" s="745"/>
      <c r="FG128" s="745"/>
      <c r="FH128" s="745"/>
      <c r="FI128" s="745"/>
      <c r="FJ128" s="745"/>
      <c r="FK128" s="745"/>
      <c r="FL128" s="745"/>
      <c r="FM128" s="745"/>
      <c r="FN128" s="745"/>
      <c r="FO128" s="745"/>
      <c r="FP128" s="745"/>
      <c r="FQ128" s="745"/>
      <c r="FR128" s="745"/>
      <c r="FS128" s="745"/>
      <c r="FT128" s="745"/>
      <c r="FU128" s="745"/>
      <c r="FV128" s="745"/>
      <c r="FW128" s="745"/>
      <c r="FX128" s="745"/>
      <c r="FY128" s="745"/>
      <c r="FZ128" s="745"/>
      <c r="GA128" s="745"/>
      <c r="GB128" s="745"/>
      <c r="GC128" s="745"/>
      <c r="GD128" s="745"/>
      <c r="GE128" s="745"/>
      <c r="GF128" s="745"/>
      <c r="GG128" s="745"/>
      <c r="GH128" s="745"/>
      <c r="GI128" s="745"/>
      <c r="GJ128" s="745"/>
      <c r="GK128" s="745"/>
      <c r="GL128" s="745"/>
      <c r="GM128" s="745"/>
      <c r="GN128" s="745"/>
      <c r="GO128" s="745"/>
      <c r="GP128" s="745"/>
      <c r="GQ128" s="745"/>
      <c r="GR128" s="745"/>
      <c r="GS128" s="745"/>
      <c r="GT128" s="745"/>
      <c r="GU128" s="745"/>
      <c r="GV128" s="745"/>
      <c r="GW128" s="745"/>
      <c r="GX128" s="745"/>
      <c r="GY128" s="745"/>
      <c r="GZ128" s="745"/>
      <c r="HA128" s="745"/>
      <c r="HB128" s="745"/>
      <c r="HC128" s="745"/>
      <c r="HD128" s="745"/>
      <c r="HE128" s="745"/>
      <c r="HF128" s="745"/>
      <c r="HG128" s="745"/>
      <c r="HH128" s="745"/>
      <c r="HI128" s="745"/>
      <c r="HJ128" s="745"/>
      <c r="HK128" s="745"/>
      <c r="HL128" s="745"/>
      <c r="HM128" s="745"/>
      <c r="HN128" s="745"/>
      <c r="HO128" s="745"/>
      <c r="HP128" s="745"/>
      <c r="HQ128" s="745"/>
      <c r="HR128" s="745"/>
      <c r="HS128" s="745"/>
      <c r="HT128" s="745"/>
      <c r="HU128" s="745"/>
      <c r="HV128" s="745"/>
      <c r="HW128" s="745"/>
      <c r="HX128" s="745"/>
      <c r="HY128" s="745"/>
      <c r="HZ128" s="745"/>
      <c r="IA128" s="745"/>
      <c r="IB128" s="745"/>
      <c r="IC128" s="745"/>
      <c r="ID128" s="745"/>
      <c r="IE128" s="745"/>
      <c r="IF128" s="745"/>
      <c r="IG128" s="745"/>
      <c r="IH128" s="745"/>
      <c r="II128" s="745"/>
      <c r="IJ128" s="745"/>
      <c r="IK128" s="745"/>
      <c r="IL128" s="745"/>
      <c r="IM128" s="745"/>
      <c r="IN128" s="745"/>
    </row>
    <row r="129" spans="1:248" ht="12.75">
      <c r="A129" s="746"/>
      <c r="B129" s="747">
        <v>44251</v>
      </c>
      <c r="C129" s="746"/>
      <c r="D129" s="746"/>
      <c r="E129" s="748" t="s">
        <v>3843</v>
      </c>
      <c r="F129" s="746" t="s">
        <v>6407</v>
      </c>
      <c r="G129" s="746" t="s">
        <v>6407</v>
      </c>
      <c r="H129" s="746" t="s">
        <v>6206</v>
      </c>
      <c r="I129" s="748" t="s">
        <v>6206</v>
      </c>
      <c r="J129" s="746">
        <v>50</v>
      </c>
      <c r="K129" s="746">
        <v>10</v>
      </c>
      <c r="L129" s="748">
        <v>15</v>
      </c>
      <c r="M129" s="746">
        <v>27</v>
      </c>
      <c r="N129" s="746">
        <v>7</v>
      </c>
      <c r="O129" s="748">
        <v>5</v>
      </c>
      <c r="P129" s="750"/>
      <c r="Q129" s="748">
        <v>14</v>
      </c>
      <c r="R129" s="748">
        <v>20</v>
      </c>
      <c r="S129" s="750"/>
      <c r="T129" s="748"/>
      <c r="U129" s="757"/>
      <c r="V129" s="752">
        <f t="shared" si="38"/>
        <v>0.54</v>
      </c>
      <c r="W129" s="752">
        <f t="shared" ref="W129:X129" si="119">IF(OR(K129=ISBLANK(0),K129=0),"",IF(N129=ISBLANK(0),0,N129/K129))</f>
        <v>0.7</v>
      </c>
      <c r="X129" s="752">
        <f t="shared" si="119"/>
        <v>0.33333333333333331</v>
      </c>
      <c r="Y129" s="753">
        <f t="shared" si="33"/>
        <v>0.56666666666666665</v>
      </c>
      <c r="Z129" s="753">
        <f t="shared" si="34"/>
        <v>0.41176470588235292</v>
      </c>
      <c r="AA129" s="745"/>
      <c r="AB129" s="745"/>
      <c r="AC129" s="745"/>
      <c r="AD129" s="745"/>
      <c r="AE129" s="745"/>
      <c r="AF129" s="745"/>
      <c r="AG129" s="745"/>
      <c r="AH129" s="745"/>
      <c r="AI129" s="745"/>
      <c r="AJ129" s="745"/>
      <c r="AK129" s="745"/>
      <c r="AL129" s="745"/>
      <c r="AM129" s="745"/>
      <c r="AN129" s="745"/>
      <c r="AO129" s="745"/>
      <c r="AP129" s="745"/>
      <c r="AQ129" s="745"/>
      <c r="AR129" s="745"/>
      <c r="AS129" s="745"/>
      <c r="AT129" s="745"/>
      <c r="AU129" s="745"/>
      <c r="AV129" s="745"/>
      <c r="AW129" s="745"/>
      <c r="AX129" s="745"/>
      <c r="AY129" s="745"/>
      <c r="AZ129" s="745"/>
      <c r="BA129" s="745"/>
      <c r="BB129" s="745"/>
      <c r="BC129" s="745"/>
      <c r="BD129" s="745"/>
      <c r="BE129" s="745"/>
      <c r="BF129" s="745"/>
      <c r="BG129" s="745"/>
      <c r="BH129" s="745"/>
      <c r="BI129" s="745"/>
      <c r="BJ129" s="745"/>
      <c r="BK129" s="745"/>
      <c r="BL129" s="745"/>
      <c r="BM129" s="745"/>
      <c r="BN129" s="745"/>
      <c r="BO129" s="745"/>
      <c r="BP129" s="745"/>
      <c r="BQ129" s="745"/>
      <c r="BR129" s="745"/>
      <c r="BS129" s="745"/>
      <c r="BT129" s="745"/>
      <c r="BU129" s="745"/>
      <c r="BV129" s="745"/>
      <c r="BW129" s="745"/>
      <c r="BX129" s="745"/>
      <c r="BY129" s="745"/>
      <c r="BZ129" s="745"/>
      <c r="CA129" s="745"/>
      <c r="CB129" s="745"/>
      <c r="CC129" s="745"/>
      <c r="CD129" s="745"/>
      <c r="CE129" s="745"/>
      <c r="CF129" s="745"/>
      <c r="CG129" s="745"/>
      <c r="CH129" s="745"/>
      <c r="CI129" s="745"/>
      <c r="CJ129" s="745"/>
      <c r="CK129" s="745"/>
      <c r="CL129" s="745"/>
      <c r="CM129" s="745"/>
      <c r="CN129" s="745"/>
      <c r="CO129" s="745"/>
      <c r="CP129" s="745"/>
      <c r="CQ129" s="745"/>
      <c r="CR129" s="745"/>
      <c r="CS129" s="745"/>
      <c r="CT129" s="745"/>
      <c r="CU129" s="745"/>
      <c r="CV129" s="745"/>
      <c r="CW129" s="745"/>
      <c r="CX129" s="745"/>
      <c r="CY129" s="745"/>
      <c r="CZ129" s="745"/>
      <c r="DA129" s="745"/>
      <c r="DB129" s="745"/>
      <c r="DC129" s="745"/>
      <c r="DD129" s="745"/>
      <c r="DE129" s="745"/>
      <c r="DF129" s="745"/>
      <c r="DG129" s="745"/>
      <c r="DH129" s="745"/>
      <c r="DI129" s="745"/>
      <c r="DJ129" s="745"/>
      <c r="DK129" s="745"/>
      <c r="DL129" s="745"/>
      <c r="DM129" s="745"/>
      <c r="DN129" s="745"/>
      <c r="DO129" s="745"/>
      <c r="DP129" s="745"/>
      <c r="DQ129" s="745"/>
      <c r="DR129" s="745"/>
      <c r="DS129" s="745"/>
      <c r="DT129" s="745"/>
      <c r="DU129" s="745"/>
      <c r="DV129" s="745"/>
      <c r="DW129" s="745"/>
      <c r="DX129" s="745"/>
      <c r="DY129" s="745"/>
      <c r="DZ129" s="745"/>
      <c r="EA129" s="745"/>
      <c r="EB129" s="745"/>
      <c r="EC129" s="745"/>
      <c r="ED129" s="745"/>
      <c r="EE129" s="745"/>
      <c r="EF129" s="745"/>
      <c r="EG129" s="745"/>
      <c r="EH129" s="745"/>
      <c r="EI129" s="745"/>
      <c r="EJ129" s="745"/>
      <c r="EK129" s="745"/>
      <c r="EL129" s="745"/>
      <c r="EM129" s="745"/>
      <c r="EN129" s="745"/>
      <c r="EO129" s="745"/>
      <c r="EP129" s="745"/>
      <c r="EQ129" s="745"/>
      <c r="ER129" s="745"/>
      <c r="ES129" s="745"/>
      <c r="ET129" s="745"/>
      <c r="EU129" s="745"/>
      <c r="EV129" s="745"/>
      <c r="EW129" s="745"/>
      <c r="EX129" s="745"/>
      <c r="EY129" s="745"/>
      <c r="EZ129" s="745"/>
      <c r="FA129" s="745"/>
      <c r="FB129" s="745"/>
      <c r="FC129" s="745"/>
      <c r="FD129" s="745"/>
      <c r="FE129" s="745"/>
      <c r="FF129" s="745"/>
      <c r="FG129" s="745"/>
      <c r="FH129" s="745"/>
      <c r="FI129" s="745"/>
      <c r="FJ129" s="745"/>
      <c r="FK129" s="745"/>
      <c r="FL129" s="745"/>
      <c r="FM129" s="745"/>
      <c r="FN129" s="745"/>
      <c r="FO129" s="745"/>
      <c r="FP129" s="745"/>
      <c r="FQ129" s="745"/>
      <c r="FR129" s="745"/>
      <c r="FS129" s="745"/>
      <c r="FT129" s="745"/>
      <c r="FU129" s="745"/>
      <c r="FV129" s="745"/>
      <c r="FW129" s="745"/>
      <c r="FX129" s="745"/>
      <c r="FY129" s="745"/>
      <c r="FZ129" s="745"/>
      <c r="GA129" s="745"/>
      <c r="GB129" s="745"/>
      <c r="GC129" s="745"/>
      <c r="GD129" s="745"/>
      <c r="GE129" s="745"/>
      <c r="GF129" s="745"/>
      <c r="GG129" s="745"/>
      <c r="GH129" s="745"/>
      <c r="GI129" s="745"/>
      <c r="GJ129" s="745"/>
      <c r="GK129" s="745"/>
      <c r="GL129" s="745"/>
      <c r="GM129" s="745"/>
      <c r="GN129" s="745"/>
      <c r="GO129" s="745"/>
      <c r="GP129" s="745"/>
      <c r="GQ129" s="745"/>
      <c r="GR129" s="745"/>
      <c r="GS129" s="745"/>
      <c r="GT129" s="745"/>
      <c r="GU129" s="745"/>
      <c r="GV129" s="745"/>
      <c r="GW129" s="745"/>
      <c r="GX129" s="745"/>
      <c r="GY129" s="745"/>
      <c r="GZ129" s="745"/>
      <c r="HA129" s="745"/>
      <c r="HB129" s="745"/>
      <c r="HC129" s="745"/>
      <c r="HD129" s="745"/>
      <c r="HE129" s="745"/>
      <c r="HF129" s="745"/>
      <c r="HG129" s="745"/>
      <c r="HH129" s="745"/>
      <c r="HI129" s="745"/>
      <c r="HJ129" s="745"/>
      <c r="HK129" s="745"/>
      <c r="HL129" s="745"/>
      <c r="HM129" s="745"/>
      <c r="HN129" s="745"/>
      <c r="HO129" s="745"/>
      <c r="HP129" s="745"/>
      <c r="HQ129" s="745"/>
      <c r="HR129" s="745"/>
      <c r="HS129" s="745"/>
      <c r="HT129" s="745"/>
      <c r="HU129" s="745"/>
      <c r="HV129" s="745"/>
      <c r="HW129" s="745"/>
      <c r="HX129" s="745"/>
      <c r="HY129" s="745"/>
      <c r="HZ129" s="745"/>
      <c r="IA129" s="745"/>
      <c r="IB129" s="745"/>
      <c r="IC129" s="745"/>
      <c r="ID129" s="745"/>
      <c r="IE129" s="745"/>
      <c r="IF129" s="745"/>
      <c r="IG129" s="745"/>
      <c r="IH129" s="745"/>
      <c r="II129" s="745"/>
      <c r="IJ129" s="745"/>
      <c r="IK129" s="745"/>
      <c r="IL129" s="745"/>
      <c r="IM129" s="745"/>
      <c r="IN129" s="745"/>
    </row>
    <row r="130" spans="1:248" ht="12.75">
      <c r="A130" s="746" t="s">
        <v>6408</v>
      </c>
      <c r="B130" s="747">
        <v>44235</v>
      </c>
      <c r="C130" s="746" t="s">
        <v>6199</v>
      </c>
      <c r="D130" s="746" t="s">
        <v>6206</v>
      </c>
      <c r="E130" s="748" t="s">
        <v>6249</v>
      </c>
      <c r="F130" s="746">
        <v>194</v>
      </c>
      <c r="G130" s="746">
        <v>221</v>
      </c>
      <c r="H130" s="746" t="s">
        <v>6206</v>
      </c>
      <c r="I130" s="748" t="s">
        <v>6206</v>
      </c>
      <c r="J130" s="746">
        <v>135</v>
      </c>
      <c r="K130" s="746">
        <v>0</v>
      </c>
      <c r="L130" s="748">
        <v>0</v>
      </c>
      <c r="M130" s="746">
        <v>2</v>
      </c>
      <c r="N130" s="746">
        <v>1</v>
      </c>
      <c r="O130" s="748">
        <v>0</v>
      </c>
      <c r="P130" s="748">
        <f t="shared" ref="P130:P131" si="120">M130+N130</f>
        <v>3</v>
      </c>
      <c r="Q130" s="748">
        <v>0</v>
      </c>
      <c r="R130" s="748"/>
      <c r="S130" s="748"/>
      <c r="T130" s="748" t="s">
        <v>6409</v>
      </c>
      <c r="U130" s="757"/>
      <c r="V130" s="752">
        <f t="shared" si="38"/>
        <v>1.4814814814814815E-2</v>
      </c>
      <c r="W130" s="752" t="str">
        <f t="shared" ref="W130:X130" si="121">IF(OR(K130=ISBLANK(0),K130=0),"",IF(N130=ISBLANK(0),0,N130/K130))</f>
        <v/>
      </c>
      <c r="X130" s="752" t="str">
        <f t="shared" si="121"/>
        <v/>
      </c>
      <c r="Y130" s="753">
        <f t="shared" si="33"/>
        <v>2.2222222222222223E-2</v>
      </c>
      <c r="Z130" s="753">
        <f t="shared" si="34"/>
        <v>0</v>
      </c>
      <c r="AA130" s="745"/>
      <c r="AB130" s="745"/>
      <c r="AC130" s="745"/>
      <c r="AD130" s="745"/>
      <c r="AE130" s="745"/>
      <c r="AF130" s="745"/>
      <c r="AG130" s="745"/>
      <c r="AH130" s="745"/>
      <c r="AI130" s="745"/>
      <c r="AJ130" s="745"/>
      <c r="AK130" s="745"/>
      <c r="AL130" s="745"/>
      <c r="AM130" s="745"/>
      <c r="AN130" s="745"/>
      <c r="AO130" s="745"/>
      <c r="AP130" s="745"/>
      <c r="AQ130" s="745"/>
      <c r="AR130" s="745"/>
      <c r="AS130" s="745"/>
      <c r="AT130" s="745"/>
      <c r="AU130" s="745"/>
      <c r="AV130" s="745"/>
      <c r="AW130" s="745"/>
      <c r="AX130" s="745"/>
      <c r="AY130" s="745"/>
      <c r="AZ130" s="745"/>
      <c r="BA130" s="745"/>
      <c r="BB130" s="745"/>
      <c r="BC130" s="745"/>
      <c r="BD130" s="745"/>
      <c r="BE130" s="745"/>
      <c r="BF130" s="745"/>
      <c r="BG130" s="745"/>
      <c r="BH130" s="745"/>
      <c r="BI130" s="745"/>
      <c r="BJ130" s="745"/>
      <c r="BK130" s="745"/>
      <c r="BL130" s="745"/>
      <c r="BM130" s="745"/>
      <c r="BN130" s="745"/>
      <c r="BO130" s="745"/>
      <c r="BP130" s="745"/>
      <c r="BQ130" s="745"/>
      <c r="BR130" s="745"/>
      <c r="BS130" s="745"/>
      <c r="BT130" s="745"/>
      <c r="BU130" s="745"/>
      <c r="BV130" s="745"/>
      <c r="BW130" s="745"/>
      <c r="BX130" s="745"/>
      <c r="BY130" s="745"/>
      <c r="BZ130" s="745"/>
      <c r="CA130" s="745"/>
      <c r="CB130" s="745"/>
      <c r="CC130" s="745"/>
      <c r="CD130" s="745"/>
      <c r="CE130" s="745"/>
      <c r="CF130" s="745"/>
      <c r="CG130" s="745"/>
      <c r="CH130" s="745"/>
      <c r="CI130" s="745"/>
      <c r="CJ130" s="745"/>
      <c r="CK130" s="745"/>
      <c r="CL130" s="745"/>
      <c r="CM130" s="745"/>
      <c r="CN130" s="745"/>
      <c r="CO130" s="745"/>
      <c r="CP130" s="745"/>
      <c r="CQ130" s="745"/>
      <c r="CR130" s="745"/>
      <c r="CS130" s="745"/>
      <c r="CT130" s="745"/>
      <c r="CU130" s="745"/>
      <c r="CV130" s="745"/>
      <c r="CW130" s="745"/>
      <c r="CX130" s="745"/>
      <c r="CY130" s="745"/>
      <c r="CZ130" s="745"/>
      <c r="DA130" s="745"/>
      <c r="DB130" s="745"/>
      <c r="DC130" s="745"/>
      <c r="DD130" s="745"/>
      <c r="DE130" s="745"/>
      <c r="DF130" s="745"/>
      <c r="DG130" s="745"/>
      <c r="DH130" s="745"/>
      <c r="DI130" s="745"/>
      <c r="DJ130" s="745"/>
      <c r="DK130" s="745"/>
      <c r="DL130" s="745"/>
      <c r="DM130" s="745"/>
      <c r="DN130" s="745"/>
      <c r="DO130" s="745"/>
      <c r="DP130" s="745"/>
      <c r="DQ130" s="745"/>
      <c r="DR130" s="745"/>
      <c r="DS130" s="745"/>
      <c r="DT130" s="745"/>
      <c r="DU130" s="745"/>
      <c r="DV130" s="745"/>
      <c r="DW130" s="745"/>
      <c r="DX130" s="745"/>
      <c r="DY130" s="745"/>
      <c r="DZ130" s="745"/>
      <c r="EA130" s="745"/>
      <c r="EB130" s="745"/>
      <c r="EC130" s="745"/>
      <c r="ED130" s="745"/>
      <c r="EE130" s="745"/>
      <c r="EF130" s="745"/>
      <c r="EG130" s="745"/>
      <c r="EH130" s="745"/>
      <c r="EI130" s="745"/>
      <c r="EJ130" s="745"/>
      <c r="EK130" s="745"/>
      <c r="EL130" s="745"/>
      <c r="EM130" s="745"/>
      <c r="EN130" s="745"/>
      <c r="EO130" s="745"/>
      <c r="EP130" s="745"/>
      <c r="EQ130" s="745"/>
      <c r="ER130" s="745"/>
      <c r="ES130" s="745"/>
      <c r="ET130" s="745"/>
      <c r="EU130" s="745"/>
      <c r="EV130" s="745"/>
      <c r="EW130" s="745"/>
      <c r="EX130" s="745"/>
      <c r="EY130" s="745"/>
      <c r="EZ130" s="745"/>
      <c r="FA130" s="745"/>
      <c r="FB130" s="745"/>
      <c r="FC130" s="745"/>
      <c r="FD130" s="745"/>
      <c r="FE130" s="745"/>
      <c r="FF130" s="745"/>
      <c r="FG130" s="745"/>
      <c r="FH130" s="745"/>
      <c r="FI130" s="745"/>
      <c r="FJ130" s="745"/>
      <c r="FK130" s="745"/>
      <c r="FL130" s="745"/>
      <c r="FM130" s="745"/>
      <c r="FN130" s="745"/>
      <c r="FO130" s="745"/>
      <c r="FP130" s="745"/>
      <c r="FQ130" s="745"/>
      <c r="FR130" s="745"/>
      <c r="FS130" s="745"/>
      <c r="FT130" s="745"/>
      <c r="FU130" s="745"/>
      <c r="FV130" s="745"/>
      <c r="FW130" s="745"/>
      <c r="FX130" s="745"/>
      <c r="FY130" s="745"/>
      <c r="FZ130" s="745"/>
      <c r="GA130" s="745"/>
      <c r="GB130" s="745"/>
      <c r="GC130" s="745"/>
      <c r="GD130" s="745"/>
      <c r="GE130" s="745"/>
      <c r="GF130" s="745"/>
      <c r="GG130" s="745"/>
      <c r="GH130" s="745"/>
      <c r="GI130" s="745"/>
      <c r="GJ130" s="745"/>
      <c r="GK130" s="745"/>
      <c r="GL130" s="745"/>
      <c r="GM130" s="745"/>
      <c r="GN130" s="745"/>
      <c r="GO130" s="745"/>
      <c r="GP130" s="745"/>
      <c r="GQ130" s="745"/>
      <c r="GR130" s="745"/>
      <c r="GS130" s="745"/>
      <c r="GT130" s="745"/>
      <c r="GU130" s="745"/>
      <c r="GV130" s="745"/>
      <c r="GW130" s="745"/>
      <c r="GX130" s="745"/>
      <c r="GY130" s="745"/>
      <c r="GZ130" s="745"/>
      <c r="HA130" s="745"/>
      <c r="HB130" s="745"/>
      <c r="HC130" s="745"/>
      <c r="HD130" s="745"/>
      <c r="HE130" s="745"/>
      <c r="HF130" s="745"/>
      <c r="HG130" s="745"/>
      <c r="HH130" s="745"/>
      <c r="HI130" s="745"/>
      <c r="HJ130" s="745"/>
      <c r="HK130" s="745"/>
      <c r="HL130" s="745"/>
      <c r="HM130" s="745"/>
      <c r="HN130" s="745"/>
      <c r="HO130" s="745"/>
      <c r="HP130" s="745"/>
      <c r="HQ130" s="745"/>
      <c r="HR130" s="745"/>
      <c r="HS130" s="745"/>
      <c r="HT130" s="745"/>
      <c r="HU130" s="745"/>
      <c r="HV130" s="745"/>
      <c r="HW130" s="745"/>
      <c r="HX130" s="745"/>
      <c r="HY130" s="745"/>
      <c r="HZ130" s="745"/>
      <c r="IA130" s="745"/>
      <c r="IB130" s="745"/>
      <c r="IC130" s="745"/>
      <c r="ID130" s="745"/>
      <c r="IE130" s="745"/>
      <c r="IF130" s="745"/>
      <c r="IG130" s="745"/>
      <c r="IH130" s="745"/>
      <c r="II130" s="745"/>
      <c r="IJ130" s="745"/>
      <c r="IK130" s="745"/>
      <c r="IL130" s="745"/>
      <c r="IM130" s="745"/>
      <c r="IN130" s="745"/>
    </row>
    <row r="131" spans="1:248" ht="12.75">
      <c r="A131" s="746" t="s">
        <v>6410</v>
      </c>
      <c r="B131" s="747">
        <v>44236</v>
      </c>
      <c r="C131" s="746" t="s">
        <v>6411</v>
      </c>
      <c r="D131" s="746" t="s">
        <v>6412</v>
      </c>
      <c r="E131" s="748" t="s">
        <v>6413</v>
      </c>
      <c r="F131" s="746" t="s">
        <v>6222</v>
      </c>
      <c r="G131" s="746" t="s">
        <v>6222</v>
      </c>
      <c r="H131" s="746" t="s">
        <v>6414</v>
      </c>
      <c r="I131" s="748" t="s">
        <v>6414</v>
      </c>
      <c r="J131" s="746">
        <v>31</v>
      </c>
      <c r="K131" s="746">
        <v>0</v>
      </c>
      <c r="L131" s="748">
        <v>0</v>
      </c>
      <c r="M131" s="746">
        <v>16</v>
      </c>
      <c r="N131" s="746">
        <v>0</v>
      </c>
      <c r="O131" s="748">
        <v>0</v>
      </c>
      <c r="P131" s="748">
        <f t="shared" si="120"/>
        <v>16</v>
      </c>
      <c r="Q131" s="748">
        <v>4</v>
      </c>
      <c r="R131" s="748">
        <v>11</v>
      </c>
      <c r="S131" s="750"/>
      <c r="T131" s="748" t="s">
        <v>4608</v>
      </c>
      <c r="U131" s="757"/>
      <c r="V131" s="752">
        <f t="shared" si="38"/>
        <v>0.5161290322580645</v>
      </c>
      <c r="W131" s="752" t="str">
        <f t="shared" ref="W131:X131" si="122">IF(OR(K131=ISBLANK(0),K131=0),"",IF(N131=ISBLANK(0),0,N131/K131))</f>
        <v/>
      </c>
      <c r="X131" s="752" t="str">
        <f t="shared" si="122"/>
        <v/>
      </c>
      <c r="Y131" s="753">
        <f t="shared" si="33"/>
        <v>0.5161290322580645</v>
      </c>
      <c r="Z131" s="753">
        <f t="shared" si="34"/>
        <v>0.25</v>
      </c>
      <c r="AA131" s="745"/>
      <c r="AB131" s="745"/>
      <c r="AC131" s="745"/>
      <c r="AD131" s="745"/>
      <c r="AE131" s="745"/>
      <c r="AF131" s="745"/>
      <c r="AG131" s="745"/>
      <c r="AH131" s="745"/>
      <c r="AI131" s="745"/>
      <c r="AJ131" s="745"/>
      <c r="AK131" s="745"/>
      <c r="AL131" s="745"/>
      <c r="AM131" s="745"/>
      <c r="AN131" s="745"/>
      <c r="AO131" s="745"/>
      <c r="AP131" s="745"/>
      <c r="AQ131" s="745"/>
      <c r="AR131" s="745"/>
      <c r="AS131" s="745"/>
      <c r="AT131" s="745"/>
      <c r="AU131" s="745"/>
      <c r="AV131" s="745"/>
      <c r="AW131" s="745"/>
      <c r="AX131" s="745"/>
      <c r="AY131" s="745"/>
      <c r="AZ131" s="745"/>
      <c r="BA131" s="745"/>
      <c r="BB131" s="745"/>
      <c r="BC131" s="745"/>
      <c r="BD131" s="745"/>
      <c r="BE131" s="745"/>
      <c r="BF131" s="745"/>
      <c r="BG131" s="745"/>
      <c r="BH131" s="745"/>
      <c r="BI131" s="745"/>
      <c r="BJ131" s="745"/>
      <c r="BK131" s="745"/>
      <c r="BL131" s="745"/>
      <c r="BM131" s="745"/>
      <c r="BN131" s="745"/>
      <c r="BO131" s="745"/>
      <c r="BP131" s="745"/>
      <c r="BQ131" s="745"/>
      <c r="BR131" s="745"/>
      <c r="BS131" s="745"/>
      <c r="BT131" s="745"/>
      <c r="BU131" s="745"/>
      <c r="BV131" s="745"/>
      <c r="BW131" s="745"/>
      <c r="BX131" s="745"/>
      <c r="BY131" s="745"/>
      <c r="BZ131" s="745"/>
      <c r="CA131" s="745"/>
      <c r="CB131" s="745"/>
      <c r="CC131" s="745"/>
      <c r="CD131" s="745"/>
      <c r="CE131" s="745"/>
      <c r="CF131" s="745"/>
      <c r="CG131" s="745"/>
      <c r="CH131" s="745"/>
      <c r="CI131" s="745"/>
      <c r="CJ131" s="745"/>
      <c r="CK131" s="745"/>
      <c r="CL131" s="745"/>
      <c r="CM131" s="745"/>
      <c r="CN131" s="745"/>
      <c r="CO131" s="745"/>
      <c r="CP131" s="745"/>
      <c r="CQ131" s="745"/>
      <c r="CR131" s="745"/>
      <c r="CS131" s="745"/>
      <c r="CT131" s="745"/>
      <c r="CU131" s="745"/>
      <c r="CV131" s="745"/>
      <c r="CW131" s="745"/>
      <c r="CX131" s="745"/>
      <c r="CY131" s="745"/>
      <c r="CZ131" s="745"/>
      <c r="DA131" s="745"/>
      <c r="DB131" s="745"/>
      <c r="DC131" s="745"/>
      <c r="DD131" s="745"/>
      <c r="DE131" s="745"/>
      <c r="DF131" s="745"/>
      <c r="DG131" s="745"/>
      <c r="DH131" s="745"/>
      <c r="DI131" s="745"/>
      <c r="DJ131" s="745"/>
      <c r="DK131" s="745"/>
      <c r="DL131" s="745"/>
      <c r="DM131" s="745"/>
      <c r="DN131" s="745"/>
      <c r="DO131" s="745"/>
      <c r="DP131" s="745"/>
      <c r="DQ131" s="745"/>
      <c r="DR131" s="745"/>
      <c r="DS131" s="745"/>
      <c r="DT131" s="745"/>
      <c r="DU131" s="745"/>
      <c r="DV131" s="745"/>
      <c r="DW131" s="745"/>
      <c r="DX131" s="745"/>
      <c r="DY131" s="745"/>
      <c r="DZ131" s="745"/>
      <c r="EA131" s="745"/>
      <c r="EB131" s="745"/>
      <c r="EC131" s="745"/>
      <c r="ED131" s="745"/>
      <c r="EE131" s="745"/>
      <c r="EF131" s="745"/>
      <c r="EG131" s="745"/>
      <c r="EH131" s="745"/>
      <c r="EI131" s="745"/>
      <c r="EJ131" s="745"/>
      <c r="EK131" s="745"/>
      <c r="EL131" s="745"/>
      <c r="EM131" s="745"/>
      <c r="EN131" s="745"/>
      <c r="EO131" s="745"/>
      <c r="EP131" s="745"/>
      <c r="EQ131" s="745"/>
      <c r="ER131" s="745"/>
      <c r="ES131" s="745"/>
      <c r="ET131" s="745"/>
      <c r="EU131" s="745"/>
      <c r="EV131" s="745"/>
      <c r="EW131" s="745"/>
      <c r="EX131" s="745"/>
      <c r="EY131" s="745"/>
      <c r="EZ131" s="745"/>
      <c r="FA131" s="745"/>
      <c r="FB131" s="745"/>
      <c r="FC131" s="745"/>
      <c r="FD131" s="745"/>
      <c r="FE131" s="745"/>
      <c r="FF131" s="745"/>
      <c r="FG131" s="745"/>
      <c r="FH131" s="745"/>
      <c r="FI131" s="745"/>
      <c r="FJ131" s="745"/>
      <c r="FK131" s="745"/>
      <c r="FL131" s="745"/>
      <c r="FM131" s="745"/>
      <c r="FN131" s="745"/>
      <c r="FO131" s="745"/>
      <c r="FP131" s="745"/>
      <c r="FQ131" s="745"/>
      <c r="FR131" s="745"/>
      <c r="FS131" s="745"/>
      <c r="FT131" s="745"/>
      <c r="FU131" s="745"/>
      <c r="FV131" s="745"/>
      <c r="FW131" s="745"/>
      <c r="FX131" s="745"/>
      <c r="FY131" s="745"/>
      <c r="FZ131" s="745"/>
      <c r="GA131" s="745"/>
      <c r="GB131" s="745"/>
      <c r="GC131" s="745"/>
      <c r="GD131" s="745"/>
      <c r="GE131" s="745"/>
      <c r="GF131" s="745"/>
      <c r="GG131" s="745"/>
      <c r="GH131" s="745"/>
      <c r="GI131" s="745"/>
      <c r="GJ131" s="745"/>
      <c r="GK131" s="745"/>
      <c r="GL131" s="745"/>
      <c r="GM131" s="745"/>
      <c r="GN131" s="745"/>
      <c r="GO131" s="745"/>
      <c r="GP131" s="745"/>
      <c r="GQ131" s="745"/>
      <c r="GR131" s="745"/>
      <c r="GS131" s="745"/>
      <c r="GT131" s="745"/>
      <c r="GU131" s="745"/>
      <c r="GV131" s="745"/>
      <c r="GW131" s="745"/>
      <c r="GX131" s="745"/>
      <c r="GY131" s="745"/>
      <c r="GZ131" s="745"/>
      <c r="HA131" s="745"/>
      <c r="HB131" s="745"/>
      <c r="HC131" s="745"/>
      <c r="HD131" s="745"/>
      <c r="HE131" s="745"/>
      <c r="HF131" s="745"/>
      <c r="HG131" s="745"/>
      <c r="HH131" s="745"/>
      <c r="HI131" s="745"/>
      <c r="HJ131" s="745"/>
      <c r="HK131" s="745"/>
      <c r="HL131" s="745"/>
      <c r="HM131" s="745"/>
      <c r="HN131" s="745"/>
      <c r="HO131" s="745"/>
      <c r="HP131" s="745"/>
      <c r="HQ131" s="745"/>
      <c r="HR131" s="745"/>
      <c r="HS131" s="745"/>
      <c r="HT131" s="745"/>
      <c r="HU131" s="745"/>
      <c r="HV131" s="745"/>
      <c r="HW131" s="745"/>
      <c r="HX131" s="745"/>
      <c r="HY131" s="745"/>
      <c r="HZ131" s="745"/>
      <c r="IA131" s="745"/>
      <c r="IB131" s="745"/>
      <c r="IC131" s="745"/>
      <c r="ID131" s="745"/>
      <c r="IE131" s="745"/>
      <c r="IF131" s="745"/>
      <c r="IG131" s="745"/>
      <c r="IH131" s="745"/>
      <c r="II131" s="745"/>
      <c r="IJ131" s="745"/>
      <c r="IK131" s="745"/>
      <c r="IL131" s="745"/>
      <c r="IM131" s="745"/>
      <c r="IN131" s="745"/>
    </row>
    <row r="132" spans="1:248" ht="12.75">
      <c r="A132" s="784"/>
      <c r="B132" s="785"/>
      <c r="C132" s="784"/>
      <c r="D132" s="786"/>
      <c r="E132" s="787" t="s">
        <v>6415</v>
      </c>
      <c r="F132" s="786">
        <f t="shared" ref="F132:G132" si="123">AVERAGE(F12:F131)</f>
        <v>236.16249999999999</v>
      </c>
      <c r="G132" s="786">
        <f t="shared" si="123"/>
        <v>250.03749999999999</v>
      </c>
      <c r="H132" s="786"/>
      <c r="I132" s="788"/>
      <c r="J132" s="789">
        <f t="shared" ref="J132:R132" si="124">AVERAGE(J12:J131)</f>
        <v>38.518181818181816</v>
      </c>
      <c r="K132" s="789">
        <f t="shared" si="124"/>
        <v>8.490384615384615</v>
      </c>
      <c r="L132" s="790">
        <f t="shared" si="124"/>
        <v>14.721649484536082</v>
      </c>
      <c r="M132" s="789">
        <f t="shared" si="124"/>
        <v>13.455357142857142</v>
      </c>
      <c r="N132" s="789">
        <f t="shared" si="124"/>
        <v>3.367816091954023</v>
      </c>
      <c r="O132" s="790">
        <f t="shared" si="124"/>
        <v>2.6746987951807228</v>
      </c>
      <c r="P132" s="790">
        <f t="shared" si="124"/>
        <v>15.025210084033613</v>
      </c>
      <c r="Q132" s="790">
        <f t="shared" si="124"/>
        <v>3.22</v>
      </c>
      <c r="R132" s="790">
        <f t="shared" si="124"/>
        <v>14.261904761904763</v>
      </c>
      <c r="S132" s="788"/>
      <c r="T132" s="788"/>
      <c r="U132" s="791"/>
      <c r="V132" s="792">
        <f t="shared" ref="V132:Z132" si="125">AVERAGE(V12:V131)</f>
        <v>0.44302334834626456</v>
      </c>
      <c r="W132" s="792">
        <f t="shared" si="125"/>
        <v>0.37623330595545201</v>
      </c>
      <c r="X132" s="792">
        <f t="shared" si="125"/>
        <v>0.21303698844347743</v>
      </c>
      <c r="Y132" s="792">
        <f t="shared" si="125"/>
        <v>0.45471247614675353</v>
      </c>
      <c r="Z132" s="792">
        <f t="shared" si="125"/>
        <v>5.2418168641120914E-2</v>
      </c>
      <c r="AA132" s="793"/>
      <c r="AB132" s="793"/>
      <c r="AC132" s="793"/>
      <c r="AD132" s="793"/>
      <c r="AE132" s="793"/>
      <c r="AF132" s="793"/>
      <c r="AG132" s="793"/>
      <c r="AH132" s="793"/>
      <c r="AI132" s="793"/>
      <c r="AJ132" s="793"/>
      <c r="AK132" s="793"/>
      <c r="AL132" s="793"/>
      <c r="AM132" s="793"/>
      <c r="AN132" s="793"/>
      <c r="AO132" s="793"/>
      <c r="AP132" s="793"/>
      <c r="AQ132" s="793"/>
      <c r="AR132" s="793"/>
      <c r="AS132" s="793"/>
      <c r="AT132" s="793"/>
      <c r="AU132" s="793"/>
      <c r="AV132" s="793"/>
      <c r="AW132" s="793"/>
      <c r="AX132" s="793"/>
      <c r="AY132" s="793"/>
      <c r="AZ132" s="793"/>
      <c r="BA132" s="793"/>
      <c r="BB132" s="793"/>
      <c r="BC132" s="793"/>
      <c r="BD132" s="793"/>
      <c r="BE132" s="793"/>
      <c r="BF132" s="793"/>
      <c r="BG132" s="793"/>
      <c r="BH132" s="793"/>
      <c r="BI132" s="793"/>
      <c r="BJ132" s="793"/>
      <c r="BK132" s="793"/>
      <c r="BL132" s="793"/>
      <c r="BM132" s="793"/>
      <c r="BN132" s="793"/>
      <c r="BO132" s="793"/>
      <c r="BP132" s="793"/>
      <c r="BQ132" s="793"/>
      <c r="BR132" s="793"/>
      <c r="BS132" s="793"/>
      <c r="BT132" s="793"/>
      <c r="BU132" s="793"/>
      <c r="BV132" s="793"/>
      <c r="BW132" s="793"/>
      <c r="BX132" s="793"/>
      <c r="BY132" s="793"/>
      <c r="BZ132" s="793"/>
      <c r="CA132" s="793"/>
      <c r="CB132" s="793"/>
      <c r="CC132" s="793"/>
      <c r="CD132" s="793"/>
      <c r="CE132" s="793"/>
      <c r="CF132" s="793"/>
      <c r="CG132" s="793"/>
      <c r="CH132" s="793"/>
      <c r="CI132" s="793"/>
      <c r="CJ132" s="793"/>
      <c r="CK132" s="793"/>
      <c r="CL132" s="793"/>
      <c r="CM132" s="793"/>
      <c r="CN132" s="793"/>
      <c r="CO132" s="793"/>
      <c r="CP132" s="793"/>
      <c r="CQ132" s="793"/>
      <c r="CR132" s="793"/>
      <c r="CS132" s="793"/>
      <c r="CT132" s="793"/>
      <c r="CU132" s="793"/>
      <c r="CV132" s="793"/>
      <c r="CW132" s="793"/>
      <c r="CX132" s="793"/>
      <c r="CY132" s="793"/>
      <c r="CZ132" s="793"/>
      <c r="DA132" s="793"/>
      <c r="DB132" s="793"/>
      <c r="DC132" s="793"/>
      <c r="DD132" s="793"/>
      <c r="DE132" s="793"/>
      <c r="DF132" s="793"/>
      <c r="DG132" s="793"/>
      <c r="DH132" s="793"/>
      <c r="DI132" s="793"/>
      <c r="DJ132" s="793"/>
      <c r="DK132" s="793"/>
      <c r="DL132" s="793"/>
      <c r="DM132" s="793"/>
      <c r="DN132" s="793"/>
      <c r="DO132" s="793"/>
      <c r="DP132" s="793"/>
      <c r="DQ132" s="793"/>
      <c r="DR132" s="793"/>
      <c r="DS132" s="793"/>
      <c r="DT132" s="793"/>
      <c r="DU132" s="793"/>
      <c r="DV132" s="793"/>
      <c r="DW132" s="793"/>
      <c r="DX132" s="793"/>
      <c r="DY132" s="793"/>
      <c r="DZ132" s="793"/>
      <c r="EA132" s="793"/>
      <c r="EB132" s="793"/>
      <c r="EC132" s="793"/>
      <c r="ED132" s="793"/>
      <c r="EE132" s="793"/>
      <c r="EF132" s="793"/>
      <c r="EG132" s="793"/>
      <c r="EH132" s="793"/>
      <c r="EI132" s="793"/>
      <c r="EJ132" s="793"/>
      <c r="EK132" s="793"/>
      <c r="EL132" s="793"/>
      <c r="EM132" s="793"/>
      <c r="EN132" s="793"/>
      <c r="EO132" s="793"/>
      <c r="EP132" s="793"/>
      <c r="EQ132" s="793"/>
      <c r="ER132" s="793"/>
      <c r="ES132" s="793"/>
      <c r="ET132" s="793"/>
      <c r="EU132" s="793"/>
      <c r="EV132" s="793"/>
      <c r="EW132" s="793"/>
      <c r="EX132" s="793"/>
      <c r="EY132" s="793"/>
      <c r="EZ132" s="793"/>
      <c r="FA132" s="793"/>
      <c r="FB132" s="793"/>
      <c r="FC132" s="793"/>
      <c r="FD132" s="793"/>
      <c r="FE132" s="793"/>
      <c r="FF132" s="793"/>
      <c r="FG132" s="793"/>
      <c r="FH132" s="793"/>
      <c r="FI132" s="793"/>
      <c r="FJ132" s="793"/>
      <c r="FK132" s="793"/>
      <c r="FL132" s="793"/>
      <c r="FM132" s="793"/>
      <c r="FN132" s="793"/>
      <c r="FO132" s="793"/>
      <c r="FP132" s="793"/>
      <c r="FQ132" s="793"/>
      <c r="FR132" s="793"/>
      <c r="FS132" s="793"/>
      <c r="FT132" s="793"/>
      <c r="FU132" s="793"/>
      <c r="FV132" s="793"/>
      <c r="FW132" s="793"/>
      <c r="FX132" s="793"/>
      <c r="FY132" s="793"/>
      <c r="FZ132" s="793"/>
      <c r="GA132" s="793"/>
      <c r="GB132" s="793"/>
      <c r="GC132" s="793"/>
      <c r="GD132" s="793"/>
      <c r="GE132" s="793"/>
      <c r="GF132" s="793"/>
      <c r="GG132" s="793"/>
      <c r="GH132" s="793"/>
      <c r="GI132" s="793"/>
      <c r="GJ132" s="793"/>
      <c r="GK132" s="793"/>
      <c r="GL132" s="793"/>
      <c r="GM132" s="793"/>
      <c r="GN132" s="793"/>
      <c r="GO132" s="793"/>
      <c r="GP132" s="793"/>
      <c r="GQ132" s="793"/>
      <c r="GR132" s="793"/>
      <c r="GS132" s="793"/>
      <c r="GT132" s="793"/>
      <c r="GU132" s="793"/>
      <c r="GV132" s="793"/>
      <c r="GW132" s="793"/>
      <c r="GX132" s="793"/>
      <c r="GY132" s="793"/>
      <c r="GZ132" s="793"/>
      <c r="HA132" s="793"/>
      <c r="HB132" s="793"/>
      <c r="HC132" s="793"/>
      <c r="HD132" s="793"/>
      <c r="HE132" s="793"/>
      <c r="HF132" s="793"/>
      <c r="HG132" s="793"/>
      <c r="HH132" s="793"/>
      <c r="HI132" s="793"/>
      <c r="HJ132" s="793"/>
      <c r="HK132" s="793"/>
      <c r="HL132" s="793"/>
      <c r="HM132" s="793"/>
      <c r="HN132" s="793"/>
      <c r="HO132" s="793"/>
      <c r="HP132" s="793"/>
      <c r="HQ132" s="793"/>
      <c r="HR132" s="793"/>
      <c r="HS132" s="793"/>
      <c r="HT132" s="793"/>
      <c r="HU132" s="793"/>
      <c r="HV132" s="793"/>
      <c r="HW132" s="793"/>
      <c r="HX132" s="793"/>
      <c r="HY132" s="793"/>
      <c r="HZ132" s="793"/>
      <c r="IA132" s="793"/>
      <c r="IB132" s="793"/>
      <c r="IC132" s="793"/>
      <c r="ID132" s="793"/>
      <c r="IE132" s="793"/>
      <c r="IF132" s="793"/>
      <c r="IG132" s="793"/>
      <c r="IH132" s="793"/>
      <c r="II132" s="793"/>
      <c r="IJ132" s="793"/>
      <c r="IK132" s="793"/>
      <c r="IL132" s="793"/>
      <c r="IM132" s="793"/>
      <c r="IN132" s="793"/>
    </row>
    <row r="134" spans="1:248" ht="12.75">
      <c r="A134" s="758"/>
      <c r="B134" s="758"/>
      <c r="C134" s="758"/>
      <c r="D134" s="758"/>
      <c r="E134" s="750"/>
      <c r="F134" s="758"/>
      <c r="G134" s="758"/>
      <c r="H134" s="758"/>
      <c r="I134" s="750"/>
      <c r="J134" s="758"/>
      <c r="K134" s="758"/>
      <c r="L134" s="750"/>
      <c r="M134" s="758"/>
      <c r="N134" s="758"/>
      <c r="O134" s="750"/>
      <c r="P134" s="750"/>
      <c r="Q134" s="750"/>
      <c r="R134" s="750"/>
      <c r="S134" s="750"/>
      <c r="T134" s="750"/>
      <c r="U134" s="757"/>
      <c r="V134" s="753"/>
      <c r="W134" s="745"/>
      <c r="X134" s="745"/>
      <c r="Y134" s="753"/>
      <c r="Z134" s="745"/>
      <c r="AA134" s="745"/>
      <c r="AB134" s="745"/>
      <c r="AC134" s="745"/>
      <c r="AD134" s="745"/>
      <c r="AE134" s="745"/>
      <c r="AF134" s="745"/>
      <c r="AG134" s="745"/>
      <c r="AH134" s="745"/>
      <c r="AI134" s="745"/>
      <c r="AJ134" s="745"/>
      <c r="AK134" s="745"/>
      <c r="AL134" s="745"/>
      <c r="AM134" s="745"/>
      <c r="AN134" s="745"/>
      <c r="AO134" s="745"/>
      <c r="AP134" s="745"/>
      <c r="AQ134" s="745"/>
      <c r="AR134" s="745"/>
      <c r="AS134" s="745"/>
      <c r="AT134" s="745"/>
      <c r="AU134" s="745"/>
      <c r="AV134" s="745"/>
      <c r="AW134" s="745"/>
      <c r="AX134" s="745"/>
      <c r="AY134" s="745"/>
      <c r="AZ134" s="745"/>
      <c r="BA134" s="745"/>
      <c r="BB134" s="745"/>
      <c r="BC134" s="745"/>
      <c r="BD134" s="745"/>
      <c r="BE134" s="745"/>
      <c r="BF134" s="745"/>
      <c r="BG134" s="745"/>
      <c r="BH134" s="745"/>
      <c r="BI134" s="745"/>
      <c r="BJ134" s="745"/>
      <c r="BK134" s="745"/>
      <c r="BL134" s="745"/>
      <c r="BM134" s="745"/>
      <c r="BN134" s="745"/>
      <c r="BO134" s="745"/>
      <c r="BP134" s="745"/>
      <c r="BQ134" s="745"/>
      <c r="BR134" s="745"/>
      <c r="BS134" s="745"/>
      <c r="BT134" s="745"/>
      <c r="BU134" s="745"/>
      <c r="BV134" s="745"/>
      <c r="BW134" s="745"/>
      <c r="BX134" s="745"/>
      <c r="BY134" s="745"/>
      <c r="BZ134" s="745"/>
      <c r="CA134" s="745"/>
      <c r="CB134" s="745"/>
      <c r="CC134" s="745"/>
      <c r="CD134" s="745"/>
      <c r="CE134" s="745"/>
      <c r="CF134" s="745"/>
      <c r="CG134" s="745"/>
      <c r="CH134" s="745"/>
      <c r="CI134" s="745"/>
      <c r="CJ134" s="745"/>
      <c r="CK134" s="745"/>
      <c r="CL134" s="745"/>
      <c r="CM134" s="745"/>
      <c r="CN134" s="745"/>
      <c r="CO134" s="745"/>
      <c r="CP134" s="745"/>
      <c r="CQ134" s="745"/>
      <c r="CR134" s="745"/>
      <c r="CS134" s="745"/>
      <c r="CT134" s="745"/>
      <c r="CU134" s="745"/>
      <c r="CV134" s="745"/>
      <c r="CW134" s="745"/>
      <c r="CX134" s="745"/>
      <c r="CY134" s="745"/>
      <c r="CZ134" s="745"/>
      <c r="DA134" s="745"/>
      <c r="DB134" s="745"/>
      <c r="DC134" s="745"/>
      <c r="DD134" s="745"/>
      <c r="DE134" s="745"/>
      <c r="DF134" s="745"/>
      <c r="DG134" s="745"/>
      <c r="DH134" s="745"/>
      <c r="DI134" s="745"/>
      <c r="DJ134" s="745"/>
      <c r="DK134" s="745"/>
      <c r="DL134" s="745"/>
      <c r="DM134" s="745"/>
      <c r="DN134" s="745"/>
      <c r="DO134" s="745"/>
      <c r="DP134" s="745"/>
      <c r="DQ134" s="745"/>
      <c r="DR134" s="745"/>
      <c r="DS134" s="745"/>
      <c r="DT134" s="745"/>
      <c r="DU134" s="745"/>
      <c r="DV134" s="745"/>
      <c r="DW134" s="745"/>
      <c r="DX134" s="745"/>
      <c r="DY134" s="745"/>
      <c r="DZ134" s="745"/>
      <c r="EA134" s="745"/>
      <c r="EB134" s="745"/>
      <c r="EC134" s="745"/>
      <c r="ED134" s="745"/>
      <c r="EE134" s="745"/>
      <c r="EF134" s="745"/>
      <c r="EG134" s="745"/>
      <c r="EH134" s="745"/>
      <c r="EI134" s="745"/>
      <c r="EJ134" s="745"/>
      <c r="EK134" s="745"/>
      <c r="EL134" s="745"/>
      <c r="EM134" s="745"/>
      <c r="EN134" s="745"/>
      <c r="EO134" s="745"/>
      <c r="EP134" s="745"/>
      <c r="EQ134" s="745"/>
      <c r="ER134" s="745"/>
      <c r="ES134" s="745"/>
      <c r="ET134" s="745"/>
      <c r="EU134" s="745"/>
      <c r="EV134" s="745"/>
      <c r="EW134" s="745"/>
      <c r="EX134" s="745"/>
      <c r="EY134" s="745"/>
      <c r="EZ134" s="745"/>
      <c r="FA134" s="745"/>
      <c r="FB134" s="745"/>
      <c r="FC134" s="745"/>
      <c r="FD134" s="745"/>
      <c r="FE134" s="745"/>
      <c r="FF134" s="745"/>
      <c r="FG134" s="745"/>
      <c r="FH134" s="745"/>
      <c r="FI134" s="745"/>
      <c r="FJ134" s="745"/>
      <c r="FK134" s="745"/>
      <c r="FL134" s="745"/>
      <c r="FM134" s="745"/>
      <c r="FN134" s="745"/>
      <c r="FO134" s="745"/>
      <c r="FP134" s="745"/>
      <c r="FQ134" s="745"/>
      <c r="FR134" s="745"/>
      <c r="FS134" s="745"/>
      <c r="FT134" s="745"/>
      <c r="FU134" s="745"/>
      <c r="FV134" s="745"/>
      <c r="FW134" s="745"/>
      <c r="FX134" s="745"/>
      <c r="FY134" s="745"/>
      <c r="FZ134" s="745"/>
      <c r="GA134" s="745"/>
      <c r="GB134" s="745"/>
      <c r="GC134" s="745"/>
      <c r="GD134" s="745"/>
      <c r="GE134" s="745"/>
      <c r="GF134" s="745"/>
      <c r="GG134" s="745"/>
      <c r="GH134" s="745"/>
      <c r="GI134" s="745"/>
      <c r="GJ134" s="745"/>
      <c r="GK134" s="745"/>
      <c r="GL134" s="745"/>
      <c r="GM134" s="745"/>
      <c r="GN134" s="745"/>
      <c r="GO134" s="745"/>
      <c r="GP134" s="745"/>
      <c r="GQ134" s="745"/>
      <c r="GR134" s="745"/>
      <c r="GS134" s="745"/>
      <c r="GT134" s="745"/>
      <c r="GU134" s="745"/>
      <c r="GV134" s="745"/>
      <c r="GW134" s="745"/>
      <c r="GX134" s="745"/>
      <c r="GY134" s="745"/>
      <c r="GZ134" s="745"/>
      <c r="HA134" s="745"/>
      <c r="HB134" s="745"/>
      <c r="HC134" s="745"/>
      <c r="HD134" s="745"/>
      <c r="HE134" s="745"/>
      <c r="HF134" s="745"/>
      <c r="HG134" s="745"/>
      <c r="HH134" s="745"/>
      <c r="HI134" s="745"/>
      <c r="HJ134" s="745"/>
      <c r="HK134" s="745"/>
      <c r="HL134" s="745"/>
      <c r="HM134" s="745"/>
      <c r="HN134" s="745"/>
      <c r="HO134" s="745"/>
      <c r="HP134" s="745"/>
      <c r="HQ134" s="745"/>
      <c r="HR134" s="745"/>
      <c r="HS134" s="745"/>
      <c r="HT134" s="745"/>
      <c r="HU134" s="745"/>
      <c r="HV134" s="745"/>
      <c r="HW134" s="745"/>
      <c r="HX134" s="745"/>
      <c r="HY134" s="745"/>
      <c r="HZ134" s="745"/>
      <c r="IA134" s="745"/>
      <c r="IB134" s="745"/>
      <c r="IC134" s="745"/>
      <c r="ID134" s="745"/>
      <c r="IE134" s="745"/>
      <c r="IF134" s="745"/>
      <c r="IG134" s="745"/>
      <c r="IH134" s="745"/>
      <c r="II134" s="745"/>
      <c r="IJ134" s="745"/>
      <c r="IK134" s="745"/>
      <c r="IL134" s="745"/>
      <c r="IM134" s="745"/>
      <c r="IN134" s="745"/>
    </row>
    <row r="135" spans="1:248" ht="12.75">
      <c r="A135" s="758"/>
      <c r="B135" s="758"/>
      <c r="C135" s="758"/>
      <c r="D135" s="758"/>
      <c r="E135" s="750"/>
      <c r="F135" s="758"/>
      <c r="G135" s="758"/>
      <c r="H135" s="758"/>
      <c r="I135" s="750"/>
      <c r="J135" s="758"/>
      <c r="K135" s="758"/>
      <c r="L135" s="750"/>
      <c r="M135" s="758"/>
      <c r="N135" s="758"/>
      <c r="O135" s="750"/>
      <c r="P135" s="750"/>
      <c r="Q135" s="750"/>
      <c r="R135" s="750"/>
      <c r="S135" s="750"/>
      <c r="T135" s="750"/>
      <c r="U135" s="757"/>
      <c r="V135" s="753"/>
      <c r="W135" s="745"/>
      <c r="X135" s="745"/>
      <c r="Y135" s="753"/>
      <c r="Z135" s="745"/>
      <c r="AA135" s="745"/>
      <c r="AB135" s="745"/>
      <c r="AC135" s="745"/>
      <c r="AD135" s="745"/>
      <c r="AE135" s="745"/>
      <c r="AF135" s="745"/>
      <c r="AG135" s="745"/>
      <c r="AH135" s="745"/>
      <c r="AI135" s="745"/>
      <c r="AJ135" s="745"/>
      <c r="AK135" s="745"/>
      <c r="AL135" s="745"/>
      <c r="AM135" s="745"/>
      <c r="AN135" s="745"/>
      <c r="AO135" s="745"/>
      <c r="AP135" s="745"/>
      <c r="AQ135" s="745"/>
      <c r="AR135" s="745"/>
      <c r="AS135" s="745"/>
      <c r="AT135" s="745"/>
      <c r="AU135" s="745"/>
      <c r="AV135" s="745"/>
      <c r="AW135" s="745"/>
      <c r="AX135" s="745"/>
      <c r="AY135" s="745"/>
      <c r="AZ135" s="745"/>
      <c r="BA135" s="745"/>
      <c r="BB135" s="745"/>
      <c r="BC135" s="745"/>
      <c r="BD135" s="745"/>
      <c r="BE135" s="745"/>
      <c r="BF135" s="745"/>
      <c r="BG135" s="745"/>
      <c r="BH135" s="745"/>
      <c r="BI135" s="745"/>
      <c r="BJ135" s="745"/>
      <c r="BK135" s="745"/>
      <c r="BL135" s="745"/>
      <c r="BM135" s="745"/>
      <c r="BN135" s="745"/>
      <c r="BO135" s="745"/>
      <c r="BP135" s="745"/>
      <c r="BQ135" s="745"/>
      <c r="BR135" s="745"/>
      <c r="BS135" s="745"/>
      <c r="BT135" s="745"/>
      <c r="BU135" s="745"/>
      <c r="BV135" s="745"/>
      <c r="BW135" s="745"/>
      <c r="BX135" s="745"/>
      <c r="BY135" s="745"/>
      <c r="BZ135" s="745"/>
      <c r="CA135" s="745"/>
      <c r="CB135" s="745"/>
      <c r="CC135" s="745"/>
      <c r="CD135" s="745"/>
      <c r="CE135" s="745"/>
      <c r="CF135" s="745"/>
      <c r="CG135" s="745"/>
      <c r="CH135" s="745"/>
      <c r="CI135" s="745"/>
      <c r="CJ135" s="745"/>
      <c r="CK135" s="745"/>
      <c r="CL135" s="745"/>
      <c r="CM135" s="745"/>
      <c r="CN135" s="745"/>
      <c r="CO135" s="745"/>
      <c r="CP135" s="745"/>
      <c r="CQ135" s="745"/>
      <c r="CR135" s="745"/>
      <c r="CS135" s="745"/>
      <c r="CT135" s="745"/>
      <c r="CU135" s="745"/>
      <c r="CV135" s="745"/>
      <c r="CW135" s="745"/>
      <c r="CX135" s="745"/>
      <c r="CY135" s="745"/>
      <c r="CZ135" s="745"/>
      <c r="DA135" s="745"/>
      <c r="DB135" s="745"/>
      <c r="DC135" s="745"/>
      <c r="DD135" s="745"/>
      <c r="DE135" s="745"/>
      <c r="DF135" s="745"/>
      <c r="DG135" s="745"/>
      <c r="DH135" s="745"/>
      <c r="DI135" s="745"/>
      <c r="DJ135" s="745"/>
      <c r="DK135" s="745"/>
      <c r="DL135" s="745"/>
      <c r="DM135" s="745"/>
      <c r="DN135" s="745"/>
      <c r="DO135" s="745"/>
      <c r="DP135" s="745"/>
      <c r="DQ135" s="745"/>
      <c r="DR135" s="745"/>
      <c r="DS135" s="745"/>
      <c r="DT135" s="745"/>
      <c r="DU135" s="745"/>
      <c r="DV135" s="745"/>
      <c r="DW135" s="745"/>
      <c r="DX135" s="745"/>
      <c r="DY135" s="745"/>
      <c r="DZ135" s="745"/>
      <c r="EA135" s="745"/>
      <c r="EB135" s="745"/>
      <c r="EC135" s="745"/>
      <c r="ED135" s="745"/>
      <c r="EE135" s="745"/>
      <c r="EF135" s="745"/>
      <c r="EG135" s="745"/>
      <c r="EH135" s="745"/>
      <c r="EI135" s="745"/>
      <c r="EJ135" s="745"/>
      <c r="EK135" s="745"/>
      <c r="EL135" s="745"/>
      <c r="EM135" s="745"/>
      <c r="EN135" s="745"/>
      <c r="EO135" s="745"/>
      <c r="EP135" s="745"/>
      <c r="EQ135" s="745"/>
      <c r="ER135" s="745"/>
      <c r="ES135" s="745"/>
      <c r="ET135" s="745"/>
      <c r="EU135" s="745"/>
      <c r="EV135" s="745"/>
      <c r="EW135" s="745"/>
      <c r="EX135" s="745"/>
      <c r="EY135" s="745"/>
      <c r="EZ135" s="745"/>
      <c r="FA135" s="745"/>
      <c r="FB135" s="745"/>
      <c r="FC135" s="745"/>
      <c r="FD135" s="745"/>
      <c r="FE135" s="745"/>
      <c r="FF135" s="745"/>
      <c r="FG135" s="745"/>
      <c r="FH135" s="745"/>
      <c r="FI135" s="745"/>
      <c r="FJ135" s="745"/>
      <c r="FK135" s="745"/>
      <c r="FL135" s="745"/>
      <c r="FM135" s="745"/>
      <c r="FN135" s="745"/>
      <c r="FO135" s="745"/>
      <c r="FP135" s="745"/>
      <c r="FQ135" s="745"/>
      <c r="FR135" s="745"/>
      <c r="FS135" s="745"/>
      <c r="FT135" s="745"/>
      <c r="FU135" s="745"/>
      <c r="FV135" s="745"/>
      <c r="FW135" s="745"/>
      <c r="FX135" s="745"/>
      <c r="FY135" s="745"/>
      <c r="FZ135" s="745"/>
      <c r="GA135" s="745"/>
      <c r="GB135" s="745"/>
      <c r="GC135" s="745"/>
      <c r="GD135" s="745"/>
      <c r="GE135" s="745"/>
      <c r="GF135" s="745"/>
      <c r="GG135" s="745"/>
      <c r="GH135" s="745"/>
      <c r="GI135" s="745"/>
      <c r="GJ135" s="745"/>
      <c r="GK135" s="745"/>
      <c r="GL135" s="745"/>
      <c r="GM135" s="745"/>
      <c r="GN135" s="745"/>
      <c r="GO135" s="745"/>
      <c r="GP135" s="745"/>
      <c r="GQ135" s="745"/>
      <c r="GR135" s="745"/>
      <c r="GS135" s="745"/>
      <c r="GT135" s="745"/>
      <c r="GU135" s="745"/>
      <c r="GV135" s="745"/>
      <c r="GW135" s="745"/>
      <c r="GX135" s="745"/>
      <c r="GY135" s="745"/>
      <c r="GZ135" s="745"/>
      <c r="HA135" s="745"/>
      <c r="HB135" s="745"/>
      <c r="HC135" s="745"/>
      <c r="HD135" s="745"/>
      <c r="HE135" s="745"/>
      <c r="HF135" s="745"/>
      <c r="HG135" s="745"/>
      <c r="HH135" s="745"/>
      <c r="HI135" s="745"/>
      <c r="HJ135" s="745"/>
      <c r="HK135" s="745"/>
      <c r="HL135" s="745"/>
      <c r="HM135" s="745"/>
      <c r="HN135" s="745"/>
      <c r="HO135" s="745"/>
      <c r="HP135" s="745"/>
      <c r="HQ135" s="745"/>
      <c r="HR135" s="745"/>
      <c r="HS135" s="745"/>
      <c r="HT135" s="745"/>
      <c r="HU135" s="745"/>
      <c r="HV135" s="745"/>
      <c r="HW135" s="745"/>
      <c r="HX135" s="745"/>
      <c r="HY135" s="745"/>
      <c r="HZ135" s="745"/>
      <c r="IA135" s="745"/>
      <c r="IB135" s="745"/>
      <c r="IC135" s="745"/>
      <c r="ID135" s="745"/>
      <c r="IE135" s="745"/>
      <c r="IF135" s="745"/>
      <c r="IG135" s="745"/>
      <c r="IH135" s="745"/>
      <c r="II135" s="745"/>
      <c r="IJ135" s="745"/>
      <c r="IK135" s="745"/>
      <c r="IL135" s="745"/>
      <c r="IM135" s="745"/>
      <c r="IN135" s="745"/>
    </row>
    <row r="136" spans="1:248" ht="12.75">
      <c r="A136" s="758"/>
      <c r="B136" s="758"/>
      <c r="C136" s="758"/>
      <c r="D136" s="758"/>
      <c r="E136" s="750"/>
      <c r="F136" s="758"/>
      <c r="G136" s="758"/>
      <c r="H136" s="758"/>
      <c r="I136" s="750"/>
      <c r="J136" s="758"/>
      <c r="K136" s="758"/>
      <c r="L136" s="750"/>
      <c r="M136" s="758"/>
      <c r="N136" s="758"/>
      <c r="O136" s="750"/>
      <c r="P136" s="750"/>
      <c r="Q136" s="750"/>
      <c r="R136" s="750"/>
      <c r="S136" s="750"/>
      <c r="T136" s="750"/>
      <c r="U136" s="757"/>
      <c r="V136" s="753"/>
      <c r="W136" s="745"/>
      <c r="X136" s="745"/>
      <c r="Y136" s="753"/>
      <c r="Z136" s="745"/>
      <c r="AA136" s="745"/>
      <c r="AB136" s="745"/>
      <c r="AC136" s="745"/>
      <c r="AD136" s="745"/>
      <c r="AE136" s="745"/>
      <c r="AF136" s="745"/>
      <c r="AG136" s="745"/>
      <c r="AH136" s="745"/>
      <c r="AI136" s="745"/>
      <c r="AJ136" s="745"/>
      <c r="AK136" s="745"/>
      <c r="AL136" s="745"/>
      <c r="AM136" s="745"/>
      <c r="AN136" s="745"/>
      <c r="AO136" s="745"/>
      <c r="AP136" s="745"/>
      <c r="AQ136" s="745"/>
      <c r="AR136" s="745"/>
      <c r="AS136" s="745"/>
      <c r="AT136" s="745"/>
      <c r="AU136" s="745"/>
      <c r="AV136" s="745"/>
      <c r="AW136" s="745"/>
      <c r="AX136" s="745"/>
      <c r="AY136" s="745"/>
      <c r="AZ136" s="745"/>
      <c r="BA136" s="745"/>
      <c r="BB136" s="745"/>
      <c r="BC136" s="745"/>
      <c r="BD136" s="745"/>
      <c r="BE136" s="745"/>
      <c r="BF136" s="745"/>
      <c r="BG136" s="745"/>
      <c r="BH136" s="745"/>
      <c r="BI136" s="745"/>
      <c r="BJ136" s="745"/>
      <c r="BK136" s="745"/>
      <c r="BL136" s="745"/>
      <c r="BM136" s="745"/>
      <c r="BN136" s="745"/>
      <c r="BO136" s="745"/>
      <c r="BP136" s="745"/>
      <c r="BQ136" s="745"/>
      <c r="BR136" s="745"/>
      <c r="BS136" s="745"/>
      <c r="BT136" s="745"/>
      <c r="BU136" s="745"/>
      <c r="BV136" s="745"/>
      <c r="BW136" s="745"/>
      <c r="BX136" s="745"/>
      <c r="BY136" s="745"/>
      <c r="BZ136" s="745"/>
      <c r="CA136" s="745"/>
      <c r="CB136" s="745"/>
      <c r="CC136" s="745"/>
      <c r="CD136" s="745"/>
      <c r="CE136" s="745"/>
      <c r="CF136" s="745"/>
      <c r="CG136" s="745"/>
      <c r="CH136" s="745"/>
      <c r="CI136" s="745"/>
      <c r="CJ136" s="745"/>
      <c r="CK136" s="745"/>
      <c r="CL136" s="745"/>
      <c r="CM136" s="745"/>
      <c r="CN136" s="745"/>
      <c r="CO136" s="745"/>
      <c r="CP136" s="745"/>
      <c r="CQ136" s="745"/>
      <c r="CR136" s="745"/>
      <c r="CS136" s="745"/>
      <c r="CT136" s="745"/>
      <c r="CU136" s="745"/>
      <c r="CV136" s="745"/>
      <c r="CW136" s="745"/>
      <c r="CX136" s="745"/>
      <c r="CY136" s="745"/>
      <c r="CZ136" s="745"/>
      <c r="DA136" s="745"/>
      <c r="DB136" s="745"/>
      <c r="DC136" s="745"/>
      <c r="DD136" s="745"/>
      <c r="DE136" s="745"/>
      <c r="DF136" s="745"/>
      <c r="DG136" s="745"/>
      <c r="DH136" s="745"/>
      <c r="DI136" s="745"/>
      <c r="DJ136" s="745"/>
      <c r="DK136" s="745"/>
      <c r="DL136" s="745"/>
      <c r="DM136" s="745"/>
      <c r="DN136" s="745"/>
      <c r="DO136" s="745"/>
      <c r="DP136" s="745"/>
      <c r="DQ136" s="745"/>
      <c r="DR136" s="745"/>
      <c r="DS136" s="745"/>
      <c r="DT136" s="745"/>
      <c r="DU136" s="745"/>
      <c r="DV136" s="745"/>
      <c r="DW136" s="745"/>
      <c r="DX136" s="745"/>
      <c r="DY136" s="745"/>
      <c r="DZ136" s="745"/>
      <c r="EA136" s="745"/>
      <c r="EB136" s="745"/>
      <c r="EC136" s="745"/>
      <c r="ED136" s="745"/>
      <c r="EE136" s="745"/>
      <c r="EF136" s="745"/>
      <c r="EG136" s="745"/>
      <c r="EH136" s="745"/>
      <c r="EI136" s="745"/>
      <c r="EJ136" s="745"/>
      <c r="EK136" s="745"/>
      <c r="EL136" s="745"/>
      <c r="EM136" s="745"/>
      <c r="EN136" s="745"/>
      <c r="EO136" s="745"/>
      <c r="EP136" s="745"/>
      <c r="EQ136" s="745"/>
      <c r="ER136" s="745"/>
      <c r="ES136" s="745"/>
      <c r="ET136" s="745"/>
      <c r="EU136" s="745"/>
      <c r="EV136" s="745"/>
      <c r="EW136" s="745"/>
      <c r="EX136" s="745"/>
      <c r="EY136" s="745"/>
      <c r="EZ136" s="745"/>
      <c r="FA136" s="745"/>
      <c r="FB136" s="745"/>
      <c r="FC136" s="745"/>
      <c r="FD136" s="745"/>
      <c r="FE136" s="745"/>
      <c r="FF136" s="745"/>
      <c r="FG136" s="745"/>
      <c r="FH136" s="745"/>
      <c r="FI136" s="745"/>
      <c r="FJ136" s="745"/>
      <c r="FK136" s="745"/>
      <c r="FL136" s="745"/>
      <c r="FM136" s="745"/>
      <c r="FN136" s="745"/>
      <c r="FO136" s="745"/>
      <c r="FP136" s="745"/>
      <c r="FQ136" s="745"/>
      <c r="FR136" s="745"/>
      <c r="FS136" s="745"/>
      <c r="FT136" s="745"/>
      <c r="FU136" s="745"/>
      <c r="FV136" s="745"/>
      <c r="FW136" s="745"/>
      <c r="FX136" s="745"/>
      <c r="FY136" s="745"/>
      <c r="FZ136" s="745"/>
      <c r="GA136" s="745"/>
      <c r="GB136" s="745"/>
      <c r="GC136" s="745"/>
      <c r="GD136" s="745"/>
      <c r="GE136" s="745"/>
      <c r="GF136" s="745"/>
      <c r="GG136" s="745"/>
      <c r="GH136" s="745"/>
      <c r="GI136" s="745"/>
      <c r="GJ136" s="745"/>
      <c r="GK136" s="745"/>
      <c r="GL136" s="745"/>
      <c r="GM136" s="745"/>
      <c r="GN136" s="745"/>
      <c r="GO136" s="745"/>
      <c r="GP136" s="745"/>
      <c r="GQ136" s="745"/>
      <c r="GR136" s="745"/>
      <c r="GS136" s="745"/>
      <c r="GT136" s="745"/>
      <c r="GU136" s="745"/>
      <c r="GV136" s="745"/>
      <c r="GW136" s="745"/>
      <c r="GX136" s="745"/>
      <c r="GY136" s="745"/>
      <c r="GZ136" s="745"/>
      <c r="HA136" s="745"/>
      <c r="HB136" s="745"/>
      <c r="HC136" s="745"/>
      <c r="HD136" s="745"/>
      <c r="HE136" s="745"/>
      <c r="HF136" s="745"/>
      <c r="HG136" s="745"/>
      <c r="HH136" s="745"/>
      <c r="HI136" s="745"/>
      <c r="HJ136" s="745"/>
      <c r="HK136" s="745"/>
      <c r="HL136" s="745"/>
      <c r="HM136" s="745"/>
      <c r="HN136" s="745"/>
      <c r="HO136" s="745"/>
      <c r="HP136" s="745"/>
      <c r="HQ136" s="745"/>
      <c r="HR136" s="745"/>
      <c r="HS136" s="745"/>
      <c r="HT136" s="745"/>
      <c r="HU136" s="745"/>
      <c r="HV136" s="745"/>
      <c r="HW136" s="745"/>
      <c r="HX136" s="745"/>
      <c r="HY136" s="745"/>
      <c r="HZ136" s="745"/>
      <c r="IA136" s="745"/>
      <c r="IB136" s="745"/>
      <c r="IC136" s="745"/>
      <c r="ID136" s="745"/>
      <c r="IE136" s="745"/>
      <c r="IF136" s="745"/>
      <c r="IG136" s="745"/>
      <c r="IH136" s="745"/>
      <c r="II136" s="745"/>
      <c r="IJ136" s="745"/>
      <c r="IK136" s="745"/>
      <c r="IL136" s="745"/>
      <c r="IM136" s="745"/>
      <c r="IN136" s="745"/>
    </row>
    <row r="137" spans="1:248" ht="12.75">
      <c r="A137" s="758"/>
      <c r="B137" s="758"/>
      <c r="C137" s="758"/>
      <c r="D137" s="758"/>
      <c r="E137" s="750"/>
      <c r="F137" s="758"/>
      <c r="G137" s="758"/>
      <c r="H137" s="758"/>
      <c r="I137" s="750"/>
      <c r="J137" s="758"/>
      <c r="K137" s="758"/>
      <c r="L137" s="750"/>
      <c r="M137" s="758"/>
      <c r="N137" s="758"/>
      <c r="O137" s="750"/>
      <c r="P137" s="750"/>
      <c r="Q137" s="750"/>
      <c r="R137" s="750"/>
      <c r="S137" s="750"/>
      <c r="T137" s="750"/>
      <c r="U137" s="757"/>
      <c r="V137" s="753"/>
      <c r="W137" s="745"/>
      <c r="X137" s="745"/>
      <c r="Y137" s="753"/>
      <c r="Z137" s="745"/>
      <c r="AA137" s="745"/>
      <c r="AB137" s="745"/>
      <c r="AC137" s="745"/>
      <c r="AD137" s="745"/>
      <c r="AE137" s="745"/>
      <c r="AF137" s="745"/>
      <c r="AG137" s="745"/>
      <c r="AH137" s="745"/>
      <c r="AI137" s="745"/>
      <c r="AJ137" s="745"/>
      <c r="AK137" s="745"/>
      <c r="AL137" s="745"/>
      <c r="AM137" s="745"/>
      <c r="AN137" s="745"/>
      <c r="AO137" s="745"/>
      <c r="AP137" s="745"/>
      <c r="AQ137" s="745"/>
      <c r="AR137" s="745"/>
      <c r="AS137" s="745"/>
      <c r="AT137" s="745"/>
      <c r="AU137" s="745"/>
      <c r="AV137" s="745"/>
      <c r="AW137" s="745"/>
      <c r="AX137" s="745"/>
      <c r="AY137" s="745"/>
      <c r="AZ137" s="745"/>
      <c r="BA137" s="745"/>
      <c r="BB137" s="745"/>
      <c r="BC137" s="745"/>
      <c r="BD137" s="745"/>
      <c r="BE137" s="745"/>
      <c r="BF137" s="745"/>
      <c r="BG137" s="745"/>
      <c r="BH137" s="745"/>
      <c r="BI137" s="745"/>
      <c r="BJ137" s="745"/>
      <c r="BK137" s="745"/>
      <c r="BL137" s="745"/>
      <c r="BM137" s="745"/>
      <c r="BN137" s="745"/>
      <c r="BO137" s="745"/>
      <c r="BP137" s="745"/>
      <c r="BQ137" s="745"/>
      <c r="BR137" s="745"/>
      <c r="BS137" s="745"/>
      <c r="BT137" s="745"/>
      <c r="BU137" s="745"/>
      <c r="BV137" s="745"/>
      <c r="BW137" s="745"/>
      <c r="BX137" s="745"/>
      <c r="BY137" s="745"/>
      <c r="BZ137" s="745"/>
      <c r="CA137" s="745"/>
      <c r="CB137" s="745"/>
      <c r="CC137" s="745"/>
      <c r="CD137" s="745"/>
      <c r="CE137" s="745"/>
      <c r="CF137" s="745"/>
      <c r="CG137" s="745"/>
      <c r="CH137" s="745"/>
      <c r="CI137" s="745"/>
      <c r="CJ137" s="745"/>
      <c r="CK137" s="745"/>
      <c r="CL137" s="745"/>
      <c r="CM137" s="745"/>
      <c r="CN137" s="745"/>
      <c r="CO137" s="745"/>
      <c r="CP137" s="745"/>
      <c r="CQ137" s="745"/>
      <c r="CR137" s="745"/>
      <c r="CS137" s="745"/>
      <c r="CT137" s="745"/>
      <c r="CU137" s="745"/>
      <c r="CV137" s="745"/>
      <c r="CW137" s="745"/>
      <c r="CX137" s="745"/>
      <c r="CY137" s="745"/>
      <c r="CZ137" s="745"/>
      <c r="DA137" s="745"/>
      <c r="DB137" s="745"/>
      <c r="DC137" s="745"/>
      <c r="DD137" s="745"/>
      <c r="DE137" s="745"/>
      <c r="DF137" s="745"/>
      <c r="DG137" s="745"/>
      <c r="DH137" s="745"/>
      <c r="DI137" s="745"/>
      <c r="DJ137" s="745"/>
      <c r="DK137" s="745"/>
      <c r="DL137" s="745"/>
      <c r="DM137" s="745"/>
      <c r="DN137" s="745"/>
      <c r="DO137" s="745"/>
      <c r="DP137" s="745"/>
      <c r="DQ137" s="745"/>
      <c r="DR137" s="745"/>
      <c r="DS137" s="745"/>
      <c r="DT137" s="745"/>
      <c r="DU137" s="745"/>
      <c r="DV137" s="745"/>
      <c r="DW137" s="745"/>
      <c r="DX137" s="745"/>
      <c r="DY137" s="745"/>
      <c r="DZ137" s="745"/>
      <c r="EA137" s="745"/>
      <c r="EB137" s="745"/>
      <c r="EC137" s="745"/>
      <c r="ED137" s="745"/>
      <c r="EE137" s="745"/>
      <c r="EF137" s="745"/>
      <c r="EG137" s="745"/>
      <c r="EH137" s="745"/>
      <c r="EI137" s="745"/>
      <c r="EJ137" s="745"/>
      <c r="EK137" s="745"/>
      <c r="EL137" s="745"/>
      <c r="EM137" s="745"/>
      <c r="EN137" s="745"/>
      <c r="EO137" s="745"/>
      <c r="EP137" s="745"/>
      <c r="EQ137" s="745"/>
      <c r="ER137" s="745"/>
      <c r="ES137" s="745"/>
      <c r="ET137" s="745"/>
      <c r="EU137" s="745"/>
      <c r="EV137" s="745"/>
      <c r="EW137" s="745"/>
      <c r="EX137" s="745"/>
      <c r="EY137" s="745"/>
      <c r="EZ137" s="745"/>
      <c r="FA137" s="745"/>
      <c r="FB137" s="745"/>
      <c r="FC137" s="745"/>
      <c r="FD137" s="745"/>
      <c r="FE137" s="745"/>
      <c r="FF137" s="745"/>
      <c r="FG137" s="745"/>
      <c r="FH137" s="745"/>
      <c r="FI137" s="745"/>
      <c r="FJ137" s="745"/>
      <c r="FK137" s="745"/>
      <c r="FL137" s="745"/>
      <c r="FM137" s="745"/>
      <c r="FN137" s="745"/>
      <c r="FO137" s="745"/>
      <c r="FP137" s="745"/>
      <c r="FQ137" s="745"/>
      <c r="FR137" s="745"/>
      <c r="FS137" s="745"/>
      <c r="FT137" s="745"/>
      <c r="FU137" s="745"/>
      <c r="FV137" s="745"/>
      <c r="FW137" s="745"/>
      <c r="FX137" s="745"/>
      <c r="FY137" s="745"/>
      <c r="FZ137" s="745"/>
      <c r="GA137" s="745"/>
      <c r="GB137" s="745"/>
      <c r="GC137" s="745"/>
      <c r="GD137" s="745"/>
      <c r="GE137" s="745"/>
      <c r="GF137" s="745"/>
      <c r="GG137" s="745"/>
      <c r="GH137" s="745"/>
      <c r="GI137" s="745"/>
      <c r="GJ137" s="745"/>
      <c r="GK137" s="745"/>
      <c r="GL137" s="745"/>
      <c r="GM137" s="745"/>
      <c r="GN137" s="745"/>
      <c r="GO137" s="745"/>
      <c r="GP137" s="745"/>
      <c r="GQ137" s="745"/>
      <c r="GR137" s="745"/>
      <c r="GS137" s="745"/>
      <c r="GT137" s="745"/>
      <c r="GU137" s="745"/>
      <c r="GV137" s="745"/>
      <c r="GW137" s="745"/>
      <c r="GX137" s="745"/>
      <c r="GY137" s="745"/>
      <c r="GZ137" s="745"/>
      <c r="HA137" s="745"/>
      <c r="HB137" s="745"/>
      <c r="HC137" s="745"/>
      <c r="HD137" s="745"/>
      <c r="HE137" s="745"/>
      <c r="HF137" s="745"/>
      <c r="HG137" s="745"/>
      <c r="HH137" s="745"/>
      <c r="HI137" s="745"/>
      <c r="HJ137" s="745"/>
      <c r="HK137" s="745"/>
      <c r="HL137" s="745"/>
      <c r="HM137" s="745"/>
      <c r="HN137" s="745"/>
      <c r="HO137" s="745"/>
      <c r="HP137" s="745"/>
      <c r="HQ137" s="745"/>
      <c r="HR137" s="745"/>
      <c r="HS137" s="745"/>
      <c r="HT137" s="745"/>
      <c r="HU137" s="745"/>
      <c r="HV137" s="745"/>
      <c r="HW137" s="745"/>
      <c r="HX137" s="745"/>
      <c r="HY137" s="745"/>
      <c r="HZ137" s="745"/>
      <c r="IA137" s="745"/>
      <c r="IB137" s="745"/>
      <c r="IC137" s="745"/>
      <c r="ID137" s="745"/>
      <c r="IE137" s="745"/>
      <c r="IF137" s="745"/>
      <c r="IG137" s="745"/>
      <c r="IH137" s="745"/>
      <c r="II137" s="745"/>
      <c r="IJ137" s="745"/>
      <c r="IK137" s="745"/>
      <c r="IL137" s="745"/>
      <c r="IM137" s="745"/>
      <c r="IN137" s="745"/>
    </row>
    <row r="138" spans="1:248" ht="12.75">
      <c r="A138" s="758"/>
      <c r="B138" s="758"/>
      <c r="C138" s="758"/>
      <c r="D138" s="758"/>
      <c r="E138" s="750"/>
      <c r="F138" s="758"/>
      <c r="G138" s="758"/>
      <c r="H138" s="758"/>
      <c r="I138" s="750"/>
      <c r="J138" s="758"/>
      <c r="K138" s="758"/>
      <c r="L138" s="750"/>
      <c r="M138" s="758"/>
      <c r="N138" s="758"/>
      <c r="O138" s="750"/>
      <c r="P138" s="750"/>
      <c r="Q138" s="750"/>
      <c r="R138" s="750"/>
      <c r="S138" s="750"/>
      <c r="T138" s="750"/>
      <c r="U138" s="757"/>
      <c r="V138" s="753"/>
      <c r="W138" s="745"/>
      <c r="X138" s="745"/>
      <c r="Y138" s="753"/>
      <c r="Z138" s="745"/>
      <c r="AA138" s="745"/>
      <c r="AB138" s="745"/>
      <c r="AC138" s="745"/>
      <c r="AD138" s="745"/>
      <c r="AE138" s="745"/>
      <c r="AF138" s="745"/>
      <c r="AG138" s="745"/>
      <c r="AH138" s="745"/>
      <c r="AI138" s="745"/>
      <c r="AJ138" s="745"/>
      <c r="AK138" s="745"/>
      <c r="AL138" s="745"/>
      <c r="AM138" s="745"/>
      <c r="AN138" s="745"/>
      <c r="AO138" s="745"/>
      <c r="AP138" s="745"/>
      <c r="AQ138" s="745"/>
      <c r="AR138" s="745"/>
      <c r="AS138" s="745"/>
      <c r="AT138" s="745"/>
      <c r="AU138" s="745"/>
      <c r="AV138" s="745"/>
      <c r="AW138" s="745"/>
      <c r="AX138" s="745"/>
      <c r="AY138" s="745"/>
      <c r="AZ138" s="745"/>
      <c r="BA138" s="745"/>
      <c r="BB138" s="745"/>
      <c r="BC138" s="745"/>
      <c r="BD138" s="745"/>
      <c r="BE138" s="745"/>
      <c r="BF138" s="745"/>
      <c r="BG138" s="745"/>
      <c r="BH138" s="745"/>
      <c r="BI138" s="745"/>
      <c r="BJ138" s="745"/>
      <c r="BK138" s="745"/>
      <c r="BL138" s="745"/>
      <c r="BM138" s="745"/>
      <c r="BN138" s="745"/>
      <c r="BO138" s="745"/>
      <c r="BP138" s="745"/>
      <c r="BQ138" s="745"/>
      <c r="BR138" s="745"/>
      <c r="BS138" s="745"/>
      <c r="BT138" s="745"/>
      <c r="BU138" s="745"/>
      <c r="BV138" s="745"/>
      <c r="BW138" s="745"/>
      <c r="BX138" s="745"/>
      <c r="BY138" s="745"/>
      <c r="BZ138" s="745"/>
      <c r="CA138" s="745"/>
      <c r="CB138" s="745"/>
      <c r="CC138" s="745"/>
      <c r="CD138" s="745"/>
      <c r="CE138" s="745"/>
      <c r="CF138" s="745"/>
      <c r="CG138" s="745"/>
      <c r="CH138" s="745"/>
      <c r="CI138" s="745"/>
      <c r="CJ138" s="745"/>
      <c r="CK138" s="745"/>
      <c r="CL138" s="745"/>
      <c r="CM138" s="745"/>
      <c r="CN138" s="745"/>
      <c r="CO138" s="745"/>
      <c r="CP138" s="745"/>
      <c r="CQ138" s="745"/>
      <c r="CR138" s="745"/>
      <c r="CS138" s="745"/>
      <c r="CT138" s="745"/>
      <c r="CU138" s="745"/>
      <c r="CV138" s="745"/>
      <c r="CW138" s="745"/>
      <c r="CX138" s="745"/>
      <c r="CY138" s="745"/>
      <c r="CZ138" s="745"/>
      <c r="DA138" s="745"/>
      <c r="DB138" s="745"/>
      <c r="DC138" s="745"/>
      <c r="DD138" s="745"/>
      <c r="DE138" s="745"/>
      <c r="DF138" s="745"/>
      <c r="DG138" s="745"/>
      <c r="DH138" s="745"/>
      <c r="DI138" s="745"/>
      <c r="DJ138" s="745"/>
      <c r="DK138" s="745"/>
      <c r="DL138" s="745"/>
      <c r="DM138" s="745"/>
      <c r="DN138" s="745"/>
      <c r="DO138" s="745"/>
      <c r="DP138" s="745"/>
      <c r="DQ138" s="745"/>
      <c r="DR138" s="745"/>
      <c r="DS138" s="745"/>
      <c r="DT138" s="745"/>
      <c r="DU138" s="745"/>
      <c r="DV138" s="745"/>
      <c r="DW138" s="745"/>
      <c r="DX138" s="745"/>
      <c r="DY138" s="745"/>
      <c r="DZ138" s="745"/>
      <c r="EA138" s="745"/>
      <c r="EB138" s="745"/>
      <c r="EC138" s="745"/>
      <c r="ED138" s="745"/>
      <c r="EE138" s="745"/>
      <c r="EF138" s="745"/>
      <c r="EG138" s="745"/>
      <c r="EH138" s="745"/>
      <c r="EI138" s="745"/>
      <c r="EJ138" s="745"/>
      <c r="EK138" s="745"/>
      <c r="EL138" s="745"/>
      <c r="EM138" s="745"/>
      <c r="EN138" s="745"/>
      <c r="EO138" s="745"/>
      <c r="EP138" s="745"/>
      <c r="EQ138" s="745"/>
      <c r="ER138" s="745"/>
      <c r="ES138" s="745"/>
      <c r="ET138" s="745"/>
      <c r="EU138" s="745"/>
      <c r="EV138" s="745"/>
      <c r="EW138" s="745"/>
      <c r="EX138" s="745"/>
      <c r="EY138" s="745"/>
      <c r="EZ138" s="745"/>
      <c r="FA138" s="745"/>
      <c r="FB138" s="745"/>
      <c r="FC138" s="745"/>
      <c r="FD138" s="745"/>
      <c r="FE138" s="745"/>
      <c r="FF138" s="745"/>
      <c r="FG138" s="745"/>
      <c r="FH138" s="745"/>
      <c r="FI138" s="745"/>
      <c r="FJ138" s="745"/>
      <c r="FK138" s="745"/>
      <c r="FL138" s="745"/>
      <c r="FM138" s="745"/>
      <c r="FN138" s="745"/>
      <c r="FO138" s="745"/>
      <c r="FP138" s="745"/>
      <c r="FQ138" s="745"/>
      <c r="FR138" s="745"/>
      <c r="FS138" s="745"/>
      <c r="FT138" s="745"/>
      <c r="FU138" s="745"/>
      <c r="FV138" s="745"/>
      <c r="FW138" s="745"/>
      <c r="FX138" s="745"/>
      <c r="FY138" s="745"/>
      <c r="FZ138" s="745"/>
      <c r="GA138" s="745"/>
      <c r="GB138" s="745"/>
      <c r="GC138" s="745"/>
      <c r="GD138" s="745"/>
      <c r="GE138" s="745"/>
      <c r="GF138" s="745"/>
      <c r="GG138" s="745"/>
      <c r="GH138" s="745"/>
      <c r="GI138" s="745"/>
      <c r="GJ138" s="745"/>
      <c r="GK138" s="745"/>
      <c r="GL138" s="745"/>
      <c r="GM138" s="745"/>
      <c r="GN138" s="745"/>
      <c r="GO138" s="745"/>
      <c r="GP138" s="745"/>
      <c r="GQ138" s="745"/>
      <c r="GR138" s="745"/>
      <c r="GS138" s="745"/>
      <c r="GT138" s="745"/>
      <c r="GU138" s="745"/>
      <c r="GV138" s="745"/>
      <c r="GW138" s="745"/>
      <c r="GX138" s="745"/>
      <c r="GY138" s="745"/>
      <c r="GZ138" s="745"/>
      <c r="HA138" s="745"/>
      <c r="HB138" s="745"/>
      <c r="HC138" s="745"/>
      <c r="HD138" s="745"/>
      <c r="HE138" s="745"/>
      <c r="HF138" s="745"/>
      <c r="HG138" s="745"/>
      <c r="HH138" s="745"/>
      <c r="HI138" s="745"/>
      <c r="HJ138" s="745"/>
      <c r="HK138" s="745"/>
      <c r="HL138" s="745"/>
      <c r="HM138" s="745"/>
      <c r="HN138" s="745"/>
      <c r="HO138" s="745"/>
      <c r="HP138" s="745"/>
      <c r="HQ138" s="745"/>
      <c r="HR138" s="745"/>
      <c r="HS138" s="745"/>
      <c r="HT138" s="745"/>
      <c r="HU138" s="745"/>
      <c r="HV138" s="745"/>
      <c r="HW138" s="745"/>
      <c r="HX138" s="745"/>
      <c r="HY138" s="745"/>
      <c r="HZ138" s="745"/>
      <c r="IA138" s="745"/>
      <c r="IB138" s="745"/>
      <c r="IC138" s="745"/>
      <c r="ID138" s="745"/>
      <c r="IE138" s="745"/>
      <c r="IF138" s="745"/>
      <c r="IG138" s="745"/>
      <c r="IH138" s="745"/>
      <c r="II138" s="745"/>
      <c r="IJ138" s="745"/>
      <c r="IK138" s="745"/>
      <c r="IL138" s="745"/>
      <c r="IM138" s="745"/>
      <c r="IN138" s="745"/>
    </row>
    <row r="139" spans="1:248" ht="12.75">
      <c r="A139" s="746"/>
      <c r="B139" s="758"/>
      <c r="C139" s="758"/>
      <c r="D139" s="758"/>
      <c r="E139" s="750"/>
      <c r="F139" s="758"/>
      <c r="G139" s="758"/>
      <c r="H139" s="758"/>
      <c r="I139" s="750"/>
      <c r="J139" s="758"/>
      <c r="K139" s="758"/>
      <c r="L139" s="750"/>
      <c r="M139" s="758"/>
      <c r="N139" s="758"/>
      <c r="O139" s="750"/>
      <c r="P139" s="750"/>
      <c r="Q139" s="750"/>
      <c r="R139" s="750"/>
      <c r="S139" s="750"/>
      <c r="T139" s="750"/>
      <c r="U139" s="757"/>
      <c r="V139" s="753"/>
      <c r="W139" s="745"/>
      <c r="X139" s="745"/>
      <c r="Y139" s="753"/>
      <c r="Z139" s="745"/>
      <c r="AA139" s="745"/>
      <c r="AB139" s="745"/>
      <c r="AC139" s="745"/>
      <c r="AD139" s="745"/>
      <c r="AE139" s="745"/>
      <c r="AF139" s="745"/>
      <c r="AG139" s="745"/>
      <c r="AH139" s="745"/>
      <c r="AI139" s="745"/>
      <c r="AJ139" s="745"/>
      <c r="AK139" s="745"/>
      <c r="AL139" s="745"/>
      <c r="AM139" s="745"/>
      <c r="AN139" s="745"/>
      <c r="AO139" s="745"/>
      <c r="AP139" s="745"/>
      <c r="AQ139" s="745"/>
      <c r="AR139" s="745"/>
      <c r="AS139" s="745"/>
      <c r="AT139" s="745"/>
      <c r="AU139" s="745"/>
      <c r="AV139" s="745"/>
      <c r="AW139" s="745"/>
      <c r="AX139" s="745"/>
      <c r="AY139" s="745"/>
      <c r="AZ139" s="745"/>
      <c r="BA139" s="745"/>
      <c r="BB139" s="745"/>
      <c r="BC139" s="745"/>
      <c r="BD139" s="745"/>
      <c r="BE139" s="745"/>
      <c r="BF139" s="745"/>
      <c r="BG139" s="745"/>
      <c r="BH139" s="745"/>
      <c r="BI139" s="745"/>
      <c r="BJ139" s="745"/>
      <c r="BK139" s="745"/>
      <c r="BL139" s="745"/>
      <c r="BM139" s="745"/>
      <c r="BN139" s="745"/>
      <c r="BO139" s="745"/>
      <c r="BP139" s="745"/>
      <c r="BQ139" s="745"/>
      <c r="BR139" s="745"/>
      <c r="BS139" s="745"/>
      <c r="BT139" s="745"/>
      <c r="BU139" s="745"/>
      <c r="BV139" s="745"/>
      <c r="BW139" s="745"/>
      <c r="BX139" s="745"/>
      <c r="BY139" s="745"/>
      <c r="BZ139" s="745"/>
      <c r="CA139" s="745"/>
      <c r="CB139" s="745"/>
      <c r="CC139" s="745"/>
      <c r="CD139" s="745"/>
      <c r="CE139" s="745"/>
      <c r="CF139" s="745"/>
      <c r="CG139" s="745"/>
      <c r="CH139" s="745"/>
      <c r="CI139" s="745"/>
      <c r="CJ139" s="745"/>
      <c r="CK139" s="745"/>
      <c r="CL139" s="745"/>
      <c r="CM139" s="745"/>
      <c r="CN139" s="745"/>
      <c r="CO139" s="745"/>
      <c r="CP139" s="745"/>
      <c r="CQ139" s="745"/>
      <c r="CR139" s="745"/>
      <c r="CS139" s="745"/>
      <c r="CT139" s="745"/>
      <c r="CU139" s="745"/>
      <c r="CV139" s="745"/>
      <c r="CW139" s="745"/>
      <c r="CX139" s="745"/>
      <c r="CY139" s="745"/>
      <c r="CZ139" s="745"/>
      <c r="DA139" s="745"/>
      <c r="DB139" s="745"/>
      <c r="DC139" s="745"/>
      <c r="DD139" s="745"/>
      <c r="DE139" s="745"/>
      <c r="DF139" s="745"/>
      <c r="DG139" s="745"/>
      <c r="DH139" s="745"/>
      <c r="DI139" s="745"/>
      <c r="DJ139" s="745"/>
      <c r="DK139" s="745"/>
      <c r="DL139" s="745"/>
      <c r="DM139" s="745"/>
      <c r="DN139" s="745"/>
      <c r="DO139" s="745"/>
      <c r="DP139" s="745"/>
      <c r="DQ139" s="745"/>
      <c r="DR139" s="745"/>
      <c r="DS139" s="745"/>
      <c r="DT139" s="745"/>
      <c r="DU139" s="745"/>
      <c r="DV139" s="745"/>
      <c r="DW139" s="745"/>
      <c r="DX139" s="745"/>
      <c r="DY139" s="745"/>
      <c r="DZ139" s="745"/>
      <c r="EA139" s="745"/>
      <c r="EB139" s="745"/>
      <c r="EC139" s="745"/>
      <c r="ED139" s="745"/>
      <c r="EE139" s="745"/>
      <c r="EF139" s="745"/>
      <c r="EG139" s="745"/>
      <c r="EH139" s="745"/>
      <c r="EI139" s="745"/>
      <c r="EJ139" s="745"/>
      <c r="EK139" s="745"/>
      <c r="EL139" s="745"/>
      <c r="EM139" s="745"/>
      <c r="EN139" s="745"/>
      <c r="EO139" s="745"/>
      <c r="EP139" s="745"/>
      <c r="EQ139" s="745"/>
      <c r="ER139" s="745"/>
      <c r="ES139" s="745"/>
      <c r="ET139" s="745"/>
      <c r="EU139" s="745"/>
      <c r="EV139" s="745"/>
      <c r="EW139" s="745"/>
      <c r="EX139" s="745"/>
      <c r="EY139" s="745"/>
      <c r="EZ139" s="745"/>
      <c r="FA139" s="745"/>
      <c r="FB139" s="745"/>
      <c r="FC139" s="745"/>
      <c r="FD139" s="745"/>
      <c r="FE139" s="745"/>
      <c r="FF139" s="745"/>
      <c r="FG139" s="745"/>
      <c r="FH139" s="745"/>
      <c r="FI139" s="745"/>
      <c r="FJ139" s="745"/>
      <c r="FK139" s="745"/>
      <c r="FL139" s="745"/>
      <c r="FM139" s="745"/>
      <c r="FN139" s="745"/>
      <c r="FO139" s="745"/>
      <c r="FP139" s="745"/>
      <c r="FQ139" s="745"/>
      <c r="FR139" s="745"/>
      <c r="FS139" s="745"/>
      <c r="FT139" s="745"/>
      <c r="FU139" s="745"/>
      <c r="FV139" s="745"/>
      <c r="FW139" s="745"/>
      <c r="FX139" s="745"/>
      <c r="FY139" s="745"/>
      <c r="FZ139" s="745"/>
      <c r="GA139" s="745"/>
      <c r="GB139" s="745"/>
      <c r="GC139" s="745"/>
      <c r="GD139" s="745"/>
      <c r="GE139" s="745"/>
      <c r="GF139" s="745"/>
      <c r="GG139" s="745"/>
      <c r="GH139" s="745"/>
      <c r="GI139" s="745"/>
      <c r="GJ139" s="745"/>
      <c r="GK139" s="745"/>
      <c r="GL139" s="745"/>
      <c r="GM139" s="745"/>
      <c r="GN139" s="745"/>
      <c r="GO139" s="745"/>
      <c r="GP139" s="745"/>
      <c r="GQ139" s="745"/>
      <c r="GR139" s="745"/>
      <c r="GS139" s="745"/>
      <c r="GT139" s="745"/>
      <c r="GU139" s="745"/>
      <c r="GV139" s="745"/>
      <c r="GW139" s="745"/>
      <c r="GX139" s="745"/>
      <c r="GY139" s="745"/>
      <c r="GZ139" s="745"/>
      <c r="HA139" s="745"/>
      <c r="HB139" s="745"/>
      <c r="HC139" s="745"/>
      <c r="HD139" s="745"/>
      <c r="HE139" s="745"/>
      <c r="HF139" s="745"/>
      <c r="HG139" s="745"/>
      <c r="HH139" s="745"/>
      <c r="HI139" s="745"/>
      <c r="HJ139" s="745"/>
      <c r="HK139" s="745"/>
      <c r="HL139" s="745"/>
      <c r="HM139" s="745"/>
      <c r="HN139" s="745"/>
      <c r="HO139" s="745"/>
      <c r="HP139" s="745"/>
      <c r="HQ139" s="745"/>
      <c r="HR139" s="745"/>
      <c r="HS139" s="745"/>
      <c r="HT139" s="745"/>
      <c r="HU139" s="745"/>
      <c r="HV139" s="745"/>
      <c r="HW139" s="745"/>
      <c r="HX139" s="745"/>
      <c r="HY139" s="745"/>
      <c r="HZ139" s="745"/>
      <c r="IA139" s="745"/>
      <c r="IB139" s="745"/>
      <c r="IC139" s="745"/>
      <c r="ID139" s="745"/>
      <c r="IE139" s="745"/>
      <c r="IF139" s="745"/>
      <c r="IG139" s="745"/>
      <c r="IH139" s="745"/>
      <c r="II139" s="745"/>
      <c r="IJ139" s="745"/>
      <c r="IK139" s="745"/>
      <c r="IL139" s="745"/>
      <c r="IM139" s="745"/>
      <c r="IN139" s="745"/>
    </row>
    <row r="140" spans="1:248" ht="12.75">
      <c r="A140" s="758"/>
      <c r="B140" s="758"/>
      <c r="C140" s="758"/>
      <c r="D140" s="758"/>
      <c r="E140" s="750"/>
      <c r="F140" s="758"/>
      <c r="G140" s="758"/>
      <c r="H140" s="758"/>
      <c r="I140" s="750"/>
      <c r="J140" s="758"/>
      <c r="K140" s="758"/>
      <c r="L140" s="750"/>
      <c r="M140" s="758"/>
      <c r="N140" s="758"/>
      <c r="O140" s="750"/>
      <c r="P140" s="750"/>
      <c r="Q140" s="750"/>
      <c r="R140" s="750"/>
      <c r="S140" s="750"/>
      <c r="T140" s="750"/>
      <c r="U140" s="757"/>
      <c r="V140" s="753"/>
      <c r="W140" s="745"/>
      <c r="X140" s="745"/>
      <c r="Y140" s="753"/>
      <c r="Z140" s="745"/>
      <c r="AA140" s="745"/>
      <c r="AB140" s="745"/>
      <c r="AC140" s="745"/>
      <c r="AD140" s="745"/>
      <c r="AE140" s="745"/>
      <c r="AF140" s="745"/>
      <c r="AG140" s="745"/>
      <c r="AH140" s="745"/>
      <c r="AI140" s="745"/>
      <c r="AJ140" s="745"/>
      <c r="AK140" s="745"/>
      <c r="AL140" s="745"/>
      <c r="AM140" s="745"/>
      <c r="AN140" s="745"/>
      <c r="AO140" s="745"/>
      <c r="AP140" s="745"/>
      <c r="AQ140" s="745"/>
      <c r="AR140" s="745"/>
      <c r="AS140" s="745"/>
      <c r="AT140" s="745"/>
      <c r="AU140" s="745"/>
      <c r="AV140" s="745"/>
      <c r="AW140" s="745"/>
      <c r="AX140" s="745"/>
      <c r="AY140" s="745"/>
      <c r="AZ140" s="745"/>
      <c r="BA140" s="745"/>
      <c r="BB140" s="745"/>
      <c r="BC140" s="745"/>
      <c r="BD140" s="745"/>
      <c r="BE140" s="745"/>
      <c r="BF140" s="745"/>
      <c r="BG140" s="745"/>
      <c r="BH140" s="745"/>
      <c r="BI140" s="745"/>
      <c r="BJ140" s="745"/>
      <c r="BK140" s="745"/>
      <c r="BL140" s="745"/>
      <c r="BM140" s="745"/>
      <c r="BN140" s="745"/>
      <c r="BO140" s="745"/>
      <c r="BP140" s="745"/>
      <c r="BQ140" s="745"/>
      <c r="BR140" s="745"/>
      <c r="BS140" s="745"/>
      <c r="BT140" s="745"/>
      <c r="BU140" s="745"/>
      <c r="BV140" s="745"/>
      <c r="BW140" s="745"/>
      <c r="BX140" s="745"/>
      <c r="BY140" s="745"/>
      <c r="BZ140" s="745"/>
      <c r="CA140" s="745"/>
      <c r="CB140" s="745"/>
      <c r="CC140" s="745"/>
      <c r="CD140" s="745"/>
      <c r="CE140" s="745"/>
      <c r="CF140" s="745"/>
      <c r="CG140" s="745"/>
      <c r="CH140" s="745"/>
      <c r="CI140" s="745"/>
      <c r="CJ140" s="745"/>
      <c r="CK140" s="745"/>
      <c r="CL140" s="745"/>
      <c r="CM140" s="745"/>
      <c r="CN140" s="745"/>
      <c r="CO140" s="745"/>
      <c r="CP140" s="745"/>
      <c r="CQ140" s="745"/>
      <c r="CR140" s="745"/>
      <c r="CS140" s="745"/>
      <c r="CT140" s="745"/>
      <c r="CU140" s="745"/>
      <c r="CV140" s="745"/>
      <c r="CW140" s="745"/>
      <c r="CX140" s="745"/>
      <c r="CY140" s="745"/>
      <c r="CZ140" s="745"/>
      <c r="DA140" s="745"/>
      <c r="DB140" s="745"/>
      <c r="DC140" s="745"/>
      <c r="DD140" s="745"/>
      <c r="DE140" s="745"/>
      <c r="DF140" s="745"/>
      <c r="DG140" s="745"/>
      <c r="DH140" s="745"/>
      <c r="DI140" s="745"/>
      <c r="DJ140" s="745"/>
      <c r="DK140" s="745"/>
      <c r="DL140" s="745"/>
      <c r="DM140" s="745"/>
      <c r="DN140" s="745"/>
      <c r="DO140" s="745"/>
      <c r="DP140" s="745"/>
      <c r="DQ140" s="745"/>
      <c r="DR140" s="745"/>
      <c r="DS140" s="745"/>
      <c r="DT140" s="745"/>
      <c r="DU140" s="745"/>
      <c r="DV140" s="745"/>
      <c r="DW140" s="745"/>
      <c r="DX140" s="745"/>
      <c r="DY140" s="745"/>
      <c r="DZ140" s="745"/>
      <c r="EA140" s="745"/>
      <c r="EB140" s="745"/>
      <c r="EC140" s="745"/>
      <c r="ED140" s="745"/>
      <c r="EE140" s="745"/>
      <c r="EF140" s="745"/>
      <c r="EG140" s="745"/>
      <c r="EH140" s="745"/>
      <c r="EI140" s="745"/>
      <c r="EJ140" s="745"/>
      <c r="EK140" s="745"/>
      <c r="EL140" s="745"/>
      <c r="EM140" s="745"/>
      <c r="EN140" s="745"/>
      <c r="EO140" s="745"/>
      <c r="EP140" s="745"/>
      <c r="EQ140" s="745"/>
      <c r="ER140" s="745"/>
      <c r="ES140" s="745"/>
      <c r="ET140" s="745"/>
      <c r="EU140" s="745"/>
      <c r="EV140" s="745"/>
      <c r="EW140" s="745"/>
      <c r="EX140" s="745"/>
      <c r="EY140" s="745"/>
      <c r="EZ140" s="745"/>
      <c r="FA140" s="745"/>
      <c r="FB140" s="745"/>
      <c r="FC140" s="745"/>
      <c r="FD140" s="745"/>
      <c r="FE140" s="745"/>
      <c r="FF140" s="745"/>
      <c r="FG140" s="745"/>
      <c r="FH140" s="745"/>
      <c r="FI140" s="745"/>
      <c r="FJ140" s="745"/>
      <c r="FK140" s="745"/>
      <c r="FL140" s="745"/>
      <c r="FM140" s="745"/>
      <c r="FN140" s="745"/>
      <c r="FO140" s="745"/>
      <c r="FP140" s="745"/>
      <c r="FQ140" s="745"/>
      <c r="FR140" s="745"/>
      <c r="FS140" s="745"/>
      <c r="FT140" s="745"/>
      <c r="FU140" s="745"/>
      <c r="FV140" s="745"/>
      <c r="FW140" s="745"/>
      <c r="FX140" s="745"/>
      <c r="FY140" s="745"/>
      <c r="FZ140" s="745"/>
      <c r="GA140" s="745"/>
      <c r="GB140" s="745"/>
      <c r="GC140" s="745"/>
      <c r="GD140" s="745"/>
      <c r="GE140" s="745"/>
      <c r="GF140" s="745"/>
      <c r="GG140" s="745"/>
      <c r="GH140" s="745"/>
      <c r="GI140" s="745"/>
      <c r="GJ140" s="745"/>
      <c r="GK140" s="745"/>
      <c r="GL140" s="745"/>
      <c r="GM140" s="745"/>
      <c r="GN140" s="745"/>
      <c r="GO140" s="745"/>
      <c r="GP140" s="745"/>
      <c r="GQ140" s="745"/>
      <c r="GR140" s="745"/>
      <c r="GS140" s="745"/>
      <c r="GT140" s="745"/>
      <c r="GU140" s="745"/>
      <c r="GV140" s="745"/>
      <c r="GW140" s="745"/>
      <c r="GX140" s="745"/>
      <c r="GY140" s="745"/>
      <c r="GZ140" s="745"/>
      <c r="HA140" s="745"/>
      <c r="HB140" s="745"/>
      <c r="HC140" s="745"/>
      <c r="HD140" s="745"/>
      <c r="HE140" s="745"/>
      <c r="HF140" s="745"/>
      <c r="HG140" s="745"/>
      <c r="HH140" s="745"/>
      <c r="HI140" s="745"/>
      <c r="HJ140" s="745"/>
      <c r="HK140" s="745"/>
      <c r="HL140" s="745"/>
      <c r="HM140" s="745"/>
      <c r="HN140" s="745"/>
      <c r="HO140" s="745"/>
      <c r="HP140" s="745"/>
      <c r="HQ140" s="745"/>
      <c r="HR140" s="745"/>
      <c r="HS140" s="745"/>
      <c r="HT140" s="745"/>
      <c r="HU140" s="745"/>
      <c r="HV140" s="745"/>
      <c r="HW140" s="745"/>
      <c r="HX140" s="745"/>
      <c r="HY140" s="745"/>
      <c r="HZ140" s="745"/>
      <c r="IA140" s="745"/>
      <c r="IB140" s="745"/>
      <c r="IC140" s="745"/>
      <c r="ID140" s="745"/>
      <c r="IE140" s="745"/>
      <c r="IF140" s="745"/>
      <c r="IG140" s="745"/>
      <c r="IH140" s="745"/>
      <c r="II140" s="745"/>
      <c r="IJ140" s="745"/>
      <c r="IK140" s="745"/>
      <c r="IL140" s="745"/>
      <c r="IM140" s="745"/>
      <c r="IN140" s="745"/>
    </row>
    <row r="141" spans="1:248" ht="12.75">
      <c r="A141" s="758"/>
      <c r="B141" s="758"/>
      <c r="C141" s="758"/>
      <c r="D141" s="758"/>
      <c r="E141" s="750"/>
      <c r="F141" s="758"/>
      <c r="G141" s="758"/>
      <c r="H141" s="758"/>
      <c r="I141" s="750"/>
      <c r="J141" s="758"/>
      <c r="K141" s="758"/>
      <c r="L141" s="750"/>
      <c r="M141" s="758"/>
      <c r="N141" s="758"/>
      <c r="O141" s="750"/>
      <c r="P141" s="750"/>
      <c r="Q141" s="750"/>
      <c r="R141" s="750"/>
      <c r="S141" s="750"/>
      <c r="T141" s="750"/>
      <c r="U141" s="757"/>
      <c r="V141" s="753"/>
      <c r="W141" s="745"/>
      <c r="X141" s="745"/>
      <c r="Y141" s="753"/>
      <c r="Z141" s="745"/>
      <c r="AA141" s="745"/>
      <c r="AB141" s="745"/>
      <c r="AC141" s="745"/>
      <c r="AD141" s="745"/>
      <c r="AE141" s="745"/>
      <c r="AF141" s="745"/>
      <c r="AG141" s="745"/>
      <c r="AH141" s="745"/>
      <c r="AI141" s="745"/>
      <c r="AJ141" s="745"/>
      <c r="AK141" s="745"/>
      <c r="AL141" s="745"/>
      <c r="AM141" s="745"/>
      <c r="AN141" s="745"/>
      <c r="AO141" s="745"/>
      <c r="AP141" s="745"/>
      <c r="AQ141" s="745"/>
      <c r="AR141" s="745"/>
      <c r="AS141" s="745"/>
      <c r="AT141" s="745"/>
      <c r="AU141" s="745"/>
      <c r="AV141" s="745"/>
      <c r="AW141" s="745"/>
      <c r="AX141" s="745"/>
      <c r="AY141" s="745"/>
      <c r="AZ141" s="745"/>
      <c r="BA141" s="745"/>
      <c r="BB141" s="745"/>
      <c r="BC141" s="745"/>
      <c r="BD141" s="745"/>
      <c r="BE141" s="745"/>
      <c r="BF141" s="745"/>
      <c r="BG141" s="745"/>
      <c r="BH141" s="745"/>
      <c r="BI141" s="745"/>
      <c r="BJ141" s="745"/>
      <c r="BK141" s="745"/>
      <c r="BL141" s="745"/>
      <c r="BM141" s="745"/>
      <c r="BN141" s="745"/>
      <c r="BO141" s="745"/>
      <c r="BP141" s="745"/>
      <c r="BQ141" s="745"/>
      <c r="BR141" s="745"/>
      <c r="BS141" s="745"/>
      <c r="BT141" s="745"/>
      <c r="BU141" s="745"/>
      <c r="BV141" s="745"/>
      <c r="BW141" s="745"/>
      <c r="BX141" s="745"/>
      <c r="BY141" s="745"/>
      <c r="BZ141" s="745"/>
      <c r="CA141" s="745"/>
      <c r="CB141" s="745"/>
      <c r="CC141" s="745"/>
      <c r="CD141" s="745"/>
      <c r="CE141" s="745"/>
      <c r="CF141" s="745"/>
      <c r="CG141" s="745"/>
      <c r="CH141" s="745"/>
      <c r="CI141" s="745"/>
      <c r="CJ141" s="745"/>
      <c r="CK141" s="745"/>
      <c r="CL141" s="745"/>
      <c r="CM141" s="745"/>
      <c r="CN141" s="745"/>
      <c r="CO141" s="745"/>
      <c r="CP141" s="745"/>
      <c r="CQ141" s="745"/>
      <c r="CR141" s="745"/>
      <c r="CS141" s="745"/>
      <c r="CT141" s="745"/>
      <c r="CU141" s="745"/>
      <c r="CV141" s="745"/>
      <c r="CW141" s="745"/>
      <c r="CX141" s="745"/>
      <c r="CY141" s="745"/>
      <c r="CZ141" s="745"/>
      <c r="DA141" s="745"/>
      <c r="DB141" s="745"/>
      <c r="DC141" s="745"/>
      <c r="DD141" s="745"/>
      <c r="DE141" s="745"/>
      <c r="DF141" s="745"/>
      <c r="DG141" s="745"/>
      <c r="DH141" s="745"/>
      <c r="DI141" s="745"/>
      <c r="DJ141" s="745"/>
      <c r="DK141" s="745"/>
      <c r="DL141" s="745"/>
      <c r="DM141" s="745"/>
      <c r="DN141" s="745"/>
      <c r="DO141" s="745"/>
      <c r="DP141" s="745"/>
      <c r="DQ141" s="745"/>
      <c r="DR141" s="745"/>
      <c r="DS141" s="745"/>
      <c r="DT141" s="745"/>
      <c r="DU141" s="745"/>
      <c r="DV141" s="745"/>
      <c r="DW141" s="745"/>
      <c r="DX141" s="745"/>
      <c r="DY141" s="745"/>
      <c r="DZ141" s="745"/>
      <c r="EA141" s="745"/>
      <c r="EB141" s="745"/>
      <c r="EC141" s="745"/>
      <c r="ED141" s="745"/>
      <c r="EE141" s="745"/>
      <c r="EF141" s="745"/>
      <c r="EG141" s="745"/>
      <c r="EH141" s="745"/>
      <c r="EI141" s="745"/>
      <c r="EJ141" s="745"/>
      <c r="EK141" s="745"/>
      <c r="EL141" s="745"/>
      <c r="EM141" s="745"/>
      <c r="EN141" s="745"/>
      <c r="EO141" s="745"/>
      <c r="EP141" s="745"/>
      <c r="EQ141" s="745"/>
      <c r="ER141" s="745"/>
      <c r="ES141" s="745"/>
      <c r="ET141" s="745"/>
      <c r="EU141" s="745"/>
      <c r="EV141" s="745"/>
      <c r="EW141" s="745"/>
      <c r="EX141" s="745"/>
      <c r="EY141" s="745"/>
      <c r="EZ141" s="745"/>
      <c r="FA141" s="745"/>
      <c r="FB141" s="745"/>
      <c r="FC141" s="745"/>
      <c r="FD141" s="745"/>
      <c r="FE141" s="745"/>
      <c r="FF141" s="745"/>
      <c r="FG141" s="745"/>
      <c r="FH141" s="745"/>
      <c r="FI141" s="745"/>
      <c r="FJ141" s="745"/>
      <c r="FK141" s="745"/>
      <c r="FL141" s="745"/>
      <c r="FM141" s="745"/>
      <c r="FN141" s="745"/>
      <c r="FO141" s="745"/>
      <c r="FP141" s="745"/>
      <c r="FQ141" s="745"/>
      <c r="FR141" s="745"/>
      <c r="FS141" s="745"/>
      <c r="FT141" s="745"/>
      <c r="FU141" s="745"/>
      <c r="FV141" s="745"/>
      <c r="FW141" s="745"/>
      <c r="FX141" s="745"/>
      <c r="FY141" s="745"/>
      <c r="FZ141" s="745"/>
      <c r="GA141" s="745"/>
      <c r="GB141" s="745"/>
      <c r="GC141" s="745"/>
      <c r="GD141" s="745"/>
      <c r="GE141" s="745"/>
      <c r="GF141" s="745"/>
      <c r="GG141" s="745"/>
      <c r="GH141" s="745"/>
      <c r="GI141" s="745"/>
      <c r="GJ141" s="745"/>
      <c r="GK141" s="745"/>
      <c r="GL141" s="745"/>
      <c r="GM141" s="745"/>
      <c r="GN141" s="745"/>
      <c r="GO141" s="745"/>
      <c r="GP141" s="745"/>
      <c r="GQ141" s="745"/>
      <c r="GR141" s="745"/>
      <c r="GS141" s="745"/>
      <c r="GT141" s="745"/>
      <c r="GU141" s="745"/>
      <c r="GV141" s="745"/>
      <c r="GW141" s="745"/>
      <c r="GX141" s="745"/>
      <c r="GY141" s="745"/>
      <c r="GZ141" s="745"/>
      <c r="HA141" s="745"/>
      <c r="HB141" s="745"/>
      <c r="HC141" s="745"/>
      <c r="HD141" s="745"/>
      <c r="HE141" s="745"/>
      <c r="HF141" s="745"/>
      <c r="HG141" s="745"/>
      <c r="HH141" s="745"/>
      <c r="HI141" s="745"/>
      <c r="HJ141" s="745"/>
      <c r="HK141" s="745"/>
      <c r="HL141" s="745"/>
      <c r="HM141" s="745"/>
      <c r="HN141" s="745"/>
      <c r="HO141" s="745"/>
      <c r="HP141" s="745"/>
      <c r="HQ141" s="745"/>
      <c r="HR141" s="745"/>
      <c r="HS141" s="745"/>
      <c r="HT141" s="745"/>
      <c r="HU141" s="745"/>
      <c r="HV141" s="745"/>
      <c r="HW141" s="745"/>
      <c r="HX141" s="745"/>
      <c r="HY141" s="745"/>
      <c r="HZ141" s="745"/>
      <c r="IA141" s="745"/>
      <c r="IB141" s="745"/>
      <c r="IC141" s="745"/>
      <c r="ID141" s="745"/>
      <c r="IE141" s="745"/>
      <c r="IF141" s="745"/>
      <c r="IG141" s="745"/>
      <c r="IH141" s="745"/>
      <c r="II141" s="745"/>
      <c r="IJ141" s="745"/>
      <c r="IK141" s="745"/>
      <c r="IL141" s="745"/>
      <c r="IM141" s="745"/>
      <c r="IN141" s="745"/>
    </row>
    <row r="142" spans="1:248" ht="12.75">
      <c r="A142" s="758"/>
      <c r="B142" s="758"/>
      <c r="C142" s="758"/>
      <c r="D142" s="758"/>
      <c r="E142" s="750"/>
      <c r="F142" s="758"/>
      <c r="G142" s="758"/>
      <c r="H142" s="758"/>
      <c r="I142" s="750"/>
      <c r="J142" s="758"/>
      <c r="K142" s="758"/>
      <c r="L142" s="750"/>
      <c r="M142" s="758"/>
      <c r="N142" s="758"/>
      <c r="O142" s="750"/>
      <c r="P142" s="750"/>
      <c r="Q142" s="750"/>
      <c r="R142" s="750"/>
      <c r="S142" s="750"/>
      <c r="T142" s="750"/>
      <c r="U142" s="757"/>
      <c r="V142" s="753"/>
      <c r="W142" s="745"/>
      <c r="X142" s="745"/>
      <c r="Y142" s="753"/>
      <c r="Z142" s="745"/>
      <c r="AA142" s="745"/>
      <c r="AB142" s="745"/>
      <c r="AC142" s="745"/>
      <c r="AD142" s="745"/>
      <c r="AE142" s="745"/>
      <c r="AF142" s="745"/>
      <c r="AG142" s="745"/>
      <c r="AH142" s="745"/>
      <c r="AI142" s="745"/>
      <c r="AJ142" s="745"/>
      <c r="AK142" s="745"/>
      <c r="AL142" s="745"/>
      <c r="AM142" s="745"/>
      <c r="AN142" s="745"/>
      <c r="AO142" s="745"/>
      <c r="AP142" s="745"/>
      <c r="AQ142" s="745"/>
      <c r="AR142" s="745"/>
      <c r="AS142" s="745"/>
      <c r="AT142" s="745"/>
      <c r="AU142" s="745"/>
      <c r="AV142" s="745"/>
      <c r="AW142" s="745"/>
      <c r="AX142" s="745"/>
      <c r="AY142" s="745"/>
      <c r="AZ142" s="745"/>
      <c r="BA142" s="745"/>
      <c r="BB142" s="745"/>
      <c r="BC142" s="745"/>
      <c r="BD142" s="745"/>
      <c r="BE142" s="745"/>
      <c r="BF142" s="745"/>
      <c r="BG142" s="745"/>
      <c r="BH142" s="745"/>
      <c r="BI142" s="745"/>
      <c r="BJ142" s="745"/>
      <c r="BK142" s="745"/>
      <c r="BL142" s="745"/>
      <c r="BM142" s="745"/>
      <c r="BN142" s="745"/>
      <c r="BO142" s="745"/>
      <c r="BP142" s="745"/>
      <c r="BQ142" s="745"/>
      <c r="BR142" s="745"/>
      <c r="BS142" s="745"/>
      <c r="BT142" s="745"/>
      <c r="BU142" s="745"/>
      <c r="BV142" s="745"/>
      <c r="BW142" s="745"/>
      <c r="BX142" s="745"/>
      <c r="BY142" s="745"/>
      <c r="BZ142" s="745"/>
      <c r="CA142" s="745"/>
      <c r="CB142" s="745"/>
      <c r="CC142" s="745"/>
      <c r="CD142" s="745"/>
      <c r="CE142" s="745"/>
      <c r="CF142" s="745"/>
      <c r="CG142" s="745"/>
      <c r="CH142" s="745"/>
      <c r="CI142" s="745"/>
      <c r="CJ142" s="745"/>
      <c r="CK142" s="745"/>
      <c r="CL142" s="745"/>
      <c r="CM142" s="745"/>
      <c r="CN142" s="745"/>
      <c r="CO142" s="745"/>
      <c r="CP142" s="745"/>
      <c r="CQ142" s="745"/>
      <c r="CR142" s="745"/>
      <c r="CS142" s="745"/>
      <c r="CT142" s="745"/>
      <c r="CU142" s="745"/>
      <c r="CV142" s="745"/>
      <c r="CW142" s="745"/>
      <c r="CX142" s="745"/>
      <c r="CY142" s="745"/>
      <c r="CZ142" s="745"/>
      <c r="DA142" s="745"/>
      <c r="DB142" s="745"/>
      <c r="DC142" s="745"/>
      <c r="DD142" s="745"/>
      <c r="DE142" s="745"/>
      <c r="DF142" s="745"/>
      <c r="DG142" s="745"/>
      <c r="DH142" s="745"/>
      <c r="DI142" s="745"/>
      <c r="DJ142" s="745"/>
      <c r="DK142" s="745"/>
      <c r="DL142" s="745"/>
      <c r="DM142" s="745"/>
      <c r="DN142" s="745"/>
      <c r="DO142" s="745"/>
      <c r="DP142" s="745"/>
      <c r="DQ142" s="745"/>
      <c r="DR142" s="745"/>
      <c r="DS142" s="745"/>
      <c r="DT142" s="745"/>
      <c r="DU142" s="745"/>
      <c r="DV142" s="745"/>
      <c r="DW142" s="745"/>
      <c r="DX142" s="745"/>
      <c r="DY142" s="745"/>
      <c r="DZ142" s="745"/>
      <c r="EA142" s="745"/>
      <c r="EB142" s="745"/>
      <c r="EC142" s="745"/>
      <c r="ED142" s="745"/>
      <c r="EE142" s="745"/>
      <c r="EF142" s="745"/>
      <c r="EG142" s="745"/>
      <c r="EH142" s="745"/>
      <c r="EI142" s="745"/>
      <c r="EJ142" s="745"/>
      <c r="EK142" s="745"/>
      <c r="EL142" s="745"/>
      <c r="EM142" s="745"/>
      <c r="EN142" s="745"/>
      <c r="EO142" s="745"/>
      <c r="EP142" s="745"/>
      <c r="EQ142" s="745"/>
      <c r="ER142" s="745"/>
      <c r="ES142" s="745"/>
      <c r="ET142" s="745"/>
      <c r="EU142" s="745"/>
      <c r="EV142" s="745"/>
      <c r="EW142" s="745"/>
      <c r="EX142" s="745"/>
      <c r="EY142" s="745"/>
      <c r="EZ142" s="745"/>
      <c r="FA142" s="745"/>
      <c r="FB142" s="745"/>
      <c r="FC142" s="745"/>
      <c r="FD142" s="745"/>
      <c r="FE142" s="745"/>
      <c r="FF142" s="745"/>
      <c r="FG142" s="745"/>
      <c r="FH142" s="745"/>
      <c r="FI142" s="745"/>
      <c r="FJ142" s="745"/>
      <c r="FK142" s="745"/>
      <c r="FL142" s="745"/>
      <c r="FM142" s="745"/>
      <c r="FN142" s="745"/>
      <c r="FO142" s="745"/>
      <c r="FP142" s="745"/>
      <c r="FQ142" s="745"/>
      <c r="FR142" s="745"/>
      <c r="FS142" s="745"/>
      <c r="FT142" s="745"/>
      <c r="FU142" s="745"/>
      <c r="FV142" s="745"/>
      <c r="FW142" s="745"/>
      <c r="FX142" s="745"/>
      <c r="FY142" s="745"/>
      <c r="FZ142" s="745"/>
      <c r="GA142" s="745"/>
      <c r="GB142" s="745"/>
      <c r="GC142" s="745"/>
      <c r="GD142" s="745"/>
      <c r="GE142" s="745"/>
      <c r="GF142" s="745"/>
      <c r="GG142" s="745"/>
      <c r="GH142" s="745"/>
      <c r="GI142" s="745"/>
      <c r="GJ142" s="745"/>
      <c r="GK142" s="745"/>
      <c r="GL142" s="745"/>
      <c r="GM142" s="745"/>
      <c r="GN142" s="745"/>
      <c r="GO142" s="745"/>
      <c r="GP142" s="745"/>
      <c r="GQ142" s="745"/>
      <c r="GR142" s="745"/>
      <c r="GS142" s="745"/>
      <c r="GT142" s="745"/>
      <c r="GU142" s="745"/>
      <c r="GV142" s="745"/>
      <c r="GW142" s="745"/>
      <c r="GX142" s="745"/>
      <c r="GY142" s="745"/>
      <c r="GZ142" s="745"/>
      <c r="HA142" s="745"/>
      <c r="HB142" s="745"/>
      <c r="HC142" s="745"/>
      <c r="HD142" s="745"/>
      <c r="HE142" s="745"/>
      <c r="HF142" s="745"/>
      <c r="HG142" s="745"/>
      <c r="HH142" s="745"/>
      <c r="HI142" s="745"/>
      <c r="HJ142" s="745"/>
      <c r="HK142" s="745"/>
      <c r="HL142" s="745"/>
      <c r="HM142" s="745"/>
      <c r="HN142" s="745"/>
      <c r="HO142" s="745"/>
      <c r="HP142" s="745"/>
      <c r="HQ142" s="745"/>
      <c r="HR142" s="745"/>
      <c r="HS142" s="745"/>
      <c r="HT142" s="745"/>
      <c r="HU142" s="745"/>
      <c r="HV142" s="745"/>
      <c r="HW142" s="745"/>
      <c r="HX142" s="745"/>
      <c r="HY142" s="745"/>
      <c r="HZ142" s="745"/>
      <c r="IA142" s="745"/>
      <c r="IB142" s="745"/>
      <c r="IC142" s="745"/>
      <c r="ID142" s="745"/>
      <c r="IE142" s="745"/>
      <c r="IF142" s="745"/>
      <c r="IG142" s="745"/>
      <c r="IH142" s="745"/>
      <c r="II142" s="745"/>
      <c r="IJ142" s="745"/>
      <c r="IK142" s="745"/>
      <c r="IL142" s="745"/>
      <c r="IM142" s="745"/>
      <c r="IN142" s="745"/>
    </row>
    <row r="143" spans="1:248" ht="12.75">
      <c r="A143" s="758"/>
      <c r="B143" s="758"/>
      <c r="C143" s="758"/>
      <c r="D143" s="758"/>
      <c r="E143" s="750"/>
      <c r="F143" s="758"/>
      <c r="G143" s="758"/>
      <c r="H143" s="758"/>
      <c r="I143" s="750"/>
      <c r="J143" s="758"/>
      <c r="K143" s="758"/>
      <c r="L143" s="750"/>
      <c r="M143" s="758"/>
      <c r="N143" s="758"/>
      <c r="O143" s="750"/>
      <c r="P143" s="750"/>
      <c r="Q143" s="750"/>
      <c r="R143" s="750"/>
      <c r="S143" s="750"/>
      <c r="T143" s="750"/>
      <c r="U143" s="757"/>
      <c r="V143" s="753"/>
      <c r="W143" s="745"/>
      <c r="X143" s="745"/>
      <c r="Y143" s="753"/>
      <c r="Z143" s="745"/>
      <c r="AA143" s="745"/>
      <c r="AB143" s="745"/>
      <c r="AC143" s="745"/>
      <c r="AD143" s="745"/>
      <c r="AE143" s="745"/>
      <c r="AF143" s="745"/>
      <c r="AG143" s="745"/>
      <c r="AH143" s="745"/>
      <c r="AI143" s="745"/>
      <c r="AJ143" s="745"/>
      <c r="AK143" s="745"/>
      <c r="AL143" s="745"/>
      <c r="AM143" s="745"/>
      <c r="AN143" s="745"/>
      <c r="AO143" s="745"/>
      <c r="AP143" s="745"/>
      <c r="AQ143" s="745"/>
      <c r="AR143" s="745"/>
      <c r="AS143" s="745"/>
      <c r="AT143" s="745"/>
      <c r="AU143" s="745"/>
      <c r="AV143" s="745"/>
      <c r="AW143" s="745"/>
      <c r="AX143" s="745"/>
      <c r="AY143" s="745"/>
      <c r="AZ143" s="745"/>
      <c r="BA143" s="745"/>
      <c r="BB143" s="745"/>
      <c r="BC143" s="745"/>
      <c r="BD143" s="745"/>
      <c r="BE143" s="745"/>
      <c r="BF143" s="745"/>
      <c r="BG143" s="745"/>
      <c r="BH143" s="745"/>
      <c r="BI143" s="745"/>
      <c r="BJ143" s="745"/>
      <c r="BK143" s="745"/>
      <c r="BL143" s="745"/>
      <c r="BM143" s="745"/>
      <c r="BN143" s="745"/>
      <c r="BO143" s="745"/>
      <c r="BP143" s="745"/>
      <c r="BQ143" s="745"/>
      <c r="BR143" s="745"/>
      <c r="BS143" s="745"/>
      <c r="BT143" s="745"/>
      <c r="BU143" s="745"/>
      <c r="BV143" s="745"/>
      <c r="BW143" s="745"/>
      <c r="BX143" s="745"/>
      <c r="BY143" s="745"/>
      <c r="BZ143" s="745"/>
      <c r="CA143" s="745"/>
      <c r="CB143" s="745"/>
      <c r="CC143" s="745"/>
      <c r="CD143" s="745"/>
      <c r="CE143" s="745"/>
      <c r="CF143" s="745"/>
      <c r="CG143" s="745"/>
      <c r="CH143" s="745"/>
      <c r="CI143" s="745"/>
      <c r="CJ143" s="745"/>
      <c r="CK143" s="745"/>
      <c r="CL143" s="745"/>
      <c r="CM143" s="745"/>
      <c r="CN143" s="745"/>
      <c r="CO143" s="745"/>
      <c r="CP143" s="745"/>
      <c r="CQ143" s="745"/>
      <c r="CR143" s="745"/>
      <c r="CS143" s="745"/>
      <c r="CT143" s="745"/>
      <c r="CU143" s="745"/>
      <c r="CV143" s="745"/>
      <c r="CW143" s="745"/>
      <c r="CX143" s="745"/>
      <c r="CY143" s="745"/>
      <c r="CZ143" s="745"/>
      <c r="DA143" s="745"/>
      <c r="DB143" s="745"/>
      <c r="DC143" s="745"/>
      <c r="DD143" s="745"/>
      <c r="DE143" s="745"/>
      <c r="DF143" s="745"/>
      <c r="DG143" s="745"/>
      <c r="DH143" s="745"/>
      <c r="DI143" s="745"/>
      <c r="DJ143" s="745"/>
      <c r="DK143" s="745"/>
      <c r="DL143" s="745"/>
      <c r="DM143" s="745"/>
      <c r="DN143" s="745"/>
      <c r="DO143" s="745"/>
      <c r="DP143" s="745"/>
      <c r="DQ143" s="745"/>
      <c r="DR143" s="745"/>
      <c r="DS143" s="745"/>
      <c r="DT143" s="745"/>
      <c r="DU143" s="745"/>
      <c r="DV143" s="745"/>
      <c r="DW143" s="745"/>
      <c r="DX143" s="745"/>
      <c r="DY143" s="745"/>
      <c r="DZ143" s="745"/>
      <c r="EA143" s="745"/>
      <c r="EB143" s="745"/>
      <c r="EC143" s="745"/>
      <c r="ED143" s="745"/>
      <c r="EE143" s="745"/>
      <c r="EF143" s="745"/>
      <c r="EG143" s="745"/>
      <c r="EH143" s="745"/>
      <c r="EI143" s="745"/>
      <c r="EJ143" s="745"/>
      <c r="EK143" s="745"/>
      <c r="EL143" s="745"/>
      <c r="EM143" s="745"/>
      <c r="EN143" s="745"/>
      <c r="EO143" s="745"/>
      <c r="EP143" s="745"/>
      <c r="EQ143" s="745"/>
      <c r="ER143" s="745"/>
      <c r="ES143" s="745"/>
      <c r="ET143" s="745"/>
      <c r="EU143" s="745"/>
      <c r="EV143" s="745"/>
      <c r="EW143" s="745"/>
      <c r="EX143" s="745"/>
      <c r="EY143" s="745"/>
      <c r="EZ143" s="745"/>
      <c r="FA143" s="745"/>
      <c r="FB143" s="745"/>
      <c r="FC143" s="745"/>
      <c r="FD143" s="745"/>
      <c r="FE143" s="745"/>
      <c r="FF143" s="745"/>
      <c r="FG143" s="745"/>
      <c r="FH143" s="745"/>
      <c r="FI143" s="745"/>
      <c r="FJ143" s="745"/>
      <c r="FK143" s="745"/>
      <c r="FL143" s="745"/>
      <c r="FM143" s="745"/>
      <c r="FN143" s="745"/>
      <c r="FO143" s="745"/>
      <c r="FP143" s="745"/>
      <c r="FQ143" s="745"/>
      <c r="FR143" s="745"/>
      <c r="FS143" s="745"/>
      <c r="FT143" s="745"/>
      <c r="FU143" s="745"/>
      <c r="FV143" s="745"/>
      <c r="FW143" s="745"/>
      <c r="FX143" s="745"/>
      <c r="FY143" s="745"/>
      <c r="FZ143" s="745"/>
      <c r="GA143" s="745"/>
      <c r="GB143" s="745"/>
      <c r="GC143" s="745"/>
      <c r="GD143" s="745"/>
      <c r="GE143" s="745"/>
      <c r="GF143" s="745"/>
      <c r="GG143" s="745"/>
      <c r="GH143" s="745"/>
      <c r="GI143" s="745"/>
      <c r="GJ143" s="745"/>
      <c r="GK143" s="745"/>
      <c r="GL143" s="745"/>
      <c r="GM143" s="745"/>
      <c r="GN143" s="745"/>
      <c r="GO143" s="745"/>
      <c r="GP143" s="745"/>
      <c r="GQ143" s="745"/>
      <c r="GR143" s="745"/>
      <c r="GS143" s="745"/>
      <c r="GT143" s="745"/>
      <c r="GU143" s="745"/>
      <c r="GV143" s="745"/>
      <c r="GW143" s="745"/>
      <c r="GX143" s="745"/>
      <c r="GY143" s="745"/>
      <c r="GZ143" s="745"/>
      <c r="HA143" s="745"/>
      <c r="HB143" s="745"/>
      <c r="HC143" s="745"/>
      <c r="HD143" s="745"/>
      <c r="HE143" s="745"/>
      <c r="HF143" s="745"/>
      <c r="HG143" s="745"/>
      <c r="HH143" s="745"/>
      <c r="HI143" s="745"/>
      <c r="HJ143" s="745"/>
      <c r="HK143" s="745"/>
      <c r="HL143" s="745"/>
      <c r="HM143" s="745"/>
      <c r="HN143" s="745"/>
      <c r="HO143" s="745"/>
      <c r="HP143" s="745"/>
      <c r="HQ143" s="745"/>
      <c r="HR143" s="745"/>
      <c r="HS143" s="745"/>
      <c r="HT143" s="745"/>
      <c r="HU143" s="745"/>
      <c r="HV143" s="745"/>
      <c r="HW143" s="745"/>
      <c r="HX143" s="745"/>
      <c r="HY143" s="745"/>
      <c r="HZ143" s="745"/>
      <c r="IA143" s="745"/>
      <c r="IB143" s="745"/>
      <c r="IC143" s="745"/>
      <c r="ID143" s="745"/>
      <c r="IE143" s="745"/>
      <c r="IF143" s="745"/>
      <c r="IG143" s="745"/>
      <c r="IH143" s="745"/>
      <c r="II143" s="745"/>
      <c r="IJ143" s="745"/>
      <c r="IK143" s="745"/>
      <c r="IL143" s="745"/>
      <c r="IM143" s="745"/>
      <c r="IN143" s="745"/>
    </row>
    <row r="144" spans="1:248" ht="12.75">
      <c r="A144" s="758"/>
      <c r="B144" s="758"/>
      <c r="C144" s="758"/>
      <c r="D144" s="758"/>
      <c r="E144" s="750"/>
      <c r="F144" s="758"/>
      <c r="G144" s="758"/>
      <c r="H144" s="758"/>
      <c r="I144" s="750"/>
      <c r="J144" s="758"/>
      <c r="K144" s="758"/>
      <c r="L144" s="750"/>
      <c r="M144" s="758"/>
      <c r="N144" s="758"/>
      <c r="O144" s="750"/>
      <c r="P144" s="750"/>
      <c r="Q144" s="750"/>
      <c r="R144" s="750"/>
      <c r="S144" s="750"/>
      <c r="T144" s="750"/>
      <c r="U144" s="757"/>
      <c r="V144" s="753"/>
      <c r="W144" s="745"/>
      <c r="X144" s="745"/>
      <c r="Y144" s="753"/>
      <c r="Z144" s="745"/>
      <c r="AA144" s="745"/>
      <c r="AB144" s="745"/>
      <c r="AC144" s="745"/>
      <c r="AD144" s="745"/>
      <c r="AE144" s="745"/>
      <c r="AF144" s="745"/>
      <c r="AG144" s="745"/>
      <c r="AH144" s="745"/>
      <c r="AI144" s="745"/>
      <c r="AJ144" s="745"/>
      <c r="AK144" s="745"/>
      <c r="AL144" s="745"/>
      <c r="AM144" s="745"/>
      <c r="AN144" s="745"/>
      <c r="AO144" s="745"/>
      <c r="AP144" s="745"/>
      <c r="AQ144" s="745"/>
      <c r="AR144" s="745"/>
      <c r="AS144" s="745"/>
      <c r="AT144" s="745"/>
      <c r="AU144" s="745"/>
      <c r="AV144" s="745"/>
      <c r="AW144" s="745"/>
      <c r="AX144" s="745"/>
      <c r="AY144" s="745"/>
      <c r="AZ144" s="745"/>
      <c r="BA144" s="745"/>
      <c r="BB144" s="745"/>
      <c r="BC144" s="745"/>
      <c r="BD144" s="745"/>
      <c r="BE144" s="745"/>
      <c r="BF144" s="745"/>
      <c r="BG144" s="745"/>
      <c r="BH144" s="745"/>
      <c r="BI144" s="745"/>
      <c r="BJ144" s="745"/>
      <c r="BK144" s="745"/>
      <c r="BL144" s="745"/>
      <c r="BM144" s="745"/>
      <c r="BN144" s="745"/>
      <c r="BO144" s="745"/>
      <c r="BP144" s="745"/>
      <c r="BQ144" s="745"/>
      <c r="BR144" s="745"/>
      <c r="BS144" s="745"/>
      <c r="BT144" s="745"/>
      <c r="BU144" s="745"/>
      <c r="BV144" s="745"/>
      <c r="BW144" s="745"/>
      <c r="BX144" s="745"/>
      <c r="BY144" s="745"/>
      <c r="BZ144" s="745"/>
      <c r="CA144" s="745"/>
      <c r="CB144" s="745"/>
      <c r="CC144" s="745"/>
      <c r="CD144" s="745"/>
      <c r="CE144" s="745"/>
      <c r="CF144" s="745"/>
      <c r="CG144" s="745"/>
      <c r="CH144" s="745"/>
      <c r="CI144" s="745"/>
      <c r="CJ144" s="745"/>
      <c r="CK144" s="745"/>
      <c r="CL144" s="745"/>
      <c r="CM144" s="745"/>
      <c r="CN144" s="745"/>
      <c r="CO144" s="745"/>
      <c r="CP144" s="745"/>
      <c r="CQ144" s="745"/>
      <c r="CR144" s="745"/>
      <c r="CS144" s="745"/>
      <c r="CT144" s="745"/>
      <c r="CU144" s="745"/>
      <c r="CV144" s="745"/>
      <c r="CW144" s="745"/>
      <c r="CX144" s="745"/>
      <c r="CY144" s="745"/>
      <c r="CZ144" s="745"/>
      <c r="DA144" s="745"/>
      <c r="DB144" s="745"/>
      <c r="DC144" s="745"/>
      <c r="DD144" s="745"/>
      <c r="DE144" s="745"/>
      <c r="DF144" s="745"/>
      <c r="DG144" s="745"/>
      <c r="DH144" s="745"/>
      <c r="DI144" s="745"/>
      <c r="DJ144" s="745"/>
      <c r="DK144" s="745"/>
      <c r="DL144" s="745"/>
      <c r="DM144" s="745"/>
      <c r="DN144" s="745"/>
      <c r="DO144" s="745"/>
      <c r="DP144" s="745"/>
      <c r="DQ144" s="745"/>
      <c r="DR144" s="745"/>
      <c r="DS144" s="745"/>
      <c r="DT144" s="745"/>
      <c r="DU144" s="745"/>
      <c r="DV144" s="745"/>
      <c r="DW144" s="745"/>
      <c r="DX144" s="745"/>
      <c r="DY144" s="745"/>
      <c r="DZ144" s="745"/>
      <c r="EA144" s="745"/>
      <c r="EB144" s="745"/>
      <c r="EC144" s="745"/>
      <c r="ED144" s="745"/>
      <c r="EE144" s="745"/>
      <c r="EF144" s="745"/>
      <c r="EG144" s="745"/>
      <c r="EH144" s="745"/>
      <c r="EI144" s="745"/>
      <c r="EJ144" s="745"/>
      <c r="EK144" s="745"/>
      <c r="EL144" s="745"/>
      <c r="EM144" s="745"/>
      <c r="EN144" s="745"/>
      <c r="EO144" s="745"/>
      <c r="EP144" s="745"/>
      <c r="EQ144" s="745"/>
      <c r="ER144" s="745"/>
      <c r="ES144" s="745"/>
      <c r="ET144" s="745"/>
      <c r="EU144" s="745"/>
      <c r="EV144" s="745"/>
      <c r="EW144" s="745"/>
      <c r="EX144" s="745"/>
      <c r="EY144" s="745"/>
      <c r="EZ144" s="745"/>
      <c r="FA144" s="745"/>
      <c r="FB144" s="745"/>
      <c r="FC144" s="745"/>
      <c r="FD144" s="745"/>
      <c r="FE144" s="745"/>
      <c r="FF144" s="745"/>
      <c r="FG144" s="745"/>
      <c r="FH144" s="745"/>
      <c r="FI144" s="745"/>
      <c r="FJ144" s="745"/>
      <c r="FK144" s="745"/>
      <c r="FL144" s="745"/>
      <c r="FM144" s="745"/>
      <c r="FN144" s="745"/>
      <c r="FO144" s="745"/>
      <c r="FP144" s="745"/>
      <c r="FQ144" s="745"/>
      <c r="FR144" s="745"/>
      <c r="FS144" s="745"/>
      <c r="FT144" s="745"/>
      <c r="FU144" s="745"/>
      <c r="FV144" s="745"/>
      <c r="FW144" s="745"/>
      <c r="FX144" s="745"/>
      <c r="FY144" s="745"/>
      <c r="FZ144" s="745"/>
      <c r="GA144" s="745"/>
      <c r="GB144" s="745"/>
      <c r="GC144" s="745"/>
      <c r="GD144" s="745"/>
      <c r="GE144" s="745"/>
      <c r="GF144" s="745"/>
      <c r="GG144" s="745"/>
      <c r="GH144" s="745"/>
      <c r="GI144" s="745"/>
      <c r="GJ144" s="745"/>
      <c r="GK144" s="745"/>
      <c r="GL144" s="745"/>
      <c r="GM144" s="745"/>
      <c r="GN144" s="745"/>
      <c r="GO144" s="745"/>
      <c r="GP144" s="745"/>
      <c r="GQ144" s="745"/>
      <c r="GR144" s="745"/>
      <c r="GS144" s="745"/>
      <c r="GT144" s="745"/>
      <c r="GU144" s="745"/>
      <c r="GV144" s="745"/>
      <c r="GW144" s="745"/>
      <c r="GX144" s="745"/>
      <c r="GY144" s="745"/>
      <c r="GZ144" s="745"/>
      <c r="HA144" s="745"/>
      <c r="HB144" s="745"/>
      <c r="HC144" s="745"/>
      <c r="HD144" s="745"/>
      <c r="HE144" s="745"/>
      <c r="HF144" s="745"/>
      <c r="HG144" s="745"/>
      <c r="HH144" s="745"/>
      <c r="HI144" s="745"/>
      <c r="HJ144" s="745"/>
      <c r="HK144" s="745"/>
      <c r="HL144" s="745"/>
      <c r="HM144" s="745"/>
      <c r="HN144" s="745"/>
      <c r="HO144" s="745"/>
      <c r="HP144" s="745"/>
      <c r="HQ144" s="745"/>
      <c r="HR144" s="745"/>
      <c r="HS144" s="745"/>
      <c r="HT144" s="745"/>
      <c r="HU144" s="745"/>
      <c r="HV144" s="745"/>
      <c r="HW144" s="745"/>
      <c r="HX144" s="745"/>
      <c r="HY144" s="745"/>
      <c r="HZ144" s="745"/>
      <c r="IA144" s="745"/>
      <c r="IB144" s="745"/>
      <c r="IC144" s="745"/>
      <c r="ID144" s="745"/>
      <c r="IE144" s="745"/>
      <c r="IF144" s="745"/>
      <c r="IG144" s="745"/>
      <c r="IH144" s="745"/>
      <c r="II144" s="745"/>
      <c r="IJ144" s="745"/>
      <c r="IK144" s="745"/>
      <c r="IL144" s="745"/>
      <c r="IM144" s="745"/>
      <c r="IN144" s="745"/>
    </row>
    <row r="145" spans="1:248" ht="12.75">
      <c r="A145" s="758"/>
      <c r="B145" s="758"/>
      <c r="C145" s="758"/>
      <c r="D145" s="758"/>
      <c r="E145" s="750"/>
      <c r="F145" s="758"/>
      <c r="G145" s="758"/>
      <c r="H145" s="758"/>
      <c r="I145" s="750"/>
      <c r="J145" s="758"/>
      <c r="K145" s="758"/>
      <c r="L145" s="750"/>
      <c r="M145" s="758"/>
      <c r="N145" s="758"/>
      <c r="O145" s="750"/>
      <c r="P145" s="750"/>
      <c r="Q145" s="750"/>
      <c r="R145" s="750"/>
      <c r="S145" s="750"/>
      <c r="T145" s="750"/>
      <c r="U145" s="757"/>
      <c r="V145" s="753"/>
      <c r="W145" s="745"/>
      <c r="X145" s="745"/>
      <c r="Y145" s="753"/>
      <c r="Z145" s="745"/>
      <c r="AA145" s="745"/>
      <c r="AB145" s="745"/>
      <c r="AC145" s="745"/>
      <c r="AD145" s="745"/>
      <c r="AE145" s="745"/>
      <c r="AF145" s="745"/>
      <c r="AG145" s="745"/>
      <c r="AH145" s="745"/>
      <c r="AI145" s="745"/>
      <c r="AJ145" s="745"/>
      <c r="AK145" s="745"/>
      <c r="AL145" s="745"/>
      <c r="AM145" s="745"/>
      <c r="AN145" s="745"/>
      <c r="AO145" s="745"/>
      <c r="AP145" s="745"/>
      <c r="AQ145" s="745"/>
      <c r="AR145" s="745"/>
      <c r="AS145" s="745"/>
      <c r="AT145" s="745"/>
      <c r="AU145" s="745"/>
      <c r="AV145" s="745"/>
      <c r="AW145" s="745"/>
      <c r="AX145" s="745"/>
      <c r="AY145" s="745"/>
      <c r="AZ145" s="745"/>
      <c r="BA145" s="745"/>
      <c r="BB145" s="745"/>
      <c r="BC145" s="745"/>
      <c r="BD145" s="745"/>
      <c r="BE145" s="745"/>
      <c r="BF145" s="745"/>
      <c r="BG145" s="745"/>
      <c r="BH145" s="745"/>
      <c r="BI145" s="745"/>
      <c r="BJ145" s="745"/>
      <c r="BK145" s="745"/>
      <c r="BL145" s="745"/>
      <c r="BM145" s="745"/>
      <c r="BN145" s="745"/>
      <c r="BO145" s="745"/>
      <c r="BP145" s="745"/>
      <c r="BQ145" s="745"/>
      <c r="BR145" s="745"/>
      <c r="BS145" s="745"/>
      <c r="BT145" s="745"/>
      <c r="BU145" s="745"/>
      <c r="BV145" s="745"/>
      <c r="BW145" s="745"/>
      <c r="BX145" s="745"/>
      <c r="BY145" s="745"/>
      <c r="BZ145" s="745"/>
      <c r="CA145" s="745"/>
      <c r="CB145" s="745"/>
      <c r="CC145" s="745"/>
      <c r="CD145" s="745"/>
      <c r="CE145" s="745"/>
      <c r="CF145" s="745"/>
      <c r="CG145" s="745"/>
      <c r="CH145" s="745"/>
      <c r="CI145" s="745"/>
      <c r="CJ145" s="745"/>
      <c r="CK145" s="745"/>
      <c r="CL145" s="745"/>
      <c r="CM145" s="745"/>
      <c r="CN145" s="745"/>
      <c r="CO145" s="745"/>
      <c r="CP145" s="745"/>
      <c r="CQ145" s="745"/>
      <c r="CR145" s="745"/>
      <c r="CS145" s="745"/>
      <c r="CT145" s="745"/>
      <c r="CU145" s="745"/>
      <c r="CV145" s="745"/>
      <c r="CW145" s="745"/>
      <c r="CX145" s="745"/>
      <c r="CY145" s="745"/>
      <c r="CZ145" s="745"/>
      <c r="DA145" s="745"/>
      <c r="DB145" s="745"/>
      <c r="DC145" s="745"/>
      <c r="DD145" s="745"/>
      <c r="DE145" s="745"/>
      <c r="DF145" s="745"/>
      <c r="DG145" s="745"/>
      <c r="DH145" s="745"/>
      <c r="DI145" s="745"/>
      <c r="DJ145" s="745"/>
      <c r="DK145" s="745"/>
      <c r="DL145" s="745"/>
      <c r="DM145" s="745"/>
      <c r="DN145" s="745"/>
      <c r="DO145" s="745"/>
      <c r="DP145" s="745"/>
      <c r="DQ145" s="745"/>
      <c r="DR145" s="745"/>
      <c r="DS145" s="745"/>
      <c r="DT145" s="745"/>
      <c r="DU145" s="745"/>
      <c r="DV145" s="745"/>
      <c r="DW145" s="745"/>
      <c r="DX145" s="745"/>
      <c r="DY145" s="745"/>
      <c r="DZ145" s="745"/>
      <c r="EA145" s="745"/>
      <c r="EB145" s="745"/>
      <c r="EC145" s="745"/>
      <c r="ED145" s="745"/>
      <c r="EE145" s="745"/>
      <c r="EF145" s="745"/>
      <c r="EG145" s="745"/>
      <c r="EH145" s="745"/>
      <c r="EI145" s="745"/>
      <c r="EJ145" s="745"/>
      <c r="EK145" s="745"/>
      <c r="EL145" s="745"/>
      <c r="EM145" s="745"/>
      <c r="EN145" s="745"/>
      <c r="EO145" s="745"/>
      <c r="EP145" s="745"/>
      <c r="EQ145" s="745"/>
      <c r="ER145" s="745"/>
      <c r="ES145" s="745"/>
      <c r="ET145" s="745"/>
      <c r="EU145" s="745"/>
      <c r="EV145" s="745"/>
      <c r="EW145" s="745"/>
      <c r="EX145" s="745"/>
      <c r="EY145" s="745"/>
      <c r="EZ145" s="745"/>
      <c r="FA145" s="745"/>
      <c r="FB145" s="745"/>
      <c r="FC145" s="745"/>
      <c r="FD145" s="745"/>
      <c r="FE145" s="745"/>
      <c r="FF145" s="745"/>
      <c r="FG145" s="745"/>
      <c r="FH145" s="745"/>
      <c r="FI145" s="745"/>
      <c r="FJ145" s="745"/>
      <c r="FK145" s="745"/>
      <c r="FL145" s="745"/>
      <c r="FM145" s="745"/>
      <c r="FN145" s="745"/>
      <c r="FO145" s="745"/>
      <c r="FP145" s="745"/>
      <c r="FQ145" s="745"/>
      <c r="FR145" s="745"/>
      <c r="FS145" s="745"/>
      <c r="FT145" s="745"/>
      <c r="FU145" s="745"/>
      <c r="FV145" s="745"/>
      <c r="FW145" s="745"/>
      <c r="FX145" s="745"/>
      <c r="FY145" s="745"/>
      <c r="FZ145" s="745"/>
      <c r="GA145" s="745"/>
      <c r="GB145" s="745"/>
      <c r="GC145" s="745"/>
      <c r="GD145" s="745"/>
      <c r="GE145" s="745"/>
      <c r="GF145" s="745"/>
      <c r="GG145" s="745"/>
      <c r="GH145" s="745"/>
      <c r="GI145" s="745"/>
      <c r="GJ145" s="745"/>
      <c r="GK145" s="745"/>
      <c r="GL145" s="745"/>
      <c r="GM145" s="745"/>
      <c r="GN145" s="745"/>
      <c r="GO145" s="745"/>
      <c r="GP145" s="745"/>
      <c r="GQ145" s="745"/>
      <c r="GR145" s="745"/>
      <c r="GS145" s="745"/>
      <c r="GT145" s="745"/>
      <c r="GU145" s="745"/>
      <c r="GV145" s="745"/>
      <c r="GW145" s="745"/>
      <c r="GX145" s="745"/>
      <c r="GY145" s="745"/>
      <c r="GZ145" s="745"/>
      <c r="HA145" s="745"/>
      <c r="HB145" s="745"/>
      <c r="HC145" s="745"/>
      <c r="HD145" s="745"/>
      <c r="HE145" s="745"/>
      <c r="HF145" s="745"/>
      <c r="HG145" s="745"/>
      <c r="HH145" s="745"/>
      <c r="HI145" s="745"/>
      <c r="HJ145" s="745"/>
      <c r="HK145" s="745"/>
      <c r="HL145" s="745"/>
      <c r="HM145" s="745"/>
      <c r="HN145" s="745"/>
      <c r="HO145" s="745"/>
      <c r="HP145" s="745"/>
      <c r="HQ145" s="745"/>
      <c r="HR145" s="745"/>
      <c r="HS145" s="745"/>
      <c r="HT145" s="745"/>
      <c r="HU145" s="745"/>
      <c r="HV145" s="745"/>
      <c r="HW145" s="745"/>
      <c r="HX145" s="745"/>
      <c r="HY145" s="745"/>
      <c r="HZ145" s="745"/>
      <c r="IA145" s="745"/>
      <c r="IB145" s="745"/>
      <c r="IC145" s="745"/>
      <c r="ID145" s="745"/>
      <c r="IE145" s="745"/>
      <c r="IF145" s="745"/>
      <c r="IG145" s="745"/>
      <c r="IH145" s="745"/>
      <c r="II145" s="745"/>
      <c r="IJ145" s="745"/>
      <c r="IK145" s="745"/>
      <c r="IL145" s="745"/>
      <c r="IM145" s="745"/>
      <c r="IN145" s="745"/>
    </row>
    <row r="146" spans="1:248" ht="12.75">
      <c r="A146" s="758"/>
      <c r="B146" s="758"/>
      <c r="C146" s="758"/>
      <c r="D146" s="758"/>
      <c r="E146" s="750"/>
      <c r="F146" s="758"/>
      <c r="G146" s="758"/>
      <c r="H146" s="758"/>
      <c r="I146" s="750"/>
      <c r="J146" s="758"/>
      <c r="K146" s="758"/>
      <c r="L146" s="750"/>
      <c r="M146" s="758"/>
      <c r="N146" s="758"/>
      <c r="O146" s="750"/>
      <c r="P146" s="750"/>
      <c r="Q146" s="750"/>
      <c r="R146" s="750"/>
      <c r="S146" s="750"/>
      <c r="T146" s="750"/>
      <c r="U146" s="757"/>
      <c r="V146" s="753"/>
      <c r="W146" s="745"/>
      <c r="X146" s="745"/>
      <c r="Y146" s="753"/>
      <c r="Z146" s="745"/>
      <c r="AA146" s="745"/>
      <c r="AB146" s="745"/>
      <c r="AC146" s="745"/>
      <c r="AD146" s="745"/>
      <c r="AE146" s="745"/>
      <c r="AF146" s="745"/>
      <c r="AG146" s="745"/>
      <c r="AH146" s="745"/>
      <c r="AI146" s="745"/>
      <c r="AJ146" s="745"/>
      <c r="AK146" s="745"/>
      <c r="AL146" s="745"/>
      <c r="AM146" s="745"/>
      <c r="AN146" s="745"/>
      <c r="AO146" s="745"/>
      <c r="AP146" s="745"/>
      <c r="AQ146" s="745"/>
      <c r="AR146" s="745"/>
      <c r="AS146" s="745"/>
      <c r="AT146" s="745"/>
      <c r="AU146" s="745"/>
      <c r="AV146" s="745"/>
      <c r="AW146" s="745"/>
      <c r="AX146" s="745"/>
      <c r="AY146" s="745"/>
      <c r="AZ146" s="745"/>
      <c r="BA146" s="745"/>
      <c r="BB146" s="745"/>
      <c r="BC146" s="745"/>
      <c r="BD146" s="745"/>
      <c r="BE146" s="745"/>
      <c r="BF146" s="745"/>
      <c r="BG146" s="745"/>
      <c r="BH146" s="745"/>
      <c r="BI146" s="745"/>
      <c r="BJ146" s="745"/>
      <c r="BK146" s="745"/>
      <c r="BL146" s="745"/>
      <c r="BM146" s="745"/>
      <c r="BN146" s="745"/>
      <c r="BO146" s="745"/>
      <c r="BP146" s="745"/>
      <c r="BQ146" s="745"/>
      <c r="BR146" s="745"/>
      <c r="BS146" s="745"/>
      <c r="BT146" s="745"/>
      <c r="BU146" s="745"/>
      <c r="BV146" s="745"/>
      <c r="BW146" s="745"/>
      <c r="BX146" s="745"/>
      <c r="BY146" s="745"/>
      <c r="BZ146" s="745"/>
      <c r="CA146" s="745"/>
      <c r="CB146" s="745"/>
      <c r="CC146" s="745"/>
      <c r="CD146" s="745"/>
      <c r="CE146" s="745"/>
      <c r="CF146" s="745"/>
      <c r="CG146" s="745"/>
      <c r="CH146" s="745"/>
      <c r="CI146" s="745"/>
      <c r="CJ146" s="745"/>
      <c r="CK146" s="745"/>
      <c r="CL146" s="745"/>
      <c r="CM146" s="745"/>
      <c r="CN146" s="745"/>
      <c r="CO146" s="745"/>
      <c r="CP146" s="745"/>
      <c r="CQ146" s="745"/>
      <c r="CR146" s="745"/>
      <c r="CS146" s="745"/>
      <c r="CT146" s="745"/>
      <c r="CU146" s="745"/>
      <c r="CV146" s="745"/>
      <c r="CW146" s="745"/>
      <c r="CX146" s="745"/>
      <c r="CY146" s="745"/>
      <c r="CZ146" s="745"/>
      <c r="DA146" s="745"/>
      <c r="DB146" s="745"/>
      <c r="DC146" s="745"/>
      <c r="DD146" s="745"/>
      <c r="DE146" s="745"/>
      <c r="DF146" s="745"/>
      <c r="DG146" s="745"/>
      <c r="DH146" s="745"/>
      <c r="DI146" s="745"/>
      <c r="DJ146" s="745"/>
      <c r="DK146" s="745"/>
      <c r="DL146" s="745"/>
      <c r="DM146" s="745"/>
      <c r="DN146" s="745"/>
      <c r="DO146" s="745"/>
      <c r="DP146" s="745"/>
      <c r="DQ146" s="745"/>
      <c r="DR146" s="745"/>
      <c r="DS146" s="745"/>
      <c r="DT146" s="745"/>
      <c r="DU146" s="745"/>
      <c r="DV146" s="745"/>
      <c r="DW146" s="745"/>
      <c r="DX146" s="745"/>
      <c r="DY146" s="745"/>
      <c r="DZ146" s="745"/>
      <c r="EA146" s="745"/>
      <c r="EB146" s="745"/>
      <c r="EC146" s="745"/>
      <c r="ED146" s="745"/>
      <c r="EE146" s="745"/>
      <c r="EF146" s="745"/>
      <c r="EG146" s="745"/>
      <c r="EH146" s="745"/>
      <c r="EI146" s="745"/>
      <c r="EJ146" s="745"/>
      <c r="EK146" s="745"/>
      <c r="EL146" s="745"/>
      <c r="EM146" s="745"/>
      <c r="EN146" s="745"/>
      <c r="EO146" s="745"/>
      <c r="EP146" s="745"/>
      <c r="EQ146" s="745"/>
      <c r="ER146" s="745"/>
      <c r="ES146" s="745"/>
      <c r="ET146" s="745"/>
      <c r="EU146" s="745"/>
      <c r="EV146" s="745"/>
      <c r="EW146" s="745"/>
      <c r="EX146" s="745"/>
      <c r="EY146" s="745"/>
      <c r="EZ146" s="745"/>
      <c r="FA146" s="745"/>
      <c r="FB146" s="745"/>
      <c r="FC146" s="745"/>
      <c r="FD146" s="745"/>
      <c r="FE146" s="745"/>
      <c r="FF146" s="745"/>
      <c r="FG146" s="745"/>
      <c r="FH146" s="745"/>
      <c r="FI146" s="745"/>
      <c r="FJ146" s="745"/>
      <c r="FK146" s="745"/>
      <c r="FL146" s="745"/>
      <c r="FM146" s="745"/>
      <c r="FN146" s="745"/>
      <c r="FO146" s="745"/>
      <c r="FP146" s="745"/>
      <c r="FQ146" s="745"/>
      <c r="FR146" s="745"/>
      <c r="FS146" s="745"/>
      <c r="FT146" s="745"/>
      <c r="FU146" s="745"/>
      <c r="FV146" s="745"/>
      <c r="FW146" s="745"/>
      <c r="FX146" s="745"/>
      <c r="FY146" s="745"/>
      <c r="FZ146" s="745"/>
      <c r="GA146" s="745"/>
      <c r="GB146" s="745"/>
      <c r="GC146" s="745"/>
      <c r="GD146" s="745"/>
      <c r="GE146" s="745"/>
      <c r="GF146" s="745"/>
      <c r="GG146" s="745"/>
      <c r="GH146" s="745"/>
      <c r="GI146" s="745"/>
      <c r="GJ146" s="745"/>
      <c r="GK146" s="745"/>
      <c r="GL146" s="745"/>
      <c r="GM146" s="745"/>
      <c r="GN146" s="745"/>
      <c r="GO146" s="745"/>
      <c r="GP146" s="745"/>
      <c r="GQ146" s="745"/>
      <c r="GR146" s="745"/>
      <c r="GS146" s="745"/>
      <c r="GT146" s="745"/>
      <c r="GU146" s="745"/>
      <c r="GV146" s="745"/>
      <c r="GW146" s="745"/>
      <c r="GX146" s="745"/>
      <c r="GY146" s="745"/>
      <c r="GZ146" s="745"/>
      <c r="HA146" s="745"/>
      <c r="HB146" s="745"/>
      <c r="HC146" s="745"/>
      <c r="HD146" s="745"/>
      <c r="HE146" s="745"/>
      <c r="HF146" s="745"/>
      <c r="HG146" s="745"/>
      <c r="HH146" s="745"/>
      <c r="HI146" s="745"/>
      <c r="HJ146" s="745"/>
      <c r="HK146" s="745"/>
      <c r="HL146" s="745"/>
      <c r="HM146" s="745"/>
      <c r="HN146" s="745"/>
      <c r="HO146" s="745"/>
      <c r="HP146" s="745"/>
      <c r="HQ146" s="745"/>
      <c r="HR146" s="745"/>
      <c r="HS146" s="745"/>
      <c r="HT146" s="745"/>
      <c r="HU146" s="745"/>
      <c r="HV146" s="745"/>
      <c r="HW146" s="745"/>
      <c r="HX146" s="745"/>
      <c r="HY146" s="745"/>
      <c r="HZ146" s="745"/>
      <c r="IA146" s="745"/>
      <c r="IB146" s="745"/>
      <c r="IC146" s="745"/>
      <c r="ID146" s="745"/>
      <c r="IE146" s="745"/>
      <c r="IF146" s="745"/>
      <c r="IG146" s="745"/>
      <c r="IH146" s="745"/>
      <c r="II146" s="745"/>
      <c r="IJ146" s="745"/>
      <c r="IK146" s="745"/>
      <c r="IL146" s="745"/>
      <c r="IM146" s="745"/>
      <c r="IN146" s="745"/>
    </row>
    <row r="147" spans="1:248" ht="12.75">
      <c r="A147" s="758"/>
      <c r="B147" s="758"/>
      <c r="C147" s="758"/>
      <c r="D147" s="758"/>
      <c r="E147" s="750"/>
      <c r="F147" s="758"/>
      <c r="G147" s="758"/>
      <c r="H147" s="758"/>
      <c r="I147" s="750"/>
      <c r="J147" s="758"/>
      <c r="K147" s="758"/>
      <c r="L147" s="750"/>
      <c r="M147" s="758"/>
      <c r="N147" s="758"/>
      <c r="O147" s="750"/>
      <c r="P147" s="750"/>
      <c r="Q147" s="750"/>
      <c r="R147" s="750"/>
      <c r="S147" s="750"/>
      <c r="T147" s="750"/>
      <c r="U147" s="757"/>
      <c r="V147" s="753"/>
      <c r="W147" s="745"/>
      <c r="X147" s="745"/>
      <c r="Y147" s="753"/>
      <c r="Z147" s="745"/>
      <c r="AA147" s="745"/>
      <c r="AB147" s="745"/>
      <c r="AC147" s="745"/>
      <c r="AD147" s="745"/>
      <c r="AE147" s="745"/>
      <c r="AF147" s="745"/>
      <c r="AG147" s="745"/>
      <c r="AH147" s="745"/>
      <c r="AI147" s="745"/>
      <c r="AJ147" s="745"/>
      <c r="AK147" s="745"/>
      <c r="AL147" s="745"/>
      <c r="AM147" s="745"/>
      <c r="AN147" s="745"/>
      <c r="AO147" s="745"/>
      <c r="AP147" s="745"/>
      <c r="AQ147" s="745"/>
      <c r="AR147" s="745"/>
      <c r="AS147" s="745"/>
      <c r="AT147" s="745"/>
      <c r="AU147" s="745"/>
      <c r="AV147" s="745"/>
      <c r="AW147" s="745"/>
      <c r="AX147" s="745"/>
      <c r="AY147" s="745"/>
      <c r="AZ147" s="745"/>
      <c r="BA147" s="745"/>
      <c r="BB147" s="745"/>
      <c r="BC147" s="745"/>
      <c r="BD147" s="745"/>
      <c r="BE147" s="745"/>
      <c r="BF147" s="745"/>
      <c r="BG147" s="745"/>
      <c r="BH147" s="745"/>
      <c r="BI147" s="745"/>
      <c r="BJ147" s="745"/>
      <c r="BK147" s="745"/>
      <c r="BL147" s="745"/>
      <c r="BM147" s="745"/>
      <c r="BN147" s="745"/>
      <c r="BO147" s="745"/>
      <c r="BP147" s="745"/>
      <c r="BQ147" s="745"/>
      <c r="BR147" s="745"/>
      <c r="BS147" s="745"/>
      <c r="BT147" s="745"/>
      <c r="BU147" s="745"/>
      <c r="BV147" s="745"/>
      <c r="BW147" s="745"/>
      <c r="BX147" s="745"/>
      <c r="BY147" s="745"/>
      <c r="BZ147" s="745"/>
      <c r="CA147" s="745"/>
      <c r="CB147" s="745"/>
      <c r="CC147" s="745"/>
      <c r="CD147" s="745"/>
      <c r="CE147" s="745"/>
      <c r="CF147" s="745"/>
      <c r="CG147" s="745"/>
      <c r="CH147" s="745"/>
      <c r="CI147" s="745"/>
      <c r="CJ147" s="745"/>
      <c r="CK147" s="745"/>
      <c r="CL147" s="745"/>
      <c r="CM147" s="745"/>
      <c r="CN147" s="745"/>
      <c r="CO147" s="745"/>
      <c r="CP147" s="745"/>
      <c r="CQ147" s="745"/>
      <c r="CR147" s="745"/>
      <c r="CS147" s="745"/>
      <c r="CT147" s="745"/>
      <c r="CU147" s="745"/>
      <c r="CV147" s="745"/>
      <c r="CW147" s="745"/>
      <c r="CX147" s="745"/>
      <c r="CY147" s="745"/>
      <c r="CZ147" s="745"/>
      <c r="DA147" s="745"/>
      <c r="DB147" s="745"/>
      <c r="DC147" s="745"/>
      <c r="DD147" s="745"/>
      <c r="DE147" s="745"/>
      <c r="DF147" s="745"/>
      <c r="DG147" s="745"/>
      <c r="DH147" s="745"/>
      <c r="DI147" s="745"/>
      <c r="DJ147" s="745"/>
      <c r="DK147" s="745"/>
      <c r="DL147" s="745"/>
      <c r="DM147" s="745"/>
      <c r="DN147" s="745"/>
      <c r="DO147" s="745"/>
      <c r="DP147" s="745"/>
      <c r="DQ147" s="745"/>
      <c r="DR147" s="745"/>
      <c r="DS147" s="745"/>
      <c r="DT147" s="745"/>
      <c r="DU147" s="745"/>
      <c r="DV147" s="745"/>
      <c r="DW147" s="745"/>
      <c r="DX147" s="745"/>
      <c r="DY147" s="745"/>
      <c r="DZ147" s="745"/>
      <c r="EA147" s="745"/>
      <c r="EB147" s="745"/>
      <c r="EC147" s="745"/>
      <c r="ED147" s="745"/>
      <c r="EE147" s="745"/>
      <c r="EF147" s="745"/>
      <c r="EG147" s="745"/>
      <c r="EH147" s="745"/>
      <c r="EI147" s="745"/>
      <c r="EJ147" s="745"/>
      <c r="EK147" s="745"/>
      <c r="EL147" s="745"/>
      <c r="EM147" s="745"/>
      <c r="EN147" s="745"/>
      <c r="EO147" s="745"/>
      <c r="EP147" s="745"/>
      <c r="EQ147" s="745"/>
      <c r="ER147" s="745"/>
      <c r="ES147" s="745"/>
      <c r="ET147" s="745"/>
      <c r="EU147" s="745"/>
      <c r="EV147" s="745"/>
      <c r="EW147" s="745"/>
      <c r="EX147" s="745"/>
      <c r="EY147" s="745"/>
      <c r="EZ147" s="745"/>
      <c r="FA147" s="745"/>
      <c r="FB147" s="745"/>
      <c r="FC147" s="745"/>
      <c r="FD147" s="745"/>
      <c r="FE147" s="745"/>
      <c r="FF147" s="745"/>
      <c r="FG147" s="745"/>
      <c r="FH147" s="745"/>
      <c r="FI147" s="745"/>
      <c r="FJ147" s="745"/>
      <c r="FK147" s="745"/>
      <c r="FL147" s="745"/>
      <c r="FM147" s="745"/>
      <c r="FN147" s="745"/>
      <c r="FO147" s="745"/>
      <c r="FP147" s="745"/>
      <c r="FQ147" s="745"/>
      <c r="FR147" s="745"/>
      <c r="FS147" s="745"/>
      <c r="FT147" s="745"/>
      <c r="FU147" s="745"/>
      <c r="FV147" s="745"/>
      <c r="FW147" s="745"/>
      <c r="FX147" s="745"/>
      <c r="FY147" s="745"/>
      <c r="FZ147" s="745"/>
      <c r="GA147" s="745"/>
      <c r="GB147" s="745"/>
      <c r="GC147" s="745"/>
      <c r="GD147" s="745"/>
      <c r="GE147" s="745"/>
      <c r="GF147" s="745"/>
      <c r="GG147" s="745"/>
      <c r="GH147" s="745"/>
      <c r="GI147" s="745"/>
      <c r="GJ147" s="745"/>
      <c r="GK147" s="745"/>
      <c r="GL147" s="745"/>
      <c r="GM147" s="745"/>
      <c r="GN147" s="745"/>
      <c r="GO147" s="745"/>
      <c r="GP147" s="745"/>
      <c r="GQ147" s="745"/>
      <c r="GR147" s="745"/>
      <c r="GS147" s="745"/>
      <c r="GT147" s="745"/>
      <c r="GU147" s="745"/>
      <c r="GV147" s="745"/>
      <c r="GW147" s="745"/>
      <c r="GX147" s="745"/>
      <c r="GY147" s="745"/>
      <c r="GZ147" s="745"/>
      <c r="HA147" s="745"/>
      <c r="HB147" s="745"/>
      <c r="HC147" s="745"/>
      <c r="HD147" s="745"/>
      <c r="HE147" s="745"/>
      <c r="HF147" s="745"/>
      <c r="HG147" s="745"/>
      <c r="HH147" s="745"/>
      <c r="HI147" s="745"/>
      <c r="HJ147" s="745"/>
      <c r="HK147" s="745"/>
      <c r="HL147" s="745"/>
      <c r="HM147" s="745"/>
      <c r="HN147" s="745"/>
      <c r="HO147" s="745"/>
      <c r="HP147" s="745"/>
      <c r="HQ147" s="745"/>
      <c r="HR147" s="745"/>
      <c r="HS147" s="745"/>
      <c r="HT147" s="745"/>
      <c r="HU147" s="745"/>
      <c r="HV147" s="745"/>
      <c r="HW147" s="745"/>
      <c r="HX147" s="745"/>
      <c r="HY147" s="745"/>
      <c r="HZ147" s="745"/>
      <c r="IA147" s="745"/>
      <c r="IB147" s="745"/>
      <c r="IC147" s="745"/>
      <c r="ID147" s="745"/>
      <c r="IE147" s="745"/>
      <c r="IF147" s="745"/>
      <c r="IG147" s="745"/>
      <c r="IH147" s="745"/>
      <c r="II147" s="745"/>
      <c r="IJ147" s="745"/>
      <c r="IK147" s="745"/>
      <c r="IL147" s="745"/>
      <c r="IM147" s="745"/>
      <c r="IN147" s="745"/>
    </row>
    <row r="148" spans="1:248" ht="12.75">
      <c r="A148" s="758"/>
      <c r="B148" s="758"/>
      <c r="C148" s="758"/>
      <c r="D148" s="758"/>
      <c r="E148" s="750"/>
      <c r="F148" s="758"/>
      <c r="G148" s="758"/>
      <c r="H148" s="758"/>
      <c r="I148" s="750"/>
      <c r="J148" s="758"/>
      <c r="K148" s="758"/>
      <c r="L148" s="750"/>
      <c r="M148" s="758"/>
      <c r="N148" s="758"/>
      <c r="O148" s="750"/>
      <c r="P148" s="750"/>
      <c r="Q148" s="750"/>
      <c r="R148" s="750"/>
      <c r="S148" s="750"/>
      <c r="T148" s="750"/>
      <c r="U148" s="757"/>
      <c r="V148" s="753"/>
      <c r="W148" s="745"/>
      <c r="X148" s="745"/>
      <c r="Y148" s="753"/>
      <c r="Z148" s="745"/>
      <c r="AA148" s="745"/>
      <c r="AB148" s="745"/>
      <c r="AC148" s="745"/>
      <c r="AD148" s="745"/>
      <c r="AE148" s="745"/>
      <c r="AF148" s="745"/>
      <c r="AG148" s="745"/>
      <c r="AH148" s="745"/>
      <c r="AI148" s="745"/>
      <c r="AJ148" s="745"/>
      <c r="AK148" s="745"/>
      <c r="AL148" s="745"/>
      <c r="AM148" s="745"/>
      <c r="AN148" s="745"/>
      <c r="AO148" s="745"/>
      <c r="AP148" s="745"/>
      <c r="AQ148" s="745"/>
      <c r="AR148" s="745"/>
      <c r="AS148" s="745"/>
      <c r="AT148" s="745"/>
      <c r="AU148" s="745"/>
      <c r="AV148" s="745"/>
      <c r="AW148" s="745"/>
      <c r="AX148" s="745"/>
      <c r="AY148" s="745"/>
      <c r="AZ148" s="745"/>
      <c r="BA148" s="745"/>
      <c r="BB148" s="745"/>
      <c r="BC148" s="745"/>
      <c r="BD148" s="745"/>
      <c r="BE148" s="745"/>
      <c r="BF148" s="745"/>
      <c r="BG148" s="745"/>
      <c r="BH148" s="745"/>
      <c r="BI148" s="745"/>
      <c r="BJ148" s="745"/>
      <c r="BK148" s="745"/>
      <c r="BL148" s="745"/>
      <c r="BM148" s="745"/>
      <c r="BN148" s="745"/>
      <c r="BO148" s="745"/>
      <c r="BP148" s="745"/>
      <c r="BQ148" s="745"/>
      <c r="BR148" s="745"/>
      <c r="BS148" s="745"/>
      <c r="BT148" s="745"/>
      <c r="BU148" s="745"/>
      <c r="BV148" s="745"/>
      <c r="BW148" s="745"/>
      <c r="BX148" s="745"/>
      <c r="BY148" s="745"/>
      <c r="BZ148" s="745"/>
      <c r="CA148" s="745"/>
      <c r="CB148" s="745"/>
      <c r="CC148" s="745"/>
      <c r="CD148" s="745"/>
      <c r="CE148" s="745"/>
      <c r="CF148" s="745"/>
      <c r="CG148" s="745"/>
      <c r="CH148" s="745"/>
      <c r="CI148" s="745"/>
      <c r="CJ148" s="745"/>
      <c r="CK148" s="745"/>
      <c r="CL148" s="745"/>
      <c r="CM148" s="745"/>
      <c r="CN148" s="745"/>
      <c r="CO148" s="745"/>
      <c r="CP148" s="745"/>
      <c r="CQ148" s="745"/>
      <c r="CR148" s="745"/>
      <c r="CS148" s="745"/>
      <c r="CT148" s="745"/>
      <c r="CU148" s="745"/>
      <c r="CV148" s="745"/>
      <c r="CW148" s="745"/>
      <c r="CX148" s="745"/>
      <c r="CY148" s="745"/>
      <c r="CZ148" s="745"/>
      <c r="DA148" s="745"/>
      <c r="DB148" s="745"/>
      <c r="DC148" s="745"/>
      <c r="DD148" s="745"/>
      <c r="DE148" s="745"/>
      <c r="DF148" s="745"/>
      <c r="DG148" s="745"/>
      <c r="DH148" s="745"/>
      <c r="DI148" s="745"/>
      <c r="DJ148" s="745"/>
      <c r="DK148" s="745"/>
      <c r="DL148" s="745"/>
      <c r="DM148" s="745"/>
      <c r="DN148" s="745"/>
      <c r="DO148" s="745"/>
      <c r="DP148" s="745"/>
      <c r="DQ148" s="745"/>
      <c r="DR148" s="745"/>
      <c r="DS148" s="745"/>
      <c r="DT148" s="745"/>
      <c r="DU148" s="745"/>
      <c r="DV148" s="745"/>
      <c r="DW148" s="745"/>
      <c r="DX148" s="745"/>
      <c r="DY148" s="745"/>
      <c r="DZ148" s="745"/>
      <c r="EA148" s="745"/>
      <c r="EB148" s="745"/>
      <c r="EC148" s="745"/>
      <c r="ED148" s="745"/>
      <c r="EE148" s="745"/>
      <c r="EF148" s="745"/>
      <c r="EG148" s="745"/>
      <c r="EH148" s="745"/>
      <c r="EI148" s="745"/>
      <c r="EJ148" s="745"/>
      <c r="EK148" s="745"/>
      <c r="EL148" s="745"/>
      <c r="EM148" s="745"/>
      <c r="EN148" s="745"/>
      <c r="EO148" s="745"/>
      <c r="EP148" s="745"/>
      <c r="EQ148" s="745"/>
      <c r="ER148" s="745"/>
      <c r="ES148" s="745"/>
      <c r="ET148" s="745"/>
      <c r="EU148" s="745"/>
      <c r="EV148" s="745"/>
      <c r="EW148" s="745"/>
      <c r="EX148" s="745"/>
      <c r="EY148" s="745"/>
      <c r="EZ148" s="745"/>
      <c r="FA148" s="745"/>
      <c r="FB148" s="745"/>
      <c r="FC148" s="745"/>
      <c r="FD148" s="745"/>
      <c r="FE148" s="745"/>
      <c r="FF148" s="745"/>
      <c r="FG148" s="745"/>
      <c r="FH148" s="745"/>
      <c r="FI148" s="745"/>
      <c r="FJ148" s="745"/>
      <c r="FK148" s="745"/>
      <c r="FL148" s="745"/>
      <c r="FM148" s="745"/>
      <c r="FN148" s="745"/>
      <c r="FO148" s="745"/>
      <c r="FP148" s="745"/>
      <c r="FQ148" s="745"/>
      <c r="FR148" s="745"/>
      <c r="FS148" s="745"/>
      <c r="FT148" s="745"/>
      <c r="FU148" s="745"/>
      <c r="FV148" s="745"/>
      <c r="FW148" s="745"/>
      <c r="FX148" s="745"/>
      <c r="FY148" s="745"/>
      <c r="FZ148" s="745"/>
      <c r="GA148" s="745"/>
      <c r="GB148" s="745"/>
      <c r="GC148" s="745"/>
      <c r="GD148" s="745"/>
      <c r="GE148" s="745"/>
      <c r="GF148" s="745"/>
      <c r="GG148" s="745"/>
      <c r="GH148" s="745"/>
      <c r="GI148" s="745"/>
      <c r="GJ148" s="745"/>
      <c r="GK148" s="745"/>
      <c r="GL148" s="745"/>
      <c r="GM148" s="745"/>
      <c r="GN148" s="745"/>
      <c r="GO148" s="745"/>
      <c r="GP148" s="745"/>
      <c r="GQ148" s="745"/>
      <c r="GR148" s="745"/>
      <c r="GS148" s="745"/>
      <c r="GT148" s="745"/>
      <c r="GU148" s="745"/>
      <c r="GV148" s="745"/>
      <c r="GW148" s="745"/>
      <c r="GX148" s="745"/>
      <c r="GY148" s="745"/>
      <c r="GZ148" s="745"/>
      <c r="HA148" s="745"/>
      <c r="HB148" s="745"/>
      <c r="HC148" s="745"/>
      <c r="HD148" s="745"/>
      <c r="HE148" s="745"/>
      <c r="HF148" s="745"/>
      <c r="HG148" s="745"/>
      <c r="HH148" s="745"/>
      <c r="HI148" s="745"/>
      <c r="HJ148" s="745"/>
      <c r="HK148" s="745"/>
      <c r="HL148" s="745"/>
      <c r="HM148" s="745"/>
      <c r="HN148" s="745"/>
      <c r="HO148" s="745"/>
      <c r="HP148" s="745"/>
      <c r="HQ148" s="745"/>
      <c r="HR148" s="745"/>
      <c r="HS148" s="745"/>
      <c r="HT148" s="745"/>
      <c r="HU148" s="745"/>
      <c r="HV148" s="745"/>
      <c r="HW148" s="745"/>
      <c r="HX148" s="745"/>
      <c r="HY148" s="745"/>
      <c r="HZ148" s="745"/>
      <c r="IA148" s="745"/>
      <c r="IB148" s="745"/>
      <c r="IC148" s="745"/>
      <c r="ID148" s="745"/>
      <c r="IE148" s="745"/>
      <c r="IF148" s="745"/>
      <c r="IG148" s="745"/>
      <c r="IH148" s="745"/>
      <c r="II148" s="745"/>
      <c r="IJ148" s="745"/>
      <c r="IK148" s="745"/>
      <c r="IL148" s="745"/>
      <c r="IM148" s="745"/>
      <c r="IN148" s="745"/>
    </row>
    <row r="149" spans="1:248" ht="12.75">
      <c r="A149" s="758"/>
      <c r="B149" s="758"/>
      <c r="C149" s="758"/>
      <c r="D149" s="758"/>
      <c r="E149" s="750"/>
      <c r="F149" s="758"/>
      <c r="G149" s="758"/>
      <c r="H149" s="758"/>
      <c r="I149" s="750"/>
      <c r="J149" s="758"/>
      <c r="K149" s="758"/>
      <c r="L149" s="750"/>
      <c r="M149" s="758"/>
      <c r="N149" s="758"/>
      <c r="O149" s="750"/>
      <c r="P149" s="750"/>
      <c r="Q149" s="750"/>
      <c r="R149" s="750"/>
      <c r="S149" s="750"/>
      <c r="T149" s="750"/>
      <c r="U149" s="757"/>
      <c r="V149" s="753"/>
      <c r="W149" s="745"/>
      <c r="X149" s="745"/>
      <c r="Y149" s="753"/>
      <c r="Z149" s="745"/>
      <c r="AA149" s="745"/>
      <c r="AB149" s="745"/>
      <c r="AC149" s="745"/>
      <c r="AD149" s="745"/>
      <c r="AE149" s="745"/>
      <c r="AF149" s="745"/>
      <c r="AG149" s="745"/>
      <c r="AH149" s="745"/>
      <c r="AI149" s="745"/>
      <c r="AJ149" s="745"/>
      <c r="AK149" s="745"/>
      <c r="AL149" s="745"/>
      <c r="AM149" s="745"/>
      <c r="AN149" s="745"/>
      <c r="AO149" s="745"/>
      <c r="AP149" s="745"/>
      <c r="AQ149" s="745"/>
      <c r="AR149" s="745"/>
      <c r="AS149" s="745"/>
      <c r="AT149" s="745"/>
      <c r="AU149" s="745"/>
      <c r="AV149" s="745"/>
      <c r="AW149" s="745"/>
      <c r="AX149" s="745"/>
      <c r="AY149" s="745"/>
      <c r="AZ149" s="745"/>
      <c r="BA149" s="745"/>
      <c r="BB149" s="745"/>
      <c r="BC149" s="745"/>
      <c r="BD149" s="745"/>
      <c r="BE149" s="745"/>
      <c r="BF149" s="745"/>
      <c r="BG149" s="745"/>
      <c r="BH149" s="745"/>
      <c r="BI149" s="745"/>
      <c r="BJ149" s="745"/>
      <c r="BK149" s="745"/>
      <c r="BL149" s="745"/>
      <c r="BM149" s="745"/>
      <c r="BN149" s="745"/>
      <c r="BO149" s="745"/>
      <c r="BP149" s="745"/>
      <c r="BQ149" s="745"/>
      <c r="BR149" s="745"/>
      <c r="BS149" s="745"/>
      <c r="BT149" s="745"/>
      <c r="BU149" s="745"/>
      <c r="BV149" s="745"/>
      <c r="BW149" s="745"/>
      <c r="BX149" s="745"/>
      <c r="BY149" s="745"/>
      <c r="BZ149" s="745"/>
      <c r="CA149" s="745"/>
      <c r="CB149" s="745"/>
      <c r="CC149" s="745"/>
      <c r="CD149" s="745"/>
      <c r="CE149" s="745"/>
      <c r="CF149" s="745"/>
      <c r="CG149" s="745"/>
      <c r="CH149" s="745"/>
      <c r="CI149" s="745"/>
      <c r="CJ149" s="745"/>
      <c r="CK149" s="745"/>
      <c r="CL149" s="745"/>
      <c r="CM149" s="745"/>
      <c r="CN149" s="745"/>
      <c r="CO149" s="745"/>
      <c r="CP149" s="745"/>
      <c r="CQ149" s="745"/>
      <c r="CR149" s="745"/>
      <c r="CS149" s="745"/>
      <c r="CT149" s="745"/>
      <c r="CU149" s="745"/>
      <c r="CV149" s="745"/>
      <c r="CW149" s="745"/>
      <c r="CX149" s="745"/>
      <c r="CY149" s="745"/>
      <c r="CZ149" s="745"/>
      <c r="DA149" s="745"/>
      <c r="DB149" s="745"/>
      <c r="DC149" s="745"/>
      <c r="DD149" s="745"/>
      <c r="DE149" s="745"/>
      <c r="DF149" s="745"/>
      <c r="DG149" s="745"/>
      <c r="DH149" s="745"/>
      <c r="DI149" s="745"/>
      <c r="DJ149" s="745"/>
      <c r="DK149" s="745"/>
      <c r="DL149" s="745"/>
      <c r="DM149" s="745"/>
      <c r="DN149" s="745"/>
      <c r="DO149" s="745"/>
      <c r="DP149" s="745"/>
      <c r="DQ149" s="745"/>
      <c r="DR149" s="745"/>
      <c r="DS149" s="745"/>
      <c r="DT149" s="745"/>
      <c r="DU149" s="745"/>
      <c r="DV149" s="745"/>
      <c r="DW149" s="745"/>
      <c r="DX149" s="745"/>
      <c r="DY149" s="745"/>
      <c r="DZ149" s="745"/>
      <c r="EA149" s="745"/>
      <c r="EB149" s="745"/>
      <c r="EC149" s="745"/>
      <c r="ED149" s="745"/>
      <c r="EE149" s="745"/>
      <c r="EF149" s="745"/>
      <c r="EG149" s="745"/>
      <c r="EH149" s="745"/>
      <c r="EI149" s="745"/>
      <c r="EJ149" s="745"/>
      <c r="EK149" s="745"/>
      <c r="EL149" s="745"/>
      <c r="EM149" s="745"/>
      <c r="EN149" s="745"/>
      <c r="EO149" s="745"/>
      <c r="EP149" s="745"/>
      <c r="EQ149" s="745"/>
      <c r="ER149" s="745"/>
      <c r="ES149" s="745"/>
      <c r="ET149" s="745"/>
      <c r="EU149" s="745"/>
      <c r="EV149" s="745"/>
      <c r="EW149" s="745"/>
      <c r="EX149" s="745"/>
      <c r="EY149" s="745"/>
      <c r="EZ149" s="745"/>
      <c r="FA149" s="745"/>
      <c r="FB149" s="745"/>
      <c r="FC149" s="745"/>
      <c r="FD149" s="745"/>
      <c r="FE149" s="745"/>
      <c r="FF149" s="745"/>
      <c r="FG149" s="745"/>
      <c r="FH149" s="745"/>
      <c r="FI149" s="745"/>
      <c r="FJ149" s="745"/>
      <c r="FK149" s="745"/>
      <c r="FL149" s="745"/>
      <c r="FM149" s="745"/>
      <c r="FN149" s="745"/>
      <c r="FO149" s="745"/>
      <c r="FP149" s="745"/>
      <c r="FQ149" s="745"/>
      <c r="FR149" s="745"/>
      <c r="FS149" s="745"/>
      <c r="FT149" s="745"/>
      <c r="FU149" s="745"/>
      <c r="FV149" s="745"/>
      <c r="FW149" s="745"/>
      <c r="FX149" s="745"/>
      <c r="FY149" s="745"/>
      <c r="FZ149" s="745"/>
      <c r="GA149" s="745"/>
      <c r="GB149" s="745"/>
      <c r="GC149" s="745"/>
      <c r="GD149" s="745"/>
      <c r="GE149" s="745"/>
      <c r="GF149" s="745"/>
      <c r="GG149" s="745"/>
      <c r="GH149" s="745"/>
      <c r="GI149" s="745"/>
      <c r="GJ149" s="745"/>
      <c r="GK149" s="745"/>
      <c r="GL149" s="745"/>
      <c r="GM149" s="745"/>
      <c r="GN149" s="745"/>
      <c r="GO149" s="745"/>
      <c r="GP149" s="745"/>
      <c r="GQ149" s="745"/>
      <c r="GR149" s="745"/>
      <c r="GS149" s="745"/>
      <c r="GT149" s="745"/>
      <c r="GU149" s="745"/>
      <c r="GV149" s="745"/>
      <c r="GW149" s="745"/>
      <c r="GX149" s="745"/>
      <c r="GY149" s="745"/>
      <c r="GZ149" s="745"/>
      <c r="HA149" s="745"/>
      <c r="HB149" s="745"/>
      <c r="HC149" s="745"/>
      <c r="HD149" s="745"/>
      <c r="HE149" s="745"/>
      <c r="HF149" s="745"/>
      <c r="HG149" s="745"/>
      <c r="HH149" s="745"/>
      <c r="HI149" s="745"/>
      <c r="HJ149" s="745"/>
      <c r="HK149" s="745"/>
      <c r="HL149" s="745"/>
      <c r="HM149" s="745"/>
      <c r="HN149" s="745"/>
      <c r="HO149" s="745"/>
      <c r="HP149" s="745"/>
      <c r="HQ149" s="745"/>
      <c r="HR149" s="745"/>
      <c r="HS149" s="745"/>
      <c r="HT149" s="745"/>
      <c r="HU149" s="745"/>
      <c r="HV149" s="745"/>
      <c r="HW149" s="745"/>
      <c r="HX149" s="745"/>
      <c r="HY149" s="745"/>
      <c r="HZ149" s="745"/>
      <c r="IA149" s="745"/>
      <c r="IB149" s="745"/>
      <c r="IC149" s="745"/>
      <c r="ID149" s="745"/>
      <c r="IE149" s="745"/>
      <c r="IF149" s="745"/>
      <c r="IG149" s="745"/>
      <c r="IH149" s="745"/>
      <c r="II149" s="745"/>
      <c r="IJ149" s="745"/>
      <c r="IK149" s="745"/>
      <c r="IL149" s="745"/>
      <c r="IM149" s="745"/>
      <c r="IN149" s="745"/>
    </row>
    <row r="150" spans="1:248" ht="12.75">
      <c r="A150" s="758"/>
      <c r="B150" s="758"/>
      <c r="C150" s="758"/>
      <c r="D150" s="758"/>
      <c r="E150" s="750"/>
      <c r="F150" s="758"/>
      <c r="G150" s="758"/>
      <c r="H150" s="758"/>
      <c r="I150" s="750"/>
      <c r="J150" s="758"/>
      <c r="K150" s="758"/>
      <c r="L150" s="750"/>
      <c r="M150" s="758"/>
      <c r="N150" s="758"/>
      <c r="O150" s="750"/>
      <c r="P150" s="750"/>
      <c r="Q150" s="750"/>
      <c r="R150" s="750"/>
      <c r="S150" s="750"/>
      <c r="T150" s="750"/>
      <c r="U150" s="757"/>
      <c r="V150" s="753"/>
      <c r="W150" s="745"/>
      <c r="X150" s="745"/>
      <c r="Y150" s="753"/>
      <c r="Z150" s="745"/>
      <c r="AA150" s="745"/>
      <c r="AB150" s="745"/>
      <c r="AC150" s="745"/>
      <c r="AD150" s="745"/>
      <c r="AE150" s="745"/>
      <c r="AF150" s="745"/>
      <c r="AG150" s="745"/>
      <c r="AH150" s="745"/>
      <c r="AI150" s="745"/>
      <c r="AJ150" s="745"/>
      <c r="AK150" s="745"/>
      <c r="AL150" s="745"/>
      <c r="AM150" s="745"/>
      <c r="AN150" s="745"/>
      <c r="AO150" s="745"/>
      <c r="AP150" s="745"/>
      <c r="AQ150" s="745"/>
      <c r="AR150" s="745"/>
      <c r="AS150" s="745"/>
      <c r="AT150" s="745"/>
      <c r="AU150" s="745"/>
      <c r="AV150" s="745"/>
      <c r="AW150" s="745"/>
      <c r="AX150" s="745"/>
      <c r="AY150" s="745"/>
      <c r="AZ150" s="745"/>
      <c r="BA150" s="745"/>
      <c r="BB150" s="745"/>
      <c r="BC150" s="745"/>
      <c r="BD150" s="745"/>
      <c r="BE150" s="745"/>
      <c r="BF150" s="745"/>
      <c r="BG150" s="745"/>
      <c r="BH150" s="745"/>
      <c r="BI150" s="745"/>
      <c r="BJ150" s="745"/>
      <c r="BK150" s="745"/>
      <c r="BL150" s="745"/>
      <c r="BM150" s="745"/>
      <c r="BN150" s="745"/>
      <c r="BO150" s="745"/>
      <c r="BP150" s="745"/>
      <c r="BQ150" s="745"/>
      <c r="BR150" s="745"/>
      <c r="BS150" s="745"/>
      <c r="BT150" s="745"/>
      <c r="BU150" s="745"/>
      <c r="BV150" s="745"/>
      <c r="BW150" s="745"/>
      <c r="BX150" s="745"/>
      <c r="BY150" s="745"/>
      <c r="BZ150" s="745"/>
      <c r="CA150" s="745"/>
      <c r="CB150" s="745"/>
      <c r="CC150" s="745"/>
      <c r="CD150" s="745"/>
      <c r="CE150" s="745"/>
      <c r="CF150" s="745"/>
      <c r="CG150" s="745"/>
      <c r="CH150" s="745"/>
      <c r="CI150" s="745"/>
      <c r="CJ150" s="745"/>
      <c r="CK150" s="745"/>
      <c r="CL150" s="745"/>
      <c r="CM150" s="745"/>
      <c r="CN150" s="745"/>
      <c r="CO150" s="745"/>
      <c r="CP150" s="745"/>
      <c r="CQ150" s="745"/>
      <c r="CR150" s="745"/>
      <c r="CS150" s="745"/>
      <c r="CT150" s="745"/>
      <c r="CU150" s="745"/>
      <c r="CV150" s="745"/>
      <c r="CW150" s="745"/>
      <c r="CX150" s="745"/>
      <c r="CY150" s="745"/>
      <c r="CZ150" s="745"/>
      <c r="DA150" s="745"/>
      <c r="DB150" s="745"/>
      <c r="DC150" s="745"/>
      <c r="DD150" s="745"/>
      <c r="DE150" s="745"/>
      <c r="DF150" s="745"/>
      <c r="DG150" s="745"/>
      <c r="DH150" s="745"/>
      <c r="DI150" s="745"/>
      <c r="DJ150" s="745"/>
      <c r="DK150" s="745"/>
      <c r="DL150" s="745"/>
      <c r="DM150" s="745"/>
      <c r="DN150" s="745"/>
      <c r="DO150" s="745"/>
      <c r="DP150" s="745"/>
      <c r="DQ150" s="745"/>
      <c r="DR150" s="745"/>
      <c r="DS150" s="745"/>
      <c r="DT150" s="745"/>
      <c r="DU150" s="745"/>
      <c r="DV150" s="745"/>
      <c r="DW150" s="745"/>
      <c r="DX150" s="745"/>
      <c r="DY150" s="745"/>
      <c r="DZ150" s="745"/>
      <c r="EA150" s="745"/>
      <c r="EB150" s="745"/>
      <c r="EC150" s="745"/>
      <c r="ED150" s="745"/>
      <c r="EE150" s="745"/>
      <c r="EF150" s="745"/>
      <c r="EG150" s="745"/>
      <c r="EH150" s="745"/>
      <c r="EI150" s="745"/>
      <c r="EJ150" s="745"/>
      <c r="EK150" s="745"/>
      <c r="EL150" s="745"/>
      <c r="EM150" s="745"/>
      <c r="EN150" s="745"/>
      <c r="EO150" s="745"/>
      <c r="EP150" s="745"/>
      <c r="EQ150" s="745"/>
      <c r="ER150" s="745"/>
      <c r="ES150" s="745"/>
      <c r="ET150" s="745"/>
      <c r="EU150" s="745"/>
      <c r="EV150" s="745"/>
      <c r="EW150" s="745"/>
      <c r="EX150" s="745"/>
      <c r="EY150" s="745"/>
      <c r="EZ150" s="745"/>
      <c r="FA150" s="745"/>
      <c r="FB150" s="745"/>
      <c r="FC150" s="745"/>
      <c r="FD150" s="745"/>
      <c r="FE150" s="745"/>
      <c r="FF150" s="745"/>
      <c r="FG150" s="745"/>
      <c r="FH150" s="745"/>
      <c r="FI150" s="745"/>
      <c r="FJ150" s="745"/>
      <c r="FK150" s="745"/>
      <c r="FL150" s="745"/>
      <c r="FM150" s="745"/>
      <c r="FN150" s="745"/>
      <c r="FO150" s="745"/>
      <c r="FP150" s="745"/>
      <c r="FQ150" s="745"/>
      <c r="FR150" s="745"/>
      <c r="FS150" s="745"/>
      <c r="FT150" s="745"/>
      <c r="FU150" s="745"/>
      <c r="FV150" s="745"/>
      <c r="FW150" s="745"/>
      <c r="FX150" s="745"/>
      <c r="FY150" s="745"/>
      <c r="FZ150" s="745"/>
      <c r="GA150" s="745"/>
      <c r="GB150" s="745"/>
      <c r="GC150" s="745"/>
      <c r="GD150" s="745"/>
      <c r="GE150" s="745"/>
      <c r="GF150" s="745"/>
      <c r="GG150" s="745"/>
      <c r="GH150" s="745"/>
      <c r="GI150" s="745"/>
      <c r="GJ150" s="745"/>
      <c r="GK150" s="745"/>
      <c r="GL150" s="745"/>
      <c r="GM150" s="745"/>
      <c r="GN150" s="745"/>
      <c r="GO150" s="745"/>
      <c r="GP150" s="745"/>
      <c r="GQ150" s="745"/>
      <c r="GR150" s="745"/>
      <c r="GS150" s="745"/>
      <c r="GT150" s="745"/>
      <c r="GU150" s="745"/>
      <c r="GV150" s="745"/>
      <c r="GW150" s="745"/>
      <c r="GX150" s="745"/>
      <c r="GY150" s="745"/>
      <c r="GZ150" s="745"/>
      <c r="HA150" s="745"/>
      <c r="HB150" s="745"/>
      <c r="HC150" s="745"/>
      <c r="HD150" s="745"/>
      <c r="HE150" s="745"/>
      <c r="HF150" s="745"/>
      <c r="HG150" s="745"/>
      <c r="HH150" s="745"/>
      <c r="HI150" s="745"/>
      <c r="HJ150" s="745"/>
      <c r="HK150" s="745"/>
      <c r="HL150" s="745"/>
      <c r="HM150" s="745"/>
      <c r="HN150" s="745"/>
      <c r="HO150" s="745"/>
      <c r="HP150" s="745"/>
      <c r="HQ150" s="745"/>
      <c r="HR150" s="745"/>
      <c r="HS150" s="745"/>
      <c r="HT150" s="745"/>
      <c r="HU150" s="745"/>
      <c r="HV150" s="745"/>
      <c r="HW150" s="745"/>
      <c r="HX150" s="745"/>
      <c r="HY150" s="745"/>
      <c r="HZ150" s="745"/>
      <c r="IA150" s="745"/>
      <c r="IB150" s="745"/>
      <c r="IC150" s="745"/>
      <c r="ID150" s="745"/>
      <c r="IE150" s="745"/>
      <c r="IF150" s="745"/>
      <c r="IG150" s="745"/>
      <c r="IH150" s="745"/>
      <c r="II150" s="745"/>
      <c r="IJ150" s="745"/>
      <c r="IK150" s="745"/>
      <c r="IL150" s="745"/>
      <c r="IM150" s="745"/>
      <c r="IN150" s="745"/>
    </row>
    <row r="151" spans="1:248" ht="12.75">
      <c r="A151" s="758"/>
      <c r="B151" s="758"/>
      <c r="C151" s="758"/>
      <c r="D151" s="758"/>
      <c r="E151" s="750"/>
      <c r="F151" s="758"/>
      <c r="G151" s="758"/>
      <c r="H151" s="758"/>
      <c r="I151" s="750"/>
      <c r="J151" s="758"/>
      <c r="K151" s="758"/>
      <c r="L151" s="750"/>
      <c r="M151" s="758"/>
      <c r="N151" s="758"/>
      <c r="O151" s="750"/>
      <c r="P151" s="750"/>
      <c r="Q151" s="750"/>
      <c r="R151" s="750"/>
      <c r="S151" s="750"/>
      <c r="T151" s="750"/>
      <c r="U151" s="757"/>
      <c r="V151" s="753"/>
      <c r="W151" s="745"/>
      <c r="X151" s="745"/>
      <c r="Y151" s="753"/>
      <c r="Z151" s="745"/>
      <c r="AA151" s="745"/>
      <c r="AB151" s="745"/>
      <c r="AC151" s="745"/>
      <c r="AD151" s="745"/>
      <c r="AE151" s="745"/>
      <c r="AF151" s="745"/>
      <c r="AG151" s="745"/>
      <c r="AH151" s="745"/>
      <c r="AI151" s="745"/>
      <c r="AJ151" s="745"/>
      <c r="AK151" s="745"/>
      <c r="AL151" s="745"/>
      <c r="AM151" s="745"/>
      <c r="AN151" s="745"/>
      <c r="AO151" s="745"/>
      <c r="AP151" s="745"/>
      <c r="AQ151" s="745"/>
      <c r="AR151" s="745"/>
      <c r="AS151" s="745"/>
      <c r="AT151" s="745"/>
      <c r="AU151" s="745"/>
      <c r="AV151" s="745"/>
      <c r="AW151" s="745"/>
      <c r="AX151" s="745"/>
      <c r="AY151" s="745"/>
      <c r="AZ151" s="745"/>
      <c r="BA151" s="745"/>
      <c r="BB151" s="745"/>
      <c r="BC151" s="745"/>
      <c r="BD151" s="745"/>
      <c r="BE151" s="745"/>
      <c r="BF151" s="745"/>
      <c r="BG151" s="745"/>
      <c r="BH151" s="745"/>
      <c r="BI151" s="745"/>
      <c r="BJ151" s="745"/>
      <c r="BK151" s="745"/>
      <c r="BL151" s="745"/>
      <c r="BM151" s="745"/>
      <c r="BN151" s="745"/>
      <c r="BO151" s="745"/>
      <c r="BP151" s="745"/>
      <c r="BQ151" s="745"/>
      <c r="BR151" s="745"/>
      <c r="BS151" s="745"/>
      <c r="BT151" s="745"/>
      <c r="BU151" s="745"/>
      <c r="BV151" s="745"/>
      <c r="BW151" s="745"/>
      <c r="BX151" s="745"/>
      <c r="BY151" s="745"/>
      <c r="BZ151" s="745"/>
      <c r="CA151" s="745"/>
      <c r="CB151" s="745"/>
      <c r="CC151" s="745"/>
      <c r="CD151" s="745"/>
      <c r="CE151" s="745"/>
      <c r="CF151" s="745"/>
      <c r="CG151" s="745"/>
      <c r="CH151" s="745"/>
      <c r="CI151" s="745"/>
      <c r="CJ151" s="745"/>
      <c r="CK151" s="745"/>
      <c r="CL151" s="745"/>
      <c r="CM151" s="745"/>
      <c r="CN151" s="745"/>
      <c r="CO151" s="745"/>
      <c r="CP151" s="745"/>
      <c r="CQ151" s="745"/>
      <c r="CR151" s="745"/>
      <c r="CS151" s="745"/>
      <c r="CT151" s="745"/>
      <c r="CU151" s="745"/>
      <c r="CV151" s="745"/>
      <c r="CW151" s="745"/>
      <c r="CX151" s="745"/>
      <c r="CY151" s="745"/>
      <c r="CZ151" s="745"/>
      <c r="DA151" s="745"/>
      <c r="DB151" s="745"/>
      <c r="DC151" s="745"/>
      <c r="DD151" s="745"/>
      <c r="DE151" s="745"/>
      <c r="DF151" s="745"/>
      <c r="DG151" s="745"/>
      <c r="DH151" s="745"/>
      <c r="DI151" s="745"/>
      <c r="DJ151" s="745"/>
      <c r="DK151" s="745"/>
      <c r="DL151" s="745"/>
      <c r="DM151" s="745"/>
      <c r="DN151" s="745"/>
      <c r="DO151" s="745"/>
      <c r="DP151" s="745"/>
      <c r="DQ151" s="745"/>
      <c r="DR151" s="745"/>
      <c r="DS151" s="745"/>
      <c r="DT151" s="745"/>
      <c r="DU151" s="745"/>
      <c r="DV151" s="745"/>
      <c r="DW151" s="745"/>
      <c r="DX151" s="745"/>
      <c r="DY151" s="745"/>
      <c r="DZ151" s="745"/>
      <c r="EA151" s="745"/>
      <c r="EB151" s="745"/>
      <c r="EC151" s="745"/>
      <c r="ED151" s="745"/>
      <c r="EE151" s="745"/>
      <c r="EF151" s="745"/>
      <c r="EG151" s="745"/>
      <c r="EH151" s="745"/>
      <c r="EI151" s="745"/>
      <c r="EJ151" s="745"/>
      <c r="EK151" s="745"/>
      <c r="EL151" s="745"/>
      <c r="EM151" s="745"/>
      <c r="EN151" s="745"/>
      <c r="EO151" s="745"/>
      <c r="EP151" s="745"/>
      <c r="EQ151" s="745"/>
      <c r="ER151" s="745"/>
      <c r="ES151" s="745"/>
      <c r="ET151" s="745"/>
      <c r="EU151" s="745"/>
      <c r="EV151" s="745"/>
      <c r="EW151" s="745"/>
      <c r="EX151" s="745"/>
      <c r="EY151" s="745"/>
      <c r="EZ151" s="745"/>
      <c r="FA151" s="745"/>
      <c r="FB151" s="745"/>
      <c r="FC151" s="745"/>
      <c r="FD151" s="745"/>
      <c r="FE151" s="745"/>
      <c r="FF151" s="745"/>
      <c r="FG151" s="745"/>
      <c r="FH151" s="745"/>
      <c r="FI151" s="745"/>
      <c r="FJ151" s="745"/>
      <c r="FK151" s="745"/>
      <c r="FL151" s="745"/>
      <c r="FM151" s="745"/>
      <c r="FN151" s="745"/>
      <c r="FO151" s="745"/>
      <c r="FP151" s="745"/>
      <c r="FQ151" s="745"/>
      <c r="FR151" s="745"/>
      <c r="FS151" s="745"/>
      <c r="FT151" s="745"/>
      <c r="FU151" s="745"/>
      <c r="FV151" s="745"/>
      <c r="FW151" s="745"/>
      <c r="FX151" s="745"/>
      <c r="FY151" s="745"/>
      <c r="FZ151" s="745"/>
      <c r="GA151" s="745"/>
      <c r="GB151" s="745"/>
      <c r="GC151" s="745"/>
      <c r="GD151" s="745"/>
      <c r="GE151" s="745"/>
      <c r="GF151" s="745"/>
      <c r="GG151" s="745"/>
      <c r="GH151" s="745"/>
      <c r="GI151" s="745"/>
      <c r="GJ151" s="745"/>
      <c r="GK151" s="745"/>
      <c r="GL151" s="745"/>
      <c r="GM151" s="745"/>
      <c r="GN151" s="745"/>
      <c r="GO151" s="745"/>
      <c r="GP151" s="745"/>
      <c r="GQ151" s="745"/>
      <c r="GR151" s="745"/>
      <c r="GS151" s="745"/>
      <c r="GT151" s="745"/>
      <c r="GU151" s="745"/>
      <c r="GV151" s="745"/>
      <c r="GW151" s="745"/>
      <c r="GX151" s="745"/>
      <c r="GY151" s="745"/>
      <c r="GZ151" s="745"/>
      <c r="HA151" s="745"/>
      <c r="HB151" s="745"/>
      <c r="HC151" s="745"/>
      <c r="HD151" s="745"/>
      <c r="HE151" s="745"/>
      <c r="HF151" s="745"/>
      <c r="HG151" s="745"/>
      <c r="HH151" s="745"/>
      <c r="HI151" s="745"/>
      <c r="HJ151" s="745"/>
      <c r="HK151" s="745"/>
      <c r="HL151" s="745"/>
      <c r="HM151" s="745"/>
      <c r="HN151" s="745"/>
      <c r="HO151" s="745"/>
      <c r="HP151" s="745"/>
      <c r="HQ151" s="745"/>
      <c r="HR151" s="745"/>
      <c r="HS151" s="745"/>
      <c r="HT151" s="745"/>
      <c r="HU151" s="745"/>
      <c r="HV151" s="745"/>
      <c r="HW151" s="745"/>
      <c r="HX151" s="745"/>
      <c r="HY151" s="745"/>
      <c r="HZ151" s="745"/>
      <c r="IA151" s="745"/>
      <c r="IB151" s="745"/>
      <c r="IC151" s="745"/>
      <c r="ID151" s="745"/>
      <c r="IE151" s="745"/>
      <c r="IF151" s="745"/>
      <c r="IG151" s="745"/>
      <c r="IH151" s="745"/>
      <c r="II151" s="745"/>
      <c r="IJ151" s="745"/>
      <c r="IK151" s="745"/>
      <c r="IL151" s="745"/>
      <c r="IM151" s="745"/>
      <c r="IN151" s="745"/>
    </row>
    <row r="152" spans="1:248" ht="12.75">
      <c r="A152" s="758"/>
      <c r="B152" s="758"/>
      <c r="C152" s="758"/>
      <c r="D152" s="758"/>
      <c r="E152" s="750"/>
      <c r="F152" s="758"/>
      <c r="G152" s="758"/>
      <c r="H152" s="758"/>
      <c r="I152" s="750"/>
      <c r="J152" s="758"/>
      <c r="K152" s="758"/>
      <c r="L152" s="750"/>
      <c r="M152" s="758"/>
      <c r="N152" s="758"/>
      <c r="O152" s="750"/>
      <c r="P152" s="750"/>
      <c r="Q152" s="750"/>
      <c r="R152" s="750"/>
      <c r="S152" s="750"/>
      <c r="T152" s="750"/>
      <c r="U152" s="757"/>
      <c r="V152" s="753"/>
      <c r="W152" s="745"/>
      <c r="X152" s="745"/>
      <c r="Y152" s="753"/>
      <c r="Z152" s="745"/>
      <c r="AA152" s="745"/>
      <c r="AB152" s="745"/>
      <c r="AC152" s="745"/>
      <c r="AD152" s="745"/>
      <c r="AE152" s="745"/>
      <c r="AF152" s="745"/>
      <c r="AG152" s="745"/>
      <c r="AH152" s="745"/>
      <c r="AI152" s="745"/>
      <c r="AJ152" s="745"/>
      <c r="AK152" s="745"/>
      <c r="AL152" s="745"/>
      <c r="AM152" s="745"/>
      <c r="AN152" s="745"/>
      <c r="AO152" s="745"/>
      <c r="AP152" s="745"/>
      <c r="AQ152" s="745"/>
      <c r="AR152" s="745"/>
      <c r="AS152" s="745"/>
      <c r="AT152" s="745"/>
      <c r="AU152" s="745"/>
      <c r="AV152" s="745"/>
      <c r="AW152" s="745"/>
      <c r="AX152" s="745"/>
      <c r="AY152" s="745"/>
      <c r="AZ152" s="745"/>
      <c r="BA152" s="745"/>
      <c r="BB152" s="745"/>
      <c r="BC152" s="745"/>
      <c r="BD152" s="745"/>
      <c r="BE152" s="745"/>
      <c r="BF152" s="745"/>
      <c r="BG152" s="745"/>
      <c r="BH152" s="745"/>
      <c r="BI152" s="745"/>
      <c r="BJ152" s="745"/>
      <c r="BK152" s="745"/>
      <c r="BL152" s="745"/>
      <c r="BM152" s="745"/>
      <c r="BN152" s="745"/>
      <c r="BO152" s="745"/>
      <c r="BP152" s="745"/>
      <c r="BQ152" s="745"/>
      <c r="BR152" s="745"/>
      <c r="BS152" s="745"/>
      <c r="BT152" s="745"/>
      <c r="BU152" s="745"/>
      <c r="BV152" s="745"/>
      <c r="BW152" s="745"/>
      <c r="BX152" s="745"/>
      <c r="BY152" s="745"/>
      <c r="BZ152" s="745"/>
      <c r="CA152" s="745"/>
      <c r="CB152" s="745"/>
      <c r="CC152" s="745"/>
      <c r="CD152" s="745"/>
      <c r="CE152" s="745"/>
      <c r="CF152" s="745"/>
      <c r="CG152" s="745"/>
      <c r="CH152" s="745"/>
      <c r="CI152" s="745"/>
      <c r="CJ152" s="745"/>
      <c r="CK152" s="745"/>
      <c r="CL152" s="745"/>
      <c r="CM152" s="745"/>
      <c r="CN152" s="745"/>
      <c r="CO152" s="745"/>
      <c r="CP152" s="745"/>
      <c r="CQ152" s="745"/>
      <c r="CR152" s="745"/>
      <c r="CS152" s="745"/>
      <c r="CT152" s="745"/>
      <c r="CU152" s="745"/>
      <c r="CV152" s="745"/>
      <c r="CW152" s="745"/>
      <c r="CX152" s="745"/>
      <c r="CY152" s="745"/>
      <c r="CZ152" s="745"/>
      <c r="DA152" s="745"/>
      <c r="DB152" s="745"/>
      <c r="DC152" s="745"/>
      <c r="DD152" s="745"/>
      <c r="DE152" s="745"/>
      <c r="DF152" s="745"/>
      <c r="DG152" s="745"/>
      <c r="DH152" s="745"/>
      <c r="DI152" s="745"/>
      <c r="DJ152" s="745"/>
      <c r="DK152" s="745"/>
      <c r="DL152" s="745"/>
      <c r="DM152" s="745"/>
      <c r="DN152" s="745"/>
      <c r="DO152" s="745"/>
      <c r="DP152" s="745"/>
      <c r="DQ152" s="745"/>
      <c r="DR152" s="745"/>
      <c r="DS152" s="745"/>
      <c r="DT152" s="745"/>
      <c r="DU152" s="745"/>
      <c r="DV152" s="745"/>
      <c r="DW152" s="745"/>
      <c r="DX152" s="745"/>
      <c r="DY152" s="745"/>
      <c r="DZ152" s="745"/>
      <c r="EA152" s="745"/>
      <c r="EB152" s="745"/>
      <c r="EC152" s="745"/>
      <c r="ED152" s="745"/>
      <c r="EE152" s="745"/>
      <c r="EF152" s="745"/>
      <c r="EG152" s="745"/>
      <c r="EH152" s="745"/>
      <c r="EI152" s="745"/>
      <c r="EJ152" s="745"/>
      <c r="EK152" s="745"/>
      <c r="EL152" s="745"/>
      <c r="EM152" s="745"/>
      <c r="EN152" s="745"/>
      <c r="EO152" s="745"/>
      <c r="EP152" s="745"/>
      <c r="EQ152" s="745"/>
      <c r="ER152" s="745"/>
      <c r="ES152" s="745"/>
      <c r="ET152" s="745"/>
      <c r="EU152" s="745"/>
      <c r="EV152" s="745"/>
      <c r="EW152" s="745"/>
      <c r="EX152" s="745"/>
      <c r="EY152" s="745"/>
      <c r="EZ152" s="745"/>
      <c r="FA152" s="745"/>
      <c r="FB152" s="745"/>
      <c r="FC152" s="745"/>
      <c r="FD152" s="745"/>
      <c r="FE152" s="745"/>
      <c r="FF152" s="745"/>
      <c r="FG152" s="745"/>
      <c r="FH152" s="745"/>
      <c r="FI152" s="745"/>
      <c r="FJ152" s="745"/>
      <c r="FK152" s="745"/>
      <c r="FL152" s="745"/>
      <c r="FM152" s="745"/>
      <c r="FN152" s="745"/>
      <c r="FO152" s="745"/>
      <c r="FP152" s="745"/>
      <c r="FQ152" s="745"/>
      <c r="FR152" s="745"/>
      <c r="FS152" s="745"/>
      <c r="FT152" s="745"/>
      <c r="FU152" s="745"/>
      <c r="FV152" s="745"/>
      <c r="FW152" s="745"/>
      <c r="FX152" s="745"/>
      <c r="FY152" s="745"/>
      <c r="FZ152" s="745"/>
      <c r="GA152" s="745"/>
      <c r="GB152" s="745"/>
      <c r="GC152" s="745"/>
      <c r="GD152" s="745"/>
      <c r="GE152" s="745"/>
      <c r="GF152" s="745"/>
      <c r="GG152" s="745"/>
      <c r="GH152" s="745"/>
      <c r="GI152" s="745"/>
      <c r="GJ152" s="745"/>
      <c r="GK152" s="745"/>
      <c r="GL152" s="745"/>
      <c r="GM152" s="745"/>
      <c r="GN152" s="745"/>
      <c r="GO152" s="745"/>
      <c r="GP152" s="745"/>
      <c r="GQ152" s="745"/>
      <c r="GR152" s="745"/>
      <c r="GS152" s="745"/>
      <c r="GT152" s="745"/>
      <c r="GU152" s="745"/>
      <c r="GV152" s="745"/>
      <c r="GW152" s="745"/>
      <c r="GX152" s="745"/>
      <c r="GY152" s="745"/>
      <c r="GZ152" s="745"/>
      <c r="HA152" s="745"/>
      <c r="HB152" s="745"/>
      <c r="HC152" s="745"/>
      <c r="HD152" s="745"/>
      <c r="HE152" s="745"/>
      <c r="HF152" s="745"/>
      <c r="HG152" s="745"/>
      <c r="HH152" s="745"/>
      <c r="HI152" s="745"/>
      <c r="HJ152" s="745"/>
      <c r="HK152" s="745"/>
      <c r="HL152" s="745"/>
      <c r="HM152" s="745"/>
      <c r="HN152" s="745"/>
      <c r="HO152" s="745"/>
      <c r="HP152" s="745"/>
      <c r="HQ152" s="745"/>
      <c r="HR152" s="745"/>
      <c r="HS152" s="745"/>
      <c r="HT152" s="745"/>
      <c r="HU152" s="745"/>
      <c r="HV152" s="745"/>
      <c r="HW152" s="745"/>
      <c r="HX152" s="745"/>
      <c r="HY152" s="745"/>
      <c r="HZ152" s="745"/>
      <c r="IA152" s="745"/>
      <c r="IB152" s="745"/>
      <c r="IC152" s="745"/>
      <c r="ID152" s="745"/>
      <c r="IE152" s="745"/>
      <c r="IF152" s="745"/>
      <c r="IG152" s="745"/>
      <c r="IH152" s="745"/>
      <c r="II152" s="745"/>
      <c r="IJ152" s="745"/>
      <c r="IK152" s="745"/>
      <c r="IL152" s="745"/>
      <c r="IM152" s="745"/>
      <c r="IN152" s="745"/>
    </row>
    <row r="153" spans="1:248" ht="12.75">
      <c r="A153" s="758"/>
      <c r="B153" s="758"/>
      <c r="C153" s="758"/>
      <c r="D153" s="758"/>
      <c r="E153" s="750"/>
      <c r="F153" s="758"/>
      <c r="G153" s="758"/>
      <c r="H153" s="758"/>
      <c r="I153" s="750"/>
      <c r="J153" s="758"/>
      <c r="K153" s="758"/>
      <c r="L153" s="750"/>
      <c r="M153" s="758"/>
      <c r="N153" s="758"/>
      <c r="O153" s="750"/>
      <c r="P153" s="750"/>
      <c r="Q153" s="750"/>
      <c r="R153" s="750"/>
      <c r="S153" s="750"/>
      <c r="T153" s="750"/>
      <c r="U153" s="757"/>
      <c r="V153" s="753"/>
      <c r="W153" s="745"/>
      <c r="X153" s="745"/>
      <c r="Y153" s="753"/>
      <c r="Z153" s="745"/>
      <c r="AA153" s="745"/>
      <c r="AB153" s="745"/>
      <c r="AC153" s="745"/>
      <c r="AD153" s="745"/>
      <c r="AE153" s="745"/>
      <c r="AF153" s="745"/>
      <c r="AG153" s="745"/>
      <c r="AH153" s="745"/>
      <c r="AI153" s="745"/>
      <c r="AJ153" s="745"/>
      <c r="AK153" s="745"/>
      <c r="AL153" s="745"/>
      <c r="AM153" s="745"/>
      <c r="AN153" s="745"/>
      <c r="AO153" s="745"/>
      <c r="AP153" s="745"/>
      <c r="AQ153" s="745"/>
      <c r="AR153" s="745"/>
      <c r="AS153" s="745"/>
      <c r="AT153" s="745"/>
      <c r="AU153" s="745"/>
      <c r="AV153" s="745"/>
      <c r="AW153" s="745"/>
      <c r="AX153" s="745"/>
      <c r="AY153" s="745"/>
      <c r="AZ153" s="745"/>
      <c r="BA153" s="745"/>
      <c r="BB153" s="745"/>
      <c r="BC153" s="745"/>
      <c r="BD153" s="745"/>
      <c r="BE153" s="745"/>
      <c r="BF153" s="745"/>
      <c r="BG153" s="745"/>
      <c r="BH153" s="745"/>
      <c r="BI153" s="745"/>
      <c r="BJ153" s="745"/>
      <c r="BK153" s="745"/>
      <c r="BL153" s="745"/>
      <c r="BM153" s="745"/>
      <c r="BN153" s="745"/>
      <c r="BO153" s="745"/>
      <c r="BP153" s="745"/>
      <c r="BQ153" s="745"/>
      <c r="BR153" s="745"/>
      <c r="BS153" s="745"/>
      <c r="BT153" s="745"/>
      <c r="BU153" s="745"/>
      <c r="BV153" s="745"/>
      <c r="BW153" s="745"/>
      <c r="BX153" s="745"/>
      <c r="BY153" s="745"/>
      <c r="BZ153" s="745"/>
      <c r="CA153" s="745"/>
      <c r="CB153" s="745"/>
      <c r="CC153" s="745"/>
      <c r="CD153" s="745"/>
      <c r="CE153" s="745"/>
      <c r="CF153" s="745"/>
      <c r="CG153" s="745"/>
      <c r="CH153" s="745"/>
      <c r="CI153" s="745"/>
      <c r="CJ153" s="745"/>
      <c r="CK153" s="745"/>
      <c r="CL153" s="745"/>
      <c r="CM153" s="745"/>
      <c r="CN153" s="745"/>
      <c r="CO153" s="745"/>
      <c r="CP153" s="745"/>
      <c r="CQ153" s="745"/>
      <c r="CR153" s="745"/>
      <c r="CS153" s="745"/>
      <c r="CT153" s="745"/>
      <c r="CU153" s="745"/>
      <c r="CV153" s="745"/>
      <c r="CW153" s="745"/>
      <c r="CX153" s="745"/>
      <c r="CY153" s="745"/>
      <c r="CZ153" s="745"/>
      <c r="DA153" s="745"/>
      <c r="DB153" s="745"/>
      <c r="DC153" s="745"/>
      <c r="DD153" s="745"/>
      <c r="DE153" s="745"/>
      <c r="DF153" s="745"/>
      <c r="DG153" s="745"/>
      <c r="DH153" s="745"/>
      <c r="DI153" s="745"/>
      <c r="DJ153" s="745"/>
      <c r="DK153" s="745"/>
      <c r="DL153" s="745"/>
      <c r="DM153" s="745"/>
      <c r="DN153" s="745"/>
      <c r="DO153" s="745"/>
      <c r="DP153" s="745"/>
      <c r="DQ153" s="745"/>
      <c r="DR153" s="745"/>
      <c r="DS153" s="745"/>
      <c r="DT153" s="745"/>
      <c r="DU153" s="745"/>
      <c r="DV153" s="745"/>
      <c r="DW153" s="745"/>
      <c r="DX153" s="745"/>
      <c r="DY153" s="745"/>
      <c r="DZ153" s="745"/>
      <c r="EA153" s="745"/>
      <c r="EB153" s="745"/>
      <c r="EC153" s="745"/>
      <c r="ED153" s="745"/>
      <c r="EE153" s="745"/>
      <c r="EF153" s="745"/>
      <c r="EG153" s="745"/>
      <c r="EH153" s="745"/>
      <c r="EI153" s="745"/>
      <c r="EJ153" s="745"/>
      <c r="EK153" s="745"/>
      <c r="EL153" s="745"/>
      <c r="EM153" s="745"/>
      <c r="EN153" s="745"/>
      <c r="EO153" s="745"/>
      <c r="EP153" s="745"/>
      <c r="EQ153" s="745"/>
      <c r="ER153" s="745"/>
      <c r="ES153" s="745"/>
      <c r="ET153" s="745"/>
      <c r="EU153" s="745"/>
      <c r="EV153" s="745"/>
      <c r="EW153" s="745"/>
      <c r="EX153" s="745"/>
      <c r="EY153" s="745"/>
      <c r="EZ153" s="745"/>
      <c r="FA153" s="745"/>
      <c r="FB153" s="745"/>
      <c r="FC153" s="745"/>
      <c r="FD153" s="745"/>
      <c r="FE153" s="745"/>
      <c r="FF153" s="745"/>
      <c r="FG153" s="745"/>
      <c r="FH153" s="745"/>
      <c r="FI153" s="745"/>
      <c r="FJ153" s="745"/>
      <c r="FK153" s="745"/>
      <c r="FL153" s="745"/>
      <c r="FM153" s="745"/>
      <c r="FN153" s="745"/>
      <c r="FO153" s="745"/>
      <c r="FP153" s="745"/>
      <c r="FQ153" s="745"/>
      <c r="FR153" s="745"/>
      <c r="FS153" s="745"/>
      <c r="FT153" s="745"/>
      <c r="FU153" s="745"/>
      <c r="FV153" s="745"/>
      <c r="FW153" s="745"/>
      <c r="FX153" s="745"/>
      <c r="FY153" s="745"/>
      <c r="FZ153" s="745"/>
      <c r="GA153" s="745"/>
      <c r="GB153" s="745"/>
      <c r="GC153" s="745"/>
      <c r="GD153" s="745"/>
      <c r="GE153" s="745"/>
      <c r="GF153" s="745"/>
      <c r="GG153" s="745"/>
      <c r="GH153" s="745"/>
      <c r="GI153" s="745"/>
      <c r="GJ153" s="745"/>
      <c r="GK153" s="745"/>
      <c r="GL153" s="745"/>
      <c r="GM153" s="745"/>
      <c r="GN153" s="745"/>
      <c r="GO153" s="745"/>
      <c r="GP153" s="745"/>
      <c r="GQ153" s="745"/>
      <c r="GR153" s="745"/>
      <c r="GS153" s="745"/>
      <c r="GT153" s="745"/>
      <c r="GU153" s="745"/>
      <c r="GV153" s="745"/>
      <c r="GW153" s="745"/>
      <c r="GX153" s="745"/>
      <c r="GY153" s="745"/>
      <c r="GZ153" s="745"/>
      <c r="HA153" s="745"/>
      <c r="HB153" s="745"/>
      <c r="HC153" s="745"/>
      <c r="HD153" s="745"/>
      <c r="HE153" s="745"/>
      <c r="HF153" s="745"/>
      <c r="HG153" s="745"/>
      <c r="HH153" s="745"/>
      <c r="HI153" s="745"/>
      <c r="HJ153" s="745"/>
      <c r="HK153" s="745"/>
      <c r="HL153" s="745"/>
      <c r="HM153" s="745"/>
      <c r="HN153" s="745"/>
      <c r="HO153" s="745"/>
      <c r="HP153" s="745"/>
      <c r="HQ153" s="745"/>
      <c r="HR153" s="745"/>
      <c r="HS153" s="745"/>
      <c r="HT153" s="745"/>
      <c r="HU153" s="745"/>
      <c r="HV153" s="745"/>
      <c r="HW153" s="745"/>
      <c r="HX153" s="745"/>
      <c r="HY153" s="745"/>
      <c r="HZ153" s="745"/>
      <c r="IA153" s="745"/>
      <c r="IB153" s="745"/>
      <c r="IC153" s="745"/>
      <c r="ID153" s="745"/>
      <c r="IE153" s="745"/>
      <c r="IF153" s="745"/>
      <c r="IG153" s="745"/>
      <c r="IH153" s="745"/>
      <c r="II153" s="745"/>
      <c r="IJ153" s="745"/>
      <c r="IK153" s="745"/>
      <c r="IL153" s="745"/>
      <c r="IM153" s="745"/>
      <c r="IN153" s="745"/>
    </row>
    <row r="154" spans="1:248" ht="12.75">
      <c r="A154" s="758"/>
      <c r="B154" s="758"/>
      <c r="C154" s="758"/>
      <c r="D154" s="758"/>
      <c r="E154" s="750"/>
      <c r="F154" s="758"/>
      <c r="G154" s="758"/>
      <c r="H154" s="758"/>
      <c r="I154" s="750"/>
      <c r="J154" s="758"/>
      <c r="K154" s="758"/>
      <c r="L154" s="750"/>
      <c r="M154" s="758"/>
      <c r="N154" s="758"/>
      <c r="O154" s="750"/>
      <c r="P154" s="750"/>
      <c r="Q154" s="750"/>
      <c r="R154" s="750"/>
      <c r="S154" s="750"/>
      <c r="T154" s="750"/>
      <c r="U154" s="757"/>
      <c r="V154" s="753"/>
      <c r="W154" s="745"/>
      <c r="X154" s="745"/>
      <c r="Y154" s="753"/>
      <c r="Z154" s="745"/>
      <c r="AA154" s="745"/>
      <c r="AB154" s="745"/>
      <c r="AC154" s="745"/>
      <c r="AD154" s="745"/>
      <c r="AE154" s="745"/>
      <c r="AF154" s="745"/>
      <c r="AG154" s="745"/>
      <c r="AH154" s="745"/>
      <c r="AI154" s="745"/>
      <c r="AJ154" s="745"/>
      <c r="AK154" s="745"/>
      <c r="AL154" s="745"/>
      <c r="AM154" s="745"/>
      <c r="AN154" s="745"/>
      <c r="AO154" s="745"/>
      <c r="AP154" s="745"/>
      <c r="AQ154" s="745"/>
      <c r="AR154" s="745"/>
      <c r="AS154" s="745"/>
      <c r="AT154" s="745"/>
      <c r="AU154" s="745"/>
      <c r="AV154" s="745"/>
      <c r="AW154" s="745"/>
      <c r="AX154" s="745"/>
      <c r="AY154" s="745"/>
      <c r="AZ154" s="745"/>
      <c r="BA154" s="745"/>
      <c r="BB154" s="745"/>
      <c r="BC154" s="745"/>
      <c r="BD154" s="745"/>
      <c r="BE154" s="745"/>
      <c r="BF154" s="745"/>
      <c r="BG154" s="745"/>
      <c r="BH154" s="745"/>
      <c r="BI154" s="745"/>
      <c r="BJ154" s="745"/>
      <c r="BK154" s="745"/>
      <c r="BL154" s="745"/>
      <c r="BM154" s="745"/>
      <c r="BN154" s="745"/>
      <c r="BO154" s="745"/>
      <c r="BP154" s="745"/>
      <c r="BQ154" s="745"/>
      <c r="BR154" s="745"/>
      <c r="BS154" s="745"/>
      <c r="BT154" s="745"/>
      <c r="BU154" s="745"/>
      <c r="BV154" s="745"/>
      <c r="BW154" s="745"/>
      <c r="BX154" s="745"/>
      <c r="BY154" s="745"/>
      <c r="BZ154" s="745"/>
      <c r="CA154" s="745"/>
      <c r="CB154" s="745"/>
      <c r="CC154" s="745"/>
      <c r="CD154" s="745"/>
      <c r="CE154" s="745"/>
      <c r="CF154" s="745"/>
      <c r="CG154" s="745"/>
      <c r="CH154" s="745"/>
      <c r="CI154" s="745"/>
      <c r="CJ154" s="745"/>
      <c r="CK154" s="745"/>
      <c r="CL154" s="745"/>
      <c r="CM154" s="745"/>
      <c r="CN154" s="745"/>
      <c r="CO154" s="745"/>
      <c r="CP154" s="745"/>
      <c r="CQ154" s="745"/>
      <c r="CR154" s="745"/>
      <c r="CS154" s="745"/>
      <c r="CT154" s="745"/>
      <c r="CU154" s="745"/>
      <c r="CV154" s="745"/>
      <c r="CW154" s="745"/>
      <c r="CX154" s="745"/>
      <c r="CY154" s="745"/>
      <c r="CZ154" s="745"/>
      <c r="DA154" s="745"/>
      <c r="DB154" s="745"/>
      <c r="DC154" s="745"/>
      <c r="DD154" s="745"/>
      <c r="DE154" s="745"/>
      <c r="DF154" s="745"/>
      <c r="DG154" s="745"/>
      <c r="DH154" s="745"/>
      <c r="DI154" s="745"/>
      <c r="DJ154" s="745"/>
      <c r="DK154" s="745"/>
      <c r="DL154" s="745"/>
      <c r="DM154" s="745"/>
      <c r="DN154" s="745"/>
      <c r="DO154" s="745"/>
      <c r="DP154" s="745"/>
      <c r="DQ154" s="745"/>
      <c r="DR154" s="745"/>
      <c r="DS154" s="745"/>
      <c r="DT154" s="745"/>
      <c r="DU154" s="745"/>
      <c r="DV154" s="745"/>
      <c r="DW154" s="745"/>
      <c r="DX154" s="745"/>
      <c r="DY154" s="745"/>
      <c r="DZ154" s="745"/>
      <c r="EA154" s="745"/>
      <c r="EB154" s="745"/>
      <c r="EC154" s="745"/>
      <c r="ED154" s="745"/>
      <c r="EE154" s="745"/>
      <c r="EF154" s="745"/>
      <c r="EG154" s="745"/>
      <c r="EH154" s="745"/>
      <c r="EI154" s="745"/>
      <c r="EJ154" s="745"/>
      <c r="EK154" s="745"/>
      <c r="EL154" s="745"/>
      <c r="EM154" s="745"/>
      <c r="EN154" s="745"/>
      <c r="EO154" s="745"/>
      <c r="EP154" s="745"/>
      <c r="EQ154" s="745"/>
      <c r="ER154" s="745"/>
      <c r="ES154" s="745"/>
      <c r="ET154" s="745"/>
      <c r="EU154" s="745"/>
      <c r="EV154" s="745"/>
      <c r="EW154" s="745"/>
      <c r="EX154" s="745"/>
      <c r="EY154" s="745"/>
      <c r="EZ154" s="745"/>
      <c r="FA154" s="745"/>
      <c r="FB154" s="745"/>
      <c r="FC154" s="745"/>
      <c r="FD154" s="745"/>
      <c r="FE154" s="745"/>
      <c r="FF154" s="745"/>
      <c r="FG154" s="745"/>
      <c r="FH154" s="745"/>
      <c r="FI154" s="745"/>
      <c r="FJ154" s="745"/>
      <c r="FK154" s="745"/>
      <c r="FL154" s="745"/>
      <c r="FM154" s="745"/>
      <c r="FN154" s="745"/>
      <c r="FO154" s="745"/>
      <c r="FP154" s="745"/>
      <c r="FQ154" s="745"/>
      <c r="FR154" s="745"/>
      <c r="FS154" s="745"/>
      <c r="FT154" s="745"/>
      <c r="FU154" s="745"/>
      <c r="FV154" s="745"/>
      <c r="FW154" s="745"/>
      <c r="FX154" s="745"/>
      <c r="FY154" s="745"/>
      <c r="FZ154" s="745"/>
      <c r="GA154" s="745"/>
      <c r="GB154" s="745"/>
      <c r="GC154" s="745"/>
      <c r="GD154" s="745"/>
      <c r="GE154" s="745"/>
      <c r="GF154" s="745"/>
      <c r="GG154" s="745"/>
      <c r="GH154" s="745"/>
      <c r="GI154" s="745"/>
      <c r="GJ154" s="745"/>
      <c r="GK154" s="745"/>
      <c r="GL154" s="745"/>
      <c r="GM154" s="745"/>
      <c r="GN154" s="745"/>
      <c r="GO154" s="745"/>
      <c r="GP154" s="745"/>
      <c r="GQ154" s="745"/>
      <c r="GR154" s="745"/>
      <c r="GS154" s="745"/>
      <c r="GT154" s="745"/>
      <c r="GU154" s="745"/>
      <c r="GV154" s="745"/>
      <c r="GW154" s="745"/>
      <c r="GX154" s="745"/>
      <c r="GY154" s="745"/>
      <c r="GZ154" s="745"/>
      <c r="HA154" s="745"/>
      <c r="HB154" s="745"/>
      <c r="HC154" s="745"/>
      <c r="HD154" s="745"/>
      <c r="HE154" s="745"/>
      <c r="HF154" s="745"/>
      <c r="HG154" s="745"/>
      <c r="HH154" s="745"/>
      <c r="HI154" s="745"/>
      <c r="HJ154" s="745"/>
      <c r="HK154" s="745"/>
      <c r="HL154" s="745"/>
      <c r="HM154" s="745"/>
      <c r="HN154" s="745"/>
      <c r="HO154" s="745"/>
      <c r="HP154" s="745"/>
      <c r="HQ154" s="745"/>
      <c r="HR154" s="745"/>
      <c r="HS154" s="745"/>
      <c r="HT154" s="745"/>
      <c r="HU154" s="745"/>
      <c r="HV154" s="745"/>
      <c r="HW154" s="745"/>
      <c r="HX154" s="745"/>
      <c r="HY154" s="745"/>
      <c r="HZ154" s="745"/>
      <c r="IA154" s="745"/>
      <c r="IB154" s="745"/>
      <c r="IC154" s="745"/>
      <c r="ID154" s="745"/>
      <c r="IE154" s="745"/>
      <c r="IF154" s="745"/>
      <c r="IG154" s="745"/>
      <c r="IH154" s="745"/>
      <c r="II154" s="745"/>
      <c r="IJ154" s="745"/>
      <c r="IK154" s="745"/>
      <c r="IL154" s="745"/>
      <c r="IM154" s="745"/>
      <c r="IN154" s="745"/>
    </row>
    <row r="155" spans="1:248" ht="12.75">
      <c r="A155" s="758"/>
      <c r="B155" s="758"/>
      <c r="C155" s="758"/>
      <c r="D155" s="758"/>
      <c r="E155" s="750"/>
      <c r="F155" s="758"/>
      <c r="G155" s="758"/>
      <c r="H155" s="758"/>
      <c r="I155" s="750"/>
      <c r="J155" s="758"/>
      <c r="K155" s="758"/>
      <c r="L155" s="750"/>
      <c r="M155" s="758"/>
      <c r="N155" s="758"/>
      <c r="O155" s="750"/>
      <c r="P155" s="750"/>
      <c r="Q155" s="750"/>
      <c r="R155" s="750"/>
      <c r="S155" s="750"/>
      <c r="T155" s="750"/>
      <c r="U155" s="757"/>
      <c r="V155" s="753"/>
      <c r="W155" s="745"/>
      <c r="X155" s="745"/>
      <c r="Y155" s="753"/>
      <c r="Z155" s="745"/>
      <c r="AA155" s="745"/>
      <c r="AB155" s="745"/>
      <c r="AC155" s="745"/>
      <c r="AD155" s="745"/>
      <c r="AE155" s="745"/>
      <c r="AF155" s="745"/>
      <c r="AG155" s="745"/>
      <c r="AH155" s="745"/>
      <c r="AI155" s="745"/>
      <c r="AJ155" s="745"/>
      <c r="AK155" s="745"/>
      <c r="AL155" s="745"/>
      <c r="AM155" s="745"/>
      <c r="AN155" s="745"/>
      <c r="AO155" s="745"/>
      <c r="AP155" s="745"/>
      <c r="AQ155" s="745"/>
      <c r="AR155" s="745"/>
      <c r="AS155" s="745"/>
      <c r="AT155" s="745"/>
      <c r="AU155" s="745"/>
      <c r="AV155" s="745"/>
      <c r="AW155" s="745"/>
      <c r="AX155" s="745"/>
      <c r="AY155" s="745"/>
      <c r="AZ155" s="745"/>
      <c r="BA155" s="745"/>
      <c r="BB155" s="745"/>
      <c r="BC155" s="745"/>
      <c r="BD155" s="745"/>
      <c r="BE155" s="745"/>
      <c r="BF155" s="745"/>
      <c r="BG155" s="745"/>
      <c r="BH155" s="745"/>
      <c r="BI155" s="745"/>
      <c r="BJ155" s="745"/>
      <c r="BK155" s="745"/>
      <c r="BL155" s="745"/>
      <c r="BM155" s="745"/>
      <c r="BN155" s="745"/>
      <c r="BO155" s="745"/>
      <c r="BP155" s="745"/>
      <c r="BQ155" s="745"/>
      <c r="BR155" s="745"/>
      <c r="BS155" s="745"/>
      <c r="BT155" s="745"/>
      <c r="BU155" s="745"/>
      <c r="BV155" s="745"/>
      <c r="BW155" s="745"/>
      <c r="BX155" s="745"/>
      <c r="BY155" s="745"/>
      <c r="BZ155" s="745"/>
      <c r="CA155" s="745"/>
      <c r="CB155" s="745"/>
      <c r="CC155" s="745"/>
      <c r="CD155" s="745"/>
      <c r="CE155" s="745"/>
      <c r="CF155" s="745"/>
      <c r="CG155" s="745"/>
      <c r="CH155" s="745"/>
      <c r="CI155" s="745"/>
      <c r="CJ155" s="745"/>
      <c r="CK155" s="745"/>
      <c r="CL155" s="745"/>
      <c r="CM155" s="745"/>
      <c r="CN155" s="745"/>
      <c r="CO155" s="745"/>
      <c r="CP155" s="745"/>
      <c r="CQ155" s="745"/>
      <c r="CR155" s="745"/>
      <c r="CS155" s="745"/>
      <c r="CT155" s="745"/>
      <c r="CU155" s="745"/>
      <c r="CV155" s="745"/>
      <c r="CW155" s="745"/>
      <c r="CX155" s="745"/>
      <c r="CY155" s="745"/>
      <c r="CZ155" s="745"/>
      <c r="DA155" s="745"/>
      <c r="DB155" s="745"/>
      <c r="DC155" s="745"/>
      <c r="DD155" s="745"/>
      <c r="DE155" s="745"/>
      <c r="DF155" s="745"/>
      <c r="DG155" s="745"/>
      <c r="DH155" s="745"/>
      <c r="DI155" s="745"/>
      <c r="DJ155" s="745"/>
      <c r="DK155" s="745"/>
      <c r="DL155" s="745"/>
      <c r="DM155" s="745"/>
      <c r="DN155" s="745"/>
      <c r="DO155" s="745"/>
      <c r="DP155" s="745"/>
      <c r="DQ155" s="745"/>
      <c r="DR155" s="745"/>
      <c r="DS155" s="745"/>
      <c r="DT155" s="745"/>
      <c r="DU155" s="745"/>
      <c r="DV155" s="745"/>
      <c r="DW155" s="745"/>
      <c r="DX155" s="745"/>
      <c r="DY155" s="745"/>
      <c r="DZ155" s="745"/>
      <c r="EA155" s="745"/>
      <c r="EB155" s="745"/>
      <c r="EC155" s="745"/>
      <c r="ED155" s="745"/>
      <c r="EE155" s="745"/>
      <c r="EF155" s="745"/>
      <c r="EG155" s="745"/>
      <c r="EH155" s="745"/>
      <c r="EI155" s="745"/>
      <c r="EJ155" s="745"/>
      <c r="EK155" s="745"/>
      <c r="EL155" s="745"/>
      <c r="EM155" s="745"/>
      <c r="EN155" s="745"/>
      <c r="EO155" s="745"/>
      <c r="EP155" s="745"/>
      <c r="EQ155" s="745"/>
      <c r="ER155" s="745"/>
      <c r="ES155" s="745"/>
      <c r="ET155" s="745"/>
      <c r="EU155" s="745"/>
      <c r="EV155" s="745"/>
      <c r="EW155" s="745"/>
      <c r="EX155" s="745"/>
      <c r="EY155" s="745"/>
      <c r="EZ155" s="745"/>
      <c r="FA155" s="745"/>
      <c r="FB155" s="745"/>
      <c r="FC155" s="745"/>
      <c r="FD155" s="745"/>
      <c r="FE155" s="745"/>
      <c r="FF155" s="745"/>
      <c r="FG155" s="745"/>
      <c r="FH155" s="745"/>
      <c r="FI155" s="745"/>
      <c r="FJ155" s="745"/>
      <c r="FK155" s="745"/>
      <c r="FL155" s="745"/>
      <c r="FM155" s="745"/>
      <c r="FN155" s="745"/>
      <c r="FO155" s="745"/>
      <c r="FP155" s="745"/>
      <c r="FQ155" s="745"/>
      <c r="FR155" s="745"/>
      <c r="FS155" s="745"/>
      <c r="FT155" s="745"/>
      <c r="FU155" s="745"/>
      <c r="FV155" s="745"/>
      <c r="FW155" s="745"/>
      <c r="FX155" s="745"/>
      <c r="FY155" s="745"/>
      <c r="FZ155" s="745"/>
      <c r="GA155" s="745"/>
      <c r="GB155" s="745"/>
      <c r="GC155" s="745"/>
      <c r="GD155" s="745"/>
      <c r="GE155" s="745"/>
      <c r="GF155" s="745"/>
      <c r="GG155" s="745"/>
      <c r="GH155" s="745"/>
      <c r="GI155" s="745"/>
      <c r="GJ155" s="745"/>
      <c r="GK155" s="745"/>
      <c r="GL155" s="745"/>
      <c r="GM155" s="745"/>
      <c r="GN155" s="745"/>
      <c r="GO155" s="745"/>
      <c r="GP155" s="745"/>
      <c r="GQ155" s="745"/>
      <c r="GR155" s="745"/>
      <c r="GS155" s="745"/>
      <c r="GT155" s="745"/>
      <c r="GU155" s="745"/>
      <c r="GV155" s="745"/>
      <c r="GW155" s="745"/>
      <c r="GX155" s="745"/>
      <c r="GY155" s="745"/>
      <c r="GZ155" s="745"/>
      <c r="HA155" s="745"/>
      <c r="HB155" s="745"/>
      <c r="HC155" s="745"/>
      <c r="HD155" s="745"/>
      <c r="HE155" s="745"/>
      <c r="HF155" s="745"/>
      <c r="HG155" s="745"/>
      <c r="HH155" s="745"/>
      <c r="HI155" s="745"/>
      <c r="HJ155" s="745"/>
      <c r="HK155" s="745"/>
      <c r="HL155" s="745"/>
      <c r="HM155" s="745"/>
      <c r="HN155" s="745"/>
      <c r="HO155" s="745"/>
      <c r="HP155" s="745"/>
      <c r="HQ155" s="745"/>
      <c r="HR155" s="745"/>
      <c r="HS155" s="745"/>
      <c r="HT155" s="745"/>
      <c r="HU155" s="745"/>
      <c r="HV155" s="745"/>
      <c r="HW155" s="745"/>
      <c r="HX155" s="745"/>
      <c r="HY155" s="745"/>
      <c r="HZ155" s="745"/>
      <c r="IA155" s="745"/>
      <c r="IB155" s="745"/>
      <c r="IC155" s="745"/>
      <c r="ID155" s="745"/>
      <c r="IE155" s="745"/>
      <c r="IF155" s="745"/>
      <c r="IG155" s="745"/>
      <c r="IH155" s="745"/>
      <c r="II155" s="745"/>
      <c r="IJ155" s="745"/>
      <c r="IK155" s="745"/>
      <c r="IL155" s="745"/>
      <c r="IM155" s="745"/>
      <c r="IN155" s="745"/>
    </row>
    <row r="156" spans="1:248" ht="12.75">
      <c r="A156" s="758"/>
      <c r="B156" s="758"/>
      <c r="C156" s="758"/>
      <c r="D156" s="758"/>
      <c r="E156" s="750"/>
      <c r="F156" s="758"/>
      <c r="G156" s="758"/>
      <c r="H156" s="758"/>
      <c r="I156" s="750"/>
      <c r="J156" s="758"/>
      <c r="K156" s="758"/>
      <c r="L156" s="750"/>
      <c r="M156" s="758"/>
      <c r="N156" s="758"/>
      <c r="O156" s="750"/>
      <c r="P156" s="750"/>
      <c r="Q156" s="750"/>
      <c r="R156" s="750"/>
      <c r="S156" s="750"/>
      <c r="T156" s="750"/>
      <c r="U156" s="757"/>
      <c r="V156" s="753"/>
      <c r="W156" s="745"/>
      <c r="X156" s="745"/>
      <c r="Y156" s="753"/>
      <c r="Z156" s="745"/>
      <c r="AA156" s="745"/>
      <c r="AB156" s="745"/>
      <c r="AC156" s="745"/>
      <c r="AD156" s="745"/>
      <c r="AE156" s="745"/>
      <c r="AF156" s="745"/>
      <c r="AG156" s="745"/>
      <c r="AH156" s="745"/>
      <c r="AI156" s="745"/>
      <c r="AJ156" s="745"/>
      <c r="AK156" s="745"/>
      <c r="AL156" s="745"/>
      <c r="AM156" s="745"/>
      <c r="AN156" s="745"/>
      <c r="AO156" s="745"/>
      <c r="AP156" s="745"/>
      <c r="AQ156" s="745"/>
      <c r="AR156" s="745"/>
      <c r="AS156" s="745"/>
      <c r="AT156" s="745"/>
      <c r="AU156" s="745"/>
      <c r="AV156" s="745"/>
      <c r="AW156" s="745"/>
      <c r="AX156" s="745"/>
      <c r="AY156" s="745"/>
      <c r="AZ156" s="745"/>
      <c r="BA156" s="745"/>
      <c r="BB156" s="745"/>
      <c r="BC156" s="745"/>
      <c r="BD156" s="745"/>
      <c r="BE156" s="745"/>
      <c r="BF156" s="745"/>
      <c r="BG156" s="745"/>
      <c r="BH156" s="745"/>
      <c r="BI156" s="745"/>
      <c r="BJ156" s="745"/>
      <c r="BK156" s="745"/>
      <c r="BL156" s="745"/>
      <c r="BM156" s="745"/>
      <c r="BN156" s="745"/>
      <c r="BO156" s="745"/>
      <c r="BP156" s="745"/>
      <c r="BQ156" s="745"/>
      <c r="BR156" s="745"/>
      <c r="BS156" s="745"/>
      <c r="BT156" s="745"/>
      <c r="BU156" s="745"/>
      <c r="BV156" s="745"/>
      <c r="BW156" s="745"/>
      <c r="BX156" s="745"/>
      <c r="BY156" s="745"/>
      <c r="BZ156" s="745"/>
      <c r="CA156" s="745"/>
      <c r="CB156" s="745"/>
      <c r="CC156" s="745"/>
      <c r="CD156" s="745"/>
      <c r="CE156" s="745"/>
      <c r="CF156" s="745"/>
      <c r="CG156" s="745"/>
      <c r="CH156" s="745"/>
      <c r="CI156" s="745"/>
      <c r="CJ156" s="745"/>
      <c r="CK156" s="745"/>
      <c r="CL156" s="745"/>
      <c r="CM156" s="745"/>
      <c r="CN156" s="745"/>
      <c r="CO156" s="745"/>
      <c r="CP156" s="745"/>
      <c r="CQ156" s="745"/>
      <c r="CR156" s="745"/>
      <c r="CS156" s="745"/>
      <c r="CT156" s="745"/>
      <c r="CU156" s="745"/>
      <c r="CV156" s="745"/>
      <c r="CW156" s="745"/>
      <c r="CX156" s="745"/>
      <c r="CY156" s="745"/>
      <c r="CZ156" s="745"/>
      <c r="DA156" s="745"/>
      <c r="DB156" s="745"/>
      <c r="DC156" s="745"/>
      <c r="DD156" s="745"/>
      <c r="DE156" s="745"/>
      <c r="DF156" s="745"/>
      <c r="DG156" s="745"/>
      <c r="DH156" s="745"/>
      <c r="DI156" s="745"/>
      <c r="DJ156" s="745"/>
      <c r="DK156" s="745"/>
      <c r="DL156" s="745"/>
      <c r="DM156" s="745"/>
      <c r="DN156" s="745"/>
      <c r="DO156" s="745"/>
      <c r="DP156" s="745"/>
      <c r="DQ156" s="745"/>
      <c r="DR156" s="745"/>
      <c r="DS156" s="745"/>
      <c r="DT156" s="745"/>
      <c r="DU156" s="745"/>
      <c r="DV156" s="745"/>
      <c r="DW156" s="745"/>
      <c r="DX156" s="745"/>
      <c r="DY156" s="745"/>
      <c r="DZ156" s="745"/>
      <c r="EA156" s="745"/>
      <c r="EB156" s="745"/>
      <c r="EC156" s="745"/>
      <c r="ED156" s="745"/>
      <c r="EE156" s="745"/>
      <c r="EF156" s="745"/>
      <c r="EG156" s="745"/>
      <c r="EH156" s="745"/>
      <c r="EI156" s="745"/>
      <c r="EJ156" s="745"/>
      <c r="EK156" s="745"/>
      <c r="EL156" s="745"/>
      <c r="EM156" s="745"/>
      <c r="EN156" s="745"/>
      <c r="EO156" s="745"/>
      <c r="EP156" s="745"/>
      <c r="EQ156" s="745"/>
      <c r="ER156" s="745"/>
      <c r="ES156" s="745"/>
      <c r="ET156" s="745"/>
      <c r="EU156" s="745"/>
      <c r="EV156" s="745"/>
      <c r="EW156" s="745"/>
      <c r="EX156" s="745"/>
      <c r="EY156" s="745"/>
      <c r="EZ156" s="745"/>
      <c r="FA156" s="745"/>
      <c r="FB156" s="745"/>
      <c r="FC156" s="745"/>
      <c r="FD156" s="745"/>
      <c r="FE156" s="745"/>
      <c r="FF156" s="745"/>
      <c r="FG156" s="745"/>
      <c r="FH156" s="745"/>
      <c r="FI156" s="745"/>
      <c r="FJ156" s="745"/>
      <c r="FK156" s="745"/>
      <c r="FL156" s="745"/>
      <c r="FM156" s="745"/>
      <c r="FN156" s="745"/>
      <c r="FO156" s="745"/>
      <c r="FP156" s="745"/>
      <c r="FQ156" s="745"/>
      <c r="FR156" s="745"/>
      <c r="FS156" s="745"/>
      <c r="FT156" s="745"/>
      <c r="FU156" s="745"/>
      <c r="FV156" s="745"/>
      <c r="FW156" s="745"/>
      <c r="FX156" s="745"/>
      <c r="FY156" s="745"/>
      <c r="FZ156" s="745"/>
      <c r="GA156" s="745"/>
      <c r="GB156" s="745"/>
      <c r="GC156" s="745"/>
      <c r="GD156" s="745"/>
      <c r="GE156" s="745"/>
      <c r="GF156" s="745"/>
      <c r="GG156" s="745"/>
      <c r="GH156" s="745"/>
      <c r="GI156" s="745"/>
      <c r="GJ156" s="745"/>
      <c r="GK156" s="745"/>
      <c r="GL156" s="745"/>
      <c r="GM156" s="745"/>
      <c r="GN156" s="745"/>
      <c r="GO156" s="745"/>
      <c r="GP156" s="745"/>
      <c r="GQ156" s="745"/>
      <c r="GR156" s="745"/>
      <c r="GS156" s="745"/>
      <c r="GT156" s="745"/>
      <c r="GU156" s="745"/>
      <c r="GV156" s="745"/>
      <c r="GW156" s="745"/>
      <c r="GX156" s="745"/>
      <c r="GY156" s="745"/>
      <c r="GZ156" s="745"/>
      <c r="HA156" s="745"/>
      <c r="HB156" s="745"/>
      <c r="HC156" s="745"/>
      <c r="HD156" s="745"/>
      <c r="HE156" s="745"/>
      <c r="HF156" s="745"/>
      <c r="HG156" s="745"/>
      <c r="HH156" s="745"/>
      <c r="HI156" s="745"/>
      <c r="HJ156" s="745"/>
      <c r="HK156" s="745"/>
      <c r="HL156" s="745"/>
      <c r="HM156" s="745"/>
      <c r="HN156" s="745"/>
      <c r="HO156" s="745"/>
      <c r="HP156" s="745"/>
      <c r="HQ156" s="745"/>
      <c r="HR156" s="745"/>
      <c r="HS156" s="745"/>
      <c r="HT156" s="745"/>
      <c r="HU156" s="745"/>
      <c r="HV156" s="745"/>
      <c r="HW156" s="745"/>
      <c r="HX156" s="745"/>
      <c r="HY156" s="745"/>
      <c r="HZ156" s="745"/>
      <c r="IA156" s="745"/>
      <c r="IB156" s="745"/>
      <c r="IC156" s="745"/>
      <c r="ID156" s="745"/>
      <c r="IE156" s="745"/>
      <c r="IF156" s="745"/>
      <c r="IG156" s="745"/>
      <c r="IH156" s="745"/>
      <c r="II156" s="745"/>
      <c r="IJ156" s="745"/>
      <c r="IK156" s="745"/>
      <c r="IL156" s="745"/>
      <c r="IM156" s="745"/>
      <c r="IN156" s="745"/>
    </row>
    <row r="157" spans="1:248" ht="12.75">
      <c r="A157" s="758"/>
      <c r="B157" s="758"/>
      <c r="C157" s="758"/>
      <c r="D157" s="758"/>
      <c r="E157" s="750"/>
      <c r="F157" s="758"/>
      <c r="G157" s="758"/>
      <c r="H157" s="758"/>
      <c r="I157" s="750"/>
      <c r="J157" s="758"/>
      <c r="K157" s="758"/>
      <c r="L157" s="750"/>
      <c r="M157" s="758"/>
      <c r="N157" s="758"/>
      <c r="O157" s="750"/>
      <c r="P157" s="750"/>
      <c r="Q157" s="750"/>
      <c r="R157" s="750"/>
      <c r="S157" s="750"/>
      <c r="T157" s="750"/>
      <c r="U157" s="757"/>
      <c r="V157" s="753"/>
      <c r="W157" s="745"/>
      <c r="X157" s="745"/>
      <c r="Y157" s="753"/>
      <c r="Z157" s="745"/>
      <c r="AA157" s="745"/>
      <c r="AB157" s="745"/>
      <c r="AC157" s="745"/>
      <c r="AD157" s="745"/>
      <c r="AE157" s="745"/>
      <c r="AF157" s="745"/>
      <c r="AG157" s="745"/>
      <c r="AH157" s="745"/>
      <c r="AI157" s="745"/>
      <c r="AJ157" s="745"/>
      <c r="AK157" s="745"/>
      <c r="AL157" s="745"/>
      <c r="AM157" s="745"/>
      <c r="AN157" s="745"/>
      <c r="AO157" s="745"/>
      <c r="AP157" s="745"/>
      <c r="AQ157" s="745"/>
      <c r="AR157" s="745"/>
      <c r="AS157" s="745"/>
      <c r="AT157" s="745"/>
      <c r="AU157" s="745"/>
      <c r="AV157" s="745"/>
      <c r="AW157" s="745"/>
      <c r="AX157" s="745"/>
      <c r="AY157" s="745"/>
      <c r="AZ157" s="745"/>
      <c r="BA157" s="745"/>
      <c r="BB157" s="745"/>
      <c r="BC157" s="745"/>
      <c r="BD157" s="745"/>
      <c r="BE157" s="745"/>
      <c r="BF157" s="745"/>
      <c r="BG157" s="745"/>
      <c r="BH157" s="745"/>
      <c r="BI157" s="745"/>
      <c r="BJ157" s="745"/>
      <c r="BK157" s="745"/>
      <c r="BL157" s="745"/>
      <c r="BM157" s="745"/>
      <c r="BN157" s="745"/>
      <c r="BO157" s="745"/>
      <c r="BP157" s="745"/>
      <c r="BQ157" s="745"/>
      <c r="BR157" s="745"/>
      <c r="BS157" s="745"/>
      <c r="BT157" s="745"/>
      <c r="BU157" s="745"/>
      <c r="BV157" s="745"/>
      <c r="BW157" s="745"/>
      <c r="BX157" s="745"/>
      <c r="BY157" s="745"/>
      <c r="BZ157" s="745"/>
      <c r="CA157" s="745"/>
      <c r="CB157" s="745"/>
      <c r="CC157" s="745"/>
      <c r="CD157" s="745"/>
      <c r="CE157" s="745"/>
      <c r="CF157" s="745"/>
      <c r="CG157" s="745"/>
      <c r="CH157" s="745"/>
      <c r="CI157" s="745"/>
      <c r="CJ157" s="745"/>
      <c r="CK157" s="745"/>
      <c r="CL157" s="745"/>
      <c r="CM157" s="745"/>
      <c r="CN157" s="745"/>
      <c r="CO157" s="745"/>
      <c r="CP157" s="745"/>
      <c r="CQ157" s="745"/>
      <c r="CR157" s="745"/>
      <c r="CS157" s="745"/>
      <c r="CT157" s="745"/>
      <c r="CU157" s="745"/>
      <c r="CV157" s="745"/>
      <c r="CW157" s="745"/>
      <c r="CX157" s="745"/>
      <c r="CY157" s="745"/>
      <c r="CZ157" s="745"/>
      <c r="DA157" s="745"/>
      <c r="DB157" s="745"/>
      <c r="DC157" s="745"/>
      <c r="DD157" s="745"/>
      <c r="DE157" s="745"/>
      <c r="DF157" s="745"/>
      <c r="DG157" s="745"/>
      <c r="DH157" s="745"/>
      <c r="DI157" s="745"/>
      <c r="DJ157" s="745"/>
      <c r="DK157" s="745"/>
      <c r="DL157" s="745"/>
      <c r="DM157" s="745"/>
      <c r="DN157" s="745"/>
      <c r="DO157" s="745"/>
      <c r="DP157" s="745"/>
      <c r="DQ157" s="745"/>
      <c r="DR157" s="745"/>
      <c r="DS157" s="745"/>
      <c r="DT157" s="745"/>
      <c r="DU157" s="745"/>
      <c r="DV157" s="745"/>
      <c r="DW157" s="745"/>
      <c r="DX157" s="745"/>
      <c r="DY157" s="745"/>
      <c r="DZ157" s="745"/>
      <c r="EA157" s="745"/>
      <c r="EB157" s="745"/>
      <c r="EC157" s="745"/>
      <c r="ED157" s="745"/>
      <c r="EE157" s="745"/>
      <c r="EF157" s="745"/>
      <c r="EG157" s="745"/>
      <c r="EH157" s="745"/>
      <c r="EI157" s="745"/>
      <c r="EJ157" s="745"/>
      <c r="EK157" s="745"/>
      <c r="EL157" s="745"/>
      <c r="EM157" s="745"/>
      <c r="EN157" s="745"/>
      <c r="EO157" s="745"/>
      <c r="EP157" s="745"/>
      <c r="EQ157" s="745"/>
      <c r="ER157" s="745"/>
      <c r="ES157" s="745"/>
      <c r="ET157" s="745"/>
      <c r="EU157" s="745"/>
      <c r="EV157" s="745"/>
      <c r="EW157" s="745"/>
      <c r="EX157" s="745"/>
      <c r="EY157" s="745"/>
      <c r="EZ157" s="745"/>
      <c r="FA157" s="745"/>
      <c r="FB157" s="745"/>
      <c r="FC157" s="745"/>
      <c r="FD157" s="745"/>
      <c r="FE157" s="745"/>
      <c r="FF157" s="745"/>
      <c r="FG157" s="745"/>
      <c r="FH157" s="745"/>
      <c r="FI157" s="745"/>
      <c r="FJ157" s="745"/>
      <c r="FK157" s="745"/>
      <c r="FL157" s="745"/>
      <c r="FM157" s="745"/>
      <c r="FN157" s="745"/>
      <c r="FO157" s="745"/>
      <c r="FP157" s="745"/>
      <c r="FQ157" s="745"/>
      <c r="FR157" s="745"/>
      <c r="FS157" s="745"/>
      <c r="FT157" s="745"/>
      <c r="FU157" s="745"/>
      <c r="FV157" s="745"/>
      <c r="FW157" s="745"/>
      <c r="FX157" s="745"/>
      <c r="FY157" s="745"/>
      <c r="FZ157" s="745"/>
      <c r="GA157" s="745"/>
      <c r="GB157" s="745"/>
      <c r="GC157" s="745"/>
      <c r="GD157" s="745"/>
      <c r="GE157" s="745"/>
      <c r="GF157" s="745"/>
      <c r="GG157" s="745"/>
      <c r="GH157" s="745"/>
      <c r="GI157" s="745"/>
      <c r="GJ157" s="745"/>
      <c r="GK157" s="745"/>
      <c r="GL157" s="745"/>
      <c r="GM157" s="745"/>
      <c r="GN157" s="745"/>
      <c r="GO157" s="745"/>
      <c r="GP157" s="745"/>
      <c r="GQ157" s="745"/>
      <c r="GR157" s="745"/>
      <c r="GS157" s="745"/>
      <c r="GT157" s="745"/>
      <c r="GU157" s="745"/>
      <c r="GV157" s="745"/>
      <c r="GW157" s="745"/>
      <c r="GX157" s="745"/>
      <c r="GY157" s="745"/>
      <c r="GZ157" s="745"/>
      <c r="HA157" s="745"/>
      <c r="HB157" s="745"/>
      <c r="HC157" s="745"/>
      <c r="HD157" s="745"/>
      <c r="HE157" s="745"/>
      <c r="HF157" s="745"/>
      <c r="HG157" s="745"/>
      <c r="HH157" s="745"/>
      <c r="HI157" s="745"/>
      <c r="HJ157" s="745"/>
      <c r="HK157" s="745"/>
      <c r="HL157" s="745"/>
      <c r="HM157" s="745"/>
      <c r="HN157" s="745"/>
      <c r="HO157" s="745"/>
      <c r="HP157" s="745"/>
      <c r="HQ157" s="745"/>
      <c r="HR157" s="745"/>
      <c r="HS157" s="745"/>
      <c r="HT157" s="745"/>
      <c r="HU157" s="745"/>
      <c r="HV157" s="745"/>
      <c r="HW157" s="745"/>
      <c r="HX157" s="745"/>
      <c r="HY157" s="745"/>
      <c r="HZ157" s="745"/>
      <c r="IA157" s="745"/>
      <c r="IB157" s="745"/>
      <c r="IC157" s="745"/>
      <c r="ID157" s="745"/>
      <c r="IE157" s="745"/>
      <c r="IF157" s="745"/>
      <c r="IG157" s="745"/>
      <c r="IH157" s="745"/>
      <c r="II157" s="745"/>
      <c r="IJ157" s="745"/>
      <c r="IK157" s="745"/>
      <c r="IL157" s="745"/>
      <c r="IM157" s="745"/>
      <c r="IN157" s="745"/>
    </row>
    <row r="158" spans="1:248" ht="12.75">
      <c r="A158" s="758"/>
      <c r="B158" s="758"/>
      <c r="C158" s="758"/>
      <c r="D158" s="758"/>
      <c r="E158" s="750"/>
      <c r="F158" s="758"/>
      <c r="G158" s="758"/>
      <c r="H158" s="758"/>
      <c r="I158" s="750"/>
      <c r="J158" s="758"/>
      <c r="K158" s="758"/>
      <c r="L158" s="750"/>
      <c r="M158" s="758"/>
      <c r="N158" s="758"/>
      <c r="O158" s="750"/>
      <c r="P158" s="750"/>
      <c r="Q158" s="750"/>
      <c r="R158" s="750"/>
      <c r="S158" s="750"/>
      <c r="T158" s="750"/>
      <c r="U158" s="757"/>
      <c r="V158" s="753"/>
      <c r="W158" s="745"/>
      <c r="X158" s="745"/>
      <c r="Y158" s="753"/>
      <c r="Z158" s="745"/>
      <c r="AA158" s="745"/>
      <c r="AB158" s="745"/>
      <c r="AC158" s="745"/>
      <c r="AD158" s="745"/>
      <c r="AE158" s="745"/>
      <c r="AF158" s="745"/>
      <c r="AG158" s="745"/>
      <c r="AH158" s="745"/>
      <c r="AI158" s="745"/>
      <c r="AJ158" s="745"/>
      <c r="AK158" s="745"/>
      <c r="AL158" s="745"/>
      <c r="AM158" s="745"/>
      <c r="AN158" s="745"/>
      <c r="AO158" s="745"/>
      <c r="AP158" s="745"/>
      <c r="AQ158" s="745"/>
      <c r="AR158" s="745"/>
      <c r="AS158" s="745"/>
      <c r="AT158" s="745"/>
      <c r="AU158" s="745"/>
      <c r="AV158" s="745"/>
      <c r="AW158" s="745"/>
      <c r="AX158" s="745"/>
      <c r="AY158" s="745"/>
      <c r="AZ158" s="745"/>
      <c r="BA158" s="745"/>
      <c r="BB158" s="745"/>
      <c r="BC158" s="745"/>
      <c r="BD158" s="745"/>
      <c r="BE158" s="745"/>
      <c r="BF158" s="745"/>
      <c r="BG158" s="745"/>
      <c r="BH158" s="745"/>
      <c r="BI158" s="745"/>
      <c r="BJ158" s="745"/>
      <c r="BK158" s="745"/>
      <c r="BL158" s="745"/>
      <c r="BM158" s="745"/>
      <c r="BN158" s="745"/>
      <c r="BO158" s="745"/>
      <c r="BP158" s="745"/>
      <c r="BQ158" s="745"/>
      <c r="BR158" s="745"/>
      <c r="BS158" s="745"/>
      <c r="BT158" s="745"/>
      <c r="BU158" s="745"/>
      <c r="BV158" s="745"/>
      <c r="BW158" s="745"/>
      <c r="BX158" s="745"/>
      <c r="BY158" s="745"/>
      <c r="BZ158" s="745"/>
      <c r="CA158" s="745"/>
      <c r="CB158" s="745"/>
      <c r="CC158" s="745"/>
      <c r="CD158" s="745"/>
      <c r="CE158" s="745"/>
      <c r="CF158" s="745"/>
      <c r="CG158" s="745"/>
      <c r="CH158" s="745"/>
      <c r="CI158" s="745"/>
      <c r="CJ158" s="745"/>
      <c r="CK158" s="745"/>
      <c r="CL158" s="745"/>
      <c r="CM158" s="745"/>
      <c r="CN158" s="745"/>
      <c r="CO158" s="745"/>
      <c r="CP158" s="745"/>
      <c r="CQ158" s="745"/>
      <c r="CR158" s="745"/>
      <c r="CS158" s="745"/>
      <c r="CT158" s="745"/>
      <c r="CU158" s="745"/>
      <c r="CV158" s="745"/>
      <c r="CW158" s="745"/>
      <c r="CX158" s="745"/>
      <c r="CY158" s="745"/>
      <c r="CZ158" s="745"/>
      <c r="DA158" s="745"/>
      <c r="DB158" s="745"/>
      <c r="DC158" s="745"/>
      <c r="DD158" s="745"/>
      <c r="DE158" s="745"/>
      <c r="DF158" s="745"/>
      <c r="DG158" s="745"/>
      <c r="DH158" s="745"/>
      <c r="DI158" s="745"/>
      <c r="DJ158" s="745"/>
      <c r="DK158" s="745"/>
      <c r="DL158" s="745"/>
      <c r="DM158" s="745"/>
      <c r="DN158" s="745"/>
      <c r="DO158" s="745"/>
      <c r="DP158" s="745"/>
      <c r="DQ158" s="745"/>
      <c r="DR158" s="745"/>
      <c r="DS158" s="745"/>
      <c r="DT158" s="745"/>
      <c r="DU158" s="745"/>
      <c r="DV158" s="745"/>
      <c r="DW158" s="745"/>
      <c r="DX158" s="745"/>
      <c r="DY158" s="745"/>
      <c r="DZ158" s="745"/>
      <c r="EA158" s="745"/>
      <c r="EB158" s="745"/>
      <c r="EC158" s="745"/>
      <c r="ED158" s="745"/>
      <c r="EE158" s="745"/>
      <c r="EF158" s="745"/>
      <c r="EG158" s="745"/>
      <c r="EH158" s="745"/>
      <c r="EI158" s="745"/>
      <c r="EJ158" s="745"/>
      <c r="EK158" s="745"/>
      <c r="EL158" s="745"/>
      <c r="EM158" s="745"/>
      <c r="EN158" s="745"/>
      <c r="EO158" s="745"/>
      <c r="EP158" s="745"/>
      <c r="EQ158" s="745"/>
      <c r="ER158" s="745"/>
      <c r="ES158" s="745"/>
      <c r="ET158" s="745"/>
      <c r="EU158" s="745"/>
      <c r="EV158" s="745"/>
      <c r="EW158" s="745"/>
      <c r="EX158" s="745"/>
      <c r="EY158" s="745"/>
      <c r="EZ158" s="745"/>
      <c r="FA158" s="745"/>
      <c r="FB158" s="745"/>
      <c r="FC158" s="745"/>
      <c r="FD158" s="745"/>
      <c r="FE158" s="745"/>
      <c r="FF158" s="745"/>
      <c r="FG158" s="745"/>
      <c r="FH158" s="745"/>
      <c r="FI158" s="745"/>
      <c r="FJ158" s="745"/>
      <c r="FK158" s="745"/>
      <c r="FL158" s="745"/>
      <c r="FM158" s="745"/>
      <c r="FN158" s="745"/>
      <c r="FO158" s="745"/>
      <c r="FP158" s="745"/>
      <c r="FQ158" s="745"/>
      <c r="FR158" s="745"/>
      <c r="FS158" s="745"/>
      <c r="FT158" s="745"/>
      <c r="FU158" s="745"/>
      <c r="FV158" s="745"/>
      <c r="FW158" s="745"/>
      <c r="FX158" s="745"/>
      <c r="FY158" s="745"/>
      <c r="FZ158" s="745"/>
      <c r="GA158" s="745"/>
      <c r="GB158" s="745"/>
      <c r="GC158" s="745"/>
      <c r="GD158" s="745"/>
      <c r="GE158" s="745"/>
      <c r="GF158" s="745"/>
      <c r="GG158" s="745"/>
      <c r="GH158" s="745"/>
      <c r="GI158" s="745"/>
      <c r="GJ158" s="745"/>
      <c r="GK158" s="745"/>
      <c r="GL158" s="745"/>
      <c r="GM158" s="745"/>
      <c r="GN158" s="745"/>
      <c r="GO158" s="745"/>
      <c r="GP158" s="745"/>
      <c r="GQ158" s="745"/>
      <c r="GR158" s="745"/>
      <c r="GS158" s="745"/>
      <c r="GT158" s="745"/>
      <c r="GU158" s="745"/>
      <c r="GV158" s="745"/>
      <c r="GW158" s="745"/>
      <c r="GX158" s="745"/>
      <c r="GY158" s="745"/>
      <c r="GZ158" s="745"/>
      <c r="HA158" s="745"/>
      <c r="HB158" s="745"/>
      <c r="HC158" s="745"/>
      <c r="HD158" s="745"/>
      <c r="HE158" s="745"/>
      <c r="HF158" s="745"/>
      <c r="HG158" s="745"/>
      <c r="HH158" s="745"/>
      <c r="HI158" s="745"/>
      <c r="HJ158" s="745"/>
      <c r="HK158" s="745"/>
      <c r="HL158" s="745"/>
      <c r="HM158" s="745"/>
      <c r="HN158" s="745"/>
      <c r="HO158" s="745"/>
      <c r="HP158" s="745"/>
      <c r="HQ158" s="745"/>
      <c r="HR158" s="745"/>
      <c r="HS158" s="745"/>
      <c r="HT158" s="745"/>
      <c r="HU158" s="745"/>
      <c r="HV158" s="745"/>
      <c r="HW158" s="745"/>
      <c r="HX158" s="745"/>
      <c r="HY158" s="745"/>
      <c r="HZ158" s="745"/>
      <c r="IA158" s="745"/>
      <c r="IB158" s="745"/>
      <c r="IC158" s="745"/>
      <c r="ID158" s="745"/>
      <c r="IE158" s="745"/>
      <c r="IF158" s="745"/>
      <c r="IG158" s="745"/>
      <c r="IH158" s="745"/>
      <c r="II158" s="745"/>
      <c r="IJ158" s="745"/>
      <c r="IK158" s="745"/>
      <c r="IL158" s="745"/>
      <c r="IM158" s="745"/>
      <c r="IN158" s="745"/>
    </row>
    <row r="159" spans="1:248" ht="12.75">
      <c r="A159" s="758"/>
      <c r="B159" s="758"/>
      <c r="C159" s="758"/>
      <c r="D159" s="758"/>
      <c r="E159" s="750"/>
      <c r="F159" s="758"/>
      <c r="G159" s="758"/>
      <c r="H159" s="758"/>
      <c r="I159" s="750"/>
      <c r="J159" s="758"/>
      <c r="K159" s="758"/>
      <c r="L159" s="750"/>
      <c r="M159" s="758"/>
      <c r="N159" s="758"/>
      <c r="O159" s="750"/>
      <c r="P159" s="750"/>
      <c r="Q159" s="750"/>
      <c r="R159" s="750"/>
      <c r="S159" s="750"/>
      <c r="T159" s="750"/>
      <c r="U159" s="757"/>
      <c r="V159" s="753"/>
      <c r="W159" s="745"/>
      <c r="X159" s="745"/>
      <c r="Y159" s="753"/>
      <c r="Z159" s="745"/>
      <c r="AA159" s="745"/>
      <c r="AB159" s="745"/>
      <c r="AC159" s="745"/>
      <c r="AD159" s="745"/>
      <c r="AE159" s="745"/>
      <c r="AF159" s="745"/>
      <c r="AG159" s="745"/>
      <c r="AH159" s="745"/>
      <c r="AI159" s="745"/>
      <c r="AJ159" s="745"/>
      <c r="AK159" s="745"/>
      <c r="AL159" s="745"/>
      <c r="AM159" s="745"/>
      <c r="AN159" s="745"/>
      <c r="AO159" s="745"/>
      <c r="AP159" s="745"/>
      <c r="AQ159" s="745"/>
      <c r="AR159" s="745"/>
      <c r="AS159" s="745"/>
      <c r="AT159" s="745"/>
      <c r="AU159" s="745"/>
      <c r="AV159" s="745"/>
      <c r="AW159" s="745"/>
      <c r="AX159" s="745"/>
      <c r="AY159" s="745"/>
      <c r="AZ159" s="745"/>
      <c r="BA159" s="745"/>
      <c r="BB159" s="745"/>
      <c r="BC159" s="745"/>
      <c r="BD159" s="745"/>
      <c r="BE159" s="745"/>
      <c r="BF159" s="745"/>
      <c r="BG159" s="745"/>
      <c r="BH159" s="745"/>
      <c r="BI159" s="745"/>
      <c r="BJ159" s="745"/>
      <c r="BK159" s="745"/>
      <c r="BL159" s="745"/>
      <c r="BM159" s="745"/>
      <c r="BN159" s="745"/>
      <c r="BO159" s="745"/>
      <c r="BP159" s="745"/>
      <c r="BQ159" s="745"/>
      <c r="BR159" s="745"/>
      <c r="BS159" s="745"/>
      <c r="BT159" s="745"/>
      <c r="BU159" s="745"/>
      <c r="BV159" s="745"/>
      <c r="BW159" s="745"/>
      <c r="BX159" s="745"/>
      <c r="BY159" s="745"/>
      <c r="BZ159" s="745"/>
      <c r="CA159" s="745"/>
      <c r="CB159" s="745"/>
      <c r="CC159" s="745"/>
      <c r="CD159" s="745"/>
      <c r="CE159" s="745"/>
      <c r="CF159" s="745"/>
      <c r="CG159" s="745"/>
      <c r="CH159" s="745"/>
      <c r="CI159" s="745"/>
      <c r="CJ159" s="745"/>
      <c r="CK159" s="745"/>
      <c r="CL159" s="745"/>
      <c r="CM159" s="745"/>
      <c r="CN159" s="745"/>
      <c r="CO159" s="745"/>
      <c r="CP159" s="745"/>
      <c r="CQ159" s="745"/>
      <c r="CR159" s="745"/>
      <c r="CS159" s="745"/>
      <c r="CT159" s="745"/>
      <c r="CU159" s="745"/>
      <c r="CV159" s="745"/>
      <c r="CW159" s="745"/>
      <c r="CX159" s="745"/>
      <c r="CY159" s="745"/>
      <c r="CZ159" s="745"/>
      <c r="DA159" s="745"/>
      <c r="DB159" s="745"/>
      <c r="DC159" s="745"/>
      <c r="DD159" s="745"/>
      <c r="DE159" s="745"/>
      <c r="DF159" s="745"/>
      <c r="DG159" s="745"/>
      <c r="DH159" s="745"/>
      <c r="DI159" s="745"/>
      <c r="DJ159" s="745"/>
      <c r="DK159" s="745"/>
      <c r="DL159" s="745"/>
      <c r="DM159" s="745"/>
      <c r="DN159" s="745"/>
      <c r="DO159" s="745"/>
      <c r="DP159" s="745"/>
      <c r="DQ159" s="745"/>
      <c r="DR159" s="745"/>
      <c r="DS159" s="745"/>
      <c r="DT159" s="745"/>
      <c r="DU159" s="745"/>
      <c r="DV159" s="745"/>
      <c r="DW159" s="745"/>
      <c r="DX159" s="745"/>
      <c r="DY159" s="745"/>
      <c r="DZ159" s="745"/>
      <c r="EA159" s="745"/>
      <c r="EB159" s="745"/>
      <c r="EC159" s="745"/>
      <c r="ED159" s="745"/>
      <c r="EE159" s="745"/>
      <c r="EF159" s="745"/>
      <c r="EG159" s="745"/>
      <c r="EH159" s="745"/>
      <c r="EI159" s="745"/>
      <c r="EJ159" s="745"/>
      <c r="EK159" s="745"/>
      <c r="EL159" s="745"/>
      <c r="EM159" s="745"/>
      <c r="EN159" s="745"/>
      <c r="EO159" s="745"/>
      <c r="EP159" s="745"/>
      <c r="EQ159" s="745"/>
      <c r="ER159" s="745"/>
      <c r="ES159" s="745"/>
      <c r="ET159" s="745"/>
      <c r="EU159" s="745"/>
      <c r="EV159" s="745"/>
      <c r="EW159" s="745"/>
      <c r="EX159" s="745"/>
      <c r="EY159" s="745"/>
      <c r="EZ159" s="745"/>
      <c r="FA159" s="745"/>
      <c r="FB159" s="745"/>
      <c r="FC159" s="745"/>
      <c r="FD159" s="745"/>
      <c r="FE159" s="745"/>
      <c r="FF159" s="745"/>
      <c r="FG159" s="745"/>
      <c r="FH159" s="745"/>
      <c r="FI159" s="745"/>
      <c r="FJ159" s="745"/>
      <c r="FK159" s="745"/>
      <c r="FL159" s="745"/>
      <c r="FM159" s="745"/>
      <c r="FN159" s="745"/>
      <c r="FO159" s="745"/>
      <c r="FP159" s="745"/>
      <c r="FQ159" s="745"/>
      <c r="FR159" s="745"/>
      <c r="FS159" s="745"/>
      <c r="FT159" s="745"/>
      <c r="FU159" s="745"/>
      <c r="FV159" s="745"/>
      <c r="FW159" s="745"/>
      <c r="FX159" s="745"/>
      <c r="FY159" s="745"/>
      <c r="FZ159" s="745"/>
      <c r="GA159" s="745"/>
      <c r="GB159" s="745"/>
      <c r="GC159" s="745"/>
      <c r="GD159" s="745"/>
      <c r="GE159" s="745"/>
      <c r="GF159" s="745"/>
      <c r="GG159" s="745"/>
      <c r="GH159" s="745"/>
      <c r="GI159" s="745"/>
      <c r="GJ159" s="745"/>
      <c r="GK159" s="745"/>
      <c r="GL159" s="745"/>
      <c r="GM159" s="745"/>
      <c r="GN159" s="745"/>
      <c r="GO159" s="745"/>
      <c r="GP159" s="745"/>
      <c r="GQ159" s="745"/>
      <c r="GR159" s="745"/>
      <c r="GS159" s="745"/>
      <c r="GT159" s="745"/>
      <c r="GU159" s="745"/>
      <c r="GV159" s="745"/>
      <c r="GW159" s="745"/>
      <c r="GX159" s="745"/>
      <c r="GY159" s="745"/>
      <c r="GZ159" s="745"/>
      <c r="HA159" s="745"/>
      <c r="HB159" s="745"/>
      <c r="HC159" s="745"/>
      <c r="HD159" s="745"/>
      <c r="HE159" s="745"/>
      <c r="HF159" s="745"/>
      <c r="HG159" s="745"/>
      <c r="HH159" s="745"/>
      <c r="HI159" s="745"/>
      <c r="HJ159" s="745"/>
      <c r="HK159" s="745"/>
      <c r="HL159" s="745"/>
      <c r="HM159" s="745"/>
      <c r="HN159" s="745"/>
      <c r="HO159" s="745"/>
      <c r="HP159" s="745"/>
      <c r="HQ159" s="745"/>
      <c r="HR159" s="745"/>
      <c r="HS159" s="745"/>
      <c r="HT159" s="745"/>
      <c r="HU159" s="745"/>
      <c r="HV159" s="745"/>
      <c r="HW159" s="745"/>
      <c r="HX159" s="745"/>
      <c r="HY159" s="745"/>
      <c r="HZ159" s="745"/>
      <c r="IA159" s="745"/>
      <c r="IB159" s="745"/>
      <c r="IC159" s="745"/>
      <c r="ID159" s="745"/>
      <c r="IE159" s="745"/>
      <c r="IF159" s="745"/>
      <c r="IG159" s="745"/>
      <c r="IH159" s="745"/>
      <c r="II159" s="745"/>
      <c r="IJ159" s="745"/>
      <c r="IK159" s="745"/>
      <c r="IL159" s="745"/>
      <c r="IM159" s="745"/>
      <c r="IN159" s="745"/>
    </row>
    <row r="160" spans="1:248" ht="12.75">
      <c r="A160" s="758"/>
      <c r="B160" s="758"/>
      <c r="C160" s="758"/>
      <c r="D160" s="758"/>
      <c r="E160" s="750"/>
      <c r="F160" s="758"/>
      <c r="G160" s="758"/>
      <c r="H160" s="758"/>
      <c r="I160" s="750"/>
      <c r="J160" s="758"/>
      <c r="K160" s="758"/>
      <c r="L160" s="750"/>
      <c r="M160" s="758"/>
      <c r="N160" s="758"/>
      <c r="O160" s="750"/>
      <c r="P160" s="750"/>
      <c r="Q160" s="750"/>
      <c r="R160" s="750"/>
      <c r="S160" s="750"/>
      <c r="T160" s="750"/>
      <c r="U160" s="757"/>
      <c r="V160" s="753"/>
      <c r="W160" s="745"/>
      <c r="X160" s="745"/>
      <c r="Y160" s="753"/>
      <c r="Z160" s="745"/>
      <c r="AA160" s="745"/>
      <c r="AB160" s="745"/>
      <c r="AC160" s="745"/>
      <c r="AD160" s="745"/>
      <c r="AE160" s="745"/>
      <c r="AF160" s="745"/>
      <c r="AG160" s="745"/>
      <c r="AH160" s="745"/>
      <c r="AI160" s="745"/>
      <c r="AJ160" s="745"/>
      <c r="AK160" s="745"/>
      <c r="AL160" s="745"/>
      <c r="AM160" s="745"/>
      <c r="AN160" s="745"/>
      <c r="AO160" s="745"/>
      <c r="AP160" s="745"/>
      <c r="AQ160" s="745"/>
      <c r="AR160" s="745"/>
      <c r="AS160" s="745"/>
      <c r="AT160" s="745"/>
      <c r="AU160" s="745"/>
      <c r="AV160" s="745"/>
      <c r="AW160" s="745"/>
      <c r="AX160" s="745"/>
      <c r="AY160" s="745"/>
      <c r="AZ160" s="745"/>
      <c r="BA160" s="745"/>
      <c r="BB160" s="745"/>
      <c r="BC160" s="745"/>
      <c r="BD160" s="745"/>
      <c r="BE160" s="745"/>
      <c r="BF160" s="745"/>
      <c r="BG160" s="745"/>
      <c r="BH160" s="745"/>
      <c r="BI160" s="745"/>
      <c r="BJ160" s="745"/>
      <c r="BK160" s="745"/>
      <c r="BL160" s="745"/>
      <c r="BM160" s="745"/>
      <c r="BN160" s="745"/>
      <c r="BO160" s="745"/>
      <c r="BP160" s="745"/>
      <c r="BQ160" s="745"/>
      <c r="BR160" s="745"/>
      <c r="BS160" s="745"/>
      <c r="BT160" s="745"/>
      <c r="BU160" s="745"/>
      <c r="BV160" s="745"/>
      <c r="BW160" s="745"/>
      <c r="BX160" s="745"/>
      <c r="BY160" s="745"/>
      <c r="BZ160" s="745"/>
      <c r="CA160" s="745"/>
      <c r="CB160" s="745"/>
      <c r="CC160" s="745"/>
      <c r="CD160" s="745"/>
      <c r="CE160" s="745"/>
      <c r="CF160" s="745"/>
      <c r="CG160" s="745"/>
      <c r="CH160" s="745"/>
      <c r="CI160" s="745"/>
      <c r="CJ160" s="745"/>
      <c r="CK160" s="745"/>
      <c r="CL160" s="745"/>
      <c r="CM160" s="745"/>
      <c r="CN160" s="745"/>
      <c r="CO160" s="745"/>
      <c r="CP160" s="745"/>
      <c r="CQ160" s="745"/>
      <c r="CR160" s="745"/>
      <c r="CS160" s="745"/>
      <c r="CT160" s="745"/>
      <c r="CU160" s="745"/>
      <c r="CV160" s="745"/>
      <c r="CW160" s="745"/>
      <c r="CX160" s="745"/>
      <c r="CY160" s="745"/>
      <c r="CZ160" s="745"/>
      <c r="DA160" s="745"/>
      <c r="DB160" s="745"/>
      <c r="DC160" s="745"/>
      <c r="DD160" s="745"/>
      <c r="DE160" s="745"/>
      <c r="DF160" s="745"/>
      <c r="DG160" s="745"/>
      <c r="DH160" s="745"/>
      <c r="DI160" s="745"/>
      <c r="DJ160" s="745"/>
      <c r="DK160" s="745"/>
      <c r="DL160" s="745"/>
      <c r="DM160" s="745"/>
      <c r="DN160" s="745"/>
      <c r="DO160" s="745"/>
      <c r="DP160" s="745"/>
      <c r="DQ160" s="745"/>
      <c r="DR160" s="745"/>
      <c r="DS160" s="745"/>
      <c r="DT160" s="745"/>
      <c r="DU160" s="745"/>
      <c r="DV160" s="745"/>
      <c r="DW160" s="745"/>
      <c r="DX160" s="745"/>
      <c r="DY160" s="745"/>
      <c r="DZ160" s="745"/>
      <c r="EA160" s="745"/>
      <c r="EB160" s="745"/>
      <c r="EC160" s="745"/>
      <c r="ED160" s="745"/>
      <c r="EE160" s="745"/>
      <c r="EF160" s="745"/>
      <c r="EG160" s="745"/>
      <c r="EH160" s="745"/>
      <c r="EI160" s="745"/>
      <c r="EJ160" s="745"/>
      <c r="EK160" s="745"/>
      <c r="EL160" s="745"/>
      <c r="EM160" s="745"/>
      <c r="EN160" s="745"/>
      <c r="EO160" s="745"/>
      <c r="EP160" s="745"/>
      <c r="EQ160" s="745"/>
      <c r="ER160" s="745"/>
      <c r="ES160" s="745"/>
      <c r="ET160" s="745"/>
      <c r="EU160" s="745"/>
      <c r="EV160" s="745"/>
      <c r="EW160" s="745"/>
      <c r="EX160" s="745"/>
      <c r="EY160" s="745"/>
      <c r="EZ160" s="745"/>
      <c r="FA160" s="745"/>
      <c r="FB160" s="745"/>
      <c r="FC160" s="745"/>
      <c r="FD160" s="745"/>
      <c r="FE160" s="745"/>
      <c r="FF160" s="745"/>
      <c r="FG160" s="745"/>
      <c r="FH160" s="745"/>
      <c r="FI160" s="745"/>
      <c r="FJ160" s="745"/>
      <c r="FK160" s="745"/>
      <c r="FL160" s="745"/>
      <c r="FM160" s="745"/>
      <c r="FN160" s="745"/>
      <c r="FO160" s="745"/>
      <c r="FP160" s="745"/>
      <c r="FQ160" s="745"/>
      <c r="FR160" s="745"/>
      <c r="FS160" s="745"/>
      <c r="FT160" s="745"/>
      <c r="FU160" s="745"/>
      <c r="FV160" s="745"/>
      <c r="FW160" s="745"/>
      <c r="FX160" s="745"/>
      <c r="FY160" s="745"/>
      <c r="FZ160" s="745"/>
      <c r="GA160" s="745"/>
      <c r="GB160" s="745"/>
      <c r="GC160" s="745"/>
      <c r="GD160" s="745"/>
      <c r="GE160" s="745"/>
      <c r="GF160" s="745"/>
      <c r="GG160" s="745"/>
      <c r="GH160" s="745"/>
      <c r="GI160" s="745"/>
      <c r="GJ160" s="745"/>
      <c r="GK160" s="745"/>
      <c r="GL160" s="745"/>
      <c r="GM160" s="745"/>
      <c r="GN160" s="745"/>
      <c r="GO160" s="745"/>
      <c r="GP160" s="745"/>
      <c r="GQ160" s="745"/>
      <c r="GR160" s="745"/>
      <c r="GS160" s="745"/>
      <c r="GT160" s="745"/>
      <c r="GU160" s="745"/>
      <c r="GV160" s="745"/>
      <c r="GW160" s="745"/>
      <c r="GX160" s="745"/>
      <c r="GY160" s="745"/>
      <c r="GZ160" s="745"/>
      <c r="HA160" s="745"/>
      <c r="HB160" s="745"/>
      <c r="HC160" s="745"/>
      <c r="HD160" s="745"/>
      <c r="HE160" s="745"/>
      <c r="HF160" s="745"/>
      <c r="HG160" s="745"/>
      <c r="HH160" s="745"/>
      <c r="HI160" s="745"/>
      <c r="HJ160" s="745"/>
      <c r="HK160" s="745"/>
      <c r="HL160" s="745"/>
      <c r="HM160" s="745"/>
      <c r="HN160" s="745"/>
      <c r="HO160" s="745"/>
      <c r="HP160" s="745"/>
      <c r="HQ160" s="745"/>
      <c r="HR160" s="745"/>
      <c r="HS160" s="745"/>
      <c r="HT160" s="745"/>
      <c r="HU160" s="745"/>
      <c r="HV160" s="745"/>
      <c r="HW160" s="745"/>
      <c r="HX160" s="745"/>
      <c r="HY160" s="745"/>
      <c r="HZ160" s="745"/>
      <c r="IA160" s="745"/>
      <c r="IB160" s="745"/>
      <c r="IC160" s="745"/>
      <c r="ID160" s="745"/>
      <c r="IE160" s="745"/>
      <c r="IF160" s="745"/>
      <c r="IG160" s="745"/>
      <c r="IH160" s="745"/>
      <c r="II160" s="745"/>
      <c r="IJ160" s="745"/>
      <c r="IK160" s="745"/>
      <c r="IL160" s="745"/>
      <c r="IM160" s="745"/>
      <c r="IN160" s="745"/>
    </row>
    <row r="161" spans="1:248" ht="12.75">
      <c r="A161" s="758"/>
      <c r="B161" s="758"/>
      <c r="C161" s="758"/>
      <c r="D161" s="758"/>
      <c r="E161" s="750"/>
      <c r="F161" s="758"/>
      <c r="G161" s="758"/>
      <c r="H161" s="758"/>
      <c r="I161" s="750"/>
      <c r="J161" s="758"/>
      <c r="K161" s="758"/>
      <c r="L161" s="750"/>
      <c r="M161" s="758"/>
      <c r="N161" s="758"/>
      <c r="O161" s="750"/>
      <c r="P161" s="750"/>
      <c r="Q161" s="750"/>
      <c r="R161" s="750"/>
      <c r="S161" s="750"/>
      <c r="T161" s="750"/>
      <c r="U161" s="757"/>
      <c r="V161" s="753"/>
      <c r="W161" s="745"/>
      <c r="X161" s="745"/>
      <c r="Y161" s="753"/>
      <c r="Z161" s="745"/>
      <c r="AA161" s="745"/>
      <c r="AB161" s="745"/>
      <c r="AC161" s="745"/>
      <c r="AD161" s="745"/>
      <c r="AE161" s="745"/>
      <c r="AF161" s="745"/>
      <c r="AG161" s="745"/>
      <c r="AH161" s="745"/>
      <c r="AI161" s="745"/>
      <c r="AJ161" s="745"/>
      <c r="AK161" s="745"/>
      <c r="AL161" s="745"/>
      <c r="AM161" s="745"/>
      <c r="AN161" s="745"/>
      <c r="AO161" s="745"/>
      <c r="AP161" s="745"/>
      <c r="AQ161" s="745"/>
      <c r="AR161" s="745"/>
      <c r="AS161" s="745"/>
      <c r="AT161" s="745"/>
      <c r="AU161" s="745"/>
      <c r="AV161" s="745"/>
      <c r="AW161" s="745"/>
      <c r="AX161" s="745"/>
      <c r="AY161" s="745"/>
      <c r="AZ161" s="745"/>
      <c r="BA161" s="745"/>
      <c r="BB161" s="745"/>
      <c r="BC161" s="745"/>
      <c r="BD161" s="745"/>
      <c r="BE161" s="745"/>
      <c r="BF161" s="745"/>
      <c r="BG161" s="745"/>
      <c r="BH161" s="745"/>
      <c r="BI161" s="745"/>
      <c r="BJ161" s="745"/>
      <c r="BK161" s="745"/>
      <c r="BL161" s="745"/>
      <c r="BM161" s="745"/>
      <c r="BN161" s="745"/>
      <c r="BO161" s="745"/>
      <c r="BP161" s="745"/>
      <c r="BQ161" s="745"/>
      <c r="BR161" s="745"/>
      <c r="BS161" s="745"/>
      <c r="BT161" s="745"/>
      <c r="BU161" s="745"/>
      <c r="BV161" s="745"/>
      <c r="BW161" s="745"/>
      <c r="BX161" s="745"/>
      <c r="BY161" s="745"/>
      <c r="BZ161" s="745"/>
      <c r="CA161" s="745"/>
      <c r="CB161" s="745"/>
      <c r="CC161" s="745"/>
      <c r="CD161" s="745"/>
      <c r="CE161" s="745"/>
      <c r="CF161" s="745"/>
      <c r="CG161" s="745"/>
      <c r="CH161" s="745"/>
      <c r="CI161" s="745"/>
      <c r="CJ161" s="745"/>
      <c r="CK161" s="745"/>
      <c r="CL161" s="745"/>
      <c r="CM161" s="745"/>
      <c r="CN161" s="745"/>
      <c r="CO161" s="745"/>
      <c r="CP161" s="745"/>
      <c r="CQ161" s="745"/>
      <c r="CR161" s="745"/>
      <c r="CS161" s="745"/>
      <c r="CT161" s="745"/>
      <c r="CU161" s="745"/>
      <c r="CV161" s="745"/>
      <c r="CW161" s="745"/>
      <c r="CX161" s="745"/>
      <c r="CY161" s="745"/>
      <c r="CZ161" s="745"/>
      <c r="DA161" s="745"/>
      <c r="DB161" s="745"/>
      <c r="DC161" s="745"/>
      <c r="DD161" s="745"/>
      <c r="DE161" s="745"/>
      <c r="DF161" s="745"/>
      <c r="DG161" s="745"/>
      <c r="DH161" s="745"/>
      <c r="DI161" s="745"/>
      <c r="DJ161" s="745"/>
      <c r="DK161" s="745"/>
      <c r="DL161" s="745"/>
      <c r="DM161" s="745"/>
      <c r="DN161" s="745"/>
      <c r="DO161" s="745"/>
      <c r="DP161" s="745"/>
      <c r="DQ161" s="745"/>
      <c r="DR161" s="745"/>
      <c r="DS161" s="745"/>
      <c r="DT161" s="745"/>
      <c r="DU161" s="745"/>
      <c r="DV161" s="745"/>
      <c r="DW161" s="745"/>
      <c r="DX161" s="745"/>
      <c r="DY161" s="745"/>
      <c r="DZ161" s="745"/>
      <c r="EA161" s="745"/>
      <c r="EB161" s="745"/>
      <c r="EC161" s="745"/>
      <c r="ED161" s="745"/>
      <c r="EE161" s="745"/>
      <c r="EF161" s="745"/>
      <c r="EG161" s="745"/>
      <c r="EH161" s="745"/>
      <c r="EI161" s="745"/>
      <c r="EJ161" s="745"/>
      <c r="EK161" s="745"/>
      <c r="EL161" s="745"/>
      <c r="EM161" s="745"/>
      <c r="EN161" s="745"/>
      <c r="EO161" s="745"/>
      <c r="EP161" s="745"/>
      <c r="EQ161" s="745"/>
      <c r="ER161" s="745"/>
      <c r="ES161" s="745"/>
      <c r="ET161" s="745"/>
      <c r="EU161" s="745"/>
      <c r="EV161" s="745"/>
      <c r="EW161" s="745"/>
      <c r="EX161" s="745"/>
      <c r="EY161" s="745"/>
      <c r="EZ161" s="745"/>
      <c r="FA161" s="745"/>
      <c r="FB161" s="745"/>
      <c r="FC161" s="745"/>
      <c r="FD161" s="745"/>
      <c r="FE161" s="745"/>
      <c r="FF161" s="745"/>
      <c r="FG161" s="745"/>
      <c r="FH161" s="745"/>
      <c r="FI161" s="745"/>
      <c r="FJ161" s="745"/>
      <c r="FK161" s="745"/>
      <c r="FL161" s="745"/>
      <c r="FM161" s="745"/>
      <c r="FN161" s="745"/>
      <c r="FO161" s="745"/>
      <c r="FP161" s="745"/>
      <c r="FQ161" s="745"/>
      <c r="FR161" s="745"/>
      <c r="FS161" s="745"/>
      <c r="FT161" s="745"/>
      <c r="FU161" s="745"/>
      <c r="FV161" s="745"/>
      <c r="FW161" s="745"/>
      <c r="FX161" s="745"/>
      <c r="FY161" s="745"/>
      <c r="FZ161" s="745"/>
      <c r="GA161" s="745"/>
      <c r="GB161" s="745"/>
      <c r="GC161" s="745"/>
      <c r="GD161" s="745"/>
      <c r="GE161" s="745"/>
      <c r="GF161" s="745"/>
      <c r="GG161" s="745"/>
      <c r="GH161" s="745"/>
      <c r="GI161" s="745"/>
      <c r="GJ161" s="745"/>
      <c r="GK161" s="745"/>
      <c r="GL161" s="745"/>
      <c r="GM161" s="745"/>
      <c r="GN161" s="745"/>
      <c r="GO161" s="745"/>
      <c r="GP161" s="745"/>
      <c r="GQ161" s="745"/>
      <c r="GR161" s="745"/>
      <c r="GS161" s="745"/>
      <c r="GT161" s="745"/>
      <c r="GU161" s="745"/>
      <c r="GV161" s="745"/>
      <c r="GW161" s="745"/>
      <c r="GX161" s="745"/>
      <c r="GY161" s="745"/>
      <c r="GZ161" s="745"/>
      <c r="HA161" s="745"/>
      <c r="HB161" s="745"/>
      <c r="HC161" s="745"/>
      <c r="HD161" s="745"/>
      <c r="HE161" s="745"/>
      <c r="HF161" s="745"/>
      <c r="HG161" s="745"/>
      <c r="HH161" s="745"/>
      <c r="HI161" s="745"/>
      <c r="HJ161" s="745"/>
      <c r="HK161" s="745"/>
      <c r="HL161" s="745"/>
      <c r="HM161" s="745"/>
      <c r="HN161" s="745"/>
      <c r="HO161" s="745"/>
      <c r="HP161" s="745"/>
      <c r="HQ161" s="745"/>
      <c r="HR161" s="745"/>
      <c r="HS161" s="745"/>
      <c r="HT161" s="745"/>
      <c r="HU161" s="745"/>
      <c r="HV161" s="745"/>
      <c r="HW161" s="745"/>
      <c r="HX161" s="745"/>
      <c r="HY161" s="745"/>
      <c r="HZ161" s="745"/>
      <c r="IA161" s="745"/>
      <c r="IB161" s="745"/>
      <c r="IC161" s="745"/>
      <c r="ID161" s="745"/>
      <c r="IE161" s="745"/>
      <c r="IF161" s="745"/>
      <c r="IG161" s="745"/>
      <c r="IH161" s="745"/>
      <c r="II161" s="745"/>
      <c r="IJ161" s="745"/>
      <c r="IK161" s="745"/>
      <c r="IL161" s="745"/>
      <c r="IM161" s="745"/>
      <c r="IN161" s="745"/>
    </row>
    <row r="162" spans="1:248" ht="12.75">
      <c r="A162" s="758"/>
      <c r="B162" s="758"/>
      <c r="C162" s="758"/>
      <c r="D162" s="758"/>
      <c r="E162" s="750"/>
      <c r="F162" s="758"/>
      <c r="G162" s="758"/>
      <c r="H162" s="758"/>
      <c r="I162" s="750"/>
      <c r="J162" s="758"/>
      <c r="K162" s="758"/>
      <c r="L162" s="750"/>
      <c r="M162" s="758"/>
      <c r="N162" s="758"/>
      <c r="O162" s="750"/>
      <c r="P162" s="750"/>
      <c r="Q162" s="750"/>
      <c r="R162" s="750"/>
      <c r="S162" s="750"/>
      <c r="T162" s="750"/>
      <c r="U162" s="757"/>
      <c r="V162" s="753"/>
      <c r="W162" s="745"/>
      <c r="X162" s="745"/>
      <c r="Y162" s="753"/>
      <c r="Z162" s="745"/>
      <c r="AA162" s="745"/>
      <c r="AB162" s="745"/>
      <c r="AC162" s="745"/>
      <c r="AD162" s="745"/>
      <c r="AE162" s="745"/>
      <c r="AF162" s="745"/>
      <c r="AG162" s="745"/>
      <c r="AH162" s="745"/>
      <c r="AI162" s="745"/>
      <c r="AJ162" s="745"/>
      <c r="AK162" s="745"/>
      <c r="AL162" s="745"/>
      <c r="AM162" s="745"/>
      <c r="AN162" s="745"/>
      <c r="AO162" s="745"/>
      <c r="AP162" s="745"/>
      <c r="AQ162" s="745"/>
      <c r="AR162" s="745"/>
      <c r="AS162" s="745"/>
      <c r="AT162" s="745"/>
      <c r="AU162" s="745"/>
      <c r="AV162" s="745"/>
      <c r="AW162" s="745"/>
      <c r="AX162" s="745"/>
      <c r="AY162" s="745"/>
      <c r="AZ162" s="745"/>
      <c r="BA162" s="745"/>
      <c r="BB162" s="745"/>
      <c r="BC162" s="745"/>
      <c r="BD162" s="745"/>
      <c r="BE162" s="745"/>
      <c r="BF162" s="745"/>
      <c r="BG162" s="745"/>
      <c r="BH162" s="745"/>
      <c r="BI162" s="745"/>
      <c r="BJ162" s="745"/>
      <c r="BK162" s="745"/>
      <c r="BL162" s="745"/>
      <c r="BM162" s="745"/>
      <c r="BN162" s="745"/>
      <c r="BO162" s="745"/>
      <c r="BP162" s="745"/>
      <c r="BQ162" s="745"/>
      <c r="BR162" s="745"/>
      <c r="BS162" s="745"/>
      <c r="BT162" s="745"/>
      <c r="BU162" s="745"/>
      <c r="BV162" s="745"/>
      <c r="BW162" s="745"/>
      <c r="BX162" s="745"/>
      <c r="BY162" s="745"/>
      <c r="BZ162" s="745"/>
      <c r="CA162" s="745"/>
      <c r="CB162" s="745"/>
      <c r="CC162" s="745"/>
      <c r="CD162" s="745"/>
      <c r="CE162" s="745"/>
      <c r="CF162" s="745"/>
      <c r="CG162" s="745"/>
      <c r="CH162" s="745"/>
      <c r="CI162" s="745"/>
      <c r="CJ162" s="745"/>
      <c r="CK162" s="745"/>
      <c r="CL162" s="745"/>
      <c r="CM162" s="745"/>
      <c r="CN162" s="745"/>
      <c r="CO162" s="745"/>
      <c r="CP162" s="745"/>
      <c r="CQ162" s="745"/>
      <c r="CR162" s="745"/>
      <c r="CS162" s="745"/>
      <c r="CT162" s="745"/>
      <c r="CU162" s="745"/>
      <c r="CV162" s="745"/>
      <c r="CW162" s="745"/>
      <c r="CX162" s="745"/>
      <c r="CY162" s="745"/>
      <c r="CZ162" s="745"/>
      <c r="DA162" s="745"/>
      <c r="DB162" s="745"/>
      <c r="DC162" s="745"/>
      <c r="DD162" s="745"/>
      <c r="DE162" s="745"/>
      <c r="DF162" s="745"/>
      <c r="DG162" s="745"/>
      <c r="DH162" s="745"/>
      <c r="DI162" s="745"/>
      <c r="DJ162" s="745"/>
      <c r="DK162" s="745"/>
      <c r="DL162" s="745"/>
      <c r="DM162" s="745"/>
      <c r="DN162" s="745"/>
      <c r="DO162" s="745"/>
      <c r="DP162" s="745"/>
      <c r="DQ162" s="745"/>
      <c r="DR162" s="745"/>
      <c r="DS162" s="745"/>
      <c r="DT162" s="745"/>
      <c r="DU162" s="745"/>
      <c r="DV162" s="745"/>
      <c r="DW162" s="745"/>
      <c r="DX162" s="745"/>
      <c r="DY162" s="745"/>
      <c r="DZ162" s="745"/>
      <c r="EA162" s="745"/>
      <c r="EB162" s="745"/>
      <c r="EC162" s="745"/>
      <c r="ED162" s="745"/>
      <c r="EE162" s="745"/>
      <c r="EF162" s="745"/>
      <c r="EG162" s="745"/>
      <c r="EH162" s="745"/>
      <c r="EI162" s="745"/>
      <c r="EJ162" s="745"/>
      <c r="EK162" s="745"/>
      <c r="EL162" s="745"/>
      <c r="EM162" s="745"/>
      <c r="EN162" s="745"/>
      <c r="EO162" s="745"/>
      <c r="EP162" s="745"/>
      <c r="EQ162" s="745"/>
      <c r="ER162" s="745"/>
      <c r="ES162" s="745"/>
      <c r="ET162" s="745"/>
      <c r="EU162" s="745"/>
      <c r="EV162" s="745"/>
      <c r="EW162" s="745"/>
      <c r="EX162" s="745"/>
      <c r="EY162" s="745"/>
      <c r="EZ162" s="745"/>
      <c r="FA162" s="745"/>
      <c r="FB162" s="745"/>
      <c r="FC162" s="745"/>
      <c r="FD162" s="745"/>
      <c r="FE162" s="745"/>
      <c r="FF162" s="745"/>
      <c r="FG162" s="745"/>
      <c r="FH162" s="745"/>
      <c r="FI162" s="745"/>
      <c r="FJ162" s="745"/>
      <c r="FK162" s="745"/>
      <c r="FL162" s="745"/>
      <c r="FM162" s="745"/>
      <c r="FN162" s="745"/>
      <c r="FO162" s="745"/>
      <c r="FP162" s="745"/>
      <c r="FQ162" s="745"/>
      <c r="FR162" s="745"/>
      <c r="FS162" s="745"/>
      <c r="FT162" s="745"/>
      <c r="FU162" s="745"/>
      <c r="FV162" s="745"/>
      <c r="FW162" s="745"/>
      <c r="FX162" s="745"/>
      <c r="FY162" s="745"/>
      <c r="FZ162" s="745"/>
      <c r="GA162" s="745"/>
      <c r="GB162" s="745"/>
      <c r="GC162" s="745"/>
      <c r="GD162" s="745"/>
      <c r="GE162" s="745"/>
      <c r="GF162" s="745"/>
      <c r="GG162" s="745"/>
      <c r="GH162" s="745"/>
      <c r="GI162" s="745"/>
      <c r="GJ162" s="745"/>
      <c r="GK162" s="745"/>
      <c r="GL162" s="745"/>
      <c r="GM162" s="745"/>
      <c r="GN162" s="745"/>
      <c r="GO162" s="745"/>
      <c r="GP162" s="745"/>
      <c r="GQ162" s="745"/>
      <c r="GR162" s="745"/>
      <c r="GS162" s="745"/>
      <c r="GT162" s="745"/>
      <c r="GU162" s="745"/>
      <c r="GV162" s="745"/>
      <c r="GW162" s="745"/>
      <c r="GX162" s="745"/>
      <c r="GY162" s="745"/>
      <c r="GZ162" s="745"/>
      <c r="HA162" s="745"/>
      <c r="HB162" s="745"/>
      <c r="HC162" s="745"/>
      <c r="HD162" s="745"/>
      <c r="HE162" s="745"/>
      <c r="HF162" s="745"/>
      <c r="HG162" s="745"/>
      <c r="HH162" s="745"/>
      <c r="HI162" s="745"/>
      <c r="HJ162" s="745"/>
      <c r="HK162" s="745"/>
      <c r="HL162" s="745"/>
      <c r="HM162" s="745"/>
      <c r="HN162" s="745"/>
      <c r="HO162" s="745"/>
      <c r="HP162" s="745"/>
      <c r="HQ162" s="745"/>
      <c r="HR162" s="745"/>
      <c r="HS162" s="745"/>
      <c r="HT162" s="745"/>
      <c r="HU162" s="745"/>
      <c r="HV162" s="745"/>
      <c r="HW162" s="745"/>
      <c r="HX162" s="745"/>
      <c r="HY162" s="745"/>
      <c r="HZ162" s="745"/>
      <c r="IA162" s="745"/>
      <c r="IB162" s="745"/>
      <c r="IC162" s="745"/>
      <c r="ID162" s="745"/>
      <c r="IE162" s="745"/>
      <c r="IF162" s="745"/>
      <c r="IG162" s="745"/>
      <c r="IH162" s="745"/>
      <c r="II162" s="745"/>
      <c r="IJ162" s="745"/>
      <c r="IK162" s="745"/>
      <c r="IL162" s="745"/>
      <c r="IM162" s="745"/>
      <c r="IN162" s="745"/>
    </row>
    <row r="163" spans="1:248" ht="12.75">
      <c r="A163" s="758"/>
      <c r="B163" s="758"/>
      <c r="C163" s="758"/>
      <c r="D163" s="758"/>
      <c r="E163" s="750"/>
      <c r="F163" s="758"/>
      <c r="G163" s="758"/>
      <c r="H163" s="758"/>
      <c r="I163" s="750"/>
      <c r="J163" s="758"/>
      <c r="K163" s="758"/>
      <c r="L163" s="750"/>
      <c r="M163" s="758"/>
      <c r="N163" s="758"/>
      <c r="O163" s="750"/>
      <c r="P163" s="750"/>
      <c r="Q163" s="750"/>
      <c r="R163" s="750"/>
      <c r="S163" s="750"/>
      <c r="T163" s="750"/>
      <c r="U163" s="757"/>
      <c r="V163" s="753"/>
      <c r="W163" s="745"/>
      <c r="X163" s="745"/>
      <c r="Y163" s="753"/>
      <c r="Z163" s="745"/>
      <c r="AA163" s="745"/>
      <c r="AB163" s="745"/>
      <c r="AC163" s="745"/>
      <c r="AD163" s="745"/>
      <c r="AE163" s="745"/>
      <c r="AF163" s="745"/>
      <c r="AG163" s="745"/>
      <c r="AH163" s="745"/>
      <c r="AI163" s="745"/>
      <c r="AJ163" s="745"/>
      <c r="AK163" s="745"/>
      <c r="AL163" s="745"/>
      <c r="AM163" s="745"/>
      <c r="AN163" s="745"/>
      <c r="AO163" s="745"/>
      <c r="AP163" s="745"/>
      <c r="AQ163" s="745"/>
      <c r="AR163" s="745"/>
      <c r="AS163" s="745"/>
      <c r="AT163" s="745"/>
      <c r="AU163" s="745"/>
      <c r="AV163" s="745"/>
      <c r="AW163" s="745"/>
      <c r="AX163" s="745"/>
      <c r="AY163" s="745"/>
      <c r="AZ163" s="745"/>
      <c r="BA163" s="745"/>
      <c r="BB163" s="745"/>
      <c r="BC163" s="745"/>
      <c r="BD163" s="745"/>
      <c r="BE163" s="745"/>
      <c r="BF163" s="745"/>
      <c r="BG163" s="745"/>
      <c r="BH163" s="745"/>
      <c r="BI163" s="745"/>
      <c r="BJ163" s="745"/>
      <c r="BK163" s="745"/>
      <c r="BL163" s="745"/>
      <c r="BM163" s="745"/>
      <c r="BN163" s="745"/>
      <c r="BO163" s="745"/>
      <c r="BP163" s="745"/>
      <c r="BQ163" s="745"/>
      <c r="BR163" s="745"/>
      <c r="BS163" s="745"/>
      <c r="BT163" s="745"/>
      <c r="BU163" s="745"/>
      <c r="BV163" s="745"/>
      <c r="BW163" s="745"/>
      <c r="BX163" s="745"/>
      <c r="BY163" s="745"/>
      <c r="BZ163" s="745"/>
      <c r="CA163" s="745"/>
      <c r="CB163" s="745"/>
      <c r="CC163" s="745"/>
      <c r="CD163" s="745"/>
      <c r="CE163" s="745"/>
      <c r="CF163" s="745"/>
      <c r="CG163" s="745"/>
      <c r="CH163" s="745"/>
      <c r="CI163" s="745"/>
      <c r="CJ163" s="745"/>
      <c r="CK163" s="745"/>
      <c r="CL163" s="745"/>
      <c r="CM163" s="745"/>
      <c r="CN163" s="745"/>
      <c r="CO163" s="745"/>
      <c r="CP163" s="745"/>
      <c r="CQ163" s="745"/>
      <c r="CR163" s="745"/>
      <c r="CS163" s="745"/>
      <c r="CT163" s="745"/>
      <c r="CU163" s="745"/>
      <c r="CV163" s="745"/>
      <c r="CW163" s="745"/>
      <c r="CX163" s="745"/>
      <c r="CY163" s="745"/>
      <c r="CZ163" s="745"/>
      <c r="DA163" s="745"/>
      <c r="DB163" s="745"/>
      <c r="DC163" s="745"/>
      <c r="DD163" s="745"/>
      <c r="DE163" s="745"/>
      <c r="DF163" s="745"/>
      <c r="DG163" s="745"/>
      <c r="DH163" s="745"/>
      <c r="DI163" s="745"/>
      <c r="DJ163" s="745"/>
      <c r="DK163" s="745"/>
      <c r="DL163" s="745"/>
      <c r="DM163" s="745"/>
      <c r="DN163" s="745"/>
      <c r="DO163" s="745"/>
      <c r="DP163" s="745"/>
      <c r="DQ163" s="745"/>
      <c r="DR163" s="745"/>
      <c r="DS163" s="745"/>
      <c r="DT163" s="745"/>
      <c r="DU163" s="745"/>
      <c r="DV163" s="745"/>
      <c r="DW163" s="745"/>
      <c r="DX163" s="745"/>
      <c r="DY163" s="745"/>
      <c r="DZ163" s="745"/>
      <c r="EA163" s="745"/>
      <c r="EB163" s="745"/>
      <c r="EC163" s="745"/>
      <c r="ED163" s="745"/>
      <c r="EE163" s="745"/>
      <c r="EF163" s="745"/>
      <c r="EG163" s="745"/>
      <c r="EH163" s="745"/>
      <c r="EI163" s="745"/>
      <c r="EJ163" s="745"/>
      <c r="EK163" s="745"/>
      <c r="EL163" s="745"/>
      <c r="EM163" s="745"/>
      <c r="EN163" s="745"/>
      <c r="EO163" s="745"/>
      <c r="EP163" s="745"/>
      <c r="EQ163" s="745"/>
      <c r="ER163" s="745"/>
      <c r="ES163" s="745"/>
      <c r="ET163" s="745"/>
      <c r="EU163" s="745"/>
      <c r="EV163" s="745"/>
      <c r="EW163" s="745"/>
      <c r="EX163" s="745"/>
      <c r="EY163" s="745"/>
      <c r="EZ163" s="745"/>
      <c r="FA163" s="745"/>
      <c r="FB163" s="745"/>
      <c r="FC163" s="745"/>
      <c r="FD163" s="745"/>
      <c r="FE163" s="745"/>
      <c r="FF163" s="745"/>
      <c r="FG163" s="745"/>
      <c r="FH163" s="745"/>
      <c r="FI163" s="745"/>
      <c r="FJ163" s="745"/>
      <c r="FK163" s="745"/>
      <c r="FL163" s="745"/>
      <c r="FM163" s="745"/>
      <c r="FN163" s="745"/>
      <c r="FO163" s="745"/>
      <c r="FP163" s="745"/>
      <c r="FQ163" s="745"/>
      <c r="FR163" s="745"/>
      <c r="FS163" s="745"/>
      <c r="FT163" s="745"/>
      <c r="FU163" s="745"/>
      <c r="FV163" s="745"/>
      <c r="FW163" s="745"/>
      <c r="FX163" s="745"/>
      <c r="FY163" s="745"/>
      <c r="FZ163" s="745"/>
      <c r="GA163" s="745"/>
      <c r="GB163" s="745"/>
      <c r="GC163" s="745"/>
      <c r="GD163" s="745"/>
      <c r="GE163" s="745"/>
      <c r="GF163" s="745"/>
      <c r="GG163" s="745"/>
      <c r="GH163" s="745"/>
      <c r="GI163" s="745"/>
      <c r="GJ163" s="745"/>
      <c r="GK163" s="745"/>
      <c r="GL163" s="745"/>
      <c r="GM163" s="745"/>
      <c r="GN163" s="745"/>
      <c r="GO163" s="745"/>
      <c r="GP163" s="745"/>
      <c r="GQ163" s="745"/>
      <c r="GR163" s="745"/>
      <c r="GS163" s="745"/>
      <c r="GT163" s="745"/>
      <c r="GU163" s="745"/>
      <c r="GV163" s="745"/>
      <c r="GW163" s="745"/>
      <c r="GX163" s="745"/>
      <c r="GY163" s="745"/>
      <c r="GZ163" s="745"/>
      <c r="HA163" s="745"/>
      <c r="HB163" s="745"/>
      <c r="HC163" s="745"/>
      <c r="HD163" s="745"/>
      <c r="HE163" s="745"/>
      <c r="HF163" s="745"/>
      <c r="HG163" s="745"/>
      <c r="HH163" s="745"/>
      <c r="HI163" s="745"/>
      <c r="HJ163" s="745"/>
      <c r="HK163" s="745"/>
      <c r="HL163" s="745"/>
      <c r="HM163" s="745"/>
      <c r="HN163" s="745"/>
      <c r="HO163" s="745"/>
      <c r="HP163" s="745"/>
      <c r="HQ163" s="745"/>
      <c r="HR163" s="745"/>
      <c r="HS163" s="745"/>
      <c r="HT163" s="745"/>
      <c r="HU163" s="745"/>
      <c r="HV163" s="745"/>
      <c r="HW163" s="745"/>
      <c r="HX163" s="745"/>
      <c r="HY163" s="745"/>
      <c r="HZ163" s="745"/>
      <c r="IA163" s="745"/>
      <c r="IB163" s="745"/>
      <c r="IC163" s="745"/>
      <c r="ID163" s="745"/>
      <c r="IE163" s="745"/>
      <c r="IF163" s="745"/>
      <c r="IG163" s="745"/>
      <c r="IH163" s="745"/>
      <c r="II163" s="745"/>
      <c r="IJ163" s="745"/>
      <c r="IK163" s="745"/>
      <c r="IL163" s="745"/>
      <c r="IM163" s="745"/>
      <c r="IN163" s="745"/>
    </row>
    <row r="164" spans="1:248" ht="12.75">
      <c r="A164" s="758"/>
      <c r="B164" s="758"/>
      <c r="C164" s="758"/>
      <c r="D164" s="758"/>
      <c r="E164" s="750"/>
      <c r="F164" s="758"/>
      <c r="G164" s="758"/>
      <c r="H164" s="758"/>
      <c r="I164" s="750"/>
      <c r="J164" s="758"/>
      <c r="K164" s="758"/>
      <c r="L164" s="750"/>
      <c r="M164" s="758"/>
      <c r="N164" s="758"/>
      <c r="O164" s="750"/>
      <c r="P164" s="750"/>
      <c r="Q164" s="750"/>
      <c r="R164" s="750"/>
      <c r="S164" s="750"/>
      <c r="T164" s="750"/>
      <c r="U164" s="757"/>
      <c r="V164" s="753"/>
      <c r="W164" s="745"/>
      <c r="X164" s="745"/>
      <c r="Y164" s="753"/>
      <c r="Z164" s="745"/>
      <c r="AA164" s="745"/>
      <c r="AB164" s="745"/>
      <c r="AC164" s="745"/>
      <c r="AD164" s="745"/>
      <c r="AE164" s="745"/>
      <c r="AF164" s="745"/>
      <c r="AG164" s="745"/>
      <c r="AH164" s="745"/>
      <c r="AI164" s="745"/>
      <c r="AJ164" s="745"/>
      <c r="AK164" s="745"/>
      <c r="AL164" s="745"/>
      <c r="AM164" s="745"/>
      <c r="AN164" s="745"/>
      <c r="AO164" s="745"/>
      <c r="AP164" s="745"/>
      <c r="AQ164" s="745"/>
      <c r="AR164" s="745"/>
      <c r="AS164" s="745"/>
      <c r="AT164" s="745"/>
      <c r="AU164" s="745"/>
      <c r="AV164" s="745"/>
      <c r="AW164" s="745"/>
      <c r="AX164" s="745"/>
      <c r="AY164" s="745"/>
      <c r="AZ164" s="745"/>
      <c r="BA164" s="745"/>
      <c r="BB164" s="745"/>
      <c r="BC164" s="745"/>
      <c r="BD164" s="745"/>
      <c r="BE164" s="745"/>
      <c r="BF164" s="745"/>
      <c r="BG164" s="745"/>
      <c r="BH164" s="745"/>
      <c r="BI164" s="745"/>
      <c r="BJ164" s="745"/>
      <c r="BK164" s="745"/>
      <c r="BL164" s="745"/>
      <c r="BM164" s="745"/>
      <c r="BN164" s="745"/>
      <c r="BO164" s="745"/>
      <c r="BP164" s="745"/>
      <c r="BQ164" s="745"/>
      <c r="BR164" s="745"/>
      <c r="BS164" s="745"/>
      <c r="BT164" s="745"/>
      <c r="BU164" s="745"/>
      <c r="BV164" s="745"/>
      <c r="BW164" s="745"/>
      <c r="BX164" s="745"/>
      <c r="BY164" s="745"/>
      <c r="BZ164" s="745"/>
      <c r="CA164" s="745"/>
      <c r="CB164" s="745"/>
      <c r="CC164" s="745"/>
      <c r="CD164" s="745"/>
      <c r="CE164" s="745"/>
      <c r="CF164" s="745"/>
      <c r="CG164" s="745"/>
      <c r="CH164" s="745"/>
      <c r="CI164" s="745"/>
      <c r="CJ164" s="745"/>
      <c r="CK164" s="745"/>
      <c r="CL164" s="745"/>
      <c r="CM164" s="745"/>
      <c r="CN164" s="745"/>
      <c r="CO164" s="745"/>
      <c r="CP164" s="745"/>
      <c r="CQ164" s="745"/>
      <c r="CR164" s="745"/>
      <c r="CS164" s="745"/>
      <c r="CT164" s="745"/>
      <c r="CU164" s="745"/>
      <c r="CV164" s="745"/>
      <c r="CW164" s="745"/>
      <c r="CX164" s="745"/>
      <c r="CY164" s="745"/>
      <c r="CZ164" s="745"/>
      <c r="DA164" s="745"/>
      <c r="DB164" s="745"/>
      <c r="DC164" s="745"/>
      <c r="DD164" s="745"/>
      <c r="DE164" s="745"/>
      <c r="DF164" s="745"/>
      <c r="DG164" s="745"/>
      <c r="DH164" s="745"/>
      <c r="DI164" s="745"/>
      <c r="DJ164" s="745"/>
      <c r="DK164" s="745"/>
      <c r="DL164" s="745"/>
      <c r="DM164" s="745"/>
      <c r="DN164" s="745"/>
      <c r="DO164" s="745"/>
      <c r="DP164" s="745"/>
      <c r="DQ164" s="745"/>
      <c r="DR164" s="745"/>
      <c r="DS164" s="745"/>
      <c r="DT164" s="745"/>
      <c r="DU164" s="745"/>
      <c r="DV164" s="745"/>
      <c r="DW164" s="745"/>
      <c r="DX164" s="745"/>
      <c r="DY164" s="745"/>
      <c r="DZ164" s="745"/>
      <c r="EA164" s="745"/>
      <c r="EB164" s="745"/>
      <c r="EC164" s="745"/>
      <c r="ED164" s="745"/>
      <c r="EE164" s="745"/>
      <c r="EF164" s="745"/>
      <c r="EG164" s="745"/>
      <c r="EH164" s="745"/>
      <c r="EI164" s="745"/>
      <c r="EJ164" s="745"/>
      <c r="EK164" s="745"/>
      <c r="EL164" s="745"/>
      <c r="EM164" s="745"/>
      <c r="EN164" s="745"/>
      <c r="EO164" s="745"/>
      <c r="EP164" s="745"/>
      <c r="EQ164" s="745"/>
      <c r="ER164" s="745"/>
      <c r="ES164" s="745"/>
      <c r="ET164" s="745"/>
      <c r="EU164" s="745"/>
      <c r="EV164" s="745"/>
      <c r="EW164" s="745"/>
      <c r="EX164" s="745"/>
      <c r="EY164" s="745"/>
      <c r="EZ164" s="745"/>
      <c r="FA164" s="745"/>
      <c r="FB164" s="745"/>
      <c r="FC164" s="745"/>
      <c r="FD164" s="745"/>
      <c r="FE164" s="745"/>
      <c r="FF164" s="745"/>
      <c r="FG164" s="745"/>
      <c r="FH164" s="745"/>
      <c r="FI164" s="745"/>
      <c r="FJ164" s="745"/>
      <c r="FK164" s="745"/>
      <c r="FL164" s="745"/>
      <c r="FM164" s="745"/>
      <c r="FN164" s="745"/>
      <c r="FO164" s="745"/>
      <c r="FP164" s="745"/>
      <c r="FQ164" s="745"/>
      <c r="FR164" s="745"/>
      <c r="FS164" s="745"/>
      <c r="FT164" s="745"/>
      <c r="FU164" s="745"/>
      <c r="FV164" s="745"/>
      <c r="FW164" s="745"/>
      <c r="FX164" s="745"/>
      <c r="FY164" s="745"/>
      <c r="FZ164" s="745"/>
      <c r="GA164" s="745"/>
      <c r="GB164" s="745"/>
      <c r="GC164" s="745"/>
      <c r="GD164" s="745"/>
      <c r="GE164" s="745"/>
      <c r="GF164" s="745"/>
      <c r="GG164" s="745"/>
      <c r="GH164" s="745"/>
      <c r="GI164" s="745"/>
      <c r="GJ164" s="745"/>
      <c r="GK164" s="745"/>
      <c r="GL164" s="745"/>
      <c r="GM164" s="745"/>
      <c r="GN164" s="745"/>
      <c r="GO164" s="745"/>
      <c r="GP164" s="745"/>
      <c r="GQ164" s="745"/>
      <c r="GR164" s="745"/>
      <c r="GS164" s="745"/>
      <c r="GT164" s="745"/>
      <c r="GU164" s="745"/>
      <c r="GV164" s="745"/>
      <c r="GW164" s="745"/>
      <c r="GX164" s="745"/>
      <c r="GY164" s="745"/>
      <c r="GZ164" s="745"/>
      <c r="HA164" s="745"/>
      <c r="HB164" s="745"/>
      <c r="HC164" s="745"/>
      <c r="HD164" s="745"/>
      <c r="HE164" s="745"/>
      <c r="HF164" s="745"/>
      <c r="HG164" s="745"/>
      <c r="HH164" s="745"/>
      <c r="HI164" s="745"/>
      <c r="HJ164" s="745"/>
      <c r="HK164" s="745"/>
      <c r="HL164" s="745"/>
      <c r="HM164" s="745"/>
      <c r="HN164" s="745"/>
      <c r="HO164" s="745"/>
      <c r="HP164" s="745"/>
      <c r="HQ164" s="745"/>
      <c r="HR164" s="745"/>
      <c r="HS164" s="745"/>
      <c r="HT164" s="745"/>
      <c r="HU164" s="745"/>
      <c r="HV164" s="745"/>
      <c r="HW164" s="745"/>
      <c r="HX164" s="745"/>
      <c r="HY164" s="745"/>
      <c r="HZ164" s="745"/>
      <c r="IA164" s="745"/>
      <c r="IB164" s="745"/>
      <c r="IC164" s="745"/>
      <c r="ID164" s="745"/>
      <c r="IE164" s="745"/>
      <c r="IF164" s="745"/>
      <c r="IG164" s="745"/>
      <c r="IH164" s="745"/>
      <c r="II164" s="745"/>
      <c r="IJ164" s="745"/>
      <c r="IK164" s="745"/>
      <c r="IL164" s="745"/>
      <c r="IM164" s="745"/>
      <c r="IN164" s="745"/>
    </row>
    <row r="165" spans="1:248" ht="12.75">
      <c r="A165" s="758"/>
      <c r="B165" s="758"/>
      <c r="C165" s="758"/>
      <c r="D165" s="758"/>
      <c r="E165" s="750"/>
      <c r="F165" s="758"/>
      <c r="G165" s="758"/>
      <c r="H165" s="758"/>
      <c r="I165" s="750"/>
      <c r="J165" s="758"/>
      <c r="K165" s="758"/>
      <c r="L165" s="750"/>
      <c r="M165" s="758"/>
      <c r="N165" s="758"/>
      <c r="O165" s="750"/>
      <c r="P165" s="750"/>
      <c r="Q165" s="750"/>
      <c r="R165" s="750"/>
      <c r="S165" s="750"/>
      <c r="T165" s="750"/>
      <c r="U165" s="757"/>
      <c r="V165" s="753"/>
      <c r="W165" s="745"/>
      <c r="X165" s="745"/>
      <c r="Y165" s="753"/>
      <c r="Z165" s="745"/>
      <c r="AA165" s="745"/>
      <c r="AB165" s="745"/>
      <c r="AC165" s="745"/>
      <c r="AD165" s="745"/>
      <c r="AE165" s="745"/>
      <c r="AF165" s="745"/>
      <c r="AG165" s="745"/>
      <c r="AH165" s="745"/>
      <c r="AI165" s="745"/>
      <c r="AJ165" s="745"/>
      <c r="AK165" s="745"/>
      <c r="AL165" s="745"/>
      <c r="AM165" s="745"/>
      <c r="AN165" s="745"/>
      <c r="AO165" s="745"/>
      <c r="AP165" s="745"/>
      <c r="AQ165" s="745"/>
      <c r="AR165" s="745"/>
      <c r="AS165" s="745"/>
      <c r="AT165" s="745"/>
      <c r="AU165" s="745"/>
      <c r="AV165" s="745"/>
      <c r="AW165" s="745"/>
      <c r="AX165" s="745"/>
      <c r="AY165" s="745"/>
      <c r="AZ165" s="745"/>
      <c r="BA165" s="745"/>
      <c r="BB165" s="745"/>
      <c r="BC165" s="745"/>
      <c r="BD165" s="745"/>
      <c r="BE165" s="745"/>
      <c r="BF165" s="745"/>
      <c r="BG165" s="745"/>
      <c r="BH165" s="745"/>
      <c r="BI165" s="745"/>
      <c r="BJ165" s="745"/>
      <c r="BK165" s="745"/>
      <c r="BL165" s="745"/>
      <c r="BM165" s="745"/>
      <c r="BN165" s="745"/>
      <c r="BO165" s="745"/>
      <c r="BP165" s="745"/>
      <c r="BQ165" s="745"/>
      <c r="BR165" s="745"/>
      <c r="BS165" s="745"/>
      <c r="BT165" s="745"/>
      <c r="BU165" s="745"/>
      <c r="BV165" s="745"/>
      <c r="BW165" s="745"/>
      <c r="BX165" s="745"/>
      <c r="BY165" s="745"/>
      <c r="BZ165" s="745"/>
      <c r="CA165" s="745"/>
      <c r="CB165" s="745"/>
      <c r="CC165" s="745"/>
      <c r="CD165" s="745"/>
      <c r="CE165" s="745"/>
      <c r="CF165" s="745"/>
      <c r="CG165" s="745"/>
      <c r="CH165" s="745"/>
      <c r="CI165" s="745"/>
      <c r="CJ165" s="745"/>
      <c r="CK165" s="745"/>
      <c r="CL165" s="745"/>
      <c r="CM165" s="745"/>
      <c r="CN165" s="745"/>
      <c r="CO165" s="745"/>
      <c r="CP165" s="745"/>
      <c r="CQ165" s="745"/>
      <c r="CR165" s="745"/>
      <c r="CS165" s="745"/>
      <c r="CT165" s="745"/>
      <c r="CU165" s="745"/>
      <c r="CV165" s="745"/>
      <c r="CW165" s="745"/>
      <c r="CX165" s="745"/>
      <c r="CY165" s="745"/>
      <c r="CZ165" s="745"/>
      <c r="DA165" s="745"/>
      <c r="DB165" s="745"/>
      <c r="DC165" s="745"/>
      <c r="DD165" s="745"/>
      <c r="DE165" s="745"/>
      <c r="DF165" s="745"/>
      <c r="DG165" s="745"/>
      <c r="DH165" s="745"/>
      <c r="DI165" s="745"/>
      <c r="DJ165" s="745"/>
      <c r="DK165" s="745"/>
      <c r="DL165" s="745"/>
      <c r="DM165" s="745"/>
      <c r="DN165" s="745"/>
      <c r="DO165" s="745"/>
      <c r="DP165" s="745"/>
      <c r="DQ165" s="745"/>
      <c r="DR165" s="745"/>
      <c r="DS165" s="745"/>
      <c r="DT165" s="745"/>
      <c r="DU165" s="745"/>
      <c r="DV165" s="745"/>
      <c r="DW165" s="745"/>
      <c r="DX165" s="745"/>
      <c r="DY165" s="745"/>
      <c r="DZ165" s="745"/>
      <c r="EA165" s="745"/>
      <c r="EB165" s="745"/>
      <c r="EC165" s="745"/>
      <c r="ED165" s="745"/>
      <c r="EE165" s="745"/>
      <c r="EF165" s="745"/>
      <c r="EG165" s="745"/>
      <c r="EH165" s="745"/>
      <c r="EI165" s="745"/>
      <c r="EJ165" s="745"/>
      <c r="EK165" s="745"/>
      <c r="EL165" s="745"/>
      <c r="EM165" s="745"/>
      <c r="EN165" s="745"/>
      <c r="EO165" s="745"/>
      <c r="EP165" s="745"/>
      <c r="EQ165" s="745"/>
      <c r="ER165" s="745"/>
      <c r="ES165" s="745"/>
      <c r="ET165" s="745"/>
      <c r="EU165" s="745"/>
      <c r="EV165" s="745"/>
      <c r="EW165" s="745"/>
      <c r="EX165" s="745"/>
      <c r="EY165" s="745"/>
      <c r="EZ165" s="745"/>
      <c r="FA165" s="745"/>
      <c r="FB165" s="745"/>
      <c r="FC165" s="745"/>
      <c r="FD165" s="745"/>
      <c r="FE165" s="745"/>
      <c r="FF165" s="745"/>
      <c r="FG165" s="745"/>
      <c r="FH165" s="745"/>
      <c r="FI165" s="745"/>
      <c r="FJ165" s="745"/>
      <c r="FK165" s="745"/>
      <c r="FL165" s="745"/>
      <c r="FM165" s="745"/>
      <c r="FN165" s="745"/>
      <c r="FO165" s="745"/>
      <c r="FP165" s="745"/>
      <c r="FQ165" s="745"/>
      <c r="FR165" s="745"/>
      <c r="FS165" s="745"/>
      <c r="FT165" s="745"/>
      <c r="FU165" s="745"/>
      <c r="FV165" s="745"/>
      <c r="FW165" s="745"/>
      <c r="FX165" s="745"/>
      <c r="FY165" s="745"/>
      <c r="FZ165" s="745"/>
      <c r="GA165" s="745"/>
      <c r="GB165" s="745"/>
      <c r="GC165" s="745"/>
      <c r="GD165" s="745"/>
      <c r="GE165" s="745"/>
      <c r="GF165" s="745"/>
      <c r="GG165" s="745"/>
      <c r="GH165" s="745"/>
      <c r="GI165" s="745"/>
      <c r="GJ165" s="745"/>
      <c r="GK165" s="745"/>
      <c r="GL165" s="745"/>
      <c r="GM165" s="745"/>
      <c r="GN165" s="745"/>
      <c r="GO165" s="745"/>
      <c r="GP165" s="745"/>
      <c r="GQ165" s="745"/>
      <c r="GR165" s="745"/>
      <c r="GS165" s="745"/>
      <c r="GT165" s="745"/>
      <c r="GU165" s="745"/>
      <c r="GV165" s="745"/>
      <c r="GW165" s="745"/>
      <c r="GX165" s="745"/>
      <c r="GY165" s="745"/>
      <c r="GZ165" s="745"/>
      <c r="HA165" s="745"/>
      <c r="HB165" s="745"/>
      <c r="HC165" s="745"/>
      <c r="HD165" s="745"/>
      <c r="HE165" s="745"/>
      <c r="HF165" s="745"/>
      <c r="HG165" s="745"/>
      <c r="HH165" s="745"/>
      <c r="HI165" s="745"/>
      <c r="HJ165" s="745"/>
      <c r="HK165" s="745"/>
      <c r="HL165" s="745"/>
      <c r="HM165" s="745"/>
      <c r="HN165" s="745"/>
      <c r="HO165" s="745"/>
      <c r="HP165" s="745"/>
      <c r="HQ165" s="745"/>
      <c r="HR165" s="745"/>
      <c r="HS165" s="745"/>
      <c r="HT165" s="745"/>
      <c r="HU165" s="745"/>
      <c r="HV165" s="745"/>
      <c r="HW165" s="745"/>
      <c r="HX165" s="745"/>
      <c r="HY165" s="745"/>
      <c r="HZ165" s="745"/>
      <c r="IA165" s="745"/>
      <c r="IB165" s="745"/>
      <c r="IC165" s="745"/>
      <c r="ID165" s="745"/>
      <c r="IE165" s="745"/>
      <c r="IF165" s="745"/>
      <c r="IG165" s="745"/>
      <c r="IH165" s="745"/>
      <c r="II165" s="745"/>
      <c r="IJ165" s="745"/>
      <c r="IK165" s="745"/>
      <c r="IL165" s="745"/>
      <c r="IM165" s="745"/>
      <c r="IN165" s="745"/>
    </row>
    <row r="166" spans="1:248" ht="12.75">
      <c r="A166" s="758"/>
      <c r="B166" s="758"/>
      <c r="C166" s="758"/>
      <c r="D166" s="758"/>
      <c r="E166" s="750"/>
      <c r="F166" s="758"/>
      <c r="G166" s="758"/>
      <c r="H166" s="758"/>
      <c r="I166" s="750"/>
      <c r="J166" s="758"/>
      <c r="K166" s="758"/>
      <c r="L166" s="750"/>
      <c r="M166" s="758"/>
      <c r="N166" s="758"/>
      <c r="O166" s="750"/>
      <c r="P166" s="750"/>
      <c r="Q166" s="750"/>
      <c r="R166" s="750"/>
      <c r="S166" s="750"/>
      <c r="T166" s="750"/>
      <c r="U166" s="757"/>
      <c r="V166" s="753"/>
      <c r="W166" s="745"/>
      <c r="X166" s="745"/>
      <c r="Y166" s="753"/>
      <c r="Z166" s="745"/>
      <c r="AA166" s="745"/>
      <c r="AB166" s="745"/>
      <c r="AC166" s="745"/>
      <c r="AD166" s="745"/>
      <c r="AE166" s="745"/>
      <c r="AF166" s="745"/>
      <c r="AG166" s="745"/>
      <c r="AH166" s="745"/>
      <c r="AI166" s="745"/>
      <c r="AJ166" s="745"/>
      <c r="AK166" s="745"/>
      <c r="AL166" s="745"/>
      <c r="AM166" s="745"/>
      <c r="AN166" s="745"/>
      <c r="AO166" s="745"/>
      <c r="AP166" s="745"/>
      <c r="AQ166" s="745"/>
      <c r="AR166" s="745"/>
      <c r="AS166" s="745"/>
      <c r="AT166" s="745"/>
      <c r="AU166" s="745"/>
      <c r="AV166" s="745"/>
      <c r="AW166" s="745"/>
      <c r="AX166" s="745"/>
      <c r="AY166" s="745"/>
      <c r="AZ166" s="745"/>
      <c r="BA166" s="745"/>
      <c r="BB166" s="745"/>
      <c r="BC166" s="745"/>
      <c r="BD166" s="745"/>
      <c r="BE166" s="745"/>
      <c r="BF166" s="745"/>
      <c r="BG166" s="745"/>
      <c r="BH166" s="745"/>
      <c r="BI166" s="745"/>
      <c r="BJ166" s="745"/>
      <c r="BK166" s="745"/>
      <c r="BL166" s="745"/>
      <c r="BM166" s="745"/>
      <c r="BN166" s="745"/>
      <c r="BO166" s="745"/>
      <c r="BP166" s="745"/>
      <c r="BQ166" s="745"/>
      <c r="BR166" s="745"/>
      <c r="BS166" s="745"/>
      <c r="BT166" s="745"/>
      <c r="BU166" s="745"/>
      <c r="BV166" s="745"/>
      <c r="BW166" s="745"/>
      <c r="BX166" s="745"/>
      <c r="BY166" s="745"/>
      <c r="BZ166" s="745"/>
      <c r="CA166" s="745"/>
      <c r="CB166" s="745"/>
      <c r="CC166" s="745"/>
      <c r="CD166" s="745"/>
      <c r="CE166" s="745"/>
      <c r="CF166" s="745"/>
      <c r="CG166" s="745"/>
      <c r="CH166" s="745"/>
      <c r="CI166" s="745"/>
      <c r="CJ166" s="745"/>
      <c r="CK166" s="745"/>
      <c r="CL166" s="745"/>
      <c r="CM166" s="745"/>
      <c r="CN166" s="745"/>
      <c r="CO166" s="745"/>
      <c r="CP166" s="745"/>
      <c r="CQ166" s="745"/>
      <c r="CR166" s="745"/>
      <c r="CS166" s="745"/>
      <c r="CT166" s="745"/>
      <c r="CU166" s="745"/>
      <c r="CV166" s="745"/>
      <c r="CW166" s="745"/>
      <c r="CX166" s="745"/>
      <c r="CY166" s="745"/>
      <c r="CZ166" s="745"/>
      <c r="DA166" s="745"/>
      <c r="DB166" s="745"/>
      <c r="DC166" s="745"/>
      <c r="DD166" s="745"/>
      <c r="DE166" s="745"/>
      <c r="DF166" s="745"/>
      <c r="DG166" s="745"/>
      <c r="DH166" s="745"/>
      <c r="DI166" s="745"/>
      <c r="DJ166" s="745"/>
      <c r="DK166" s="745"/>
      <c r="DL166" s="745"/>
      <c r="DM166" s="745"/>
      <c r="DN166" s="745"/>
      <c r="DO166" s="745"/>
      <c r="DP166" s="745"/>
      <c r="DQ166" s="745"/>
      <c r="DR166" s="745"/>
      <c r="DS166" s="745"/>
      <c r="DT166" s="745"/>
      <c r="DU166" s="745"/>
      <c r="DV166" s="745"/>
      <c r="DW166" s="745"/>
      <c r="DX166" s="745"/>
      <c r="DY166" s="745"/>
      <c r="DZ166" s="745"/>
      <c r="EA166" s="745"/>
      <c r="EB166" s="745"/>
      <c r="EC166" s="745"/>
      <c r="ED166" s="745"/>
      <c r="EE166" s="745"/>
      <c r="EF166" s="745"/>
      <c r="EG166" s="745"/>
      <c r="EH166" s="745"/>
      <c r="EI166" s="745"/>
      <c r="EJ166" s="745"/>
      <c r="EK166" s="745"/>
      <c r="EL166" s="745"/>
      <c r="EM166" s="745"/>
      <c r="EN166" s="745"/>
      <c r="EO166" s="745"/>
      <c r="EP166" s="745"/>
      <c r="EQ166" s="745"/>
      <c r="ER166" s="745"/>
      <c r="ES166" s="745"/>
      <c r="ET166" s="745"/>
      <c r="EU166" s="745"/>
      <c r="EV166" s="745"/>
      <c r="EW166" s="745"/>
      <c r="EX166" s="745"/>
      <c r="EY166" s="745"/>
      <c r="EZ166" s="745"/>
      <c r="FA166" s="745"/>
      <c r="FB166" s="745"/>
      <c r="FC166" s="745"/>
      <c r="FD166" s="745"/>
      <c r="FE166" s="745"/>
      <c r="FF166" s="745"/>
      <c r="FG166" s="745"/>
      <c r="FH166" s="745"/>
      <c r="FI166" s="745"/>
      <c r="FJ166" s="745"/>
      <c r="FK166" s="745"/>
      <c r="FL166" s="745"/>
      <c r="FM166" s="745"/>
      <c r="FN166" s="745"/>
      <c r="FO166" s="745"/>
      <c r="FP166" s="745"/>
      <c r="FQ166" s="745"/>
      <c r="FR166" s="745"/>
      <c r="FS166" s="745"/>
      <c r="FT166" s="745"/>
      <c r="FU166" s="745"/>
      <c r="FV166" s="745"/>
      <c r="FW166" s="745"/>
      <c r="FX166" s="745"/>
      <c r="FY166" s="745"/>
      <c r="FZ166" s="745"/>
      <c r="GA166" s="745"/>
      <c r="GB166" s="745"/>
      <c r="GC166" s="745"/>
      <c r="GD166" s="745"/>
      <c r="GE166" s="745"/>
      <c r="GF166" s="745"/>
      <c r="GG166" s="745"/>
      <c r="GH166" s="745"/>
      <c r="GI166" s="745"/>
      <c r="GJ166" s="745"/>
      <c r="GK166" s="745"/>
      <c r="GL166" s="745"/>
      <c r="GM166" s="745"/>
      <c r="GN166" s="745"/>
      <c r="GO166" s="745"/>
      <c r="GP166" s="745"/>
      <c r="GQ166" s="745"/>
      <c r="GR166" s="745"/>
      <c r="GS166" s="745"/>
      <c r="GT166" s="745"/>
      <c r="GU166" s="745"/>
      <c r="GV166" s="745"/>
      <c r="GW166" s="745"/>
      <c r="GX166" s="745"/>
      <c r="GY166" s="745"/>
      <c r="GZ166" s="745"/>
      <c r="HA166" s="745"/>
      <c r="HB166" s="745"/>
      <c r="HC166" s="745"/>
      <c r="HD166" s="745"/>
      <c r="HE166" s="745"/>
      <c r="HF166" s="745"/>
      <c r="HG166" s="745"/>
      <c r="HH166" s="745"/>
      <c r="HI166" s="745"/>
      <c r="HJ166" s="745"/>
      <c r="HK166" s="745"/>
      <c r="HL166" s="745"/>
      <c r="HM166" s="745"/>
      <c r="HN166" s="745"/>
      <c r="HO166" s="745"/>
      <c r="HP166" s="745"/>
      <c r="HQ166" s="745"/>
      <c r="HR166" s="745"/>
      <c r="HS166" s="745"/>
      <c r="HT166" s="745"/>
      <c r="HU166" s="745"/>
      <c r="HV166" s="745"/>
      <c r="HW166" s="745"/>
      <c r="HX166" s="745"/>
      <c r="HY166" s="745"/>
      <c r="HZ166" s="745"/>
      <c r="IA166" s="745"/>
      <c r="IB166" s="745"/>
      <c r="IC166" s="745"/>
      <c r="ID166" s="745"/>
      <c r="IE166" s="745"/>
      <c r="IF166" s="745"/>
      <c r="IG166" s="745"/>
      <c r="IH166" s="745"/>
      <c r="II166" s="745"/>
      <c r="IJ166" s="745"/>
      <c r="IK166" s="745"/>
      <c r="IL166" s="745"/>
      <c r="IM166" s="745"/>
      <c r="IN166" s="745"/>
    </row>
    <row r="167" spans="1:248" ht="12.75">
      <c r="A167" s="758"/>
      <c r="B167" s="758"/>
      <c r="C167" s="758"/>
      <c r="D167" s="758"/>
      <c r="E167" s="750"/>
      <c r="F167" s="758"/>
      <c r="G167" s="758"/>
      <c r="H167" s="758"/>
      <c r="I167" s="750"/>
      <c r="J167" s="758"/>
      <c r="K167" s="758"/>
      <c r="L167" s="750"/>
      <c r="M167" s="758"/>
      <c r="N167" s="758"/>
      <c r="O167" s="750"/>
      <c r="P167" s="750"/>
      <c r="Q167" s="750"/>
      <c r="R167" s="750"/>
      <c r="S167" s="750"/>
      <c r="T167" s="750"/>
      <c r="U167" s="757"/>
      <c r="V167" s="753"/>
      <c r="W167" s="745"/>
      <c r="X167" s="745"/>
      <c r="Y167" s="753"/>
      <c r="Z167" s="745"/>
      <c r="AA167" s="745"/>
      <c r="AB167" s="745"/>
      <c r="AC167" s="745"/>
      <c r="AD167" s="745"/>
      <c r="AE167" s="745"/>
      <c r="AF167" s="745"/>
      <c r="AG167" s="745"/>
      <c r="AH167" s="745"/>
      <c r="AI167" s="745"/>
      <c r="AJ167" s="745"/>
      <c r="AK167" s="745"/>
      <c r="AL167" s="745"/>
      <c r="AM167" s="745"/>
      <c r="AN167" s="745"/>
      <c r="AO167" s="745"/>
      <c r="AP167" s="745"/>
      <c r="AQ167" s="745"/>
      <c r="AR167" s="745"/>
      <c r="AS167" s="745"/>
      <c r="AT167" s="745"/>
      <c r="AU167" s="745"/>
      <c r="AV167" s="745"/>
      <c r="AW167" s="745"/>
      <c r="AX167" s="745"/>
      <c r="AY167" s="745"/>
      <c r="AZ167" s="745"/>
      <c r="BA167" s="745"/>
      <c r="BB167" s="745"/>
      <c r="BC167" s="745"/>
      <c r="BD167" s="745"/>
      <c r="BE167" s="745"/>
      <c r="BF167" s="745"/>
      <c r="BG167" s="745"/>
      <c r="BH167" s="745"/>
      <c r="BI167" s="745"/>
      <c r="BJ167" s="745"/>
      <c r="BK167" s="745"/>
      <c r="BL167" s="745"/>
      <c r="BM167" s="745"/>
      <c r="BN167" s="745"/>
      <c r="BO167" s="745"/>
      <c r="BP167" s="745"/>
      <c r="BQ167" s="745"/>
      <c r="BR167" s="745"/>
      <c r="BS167" s="745"/>
      <c r="BT167" s="745"/>
      <c r="BU167" s="745"/>
      <c r="BV167" s="745"/>
      <c r="BW167" s="745"/>
      <c r="BX167" s="745"/>
      <c r="BY167" s="745"/>
      <c r="BZ167" s="745"/>
      <c r="CA167" s="745"/>
      <c r="CB167" s="745"/>
      <c r="CC167" s="745"/>
      <c r="CD167" s="745"/>
      <c r="CE167" s="745"/>
      <c r="CF167" s="745"/>
      <c r="CG167" s="745"/>
      <c r="CH167" s="745"/>
      <c r="CI167" s="745"/>
      <c r="CJ167" s="745"/>
      <c r="CK167" s="745"/>
      <c r="CL167" s="745"/>
      <c r="CM167" s="745"/>
      <c r="CN167" s="745"/>
      <c r="CO167" s="745"/>
      <c r="CP167" s="745"/>
      <c r="CQ167" s="745"/>
      <c r="CR167" s="745"/>
      <c r="CS167" s="745"/>
      <c r="CT167" s="745"/>
      <c r="CU167" s="745"/>
      <c r="CV167" s="745"/>
      <c r="CW167" s="745"/>
      <c r="CX167" s="745"/>
      <c r="CY167" s="745"/>
      <c r="CZ167" s="745"/>
      <c r="DA167" s="745"/>
      <c r="DB167" s="745"/>
      <c r="DC167" s="745"/>
      <c r="DD167" s="745"/>
      <c r="DE167" s="745"/>
      <c r="DF167" s="745"/>
      <c r="DG167" s="745"/>
      <c r="DH167" s="745"/>
      <c r="DI167" s="745"/>
      <c r="DJ167" s="745"/>
      <c r="DK167" s="745"/>
      <c r="DL167" s="745"/>
      <c r="DM167" s="745"/>
      <c r="DN167" s="745"/>
      <c r="DO167" s="745"/>
      <c r="DP167" s="745"/>
      <c r="DQ167" s="745"/>
      <c r="DR167" s="745"/>
      <c r="DS167" s="745"/>
      <c r="DT167" s="745"/>
      <c r="DU167" s="745"/>
      <c r="DV167" s="745"/>
      <c r="DW167" s="745"/>
      <c r="DX167" s="745"/>
      <c r="DY167" s="745"/>
      <c r="DZ167" s="745"/>
      <c r="EA167" s="745"/>
      <c r="EB167" s="745"/>
      <c r="EC167" s="745"/>
      <c r="ED167" s="745"/>
      <c r="EE167" s="745"/>
      <c r="EF167" s="745"/>
      <c r="EG167" s="745"/>
      <c r="EH167" s="745"/>
      <c r="EI167" s="745"/>
      <c r="EJ167" s="745"/>
      <c r="EK167" s="745"/>
      <c r="EL167" s="745"/>
      <c r="EM167" s="745"/>
      <c r="EN167" s="745"/>
      <c r="EO167" s="745"/>
      <c r="EP167" s="745"/>
      <c r="EQ167" s="745"/>
      <c r="ER167" s="745"/>
      <c r="ES167" s="745"/>
      <c r="ET167" s="745"/>
      <c r="EU167" s="745"/>
      <c r="EV167" s="745"/>
      <c r="EW167" s="745"/>
      <c r="EX167" s="745"/>
      <c r="EY167" s="745"/>
      <c r="EZ167" s="745"/>
      <c r="FA167" s="745"/>
      <c r="FB167" s="745"/>
      <c r="FC167" s="745"/>
      <c r="FD167" s="745"/>
      <c r="FE167" s="745"/>
      <c r="FF167" s="745"/>
      <c r="FG167" s="745"/>
      <c r="FH167" s="745"/>
      <c r="FI167" s="745"/>
      <c r="FJ167" s="745"/>
      <c r="FK167" s="745"/>
      <c r="FL167" s="745"/>
      <c r="FM167" s="745"/>
      <c r="FN167" s="745"/>
      <c r="FO167" s="745"/>
      <c r="FP167" s="745"/>
      <c r="FQ167" s="745"/>
      <c r="FR167" s="745"/>
      <c r="FS167" s="745"/>
      <c r="FT167" s="745"/>
      <c r="FU167" s="745"/>
      <c r="FV167" s="745"/>
      <c r="FW167" s="745"/>
      <c r="FX167" s="745"/>
      <c r="FY167" s="745"/>
      <c r="FZ167" s="745"/>
      <c r="GA167" s="745"/>
      <c r="GB167" s="745"/>
      <c r="GC167" s="745"/>
      <c r="GD167" s="745"/>
      <c r="GE167" s="745"/>
      <c r="GF167" s="745"/>
      <c r="GG167" s="745"/>
      <c r="GH167" s="745"/>
      <c r="GI167" s="745"/>
      <c r="GJ167" s="745"/>
      <c r="GK167" s="745"/>
      <c r="GL167" s="745"/>
      <c r="GM167" s="745"/>
      <c r="GN167" s="745"/>
      <c r="GO167" s="745"/>
      <c r="GP167" s="745"/>
      <c r="GQ167" s="745"/>
      <c r="GR167" s="745"/>
      <c r="GS167" s="745"/>
      <c r="GT167" s="745"/>
      <c r="GU167" s="745"/>
      <c r="GV167" s="745"/>
      <c r="GW167" s="745"/>
      <c r="GX167" s="745"/>
      <c r="GY167" s="745"/>
      <c r="GZ167" s="745"/>
      <c r="HA167" s="745"/>
      <c r="HB167" s="745"/>
      <c r="HC167" s="745"/>
      <c r="HD167" s="745"/>
      <c r="HE167" s="745"/>
      <c r="HF167" s="745"/>
      <c r="HG167" s="745"/>
      <c r="HH167" s="745"/>
      <c r="HI167" s="745"/>
      <c r="HJ167" s="745"/>
      <c r="HK167" s="745"/>
      <c r="HL167" s="745"/>
      <c r="HM167" s="745"/>
      <c r="HN167" s="745"/>
      <c r="HO167" s="745"/>
      <c r="HP167" s="745"/>
      <c r="HQ167" s="745"/>
      <c r="HR167" s="745"/>
      <c r="HS167" s="745"/>
      <c r="HT167" s="745"/>
      <c r="HU167" s="745"/>
      <c r="HV167" s="745"/>
      <c r="HW167" s="745"/>
      <c r="HX167" s="745"/>
      <c r="HY167" s="745"/>
      <c r="HZ167" s="745"/>
      <c r="IA167" s="745"/>
      <c r="IB167" s="745"/>
      <c r="IC167" s="745"/>
      <c r="ID167" s="745"/>
      <c r="IE167" s="745"/>
      <c r="IF167" s="745"/>
      <c r="IG167" s="745"/>
      <c r="IH167" s="745"/>
      <c r="II167" s="745"/>
      <c r="IJ167" s="745"/>
      <c r="IK167" s="745"/>
      <c r="IL167" s="745"/>
      <c r="IM167" s="745"/>
      <c r="IN167" s="745"/>
    </row>
    <row r="168" spans="1:248" ht="12.75">
      <c r="A168" s="758"/>
      <c r="B168" s="758"/>
      <c r="C168" s="758"/>
      <c r="D168" s="758"/>
      <c r="E168" s="750"/>
      <c r="F168" s="758"/>
      <c r="G168" s="758"/>
      <c r="H168" s="758"/>
      <c r="I168" s="750"/>
      <c r="J168" s="758"/>
      <c r="K168" s="758"/>
      <c r="L168" s="750"/>
      <c r="M168" s="758"/>
      <c r="N168" s="758"/>
      <c r="O168" s="750"/>
      <c r="P168" s="750"/>
      <c r="Q168" s="750"/>
      <c r="R168" s="750"/>
      <c r="S168" s="750"/>
      <c r="T168" s="750"/>
      <c r="U168" s="757"/>
      <c r="V168" s="753"/>
      <c r="W168" s="745"/>
      <c r="X168" s="745"/>
      <c r="Y168" s="753"/>
      <c r="Z168" s="745"/>
      <c r="AA168" s="745"/>
      <c r="AB168" s="745"/>
      <c r="AC168" s="745"/>
      <c r="AD168" s="745"/>
      <c r="AE168" s="745"/>
      <c r="AF168" s="745"/>
      <c r="AG168" s="745"/>
      <c r="AH168" s="745"/>
      <c r="AI168" s="745"/>
      <c r="AJ168" s="745"/>
      <c r="AK168" s="745"/>
      <c r="AL168" s="745"/>
      <c r="AM168" s="745"/>
      <c r="AN168" s="745"/>
      <c r="AO168" s="745"/>
      <c r="AP168" s="745"/>
      <c r="AQ168" s="745"/>
      <c r="AR168" s="745"/>
      <c r="AS168" s="745"/>
      <c r="AT168" s="745"/>
      <c r="AU168" s="745"/>
      <c r="AV168" s="745"/>
      <c r="AW168" s="745"/>
      <c r="AX168" s="745"/>
      <c r="AY168" s="745"/>
      <c r="AZ168" s="745"/>
      <c r="BA168" s="745"/>
      <c r="BB168" s="745"/>
      <c r="BC168" s="745"/>
      <c r="BD168" s="745"/>
      <c r="BE168" s="745"/>
      <c r="BF168" s="745"/>
      <c r="BG168" s="745"/>
      <c r="BH168" s="745"/>
      <c r="BI168" s="745"/>
      <c r="BJ168" s="745"/>
      <c r="BK168" s="745"/>
      <c r="BL168" s="745"/>
      <c r="BM168" s="745"/>
      <c r="BN168" s="745"/>
      <c r="BO168" s="745"/>
      <c r="BP168" s="745"/>
      <c r="BQ168" s="745"/>
      <c r="BR168" s="745"/>
      <c r="BS168" s="745"/>
      <c r="BT168" s="745"/>
      <c r="BU168" s="745"/>
      <c r="BV168" s="745"/>
      <c r="BW168" s="745"/>
      <c r="BX168" s="745"/>
      <c r="BY168" s="745"/>
      <c r="BZ168" s="745"/>
      <c r="CA168" s="745"/>
      <c r="CB168" s="745"/>
      <c r="CC168" s="745"/>
      <c r="CD168" s="745"/>
      <c r="CE168" s="745"/>
      <c r="CF168" s="745"/>
      <c r="CG168" s="745"/>
      <c r="CH168" s="745"/>
      <c r="CI168" s="745"/>
      <c r="CJ168" s="745"/>
      <c r="CK168" s="745"/>
      <c r="CL168" s="745"/>
      <c r="CM168" s="745"/>
      <c r="CN168" s="745"/>
      <c r="CO168" s="745"/>
      <c r="CP168" s="745"/>
      <c r="CQ168" s="745"/>
      <c r="CR168" s="745"/>
      <c r="CS168" s="745"/>
      <c r="CT168" s="745"/>
      <c r="CU168" s="745"/>
      <c r="CV168" s="745"/>
      <c r="CW168" s="745"/>
      <c r="CX168" s="745"/>
      <c r="CY168" s="745"/>
      <c r="CZ168" s="745"/>
      <c r="DA168" s="745"/>
      <c r="DB168" s="745"/>
      <c r="DC168" s="745"/>
      <c r="DD168" s="745"/>
      <c r="DE168" s="745"/>
      <c r="DF168" s="745"/>
      <c r="DG168" s="745"/>
      <c r="DH168" s="745"/>
      <c r="DI168" s="745"/>
      <c r="DJ168" s="745"/>
      <c r="DK168" s="745"/>
      <c r="DL168" s="745"/>
      <c r="DM168" s="745"/>
      <c r="DN168" s="745"/>
      <c r="DO168" s="745"/>
      <c r="DP168" s="745"/>
      <c r="DQ168" s="745"/>
      <c r="DR168" s="745"/>
      <c r="DS168" s="745"/>
      <c r="DT168" s="745"/>
      <c r="DU168" s="745"/>
      <c r="DV168" s="745"/>
      <c r="DW168" s="745"/>
      <c r="DX168" s="745"/>
      <c r="DY168" s="745"/>
      <c r="DZ168" s="745"/>
      <c r="EA168" s="745"/>
      <c r="EB168" s="745"/>
      <c r="EC168" s="745"/>
      <c r="ED168" s="745"/>
      <c r="EE168" s="745"/>
      <c r="EF168" s="745"/>
      <c r="EG168" s="745"/>
      <c r="EH168" s="745"/>
      <c r="EI168" s="745"/>
      <c r="EJ168" s="745"/>
      <c r="EK168" s="745"/>
      <c r="EL168" s="745"/>
      <c r="EM168" s="745"/>
      <c r="EN168" s="745"/>
      <c r="EO168" s="745"/>
      <c r="EP168" s="745"/>
      <c r="EQ168" s="745"/>
      <c r="ER168" s="745"/>
      <c r="ES168" s="745"/>
      <c r="ET168" s="745"/>
      <c r="EU168" s="745"/>
      <c r="EV168" s="745"/>
      <c r="EW168" s="745"/>
      <c r="EX168" s="745"/>
      <c r="EY168" s="745"/>
      <c r="EZ168" s="745"/>
      <c r="FA168" s="745"/>
      <c r="FB168" s="745"/>
      <c r="FC168" s="745"/>
      <c r="FD168" s="745"/>
      <c r="FE168" s="745"/>
      <c r="FF168" s="745"/>
      <c r="FG168" s="745"/>
      <c r="FH168" s="745"/>
      <c r="FI168" s="745"/>
      <c r="FJ168" s="745"/>
      <c r="FK168" s="745"/>
      <c r="FL168" s="745"/>
      <c r="FM168" s="745"/>
      <c r="FN168" s="745"/>
      <c r="FO168" s="745"/>
      <c r="FP168" s="745"/>
      <c r="FQ168" s="745"/>
      <c r="FR168" s="745"/>
      <c r="FS168" s="745"/>
      <c r="FT168" s="745"/>
      <c r="FU168" s="745"/>
      <c r="FV168" s="745"/>
      <c r="FW168" s="745"/>
      <c r="FX168" s="745"/>
      <c r="FY168" s="745"/>
      <c r="FZ168" s="745"/>
      <c r="GA168" s="745"/>
      <c r="GB168" s="745"/>
      <c r="GC168" s="745"/>
      <c r="GD168" s="745"/>
      <c r="GE168" s="745"/>
      <c r="GF168" s="745"/>
      <c r="GG168" s="745"/>
      <c r="GH168" s="745"/>
      <c r="GI168" s="745"/>
      <c r="GJ168" s="745"/>
      <c r="GK168" s="745"/>
      <c r="GL168" s="745"/>
      <c r="GM168" s="745"/>
      <c r="GN168" s="745"/>
      <c r="GO168" s="745"/>
      <c r="GP168" s="745"/>
      <c r="GQ168" s="745"/>
      <c r="GR168" s="745"/>
      <c r="GS168" s="745"/>
      <c r="GT168" s="745"/>
      <c r="GU168" s="745"/>
      <c r="GV168" s="745"/>
      <c r="GW168" s="745"/>
      <c r="GX168" s="745"/>
      <c r="GY168" s="745"/>
      <c r="GZ168" s="745"/>
      <c r="HA168" s="745"/>
      <c r="HB168" s="745"/>
      <c r="HC168" s="745"/>
      <c r="HD168" s="745"/>
      <c r="HE168" s="745"/>
      <c r="HF168" s="745"/>
      <c r="HG168" s="745"/>
      <c r="HH168" s="745"/>
      <c r="HI168" s="745"/>
      <c r="HJ168" s="745"/>
      <c r="HK168" s="745"/>
      <c r="HL168" s="745"/>
      <c r="HM168" s="745"/>
      <c r="HN168" s="745"/>
      <c r="HO168" s="745"/>
      <c r="HP168" s="745"/>
      <c r="HQ168" s="745"/>
      <c r="HR168" s="745"/>
      <c r="HS168" s="745"/>
      <c r="HT168" s="745"/>
      <c r="HU168" s="745"/>
      <c r="HV168" s="745"/>
      <c r="HW168" s="745"/>
      <c r="HX168" s="745"/>
      <c r="HY168" s="745"/>
      <c r="HZ168" s="745"/>
      <c r="IA168" s="745"/>
      <c r="IB168" s="745"/>
      <c r="IC168" s="745"/>
      <c r="ID168" s="745"/>
      <c r="IE168" s="745"/>
      <c r="IF168" s="745"/>
      <c r="IG168" s="745"/>
      <c r="IH168" s="745"/>
      <c r="II168" s="745"/>
      <c r="IJ168" s="745"/>
      <c r="IK168" s="745"/>
      <c r="IL168" s="745"/>
      <c r="IM168" s="745"/>
      <c r="IN168" s="745"/>
    </row>
    <row r="169" spans="1:248" ht="12.75">
      <c r="A169" s="758"/>
      <c r="B169" s="758"/>
      <c r="C169" s="758"/>
      <c r="D169" s="758"/>
      <c r="E169" s="750"/>
      <c r="F169" s="758"/>
      <c r="G169" s="758"/>
      <c r="H169" s="758"/>
      <c r="I169" s="750"/>
      <c r="J169" s="758"/>
      <c r="K169" s="758"/>
      <c r="L169" s="750"/>
      <c r="M169" s="758"/>
      <c r="N169" s="758"/>
      <c r="O169" s="750"/>
      <c r="P169" s="750"/>
      <c r="Q169" s="750"/>
      <c r="R169" s="750"/>
      <c r="S169" s="750"/>
      <c r="T169" s="750"/>
      <c r="U169" s="757"/>
      <c r="V169" s="753"/>
      <c r="W169" s="745"/>
      <c r="X169" s="745"/>
      <c r="Y169" s="753"/>
      <c r="Z169" s="745"/>
      <c r="AA169" s="745"/>
      <c r="AB169" s="745"/>
      <c r="AC169" s="745"/>
      <c r="AD169" s="745"/>
      <c r="AE169" s="745"/>
      <c r="AF169" s="745"/>
      <c r="AG169" s="745"/>
      <c r="AH169" s="745"/>
      <c r="AI169" s="745"/>
      <c r="AJ169" s="745"/>
      <c r="AK169" s="745"/>
      <c r="AL169" s="745"/>
      <c r="AM169" s="745"/>
      <c r="AN169" s="745"/>
      <c r="AO169" s="745"/>
      <c r="AP169" s="745"/>
      <c r="AQ169" s="745"/>
      <c r="AR169" s="745"/>
      <c r="AS169" s="745"/>
      <c r="AT169" s="745"/>
      <c r="AU169" s="745"/>
      <c r="AV169" s="745"/>
      <c r="AW169" s="745"/>
      <c r="AX169" s="745"/>
      <c r="AY169" s="745"/>
      <c r="AZ169" s="745"/>
      <c r="BA169" s="745"/>
      <c r="BB169" s="745"/>
      <c r="BC169" s="745"/>
      <c r="BD169" s="745"/>
      <c r="BE169" s="745"/>
      <c r="BF169" s="745"/>
      <c r="BG169" s="745"/>
      <c r="BH169" s="745"/>
      <c r="BI169" s="745"/>
      <c r="BJ169" s="745"/>
      <c r="BK169" s="745"/>
      <c r="BL169" s="745"/>
      <c r="BM169" s="745"/>
      <c r="BN169" s="745"/>
      <c r="BO169" s="745"/>
      <c r="BP169" s="745"/>
      <c r="BQ169" s="745"/>
      <c r="BR169" s="745"/>
      <c r="BS169" s="745"/>
      <c r="BT169" s="745"/>
      <c r="BU169" s="745"/>
      <c r="BV169" s="745"/>
      <c r="BW169" s="745"/>
      <c r="BX169" s="745"/>
      <c r="BY169" s="745"/>
      <c r="BZ169" s="745"/>
      <c r="CA169" s="745"/>
      <c r="CB169" s="745"/>
      <c r="CC169" s="745"/>
      <c r="CD169" s="745"/>
      <c r="CE169" s="745"/>
      <c r="CF169" s="745"/>
      <c r="CG169" s="745"/>
      <c r="CH169" s="745"/>
      <c r="CI169" s="745"/>
      <c r="CJ169" s="745"/>
      <c r="CK169" s="745"/>
      <c r="CL169" s="745"/>
      <c r="CM169" s="745"/>
      <c r="CN169" s="745"/>
      <c r="CO169" s="745"/>
      <c r="CP169" s="745"/>
      <c r="CQ169" s="745"/>
      <c r="CR169" s="745"/>
      <c r="CS169" s="745"/>
      <c r="CT169" s="745"/>
      <c r="CU169" s="745"/>
      <c r="CV169" s="745"/>
      <c r="CW169" s="745"/>
      <c r="CX169" s="745"/>
      <c r="CY169" s="745"/>
      <c r="CZ169" s="745"/>
      <c r="DA169" s="745"/>
      <c r="DB169" s="745"/>
      <c r="DC169" s="745"/>
      <c r="DD169" s="745"/>
      <c r="DE169" s="745"/>
      <c r="DF169" s="745"/>
      <c r="DG169" s="745"/>
      <c r="DH169" s="745"/>
      <c r="DI169" s="745"/>
      <c r="DJ169" s="745"/>
      <c r="DK169" s="745"/>
      <c r="DL169" s="745"/>
      <c r="DM169" s="745"/>
      <c r="DN169" s="745"/>
      <c r="DO169" s="745"/>
      <c r="DP169" s="745"/>
      <c r="DQ169" s="745"/>
      <c r="DR169" s="745"/>
      <c r="DS169" s="745"/>
      <c r="DT169" s="745"/>
      <c r="DU169" s="745"/>
      <c r="DV169" s="745"/>
      <c r="DW169" s="745"/>
      <c r="DX169" s="745"/>
      <c r="DY169" s="745"/>
      <c r="DZ169" s="745"/>
      <c r="EA169" s="745"/>
      <c r="EB169" s="745"/>
      <c r="EC169" s="745"/>
      <c r="ED169" s="745"/>
      <c r="EE169" s="745"/>
      <c r="EF169" s="745"/>
      <c r="EG169" s="745"/>
      <c r="EH169" s="745"/>
      <c r="EI169" s="745"/>
      <c r="EJ169" s="745"/>
      <c r="EK169" s="745"/>
      <c r="EL169" s="745"/>
      <c r="EM169" s="745"/>
      <c r="EN169" s="745"/>
      <c r="EO169" s="745"/>
      <c r="EP169" s="745"/>
      <c r="EQ169" s="745"/>
      <c r="ER169" s="745"/>
      <c r="ES169" s="745"/>
      <c r="ET169" s="745"/>
      <c r="EU169" s="745"/>
      <c r="EV169" s="745"/>
      <c r="EW169" s="745"/>
      <c r="EX169" s="745"/>
      <c r="EY169" s="745"/>
      <c r="EZ169" s="745"/>
      <c r="FA169" s="745"/>
      <c r="FB169" s="745"/>
      <c r="FC169" s="745"/>
      <c r="FD169" s="745"/>
      <c r="FE169" s="745"/>
      <c r="FF169" s="745"/>
      <c r="FG169" s="745"/>
      <c r="FH169" s="745"/>
      <c r="FI169" s="745"/>
      <c r="FJ169" s="745"/>
      <c r="FK169" s="745"/>
      <c r="FL169" s="745"/>
      <c r="FM169" s="745"/>
      <c r="FN169" s="745"/>
      <c r="FO169" s="745"/>
      <c r="FP169" s="745"/>
      <c r="FQ169" s="745"/>
      <c r="FR169" s="745"/>
      <c r="FS169" s="745"/>
      <c r="FT169" s="745"/>
      <c r="FU169" s="745"/>
      <c r="FV169" s="745"/>
      <c r="FW169" s="745"/>
      <c r="FX169" s="745"/>
      <c r="FY169" s="745"/>
      <c r="FZ169" s="745"/>
      <c r="GA169" s="745"/>
      <c r="GB169" s="745"/>
      <c r="GC169" s="745"/>
      <c r="GD169" s="745"/>
      <c r="GE169" s="745"/>
      <c r="GF169" s="745"/>
      <c r="GG169" s="745"/>
      <c r="GH169" s="745"/>
      <c r="GI169" s="745"/>
      <c r="GJ169" s="745"/>
      <c r="GK169" s="745"/>
      <c r="GL169" s="745"/>
      <c r="GM169" s="745"/>
      <c r="GN169" s="745"/>
      <c r="GO169" s="745"/>
      <c r="GP169" s="745"/>
      <c r="GQ169" s="745"/>
      <c r="GR169" s="745"/>
      <c r="GS169" s="745"/>
      <c r="GT169" s="745"/>
      <c r="GU169" s="745"/>
      <c r="GV169" s="745"/>
      <c r="GW169" s="745"/>
      <c r="GX169" s="745"/>
      <c r="GY169" s="745"/>
      <c r="GZ169" s="745"/>
      <c r="HA169" s="745"/>
      <c r="HB169" s="745"/>
      <c r="HC169" s="745"/>
      <c r="HD169" s="745"/>
      <c r="HE169" s="745"/>
      <c r="HF169" s="745"/>
      <c r="HG169" s="745"/>
      <c r="HH169" s="745"/>
      <c r="HI169" s="745"/>
      <c r="HJ169" s="745"/>
      <c r="HK169" s="745"/>
      <c r="HL169" s="745"/>
      <c r="HM169" s="745"/>
      <c r="HN169" s="745"/>
      <c r="HO169" s="745"/>
      <c r="HP169" s="745"/>
      <c r="HQ169" s="745"/>
      <c r="HR169" s="745"/>
      <c r="HS169" s="745"/>
      <c r="HT169" s="745"/>
      <c r="HU169" s="745"/>
      <c r="HV169" s="745"/>
      <c r="HW169" s="745"/>
      <c r="HX169" s="745"/>
      <c r="HY169" s="745"/>
      <c r="HZ169" s="745"/>
      <c r="IA169" s="745"/>
      <c r="IB169" s="745"/>
      <c r="IC169" s="745"/>
      <c r="ID169" s="745"/>
      <c r="IE169" s="745"/>
      <c r="IF169" s="745"/>
      <c r="IG169" s="745"/>
      <c r="IH169" s="745"/>
      <c r="II169" s="745"/>
      <c r="IJ169" s="745"/>
      <c r="IK169" s="745"/>
      <c r="IL169" s="745"/>
      <c r="IM169" s="745"/>
      <c r="IN169" s="745"/>
    </row>
    <row r="170" spans="1:248" ht="12.75">
      <c r="A170" s="758"/>
      <c r="B170" s="758"/>
      <c r="C170" s="758"/>
      <c r="D170" s="758"/>
      <c r="E170" s="750"/>
      <c r="F170" s="758"/>
      <c r="G170" s="758"/>
      <c r="H170" s="758"/>
      <c r="I170" s="750"/>
      <c r="J170" s="758"/>
      <c r="K170" s="758"/>
      <c r="L170" s="750"/>
      <c r="M170" s="758"/>
      <c r="N170" s="758"/>
      <c r="O170" s="750"/>
      <c r="P170" s="750"/>
      <c r="Q170" s="750"/>
      <c r="R170" s="750"/>
      <c r="S170" s="750"/>
      <c r="T170" s="750"/>
      <c r="U170" s="757"/>
      <c r="V170" s="753"/>
      <c r="W170" s="745"/>
      <c r="X170" s="745"/>
      <c r="Y170" s="753"/>
      <c r="Z170" s="745"/>
      <c r="AA170" s="745"/>
      <c r="AB170" s="745"/>
      <c r="AC170" s="745"/>
      <c r="AD170" s="745"/>
      <c r="AE170" s="745"/>
      <c r="AF170" s="745"/>
      <c r="AG170" s="745"/>
      <c r="AH170" s="745"/>
      <c r="AI170" s="745"/>
      <c r="AJ170" s="745"/>
      <c r="AK170" s="745"/>
      <c r="AL170" s="745"/>
      <c r="AM170" s="745"/>
      <c r="AN170" s="745"/>
      <c r="AO170" s="745"/>
      <c r="AP170" s="745"/>
      <c r="AQ170" s="745"/>
      <c r="AR170" s="745"/>
      <c r="AS170" s="745"/>
      <c r="AT170" s="745"/>
      <c r="AU170" s="745"/>
      <c r="AV170" s="745"/>
      <c r="AW170" s="745"/>
      <c r="AX170" s="745"/>
      <c r="AY170" s="745"/>
      <c r="AZ170" s="745"/>
      <c r="BA170" s="745"/>
      <c r="BB170" s="745"/>
      <c r="BC170" s="745"/>
      <c r="BD170" s="745"/>
      <c r="BE170" s="745"/>
      <c r="BF170" s="745"/>
      <c r="BG170" s="745"/>
      <c r="BH170" s="745"/>
      <c r="BI170" s="745"/>
      <c r="BJ170" s="745"/>
      <c r="BK170" s="745"/>
      <c r="BL170" s="745"/>
      <c r="BM170" s="745"/>
      <c r="BN170" s="745"/>
      <c r="BO170" s="745"/>
      <c r="BP170" s="745"/>
      <c r="BQ170" s="745"/>
      <c r="BR170" s="745"/>
      <c r="BS170" s="745"/>
      <c r="BT170" s="745"/>
      <c r="BU170" s="745"/>
      <c r="BV170" s="745"/>
      <c r="BW170" s="745"/>
      <c r="BX170" s="745"/>
      <c r="BY170" s="745"/>
      <c r="BZ170" s="745"/>
      <c r="CA170" s="745"/>
      <c r="CB170" s="745"/>
      <c r="CC170" s="745"/>
      <c r="CD170" s="745"/>
      <c r="CE170" s="745"/>
      <c r="CF170" s="745"/>
      <c r="CG170" s="745"/>
      <c r="CH170" s="745"/>
      <c r="CI170" s="745"/>
      <c r="CJ170" s="745"/>
      <c r="CK170" s="745"/>
      <c r="CL170" s="745"/>
      <c r="CM170" s="745"/>
      <c r="CN170" s="745"/>
      <c r="CO170" s="745"/>
      <c r="CP170" s="745"/>
      <c r="CQ170" s="745"/>
      <c r="CR170" s="745"/>
      <c r="CS170" s="745"/>
      <c r="CT170" s="745"/>
      <c r="CU170" s="745"/>
      <c r="CV170" s="745"/>
      <c r="CW170" s="745"/>
      <c r="CX170" s="745"/>
      <c r="CY170" s="745"/>
      <c r="CZ170" s="745"/>
      <c r="DA170" s="745"/>
      <c r="DB170" s="745"/>
      <c r="DC170" s="745"/>
      <c r="DD170" s="745"/>
      <c r="DE170" s="745"/>
      <c r="DF170" s="745"/>
      <c r="DG170" s="745"/>
      <c r="DH170" s="745"/>
      <c r="DI170" s="745"/>
      <c r="DJ170" s="745"/>
      <c r="DK170" s="745"/>
      <c r="DL170" s="745"/>
      <c r="DM170" s="745"/>
      <c r="DN170" s="745"/>
      <c r="DO170" s="745"/>
      <c r="DP170" s="745"/>
      <c r="DQ170" s="745"/>
      <c r="DR170" s="745"/>
      <c r="DS170" s="745"/>
      <c r="DT170" s="745"/>
      <c r="DU170" s="745"/>
      <c r="DV170" s="745"/>
      <c r="DW170" s="745"/>
      <c r="DX170" s="745"/>
      <c r="DY170" s="745"/>
      <c r="DZ170" s="745"/>
      <c r="EA170" s="745"/>
      <c r="EB170" s="745"/>
      <c r="EC170" s="745"/>
      <c r="ED170" s="745"/>
      <c r="EE170" s="745"/>
      <c r="EF170" s="745"/>
      <c r="EG170" s="745"/>
      <c r="EH170" s="745"/>
      <c r="EI170" s="745"/>
      <c r="EJ170" s="745"/>
      <c r="EK170" s="745"/>
      <c r="EL170" s="745"/>
      <c r="EM170" s="745"/>
      <c r="EN170" s="745"/>
      <c r="EO170" s="745"/>
      <c r="EP170" s="745"/>
      <c r="EQ170" s="745"/>
      <c r="ER170" s="745"/>
      <c r="ES170" s="745"/>
      <c r="ET170" s="745"/>
      <c r="EU170" s="745"/>
      <c r="EV170" s="745"/>
      <c r="EW170" s="745"/>
      <c r="EX170" s="745"/>
      <c r="EY170" s="745"/>
      <c r="EZ170" s="745"/>
      <c r="FA170" s="745"/>
      <c r="FB170" s="745"/>
      <c r="FC170" s="745"/>
      <c r="FD170" s="745"/>
      <c r="FE170" s="745"/>
      <c r="FF170" s="745"/>
      <c r="FG170" s="745"/>
      <c r="FH170" s="745"/>
      <c r="FI170" s="745"/>
      <c r="FJ170" s="745"/>
      <c r="FK170" s="745"/>
      <c r="FL170" s="745"/>
      <c r="FM170" s="745"/>
      <c r="FN170" s="745"/>
      <c r="FO170" s="745"/>
      <c r="FP170" s="745"/>
      <c r="FQ170" s="745"/>
      <c r="FR170" s="745"/>
      <c r="FS170" s="745"/>
      <c r="FT170" s="745"/>
      <c r="FU170" s="745"/>
      <c r="FV170" s="745"/>
      <c r="FW170" s="745"/>
      <c r="FX170" s="745"/>
      <c r="FY170" s="745"/>
      <c r="FZ170" s="745"/>
      <c r="GA170" s="745"/>
      <c r="GB170" s="745"/>
      <c r="GC170" s="745"/>
      <c r="GD170" s="745"/>
      <c r="GE170" s="745"/>
      <c r="GF170" s="745"/>
      <c r="GG170" s="745"/>
      <c r="GH170" s="745"/>
      <c r="GI170" s="745"/>
      <c r="GJ170" s="745"/>
      <c r="GK170" s="745"/>
      <c r="GL170" s="745"/>
      <c r="GM170" s="745"/>
      <c r="GN170" s="745"/>
      <c r="GO170" s="745"/>
      <c r="GP170" s="745"/>
      <c r="GQ170" s="745"/>
      <c r="GR170" s="745"/>
      <c r="GS170" s="745"/>
      <c r="GT170" s="745"/>
      <c r="GU170" s="745"/>
      <c r="GV170" s="745"/>
      <c r="GW170" s="745"/>
      <c r="GX170" s="745"/>
      <c r="GY170" s="745"/>
      <c r="GZ170" s="745"/>
      <c r="HA170" s="745"/>
      <c r="HB170" s="745"/>
      <c r="HC170" s="745"/>
      <c r="HD170" s="745"/>
      <c r="HE170" s="745"/>
      <c r="HF170" s="745"/>
      <c r="HG170" s="745"/>
      <c r="HH170" s="745"/>
      <c r="HI170" s="745"/>
      <c r="HJ170" s="745"/>
      <c r="HK170" s="745"/>
      <c r="HL170" s="745"/>
      <c r="HM170" s="745"/>
      <c r="HN170" s="745"/>
      <c r="HO170" s="745"/>
      <c r="HP170" s="745"/>
      <c r="HQ170" s="745"/>
      <c r="HR170" s="745"/>
      <c r="HS170" s="745"/>
      <c r="HT170" s="745"/>
      <c r="HU170" s="745"/>
      <c r="HV170" s="745"/>
      <c r="HW170" s="745"/>
      <c r="HX170" s="745"/>
      <c r="HY170" s="745"/>
      <c r="HZ170" s="745"/>
      <c r="IA170" s="745"/>
      <c r="IB170" s="745"/>
      <c r="IC170" s="745"/>
      <c r="ID170" s="745"/>
      <c r="IE170" s="745"/>
      <c r="IF170" s="745"/>
      <c r="IG170" s="745"/>
      <c r="IH170" s="745"/>
      <c r="II170" s="745"/>
      <c r="IJ170" s="745"/>
      <c r="IK170" s="745"/>
      <c r="IL170" s="745"/>
      <c r="IM170" s="745"/>
      <c r="IN170" s="745"/>
    </row>
    <row r="171" spans="1:248" ht="12.75">
      <c r="A171" s="758"/>
      <c r="B171" s="758"/>
      <c r="C171" s="758"/>
      <c r="D171" s="758"/>
      <c r="E171" s="750"/>
      <c r="F171" s="758"/>
      <c r="G171" s="758"/>
      <c r="H171" s="758"/>
      <c r="I171" s="750"/>
      <c r="J171" s="758"/>
      <c r="K171" s="758"/>
      <c r="L171" s="750"/>
      <c r="M171" s="758"/>
      <c r="N171" s="758"/>
      <c r="O171" s="750"/>
      <c r="P171" s="750"/>
      <c r="Q171" s="750"/>
      <c r="R171" s="750"/>
      <c r="S171" s="750"/>
      <c r="T171" s="750"/>
      <c r="U171" s="757"/>
      <c r="V171" s="753"/>
      <c r="W171" s="745"/>
      <c r="X171" s="745"/>
      <c r="Y171" s="753"/>
      <c r="Z171" s="745"/>
      <c r="AA171" s="745"/>
      <c r="AB171" s="745"/>
      <c r="AC171" s="745"/>
      <c r="AD171" s="745"/>
      <c r="AE171" s="745"/>
      <c r="AF171" s="745"/>
      <c r="AG171" s="745"/>
      <c r="AH171" s="745"/>
      <c r="AI171" s="745"/>
      <c r="AJ171" s="745"/>
      <c r="AK171" s="745"/>
      <c r="AL171" s="745"/>
      <c r="AM171" s="745"/>
      <c r="AN171" s="745"/>
      <c r="AO171" s="745"/>
      <c r="AP171" s="745"/>
      <c r="AQ171" s="745"/>
      <c r="AR171" s="745"/>
      <c r="AS171" s="745"/>
      <c r="AT171" s="745"/>
      <c r="AU171" s="745"/>
      <c r="AV171" s="745"/>
      <c r="AW171" s="745"/>
      <c r="AX171" s="745"/>
      <c r="AY171" s="745"/>
      <c r="AZ171" s="745"/>
      <c r="BA171" s="745"/>
      <c r="BB171" s="745"/>
      <c r="BC171" s="745"/>
      <c r="BD171" s="745"/>
      <c r="BE171" s="745"/>
      <c r="BF171" s="745"/>
      <c r="BG171" s="745"/>
      <c r="BH171" s="745"/>
      <c r="BI171" s="745"/>
      <c r="BJ171" s="745"/>
      <c r="BK171" s="745"/>
      <c r="BL171" s="745"/>
      <c r="BM171" s="745"/>
      <c r="BN171" s="745"/>
      <c r="BO171" s="745"/>
      <c r="BP171" s="745"/>
      <c r="BQ171" s="745"/>
      <c r="BR171" s="745"/>
      <c r="BS171" s="745"/>
      <c r="BT171" s="745"/>
      <c r="BU171" s="745"/>
      <c r="BV171" s="745"/>
      <c r="BW171" s="745"/>
      <c r="BX171" s="745"/>
      <c r="BY171" s="745"/>
      <c r="BZ171" s="745"/>
      <c r="CA171" s="745"/>
      <c r="CB171" s="745"/>
      <c r="CC171" s="745"/>
      <c r="CD171" s="745"/>
      <c r="CE171" s="745"/>
      <c r="CF171" s="745"/>
      <c r="CG171" s="745"/>
      <c r="CH171" s="745"/>
      <c r="CI171" s="745"/>
      <c r="CJ171" s="745"/>
      <c r="CK171" s="745"/>
      <c r="CL171" s="745"/>
      <c r="CM171" s="745"/>
      <c r="CN171" s="745"/>
      <c r="CO171" s="745"/>
      <c r="CP171" s="745"/>
      <c r="CQ171" s="745"/>
      <c r="CR171" s="745"/>
      <c r="CS171" s="745"/>
      <c r="CT171" s="745"/>
      <c r="CU171" s="745"/>
      <c r="CV171" s="745"/>
      <c r="CW171" s="745"/>
      <c r="CX171" s="745"/>
      <c r="CY171" s="745"/>
      <c r="CZ171" s="745"/>
      <c r="DA171" s="745"/>
      <c r="DB171" s="745"/>
      <c r="DC171" s="745"/>
      <c r="DD171" s="745"/>
      <c r="DE171" s="745"/>
      <c r="DF171" s="745"/>
      <c r="DG171" s="745"/>
      <c r="DH171" s="745"/>
      <c r="DI171" s="745"/>
      <c r="DJ171" s="745"/>
      <c r="DK171" s="745"/>
      <c r="DL171" s="745"/>
      <c r="DM171" s="745"/>
      <c r="DN171" s="745"/>
      <c r="DO171" s="745"/>
      <c r="DP171" s="745"/>
      <c r="DQ171" s="745"/>
      <c r="DR171" s="745"/>
      <c r="DS171" s="745"/>
      <c r="DT171" s="745"/>
      <c r="DU171" s="745"/>
      <c r="DV171" s="745"/>
      <c r="DW171" s="745"/>
      <c r="DX171" s="745"/>
      <c r="DY171" s="745"/>
      <c r="DZ171" s="745"/>
      <c r="EA171" s="745"/>
      <c r="EB171" s="745"/>
      <c r="EC171" s="745"/>
      <c r="ED171" s="745"/>
      <c r="EE171" s="745"/>
      <c r="EF171" s="745"/>
      <c r="EG171" s="745"/>
      <c r="EH171" s="745"/>
      <c r="EI171" s="745"/>
      <c r="EJ171" s="745"/>
      <c r="EK171" s="745"/>
      <c r="EL171" s="745"/>
      <c r="EM171" s="745"/>
      <c r="EN171" s="745"/>
      <c r="EO171" s="745"/>
      <c r="EP171" s="745"/>
      <c r="EQ171" s="745"/>
      <c r="ER171" s="745"/>
      <c r="ES171" s="745"/>
      <c r="ET171" s="745"/>
      <c r="EU171" s="745"/>
      <c r="EV171" s="745"/>
      <c r="EW171" s="745"/>
      <c r="EX171" s="745"/>
      <c r="EY171" s="745"/>
      <c r="EZ171" s="745"/>
      <c r="FA171" s="745"/>
      <c r="FB171" s="745"/>
      <c r="FC171" s="745"/>
      <c r="FD171" s="745"/>
      <c r="FE171" s="745"/>
      <c r="FF171" s="745"/>
      <c r="FG171" s="745"/>
      <c r="FH171" s="745"/>
      <c r="FI171" s="745"/>
      <c r="FJ171" s="745"/>
      <c r="FK171" s="745"/>
      <c r="FL171" s="745"/>
      <c r="FM171" s="745"/>
      <c r="FN171" s="745"/>
      <c r="FO171" s="745"/>
      <c r="FP171" s="745"/>
      <c r="FQ171" s="745"/>
      <c r="FR171" s="745"/>
      <c r="FS171" s="745"/>
      <c r="FT171" s="745"/>
      <c r="FU171" s="745"/>
      <c r="FV171" s="745"/>
      <c r="FW171" s="745"/>
      <c r="FX171" s="745"/>
      <c r="FY171" s="745"/>
      <c r="FZ171" s="745"/>
      <c r="GA171" s="745"/>
      <c r="GB171" s="745"/>
      <c r="GC171" s="745"/>
      <c r="GD171" s="745"/>
      <c r="GE171" s="745"/>
      <c r="GF171" s="745"/>
      <c r="GG171" s="745"/>
      <c r="GH171" s="745"/>
      <c r="GI171" s="745"/>
      <c r="GJ171" s="745"/>
      <c r="GK171" s="745"/>
      <c r="GL171" s="745"/>
      <c r="GM171" s="745"/>
      <c r="GN171" s="745"/>
      <c r="GO171" s="745"/>
      <c r="GP171" s="745"/>
      <c r="GQ171" s="745"/>
      <c r="GR171" s="745"/>
      <c r="GS171" s="745"/>
      <c r="GT171" s="745"/>
      <c r="GU171" s="745"/>
      <c r="GV171" s="745"/>
      <c r="GW171" s="745"/>
      <c r="GX171" s="745"/>
      <c r="GY171" s="745"/>
      <c r="GZ171" s="745"/>
      <c r="HA171" s="745"/>
      <c r="HB171" s="745"/>
      <c r="HC171" s="745"/>
      <c r="HD171" s="745"/>
      <c r="HE171" s="745"/>
      <c r="HF171" s="745"/>
      <c r="HG171" s="745"/>
      <c r="HH171" s="745"/>
      <c r="HI171" s="745"/>
      <c r="HJ171" s="745"/>
      <c r="HK171" s="745"/>
      <c r="HL171" s="745"/>
      <c r="HM171" s="745"/>
      <c r="HN171" s="745"/>
      <c r="HO171" s="745"/>
      <c r="HP171" s="745"/>
      <c r="HQ171" s="745"/>
      <c r="HR171" s="745"/>
      <c r="HS171" s="745"/>
      <c r="HT171" s="745"/>
      <c r="HU171" s="745"/>
      <c r="HV171" s="745"/>
      <c r="HW171" s="745"/>
      <c r="HX171" s="745"/>
      <c r="HY171" s="745"/>
      <c r="HZ171" s="745"/>
      <c r="IA171" s="745"/>
      <c r="IB171" s="745"/>
      <c r="IC171" s="745"/>
      <c r="ID171" s="745"/>
      <c r="IE171" s="745"/>
      <c r="IF171" s="745"/>
      <c r="IG171" s="745"/>
      <c r="IH171" s="745"/>
      <c r="II171" s="745"/>
      <c r="IJ171" s="745"/>
      <c r="IK171" s="745"/>
      <c r="IL171" s="745"/>
      <c r="IM171" s="745"/>
      <c r="IN171" s="745"/>
    </row>
    <row r="172" spans="1:248" ht="12.75">
      <c r="A172" s="758"/>
      <c r="B172" s="758"/>
      <c r="C172" s="758"/>
      <c r="D172" s="758"/>
      <c r="E172" s="750"/>
      <c r="F172" s="758"/>
      <c r="G172" s="758"/>
      <c r="H172" s="758"/>
      <c r="I172" s="750"/>
      <c r="J172" s="758"/>
      <c r="K172" s="758"/>
      <c r="L172" s="750"/>
      <c r="M172" s="758"/>
      <c r="N172" s="758"/>
      <c r="O172" s="750"/>
      <c r="P172" s="750"/>
      <c r="Q172" s="750"/>
      <c r="R172" s="750"/>
      <c r="S172" s="750"/>
      <c r="T172" s="750"/>
      <c r="U172" s="757"/>
      <c r="V172" s="753"/>
      <c r="W172" s="745"/>
      <c r="X172" s="745"/>
      <c r="Y172" s="753"/>
      <c r="Z172" s="745"/>
      <c r="AA172" s="745"/>
      <c r="AB172" s="745"/>
      <c r="AC172" s="745"/>
      <c r="AD172" s="745"/>
      <c r="AE172" s="745"/>
      <c r="AF172" s="745"/>
      <c r="AG172" s="745"/>
      <c r="AH172" s="745"/>
      <c r="AI172" s="745"/>
      <c r="AJ172" s="745"/>
      <c r="AK172" s="745"/>
      <c r="AL172" s="745"/>
      <c r="AM172" s="745"/>
      <c r="AN172" s="745"/>
      <c r="AO172" s="745"/>
      <c r="AP172" s="745"/>
      <c r="AQ172" s="745"/>
      <c r="AR172" s="745"/>
      <c r="AS172" s="745"/>
      <c r="AT172" s="745"/>
      <c r="AU172" s="745"/>
      <c r="AV172" s="745"/>
      <c r="AW172" s="745"/>
      <c r="AX172" s="745"/>
      <c r="AY172" s="745"/>
      <c r="AZ172" s="745"/>
      <c r="BA172" s="745"/>
      <c r="BB172" s="745"/>
      <c r="BC172" s="745"/>
      <c r="BD172" s="745"/>
      <c r="BE172" s="745"/>
      <c r="BF172" s="745"/>
      <c r="BG172" s="745"/>
      <c r="BH172" s="745"/>
      <c r="BI172" s="745"/>
      <c r="BJ172" s="745"/>
      <c r="BK172" s="745"/>
      <c r="BL172" s="745"/>
      <c r="BM172" s="745"/>
      <c r="BN172" s="745"/>
      <c r="BO172" s="745"/>
      <c r="BP172" s="745"/>
      <c r="BQ172" s="745"/>
      <c r="BR172" s="745"/>
      <c r="BS172" s="745"/>
      <c r="BT172" s="745"/>
      <c r="BU172" s="745"/>
      <c r="BV172" s="745"/>
      <c r="BW172" s="745"/>
      <c r="BX172" s="745"/>
      <c r="BY172" s="745"/>
      <c r="BZ172" s="745"/>
      <c r="CA172" s="745"/>
      <c r="CB172" s="745"/>
      <c r="CC172" s="745"/>
      <c r="CD172" s="745"/>
      <c r="CE172" s="745"/>
      <c r="CF172" s="745"/>
      <c r="CG172" s="745"/>
      <c r="CH172" s="745"/>
      <c r="CI172" s="745"/>
      <c r="CJ172" s="745"/>
      <c r="CK172" s="745"/>
      <c r="CL172" s="745"/>
      <c r="CM172" s="745"/>
      <c r="CN172" s="745"/>
      <c r="CO172" s="745"/>
      <c r="CP172" s="745"/>
      <c r="CQ172" s="745"/>
      <c r="CR172" s="745"/>
      <c r="CS172" s="745"/>
      <c r="CT172" s="745"/>
      <c r="CU172" s="745"/>
      <c r="CV172" s="745"/>
      <c r="CW172" s="745"/>
      <c r="CX172" s="745"/>
      <c r="CY172" s="745"/>
      <c r="CZ172" s="745"/>
      <c r="DA172" s="745"/>
      <c r="DB172" s="745"/>
      <c r="DC172" s="745"/>
      <c r="DD172" s="745"/>
      <c r="DE172" s="745"/>
      <c r="DF172" s="745"/>
      <c r="DG172" s="745"/>
      <c r="DH172" s="745"/>
      <c r="DI172" s="745"/>
      <c r="DJ172" s="745"/>
      <c r="DK172" s="745"/>
      <c r="DL172" s="745"/>
      <c r="DM172" s="745"/>
      <c r="DN172" s="745"/>
      <c r="DO172" s="745"/>
      <c r="DP172" s="745"/>
      <c r="DQ172" s="745"/>
      <c r="DR172" s="745"/>
      <c r="DS172" s="745"/>
      <c r="DT172" s="745"/>
      <c r="DU172" s="745"/>
      <c r="DV172" s="745"/>
      <c r="DW172" s="745"/>
      <c r="DX172" s="745"/>
      <c r="DY172" s="745"/>
      <c r="DZ172" s="745"/>
      <c r="EA172" s="745"/>
      <c r="EB172" s="745"/>
      <c r="EC172" s="745"/>
      <c r="ED172" s="745"/>
      <c r="EE172" s="745"/>
      <c r="EF172" s="745"/>
      <c r="EG172" s="745"/>
      <c r="EH172" s="745"/>
      <c r="EI172" s="745"/>
      <c r="EJ172" s="745"/>
      <c r="EK172" s="745"/>
      <c r="EL172" s="745"/>
      <c r="EM172" s="745"/>
      <c r="EN172" s="745"/>
      <c r="EO172" s="745"/>
      <c r="EP172" s="745"/>
      <c r="EQ172" s="745"/>
      <c r="ER172" s="745"/>
      <c r="ES172" s="745"/>
      <c r="ET172" s="745"/>
      <c r="EU172" s="745"/>
      <c r="EV172" s="745"/>
      <c r="EW172" s="745"/>
      <c r="EX172" s="745"/>
      <c r="EY172" s="745"/>
      <c r="EZ172" s="745"/>
      <c r="FA172" s="745"/>
      <c r="FB172" s="745"/>
      <c r="FC172" s="745"/>
      <c r="FD172" s="745"/>
      <c r="FE172" s="745"/>
      <c r="FF172" s="745"/>
      <c r="FG172" s="745"/>
      <c r="FH172" s="745"/>
      <c r="FI172" s="745"/>
      <c r="FJ172" s="745"/>
      <c r="FK172" s="745"/>
      <c r="FL172" s="745"/>
      <c r="FM172" s="745"/>
      <c r="FN172" s="745"/>
      <c r="FO172" s="745"/>
      <c r="FP172" s="745"/>
      <c r="FQ172" s="745"/>
      <c r="FR172" s="745"/>
      <c r="FS172" s="745"/>
      <c r="FT172" s="745"/>
      <c r="FU172" s="745"/>
      <c r="FV172" s="745"/>
      <c r="FW172" s="745"/>
      <c r="FX172" s="745"/>
      <c r="FY172" s="745"/>
      <c r="FZ172" s="745"/>
      <c r="GA172" s="745"/>
      <c r="GB172" s="745"/>
      <c r="GC172" s="745"/>
      <c r="GD172" s="745"/>
      <c r="GE172" s="745"/>
      <c r="GF172" s="745"/>
      <c r="GG172" s="745"/>
      <c r="GH172" s="745"/>
      <c r="GI172" s="745"/>
      <c r="GJ172" s="745"/>
      <c r="GK172" s="745"/>
      <c r="GL172" s="745"/>
      <c r="GM172" s="745"/>
      <c r="GN172" s="745"/>
      <c r="GO172" s="745"/>
      <c r="GP172" s="745"/>
      <c r="GQ172" s="745"/>
      <c r="GR172" s="745"/>
      <c r="GS172" s="745"/>
      <c r="GT172" s="745"/>
      <c r="GU172" s="745"/>
      <c r="GV172" s="745"/>
      <c r="GW172" s="745"/>
      <c r="GX172" s="745"/>
      <c r="GY172" s="745"/>
      <c r="GZ172" s="745"/>
      <c r="HA172" s="745"/>
      <c r="HB172" s="745"/>
      <c r="HC172" s="745"/>
      <c r="HD172" s="745"/>
      <c r="HE172" s="745"/>
      <c r="HF172" s="745"/>
      <c r="HG172" s="745"/>
      <c r="HH172" s="745"/>
      <c r="HI172" s="745"/>
      <c r="HJ172" s="745"/>
      <c r="HK172" s="745"/>
      <c r="HL172" s="745"/>
      <c r="HM172" s="745"/>
      <c r="HN172" s="745"/>
      <c r="HO172" s="745"/>
      <c r="HP172" s="745"/>
      <c r="HQ172" s="745"/>
      <c r="HR172" s="745"/>
      <c r="HS172" s="745"/>
      <c r="HT172" s="745"/>
      <c r="HU172" s="745"/>
      <c r="HV172" s="745"/>
      <c r="HW172" s="745"/>
      <c r="HX172" s="745"/>
      <c r="HY172" s="745"/>
      <c r="HZ172" s="745"/>
      <c r="IA172" s="745"/>
      <c r="IB172" s="745"/>
      <c r="IC172" s="745"/>
      <c r="ID172" s="745"/>
      <c r="IE172" s="745"/>
      <c r="IF172" s="745"/>
      <c r="IG172" s="745"/>
      <c r="IH172" s="745"/>
      <c r="II172" s="745"/>
      <c r="IJ172" s="745"/>
      <c r="IK172" s="745"/>
      <c r="IL172" s="745"/>
      <c r="IM172" s="745"/>
      <c r="IN172" s="745"/>
    </row>
    <row r="173" spans="1:248" ht="12.75">
      <c r="A173" s="758"/>
      <c r="B173" s="758"/>
      <c r="C173" s="758"/>
      <c r="D173" s="758"/>
      <c r="E173" s="750"/>
      <c r="F173" s="758"/>
      <c r="G173" s="758"/>
      <c r="H173" s="758"/>
      <c r="I173" s="750"/>
      <c r="J173" s="758"/>
      <c r="K173" s="758"/>
      <c r="L173" s="750"/>
      <c r="M173" s="758"/>
      <c r="N173" s="758"/>
      <c r="O173" s="750"/>
      <c r="P173" s="750"/>
      <c r="Q173" s="750"/>
      <c r="R173" s="750"/>
      <c r="S173" s="750"/>
      <c r="T173" s="750"/>
      <c r="U173" s="757"/>
      <c r="V173" s="753"/>
      <c r="W173" s="745"/>
      <c r="X173" s="745"/>
      <c r="Y173" s="753"/>
      <c r="Z173" s="745"/>
      <c r="AA173" s="745"/>
      <c r="AB173" s="745"/>
      <c r="AC173" s="745"/>
      <c r="AD173" s="745"/>
      <c r="AE173" s="745"/>
      <c r="AF173" s="745"/>
      <c r="AG173" s="745"/>
      <c r="AH173" s="745"/>
      <c r="AI173" s="745"/>
      <c r="AJ173" s="745"/>
      <c r="AK173" s="745"/>
      <c r="AL173" s="745"/>
      <c r="AM173" s="745"/>
      <c r="AN173" s="745"/>
      <c r="AO173" s="745"/>
      <c r="AP173" s="745"/>
      <c r="AQ173" s="745"/>
      <c r="AR173" s="745"/>
      <c r="AS173" s="745"/>
      <c r="AT173" s="745"/>
      <c r="AU173" s="745"/>
      <c r="AV173" s="745"/>
      <c r="AW173" s="745"/>
      <c r="AX173" s="745"/>
      <c r="AY173" s="745"/>
      <c r="AZ173" s="745"/>
      <c r="BA173" s="745"/>
      <c r="BB173" s="745"/>
      <c r="BC173" s="745"/>
      <c r="BD173" s="745"/>
      <c r="BE173" s="745"/>
      <c r="BF173" s="745"/>
      <c r="BG173" s="745"/>
      <c r="BH173" s="745"/>
      <c r="BI173" s="745"/>
      <c r="BJ173" s="745"/>
      <c r="BK173" s="745"/>
      <c r="BL173" s="745"/>
      <c r="BM173" s="745"/>
      <c r="BN173" s="745"/>
      <c r="BO173" s="745"/>
      <c r="BP173" s="745"/>
      <c r="BQ173" s="745"/>
      <c r="BR173" s="745"/>
      <c r="BS173" s="745"/>
      <c r="BT173" s="745"/>
      <c r="BU173" s="745"/>
      <c r="BV173" s="745"/>
      <c r="BW173" s="745"/>
      <c r="BX173" s="745"/>
      <c r="BY173" s="745"/>
      <c r="BZ173" s="745"/>
      <c r="CA173" s="745"/>
      <c r="CB173" s="745"/>
      <c r="CC173" s="745"/>
      <c r="CD173" s="745"/>
      <c r="CE173" s="745"/>
      <c r="CF173" s="745"/>
      <c r="CG173" s="745"/>
      <c r="CH173" s="745"/>
      <c r="CI173" s="745"/>
      <c r="CJ173" s="745"/>
      <c r="CK173" s="745"/>
      <c r="CL173" s="745"/>
      <c r="CM173" s="745"/>
      <c r="CN173" s="745"/>
      <c r="CO173" s="745"/>
      <c r="CP173" s="745"/>
      <c r="CQ173" s="745"/>
      <c r="CR173" s="745"/>
      <c r="CS173" s="745"/>
      <c r="CT173" s="745"/>
      <c r="CU173" s="745"/>
      <c r="CV173" s="745"/>
      <c r="CW173" s="745"/>
      <c r="CX173" s="745"/>
      <c r="CY173" s="745"/>
      <c r="CZ173" s="745"/>
      <c r="DA173" s="745"/>
      <c r="DB173" s="745"/>
      <c r="DC173" s="745"/>
      <c r="DD173" s="745"/>
      <c r="DE173" s="745"/>
      <c r="DF173" s="745"/>
      <c r="DG173" s="745"/>
      <c r="DH173" s="745"/>
      <c r="DI173" s="745"/>
      <c r="DJ173" s="745"/>
      <c r="DK173" s="745"/>
      <c r="DL173" s="745"/>
      <c r="DM173" s="745"/>
      <c r="DN173" s="745"/>
      <c r="DO173" s="745"/>
      <c r="DP173" s="745"/>
      <c r="DQ173" s="745"/>
      <c r="DR173" s="745"/>
      <c r="DS173" s="745"/>
      <c r="DT173" s="745"/>
      <c r="DU173" s="745"/>
      <c r="DV173" s="745"/>
      <c r="DW173" s="745"/>
      <c r="DX173" s="745"/>
      <c r="DY173" s="745"/>
      <c r="DZ173" s="745"/>
      <c r="EA173" s="745"/>
      <c r="EB173" s="745"/>
      <c r="EC173" s="745"/>
      <c r="ED173" s="745"/>
      <c r="EE173" s="745"/>
      <c r="EF173" s="745"/>
      <c r="EG173" s="745"/>
      <c r="EH173" s="745"/>
      <c r="EI173" s="745"/>
      <c r="EJ173" s="745"/>
      <c r="EK173" s="745"/>
      <c r="EL173" s="745"/>
      <c r="EM173" s="745"/>
      <c r="EN173" s="745"/>
      <c r="EO173" s="745"/>
      <c r="EP173" s="745"/>
      <c r="EQ173" s="745"/>
      <c r="ER173" s="745"/>
      <c r="ES173" s="745"/>
      <c r="ET173" s="745"/>
      <c r="EU173" s="745"/>
      <c r="EV173" s="745"/>
      <c r="EW173" s="745"/>
      <c r="EX173" s="745"/>
      <c r="EY173" s="745"/>
      <c r="EZ173" s="745"/>
      <c r="FA173" s="745"/>
      <c r="FB173" s="745"/>
      <c r="FC173" s="745"/>
      <c r="FD173" s="745"/>
      <c r="FE173" s="745"/>
      <c r="FF173" s="745"/>
      <c r="FG173" s="745"/>
      <c r="FH173" s="745"/>
      <c r="FI173" s="745"/>
      <c r="FJ173" s="745"/>
      <c r="FK173" s="745"/>
      <c r="FL173" s="745"/>
      <c r="FM173" s="745"/>
      <c r="FN173" s="745"/>
      <c r="FO173" s="745"/>
      <c r="FP173" s="745"/>
      <c r="FQ173" s="745"/>
      <c r="FR173" s="745"/>
      <c r="FS173" s="745"/>
      <c r="FT173" s="745"/>
      <c r="FU173" s="745"/>
      <c r="FV173" s="745"/>
      <c r="FW173" s="745"/>
      <c r="FX173" s="745"/>
      <c r="FY173" s="745"/>
      <c r="FZ173" s="745"/>
      <c r="GA173" s="745"/>
      <c r="GB173" s="745"/>
      <c r="GC173" s="745"/>
      <c r="GD173" s="745"/>
      <c r="GE173" s="745"/>
      <c r="GF173" s="745"/>
      <c r="GG173" s="745"/>
      <c r="GH173" s="745"/>
      <c r="GI173" s="745"/>
      <c r="GJ173" s="745"/>
      <c r="GK173" s="745"/>
      <c r="GL173" s="745"/>
      <c r="GM173" s="745"/>
      <c r="GN173" s="745"/>
      <c r="GO173" s="745"/>
      <c r="GP173" s="745"/>
      <c r="GQ173" s="745"/>
      <c r="GR173" s="745"/>
      <c r="GS173" s="745"/>
      <c r="GT173" s="745"/>
      <c r="GU173" s="745"/>
      <c r="GV173" s="745"/>
      <c r="GW173" s="745"/>
      <c r="GX173" s="745"/>
      <c r="GY173" s="745"/>
      <c r="GZ173" s="745"/>
      <c r="HA173" s="745"/>
      <c r="HB173" s="745"/>
      <c r="HC173" s="745"/>
      <c r="HD173" s="745"/>
      <c r="HE173" s="745"/>
      <c r="HF173" s="745"/>
      <c r="HG173" s="745"/>
      <c r="HH173" s="745"/>
      <c r="HI173" s="745"/>
      <c r="HJ173" s="745"/>
      <c r="HK173" s="745"/>
      <c r="HL173" s="745"/>
      <c r="HM173" s="745"/>
      <c r="HN173" s="745"/>
      <c r="HO173" s="745"/>
      <c r="HP173" s="745"/>
      <c r="HQ173" s="745"/>
      <c r="HR173" s="745"/>
      <c r="HS173" s="745"/>
      <c r="HT173" s="745"/>
      <c r="HU173" s="745"/>
      <c r="HV173" s="745"/>
      <c r="HW173" s="745"/>
      <c r="HX173" s="745"/>
      <c r="HY173" s="745"/>
      <c r="HZ173" s="745"/>
      <c r="IA173" s="745"/>
      <c r="IB173" s="745"/>
      <c r="IC173" s="745"/>
      <c r="ID173" s="745"/>
      <c r="IE173" s="745"/>
      <c r="IF173" s="745"/>
      <c r="IG173" s="745"/>
      <c r="IH173" s="745"/>
      <c r="II173" s="745"/>
      <c r="IJ173" s="745"/>
      <c r="IK173" s="745"/>
      <c r="IL173" s="745"/>
      <c r="IM173" s="745"/>
      <c r="IN173" s="745"/>
    </row>
    <row r="174" spans="1:248" ht="12.75">
      <c r="A174" s="758"/>
      <c r="B174" s="758"/>
      <c r="C174" s="758"/>
      <c r="D174" s="758"/>
      <c r="E174" s="750"/>
      <c r="F174" s="758"/>
      <c r="G174" s="758"/>
      <c r="H174" s="758"/>
      <c r="I174" s="750"/>
      <c r="J174" s="758"/>
      <c r="K174" s="758"/>
      <c r="L174" s="750"/>
      <c r="M174" s="758"/>
      <c r="N174" s="758"/>
      <c r="O174" s="750"/>
      <c r="P174" s="750"/>
      <c r="Q174" s="750"/>
      <c r="R174" s="750"/>
      <c r="S174" s="750"/>
      <c r="T174" s="750"/>
      <c r="U174" s="757"/>
      <c r="V174" s="753"/>
      <c r="W174" s="745"/>
      <c r="X174" s="745"/>
      <c r="Y174" s="753"/>
      <c r="Z174" s="745"/>
      <c r="AA174" s="745"/>
      <c r="AB174" s="745"/>
      <c r="AC174" s="745"/>
      <c r="AD174" s="745"/>
      <c r="AE174" s="745"/>
      <c r="AF174" s="745"/>
      <c r="AG174" s="745"/>
      <c r="AH174" s="745"/>
      <c r="AI174" s="745"/>
      <c r="AJ174" s="745"/>
      <c r="AK174" s="745"/>
      <c r="AL174" s="745"/>
      <c r="AM174" s="745"/>
      <c r="AN174" s="745"/>
      <c r="AO174" s="745"/>
      <c r="AP174" s="745"/>
      <c r="AQ174" s="745"/>
      <c r="AR174" s="745"/>
      <c r="AS174" s="745"/>
      <c r="AT174" s="745"/>
      <c r="AU174" s="745"/>
      <c r="AV174" s="745"/>
      <c r="AW174" s="745"/>
      <c r="AX174" s="745"/>
      <c r="AY174" s="745"/>
      <c r="AZ174" s="745"/>
      <c r="BA174" s="745"/>
      <c r="BB174" s="745"/>
      <c r="BC174" s="745"/>
      <c r="BD174" s="745"/>
      <c r="BE174" s="745"/>
      <c r="BF174" s="745"/>
      <c r="BG174" s="745"/>
      <c r="BH174" s="745"/>
      <c r="BI174" s="745"/>
      <c r="BJ174" s="745"/>
      <c r="BK174" s="745"/>
      <c r="BL174" s="745"/>
      <c r="BM174" s="745"/>
      <c r="BN174" s="745"/>
      <c r="BO174" s="745"/>
      <c r="BP174" s="745"/>
      <c r="BQ174" s="745"/>
      <c r="BR174" s="745"/>
      <c r="BS174" s="745"/>
      <c r="BT174" s="745"/>
      <c r="BU174" s="745"/>
      <c r="BV174" s="745"/>
      <c r="BW174" s="745"/>
      <c r="BX174" s="745"/>
      <c r="BY174" s="745"/>
      <c r="BZ174" s="745"/>
      <c r="CA174" s="745"/>
      <c r="CB174" s="745"/>
      <c r="CC174" s="745"/>
      <c r="CD174" s="745"/>
      <c r="CE174" s="745"/>
      <c r="CF174" s="745"/>
      <c r="CG174" s="745"/>
      <c r="CH174" s="745"/>
      <c r="CI174" s="745"/>
      <c r="CJ174" s="745"/>
      <c r="CK174" s="745"/>
      <c r="CL174" s="745"/>
      <c r="CM174" s="745"/>
      <c r="CN174" s="745"/>
      <c r="CO174" s="745"/>
      <c r="CP174" s="745"/>
      <c r="CQ174" s="745"/>
      <c r="CR174" s="745"/>
      <c r="CS174" s="745"/>
      <c r="CT174" s="745"/>
      <c r="CU174" s="745"/>
      <c r="CV174" s="745"/>
      <c r="CW174" s="745"/>
      <c r="CX174" s="745"/>
      <c r="CY174" s="745"/>
      <c r="CZ174" s="745"/>
      <c r="DA174" s="745"/>
      <c r="DB174" s="745"/>
      <c r="DC174" s="745"/>
      <c r="DD174" s="745"/>
      <c r="DE174" s="745"/>
      <c r="DF174" s="745"/>
      <c r="DG174" s="745"/>
      <c r="DH174" s="745"/>
      <c r="DI174" s="745"/>
      <c r="DJ174" s="745"/>
      <c r="DK174" s="745"/>
      <c r="DL174" s="745"/>
      <c r="DM174" s="745"/>
      <c r="DN174" s="745"/>
      <c r="DO174" s="745"/>
      <c r="DP174" s="745"/>
      <c r="DQ174" s="745"/>
      <c r="DR174" s="745"/>
      <c r="DS174" s="745"/>
      <c r="DT174" s="745"/>
      <c r="DU174" s="745"/>
      <c r="DV174" s="745"/>
      <c r="DW174" s="745"/>
      <c r="DX174" s="745"/>
      <c r="DY174" s="745"/>
      <c r="DZ174" s="745"/>
      <c r="EA174" s="745"/>
      <c r="EB174" s="745"/>
      <c r="EC174" s="745"/>
      <c r="ED174" s="745"/>
      <c r="EE174" s="745"/>
      <c r="EF174" s="745"/>
      <c r="EG174" s="745"/>
      <c r="EH174" s="745"/>
      <c r="EI174" s="745"/>
      <c r="EJ174" s="745"/>
      <c r="EK174" s="745"/>
      <c r="EL174" s="745"/>
      <c r="EM174" s="745"/>
      <c r="EN174" s="745"/>
      <c r="EO174" s="745"/>
      <c r="EP174" s="745"/>
      <c r="EQ174" s="745"/>
      <c r="ER174" s="745"/>
      <c r="ES174" s="745"/>
      <c r="ET174" s="745"/>
      <c r="EU174" s="745"/>
      <c r="EV174" s="745"/>
      <c r="EW174" s="745"/>
      <c r="EX174" s="745"/>
      <c r="EY174" s="745"/>
      <c r="EZ174" s="745"/>
      <c r="FA174" s="745"/>
      <c r="FB174" s="745"/>
      <c r="FC174" s="745"/>
      <c r="FD174" s="745"/>
      <c r="FE174" s="745"/>
      <c r="FF174" s="745"/>
      <c r="FG174" s="745"/>
      <c r="FH174" s="745"/>
      <c r="FI174" s="745"/>
      <c r="FJ174" s="745"/>
      <c r="FK174" s="745"/>
      <c r="FL174" s="745"/>
      <c r="FM174" s="745"/>
      <c r="FN174" s="745"/>
      <c r="FO174" s="745"/>
      <c r="FP174" s="745"/>
      <c r="FQ174" s="745"/>
      <c r="FR174" s="745"/>
      <c r="FS174" s="745"/>
      <c r="FT174" s="745"/>
      <c r="FU174" s="745"/>
      <c r="FV174" s="745"/>
      <c r="FW174" s="745"/>
      <c r="FX174" s="745"/>
      <c r="FY174" s="745"/>
      <c r="FZ174" s="745"/>
      <c r="GA174" s="745"/>
      <c r="GB174" s="745"/>
      <c r="GC174" s="745"/>
      <c r="GD174" s="745"/>
      <c r="GE174" s="745"/>
      <c r="GF174" s="745"/>
      <c r="GG174" s="745"/>
      <c r="GH174" s="745"/>
      <c r="GI174" s="745"/>
      <c r="GJ174" s="745"/>
      <c r="GK174" s="745"/>
      <c r="GL174" s="745"/>
      <c r="GM174" s="745"/>
      <c r="GN174" s="745"/>
      <c r="GO174" s="745"/>
      <c r="GP174" s="745"/>
      <c r="GQ174" s="745"/>
      <c r="GR174" s="745"/>
      <c r="GS174" s="745"/>
      <c r="GT174" s="745"/>
      <c r="GU174" s="745"/>
      <c r="GV174" s="745"/>
      <c r="GW174" s="745"/>
      <c r="GX174" s="745"/>
      <c r="GY174" s="745"/>
      <c r="GZ174" s="745"/>
      <c r="HA174" s="745"/>
      <c r="HB174" s="745"/>
      <c r="HC174" s="745"/>
      <c r="HD174" s="745"/>
      <c r="HE174" s="745"/>
      <c r="HF174" s="745"/>
      <c r="HG174" s="745"/>
      <c r="HH174" s="745"/>
      <c r="HI174" s="745"/>
      <c r="HJ174" s="745"/>
      <c r="HK174" s="745"/>
      <c r="HL174" s="745"/>
      <c r="HM174" s="745"/>
      <c r="HN174" s="745"/>
      <c r="HO174" s="745"/>
      <c r="HP174" s="745"/>
      <c r="HQ174" s="745"/>
      <c r="HR174" s="745"/>
      <c r="HS174" s="745"/>
      <c r="HT174" s="745"/>
      <c r="HU174" s="745"/>
      <c r="HV174" s="745"/>
      <c r="HW174" s="745"/>
      <c r="HX174" s="745"/>
      <c r="HY174" s="745"/>
      <c r="HZ174" s="745"/>
      <c r="IA174" s="745"/>
      <c r="IB174" s="745"/>
      <c r="IC174" s="745"/>
      <c r="ID174" s="745"/>
      <c r="IE174" s="745"/>
      <c r="IF174" s="745"/>
      <c r="IG174" s="745"/>
      <c r="IH174" s="745"/>
      <c r="II174" s="745"/>
      <c r="IJ174" s="745"/>
      <c r="IK174" s="745"/>
      <c r="IL174" s="745"/>
      <c r="IM174" s="745"/>
      <c r="IN174" s="745"/>
    </row>
    <row r="175" spans="1:248" ht="12.75">
      <c r="A175" s="758"/>
      <c r="B175" s="758"/>
      <c r="C175" s="758"/>
      <c r="D175" s="758"/>
      <c r="E175" s="750"/>
      <c r="F175" s="758"/>
      <c r="G175" s="758"/>
      <c r="H175" s="758"/>
      <c r="I175" s="750"/>
      <c r="J175" s="758"/>
      <c r="K175" s="758"/>
      <c r="L175" s="750"/>
      <c r="M175" s="758"/>
      <c r="N175" s="758"/>
      <c r="O175" s="750"/>
      <c r="P175" s="750"/>
      <c r="Q175" s="750"/>
      <c r="R175" s="750"/>
      <c r="S175" s="750"/>
      <c r="T175" s="750"/>
      <c r="U175" s="757"/>
      <c r="V175" s="753"/>
      <c r="W175" s="745"/>
      <c r="X175" s="745"/>
      <c r="Y175" s="753"/>
      <c r="Z175" s="745"/>
      <c r="AA175" s="745"/>
      <c r="AB175" s="745"/>
      <c r="AC175" s="745"/>
      <c r="AD175" s="745"/>
      <c r="AE175" s="745"/>
      <c r="AF175" s="745"/>
      <c r="AG175" s="745"/>
      <c r="AH175" s="745"/>
      <c r="AI175" s="745"/>
      <c r="AJ175" s="745"/>
      <c r="AK175" s="745"/>
      <c r="AL175" s="745"/>
      <c r="AM175" s="745"/>
      <c r="AN175" s="745"/>
      <c r="AO175" s="745"/>
      <c r="AP175" s="745"/>
      <c r="AQ175" s="745"/>
      <c r="AR175" s="745"/>
      <c r="AS175" s="745"/>
      <c r="AT175" s="745"/>
      <c r="AU175" s="745"/>
      <c r="AV175" s="745"/>
      <c r="AW175" s="745"/>
      <c r="AX175" s="745"/>
      <c r="AY175" s="745"/>
      <c r="AZ175" s="745"/>
      <c r="BA175" s="745"/>
      <c r="BB175" s="745"/>
      <c r="BC175" s="745"/>
      <c r="BD175" s="745"/>
      <c r="BE175" s="745"/>
      <c r="BF175" s="745"/>
      <c r="BG175" s="745"/>
      <c r="BH175" s="745"/>
      <c r="BI175" s="745"/>
      <c r="BJ175" s="745"/>
      <c r="BK175" s="745"/>
      <c r="BL175" s="745"/>
      <c r="BM175" s="745"/>
      <c r="BN175" s="745"/>
      <c r="BO175" s="745"/>
      <c r="BP175" s="745"/>
      <c r="BQ175" s="745"/>
      <c r="BR175" s="745"/>
      <c r="BS175" s="745"/>
      <c r="BT175" s="745"/>
      <c r="BU175" s="745"/>
      <c r="BV175" s="745"/>
      <c r="BW175" s="745"/>
      <c r="BX175" s="745"/>
      <c r="BY175" s="745"/>
      <c r="BZ175" s="745"/>
      <c r="CA175" s="745"/>
      <c r="CB175" s="745"/>
      <c r="CC175" s="745"/>
      <c r="CD175" s="745"/>
      <c r="CE175" s="745"/>
      <c r="CF175" s="745"/>
      <c r="CG175" s="745"/>
      <c r="CH175" s="745"/>
      <c r="CI175" s="745"/>
      <c r="CJ175" s="745"/>
      <c r="CK175" s="745"/>
      <c r="CL175" s="745"/>
      <c r="CM175" s="745"/>
      <c r="CN175" s="745"/>
      <c r="CO175" s="745"/>
      <c r="CP175" s="745"/>
      <c r="CQ175" s="745"/>
      <c r="CR175" s="745"/>
      <c r="CS175" s="745"/>
      <c r="CT175" s="745"/>
      <c r="CU175" s="745"/>
      <c r="CV175" s="745"/>
      <c r="CW175" s="745"/>
      <c r="CX175" s="745"/>
      <c r="CY175" s="745"/>
      <c r="CZ175" s="745"/>
      <c r="DA175" s="745"/>
      <c r="DB175" s="745"/>
      <c r="DC175" s="745"/>
      <c r="DD175" s="745"/>
      <c r="DE175" s="745"/>
      <c r="DF175" s="745"/>
      <c r="DG175" s="745"/>
      <c r="DH175" s="745"/>
      <c r="DI175" s="745"/>
      <c r="DJ175" s="745"/>
      <c r="DK175" s="745"/>
      <c r="DL175" s="745"/>
      <c r="DM175" s="745"/>
      <c r="DN175" s="745"/>
      <c r="DO175" s="745"/>
      <c r="DP175" s="745"/>
      <c r="DQ175" s="745"/>
      <c r="DR175" s="745"/>
      <c r="DS175" s="745"/>
      <c r="DT175" s="745"/>
      <c r="DU175" s="745"/>
      <c r="DV175" s="745"/>
      <c r="DW175" s="745"/>
      <c r="DX175" s="745"/>
      <c r="DY175" s="745"/>
      <c r="DZ175" s="745"/>
      <c r="EA175" s="745"/>
      <c r="EB175" s="745"/>
      <c r="EC175" s="745"/>
      <c r="ED175" s="745"/>
      <c r="EE175" s="745"/>
      <c r="EF175" s="745"/>
      <c r="EG175" s="745"/>
      <c r="EH175" s="745"/>
      <c r="EI175" s="745"/>
      <c r="EJ175" s="745"/>
      <c r="EK175" s="745"/>
      <c r="EL175" s="745"/>
      <c r="EM175" s="745"/>
      <c r="EN175" s="745"/>
      <c r="EO175" s="745"/>
      <c r="EP175" s="745"/>
      <c r="EQ175" s="745"/>
      <c r="ER175" s="745"/>
      <c r="ES175" s="745"/>
      <c r="ET175" s="745"/>
      <c r="EU175" s="745"/>
      <c r="EV175" s="745"/>
      <c r="EW175" s="745"/>
      <c r="EX175" s="745"/>
      <c r="EY175" s="745"/>
      <c r="EZ175" s="745"/>
      <c r="FA175" s="745"/>
      <c r="FB175" s="745"/>
      <c r="FC175" s="745"/>
      <c r="FD175" s="745"/>
      <c r="FE175" s="745"/>
      <c r="FF175" s="745"/>
      <c r="FG175" s="745"/>
      <c r="FH175" s="745"/>
      <c r="FI175" s="745"/>
      <c r="FJ175" s="745"/>
      <c r="FK175" s="745"/>
      <c r="FL175" s="745"/>
      <c r="FM175" s="745"/>
      <c r="FN175" s="745"/>
      <c r="FO175" s="745"/>
      <c r="FP175" s="745"/>
      <c r="FQ175" s="745"/>
      <c r="FR175" s="745"/>
      <c r="FS175" s="745"/>
      <c r="FT175" s="745"/>
      <c r="FU175" s="745"/>
      <c r="FV175" s="745"/>
      <c r="FW175" s="745"/>
      <c r="FX175" s="745"/>
      <c r="FY175" s="745"/>
      <c r="FZ175" s="745"/>
      <c r="GA175" s="745"/>
      <c r="GB175" s="745"/>
      <c r="GC175" s="745"/>
      <c r="GD175" s="745"/>
      <c r="GE175" s="745"/>
      <c r="GF175" s="745"/>
      <c r="GG175" s="745"/>
      <c r="GH175" s="745"/>
      <c r="GI175" s="745"/>
      <c r="GJ175" s="745"/>
      <c r="GK175" s="745"/>
      <c r="GL175" s="745"/>
      <c r="GM175" s="745"/>
      <c r="GN175" s="745"/>
      <c r="GO175" s="745"/>
      <c r="GP175" s="745"/>
      <c r="GQ175" s="745"/>
      <c r="GR175" s="745"/>
      <c r="GS175" s="745"/>
      <c r="GT175" s="745"/>
      <c r="GU175" s="745"/>
      <c r="GV175" s="745"/>
      <c r="GW175" s="745"/>
      <c r="GX175" s="745"/>
      <c r="GY175" s="745"/>
      <c r="GZ175" s="745"/>
      <c r="HA175" s="745"/>
      <c r="HB175" s="745"/>
      <c r="HC175" s="745"/>
      <c r="HD175" s="745"/>
      <c r="HE175" s="745"/>
      <c r="HF175" s="745"/>
      <c r="HG175" s="745"/>
      <c r="HH175" s="745"/>
      <c r="HI175" s="745"/>
      <c r="HJ175" s="745"/>
      <c r="HK175" s="745"/>
      <c r="HL175" s="745"/>
      <c r="HM175" s="745"/>
      <c r="HN175" s="745"/>
      <c r="HO175" s="745"/>
      <c r="HP175" s="745"/>
      <c r="HQ175" s="745"/>
      <c r="HR175" s="745"/>
      <c r="HS175" s="745"/>
      <c r="HT175" s="745"/>
      <c r="HU175" s="745"/>
      <c r="HV175" s="745"/>
      <c r="HW175" s="745"/>
      <c r="HX175" s="745"/>
      <c r="HY175" s="745"/>
      <c r="HZ175" s="745"/>
      <c r="IA175" s="745"/>
      <c r="IB175" s="745"/>
      <c r="IC175" s="745"/>
      <c r="ID175" s="745"/>
      <c r="IE175" s="745"/>
      <c r="IF175" s="745"/>
      <c r="IG175" s="745"/>
      <c r="IH175" s="745"/>
      <c r="II175" s="745"/>
      <c r="IJ175" s="745"/>
      <c r="IK175" s="745"/>
      <c r="IL175" s="745"/>
      <c r="IM175" s="745"/>
      <c r="IN175" s="745"/>
    </row>
    <row r="176" spans="1:248" ht="12.75">
      <c r="A176" s="758"/>
      <c r="B176" s="758"/>
      <c r="C176" s="758"/>
      <c r="D176" s="758"/>
      <c r="E176" s="750"/>
      <c r="F176" s="758"/>
      <c r="G176" s="758"/>
      <c r="H176" s="758"/>
      <c r="I176" s="750"/>
      <c r="J176" s="758"/>
      <c r="K176" s="758"/>
      <c r="L176" s="750"/>
      <c r="M176" s="758"/>
      <c r="N176" s="758"/>
      <c r="O176" s="750"/>
      <c r="P176" s="750"/>
      <c r="Q176" s="750"/>
      <c r="R176" s="750"/>
      <c r="S176" s="750"/>
      <c r="T176" s="750"/>
      <c r="U176" s="757"/>
      <c r="V176" s="753"/>
      <c r="W176" s="745"/>
      <c r="X176" s="745"/>
      <c r="Y176" s="753"/>
      <c r="Z176" s="745"/>
      <c r="AA176" s="745"/>
      <c r="AB176" s="745"/>
      <c r="AC176" s="745"/>
      <c r="AD176" s="745"/>
      <c r="AE176" s="745"/>
      <c r="AF176" s="745"/>
      <c r="AG176" s="745"/>
      <c r="AH176" s="745"/>
      <c r="AI176" s="745"/>
      <c r="AJ176" s="745"/>
      <c r="AK176" s="745"/>
      <c r="AL176" s="745"/>
      <c r="AM176" s="745"/>
      <c r="AN176" s="745"/>
      <c r="AO176" s="745"/>
      <c r="AP176" s="745"/>
      <c r="AQ176" s="745"/>
      <c r="AR176" s="745"/>
      <c r="AS176" s="745"/>
      <c r="AT176" s="745"/>
      <c r="AU176" s="745"/>
      <c r="AV176" s="745"/>
      <c r="AW176" s="745"/>
      <c r="AX176" s="745"/>
      <c r="AY176" s="745"/>
      <c r="AZ176" s="745"/>
      <c r="BA176" s="745"/>
      <c r="BB176" s="745"/>
      <c r="BC176" s="745"/>
      <c r="BD176" s="745"/>
      <c r="BE176" s="745"/>
      <c r="BF176" s="745"/>
      <c r="BG176" s="745"/>
      <c r="BH176" s="745"/>
      <c r="BI176" s="745"/>
      <c r="BJ176" s="745"/>
      <c r="BK176" s="745"/>
      <c r="BL176" s="745"/>
      <c r="BM176" s="745"/>
      <c r="BN176" s="745"/>
      <c r="BO176" s="745"/>
      <c r="BP176" s="745"/>
      <c r="BQ176" s="745"/>
      <c r="BR176" s="745"/>
      <c r="BS176" s="745"/>
      <c r="BT176" s="745"/>
      <c r="BU176" s="745"/>
      <c r="BV176" s="745"/>
      <c r="BW176" s="745"/>
      <c r="BX176" s="745"/>
      <c r="BY176" s="745"/>
      <c r="BZ176" s="745"/>
      <c r="CA176" s="745"/>
      <c r="CB176" s="745"/>
      <c r="CC176" s="745"/>
      <c r="CD176" s="745"/>
      <c r="CE176" s="745"/>
      <c r="CF176" s="745"/>
      <c r="CG176" s="745"/>
      <c r="CH176" s="745"/>
      <c r="CI176" s="745"/>
      <c r="CJ176" s="745"/>
      <c r="CK176" s="745"/>
      <c r="CL176" s="745"/>
      <c r="CM176" s="745"/>
      <c r="CN176" s="745"/>
      <c r="CO176" s="745"/>
      <c r="CP176" s="745"/>
      <c r="CQ176" s="745"/>
      <c r="CR176" s="745"/>
      <c r="CS176" s="745"/>
      <c r="CT176" s="745"/>
      <c r="CU176" s="745"/>
      <c r="CV176" s="745"/>
      <c r="CW176" s="745"/>
      <c r="CX176" s="745"/>
      <c r="CY176" s="745"/>
      <c r="CZ176" s="745"/>
      <c r="DA176" s="745"/>
      <c r="DB176" s="745"/>
      <c r="DC176" s="745"/>
      <c r="DD176" s="745"/>
      <c r="DE176" s="745"/>
      <c r="DF176" s="745"/>
      <c r="DG176" s="745"/>
      <c r="DH176" s="745"/>
      <c r="DI176" s="745"/>
      <c r="DJ176" s="745"/>
      <c r="DK176" s="745"/>
      <c r="DL176" s="745"/>
      <c r="DM176" s="745"/>
      <c r="DN176" s="745"/>
      <c r="DO176" s="745"/>
      <c r="DP176" s="745"/>
      <c r="DQ176" s="745"/>
      <c r="DR176" s="745"/>
      <c r="DS176" s="745"/>
      <c r="DT176" s="745"/>
      <c r="DU176" s="745"/>
      <c r="DV176" s="745"/>
      <c r="DW176" s="745"/>
      <c r="DX176" s="745"/>
      <c r="DY176" s="745"/>
      <c r="DZ176" s="745"/>
      <c r="EA176" s="745"/>
      <c r="EB176" s="745"/>
      <c r="EC176" s="745"/>
      <c r="ED176" s="745"/>
      <c r="EE176" s="745"/>
      <c r="EF176" s="745"/>
      <c r="EG176" s="745"/>
      <c r="EH176" s="745"/>
      <c r="EI176" s="745"/>
      <c r="EJ176" s="745"/>
      <c r="EK176" s="745"/>
      <c r="EL176" s="745"/>
      <c r="EM176" s="745"/>
      <c r="EN176" s="745"/>
      <c r="EO176" s="745"/>
      <c r="EP176" s="745"/>
      <c r="EQ176" s="745"/>
      <c r="ER176" s="745"/>
      <c r="ES176" s="745"/>
      <c r="ET176" s="745"/>
      <c r="EU176" s="745"/>
      <c r="EV176" s="745"/>
      <c r="EW176" s="745"/>
      <c r="EX176" s="745"/>
      <c r="EY176" s="745"/>
      <c r="EZ176" s="745"/>
      <c r="FA176" s="745"/>
      <c r="FB176" s="745"/>
      <c r="FC176" s="745"/>
      <c r="FD176" s="745"/>
      <c r="FE176" s="745"/>
      <c r="FF176" s="745"/>
      <c r="FG176" s="745"/>
      <c r="FH176" s="745"/>
      <c r="FI176" s="745"/>
      <c r="FJ176" s="745"/>
      <c r="FK176" s="745"/>
      <c r="FL176" s="745"/>
      <c r="FM176" s="745"/>
      <c r="FN176" s="745"/>
      <c r="FO176" s="745"/>
      <c r="FP176" s="745"/>
      <c r="FQ176" s="745"/>
      <c r="FR176" s="745"/>
      <c r="FS176" s="745"/>
      <c r="FT176" s="745"/>
      <c r="FU176" s="745"/>
      <c r="FV176" s="745"/>
      <c r="FW176" s="745"/>
      <c r="FX176" s="745"/>
      <c r="FY176" s="745"/>
      <c r="FZ176" s="745"/>
      <c r="GA176" s="745"/>
      <c r="GB176" s="745"/>
      <c r="GC176" s="745"/>
      <c r="GD176" s="745"/>
      <c r="GE176" s="745"/>
      <c r="GF176" s="745"/>
      <c r="GG176" s="745"/>
      <c r="GH176" s="745"/>
      <c r="GI176" s="745"/>
      <c r="GJ176" s="745"/>
      <c r="GK176" s="745"/>
      <c r="GL176" s="745"/>
      <c r="GM176" s="745"/>
      <c r="GN176" s="745"/>
      <c r="GO176" s="745"/>
      <c r="GP176" s="745"/>
      <c r="GQ176" s="745"/>
      <c r="GR176" s="745"/>
      <c r="GS176" s="745"/>
      <c r="GT176" s="745"/>
      <c r="GU176" s="745"/>
      <c r="GV176" s="745"/>
      <c r="GW176" s="745"/>
      <c r="GX176" s="745"/>
      <c r="GY176" s="745"/>
      <c r="GZ176" s="745"/>
      <c r="HA176" s="745"/>
      <c r="HB176" s="745"/>
      <c r="HC176" s="745"/>
      <c r="HD176" s="745"/>
      <c r="HE176" s="745"/>
      <c r="HF176" s="745"/>
      <c r="HG176" s="745"/>
      <c r="HH176" s="745"/>
      <c r="HI176" s="745"/>
      <c r="HJ176" s="745"/>
      <c r="HK176" s="745"/>
      <c r="HL176" s="745"/>
      <c r="HM176" s="745"/>
      <c r="HN176" s="745"/>
      <c r="HO176" s="745"/>
      <c r="HP176" s="745"/>
      <c r="HQ176" s="745"/>
      <c r="HR176" s="745"/>
      <c r="HS176" s="745"/>
      <c r="HT176" s="745"/>
      <c r="HU176" s="745"/>
      <c r="HV176" s="745"/>
      <c r="HW176" s="745"/>
      <c r="HX176" s="745"/>
      <c r="HY176" s="745"/>
      <c r="HZ176" s="745"/>
      <c r="IA176" s="745"/>
      <c r="IB176" s="745"/>
      <c r="IC176" s="745"/>
      <c r="ID176" s="745"/>
      <c r="IE176" s="745"/>
      <c r="IF176" s="745"/>
      <c r="IG176" s="745"/>
      <c r="IH176" s="745"/>
      <c r="II176" s="745"/>
      <c r="IJ176" s="745"/>
      <c r="IK176" s="745"/>
      <c r="IL176" s="745"/>
      <c r="IM176" s="745"/>
      <c r="IN176" s="745"/>
    </row>
    <row r="177" spans="1:248" ht="12.75">
      <c r="A177" s="758"/>
      <c r="B177" s="758"/>
      <c r="C177" s="758"/>
      <c r="D177" s="758"/>
      <c r="E177" s="750"/>
      <c r="F177" s="758"/>
      <c r="G177" s="758"/>
      <c r="H177" s="758"/>
      <c r="I177" s="750"/>
      <c r="J177" s="758"/>
      <c r="K177" s="758"/>
      <c r="L177" s="750"/>
      <c r="M177" s="758"/>
      <c r="N177" s="758"/>
      <c r="O177" s="750"/>
      <c r="P177" s="750"/>
      <c r="Q177" s="750"/>
      <c r="R177" s="750"/>
      <c r="S177" s="750"/>
      <c r="T177" s="750"/>
      <c r="U177" s="757"/>
      <c r="V177" s="753"/>
      <c r="W177" s="745"/>
      <c r="X177" s="745"/>
      <c r="Y177" s="753"/>
      <c r="Z177" s="745"/>
      <c r="AA177" s="745"/>
      <c r="AB177" s="745"/>
      <c r="AC177" s="745"/>
      <c r="AD177" s="745"/>
      <c r="AE177" s="745"/>
      <c r="AF177" s="745"/>
      <c r="AG177" s="745"/>
      <c r="AH177" s="745"/>
      <c r="AI177" s="745"/>
      <c r="AJ177" s="745"/>
      <c r="AK177" s="745"/>
      <c r="AL177" s="745"/>
      <c r="AM177" s="745"/>
      <c r="AN177" s="745"/>
      <c r="AO177" s="745"/>
      <c r="AP177" s="745"/>
      <c r="AQ177" s="745"/>
      <c r="AR177" s="745"/>
      <c r="AS177" s="745"/>
      <c r="AT177" s="745"/>
      <c r="AU177" s="745"/>
      <c r="AV177" s="745"/>
      <c r="AW177" s="745"/>
      <c r="AX177" s="745"/>
      <c r="AY177" s="745"/>
      <c r="AZ177" s="745"/>
      <c r="BA177" s="745"/>
      <c r="BB177" s="745"/>
      <c r="BC177" s="745"/>
      <c r="BD177" s="745"/>
      <c r="BE177" s="745"/>
      <c r="BF177" s="745"/>
      <c r="BG177" s="745"/>
      <c r="BH177" s="745"/>
      <c r="BI177" s="745"/>
      <c r="BJ177" s="745"/>
      <c r="BK177" s="745"/>
      <c r="BL177" s="745"/>
      <c r="BM177" s="745"/>
      <c r="BN177" s="745"/>
      <c r="BO177" s="745"/>
      <c r="BP177" s="745"/>
      <c r="BQ177" s="745"/>
      <c r="BR177" s="745"/>
      <c r="BS177" s="745"/>
      <c r="BT177" s="745"/>
      <c r="BU177" s="745"/>
      <c r="BV177" s="745"/>
      <c r="BW177" s="745"/>
      <c r="BX177" s="745"/>
      <c r="BY177" s="745"/>
      <c r="BZ177" s="745"/>
      <c r="CA177" s="745"/>
      <c r="CB177" s="745"/>
      <c r="CC177" s="745"/>
      <c r="CD177" s="745"/>
      <c r="CE177" s="745"/>
      <c r="CF177" s="745"/>
      <c r="CG177" s="745"/>
      <c r="CH177" s="745"/>
      <c r="CI177" s="745"/>
      <c r="CJ177" s="745"/>
      <c r="CK177" s="745"/>
      <c r="CL177" s="745"/>
      <c r="CM177" s="745"/>
      <c r="CN177" s="745"/>
      <c r="CO177" s="745"/>
      <c r="CP177" s="745"/>
      <c r="CQ177" s="745"/>
      <c r="CR177" s="745"/>
      <c r="CS177" s="745"/>
      <c r="CT177" s="745"/>
      <c r="CU177" s="745"/>
      <c r="CV177" s="745"/>
      <c r="CW177" s="745"/>
      <c r="CX177" s="745"/>
      <c r="CY177" s="745"/>
      <c r="CZ177" s="745"/>
      <c r="DA177" s="745"/>
      <c r="DB177" s="745"/>
      <c r="DC177" s="745"/>
      <c r="DD177" s="745"/>
      <c r="DE177" s="745"/>
      <c r="DF177" s="745"/>
      <c r="DG177" s="745"/>
      <c r="DH177" s="745"/>
      <c r="DI177" s="745"/>
      <c r="DJ177" s="745"/>
      <c r="DK177" s="745"/>
      <c r="DL177" s="745"/>
      <c r="DM177" s="745"/>
      <c r="DN177" s="745"/>
      <c r="DO177" s="745"/>
      <c r="DP177" s="745"/>
      <c r="DQ177" s="745"/>
      <c r="DR177" s="745"/>
      <c r="DS177" s="745"/>
      <c r="DT177" s="745"/>
      <c r="DU177" s="745"/>
      <c r="DV177" s="745"/>
      <c r="DW177" s="745"/>
      <c r="DX177" s="745"/>
      <c r="DY177" s="745"/>
      <c r="DZ177" s="745"/>
      <c r="EA177" s="745"/>
      <c r="EB177" s="745"/>
      <c r="EC177" s="745"/>
      <c r="ED177" s="745"/>
      <c r="EE177" s="745"/>
      <c r="EF177" s="745"/>
      <c r="EG177" s="745"/>
      <c r="EH177" s="745"/>
      <c r="EI177" s="745"/>
      <c r="EJ177" s="745"/>
      <c r="EK177" s="745"/>
      <c r="EL177" s="745"/>
      <c r="EM177" s="745"/>
      <c r="EN177" s="745"/>
      <c r="EO177" s="745"/>
      <c r="EP177" s="745"/>
      <c r="EQ177" s="745"/>
      <c r="ER177" s="745"/>
      <c r="ES177" s="745"/>
      <c r="ET177" s="745"/>
      <c r="EU177" s="745"/>
      <c r="EV177" s="745"/>
      <c r="EW177" s="745"/>
      <c r="EX177" s="745"/>
      <c r="EY177" s="745"/>
      <c r="EZ177" s="745"/>
      <c r="FA177" s="745"/>
      <c r="FB177" s="745"/>
      <c r="FC177" s="745"/>
      <c r="FD177" s="745"/>
      <c r="FE177" s="745"/>
      <c r="FF177" s="745"/>
      <c r="FG177" s="745"/>
      <c r="FH177" s="745"/>
      <c r="FI177" s="745"/>
      <c r="FJ177" s="745"/>
      <c r="FK177" s="745"/>
      <c r="FL177" s="745"/>
      <c r="FM177" s="745"/>
      <c r="FN177" s="745"/>
      <c r="FO177" s="745"/>
      <c r="FP177" s="745"/>
      <c r="FQ177" s="745"/>
      <c r="FR177" s="745"/>
      <c r="FS177" s="745"/>
      <c r="FT177" s="745"/>
      <c r="FU177" s="745"/>
      <c r="FV177" s="745"/>
      <c r="FW177" s="745"/>
      <c r="FX177" s="745"/>
      <c r="FY177" s="745"/>
      <c r="FZ177" s="745"/>
      <c r="GA177" s="745"/>
      <c r="GB177" s="745"/>
      <c r="GC177" s="745"/>
      <c r="GD177" s="745"/>
      <c r="GE177" s="745"/>
      <c r="GF177" s="745"/>
      <c r="GG177" s="745"/>
      <c r="GH177" s="745"/>
      <c r="GI177" s="745"/>
      <c r="GJ177" s="745"/>
      <c r="GK177" s="745"/>
      <c r="GL177" s="745"/>
      <c r="GM177" s="745"/>
      <c r="GN177" s="745"/>
      <c r="GO177" s="745"/>
      <c r="GP177" s="745"/>
      <c r="GQ177" s="745"/>
      <c r="GR177" s="745"/>
      <c r="GS177" s="745"/>
      <c r="GT177" s="745"/>
      <c r="GU177" s="745"/>
      <c r="GV177" s="745"/>
      <c r="GW177" s="745"/>
      <c r="GX177" s="745"/>
      <c r="GY177" s="745"/>
      <c r="GZ177" s="745"/>
      <c r="HA177" s="745"/>
      <c r="HB177" s="745"/>
      <c r="HC177" s="745"/>
      <c r="HD177" s="745"/>
      <c r="HE177" s="745"/>
      <c r="HF177" s="745"/>
      <c r="HG177" s="745"/>
      <c r="HH177" s="745"/>
      <c r="HI177" s="745"/>
      <c r="HJ177" s="745"/>
      <c r="HK177" s="745"/>
      <c r="HL177" s="745"/>
      <c r="HM177" s="745"/>
      <c r="HN177" s="745"/>
      <c r="HO177" s="745"/>
      <c r="HP177" s="745"/>
      <c r="HQ177" s="745"/>
      <c r="HR177" s="745"/>
      <c r="HS177" s="745"/>
      <c r="HT177" s="745"/>
      <c r="HU177" s="745"/>
      <c r="HV177" s="745"/>
      <c r="HW177" s="745"/>
      <c r="HX177" s="745"/>
      <c r="HY177" s="745"/>
      <c r="HZ177" s="745"/>
      <c r="IA177" s="745"/>
      <c r="IB177" s="745"/>
      <c r="IC177" s="745"/>
      <c r="ID177" s="745"/>
      <c r="IE177" s="745"/>
      <c r="IF177" s="745"/>
      <c r="IG177" s="745"/>
      <c r="IH177" s="745"/>
      <c r="II177" s="745"/>
      <c r="IJ177" s="745"/>
      <c r="IK177" s="745"/>
      <c r="IL177" s="745"/>
      <c r="IM177" s="745"/>
      <c r="IN177" s="745"/>
    </row>
    <row r="178" spans="1:248" ht="12.75">
      <c r="A178" s="758"/>
      <c r="B178" s="758"/>
      <c r="C178" s="758"/>
      <c r="D178" s="758"/>
      <c r="E178" s="750"/>
      <c r="F178" s="758"/>
      <c r="G178" s="758"/>
      <c r="H178" s="758"/>
      <c r="I178" s="750"/>
      <c r="J178" s="758"/>
      <c r="K178" s="758"/>
      <c r="L178" s="750"/>
      <c r="M178" s="758"/>
      <c r="N178" s="758"/>
      <c r="O178" s="750"/>
      <c r="P178" s="750"/>
      <c r="Q178" s="750"/>
      <c r="R178" s="750"/>
      <c r="S178" s="750"/>
      <c r="T178" s="750"/>
      <c r="U178" s="757"/>
      <c r="V178" s="753"/>
      <c r="W178" s="745"/>
      <c r="X178" s="745"/>
      <c r="Y178" s="753"/>
      <c r="Z178" s="745"/>
      <c r="AA178" s="745"/>
      <c r="AB178" s="745"/>
      <c r="AC178" s="745"/>
      <c r="AD178" s="745"/>
      <c r="AE178" s="745"/>
      <c r="AF178" s="745"/>
      <c r="AG178" s="745"/>
      <c r="AH178" s="745"/>
      <c r="AI178" s="745"/>
      <c r="AJ178" s="745"/>
      <c r="AK178" s="745"/>
      <c r="AL178" s="745"/>
      <c r="AM178" s="745"/>
      <c r="AN178" s="745"/>
      <c r="AO178" s="745"/>
      <c r="AP178" s="745"/>
      <c r="AQ178" s="745"/>
      <c r="AR178" s="745"/>
      <c r="AS178" s="745"/>
      <c r="AT178" s="745"/>
      <c r="AU178" s="745"/>
      <c r="AV178" s="745"/>
      <c r="AW178" s="745"/>
      <c r="AX178" s="745"/>
      <c r="AY178" s="745"/>
      <c r="AZ178" s="745"/>
      <c r="BA178" s="745"/>
      <c r="BB178" s="745"/>
      <c r="BC178" s="745"/>
      <c r="BD178" s="745"/>
      <c r="BE178" s="745"/>
      <c r="BF178" s="745"/>
      <c r="BG178" s="745"/>
      <c r="BH178" s="745"/>
      <c r="BI178" s="745"/>
      <c r="BJ178" s="745"/>
      <c r="BK178" s="745"/>
      <c r="BL178" s="745"/>
      <c r="BM178" s="745"/>
      <c r="BN178" s="745"/>
      <c r="BO178" s="745"/>
      <c r="BP178" s="745"/>
      <c r="BQ178" s="745"/>
      <c r="BR178" s="745"/>
      <c r="BS178" s="745"/>
      <c r="BT178" s="745"/>
      <c r="BU178" s="745"/>
      <c r="BV178" s="745"/>
      <c r="BW178" s="745"/>
      <c r="BX178" s="745"/>
      <c r="BY178" s="745"/>
      <c r="BZ178" s="745"/>
      <c r="CA178" s="745"/>
      <c r="CB178" s="745"/>
      <c r="CC178" s="745"/>
      <c r="CD178" s="745"/>
      <c r="CE178" s="745"/>
      <c r="CF178" s="745"/>
      <c r="CG178" s="745"/>
      <c r="CH178" s="745"/>
      <c r="CI178" s="745"/>
      <c r="CJ178" s="745"/>
      <c r="CK178" s="745"/>
      <c r="CL178" s="745"/>
      <c r="CM178" s="745"/>
      <c r="CN178" s="745"/>
      <c r="CO178" s="745"/>
      <c r="CP178" s="745"/>
      <c r="CQ178" s="745"/>
      <c r="CR178" s="745"/>
      <c r="CS178" s="745"/>
      <c r="CT178" s="745"/>
      <c r="CU178" s="745"/>
      <c r="CV178" s="745"/>
      <c r="CW178" s="745"/>
      <c r="CX178" s="745"/>
      <c r="CY178" s="745"/>
      <c r="CZ178" s="745"/>
      <c r="DA178" s="745"/>
      <c r="DB178" s="745"/>
      <c r="DC178" s="745"/>
      <c r="DD178" s="745"/>
      <c r="DE178" s="745"/>
      <c r="DF178" s="745"/>
      <c r="DG178" s="745"/>
      <c r="DH178" s="745"/>
      <c r="DI178" s="745"/>
      <c r="DJ178" s="745"/>
      <c r="DK178" s="745"/>
      <c r="DL178" s="745"/>
      <c r="DM178" s="745"/>
      <c r="DN178" s="745"/>
      <c r="DO178" s="745"/>
      <c r="DP178" s="745"/>
      <c r="DQ178" s="745"/>
      <c r="DR178" s="745"/>
      <c r="DS178" s="745"/>
      <c r="DT178" s="745"/>
      <c r="DU178" s="745"/>
      <c r="DV178" s="745"/>
      <c r="DW178" s="745"/>
      <c r="DX178" s="745"/>
      <c r="DY178" s="745"/>
      <c r="DZ178" s="745"/>
      <c r="EA178" s="745"/>
      <c r="EB178" s="745"/>
      <c r="EC178" s="745"/>
      <c r="ED178" s="745"/>
      <c r="EE178" s="745"/>
      <c r="EF178" s="745"/>
      <c r="EG178" s="745"/>
      <c r="EH178" s="745"/>
      <c r="EI178" s="745"/>
      <c r="EJ178" s="745"/>
      <c r="EK178" s="745"/>
      <c r="EL178" s="745"/>
      <c r="EM178" s="745"/>
      <c r="EN178" s="745"/>
      <c r="EO178" s="745"/>
      <c r="EP178" s="745"/>
      <c r="EQ178" s="745"/>
      <c r="ER178" s="745"/>
      <c r="ES178" s="745"/>
      <c r="ET178" s="745"/>
      <c r="EU178" s="745"/>
      <c r="EV178" s="745"/>
      <c r="EW178" s="745"/>
      <c r="EX178" s="745"/>
      <c r="EY178" s="745"/>
      <c r="EZ178" s="745"/>
      <c r="FA178" s="745"/>
      <c r="FB178" s="745"/>
      <c r="FC178" s="745"/>
      <c r="FD178" s="745"/>
      <c r="FE178" s="745"/>
      <c r="FF178" s="745"/>
      <c r="FG178" s="745"/>
      <c r="FH178" s="745"/>
      <c r="FI178" s="745"/>
      <c r="FJ178" s="745"/>
      <c r="FK178" s="745"/>
      <c r="FL178" s="745"/>
      <c r="FM178" s="745"/>
      <c r="FN178" s="745"/>
      <c r="FO178" s="745"/>
      <c r="FP178" s="745"/>
      <c r="FQ178" s="745"/>
      <c r="FR178" s="745"/>
      <c r="FS178" s="745"/>
      <c r="FT178" s="745"/>
      <c r="FU178" s="745"/>
      <c r="FV178" s="745"/>
      <c r="FW178" s="745"/>
      <c r="FX178" s="745"/>
      <c r="FY178" s="745"/>
      <c r="FZ178" s="745"/>
      <c r="GA178" s="745"/>
      <c r="GB178" s="745"/>
      <c r="GC178" s="745"/>
      <c r="GD178" s="745"/>
      <c r="GE178" s="745"/>
      <c r="GF178" s="745"/>
      <c r="GG178" s="745"/>
      <c r="GH178" s="745"/>
      <c r="GI178" s="745"/>
      <c r="GJ178" s="745"/>
      <c r="GK178" s="745"/>
      <c r="GL178" s="745"/>
      <c r="GM178" s="745"/>
      <c r="GN178" s="745"/>
      <c r="GO178" s="745"/>
      <c r="GP178" s="745"/>
      <c r="GQ178" s="745"/>
      <c r="GR178" s="745"/>
      <c r="GS178" s="745"/>
      <c r="GT178" s="745"/>
      <c r="GU178" s="745"/>
      <c r="GV178" s="745"/>
      <c r="GW178" s="745"/>
      <c r="GX178" s="745"/>
      <c r="GY178" s="745"/>
      <c r="GZ178" s="745"/>
      <c r="HA178" s="745"/>
      <c r="HB178" s="745"/>
      <c r="HC178" s="745"/>
      <c r="HD178" s="745"/>
      <c r="HE178" s="745"/>
      <c r="HF178" s="745"/>
      <c r="HG178" s="745"/>
      <c r="HH178" s="745"/>
      <c r="HI178" s="745"/>
      <c r="HJ178" s="745"/>
      <c r="HK178" s="745"/>
      <c r="HL178" s="745"/>
      <c r="HM178" s="745"/>
      <c r="HN178" s="745"/>
      <c r="HO178" s="745"/>
      <c r="HP178" s="745"/>
      <c r="HQ178" s="745"/>
      <c r="HR178" s="745"/>
      <c r="HS178" s="745"/>
      <c r="HT178" s="745"/>
      <c r="HU178" s="745"/>
      <c r="HV178" s="745"/>
      <c r="HW178" s="745"/>
      <c r="HX178" s="745"/>
      <c r="HY178" s="745"/>
      <c r="HZ178" s="745"/>
      <c r="IA178" s="745"/>
      <c r="IB178" s="745"/>
      <c r="IC178" s="745"/>
      <c r="ID178" s="745"/>
      <c r="IE178" s="745"/>
      <c r="IF178" s="745"/>
      <c r="IG178" s="745"/>
      <c r="IH178" s="745"/>
      <c r="II178" s="745"/>
      <c r="IJ178" s="745"/>
      <c r="IK178" s="745"/>
      <c r="IL178" s="745"/>
      <c r="IM178" s="745"/>
      <c r="IN178" s="745"/>
    </row>
    <row r="179" spans="1:248" ht="12.75">
      <c r="A179" s="758"/>
      <c r="B179" s="758"/>
      <c r="C179" s="758"/>
      <c r="D179" s="758"/>
      <c r="E179" s="750"/>
      <c r="F179" s="758"/>
      <c r="G179" s="758"/>
      <c r="H179" s="758"/>
      <c r="I179" s="750"/>
      <c r="J179" s="758"/>
      <c r="K179" s="758"/>
      <c r="L179" s="750"/>
      <c r="M179" s="758"/>
      <c r="N179" s="758"/>
      <c r="O179" s="750"/>
      <c r="P179" s="750"/>
      <c r="Q179" s="750"/>
      <c r="R179" s="750"/>
      <c r="S179" s="750"/>
      <c r="T179" s="750"/>
      <c r="U179" s="757"/>
      <c r="V179" s="753"/>
      <c r="W179" s="745"/>
      <c r="X179" s="745"/>
      <c r="Y179" s="753"/>
      <c r="Z179" s="745"/>
      <c r="AA179" s="745"/>
      <c r="AB179" s="745"/>
      <c r="AC179" s="745"/>
      <c r="AD179" s="745"/>
      <c r="AE179" s="745"/>
      <c r="AF179" s="745"/>
      <c r="AG179" s="745"/>
      <c r="AH179" s="745"/>
      <c r="AI179" s="745"/>
      <c r="AJ179" s="745"/>
      <c r="AK179" s="745"/>
      <c r="AL179" s="745"/>
      <c r="AM179" s="745"/>
      <c r="AN179" s="745"/>
      <c r="AO179" s="745"/>
      <c r="AP179" s="745"/>
      <c r="AQ179" s="745"/>
      <c r="AR179" s="745"/>
      <c r="AS179" s="745"/>
      <c r="AT179" s="745"/>
      <c r="AU179" s="745"/>
      <c r="AV179" s="745"/>
      <c r="AW179" s="745"/>
      <c r="AX179" s="745"/>
      <c r="AY179" s="745"/>
      <c r="AZ179" s="745"/>
      <c r="BA179" s="745"/>
      <c r="BB179" s="745"/>
      <c r="BC179" s="745"/>
      <c r="BD179" s="745"/>
      <c r="BE179" s="745"/>
      <c r="BF179" s="745"/>
      <c r="BG179" s="745"/>
      <c r="BH179" s="745"/>
      <c r="BI179" s="745"/>
      <c r="BJ179" s="745"/>
      <c r="BK179" s="745"/>
      <c r="BL179" s="745"/>
      <c r="BM179" s="745"/>
      <c r="BN179" s="745"/>
      <c r="BO179" s="745"/>
      <c r="BP179" s="745"/>
      <c r="BQ179" s="745"/>
      <c r="BR179" s="745"/>
      <c r="BS179" s="745"/>
      <c r="BT179" s="745"/>
      <c r="BU179" s="745"/>
      <c r="BV179" s="745"/>
      <c r="BW179" s="745"/>
      <c r="BX179" s="745"/>
      <c r="BY179" s="745"/>
      <c r="BZ179" s="745"/>
      <c r="CA179" s="745"/>
      <c r="CB179" s="745"/>
      <c r="CC179" s="745"/>
      <c r="CD179" s="745"/>
      <c r="CE179" s="745"/>
      <c r="CF179" s="745"/>
      <c r="CG179" s="745"/>
      <c r="CH179" s="745"/>
      <c r="CI179" s="745"/>
      <c r="CJ179" s="745"/>
      <c r="CK179" s="745"/>
      <c r="CL179" s="745"/>
      <c r="CM179" s="745"/>
      <c r="CN179" s="745"/>
      <c r="CO179" s="745"/>
      <c r="CP179" s="745"/>
      <c r="CQ179" s="745"/>
      <c r="CR179" s="745"/>
      <c r="CS179" s="745"/>
      <c r="CT179" s="745"/>
      <c r="CU179" s="745"/>
      <c r="CV179" s="745"/>
      <c r="CW179" s="745"/>
      <c r="CX179" s="745"/>
      <c r="CY179" s="745"/>
      <c r="CZ179" s="745"/>
      <c r="DA179" s="745"/>
      <c r="DB179" s="745"/>
      <c r="DC179" s="745"/>
      <c r="DD179" s="745"/>
      <c r="DE179" s="745"/>
      <c r="DF179" s="745"/>
      <c r="DG179" s="745"/>
      <c r="DH179" s="745"/>
      <c r="DI179" s="745"/>
      <c r="DJ179" s="745"/>
      <c r="DK179" s="745"/>
      <c r="DL179" s="745"/>
      <c r="DM179" s="745"/>
      <c r="DN179" s="745"/>
      <c r="DO179" s="745"/>
      <c r="DP179" s="745"/>
      <c r="DQ179" s="745"/>
      <c r="DR179" s="745"/>
      <c r="DS179" s="745"/>
      <c r="DT179" s="745"/>
      <c r="DU179" s="745"/>
      <c r="DV179" s="745"/>
      <c r="DW179" s="745"/>
      <c r="DX179" s="745"/>
      <c r="DY179" s="745"/>
      <c r="DZ179" s="745"/>
      <c r="EA179" s="745"/>
      <c r="EB179" s="745"/>
      <c r="EC179" s="745"/>
      <c r="ED179" s="745"/>
      <c r="EE179" s="745"/>
      <c r="EF179" s="745"/>
      <c r="EG179" s="745"/>
      <c r="EH179" s="745"/>
      <c r="EI179" s="745"/>
      <c r="EJ179" s="745"/>
      <c r="EK179" s="745"/>
      <c r="EL179" s="745"/>
      <c r="EM179" s="745"/>
      <c r="EN179" s="745"/>
      <c r="EO179" s="745"/>
      <c r="EP179" s="745"/>
      <c r="EQ179" s="745"/>
      <c r="ER179" s="745"/>
      <c r="ES179" s="745"/>
      <c r="ET179" s="745"/>
      <c r="EU179" s="745"/>
      <c r="EV179" s="745"/>
      <c r="EW179" s="745"/>
      <c r="EX179" s="745"/>
      <c r="EY179" s="745"/>
      <c r="EZ179" s="745"/>
      <c r="FA179" s="745"/>
      <c r="FB179" s="745"/>
      <c r="FC179" s="745"/>
      <c r="FD179" s="745"/>
      <c r="FE179" s="745"/>
      <c r="FF179" s="745"/>
      <c r="FG179" s="745"/>
      <c r="FH179" s="745"/>
      <c r="FI179" s="745"/>
      <c r="FJ179" s="745"/>
      <c r="FK179" s="745"/>
      <c r="FL179" s="745"/>
      <c r="FM179" s="745"/>
      <c r="FN179" s="745"/>
      <c r="FO179" s="745"/>
      <c r="FP179" s="745"/>
      <c r="FQ179" s="745"/>
      <c r="FR179" s="745"/>
      <c r="FS179" s="745"/>
      <c r="FT179" s="745"/>
      <c r="FU179" s="745"/>
      <c r="FV179" s="745"/>
      <c r="FW179" s="745"/>
      <c r="FX179" s="745"/>
      <c r="FY179" s="745"/>
      <c r="FZ179" s="745"/>
      <c r="GA179" s="745"/>
      <c r="GB179" s="745"/>
      <c r="GC179" s="745"/>
      <c r="GD179" s="745"/>
      <c r="GE179" s="745"/>
      <c r="GF179" s="745"/>
      <c r="GG179" s="745"/>
      <c r="GH179" s="745"/>
      <c r="GI179" s="745"/>
      <c r="GJ179" s="745"/>
      <c r="GK179" s="745"/>
      <c r="GL179" s="745"/>
      <c r="GM179" s="745"/>
      <c r="GN179" s="745"/>
      <c r="GO179" s="745"/>
      <c r="GP179" s="745"/>
      <c r="GQ179" s="745"/>
      <c r="GR179" s="745"/>
      <c r="GS179" s="745"/>
      <c r="GT179" s="745"/>
      <c r="GU179" s="745"/>
      <c r="GV179" s="745"/>
      <c r="GW179" s="745"/>
      <c r="GX179" s="745"/>
      <c r="GY179" s="745"/>
      <c r="GZ179" s="745"/>
      <c r="HA179" s="745"/>
      <c r="HB179" s="745"/>
      <c r="HC179" s="745"/>
      <c r="HD179" s="745"/>
      <c r="HE179" s="745"/>
      <c r="HF179" s="745"/>
      <c r="HG179" s="745"/>
      <c r="HH179" s="745"/>
      <c r="HI179" s="745"/>
      <c r="HJ179" s="745"/>
      <c r="HK179" s="745"/>
      <c r="HL179" s="745"/>
      <c r="HM179" s="745"/>
      <c r="HN179" s="745"/>
      <c r="HO179" s="745"/>
      <c r="HP179" s="745"/>
      <c r="HQ179" s="745"/>
      <c r="HR179" s="745"/>
      <c r="HS179" s="745"/>
      <c r="HT179" s="745"/>
      <c r="HU179" s="745"/>
      <c r="HV179" s="745"/>
      <c r="HW179" s="745"/>
      <c r="HX179" s="745"/>
      <c r="HY179" s="745"/>
      <c r="HZ179" s="745"/>
      <c r="IA179" s="745"/>
      <c r="IB179" s="745"/>
      <c r="IC179" s="745"/>
      <c r="ID179" s="745"/>
      <c r="IE179" s="745"/>
      <c r="IF179" s="745"/>
      <c r="IG179" s="745"/>
      <c r="IH179" s="745"/>
      <c r="II179" s="745"/>
      <c r="IJ179" s="745"/>
      <c r="IK179" s="745"/>
      <c r="IL179" s="745"/>
      <c r="IM179" s="745"/>
      <c r="IN179" s="745"/>
    </row>
    <row r="180" spans="1:248" ht="12.75">
      <c r="A180" s="758"/>
      <c r="B180" s="758"/>
      <c r="C180" s="758"/>
      <c r="D180" s="758"/>
      <c r="E180" s="750"/>
      <c r="F180" s="758"/>
      <c r="G180" s="758"/>
      <c r="H180" s="758"/>
      <c r="I180" s="750"/>
      <c r="J180" s="758"/>
      <c r="K180" s="758"/>
      <c r="L180" s="750"/>
      <c r="M180" s="758"/>
      <c r="N180" s="758"/>
      <c r="O180" s="750"/>
      <c r="P180" s="750"/>
      <c r="Q180" s="750"/>
      <c r="R180" s="750"/>
      <c r="S180" s="750"/>
      <c r="T180" s="750"/>
      <c r="U180" s="757"/>
      <c r="V180" s="753"/>
      <c r="W180" s="745"/>
      <c r="X180" s="745"/>
      <c r="Y180" s="753"/>
      <c r="Z180" s="745"/>
      <c r="AA180" s="745"/>
      <c r="AB180" s="745"/>
      <c r="AC180" s="745"/>
      <c r="AD180" s="745"/>
      <c r="AE180" s="745"/>
      <c r="AF180" s="745"/>
      <c r="AG180" s="745"/>
      <c r="AH180" s="745"/>
      <c r="AI180" s="745"/>
      <c r="AJ180" s="745"/>
      <c r="AK180" s="745"/>
      <c r="AL180" s="745"/>
      <c r="AM180" s="745"/>
      <c r="AN180" s="745"/>
      <c r="AO180" s="745"/>
      <c r="AP180" s="745"/>
      <c r="AQ180" s="745"/>
      <c r="AR180" s="745"/>
      <c r="AS180" s="745"/>
      <c r="AT180" s="745"/>
      <c r="AU180" s="745"/>
      <c r="AV180" s="745"/>
      <c r="AW180" s="745"/>
      <c r="AX180" s="745"/>
      <c r="AY180" s="745"/>
      <c r="AZ180" s="745"/>
      <c r="BA180" s="745"/>
      <c r="BB180" s="745"/>
      <c r="BC180" s="745"/>
      <c r="BD180" s="745"/>
      <c r="BE180" s="745"/>
      <c r="BF180" s="745"/>
      <c r="BG180" s="745"/>
      <c r="BH180" s="745"/>
      <c r="BI180" s="745"/>
      <c r="BJ180" s="745"/>
      <c r="BK180" s="745"/>
      <c r="BL180" s="745"/>
      <c r="BM180" s="745"/>
      <c r="BN180" s="745"/>
      <c r="BO180" s="745"/>
      <c r="BP180" s="745"/>
      <c r="BQ180" s="745"/>
      <c r="BR180" s="745"/>
      <c r="BS180" s="745"/>
      <c r="BT180" s="745"/>
      <c r="BU180" s="745"/>
      <c r="BV180" s="745"/>
      <c r="BW180" s="745"/>
      <c r="BX180" s="745"/>
      <c r="BY180" s="745"/>
      <c r="BZ180" s="745"/>
      <c r="CA180" s="745"/>
      <c r="CB180" s="745"/>
      <c r="CC180" s="745"/>
      <c r="CD180" s="745"/>
      <c r="CE180" s="745"/>
      <c r="CF180" s="745"/>
      <c r="CG180" s="745"/>
      <c r="CH180" s="745"/>
      <c r="CI180" s="745"/>
      <c r="CJ180" s="745"/>
      <c r="CK180" s="745"/>
      <c r="CL180" s="745"/>
      <c r="CM180" s="745"/>
      <c r="CN180" s="745"/>
      <c r="CO180" s="745"/>
      <c r="CP180" s="745"/>
      <c r="CQ180" s="745"/>
      <c r="CR180" s="745"/>
      <c r="CS180" s="745"/>
      <c r="CT180" s="745"/>
      <c r="CU180" s="745"/>
      <c r="CV180" s="745"/>
      <c r="CW180" s="745"/>
      <c r="CX180" s="745"/>
      <c r="CY180" s="745"/>
      <c r="CZ180" s="745"/>
      <c r="DA180" s="745"/>
      <c r="DB180" s="745"/>
      <c r="DC180" s="745"/>
      <c r="DD180" s="745"/>
      <c r="DE180" s="745"/>
      <c r="DF180" s="745"/>
      <c r="DG180" s="745"/>
      <c r="DH180" s="745"/>
      <c r="DI180" s="745"/>
      <c r="DJ180" s="745"/>
      <c r="DK180" s="745"/>
      <c r="DL180" s="745"/>
      <c r="DM180" s="745"/>
      <c r="DN180" s="745"/>
      <c r="DO180" s="745"/>
      <c r="DP180" s="745"/>
      <c r="DQ180" s="745"/>
      <c r="DR180" s="745"/>
      <c r="DS180" s="745"/>
      <c r="DT180" s="745"/>
      <c r="DU180" s="745"/>
      <c r="DV180" s="745"/>
      <c r="DW180" s="745"/>
      <c r="DX180" s="745"/>
      <c r="DY180" s="745"/>
      <c r="DZ180" s="745"/>
      <c r="EA180" s="745"/>
      <c r="EB180" s="745"/>
      <c r="EC180" s="745"/>
      <c r="ED180" s="745"/>
      <c r="EE180" s="745"/>
      <c r="EF180" s="745"/>
      <c r="EG180" s="745"/>
      <c r="EH180" s="745"/>
      <c r="EI180" s="745"/>
      <c r="EJ180" s="745"/>
      <c r="EK180" s="745"/>
      <c r="EL180" s="745"/>
      <c r="EM180" s="745"/>
      <c r="EN180" s="745"/>
      <c r="EO180" s="745"/>
      <c r="EP180" s="745"/>
      <c r="EQ180" s="745"/>
      <c r="ER180" s="745"/>
      <c r="ES180" s="745"/>
      <c r="ET180" s="745"/>
      <c r="EU180" s="745"/>
      <c r="EV180" s="745"/>
      <c r="EW180" s="745"/>
      <c r="EX180" s="745"/>
      <c r="EY180" s="745"/>
      <c r="EZ180" s="745"/>
      <c r="FA180" s="745"/>
      <c r="FB180" s="745"/>
      <c r="FC180" s="745"/>
      <c r="FD180" s="745"/>
      <c r="FE180" s="745"/>
      <c r="FF180" s="745"/>
      <c r="FG180" s="745"/>
      <c r="FH180" s="745"/>
      <c r="FI180" s="745"/>
      <c r="FJ180" s="745"/>
      <c r="FK180" s="745"/>
      <c r="FL180" s="745"/>
      <c r="FM180" s="745"/>
      <c r="FN180" s="745"/>
      <c r="FO180" s="745"/>
      <c r="FP180" s="745"/>
      <c r="FQ180" s="745"/>
      <c r="FR180" s="745"/>
      <c r="FS180" s="745"/>
      <c r="FT180" s="745"/>
      <c r="FU180" s="745"/>
      <c r="FV180" s="745"/>
      <c r="FW180" s="745"/>
      <c r="FX180" s="745"/>
      <c r="FY180" s="745"/>
      <c r="FZ180" s="745"/>
      <c r="GA180" s="745"/>
      <c r="GB180" s="745"/>
      <c r="GC180" s="745"/>
      <c r="GD180" s="745"/>
      <c r="GE180" s="745"/>
      <c r="GF180" s="745"/>
      <c r="GG180" s="745"/>
      <c r="GH180" s="745"/>
      <c r="GI180" s="745"/>
      <c r="GJ180" s="745"/>
      <c r="GK180" s="745"/>
      <c r="GL180" s="745"/>
      <c r="GM180" s="745"/>
      <c r="GN180" s="745"/>
      <c r="GO180" s="745"/>
      <c r="GP180" s="745"/>
      <c r="GQ180" s="745"/>
      <c r="GR180" s="745"/>
      <c r="GS180" s="745"/>
      <c r="GT180" s="745"/>
      <c r="GU180" s="745"/>
      <c r="GV180" s="745"/>
      <c r="GW180" s="745"/>
      <c r="GX180" s="745"/>
      <c r="GY180" s="745"/>
      <c r="GZ180" s="745"/>
      <c r="HA180" s="745"/>
      <c r="HB180" s="745"/>
      <c r="HC180" s="745"/>
      <c r="HD180" s="745"/>
      <c r="HE180" s="745"/>
      <c r="HF180" s="745"/>
      <c r="HG180" s="745"/>
      <c r="HH180" s="745"/>
      <c r="HI180" s="745"/>
      <c r="HJ180" s="745"/>
      <c r="HK180" s="745"/>
      <c r="HL180" s="745"/>
      <c r="HM180" s="745"/>
      <c r="HN180" s="745"/>
      <c r="HO180" s="745"/>
      <c r="HP180" s="745"/>
      <c r="HQ180" s="745"/>
      <c r="HR180" s="745"/>
      <c r="HS180" s="745"/>
      <c r="HT180" s="745"/>
      <c r="HU180" s="745"/>
      <c r="HV180" s="745"/>
      <c r="HW180" s="745"/>
      <c r="HX180" s="745"/>
      <c r="HY180" s="745"/>
      <c r="HZ180" s="745"/>
      <c r="IA180" s="745"/>
      <c r="IB180" s="745"/>
      <c r="IC180" s="745"/>
      <c r="ID180" s="745"/>
      <c r="IE180" s="745"/>
      <c r="IF180" s="745"/>
      <c r="IG180" s="745"/>
      <c r="IH180" s="745"/>
      <c r="II180" s="745"/>
      <c r="IJ180" s="745"/>
      <c r="IK180" s="745"/>
      <c r="IL180" s="745"/>
      <c r="IM180" s="745"/>
      <c r="IN180" s="745"/>
    </row>
    <row r="181" spans="1:248" ht="12.75">
      <c r="A181" s="758"/>
      <c r="B181" s="758"/>
      <c r="C181" s="758"/>
      <c r="D181" s="758"/>
      <c r="E181" s="750"/>
      <c r="F181" s="758"/>
      <c r="G181" s="758"/>
      <c r="H181" s="758"/>
      <c r="I181" s="750"/>
      <c r="J181" s="758"/>
      <c r="K181" s="758"/>
      <c r="L181" s="750"/>
      <c r="M181" s="758"/>
      <c r="N181" s="758"/>
      <c r="O181" s="750"/>
      <c r="P181" s="750"/>
      <c r="Q181" s="750"/>
      <c r="R181" s="750"/>
      <c r="S181" s="750"/>
      <c r="T181" s="750"/>
      <c r="U181" s="757"/>
      <c r="V181" s="753"/>
      <c r="W181" s="745"/>
      <c r="X181" s="745"/>
      <c r="Y181" s="753"/>
      <c r="Z181" s="745"/>
      <c r="AA181" s="745"/>
      <c r="AB181" s="745"/>
      <c r="AC181" s="745"/>
      <c r="AD181" s="745"/>
      <c r="AE181" s="745"/>
      <c r="AF181" s="745"/>
      <c r="AG181" s="745"/>
      <c r="AH181" s="745"/>
      <c r="AI181" s="745"/>
      <c r="AJ181" s="745"/>
      <c r="AK181" s="745"/>
      <c r="AL181" s="745"/>
      <c r="AM181" s="745"/>
      <c r="AN181" s="745"/>
      <c r="AO181" s="745"/>
      <c r="AP181" s="745"/>
      <c r="AQ181" s="745"/>
      <c r="AR181" s="745"/>
      <c r="AS181" s="745"/>
      <c r="AT181" s="745"/>
      <c r="AU181" s="745"/>
      <c r="AV181" s="745"/>
      <c r="AW181" s="745"/>
      <c r="AX181" s="745"/>
      <c r="AY181" s="745"/>
      <c r="AZ181" s="745"/>
      <c r="BA181" s="745"/>
      <c r="BB181" s="745"/>
      <c r="BC181" s="745"/>
      <c r="BD181" s="745"/>
      <c r="BE181" s="745"/>
      <c r="BF181" s="745"/>
      <c r="BG181" s="745"/>
      <c r="BH181" s="745"/>
      <c r="BI181" s="745"/>
      <c r="BJ181" s="745"/>
      <c r="BK181" s="745"/>
      <c r="BL181" s="745"/>
      <c r="BM181" s="745"/>
      <c r="BN181" s="745"/>
      <c r="BO181" s="745"/>
      <c r="BP181" s="745"/>
      <c r="BQ181" s="745"/>
      <c r="BR181" s="745"/>
      <c r="BS181" s="745"/>
      <c r="BT181" s="745"/>
      <c r="BU181" s="745"/>
      <c r="BV181" s="745"/>
      <c r="BW181" s="745"/>
      <c r="BX181" s="745"/>
      <c r="BY181" s="745"/>
      <c r="BZ181" s="745"/>
      <c r="CA181" s="745"/>
      <c r="CB181" s="745"/>
      <c r="CC181" s="745"/>
      <c r="CD181" s="745"/>
      <c r="CE181" s="745"/>
      <c r="CF181" s="745"/>
      <c r="CG181" s="745"/>
      <c r="CH181" s="745"/>
      <c r="CI181" s="745"/>
      <c r="CJ181" s="745"/>
      <c r="CK181" s="745"/>
      <c r="CL181" s="745"/>
      <c r="CM181" s="745"/>
      <c r="CN181" s="745"/>
      <c r="CO181" s="745"/>
      <c r="CP181" s="745"/>
      <c r="CQ181" s="745"/>
      <c r="CR181" s="745"/>
      <c r="CS181" s="745"/>
      <c r="CT181" s="745"/>
      <c r="CU181" s="745"/>
      <c r="CV181" s="745"/>
      <c r="CW181" s="745"/>
      <c r="CX181" s="745"/>
      <c r="CY181" s="745"/>
      <c r="CZ181" s="745"/>
      <c r="DA181" s="745"/>
      <c r="DB181" s="745"/>
      <c r="DC181" s="745"/>
      <c r="DD181" s="745"/>
      <c r="DE181" s="745"/>
      <c r="DF181" s="745"/>
      <c r="DG181" s="745"/>
      <c r="DH181" s="745"/>
      <c r="DI181" s="745"/>
      <c r="DJ181" s="745"/>
      <c r="DK181" s="745"/>
      <c r="DL181" s="745"/>
      <c r="DM181" s="745"/>
      <c r="DN181" s="745"/>
      <c r="DO181" s="745"/>
      <c r="DP181" s="745"/>
      <c r="DQ181" s="745"/>
      <c r="DR181" s="745"/>
      <c r="DS181" s="745"/>
      <c r="DT181" s="745"/>
      <c r="DU181" s="745"/>
      <c r="DV181" s="745"/>
      <c r="DW181" s="745"/>
      <c r="DX181" s="745"/>
      <c r="DY181" s="745"/>
      <c r="DZ181" s="745"/>
      <c r="EA181" s="745"/>
      <c r="EB181" s="745"/>
      <c r="EC181" s="745"/>
      <c r="ED181" s="745"/>
      <c r="EE181" s="745"/>
      <c r="EF181" s="745"/>
      <c r="EG181" s="745"/>
      <c r="EH181" s="745"/>
      <c r="EI181" s="745"/>
      <c r="EJ181" s="745"/>
      <c r="EK181" s="745"/>
      <c r="EL181" s="745"/>
      <c r="EM181" s="745"/>
      <c r="EN181" s="745"/>
      <c r="EO181" s="745"/>
      <c r="EP181" s="745"/>
      <c r="EQ181" s="745"/>
      <c r="ER181" s="745"/>
      <c r="ES181" s="745"/>
      <c r="ET181" s="745"/>
      <c r="EU181" s="745"/>
      <c r="EV181" s="745"/>
      <c r="EW181" s="745"/>
      <c r="EX181" s="745"/>
      <c r="EY181" s="745"/>
      <c r="EZ181" s="745"/>
      <c r="FA181" s="745"/>
      <c r="FB181" s="745"/>
      <c r="FC181" s="745"/>
      <c r="FD181" s="745"/>
      <c r="FE181" s="745"/>
      <c r="FF181" s="745"/>
      <c r="FG181" s="745"/>
      <c r="FH181" s="745"/>
      <c r="FI181" s="745"/>
      <c r="FJ181" s="745"/>
      <c r="FK181" s="745"/>
      <c r="FL181" s="745"/>
      <c r="FM181" s="745"/>
      <c r="FN181" s="745"/>
      <c r="FO181" s="745"/>
      <c r="FP181" s="745"/>
      <c r="FQ181" s="745"/>
      <c r="FR181" s="745"/>
      <c r="FS181" s="745"/>
      <c r="FT181" s="745"/>
      <c r="FU181" s="745"/>
      <c r="FV181" s="745"/>
      <c r="FW181" s="745"/>
      <c r="FX181" s="745"/>
      <c r="FY181" s="745"/>
      <c r="FZ181" s="745"/>
      <c r="GA181" s="745"/>
      <c r="GB181" s="745"/>
      <c r="GC181" s="745"/>
      <c r="GD181" s="745"/>
      <c r="GE181" s="745"/>
      <c r="GF181" s="745"/>
      <c r="GG181" s="745"/>
      <c r="GH181" s="745"/>
      <c r="GI181" s="745"/>
      <c r="GJ181" s="745"/>
      <c r="GK181" s="745"/>
      <c r="GL181" s="745"/>
      <c r="GM181" s="745"/>
      <c r="GN181" s="745"/>
      <c r="GO181" s="745"/>
      <c r="GP181" s="745"/>
      <c r="GQ181" s="745"/>
      <c r="GR181" s="745"/>
      <c r="GS181" s="745"/>
      <c r="GT181" s="745"/>
      <c r="GU181" s="745"/>
      <c r="GV181" s="745"/>
      <c r="GW181" s="745"/>
      <c r="GX181" s="745"/>
      <c r="GY181" s="745"/>
      <c r="GZ181" s="745"/>
      <c r="HA181" s="745"/>
      <c r="HB181" s="745"/>
      <c r="HC181" s="745"/>
      <c r="HD181" s="745"/>
      <c r="HE181" s="745"/>
      <c r="HF181" s="745"/>
      <c r="HG181" s="745"/>
      <c r="HH181" s="745"/>
      <c r="HI181" s="745"/>
      <c r="HJ181" s="745"/>
      <c r="HK181" s="745"/>
      <c r="HL181" s="745"/>
      <c r="HM181" s="745"/>
      <c r="HN181" s="745"/>
      <c r="HO181" s="745"/>
      <c r="HP181" s="745"/>
      <c r="HQ181" s="745"/>
      <c r="HR181" s="745"/>
      <c r="HS181" s="745"/>
      <c r="HT181" s="745"/>
      <c r="HU181" s="745"/>
      <c r="HV181" s="745"/>
      <c r="HW181" s="745"/>
      <c r="HX181" s="745"/>
      <c r="HY181" s="745"/>
      <c r="HZ181" s="745"/>
      <c r="IA181" s="745"/>
      <c r="IB181" s="745"/>
      <c r="IC181" s="745"/>
      <c r="ID181" s="745"/>
      <c r="IE181" s="745"/>
      <c r="IF181" s="745"/>
      <c r="IG181" s="745"/>
      <c r="IH181" s="745"/>
      <c r="II181" s="745"/>
      <c r="IJ181" s="745"/>
      <c r="IK181" s="745"/>
      <c r="IL181" s="745"/>
      <c r="IM181" s="745"/>
      <c r="IN181" s="745"/>
    </row>
    <row r="182" spans="1:248" ht="12.75">
      <c r="A182" s="758"/>
      <c r="B182" s="758"/>
      <c r="C182" s="758"/>
      <c r="D182" s="758"/>
      <c r="E182" s="750"/>
      <c r="F182" s="758"/>
      <c r="G182" s="758"/>
      <c r="H182" s="758"/>
      <c r="I182" s="750"/>
      <c r="J182" s="758"/>
      <c r="K182" s="758"/>
      <c r="L182" s="750"/>
      <c r="M182" s="758"/>
      <c r="N182" s="758"/>
      <c r="O182" s="750"/>
      <c r="P182" s="750"/>
      <c r="Q182" s="750"/>
      <c r="R182" s="750"/>
      <c r="S182" s="750"/>
      <c r="T182" s="750"/>
      <c r="U182" s="757"/>
      <c r="V182" s="753"/>
      <c r="W182" s="745"/>
      <c r="X182" s="745"/>
      <c r="Y182" s="753"/>
      <c r="Z182" s="745"/>
      <c r="AA182" s="745"/>
      <c r="AB182" s="745"/>
      <c r="AC182" s="745"/>
      <c r="AD182" s="745"/>
      <c r="AE182" s="745"/>
      <c r="AF182" s="745"/>
      <c r="AG182" s="745"/>
      <c r="AH182" s="745"/>
      <c r="AI182" s="745"/>
      <c r="AJ182" s="745"/>
      <c r="AK182" s="745"/>
      <c r="AL182" s="745"/>
      <c r="AM182" s="745"/>
      <c r="AN182" s="745"/>
      <c r="AO182" s="745"/>
      <c r="AP182" s="745"/>
      <c r="AQ182" s="745"/>
      <c r="AR182" s="745"/>
      <c r="AS182" s="745"/>
      <c r="AT182" s="745"/>
      <c r="AU182" s="745"/>
      <c r="AV182" s="745"/>
      <c r="AW182" s="745"/>
      <c r="AX182" s="745"/>
      <c r="AY182" s="745"/>
      <c r="AZ182" s="745"/>
      <c r="BA182" s="745"/>
      <c r="BB182" s="745"/>
      <c r="BC182" s="745"/>
      <c r="BD182" s="745"/>
      <c r="BE182" s="745"/>
      <c r="BF182" s="745"/>
      <c r="BG182" s="745"/>
      <c r="BH182" s="745"/>
      <c r="BI182" s="745"/>
      <c r="BJ182" s="745"/>
      <c r="BK182" s="745"/>
      <c r="BL182" s="745"/>
      <c r="BM182" s="745"/>
      <c r="BN182" s="745"/>
      <c r="BO182" s="745"/>
      <c r="BP182" s="745"/>
      <c r="BQ182" s="745"/>
      <c r="BR182" s="745"/>
      <c r="BS182" s="745"/>
      <c r="BT182" s="745"/>
      <c r="BU182" s="745"/>
      <c r="BV182" s="745"/>
      <c r="BW182" s="745"/>
      <c r="BX182" s="745"/>
      <c r="BY182" s="745"/>
      <c r="BZ182" s="745"/>
      <c r="CA182" s="745"/>
      <c r="CB182" s="745"/>
      <c r="CC182" s="745"/>
      <c r="CD182" s="745"/>
      <c r="CE182" s="745"/>
      <c r="CF182" s="745"/>
      <c r="CG182" s="745"/>
      <c r="CH182" s="745"/>
      <c r="CI182" s="745"/>
      <c r="CJ182" s="745"/>
      <c r="CK182" s="745"/>
      <c r="CL182" s="745"/>
      <c r="CM182" s="745"/>
      <c r="CN182" s="745"/>
      <c r="CO182" s="745"/>
      <c r="CP182" s="745"/>
      <c r="CQ182" s="745"/>
      <c r="CR182" s="745"/>
      <c r="CS182" s="745"/>
      <c r="CT182" s="745"/>
      <c r="CU182" s="745"/>
      <c r="CV182" s="745"/>
      <c r="CW182" s="745"/>
      <c r="CX182" s="745"/>
      <c r="CY182" s="745"/>
      <c r="CZ182" s="745"/>
      <c r="DA182" s="745"/>
      <c r="DB182" s="745"/>
      <c r="DC182" s="745"/>
      <c r="DD182" s="745"/>
      <c r="DE182" s="745"/>
      <c r="DF182" s="745"/>
      <c r="DG182" s="745"/>
      <c r="DH182" s="745"/>
      <c r="DI182" s="745"/>
      <c r="DJ182" s="745"/>
      <c r="DK182" s="745"/>
      <c r="DL182" s="745"/>
      <c r="DM182" s="745"/>
      <c r="DN182" s="745"/>
      <c r="DO182" s="745"/>
      <c r="DP182" s="745"/>
      <c r="DQ182" s="745"/>
      <c r="DR182" s="745"/>
      <c r="DS182" s="745"/>
      <c r="DT182" s="745"/>
      <c r="DU182" s="745"/>
      <c r="DV182" s="745"/>
      <c r="DW182" s="745"/>
      <c r="DX182" s="745"/>
      <c r="DY182" s="745"/>
      <c r="DZ182" s="745"/>
      <c r="EA182" s="745"/>
      <c r="EB182" s="745"/>
      <c r="EC182" s="745"/>
      <c r="ED182" s="745"/>
      <c r="EE182" s="745"/>
      <c r="EF182" s="745"/>
      <c r="EG182" s="745"/>
      <c r="EH182" s="745"/>
      <c r="EI182" s="745"/>
      <c r="EJ182" s="745"/>
      <c r="EK182" s="745"/>
      <c r="EL182" s="745"/>
      <c r="EM182" s="745"/>
      <c r="EN182" s="745"/>
      <c r="EO182" s="745"/>
      <c r="EP182" s="745"/>
      <c r="EQ182" s="745"/>
      <c r="ER182" s="745"/>
      <c r="ES182" s="745"/>
      <c r="ET182" s="745"/>
      <c r="EU182" s="745"/>
      <c r="EV182" s="745"/>
      <c r="EW182" s="745"/>
      <c r="EX182" s="745"/>
      <c r="EY182" s="745"/>
      <c r="EZ182" s="745"/>
      <c r="FA182" s="745"/>
      <c r="FB182" s="745"/>
      <c r="FC182" s="745"/>
      <c r="FD182" s="745"/>
      <c r="FE182" s="745"/>
      <c r="FF182" s="745"/>
      <c r="FG182" s="745"/>
      <c r="FH182" s="745"/>
      <c r="FI182" s="745"/>
      <c r="FJ182" s="745"/>
      <c r="FK182" s="745"/>
      <c r="FL182" s="745"/>
      <c r="FM182" s="745"/>
      <c r="FN182" s="745"/>
      <c r="FO182" s="745"/>
      <c r="FP182" s="745"/>
      <c r="FQ182" s="745"/>
      <c r="FR182" s="745"/>
      <c r="FS182" s="745"/>
      <c r="FT182" s="745"/>
      <c r="FU182" s="745"/>
      <c r="FV182" s="745"/>
      <c r="FW182" s="745"/>
      <c r="FX182" s="745"/>
      <c r="FY182" s="745"/>
      <c r="FZ182" s="745"/>
      <c r="GA182" s="745"/>
      <c r="GB182" s="745"/>
      <c r="GC182" s="745"/>
      <c r="GD182" s="745"/>
      <c r="GE182" s="745"/>
      <c r="GF182" s="745"/>
      <c r="GG182" s="745"/>
      <c r="GH182" s="745"/>
      <c r="GI182" s="745"/>
      <c r="GJ182" s="745"/>
      <c r="GK182" s="745"/>
      <c r="GL182" s="745"/>
      <c r="GM182" s="745"/>
      <c r="GN182" s="745"/>
      <c r="GO182" s="745"/>
      <c r="GP182" s="745"/>
      <c r="GQ182" s="745"/>
      <c r="GR182" s="745"/>
      <c r="GS182" s="745"/>
      <c r="GT182" s="745"/>
      <c r="GU182" s="745"/>
      <c r="GV182" s="745"/>
      <c r="GW182" s="745"/>
      <c r="GX182" s="745"/>
      <c r="GY182" s="745"/>
      <c r="GZ182" s="745"/>
      <c r="HA182" s="745"/>
      <c r="HB182" s="745"/>
      <c r="HC182" s="745"/>
      <c r="HD182" s="745"/>
      <c r="HE182" s="745"/>
      <c r="HF182" s="745"/>
      <c r="HG182" s="745"/>
      <c r="HH182" s="745"/>
      <c r="HI182" s="745"/>
      <c r="HJ182" s="745"/>
      <c r="HK182" s="745"/>
      <c r="HL182" s="745"/>
      <c r="HM182" s="745"/>
      <c r="HN182" s="745"/>
      <c r="HO182" s="745"/>
      <c r="HP182" s="745"/>
      <c r="HQ182" s="745"/>
      <c r="HR182" s="745"/>
      <c r="HS182" s="745"/>
      <c r="HT182" s="745"/>
      <c r="HU182" s="745"/>
      <c r="HV182" s="745"/>
      <c r="HW182" s="745"/>
      <c r="HX182" s="745"/>
      <c r="HY182" s="745"/>
      <c r="HZ182" s="745"/>
      <c r="IA182" s="745"/>
      <c r="IB182" s="745"/>
      <c r="IC182" s="745"/>
      <c r="ID182" s="745"/>
      <c r="IE182" s="745"/>
      <c r="IF182" s="745"/>
      <c r="IG182" s="745"/>
      <c r="IH182" s="745"/>
      <c r="II182" s="745"/>
      <c r="IJ182" s="745"/>
      <c r="IK182" s="745"/>
      <c r="IL182" s="745"/>
      <c r="IM182" s="745"/>
      <c r="IN182" s="745"/>
    </row>
    <row r="183" spans="1:248" ht="12.75">
      <c r="A183" s="758"/>
      <c r="B183" s="758"/>
      <c r="C183" s="758"/>
      <c r="D183" s="758"/>
      <c r="E183" s="750"/>
      <c r="F183" s="758"/>
      <c r="G183" s="758"/>
      <c r="H183" s="758"/>
      <c r="I183" s="750"/>
      <c r="J183" s="758"/>
      <c r="K183" s="758"/>
      <c r="L183" s="750"/>
      <c r="M183" s="758"/>
      <c r="N183" s="758"/>
      <c r="O183" s="750"/>
      <c r="P183" s="750"/>
      <c r="Q183" s="750"/>
      <c r="R183" s="750"/>
      <c r="S183" s="750"/>
      <c r="T183" s="750"/>
      <c r="U183" s="757"/>
      <c r="V183" s="753"/>
      <c r="W183" s="745"/>
      <c r="X183" s="745"/>
      <c r="Y183" s="753"/>
      <c r="Z183" s="745"/>
      <c r="AA183" s="745"/>
      <c r="AB183" s="745"/>
      <c r="AC183" s="745"/>
      <c r="AD183" s="745"/>
      <c r="AE183" s="745"/>
      <c r="AF183" s="745"/>
      <c r="AG183" s="745"/>
      <c r="AH183" s="745"/>
      <c r="AI183" s="745"/>
      <c r="AJ183" s="745"/>
      <c r="AK183" s="745"/>
      <c r="AL183" s="745"/>
      <c r="AM183" s="745"/>
      <c r="AN183" s="745"/>
      <c r="AO183" s="745"/>
      <c r="AP183" s="745"/>
      <c r="AQ183" s="745"/>
      <c r="AR183" s="745"/>
      <c r="AS183" s="745"/>
      <c r="AT183" s="745"/>
      <c r="AU183" s="745"/>
      <c r="AV183" s="745"/>
      <c r="AW183" s="745"/>
      <c r="AX183" s="745"/>
      <c r="AY183" s="745"/>
      <c r="AZ183" s="745"/>
      <c r="BA183" s="745"/>
      <c r="BB183" s="745"/>
      <c r="BC183" s="745"/>
      <c r="BD183" s="745"/>
      <c r="BE183" s="745"/>
      <c r="BF183" s="745"/>
      <c r="BG183" s="745"/>
      <c r="BH183" s="745"/>
      <c r="BI183" s="745"/>
      <c r="BJ183" s="745"/>
      <c r="BK183" s="745"/>
      <c r="BL183" s="745"/>
      <c r="BM183" s="745"/>
      <c r="BN183" s="745"/>
      <c r="BO183" s="745"/>
      <c r="BP183" s="745"/>
      <c r="BQ183" s="745"/>
      <c r="BR183" s="745"/>
      <c r="BS183" s="745"/>
      <c r="BT183" s="745"/>
      <c r="BU183" s="745"/>
      <c r="BV183" s="745"/>
      <c r="BW183" s="745"/>
      <c r="BX183" s="745"/>
      <c r="BY183" s="745"/>
      <c r="BZ183" s="745"/>
      <c r="CA183" s="745"/>
      <c r="CB183" s="745"/>
      <c r="CC183" s="745"/>
      <c r="CD183" s="745"/>
      <c r="CE183" s="745"/>
      <c r="CF183" s="745"/>
      <c r="CG183" s="745"/>
      <c r="CH183" s="745"/>
      <c r="CI183" s="745"/>
      <c r="CJ183" s="745"/>
      <c r="CK183" s="745"/>
      <c r="CL183" s="745"/>
      <c r="CM183" s="745"/>
      <c r="CN183" s="745"/>
      <c r="CO183" s="745"/>
      <c r="CP183" s="745"/>
      <c r="CQ183" s="745"/>
      <c r="CR183" s="745"/>
      <c r="CS183" s="745"/>
      <c r="CT183" s="745"/>
      <c r="CU183" s="745"/>
      <c r="CV183" s="745"/>
      <c r="CW183" s="745"/>
      <c r="CX183" s="745"/>
      <c r="CY183" s="745"/>
      <c r="CZ183" s="745"/>
      <c r="DA183" s="745"/>
      <c r="DB183" s="745"/>
      <c r="DC183" s="745"/>
      <c r="DD183" s="745"/>
      <c r="DE183" s="745"/>
      <c r="DF183" s="745"/>
      <c r="DG183" s="745"/>
      <c r="DH183" s="745"/>
      <c r="DI183" s="745"/>
      <c r="DJ183" s="745"/>
      <c r="DK183" s="745"/>
      <c r="DL183" s="745"/>
      <c r="DM183" s="745"/>
      <c r="DN183" s="745"/>
      <c r="DO183" s="745"/>
      <c r="DP183" s="745"/>
      <c r="DQ183" s="745"/>
      <c r="DR183" s="745"/>
      <c r="DS183" s="745"/>
      <c r="DT183" s="745"/>
      <c r="DU183" s="745"/>
      <c r="DV183" s="745"/>
      <c r="DW183" s="745"/>
      <c r="DX183" s="745"/>
      <c r="DY183" s="745"/>
      <c r="DZ183" s="745"/>
      <c r="EA183" s="745"/>
      <c r="EB183" s="745"/>
      <c r="EC183" s="745"/>
      <c r="ED183" s="745"/>
      <c r="EE183" s="745"/>
      <c r="EF183" s="745"/>
      <c r="EG183" s="745"/>
      <c r="EH183" s="745"/>
      <c r="EI183" s="745"/>
      <c r="EJ183" s="745"/>
      <c r="EK183" s="745"/>
      <c r="EL183" s="745"/>
      <c r="EM183" s="745"/>
      <c r="EN183" s="745"/>
      <c r="EO183" s="745"/>
      <c r="EP183" s="745"/>
      <c r="EQ183" s="745"/>
      <c r="ER183" s="745"/>
      <c r="ES183" s="745"/>
      <c r="ET183" s="745"/>
      <c r="EU183" s="745"/>
      <c r="EV183" s="745"/>
      <c r="EW183" s="745"/>
      <c r="EX183" s="745"/>
      <c r="EY183" s="745"/>
      <c r="EZ183" s="745"/>
      <c r="FA183" s="745"/>
      <c r="FB183" s="745"/>
      <c r="FC183" s="745"/>
      <c r="FD183" s="745"/>
      <c r="FE183" s="745"/>
      <c r="FF183" s="745"/>
      <c r="FG183" s="745"/>
      <c r="FH183" s="745"/>
      <c r="FI183" s="745"/>
      <c r="FJ183" s="745"/>
      <c r="FK183" s="745"/>
      <c r="FL183" s="745"/>
      <c r="FM183" s="745"/>
      <c r="FN183" s="745"/>
      <c r="FO183" s="745"/>
      <c r="FP183" s="745"/>
      <c r="FQ183" s="745"/>
      <c r="FR183" s="745"/>
      <c r="FS183" s="745"/>
      <c r="FT183" s="745"/>
      <c r="FU183" s="745"/>
      <c r="FV183" s="745"/>
      <c r="FW183" s="745"/>
      <c r="FX183" s="745"/>
      <c r="FY183" s="745"/>
      <c r="FZ183" s="745"/>
      <c r="GA183" s="745"/>
      <c r="GB183" s="745"/>
      <c r="GC183" s="745"/>
      <c r="GD183" s="745"/>
      <c r="GE183" s="745"/>
      <c r="GF183" s="745"/>
      <c r="GG183" s="745"/>
      <c r="GH183" s="745"/>
      <c r="GI183" s="745"/>
      <c r="GJ183" s="745"/>
      <c r="GK183" s="745"/>
      <c r="GL183" s="745"/>
      <c r="GM183" s="745"/>
      <c r="GN183" s="745"/>
      <c r="GO183" s="745"/>
      <c r="GP183" s="745"/>
      <c r="GQ183" s="745"/>
      <c r="GR183" s="745"/>
      <c r="GS183" s="745"/>
      <c r="GT183" s="745"/>
      <c r="GU183" s="745"/>
      <c r="GV183" s="745"/>
      <c r="GW183" s="745"/>
      <c r="GX183" s="745"/>
      <c r="GY183" s="745"/>
      <c r="GZ183" s="745"/>
      <c r="HA183" s="745"/>
      <c r="HB183" s="745"/>
      <c r="HC183" s="745"/>
      <c r="HD183" s="745"/>
      <c r="HE183" s="745"/>
      <c r="HF183" s="745"/>
      <c r="HG183" s="745"/>
      <c r="HH183" s="745"/>
      <c r="HI183" s="745"/>
      <c r="HJ183" s="745"/>
      <c r="HK183" s="745"/>
      <c r="HL183" s="745"/>
      <c r="HM183" s="745"/>
      <c r="HN183" s="745"/>
      <c r="HO183" s="745"/>
      <c r="HP183" s="745"/>
      <c r="HQ183" s="745"/>
      <c r="HR183" s="745"/>
      <c r="HS183" s="745"/>
      <c r="HT183" s="745"/>
      <c r="HU183" s="745"/>
      <c r="HV183" s="745"/>
      <c r="HW183" s="745"/>
      <c r="HX183" s="745"/>
      <c r="HY183" s="745"/>
      <c r="HZ183" s="745"/>
      <c r="IA183" s="745"/>
      <c r="IB183" s="745"/>
      <c r="IC183" s="745"/>
      <c r="ID183" s="745"/>
      <c r="IE183" s="745"/>
      <c r="IF183" s="745"/>
      <c r="IG183" s="745"/>
      <c r="IH183" s="745"/>
      <c r="II183" s="745"/>
      <c r="IJ183" s="745"/>
      <c r="IK183" s="745"/>
      <c r="IL183" s="745"/>
      <c r="IM183" s="745"/>
      <c r="IN183" s="745"/>
    </row>
    <row r="184" spans="1:248" ht="12.75">
      <c r="A184" s="758"/>
      <c r="B184" s="758"/>
      <c r="C184" s="758"/>
      <c r="D184" s="758"/>
      <c r="E184" s="750"/>
      <c r="F184" s="758"/>
      <c r="G184" s="758"/>
      <c r="H184" s="758"/>
      <c r="I184" s="750"/>
      <c r="J184" s="758"/>
      <c r="K184" s="758"/>
      <c r="L184" s="750"/>
      <c r="M184" s="758"/>
      <c r="N184" s="758"/>
      <c r="O184" s="750"/>
      <c r="P184" s="750"/>
      <c r="Q184" s="750"/>
      <c r="R184" s="750"/>
      <c r="S184" s="750"/>
      <c r="T184" s="750"/>
      <c r="U184" s="757"/>
      <c r="V184" s="753"/>
      <c r="W184" s="745"/>
      <c r="X184" s="745"/>
      <c r="Y184" s="753"/>
      <c r="Z184" s="745"/>
      <c r="AA184" s="745"/>
      <c r="AB184" s="745"/>
      <c r="AC184" s="745"/>
      <c r="AD184" s="745"/>
      <c r="AE184" s="745"/>
      <c r="AF184" s="745"/>
      <c r="AG184" s="745"/>
      <c r="AH184" s="745"/>
      <c r="AI184" s="745"/>
      <c r="AJ184" s="745"/>
      <c r="AK184" s="745"/>
      <c r="AL184" s="745"/>
      <c r="AM184" s="745"/>
      <c r="AN184" s="745"/>
      <c r="AO184" s="745"/>
      <c r="AP184" s="745"/>
      <c r="AQ184" s="745"/>
      <c r="AR184" s="745"/>
      <c r="AS184" s="745"/>
      <c r="AT184" s="745"/>
      <c r="AU184" s="745"/>
      <c r="AV184" s="745"/>
      <c r="AW184" s="745"/>
      <c r="AX184" s="745"/>
      <c r="AY184" s="745"/>
      <c r="AZ184" s="745"/>
      <c r="BA184" s="745"/>
      <c r="BB184" s="745"/>
      <c r="BC184" s="745"/>
      <c r="BD184" s="745"/>
      <c r="BE184" s="745"/>
      <c r="BF184" s="745"/>
      <c r="BG184" s="745"/>
      <c r="BH184" s="745"/>
      <c r="BI184" s="745"/>
      <c r="BJ184" s="745"/>
      <c r="BK184" s="745"/>
      <c r="BL184" s="745"/>
      <c r="BM184" s="745"/>
      <c r="BN184" s="745"/>
      <c r="BO184" s="745"/>
      <c r="BP184" s="745"/>
      <c r="BQ184" s="745"/>
      <c r="BR184" s="745"/>
      <c r="BS184" s="745"/>
      <c r="BT184" s="745"/>
      <c r="BU184" s="745"/>
      <c r="BV184" s="745"/>
      <c r="BW184" s="745"/>
      <c r="BX184" s="745"/>
      <c r="BY184" s="745"/>
      <c r="BZ184" s="745"/>
      <c r="CA184" s="745"/>
      <c r="CB184" s="745"/>
      <c r="CC184" s="745"/>
      <c r="CD184" s="745"/>
      <c r="CE184" s="745"/>
      <c r="CF184" s="745"/>
      <c r="CG184" s="745"/>
      <c r="CH184" s="745"/>
      <c r="CI184" s="745"/>
      <c r="CJ184" s="745"/>
      <c r="CK184" s="745"/>
      <c r="CL184" s="745"/>
      <c r="CM184" s="745"/>
      <c r="CN184" s="745"/>
      <c r="CO184" s="745"/>
      <c r="CP184" s="745"/>
      <c r="CQ184" s="745"/>
      <c r="CR184" s="745"/>
      <c r="CS184" s="745"/>
      <c r="CT184" s="745"/>
      <c r="CU184" s="745"/>
      <c r="CV184" s="745"/>
      <c r="CW184" s="745"/>
      <c r="CX184" s="745"/>
      <c r="CY184" s="745"/>
      <c r="CZ184" s="745"/>
      <c r="DA184" s="745"/>
      <c r="DB184" s="745"/>
      <c r="DC184" s="745"/>
      <c r="DD184" s="745"/>
      <c r="DE184" s="745"/>
      <c r="DF184" s="745"/>
      <c r="DG184" s="745"/>
      <c r="DH184" s="745"/>
      <c r="DI184" s="745"/>
      <c r="DJ184" s="745"/>
      <c r="DK184" s="745"/>
      <c r="DL184" s="745"/>
      <c r="DM184" s="745"/>
      <c r="DN184" s="745"/>
      <c r="DO184" s="745"/>
      <c r="DP184" s="745"/>
      <c r="DQ184" s="745"/>
      <c r="DR184" s="745"/>
      <c r="DS184" s="745"/>
      <c r="DT184" s="745"/>
      <c r="DU184" s="745"/>
      <c r="DV184" s="745"/>
      <c r="DW184" s="745"/>
      <c r="DX184" s="745"/>
      <c r="DY184" s="745"/>
      <c r="DZ184" s="745"/>
      <c r="EA184" s="745"/>
      <c r="EB184" s="745"/>
      <c r="EC184" s="745"/>
      <c r="ED184" s="745"/>
      <c r="EE184" s="745"/>
      <c r="EF184" s="745"/>
      <c r="EG184" s="745"/>
      <c r="EH184" s="745"/>
      <c r="EI184" s="745"/>
      <c r="EJ184" s="745"/>
      <c r="EK184" s="745"/>
      <c r="EL184" s="745"/>
      <c r="EM184" s="745"/>
      <c r="EN184" s="745"/>
      <c r="EO184" s="745"/>
      <c r="EP184" s="745"/>
      <c r="EQ184" s="745"/>
      <c r="ER184" s="745"/>
      <c r="ES184" s="745"/>
      <c r="ET184" s="745"/>
      <c r="EU184" s="745"/>
      <c r="EV184" s="745"/>
      <c r="EW184" s="745"/>
      <c r="EX184" s="745"/>
      <c r="EY184" s="745"/>
      <c r="EZ184" s="745"/>
      <c r="FA184" s="745"/>
      <c r="FB184" s="745"/>
      <c r="FC184" s="745"/>
      <c r="FD184" s="745"/>
      <c r="FE184" s="745"/>
      <c r="FF184" s="745"/>
      <c r="FG184" s="745"/>
      <c r="FH184" s="745"/>
      <c r="FI184" s="745"/>
      <c r="FJ184" s="745"/>
      <c r="FK184" s="745"/>
      <c r="FL184" s="745"/>
      <c r="FM184" s="745"/>
      <c r="FN184" s="745"/>
      <c r="FO184" s="745"/>
      <c r="FP184" s="745"/>
      <c r="FQ184" s="745"/>
      <c r="FR184" s="745"/>
      <c r="FS184" s="745"/>
      <c r="FT184" s="745"/>
      <c r="FU184" s="745"/>
      <c r="FV184" s="745"/>
      <c r="FW184" s="745"/>
      <c r="FX184" s="745"/>
      <c r="FY184" s="745"/>
      <c r="FZ184" s="745"/>
      <c r="GA184" s="745"/>
      <c r="GB184" s="745"/>
      <c r="GC184" s="745"/>
      <c r="GD184" s="745"/>
      <c r="GE184" s="745"/>
      <c r="GF184" s="745"/>
      <c r="GG184" s="745"/>
      <c r="GH184" s="745"/>
      <c r="GI184" s="745"/>
      <c r="GJ184" s="745"/>
      <c r="GK184" s="745"/>
      <c r="GL184" s="745"/>
      <c r="GM184" s="745"/>
      <c r="GN184" s="745"/>
      <c r="GO184" s="745"/>
      <c r="GP184" s="745"/>
      <c r="GQ184" s="745"/>
      <c r="GR184" s="745"/>
      <c r="GS184" s="745"/>
      <c r="GT184" s="745"/>
      <c r="GU184" s="745"/>
      <c r="GV184" s="745"/>
      <c r="GW184" s="745"/>
      <c r="GX184" s="745"/>
      <c r="GY184" s="745"/>
      <c r="GZ184" s="745"/>
      <c r="HA184" s="745"/>
      <c r="HB184" s="745"/>
      <c r="HC184" s="745"/>
      <c r="HD184" s="745"/>
      <c r="HE184" s="745"/>
      <c r="HF184" s="745"/>
      <c r="HG184" s="745"/>
      <c r="HH184" s="745"/>
      <c r="HI184" s="745"/>
      <c r="HJ184" s="745"/>
      <c r="HK184" s="745"/>
      <c r="HL184" s="745"/>
      <c r="HM184" s="745"/>
      <c r="HN184" s="745"/>
      <c r="HO184" s="745"/>
      <c r="HP184" s="745"/>
      <c r="HQ184" s="745"/>
      <c r="HR184" s="745"/>
      <c r="HS184" s="745"/>
      <c r="HT184" s="745"/>
      <c r="HU184" s="745"/>
      <c r="HV184" s="745"/>
      <c r="HW184" s="745"/>
      <c r="HX184" s="745"/>
      <c r="HY184" s="745"/>
      <c r="HZ184" s="745"/>
      <c r="IA184" s="745"/>
      <c r="IB184" s="745"/>
      <c r="IC184" s="745"/>
      <c r="ID184" s="745"/>
      <c r="IE184" s="745"/>
      <c r="IF184" s="745"/>
      <c r="IG184" s="745"/>
      <c r="IH184" s="745"/>
      <c r="II184" s="745"/>
      <c r="IJ184" s="745"/>
      <c r="IK184" s="745"/>
      <c r="IL184" s="745"/>
      <c r="IM184" s="745"/>
      <c r="IN184" s="745"/>
    </row>
    <row r="185" spans="1:248" ht="12.75">
      <c r="A185" s="758"/>
      <c r="B185" s="758"/>
      <c r="C185" s="758"/>
      <c r="D185" s="758"/>
      <c r="E185" s="750"/>
      <c r="F185" s="758"/>
      <c r="G185" s="758"/>
      <c r="H185" s="758"/>
      <c r="I185" s="750"/>
      <c r="J185" s="758"/>
      <c r="K185" s="758"/>
      <c r="L185" s="750"/>
      <c r="M185" s="758"/>
      <c r="N185" s="758"/>
      <c r="O185" s="750"/>
      <c r="P185" s="750"/>
      <c r="Q185" s="750"/>
      <c r="R185" s="750"/>
      <c r="S185" s="750"/>
      <c r="T185" s="750"/>
      <c r="U185" s="757"/>
      <c r="V185" s="753"/>
      <c r="W185" s="745"/>
      <c r="X185" s="745"/>
      <c r="Y185" s="753"/>
      <c r="Z185" s="745"/>
      <c r="AA185" s="745"/>
      <c r="AB185" s="745"/>
      <c r="AC185" s="745"/>
      <c r="AD185" s="745"/>
      <c r="AE185" s="745"/>
      <c r="AF185" s="745"/>
      <c r="AG185" s="745"/>
      <c r="AH185" s="745"/>
      <c r="AI185" s="745"/>
      <c r="AJ185" s="745"/>
      <c r="AK185" s="745"/>
      <c r="AL185" s="745"/>
      <c r="AM185" s="745"/>
      <c r="AN185" s="745"/>
      <c r="AO185" s="745"/>
      <c r="AP185" s="745"/>
      <c r="AQ185" s="745"/>
      <c r="AR185" s="745"/>
      <c r="AS185" s="745"/>
      <c r="AT185" s="745"/>
      <c r="AU185" s="745"/>
      <c r="AV185" s="745"/>
      <c r="AW185" s="745"/>
      <c r="AX185" s="745"/>
      <c r="AY185" s="745"/>
      <c r="AZ185" s="745"/>
      <c r="BA185" s="745"/>
      <c r="BB185" s="745"/>
      <c r="BC185" s="745"/>
      <c r="BD185" s="745"/>
      <c r="BE185" s="745"/>
      <c r="BF185" s="745"/>
      <c r="BG185" s="745"/>
      <c r="BH185" s="745"/>
      <c r="BI185" s="745"/>
      <c r="BJ185" s="745"/>
      <c r="BK185" s="745"/>
      <c r="BL185" s="745"/>
      <c r="BM185" s="745"/>
      <c r="BN185" s="745"/>
      <c r="BO185" s="745"/>
      <c r="BP185" s="745"/>
      <c r="BQ185" s="745"/>
      <c r="BR185" s="745"/>
      <c r="BS185" s="745"/>
      <c r="BT185" s="745"/>
      <c r="BU185" s="745"/>
      <c r="BV185" s="745"/>
      <c r="BW185" s="745"/>
      <c r="BX185" s="745"/>
      <c r="BY185" s="745"/>
      <c r="BZ185" s="745"/>
      <c r="CA185" s="745"/>
      <c r="CB185" s="745"/>
      <c r="CC185" s="745"/>
      <c r="CD185" s="745"/>
      <c r="CE185" s="745"/>
      <c r="CF185" s="745"/>
      <c r="CG185" s="745"/>
      <c r="CH185" s="745"/>
      <c r="CI185" s="745"/>
      <c r="CJ185" s="745"/>
      <c r="CK185" s="745"/>
      <c r="CL185" s="745"/>
      <c r="CM185" s="745"/>
      <c r="CN185" s="745"/>
      <c r="CO185" s="745"/>
      <c r="CP185" s="745"/>
      <c r="CQ185" s="745"/>
      <c r="CR185" s="745"/>
      <c r="CS185" s="745"/>
      <c r="CT185" s="745"/>
      <c r="CU185" s="745"/>
      <c r="CV185" s="745"/>
      <c r="CW185" s="745"/>
      <c r="CX185" s="745"/>
      <c r="CY185" s="745"/>
      <c r="CZ185" s="745"/>
      <c r="DA185" s="745"/>
      <c r="DB185" s="745"/>
      <c r="DC185" s="745"/>
      <c r="DD185" s="745"/>
      <c r="DE185" s="745"/>
      <c r="DF185" s="745"/>
      <c r="DG185" s="745"/>
      <c r="DH185" s="745"/>
      <c r="DI185" s="745"/>
      <c r="DJ185" s="745"/>
      <c r="DK185" s="745"/>
      <c r="DL185" s="745"/>
      <c r="DM185" s="745"/>
      <c r="DN185" s="745"/>
      <c r="DO185" s="745"/>
      <c r="DP185" s="745"/>
      <c r="DQ185" s="745"/>
      <c r="DR185" s="745"/>
      <c r="DS185" s="745"/>
      <c r="DT185" s="745"/>
      <c r="DU185" s="745"/>
      <c r="DV185" s="745"/>
      <c r="DW185" s="745"/>
      <c r="DX185" s="745"/>
      <c r="DY185" s="745"/>
      <c r="DZ185" s="745"/>
      <c r="EA185" s="745"/>
      <c r="EB185" s="745"/>
      <c r="EC185" s="745"/>
      <c r="ED185" s="745"/>
      <c r="EE185" s="745"/>
      <c r="EF185" s="745"/>
      <c r="EG185" s="745"/>
      <c r="EH185" s="745"/>
      <c r="EI185" s="745"/>
      <c r="EJ185" s="745"/>
      <c r="EK185" s="745"/>
      <c r="EL185" s="745"/>
      <c r="EM185" s="745"/>
      <c r="EN185" s="745"/>
      <c r="EO185" s="745"/>
      <c r="EP185" s="745"/>
      <c r="EQ185" s="745"/>
      <c r="ER185" s="745"/>
      <c r="ES185" s="745"/>
      <c r="ET185" s="745"/>
      <c r="EU185" s="745"/>
      <c r="EV185" s="745"/>
      <c r="EW185" s="745"/>
      <c r="EX185" s="745"/>
      <c r="EY185" s="745"/>
      <c r="EZ185" s="745"/>
      <c r="FA185" s="745"/>
      <c r="FB185" s="745"/>
      <c r="FC185" s="745"/>
      <c r="FD185" s="745"/>
      <c r="FE185" s="745"/>
      <c r="FF185" s="745"/>
      <c r="FG185" s="745"/>
      <c r="FH185" s="745"/>
      <c r="FI185" s="745"/>
      <c r="FJ185" s="745"/>
      <c r="FK185" s="745"/>
      <c r="FL185" s="745"/>
      <c r="FM185" s="745"/>
      <c r="FN185" s="745"/>
      <c r="FO185" s="745"/>
      <c r="FP185" s="745"/>
      <c r="FQ185" s="745"/>
      <c r="FR185" s="745"/>
      <c r="FS185" s="745"/>
      <c r="FT185" s="745"/>
      <c r="FU185" s="745"/>
      <c r="FV185" s="745"/>
      <c r="FW185" s="745"/>
      <c r="FX185" s="745"/>
      <c r="FY185" s="745"/>
      <c r="FZ185" s="745"/>
      <c r="GA185" s="745"/>
      <c r="GB185" s="745"/>
      <c r="GC185" s="745"/>
      <c r="GD185" s="745"/>
      <c r="GE185" s="745"/>
      <c r="GF185" s="745"/>
      <c r="GG185" s="745"/>
      <c r="GH185" s="745"/>
      <c r="GI185" s="745"/>
      <c r="GJ185" s="745"/>
      <c r="GK185" s="745"/>
      <c r="GL185" s="745"/>
      <c r="GM185" s="745"/>
      <c r="GN185" s="745"/>
      <c r="GO185" s="745"/>
      <c r="GP185" s="745"/>
      <c r="GQ185" s="745"/>
      <c r="GR185" s="745"/>
      <c r="GS185" s="745"/>
      <c r="GT185" s="745"/>
      <c r="GU185" s="745"/>
      <c r="GV185" s="745"/>
      <c r="GW185" s="745"/>
      <c r="GX185" s="745"/>
      <c r="GY185" s="745"/>
      <c r="GZ185" s="745"/>
      <c r="HA185" s="745"/>
      <c r="HB185" s="745"/>
      <c r="HC185" s="745"/>
      <c r="HD185" s="745"/>
      <c r="HE185" s="745"/>
      <c r="HF185" s="745"/>
      <c r="HG185" s="745"/>
      <c r="HH185" s="745"/>
      <c r="HI185" s="745"/>
      <c r="HJ185" s="745"/>
      <c r="HK185" s="745"/>
      <c r="HL185" s="745"/>
      <c r="HM185" s="745"/>
      <c r="HN185" s="745"/>
      <c r="HO185" s="745"/>
      <c r="HP185" s="745"/>
      <c r="HQ185" s="745"/>
      <c r="HR185" s="745"/>
      <c r="HS185" s="745"/>
      <c r="HT185" s="745"/>
      <c r="HU185" s="745"/>
      <c r="HV185" s="745"/>
      <c r="HW185" s="745"/>
      <c r="HX185" s="745"/>
      <c r="HY185" s="745"/>
      <c r="HZ185" s="745"/>
      <c r="IA185" s="745"/>
      <c r="IB185" s="745"/>
      <c r="IC185" s="745"/>
      <c r="ID185" s="745"/>
      <c r="IE185" s="745"/>
      <c r="IF185" s="745"/>
      <c r="IG185" s="745"/>
      <c r="IH185" s="745"/>
      <c r="II185" s="745"/>
      <c r="IJ185" s="745"/>
      <c r="IK185" s="745"/>
      <c r="IL185" s="745"/>
      <c r="IM185" s="745"/>
      <c r="IN185" s="745"/>
    </row>
    <row r="186" spans="1:248" ht="12.75">
      <c r="A186" s="758"/>
      <c r="B186" s="758"/>
      <c r="C186" s="758"/>
      <c r="D186" s="758"/>
      <c r="E186" s="750"/>
      <c r="F186" s="758"/>
      <c r="G186" s="758"/>
      <c r="H186" s="758"/>
      <c r="I186" s="750"/>
      <c r="J186" s="758"/>
      <c r="K186" s="758"/>
      <c r="L186" s="750"/>
      <c r="M186" s="758"/>
      <c r="N186" s="758"/>
      <c r="O186" s="750"/>
      <c r="P186" s="750"/>
      <c r="Q186" s="750"/>
      <c r="R186" s="750"/>
      <c r="S186" s="750"/>
      <c r="T186" s="750"/>
      <c r="U186" s="757"/>
      <c r="V186" s="753"/>
      <c r="W186" s="745"/>
      <c r="X186" s="745"/>
      <c r="Y186" s="753"/>
      <c r="Z186" s="745"/>
      <c r="AA186" s="745"/>
      <c r="AB186" s="745"/>
      <c r="AC186" s="745"/>
      <c r="AD186" s="745"/>
      <c r="AE186" s="745"/>
      <c r="AF186" s="745"/>
      <c r="AG186" s="745"/>
      <c r="AH186" s="745"/>
      <c r="AI186" s="745"/>
      <c r="AJ186" s="745"/>
      <c r="AK186" s="745"/>
      <c r="AL186" s="745"/>
      <c r="AM186" s="745"/>
      <c r="AN186" s="745"/>
      <c r="AO186" s="745"/>
      <c r="AP186" s="745"/>
      <c r="AQ186" s="745"/>
      <c r="AR186" s="745"/>
      <c r="AS186" s="745"/>
      <c r="AT186" s="745"/>
      <c r="AU186" s="745"/>
      <c r="AV186" s="745"/>
      <c r="AW186" s="745"/>
      <c r="AX186" s="745"/>
      <c r="AY186" s="745"/>
      <c r="AZ186" s="745"/>
      <c r="BA186" s="745"/>
      <c r="BB186" s="745"/>
      <c r="BC186" s="745"/>
      <c r="BD186" s="745"/>
      <c r="BE186" s="745"/>
      <c r="BF186" s="745"/>
      <c r="BG186" s="745"/>
      <c r="BH186" s="745"/>
      <c r="BI186" s="745"/>
      <c r="BJ186" s="745"/>
      <c r="BK186" s="745"/>
      <c r="BL186" s="745"/>
      <c r="BM186" s="745"/>
      <c r="BN186" s="745"/>
      <c r="BO186" s="745"/>
      <c r="BP186" s="745"/>
      <c r="BQ186" s="745"/>
      <c r="BR186" s="745"/>
      <c r="BS186" s="745"/>
      <c r="BT186" s="745"/>
      <c r="BU186" s="745"/>
      <c r="BV186" s="745"/>
      <c r="BW186" s="745"/>
      <c r="BX186" s="745"/>
      <c r="BY186" s="745"/>
      <c r="BZ186" s="745"/>
      <c r="CA186" s="745"/>
      <c r="CB186" s="745"/>
      <c r="CC186" s="745"/>
      <c r="CD186" s="745"/>
      <c r="CE186" s="745"/>
      <c r="CF186" s="745"/>
      <c r="CG186" s="745"/>
      <c r="CH186" s="745"/>
      <c r="CI186" s="745"/>
      <c r="CJ186" s="745"/>
      <c r="CK186" s="745"/>
      <c r="CL186" s="745"/>
      <c r="CM186" s="745"/>
      <c r="CN186" s="745"/>
      <c r="CO186" s="745"/>
      <c r="CP186" s="745"/>
      <c r="CQ186" s="745"/>
      <c r="CR186" s="745"/>
      <c r="CS186" s="745"/>
      <c r="CT186" s="745"/>
      <c r="CU186" s="745"/>
      <c r="CV186" s="745"/>
      <c r="CW186" s="745"/>
      <c r="CX186" s="745"/>
      <c r="CY186" s="745"/>
      <c r="CZ186" s="745"/>
      <c r="DA186" s="745"/>
      <c r="DB186" s="745"/>
      <c r="DC186" s="745"/>
      <c r="DD186" s="745"/>
      <c r="DE186" s="745"/>
      <c r="DF186" s="745"/>
      <c r="DG186" s="745"/>
      <c r="DH186" s="745"/>
      <c r="DI186" s="745"/>
      <c r="DJ186" s="745"/>
      <c r="DK186" s="745"/>
      <c r="DL186" s="745"/>
      <c r="DM186" s="745"/>
      <c r="DN186" s="745"/>
      <c r="DO186" s="745"/>
      <c r="DP186" s="745"/>
      <c r="DQ186" s="745"/>
      <c r="DR186" s="745"/>
      <c r="DS186" s="745"/>
      <c r="DT186" s="745"/>
      <c r="DU186" s="745"/>
      <c r="DV186" s="745"/>
      <c r="DW186" s="745"/>
      <c r="DX186" s="745"/>
      <c r="DY186" s="745"/>
      <c r="DZ186" s="745"/>
      <c r="EA186" s="745"/>
      <c r="EB186" s="745"/>
      <c r="EC186" s="745"/>
      <c r="ED186" s="745"/>
      <c r="EE186" s="745"/>
      <c r="EF186" s="745"/>
      <c r="EG186" s="745"/>
      <c r="EH186" s="745"/>
      <c r="EI186" s="745"/>
      <c r="EJ186" s="745"/>
      <c r="EK186" s="745"/>
      <c r="EL186" s="745"/>
      <c r="EM186" s="745"/>
      <c r="EN186" s="745"/>
      <c r="EO186" s="745"/>
      <c r="EP186" s="745"/>
      <c r="EQ186" s="745"/>
      <c r="ER186" s="745"/>
      <c r="ES186" s="745"/>
      <c r="ET186" s="745"/>
      <c r="EU186" s="745"/>
      <c r="EV186" s="745"/>
      <c r="EW186" s="745"/>
      <c r="EX186" s="745"/>
      <c r="EY186" s="745"/>
      <c r="EZ186" s="745"/>
      <c r="FA186" s="745"/>
      <c r="FB186" s="745"/>
      <c r="FC186" s="745"/>
      <c r="FD186" s="745"/>
      <c r="FE186" s="745"/>
      <c r="FF186" s="745"/>
      <c r="FG186" s="745"/>
      <c r="FH186" s="745"/>
      <c r="FI186" s="745"/>
      <c r="FJ186" s="745"/>
      <c r="FK186" s="745"/>
      <c r="FL186" s="745"/>
      <c r="FM186" s="745"/>
      <c r="FN186" s="745"/>
      <c r="FO186" s="745"/>
      <c r="FP186" s="745"/>
      <c r="FQ186" s="745"/>
      <c r="FR186" s="745"/>
      <c r="FS186" s="745"/>
      <c r="FT186" s="745"/>
      <c r="FU186" s="745"/>
      <c r="FV186" s="745"/>
      <c r="FW186" s="745"/>
      <c r="FX186" s="745"/>
      <c r="FY186" s="745"/>
      <c r="FZ186" s="745"/>
      <c r="GA186" s="745"/>
      <c r="GB186" s="745"/>
      <c r="GC186" s="745"/>
      <c r="GD186" s="745"/>
      <c r="GE186" s="745"/>
      <c r="GF186" s="745"/>
      <c r="GG186" s="745"/>
      <c r="GH186" s="745"/>
      <c r="GI186" s="745"/>
      <c r="GJ186" s="745"/>
      <c r="GK186" s="745"/>
      <c r="GL186" s="745"/>
      <c r="GM186" s="745"/>
      <c r="GN186" s="745"/>
      <c r="GO186" s="745"/>
      <c r="GP186" s="745"/>
      <c r="GQ186" s="745"/>
      <c r="GR186" s="745"/>
      <c r="GS186" s="745"/>
      <c r="GT186" s="745"/>
      <c r="GU186" s="745"/>
      <c r="GV186" s="745"/>
      <c r="GW186" s="745"/>
      <c r="GX186" s="745"/>
      <c r="GY186" s="745"/>
      <c r="GZ186" s="745"/>
      <c r="HA186" s="745"/>
      <c r="HB186" s="745"/>
      <c r="HC186" s="745"/>
      <c r="HD186" s="745"/>
      <c r="HE186" s="745"/>
      <c r="HF186" s="745"/>
      <c r="HG186" s="745"/>
      <c r="HH186" s="745"/>
      <c r="HI186" s="745"/>
      <c r="HJ186" s="745"/>
      <c r="HK186" s="745"/>
      <c r="HL186" s="745"/>
      <c r="HM186" s="745"/>
      <c r="HN186" s="745"/>
      <c r="HO186" s="745"/>
      <c r="HP186" s="745"/>
      <c r="HQ186" s="745"/>
      <c r="HR186" s="745"/>
      <c r="HS186" s="745"/>
      <c r="HT186" s="745"/>
      <c r="HU186" s="745"/>
      <c r="HV186" s="745"/>
      <c r="HW186" s="745"/>
      <c r="HX186" s="745"/>
      <c r="HY186" s="745"/>
      <c r="HZ186" s="745"/>
      <c r="IA186" s="745"/>
      <c r="IB186" s="745"/>
      <c r="IC186" s="745"/>
      <c r="ID186" s="745"/>
      <c r="IE186" s="745"/>
      <c r="IF186" s="745"/>
      <c r="IG186" s="745"/>
      <c r="IH186" s="745"/>
      <c r="II186" s="745"/>
      <c r="IJ186" s="745"/>
      <c r="IK186" s="745"/>
      <c r="IL186" s="745"/>
      <c r="IM186" s="745"/>
      <c r="IN186" s="745"/>
    </row>
    <row r="187" spans="1:248" ht="12.75">
      <c r="A187" s="758"/>
      <c r="B187" s="758"/>
      <c r="C187" s="758"/>
      <c r="D187" s="758"/>
      <c r="E187" s="750"/>
      <c r="F187" s="758"/>
      <c r="G187" s="758"/>
      <c r="H187" s="758"/>
      <c r="I187" s="750"/>
      <c r="J187" s="758"/>
      <c r="K187" s="758"/>
      <c r="L187" s="750"/>
      <c r="M187" s="758"/>
      <c r="N187" s="758"/>
      <c r="O187" s="750"/>
      <c r="P187" s="750"/>
      <c r="Q187" s="750"/>
      <c r="R187" s="750"/>
      <c r="S187" s="750"/>
      <c r="T187" s="750"/>
      <c r="U187" s="757"/>
      <c r="V187" s="753"/>
      <c r="W187" s="745"/>
      <c r="X187" s="745"/>
      <c r="Y187" s="753"/>
      <c r="Z187" s="745"/>
      <c r="AA187" s="745"/>
      <c r="AB187" s="745"/>
      <c r="AC187" s="745"/>
      <c r="AD187" s="745"/>
      <c r="AE187" s="745"/>
      <c r="AF187" s="745"/>
      <c r="AG187" s="745"/>
      <c r="AH187" s="745"/>
      <c r="AI187" s="745"/>
      <c r="AJ187" s="745"/>
      <c r="AK187" s="745"/>
      <c r="AL187" s="745"/>
      <c r="AM187" s="745"/>
      <c r="AN187" s="745"/>
      <c r="AO187" s="745"/>
      <c r="AP187" s="745"/>
      <c r="AQ187" s="745"/>
      <c r="AR187" s="745"/>
      <c r="AS187" s="745"/>
      <c r="AT187" s="745"/>
      <c r="AU187" s="745"/>
      <c r="AV187" s="745"/>
      <c r="AW187" s="745"/>
      <c r="AX187" s="745"/>
      <c r="AY187" s="745"/>
      <c r="AZ187" s="745"/>
      <c r="BA187" s="745"/>
      <c r="BB187" s="745"/>
      <c r="BC187" s="745"/>
      <c r="BD187" s="745"/>
      <c r="BE187" s="745"/>
      <c r="BF187" s="745"/>
      <c r="BG187" s="745"/>
      <c r="BH187" s="745"/>
      <c r="BI187" s="745"/>
      <c r="BJ187" s="745"/>
      <c r="BK187" s="745"/>
      <c r="BL187" s="745"/>
      <c r="BM187" s="745"/>
      <c r="BN187" s="745"/>
      <c r="BO187" s="745"/>
      <c r="BP187" s="745"/>
      <c r="BQ187" s="745"/>
      <c r="BR187" s="745"/>
      <c r="BS187" s="745"/>
      <c r="BT187" s="745"/>
      <c r="BU187" s="745"/>
      <c r="BV187" s="745"/>
      <c r="BW187" s="745"/>
      <c r="BX187" s="745"/>
      <c r="BY187" s="745"/>
      <c r="BZ187" s="745"/>
      <c r="CA187" s="745"/>
      <c r="CB187" s="745"/>
      <c r="CC187" s="745"/>
      <c r="CD187" s="745"/>
      <c r="CE187" s="745"/>
      <c r="CF187" s="745"/>
      <c r="CG187" s="745"/>
      <c r="CH187" s="745"/>
      <c r="CI187" s="745"/>
      <c r="CJ187" s="745"/>
      <c r="CK187" s="745"/>
      <c r="CL187" s="745"/>
      <c r="CM187" s="745"/>
      <c r="CN187" s="745"/>
      <c r="CO187" s="745"/>
      <c r="CP187" s="745"/>
      <c r="CQ187" s="745"/>
      <c r="CR187" s="745"/>
      <c r="CS187" s="745"/>
      <c r="CT187" s="745"/>
      <c r="CU187" s="745"/>
      <c r="CV187" s="745"/>
      <c r="CW187" s="745"/>
      <c r="CX187" s="745"/>
      <c r="CY187" s="745"/>
      <c r="CZ187" s="745"/>
      <c r="DA187" s="745"/>
      <c r="DB187" s="745"/>
      <c r="DC187" s="745"/>
      <c r="DD187" s="745"/>
      <c r="DE187" s="745"/>
      <c r="DF187" s="745"/>
      <c r="DG187" s="745"/>
      <c r="DH187" s="745"/>
      <c r="DI187" s="745"/>
      <c r="DJ187" s="745"/>
      <c r="DK187" s="745"/>
      <c r="DL187" s="745"/>
      <c r="DM187" s="745"/>
      <c r="DN187" s="745"/>
      <c r="DO187" s="745"/>
      <c r="DP187" s="745"/>
      <c r="DQ187" s="745"/>
      <c r="DR187" s="745"/>
      <c r="DS187" s="745"/>
      <c r="DT187" s="745"/>
      <c r="DU187" s="745"/>
      <c r="DV187" s="745"/>
      <c r="DW187" s="745"/>
      <c r="DX187" s="745"/>
      <c r="DY187" s="745"/>
      <c r="DZ187" s="745"/>
      <c r="EA187" s="745"/>
      <c r="EB187" s="745"/>
      <c r="EC187" s="745"/>
      <c r="ED187" s="745"/>
      <c r="EE187" s="745"/>
      <c r="EF187" s="745"/>
      <c r="EG187" s="745"/>
      <c r="EH187" s="745"/>
      <c r="EI187" s="745"/>
      <c r="EJ187" s="745"/>
      <c r="EK187" s="745"/>
      <c r="EL187" s="745"/>
      <c r="EM187" s="745"/>
      <c r="EN187" s="745"/>
      <c r="EO187" s="745"/>
      <c r="EP187" s="745"/>
      <c r="EQ187" s="745"/>
      <c r="ER187" s="745"/>
      <c r="ES187" s="745"/>
      <c r="ET187" s="745"/>
      <c r="EU187" s="745"/>
      <c r="EV187" s="745"/>
      <c r="EW187" s="745"/>
      <c r="EX187" s="745"/>
      <c r="EY187" s="745"/>
      <c r="EZ187" s="745"/>
      <c r="FA187" s="745"/>
      <c r="FB187" s="745"/>
      <c r="FC187" s="745"/>
      <c r="FD187" s="745"/>
      <c r="FE187" s="745"/>
      <c r="FF187" s="745"/>
      <c r="FG187" s="745"/>
      <c r="FH187" s="745"/>
      <c r="FI187" s="745"/>
      <c r="FJ187" s="745"/>
      <c r="FK187" s="745"/>
      <c r="FL187" s="745"/>
      <c r="FM187" s="745"/>
      <c r="FN187" s="745"/>
      <c r="FO187" s="745"/>
      <c r="FP187" s="745"/>
      <c r="FQ187" s="745"/>
      <c r="FR187" s="745"/>
      <c r="FS187" s="745"/>
      <c r="FT187" s="745"/>
      <c r="FU187" s="745"/>
      <c r="FV187" s="745"/>
      <c r="FW187" s="745"/>
      <c r="FX187" s="745"/>
      <c r="FY187" s="745"/>
      <c r="FZ187" s="745"/>
      <c r="GA187" s="745"/>
      <c r="GB187" s="745"/>
      <c r="GC187" s="745"/>
      <c r="GD187" s="745"/>
      <c r="GE187" s="745"/>
      <c r="GF187" s="745"/>
      <c r="GG187" s="745"/>
      <c r="GH187" s="745"/>
      <c r="GI187" s="745"/>
      <c r="GJ187" s="745"/>
      <c r="GK187" s="745"/>
      <c r="GL187" s="745"/>
      <c r="GM187" s="745"/>
      <c r="GN187" s="745"/>
      <c r="GO187" s="745"/>
      <c r="GP187" s="745"/>
      <c r="GQ187" s="745"/>
      <c r="GR187" s="745"/>
      <c r="GS187" s="745"/>
      <c r="GT187" s="745"/>
      <c r="GU187" s="745"/>
      <c r="GV187" s="745"/>
      <c r="GW187" s="745"/>
      <c r="GX187" s="745"/>
      <c r="GY187" s="745"/>
      <c r="GZ187" s="745"/>
      <c r="HA187" s="745"/>
      <c r="HB187" s="745"/>
      <c r="HC187" s="745"/>
      <c r="HD187" s="745"/>
      <c r="HE187" s="745"/>
      <c r="HF187" s="745"/>
      <c r="HG187" s="745"/>
      <c r="HH187" s="745"/>
      <c r="HI187" s="745"/>
      <c r="HJ187" s="745"/>
      <c r="HK187" s="745"/>
      <c r="HL187" s="745"/>
      <c r="HM187" s="745"/>
      <c r="HN187" s="745"/>
      <c r="HO187" s="745"/>
      <c r="HP187" s="745"/>
      <c r="HQ187" s="745"/>
      <c r="HR187" s="745"/>
      <c r="HS187" s="745"/>
      <c r="HT187" s="745"/>
      <c r="HU187" s="745"/>
      <c r="HV187" s="745"/>
      <c r="HW187" s="745"/>
      <c r="HX187" s="745"/>
      <c r="HY187" s="745"/>
      <c r="HZ187" s="745"/>
      <c r="IA187" s="745"/>
      <c r="IB187" s="745"/>
      <c r="IC187" s="745"/>
      <c r="ID187" s="745"/>
      <c r="IE187" s="745"/>
      <c r="IF187" s="745"/>
      <c r="IG187" s="745"/>
      <c r="IH187" s="745"/>
      <c r="II187" s="745"/>
      <c r="IJ187" s="745"/>
      <c r="IK187" s="745"/>
      <c r="IL187" s="745"/>
      <c r="IM187" s="745"/>
      <c r="IN187" s="745"/>
    </row>
    <row r="188" spans="1:248" ht="12.75">
      <c r="A188" s="758"/>
      <c r="B188" s="758"/>
      <c r="C188" s="758"/>
      <c r="D188" s="758"/>
      <c r="E188" s="750"/>
      <c r="F188" s="758"/>
      <c r="G188" s="758"/>
      <c r="H188" s="758"/>
      <c r="I188" s="750"/>
      <c r="J188" s="758"/>
      <c r="K188" s="758"/>
      <c r="L188" s="750"/>
      <c r="M188" s="758"/>
      <c r="N188" s="758"/>
      <c r="O188" s="750"/>
      <c r="P188" s="750"/>
      <c r="Q188" s="750"/>
      <c r="R188" s="750"/>
      <c r="S188" s="750"/>
      <c r="T188" s="750"/>
      <c r="U188" s="757"/>
      <c r="V188" s="753"/>
      <c r="W188" s="745"/>
      <c r="X188" s="745"/>
      <c r="Y188" s="753"/>
      <c r="Z188" s="745"/>
      <c r="AA188" s="745"/>
      <c r="AB188" s="745"/>
      <c r="AC188" s="745"/>
      <c r="AD188" s="745"/>
      <c r="AE188" s="745"/>
      <c r="AF188" s="745"/>
      <c r="AG188" s="745"/>
      <c r="AH188" s="745"/>
      <c r="AI188" s="745"/>
      <c r="AJ188" s="745"/>
      <c r="AK188" s="745"/>
      <c r="AL188" s="745"/>
      <c r="AM188" s="745"/>
      <c r="AN188" s="745"/>
      <c r="AO188" s="745"/>
      <c r="AP188" s="745"/>
      <c r="AQ188" s="745"/>
      <c r="AR188" s="745"/>
      <c r="AS188" s="745"/>
      <c r="AT188" s="745"/>
      <c r="AU188" s="745"/>
      <c r="AV188" s="745"/>
      <c r="AW188" s="745"/>
      <c r="AX188" s="745"/>
      <c r="AY188" s="745"/>
      <c r="AZ188" s="745"/>
      <c r="BA188" s="745"/>
      <c r="BB188" s="745"/>
      <c r="BC188" s="745"/>
      <c r="BD188" s="745"/>
      <c r="BE188" s="745"/>
      <c r="BF188" s="745"/>
      <c r="BG188" s="745"/>
      <c r="BH188" s="745"/>
      <c r="BI188" s="745"/>
      <c r="BJ188" s="745"/>
      <c r="BK188" s="745"/>
      <c r="BL188" s="745"/>
      <c r="BM188" s="745"/>
      <c r="BN188" s="745"/>
      <c r="BO188" s="745"/>
      <c r="BP188" s="745"/>
      <c r="BQ188" s="745"/>
      <c r="BR188" s="745"/>
      <c r="BS188" s="745"/>
      <c r="BT188" s="745"/>
      <c r="BU188" s="745"/>
      <c r="BV188" s="745"/>
      <c r="BW188" s="745"/>
      <c r="BX188" s="745"/>
      <c r="BY188" s="745"/>
      <c r="BZ188" s="745"/>
      <c r="CA188" s="745"/>
      <c r="CB188" s="745"/>
      <c r="CC188" s="745"/>
      <c r="CD188" s="745"/>
      <c r="CE188" s="745"/>
      <c r="CF188" s="745"/>
      <c r="CG188" s="745"/>
      <c r="CH188" s="745"/>
      <c r="CI188" s="745"/>
      <c r="CJ188" s="745"/>
      <c r="CK188" s="745"/>
      <c r="CL188" s="745"/>
      <c r="CM188" s="745"/>
      <c r="CN188" s="745"/>
      <c r="CO188" s="745"/>
      <c r="CP188" s="745"/>
      <c r="CQ188" s="745"/>
      <c r="CR188" s="745"/>
      <c r="CS188" s="745"/>
      <c r="CT188" s="745"/>
      <c r="CU188" s="745"/>
      <c r="CV188" s="745"/>
      <c r="CW188" s="745"/>
      <c r="CX188" s="745"/>
      <c r="CY188" s="745"/>
      <c r="CZ188" s="745"/>
      <c r="DA188" s="745"/>
      <c r="DB188" s="745"/>
      <c r="DC188" s="745"/>
      <c r="DD188" s="745"/>
      <c r="DE188" s="745"/>
      <c r="DF188" s="745"/>
      <c r="DG188" s="745"/>
      <c r="DH188" s="745"/>
      <c r="DI188" s="745"/>
      <c r="DJ188" s="745"/>
      <c r="DK188" s="745"/>
      <c r="DL188" s="745"/>
      <c r="DM188" s="745"/>
      <c r="DN188" s="745"/>
      <c r="DO188" s="745"/>
      <c r="DP188" s="745"/>
      <c r="DQ188" s="745"/>
      <c r="DR188" s="745"/>
      <c r="DS188" s="745"/>
      <c r="DT188" s="745"/>
      <c r="DU188" s="745"/>
      <c r="DV188" s="745"/>
      <c r="DW188" s="745"/>
      <c r="DX188" s="745"/>
      <c r="DY188" s="745"/>
      <c r="DZ188" s="745"/>
      <c r="EA188" s="745"/>
      <c r="EB188" s="745"/>
      <c r="EC188" s="745"/>
      <c r="ED188" s="745"/>
      <c r="EE188" s="745"/>
      <c r="EF188" s="745"/>
      <c r="EG188" s="745"/>
      <c r="EH188" s="745"/>
      <c r="EI188" s="745"/>
      <c r="EJ188" s="745"/>
      <c r="EK188" s="745"/>
      <c r="EL188" s="745"/>
      <c r="EM188" s="745"/>
      <c r="EN188" s="745"/>
      <c r="EO188" s="745"/>
      <c r="EP188" s="745"/>
      <c r="EQ188" s="745"/>
      <c r="ER188" s="745"/>
      <c r="ES188" s="745"/>
      <c r="ET188" s="745"/>
      <c r="EU188" s="745"/>
      <c r="EV188" s="745"/>
      <c r="EW188" s="745"/>
      <c r="EX188" s="745"/>
      <c r="EY188" s="745"/>
      <c r="EZ188" s="745"/>
      <c r="FA188" s="745"/>
      <c r="FB188" s="745"/>
      <c r="FC188" s="745"/>
      <c r="FD188" s="745"/>
      <c r="FE188" s="745"/>
      <c r="FF188" s="745"/>
      <c r="FG188" s="745"/>
      <c r="FH188" s="745"/>
      <c r="FI188" s="745"/>
      <c r="FJ188" s="745"/>
      <c r="FK188" s="745"/>
      <c r="FL188" s="745"/>
      <c r="FM188" s="745"/>
      <c r="FN188" s="745"/>
      <c r="FO188" s="745"/>
      <c r="FP188" s="745"/>
      <c r="FQ188" s="745"/>
      <c r="FR188" s="745"/>
      <c r="FS188" s="745"/>
      <c r="FT188" s="745"/>
      <c r="FU188" s="745"/>
      <c r="FV188" s="745"/>
      <c r="FW188" s="745"/>
      <c r="FX188" s="745"/>
      <c r="FY188" s="745"/>
      <c r="FZ188" s="745"/>
      <c r="GA188" s="745"/>
      <c r="GB188" s="745"/>
      <c r="GC188" s="745"/>
      <c r="GD188" s="745"/>
      <c r="GE188" s="745"/>
      <c r="GF188" s="745"/>
      <c r="GG188" s="745"/>
      <c r="GH188" s="745"/>
      <c r="GI188" s="745"/>
      <c r="GJ188" s="745"/>
      <c r="GK188" s="745"/>
      <c r="GL188" s="745"/>
      <c r="GM188" s="745"/>
      <c r="GN188" s="745"/>
      <c r="GO188" s="745"/>
      <c r="GP188" s="745"/>
      <c r="GQ188" s="745"/>
      <c r="GR188" s="745"/>
      <c r="GS188" s="745"/>
      <c r="GT188" s="745"/>
      <c r="GU188" s="745"/>
      <c r="GV188" s="745"/>
      <c r="GW188" s="745"/>
      <c r="GX188" s="745"/>
      <c r="GY188" s="745"/>
      <c r="GZ188" s="745"/>
      <c r="HA188" s="745"/>
      <c r="HB188" s="745"/>
      <c r="HC188" s="745"/>
      <c r="HD188" s="745"/>
      <c r="HE188" s="745"/>
      <c r="HF188" s="745"/>
      <c r="HG188" s="745"/>
      <c r="HH188" s="745"/>
      <c r="HI188" s="745"/>
      <c r="HJ188" s="745"/>
      <c r="HK188" s="745"/>
      <c r="HL188" s="745"/>
      <c r="HM188" s="745"/>
      <c r="HN188" s="745"/>
      <c r="HO188" s="745"/>
      <c r="HP188" s="745"/>
      <c r="HQ188" s="745"/>
      <c r="HR188" s="745"/>
      <c r="HS188" s="745"/>
      <c r="HT188" s="745"/>
      <c r="HU188" s="745"/>
      <c r="HV188" s="745"/>
      <c r="HW188" s="745"/>
      <c r="HX188" s="745"/>
      <c r="HY188" s="745"/>
      <c r="HZ188" s="745"/>
      <c r="IA188" s="745"/>
      <c r="IB188" s="745"/>
      <c r="IC188" s="745"/>
      <c r="ID188" s="745"/>
      <c r="IE188" s="745"/>
      <c r="IF188" s="745"/>
      <c r="IG188" s="745"/>
      <c r="IH188" s="745"/>
      <c r="II188" s="745"/>
      <c r="IJ188" s="745"/>
      <c r="IK188" s="745"/>
      <c r="IL188" s="745"/>
      <c r="IM188" s="745"/>
      <c r="IN188" s="745"/>
    </row>
    <row r="189" spans="1:248" ht="12.75">
      <c r="A189" s="758"/>
      <c r="B189" s="758"/>
      <c r="C189" s="758"/>
      <c r="D189" s="758"/>
      <c r="E189" s="750"/>
      <c r="F189" s="758"/>
      <c r="G189" s="758"/>
      <c r="H189" s="758"/>
      <c r="I189" s="750"/>
      <c r="J189" s="758"/>
      <c r="K189" s="758"/>
      <c r="L189" s="750"/>
      <c r="M189" s="758"/>
      <c r="N189" s="758"/>
      <c r="O189" s="750"/>
      <c r="P189" s="750"/>
      <c r="Q189" s="750"/>
      <c r="R189" s="750"/>
      <c r="S189" s="750"/>
      <c r="T189" s="750"/>
      <c r="U189" s="757"/>
      <c r="V189" s="753"/>
      <c r="W189" s="745"/>
      <c r="X189" s="745"/>
      <c r="Y189" s="753"/>
      <c r="Z189" s="745"/>
      <c r="AA189" s="745"/>
      <c r="AB189" s="745"/>
      <c r="AC189" s="745"/>
      <c r="AD189" s="745"/>
      <c r="AE189" s="745"/>
      <c r="AF189" s="745"/>
      <c r="AG189" s="745"/>
      <c r="AH189" s="745"/>
      <c r="AI189" s="745"/>
      <c r="AJ189" s="745"/>
      <c r="AK189" s="745"/>
      <c r="AL189" s="745"/>
      <c r="AM189" s="745"/>
      <c r="AN189" s="745"/>
      <c r="AO189" s="745"/>
      <c r="AP189" s="745"/>
      <c r="AQ189" s="745"/>
      <c r="AR189" s="745"/>
      <c r="AS189" s="745"/>
      <c r="AT189" s="745"/>
      <c r="AU189" s="745"/>
      <c r="AV189" s="745"/>
      <c r="AW189" s="745"/>
      <c r="AX189" s="745"/>
      <c r="AY189" s="745"/>
      <c r="AZ189" s="745"/>
      <c r="BA189" s="745"/>
      <c r="BB189" s="745"/>
      <c r="BC189" s="745"/>
      <c r="BD189" s="745"/>
      <c r="BE189" s="745"/>
      <c r="BF189" s="745"/>
      <c r="BG189" s="745"/>
      <c r="BH189" s="745"/>
      <c r="BI189" s="745"/>
      <c r="BJ189" s="745"/>
      <c r="BK189" s="745"/>
      <c r="BL189" s="745"/>
      <c r="BM189" s="745"/>
      <c r="BN189" s="745"/>
      <c r="BO189" s="745"/>
      <c r="BP189" s="745"/>
      <c r="BQ189" s="745"/>
      <c r="BR189" s="745"/>
      <c r="BS189" s="745"/>
      <c r="BT189" s="745"/>
      <c r="BU189" s="745"/>
      <c r="BV189" s="745"/>
      <c r="BW189" s="745"/>
      <c r="BX189" s="745"/>
      <c r="BY189" s="745"/>
      <c r="BZ189" s="745"/>
      <c r="CA189" s="745"/>
      <c r="CB189" s="745"/>
      <c r="CC189" s="745"/>
      <c r="CD189" s="745"/>
      <c r="CE189" s="745"/>
      <c r="CF189" s="745"/>
      <c r="CG189" s="745"/>
      <c r="CH189" s="745"/>
      <c r="CI189" s="745"/>
      <c r="CJ189" s="745"/>
      <c r="CK189" s="745"/>
      <c r="CL189" s="745"/>
      <c r="CM189" s="745"/>
      <c r="CN189" s="745"/>
      <c r="CO189" s="745"/>
      <c r="CP189" s="745"/>
      <c r="CQ189" s="745"/>
      <c r="CR189" s="745"/>
      <c r="CS189" s="745"/>
      <c r="CT189" s="745"/>
      <c r="CU189" s="745"/>
      <c r="CV189" s="745"/>
      <c r="CW189" s="745"/>
      <c r="CX189" s="745"/>
      <c r="CY189" s="745"/>
      <c r="CZ189" s="745"/>
      <c r="DA189" s="745"/>
      <c r="DB189" s="745"/>
      <c r="DC189" s="745"/>
      <c r="DD189" s="745"/>
      <c r="DE189" s="745"/>
      <c r="DF189" s="745"/>
      <c r="DG189" s="745"/>
      <c r="DH189" s="745"/>
      <c r="DI189" s="745"/>
      <c r="DJ189" s="745"/>
      <c r="DK189" s="745"/>
      <c r="DL189" s="745"/>
      <c r="DM189" s="745"/>
      <c r="DN189" s="745"/>
      <c r="DO189" s="745"/>
      <c r="DP189" s="745"/>
      <c r="DQ189" s="745"/>
      <c r="DR189" s="745"/>
      <c r="DS189" s="745"/>
      <c r="DT189" s="745"/>
      <c r="DU189" s="745"/>
      <c r="DV189" s="745"/>
      <c r="DW189" s="745"/>
      <c r="DX189" s="745"/>
      <c r="DY189" s="745"/>
      <c r="DZ189" s="745"/>
      <c r="EA189" s="745"/>
      <c r="EB189" s="745"/>
      <c r="EC189" s="745"/>
      <c r="ED189" s="745"/>
      <c r="EE189" s="745"/>
      <c r="EF189" s="745"/>
      <c r="EG189" s="745"/>
      <c r="EH189" s="745"/>
      <c r="EI189" s="745"/>
      <c r="EJ189" s="745"/>
      <c r="EK189" s="745"/>
      <c r="EL189" s="745"/>
      <c r="EM189" s="745"/>
      <c r="EN189" s="745"/>
      <c r="EO189" s="745"/>
      <c r="EP189" s="745"/>
      <c r="EQ189" s="745"/>
      <c r="ER189" s="745"/>
      <c r="ES189" s="745"/>
      <c r="ET189" s="745"/>
      <c r="EU189" s="745"/>
      <c r="EV189" s="745"/>
      <c r="EW189" s="745"/>
      <c r="EX189" s="745"/>
      <c r="EY189" s="745"/>
      <c r="EZ189" s="745"/>
      <c r="FA189" s="745"/>
      <c r="FB189" s="745"/>
      <c r="FC189" s="745"/>
      <c r="FD189" s="745"/>
      <c r="FE189" s="745"/>
      <c r="FF189" s="745"/>
      <c r="FG189" s="745"/>
      <c r="FH189" s="745"/>
      <c r="FI189" s="745"/>
      <c r="FJ189" s="745"/>
      <c r="FK189" s="745"/>
      <c r="FL189" s="745"/>
      <c r="FM189" s="745"/>
      <c r="FN189" s="745"/>
      <c r="FO189" s="745"/>
      <c r="FP189" s="745"/>
      <c r="FQ189" s="745"/>
      <c r="FR189" s="745"/>
      <c r="FS189" s="745"/>
      <c r="FT189" s="745"/>
      <c r="FU189" s="745"/>
      <c r="FV189" s="745"/>
      <c r="FW189" s="745"/>
      <c r="FX189" s="745"/>
      <c r="FY189" s="745"/>
      <c r="FZ189" s="745"/>
      <c r="GA189" s="745"/>
      <c r="GB189" s="745"/>
      <c r="GC189" s="745"/>
      <c r="GD189" s="745"/>
      <c r="GE189" s="745"/>
      <c r="GF189" s="745"/>
      <c r="GG189" s="745"/>
      <c r="GH189" s="745"/>
      <c r="GI189" s="745"/>
      <c r="GJ189" s="745"/>
      <c r="GK189" s="745"/>
      <c r="GL189" s="745"/>
      <c r="GM189" s="745"/>
      <c r="GN189" s="745"/>
      <c r="GO189" s="745"/>
      <c r="GP189" s="745"/>
      <c r="GQ189" s="745"/>
      <c r="GR189" s="745"/>
      <c r="GS189" s="745"/>
      <c r="GT189" s="745"/>
      <c r="GU189" s="745"/>
      <c r="GV189" s="745"/>
      <c r="GW189" s="745"/>
      <c r="GX189" s="745"/>
      <c r="GY189" s="745"/>
      <c r="GZ189" s="745"/>
      <c r="HA189" s="745"/>
      <c r="HB189" s="745"/>
      <c r="HC189" s="745"/>
      <c r="HD189" s="745"/>
      <c r="HE189" s="745"/>
      <c r="HF189" s="745"/>
      <c r="HG189" s="745"/>
      <c r="HH189" s="745"/>
      <c r="HI189" s="745"/>
      <c r="HJ189" s="745"/>
      <c r="HK189" s="745"/>
      <c r="HL189" s="745"/>
      <c r="HM189" s="745"/>
      <c r="HN189" s="745"/>
      <c r="HO189" s="745"/>
      <c r="HP189" s="745"/>
      <c r="HQ189" s="745"/>
      <c r="HR189" s="745"/>
      <c r="HS189" s="745"/>
      <c r="HT189" s="745"/>
      <c r="HU189" s="745"/>
      <c r="HV189" s="745"/>
      <c r="HW189" s="745"/>
      <c r="HX189" s="745"/>
      <c r="HY189" s="745"/>
      <c r="HZ189" s="745"/>
      <c r="IA189" s="745"/>
      <c r="IB189" s="745"/>
      <c r="IC189" s="745"/>
      <c r="ID189" s="745"/>
      <c r="IE189" s="745"/>
      <c r="IF189" s="745"/>
      <c r="IG189" s="745"/>
      <c r="IH189" s="745"/>
      <c r="II189" s="745"/>
      <c r="IJ189" s="745"/>
      <c r="IK189" s="745"/>
      <c r="IL189" s="745"/>
      <c r="IM189" s="745"/>
      <c r="IN189" s="745"/>
    </row>
    <row r="190" spans="1:248" ht="12.75">
      <c r="A190" s="758"/>
      <c r="B190" s="758"/>
      <c r="C190" s="758"/>
      <c r="D190" s="758"/>
      <c r="E190" s="750"/>
      <c r="F190" s="758"/>
      <c r="G190" s="758"/>
      <c r="H190" s="758"/>
      <c r="I190" s="750"/>
      <c r="J190" s="758"/>
      <c r="K190" s="758"/>
      <c r="L190" s="750"/>
      <c r="M190" s="758"/>
      <c r="N190" s="758"/>
      <c r="O190" s="750"/>
      <c r="P190" s="750"/>
      <c r="Q190" s="750"/>
      <c r="R190" s="750"/>
      <c r="S190" s="750"/>
      <c r="T190" s="750"/>
      <c r="U190" s="757"/>
      <c r="V190" s="753"/>
      <c r="W190" s="745"/>
      <c r="X190" s="745"/>
      <c r="Y190" s="753"/>
      <c r="Z190" s="745"/>
      <c r="AA190" s="745"/>
      <c r="AB190" s="745"/>
      <c r="AC190" s="745"/>
      <c r="AD190" s="745"/>
      <c r="AE190" s="745"/>
      <c r="AF190" s="745"/>
      <c r="AG190" s="745"/>
      <c r="AH190" s="745"/>
      <c r="AI190" s="745"/>
      <c r="AJ190" s="745"/>
      <c r="AK190" s="745"/>
      <c r="AL190" s="745"/>
      <c r="AM190" s="745"/>
      <c r="AN190" s="745"/>
      <c r="AO190" s="745"/>
      <c r="AP190" s="745"/>
      <c r="AQ190" s="745"/>
      <c r="AR190" s="745"/>
      <c r="AS190" s="745"/>
      <c r="AT190" s="745"/>
      <c r="AU190" s="745"/>
      <c r="AV190" s="745"/>
      <c r="AW190" s="745"/>
      <c r="AX190" s="745"/>
      <c r="AY190" s="745"/>
      <c r="AZ190" s="745"/>
      <c r="BA190" s="745"/>
      <c r="BB190" s="745"/>
      <c r="BC190" s="745"/>
      <c r="BD190" s="745"/>
      <c r="BE190" s="745"/>
      <c r="BF190" s="745"/>
      <c r="BG190" s="745"/>
      <c r="BH190" s="745"/>
      <c r="BI190" s="745"/>
      <c r="BJ190" s="745"/>
      <c r="BK190" s="745"/>
      <c r="BL190" s="745"/>
      <c r="BM190" s="745"/>
      <c r="BN190" s="745"/>
      <c r="BO190" s="745"/>
      <c r="BP190" s="745"/>
      <c r="BQ190" s="745"/>
      <c r="BR190" s="745"/>
      <c r="BS190" s="745"/>
      <c r="BT190" s="745"/>
      <c r="BU190" s="745"/>
      <c r="BV190" s="745"/>
      <c r="BW190" s="745"/>
      <c r="BX190" s="745"/>
      <c r="BY190" s="745"/>
      <c r="BZ190" s="745"/>
      <c r="CA190" s="745"/>
      <c r="CB190" s="745"/>
      <c r="CC190" s="745"/>
      <c r="CD190" s="745"/>
      <c r="CE190" s="745"/>
      <c r="CF190" s="745"/>
      <c r="CG190" s="745"/>
      <c r="CH190" s="745"/>
      <c r="CI190" s="745"/>
      <c r="CJ190" s="745"/>
      <c r="CK190" s="745"/>
      <c r="CL190" s="745"/>
      <c r="CM190" s="745"/>
      <c r="CN190" s="745"/>
      <c r="CO190" s="745"/>
      <c r="CP190" s="745"/>
      <c r="CQ190" s="745"/>
      <c r="CR190" s="745"/>
      <c r="CS190" s="745"/>
      <c r="CT190" s="745"/>
      <c r="CU190" s="745"/>
      <c r="CV190" s="745"/>
      <c r="CW190" s="745"/>
      <c r="CX190" s="745"/>
      <c r="CY190" s="745"/>
      <c r="CZ190" s="745"/>
      <c r="DA190" s="745"/>
      <c r="DB190" s="745"/>
      <c r="DC190" s="745"/>
      <c r="DD190" s="745"/>
      <c r="DE190" s="745"/>
      <c r="DF190" s="745"/>
      <c r="DG190" s="745"/>
      <c r="DH190" s="745"/>
      <c r="DI190" s="745"/>
      <c r="DJ190" s="745"/>
      <c r="DK190" s="745"/>
      <c r="DL190" s="745"/>
      <c r="DM190" s="745"/>
      <c r="DN190" s="745"/>
      <c r="DO190" s="745"/>
      <c r="DP190" s="745"/>
      <c r="DQ190" s="745"/>
      <c r="DR190" s="745"/>
      <c r="DS190" s="745"/>
      <c r="DT190" s="745"/>
      <c r="DU190" s="745"/>
      <c r="DV190" s="745"/>
      <c r="DW190" s="745"/>
      <c r="DX190" s="745"/>
      <c r="DY190" s="745"/>
      <c r="DZ190" s="745"/>
      <c r="EA190" s="745"/>
      <c r="EB190" s="745"/>
      <c r="EC190" s="745"/>
      <c r="ED190" s="745"/>
      <c r="EE190" s="745"/>
      <c r="EF190" s="745"/>
      <c r="EG190" s="745"/>
      <c r="EH190" s="745"/>
      <c r="EI190" s="745"/>
      <c r="EJ190" s="745"/>
      <c r="EK190" s="745"/>
      <c r="EL190" s="745"/>
      <c r="EM190" s="745"/>
      <c r="EN190" s="745"/>
      <c r="EO190" s="745"/>
      <c r="EP190" s="745"/>
      <c r="EQ190" s="745"/>
      <c r="ER190" s="745"/>
      <c r="ES190" s="745"/>
      <c r="ET190" s="745"/>
      <c r="EU190" s="745"/>
      <c r="EV190" s="745"/>
      <c r="EW190" s="745"/>
      <c r="EX190" s="745"/>
      <c r="EY190" s="745"/>
      <c r="EZ190" s="745"/>
      <c r="FA190" s="745"/>
      <c r="FB190" s="745"/>
      <c r="FC190" s="745"/>
      <c r="FD190" s="745"/>
      <c r="FE190" s="745"/>
      <c r="FF190" s="745"/>
      <c r="FG190" s="745"/>
      <c r="FH190" s="745"/>
      <c r="FI190" s="745"/>
      <c r="FJ190" s="745"/>
      <c r="FK190" s="745"/>
      <c r="FL190" s="745"/>
      <c r="FM190" s="745"/>
      <c r="FN190" s="745"/>
      <c r="FO190" s="745"/>
      <c r="FP190" s="745"/>
      <c r="FQ190" s="745"/>
      <c r="FR190" s="745"/>
      <c r="FS190" s="745"/>
      <c r="FT190" s="745"/>
      <c r="FU190" s="745"/>
      <c r="FV190" s="745"/>
      <c r="FW190" s="745"/>
      <c r="FX190" s="745"/>
      <c r="FY190" s="745"/>
      <c r="FZ190" s="745"/>
      <c r="GA190" s="745"/>
      <c r="GB190" s="745"/>
      <c r="GC190" s="745"/>
      <c r="GD190" s="745"/>
      <c r="GE190" s="745"/>
      <c r="GF190" s="745"/>
      <c r="GG190" s="745"/>
      <c r="GH190" s="745"/>
      <c r="GI190" s="745"/>
      <c r="GJ190" s="745"/>
      <c r="GK190" s="745"/>
      <c r="GL190" s="745"/>
      <c r="GM190" s="745"/>
      <c r="GN190" s="745"/>
      <c r="GO190" s="745"/>
      <c r="GP190" s="745"/>
      <c r="GQ190" s="745"/>
      <c r="GR190" s="745"/>
      <c r="GS190" s="745"/>
      <c r="GT190" s="745"/>
      <c r="GU190" s="745"/>
      <c r="GV190" s="745"/>
      <c r="GW190" s="745"/>
      <c r="GX190" s="745"/>
      <c r="GY190" s="745"/>
      <c r="GZ190" s="745"/>
      <c r="HA190" s="745"/>
      <c r="HB190" s="745"/>
      <c r="HC190" s="745"/>
      <c r="HD190" s="745"/>
      <c r="HE190" s="745"/>
      <c r="HF190" s="745"/>
      <c r="HG190" s="745"/>
      <c r="HH190" s="745"/>
      <c r="HI190" s="745"/>
      <c r="HJ190" s="745"/>
      <c r="HK190" s="745"/>
      <c r="HL190" s="745"/>
      <c r="HM190" s="745"/>
      <c r="HN190" s="745"/>
      <c r="HO190" s="745"/>
      <c r="HP190" s="745"/>
      <c r="HQ190" s="745"/>
      <c r="HR190" s="745"/>
      <c r="HS190" s="745"/>
      <c r="HT190" s="745"/>
      <c r="HU190" s="745"/>
      <c r="HV190" s="745"/>
      <c r="HW190" s="745"/>
      <c r="HX190" s="745"/>
      <c r="HY190" s="745"/>
      <c r="HZ190" s="745"/>
      <c r="IA190" s="745"/>
      <c r="IB190" s="745"/>
      <c r="IC190" s="745"/>
      <c r="ID190" s="745"/>
      <c r="IE190" s="745"/>
      <c r="IF190" s="745"/>
      <c r="IG190" s="745"/>
      <c r="IH190" s="745"/>
      <c r="II190" s="745"/>
      <c r="IJ190" s="745"/>
      <c r="IK190" s="745"/>
      <c r="IL190" s="745"/>
      <c r="IM190" s="745"/>
      <c r="IN190" s="745"/>
    </row>
    <row r="191" spans="1:248" ht="12.75">
      <c r="A191" s="758"/>
      <c r="B191" s="758"/>
      <c r="C191" s="758"/>
      <c r="D191" s="758"/>
      <c r="E191" s="750"/>
      <c r="F191" s="758"/>
      <c r="G191" s="758"/>
      <c r="H191" s="758"/>
      <c r="I191" s="750"/>
      <c r="J191" s="758"/>
      <c r="K191" s="758"/>
      <c r="L191" s="750"/>
      <c r="M191" s="758"/>
      <c r="N191" s="758"/>
      <c r="O191" s="750"/>
      <c r="P191" s="750"/>
      <c r="Q191" s="750"/>
      <c r="R191" s="750"/>
      <c r="S191" s="750"/>
      <c r="T191" s="750"/>
      <c r="U191" s="757"/>
      <c r="V191" s="753"/>
      <c r="W191" s="745"/>
      <c r="X191" s="745"/>
      <c r="Y191" s="753"/>
      <c r="Z191" s="745"/>
      <c r="AA191" s="745"/>
      <c r="AB191" s="745"/>
      <c r="AC191" s="745"/>
      <c r="AD191" s="745"/>
      <c r="AE191" s="745"/>
      <c r="AF191" s="745"/>
      <c r="AG191" s="745"/>
      <c r="AH191" s="745"/>
      <c r="AI191" s="745"/>
      <c r="AJ191" s="745"/>
      <c r="AK191" s="745"/>
      <c r="AL191" s="745"/>
      <c r="AM191" s="745"/>
      <c r="AN191" s="745"/>
      <c r="AO191" s="745"/>
      <c r="AP191" s="745"/>
      <c r="AQ191" s="745"/>
      <c r="AR191" s="745"/>
      <c r="AS191" s="745"/>
      <c r="AT191" s="745"/>
      <c r="AU191" s="745"/>
      <c r="AV191" s="745"/>
      <c r="AW191" s="745"/>
      <c r="AX191" s="745"/>
      <c r="AY191" s="745"/>
      <c r="AZ191" s="745"/>
      <c r="BA191" s="745"/>
      <c r="BB191" s="745"/>
      <c r="BC191" s="745"/>
      <c r="BD191" s="745"/>
      <c r="BE191" s="745"/>
      <c r="BF191" s="745"/>
      <c r="BG191" s="745"/>
      <c r="BH191" s="745"/>
      <c r="BI191" s="745"/>
      <c r="BJ191" s="745"/>
      <c r="BK191" s="745"/>
      <c r="BL191" s="745"/>
      <c r="BM191" s="745"/>
      <c r="BN191" s="745"/>
      <c r="BO191" s="745"/>
      <c r="BP191" s="745"/>
      <c r="BQ191" s="745"/>
      <c r="BR191" s="745"/>
      <c r="BS191" s="745"/>
      <c r="BT191" s="745"/>
      <c r="BU191" s="745"/>
      <c r="BV191" s="745"/>
      <c r="BW191" s="745"/>
      <c r="BX191" s="745"/>
      <c r="BY191" s="745"/>
      <c r="BZ191" s="745"/>
      <c r="CA191" s="745"/>
      <c r="CB191" s="745"/>
      <c r="CC191" s="745"/>
      <c r="CD191" s="745"/>
      <c r="CE191" s="745"/>
      <c r="CF191" s="745"/>
      <c r="CG191" s="745"/>
      <c r="CH191" s="745"/>
      <c r="CI191" s="745"/>
      <c r="CJ191" s="745"/>
      <c r="CK191" s="745"/>
      <c r="CL191" s="745"/>
      <c r="CM191" s="745"/>
      <c r="CN191" s="745"/>
      <c r="CO191" s="745"/>
      <c r="CP191" s="745"/>
      <c r="CQ191" s="745"/>
      <c r="CR191" s="745"/>
      <c r="CS191" s="745"/>
      <c r="CT191" s="745"/>
      <c r="CU191" s="745"/>
      <c r="CV191" s="745"/>
      <c r="CW191" s="745"/>
      <c r="CX191" s="745"/>
      <c r="CY191" s="745"/>
      <c r="CZ191" s="745"/>
      <c r="DA191" s="745"/>
      <c r="DB191" s="745"/>
      <c r="DC191" s="745"/>
      <c r="DD191" s="745"/>
      <c r="DE191" s="745"/>
      <c r="DF191" s="745"/>
      <c r="DG191" s="745"/>
      <c r="DH191" s="745"/>
      <c r="DI191" s="745"/>
      <c r="DJ191" s="745"/>
      <c r="DK191" s="745"/>
      <c r="DL191" s="745"/>
      <c r="DM191" s="745"/>
      <c r="DN191" s="745"/>
      <c r="DO191" s="745"/>
      <c r="DP191" s="745"/>
      <c r="DQ191" s="745"/>
      <c r="DR191" s="745"/>
      <c r="DS191" s="745"/>
      <c r="DT191" s="745"/>
      <c r="DU191" s="745"/>
      <c r="DV191" s="745"/>
      <c r="DW191" s="745"/>
      <c r="DX191" s="745"/>
      <c r="DY191" s="745"/>
      <c r="DZ191" s="745"/>
      <c r="EA191" s="745"/>
      <c r="EB191" s="745"/>
      <c r="EC191" s="745"/>
      <c r="ED191" s="745"/>
      <c r="EE191" s="745"/>
      <c r="EF191" s="745"/>
      <c r="EG191" s="745"/>
      <c r="EH191" s="745"/>
      <c r="EI191" s="745"/>
      <c r="EJ191" s="745"/>
      <c r="EK191" s="745"/>
      <c r="EL191" s="745"/>
      <c r="EM191" s="745"/>
      <c r="EN191" s="745"/>
      <c r="EO191" s="745"/>
      <c r="EP191" s="745"/>
      <c r="EQ191" s="745"/>
      <c r="ER191" s="745"/>
      <c r="ES191" s="745"/>
      <c r="ET191" s="745"/>
      <c r="EU191" s="745"/>
      <c r="EV191" s="745"/>
      <c r="EW191" s="745"/>
      <c r="EX191" s="745"/>
      <c r="EY191" s="745"/>
      <c r="EZ191" s="745"/>
      <c r="FA191" s="745"/>
      <c r="FB191" s="745"/>
      <c r="FC191" s="745"/>
      <c r="FD191" s="745"/>
      <c r="FE191" s="745"/>
      <c r="FF191" s="745"/>
      <c r="FG191" s="745"/>
      <c r="FH191" s="745"/>
      <c r="FI191" s="745"/>
      <c r="FJ191" s="745"/>
      <c r="FK191" s="745"/>
      <c r="FL191" s="745"/>
      <c r="FM191" s="745"/>
      <c r="FN191" s="745"/>
      <c r="FO191" s="745"/>
      <c r="FP191" s="745"/>
      <c r="FQ191" s="745"/>
      <c r="FR191" s="745"/>
      <c r="FS191" s="745"/>
      <c r="FT191" s="745"/>
      <c r="FU191" s="745"/>
      <c r="FV191" s="745"/>
      <c r="FW191" s="745"/>
      <c r="FX191" s="745"/>
      <c r="FY191" s="745"/>
      <c r="FZ191" s="745"/>
      <c r="GA191" s="745"/>
      <c r="GB191" s="745"/>
      <c r="GC191" s="745"/>
      <c r="GD191" s="745"/>
      <c r="GE191" s="745"/>
      <c r="GF191" s="745"/>
      <c r="GG191" s="745"/>
      <c r="GH191" s="745"/>
      <c r="GI191" s="745"/>
      <c r="GJ191" s="745"/>
      <c r="GK191" s="745"/>
      <c r="GL191" s="745"/>
      <c r="GM191" s="745"/>
      <c r="GN191" s="745"/>
      <c r="GO191" s="745"/>
      <c r="GP191" s="745"/>
      <c r="GQ191" s="745"/>
      <c r="GR191" s="745"/>
      <c r="GS191" s="745"/>
      <c r="GT191" s="745"/>
      <c r="GU191" s="745"/>
      <c r="GV191" s="745"/>
      <c r="GW191" s="745"/>
      <c r="GX191" s="745"/>
      <c r="GY191" s="745"/>
      <c r="GZ191" s="745"/>
      <c r="HA191" s="745"/>
      <c r="HB191" s="745"/>
      <c r="HC191" s="745"/>
      <c r="HD191" s="745"/>
      <c r="HE191" s="745"/>
      <c r="HF191" s="745"/>
      <c r="HG191" s="745"/>
      <c r="HH191" s="745"/>
      <c r="HI191" s="745"/>
      <c r="HJ191" s="745"/>
      <c r="HK191" s="745"/>
      <c r="HL191" s="745"/>
      <c r="HM191" s="745"/>
      <c r="HN191" s="745"/>
      <c r="HO191" s="745"/>
      <c r="HP191" s="745"/>
      <c r="HQ191" s="745"/>
      <c r="HR191" s="745"/>
      <c r="HS191" s="745"/>
      <c r="HT191" s="745"/>
      <c r="HU191" s="745"/>
      <c r="HV191" s="745"/>
      <c r="HW191" s="745"/>
      <c r="HX191" s="745"/>
      <c r="HY191" s="745"/>
      <c r="HZ191" s="745"/>
      <c r="IA191" s="745"/>
      <c r="IB191" s="745"/>
      <c r="IC191" s="745"/>
      <c r="ID191" s="745"/>
      <c r="IE191" s="745"/>
      <c r="IF191" s="745"/>
      <c r="IG191" s="745"/>
      <c r="IH191" s="745"/>
      <c r="II191" s="745"/>
      <c r="IJ191" s="745"/>
      <c r="IK191" s="745"/>
      <c r="IL191" s="745"/>
      <c r="IM191" s="745"/>
      <c r="IN191" s="745"/>
    </row>
    <row r="192" spans="1:248" ht="12.75">
      <c r="A192" s="758"/>
      <c r="B192" s="758"/>
      <c r="C192" s="758"/>
      <c r="D192" s="758"/>
      <c r="E192" s="750"/>
      <c r="F192" s="758"/>
      <c r="G192" s="758"/>
      <c r="H192" s="758"/>
      <c r="I192" s="750"/>
      <c r="J192" s="758"/>
      <c r="K192" s="758"/>
      <c r="L192" s="750"/>
      <c r="M192" s="758"/>
      <c r="N192" s="758"/>
      <c r="O192" s="750"/>
      <c r="P192" s="750"/>
      <c r="Q192" s="750"/>
      <c r="R192" s="750"/>
      <c r="S192" s="750"/>
      <c r="T192" s="750"/>
      <c r="U192" s="757"/>
      <c r="V192" s="753"/>
      <c r="W192" s="745"/>
      <c r="X192" s="745"/>
      <c r="Y192" s="753"/>
      <c r="Z192" s="745"/>
      <c r="AA192" s="745"/>
      <c r="AB192" s="745"/>
      <c r="AC192" s="745"/>
      <c r="AD192" s="745"/>
      <c r="AE192" s="745"/>
      <c r="AF192" s="745"/>
      <c r="AG192" s="745"/>
      <c r="AH192" s="745"/>
      <c r="AI192" s="745"/>
      <c r="AJ192" s="745"/>
      <c r="AK192" s="745"/>
      <c r="AL192" s="745"/>
      <c r="AM192" s="745"/>
      <c r="AN192" s="745"/>
      <c r="AO192" s="745"/>
      <c r="AP192" s="745"/>
      <c r="AQ192" s="745"/>
      <c r="AR192" s="745"/>
      <c r="AS192" s="745"/>
      <c r="AT192" s="745"/>
      <c r="AU192" s="745"/>
      <c r="AV192" s="745"/>
      <c r="AW192" s="745"/>
      <c r="AX192" s="745"/>
      <c r="AY192" s="745"/>
      <c r="AZ192" s="745"/>
      <c r="BA192" s="745"/>
      <c r="BB192" s="745"/>
      <c r="BC192" s="745"/>
      <c r="BD192" s="745"/>
      <c r="BE192" s="745"/>
      <c r="BF192" s="745"/>
      <c r="BG192" s="745"/>
      <c r="BH192" s="745"/>
      <c r="BI192" s="745"/>
      <c r="BJ192" s="745"/>
      <c r="BK192" s="745"/>
      <c r="BL192" s="745"/>
      <c r="BM192" s="745"/>
      <c r="BN192" s="745"/>
      <c r="BO192" s="745"/>
      <c r="BP192" s="745"/>
      <c r="BQ192" s="745"/>
      <c r="BR192" s="745"/>
      <c r="BS192" s="745"/>
      <c r="BT192" s="745"/>
      <c r="BU192" s="745"/>
      <c r="BV192" s="745"/>
      <c r="BW192" s="745"/>
      <c r="BX192" s="745"/>
      <c r="BY192" s="745"/>
      <c r="BZ192" s="745"/>
      <c r="CA192" s="745"/>
      <c r="CB192" s="745"/>
      <c r="CC192" s="745"/>
      <c r="CD192" s="745"/>
      <c r="CE192" s="745"/>
      <c r="CF192" s="745"/>
      <c r="CG192" s="745"/>
      <c r="CH192" s="745"/>
      <c r="CI192" s="745"/>
      <c r="CJ192" s="745"/>
      <c r="CK192" s="745"/>
      <c r="CL192" s="745"/>
      <c r="CM192" s="745"/>
      <c r="CN192" s="745"/>
      <c r="CO192" s="745"/>
      <c r="CP192" s="745"/>
      <c r="CQ192" s="745"/>
      <c r="CR192" s="745"/>
      <c r="CS192" s="745"/>
      <c r="CT192" s="745"/>
      <c r="CU192" s="745"/>
      <c r="CV192" s="745"/>
      <c r="CW192" s="745"/>
      <c r="CX192" s="745"/>
      <c r="CY192" s="745"/>
      <c r="CZ192" s="745"/>
      <c r="DA192" s="745"/>
      <c r="DB192" s="745"/>
      <c r="DC192" s="745"/>
      <c r="DD192" s="745"/>
      <c r="DE192" s="745"/>
      <c r="DF192" s="745"/>
      <c r="DG192" s="745"/>
      <c r="DH192" s="745"/>
      <c r="DI192" s="745"/>
      <c r="DJ192" s="745"/>
      <c r="DK192" s="745"/>
      <c r="DL192" s="745"/>
      <c r="DM192" s="745"/>
      <c r="DN192" s="745"/>
      <c r="DO192" s="745"/>
      <c r="DP192" s="745"/>
      <c r="DQ192" s="745"/>
      <c r="DR192" s="745"/>
      <c r="DS192" s="745"/>
      <c r="DT192" s="745"/>
      <c r="DU192" s="745"/>
      <c r="DV192" s="745"/>
      <c r="DW192" s="745"/>
      <c r="DX192" s="745"/>
      <c r="DY192" s="745"/>
      <c r="DZ192" s="745"/>
      <c r="EA192" s="745"/>
      <c r="EB192" s="745"/>
      <c r="EC192" s="745"/>
      <c r="ED192" s="745"/>
      <c r="EE192" s="745"/>
      <c r="EF192" s="745"/>
      <c r="EG192" s="745"/>
      <c r="EH192" s="745"/>
      <c r="EI192" s="745"/>
      <c r="EJ192" s="745"/>
      <c r="EK192" s="745"/>
      <c r="EL192" s="745"/>
      <c r="EM192" s="745"/>
      <c r="EN192" s="745"/>
      <c r="EO192" s="745"/>
      <c r="EP192" s="745"/>
      <c r="EQ192" s="745"/>
      <c r="ER192" s="745"/>
      <c r="ES192" s="745"/>
      <c r="ET192" s="745"/>
      <c r="EU192" s="745"/>
      <c r="EV192" s="745"/>
      <c r="EW192" s="745"/>
      <c r="EX192" s="745"/>
      <c r="EY192" s="745"/>
      <c r="EZ192" s="745"/>
      <c r="FA192" s="745"/>
      <c r="FB192" s="745"/>
      <c r="FC192" s="745"/>
      <c r="FD192" s="745"/>
      <c r="FE192" s="745"/>
      <c r="FF192" s="745"/>
      <c r="FG192" s="745"/>
      <c r="FH192" s="745"/>
      <c r="FI192" s="745"/>
      <c r="FJ192" s="745"/>
      <c r="FK192" s="745"/>
      <c r="FL192" s="745"/>
      <c r="FM192" s="745"/>
      <c r="FN192" s="745"/>
      <c r="FO192" s="745"/>
      <c r="FP192" s="745"/>
      <c r="FQ192" s="745"/>
      <c r="FR192" s="745"/>
      <c r="FS192" s="745"/>
      <c r="FT192" s="745"/>
      <c r="FU192" s="745"/>
      <c r="FV192" s="745"/>
      <c r="FW192" s="745"/>
      <c r="FX192" s="745"/>
      <c r="FY192" s="745"/>
      <c r="FZ192" s="745"/>
      <c r="GA192" s="745"/>
      <c r="GB192" s="745"/>
      <c r="GC192" s="745"/>
      <c r="GD192" s="745"/>
      <c r="GE192" s="745"/>
      <c r="GF192" s="745"/>
      <c r="GG192" s="745"/>
      <c r="GH192" s="745"/>
      <c r="GI192" s="745"/>
      <c r="GJ192" s="745"/>
      <c r="GK192" s="745"/>
      <c r="GL192" s="745"/>
      <c r="GM192" s="745"/>
      <c r="GN192" s="745"/>
      <c r="GO192" s="745"/>
      <c r="GP192" s="745"/>
      <c r="GQ192" s="745"/>
      <c r="GR192" s="745"/>
      <c r="GS192" s="745"/>
      <c r="GT192" s="745"/>
      <c r="GU192" s="745"/>
      <c r="GV192" s="745"/>
      <c r="GW192" s="745"/>
      <c r="GX192" s="745"/>
      <c r="GY192" s="745"/>
      <c r="GZ192" s="745"/>
      <c r="HA192" s="745"/>
      <c r="HB192" s="745"/>
      <c r="HC192" s="745"/>
      <c r="HD192" s="745"/>
      <c r="HE192" s="745"/>
      <c r="HF192" s="745"/>
      <c r="HG192" s="745"/>
      <c r="HH192" s="745"/>
      <c r="HI192" s="745"/>
      <c r="HJ192" s="745"/>
      <c r="HK192" s="745"/>
      <c r="HL192" s="745"/>
      <c r="HM192" s="745"/>
      <c r="HN192" s="745"/>
      <c r="HO192" s="745"/>
      <c r="HP192" s="745"/>
      <c r="HQ192" s="745"/>
      <c r="HR192" s="745"/>
      <c r="HS192" s="745"/>
      <c r="HT192" s="745"/>
      <c r="HU192" s="745"/>
      <c r="HV192" s="745"/>
      <c r="HW192" s="745"/>
      <c r="HX192" s="745"/>
      <c r="HY192" s="745"/>
      <c r="HZ192" s="745"/>
      <c r="IA192" s="745"/>
      <c r="IB192" s="745"/>
      <c r="IC192" s="745"/>
      <c r="ID192" s="745"/>
      <c r="IE192" s="745"/>
      <c r="IF192" s="745"/>
      <c r="IG192" s="745"/>
      <c r="IH192" s="745"/>
      <c r="II192" s="745"/>
      <c r="IJ192" s="745"/>
      <c r="IK192" s="745"/>
      <c r="IL192" s="745"/>
      <c r="IM192" s="745"/>
      <c r="IN192" s="745"/>
    </row>
    <row r="193" spans="1:248" ht="12.75">
      <c r="A193" s="758"/>
      <c r="B193" s="758"/>
      <c r="C193" s="758"/>
      <c r="D193" s="758"/>
      <c r="E193" s="750"/>
      <c r="F193" s="758"/>
      <c r="G193" s="758"/>
      <c r="H193" s="758"/>
      <c r="I193" s="750"/>
      <c r="J193" s="758"/>
      <c r="K193" s="758"/>
      <c r="L193" s="750"/>
      <c r="M193" s="758"/>
      <c r="N193" s="758"/>
      <c r="O193" s="750"/>
      <c r="P193" s="750"/>
      <c r="Q193" s="750"/>
      <c r="R193" s="750"/>
      <c r="S193" s="750"/>
      <c r="T193" s="750"/>
      <c r="U193" s="757"/>
      <c r="V193" s="753"/>
      <c r="W193" s="745"/>
      <c r="X193" s="745"/>
      <c r="Y193" s="753"/>
      <c r="Z193" s="745"/>
      <c r="AA193" s="745"/>
      <c r="AB193" s="745"/>
      <c r="AC193" s="745"/>
      <c r="AD193" s="745"/>
      <c r="AE193" s="745"/>
      <c r="AF193" s="745"/>
      <c r="AG193" s="745"/>
      <c r="AH193" s="745"/>
      <c r="AI193" s="745"/>
      <c r="AJ193" s="745"/>
      <c r="AK193" s="745"/>
      <c r="AL193" s="745"/>
      <c r="AM193" s="745"/>
      <c r="AN193" s="745"/>
      <c r="AO193" s="745"/>
      <c r="AP193" s="745"/>
      <c r="AQ193" s="745"/>
      <c r="AR193" s="745"/>
      <c r="AS193" s="745"/>
      <c r="AT193" s="745"/>
      <c r="AU193" s="745"/>
      <c r="AV193" s="745"/>
      <c r="AW193" s="745"/>
      <c r="AX193" s="745"/>
      <c r="AY193" s="745"/>
      <c r="AZ193" s="745"/>
      <c r="BA193" s="745"/>
      <c r="BB193" s="745"/>
      <c r="BC193" s="745"/>
      <c r="BD193" s="745"/>
      <c r="BE193" s="745"/>
      <c r="BF193" s="745"/>
      <c r="BG193" s="745"/>
      <c r="BH193" s="745"/>
      <c r="BI193" s="745"/>
      <c r="BJ193" s="745"/>
      <c r="BK193" s="745"/>
      <c r="BL193" s="745"/>
      <c r="BM193" s="745"/>
      <c r="BN193" s="745"/>
      <c r="BO193" s="745"/>
      <c r="BP193" s="745"/>
      <c r="BQ193" s="745"/>
      <c r="BR193" s="745"/>
      <c r="BS193" s="745"/>
      <c r="BT193" s="745"/>
      <c r="BU193" s="745"/>
      <c r="BV193" s="745"/>
      <c r="BW193" s="745"/>
      <c r="BX193" s="745"/>
      <c r="BY193" s="745"/>
      <c r="BZ193" s="745"/>
      <c r="CA193" s="745"/>
      <c r="CB193" s="745"/>
      <c r="CC193" s="745"/>
      <c r="CD193" s="745"/>
      <c r="CE193" s="745"/>
      <c r="CF193" s="745"/>
      <c r="CG193" s="745"/>
      <c r="CH193" s="745"/>
      <c r="CI193" s="745"/>
      <c r="CJ193" s="745"/>
      <c r="CK193" s="745"/>
      <c r="CL193" s="745"/>
      <c r="CM193" s="745"/>
      <c r="CN193" s="745"/>
      <c r="CO193" s="745"/>
      <c r="CP193" s="745"/>
      <c r="CQ193" s="745"/>
      <c r="CR193" s="745"/>
      <c r="CS193" s="745"/>
      <c r="CT193" s="745"/>
      <c r="CU193" s="745"/>
      <c r="CV193" s="745"/>
      <c r="CW193" s="745"/>
      <c r="CX193" s="745"/>
      <c r="CY193" s="745"/>
      <c r="CZ193" s="745"/>
      <c r="DA193" s="745"/>
      <c r="DB193" s="745"/>
      <c r="DC193" s="745"/>
      <c r="DD193" s="745"/>
      <c r="DE193" s="745"/>
      <c r="DF193" s="745"/>
      <c r="DG193" s="745"/>
      <c r="DH193" s="745"/>
      <c r="DI193" s="745"/>
      <c r="DJ193" s="745"/>
      <c r="DK193" s="745"/>
      <c r="DL193" s="745"/>
      <c r="DM193" s="745"/>
      <c r="DN193" s="745"/>
      <c r="DO193" s="745"/>
      <c r="DP193" s="745"/>
      <c r="DQ193" s="745"/>
      <c r="DR193" s="745"/>
      <c r="DS193" s="745"/>
      <c r="DT193" s="745"/>
      <c r="DU193" s="745"/>
      <c r="DV193" s="745"/>
      <c r="DW193" s="745"/>
      <c r="DX193" s="745"/>
      <c r="DY193" s="745"/>
      <c r="DZ193" s="745"/>
      <c r="EA193" s="745"/>
      <c r="EB193" s="745"/>
      <c r="EC193" s="745"/>
      <c r="ED193" s="745"/>
      <c r="EE193" s="745"/>
      <c r="EF193" s="745"/>
      <c r="EG193" s="745"/>
      <c r="EH193" s="745"/>
      <c r="EI193" s="745"/>
      <c r="EJ193" s="745"/>
      <c r="EK193" s="745"/>
      <c r="EL193" s="745"/>
      <c r="EM193" s="745"/>
      <c r="EN193" s="745"/>
      <c r="EO193" s="745"/>
      <c r="EP193" s="745"/>
      <c r="EQ193" s="745"/>
      <c r="ER193" s="745"/>
      <c r="ES193" s="745"/>
      <c r="ET193" s="745"/>
      <c r="EU193" s="745"/>
      <c r="EV193" s="745"/>
      <c r="EW193" s="745"/>
      <c r="EX193" s="745"/>
      <c r="EY193" s="745"/>
      <c r="EZ193" s="745"/>
      <c r="FA193" s="745"/>
      <c r="FB193" s="745"/>
      <c r="FC193" s="745"/>
      <c r="FD193" s="745"/>
      <c r="FE193" s="745"/>
      <c r="FF193" s="745"/>
      <c r="FG193" s="745"/>
      <c r="FH193" s="745"/>
      <c r="FI193" s="745"/>
      <c r="FJ193" s="745"/>
      <c r="FK193" s="745"/>
      <c r="FL193" s="745"/>
      <c r="FM193" s="745"/>
      <c r="FN193" s="745"/>
      <c r="FO193" s="745"/>
      <c r="FP193" s="745"/>
      <c r="FQ193" s="745"/>
      <c r="FR193" s="745"/>
      <c r="FS193" s="745"/>
      <c r="FT193" s="745"/>
      <c r="FU193" s="745"/>
      <c r="FV193" s="745"/>
      <c r="FW193" s="745"/>
      <c r="FX193" s="745"/>
      <c r="FY193" s="745"/>
      <c r="FZ193" s="745"/>
      <c r="GA193" s="745"/>
      <c r="GB193" s="745"/>
      <c r="GC193" s="745"/>
      <c r="GD193" s="745"/>
      <c r="GE193" s="745"/>
      <c r="GF193" s="745"/>
      <c r="GG193" s="745"/>
      <c r="GH193" s="745"/>
      <c r="GI193" s="745"/>
      <c r="GJ193" s="745"/>
      <c r="GK193" s="745"/>
      <c r="GL193" s="745"/>
      <c r="GM193" s="745"/>
      <c r="GN193" s="745"/>
      <c r="GO193" s="745"/>
      <c r="GP193" s="745"/>
      <c r="GQ193" s="745"/>
      <c r="GR193" s="745"/>
      <c r="GS193" s="745"/>
      <c r="GT193" s="745"/>
      <c r="GU193" s="745"/>
      <c r="GV193" s="745"/>
      <c r="GW193" s="745"/>
      <c r="GX193" s="745"/>
      <c r="GY193" s="745"/>
      <c r="GZ193" s="745"/>
      <c r="HA193" s="745"/>
      <c r="HB193" s="745"/>
      <c r="HC193" s="745"/>
      <c r="HD193" s="745"/>
      <c r="HE193" s="745"/>
      <c r="HF193" s="745"/>
      <c r="HG193" s="745"/>
      <c r="HH193" s="745"/>
      <c r="HI193" s="745"/>
      <c r="HJ193" s="745"/>
      <c r="HK193" s="745"/>
      <c r="HL193" s="745"/>
      <c r="HM193" s="745"/>
      <c r="HN193" s="745"/>
      <c r="HO193" s="745"/>
      <c r="HP193" s="745"/>
      <c r="HQ193" s="745"/>
      <c r="HR193" s="745"/>
      <c r="HS193" s="745"/>
      <c r="HT193" s="745"/>
      <c r="HU193" s="745"/>
      <c r="HV193" s="745"/>
      <c r="HW193" s="745"/>
      <c r="HX193" s="745"/>
      <c r="HY193" s="745"/>
      <c r="HZ193" s="745"/>
      <c r="IA193" s="745"/>
      <c r="IB193" s="745"/>
      <c r="IC193" s="745"/>
      <c r="ID193" s="745"/>
      <c r="IE193" s="745"/>
      <c r="IF193" s="745"/>
      <c r="IG193" s="745"/>
      <c r="IH193" s="745"/>
      <c r="II193" s="745"/>
      <c r="IJ193" s="745"/>
      <c r="IK193" s="745"/>
      <c r="IL193" s="745"/>
      <c r="IM193" s="745"/>
      <c r="IN193" s="745"/>
    </row>
    <row r="194" spans="1:248" ht="12.75">
      <c r="A194" s="758"/>
      <c r="B194" s="758"/>
      <c r="C194" s="758"/>
      <c r="D194" s="758"/>
      <c r="E194" s="750"/>
      <c r="F194" s="758"/>
      <c r="G194" s="758"/>
      <c r="H194" s="758"/>
      <c r="I194" s="750"/>
      <c r="J194" s="758"/>
      <c r="K194" s="758"/>
      <c r="L194" s="750"/>
      <c r="M194" s="758"/>
      <c r="N194" s="758"/>
      <c r="O194" s="750"/>
      <c r="P194" s="750"/>
      <c r="Q194" s="750"/>
      <c r="R194" s="750"/>
      <c r="S194" s="750"/>
      <c r="T194" s="750"/>
      <c r="U194" s="757"/>
      <c r="V194" s="753"/>
      <c r="W194" s="745"/>
      <c r="X194" s="745"/>
      <c r="Y194" s="753"/>
      <c r="Z194" s="745"/>
      <c r="AA194" s="745"/>
      <c r="AB194" s="745"/>
      <c r="AC194" s="745"/>
      <c r="AD194" s="745"/>
      <c r="AE194" s="745"/>
      <c r="AF194" s="745"/>
      <c r="AG194" s="745"/>
      <c r="AH194" s="745"/>
      <c r="AI194" s="745"/>
      <c r="AJ194" s="745"/>
      <c r="AK194" s="745"/>
      <c r="AL194" s="745"/>
      <c r="AM194" s="745"/>
      <c r="AN194" s="745"/>
      <c r="AO194" s="745"/>
      <c r="AP194" s="745"/>
      <c r="AQ194" s="745"/>
      <c r="AR194" s="745"/>
      <c r="AS194" s="745"/>
      <c r="AT194" s="745"/>
      <c r="AU194" s="745"/>
      <c r="AV194" s="745"/>
      <c r="AW194" s="745"/>
      <c r="AX194" s="745"/>
      <c r="AY194" s="745"/>
      <c r="AZ194" s="745"/>
      <c r="BA194" s="745"/>
      <c r="BB194" s="745"/>
      <c r="BC194" s="745"/>
      <c r="BD194" s="745"/>
      <c r="BE194" s="745"/>
      <c r="BF194" s="745"/>
      <c r="BG194" s="745"/>
      <c r="BH194" s="745"/>
      <c r="BI194" s="745"/>
      <c r="BJ194" s="745"/>
      <c r="BK194" s="745"/>
      <c r="BL194" s="745"/>
      <c r="BM194" s="745"/>
      <c r="BN194" s="745"/>
      <c r="BO194" s="745"/>
      <c r="BP194" s="745"/>
      <c r="BQ194" s="745"/>
      <c r="BR194" s="745"/>
      <c r="BS194" s="745"/>
      <c r="BT194" s="745"/>
      <c r="BU194" s="745"/>
      <c r="BV194" s="745"/>
      <c r="BW194" s="745"/>
      <c r="BX194" s="745"/>
      <c r="BY194" s="745"/>
      <c r="BZ194" s="745"/>
      <c r="CA194" s="745"/>
      <c r="CB194" s="745"/>
      <c r="CC194" s="745"/>
      <c r="CD194" s="745"/>
      <c r="CE194" s="745"/>
      <c r="CF194" s="745"/>
      <c r="CG194" s="745"/>
      <c r="CH194" s="745"/>
      <c r="CI194" s="745"/>
      <c r="CJ194" s="745"/>
      <c r="CK194" s="745"/>
      <c r="CL194" s="745"/>
      <c r="CM194" s="745"/>
      <c r="CN194" s="745"/>
      <c r="CO194" s="745"/>
      <c r="CP194" s="745"/>
      <c r="CQ194" s="745"/>
      <c r="CR194" s="745"/>
      <c r="CS194" s="745"/>
      <c r="CT194" s="745"/>
      <c r="CU194" s="745"/>
      <c r="CV194" s="745"/>
      <c r="CW194" s="745"/>
      <c r="CX194" s="745"/>
      <c r="CY194" s="745"/>
      <c r="CZ194" s="745"/>
      <c r="DA194" s="745"/>
      <c r="DB194" s="745"/>
      <c r="DC194" s="745"/>
      <c r="DD194" s="745"/>
      <c r="DE194" s="745"/>
      <c r="DF194" s="745"/>
      <c r="DG194" s="745"/>
      <c r="DH194" s="745"/>
      <c r="DI194" s="745"/>
      <c r="DJ194" s="745"/>
      <c r="DK194" s="745"/>
      <c r="DL194" s="745"/>
      <c r="DM194" s="745"/>
      <c r="DN194" s="745"/>
      <c r="DO194" s="745"/>
      <c r="DP194" s="745"/>
      <c r="DQ194" s="745"/>
      <c r="DR194" s="745"/>
      <c r="DS194" s="745"/>
      <c r="DT194" s="745"/>
      <c r="DU194" s="745"/>
      <c r="DV194" s="745"/>
      <c r="DW194" s="745"/>
      <c r="DX194" s="745"/>
      <c r="DY194" s="745"/>
      <c r="DZ194" s="745"/>
      <c r="EA194" s="745"/>
      <c r="EB194" s="745"/>
      <c r="EC194" s="745"/>
      <c r="ED194" s="745"/>
      <c r="EE194" s="745"/>
      <c r="EF194" s="745"/>
      <c r="EG194" s="745"/>
      <c r="EH194" s="745"/>
      <c r="EI194" s="745"/>
      <c r="EJ194" s="745"/>
      <c r="EK194" s="745"/>
      <c r="EL194" s="745"/>
      <c r="EM194" s="745"/>
      <c r="EN194" s="745"/>
      <c r="EO194" s="745"/>
      <c r="EP194" s="745"/>
      <c r="EQ194" s="745"/>
      <c r="ER194" s="745"/>
      <c r="ES194" s="745"/>
      <c r="ET194" s="745"/>
      <c r="EU194" s="745"/>
      <c r="EV194" s="745"/>
      <c r="EW194" s="745"/>
      <c r="EX194" s="745"/>
      <c r="EY194" s="745"/>
      <c r="EZ194" s="745"/>
      <c r="FA194" s="745"/>
      <c r="FB194" s="745"/>
      <c r="FC194" s="745"/>
      <c r="FD194" s="745"/>
      <c r="FE194" s="745"/>
      <c r="FF194" s="745"/>
      <c r="FG194" s="745"/>
      <c r="FH194" s="745"/>
      <c r="FI194" s="745"/>
      <c r="FJ194" s="745"/>
      <c r="FK194" s="745"/>
      <c r="FL194" s="745"/>
      <c r="FM194" s="745"/>
      <c r="FN194" s="745"/>
      <c r="FO194" s="745"/>
      <c r="FP194" s="745"/>
      <c r="FQ194" s="745"/>
      <c r="FR194" s="745"/>
      <c r="FS194" s="745"/>
      <c r="FT194" s="745"/>
      <c r="FU194" s="745"/>
      <c r="FV194" s="745"/>
      <c r="FW194" s="745"/>
      <c r="FX194" s="745"/>
      <c r="FY194" s="745"/>
      <c r="FZ194" s="745"/>
      <c r="GA194" s="745"/>
      <c r="GB194" s="745"/>
      <c r="GC194" s="745"/>
      <c r="GD194" s="745"/>
      <c r="GE194" s="745"/>
      <c r="GF194" s="745"/>
      <c r="GG194" s="745"/>
      <c r="GH194" s="745"/>
      <c r="GI194" s="745"/>
      <c r="GJ194" s="745"/>
      <c r="GK194" s="745"/>
      <c r="GL194" s="745"/>
      <c r="GM194" s="745"/>
      <c r="GN194" s="745"/>
      <c r="GO194" s="745"/>
      <c r="GP194" s="745"/>
      <c r="GQ194" s="745"/>
      <c r="GR194" s="745"/>
      <c r="GS194" s="745"/>
      <c r="GT194" s="745"/>
      <c r="GU194" s="745"/>
      <c r="GV194" s="745"/>
      <c r="GW194" s="745"/>
      <c r="GX194" s="745"/>
      <c r="GY194" s="745"/>
      <c r="GZ194" s="745"/>
      <c r="HA194" s="745"/>
      <c r="HB194" s="745"/>
      <c r="HC194" s="745"/>
      <c r="HD194" s="745"/>
      <c r="HE194" s="745"/>
      <c r="HF194" s="745"/>
      <c r="HG194" s="745"/>
      <c r="HH194" s="745"/>
      <c r="HI194" s="745"/>
      <c r="HJ194" s="745"/>
      <c r="HK194" s="745"/>
      <c r="HL194" s="745"/>
      <c r="HM194" s="745"/>
      <c r="HN194" s="745"/>
      <c r="HO194" s="745"/>
      <c r="HP194" s="745"/>
      <c r="HQ194" s="745"/>
      <c r="HR194" s="745"/>
      <c r="HS194" s="745"/>
      <c r="HT194" s="745"/>
      <c r="HU194" s="745"/>
      <c r="HV194" s="745"/>
      <c r="HW194" s="745"/>
      <c r="HX194" s="745"/>
      <c r="HY194" s="745"/>
      <c r="HZ194" s="745"/>
      <c r="IA194" s="745"/>
      <c r="IB194" s="745"/>
      <c r="IC194" s="745"/>
      <c r="ID194" s="745"/>
      <c r="IE194" s="745"/>
      <c r="IF194" s="745"/>
      <c r="IG194" s="745"/>
      <c r="IH194" s="745"/>
      <c r="II194" s="745"/>
      <c r="IJ194" s="745"/>
      <c r="IK194" s="745"/>
      <c r="IL194" s="745"/>
      <c r="IM194" s="745"/>
      <c r="IN194" s="745"/>
    </row>
    <row r="195" spans="1:248" ht="12.75">
      <c r="A195" s="758"/>
      <c r="B195" s="758"/>
      <c r="C195" s="758"/>
      <c r="D195" s="758"/>
      <c r="E195" s="750"/>
      <c r="F195" s="758"/>
      <c r="G195" s="758"/>
      <c r="H195" s="758"/>
      <c r="I195" s="750"/>
      <c r="J195" s="758"/>
      <c r="K195" s="758"/>
      <c r="L195" s="750"/>
      <c r="M195" s="758"/>
      <c r="N195" s="758"/>
      <c r="O195" s="750"/>
      <c r="P195" s="750"/>
      <c r="Q195" s="750"/>
      <c r="R195" s="750"/>
      <c r="S195" s="750"/>
      <c r="T195" s="750"/>
      <c r="U195" s="757"/>
      <c r="V195" s="753"/>
      <c r="W195" s="745"/>
      <c r="X195" s="745"/>
      <c r="Y195" s="753"/>
      <c r="Z195" s="745"/>
      <c r="AA195" s="745"/>
      <c r="AB195" s="745"/>
      <c r="AC195" s="745"/>
      <c r="AD195" s="745"/>
      <c r="AE195" s="745"/>
      <c r="AF195" s="745"/>
      <c r="AG195" s="745"/>
      <c r="AH195" s="745"/>
      <c r="AI195" s="745"/>
      <c r="AJ195" s="745"/>
      <c r="AK195" s="745"/>
      <c r="AL195" s="745"/>
      <c r="AM195" s="745"/>
      <c r="AN195" s="745"/>
      <c r="AO195" s="745"/>
      <c r="AP195" s="745"/>
      <c r="AQ195" s="745"/>
      <c r="AR195" s="745"/>
      <c r="AS195" s="745"/>
      <c r="AT195" s="745"/>
      <c r="AU195" s="745"/>
      <c r="AV195" s="745"/>
      <c r="AW195" s="745"/>
      <c r="AX195" s="745"/>
      <c r="AY195" s="745"/>
      <c r="AZ195" s="745"/>
      <c r="BA195" s="745"/>
      <c r="BB195" s="745"/>
      <c r="BC195" s="745"/>
      <c r="BD195" s="745"/>
      <c r="BE195" s="745"/>
      <c r="BF195" s="745"/>
      <c r="BG195" s="745"/>
      <c r="BH195" s="745"/>
      <c r="BI195" s="745"/>
      <c r="BJ195" s="745"/>
      <c r="BK195" s="745"/>
      <c r="BL195" s="745"/>
      <c r="BM195" s="745"/>
      <c r="BN195" s="745"/>
      <c r="BO195" s="745"/>
      <c r="BP195" s="745"/>
      <c r="BQ195" s="745"/>
      <c r="BR195" s="745"/>
      <c r="BS195" s="745"/>
      <c r="BT195" s="745"/>
      <c r="BU195" s="745"/>
      <c r="BV195" s="745"/>
      <c r="BW195" s="745"/>
      <c r="BX195" s="745"/>
      <c r="BY195" s="745"/>
      <c r="BZ195" s="745"/>
      <c r="CA195" s="745"/>
      <c r="CB195" s="745"/>
      <c r="CC195" s="745"/>
      <c r="CD195" s="745"/>
      <c r="CE195" s="745"/>
      <c r="CF195" s="745"/>
      <c r="CG195" s="745"/>
      <c r="CH195" s="745"/>
      <c r="CI195" s="745"/>
      <c r="CJ195" s="745"/>
      <c r="CK195" s="745"/>
      <c r="CL195" s="745"/>
      <c r="CM195" s="745"/>
      <c r="CN195" s="745"/>
      <c r="CO195" s="745"/>
      <c r="CP195" s="745"/>
      <c r="CQ195" s="745"/>
      <c r="CR195" s="745"/>
      <c r="CS195" s="745"/>
      <c r="CT195" s="745"/>
      <c r="CU195" s="745"/>
      <c r="CV195" s="745"/>
      <c r="CW195" s="745"/>
      <c r="CX195" s="745"/>
      <c r="CY195" s="745"/>
      <c r="CZ195" s="745"/>
      <c r="DA195" s="745"/>
      <c r="DB195" s="745"/>
      <c r="DC195" s="745"/>
      <c r="DD195" s="745"/>
      <c r="DE195" s="745"/>
      <c r="DF195" s="745"/>
      <c r="DG195" s="745"/>
      <c r="DH195" s="745"/>
      <c r="DI195" s="745"/>
      <c r="DJ195" s="745"/>
      <c r="DK195" s="745"/>
      <c r="DL195" s="745"/>
      <c r="DM195" s="745"/>
      <c r="DN195" s="745"/>
      <c r="DO195" s="745"/>
      <c r="DP195" s="745"/>
      <c r="DQ195" s="745"/>
      <c r="DR195" s="745"/>
      <c r="DS195" s="745"/>
      <c r="DT195" s="745"/>
      <c r="DU195" s="745"/>
      <c r="DV195" s="745"/>
      <c r="DW195" s="745"/>
      <c r="DX195" s="745"/>
      <c r="DY195" s="745"/>
      <c r="DZ195" s="745"/>
      <c r="EA195" s="745"/>
      <c r="EB195" s="745"/>
      <c r="EC195" s="745"/>
      <c r="ED195" s="745"/>
      <c r="EE195" s="745"/>
      <c r="EF195" s="745"/>
      <c r="EG195" s="745"/>
      <c r="EH195" s="745"/>
      <c r="EI195" s="745"/>
      <c r="EJ195" s="745"/>
      <c r="EK195" s="745"/>
      <c r="EL195" s="745"/>
      <c r="EM195" s="745"/>
      <c r="EN195" s="745"/>
      <c r="EO195" s="745"/>
      <c r="EP195" s="745"/>
      <c r="EQ195" s="745"/>
      <c r="ER195" s="745"/>
      <c r="ES195" s="745"/>
      <c r="ET195" s="745"/>
      <c r="EU195" s="745"/>
      <c r="EV195" s="745"/>
      <c r="EW195" s="745"/>
      <c r="EX195" s="745"/>
      <c r="EY195" s="745"/>
      <c r="EZ195" s="745"/>
      <c r="FA195" s="745"/>
      <c r="FB195" s="745"/>
      <c r="FC195" s="745"/>
      <c r="FD195" s="745"/>
      <c r="FE195" s="745"/>
      <c r="FF195" s="745"/>
      <c r="FG195" s="745"/>
      <c r="FH195" s="745"/>
      <c r="FI195" s="745"/>
      <c r="FJ195" s="745"/>
      <c r="FK195" s="745"/>
      <c r="FL195" s="745"/>
      <c r="FM195" s="745"/>
      <c r="FN195" s="745"/>
      <c r="FO195" s="745"/>
      <c r="FP195" s="745"/>
      <c r="FQ195" s="745"/>
      <c r="FR195" s="745"/>
      <c r="FS195" s="745"/>
      <c r="FT195" s="745"/>
      <c r="FU195" s="745"/>
      <c r="FV195" s="745"/>
      <c r="FW195" s="745"/>
      <c r="FX195" s="745"/>
      <c r="FY195" s="745"/>
      <c r="FZ195" s="745"/>
      <c r="GA195" s="745"/>
      <c r="GB195" s="745"/>
      <c r="GC195" s="745"/>
      <c r="GD195" s="745"/>
      <c r="GE195" s="745"/>
      <c r="GF195" s="745"/>
      <c r="GG195" s="745"/>
      <c r="GH195" s="745"/>
      <c r="GI195" s="745"/>
      <c r="GJ195" s="745"/>
      <c r="GK195" s="745"/>
      <c r="GL195" s="745"/>
      <c r="GM195" s="745"/>
      <c r="GN195" s="745"/>
      <c r="GO195" s="745"/>
      <c r="GP195" s="745"/>
      <c r="GQ195" s="745"/>
      <c r="GR195" s="745"/>
      <c r="GS195" s="745"/>
      <c r="GT195" s="745"/>
      <c r="GU195" s="745"/>
      <c r="GV195" s="745"/>
      <c r="GW195" s="745"/>
      <c r="GX195" s="745"/>
      <c r="GY195" s="745"/>
      <c r="GZ195" s="745"/>
      <c r="HA195" s="745"/>
      <c r="HB195" s="745"/>
      <c r="HC195" s="745"/>
      <c r="HD195" s="745"/>
      <c r="HE195" s="745"/>
      <c r="HF195" s="745"/>
      <c r="HG195" s="745"/>
      <c r="HH195" s="745"/>
      <c r="HI195" s="745"/>
      <c r="HJ195" s="745"/>
      <c r="HK195" s="745"/>
      <c r="HL195" s="745"/>
      <c r="HM195" s="745"/>
      <c r="HN195" s="745"/>
      <c r="HO195" s="745"/>
      <c r="HP195" s="745"/>
      <c r="HQ195" s="745"/>
      <c r="HR195" s="745"/>
      <c r="HS195" s="745"/>
      <c r="HT195" s="745"/>
      <c r="HU195" s="745"/>
      <c r="HV195" s="745"/>
      <c r="HW195" s="745"/>
      <c r="HX195" s="745"/>
      <c r="HY195" s="745"/>
      <c r="HZ195" s="745"/>
      <c r="IA195" s="745"/>
      <c r="IB195" s="745"/>
      <c r="IC195" s="745"/>
      <c r="ID195" s="745"/>
      <c r="IE195" s="745"/>
      <c r="IF195" s="745"/>
      <c r="IG195" s="745"/>
      <c r="IH195" s="745"/>
      <c r="II195" s="745"/>
      <c r="IJ195" s="745"/>
      <c r="IK195" s="745"/>
      <c r="IL195" s="745"/>
      <c r="IM195" s="745"/>
      <c r="IN195" s="745"/>
    </row>
    <row r="196" spans="1:248" ht="12.75">
      <c r="A196" s="758"/>
      <c r="B196" s="758"/>
      <c r="C196" s="758"/>
      <c r="D196" s="758"/>
      <c r="E196" s="750"/>
      <c r="F196" s="758"/>
      <c r="G196" s="758"/>
      <c r="H196" s="758"/>
      <c r="I196" s="750"/>
      <c r="J196" s="758"/>
      <c r="K196" s="758"/>
      <c r="L196" s="750"/>
      <c r="M196" s="758"/>
      <c r="N196" s="758"/>
      <c r="O196" s="750"/>
      <c r="P196" s="750"/>
      <c r="Q196" s="750"/>
      <c r="R196" s="750"/>
      <c r="S196" s="750"/>
      <c r="T196" s="750"/>
      <c r="U196" s="757"/>
      <c r="V196" s="753"/>
      <c r="W196" s="745"/>
      <c r="X196" s="745"/>
      <c r="Y196" s="753"/>
      <c r="Z196" s="745"/>
      <c r="AA196" s="745"/>
      <c r="AB196" s="745"/>
      <c r="AC196" s="745"/>
      <c r="AD196" s="745"/>
      <c r="AE196" s="745"/>
      <c r="AF196" s="745"/>
      <c r="AG196" s="745"/>
      <c r="AH196" s="745"/>
      <c r="AI196" s="745"/>
      <c r="AJ196" s="745"/>
      <c r="AK196" s="745"/>
      <c r="AL196" s="745"/>
      <c r="AM196" s="745"/>
      <c r="AN196" s="745"/>
      <c r="AO196" s="745"/>
      <c r="AP196" s="745"/>
      <c r="AQ196" s="745"/>
      <c r="AR196" s="745"/>
      <c r="AS196" s="745"/>
      <c r="AT196" s="745"/>
      <c r="AU196" s="745"/>
      <c r="AV196" s="745"/>
      <c r="AW196" s="745"/>
      <c r="AX196" s="745"/>
      <c r="AY196" s="745"/>
      <c r="AZ196" s="745"/>
      <c r="BA196" s="745"/>
      <c r="BB196" s="745"/>
      <c r="BC196" s="745"/>
      <c r="BD196" s="745"/>
      <c r="BE196" s="745"/>
      <c r="BF196" s="745"/>
      <c r="BG196" s="745"/>
      <c r="BH196" s="745"/>
      <c r="BI196" s="745"/>
      <c r="BJ196" s="745"/>
      <c r="BK196" s="745"/>
      <c r="BL196" s="745"/>
      <c r="BM196" s="745"/>
      <c r="BN196" s="745"/>
      <c r="BO196" s="745"/>
      <c r="BP196" s="745"/>
      <c r="BQ196" s="745"/>
      <c r="BR196" s="745"/>
      <c r="BS196" s="745"/>
      <c r="BT196" s="745"/>
      <c r="BU196" s="745"/>
      <c r="BV196" s="745"/>
      <c r="BW196" s="745"/>
      <c r="BX196" s="745"/>
      <c r="BY196" s="745"/>
      <c r="BZ196" s="745"/>
      <c r="CA196" s="745"/>
      <c r="CB196" s="745"/>
      <c r="CC196" s="745"/>
      <c r="CD196" s="745"/>
      <c r="CE196" s="745"/>
      <c r="CF196" s="745"/>
      <c r="CG196" s="745"/>
      <c r="CH196" s="745"/>
      <c r="CI196" s="745"/>
      <c r="CJ196" s="745"/>
      <c r="CK196" s="745"/>
      <c r="CL196" s="745"/>
      <c r="CM196" s="745"/>
      <c r="CN196" s="745"/>
      <c r="CO196" s="745"/>
      <c r="CP196" s="745"/>
      <c r="CQ196" s="745"/>
      <c r="CR196" s="745"/>
      <c r="CS196" s="745"/>
      <c r="CT196" s="745"/>
      <c r="CU196" s="745"/>
      <c r="CV196" s="745"/>
      <c r="CW196" s="745"/>
      <c r="CX196" s="745"/>
      <c r="CY196" s="745"/>
      <c r="CZ196" s="745"/>
      <c r="DA196" s="745"/>
      <c r="DB196" s="745"/>
      <c r="DC196" s="745"/>
      <c r="DD196" s="745"/>
      <c r="DE196" s="745"/>
      <c r="DF196" s="745"/>
      <c r="DG196" s="745"/>
      <c r="DH196" s="745"/>
      <c r="DI196" s="745"/>
      <c r="DJ196" s="745"/>
      <c r="DK196" s="745"/>
      <c r="DL196" s="745"/>
      <c r="DM196" s="745"/>
      <c r="DN196" s="745"/>
      <c r="DO196" s="745"/>
      <c r="DP196" s="745"/>
      <c r="DQ196" s="745"/>
      <c r="DR196" s="745"/>
      <c r="DS196" s="745"/>
      <c r="DT196" s="745"/>
      <c r="DU196" s="745"/>
      <c r="DV196" s="745"/>
      <c r="DW196" s="745"/>
      <c r="DX196" s="745"/>
      <c r="DY196" s="745"/>
      <c r="DZ196" s="745"/>
      <c r="EA196" s="745"/>
      <c r="EB196" s="745"/>
      <c r="EC196" s="745"/>
      <c r="ED196" s="745"/>
      <c r="EE196" s="745"/>
      <c r="EF196" s="745"/>
      <c r="EG196" s="745"/>
      <c r="EH196" s="745"/>
      <c r="EI196" s="745"/>
      <c r="EJ196" s="745"/>
      <c r="EK196" s="745"/>
      <c r="EL196" s="745"/>
      <c r="EM196" s="745"/>
      <c r="EN196" s="745"/>
      <c r="EO196" s="745"/>
      <c r="EP196" s="745"/>
      <c r="EQ196" s="745"/>
      <c r="ER196" s="745"/>
      <c r="ES196" s="745"/>
      <c r="ET196" s="745"/>
      <c r="EU196" s="745"/>
      <c r="EV196" s="745"/>
      <c r="EW196" s="745"/>
      <c r="EX196" s="745"/>
      <c r="EY196" s="745"/>
      <c r="EZ196" s="745"/>
      <c r="FA196" s="745"/>
      <c r="FB196" s="745"/>
      <c r="FC196" s="745"/>
      <c r="FD196" s="745"/>
      <c r="FE196" s="745"/>
      <c r="FF196" s="745"/>
      <c r="FG196" s="745"/>
      <c r="FH196" s="745"/>
      <c r="FI196" s="745"/>
      <c r="FJ196" s="745"/>
      <c r="FK196" s="745"/>
      <c r="FL196" s="745"/>
      <c r="FM196" s="745"/>
      <c r="FN196" s="745"/>
      <c r="FO196" s="745"/>
      <c r="FP196" s="745"/>
      <c r="FQ196" s="745"/>
      <c r="FR196" s="745"/>
      <c r="FS196" s="745"/>
      <c r="FT196" s="745"/>
      <c r="FU196" s="745"/>
      <c r="FV196" s="745"/>
      <c r="FW196" s="745"/>
      <c r="FX196" s="745"/>
      <c r="FY196" s="745"/>
      <c r="FZ196" s="745"/>
      <c r="GA196" s="745"/>
      <c r="GB196" s="745"/>
      <c r="GC196" s="745"/>
      <c r="GD196" s="745"/>
      <c r="GE196" s="745"/>
      <c r="GF196" s="745"/>
      <c r="GG196" s="745"/>
      <c r="GH196" s="745"/>
      <c r="GI196" s="745"/>
      <c r="GJ196" s="745"/>
      <c r="GK196" s="745"/>
      <c r="GL196" s="745"/>
      <c r="GM196" s="745"/>
      <c r="GN196" s="745"/>
      <c r="GO196" s="745"/>
      <c r="GP196" s="745"/>
      <c r="GQ196" s="745"/>
      <c r="GR196" s="745"/>
      <c r="GS196" s="745"/>
      <c r="GT196" s="745"/>
      <c r="GU196" s="745"/>
      <c r="GV196" s="745"/>
      <c r="GW196" s="745"/>
      <c r="GX196" s="745"/>
      <c r="GY196" s="745"/>
      <c r="GZ196" s="745"/>
      <c r="HA196" s="745"/>
      <c r="HB196" s="745"/>
      <c r="HC196" s="745"/>
      <c r="HD196" s="745"/>
      <c r="HE196" s="745"/>
      <c r="HF196" s="745"/>
      <c r="HG196" s="745"/>
      <c r="HH196" s="745"/>
      <c r="HI196" s="745"/>
      <c r="HJ196" s="745"/>
      <c r="HK196" s="745"/>
      <c r="HL196" s="745"/>
      <c r="HM196" s="745"/>
      <c r="HN196" s="745"/>
      <c r="HO196" s="745"/>
      <c r="HP196" s="745"/>
      <c r="HQ196" s="745"/>
      <c r="HR196" s="745"/>
      <c r="HS196" s="745"/>
      <c r="HT196" s="745"/>
      <c r="HU196" s="745"/>
      <c r="HV196" s="745"/>
      <c r="HW196" s="745"/>
      <c r="HX196" s="745"/>
      <c r="HY196" s="745"/>
      <c r="HZ196" s="745"/>
      <c r="IA196" s="745"/>
      <c r="IB196" s="745"/>
      <c r="IC196" s="745"/>
      <c r="ID196" s="745"/>
      <c r="IE196" s="745"/>
      <c r="IF196" s="745"/>
      <c r="IG196" s="745"/>
      <c r="IH196" s="745"/>
      <c r="II196" s="745"/>
      <c r="IJ196" s="745"/>
      <c r="IK196" s="745"/>
      <c r="IL196" s="745"/>
      <c r="IM196" s="745"/>
      <c r="IN196" s="745"/>
    </row>
    <row r="197" spans="1:248" ht="12.75">
      <c r="A197" s="758"/>
      <c r="B197" s="758"/>
      <c r="C197" s="758"/>
      <c r="D197" s="758"/>
      <c r="E197" s="750"/>
      <c r="F197" s="758"/>
      <c r="G197" s="758"/>
      <c r="H197" s="758"/>
      <c r="I197" s="750"/>
      <c r="J197" s="758"/>
      <c r="K197" s="758"/>
      <c r="L197" s="750"/>
      <c r="M197" s="758"/>
      <c r="N197" s="758"/>
      <c r="O197" s="750"/>
      <c r="P197" s="750"/>
      <c r="Q197" s="750"/>
      <c r="R197" s="750"/>
      <c r="S197" s="750"/>
      <c r="T197" s="750"/>
      <c r="U197" s="757"/>
      <c r="V197" s="753"/>
      <c r="W197" s="745"/>
      <c r="X197" s="745"/>
      <c r="Y197" s="753"/>
      <c r="Z197" s="745"/>
      <c r="AA197" s="745"/>
      <c r="AB197" s="745"/>
      <c r="AC197" s="745"/>
      <c r="AD197" s="745"/>
      <c r="AE197" s="745"/>
      <c r="AF197" s="745"/>
      <c r="AG197" s="745"/>
      <c r="AH197" s="745"/>
      <c r="AI197" s="745"/>
      <c r="AJ197" s="745"/>
      <c r="AK197" s="745"/>
      <c r="AL197" s="745"/>
      <c r="AM197" s="745"/>
      <c r="AN197" s="745"/>
      <c r="AO197" s="745"/>
      <c r="AP197" s="745"/>
      <c r="AQ197" s="745"/>
      <c r="AR197" s="745"/>
      <c r="AS197" s="745"/>
      <c r="AT197" s="745"/>
      <c r="AU197" s="745"/>
      <c r="AV197" s="745"/>
      <c r="AW197" s="745"/>
      <c r="AX197" s="745"/>
      <c r="AY197" s="745"/>
      <c r="AZ197" s="745"/>
      <c r="BA197" s="745"/>
      <c r="BB197" s="745"/>
      <c r="BC197" s="745"/>
      <c r="BD197" s="745"/>
      <c r="BE197" s="745"/>
      <c r="BF197" s="745"/>
      <c r="BG197" s="745"/>
      <c r="BH197" s="745"/>
      <c r="BI197" s="745"/>
      <c r="BJ197" s="745"/>
      <c r="BK197" s="745"/>
      <c r="BL197" s="745"/>
      <c r="BM197" s="745"/>
      <c r="BN197" s="745"/>
      <c r="BO197" s="745"/>
      <c r="BP197" s="745"/>
      <c r="BQ197" s="745"/>
      <c r="BR197" s="745"/>
      <c r="BS197" s="745"/>
      <c r="BT197" s="745"/>
      <c r="BU197" s="745"/>
      <c r="BV197" s="745"/>
      <c r="BW197" s="745"/>
      <c r="BX197" s="745"/>
      <c r="BY197" s="745"/>
      <c r="BZ197" s="745"/>
      <c r="CA197" s="745"/>
      <c r="CB197" s="745"/>
      <c r="CC197" s="745"/>
      <c r="CD197" s="745"/>
      <c r="CE197" s="745"/>
      <c r="CF197" s="745"/>
      <c r="CG197" s="745"/>
      <c r="CH197" s="745"/>
      <c r="CI197" s="745"/>
      <c r="CJ197" s="745"/>
      <c r="CK197" s="745"/>
      <c r="CL197" s="745"/>
      <c r="CM197" s="745"/>
      <c r="CN197" s="745"/>
      <c r="CO197" s="745"/>
      <c r="CP197" s="745"/>
      <c r="CQ197" s="745"/>
      <c r="CR197" s="745"/>
      <c r="CS197" s="745"/>
      <c r="CT197" s="745"/>
      <c r="CU197" s="745"/>
      <c r="CV197" s="745"/>
      <c r="CW197" s="745"/>
      <c r="CX197" s="745"/>
      <c r="CY197" s="745"/>
      <c r="CZ197" s="745"/>
      <c r="DA197" s="745"/>
      <c r="DB197" s="745"/>
      <c r="DC197" s="745"/>
      <c r="DD197" s="745"/>
      <c r="DE197" s="745"/>
      <c r="DF197" s="745"/>
      <c r="DG197" s="745"/>
      <c r="DH197" s="745"/>
      <c r="DI197" s="745"/>
      <c r="DJ197" s="745"/>
      <c r="DK197" s="745"/>
      <c r="DL197" s="745"/>
      <c r="DM197" s="745"/>
      <c r="DN197" s="745"/>
      <c r="DO197" s="745"/>
      <c r="DP197" s="745"/>
      <c r="DQ197" s="745"/>
      <c r="DR197" s="745"/>
      <c r="DS197" s="745"/>
      <c r="DT197" s="745"/>
      <c r="DU197" s="745"/>
      <c r="DV197" s="745"/>
      <c r="DW197" s="745"/>
      <c r="DX197" s="745"/>
      <c r="DY197" s="745"/>
      <c r="DZ197" s="745"/>
      <c r="EA197" s="745"/>
      <c r="EB197" s="745"/>
      <c r="EC197" s="745"/>
      <c r="ED197" s="745"/>
      <c r="EE197" s="745"/>
      <c r="EF197" s="745"/>
      <c r="EG197" s="745"/>
      <c r="EH197" s="745"/>
      <c r="EI197" s="745"/>
      <c r="EJ197" s="745"/>
      <c r="EK197" s="745"/>
      <c r="EL197" s="745"/>
      <c r="EM197" s="745"/>
      <c r="EN197" s="745"/>
      <c r="EO197" s="745"/>
      <c r="EP197" s="745"/>
      <c r="EQ197" s="745"/>
      <c r="ER197" s="745"/>
      <c r="ES197" s="745"/>
      <c r="ET197" s="745"/>
      <c r="EU197" s="745"/>
      <c r="EV197" s="745"/>
      <c r="EW197" s="745"/>
      <c r="EX197" s="745"/>
      <c r="EY197" s="745"/>
      <c r="EZ197" s="745"/>
      <c r="FA197" s="745"/>
      <c r="FB197" s="745"/>
      <c r="FC197" s="745"/>
      <c r="FD197" s="745"/>
      <c r="FE197" s="745"/>
      <c r="FF197" s="745"/>
      <c r="FG197" s="745"/>
      <c r="FH197" s="745"/>
      <c r="FI197" s="745"/>
      <c r="FJ197" s="745"/>
      <c r="FK197" s="745"/>
      <c r="FL197" s="745"/>
      <c r="FM197" s="745"/>
      <c r="FN197" s="745"/>
      <c r="FO197" s="745"/>
      <c r="FP197" s="745"/>
      <c r="FQ197" s="745"/>
      <c r="FR197" s="745"/>
      <c r="FS197" s="745"/>
      <c r="FT197" s="745"/>
      <c r="FU197" s="745"/>
      <c r="FV197" s="745"/>
      <c r="FW197" s="745"/>
      <c r="FX197" s="745"/>
      <c r="FY197" s="745"/>
      <c r="FZ197" s="745"/>
      <c r="GA197" s="745"/>
      <c r="GB197" s="745"/>
      <c r="GC197" s="745"/>
      <c r="GD197" s="745"/>
      <c r="GE197" s="745"/>
      <c r="GF197" s="745"/>
      <c r="GG197" s="745"/>
      <c r="GH197" s="745"/>
      <c r="GI197" s="745"/>
      <c r="GJ197" s="745"/>
      <c r="GK197" s="745"/>
      <c r="GL197" s="745"/>
      <c r="GM197" s="745"/>
      <c r="GN197" s="745"/>
      <c r="GO197" s="745"/>
      <c r="GP197" s="745"/>
      <c r="GQ197" s="745"/>
      <c r="GR197" s="745"/>
      <c r="GS197" s="745"/>
      <c r="GT197" s="745"/>
      <c r="GU197" s="745"/>
      <c r="GV197" s="745"/>
      <c r="GW197" s="745"/>
      <c r="GX197" s="745"/>
      <c r="GY197" s="745"/>
      <c r="GZ197" s="745"/>
      <c r="HA197" s="745"/>
      <c r="HB197" s="745"/>
      <c r="HC197" s="745"/>
      <c r="HD197" s="745"/>
      <c r="HE197" s="745"/>
      <c r="HF197" s="745"/>
      <c r="HG197" s="745"/>
      <c r="HH197" s="745"/>
      <c r="HI197" s="745"/>
      <c r="HJ197" s="745"/>
      <c r="HK197" s="745"/>
      <c r="HL197" s="745"/>
      <c r="HM197" s="745"/>
      <c r="HN197" s="745"/>
      <c r="HO197" s="745"/>
      <c r="HP197" s="745"/>
      <c r="HQ197" s="745"/>
      <c r="HR197" s="745"/>
      <c r="HS197" s="745"/>
      <c r="HT197" s="745"/>
      <c r="HU197" s="745"/>
      <c r="HV197" s="745"/>
      <c r="HW197" s="745"/>
      <c r="HX197" s="745"/>
      <c r="HY197" s="745"/>
      <c r="HZ197" s="745"/>
      <c r="IA197" s="745"/>
      <c r="IB197" s="745"/>
      <c r="IC197" s="745"/>
      <c r="ID197" s="745"/>
      <c r="IE197" s="745"/>
      <c r="IF197" s="745"/>
      <c r="IG197" s="745"/>
      <c r="IH197" s="745"/>
      <c r="II197" s="745"/>
      <c r="IJ197" s="745"/>
      <c r="IK197" s="745"/>
      <c r="IL197" s="745"/>
      <c r="IM197" s="745"/>
      <c r="IN197" s="745"/>
    </row>
    <row r="198" spans="1:248" ht="12.75">
      <c r="A198" s="758"/>
      <c r="B198" s="758"/>
      <c r="C198" s="758"/>
      <c r="D198" s="758"/>
      <c r="E198" s="750"/>
      <c r="F198" s="758"/>
      <c r="G198" s="758"/>
      <c r="H198" s="758"/>
      <c r="I198" s="750"/>
      <c r="J198" s="758"/>
      <c r="K198" s="758"/>
      <c r="L198" s="750"/>
      <c r="M198" s="758"/>
      <c r="N198" s="758"/>
      <c r="O198" s="750"/>
      <c r="P198" s="750"/>
      <c r="Q198" s="750"/>
      <c r="R198" s="750"/>
      <c r="S198" s="750"/>
      <c r="T198" s="750"/>
      <c r="U198" s="757"/>
      <c r="V198" s="753"/>
      <c r="W198" s="745"/>
      <c r="X198" s="745"/>
      <c r="Y198" s="753"/>
      <c r="Z198" s="745"/>
      <c r="AA198" s="745"/>
      <c r="AB198" s="745"/>
      <c r="AC198" s="745"/>
      <c r="AD198" s="745"/>
      <c r="AE198" s="745"/>
      <c r="AF198" s="745"/>
      <c r="AG198" s="745"/>
      <c r="AH198" s="745"/>
      <c r="AI198" s="745"/>
      <c r="AJ198" s="745"/>
      <c r="AK198" s="745"/>
      <c r="AL198" s="745"/>
      <c r="AM198" s="745"/>
      <c r="AN198" s="745"/>
      <c r="AO198" s="745"/>
      <c r="AP198" s="745"/>
      <c r="AQ198" s="745"/>
      <c r="AR198" s="745"/>
      <c r="AS198" s="745"/>
      <c r="AT198" s="745"/>
      <c r="AU198" s="745"/>
      <c r="AV198" s="745"/>
      <c r="AW198" s="745"/>
      <c r="AX198" s="745"/>
      <c r="AY198" s="745"/>
      <c r="AZ198" s="745"/>
      <c r="BA198" s="745"/>
      <c r="BB198" s="745"/>
      <c r="BC198" s="745"/>
      <c r="BD198" s="745"/>
      <c r="BE198" s="745"/>
      <c r="BF198" s="745"/>
      <c r="BG198" s="745"/>
      <c r="BH198" s="745"/>
      <c r="BI198" s="745"/>
      <c r="BJ198" s="745"/>
      <c r="BK198" s="745"/>
      <c r="BL198" s="745"/>
      <c r="BM198" s="745"/>
      <c r="BN198" s="745"/>
      <c r="BO198" s="745"/>
      <c r="BP198" s="745"/>
      <c r="BQ198" s="745"/>
      <c r="BR198" s="745"/>
      <c r="BS198" s="745"/>
      <c r="BT198" s="745"/>
      <c r="BU198" s="745"/>
      <c r="BV198" s="745"/>
      <c r="BW198" s="745"/>
      <c r="BX198" s="745"/>
      <c r="BY198" s="745"/>
      <c r="BZ198" s="745"/>
      <c r="CA198" s="745"/>
      <c r="CB198" s="745"/>
      <c r="CC198" s="745"/>
      <c r="CD198" s="745"/>
      <c r="CE198" s="745"/>
      <c r="CF198" s="745"/>
      <c r="CG198" s="745"/>
      <c r="CH198" s="745"/>
      <c r="CI198" s="745"/>
      <c r="CJ198" s="745"/>
      <c r="CK198" s="745"/>
      <c r="CL198" s="745"/>
      <c r="CM198" s="745"/>
      <c r="CN198" s="745"/>
      <c r="CO198" s="745"/>
      <c r="CP198" s="745"/>
      <c r="CQ198" s="745"/>
      <c r="CR198" s="745"/>
      <c r="CS198" s="745"/>
      <c r="CT198" s="745"/>
      <c r="CU198" s="745"/>
      <c r="CV198" s="745"/>
      <c r="CW198" s="745"/>
      <c r="CX198" s="745"/>
      <c r="CY198" s="745"/>
      <c r="CZ198" s="745"/>
      <c r="DA198" s="745"/>
      <c r="DB198" s="745"/>
      <c r="DC198" s="745"/>
      <c r="DD198" s="745"/>
      <c r="DE198" s="745"/>
      <c r="DF198" s="745"/>
      <c r="DG198" s="745"/>
      <c r="DH198" s="745"/>
      <c r="DI198" s="745"/>
      <c r="DJ198" s="745"/>
      <c r="DK198" s="745"/>
      <c r="DL198" s="745"/>
      <c r="DM198" s="745"/>
      <c r="DN198" s="745"/>
      <c r="DO198" s="745"/>
      <c r="DP198" s="745"/>
      <c r="DQ198" s="745"/>
      <c r="DR198" s="745"/>
      <c r="DS198" s="745"/>
      <c r="DT198" s="745"/>
      <c r="DU198" s="745"/>
      <c r="DV198" s="745"/>
      <c r="DW198" s="745"/>
      <c r="DX198" s="745"/>
      <c r="DY198" s="745"/>
      <c r="DZ198" s="745"/>
      <c r="EA198" s="745"/>
      <c r="EB198" s="745"/>
      <c r="EC198" s="745"/>
      <c r="ED198" s="745"/>
      <c r="EE198" s="745"/>
      <c r="EF198" s="745"/>
      <c r="EG198" s="745"/>
      <c r="EH198" s="745"/>
      <c r="EI198" s="745"/>
      <c r="EJ198" s="745"/>
      <c r="EK198" s="745"/>
      <c r="EL198" s="745"/>
      <c r="EM198" s="745"/>
      <c r="EN198" s="745"/>
      <c r="EO198" s="745"/>
      <c r="EP198" s="745"/>
      <c r="EQ198" s="745"/>
      <c r="ER198" s="745"/>
      <c r="ES198" s="745"/>
      <c r="ET198" s="745"/>
      <c r="EU198" s="745"/>
      <c r="EV198" s="745"/>
      <c r="EW198" s="745"/>
      <c r="EX198" s="745"/>
      <c r="EY198" s="745"/>
      <c r="EZ198" s="745"/>
      <c r="FA198" s="745"/>
      <c r="FB198" s="745"/>
      <c r="FC198" s="745"/>
      <c r="FD198" s="745"/>
      <c r="FE198" s="745"/>
      <c r="FF198" s="745"/>
      <c r="FG198" s="745"/>
      <c r="FH198" s="745"/>
      <c r="FI198" s="745"/>
      <c r="FJ198" s="745"/>
      <c r="FK198" s="745"/>
      <c r="FL198" s="745"/>
      <c r="FM198" s="745"/>
      <c r="FN198" s="745"/>
      <c r="FO198" s="745"/>
      <c r="FP198" s="745"/>
      <c r="FQ198" s="745"/>
      <c r="FR198" s="745"/>
      <c r="FS198" s="745"/>
      <c r="FT198" s="745"/>
      <c r="FU198" s="745"/>
      <c r="FV198" s="745"/>
      <c r="FW198" s="745"/>
      <c r="FX198" s="745"/>
      <c r="FY198" s="745"/>
      <c r="FZ198" s="745"/>
      <c r="GA198" s="745"/>
      <c r="GB198" s="745"/>
      <c r="GC198" s="745"/>
      <c r="GD198" s="745"/>
      <c r="GE198" s="745"/>
      <c r="GF198" s="745"/>
      <c r="GG198" s="745"/>
      <c r="GH198" s="745"/>
      <c r="GI198" s="745"/>
      <c r="GJ198" s="745"/>
      <c r="GK198" s="745"/>
      <c r="GL198" s="745"/>
      <c r="GM198" s="745"/>
      <c r="GN198" s="745"/>
      <c r="GO198" s="745"/>
      <c r="GP198" s="745"/>
      <c r="GQ198" s="745"/>
      <c r="GR198" s="745"/>
      <c r="GS198" s="745"/>
      <c r="GT198" s="745"/>
      <c r="GU198" s="745"/>
      <c r="GV198" s="745"/>
      <c r="GW198" s="745"/>
      <c r="GX198" s="745"/>
      <c r="GY198" s="745"/>
      <c r="GZ198" s="745"/>
      <c r="HA198" s="745"/>
      <c r="HB198" s="745"/>
      <c r="HC198" s="745"/>
      <c r="HD198" s="745"/>
      <c r="HE198" s="745"/>
      <c r="HF198" s="745"/>
      <c r="HG198" s="745"/>
      <c r="HH198" s="745"/>
      <c r="HI198" s="745"/>
      <c r="HJ198" s="745"/>
      <c r="HK198" s="745"/>
      <c r="HL198" s="745"/>
      <c r="HM198" s="745"/>
      <c r="HN198" s="745"/>
      <c r="HO198" s="745"/>
      <c r="HP198" s="745"/>
      <c r="HQ198" s="745"/>
      <c r="HR198" s="745"/>
      <c r="HS198" s="745"/>
      <c r="HT198" s="745"/>
      <c r="HU198" s="745"/>
      <c r="HV198" s="745"/>
      <c r="HW198" s="745"/>
      <c r="HX198" s="745"/>
      <c r="HY198" s="745"/>
      <c r="HZ198" s="745"/>
      <c r="IA198" s="745"/>
      <c r="IB198" s="745"/>
      <c r="IC198" s="745"/>
      <c r="ID198" s="745"/>
      <c r="IE198" s="745"/>
      <c r="IF198" s="745"/>
      <c r="IG198" s="745"/>
      <c r="IH198" s="745"/>
      <c r="II198" s="745"/>
      <c r="IJ198" s="745"/>
      <c r="IK198" s="745"/>
      <c r="IL198" s="745"/>
      <c r="IM198" s="745"/>
      <c r="IN198" s="745"/>
    </row>
    <row r="199" spans="1:248" ht="12.75">
      <c r="A199" s="758"/>
      <c r="B199" s="758"/>
      <c r="C199" s="758"/>
      <c r="D199" s="758"/>
      <c r="E199" s="750"/>
      <c r="F199" s="758"/>
      <c r="G199" s="758"/>
      <c r="H199" s="758"/>
      <c r="I199" s="750"/>
      <c r="J199" s="758"/>
      <c r="K199" s="758"/>
      <c r="L199" s="750"/>
      <c r="M199" s="758"/>
      <c r="N199" s="758"/>
      <c r="O199" s="750"/>
      <c r="P199" s="750"/>
      <c r="Q199" s="750"/>
      <c r="R199" s="750"/>
      <c r="S199" s="750"/>
      <c r="T199" s="750"/>
      <c r="U199" s="757"/>
      <c r="V199" s="753"/>
      <c r="W199" s="745"/>
      <c r="X199" s="745"/>
      <c r="Y199" s="753"/>
      <c r="Z199" s="745"/>
      <c r="AA199" s="745"/>
      <c r="AB199" s="745"/>
      <c r="AC199" s="745"/>
      <c r="AD199" s="745"/>
      <c r="AE199" s="745"/>
      <c r="AF199" s="745"/>
      <c r="AG199" s="745"/>
      <c r="AH199" s="745"/>
      <c r="AI199" s="745"/>
      <c r="AJ199" s="745"/>
      <c r="AK199" s="745"/>
      <c r="AL199" s="745"/>
      <c r="AM199" s="745"/>
      <c r="AN199" s="745"/>
      <c r="AO199" s="745"/>
      <c r="AP199" s="745"/>
      <c r="AQ199" s="745"/>
      <c r="AR199" s="745"/>
      <c r="AS199" s="745"/>
      <c r="AT199" s="745"/>
      <c r="AU199" s="745"/>
      <c r="AV199" s="745"/>
      <c r="AW199" s="745"/>
      <c r="AX199" s="745"/>
      <c r="AY199" s="745"/>
      <c r="AZ199" s="745"/>
      <c r="BA199" s="745"/>
      <c r="BB199" s="745"/>
      <c r="BC199" s="745"/>
      <c r="BD199" s="745"/>
      <c r="BE199" s="745"/>
      <c r="BF199" s="745"/>
      <c r="BG199" s="745"/>
      <c r="BH199" s="745"/>
      <c r="BI199" s="745"/>
      <c r="BJ199" s="745"/>
      <c r="BK199" s="745"/>
      <c r="BL199" s="745"/>
      <c r="BM199" s="745"/>
      <c r="BN199" s="745"/>
      <c r="BO199" s="745"/>
      <c r="BP199" s="745"/>
      <c r="BQ199" s="745"/>
      <c r="BR199" s="745"/>
      <c r="BS199" s="745"/>
      <c r="BT199" s="745"/>
      <c r="BU199" s="745"/>
      <c r="BV199" s="745"/>
      <c r="BW199" s="745"/>
      <c r="BX199" s="745"/>
      <c r="BY199" s="745"/>
      <c r="BZ199" s="745"/>
      <c r="CA199" s="745"/>
      <c r="CB199" s="745"/>
      <c r="CC199" s="745"/>
      <c r="CD199" s="745"/>
      <c r="CE199" s="745"/>
      <c r="CF199" s="745"/>
      <c r="CG199" s="745"/>
      <c r="CH199" s="745"/>
      <c r="CI199" s="745"/>
      <c r="CJ199" s="745"/>
      <c r="CK199" s="745"/>
      <c r="CL199" s="745"/>
      <c r="CM199" s="745"/>
      <c r="CN199" s="745"/>
      <c r="CO199" s="745"/>
      <c r="CP199" s="745"/>
      <c r="CQ199" s="745"/>
      <c r="CR199" s="745"/>
      <c r="CS199" s="745"/>
      <c r="CT199" s="745"/>
      <c r="CU199" s="745"/>
      <c r="CV199" s="745"/>
      <c r="CW199" s="745"/>
      <c r="CX199" s="745"/>
      <c r="CY199" s="745"/>
      <c r="CZ199" s="745"/>
      <c r="DA199" s="745"/>
      <c r="DB199" s="745"/>
      <c r="DC199" s="745"/>
      <c r="DD199" s="745"/>
      <c r="DE199" s="745"/>
      <c r="DF199" s="745"/>
      <c r="DG199" s="745"/>
      <c r="DH199" s="745"/>
      <c r="DI199" s="745"/>
      <c r="DJ199" s="745"/>
      <c r="DK199" s="745"/>
      <c r="DL199" s="745"/>
      <c r="DM199" s="745"/>
      <c r="DN199" s="745"/>
      <c r="DO199" s="745"/>
      <c r="DP199" s="745"/>
      <c r="DQ199" s="745"/>
      <c r="DR199" s="745"/>
      <c r="DS199" s="745"/>
      <c r="DT199" s="745"/>
      <c r="DU199" s="745"/>
      <c r="DV199" s="745"/>
      <c r="DW199" s="745"/>
      <c r="DX199" s="745"/>
      <c r="DY199" s="745"/>
      <c r="DZ199" s="745"/>
      <c r="EA199" s="745"/>
      <c r="EB199" s="745"/>
      <c r="EC199" s="745"/>
      <c r="ED199" s="745"/>
      <c r="EE199" s="745"/>
      <c r="EF199" s="745"/>
      <c r="EG199" s="745"/>
      <c r="EH199" s="745"/>
      <c r="EI199" s="745"/>
      <c r="EJ199" s="745"/>
      <c r="EK199" s="745"/>
      <c r="EL199" s="745"/>
      <c r="EM199" s="745"/>
      <c r="EN199" s="745"/>
      <c r="EO199" s="745"/>
      <c r="EP199" s="745"/>
      <c r="EQ199" s="745"/>
      <c r="ER199" s="745"/>
      <c r="ES199" s="745"/>
      <c r="ET199" s="745"/>
      <c r="EU199" s="745"/>
      <c r="EV199" s="745"/>
      <c r="EW199" s="745"/>
      <c r="EX199" s="745"/>
      <c r="EY199" s="745"/>
      <c r="EZ199" s="745"/>
      <c r="FA199" s="745"/>
      <c r="FB199" s="745"/>
      <c r="FC199" s="745"/>
      <c r="FD199" s="745"/>
      <c r="FE199" s="745"/>
      <c r="FF199" s="745"/>
      <c r="FG199" s="745"/>
      <c r="FH199" s="745"/>
      <c r="FI199" s="745"/>
      <c r="FJ199" s="745"/>
      <c r="FK199" s="745"/>
      <c r="FL199" s="745"/>
      <c r="FM199" s="745"/>
      <c r="FN199" s="745"/>
      <c r="FO199" s="745"/>
      <c r="FP199" s="745"/>
      <c r="FQ199" s="745"/>
      <c r="FR199" s="745"/>
      <c r="FS199" s="745"/>
      <c r="FT199" s="745"/>
      <c r="FU199" s="745"/>
      <c r="FV199" s="745"/>
      <c r="FW199" s="745"/>
      <c r="FX199" s="745"/>
      <c r="FY199" s="745"/>
      <c r="FZ199" s="745"/>
      <c r="GA199" s="745"/>
      <c r="GB199" s="745"/>
      <c r="GC199" s="745"/>
      <c r="GD199" s="745"/>
      <c r="GE199" s="745"/>
      <c r="GF199" s="745"/>
      <c r="GG199" s="745"/>
      <c r="GH199" s="745"/>
      <c r="GI199" s="745"/>
      <c r="GJ199" s="745"/>
      <c r="GK199" s="745"/>
      <c r="GL199" s="745"/>
      <c r="GM199" s="745"/>
      <c r="GN199" s="745"/>
      <c r="GO199" s="745"/>
      <c r="GP199" s="745"/>
      <c r="GQ199" s="745"/>
      <c r="GR199" s="745"/>
      <c r="GS199" s="745"/>
      <c r="GT199" s="745"/>
      <c r="GU199" s="745"/>
      <c r="GV199" s="745"/>
      <c r="GW199" s="745"/>
      <c r="GX199" s="745"/>
      <c r="GY199" s="745"/>
      <c r="GZ199" s="745"/>
      <c r="HA199" s="745"/>
      <c r="HB199" s="745"/>
      <c r="HC199" s="745"/>
      <c r="HD199" s="745"/>
      <c r="HE199" s="745"/>
      <c r="HF199" s="745"/>
      <c r="HG199" s="745"/>
      <c r="HH199" s="745"/>
      <c r="HI199" s="745"/>
      <c r="HJ199" s="745"/>
      <c r="HK199" s="745"/>
      <c r="HL199" s="745"/>
      <c r="HM199" s="745"/>
      <c r="HN199" s="745"/>
      <c r="HO199" s="745"/>
      <c r="HP199" s="745"/>
      <c r="HQ199" s="745"/>
      <c r="HR199" s="745"/>
      <c r="HS199" s="745"/>
      <c r="HT199" s="745"/>
      <c r="HU199" s="745"/>
      <c r="HV199" s="745"/>
      <c r="HW199" s="745"/>
      <c r="HX199" s="745"/>
      <c r="HY199" s="745"/>
      <c r="HZ199" s="745"/>
      <c r="IA199" s="745"/>
      <c r="IB199" s="745"/>
      <c r="IC199" s="745"/>
      <c r="ID199" s="745"/>
      <c r="IE199" s="745"/>
      <c r="IF199" s="745"/>
      <c r="IG199" s="745"/>
      <c r="IH199" s="745"/>
      <c r="II199" s="745"/>
      <c r="IJ199" s="745"/>
      <c r="IK199" s="745"/>
      <c r="IL199" s="745"/>
      <c r="IM199" s="745"/>
      <c r="IN199" s="745"/>
    </row>
    <row r="200" spans="1:248" ht="12.75">
      <c r="A200" s="758"/>
      <c r="B200" s="758"/>
      <c r="C200" s="758"/>
      <c r="D200" s="758"/>
      <c r="E200" s="750"/>
      <c r="F200" s="758"/>
      <c r="G200" s="758"/>
      <c r="H200" s="758"/>
      <c r="I200" s="750"/>
      <c r="J200" s="758"/>
      <c r="K200" s="758"/>
      <c r="L200" s="750"/>
      <c r="M200" s="758"/>
      <c r="N200" s="758"/>
      <c r="O200" s="750"/>
      <c r="P200" s="750"/>
      <c r="Q200" s="750"/>
      <c r="R200" s="750"/>
      <c r="S200" s="750"/>
      <c r="T200" s="750"/>
      <c r="U200" s="757"/>
      <c r="V200" s="753"/>
      <c r="W200" s="745"/>
      <c r="X200" s="745"/>
      <c r="Y200" s="753"/>
      <c r="Z200" s="745"/>
      <c r="AA200" s="745"/>
      <c r="AB200" s="745"/>
      <c r="AC200" s="745"/>
      <c r="AD200" s="745"/>
      <c r="AE200" s="745"/>
      <c r="AF200" s="745"/>
      <c r="AG200" s="745"/>
      <c r="AH200" s="745"/>
      <c r="AI200" s="745"/>
      <c r="AJ200" s="745"/>
      <c r="AK200" s="745"/>
      <c r="AL200" s="745"/>
      <c r="AM200" s="745"/>
      <c r="AN200" s="745"/>
      <c r="AO200" s="745"/>
      <c r="AP200" s="745"/>
      <c r="AQ200" s="745"/>
      <c r="AR200" s="745"/>
      <c r="AS200" s="745"/>
      <c r="AT200" s="745"/>
      <c r="AU200" s="745"/>
      <c r="AV200" s="745"/>
      <c r="AW200" s="745"/>
      <c r="AX200" s="745"/>
      <c r="AY200" s="745"/>
      <c r="AZ200" s="745"/>
      <c r="BA200" s="745"/>
      <c r="BB200" s="745"/>
      <c r="BC200" s="745"/>
      <c r="BD200" s="745"/>
      <c r="BE200" s="745"/>
      <c r="BF200" s="745"/>
      <c r="BG200" s="745"/>
      <c r="BH200" s="745"/>
      <c r="BI200" s="745"/>
      <c r="BJ200" s="745"/>
      <c r="BK200" s="745"/>
      <c r="BL200" s="745"/>
      <c r="BM200" s="745"/>
      <c r="BN200" s="745"/>
      <c r="BO200" s="745"/>
      <c r="BP200" s="745"/>
      <c r="BQ200" s="745"/>
      <c r="BR200" s="745"/>
      <c r="BS200" s="745"/>
      <c r="BT200" s="745"/>
      <c r="BU200" s="745"/>
      <c r="BV200" s="745"/>
      <c r="BW200" s="745"/>
      <c r="BX200" s="745"/>
      <c r="BY200" s="745"/>
      <c r="BZ200" s="745"/>
      <c r="CA200" s="745"/>
      <c r="CB200" s="745"/>
      <c r="CC200" s="745"/>
      <c r="CD200" s="745"/>
      <c r="CE200" s="745"/>
      <c r="CF200" s="745"/>
      <c r="CG200" s="745"/>
      <c r="CH200" s="745"/>
      <c r="CI200" s="745"/>
      <c r="CJ200" s="745"/>
      <c r="CK200" s="745"/>
      <c r="CL200" s="745"/>
      <c r="CM200" s="745"/>
      <c r="CN200" s="745"/>
      <c r="CO200" s="745"/>
      <c r="CP200" s="745"/>
      <c r="CQ200" s="745"/>
      <c r="CR200" s="745"/>
      <c r="CS200" s="745"/>
      <c r="CT200" s="745"/>
      <c r="CU200" s="745"/>
      <c r="CV200" s="745"/>
      <c r="CW200" s="745"/>
      <c r="CX200" s="745"/>
      <c r="CY200" s="745"/>
      <c r="CZ200" s="745"/>
      <c r="DA200" s="745"/>
      <c r="DB200" s="745"/>
      <c r="DC200" s="745"/>
      <c r="DD200" s="745"/>
      <c r="DE200" s="745"/>
      <c r="DF200" s="745"/>
      <c r="DG200" s="745"/>
      <c r="DH200" s="745"/>
      <c r="DI200" s="745"/>
      <c r="DJ200" s="745"/>
      <c r="DK200" s="745"/>
      <c r="DL200" s="745"/>
      <c r="DM200" s="745"/>
      <c r="DN200" s="745"/>
      <c r="DO200" s="745"/>
      <c r="DP200" s="745"/>
      <c r="DQ200" s="745"/>
      <c r="DR200" s="745"/>
      <c r="DS200" s="745"/>
      <c r="DT200" s="745"/>
      <c r="DU200" s="745"/>
      <c r="DV200" s="745"/>
      <c r="DW200" s="745"/>
      <c r="DX200" s="745"/>
      <c r="DY200" s="745"/>
      <c r="DZ200" s="745"/>
      <c r="EA200" s="745"/>
      <c r="EB200" s="745"/>
      <c r="EC200" s="745"/>
      <c r="ED200" s="745"/>
      <c r="EE200" s="745"/>
      <c r="EF200" s="745"/>
      <c r="EG200" s="745"/>
      <c r="EH200" s="745"/>
      <c r="EI200" s="745"/>
      <c r="EJ200" s="745"/>
      <c r="EK200" s="745"/>
      <c r="EL200" s="745"/>
      <c r="EM200" s="745"/>
      <c r="EN200" s="745"/>
      <c r="EO200" s="745"/>
      <c r="EP200" s="745"/>
      <c r="EQ200" s="745"/>
      <c r="ER200" s="745"/>
      <c r="ES200" s="745"/>
      <c r="ET200" s="745"/>
      <c r="EU200" s="745"/>
      <c r="EV200" s="745"/>
      <c r="EW200" s="745"/>
      <c r="EX200" s="745"/>
      <c r="EY200" s="745"/>
      <c r="EZ200" s="745"/>
      <c r="FA200" s="745"/>
      <c r="FB200" s="745"/>
      <c r="FC200" s="745"/>
      <c r="FD200" s="745"/>
      <c r="FE200" s="745"/>
      <c r="FF200" s="745"/>
      <c r="FG200" s="745"/>
      <c r="FH200" s="745"/>
      <c r="FI200" s="745"/>
      <c r="FJ200" s="745"/>
      <c r="FK200" s="745"/>
      <c r="FL200" s="745"/>
      <c r="FM200" s="745"/>
      <c r="FN200" s="745"/>
      <c r="FO200" s="745"/>
      <c r="FP200" s="745"/>
      <c r="FQ200" s="745"/>
      <c r="FR200" s="745"/>
      <c r="FS200" s="745"/>
      <c r="FT200" s="745"/>
      <c r="FU200" s="745"/>
      <c r="FV200" s="745"/>
      <c r="FW200" s="745"/>
      <c r="FX200" s="745"/>
      <c r="FY200" s="745"/>
      <c r="FZ200" s="745"/>
      <c r="GA200" s="745"/>
      <c r="GB200" s="745"/>
      <c r="GC200" s="745"/>
      <c r="GD200" s="745"/>
      <c r="GE200" s="745"/>
      <c r="GF200" s="745"/>
      <c r="GG200" s="745"/>
      <c r="GH200" s="745"/>
      <c r="GI200" s="745"/>
      <c r="GJ200" s="745"/>
      <c r="GK200" s="745"/>
      <c r="GL200" s="745"/>
      <c r="GM200" s="745"/>
      <c r="GN200" s="745"/>
      <c r="GO200" s="745"/>
      <c r="GP200" s="745"/>
      <c r="GQ200" s="745"/>
      <c r="GR200" s="745"/>
      <c r="GS200" s="745"/>
      <c r="GT200" s="745"/>
      <c r="GU200" s="745"/>
      <c r="GV200" s="745"/>
      <c r="GW200" s="745"/>
      <c r="GX200" s="745"/>
      <c r="GY200" s="745"/>
      <c r="GZ200" s="745"/>
      <c r="HA200" s="745"/>
      <c r="HB200" s="745"/>
      <c r="HC200" s="745"/>
      <c r="HD200" s="745"/>
      <c r="HE200" s="745"/>
      <c r="HF200" s="745"/>
      <c r="HG200" s="745"/>
      <c r="HH200" s="745"/>
      <c r="HI200" s="745"/>
      <c r="HJ200" s="745"/>
      <c r="HK200" s="745"/>
      <c r="HL200" s="745"/>
      <c r="HM200" s="745"/>
      <c r="HN200" s="745"/>
      <c r="HO200" s="745"/>
      <c r="HP200" s="745"/>
      <c r="HQ200" s="745"/>
      <c r="HR200" s="745"/>
      <c r="HS200" s="745"/>
      <c r="HT200" s="745"/>
      <c r="HU200" s="745"/>
      <c r="HV200" s="745"/>
      <c r="HW200" s="745"/>
      <c r="HX200" s="745"/>
      <c r="HY200" s="745"/>
      <c r="HZ200" s="745"/>
      <c r="IA200" s="745"/>
      <c r="IB200" s="745"/>
      <c r="IC200" s="745"/>
      <c r="ID200" s="745"/>
      <c r="IE200" s="745"/>
      <c r="IF200" s="745"/>
      <c r="IG200" s="745"/>
      <c r="IH200" s="745"/>
      <c r="II200" s="745"/>
      <c r="IJ200" s="745"/>
      <c r="IK200" s="745"/>
      <c r="IL200" s="745"/>
      <c r="IM200" s="745"/>
      <c r="IN200" s="745"/>
    </row>
    <row r="201" spans="1:248" ht="12.75">
      <c r="A201" s="758"/>
      <c r="B201" s="758"/>
      <c r="C201" s="758"/>
      <c r="D201" s="758"/>
      <c r="E201" s="750"/>
      <c r="F201" s="758"/>
      <c r="G201" s="758"/>
      <c r="H201" s="758"/>
      <c r="I201" s="750"/>
      <c r="J201" s="758"/>
      <c r="K201" s="758"/>
      <c r="L201" s="750"/>
      <c r="M201" s="758"/>
      <c r="N201" s="758"/>
      <c r="O201" s="750"/>
      <c r="P201" s="750"/>
      <c r="Q201" s="750"/>
      <c r="R201" s="750"/>
      <c r="S201" s="750"/>
      <c r="T201" s="750"/>
      <c r="U201" s="757"/>
      <c r="V201" s="753"/>
      <c r="W201" s="745"/>
      <c r="X201" s="745"/>
      <c r="Y201" s="753"/>
      <c r="Z201" s="745"/>
      <c r="AA201" s="745"/>
      <c r="AB201" s="745"/>
      <c r="AC201" s="745"/>
      <c r="AD201" s="745"/>
      <c r="AE201" s="745"/>
      <c r="AF201" s="745"/>
      <c r="AG201" s="745"/>
      <c r="AH201" s="745"/>
      <c r="AI201" s="745"/>
      <c r="AJ201" s="745"/>
      <c r="AK201" s="745"/>
      <c r="AL201" s="745"/>
      <c r="AM201" s="745"/>
      <c r="AN201" s="745"/>
      <c r="AO201" s="745"/>
      <c r="AP201" s="745"/>
      <c r="AQ201" s="745"/>
      <c r="AR201" s="745"/>
      <c r="AS201" s="745"/>
      <c r="AT201" s="745"/>
      <c r="AU201" s="745"/>
      <c r="AV201" s="745"/>
      <c r="AW201" s="745"/>
      <c r="AX201" s="745"/>
      <c r="AY201" s="745"/>
      <c r="AZ201" s="745"/>
      <c r="BA201" s="745"/>
      <c r="BB201" s="745"/>
      <c r="BC201" s="745"/>
      <c r="BD201" s="745"/>
      <c r="BE201" s="745"/>
      <c r="BF201" s="745"/>
      <c r="BG201" s="745"/>
      <c r="BH201" s="745"/>
      <c r="BI201" s="745"/>
      <c r="BJ201" s="745"/>
      <c r="BK201" s="745"/>
      <c r="BL201" s="745"/>
      <c r="BM201" s="745"/>
      <c r="BN201" s="745"/>
      <c r="BO201" s="745"/>
      <c r="BP201" s="745"/>
      <c r="BQ201" s="745"/>
      <c r="BR201" s="745"/>
      <c r="BS201" s="745"/>
      <c r="BT201" s="745"/>
      <c r="BU201" s="745"/>
      <c r="BV201" s="745"/>
      <c r="BW201" s="745"/>
      <c r="BX201" s="745"/>
      <c r="BY201" s="745"/>
      <c r="BZ201" s="745"/>
      <c r="CA201" s="745"/>
      <c r="CB201" s="745"/>
      <c r="CC201" s="745"/>
      <c r="CD201" s="745"/>
      <c r="CE201" s="745"/>
      <c r="CF201" s="745"/>
      <c r="CG201" s="745"/>
      <c r="CH201" s="745"/>
      <c r="CI201" s="745"/>
      <c r="CJ201" s="745"/>
      <c r="CK201" s="745"/>
      <c r="CL201" s="745"/>
      <c r="CM201" s="745"/>
      <c r="CN201" s="745"/>
      <c r="CO201" s="745"/>
      <c r="CP201" s="745"/>
      <c r="CQ201" s="745"/>
      <c r="CR201" s="745"/>
      <c r="CS201" s="745"/>
      <c r="CT201" s="745"/>
      <c r="CU201" s="745"/>
      <c r="CV201" s="745"/>
      <c r="CW201" s="745"/>
      <c r="CX201" s="745"/>
      <c r="CY201" s="745"/>
      <c r="CZ201" s="745"/>
      <c r="DA201" s="745"/>
      <c r="DB201" s="745"/>
      <c r="DC201" s="745"/>
      <c r="DD201" s="745"/>
      <c r="DE201" s="745"/>
      <c r="DF201" s="745"/>
      <c r="DG201" s="745"/>
      <c r="DH201" s="745"/>
      <c r="DI201" s="745"/>
      <c r="DJ201" s="745"/>
      <c r="DK201" s="745"/>
      <c r="DL201" s="745"/>
      <c r="DM201" s="745"/>
      <c r="DN201" s="745"/>
      <c r="DO201" s="745"/>
      <c r="DP201" s="745"/>
      <c r="DQ201" s="745"/>
      <c r="DR201" s="745"/>
      <c r="DS201" s="745"/>
      <c r="DT201" s="745"/>
      <c r="DU201" s="745"/>
      <c r="DV201" s="745"/>
      <c r="DW201" s="745"/>
      <c r="DX201" s="745"/>
      <c r="DY201" s="745"/>
      <c r="DZ201" s="745"/>
      <c r="EA201" s="745"/>
      <c r="EB201" s="745"/>
      <c r="EC201" s="745"/>
      <c r="ED201" s="745"/>
      <c r="EE201" s="745"/>
      <c r="EF201" s="745"/>
      <c r="EG201" s="745"/>
      <c r="EH201" s="745"/>
      <c r="EI201" s="745"/>
      <c r="EJ201" s="745"/>
      <c r="EK201" s="745"/>
      <c r="EL201" s="745"/>
      <c r="EM201" s="745"/>
      <c r="EN201" s="745"/>
      <c r="EO201" s="745"/>
      <c r="EP201" s="745"/>
      <c r="EQ201" s="745"/>
      <c r="ER201" s="745"/>
      <c r="ES201" s="745"/>
      <c r="ET201" s="745"/>
      <c r="EU201" s="745"/>
      <c r="EV201" s="745"/>
      <c r="EW201" s="745"/>
      <c r="EX201" s="745"/>
      <c r="EY201" s="745"/>
      <c r="EZ201" s="745"/>
      <c r="FA201" s="745"/>
      <c r="FB201" s="745"/>
      <c r="FC201" s="745"/>
      <c r="FD201" s="745"/>
      <c r="FE201" s="745"/>
      <c r="FF201" s="745"/>
      <c r="FG201" s="745"/>
      <c r="FH201" s="745"/>
      <c r="FI201" s="745"/>
      <c r="FJ201" s="745"/>
      <c r="FK201" s="745"/>
      <c r="FL201" s="745"/>
      <c r="FM201" s="745"/>
      <c r="FN201" s="745"/>
      <c r="FO201" s="745"/>
      <c r="FP201" s="745"/>
      <c r="FQ201" s="745"/>
      <c r="FR201" s="745"/>
      <c r="FS201" s="745"/>
      <c r="FT201" s="745"/>
      <c r="FU201" s="745"/>
      <c r="FV201" s="745"/>
      <c r="FW201" s="745"/>
      <c r="FX201" s="745"/>
      <c r="FY201" s="745"/>
      <c r="FZ201" s="745"/>
      <c r="GA201" s="745"/>
      <c r="GB201" s="745"/>
      <c r="GC201" s="745"/>
      <c r="GD201" s="745"/>
      <c r="GE201" s="745"/>
      <c r="GF201" s="745"/>
      <c r="GG201" s="745"/>
      <c r="GH201" s="745"/>
      <c r="GI201" s="745"/>
      <c r="GJ201" s="745"/>
      <c r="GK201" s="745"/>
      <c r="GL201" s="745"/>
      <c r="GM201" s="745"/>
      <c r="GN201" s="745"/>
      <c r="GO201" s="745"/>
      <c r="GP201" s="745"/>
      <c r="GQ201" s="745"/>
      <c r="GR201" s="745"/>
      <c r="GS201" s="745"/>
      <c r="GT201" s="745"/>
      <c r="GU201" s="745"/>
      <c r="GV201" s="745"/>
      <c r="GW201" s="745"/>
      <c r="GX201" s="745"/>
      <c r="GY201" s="745"/>
      <c r="GZ201" s="745"/>
      <c r="HA201" s="745"/>
      <c r="HB201" s="745"/>
      <c r="HC201" s="745"/>
      <c r="HD201" s="745"/>
      <c r="HE201" s="745"/>
      <c r="HF201" s="745"/>
      <c r="HG201" s="745"/>
      <c r="HH201" s="745"/>
      <c r="HI201" s="745"/>
      <c r="HJ201" s="745"/>
      <c r="HK201" s="745"/>
      <c r="HL201" s="745"/>
      <c r="HM201" s="745"/>
      <c r="HN201" s="745"/>
      <c r="HO201" s="745"/>
      <c r="HP201" s="745"/>
      <c r="HQ201" s="745"/>
      <c r="HR201" s="745"/>
      <c r="HS201" s="745"/>
      <c r="HT201" s="745"/>
      <c r="HU201" s="745"/>
      <c r="HV201" s="745"/>
      <c r="HW201" s="745"/>
      <c r="HX201" s="745"/>
      <c r="HY201" s="745"/>
      <c r="HZ201" s="745"/>
      <c r="IA201" s="745"/>
      <c r="IB201" s="745"/>
      <c r="IC201" s="745"/>
      <c r="ID201" s="745"/>
      <c r="IE201" s="745"/>
      <c r="IF201" s="745"/>
      <c r="IG201" s="745"/>
      <c r="IH201" s="745"/>
      <c r="II201" s="745"/>
      <c r="IJ201" s="745"/>
      <c r="IK201" s="745"/>
      <c r="IL201" s="745"/>
      <c r="IM201" s="745"/>
      <c r="IN201" s="745"/>
    </row>
    <row r="202" spans="1:248" ht="12.75">
      <c r="A202" s="758"/>
      <c r="B202" s="758"/>
      <c r="C202" s="758"/>
      <c r="D202" s="758"/>
      <c r="E202" s="750"/>
      <c r="F202" s="758"/>
      <c r="G202" s="758"/>
      <c r="H202" s="758"/>
      <c r="I202" s="750"/>
      <c r="J202" s="758"/>
      <c r="K202" s="758"/>
      <c r="L202" s="750"/>
      <c r="M202" s="758"/>
      <c r="N202" s="758"/>
      <c r="O202" s="750"/>
      <c r="P202" s="750"/>
      <c r="Q202" s="750"/>
      <c r="R202" s="750"/>
      <c r="S202" s="750"/>
      <c r="T202" s="750"/>
      <c r="U202" s="757"/>
      <c r="V202" s="753"/>
      <c r="W202" s="745"/>
      <c r="X202" s="745"/>
      <c r="Y202" s="753"/>
      <c r="Z202" s="745"/>
      <c r="AA202" s="745"/>
      <c r="AB202" s="745"/>
      <c r="AC202" s="745"/>
      <c r="AD202" s="745"/>
      <c r="AE202" s="745"/>
      <c r="AF202" s="745"/>
      <c r="AG202" s="745"/>
      <c r="AH202" s="745"/>
      <c r="AI202" s="745"/>
      <c r="AJ202" s="745"/>
      <c r="AK202" s="745"/>
      <c r="AL202" s="745"/>
      <c r="AM202" s="745"/>
      <c r="AN202" s="745"/>
      <c r="AO202" s="745"/>
      <c r="AP202" s="745"/>
      <c r="AQ202" s="745"/>
      <c r="AR202" s="745"/>
      <c r="AS202" s="745"/>
      <c r="AT202" s="745"/>
      <c r="AU202" s="745"/>
      <c r="AV202" s="745"/>
      <c r="AW202" s="745"/>
      <c r="AX202" s="745"/>
      <c r="AY202" s="745"/>
      <c r="AZ202" s="745"/>
      <c r="BA202" s="745"/>
      <c r="BB202" s="745"/>
      <c r="BC202" s="745"/>
      <c r="BD202" s="745"/>
      <c r="BE202" s="745"/>
      <c r="BF202" s="745"/>
      <c r="BG202" s="745"/>
      <c r="BH202" s="745"/>
      <c r="BI202" s="745"/>
      <c r="BJ202" s="745"/>
      <c r="BK202" s="745"/>
      <c r="BL202" s="745"/>
      <c r="BM202" s="745"/>
      <c r="BN202" s="745"/>
      <c r="BO202" s="745"/>
      <c r="BP202" s="745"/>
      <c r="BQ202" s="745"/>
      <c r="BR202" s="745"/>
      <c r="BS202" s="745"/>
      <c r="BT202" s="745"/>
      <c r="BU202" s="745"/>
      <c r="BV202" s="745"/>
      <c r="BW202" s="745"/>
      <c r="BX202" s="745"/>
      <c r="BY202" s="745"/>
      <c r="BZ202" s="745"/>
      <c r="CA202" s="745"/>
      <c r="CB202" s="745"/>
      <c r="CC202" s="745"/>
      <c r="CD202" s="745"/>
      <c r="CE202" s="745"/>
      <c r="CF202" s="745"/>
      <c r="CG202" s="745"/>
      <c r="CH202" s="745"/>
      <c r="CI202" s="745"/>
      <c r="CJ202" s="745"/>
      <c r="CK202" s="745"/>
      <c r="CL202" s="745"/>
      <c r="CM202" s="745"/>
      <c r="CN202" s="745"/>
      <c r="CO202" s="745"/>
      <c r="CP202" s="745"/>
      <c r="CQ202" s="745"/>
      <c r="CR202" s="745"/>
      <c r="CS202" s="745"/>
      <c r="CT202" s="745"/>
      <c r="CU202" s="745"/>
      <c r="CV202" s="745"/>
      <c r="CW202" s="745"/>
      <c r="CX202" s="745"/>
      <c r="CY202" s="745"/>
      <c r="CZ202" s="745"/>
      <c r="DA202" s="745"/>
      <c r="DB202" s="745"/>
      <c r="DC202" s="745"/>
      <c r="DD202" s="745"/>
      <c r="DE202" s="745"/>
      <c r="DF202" s="745"/>
      <c r="DG202" s="745"/>
      <c r="DH202" s="745"/>
      <c r="DI202" s="745"/>
      <c r="DJ202" s="745"/>
      <c r="DK202" s="745"/>
      <c r="DL202" s="745"/>
      <c r="DM202" s="745"/>
      <c r="DN202" s="745"/>
      <c r="DO202" s="745"/>
      <c r="DP202" s="745"/>
      <c r="DQ202" s="745"/>
      <c r="DR202" s="745"/>
      <c r="DS202" s="745"/>
      <c r="DT202" s="745"/>
      <c r="DU202" s="745"/>
      <c r="DV202" s="745"/>
      <c r="DW202" s="745"/>
      <c r="DX202" s="745"/>
      <c r="DY202" s="745"/>
      <c r="DZ202" s="745"/>
      <c r="EA202" s="745"/>
      <c r="EB202" s="745"/>
      <c r="EC202" s="745"/>
      <c r="ED202" s="745"/>
      <c r="EE202" s="745"/>
      <c r="EF202" s="745"/>
      <c r="EG202" s="745"/>
      <c r="EH202" s="745"/>
      <c r="EI202" s="745"/>
      <c r="EJ202" s="745"/>
      <c r="EK202" s="745"/>
      <c r="EL202" s="745"/>
      <c r="EM202" s="745"/>
      <c r="EN202" s="745"/>
      <c r="EO202" s="745"/>
      <c r="EP202" s="745"/>
      <c r="EQ202" s="745"/>
      <c r="ER202" s="745"/>
      <c r="ES202" s="745"/>
      <c r="ET202" s="745"/>
      <c r="EU202" s="745"/>
      <c r="EV202" s="745"/>
      <c r="EW202" s="745"/>
      <c r="EX202" s="745"/>
      <c r="EY202" s="745"/>
      <c r="EZ202" s="745"/>
      <c r="FA202" s="745"/>
      <c r="FB202" s="745"/>
      <c r="FC202" s="745"/>
      <c r="FD202" s="745"/>
      <c r="FE202" s="745"/>
      <c r="FF202" s="745"/>
      <c r="FG202" s="745"/>
      <c r="FH202" s="745"/>
      <c r="FI202" s="745"/>
      <c r="FJ202" s="745"/>
      <c r="FK202" s="745"/>
      <c r="FL202" s="745"/>
      <c r="FM202" s="745"/>
      <c r="FN202" s="745"/>
      <c r="FO202" s="745"/>
      <c r="FP202" s="745"/>
      <c r="FQ202" s="745"/>
      <c r="FR202" s="745"/>
      <c r="FS202" s="745"/>
      <c r="FT202" s="745"/>
      <c r="FU202" s="745"/>
      <c r="FV202" s="745"/>
      <c r="FW202" s="745"/>
      <c r="FX202" s="745"/>
      <c r="FY202" s="745"/>
      <c r="FZ202" s="745"/>
      <c r="GA202" s="745"/>
      <c r="GB202" s="745"/>
      <c r="GC202" s="745"/>
      <c r="GD202" s="745"/>
      <c r="GE202" s="745"/>
      <c r="GF202" s="745"/>
      <c r="GG202" s="745"/>
      <c r="GH202" s="745"/>
      <c r="GI202" s="745"/>
      <c r="GJ202" s="745"/>
      <c r="GK202" s="745"/>
      <c r="GL202" s="745"/>
      <c r="GM202" s="745"/>
      <c r="GN202" s="745"/>
      <c r="GO202" s="745"/>
      <c r="GP202" s="745"/>
      <c r="GQ202" s="745"/>
      <c r="GR202" s="745"/>
      <c r="GS202" s="745"/>
      <c r="GT202" s="745"/>
      <c r="GU202" s="745"/>
      <c r="GV202" s="745"/>
      <c r="GW202" s="745"/>
      <c r="GX202" s="745"/>
      <c r="GY202" s="745"/>
      <c r="GZ202" s="745"/>
      <c r="HA202" s="745"/>
      <c r="HB202" s="745"/>
      <c r="HC202" s="745"/>
      <c r="HD202" s="745"/>
      <c r="HE202" s="745"/>
      <c r="HF202" s="745"/>
      <c r="HG202" s="745"/>
      <c r="HH202" s="745"/>
      <c r="HI202" s="745"/>
      <c r="HJ202" s="745"/>
      <c r="HK202" s="745"/>
      <c r="HL202" s="745"/>
      <c r="HM202" s="745"/>
      <c r="HN202" s="745"/>
      <c r="HO202" s="745"/>
      <c r="HP202" s="745"/>
      <c r="HQ202" s="745"/>
      <c r="HR202" s="745"/>
      <c r="HS202" s="745"/>
      <c r="HT202" s="745"/>
      <c r="HU202" s="745"/>
      <c r="HV202" s="745"/>
      <c r="HW202" s="745"/>
      <c r="HX202" s="745"/>
      <c r="HY202" s="745"/>
      <c r="HZ202" s="745"/>
      <c r="IA202" s="745"/>
      <c r="IB202" s="745"/>
      <c r="IC202" s="745"/>
      <c r="ID202" s="745"/>
      <c r="IE202" s="745"/>
      <c r="IF202" s="745"/>
      <c r="IG202" s="745"/>
      <c r="IH202" s="745"/>
      <c r="II202" s="745"/>
      <c r="IJ202" s="745"/>
      <c r="IK202" s="745"/>
      <c r="IL202" s="745"/>
      <c r="IM202" s="745"/>
      <c r="IN202" s="745"/>
    </row>
    <row r="203" spans="1:248" ht="12.75">
      <c r="A203" s="758"/>
      <c r="B203" s="758"/>
      <c r="C203" s="758"/>
      <c r="D203" s="758"/>
      <c r="E203" s="750"/>
      <c r="F203" s="758"/>
      <c r="G203" s="758"/>
      <c r="H203" s="758"/>
      <c r="I203" s="750"/>
      <c r="J203" s="758"/>
      <c r="K203" s="758"/>
      <c r="L203" s="750"/>
      <c r="M203" s="758"/>
      <c r="N203" s="758"/>
      <c r="O203" s="750"/>
      <c r="P203" s="750"/>
      <c r="Q203" s="750"/>
      <c r="R203" s="750"/>
      <c r="S203" s="750"/>
      <c r="T203" s="750"/>
      <c r="U203" s="757"/>
      <c r="V203" s="753"/>
      <c r="W203" s="745"/>
      <c r="X203" s="745"/>
      <c r="Y203" s="753"/>
      <c r="Z203" s="745"/>
      <c r="AA203" s="745"/>
      <c r="AB203" s="745"/>
      <c r="AC203" s="745"/>
      <c r="AD203" s="745"/>
      <c r="AE203" s="745"/>
      <c r="AF203" s="745"/>
      <c r="AG203" s="745"/>
      <c r="AH203" s="745"/>
      <c r="AI203" s="745"/>
      <c r="AJ203" s="745"/>
      <c r="AK203" s="745"/>
      <c r="AL203" s="745"/>
      <c r="AM203" s="745"/>
      <c r="AN203" s="745"/>
      <c r="AO203" s="745"/>
      <c r="AP203" s="745"/>
      <c r="AQ203" s="745"/>
      <c r="AR203" s="745"/>
      <c r="AS203" s="745"/>
      <c r="AT203" s="745"/>
      <c r="AU203" s="745"/>
      <c r="AV203" s="745"/>
      <c r="AW203" s="745"/>
      <c r="AX203" s="745"/>
      <c r="AY203" s="745"/>
      <c r="AZ203" s="745"/>
      <c r="BA203" s="745"/>
      <c r="BB203" s="745"/>
      <c r="BC203" s="745"/>
      <c r="BD203" s="745"/>
      <c r="BE203" s="745"/>
      <c r="BF203" s="745"/>
      <c r="BG203" s="745"/>
      <c r="BH203" s="745"/>
      <c r="BI203" s="745"/>
      <c r="BJ203" s="745"/>
      <c r="BK203" s="745"/>
      <c r="BL203" s="745"/>
      <c r="BM203" s="745"/>
      <c r="BN203" s="745"/>
      <c r="BO203" s="745"/>
      <c r="BP203" s="745"/>
      <c r="BQ203" s="745"/>
      <c r="BR203" s="745"/>
      <c r="BS203" s="745"/>
      <c r="BT203" s="745"/>
      <c r="BU203" s="745"/>
      <c r="BV203" s="745"/>
      <c r="BW203" s="745"/>
      <c r="BX203" s="745"/>
      <c r="BY203" s="745"/>
      <c r="BZ203" s="745"/>
      <c r="CA203" s="745"/>
      <c r="CB203" s="745"/>
      <c r="CC203" s="745"/>
      <c r="CD203" s="745"/>
      <c r="CE203" s="745"/>
      <c r="CF203" s="745"/>
      <c r="CG203" s="745"/>
      <c r="CH203" s="745"/>
      <c r="CI203" s="745"/>
      <c r="CJ203" s="745"/>
      <c r="CK203" s="745"/>
      <c r="CL203" s="745"/>
      <c r="CM203" s="745"/>
      <c r="CN203" s="745"/>
      <c r="CO203" s="745"/>
      <c r="CP203" s="745"/>
      <c r="CQ203" s="745"/>
      <c r="CR203" s="745"/>
      <c r="CS203" s="745"/>
      <c r="CT203" s="745"/>
      <c r="CU203" s="745"/>
      <c r="CV203" s="745"/>
      <c r="CW203" s="745"/>
      <c r="CX203" s="745"/>
      <c r="CY203" s="745"/>
      <c r="CZ203" s="745"/>
      <c r="DA203" s="745"/>
      <c r="DB203" s="745"/>
      <c r="DC203" s="745"/>
      <c r="DD203" s="745"/>
      <c r="DE203" s="745"/>
      <c r="DF203" s="745"/>
      <c r="DG203" s="745"/>
      <c r="DH203" s="745"/>
      <c r="DI203" s="745"/>
      <c r="DJ203" s="745"/>
      <c r="DK203" s="745"/>
      <c r="DL203" s="745"/>
      <c r="DM203" s="745"/>
      <c r="DN203" s="745"/>
      <c r="DO203" s="745"/>
      <c r="DP203" s="745"/>
      <c r="DQ203" s="745"/>
      <c r="DR203" s="745"/>
      <c r="DS203" s="745"/>
      <c r="DT203" s="745"/>
      <c r="DU203" s="745"/>
      <c r="DV203" s="745"/>
      <c r="DW203" s="745"/>
      <c r="DX203" s="745"/>
      <c r="DY203" s="745"/>
      <c r="DZ203" s="745"/>
      <c r="EA203" s="745"/>
      <c r="EB203" s="745"/>
      <c r="EC203" s="745"/>
      <c r="ED203" s="745"/>
      <c r="EE203" s="745"/>
      <c r="EF203" s="745"/>
      <c r="EG203" s="745"/>
      <c r="EH203" s="745"/>
      <c r="EI203" s="745"/>
      <c r="EJ203" s="745"/>
      <c r="EK203" s="745"/>
      <c r="EL203" s="745"/>
      <c r="EM203" s="745"/>
      <c r="EN203" s="745"/>
      <c r="EO203" s="745"/>
      <c r="EP203" s="745"/>
      <c r="EQ203" s="745"/>
      <c r="ER203" s="745"/>
      <c r="ES203" s="745"/>
      <c r="ET203" s="745"/>
      <c r="EU203" s="745"/>
      <c r="EV203" s="745"/>
      <c r="EW203" s="745"/>
      <c r="EX203" s="745"/>
      <c r="EY203" s="745"/>
      <c r="EZ203" s="745"/>
      <c r="FA203" s="745"/>
      <c r="FB203" s="745"/>
      <c r="FC203" s="745"/>
      <c r="FD203" s="745"/>
      <c r="FE203" s="745"/>
      <c r="FF203" s="745"/>
      <c r="FG203" s="745"/>
      <c r="FH203" s="745"/>
      <c r="FI203" s="745"/>
      <c r="FJ203" s="745"/>
      <c r="FK203" s="745"/>
      <c r="FL203" s="745"/>
      <c r="FM203" s="745"/>
      <c r="FN203" s="745"/>
      <c r="FO203" s="745"/>
      <c r="FP203" s="745"/>
      <c r="FQ203" s="745"/>
      <c r="FR203" s="745"/>
      <c r="FS203" s="745"/>
      <c r="FT203" s="745"/>
      <c r="FU203" s="745"/>
      <c r="FV203" s="745"/>
      <c r="FW203" s="745"/>
      <c r="FX203" s="745"/>
      <c r="FY203" s="745"/>
      <c r="FZ203" s="745"/>
      <c r="GA203" s="745"/>
      <c r="GB203" s="745"/>
      <c r="GC203" s="745"/>
      <c r="GD203" s="745"/>
      <c r="GE203" s="745"/>
      <c r="GF203" s="745"/>
      <c r="GG203" s="745"/>
      <c r="GH203" s="745"/>
      <c r="GI203" s="745"/>
      <c r="GJ203" s="745"/>
      <c r="GK203" s="745"/>
      <c r="GL203" s="745"/>
      <c r="GM203" s="745"/>
      <c r="GN203" s="745"/>
      <c r="GO203" s="745"/>
      <c r="GP203" s="745"/>
      <c r="GQ203" s="745"/>
      <c r="GR203" s="745"/>
      <c r="GS203" s="745"/>
      <c r="GT203" s="745"/>
      <c r="GU203" s="745"/>
      <c r="GV203" s="745"/>
      <c r="GW203" s="745"/>
      <c r="GX203" s="745"/>
      <c r="GY203" s="745"/>
      <c r="GZ203" s="745"/>
      <c r="HA203" s="745"/>
      <c r="HB203" s="745"/>
      <c r="HC203" s="745"/>
      <c r="HD203" s="745"/>
      <c r="HE203" s="745"/>
      <c r="HF203" s="745"/>
      <c r="HG203" s="745"/>
      <c r="HH203" s="745"/>
      <c r="HI203" s="745"/>
      <c r="HJ203" s="745"/>
      <c r="HK203" s="745"/>
      <c r="HL203" s="745"/>
      <c r="HM203" s="745"/>
      <c r="HN203" s="745"/>
      <c r="HO203" s="745"/>
      <c r="HP203" s="745"/>
      <c r="HQ203" s="745"/>
      <c r="HR203" s="745"/>
      <c r="HS203" s="745"/>
      <c r="HT203" s="745"/>
      <c r="HU203" s="745"/>
      <c r="HV203" s="745"/>
      <c r="HW203" s="745"/>
      <c r="HX203" s="745"/>
      <c r="HY203" s="745"/>
      <c r="HZ203" s="745"/>
      <c r="IA203" s="745"/>
      <c r="IB203" s="745"/>
      <c r="IC203" s="745"/>
      <c r="ID203" s="745"/>
      <c r="IE203" s="745"/>
      <c r="IF203" s="745"/>
      <c r="IG203" s="745"/>
      <c r="IH203" s="745"/>
      <c r="II203" s="745"/>
      <c r="IJ203" s="745"/>
      <c r="IK203" s="745"/>
      <c r="IL203" s="745"/>
      <c r="IM203" s="745"/>
      <c r="IN203" s="745"/>
    </row>
    <row r="204" spans="1:248" ht="12.75">
      <c r="A204" s="758"/>
      <c r="B204" s="758"/>
      <c r="C204" s="758"/>
      <c r="D204" s="758"/>
      <c r="E204" s="750"/>
      <c r="F204" s="758"/>
      <c r="G204" s="758"/>
      <c r="H204" s="758"/>
      <c r="I204" s="750"/>
      <c r="J204" s="758"/>
      <c r="K204" s="758"/>
      <c r="L204" s="750"/>
      <c r="M204" s="758"/>
      <c r="N204" s="758"/>
      <c r="O204" s="750"/>
      <c r="P204" s="750"/>
      <c r="Q204" s="750"/>
      <c r="R204" s="750"/>
      <c r="S204" s="750"/>
      <c r="T204" s="750"/>
      <c r="U204" s="757"/>
      <c r="V204" s="753"/>
      <c r="W204" s="745"/>
      <c r="X204" s="745"/>
      <c r="Y204" s="753"/>
      <c r="Z204" s="745"/>
      <c r="AA204" s="745"/>
      <c r="AB204" s="745"/>
      <c r="AC204" s="745"/>
      <c r="AD204" s="745"/>
      <c r="AE204" s="745"/>
      <c r="AF204" s="745"/>
      <c r="AG204" s="745"/>
      <c r="AH204" s="745"/>
      <c r="AI204" s="745"/>
      <c r="AJ204" s="745"/>
      <c r="AK204" s="745"/>
      <c r="AL204" s="745"/>
      <c r="AM204" s="745"/>
      <c r="AN204" s="745"/>
      <c r="AO204" s="745"/>
      <c r="AP204" s="745"/>
      <c r="AQ204" s="745"/>
      <c r="AR204" s="745"/>
      <c r="AS204" s="745"/>
      <c r="AT204" s="745"/>
      <c r="AU204" s="745"/>
      <c r="AV204" s="745"/>
      <c r="AW204" s="745"/>
      <c r="AX204" s="745"/>
      <c r="AY204" s="745"/>
      <c r="AZ204" s="745"/>
      <c r="BA204" s="745"/>
      <c r="BB204" s="745"/>
      <c r="BC204" s="745"/>
      <c r="BD204" s="745"/>
      <c r="BE204" s="745"/>
      <c r="BF204" s="745"/>
      <c r="BG204" s="745"/>
      <c r="BH204" s="745"/>
      <c r="BI204" s="745"/>
      <c r="BJ204" s="745"/>
      <c r="BK204" s="745"/>
      <c r="BL204" s="745"/>
      <c r="BM204" s="745"/>
      <c r="BN204" s="745"/>
      <c r="BO204" s="745"/>
      <c r="BP204" s="745"/>
      <c r="BQ204" s="745"/>
      <c r="BR204" s="745"/>
      <c r="BS204" s="745"/>
      <c r="BT204" s="745"/>
      <c r="BU204" s="745"/>
      <c r="BV204" s="745"/>
      <c r="BW204" s="745"/>
      <c r="BX204" s="745"/>
      <c r="BY204" s="745"/>
      <c r="BZ204" s="745"/>
      <c r="CA204" s="745"/>
      <c r="CB204" s="745"/>
      <c r="CC204" s="745"/>
      <c r="CD204" s="745"/>
      <c r="CE204" s="745"/>
      <c r="CF204" s="745"/>
      <c r="CG204" s="745"/>
      <c r="CH204" s="745"/>
      <c r="CI204" s="745"/>
      <c r="CJ204" s="745"/>
      <c r="CK204" s="745"/>
      <c r="CL204" s="745"/>
      <c r="CM204" s="745"/>
      <c r="CN204" s="745"/>
      <c r="CO204" s="745"/>
      <c r="CP204" s="745"/>
      <c r="CQ204" s="745"/>
      <c r="CR204" s="745"/>
      <c r="CS204" s="745"/>
      <c r="CT204" s="745"/>
      <c r="CU204" s="745"/>
      <c r="CV204" s="745"/>
      <c r="CW204" s="745"/>
      <c r="CX204" s="745"/>
      <c r="CY204" s="745"/>
      <c r="CZ204" s="745"/>
      <c r="DA204" s="745"/>
      <c r="DB204" s="745"/>
      <c r="DC204" s="745"/>
      <c r="DD204" s="745"/>
      <c r="DE204" s="745"/>
      <c r="DF204" s="745"/>
      <c r="DG204" s="745"/>
      <c r="DH204" s="745"/>
      <c r="DI204" s="745"/>
      <c r="DJ204" s="745"/>
      <c r="DK204" s="745"/>
      <c r="DL204" s="745"/>
      <c r="DM204" s="745"/>
      <c r="DN204" s="745"/>
      <c r="DO204" s="745"/>
      <c r="DP204" s="745"/>
      <c r="DQ204" s="745"/>
      <c r="DR204" s="745"/>
      <c r="DS204" s="745"/>
      <c r="DT204" s="745"/>
      <c r="DU204" s="745"/>
      <c r="DV204" s="745"/>
      <c r="DW204" s="745"/>
      <c r="DX204" s="745"/>
      <c r="DY204" s="745"/>
      <c r="DZ204" s="745"/>
      <c r="EA204" s="745"/>
      <c r="EB204" s="745"/>
      <c r="EC204" s="745"/>
      <c r="ED204" s="745"/>
      <c r="EE204" s="745"/>
      <c r="EF204" s="745"/>
      <c r="EG204" s="745"/>
      <c r="EH204" s="745"/>
      <c r="EI204" s="745"/>
      <c r="EJ204" s="745"/>
      <c r="EK204" s="745"/>
      <c r="EL204" s="745"/>
      <c r="EM204" s="745"/>
      <c r="EN204" s="745"/>
      <c r="EO204" s="745"/>
      <c r="EP204" s="745"/>
      <c r="EQ204" s="745"/>
      <c r="ER204" s="745"/>
      <c r="ES204" s="745"/>
      <c r="ET204" s="745"/>
      <c r="EU204" s="745"/>
      <c r="EV204" s="745"/>
      <c r="EW204" s="745"/>
      <c r="EX204" s="745"/>
      <c r="EY204" s="745"/>
      <c r="EZ204" s="745"/>
      <c r="FA204" s="745"/>
      <c r="FB204" s="745"/>
      <c r="FC204" s="745"/>
      <c r="FD204" s="745"/>
      <c r="FE204" s="745"/>
      <c r="FF204" s="745"/>
      <c r="FG204" s="745"/>
      <c r="FH204" s="745"/>
      <c r="FI204" s="745"/>
      <c r="FJ204" s="745"/>
      <c r="FK204" s="745"/>
      <c r="FL204" s="745"/>
      <c r="FM204" s="745"/>
      <c r="FN204" s="745"/>
      <c r="FO204" s="745"/>
      <c r="FP204" s="745"/>
      <c r="FQ204" s="745"/>
      <c r="FR204" s="745"/>
      <c r="FS204" s="745"/>
      <c r="FT204" s="745"/>
      <c r="FU204" s="745"/>
      <c r="FV204" s="745"/>
      <c r="FW204" s="745"/>
      <c r="FX204" s="745"/>
      <c r="FY204" s="745"/>
      <c r="FZ204" s="745"/>
      <c r="GA204" s="745"/>
      <c r="GB204" s="745"/>
      <c r="GC204" s="745"/>
      <c r="GD204" s="745"/>
      <c r="GE204" s="745"/>
      <c r="GF204" s="745"/>
      <c r="GG204" s="745"/>
      <c r="GH204" s="745"/>
      <c r="GI204" s="745"/>
      <c r="GJ204" s="745"/>
      <c r="GK204" s="745"/>
      <c r="GL204" s="745"/>
      <c r="GM204" s="745"/>
      <c r="GN204" s="745"/>
      <c r="GO204" s="745"/>
      <c r="GP204" s="745"/>
      <c r="GQ204" s="745"/>
      <c r="GR204" s="745"/>
      <c r="GS204" s="745"/>
      <c r="GT204" s="745"/>
      <c r="GU204" s="745"/>
      <c r="GV204" s="745"/>
      <c r="GW204" s="745"/>
      <c r="GX204" s="745"/>
      <c r="GY204" s="745"/>
      <c r="GZ204" s="745"/>
      <c r="HA204" s="745"/>
      <c r="HB204" s="745"/>
      <c r="HC204" s="745"/>
      <c r="HD204" s="745"/>
      <c r="HE204" s="745"/>
      <c r="HF204" s="745"/>
      <c r="HG204" s="745"/>
      <c r="HH204" s="745"/>
      <c r="HI204" s="745"/>
      <c r="HJ204" s="745"/>
      <c r="HK204" s="745"/>
      <c r="HL204" s="745"/>
      <c r="HM204" s="745"/>
      <c r="HN204" s="745"/>
      <c r="HO204" s="745"/>
      <c r="HP204" s="745"/>
      <c r="HQ204" s="745"/>
      <c r="HR204" s="745"/>
      <c r="HS204" s="745"/>
      <c r="HT204" s="745"/>
      <c r="HU204" s="745"/>
      <c r="HV204" s="745"/>
      <c r="HW204" s="745"/>
      <c r="HX204" s="745"/>
      <c r="HY204" s="745"/>
      <c r="HZ204" s="745"/>
      <c r="IA204" s="745"/>
      <c r="IB204" s="745"/>
      <c r="IC204" s="745"/>
      <c r="ID204" s="745"/>
      <c r="IE204" s="745"/>
      <c r="IF204" s="745"/>
      <c r="IG204" s="745"/>
      <c r="IH204" s="745"/>
      <c r="II204" s="745"/>
      <c r="IJ204" s="745"/>
      <c r="IK204" s="745"/>
      <c r="IL204" s="745"/>
      <c r="IM204" s="745"/>
      <c r="IN204" s="745"/>
    </row>
    <row r="205" spans="1:248" ht="12.75">
      <c r="A205" s="758"/>
      <c r="B205" s="758"/>
      <c r="C205" s="758"/>
      <c r="D205" s="758"/>
      <c r="E205" s="750"/>
      <c r="F205" s="758"/>
      <c r="G205" s="758"/>
      <c r="H205" s="758"/>
      <c r="I205" s="750"/>
      <c r="J205" s="758"/>
      <c r="K205" s="758"/>
      <c r="L205" s="750"/>
      <c r="M205" s="758"/>
      <c r="N205" s="758"/>
      <c r="O205" s="750"/>
      <c r="P205" s="750"/>
      <c r="Q205" s="750"/>
      <c r="R205" s="750"/>
      <c r="S205" s="750"/>
      <c r="T205" s="750"/>
      <c r="U205" s="757"/>
      <c r="V205" s="753"/>
      <c r="W205" s="745"/>
      <c r="X205" s="745"/>
      <c r="Y205" s="753"/>
      <c r="Z205" s="745"/>
      <c r="AA205" s="745"/>
      <c r="AB205" s="745"/>
      <c r="AC205" s="745"/>
      <c r="AD205" s="745"/>
      <c r="AE205" s="745"/>
      <c r="AF205" s="745"/>
      <c r="AG205" s="745"/>
      <c r="AH205" s="745"/>
      <c r="AI205" s="745"/>
      <c r="AJ205" s="745"/>
      <c r="AK205" s="745"/>
      <c r="AL205" s="745"/>
      <c r="AM205" s="745"/>
      <c r="AN205" s="745"/>
      <c r="AO205" s="745"/>
      <c r="AP205" s="745"/>
      <c r="AQ205" s="745"/>
      <c r="AR205" s="745"/>
      <c r="AS205" s="745"/>
      <c r="AT205" s="745"/>
      <c r="AU205" s="745"/>
      <c r="AV205" s="745"/>
      <c r="AW205" s="745"/>
      <c r="AX205" s="745"/>
      <c r="AY205" s="745"/>
      <c r="AZ205" s="745"/>
      <c r="BA205" s="745"/>
      <c r="BB205" s="745"/>
      <c r="BC205" s="745"/>
      <c r="BD205" s="745"/>
      <c r="BE205" s="745"/>
      <c r="BF205" s="745"/>
      <c r="BG205" s="745"/>
      <c r="BH205" s="745"/>
      <c r="BI205" s="745"/>
      <c r="BJ205" s="745"/>
      <c r="BK205" s="745"/>
      <c r="BL205" s="745"/>
      <c r="BM205" s="745"/>
      <c r="BN205" s="745"/>
      <c r="BO205" s="745"/>
      <c r="BP205" s="745"/>
      <c r="BQ205" s="745"/>
      <c r="BR205" s="745"/>
      <c r="BS205" s="745"/>
      <c r="BT205" s="745"/>
      <c r="BU205" s="745"/>
      <c r="BV205" s="745"/>
      <c r="BW205" s="745"/>
      <c r="BX205" s="745"/>
      <c r="BY205" s="745"/>
      <c r="BZ205" s="745"/>
      <c r="CA205" s="745"/>
      <c r="CB205" s="745"/>
      <c r="CC205" s="745"/>
      <c r="CD205" s="745"/>
      <c r="CE205" s="745"/>
      <c r="CF205" s="745"/>
      <c r="CG205" s="745"/>
      <c r="CH205" s="745"/>
      <c r="CI205" s="745"/>
      <c r="CJ205" s="745"/>
      <c r="CK205" s="745"/>
      <c r="CL205" s="745"/>
      <c r="CM205" s="745"/>
      <c r="CN205" s="745"/>
      <c r="CO205" s="745"/>
      <c r="CP205" s="745"/>
      <c r="CQ205" s="745"/>
      <c r="CR205" s="745"/>
      <c r="CS205" s="745"/>
      <c r="CT205" s="745"/>
      <c r="CU205" s="745"/>
      <c r="CV205" s="745"/>
      <c r="CW205" s="745"/>
      <c r="CX205" s="745"/>
      <c r="CY205" s="745"/>
      <c r="CZ205" s="745"/>
      <c r="DA205" s="745"/>
      <c r="DB205" s="745"/>
      <c r="DC205" s="745"/>
      <c r="DD205" s="745"/>
      <c r="DE205" s="745"/>
      <c r="DF205" s="745"/>
      <c r="DG205" s="745"/>
      <c r="DH205" s="745"/>
      <c r="DI205" s="745"/>
      <c r="DJ205" s="745"/>
      <c r="DK205" s="745"/>
      <c r="DL205" s="745"/>
      <c r="DM205" s="745"/>
      <c r="DN205" s="745"/>
      <c r="DO205" s="745"/>
      <c r="DP205" s="745"/>
      <c r="DQ205" s="745"/>
      <c r="DR205" s="745"/>
      <c r="DS205" s="745"/>
      <c r="DT205" s="745"/>
      <c r="DU205" s="745"/>
      <c r="DV205" s="745"/>
      <c r="DW205" s="745"/>
      <c r="DX205" s="745"/>
      <c r="DY205" s="745"/>
      <c r="DZ205" s="745"/>
      <c r="EA205" s="745"/>
      <c r="EB205" s="745"/>
      <c r="EC205" s="745"/>
      <c r="ED205" s="745"/>
      <c r="EE205" s="745"/>
      <c r="EF205" s="745"/>
      <c r="EG205" s="745"/>
      <c r="EH205" s="745"/>
      <c r="EI205" s="745"/>
      <c r="EJ205" s="745"/>
      <c r="EK205" s="745"/>
      <c r="EL205" s="745"/>
      <c r="EM205" s="745"/>
      <c r="EN205" s="745"/>
      <c r="EO205" s="745"/>
      <c r="EP205" s="745"/>
      <c r="EQ205" s="745"/>
      <c r="ER205" s="745"/>
      <c r="ES205" s="745"/>
      <c r="ET205" s="745"/>
      <c r="EU205" s="745"/>
      <c r="EV205" s="745"/>
      <c r="EW205" s="745"/>
      <c r="EX205" s="745"/>
      <c r="EY205" s="745"/>
      <c r="EZ205" s="745"/>
      <c r="FA205" s="745"/>
      <c r="FB205" s="745"/>
      <c r="FC205" s="745"/>
      <c r="FD205" s="745"/>
      <c r="FE205" s="745"/>
      <c r="FF205" s="745"/>
      <c r="FG205" s="745"/>
      <c r="FH205" s="745"/>
      <c r="FI205" s="745"/>
      <c r="FJ205" s="745"/>
      <c r="FK205" s="745"/>
      <c r="FL205" s="745"/>
      <c r="FM205" s="745"/>
      <c r="FN205" s="745"/>
      <c r="FO205" s="745"/>
      <c r="FP205" s="745"/>
      <c r="FQ205" s="745"/>
      <c r="FR205" s="745"/>
      <c r="FS205" s="745"/>
      <c r="FT205" s="745"/>
      <c r="FU205" s="745"/>
      <c r="FV205" s="745"/>
      <c r="FW205" s="745"/>
      <c r="FX205" s="745"/>
      <c r="FY205" s="745"/>
      <c r="FZ205" s="745"/>
      <c r="GA205" s="745"/>
      <c r="GB205" s="745"/>
      <c r="GC205" s="745"/>
      <c r="GD205" s="745"/>
      <c r="GE205" s="745"/>
      <c r="GF205" s="745"/>
      <c r="GG205" s="745"/>
      <c r="GH205" s="745"/>
      <c r="GI205" s="745"/>
      <c r="GJ205" s="745"/>
      <c r="GK205" s="745"/>
      <c r="GL205" s="745"/>
      <c r="GM205" s="745"/>
      <c r="GN205" s="745"/>
      <c r="GO205" s="745"/>
      <c r="GP205" s="745"/>
      <c r="GQ205" s="745"/>
      <c r="GR205" s="745"/>
      <c r="GS205" s="745"/>
      <c r="GT205" s="745"/>
      <c r="GU205" s="745"/>
      <c r="GV205" s="745"/>
      <c r="GW205" s="745"/>
      <c r="GX205" s="745"/>
      <c r="GY205" s="745"/>
      <c r="GZ205" s="745"/>
      <c r="HA205" s="745"/>
      <c r="HB205" s="745"/>
      <c r="HC205" s="745"/>
      <c r="HD205" s="745"/>
      <c r="HE205" s="745"/>
      <c r="HF205" s="745"/>
      <c r="HG205" s="745"/>
      <c r="HH205" s="745"/>
      <c r="HI205" s="745"/>
      <c r="HJ205" s="745"/>
      <c r="HK205" s="745"/>
      <c r="HL205" s="745"/>
      <c r="HM205" s="745"/>
      <c r="HN205" s="745"/>
      <c r="HO205" s="745"/>
      <c r="HP205" s="745"/>
      <c r="HQ205" s="745"/>
      <c r="HR205" s="745"/>
      <c r="HS205" s="745"/>
      <c r="HT205" s="745"/>
      <c r="HU205" s="745"/>
      <c r="HV205" s="745"/>
      <c r="HW205" s="745"/>
      <c r="HX205" s="745"/>
      <c r="HY205" s="745"/>
      <c r="HZ205" s="745"/>
      <c r="IA205" s="745"/>
      <c r="IB205" s="745"/>
      <c r="IC205" s="745"/>
      <c r="ID205" s="745"/>
      <c r="IE205" s="745"/>
      <c r="IF205" s="745"/>
      <c r="IG205" s="745"/>
      <c r="IH205" s="745"/>
      <c r="II205" s="745"/>
      <c r="IJ205" s="745"/>
      <c r="IK205" s="745"/>
      <c r="IL205" s="745"/>
      <c r="IM205" s="745"/>
      <c r="IN205" s="745"/>
    </row>
    <row r="206" spans="1:248" ht="12.75">
      <c r="A206" s="758"/>
      <c r="B206" s="758"/>
      <c r="C206" s="758"/>
      <c r="D206" s="758"/>
      <c r="E206" s="750"/>
      <c r="F206" s="758"/>
      <c r="G206" s="758"/>
      <c r="H206" s="758"/>
      <c r="I206" s="750"/>
      <c r="J206" s="758"/>
      <c r="K206" s="758"/>
      <c r="L206" s="750"/>
      <c r="M206" s="758"/>
      <c r="N206" s="758"/>
      <c r="O206" s="750"/>
      <c r="P206" s="750"/>
      <c r="Q206" s="750"/>
      <c r="R206" s="750"/>
      <c r="S206" s="750"/>
      <c r="T206" s="750"/>
      <c r="U206" s="757"/>
      <c r="V206" s="753"/>
      <c r="W206" s="745"/>
      <c r="X206" s="745"/>
      <c r="Y206" s="753"/>
      <c r="Z206" s="745"/>
      <c r="AA206" s="745"/>
      <c r="AB206" s="745"/>
      <c r="AC206" s="745"/>
      <c r="AD206" s="745"/>
      <c r="AE206" s="745"/>
      <c r="AF206" s="745"/>
      <c r="AG206" s="745"/>
      <c r="AH206" s="745"/>
      <c r="AI206" s="745"/>
      <c r="AJ206" s="745"/>
      <c r="AK206" s="745"/>
      <c r="AL206" s="745"/>
      <c r="AM206" s="745"/>
      <c r="AN206" s="745"/>
      <c r="AO206" s="745"/>
      <c r="AP206" s="745"/>
      <c r="AQ206" s="745"/>
      <c r="AR206" s="745"/>
      <c r="AS206" s="745"/>
      <c r="AT206" s="745"/>
      <c r="AU206" s="745"/>
      <c r="AV206" s="745"/>
      <c r="AW206" s="745"/>
      <c r="AX206" s="745"/>
      <c r="AY206" s="745"/>
      <c r="AZ206" s="745"/>
      <c r="BA206" s="745"/>
      <c r="BB206" s="745"/>
      <c r="BC206" s="745"/>
      <c r="BD206" s="745"/>
      <c r="BE206" s="745"/>
      <c r="BF206" s="745"/>
      <c r="BG206" s="745"/>
      <c r="BH206" s="745"/>
      <c r="BI206" s="745"/>
      <c r="BJ206" s="745"/>
      <c r="BK206" s="745"/>
      <c r="BL206" s="745"/>
      <c r="BM206" s="745"/>
      <c r="BN206" s="745"/>
      <c r="BO206" s="745"/>
      <c r="BP206" s="745"/>
      <c r="BQ206" s="745"/>
      <c r="BR206" s="745"/>
      <c r="BS206" s="745"/>
      <c r="BT206" s="745"/>
      <c r="BU206" s="745"/>
      <c r="BV206" s="745"/>
      <c r="BW206" s="745"/>
      <c r="BX206" s="745"/>
      <c r="BY206" s="745"/>
      <c r="BZ206" s="745"/>
      <c r="CA206" s="745"/>
      <c r="CB206" s="745"/>
      <c r="CC206" s="745"/>
      <c r="CD206" s="745"/>
      <c r="CE206" s="745"/>
      <c r="CF206" s="745"/>
      <c r="CG206" s="745"/>
      <c r="CH206" s="745"/>
      <c r="CI206" s="745"/>
      <c r="CJ206" s="745"/>
      <c r="CK206" s="745"/>
      <c r="CL206" s="745"/>
      <c r="CM206" s="745"/>
      <c r="CN206" s="745"/>
      <c r="CO206" s="745"/>
      <c r="CP206" s="745"/>
      <c r="CQ206" s="745"/>
      <c r="CR206" s="745"/>
      <c r="CS206" s="745"/>
      <c r="CT206" s="745"/>
      <c r="CU206" s="745"/>
      <c r="CV206" s="745"/>
      <c r="CW206" s="745"/>
      <c r="CX206" s="745"/>
      <c r="CY206" s="745"/>
      <c r="CZ206" s="745"/>
      <c r="DA206" s="745"/>
      <c r="DB206" s="745"/>
      <c r="DC206" s="745"/>
      <c r="DD206" s="745"/>
      <c r="DE206" s="745"/>
      <c r="DF206" s="745"/>
      <c r="DG206" s="745"/>
      <c r="DH206" s="745"/>
      <c r="DI206" s="745"/>
      <c r="DJ206" s="745"/>
      <c r="DK206" s="745"/>
      <c r="DL206" s="745"/>
      <c r="DM206" s="745"/>
      <c r="DN206" s="745"/>
      <c r="DO206" s="745"/>
      <c r="DP206" s="745"/>
      <c r="DQ206" s="745"/>
      <c r="DR206" s="745"/>
      <c r="DS206" s="745"/>
      <c r="DT206" s="745"/>
      <c r="DU206" s="745"/>
      <c r="DV206" s="745"/>
      <c r="DW206" s="745"/>
      <c r="DX206" s="745"/>
      <c r="DY206" s="745"/>
      <c r="DZ206" s="745"/>
      <c r="EA206" s="745"/>
      <c r="EB206" s="745"/>
      <c r="EC206" s="745"/>
      <c r="ED206" s="745"/>
      <c r="EE206" s="745"/>
      <c r="EF206" s="745"/>
      <c r="EG206" s="745"/>
      <c r="EH206" s="745"/>
      <c r="EI206" s="745"/>
      <c r="EJ206" s="745"/>
      <c r="EK206" s="745"/>
      <c r="EL206" s="745"/>
      <c r="EM206" s="745"/>
      <c r="EN206" s="745"/>
      <c r="EO206" s="745"/>
      <c r="EP206" s="745"/>
      <c r="EQ206" s="745"/>
      <c r="ER206" s="745"/>
      <c r="ES206" s="745"/>
      <c r="ET206" s="745"/>
      <c r="EU206" s="745"/>
      <c r="EV206" s="745"/>
      <c r="EW206" s="745"/>
      <c r="EX206" s="745"/>
      <c r="EY206" s="745"/>
      <c r="EZ206" s="745"/>
      <c r="FA206" s="745"/>
      <c r="FB206" s="745"/>
      <c r="FC206" s="745"/>
      <c r="FD206" s="745"/>
      <c r="FE206" s="745"/>
      <c r="FF206" s="745"/>
      <c r="FG206" s="745"/>
      <c r="FH206" s="745"/>
      <c r="FI206" s="745"/>
      <c r="FJ206" s="745"/>
      <c r="FK206" s="745"/>
      <c r="FL206" s="745"/>
      <c r="FM206" s="745"/>
      <c r="FN206" s="745"/>
      <c r="FO206" s="745"/>
      <c r="FP206" s="745"/>
      <c r="FQ206" s="745"/>
      <c r="FR206" s="745"/>
      <c r="FS206" s="745"/>
      <c r="FT206" s="745"/>
      <c r="FU206" s="745"/>
      <c r="FV206" s="745"/>
      <c r="FW206" s="745"/>
      <c r="FX206" s="745"/>
      <c r="FY206" s="745"/>
      <c r="FZ206" s="745"/>
      <c r="GA206" s="745"/>
      <c r="GB206" s="745"/>
      <c r="GC206" s="745"/>
      <c r="GD206" s="745"/>
      <c r="GE206" s="745"/>
      <c r="GF206" s="745"/>
      <c r="GG206" s="745"/>
      <c r="GH206" s="745"/>
      <c r="GI206" s="745"/>
      <c r="GJ206" s="745"/>
      <c r="GK206" s="745"/>
      <c r="GL206" s="745"/>
      <c r="GM206" s="745"/>
      <c r="GN206" s="745"/>
      <c r="GO206" s="745"/>
      <c r="GP206" s="745"/>
      <c r="GQ206" s="745"/>
      <c r="GR206" s="745"/>
      <c r="GS206" s="745"/>
      <c r="GT206" s="745"/>
      <c r="GU206" s="745"/>
      <c r="GV206" s="745"/>
      <c r="GW206" s="745"/>
      <c r="GX206" s="745"/>
      <c r="GY206" s="745"/>
      <c r="GZ206" s="745"/>
      <c r="HA206" s="745"/>
      <c r="HB206" s="745"/>
      <c r="HC206" s="745"/>
      <c r="HD206" s="745"/>
      <c r="HE206" s="745"/>
      <c r="HF206" s="745"/>
      <c r="HG206" s="745"/>
      <c r="HH206" s="745"/>
      <c r="HI206" s="745"/>
      <c r="HJ206" s="745"/>
      <c r="HK206" s="745"/>
      <c r="HL206" s="745"/>
      <c r="HM206" s="745"/>
      <c r="HN206" s="745"/>
      <c r="HO206" s="745"/>
      <c r="HP206" s="745"/>
      <c r="HQ206" s="745"/>
      <c r="HR206" s="745"/>
      <c r="HS206" s="745"/>
      <c r="HT206" s="745"/>
      <c r="HU206" s="745"/>
      <c r="HV206" s="745"/>
      <c r="HW206" s="745"/>
      <c r="HX206" s="745"/>
      <c r="HY206" s="745"/>
      <c r="HZ206" s="745"/>
      <c r="IA206" s="745"/>
      <c r="IB206" s="745"/>
      <c r="IC206" s="745"/>
      <c r="ID206" s="745"/>
      <c r="IE206" s="745"/>
      <c r="IF206" s="745"/>
      <c r="IG206" s="745"/>
      <c r="IH206" s="745"/>
      <c r="II206" s="745"/>
      <c r="IJ206" s="745"/>
      <c r="IK206" s="745"/>
      <c r="IL206" s="745"/>
      <c r="IM206" s="745"/>
      <c r="IN206" s="745"/>
    </row>
    <row r="207" spans="1:248" ht="12.75">
      <c r="A207" s="758"/>
      <c r="B207" s="758"/>
      <c r="C207" s="758"/>
      <c r="D207" s="758"/>
      <c r="E207" s="750"/>
      <c r="F207" s="758"/>
      <c r="G207" s="758"/>
      <c r="H207" s="758"/>
      <c r="I207" s="750"/>
      <c r="J207" s="758"/>
      <c r="K207" s="758"/>
      <c r="L207" s="750"/>
      <c r="M207" s="758"/>
      <c r="N207" s="758"/>
      <c r="O207" s="750"/>
      <c r="P207" s="750"/>
      <c r="Q207" s="750"/>
      <c r="R207" s="750"/>
      <c r="S207" s="750"/>
      <c r="T207" s="750"/>
      <c r="U207" s="757"/>
      <c r="V207" s="753"/>
      <c r="W207" s="745"/>
      <c r="X207" s="745"/>
      <c r="Y207" s="753"/>
      <c r="Z207" s="745"/>
      <c r="AA207" s="745"/>
      <c r="AB207" s="745"/>
      <c r="AC207" s="745"/>
      <c r="AD207" s="745"/>
      <c r="AE207" s="745"/>
      <c r="AF207" s="745"/>
      <c r="AG207" s="745"/>
      <c r="AH207" s="745"/>
      <c r="AI207" s="745"/>
      <c r="AJ207" s="745"/>
      <c r="AK207" s="745"/>
      <c r="AL207" s="745"/>
      <c r="AM207" s="745"/>
      <c r="AN207" s="745"/>
      <c r="AO207" s="745"/>
      <c r="AP207" s="745"/>
      <c r="AQ207" s="745"/>
      <c r="AR207" s="745"/>
      <c r="AS207" s="745"/>
      <c r="AT207" s="745"/>
      <c r="AU207" s="745"/>
      <c r="AV207" s="745"/>
      <c r="AW207" s="745"/>
      <c r="AX207" s="745"/>
      <c r="AY207" s="745"/>
      <c r="AZ207" s="745"/>
      <c r="BA207" s="745"/>
      <c r="BB207" s="745"/>
      <c r="BC207" s="745"/>
      <c r="BD207" s="745"/>
      <c r="BE207" s="745"/>
      <c r="BF207" s="745"/>
      <c r="BG207" s="745"/>
      <c r="BH207" s="745"/>
      <c r="BI207" s="745"/>
      <c r="BJ207" s="745"/>
      <c r="BK207" s="745"/>
      <c r="BL207" s="745"/>
      <c r="BM207" s="745"/>
      <c r="BN207" s="745"/>
      <c r="BO207" s="745"/>
      <c r="BP207" s="745"/>
      <c r="BQ207" s="745"/>
      <c r="BR207" s="745"/>
      <c r="BS207" s="745"/>
      <c r="BT207" s="745"/>
      <c r="BU207" s="745"/>
      <c r="BV207" s="745"/>
      <c r="BW207" s="745"/>
      <c r="BX207" s="745"/>
      <c r="BY207" s="745"/>
      <c r="BZ207" s="745"/>
      <c r="CA207" s="745"/>
      <c r="CB207" s="745"/>
      <c r="CC207" s="745"/>
      <c r="CD207" s="745"/>
      <c r="CE207" s="745"/>
      <c r="CF207" s="745"/>
      <c r="CG207" s="745"/>
      <c r="CH207" s="745"/>
      <c r="CI207" s="745"/>
      <c r="CJ207" s="745"/>
      <c r="CK207" s="745"/>
      <c r="CL207" s="745"/>
      <c r="CM207" s="745"/>
      <c r="CN207" s="745"/>
      <c r="CO207" s="745"/>
      <c r="CP207" s="745"/>
      <c r="CQ207" s="745"/>
      <c r="CR207" s="745"/>
      <c r="CS207" s="745"/>
      <c r="CT207" s="745"/>
      <c r="CU207" s="745"/>
      <c r="CV207" s="745"/>
      <c r="CW207" s="745"/>
      <c r="CX207" s="745"/>
      <c r="CY207" s="745"/>
      <c r="CZ207" s="745"/>
      <c r="DA207" s="745"/>
      <c r="DB207" s="745"/>
      <c r="DC207" s="745"/>
      <c r="DD207" s="745"/>
      <c r="DE207" s="745"/>
      <c r="DF207" s="745"/>
      <c r="DG207" s="745"/>
      <c r="DH207" s="745"/>
      <c r="DI207" s="745"/>
      <c r="DJ207" s="745"/>
      <c r="DK207" s="745"/>
      <c r="DL207" s="745"/>
      <c r="DM207" s="745"/>
      <c r="DN207" s="745"/>
      <c r="DO207" s="745"/>
      <c r="DP207" s="745"/>
      <c r="DQ207" s="745"/>
      <c r="DR207" s="745"/>
      <c r="DS207" s="745"/>
      <c r="DT207" s="745"/>
      <c r="DU207" s="745"/>
      <c r="DV207" s="745"/>
      <c r="DW207" s="745"/>
      <c r="DX207" s="745"/>
      <c r="DY207" s="745"/>
      <c r="DZ207" s="745"/>
      <c r="EA207" s="745"/>
      <c r="EB207" s="745"/>
      <c r="EC207" s="745"/>
      <c r="ED207" s="745"/>
      <c r="EE207" s="745"/>
      <c r="EF207" s="745"/>
      <c r="EG207" s="745"/>
      <c r="EH207" s="745"/>
      <c r="EI207" s="745"/>
      <c r="EJ207" s="745"/>
      <c r="EK207" s="745"/>
      <c r="EL207" s="745"/>
      <c r="EM207" s="745"/>
      <c r="EN207" s="745"/>
      <c r="EO207" s="745"/>
      <c r="EP207" s="745"/>
      <c r="EQ207" s="745"/>
      <c r="ER207" s="745"/>
      <c r="ES207" s="745"/>
      <c r="ET207" s="745"/>
      <c r="EU207" s="745"/>
      <c r="EV207" s="745"/>
      <c r="EW207" s="745"/>
      <c r="EX207" s="745"/>
      <c r="EY207" s="745"/>
      <c r="EZ207" s="745"/>
      <c r="FA207" s="745"/>
      <c r="FB207" s="745"/>
      <c r="FC207" s="745"/>
      <c r="FD207" s="745"/>
      <c r="FE207" s="745"/>
      <c r="FF207" s="745"/>
      <c r="FG207" s="745"/>
      <c r="FH207" s="745"/>
      <c r="FI207" s="745"/>
      <c r="FJ207" s="745"/>
      <c r="FK207" s="745"/>
      <c r="FL207" s="745"/>
      <c r="FM207" s="745"/>
      <c r="FN207" s="745"/>
      <c r="FO207" s="745"/>
      <c r="FP207" s="745"/>
      <c r="FQ207" s="745"/>
      <c r="FR207" s="745"/>
      <c r="FS207" s="745"/>
      <c r="FT207" s="745"/>
      <c r="FU207" s="745"/>
      <c r="FV207" s="745"/>
      <c r="FW207" s="745"/>
      <c r="FX207" s="745"/>
      <c r="FY207" s="745"/>
      <c r="FZ207" s="745"/>
      <c r="GA207" s="745"/>
      <c r="GB207" s="745"/>
      <c r="GC207" s="745"/>
      <c r="GD207" s="745"/>
      <c r="GE207" s="745"/>
      <c r="GF207" s="745"/>
      <c r="GG207" s="745"/>
      <c r="GH207" s="745"/>
      <c r="GI207" s="745"/>
      <c r="GJ207" s="745"/>
      <c r="GK207" s="745"/>
      <c r="GL207" s="745"/>
      <c r="GM207" s="745"/>
      <c r="GN207" s="745"/>
      <c r="GO207" s="745"/>
      <c r="GP207" s="745"/>
      <c r="GQ207" s="745"/>
      <c r="GR207" s="745"/>
      <c r="GS207" s="745"/>
      <c r="GT207" s="745"/>
      <c r="GU207" s="745"/>
      <c r="GV207" s="745"/>
      <c r="GW207" s="745"/>
      <c r="GX207" s="745"/>
      <c r="GY207" s="745"/>
      <c r="GZ207" s="745"/>
      <c r="HA207" s="745"/>
      <c r="HB207" s="745"/>
      <c r="HC207" s="745"/>
      <c r="HD207" s="745"/>
      <c r="HE207" s="745"/>
      <c r="HF207" s="745"/>
      <c r="HG207" s="745"/>
      <c r="HH207" s="745"/>
      <c r="HI207" s="745"/>
      <c r="HJ207" s="745"/>
      <c r="HK207" s="745"/>
      <c r="HL207" s="745"/>
      <c r="HM207" s="745"/>
      <c r="HN207" s="745"/>
      <c r="HO207" s="745"/>
      <c r="HP207" s="745"/>
      <c r="HQ207" s="745"/>
      <c r="HR207" s="745"/>
      <c r="HS207" s="745"/>
      <c r="HT207" s="745"/>
      <c r="HU207" s="745"/>
      <c r="HV207" s="745"/>
      <c r="HW207" s="745"/>
      <c r="HX207" s="745"/>
      <c r="HY207" s="745"/>
      <c r="HZ207" s="745"/>
      <c r="IA207" s="745"/>
      <c r="IB207" s="745"/>
      <c r="IC207" s="745"/>
      <c r="ID207" s="745"/>
      <c r="IE207" s="745"/>
      <c r="IF207" s="745"/>
      <c r="IG207" s="745"/>
      <c r="IH207" s="745"/>
      <c r="II207" s="745"/>
      <c r="IJ207" s="745"/>
      <c r="IK207" s="745"/>
      <c r="IL207" s="745"/>
      <c r="IM207" s="745"/>
      <c r="IN207" s="745"/>
    </row>
    <row r="208" spans="1:248" ht="12.75">
      <c r="A208" s="758"/>
      <c r="B208" s="758"/>
      <c r="C208" s="758"/>
      <c r="D208" s="758"/>
      <c r="E208" s="750"/>
      <c r="F208" s="758"/>
      <c r="G208" s="758"/>
      <c r="H208" s="758"/>
      <c r="I208" s="750"/>
      <c r="J208" s="758"/>
      <c r="K208" s="758"/>
      <c r="L208" s="750"/>
      <c r="M208" s="758"/>
      <c r="N208" s="758"/>
      <c r="O208" s="750"/>
      <c r="P208" s="750"/>
      <c r="Q208" s="750"/>
      <c r="R208" s="750"/>
      <c r="S208" s="750"/>
      <c r="T208" s="750"/>
      <c r="U208" s="757"/>
      <c r="V208" s="753"/>
      <c r="W208" s="745"/>
      <c r="X208" s="745"/>
      <c r="Y208" s="753"/>
      <c r="Z208" s="745"/>
      <c r="AA208" s="745"/>
      <c r="AB208" s="745"/>
      <c r="AC208" s="745"/>
      <c r="AD208" s="745"/>
      <c r="AE208" s="745"/>
      <c r="AF208" s="745"/>
      <c r="AG208" s="745"/>
      <c r="AH208" s="745"/>
      <c r="AI208" s="745"/>
      <c r="AJ208" s="745"/>
      <c r="AK208" s="745"/>
      <c r="AL208" s="745"/>
      <c r="AM208" s="745"/>
      <c r="AN208" s="745"/>
      <c r="AO208" s="745"/>
      <c r="AP208" s="745"/>
      <c r="AQ208" s="745"/>
      <c r="AR208" s="745"/>
      <c r="AS208" s="745"/>
      <c r="AT208" s="745"/>
      <c r="AU208" s="745"/>
      <c r="AV208" s="745"/>
      <c r="AW208" s="745"/>
      <c r="AX208" s="745"/>
      <c r="AY208" s="745"/>
      <c r="AZ208" s="745"/>
      <c r="BA208" s="745"/>
      <c r="BB208" s="745"/>
      <c r="BC208" s="745"/>
      <c r="BD208" s="745"/>
      <c r="BE208" s="745"/>
      <c r="BF208" s="745"/>
      <c r="BG208" s="745"/>
      <c r="BH208" s="745"/>
      <c r="BI208" s="745"/>
      <c r="BJ208" s="745"/>
      <c r="BK208" s="745"/>
      <c r="BL208" s="745"/>
      <c r="BM208" s="745"/>
      <c r="BN208" s="745"/>
      <c r="BO208" s="745"/>
      <c r="BP208" s="745"/>
      <c r="BQ208" s="745"/>
      <c r="BR208" s="745"/>
      <c r="BS208" s="745"/>
      <c r="BT208" s="745"/>
      <c r="BU208" s="745"/>
      <c r="BV208" s="745"/>
      <c r="BW208" s="745"/>
      <c r="BX208" s="745"/>
      <c r="BY208" s="745"/>
      <c r="BZ208" s="745"/>
      <c r="CA208" s="745"/>
      <c r="CB208" s="745"/>
      <c r="CC208" s="745"/>
      <c r="CD208" s="745"/>
      <c r="CE208" s="745"/>
      <c r="CF208" s="745"/>
      <c r="CG208" s="745"/>
      <c r="CH208" s="745"/>
      <c r="CI208" s="745"/>
      <c r="CJ208" s="745"/>
      <c r="CK208" s="745"/>
      <c r="CL208" s="745"/>
      <c r="CM208" s="745"/>
      <c r="CN208" s="745"/>
      <c r="CO208" s="745"/>
      <c r="CP208" s="745"/>
      <c r="CQ208" s="745"/>
      <c r="CR208" s="745"/>
      <c r="CS208" s="745"/>
      <c r="CT208" s="745"/>
      <c r="CU208" s="745"/>
      <c r="CV208" s="745"/>
      <c r="CW208" s="745"/>
      <c r="CX208" s="745"/>
      <c r="CY208" s="745"/>
      <c r="CZ208" s="745"/>
      <c r="DA208" s="745"/>
      <c r="DB208" s="745"/>
      <c r="DC208" s="745"/>
      <c r="DD208" s="745"/>
      <c r="DE208" s="745"/>
      <c r="DF208" s="745"/>
      <c r="DG208" s="745"/>
      <c r="DH208" s="745"/>
      <c r="DI208" s="745"/>
      <c r="DJ208" s="745"/>
      <c r="DK208" s="745"/>
      <c r="DL208" s="745"/>
      <c r="DM208" s="745"/>
      <c r="DN208" s="745"/>
      <c r="DO208" s="745"/>
      <c r="DP208" s="745"/>
      <c r="DQ208" s="745"/>
      <c r="DR208" s="745"/>
      <c r="DS208" s="745"/>
      <c r="DT208" s="745"/>
      <c r="DU208" s="745"/>
      <c r="DV208" s="745"/>
      <c r="DW208" s="745"/>
      <c r="DX208" s="745"/>
      <c r="DY208" s="745"/>
      <c r="DZ208" s="745"/>
      <c r="EA208" s="745"/>
      <c r="EB208" s="745"/>
      <c r="EC208" s="745"/>
      <c r="ED208" s="745"/>
      <c r="EE208" s="745"/>
      <c r="EF208" s="745"/>
      <c r="EG208" s="745"/>
      <c r="EH208" s="745"/>
      <c r="EI208" s="745"/>
      <c r="EJ208" s="745"/>
      <c r="EK208" s="745"/>
      <c r="EL208" s="745"/>
      <c r="EM208" s="745"/>
      <c r="EN208" s="745"/>
      <c r="EO208" s="745"/>
      <c r="EP208" s="745"/>
      <c r="EQ208" s="745"/>
      <c r="ER208" s="745"/>
      <c r="ES208" s="745"/>
      <c r="ET208" s="745"/>
      <c r="EU208" s="745"/>
      <c r="EV208" s="745"/>
      <c r="EW208" s="745"/>
      <c r="EX208" s="745"/>
      <c r="EY208" s="745"/>
      <c r="EZ208" s="745"/>
      <c r="FA208" s="745"/>
      <c r="FB208" s="745"/>
      <c r="FC208" s="745"/>
      <c r="FD208" s="745"/>
      <c r="FE208" s="745"/>
      <c r="FF208" s="745"/>
      <c r="FG208" s="745"/>
      <c r="FH208" s="745"/>
      <c r="FI208" s="745"/>
      <c r="FJ208" s="745"/>
      <c r="FK208" s="745"/>
      <c r="FL208" s="745"/>
      <c r="FM208" s="745"/>
      <c r="FN208" s="745"/>
      <c r="FO208" s="745"/>
      <c r="FP208" s="745"/>
      <c r="FQ208" s="745"/>
      <c r="FR208" s="745"/>
      <c r="FS208" s="745"/>
      <c r="FT208" s="745"/>
      <c r="FU208" s="745"/>
      <c r="FV208" s="745"/>
      <c r="FW208" s="745"/>
      <c r="FX208" s="745"/>
      <c r="FY208" s="745"/>
      <c r="FZ208" s="745"/>
      <c r="GA208" s="745"/>
      <c r="GB208" s="745"/>
      <c r="GC208" s="745"/>
      <c r="GD208" s="745"/>
      <c r="GE208" s="745"/>
      <c r="GF208" s="745"/>
      <c r="GG208" s="745"/>
      <c r="GH208" s="745"/>
      <c r="GI208" s="745"/>
      <c r="GJ208" s="745"/>
      <c r="GK208" s="745"/>
      <c r="GL208" s="745"/>
      <c r="GM208" s="745"/>
      <c r="GN208" s="745"/>
      <c r="GO208" s="745"/>
      <c r="GP208" s="745"/>
      <c r="GQ208" s="745"/>
      <c r="GR208" s="745"/>
      <c r="GS208" s="745"/>
      <c r="GT208" s="745"/>
      <c r="GU208" s="745"/>
      <c r="GV208" s="745"/>
      <c r="GW208" s="745"/>
      <c r="GX208" s="745"/>
      <c r="GY208" s="745"/>
      <c r="GZ208" s="745"/>
      <c r="HA208" s="745"/>
      <c r="HB208" s="745"/>
      <c r="HC208" s="745"/>
      <c r="HD208" s="745"/>
      <c r="HE208" s="745"/>
      <c r="HF208" s="745"/>
      <c r="HG208" s="745"/>
      <c r="HH208" s="745"/>
      <c r="HI208" s="745"/>
      <c r="HJ208" s="745"/>
      <c r="HK208" s="745"/>
      <c r="HL208" s="745"/>
      <c r="HM208" s="745"/>
      <c r="HN208" s="745"/>
      <c r="HO208" s="745"/>
      <c r="HP208" s="745"/>
      <c r="HQ208" s="745"/>
      <c r="HR208" s="745"/>
      <c r="HS208" s="745"/>
      <c r="HT208" s="745"/>
      <c r="HU208" s="745"/>
      <c r="HV208" s="745"/>
      <c r="HW208" s="745"/>
      <c r="HX208" s="745"/>
      <c r="HY208" s="745"/>
      <c r="HZ208" s="745"/>
      <c r="IA208" s="745"/>
      <c r="IB208" s="745"/>
      <c r="IC208" s="745"/>
      <c r="ID208" s="745"/>
      <c r="IE208" s="745"/>
      <c r="IF208" s="745"/>
      <c r="IG208" s="745"/>
      <c r="IH208" s="745"/>
      <c r="II208" s="745"/>
      <c r="IJ208" s="745"/>
      <c r="IK208" s="745"/>
      <c r="IL208" s="745"/>
      <c r="IM208" s="745"/>
      <c r="IN208" s="745"/>
    </row>
    <row r="209" spans="1:248" ht="12.75">
      <c r="A209" s="758"/>
      <c r="B209" s="758"/>
      <c r="C209" s="758"/>
      <c r="D209" s="758"/>
      <c r="E209" s="750"/>
      <c r="F209" s="758"/>
      <c r="G209" s="758"/>
      <c r="H209" s="758"/>
      <c r="I209" s="750"/>
      <c r="J209" s="758"/>
      <c r="K209" s="758"/>
      <c r="L209" s="750"/>
      <c r="M209" s="758"/>
      <c r="N209" s="758"/>
      <c r="O209" s="750"/>
      <c r="P209" s="750"/>
      <c r="Q209" s="750"/>
      <c r="R209" s="750"/>
      <c r="S209" s="750"/>
      <c r="T209" s="750"/>
      <c r="U209" s="757"/>
      <c r="V209" s="753"/>
      <c r="W209" s="745"/>
      <c r="X209" s="745"/>
      <c r="Y209" s="753"/>
      <c r="Z209" s="745"/>
      <c r="AA209" s="745"/>
      <c r="AB209" s="745"/>
      <c r="AC209" s="745"/>
      <c r="AD209" s="745"/>
      <c r="AE209" s="745"/>
      <c r="AF209" s="745"/>
      <c r="AG209" s="745"/>
      <c r="AH209" s="745"/>
      <c r="AI209" s="745"/>
      <c r="AJ209" s="745"/>
      <c r="AK209" s="745"/>
      <c r="AL209" s="745"/>
      <c r="AM209" s="745"/>
      <c r="AN209" s="745"/>
      <c r="AO209" s="745"/>
      <c r="AP209" s="745"/>
      <c r="AQ209" s="745"/>
      <c r="AR209" s="745"/>
      <c r="AS209" s="745"/>
      <c r="AT209" s="745"/>
      <c r="AU209" s="745"/>
      <c r="AV209" s="745"/>
      <c r="AW209" s="745"/>
      <c r="AX209" s="745"/>
      <c r="AY209" s="745"/>
      <c r="AZ209" s="745"/>
      <c r="BA209" s="745"/>
      <c r="BB209" s="745"/>
      <c r="BC209" s="745"/>
      <c r="BD209" s="745"/>
      <c r="BE209" s="745"/>
      <c r="BF209" s="745"/>
      <c r="BG209" s="745"/>
      <c r="BH209" s="745"/>
      <c r="BI209" s="745"/>
      <c r="BJ209" s="745"/>
      <c r="BK209" s="745"/>
      <c r="BL209" s="745"/>
      <c r="BM209" s="745"/>
      <c r="BN209" s="745"/>
      <c r="BO209" s="745"/>
      <c r="BP209" s="745"/>
      <c r="BQ209" s="745"/>
      <c r="BR209" s="745"/>
      <c r="BS209" s="745"/>
      <c r="BT209" s="745"/>
      <c r="BU209" s="745"/>
      <c r="BV209" s="745"/>
      <c r="BW209" s="745"/>
      <c r="BX209" s="745"/>
      <c r="BY209" s="745"/>
      <c r="BZ209" s="745"/>
      <c r="CA209" s="745"/>
      <c r="CB209" s="745"/>
      <c r="CC209" s="745"/>
      <c r="CD209" s="745"/>
      <c r="CE209" s="745"/>
      <c r="CF209" s="745"/>
      <c r="CG209" s="745"/>
      <c r="CH209" s="745"/>
      <c r="CI209" s="745"/>
      <c r="CJ209" s="745"/>
      <c r="CK209" s="745"/>
      <c r="CL209" s="745"/>
      <c r="CM209" s="745"/>
      <c r="CN209" s="745"/>
      <c r="CO209" s="745"/>
      <c r="CP209" s="745"/>
      <c r="CQ209" s="745"/>
      <c r="CR209" s="745"/>
      <c r="CS209" s="745"/>
      <c r="CT209" s="745"/>
      <c r="CU209" s="745"/>
      <c r="CV209" s="745"/>
      <c r="CW209" s="745"/>
      <c r="CX209" s="745"/>
      <c r="CY209" s="745"/>
      <c r="CZ209" s="745"/>
      <c r="DA209" s="745"/>
      <c r="DB209" s="745"/>
      <c r="DC209" s="745"/>
      <c r="DD209" s="745"/>
      <c r="DE209" s="745"/>
      <c r="DF209" s="745"/>
      <c r="DG209" s="745"/>
      <c r="DH209" s="745"/>
      <c r="DI209" s="745"/>
      <c r="DJ209" s="745"/>
      <c r="DK209" s="745"/>
      <c r="DL209" s="745"/>
      <c r="DM209" s="745"/>
      <c r="DN209" s="745"/>
      <c r="DO209" s="745"/>
      <c r="DP209" s="745"/>
      <c r="DQ209" s="745"/>
      <c r="DR209" s="745"/>
      <c r="DS209" s="745"/>
      <c r="DT209" s="745"/>
      <c r="DU209" s="745"/>
      <c r="DV209" s="745"/>
      <c r="DW209" s="745"/>
      <c r="DX209" s="745"/>
      <c r="DY209" s="745"/>
      <c r="DZ209" s="745"/>
      <c r="EA209" s="745"/>
      <c r="EB209" s="745"/>
      <c r="EC209" s="745"/>
      <c r="ED209" s="745"/>
      <c r="EE209" s="745"/>
      <c r="EF209" s="745"/>
      <c r="EG209" s="745"/>
      <c r="EH209" s="745"/>
      <c r="EI209" s="745"/>
      <c r="EJ209" s="745"/>
      <c r="EK209" s="745"/>
      <c r="EL209" s="745"/>
      <c r="EM209" s="745"/>
      <c r="EN209" s="745"/>
      <c r="EO209" s="745"/>
      <c r="EP209" s="745"/>
      <c r="EQ209" s="745"/>
      <c r="ER209" s="745"/>
      <c r="ES209" s="745"/>
      <c r="ET209" s="745"/>
      <c r="EU209" s="745"/>
      <c r="EV209" s="745"/>
      <c r="EW209" s="745"/>
      <c r="EX209" s="745"/>
      <c r="EY209" s="745"/>
      <c r="EZ209" s="745"/>
      <c r="FA209" s="745"/>
      <c r="FB209" s="745"/>
      <c r="FC209" s="745"/>
      <c r="FD209" s="745"/>
      <c r="FE209" s="745"/>
      <c r="FF209" s="745"/>
      <c r="FG209" s="745"/>
      <c r="FH209" s="745"/>
      <c r="FI209" s="745"/>
      <c r="FJ209" s="745"/>
      <c r="FK209" s="745"/>
      <c r="FL209" s="745"/>
      <c r="FM209" s="745"/>
      <c r="FN209" s="745"/>
      <c r="FO209" s="745"/>
      <c r="FP209" s="745"/>
      <c r="FQ209" s="745"/>
      <c r="FR209" s="745"/>
      <c r="FS209" s="745"/>
      <c r="FT209" s="745"/>
      <c r="FU209" s="745"/>
      <c r="FV209" s="745"/>
      <c r="FW209" s="745"/>
      <c r="FX209" s="745"/>
      <c r="FY209" s="745"/>
      <c r="FZ209" s="745"/>
      <c r="GA209" s="745"/>
      <c r="GB209" s="745"/>
      <c r="GC209" s="745"/>
      <c r="GD209" s="745"/>
      <c r="GE209" s="745"/>
      <c r="GF209" s="745"/>
      <c r="GG209" s="745"/>
      <c r="GH209" s="745"/>
      <c r="GI209" s="745"/>
      <c r="GJ209" s="745"/>
      <c r="GK209" s="745"/>
      <c r="GL209" s="745"/>
      <c r="GM209" s="745"/>
      <c r="GN209" s="745"/>
      <c r="GO209" s="745"/>
      <c r="GP209" s="745"/>
      <c r="GQ209" s="745"/>
      <c r="GR209" s="745"/>
      <c r="GS209" s="745"/>
      <c r="GT209" s="745"/>
      <c r="GU209" s="745"/>
      <c r="GV209" s="745"/>
      <c r="GW209" s="745"/>
      <c r="GX209" s="745"/>
      <c r="GY209" s="745"/>
      <c r="GZ209" s="745"/>
      <c r="HA209" s="745"/>
      <c r="HB209" s="745"/>
      <c r="HC209" s="745"/>
      <c r="HD209" s="745"/>
      <c r="HE209" s="745"/>
      <c r="HF209" s="745"/>
      <c r="HG209" s="745"/>
      <c r="HH209" s="745"/>
      <c r="HI209" s="745"/>
      <c r="HJ209" s="745"/>
      <c r="HK209" s="745"/>
      <c r="HL209" s="745"/>
      <c r="HM209" s="745"/>
      <c r="HN209" s="745"/>
      <c r="HO209" s="745"/>
      <c r="HP209" s="745"/>
      <c r="HQ209" s="745"/>
      <c r="HR209" s="745"/>
      <c r="HS209" s="745"/>
      <c r="HT209" s="745"/>
      <c r="HU209" s="745"/>
      <c r="HV209" s="745"/>
      <c r="HW209" s="745"/>
      <c r="HX209" s="745"/>
      <c r="HY209" s="745"/>
      <c r="HZ209" s="745"/>
      <c r="IA209" s="745"/>
      <c r="IB209" s="745"/>
      <c r="IC209" s="745"/>
      <c r="ID209" s="745"/>
      <c r="IE209" s="745"/>
      <c r="IF209" s="745"/>
      <c r="IG209" s="745"/>
      <c r="IH209" s="745"/>
      <c r="II209" s="745"/>
      <c r="IJ209" s="745"/>
      <c r="IK209" s="745"/>
      <c r="IL209" s="745"/>
      <c r="IM209" s="745"/>
      <c r="IN209" s="745"/>
    </row>
    <row r="210" spans="1:248" ht="12.75">
      <c r="A210" s="758"/>
      <c r="B210" s="758"/>
      <c r="C210" s="758"/>
      <c r="D210" s="758"/>
      <c r="E210" s="750"/>
      <c r="F210" s="758"/>
      <c r="G210" s="758"/>
      <c r="H210" s="758"/>
      <c r="I210" s="750"/>
      <c r="J210" s="758"/>
      <c r="K210" s="758"/>
      <c r="L210" s="750"/>
      <c r="M210" s="758"/>
      <c r="N210" s="758"/>
      <c r="O210" s="750"/>
      <c r="P210" s="750"/>
      <c r="Q210" s="750"/>
      <c r="R210" s="750"/>
      <c r="S210" s="750"/>
      <c r="T210" s="750"/>
      <c r="U210" s="757"/>
      <c r="V210" s="753"/>
      <c r="W210" s="745"/>
      <c r="X210" s="745"/>
      <c r="Y210" s="753"/>
      <c r="Z210" s="745"/>
      <c r="AA210" s="745"/>
      <c r="AB210" s="745"/>
      <c r="AC210" s="745"/>
      <c r="AD210" s="745"/>
      <c r="AE210" s="745"/>
      <c r="AF210" s="745"/>
      <c r="AG210" s="745"/>
      <c r="AH210" s="745"/>
      <c r="AI210" s="745"/>
      <c r="AJ210" s="745"/>
      <c r="AK210" s="745"/>
      <c r="AL210" s="745"/>
      <c r="AM210" s="745"/>
      <c r="AN210" s="745"/>
      <c r="AO210" s="745"/>
      <c r="AP210" s="745"/>
      <c r="AQ210" s="745"/>
      <c r="AR210" s="745"/>
      <c r="AS210" s="745"/>
      <c r="AT210" s="745"/>
      <c r="AU210" s="745"/>
      <c r="AV210" s="745"/>
      <c r="AW210" s="745"/>
      <c r="AX210" s="745"/>
      <c r="AY210" s="745"/>
      <c r="AZ210" s="745"/>
      <c r="BA210" s="745"/>
      <c r="BB210" s="745"/>
      <c r="BC210" s="745"/>
      <c r="BD210" s="745"/>
      <c r="BE210" s="745"/>
      <c r="BF210" s="745"/>
      <c r="BG210" s="745"/>
      <c r="BH210" s="745"/>
      <c r="BI210" s="745"/>
      <c r="BJ210" s="745"/>
      <c r="BK210" s="745"/>
      <c r="BL210" s="745"/>
      <c r="BM210" s="745"/>
      <c r="BN210" s="745"/>
      <c r="BO210" s="745"/>
      <c r="BP210" s="745"/>
      <c r="BQ210" s="745"/>
      <c r="BR210" s="745"/>
      <c r="BS210" s="745"/>
      <c r="BT210" s="745"/>
      <c r="BU210" s="745"/>
      <c r="BV210" s="745"/>
      <c r="BW210" s="745"/>
      <c r="BX210" s="745"/>
      <c r="BY210" s="745"/>
      <c r="BZ210" s="745"/>
      <c r="CA210" s="745"/>
      <c r="CB210" s="745"/>
      <c r="CC210" s="745"/>
      <c r="CD210" s="745"/>
      <c r="CE210" s="745"/>
      <c r="CF210" s="745"/>
      <c r="CG210" s="745"/>
      <c r="CH210" s="745"/>
      <c r="CI210" s="745"/>
      <c r="CJ210" s="745"/>
      <c r="CK210" s="745"/>
      <c r="CL210" s="745"/>
      <c r="CM210" s="745"/>
      <c r="CN210" s="745"/>
      <c r="CO210" s="745"/>
      <c r="CP210" s="745"/>
      <c r="CQ210" s="745"/>
      <c r="CR210" s="745"/>
      <c r="CS210" s="745"/>
      <c r="CT210" s="745"/>
      <c r="CU210" s="745"/>
      <c r="CV210" s="745"/>
      <c r="CW210" s="745"/>
      <c r="CX210" s="745"/>
      <c r="CY210" s="745"/>
      <c r="CZ210" s="745"/>
      <c r="DA210" s="745"/>
      <c r="DB210" s="745"/>
      <c r="DC210" s="745"/>
      <c r="DD210" s="745"/>
      <c r="DE210" s="745"/>
      <c r="DF210" s="745"/>
      <c r="DG210" s="745"/>
      <c r="DH210" s="745"/>
      <c r="DI210" s="745"/>
      <c r="DJ210" s="745"/>
      <c r="DK210" s="745"/>
      <c r="DL210" s="745"/>
      <c r="DM210" s="745"/>
      <c r="DN210" s="745"/>
      <c r="DO210" s="745"/>
      <c r="DP210" s="745"/>
      <c r="DQ210" s="745"/>
      <c r="DR210" s="745"/>
      <c r="DS210" s="745"/>
      <c r="DT210" s="745"/>
      <c r="DU210" s="745"/>
      <c r="DV210" s="745"/>
      <c r="DW210" s="745"/>
      <c r="DX210" s="745"/>
      <c r="DY210" s="745"/>
      <c r="DZ210" s="745"/>
      <c r="EA210" s="745"/>
      <c r="EB210" s="745"/>
      <c r="EC210" s="745"/>
      <c r="ED210" s="745"/>
      <c r="EE210" s="745"/>
      <c r="EF210" s="745"/>
      <c r="EG210" s="745"/>
      <c r="EH210" s="745"/>
      <c r="EI210" s="745"/>
      <c r="EJ210" s="745"/>
      <c r="EK210" s="745"/>
      <c r="EL210" s="745"/>
      <c r="EM210" s="745"/>
      <c r="EN210" s="745"/>
      <c r="EO210" s="745"/>
      <c r="EP210" s="745"/>
      <c r="EQ210" s="745"/>
      <c r="ER210" s="745"/>
      <c r="ES210" s="745"/>
      <c r="ET210" s="745"/>
      <c r="EU210" s="745"/>
      <c r="EV210" s="745"/>
      <c r="EW210" s="745"/>
      <c r="EX210" s="745"/>
      <c r="EY210" s="745"/>
      <c r="EZ210" s="745"/>
      <c r="FA210" s="745"/>
      <c r="FB210" s="745"/>
      <c r="FC210" s="745"/>
      <c r="FD210" s="745"/>
      <c r="FE210" s="745"/>
      <c r="FF210" s="745"/>
      <c r="FG210" s="745"/>
      <c r="FH210" s="745"/>
      <c r="FI210" s="745"/>
      <c r="FJ210" s="745"/>
      <c r="FK210" s="745"/>
      <c r="FL210" s="745"/>
      <c r="FM210" s="745"/>
      <c r="FN210" s="745"/>
      <c r="FO210" s="745"/>
      <c r="FP210" s="745"/>
      <c r="FQ210" s="745"/>
      <c r="FR210" s="745"/>
      <c r="FS210" s="745"/>
      <c r="FT210" s="745"/>
      <c r="FU210" s="745"/>
      <c r="FV210" s="745"/>
      <c r="FW210" s="745"/>
      <c r="FX210" s="745"/>
      <c r="FY210" s="745"/>
      <c r="FZ210" s="745"/>
      <c r="GA210" s="745"/>
      <c r="GB210" s="745"/>
      <c r="GC210" s="745"/>
      <c r="GD210" s="745"/>
      <c r="GE210" s="745"/>
      <c r="GF210" s="745"/>
      <c r="GG210" s="745"/>
      <c r="GH210" s="745"/>
      <c r="GI210" s="745"/>
      <c r="GJ210" s="745"/>
      <c r="GK210" s="745"/>
      <c r="GL210" s="745"/>
      <c r="GM210" s="745"/>
      <c r="GN210" s="745"/>
      <c r="GO210" s="745"/>
      <c r="GP210" s="745"/>
      <c r="GQ210" s="745"/>
      <c r="GR210" s="745"/>
      <c r="GS210" s="745"/>
      <c r="GT210" s="745"/>
      <c r="GU210" s="745"/>
      <c r="GV210" s="745"/>
      <c r="GW210" s="745"/>
      <c r="GX210" s="745"/>
      <c r="GY210" s="745"/>
      <c r="GZ210" s="745"/>
      <c r="HA210" s="745"/>
      <c r="HB210" s="745"/>
      <c r="HC210" s="745"/>
      <c r="HD210" s="745"/>
      <c r="HE210" s="745"/>
      <c r="HF210" s="745"/>
      <c r="HG210" s="745"/>
      <c r="HH210" s="745"/>
      <c r="HI210" s="745"/>
      <c r="HJ210" s="745"/>
      <c r="HK210" s="745"/>
      <c r="HL210" s="745"/>
      <c r="HM210" s="745"/>
      <c r="HN210" s="745"/>
      <c r="HO210" s="745"/>
      <c r="HP210" s="745"/>
      <c r="HQ210" s="745"/>
      <c r="HR210" s="745"/>
      <c r="HS210" s="745"/>
      <c r="HT210" s="745"/>
      <c r="HU210" s="745"/>
      <c r="HV210" s="745"/>
      <c r="HW210" s="745"/>
      <c r="HX210" s="745"/>
      <c r="HY210" s="745"/>
      <c r="HZ210" s="745"/>
      <c r="IA210" s="745"/>
      <c r="IB210" s="745"/>
      <c r="IC210" s="745"/>
      <c r="ID210" s="745"/>
      <c r="IE210" s="745"/>
      <c r="IF210" s="745"/>
      <c r="IG210" s="745"/>
      <c r="IH210" s="745"/>
      <c r="II210" s="745"/>
      <c r="IJ210" s="745"/>
      <c r="IK210" s="745"/>
      <c r="IL210" s="745"/>
      <c r="IM210" s="745"/>
      <c r="IN210" s="745"/>
    </row>
    <row r="211" spans="1:248" ht="12.75">
      <c r="A211" s="758"/>
      <c r="B211" s="758"/>
      <c r="C211" s="758"/>
      <c r="D211" s="758"/>
      <c r="E211" s="750"/>
      <c r="F211" s="758"/>
      <c r="G211" s="758"/>
      <c r="H211" s="758"/>
      <c r="I211" s="750"/>
      <c r="J211" s="758"/>
      <c r="K211" s="758"/>
      <c r="L211" s="750"/>
      <c r="M211" s="758"/>
      <c r="N211" s="758"/>
      <c r="O211" s="750"/>
      <c r="P211" s="750"/>
      <c r="Q211" s="750"/>
      <c r="R211" s="750"/>
      <c r="S211" s="750"/>
      <c r="T211" s="750"/>
      <c r="U211" s="757"/>
      <c r="V211" s="753"/>
      <c r="W211" s="745"/>
      <c r="X211" s="745"/>
      <c r="Y211" s="753"/>
      <c r="Z211" s="745"/>
      <c r="AA211" s="745"/>
      <c r="AB211" s="745"/>
      <c r="AC211" s="745"/>
      <c r="AD211" s="745"/>
      <c r="AE211" s="745"/>
      <c r="AF211" s="745"/>
      <c r="AG211" s="745"/>
      <c r="AH211" s="745"/>
      <c r="AI211" s="745"/>
      <c r="AJ211" s="745"/>
      <c r="AK211" s="745"/>
      <c r="AL211" s="745"/>
      <c r="AM211" s="745"/>
      <c r="AN211" s="745"/>
      <c r="AO211" s="745"/>
      <c r="AP211" s="745"/>
      <c r="AQ211" s="745"/>
      <c r="AR211" s="745"/>
      <c r="AS211" s="745"/>
      <c r="AT211" s="745"/>
      <c r="AU211" s="745"/>
      <c r="AV211" s="745"/>
      <c r="AW211" s="745"/>
      <c r="AX211" s="745"/>
      <c r="AY211" s="745"/>
      <c r="AZ211" s="745"/>
      <c r="BA211" s="745"/>
      <c r="BB211" s="745"/>
      <c r="BC211" s="745"/>
      <c r="BD211" s="745"/>
      <c r="BE211" s="745"/>
      <c r="BF211" s="745"/>
      <c r="BG211" s="745"/>
      <c r="BH211" s="745"/>
      <c r="BI211" s="745"/>
      <c r="BJ211" s="745"/>
      <c r="BK211" s="745"/>
      <c r="BL211" s="745"/>
      <c r="BM211" s="745"/>
      <c r="BN211" s="745"/>
      <c r="BO211" s="745"/>
      <c r="BP211" s="745"/>
      <c r="BQ211" s="745"/>
      <c r="BR211" s="745"/>
      <c r="BS211" s="745"/>
      <c r="BT211" s="745"/>
      <c r="BU211" s="745"/>
      <c r="BV211" s="745"/>
      <c r="BW211" s="745"/>
      <c r="BX211" s="745"/>
      <c r="BY211" s="745"/>
      <c r="BZ211" s="745"/>
      <c r="CA211" s="745"/>
      <c r="CB211" s="745"/>
      <c r="CC211" s="745"/>
      <c r="CD211" s="745"/>
      <c r="CE211" s="745"/>
      <c r="CF211" s="745"/>
      <c r="CG211" s="745"/>
      <c r="CH211" s="745"/>
      <c r="CI211" s="745"/>
      <c r="CJ211" s="745"/>
      <c r="CK211" s="745"/>
      <c r="CL211" s="745"/>
      <c r="CM211" s="745"/>
      <c r="CN211" s="745"/>
      <c r="CO211" s="745"/>
      <c r="CP211" s="745"/>
      <c r="CQ211" s="745"/>
      <c r="CR211" s="745"/>
      <c r="CS211" s="745"/>
      <c r="CT211" s="745"/>
      <c r="CU211" s="745"/>
      <c r="CV211" s="745"/>
      <c r="CW211" s="745"/>
      <c r="CX211" s="745"/>
      <c r="CY211" s="745"/>
      <c r="CZ211" s="745"/>
      <c r="DA211" s="745"/>
      <c r="DB211" s="745"/>
      <c r="DC211" s="745"/>
      <c r="DD211" s="745"/>
      <c r="DE211" s="745"/>
      <c r="DF211" s="745"/>
      <c r="DG211" s="745"/>
      <c r="DH211" s="745"/>
      <c r="DI211" s="745"/>
      <c r="DJ211" s="745"/>
      <c r="DK211" s="745"/>
      <c r="DL211" s="745"/>
      <c r="DM211" s="745"/>
      <c r="DN211" s="745"/>
      <c r="DO211" s="745"/>
      <c r="DP211" s="745"/>
      <c r="DQ211" s="745"/>
      <c r="DR211" s="745"/>
      <c r="DS211" s="745"/>
      <c r="DT211" s="745"/>
      <c r="DU211" s="745"/>
      <c r="DV211" s="745"/>
      <c r="DW211" s="745"/>
      <c r="DX211" s="745"/>
      <c r="DY211" s="745"/>
      <c r="DZ211" s="745"/>
      <c r="EA211" s="745"/>
      <c r="EB211" s="745"/>
      <c r="EC211" s="745"/>
      <c r="ED211" s="745"/>
      <c r="EE211" s="745"/>
      <c r="EF211" s="745"/>
      <c r="EG211" s="745"/>
      <c r="EH211" s="745"/>
      <c r="EI211" s="745"/>
      <c r="EJ211" s="745"/>
      <c r="EK211" s="745"/>
      <c r="EL211" s="745"/>
      <c r="EM211" s="745"/>
      <c r="EN211" s="745"/>
      <c r="EO211" s="745"/>
      <c r="EP211" s="745"/>
      <c r="EQ211" s="745"/>
      <c r="ER211" s="745"/>
      <c r="ES211" s="745"/>
      <c r="ET211" s="745"/>
      <c r="EU211" s="745"/>
      <c r="EV211" s="745"/>
      <c r="EW211" s="745"/>
      <c r="EX211" s="745"/>
      <c r="EY211" s="745"/>
      <c r="EZ211" s="745"/>
      <c r="FA211" s="745"/>
      <c r="FB211" s="745"/>
      <c r="FC211" s="745"/>
      <c r="FD211" s="745"/>
      <c r="FE211" s="745"/>
      <c r="FF211" s="745"/>
      <c r="FG211" s="745"/>
      <c r="FH211" s="745"/>
      <c r="FI211" s="745"/>
      <c r="FJ211" s="745"/>
      <c r="FK211" s="745"/>
      <c r="FL211" s="745"/>
      <c r="FM211" s="745"/>
      <c r="FN211" s="745"/>
      <c r="FO211" s="745"/>
      <c r="FP211" s="745"/>
      <c r="FQ211" s="745"/>
      <c r="FR211" s="745"/>
      <c r="FS211" s="745"/>
      <c r="FT211" s="745"/>
      <c r="FU211" s="745"/>
      <c r="FV211" s="745"/>
      <c r="FW211" s="745"/>
      <c r="FX211" s="745"/>
      <c r="FY211" s="745"/>
      <c r="FZ211" s="745"/>
      <c r="GA211" s="745"/>
      <c r="GB211" s="745"/>
      <c r="GC211" s="745"/>
      <c r="GD211" s="745"/>
      <c r="GE211" s="745"/>
      <c r="GF211" s="745"/>
      <c r="GG211" s="745"/>
      <c r="GH211" s="745"/>
      <c r="GI211" s="745"/>
      <c r="GJ211" s="745"/>
      <c r="GK211" s="745"/>
      <c r="GL211" s="745"/>
      <c r="GM211" s="745"/>
      <c r="GN211" s="745"/>
      <c r="GO211" s="745"/>
      <c r="GP211" s="745"/>
      <c r="GQ211" s="745"/>
      <c r="GR211" s="745"/>
      <c r="GS211" s="745"/>
      <c r="GT211" s="745"/>
      <c r="GU211" s="745"/>
      <c r="GV211" s="745"/>
      <c r="GW211" s="745"/>
      <c r="GX211" s="745"/>
      <c r="GY211" s="745"/>
      <c r="GZ211" s="745"/>
      <c r="HA211" s="745"/>
      <c r="HB211" s="745"/>
      <c r="HC211" s="745"/>
      <c r="HD211" s="745"/>
      <c r="HE211" s="745"/>
      <c r="HF211" s="745"/>
      <c r="HG211" s="745"/>
      <c r="HH211" s="745"/>
      <c r="HI211" s="745"/>
      <c r="HJ211" s="745"/>
      <c r="HK211" s="745"/>
      <c r="HL211" s="745"/>
      <c r="HM211" s="745"/>
      <c r="HN211" s="745"/>
      <c r="HO211" s="745"/>
      <c r="HP211" s="745"/>
      <c r="HQ211" s="745"/>
      <c r="HR211" s="745"/>
      <c r="HS211" s="745"/>
      <c r="HT211" s="745"/>
      <c r="HU211" s="745"/>
      <c r="HV211" s="745"/>
      <c r="HW211" s="745"/>
      <c r="HX211" s="745"/>
      <c r="HY211" s="745"/>
      <c r="HZ211" s="745"/>
      <c r="IA211" s="745"/>
      <c r="IB211" s="745"/>
      <c r="IC211" s="745"/>
      <c r="ID211" s="745"/>
      <c r="IE211" s="745"/>
      <c r="IF211" s="745"/>
      <c r="IG211" s="745"/>
      <c r="IH211" s="745"/>
      <c r="II211" s="745"/>
      <c r="IJ211" s="745"/>
      <c r="IK211" s="745"/>
      <c r="IL211" s="745"/>
      <c r="IM211" s="745"/>
      <c r="IN211" s="745"/>
    </row>
    <row r="212" spans="1:248" ht="12.75">
      <c r="A212" s="758"/>
      <c r="B212" s="758"/>
      <c r="C212" s="758"/>
      <c r="D212" s="758"/>
      <c r="E212" s="750"/>
      <c r="F212" s="758"/>
      <c r="G212" s="758"/>
      <c r="H212" s="758"/>
      <c r="I212" s="750"/>
      <c r="J212" s="758"/>
      <c r="K212" s="758"/>
      <c r="L212" s="750"/>
      <c r="M212" s="758"/>
      <c r="N212" s="758"/>
      <c r="O212" s="750"/>
      <c r="P212" s="750"/>
      <c r="Q212" s="750"/>
      <c r="R212" s="750"/>
      <c r="S212" s="750"/>
      <c r="T212" s="750"/>
      <c r="U212" s="757"/>
      <c r="V212" s="753"/>
      <c r="W212" s="745"/>
      <c r="X212" s="745"/>
      <c r="Y212" s="753"/>
      <c r="Z212" s="745"/>
      <c r="AA212" s="745"/>
      <c r="AB212" s="745"/>
      <c r="AC212" s="745"/>
      <c r="AD212" s="745"/>
      <c r="AE212" s="745"/>
      <c r="AF212" s="745"/>
      <c r="AG212" s="745"/>
      <c r="AH212" s="745"/>
      <c r="AI212" s="745"/>
      <c r="AJ212" s="745"/>
      <c r="AK212" s="745"/>
      <c r="AL212" s="745"/>
      <c r="AM212" s="745"/>
      <c r="AN212" s="745"/>
      <c r="AO212" s="745"/>
      <c r="AP212" s="745"/>
      <c r="AQ212" s="745"/>
      <c r="AR212" s="745"/>
      <c r="AS212" s="745"/>
      <c r="AT212" s="745"/>
      <c r="AU212" s="745"/>
      <c r="AV212" s="745"/>
      <c r="AW212" s="745"/>
      <c r="AX212" s="745"/>
      <c r="AY212" s="745"/>
      <c r="AZ212" s="745"/>
      <c r="BA212" s="745"/>
      <c r="BB212" s="745"/>
      <c r="BC212" s="745"/>
      <c r="BD212" s="745"/>
      <c r="BE212" s="745"/>
      <c r="BF212" s="745"/>
      <c r="BG212" s="745"/>
      <c r="BH212" s="745"/>
      <c r="BI212" s="745"/>
      <c r="BJ212" s="745"/>
      <c r="BK212" s="745"/>
      <c r="BL212" s="745"/>
      <c r="BM212" s="745"/>
      <c r="BN212" s="745"/>
      <c r="BO212" s="745"/>
      <c r="BP212" s="745"/>
      <c r="BQ212" s="745"/>
      <c r="BR212" s="745"/>
      <c r="BS212" s="745"/>
      <c r="BT212" s="745"/>
      <c r="BU212" s="745"/>
      <c r="BV212" s="745"/>
      <c r="BW212" s="745"/>
      <c r="BX212" s="745"/>
      <c r="BY212" s="745"/>
      <c r="BZ212" s="745"/>
      <c r="CA212" s="745"/>
      <c r="CB212" s="745"/>
      <c r="CC212" s="745"/>
      <c r="CD212" s="745"/>
      <c r="CE212" s="745"/>
      <c r="CF212" s="745"/>
      <c r="CG212" s="745"/>
      <c r="CH212" s="745"/>
      <c r="CI212" s="745"/>
      <c r="CJ212" s="745"/>
      <c r="CK212" s="745"/>
      <c r="CL212" s="745"/>
      <c r="CM212" s="745"/>
      <c r="CN212" s="745"/>
      <c r="CO212" s="745"/>
      <c r="CP212" s="745"/>
      <c r="CQ212" s="745"/>
      <c r="CR212" s="745"/>
      <c r="CS212" s="745"/>
      <c r="CT212" s="745"/>
      <c r="CU212" s="745"/>
      <c r="CV212" s="745"/>
      <c r="CW212" s="745"/>
      <c r="CX212" s="745"/>
      <c r="CY212" s="745"/>
      <c r="CZ212" s="745"/>
      <c r="DA212" s="745"/>
      <c r="DB212" s="745"/>
      <c r="DC212" s="745"/>
      <c r="DD212" s="745"/>
      <c r="DE212" s="745"/>
      <c r="DF212" s="745"/>
      <c r="DG212" s="745"/>
      <c r="DH212" s="745"/>
      <c r="DI212" s="745"/>
      <c r="DJ212" s="745"/>
      <c r="DK212" s="745"/>
      <c r="DL212" s="745"/>
      <c r="DM212" s="745"/>
      <c r="DN212" s="745"/>
      <c r="DO212" s="745"/>
      <c r="DP212" s="745"/>
      <c r="DQ212" s="745"/>
      <c r="DR212" s="745"/>
      <c r="DS212" s="745"/>
      <c r="DT212" s="745"/>
      <c r="DU212" s="745"/>
      <c r="DV212" s="745"/>
      <c r="DW212" s="745"/>
      <c r="DX212" s="745"/>
      <c r="DY212" s="745"/>
      <c r="DZ212" s="745"/>
      <c r="EA212" s="745"/>
      <c r="EB212" s="745"/>
      <c r="EC212" s="745"/>
      <c r="ED212" s="745"/>
      <c r="EE212" s="745"/>
      <c r="EF212" s="745"/>
      <c r="EG212" s="745"/>
      <c r="EH212" s="745"/>
      <c r="EI212" s="745"/>
      <c r="EJ212" s="745"/>
      <c r="EK212" s="745"/>
      <c r="EL212" s="745"/>
      <c r="EM212" s="745"/>
      <c r="EN212" s="745"/>
      <c r="EO212" s="745"/>
      <c r="EP212" s="745"/>
      <c r="EQ212" s="745"/>
      <c r="ER212" s="745"/>
      <c r="ES212" s="745"/>
      <c r="ET212" s="745"/>
      <c r="EU212" s="745"/>
      <c r="EV212" s="745"/>
      <c r="EW212" s="745"/>
      <c r="EX212" s="745"/>
      <c r="EY212" s="745"/>
      <c r="EZ212" s="745"/>
      <c r="FA212" s="745"/>
      <c r="FB212" s="745"/>
      <c r="FC212" s="745"/>
      <c r="FD212" s="745"/>
      <c r="FE212" s="745"/>
      <c r="FF212" s="745"/>
      <c r="FG212" s="745"/>
      <c r="FH212" s="745"/>
      <c r="FI212" s="745"/>
      <c r="FJ212" s="745"/>
      <c r="FK212" s="745"/>
      <c r="FL212" s="745"/>
      <c r="FM212" s="745"/>
      <c r="FN212" s="745"/>
      <c r="FO212" s="745"/>
      <c r="FP212" s="745"/>
      <c r="FQ212" s="745"/>
      <c r="FR212" s="745"/>
      <c r="FS212" s="745"/>
      <c r="FT212" s="745"/>
      <c r="FU212" s="745"/>
      <c r="FV212" s="745"/>
      <c r="FW212" s="745"/>
      <c r="FX212" s="745"/>
      <c r="FY212" s="745"/>
      <c r="FZ212" s="745"/>
      <c r="GA212" s="745"/>
      <c r="GB212" s="745"/>
      <c r="GC212" s="745"/>
      <c r="GD212" s="745"/>
      <c r="GE212" s="745"/>
      <c r="GF212" s="745"/>
      <c r="GG212" s="745"/>
      <c r="GH212" s="745"/>
      <c r="GI212" s="745"/>
      <c r="GJ212" s="745"/>
      <c r="GK212" s="745"/>
      <c r="GL212" s="745"/>
      <c r="GM212" s="745"/>
      <c r="GN212" s="745"/>
      <c r="GO212" s="745"/>
      <c r="GP212" s="745"/>
      <c r="GQ212" s="745"/>
      <c r="GR212" s="745"/>
      <c r="GS212" s="745"/>
      <c r="GT212" s="745"/>
      <c r="GU212" s="745"/>
      <c r="GV212" s="745"/>
      <c r="GW212" s="745"/>
      <c r="GX212" s="745"/>
      <c r="GY212" s="745"/>
      <c r="GZ212" s="745"/>
      <c r="HA212" s="745"/>
      <c r="HB212" s="745"/>
      <c r="HC212" s="745"/>
      <c r="HD212" s="745"/>
      <c r="HE212" s="745"/>
      <c r="HF212" s="745"/>
      <c r="HG212" s="745"/>
      <c r="HH212" s="745"/>
      <c r="HI212" s="745"/>
      <c r="HJ212" s="745"/>
      <c r="HK212" s="745"/>
      <c r="HL212" s="745"/>
      <c r="HM212" s="745"/>
      <c r="HN212" s="745"/>
      <c r="HO212" s="745"/>
      <c r="HP212" s="745"/>
      <c r="HQ212" s="745"/>
      <c r="HR212" s="745"/>
      <c r="HS212" s="745"/>
      <c r="HT212" s="745"/>
      <c r="HU212" s="745"/>
      <c r="HV212" s="745"/>
      <c r="HW212" s="745"/>
      <c r="HX212" s="745"/>
      <c r="HY212" s="745"/>
      <c r="HZ212" s="745"/>
      <c r="IA212" s="745"/>
      <c r="IB212" s="745"/>
      <c r="IC212" s="745"/>
      <c r="ID212" s="745"/>
      <c r="IE212" s="745"/>
      <c r="IF212" s="745"/>
      <c r="IG212" s="745"/>
      <c r="IH212" s="745"/>
      <c r="II212" s="745"/>
      <c r="IJ212" s="745"/>
      <c r="IK212" s="745"/>
      <c r="IL212" s="745"/>
      <c r="IM212" s="745"/>
      <c r="IN212" s="745"/>
    </row>
    <row r="213" spans="1:248" ht="12.75">
      <c r="A213" s="758"/>
      <c r="B213" s="758"/>
      <c r="C213" s="758"/>
      <c r="D213" s="758"/>
      <c r="E213" s="750"/>
      <c r="F213" s="758"/>
      <c r="G213" s="758"/>
      <c r="H213" s="758"/>
      <c r="I213" s="750"/>
      <c r="J213" s="758"/>
      <c r="K213" s="758"/>
      <c r="L213" s="750"/>
      <c r="M213" s="758"/>
      <c r="N213" s="758"/>
      <c r="O213" s="750"/>
      <c r="P213" s="750"/>
      <c r="Q213" s="750"/>
      <c r="R213" s="750"/>
      <c r="S213" s="750"/>
      <c r="T213" s="750"/>
      <c r="U213" s="757"/>
      <c r="V213" s="753"/>
      <c r="W213" s="745"/>
      <c r="X213" s="745"/>
      <c r="Y213" s="753"/>
      <c r="Z213" s="745"/>
      <c r="AA213" s="745"/>
      <c r="AB213" s="745"/>
      <c r="AC213" s="745"/>
      <c r="AD213" s="745"/>
      <c r="AE213" s="745"/>
      <c r="AF213" s="745"/>
      <c r="AG213" s="745"/>
      <c r="AH213" s="745"/>
      <c r="AI213" s="745"/>
      <c r="AJ213" s="745"/>
      <c r="AK213" s="745"/>
      <c r="AL213" s="745"/>
      <c r="AM213" s="745"/>
      <c r="AN213" s="745"/>
      <c r="AO213" s="745"/>
      <c r="AP213" s="745"/>
      <c r="AQ213" s="745"/>
      <c r="AR213" s="745"/>
      <c r="AS213" s="745"/>
      <c r="AT213" s="745"/>
      <c r="AU213" s="745"/>
      <c r="AV213" s="745"/>
      <c r="AW213" s="745"/>
      <c r="AX213" s="745"/>
      <c r="AY213" s="745"/>
      <c r="AZ213" s="745"/>
      <c r="BA213" s="745"/>
      <c r="BB213" s="745"/>
      <c r="BC213" s="745"/>
      <c r="BD213" s="745"/>
      <c r="BE213" s="745"/>
      <c r="BF213" s="745"/>
      <c r="BG213" s="745"/>
      <c r="BH213" s="745"/>
      <c r="BI213" s="745"/>
      <c r="BJ213" s="745"/>
      <c r="BK213" s="745"/>
      <c r="BL213" s="745"/>
      <c r="BM213" s="745"/>
      <c r="BN213" s="745"/>
      <c r="BO213" s="745"/>
      <c r="BP213" s="745"/>
      <c r="BQ213" s="745"/>
      <c r="BR213" s="745"/>
      <c r="BS213" s="745"/>
      <c r="BT213" s="745"/>
      <c r="BU213" s="745"/>
      <c r="BV213" s="745"/>
      <c r="BW213" s="745"/>
      <c r="BX213" s="745"/>
      <c r="BY213" s="745"/>
      <c r="BZ213" s="745"/>
      <c r="CA213" s="745"/>
      <c r="CB213" s="745"/>
      <c r="CC213" s="745"/>
      <c r="CD213" s="745"/>
      <c r="CE213" s="745"/>
      <c r="CF213" s="745"/>
      <c r="CG213" s="745"/>
      <c r="CH213" s="745"/>
      <c r="CI213" s="745"/>
      <c r="CJ213" s="745"/>
      <c r="CK213" s="745"/>
      <c r="CL213" s="745"/>
      <c r="CM213" s="745"/>
      <c r="CN213" s="745"/>
      <c r="CO213" s="745"/>
      <c r="CP213" s="745"/>
      <c r="CQ213" s="745"/>
      <c r="CR213" s="745"/>
      <c r="CS213" s="745"/>
      <c r="CT213" s="745"/>
      <c r="CU213" s="745"/>
      <c r="CV213" s="745"/>
      <c r="CW213" s="745"/>
      <c r="CX213" s="745"/>
      <c r="CY213" s="745"/>
      <c r="CZ213" s="745"/>
      <c r="DA213" s="745"/>
      <c r="DB213" s="745"/>
      <c r="DC213" s="745"/>
      <c r="DD213" s="745"/>
      <c r="DE213" s="745"/>
      <c r="DF213" s="745"/>
      <c r="DG213" s="745"/>
      <c r="DH213" s="745"/>
      <c r="DI213" s="745"/>
      <c r="DJ213" s="745"/>
      <c r="DK213" s="745"/>
      <c r="DL213" s="745"/>
      <c r="DM213" s="745"/>
      <c r="DN213" s="745"/>
      <c r="DO213" s="745"/>
      <c r="DP213" s="745"/>
      <c r="DQ213" s="745"/>
      <c r="DR213" s="745"/>
      <c r="DS213" s="745"/>
      <c r="DT213" s="745"/>
      <c r="DU213" s="745"/>
      <c r="DV213" s="745"/>
      <c r="DW213" s="745"/>
      <c r="DX213" s="745"/>
      <c r="DY213" s="745"/>
      <c r="DZ213" s="745"/>
      <c r="EA213" s="745"/>
      <c r="EB213" s="745"/>
      <c r="EC213" s="745"/>
      <c r="ED213" s="745"/>
      <c r="EE213" s="745"/>
      <c r="EF213" s="745"/>
      <c r="EG213" s="745"/>
      <c r="EH213" s="745"/>
      <c r="EI213" s="745"/>
      <c r="EJ213" s="745"/>
      <c r="EK213" s="745"/>
      <c r="EL213" s="745"/>
      <c r="EM213" s="745"/>
      <c r="EN213" s="745"/>
      <c r="EO213" s="745"/>
      <c r="EP213" s="745"/>
      <c r="EQ213" s="745"/>
      <c r="ER213" s="745"/>
      <c r="ES213" s="745"/>
      <c r="ET213" s="745"/>
      <c r="EU213" s="745"/>
      <c r="EV213" s="745"/>
      <c r="EW213" s="745"/>
      <c r="EX213" s="745"/>
      <c r="EY213" s="745"/>
      <c r="EZ213" s="745"/>
      <c r="FA213" s="745"/>
      <c r="FB213" s="745"/>
      <c r="FC213" s="745"/>
      <c r="FD213" s="745"/>
      <c r="FE213" s="745"/>
      <c r="FF213" s="745"/>
      <c r="FG213" s="745"/>
      <c r="FH213" s="745"/>
      <c r="FI213" s="745"/>
      <c r="FJ213" s="745"/>
      <c r="FK213" s="745"/>
      <c r="FL213" s="745"/>
      <c r="FM213" s="745"/>
      <c r="FN213" s="745"/>
      <c r="FO213" s="745"/>
      <c r="FP213" s="745"/>
      <c r="FQ213" s="745"/>
      <c r="FR213" s="745"/>
      <c r="FS213" s="745"/>
      <c r="FT213" s="745"/>
      <c r="FU213" s="745"/>
      <c r="FV213" s="745"/>
      <c r="FW213" s="745"/>
      <c r="FX213" s="745"/>
      <c r="FY213" s="745"/>
      <c r="FZ213" s="745"/>
      <c r="GA213" s="745"/>
      <c r="GB213" s="745"/>
      <c r="GC213" s="745"/>
      <c r="GD213" s="745"/>
      <c r="GE213" s="745"/>
      <c r="GF213" s="745"/>
      <c r="GG213" s="745"/>
      <c r="GH213" s="745"/>
      <c r="GI213" s="745"/>
      <c r="GJ213" s="745"/>
      <c r="GK213" s="745"/>
      <c r="GL213" s="745"/>
      <c r="GM213" s="745"/>
      <c r="GN213" s="745"/>
      <c r="GO213" s="745"/>
      <c r="GP213" s="745"/>
      <c r="GQ213" s="745"/>
      <c r="GR213" s="745"/>
      <c r="GS213" s="745"/>
      <c r="GT213" s="745"/>
      <c r="GU213" s="745"/>
      <c r="GV213" s="745"/>
      <c r="GW213" s="745"/>
      <c r="GX213" s="745"/>
      <c r="GY213" s="745"/>
      <c r="GZ213" s="745"/>
      <c r="HA213" s="745"/>
      <c r="HB213" s="745"/>
      <c r="HC213" s="745"/>
      <c r="HD213" s="745"/>
      <c r="HE213" s="745"/>
      <c r="HF213" s="745"/>
      <c r="HG213" s="745"/>
      <c r="HH213" s="745"/>
      <c r="HI213" s="745"/>
      <c r="HJ213" s="745"/>
      <c r="HK213" s="745"/>
      <c r="HL213" s="745"/>
      <c r="HM213" s="745"/>
      <c r="HN213" s="745"/>
      <c r="HO213" s="745"/>
      <c r="HP213" s="745"/>
      <c r="HQ213" s="745"/>
      <c r="HR213" s="745"/>
      <c r="HS213" s="745"/>
      <c r="HT213" s="745"/>
      <c r="HU213" s="745"/>
      <c r="HV213" s="745"/>
      <c r="HW213" s="745"/>
      <c r="HX213" s="745"/>
      <c r="HY213" s="745"/>
      <c r="HZ213" s="745"/>
      <c r="IA213" s="745"/>
      <c r="IB213" s="745"/>
      <c r="IC213" s="745"/>
      <c r="ID213" s="745"/>
      <c r="IE213" s="745"/>
      <c r="IF213" s="745"/>
      <c r="IG213" s="745"/>
      <c r="IH213" s="745"/>
      <c r="II213" s="745"/>
      <c r="IJ213" s="745"/>
      <c r="IK213" s="745"/>
      <c r="IL213" s="745"/>
      <c r="IM213" s="745"/>
      <c r="IN213" s="745"/>
    </row>
    <row r="214" spans="1:248" ht="12.75">
      <c r="A214" s="758"/>
      <c r="B214" s="758"/>
      <c r="C214" s="758"/>
      <c r="D214" s="758"/>
      <c r="E214" s="750"/>
      <c r="F214" s="758"/>
      <c r="G214" s="758"/>
      <c r="H214" s="758"/>
      <c r="I214" s="750"/>
      <c r="J214" s="758"/>
      <c r="K214" s="758"/>
      <c r="L214" s="750"/>
      <c r="M214" s="758"/>
      <c r="N214" s="758"/>
      <c r="O214" s="750"/>
      <c r="P214" s="750"/>
      <c r="Q214" s="750"/>
      <c r="R214" s="750"/>
      <c r="S214" s="750"/>
      <c r="T214" s="750"/>
      <c r="U214" s="757"/>
      <c r="V214" s="753"/>
      <c r="W214" s="745"/>
      <c r="X214" s="745"/>
      <c r="Y214" s="753"/>
      <c r="Z214" s="745"/>
      <c r="AA214" s="745"/>
      <c r="AB214" s="745"/>
      <c r="AC214" s="745"/>
      <c r="AD214" s="745"/>
      <c r="AE214" s="745"/>
      <c r="AF214" s="745"/>
      <c r="AG214" s="745"/>
      <c r="AH214" s="745"/>
      <c r="AI214" s="745"/>
      <c r="AJ214" s="745"/>
      <c r="AK214" s="745"/>
      <c r="AL214" s="745"/>
      <c r="AM214" s="745"/>
      <c r="AN214" s="745"/>
      <c r="AO214" s="745"/>
      <c r="AP214" s="745"/>
      <c r="AQ214" s="745"/>
      <c r="AR214" s="745"/>
      <c r="AS214" s="745"/>
      <c r="AT214" s="745"/>
      <c r="AU214" s="745"/>
      <c r="AV214" s="745"/>
      <c r="AW214" s="745"/>
      <c r="AX214" s="745"/>
      <c r="AY214" s="745"/>
      <c r="AZ214" s="745"/>
      <c r="BA214" s="745"/>
      <c r="BB214" s="745"/>
      <c r="BC214" s="745"/>
      <c r="BD214" s="745"/>
      <c r="BE214" s="745"/>
      <c r="BF214" s="745"/>
      <c r="BG214" s="745"/>
      <c r="BH214" s="745"/>
      <c r="BI214" s="745"/>
      <c r="BJ214" s="745"/>
      <c r="BK214" s="745"/>
      <c r="BL214" s="745"/>
      <c r="BM214" s="745"/>
      <c r="BN214" s="745"/>
      <c r="BO214" s="745"/>
      <c r="BP214" s="745"/>
      <c r="BQ214" s="745"/>
      <c r="BR214" s="745"/>
      <c r="BS214" s="745"/>
      <c r="BT214" s="745"/>
      <c r="BU214" s="745"/>
      <c r="BV214" s="745"/>
      <c r="BW214" s="745"/>
      <c r="BX214" s="745"/>
      <c r="BY214" s="745"/>
      <c r="BZ214" s="745"/>
      <c r="CA214" s="745"/>
      <c r="CB214" s="745"/>
      <c r="CC214" s="745"/>
      <c r="CD214" s="745"/>
      <c r="CE214" s="745"/>
      <c r="CF214" s="745"/>
      <c r="CG214" s="745"/>
      <c r="CH214" s="745"/>
      <c r="CI214" s="745"/>
      <c r="CJ214" s="745"/>
      <c r="CK214" s="745"/>
      <c r="CL214" s="745"/>
      <c r="CM214" s="745"/>
      <c r="CN214" s="745"/>
      <c r="CO214" s="745"/>
      <c r="CP214" s="745"/>
      <c r="CQ214" s="745"/>
      <c r="CR214" s="745"/>
      <c r="CS214" s="745"/>
      <c r="CT214" s="745"/>
      <c r="CU214" s="745"/>
      <c r="CV214" s="745"/>
      <c r="CW214" s="745"/>
      <c r="CX214" s="745"/>
      <c r="CY214" s="745"/>
      <c r="CZ214" s="745"/>
      <c r="DA214" s="745"/>
      <c r="DB214" s="745"/>
      <c r="DC214" s="745"/>
      <c r="DD214" s="745"/>
      <c r="DE214" s="745"/>
      <c r="DF214" s="745"/>
      <c r="DG214" s="745"/>
      <c r="DH214" s="745"/>
      <c r="DI214" s="745"/>
      <c r="DJ214" s="745"/>
      <c r="DK214" s="745"/>
      <c r="DL214" s="745"/>
      <c r="DM214" s="745"/>
      <c r="DN214" s="745"/>
      <c r="DO214" s="745"/>
      <c r="DP214" s="745"/>
      <c r="DQ214" s="745"/>
      <c r="DR214" s="745"/>
      <c r="DS214" s="745"/>
      <c r="DT214" s="745"/>
      <c r="DU214" s="745"/>
      <c r="DV214" s="745"/>
      <c r="DW214" s="745"/>
      <c r="DX214" s="745"/>
      <c r="DY214" s="745"/>
      <c r="DZ214" s="745"/>
      <c r="EA214" s="745"/>
      <c r="EB214" s="745"/>
      <c r="EC214" s="745"/>
      <c r="ED214" s="745"/>
      <c r="EE214" s="745"/>
      <c r="EF214" s="745"/>
      <c r="EG214" s="745"/>
      <c r="EH214" s="745"/>
      <c r="EI214" s="745"/>
      <c r="EJ214" s="745"/>
      <c r="EK214" s="745"/>
      <c r="EL214" s="745"/>
      <c r="EM214" s="745"/>
      <c r="EN214" s="745"/>
      <c r="EO214" s="745"/>
      <c r="EP214" s="745"/>
      <c r="EQ214" s="745"/>
      <c r="ER214" s="745"/>
      <c r="ES214" s="745"/>
      <c r="ET214" s="745"/>
      <c r="EU214" s="745"/>
      <c r="EV214" s="745"/>
      <c r="EW214" s="745"/>
      <c r="EX214" s="745"/>
      <c r="EY214" s="745"/>
      <c r="EZ214" s="745"/>
      <c r="FA214" s="745"/>
      <c r="FB214" s="745"/>
      <c r="FC214" s="745"/>
      <c r="FD214" s="745"/>
      <c r="FE214" s="745"/>
      <c r="FF214" s="745"/>
      <c r="FG214" s="745"/>
      <c r="FH214" s="745"/>
      <c r="FI214" s="745"/>
      <c r="FJ214" s="745"/>
      <c r="FK214" s="745"/>
      <c r="FL214" s="745"/>
      <c r="FM214" s="745"/>
      <c r="FN214" s="745"/>
      <c r="FO214" s="745"/>
      <c r="FP214" s="745"/>
      <c r="FQ214" s="745"/>
      <c r="FR214" s="745"/>
      <c r="FS214" s="745"/>
      <c r="FT214" s="745"/>
      <c r="FU214" s="745"/>
      <c r="FV214" s="745"/>
      <c r="FW214" s="745"/>
      <c r="FX214" s="745"/>
      <c r="FY214" s="745"/>
      <c r="FZ214" s="745"/>
      <c r="GA214" s="745"/>
      <c r="GB214" s="745"/>
      <c r="GC214" s="745"/>
      <c r="GD214" s="745"/>
      <c r="GE214" s="745"/>
      <c r="GF214" s="745"/>
      <c r="GG214" s="745"/>
      <c r="GH214" s="745"/>
      <c r="GI214" s="745"/>
      <c r="GJ214" s="745"/>
      <c r="GK214" s="745"/>
      <c r="GL214" s="745"/>
      <c r="GM214" s="745"/>
      <c r="GN214" s="745"/>
      <c r="GO214" s="745"/>
      <c r="GP214" s="745"/>
      <c r="GQ214" s="745"/>
      <c r="GR214" s="745"/>
      <c r="GS214" s="745"/>
      <c r="GT214" s="745"/>
      <c r="GU214" s="745"/>
      <c r="GV214" s="745"/>
      <c r="GW214" s="745"/>
      <c r="GX214" s="745"/>
      <c r="GY214" s="745"/>
      <c r="GZ214" s="745"/>
      <c r="HA214" s="745"/>
      <c r="HB214" s="745"/>
      <c r="HC214" s="745"/>
      <c r="HD214" s="745"/>
      <c r="HE214" s="745"/>
      <c r="HF214" s="745"/>
      <c r="HG214" s="745"/>
      <c r="HH214" s="745"/>
      <c r="HI214" s="745"/>
      <c r="HJ214" s="745"/>
      <c r="HK214" s="745"/>
      <c r="HL214" s="745"/>
      <c r="HM214" s="745"/>
      <c r="HN214" s="745"/>
      <c r="HO214" s="745"/>
      <c r="HP214" s="745"/>
      <c r="HQ214" s="745"/>
      <c r="HR214" s="745"/>
      <c r="HS214" s="745"/>
      <c r="HT214" s="745"/>
      <c r="HU214" s="745"/>
      <c r="HV214" s="745"/>
      <c r="HW214" s="745"/>
      <c r="HX214" s="745"/>
      <c r="HY214" s="745"/>
      <c r="HZ214" s="745"/>
      <c r="IA214" s="745"/>
      <c r="IB214" s="745"/>
      <c r="IC214" s="745"/>
      <c r="ID214" s="745"/>
      <c r="IE214" s="745"/>
      <c r="IF214" s="745"/>
      <c r="IG214" s="745"/>
      <c r="IH214" s="745"/>
      <c r="II214" s="745"/>
      <c r="IJ214" s="745"/>
      <c r="IK214" s="745"/>
      <c r="IL214" s="745"/>
      <c r="IM214" s="745"/>
      <c r="IN214" s="745"/>
    </row>
    <row r="215" spans="1:248" ht="12.75">
      <c r="A215" s="758"/>
      <c r="B215" s="758"/>
      <c r="C215" s="758"/>
      <c r="D215" s="758"/>
      <c r="E215" s="750"/>
      <c r="F215" s="758"/>
      <c r="G215" s="758"/>
      <c r="H215" s="758"/>
      <c r="I215" s="750"/>
      <c r="J215" s="758"/>
      <c r="K215" s="758"/>
      <c r="L215" s="750"/>
      <c r="M215" s="758"/>
      <c r="N215" s="758"/>
      <c r="O215" s="750"/>
      <c r="P215" s="750"/>
      <c r="Q215" s="750"/>
      <c r="R215" s="750"/>
      <c r="S215" s="750"/>
      <c r="T215" s="750"/>
      <c r="U215" s="757"/>
      <c r="V215" s="753"/>
      <c r="W215" s="745"/>
      <c r="X215" s="745"/>
      <c r="Y215" s="753"/>
      <c r="Z215" s="745"/>
      <c r="AA215" s="745"/>
      <c r="AB215" s="745"/>
      <c r="AC215" s="745"/>
      <c r="AD215" s="745"/>
      <c r="AE215" s="745"/>
      <c r="AF215" s="745"/>
      <c r="AG215" s="745"/>
      <c r="AH215" s="745"/>
      <c r="AI215" s="745"/>
      <c r="AJ215" s="745"/>
      <c r="AK215" s="745"/>
      <c r="AL215" s="745"/>
      <c r="AM215" s="745"/>
      <c r="AN215" s="745"/>
      <c r="AO215" s="745"/>
      <c r="AP215" s="745"/>
      <c r="AQ215" s="745"/>
      <c r="AR215" s="745"/>
      <c r="AS215" s="745"/>
      <c r="AT215" s="745"/>
      <c r="AU215" s="745"/>
      <c r="AV215" s="745"/>
      <c r="AW215" s="745"/>
      <c r="AX215" s="745"/>
      <c r="AY215" s="745"/>
      <c r="AZ215" s="745"/>
      <c r="BA215" s="745"/>
      <c r="BB215" s="745"/>
      <c r="BC215" s="745"/>
      <c r="BD215" s="745"/>
      <c r="BE215" s="745"/>
      <c r="BF215" s="745"/>
      <c r="BG215" s="745"/>
      <c r="BH215" s="745"/>
      <c r="BI215" s="745"/>
      <c r="BJ215" s="745"/>
      <c r="BK215" s="745"/>
      <c r="BL215" s="745"/>
      <c r="BM215" s="745"/>
      <c r="BN215" s="745"/>
      <c r="BO215" s="745"/>
      <c r="BP215" s="745"/>
      <c r="BQ215" s="745"/>
      <c r="BR215" s="745"/>
      <c r="BS215" s="745"/>
      <c r="BT215" s="745"/>
      <c r="BU215" s="745"/>
      <c r="BV215" s="745"/>
      <c r="BW215" s="745"/>
      <c r="BX215" s="745"/>
      <c r="BY215" s="745"/>
      <c r="BZ215" s="745"/>
      <c r="CA215" s="745"/>
      <c r="CB215" s="745"/>
      <c r="CC215" s="745"/>
      <c r="CD215" s="745"/>
      <c r="CE215" s="745"/>
      <c r="CF215" s="745"/>
      <c r="CG215" s="745"/>
      <c r="CH215" s="745"/>
      <c r="CI215" s="745"/>
      <c r="CJ215" s="745"/>
      <c r="CK215" s="745"/>
      <c r="CL215" s="745"/>
      <c r="CM215" s="745"/>
      <c r="CN215" s="745"/>
      <c r="CO215" s="745"/>
      <c r="CP215" s="745"/>
      <c r="CQ215" s="745"/>
      <c r="CR215" s="745"/>
      <c r="CS215" s="745"/>
      <c r="CT215" s="745"/>
      <c r="CU215" s="745"/>
      <c r="CV215" s="745"/>
      <c r="CW215" s="745"/>
      <c r="CX215" s="745"/>
      <c r="CY215" s="745"/>
      <c r="CZ215" s="745"/>
      <c r="DA215" s="745"/>
      <c r="DB215" s="745"/>
      <c r="DC215" s="745"/>
      <c r="DD215" s="745"/>
      <c r="DE215" s="745"/>
      <c r="DF215" s="745"/>
      <c r="DG215" s="745"/>
      <c r="DH215" s="745"/>
      <c r="DI215" s="745"/>
      <c r="DJ215" s="745"/>
      <c r="DK215" s="745"/>
      <c r="DL215" s="745"/>
      <c r="DM215" s="745"/>
      <c r="DN215" s="745"/>
      <c r="DO215" s="745"/>
      <c r="DP215" s="745"/>
      <c r="DQ215" s="745"/>
      <c r="DR215" s="745"/>
      <c r="DS215" s="745"/>
      <c r="DT215" s="745"/>
      <c r="DU215" s="745"/>
      <c r="DV215" s="745"/>
      <c r="DW215" s="745"/>
      <c r="DX215" s="745"/>
      <c r="DY215" s="745"/>
      <c r="DZ215" s="745"/>
      <c r="EA215" s="745"/>
      <c r="EB215" s="745"/>
      <c r="EC215" s="745"/>
      <c r="ED215" s="745"/>
      <c r="EE215" s="745"/>
      <c r="EF215" s="745"/>
      <c r="EG215" s="745"/>
      <c r="EH215" s="745"/>
      <c r="EI215" s="745"/>
      <c r="EJ215" s="745"/>
      <c r="EK215" s="745"/>
      <c r="EL215" s="745"/>
      <c r="EM215" s="745"/>
      <c r="EN215" s="745"/>
      <c r="EO215" s="745"/>
      <c r="EP215" s="745"/>
      <c r="EQ215" s="745"/>
      <c r="ER215" s="745"/>
      <c r="ES215" s="745"/>
      <c r="ET215" s="745"/>
      <c r="EU215" s="745"/>
      <c r="EV215" s="745"/>
      <c r="EW215" s="745"/>
      <c r="EX215" s="745"/>
      <c r="EY215" s="745"/>
      <c r="EZ215" s="745"/>
      <c r="FA215" s="745"/>
      <c r="FB215" s="745"/>
      <c r="FC215" s="745"/>
      <c r="FD215" s="745"/>
      <c r="FE215" s="745"/>
      <c r="FF215" s="745"/>
      <c r="FG215" s="745"/>
      <c r="FH215" s="745"/>
      <c r="FI215" s="745"/>
      <c r="FJ215" s="745"/>
      <c r="FK215" s="745"/>
      <c r="FL215" s="745"/>
      <c r="FM215" s="745"/>
      <c r="FN215" s="745"/>
      <c r="FO215" s="745"/>
      <c r="FP215" s="745"/>
      <c r="FQ215" s="745"/>
      <c r="FR215" s="745"/>
      <c r="FS215" s="745"/>
      <c r="FT215" s="745"/>
      <c r="FU215" s="745"/>
      <c r="FV215" s="745"/>
      <c r="FW215" s="745"/>
      <c r="FX215" s="745"/>
      <c r="FY215" s="745"/>
      <c r="FZ215" s="745"/>
      <c r="GA215" s="745"/>
      <c r="GB215" s="745"/>
      <c r="GC215" s="745"/>
      <c r="GD215" s="745"/>
      <c r="GE215" s="745"/>
      <c r="GF215" s="745"/>
      <c r="GG215" s="745"/>
      <c r="GH215" s="745"/>
      <c r="GI215" s="745"/>
      <c r="GJ215" s="745"/>
      <c r="GK215" s="745"/>
      <c r="GL215" s="745"/>
      <c r="GM215" s="745"/>
      <c r="GN215" s="745"/>
      <c r="GO215" s="745"/>
      <c r="GP215" s="745"/>
      <c r="GQ215" s="745"/>
      <c r="GR215" s="745"/>
      <c r="GS215" s="745"/>
      <c r="GT215" s="745"/>
      <c r="GU215" s="745"/>
      <c r="GV215" s="745"/>
      <c r="GW215" s="745"/>
      <c r="GX215" s="745"/>
      <c r="GY215" s="745"/>
      <c r="GZ215" s="745"/>
      <c r="HA215" s="745"/>
      <c r="HB215" s="745"/>
      <c r="HC215" s="745"/>
      <c r="HD215" s="745"/>
      <c r="HE215" s="745"/>
      <c r="HF215" s="745"/>
      <c r="HG215" s="745"/>
      <c r="HH215" s="745"/>
      <c r="HI215" s="745"/>
      <c r="HJ215" s="745"/>
      <c r="HK215" s="745"/>
      <c r="HL215" s="745"/>
      <c r="HM215" s="745"/>
      <c r="HN215" s="745"/>
      <c r="HO215" s="745"/>
      <c r="HP215" s="745"/>
      <c r="HQ215" s="745"/>
      <c r="HR215" s="745"/>
      <c r="HS215" s="745"/>
      <c r="HT215" s="745"/>
      <c r="HU215" s="745"/>
      <c r="HV215" s="745"/>
      <c r="HW215" s="745"/>
      <c r="HX215" s="745"/>
      <c r="HY215" s="745"/>
      <c r="HZ215" s="745"/>
      <c r="IA215" s="745"/>
      <c r="IB215" s="745"/>
      <c r="IC215" s="745"/>
      <c r="ID215" s="745"/>
      <c r="IE215" s="745"/>
      <c r="IF215" s="745"/>
      <c r="IG215" s="745"/>
      <c r="IH215" s="745"/>
      <c r="II215" s="745"/>
      <c r="IJ215" s="745"/>
      <c r="IK215" s="745"/>
      <c r="IL215" s="745"/>
      <c r="IM215" s="745"/>
      <c r="IN215" s="745"/>
    </row>
    <row r="216" spans="1:248" ht="12.75">
      <c r="A216" s="758"/>
      <c r="B216" s="758"/>
      <c r="C216" s="758"/>
      <c r="D216" s="758"/>
      <c r="E216" s="750"/>
      <c r="F216" s="758"/>
      <c r="G216" s="758"/>
      <c r="H216" s="758"/>
      <c r="I216" s="750"/>
      <c r="J216" s="758"/>
      <c r="K216" s="758"/>
      <c r="L216" s="750"/>
      <c r="M216" s="758"/>
      <c r="N216" s="758"/>
      <c r="O216" s="750"/>
      <c r="P216" s="750"/>
      <c r="Q216" s="750"/>
      <c r="R216" s="750"/>
      <c r="S216" s="750"/>
      <c r="T216" s="750"/>
      <c r="U216" s="757"/>
      <c r="V216" s="753"/>
      <c r="W216" s="745"/>
      <c r="X216" s="745"/>
      <c r="Y216" s="753"/>
      <c r="Z216" s="745"/>
      <c r="AA216" s="745"/>
      <c r="AB216" s="745"/>
      <c r="AC216" s="745"/>
      <c r="AD216" s="745"/>
      <c r="AE216" s="745"/>
      <c r="AF216" s="745"/>
      <c r="AG216" s="745"/>
      <c r="AH216" s="745"/>
      <c r="AI216" s="745"/>
      <c r="AJ216" s="745"/>
      <c r="AK216" s="745"/>
      <c r="AL216" s="745"/>
      <c r="AM216" s="745"/>
      <c r="AN216" s="745"/>
      <c r="AO216" s="745"/>
      <c r="AP216" s="745"/>
      <c r="AQ216" s="745"/>
      <c r="AR216" s="745"/>
      <c r="AS216" s="745"/>
      <c r="AT216" s="745"/>
      <c r="AU216" s="745"/>
      <c r="AV216" s="745"/>
      <c r="AW216" s="745"/>
      <c r="AX216" s="745"/>
      <c r="AY216" s="745"/>
      <c r="AZ216" s="745"/>
      <c r="BA216" s="745"/>
      <c r="BB216" s="745"/>
      <c r="BC216" s="745"/>
      <c r="BD216" s="745"/>
      <c r="BE216" s="745"/>
      <c r="BF216" s="745"/>
      <c r="BG216" s="745"/>
      <c r="BH216" s="745"/>
      <c r="BI216" s="745"/>
      <c r="BJ216" s="745"/>
      <c r="BK216" s="745"/>
      <c r="BL216" s="745"/>
      <c r="BM216" s="745"/>
      <c r="BN216" s="745"/>
      <c r="BO216" s="745"/>
      <c r="BP216" s="745"/>
      <c r="BQ216" s="745"/>
      <c r="BR216" s="745"/>
      <c r="BS216" s="745"/>
      <c r="BT216" s="745"/>
      <c r="BU216" s="745"/>
      <c r="BV216" s="745"/>
      <c r="BW216" s="745"/>
      <c r="BX216" s="745"/>
      <c r="BY216" s="745"/>
      <c r="BZ216" s="745"/>
      <c r="CA216" s="745"/>
      <c r="CB216" s="745"/>
      <c r="CC216" s="745"/>
      <c r="CD216" s="745"/>
      <c r="CE216" s="745"/>
      <c r="CF216" s="745"/>
      <c r="CG216" s="745"/>
      <c r="CH216" s="745"/>
      <c r="CI216" s="745"/>
      <c r="CJ216" s="745"/>
      <c r="CK216" s="745"/>
      <c r="CL216" s="745"/>
      <c r="CM216" s="745"/>
      <c r="CN216" s="745"/>
      <c r="CO216" s="745"/>
      <c r="CP216" s="745"/>
      <c r="CQ216" s="745"/>
      <c r="CR216" s="745"/>
      <c r="CS216" s="745"/>
      <c r="CT216" s="745"/>
      <c r="CU216" s="745"/>
      <c r="CV216" s="745"/>
      <c r="CW216" s="745"/>
      <c r="CX216" s="745"/>
      <c r="CY216" s="745"/>
      <c r="CZ216" s="745"/>
      <c r="DA216" s="745"/>
      <c r="DB216" s="745"/>
      <c r="DC216" s="745"/>
      <c r="DD216" s="745"/>
      <c r="DE216" s="745"/>
      <c r="DF216" s="745"/>
      <c r="DG216" s="745"/>
      <c r="DH216" s="745"/>
      <c r="DI216" s="745"/>
      <c r="DJ216" s="745"/>
      <c r="DK216" s="745"/>
      <c r="DL216" s="745"/>
      <c r="DM216" s="745"/>
      <c r="DN216" s="745"/>
      <c r="DO216" s="745"/>
      <c r="DP216" s="745"/>
      <c r="DQ216" s="745"/>
      <c r="DR216" s="745"/>
      <c r="DS216" s="745"/>
      <c r="DT216" s="745"/>
      <c r="DU216" s="745"/>
      <c r="DV216" s="745"/>
      <c r="DW216" s="745"/>
      <c r="DX216" s="745"/>
      <c r="DY216" s="745"/>
      <c r="DZ216" s="745"/>
      <c r="EA216" s="745"/>
      <c r="EB216" s="745"/>
      <c r="EC216" s="745"/>
      <c r="ED216" s="745"/>
      <c r="EE216" s="745"/>
      <c r="EF216" s="745"/>
      <c r="EG216" s="745"/>
      <c r="EH216" s="745"/>
      <c r="EI216" s="745"/>
      <c r="EJ216" s="745"/>
      <c r="EK216" s="745"/>
      <c r="EL216" s="745"/>
      <c r="EM216" s="745"/>
      <c r="EN216" s="745"/>
      <c r="EO216" s="745"/>
      <c r="EP216" s="745"/>
      <c r="EQ216" s="745"/>
      <c r="ER216" s="745"/>
      <c r="ES216" s="745"/>
      <c r="ET216" s="745"/>
      <c r="EU216" s="745"/>
      <c r="EV216" s="745"/>
      <c r="EW216" s="745"/>
      <c r="EX216" s="745"/>
      <c r="EY216" s="745"/>
      <c r="EZ216" s="745"/>
      <c r="FA216" s="745"/>
      <c r="FB216" s="745"/>
      <c r="FC216" s="745"/>
      <c r="FD216" s="745"/>
      <c r="FE216" s="745"/>
      <c r="FF216" s="745"/>
      <c r="FG216" s="745"/>
      <c r="FH216" s="745"/>
      <c r="FI216" s="745"/>
      <c r="FJ216" s="745"/>
      <c r="FK216" s="745"/>
      <c r="FL216" s="745"/>
      <c r="FM216" s="745"/>
      <c r="FN216" s="745"/>
      <c r="FO216" s="745"/>
      <c r="FP216" s="745"/>
      <c r="FQ216" s="745"/>
      <c r="FR216" s="745"/>
      <c r="FS216" s="745"/>
      <c r="FT216" s="745"/>
      <c r="FU216" s="745"/>
      <c r="FV216" s="745"/>
      <c r="FW216" s="745"/>
      <c r="FX216" s="745"/>
      <c r="FY216" s="745"/>
      <c r="FZ216" s="745"/>
      <c r="GA216" s="745"/>
      <c r="GB216" s="745"/>
      <c r="GC216" s="745"/>
      <c r="GD216" s="745"/>
      <c r="GE216" s="745"/>
      <c r="GF216" s="745"/>
      <c r="GG216" s="745"/>
      <c r="GH216" s="745"/>
      <c r="GI216" s="745"/>
      <c r="GJ216" s="745"/>
      <c r="GK216" s="745"/>
      <c r="GL216" s="745"/>
      <c r="GM216" s="745"/>
      <c r="GN216" s="745"/>
      <c r="GO216" s="745"/>
      <c r="GP216" s="745"/>
      <c r="GQ216" s="745"/>
      <c r="GR216" s="745"/>
      <c r="GS216" s="745"/>
      <c r="GT216" s="745"/>
      <c r="GU216" s="745"/>
      <c r="GV216" s="745"/>
      <c r="GW216" s="745"/>
      <c r="GX216" s="745"/>
      <c r="GY216" s="745"/>
      <c r="GZ216" s="745"/>
      <c r="HA216" s="745"/>
      <c r="HB216" s="745"/>
      <c r="HC216" s="745"/>
      <c r="HD216" s="745"/>
      <c r="HE216" s="745"/>
      <c r="HF216" s="745"/>
      <c r="HG216" s="745"/>
      <c r="HH216" s="745"/>
      <c r="HI216" s="745"/>
      <c r="HJ216" s="745"/>
      <c r="HK216" s="745"/>
      <c r="HL216" s="745"/>
      <c r="HM216" s="745"/>
      <c r="HN216" s="745"/>
      <c r="HO216" s="745"/>
      <c r="HP216" s="745"/>
      <c r="HQ216" s="745"/>
      <c r="HR216" s="745"/>
      <c r="HS216" s="745"/>
      <c r="HT216" s="745"/>
      <c r="HU216" s="745"/>
      <c r="HV216" s="745"/>
      <c r="HW216" s="745"/>
      <c r="HX216" s="745"/>
      <c r="HY216" s="745"/>
      <c r="HZ216" s="745"/>
      <c r="IA216" s="745"/>
      <c r="IB216" s="745"/>
      <c r="IC216" s="745"/>
      <c r="ID216" s="745"/>
      <c r="IE216" s="745"/>
      <c r="IF216" s="745"/>
      <c r="IG216" s="745"/>
      <c r="IH216" s="745"/>
      <c r="II216" s="745"/>
      <c r="IJ216" s="745"/>
      <c r="IK216" s="745"/>
      <c r="IL216" s="745"/>
      <c r="IM216" s="745"/>
      <c r="IN216" s="745"/>
    </row>
    <row r="217" spans="1:248" ht="12.75">
      <c r="A217" s="758"/>
      <c r="B217" s="758"/>
      <c r="C217" s="758"/>
      <c r="D217" s="758"/>
      <c r="E217" s="750"/>
      <c r="F217" s="758"/>
      <c r="G217" s="758"/>
      <c r="H217" s="758"/>
      <c r="I217" s="750"/>
      <c r="J217" s="758"/>
      <c r="K217" s="758"/>
      <c r="L217" s="750"/>
      <c r="M217" s="758"/>
      <c r="N217" s="758"/>
      <c r="O217" s="750"/>
      <c r="P217" s="750"/>
      <c r="Q217" s="750"/>
      <c r="R217" s="750"/>
      <c r="S217" s="750"/>
      <c r="T217" s="750"/>
      <c r="U217" s="757"/>
      <c r="V217" s="753"/>
      <c r="W217" s="745"/>
      <c r="X217" s="745"/>
      <c r="Y217" s="753"/>
      <c r="Z217" s="745"/>
      <c r="AA217" s="745"/>
      <c r="AB217" s="745"/>
      <c r="AC217" s="745"/>
      <c r="AD217" s="745"/>
      <c r="AE217" s="745"/>
      <c r="AF217" s="745"/>
      <c r="AG217" s="745"/>
      <c r="AH217" s="745"/>
      <c r="AI217" s="745"/>
      <c r="AJ217" s="745"/>
      <c r="AK217" s="745"/>
      <c r="AL217" s="745"/>
      <c r="AM217" s="745"/>
      <c r="AN217" s="745"/>
      <c r="AO217" s="745"/>
      <c r="AP217" s="745"/>
      <c r="AQ217" s="745"/>
      <c r="AR217" s="745"/>
      <c r="AS217" s="745"/>
      <c r="AT217" s="745"/>
      <c r="AU217" s="745"/>
      <c r="AV217" s="745"/>
      <c r="AW217" s="745"/>
      <c r="AX217" s="745"/>
      <c r="AY217" s="745"/>
      <c r="AZ217" s="745"/>
      <c r="BA217" s="745"/>
      <c r="BB217" s="745"/>
      <c r="BC217" s="745"/>
      <c r="BD217" s="745"/>
      <c r="BE217" s="745"/>
      <c r="BF217" s="745"/>
      <c r="BG217" s="745"/>
      <c r="BH217" s="745"/>
      <c r="BI217" s="745"/>
      <c r="BJ217" s="745"/>
      <c r="BK217" s="745"/>
      <c r="BL217" s="745"/>
      <c r="BM217" s="745"/>
      <c r="BN217" s="745"/>
      <c r="BO217" s="745"/>
      <c r="BP217" s="745"/>
      <c r="BQ217" s="745"/>
      <c r="BR217" s="745"/>
      <c r="BS217" s="745"/>
      <c r="BT217" s="745"/>
      <c r="BU217" s="745"/>
      <c r="BV217" s="745"/>
      <c r="BW217" s="745"/>
      <c r="BX217" s="745"/>
      <c r="BY217" s="745"/>
      <c r="BZ217" s="745"/>
      <c r="CA217" s="745"/>
      <c r="CB217" s="745"/>
      <c r="CC217" s="745"/>
      <c r="CD217" s="745"/>
      <c r="CE217" s="745"/>
      <c r="CF217" s="745"/>
      <c r="CG217" s="745"/>
      <c r="CH217" s="745"/>
      <c r="CI217" s="745"/>
      <c r="CJ217" s="745"/>
      <c r="CK217" s="745"/>
      <c r="CL217" s="745"/>
      <c r="CM217" s="745"/>
      <c r="CN217" s="745"/>
      <c r="CO217" s="745"/>
      <c r="CP217" s="745"/>
      <c r="CQ217" s="745"/>
      <c r="CR217" s="745"/>
      <c r="CS217" s="745"/>
      <c r="CT217" s="745"/>
      <c r="CU217" s="745"/>
      <c r="CV217" s="745"/>
      <c r="CW217" s="745"/>
      <c r="CX217" s="745"/>
      <c r="CY217" s="745"/>
      <c r="CZ217" s="745"/>
      <c r="DA217" s="745"/>
      <c r="DB217" s="745"/>
      <c r="DC217" s="745"/>
      <c r="DD217" s="745"/>
      <c r="DE217" s="745"/>
      <c r="DF217" s="745"/>
      <c r="DG217" s="745"/>
      <c r="DH217" s="745"/>
      <c r="DI217" s="745"/>
      <c r="DJ217" s="745"/>
      <c r="DK217" s="745"/>
      <c r="DL217" s="745"/>
      <c r="DM217" s="745"/>
      <c r="DN217" s="745"/>
      <c r="DO217" s="745"/>
      <c r="DP217" s="745"/>
      <c r="DQ217" s="745"/>
      <c r="DR217" s="745"/>
      <c r="DS217" s="745"/>
      <c r="DT217" s="745"/>
      <c r="DU217" s="745"/>
      <c r="DV217" s="745"/>
      <c r="DW217" s="745"/>
      <c r="DX217" s="745"/>
      <c r="DY217" s="745"/>
      <c r="DZ217" s="745"/>
      <c r="EA217" s="745"/>
      <c r="EB217" s="745"/>
      <c r="EC217" s="745"/>
      <c r="ED217" s="745"/>
      <c r="EE217" s="745"/>
      <c r="EF217" s="745"/>
      <c r="EG217" s="745"/>
      <c r="EH217" s="745"/>
      <c r="EI217" s="745"/>
      <c r="EJ217" s="745"/>
      <c r="EK217" s="745"/>
      <c r="EL217" s="745"/>
      <c r="EM217" s="745"/>
      <c r="EN217" s="745"/>
      <c r="EO217" s="745"/>
      <c r="EP217" s="745"/>
      <c r="EQ217" s="745"/>
      <c r="ER217" s="745"/>
      <c r="ES217" s="745"/>
      <c r="ET217" s="745"/>
      <c r="EU217" s="745"/>
      <c r="EV217" s="745"/>
      <c r="EW217" s="745"/>
      <c r="EX217" s="745"/>
      <c r="EY217" s="745"/>
      <c r="EZ217" s="745"/>
      <c r="FA217" s="745"/>
      <c r="FB217" s="745"/>
      <c r="FC217" s="745"/>
      <c r="FD217" s="745"/>
      <c r="FE217" s="745"/>
      <c r="FF217" s="745"/>
      <c r="FG217" s="745"/>
      <c r="FH217" s="745"/>
      <c r="FI217" s="745"/>
      <c r="FJ217" s="745"/>
      <c r="FK217" s="745"/>
      <c r="FL217" s="745"/>
      <c r="FM217" s="745"/>
      <c r="FN217" s="745"/>
      <c r="FO217" s="745"/>
      <c r="FP217" s="745"/>
      <c r="FQ217" s="745"/>
      <c r="FR217" s="745"/>
      <c r="FS217" s="745"/>
      <c r="FT217" s="745"/>
      <c r="FU217" s="745"/>
      <c r="FV217" s="745"/>
      <c r="FW217" s="745"/>
      <c r="FX217" s="745"/>
      <c r="FY217" s="745"/>
      <c r="FZ217" s="745"/>
      <c r="GA217" s="745"/>
      <c r="GB217" s="745"/>
      <c r="GC217" s="745"/>
      <c r="GD217" s="745"/>
      <c r="GE217" s="745"/>
      <c r="GF217" s="745"/>
      <c r="GG217" s="745"/>
      <c r="GH217" s="745"/>
      <c r="GI217" s="745"/>
      <c r="GJ217" s="745"/>
      <c r="GK217" s="745"/>
      <c r="GL217" s="745"/>
      <c r="GM217" s="745"/>
      <c r="GN217" s="745"/>
      <c r="GO217" s="745"/>
      <c r="GP217" s="745"/>
      <c r="GQ217" s="745"/>
      <c r="GR217" s="745"/>
      <c r="GS217" s="745"/>
      <c r="GT217" s="745"/>
      <c r="GU217" s="745"/>
      <c r="GV217" s="745"/>
      <c r="GW217" s="745"/>
      <c r="GX217" s="745"/>
      <c r="GY217" s="745"/>
      <c r="GZ217" s="745"/>
      <c r="HA217" s="745"/>
      <c r="HB217" s="745"/>
      <c r="HC217" s="745"/>
      <c r="HD217" s="745"/>
      <c r="HE217" s="745"/>
      <c r="HF217" s="745"/>
      <c r="HG217" s="745"/>
      <c r="HH217" s="745"/>
      <c r="HI217" s="745"/>
      <c r="HJ217" s="745"/>
      <c r="HK217" s="745"/>
      <c r="HL217" s="745"/>
      <c r="HM217" s="745"/>
      <c r="HN217" s="745"/>
      <c r="HO217" s="745"/>
      <c r="HP217" s="745"/>
      <c r="HQ217" s="745"/>
      <c r="HR217" s="745"/>
      <c r="HS217" s="745"/>
      <c r="HT217" s="745"/>
      <c r="HU217" s="745"/>
      <c r="HV217" s="745"/>
      <c r="HW217" s="745"/>
      <c r="HX217" s="745"/>
      <c r="HY217" s="745"/>
      <c r="HZ217" s="745"/>
      <c r="IA217" s="745"/>
      <c r="IB217" s="745"/>
      <c r="IC217" s="745"/>
      <c r="ID217" s="745"/>
      <c r="IE217" s="745"/>
      <c r="IF217" s="745"/>
      <c r="IG217" s="745"/>
      <c r="IH217" s="745"/>
      <c r="II217" s="745"/>
      <c r="IJ217" s="745"/>
      <c r="IK217" s="745"/>
      <c r="IL217" s="745"/>
      <c r="IM217" s="745"/>
      <c r="IN217" s="745"/>
    </row>
    <row r="218" spans="1:248" ht="12.75">
      <c r="A218" s="758"/>
      <c r="B218" s="758"/>
      <c r="C218" s="758"/>
      <c r="D218" s="758"/>
      <c r="E218" s="750"/>
      <c r="F218" s="758"/>
      <c r="G218" s="758"/>
      <c r="H218" s="758"/>
      <c r="I218" s="750"/>
      <c r="J218" s="758"/>
      <c r="K218" s="758"/>
      <c r="L218" s="750"/>
      <c r="M218" s="758"/>
      <c r="N218" s="758"/>
      <c r="O218" s="750"/>
      <c r="P218" s="750"/>
      <c r="Q218" s="750"/>
      <c r="R218" s="750"/>
      <c r="S218" s="750"/>
      <c r="T218" s="750"/>
      <c r="U218" s="757"/>
      <c r="V218" s="753"/>
      <c r="W218" s="745"/>
      <c r="X218" s="745"/>
      <c r="Y218" s="753"/>
      <c r="Z218" s="745"/>
      <c r="AA218" s="745"/>
      <c r="AB218" s="745"/>
      <c r="AC218" s="745"/>
      <c r="AD218" s="745"/>
      <c r="AE218" s="745"/>
      <c r="AF218" s="745"/>
      <c r="AG218" s="745"/>
      <c r="AH218" s="745"/>
      <c r="AI218" s="745"/>
      <c r="AJ218" s="745"/>
      <c r="AK218" s="745"/>
      <c r="AL218" s="745"/>
      <c r="AM218" s="745"/>
      <c r="AN218" s="745"/>
      <c r="AO218" s="745"/>
      <c r="AP218" s="745"/>
      <c r="AQ218" s="745"/>
      <c r="AR218" s="745"/>
      <c r="AS218" s="745"/>
      <c r="AT218" s="745"/>
      <c r="AU218" s="745"/>
      <c r="AV218" s="745"/>
      <c r="AW218" s="745"/>
      <c r="AX218" s="745"/>
      <c r="AY218" s="745"/>
      <c r="AZ218" s="745"/>
      <c r="BA218" s="745"/>
      <c r="BB218" s="745"/>
      <c r="BC218" s="745"/>
      <c r="BD218" s="745"/>
      <c r="BE218" s="745"/>
      <c r="BF218" s="745"/>
      <c r="BG218" s="745"/>
      <c r="BH218" s="745"/>
      <c r="BI218" s="745"/>
      <c r="BJ218" s="745"/>
      <c r="BK218" s="745"/>
      <c r="BL218" s="745"/>
      <c r="BM218" s="745"/>
      <c r="BN218" s="745"/>
      <c r="BO218" s="745"/>
      <c r="BP218" s="745"/>
      <c r="BQ218" s="745"/>
      <c r="BR218" s="745"/>
      <c r="BS218" s="745"/>
      <c r="BT218" s="745"/>
      <c r="BU218" s="745"/>
      <c r="BV218" s="745"/>
      <c r="BW218" s="745"/>
      <c r="BX218" s="745"/>
      <c r="BY218" s="745"/>
      <c r="BZ218" s="745"/>
      <c r="CA218" s="745"/>
      <c r="CB218" s="745"/>
      <c r="CC218" s="745"/>
      <c r="CD218" s="745"/>
      <c r="CE218" s="745"/>
      <c r="CF218" s="745"/>
      <c r="CG218" s="745"/>
      <c r="CH218" s="745"/>
      <c r="CI218" s="745"/>
      <c r="CJ218" s="745"/>
      <c r="CK218" s="745"/>
      <c r="CL218" s="745"/>
      <c r="CM218" s="745"/>
      <c r="CN218" s="745"/>
      <c r="CO218" s="745"/>
      <c r="CP218" s="745"/>
      <c r="CQ218" s="745"/>
      <c r="CR218" s="745"/>
      <c r="CS218" s="745"/>
      <c r="CT218" s="745"/>
      <c r="CU218" s="745"/>
      <c r="CV218" s="745"/>
      <c r="CW218" s="745"/>
      <c r="CX218" s="745"/>
      <c r="CY218" s="745"/>
      <c r="CZ218" s="745"/>
      <c r="DA218" s="745"/>
      <c r="DB218" s="745"/>
      <c r="DC218" s="745"/>
      <c r="DD218" s="745"/>
      <c r="DE218" s="745"/>
      <c r="DF218" s="745"/>
      <c r="DG218" s="745"/>
      <c r="DH218" s="745"/>
      <c r="DI218" s="745"/>
      <c r="DJ218" s="745"/>
      <c r="DK218" s="745"/>
      <c r="DL218" s="745"/>
      <c r="DM218" s="745"/>
      <c r="DN218" s="745"/>
      <c r="DO218" s="745"/>
      <c r="DP218" s="745"/>
      <c r="DQ218" s="745"/>
      <c r="DR218" s="745"/>
      <c r="DS218" s="745"/>
      <c r="DT218" s="745"/>
      <c r="DU218" s="745"/>
      <c r="DV218" s="745"/>
      <c r="DW218" s="745"/>
      <c r="DX218" s="745"/>
      <c r="DY218" s="745"/>
      <c r="DZ218" s="745"/>
      <c r="EA218" s="745"/>
      <c r="EB218" s="745"/>
      <c r="EC218" s="745"/>
      <c r="ED218" s="745"/>
      <c r="EE218" s="745"/>
      <c r="EF218" s="745"/>
      <c r="EG218" s="745"/>
      <c r="EH218" s="745"/>
      <c r="EI218" s="745"/>
      <c r="EJ218" s="745"/>
      <c r="EK218" s="745"/>
      <c r="EL218" s="745"/>
      <c r="EM218" s="745"/>
      <c r="EN218" s="745"/>
      <c r="EO218" s="745"/>
      <c r="EP218" s="745"/>
      <c r="EQ218" s="745"/>
      <c r="ER218" s="745"/>
      <c r="ES218" s="745"/>
      <c r="ET218" s="745"/>
      <c r="EU218" s="745"/>
      <c r="EV218" s="745"/>
      <c r="EW218" s="745"/>
      <c r="EX218" s="745"/>
      <c r="EY218" s="745"/>
      <c r="EZ218" s="745"/>
      <c r="FA218" s="745"/>
      <c r="FB218" s="745"/>
      <c r="FC218" s="745"/>
      <c r="FD218" s="745"/>
      <c r="FE218" s="745"/>
      <c r="FF218" s="745"/>
      <c r="FG218" s="745"/>
      <c r="FH218" s="745"/>
      <c r="FI218" s="745"/>
      <c r="FJ218" s="745"/>
      <c r="FK218" s="745"/>
      <c r="FL218" s="745"/>
      <c r="FM218" s="745"/>
      <c r="FN218" s="745"/>
      <c r="FO218" s="745"/>
      <c r="FP218" s="745"/>
      <c r="FQ218" s="745"/>
      <c r="FR218" s="745"/>
      <c r="FS218" s="745"/>
      <c r="FT218" s="745"/>
      <c r="FU218" s="745"/>
      <c r="FV218" s="745"/>
      <c r="FW218" s="745"/>
      <c r="FX218" s="745"/>
      <c r="FY218" s="745"/>
      <c r="FZ218" s="745"/>
      <c r="GA218" s="745"/>
      <c r="GB218" s="745"/>
      <c r="GC218" s="745"/>
      <c r="GD218" s="745"/>
      <c r="GE218" s="745"/>
      <c r="GF218" s="745"/>
      <c r="GG218" s="745"/>
      <c r="GH218" s="745"/>
      <c r="GI218" s="745"/>
      <c r="GJ218" s="745"/>
      <c r="GK218" s="745"/>
      <c r="GL218" s="745"/>
      <c r="GM218" s="745"/>
      <c r="GN218" s="745"/>
      <c r="GO218" s="745"/>
      <c r="GP218" s="745"/>
      <c r="GQ218" s="745"/>
      <c r="GR218" s="745"/>
      <c r="GS218" s="745"/>
      <c r="GT218" s="745"/>
      <c r="GU218" s="745"/>
      <c r="GV218" s="745"/>
      <c r="GW218" s="745"/>
      <c r="GX218" s="745"/>
      <c r="GY218" s="745"/>
      <c r="GZ218" s="745"/>
      <c r="HA218" s="745"/>
      <c r="HB218" s="745"/>
      <c r="HC218" s="745"/>
      <c r="HD218" s="745"/>
      <c r="HE218" s="745"/>
      <c r="HF218" s="745"/>
      <c r="HG218" s="745"/>
      <c r="HH218" s="745"/>
      <c r="HI218" s="745"/>
      <c r="HJ218" s="745"/>
      <c r="HK218" s="745"/>
      <c r="HL218" s="745"/>
      <c r="HM218" s="745"/>
      <c r="HN218" s="745"/>
      <c r="HO218" s="745"/>
      <c r="HP218" s="745"/>
      <c r="HQ218" s="745"/>
      <c r="HR218" s="745"/>
      <c r="HS218" s="745"/>
      <c r="HT218" s="745"/>
      <c r="HU218" s="745"/>
      <c r="HV218" s="745"/>
      <c r="HW218" s="745"/>
      <c r="HX218" s="745"/>
      <c r="HY218" s="745"/>
      <c r="HZ218" s="745"/>
      <c r="IA218" s="745"/>
      <c r="IB218" s="745"/>
      <c r="IC218" s="745"/>
      <c r="ID218" s="745"/>
      <c r="IE218" s="745"/>
      <c r="IF218" s="745"/>
      <c r="IG218" s="745"/>
      <c r="IH218" s="745"/>
      <c r="II218" s="745"/>
      <c r="IJ218" s="745"/>
      <c r="IK218" s="745"/>
      <c r="IL218" s="745"/>
      <c r="IM218" s="745"/>
      <c r="IN218" s="745"/>
    </row>
    <row r="219" spans="1:248" ht="12.75">
      <c r="A219" s="758"/>
      <c r="B219" s="758"/>
      <c r="C219" s="758"/>
      <c r="D219" s="758"/>
      <c r="E219" s="750"/>
      <c r="F219" s="758"/>
      <c r="G219" s="758"/>
      <c r="H219" s="758"/>
      <c r="I219" s="750"/>
      <c r="J219" s="758"/>
      <c r="K219" s="758"/>
      <c r="L219" s="750"/>
      <c r="M219" s="758"/>
      <c r="N219" s="758"/>
      <c r="O219" s="750"/>
      <c r="P219" s="750"/>
      <c r="Q219" s="750"/>
      <c r="R219" s="750"/>
      <c r="S219" s="750"/>
      <c r="T219" s="750"/>
      <c r="U219" s="757"/>
      <c r="V219" s="753"/>
      <c r="W219" s="745"/>
      <c r="X219" s="745"/>
      <c r="Y219" s="753"/>
      <c r="Z219" s="745"/>
      <c r="AA219" s="745"/>
      <c r="AB219" s="745"/>
      <c r="AC219" s="745"/>
      <c r="AD219" s="745"/>
      <c r="AE219" s="745"/>
      <c r="AF219" s="745"/>
      <c r="AG219" s="745"/>
      <c r="AH219" s="745"/>
      <c r="AI219" s="745"/>
      <c r="AJ219" s="745"/>
      <c r="AK219" s="745"/>
      <c r="AL219" s="745"/>
      <c r="AM219" s="745"/>
      <c r="AN219" s="745"/>
      <c r="AO219" s="745"/>
      <c r="AP219" s="745"/>
      <c r="AQ219" s="745"/>
      <c r="AR219" s="745"/>
      <c r="AS219" s="745"/>
      <c r="AT219" s="745"/>
      <c r="AU219" s="745"/>
      <c r="AV219" s="745"/>
      <c r="AW219" s="745"/>
      <c r="AX219" s="745"/>
      <c r="AY219" s="745"/>
      <c r="AZ219" s="745"/>
      <c r="BA219" s="745"/>
      <c r="BB219" s="745"/>
      <c r="BC219" s="745"/>
      <c r="BD219" s="745"/>
      <c r="BE219" s="745"/>
      <c r="BF219" s="745"/>
      <c r="BG219" s="745"/>
      <c r="BH219" s="745"/>
      <c r="BI219" s="745"/>
      <c r="BJ219" s="745"/>
      <c r="BK219" s="745"/>
      <c r="BL219" s="745"/>
      <c r="BM219" s="745"/>
      <c r="BN219" s="745"/>
      <c r="BO219" s="745"/>
      <c r="BP219" s="745"/>
      <c r="BQ219" s="745"/>
      <c r="BR219" s="745"/>
      <c r="BS219" s="745"/>
      <c r="BT219" s="745"/>
      <c r="BU219" s="745"/>
      <c r="BV219" s="745"/>
      <c r="BW219" s="745"/>
      <c r="BX219" s="745"/>
      <c r="BY219" s="745"/>
      <c r="BZ219" s="745"/>
      <c r="CA219" s="745"/>
      <c r="CB219" s="745"/>
      <c r="CC219" s="745"/>
      <c r="CD219" s="745"/>
      <c r="CE219" s="745"/>
      <c r="CF219" s="745"/>
      <c r="CG219" s="745"/>
      <c r="CH219" s="745"/>
      <c r="CI219" s="745"/>
      <c r="CJ219" s="745"/>
      <c r="CK219" s="745"/>
      <c r="CL219" s="745"/>
      <c r="CM219" s="745"/>
      <c r="CN219" s="745"/>
      <c r="CO219" s="745"/>
      <c r="CP219" s="745"/>
      <c r="CQ219" s="745"/>
      <c r="CR219" s="745"/>
      <c r="CS219" s="745"/>
      <c r="CT219" s="745"/>
      <c r="CU219" s="745"/>
      <c r="CV219" s="745"/>
      <c r="CW219" s="745"/>
      <c r="CX219" s="745"/>
      <c r="CY219" s="745"/>
      <c r="CZ219" s="745"/>
      <c r="DA219" s="745"/>
      <c r="DB219" s="745"/>
      <c r="DC219" s="745"/>
      <c r="DD219" s="745"/>
      <c r="DE219" s="745"/>
      <c r="DF219" s="745"/>
      <c r="DG219" s="745"/>
      <c r="DH219" s="745"/>
      <c r="DI219" s="745"/>
      <c r="DJ219" s="745"/>
      <c r="DK219" s="745"/>
      <c r="DL219" s="745"/>
      <c r="DM219" s="745"/>
      <c r="DN219" s="745"/>
      <c r="DO219" s="745"/>
      <c r="DP219" s="745"/>
      <c r="DQ219" s="745"/>
      <c r="DR219" s="745"/>
      <c r="DS219" s="745"/>
      <c r="DT219" s="745"/>
      <c r="DU219" s="745"/>
      <c r="DV219" s="745"/>
      <c r="DW219" s="745"/>
      <c r="DX219" s="745"/>
      <c r="DY219" s="745"/>
      <c r="DZ219" s="745"/>
      <c r="EA219" s="745"/>
      <c r="EB219" s="745"/>
      <c r="EC219" s="745"/>
      <c r="ED219" s="745"/>
      <c r="EE219" s="745"/>
      <c r="EF219" s="745"/>
      <c r="EG219" s="745"/>
      <c r="EH219" s="745"/>
      <c r="EI219" s="745"/>
      <c r="EJ219" s="745"/>
      <c r="EK219" s="745"/>
      <c r="EL219" s="745"/>
      <c r="EM219" s="745"/>
      <c r="EN219" s="745"/>
      <c r="EO219" s="745"/>
      <c r="EP219" s="745"/>
      <c r="EQ219" s="745"/>
      <c r="ER219" s="745"/>
      <c r="ES219" s="745"/>
      <c r="ET219" s="745"/>
      <c r="EU219" s="745"/>
      <c r="EV219" s="745"/>
      <c r="EW219" s="745"/>
      <c r="EX219" s="745"/>
      <c r="EY219" s="745"/>
      <c r="EZ219" s="745"/>
      <c r="FA219" s="745"/>
      <c r="FB219" s="745"/>
      <c r="FC219" s="745"/>
      <c r="FD219" s="745"/>
      <c r="FE219" s="745"/>
      <c r="FF219" s="745"/>
      <c r="FG219" s="745"/>
      <c r="FH219" s="745"/>
      <c r="FI219" s="745"/>
      <c r="FJ219" s="745"/>
      <c r="FK219" s="745"/>
      <c r="FL219" s="745"/>
      <c r="FM219" s="745"/>
      <c r="FN219" s="745"/>
      <c r="FO219" s="745"/>
      <c r="FP219" s="745"/>
      <c r="FQ219" s="745"/>
      <c r="FR219" s="745"/>
      <c r="FS219" s="745"/>
      <c r="FT219" s="745"/>
      <c r="FU219" s="745"/>
      <c r="FV219" s="745"/>
      <c r="FW219" s="745"/>
      <c r="FX219" s="745"/>
      <c r="FY219" s="745"/>
      <c r="FZ219" s="745"/>
      <c r="GA219" s="745"/>
      <c r="GB219" s="745"/>
      <c r="GC219" s="745"/>
      <c r="GD219" s="745"/>
      <c r="GE219" s="745"/>
      <c r="GF219" s="745"/>
      <c r="GG219" s="745"/>
      <c r="GH219" s="745"/>
      <c r="GI219" s="745"/>
      <c r="GJ219" s="745"/>
      <c r="GK219" s="745"/>
      <c r="GL219" s="745"/>
      <c r="GM219" s="745"/>
      <c r="GN219" s="745"/>
      <c r="GO219" s="745"/>
      <c r="GP219" s="745"/>
      <c r="GQ219" s="745"/>
      <c r="GR219" s="745"/>
      <c r="GS219" s="745"/>
      <c r="GT219" s="745"/>
      <c r="GU219" s="745"/>
      <c r="GV219" s="745"/>
      <c r="GW219" s="745"/>
      <c r="GX219" s="745"/>
      <c r="GY219" s="745"/>
      <c r="GZ219" s="745"/>
      <c r="HA219" s="745"/>
      <c r="HB219" s="745"/>
      <c r="HC219" s="745"/>
      <c r="HD219" s="745"/>
      <c r="HE219" s="745"/>
      <c r="HF219" s="745"/>
      <c r="HG219" s="745"/>
      <c r="HH219" s="745"/>
      <c r="HI219" s="745"/>
      <c r="HJ219" s="745"/>
      <c r="HK219" s="745"/>
      <c r="HL219" s="745"/>
      <c r="HM219" s="745"/>
      <c r="HN219" s="745"/>
      <c r="HO219" s="745"/>
      <c r="HP219" s="745"/>
      <c r="HQ219" s="745"/>
      <c r="HR219" s="745"/>
      <c r="HS219" s="745"/>
      <c r="HT219" s="745"/>
      <c r="HU219" s="745"/>
      <c r="HV219" s="745"/>
      <c r="HW219" s="745"/>
      <c r="HX219" s="745"/>
      <c r="HY219" s="745"/>
      <c r="HZ219" s="745"/>
      <c r="IA219" s="745"/>
      <c r="IB219" s="745"/>
      <c r="IC219" s="745"/>
      <c r="ID219" s="745"/>
      <c r="IE219" s="745"/>
      <c r="IF219" s="745"/>
      <c r="IG219" s="745"/>
      <c r="IH219" s="745"/>
      <c r="II219" s="745"/>
      <c r="IJ219" s="745"/>
      <c r="IK219" s="745"/>
      <c r="IL219" s="745"/>
      <c r="IM219" s="745"/>
      <c r="IN219" s="745"/>
    </row>
    <row r="220" spans="1:248" ht="12.75">
      <c r="A220" s="758"/>
      <c r="B220" s="758"/>
      <c r="C220" s="758"/>
      <c r="D220" s="758"/>
      <c r="E220" s="750"/>
      <c r="F220" s="758"/>
      <c r="G220" s="758"/>
      <c r="H220" s="758"/>
      <c r="I220" s="750"/>
      <c r="J220" s="758"/>
      <c r="K220" s="758"/>
      <c r="L220" s="750"/>
      <c r="M220" s="758"/>
      <c r="N220" s="758"/>
      <c r="O220" s="750"/>
      <c r="P220" s="750"/>
      <c r="Q220" s="750"/>
      <c r="R220" s="750"/>
      <c r="S220" s="750"/>
      <c r="T220" s="750"/>
      <c r="U220" s="757"/>
      <c r="V220" s="753"/>
      <c r="W220" s="745"/>
      <c r="X220" s="745"/>
      <c r="Y220" s="753"/>
      <c r="Z220" s="745"/>
      <c r="AA220" s="745"/>
      <c r="AB220" s="745"/>
      <c r="AC220" s="745"/>
      <c r="AD220" s="745"/>
      <c r="AE220" s="745"/>
      <c r="AF220" s="745"/>
      <c r="AG220" s="745"/>
      <c r="AH220" s="745"/>
      <c r="AI220" s="745"/>
      <c r="AJ220" s="745"/>
      <c r="AK220" s="745"/>
      <c r="AL220" s="745"/>
      <c r="AM220" s="745"/>
      <c r="AN220" s="745"/>
      <c r="AO220" s="745"/>
      <c r="AP220" s="745"/>
      <c r="AQ220" s="745"/>
      <c r="AR220" s="745"/>
      <c r="AS220" s="745"/>
      <c r="AT220" s="745"/>
      <c r="AU220" s="745"/>
      <c r="AV220" s="745"/>
      <c r="AW220" s="745"/>
      <c r="AX220" s="745"/>
      <c r="AY220" s="745"/>
      <c r="AZ220" s="745"/>
      <c r="BA220" s="745"/>
      <c r="BB220" s="745"/>
      <c r="BC220" s="745"/>
      <c r="BD220" s="745"/>
      <c r="BE220" s="745"/>
      <c r="BF220" s="745"/>
      <c r="BG220" s="745"/>
      <c r="BH220" s="745"/>
      <c r="BI220" s="745"/>
      <c r="BJ220" s="745"/>
      <c r="BK220" s="745"/>
      <c r="BL220" s="745"/>
      <c r="BM220" s="745"/>
      <c r="BN220" s="745"/>
      <c r="BO220" s="745"/>
      <c r="BP220" s="745"/>
      <c r="BQ220" s="745"/>
      <c r="BR220" s="745"/>
      <c r="BS220" s="745"/>
      <c r="BT220" s="745"/>
      <c r="BU220" s="745"/>
      <c r="BV220" s="745"/>
      <c r="BW220" s="745"/>
      <c r="BX220" s="745"/>
      <c r="BY220" s="745"/>
      <c r="BZ220" s="745"/>
      <c r="CA220" s="745"/>
      <c r="CB220" s="745"/>
      <c r="CC220" s="745"/>
      <c r="CD220" s="745"/>
      <c r="CE220" s="745"/>
      <c r="CF220" s="745"/>
      <c r="CG220" s="745"/>
      <c r="CH220" s="745"/>
      <c r="CI220" s="745"/>
      <c r="CJ220" s="745"/>
      <c r="CK220" s="745"/>
      <c r="CL220" s="745"/>
      <c r="CM220" s="745"/>
      <c r="CN220" s="745"/>
      <c r="CO220" s="745"/>
      <c r="CP220" s="745"/>
      <c r="CQ220" s="745"/>
      <c r="CR220" s="745"/>
      <c r="CS220" s="745"/>
      <c r="CT220" s="745"/>
      <c r="CU220" s="745"/>
      <c r="CV220" s="745"/>
      <c r="CW220" s="745"/>
      <c r="CX220" s="745"/>
      <c r="CY220" s="745"/>
      <c r="CZ220" s="745"/>
      <c r="DA220" s="745"/>
      <c r="DB220" s="745"/>
      <c r="DC220" s="745"/>
      <c r="DD220" s="745"/>
      <c r="DE220" s="745"/>
      <c r="DF220" s="745"/>
      <c r="DG220" s="745"/>
      <c r="DH220" s="745"/>
      <c r="DI220" s="745"/>
      <c r="DJ220" s="745"/>
      <c r="DK220" s="745"/>
      <c r="DL220" s="745"/>
      <c r="DM220" s="745"/>
      <c r="DN220" s="745"/>
      <c r="DO220" s="745"/>
      <c r="DP220" s="745"/>
      <c r="DQ220" s="745"/>
      <c r="DR220" s="745"/>
      <c r="DS220" s="745"/>
      <c r="DT220" s="745"/>
      <c r="DU220" s="745"/>
      <c r="DV220" s="745"/>
      <c r="DW220" s="745"/>
      <c r="DX220" s="745"/>
      <c r="DY220" s="745"/>
      <c r="DZ220" s="745"/>
      <c r="EA220" s="745"/>
      <c r="EB220" s="745"/>
      <c r="EC220" s="745"/>
      <c r="ED220" s="745"/>
      <c r="EE220" s="745"/>
      <c r="EF220" s="745"/>
      <c r="EG220" s="745"/>
      <c r="EH220" s="745"/>
      <c r="EI220" s="745"/>
      <c r="EJ220" s="745"/>
      <c r="EK220" s="745"/>
      <c r="EL220" s="745"/>
      <c r="EM220" s="745"/>
      <c r="EN220" s="745"/>
      <c r="EO220" s="745"/>
      <c r="EP220" s="745"/>
      <c r="EQ220" s="745"/>
      <c r="ER220" s="745"/>
      <c r="ES220" s="745"/>
      <c r="ET220" s="745"/>
      <c r="EU220" s="745"/>
      <c r="EV220" s="745"/>
      <c r="EW220" s="745"/>
      <c r="EX220" s="745"/>
      <c r="EY220" s="745"/>
      <c r="EZ220" s="745"/>
      <c r="FA220" s="745"/>
      <c r="FB220" s="745"/>
      <c r="FC220" s="745"/>
      <c r="FD220" s="745"/>
      <c r="FE220" s="745"/>
      <c r="FF220" s="745"/>
      <c r="FG220" s="745"/>
      <c r="FH220" s="745"/>
      <c r="FI220" s="745"/>
      <c r="FJ220" s="745"/>
      <c r="FK220" s="745"/>
      <c r="FL220" s="745"/>
      <c r="FM220" s="745"/>
      <c r="FN220" s="745"/>
      <c r="FO220" s="745"/>
      <c r="FP220" s="745"/>
      <c r="FQ220" s="745"/>
      <c r="FR220" s="745"/>
      <c r="FS220" s="745"/>
      <c r="FT220" s="745"/>
      <c r="FU220" s="745"/>
      <c r="FV220" s="745"/>
      <c r="FW220" s="745"/>
      <c r="FX220" s="745"/>
      <c r="FY220" s="745"/>
      <c r="FZ220" s="745"/>
      <c r="GA220" s="745"/>
      <c r="GB220" s="745"/>
      <c r="GC220" s="745"/>
      <c r="GD220" s="745"/>
      <c r="GE220" s="745"/>
      <c r="GF220" s="745"/>
      <c r="GG220" s="745"/>
      <c r="GH220" s="745"/>
      <c r="GI220" s="745"/>
      <c r="GJ220" s="745"/>
      <c r="GK220" s="745"/>
      <c r="GL220" s="745"/>
      <c r="GM220" s="745"/>
      <c r="GN220" s="745"/>
      <c r="GO220" s="745"/>
      <c r="GP220" s="745"/>
      <c r="GQ220" s="745"/>
      <c r="GR220" s="745"/>
      <c r="GS220" s="745"/>
      <c r="GT220" s="745"/>
      <c r="GU220" s="745"/>
      <c r="GV220" s="745"/>
      <c r="GW220" s="745"/>
      <c r="GX220" s="745"/>
      <c r="GY220" s="745"/>
      <c r="GZ220" s="745"/>
      <c r="HA220" s="745"/>
      <c r="HB220" s="745"/>
      <c r="HC220" s="745"/>
      <c r="HD220" s="745"/>
      <c r="HE220" s="745"/>
      <c r="HF220" s="745"/>
      <c r="HG220" s="745"/>
      <c r="HH220" s="745"/>
      <c r="HI220" s="745"/>
      <c r="HJ220" s="745"/>
      <c r="HK220" s="745"/>
      <c r="HL220" s="745"/>
      <c r="HM220" s="745"/>
      <c r="HN220" s="745"/>
      <c r="HO220" s="745"/>
      <c r="HP220" s="745"/>
      <c r="HQ220" s="745"/>
      <c r="HR220" s="745"/>
      <c r="HS220" s="745"/>
      <c r="HT220" s="745"/>
      <c r="HU220" s="745"/>
      <c r="HV220" s="745"/>
      <c r="HW220" s="745"/>
      <c r="HX220" s="745"/>
      <c r="HY220" s="745"/>
      <c r="HZ220" s="745"/>
      <c r="IA220" s="745"/>
      <c r="IB220" s="745"/>
      <c r="IC220" s="745"/>
      <c r="ID220" s="745"/>
      <c r="IE220" s="745"/>
      <c r="IF220" s="745"/>
      <c r="IG220" s="745"/>
      <c r="IH220" s="745"/>
      <c r="II220" s="745"/>
      <c r="IJ220" s="745"/>
      <c r="IK220" s="745"/>
      <c r="IL220" s="745"/>
      <c r="IM220" s="745"/>
      <c r="IN220" s="745"/>
    </row>
    <row r="221" spans="1:248" ht="12.75">
      <c r="A221" s="758"/>
      <c r="B221" s="758"/>
      <c r="C221" s="758"/>
      <c r="D221" s="758"/>
      <c r="E221" s="750"/>
      <c r="F221" s="758"/>
      <c r="G221" s="758"/>
      <c r="H221" s="758"/>
      <c r="I221" s="750"/>
      <c r="J221" s="758"/>
      <c r="K221" s="758"/>
      <c r="L221" s="750"/>
      <c r="M221" s="758"/>
      <c r="N221" s="758"/>
      <c r="O221" s="750"/>
      <c r="P221" s="750"/>
      <c r="Q221" s="750"/>
      <c r="R221" s="750"/>
      <c r="S221" s="750"/>
      <c r="T221" s="750"/>
      <c r="U221" s="757"/>
      <c r="V221" s="753"/>
      <c r="W221" s="745"/>
      <c r="X221" s="745"/>
      <c r="Y221" s="753"/>
      <c r="Z221" s="745"/>
      <c r="AA221" s="745"/>
      <c r="AB221" s="745"/>
      <c r="AC221" s="745"/>
      <c r="AD221" s="745"/>
      <c r="AE221" s="745"/>
      <c r="AF221" s="745"/>
      <c r="AG221" s="745"/>
      <c r="AH221" s="745"/>
      <c r="AI221" s="745"/>
      <c r="AJ221" s="745"/>
      <c r="AK221" s="745"/>
      <c r="AL221" s="745"/>
      <c r="AM221" s="745"/>
      <c r="AN221" s="745"/>
      <c r="AO221" s="745"/>
      <c r="AP221" s="745"/>
      <c r="AQ221" s="745"/>
      <c r="AR221" s="745"/>
      <c r="AS221" s="745"/>
      <c r="AT221" s="745"/>
      <c r="AU221" s="745"/>
      <c r="AV221" s="745"/>
      <c r="AW221" s="745"/>
      <c r="AX221" s="745"/>
      <c r="AY221" s="745"/>
      <c r="AZ221" s="745"/>
      <c r="BA221" s="745"/>
      <c r="BB221" s="745"/>
      <c r="BC221" s="745"/>
      <c r="BD221" s="745"/>
      <c r="BE221" s="745"/>
      <c r="BF221" s="745"/>
      <c r="BG221" s="745"/>
      <c r="BH221" s="745"/>
      <c r="BI221" s="745"/>
      <c r="BJ221" s="745"/>
      <c r="BK221" s="745"/>
      <c r="BL221" s="745"/>
      <c r="BM221" s="745"/>
      <c r="BN221" s="745"/>
      <c r="BO221" s="745"/>
      <c r="BP221" s="745"/>
      <c r="BQ221" s="745"/>
      <c r="BR221" s="745"/>
      <c r="BS221" s="745"/>
      <c r="BT221" s="745"/>
      <c r="BU221" s="745"/>
      <c r="BV221" s="745"/>
      <c r="BW221" s="745"/>
      <c r="BX221" s="745"/>
      <c r="BY221" s="745"/>
      <c r="BZ221" s="745"/>
      <c r="CA221" s="745"/>
      <c r="CB221" s="745"/>
      <c r="CC221" s="745"/>
      <c r="CD221" s="745"/>
      <c r="CE221" s="745"/>
      <c r="CF221" s="745"/>
      <c r="CG221" s="745"/>
      <c r="CH221" s="745"/>
      <c r="CI221" s="745"/>
      <c r="CJ221" s="745"/>
      <c r="CK221" s="745"/>
      <c r="CL221" s="745"/>
      <c r="CM221" s="745"/>
      <c r="CN221" s="745"/>
      <c r="CO221" s="745"/>
      <c r="CP221" s="745"/>
      <c r="CQ221" s="745"/>
      <c r="CR221" s="745"/>
      <c r="CS221" s="745"/>
      <c r="CT221" s="745"/>
      <c r="CU221" s="745"/>
      <c r="CV221" s="745"/>
      <c r="CW221" s="745"/>
      <c r="CX221" s="745"/>
      <c r="CY221" s="745"/>
      <c r="CZ221" s="745"/>
      <c r="DA221" s="745"/>
      <c r="DB221" s="745"/>
      <c r="DC221" s="745"/>
      <c r="DD221" s="745"/>
      <c r="DE221" s="745"/>
      <c r="DF221" s="745"/>
      <c r="DG221" s="745"/>
      <c r="DH221" s="745"/>
      <c r="DI221" s="745"/>
      <c r="DJ221" s="745"/>
      <c r="DK221" s="745"/>
      <c r="DL221" s="745"/>
      <c r="DM221" s="745"/>
      <c r="DN221" s="745"/>
      <c r="DO221" s="745"/>
      <c r="DP221" s="745"/>
      <c r="DQ221" s="745"/>
      <c r="DR221" s="745"/>
      <c r="DS221" s="745"/>
      <c r="DT221" s="745"/>
      <c r="DU221" s="745"/>
      <c r="DV221" s="745"/>
      <c r="DW221" s="745"/>
      <c r="DX221" s="745"/>
      <c r="DY221" s="745"/>
      <c r="DZ221" s="745"/>
      <c r="EA221" s="745"/>
      <c r="EB221" s="745"/>
      <c r="EC221" s="745"/>
      <c r="ED221" s="745"/>
      <c r="EE221" s="745"/>
      <c r="EF221" s="745"/>
      <c r="EG221" s="745"/>
      <c r="EH221" s="745"/>
      <c r="EI221" s="745"/>
      <c r="EJ221" s="745"/>
      <c r="EK221" s="745"/>
      <c r="EL221" s="745"/>
      <c r="EM221" s="745"/>
      <c r="EN221" s="745"/>
      <c r="EO221" s="745"/>
      <c r="EP221" s="745"/>
      <c r="EQ221" s="745"/>
      <c r="ER221" s="745"/>
      <c r="ES221" s="745"/>
      <c r="ET221" s="745"/>
      <c r="EU221" s="745"/>
      <c r="EV221" s="745"/>
      <c r="EW221" s="745"/>
      <c r="EX221" s="745"/>
      <c r="EY221" s="745"/>
      <c r="EZ221" s="745"/>
      <c r="FA221" s="745"/>
      <c r="FB221" s="745"/>
      <c r="FC221" s="745"/>
      <c r="FD221" s="745"/>
      <c r="FE221" s="745"/>
      <c r="FF221" s="745"/>
      <c r="FG221" s="745"/>
      <c r="FH221" s="745"/>
      <c r="FI221" s="745"/>
      <c r="FJ221" s="745"/>
      <c r="FK221" s="745"/>
      <c r="FL221" s="745"/>
      <c r="FM221" s="745"/>
      <c r="FN221" s="745"/>
      <c r="FO221" s="745"/>
      <c r="FP221" s="745"/>
      <c r="FQ221" s="745"/>
      <c r="FR221" s="745"/>
      <c r="FS221" s="745"/>
      <c r="FT221" s="745"/>
      <c r="FU221" s="745"/>
      <c r="FV221" s="745"/>
      <c r="FW221" s="745"/>
      <c r="FX221" s="745"/>
      <c r="FY221" s="745"/>
      <c r="FZ221" s="745"/>
      <c r="GA221" s="745"/>
      <c r="GB221" s="745"/>
      <c r="GC221" s="745"/>
      <c r="GD221" s="745"/>
      <c r="GE221" s="745"/>
      <c r="GF221" s="745"/>
      <c r="GG221" s="745"/>
      <c r="GH221" s="745"/>
      <c r="GI221" s="745"/>
      <c r="GJ221" s="745"/>
      <c r="GK221" s="745"/>
      <c r="GL221" s="745"/>
      <c r="GM221" s="745"/>
      <c r="GN221" s="745"/>
      <c r="GO221" s="745"/>
      <c r="GP221" s="745"/>
      <c r="GQ221" s="745"/>
      <c r="GR221" s="745"/>
      <c r="GS221" s="745"/>
      <c r="GT221" s="745"/>
      <c r="GU221" s="745"/>
      <c r="GV221" s="745"/>
      <c r="GW221" s="745"/>
      <c r="GX221" s="745"/>
      <c r="GY221" s="745"/>
      <c r="GZ221" s="745"/>
      <c r="HA221" s="745"/>
      <c r="HB221" s="745"/>
      <c r="HC221" s="745"/>
      <c r="HD221" s="745"/>
      <c r="HE221" s="745"/>
      <c r="HF221" s="745"/>
      <c r="HG221" s="745"/>
      <c r="HH221" s="745"/>
      <c r="HI221" s="745"/>
      <c r="HJ221" s="745"/>
      <c r="HK221" s="745"/>
      <c r="HL221" s="745"/>
      <c r="HM221" s="745"/>
      <c r="HN221" s="745"/>
      <c r="HO221" s="745"/>
      <c r="HP221" s="745"/>
      <c r="HQ221" s="745"/>
      <c r="HR221" s="745"/>
      <c r="HS221" s="745"/>
      <c r="HT221" s="745"/>
      <c r="HU221" s="745"/>
      <c r="HV221" s="745"/>
      <c r="HW221" s="745"/>
      <c r="HX221" s="745"/>
      <c r="HY221" s="745"/>
      <c r="HZ221" s="745"/>
      <c r="IA221" s="745"/>
      <c r="IB221" s="745"/>
      <c r="IC221" s="745"/>
      <c r="ID221" s="745"/>
      <c r="IE221" s="745"/>
      <c r="IF221" s="745"/>
      <c r="IG221" s="745"/>
      <c r="IH221" s="745"/>
      <c r="II221" s="745"/>
      <c r="IJ221" s="745"/>
      <c r="IK221" s="745"/>
      <c r="IL221" s="745"/>
      <c r="IM221" s="745"/>
      <c r="IN221" s="745"/>
    </row>
    <row r="222" spans="1:248" ht="12.75">
      <c r="A222" s="758"/>
      <c r="B222" s="758"/>
      <c r="C222" s="758"/>
      <c r="D222" s="758"/>
      <c r="E222" s="750"/>
      <c r="F222" s="758"/>
      <c r="G222" s="758"/>
      <c r="H222" s="758"/>
      <c r="I222" s="750"/>
      <c r="J222" s="758"/>
      <c r="K222" s="758"/>
      <c r="L222" s="750"/>
      <c r="M222" s="758"/>
      <c r="N222" s="758"/>
      <c r="O222" s="750"/>
      <c r="P222" s="750"/>
      <c r="Q222" s="750"/>
      <c r="R222" s="750"/>
      <c r="S222" s="750"/>
      <c r="T222" s="750"/>
      <c r="U222" s="757"/>
      <c r="V222" s="753"/>
      <c r="W222" s="745"/>
      <c r="X222" s="745"/>
      <c r="Y222" s="753"/>
      <c r="Z222" s="745"/>
      <c r="AA222" s="745"/>
      <c r="AB222" s="745"/>
      <c r="AC222" s="745"/>
      <c r="AD222" s="745"/>
      <c r="AE222" s="745"/>
      <c r="AF222" s="745"/>
      <c r="AG222" s="745"/>
      <c r="AH222" s="745"/>
      <c r="AI222" s="745"/>
      <c r="AJ222" s="745"/>
      <c r="AK222" s="745"/>
      <c r="AL222" s="745"/>
      <c r="AM222" s="745"/>
      <c r="AN222" s="745"/>
      <c r="AO222" s="745"/>
      <c r="AP222" s="745"/>
      <c r="AQ222" s="745"/>
      <c r="AR222" s="745"/>
      <c r="AS222" s="745"/>
      <c r="AT222" s="745"/>
      <c r="AU222" s="745"/>
      <c r="AV222" s="745"/>
      <c r="AW222" s="745"/>
      <c r="AX222" s="745"/>
      <c r="AY222" s="745"/>
      <c r="AZ222" s="745"/>
      <c r="BA222" s="745"/>
      <c r="BB222" s="745"/>
      <c r="BC222" s="745"/>
      <c r="BD222" s="745"/>
      <c r="BE222" s="745"/>
      <c r="BF222" s="745"/>
      <c r="BG222" s="745"/>
      <c r="BH222" s="745"/>
      <c r="BI222" s="745"/>
      <c r="BJ222" s="745"/>
      <c r="BK222" s="745"/>
      <c r="BL222" s="745"/>
      <c r="BM222" s="745"/>
      <c r="BN222" s="745"/>
      <c r="BO222" s="745"/>
      <c r="BP222" s="745"/>
      <c r="BQ222" s="745"/>
      <c r="BR222" s="745"/>
      <c r="BS222" s="745"/>
      <c r="BT222" s="745"/>
      <c r="BU222" s="745"/>
      <c r="BV222" s="745"/>
      <c r="BW222" s="745"/>
      <c r="BX222" s="745"/>
      <c r="BY222" s="745"/>
      <c r="BZ222" s="745"/>
      <c r="CA222" s="745"/>
      <c r="CB222" s="745"/>
      <c r="CC222" s="745"/>
      <c r="CD222" s="745"/>
      <c r="CE222" s="745"/>
      <c r="CF222" s="745"/>
      <c r="CG222" s="745"/>
      <c r="CH222" s="745"/>
      <c r="CI222" s="745"/>
      <c r="CJ222" s="745"/>
      <c r="CK222" s="745"/>
      <c r="CL222" s="745"/>
      <c r="CM222" s="745"/>
      <c r="CN222" s="745"/>
      <c r="CO222" s="745"/>
      <c r="CP222" s="745"/>
      <c r="CQ222" s="745"/>
      <c r="CR222" s="745"/>
      <c r="CS222" s="745"/>
      <c r="CT222" s="745"/>
      <c r="CU222" s="745"/>
      <c r="CV222" s="745"/>
      <c r="CW222" s="745"/>
      <c r="CX222" s="745"/>
      <c r="CY222" s="745"/>
      <c r="CZ222" s="745"/>
      <c r="DA222" s="745"/>
      <c r="DB222" s="745"/>
      <c r="DC222" s="745"/>
      <c r="DD222" s="745"/>
      <c r="DE222" s="745"/>
      <c r="DF222" s="745"/>
      <c r="DG222" s="745"/>
      <c r="DH222" s="745"/>
      <c r="DI222" s="745"/>
      <c r="DJ222" s="745"/>
      <c r="DK222" s="745"/>
      <c r="DL222" s="745"/>
      <c r="DM222" s="745"/>
      <c r="DN222" s="745"/>
      <c r="DO222" s="745"/>
      <c r="DP222" s="745"/>
      <c r="DQ222" s="745"/>
      <c r="DR222" s="745"/>
      <c r="DS222" s="745"/>
      <c r="DT222" s="745"/>
      <c r="DU222" s="745"/>
      <c r="DV222" s="745"/>
      <c r="DW222" s="745"/>
      <c r="DX222" s="745"/>
      <c r="DY222" s="745"/>
      <c r="DZ222" s="745"/>
      <c r="EA222" s="745"/>
      <c r="EB222" s="745"/>
      <c r="EC222" s="745"/>
      <c r="ED222" s="745"/>
      <c r="EE222" s="745"/>
      <c r="EF222" s="745"/>
      <c r="EG222" s="745"/>
      <c r="EH222" s="745"/>
      <c r="EI222" s="745"/>
      <c r="EJ222" s="745"/>
      <c r="EK222" s="745"/>
      <c r="EL222" s="745"/>
      <c r="EM222" s="745"/>
      <c r="EN222" s="745"/>
      <c r="EO222" s="745"/>
      <c r="EP222" s="745"/>
      <c r="EQ222" s="745"/>
      <c r="ER222" s="745"/>
      <c r="ES222" s="745"/>
      <c r="ET222" s="745"/>
      <c r="EU222" s="745"/>
      <c r="EV222" s="745"/>
      <c r="EW222" s="745"/>
      <c r="EX222" s="745"/>
      <c r="EY222" s="745"/>
      <c r="EZ222" s="745"/>
      <c r="FA222" s="745"/>
      <c r="FB222" s="745"/>
      <c r="FC222" s="745"/>
      <c r="FD222" s="745"/>
      <c r="FE222" s="745"/>
      <c r="FF222" s="745"/>
      <c r="FG222" s="745"/>
      <c r="FH222" s="745"/>
      <c r="FI222" s="745"/>
      <c r="FJ222" s="745"/>
      <c r="FK222" s="745"/>
      <c r="FL222" s="745"/>
      <c r="FM222" s="745"/>
      <c r="FN222" s="745"/>
      <c r="FO222" s="745"/>
      <c r="FP222" s="745"/>
      <c r="FQ222" s="745"/>
      <c r="FR222" s="745"/>
      <c r="FS222" s="745"/>
      <c r="FT222" s="745"/>
      <c r="FU222" s="745"/>
      <c r="FV222" s="745"/>
      <c r="FW222" s="745"/>
      <c r="FX222" s="745"/>
      <c r="FY222" s="745"/>
      <c r="FZ222" s="745"/>
      <c r="GA222" s="745"/>
      <c r="GB222" s="745"/>
      <c r="GC222" s="745"/>
      <c r="GD222" s="745"/>
      <c r="GE222" s="745"/>
      <c r="GF222" s="745"/>
      <c r="GG222" s="745"/>
      <c r="GH222" s="745"/>
      <c r="GI222" s="745"/>
      <c r="GJ222" s="745"/>
      <c r="GK222" s="745"/>
      <c r="GL222" s="745"/>
      <c r="GM222" s="745"/>
      <c r="GN222" s="745"/>
      <c r="GO222" s="745"/>
      <c r="GP222" s="745"/>
      <c r="GQ222" s="745"/>
      <c r="GR222" s="745"/>
      <c r="GS222" s="745"/>
      <c r="GT222" s="745"/>
      <c r="GU222" s="745"/>
      <c r="GV222" s="745"/>
      <c r="GW222" s="745"/>
      <c r="GX222" s="745"/>
      <c r="GY222" s="745"/>
      <c r="GZ222" s="745"/>
      <c r="HA222" s="745"/>
      <c r="HB222" s="745"/>
      <c r="HC222" s="745"/>
      <c r="HD222" s="745"/>
      <c r="HE222" s="745"/>
      <c r="HF222" s="745"/>
      <c r="HG222" s="745"/>
      <c r="HH222" s="745"/>
      <c r="HI222" s="745"/>
      <c r="HJ222" s="745"/>
      <c r="HK222" s="745"/>
      <c r="HL222" s="745"/>
      <c r="HM222" s="745"/>
      <c r="HN222" s="745"/>
      <c r="HO222" s="745"/>
      <c r="HP222" s="745"/>
      <c r="HQ222" s="745"/>
      <c r="HR222" s="745"/>
      <c r="HS222" s="745"/>
      <c r="HT222" s="745"/>
      <c r="HU222" s="745"/>
      <c r="HV222" s="745"/>
      <c r="HW222" s="745"/>
      <c r="HX222" s="745"/>
      <c r="HY222" s="745"/>
      <c r="HZ222" s="745"/>
      <c r="IA222" s="745"/>
      <c r="IB222" s="745"/>
      <c r="IC222" s="745"/>
      <c r="ID222" s="745"/>
      <c r="IE222" s="745"/>
      <c r="IF222" s="745"/>
      <c r="IG222" s="745"/>
      <c r="IH222" s="745"/>
      <c r="II222" s="745"/>
      <c r="IJ222" s="745"/>
      <c r="IK222" s="745"/>
      <c r="IL222" s="745"/>
      <c r="IM222" s="745"/>
      <c r="IN222" s="745"/>
    </row>
    <row r="223" spans="1:248" ht="12.75">
      <c r="A223" s="758"/>
      <c r="B223" s="758"/>
      <c r="C223" s="758"/>
      <c r="D223" s="758"/>
      <c r="E223" s="750"/>
      <c r="F223" s="758"/>
      <c r="G223" s="758"/>
      <c r="H223" s="758"/>
      <c r="I223" s="750"/>
      <c r="J223" s="758"/>
      <c r="K223" s="758"/>
      <c r="L223" s="750"/>
      <c r="M223" s="758"/>
      <c r="N223" s="758"/>
      <c r="O223" s="750"/>
      <c r="P223" s="750"/>
      <c r="Q223" s="750"/>
      <c r="R223" s="750"/>
      <c r="S223" s="750"/>
      <c r="T223" s="750"/>
      <c r="U223" s="757"/>
      <c r="V223" s="753"/>
      <c r="W223" s="745"/>
      <c r="X223" s="745"/>
      <c r="Y223" s="753"/>
      <c r="Z223" s="745"/>
      <c r="AA223" s="745"/>
      <c r="AB223" s="745"/>
      <c r="AC223" s="745"/>
      <c r="AD223" s="745"/>
      <c r="AE223" s="745"/>
      <c r="AF223" s="745"/>
      <c r="AG223" s="745"/>
      <c r="AH223" s="745"/>
      <c r="AI223" s="745"/>
      <c r="AJ223" s="745"/>
      <c r="AK223" s="745"/>
      <c r="AL223" s="745"/>
      <c r="AM223" s="745"/>
      <c r="AN223" s="745"/>
      <c r="AO223" s="745"/>
      <c r="AP223" s="745"/>
      <c r="AQ223" s="745"/>
      <c r="AR223" s="745"/>
      <c r="AS223" s="745"/>
      <c r="AT223" s="745"/>
      <c r="AU223" s="745"/>
      <c r="AV223" s="745"/>
      <c r="AW223" s="745"/>
      <c r="AX223" s="745"/>
      <c r="AY223" s="745"/>
      <c r="AZ223" s="745"/>
      <c r="BA223" s="745"/>
      <c r="BB223" s="745"/>
      <c r="BC223" s="745"/>
      <c r="BD223" s="745"/>
      <c r="BE223" s="745"/>
      <c r="BF223" s="745"/>
      <c r="BG223" s="745"/>
      <c r="BH223" s="745"/>
      <c r="BI223" s="745"/>
      <c r="BJ223" s="745"/>
      <c r="BK223" s="745"/>
      <c r="BL223" s="745"/>
      <c r="BM223" s="745"/>
      <c r="BN223" s="745"/>
      <c r="BO223" s="745"/>
      <c r="BP223" s="745"/>
      <c r="BQ223" s="745"/>
      <c r="BR223" s="745"/>
      <c r="BS223" s="745"/>
      <c r="BT223" s="745"/>
      <c r="BU223" s="745"/>
      <c r="BV223" s="745"/>
      <c r="BW223" s="745"/>
      <c r="BX223" s="745"/>
      <c r="BY223" s="745"/>
      <c r="BZ223" s="745"/>
      <c r="CA223" s="745"/>
      <c r="CB223" s="745"/>
      <c r="CC223" s="745"/>
      <c r="CD223" s="745"/>
      <c r="CE223" s="745"/>
      <c r="CF223" s="745"/>
      <c r="CG223" s="745"/>
      <c r="CH223" s="745"/>
      <c r="CI223" s="745"/>
      <c r="CJ223" s="745"/>
      <c r="CK223" s="745"/>
      <c r="CL223" s="745"/>
      <c r="CM223" s="745"/>
      <c r="CN223" s="745"/>
      <c r="CO223" s="745"/>
      <c r="CP223" s="745"/>
      <c r="CQ223" s="745"/>
      <c r="CR223" s="745"/>
      <c r="CS223" s="745"/>
      <c r="CT223" s="745"/>
      <c r="CU223" s="745"/>
      <c r="CV223" s="745"/>
      <c r="CW223" s="745"/>
      <c r="CX223" s="745"/>
      <c r="CY223" s="745"/>
      <c r="CZ223" s="745"/>
      <c r="DA223" s="745"/>
      <c r="DB223" s="745"/>
      <c r="DC223" s="745"/>
      <c r="DD223" s="745"/>
      <c r="DE223" s="745"/>
      <c r="DF223" s="745"/>
      <c r="DG223" s="745"/>
      <c r="DH223" s="745"/>
      <c r="DI223" s="745"/>
      <c r="DJ223" s="745"/>
      <c r="DK223" s="745"/>
      <c r="DL223" s="745"/>
      <c r="DM223" s="745"/>
      <c r="DN223" s="745"/>
      <c r="DO223" s="745"/>
      <c r="DP223" s="745"/>
      <c r="DQ223" s="745"/>
      <c r="DR223" s="745"/>
      <c r="DS223" s="745"/>
      <c r="DT223" s="745"/>
      <c r="DU223" s="745"/>
      <c r="DV223" s="745"/>
      <c r="DW223" s="745"/>
      <c r="DX223" s="745"/>
      <c r="DY223" s="745"/>
      <c r="DZ223" s="745"/>
      <c r="EA223" s="745"/>
      <c r="EB223" s="745"/>
      <c r="EC223" s="745"/>
      <c r="ED223" s="745"/>
      <c r="EE223" s="745"/>
      <c r="EF223" s="745"/>
      <c r="EG223" s="745"/>
      <c r="EH223" s="745"/>
      <c r="EI223" s="745"/>
      <c r="EJ223" s="745"/>
      <c r="EK223" s="745"/>
      <c r="EL223" s="745"/>
      <c r="EM223" s="745"/>
      <c r="EN223" s="745"/>
      <c r="EO223" s="745"/>
      <c r="EP223" s="745"/>
      <c r="EQ223" s="745"/>
      <c r="ER223" s="745"/>
      <c r="ES223" s="745"/>
      <c r="ET223" s="745"/>
      <c r="EU223" s="745"/>
      <c r="EV223" s="745"/>
      <c r="EW223" s="745"/>
      <c r="EX223" s="745"/>
      <c r="EY223" s="745"/>
      <c r="EZ223" s="745"/>
      <c r="FA223" s="745"/>
      <c r="FB223" s="745"/>
      <c r="FC223" s="745"/>
      <c r="FD223" s="745"/>
      <c r="FE223" s="745"/>
      <c r="FF223" s="745"/>
      <c r="FG223" s="745"/>
      <c r="FH223" s="745"/>
      <c r="FI223" s="745"/>
      <c r="FJ223" s="745"/>
      <c r="FK223" s="745"/>
      <c r="FL223" s="745"/>
      <c r="FM223" s="745"/>
      <c r="FN223" s="745"/>
      <c r="FO223" s="745"/>
      <c r="FP223" s="745"/>
      <c r="FQ223" s="745"/>
      <c r="FR223" s="745"/>
      <c r="FS223" s="745"/>
      <c r="FT223" s="745"/>
      <c r="FU223" s="745"/>
      <c r="FV223" s="745"/>
      <c r="FW223" s="745"/>
      <c r="FX223" s="745"/>
      <c r="FY223" s="745"/>
      <c r="FZ223" s="745"/>
      <c r="GA223" s="745"/>
      <c r="GB223" s="745"/>
      <c r="GC223" s="745"/>
      <c r="GD223" s="745"/>
      <c r="GE223" s="745"/>
      <c r="GF223" s="745"/>
      <c r="GG223" s="745"/>
      <c r="GH223" s="745"/>
      <c r="GI223" s="745"/>
      <c r="GJ223" s="745"/>
      <c r="GK223" s="745"/>
      <c r="GL223" s="745"/>
      <c r="GM223" s="745"/>
      <c r="GN223" s="745"/>
      <c r="GO223" s="745"/>
      <c r="GP223" s="745"/>
      <c r="GQ223" s="745"/>
      <c r="GR223" s="745"/>
      <c r="GS223" s="745"/>
      <c r="GT223" s="745"/>
      <c r="GU223" s="745"/>
      <c r="GV223" s="745"/>
      <c r="GW223" s="745"/>
      <c r="GX223" s="745"/>
      <c r="GY223" s="745"/>
      <c r="GZ223" s="745"/>
      <c r="HA223" s="745"/>
      <c r="HB223" s="745"/>
      <c r="HC223" s="745"/>
      <c r="HD223" s="745"/>
      <c r="HE223" s="745"/>
      <c r="HF223" s="745"/>
      <c r="HG223" s="745"/>
      <c r="HH223" s="745"/>
      <c r="HI223" s="745"/>
      <c r="HJ223" s="745"/>
      <c r="HK223" s="745"/>
      <c r="HL223" s="745"/>
      <c r="HM223" s="745"/>
      <c r="HN223" s="745"/>
      <c r="HO223" s="745"/>
      <c r="HP223" s="745"/>
      <c r="HQ223" s="745"/>
      <c r="HR223" s="745"/>
      <c r="HS223" s="745"/>
      <c r="HT223" s="745"/>
      <c r="HU223" s="745"/>
      <c r="HV223" s="745"/>
      <c r="HW223" s="745"/>
      <c r="HX223" s="745"/>
      <c r="HY223" s="745"/>
      <c r="HZ223" s="745"/>
      <c r="IA223" s="745"/>
      <c r="IB223" s="745"/>
      <c r="IC223" s="745"/>
      <c r="ID223" s="745"/>
      <c r="IE223" s="745"/>
      <c r="IF223" s="745"/>
      <c r="IG223" s="745"/>
      <c r="IH223" s="745"/>
      <c r="II223" s="745"/>
      <c r="IJ223" s="745"/>
      <c r="IK223" s="745"/>
      <c r="IL223" s="745"/>
      <c r="IM223" s="745"/>
      <c r="IN223" s="745"/>
    </row>
    <row r="224" spans="1:248" ht="12.75">
      <c r="A224" s="758"/>
      <c r="B224" s="758"/>
      <c r="C224" s="758"/>
      <c r="D224" s="758"/>
      <c r="E224" s="750"/>
      <c r="F224" s="758"/>
      <c r="G224" s="758"/>
      <c r="H224" s="758"/>
      <c r="I224" s="750"/>
      <c r="J224" s="758"/>
      <c r="K224" s="758"/>
      <c r="L224" s="750"/>
      <c r="M224" s="758"/>
      <c r="N224" s="758"/>
      <c r="O224" s="750"/>
      <c r="P224" s="750"/>
      <c r="Q224" s="750"/>
      <c r="R224" s="750"/>
      <c r="S224" s="750"/>
      <c r="T224" s="750"/>
      <c r="U224" s="757"/>
      <c r="V224" s="753"/>
      <c r="W224" s="745"/>
      <c r="X224" s="745"/>
      <c r="Y224" s="753"/>
      <c r="Z224" s="745"/>
      <c r="AA224" s="745"/>
      <c r="AB224" s="745"/>
      <c r="AC224" s="745"/>
      <c r="AD224" s="745"/>
      <c r="AE224" s="745"/>
      <c r="AF224" s="745"/>
      <c r="AG224" s="745"/>
      <c r="AH224" s="745"/>
      <c r="AI224" s="745"/>
      <c r="AJ224" s="745"/>
      <c r="AK224" s="745"/>
      <c r="AL224" s="745"/>
      <c r="AM224" s="745"/>
      <c r="AN224" s="745"/>
      <c r="AO224" s="745"/>
      <c r="AP224" s="745"/>
      <c r="AQ224" s="745"/>
      <c r="AR224" s="745"/>
      <c r="AS224" s="745"/>
      <c r="AT224" s="745"/>
      <c r="AU224" s="745"/>
      <c r="AV224" s="745"/>
      <c r="AW224" s="745"/>
      <c r="AX224" s="745"/>
      <c r="AY224" s="745"/>
      <c r="AZ224" s="745"/>
      <c r="BA224" s="745"/>
      <c r="BB224" s="745"/>
      <c r="BC224" s="745"/>
      <c r="BD224" s="745"/>
      <c r="BE224" s="745"/>
      <c r="BF224" s="745"/>
      <c r="BG224" s="745"/>
      <c r="BH224" s="745"/>
      <c r="BI224" s="745"/>
      <c r="BJ224" s="745"/>
      <c r="BK224" s="745"/>
      <c r="BL224" s="745"/>
      <c r="BM224" s="745"/>
      <c r="BN224" s="745"/>
      <c r="BO224" s="745"/>
      <c r="BP224" s="745"/>
      <c r="BQ224" s="745"/>
      <c r="BR224" s="745"/>
      <c r="BS224" s="745"/>
      <c r="BT224" s="745"/>
      <c r="BU224" s="745"/>
      <c r="BV224" s="745"/>
      <c r="BW224" s="745"/>
      <c r="BX224" s="745"/>
      <c r="BY224" s="745"/>
      <c r="BZ224" s="745"/>
      <c r="CA224" s="745"/>
      <c r="CB224" s="745"/>
      <c r="CC224" s="745"/>
      <c r="CD224" s="745"/>
      <c r="CE224" s="745"/>
      <c r="CF224" s="745"/>
      <c r="CG224" s="745"/>
      <c r="CH224" s="745"/>
      <c r="CI224" s="745"/>
      <c r="CJ224" s="745"/>
      <c r="CK224" s="745"/>
      <c r="CL224" s="745"/>
      <c r="CM224" s="745"/>
      <c r="CN224" s="745"/>
      <c r="CO224" s="745"/>
      <c r="CP224" s="745"/>
      <c r="CQ224" s="745"/>
      <c r="CR224" s="745"/>
      <c r="CS224" s="745"/>
      <c r="CT224" s="745"/>
      <c r="CU224" s="745"/>
      <c r="CV224" s="745"/>
      <c r="CW224" s="745"/>
      <c r="CX224" s="745"/>
      <c r="CY224" s="745"/>
      <c r="CZ224" s="745"/>
      <c r="DA224" s="745"/>
      <c r="DB224" s="745"/>
      <c r="DC224" s="745"/>
      <c r="DD224" s="745"/>
      <c r="DE224" s="745"/>
      <c r="DF224" s="745"/>
      <c r="DG224" s="745"/>
      <c r="DH224" s="745"/>
      <c r="DI224" s="745"/>
      <c r="DJ224" s="745"/>
      <c r="DK224" s="745"/>
      <c r="DL224" s="745"/>
      <c r="DM224" s="745"/>
      <c r="DN224" s="745"/>
      <c r="DO224" s="745"/>
      <c r="DP224" s="745"/>
      <c r="DQ224" s="745"/>
      <c r="DR224" s="745"/>
      <c r="DS224" s="745"/>
      <c r="DT224" s="745"/>
      <c r="DU224" s="745"/>
      <c r="DV224" s="745"/>
      <c r="DW224" s="745"/>
      <c r="DX224" s="745"/>
      <c r="DY224" s="745"/>
      <c r="DZ224" s="745"/>
      <c r="EA224" s="745"/>
      <c r="EB224" s="745"/>
      <c r="EC224" s="745"/>
      <c r="ED224" s="745"/>
      <c r="EE224" s="745"/>
      <c r="EF224" s="745"/>
      <c r="EG224" s="745"/>
      <c r="EH224" s="745"/>
      <c r="EI224" s="745"/>
      <c r="EJ224" s="745"/>
      <c r="EK224" s="745"/>
      <c r="EL224" s="745"/>
      <c r="EM224" s="745"/>
      <c r="EN224" s="745"/>
      <c r="EO224" s="745"/>
      <c r="EP224" s="745"/>
      <c r="EQ224" s="745"/>
      <c r="ER224" s="745"/>
      <c r="ES224" s="745"/>
      <c r="ET224" s="745"/>
      <c r="EU224" s="745"/>
      <c r="EV224" s="745"/>
      <c r="EW224" s="745"/>
      <c r="EX224" s="745"/>
      <c r="EY224" s="745"/>
      <c r="EZ224" s="745"/>
      <c r="FA224" s="745"/>
      <c r="FB224" s="745"/>
      <c r="FC224" s="745"/>
      <c r="FD224" s="745"/>
      <c r="FE224" s="745"/>
      <c r="FF224" s="745"/>
      <c r="FG224" s="745"/>
      <c r="FH224" s="745"/>
      <c r="FI224" s="745"/>
      <c r="FJ224" s="745"/>
      <c r="FK224" s="745"/>
      <c r="FL224" s="745"/>
      <c r="FM224" s="745"/>
      <c r="FN224" s="745"/>
      <c r="FO224" s="745"/>
      <c r="FP224" s="745"/>
      <c r="FQ224" s="745"/>
      <c r="FR224" s="745"/>
      <c r="FS224" s="745"/>
      <c r="FT224" s="745"/>
      <c r="FU224" s="745"/>
      <c r="FV224" s="745"/>
      <c r="FW224" s="745"/>
      <c r="FX224" s="745"/>
      <c r="FY224" s="745"/>
      <c r="FZ224" s="745"/>
      <c r="GA224" s="745"/>
      <c r="GB224" s="745"/>
      <c r="GC224" s="745"/>
      <c r="GD224" s="745"/>
      <c r="GE224" s="745"/>
      <c r="GF224" s="745"/>
      <c r="GG224" s="745"/>
      <c r="GH224" s="745"/>
      <c r="GI224" s="745"/>
      <c r="GJ224" s="745"/>
      <c r="GK224" s="745"/>
      <c r="GL224" s="745"/>
      <c r="GM224" s="745"/>
      <c r="GN224" s="745"/>
      <c r="GO224" s="745"/>
      <c r="GP224" s="745"/>
      <c r="GQ224" s="745"/>
      <c r="GR224" s="745"/>
      <c r="GS224" s="745"/>
      <c r="GT224" s="745"/>
      <c r="GU224" s="745"/>
      <c r="GV224" s="745"/>
      <c r="GW224" s="745"/>
      <c r="GX224" s="745"/>
      <c r="GY224" s="745"/>
      <c r="GZ224" s="745"/>
      <c r="HA224" s="745"/>
      <c r="HB224" s="745"/>
      <c r="HC224" s="745"/>
      <c r="HD224" s="745"/>
      <c r="HE224" s="745"/>
      <c r="HF224" s="745"/>
      <c r="HG224" s="745"/>
      <c r="HH224" s="745"/>
      <c r="HI224" s="745"/>
      <c r="HJ224" s="745"/>
      <c r="HK224" s="745"/>
      <c r="HL224" s="745"/>
      <c r="HM224" s="745"/>
      <c r="HN224" s="745"/>
      <c r="HO224" s="745"/>
      <c r="HP224" s="745"/>
      <c r="HQ224" s="745"/>
      <c r="HR224" s="745"/>
      <c r="HS224" s="745"/>
      <c r="HT224" s="745"/>
      <c r="HU224" s="745"/>
      <c r="HV224" s="745"/>
      <c r="HW224" s="745"/>
      <c r="HX224" s="745"/>
      <c r="HY224" s="745"/>
      <c r="HZ224" s="745"/>
      <c r="IA224" s="745"/>
      <c r="IB224" s="745"/>
      <c r="IC224" s="745"/>
      <c r="ID224" s="745"/>
      <c r="IE224" s="745"/>
      <c r="IF224" s="745"/>
      <c r="IG224" s="745"/>
      <c r="IH224" s="745"/>
      <c r="II224" s="745"/>
      <c r="IJ224" s="745"/>
      <c r="IK224" s="745"/>
      <c r="IL224" s="745"/>
      <c r="IM224" s="745"/>
      <c r="IN224" s="745"/>
    </row>
    <row r="225" spans="1:248" ht="12.75">
      <c r="A225" s="758"/>
      <c r="B225" s="758"/>
      <c r="C225" s="758"/>
      <c r="D225" s="758"/>
      <c r="E225" s="750"/>
      <c r="F225" s="758"/>
      <c r="G225" s="758"/>
      <c r="H225" s="758"/>
      <c r="I225" s="750"/>
      <c r="J225" s="758"/>
      <c r="K225" s="758"/>
      <c r="L225" s="750"/>
      <c r="M225" s="758"/>
      <c r="N225" s="758"/>
      <c r="O225" s="750"/>
      <c r="P225" s="750"/>
      <c r="Q225" s="750"/>
      <c r="R225" s="750"/>
      <c r="S225" s="750"/>
      <c r="T225" s="750"/>
      <c r="U225" s="757"/>
      <c r="V225" s="753"/>
      <c r="W225" s="745"/>
      <c r="X225" s="745"/>
      <c r="Y225" s="753"/>
      <c r="Z225" s="745"/>
      <c r="AA225" s="745"/>
      <c r="AB225" s="745"/>
      <c r="AC225" s="745"/>
      <c r="AD225" s="745"/>
      <c r="AE225" s="745"/>
      <c r="AF225" s="745"/>
      <c r="AG225" s="745"/>
      <c r="AH225" s="745"/>
      <c r="AI225" s="745"/>
      <c r="AJ225" s="745"/>
      <c r="AK225" s="745"/>
      <c r="AL225" s="745"/>
      <c r="AM225" s="745"/>
      <c r="AN225" s="745"/>
      <c r="AO225" s="745"/>
      <c r="AP225" s="745"/>
      <c r="AQ225" s="745"/>
      <c r="AR225" s="745"/>
      <c r="AS225" s="745"/>
      <c r="AT225" s="745"/>
      <c r="AU225" s="745"/>
      <c r="AV225" s="745"/>
      <c r="AW225" s="745"/>
      <c r="AX225" s="745"/>
      <c r="AY225" s="745"/>
      <c r="AZ225" s="745"/>
      <c r="BA225" s="745"/>
      <c r="BB225" s="745"/>
      <c r="BC225" s="745"/>
      <c r="BD225" s="745"/>
      <c r="BE225" s="745"/>
      <c r="BF225" s="745"/>
      <c r="BG225" s="745"/>
      <c r="BH225" s="745"/>
      <c r="BI225" s="745"/>
      <c r="BJ225" s="745"/>
      <c r="BK225" s="745"/>
      <c r="BL225" s="745"/>
      <c r="BM225" s="745"/>
      <c r="BN225" s="745"/>
      <c r="BO225" s="745"/>
      <c r="BP225" s="745"/>
      <c r="BQ225" s="745"/>
      <c r="BR225" s="745"/>
      <c r="BS225" s="745"/>
      <c r="BT225" s="745"/>
      <c r="BU225" s="745"/>
      <c r="BV225" s="745"/>
      <c r="BW225" s="745"/>
      <c r="BX225" s="745"/>
      <c r="BY225" s="745"/>
      <c r="BZ225" s="745"/>
      <c r="CA225" s="745"/>
      <c r="CB225" s="745"/>
      <c r="CC225" s="745"/>
      <c r="CD225" s="745"/>
      <c r="CE225" s="745"/>
      <c r="CF225" s="745"/>
      <c r="CG225" s="745"/>
      <c r="CH225" s="745"/>
      <c r="CI225" s="745"/>
      <c r="CJ225" s="745"/>
      <c r="CK225" s="745"/>
      <c r="CL225" s="745"/>
      <c r="CM225" s="745"/>
      <c r="CN225" s="745"/>
      <c r="CO225" s="745"/>
      <c r="CP225" s="745"/>
      <c r="CQ225" s="745"/>
      <c r="CR225" s="745"/>
      <c r="CS225" s="745"/>
      <c r="CT225" s="745"/>
      <c r="CU225" s="745"/>
      <c r="CV225" s="745"/>
      <c r="CW225" s="745"/>
      <c r="CX225" s="745"/>
      <c r="CY225" s="745"/>
      <c r="CZ225" s="745"/>
      <c r="DA225" s="745"/>
      <c r="DB225" s="745"/>
      <c r="DC225" s="745"/>
      <c r="DD225" s="745"/>
      <c r="DE225" s="745"/>
      <c r="DF225" s="745"/>
      <c r="DG225" s="745"/>
      <c r="DH225" s="745"/>
      <c r="DI225" s="745"/>
      <c r="DJ225" s="745"/>
      <c r="DK225" s="745"/>
      <c r="DL225" s="745"/>
      <c r="DM225" s="745"/>
      <c r="DN225" s="745"/>
      <c r="DO225" s="745"/>
      <c r="DP225" s="745"/>
      <c r="DQ225" s="745"/>
      <c r="DR225" s="745"/>
      <c r="DS225" s="745"/>
      <c r="DT225" s="745"/>
      <c r="DU225" s="745"/>
      <c r="DV225" s="745"/>
      <c r="DW225" s="745"/>
      <c r="DX225" s="745"/>
      <c r="DY225" s="745"/>
      <c r="DZ225" s="745"/>
      <c r="EA225" s="745"/>
      <c r="EB225" s="745"/>
      <c r="EC225" s="745"/>
      <c r="ED225" s="745"/>
      <c r="EE225" s="745"/>
      <c r="EF225" s="745"/>
      <c r="EG225" s="745"/>
      <c r="EH225" s="745"/>
      <c r="EI225" s="745"/>
      <c r="EJ225" s="745"/>
      <c r="EK225" s="745"/>
      <c r="EL225" s="745"/>
      <c r="EM225" s="745"/>
      <c r="EN225" s="745"/>
      <c r="EO225" s="745"/>
      <c r="EP225" s="745"/>
      <c r="EQ225" s="745"/>
      <c r="ER225" s="745"/>
      <c r="ES225" s="745"/>
      <c r="ET225" s="745"/>
      <c r="EU225" s="745"/>
      <c r="EV225" s="745"/>
      <c r="EW225" s="745"/>
      <c r="EX225" s="745"/>
      <c r="EY225" s="745"/>
      <c r="EZ225" s="745"/>
      <c r="FA225" s="745"/>
      <c r="FB225" s="745"/>
      <c r="FC225" s="745"/>
      <c r="FD225" s="745"/>
      <c r="FE225" s="745"/>
      <c r="FF225" s="745"/>
      <c r="FG225" s="745"/>
      <c r="FH225" s="745"/>
      <c r="FI225" s="745"/>
      <c r="FJ225" s="745"/>
      <c r="FK225" s="745"/>
      <c r="FL225" s="745"/>
      <c r="FM225" s="745"/>
      <c r="FN225" s="745"/>
      <c r="FO225" s="745"/>
      <c r="FP225" s="745"/>
      <c r="FQ225" s="745"/>
      <c r="FR225" s="745"/>
      <c r="FS225" s="745"/>
      <c r="FT225" s="745"/>
      <c r="FU225" s="745"/>
      <c r="FV225" s="745"/>
      <c r="FW225" s="745"/>
      <c r="FX225" s="745"/>
      <c r="FY225" s="745"/>
      <c r="FZ225" s="745"/>
      <c r="GA225" s="745"/>
      <c r="GB225" s="745"/>
      <c r="GC225" s="745"/>
      <c r="GD225" s="745"/>
      <c r="GE225" s="745"/>
      <c r="GF225" s="745"/>
      <c r="GG225" s="745"/>
      <c r="GH225" s="745"/>
      <c r="GI225" s="745"/>
      <c r="GJ225" s="745"/>
      <c r="GK225" s="745"/>
      <c r="GL225" s="745"/>
      <c r="GM225" s="745"/>
      <c r="GN225" s="745"/>
      <c r="GO225" s="745"/>
      <c r="GP225" s="745"/>
      <c r="GQ225" s="745"/>
      <c r="GR225" s="745"/>
      <c r="GS225" s="745"/>
      <c r="GT225" s="745"/>
      <c r="GU225" s="745"/>
      <c r="GV225" s="745"/>
      <c r="GW225" s="745"/>
      <c r="GX225" s="745"/>
      <c r="GY225" s="745"/>
      <c r="GZ225" s="745"/>
      <c r="HA225" s="745"/>
      <c r="HB225" s="745"/>
      <c r="HC225" s="745"/>
      <c r="HD225" s="745"/>
      <c r="HE225" s="745"/>
      <c r="HF225" s="745"/>
      <c r="HG225" s="745"/>
      <c r="HH225" s="745"/>
      <c r="HI225" s="745"/>
      <c r="HJ225" s="745"/>
      <c r="HK225" s="745"/>
      <c r="HL225" s="745"/>
      <c r="HM225" s="745"/>
      <c r="HN225" s="745"/>
      <c r="HO225" s="745"/>
      <c r="HP225" s="745"/>
      <c r="HQ225" s="745"/>
      <c r="HR225" s="745"/>
      <c r="HS225" s="745"/>
      <c r="HT225" s="745"/>
      <c r="HU225" s="745"/>
      <c r="HV225" s="745"/>
      <c r="HW225" s="745"/>
      <c r="HX225" s="745"/>
      <c r="HY225" s="745"/>
      <c r="HZ225" s="745"/>
      <c r="IA225" s="745"/>
      <c r="IB225" s="745"/>
      <c r="IC225" s="745"/>
      <c r="ID225" s="745"/>
      <c r="IE225" s="745"/>
      <c r="IF225" s="745"/>
      <c r="IG225" s="745"/>
      <c r="IH225" s="745"/>
      <c r="II225" s="745"/>
      <c r="IJ225" s="745"/>
      <c r="IK225" s="745"/>
      <c r="IL225" s="745"/>
      <c r="IM225" s="745"/>
      <c r="IN225" s="745"/>
    </row>
    <row r="226" spans="1:248" ht="12.75">
      <c r="A226" s="758"/>
      <c r="B226" s="758"/>
      <c r="C226" s="758"/>
      <c r="D226" s="758"/>
      <c r="E226" s="750"/>
      <c r="F226" s="758"/>
      <c r="G226" s="758"/>
      <c r="H226" s="758"/>
      <c r="I226" s="750"/>
      <c r="J226" s="758"/>
      <c r="K226" s="758"/>
      <c r="L226" s="750"/>
      <c r="M226" s="758"/>
      <c r="N226" s="758"/>
      <c r="O226" s="750"/>
      <c r="P226" s="750"/>
      <c r="Q226" s="750"/>
      <c r="R226" s="750"/>
      <c r="S226" s="750"/>
      <c r="T226" s="750"/>
      <c r="U226" s="757"/>
      <c r="V226" s="753"/>
      <c r="W226" s="745"/>
      <c r="X226" s="745"/>
      <c r="Y226" s="753"/>
      <c r="Z226" s="745"/>
      <c r="AA226" s="745"/>
      <c r="AB226" s="745"/>
      <c r="AC226" s="745"/>
      <c r="AD226" s="745"/>
      <c r="AE226" s="745"/>
      <c r="AF226" s="745"/>
      <c r="AG226" s="745"/>
      <c r="AH226" s="745"/>
      <c r="AI226" s="745"/>
      <c r="AJ226" s="745"/>
      <c r="AK226" s="745"/>
      <c r="AL226" s="745"/>
      <c r="AM226" s="745"/>
      <c r="AN226" s="745"/>
      <c r="AO226" s="745"/>
      <c r="AP226" s="745"/>
      <c r="AQ226" s="745"/>
      <c r="AR226" s="745"/>
      <c r="AS226" s="745"/>
      <c r="AT226" s="745"/>
      <c r="AU226" s="745"/>
      <c r="AV226" s="745"/>
      <c r="AW226" s="745"/>
      <c r="AX226" s="745"/>
      <c r="AY226" s="745"/>
      <c r="AZ226" s="745"/>
      <c r="BA226" s="745"/>
      <c r="BB226" s="745"/>
      <c r="BC226" s="745"/>
      <c r="BD226" s="745"/>
      <c r="BE226" s="745"/>
      <c r="BF226" s="745"/>
      <c r="BG226" s="745"/>
      <c r="BH226" s="745"/>
      <c r="BI226" s="745"/>
      <c r="BJ226" s="745"/>
      <c r="BK226" s="745"/>
      <c r="BL226" s="745"/>
      <c r="BM226" s="745"/>
      <c r="BN226" s="745"/>
      <c r="BO226" s="745"/>
      <c r="BP226" s="745"/>
      <c r="BQ226" s="745"/>
      <c r="BR226" s="745"/>
      <c r="BS226" s="745"/>
      <c r="BT226" s="745"/>
      <c r="BU226" s="745"/>
      <c r="BV226" s="745"/>
      <c r="BW226" s="745"/>
      <c r="BX226" s="745"/>
      <c r="BY226" s="745"/>
      <c r="BZ226" s="745"/>
      <c r="CA226" s="745"/>
      <c r="CB226" s="745"/>
      <c r="CC226" s="745"/>
      <c r="CD226" s="745"/>
      <c r="CE226" s="745"/>
      <c r="CF226" s="745"/>
      <c r="CG226" s="745"/>
      <c r="CH226" s="745"/>
      <c r="CI226" s="745"/>
      <c r="CJ226" s="745"/>
      <c r="CK226" s="745"/>
      <c r="CL226" s="745"/>
      <c r="CM226" s="745"/>
      <c r="CN226" s="745"/>
      <c r="CO226" s="745"/>
      <c r="CP226" s="745"/>
      <c r="CQ226" s="745"/>
      <c r="CR226" s="745"/>
      <c r="CS226" s="745"/>
      <c r="CT226" s="745"/>
      <c r="CU226" s="745"/>
      <c r="CV226" s="745"/>
      <c r="CW226" s="745"/>
      <c r="CX226" s="745"/>
      <c r="CY226" s="745"/>
      <c r="CZ226" s="745"/>
      <c r="DA226" s="745"/>
      <c r="DB226" s="745"/>
      <c r="DC226" s="745"/>
      <c r="DD226" s="745"/>
      <c r="DE226" s="745"/>
      <c r="DF226" s="745"/>
      <c r="DG226" s="745"/>
      <c r="DH226" s="745"/>
      <c r="DI226" s="745"/>
      <c r="DJ226" s="745"/>
      <c r="DK226" s="745"/>
      <c r="DL226" s="745"/>
      <c r="DM226" s="745"/>
      <c r="DN226" s="745"/>
      <c r="DO226" s="745"/>
      <c r="DP226" s="745"/>
      <c r="DQ226" s="745"/>
      <c r="DR226" s="745"/>
      <c r="DS226" s="745"/>
      <c r="DT226" s="745"/>
      <c r="DU226" s="745"/>
      <c r="DV226" s="745"/>
      <c r="DW226" s="745"/>
      <c r="DX226" s="745"/>
      <c r="DY226" s="745"/>
      <c r="DZ226" s="745"/>
      <c r="EA226" s="745"/>
      <c r="EB226" s="745"/>
      <c r="EC226" s="745"/>
      <c r="ED226" s="745"/>
      <c r="EE226" s="745"/>
      <c r="EF226" s="745"/>
      <c r="EG226" s="745"/>
      <c r="EH226" s="745"/>
      <c r="EI226" s="745"/>
      <c r="EJ226" s="745"/>
      <c r="EK226" s="745"/>
      <c r="EL226" s="745"/>
      <c r="EM226" s="745"/>
      <c r="EN226" s="745"/>
      <c r="EO226" s="745"/>
      <c r="EP226" s="745"/>
      <c r="EQ226" s="745"/>
      <c r="ER226" s="745"/>
      <c r="ES226" s="745"/>
      <c r="ET226" s="745"/>
      <c r="EU226" s="745"/>
      <c r="EV226" s="745"/>
      <c r="EW226" s="745"/>
      <c r="EX226" s="745"/>
      <c r="EY226" s="745"/>
      <c r="EZ226" s="745"/>
      <c r="FA226" s="745"/>
      <c r="FB226" s="745"/>
      <c r="FC226" s="745"/>
      <c r="FD226" s="745"/>
      <c r="FE226" s="745"/>
      <c r="FF226" s="745"/>
      <c r="FG226" s="745"/>
      <c r="FH226" s="745"/>
      <c r="FI226" s="745"/>
      <c r="FJ226" s="745"/>
      <c r="FK226" s="745"/>
      <c r="FL226" s="745"/>
      <c r="FM226" s="745"/>
      <c r="FN226" s="745"/>
      <c r="FO226" s="745"/>
      <c r="FP226" s="745"/>
      <c r="FQ226" s="745"/>
      <c r="FR226" s="745"/>
      <c r="FS226" s="745"/>
      <c r="FT226" s="745"/>
      <c r="FU226" s="745"/>
      <c r="FV226" s="745"/>
      <c r="FW226" s="745"/>
      <c r="FX226" s="745"/>
      <c r="FY226" s="745"/>
      <c r="FZ226" s="745"/>
      <c r="GA226" s="745"/>
      <c r="GB226" s="745"/>
      <c r="GC226" s="745"/>
      <c r="GD226" s="745"/>
      <c r="GE226" s="745"/>
      <c r="GF226" s="745"/>
      <c r="GG226" s="745"/>
      <c r="GH226" s="745"/>
      <c r="GI226" s="745"/>
      <c r="GJ226" s="745"/>
      <c r="GK226" s="745"/>
      <c r="GL226" s="745"/>
      <c r="GM226" s="745"/>
      <c r="GN226" s="745"/>
      <c r="GO226" s="745"/>
      <c r="GP226" s="745"/>
      <c r="GQ226" s="745"/>
      <c r="GR226" s="745"/>
      <c r="GS226" s="745"/>
      <c r="GT226" s="745"/>
      <c r="GU226" s="745"/>
      <c r="GV226" s="745"/>
      <c r="GW226" s="745"/>
      <c r="GX226" s="745"/>
      <c r="GY226" s="745"/>
      <c r="GZ226" s="745"/>
      <c r="HA226" s="745"/>
      <c r="HB226" s="745"/>
      <c r="HC226" s="745"/>
      <c r="HD226" s="745"/>
      <c r="HE226" s="745"/>
      <c r="HF226" s="745"/>
      <c r="HG226" s="745"/>
      <c r="HH226" s="745"/>
      <c r="HI226" s="745"/>
      <c r="HJ226" s="745"/>
      <c r="HK226" s="745"/>
      <c r="HL226" s="745"/>
      <c r="HM226" s="745"/>
      <c r="HN226" s="745"/>
      <c r="HO226" s="745"/>
      <c r="HP226" s="745"/>
      <c r="HQ226" s="745"/>
      <c r="HR226" s="745"/>
      <c r="HS226" s="745"/>
      <c r="HT226" s="745"/>
      <c r="HU226" s="745"/>
      <c r="HV226" s="745"/>
      <c r="HW226" s="745"/>
      <c r="HX226" s="745"/>
      <c r="HY226" s="745"/>
      <c r="HZ226" s="745"/>
      <c r="IA226" s="745"/>
      <c r="IB226" s="745"/>
      <c r="IC226" s="745"/>
      <c r="ID226" s="745"/>
      <c r="IE226" s="745"/>
      <c r="IF226" s="745"/>
      <c r="IG226" s="745"/>
      <c r="IH226" s="745"/>
      <c r="II226" s="745"/>
      <c r="IJ226" s="745"/>
      <c r="IK226" s="745"/>
      <c r="IL226" s="745"/>
      <c r="IM226" s="745"/>
      <c r="IN226" s="745"/>
    </row>
    <row r="227" spans="1:248" ht="12.75">
      <c r="A227" s="758"/>
      <c r="B227" s="758"/>
      <c r="C227" s="758"/>
      <c r="D227" s="758"/>
      <c r="E227" s="750"/>
      <c r="F227" s="758"/>
      <c r="G227" s="758"/>
      <c r="H227" s="758"/>
      <c r="I227" s="750"/>
      <c r="J227" s="758"/>
      <c r="K227" s="758"/>
      <c r="L227" s="750"/>
      <c r="M227" s="758"/>
      <c r="N227" s="758"/>
      <c r="O227" s="750"/>
      <c r="P227" s="750"/>
      <c r="Q227" s="750"/>
      <c r="R227" s="750"/>
      <c r="S227" s="750"/>
      <c r="T227" s="750"/>
      <c r="U227" s="757"/>
      <c r="V227" s="753"/>
      <c r="W227" s="745"/>
      <c r="X227" s="745"/>
      <c r="Y227" s="753"/>
      <c r="Z227" s="745"/>
      <c r="AA227" s="745"/>
      <c r="AB227" s="745"/>
      <c r="AC227" s="745"/>
      <c r="AD227" s="745"/>
      <c r="AE227" s="745"/>
      <c r="AF227" s="745"/>
      <c r="AG227" s="745"/>
      <c r="AH227" s="745"/>
      <c r="AI227" s="745"/>
      <c r="AJ227" s="745"/>
      <c r="AK227" s="745"/>
      <c r="AL227" s="745"/>
      <c r="AM227" s="745"/>
      <c r="AN227" s="745"/>
      <c r="AO227" s="745"/>
      <c r="AP227" s="745"/>
      <c r="AQ227" s="745"/>
      <c r="AR227" s="745"/>
      <c r="AS227" s="745"/>
      <c r="AT227" s="745"/>
      <c r="AU227" s="745"/>
      <c r="AV227" s="745"/>
      <c r="AW227" s="745"/>
      <c r="AX227" s="745"/>
      <c r="AY227" s="745"/>
      <c r="AZ227" s="745"/>
      <c r="BA227" s="745"/>
      <c r="BB227" s="745"/>
      <c r="BC227" s="745"/>
      <c r="BD227" s="745"/>
      <c r="BE227" s="745"/>
      <c r="BF227" s="745"/>
      <c r="BG227" s="745"/>
      <c r="BH227" s="745"/>
      <c r="BI227" s="745"/>
      <c r="BJ227" s="745"/>
      <c r="BK227" s="745"/>
      <c r="BL227" s="745"/>
      <c r="BM227" s="745"/>
      <c r="BN227" s="745"/>
      <c r="BO227" s="745"/>
      <c r="BP227" s="745"/>
      <c r="BQ227" s="745"/>
      <c r="BR227" s="745"/>
      <c r="BS227" s="745"/>
      <c r="BT227" s="745"/>
      <c r="BU227" s="745"/>
      <c r="BV227" s="745"/>
      <c r="BW227" s="745"/>
      <c r="BX227" s="745"/>
      <c r="BY227" s="745"/>
      <c r="BZ227" s="745"/>
      <c r="CA227" s="745"/>
      <c r="CB227" s="745"/>
      <c r="CC227" s="745"/>
      <c r="CD227" s="745"/>
      <c r="CE227" s="745"/>
      <c r="CF227" s="745"/>
      <c r="CG227" s="745"/>
      <c r="CH227" s="745"/>
      <c r="CI227" s="745"/>
      <c r="CJ227" s="745"/>
      <c r="CK227" s="745"/>
      <c r="CL227" s="745"/>
      <c r="CM227" s="745"/>
      <c r="CN227" s="745"/>
      <c r="CO227" s="745"/>
      <c r="CP227" s="745"/>
      <c r="CQ227" s="745"/>
      <c r="CR227" s="745"/>
      <c r="CS227" s="745"/>
      <c r="CT227" s="745"/>
      <c r="CU227" s="745"/>
      <c r="CV227" s="745"/>
      <c r="CW227" s="745"/>
      <c r="CX227" s="745"/>
      <c r="CY227" s="745"/>
      <c r="CZ227" s="745"/>
      <c r="DA227" s="745"/>
      <c r="DB227" s="745"/>
      <c r="DC227" s="745"/>
      <c r="DD227" s="745"/>
      <c r="DE227" s="745"/>
      <c r="DF227" s="745"/>
      <c r="DG227" s="745"/>
      <c r="DH227" s="745"/>
      <c r="DI227" s="745"/>
      <c r="DJ227" s="745"/>
      <c r="DK227" s="745"/>
      <c r="DL227" s="745"/>
      <c r="DM227" s="745"/>
      <c r="DN227" s="745"/>
      <c r="DO227" s="745"/>
      <c r="DP227" s="745"/>
      <c r="DQ227" s="745"/>
      <c r="DR227" s="745"/>
      <c r="DS227" s="745"/>
      <c r="DT227" s="745"/>
      <c r="DU227" s="745"/>
      <c r="DV227" s="745"/>
      <c r="DW227" s="745"/>
      <c r="DX227" s="745"/>
      <c r="DY227" s="745"/>
      <c r="DZ227" s="745"/>
      <c r="EA227" s="745"/>
      <c r="EB227" s="745"/>
      <c r="EC227" s="745"/>
      <c r="ED227" s="745"/>
      <c r="EE227" s="745"/>
      <c r="EF227" s="745"/>
      <c r="EG227" s="745"/>
      <c r="EH227" s="745"/>
      <c r="EI227" s="745"/>
      <c r="EJ227" s="745"/>
      <c r="EK227" s="745"/>
      <c r="EL227" s="745"/>
      <c r="EM227" s="745"/>
      <c r="EN227" s="745"/>
      <c r="EO227" s="745"/>
      <c r="EP227" s="745"/>
      <c r="EQ227" s="745"/>
      <c r="ER227" s="745"/>
      <c r="ES227" s="745"/>
      <c r="ET227" s="745"/>
      <c r="EU227" s="745"/>
      <c r="EV227" s="745"/>
      <c r="EW227" s="745"/>
      <c r="EX227" s="745"/>
      <c r="EY227" s="745"/>
      <c r="EZ227" s="745"/>
      <c r="FA227" s="745"/>
      <c r="FB227" s="745"/>
      <c r="FC227" s="745"/>
      <c r="FD227" s="745"/>
      <c r="FE227" s="745"/>
      <c r="FF227" s="745"/>
      <c r="FG227" s="745"/>
      <c r="FH227" s="745"/>
      <c r="FI227" s="745"/>
      <c r="FJ227" s="745"/>
      <c r="FK227" s="745"/>
      <c r="FL227" s="745"/>
      <c r="FM227" s="745"/>
      <c r="FN227" s="745"/>
      <c r="FO227" s="745"/>
      <c r="FP227" s="745"/>
      <c r="FQ227" s="745"/>
      <c r="FR227" s="745"/>
      <c r="FS227" s="745"/>
      <c r="FT227" s="745"/>
      <c r="FU227" s="745"/>
      <c r="FV227" s="745"/>
      <c r="FW227" s="745"/>
      <c r="FX227" s="745"/>
      <c r="FY227" s="745"/>
      <c r="FZ227" s="745"/>
      <c r="GA227" s="745"/>
      <c r="GB227" s="745"/>
      <c r="GC227" s="745"/>
      <c r="GD227" s="745"/>
      <c r="GE227" s="745"/>
      <c r="GF227" s="745"/>
      <c r="GG227" s="745"/>
      <c r="GH227" s="745"/>
      <c r="GI227" s="745"/>
      <c r="GJ227" s="745"/>
      <c r="GK227" s="745"/>
      <c r="GL227" s="745"/>
      <c r="GM227" s="745"/>
      <c r="GN227" s="745"/>
      <c r="GO227" s="745"/>
      <c r="GP227" s="745"/>
      <c r="GQ227" s="745"/>
      <c r="GR227" s="745"/>
      <c r="GS227" s="745"/>
      <c r="GT227" s="745"/>
      <c r="GU227" s="745"/>
      <c r="GV227" s="745"/>
      <c r="GW227" s="745"/>
      <c r="GX227" s="745"/>
      <c r="GY227" s="745"/>
      <c r="GZ227" s="745"/>
      <c r="HA227" s="745"/>
      <c r="HB227" s="745"/>
      <c r="HC227" s="745"/>
      <c r="HD227" s="745"/>
      <c r="HE227" s="745"/>
      <c r="HF227" s="745"/>
      <c r="HG227" s="745"/>
      <c r="HH227" s="745"/>
      <c r="HI227" s="745"/>
      <c r="HJ227" s="745"/>
      <c r="HK227" s="745"/>
      <c r="HL227" s="745"/>
      <c r="HM227" s="745"/>
      <c r="HN227" s="745"/>
      <c r="HO227" s="745"/>
      <c r="HP227" s="745"/>
      <c r="HQ227" s="745"/>
      <c r="HR227" s="745"/>
      <c r="HS227" s="745"/>
      <c r="HT227" s="745"/>
      <c r="HU227" s="745"/>
      <c r="HV227" s="745"/>
      <c r="HW227" s="745"/>
      <c r="HX227" s="745"/>
      <c r="HY227" s="745"/>
      <c r="HZ227" s="745"/>
      <c r="IA227" s="745"/>
      <c r="IB227" s="745"/>
      <c r="IC227" s="745"/>
      <c r="ID227" s="745"/>
      <c r="IE227" s="745"/>
      <c r="IF227" s="745"/>
      <c r="IG227" s="745"/>
      <c r="IH227" s="745"/>
      <c r="II227" s="745"/>
      <c r="IJ227" s="745"/>
      <c r="IK227" s="745"/>
      <c r="IL227" s="745"/>
      <c r="IM227" s="745"/>
      <c r="IN227" s="745"/>
    </row>
    <row r="228" spans="1:248" ht="12.75">
      <c r="A228" s="758"/>
      <c r="B228" s="758"/>
      <c r="C228" s="758"/>
      <c r="D228" s="758"/>
      <c r="E228" s="750"/>
      <c r="F228" s="758"/>
      <c r="G228" s="758"/>
      <c r="H228" s="758"/>
      <c r="I228" s="750"/>
      <c r="J228" s="758"/>
      <c r="K228" s="758"/>
      <c r="L228" s="750"/>
      <c r="M228" s="758"/>
      <c r="N228" s="758"/>
      <c r="O228" s="750"/>
      <c r="P228" s="750"/>
      <c r="Q228" s="750"/>
      <c r="R228" s="750"/>
      <c r="S228" s="750"/>
      <c r="T228" s="750"/>
      <c r="U228" s="757"/>
      <c r="V228" s="753"/>
      <c r="W228" s="745"/>
      <c r="X228" s="745"/>
      <c r="Y228" s="753"/>
      <c r="Z228" s="745"/>
      <c r="AA228" s="745"/>
      <c r="AB228" s="745"/>
      <c r="AC228" s="745"/>
      <c r="AD228" s="745"/>
      <c r="AE228" s="745"/>
      <c r="AF228" s="745"/>
      <c r="AG228" s="745"/>
      <c r="AH228" s="745"/>
      <c r="AI228" s="745"/>
      <c r="AJ228" s="745"/>
      <c r="AK228" s="745"/>
      <c r="AL228" s="745"/>
      <c r="AM228" s="745"/>
      <c r="AN228" s="745"/>
      <c r="AO228" s="745"/>
      <c r="AP228" s="745"/>
      <c r="AQ228" s="745"/>
      <c r="AR228" s="745"/>
      <c r="AS228" s="745"/>
      <c r="AT228" s="745"/>
      <c r="AU228" s="745"/>
      <c r="AV228" s="745"/>
      <c r="AW228" s="745"/>
      <c r="AX228" s="745"/>
      <c r="AY228" s="745"/>
      <c r="AZ228" s="745"/>
      <c r="BA228" s="745"/>
      <c r="BB228" s="745"/>
      <c r="BC228" s="745"/>
      <c r="BD228" s="745"/>
      <c r="BE228" s="745"/>
      <c r="BF228" s="745"/>
      <c r="BG228" s="745"/>
      <c r="BH228" s="745"/>
      <c r="BI228" s="745"/>
      <c r="BJ228" s="745"/>
      <c r="BK228" s="745"/>
      <c r="BL228" s="745"/>
      <c r="BM228" s="745"/>
      <c r="BN228" s="745"/>
      <c r="BO228" s="745"/>
      <c r="BP228" s="745"/>
      <c r="BQ228" s="745"/>
      <c r="BR228" s="745"/>
      <c r="BS228" s="745"/>
      <c r="BT228" s="745"/>
      <c r="BU228" s="745"/>
      <c r="BV228" s="745"/>
      <c r="BW228" s="745"/>
      <c r="BX228" s="745"/>
      <c r="BY228" s="745"/>
      <c r="BZ228" s="745"/>
      <c r="CA228" s="745"/>
      <c r="CB228" s="745"/>
      <c r="CC228" s="745"/>
      <c r="CD228" s="745"/>
      <c r="CE228" s="745"/>
      <c r="CF228" s="745"/>
      <c r="CG228" s="745"/>
      <c r="CH228" s="745"/>
      <c r="CI228" s="745"/>
      <c r="CJ228" s="745"/>
      <c r="CK228" s="745"/>
      <c r="CL228" s="745"/>
      <c r="CM228" s="745"/>
      <c r="CN228" s="745"/>
      <c r="CO228" s="745"/>
      <c r="CP228" s="745"/>
      <c r="CQ228" s="745"/>
      <c r="CR228" s="745"/>
      <c r="CS228" s="745"/>
      <c r="CT228" s="745"/>
      <c r="CU228" s="745"/>
      <c r="CV228" s="745"/>
      <c r="CW228" s="745"/>
      <c r="CX228" s="745"/>
      <c r="CY228" s="745"/>
      <c r="CZ228" s="745"/>
      <c r="DA228" s="745"/>
      <c r="DB228" s="745"/>
      <c r="DC228" s="745"/>
      <c r="DD228" s="745"/>
      <c r="DE228" s="745"/>
      <c r="DF228" s="745"/>
      <c r="DG228" s="745"/>
      <c r="DH228" s="745"/>
      <c r="DI228" s="745"/>
      <c r="DJ228" s="745"/>
      <c r="DK228" s="745"/>
      <c r="DL228" s="745"/>
      <c r="DM228" s="745"/>
      <c r="DN228" s="745"/>
      <c r="DO228" s="745"/>
      <c r="DP228" s="745"/>
      <c r="DQ228" s="745"/>
      <c r="DR228" s="745"/>
      <c r="DS228" s="745"/>
      <c r="DT228" s="745"/>
      <c r="DU228" s="745"/>
      <c r="DV228" s="745"/>
      <c r="DW228" s="745"/>
      <c r="DX228" s="745"/>
      <c r="DY228" s="745"/>
      <c r="DZ228" s="745"/>
      <c r="EA228" s="745"/>
      <c r="EB228" s="745"/>
      <c r="EC228" s="745"/>
      <c r="ED228" s="745"/>
      <c r="EE228" s="745"/>
      <c r="EF228" s="745"/>
      <c r="EG228" s="745"/>
      <c r="EH228" s="745"/>
      <c r="EI228" s="745"/>
      <c r="EJ228" s="745"/>
      <c r="EK228" s="745"/>
      <c r="EL228" s="745"/>
      <c r="EM228" s="745"/>
      <c r="EN228" s="745"/>
      <c r="EO228" s="745"/>
      <c r="EP228" s="745"/>
      <c r="EQ228" s="745"/>
      <c r="ER228" s="745"/>
      <c r="ES228" s="745"/>
      <c r="ET228" s="745"/>
      <c r="EU228" s="745"/>
      <c r="EV228" s="745"/>
      <c r="EW228" s="745"/>
      <c r="EX228" s="745"/>
      <c r="EY228" s="745"/>
      <c r="EZ228" s="745"/>
      <c r="FA228" s="745"/>
      <c r="FB228" s="745"/>
      <c r="FC228" s="745"/>
      <c r="FD228" s="745"/>
      <c r="FE228" s="745"/>
      <c r="FF228" s="745"/>
      <c r="FG228" s="745"/>
      <c r="FH228" s="745"/>
      <c r="FI228" s="745"/>
      <c r="FJ228" s="745"/>
      <c r="FK228" s="745"/>
      <c r="FL228" s="745"/>
      <c r="FM228" s="745"/>
      <c r="FN228" s="745"/>
      <c r="FO228" s="745"/>
      <c r="FP228" s="745"/>
      <c r="FQ228" s="745"/>
      <c r="FR228" s="745"/>
      <c r="FS228" s="745"/>
      <c r="FT228" s="745"/>
      <c r="FU228" s="745"/>
      <c r="FV228" s="745"/>
      <c r="FW228" s="745"/>
      <c r="FX228" s="745"/>
      <c r="FY228" s="745"/>
      <c r="FZ228" s="745"/>
      <c r="GA228" s="745"/>
      <c r="GB228" s="745"/>
      <c r="GC228" s="745"/>
      <c r="GD228" s="745"/>
      <c r="GE228" s="745"/>
      <c r="GF228" s="745"/>
      <c r="GG228" s="745"/>
      <c r="GH228" s="745"/>
      <c r="GI228" s="745"/>
      <c r="GJ228" s="745"/>
      <c r="GK228" s="745"/>
      <c r="GL228" s="745"/>
      <c r="GM228" s="745"/>
      <c r="GN228" s="745"/>
      <c r="GO228" s="745"/>
      <c r="GP228" s="745"/>
      <c r="GQ228" s="745"/>
      <c r="GR228" s="745"/>
      <c r="GS228" s="745"/>
      <c r="GT228" s="745"/>
      <c r="GU228" s="745"/>
      <c r="GV228" s="745"/>
      <c r="GW228" s="745"/>
      <c r="GX228" s="745"/>
      <c r="GY228" s="745"/>
      <c r="GZ228" s="745"/>
      <c r="HA228" s="745"/>
      <c r="HB228" s="745"/>
      <c r="HC228" s="745"/>
      <c r="HD228" s="745"/>
      <c r="HE228" s="745"/>
      <c r="HF228" s="745"/>
      <c r="HG228" s="745"/>
      <c r="HH228" s="745"/>
      <c r="HI228" s="745"/>
      <c r="HJ228" s="745"/>
      <c r="HK228" s="745"/>
      <c r="HL228" s="745"/>
      <c r="HM228" s="745"/>
      <c r="HN228" s="745"/>
      <c r="HO228" s="745"/>
      <c r="HP228" s="745"/>
      <c r="HQ228" s="745"/>
      <c r="HR228" s="745"/>
      <c r="HS228" s="745"/>
      <c r="HT228" s="745"/>
      <c r="HU228" s="745"/>
      <c r="HV228" s="745"/>
      <c r="HW228" s="745"/>
      <c r="HX228" s="745"/>
      <c r="HY228" s="745"/>
      <c r="HZ228" s="745"/>
      <c r="IA228" s="745"/>
      <c r="IB228" s="745"/>
      <c r="IC228" s="745"/>
      <c r="ID228" s="745"/>
      <c r="IE228" s="745"/>
      <c r="IF228" s="745"/>
      <c r="IG228" s="745"/>
      <c r="IH228" s="745"/>
      <c r="II228" s="745"/>
      <c r="IJ228" s="745"/>
      <c r="IK228" s="745"/>
      <c r="IL228" s="745"/>
      <c r="IM228" s="745"/>
      <c r="IN228" s="745"/>
    </row>
    <row r="229" spans="1:248" ht="12.75">
      <c r="A229" s="758"/>
      <c r="B229" s="758"/>
      <c r="C229" s="758"/>
      <c r="D229" s="758"/>
      <c r="E229" s="750"/>
      <c r="F229" s="758"/>
      <c r="G229" s="758"/>
      <c r="H229" s="758"/>
      <c r="I229" s="750"/>
      <c r="J229" s="758"/>
      <c r="K229" s="758"/>
      <c r="L229" s="750"/>
      <c r="M229" s="758"/>
      <c r="N229" s="758"/>
      <c r="O229" s="750"/>
      <c r="P229" s="750"/>
      <c r="Q229" s="750"/>
      <c r="R229" s="750"/>
      <c r="S229" s="750"/>
      <c r="T229" s="750"/>
      <c r="U229" s="757"/>
      <c r="V229" s="753"/>
      <c r="W229" s="745"/>
      <c r="X229" s="745"/>
      <c r="Y229" s="753"/>
      <c r="Z229" s="745"/>
      <c r="AA229" s="745"/>
      <c r="AB229" s="745"/>
      <c r="AC229" s="745"/>
      <c r="AD229" s="745"/>
      <c r="AE229" s="745"/>
      <c r="AF229" s="745"/>
      <c r="AG229" s="745"/>
      <c r="AH229" s="745"/>
      <c r="AI229" s="745"/>
      <c r="AJ229" s="745"/>
      <c r="AK229" s="745"/>
      <c r="AL229" s="745"/>
      <c r="AM229" s="745"/>
      <c r="AN229" s="745"/>
      <c r="AO229" s="745"/>
      <c r="AP229" s="745"/>
      <c r="AQ229" s="745"/>
      <c r="AR229" s="745"/>
      <c r="AS229" s="745"/>
      <c r="AT229" s="745"/>
      <c r="AU229" s="745"/>
      <c r="AV229" s="745"/>
      <c r="AW229" s="745"/>
      <c r="AX229" s="745"/>
      <c r="AY229" s="745"/>
      <c r="AZ229" s="745"/>
      <c r="BA229" s="745"/>
      <c r="BB229" s="745"/>
      <c r="BC229" s="745"/>
      <c r="BD229" s="745"/>
      <c r="BE229" s="745"/>
      <c r="BF229" s="745"/>
      <c r="BG229" s="745"/>
      <c r="BH229" s="745"/>
      <c r="BI229" s="745"/>
      <c r="BJ229" s="745"/>
      <c r="BK229" s="745"/>
      <c r="BL229" s="745"/>
      <c r="BM229" s="745"/>
      <c r="BN229" s="745"/>
      <c r="BO229" s="745"/>
      <c r="BP229" s="745"/>
      <c r="BQ229" s="745"/>
      <c r="BR229" s="745"/>
      <c r="BS229" s="745"/>
      <c r="BT229" s="745"/>
      <c r="BU229" s="745"/>
      <c r="BV229" s="745"/>
      <c r="BW229" s="745"/>
      <c r="BX229" s="745"/>
      <c r="BY229" s="745"/>
      <c r="BZ229" s="745"/>
      <c r="CA229" s="745"/>
      <c r="CB229" s="745"/>
      <c r="CC229" s="745"/>
      <c r="CD229" s="745"/>
      <c r="CE229" s="745"/>
      <c r="CF229" s="745"/>
      <c r="CG229" s="745"/>
      <c r="CH229" s="745"/>
      <c r="CI229" s="745"/>
      <c r="CJ229" s="745"/>
      <c r="CK229" s="745"/>
      <c r="CL229" s="745"/>
      <c r="CM229" s="745"/>
      <c r="CN229" s="745"/>
      <c r="CO229" s="745"/>
      <c r="CP229" s="745"/>
      <c r="CQ229" s="745"/>
      <c r="CR229" s="745"/>
      <c r="CS229" s="745"/>
      <c r="CT229" s="745"/>
      <c r="CU229" s="745"/>
      <c r="CV229" s="745"/>
      <c r="CW229" s="745"/>
      <c r="CX229" s="745"/>
      <c r="CY229" s="745"/>
      <c r="CZ229" s="745"/>
      <c r="DA229" s="745"/>
      <c r="DB229" s="745"/>
      <c r="DC229" s="745"/>
      <c r="DD229" s="745"/>
      <c r="DE229" s="745"/>
      <c r="DF229" s="745"/>
      <c r="DG229" s="745"/>
      <c r="DH229" s="745"/>
      <c r="DI229" s="745"/>
      <c r="DJ229" s="745"/>
      <c r="DK229" s="745"/>
      <c r="DL229" s="745"/>
      <c r="DM229" s="745"/>
      <c r="DN229" s="745"/>
      <c r="DO229" s="745"/>
      <c r="DP229" s="745"/>
      <c r="DQ229" s="745"/>
      <c r="DR229" s="745"/>
      <c r="DS229" s="745"/>
      <c r="DT229" s="745"/>
      <c r="DU229" s="745"/>
      <c r="DV229" s="745"/>
      <c r="DW229" s="745"/>
      <c r="DX229" s="745"/>
      <c r="DY229" s="745"/>
      <c r="DZ229" s="745"/>
      <c r="EA229" s="745"/>
      <c r="EB229" s="745"/>
      <c r="EC229" s="745"/>
      <c r="ED229" s="745"/>
      <c r="EE229" s="745"/>
      <c r="EF229" s="745"/>
      <c r="EG229" s="745"/>
      <c r="EH229" s="745"/>
      <c r="EI229" s="745"/>
      <c r="EJ229" s="745"/>
      <c r="EK229" s="745"/>
      <c r="EL229" s="745"/>
      <c r="EM229" s="745"/>
      <c r="EN229" s="745"/>
      <c r="EO229" s="745"/>
      <c r="EP229" s="745"/>
      <c r="EQ229" s="745"/>
      <c r="ER229" s="745"/>
      <c r="ES229" s="745"/>
      <c r="ET229" s="745"/>
      <c r="EU229" s="745"/>
      <c r="EV229" s="745"/>
      <c r="EW229" s="745"/>
      <c r="EX229" s="745"/>
      <c r="EY229" s="745"/>
      <c r="EZ229" s="745"/>
      <c r="FA229" s="745"/>
      <c r="FB229" s="745"/>
      <c r="FC229" s="745"/>
      <c r="FD229" s="745"/>
      <c r="FE229" s="745"/>
      <c r="FF229" s="745"/>
      <c r="FG229" s="745"/>
      <c r="FH229" s="745"/>
      <c r="FI229" s="745"/>
      <c r="FJ229" s="745"/>
      <c r="FK229" s="745"/>
      <c r="FL229" s="745"/>
      <c r="FM229" s="745"/>
      <c r="FN229" s="745"/>
      <c r="FO229" s="745"/>
      <c r="FP229" s="745"/>
      <c r="FQ229" s="745"/>
      <c r="FR229" s="745"/>
      <c r="FS229" s="745"/>
      <c r="FT229" s="745"/>
      <c r="FU229" s="745"/>
      <c r="FV229" s="745"/>
      <c r="FW229" s="745"/>
      <c r="FX229" s="745"/>
      <c r="FY229" s="745"/>
      <c r="FZ229" s="745"/>
      <c r="GA229" s="745"/>
      <c r="GB229" s="745"/>
      <c r="GC229" s="745"/>
      <c r="GD229" s="745"/>
      <c r="GE229" s="745"/>
      <c r="GF229" s="745"/>
      <c r="GG229" s="745"/>
      <c r="GH229" s="745"/>
      <c r="GI229" s="745"/>
      <c r="GJ229" s="745"/>
      <c r="GK229" s="745"/>
      <c r="GL229" s="745"/>
      <c r="GM229" s="745"/>
      <c r="GN229" s="745"/>
      <c r="GO229" s="745"/>
      <c r="GP229" s="745"/>
      <c r="GQ229" s="745"/>
      <c r="GR229" s="745"/>
      <c r="GS229" s="745"/>
      <c r="GT229" s="745"/>
      <c r="GU229" s="745"/>
      <c r="GV229" s="745"/>
      <c r="GW229" s="745"/>
      <c r="GX229" s="745"/>
      <c r="GY229" s="745"/>
      <c r="GZ229" s="745"/>
      <c r="HA229" s="745"/>
      <c r="HB229" s="745"/>
      <c r="HC229" s="745"/>
      <c r="HD229" s="745"/>
      <c r="HE229" s="745"/>
      <c r="HF229" s="745"/>
      <c r="HG229" s="745"/>
      <c r="HH229" s="745"/>
      <c r="HI229" s="745"/>
      <c r="HJ229" s="745"/>
      <c r="HK229" s="745"/>
      <c r="HL229" s="745"/>
      <c r="HM229" s="745"/>
      <c r="HN229" s="745"/>
      <c r="HO229" s="745"/>
      <c r="HP229" s="745"/>
      <c r="HQ229" s="745"/>
      <c r="HR229" s="745"/>
      <c r="HS229" s="745"/>
      <c r="HT229" s="745"/>
      <c r="HU229" s="745"/>
      <c r="HV229" s="745"/>
      <c r="HW229" s="745"/>
      <c r="HX229" s="745"/>
      <c r="HY229" s="745"/>
      <c r="HZ229" s="745"/>
      <c r="IA229" s="745"/>
      <c r="IB229" s="745"/>
      <c r="IC229" s="745"/>
      <c r="ID229" s="745"/>
      <c r="IE229" s="745"/>
      <c r="IF229" s="745"/>
      <c r="IG229" s="745"/>
      <c r="IH229" s="745"/>
      <c r="II229" s="745"/>
      <c r="IJ229" s="745"/>
      <c r="IK229" s="745"/>
      <c r="IL229" s="745"/>
      <c r="IM229" s="745"/>
      <c r="IN229" s="745"/>
    </row>
    <row r="230" spans="1:248" ht="12.75">
      <c r="A230" s="758"/>
      <c r="B230" s="758"/>
      <c r="C230" s="758"/>
      <c r="D230" s="758"/>
      <c r="E230" s="750"/>
      <c r="F230" s="758"/>
      <c r="G230" s="758"/>
      <c r="H230" s="758"/>
      <c r="I230" s="750"/>
      <c r="J230" s="758"/>
      <c r="K230" s="758"/>
      <c r="L230" s="750"/>
      <c r="M230" s="758"/>
      <c r="N230" s="758"/>
      <c r="O230" s="750"/>
      <c r="P230" s="750"/>
      <c r="Q230" s="750"/>
      <c r="R230" s="750"/>
      <c r="S230" s="750"/>
      <c r="T230" s="750"/>
      <c r="U230" s="757"/>
      <c r="V230" s="753"/>
      <c r="W230" s="745"/>
      <c r="X230" s="745"/>
      <c r="Y230" s="753"/>
      <c r="Z230" s="745"/>
      <c r="AA230" s="745"/>
      <c r="AB230" s="745"/>
      <c r="AC230" s="745"/>
      <c r="AD230" s="745"/>
      <c r="AE230" s="745"/>
      <c r="AF230" s="745"/>
      <c r="AG230" s="745"/>
      <c r="AH230" s="745"/>
      <c r="AI230" s="745"/>
      <c r="AJ230" s="745"/>
      <c r="AK230" s="745"/>
      <c r="AL230" s="745"/>
      <c r="AM230" s="745"/>
      <c r="AN230" s="745"/>
      <c r="AO230" s="745"/>
      <c r="AP230" s="745"/>
      <c r="AQ230" s="745"/>
      <c r="AR230" s="745"/>
      <c r="AS230" s="745"/>
      <c r="AT230" s="745"/>
      <c r="AU230" s="745"/>
      <c r="AV230" s="745"/>
      <c r="AW230" s="745"/>
      <c r="AX230" s="745"/>
      <c r="AY230" s="745"/>
      <c r="AZ230" s="745"/>
      <c r="BA230" s="745"/>
      <c r="BB230" s="745"/>
      <c r="BC230" s="745"/>
      <c r="BD230" s="745"/>
      <c r="BE230" s="745"/>
      <c r="BF230" s="745"/>
      <c r="BG230" s="745"/>
      <c r="BH230" s="745"/>
      <c r="BI230" s="745"/>
      <c r="BJ230" s="745"/>
      <c r="BK230" s="745"/>
      <c r="BL230" s="745"/>
      <c r="BM230" s="745"/>
      <c r="BN230" s="745"/>
      <c r="BO230" s="745"/>
      <c r="BP230" s="745"/>
      <c r="BQ230" s="745"/>
      <c r="BR230" s="745"/>
      <c r="BS230" s="745"/>
      <c r="BT230" s="745"/>
      <c r="BU230" s="745"/>
      <c r="BV230" s="745"/>
      <c r="BW230" s="745"/>
      <c r="BX230" s="745"/>
      <c r="BY230" s="745"/>
      <c r="BZ230" s="745"/>
      <c r="CA230" s="745"/>
      <c r="CB230" s="745"/>
      <c r="CC230" s="745"/>
      <c r="CD230" s="745"/>
      <c r="CE230" s="745"/>
      <c r="CF230" s="745"/>
      <c r="CG230" s="745"/>
      <c r="CH230" s="745"/>
      <c r="CI230" s="745"/>
      <c r="CJ230" s="745"/>
      <c r="CK230" s="745"/>
      <c r="CL230" s="745"/>
      <c r="CM230" s="745"/>
      <c r="CN230" s="745"/>
      <c r="CO230" s="745"/>
      <c r="CP230" s="745"/>
      <c r="CQ230" s="745"/>
      <c r="CR230" s="745"/>
      <c r="CS230" s="745"/>
      <c r="CT230" s="745"/>
      <c r="CU230" s="745"/>
      <c r="CV230" s="745"/>
      <c r="CW230" s="745"/>
      <c r="CX230" s="745"/>
      <c r="CY230" s="745"/>
      <c r="CZ230" s="745"/>
      <c r="DA230" s="745"/>
      <c r="DB230" s="745"/>
      <c r="DC230" s="745"/>
      <c r="DD230" s="745"/>
      <c r="DE230" s="745"/>
      <c r="DF230" s="745"/>
      <c r="DG230" s="745"/>
      <c r="DH230" s="745"/>
      <c r="DI230" s="745"/>
      <c r="DJ230" s="745"/>
      <c r="DK230" s="745"/>
      <c r="DL230" s="745"/>
      <c r="DM230" s="745"/>
      <c r="DN230" s="745"/>
      <c r="DO230" s="745"/>
      <c r="DP230" s="745"/>
      <c r="DQ230" s="745"/>
      <c r="DR230" s="745"/>
      <c r="DS230" s="745"/>
      <c r="DT230" s="745"/>
      <c r="DU230" s="745"/>
      <c r="DV230" s="745"/>
      <c r="DW230" s="745"/>
      <c r="DX230" s="745"/>
      <c r="DY230" s="745"/>
      <c r="DZ230" s="745"/>
      <c r="EA230" s="745"/>
      <c r="EB230" s="745"/>
      <c r="EC230" s="745"/>
      <c r="ED230" s="745"/>
      <c r="EE230" s="745"/>
      <c r="EF230" s="745"/>
      <c r="EG230" s="745"/>
      <c r="EH230" s="745"/>
      <c r="EI230" s="745"/>
      <c r="EJ230" s="745"/>
      <c r="EK230" s="745"/>
      <c r="EL230" s="745"/>
      <c r="EM230" s="745"/>
      <c r="EN230" s="745"/>
      <c r="EO230" s="745"/>
      <c r="EP230" s="745"/>
      <c r="EQ230" s="745"/>
      <c r="ER230" s="745"/>
      <c r="ES230" s="745"/>
      <c r="ET230" s="745"/>
      <c r="EU230" s="745"/>
      <c r="EV230" s="745"/>
      <c r="EW230" s="745"/>
      <c r="EX230" s="745"/>
      <c r="EY230" s="745"/>
      <c r="EZ230" s="745"/>
      <c r="FA230" s="745"/>
      <c r="FB230" s="745"/>
      <c r="FC230" s="745"/>
      <c r="FD230" s="745"/>
      <c r="FE230" s="745"/>
      <c r="FF230" s="745"/>
      <c r="FG230" s="745"/>
      <c r="FH230" s="745"/>
      <c r="FI230" s="745"/>
      <c r="FJ230" s="745"/>
      <c r="FK230" s="745"/>
      <c r="FL230" s="745"/>
      <c r="FM230" s="745"/>
      <c r="FN230" s="745"/>
      <c r="FO230" s="745"/>
      <c r="FP230" s="745"/>
      <c r="FQ230" s="745"/>
      <c r="FR230" s="745"/>
      <c r="FS230" s="745"/>
      <c r="FT230" s="745"/>
      <c r="FU230" s="745"/>
      <c r="FV230" s="745"/>
      <c r="FW230" s="745"/>
      <c r="FX230" s="745"/>
      <c r="FY230" s="745"/>
      <c r="FZ230" s="745"/>
      <c r="GA230" s="745"/>
      <c r="GB230" s="745"/>
      <c r="GC230" s="745"/>
      <c r="GD230" s="745"/>
      <c r="GE230" s="745"/>
      <c r="GF230" s="745"/>
      <c r="GG230" s="745"/>
      <c r="GH230" s="745"/>
      <c r="GI230" s="745"/>
      <c r="GJ230" s="745"/>
      <c r="GK230" s="745"/>
      <c r="GL230" s="745"/>
      <c r="GM230" s="745"/>
      <c r="GN230" s="745"/>
      <c r="GO230" s="745"/>
      <c r="GP230" s="745"/>
      <c r="GQ230" s="745"/>
      <c r="GR230" s="745"/>
      <c r="GS230" s="745"/>
      <c r="GT230" s="745"/>
      <c r="GU230" s="745"/>
      <c r="GV230" s="745"/>
      <c r="GW230" s="745"/>
      <c r="GX230" s="745"/>
      <c r="GY230" s="745"/>
      <c r="GZ230" s="745"/>
      <c r="HA230" s="745"/>
      <c r="HB230" s="745"/>
      <c r="HC230" s="745"/>
      <c r="HD230" s="745"/>
      <c r="HE230" s="745"/>
      <c r="HF230" s="745"/>
      <c r="HG230" s="745"/>
      <c r="HH230" s="745"/>
      <c r="HI230" s="745"/>
      <c r="HJ230" s="745"/>
      <c r="HK230" s="745"/>
      <c r="HL230" s="745"/>
      <c r="HM230" s="745"/>
      <c r="HN230" s="745"/>
      <c r="HO230" s="745"/>
      <c r="HP230" s="745"/>
      <c r="HQ230" s="745"/>
      <c r="HR230" s="745"/>
      <c r="HS230" s="745"/>
      <c r="HT230" s="745"/>
      <c r="HU230" s="745"/>
      <c r="HV230" s="745"/>
      <c r="HW230" s="745"/>
      <c r="HX230" s="745"/>
      <c r="HY230" s="745"/>
      <c r="HZ230" s="745"/>
      <c r="IA230" s="745"/>
      <c r="IB230" s="745"/>
      <c r="IC230" s="745"/>
      <c r="ID230" s="745"/>
      <c r="IE230" s="745"/>
      <c r="IF230" s="745"/>
      <c r="IG230" s="745"/>
      <c r="IH230" s="745"/>
      <c r="II230" s="745"/>
      <c r="IJ230" s="745"/>
      <c r="IK230" s="745"/>
      <c r="IL230" s="745"/>
      <c r="IM230" s="745"/>
      <c r="IN230" s="745"/>
    </row>
    <row r="231" spans="1:248" ht="12.75">
      <c r="A231" s="758"/>
      <c r="B231" s="758"/>
      <c r="C231" s="758"/>
      <c r="D231" s="758"/>
      <c r="E231" s="750"/>
      <c r="F231" s="758"/>
      <c r="G231" s="758"/>
      <c r="H231" s="758"/>
      <c r="I231" s="750"/>
      <c r="J231" s="758"/>
      <c r="K231" s="758"/>
      <c r="L231" s="750"/>
      <c r="M231" s="758"/>
      <c r="N231" s="758"/>
      <c r="O231" s="750"/>
      <c r="P231" s="750"/>
      <c r="Q231" s="750"/>
      <c r="R231" s="750"/>
      <c r="S231" s="750"/>
      <c r="T231" s="750"/>
      <c r="U231" s="757"/>
      <c r="V231" s="753"/>
      <c r="W231" s="745"/>
      <c r="X231" s="745"/>
      <c r="Y231" s="753"/>
      <c r="Z231" s="745"/>
      <c r="AA231" s="745"/>
      <c r="AB231" s="745"/>
      <c r="AC231" s="745"/>
      <c r="AD231" s="745"/>
      <c r="AE231" s="745"/>
      <c r="AF231" s="745"/>
      <c r="AG231" s="745"/>
      <c r="AH231" s="745"/>
      <c r="AI231" s="745"/>
      <c r="AJ231" s="745"/>
      <c r="AK231" s="745"/>
      <c r="AL231" s="745"/>
      <c r="AM231" s="745"/>
      <c r="AN231" s="745"/>
      <c r="AO231" s="745"/>
      <c r="AP231" s="745"/>
      <c r="AQ231" s="745"/>
      <c r="AR231" s="745"/>
      <c r="AS231" s="745"/>
      <c r="AT231" s="745"/>
      <c r="AU231" s="745"/>
      <c r="AV231" s="745"/>
      <c r="AW231" s="745"/>
      <c r="AX231" s="745"/>
      <c r="AY231" s="745"/>
      <c r="AZ231" s="745"/>
      <c r="BA231" s="745"/>
      <c r="BB231" s="745"/>
      <c r="BC231" s="745"/>
      <c r="BD231" s="745"/>
      <c r="BE231" s="745"/>
      <c r="BF231" s="745"/>
      <c r="BG231" s="745"/>
      <c r="BH231" s="745"/>
      <c r="BI231" s="745"/>
      <c r="BJ231" s="745"/>
      <c r="BK231" s="745"/>
      <c r="BL231" s="745"/>
      <c r="BM231" s="745"/>
      <c r="BN231" s="745"/>
      <c r="BO231" s="745"/>
      <c r="BP231" s="745"/>
      <c r="BQ231" s="745"/>
      <c r="BR231" s="745"/>
      <c r="BS231" s="745"/>
      <c r="BT231" s="745"/>
      <c r="BU231" s="745"/>
      <c r="BV231" s="745"/>
      <c r="BW231" s="745"/>
      <c r="BX231" s="745"/>
      <c r="BY231" s="745"/>
      <c r="BZ231" s="745"/>
      <c r="CA231" s="745"/>
      <c r="CB231" s="745"/>
      <c r="CC231" s="745"/>
      <c r="CD231" s="745"/>
      <c r="CE231" s="745"/>
      <c r="CF231" s="745"/>
      <c r="CG231" s="745"/>
      <c r="CH231" s="745"/>
      <c r="CI231" s="745"/>
      <c r="CJ231" s="745"/>
      <c r="CK231" s="745"/>
      <c r="CL231" s="745"/>
      <c r="CM231" s="745"/>
      <c r="CN231" s="745"/>
      <c r="CO231" s="745"/>
      <c r="CP231" s="745"/>
      <c r="CQ231" s="745"/>
      <c r="CR231" s="745"/>
      <c r="CS231" s="745"/>
      <c r="CT231" s="745"/>
      <c r="CU231" s="745"/>
      <c r="CV231" s="745"/>
      <c r="CW231" s="745"/>
      <c r="CX231" s="745"/>
      <c r="CY231" s="745"/>
      <c r="CZ231" s="745"/>
      <c r="DA231" s="745"/>
      <c r="DB231" s="745"/>
      <c r="DC231" s="745"/>
      <c r="DD231" s="745"/>
      <c r="DE231" s="745"/>
      <c r="DF231" s="745"/>
      <c r="DG231" s="745"/>
      <c r="DH231" s="745"/>
      <c r="DI231" s="745"/>
      <c r="DJ231" s="745"/>
      <c r="DK231" s="745"/>
      <c r="DL231" s="745"/>
      <c r="DM231" s="745"/>
      <c r="DN231" s="745"/>
      <c r="DO231" s="745"/>
      <c r="DP231" s="745"/>
      <c r="DQ231" s="745"/>
      <c r="DR231" s="745"/>
      <c r="DS231" s="745"/>
      <c r="DT231" s="745"/>
      <c r="DU231" s="745"/>
      <c r="DV231" s="745"/>
      <c r="DW231" s="745"/>
      <c r="DX231" s="745"/>
      <c r="DY231" s="745"/>
      <c r="DZ231" s="745"/>
      <c r="EA231" s="745"/>
      <c r="EB231" s="745"/>
      <c r="EC231" s="745"/>
      <c r="ED231" s="745"/>
      <c r="EE231" s="745"/>
      <c r="EF231" s="745"/>
      <c r="EG231" s="745"/>
      <c r="EH231" s="745"/>
      <c r="EI231" s="745"/>
      <c r="EJ231" s="745"/>
      <c r="EK231" s="745"/>
      <c r="EL231" s="745"/>
      <c r="EM231" s="745"/>
      <c r="EN231" s="745"/>
      <c r="EO231" s="745"/>
      <c r="EP231" s="745"/>
      <c r="EQ231" s="745"/>
      <c r="ER231" s="745"/>
      <c r="ES231" s="745"/>
      <c r="ET231" s="745"/>
      <c r="EU231" s="745"/>
      <c r="EV231" s="745"/>
      <c r="EW231" s="745"/>
      <c r="EX231" s="745"/>
      <c r="EY231" s="745"/>
      <c r="EZ231" s="745"/>
      <c r="FA231" s="745"/>
      <c r="FB231" s="745"/>
      <c r="FC231" s="745"/>
      <c r="FD231" s="745"/>
      <c r="FE231" s="745"/>
      <c r="FF231" s="745"/>
      <c r="FG231" s="745"/>
      <c r="FH231" s="745"/>
      <c r="FI231" s="745"/>
      <c r="FJ231" s="745"/>
      <c r="FK231" s="745"/>
      <c r="FL231" s="745"/>
      <c r="FM231" s="745"/>
      <c r="FN231" s="745"/>
      <c r="FO231" s="745"/>
      <c r="FP231" s="745"/>
      <c r="FQ231" s="745"/>
      <c r="FR231" s="745"/>
      <c r="FS231" s="745"/>
      <c r="FT231" s="745"/>
      <c r="FU231" s="745"/>
      <c r="FV231" s="745"/>
      <c r="FW231" s="745"/>
      <c r="FX231" s="745"/>
      <c r="FY231" s="745"/>
      <c r="FZ231" s="745"/>
      <c r="GA231" s="745"/>
      <c r="GB231" s="745"/>
      <c r="GC231" s="745"/>
      <c r="GD231" s="745"/>
      <c r="GE231" s="745"/>
      <c r="GF231" s="745"/>
      <c r="GG231" s="745"/>
      <c r="GH231" s="745"/>
      <c r="GI231" s="745"/>
      <c r="GJ231" s="745"/>
      <c r="GK231" s="745"/>
      <c r="GL231" s="745"/>
      <c r="GM231" s="745"/>
      <c r="GN231" s="745"/>
      <c r="GO231" s="745"/>
      <c r="GP231" s="745"/>
      <c r="GQ231" s="745"/>
      <c r="GR231" s="745"/>
      <c r="GS231" s="745"/>
      <c r="GT231" s="745"/>
      <c r="GU231" s="745"/>
      <c r="GV231" s="745"/>
      <c r="GW231" s="745"/>
      <c r="GX231" s="745"/>
      <c r="GY231" s="745"/>
      <c r="GZ231" s="745"/>
      <c r="HA231" s="745"/>
      <c r="HB231" s="745"/>
      <c r="HC231" s="745"/>
      <c r="HD231" s="745"/>
      <c r="HE231" s="745"/>
      <c r="HF231" s="745"/>
      <c r="HG231" s="745"/>
      <c r="HH231" s="745"/>
      <c r="HI231" s="745"/>
      <c r="HJ231" s="745"/>
      <c r="HK231" s="745"/>
      <c r="HL231" s="745"/>
      <c r="HM231" s="745"/>
      <c r="HN231" s="745"/>
      <c r="HO231" s="745"/>
      <c r="HP231" s="745"/>
      <c r="HQ231" s="745"/>
      <c r="HR231" s="745"/>
      <c r="HS231" s="745"/>
      <c r="HT231" s="745"/>
      <c r="HU231" s="745"/>
      <c r="HV231" s="745"/>
      <c r="HW231" s="745"/>
      <c r="HX231" s="745"/>
      <c r="HY231" s="745"/>
      <c r="HZ231" s="745"/>
      <c r="IA231" s="745"/>
      <c r="IB231" s="745"/>
      <c r="IC231" s="745"/>
      <c r="ID231" s="745"/>
      <c r="IE231" s="745"/>
      <c r="IF231" s="745"/>
      <c r="IG231" s="745"/>
      <c r="IH231" s="745"/>
      <c r="II231" s="745"/>
      <c r="IJ231" s="745"/>
      <c r="IK231" s="745"/>
      <c r="IL231" s="745"/>
      <c r="IM231" s="745"/>
      <c r="IN231" s="745"/>
    </row>
    <row r="232" spans="1:248" ht="12.75">
      <c r="A232" s="758"/>
      <c r="B232" s="758"/>
      <c r="C232" s="758"/>
      <c r="D232" s="758"/>
      <c r="E232" s="750"/>
      <c r="F232" s="758"/>
      <c r="G232" s="758"/>
      <c r="H232" s="758"/>
      <c r="I232" s="750"/>
      <c r="J232" s="758"/>
      <c r="K232" s="758"/>
      <c r="L232" s="750"/>
      <c r="M232" s="758"/>
      <c r="N232" s="758"/>
      <c r="O232" s="750"/>
      <c r="P232" s="750"/>
      <c r="Q232" s="750"/>
      <c r="R232" s="750"/>
      <c r="S232" s="750"/>
      <c r="T232" s="750"/>
      <c r="U232" s="757"/>
      <c r="V232" s="753"/>
      <c r="W232" s="745"/>
      <c r="X232" s="745"/>
      <c r="Y232" s="753"/>
      <c r="Z232" s="745"/>
      <c r="AA232" s="745"/>
      <c r="AB232" s="745"/>
      <c r="AC232" s="745"/>
      <c r="AD232" s="745"/>
      <c r="AE232" s="745"/>
      <c r="AF232" s="745"/>
      <c r="AG232" s="745"/>
      <c r="AH232" s="745"/>
      <c r="AI232" s="745"/>
      <c r="AJ232" s="745"/>
      <c r="AK232" s="745"/>
      <c r="AL232" s="745"/>
      <c r="AM232" s="745"/>
      <c r="AN232" s="745"/>
      <c r="AO232" s="745"/>
      <c r="AP232" s="745"/>
      <c r="AQ232" s="745"/>
      <c r="AR232" s="745"/>
      <c r="AS232" s="745"/>
      <c r="AT232" s="745"/>
      <c r="AU232" s="745"/>
      <c r="AV232" s="745"/>
      <c r="AW232" s="745"/>
      <c r="AX232" s="745"/>
      <c r="AY232" s="745"/>
      <c r="AZ232" s="745"/>
      <c r="BA232" s="745"/>
      <c r="BB232" s="745"/>
      <c r="BC232" s="745"/>
      <c r="BD232" s="745"/>
      <c r="BE232" s="745"/>
      <c r="BF232" s="745"/>
      <c r="BG232" s="745"/>
      <c r="BH232" s="745"/>
      <c r="BI232" s="745"/>
      <c r="BJ232" s="745"/>
      <c r="BK232" s="745"/>
      <c r="BL232" s="745"/>
      <c r="BM232" s="745"/>
      <c r="BN232" s="745"/>
      <c r="BO232" s="745"/>
      <c r="BP232" s="745"/>
      <c r="BQ232" s="745"/>
      <c r="BR232" s="745"/>
      <c r="BS232" s="745"/>
      <c r="BT232" s="745"/>
      <c r="BU232" s="745"/>
      <c r="BV232" s="745"/>
      <c r="BW232" s="745"/>
      <c r="BX232" s="745"/>
      <c r="BY232" s="745"/>
      <c r="BZ232" s="745"/>
      <c r="CA232" s="745"/>
      <c r="CB232" s="745"/>
      <c r="CC232" s="745"/>
      <c r="CD232" s="745"/>
      <c r="CE232" s="745"/>
      <c r="CF232" s="745"/>
      <c r="CG232" s="745"/>
      <c r="CH232" s="745"/>
      <c r="CI232" s="745"/>
      <c r="CJ232" s="745"/>
      <c r="CK232" s="745"/>
      <c r="CL232" s="745"/>
      <c r="CM232" s="745"/>
      <c r="CN232" s="745"/>
      <c r="CO232" s="745"/>
      <c r="CP232" s="745"/>
      <c r="CQ232" s="745"/>
      <c r="CR232" s="745"/>
      <c r="CS232" s="745"/>
      <c r="CT232" s="745"/>
      <c r="CU232" s="745"/>
      <c r="CV232" s="745"/>
      <c r="CW232" s="745"/>
      <c r="CX232" s="745"/>
      <c r="CY232" s="745"/>
      <c r="CZ232" s="745"/>
      <c r="DA232" s="745"/>
      <c r="DB232" s="745"/>
      <c r="DC232" s="745"/>
      <c r="DD232" s="745"/>
      <c r="DE232" s="745"/>
      <c r="DF232" s="745"/>
      <c r="DG232" s="745"/>
      <c r="DH232" s="745"/>
      <c r="DI232" s="745"/>
      <c r="DJ232" s="745"/>
      <c r="DK232" s="745"/>
      <c r="DL232" s="745"/>
      <c r="DM232" s="745"/>
      <c r="DN232" s="745"/>
      <c r="DO232" s="745"/>
      <c r="DP232" s="745"/>
      <c r="DQ232" s="745"/>
      <c r="DR232" s="745"/>
      <c r="DS232" s="745"/>
      <c r="DT232" s="745"/>
      <c r="DU232" s="745"/>
      <c r="DV232" s="745"/>
      <c r="DW232" s="745"/>
      <c r="DX232" s="745"/>
      <c r="DY232" s="745"/>
      <c r="DZ232" s="745"/>
      <c r="EA232" s="745"/>
      <c r="EB232" s="745"/>
      <c r="EC232" s="745"/>
      <c r="ED232" s="745"/>
      <c r="EE232" s="745"/>
      <c r="EF232" s="745"/>
      <c r="EG232" s="745"/>
      <c r="EH232" s="745"/>
      <c r="EI232" s="745"/>
      <c r="EJ232" s="745"/>
      <c r="EK232" s="745"/>
      <c r="EL232" s="745"/>
      <c r="EM232" s="745"/>
      <c r="EN232" s="745"/>
      <c r="EO232" s="745"/>
      <c r="EP232" s="745"/>
      <c r="EQ232" s="745"/>
      <c r="ER232" s="745"/>
      <c r="ES232" s="745"/>
      <c r="ET232" s="745"/>
      <c r="EU232" s="745"/>
      <c r="EV232" s="745"/>
      <c r="EW232" s="745"/>
      <c r="EX232" s="745"/>
      <c r="EY232" s="745"/>
      <c r="EZ232" s="745"/>
      <c r="FA232" s="745"/>
      <c r="FB232" s="745"/>
      <c r="FC232" s="745"/>
      <c r="FD232" s="745"/>
      <c r="FE232" s="745"/>
      <c r="FF232" s="745"/>
      <c r="FG232" s="745"/>
      <c r="FH232" s="745"/>
      <c r="FI232" s="745"/>
      <c r="FJ232" s="745"/>
      <c r="FK232" s="745"/>
      <c r="FL232" s="745"/>
      <c r="FM232" s="745"/>
      <c r="FN232" s="745"/>
      <c r="FO232" s="745"/>
      <c r="FP232" s="745"/>
      <c r="FQ232" s="745"/>
      <c r="FR232" s="745"/>
      <c r="FS232" s="745"/>
      <c r="FT232" s="745"/>
      <c r="FU232" s="745"/>
      <c r="FV232" s="745"/>
      <c r="FW232" s="745"/>
      <c r="FX232" s="745"/>
      <c r="FY232" s="745"/>
      <c r="FZ232" s="745"/>
      <c r="GA232" s="745"/>
      <c r="GB232" s="745"/>
      <c r="GC232" s="745"/>
      <c r="GD232" s="745"/>
      <c r="GE232" s="745"/>
      <c r="GF232" s="745"/>
      <c r="GG232" s="745"/>
      <c r="GH232" s="745"/>
      <c r="GI232" s="745"/>
      <c r="GJ232" s="745"/>
      <c r="GK232" s="745"/>
      <c r="GL232" s="745"/>
      <c r="GM232" s="745"/>
      <c r="GN232" s="745"/>
      <c r="GO232" s="745"/>
      <c r="GP232" s="745"/>
      <c r="GQ232" s="745"/>
      <c r="GR232" s="745"/>
      <c r="GS232" s="745"/>
      <c r="GT232" s="745"/>
      <c r="GU232" s="745"/>
      <c r="GV232" s="745"/>
      <c r="GW232" s="745"/>
      <c r="GX232" s="745"/>
      <c r="GY232" s="745"/>
      <c r="GZ232" s="745"/>
      <c r="HA232" s="745"/>
      <c r="HB232" s="745"/>
      <c r="HC232" s="745"/>
      <c r="HD232" s="745"/>
      <c r="HE232" s="745"/>
      <c r="HF232" s="745"/>
      <c r="HG232" s="745"/>
      <c r="HH232" s="745"/>
      <c r="HI232" s="745"/>
      <c r="HJ232" s="745"/>
      <c r="HK232" s="745"/>
      <c r="HL232" s="745"/>
      <c r="HM232" s="745"/>
      <c r="HN232" s="745"/>
      <c r="HO232" s="745"/>
      <c r="HP232" s="745"/>
      <c r="HQ232" s="745"/>
      <c r="HR232" s="745"/>
      <c r="HS232" s="745"/>
      <c r="HT232" s="745"/>
      <c r="HU232" s="745"/>
      <c r="HV232" s="745"/>
      <c r="HW232" s="745"/>
      <c r="HX232" s="745"/>
      <c r="HY232" s="745"/>
      <c r="HZ232" s="745"/>
      <c r="IA232" s="745"/>
      <c r="IB232" s="745"/>
      <c r="IC232" s="745"/>
      <c r="ID232" s="745"/>
      <c r="IE232" s="745"/>
      <c r="IF232" s="745"/>
      <c r="IG232" s="745"/>
      <c r="IH232" s="745"/>
      <c r="II232" s="745"/>
      <c r="IJ232" s="745"/>
      <c r="IK232" s="745"/>
      <c r="IL232" s="745"/>
      <c r="IM232" s="745"/>
      <c r="IN232" s="745"/>
    </row>
    <row r="233" spans="1:248" ht="12.75">
      <c r="A233" s="758"/>
      <c r="B233" s="758"/>
      <c r="C233" s="758"/>
      <c r="D233" s="758"/>
      <c r="E233" s="750"/>
      <c r="F233" s="758"/>
      <c r="G233" s="758"/>
      <c r="H233" s="758"/>
      <c r="I233" s="750"/>
      <c r="J233" s="758"/>
      <c r="K233" s="758"/>
      <c r="L233" s="750"/>
      <c r="M233" s="758"/>
      <c r="N233" s="758"/>
      <c r="O233" s="750"/>
      <c r="P233" s="750"/>
      <c r="Q233" s="750"/>
      <c r="R233" s="750"/>
      <c r="S233" s="750"/>
      <c r="T233" s="750"/>
      <c r="U233" s="757"/>
      <c r="V233" s="753"/>
      <c r="W233" s="745"/>
      <c r="X233" s="745"/>
      <c r="Y233" s="753"/>
      <c r="Z233" s="745"/>
      <c r="AA233" s="745"/>
      <c r="AB233" s="745"/>
      <c r="AC233" s="745"/>
      <c r="AD233" s="745"/>
      <c r="AE233" s="745"/>
      <c r="AF233" s="745"/>
      <c r="AG233" s="745"/>
      <c r="AH233" s="745"/>
      <c r="AI233" s="745"/>
      <c r="AJ233" s="745"/>
      <c r="AK233" s="745"/>
      <c r="AL233" s="745"/>
      <c r="AM233" s="745"/>
      <c r="AN233" s="745"/>
      <c r="AO233" s="745"/>
      <c r="AP233" s="745"/>
      <c r="AQ233" s="745"/>
      <c r="AR233" s="745"/>
      <c r="AS233" s="745"/>
      <c r="AT233" s="745"/>
      <c r="AU233" s="745"/>
      <c r="AV233" s="745"/>
      <c r="AW233" s="745"/>
      <c r="AX233" s="745"/>
      <c r="AY233" s="745"/>
      <c r="AZ233" s="745"/>
      <c r="BA233" s="745"/>
      <c r="BB233" s="745"/>
      <c r="BC233" s="745"/>
      <c r="BD233" s="745"/>
      <c r="BE233" s="745"/>
      <c r="BF233" s="745"/>
      <c r="BG233" s="745"/>
      <c r="BH233" s="745"/>
      <c r="BI233" s="745"/>
      <c r="BJ233" s="745"/>
      <c r="BK233" s="745"/>
      <c r="BL233" s="745"/>
      <c r="BM233" s="745"/>
      <c r="BN233" s="745"/>
      <c r="BO233" s="745"/>
      <c r="BP233" s="745"/>
      <c r="BQ233" s="745"/>
      <c r="BR233" s="745"/>
      <c r="BS233" s="745"/>
      <c r="BT233" s="745"/>
      <c r="BU233" s="745"/>
      <c r="BV233" s="745"/>
      <c r="BW233" s="745"/>
      <c r="BX233" s="745"/>
      <c r="BY233" s="745"/>
      <c r="BZ233" s="745"/>
      <c r="CA233" s="745"/>
      <c r="CB233" s="745"/>
      <c r="CC233" s="745"/>
      <c r="CD233" s="745"/>
      <c r="CE233" s="745"/>
      <c r="CF233" s="745"/>
      <c r="CG233" s="745"/>
      <c r="CH233" s="745"/>
      <c r="CI233" s="745"/>
      <c r="CJ233" s="745"/>
      <c r="CK233" s="745"/>
      <c r="CL233" s="745"/>
      <c r="CM233" s="745"/>
      <c r="CN233" s="745"/>
      <c r="CO233" s="745"/>
      <c r="CP233" s="745"/>
      <c r="CQ233" s="745"/>
      <c r="CR233" s="745"/>
      <c r="CS233" s="745"/>
      <c r="CT233" s="745"/>
      <c r="CU233" s="745"/>
      <c r="CV233" s="745"/>
      <c r="CW233" s="745"/>
      <c r="CX233" s="745"/>
      <c r="CY233" s="745"/>
      <c r="CZ233" s="745"/>
      <c r="DA233" s="745"/>
      <c r="DB233" s="745"/>
      <c r="DC233" s="745"/>
      <c r="DD233" s="745"/>
      <c r="DE233" s="745"/>
      <c r="DF233" s="745"/>
      <c r="DG233" s="745"/>
      <c r="DH233" s="745"/>
      <c r="DI233" s="745"/>
      <c r="DJ233" s="745"/>
      <c r="DK233" s="745"/>
      <c r="DL233" s="745"/>
      <c r="DM233" s="745"/>
      <c r="DN233" s="745"/>
      <c r="DO233" s="745"/>
      <c r="DP233" s="745"/>
      <c r="DQ233" s="745"/>
      <c r="DR233" s="745"/>
      <c r="DS233" s="745"/>
      <c r="DT233" s="745"/>
      <c r="DU233" s="745"/>
      <c r="DV233" s="745"/>
      <c r="DW233" s="745"/>
      <c r="DX233" s="745"/>
      <c r="DY233" s="745"/>
      <c r="DZ233" s="745"/>
      <c r="EA233" s="745"/>
      <c r="EB233" s="745"/>
      <c r="EC233" s="745"/>
      <c r="ED233" s="745"/>
      <c r="EE233" s="745"/>
      <c r="EF233" s="745"/>
      <c r="EG233" s="745"/>
      <c r="EH233" s="745"/>
      <c r="EI233" s="745"/>
      <c r="EJ233" s="745"/>
      <c r="EK233" s="745"/>
      <c r="EL233" s="745"/>
      <c r="EM233" s="745"/>
      <c r="EN233" s="745"/>
      <c r="EO233" s="745"/>
      <c r="EP233" s="745"/>
      <c r="EQ233" s="745"/>
      <c r="ER233" s="745"/>
      <c r="ES233" s="745"/>
      <c r="ET233" s="745"/>
      <c r="EU233" s="745"/>
      <c r="EV233" s="745"/>
      <c r="EW233" s="745"/>
      <c r="EX233" s="745"/>
      <c r="EY233" s="745"/>
      <c r="EZ233" s="745"/>
      <c r="FA233" s="745"/>
      <c r="FB233" s="745"/>
      <c r="FC233" s="745"/>
      <c r="FD233" s="745"/>
      <c r="FE233" s="745"/>
      <c r="FF233" s="745"/>
      <c r="FG233" s="745"/>
      <c r="FH233" s="745"/>
      <c r="FI233" s="745"/>
      <c r="FJ233" s="745"/>
      <c r="FK233" s="745"/>
      <c r="FL233" s="745"/>
      <c r="FM233" s="745"/>
      <c r="FN233" s="745"/>
      <c r="FO233" s="745"/>
      <c r="FP233" s="745"/>
      <c r="FQ233" s="745"/>
      <c r="FR233" s="745"/>
      <c r="FS233" s="745"/>
      <c r="FT233" s="745"/>
      <c r="FU233" s="745"/>
      <c r="FV233" s="745"/>
      <c r="FW233" s="745"/>
      <c r="FX233" s="745"/>
      <c r="FY233" s="745"/>
      <c r="FZ233" s="745"/>
      <c r="GA233" s="745"/>
      <c r="GB233" s="745"/>
      <c r="GC233" s="745"/>
      <c r="GD233" s="745"/>
      <c r="GE233" s="745"/>
      <c r="GF233" s="745"/>
      <c r="GG233" s="745"/>
      <c r="GH233" s="745"/>
      <c r="GI233" s="745"/>
      <c r="GJ233" s="745"/>
      <c r="GK233" s="745"/>
      <c r="GL233" s="745"/>
      <c r="GM233" s="745"/>
      <c r="GN233" s="745"/>
      <c r="GO233" s="745"/>
      <c r="GP233" s="745"/>
      <c r="GQ233" s="745"/>
      <c r="GR233" s="745"/>
      <c r="GS233" s="745"/>
      <c r="GT233" s="745"/>
      <c r="GU233" s="745"/>
      <c r="GV233" s="745"/>
      <c r="GW233" s="745"/>
      <c r="GX233" s="745"/>
      <c r="GY233" s="745"/>
      <c r="GZ233" s="745"/>
      <c r="HA233" s="745"/>
      <c r="HB233" s="745"/>
      <c r="HC233" s="745"/>
      <c r="HD233" s="745"/>
      <c r="HE233" s="745"/>
      <c r="HF233" s="745"/>
      <c r="HG233" s="745"/>
      <c r="HH233" s="745"/>
      <c r="HI233" s="745"/>
      <c r="HJ233" s="745"/>
      <c r="HK233" s="745"/>
      <c r="HL233" s="745"/>
      <c r="HM233" s="745"/>
      <c r="HN233" s="745"/>
      <c r="HO233" s="745"/>
      <c r="HP233" s="745"/>
      <c r="HQ233" s="745"/>
      <c r="HR233" s="745"/>
      <c r="HS233" s="745"/>
      <c r="HT233" s="745"/>
      <c r="HU233" s="745"/>
      <c r="HV233" s="745"/>
      <c r="HW233" s="745"/>
      <c r="HX233" s="745"/>
      <c r="HY233" s="745"/>
      <c r="HZ233" s="745"/>
      <c r="IA233" s="745"/>
      <c r="IB233" s="745"/>
      <c r="IC233" s="745"/>
      <c r="ID233" s="745"/>
      <c r="IE233" s="745"/>
      <c r="IF233" s="745"/>
      <c r="IG233" s="745"/>
      <c r="IH233" s="745"/>
      <c r="II233" s="745"/>
      <c r="IJ233" s="745"/>
      <c r="IK233" s="745"/>
      <c r="IL233" s="745"/>
      <c r="IM233" s="745"/>
      <c r="IN233" s="745"/>
    </row>
    <row r="234" spans="1:248" ht="12.75">
      <c r="A234" s="758"/>
      <c r="B234" s="758"/>
      <c r="C234" s="758"/>
      <c r="D234" s="758"/>
      <c r="E234" s="750"/>
      <c r="F234" s="758"/>
      <c r="G234" s="758"/>
      <c r="H234" s="758"/>
      <c r="I234" s="750"/>
      <c r="J234" s="758"/>
      <c r="K234" s="758"/>
      <c r="L234" s="750"/>
      <c r="M234" s="758"/>
      <c r="N234" s="758"/>
      <c r="O234" s="750"/>
      <c r="P234" s="750"/>
      <c r="Q234" s="750"/>
      <c r="R234" s="750"/>
      <c r="S234" s="750"/>
      <c r="T234" s="750"/>
      <c r="U234" s="757"/>
      <c r="V234" s="753"/>
      <c r="W234" s="745"/>
      <c r="X234" s="745"/>
      <c r="Y234" s="753"/>
      <c r="Z234" s="745"/>
      <c r="AA234" s="745"/>
      <c r="AB234" s="745"/>
      <c r="AC234" s="745"/>
      <c r="AD234" s="745"/>
      <c r="AE234" s="745"/>
      <c r="AF234" s="745"/>
      <c r="AG234" s="745"/>
      <c r="AH234" s="745"/>
      <c r="AI234" s="745"/>
      <c r="AJ234" s="745"/>
      <c r="AK234" s="745"/>
      <c r="AL234" s="745"/>
      <c r="AM234" s="745"/>
      <c r="AN234" s="745"/>
      <c r="AO234" s="745"/>
      <c r="AP234" s="745"/>
      <c r="AQ234" s="745"/>
      <c r="AR234" s="745"/>
      <c r="AS234" s="745"/>
      <c r="AT234" s="745"/>
      <c r="AU234" s="745"/>
      <c r="AV234" s="745"/>
      <c r="AW234" s="745"/>
      <c r="AX234" s="745"/>
      <c r="AY234" s="745"/>
      <c r="AZ234" s="745"/>
      <c r="BA234" s="745"/>
      <c r="BB234" s="745"/>
      <c r="BC234" s="745"/>
      <c r="BD234" s="745"/>
      <c r="BE234" s="745"/>
      <c r="BF234" s="745"/>
      <c r="BG234" s="745"/>
      <c r="BH234" s="745"/>
      <c r="BI234" s="745"/>
      <c r="BJ234" s="745"/>
      <c r="BK234" s="745"/>
      <c r="BL234" s="745"/>
      <c r="BM234" s="745"/>
      <c r="BN234" s="745"/>
      <c r="BO234" s="745"/>
      <c r="BP234" s="745"/>
      <c r="BQ234" s="745"/>
      <c r="BR234" s="745"/>
      <c r="BS234" s="745"/>
      <c r="BT234" s="745"/>
      <c r="BU234" s="745"/>
      <c r="BV234" s="745"/>
      <c r="BW234" s="745"/>
      <c r="BX234" s="745"/>
      <c r="BY234" s="745"/>
      <c r="BZ234" s="745"/>
      <c r="CA234" s="745"/>
      <c r="CB234" s="745"/>
      <c r="CC234" s="745"/>
      <c r="CD234" s="745"/>
      <c r="CE234" s="745"/>
      <c r="CF234" s="745"/>
      <c r="CG234" s="745"/>
      <c r="CH234" s="745"/>
      <c r="CI234" s="745"/>
      <c r="CJ234" s="745"/>
      <c r="CK234" s="745"/>
      <c r="CL234" s="745"/>
      <c r="CM234" s="745"/>
      <c r="CN234" s="745"/>
      <c r="CO234" s="745"/>
      <c r="CP234" s="745"/>
      <c r="CQ234" s="745"/>
      <c r="CR234" s="745"/>
      <c r="CS234" s="745"/>
      <c r="CT234" s="745"/>
      <c r="CU234" s="745"/>
      <c r="CV234" s="745"/>
      <c r="CW234" s="745"/>
      <c r="CX234" s="745"/>
      <c r="CY234" s="745"/>
      <c r="CZ234" s="745"/>
      <c r="DA234" s="745"/>
      <c r="DB234" s="745"/>
      <c r="DC234" s="745"/>
      <c r="DD234" s="745"/>
      <c r="DE234" s="745"/>
      <c r="DF234" s="745"/>
      <c r="DG234" s="745"/>
      <c r="DH234" s="745"/>
      <c r="DI234" s="745"/>
      <c r="DJ234" s="745"/>
      <c r="DK234" s="745"/>
      <c r="DL234" s="745"/>
      <c r="DM234" s="745"/>
      <c r="DN234" s="745"/>
      <c r="DO234" s="745"/>
      <c r="DP234" s="745"/>
      <c r="DQ234" s="745"/>
      <c r="DR234" s="745"/>
      <c r="DS234" s="745"/>
      <c r="DT234" s="745"/>
      <c r="DU234" s="745"/>
      <c r="DV234" s="745"/>
      <c r="DW234" s="745"/>
      <c r="DX234" s="745"/>
      <c r="DY234" s="745"/>
      <c r="DZ234" s="745"/>
      <c r="EA234" s="745"/>
      <c r="EB234" s="745"/>
      <c r="EC234" s="745"/>
      <c r="ED234" s="745"/>
      <c r="EE234" s="745"/>
      <c r="EF234" s="745"/>
      <c r="EG234" s="745"/>
      <c r="EH234" s="745"/>
      <c r="EI234" s="745"/>
      <c r="EJ234" s="745"/>
      <c r="EK234" s="745"/>
      <c r="EL234" s="745"/>
      <c r="EM234" s="745"/>
      <c r="EN234" s="745"/>
      <c r="EO234" s="745"/>
      <c r="EP234" s="745"/>
      <c r="EQ234" s="745"/>
      <c r="ER234" s="745"/>
      <c r="ES234" s="745"/>
      <c r="ET234" s="745"/>
      <c r="EU234" s="745"/>
      <c r="EV234" s="745"/>
      <c r="EW234" s="745"/>
      <c r="EX234" s="745"/>
      <c r="EY234" s="745"/>
      <c r="EZ234" s="745"/>
      <c r="FA234" s="745"/>
      <c r="FB234" s="745"/>
      <c r="FC234" s="745"/>
      <c r="FD234" s="745"/>
      <c r="FE234" s="745"/>
      <c r="FF234" s="745"/>
      <c r="FG234" s="745"/>
      <c r="FH234" s="745"/>
      <c r="FI234" s="745"/>
      <c r="FJ234" s="745"/>
      <c r="FK234" s="745"/>
      <c r="FL234" s="745"/>
      <c r="FM234" s="745"/>
      <c r="FN234" s="745"/>
      <c r="FO234" s="745"/>
      <c r="FP234" s="745"/>
      <c r="FQ234" s="745"/>
      <c r="FR234" s="745"/>
      <c r="FS234" s="745"/>
      <c r="FT234" s="745"/>
      <c r="FU234" s="745"/>
      <c r="FV234" s="745"/>
      <c r="FW234" s="745"/>
      <c r="FX234" s="745"/>
      <c r="FY234" s="745"/>
      <c r="FZ234" s="745"/>
      <c r="GA234" s="745"/>
      <c r="GB234" s="745"/>
      <c r="GC234" s="745"/>
      <c r="GD234" s="745"/>
      <c r="GE234" s="745"/>
      <c r="GF234" s="745"/>
      <c r="GG234" s="745"/>
      <c r="GH234" s="745"/>
      <c r="GI234" s="745"/>
      <c r="GJ234" s="745"/>
      <c r="GK234" s="745"/>
      <c r="GL234" s="745"/>
      <c r="GM234" s="745"/>
      <c r="GN234" s="745"/>
      <c r="GO234" s="745"/>
      <c r="GP234" s="745"/>
      <c r="GQ234" s="745"/>
      <c r="GR234" s="745"/>
      <c r="GS234" s="745"/>
      <c r="GT234" s="745"/>
      <c r="GU234" s="745"/>
      <c r="GV234" s="745"/>
      <c r="GW234" s="745"/>
      <c r="GX234" s="745"/>
      <c r="GY234" s="745"/>
      <c r="GZ234" s="745"/>
      <c r="HA234" s="745"/>
      <c r="HB234" s="745"/>
      <c r="HC234" s="745"/>
      <c r="HD234" s="745"/>
      <c r="HE234" s="745"/>
      <c r="HF234" s="745"/>
      <c r="HG234" s="745"/>
      <c r="HH234" s="745"/>
      <c r="HI234" s="745"/>
      <c r="HJ234" s="745"/>
      <c r="HK234" s="745"/>
      <c r="HL234" s="745"/>
      <c r="HM234" s="745"/>
      <c r="HN234" s="745"/>
      <c r="HO234" s="745"/>
      <c r="HP234" s="745"/>
      <c r="HQ234" s="745"/>
      <c r="HR234" s="745"/>
      <c r="HS234" s="745"/>
      <c r="HT234" s="745"/>
      <c r="HU234" s="745"/>
      <c r="HV234" s="745"/>
      <c r="HW234" s="745"/>
      <c r="HX234" s="745"/>
      <c r="HY234" s="745"/>
      <c r="HZ234" s="745"/>
      <c r="IA234" s="745"/>
      <c r="IB234" s="745"/>
      <c r="IC234" s="745"/>
      <c r="ID234" s="745"/>
      <c r="IE234" s="745"/>
      <c r="IF234" s="745"/>
      <c r="IG234" s="745"/>
      <c r="IH234" s="745"/>
      <c r="II234" s="745"/>
      <c r="IJ234" s="745"/>
      <c r="IK234" s="745"/>
      <c r="IL234" s="745"/>
      <c r="IM234" s="745"/>
      <c r="IN234" s="745"/>
    </row>
    <row r="235" spans="1:248" ht="12.75">
      <c r="A235" s="758"/>
      <c r="B235" s="758"/>
      <c r="C235" s="758"/>
      <c r="D235" s="758"/>
      <c r="E235" s="750"/>
      <c r="F235" s="758"/>
      <c r="G235" s="758"/>
      <c r="H235" s="758"/>
      <c r="I235" s="750"/>
      <c r="J235" s="758"/>
      <c r="K235" s="758"/>
      <c r="L235" s="750"/>
      <c r="M235" s="758"/>
      <c r="N235" s="758"/>
      <c r="O235" s="750"/>
      <c r="P235" s="750"/>
      <c r="Q235" s="750"/>
      <c r="R235" s="750"/>
      <c r="S235" s="750"/>
      <c r="T235" s="750"/>
      <c r="U235" s="757"/>
      <c r="V235" s="753"/>
      <c r="W235" s="745"/>
      <c r="X235" s="745"/>
      <c r="Y235" s="753"/>
      <c r="Z235" s="745"/>
      <c r="AA235" s="745"/>
      <c r="AB235" s="745"/>
      <c r="AC235" s="745"/>
      <c r="AD235" s="745"/>
      <c r="AE235" s="745"/>
      <c r="AF235" s="745"/>
      <c r="AG235" s="745"/>
      <c r="AH235" s="745"/>
      <c r="AI235" s="745"/>
      <c r="AJ235" s="745"/>
      <c r="AK235" s="745"/>
      <c r="AL235" s="745"/>
      <c r="AM235" s="745"/>
      <c r="AN235" s="745"/>
      <c r="AO235" s="745"/>
      <c r="AP235" s="745"/>
      <c r="AQ235" s="745"/>
      <c r="AR235" s="745"/>
      <c r="AS235" s="745"/>
      <c r="AT235" s="745"/>
      <c r="AU235" s="745"/>
      <c r="AV235" s="745"/>
      <c r="AW235" s="745"/>
      <c r="AX235" s="745"/>
      <c r="AY235" s="745"/>
      <c r="AZ235" s="745"/>
      <c r="BA235" s="745"/>
      <c r="BB235" s="745"/>
      <c r="BC235" s="745"/>
      <c r="BD235" s="745"/>
      <c r="BE235" s="745"/>
      <c r="BF235" s="745"/>
      <c r="BG235" s="745"/>
      <c r="BH235" s="745"/>
      <c r="BI235" s="745"/>
      <c r="BJ235" s="745"/>
      <c r="BK235" s="745"/>
      <c r="BL235" s="745"/>
      <c r="BM235" s="745"/>
      <c r="BN235" s="745"/>
      <c r="BO235" s="745"/>
      <c r="BP235" s="745"/>
      <c r="BQ235" s="745"/>
      <c r="BR235" s="745"/>
      <c r="BS235" s="745"/>
      <c r="BT235" s="745"/>
      <c r="BU235" s="745"/>
      <c r="BV235" s="745"/>
      <c r="BW235" s="745"/>
      <c r="BX235" s="745"/>
      <c r="BY235" s="745"/>
      <c r="BZ235" s="745"/>
      <c r="CA235" s="745"/>
      <c r="CB235" s="745"/>
      <c r="CC235" s="745"/>
      <c r="CD235" s="745"/>
      <c r="CE235" s="745"/>
      <c r="CF235" s="745"/>
      <c r="CG235" s="745"/>
      <c r="CH235" s="745"/>
      <c r="CI235" s="745"/>
      <c r="CJ235" s="745"/>
      <c r="CK235" s="745"/>
      <c r="CL235" s="745"/>
      <c r="CM235" s="745"/>
      <c r="CN235" s="745"/>
      <c r="CO235" s="745"/>
      <c r="CP235" s="745"/>
      <c r="CQ235" s="745"/>
      <c r="CR235" s="745"/>
      <c r="CS235" s="745"/>
      <c r="CT235" s="745"/>
      <c r="CU235" s="745"/>
      <c r="CV235" s="745"/>
      <c r="CW235" s="745"/>
      <c r="CX235" s="745"/>
      <c r="CY235" s="745"/>
      <c r="CZ235" s="745"/>
      <c r="DA235" s="745"/>
      <c r="DB235" s="745"/>
      <c r="DC235" s="745"/>
      <c r="DD235" s="745"/>
      <c r="DE235" s="745"/>
      <c r="DF235" s="745"/>
      <c r="DG235" s="745"/>
      <c r="DH235" s="745"/>
      <c r="DI235" s="745"/>
      <c r="DJ235" s="745"/>
      <c r="DK235" s="745"/>
      <c r="DL235" s="745"/>
      <c r="DM235" s="745"/>
      <c r="DN235" s="745"/>
      <c r="DO235" s="745"/>
      <c r="DP235" s="745"/>
      <c r="DQ235" s="745"/>
      <c r="DR235" s="745"/>
      <c r="DS235" s="745"/>
      <c r="DT235" s="745"/>
      <c r="DU235" s="745"/>
      <c r="DV235" s="745"/>
      <c r="DW235" s="745"/>
      <c r="DX235" s="745"/>
      <c r="DY235" s="745"/>
      <c r="DZ235" s="745"/>
      <c r="EA235" s="745"/>
      <c r="EB235" s="745"/>
      <c r="EC235" s="745"/>
      <c r="ED235" s="745"/>
      <c r="EE235" s="745"/>
      <c r="EF235" s="745"/>
      <c r="EG235" s="745"/>
      <c r="EH235" s="745"/>
      <c r="EI235" s="745"/>
      <c r="EJ235" s="745"/>
      <c r="EK235" s="745"/>
      <c r="EL235" s="745"/>
      <c r="EM235" s="745"/>
      <c r="EN235" s="745"/>
      <c r="EO235" s="745"/>
      <c r="EP235" s="745"/>
      <c r="EQ235" s="745"/>
      <c r="ER235" s="745"/>
      <c r="ES235" s="745"/>
      <c r="ET235" s="745"/>
      <c r="EU235" s="745"/>
      <c r="EV235" s="745"/>
      <c r="EW235" s="745"/>
      <c r="EX235" s="745"/>
      <c r="EY235" s="745"/>
      <c r="EZ235" s="745"/>
      <c r="FA235" s="745"/>
      <c r="FB235" s="745"/>
      <c r="FC235" s="745"/>
      <c r="FD235" s="745"/>
      <c r="FE235" s="745"/>
      <c r="FF235" s="745"/>
      <c r="FG235" s="745"/>
      <c r="FH235" s="745"/>
      <c r="FI235" s="745"/>
      <c r="FJ235" s="745"/>
      <c r="FK235" s="745"/>
      <c r="FL235" s="745"/>
      <c r="FM235" s="745"/>
      <c r="FN235" s="745"/>
      <c r="FO235" s="745"/>
      <c r="FP235" s="745"/>
      <c r="FQ235" s="745"/>
      <c r="FR235" s="745"/>
      <c r="FS235" s="745"/>
      <c r="FT235" s="745"/>
      <c r="FU235" s="745"/>
      <c r="FV235" s="745"/>
      <c r="FW235" s="745"/>
      <c r="FX235" s="745"/>
      <c r="FY235" s="745"/>
      <c r="FZ235" s="745"/>
      <c r="GA235" s="745"/>
      <c r="GB235" s="745"/>
      <c r="GC235" s="745"/>
      <c r="GD235" s="745"/>
      <c r="GE235" s="745"/>
      <c r="GF235" s="745"/>
      <c r="GG235" s="745"/>
      <c r="GH235" s="745"/>
      <c r="GI235" s="745"/>
      <c r="GJ235" s="745"/>
      <c r="GK235" s="745"/>
      <c r="GL235" s="745"/>
      <c r="GM235" s="745"/>
      <c r="GN235" s="745"/>
      <c r="GO235" s="745"/>
      <c r="GP235" s="745"/>
      <c r="GQ235" s="745"/>
      <c r="GR235" s="745"/>
      <c r="GS235" s="745"/>
      <c r="GT235" s="745"/>
      <c r="GU235" s="745"/>
      <c r="GV235" s="745"/>
      <c r="GW235" s="745"/>
      <c r="GX235" s="745"/>
      <c r="GY235" s="745"/>
      <c r="GZ235" s="745"/>
      <c r="HA235" s="745"/>
      <c r="HB235" s="745"/>
      <c r="HC235" s="745"/>
      <c r="HD235" s="745"/>
      <c r="HE235" s="745"/>
      <c r="HF235" s="745"/>
      <c r="HG235" s="745"/>
      <c r="HH235" s="745"/>
      <c r="HI235" s="745"/>
      <c r="HJ235" s="745"/>
      <c r="HK235" s="745"/>
      <c r="HL235" s="745"/>
      <c r="HM235" s="745"/>
      <c r="HN235" s="745"/>
      <c r="HO235" s="745"/>
      <c r="HP235" s="745"/>
      <c r="HQ235" s="745"/>
      <c r="HR235" s="745"/>
      <c r="HS235" s="745"/>
      <c r="HT235" s="745"/>
      <c r="HU235" s="745"/>
      <c r="HV235" s="745"/>
      <c r="HW235" s="745"/>
      <c r="HX235" s="745"/>
      <c r="HY235" s="745"/>
      <c r="HZ235" s="745"/>
      <c r="IA235" s="745"/>
      <c r="IB235" s="745"/>
      <c r="IC235" s="745"/>
      <c r="ID235" s="745"/>
      <c r="IE235" s="745"/>
      <c r="IF235" s="745"/>
      <c r="IG235" s="745"/>
      <c r="IH235" s="745"/>
      <c r="II235" s="745"/>
      <c r="IJ235" s="745"/>
      <c r="IK235" s="745"/>
      <c r="IL235" s="745"/>
      <c r="IM235" s="745"/>
      <c r="IN235" s="745"/>
    </row>
    <row r="236" spans="1:248" ht="12.75">
      <c r="A236" s="758"/>
      <c r="B236" s="758"/>
      <c r="C236" s="758"/>
      <c r="D236" s="758"/>
      <c r="E236" s="750"/>
      <c r="F236" s="758"/>
      <c r="G236" s="758"/>
      <c r="H236" s="758"/>
      <c r="I236" s="750"/>
      <c r="J236" s="758"/>
      <c r="K236" s="758"/>
      <c r="L236" s="750"/>
      <c r="M236" s="758"/>
      <c r="N236" s="758"/>
      <c r="O236" s="750"/>
      <c r="P236" s="750"/>
      <c r="Q236" s="750"/>
      <c r="R236" s="750"/>
      <c r="S236" s="750"/>
      <c r="T236" s="750"/>
      <c r="U236" s="757"/>
      <c r="V236" s="753"/>
      <c r="W236" s="745"/>
      <c r="X236" s="745"/>
      <c r="Y236" s="753"/>
      <c r="Z236" s="745"/>
      <c r="AA236" s="745"/>
      <c r="AB236" s="745"/>
      <c r="AC236" s="745"/>
      <c r="AD236" s="745"/>
      <c r="AE236" s="745"/>
      <c r="AF236" s="745"/>
      <c r="AG236" s="745"/>
      <c r="AH236" s="745"/>
      <c r="AI236" s="745"/>
      <c r="AJ236" s="745"/>
      <c r="AK236" s="745"/>
      <c r="AL236" s="745"/>
      <c r="AM236" s="745"/>
      <c r="AN236" s="745"/>
      <c r="AO236" s="745"/>
      <c r="AP236" s="745"/>
      <c r="AQ236" s="745"/>
      <c r="AR236" s="745"/>
      <c r="AS236" s="745"/>
      <c r="AT236" s="745"/>
      <c r="AU236" s="745"/>
      <c r="AV236" s="745"/>
      <c r="AW236" s="745"/>
      <c r="AX236" s="745"/>
      <c r="AY236" s="745"/>
      <c r="AZ236" s="745"/>
      <c r="BA236" s="745"/>
      <c r="BB236" s="745"/>
      <c r="BC236" s="745"/>
      <c r="BD236" s="745"/>
      <c r="BE236" s="745"/>
      <c r="BF236" s="745"/>
      <c r="BG236" s="745"/>
      <c r="BH236" s="745"/>
      <c r="BI236" s="745"/>
      <c r="BJ236" s="745"/>
      <c r="BK236" s="745"/>
      <c r="BL236" s="745"/>
      <c r="BM236" s="745"/>
      <c r="BN236" s="745"/>
      <c r="BO236" s="745"/>
      <c r="BP236" s="745"/>
      <c r="BQ236" s="745"/>
      <c r="BR236" s="745"/>
      <c r="BS236" s="745"/>
      <c r="BT236" s="745"/>
      <c r="BU236" s="745"/>
      <c r="BV236" s="745"/>
      <c r="BW236" s="745"/>
      <c r="BX236" s="745"/>
      <c r="BY236" s="745"/>
      <c r="BZ236" s="745"/>
      <c r="CA236" s="745"/>
      <c r="CB236" s="745"/>
      <c r="CC236" s="745"/>
      <c r="CD236" s="745"/>
      <c r="CE236" s="745"/>
      <c r="CF236" s="745"/>
      <c r="CG236" s="745"/>
      <c r="CH236" s="745"/>
      <c r="CI236" s="745"/>
      <c r="CJ236" s="745"/>
      <c r="CK236" s="745"/>
      <c r="CL236" s="745"/>
      <c r="CM236" s="745"/>
      <c r="CN236" s="745"/>
      <c r="CO236" s="745"/>
      <c r="CP236" s="745"/>
      <c r="CQ236" s="745"/>
      <c r="CR236" s="745"/>
      <c r="CS236" s="745"/>
      <c r="CT236" s="745"/>
      <c r="CU236" s="745"/>
      <c r="CV236" s="745"/>
      <c r="CW236" s="745"/>
      <c r="CX236" s="745"/>
      <c r="CY236" s="745"/>
      <c r="CZ236" s="745"/>
      <c r="DA236" s="745"/>
      <c r="DB236" s="745"/>
      <c r="DC236" s="745"/>
      <c r="DD236" s="745"/>
      <c r="DE236" s="745"/>
      <c r="DF236" s="745"/>
      <c r="DG236" s="745"/>
      <c r="DH236" s="745"/>
      <c r="DI236" s="745"/>
      <c r="DJ236" s="745"/>
      <c r="DK236" s="745"/>
      <c r="DL236" s="745"/>
      <c r="DM236" s="745"/>
      <c r="DN236" s="745"/>
      <c r="DO236" s="745"/>
      <c r="DP236" s="745"/>
      <c r="DQ236" s="745"/>
      <c r="DR236" s="745"/>
      <c r="DS236" s="745"/>
      <c r="DT236" s="745"/>
      <c r="DU236" s="745"/>
      <c r="DV236" s="745"/>
      <c r="DW236" s="745"/>
      <c r="DX236" s="745"/>
      <c r="DY236" s="745"/>
      <c r="DZ236" s="745"/>
      <c r="EA236" s="745"/>
      <c r="EB236" s="745"/>
      <c r="EC236" s="745"/>
      <c r="ED236" s="745"/>
      <c r="EE236" s="745"/>
      <c r="EF236" s="745"/>
      <c r="EG236" s="745"/>
      <c r="EH236" s="745"/>
      <c r="EI236" s="745"/>
      <c r="EJ236" s="745"/>
      <c r="EK236" s="745"/>
      <c r="EL236" s="745"/>
      <c r="EM236" s="745"/>
      <c r="EN236" s="745"/>
      <c r="EO236" s="745"/>
      <c r="EP236" s="745"/>
      <c r="EQ236" s="745"/>
      <c r="ER236" s="745"/>
      <c r="ES236" s="745"/>
      <c r="ET236" s="745"/>
      <c r="EU236" s="745"/>
      <c r="EV236" s="745"/>
      <c r="EW236" s="745"/>
      <c r="EX236" s="745"/>
      <c r="EY236" s="745"/>
      <c r="EZ236" s="745"/>
      <c r="FA236" s="745"/>
      <c r="FB236" s="745"/>
      <c r="FC236" s="745"/>
      <c r="FD236" s="745"/>
      <c r="FE236" s="745"/>
      <c r="FF236" s="745"/>
      <c r="FG236" s="745"/>
      <c r="FH236" s="745"/>
      <c r="FI236" s="745"/>
      <c r="FJ236" s="745"/>
      <c r="FK236" s="745"/>
      <c r="FL236" s="745"/>
      <c r="FM236" s="745"/>
      <c r="FN236" s="745"/>
      <c r="FO236" s="745"/>
      <c r="FP236" s="745"/>
      <c r="FQ236" s="745"/>
      <c r="FR236" s="745"/>
      <c r="FS236" s="745"/>
      <c r="FT236" s="745"/>
      <c r="FU236" s="745"/>
      <c r="FV236" s="745"/>
      <c r="FW236" s="745"/>
      <c r="FX236" s="745"/>
      <c r="FY236" s="745"/>
      <c r="FZ236" s="745"/>
      <c r="GA236" s="745"/>
      <c r="GB236" s="745"/>
      <c r="GC236" s="745"/>
      <c r="GD236" s="745"/>
      <c r="GE236" s="745"/>
      <c r="GF236" s="745"/>
      <c r="GG236" s="745"/>
      <c r="GH236" s="745"/>
      <c r="GI236" s="745"/>
      <c r="GJ236" s="745"/>
      <c r="GK236" s="745"/>
      <c r="GL236" s="745"/>
      <c r="GM236" s="745"/>
      <c r="GN236" s="745"/>
      <c r="GO236" s="745"/>
      <c r="GP236" s="745"/>
      <c r="GQ236" s="745"/>
      <c r="GR236" s="745"/>
      <c r="GS236" s="745"/>
      <c r="GT236" s="745"/>
      <c r="GU236" s="745"/>
      <c r="GV236" s="745"/>
      <c r="GW236" s="745"/>
      <c r="GX236" s="745"/>
      <c r="GY236" s="745"/>
      <c r="GZ236" s="745"/>
      <c r="HA236" s="745"/>
      <c r="HB236" s="745"/>
      <c r="HC236" s="745"/>
      <c r="HD236" s="745"/>
      <c r="HE236" s="745"/>
      <c r="HF236" s="745"/>
      <c r="HG236" s="745"/>
      <c r="HH236" s="745"/>
      <c r="HI236" s="745"/>
      <c r="HJ236" s="745"/>
      <c r="HK236" s="745"/>
      <c r="HL236" s="745"/>
      <c r="HM236" s="745"/>
      <c r="HN236" s="745"/>
      <c r="HO236" s="745"/>
      <c r="HP236" s="745"/>
      <c r="HQ236" s="745"/>
      <c r="HR236" s="745"/>
      <c r="HS236" s="745"/>
      <c r="HT236" s="745"/>
      <c r="HU236" s="745"/>
      <c r="HV236" s="745"/>
      <c r="HW236" s="745"/>
      <c r="HX236" s="745"/>
      <c r="HY236" s="745"/>
      <c r="HZ236" s="745"/>
      <c r="IA236" s="745"/>
      <c r="IB236" s="745"/>
      <c r="IC236" s="745"/>
      <c r="ID236" s="745"/>
      <c r="IE236" s="745"/>
      <c r="IF236" s="745"/>
      <c r="IG236" s="745"/>
      <c r="IH236" s="745"/>
      <c r="II236" s="745"/>
      <c r="IJ236" s="745"/>
      <c r="IK236" s="745"/>
      <c r="IL236" s="745"/>
      <c r="IM236" s="745"/>
      <c r="IN236" s="745"/>
    </row>
    <row r="237" spans="1:248" ht="12.75">
      <c r="A237" s="758"/>
      <c r="B237" s="758"/>
      <c r="C237" s="758"/>
      <c r="D237" s="758"/>
      <c r="E237" s="750"/>
      <c r="F237" s="758"/>
      <c r="G237" s="758"/>
      <c r="H237" s="758"/>
      <c r="I237" s="750"/>
      <c r="J237" s="758"/>
      <c r="K237" s="758"/>
      <c r="L237" s="750"/>
      <c r="M237" s="758"/>
      <c r="N237" s="758"/>
      <c r="O237" s="750"/>
      <c r="P237" s="750"/>
      <c r="Q237" s="750"/>
      <c r="R237" s="750"/>
      <c r="S237" s="750"/>
      <c r="T237" s="750"/>
      <c r="U237" s="757"/>
      <c r="V237" s="753"/>
      <c r="W237" s="745"/>
      <c r="X237" s="745"/>
      <c r="Y237" s="753"/>
      <c r="Z237" s="745"/>
      <c r="AA237" s="745"/>
      <c r="AB237" s="745"/>
      <c r="AC237" s="745"/>
      <c r="AD237" s="745"/>
      <c r="AE237" s="745"/>
      <c r="AF237" s="745"/>
      <c r="AG237" s="745"/>
      <c r="AH237" s="745"/>
      <c r="AI237" s="745"/>
      <c r="AJ237" s="745"/>
      <c r="AK237" s="745"/>
      <c r="AL237" s="745"/>
      <c r="AM237" s="745"/>
      <c r="AN237" s="745"/>
      <c r="AO237" s="745"/>
      <c r="AP237" s="745"/>
      <c r="AQ237" s="745"/>
      <c r="AR237" s="745"/>
      <c r="AS237" s="745"/>
      <c r="AT237" s="745"/>
      <c r="AU237" s="745"/>
      <c r="AV237" s="745"/>
      <c r="AW237" s="745"/>
      <c r="AX237" s="745"/>
      <c r="AY237" s="745"/>
      <c r="AZ237" s="745"/>
      <c r="BA237" s="745"/>
      <c r="BB237" s="745"/>
      <c r="BC237" s="745"/>
      <c r="BD237" s="745"/>
      <c r="BE237" s="745"/>
      <c r="BF237" s="745"/>
      <c r="BG237" s="745"/>
      <c r="BH237" s="745"/>
      <c r="BI237" s="745"/>
      <c r="BJ237" s="745"/>
      <c r="BK237" s="745"/>
      <c r="BL237" s="745"/>
      <c r="BM237" s="745"/>
      <c r="BN237" s="745"/>
      <c r="BO237" s="745"/>
      <c r="BP237" s="745"/>
      <c r="BQ237" s="745"/>
      <c r="BR237" s="745"/>
      <c r="BS237" s="745"/>
      <c r="BT237" s="745"/>
      <c r="BU237" s="745"/>
      <c r="BV237" s="745"/>
      <c r="BW237" s="745"/>
      <c r="BX237" s="745"/>
      <c r="BY237" s="745"/>
      <c r="BZ237" s="745"/>
      <c r="CA237" s="745"/>
      <c r="CB237" s="745"/>
      <c r="CC237" s="745"/>
      <c r="CD237" s="745"/>
      <c r="CE237" s="745"/>
      <c r="CF237" s="745"/>
      <c r="CG237" s="745"/>
      <c r="CH237" s="745"/>
      <c r="CI237" s="745"/>
      <c r="CJ237" s="745"/>
      <c r="CK237" s="745"/>
      <c r="CL237" s="745"/>
      <c r="CM237" s="745"/>
      <c r="CN237" s="745"/>
      <c r="CO237" s="745"/>
      <c r="CP237" s="745"/>
      <c r="CQ237" s="745"/>
      <c r="CR237" s="745"/>
      <c r="CS237" s="745"/>
      <c r="CT237" s="745"/>
      <c r="CU237" s="745"/>
      <c r="CV237" s="745"/>
      <c r="CW237" s="745"/>
      <c r="CX237" s="745"/>
      <c r="CY237" s="745"/>
      <c r="CZ237" s="745"/>
      <c r="DA237" s="745"/>
      <c r="DB237" s="745"/>
      <c r="DC237" s="745"/>
      <c r="DD237" s="745"/>
      <c r="DE237" s="745"/>
      <c r="DF237" s="745"/>
      <c r="DG237" s="745"/>
      <c r="DH237" s="745"/>
      <c r="DI237" s="745"/>
      <c r="DJ237" s="745"/>
      <c r="DK237" s="745"/>
      <c r="DL237" s="745"/>
      <c r="DM237" s="745"/>
      <c r="DN237" s="745"/>
      <c r="DO237" s="745"/>
      <c r="DP237" s="745"/>
      <c r="DQ237" s="745"/>
      <c r="DR237" s="745"/>
      <c r="DS237" s="745"/>
      <c r="DT237" s="745"/>
      <c r="DU237" s="745"/>
      <c r="DV237" s="745"/>
      <c r="DW237" s="745"/>
      <c r="DX237" s="745"/>
      <c r="DY237" s="745"/>
      <c r="DZ237" s="745"/>
      <c r="EA237" s="745"/>
      <c r="EB237" s="745"/>
      <c r="EC237" s="745"/>
      <c r="ED237" s="745"/>
      <c r="EE237" s="745"/>
      <c r="EF237" s="745"/>
      <c r="EG237" s="745"/>
      <c r="EH237" s="745"/>
      <c r="EI237" s="745"/>
      <c r="EJ237" s="745"/>
      <c r="EK237" s="745"/>
      <c r="EL237" s="745"/>
      <c r="EM237" s="745"/>
      <c r="EN237" s="745"/>
      <c r="EO237" s="745"/>
      <c r="EP237" s="745"/>
      <c r="EQ237" s="745"/>
      <c r="ER237" s="745"/>
      <c r="ES237" s="745"/>
      <c r="ET237" s="745"/>
      <c r="EU237" s="745"/>
      <c r="EV237" s="745"/>
      <c r="EW237" s="745"/>
      <c r="EX237" s="745"/>
      <c r="EY237" s="745"/>
      <c r="EZ237" s="745"/>
      <c r="FA237" s="745"/>
      <c r="FB237" s="745"/>
      <c r="FC237" s="745"/>
      <c r="FD237" s="745"/>
      <c r="FE237" s="745"/>
      <c r="FF237" s="745"/>
      <c r="FG237" s="745"/>
      <c r="FH237" s="745"/>
      <c r="FI237" s="745"/>
      <c r="FJ237" s="745"/>
      <c r="FK237" s="745"/>
      <c r="FL237" s="745"/>
      <c r="FM237" s="745"/>
      <c r="FN237" s="745"/>
      <c r="FO237" s="745"/>
      <c r="FP237" s="745"/>
      <c r="FQ237" s="745"/>
      <c r="FR237" s="745"/>
      <c r="FS237" s="745"/>
      <c r="FT237" s="745"/>
      <c r="FU237" s="745"/>
      <c r="FV237" s="745"/>
      <c r="FW237" s="745"/>
      <c r="FX237" s="745"/>
      <c r="FY237" s="745"/>
      <c r="FZ237" s="745"/>
      <c r="GA237" s="745"/>
      <c r="GB237" s="745"/>
      <c r="GC237" s="745"/>
      <c r="GD237" s="745"/>
      <c r="GE237" s="745"/>
      <c r="GF237" s="745"/>
      <c r="GG237" s="745"/>
      <c r="GH237" s="745"/>
      <c r="GI237" s="745"/>
      <c r="GJ237" s="745"/>
      <c r="GK237" s="745"/>
      <c r="GL237" s="745"/>
      <c r="GM237" s="745"/>
      <c r="GN237" s="745"/>
      <c r="GO237" s="745"/>
      <c r="GP237" s="745"/>
      <c r="GQ237" s="745"/>
      <c r="GR237" s="745"/>
      <c r="GS237" s="745"/>
      <c r="GT237" s="745"/>
      <c r="GU237" s="745"/>
      <c r="GV237" s="745"/>
      <c r="GW237" s="745"/>
      <c r="GX237" s="745"/>
      <c r="GY237" s="745"/>
      <c r="GZ237" s="745"/>
      <c r="HA237" s="745"/>
      <c r="HB237" s="745"/>
      <c r="HC237" s="745"/>
      <c r="HD237" s="745"/>
      <c r="HE237" s="745"/>
      <c r="HF237" s="745"/>
      <c r="HG237" s="745"/>
      <c r="HH237" s="745"/>
      <c r="HI237" s="745"/>
      <c r="HJ237" s="745"/>
      <c r="HK237" s="745"/>
      <c r="HL237" s="745"/>
      <c r="HM237" s="745"/>
      <c r="HN237" s="745"/>
      <c r="HO237" s="745"/>
      <c r="HP237" s="745"/>
      <c r="HQ237" s="745"/>
      <c r="HR237" s="745"/>
      <c r="HS237" s="745"/>
      <c r="HT237" s="745"/>
      <c r="HU237" s="745"/>
      <c r="HV237" s="745"/>
      <c r="HW237" s="745"/>
      <c r="HX237" s="745"/>
      <c r="HY237" s="745"/>
      <c r="HZ237" s="745"/>
      <c r="IA237" s="745"/>
      <c r="IB237" s="745"/>
      <c r="IC237" s="745"/>
      <c r="ID237" s="745"/>
      <c r="IE237" s="745"/>
      <c r="IF237" s="745"/>
      <c r="IG237" s="745"/>
      <c r="IH237" s="745"/>
      <c r="II237" s="745"/>
      <c r="IJ237" s="745"/>
      <c r="IK237" s="745"/>
      <c r="IL237" s="745"/>
      <c r="IM237" s="745"/>
      <c r="IN237" s="745"/>
    </row>
    <row r="238" spans="1:248" ht="12.75">
      <c r="A238" s="758"/>
      <c r="B238" s="758"/>
      <c r="C238" s="758"/>
      <c r="D238" s="758"/>
      <c r="E238" s="750"/>
      <c r="F238" s="758"/>
      <c r="G238" s="758"/>
      <c r="H238" s="758"/>
      <c r="I238" s="750"/>
      <c r="J238" s="758"/>
      <c r="K238" s="758"/>
      <c r="L238" s="750"/>
      <c r="M238" s="758"/>
      <c r="N238" s="758"/>
      <c r="O238" s="750"/>
      <c r="P238" s="750"/>
      <c r="Q238" s="750"/>
      <c r="R238" s="750"/>
      <c r="S238" s="750"/>
      <c r="T238" s="750"/>
      <c r="U238" s="757"/>
      <c r="V238" s="753"/>
      <c r="W238" s="745"/>
      <c r="X238" s="745"/>
      <c r="Y238" s="753"/>
      <c r="Z238" s="745"/>
      <c r="AA238" s="745"/>
      <c r="AB238" s="745"/>
      <c r="AC238" s="745"/>
      <c r="AD238" s="745"/>
      <c r="AE238" s="745"/>
      <c r="AF238" s="745"/>
      <c r="AG238" s="745"/>
      <c r="AH238" s="745"/>
      <c r="AI238" s="745"/>
      <c r="AJ238" s="745"/>
      <c r="AK238" s="745"/>
      <c r="AL238" s="745"/>
      <c r="AM238" s="745"/>
      <c r="AN238" s="745"/>
      <c r="AO238" s="745"/>
      <c r="AP238" s="745"/>
      <c r="AQ238" s="745"/>
      <c r="AR238" s="745"/>
      <c r="AS238" s="745"/>
      <c r="AT238" s="745"/>
      <c r="AU238" s="745"/>
      <c r="AV238" s="745"/>
      <c r="AW238" s="745"/>
      <c r="AX238" s="745"/>
      <c r="AY238" s="745"/>
      <c r="AZ238" s="745"/>
      <c r="BA238" s="745"/>
      <c r="BB238" s="745"/>
      <c r="BC238" s="745"/>
      <c r="BD238" s="745"/>
      <c r="BE238" s="745"/>
      <c r="BF238" s="745"/>
      <c r="BG238" s="745"/>
      <c r="BH238" s="745"/>
      <c r="BI238" s="745"/>
      <c r="BJ238" s="745"/>
      <c r="BK238" s="745"/>
      <c r="BL238" s="745"/>
      <c r="BM238" s="745"/>
      <c r="BN238" s="745"/>
      <c r="BO238" s="745"/>
      <c r="BP238" s="745"/>
      <c r="BQ238" s="745"/>
      <c r="BR238" s="745"/>
      <c r="BS238" s="745"/>
      <c r="BT238" s="745"/>
      <c r="BU238" s="745"/>
      <c r="BV238" s="745"/>
      <c r="BW238" s="745"/>
      <c r="BX238" s="745"/>
      <c r="BY238" s="745"/>
      <c r="BZ238" s="745"/>
      <c r="CA238" s="745"/>
      <c r="CB238" s="745"/>
      <c r="CC238" s="745"/>
      <c r="CD238" s="745"/>
      <c r="CE238" s="745"/>
      <c r="CF238" s="745"/>
      <c r="CG238" s="745"/>
      <c r="CH238" s="745"/>
      <c r="CI238" s="745"/>
      <c r="CJ238" s="745"/>
      <c r="CK238" s="745"/>
      <c r="CL238" s="745"/>
      <c r="CM238" s="745"/>
      <c r="CN238" s="745"/>
      <c r="CO238" s="745"/>
      <c r="CP238" s="745"/>
      <c r="CQ238" s="745"/>
      <c r="CR238" s="745"/>
      <c r="CS238" s="745"/>
      <c r="CT238" s="745"/>
      <c r="CU238" s="745"/>
      <c r="CV238" s="745"/>
      <c r="CW238" s="745"/>
      <c r="CX238" s="745"/>
      <c r="CY238" s="745"/>
      <c r="CZ238" s="745"/>
      <c r="DA238" s="745"/>
      <c r="DB238" s="745"/>
      <c r="DC238" s="745"/>
      <c r="DD238" s="745"/>
      <c r="DE238" s="745"/>
      <c r="DF238" s="745"/>
      <c r="DG238" s="745"/>
      <c r="DH238" s="745"/>
      <c r="DI238" s="745"/>
      <c r="DJ238" s="745"/>
      <c r="DK238" s="745"/>
      <c r="DL238" s="745"/>
      <c r="DM238" s="745"/>
      <c r="DN238" s="745"/>
      <c r="DO238" s="745"/>
      <c r="DP238" s="745"/>
      <c r="DQ238" s="745"/>
      <c r="DR238" s="745"/>
      <c r="DS238" s="745"/>
      <c r="DT238" s="745"/>
      <c r="DU238" s="745"/>
      <c r="DV238" s="745"/>
      <c r="DW238" s="745"/>
      <c r="DX238" s="745"/>
      <c r="DY238" s="745"/>
      <c r="DZ238" s="745"/>
      <c r="EA238" s="745"/>
      <c r="EB238" s="745"/>
      <c r="EC238" s="745"/>
      <c r="ED238" s="745"/>
      <c r="EE238" s="745"/>
      <c r="EF238" s="745"/>
      <c r="EG238" s="745"/>
      <c r="EH238" s="745"/>
      <c r="EI238" s="745"/>
      <c r="EJ238" s="745"/>
      <c r="EK238" s="745"/>
      <c r="EL238" s="745"/>
      <c r="EM238" s="745"/>
      <c r="EN238" s="745"/>
      <c r="EO238" s="745"/>
      <c r="EP238" s="745"/>
      <c r="EQ238" s="745"/>
      <c r="ER238" s="745"/>
      <c r="ES238" s="745"/>
      <c r="ET238" s="745"/>
      <c r="EU238" s="745"/>
      <c r="EV238" s="745"/>
      <c r="EW238" s="745"/>
      <c r="EX238" s="745"/>
      <c r="EY238" s="745"/>
      <c r="EZ238" s="745"/>
      <c r="FA238" s="745"/>
      <c r="FB238" s="745"/>
      <c r="FC238" s="745"/>
      <c r="FD238" s="745"/>
      <c r="FE238" s="745"/>
      <c r="FF238" s="745"/>
      <c r="FG238" s="745"/>
      <c r="FH238" s="745"/>
      <c r="FI238" s="745"/>
      <c r="FJ238" s="745"/>
      <c r="FK238" s="745"/>
      <c r="FL238" s="745"/>
      <c r="FM238" s="745"/>
      <c r="FN238" s="745"/>
      <c r="FO238" s="745"/>
      <c r="FP238" s="745"/>
      <c r="FQ238" s="745"/>
      <c r="FR238" s="745"/>
      <c r="FS238" s="745"/>
      <c r="FT238" s="745"/>
      <c r="FU238" s="745"/>
      <c r="FV238" s="745"/>
      <c r="FW238" s="745"/>
      <c r="FX238" s="745"/>
      <c r="FY238" s="745"/>
      <c r="FZ238" s="745"/>
      <c r="GA238" s="745"/>
      <c r="GB238" s="745"/>
      <c r="GC238" s="745"/>
      <c r="GD238" s="745"/>
      <c r="GE238" s="745"/>
      <c r="GF238" s="745"/>
      <c r="GG238" s="745"/>
      <c r="GH238" s="745"/>
      <c r="GI238" s="745"/>
      <c r="GJ238" s="745"/>
      <c r="GK238" s="745"/>
      <c r="GL238" s="745"/>
      <c r="GM238" s="745"/>
      <c r="GN238" s="745"/>
      <c r="GO238" s="745"/>
      <c r="GP238" s="745"/>
      <c r="GQ238" s="745"/>
      <c r="GR238" s="745"/>
      <c r="GS238" s="745"/>
      <c r="GT238" s="745"/>
      <c r="GU238" s="745"/>
      <c r="GV238" s="745"/>
      <c r="GW238" s="745"/>
      <c r="GX238" s="745"/>
      <c r="GY238" s="745"/>
      <c r="GZ238" s="745"/>
      <c r="HA238" s="745"/>
      <c r="HB238" s="745"/>
      <c r="HC238" s="745"/>
      <c r="HD238" s="745"/>
      <c r="HE238" s="745"/>
      <c r="HF238" s="745"/>
      <c r="HG238" s="745"/>
      <c r="HH238" s="745"/>
      <c r="HI238" s="745"/>
      <c r="HJ238" s="745"/>
      <c r="HK238" s="745"/>
      <c r="HL238" s="745"/>
      <c r="HM238" s="745"/>
      <c r="HN238" s="745"/>
      <c r="HO238" s="745"/>
      <c r="HP238" s="745"/>
      <c r="HQ238" s="745"/>
      <c r="HR238" s="745"/>
      <c r="HS238" s="745"/>
      <c r="HT238" s="745"/>
      <c r="HU238" s="745"/>
      <c r="HV238" s="745"/>
      <c r="HW238" s="745"/>
      <c r="HX238" s="745"/>
      <c r="HY238" s="745"/>
      <c r="HZ238" s="745"/>
      <c r="IA238" s="745"/>
      <c r="IB238" s="745"/>
      <c r="IC238" s="745"/>
      <c r="ID238" s="745"/>
      <c r="IE238" s="745"/>
      <c r="IF238" s="745"/>
      <c r="IG238" s="745"/>
      <c r="IH238" s="745"/>
      <c r="II238" s="745"/>
      <c r="IJ238" s="745"/>
      <c r="IK238" s="745"/>
      <c r="IL238" s="745"/>
      <c r="IM238" s="745"/>
      <c r="IN238" s="745"/>
    </row>
    <row r="239" spans="1:248" ht="12.75">
      <c r="A239" s="758"/>
      <c r="B239" s="758"/>
      <c r="C239" s="758"/>
      <c r="D239" s="758"/>
      <c r="E239" s="750"/>
      <c r="F239" s="758"/>
      <c r="G239" s="758"/>
      <c r="H239" s="758"/>
      <c r="I239" s="750"/>
      <c r="J239" s="758"/>
      <c r="K239" s="758"/>
      <c r="L239" s="750"/>
      <c r="M239" s="758"/>
      <c r="N239" s="758"/>
      <c r="O239" s="750"/>
      <c r="P239" s="750"/>
      <c r="Q239" s="750"/>
      <c r="R239" s="750"/>
      <c r="S239" s="750"/>
      <c r="T239" s="750"/>
      <c r="U239" s="757"/>
      <c r="V239" s="753"/>
      <c r="W239" s="745"/>
      <c r="X239" s="745"/>
      <c r="Y239" s="753"/>
      <c r="Z239" s="745"/>
      <c r="AA239" s="745"/>
      <c r="AB239" s="745"/>
      <c r="AC239" s="745"/>
      <c r="AD239" s="745"/>
      <c r="AE239" s="745"/>
      <c r="AF239" s="745"/>
      <c r="AG239" s="745"/>
      <c r="AH239" s="745"/>
      <c r="AI239" s="745"/>
      <c r="AJ239" s="745"/>
      <c r="AK239" s="745"/>
      <c r="AL239" s="745"/>
      <c r="AM239" s="745"/>
      <c r="AN239" s="745"/>
      <c r="AO239" s="745"/>
      <c r="AP239" s="745"/>
      <c r="AQ239" s="745"/>
      <c r="AR239" s="745"/>
      <c r="AS239" s="745"/>
      <c r="AT239" s="745"/>
      <c r="AU239" s="745"/>
      <c r="AV239" s="745"/>
      <c r="AW239" s="745"/>
      <c r="AX239" s="745"/>
      <c r="AY239" s="745"/>
      <c r="AZ239" s="745"/>
      <c r="BA239" s="745"/>
      <c r="BB239" s="745"/>
      <c r="BC239" s="745"/>
      <c r="BD239" s="745"/>
      <c r="BE239" s="745"/>
      <c r="BF239" s="745"/>
      <c r="BG239" s="745"/>
      <c r="BH239" s="745"/>
      <c r="BI239" s="745"/>
      <c r="BJ239" s="745"/>
      <c r="BK239" s="745"/>
      <c r="BL239" s="745"/>
      <c r="BM239" s="745"/>
      <c r="BN239" s="745"/>
      <c r="BO239" s="745"/>
      <c r="BP239" s="745"/>
      <c r="BQ239" s="745"/>
      <c r="BR239" s="745"/>
      <c r="BS239" s="745"/>
      <c r="BT239" s="745"/>
      <c r="BU239" s="745"/>
      <c r="BV239" s="745"/>
      <c r="BW239" s="745"/>
      <c r="BX239" s="745"/>
      <c r="BY239" s="745"/>
      <c r="BZ239" s="745"/>
      <c r="CA239" s="745"/>
      <c r="CB239" s="745"/>
      <c r="CC239" s="745"/>
      <c r="CD239" s="745"/>
      <c r="CE239" s="745"/>
      <c r="CF239" s="745"/>
      <c r="CG239" s="745"/>
      <c r="CH239" s="745"/>
      <c r="CI239" s="745"/>
      <c r="CJ239" s="745"/>
      <c r="CK239" s="745"/>
      <c r="CL239" s="745"/>
      <c r="CM239" s="745"/>
      <c r="CN239" s="745"/>
      <c r="CO239" s="745"/>
      <c r="CP239" s="745"/>
      <c r="CQ239" s="745"/>
      <c r="CR239" s="745"/>
      <c r="CS239" s="745"/>
      <c r="CT239" s="745"/>
      <c r="CU239" s="745"/>
      <c r="CV239" s="745"/>
      <c r="CW239" s="745"/>
      <c r="CX239" s="745"/>
      <c r="CY239" s="745"/>
      <c r="CZ239" s="745"/>
      <c r="DA239" s="745"/>
      <c r="DB239" s="745"/>
      <c r="DC239" s="745"/>
      <c r="DD239" s="745"/>
      <c r="DE239" s="745"/>
      <c r="DF239" s="745"/>
      <c r="DG239" s="745"/>
      <c r="DH239" s="745"/>
      <c r="DI239" s="745"/>
      <c r="DJ239" s="745"/>
      <c r="DK239" s="745"/>
      <c r="DL239" s="745"/>
      <c r="DM239" s="745"/>
      <c r="DN239" s="745"/>
      <c r="DO239" s="745"/>
      <c r="DP239" s="745"/>
      <c r="DQ239" s="745"/>
      <c r="DR239" s="745"/>
      <c r="DS239" s="745"/>
      <c r="DT239" s="745"/>
      <c r="DU239" s="745"/>
      <c r="DV239" s="745"/>
      <c r="DW239" s="745"/>
      <c r="DX239" s="745"/>
      <c r="DY239" s="745"/>
      <c r="DZ239" s="745"/>
      <c r="EA239" s="745"/>
      <c r="EB239" s="745"/>
      <c r="EC239" s="745"/>
      <c r="ED239" s="745"/>
      <c r="EE239" s="745"/>
      <c r="EF239" s="745"/>
      <c r="EG239" s="745"/>
      <c r="EH239" s="745"/>
      <c r="EI239" s="745"/>
      <c r="EJ239" s="745"/>
      <c r="EK239" s="745"/>
      <c r="EL239" s="745"/>
      <c r="EM239" s="745"/>
      <c r="EN239" s="745"/>
      <c r="EO239" s="745"/>
      <c r="EP239" s="745"/>
      <c r="EQ239" s="745"/>
      <c r="ER239" s="745"/>
      <c r="ES239" s="745"/>
      <c r="ET239" s="745"/>
      <c r="EU239" s="745"/>
      <c r="EV239" s="745"/>
      <c r="EW239" s="745"/>
      <c r="EX239" s="745"/>
      <c r="EY239" s="745"/>
      <c r="EZ239" s="745"/>
      <c r="FA239" s="745"/>
      <c r="FB239" s="745"/>
      <c r="FC239" s="745"/>
      <c r="FD239" s="745"/>
      <c r="FE239" s="745"/>
      <c r="FF239" s="745"/>
      <c r="FG239" s="745"/>
      <c r="FH239" s="745"/>
      <c r="FI239" s="745"/>
      <c r="FJ239" s="745"/>
      <c r="FK239" s="745"/>
      <c r="FL239" s="745"/>
      <c r="FM239" s="745"/>
      <c r="FN239" s="745"/>
      <c r="FO239" s="745"/>
      <c r="FP239" s="745"/>
      <c r="FQ239" s="745"/>
      <c r="FR239" s="745"/>
      <c r="FS239" s="745"/>
      <c r="FT239" s="745"/>
      <c r="FU239" s="745"/>
      <c r="FV239" s="745"/>
      <c r="FW239" s="745"/>
      <c r="FX239" s="745"/>
      <c r="FY239" s="745"/>
      <c r="FZ239" s="745"/>
      <c r="GA239" s="745"/>
      <c r="GB239" s="745"/>
      <c r="GC239" s="745"/>
      <c r="GD239" s="745"/>
      <c r="GE239" s="745"/>
      <c r="GF239" s="745"/>
      <c r="GG239" s="745"/>
      <c r="GH239" s="745"/>
      <c r="GI239" s="745"/>
      <c r="GJ239" s="745"/>
      <c r="GK239" s="745"/>
      <c r="GL239" s="745"/>
      <c r="GM239" s="745"/>
      <c r="GN239" s="745"/>
      <c r="GO239" s="745"/>
      <c r="GP239" s="745"/>
      <c r="GQ239" s="745"/>
      <c r="GR239" s="745"/>
      <c r="GS239" s="745"/>
      <c r="GT239" s="745"/>
      <c r="GU239" s="745"/>
      <c r="GV239" s="745"/>
      <c r="GW239" s="745"/>
      <c r="GX239" s="745"/>
      <c r="GY239" s="745"/>
      <c r="GZ239" s="745"/>
      <c r="HA239" s="745"/>
      <c r="HB239" s="745"/>
      <c r="HC239" s="745"/>
      <c r="HD239" s="745"/>
      <c r="HE239" s="745"/>
      <c r="HF239" s="745"/>
      <c r="HG239" s="745"/>
      <c r="HH239" s="745"/>
      <c r="HI239" s="745"/>
      <c r="HJ239" s="745"/>
      <c r="HK239" s="745"/>
      <c r="HL239" s="745"/>
      <c r="HM239" s="745"/>
      <c r="HN239" s="745"/>
      <c r="HO239" s="745"/>
      <c r="HP239" s="745"/>
      <c r="HQ239" s="745"/>
      <c r="HR239" s="745"/>
      <c r="HS239" s="745"/>
      <c r="HT239" s="745"/>
      <c r="HU239" s="745"/>
      <c r="HV239" s="745"/>
      <c r="HW239" s="745"/>
      <c r="HX239" s="745"/>
      <c r="HY239" s="745"/>
      <c r="HZ239" s="745"/>
      <c r="IA239" s="745"/>
      <c r="IB239" s="745"/>
      <c r="IC239" s="745"/>
      <c r="ID239" s="745"/>
      <c r="IE239" s="745"/>
      <c r="IF239" s="745"/>
      <c r="IG239" s="745"/>
      <c r="IH239" s="745"/>
      <c r="II239" s="745"/>
      <c r="IJ239" s="745"/>
      <c r="IK239" s="745"/>
      <c r="IL239" s="745"/>
      <c r="IM239" s="745"/>
      <c r="IN239" s="745"/>
    </row>
    <row r="240" spans="1:248" ht="12.75">
      <c r="A240" s="758"/>
      <c r="B240" s="758"/>
      <c r="C240" s="758"/>
      <c r="D240" s="758"/>
      <c r="E240" s="750"/>
      <c r="F240" s="758"/>
      <c r="G240" s="758"/>
      <c r="H240" s="758"/>
      <c r="I240" s="750"/>
      <c r="J240" s="758"/>
      <c r="K240" s="758"/>
      <c r="L240" s="750"/>
      <c r="M240" s="758"/>
      <c r="N240" s="758"/>
      <c r="O240" s="750"/>
      <c r="P240" s="750"/>
      <c r="Q240" s="750"/>
      <c r="R240" s="750"/>
      <c r="S240" s="750"/>
      <c r="T240" s="750"/>
      <c r="U240" s="757"/>
      <c r="V240" s="753"/>
      <c r="W240" s="745"/>
      <c r="X240" s="745"/>
      <c r="Y240" s="753"/>
      <c r="Z240" s="745"/>
      <c r="AA240" s="745"/>
      <c r="AB240" s="745"/>
      <c r="AC240" s="745"/>
      <c r="AD240" s="745"/>
      <c r="AE240" s="745"/>
      <c r="AF240" s="745"/>
      <c r="AG240" s="745"/>
      <c r="AH240" s="745"/>
      <c r="AI240" s="745"/>
      <c r="AJ240" s="745"/>
      <c r="AK240" s="745"/>
      <c r="AL240" s="745"/>
      <c r="AM240" s="745"/>
      <c r="AN240" s="745"/>
      <c r="AO240" s="745"/>
      <c r="AP240" s="745"/>
      <c r="AQ240" s="745"/>
      <c r="AR240" s="745"/>
      <c r="AS240" s="745"/>
      <c r="AT240" s="745"/>
      <c r="AU240" s="745"/>
      <c r="AV240" s="745"/>
      <c r="AW240" s="745"/>
      <c r="AX240" s="745"/>
      <c r="AY240" s="745"/>
      <c r="AZ240" s="745"/>
      <c r="BA240" s="745"/>
      <c r="BB240" s="745"/>
      <c r="BC240" s="745"/>
      <c r="BD240" s="745"/>
      <c r="BE240" s="745"/>
      <c r="BF240" s="745"/>
      <c r="BG240" s="745"/>
      <c r="BH240" s="745"/>
      <c r="BI240" s="745"/>
      <c r="BJ240" s="745"/>
      <c r="BK240" s="745"/>
      <c r="BL240" s="745"/>
      <c r="BM240" s="745"/>
      <c r="BN240" s="745"/>
      <c r="BO240" s="745"/>
      <c r="BP240" s="745"/>
      <c r="BQ240" s="745"/>
      <c r="BR240" s="745"/>
      <c r="BS240" s="745"/>
      <c r="BT240" s="745"/>
      <c r="BU240" s="745"/>
      <c r="BV240" s="745"/>
      <c r="BW240" s="745"/>
      <c r="BX240" s="745"/>
      <c r="BY240" s="745"/>
      <c r="BZ240" s="745"/>
      <c r="CA240" s="745"/>
      <c r="CB240" s="745"/>
      <c r="CC240" s="745"/>
      <c r="CD240" s="745"/>
      <c r="CE240" s="745"/>
      <c r="CF240" s="745"/>
      <c r="CG240" s="745"/>
      <c r="CH240" s="745"/>
      <c r="CI240" s="745"/>
      <c r="CJ240" s="745"/>
      <c r="CK240" s="745"/>
      <c r="CL240" s="745"/>
      <c r="CM240" s="745"/>
      <c r="CN240" s="745"/>
      <c r="CO240" s="745"/>
      <c r="CP240" s="745"/>
      <c r="CQ240" s="745"/>
      <c r="CR240" s="745"/>
      <c r="CS240" s="745"/>
      <c r="CT240" s="745"/>
      <c r="CU240" s="745"/>
      <c r="CV240" s="745"/>
      <c r="CW240" s="745"/>
      <c r="CX240" s="745"/>
      <c r="CY240" s="745"/>
      <c r="CZ240" s="745"/>
      <c r="DA240" s="745"/>
      <c r="DB240" s="745"/>
      <c r="DC240" s="745"/>
      <c r="DD240" s="745"/>
      <c r="DE240" s="745"/>
      <c r="DF240" s="745"/>
      <c r="DG240" s="745"/>
      <c r="DH240" s="745"/>
      <c r="DI240" s="745"/>
      <c r="DJ240" s="745"/>
      <c r="DK240" s="745"/>
      <c r="DL240" s="745"/>
      <c r="DM240" s="745"/>
      <c r="DN240" s="745"/>
      <c r="DO240" s="745"/>
      <c r="DP240" s="745"/>
      <c r="DQ240" s="745"/>
      <c r="DR240" s="745"/>
      <c r="DS240" s="745"/>
      <c r="DT240" s="745"/>
      <c r="DU240" s="745"/>
      <c r="DV240" s="745"/>
      <c r="DW240" s="745"/>
      <c r="DX240" s="745"/>
      <c r="DY240" s="745"/>
      <c r="DZ240" s="745"/>
      <c r="EA240" s="745"/>
      <c r="EB240" s="745"/>
      <c r="EC240" s="745"/>
      <c r="ED240" s="745"/>
      <c r="EE240" s="745"/>
      <c r="EF240" s="745"/>
      <c r="EG240" s="745"/>
      <c r="EH240" s="745"/>
      <c r="EI240" s="745"/>
      <c r="EJ240" s="745"/>
      <c r="EK240" s="745"/>
      <c r="EL240" s="745"/>
      <c r="EM240" s="745"/>
      <c r="EN240" s="745"/>
      <c r="EO240" s="745"/>
      <c r="EP240" s="745"/>
      <c r="EQ240" s="745"/>
      <c r="ER240" s="745"/>
      <c r="ES240" s="745"/>
      <c r="ET240" s="745"/>
      <c r="EU240" s="745"/>
      <c r="EV240" s="745"/>
      <c r="EW240" s="745"/>
      <c r="EX240" s="745"/>
      <c r="EY240" s="745"/>
      <c r="EZ240" s="745"/>
      <c r="FA240" s="745"/>
      <c r="FB240" s="745"/>
      <c r="FC240" s="745"/>
      <c r="FD240" s="745"/>
      <c r="FE240" s="745"/>
      <c r="FF240" s="745"/>
      <c r="FG240" s="745"/>
      <c r="FH240" s="745"/>
      <c r="FI240" s="745"/>
      <c r="FJ240" s="745"/>
      <c r="FK240" s="745"/>
      <c r="FL240" s="745"/>
      <c r="FM240" s="745"/>
      <c r="FN240" s="745"/>
      <c r="FO240" s="745"/>
      <c r="FP240" s="745"/>
      <c r="FQ240" s="745"/>
      <c r="FR240" s="745"/>
      <c r="FS240" s="745"/>
      <c r="FT240" s="745"/>
      <c r="FU240" s="745"/>
      <c r="FV240" s="745"/>
      <c r="FW240" s="745"/>
      <c r="FX240" s="745"/>
      <c r="FY240" s="745"/>
      <c r="FZ240" s="745"/>
      <c r="GA240" s="745"/>
      <c r="GB240" s="745"/>
      <c r="GC240" s="745"/>
      <c r="GD240" s="745"/>
      <c r="GE240" s="745"/>
      <c r="GF240" s="745"/>
      <c r="GG240" s="745"/>
      <c r="GH240" s="745"/>
      <c r="GI240" s="745"/>
      <c r="GJ240" s="745"/>
      <c r="GK240" s="745"/>
      <c r="GL240" s="745"/>
      <c r="GM240" s="745"/>
      <c r="GN240" s="745"/>
      <c r="GO240" s="745"/>
      <c r="GP240" s="745"/>
      <c r="GQ240" s="745"/>
      <c r="GR240" s="745"/>
      <c r="GS240" s="745"/>
      <c r="GT240" s="745"/>
      <c r="GU240" s="745"/>
      <c r="GV240" s="745"/>
      <c r="GW240" s="745"/>
      <c r="GX240" s="745"/>
      <c r="GY240" s="745"/>
      <c r="GZ240" s="745"/>
      <c r="HA240" s="745"/>
      <c r="HB240" s="745"/>
      <c r="HC240" s="745"/>
      <c r="HD240" s="745"/>
      <c r="HE240" s="745"/>
      <c r="HF240" s="745"/>
      <c r="HG240" s="745"/>
      <c r="HH240" s="745"/>
      <c r="HI240" s="745"/>
      <c r="HJ240" s="745"/>
      <c r="HK240" s="745"/>
      <c r="HL240" s="745"/>
      <c r="HM240" s="745"/>
      <c r="HN240" s="745"/>
      <c r="HO240" s="745"/>
      <c r="HP240" s="745"/>
      <c r="HQ240" s="745"/>
      <c r="HR240" s="745"/>
      <c r="HS240" s="745"/>
      <c r="HT240" s="745"/>
      <c r="HU240" s="745"/>
      <c r="HV240" s="745"/>
      <c r="HW240" s="745"/>
      <c r="HX240" s="745"/>
      <c r="HY240" s="745"/>
      <c r="HZ240" s="745"/>
      <c r="IA240" s="745"/>
      <c r="IB240" s="745"/>
      <c r="IC240" s="745"/>
      <c r="ID240" s="745"/>
      <c r="IE240" s="745"/>
      <c r="IF240" s="745"/>
      <c r="IG240" s="745"/>
      <c r="IH240" s="745"/>
      <c r="II240" s="745"/>
      <c r="IJ240" s="745"/>
      <c r="IK240" s="745"/>
      <c r="IL240" s="745"/>
      <c r="IM240" s="745"/>
      <c r="IN240" s="745"/>
    </row>
    <row r="241" spans="1:248" ht="12.75">
      <c r="A241" s="758"/>
      <c r="B241" s="758"/>
      <c r="C241" s="758"/>
      <c r="D241" s="758"/>
      <c r="E241" s="750"/>
      <c r="F241" s="758"/>
      <c r="G241" s="758"/>
      <c r="H241" s="758"/>
      <c r="I241" s="750"/>
      <c r="J241" s="758"/>
      <c r="K241" s="758"/>
      <c r="L241" s="750"/>
      <c r="M241" s="758"/>
      <c r="N241" s="758"/>
      <c r="O241" s="750"/>
      <c r="P241" s="750"/>
      <c r="Q241" s="750"/>
      <c r="R241" s="750"/>
      <c r="S241" s="750"/>
      <c r="T241" s="750"/>
      <c r="U241" s="757"/>
      <c r="V241" s="753"/>
      <c r="W241" s="745"/>
      <c r="X241" s="745"/>
      <c r="Y241" s="753"/>
      <c r="Z241" s="745"/>
      <c r="AA241" s="745"/>
      <c r="AB241" s="745"/>
      <c r="AC241" s="745"/>
      <c r="AD241" s="745"/>
      <c r="AE241" s="745"/>
      <c r="AF241" s="745"/>
      <c r="AG241" s="745"/>
      <c r="AH241" s="745"/>
      <c r="AI241" s="745"/>
      <c r="AJ241" s="745"/>
      <c r="AK241" s="745"/>
      <c r="AL241" s="745"/>
      <c r="AM241" s="745"/>
      <c r="AN241" s="745"/>
      <c r="AO241" s="745"/>
      <c r="AP241" s="745"/>
      <c r="AQ241" s="745"/>
      <c r="AR241" s="745"/>
      <c r="AS241" s="745"/>
      <c r="AT241" s="745"/>
      <c r="AU241" s="745"/>
      <c r="AV241" s="745"/>
      <c r="AW241" s="745"/>
      <c r="AX241" s="745"/>
      <c r="AY241" s="745"/>
      <c r="AZ241" s="745"/>
      <c r="BA241" s="745"/>
      <c r="BB241" s="745"/>
      <c r="BC241" s="745"/>
      <c r="BD241" s="745"/>
      <c r="BE241" s="745"/>
      <c r="BF241" s="745"/>
      <c r="BG241" s="745"/>
      <c r="BH241" s="745"/>
      <c r="BI241" s="745"/>
      <c r="BJ241" s="745"/>
      <c r="BK241" s="745"/>
      <c r="BL241" s="745"/>
      <c r="BM241" s="745"/>
      <c r="BN241" s="745"/>
      <c r="BO241" s="745"/>
      <c r="BP241" s="745"/>
      <c r="BQ241" s="745"/>
      <c r="BR241" s="745"/>
      <c r="BS241" s="745"/>
      <c r="BT241" s="745"/>
      <c r="BU241" s="745"/>
      <c r="BV241" s="745"/>
      <c r="BW241" s="745"/>
      <c r="BX241" s="745"/>
      <c r="BY241" s="745"/>
      <c r="BZ241" s="745"/>
      <c r="CA241" s="745"/>
      <c r="CB241" s="745"/>
      <c r="CC241" s="745"/>
      <c r="CD241" s="745"/>
      <c r="CE241" s="745"/>
      <c r="CF241" s="745"/>
      <c r="CG241" s="745"/>
      <c r="CH241" s="745"/>
      <c r="CI241" s="745"/>
      <c r="CJ241" s="745"/>
      <c r="CK241" s="745"/>
      <c r="CL241" s="745"/>
      <c r="CM241" s="745"/>
      <c r="CN241" s="745"/>
      <c r="CO241" s="745"/>
      <c r="CP241" s="745"/>
      <c r="CQ241" s="745"/>
      <c r="CR241" s="745"/>
      <c r="CS241" s="745"/>
      <c r="CT241" s="745"/>
      <c r="CU241" s="745"/>
      <c r="CV241" s="745"/>
      <c r="CW241" s="745"/>
      <c r="CX241" s="745"/>
      <c r="CY241" s="745"/>
      <c r="CZ241" s="745"/>
      <c r="DA241" s="745"/>
      <c r="DB241" s="745"/>
      <c r="DC241" s="745"/>
      <c r="DD241" s="745"/>
      <c r="DE241" s="745"/>
      <c r="DF241" s="745"/>
      <c r="DG241" s="745"/>
      <c r="DH241" s="745"/>
      <c r="DI241" s="745"/>
      <c r="DJ241" s="745"/>
      <c r="DK241" s="745"/>
      <c r="DL241" s="745"/>
      <c r="DM241" s="745"/>
      <c r="DN241" s="745"/>
      <c r="DO241" s="745"/>
      <c r="DP241" s="745"/>
      <c r="DQ241" s="745"/>
      <c r="DR241" s="745"/>
      <c r="DS241" s="745"/>
      <c r="DT241" s="745"/>
      <c r="DU241" s="745"/>
      <c r="DV241" s="745"/>
      <c r="DW241" s="745"/>
      <c r="DX241" s="745"/>
      <c r="DY241" s="745"/>
      <c r="DZ241" s="745"/>
      <c r="EA241" s="745"/>
      <c r="EB241" s="745"/>
      <c r="EC241" s="745"/>
      <c r="ED241" s="745"/>
      <c r="EE241" s="745"/>
      <c r="EF241" s="745"/>
      <c r="EG241" s="745"/>
      <c r="EH241" s="745"/>
      <c r="EI241" s="745"/>
      <c r="EJ241" s="745"/>
      <c r="EK241" s="745"/>
      <c r="EL241" s="745"/>
      <c r="EM241" s="745"/>
      <c r="EN241" s="745"/>
      <c r="EO241" s="745"/>
      <c r="EP241" s="745"/>
      <c r="EQ241" s="745"/>
      <c r="ER241" s="745"/>
      <c r="ES241" s="745"/>
      <c r="ET241" s="745"/>
      <c r="EU241" s="745"/>
      <c r="EV241" s="745"/>
      <c r="EW241" s="745"/>
      <c r="EX241" s="745"/>
      <c r="EY241" s="745"/>
      <c r="EZ241" s="745"/>
      <c r="FA241" s="745"/>
      <c r="FB241" s="745"/>
      <c r="FC241" s="745"/>
      <c r="FD241" s="745"/>
      <c r="FE241" s="745"/>
      <c r="FF241" s="745"/>
      <c r="FG241" s="745"/>
      <c r="FH241" s="745"/>
      <c r="FI241" s="745"/>
      <c r="FJ241" s="745"/>
      <c r="FK241" s="745"/>
      <c r="FL241" s="745"/>
      <c r="FM241" s="745"/>
      <c r="FN241" s="745"/>
      <c r="FO241" s="745"/>
      <c r="FP241" s="745"/>
      <c r="FQ241" s="745"/>
      <c r="FR241" s="745"/>
      <c r="FS241" s="745"/>
      <c r="FT241" s="745"/>
      <c r="FU241" s="745"/>
      <c r="FV241" s="745"/>
      <c r="FW241" s="745"/>
      <c r="FX241" s="745"/>
      <c r="FY241" s="745"/>
      <c r="FZ241" s="745"/>
      <c r="GA241" s="745"/>
      <c r="GB241" s="745"/>
      <c r="GC241" s="745"/>
      <c r="GD241" s="745"/>
      <c r="GE241" s="745"/>
      <c r="GF241" s="745"/>
      <c r="GG241" s="745"/>
      <c r="GH241" s="745"/>
      <c r="GI241" s="745"/>
      <c r="GJ241" s="745"/>
      <c r="GK241" s="745"/>
      <c r="GL241" s="745"/>
      <c r="GM241" s="745"/>
      <c r="GN241" s="745"/>
      <c r="GO241" s="745"/>
      <c r="GP241" s="745"/>
      <c r="GQ241" s="745"/>
      <c r="GR241" s="745"/>
      <c r="GS241" s="745"/>
      <c r="GT241" s="745"/>
      <c r="GU241" s="745"/>
      <c r="GV241" s="745"/>
      <c r="GW241" s="745"/>
      <c r="GX241" s="745"/>
      <c r="GY241" s="745"/>
      <c r="GZ241" s="745"/>
      <c r="HA241" s="745"/>
      <c r="HB241" s="745"/>
      <c r="HC241" s="745"/>
      <c r="HD241" s="745"/>
      <c r="HE241" s="745"/>
      <c r="HF241" s="745"/>
      <c r="HG241" s="745"/>
      <c r="HH241" s="745"/>
      <c r="HI241" s="745"/>
      <c r="HJ241" s="745"/>
      <c r="HK241" s="745"/>
      <c r="HL241" s="745"/>
      <c r="HM241" s="745"/>
      <c r="HN241" s="745"/>
      <c r="HO241" s="745"/>
      <c r="HP241" s="745"/>
      <c r="HQ241" s="745"/>
      <c r="HR241" s="745"/>
      <c r="HS241" s="745"/>
      <c r="HT241" s="745"/>
      <c r="HU241" s="745"/>
      <c r="HV241" s="745"/>
      <c r="HW241" s="745"/>
      <c r="HX241" s="745"/>
      <c r="HY241" s="745"/>
      <c r="HZ241" s="745"/>
      <c r="IA241" s="745"/>
      <c r="IB241" s="745"/>
      <c r="IC241" s="745"/>
      <c r="ID241" s="745"/>
      <c r="IE241" s="745"/>
      <c r="IF241" s="745"/>
      <c r="IG241" s="745"/>
      <c r="IH241" s="745"/>
      <c r="II241" s="745"/>
      <c r="IJ241" s="745"/>
      <c r="IK241" s="745"/>
      <c r="IL241" s="745"/>
      <c r="IM241" s="745"/>
      <c r="IN241" s="745"/>
    </row>
    <row r="242" spans="1:248" ht="12.75">
      <c r="A242" s="758"/>
      <c r="B242" s="758"/>
      <c r="C242" s="758"/>
      <c r="D242" s="758"/>
      <c r="E242" s="750"/>
      <c r="F242" s="758"/>
      <c r="G242" s="758"/>
      <c r="H242" s="758"/>
      <c r="I242" s="750"/>
      <c r="J242" s="758"/>
      <c r="K242" s="758"/>
      <c r="L242" s="750"/>
      <c r="M242" s="758"/>
      <c r="N242" s="758"/>
      <c r="O242" s="750"/>
      <c r="P242" s="750"/>
      <c r="Q242" s="750"/>
      <c r="R242" s="750"/>
      <c r="S242" s="750"/>
      <c r="T242" s="750"/>
      <c r="U242" s="757"/>
      <c r="V242" s="753"/>
      <c r="W242" s="745"/>
      <c r="X242" s="745"/>
      <c r="Y242" s="753"/>
      <c r="Z242" s="745"/>
      <c r="AA242" s="745"/>
      <c r="AB242" s="745"/>
      <c r="AC242" s="745"/>
      <c r="AD242" s="745"/>
      <c r="AE242" s="745"/>
      <c r="AF242" s="745"/>
      <c r="AG242" s="745"/>
      <c r="AH242" s="745"/>
      <c r="AI242" s="745"/>
      <c r="AJ242" s="745"/>
      <c r="AK242" s="745"/>
      <c r="AL242" s="745"/>
      <c r="AM242" s="745"/>
      <c r="AN242" s="745"/>
      <c r="AO242" s="745"/>
      <c r="AP242" s="745"/>
      <c r="AQ242" s="745"/>
      <c r="AR242" s="745"/>
      <c r="AS242" s="745"/>
      <c r="AT242" s="745"/>
      <c r="AU242" s="745"/>
      <c r="AV242" s="745"/>
      <c r="AW242" s="745"/>
      <c r="AX242" s="745"/>
      <c r="AY242" s="745"/>
      <c r="AZ242" s="745"/>
      <c r="BA242" s="745"/>
      <c r="BB242" s="745"/>
      <c r="BC242" s="745"/>
      <c r="BD242" s="745"/>
      <c r="BE242" s="745"/>
      <c r="BF242" s="745"/>
      <c r="BG242" s="745"/>
      <c r="BH242" s="745"/>
      <c r="BI242" s="745"/>
      <c r="BJ242" s="745"/>
      <c r="BK242" s="745"/>
      <c r="BL242" s="745"/>
      <c r="BM242" s="745"/>
      <c r="BN242" s="745"/>
      <c r="BO242" s="745"/>
      <c r="BP242" s="745"/>
      <c r="BQ242" s="745"/>
      <c r="BR242" s="745"/>
      <c r="BS242" s="745"/>
      <c r="BT242" s="745"/>
      <c r="BU242" s="745"/>
      <c r="BV242" s="745"/>
      <c r="BW242" s="745"/>
      <c r="BX242" s="745"/>
      <c r="BY242" s="745"/>
      <c r="BZ242" s="745"/>
      <c r="CA242" s="745"/>
      <c r="CB242" s="745"/>
      <c r="CC242" s="745"/>
      <c r="CD242" s="745"/>
      <c r="CE242" s="745"/>
      <c r="CF242" s="745"/>
      <c r="CG242" s="745"/>
      <c r="CH242" s="745"/>
      <c r="CI242" s="745"/>
      <c r="CJ242" s="745"/>
      <c r="CK242" s="745"/>
      <c r="CL242" s="745"/>
      <c r="CM242" s="745"/>
      <c r="CN242" s="745"/>
      <c r="CO242" s="745"/>
      <c r="CP242" s="745"/>
      <c r="CQ242" s="745"/>
      <c r="CR242" s="745"/>
      <c r="CS242" s="745"/>
      <c r="CT242" s="745"/>
      <c r="CU242" s="745"/>
      <c r="CV242" s="745"/>
      <c r="CW242" s="745"/>
      <c r="CX242" s="745"/>
      <c r="CY242" s="745"/>
      <c r="CZ242" s="745"/>
      <c r="DA242" s="745"/>
      <c r="DB242" s="745"/>
      <c r="DC242" s="745"/>
      <c r="DD242" s="745"/>
      <c r="DE242" s="745"/>
      <c r="DF242" s="745"/>
      <c r="DG242" s="745"/>
      <c r="DH242" s="745"/>
      <c r="DI242" s="745"/>
      <c r="DJ242" s="745"/>
      <c r="DK242" s="745"/>
      <c r="DL242" s="745"/>
      <c r="DM242" s="745"/>
      <c r="DN242" s="745"/>
      <c r="DO242" s="745"/>
      <c r="DP242" s="745"/>
      <c r="DQ242" s="745"/>
      <c r="DR242" s="745"/>
      <c r="DS242" s="745"/>
      <c r="DT242" s="745"/>
      <c r="DU242" s="745"/>
      <c r="DV242" s="745"/>
      <c r="DW242" s="745"/>
      <c r="DX242" s="745"/>
      <c r="DY242" s="745"/>
      <c r="DZ242" s="745"/>
      <c r="EA242" s="745"/>
      <c r="EB242" s="745"/>
      <c r="EC242" s="745"/>
      <c r="ED242" s="745"/>
      <c r="EE242" s="745"/>
      <c r="EF242" s="745"/>
      <c r="EG242" s="745"/>
      <c r="EH242" s="745"/>
      <c r="EI242" s="745"/>
      <c r="EJ242" s="745"/>
      <c r="EK242" s="745"/>
      <c r="EL242" s="745"/>
      <c r="EM242" s="745"/>
      <c r="EN242" s="745"/>
      <c r="EO242" s="745"/>
      <c r="EP242" s="745"/>
      <c r="EQ242" s="745"/>
      <c r="ER242" s="745"/>
      <c r="ES242" s="745"/>
      <c r="ET242" s="745"/>
      <c r="EU242" s="745"/>
      <c r="EV242" s="745"/>
      <c r="EW242" s="745"/>
      <c r="EX242" s="745"/>
      <c r="EY242" s="745"/>
      <c r="EZ242" s="745"/>
      <c r="FA242" s="745"/>
      <c r="FB242" s="745"/>
      <c r="FC242" s="745"/>
      <c r="FD242" s="745"/>
      <c r="FE242" s="745"/>
      <c r="FF242" s="745"/>
      <c r="FG242" s="745"/>
      <c r="FH242" s="745"/>
      <c r="FI242" s="745"/>
      <c r="FJ242" s="745"/>
      <c r="FK242" s="745"/>
      <c r="FL242" s="745"/>
      <c r="FM242" s="745"/>
      <c r="FN242" s="745"/>
      <c r="FO242" s="745"/>
      <c r="FP242" s="745"/>
      <c r="FQ242" s="745"/>
      <c r="FR242" s="745"/>
      <c r="FS242" s="745"/>
      <c r="FT242" s="745"/>
      <c r="FU242" s="745"/>
      <c r="FV242" s="745"/>
      <c r="FW242" s="745"/>
      <c r="FX242" s="745"/>
      <c r="FY242" s="745"/>
      <c r="FZ242" s="745"/>
      <c r="GA242" s="745"/>
      <c r="GB242" s="745"/>
      <c r="GC242" s="745"/>
      <c r="GD242" s="745"/>
      <c r="GE242" s="745"/>
      <c r="GF242" s="745"/>
      <c r="GG242" s="745"/>
      <c r="GH242" s="745"/>
      <c r="GI242" s="745"/>
      <c r="GJ242" s="745"/>
      <c r="GK242" s="745"/>
      <c r="GL242" s="745"/>
      <c r="GM242" s="745"/>
      <c r="GN242" s="745"/>
      <c r="GO242" s="745"/>
      <c r="GP242" s="745"/>
      <c r="GQ242" s="745"/>
      <c r="GR242" s="745"/>
      <c r="GS242" s="745"/>
      <c r="GT242" s="745"/>
      <c r="GU242" s="745"/>
      <c r="GV242" s="745"/>
      <c r="GW242" s="745"/>
      <c r="GX242" s="745"/>
      <c r="GY242" s="745"/>
      <c r="GZ242" s="745"/>
      <c r="HA242" s="745"/>
      <c r="HB242" s="745"/>
      <c r="HC242" s="745"/>
      <c r="HD242" s="745"/>
      <c r="HE242" s="745"/>
      <c r="HF242" s="745"/>
      <c r="HG242" s="745"/>
      <c r="HH242" s="745"/>
      <c r="HI242" s="745"/>
      <c r="HJ242" s="745"/>
      <c r="HK242" s="745"/>
      <c r="HL242" s="745"/>
      <c r="HM242" s="745"/>
      <c r="HN242" s="745"/>
      <c r="HO242" s="745"/>
      <c r="HP242" s="745"/>
      <c r="HQ242" s="745"/>
      <c r="HR242" s="745"/>
      <c r="HS242" s="745"/>
      <c r="HT242" s="745"/>
      <c r="HU242" s="745"/>
      <c r="HV242" s="745"/>
      <c r="HW242" s="745"/>
      <c r="HX242" s="745"/>
      <c r="HY242" s="745"/>
      <c r="HZ242" s="745"/>
      <c r="IA242" s="745"/>
      <c r="IB242" s="745"/>
      <c r="IC242" s="745"/>
      <c r="ID242" s="745"/>
      <c r="IE242" s="745"/>
      <c r="IF242" s="745"/>
      <c r="IG242" s="745"/>
      <c r="IH242" s="745"/>
      <c r="II242" s="745"/>
      <c r="IJ242" s="745"/>
      <c r="IK242" s="745"/>
      <c r="IL242" s="745"/>
      <c r="IM242" s="745"/>
      <c r="IN242" s="745"/>
    </row>
    <row r="243" spans="1:248" ht="12.75">
      <c r="A243" s="758"/>
      <c r="B243" s="758"/>
      <c r="C243" s="758"/>
      <c r="D243" s="758"/>
      <c r="E243" s="750"/>
      <c r="F243" s="758"/>
      <c r="G243" s="758"/>
      <c r="H243" s="758"/>
      <c r="I243" s="750"/>
      <c r="J243" s="758"/>
      <c r="K243" s="758"/>
      <c r="L243" s="750"/>
      <c r="M243" s="758"/>
      <c r="N243" s="758"/>
      <c r="O243" s="750"/>
      <c r="P243" s="750"/>
      <c r="Q243" s="750"/>
      <c r="R243" s="750"/>
      <c r="S243" s="750"/>
      <c r="T243" s="750"/>
      <c r="U243" s="757"/>
      <c r="V243" s="753"/>
      <c r="W243" s="745"/>
      <c r="X243" s="745"/>
      <c r="Y243" s="753"/>
      <c r="Z243" s="745"/>
      <c r="AA243" s="745"/>
      <c r="AB243" s="745"/>
      <c r="AC243" s="745"/>
      <c r="AD243" s="745"/>
      <c r="AE243" s="745"/>
      <c r="AF243" s="745"/>
      <c r="AG243" s="745"/>
      <c r="AH243" s="745"/>
      <c r="AI243" s="745"/>
      <c r="AJ243" s="745"/>
      <c r="AK243" s="745"/>
      <c r="AL243" s="745"/>
      <c r="AM243" s="745"/>
      <c r="AN243" s="745"/>
      <c r="AO243" s="745"/>
      <c r="AP243" s="745"/>
      <c r="AQ243" s="745"/>
      <c r="AR243" s="745"/>
      <c r="AS243" s="745"/>
      <c r="AT243" s="745"/>
      <c r="AU243" s="745"/>
      <c r="AV243" s="745"/>
      <c r="AW243" s="745"/>
      <c r="AX243" s="745"/>
      <c r="AY243" s="745"/>
      <c r="AZ243" s="745"/>
      <c r="BA243" s="745"/>
      <c r="BB243" s="745"/>
      <c r="BC243" s="745"/>
      <c r="BD243" s="745"/>
      <c r="BE243" s="745"/>
      <c r="BF243" s="745"/>
      <c r="BG243" s="745"/>
      <c r="BH243" s="745"/>
      <c r="BI243" s="745"/>
      <c r="BJ243" s="745"/>
      <c r="BK243" s="745"/>
      <c r="BL243" s="745"/>
      <c r="BM243" s="745"/>
      <c r="BN243" s="745"/>
      <c r="BO243" s="745"/>
      <c r="BP243" s="745"/>
      <c r="BQ243" s="745"/>
      <c r="BR243" s="745"/>
      <c r="BS243" s="745"/>
      <c r="BT243" s="745"/>
      <c r="BU243" s="745"/>
      <c r="BV243" s="745"/>
      <c r="BW243" s="745"/>
      <c r="BX243" s="745"/>
      <c r="BY243" s="745"/>
      <c r="BZ243" s="745"/>
      <c r="CA243" s="745"/>
      <c r="CB243" s="745"/>
      <c r="CC243" s="745"/>
      <c r="CD243" s="745"/>
      <c r="CE243" s="745"/>
      <c r="CF243" s="745"/>
      <c r="CG243" s="745"/>
      <c r="CH243" s="745"/>
      <c r="CI243" s="745"/>
      <c r="CJ243" s="745"/>
      <c r="CK243" s="745"/>
      <c r="CL243" s="745"/>
      <c r="CM243" s="745"/>
      <c r="CN243" s="745"/>
      <c r="CO243" s="745"/>
      <c r="CP243" s="745"/>
      <c r="CQ243" s="745"/>
      <c r="CR243" s="745"/>
      <c r="CS243" s="745"/>
      <c r="CT243" s="745"/>
      <c r="CU243" s="745"/>
      <c r="CV243" s="745"/>
      <c r="CW243" s="745"/>
      <c r="CX243" s="745"/>
      <c r="CY243" s="745"/>
      <c r="CZ243" s="745"/>
      <c r="DA243" s="745"/>
      <c r="DB243" s="745"/>
      <c r="DC243" s="745"/>
      <c r="DD243" s="745"/>
      <c r="DE243" s="745"/>
      <c r="DF243" s="745"/>
      <c r="DG243" s="745"/>
      <c r="DH243" s="745"/>
      <c r="DI243" s="745"/>
      <c r="DJ243" s="745"/>
      <c r="DK243" s="745"/>
      <c r="DL243" s="745"/>
      <c r="DM243" s="745"/>
      <c r="DN243" s="745"/>
      <c r="DO243" s="745"/>
      <c r="DP243" s="745"/>
      <c r="DQ243" s="745"/>
      <c r="DR243" s="745"/>
      <c r="DS243" s="745"/>
      <c r="DT243" s="745"/>
      <c r="DU243" s="745"/>
      <c r="DV243" s="745"/>
      <c r="DW243" s="745"/>
      <c r="DX243" s="745"/>
      <c r="DY243" s="745"/>
      <c r="DZ243" s="745"/>
      <c r="EA243" s="745"/>
      <c r="EB243" s="745"/>
      <c r="EC243" s="745"/>
      <c r="ED243" s="745"/>
      <c r="EE243" s="745"/>
      <c r="EF243" s="745"/>
      <c r="EG243" s="745"/>
      <c r="EH243" s="745"/>
      <c r="EI243" s="745"/>
      <c r="EJ243" s="745"/>
      <c r="EK243" s="745"/>
      <c r="EL243" s="745"/>
      <c r="EM243" s="745"/>
      <c r="EN243" s="745"/>
      <c r="EO243" s="745"/>
      <c r="EP243" s="745"/>
      <c r="EQ243" s="745"/>
      <c r="ER243" s="745"/>
      <c r="ES243" s="745"/>
      <c r="ET243" s="745"/>
      <c r="EU243" s="745"/>
      <c r="EV243" s="745"/>
      <c r="EW243" s="745"/>
      <c r="EX243" s="745"/>
      <c r="EY243" s="745"/>
      <c r="EZ243" s="745"/>
      <c r="FA243" s="745"/>
      <c r="FB243" s="745"/>
      <c r="FC243" s="745"/>
      <c r="FD243" s="745"/>
      <c r="FE243" s="745"/>
      <c r="FF243" s="745"/>
      <c r="FG243" s="745"/>
      <c r="FH243" s="745"/>
      <c r="FI243" s="745"/>
      <c r="FJ243" s="745"/>
      <c r="FK243" s="745"/>
      <c r="FL243" s="745"/>
      <c r="FM243" s="745"/>
      <c r="FN243" s="745"/>
      <c r="FO243" s="745"/>
      <c r="FP243" s="745"/>
      <c r="FQ243" s="745"/>
      <c r="FR243" s="745"/>
      <c r="FS243" s="745"/>
      <c r="FT243" s="745"/>
      <c r="FU243" s="745"/>
      <c r="FV243" s="745"/>
      <c r="FW243" s="745"/>
      <c r="FX243" s="745"/>
      <c r="FY243" s="745"/>
      <c r="FZ243" s="745"/>
      <c r="GA243" s="745"/>
      <c r="GB243" s="745"/>
      <c r="GC243" s="745"/>
      <c r="GD243" s="745"/>
      <c r="GE243" s="745"/>
      <c r="GF243" s="745"/>
      <c r="GG243" s="745"/>
      <c r="GH243" s="745"/>
      <c r="GI243" s="745"/>
      <c r="GJ243" s="745"/>
      <c r="GK243" s="745"/>
      <c r="GL243" s="745"/>
      <c r="GM243" s="745"/>
      <c r="GN243" s="745"/>
      <c r="GO243" s="745"/>
      <c r="GP243" s="745"/>
      <c r="GQ243" s="745"/>
      <c r="GR243" s="745"/>
      <c r="GS243" s="745"/>
      <c r="GT243" s="745"/>
      <c r="GU243" s="745"/>
      <c r="GV243" s="745"/>
      <c r="GW243" s="745"/>
      <c r="GX243" s="745"/>
      <c r="GY243" s="745"/>
      <c r="GZ243" s="745"/>
      <c r="HA243" s="745"/>
      <c r="HB243" s="745"/>
      <c r="HC243" s="745"/>
      <c r="HD243" s="745"/>
      <c r="HE243" s="745"/>
      <c r="HF243" s="745"/>
      <c r="HG243" s="745"/>
      <c r="HH243" s="745"/>
      <c r="HI243" s="745"/>
      <c r="HJ243" s="745"/>
      <c r="HK243" s="745"/>
      <c r="HL243" s="745"/>
      <c r="HM243" s="745"/>
      <c r="HN243" s="745"/>
      <c r="HO243" s="745"/>
      <c r="HP243" s="745"/>
      <c r="HQ243" s="745"/>
      <c r="HR243" s="745"/>
      <c r="HS243" s="745"/>
      <c r="HT243" s="745"/>
      <c r="HU243" s="745"/>
      <c r="HV243" s="745"/>
      <c r="HW243" s="745"/>
      <c r="HX243" s="745"/>
      <c r="HY243" s="745"/>
      <c r="HZ243" s="745"/>
      <c r="IA243" s="745"/>
      <c r="IB243" s="745"/>
      <c r="IC243" s="745"/>
      <c r="ID243" s="745"/>
      <c r="IE243" s="745"/>
      <c r="IF243" s="745"/>
      <c r="IG243" s="745"/>
      <c r="IH243" s="745"/>
      <c r="II243" s="745"/>
      <c r="IJ243" s="745"/>
      <c r="IK243" s="745"/>
      <c r="IL243" s="745"/>
      <c r="IM243" s="745"/>
      <c r="IN243" s="745"/>
    </row>
    <row r="244" spans="1:248" ht="12.75">
      <c r="A244" s="758"/>
      <c r="B244" s="758"/>
      <c r="C244" s="758"/>
      <c r="D244" s="758"/>
      <c r="E244" s="750"/>
      <c r="F244" s="758"/>
      <c r="G244" s="758"/>
      <c r="H244" s="758"/>
      <c r="I244" s="750"/>
      <c r="J244" s="758"/>
      <c r="K244" s="758"/>
      <c r="L244" s="750"/>
      <c r="M244" s="758"/>
      <c r="N244" s="758"/>
      <c r="O244" s="750"/>
      <c r="P244" s="750"/>
      <c r="Q244" s="750"/>
      <c r="R244" s="750"/>
      <c r="S244" s="750"/>
      <c r="T244" s="750"/>
      <c r="U244" s="757"/>
      <c r="V244" s="753"/>
      <c r="W244" s="745"/>
      <c r="X244" s="745"/>
      <c r="Y244" s="753"/>
      <c r="Z244" s="745"/>
      <c r="AA244" s="745"/>
      <c r="AB244" s="745"/>
      <c r="AC244" s="745"/>
      <c r="AD244" s="745"/>
      <c r="AE244" s="745"/>
      <c r="AF244" s="745"/>
      <c r="AG244" s="745"/>
      <c r="AH244" s="745"/>
      <c r="AI244" s="745"/>
      <c r="AJ244" s="745"/>
      <c r="AK244" s="745"/>
      <c r="AL244" s="745"/>
      <c r="AM244" s="745"/>
      <c r="AN244" s="745"/>
      <c r="AO244" s="745"/>
      <c r="AP244" s="745"/>
      <c r="AQ244" s="745"/>
      <c r="AR244" s="745"/>
      <c r="AS244" s="745"/>
      <c r="AT244" s="745"/>
      <c r="AU244" s="745"/>
      <c r="AV244" s="745"/>
      <c r="AW244" s="745"/>
      <c r="AX244" s="745"/>
      <c r="AY244" s="745"/>
      <c r="AZ244" s="745"/>
      <c r="BA244" s="745"/>
      <c r="BB244" s="745"/>
      <c r="BC244" s="745"/>
      <c r="BD244" s="745"/>
      <c r="BE244" s="745"/>
      <c r="BF244" s="745"/>
      <c r="BG244" s="745"/>
      <c r="BH244" s="745"/>
      <c r="BI244" s="745"/>
      <c r="BJ244" s="745"/>
      <c r="BK244" s="745"/>
      <c r="BL244" s="745"/>
      <c r="BM244" s="745"/>
      <c r="BN244" s="745"/>
      <c r="BO244" s="745"/>
      <c r="BP244" s="745"/>
      <c r="BQ244" s="745"/>
      <c r="BR244" s="745"/>
      <c r="BS244" s="745"/>
      <c r="BT244" s="745"/>
      <c r="BU244" s="745"/>
      <c r="BV244" s="745"/>
      <c r="BW244" s="745"/>
      <c r="BX244" s="745"/>
      <c r="BY244" s="745"/>
      <c r="BZ244" s="745"/>
      <c r="CA244" s="745"/>
      <c r="CB244" s="745"/>
      <c r="CC244" s="745"/>
      <c r="CD244" s="745"/>
      <c r="CE244" s="745"/>
      <c r="CF244" s="745"/>
      <c r="CG244" s="745"/>
      <c r="CH244" s="745"/>
      <c r="CI244" s="745"/>
      <c r="CJ244" s="745"/>
      <c r="CK244" s="745"/>
      <c r="CL244" s="745"/>
      <c r="CM244" s="745"/>
      <c r="CN244" s="745"/>
      <c r="CO244" s="745"/>
      <c r="CP244" s="745"/>
      <c r="CQ244" s="745"/>
      <c r="CR244" s="745"/>
      <c r="CS244" s="745"/>
      <c r="CT244" s="745"/>
      <c r="CU244" s="745"/>
      <c r="CV244" s="745"/>
      <c r="CW244" s="745"/>
      <c r="CX244" s="745"/>
      <c r="CY244" s="745"/>
      <c r="CZ244" s="745"/>
      <c r="DA244" s="745"/>
      <c r="DB244" s="745"/>
      <c r="DC244" s="745"/>
      <c r="DD244" s="745"/>
      <c r="DE244" s="745"/>
      <c r="DF244" s="745"/>
      <c r="DG244" s="745"/>
      <c r="DH244" s="745"/>
      <c r="DI244" s="745"/>
      <c r="DJ244" s="745"/>
      <c r="DK244" s="745"/>
      <c r="DL244" s="745"/>
      <c r="DM244" s="745"/>
      <c r="DN244" s="745"/>
      <c r="DO244" s="745"/>
      <c r="DP244" s="745"/>
      <c r="DQ244" s="745"/>
      <c r="DR244" s="745"/>
      <c r="DS244" s="745"/>
      <c r="DT244" s="745"/>
      <c r="DU244" s="745"/>
      <c r="DV244" s="745"/>
      <c r="DW244" s="745"/>
      <c r="DX244" s="745"/>
      <c r="DY244" s="745"/>
      <c r="DZ244" s="745"/>
      <c r="EA244" s="745"/>
      <c r="EB244" s="745"/>
      <c r="EC244" s="745"/>
      <c r="ED244" s="745"/>
      <c r="EE244" s="745"/>
      <c r="EF244" s="745"/>
      <c r="EG244" s="745"/>
      <c r="EH244" s="745"/>
      <c r="EI244" s="745"/>
      <c r="EJ244" s="745"/>
      <c r="EK244" s="745"/>
      <c r="EL244" s="745"/>
      <c r="EM244" s="745"/>
      <c r="EN244" s="745"/>
      <c r="EO244" s="745"/>
      <c r="EP244" s="745"/>
      <c r="EQ244" s="745"/>
      <c r="ER244" s="745"/>
      <c r="ES244" s="745"/>
      <c r="ET244" s="745"/>
      <c r="EU244" s="745"/>
      <c r="EV244" s="745"/>
      <c r="EW244" s="745"/>
      <c r="EX244" s="745"/>
      <c r="EY244" s="745"/>
      <c r="EZ244" s="745"/>
      <c r="FA244" s="745"/>
      <c r="FB244" s="745"/>
      <c r="FC244" s="745"/>
      <c r="FD244" s="745"/>
      <c r="FE244" s="745"/>
      <c r="FF244" s="745"/>
      <c r="FG244" s="745"/>
      <c r="FH244" s="745"/>
      <c r="FI244" s="745"/>
      <c r="FJ244" s="745"/>
      <c r="FK244" s="745"/>
      <c r="FL244" s="745"/>
      <c r="FM244" s="745"/>
      <c r="FN244" s="745"/>
      <c r="FO244" s="745"/>
      <c r="FP244" s="745"/>
      <c r="FQ244" s="745"/>
      <c r="FR244" s="745"/>
      <c r="FS244" s="745"/>
      <c r="FT244" s="745"/>
      <c r="FU244" s="745"/>
      <c r="FV244" s="745"/>
      <c r="FW244" s="745"/>
      <c r="FX244" s="745"/>
      <c r="FY244" s="745"/>
      <c r="FZ244" s="745"/>
      <c r="GA244" s="745"/>
      <c r="GB244" s="745"/>
      <c r="GC244" s="745"/>
      <c r="GD244" s="745"/>
      <c r="GE244" s="745"/>
      <c r="GF244" s="745"/>
      <c r="GG244" s="745"/>
      <c r="GH244" s="745"/>
      <c r="GI244" s="745"/>
      <c r="GJ244" s="745"/>
      <c r="GK244" s="745"/>
      <c r="GL244" s="745"/>
      <c r="GM244" s="745"/>
      <c r="GN244" s="745"/>
      <c r="GO244" s="745"/>
      <c r="GP244" s="745"/>
      <c r="GQ244" s="745"/>
      <c r="GR244" s="745"/>
      <c r="GS244" s="745"/>
      <c r="GT244" s="745"/>
      <c r="GU244" s="745"/>
      <c r="GV244" s="745"/>
      <c r="GW244" s="745"/>
      <c r="GX244" s="745"/>
      <c r="GY244" s="745"/>
      <c r="GZ244" s="745"/>
      <c r="HA244" s="745"/>
      <c r="HB244" s="745"/>
      <c r="HC244" s="745"/>
      <c r="HD244" s="745"/>
      <c r="HE244" s="745"/>
      <c r="HF244" s="745"/>
      <c r="HG244" s="745"/>
      <c r="HH244" s="745"/>
      <c r="HI244" s="745"/>
      <c r="HJ244" s="745"/>
      <c r="HK244" s="745"/>
      <c r="HL244" s="745"/>
      <c r="HM244" s="745"/>
      <c r="HN244" s="745"/>
      <c r="HO244" s="745"/>
      <c r="HP244" s="745"/>
      <c r="HQ244" s="745"/>
      <c r="HR244" s="745"/>
      <c r="HS244" s="745"/>
      <c r="HT244" s="745"/>
      <c r="HU244" s="745"/>
      <c r="HV244" s="745"/>
      <c r="HW244" s="745"/>
      <c r="HX244" s="745"/>
      <c r="HY244" s="745"/>
      <c r="HZ244" s="745"/>
      <c r="IA244" s="745"/>
      <c r="IB244" s="745"/>
      <c r="IC244" s="745"/>
      <c r="ID244" s="745"/>
      <c r="IE244" s="745"/>
      <c r="IF244" s="745"/>
      <c r="IG244" s="745"/>
      <c r="IH244" s="745"/>
      <c r="II244" s="745"/>
      <c r="IJ244" s="745"/>
      <c r="IK244" s="745"/>
      <c r="IL244" s="745"/>
      <c r="IM244" s="745"/>
      <c r="IN244" s="745"/>
    </row>
    <row r="245" spans="1:248" ht="12.75">
      <c r="A245" s="758"/>
      <c r="B245" s="758"/>
      <c r="C245" s="758"/>
      <c r="D245" s="758"/>
      <c r="E245" s="750"/>
      <c r="F245" s="758"/>
      <c r="G245" s="758"/>
      <c r="H245" s="758"/>
      <c r="I245" s="750"/>
      <c r="J245" s="758"/>
      <c r="K245" s="758"/>
      <c r="L245" s="750"/>
      <c r="M245" s="758"/>
      <c r="N245" s="758"/>
      <c r="O245" s="750"/>
      <c r="P245" s="750"/>
      <c r="Q245" s="750"/>
      <c r="R245" s="750"/>
      <c r="S245" s="750"/>
      <c r="T245" s="750"/>
      <c r="U245" s="757"/>
      <c r="V245" s="753"/>
      <c r="W245" s="745"/>
      <c r="X245" s="745"/>
      <c r="Y245" s="753"/>
      <c r="Z245" s="745"/>
      <c r="AA245" s="745"/>
      <c r="AB245" s="745"/>
      <c r="AC245" s="745"/>
      <c r="AD245" s="745"/>
      <c r="AE245" s="745"/>
      <c r="AF245" s="745"/>
      <c r="AG245" s="745"/>
      <c r="AH245" s="745"/>
      <c r="AI245" s="745"/>
      <c r="AJ245" s="745"/>
      <c r="AK245" s="745"/>
      <c r="AL245" s="745"/>
      <c r="AM245" s="745"/>
      <c r="AN245" s="745"/>
      <c r="AO245" s="745"/>
      <c r="AP245" s="745"/>
      <c r="AQ245" s="745"/>
      <c r="AR245" s="745"/>
      <c r="AS245" s="745"/>
      <c r="AT245" s="745"/>
      <c r="AU245" s="745"/>
      <c r="AV245" s="745"/>
      <c r="AW245" s="745"/>
      <c r="AX245" s="745"/>
      <c r="AY245" s="745"/>
      <c r="AZ245" s="745"/>
      <c r="BA245" s="745"/>
      <c r="BB245" s="745"/>
      <c r="BC245" s="745"/>
      <c r="BD245" s="745"/>
      <c r="BE245" s="745"/>
      <c r="BF245" s="745"/>
      <c r="BG245" s="745"/>
      <c r="BH245" s="745"/>
      <c r="BI245" s="745"/>
      <c r="BJ245" s="745"/>
      <c r="BK245" s="745"/>
      <c r="BL245" s="745"/>
      <c r="BM245" s="745"/>
      <c r="BN245" s="745"/>
      <c r="BO245" s="745"/>
      <c r="BP245" s="745"/>
      <c r="BQ245" s="745"/>
      <c r="BR245" s="745"/>
      <c r="BS245" s="745"/>
      <c r="BT245" s="745"/>
      <c r="BU245" s="745"/>
      <c r="BV245" s="745"/>
      <c r="BW245" s="745"/>
      <c r="BX245" s="745"/>
      <c r="BY245" s="745"/>
      <c r="BZ245" s="745"/>
      <c r="CA245" s="745"/>
      <c r="CB245" s="745"/>
      <c r="CC245" s="745"/>
      <c r="CD245" s="745"/>
      <c r="CE245" s="745"/>
      <c r="CF245" s="745"/>
      <c r="CG245" s="745"/>
      <c r="CH245" s="745"/>
      <c r="CI245" s="745"/>
      <c r="CJ245" s="745"/>
      <c r="CK245" s="745"/>
      <c r="CL245" s="745"/>
      <c r="CM245" s="745"/>
      <c r="CN245" s="745"/>
      <c r="CO245" s="745"/>
      <c r="CP245" s="745"/>
      <c r="CQ245" s="745"/>
      <c r="CR245" s="745"/>
      <c r="CS245" s="745"/>
      <c r="CT245" s="745"/>
      <c r="CU245" s="745"/>
      <c r="CV245" s="745"/>
      <c r="CW245" s="745"/>
      <c r="CX245" s="745"/>
      <c r="CY245" s="745"/>
      <c r="CZ245" s="745"/>
      <c r="DA245" s="745"/>
      <c r="DB245" s="745"/>
      <c r="DC245" s="745"/>
      <c r="DD245" s="745"/>
      <c r="DE245" s="745"/>
      <c r="DF245" s="745"/>
      <c r="DG245" s="745"/>
      <c r="DH245" s="745"/>
      <c r="DI245" s="745"/>
      <c r="DJ245" s="745"/>
      <c r="DK245" s="745"/>
      <c r="DL245" s="745"/>
      <c r="DM245" s="745"/>
      <c r="DN245" s="745"/>
      <c r="DO245" s="745"/>
      <c r="DP245" s="745"/>
      <c r="DQ245" s="745"/>
      <c r="DR245" s="745"/>
      <c r="DS245" s="745"/>
      <c r="DT245" s="745"/>
      <c r="DU245" s="745"/>
      <c r="DV245" s="745"/>
      <c r="DW245" s="745"/>
      <c r="DX245" s="745"/>
      <c r="DY245" s="745"/>
      <c r="DZ245" s="745"/>
      <c r="EA245" s="745"/>
      <c r="EB245" s="745"/>
      <c r="EC245" s="745"/>
      <c r="ED245" s="745"/>
      <c r="EE245" s="745"/>
      <c r="EF245" s="745"/>
      <c r="EG245" s="745"/>
      <c r="EH245" s="745"/>
      <c r="EI245" s="745"/>
      <c r="EJ245" s="745"/>
      <c r="EK245" s="745"/>
      <c r="EL245" s="745"/>
      <c r="EM245" s="745"/>
      <c r="EN245" s="745"/>
      <c r="EO245" s="745"/>
      <c r="EP245" s="745"/>
      <c r="EQ245" s="745"/>
      <c r="ER245" s="745"/>
      <c r="ES245" s="745"/>
      <c r="ET245" s="745"/>
      <c r="EU245" s="745"/>
      <c r="EV245" s="745"/>
      <c r="EW245" s="745"/>
      <c r="EX245" s="745"/>
      <c r="EY245" s="745"/>
      <c r="EZ245" s="745"/>
      <c r="FA245" s="745"/>
      <c r="FB245" s="745"/>
      <c r="FC245" s="745"/>
      <c r="FD245" s="745"/>
      <c r="FE245" s="745"/>
      <c r="FF245" s="745"/>
      <c r="FG245" s="745"/>
      <c r="FH245" s="745"/>
      <c r="FI245" s="745"/>
      <c r="FJ245" s="745"/>
      <c r="FK245" s="745"/>
      <c r="FL245" s="745"/>
      <c r="FM245" s="745"/>
      <c r="FN245" s="745"/>
      <c r="FO245" s="745"/>
      <c r="FP245" s="745"/>
      <c r="FQ245" s="745"/>
      <c r="FR245" s="745"/>
      <c r="FS245" s="745"/>
      <c r="FT245" s="745"/>
      <c r="FU245" s="745"/>
      <c r="FV245" s="745"/>
      <c r="FW245" s="745"/>
      <c r="FX245" s="745"/>
      <c r="FY245" s="745"/>
      <c r="FZ245" s="745"/>
      <c r="GA245" s="745"/>
      <c r="GB245" s="745"/>
      <c r="GC245" s="745"/>
      <c r="GD245" s="745"/>
      <c r="GE245" s="745"/>
      <c r="GF245" s="745"/>
      <c r="GG245" s="745"/>
      <c r="GH245" s="745"/>
      <c r="GI245" s="745"/>
      <c r="GJ245" s="745"/>
      <c r="GK245" s="745"/>
      <c r="GL245" s="745"/>
      <c r="GM245" s="745"/>
      <c r="GN245" s="745"/>
      <c r="GO245" s="745"/>
      <c r="GP245" s="745"/>
      <c r="GQ245" s="745"/>
      <c r="GR245" s="745"/>
      <c r="GS245" s="745"/>
      <c r="GT245" s="745"/>
      <c r="GU245" s="745"/>
      <c r="GV245" s="745"/>
      <c r="GW245" s="745"/>
      <c r="GX245" s="745"/>
      <c r="GY245" s="745"/>
      <c r="GZ245" s="745"/>
      <c r="HA245" s="745"/>
      <c r="HB245" s="745"/>
      <c r="HC245" s="745"/>
      <c r="HD245" s="745"/>
      <c r="HE245" s="745"/>
      <c r="HF245" s="745"/>
      <c r="HG245" s="745"/>
      <c r="HH245" s="745"/>
      <c r="HI245" s="745"/>
      <c r="HJ245" s="745"/>
      <c r="HK245" s="745"/>
      <c r="HL245" s="745"/>
      <c r="HM245" s="745"/>
      <c r="HN245" s="745"/>
      <c r="HO245" s="745"/>
      <c r="HP245" s="745"/>
      <c r="HQ245" s="745"/>
      <c r="HR245" s="745"/>
      <c r="HS245" s="745"/>
      <c r="HT245" s="745"/>
      <c r="HU245" s="745"/>
      <c r="HV245" s="745"/>
      <c r="HW245" s="745"/>
      <c r="HX245" s="745"/>
      <c r="HY245" s="745"/>
      <c r="HZ245" s="745"/>
      <c r="IA245" s="745"/>
      <c r="IB245" s="745"/>
      <c r="IC245" s="745"/>
      <c r="ID245" s="745"/>
      <c r="IE245" s="745"/>
      <c r="IF245" s="745"/>
      <c r="IG245" s="745"/>
      <c r="IH245" s="745"/>
      <c r="II245" s="745"/>
      <c r="IJ245" s="745"/>
      <c r="IK245" s="745"/>
      <c r="IL245" s="745"/>
      <c r="IM245" s="745"/>
      <c r="IN245" s="745"/>
    </row>
    <row r="246" spans="1:248" ht="12.75">
      <c r="A246" s="758"/>
      <c r="B246" s="758"/>
      <c r="C246" s="758"/>
      <c r="D246" s="758"/>
      <c r="E246" s="750"/>
      <c r="F246" s="758"/>
      <c r="G246" s="758"/>
      <c r="H246" s="758"/>
      <c r="I246" s="750"/>
      <c r="J246" s="758"/>
      <c r="K246" s="758"/>
      <c r="L246" s="750"/>
      <c r="M246" s="758"/>
      <c r="N246" s="758"/>
      <c r="O246" s="750"/>
      <c r="P246" s="750"/>
      <c r="Q246" s="750"/>
      <c r="R246" s="750"/>
      <c r="S246" s="750"/>
      <c r="T246" s="750"/>
      <c r="U246" s="757"/>
      <c r="V246" s="753"/>
      <c r="W246" s="745"/>
      <c r="X246" s="745"/>
      <c r="Y246" s="753"/>
      <c r="Z246" s="745"/>
      <c r="AA246" s="745"/>
      <c r="AB246" s="745"/>
      <c r="AC246" s="745"/>
      <c r="AD246" s="745"/>
      <c r="AE246" s="745"/>
      <c r="AF246" s="745"/>
      <c r="AG246" s="745"/>
      <c r="AH246" s="745"/>
      <c r="AI246" s="745"/>
      <c r="AJ246" s="745"/>
      <c r="AK246" s="745"/>
      <c r="AL246" s="745"/>
      <c r="AM246" s="745"/>
      <c r="AN246" s="745"/>
      <c r="AO246" s="745"/>
      <c r="AP246" s="745"/>
      <c r="AQ246" s="745"/>
      <c r="AR246" s="745"/>
      <c r="AS246" s="745"/>
      <c r="AT246" s="745"/>
      <c r="AU246" s="745"/>
      <c r="AV246" s="745"/>
      <c r="AW246" s="745"/>
      <c r="AX246" s="745"/>
      <c r="AY246" s="745"/>
      <c r="AZ246" s="745"/>
      <c r="BA246" s="745"/>
      <c r="BB246" s="745"/>
      <c r="BC246" s="745"/>
      <c r="BD246" s="745"/>
      <c r="BE246" s="745"/>
      <c r="BF246" s="745"/>
      <c r="BG246" s="745"/>
      <c r="BH246" s="745"/>
      <c r="BI246" s="745"/>
      <c r="BJ246" s="745"/>
      <c r="BK246" s="745"/>
      <c r="BL246" s="745"/>
      <c r="BM246" s="745"/>
      <c r="BN246" s="745"/>
      <c r="BO246" s="745"/>
      <c r="BP246" s="745"/>
      <c r="BQ246" s="745"/>
      <c r="BR246" s="745"/>
      <c r="BS246" s="745"/>
      <c r="BT246" s="745"/>
      <c r="BU246" s="745"/>
      <c r="BV246" s="745"/>
      <c r="BW246" s="745"/>
      <c r="BX246" s="745"/>
      <c r="BY246" s="745"/>
      <c r="BZ246" s="745"/>
      <c r="CA246" s="745"/>
      <c r="CB246" s="745"/>
      <c r="CC246" s="745"/>
      <c r="CD246" s="745"/>
      <c r="CE246" s="745"/>
      <c r="CF246" s="745"/>
      <c r="CG246" s="745"/>
      <c r="CH246" s="745"/>
      <c r="CI246" s="745"/>
      <c r="CJ246" s="745"/>
      <c r="CK246" s="745"/>
      <c r="CL246" s="745"/>
      <c r="CM246" s="745"/>
      <c r="CN246" s="745"/>
      <c r="CO246" s="745"/>
      <c r="CP246" s="745"/>
      <c r="CQ246" s="745"/>
      <c r="CR246" s="745"/>
      <c r="CS246" s="745"/>
      <c r="CT246" s="745"/>
      <c r="CU246" s="745"/>
      <c r="CV246" s="745"/>
      <c r="CW246" s="745"/>
      <c r="CX246" s="745"/>
      <c r="CY246" s="745"/>
      <c r="CZ246" s="745"/>
      <c r="DA246" s="745"/>
      <c r="DB246" s="745"/>
      <c r="DC246" s="745"/>
      <c r="DD246" s="745"/>
      <c r="DE246" s="745"/>
      <c r="DF246" s="745"/>
      <c r="DG246" s="745"/>
      <c r="DH246" s="745"/>
      <c r="DI246" s="745"/>
      <c r="DJ246" s="745"/>
      <c r="DK246" s="745"/>
      <c r="DL246" s="745"/>
      <c r="DM246" s="745"/>
      <c r="DN246" s="745"/>
      <c r="DO246" s="745"/>
      <c r="DP246" s="745"/>
      <c r="DQ246" s="745"/>
      <c r="DR246" s="745"/>
      <c r="DS246" s="745"/>
      <c r="DT246" s="745"/>
      <c r="DU246" s="745"/>
      <c r="DV246" s="745"/>
      <c r="DW246" s="745"/>
      <c r="DX246" s="745"/>
      <c r="DY246" s="745"/>
      <c r="DZ246" s="745"/>
      <c r="EA246" s="745"/>
      <c r="EB246" s="745"/>
      <c r="EC246" s="745"/>
      <c r="ED246" s="745"/>
      <c r="EE246" s="745"/>
      <c r="EF246" s="745"/>
      <c r="EG246" s="745"/>
      <c r="EH246" s="745"/>
      <c r="EI246" s="745"/>
      <c r="EJ246" s="745"/>
      <c r="EK246" s="745"/>
      <c r="EL246" s="745"/>
      <c r="EM246" s="745"/>
      <c r="EN246" s="745"/>
      <c r="EO246" s="745"/>
      <c r="EP246" s="745"/>
      <c r="EQ246" s="745"/>
      <c r="ER246" s="745"/>
      <c r="ES246" s="745"/>
      <c r="ET246" s="745"/>
      <c r="EU246" s="745"/>
      <c r="EV246" s="745"/>
      <c r="EW246" s="745"/>
      <c r="EX246" s="745"/>
      <c r="EY246" s="745"/>
      <c r="EZ246" s="745"/>
      <c r="FA246" s="745"/>
      <c r="FB246" s="745"/>
      <c r="FC246" s="745"/>
      <c r="FD246" s="745"/>
      <c r="FE246" s="745"/>
      <c r="FF246" s="745"/>
      <c r="FG246" s="745"/>
      <c r="FH246" s="745"/>
      <c r="FI246" s="745"/>
      <c r="FJ246" s="745"/>
      <c r="FK246" s="745"/>
      <c r="FL246" s="745"/>
      <c r="FM246" s="745"/>
      <c r="FN246" s="745"/>
      <c r="FO246" s="745"/>
      <c r="FP246" s="745"/>
      <c r="FQ246" s="745"/>
      <c r="FR246" s="745"/>
      <c r="FS246" s="745"/>
      <c r="FT246" s="745"/>
      <c r="FU246" s="745"/>
      <c r="FV246" s="745"/>
      <c r="FW246" s="745"/>
      <c r="FX246" s="745"/>
      <c r="FY246" s="745"/>
      <c r="FZ246" s="745"/>
      <c r="GA246" s="745"/>
      <c r="GB246" s="745"/>
      <c r="GC246" s="745"/>
      <c r="GD246" s="745"/>
      <c r="GE246" s="745"/>
      <c r="GF246" s="745"/>
      <c r="GG246" s="745"/>
      <c r="GH246" s="745"/>
      <c r="GI246" s="745"/>
      <c r="GJ246" s="745"/>
      <c r="GK246" s="745"/>
      <c r="GL246" s="745"/>
      <c r="GM246" s="745"/>
      <c r="GN246" s="745"/>
      <c r="GO246" s="745"/>
      <c r="GP246" s="745"/>
      <c r="GQ246" s="745"/>
      <c r="GR246" s="745"/>
      <c r="GS246" s="745"/>
      <c r="GT246" s="745"/>
      <c r="GU246" s="745"/>
      <c r="GV246" s="745"/>
      <c r="GW246" s="745"/>
      <c r="GX246" s="745"/>
      <c r="GY246" s="745"/>
      <c r="GZ246" s="745"/>
      <c r="HA246" s="745"/>
      <c r="HB246" s="745"/>
      <c r="HC246" s="745"/>
      <c r="HD246" s="745"/>
      <c r="HE246" s="745"/>
      <c r="HF246" s="745"/>
      <c r="HG246" s="745"/>
      <c r="HH246" s="745"/>
      <c r="HI246" s="745"/>
      <c r="HJ246" s="745"/>
      <c r="HK246" s="745"/>
      <c r="HL246" s="745"/>
      <c r="HM246" s="745"/>
      <c r="HN246" s="745"/>
      <c r="HO246" s="745"/>
      <c r="HP246" s="745"/>
      <c r="HQ246" s="745"/>
      <c r="HR246" s="745"/>
      <c r="HS246" s="745"/>
      <c r="HT246" s="745"/>
      <c r="HU246" s="745"/>
      <c r="HV246" s="745"/>
      <c r="HW246" s="745"/>
      <c r="HX246" s="745"/>
      <c r="HY246" s="745"/>
      <c r="HZ246" s="745"/>
      <c r="IA246" s="745"/>
      <c r="IB246" s="745"/>
      <c r="IC246" s="745"/>
      <c r="ID246" s="745"/>
      <c r="IE246" s="745"/>
      <c r="IF246" s="745"/>
      <c r="IG246" s="745"/>
      <c r="IH246" s="745"/>
      <c r="II246" s="745"/>
      <c r="IJ246" s="745"/>
      <c r="IK246" s="745"/>
      <c r="IL246" s="745"/>
      <c r="IM246" s="745"/>
      <c r="IN246" s="745"/>
    </row>
    <row r="247" spans="1:248" ht="12.75">
      <c r="A247" s="758"/>
      <c r="B247" s="758"/>
      <c r="C247" s="758"/>
      <c r="D247" s="758"/>
      <c r="E247" s="750"/>
      <c r="F247" s="758"/>
      <c r="G247" s="758"/>
      <c r="H247" s="758"/>
      <c r="I247" s="750"/>
      <c r="J247" s="758"/>
      <c r="K247" s="758"/>
      <c r="L247" s="750"/>
      <c r="M247" s="758"/>
      <c r="N247" s="758"/>
      <c r="O247" s="750"/>
      <c r="P247" s="750"/>
      <c r="Q247" s="750"/>
      <c r="R247" s="750"/>
      <c r="S247" s="750"/>
      <c r="T247" s="750"/>
      <c r="U247" s="757"/>
      <c r="V247" s="753"/>
      <c r="W247" s="745"/>
      <c r="X247" s="745"/>
      <c r="Y247" s="753"/>
      <c r="Z247" s="745"/>
      <c r="AA247" s="745"/>
      <c r="AB247" s="745"/>
      <c r="AC247" s="745"/>
      <c r="AD247" s="745"/>
      <c r="AE247" s="745"/>
      <c r="AF247" s="745"/>
      <c r="AG247" s="745"/>
      <c r="AH247" s="745"/>
      <c r="AI247" s="745"/>
      <c r="AJ247" s="745"/>
      <c r="AK247" s="745"/>
      <c r="AL247" s="745"/>
      <c r="AM247" s="745"/>
      <c r="AN247" s="745"/>
      <c r="AO247" s="745"/>
      <c r="AP247" s="745"/>
      <c r="AQ247" s="745"/>
      <c r="AR247" s="745"/>
      <c r="AS247" s="745"/>
      <c r="AT247" s="745"/>
      <c r="AU247" s="745"/>
      <c r="AV247" s="745"/>
      <c r="AW247" s="745"/>
      <c r="AX247" s="745"/>
      <c r="AY247" s="745"/>
      <c r="AZ247" s="745"/>
      <c r="BA247" s="745"/>
      <c r="BB247" s="745"/>
      <c r="BC247" s="745"/>
      <c r="BD247" s="745"/>
      <c r="BE247" s="745"/>
      <c r="BF247" s="745"/>
      <c r="BG247" s="745"/>
      <c r="BH247" s="745"/>
      <c r="BI247" s="745"/>
      <c r="BJ247" s="745"/>
      <c r="BK247" s="745"/>
      <c r="BL247" s="745"/>
      <c r="BM247" s="745"/>
      <c r="BN247" s="745"/>
      <c r="BO247" s="745"/>
      <c r="BP247" s="745"/>
      <c r="BQ247" s="745"/>
      <c r="BR247" s="745"/>
      <c r="BS247" s="745"/>
      <c r="BT247" s="745"/>
      <c r="BU247" s="745"/>
      <c r="BV247" s="745"/>
      <c r="BW247" s="745"/>
      <c r="BX247" s="745"/>
      <c r="BY247" s="745"/>
      <c r="BZ247" s="745"/>
      <c r="CA247" s="745"/>
      <c r="CB247" s="745"/>
      <c r="CC247" s="745"/>
      <c r="CD247" s="745"/>
      <c r="CE247" s="745"/>
      <c r="CF247" s="745"/>
      <c r="CG247" s="745"/>
      <c r="CH247" s="745"/>
      <c r="CI247" s="745"/>
      <c r="CJ247" s="745"/>
      <c r="CK247" s="745"/>
      <c r="CL247" s="745"/>
      <c r="CM247" s="745"/>
      <c r="CN247" s="745"/>
      <c r="CO247" s="745"/>
      <c r="CP247" s="745"/>
      <c r="CQ247" s="745"/>
      <c r="CR247" s="745"/>
      <c r="CS247" s="745"/>
      <c r="CT247" s="745"/>
      <c r="CU247" s="745"/>
      <c r="CV247" s="745"/>
      <c r="CW247" s="745"/>
      <c r="CX247" s="745"/>
      <c r="CY247" s="745"/>
      <c r="CZ247" s="745"/>
      <c r="DA247" s="745"/>
      <c r="DB247" s="745"/>
      <c r="DC247" s="745"/>
      <c r="DD247" s="745"/>
      <c r="DE247" s="745"/>
      <c r="DF247" s="745"/>
      <c r="DG247" s="745"/>
      <c r="DH247" s="745"/>
      <c r="DI247" s="745"/>
      <c r="DJ247" s="745"/>
      <c r="DK247" s="745"/>
      <c r="DL247" s="745"/>
      <c r="DM247" s="745"/>
      <c r="DN247" s="745"/>
      <c r="DO247" s="745"/>
      <c r="DP247" s="745"/>
      <c r="DQ247" s="745"/>
      <c r="DR247" s="745"/>
      <c r="DS247" s="745"/>
      <c r="DT247" s="745"/>
      <c r="DU247" s="745"/>
      <c r="DV247" s="745"/>
      <c r="DW247" s="745"/>
      <c r="DX247" s="745"/>
      <c r="DY247" s="745"/>
      <c r="DZ247" s="745"/>
      <c r="EA247" s="745"/>
      <c r="EB247" s="745"/>
      <c r="EC247" s="745"/>
      <c r="ED247" s="745"/>
      <c r="EE247" s="745"/>
      <c r="EF247" s="745"/>
      <c r="EG247" s="745"/>
      <c r="EH247" s="745"/>
      <c r="EI247" s="745"/>
      <c r="EJ247" s="745"/>
      <c r="EK247" s="745"/>
      <c r="EL247" s="745"/>
      <c r="EM247" s="745"/>
      <c r="EN247" s="745"/>
      <c r="EO247" s="745"/>
      <c r="EP247" s="745"/>
      <c r="EQ247" s="745"/>
      <c r="ER247" s="745"/>
      <c r="ES247" s="745"/>
      <c r="ET247" s="745"/>
      <c r="EU247" s="745"/>
      <c r="EV247" s="745"/>
      <c r="EW247" s="745"/>
      <c r="EX247" s="745"/>
      <c r="EY247" s="745"/>
      <c r="EZ247" s="745"/>
      <c r="FA247" s="745"/>
      <c r="FB247" s="745"/>
      <c r="FC247" s="745"/>
      <c r="FD247" s="745"/>
      <c r="FE247" s="745"/>
      <c r="FF247" s="745"/>
      <c r="FG247" s="745"/>
      <c r="FH247" s="745"/>
      <c r="FI247" s="745"/>
      <c r="FJ247" s="745"/>
      <c r="FK247" s="745"/>
      <c r="FL247" s="745"/>
      <c r="FM247" s="745"/>
      <c r="FN247" s="745"/>
      <c r="FO247" s="745"/>
      <c r="FP247" s="745"/>
      <c r="FQ247" s="745"/>
      <c r="FR247" s="745"/>
      <c r="FS247" s="745"/>
      <c r="FT247" s="745"/>
      <c r="FU247" s="745"/>
      <c r="FV247" s="745"/>
      <c r="FW247" s="745"/>
      <c r="FX247" s="745"/>
      <c r="FY247" s="745"/>
      <c r="FZ247" s="745"/>
      <c r="GA247" s="745"/>
      <c r="GB247" s="745"/>
      <c r="GC247" s="745"/>
      <c r="GD247" s="745"/>
      <c r="GE247" s="745"/>
      <c r="GF247" s="745"/>
      <c r="GG247" s="745"/>
      <c r="GH247" s="745"/>
      <c r="GI247" s="745"/>
      <c r="GJ247" s="745"/>
      <c r="GK247" s="745"/>
      <c r="GL247" s="745"/>
      <c r="GM247" s="745"/>
      <c r="GN247" s="745"/>
      <c r="GO247" s="745"/>
      <c r="GP247" s="745"/>
      <c r="GQ247" s="745"/>
      <c r="GR247" s="745"/>
      <c r="GS247" s="745"/>
      <c r="GT247" s="745"/>
      <c r="GU247" s="745"/>
      <c r="GV247" s="745"/>
      <c r="GW247" s="745"/>
      <c r="GX247" s="745"/>
      <c r="GY247" s="745"/>
      <c r="GZ247" s="745"/>
      <c r="HA247" s="745"/>
      <c r="HB247" s="745"/>
      <c r="HC247" s="745"/>
      <c r="HD247" s="745"/>
      <c r="HE247" s="745"/>
      <c r="HF247" s="745"/>
      <c r="HG247" s="745"/>
      <c r="HH247" s="745"/>
      <c r="HI247" s="745"/>
      <c r="HJ247" s="745"/>
      <c r="HK247" s="745"/>
      <c r="HL247" s="745"/>
      <c r="HM247" s="745"/>
      <c r="HN247" s="745"/>
      <c r="HO247" s="745"/>
      <c r="HP247" s="745"/>
      <c r="HQ247" s="745"/>
      <c r="HR247" s="745"/>
      <c r="HS247" s="745"/>
      <c r="HT247" s="745"/>
      <c r="HU247" s="745"/>
      <c r="HV247" s="745"/>
      <c r="HW247" s="745"/>
      <c r="HX247" s="745"/>
      <c r="HY247" s="745"/>
      <c r="HZ247" s="745"/>
      <c r="IA247" s="745"/>
      <c r="IB247" s="745"/>
      <c r="IC247" s="745"/>
      <c r="ID247" s="745"/>
      <c r="IE247" s="745"/>
      <c r="IF247" s="745"/>
      <c r="IG247" s="745"/>
      <c r="IH247" s="745"/>
      <c r="II247" s="745"/>
      <c r="IJ247" s="745"/>
      <c r="IK247" s="745"/>
      <c r="IL247" s="745"/>
      <c r="IM247" s="745"/>
      <c r="IN247" s="745"/>
    </row>
    <row r="248" spans="1:248" ht="12.75">
      <c r="A248" s="758"/>
      <c r="B248" s="758"/>
      <c r="C248" s="758"/>
      <c r="D248" s="758"/>
      <c r="E248" s="750"/>
      <c r="F248" s="758"/>
      <c r="G248" s="758"/>
      <c r="H248" s="758"/>
      <c r="I248" s="750"/>
      <c r="J248" s="758"/>
      <c r="K248" s="758"/>
      <c r="L248" s="750"/>
      <c r="M248" s="758"/>
      <c r="N248" s="758"/>
      <c r="O248" s="750"/>
      <c r="P248" s="750"/>
      <c r="Q248" s="750"/>
      <c r="R248" s="750"/>
      <c r="S248" s="750"/>
      <c r="T248" s="750"/>
      <c r="U248" s="757"/>
      <c r="V248" s="753"/>
      <c r="W248" s="745"/>
      <c r="X248" s="745"/>
      <c r="Y248" s="753"/>
      <c r="Z248" s="745"/>
      <c r="AA248" s="745"/>
      <c r="AB248" s="745"/>
      <c r="AC248" s="745"/>
      <c r="AD248" s="745"/>
      <c r="AE248" s="745"/>
      <c r="AF248" s="745"/>
      <c r="AG248" s="745"/>
      <c r="AH248" s="745"/>
      <c r="AI248" s="745"/>
      <c r="AJ248" s="745"/>
      <c r="AK248" s="745"/>
      <c r="AL248" s="745"/>
      <c r="AM248" s="745"/>
      <c r="AN248" s="745"/>
      <c r="AO248" s="745"/>
      <c r="AP248" s="745"/>
      <c r="AQ248" s="745"/>
      <c r="AR248" s="745"/>
      <c r="AS248" s="745"/>
      <c r="AT248" s="745"/>
      <c r="AU248" s="745"/>
      <c r="AV248" s="745"/>
      <c r="AW248" s="745"/>
      <c r="AX248" s="745"/>
      <c r="AY248" s="745"/>
      <c r="AZ248" s="745"/>
      <c r="BA248" s="745"/>
      <c r="BB248" s="745"/>
      <c r="BC248" s="745"/>
      <c r="BD248" s="745"/>
      <c r="BE248" s="745"/>
      <c r="BF248" s="745"/>
      <c r="BG248" s="745"/>
      <c r="BH248" s="745"/>
      <c r="BI248" s="745"/>
      <c r="BJ248" s="745"/>
      <c r="BK248" s="745"/>
      <c r="BL248" s="745"/>
      <c r="BM248" s="745"/>
      <c r="BN248" s="745"/>
      <c r="BO248" s="745"/>
      <c r="BP248" s="745"/>
      <c r="BQ248" s="745"/>
      <c r="BR248" s="745"/>
      <c r="BS248" s="745"/>
      <c r="BT248" s="745"/>
      <c r="BU248" s="745"/>
      <c r="BV248" s="745"/>
      <c r="BW248" s="745"/>
      <c r="BX248" s="745"/>
      <c r="BY248" s="745"/>
      <c r="BZ248" s="745"/>
      <c r="CA248" s="745"/>
      <c r="CB248" s="745"/>
      <c r="CC248" s="745"/>
      <c r="CD248" s="745"/>
      <c r="CE248" s="745"/>
      <c r="CF248" s="745"/>
      <c r="CG248" s="745"/>
      <c r="CH248" s="745"/>
      <c r="CI248" s="745"/>
      <c r="CJ248" s="745"/>
      <c r="CK248" s="745"/>
      <c r="CL248" s="745"/>
      <c r="CM248" s="745"/>
      <c r="CN248" s="745"/>
      <c r="CO248" s="745"/>
      <c r="CP248" s="745"/>
      <c r="CQ248" s="745"/>
      <c r="CR248" s="745"/>
      <c r="CS248" s="745"/>
      <c r="CT248" s="745"/>
      <c r="CU248" s="745"/>
      <c r="CV248" s="745"/>
      <c r="CW248" s="745"/>
      <c r="CX248" s="745"/>
      <c r="CY248" s="745"/>
      <c r="CZ248" s="745"/>
      <c r="DA248" s="745"/>
      <c r="DB248" s="745"/>
      <c r="DC248" s="745"/>
      <c r="DD248" s="745"/>
      <c r="DE248" s="745"/>
      <c r="DF248" s="745"/>
      <c r="DG248" s="745"/>
      <c r="DH248" s="745"/>
      <c r="DI248" s="745"/>
      <c r="DJ248" s="745"/>
      <c r="DK248" s="745"/>
      <c r="DL248" s="745"/>
      <c r="DM248" s="745"/>
      <c r="DN248" s="745"/>
      <c r="DO248" s="745"/>
      <c r="DP248" s="745"/>
      <c r="DQ248" s="745"/>
      <c r="DR248" s="745"/>
      <c r="DS248" s="745"/>
      <c r="DT248" s="745"/>
      <c r="DU248" s="745"/>
      <c r="DV248" s="745"/>
      <c r="DW248" s="745"/>
      <c r="DX248" s="745"/>
      <c r="DY248" s="745"/>
      <c r="DZ248" s="745"/>
      <c r="EA248" s="745"/>
      <c r="EB248" s="745"/>
      <c r="EC248" s="745"/>
      <c r="ED248" s="745"/>
      <c r="EE248" s="745"/>
      <c r="EF248" s="745"/>
      <c r="EG248" s="745"/>
      <c r="EH248" s="745"/>
      <c r="EI248" s="745"/>
      <c r="EJ248" s="745"/>
      <c r="EK248" s="745"/>
      <c r="EL248" s="745"/>
      <c r="EM248" s="745"/>
      <c r="EN248" s="745"/>
      <c r="EO248" s="745"/>
      <c r="EP248" s="745"/>
      <c r="EQ248" s="745"/>
      <c r="ER248" s="745"/>
      <c r="ES248" s="745"/>
      <c r="ET248" s="745"/>
      <c r="EU248" s="745"/>
      <c r="EV248" s="745"/>
      <c r="EW248" s="745"/>
      <c r="EX248" s="745"/>
      <c r="EY248" s="745"/>
      <c r="EZ248" s="745"/>
      <c r="FA248" s="745"/>
      <c r="FB248" s="745"/>
      <c r="FC248" s="745"/>
      <c r="FD248" s="745"/>
      <c r="FE248" s="745"/>
      <c r="FF248" s="745"/>
      <c r="FG248" s="745"/>
      <c r="FH248" s="745"/>
      <c r="FI248" s="745"/>
      <c r="FJ248" s="745"/>
      <c r="FK248" s="745"/>
      <c r="FL248" s="745"/>
      <c r="FM248" s="745"/>
      <c r="FN248" s="745"/>
      <c r="FO248" s="745"/>
      <c r="FP248" s="745"/>
      <c r="FQ248" s="745"/>
      <c r="FR248" s="745"/>
      <c r="FS248" s="745"/>
      <c r="FT248" s="745"/>
      <c r="FU248" s="745"/>
      <c r="FV248" s="745"/>
      <c r="FW248" s="745"/>
      <c r="FX248" s="745"/>
      <c r="FY248" s="745"/>
      <c r="FZ248" s="745"/>
      <c r="GA248" s="745"/>
      <c r="GB248" s="745"/>
      <c r="GC248" s="745"/>
      <c r="GD248" s="745"/>
      <c r="GE248" s="745"/>
      <c r="GF248" s="745"/>
      <c r="GG248" s="745"/>
      <c r="GH248" s="745"/>
      <c r="GI248" s="745"/>
      <c r="GJ248" s="745"/>
      <c r="GK248" s="745"/>
      <c r="GL248" s="745"/>
      <c r="GM248" s="745"/>
      <c r="GN248" s="745"/>
      <c r="GO248" s="745"/>
      <c r="GP248" s="745"/>
      <c r="GQ248" s="745"/>
      <c r="GR248" s="745"/>
      <c r="GS248" s="745"/>
      <c r="GT248" s="745"/>
      <c r="GU248" s="745"/>
      <c r="GV248" s="745"/>
      <c r="GW248" s="745"/>
      <c r="GX248" s="745"/>
      <c r="GY248" s="745"/>
      <c r="GZ248" s="745"/>
      <c r="HA248" s="745"/>
      <c r="HB248" s="745"/>
      <c r="HC248" s="745"/>
      <c r="HD248" s="745"/>
      <c r="HE248" s="745"/>
      <c r="HF248" s="745"/>
      <c r="HG248" s="745"/>
      <c r="HH248" s="745"/>
      <c r="HI248" s="745"/>
      <c r="HJ248" s="745"/>
      <c r="HK248" s="745"/>
      <c r="HL248" s="745"/>
      <c r="HM248" s="745"/>
      <c r="HN248" s="745"/>
      <c r="HO248" s="745"/>
      <c r="HP248" s="745"/>
      <c r="HQ248" s="745"/>
      <c r="HR248" s="745"/>
      <c r="HS248" s="745"/>
      <c r="HT248" s="745"/>
      <c r="HU248" s="745"/>
      <c r="HV248" s="745"/>
      <c r="HW248" s="745"/>
      <c r="HX248" s="745"/>
      <c r="HY248" s="745"/>
      <c r="HZ248" s="745"/>
      <c r="IA248" s="745"/>
      <c r="IB248" s="745"/>
      <c r="IC248" s="745"/>
      <c r="ID248" s="745"/>
      <c r="IE248" s="745"/>
      <c r="IF248" s="745"/>
      <c r="IG248" s="745"/>
      <c r="IH248" s="745"/>
      <c r="II248" s="745"/>
      <c r="IJ248" s="745"/>
      <c r="IK248" s="745"/>
      <c r="IL248" s="745"/>
      <c r="IM248" s="745"/>
      <c r="IN248" s="745"/>
    </row>
    <row r="249" spans="1:248" ht="12.75">
      <c r="A249" s="758"/>
      <c r="B249" s="758"/>
      <c r="C249" s="758"/>
      <c r="D249" s="758"/>
      <c r="E249" s="750"/>
      <c r="F249" s="758"/>
      <c r="G249" s="758"/>
      <c r="H249" s="758"/>
      <c r="I249" s="750"/>
      <c r="J249" s="758"/>
      <c r="K249" s="758"/>
      <c r="L249" s="750"/>
      <c r="M249" s="758"/>
      <c r="N249" s="758"/>
      <c r="O249" s="750"/>
      <c r="P249" s="750"/>
      <c r="Q249" s="750"/>
      <c r="R249" s="750"/>
      <c r="S249" s="750"/>
      <c r="T249" s="750"/>
      <c r="U249" s="757"/>
      <c r="V249" s="753"/>
      <c r="W249" s="745"/>
      <c r="X249" s="745"/>
      <c r="Y249" s="753"/>
      <c r="Z249" s="745"/>
      <c r="AA249" s="745"/>
      <c r="AB249" s="745"/>
      <c r="AC249" s="745"/>
      <c r="AD249" s="745"/>
      <c r="AE249" s="745"/>
      <c r="AF249" s="745"/>
      <c r="AG249" s="745"/>
      <c r="AH249" s="745"/>
      <c r="AI249" s="745"/>
      <c r="AJ249" s="745"/>
      <c r="AK249" s="745"/>
      <c r="AL249" s="745"/>
      <c r="AM249" s="745"/>
      <c r="AN249" s="745"/>
      <c r="AO249" s="745"/>
      <c r="AP249" s="745"/>
      <c r="AQ249" s="745"/>
      <c r="AR249" s="745"/>
      <c r="AS249" s="745"/>
      <c r="AT249" s="745"/>
      <c r="AU249" s="745"/>
      <c r="AV249" s="745"/>
      <c r="AW249" s="745"/>
      <c r="AX249" s="745"/>
      <c r="AY249" s="745"/>
      <c r="AZ249" s="745"/>
      <c r="BA249" s="745"/>
      <c r="BB249" s="745"/>
      <c r="BC249" s="745"/>
      <c r="BD249" s="745"/>
      <c r="BE249" s="745"/>
      <c r="BF249" s="745"/>
      <c r="BG249" s="745"/>
      <c r="BH249" s="745"/>
      <c r="BI249" s="745"/>
      <c r="BJ249" s="745"/>
      <c r="BK249" s="745"/>
      <c r="BL249" s="745"/>
      <c r="BM249" s="745"/>
      <c r="BN249" s="745"/>
      <c r="BO249" s="745"/>
      <c r="BP249" s="745"/>
      <c r="BQ249" s="745"/>
      <c r="BR249" s="745"/>
      <c r="BS249" s="745"/>
      <c r="BT249" s="745"/>
      <c r="BU249" s="745"/>
      <c r="BV249" s="745"/>
      <c r="BW249" s="745"/>
      <c r="BX249" s="745"/>
      <c r="BY249" s="745"/>
      <c r="BZ249" s="745"/>
      <c r="CA249" s="745"/>
      <c r="CB249" s="745"/>
      <c r="CC249" s="745"/>
      <c r="CD249" s="745"/>
      <c r="CE249" s="745"/>
      <c r="CF249" s="745"/>
      <c r="CG249" s="745"/>
      <c r="CH249" s="745"/>
      <c r="CI249" s="745"/>
      <c r="CJ249" s="745"/>
      <c r="CK249" s="745"/>
      <c r="CL249" s="745"/>
      <c r="CM249" s="745"/>
      <c r="CN249" s="745"/>
      <c r="CO249" s="745"/>
      <c r="CP249" s="745"/>
      <c r="CQ249" s="745"/>
      <c r="CR249" s="745"/>
      <c r="CS249" s="745"/>
      <c r="CT249" s="745"/>
      <c r="CU249" s="745"/>
      <c r="CV249" s="745"/>
      <c r="CW249" s="745"/>
      <c r="CX249" s="745"/>
      <c r="CY249" s="745"/>
      <c r="CZ249" s="745"/>
      <c r="DA249" s="745"/>
      <c r="DB249" s="745"/>
      <c r="DC249" s="745"/>
      <c r="DD249" s="745"/>
      <c r="DE249" s="745"/>
      <c r="DF249" s="745"/>
      <c r="DG249" s="745"/>
      <c r="DH249" s="745"/>
      <c r="DI249" s="745"/>
      <c r="DJ249" s="745"/>
      <c r="DK249" s="745"/>
      <c r="DL249" s="745"/>
      <c r="DM249" s="745"/>
      <c r="DN249" s="745"/>
      <c r="DO249" s="745"/>
      <c r="DP249" s="745"/>
      <c r="DQ249" s="745"/>
      <c r="DR249" s="745"/>
      <c r="DS249" s="745"/>
      <c r="DT249" s="745"/>
      <c r="DU249" s="745"/>
      <c r="DV249" s="745"/>
      <c r="DW249" s="745"/>
      <c r="DX249" s="745"/>
      <c r="DY249" s="745"/>
      <c r="DZ249" s="745"/>
      <c r="EA249" s="745"/>
      <c r="EB249" s="745"/>
      <c r="EC249" s="745"/>
      <c r="ED249" s="745"/>
      <c r="EE249" s="745"/>
      <c r="EF249" s="745"/>
      <c r="EG249" s="745"/>
      <c r="EH249" s="745"/>
      <c r="EI249" s="745"/>
      <c r="EJ249" s="745"/>
      <c r="EK249" s="745"/>
      <c r="EL249" s="745"/>
      <c r="EM249" s="745"/>
      <c r="EN249" s="745"/>
      <c r="EO249" s="745"/>
      <c r="EP249" s="745"/>
      <c r="EQ249" s="745"/>
      <c r="ER249" s="745"/>
      <c r="ES249" s="745"/>
      <c r="ET249" s="745"/>
      <c r="EU249" s="745"/>
      <c r="EV249" s="745"/>
      <c r="EW249" s="745"/>
      <c r="EX249" s="745"/>
      <c r="EY249" s="745"/>
      <c r="EZ249" s="745"/>
      <c r="FA249" s="745"/>
      <c r="FB249" s="745"/>
      <c r="FC249" s="745"/>
      <c r="FD249" s="745"/>
      <c r="FE249" s="745"/>
      <c r="FF249" s="745"/>
      <c r="FG249" s="745"/>
      <c r="FH249" s="745"/>
      <c r="FI249" s="745"/>
      <c r="FJ249" s="745"/>
      <c r="FK249" s="745"/>
      <c r="FL249" s="745"/>
      <c r="FM249" s="745"/>
      <c r="FN249" s="745"/>
      <c r="FO249" s="745"/>
      <c r="FP249" s="745"/>
      <c r="FQ249" s="745"/>
      <c r="FR249" s="745"/>
      <c r="FS249" s="745"/>
      <c r="FT249" s="745"/>
      <c r="FU249" s="745"/>
      <c r="FV249" s="745"/>
      <c r="FW249" s="745"/>
      <c r="FX249" s="745"/>
      <c r="FY249" s="745"/>
      <c r="FZ249" s="745"/>
      <c r="GA249" s="745"/>
      <c r="GB249" s="745"/>
      <c r="GC249" s="745"/>
      <c r="GD249" s="745"/>
      <c r="GE249" s="745"/>
      <c r="GF249" s="745"/>
      <c r="GG249" s="745"/>
      <c r="GH249" s="745"/>
      <c r="GI249" s="745"/>
      <c r="GJ249" s="745"/>
      <c r="GK249" s="745"/>
      <c r="GL249" s="745"/>
      <c r="GM249" s="745"/>
      <c r="GN249" s="745"/>
      <c r="GO249" s="745"/>
      <c r="GP249" s="745"/>
      <c r="GQ249" s="745"/>
      <c r="GR249" s="745"/>
      <c r="GS249" s="745"/>
      <c r="GT249" s="745"/>
      <c r="GU249" s="745"/>
      <c r="GV249" s="745"/>
      <c r="GW249" s="745"/>
      <c r="GX249" s="745"/>
      <c r="GY249" s="745"/>
      <c r="GZ249" s="745"/>
      <c r="HA249" s="745"/>
      <c r="HB249" s="745"/>
      <c r="HC249" s="745"/>
      <c r="HD249" s="745"/>
      <c r="HE249" s="745"/>
      <c r="HF249" s="745"/>
      <c r="HG249" s="745"/>
      <c r="HH249" s="745"/>
      <c r="HI249" s="745"/>
      <c r="HJ249" s="745"/>
      <c r="HK249" s="745"/>
      <c r="HL249" s="745"/>
      <c r="HM249" s="745"/>
      <c r="HN249" s="745"/>
      <c r="HO249" s="745"/>
      <c r="HP249" s="745"/>
      <c r="HQ249" s="745"/>
      <c r="HR249" s="745"/>
      <c r="HS249" s="745"/>
      <c r="HT249" s="745"/>
      <c r="HU249" s="745"/>
      <c r="HV249" s="745"/>
      <c r="HW249" s="745"/>
      <c r="HX249" s="745"/>
      <c r="HY249" s="745"/>
      <c r="HZ249" s="745"/>
      <c r="IA249" s="745"/>
      <c r="IB249" s="745"/>
      <c r="IC249" s="745"/>
      <c r="ID249" s="745"/>
      <c r="IE249" s="745"/>
      <c r="IF249" s="745"/>
      <c r="IG249" s="745"/>
      <c r="IH249" s="745"/>
      <c r="II249" s="745"/>
      <c r="IJ249" s="745"/>
      <c r="IK249" s="745"/>
      <c r="IL249" s="745"/>
      <c r="IM249" s="745"/>
      <c r="IN249" s="745"/>
    </row>
    <row r="250" spans="1:248" ht="12.75">
      <c r="A250" s="758"/>
      <c r="B250" s="758"/>
      <c r="C250" s="758"/>
      <c r="D250" s="758"/>
      <c r="E250" s="750"/>
      <c r="F250" s="758"/>
      <c r="G250" s="758"/>
      <c r="H250" s="758"/>
      <c r="I250" s="750"/>
      <c r="J250" s="758"/>
      <c r="K250" s="758"/>
      <c r="L250" s="750"/>
      <c r="M250" s="758"/>
      <c r="N250" s="758"/>
      <c r="O250" s="750"/>
      <c r="P250" s="750"/>
      <c r="Q250" s="750"/>
      <c r="R250" s="750"/>
      <c r="S250" s="750"/>
      <c r="T250" s="750"/>
      <c r="U250" s="757"/>
      <c r="V250" s="753"/>
      <c r="W250" s="745"/>
      <c r="X250" s="745"/>
      <c r="Y250" s="753"/>
      <c r="Z250" s="745"/>
      <c r="AA250" s="745"/>
      <c r="AB250" s="745"/>
      <c r="AC250" s="745"/>
      <c r="AD250" s="745"/>
      <c r="AE250" s="745"/>
      <c r="AF250" s="745"/>
      <c r="AG250" s="745"/>
      <c r="AH250" s="745"/>
      <c r="AI250" s="745"/>
      <c r="AJ250" s="745"/>
      <c r="AK250" s="745"/>
      <c r="AL250" s="745"/>
      <c r="AM250" s="745"/>
      <c r="AN250" s="745"/>
      <c r="AO250" s="745"/>
      <c r="AP250" s="745"/>
      <c r="AQ250" s="745"/>
      <c r="AR250" s="745"/>
      <c r="AS250" s="745"/>
      <c r="AT250" s="745"/>
      <c r="AU250" s="745"/>
      <c r="AV250" s="745"/>
      <c r="AW250" s="745"/>
      <c r="AX250" s="745"/>
      <c r="AY250" s="745"/>
      <c r="AZ250" s="745"/>
      <c r="BA250" s="745"/>
      <c r="BB250" s="745"/>
      <c r="BC250" s="745"/>
      <c r="BD250" s="745"/>
      <c r="BE250" s="745"/>
      <c r="BF250" s="745"/>
      <c r="BG250" s="745"/>
      <c r="BH250" s="745"/>
      <c r="BI250" s="745"/>
      <c r="BJ250" s="745"/>
      <c r="BK250" s="745"/>
      <c r="BL250" s="745"/>
      <c r="BM250" s="745"/>
      <c r="BN250" s="745"/>
      <c r="BO250" s="745"/>
      <c r="BP250" s="745"/>
      <c r="BQ250" s="745"/>
      <c r="BR250" s="745"/>
      <c r="BS250" s="745"/>
      <c r="BT250" s="745"/>
      <c r="BU250" s="745"/>
      <c r="BV250" s="745"/>
      <c r="BW250" s="745"/>
      <c r="BX250" s="745"/>
      <c r="BY250" s="745"/>
      <c r="BZ250" s="745"/>
      <c r="CA250" s="745"/>
      <c r="CB250" s="745"/>
      <c r="CC250" s="745"/>
      <c r="CD250" s="745"/>
      <c r="CE250" s="745"/>
      <c r="CF250" s="745"/>
      <c r="CG250" s="745"/>
      <c r="CH250" s="745"/>
      <c r="CI250" s="745"/>
      <c r="CJ250" s="745"/>
      <c r="CK250" s="745"/>
      <c r="CL250" s="745"/>
      <c r="CM250" s="745"/>
      <c r="CN250" s="745"/>
      <c r="CO250" s="745"/>
      <c r="CP250" s="745"/>
      <c r="CQ250" s="745"/>
      <c r="CR250" s="745"/>
      <c r="CS250" s="745"/>
      <c r="CT250" s="745"/>
      <c r="CU250" s="745"/>
      <c r="CV250" s="745"/>
      <c r="CW250" s="745"/>
      <c r="CX250" s="745"/>
      <c r="CY250" s="745"/>
      <c r="CZ250" s="745"/>
      <c r="DA250" s="745"/>
      <c r="DB250" s="745"/>
      <c r="DC250" s="745"/>
      <c r="DD250" s="745"/>
      <c r="DE250" s="745"/>
      <c r="DF250" s="745"/>
      <c r="DG250" s="745"/>
      <c r="DH250" s="745"/>
      <c r="DI250" s="745"/>
      <c r="DJ250" s="745"/>
      <c r="DK250" s="745"/>
      <c r="DL250" s="745"/>
      <c r="DM250" s="745"/>
      <c r="DN250" s="745"/>
      <c r="DO250" s="745"/>
      <c r="DP250" s="745"/>
      <c r="DQ250" s="745"/>
      <c r="DR250" s="745"/>
      <c r="DS250" s="745"/>
      <c r="DT250" s="745"/>
      <c r="DU250" s="745"/>
      <c r="DV250" s="745"/>
      <c r="DW250" s="745"/>
      <c r="DX250" s="745"/>
      <c r="DY250" s="745"/>
      <c r="DZ250" s="745"/>
      <c r="EA250" s="745"/>
      <c r="EB250" s="745"/>
      <c r="EC250" s="745"/>
      <c r="ED250" s="745"/>
      <c r="EE250" s="745"/>
      <c r="EF250" s="745"/>
      <c r="EG250" s="745"/>
      <c r="EH250" s="745"/>
      <c r="EI250" s="745"/>
      <c r="EJ250" s="745"/>
      <c r="EK250" s="745"/>
      <c r="EL250" s="745"/>
      <c r="EM250" s="745"/>
      <c r="EN250" s="745"/>
      <c r="EO250" s="745"/>
      <c r="EP250" s="745"/>
      <c r="EQ250" s="745"/>
      <c r="ER250" s="745"/>
      <c r="ES250" s="745"/>
      <c r="ET250" s="745"/>
      <c r="EU250" s="745"/>
      <c r="EV250" s="745"/>
      <c r="EW250" s="745"/>
      <c r="EX250" s="745"/>
      <c r="EY250" s="745"/>
      <c r="EZ250" s="745"/>
      <c r="FA250" s="745"/>
      <c r="FB250" s="745"/>
      <c r="FC250" s="745"/>
      <c r="FD250" s="745"/>
      <c r="FE250" s="745"/>
      <c r="FF250" s="745"/>
      <c r="FG250" s="745"/>
      <c r="FH250" s="745"/>
      <c r="FI250" s="745"/>
      <c r="FJ250" s="745"/>
      <c r="FK250" s="745"/>
      <c r="FL250" s="745"/>
      <c r="FM250" s="745"/>
      <c r="FN250" s="745"/>
      <c r="FO250" s="745"/>
      <c r="FP250" s="745"/>
      <c r="FQ250" s="745"/>
      <c r="FR250" s="745"/>
      <c r="FS250" s="745"/>
      <c r="FT250" s="745"/>
      <c r="FU250" s="745"/>
      <c r="FV250" s="745"/>
      <c r="FW250" s="745"/>
      <c r="FX250" s="745"/>
      <c r="FY250" s="745"/>
      <c r="FZ250" s="745"/>
      <c r="GA250" s="745"/>
      <c r="GB250" s="745"/>
      <c r="GC250" s="745"/>
      <c r="GD250" s="745"/>
      <c r="GE250" s="745"/>
      <c r="GF250" s="745"/>
      <c r="GG250" s="745"/>
      <c r="GH250" s="745"/>
      <c r="GI250" s="745"/>
      <c r="GJ250" s="745"/>
      <c r="GK250" s="745"/>
      <c r="GL250" s="745"/>
      <c r="GM250" s="745"/>
      <c r="GN250" s="745"/>
      <c r="GO250" s="745"/>
      <c r="GP250" s="745"/>
      <c r="GQ250" s="745"/>
      <c r="GR250" s="745"/>
      <c r="GS250" s="745"/>
      <c r="GT250" s="745"/>
      <c r="GU250" s="745"/>
      <c r="GV250" s="745"/>
      <c r="GW250" s="745"/>
      <c r="GX250" s="745"/>
      <c r="GY250" s="745"/>
      <c r="GZ250" s="745"/>
      <c r="HA250" s="745"/>
      <c r="HB250" s="745"/>
      <c r="HC250" s="745"/>
      <c r="HD250" s="745"/>
      <c r="HE250" s="745"/>
      <c r="HF250" s="745"/>
      <c r="HG250" s="745"/>
      <c r="HH250" s="745"/>
      <c r="HI250" s="745"/>
      <c r="HJ250" s="745"/>
      <c r="HK250" s="745"/>
      <c r="HL250" s="745"/>
      <c r="HM250" s="745"/>
      <c r="HN250" s="745"/>
      <c r="HO250" s="745"/>
      <c r="HP250" s="745"/>
      <c r="HQ250" s="745"/>
      <c r="HR250" s="745"/>
      <c r="HS250" s="745"/>
      <c r="HT250" s="745"/>
      <c r="HU250" s="745"/>
      <c r="HV250" s="745"/>
      <c r="HW250" s="745"/>
      <c r="HX250" s="745"/>
      <c r="HY250" s="745"/>
      <c r="HZ250" s="745"/>
      <c r="IA250" s="745"/>
      <c r="IB250" s="745"/>
      <c r="IC250" s="745"/>
      <c r="ID250" s="745"/>
      <c r="IE250" s="745"/>
      <c r="IF250" s="745"/>
      <c r="IG250" s="745"/>
      <c r="IH250" s="745"/>
      <c r="II250" s="745"/>
      <c r="IJ250" s="745"/>
      <c r="IK250" s="745"/>
      <c r="IL250" s="745"/>
      <c r="IM250" s="745"/>
      <c r="IN250" s="745"/>
    </row>
    <row r="251" spans="1:248" ht="12.75">
      <c r="A251" s="758"/>
      <c r="B251" s="758"/>
      <c r="C251" s="758"/>
      <c r="D251" s="758"/>
      <c r="E251" s="750"/>
      <c r="F251" s="758"/>
      <c r="G251" s="758"/>
      <c r="H251" s="758"/>
      <c r="I251" s="750"/>
      <c r="J251" s="758"/>
      <c r="K251" s="758"/>
      <c r="L251" s="750"/>
      <c r="M251" s="758"/>
      <c r="N251" s="758"/>
      <c r="O251" s="750"/>
      <c r="P251" s="750"/>
      <c r="Q251" s="750"/>
      <c r="R251" s="750"/>
      <c r="S251" s="750"/>
      <c r="T251" s="750"/>
      <c r="U251" s="757"/>
      <c r="V251" s="753"/>
      <c r="W251" s="745"/>
      <c r="X251" s="745"/>
      <c r="Y251" s="753"/>
      <c r="Z251" s="745"/>
      <c r="AA251" s="745"/>
      <c r="AB251" s="745"/>
      <c r="AC251" s="745"/>
      <c r="AD251" s="745"/>
      <c r="AE251" s="745"/>
      <c r="AF251" s="745"/>
      <c r="AG251" s="745"/>
      <c r="AH251" s="745"/>
      <c r="AI251" s="745"/>
      <c r="AJ251" s="745"/>
      <c r="AK251" s="745"/>
      <c r="AL251" s="745"/>
      <c r="AM251" s="745"/>
      <c r="AN251" s="745"/>
      <c r="AO251" s="745"/>
      <c r="AP251" s="745"/>
      <c r="AQ251" s="745"/>
      <c r="AR251" s="745"/>
      <c r="AS251" s="745"/>
      <c r="AT251" s="745"/>
      <c r="AU251" s="745"/>
      <c r="AV251" s="745"/>
      <c r="AW251" s="745"/>
      <c r="AX251" s="745"/>
      <c r="AY251" s="745"/>
      <c r="AZ251" s="745"/>
      <c r="BA251" s="745"/>
      <c r="BB251" s="745"/>
      <c r="BC251" s="745"/>
      <c r="BD251" s="745"/>
      <c r="BE251" s="745"/>
      <c r="BF251" s="745"/>
      <c r="BG251" s="745"/>
      <c r="BH251" s="745"/>
      <c r="BI251" s="745"/>
      <c r="BJ251" s="745"/>
      <c r="BK251" s="745"/>
      <c r="BL251" s="745"/>
      <c r="BM251" s="745"/>
      <c r="BN251" s="745"/>
      <c r="BO251" s="745"/>
      <c r="BP251" s="745"/>
      <c r="BQ251" s="745"/>
      <c r="BR251" s="745"/>
      <c r="BS251" s="745"/>
      <c r="BT251" s="745"/>
      <c r="BU251" s="745"/>
      <c r="BV251" s="745"/>
      <c r="BW251" s="745"/>
      <c r="BX251" s="745"/>
      <c r="BY251" s="745"/>
      <c r="BZ251" s="745"/>
      <c r="CA251" s="745"/>
      <c r="CB251" s="745"/>
      <c r="CC251" s="745"/>
      <c r="CD251" s="745"/>
      <c r="CE251" s="745"/>
      <c r="CF251" s="745"/>
      <c r="CG251" s="745"/>
      <c r="CH251" s="745"/>
      <c r="CI251" s="745"/>
      <c r="CJ251" s="745"/>
      <c r="CK251" s="745"/>
      <c r="CL251" s="745"/>
      <c r="CM251" s="745"/>
      <c r="CN251" s="745"/>
      <c r="CO251" s="745"/>
      <c r="CP251" s="745"/>
      <c r="CQ251" s="745"/>
      <c r="CR251" s="745"/>
      <c r="CS251" s="745"/>
      <c r="CT251" s="745"/>
      <c r="CU251" s="745"/>
      <c r="CV251" s="745"/>
      <c r="CW251" s="745"/>
      <c r="CX251" s="745"/>
      <c r="CY251" s="745"/>
      <c r="CZ251" s="745"/>
      <c r="DA251" s="745"/>
      <c r="DB251" s="745"/>
      <c r="DC251" s="745"/>
      <c r="DD251" s="745"/>
      <c r="DE251" s="745"/>
      <c r="DF251" s="745"/>
      <c r="DG251" s="745"/>
      <c r="DH251" s="745"/>
      <c r="DI251" s="745"/>
      <c r="DJ251" s="745"/>
      <c r="DK251" s="745"/>
      <c r="DL251" s="745"/>
      <c r="DM251" s="745"/>
      <c r="DN251" s="745"/>
      <c r="DO251" s="745"/>
      <c r="DP251" s="745"/>
      <c r="DQ251" s="745"/>
      <c r="DR251" s="745"/>
      <c r="DS251" s="745"/>
      <c r="DT251" s="745"/>
      <c r="DU251" s="745"/>
      <c r="DV251" s="745"/>
      <c r="DW251" s="745"/>
      <c r="DX251" s="745"/>
      <c r="DY251" s="745"/>
      <c r="DZ251" s="745"/>
      <c r="EA251" s="745"/>
      <c r="EB251" s="745"/>
      <c r="EC251" s="745"/>
      <c r="ED251" s="745"/>
      <c r="EE251" s="745"/>
      <c r="EF251" s="745"/>
      <c r="EG251" s="745"/>
      <c r="EH251" s="745"/>
      <c r="EI251" s="745"/>
      <c r="EJ251" s="745"/>
      <c r="EK251" s="745"/>
      <c r="EL251" s="745"/>
      <c r="EM251" s="745"/>
      <c r="EN251" s="745"/>
      <c r="EO251" s="745"/>
      <c r="EP251" s="745"/>
      <c r="EQ251" s="745"/>
      <c r="ER251" s="745"/>
      <c r="ES251" s="745"/>
      <c r="ET251" s="745"/>
      <c r="EU251" s="745"/>
      <c r="EV251" s="745"/>
      <c r="EW251" s="745"/>
      <c r="EX251" s="745"/>
      <c r="EY251" s="745"/>
      <c r="EZ251" s="745"/>
      <c r="FA251" s="745"/>
      <c r="FB251" s="745"/>
      <c r="FC251" s="745"/>
      <c r="FD251" s="745"/>
      <c r="FE251" s="745"/>
      <c r="FF251" s="745"/>
      <c r="FG251" s="745"/>
      <c r="FH251" s="745"/>
      <c r="FI251" s="745"/>
      <c r="FJ251" s="745"/>
      <c r="FK251" s="745"/>
      <c r="FL251" s="745"/>
      <c r="FM251" s="745"/>
      <c r="FN251" s="745"/>
      <c r="FO251" s="745"/>
      <c r="FP251" s="745"/>
      <c r="FQ251" s="745"/>
      <c r="FR251" s="745"/>
      <c r="FS251" s="745"/>
      <c r="FT251" s="745"/>
      <c r="FU251" s="745"/>
      <c r="FV251" s="745"/>
      <c r="FW251" s="745"/>
      <c r="FX251" s="745"/>
      <c r="FY251" s="745"/>
      <c r="FZ251" s="745"/>
      <c r="GA251" s="745"/>
      <c r="GB251" s="745"/>
      <c r="GC251" s="745"/>
      <c r="GD251" s="745"/>
      <c r="GE251" s="745"/>
      <c r="GF251" s="745"/>
      <c r="GG251" s="745"/>
      <c r="GH251" s="745"/>
      <c r="GI251" s="745"/>
      <c r="GJ251" s="745"/>
      <c r="GK251" s="745"/>
      <c r="GL251" s="745"/>
      <c r="GM251" s="745"/>
      <c r="GN251" s="745"/>
      <c r="GO251" s="745"/>
      <c r="GP251" s="745"/>
      <c r="GQ251" s="745"/>
      <c r="GR251" s="745"/>
      <c r="GS251" s="745"/>
      <c r="GT251" s="745"/>
      <c r="GU251" s="745"/>
      <c r="GV251" s="745"/>
      <c r="GW251" s="745"/>
      <c r="GX251" s="745"/>
      <c r="GY251" s="745"/>
      <c r="GZ251" s="745"/>
      <c r="HA251" s="745"/>
      <c r="HB251" s="745"/>
      <c r="HC251" s="745"/>
      <c r="HD251" s="745"/>
      <c r="HE251" s="745"/>
      <c r="HF251" s="745"/>
      <c r="HG251" s="745"/>
      <c r="HH251" s="745"/>
      <c r="HI251" s="745"/>
      <c r="HJ251" s="745"/>
      <c r="HK251" s="745"/>
      <c r="HL251" s="745"/>
      <c r="HM251" s="745"/>
      <c r="HN251" s="745"/>
      <c r="HO251" s="745"/>
      <c r="HP251" s="745"/>
      <c r="HQ251" s="745"/>
      <c r="HR251" s="745"/>
      <c r="HS251" s="745"/>
      <c r="HT251" s="745"/>
      <c r="HU251" s="745"/>
      <c r="HV251" s="745"/>
      <c r="HW251" s="745"/>
      <c r="HX251" s="745"/>
      <c r="HY251" s="745"/>
      <c r="HZ251" s="745"/>
      <c r="IA251" s="745"/>
      <c r="IB251" s="745"/>
      <c r="IC251" s="745"/>
      <c r="ID251" s="745"/>
      <c r="IE251" s="745"/>
      <c r="IF251" s="745"/>
      <c r="IG251" s="745"/>
      <c r="IH251" s="745"/>
      <c r="II251" s="745"/>
      <c r="IJ251" s="745"/>
      <c r="IK251" s="745"/>
      <c r="IL251" s="745"/>
      <c r="IM251" s="745"/>
      <c r="IN251" s="745"/>
    </row>
    <row r="252" spans="1:248" ht="12.75">
      <c r="A252" s="758"/>
      <c r="B252" s="758"/>
      <c r="C252" s="758"/>
      <c r="D252" s="758"/>
      <c r="E252" s="750"/>
      <c r="F252" s="758"/>
      <c r="G252" s="758"/>
      <c r="H252" s="758"/>
      <c r="I252" s="750"/>
      <c r="J252" s="758"/>
      <c r="K252" s="758"/>
      <c r="L252" s="750"/>
      <c r="M252" s="758"/>
      <c r="N252" s="758"/>
      <c r="O252" s="750"/>
      <c r="P252" s="750"/>
      <c r="Q252" s="750"/>
      <c r="R252" s="750"/>
      <c r="S252" s="750"/>
      <c r="T252" s="750"/>
      <c r="U252" s="757"/>
      <c r="V252" s="753"/>
      <c r="W252" s="745"/>
      <c r="X252" s="745"/>
      <c r="Y252" s="753"/>
      <c r="Z252" s="745"/>
      <c r="AA252" s="745"/>
      <c r="AB252" s="745"/>
      <c r="AC252" s="745"/>
      <c r="AD252" s="745"/>
      <c r="AE252" s="745"/>
      <c r="AF252" s="745"/>
      <c r="AG252" s="745"/>
      <c r="AH252" s="745"/>
      <c r="AI252" s="745"/>
      <c r="AJ252" s="745"/>
      <c r="AK252" s="745"/>
      <c r="AL252" s="745"/>
      <c r="AM252" s="745"/>
      <c r="AN252" s="745"/>
      <c r="AO252" s="745"/>
      <c r="AP252" s="745"/>
      <c r="AQ252" s="745"/>
      <c r="AR252" s="745"/>
      <c r="AS252" s="745"/>
      <c r="AT252" s="745"/>
      <c r="AU252" s="745"/>
      <c r="AV252" s="745"/>
      <c r="AW252" s="745"/>
      <c r="AX252" s="745"/>
      <c r="AY252" s="745"/>
      <c r="AZ252" s="745"/>
      <c r="BA252" s="745"/>
      <c r="BB252" s="745"/>
      <c r="BC252" s="745"/>
      <c r="BD252" s="745"/>
      <c r="BE252" s="745"/>
      <c r="BF252" s="745"/>
      <c r="BG252" s="745"/>
      <c r="BH252" s="745"/>
      <c r="BI252" s="745"/>
      <c r="BJ252" s="745"/>
      <c r="BK252" s="745"/>
      <c r="BL252" s="745"/>
      <c r="BM252" s="745"/>
      <c r="BN252" s="745"/>
      <c r="BO252" s="745"/>
      <c r="BP252" s="745"/>
      <c r="BQ252" s="745"/>
      <c r="BR252" s="745"/>
      <c r="BS252" s="745"/>
      <c r="BT252" s="745"/>
      <c r="BU252" s="745"/>
      <c r="BV252" s="745"/>
      <c r="BW252" s="745"/>
      <c r="BX252" s="745"/>
      <c r="BY252" s="745"/>
      <c r="BZ252" s="745"/>
      <c r="CA252" s="745"/>
      <c r="CB252" s="745"/>
      <c r="CC252" s="745"/>
      <c r="CD252" s="745"/>
      <c r="CE252" s="745"/>
      <c r="CF252" s="745"/>
      <c r="CG252" s="745"/>
      <c r="CH252" s="745"/>
      <c r="CI252" s="745"/>
      <c r="CJ252" s="745"/>
      <c r="CK252" s="745"/>
      <c r="CL252" s="745"/>
      <c r="CM252" s="745"/>
      <c r="CN252" s="745"/>
      <c r="CO252" s="745"/>
      <c r="CP252" s="745"/>
      <c r="CQ252" s="745"/>
      <c r="CR252" s="745"/>
      <c r="CS252" s="745"/>
      <c r="CT252" s="745"/>
      <c r="CU252" s="745"/>
      <c r="CV252" s="745"/>
      <c r="CW252" s="745"/>
      <c r="CX252" s="745"/>
      <c r="CY252" s="745"/>
      <c r="CZ252" s="745"/>
      <c r="DA252" s="745"/>
      <c r="DB252" s="745"/>
      <c r="DC252" s="745"/>
      <c r="DD252" s="745"/>
      <c r="DE252" s="745"/>
      <c r="DF252" s="745"/>
      <c r="DG252" s="745"/>
      <c r="DH252" s="745"/>
      <c r="DI252" s="745"/>
      <c r="DJ252" s="745"/>
      <c r="DK252" s="745"/>
      <c r="DL252" s="745"/>
      <c r="DM252" s="745"/>
      <c r="DN252" s="745"/>
      <c r="DO252" s="745"/>
      <c r="DP252" s="745"/>
      <c r="DQ252" s="745"/>
      <c r="DR252" s="745"/>
      <c r="DS252" s="745"/>
      <c r="DT252" s="745"/>
      <c r="DU252" s="745"/>
      <c r="DV252" s="745"/>
      <c r="DW252" s="745"/>
      <c r="DX252" s="745"/>
      <c r="DY252" s="745"/>
      <c r="DZ252" s="745"/>
      <c r="EA252" s="745"/>
      <c r="EB252" s="745"/>
      <c r="EC252" s="745"/>
      <c r="ED252" s="745"/>
      <c r="EE252" s="745"/>
      <c r="EF252" s="745"/>
      <c r="EG252" s="745"/>
      <c r="EH252" s="745"/>
      <c r="EI252" s="745"/>
      <c r="EJ252" s="745"/>
      <c r="EK252" s="745"/>
      <c r="EL252" s="745"/>
      <c r="EM252" s="745"/>
      <c r="EN252" s="745"/>
      <c r="EO252" s="745"/>
      <c r="EP252" s="745"/>
      <c r="EQ252" s="745"/>
      <c r="ER252" s="745"/>
      <c r="ES252" s="745"/>
      <c r="ET252" s="745"/>
      <c r="EU252" s="745"/>
      <c r="EV252" s="745"/>
      <c r="EW252" s="745"/>
      <c r="EX252" s="745"/>
      <c r="EY252" s="745"/>
      <c r="EZ252" s="745"/>
      <c r="FA252" s="745"/>
      <c r="FB252" s="745"/>
      <c r="FC252" s="745"/>
      <c r="FD252" s="745"/>
      <c r="FE252" s="745"/>
      <c r="FF252" s="745"/>
      <c r="FG252" s="745"/>
      <c r="FH252" s="745"/>
      <c r="FI252" s="745"/>
      <c r="FJ252" s="745"/>
      <c r="FK252" s="745"/>
      <c r="FL252" s="745"/>
      <c r="FM252" s="745"/>
      <c r="FN252" s="745"/>
      <c r="FO252" s="745"/>
      <c r="FP252" s="745"/>
      <c r="FQ252" s="745"/>
      <c r="FR252" s="745"/>
      <c r="FS252" s="745"/>
      <c r="FT252" s="745"/>
      <c r="FU252" s="745"/>
      <c r="FV252" s="745"/>
      <c r="FW252" s="745"/>
      <c r="FX252" s="745"/>
      <c r="FY252" s="745"/>
      <c r="FZ252" s="745"/>
      <c r="GA252" s="745"/>
      <c r="GB252" s="745"/>
      <c r="GC252" s="745"/>
      <c r="GD252" s="745"/>
      <c r="GE252" s="745"/>
      <c r="GF252" s="745"/>
      <c r="GG252" s="745"/>
      <c r="GH252" s="745"/>
      <c r="GI252" s="745"/>
      <c r="GJ252" s="745"/>
      <c r="GK252" s="745"/>
      <c r="GL252" s="745"/>
      <c r="GM252" s="745"/>
      <c r="GN252" s="745"/>
      <c r="GO252" s="745"/>
      <c r="GP252" s="745"/>
      <c r="GQ252" s="745"/>
      <c r="GR252" s="745"/>
      <c r="GS252" s="745"/>
      <c r="GT252" s="745"/>
      <c r="GU252" s="745"/>
      <c r="GV252" s="745"/>
      <c r="GW252" s="745"/>
      <c r="GX252" s="745"/>
      <c r="GY252" s="745"/>
      <c r="GZ252" s="745"/>
      <c r="HA252" s="745"/>
      <c r="HB252" s="745"/>
      <c r="HC252" s="745"/>
      <c r="HD252" s="745"/>
      <c r="HE252" s="745"/>
      <c r="HF252" s="745"/>
      <c r="HG252" s="745"/>
      <c r="HH252" s="745"/>
      <c r="HI252" s="745"/>
      <c r="HJ252" s="745"/>
      <c r="HK252" s="745"/>
      <c r="HL252" s="745"/>
      <c r="HM252" s="745"/>
      <c r="HN252" s="745"/>
      <c r="HO252" s="745"/>
      <c r="HP252" s="745"/>
      <c r="HQ252" s="745"/>
      <c r="HR252" s="745"/>
      <c r="HS252" s="745"/>
      <c r="HT252" s="745"/>
      <c r="HU252" s="745"/>
      <c r="HV252" s="745"/>
      <c r="HW252" s="745"/>
      <c r="HX252" s="745"/>
      <c r="HY252" s="745"/>
      <c r="HZ252" s="745"/>
      <c r="IA252" s="745"/>
      <c r="IB252" s="745"/>
      <c r="IC252" s="745"/>
      <c r="ID252" s="745"/>
      <c r="IE252" s="745"/>
      <c r="IF252" s="745"/>
      <c r="IG252" s="745"/>
      <c r="IH252" s="745"/>
      <c r="II252" s="745"/>
      <c r="IJ252" s="745"/>
      <c r="IK252" s="745"/>
      <c r="IL252" s="745"/>
      <c r="IM252" s="745"/>
      <c r="IN252" s="745"/>
    </row>
    <row r="253" spans="1:248" ht="12.75">
      <c r="A253" s="758"/>
      <c r="B253" s="758"/>
      <c r="C253" s="758"/>
      <c r="D253" s="758"/>
      <c r="E253" s="750"/>
      <c r="F253" s="758"/>
      <c r="G253" s="758"/>
      <c r="H253" s="758"/>
      <c r="I253" s="750"/>
      <c r="J253" s="758"/>
      <c r="K253" s="758"/>
      <c r="L253" s="750"/>
      <c r="M253" s="758"/>
      <c r="N253" s="758"/>
      <c r="O253" s="750"/>
      <c r="P253" s="750"/>
      <c r="Q253" s="750"/>
      <c r="R253" s="750"/>
      <c r="S253" s="750"/>
      <c r="T253" s="750"/>
      <c r="U253" s="757"/>
      <c r="V253" s="753"/>
      <c r="W253" s="745"/>
      <c r="X253" s="745"/>
      <c r="Y253" s="753"/>
      <c r="Z253" s="745"/>
      <c r="AA253" s="745"/>
      <c r="AB253" s="745"/>
      <c r="AC253" s="745"/>
      <c r="AD253" s="745"/>
      <c r="AE253" s="745"/>
      <c r="AF253" s="745"/>
      <c r="AG253" s="745"/>
      <c r="AH253" s="745"/>
      <c r="AI253" s="745"/>
      <c r="AJ253" s="745"/>
      <c r="AK253" s="745"/>
      <c r="AL253" s="745"/>
      <c r="AM253" s="745"/>
      <c r="AN253" s="745"/>
      <c r="AO253" s="745"/>
      <c r="AP253" s="745"/>
      <c r="AQ253" s="745"/>
      <c r="AR253" s="745"/>
      <c r="AS253" s="745"/>
      <c r="AT253" s="745"/>
      <c r="AU253" s="745"/>
      <c r="AV253" s="745"/>
      <c r="AW253" s="745"/>
      <c r="AX253" s="745"/>
      <c r="AY253" s="745"/>
      <c r="AZ253" s="745"/>
      <c r="BA253" s="745"/>
      <c r="BB253" s="745"/>
      <c r="BC253" s="745"/>
      <c r="BD253" s="745"/>
      <c r="BE253" s="745"/>
      <c r="BF253" s="745"/>
      <c r="BG253" s="745"/>
      <c r="BH253" s="745"/>
      <c r="BI253" s="745"/>
      <c r="BJ253" s="745"/>
      <c r="BK253" s="745"/>
      <c r="BL253" s="745"/>
      <c r="BM253" s="745"/>
      <c r="BN253" s="745"/>
      <c r="BO253" s="745"/>
      <c r="BP253" s="745"/>
      <c r="BQ253" s="745"/>
      <c r="BR253" s="745"/>
      <c r="BS253" s="745"/>
      <c r="BT253" s="745"/>
      <c r="BU253" s="745"/>
      <c r="BV253" s="745"/>
      <c r="BW253" s="745"/>
      <c r="BX253" s="745"/>
      <c r="BY253" s="745"/>
      <c r="BZ253" s="745"/>
      <c r="CA253" s="745"/>
      <c r="CB253" s="745"/>
      <c r="CC253" s="745"/>
      <c r="CD253" s="745"/>
      <c r="CE253" s="745"/>
      <c r="CF253" s="745"/>
      <c r="CG253" s="745"/>
      <c r="CH253" s="745"/>
      <c r="CI253" s="745"/>
      <c r="CJ253" s="745"/>
      <c r="CK253" s="745"/>
      <c r="CL253" s="745"/>
      <c r="CM253" s="745"/>
      <c r="CN253" s="745"/>
      <c r="CO253" s="745"/>
      <c r="CP253" s="745"/>
      <c r="CQ253" s="745"/>
      <c r="CR253" s="745"/>
      <c r="CS253" s="745"/>
      <c r="CT253" s="745"/>
      <c r="CU253" s="745"/>
      <c r="CV253" s="745"/>
      <c r="CW253" s="745"/>
      <c r="CX253" s="745"/>
      <c r="CY253" s="745"/>
      <c r="CZ253" s="745"/>
      <c r="DA253" s="745"/>
      <c r="DB253" s="745"/>
      <c r="DC253" s="745"/>
      <c r="DD253" s="745"/>
      <c r="DE253" s="745"/>
      <c r="DF253" s="745"/>
      <c r="DG253" s="745"/>
      <c r="DH253" s="745"/>
      <c r="DI253" s="745"/>
      <c r="DJ253" s="745"/>
      <c r="DK253" s="745"/>
      <c r="DL253" s="745"/>
      <c r="DM253" s="745"/>
      <c r="DN253" s="745"/>
      <c r="DO253" s="745"/>
      <c r="DP253" s="745"/>
      <c r="DQ253" s="745"/>
      <c r="DR253" s="745"/>
      <c r="DS253" s="745"/>
      <c r="DT253" s="745"/>
      <c r="DU253" s="745"/>
      <c r="DV253" s="745"/>
      <c r="DW253" s="745"/>
      <c r="DX253" s="745"/>
      <c r="DY253" s="745"/>
      <c r="DZ253" s="745"/>
      <c r="EA253" s="745"/>
      <c r="EB253" s="745"/>
      <c r="EC253" s="745"/>
      <c r="ED253" s="745"/>
      <c r="EE253" s="745"/>
      <c r="EF253" s="745"/>
      <c r="EG253" s="745"/>
      <c r="EH253" s="745"/>
      <c r="EI253" s="745"/>
      <c r="EJ253" s="745"/>
      <c r="EK253" s="745"/>
      <c r="EL253" s="745"/>
      <c r="EM253" s="745"/>
      <c r="EN253" s="745"/>
      <c r="EO253" s="745"/>
      <c r="EP253" s="745"/>
      <c r="EQ253" s="745"/>
      <c r="ER253" s="745"/>
      <c r="ES253" s="745"/>
      <c r="ET253" s="745"/>
      <c r="EU253" s="745"/>
      <c r="EV253" s="745"/>
      <c r="EW253" s="745"/>
      <c r="EX253" s="745"/>
      <c r="EY253" s="745"/>
      <c r="EZ253" s="745"/>
      <c r="FA253" s="745"/>
      <c r="FB253" s="745"/>
      <c r="FC253" s="745"/>
      <c r="FD253" s="745"/>
      <c r="FE253" s="745"/>
      <c r="FF253" s="745"/>
      <c r="FG253" s="745"/>
      <c r="FH253" s="745"/>
      <c r="FI253" s="745"/>
      <c r="FJ253" s="745"/>
      <c r="FK253" s="745"/>
      <c r="FL253" s="745"/>
      <c r="FM253" s="745"/>
      <c r="FN253" s="745"/>
      <c r="FO253" s="745"/>
      <c r="FP253" s="745"/>
      <c r="FQ253" s="745"/>
      <c r="FR253" s="745"/>
      <c r="FS253" s="745"/>
      <c r="FT253" s="745"/>
      <c r="FU253" s="745"/>
      <c r="FV253" s="745"/>
      <c r="FW253" s="745"/>
      <c r="FX253" s="745"/>
      <c r="FY253" s="745"/>
      <c r="FZ253" s="745"/>
      <c r="GA253" s="745"/>
      <c r="GB253" s="745"/>
      <c r="GC253" s="745"/>
      <c r="GD253" s="745"/>
      <c r="GE253" s="745"/>
      <c r="GF253" s="745"/>
      <c r="GG253" s="745"/>
      <c r="GH253" s="745"/>
      <c r="GI253" s="745"/>
      <c r="GJ253" s="745"/>
      <c r="GK253" s="745"/>
      <c r="GL253" s="745"/>
      <c r="GM253" s="745"/>
      <c r="GN253" s="745"/>
      <c r="GO253" s="745"/>
      <c r="GP253" s="745"/>
      <c r="GQ253" s="745"/>
      <c r="GR253" s="745"/>
      <c r="GS253" s="745"/>
      <c r="GT253" s="745"/>
      <c r="GU253" s="745"/>
      <c r="GV253" s="745"/>
      <c r="GW253" s="745"/>
      <c r="GX253" s="745"/>
      <c r="GY253" s="745"/>
      <c r="GZ253" s="745"/>
      <c r="HA253" s="745"/>
      <c r="HB253" s="745"/>
      <c r="HC253" s="745"/>
      <c r="HD253" s="745"/>
      <c r="HE253" s="745"/>
      <c r="HF253" s="745"/>
      <c r="HG253" s="745"/>
      <c r="HH253" s="745"/>
      <c r="HI253" s="745"/>
      <c r="HJ253" s="745"/>
      <c r="HK253" s="745"/>
      <c r="HL253" s="745"/>
      <c r="HM253" s="745"/>
      <c r="HN253" s="745"/>
      <c r="HO253" s="745"/>
      <c r="HP253" s="745"/>
      <c r="HQ253" s="745"/>
      <c r="HR253" s="745"/>
      <c r="HS253" s="745"/>
      <c r="HT253" s="745"/>
      <c r="HU253" s="745"/>
      <c r="HV253" s="745"/>
      <c r="HW253" s="745"/>
      <c r="HX253" s="745"/>
      <c r="HY253" s="745"/>
      <c r="HZ253" s="745"/>
      <c r="IA253" s="745"/>
      <c r="IB253" s="745"/>
      <c r="IC253" s="745"/>
      <c r="ID253" s="745"/>
      <c r="IE253" s="745"/>
      <c r="IF253" s="745"/>
      <c r="IG253" s="745"/>
      <c r="IH253" s="745"/>
      <c r="II253" s="745"/>
      <c r="IJ253" s="745"/>
      <c r="IK253" s="745"/>
      <c r="IL253" s="745"/>
      <c r="IM253" s="745"/>
      <c r="IN253" s="745"/>
    </row>
    <row r="254" spans="1:248" ht="12.75">
      <c r="A254" s="758"/>
      <c r="B254" s="758"/>
      <c r="C254" s="758"/>
      <c r="D254" s="758"/>
      <c r="E254" s="750"/>
      <c r="F254" s="758"/>
      <c r="G254" s="758"/>
      <c r="H254" s="758"/>
      <c r="I254" s="750"/>
      <c r="J254" s="758"/>
      <c r="K254" s="758"/>
      <c r="L254" s="750"/>
      <c r="M254" s="758"/>
      <c r="N254" s="758"/>
      <c r="O254" s="750"/>
      <c r="P254" s="750"/>
      <c r="Q254" s="750"/>
      <c r="R254" s="750"/>
      <c r="S254" s="750"/>
      <c r="T254" s="750"/>
      <c r="U254" s="757"/>
      <c r="V254" s="753"/>
      <c r="W254" s="745"/>
      <c r="X254" s="745"/>
      <c r="Y254" s="753"/>
      <c r="Z254" s="745"/>
      <c r="AA254" s="745"/>
      <c r="AB254" s="745"/>
      <c r="AC254" s="745"/>
      <c r="AD254" s="745"/>
      <c r="AE254" s="745"/>
      <c r="AF254" s="745"/>
      <c r="AG254" s="745"/>
      <c r="AH254" s="745"/>
      <c r="AI254" s="745"/>
      <c r="AJ254" s="745"/>
      <c r="AK254" s="745"/>
      <c r="AL254" s="745"/>
      <c r="AM254" s="745"/>
      <c r="AN254" s="745"/>
      <c r="AO254" s="745"/>
      <c r="AP254" s="745"/>
      <c r="AQ254" s="745"/>
      <c r="AR254" s="745"/>
      <c r="AS254" s="745"/>
      <c r="AT254" s="745"/>
      <c r="AU254" s="745"/>
      <c r="AV254" s="745"/>
      <c r="AW254" s="745"/>
      <c r="AX254" s="745"/>
      <c r="AY254" s="745"/>
      <c r="AZ254" s="745"/>
      <c r="BA254" s="745"/>
      <c r="BB254" s="745"/>
      <c r="BC254" s="745"/>
      <c r="BD254" s="745"/>
      <c r="BE254" s="745"/>
      <c r="BF254" s="745"/>
      <c r="BG254" s="745"/>
      <c r="BH254" s="745"/>
      <c r="BI254" s="745"/>
      <c r="BJ254" s="745"/>
      <c r="BK254" s="745"/>
      <c r="BL254" s="745"/>
      <c r="BM254" s="745"/>
      <c r="BN254" s="745"/>
      <c r="BO254" s="745"/>
      <c r="BP254" s="745"/>
      <c r="BQ254" s="745"/>
      <c r="BR254" s="745"/>
      <c r="BS254" s="745"/>
      <c r="BT254" s="745"/>
      <c r="BU254" s="745"/>
      <c r="BV254" s="745"/>
      <c r="BW254" s="745"/>
      <c r="BX254" s="745"/>
      <c r="BY254" s="745"/>
      <c r="BZ254" s="745"/>
      <c r="CA254" s="745"/>
      <c r="CB254" s="745"/>
      <c r="CC254" s="745"/>
      <c r="CD254" s="745"/>
      <c r="CE254" s="745"/>
      <c r="CF254" s="745"/>
      <c r="CG254" s="745"/>
      <c r="CH254" s="745"/>
      <c r="CI254" s="745"/>
      <c r="CJ254" s="745"/>
      <c r="CK254" s="745"/>
      <c r="CL254" s="745"/>
      <c r="CM254" s="745"/>
      <c r="CN254" s="745"/>
      <c r="CO254" s="745"/>
      <c r="CP254" s="745"/>
      <c r="CQ254" s="745"/>
      <c r="CR254" s="745"/>
      <c r="CS254" s="745"/>
      <c r="CT254" s="745"/>
      <c r="CU254" s="745"/>
      <c r="CV254" s="745"/>
      <c r="CW254" s="745"/>
      <c r="CX254" s="745"/>
      <c r="CY254" s="745"/>
      <c r="CZ254" s="745"/>
      <c r="DA254" s="745"/>
      <c r="DB254" s="745"/>
      <c r="DC254" s="745"/>
      <c r="DD254" s="745"/>
      <c r="DE254" s="745"/>
      <c r="DF254" s="745"/>
      <c r="DG254" s="745"/>
      <c r="DH254" s="745"/>
      <c r="DI254" s="745"/>
      <c r="DJ254" s="745"/>
      <c r="DK254" s="745"/>
      <c r="DL254" s="745"/>
      <c r="DM254" s="745"/>
      <c r="DN254" s="745"/>
      <c r="DO254" s="745"/>
      <c r="DP254" s="745"/>
      <c r="DQ254" s="745"/>
      <c r="DR254" s="745"/>
      <c r="DS254" s="745"/>
      <c r="DT254" s="745"/>
      <c r="DU254" s="745"/>
      <c r="DV254" s="745"/>
      <c r="DW254" s="745"/>
      <c r="DX254" s="745"/>
      <c r="DY254" s="745"/>
      <c r="DZ254" s="745"/>
      <c r="EA254" s="745"/>
      <c r="EB254" s="745"/>
      <c r="EC254" s="745"/>
      <c r="ED254" s="745"/>
      <c r="EE254" s="745"/>
      <c r="EF254" s="745"/>
      <c r="EG254" s="745"/>
      <c r="EH254" s="745"/>
      <c r="EI254" s="745"/>
      <c r="EJ254" s="745"/>
      <c r="EK254" s="745"/>
      <c r="EL254" s="745"/>
      <c r="EM254" s="745"/>
      <c r="EN254" s="745"/>
      <c r="EO254" s="745"/>
      <c r="EP254" s="745"/>
      <c r="EQ254" s="745"/>
      <c r="ER254" s="745"/>
      <c r="ES254" s="745"/>
      <c r="ET254" s="745"/>
      <c r="EU254" s="745"/>
      <c r="EV254" s="745"/>
      <c r="EW254" s="745"/>
      <c r="EX254" s="745"/>
      <c r="EY254" s="745"/>
      <c r="EZ254" s="745"/>
      <c r="FA254" s="745"/>
      <c r="FB254" s="745"/>
      <c r="FC254" s="745"/>
      <c r="FD254" s="745"/>
      <c r="FE254" s="745"/>
      <c r="FF254" s="745"/>
      <c r="FG254" s="745"/>
      <c r="FH254" s="745"/>
      <c r="FI254" s="745"/>
      <c r="FJ254" s="745"/>
      <c r="FK254" s="745"/>
      <c r="FL254" s="745"/>
      <c r="FM254" s="745"/>
      <c r="FN254" s="745"/>
      <c r="FO254" s="745"/>
      <c r="FP254" s="745"/>
      <c r="FQ254" s="745"/>
      <c r="FR254" s="745"/>
      <c r="FS254" s="745"/>
      <c r="FT254" s="745"/>
      <c r="FU254" s="745"/>
      <c r="FV254" s="745"/>
      <c r="FW254" s="745"/>
      <c r="FX254" s="745"/>
      <c r="FY254" s="745"/>
      <c r="FZ254" s="745"/>
      <c r="GA254" s="745"/>
      <c r="GB254" s="745"/>
      <c r="GC254" s="745"/>
      <c r="GD254" s="745"/>
      <c r="GE254" s="745"/>
      <c r="GF254" s="745"/>
      <c r="GG254" s="745"/>
      <c r="GH254" s="745"/>
      <c r="GI254" s="745"/>
      <c r="GJ254" s="745"/>
      <c r="GK254" s="745"/>
      <c r="GL254" s="745"/>
      <c r="GM254" s="745"/>
      <c r="GN254" s="745"/>
      <c r="GO254" s="745"/>
      <c r="GP254" s="745"/>
      <c r="GQ254" s="745"/>
      <c r="GR254" s="745"/>
      <c r="GS254" s="745"/>
      <c r="GT254" s="745"/>
      <c r="GU254" s="745"/>
      <c r="GV254" s="745"/>
      <c r="GW254" s="745"/>
      <c r="GX254" s="745"/>
      <c r="GY254" s="745"/>
      <c r="GZ254" s="745"/>
      <c r="HA254" s="745"/>
      <c r="HB254" s="745"/>
      <c r="HC254" s="745"/>
      <c r="HD254" s="745"/>
      <c r="HE254" s="745"/>
      <c r="HF254" s="745"/>
      <c r="HG254" s="745"/>
      <c r="HH254" s="745"/>
      <c r="HI254" s="745"/>
      <c r="HJ254" s="745"/>
      <c r="HK254" s="745"/>
      <c r="HL254" s="745"/>
      <c r="HM254" s="745"/>
      <c r="HN254" s="745"/>
      <c r="HO254" s="745"/>
      <c r="HP254" s="745"/>
      <c r="HQ254" s="745"/>
      <c r="HR254" s="745"/>
      <c r="HS254" s="745"/>
      <c r="HT254" s="745"/>
      <c r="HU254" s="745"/>
      <c r="HV254" s="745"/>
      <c r="HW254" s="745"/>
      <c r="HX254" s="745"/>
      <c r="HY254" s="745"/>
      <c r="HZ254" s="745"/>
      <c r="IA254" s="745"/>
      <c r="IB254" s="745"/>
      <c r="IC254" s="745"/>
      <c r="ID254" s="745"/>
      <c r="IE254" s="745"/>
      <c r="IF254" s="745"/>
      <c r="IG254" s="745"/>
      <c r="IH254" s="745"/>
      <c r="II254" s="745"/>
      <c r="IJ254" s="745"/>
      <c r="IK254" s="745"/>
      <c r="IL254" s="745"/>
      <c r="IM254" s="745"/>
      <c r="IN254" s="745"/>
    </row>
    <row r="255" spans="1:248" ht="12.75">
      <c r="A255" s="758"/>
      <c r="B255" s="758"/>
      <c r="C255" s="758"/>
      <c r="D255" s="758"/>
      <c r="E255" s="750"/>
      <c r="F255" s="758"/>
      <c r="G255" s="758"/>
      <c r="H255" s="758"/>
      <c r="I255" s="750"/>
      <c r="J255" s="758"/>
      <c r="K255" s="758"/>
      <c r="L255" s="750"/>
      <c r="M255" s="758"/>
      <c r="N255" s="758"/>
      <c r="O255" s="750"/>
      <c r="P255" s="750"/>
      <c r="Q255" s="750"/>
      <c r="R255" s="750"/>
      <c r="S255" s="750"/>
      <c r="T255" s="750"/>
      <c r="U255" s="757"/>
      <c r="V255" s="753"/>
      <c r="W255" s="745"/>
      <c r="X255" s="745"/>
      <c r="Y255" s="753"/>
      <c r="Z255" s="745"/>
      <c r="AA255" s="745"/>
      <c r="AB255" s="745"/>
      <c r="AC255" s="745"/>
      <c r="AD255" s="745"/>
      <c r="AE255" s="745"/>
      <c r="AF255" s="745"/>
      <c r="AG255" s="745"/>
      <c r="AH255" s="745"/>
      <c r="AI255" s="745"/>
      <c r="AJ255" s="745"/>
      <c r="AK255" s="745"/>
      <c r="AL255" s="745"/>
      <c r="AM255" s="745"/>
      <c r="AN255" s="745"/>
      <c r="AO255" s="745"/>
      <c r="AP255" s="745"/>
      <c r="AQ255" s="745"/>
      <c r="AR255" s="745"/>
      <c r="AS255" s="745"/>
      <c r="AT255" s="745"/>
      <c r="AU255" s="745"/>
      <c r="AV255" s="745"/>
      <c r="AW255" s="745"/>
      <c r="AX255" s="745"/>
      <c r="AY255" s="745"/>
      <c r="AZ255" s="745"/>
      <c r="BA255" s="745"/>
      <c r="BB255" s="745"/>
      <c r="BC255" s="745"/>
      <c r="BD255" s="745"/>
      <c r="BE255" s="745"/>
      <c r="BF255" s="745"/>
      <c r="BG255" s="745"/>
      <c r="BH255" s="745"/>
      <c r="BI255" s="745"/>
      <c r="BJ255" s="745"/>
      <c r="BK255" s="745"/>
      <c r="BL255" s="745"/>
      <c r="BM255" s="745"/>
      <c r="BN255" s="745"/>
      <c r="BO255" s="745"/>
      <c r="BP255" s="745"/>
      <c r="BQ255" s="745"/>
      <c r="BR255" s="745"/>
      <c r="BS255" s="745"/>
      <c r="BT255" s="745"/>
      <c r="BU255" s="745"/>
      <c r="BV255" s="745"/>
      <c r="BW255" s="745"/>
      <c r="BX255" s="745"/>
      <c r="BY255" s="745"/>
      <c r="BZ255" s="745"/>
      <c r="CA255" s="745"/>
      <c r="CB255" s="745"/>
      <c r="CC255" s="745"/>
      <c r="CD255" s="745"/>
      <c r="CE255" s="745"/>
      <c r="CF255" s="745"/>
      <c r="CG255" s="745"/>
      <c r="CH255" s="745"/>
      <c r="CI255" s="745"/>
      <c r="CJ255" s="745"/>
      <c r="CK255" s="745"/>
      <c r="CL255" s="745"/>
      <c r="CM255" s="745"/>
      <c r="CN255" s="745"/>
      <c r="CO255" s="745"/>
      <c r="CP255" s="745"/>
      <c r="CQ255" s="745"/>
      <c r="CR255" s="745"/>
      <c r="CS255" s="745"/>
      <c r="CT255" s="745"/>
      <c r="CU255" s="745"/>
      <c r="CV255" s="745"/>
      <c r="CW255" s="745"/>
      <c r="CX255" s="745"/>
      <c r="CY255" s="745"/>
      <c r="CZ255" s="745"/>
      <c r="DA255" s="745"/>
      <c r="DB255" s="745"/>
      <c r="DC255" s="745"/>
      <c r="DD255" s="745"/>
      <c r="DE255" s="745"/>
      <c r="DF255" s="745"/>
      <c r="DG255" s="745"/>
      <c r="DH255" s="745"/>
      <c r="DI255" s="745"/>
      <c r="DJ255" s="745"/>
      <c r="DK255" s="745"/>
      <c r="DL255" s="745"/>
      <c r="DM255" s="745"/>
      <c r="DN255" s="745"/>
      <c r="DO255" s="745"/>
      <c r="DP255" s="745"/>
      <c r="DQ255" s="745"/>
      <c r="DR255" s="745"/>
      <c r="DS255" s="745"/>
      <c r="DT255" s="745"/>
      <c r="DU255" s="745"/>
      <c r="DV255" s="745"/>
      <c r="DW255" s="745"/>
      <c r="DX255" s="745"/>
      <c r="DY255" s="745"/>
      <c r="DZ255" s="745"/>
      <c r="EA255" s="745"/>
      <c r="EB255" s="745"/>
      <c r="EC255" s="745"/>
      <c r="ED255" s="745"/>
      <c r="EE255" s="745"/>
      <c r="EF255" s="745"/>
      <c r="EG255" s="745"/>
      <c r="EH255" s="745"/>
      <c r="EI255" s="745"/>
      <c r="EJ255" s="745"/>
      <c r="EK255" s="745"/>
      <c r="EL255" s="745"/>
      <c r="EM255" s="745"/>
      <c r="EN255" s="745"/>
      <c r="EO255" s="745"/>
      <c r="EP255" s="745"/>
      <c r="EQ255" s="745"/>
      <c r="ER255" s="745"/>
      <c r="ES255" s="745"/>
      <c r="ET255" s="745"/>
      <c r="EU255" s="745"/>
      <c r="EV255" s="745"/>
      <c r="EW255" s="745"/>
      <c r="EX255" s="745"/>
      <c r="EY255" s="745"/>
      <c r="EZ255" s="745"/>
      <c r="FA255" s="745"/>
      <c r="FB255" s="745"/>
      <c r="FC255" s="745"/>
      <c r="FD255" s="745"/>
      <c r="FE255" s="745"/>
      <c r="FF255" s="745"/>
      <c r="FG255" s="745"/>
      <c r="FH255" s="745"/>
      <c r="FI255" s="745"/>
      <c r="FJ255" s="745"/>
      <c r="FK255" s="745"/>
      <c r="FL255" s="745"/>
      <c r="FM255" s="745"/>
      <c r="FN255" s="745"/>
      <c r="FO255" s="745"/>
      <c r="FP255" s="745"/>
      <c r="FQ255" s="745"/>
      <c r="FR255" s="745"/>
      <c r="FS255" s="745"/>
      <c r="FT255" s="745"/>
      <c r="FU255" s="745"/>
      <c r="FV255" s="745"/>
      <c r="FW255" s="745"/>
      <c r="FX255" s="745"/>
      <c r="FY255" s="745"/>
      <c r="FZ255" s="745"/>
      <c r="GA255" s="745"/>
      <c r="GB255" s="745"/>
      <c r="GC255" s="745"/>
      <c r="GD255" s="745"/>
      <c r="GE255" s="745"/>
      <c r="GF255" s="745"/>
      <c r="GG255" s="745"/>
      <c r="GH255" s="745"/>
      <c r="GI255" s="745"/>
      <c r="GJ255" s="745"/>
      <c r="GK255" s="745"/>
      <c r="GL255" s="745"/>
      <c r="GM255" s="745"/>
      <c r="GN255" s="745"/>
      <c r="GO255" s="745"/>
      <c r="GP255" s="745"/>
      <c r="GQ255" s="745"/>
      <c r="GR255" s="745"/>
      <c r="GS255" s="745"/>
      <c r="GT255" s="745"/>
      <c r="GU255" s="745"/>
      <c r="GV255" s="745"/>
      <c r="GW255" s="745"/>
      <c r="GX255" s="745"/>
      <c r="GY255" s="745"/>
      <c r="GZ255" s="745"/>
      <c r="HA255" s="745"/>
      <c r="HB255" s="745"/>
      <c r="HC255" s="745"/>
      <c r="HD255" s="745"/>
      <c r="HE255" s="745"/>
      <c r="HF255" s="745"/>
      <c r="HG255" s="745"/>
      <c r="HH255" s="745"/>
      <c r="HI255" s="745"/>
      <c r="HJ255" s="745"/>
      <c r="HK255" s="745"/>
      <c r="HL255" s="745"/>
      <c r="HM255" s="745"/>
      <c r="HN255" s="745"/>
      <c r="HO255" s="745"/>
      <c r="HP255" s="745"/>
      <c r="HQ255" s="745"/>
      <c r="HR255" s="745"/>
      <c r="HS255" s="745"/>
      <c r="HT255" s="745"/>
      <c r="HU255" s="745"/>
      <c r="HV255" s="745"/>
      <c r="HW255" s="745"/>
      <c r="HX255" s="745"/>
      <c r="HY255" s="745"/>
      <c r="HZ255" s="745"/>
      <c r="IA255" s="745"/>
      <c r="IB255" s="745"/>
      <c r="IC255" s="745"/>
      <c r="ID255" s="745"/>
      <c r="IE255" s="745"/>
      <c r="IF255" s="745"/>
      <c r="IG255" s="745"/>
      <c r="IH255" s="745"/>
      <c r="II255" s="745"/>
      <c r="IJ255" s="745"/>
      <c r="IK255" s="745"/>
      <c r="IL255" s="745"/>
      <c r="IM255" s="745"/>
      <c r="IN255" s="745"/>
    </row>
    <row r="256" spans="1:248" ht="12.75">
      <c r="A256" s="758"/>
      <c r="B256" s="758"/>
      <c r="C256" s="758"/>
      <c r="D256" s="758"/>
      <c r="E256" s="750"/>
      <c r="F256" s="758"/>
      <c r="G256" s="758"/>
      <c r="H256" s="758"/>
      <c r="I256" s="750"/>
      <c r="J256" s="758"/>
      <c r="K256" s="758"/>
      <c r="L256" s="750"/>
      <c r="M256" s="758"/>
      <c r="N256" s="758"/>
      <c r="O256" s="750"/>
      <c r="P256" s="750"/>
      <c r="Q256" s="750"/>
      <c r="R256" s="750"/>
      <c r="S256" s="750"/>
      <c r="T256" s="750"/>
      <c r="U256" s="757"/>
      <c r="V256" s="753"/>
      <c r="W256" s="745"/>
      <c r="X256" s="745"/>
      <c r="Y256" s="753"/>
      <c r="Z256" s="745"/>
      <c r="AA256" s="745"/>
      <c r="AB256" s="745"/>
      <c r="AC256" s="745"/>
      <c r="AD256" s="745"/>
      <c r="AE256" s="745"/>
      <c r="AF256" s="745"/>
      <c r="AG256" s="745"/>
      <c r="AH256" s="745"/>
      <c r="AI256" s="745"/>
      <c r="AJ256" s="745"/>
      <c r="AK256" s="745"/>
      <c r="AL256" s="745"/>
      <c r="AM256" s="745"/>
      <c r="AN256" s="745"/>
      <c r="AO256" s="745"/>
      <c r="AP256" s="745"/>
      <c r="AQ256" s="745"/>
      <c r="AR256" s="745"/>
      <c r="AS256" s="745"/>
      <c r="AT256" s="745"/>
      <c r="AU256" s="745"/>
      <c r="AV256" s="745"/>
      <c r="AW256" s="745"/>
      <c r="AX256" s="745"/>
      <c r="AY256" s="745"/>
      <c r="AZ256" s="745"/>
      <c r="BA256" s="745"/>
      <c r="BB256" s="745"/>
      <c r="BC256" s="745"/>
      <c r="BD256" s="745"/>
      <c r="BE256" s="745"/>
      <c r="BF256" s="745"/>
      <c r="BG256" s="745"/>
      <c r="BH256" s="745"/>
      <c r="BI256" s="745"/>
      <c r="BJ256" s="745"/>
      <c r="BK256" s="745"/>
      <c r="BL256" s="745"/>
      <c r="BM256" s="745"/>
      <c r="BN256" s="745"/>
      <c r="BO256" s="745"/>
      <c r="BP256" s="745"/>
      <c r="BQ256" s="745"/>
      <c r="BR256" s="745"/>
      <c r="BS256" s="745"/>
      <c r="BT256" s="745"/>
      <c r="BU256" s="745"/>
      <c r="BV256" s="745"/>
      <c r="BW256" s="745"/>
      <c r="BX256" s="745"/>
      <c r="BY256" s="745"/>
      <c r="BZ256" s="745"/>
      <c r="CA256" s="745"/>
      <c r="CB256" s="745"/>
      <c r="CC256" s="745"/>
      <c r="CD256" s="745"/>
      <c r="CE256" s="745"/>
      <c r="CF256" s="745"/>
      <c r="CG256" s="745"/>
      <c r="CH256" s="745"/>
      <c r="CI256" s="745"/>
      <c r="CJ256" s="745"/>
      <c r="CK256" s="745"/>
      <c r="CL256" s="745"/>
      <c r="CM256" s="745"/>
      <c r="CN256" s="745"/>
      <c r="CO256" s="745"/>
      <c r="CP256" s="745"/>
      <c r="CQ256" s="745"/>
      <c r="CR256" s="745"/>
      <c r="CS256" s="745"/>
      <c r="CT256" s="745"/>
      <c r="CU256" s="745"/>
      <c r="CV256" s="745"/>
      <c r="CW256" s="745"/>
      <c r="CX256" s="745"/>
      <c r="CY256" s="745"/>
      <c r="CZ256" s="745"/>
      <c r="DA256" s="745"/>
      <c r="DB256" s="745"/>
      <c r="DC256" s="745"/>
      <c r="DD256" s="745"/>
      <c r="DE256" s="745"/>
      <c r="DF256" s="745"/>
      <c r="DG256" s="745"/>
      <c r="DH256" s="745"/>
      <c r="DI256" s="745"/>
      <c r="DJ256" s="745"/>
      <c r="DK256" s="745"/>
      <c r="DL256" s="745"/>
      <c r="DM256" s="745"/>
      <c r="DN256" s="745"/>
      <c r="DO256" s="745"/>
      <c r="DP256" s="745"/>
      <c r="DQ256" s="745"/>
      <c r="DR256" s="745"/>
      <c r="DS256" s="745"/>
      <c r="DT256" s="745"/>
      <c r="DU256" s="745"/>
      <c r="DV256" s="745"/>
      <c r="DW256" s="745"/>
      <c r="DX256" s="745"/>
      <c r="DY256" s="745"/>
      <c r="DZ256" s="745"/>
      <c r="EA256" s="745"/>
      <c r="EB256" s="745"/>
      <c r="EC256" s="745"/>
      <c r="ED256" s="745"/>
      <c r="EE256" s="745"/>
      <c r="EF256" s="745"/>
      <c r="EG256" s="745"/>
      <c r="EH256" s="745"/>
      <c r="EI256" s="745"/>
      <c r="EJ256" s="745"/>
      <c r="EK256" s="745"/>
      <c r="EL256" s="745"/>
      <c r="EM256" s="745"/>
      <c r="EN256" s="745"/>
      <c r="EO256" s="745"/>
      <c r="EP256" s="745"/>
      <c r="EQ256" s="745"/>
      <c r="ER256" s="745"/>
      <c r="ES256" s="745"/>
      <c r="ET256" s="745"/>
      <c r="EU256" s="745"/>
      <c r="EV256" s="745"/>
      <c r="EW256" s="745"/>
      <c r="EX256" s="745"/>
      <c r="EY256" s="745"/>
      <c r="EZ256" s="745"/>
      <c r="FA256" s="745"/>
      <c r="FB256" s="745"/>
      <c r="FC256" s="745"/>
      <c r="FD256" s="745"/>
      <c r="FE256" s="745"/>
      <c r="FF256" s="745"/>
      <c r="FG256" s="745"/>
      <c r="FH256" s="745"/>
      <c r="FI256" s="745"/>
      <c r="FJ256" s="745"/>
      <c r="FK256" s="745"/>
      <c r="FL256" s="745"/>
      <c r="FM256" s="745"/>
      <c r="FN256" s="745"/>
      <c r="FO256" s="745"/>
      <c r="FP256" s="745"/>
      <c r="FQ256" s="745"/>
      <c r="FR256" s="745"/>
      <c r="FS256" s="745"/>
      <c r="FT256" s="745"/>
      <c r="FU256" s="745"/>
      <c r="FV256" s="745"/>
      <c r="FW256" s="745"/>
      <c r="FX256" s="745"/>
      <c r="FY256" s="745"/>
      <c r="FZ256" s="745"/>
      <c r="GA256" s="745"/>
      <c r="GB256" s="745"/>
      <c r="GC256" s="745"/>
      <c r="GD256" s="745"/>
      <c r="GE256" s="745"/>
      <c r="GF256" s="745"/>
      <c r="GG256" s="745"/>
      <c r="GH256" s="745"/>
      <c r="GI256" s="745"/>
      <c r="GJ256" s="745"/>
      <c r="GK256" s="745"/>
      <c r="GL256" s="745"/>
      <c r="GM256" s="745"/>
      <c r="GN256" s="745"/>
      <c r="GO256" s="745"/>
      <c r="GP256" s="745"/>
      <c r="GQ256" s="745"/>
      <c r="GR256" s="745"/>
      <c r="GS256" s="745"/>
      <c r="GT256" s="745"/>
      <c r="GU256" s="745"/>
      <c r="GV256" s="745"/>
      <c r="GW256" s="745"/>
      <c r="GX256" s="745"/>
      <c r="GY256" s="745"/>
      <c r="GZ256" s="745"/>
      <c r="HA256" s="745"/>
      <c r="HB256" s="745"/>
      <c r="HC256" s="745"/>
      <c r="HD256" s="745"/>
      <c r="HE256" s="745"/>
      <c r="HF256" s="745"/>
      <c r="HG256" s="745"/>
      <c r="HH256" s="745"/>
      <c r="HI256" s="745"/>
      <c r="HJ256" s="745"/>
      <c r="HK256" s="745"/>
      <c r="HL256" s="745"/>
      <c r="HM256" s="745"/>
      <c r="HN256" s="745"/>
      <c r="HO256" s="745"/>
      <c r="HP256" s="745"/>
      <c r="HQ256" s="745"/>
      <c r="HR256" s="745"/>
      <c r="HS256" s="745"/>
      <c r="HT256" s="745"/>
      <c r="HU256" s="745"/>
      <c r="HV256" s="745"/>
      <c r="HW256" s="745"/>
      <c r="HX256" s="745"/>
      <c r="HY256" s="745"/>
      <c r="HZ256" s="745"/>
      <c r="IA256" s="745"/>
      <c r="IB256" s="745"/>
      <c r="IC256" s="745"/>
      <c r="ID256" s="745"/>
      <c r="IE256" s="745"/>
      <c r="IF256" s="745"/>
      <c r="IG256" s="745"/>
      <c r="IH256" s="745"/>
      <c r="II256" s="745"/>
      <c r="IJ256" s="745"/>
      <c r="IK256" s="745"/>
      <c r="IL256" s="745"/>
      <c r="IM256" s="745"/>
      <c r="IN256" s="745"/>
    </row>
    <row r="257" spans="1:248" ht="12.75">
      <c r="A257" s="758"/>
      <c r="B257" s="758"/>
      <c r="C257" s="758"/>
      <c r="D257" s="758"/>
      <c r="E257" s="750"/>
      <c r="F257" s="758"/>
      <c r="G257" s="758"/>
      <c r="H257" s="758"/>
      <c r="I257" s="750"/>
      <c r="J257" s="758"/>
      <c r="K257" s="758"/>
      <c r="L257" s="750"/>
      <c r="M257" s="758"/>
      <c r="N257" s="758"/>
      <c r="O257" s="750"/>
      <c r="P257" s="750"/>
      <c r="Q257" s="750"/>
      <c r="R257" s="750"/>
      <c r="S257" s="750"/>
      <c r="T257" s="750"/>
      <c r="U257" s="757"/>
      <c r="V257" s="753"/>
      <c r="W257" s="745"/>
      <c r="X257" s="745"/>
      <c r="Y257" s="753"/>
      <c r="Z257" s="745"/>
      <c r="AA257" s="745"/>
      <c r="AB257" s="745"/>
      <c r="AC257" s="745"/>
      <c r="AD257" s="745"/>
      <c r="AE257" s="745"/>
      <c r="AF257" s="745"/>
      <c r="AG257" s="745"/>
      <c r="AH257" s="745"/>
      <c r="AI257" s="745"/>
      <c r="AJ257" s="745"/>
      <c r="AK257" s="745"/>
      <c r="AL257" s="745"/>
      <c r="AM257" s="745"/>
      <c r="AN257" s="745"/>
      <c r="AO257" s="745"/>
      <c r="AP257" s="745"/>
      <c r="AQ257" s="745"/>
      <c r="AR257" s="745"/>
      <c r="AS257" s="745"/>
      <c r="AT257" s="745"/>
      <c r="AU257" s="745"/>
      <c r="AV257" s="745"/>
      <c r="AW257" s="745"/>
      <c r="AX257" s="745"/>
      <c r="AY257" s="745"/>
      <c r="AZ257" s="745"/>
      <c r="BA257" s="745"/>
      <c r="BB257" s="745"/>
      <c r="BC257" s="745"/>
      <c r="BD257" s="745"/>
      <c r="BE257" s="745"/>
      <c r="BF257" s="745"/>
      <c r="BG257" s="745"/>
      <c r="BH257" s="745"/>
      <c r="BI257" s="745"/>
      <c r="BJ257" s="745"/>
      <c r="BK257" s="745"/>
      <c r="BL257" s="745"/>
      <c r="BM257" s="745"/>
      <c r="BN257" s="745"/>
      <c r="BO257" s="745"/>
      <c r="BP257" s="745"/>
      <c r="BQ257" s="745"/>
      <c r="BR257" s="745"/>
      <c r="BS257" s="745"/>
      <c r="BT257" s="745"/>
      <c r="BU257" s="745"/>
      <c r="BV257" s="745"/>
      <c r="BW257" s="745"/>
      <c r="BX257" s="745"/>
      <c r="BY257" s="745"/>
      <c r="BZ257" s="745"/>
      <c r="CA257" s="745"/>
      <c r="CB257" s="745"/>
      <c r="CC257" s="745"/>
      <c r="CD257" s="745"/>
      <c r="CE257" s="745"/>
      <c r="CF257" s="745"/>
      <c r="CG257" s="745"/>
      <c r="CH257" s="745"/>
      <c r="CI257" s="745"/>
      <c r="CJ257" s="745"/>
      <c r="CK257" s="745"/>
      <c r="CL257" s="745"/>
      <c r="CM257" s="745"/>
      <c r="CN257" s="745"/>
      <c r="CO257" s="745"/>
      <c r="CP257" s="745"/>
      <c r="CQ257" s="745"/>
      <c r="CR257" s="745"/>
      <c r="CS257" s="745"/>
      <c r="CT257" s="745"/>
      <c r="CU257" s="745"/>
      <c r="CV257" s="745"/>
      <c r="CW257" s="745"/>
      <c r="CX257" s="745"/>
      <c r="CY257" s="745"/>
      <c r="CZ257" s="745"/>
      <c r="DA257" s="745"/>
      <c r="DB257" s="745"/>
      <c r="DC257" s="745"/>
      <c r="DD257" s="745"/>
      <c r="DE257" s="745"/>
      <c r="DF257" s="745"/>
      <c r="DG257" s="745"/>
      <c r="DH257" s="745"/>
      <c r="DI257" s="745"/>
      <c r="DJ257" s="745"/>
      <c r="DK257" s="745"/>
      <c r="DL257" s="745"/>
      <c r="DM257" s="745"/>
      <c r="DN257" s="745"/>
      <c r="DO257" s="745"/>
      <c r="DP257" s="745"/>
      <c r="DQ257" s="745"/>
      <c r="DR257" s="745"/>
      <c r="DS257" s="745"/>
      <c r="DT257" s="745"/>
      <c r="DU257" s="745"/>
      <c r="DV257" s="745"/>
      <c r="DW257" s="745"/>
      <c r="DX257" s="745"/>
      <c r="DY257" s="745"/>
      <c r="DZ257" s="745"/>
      <c r="EA257" s="745"/>
      <c r="EB257" s="745"/>
      <c r="EC257" s="745"/>
      <c r="ED257" s="745"/>
      <c r="EE257" s="745"/>
      <c r="EF257" s="745"/>
      <c r="EG257" s="745"/>
      <c r="EH257" s="745"/>
      <c r="EI257" s="745"/>
      <c r="EJ257" s="745"/>
      <c r="EK257" s="745"/>
      <c r="EL257" s="745"/>
      <c r="EM257" s="745"/>
      <c r="EN257" s="745"/>
      <c r="EO257" s="745"/>
      <c r="EP257" s="745"/>
      <c r="EQ257" s="745"/>
      <c r="ER257" s="745"/>
      <c r="ES257" s="745"/>
      <c r="ET257" s="745"/>
      <c r="EU257" s="745"/>
      <c r="EV257" s="745"/>
      <c r="EW257" s="745"/>
      <c r="EX257" s="745"/>
      <c r="EY257" s="745"/>
      <c r="EZ257" s="745"/>
      <c r="FA257" s="745"/>
      <c r="FB257" s="745"/>
      <c r="FC257" s="745"/>
      <c r="FD257" s="745"/>
      <c r="FE257" s="745"/>
      <c r="FF257" s="745"/>
      <c r="FG257" s="745"/>
      <c r="FH257" s="745"/>
      <c r="FI257" s="745"/>
      <c r="FJ257" s="745"/>
      <c r="FK257" s="745"/>
      <c r="FL257" s="745"/>
      <c r="FM257" s="745"/>
      <c r="FN257" s="745"/>
      <c r="FO257" s="745"/>
      <c r="FP257" s="745"/>
      <c r="FQ257" s="745"/>
      <c r="FR257" s="745"/>
      <c r="FS257" s="745"/>
      <c r="FT257" s="745"/>
      <c r="FU257" s="745"/>
      <c r="FV257" s="745"/>
      <c r="FW257" s="745"/>
      <c r="FX257" s="745"/>
      <c r="FY257" s="745"/>
      <c r="FZ257" s="745"/>
      <c r="GA257" s="745"/>
      <c r="GB257" s="745"/>
      <c r="GC257" s="745"/>
      <c r="GD257" s="745"/>
      <c r="GE257" s="745"/>
      <c r="GF257" s="745"/>
      <c r="GG257" s="745"/>
      <c r="GH257" s="745"/>
      <c r="GI257" s="745"/>
      <c r="GJ257" s="745"/>
      <c r="GK257" s="745"/>
      <c r="GL257" s="745"/>
      <c r="GM257" s="745"/>
      <c r="GN257" s="745"/>
      <c r="GO257" s="745"/>
      <c r="GP257" s="745"/>
      <c r="GQ257" s="745"/>
      <c r="GR257" s="745"/>
      <c r="GS257" s="745"/>
      <c r="GT257" s="745"/>
      <c r="GU257" s="745"/>
      <c r="GV257" s="745"/>
      <c r="GW257" s="745"/>
      <c r="GX257" s="745"/>
      <c r="GY257" s="745"/>
      <c r="GZ257" s="745"/>
      <c r="HA257" s="745"/>
      <c r="HB257" s="745"/>
      <c r="HC257" s="745"/>
      <c r="HD257" s="745"/>
      <c r="HE257" s="745"/>
      <c r="HF257" s="745"/>
      <c r="HG257" s="745"/>
      <c r="HH257" s="745"/>
      <c r="HI257" s="745"/>
      <c r="HJ257" s="745"/>
      <c r="HK257" s="745"/>
      <c r="HL257" s="745"/>
      <c r="HM257" s="745"/>
      <c r="HN257" s="745"/>
      <c r="HO257" s="745"/>
      <c r="HP257" s="745"/>
      <c r="HQ257" s="745"/>
      <c r="HR257" s="745"/>
      <c r="HS257" s="745"/>
      <c r="HT257" s="745"/>
      <c r="HU257" s="745"/>
      <c r="HV257" s="745"/>
      <c r="HW257" s="745"/>
      <c r="HX257" s="745"/>
      <c r="HY257" s="745"/>
      <c r="HZ257" s="745"/>
      <c r="IA257" s="745"/>
      <c r="IB257" s="745"/>
      <c r="IC257" s="745"/>
      <c r="ID257" s="745"/>
      <c r="IE257" s="745"/>
      <c r="IF257" s="745"/>
      <c r="IG257" s="745"/>
      <c r="IH257" s="745"/>
      <c r="II257" s="745"/>
      <c r="IJ257" s="745"/>
      <c r="IK257" s="745"/>
      <c r="IL257" s="745"/>
      <c r="IM257" s="745"/>
      <c r="IN257" s="745"/>
    </row>
    <row r="258" spans="1:248" ht="12.75">
      <c r="A258" s="758"/>
      <c r="B258" s="758"/>
      <c r="C258" s="758"/>
      <c r="D258" s="758"/>
      <c r="E258" s="750"/>
      <c r="F258" s="758"/>
      <c r="G258" s="758"/>
      <c r="H258" s="758"/>
      <c r="I258" s="750"/>
      <c r="J258" s="758"/>
      <c r="K258" s="758"/>
      <c r="L258" s="750"/>
      <c r="M258" s="758"/>
      <c r="N258" s="758"/>
      <c r="O258" s="750"/>
      <c r="P258" s="750"/>
      <c r="Q258" s="750"/>
      <c r="R258" s="750"/>
      <c r="S258" s="750"/>
      <c r="T258" s="750"/>
      <c r="U258" s="757"/>
      <c r="V258" s="753"/>
      <c r="W258" s="745"/>
      <c r="X258" s="745"/>
      <c r="Y258" s="753"/>
      <c r="Z258" s="745"/>
      <c r="AA258" s="745"/>
      <c r="AB258" s="745"/>
      <c r="AC258" s="745"/>
      <c r="AD258" s="745"/>
      <c r="AE258" s="745"/>
      <c r="AF258" s="745"/>
      <c r="AG258" s="745"/>
      <c r="AH258" s="745"/>
      <c r="AI258" s="745"/>
      <c r="AJ258" s="745"/>
      <c r="AK258" s="745"/>
      <c r="AL258" s="745"/>
      <c r="AM258" s="745"/>
      <c r="AN258" s="745"/>
      <c r="AO258" s="745"/>
      <c r="AP258" s="745"/>
      <c r="AQ258" s="745"/>
      <c r="AR258" s="745"/>
      <c r="AS258" s="745"/>
      <c r="AT258" s="745"/>
      <c r="AU258" s="745"/>
      <c r="AV258" s="745"/>
      <c r="AW258" s="745"/>
      <c r="AX258" s="745"/>
      <c r="AY258" s="745"/>
      <c r="AZ258" s="745"/>
      <c r="BA258" s="745"/>
      <c r="BB258" s="745"/>
      <c r="BC258" s="745"/>
      <c r="BD258" s="745"/>
      <c r="BE258" s="745"/>
      <c r="BF258" s="745"/>
      <c r="BG258" s="745"/>
      <c r="BH258" s="745"/>
      <c r="BI258" s="745"/>
      <c r="BJ258" s="745"/>
      <c r="BK258" s="745"/>
      <c r="BL258" s="745"/>
      <c r="BM258" s="745"/>
      <c r="BN258" s="745"/>
      <c r="BO258" s="745"/>
      <c r="BP258" s="745"/>
      <c r="BQ258" s="745"/>
      <c r="BR258" s="745"/>
      <c r="BS258" s="745"/>
      <c r="BT258" s="745"/>
      <c r="BU258" s="745"/>
      <c r="BV258" s="745"/>
      <c r="BW258" s="745"/>
      <c r="BX258" s="745"/>
      <c r="BY258" s="745"/>
      <c r="BZ258" s="745"/>
      <c r="CA258" s="745"/>
      <c r="CB258" s="745"/>
      <c r="CC258" s="745"/>
      <c r="CD258" s="745"/>
      <c r="CE258" s="745"/>
      <c r="CF258" s="745"/>
      <c r="CG258" s="745"/>
      <c r="CH258" s="745"/>
      <c r="CI258" s="745"/>
      <c r="CJ258" s="745"/>
      <c r="CK258" s="745"/>
      <c r="CL258" s="745"/>
      <c r="CM258" s="745"/>
      <c r="CN258" s="745"/>
      <c r="CO258" s="745"/>
      <c r="CP258" s="745"/>
      <c r="CQ258" s="745"/>
      <c r="CR258" s="745"/>
      <c r="CS258" s="745"/>
      <c r="CT258" s="745"/>
      <c r="CU258" s="745"/>
      <c r="CV258" s="745"/>
      <c r="CW258" s="745"/>
      <c r="CX258" s="745"/>
      <c r="CY258" s="745"/>
      <c r="CZ258" s="745"/>
      <c r="DA258" s="745"/>
      <c r="DB258" s="745"/>
      <c r="DC258" s="745"/>
      <c r="DD258" s="745"/>
      <c r="DE258" s="745"/>
      <c r="DF258" s="745"/>
      <c r="DG258" s="745"/>
      <c r="DH258" s="745"/>
      <c r="DI258" s="745"/>
      <c r="DJ258" s="745"/>
      <c r="DK258" s="745"/>
      <c r="DL258" s="745"/>
      <c r="DM258" s="745"/>
      <c r="DN258" s="745"/>
      <c r="DO258" s="745"/>
      <c r="DP258" s="745"/>
      <c r="DQ258" s="745"/>
      <c r="DR258" s="745"/>
      <c r="DS258" s="745"/>
      <c r="DT258" s="745"/>
      <c r="DU258" s="745"/>
      <c r="DV258" s="745"/>
      <c r="DW258" s="745"/>
      <c r="DX258" s="745"/>
      <c r="DY258" s="745"/>
      <c r="DZ258" s="745"/>
      <c r="EA258" s="745"/>
      <c r="EB258" s="745"/>
      <c r="EC258" s="745"/>
      <c r="ED258" s="745"/>
      <c r="EE258" s="745"/>
      <c r="EF258" s="745"/>
      <c r="EG258" s="745"/>
      <c r="EH258" s="745"/>
      <c r="EI258" s="745"/>
      <c r="EJ258" s="745"/>
      <c r="EK258" s="745"/>
      <c r="EL258" s="745"/>
      <c r="EM258" s="745"/>
      <c r="EN258" s="745"/>
      <c r="EO258" s="745"/>
      <c r="EP258" s="745"/>
      <c r="EQ258" s="745"/>
      <c r="ER258" s="745"/>
      <c r="ES258" s="745"/>
      <c r="ET258" s="745"/>
      <c r="EU258" s="745"/>
      <c r="EV258" s="745"/>
      <c r="EW258" s="745"/>
      <c r="EX258" s="745"/>
      <c r="EY258" s="745"/>
      <c r="EZ258" s="745"/>
      <c r="FA258" s="745"/>
      <c r="FB258" s="745"/>
      <c r="FC258" s="745"/>
      <c r="FD258" s="745"/>
      <c r="FE258" s="745"/>
      <c r="FF258" s="745"/>
      <c r="FG258" s="745"/>
      <c r="FH258" s="745"/>
      <c r="FI258" s="745"/>
      <c r="FJ258" s="745"/>
      <c r="FK258" s="745"/>
      <c r="FL258" s="745"/>
      <c r="FM258" s="745"/>
      <c r="FN258" s="745"/>
      <c r="FO258" s="745"/>
      <c r="FP258" s="745"/>
      <c r="FQ258" s="745"/>
      <c r="FR258" s="745"/>
      <c r="FS258" s="745"/>
      <c r="FT258" s="745"/>
      <c r="FU258" s="745"/>
      <c r="FV258" s="745"/>
      <c r="FW258" s="745"/>
      <c r="FX258" s="745"/>
      <c r="FY258" s="745"/>
      <c r="FZ258" s="745"/>
      <c r="GA258" s="745"/>
      <c r="GB258" s="745"/>
      <c r="GC258" s="745"/>
      <c r="GD258" s="745"/>
      <c r="GE258" s="745"/>
      <c r="GF258" s="745"/>
      <c r="GG258" s="745"/>
      <c r="GH258" s="745"/>
      <c r="GI258" s="745"/>
      <c r="GJ258" s="745"/>
      <c r="GK258" s="745"/>
      <c r="GL258" s="745"/>
      <c r="GM258" s="745"/>
      <c r="GN258" s="745"/>
      <c r="GO258" s="745"/>
      <c r="GP258" s="745"/>
      <c r="GQ258" s="745"/>
      <c r="GR258" s="745"/>
      <c r="GS258" s="745"/>
      <c r="GT258" s="745"/>
      <c r="GU258" s="745"/>
      <c r="GV258" s="745"/>
      <c r="GW258" s="745"/>
      <c r="GX258" s="745"/>
      <c r="GY258" s="745"/>
      <c r="GZ258" s="745"/>
      <c r="HA258" s="745"/>
      <c r="HB258" s="745"/>
      <c r="HC258" s="745"/>
      <c r="HD258" s="745"/>
      <c r="HE258" s="745"/>
      <c r="HF258" s="745"/>
      <c r="HG258" s="745"/>
      <c r="HH258" s="745"/>
      <c r="HI258" s="745"/>
      <c r="HJ258" s="745"/>
      <c r="HK258" s="745"/>
      <c r="HL258" s="745"/>
      <c r="HM258" s="745"/>
      <c r="HN258" s="745"/>
      <c r="HO258" s="745"/>
      <c r="HP258" s="745"/>
      <c r="HQ258" s="745"/>
      <c r="HR258" s="745"/>
      <c r="HS258" s="745"/>
      <c r="HT258" s="745"/>
      <c r="HU258" s="745"/>
      <c r="HV258" s="745"/>
      <c r="HW258" s="745"/>
      <c r="HX258" s="745"/>
      <c r="HY258" s="745"/>
      <c r="HZ258" s="745"/>
      <c r="IA258" s="745"/>
      <c r="IB258" s="745"/>
      <c r="IC258" s="745"/>
      <c r="ID258" s="745"/>
      <c r="IE258" s="745"/>
      <c r="IF258" s="745"/>
      <c r="IG258" s="745"/>
      <c r="IH258" s="745"/>
      <c r="II258" s="745"/>
      <c r="IJ258" s="745"/>
      <c r="IK258" s="745"/>
      <c r="IL258" s="745"/>
      <c r="IM258" s="745"/>
      <c r="IN258" s="745"/>
    </row>
    <row r="259" spans="1:248" ht="12.75">
      <c r="A259" s="758"/>
      <c r="B259" s="758"/>
      <c r="C259" s="758"/>
      <c r="D259" s="758"/>
      <c r="E259" s="750"/>
      <c r="F259" s="758"/>
      <c r="G259" s="758"/>
      <c r="H259" s="758"/>
      <c r="I259" s="750"/>
      <c r="J259" s="758"/>
      <c r="K259" s="758"/>
      <c r="L259" s="750"/>
      <c r="M259" s="758"/>
      <c r="N259" s="758"/>
      <c r="O259" s="750"/>
      <c r="P259" s="750"/>
      <c r="Q259" s="750"/>
      <c r="R259" s="750"/>
      <c r="S259" s="750"/>
      <c r="T259" s="750"/>
      <c r="U259" s="757"/>
      <c r="V259" s="753"/>
      <c r="W259" s="745"/>
      <c r="X259" s="745"/>
      <c r="Y259" s="753"/>
      <c r="Z259" s="745"/>
      <c r="AA259" s="745"/>
      <c r="AB259" s="745"/>
      <c r="AC259" s="745"/>
      <c r="AD259" s="745"/>
      <c r="AE259" s="745"/>
      <c r="AF259" s="745"/>
      <c r="AG259" s="745"/>
      <c r="AH259" s="745"/>
      <c r="AI259" s="745"/>
      <c r="AJ259" s="745"/>
      <c r="AK259" s="745"/>
      <c r="AL259" s="745"/>
      <c r="AM259" s="745"/>
      <c r="AN259" s="745"/>
      <c r="AO259" s="745"/>
      <c r="AP259" s="745"/>
      <c r="AQ259" s="745"/>
      <c r="AR259" s="745"/>
      <c r="AS259" s="745"/>
      <c r="AT259" s="745"/>
      <c r="AU259" s="745"/>
      <c r="AV259" s="745"/>
      <c r="AW259" s="745"/>
      <c r="AX259" s="745"/>
      <c r="AY259" s="745"/>
      <c r="AZ259" s="745"/>
      <c r="BA259" s="745"/>
      <c r="BB259" s="745"/>
      <c r="BC259" s="745"/>
      <c r="BD259" s="745"/>
      <c r="BE259" s="745"/>
      <c r="BF259" s="745"/>
      <c r="BG259" s="745"/>
      <c r="BH259" s="745"/>
      <c r="BI259" s="745"/>
      <c r="BJ259" s="745"/>
      <c r="BK259" s="745"/>
      <c r="BL259" s="745"/>
      <c r="BM259" s="745"/>
      <c r="BN259" s="745"/>
      <c r="BO259" s="745"/>
      <c r="BP259" s="745"/>
      <c r="BQ259" s="745"/>
      <c r="BR259" s="745"/>
      <c r="BS259" s="745"/>
      <c r="BT259" s="745"/>
      <c r="BU259" s="745"/>
      <c r="BV259" s="745"/>
      <c r="BW259" s="745"/>
      <c r="BX259" s="745"/>
      <c r="BY259" s="745"/>
      <c r="BZ259" s="745"/>
      <c r="CA259" s="745"/>
      <c r="CB259" s="745"/>
      <c r="CC259" s="745"/>
      <c r="CD259" s="745"/>
      <c r="CE259" s="745"/>
      <c r="CF259" s="745"/>
      <c r="CG259" s="745"/>
      <c r="CH259" s="745"/>
      <c r="CI259" s="745"/>
      <c r="CJ259" s="745"/>
      <c r="CK259" s="745"/>
      <c r="CL259" s="745"/>
      <c r="CM259" s="745"/>
      <c r="CN259" s="745"/>
      <c r="CO259" s="745"/>
      <c r="CP259" s="745"/>
      <c r="CQ259" s="745"/>
      <c r="CR259" s="745"/>
      <c r="CS259" s="745"/>
      <c r="CT259" s="745"/>
      <c r="CU259" s="745"/>
      <c r="CV259" s="745"/>
      <c r="CW259" s="745"/>
      <c r="CX259" s="745"/>
      <c r="CY259" s="745"/>
      <c r="CZ259" s="745"/>
      <c r="DA259" s="745"/>
      <c r="DB259" s="745"/>
      <c r="DC259" s="745"/>
      <c r="DD259" s="745"/>
      <c r="DE259" s="745"/>
      <c r="DF259" s="745"/>
      <c r="DG259" s="745"/>
      <c r="DH259" s="745"/>
      <c r="DI259" s="745"/>
      <c r="DJ259" s="745"/>
      <c r="DK259" s="745"/>
      <c r="DL259" s="745"/>
      <c r="DM259" s="745"/>
      <c r="DN259" s="745"/>
      <c r="DO259" s="745"/>
      <c r="DP259" s="745"/>
      <c r="DQ259" s="745"/>
      <c r="DR259" s="745"/>
      <c r="DS259" s="745"/>
      <c r="DT259" s="745"/>
      <c r="DU259" s="745"/>
      <c r="DV259" s="745"/>
      <c r="DW259" s="745"/>
      <c r="DX259" s="745"/>
      <c r="DY259" s="745"/>
      <c r="DZ259" s="745"/>
      <c r="EA259" s="745"/>
      <c r="EB259" s="745"/>
      <c r="EC259" s="745"/>
      <c r="ED259" s="745"/>
      <c r="EE259" s="745"/>
      <c r="EF259" s="745"/>
      <c r="EG259" s="745"/>
      <c r="EH259" s="745"/>
      <c r="EI259" s="745"/>
      <c r="EJ259" s="745"/>
      <c r="EK259" s="745"/>
      <c r="EL259" s="745"/>
      <c r="EM259" s="745"/>
      <c r="EN259" s="745"/>
      <c r="EO259" s="745"/>
      <c r="EP259" s="745"/>
      <c r="EQ259" s="745"/>
      <c r="ER259" s="745"/>
      <c r="ES259" s="745"/>
      <c r="ET259" s="745"/>
      <c r="EU259" s="745"/>
      <c r="EV259" s="745"/>
      <c r="EW259" s="745"/>
      <c r="EX259" s="745"/>
      <c r="EY259" s="745"/>
      <c r="EZ259" s="745"/>
      <c r="FA259" s="745"/>
      <c r="FB259" s="745"/>
      <c r="FC259" s="745"/>
      <c r="FD259" s="745"/>
      <c r="FE259" s="745"/>
      <c r="FF259" s="745"/>
      <c r="FG259" s="745"/>
      <c r="FH259" s="745"/>
      <c r="FI259" s="745"/>
      <c r="FJ259" s="745"/>
      <c r="FK259" s="745"/>
      <c r="FL259" s="745"/>
      <c r="FM259" s="745"/>
      <c r="FN259" s="745"/>
      <c r="FO259" s="745"/>
      <c r="FP259" s="745"/>
      <c r="FQ259" s="745"/>
      <c r="FR259" s="745"/>
      <c r="FS259" s="745"/>
      <c r="FT259" s="745"/>
      <c r="FU259" s="745"/>
      <c r="FV259" s="745"/>
      <c r="FW259" s="745"/>
      <c r="FX259" s="745"/>
      <c r="FY259" s="745"/>
      <c r="FZ259" s="745"/>
      <c r="GA259" s="745"/>
      <c r="GB259" s="745"/>
      <c r="GC259" s="745"/>
      <c r="GD259" s="745"/>
      <c r="GE259" s="745"/>
      <c r="GF259" s="745"/>
      <c r="GG259" s="745"/>
      <c r="GH259" s="745"/>
      <c r="GI259" s="745"/>
      <c r="GJ259" s="745"/>
      <c r="GK259" s="745"/>
      <c r="GL259" s="745"/>
      <c r="GM259" s="745"/>
      <c r="GN259" s="745"/>
      <c r="GO259" s="745"/>
      <c r="GP259" s="745"/>
      <c r="GQ259" s="745"/>
      <c r="GR259" s="745"/>
      <c r="GS259" s="745"/>
      <c r="GT259" s="745"/>
      <c r="GU259" s="745"/>
      <c r="GV259" s="745"/>
      <c r="GW259" s="745"/>
      <c r="GX259" s="745"/>
      <c r="GY259" s="745"/>
      <c r="GZ259" s="745"/>
      <c r="HA259" s="745"/>
      <c r="HB259" s="745"/>
      <c r="HC259" s="745"/>
      <c r="HD259" s="745"/>
      <c r="HE259" s="745"/>
      <c r="HF259" s="745"/>
      <c r="HG259" s="745"/>
      <c r="HH259" s="745"/>
      <c r="HI259" s="745"/>
      <c r="HJ259" s="745"/>
      <c r="HK259" s="745"/>
      <c r="HL259" s="745"/>
      <c r="HM259" s="745"/>
      <c r="HN259" s="745"/>
      <c r="HO259" s="745"/>
      <c r="HP259" s="745"/>
      <c r="HQ259" s="745"/>
      <c r="HR259" s="745"/>
      <c r="HS259" s="745"/>
      <c r="HT259" s="745"/>
      <c r="HU259" s="745"/>
      <c r="HV259" s="745"/>
      <c r="HW259" s="745"/>
      <c r="HX259" s="745"/>
      <c r="HY259" s="745"/>
      <c r="HZ259" s="745"/>
      <c r="IA259" s="745"/>
      <c r="IB259" s="745"/>
      <c r="IC259" s="745"/>
      <c r="ID259" s="745"/>
      <c r="IE259" s="745"/>
      <c r="IF259" s="745"/>
      <c r="IG259" s="745"/>
      <c r="IH259" s="745"/>
      <c r="II259" s="745"/>
      <c r="IJ259" s="745"/>
      <c r="IK259" s="745"/>
      <c r="IL259" s="745"/>
      <c r="IM259" s="745"/>
      <c r="IN259" s="745"/>
    </row>
    <row r="260" spans="1:248" ht="12.75">
      <c r="A260" s="758"/>
      <c r="B260" s="758"/>
      <c r="C260" s="758"/>
      <c r="D260" s="758"/>
      <c r="E260" s="750"/>
      <c r="F260" s="758"/>
      <c r="G260" s="758"/>
      <c r="H260" s="758"/>
      <c r="I260" s="750"/>
      <c r="J260" s="758"/>
      <c r="K260" s="758"/>
      <c r="L260" s="750"/>
      <c r="M260" s="758"/>
      <c r="N260" s="758"/>
      <c r="O260" s="750"/>
      <c r="P260" s="750"/>
      <c r="Q260" s="750"/>
      <c r="R260" s="750"/>
      <c r="S260" s="750"/>
      <c r="T260" s="750"/>
      <c r="U260" s="757"/>
      <c r="V260" s="753"/>
      <c r="W260" s="745"/>
      <c r="X260" s="745"/>
      <c r="Y260" s="753"/>
      <c r="Z260" s="745"/>
      <c r="AA260" s="745"/>
      <c r="AB260" s="745"/>
      <c r="AC260" s="745"/>
      <c r="AD260" s="745"/>
      <c r="AE260" s="745"/>
      <c r="AF260" s="745"/>
      <c r="AG260" s="745"/>
      <c r="AH260" s="745"/>
      <c r="AI260" s="745"/>
      <c r="AJ260" s="745"/>
      <c r="AK260" s="745"/>
      <c r="AL260" s="745"/>
      <c r="AM260" s="745"/>
      <c r="AN260" s="745"/>
      <c r="AO260" s="745"/>
      <c r="AP260" s="745"/>
      <c r="AQ260" s="745"/>
      <c r="AR260" s="745"/>
      <c r="AS260" s="745"/>
      <c r="AT260" s="745"/>
      <c r="AU260" s="745"/>
      <c r="AV260" s="745"/>
      <c r="AW260" s="745"/>
      <c r="AX260" s="745"/>
      <c r="AY260" s="745"/>
      <c r="AZ260" s="745"/>
      <c r="BA260" s="745"/>
      <c r="BB260" s="745"/>
      <c r="BC260" s="745"/>
      <c r="BD260" s="745"/>
      <c r="BE260" s="745"/>
      <c r="BF260" s="745"/>
      <c r="BG260" s="745"/>
      <c r="BH260" s="745"/>
      <c r="BI260" s="745"/>
      <c r="BJ260" s="745"/>
      <c r="BK260" s="745"/>
      <c r="BL260" s="745"/>
      <c r="BM260" s="745"/>
      <c r="BN260" s="745"/>
      <c r="BO260" s="745"/>
      <c r="BP260" s="745"/>
      <c r="BQ260" s="745"/>
      <c r="BR260" s="745"/>
      <c r="BS260" s="745"/>
      <c r="BT260" s="745"/>
      <c r="BU260" s="745"/>
      <c r="BV260" s="745"/>
      <c r="BW260" s="745"/>
      <c r="BX260" s="745"/>
      <c r="BY260" s="745"/>
      <c r="BZ260" s="745"/>
      <c r="CA260" s="745"/>
      <c r="CB260" s="745"/>
      <c r="CC260" s="745"/>
      <c r="CD260" s="745"/>
      <c r="CE260" s="745"/>
      <c r="CF260" s="745"/>
      <c r="CG260" s="745"/>
      <c r="CH260" s="745"/>
      <c r="CI260" s="745"/>
      <c r="CJ260" s="745"/>
      <c r="CK260" s="745"/>
      <c r="CL260" s="745"/>
      <c r="CM260" s="745"/>
      <c r="CN260" s="745"/>
      <c r="CO260" s="745"/>
      <c r="CP260" s="745"/>
      <c r="CQ260" s="745"/>
      <c r="CR260" s="745"/>
      <c r="CS260" s="745"/>
      <c r="CT260" s="745"/>
      <c r="CU260" s="745"/>
      <c r="CV260" s="745"/>
      <c r="CW260" s="745"/>
      <c r="CX260" s="745"/>
      <c r="CY260" s="745"/>
      <c r="CZ260" s="745"/>
      <c r="DA260" s="745"/>
      <c r="DB260" s="745"/>
      <c r="DC260" s="745"/>
      <c r="DD260" s="745"/>
      <c r="DE260" s="745"/>
      <c r="DF260" s="745"/>
      <c r="DG260" s="745"/>
      <c r="DH260" s="745"/>
      <c r="DI260" s="745"/>
      <c r="DJ260" s="745"/>
      <c r="DK260" s="745"/>
      <c r="DL260" s="745"/>
      <c r="DM260" s="745"/>
      <c r="DN260" s="745"/>
      <c r="DO260" s="745"/>
      <c r="DP260" s="745"/>
      <c r="DQ260" s="745"/>
      <c r="DR260" s="745"/>
      <c r="DS260" s="745"/>
      <c r="DT260" s="745"/>
      <c r="DU260" s="745"/>
      <c r="DV260" s="745"/>
      <c r="DW260" s="745"/>
      <c r="DX260" s="745"/>
      <c r="DY260" s="745"/>
      <c r="DZ260" s="745"/>
      <c r="EA260" s="745"/>
      <c r="EB260" s="745"/>
      <c r="EC260" s="745"/>
      <c r="ED260" s="745"/>
      <c r="EE260" s="745"/>
      <c r="EF260" s="745"/>
      <c r="EG260" s="745"/>
      <c r="EH260" s="745"/>
      <c r="EI260" s="745"/>
      <c r="EJ260" s="745"/>
      <c r="EK260" s="745"/>
      <c r="EL260" s="745"/>
      <c r="EM260" s="745"/>
      <c r="EN260" s="745"/>
      <c r="EO260" s="745"/>
      <c r="EP260" s="745"/>
      <c r="EQ260" s="745"/>
      <c r="ER260" s="745"/>
      <c r="ES260" s="745"/>
      <c r="ET260" s="745"/>
      <c r="EU260" s="745"/>
      <c r="EV260" s="745"/>
      <c r="EW260" s="745"/>
      <c r="EX260" s="745"/>
      <c r="EY260" s="745"/>
      <c r="EZ260" s="745"/>
      <c r="FA260" s="745"/>
      <c r="FB260" s="745"/>
      <c r="FC260" s="745"/>
      <c r="FD260" s="745"/>
      <c r="FE260" s="745"/>
      <c r="FF260" s="745"/>
      <c r="FG260" s="745"/>
      <c r="FH260" s="745"/>
      <c r="FI260" s="745"/>
      <c r="FJ260" s="745"/>
      <c r="FK260" s="745"/>
      <c r="FL260" s="745"/>
      <c r="FM260" s="745"/>
      <c r="FN260" s="745"/>
      <c r="FO260" s="745"/>
      <c r="FP260" s="745"/>
      <c r="FQ260" s="745"/>
      <c r="FR260" s="745"/>
      <c r="FS260" s="745"/>
      <c r="FT260" s="745"/>
      <c r="FU260" s="745"/>
      <c r="FV260" s="745"/>
      <c r="FW260" s="745"/>
      <c r="FX260" s="745"/>
      <c r="FY260" s="745"/>
      <c r="FZ260" s="745"/>
      <c r="GA260" s="745"/>
      <c r="GB260" s="745"/>
      <c r="GC260" s="745"/>
      <c r="GD260" s="745"/>
      <c r="GE260" s="745"/>
      <c r="GF260" s="745"/>
      <c r="GG260" s="745"/>
      <c r="GH260" s="745"/>
      <c r="GI260" s="745"/>
      <c r="GJ260" s="745"/>
      <c r="GK260" s="745"/>
      <c r="GL260" s="745"/>
      <c r="GM260" s="745"/>
      <c r="GN260" s="745"/>
      <c r="GO260" s="745"/>
      <c r="GP260" s="745"/>
      <c r="GQ260" s="745"/>
      <c r="GR260" s="745"/>
      <c r="GS260" s="745"/>
      <c r="GT260" s="745"/>
      <c r="GU260" s="745"/>
      <c r="GV260" s="745"/>
      <c r="GW260" s="745"/>
      <c r="GX260" s="745"/>
      <c r="GY260" s="745"/>
      <c r="GZ260" s="745"/>
      <c r="HA260" s="745"/>
      <c r="HB260" s="745"/>
      <c r="HC260" s="745"/>
      <c r="HD260" s="745"/>
      <c r="HE260" s="745"/>
      <c r="HF260" s="745"/>
      <c r="HG260" s="745"/>
      <c r="HH260" s="745"/>
      <c r="HI260" s="745"/>
      <c r="HJ260" s="745"/>
      <c r="HK260" s="745"/>
      <c r="HL260" s="745"/>
      <c r="HM260" s="745"/>
      <c r="HN260" s="745"/>
      <c r="HO260" s="745"/>
      <c r="HP260" s="745"/>
      <c r="HQ260" s="745"/>
      <c r="HR260" s="745"/>
      <c r="HS260" s="745"/>
      <c r="HT260" s="745"/>
      <c r="HU260" s="745"/>
      <c r="HV260" s="745"/>
      <c r="HW260" s="745"/>
      <c r="HX260" s="745"/>
      <c r="HY260" s="745"/>
      <c r="HZ260" s="745"/>
      <c r="IA260" s="745"/>
      <c r="IB260" s="745"/>
      <c r="IC260" s="745"/>
      <c r="ID260" s="745"/>
      <c r="IE260" s="745"/>
      <c r="IF260" s="745"/>
      <c r="IG260" s="745"/>
      <c r="IH260" s="745"/>
      <c r="II260" s="745"/>
      <c r="IJ260" s="745"/>
      <c r="IK260" s="745"/>
      <c r="IL260" s="745"/>
      <c r="IM260" s="745"/>
      <c r="IN260" s="745"/>
    </row>
    <row r="261" spans="1:248" ht="12.75">
      <c r="A261" s="758"/>
      <c r="B261" s="758"/>
      <c r="C261" s="758"/>
      <c r="D261" s="758"/>
      <c r="E261" s="750"/>
      <c r="F261" s="758"/>
      <c r="G261" s="758"/>
      <c r="H261" s="758"/>
      <c r="I261" s="750"/>
      <c r="J261" s="758"/>
      <c r="K261" s="758"/>
      <c r="L261" s="750"/>
      <c r="M261" s="758"/>
      <c r="N261" s="758"/>
      <c r="O261" s="750"/>
      <c r="P261" s="750"/>
      <c r="Q261" s="750"/>
      <c r="R261" s="750"/>
      <c r="S261" s="750"/>
      <c r="T261" s="750"/>
      <c r="U261" s="757"/>
      <c r="V261" s="753"/>
      <c r="W261" s="745"/>
      <c r="X261" s="745"/>
      <c r="Y261" s="753"/>
      <c r="Z261" s="745"/>
      <c r="AA261" s="745"/>
      <c r="AB261" s="745"/>
      <c r="AC261" s="745"/>
      <c r="AD261" s="745"/>
      <c r="AE261" s="745"/>
      <c r="AF261" s="745"/>
      <c r="AG261" s="745"/>
      <c r="AH261" s="745"/>
      <c r="AI261" s="745"/>
      <c r="AJ261" s="745"/>
      <c r="AK261" s="745"/>
      <c r="AL261" s="745"/>
      <c r="AM261" s="745"/>
      <c r="AN261" s="745"/>
      <c r="AO261" s="745"/>
      <c r="AP261" s="745"/>
      <c r="AQ261" s="745"/>
      <c r="AR261" s="745"/>
      <c r="AS261" s="745"/>
      <c r="AT261" s="745"/>
      <c r="AU261" s="745"/>
      <c r="AV261" s="745"/>
      <c r="AW261" s="745"/>
      <c r="AX261" s="745"/>
      <c r="AY261" s="745"/>
      <c r="AZ261" s="745"/>
      <c r="BA261" s="745"/>
      <c r="BB261" s="745"/>
      <c r="BC261" s="745"/>
      <c r="BD261" s="745"/>
      <c r="BE261" s="745"/>
      <c r="BF261" s="745"/>
      <c r="BG261" s="745"/>
      <c r="BH261" s="745"/>
      <c r="BI261" s="745"/>
      <c r="BJ261" s="745"/>
      <c r="BK261" s="745"/>
      <c r="BL261" s="745"/>
      <c r="BM261" s="745"/>
      <c r="BN261" s="745"/>
      <c r="BO261" s="745"/>
      <c r="BP261" s="745"/>
      <c r="BQ261" s="745"/>
      <c r="BR261" s="745"/>
      <c r="BS261" s="745"/>
      <c r="BT261" s="745"/>
      <c r="BU261" s="745"/>
      <c r="BV261" s="745"/>
      <c r="BW261" s="745"/>
      <c r="BX261" s="745"/>
      <c r="BY261" s="745"/>
      <c r="BZ261" s="745"/>
      <c r="CA261" s="745"/>
      <c r="CB261" s="745"/>
      <c r="CC261" s="745"/>
      <c r="CD261" s="745"/>
      <c r="CE261" s="745"/>
      <c r="CF261" s="745"/>
      <c r="CG261" s="745"/>
      <c r="CH261" s="745"/>
      <c r="CI261" s="745"/>
      <c r="CJ261" s="745"/>
      <c r="CK261" s="745"/>
      <c r="CL261" s="745"/>
      <c r="CM261" s="745"/>
      <c r="CN261" s="745"/>
      <c r="CO261" s="745"/>
      <c r="CP261" s="745"/>
      <c r="CQ261" s="745"/>
      <c r="CR261" s="745"/>
      <c r="CS261" s="745"/>
      <c r="CT261" s="745"/>
      <c r="CU261" s="745"/>
      <c r="CV261" s="745"/>
      <c r="CW261" s="745"/>
      <c r="CX261" s="745"/>
      <c r="CY261" s="745"/>
      <c r="CZ261" s="745"/>
      <c r="DA261" s="745"/>
      <c r="DB261" s="745"/>
      <c r="DC261" s="745"/>
      <c r="DD261" s="745"/>
      <c r="DE261" s="745"/>
      <c r="DF261" s="745"/>
      <c r="DG261" s="745"/>
      <c r="DH261" s="745"/>
      <c r="DI261" s="745"/>
      <c r="DJ261" s="745"/>
      <c r="DK261" s="745"/>
      <c r="DL261" s="745"/>
      <c r="DM261" s="745"/>
      <c r="DN261" s="745"/>
      <c r="DO261" s="745"/>
      <c r="DP261" s="745"/>
      <c r="DQ261" s="745"/>
      <c r="DR261" s="745"/>
      <c r="DS261" s="745"/>
      <c r="DT261" s="745"/>
      <c r="DU261" s="745"/>
      <c r="DV261" s="745"/>
      <c r="DW261" s="745"/>
      <c r="DX261" s="745"/>
      <c r="DY261" s="745"/>
      <c r="DZ261" s="745"/>
      <c r="EA261" s="745"/>
      <c r="EB261" s="745"/>
      <c r="EC261" s="745"/>
      <c r="ED261" s="745"/>
      <c r="EE261" s="745"/>
      <c r="EF261" s="745"/>
      <c r="EG261" s="745"/>
      <c r="EH261" s="745"/>
      <c r="EI261" s="745"/>
      <c r="EJ261" s="745"/>
      <c r="EK261" s="745"/>
      <c r="EL261" s="745"/>
      <c r="EM261" s="745"/>
      <c r="EN261" s="745"/>
      <c r="EO261" s="745"/>
      <c r="EP261" s="745"/>
      <c r="EQ261" s="745"/>
      <c r="ER261" s="745"/>
      <c r="ES261" s="745"/>
      <c r="ET261" s="745"/>
      <c r="EU261" s="745"/>
      <c r="EV261" s="745"/>
      <c r="EW261" s="745"/>
      <c r="EX261" s="745"/>
      <c r="EY261" s="745"/>
      <c r="EZ261" s="745"/>
      <c r="FA261" s="745"/>
      <c r="FB261" s="745"/>
      <c r="FC261" s="745"/>
      <c r="FD261" s="745"/>
      <c r="FE261" s="745"/>
      <c r="FF261" s="745"/>
      <c r="FG261" s="745"/>
      <c r="FH261" s="745"/>
      <c r="FI261" s="745"/>
      <c r="FJ261" s="745"/>
      <c r="FK261" s="745"/>
      <c r="FL261" s="745"/>
      <c r="FM261" s="745"/>
      <c r="FN261" s="745"/>
      <c r="FO261" s="745"/>
      <c r="FP261" s="745"/>
      <c r="FQ261" s="745"/>
      <c r="FR261" s="745"/>
      <c r="FS261" s="745"/>
      <c r="FT261" s="745"/>
      <c r="FU261" s="745"/>
      <c r="FV261" s="745"/>
      <c r="FW261" s="745"/>
      <c r="FX261" s="745"/>
      <c r="FY261" s="745"/>
      <c r="FZ261" s="745"/>
      <c r="GA261" s="745"/>
      <c r="GB261" s="745"/>
      <c r="GC261" s="745"/>
      <c r="GD261" s="745"/>
      <c r="GE261" s="745"/>
      <c r="GF261" s="745"/>
      <c r="GG261" s="745"/>
      <c r="GH261" s="745"/>
      <c r="GI261" s="745"/>
      <c r="GJ261" s="745"/>
      <c r="GK261" s="745"/>
      <c r="GL261" s="745"/>
      <c r="GM261" s="745"/>
      <c r="GN261" s="745"/>
      <c r="GO261" s="745"/>
      <c r="GP261" s="745"/>
      <c r="GQ261" s="745"/>
      <c r="GR261" s="745"/>
      <c r="GS261" s="745"/>
      <c r="GT261" s="745"/>
      <c r="GU261" s="745"/>
      <c r="GV261" s="745"/>
      <c r="GW261" s="745"/>
      <c r="GX261" s="745"/>
      <c r="GY261" s="745"/>
      <c r="GZ261" s="745"/>
      <c r="HA261" s="745"/>
      <c r="HB261" s="745"/>
      <c r="HC261" s="745"/>
      <c r="HD261" s="745"/>
      <c r="HE261" s="745"/>
      <c r="HF261" s="745"/>
      <c r="HG261" s="745"/>
      <c r="HH261" s="745"/>
      <c r="HI261" s="745"/>
      <c r="HJ261" s="745"/>
      <c r="HK261" s="745"/>
      <c r="HL261" s="745"/>
      <c r="HM261" s="745"/>
      <c r="HN261" s="745"/>
      <c r="HO261" s="745"/>
      <c r="HP261" s="745"/>
      <c r="HQ261" s="745"/>
      <c r="HR261" s="745"/>
      <c r="HS261" s="745"/>
      <c r="HT261" s="745"/>
      <c r="HU261" s="745"/>
      <c r="HV261" s="745"/>
      <c r="HW261" s="745"/>
      <c r="HX261" s="745"/>
      <c r="HY261" s="745"/>
      <c r="HZ261" s="745"/>
      <c r="IA261" s="745"/>
      <c r="IB261" s="745"/>
      <c r="IC261" s="745"/>
      <c r="ID261" s="745"/>
      <c r="IE261" s="745"/>
      <c r="IF261" s="745"/>
      <c r="IG261" s="745"/>
      <c r="IH261" s="745"/>
      <c r="II261" s="745"/>
      <c r="IJ261" s="745"/>
      <c r="IK261" s="745"/>
      <c r="IL261" s="745"/>
      <c r="IM261" s="745"/>
      <c r="IN261" s="745"/>
    </row>
    <row r="262" spans="1:248" ht="12.75">
      <c r="A262" s="758"/>
      <c r="B262" s="758"/>
      <c r="C262" s="758"/>
      <c r="D262" s="758"/>
      <c r="E262" s="750"/>
      <c r="F262" s="758"/>
      <c r="G262" s="758"/>
      <c r="H262" s="758"/>
      <c r="I262" s="750"/>
      <c r="J262" s="758"/>
      <c r="K262" s="758"/>
      <c r="L262" s="750"/>
      <c r="M262" s="758"/>
      <c r="N262" s="758"/>
      <c r="O262" s="750"/>
      <c r="P262" s="750"/>
      <c r="Q262" s="750"/>
      <c r="R262" s="750"/>
      <c r="S262" s="750"/>
      <c r="T262" s="750"/>
      <c r="U262" s="757"/>
      <c r="V262" s="753"/>
      <c r="W262" s="745"/>
      <c r="X262" s="745"/>
      <c r="Y262" s="753"/>
      <c r="Z262" s="745"/>
      <c r="AA262" s="745"/>
      <c r="AB262" s="745"/>
      <c r="AC262" s="745"/>
      <c r="AD262" s="745"/>
      <c r="AE262" s="745"/>
      <c r="AF262" s="745"/>
      <c r="AG262" s="745"/>
      <c r="AH262" s="745"/>
      <c r="AI262" s="745"/>
      <c r="AJ262" s="745"/>
      <c r="AK262" s="745"/>
      <c r="AL262" s="745"/>
      <c r="AM262" s="745"/>
      <c r="AN262" s="745"/>
      <c r="AO262" s="745"/>
      <c r="AP262" s="745"/>
      <c r="AQ262" s="745"/>
      <c r="AR262" s="745"/>
      <c r="AS262" s="745"/>
      <c r="AT262" s="745"/>
      <c r="AU262" s="745"/>
      <c r="AV262" s="745"/>
      <c r="AW262" s="745"/>
      <c r="AX262" s="745"/>
      <c r="AY262" s="745"/>
      <c r="AZ262" s="745"/>
      <c r="BA262" s="745"/>
      <c r="BB262" s="745"/>
      <c r="BC262" s="745"/>
      <c r="BD262" s="745"/>
      <c r="BE262" s="745"/>
      <c r="BF262" s="745"/>
      <c r="BG262" s="745"/>
      <c r="BH262" s="745"/>
      <c r="BI262" s="745"/>
      <c r="BJ262" s="745"/>
      <c r="BK262" s="745"/>
      <c r="BL262" s="745"/>
      <c r="BM262" s="745"/>
      <c r="BN262" s="745"/>
      <c r="BO262" s="745"/>
      <c r="BP262" s="745"/>
      <c r="BQ262" s="745"/>
      <c r="BR262" s="745"/>
      <c r="BS262" s="745"/>
      <c r="BT262" s="745"/>
      <c r="BU262" s="745"/>
      <c r="BV262" s="745"/>
      <c r="BW262" s="745"/>
      <c r="BX262" s="745"/>
      <c r="BY262" s="745"/>
      <c r="BZ262" s="745"/>
      <c r="CA262" s="745"/>
      <c r="CB262" s="745"/>
      <c r="CC262" s="745"/>
      <c r="CD262" s="745"/>
      <c r="CE262" s="745"/>
      <c r="CF262" s="745"/>
      <c r="CG262" s="745"/>
      <c r="CH262" s="745"/>
      <c r="CI262" s="745"/>
      <c r="CJ262" s="745"/>
      <c r="CK262" s="745"/>
      <c r="CL262" s="745"/>
      <c r="CM262" s="745"/>
      <c r="CN262" s="745"/>
      <c r="CO262" s="745"/>
      <c r="CP262" s="745"/>
      <c r="CQ262" s="745"/>
      <c r="CR262" s="745"/>
      <c r="CS262" s="745"/>
      <c r="CT262" s="745"/>
      <c r="CU262" s="745"/>
      <c r="CV262" s="745"/>
      <c r="CW262" s="745"/>
      <c r="CX262" s="745"/>
      <c r="CY262" s="745"/>
      <c r="CZ262" s="745"/>
      <c r="DA262" s="745"/>
      <c r="DB262" s="745"/>
      <c r="DC262" s="745"/>
      <c r="DD262" s="745"/>
      <c r="DE262" s="745"/>
      <c r="DF262" s="745"/>
      <c r="DG262" s="745"/>
      <c r="DH262" s="745"/>
      <c r="DI262" s="745"/>
      <c r="DJ262" s="745"/>
      <c r="DK262" s="745"/>
      <c r="DL262" s="745"/>
      <c r="DM262" s="745"/>
      <c r="DN262" s="745"/>
      <c r="DO262" s="745"/>
      <c r="DP262" s="745"/>
      <c r="DQ262" s="745"/>
      <c r="DR262" s="745"/>
      <c r="DS262" s="745"/>
      <c r="DT262" s="745"/>
      <c r="DU262" s="745"/>
      <c r="DV262" s="745"/>
      <c r="DW262" s="745"/>
      <c r="DX262" s="745"/>
      <c r="DY262" s="745"/>
      <c r="DZ262" s="745"/>
      <c r="EA262" s="745"/>
      <c r="EB262" s="745"/>
      <c r="EC262" s="745"/>
      <c r="ED262" s="745"/>
      <c r="EE262" s="745"/>
      <c r="EF262" s="745"/>
      <c r="EG262" s="745"/>
      <c r="EH262" s="745"/>
      <c r="EI262" s="745"/>
      <c r="EJ262" s="745"/>
      <c r="EK262" s="745"/>
      <c r="EL262" s="745"/>
      <c r="EM262" s="745"/>
      <c r="EN262" s="745"/>
      <c r="EO262" s="745"/>
      <c r="EP262" s="745"/>
      <c r="EQ262" s="745"/>
      <c r="ER262" s="745"/>
      <c r="ES262" s="745"/>
      <c r="ET262" s="745"/>
      <c r="EU262" s="745"/>
      <c r="EV262" s="745"/>
      <c r="EW262" s="745"/>
      <c r="EX262" s="745"/>
      <c r="EY262" s="745"/>
      <c r="EZ262" s="745"/>
      <c r="FA262" s="745"/>
      <c r="FB262" s="745"/>
      <c r="FC262" s="745"/>
      <c r="FD262" s="745"/>
      <c r="FE262" s="745"/>
      <c r="FF262" s="745"/>
      <c r="FG262" s="745"/>
      <c r="FH262" s="745"/>
      <c r="FI262" s="745"/>
      <c r="FJ262" s="745"/>
      <c r="FK262" s="745"/>
      <c r="FL262" s="745"/>
      <c r="FM262" s="745"/>
      <c r="FN262" s="745"/>
      <c r="FO262" s="745"/>
      <c r="FP262" s="745"/>
      <c r="FQ262" s="745"/>
      <c r="FR262" s="745"/>
      <c r="FS262" s="745"/>
      <c r="FT262" s="745"/>
      <c r="FU262" s="745"/>
      <c r="FV262" s="745"/>
      <c r="FW262" s="745"/>
      <c r="FX262" s="745"/>
      <c r="FY262" s="745"/>
      <c r="FZ262" s="745"/>
      <c r="GA262" s="745"/>
      <c r="GB262" s="745"/>
      <c r="GC262" s="745"/>
      <c r="GD262" s="745"/>
      <c r="GE262" s="745"/>
      <c r="GF262" s="745"/>
      <c r="GG262" s="745"/>
      <c r="GH262" s="745"/>
      <c r="GI262" s="745"/>
      <c r="GJ262" s="745"/>
      <c r="GK262" s="745"/>
      <c r="GL262" s="745"/>
      <c r="GM262" s="745"/>
      <c r="GN262" s="745"/>
      <c r="GO262" s="745"/>
      <c r="GP262" s="745"/>
      <c r="GQ262" s="745"/>
      <c r="GR262" s="745"/>
      <c r="GS262" s="745"/>
      <c r="GT262" s="745"/>
      <c r="GU262" s="745"/>
      <c r="GV262" s="745"/>
      <c r="GW262" s="745"/>
      <c r="GX262" s="745"/>
      <c r="GY262" s="745"/>
      <c r="GZ262" s="745"/>
      <c r="HA262" s="745"/>
      <c r="HB262" s="745"/>
      <c r="HC262" s="745"/>
      <c r="HD262" s="745"/>
      <c r="HE262" s="745"/>
      <c r="HF262" s="745"/>
      <c r="HG262" s="745"/>
      <c r="HH262" s="745"/>
      <c r="HI262" s="745"/>
      <c r="HJ262" s="745"/>
      <c r="HK262" s="745"/>
      <c r="HL262" s="745"/>
      <c r="HM262" s="745"/>
      <c r="HN262" s="745"/>
      <c r="HO262" s="745"/>
      <c r="HP262" s="745"/>
      <c r="HQ262" s="745"/>
      <c r="HR262" s="745"/>
      <c r="HS262" s="745"/>
      <c r="HT262" s="745"/>
      <c r="HU262" s="745"/>
      <c r="HV262" s="745"/>
      <c r="HW262" s="745"/>
      <c r="HX262" s="745"/>
      <c r="HY262" s="745"/>
      <c r="HZ262" s="745"/>
      <c r="IA262" s="745"/>
      <c r="IB262" s="745"/>
      <c r="IC262" s="745"/>
      <c r="ID262" s="745"/>
      <c r="IE262" s="745"/>
      <c r="IF262" s="745"/>
      <c r="IG262" s="745"/>
      <c r="IH262" s="745"/>
      <c r="II262" s="745"/>
      <c r="IJ262" s="745"/>
      <c r="IK262" s="745"/>
      <c r="IL262" s="745"/>
      <c r="IM262" s="745"/>
      <c r="IN262" s="745"/>
    </row>
    <row r="263" spans="1:248" ht="12.75">
      <c r="A263" s="758"/>
      <c r="B263" s="758"/>
      <c r="C263" s="758"/>
      <c r="D263" s="758"/>
      <c r="E263" s="750"/>
      <c r="F263" s="758"/>
      <c r="G263" s="758"/>
      <c r="H263" s="758"/>
      <c r="I263" s="750"/>
      <c r="J263" s="758"/>
      <c r="K263" s="758"/>
      <c r="L263" s="750"/>
      <c r="M263" s="758"/>
      <c r="N263" s="758"/>
      <c r="O263" s="750"/>
      <c r="P263" s="750"/>
      <c r="Q263" s="750"/>
      <c r="R263" s="750"/>
      <c r="S263" s="750"/>
      <c r="T263" s="750"/>
      <c r="U263" s="757"/>
      <c r="V263" s="753"/>
      <c r="W263" s="745"/>
      <c r="X263" s="745"/>
      <c r="Y263" s="753"/>
      <c r="Z263" s="745"/>
      <c r="AA263" s="745"/>
      <c r="AB263" s="745"/>
      <c r="AC263" s="745"/>
      <c r="AD263" s="745"/>
      <c r="AE263" s="745"/>
      <c r="AF263" s="745"/>
      <c r="AG263" s="745"/>
      <c r="AH263" s="745"/>
      <c r="AI263" s="745"/>
      <c r="AJ263" s="745"/>
      <c r="AK263" s="745"/>
      <c r="AL263" s="745"/>
      <c r="AM263" s="745"/>
      <c r="AN263" s="745"/>
      <c r="AO263" s="745"/>
      <c r="AP263" s="745"/>
      <c r="AQ263" s="745"/>
      <c r="AR263" s="745"/>
      <c r="AS263" s="745"/>
      <c r="AT263" s="745"/>
      <c r="AU263" s="745"/>
      <c r="AV263" s="745"/>
      <c r="AW263" s="745"/>
      <c r="AX263" s="745"/>
      <c r="AY263" s="745"/>
      <c r="AZ263" s="745"/>
      <c r="BA263" s="745"/>
      <c r="BB263" s="745"/>
      <c r="BC263" s="745"/>
      <c r="BD263" s="745"/>
      <c r="BE263" s="745"/>
      <c r="BF263" s="745"/>
      <c r="BG263" s="745"/>
      <c r="BH263" s="745"/>
      <c r="BI263" s="745"/>
      <c r="BJ263" s="745"/>
      <c r="BK263" s="745"/>
      <c r="BL263" s="745"/>
      <c r="BM263" s="745"/>
      <c r="BN263" s="745"/>
      <c r="BO263" s="745"/>
      <c r="BP263" s="745"/>
      <c r="BQ263" s="745"/>
      <c r="BR263" s="745"/>
      <c r="BS263" s="745"/>
      <c r="BT263" s="745"/>
      <c r="BU263" s="745"/>
      <c r="BV263" s="745"/>
      <c r="BW263" s="745"/>
      <c r="BX263" s="745"/>
      <c r="BY263" s="745"/>
      <c r="BZ263" s="745"/>
      <c r="CA263" s="745"/>
      <c r="CB263" s="745"/>
      <c r="CC263" s="745"/>
      <c r="CD263" s="745"/>
      <c r="CE263" s="745"/>
      <c r="CF263" s="745"/>
      <c r="CG263" s="745"/>
      <c r="CH263" s="745"/>
      <c r="CI263" s="745"/>
      <c r="CJ263" s="745"/>
      <c r="CK263" s="745"/>
      <c r="CL263" s="745"/>
      <c r="CM263" s="745"/>
      <c r="CN263" s="745"/>
      <c r="CO263" s="745"/>
      <c r="CP263" s="745"/>
      <c r="CQ263" s="745"/>
      <c r="CR263" s="745"/>
      <c r="CS263" s="745"/>
      <c r="CT263" s="745"/>
      <c r="CU263" s="745"/>
      <c r="CV263" s="745"/>
      <c r="CW263" s="745"/>
      <c r="CX263" s="745"/>
      <c r="CY263" s="745"/>
      <c r="CZ263" s="745"/>
      <c r="DA263" s="745"/>
      <c r="DB263" s="745"/>
      <c r="DC263" s="745"/>
      <c r="DD263" s="745"/>
      <c r="DE263" s="745"/>
      <c r="DF263" s="745"/>
      <c r="DG263" s="745"/>
      <c r="DH263" s="745"/>
      <c r="DI263" s="745"/>
      <c r="DJ263" s="745"/>
      <c r="DK263" s="745"/>
      <c r="DL263" s="745"/>
      <c r="DM263" s="745"/>
      <c r="DN263" s="745"/>
      <c r="DO263" s="745"/>
      <c r="DP263" s="745"/>
      <c r="DQ263" s="745"/>
      <c r="DR263" s="745"/>
      <c r="DS263" s="745"/>
      <c r="DT263" s="745"/>
      <c r="DU263" s="745"/>
      <c r="DV263" s="745"/>
      <c r="DW263" s="745"/>
      <c r="DX263" s="745"/>
      <c r="DY263" s="745"/>
      <c r="DZ263" s="745"/>
      <c r="EA263" s="745"/>
      <c r="EB263" s="745"/>
      <c r="EC263" s="745"/>
      <c r="ED263" s="745"/>
      <c r="EE263" s="745"/>
      <c r="EF263" s="745"/>
      <c r="EG263" s="745"/>
      <c r="EH263" s="745"/>
      <c r="EI263" s="745"/>
      <c r="EJ263" s="745"/>
      <c r="EK263" s="745"/>
      <c r="EL263" s="745"/>
      <c r="EM263" s="745"/>
      <c r="EN263" s="745"/>
      <c r="EO263" s="745"/>
      <c r="EP263" s="745"/>
      <c r="EQ263" s="745"/>
      <c r="ER263" s="745"/>
      <c r="ES263" s="745"/>
      <c r="ET263" s="745"/>
      <c r="EU263" s="745"/>
      <c r="EV263" s="745"/>
      <c r="EW263" s="745"/>
      <c r="EX263" s="745"/>
      <c r="EY263" s="745"/>
      <c r="EZ263" s="745"/>
      <c r="FA263" s="745"/>
      <c r="FB263" s="745"/>
      <c r="FC263" s="745"/>
      <c r="FD263" s="745"/>
      <c r="FE263" s="745"/>
      <c r="FF263" s="745"/>
      <c r="FG263" s="745"/>
      <c r="FH263" s="745"/>
      <c r="FI263" s="745"/>
      <c r="FJ263" s="745"/>
      <c r="FK263" s="745"/>
      <c r="FL263" s="745"/>
      <c r="FM263" s="745"/>
      <c r="FN263" s="745"/>
      <c r="FO263" s="745"/>
      <c r="FP263" s="745"/>
      <c r="FQ263" s="745"/>
      <c r="FR263" s="745"/>
      <c r="FS263" s="745"/>
      <c r="FT263" s="745"/>
      <c r="FU263" s="745"/>
      <c r="FV263" s="745"/>
      <c r="FW263" s="745"/>
      <c r="FX263" s="745"/>
      <c r="FY263" s="745"/>
      <c r="FZ263" s="745"/>
      <c r="GA263" s="745"/>
      <c r="GB263" s="745"/>
      <c r="GC263" s="745"/>
      <c r="GD263" s="745"/>
      <c r="GE263" s="745"/>
      <c r="GF263" s="745"/>
      <c r="GG263" s="745"/>
      <c r="GH263" s="745"/>
      <c r="GI263" s="745"/>
      <c r="GJ263" s="745"/>
      <c r="GK263" s="745"/>
      <c r="GL263" s="745"/>
      <c r="GM263" s="745"/>
      <c r="GN263" s="745"/>
      <c r="GO263" s="745"/>
      <c r="GP263" s="745"/>
      <c r="GQ263" s="745"/>
      <c r="GR263" s="745"/>
      <c r="GS263" s="745"/>
      <c r="GT263" s="745"/>
      <c r="GU263" s="745"/>
      <c r="GV263" s="745"/>
      <c r="GW263" s="745"/>
      <c r="GX263" s="745"/>
      <c r="GY263" s="745"/>
      <c r="GZ263" s="745"/>
      <c r="HA263" s="745"/>
      <c r="HB263" s="745"/>
      <c r="HC263" s="745"/>
      <c r="HD263" s="745"/>
      <c r="HE263" s="745"/>
      <c r="HF263" s="745"/>
      <c r="HG263" s="745"/>
      <c r="HH263" s="745"/>
      <c r="HI263" s="745"/>
      <c r="HJ263" s="745"/>
      <c r="HK263" s="745"/>
      <c r="HL263" s="745"/>
      <c r="HM263" s="745"/>
      <c r="HN263" s="745"/>
      <c r="HO263" s="745"/>
      <c r="HP263" s="745"/>
      <c r="HQ263" s="745"/>
      <c r="HR263" s="745"/>
      <c r="HS263" s="745"/>
      <c r="HT263" s="745"/>
      <c r="HU263" s="745"/>
      <c r="HV263" s="745"/>
      <c r="HW263" s="745"/>
      <c r="HX263" s="745"/>
      <c r="HY263" s="745"/>
      <c r="HZ263" s="745"/>
      <c r="IA263" s="745"/>
      <c r="IB263" s="745"/>
      <c r="IC263" s="745"/>
      <c r="ID263" s="745"/>
      <c r="IE263" s="745"/>
      <c r="IF263" s="745"/>
      <c r="IG263" s="745"/>
      <c r="IH263" s="745"/>
      <c r="II263" s="745"/>
      <c r="IJ263" s="745"/>
      <c r="IK263" s="745"/>
      <c r="IL263" s="745"/>
      <c r="IM263" s="745"/>
      <c r="IN263" s="745"/>
    </row>
    <row r="264" spans="1:248" ht="12.75">
      <c r="A264" s="758"/>
      <c r="B264" s="758"/>
      <c r="C264" s="758"/>
      <c r="D264" s="758"/>
      <c r="E264" s="750"/>
      <c r="F264" s="758"/>
      <c r="G264" s="758"/>
      <c r="H264" s="758"/>
      <c r="I264" s="750"/>
      <c r="J264" s="758"/>
      <c r="K264" s="758"/>
      <c r="L264" s="750"/>
      <c r="M264" s="758"/>
      <c r="N264" s="758"/>
      <c r="O264" s="750"/>
      <c r="P264" s="750"/>
      <c r="Q264" s="750"/>
      <c r="R264" s="750"/>
      <c r="S264" s="750"/>
      <c r="T264" s="750"/>
      <c r="U264" s="757"/>
      <c r="V264" s="753"/>
      <c r="W264" s="745"/>
      <c r="X264" s="745"/>
      <c r="Y264" s="753"/>
      <c r="Z264" s="745"/>
      <c r="AA264" s="745"/>
      <c r="AB264" s="745"/>
      <c r="AC264" s="745"/>
      <c r="AD264" s="745"/>
      <c r="AE264" s="745"/>
      <c r="AF264" s="745"/>
      <c r="AG264" s="745"/>
      <c r="AH264" s="745"/>
      <c r="AI264" s="745"/>
      <c r="AJ264" s="745"/>
      <c r="AK264" s="745"/>
      <c r="AL264" s="745"/>
      <c r="AM264" s="745"/>
      <c r="AN264" s="745"/>
      <c r="AO264" s="745"/>
      <c r="AP264" s="745"/>
      <c r="AQ264" s="745"/>
      <c r="AR264" s="745"/>
      <c r="AS264" s="745"/>
      <c r="AT264" s="745"/>
      <c r="AU264" s="745"/>
      <c r="AV264" s="745"/>
      <c r="AW264" s="745"/>
      <c r="AX264" s="745"/>
      <c r="AY264" s="745"/>
      <c r="AZ264" s="745"/>
      <c r="BA264" s="745"/>
      <c r="BB264" s="745"/>
      <c r="BC264" s="745"/>
      <c r="BD264" s="745"/>
      <c r="BE264" s="745"/>
      <c r="BF264" s="745"/>
      <c r="BG264" s="745"/>
      <c r="BH264" s="745"/>
      <c r="BI264" s="745"/>
      <c r="BJ264" s="745"/>
      <c r="BK264" s="745"/>
      <c r="BL264" s="745"/>
      <c r="BM264" s="745"/>
      <c r="BN264" s="745"/>
      <c r="BO264" s="745"/>
      <c r="BP264" s="745"/>
      <c r="BQ264" s="745"/>
      <c r="BR264" s="745"/>
      <c r="BS264" s="745"/>
      <c r="BT264" s="745"/>
      <c r="BU264" s="745"/>
      <c r="BV264" s="745"/>
      <c r="BW264" s="745"/>
      <c r="BX264" s="745"/>
      <c r="BY264" s="745"/>
      <c r="BZ264" s="745"/>
      <c r="CA264" s="745"/>
      <c r="CB264" s="745"/>
      <c r="CC264" s="745"/>
      <c r="CD264" s="745"/>
      <c r="CE264" s="745"/>
      <c r="CF264" s="745"/>
      <c r="CG264" s="745"/>
      <c r="CH264" s="745"/>
      <c r="CI264" s="745"/>
      <c r="CJ264" s="745"/>
      <c r="CK264" s="745"/>
      <c r="CL264" s="745"/>
      <c r="CM264" s="745"/>
      <c r="CN264" s="745"/>
      <c r="CO264" s="745"/>
      <c r="CP264" s="745"/>
      <c r="CQ264" s="745"/>
      <c r="CR264" s="745"/>
      <c r="CS264" s="745"/>
      <c r="CT264" s="745"/>
      <c r="CU264" s="745"/>
      <c r="CV264" s="745"/>
      <c r="CW264" s="745"/>
      <c r="CX264" s="745"/>
      <c r="CY264" s="745"/>
      <c r="CZ264" s="745"/>
      <c r="DA264" s="745"/>
      <c r="DB264" s="745"/>
      <c r="DC264" s="745"/>
      <c r="DD264" s="745"/>
      <c r="DE264" s="745"/>
      <c r="DF264" s="745"/>
      <c r="DG264" s="745"/>
      <c r="DH264" s="745"/>
      <c r="DI264" s="745"/>
      <c r="DJ264" s="745"/>
      <c r="DK264" s="745"/>
      <c r="DL264" s="745"/>
      <c r="DM264" s="745"/>
      <c r="DN264" s="745"/>
      <c r="DO264" s="745"/>
      <c r="DP264" s="745"/>
      <c r="DQ264" s="745"/>
      <c r="DR264" s="745"/>
      <c r="DS264" s="745"/>
      <c r="DT264" s="745"/>
      <c r="DU264" s="745"/>
      <c r="DV264" s="745"/>
      <c r="DW264" s="745"/>
      <c r="DX264" s="745"/>
      <c r="DY264" s="745"/>
      <c r="DZ264" s="745"/>
      <c r="EA264" s="745"/>
      <c r="EB264" s="745"/>
      <c r="EC264" s="745"/>
      <c r="ED264" s="745"/>
      <c r="EE264" s="745"/>
      <c r="EF264" s="745"/>
      <c r="EG264" s="745"/>
      <c r="EH264" s="745"/>
      <c r="EI264" s="745"/>
      <c r="EJ264" s="745"/>
      <c r="EK264" s="745"/>
      <c r="EL264" s="745"/>
      <c r="EM264" s="745"/>
      <c r="EN264" s="745"/>
      <c r="EO264" s="745"/>
      <c r="EP264" s="745"/>
      <c r="EQ264" s="745"/>
      <c r="ER264" s="745"/>
      <c r="ES264" s="745"/>
      <c r="ET264" s="745"/>
      <c r="EU264" s="745"/>
      <c r="EV264" s="745"/>
      <c r="EW264" s="745"/>
      <c r="EX264" s="745"/>
      <c r="EY264" s="745"/>
      <c r="EZ264" s="745"/>
      <c r="FA264" s="745"/>
      <c r="FB264" s="745"/>
      <c r="FC264" s="745"/>
      <c r="FD264" s="745"/>
      <c r="FE264" s="745"/>
      <c r="FF264" s="745"/>
      <c r="FG264" s="745"/>
      <c r="FH264" s="745"/>
      <c r="FI264" s="745"/>
      <c r="FJ264" s="745"/>
      <c r="FK264" s="745"/>
      <c r="FL264" s="745"/>
      <c r="FM264" s="745"/>
      <c r="FN264" s="745"/>
      <c r="FO264" s="745"/>
      <c r="FP264" s="745"/>
      <c r="FQ264" s="745"/>
      <c r="FR264" s="745"/>
      <c r="FS264" s="745"/>
      <c r="FT264" s="745"/>
      <c r="FU264" s="745"/>
      <c r="FV264" s="745"/>
      <c r="FW264" s="745"/>
      <c r="FX264" s="745"/>
      <c r="FY264" s="745"/>
      <c r="FZ264" s="745"/>
      <c r="GA264" s="745"/>
      <c r="GB264" s="745"/>
      <c r="GC264" s="745"/>
      <c r="GD264" s="745"/>
      <c r="GE264" s="745"/>
      <c r="GF264" s="745"/>
      <c r="GG264" s="745"/>
      <c r="GH264" s="745"/>
      <c r="GI264" s="745"/>
      <c r="GJ264" s="745"/>
      <c r="GK264" s="745"/>
      <c r="GL264" s="745"/>
      <c r="GM264" s="745"/>
      <c r="GN264" s="745"/>
      <c r="GO264" s="745"/>
      <c r="GP264" s="745"/>
      <c r="GQ264" s="745"/>
      <c r="GR264" s="745"/>
      <c r="GS264" s="745"/>
      <c r="GT264" s="745"/>
      <c r="GU264" s="745"/>
      <c r="GV264" s="745"/>
      <c r="GW264" s="745"/>
      <c r="GX264" s="745"/>
      <c r="GY264" s="745"/>
      <c r="GZ264" s="745"/>
      <c r="HA264" s="745"/>
      <c r="HB264" s="745"/>
      <c r="HC264" s="745"/>
      <c r="HD264" s="745"/>
      <c r="HE264" s="745"/>
      <c r="HF264" s="745"/>
      <c r="HG264" s="745"/>
      <c r="HH264" s="745"/>
      <c r="HI264" s="745"/>
      <c r="HJ264" s="745"/>
      <c r="HK264" s="745"/>
      <c r="HL264" s="745"/>
      <c r="HM264" s="745"/>
      <c r="HN264" s="745"/>
      <c r="HO264" s="745"/>
      <c r="HP264" s="745"/>
      <c r="HQ264" s="745"/>
      <c r="HR264" s="745"/>
      <c r="HS264" s="745"/>
      <c r="HT264" s="745"/>
      <c r="HU264" s="745"/>
      <c r="HV264" s="745"/>
      <c r="HW264" s="745"/>
      <c r="HX264" s="745"/>
      <c r="HY264" s="745"/>
      <c r="HZ264" s="745"/>
      <c r="IA264" s="745"/>
      <c r="IB264" s="745"/>
      <c r="IC264" s="745"/>
      <c r="ID264" s="745"/>
      <c r="IE264" s="745"/>
      <c r="IF264" s="745"/>
      <c r="IG264" s="745"/>
      <c r="IH264" s="745"/>
      <c r="II264" s="745"/>
      <c r="IJ264" s="745"/>
      <c r="IK264" s="745"/>
      <c r="IL264" s="745"/>
      <c r="IM264" s="745"/>
      <c r="IN264" s="745"/>
    </row>
    <row r="265" spans="1:248" ht="12.75">
      <c r="A265" s="758"/>
      <c r="B265" s="758"/>
      <c r="C265" s="758"/>
      <c r="D265" s="758"/>
      <c r="E265" s="750"/>
      <c r="F265" s="758"/>
      <c r="G265" s="758"/>
      <c r="H265" s="758"/>
      <c r="I265" s="750"/>
      <c r="J265" s="758"/>
      <c r="K265" s="758"/>
      <c r="L265" s="750"/>
      <c r="M265" s="758"/>
      <c r="N265" s="758"/>
      <c r="O265" s="750"/>
      <c r="P265" s="750"/>
      <c r="Q265" s="750"/>
      <c r="R265" s="750"/>
      <c r="S265" s="750"/>
      <c r="T265" s="750"/>
      <c r="U265" s="757"/>
      <c r="V265" s="753"/>
      <c r="W265" s="745"/>
      <c r="X265" s="745"/>
      <c r="Y265" s="753"/>
      <c r="Z265" s="745"/>
      <c r="AA265" s="745"/>
      <c r="AB265" s="745"/>
      <c r="AC265" s="745"/>
      <c r="AD265" s="745"/>
      <c r="AE265" s="745"/>
      <c r="AF265" s="745"/>
      <c r="AG265" s="745"/>
      <c r="AH265" s="745"/>
      <c r="AI265" s="745"/>
      <c r="AJ265" s="745"/>
      <c r="AK265" s="745"/>
      <c r="AL265" s="745"/>
      <c r="AM265" s="745"/>
      <c r="AN265" s="745"/>
      <c r="AO265" s="745"/>
      <c r="AP265" s="745"/>
      <c r="AQ265" s="745"/>
      <c r="AR265" s="745"/>
      <c r="AS265" s="745"/>
      <c r="AT265" s="745"/>
      <c r="AU265" s="745"/>
      <c r="AV265" s="745"/>
      <c r="AW265" s="745"/>
      <c r="AX265" s="745"/>
      <c r="AY265" s="745"/>
      <c r="AZ265" s="745"/>
      <c r="BA265" s="745"/>
      <c r="BB265" s="745"/>
      <c r="BC265" s="745"/>
      <c r="BD265" s="745"/>
      <c r="BE265" s="745"/>
      <c r="BF265" s="745"/>
      <c r="BG265" s="745"/>
      <c r="BH265" s="745"/>
      <c r="BI265" s="745"/>
      <c r="BJ265" s="745"/>
      <c r="BK265" s="745"/>
      <c r="BL265" s="745"/>
      <c r="BM265" s="745"/>
      <c r="BN265" s="745"/>
      <c r="BO265" s="745"/>
      <c r="BP265" s="745"/>
      <c r="BQ265" s="745"/>
      <c r="BR265" s="745"/>
      <c r="BS265" s="745"/>
      <c r="BT265" s="745"/>
      <c r="BU265" s="745"/>
      <c r="BV265" s="745"/>
      <c r="BW265" s="745"/>
      <c r="BX265" s="745"/>
      <c r="BY265" s="745"/>
      <c r="BZ265" s="745"/>
      <c r="CA265" s="745"/>
      <c r="CB265" s="745"/>
      <c r="CC265" s="745"/>
      <c r="CD265" s="745"/>
      <c r="CE265" s="745"/>
      <c r="CF265" s="745"/>
      <c r="CG265" s="745"/>
      <c r="CH265" s="745"/>
      <c r="CI265" s="745"/>
      <c r="CJ265" s="745"/>
      <c r="CK265" s="745"/>
      <c r="CL265" s="745"/>
      <c r="CM265" s="745"/>
      <c r="CN265" s="745"/>
      <c r="CO265" s="745"/>
      <c r="CP265" s="745"/>
      <c r="CQ265" s="745"/>
      <c r="CR265" s="745"/>
      <c r="CS265" s="745"/>
      <c r="CT265" s="745"/>
      <c r="CU265" s="745"/>
      <c r="CV265" s="745"/>
      <c r="CW265" s="745"/>
      <c r="CX265" s="745"/>
      <c r="CY265" s="745"/>
      <c r="CZ265" s="745"/>
      <c r="DA265" s="745"/>
      <c r="DB265" s="745"/>
      <c r="DC265" s="745"/>
      <c r="DD265" s="745"/>
      <c r="DE265" s="745"/>
      <c r="DF265" s="745"/>
      <c r="DG265" s="745"/>
      <c r="DH265" s="745"/>
      <c r="DI265" s="745"/>
      <c r="DJ265" s="745"/>
      <c r="DK265" s="745"/>
      <c r="DL265" s="745"/>
      <c r="DM265" s="745"/>
      <c r="DN265" s="745"/>
      <c r="DO265" s="745"/>
      <c r="DP265" s="745"/>
      <c r="DQ265" s="745"/>
      <c r="DR265" s="745"/>
      <c r="DS265" s="745"/>
      <c r="DT265" s="745"/>
      <c r="DU265" s="745"/>
      <c r="DV265" s="745"/>
      <c r="DW265" s="745"/>
      <c r="DX265" s="745"/>
      <c r="DY265" s="745"/>
      <c r="DZ265" s="745"/>
      <c r="EA265" s="745"/>
      <c r="EB265" s="745"/>
      <c r="EC265" s="745"/>
      <c r="ED265" s="745"/>
      <c r="EE265" s="745"/>
      <c r="EF265" s="745"/>
      <c r="EG265" s="745"/>
      <c r="EH265" s="745"/>
      <c r="EI265" s="745"/>
      <c r="EJ265" s="745"/>
      <c r="EK265" s="745"/>
      <c r="EL265" s="745"/>
      <c r="EM265" s="745"/>
      <c r="EN265" s="745"/>
      <c r="EO265" s="745"/>
      <c r="EP265" s="745"/>
      <c r="EQ265" s="745"/>
      <c r="ER265" s="745"/>
      <c r="ES265" s="745"/>
      <c r="ET265" s="745"/>
      <c r="EU265" s="745"/>
      <c r="EV265" s="745"/>
      <c r="EW265" s="745"/>
      <c r="EX265" s="745"/>
      <c r="EY265" s="745"/>
      <c r="EZ265" s="745"/>
      <c r="FA265" s="745"/>
      <c r="FB265" s="745"/>
      <c r="FC265" s="745"/>
      <c r="FD265" s="745"/>
      <c r="FE265" s="745"/>
      <c r="FF265" s="745"/>
      <c r="FG265" s="745"/>
      <c r="FH265" s="745"/>
      <c r="FI265" s="745"/>
      <c r="FJ265" s="745"/>
      <c r="FK265" s="745"/>
      <c r="FL265" s="745"/>
      <c r="FM265" s="745"/>
      <c r="FN265" s="745"/>
      <c r="FO265" s="745"/>
      <c r="FP265" s="745"/>
      <c r="FQ265" s="745"/>
      <c r="FR265" s="745"/>
      <c r="FS265" s="745"/>
      <c r="FT265" s="745"/>
      <c r="FU265" s="745"/>
      <c r="FV265" s="745"/>
      <c r="FW265" s="745"/>
      <c r="FX265" s="745"/>
      <c r="FY265" s="745"/>
      <c r="FZ265" s="745"/>
      <c r="GA265" s="745"/>
      <c r="GB265" s="745"/>
      <c r="GC265" s="745"/>
      <c r="GD265" s="745"/>
      <c r="GE265" s="745"/>
      <c r="GF265" s="745"/>
      <c r="GG265" s="745"/>
      <c r="GH265" s="745"/>
      <c r="GI265" s="745"/>
      <c r="GJ265" s="745"/>
      <c r="GK265" s="745"/>
      <c r="GL265" s="745"/>
      <c r="GM265" s="745"/>
      <c r="GN265" s="745"/>
      <c r="GO265" s="745"/>
      <c r="GP265" s="745"/>
      <c r="GQ265" s="745"/>
      <c r="GR265" s="745"/>
      <c r="GS265" s="745"/>
      <c r="GT265" s="745"/>
      <c r="GU265" s="745"/>
      <c r="GV265" s="745"/>
      <c r="GW265" s="745"/>
      <c r="GX265" s="745"/>
      <c r="GY265" s="745"/>
      <c r="GZ265" s="745"/>
      <c r="HA265" s="745"/>
      <c r="HB265" s="745"/>
      <c r="HC265" s="745"/>
      <c r="HD265" s="745"/>
      <c r="HE265" s="745"/>
      <c r="HF265" s="745"/>
      <c r="HG265" s="745"/>
      <c r="HH265" s="745"/>
      <c r="HI265" s="745"/>
      <c r="HJ265" s="745"/>
      <c r="HK265" s="745"/>
      <c r="HL265" s="745"/>
      <c r="HM265" s="745"/>
      <c r="HN265" s="745"/>
      <c r="HO265" s="745"/>
      <c r="HP265" s="745"/>
      <c r="HQ265" s="745"/>
      <c r="HR265" s="745"/>
      <c r="HS265" s="745"/>
      <c r="HT265" s="745"/>
      <c r="HU265" s="745"/>
      <c r="HV265" s="745"/>
      <c r="HW265" s="745"/>
      <c r="HX265" s="745"/>
      <c r="HY265" s="745"/>
      <c r="HZ265" s="745"/>
      <c r="IA265" s="745"/>
      <c r="IB265" s="745"/>
      <c r="IC265" s="745"/>
      <c r="ID265" s="745"/>
      <c r="IE265" s="745"/>
      <c r="IF265" s="745"/>
      <c r="IG265" s="745"/>
      <c r="IH265" s="745"/>
      <c r="II265" s="745"/>
      <c r="IJ265" s="745"/>
      <c r="IK265" s="745"/>
      <c r="IL265" s="745"/>
      <c r="IM265" s="745"/>
      <c r="IN265" s="745"/>
    </row>
    <row r="266" spans="1:248" ht="12.75">
      <c r="A266" s="758"/>
      <c r="B266" s="758"/>
      <c r="C266" s="758"/>
      <c r="D266" s="758"/>
      <c r="E266" s="750"/>
      <c r="F266" s="758"/>
      <c r="G266" s="758"/>
      <c r="H266" s="758"/>
      <c r="I266" s="750"/>
      <c r="J266" s="758"/>
      <c r="K266" s="758"/>
      <c r="L266" s="750"/>
      <c r="M266" s="758"/>
      <c r="N266" s="758"/>
      <c r="O266" s="750"/>
      <c r="P266" s="750"/>
      <c r="Q266" s="750"/>
      <c r="R266" s="750"/>
      <c r="S266" s="750"/>
      <c r="T266" s="750"/>
      <c r="U266" s="757"/>
      <c r="V266" s="753"/>
      <c r="W266" s="745"/>
      <c r="X266" s="745"/>
      <c r="Y266" s="753"/>
      <c r="Z266" s="745"/>
      <c r="AA266" s="745"/>
      <c r="AB266" s="745"/>
      <c r="AC266" s="745"/>
      <c r="AD266" s="745"/>
      <c r="AE266" s="745"/>
      <c r="AF266" s="745"/>
      <c r="AG266" s="745"/>
      <c r="AH266" s="745"/>
      <c r="AI266" s="745"/>
      <c r="AJ266" s="745"/>
      <c r="AK266" s="745"/>
      <c r="AL266" s="745"/>
      <c r="AM266" s="745"/>
      <c r="AN266" s="745"/>
      <c r="AO266" s="745"/>
      <c r="AP266" s="745"/>
      <c r="AQ266" s="745"/>
      <c r="AR266" s="745"/>
      <c r="AS266" s="745"/>
      <c r="AT266" s="745"/>
      <c r="AU266" s="745"/>
      <c r="AV266" s="745"/>
      <c r="AW266" s="745"/>
      <c r="AX266" s="745"/>
      <c r="AY266" s="745"/>
      <c r="AZ266" s="745"/>
      <c r="BA266" s="745"/>
      <c r="BB266" s="745"/>
      <c r="BC266" s="745"/>
      <c r="BD266" s="745"/>
      <c r="BE266" s="745"/>
      <c r="BF266" s="745"/>
      <c r="BG266" s="745"/>
      <c r="BH266" s="745"/>
      <c r="BI266" s="745"/>
      <c r="BJ266" s="745"/>
      <c r="BK266" s="745"/>
      <c r="BL266" s="745"/>
      <c r="BM266" s="745"/>
      <c r="BN266" s="745"/>
      <c r="BO266" s="745"/>
      <c r="BP266" s="745"/>
      <c r="BQ266" s="745"/>
      <c r="BR266" s="745"/>
      <c r="BS266" s="745"/>
      <c r="BT266" s="745"/>
      <c r="BU266" s="745"/>
      <c r="BV266" s="745"/>
      <c r="BW266" s="745"/>
      <c r="BX266" s="745"/>
      <c r="BY266" s="745"/>
      <c r="BZ266" s="745"/>
      <c r="CA266" s="745"/>
      <c r="CB266" s="745"/>
      <c r="CC266" s="745"/>
      <c r="CD266" s="745"/>
      <c r="CE266" s="745"/>
      <c r="CF266" s="745"/>
      <c r="CG266" s="745"/>
      <c r="CH266" s="745"/>
      <c r="CI266" s="745"/>
      <c r="CJ266" s="745"/>
      <c r="CK266" s="745"/>
      <c r="CL266" s="745"/>
      <c r="CM266" s="745"/>
      <c r="CN266" s="745"/>
      <c r="CO266" s="745"/>
      <c r="CP266" s="745"/>
      <c r="CQ266" s="745"/>
      <c r="CR266" s="745"/>
      <c r="CS266" s="745"/>
      <c r="CT266" s="745"/>
      <c r="CU266" s="745"/>
      <c r="CV266" s="745"/>
      <c r="CW266" s="745"/>
      <c r="CX266" s="745"/>
      <c r="CY266" s="745"/>
      <c r="CZ266" s="745"/>
      <c r="DA266" s="745"/>
      <c r="DB266" s="745"/>
      <c r="DC266" s="745"/>
      <c r="DD266" s="745"/>
      <c r="DE266" s="745"/>
      <c r="DF266" s="745"/>
      <c r="DG266" s="745"/>
      <c r="DH266" s="745"/>
      <c r="DI266" s="745"/>
      <c r="DJ266" s="745"/>
      <c r="DK266" s="745"/>
      <c r="DL266" s="745"/>
      <c r="DM266" s="745"/>
      <c r="DN266" s="745"/>
      <c r="DO266" s="745"/>
      <c r="DP266" s="745"/>
      <c r="DQ266" s="745"/>
      <c r="DR266" s="745"/>
      <c r="DS266" s="745"/>
      <c r="DT266" s="745"/>
      <c r="DU266" s="745"/>
      <c r="DV266" s="745"/>
      <c r="DW266" s="745"/>
      <c r="DX266" s="745"/>
      <c r="DY266" s="745"/>
      <c r="DZ266" s="745"/>
      <c r="EA266" s="745"/>
      <c r="EB266" s="745"/>
      <c r="EC266" s="745"/>
      <c r="ED266" s="745"/>
      <c r="EE266" s="745"/>
      <c r="EF266" s="745"/>
      <c r="EG266" s="745"/>
      <c r="EH266" s="745"/>
      <c r="EI266" s="745"/>
      <c r="EJ266" s="745"/>
      <c r="EK266" s="745"/>
      <c r="EL266" s="745"/>
      <c r="EM266" s="745"/>
      <c r="EN266" s="745"/>
      <c r="EO266" s="745"/>
      <c r="EP266" s="745"/>
      <c r="EQ266" s="745"/>
      <c r="ER266" s="745"/>
      <c r="ES266" s="745"/>
      <c r="ET266" s="745"/>
      <c r="EU266" s="745"/>
      <c r="EV266" s="745"/>
      <c r="EW266" s="745"/>
      <c r="EX266" s="745"/>
      <c r="EY266" s="745"/>
      <c r="EZ266" s="745"/>
      <c r="FA266" s="745"/>
      <c r="FB266" s="745"/>
      <c r="FC266" s="745"/>
      <c r="FD266" s="745"/>
      <c r="FE266" s="745"/>
      <c r="FF266" s="745"/>
      <c r="FG266" s="745"/>
      <c r="FH266" s="745"/>
      <c r="FI266" s="745"/>
      <c r="FJ266" s="745"/>
      <c r="FK266" s="745"/>
      <c r="FL266" s="745"/>
      <c r="FM266" s="745"/>
      <c r="FN266" s="745"/>
      <c r="FO266" s="745"/>
      <c r="FP266" s="745"/>
      <c r="FQ266" s="745"/>
      <c r="FR266" s="745"/>
      <c r="FS266" s="745"/>
      <c r="FT266" s="745"/>
      <c r="FU266" s="745"/>
      <c r="FV266" s="745"/>
      <c r="FW266" s="745"/>
      <c r="FX266" s="745"/>
      <c r="FY266" s="745"/>
      <c r="FZ266" s="745"/>
      <c r="GA266" s="745"/>
      <c r="GB266" s="745"/>
      <c r="GC266" s="745"/>
      <c r="GD266" s="745"/>
      <c r="GE266" s="745"/>
      <c r="GF266" s="745"/>
      <c r="GG266" s="745"/>
      <c r="GH266" s="745"/>
      <c r="GI266" s="745"/>
      <c r="GJ266" s="745"/>
      <c r="GK266" s="745"/>
      <c r="GL266" s="745"/>
      <c r="GM266" s="745"/>
      <c r="GN266" s="745"/>
      <c r="GO266" s="745"/>
      <c r="GP266" s="745"/>
      <c r="GQ266" s="745"/>
      <c r="GR266" s="745"/>
      <c r="GS266" s="745"/>
      <c r="GT266" s="745"/>
      <c r="GU266" s="745"/>
      <c r="GV266" s="745"/>
      <c r="GW266" s="745"/>
      <c r="GX266" s="745"/>
      <c r="GY266" s="745"/>
      <c r="GZ266" s="745"/>
      <c r="HA266" s="745"/>
      <c r="HB266" s="745"/>
      <c r="HC266" s="745"/>
      <c r="HD266" s="745"/>
      <c r="HE266" s="745"/>
      <c r="HF266" s="745"/>
      <c r="HG266" s="745"/>
      <c r="HH266" s="745"/>
      <c r="HI266" s="745"/>
      <c r="HJ266" s="745"/>
      <c r="HK266" s="745"/>
      <c r="HL266" s="745"/>
      <c r="HM266" s="745"/>
      <c r="HN266" s="745"/>
      <c r="HO266" s="745"/>
      <c r="HP266" s="745"/>
      <c r="HQ266" s="745"/>
      <c r="HR266" s="745"/>
      <c r="HS266" s="745"/>
      <c r="HT266" s="745"/>
      <c r="HU266" s="745"/>
      <c r="HV266" s="745"/>
      <c r="HW266" s="745"/>
      <c r="HX266" s="745"/>
      <c r="HY266" s="745"/>
      <c r="HZ266" s="745"/>
      <c r="IA266" s="745"/>
      <c r="IB266" s="745"/>
      <c r="IC266" s="745"/>
      <c r="ID266" s="745"/>
      <c r="IE266" s="745"/>
      <c r="IF266" s="745"/>
      <c r="IG266" s="745"/>
      <c r="IH266" s="745"/>
      <c r="II266" s="745"/>
      <c r="IJ266" s="745"/>
      <c r="IK266" s="745"/>
      <c r="IL266" s="745"/>
      <c r="IM266" s="745"/>
      <c r="IN266" s="745"/>
    </row>
    <row r="267" spans="1:248" ht="12.75">
      <c r="A267" s="758"/>
      <c r="B267" s="758"/>
      <c r="C267" s="758"/>
      <c r="D267" s="758"/>
      <c r="E267" s="750"/>
      <c r="F267" s="758"/>
      <c r="G267" s="758"/>
      <c r="H267" s="758"/>
      <c r="I267" s="750"/>
      <c r="J267" s="758"/>
      <c r="K267" s="758"/>
      <c r="L267" s="750"/>
      <c r="M267" s="758"/>
      <c r="N267" s="758"/>
      <c r="O267" s="750"/>
      <c r="P267" s="750"/>
      <c r="Q267" s="750"/>
      <c r="R267" s="750"/>
      <c r="S267" s="750"/>
      <c r="T267" s="750"/>
      <c r="U267" s="757"/>
      <c r="V267" s="753"/>
      <c r="W267" s="745"/>
      <c r="X267" s="745"/>
      <c r="Y267" s="753"/>
      <c r="Z267" s="745"/>
      <c r="AA267" s="745"/>
      <c r="AB267" s="745"/>
      <c r="AC267" s="745"/>
      <c r="AD267" s="745"/>
      <c r="AE267" s="745"/>
      <c r="AF267" s="745"/>
      <c r="AG267" s="745"/>
      <c r="AH267" s="745"/>
      <c r="AI267" s="745"/>
      <c r="AJ267" s="745"/>
      <c r="AK267" s="745"/>
      <c r="AL267" s="745"/>
      <c r="AM267" s="745"/>
      <c r="AN267" s="745"/>
      <c r="AO267" s="745"/>
      <c r="AP267" s="745"/>
      <c r="AQ267" s="745"/>
      <c r="AR267" s="745"/>
      <c r="AS267" s="745"/>
      <c r="AT267" s="745"/>
      <c r="AU267" s="745"/>
      <c r="AV267" s="745"/>
      <c r="AW267" s="745"/>
      <c r="AX267" s="745"/>
      <c r="AY267" s="745"/>
      <c r="AZ267" s="745"/>
      <c r="BA267" s="745"/>
      <c r="BB267" s="745"/>
      <c r="BC267" s="745"/>
      <c r="BD267" s="745"/>
      <c r="BE267" s="745"/>
      <c r="BF267" s="745"/>
      <c r="BG267" s="745"/>
      <c r="BH267" s="745"/>
      <c r="BI267" s="745"/>
      <c r="BJ267" s="745"/>
      <c r="BK267" s="745"/>
      <c r="BL267" s="745"/>
      <c r="BM267" s="745"/>
      <c r="BN267" s="745"/>
      <c r="BO267" s="745"/>
      <c r="BP267" s="745"/>
      <c r="BQ267" s="745"/>
      <c r="BR267" s="745"/>
      <c r="BS267" s="745"/>
      <c r="BT267" s="745"/>
      <c r="BU267" s="745"/>
      <c r="BV267" s="745"/>
      <c r="BW267" s="745"/>
      <c r="BX267" s="745"/>
      <c r="BY267" s="745"/>
      <c r="BZ267" s="745"/>
      <c r="CA267" s="745"/>
      <c r="CB267" s="745"/>
      <c r="CC267" s="745"/>
      <c r="CD267" s="745"/>
      <c r="CE267" s="745"/>
      <c r="CF267" s="745"/>
      <c r="CG267" s="745"/>
      <c r="CH267" s="745"/>
      <c r="CI267" s="745"/>
      <c r="CJ267" s="745"/>
      <c r="CK267" s="745"/>
      <c r="CL267" s="745"/>
      <c r="CM267" s="745"/>
      <c r="CN267" s="745"/>
      <c r="CO267" s="745"/>
      <c r="CP267" s="745"/>
      <c r="CQ267" s="745"/>
      <c r="CR267" s="745"/>
      <c r="CS267" s="745"/>
      <c r="CT267" s="745"/>
      <c r="CU267" s="745"/>
      <c r="CV267" s="745"/>
      <c r="CW267" s="745"/>
      <c r="CX267" s="745"/>
      <c r="CY267" s="745"/>
      <c r="CZ267" s="745"/>
      <c r="DA267" s="745"/>
      <c r="DB267" s="745"/>
      <c r="DC267" s="745"/>
      <c r="DD267" s="745"/>
      <c r="DE267" s="745"/>
      <c r="DF267" s="745"/>
      <c r="DG267" s="745"/>
      <c r="DH267" s="745"/>
      <c r="DI267" s="745"/>
      <c r="DJ267" s="745"/>
      <c r="DK267" s="745"/>
      <c r="DL267" s="745"/>
      <c r="DM267" s="745"/>
      <c r="DN267" s="745"/>
      <c r="DO267" s="745"/>
      <c r="DP267" s="745"/>
      <c r="DQ267" s="745"/>
      <c r="DR267" s="745"/>
      <c r="DS267" s="745"/>
      <c r="DT267" s="745"/>
      <c r="DU267" s="745"/>
      <c r="DV267" s="745"/>
      <c r="DW267" s="745"/>
      <c r="DX267" s="745"/>
      <c r="DY267" s="745"/>
      <c r="DZ267" s="745"/>
      <c r="EA267" s="745"/>
      <c r="EB267" s="745"/>
      <c r="EC267" s="745"/>
      <c r="ED267" s="745"/>
      <c r="EE267" s="745"/>
      <c r="EF267" s="745"/>
      <c r="EG267" s="745"/>
      <c r="EH267" s="745"/>
      <c r="EI267" s="745"/>
      <c r="EJ267" s="745"/>
      <c r="EK267" s="745"/>
      <c r="EL267" s="745"/>
      <c r="EM267" s="745"/>
      <c r="EN267" s="745"/>
      <c r="EO267" s="745"/>
      <c r="EP267" s="745"/>
      <c r="EQ267" s="745"/>
      <c r="ER267" s="745"/>
      <c r="ES267" s="745"/>
      <c r="ET267" s="745"/>
      <c r="EU267" s="745"/>
      <c r="EV267" s="745"/>
      <c r="EW267" s="745"/>
      <c r="EX267" s="745"/>
      <c r="EY267" s="745"/>
      <c r="EZ267" s="745"/>
      <c r="FA267" s="745"/>
      <c r="FB267" s="745"/>
      <c r="FC267" s="745"/>
      <c r="FD267" s="745"/>
      <c r="FE267" s="745"/>
      <c r="FF267" s="745"/>
      <c r="FG267" s="745"/>
      <c r="FH267" s="745"/>
      <c r="FI267" s="745"/>
      <c r="FJ267" s="745"/>
      <c r="FK267" s="745"/>
      <c r="FL267" s="745"/>
      <c r="FM267" s="745"/>
      <c r="FN267" s="745"/>
      <c r="FO267" s="745"/>
      <c r="FP267" s="745"/>
      <c r="FQ267" s="745"/>
      <c r="FR267" s="745"/>
      <c r="FS267" s="745"/>
      <c r="FT267" s="745"/>
      <c r="FU267" s="745"/>
      <c r="FV267" s="745"/>
      <c r="FW267" s="745"/>
      <c r="FX267" s="745"/>
      <c r="FY267" s="745"/>
      <c r="FZ267" s="745"/>
      <c r="GA267" s="745"/>
      <c r="GB267" s="745"/>
      <c r="GC267" s="745"/>
      <c r="GD267" s="745"/>
      <c r="GE267" s="745"/>
      <c r="GF267" s="745"/>
      <c r="GG267" s="745"/>
      <c r="GH267" s="745"/>
      <c r="GI267" s="745"/>
      <c r="GJ267" s="745"/>
      <c r="GK267" s="745"/>
      <c r="GL267" s="745"/>
      <c r="GM267" s="745"/>
      <c r="GN267" s="745"/>
      <c r="GO267" s="745"/>
      <c r="GP267" s="745"/>
      <c r="GQ267" s="745"/>
      <c r="GR267" s="745"/>
      <c r="GS267" s="745"/>
      <c r="GT267" s="745"/>
      <c r="GU267" s="745"/>
      <c r="GV267" s="745"/>
      <c r="GW267" s="745"/>
      <c r="GX267" s="745"/>
      <c r="GY267" s="745"/>
      <c r="GZ267" s="745"/>
      <c r="HA267" s="745"/>
      <c r="HB267" s="745"/>
      <c r="HC267" s="745"/>
      <c r="HD267" s="745"/>
      <c r="HE267" s="745"/>
      <c r="HF267" s="745"/>
      <c r="HG267" s="745"/>
      <c r="HH267" s="745"/>
      <c r="HI267" s="745"/>
      <c r="HJ267" s="745"/>
      <c r="HK267" s="745"/>
      <c r="HL267" s="745"/>
      <c r="HM267" s="745"/>
      <c r="HN267" s="745"/>
      <c r="HO267" s="745"/>
      <c r="HP267" s="745"/>
      <c r="HQ267" s="745"/>
      <c r="HR267" s="745"/>
      <c r="HS267" s="745"/>
      <c r="HT267" s="745"/>
      <c r="HU267" s="745"/>
      <c r="HV267" s="745"/>
      <c r="HW267" s="745"/>
      <c r="HX267" s="745"/>
      <c r="HY267" s="745"/>
      <c r="HZ267" s="745"/>
      <c r="IA267" s="745"/>
      <c r="IB267" s="745"/>
      <c r="IC267" s="745"/>
      <c r="ID267" s="745"/>
      <c r="IE267" s="745"/>
      <c r="IF267" s="745"/>
      <c r="IG267" s="745"/>
      <c r="IH267" s="745"/>
      <c r="II267" s="745"/>
      <c r="IJ267" s="745"/>
      <c r="IK267" s="745"/>
      <c r="IL267" s="745"/>
      <c r="IM267" s="745"/>
      <c r="IN267" s="745"/>
    </row>
    <row r="268" spans="1:248" ht="12.75">
      <c r="A268" s="758"/>
      <c r="B268" s="758"/>
      <c r="C268" s="758"/>
      <c r="D268" s="758"/>
      <c r="E268" s="750"/>
      <c r="F268" s="758"/>
      <c r="G268" s="758"/>
      <c r="H268" s="758"/>
      <c r="I268" s="750"/>
      <c r="J268" s="758"/>
      <c r="K268" s="758"/>
      <c r="L268" s="750"/>
      <c r="M268" s="758"/>
      <c r="N268" s="758"/>
      <c r="O268" s="750"/>
      <c r="P268" s="750"/>
      <c r="Q268" s="750"/>
      <c r="R268" s="750"/>
      <c r="S268" s="750"/>
      <c r="T268" s="750"/>
      <c r="U268" s="757"/>
      <c r="V268" s="753"/>
      <c r="W268" s="745"/>
      <c r="X268" s="745"/>
      <c r="Y268" s="753"/>
      <c r="Z268" s="745"/>
      <c r="AA268" s="745"/>
      <c r="AB268" s="745"/>
      <c r="AC268" s="745"/>
      <c r="AD268" s="745"/>
      <c r="AE268" s="745"/>
      <c r="AF268" s="745"/>
      <c r="AG268" s="745"/>
      <c r="AH268" s="745"/>
      <c r="AI268" s="745"/>
      <c r="AJ268" s="745"/>
      <c r="AK268" s="745"/>
      <c r="AL268" s="745"/>
      <c r="AM268" s="745"/>
      <c r="AN268" s="745"/>
      <c r="AO268" s="745"/>
      <c r="AP268" s="745"/>
      <c r="AQ268" s="745"/>
      <c r="AR268" s="745"/>
      <c r="AS268" s="745"/>
      <c r="AT268" s="745"/>
      <c r="AU268" s="745"/>
      <c r="AV268" s="745"/>
      <c r="AW268" s="745"/>
      <c r="AX268" s="745"/>
      <c r="AY268" s="745"/>
      <c r="AZ268" s="745"/>
      <c r="BA268" s="745"/>
      <c r="BB268" s="745"/>
      <c r="BC268" s="745"/>
      <c r="BD268" s="745"/>
      <c r="BE268" s="745"/>
      <c r="BF268" s="745"/>
      <c r="BG268" s="745"/>
      <c r="BH268" s="745"/>
      <c r="BI268" s="745"/>
      <c r="BJ268" s="745"/>
      <c r="BK268" s="745"/>
      <c r="BL268" s="745"/>
      <c r="BM268" s="745"/>
      <c r="BN268" s="745"/>
      <c r="BO268" s="745"/>
      <c r="BP268" s="745"/>
      <c r="BQ268" s="745"/>
      <c r="BR268" s="745"/>
      <c r="BS268" s="745"/>
      <c r="BT268" s="745"/>
      <c r="BU268" s="745"/>
      <c r="BV268" s="745"/>
      <c r="BW268" s="745"/>
      <c r="BX268" s="745"/>
      <c r="BY268" s="745"/>
      <c r="BZ268" s="745"/>
      <c r="CA268" s="745"/>
      <c r="CB268" s="745"/>
      <c r="CC268" s="745"/>
      <c r="CD268" s="745"/>
      <c r="CE268" s="745"/>
      <c r="CF268" s="745"/>
      <c r="CG268" s="745"/>
      <c r="CH268" s="745"/>
      <c r="CI268" s="745"/>
      <c r="CJ268" s="745"/>
      <c r="CK268" s="745"/>
      <c r="CL268" s="745"/>
      <c r="CM268" s="745"/>
      <c r="CN268" s="745"/>
      <c r="CO268" s="745"/>
      <c r="CP268" s="745"/>
      <c r="CQ268" s="745"/>
      <c r="CR268" s="745"/>
      <c r="CS268" s="745"/>
      <c r="CT268" s="745"/>
      <c r="CU268" s="745"/>
      <c r="CV268" s="745"/>
      <c r="CW268" s="745"/>
      <c r="CX268" s="745"/>
      <c r="CY268" s="745"/>
      <c r="CZ268" s="745"/>
      <c r="DA268" s="745"/>
      <c r="DB268" s="745"/>
      <c r="DC268" s="745"/>
      <c r="DD268" s="745"/>
      <c r="DE268" s="745"/>
      <c r="DF268" s="745"/>
      <c r="DG268" s="745"/>
      <c r="DH268" s="745"/>
      <c r="DI268" s="745"/>
      <c r="DJ268" s="745"/>
      <c r="DK268" s="745"/>
      <c r="DL268" s="745"/>
      <c r="DM268" s="745"/>
      <c r="DN268" s="745"/>
      <c r="DO268" s="745"/>
      <c r="DP268" s="745"/>
      <c r="DQ268" s="745"/>
      <c r="DR268" s="745"/>
      <c r="DS268" s="745"/>
      <c r="DT268" s="745"/>
      <c r="DU268" s="745"/>
      <c r="DV268" s="745"/>
      <c r="DW268" s="745"/>
      <c r="DX268" s="745"/>
      <c r="DY268" s="745"/>
      <c r="DZ268" s="745"/>
      <c r="EA268" s="745"/>
      <c r="EB268" s="745"/>
      <c r="EC268" s="745"/>
      <c r="ED268" s="745"/>
      <c r="EE268" s="745"/>
      <c r="EF268" s="745"/>
      <c r="EG268" s="745"/>
      <c r="EH268" s="745"/>
      <c r="EI268" s="745"/>
      <c r="EJ268" s="745"/>
      <c r="EK268" s="745"/>
      <c r="EL268" s="745"/>
      <c r="EM268" s="745"/>
      <c r="EN268" s="745"/>
      <c r="EO268" s="745"/>
      <c r="EP268" s="745"/>
      <c r="EQ268" s="745"/>
      <c r="ER268" s="745"/>
      <c r="ES268" s="745"/>
      <c r="ET268" s="745"/>
      <c r="EU268" s="745"/>
      <c r="EV268" s="745"/>
      <c r="EW268" s="745"/>
      <c r="EX268" s="745"/>
      <c r="EY268" s="745"/>
      <c r="EZ268" s="745"/>
      <c r="FA268" s="745"/>
      <c r="FB268" s="745"/>
      <c r="FC268" s="745"/>
      <c r="FD268" s="745"/>
      <c r="FE268" s="745"/>
      <c r="FF268" s="745"/>
      <c r="FG268" s="745"/>
      <c r="FH268" s="745"/>
      <c r="FI268" s="745"/>
      <c r="FJ268" s="745"/>
      <c r="FK268" s="745"/>
      <c r="FL268" s="745"/>
      <c r="FM268" s="745"/>
      <c r="FN268" s="745"/>
      <c r="FO268" s="745"/>
      <c r="FP268" s="745"/>
      <c r="FQ268" s="745"/>
      <c r="FR268" s="745"/>
      <c r="FS268" s="745"/>
      <c r="FT268" s="745"/>
      <c r="FU268" s="745"/>
      <c r="FV268" s="745"/>
      <c r="FW268" s="745"/>
      <c r="FX268" s="745"/>
      <c r="FY268" s="745"/>
      <c r="FZ268" s="745"/>
      <c r="GA268" s="745"/>
      <c r="GB268" s="745"/>
      <c r="GC268" s="745"/>
      <c r="GD268" s="745"/>
      <c r="GE268" s="745"/>
      <c r="GF268" s="745"/>
      <c r="GG268" s="745"/>
      <c r="GH268" s="745"/>
      <c r="GI268" s="745"/>
      <c r="GJ268" s="745"/>
      <c r="GK268" s="745"/>
      <c r="GL268" s="745"/>
      <c r="GM268" s="745"/>
      <c r="GN268" s="745"/>
      <c r="GO268" s="745"/>
      <c r="GP268" s="745"/>
      <c r="GQ268" s="745"/>
      <c r="GR268" s="745"/>
      <c r="GS268" s="745"/>
      <c r="GT268" s="745"/>
      <c r="GU268" s="745"/>
      <c r="GV268" s="745"/>
      <c r="GW268" s="745"/>
      <c r="GX268" s="745"/>
      <c r="GY268" s="745"/>
      <c r="GZ268" s="745"/>
      <c r="HA268" s="745"/>
      <c r="HB268" s="745"/>
      <c r="HC268" s="745"/>
      <c r="HD268" s="745"/>
      <c r="HE268" s="745"/>
      <c r="HF268" s="745"/>
      <c r="HG268" s="745"/>
      <c r="HH268" s="745"/>
      <c r="HI268" s="745"/>
      <c r="HJ268" s="745"/>
      <c r="HK268" s="745"/>
      <c r="HL268" s="745"/>
      <c r="HM268" s="745"/>
      <c r="HN268" s="745"/>
      <c r="HO268" s="745"/>
      <c r="HP268" s="745"/>
      <c r="HQ268" s="745"/>
      <c r="HR268" s="745"/>
      <c r="HS268" s="745"/>
      <c r="HT268" s="745"/>
      <c r="HU268" s="745"/>
      <c r="HV268" s="745"/>
      <c r="HW268" s="745"/>
      <c r="HX268" s="745"/>
      <c r="HY268" s="745"/>
      <c r="HZ268" s="745"/>
      <c r="IA268" s="745"/>
      <c r="IB268" s="745"/>
      <c r="IC268" s="745"/>
      <c r="ID268" s="745"/>
      <c r="IE268" s="745"/>
      <c r="IF268" s="745"/>
      <c r="IG268" s="745"/>
      <c r="IH268" s="745"/>
      <c r="II268" s="745"/>
      <c r="IJ268" s="745"/>
      <c r="IK268" s="745"/>
      <c r="IL268" s="745"/>
      <c r="IM268" s="745"/>
      <c r="IN268" s="745"/>
    </row>
    <row r="269" spans="1:248" ht="12.75">
      <c r="A269" s="758"/>
      <c r="B269" s="758"/>
      <c r="C269" s="758"/>
      <c r="D269" s="758"/>
      <c r="E269" s="750"/>
      <c r="F269" s="758"/>
      <c r="G269" s="758"/>
      <c r="H269" s="758"/>
      <c r="I269" s="750"/>
      <c r="J269" s="758"/>
      <c r="K269" s="758"/>
      <c r="L269" s="750"/>
      <c r="M269" s="758"/>
      <c r="N269" s="758"/>
      <c r="O269" s="750"/>
      <c r="P269" s="750"/>
      <c r="Q269" s="750"/>
      <c r="R269" s="750"/>
      <c r="S269" s="750"/>
      <c r="T269" s="750"/>
      <c r="U269" s="757"/>
      <c r="V269" s="753"/>
      <c r="W269" s="745"/>
      <c r="X269" s="745"/>
      <c r="Y269" s="753"/>
      <c r="Z269" s="745"/>
      <c r="AA269" s="745"/>
      <c r="AB269" s="745"/>
      <c r="AC269" s="745"/>
      <c r="AD269" s="745"/>
      <c r="AE269" s="745"/>
      <c r="AF269" s="745"/>
      <c r="AG269" s="745"/>
      <c r="AH269" s="745"/>
      <c r="AI269" s="745"/>
      <c r="AJ269" s="745"/>
      <c r="AK269" s="745"/>
      <c r="AL269" s="745"/>
      <c r="AM269" s="745"/>
      <c r="AN269" s="745"/>
      <c r="AO269" s="745"/>
      <c r="AP269" s="745"/>
      <c r="AQ269" s="745"/>
      <c r="AR269" s="745"/>
      <c r="AS269" s="745"/>
      <c r="AT269" s="745"/>
      <c r="AU269" s="745"/>
      <c r="AV269" s="745"/>
      <c r="AW269" s="745"/>
      <c r="AX269" s="745"/>
      <c r="AY269" s="745"/>
      <c r="AZ269" s="745"/>
      <c r="BA269" s="745"/>
      <c r="BB269" s="745"/>
      <c r="BC269" s="745"/>
      <c r="BD269" s="745"/>
      <c r="BE269" s="745"/>
      <c r="BF269" s="745"/>
      <c r="BG269" s="745"/>
      <c r="BH269" s="745"/>
      <c r="BI269" s="745"/>
      <c r="BJ269" s="745"/>
      <c r="BK269" s="745"/>
      <c r="BL269" s="745"/>
      <c r="BM269" s="745"/>
      <c r="BN269" s="745"/>
      <c r="BO269" s="745"/>
      <c r="BP269" s="745"/>
      <c r="BQ269" s="745"/>
      <c r="BR269" s="745"/>
      <c r="BS269" s="745"/>
      <c r="BT269" s="745"/>
      <c r="BU269" s="745"/>
      <c r="BV269" s="745"/>
      <c r="BW269" s="745"/>
      <c r="BX269" s="745"/>
      <c r="BY269" s="745"/>
      <c r="BZ269" s="745"/>
      <c r="CA269" s="745"/>
      <c r="CB269" s="745"/>
      <c r="CC269" s="745"/>
      <c r="CD269" s="745"/>
      <c r="CE269" s="745"/>
      <c r="CF269" s="745"/>
      <c r="CG269" s="745"/>
      <c r="CH269" s="745"/>
      <c r="CI269" s="745"/>
      <c r="CJ269" s="745"/>
      <c r="CK269" s="745"/>
      <c r="CL269" s="745"/>
      <c r="CM269" s="745"/>
      <c r="CN269" s="745"/>
      <c r="CO269" s="745"/>
      <c r="CP269" s="745"/>
      <c r="CQ269" s="745"/>
      <c r="CR269" s="745"/>
      <c r="CS269" s="745"/>
      <c r="CT269" s="745"/>
      <c r="CU269" s="745"/>
      <c r="CV269" s="745"/>
      <c r="CW269" s="745"/>
      <c r="CX269" s="745"/>
      <c r="CY269" s="745"/>
      <c r="CZ269" s="745"/>
      <c r="DA269" s="745"/>
      <c r="DB269" s="745"/>
      <c r="DC269" s="745"/>
      <c r="DD269" s="745"/>
      <c r="DE269" s="745"/>
      <c r="DF269" s="745"/>
      <c r="DG269" s="745"/>
      <c r="DH269" s="745"/>
      <c r="DI269" s="745"/>
      <c r="DJ269" s="745"/>
      <c r="DK269" s="745"/>
      <c r="DL269" s="745"/>
      <c r="DM269" s="745"/>
      <c r="DN269" s="745"/>
      <c r="DO269" s="745"/>
      <c r="DP269" s="745"/>
      <c r="DQ269" s="745"/>
      <c r="DR269" s="745"/>
      <c r="DS269" s="745"/>
      <c r="DT269" s="745"/>
      <c r="DU269" s="745"/>
      <c r="DV269" s="745"/>
      <c r="DW269" s="745"/>
      <c r="DX269" s="745"/>
      <c r="DY269" s="745"/>
      <c r="DZ269" s="745"/>
      <c r="EA269" s="745"/>
      <c r="EB269" s="745"/>
      <c r="EC269" s="745"/>
      <c r="ED269" s="745"/>
      <c r="EE269" s="745"/>
      <c r="EF269" s="745"/>
      <c r="EG269" s="745"/>
      <c r="EH269" s="745"/>
      <c r="EI269" s="745"/>
      <c r="EJ269" s="745"/>
      <c r="EK269" s="745"/>
      <c r="EL269" s="745"/>
      <c r="EM269" s="745"/>
      <c r="EN269" s="745"/>
      <c r="EO269" s="745"/>
      <c r="EP269" s="745"/>
      <c r="EQ269" s="745"/>
      <c r="ER269" s="745"/>
      <c r="ES269" s="745"/>
      <c r="ET269" s="745"/>
      <c r="EU269" s="745"/>
      <c r="EV269" s="745"/>
      <c r="EW269" s="745"/>
      <c r="EX269" s="745"/>
      <c r="EY269" s="745"/>
      <c r="EZ269" s="745"/>
      <c r="FA269" s="745"/>
      <c r="FB269" s="745"/>
      <c r="FC269" s="745"/>
      <c r="FD269" s="745"/>
      <c r="FE269" s="745"/>
      <c r="FF269" s="745"/>
      <c r="FG269" s="745"/>
      <c r="FH269" s="745"/>
      <c r="FI269" s="745"/>
      <c r="FJ269" s="745"/>
      <c r="FK269" s="745"/>
      <c r="FL269" s="745"/>
      <c r="FM269" s="745"/>
      <c r="FN269" s="745"/>
      <c r="FO269" s="745"/>
      <c r="FP269" s="745"/>
      <c r="FQ269" s="745"/>
      <c r="FR269" s="745"/>
      <c r="FS269" s="745"/>
      <c r="FT269" s="745"/>
      <c r="FU269" s="745"/>
      <c r="FV269" s="745"/>
      <c r="FW269" s="745"/>
      <c r="FX269" s="745"/>
      <c r="FY269" s="745"/>
      <c r="FZ269" s="745"/>
      <c r="GA269" s="745"/>
      <c r="GB269" s="745"/>
      <c r="GC269" s="745"/>
      <c r="GD269" s="745"/>
      <c r="GE269" s="745"/>
      <c r="GF269" s="745"/>
      <c r="GG269" s="745"/>
      <c r="GH269" s="745"/>
      <c r="GI269" s="745"/>
      <c r="GJ269" s="745"/>
      <c r="GK269" s="745"/>
      <c r="GL269" s="745"/>
      <c r="GM269" s="745"/>
      <c r="GN269" s="745"/>
      <c r="GO269" s="745"/>
      <c r="GP269" s="745"/>
      <c r="GQ269" s="745"/>
      <c r="GR269" s="745"/>
      <c r="GS269" s="745"/>
      <c r="GT269" s="745"/>
      <c r="GU269" s="745"/>
      <c r="GV269" s="745"/>
      <c r="GW269" s="745"/>
      <c r="GX269" s="745"/>
      <c r="GY269" s="745"/>
      <c r="GZ269" s="745"/>
      <c r="HA269" s="745"/>
      <c r="HB269" s="745"/>
      <c r="HC269" s="745"/>
      <c r="HD269" s="745"/>
      <c r="HE269" s="745"/>
      <c r="HF269" s="745"/>
      <c r="HG269" s="745"/>
      <c r="HH269" s="745"/>
      <c r="HI269" s="745"/>
      <c r="HJ269" s="745"/>
      <c r="HK269" s="745"/>
      <c r="HL269" s="745"/>
      <c r="HM269" s="745"/>
      <c r="HN269" s="745"/>
      <c r="HO269" s="745"/>
      <c r="HP269" s="745"/>
      <c r="HQ269" s="745"/>
      <c r="HR269" s="745"/>
      <c r="HS269" s="745"/>
      <c r="HT269" s="745"/>
      <c r="HU269" s="745"/>
      <c r="HV269" s="745"/>
      <c r="HW269" s="745"/>
      <c r="HX269" s="745"/>
      <c r="HY269" s="745"/>
      <c r="HZ269" s="745"/>
      <c r="IA269" s="745"/>
      <c r="IB269" s="745"/>
      <c r="IC269" s="745"/>
      <c r="ID269" s="745"/>
      <c r="IE269" s="745"/>
      <c r="IF269" s="745"/>
      <c r="IG269" s="745"/>
      <c r="IH269" s="745"/>
      <c r="II269" s="745"/>
      <c r="IJ269" s="745"/>
      <c r="IK269" s="745"/>
      <c r="IL269" s="745"/>
      <c r="IM269" s="745"/>
      <c r="IN269" s="745"/>
    </row>
    <row r="270" spans="1:248" ht="12.75">
      <c r="A270" s="758"/>
      <c r="B270" s="758"/>
      <c r="C270" s="758"/>
      <c r="D270" s="758"/>
      <c r="E270" s="750"/>
      <c r="F270" s="758"/>
      <c r="G270" s="758"/>
      <c r="H270" s="758"/>
      <c r="I270" s="750"/>
      <c r="J270" s="758"/>
      <c r="K270" s="758"/>
      <c r="L270" s="750"/>
      <c r="M270" s="758"/>
      <c r="N270" s="758"/>
      <c r="O270" s="750"/>
      <c r="P270" s="750"/>
      <c r="Q270" s="750"/>
      <c r="R270" s="750"/>
      <c r="S270" s="750"/>
      <c r="T270" s="750"/>
      <c r="U270" s="757"/>
      <c r="V270" s="753"/>
      <c r="W270" s="745"/>
      <c r="X270" s="745"/>
      <c r="Y270" s="753"/>
      <c r="Z270" s="745"/>
      <c r="AA270" s="745"/>
      <c r="AB270" s="745"/>
      <c r="AC270" s="745"/>
      <c r="AD270" s="745"/>
      <c r="AE270" s="745"/>
      <c r="AF270" s="745"/>
      <c r="AG270" s="745"/>
      <c r="AH270" s="745"/>
      <c r="AI270" s="745"/>
      <c r="AJ270" s="745"/>
      <c r="AK270" s="745"/>
      <c r="AL270" s="745"/>
      <c r="AM270" s="745"/>
      <c r="AN270" s="745"/>
      <c r="AO270" s="745"/>
      <c r="AP270" s="745"/>
      <c r="AQ270" s="745"/>
      <c r="AR270" s="745"/>
      <c r="AS270" s="745"/>
      <c r="AT270" s="745"/>
      <c r="AU270" s="745"/>
      <c r="AV270" s="745"/>
      <c r="AW270" s="745"/>
      <c r="AX270" s="745"/>
      <c r="AY270" s="745"/>
      <c r="AZ270" s="745"/>
      <c r="BA270" s="745"/>
      <c r="BB270" s="745"/>
      <c r="BC270" s="745"/>
      <c r="BD270" s="745"/>
      <c r="BE270" s="745"/>
      <c r="BF270" s="745"/>
      <c r="BG270" s="745"/>
      <c r="BH270" s="745"/>
      <c r="BI270" s="745"/>
      <c r="BJ270" s="745"/>
      <c r="BK270" s="745"/>
      <c r="BL270" s="745"/>
      <c r="BM270" s="745"/>
      <c r="BN270" s="745"/>
      <c r="BO270" s="745"/>
      <c r="BP270" s="745"/>
      <c r="BQ270" s="745"/>
      <c r="BR270" s="745"/>
      <c r="BS270" s="745"/>
      <c r="BT270" s="745"/>
      <c r="BU270" s="745"/>
      <c r="BV270" s="745"/>
      <c r="BW270" s="745"/>
      <c r="BX270" s="745"/>
      <c r="BY270" s="745"/>
      <c r="BZ270" s="745"/>
      <c r="CA270" s="745"/>
      <c r="CB270" s="745"/>
      <c r="CC270" s="745"/>
      <c r="CD270" s="745"/>
      <c r="CE270" s="745"/>
      <c r="CF270" s="745"/>
      <c r="CG270" s="745"/>
      <c r="CH270" s="745"/>
      <c r="CI270" s="745"/>
      <c r="CJ270" s="745"/>
      <c r="CK270" s="745"/>
      <c r="CL270" s="745"/>
      <c r="CM270" s="745"/>
      <c r="CN270" s="745"/>
      <c r="CO270" s="745"/>
      <c r="CP270" s="745"/>
      <c r="CQ270" s="745"/>
      <c r="CR270" s="745"/>
      <c r="CS270" s="745"/>
      <c r="CT270" s="745"/>
      <c r="CU270" s="745"/>
      <c r="CV270" s="745"/>
      <c r="CW270" s="745"/>
      <c r="CX270" s="745"/>
      <c r="CY270" s="745"/>
      <c r="CZ270" s="745"/>
      <c r="DA270" s="745"/>
      <c r="DB270" s="745"/>
      <c r="DC270" s="745"/>
      <c r="DD270" s="745"/>
      <c r="DE270" s="745"/>
      <c r="DF270" s="745"/>
      <c r="DG270" s="745"/>
      <c r="DH270" s="745"/>
      <c r="DI270" s="745"/>
      <c r="DJ270" s="745"/>
      <c r="DK270" s="745"/>
      <c r="DL270" s="745"/>
      <c r="DM270" s="745"/>
      <c r="DN270" s="745"/>
      <c r="DO270" s="745"/>
      <c r="DP270" s="745"/>
      <c r="DQ270" s="745"/>
      <c r="DR270" s="745"/>
      <c r="DS270" s="745"/>
      <c r="DT270" s="745"/>
      <c r="DU270" s="745"/>
      <c r="DV270" s="745"/>
      <c r="DW270" s="745"/>
      <c r="DX270" s="745"/>
      <c r="DY270" s="745"/>
      <c r="DZ270" s="745"/>
      <c r="EA270" s="745"/>
      <c r="EB270" s="745"/>
      <c r="EC270" s="745"/>
      <c r="ED270" s="745"/>
      <c r="EE270" s="745"/>
      <c r="EF270" s="745"/>
      <c r="EG270" s="745"/>
      <c r="EH270" s="745"/>
      <c r="EI270" s="745"/>
      <c r="EJ270" s="745"/>
      <c r="EK270" s="745"/>
      <c r="EL270" s="745"/>
      <c r="EM270" s="745"/>
      <c r="EN270" s="745"/>
      <c r="EO270" s="745"/>
      <c r="EP270" s="745"/>
      <c r="EQ270" s="745"/>
      <c r="ER270" s="745"/>
      <c r="ES270" s="745"/>
      <c r="ET270" s="745"/>
      <c r="EU270" s="745"/>
      <c r="EV270" s="745"/>
      <c r="EW270" s="745"/>
      <c r="EX270" s="745"/>
      <c r="EY270" s="745"/>
      <c r="EZ270" s="745"/>
      <c r="FA270" s="745"/>
      <c r="FB270" s="745"/>
      <c r="FC270" s="745"/>
      <c r="FD270" s="745"/>
      <c r="FE270" s="745"/>
      <c r="FF270" s="745"/>
      <c r="FG270" s="745"/>
      <c r="FH270" s="745"/>
      <c r="FI270" s="745"/>
      <c r="FJ270" s="745"/>
      <c r="FK270" s="745"/>
      <c r="FL270" s="745"/>
      <c r="FM270" s="745"/>
      <c r="FN270" s="745"/>
      <c r="FO270" s="745"/>
      <c r="FP270" s="745"/>
      <c r="FQ270" s="745"/>
      <c r="FR270" s="745"/>
      <c r="FS270" s="745"/>
      <c r="FT270" s="745"/>
      <c r="FU270" s="745"/>
      <c r="FV270" s="745"/>
      <c r="FW270" s="745"/>
      <c r="FX270" s="745"/>
      <c r="FY270" s="745"/>
      <c r="FZ270" s="745"/>
      <c r="GA270" s="745"/>
      <c r="GB270" s="745"/>
      <c r="GC270" s="745"/>
      <c r="GD270" s="745"/>
      <c r="GE270" s="745"/>
      <c r="GF270" s="745"/>
      <c r="GG270" s="745"/>
      <c r="GH270" s="745"/>
      <c r="GI270" s="745"/>
      <c r="GJ270" s="745"/>
      <c r="GK270" s="745"/>
      <c r="GL270" s="745"/>
      <c r="GM270" s="745"/>
      <c r="GN270" s="745"/>
      <c r="GO270" s="745"/>
      <c r="GP270" s="745"/>
      <c r="GQ270" s="745"/>
      <c r="GR270" s="745"/>
      <c r="GS270" s="745"/>
      <c r="GT270" s="745"/>
      <c r="GU270" s="745"/>
      <c r="GV270" s="745"/>
      <c r="GW270" s="745"/>
      <c r="GX270" s="745"/>
      <c r="GY270" s="745"/>
      <c r="GZ270" s="745"/>
      <c r="HA270" s="745"/>
      <c r="HB270" s="745"/>
      <c r="HC270" s="745"/>
      <c r="HD270" s="745"/>
      <c r="HE270" s="745"/>
      <c r="HF270" s="745"/>
      <c r="HG270" s="745"/>
      <c r="HH270" s="745"/>
      <c r="HI270" s="745"/>
      <c r="HJ270" s="745"/>
      <c r="HK270" s="745"/>
      <c r="HL270" s="745"/>
      <c r="HM270" s="745"/>
      <c r="HN270" s="745"/>
      <c r="HO270" s="745"/>
      <c r="HP270" s="745"/>
      <c r="HQ270" s="745"/>
      <c r="HR270" s="745"/>
      <c r="HS270" s="745"/>
      <c r="HT270" s="745"/>
      <c r="HU270" s="745"/>
      <c r="HV270" s="745"/>
      <c r="HW270" s="745"/>
      <c r="HX270" s="745"/>
      <c r="HY270" s="745"/>
      <c r="HZ270" s="745"/>
      <c r="IA270" s="745"/>
      <c r="IB270" s="745"/>
      <c r="IC270" s="745"/>
      <c r="ID270" s="745"/>
      <c r="IE270" s="745"/>
      <c r="IF270" s="745"/>
      <c r="IG270" s="745"/>
      <c r="IH270" s="745"/>
      <c r="II270" s="745"/>
      <c r="IJ270" s="745"/>
      <c r="IK270" s="745"/>
      <c r="IL270" s="745"/>
      <c r="IM270" s="745"/>
      <c r="IN270" s="745"/>
    </row>
    <row r="271" spans="1:248" ht="12.75">
      <c r="A271" s="758"/>
      <c r="B271" s="758"/>
      <c r="C271" s="758"/>
      <c r="D271" s="758"/>
      <c r="E271" s="750"/>
      <c r="F271" s="758"/>
      <c r="G271" s="758"/>
      <c r="H271" s="758"/>
      <c r="I271" s="750"/>
      <c r="J271" s="758"/>
      <c r="K271" s="758"/>
      <c r="L271" s="750"/>
      <c r="M271" s="758"/>
      <c r="N271" s="758"/>
      <c r="O271" s="750"/>
      <c r="P271" s="750"/>
      <c r="Q271" s="750"/>
      <c r="R271" s="750"/>
      <c r="S271" s="750"/>
      <c r="T271" s="750"/>
      <c r="U271" s="757"/>
      <c r="V271" s="753"/>
      <c r="W271" s="745"/>
      <c r="X271" s="745"/>
      <c r="Y271" s="753"/>
      <c r="Z271" s="745"/>
      <c r="AA271" s="745"/>
      <c r="AB271" s="745"/>
      <c r="AC271" s="745"/>
      <c r="AD271" s="745"/>
      <c r="AE271" s="745"/>
      <c r="AF271" s="745"/>
      <c r="AG271" s="745"/>
      <c r="AH271" s="745"/>
      <c r="AI271" s="745"/>
      <c r="AJ271" s="745"/>
      <c r="AK271" s="745"/>
      <c r="AL271" s="745"/>
      <c r="AM271" s="745"/>
      <c r="AN271" s="745"/>
      <c r="AO271" s="745"/>
      <c r="AP271" s="745"/>
      <c r="AQ271" s="745"/>
      <c r="AR271" s="745"/>
      <c r="AS271" s="745"/>
      <c r="AT271" s="745"/>
      <c r="AU271" s="745"/>
      <c r="AV271" s="745"/>
      <c r="AW271" s="745"/>
      <c r="AX271" s="745"/>
      <c r="AY271" s="745"/>
      <c r="AZ271" s="745"/>
      <c r="BA271" s="745"/>
      <c r="BB271" s="745"/>
      <c r="BC271" s="745"/>
      <c r="BD271" s="745"/>
      <c r="BE271" s="745"/>
      <c r="BF271" s="745"/>
      <c r="BG271" s="745"/>
      <c r="BH271" s="745"/>
      <c r="BI271" s="745"/>
      <c r="BJ271" s="745"/>
      <c r="BK271" s="745"/>
      <c r="BL271" s="745"/>
      <c r="BM271" s="745"/>
      <c r="BN271" s="745"/>
      <c r="BO271" s="745"/>
      <c r="BP271" s="745"/>
      <c r="BQ271" s="745"/>
      <c r="BR271" s="745"/>
      <c r="BS271" s="745"/>
      <c r="BT271" s="745"/>
      <c r="BU271" s="745"/>
      <c r="BV271" s="745"/>
      <c r="BW271" s="745"/>
      <c r="BX271" s="745"/>
      <c r="BY271" s="745"/>
      <c r="BZ271" s="745"/>
      <c r="CA271" s="745"/>
      <c r="CB271" s="745"/>
      <c r="CC271" s="745"/>
      <c r="CD271" s="745"/>
      <c r="CE271" s="745"/>
      <c r="CF271" s="745"/>
      <c r="CG271" s="745"/>
      <c r="CH271" s="745"/>
      <c r="CI271" s="745"/>
      <c r="CJ271" s="745"/>
      <c r="CK271" s="745"/>
      <c r="CL271" s="745"/>
      <c r="CM271" s="745"/>
      <c r="CN271" s="745"/>
      <c r="CO271" s="745"/>
      <c r="CP271" s="745"/>
      <c r="CQ271" s="745"/>
      <c r="CR271" s="745"/>
      <c r="CS271" s="745"/>
      <c r="CT271" s="745"/>
      <c r="CU271" s="745"/>
      <c r="CV271" s="745"/>
      <c r="CW271" s="745"/>
      <c r="CX271" s="745"/>
      <c r="CY271" s="745"/>
      <c r="CZ271" s="745"/>
      <c r="DA271" s="745"/>
      <c r="DB271" s="745"/>
      <c r="DC271" s="745"/>
      <c r="DD271" s="745"/>
      <c r="DE271" s="745"/>
      <c r="DF271" s="745"/>
      <c r="DG271" s="745"/>
      <c r="DH271" s="745"/>
      <c r="DI271" s="745"/>
      <c r="DJ271" s="745"/>
      <c r="DK271" s="745"/>
      <c r="DL271" s="745"/>
      <c r="DM271" s="745"/>
      <c r="DN271" s="745"/>
      <c r="DO271" s="745"/>
      <c r="DP271" s="745"/>
      <c r="DQ271" s="745"/>
      <c r="DR271" s="745"/>
      <c r="DS271" s="745"/>
      <c r="DT271" s="745"/>
      <c r="DU271" s="745"/>
      <c r="DV271" s="745"/>
      <c r="DW271" s="745"/>
      <c r="DX271" s="745"/>
      <c r="DY271" s="745"/>
      <c r="DZ271" s="745"/>
      <c r="EA271" s="745"/>
      <c r="EB271" s="745"/>
      <c r="EC271" s="745"/>
      <c r="ED271" s="745"/>
      <c r="EE271" s="745"/>
      <c r="EF271" s="745"/>
      <c r="EG271" s="745"/>
      <c r="EH271" s="745"/>
      <c r="EI271" s="745"/>
      <c r="EJ271" s="745"/>
      <c r="EK271" s="745"/>
      <c r="EL271" s="745"/>
      <c r="EM271" s="745"/>
      <c r="EN271" s="745"/>
      <c r="EO271" s="745"/>
      <c r="EP271" s="745"/>
      <c r="EQ271" s="745"/>
      <c r="ER271" s="745"/>
      <c r="ES271" s="745"/>
      <c r="ET271" s="745"/>
      <c r="EU271" s="745"/>
      <c r="EV271" s="745"/>
      <c r="EW271" s="745"/>
      <c r="EX271" s="745"/>
      <c r="EY271" s="745"/>
      <c r="EZ271" s="745"/>
      <c r="FA271" s="745"/>
      <c r="FB271" s="745"/>
      <c r="FC271" s="745"/>
      <c r="FD271" s="745"/>
      <c r="FE271" s="745"/>
      <c r="FF271" s="745"/>
      <c r="FG271" s="745"/>
      <c r="FH271" s="745"/>
      <c r="FI271" s="745"/>
      <c r="FJ271" s="745"/>
      <c r="FK271" s="745"/>
      <c r="FL271" s="745"/>
      <c r="FM271" s="745"/>
      <c r="FN271" s="745"/>
      <c r="FO271" s="745"/>
      <c r="FP271" s="745"/>
      <c r="FQ271" s="745"/>
      <c r="FR271" s="745"/>
      <c r="FS271" s="745"/>
      <c r="FT271" s="745"/>
      <c r="FU271" s="745"/>
      <c r="FV271" s="745"/>
      <c r="FW271" s="745"/>
      <c r="FX271" s="745"/>
      <c r="FY271" s="745"/>
      <c r="FZ271" s="745"/>
      <c r="GA271" s="745"/>
      <c r="GB271" s="745"/>
      <c r="GC271" s="745"/>
      <c r="GD271" s="745"/>
      <c r="GE271" s="745"/>
      <c r="GF271" s="745"/>
      <c r="GG271" s="745"/>
      <c r="GH271" s="745"/>
      <c r="GI271" s="745"/>
      <c r="GJ271" s="745"/>
      <c r="GK271" s="745"/>
      <c r="GL271" s="745"/>
      <c r="GM271" s="745"/>
      <c r="GN271" s="745"/>
      <c r="GO271" s="745"/>
      <c r="GP271" s="745"/>
      <c r="GQ271" s="745"/>
      <c r="GR271" s="745"/>
      <c r="GS271" s="745"/>
      <c r="GT271" s="745"/>
      <c r="GU271" s="745"/>
      <c r="GV271" s="745"/>
      <c r="GW271" s="745"/>
      <c r="GX271" s="745"/>
      <c r="GY271" s="745"/>
      <c r="GZ271" s="745"/>
      <c r="HA271" s="745"/>
      <c r="HB271" s="745"/>
      <c r="HC271" s="745"/>
      <c r="HD271" s="745"/>
      <c r="HE271" s="745"/>
      <c r="HF271" s="745"/>
      <c r="HG271" s="745"/>
      <c r="HH271" s="745"/>
      <c r="HI271" s="745"/>
      <c r="HJ271" s="745"/>
      <c r="HK271" s="745"/>
      <c r="HL271" s="745"/>
      <c r="HM271" s="745"/>
      <c r="HN271" s="745"/>
      <c r="HO271" s="745"/>
      <c r="HP271" s="745"/>
      <c r="HQ271" s="745"/>
      <c r="HR271" s="745"/>
      <c r="HS271" s="745"/>
      <c r="HT271" s="745"/>
      <c r="HU271" s="745"/>
      <c r="HV271" s="745"/>
      <c r="HW271" s="745"/>
      <c r="HX271" s="745"/>
      <c r="HY271" s="745"/>
      <c r="HZ271" s="745"/>
      <c r="IA271" s="745"/>
      <c r="IB271" s="745"/>
      <c r="IC271" s="745"/>
      <c r="ID271" s="745"/>
      <c r="IE271" s="745"/>
      <c r="IF271" s="745"/>
      <c r="IG271" s="745"/>
      <c r="IH271" s="745"/>
      <c r="II271" s="745"/>
      <c r="IJ271" s="745"/>
      <c r="IK271" s="745"/>
      <c r="IL271" s="745"/>
      <c r="IM271" s="745"/>
      <c r="IN271" s="745"/>
    </row>
    <row r="272" spans="1:248" ht="12.75">
      <c r="A272" s="758"/>
      <c r="B272" s="758"/>
      <c r="C272" s="758"/>
      <c r="D272" s="758"/>
      <c r="E272" s="750"/>
      <c r="F272" s="758"/>
      <c r="G272" s="758"/>
      <c r="H272" s="758"/>
      <c r="I272" s="750"/>
      <c r="J272" s="758"/>
      <c r="K272" s="758"/>
      <c r="L272" s="750"/>
      <c r="M272" s="758"/>
      <c r="N272" s="758"/>
      <c r="O272" s="750"/>
      <c r="P272" s="750"/>
      <c r="Q272" s="750"/>
      <c r="R272" s="750"/>
      <c r="S272" s="750"/>
      <c r="T272" s="750"/>
      <c r="U272" s="757"/>
      <c r="V272" s="753"/>
      <c r="W272" s="745"/>
      <c r="X272" s="745"/>
      <c r="Y272" s="753"/>
      <c r="Z272" s="745"/>
      <c r="AA272" s="745"/>
      <c r="AB272" s="745"/>
      <c r="AC272" s="745"/>
      <c r="AD272" s="745"/>
      <c r="AE272" s="745"/>
      <c r="AF272" s="745"/>
      <c r="AG272" s="745"/>
      <c r="AH272" s="745"/>
      <c r="AI272" s="745"/>
      <c r="AJ272" s="745"/>
      <c r="AK272" s="745"/>
      <c r="AL272" s="745"/>
      <c r="AM272" s="745"/>
      <c r="AN272" s="745"/>
      <c r="AO272" s="745"/>
      <c r="AP272" s="745"/>
      <c r="AQ272" s="745"/>
      <c r="AR272" s="745"/>
      <c r="AS272" s="745"/>
      <c r="AT272" s="745"/>
      <c r="AU272" s="745"/>
      <c r="AV272" s="745"/>
      <c r="AW272" s="745"/>
      <c r="AX272" s="745"/>
      <c r="AY272" s="745"/>
      <c r="AZ272" s="745"/>
      <c r="BA272" s="745"/>
      <c r="BB272" s="745"/>
      <c r="BC272" s="745"/>
      <c r="BD272" s="745"/>
      <c r="BE272" s="745"/>
      <c r="BF272" s="745"/>
      <c r="BG272" s="745"/>
      <c r="BH272" s="745"/>
      <c r="BI272" s="745"/>
      <c r="BJ272" s="745"/>
      <c r="BK272" s="745"/>
      <c r="BL272" s="745"/>
      <c r="BM272" s="745"/>
      <c r="BN272" s="745"/>
      <c r="BO272" s="745"/>
      <c r="BP272" s="745"/>
      <c r="BQ272" s="745"/>
      <c r="BR272" s="745"/>
      <c r="BS272" s="745"/>
      <c r="BT272" s="745"/>
      <c r="BU272" s="745"/>
      <c r="BV272" s="745"/>
      <c r="BW272" s="745"/>
      <c r="BX272" s="745"/>
      <c r="BY272" s="745"/>
      <c r="BZ272" s="745"/>
      <c r="CA272" s="745"/>
      <c r="CB272" s="745"/>
      <c r="CC272" s="745"/>
      <c r="CD272" s="745"/>
      <c r="CE272" s="745"/>
      <c r="CF272" s="745"/>
      <c r="CG272" s="745"/>
      <c r="CH272" s="745"/>
      <c r="CI272" s="745"/>
      <c r="CJ272" s="745"/>
      <c r="CK272" s="745"/>
      <c r="CL272" s="745"/>
      <c r="CM272" s="745"/>
      <c r="CN272" s="745"/>
      <c r="CO272" s="745"/>
      <c r="CP272" s="745"/>
      <c r="CQ272" s="745"/>
      <c r="CR272" s="745"/>
      <c r="CS272" s="745"/>
      <c r="CT272" s="745"/>
      <c r="CU272" s="745"/>
      <c r="CV272" s="745"/>
      <c r="CW272" s="745"/>
      <c r="CX272" s="745"/>
      <c r="CY272" s="745"/>
      <c r="CZ272" s="745"/>
      <c r="DA272" s="745"/>
      <c r="DB272" s="745"/>
      <c r="DC272" s="745"/>
      <c r="DD272" s="745"/>
      <c r="DE272" s="745"/>
      <c r="DF272" s="745"/>
      <c r="DG272" s="745"/>
      <c r="DH272" s="745"/>
      <c r="DI272" s="745"/>
      <c r="DJ272" s="745"/>
      <c r="DK272" s="745"/>
      <c r="DL272" s="745"/>
      <c r="DM272" s="745"/>
      <c r="DN272" s="745"/>
      <c r="DO272" s="745"/>
      <c r="DP272" s="745"/>
      <c r="DQ272" s="745"/>
      <c r="DR272" s="745"/>
      <c r="DS272" s="745"/>
      <c r="DT272" s="745"/>
      <c r="DU272" s="745"/>
      <c r="DV272" s="745"/>
      <c r="DW272" s="745"/>
      <c r="DX272" s="745"/>
      <c r="DY272" s="745"/>
      <c r="DZ272" s="745"/>
      <c r="EA272" s="745"/>
      <c r="EB272" s="745"/>
      <c r="EC272" s="745"/>
      <c r="ED272" s="745"/>
      <c r="EE272" s="745"/>
      <c r="EF272" s="745"/>
      <c r="EG272" s="745"/>
      <c r="EH272" s="745"/>
      <c r="EI272" s="745"/>
      <c r="EJ272" s="745"/>
      <c r="EK272" s="745"/>
      <c r="EL272" s="745"/>
      <c r="EM272" s="745"/>
      <c r="EN272" s="745"/>
      <c r="EO272" s="745"/>
      <c r="EP272" s="745"/>
      <c r="EQ272" s="745"/>
      <c r="ER272" s="745"/>
      <c r="ES272" s="745"/>
      <c r="ET272" s="745"/>
      <c r="EU272" s="745"/>
      <c r="EV272" s="745"/>
      <c r="EW272" s="745"/>
      <c r="EX272" s="745"/>
      <c r="EY272" s="745"/>
      <c r="EZ272" s="745"/>
      <c r="FA272" s="745"/>
      <c r="FB272" s="745"/>
      <c r="FC272" s="745"/>
      <c r="FD272" s="745"/>
      <c r="FE272" s="745"/>
      <c r="FF272" s="745"/>
      <c r="FG272" s="745"/>
      <c r="FH272" s="745"/>
      <c r="FI272" s="745"/>
      <c r="FJ272" s="745"/>
      <c r="FK272" s="745"/>
      <c r="FL272" s="745"/>
      <c r="FM272" s="745"/>
      <c r="FN272" s="745"/>
      <c r="FO272" s="745"/>
      <c r="FP272" s="745"/>
      <c r="FQ272" s="745"/>
      <c r="FR272" s="745"/>
      <c r="FS272" s="745"/>
      <c r="FT272" s="745"/>
      <c r="FU272" s="745"/>
      <c r="FV272" s="745"/>
      <c r="FW272" s="745"/>
      <c r="FX272" s="745"/>
      <c r="FY272" s="745"/>
      <c r="FZ272" s="745"/>
      <c r="GA272" s="745"/>
      <c r="GB272" s="745"/>
      <c r="GC272" s="745"/>
      <c r="GD272" s="745"/>
      <c r="GE272" s="745"/>
      <c r="GF272" s="745"/>
      <c r="GG272" s="745"/>
      <c r="GH272" s="745"/>
      <c r="GI272" s="745"/>
      <c r="GJ272" s="745"/>
      <c r="GK272" s="745"/>
      <c r="GL272" s="745"/>
      <c r="GM272" s="745"/>
      <c r="GN272" s="745"/>
      <c r="GO272" s="745"/>
      <c r="GP272" s="745"/>
      <c r="GQ272" s="745"/>
      <c r="GR272" s="745"/>
      <c r="GS272" s="745"/>
      <c r="GT272" s="745"/>
      <c r="GU272" s="745"/>
      <c r="GV272" s="745"/>
      <c r="GW272" s="745"/>
      <c r="GX272" s="745"/>
      <c r="GY272" s="745"/>
      <c r="GZ272" s="745"/>
      <c r="HA272" s="745"/>
      <c r="HB272" s="745"/>
      <c r="HC272" s="745"/>
      <c r="HD272" s="745"/>
      <c r="HE272" s="745"/>
      <c r="HF272" s="745"/>
      <c r="HG272" s="745"/>
      <c r="HH272" s="745"/>
      <c r="HI272" s="745"/>
      <c r="HJ272" s="745"/>
      <c r="HK272" s="745"/>
      <c r="HL272" s="745"/>
      <c r="HM272" s="745"/>
      <c r="HN272" s="745"/>
      <c r="HO272" s="745"/>
      <c r="HP272" s="745"/>
      <c r="HQ272" s="745"/>
      <c r="HR272" s="745"/>
      <c r="HS272" s="745"/>
      <c r="HT272" s="745"/>
      <c r="HU272" s="745"/>
      <c r="HV272" s="745"/>
      <c r="HW272" s="745"/>
      <c r="HX272" s="745"/>
      <c r="HY272" s="745"/>
      <c r="HZ272" s="745"/>
      <c r="IA272" s="745"/>
      <c r="IB272" s="745"/>
      <c r="IC272" s="745"/>
      <c r="ID272" s="745"/>
      <c r="IE272" s="745"/>
      <c r="IF272" s="745"/>
      <c r="IG272" s="745"/>
      <c r="IH272" s="745"/>
      <c r="II272" s="745"/>
      <c r="IJ272" s="745"/>
      <c r="IK272" s="745"/>
      <c r="IL272" s="745"/>
      <c r="IM272" s="745"/>
      <c r="IN272" s="745"/>
    </row>
    <row r="273" spans="1:248" ht="12.75">
      <c r="A273" s="758"/>
      <c r="B273" s="758"/>
      <c r="C273" s="758"/>
      <c r="D273" s="758"/>
      <c r="E273" s="750"/>
      <c r="F273" s="758"/>
      <c r="G273" s="758"/>
      <c r="H273" s="758"/>
      <c r="I273" s="750"/>
      <c r="J273" s="758"/>
      <c r="K273" s="758"/>
      <c r="L273" s="750"/>
      <c r="M273" s="758"/>
      <c r="N273" s="758"/>
      <c r="O273" s="750"/>
      <c r="P273" s="750"/>
      <c r="Q273" s="750"/>
      <c r="R273" s="750"/>
      <c r="S273" s="750"/>
      <c r="T273" s="750"/>
      <c r="U273" s="757"/>
      <c r="V273" s="753"/>
      <c r="W273" s="745"/>
      <c r="X273" s="745"/>
      <c r="Y273" s="753"/>
      <c r="Z273" s="745"/>
      <c r="AA273" s="745"/>
      <c r="AB273" s="745"/>
      <c r="AC273" s="745"/>
      <c r="AD273" s="745"/>
      <c r="AE273" s="745"/>
      <c r="AF273" s="745"/>
      <c r="AG273" s="745"/>
      <c r="AH273" s="745"/>
      <c r="AI273" s="745"/>
      <c r="AJ273" s="745"/>
      <c r="AK273" s="745"/>
      <c r="AL273" s="745"/>
      <c r="AM273" s="745"/>
      <c r="AN273" s="745"/>
      <c r="AO273" s="745"/>
      <c r="AP273" s="745"/>
      <c r="AQ273" s="745"/>
      <c r="AR273" s="745"/>
      <c r="AS273" s="745"/>
      <c r="AT273" s="745"/>
      <c r="AU273" s="745"/>
      <c r="AV273" s="745"/>
      <c r="AW273" s="745"/>
      <c r="AX273" s="745"/>
      <c r="AY273" s="745"/>
      <c r="AZ273" s="745"/>
      <c r="BA273" s="745"/>
      <c r="BB273" s="745"/>
      <c r="BC273" s="745"/>
      <c r="BD273" s="745"/>
      <c r="BE273" s="745"/>
      <c r="BF273" s="745"/>
      <c r="BG273" s="745"/>
      <c r="BH273" s="745"/>
      <c r="BI273" s="745"/>
      <c r="BJ273" s="745"/>
      <c r="BK273" s="745"/>
      <c r="BL273" s="745"/>
      <c r="BM273" s="745"/>
      <c r="BN273" s="745"/>
      <c r="BO273" s="745"/>
      <c r="BP273" s="745"/>
      <c r="BQ273" s="745"/>
      <c r="BR273" s="745"/>
      <c r="BS273" s="745"/>
      <c r="BT273" s="745"/>
      <c r="BU273" s="745"/>
      <c r="BV273" s="745"/>
      <c r="BW273" s="745"/>
      <c r="BX273" s="745"/>
      <c r="BY273" s="745"/>
      <c r="BZ273" s="745"/>
      <c r="CA273" s="745"/>
      <c r="CB273" s="745"/>
      <c r="CC273" s="745"/>
      <c r="CD273" s="745"/>
      <c r="CE273" s="745"/>
      <c r="CF273" s="745"/>
      <c r="CG273" s="745"/>
      <c r="CH273" s="745"/>
      <c r="CI273" s="745"/>
      <c r="CJ273" s="745"/>
      <c r="CK273" s="745"/>
      <c r="CL273" s="745"/>
      <c r="CM273" s="745"/>
      <c r="CN273" s="745"/>
      <c r="CO273" s="745"/>
      <c r="CP273" s="745"/>
      <c r="CQ273" s="745"/>
      <c r="CR273" s="745"/>
      <c r="CS273" s="745"/>
      <c r="CT273" s="745"/>
      <c r="CU273" s="745"/>
      <c r="CV273" s="745"/>
      <c r="CW273" s="745"/>
      <c r="CX273" s="745"/>
      <c r="CY273" s="745"/>
      <c r="CZ273" s="745"/>
      <c r="DA273" s="745"/>
      <c r="DB273" s="745"/>
      <c r="DC273" s="745"/>
      <c r="DD273" s="745"/>
      <c r="DE273" s="745"/>
      <c r="DF273" s="745"/>
      <c r="DG273" s="745"/>
      <c r="DH273" s="745"/>
      <c r="DI273" s="745"/>
      <c r="DJ273" s="745"/>
      <c r="DK273" s="745"/>
      <c r="DL273" s="745"/>
      <c r="DM273" s="745"/>
      <c r="DN273" s="745"/>
      <c r="DO273" s="745"/>
      <c r="DP273" s="745"/>
      <c r="DQ273" s="745"/>
      <c r="DR273" s="745"/>
      <c r="DS273" s="745"/>
      <c r="DT273" s="745"/>
      <c r="DU273" s="745"/>
      <c r="DV273" s="745"/>
      <c r="DW273" s="745"/>
      <c r="DX273" s="745"/>
      <c r="DY273" s="745"/>
      <c r="DZ273" s="745"/>
      <c r="EA273" s="745"/>
      <c r="EB273" s="745"/>
      <c r="EC273" s="745"/>
      <c r="ED273" s="745"/>
      <c r="EE273" s="745"/>
      <c r="EF273" s="745"/>
      <c r="EG273" s="745"/>
      <c r="EH273" s="745"/>
      <c r="EI273" s="745"/>
      <c r="EJ273" s="745"/>
      <c r="EK273" s="745"/>
      <c r="EL273" s="745"/>
      <c r="EM273" s="745"/>
      <c r="EN273" s="745"/>
      <c r="EO273" s="745"/>
      <c r="EP273" s="745"/>
      <c r="EQ273" s="745"/>
      <c r="ER273" s="745"/>
      <c r="ES273" s="745"/>
      <c r="ET273" s="745"/>
      <c r="EU273" s="745"/>
      <c r="EV273" s="745"/>
      <c r="EW273" s="745"/>
      <c r="EX273" s="745"/>
      <c r="EY273" s="745"/>
      <c r="EZ273" s="745"/>
      <c r="FA273" s="745"/>
      <c r="FB273" s="745"/>
      <c r="FC273" s="745"/>
      <c r="FD273" s="745"/>
      <c r="FE273" s="745"/>
      <c r="FF273" s="745"/>
      <c r="FG273" s="745"/>
      <c r="FH273" s="745"/>
      <c r="FI273" s="745"/>
      <c r="FJ273" s="745"/>
      <c r="FK273" s="745"/>
      <c r="FL273" s="745"/>
      <c r="FM273" s="745"/>
      <c r="FN273" s="745"/>
      <c r="FO273" s="745"/>
      <c r="FP273" s="745"/>
      <c r="FQ273" s="745"/>
      <c r="FR273" s="745"/>
      <c r="FS273" s="745"/>
      <c r="FT273" s="745"/>
      <c r="FU273" s="745"/>
      <c r="FV273" s="745"/>
      <c r="FW273" s="745"/>
      <c r="FX273" s="745"/>
      <c r="FY273" s="745"/>
      <c r="FZ273" s="745"/>
      <c r="GA273" s="745"/>
      <c r="GB273" s="745"/>
      <c r="GC273" s="745"/>
      <c r="GD273" s="745"/>
      <c r="GE273" s="745"/>
      <c r="GF273" s="745"/>
      <c r="GG273" s="745"/>
      <c r="GH273" s="745"/>
      <c r="GI273" s="745"/>
      <c r="GJ273" s="745"/>
      <c r="GK273" s="745"/>
      <c r="GL273" s="745"/>
      <c r="GM273" s="745"/>
      <c r="GN273" s="745"/>
      <c r="GO273" s="745"/>
      <c r="GP273" s="745"/>
      <c r="GQ273" s="745"/>
      <c r="GR273" s="745"/>
      <c r="GS273" s="745"/>
      <c r="GT273" s="745"/>
      <c r="GU273" s="745"/>
      <c r="GV273" s="745"/>
      <c r="GW273" s="745"/>
      <c r="GX273" s="745"/>
      <c r="GY273" s="745"/>
      <c r="GZ273" s="745"/>
      <c r="HA273" s="745"/>
      <c r="HB273" s="745"/>
      <c r="HC273" s="745"/>
      <c r="HD273" s="745"/>
      <c r="HE273" s="745"/>
      <c r="HF273" s="745"/>
      <c r="HG273" s="745"/>
      <c r="HH273" s="745"/>
      <c r="HI273" s="745"/>
      <c r="HJ273" s="745"/>
      <c r="HK273" s="745"/>
      <c r="HL273" s="745"/>
      <c r="HM273" s="745"/>
      <c r="HN273" s="745"/>
      <c r="HO273" s="745"/>
      <c r="HP273" s="745"/>
      <c r="HQ273" s="745"/>
      <c r="HR273" s="745"/>
      <c r="HS273" s="745"/>
      <c r="HT273" s="745"/>
      <c r="HU273" s="745"/>
      <c r="HV273" s="745"/>
      <c r="HW273" s="745"/>
      <c r="HX273" s="745"/>
      <c r="HY273" s="745"/>
      <c r="HZ273" s="745"/>
      <c r="IA273" s="745"/>
      <c r="IB273" s="745"/>
      <c r="IC273" s="745"/>
      <c r="ID273" s="745"/>
      <c r="IE273" s="745"/>
      <c r="IF273" s="745"/>
      <c r="IG273" s="745"/>
      <c r="IH273" s="745"/>
      <c r="II273" s="745"/>
      <c r="IJ273" s="745"/>
      <c r="IK273" s="745"/>
      <c r="IL273" s="745"/>
      <c r="IM273" s="745"/>
      <c r="IN273" s="745"/>
    </row>
    <row r="274" spans="1:248" ht="12.75">
      <c r="A274" s="758"/>
      <c r="B274" s="758"/>
      <c r="C274" s="758"/>
      <c r="D274" s="758"/>
      <c r="E274" s="750"/>
      <c r="F274" s="758"/>
      <c r="G274" s="758"/>
      <c r="H274" s="758"/>
      <c r="I274" s="750"/>
      <c r="J274" s="758"/>
      <c r="K274" s="758"/>
      <c r="L274" s="750"/>
      <c r="M274" s="758"/>
      <c r="N274" s="758"/>
      <c r="O274" s="750"/>
      <c r="P274" s="750"/>
      <c r="Q274" s="750"/>
      <c r="R274" s="750"/>
      <c r="S274" s="750"/>
      <c r="T274" s="750"/>
      <c r="U274" s="757"/>
      <c r="V274" s="753"/>
      <c r="W274" s="745"/>
      <c r="X274" s="745"/>
      <c r="Y274" s="753"/>
      <c r="Z274" s="745"/>
      <c r="AA274" s="745"/>
      <c r="AB274" s="745"/>
      <c r="AC274" s="745"/>
      <c r="AD274" s="745"/>
      <c r="AE274" s="745"/>
      <c r="AF274" s="745"/>
      <c r="AG274" s="745"/>
      <c r="AH274" s="745"/>
      <c r="AI274" s="745"/>
      <c r="AJ274" s="745"/>
      <c r="AK274" s="745"/>
      <c r="AL274" s="745"/>
      <c r="AM274" s="745"/>
      <c r="AN274" s="745"/>
      <c r="AO274" s="745"/>
      <c r="AP274" s="745"/>
      <c r="AQ274" s="745"/>
      <c r="AR274" s="745"/>
      <c r="AS274" s="745"/>
      <c r="AT274" s="745"/>
      <c r="AU274" s="745"/>
      <c r="AV274" s="745"/>
      <c r="AW274" s="745"/>
      <c r="AX274" s="745"/>
      <c r="AY274" s="745"/>
      <c r="AZ274" s="745"/>
      <c r="BA274" s="745"/>
      <c r="BB274" s="745"/>
      <c r="BC274" s="745"/>
      <c r="BD274" s="745"/>
      <c r="BE274" s="745"/>
      <c r="BF274" s="745"/>
      <c r="BG274" s="745"/>
      <c r="BH274" s="745"/>
      <c r="BI274" s="745"/>
      <c r="BJ274" s="745"/>
      <c r="BK274" s="745"/>
      <c r="BL274" s="745"/>
      <c r="BM274" s="745"/>
      <c r="BN274" s="745"/>
      <c r="BO274" s="745"/>
      <c r="BP274" s="745"/>
      <c r="BQ274" s="745"/>
      <c r="BR274" s="745"/>
      <c r="BS274" s="745"/>
      <c r="BT274" s="745"/>
      <c r="BU274" s="745"/>
      <c r="BV274" s="745"/>
      <c r="BW274" s="745"/>
      <c r="BX274" s="745"/>
      <c r="BY274" s="745"/>
      <c r="BZ274" s="745"/>
      <c r="CA274" s="745"/>
      <c r="CB274" s="745"/>
      <c r="CC274" s="745"/>
      <c r="CD274" s="745"/>
      <c r="CE274" s="745"/>
      <c r="CF274" s="745"/>
      <c r="CG274" s="745"/>
      <c r="CH274" s="745"/>
      <c r="CI274" s="745"/>
      <c r="CJ274" s="745"/>
      <c r="CK274" s="745"/>
      <c r="CL274" s="745"/>
      <c r="CM274" s="745"/>
      <c r="CN274" s="745"/>
      <c r="CO274" s="745"/>
      <c r="CP274" s="745"/>
      <c r="CQ274" s="745"/>
      <c r="CR274" s="745"/>
      <c r="CS274" s="745"/>
      <c r="CT274" s="745"/>
      <c r="CU274" s="745"/>
      <c r="CV274" s="745"/>
      <c r="CW274" s="745"/>
      <c r="CX274" s="745"/>
      <c r="CY274" s="745"/>
      <c r="CZ274" s="745"/>
      <c r="DA274" s="745"/>
      <c r="DB274" s="745"/>
      <c r="DC274" s="745"/>
      <c r="DD274" s="745"/>
      <c r="DE274" s="745"/>
      <c r="DF274" s="745"/>
      <c r="DG274" s="745"/>
      <c r="DH274" s="745"/>
      <c r="DI274" s="745"/>
      <c r="DJ274" s="745"/>
      <c r="DK274" s="745"/>
      <c r="DL274" s="745"/>
      <c r="DM274" s="745"/>
      <c r="DN274" s="745"/>
      <c r="DO274" s="745"/>
      <c r="DP274" s="745"/>
      <c r="DQ274" s="745"/>
      <c r="DR274" s="745"/>
      <c r="DS274" s="745"/>
      <c r="DT274" s="745"/>
      <c r="DU274" s="745"/>
      <c r="DV274" s="745"/>
      <c r="DW274" s="745"/>
      <c r="DX274" s="745"/>
      <c r="DY274" s="745"/>
      <c r="DZ274" s="745"/>
      <c r="EA274" s="745"/>
      <c r="EB274" s="745"/>
      <c r="EC274" s="745"/>
      <c r="ED274" s="745"/>
      <c r="EE274" s="745"/>
      <c r="EF274" s="745"/>
      <c r="EG274" s="745"/>
      <c r="EH274" s="745"/>
      <c r="EI274" s="745"/>
      <c r="EJ274" s="745"/>
      <c r="EK274" s="745"/>
      <c r="EL274" s="745"/>
      <c r="EM274" s="745"/>
      <c r="EN274" s="745"/>
      <c r="EO274" s="745"/>
      <c r="EP274" s="745"/>
      <c r="EQ274" s="745"/>
      <c r="ER274" s="745"/>
      <c r="ES274" s="745"/>
      <c r="ET274" s="745"/>
      <c r="EU274" s="745"/>
      <c r="EV274" s="745"/>
      <c r="EW274" s="745"/>
      <c r="EX274" s="745"/>
      <c r="EY274" s="745"/>
      <c r="EZ274" s="745"/>
      <c r="FA274" s="745"/>
      <c r="FB274" s="745"/>
      <c r="FC274" s="745"/>
      <c r="FD274" s="745"/>
      <c r="FE274" s="745"/>
      <c r="FF274" s="745"/>
      <c r="FG274" s="745"/>
      <c r="FH274" s="745"/>
      <c r="FI274" s="745"/>
      <c r="FJ274" s="745"/>
      <c r="FK274" s="745"/>
      <c r="FL274" s="745"/>
      <c r="FM274" s="745"/>
      <c r="FN274" s="745"/>
      <c r="FO274" s="745"/>
      <c r="FP274" s="745"/>
      <c r="FQ274" s="745"/>
      <c r="FR274" s="745"/>
      <c r="FS274" s="745"/>
      <c r="FT274" s="745"/>
      <c r="FU274" s="745"/>
      <c r="FV274" s="745"/>
      <c r="FW274" s="745"/>
      <c r="FX274" s="745"/>
      <c r="FY274" s="745"/>
      <c r="FZ274" s="745"/>
      <c r="GA274" s="745"/>
      <c r="GB274" s="745"/>
      <c r="GC274" s="745"/>
      <c r="GD274" s="745"/>
      <c r="GE274" s="745"/>
      <c r="GF274" s="745"/>
      <c r="GG274" s="745"/>
      <c r="GH274" s="745"/>
      <c r="GI274" s="745"/>
      <c r="GJ274" s="745"/>
      <c r="GK274" s="745"/>
      <c r="GL274" s="745"/>
      <c r="GM274" s="745"/>
      <c r="GN274" s="745"/>
      <c r="GO274" s="745"/>
      <c r="GP274" s="745"/>
      <c r="GQ274" s="745"/>
      <c r="GR274" s="745"/>
      <c r="GS274" s="745"/>
      <c r="GT274" s="745"/>
      <c r="GU274" s="745"/>
      <c r="GV274" s="745"/>
      <c r="GW274" s="745"/>
      <c r="GX274" s="745"/>
      <c r="GY274" s="745"/>
      <c r="GZ274" s="745"/>
      <c r="HA274" s="745"/>
      <c r="HB274" s="745"/>
      <c r="HC274" s="745"/>
      <c r="HD274" s="745"/>
      <c r="HE274" s="745"/>
      <c r="HF274" s="745"/>
      <c r="HG274" s="745"/>
      <c r="HH274" s="745"/>
      <c r="HI274" s="745"/>
      <c r="HJ274" s="745"/>
      <c r="HK274" s="745"/>
      <c r="HL274" s="745"/>
      <c r="HM274" s="745"/>
      <c r="HN274" s="745"/>
      <c r="HO274" s="745"/>
      <c r="HP274" s="745"/>
      <c r="HQ274" s="745"/>
      <c r="HR274" s="745"/>
      <c r="HS274" s="745"/>
      <c r="HT274" s="745"/>
      <c r="HU274" s="745"/>
      <c r="HV274" s="745"/>
      <c r="HW274" s="745"/>
      <c r="HX274" s="745"/>
      <c r="HY274" s="745"/>
      <c r="HZ274" s="745"/>
      <c r="IA274" s="745"/>
      <c r="IB274" s="745"/>
      <c r="IC274" s="745"/>
      <c r="ID274" s="745"/>
      <c r="IE274" s="745"/>
      <c r="IF274" s="745"/>
      <c r="IG274" s="745"/>
      <c r="IH274" s="745"/>
      <c r="II274" s="745"/>
      <c r="IJ274" s="745"/>
      <c r="IK274" s="745"/>
      <c r="IL274" s="745"/>
      <c r="IM274" s="745"/>
      <c r="IN274" s="745"/>
    </row>
    <row r="275" spans="1:248" ht="12.75">
      <c r="A275" s="758"/>
      <c r="B275" s="758"/>
      <c r="C275" s="758"/>
      <c r="D275" s="758"/>
      <c r="E275" s="750"/>
      <c r="F275" s="758"/>
      <c r="G275" s="758"/>
      <c r="H275" s="758"/>
      <c r="I275" s="750"/>
      <c r="J275" s="758"/>
      <c r="K275" s="758"/>
      <c r="L275" s="750"/>
      <c r="M275" s="758"/>
      <c r="N275" s="758"/>
      <c r="O275" s="750"/>
      <c r="P275" s="750"/>
      <c r="Q275" s="750"/>
      <c r="R275" s="750"/>
      <c r="S275" s="750"/>
      <c r="T275" s="750"/>
      <c r="U275" s="757"/>
      <c r="V275" s="753"/>
      <c r="W275" s="745"/>
      <c r="X275" s="745"/>
      <c r="Y275" s="753"/>
      <c r="Z275" s="745"/>
      <c r="AA275" s="745"/>
      <c r="AB275" s="745"/>
      <c r="AC275" s="745"/>
      <c r="AD275" s="745"/>
      <c r="AE275" s="745"/>
      <c r="AF275" s="745"/>
      <c r="AG275" s="745"/>
      <c r="AH275" s="745"/>
      <c r="AI275" s="745"/>
      <c r="AJ275" s="745"/>
      <c r="AK275" s="745"/>
      <c r="AL275" s="745"/>
      <c r="AM275" s="745"/>
      <c r="AN275" s="745"/>
      <c r="AO275" s="745"/>
      <c r="AP275" s="745"/>
      <c r="AQ275" s="745"/>
      <c r="AR275" s="745"/>
      <c r="AS275" s="745"/>
      <c r="AT275" s="745"/>
      <c r="AU275" s="745"/>
      <c r="AV275" s="745"/>
      <c r="AW275" s="745"/>
      <c r="AX275" s="745"/>
      <c r="AY275" s="745"/>
      <c r="AZ275" s="745"/>
      <c r="BA275" s="745"/>
      <c r="BB275" s="745"/>
      <c r="BC275" s="745"/>
      <c r="BD275" s="745"/>
      <c r="BE275" s="745"/>
      <c r="BF275" s="745"/>
      <c r="BG275" s="745"/>
      <c r="BH275" s="745"/>
      <c r="BI275" s="745"/>
      <c r="BJ275" s="745"/>
      <c r="BK275" s="745"/>
      <c r="BL275" s="745"/>
      <c r="BM275" s="745"/>
      <c r="BN275" s="745"/>
      <c r="BO275" s="745"/>
      <c r="BP275" s="745"/>
      <c r="BQ275" s="745"/>
      <c r="BR275" s="745"/>
      <c r="BS275" s="745"/>
      <c r="BT275" s="745"/>
      <c r="BU275" s="745"/>
      <c r="BV275" s="745"/>
      <c r="BW275" s="745"/>
      <c r="BX275" s="745"/>
      <c r="BY275" s="745"/>
      <c r="BZ275" s="745"/>
      <c r="CA275" s="745"/>
      <c r="CB275" s="745"/>
      <c r="CC275" s="745"/>
      <c r="CD275" s="745"/>
      <c r="CE275" s="745"/>
      <c r="CF275" s="745"/>
      <c r="CG275" s="745"/>
      <c r="CH275" s="745"/>
      <c r="CI275" s="745"/>
      <c r="CJ275" s="745"/>
      <c r="CK275" s="745"/>
      <c r="CL275" s="745"/>
      <c r="CM275" s="745"/>
      <c r="CN275" s="745"/>
      <c r="CO275" s="745"/>
      <c r="CP275" s="745"/>
      <c r="CQ275" s="745"/>
      <c r="CR275" s="745"/>
      <c r="CS275" s="745"/>
      <c r="CT275" s="745"/>
      <c r="CU275" s="745"/>
      <c r="CV275" s="745"/>
      <c r="CW275" s="745"/>
      <c r="CX275" s="745"/>
      <c r="CY275" s="745"/>
      <c r="CZ275" s="745"/>
      <c r="DA275" s="745"/>
      <c r="DB275" s="745"/>
      <c r="DC275" s="745"/>
      <c r="DD275" s="745"/>
      <c r="DE275" s="745"/>
      <c r="DF275" s="745"/>
      <c r="DG275" s="745"/>
      <c r="DH275" s="745"/>
      <c r="DI275" s="745"/>
      <c r="DJ275" s="745"/>
      <c r="DK275" s="745"/>
      <c r="DL275" s="745"/>
      <c r="DM275" s="745"/>
      <c r="DN275" s="745"/>
      <c r="DO275" s="745"/>
      <c r="DP275" s="745"/>
      <c r="DQ275" s="745"/>
      <c r="DR275" s="745"/>
      <c r="DS275" s="745"/>
      <c r="DT275" s="745"/>
      <c r="DU275" s="745"/>
      <c r="DV275" s="745"/>
      <c r="DW275" s="745"/>
      <c r="DX275" s="745"/>
      <c r="DY275" s="745"/>
      <c r="DZ275" s="745"/>
      <c r="EA275" s="745"/>
      <c r="EB275" s="745"/>
      <c r="EC275" s="745"/>
      <c r="ED275" s="745"/>
      <c r="EE275" s="745"/>
      <c r="EF275" s="745"/>
      <c r="EG275" s="745"/>
      <c r="EH275" s="745"/>
      <c r="EI275" s="745"/>
      <c r="EJ275" s="745"/>
      <c r="EK275" s="745"/>
      <c r="EL275" s="745"/>
      <c r="EM275" s="745"/>
      <c r="EN275" s="745"/>
      <c r="EO275" s="745"/>
      <c r="EP275" s="745"/>
      <c r="EQ275" s="745"/>
      <c r="ER275" s="745"/>
      <c r="ES275" s="745"/>
      <c r="ET275" s="745"/>
      <c r="EU275" s="745"/>
      <c r="EV275" s="745"/>
      <c r="EW275" s="745"/>
      <c r="EX275" s="745"/>
      <c r="EY275" s="745"/>
      <c r="EZ275" s="745"/>
      <c r="FA275" s="745"/>
      <c r="FB275" s="745"/>
      <c r="FC275" s="745"/>
      <c r="FD275" s="745"/>
      <c r="FE275" s="745"/>
      <c r="FF275" s="745"/>
      <c r="FG275" s="745"/>
      <c r="FH275" s="745"/>
      <c r="FI275" s="745"/>
      <c r="FJ275" s="745"/>
      <c r="FK275" s="745"/>
      <c r="FL275" s="745"/>
      <c r="FM275" s="745"/>
      <c r="FN275" s="745"/>
      <c r="FO275" s="745"/>
      <c r="FP275" s="745"/>
      <c r="FQ275" s="745"/>
      <c r="FR275" s="745"/>
      <c r="FS275" s="745"/>
      <c r="FT275" s="745"/>
      <c r="FU275" s="745"/>
      <c r="FV275" s="745"/>
      <c r="FW275" s="745"/>
      <c r="FX275" s="745"/>
      <c r="FY275" s="745"/>
      <c r="FZ275" s="745"/>
      <c r="GA275" s="745"/>
      <c r="GB275" s="745"/>
      <c r="GC275" s="745"/>
      <c r="GD275" s="745"/>
      <c r="GE275" s="745"/>
      <c r="GF275" s="745"/>
      <c r="GG275" s="745"/>
      <c r="GH275" s="745"/>
      <c r="GI275" s="745"/>
      <c r="GJ275" s="745"/>
      <c r="GK275" s="745"/>
      <c r="GL275" s="745"/>
      <c r="GM275" s="745"/>
      <c r="GN275" s="745"/>
      <c r="GO275" s="745"/>
      <c r="GP275" s="745"/>
      <c r="GQ275" s="745"/>
      <c r="GR275" s="745"/>
      <c r="GS275" s="745"/>
      <c r="GT275" s="745"/>
      <c r="GU275" s="745"/>
      <c r="GV275" s="745"/>
      <c r="GW275" s="745"/>
      <c r="GX275" s="745"/>
      <c r="GY275" s="745"/>
      <c r="GZ275" s="745"/>
      <c r="HA275" s="745"/>
      <c r="HB275" s="745"/>
      <c r="HC275" s="745"/>
      <c r="HD275" s="745"/>
      <c r="HE275" s="745"/>
      <c r="HF275" s="745"/>
      <c r="HG275" s="745"/>
      <c r="HH275" s="745"/>
      <c r="HI275" s="745"/>
      <c r="HJ275" s="745"/>
      <c r="HK275" s="745"/>
      <c r="HL275" s="745"/>
      <c r="HM275" s="745"/>
      <c r="HN275" s="745"/>
      <c r="HO275" s="745"/>
      <c r="HP275" s="745"/>
      <c r="HQ275" s="745"/>
      <c r="HR275" s="745"/>
      <c r="HS275" s="745"/>
      <c r="HT275" s="745"/>
      <c r="HU275" s="745"/>
      <c r="HV275" s="745"/>
      <c r="HW275" s="745"/>
      <c r="HX275" s="745"/>
      <c r="HY275" s="745"/>
      <c r="HZ275" s="745"/>
      <c r="IA275" s="745"/>
      <c r="IB275" s="745"/>
      <c r="IC275" s="745"/>
      <c r="ID275" s="745"/>
      <c r="IE275" s="745"/>
      <c r="IF275" s="745"/>
      <c r="IG275" s="745"/>
      <c r="IH275" s="745"/>
      <c r="II275" s="745"/>
      <c r="IJ275" s="745"/>
      <c r="IK275" s="745"/>
      <c r="IL275" s="745"/>
      <c r="IM275" s="745"/>
      <c r="IN275" s="745"/>
    </row>
    <row r="276" spans="1:248" ht="12.75">
      <c r="A276" s="758"/>
      <c r="B276" s="758"/>
      <c r="C276" s="758"/>
      <c r="D276" s="758"/>
      <c r="E276" s="750"/>
      <c r="F276" s="758"/>
      <c r="G276" s="758"/>
      <c r="H276" s="758"/>
      <c r="I276" s="750"/>
      <c r="J276" s="758"/>
      <c r="K276" s="758"/>
      <c r="L276" s="750"/>
      <c r="M276" s="758"/>
      <c r="N276" s="758"/>
      <c r="O276" s="750"/>
      <c r="P276" s="750"/>
      <c r="Q276" s="750"/>
      <c r="R276" s="750"/>
      <c r="S276" s="750"/>
      <c r="T276" s="750"/>
      <c r="U276" s="757"/>
      <c r="V276" s="753"/>
      <c r="W276" s="745"/>
      <c r="X276" s="745"/>
      <c r="Y276" s="753"/>
      <c r="Z276" s="745"/>
      <c r="AA276" s="745"/>
      <c r="AB276" s="745"/>
      <c r="AC276" s="745"/>
      <c r="AD276" s="745"/>
      <c r="AE276" s="745"/>
      <c r="AF276" s="745"/>
      <c r="AG276" s="745"/>
      <c r="AH276" s="745"/>
      <c r="AI276" s="745"/>
      <c r="AJ276" s="745"/>
      <c r="AK276" s="745"/>
      <c r="AL276" s="745"/>
      <c r="AM276" s="745"/>
      <c r="AN276" s="745"/>
      <c r="AO276" s="745"/>
      <c r="AP276" s="745"/>
      <c r="AQ276" s="745"/>
      <c r="AR276" s="745"/>
      <c r="AS276" s="745"/>
      <c r="AT276" s="745"/>
      <c r="AU276" s="745"/>
      <c r="AV276" s="745"/>
      <c r="AW276" s="745"/>
      <c r="AX276" s="745"/>
      <c r="AY276" s="745"/>
      <c r="AZ276" s="745"/>
      <c r="BA276" s="745"/>
      <c r="BB276" s="745"/>
      <c r="BC276" s="745"/>
      <c r="BD276" s="745"/>
      <c r="BE276" s="745"/>
      <c r="BF276" s="745"/>
      <c r="BG276" s="745"/>
      <c r="BH276" s="745"/>
      <c r="BI276" s="745"/>
      <c r="BJ276" s="745"/>
      <c r="BK276" s="745"/>
      <c r="BL276" s="745"/>
      <c r="BM276" s="745"/>
      <c r="BN276" s="745"/>
      <c r="BO276" s="745"/>
      <c r="BP276" s="745"/>
      <c r="BQ276" s="745"/>
      <c r="BR276" s="745"/>
      <c r="BS276" s="745"/>
      <c r="BT276" s="745"/>
      <c r="BU276" s="745"/>
      <c r="BV276" s="745"/>
      <c r="BW276" s="745"/>
      <c r="BX276" s="745"/>
      <c r="BY276" s="745"/>
      <c r="BZ276" s="745"/>
      <c r="CA276" s="745"/>
      <c r="CB276" s="745"/>
      <c r="CC276" s="745"/>
      <c r="CD276" s="745"/>
      <c r="CE276" s="745"/>
      <c r="CF276" s="745"/>
      <c r="CG276" s="745"/>
      <c r="CH276" s="745"/>
      <c r="CI276" s="745"/>
      <c r="CJ276" s="745"/>
      <c r="CK276" s="745"/>
      <c r="CL276" s="745"/>
      <c r="CM276" s="745"/>
      <c r="CN276" s="745"/>
      <c r="CO276" s="745"/>
      <c r="CP276" s="745"/>
      <c r="CQ276" s="745"/>
      <c r="CR276" s="745"/>
      <c r="CS276" s="745"/>
      <c r="CT276" s="745"/>
      <c r="CU276" s="745"/>
      <c r="CV276" s="745"/>
      <c r="CW276" s="745"/>
      <c r="CX276" s="745"/>
      <c r="CY276" s="745"/>
      <c r="CZ276" s="745"/>
      <c r="DA276" s="745"/>
      <c r="DB276" s="745"/>
      <c r="DC276" s="745"/>
      <c r="DD276" s="745"/>
      <c r="DE276" s="745"/>
      <c r="DF276" s="745"/>
      <c r="DG276" s="745"/>
      <c r="DH276" s="745"/>
      <c r="DI276" s="745"/>
      <c r="DJ276" s="745"/>
      <c r="DK276" s="745"/>
      <c r="DL276" s="745"/>
      <c r="DM276" s="745"/>
      <c r="DN276" s="745"/>
      <c r="DO276" s="745"/>
      <c r="DP276" s="745"/>
      <c r="DQ276" s="745"/>
      <c r="DR276" s="745"/>
      <c r="DS276" s="745"/>
      <c r="DT276" s="745"/>
      <c r="DU276" s="745"/>
      <c r="DV276" s="745"/>
      <c r="DW276" s="745"/>
      <c r="DX276" s="745"/>
      <c r="DY276" s="745"/>
      <c r="DZ276" s="745"/>
      <c r="EA276" s="745"/>
      <c r="EB276" s="745"/>
      <c r="EC276" s="745"/>
      <c r="ED276" s="745"/>
      <c r="EE276" s="745"/>
      <c r="EF276" s="745"/>
      <c r="EG276" s="745"/>
      <c r="EH276" s="745"/>
      <c r="EI276" s="745"/>
      <c r="EJ276" s="745"/>
      <c r="EK276" s="745"/>
      <c r="EL276" s="745"/>
      <c r="EM276" s="745"/>
      <c r="EN276" s="745"/>
      <c r="EO276" s="745"/>
      <c r="EP276" s="745"/>
      <c r="EQ276" s="745"/>
      <c r="ER276" s="745"/>
      <c r="ES276" s="745"/>
      <c r="ET276" s="745"/>
      <c r="EU276" s="745"/>
      <c r="EV276" s="745"/>
      <c r="EW276" s="745"/>
      <c r="EX276" s="745"/>
      <c r="EY276" s="745"/>
      <c r="EZ276" s="745"/>
      <c r="FA276" s="745"/>
      <c r="FB276" s="745"/>
      <c r="FC276" s="745"/>
      <c r="FD276" s="745"/>
      <c r="FE276" s="745"/>
      <c r="FF276" s="745"/>
      <c r="FG276" s="745"/>
      <c r="FH276" s="745"/>
      <c r="FI276" s="745"/>
      <c r="FJ276" s="745"/>
      <c r="FK276" s="745"/>
      <c r="FL276" s="745"/>
      <c r="FM276" s="745"/>
      <c r="FN276" s="745"/>
      <c r="FO276" s="745"/>
      <c r="FP276" s="745"/>
      <c r="FQ276" s="745"/>
      <c r="FR276" s="745"/>
      <c r="FS276" s="745"/>
      <c r="FT276" s="745"/>
      <c r="FU276" s="745"/>
      <c r="FV276" s="745"/>
      <c r="FW276" s="745"/>
      <c r="FX276" s="745"/>
      <c r="FY276" s="745"/>
      <c r="FZ276" s="745"/>
      <c r="GA276" s="745"/>
      <c r="GB276" s="745"/>
      <c r="GC276" s="745"/>
      <c r="GD276" s="745"/>
      <c r="GE276" s="745"/>
      <c r="GF276" s="745"/>
      <c r="GG276" s="745"/>
      <c r="GH276" s="745"/>
      <c r="GI276" s="745"/>
      <c r="GJ276" s="745"/>
      <c r="GK276" s="745"/>
      <c r="GL276" s="745"/>
      <c r="GM276" s="745"/>
      <c r="GN276" s="745"/>
      <c r="GO276" s="745"/>
      <c r="GP276" s="745"/>
      <c r="GQ276" s="745"/>
      <c r="GR276" s="745"/>
      <c r="GS276" s="745"/>
      <c r="GT276" s="745"/>
      <c r="GU276" s="745"/>
      <c r="GV276" s="745"/>
      <c r="GW276" s="745"/>
      <c r="GX276" s="745"/>
      <c r="GY276" s="745"/>
      <c r="GZ276" s="745"/>
      <c r="HA276" s="745"/>
      <c r="HB276" s="745"/>
      <c r="HC276" s="745"/>
      <c r="HD276" s="745"/>
      <c r="HE276" s="745"/>
      <c r="HF276" s="745"/>
      <c r="HG276" s="745"/>
      <c r="HH276" s="745"/>
      <c r="HI276" s="745"/>
      <c r="HJ276" s="745"/>
      <c r="HK276" s="745"/>
      <c r="HL276" s="745"/>
      <c r="HM276" s="745"/>
      <c r="HN276" s="745"/>
      <c r="HO276" s="745"/>
      <c r="HP276" s="745"/>
      <c r="HQ276" s="745"/>
      <c r="HR276" s="745"/>
      <c r="HS276" s="745"/>
      <c r="HT276" s="745"/>
      <c r="HU276" s="745"/>
      <c r="HV276" s="745"/>
      <c r="HW276" s="745"/>
      <c r="HX276" s="745"/>
      <c r="HY276" s="745"/>
      <c r="HZ276" s="745"/>
      <c r="IA276" s="745"/>
      <c r="IB276" s="745"/>
      <c r="IC276" s="745"/>
      <c r="ID276" s="745"/>
      <c r="IE276" s="745"/>
      <c r="IF276" s="745"/>
      <c r="IG276" s="745"/>
      <c r="IH276" s="745"/>
      <c r="II276" s="745"/>
      <c r="IJ276" s="745"/>
      <c r="IK276" s="745"/>
      <c r="IL276" s="745"/>
      <c r="IM276" s="745"/>
      <c r="IN276" s="745"/>
    </row>
    <row r="277" spans="1:248" ht="12.75">
      <c r="A277" s="758"/>
      <c r="B277" s="758"/>
      <c r="C277" s="758"/>
      <c r="D277" s="758"/>
      <c r="E277" s="750"/>
      <c r="F277" s="758"/>
      <c r="G277" s="758"/>
      <c r="H277" s="758"/>
      <c r="I277" s="750"/>
      <c r="J277" s="758"/>
      <c r="K277" s="758"/>
      <c r="L277" s="750"/>
      <c r="M277" s="758"/>
      <c r="N277" s="758"/>
      <c r="O277" s="750"/>
      <c r="P277" s="750"/>
      <c r="Q277" s="750"/>
      <c r="R277" s="750"/>
      <c r="S277" s="750"/>
      <c r="T277" s="750"/>
      <c r="U277" s="757"/>
      <c r="V277" s="753"/>
      <c r="W277" s="745"/>
      <c r="X277" s="745"/>
      <c r="Y277" s="753"/>
      <c r="Z277" s="745"/>
      <c r="AA277" s="745"/>
      <c r="AB277" s="745"/>
      <c r="AC277" s="745"/>
      <c r="AD277" s="745"/>
      <c r="AE277" s="745"/>
      <c r="AF277" s="745"/>
      <c r="AG277" s="745"/>
      <c r="AH277" s="745"/>
      <c r="AI277" s="745"/>
      <c r="AJ277" s="745"/>
      <c r="AK277" s="745"/>
      <c r="AL277" s="745"/>
      <c r="AM277" s="745"/>
      <c r="AN277" s="745"/>
      <c r="AO277" s="745"/>
      <c r="AP277" s="745"/>
      <c r="AQ277" s="745"/>
      <c r="AR277" s="745"/>
      <c r="AS277" s="745"/>
      <c r="AT277" s="745"/>
      <c r="AU277" s="745"/>
      <c r="AV277" s="745"/>
      <c r="AW277" s="745"/>
      <c r="AX277" s="745"/>
      <c r="AY277" s="745"/>
      <c r="AZ277" s="745"/>
      <c r="BA277" s="745"/>
      <c r="BB277" s="745"/>
      <c r="BC277" s="745"/>
      <c r="BD277" s="745"/>
      <c r="BE277" s="745"/>
      <c r="BF277" s="745"/>
      <c r="BG277" s="745"/>
      <c r="BH277" s="745"/>
      <c r="BI277" s="745"/>
      <c r="BJ277" s="745"/>
      <c r="BK277" s="745"/>
      <c r="BL277" s="745"/>
      <c r="BM277" s="745"/>
      <c r="BN277" s="745"/>
      <c r="BO277" s="745"/>
      <c r="BP277" s="745"/>
      <c r="BQ277" s="745"/>
      <c r="BR277" s="745"/>
      <c r="BS277" s="745"/>
      <c r="BT277" s="745"/>
      <c r="BU277" s="745"/>
      <c r="BV277" s="745"/>
      <c r="BW277" s="745"/>
      <c r="BX277" s="745"/>
      <c r="BY277" s="745"/>
      <c r="BZ277" s="745"/>
      <c r="CA277" s="745"/>
      <c r="CB277" s="745"/>
      <c r="CC277" s="745"/>
      <c r="CD277" s="745"/>
      <c r="CE277" s="745"/>
      <c r="CF277" s="745"/>
      <c r="CG277" s="745"/>
      <c r="CH277" s="745"/>
      <c r="CI277" s="745"/>
      <c r="CJ277" s="745"/>
      <c r="CK277" s="745"/>
      <c r="CL277" s="745"/>
      <c r="CM277" s="745"/>
      <c r="CN277" s="745"/>
      <c r="CO277" s="745"/>
      <c r="CP277" s="745"/>
      <c r="CQ277" s="745"/>
      <c r="CR277" s="745"/>
      <c r="CS277" s="745"/>
      <c r="CT277" s="745"/>
      <c r="CU277" s="745"/>
      <c r="CV277" s="745"/>
      <c r="CW277" s="745"/>
      <c r="CX277" s="745"/>
      <c r="CY277" s="745"/>
      <c r="CZ277" s="745"/>
      <c r="DA277" s="745"/>
      <c r="DB277" s="745"/>
      <c r="DC277" s="745"/>
      <c r="DD277" s="745"/>
      <c r="DE277" s="745"/>
      <c r="DF277" s="745"/>
      <c r="DG277" s="745"/>
      <c r="DH277" s="745"/>
      <c r="DI277" s="745"/>
      <c r="DJ277" s="745"/>
      <c r="DK277" s="745"/>
      <c r="DL277" s="745"/>
      <c r="DM277" s="745"/>
      <c r="DN277" s="745"/>
      <c r="DO277" s="745"/>
      <c r="DP277" s="745"/>
      <c r="DQ277" s="745"/>
      <c r="DR277" s="745"/>
      <c r="DS277" s="745"/>
      <c r="DT277" s="745"/>
      <c r="DU277" s="745"/>
      <c r="DV277" s="745"/>
      <c r="DW277" s="745"/>
      <c r="DX277" s="745"/>
      <c r="DY277" s="745"/>
      <c r="DZ277" s="745"/>
      <c r="EA277" s="745"/>
      <c r="EB277" s="745"/>
      <c r="EC277" s="745"/>
      <c r="ED277" s="745"/>
      <c r="EE277" s="745"/>
      <c r="EF277" s="745"/>
      <c r="EG277" s="745"/>
      <c r="EH277" s="745"/>
      <c r="EI277" s="745"/>
      <c r="EJ277" s="745"/>
      <c r="EK277" s="745"/>
      <c r="EL277" s="745"/>
      <c r="EM277" s="745"/>
      <c r="EN277" s="745"/>
      <c r="EO277" s="745"/>
      <c r="EP277" s="745"/>
      <c r="EQ277" s="745"/>
      <c r="ER277" s="745"/>
      <c r="ES277" s="745"/>
      <c r="ET277" s="745"/>
      <c r="EU277" s="745"/>
      <c r="EV277" s="745"/>
      <c r="EW277" s="745"/>
      <c r="EX277" s="745"/>
      <c r="EY277" s="745"/>
      <c r="EZ277" s="745"/>
      <c r="FA277" s="745"/>
      <c r="FB277" s="745"/>
      <c r="FC277" s="745"/>
      <c r="FD277" s="745"/>
      <c r="FE277" s="745"/>
      <c r="FF277" s="745"/>
      <c r="FG277" s="745"/>
      <c r="FH277" s="745"/>
      <c r="FI277" s="745"/>
      <c r="FJ277" s="745"/>
      <c r="FK277" s="745"/>
      <c r="FL277" s="745"/>
      <c r="FM277" s="745"/>
      <c r="FN277" s="745"/>
      <c r="FO277" s="745"/>
      <c r="FP277" s="745"/>
      <c r="FQ277" s="745"/>
      <c r="FR277" s="745"/>
      <c r="FS277" s="745"/>
      <c r="FT277" s="745"/>
      <c r="FU277" s="745"/>
      <c r="FV277" s="745"/>
      <c r="FW277" s="745"/>
      <c r="FX277" s="745"/>
      <c r="FY277" s="745"/>
      <c r="FZ277" s="745"/>
      <c r="GA277" s="745"/>
      <c r="GB277" s="745"/>
      <c r="GC277" s="745"/>
      <c r="GD277" s="745"/>
      <c r="GE277" s="745"/>
      <c r="GF277" s="745"/>
      <c r="GG277" s="745"/>
      <c r="GH277" s="745"/>
      <c r="GI277" s="745"/>
      <c r="GJ277" s="745"/>
      <c r="GK277" s="745"/>
      <c r="GL277" s="745"/>
      <c r="GM277" s="745"/>
      <c r="GN277" s="745"/>
      <c r="GO277" s="745"/>
      <c r="GP277" s="745"/>
      <c r="GQ277" s="745"/>
      <c r="GR277" s="745"/>
      <c r="GS277" s="745"/>
      <c r="GT277" s="745"/>
      <c r="GU277" s="745"/>
      <c r="GV277" s="745"/>
      <c r="GW277" s="745"/>
      <c r="GX277" s="745"/>
      <c r="GY277" s="745"/>
      <c r="GZ277" s="745"/>
      <c r="HA277" s="745"/>
      <c r="HB277" s="745"/>
      <c r="HC277" s="745"/>
      <c r="HD277" s="745"/>
      <c r="HE277" s="745"/>
      <c r="HF277" s="745"/>
      <c r="HG277" s="745"/>
      <c r="HH277" s="745"/>
      <c r="HI277" s="745"/>
      <c r="HJ277" s="745"/>
      <c r="HK277" s="745"/>
      <c r="HL277" s="745"/>
      <c r="HM277" s="745"/>
      <c r="HN277" s="745"/>
      <c r="HO277" s="745"/>
      <c r="HP277" s="745"/>
      <c r="HQ277" s="745"/>
      <c r="HR277" s="745"/>
      <c r="HS277" s="745"/>
      <c r="HT277" s="745"/>
      <c r="HU277" s="745"/>
      <c r="HV277" s="745"/>
      <c r="HW277" s="745"/>
      <c r="HX277" s="745"/>
      <c r="HY277" s="745"/>
      <c r="HZ277" s="745"/>
      <c r="IA277" s="745"/>
      <c r="IB277" s="745"/>
      <c r="IC277" s="745"/>
      <c r="ID277" s="745"/>
      <c r="IE277" s="745"/>
      <c r="IF277" s="745"/>
      <c r="IG277" s="745"/>
      <c r="IH277" s="745"/>
      <c r="II277" s="745"/>
      <c r="IJ277" s="745"/>
      <c r="IK277" s="745"/>
      <c r="IL277" s="745"/>
      <c r="IM277" s="745"/>
      <c r="IN277" s="745"/>
    </row>
    <row r="278" spans="1:248" ht="12.75">
      <c r="A278" s="758"/>
      <c r="B278" s="758"/>
      <c r="C278" s="758"/>
      <c r="D278" s="758"/>
      <c r="E278" s="750"/>
      <c r="F278" s="758"/>
      <c r="G278" s="758"/>
      <c r="H278" s="758"/>
      <c r="I278" s="750"/>
      <c r="J278" s="758"/>
      <c r="K278" s="758"/>
      <c r="L278" s="750"/>
      <c r="M278" s="758"/>
      <c r="N278" s="758"/>
      <c r="O278" s="750"/>
      <c r="P278" s="750"/>
      <c r="Q278" s="750"/>
      <c r="R278" s="750"/>
      <c r="S278" s="750"/>
      <c r="T278" s="750"/>
      <c r="U278" s="757"/>
      <c r="V278" s="753"/>
      <c r="W278" s="745"/>
      <c r="X278" s="745"/>
      <c r="Y278" s="753"/>
      <c r="Z278" s="745"/>
      <c r="AA278" s="745"/>
      <c r="AB278" s="745"/>
      <c r="AC278" s="745"/>
      <c r="AD278" s="745"/>
      <c r="AE278" s="745"/>
      <c r="AF278" s="745"/>
      <c r="AG278" s="745"/>
      <c r="AH278" s="745"/>
      <c r="AI278" s="745"/>
      <c r="AJ278" s="745"/>
      <c r="AK278" s="745"/>
      <c r="AL278" s="745"/>
      <c r="AM278" s="745"/>
      <c r="AN278" s="745"/>
      <c r="AO278" s="745"/>
      <c r="AP278" s="745"/>
      <c r="AQ278" s="745"/>
      <c r="AR278" s="745"/>
      <c r="AS278" s="745"/>
      <c r="AT278" s="745"/>
      <c r="AU278" s="745"/>
      <c r="AV278" s="745"/>
      <c r="AW278" s="745"/>
      <c r="AX278" s="745"/>
      <c r="AY278" s="745"/>
      <c r="AZ278" s="745"/>
      <c r="BA278" s="745"/>
      <c r="BB278" s="745"/>
      <c r="BC278" s="745"/>
      <c r="BD278" s="745"/>
      <c r="BE278" s="745"/>
      <c r="BF278" s="745"/>
      <c r="BG278" s="745"/>
      <c r="BH278" s="745"/>
      <c r="BI278" s="745"/>
      <c r="BJ278" s="745"/>
      <c r="BK278" s="745"/>
      <c r="BL278" s="745"/>
      <c r="BM278" s="745"/>
      <c r="BN278" s="745"/>
      <c r="BO278" s="745"/>
      <c r="BP278" s="745"/>
      <c r="BQ278" s="745"/>
      <c r="BR278" s="745"/>
      <c r="BS278" s="745"/>
      <c r="BT278" s="745"/>
      <c r="BU278" s="745"/>
      <c r="BV278" s="745"/>
      <c r="BW278" s="745"/>
      <c r="BX278" s="745"/>
      <c r="BY278" s="745"/>
      <c r="BZ278" s="745"/>
      <c r="CA278" s="745"/>
      <c r="CB278" s="745"/>
      <c r="CC278" s="745"/>
      <c r="CD278" s="745"/>
      <c r="CE278" s="745"/>
      <c r="CF278" s="745"/>
      <c r="CG278" s="745"/>
      <c r="CH278" s="745"/>
      <c r="CI278" s="745"/>
      <c r="CJ278" s="745"/>
      <c r="CK278" s="745"/>
      <c r="CL278" s="745"/>
      <c r="CM278" s="745"/>
      <c r="CN278" s="745"/>
      <c r="CO278" s="745"/>
      <c r="CP278" s="745"/>
      <c r="CQ278" s="745"/>
      <c r="CR278" s="745"/>
      <c r="CS278" s="745"/>
      <c r="CT278" s="745"/>
      <c r="CU278" s="745"/>
      <c r="CV278" s="745"/>
      <c r="CW278" s="745"/>
      <c r="CX278" s="745"/>
      <c r="CY278" s="745"/>
      <c r="CZ278" s="745"/>
      <c r="DA278" s="745"/>
      <c r="DB278" s="745"/>
      <c r="DC278" s="745"/>
      <c r="DD278" s="745"/>
      <c r="DE278" s="745"/>
      <c r="DF278" s="745"/>
      <c r="DG278" s="745"/>
      <c r="DH278" s="745"/>
      <c r="DI278" s="745"/>
      <c r="DJ278" s="745"/>
      <c r="DK278" s="745"/>
      <c r="DL278" s="745"/>
      <c r="DM278" s="745"/>
      <c r="DN278" s="745"/>
      <c r="DO278" s="745"/>
      <c r="DP278" s="745"/>
      <c r="DQ278" s="745"/>
      <c r="DR278" s="745"/>
      <c r="DS278" s="745"/>
      <c r="DT278" s="745"/>
      <c r="DU278" s="745"/>
      <c r="DV278" s="745"/>
      <c r="DW278" s="745"/>
      <c r="DX278" s="745"/>
      <c r="DY278" s="745"/>
      <c r="DZ278" s="745"/>
      <c r="EA278" s="745"/>
      <c r="EB278" s="745"/>
      <c r="EC278" s="745"/>
      <c r="ED278" s="745"/>
      <c r="EE278" s="745"/>
      <c r="EF278" s="745"/>
      <c r="EG278" s="745"/>
      <c r="EH278" s="745"/>
      <c r="EI278" s="745"/>
      <c r="EJ278" s="745"/>
      <c r="EK278" s="745"/>
      <c r="EL278" s="745"/>
      <c r="EM278" s="745"/>
      <c r="EN278" s="745"/>
      <c r="EO278" s="745"/>
      <c r="EP278" s="745"/>
      <c r="EQ278" s="745"/>
      <c r="ER278" s="745"/>
      <c r="ES278" s="745"/>
      <c r="ET278" s="745"/>
      <c r="EU278" s="745"/>
      <c r="EV278" s="745"/>
      <c r="EW278" s="745"/>
      <c r="EX278" s="745"/>
      <c r="EY278" s="745"/>
      <c r="EZ278" s="745"/>
      <c r="FA278" s="745"/>
      <c r="FB278" s="745"/>
      <c r="FC278" s="745"/>
      <c r="FD278" s="745"/>
      <c r="FE278" s="745"/>
      <c r="FF278" s="745"/>
      <c r="FG278" s="745"/>
      <c r="FH278" s="745"/>
      <c r="FI278" s="745"/>
      <c r="FJ278" s="745"/>
      <c r="FK278" s="745"/>
      <c r="FL278" s="745"/>
      <c r="FM278" s="745"/>
      <c r="FN278" s="745"/>
      <c r="FO278" s="745"/>
      <c r="FP278" s="745"/>
      <c r="FQ278" s="745"/>
      <c r="FR278" s="745"/>
      <c r="FS278" s="745"/>
      <c r="FT278" s="745"/>
      <c r="FU278" s="745"/>
      <c r="FV278" s="745"/>
      <c r="FW278" s="745"/>
      <c r="FX278" s="745"/>
      <c r="FY278" s="745"/>
      <c r="FZ278" s="745"/>
      <c r="GA278" s="745"/>
      <c r="GB278" s="745"/>
      <c r="GC278" s="745"/>
      <c r="GD278" s="745"/>
      <c r="GE278" s="745"/>
      <c r="GF278" s="745"/>
      <c r="GG278" s="745"/>
      <c r="GH278" s="745"/>
      <c r="GI278" s="745"/>
      <c r="GJ278" s="745"/>
      <c r="GK278" s="745"/>
      <c r="GL278" s="745"/>
      <c r="GM278" s="745"/>
      <c r="GN278" s="745"/>
      <c r="GO278" s="745"/>
      <c r="GP278" s="745"/>
      <c r="GQ278" s="745"/>
      <c r="GR278" s="745"/>
      <c r="GS278" s="745"/>
      <c r="GT278" s="745"/>
      <c r="GU278" s="745"/>
      <c r="GV278" s="745"/>
      <c r="GW278" s="745"/>
      <c r="GX278" s="745"/>
      <c r="GY278" s="745"/>
      <c r="GZ278" s="745"/>
      <c r="HA278" s="745"/>
      <c r="HB278" s="745"/>
      <c r="HC278" s="745"/>
      <c r="HD278" s="745"/>
      <c r="HE278" s="745"/>
      <c r="HF278" s="745"/>
      <c r="HG278" s="745"/>
      <c r="HH278" s="745"/>
      <c r="HI278" s="745"/>
      <c r="HJ278" s="745"/>
      <c r="HK278" s="745"/>
      <c r="HL278" s="745"/>
      <c r="HM278" s="745"/>
      <c r="HN278" s="745"/>
      <c r="HO278" s="745"/>
      <c r="HP278" s="745"/>
      <c r="HQ278" s="745"/>
      <c r="HR278" s="745"/>
      <c r="HS278" s="745"/>
      <c r="HT278" s="745"/>
      <c r="HU278" s="745"/>
      <c r="HV278" s="745"/>
      <c r="HW278" s="745"/>
      <c r="HX278" s="745"/>
      <c r="HY278" s="745"/>
      <c r="HZ278" s="745"/>
      <c r="IA278" s="745"/>
      <c r="IB278" s="745"/>
      <c r="IC278" s="745"/>
      <c r="ID278" s="745"/>
      <c r="IE278" s="745"/>
      <c r="IF278" s="745"/>
      <c r="IG278" s="745"/>
      <c r="IH278" s="745"/>
      <c r="II278" s="745"/>
      <c r="IJ278" s="745"/>
      <c r="IK278" s="745"/>
      <c r="IL278" s="745"/>
      <c r="IM278" s="745"/>
      <c r="IN278" s="745"/>
    </row>
    <row r="279" spans="1:248" ht="12.75">
      <c r="A279" s="758"/>
      <c r="B279" s="758"/>
      <c r="C279" s="758"/>
      <c r="D279" s="758"/>
      <c r="E279" s="750"/>
      <c r="F279" s="758"/>
      <c r="G279" s="758"/>
      <c r="H279" s="758"/>
      <c r="I279" s="750"/>
      <c r="J279" s="758"/>
      <c r="K279" s="758"/>
      <c r="L279" s="750"/>
      <c r="M279" s="758"/>
      <c r="N279" s="758"/>
      <c r="O279" s="750"/>
      <c r="P279" s="750"/>
      <c r="Q279" s="750"/>
      <c r="R279" s="750"/>
      <c r="S279" s="750"/>
      <c r="T279" s="750"/>
      <c r="U279" s="757"/>
      <c r="V279" s="753"/>
      <c r="W279" s="745"/>
      <c r="X279" s="745"/>
      <c r="Y279" s="753"/>
      <c r="Z279" s="745"/>
      <c r="AA279" s="745"/>
      <c r="AB279" s="745"/>
      <c r="AC279" s="745"/>
      <c r="AD279" s="745"/>
      <c r="AE279" s="745"/>
      <c r="AF279" s="745"/>
      <c r="AG279" s="745"/>
      <c r="AH279" s="745"/>
      <c r="AI279" s="745"/>
      <c r="AJ279" s="745"/>
      <c r="AK279" s="745"/>
      <c r="AL279" s="745"/>
      <c r="AM279" s="745"/>
      <c r="AN279" s="745"/>
      <c r="AO279" s="745"/>
      <c r="AP279" s="745"/>
      <c r="AQ279" s="745"/>
      <c r="AR279" s="745"/>
      <c r="AS279" s="745"/>
      <c r="AT279" s="745"/>
      <c r="AU279" s="745"/>
      <c r="AV279" s="745"/>
      <c r="AW279" s="745"/>
      <c r="AX279" s="745"/>
      <c r="AY279" s="745"/>
      <c r="AZ279" s="745"/>
      <c r="BA279" s="745"/>
      <c r="BB279" s="745"/>
      <c r="BC279" s="745"/>
      <c r="BD279" s="745"/>
      <c r="BE279" s="745"/>
      <c r="BF279" s="745"/>
      <c r="BG279" s="745"/>
      <c r="BH279" s="745"/>
      <c r="BI279" s="745"/>
      <c r="BJ279" s="745"/>
      <c r="BK279" s="745"/>
      <c r="BL279" s="745"/>
      <c r="BM279" s="745"/>
      <c r="BN279" s="745"/>
      <c r="BO279" s="745"/>
      <c r="BP279" s="745"/>
      <c r="BQ279" s="745"/>
      <c r="BR279" s="745"/>
      <c r="BS279" s="745"/>
      <c r="BT279" s="745"/>
      <c r="BU279" s="745"/>
      <c r="BV279" s="745"/>
      <c r="BW279" s="745"/>
      <c r="BX279" s="745"/>
      <c r="BY279" s="745"/>
      <c r="BZ279" s="745"/>
      <c r="CA279" s="745"/>
      <c r="CB279" s="745"/>
      <c r="CC279" s="745"/>
      <c r="CD279" s="745"/>
      <c r="CE279" s="745"/>
      <c r="CF279" s="745"/>
      <c r="CG279" s="745"/>
      <c r="CH279" s="745"/>
      <c r="CI279" s="745"/>
      <c r="CJ279" s="745"/>
      <c r="CK279" s="745"/>
      <c r="CL279" s="745"/>
      <c r="CM279" s="745"/>
      <c r="CN279" s="745"/>
      <c r="CO279" s="745"/>
      <c r="CP279" s="745"/>
      <c r="CQ279" s="745"/>
      <c r="CR279" s="745"/>
      <c r="CS279" s="745"/>
      <c r="CT279" s="745"/>
      <c r="CU279" s="745"/>
      <c r="CV279" s="745"/>
      <c r="CW279" s="745"/>
      <c r="CX279" s="745"/>
      <c r="CY279" s="745"/>
      <c r="CZ279" s="745"/>
      <c r="DA279" s="745"/>
      <c r="DB279" s="745"/>
      <c r="DC279" s="745"/>
      <c r="DD279" s="745"/>
      <c r="DE279" s="745"/>
      <c r="DF279" s="745"/>
      <c r="DG279" s="745"/>
      <c r="DH279" s="745"/>
      <c r="DI279" s="745"/>
      <c r="DJ279" s="745"/>
      <c r="DK279" s="745"/>
      <c r="DL279" s="745"/>
      <c r="DM279" s="745"/>
      <c r="DN279" s="745"/>
      <c r="DO279" s="745"/>
      <c r="DP279" s="745"/>
      <c r="DQ279" s="745"/>
      <c r="DR279" s="745"/>
      <c r="DS279" s="745"/>
      <c r="DT279" s="745"/>
      <c r="DU279" s="745"/>
      <c r="DV279" s="745"/>
      <c r="DW279" s="745"/>
      <c r="DX279" s="745"/>
      <c r="DY279" s="745"/>
      <c r="DZ279" s="745"/>
      <c r="EA279" s="745"/>
      <c r="EB279" s="745"/>
      <c r="EC279" s="745"/>
      <c r="ED279" s="745"/>
      <c r="EE279" s="745"/>
      <c r="EF279" s="745"/>
      <c r="EG279" s="745"/>
      <c r="EH279" s="745"/>
      <c r="EI279" s="745"/>
      <c r="EJ279" s="745"/>
      <c r="EK279" s="745"/>
      <c r="EL279" s="745"/>
      <c r="EM279" s="745"/>
      <c r="EN279" s="745"/>
      <c r="EO279" s="745"/>
      <c r="EP279" s="745"/>
      <c r="EQ279" s="745"/>
      <c r="ER279" s="745"/>
      <c r="ES279" s="745"/>
      <c r="ET279" s="745"/>
      <c r="EU279" s="745"/>
      <c r="EV279" s="745"/>
      <c r="EW279" s="745"/>
      <c r="EX279" s="745"/>
      <c r="EY279" s="745"/>
      <c r="EZ279" s="745"/>
      <c r="FA279" s="745"/>
      <c r="FB279" s="745"/>
      <c r="FC279" s="745"/>
      <c r="FD279" s="745"/>
      <c r="FE279" s="745"/>
      <c r="FF279" s="745"/>
      <c r="FG279" s="745"/>
      <c r="FH279" s="745"/>
      <c r="FI279" s="745"/>
      <c r="FJ279" s="745"/>
      <c r="FK279" s="745"/>
      <c r="FL279" s="745"/>
      <c r="FM279" s="745"/>
      <c r="FN279" s="745"/>
      <c r="FO279" s="745"/>
      <c r="FP279" s="745"/>
      <c r="FQ279" s="745"/>
      <c r="FR279" s="745"/>
      <c r="FS279" s="745"/>
      <c r="FT279" s="745"/>
      <c r="FU279" s="745"/>
      <c r="FV279" s="745"/>
      <c r="FW279" s="745"/>
      <c r="FX279" s="745"/>
      <c r="FY279" s="745"/>
      <c r="FZ279" s="745"/>
      <c r="GA279" s="745"/>
      <c r="GB279" s="745"/>
      <c r="GC279" s="745"/>
      <c r="GD279" s="745"/>
      <c r="GE279" s="745"/>
      <c r="GF279" s="745"/>
      <c r="GG279" s="745"/>
      <c r="GH279" s="745"/>
      <c r="GI279" s="745"/>
      <c r="GJ279" s="745"/>
      <c r="GK279" s="745"/>
      <c r="GL279" s="745"/>
      <c r="GM279" s="745"/>
      <c r="GN279" s="745"/>
      <c r="GO279" s="745"/>
      <c r="GP279" s="745"/>
      <c r="GQ279" s="745"/>
      <c r="GR279" s="745"/>
      <c r="GS279" s="745"/>
      <c r="GT279" s="745"/>
      <c r="GU279" s="745"/>
      <c r="GV279" s="745"/>
      <c r="GW279" s="745"/>
      <c r="GX279" s="745"/>
      <c r="GY279" s="745"/>
      <c r="GZ279" s="745"/>
      <c r="HA279" s="745"/>
      <c r="HB279" s="745"/>
      <c r="HC279" s="745"/>
      <c r="HD279" s="745"/>
      <c r="HE279" s="745"/>
      <c r="HF279" s="745"/>
      <c r="HG279" s="745"/>
      <c r="HH279" s="745"/>
      <c r="HI279" s="745"/>
      <c r="HJ279" s="745"/>
      <c r="HK279" s="745"/>
      <c r="HL279" s="745"/>
      <c r="HM279" s="745"/>
      <c r="HN279" s="745"/>
      <c r="HO279" s="745"/>
      <c r="HP279" s="745"/>
      <c r="HQ279" s="745"/>
      <c r="HR279" s="745"/>
      <c r="HS279" s="745"/>
      <c r="HT279" s="745"/>
      <c r="HU279" s="745"/>
      <c r="HV279" s="745"/>
      <c r="HW279" s="745"/>
      <c r="HX279" s="745"/>
      <c r="HY279" s="745"/>
      <c r="HZ279" s="745"/>
      <c r="IA279" s="745"/>
      <c r="IB279" s="745"/>
      <c r="IC279" s="745"/>
      <c r="ID279" s="745"/>
      <c r="IE279" s="745"/>
      <c r="IF279" s="745"/>
      <c r="IG279" s="745"/>
      <c r="IH279" s="745"/>
      <c r="II279" s="745"/>
      <c r="IJ279" s="745"/>
      <c r="IK279" s="745"/>
      <c r="IL279" s="745"/>
      <c r="IM279" s="745"/>
      <c r="IN279" s="745"/>
    </row>
    <row r="280" spans="1:248" ht="12.75">
      <c r="A280" s="758"/>
      <c r="B280" s="758"/>
      <c r="C280" s="758"/>
      <c r="D280" s="758"/>
      <c r="E280" s="750"/>
      <c r="F280" s="758"/>
      <c r="G280" s="758"/>
      <c r="H280" s="758"/>
      <c r="I280" s="750"/>
      <c r="J280" s="758"/>
      <c r="K280" s="758"/>
      <c r="L280" s="750"/>
      <c r="M280" s="758"/>
      <c r="N280" s="758"/>
      <c r="O280" s="750"/>
      <c r="P280" s="750"/>
      <c r="Q280" s="750"/>
      <c r="R280" s="750"/>
      <c r="S280" s="750"/>
      <c r="T280" s="750"/>
      <c r="U280" s="757"/>
      <c r="V280" s="753"/>
      <c r="W280" s="745"/>
      <c r="X280" s="745"/>
      <c r="Y280" s="753"/>
      <c r="Z280" s="745"/>
      <c r="AA280" s="745"/>
      <c r="AB280" s="745"/>
      <c r="AC280" s="745"/>
      <c r="AD280" s="745"/>
      <c r="AE280" s="745"/>
      <c r="AF280" s="745"/>
      <c r="AG280" s="745"/>
      <c r="AH280" s="745"/>
      <c r="AI280" s="745"/>
      <c r="AJ280" s="745"/>
      <c r="AK280" s="745"/>
      <c r="AL280" s="745"/>
      <c r="AM280" s="745"/>
      <c r="AN280" s="745"/>
      <c r="AO280" s="745"/>
      <c r="AP280" s="745"/>
      <c r="AQ280" s="745"/>
      <c r="AR280" s="745"/>
      <c r="AS280" s="745"/>
      <c r="AT280" s="745"/>
      <c r="AU280" s="745"/>
      <c r="AV280" s="745"/>
      <c r="AW280" s="745"/>
      <c r="AX280" s="745"/>
      <c r="AY280" s="745"/>
      <c r="AZ280" s="745"/>
      <c r="BA280" s="745"/>
      <c r="BB280" s="745"/>
      <c r="BC280" s="745"/>
      <c r="BD280" s="745"/>
      <c r="BE280" s="745"/>
      <c r="BF280" s="745"/>
      <c r="BG280" s="745"/>
      <c r="BH280" s="745"/>
      <c r="BI280" s="745"/>
      <c r="BJ280" s="745"/>
      <c r="BK280" s="745"/>
      <c r="BL280" s="745"/>
      <c r="BM280" s="745"/>
      <c r="BN280" s="745"/>
      <c r="BO280" s="745"/>
      <c r="BP280" s="745"/>
      <c r="BQ280" s="745"/>
      <c r="BR280" s="745"/>
      <c r="BS280" s="745"/>
      <c r="BT280" s="745"/>
      <c r="BU280" s="745"/>
      <c r="BV280" s="745"/>
      <c r="BW280" s="745"/>
      <c r="BX280" s="745"/>
      <c r="BY280" s="745"/>
      <c r="BZ280" s="745"/>
      <c r="CA280" s="745"/>
      <c r="CB280" s="745"/>
      <c r="CC280" s="745"/>
      <c r="CD280" s="745"/>
      <c r="CE280" s="745"/>
      <c r="CF280" s="745"/>
      <c r="CG280" s="745"/>
      <c r="CH280" s="745"/>
      <c r="CI280" s="745"/>
      <c r="CJ280" s="745"/>
      <c r="CK280" s="745"/>
      <c r="CL280" s="745"/>
      <c r="CM280" s="745"/>
      <c r="CN280" s="745"/>
      <c r="CO280" s="745"/>
      <c r="CP280" s="745"/>
      <c r="CQ280" s="745"/>
      <c r="CR280" s="745"/>
      <c r="CS280" s="745"/>
      <c r="CT280" s="745"/>
      <c r="CU280" s="745"/>
      <c r="CV280" s="745"/>
      <c r="CW280" s="745"/>
      <c r="CX280" s="745"/>
      <c r="CY280" s="745"/>
      <c r="CZ280" s="745"/>
      <c r="DA280" s="745"/>
      <c r="DB280" s="745"/>
      <c r="DC280" s="745"/>
      <c r="DD280" s="745"/>
      <c r="DE280" s="745"/>
      <c r="DF280" s="745"/>
      <c r="DG280" s="745"/>
      <c r="DH280" s="745"/>
      <c r="DI280" s="745"/>
      <c r="DJ280" s="745"/>
      <c r="DK280" s="745"/>
      <c r="DL280" s="745"/>
      <c r="DM280" s="745"/>
      <c r="DN280" s="745"/>
      <c r="DO280" s="745"/>
      <c r="DP280" s="745"/>
      <c r="DQ280" s="745"/>
      <c r="DR280" s="745"/>
      <c r="DS280" s="745"/>
      <c r="DT280" s="745"/>
      <c r="DU280" s="745"/>
      <c r="DV280" s="745"/>
      <c r="DW280" s="745"/>
      <c r="DX280" s="745"/>
      <c r="DY280" s="745"/>
      <c r="DZ280" s="745"/>
      <c r="EA280" s="745"/>
      <c r="EB280" s="745"/>
      <c r="EC280" s="745"/>
      <c r="ED280" s="745"/>
      <c r="EE280" s="745"/>
      <c r="EF280" s="745"/>
      <c r="EG280" s="745"/>
      <c r="EH280" s="745"/>
      <c r="EI280" s="745"/>
      <c r="EJ280" s="745"/>
      <c r="EK280" s="745"/>
      <c r="EL280" s="745"/>
      <c r="EM280" s="745"/>
      <c r="EN280" s="745"/>
      <c r="EO280" s="745"/>
      <c r="EP280" s="745"/>
      <c r="EQ280" s="745"/>
      <c r="ER280" s="745"/>
      <c r="ES280" s="745"/>
      <c r="ET280" s="745"/>
      <c r="EU280" s="745"/>
      <c r="EV280" s="745"/>
      <c r="EW280" s="745"/>
      <c r="EX280" s="745"/>
      <c r="EY280" s="745"/>
      <c r="EZ280" s="745"/>
      <c r="FA280" s="745"/>
      <c r="FB280" s="745"/>
      <c r="FC280" s="745"/>
      <c r="FD280" s="745"/>
      <c r="FE280" s="745"/>
      <c r="FF280" s="745"/>
      <c r="FG280" s="745"/>
      <c r="FH280" s="745"/>
      <c r="FI280" s="745"/>
      <c r="FJ280" s="745"/>
      <c r="FK280" s="745"/>
      <c r="FL280" s="745"/>
      <c r="FM280" s="745"/>
      <c r="FN280" s="745"/>
      <c r="FO280" s="745"/>
      <c r="FP280" s="745"/>
      <c r="FQ280" s="745"/>
      <c r="FR280" s="745"/>
      <c r="FS280" s="745"/>
      <c r="FT280" s="745"/>
      <c r="FU280" s="745"/>
      <c r="FV280" s="745"/>
      <c r="FW280" s="745"/>
      <c r="FX280" s="745"/>
      <c r="FY280" s="745"/>
      <c r="FZ280" s="745"/>
      <c r="GA280" s="745"/>
      <c r="GB280" s="745"/>
      <c r="GC280" s="745"/>
      <c r="GD280" s="745"/>
      <c r="GE280" s="745"/>
      <c r="GF280" s="745"/>
      <c r="GG280" s="745"/>
      <c r="GH280" s="745"/>
      <c r="GI280" s="745"/>
      <c r="GJ280" s="745"/>
      <c r="GK280" s="745"/>
      <c r="GL280" s="745"/>
      <c r="GM280" s="745"/>
      <c r="GN280" s="745"/>
      <c r="GO280" s="745"/>
      <c r="GP280" s="745"/>
      <c r="GQ280" s="745"/>
      <c r="GR280" s="745"/>
      <c r="GS280" s="745"/>
      <c r="GT280" s="745"/>
      <c r="GU280" s="745"/>
      <c r="GV280" s="745"/>
      <c r="GW280" s="745"/>
      <c r="GX280" s="745"/>
      <c r="GY280" s="745"/>
      <c r="GZ280" s="745"/>
      <c r="HA280" s="745"/>
      <c r="HB280" s="745"/>
      <c r="HC280" s="745"/>
      <c r="HD280" s="745"/>
      <c r="HE280" s="745"/>
      <c r="HF280" s="745"/>
      <c r="HG280" s="745"/>
      <c r="HH280" s="745"/>
      <c r="HI280" s="745"/>
      <c r="HJ280" s="745"/>
      <c r="HK280" s="745"/>
      <c r="HL280" s="745"/>
      <c r="HM280" s="745"/>
      <c r="HN280" s="745"/>
      <c r="HO280" s="745"/>
      <c r="HP280" s="745"/>
      <c r="HQ280" s="745"/>
      <c r="HR280" s="745"/>
      <c r="HS280" s="745"/>
      <c r="HT280" s="745"/>
      <c r="HU280" s="745"/>
      <c r="HV280" s="745"/>
      <c r="HW280" s="745"/>
      <c r="HX280" s="745"/>
      <c r="HY280" s="745"/>
      <c r="HZ280" s="745"/>
      <c r="IA280" s="745"/>
      <c r="IB280" s="745"/>
      <c r="IC280" s="745"/>
      <c r="ID280" s="745"/>
      <c r="IE280" s="745"/>
      <c r="IF280" s="745"/>
      <c r="IG280" s="745"/>
      <c r="IH280" s="745"/>
      <c r="II280" s="745"/>
      <c r="IJ280" s="745"/>
      <c r="IK280" s="745"/>
      <c r="IL280" s="745"/>
      <c r="IM280" s="745"/>
      <c r="IN280" s="745"/>
    </row>
    <row r="281" spans="1:248" ht="12.75">
      <c r="A281" s="758"/>
      <c r="B281" s="758"/>
      <c r="C281" s="758"/>
      <c r="D281" s="758"/>
      <c r="E281" s="750"/>
      <c r="F281" s="758"/>
      <c r="G281" s="758"/>
      <c r="H281" s="758"/>
      <c r="I281" s="750"/>
      <c r="J281" s="758"/>
      <c r="K281" s="758"/>
      <c r="L281" s="750"/>
      <c r="M281" s="758"/>
      <c r="N281" s="758"/>
      <c r="O281" s="750"/>
      <c r="P281" s="750"/>
      <c r="Q281" s="750"/>
      <c r="R281" s="750"/>
      <c r="S281" s="750"/>
      <c r="T281" s="750"/>
      <c r="U281" s="757"/>
      <c r="V281" s="753"/>
      <c r="W281" s="745"/>
      <c r="X281" s="745"/>
      <c r="Y281" s="753"/>
      <c r="Z281" s="745"/>
      <c r="AA281" s="745"/>
      <c r="AB281" s="745"/>
      <c r="AC281" s="745"/>
      <c r="AD281" s="745"/>
      <c r="AE281" s="745"/>
      <c r="AF281" s="745"/>
      <c r="AG281" s="745"/>
      <c r="AH281" s="745"/>
      <c r="AI281" s="745"/>
      <c r="AJ281" s="745"/>
      <c r="AK281" s="745"/>
      <c r="AL281" s="745"/>
      <c r="AM281" s="745"/>
      <c r="AN281" s="745"/>
      <c r="AO281" s="745"/>
      <c r="AP281" s="745"/>
      <c r="AQ281" s="745"/>
      <c r="AR281" s="745"/>
      <c r="AS281" s="745"/>
      <c r="AT281" s="745"/>
      <c r="AU281" s="745"/>
      <c r="AV281" s="745"/>
      <c r="AW281" s="745"/>
      <c r="AX281" s="745"/>
      <c r="AY281" s="745"/>
      <c r="AZ281" s="745"/>
      <c r="BA281" s="745"/>
      <c r="BB281" s="745"/>
      <c r="BC281" s="745"/>
      <c r="BD281" s="745"/>
      <c r="BE281" s="745"/>
      <c r="BF281" s="745"/>
      <c r="BG281" s="745"/>
      <c r="BH281" s="745"/>
      <c r="BI281" s="745"/>
      <c r="BJ281" s="745"/>
      <c r="BK281" s="745"/>
      <c r="BL281" s="745"/>
      <c r="BM281" s="745"/>
      <c r="BN281" s="745"/>
      <c r="BO281" s="745"/>
      <c r="BP281" s="745"/>
      <c r="BQ281" s="745"/>
      <c r="BR281" s="745"/>
      <c r="BS281" s="745"/>
      <c r="BT281" s="745"/>
      <c r="BU281" s="745"/>
      <c r="BV281" s="745"/>
      <c r="BW281" s="745"/>
      <c r="BX281" s="745"/>
      <c r="BY281" s="745"/>
      <c r="BZ281" s="745"/>
      <c r="CA281" s="745"/>
      <c r="CB281" s="745"/>
      <c r="CC281" s="745"/>
      <c r="CD281" s="745"/>
      <c r="CE281" s="745"/>
      <c r="CF281" s="745"/>
      <c r="CG281" s="745"/>
      <c r="CH281" s="745"/>
      <c r="CI281" s="745"/>
      <c r="CJ281" s="745"/>
      <c r="CK281" s="745"/>
      <c r="CL281" s="745"/>
      <c r="CM281" s="745"/>
      <c r="CN281" s="745"/>
      <c r="CO281" s="745"/>
      <c r="CP281" s="745"/>
      <c r="CQ281" s="745"/>
      <c r="CR281" s="745"/>
      <c r="CS281" s="745"/>
      <c r="CT281" s="745"/>
      <c r="CU281" s="745"/>
      <c r="CV281" s="745"/>
      <c r="CW281" s="745"/>
      <c r="CX281" s="745"/>
      <c r="CY281" s="745"/>
      <c r="CZ281" s="745"/>
      <c r="DA281" s="745"/>
      <c r="DB281" s="745"/>
      <c r="DC281" s="745"/>
      <c r="DD281" s="745"/>
      <c r="DE281" s="745"/>
      <c r="DF281" s="745"/>
      <c r="DG281" s="745"/>
      <c r="DH281" s="745"/>
      <c r="DI281" s="745"/>
      <c r="DJ281" s="745"/>
      <c r="DK281" s="745"/>
      <c r="DL281" s="745"/>
      <c r="DM281" s="745"/>
      <c r="DN281" s="745"/>
      <c r="DO281" s="745"/>
      <c r="DP281" s="745"/>
      <c r="DQ281" s="745"/>
      <c r="DR281" s="745"/>
      <c r="DS281" s="745"/>
      <c r="DT281" s="745"/>
      <c r="DU281" s="745"/>
      <c r="DV281" s="745"/>
      <c r="DW281" s="745"/>
      <c r="DX281" s="745"/>
      <c r="DY281" s="745"/>
      <c r="DZ281" s="745"/>
      <c r="EA281" s="745"/>
      <c r="EB281" s="745"/>
      <c r="EC281" s="745"/>
      <c r="ED281" s="745"/>
      <c r="EE281" s="745"/>
      <c r="EF281" s="745"/>
      <c r="EG281" s="745"/>
      <c r="EH281" s="745"/>
      <c r="EI281" s="745"/>
      <c r="EJ281" s="745"/>
      <c r="EK281" s="745"/>
      <c r="EL281" s="745"/>
      <c r="EM281" s="745"/>
      <c r="EN281" s="745"/>
      <c r="EO281" s="745"/>
      <c r="EP281" s="745"/>
      <c r="EQ281" s="745"/>
      <c r="ER281" s="745"/>
      <c r="ES281" s="745"/>
      <c r="ET281" s="745"/>
      <c r="EU281" s="745"/>
      <c r="EV281" s="745"/>
      <c r="EW281" s="745"/>
      <c r="EX281" s="745"/>
      <c r="EY281" s="745"/>
      <c r="EZ281" s="745"/>
      <c r="FA281" s="745"/>
      <c r="FB281" s="745"/>
      <c r="FC281" s="745"/>
      <c r="FD281" s="745"/>
      <c r="FE281" s="745"/>
      <c r="FF281" s="745"/>
      <c r="FG281" s="745"/>
      <c r="FH281" s="745"/>
      <c r="FI281" s="745"/>
      <c r="FJ281" s="745"/>
      <c r="FK281" s="745"/>
      <c r="FL281" s="745"/>
      <c r="FM281" s="745"/>
      <c r="FN281" s="745"/>
      <c r="FO281" s="745"/>
      <c r="FP281" s="745"/>
      <c r="FQ281" s="745"/>
      <c r="FR281" s="745"/>
      <c r="FS281" s="745"/>
      <c r="FT281" s="745"/>
      <c r="FU281" s="745"/>
      <c r="FV281" s="745"/>
      <c r="FW281" s="745"/>
      <c r="FX281" s="745"/>
      <c r="FY281" s="745"/>
      <c r="FZ281" s="745"/>
      <c r="GA281" s="745"/>
      <c r="GB281" s="745"/>
      <c r="GC281" s="745"/>
      <c r="GD281" s="745"/>
      <c r="GE281" s="745"/>
      <c r="GF281" s="745"/>
      <c r="GG281" s="745"/>
      <c r="GH281" s="745"/>
      <c r="GI281" s="745"/>
      <c r="GJ281" s="745"/>
      <c r="GK281" s="745"/>
      <c r="GL281" s="745"/>
      <c r="GM281" s="745"/>
      <c r="GN281" s="745"/>
      <c r="GO281" s="745"/>
      <c r="GP281" s="745"/>
      <c r="GQ281" s="745"/>
      <c r="GR281" s="745"/>
      <c r="GS281" s="745"/>
      <c r="GT281" s="745"/>
      <c r="GU281" s="745"/>
      <c r="GV281" s="745"/>
      <c r="GW281" s="745"/>
      <c r="GX281" s="745"/>
      <c r="GY281" s="745"/>
      <c r="GZ281" s="745"/>
      <c r="HA281" s="745"/>
      <c r="HB281" s="745"/>
      <c r="HC281" s="745"/>
      <c r="HD281" s="745"/>
      <c r="HE281" s="745"/>
      <c r="HF281" s="745"/>
      <c r="HG281" s="745"/>
      <c r="HH281" s="745"/>
      <c r="HI281" s="745"/>
      <c r="HJ281" s="745"/>
      <c r="HK281" s="745"/>
      <c r="HL281" s="745"/>
      <c r="HM281" s="745"/>
      <c r="HN281" s="745"/>
      <c r="HO281" s="745"/>
      <c r="HP281" s="745"/>
      <c r="HQ281" s="745"/>
      <c r="HR281" s="745"/>
      <c r="HS281" s="745"/>
      <c r="HT281" s="745"/>
      <c r="HU281" s="745"/>
      <c r="HV281" s="745"/>
      <c r="HW281" s="745"/>
      <c r="HX281" s="745"/>
      <c r="HY281" s="745"/>
      <c r="HZ281" s="745"/>
      <c r="IA281" s="745"/>
      <c r="IB281" s="745"/>
      <c r="IC281" s="745"/>
      <c r="ID281" s="745"/>
      <c r="IE281" s="745"/>
      <c r="IF281" s="745"/>
      <c r="IG281" s="745"/>
      <c r="IH281" s="745"/>
      <c r="II281" s="745"/>
      <c r="IJ281" s="745"/>
      <c r="IK281" s="745"/>
      <c r="IL281" s="745"/>
      <c r="IM281" s="745"/>
      <c r="IN281" s="745"/>
    </row>
    <row r="282" spans="1:248" ht="12.75">
      <c r="A282" s="758"/>
      <c r="B282" s="758"/>
      <c r="C282" s="758"/>
      <c r="D282" s="758"/>
      <c r="E282" s="750"/>
      <c r="F282" s="758"/>
      <c r="G282" s="758"/>
      <c r="H282" s="758"/>
      <c r="I282" s="750"/>
      <c r="J282" s="758"/>
      <c r="K282" s="758"/>
      <c r="L282" s="750"/>
      <c r="M282" s="758"/>
      <c r="N282" s="758"/>
      <c r="O282" s="750"/>
      <c r="P282" s="750"/>
      <c r="Q282" s="750"/>
      <c r="R282" s="750"/>
      <c r="S282" s="750"/>
      <c r="T282" s="750"/>
      <c r="U282" s="757"/>
      <c r="V282" s="753"/>
      <c r="W282" s="745"/>
      <c r="X282" s="745"/>
      <c r="Y282" s="753"/>
      <c r="Z282" s="745"/>
      <c r="AA282" s="745"/>
      <c r="AB282" s="745"/>
      <c r="AC282" s="745"/>
      <c r="AD282" s="745"/>
      <c r="AE282" s="745"/>
      <c r="AF282" s="745"/>
      <c r="AG282" s="745"/>
      <c r="AH282" s="745"/>
      <c r="AI282" s="745"/>
      <c r="AJ282" s="745"/>
      <c r="AK282" s="745"/>
      <c r="AL282" s="745"/>
      <c r="AM282" s="745"/>
      <c r="AN282" s="745"/>
      <c r="AO282" s="745"/>
      <c r="AP282" s="745"/>
      <c r="AQ282" s="745"/>
      <c r="AR282" s="745"/>
      <c r="AS282" s="745"/>
      <c r="AT282" s="745"/>
      <c r="AU282" s="745"/>
      <c r="AV282" s="745"/>
      <c r="AW282" s="745"/>
      <c r="AX282" s="745"/>
      <c r="AY282" s="745"/>
      <c r="AZ282" s="745"/>
      <c r="BA282" s="745"/>
      <c r="BB282" s="745"/>
      <c r="BC282" s="745"/>
      <c r="BD282" s="745"/>
      <c r="BE282" s="745"/>
      <c r="BF282" s="745"/>
      <c r="BG282" s="745"/>
      <c r="BH282" s="745"/>
      <c r="BI282" s="745"/>
      <c r="BJ282" s="745"/>
      <c r="BK282" s="745"/>
      <c r="BL282" s="745"/>
      <c r="BM282" s="745"/>
      <c r="BN282" s="745"/>
      <c r="BO282" s="745"/>
      <c r="BP282" s="745"/>
      <c r="BQ282" s="745"/>
      <c r="BR282" s="745"/>
      <c r="BS282" s="745"/>
      <c r="BT282" s="745"/>
      <c r="BU282" s="745"/>
      <c r="BV282" s="745"/>
      <c r="BW282" s="745"/>
      <c r="BX282" s="745"/>
      <c r="BY282" s="745"/>
      <c r="BZ282" s="745"/>
      <c r="CA282" s="745"/>
      <c r="CB282" s="745"/>
      <c r="CC282" s="745"/>
      <c r="CD282" s="745"/>
      <c r="CE282" s="745"/>
      <c r="CF282" s="745"/>
      <c r="CG282" s="745"/>
      <c r="CH282" s="745"/>
      <c r="CI282" s="745"/>
      <c r="CJ282" s="745"/>
      <c r="CK282" s="745"/>
      <c r="CL282" s="745"/>
      <c r="CM282" s="745"/>
      <c r="CN282" s="745"/>
      <c r="CO282" s="745"/>
      <c r="CP282" s="745"/>
      <c r="CQ282" s="745"/>
      <c r="CR282" s="745"/>
      <c r="CS282" s="745"/>
      <c r="CT282" s="745"/>
      <c r="CU282" s="745"/>
      <c r="CV282" s="745"/>
      <c r="CW282" s="745"/>
      <c r="CX282" s="745"/>
      <c r="CY282" s="745"/>
      <c r="CZ282" s="745"/>
      <c r="DA282" s="745"/>
      <c r="DB282" s="745"/>
      <c r="DC282" s="745"/>
      <c r="DD282" s="745"/>
      <c r="DE282" s="745"/>
      <c r="DF282" s="745"/>
      <c r="DG282" s="745"/>
      <c r="DH282" s="745"/>
      <c r="DI282" s="745"/>
      <c r="DJ282" s="745"/>
      <c r="DK282" s="745"/>
      <c r="DL282" s="745"/>
      <c r="DM282" s="745"/>
      <c r="DN282" s="745"/>
      <c r="DO282" s="745"/>
      <c r="DP282" s="745"/>
      <c r="DQ282" s="745"/>
      <c r="DR282" s="745"/>
      <c r="DS282" s="745"/>
      <c r="DT282" s="745"/>
      <c r="DU282" s="745"/>
      <c r="DV282" s="745"/>
      <c r="DW282" s="745"/>
      <c r="DX282" s="745"/>
      <c r="DY282" s="745"/>
      <c r="DZ282" s="745"/>
      <c r="EA282" s="745"/>
      <c r="EB282" s="745"/>
      <c r="EC282" s="745"/>
      <c r="ED282" s="745"/>
      <c r="EE282" s="745"/>
      <c r="EF282" s="745"/>
      <c r="EG282" s="745"/>
      <c r="EH282" s="745"/>
      <c r="EI282" s="745"/>
      <c r="EJ282" s="745"/>
      <c r="EK282" s="745"/>
      <c r="EL282" s="745"/>
      <c r="EM282" s="745"/>
      <c r="EN282" s="745"/>
      <c r="EO282" s="745"/>
      <c r="EP282" s="745"/>
      <c r="EQ282" s="745"/>
      <c r="ER282" s="745"/>
      <c r="ES282" s="745"/>
      <c r="ET282" s="745"/>
      <c r="EU282" s="745"/>
      <c r="EV282" s="745"/>
      <c r="EW282" s="745"/>
      <c r="EX282" s="745"/>
      <c r="EY282" s="745"/>
      <c r="EZ282" s="745"/>
      <c r="FA282" s="745"/>
      <c r="FB282" s="745"/>
      <c r="FC282" s="745"/>
      <c r="FD282" s="745"/>
      <c r="FE282" s="745"/>
      <c r="FF282" s="745"/>
      <c r="FG282" s="745"/>
      <c r="FH282" s="745"/>
      <c r="FI282" s="745"/>
      <c r="FJ282" s="745"/>
      <c r="FK282" s="745"/>
      <c r="FL282" s="745"/>
      <c r="FM282" s="745"/>
      <c r="FN282" s="745"/>
      <c r="FO282" s="745"/>
      <c r="FP282" s="745"/>
      <c r="FQ282" s="745"/>
      <c r="FR282" s="745"/>
      <c r="FS282" s="745"/>
      <c r="FT282" s="745"/>
      <c r="FU282" s="745"/>
      <c r="FV282" s="745"/>
      <c r="FW282" s="745"/>
      <c r="FX282" s="745"/>
      <c r="FY282" s="745"/>
      <c r="FZ282" s="745"/>
      <c r="GA282" s="745"/>
      <c r="GB282" s="745"/>
      <c r="GC282" s="745"/>
      <c r="GD282" s="745"/>
      <c r="GE282" s="745"/>
      <c r="GF282" s="745"/>
      <c r="GG282" s="745"/>
      <c r="GH282" s="745"/>
      <c r="GI282" s="745"/>
      <c r="GJ282" s="745"/>
      <c r="GK282" s="745"/>
      <c r="GL282" s="745"/>
      <c r="GM282" s="745"/>
      <c r="GN282" s="745"/>
      <c r="GO282" s="745"/>
      <c r="GP282" s="745"/>
      <c r="GQ282" s="745"/>
      <c r="GR282" s="745"/>
      <c r="GS282" s="745"/>
      <c r="GT282" s="745"/>
      <c r="GU282" s="745"/>
      <c r="GV282" s="745"/>
      <c r="GW282" s="745"/>
      <c r="GX282" s="745"/>
      <c r="GY282" s="745"/>
      <c r="GZ282" s="745"/>
      <c r="HA282" s="745"/>
      <c r="HB282" s="745"/>
      <c r="HC282" s="745"/>
      <c r="HD282" s="745"/>
      <c r="HE282" s="745"/>
      <c r="HF282" s="745"/>
      <c r="HG282" s="745"/>
      <c r="HH282" s="745"/>
      <c r="HI282" s="745"/>
      <c r="HJ282" s="745"/>
      <c r="HK282" s="745"/>
      <c r="HL282" s="745"/>
      <c r="HM282" s="745"/>
      <c r="HN282" s="745"/>
      <c r="HO282" s="745"/>
      <c r="HP282" s="745"/>
      <c r="HQ282" s="745"/>
      <c r="HR282" s="745"/>
      <c r="HS282" s="745"/>
      <c r="HT282" s="745"/>
      <c r="HU282" s="745"/>
      <c r="HV282" s="745"/>
      <c r="HW282" s="745"/>
      <c r="HX282" s="745"/>
      <c r="HY282" s="745"/>
      <c r="HZ282" s="745"/>
      <c r="IA282" s="745"/>
      <c r="IB282" s="745"/>
      <c r="IC282" s="745"/>
      <c r="ID282" s="745"/>
      <c r="IE282" s="745"/>
      <c r="IF282" s="745"/>
      <c r="IG282" s="745"/>
      <c r="IH282" s="745"/>
      <c r="II282" s="745"/>
      <c r="IJ282" s="745"/>
      <c r="IK282" s="745"/>
      <c r="IL282" s="745"/>
      <c r="IM282" s="745"/>
      <c r="IN282" s="745"/>
    </row>
    <row r="283" spans="1:248" ht="12.75">
      <c r="A283" s="758"/>
      <c r="B283" s="758"/>
      <c r="C283" s="758"/>
      <c r="D283" s="758"/>
      <c r="E283" s="750"/>
      <c r="F283" s="758"/>
      <c r="G283" s="758"/>
      <c r="H283" s="758"/>
      <c r="I283" s="750"/>
      <c r="J283" s="758"/>
      <c r="K283" s="758"/>
      <c r="L283" s="750"/>
      <c r="M283" s="758"/>
      <c r="N283" s="758"/>
      <c r="O283" s="750"/>
      <c r="P283" s="750"/>
      <c r="Q283" s="750"/>
      <c r="R283" s="750"/>
      <c r="S283" s="750"/>
      <c r="T283" s="750"/>
      <c r="U283" s="757"/>
      <c r="V283" s="753"/>
      <c r="W283" s="745"/>
      <c r="X283" s="745"/>
      <c r="Y283" s="753"/>
      <c r="Z283" s="745"/>
      <c r="AA283" s="745"/>
      <c r="AB283" s="745"/>
      <c r="AC283" s="745"/>
      <c r="AD283" s="745"/>
      <c r="AE283" s="745"/>
      <c r="AF283" s="745"/>
      <c r="AG283" s="745"/>
      <c r="AH283" s="745"/>
      <c r="AI283" s="745"/>
      <c r="AJ283" s="745"/>
      <c r="AK283" s="745"/>
      <c r="AL283" s="745"/>
      <c r="AM283" s="745"/>
      <c r="AN283" s="745"/>
      <c r="AO283" s="745"/>
      <c r="AP283" s="745"/>
      <c r="AQ283" s="745"/>
      <c r="AR283" s="745"/>
      <c r="AS283" s="745"/>
      <c r="AT283" s="745"/>
      <c r="AU283" s="745"/>
      <c r="AV283" s="745"/>
      <c r="AW283" s="745"/>
      <c r="AX283" s="745"/>
      <c r="AY283" s="745"/>
      <c r="AZ283" s="745"/>
      <c r="BA283" s="745"/>
      <c r="BB283" s="745"/>
      <c r="BC283" s="745"/>
      <c r="BD283" s="745"/>
      <c r="BE283" s="745"/>
      <c r="BF283" s="745"/>
      <c r="BG283" s="745"/>
      <c r="BH283" s="745"/>
      <c r="BI283" s="745"/>
      <c r="BJ283" s="745"/>
      <c r="BK283" s="745"/>
      <c r="BL283" s="745"/>
      <c r="BM283" s="745"/>
      <c r="BN283" s="745"/>
      <c r="BO283" s="745"/>
      <c r="BP283" s="745"/>
      <c r="BQ283" s="745"/>
      <c r="BR283" s="745"/>
      <c r="BS283" s="745"/>
      <c r="BT283" s="745"/>
      <c r="BU283" s="745"/>
      <c r="BV283" s="745"/>
      <c r="BW283" s="745"/>
      <c r="BX283" s="745"/>
      <c r="BY283" s="745"/>
      <c r="BZ283" s="745"/>
      <c r="CA283" s="745"/>
      <c r="CB283" s="745"/>
      <c r="CC283" s="745"/>
      <c r="CD283" s="745"/>
      <c r="CE283" s="745"/>
      <c r="CF283" s="745"/>
      <c r="CG283" s="745"/>
      <c r="CH283" s="745"/>
      <c r="CI283" s="745"/>
      <c r="CJ283" s="745"/>
      <c r="CK283" s="745"/>
      <c r="CL283" s="745"/>
      <c r="CM283" s="745"/>
      <c r="CN283" s="745"/>
      <c r="CO283" s="745"/>
      <c r="CP283" s="745"/>
      <c r="CQ283" s="745"/>
      <c r="CR283" s="745"/>
      <c r="CS283" s="745"/>
      <c r="CT283" s="745"/>
      <c r="CU283" s="745"/>
      <c r="CV283" s="745"/>
      <c r="CW283" s="745"/>
      <c r="CX283" s="745"/>
      <c r="CY283" s="745"/>
      <c r="CZ283" s="745"/>
      <c r="DA283" s="745"/>
      <c r="DB283" s="745"/>
      <c r="DC283" s="745"/>
      <c r="DD283" s="745"/>
      <c r="DE283" s="745"/>
      <c r="DF283" s="745"/>
      <c r="DG283" s="745"/>
      <c r="DH283" s="745"/>
      <c r="DI283" s="745"/>
      <c r="DJ283" s="745"/>
      <c r="DK283" s="745"/>
      <c r="DL283" s="745"/>
      <c r="DM283" s="745"/>
      <c r="DN283" s="745"/>
      <c r="DO283" s="745"/>
      <c r="DP283" s="745"/>
      <c r="DQ283" s="745"/>
      <c r="DR283" s="745"/>
      <c r="DS283" s="745"/>
      <c r="DT283" s="745"/>
      <c r="DU283" s="745"/>
      <c r="DV283" s="745"/>
      <c r="DW283" s="745"/>
      <c r="DX283" s="745"/>
      <c r="DY283" s="745"/>
      <c r="DZ283" s="745"/>
      <c r="EA283" s="745"/>
      <c r="EB283" s="745"/>
      <c r="EC283" s="745"/>
      <c r="ED283" s="745"/>
      <c r="EE283" s="745"/>
      <c r="EF283" s="745"/>
      <c r="EG283" s="745"/>
      <c r="EH283" s="745"/>
      <c r="EI283" s="745"/>
      <c r="EJ283" s="745"/>
      <c r="EK283" s="745"/>
      <c r="EL283" s="745"/>
      <c r="EM283" s="745"/>
      <c r="EN283" s="745"/>
      <c r="EO283" s="745"/>
      <c r="EP283" s="745"/>
      <c r="EQ283" s="745"/>
      <c r="ER283" s="745"/>
      <c r="ES283" s="745"/>
      <c r="ET283" s="745"/>
      <c r="EU283" s="745"/>
      <c r="EV283" s="745"/>
      <c r="EW283" s="745"/>
      <c r="EX283" s="745"/>
      <c r="EY283" s="745"/>
      <c r="EZ283" s="745"/>
      <c r="FA283" s="745"/>
      <c r="FB283" s="745"/>
      <c r="FC283" s="745"/>
      <c r="FD283" s="745"/>
      <c r="FE283" s="745"/>
      <c r="FF283" s="745"/>
      <c r="FG283" s="745"/>
      <c r="FH283" s="745"/>
      <c r="FI283" s="745"/>
      <c r="FJ283" s="745"/>
      <c r="FK283" s="745"/>
      <c r="FL283" s="745"/>
      <c r="FM283" s="745"/>
      <c r="FN283" s="745"/>
      <c r="FO283" s="745"/>
      <c r="FP283" s="745"/>
      <c r="FQ283" s="745"/>
      <c r="FR283" s="745"/>
      <c r="FS283" s="745"/>
      <c r="FT283" s="745"/>
      <c r="FU283" s="745"/>
      <c r="FV283" s="745"/>
      <c r="FW283" s="745"/>
      <c r="FX283" s="745"/>
      <c r="FY283" s="745"/>
      <c r="FZ283" s="745"/>
      <c r="GA283" s="745"/>
      <c r="GB283" s="745"/>
      <c r="GC283" s="745"/>
      <c r="GD283" s="745"/>
      <c r="GE283" s="745"/>
      <c r="GF283" s="745"/>
      <c r="GG283" s="745"/>
      <c r="GH283" s="745"/>
      <c r="GI283" s="745"/>
      <c r="GJ283" s="745"/>
      <c r="GK283" s="745"/>
      <c r="GL283" s="745"/>
      <c r="GM283" s="745"/>
      <c r="GN283" s="745"/>
      <c r="GO283" s="745"/>
      <c r="GP283" s="745"/>
      <c r="GQ283" s="745"/>
      <c r="GR283" s="745"/>
      <c r="GS283" s="745"/>
      <c r="GT283" s="745"/>
      <c r="GU283" s="745"/>
      <c r="GV283" s="745"/>
      <c r="GW283" s="745"/>
      <c r="GX283" s="745"/>
      <c r="GY283" s="745"/>
      <c r="GZ283" s="745"/>
      <c r="HA283" s="745"/>
      <c r="HB283" s="745"/>
      <c r="HC283" s="745"/>
      <c r="HD283" s="745"/>
      <c r="HE283" s="745"/>
      <c r="HF283" s="745"/>
      <c r="HG283" s="745"/>
      <c r="HH283" s="745"/>
      <c r="HI283" s="745"/>
      <c r="HJ283" s="745"/>
      <c r="HK283" s="745"/>
      <c r="HL283" s="745"/>
      <c r="HM283" s="745"/>
      <c r="HN283" s="745"/>
      <c r="HO283" s="745"/>
      <c r="HP283" s="745"/>
      <c r="HQ283" s="745"/>
      <c r="HR283" s="745"/>
      <c r="HS283" s="745"/>
      <c r="HT283" s="745"/>
      <c r="HU283" s="745"/>
      <c r="HV283" s="745"/>
      <c r="HW283" s="745"/>
      <c r="HX283" s="745"/>
      <c r="HY283" s="745"/>
      <c r="HZ283" s="745"/>
      <c r="IA283" s="745"/>
      <c r="IB283" s="745"/>
      <c r="IC283" s="745"/>
      <c r="ID283" s="745"/>
      <c r="IE283" s="745"/>
      <c r="IF283" s="745"/>
      <c r="IG283" s="745"/>
      <c r="IH283" s="745"/>
      <c r="II283" s="745"/>
      <c r="IJ283" s="745"/>
      <c r="IK283" s="745"/>
      <c r="IL283" s="745"/>
      <c r="IM283" s="745"/>
      <c r="IN283" s="745"/>
    </row>
    <row r="284" spans="1:248" ht="12.75">
      <c r="A284" s="758"/>
      <c r="B284" s="758"/>
      <c r="C284" s="758"/>
      <c r="D284" s="758"/>
      <c r="E284" s="750"/>
      <c r="F284" s="758"/>
      <c r="G284" s="758"/>
      <c r="H284" s="758"/>
      <c r="I284" s="750"/>
      <c r="J284" s="758"/>
      <c r="K284" s="758"/>
      <c r="L284" s="750"/>
      <c r="M284" s="758"/>
      <c r="N284" s="758"/>
      <c r="O284" s="750"/>
      <c r="P284" s="750"/>
      <c r="Q284" s="750"/>
      <c r="R284" s="750"/>
      <c r="S284" s="750"/>
      <c r="T284" s="750"/>
      <c r="U284" s="757"/>
      <c r="V284" s="753"/>
      <c r="W284" s="745"/>
      <c r="X284" s="745"/>
      <c r="Y284" s="753"/>
      <c r="Z284" s="745"/>
      <c r="AA284" s="745"/>
      <c r="AB284" s="745"/>
      <c r="AC284" s="745"/>
      <c r="AD284" s="745"/>
      <c r="AE284" s="745"/>
      <c r="AF284" s="745"/>
      <c r="AG284" s="745"/>
      <c r="AH284" s="745"/>
      <c r="AI284" s="745"/>
      <c r="AJ284" s="745"/>
      <c r="AK284" s="745"/>
      <c r="AL284" s="745"/>
      <c r="AM284" s="745"/>
      <c r="AN284" s="745"/>
      <c r="AO284" s="745"/>
      <c r="AP284" s="745"/>
      <c r="AQ284" s="745"/>
      <c r="AR284" s="745"/>
      <c r="AS284" s="745"/>
      <c r="AT284" s="745"/>
      <c r="AU284" s="745"/>
      <c r="AV284" s="745"/>
      <c r="AW284" s="745"/>
      <c r="AX284" s="745"/>
      <c r="AY284" s="745"/>
      <c r="AZ284" s="745"/>
      <c r="BA284" s="745"/>
      <c r="BB284" s="745"/>
      <c r="BC284" s="745"/>
      <c r="BD284" s="745"/>
      <c r="BE284" s="745"/>
      <c r="BF284" s="745"/>
      <c r="BG284" s="745"/>
      <c r="BH284" s="745"/>
      <c r="BI284" s="745"/>
      <c r="BJ284" s="745"/>
      <c r="BK284" s="745"/>
      <c r="BL284" s="745"/>
      <c r="BM284" s="745"/>
      <c r="BN284" s="745"/>
      <c r="BO284" s="745"/>
      <c r="BP284" s="745"/>
      <c r="BQ284" s="745"/>
      <c r="BR284" s="745"/>
      <c r="BS284" s="745"/>
      <c r="BT284" s="745"/>
      <c r="BU284" s="745"/>
      <c r="BV284" s="745"/>
      <c r="BW284" s="745"/>
      <c r="BX284" s="745"/>
      <c r="BY284" s="745"/>
      <c r="BZ284" s="745"/>
      <c r="CA284" s="745"/>
      <c r="CB284" s="745"/>
      <c r="CC284" s="745"/>
      <c r="CD284" s="745"/>
      <c r="CE284" s="745"/>
      <c r="CF284" s="745"/>
      <c r="CG284" s="745"/>
      <c r="CH284" s="745"/>
      <c r="CI284" s="745"/>
      <c r="CJ284" s="745"/>
      <c r="CK284" s="745"/>
      <c r="CL284" s="745"/>
      <c r="CM284" s="745"/>
      <c r="CN284" s="745"/>
      <c r="CO284" s="745"/>
      <c r="CP284" s="745"/>
      <c r="CQ284" s="745"/>
      <c r="CR284" s="745"/>
      <c r="CS284" s="745"/>
      <c r="CT284" s="745"/>
      <c r="CU284" s="745"/>
      <c r="CV284" s="745"/>
      <c r="CW284" s="745"/>
      <c r="CX284" s="745"/>
      <c r="CY284" s="745"/>
      <c r="CZ284" s="745"/>
      <c r="DA284" s="745"/>
      <c r="DB284" s="745"/>
      <c r="DC284" s="745"/>
      <c r="DD284" s="745"/>
      <c r="DE284" s="745"/>
      <c r="DF284" s="745"/>
      <c r="DG284" s="745"/>
      <c r="DH284" s="745"/>
      <c r="DI284" s="745"/>
      <c r="DJ284" s="745"/>
      <c r="DK284" s="745"/>
      <c r="DL284" s="745"/>
      <c r="DM284" s="745"/>
      <c r="DN284" s="745"/>
      <c r="DO284" s="745"/>
      <c r="DP284" s="745"/>
      <c r="DQ284" s="745"/>
      <c r="DR284" s="745"/>
      <c r="DS284" s="745"/>
      <c r="DT284" s="745"/>
      <c r="DU284" s="745"/>
      <c r="DV284" s="745"/>
      <c r="DW284" s="745"/>
      <c r="DX284" s="745"/>
      <c r="DY284" s="745"/>
      <c r="DZ284" s="745"/>
      <c r="EA284" s="745"/>
      <c r="EB284" s="745"/>
      <c r="EC284" s="745"/>
      <c r="ED284" s="745"/>
      <c r="EE284" s="745"/>
      <c r="EF284" s="745"/>
      <c r="EG284" s="745"/>
      <c r="EH284" s="745"/>
      <c r="EI284" s="745"/>
      <c r="EJ284" s="745"/>
      <c r="EK284" s="745"/>
      <c r="EL284" s="745"/>
      <c r="EM284" s="745"/>
      <c r="EN284" s="745"/>
      <c r="EO284" s="745"/>
      <c r="EP284" s="745"/>
      <c r="EQ284" s="745"/>
      <c r="ER284" s="745"/>
      <c r="ES284" s="745"/>
      <c r="ET284" s="745"/>
      <c r="EU284" s="745"/>
      <c r="EV284" s="745"/>
      <c r="EW284" s="745"/>
      <c r="EX284" s="745"/>
      <c r="EY284" s="745"/>
      <c r="EZ284" s="745"/>
      <c r="FA284" s="745"/>
      <c r="FB284" s="745"/>
      <c r="FC284" s="745"/>
      <c r="FD284" s="745"/>
      <c r="FE284" s="745"/>
      <c r="FF284" s="745"/>
      <c r="FG284" s="745"/>
      <c r="FH284" s="745"/>
      <c r="FI284" s="745"/>
      <c r="FJ284" s="745"/>
      <c r="FK284" s="745"/>
      <c r="FL284" s="745"/>
      <c r="FM284" s="745"/>
      <c r="FN284" s="745"/>
      <c r="FO284" s="745"/>
      <c r="FP284" s="745"/>
      <c r="FQ284" s="745"/>
      <c r="FR284" s="745"/>
      <c r="FS284" s="745"/>
      <c r="FT284" s="745"/>
      <c r="FU284" s="745"/>
      <c r="FV284" s="745"/>
      <c r="FW284" s="745"/>
      <c r="FX284" s="745"/>
      <c r="FY284" s="745"/>
      <c r="FZ284" s="745"/>
      <c r="GA284" s="745"/>
      <c r="GB284" s="745"/>
      <c r="GC284" s="745"/>
      <c r="GD284" s="745"/>
      <c r="GE284" s="745"/>
      <c r="GF284" s="745"/>
      <c r="GG284" s="745"/>
      <c r="GH284" s="745"/>
      <c r="GI284" s="745"/>
      <c r="GJ284" s="745"/>
      <c r="GK284" s="745"/>
      <c r="GL284" s="745"/>
      <c r="GM284" s="745"/>
      <c r="GN284" s="745"/>
      <c r="GO284" s="745"/>
      <c r="GP284" s="745"/>
      <c r="GQ284" s="745"/>
      <c r="GR284" s="745"/>
      <c r="GS284" s="745"/>
      <c r="GT284" s="745"/>
      <c r="GU284" s="745"/>
      <c r="GV284" s="745"/>
      <c r="GW284" s="745"/>
      <c r="GX284" s="745"/>
      <c r="GY284" s="745"/>
      <c r="GZ284" s="745"/>
      <c r="HA284" s="745"/>
      <c r="HB284" s="745"/>
      <c r="HC284" s="745"/>
      <c r="HD284" s="745"/>
      <c r="HE284" s="745"/>
      <c r="HF284" s="745"/>
      <c r="HG284" s="745"/>
      <c r="HH284" s="745"/>
      <c r="HI284" s="745"/>
      <c r="HJ284" s="745"/>
      <c r="HK284" s="745"/>
      <c r="HL284" s="745"/>
      <c r="HM284" s="745"/>
      <c r="HN284" s="745"/>
      <c r="HO284" s="745"/>
      <c r="HP284" s="745"/>
      <c r="HQ284" s="745"/>
      <c r="HR284" s="745"/>
      <c r="HS284" s="745"/>
      <c r="HT284" s="745"/>
      <c r="HU284" s="745"/>
      <c r="HV284" s="745"/>
      <c r="HW284" s="745"/>
      <c r="HX284" s="745"/>
      <c r="HY284" s="745"/>
      <c r="HZ284" s="745"/>
      <c r="IA284" s="745"/>
      <c r="IB284" s="745"/>
      <c r="IC284" s="745"/>
      <c r="ID284" s="745"/>
      <c r="IE284" s="745"/>
      <c r="IF284" s="745"/>
      <c r="IG284" s="745"/>
      <c r="IH284" s="745"/>
      <c r="II284" s="745"/>
      <c r="IJ284" s="745"/>
      <c r="IK284" s="745"/>
      <c r="IL284" s="745"/>
      <c r="IM284" s="745"/>
      <c r="IN284" s="745"/>
    </row>
    <row r="285" spans="1:248" ht="12.75">
      <c r="A285" s="758"/>
      <c r="B285" s="758"/>
      <c r="C285" s="758"/>
      <c r="D285" s="758"/>
      <c r="E285" s="750"/>
      <c r="F285" s="758"/>
      <c r="G285" s="758"/>
      <c r="H285" s="758"/>
      <c r="I285" s="750"/>
      <c r="J285" s="758"/>
      <c r="K285" s="758"/>
      <c r="L285" s="750"/>
      <c r="M285" s="758"/>
      <c r="N285" s="758"/>
      <c r="O285" s="750"/>
      <c r="P285" s="750"/>
      <c r="Q285" s="750"/>
      <c r="R285" s="750"/>
      <c r="S285" s="750"/>
      <c r="T285" s="750"/>
      <c r="U285" s="757"/>
      <c r="V285" s="753"/>
      <c r="W285" s="745"/>
      <c r="X285" s="745"/>
      <c r="Y285" s="753"/>
      <c r="Z285" s="745"/>
      <c r="AA285" s="745"/>
      <c r="AB285" s="745"/>
      <c r="AC285" s="745"/>
      <c r="AD285" s="745"/>
      <c r="AE285" s="745"/>
      <c r="AF285" s="745"/>
      <c r="AG285" s="745"/>
      <c r="AH285" s="745"/>
      <c r="AI285" s="745"/>
      <c r="AJ285" s="745"/>
      <c r="AK285" s="745"/>
      <c r="AL285" s="745"/>
      <c r="AM285" s="745"/>
      <c r="AN285" s="745"/>
      <c r="AO285" s="745"/>
      <c r="AP285" s="745"/>
      <c r="AQ285" s="745"/>
      <c r="AR285" s="745"/>
      <c r="AS285" s="745"/>
      <c r="AT285" s="745"/>
      <c r="AU285" s="745"/>
      <c r="AV285" s="745"/>
      <c r="AW285" s="745"/>
      <c r="AX285" s="745"/>
      <c r="AY285" s="745"/>
      <c r="AZ285" s="745"/>
      <c r="BA285" s="745"/>
      <c r="BB285" s="745"/>
      <c r="BC285" s="745"/>
      <c r="BD285" s="745"/>
      <c r="BE285" s="745"/>
      <c r="BF285" s="745"/>
      <c r="BG285" s="745"/>
      <c r="BH285" s="745"/>
      <c r="BI285" s="745"/>
      <c r="BJ285" s="745"/>
      <c r="BK285" s="745"/>
      <c r="BL285" s="745"/>
      <c r="BM285" s="745"/>
      <c r="BN285" s="745"/>
      <c r="BO285" s="745"/>
      <c r="BP285" s="745"/>
      <c r="BQ285" s="745"/>
      <c r="BR285" s="745"/>
      <c r="BS285" s="745"/>
      <c r="BT285" s="745"/>
      <c r="BU285" s="745"/>
      <c r="BV285" s="745"/>
      <c r="BW285" s="745"/>
      <c r="BX285" s="745"/>
      <c r="BY285" s="745"/>
      <c r="BZ285" s="745"/>
      <c r="CA285" s="745"/>
      <c r="CB285" s="745"/>
      <c r="CC285" s="745"/>
      <c r="CD285" s="745"/>
      <c r="CE285" s="745"/>
      <c r="CF285" s="745"/>
      <c r="CG285" s="745"/>
      <c r="CH285" s="745"/>
      <c r="CI285" s="745"/>
      <c r="CJ285" s="745"/>
      <c r="CK285" s="745"/>
      <c r="CL285" s="745"/>
      <c r="CM285" s="745"/>
      <c r="CN285" s="745"/>
      <c r="CO285" s="745"/>
      <c r="CP285" s="745"/>
      <c r="CQ285" s="745"/>
      <c r="CR285" s="745"/>
      <c r="CS285" s="745"/>
      <c r="CT285" s="745"/>
      <c r="CU285" s="745"/>
      <c r="CV285" s="745"/>
      <c r="CW285" s="745"/>
      <c r="CX285" s="745"/>
      <c r="CY285" s="745"/>
      <c r="CZ285" s="745"/>
      <c r="DA285" s="745"/>
      <c r="DB285" s="745"/>
      <c r="DC285" s="745"/>
      <c r="DD285" s="745"/>
      <c r="DE285" s="745"/>
      <c r="DF285" s="745"/>
      <c r="DG285" s="745"/>
      <c r="DH285" s="745"/>
      <c r="DI285" s="745"/>
      <c r="DJ285" s="745"/>
      <c r="DK285" s="745"/>
      <c r="DL285" s="745"/>
      <c r="DM285" s="745"/>
      <c r="DN285" s="745"/>
      <c r="DO285" s="745"/>
      <c r="DP285" s="745"/>
      <c r="DQ285" s="745"/>
      <c r="DR285" s="745"/>
      <c r="DS285" s="745"/>
      <c r="DT285" s="745"/>
      <c r="DU285" s="745"/>
      <c r="DV285" s="745"/>
      <c r="DW285" s="745"/>
      <c r="DX285" s="745"/>
      <c r="DY285" s="745"/>
      <c r="DZ285" s="745"/>
      <c r="EA285" s="745"/>
      <c r="EB285" s="745"/>
      <c r="EC285" s="745"/>
      <c r="ED285" s="745"/>
      <c r="EE285" s="745"/>
      <c r="EF285" s="745"/>
      <c r="EG285" s="745"/>
      <c r="EH285" s="745"/>
      <c r="EI285" s="745"/>
      <c r="EJ285" s="745"/>
      <c r="EK285" s="745"/>
      <c r="EL285" s="745"/>
      <c r="EM285" s="745"/>
      <c r="EN285" s="745"/>
      <c r="EO285" s="745"/>
      <c r="EP285" s="745"/>
      <c r="EQ285" s="745"/>
      <c r="ER285" s="745"/>
      <c r="ES285" s="745"/>
      <c r="ET285" s="745"/>
      <c r="EU285" s="745"/>
      <c r="EV285" s="745"/>
      <c r="EW285" s="745"/>
      <c r="EX285" s="745"/>
      <c r="EY285" s="745"/>
      <c r="EZ285" s="745"/>
      <c r="FA285" s="745"/>
      <c r="FB285" s="745"/>
      <c r="FC285" s="745"/>
      <c r="FD285" s="745"/>
      <c r="FE285" s="745"/>
      <c r="FF285" s="745"/>
      <c r="FG285" s="745"/>
      <c r="FH285" s="745"/>
      <c r="FI285" s="745"/>
      <c r="FJ285" s="745"/>
      <c r="FK285" s="745"/>
      <c r="FL285" s="745"/>
      <c r="FM285" s="745"/>
      <c r="FN285" s="745"/>
      <c r="FO285" s="745"/>
      <c r="FP285" s="745"/>
      <c r="FQ285" s="745"/>
      <c r="FR285" s="745"/>
      <c r="FS285" s="745"/>
      <c r="FT285" s="745"/>
      <c r="FU285" s="745"/>
      <c r="FV285" s="745"/>
      <c r="FW285" s="745"/>
      <c r="FX285" s="745"/>
      <c r="FY285" s="745"/>
      <c r="FZ285" s="745"/>
      <c r="GA285" s="745"/>
      <c r="GB285" s="745"/>
      <c r="GC285" s="745"/>
      <c r="GD285" s="745"/>
      <c r="GE285" s="745"/>
      <c r="GF285" s="745"/>
      <c r="GG285" s="745"/>
      <c r="GH285" s="745"/>
      <c r="GI285" s="745"/>
      <c r="GJ285" s="745"/>
      <c r="GK285" s="745"/>
      <c r="GL285" s="745"/>
      <c r="GM285" s="745"/>
      <c r="GN285" s="745"/>
      <c r="GO285" s="745"/>
      <c r="GP285" s="745"/>
      <c r="GQ285" s="745"/>
      <c r="GR285" s="745"/>
      <c r="GS285" s="745"/>
      <c r="GT285" s="745"/>
      <c r="GU285" s="745"/>
      <c r="GV285" s="745"/>
      <c r="GW285" s="745"/>
      <c r="GX285" s="745"/>
      <c r="GY285" s="745"/>
      <c r="GZ285" s="745"/>
      <c r="HA285" s="745"/>
      <c r="HB285" s="745"/>
      <c r="HC285" s="745"/>
      <c r="HD285" s="745"/>
      <c r="HE285" s="745"/>
      <c r="HF285" s="745"/>
      <c r="HG285" s="745"/>
      <c r="HH285" s="745"/>
      <c r="HI285" s="745"/>
      <c r="HJ285" s="745"/>
      <c r="HK285" s="745"/>
      <c r="HL285" s="745"/>
      <c r="HM285" s="745"/>
      <c r="HN285" s="745"/>
      <c r="HO285" s="745"/>
      <c r="HP285" s="745"/>
      <c r="HQ285" s="745"/>
      <c r="HR285" s="745"/>
      <c r="HS285" s="745"/>
      <c r="HT285" s="745"/>
      <c r="HU285" s="745"/>
      <c r="HV285" s="745"/>
      <c r="HW285" s="745"/>
      <c r="HX285" s="745"/>
      <c r="HY285" s="745"/>
      <c r="HZ285" s="745"/>
      <c r="IA285" s="745"/>
      <c r="IB285" s="745"/>
      <c r="IC285" s="745"/>
      <c r="ID285" s="745"/>
      <c r="IE285" s="745"/>
      <c r="IF285" s="745"/>
      <c r="IG285" s="745"/>
      <c r="IH285" s="745"/>
      <c r="II285" s="745"/>
      <c r="IJ285" s="745"/>
      <c r="IK285" s="745"/>
      <c r="IL285" s="745"/>
      <c r="IM285" s="745"/>
      <c r="IN285" s="745"/>
    </row>
    <row r="286" spans="1:248" ht="12.75">
      <c r="A286" s="758"/>
      <c r="B286" s="758"/>
      <c r="C286" s="758"/>
      <c r="D286" s="758"/>
      <c r="E286" s="750"/>
      <c r="F286" s="758"/>
      <c r="G286" s="758"/>
      <c r="H286" s="758"/>
      <c r="I286" s="750"/>
      <c r="J286" s="758"/>
      <c r="K286" s="758"/>
      <c r="L286" s="750"/>
      <c r="M286" s="758"/>
      <c r="N286" s="758"/>
      <c r="O286" s="750"/>
      <c r="P286" s="750"/>
      <c r="Q286" s="750"/>
      <c r="R286" s="750"/>
      <c r="S286" s="750"/>
      <c r="T286" s="750"/>
      <c r="U286" s="757"/>
      <c r="V286" s="753"/>
      <c r="W286" s="745"/>
      <c r="X286" s="745"/>
      <c r="Y286" s="753"/>
      <c r="Z286" s="745"/>
      <c r="AA286" s="745"/>
      <c r="AB286" s="745"/>
      <c r="AC286" s="745"/>
      <c r="AD286" s="745"/>
      <c r="AE286" s="745"/>
      <c r="AF286" s="745"/>
      <c r="AG286" s="745"/>
      <c r="AH286" s="745"/>
      <c r="AI286" s="745"/>
      <c r="AJ286" s="745"/>
      <c r="AK286" s="745"/>
      <c r="AL286" s="745"/>
      <c r="AM286" s="745"/>
      <c r="AN286" s="745"/>
      <c r="AO286" s="745"/>
      <c r="AP286" s="745"/>
      <c r="AQ286" s="745"/>
      <c r="AR286" s="745"/>
      <c r="AS286" s="745"/>
      <c r="AT286" s="745"/>
      <c r="AU286" s="745"/>
      <c r="AV286" s="745"/>
      <c r="AW286" s="745"/>
      <c r="AX286" s="745"/>
      <c r="AY286" s="745"/>
      <c r="AZ286" s="745"/>
      <c r="BA286" s="745"/>
      <c r="BB286" s="745"/>
      <c r="BC286" s="745"/>
      <c r="BD286" s="745"/>
      <c r="BE286" s="745"/>
      <c r="BF286" s="745"/>
      <c r="BG286" s="745"/>
      <c r="BH286" s="745"/>
      <c r="BI286" s="745"/>
      <c r="BJ286" s="745"/>
      <c r="BK286" s="745"/>
      <c r="BL286" s="745"/>
      <c r="BM286" s="745"/>
      <c r="BN286" s="745"/>
      <c r="BO286" s="745"/>
      <c r="BP286" s="745"/>
      <c r="BQ286" s="745"/>
      <c r="BR286" s="745"/>
      <c r="BS286" s="745"/>
      <c r="BT286" s="745"/>
      <c r="BU286" s="745"/>
      <c r="BV286" s="745"/>
      <c r="BW286" s="745"/>
      <c r="BX286" s="745"/>
      <c r="BY286" s="745"/>
      <c r="BZ286" s="745"/>
      <c r="CA286" s="745"/>
      <c r="CB286" s="745"/>
      <c r="CC286" s="745"/>
      <c r="CD286" s="745"/>
      <c r="CE286" s="745"/>
      <c r="CF286" s="745"/>
      <c r="CG286" s="745"/>
      <c r="CH286" s="745"/>
      <c r="CI286" s="745"/>
      <c r="CJ286" s="745"/>
      <c r="CK286" s="745"/>
      <c r="CL286" s="745"/>
      <c r="CM286" s="745"/>
      <c r="CN286" s="745"/>
      <c r="CO286" s="745"/>
      <c r="CP286" s="745"/>
      <c r="CQ286" s="745"/>
      <c r="CR286" s="745"/>
      <c r="CS286" s="745"/>
      <c r="CT286" s="745"/>
      <c r="CU286" s="745"/>
      <c r="CV286" s="745"/>
      <c r="CW286" s="745"/>
      <c r="CX286" s="745"/>
      <c r="CY286" s="745"/>
      <c r="CZ286" s="745"/>
      <c r="DA286" s="745"/>
      <c r="DB286" s="745"/>
      <c r="DC286" s="745"/>
      <c r="DD286" s="745"/>
      <c r="DE286" s="745"/>
      <c r="DF286" s="745"/>
      <c r="DG286" s="745"/>
      <c r="DH286" s="745"/>
      <c r="DI286" s="745"/>
      <c r="DJ286" s="745"/>
      <c r="DK286" s="745"/>
      <c r="DL286" s="745"/>
      <c r="DM286" s="745"/>
      <c r="DN286" s="745"/>
      <c r="DO286" s="745"/>
      <c r="DP286" s="745"/>
      <c r="DQ286" s="745"/>
      <c r="DR286" s="745"/>
      <c r="DS286" s="745"/>
      <c r="DT286" s="745"/>
      <c r="DU286" s="745"/>
      <c r="DV286" s="745"/>
      <c r="DW286" s="745"/>
      <c r="DX286" s="745"/>
      <c r="DY286" s="745"/>
      <c r="DZ286" s="745"/>
      <c r="EA286" s="745"/>
      <c r="EB286" s="745"/>
      <c r="EC286" s="745"/>
      <c r="ED286" s="745"/>
      <c r="EE286" s="745"/>
      <c r="EF286" s="745"/>
      <c r="EG286" s="745"/>
      <c r="EH286" s="745"/>
      <c r="EI286" s="745"/>
      <c r="EJ286" s="745"/>
      <c r="EK286" s="745"/>
      <c r="EL286" s="745"/>
      <c r="EM286" s="745"/>
      <c r="EN286" s="745"/>
      <c r="EO286" s="745"/>
      <c r="EP286" s="745"/>
      <c r="EQ286" s="745"/>
      <c r="ER286" s="745"/>
      <c r="ES286" s="745"/>
      <c r="ET286" s="745"/>
      <c r="EU286" s="745"/>
      <c r="EV286" s="745"/>
      <c r="EW286" s="745"/>
      <c r="EX286" s="745"/>
      <c r="EY286" s="745"/>
      <c r="EZ286" s="745"/>
      <c r="FA286" s="745"/>
      <c r="FB286" s="745"/>
      <c r="FC286" s="745"/>
      <c r="FD286" s="745"/>
      <c r="FE286" s="745"/>
      <c r="FF286" s="745"/>
      <c r="FG286" s="745"/>
      <c r="FH286" s="745"/>
      <c r="FI286" s="745"/>
      <c r="FJ286" s="745"/>
      <c r="FK286" s="745"/>
      <c r="FL286" s="745"/>
      <c r="FM286" s="745"/>
      <c r="FN286" s="745"/>
      <c r="FO286" s="745"/>
      <c r="FP286" s="745"/>
      <c r="FQ286" s="745"/>
      <c r="FR286" s="745"/>
      <c r="FS286" s="745"/>
      <c r="FT286" s="745"/>
      <c r="FU286" s="745"/>
      <c r="FV286" s="745"/>
      <c r="FW286" s="745"/>
      <c r="FX286" s="745"/>
      <c r="FY286" s="745"/>
      <c r="FZ286" s="745"/>
      <c r="GA286" s="745"/>
      <c r="GB286" s="745"/>
      <c r="GC286" s="745"/>
      <c r="GD286" s="745"/>
      <c r="GE286" s="745"/>
      <c r="GF286" s="745"/>
      <c r="GG286" s="745"/>
      <c r="GH286" s="745"/>
      <c r="GI286" s="745"/>
      <c r="GJ286" s="745"/>
      <c r="GK286" s="745"/>
      <c r="GL286" s="745"/>
      <c r="GM286" s="745"/>
      <c r="GN286" s="745"/>
      <c r="GO286" s="745"/>
      <c r="GP286" s="745"/>
      <c r="GQ286" s="745"/>
      <c r="GR286" s="745"/>
      <c r="GS286" s="745"/>
      <c r="GT286" s="745"/>
      <c r="GU286" s="745"/>
      <c r="GV286" s="745"/>
      <c r="GW286" s="745"/>
      <c r="GX286" s="745"/>
      <c r="GY286" s="745"/>
      <c r="GZ286" s="745"/>
      <c r="HA286" s="745"/>
      <c r="HB286" s="745"/>
      <c r="HC286" s="745"/>
      <c r="HD286" s="745"/>
      <c r="HE286" s="745"/>
      <c r="HF286" s="745"/>
      <c r="HG286" s="745"/>
      <c r="HH286" s="745"/>
      <c r="HI286" s="745"/>
      <c r="HJ286" s="745"/>
      <c r="HK286" s="745"/>
      <c r="HL286" s="745"/>
      <c r="HM286" s="745"/>
      <c r="HN286" s="745"/>
      <c r="HO286" s="745"/>
      <c r="HP286" s="745"/>
      <c r="HQ286" s="745"/>
      <c r="HR286" s="745"/>
      <c r="HS286" s="745"/>
      <c r="HT286" s="745"/>
      <c r="HU286" s="745"/>
      <c r="HV286" s="745"/>
      <c r="HW286" s="745"/>
      <c r="HX286" s="745"/>
      <c r="HY286" s="745"/>
      <c r="HZ286" s="745"/>
      <c r="IA286" s="745"/>
      <c r="IB286" s="745"/>
      <c r="IC286" s="745"/>
      <c r="ID286" s="745"/>
      <c r="IE286" s="745"/>
      <c r="IF286" s="745"/>
      <c r="IG286" s="745"/>
      <c r="IH286" s="745"/>
      <c r="II286" s="745"/>
      <c r="IJ286" s="745"/>
      <c r="IK286" s="745"/>
      <c r="IL286" s="745"/>
      <c r="IM286" s="745"/>
      <c r="IN286" s="745"/>
    </row>
    <row r="287" spans="1:248" ht="12.75">
      <c r="A287" s="758"/>
      <c r="B287" s="758"/>
      <c r="C287" s="758"/>
      <c r="D287" s="758"/>
      <c r="E287" s="750"/>
      <c r="F287" s="758"/>
      <c r="G287" s="758"/>
      <c r="H287" s="758"/>
      <c r="I287" s="750"/>
      <c r="J287" s="758"/>
      <c r="K287" s="758"/>
      <c r="L287" s="750"/>
      <c r="M287" s="758"/>
      <c r="N287" s="758"/>
      <c r="O287" s="750"/>
      <c r="P287" s="750"/>
      <c r="Q287" s="750"/>
      <c r="R287" s="750"/>
      <c r="S287" s="750"/>
      <c r="T287" s="750"/>
      <c r="U287" s="757"/>
      <c r="V287" s="753"/>
      <c r="W287" s="745"/>
      <c r="X287" s="745"/>
      <c r="Y287" s="753"/>
      <c r="Z287" s="745"/>
      <c r="AA287" s="745"/>
      <c r="AB287" s="745"/>
      <c r="AC287" s="745"/>
      <c r="AD287" s="745"/>
      <c r="AE287" s="745"/>
      <c r="AF287" s="745"/>
      <c r="AG287" s="745"/>
      <c r="AH287" s="745"/>
      <c r="AI287" s="745"/>
      <c r="AJ287" s="745"/>
      <c r="AK287" s="745"/>
      <c r="AL287" s="745"/>
      <c r="AM287" s="745"/>
      <c r="AN287" s="745"/>
      <c r="AO287" s="745"/>
      <c r="AP287" s="745"/>
      <c r="AQ287" s="745"/>
      <c r="AR287" s="745"/>
      <c r="AS287" s="745"/>
      <c r="AT287" s="745"/>
      <c r="AU287" s="745"/>
      <c r="AV287" s="745"/>
      <c r="AW287" s="745"/>
      <c r="AX287" s="745"/>
      <c r="AY287" s="745"/>
      <c r="AZ287" s="745"/>
      <c r="BA287" s="745"/>
      <c r="BB287" s="745"/>
      <c r="BC287" s="745"/>
      <c r="BD287" s="745"/>
      <c r="BE287" s="745"/>
      <c r="BF287" s="745"/>
      <c r="BG287" s="745"/>
      <c r="BH287" s="745"/>
      <c r="BI287" s="745"/>
      <c r="BJ287" s="745"/>
      <c r="BK287" s="745"/>
      <c r="BL287" s="745"/>
      <c r="BM287" s="745"/>
      <c r="BN287" s="745"/>
      <c r="BO287" s="745"/>
      <c r="BP287" s="745"/>
      <c r="BQ287" s="745"/>
      <c r="BR287" s="745"/>
      <c r="BS287" s="745"/>
      <c r="BT287" s="745"/>
      <c r="BU287" s="745"/>
      <c r="BV287" s="745"/>
      <c r="BW287" s="745"/>
      <c r="BX287" s="745"/>
      <c r="BY287" s="745"/>
      <c r="BZ287" s="745"/>
      <c r="CA287" s="745"/>
      <c r="CB287" s="745"/>
      <c r="CC287" s="745"/>
      <c r="CD287" s="745"/>
      <c r="CE287" s="745"/>
      <c r="CF287" s="745"/>
      <c r="CG287" s="745"/>
      <c r="CH287" s="745"/>
      <c r="CI287" s="745"/>
      <c r="CJ287" s="745"/>
      <c r="CK287" s="745"/>
      <c r="CL287" s="745"/>
      <c r="CM287" s="745"/>
      <c r="CN287" s="745"/>
      <c r="CO287" s="745"/>
      <c r="CP287" s="745"/>
      <c r="CQ287" s="745"/>
      <c r="CR287" s="745"/>
      <c r="CS287" s="745"/>
      <c r="CT287" s="745"/>
      <c r="CU287" s="745"/>
      <c r="CV287" s="745"/>
      <c r="CW287" s="745"/>
      <c r="CX287" s="745"/>
      <c r="CY287" s="745"/>
      <c r="CZ287" s="745"/>
      <c r="DA287" s="745"/>
      <c r="DB287" s="745"/>
      <c r="DC287" s="745"/>
      <c r="DD287" s="745"/>
      <c r="DE287" s="745"/>
      <c r="DF287" s="745"/>
      <c r="DG287" s="745"/>
      <c r="DH287" s="745"/>
      <c r="DI287" s="745"/>
      <c r="DJ287" s="745"/>
      <c r="DK287" s="745"/>
      <c r="DL287" s="745"/>
      <c r="DM287" s="745"/>
      <c r="DN287" s="745"/>
      <c r="DO287" s="745"/>
      <c r="DP287" s="745"/>
      <c r="DQ287" s="745"/>
      <c r="DR287" s="745"/>
      <c r="DS287" s="745"/>
      <c r="DT287" s="745"/>
      <c r="DU287" s="745"/>
      <c r="DV287" s="745"/>
      <c r="DW287" s="745"/>
      <c r="DX287" s="745"/>
      <c r="DY287" s="745"/>
      <c r="DZ287" s="745"/>
      <c r="EA287" s="745"/>
      <c r="EB287" s="745"/>
      <c r="EC287" s="745"/>
      <c r="ED287" s="745"/>
      <c r="EE287" s="745"/>
      <c r="EF287" s="745"/>
      <c r="EG287" s="745"/>
      <c r="EH287" s="745"/>
      <c r="EI287" s="745"/>
      <c r="EJ287" s="745"/>
      <c r="EK287" s="745"/>
      <c r="EL287" s="745"/>
      <c r="EM287" s="745"/>
      <c r="EN287" s="745"/>
      <c r="EO287" s="745"/>
      <c r="EP287" s="745"/>
      <c r="EQ287" s="745"/>
      <c r="ER287" s="745"/>
      <c r="ES287" s="745"/>
      <c r="ET287" s="745"/>
      <c r="EU287" s="745"/>
      <c r="EV287" s="745"/>
      <c r="EW287" s="745"/>
      <c r="EX287" s="745"/>
      <c r="EY287" s="745"/>
      <c r="EZ287" s="745"/>
      <c r="FA287" s="745"/>
      <c r="FB287" s="745"/>
      <c r="FC287" s="745"/>
      <c r="FD287" s="745"/>
      <c r="FE287" s="745"/>
      <c r="FF287" s="745"/>
      <c r="FG287" s="745"/>
      <c r="FH287" s="745"/>
      <c r="FI287" s="745"/>
      <c r="FJ287" s="745"/>
      <c r="FK287" s="745"/>
      <c r="FL287" s="745"/>
      <c r="FM287" s="745"/>
      <c r="FN287" s="745"/>
      <c r="FO287" s="745"/>
      <c r="FP287" s="745"/>
      <c r="FQ287" s="745"/>
      <c r="FR287" s="745"/>
      <c r="FS287" s="745"/>
      <c r="FT287" s="745"/>
      <c r="FU287" s="745"/>
      <c r="FV287" s="745"/>
      <c r="FW287" s="745"/>
      <c r="FX287" s="745"/>
      <c r="FY287" s="745"/>
      <c r="FZ287" s="745"/>
      <c r="GA287" s="745"/>
      <c r="GB287" s="745"/>
      <c r="GC287" s="745"/>
      <c r="GD287" s="745"/>
      <c r="GE287" s="745"/>
      <c r="GF287" s="745"/>
      <c r="GG287" s="745"/>
      <c r="GH287" s="745"/>
      <c r="GI287" s="745"/>
      <c r="GJ287" s="745"/>
      <c r="GK287" s="745"/>
      <c r="GL287" s="745"/>
      <c r="GM287" s="745"/>
      <c r="GN287" s="745"/>
      <c r="GO287" s="745"/>
      <c r="GP287" s="745"/>
      <c r="GQ287" s="745"/>
      <c r="GR287" s="745"/>
      <c r="GS287" s="745"/>
      <c r="GT287" s="745"/>
      <c r="GU287" s="745"/>
      <c r="GV287" s="745"/>
      <c r="GW287" s="745"/>
      <c r="GX287" s="745"/>
      <c r="GY287" s="745"/>
      <c r="GZ287" s="745"/>
      <c r="HA287" s="745"/>
      <c r="HB287" s="745"/>
      <c r="HC287" s="745"/>
      <c r="HD287" s="745"/>
      <c r="HE287" s="745"/>
      <c r="HF287" s="745"/>
      <c r="HG287" s="745"/>
      <c r="HH287" s="745"/>
      <c r="HI287" s="745"/>
      <c r="HJ287" s="745"/>
      <c r="HK287" s="745"/>
      <c r="HL287" s="745"/>
      <c r="HM287" s="745"/>
      <c r="HN287" s="745"/>
      <c r="HO287" s="745"/>
      <c r="HP287" s="745"/>
      <c r="HQ287" s="745"/>
      <c r="HR287" s="745"/>
      <c r="HS287" s="745"/>
      <c r="HT287" s="745"/>
      <c r="HU287" s="745"/>
      <c r="HV287" s="745"/>
      <c r="HW287" s="745"/>
      <c r="HX287" s="745"/>
      <c r="HY287" s="745"/>
      <c r="HZ287" s="745"/>
      <c r="IA287" s="745"/>
      <c r="IB287" s="745"/>
      <c r="IC287" s="745"/>
      <c r="ID287" s="745"/>
      <c r="IE287" s="745"/>
      <c r="IF287" s="745"/>
      <c r="IG287" s="745"/>
      <c r="IH287" s="745"/>
      <c r="II287" s="745"/>
      <c r="IJ287" s="745"/>
      <c r="IK287" s="745"/>
      <c r="IL287" s="745"/>
      <c r="IM287" s="745"/>
      <c r="IN287" s="745"/>
    </row>
    <row r="288" spans="1:248" ht="12.75">
      <c r="A288" s="758"/>
      <c r="B288" s="758"/>
      <c r="C288" s="758"/>
      <c r="D288" s="758"/>
      <c r="E288" s="750"/>
      <c r="F288" s="758"/>
      <c r="G288" s="758"/>
      <c r="H288" s="758"/>
      <c r="I288" s="750"/>
      <c r="J288" s="758"/>
      <c r="K288" s="758"/>
      <c r="L288" s="750"/>
      <c r="M288" s="758"/>
      <c r="N288" s="758"/>
      <c r="O288" s="750"/>
      <c r="P288" s="750"/>
      <c r="Q288" s="750"/>
      <c r="R288" s="750"/>
      <c r="S288" s="750"/>
      <c r="T288" s="750"/>
      <c r="U288" s="757"/>
      <c r="V288" s="753"/>
      <c r="W288" s="745"/>
      <c r="X288" s="745"/>
      <c r="Y288" s="753"/>
      <c r="Z288" s="745"/>
      <c r="AA288" s="745"/>
      <c r="AB288" s="745"/>
      <c r="AC288" s="745"/>
      <c r="AD288" s="745"/>
      <c r="AE288" s="745"/>
      <c r="AF288" s="745"/>
      <c r="AG288" s="745"/>
      <c r="AH288" s="745"/>
      <c r="AI288" s="745"/>
      <c r="AJ288" s="745"/>
      <c r="AK288" s="745"/>
      <c r="AL288" s="745"/>
      <c r="AM288" s="745"/>
      <c r="AN288" s="745"/>
      <c r="AO288" s="745"/>
      <c r="AP288" s="745"/>
      <c r="AQ288" s="745"/>
      <c r="AR288" s="745"/>
      <c r="AS288" s="745"/>
      <c r="AT288" s="745"/>
      <c r="AU288" s="745"/>
      <c r="AV288" s="745"/>
      <c r="AW288" s="745"/>
      <c r="AX288" s="745"/>
      <c r="AY288" s="745"/>
      <c r="AZ288" s="745"/>
      <c r="BA288" s="745"/>
      <c r="BB288" s="745"/>
      <c r="BC288" s="745"/>
      <c r="BD288" s="745"/>
      <c r="BE288" s="745"/>
      <c r="BF288" s="745"/>
      <c r="BG288" s="745"/>
      <c r="BH288" s="745"/>
      <c r="BI288" s="745"/>
      <c r="BJ288" s="745"/>
      <c r="BK288" s="745"/>
      <c r="BL288" s="745"/>
      <c r="BM288" s="745"/>
      <c r="BN288" s="745"/>
      <c r="BO288" s="745"/>
      <c r="BP288" s="745"/>
      <c r="BQ288" s="745"/>
      <c r="BR288" s="745"/>
      <c r="BS288" s="745"/>
      <c r="BT288" s="745"/>
      <c r="BU288" s="745"/>
      <c r="BV288" s="745"/>
      <c r="BW288" s="745"/>
      <c r="BX288" s="745"/>
      <c r="BY288" s="745"/>
      <c r="BZ288" s="745"/>
      <c r="CA288" s="745"/>
      <c r="CB288" s="745"/>
      <c r="CC288" s="745"/>
      <c r="CD288" s="745"/>
      <c r="CE288" s="745"/>
      <c r="CF288" s="745"/>
      <c r="CG288" s="745"/>
      <c r="CH288" s="745"/>
      <c r="CI288" s="745"/>
      <c r="CJ288" s="745"/>
      <c r="CK288" s="745"/>
      <c r="CL288" s="745"/>
      <c r="CM288" s="745"/>
      <c r="CN288" s="745"/>
      <c r="CO288" s="745"/>
      <c r="CP288" s="745"/>
      <c r="CQ288" s="745"/>
      <c r="CR288" s="745"/>
      <c r="CS288" s="745"/>
      <c r="CT288" s="745"/>
      <c r="CU288" s="745"/>
      <c r="CV288" s="745"/>
      <c r="CW288" s="745"/>
      <c r="CX288" s="745"/>
      <c r="CY288" s="745"/>
      <c r="CZ288" s="745"/>
      <c r="DA288" s="745"/>
      <c r="DB288" s="745"/>
      <c r="DC288" s="745"/>
      <c r="DD288" s="745"/>
      <c r="DE288" s="745"/>
      <c r="DF288" s="745"/>
      <c r="DG288" s="745"/>
      <c r="DH288" s="745"/>
      <c r="DI288" s="745"/>
      <c r="DJ288" s="745"/>
      <c r="DK288" s="745"/>
      <c r="DL288" s="745"/>
      <c r="DM288" s="745"/>
      <c r="DN288" s="745"/>
      <c r="DO288" s="745"/>
      <c r="DP288" s="745"/>
      <c r="DQ288" s="745"/>
      <c r="DR288" s="745"/>
      <c r="DS288" s="745"/>
      <c r="DT288" s="745"/>
      <c r="DU288" s="745"/>
      <c r="DV288" s="745"/>
      <c r="DW288" s="745"/>
      <c r="DX288" s="745"/>
      <c r="DY288" s="745"/>
      <c r="DZ288" s="745"/>
      <c r="EA288" s="745"/>
      <c r="EB288" s="745"/>
      <c r="EC288" s="745"/>
      <c r="ED288" s="745"/>
      <c r="EE288" s="745"/>
      <c r="EF288" s="745"/>
      <c r="EG288" s="745"/>
      <c r="EH288" s="745"/>
      <c r="EI288" s="745"/>
      <c r="EJ288" s="745"/>
      <c r="EK288" s="745"/>
      <c r="EL288" s="745"/>
      <c r="EM288" s="745"/>
      <c r="EN288" s="745"/>
      <c r="EO288" s="745"/>
      <c r="EP288" s="745"/>
      <c r="EQ288" s="745"/>
      <c r="ER288" s="745"/>
      <c r="ES288" s="745"/>
      <c r="ET288" s="745"/>
      <c r="EU288" s="745"/>
      <c r="EV288" s="745"/>
      <c r="EW288" s="745"/>
      <c r="EX288" s="745"/>
      <c r="EY288" s="745"/>
      <c r="EZ288" s="745"/>
      <c r="FA288" s="745"/>
      <c r="FB288" s="745"/>
      <c r="FC288" s="745"/>
      <c r="FD288" s="745"/>
      <c r="FE288" s="745"/>
      <c r="FF288" s="745"/>
      <c r="FG288" s="745"/>
      <c r="FH288" s="745"/>
      <c r="FI288" s="745"/>
      <c r="FJ288" s="745"/>
      <c r="FK288" s="745"/>
      <c r="FL288" s="745"/>
      <c r="FM288" s="745"/>
      <c r="FN288" s="745"/>
      <c r="FO288" s="745"/>
      <c r="FP288" s="745"/>
      <c r="FQ288" s="745"/>
      <c r="FR288" s="745"/>
      <c r="FS288" s="745"/>
      <c r="FT288" s="745"/>
      <c r="FU288" s="745"/>
      <c r="FV288" s="745"/>
      <c r="FW288" s="745"/>
      <c r="FX288" s="745"/>
      <c r="FY288" s="745"/>
      <c r="FZ288" s="745"/>
      <c r="GA288" s="745"/>
      <c r="GB288" s="745"/>
      <c r="GC288" s="745"/>
      <c r="GD288" s="745"/>
      <c r="GE288" s="745"/>
      <c r="GF288" s="745"/>
      <c r="GG288" s="745"/>
      <c r="GH288" s="745"/>
      <c r="GI288" s="745"/>
      <c r="GJ288" s="745"/>
      <c r="GK288" s="745"/>
      <c r="GL288" s="745"/>
      <c r="GM288" s="745"/>
      <c r="GN288" s="745"/>
      <c r="GO288" s="745"/>
      <c r="GP288" s="745"/>
      <c r="GQ288" s="745"/>
      <c r="GR288" s="745"/>
      <c r="GS288" s="745"/>
      <c r="GT288" s="745"/>
      <c r="GU288" s="745"/>
      <c r="GV288" s="745"/>
      <c r="GW288" s="745"/>
      <c r="GX288" s="745"/>
      <c r="GY288" s="745"/>
      <c r="GZ288" s="745"/>
      <c r="HA288" s="745"/>
      <c r="HB288" s="745"/>
      <c r="HC288" s="745"/>
      <c r="HD288" s="745"/>
      <c r="HE288" s="745"/>
      <c r="HF288" s="745"/>
      <c r="HG288" s="745"/>
      <c r="HH288" s="745"/>
      <c r="HI288" s="745"/>
      <c r="HJ288" s="745"/>
      <c r="HK288" s="745"/>
      <c r="HL288" s="745"/>
      <c r="HM288" s="745"/>
      <c r="HN288" s="745"/>
      <c r="HO288" s="745"/>
      <c r="HP288" s="745"/>
      <c r="HQ288" s="745"/>
      <c r="HR288" s="745"/>
      <c r="HS288" s="745"/>
      <c r="HT288" s="745"/>
      <c r="HU288" s="745"/>
      <c r="HV288" s="745"/>
      <c r="HW288" s="745"/>
      <c r="HX288" s="745"/>
      <c r="HY288" s="745"/>
      <c r="HZ288" s="745"/>
      <c r="IA288" s="745"/>
      <c r="IB288" s="745"/>
      <c r="IC288" s="745"/>
      <c r="ID288" s="745"/>
      <c r="IE288" s="745"/>
      <c r="IF288" s="745"/>
      <c r="IG288" s="745"/>
      <c r="IH288" s="745"/>
      <c r="II288" s="745"/>
      <c r="IJ288" s="745"/>
      <c r="IK288" s="745"/>
      <c r="IL288" s="745"/>
      <c r="IM288" s="745"/>
      <c r="IN288" s="745"/>
    </row>
    <row r="289" spans="1:248" ht="12.75">
      <c r="A289" s="758"/>
      <c r="B289" s="758"/>
      <c r="C289" s="758"/>
      <c r="D289" s="758"/>
      <c r="E289" s="750"/>
      <c r="F289" s="758"/>
      <c r="G289" s="758"/>
      <c r="H289" s="758"/>
      <c r="I289" s="750"/>
      <c r="J289" s="758"/>
      <c r="K289" s="758"/>
      <c r="L289" s="750"/>
      <c r="M289" s="758"/>
      <c r="N289" s="758"/>
      <c r="O289" s="750"/>
      <c r="P289" s="750"/>
      <c r="Q289" s="750"/>
      <c r="R289" s="750"/>
      <c r="S289" s="750"/>
      <c r="T289" s="750"/>
      <c r="U289" s="757"/>
      <c r="V289" s="753"/>
      <c r="W289" s="745"/>
      <c r="X289" s="745"/>
      <c r="Y289" s="753"/>
      <c r="Z289" s="745"/>
      <c r="AA289" s="745"/>
      <c r="AB289" s="745"/>
      <c r="AC289" s="745"/>
      <c r="AD289" s="745"/>
      <c r="AE289" s="745"/>
      <c r="AF289" s="745"/>
      <c r="AG289" s="745"/>
      <c r="AH289" s="745"/>
      <c r="AI289" s="745"/>
      <c r="AJ289" s="745"/>
      <c r="AK289" s="745"/>
      <c r="AL289" s="745"/>
      <c r="AM289" s="745"/>
      <c r="AN289" s="745"/>
      <c r="AO289" s="745"/>
      <c r="AP289" s="745"/>
      <c r="AQ289" s="745"/>
      <c r="AR289" s="745"/>
      <c r="AS289" s="745"/>
      <c r="AT289" s="745"/>
      <c r="AU289" s="745"/>
      <c r="AV289" s="745"/>
      <c r="AW289" s="745"/>
      <c r="AX289" s="745"/>
      <c r="AY289" s="745"/>
      <c r="AZ289" s="745"/>
      <c r="BA289" s="745"/>
      <c r="BB289" s="745"/>
      <c r="BC289" s="745"/>
      <c r="BD289" s="745"/>
      <c r="BE289" s="745"/>
      <c r="BF289" s="745"/>
      <c r="BG289" s="745"/>
      <c r="BH289" s="745"/>
      <c r="BI289" s="745"/>
      <c r="BJ289" s="745"/>
      <c r="BK289" s="745"/>
      <c r="BL289" s="745"/>
      <c r="BM289" s="745"/>
      <c r="BN289" s="745"/>
      <c r="BO289" s="745"/>
      <c r="BP289" s="745"/>
      <c r="BQ289" s="745"/>
      <c r="BR289" s="745"/>
      <c r="BS289" s="745"/>
      <c r="BT289" s="745"/>
      <c r="BU289" s="745"/>
      <c r="BV289" s="745"/>
      <c r="BW289" s="745"/>
      <c r="BX289" s="745"/>
      <c r="BY289" s="745"/>
      <c r="BZ289" s="745"/>
      <c r="CA289" s="745"/>
      <c r="CB289" s="745"/>
      <c r="CC289" s="745"/>
      <c r="CD289" s="745"/>
      <c r="CE289" s="745"/>
      <c r="CF289" s="745"/>
      <c r="CG289" s="745"/>
      <c r="CH289" s="745"/>
      <c r="CI289" s="745"/>
      <c r="CJ289" s="745"/>
      <c r="CK289" s="745"/>
      <c r="CL289" s="745"/>
      <c r="CM289" s="745"/>
      <c r="CN289" s="745"/>
      <c r="CO289" s="745"/>
      <c r="CP289" s="745"/>
      <c r="CQ289" s="745"/>
      <c r="CR289" s="745"/>
      <c r="CS289" s="745"/>
      <c r="CT289" s="745"/>
      <c r="CU289" s="745"/>
      <c r="CV289" s="745"/>
      <c r="CW289" s="745"/>
      <c r="CX289" s="745"/>
      <c r="CY289" s="745"/>
      <c r="CZ289" s="745"/>
      <c r="DA289" s="745"/>
      <c r="DB289" s="745"/>
      <c r="DC289" s="745"/>
      <c r="DD289" s="745"/>
      <c r="DE289" s="745"/>
      <c r="DF289" s="745"/>
      <c r="DG289" s="745"/>
      <c r="DH289" s="745"/>
      <c r="DI289" s="745"/>
      <c r="DJ289" s="745"/>
      <c r="DK289" s="745"/>
      <c r="DL289" s="745"/>
      <c r="DM289" s="745"/>
      <c r="DN289" s="745"/>
      <c r="DO289" s="745"/>
      <c r="DP289" s="745"/>
      <c r="DQ289" s="745"/>
      <c r="DR289" s="745"/>
      <c r="DS289" s="745"/>
      <c r="DT289" s="745"/>
      <c r="DU289" s="745"/>
      <c r="DV289" s="745"/>
      <c r="DW289" s="745"/>
      <c r="DX289" s="745"/>
      <c r="DY289" s="745"/>
      <c r="DZ289" s="745"/>
      <c r="EA289" s="745"/>
      <c r="EB289" s="745"/>
      <c r="EC289" s="745"/>
      <c r="ED289" s="745"/>
      <c r="EE289" s="745"/>
      <c r="EF289" s="745"/>
      <c r="EG289" s="745"/>
      <c r="EH289" s="745"/>
      <c r="EI289" s="745"/>
      <c r="EJ289" s="745"/>
      <c r="EK289" s="745"/>
      <c r="EL289" s="745"/>
      <c r="EM289" s="745"/>
      <c r="EN289" s="745"/>
      <c r="EO289" s="745"/>
      <c r="EP289" s="745"/>
      <c r="EQ289" s="745"/>
      <c r="ER289" s="745"/>
      <c r="ES289" s="745"/>
      <c r="ET289" s="745"/>
      <c r="EU289" s="745"/>
      <c r="EV289" s="745"/>
      <c r="EW289" s="745"/>
      <c r="EX289" s="745"/>
      <c r="EY289" s="745"/>
      <c r="EZ289" s="745"/>
      <c r="FA289" s="745"/>
      <c r="FB289" s="745"/>
      <c r="FC289" s="745"/>
      <c r="FD289" s="745"/>
      <c r="FE289" s="745"/>
      <c r="FF289" s="745"/>
      <c r="FG289" s="745"/>
      <c r="FH289" s="745"/>
      <c r="FI289" s="745"/>
      <c r="FJ289" s="745"/>
      <c r="FK289" s="745"/>
      <c r="FL289" s="745"/>
      <c r="FM289" s="745"/>
      <c r="FN289" s="745"/>
      <c r="FO289" s="745"/>
      <c r="FP289" s="745"/>
      <c r="FQ289" s="745"/>
      <c r="FR289" s="745"/>
      <c r="FS289" s="745"/>
      <c r="FT289" s="745"/>
      <c r="FU289" s="745"/>
      <c r="FV289" s="745"/>
      <c r="FW289" s="745"/>
      <c r="FX289" s="745"/>
      <c r="FY289" s="745"/>
      <c r="FZ289" s="745"/>
      <c r="GA289" s="745"/>
      <c r="GB289" s="745"/>
      <c r="GC289" s="745"/>
      <c r="GD289" s="745"/>
      <c r="GE289" s="745"/>
      <c r="GF289" s="745"/>
      <c r="GG289" s="745"/>
      <c r="GH289" s="745"/>
      <c r="GI289" s="745"/>
      <c r="GJ289" s="745"/>
      <c r="GK289" s="745"/>
      <c r="GL289" s="745"/>
      <c r="GM289" s="745"/>
      <c r="GN289" s="745"/>
      <c r="GO289" s="745"/>
      <c r="GP289" s="745"/>
      <c r="GQ289" s="745"/>
      <c r="GR289" s="745"/>
      <c r="GS289" s="745"/>
      <c r="GT289" s="745"/>
      <c r="GU289" s="745"/>
      <c r="GV289" s="745"/>
      <c r="GW289" s="745"/>
      <c r="GX289" s="745"/>
      <c r="GY289" s="745"/>
      <c r="GZ289" s="745"/>
      <c r="HA289" s="745"/>
      <c r="HB289" s="745"/>
      <c r="HC289" s="745"/>
      <c r="HD289" s="745"/>
      <c r="HE289" s="745"/>
      <c r="HF289" s="745"/>
      <c r="HG289" s="745"/>
      <c r="HH289" s="745"/>
      <c r="HI289" s="745"/>
      <c r="HJ289" s="745"/>
      <c r="HK289" s="745"/>
      <c r="HL289" s="745"/>
      <c r="HM289" s="745"/>
      <c r="HN289" s="745"/>
      <c r="HO289" s="745"/>
      <c r="HP289" s="745"/>
      <c r="HQ289" s="745"/>
      <c r="HR289" s="745"/>
      <c r="HS289" s="745"/>
      <c r="HT289" s="745"/>
      <c r="HU289" s="745"/>
      <c r="HV289" s="745"/>
      <c r="HW289" s="745"/>
      <c r="HX289" s="745"/>
      <c r="HY289" s="745"/>
      <c r="HZ289" s="745"/>
      <c r="IA289" s="745"/>
      <c r="IB289" s="745"/>
      <c r="IC289" s="745"/>
      <c r="ID289" s="745"/>
      <c r="IE289" s="745"/>
      <c r="IF289" s="745"/>
      <c r="IG289" s="745"/>
      <c r="IH289" s="745"/>
      <c r="II289" s="745"/>
      <c r="IJ289" s="745"/>
      <c r="IK289" s="745"/>
      <c r="IL289" s="745"/>
      <c r="IM289" s="745"/>
      <c r="IN289" s="745"/>
    </row>
    <row r="290" spans="1:248" ht="12.75">
      <c r="A290" s="758"/>
      <c r="B290" s="758"/>
      <c r="C290" s="758"/>
      <c r="D290" s="758"/>
      <c r="E290" s="750"/>
      <c r="F290" s="758"/>
      <c r="G290" s="758"/>
      <c r="H290" s="758"/>
      <c r="I290" s="750"/>
      <c r="J290" s="758"/>
      <c r="K290" s="758"/>
      <c r="L290" s="750"/>
      <c r="M290" s="758"/>
      <c r="N290" s="758"/>
      <c r="O290" s="750"/>
      <c r="P290" s="750"/>
      <c r="Q290" s="750"/>
      <c r="R290" s="750"/>
      <c r="S290" s="750"/>
      <c r="T290" s="750"/>
      <c r="U290" s="757"/>
      <c r="V290" s="753"/>
      <c r="W290" s="745"/>
      <c r="X290" s="745"/>
      <c r="Y290" s="753"/>
      <c r="Z290" s="745"/>
      <c r="AA290" s="745"/>
      <c r="AB290" s="745"/>
      <c r="AC290" s="745"/>
      <c r="AD290" s="745"/>
      <c r="AE290" s="745"/>
      <c r="AF290" s="745"/>
      <c r="AG290" s="745"/>
      <c r="AH290" s="745"/>
      <c r="AI290" s="745"/>
      <c r="AJ290" s="745"/>
      <c r="AK290" s="745"/>
      <c r="AL290" s="745"/>
      <c r="AM290" s="745"/>
      <c r="AN290" s="745"/>
      <c r="AO290" s="745"/>
      <c r="AP290" s="745"/>
      <c r="AQ290" s="745"/>
      <c r="AR290" s="745"/>
      <c r="AS290" s="745"/>
      <c r="AT290" s="745"/>
      <c r="AU290" s="745"/>
      <c r="AV290" s="745"/>
      <c r="AW290" s="745"/>
      <c r="AX290" s="745"/>
      <c r="AY290" s="745"/>
      <c r="AZ290" s="745"/>
      <c r="BA290" s="745"/>
      <c r="BB290" s="745"/>
      <c r="BC290" s="745"/>
      <c r="BD290" s="745"/>
      <c r="BE290" s="745"/>
      <c r="BF290" s="745"/>
      <c r="BG290" s="745"/>
      <c r="BH290" s="745"/>
      <c r="BI290" s="745"/>
      <c r="BJ290" s="745"/>
      <c r="BK290" s="745"/>
      <c r="BL290" s="745"/>
      <c r="BM290" s="745"/>
      <c r="BN290" s="745"/>
      <c r="BO290" s="745"/>
      <c r="BP290" s="745"/>
      <c r="BQ290" s="745"/>
      <c r="BR290" s="745"/>
      <c r="BS290" s="745"/>
      <c r="BT290" s="745"/>
      <c r="BU290" s="745"/>
      <c r="BV290" s="745"/>
      <c r="BW290" s="745"/>
      <c r="BX290" s="745"/>
      <c r="BY290" s="745"/>
      <c r="BZ290" s="745"/>
      <c r="CA290" s="745"/>
      <c r="CB290" s="745"/>
      <c r="CC290" s="745"/>
      <c r="CD290" s="745"/>
      <c r="CE290" s="745"/>
      <c r="CF290" s="745"/>
      <c r="CG290" s="745"/>
      <c r="CH290" s="745"/>
      <c r="CI290" s="745"/>
      <c r="CJ290" s="745"/>
      <c r="CK290" s="745"/>
      <c r="CL290" s="745"/>
      <c r="CM290" s="745"/>
      <c r="CN290" s="745"/>
      <c r="CO290" s="745"/>
      <c r="CP290" s="745"/>
      <c r="CQ290" s="745"/>
      <c r="CR290" s="745"/>
      <c r="CS290" s="745"/>
      <c r="CT290" s="745"/>
      <c r="CU290" s="745"/>
      <c r="CV290" s="745"/>
      <c r="CW290" s="745"/>
      <c r="CX290" s="745"/>
      <c r="CY290" s="745"/>
      <c r="CZ290" s="745"/>
      <c r="DA290" s="745"/>
      <c r="DB290" s="745"/>
      <c r="DC290" s="745"/>
      <c r="DD290" s="745"/>
      <c r="DE290" s="745"/>
      <c r="DF290" s="745"/>
      <c r="DG290" s="745"/>
      <c r="DH290" s="745"/>
      <c r="DI290" s="745"/>
      <c r="DJ290" s="745"/>
      <c r="DK290" s="745"/>
      <c r="DL290" s="745"/>
      <c r="DM290" s="745"/>
      <c r="DN290" s="745"/>
      <c r="DO290" s="745"/>
      <c r="DP290" s="745"/>
      <c r="DQ290" s="745"/>
      <c r="DR290" s="745"/>
      <c r="DS290" s="745"/>
      <c r="DT290" s="745"/>
      <c r="DU290" s="745"/>
      <c r="DV290" s="745"/>
      <c r="DW290" s="745"/>
      <c r="DX290" s="745"/>
      <c r="DY290" s="745"/>
      <c r="DZ290" s="745"/>
      <c r="EA290" s="745"/>
      <c r="EB290" s="745"/>
      <c r="EC290" s="745"/>
      <c r="ED290" s="745"/>
      <c r="EE290" s="745"/>
      <c r="EF290" s="745"/>
      <c r="EG290" s="745"/>
      <c r="EH290" s="745"/>
      <c r="EI290" s="745"/>
      <c r="EJ290" s="745"/>
      <c r="EK290" s="745"/>
      <c r="EL290" s="745"/>
      <c r="EM290" s="745"/>
      <c r="EN290" s="745"/>
      <c r="EO290" s="745"/>
      <c r="EP290" s="745"/>
      <c r="EQ290" s="745"/>
      <c r="ER290" s="745"/>
      <c r="ES290" s="745"/>
      <c r="ET290" s="745"/>
      <c r="EU290" s="745"/>
      <c r="EV290" s="745"/>
      <c r="EW290" s="745"/>
      <c r="EX290" s="745"/>
      <c r="EY290" s="745"/>
      <c r="EZ290" s="745"/>
      <c r="FA290" s="745"/>
      <c r="FB290" s="745"/>
      <c r="FC290" s="745"/>
      <c r="FD290" s="745"/>
      <c r="FE290" s="745"/>
      <c r="FF290" s="745"/>
      <c r="FG290" s="745"/>
      <c r="FH290" s="745"/>
      <c r="FI290" s="745"/>
      <c r="FJ290" s="745"/>
      <c r="FK290" s="745"/>
      <c r="FL290" s="745"/>
      <c r="FM290" s="745"/>
      <c r="FN290" s="745"/>
      <c r="FO290" s="745"/>
      <c r="FP290" s="745"/>
      <c r="FQ290" s="745"/>
      <c r="FR290" s="745"/>
      <c r="FS290" s="745"/>
      <c r="FT290" s="745"/>
      <c r="FU290" s="745"/>
      <c r="FV290" s="745"/>
      <c r="FW290" s="745"/>
      <c r="FX290" s="745"/>
      <c r="FY290" s="745"/>
      <c r="FZ290" s="745"/>
      <c r="GA290" s="745"/>
      <c r="GB290" s="745"/>
      <c r="GC290" s="745"/>
      <c r="GD290" s="745"/>
      <c r="GE290" s="745"/>
      <c r="GF290" s="745"/>
      <c r="GG290" s="745"/>
      <c r="GH290" s="745"/>
      <c r="GI290" s="745"/>
      <c r="GJ290" s="745"/>
      <c r="GK290" s="745"/>
      <c r="GL290" s="745"/>
      <c r="GM290" s="745"/>
      <c r="GN290" s="745"/>
      <c r="GO290" s="745"/>
      <c r="GP290" s="745"/>
      <c r="GQ290" s="745"/>
      <c r="GR290" s="745"/>
      <c r="GS290" s="745"/>
      <c r="GT290" s="745"/>
      <c r="GU290" s="745"/>
      <c r="GV290" s="745"/>
      <c r="GW290" s="745"/>
      <c r="GX290" s="745"/>
      <c r="GY290" s="745"/>
      <c r="GZ290" s="745"/>
      <c r="HA290" s="745"/>
      <c r="HB290" s="745"/>
      <c r="HC290" s="745"/>
      <c r="HD290" s="745"/>
      <c r="HE290" s="745"/>
      <c r="HF290" s="745"/>
      <c r="HG290" s="745"/>
      <c r="HH290" s="745"/>
      <c r="HI290" s="745"/>
      <c r="HJ290" s="745"/>
      <c r="HK290" s="745"/>
      <c r="HL290" s="745"/>
      <c r="HM290" s="745"/>
      <c r="HN290" s="745"/>
      <c r="HO290" s="745"/>
      <c r="HP290" s="745"/>
      <c r="HQ290" s="745"/>
      <c r="HR290" s="745"/>
      <c r="HS290" s="745"/>
      <c r="HT290" s="745"/>
      <c r="HU290" s="745"/>
      <c r="HV290" s="745"/>
      <c r="HW290" s="745"/>
      <c r="HX290" s="745"/>
      <c r="HY290" s="745"/>
      <c r="HZ290" s="745"/>
      <c r="IA290" s="745"/>
      <c r="IB290" s="745"/>
      <c r="IC290" s="745"/>
      <c r="ID290" s="745"/>
      <c r="IE290" s="745"/>
      <c r="IF290" s="745"/>
      <c r="IG290" s="745"/>
      <c r="IH290" s="745"/>
      <c r="II290" s="745"/>
      <c r="IJ290" s="745"/>
      <c r="IK290" s="745"/>
      <c r="IL290" s="745"/>
      <c r="IM290" s="745"/>
      <c r="IN290" s="745"/>
    </row>
    <row r="291" spans="1:248" ht="12.75">
      <c r="A291" s="758"/>
      <c r="B291" s="758"/>
      <c r="C291" s="758"/>
      <c r="D291" s="758"/>
      <c r="E291" s="750"/>
      <c r="F291" s="758"/>
      <c r="G291" s="758"/>
      <c r="H291" s="758"/>
      <c r="I291" s="750"/>
      <c r="J291" s="758"/>
      <c r="K291" s="758"/>
      <c r="L291" s="750"/>
      <c r="M291" s="758"/>
      <c r="N291" s="758"/>
      <c r="O291" s="750"/>
      <c r="P291" s="750"/>
      <c r="Q291" s="750"/>
      <c r="R291" s="750"/>
      <c r="S291" s="750"/>
      <c r="T291" s="750"/>
      <c r="U291" s="757"/>
      <c r="V291" s="753"/>
      <c r="W291" s="745"/>
      <c r="X291" s="745"/>
      <c r="Y291" s="753"/>
      <c r="Z291" s="745"/>
      <c r="AA291" s="745"/>
      <c r="AB291" s="745"/>
      <c r="AC291" s="745"/>
      <c r="AD291" s="745"/>
      <c r="AE291" s="745"/>
      <c r="AF291" s="745"/>
      <c r="AG291" s="745"/>
      <c r="AH291" s="745"/>
      <c r="AI291" s="745"/>
      <c r="AJ291" s="745"/>
      <c r="AK291" s="745"/>
      <c r="AL291" s="745"/>
      <c r="AM291" s="745"/>
      <c r="AN291" s="745"/>
      <c r="AO291" s="745"/>
      <c r="AP291" s="745"/>
      <c r="AQ291" s="745"/>
      <c r="AR291" s="745"/>
      <c r="AS291" s="745"/>
      <c r="AT291" s="745"/>
      <c r="AU291" s="745"/>
      <c r="AV291" s="745"/>
      <c r="AW291" s="745"/>
      <c r="AX291" s="745"/>
      <c r="AY291" s="745"/>
      <c r="AZ291" s="745"/>
      <c r="BA291" s="745"/>
      <c r="BB291" s="745"/>
      <c r="BC291" s="745"/>
      <c r="BD291" s="745"/>
      <c r="BE291" s="745"/>
      <c r="BF291" s="745"/>
      <c r="BG291" s="745"/>
      <c r="BH291" s="745"/>
      <c r="BI291" s="745"/>
      <c r="BJ291" s="745"/>
      <c r="BK291" s="745"/>
      <c r="BL291" s="745"/>
      <c r="BM291" s="745"/>
      <c r="BN291" s="745"/>
      <c r="BO291" s="745"/>
      <c r="BP291" s="745"/>
      <c r="BQ291" s="745"/>
      <c r="BR291" s="745"/>
      <c r="BS291" s="745"/>
      <c r="BT291" s="745"/>
      <c r="BU291" s="745"/>
      <c r="BV291" s="745"/>
      <c r="BW291" s="745"/>
      <c r="BX291" s="745"/>
      <c r="BY291" s="745"/>
      <c r="BZ291" s="745"/>
      <c r="CA291" s="745"/>
      <c r="CB291" s="745"/>
      <c r="CC291" s="745"/>
      <c r="CD291" s="745"/>
      <c r="CE291" s="745"/>
      <c r="CF291" s="745"/>
      <c r="CG291" s="745"/>
      <c r="CH291" s="745"/>
      <c r="CI291" s="745"/>
      <c r="CJ291" s="745"/>
      <c r="CK291" s="745"/>
      <c r="CL291" s="745"/>
      <c r="CM291" s="745"/>
      <c r="CN291" s="745"/>
      <c r="CO291" s="745"/>
      <c r="CP291" s="745"/>
      <c r="CQ291" s="745"/>
      <c r="CR291" s="745"/>
      <c r="CS291" s="745"/>
      <c r="CT291" s="745"/>
      <c r="CU291" s="745"/>
      <c r="CV291" s="745"/>
      <c r="CW291" s="745"/>
      <c r="CX291" s="745"/>
      <c r="CY291" s="745"/>
      <c r="CZ291" s="745"/>
      <c r="DA291" s="745"/>
      <c r="DB291" s="745"/>
      <c r="DC291" s="745"/>
      <c r="DD291" s="745"/>
      <c r="DE291" s="745"/>
      <c r="DF291" s="745"/>
      <c r="DG291" s="745"/>
      <c r="DH291" s="745"/>
      <c r="DI291" s="745"/>
      <c r="DJ291" s="745"/>
      <c r="DK291" s="745"/>
      <c r="DL291" s="745"/>
      <c r="DM291" s="745"/>
      <c r="DN291" s="745"/>
      <c r="DO291" s="745"/>
      <c r="DP291" s="745"/>
      <c r="DQ291" s="745"/>
      <c r="DR291" s="745"/>
      <c r="DS291" s="745"/>
      <c r="DT291" s="745"/>
      <c r="DU291" s="745"/>
      <c r="DV291" s="745"/>
      <c r="DW291" s="745"/>
      <c r="DX291" s="745"/>
      <c r="DY291" s="745"/>
      <c r="DZ291" s="745"/>
      <c r="EA291" s="745"/>
      <c r="EB291" s="745"/>
      <c r="EC291" s="745"/>
      <c r="ED291" s="745"/>
      <c r="EE291" s="745"/>
      <c r="EF291" s="745"/>
      <c r="EG291" s="745"/>
      <c r="EH291" s="745"/>
      <c r="EI291" s="745"/>
      <c r="EJ291" s="745"/>
      <c r="EK291" s="745"/>
      <c r="EL291" s="745"/>
      <c r="EM291" s="745"/>
      <c r="EN291" s="745"/>
      <c r="EO291" s="745"/>
      <c r="EP291" s="745"/>
      <c r="EQ291" s="745"/>
      <c r="ER291" s="745"/>
      <c r="ES291" s="745"/>
      <c r="ET291" s="745"/>
      <c r="EU291" s="745"/>
      <c r="EV291" s="745"/>
      <c r="EW291" s="745"/>
      <c r="EX291" s="745"/>
      <c r="EY291" s="745"/>
      <c r="EZ291" s="745"/>
      <c r="FA291" s="745"/>
      <c r="FB291" s="745"/>
      <c r="FC291" s="745"/>
      <c r="FD291" s="745"/>
      <c r="FE291" s="745"/>
      <c r="FF291" s="745"/>
      <c r="FG291" s="745"/>
      <c r="FH291" s="745"/>
      <c r="FI291" s="745"/>
      <c r="FJ291" s="745"/>
      <c r="FK291" s="745"/>
      <c r="FL291" s="745"/>
      <c r="FM291" s="745"/>
      <c r="FN291" s="745"/>
      <c r="FO291" s="745"/>
      <c r="FP291" s="745"/>
      <c r="FQ291" s="745"/>
      <c r="FR291" s="745"/>
      <c r="FS291" s="745"/>
      <c r="FT291" s="745"/>
      <c r="FU291" s="745"/>
      <c r="FV291" s="745"/>
      <c r="FW291" s="745"/>
      <c r="FX291" s="745"/>
      <c r="FY291" s="745"/>
      <c r="FZ291" s="745"/>
      <c r="GA291" s="745"/>
      <c r="GB291" s="745"/>
      <c r="GC291" s="745"/>
      <c r="GD291" s="745"/>
      <c r="GE291" s="745"/>
      <c r="GF291" s="745"/>
      <c r="GG291" s="745"/>
      <c r="GH291" s="745"/>
      <c r="GI291" s="745"/>
      <c r="GJ291" s="745"/>
      <c r="GK291" s="745"/>
      <c r="GL291" s="745"/>
      <c r="GM291" s="745"/>
      <c r="GN291" s="745"/>
      <c r="GO291" s="745"/>
      <c r="GP291" s="745"/>
      <c r="GQ291" s="745"/>
      <c r="GR291" s="745"/>
      <c r="GS291" s="745"/>
      <c r="GT291" s="745"/>
      <c r="GU291" s="745"/>
      <c r="GV291" s="745"/>
      <c r="GW291" s="745"/>
      <c r="GX291" s="745"/>
      <c r="GY291" s="745"/>
      <c r="GZ291" s="745"/>
      <c r="HA291" s="745"/>
      <c r="HB291" s="745"/>
      <c r="HC291" s="745"/>
      <c r="HD291" s="745"/>
      <c r="HE291" s="745"/>
      <c r="HF291" s="745"/>
      <c r="HG291" s="745"/>
      <c r="HH291" s="745"/>
      <c r="HI291" s="745"/>
      <c r="HJ291" s="745"/>
      <c r="HK291" s="745"/>
      <c r="HL291" s="745"/>
      <c r="HM291" s="745"/>
      <c r="HN291" s="745"/>
      <c r="HO291" s="745"/>
      <c r="HP291" s="745"/>
      <c r="HQ291" s="745"/>
      <c r="HR291" s="745"/>
      <c r="HS291" s="745"/>
      <c r="HT291" s="745"/>
      <c r="HU291" s="745"/>
      <c r="HV291" s="745"/>
      <c r="HW291" s="745"/>
      <c r="HX291" s="745"/>
      <c r="HY291" s="745"/>
      <c r="HZ291" s="745"/>
      <c r="IA291" s="745"/>
      <c r="IB291" s="745"/>
      <c r="IC291" s="745"/>
      <c r="ID291" s="745"/>
      <c r="IE291" s="745"/>
      <c r="IF291" s="745"/>
      <c r="IG291" s="745"/>
      <c r="IH291" s="745"/>
      <c r="II291" s="745"/>
      <c r="IJ291" s="745"/>
      <c r="IK291" s="745"/>
      <c r="IL291" s="745"/>
      <c r="IM291" s="745"/>
      <c r="IN291" s="745"/>
    </row>
    <row r="292" spans="1:248" ht="12.75">
      <c r="A292" s="758"/>
      <c r="B292" s="758"/>
      <c r="C292" s="758"/>
      <c r="D292" s="758"/>
      <c r="E292" s="750"/>
      <c r="F292" s="758"/>
      <c r="G292" s="758"/>
      <c r="H292" s="758"/>
      <c r="I292" s="750"/>
      <c r="J292" s="758"/>
      <c r="K292" s="758"/>
      <c r="L292" s="750"/>
      <c r="M292" s="758"/>
      <c r="N292" s="758"/>
      <c r="O292" s="750"/>
      <c r="P292" s="750"/>
      <c r="Q292" s="750"/>
      <c r="R292" s="750"/>
      <c r="S292" s="750"/>
      <c r="T292" s="750"/>
      <c r="U292" s="757"/>
      <c r="V292" s="753"/>
      <c r="W292" s="745"/>
      <c r="X292" s="745"/>
      <c r="Y292" s="753"/>
      <c r="Z292" s="745"/>
      <c r="AA292" s="745"/>
      <c r="AB292" s="745"/>
      <c r="AC292" s="745"/>
      <c r="AD292" s="745"/>
      <c r="AE292" s="745"/>
      <c r="AF292" s="745"/>
      <c r="AG292" s="745"/>
      <c r="AH292" s="745"/>
      <c r="AI292" s="745"/>
      <c r="AJ292" s="745"/>
      <c r="AK292" s="745"/>
      <c r="AL292" s="745"/>
      <c r="AM292" s="745"/>
      <c r="AN292" s="745"/>
      <c r="AO292" s="745"/>
      <c r="AP292" s="745"/>
      <c r="AQ292" s="745"/>
      <c r="AR292" s="745"/>
      <c r="AS292" s="745"/>
      <c r="AT292" s="745"/>
      <c r="AU292" s="745"/>
      <c r="AV292" s="745"/>
      <c r="AW292" s="745"/>
      <c r="AX292" s="745"/>
      <c r="AY292" s="745"/>
      <c r="AZ292" s="745"/>
      <c r="BA292" s="745"/>
      <c r="BB292" s="745"/>
      <c r="BC292" s="745"/>
      <c r="BD292" s="745"/>
      <c r="BE292" s="745"/>
      <c r="BF292" s="745"/>
      <c r="BG292" s="745"/>
      <c r="BH292" s="745"/>
      <c r="BI292" s="745"/>
      <c r="BJ292" s="745"/>
      <c r="BK292" s="745"/>
      <c r="BL292" s="745"/>
      <c r="BM292" s="745"/>
      <c r="BN292" s="745"/>
      <c r="BO292" s="745"/>
      <c r="BP292" s="745"/>
      <c r="BQ292" s="745"/>
      <c r="BR292" s="745"/>
      <c r="BS292" s="745"/>
      <c r="BT292" s="745"/>
      <c r="BU292" s="745"/>
      <c r="BV292" s="745"/>
      <c r="BW292" s="745"/>
      <c r="BX292" s="745"/>
      <c r="BY292" s="745"/>
      <c r="BZ292" s="745"/>
      <c r="CA292" s="745"/>
      <c r="CB292" s="745"/>
      <c r="CC292" s="745"/>
      <c r="CD292" s="745"/>
      <c r="CE292" s="745"/>
      <c r="CF292" s="745"/>
      <c r="CG292" s="745"/>
      <c r="CH292" s="745"/>
      <c r="CI292" s="745"/>
      <c r="CJ292" s="745"/>
      <c r="CK292" s="745"/>
      <c r="CL292" s="745"/>
      <c r="CM292" s="745"/>
      <c r="CN292" s="745"/>
      <c r="CO292" s="745"/>
      <c r="CP292" s="745"/>
      <c r="CQ292" s="745"/>
      <c r="CR292" s="745"/>
      <c r="CS292" s="745"/>
      <c r="CT292" s="745"/>
      <c r="CU292" s="745"/>
      <c r="CV292" s="745"/>
      <c r="CW292" s="745"/>
      <c r="CX292" s="745"/>
      <c r="CY292" s="745"/>
      <c r="CZ292" s="745"/>
      <c r="DA292" s="745"/>
      <c r="DB292" s="745"/>
      <c r="DC292" s="745"/>
      <c r="DD292" s="745"/>
      <c r="DE292" s="745"/>
      <c r="DF292" s="745"/>
      <c r="DG292" s="745"/>
      <c r="DH292" s="745"/>
      <c r="DI292" s="745"/>
      <c r="DJ292" s="745"/>
      <c r="DK292" s="745"/>
      <c r="DL292" s="745"/>
      <c r="DM292" s="745"/>
      <c r="DN292" s="745"/>
      <c r="DO292" s="745"/>
      <c r="DP292" s="745"/>
      <c r="DQ292" s="745"/>
      <c r="DR292" s="745"/>
      <c r="DS292" s="745"/>
      <c r="DT292" s="745"/>
      <c r="DU292" s="745"/>
      <c r="DV292" s="745"/>
      <c r="DW292" s="745"/>
      <c r="DX292" s="745"/>
      <c r="DY292" s="745"/>
      <c r="DZ292" s="745"/>
      <c r="EA292" s="745"/>
      <c r="EB292" s="745"/>
      <c r="EC292" s="745"/>
      <c r="ED292" s="745"/>
      <c r="EE292" s="745"/>
      <c r="EF292" s="745"/>
      <c r="EG292" s="745"/>
      <c r="EH292" s="745"/>
      <c r="EI292" s="745"/>
      <c r="EJ292" s="745"/>
      <c r="EK292" s="745"/>
      <c r="EL292" s="745"/>
      <c r="EM292" s="745"/>
      <c r="EN292" s="745"/>
      <c r="EO292" s="745"/>
      <c r="EP292" s="745"/>
      <c r="EQ292" s="745"/>
      <c r="ER292" s="745"/>
      <c r="ES292" s="745"/>
      <c r="ET292" s="745"/>
      <c r="EU292" s="745"/>
      <c r="EV292" s="745"/>
      <c r="EW292" s="745"/>
      <c r="EX292" s="745"/>
      <c r="EY292" s="745"/>
      <c r="EZ292" s="745"/>
      <c r="FA292" s="745"/>
      <c r="FB292" s="745"/>
      <c r="FC292" s="745"/>
      <c r="FD292" s="745"/>
      <c r="FE292" s="745"/>
      <c r="FF292" s="745"/>
      <c r="FG292" s="745"/>
      <c r="FH292" s="745"/>
      <c r="FI292" s="745"/>
      <c r="FJ292" s="745"/>
      <c r="FK292" s="745"/>
      <c r="FL292" s="745"/>
      <c r="FM292" s="745"/>
      <c r="FN292" s="745"/>
      <c r="FO292" s="745"/>
      <c r="FP292" s="745"/>
      <c r="FQ292" s="745"/>
      <c r="FR292" s="745"/>
      <c r="FS292" s="745"/>
      <c r="FT292" s="745"/>
      <c r="FU292" s="745"/>
      <c r="FV292" s="745"/>
      <c r="FW292" s="745"/>
      <c r="FX292" s="745"/>
      <c r="FY292" s="745"/>
      <c r="FZ292" s="745"/>
      <c r="GA292" s="745"/>
      <c r="GB292" s="745"/>
      <c r="GC292" s="745"/>
      <c r="GD292" s="745"/>
      <c r="GE292" s="745"/>
      <c r="GF292" s="745"/>
      <c r="GG292" s="745"/>
      <c r="GH292" s="745"/>
      <c r="GI292" s="745"/>
      <c r="GJ292" s="745"/>
      <c r="GK292" s="745"/>
      <c r="GL292" s="745"/>
      <c r="GM292" s="745"/>
      <c r="GN292" s="745"/>
      <c r="GO292" s="745"/>
      <c r="GP292" s="745"/>
      <c r="GQ292" s="745"/>
      <c r="GR292" s="745"/>
      <c r="GS292" s="745"/>
      <c r="GT292" s="745"/>
      <c r="GU292" s="745"/>
      <c r="GV292" s="745"/>
      <c r="GW292" s="745"/>
      <c r="GX292" s="745"/>
      <c r="GY292" s="745"/>
      <c r="GZ292" s="745"/>
      <c r="HA292" s="745"/>
      <c r="HB292" s="745"/>
      <c r="HC292" s="745"/>
      <c r="HD292" s="745"/>
      <c r="HE292" s="745"/>
      <c r="HF292" s="745"/>
      <c r="HG292" s="745"/>
      <c r="HH292" s="745"/>
      <c r="HI292" s="745"/>
      <c r="HJ292" s="745"/>
      <c r="HK292" s="745"/>
      <c r="HL292" s="745"/>
      <c r="HM292" s="745"/>
      <c r="HN292" s="745"/>
      <c r="HO292" s="745"/>
      <c r="HP292" s="745"/>
      <c r="HQ292" s="745"/>
      <c r="HR292" s="745"/>
      <c r="HS292" s="745"/>
      <c r="HT292" s="745"/>
      <c r="HU292" s="745"/>
      <c r="HV292" s="745"/>
      <c r="HW292" s="745"/>
      <c r="HX292" s="745"/>
      <c r="HY292" s="745"/>
      <c r="HZ292" s="745"/>
      <c r="IA292" s="745"/>
      <c r="IB292" s="745"/>
      <c r="IC292" s="745"/>
      <c r="ID292" s="745"/>
      <c r="IE292" s="745"/>
      <c r="IF292" s="745"/>
      <c r="IG292" s="745"/>
      <c r="IH292" s="745"/>
      <c r="II292" s="745"/>
      <c r="IJ292" s="745"/>
      <c r="IK292" s="745"/>
      <c r="IL292" s="745"/>
      <c r="IM292" s="745"/>
      <c r="IN292" s="745"/>
    </row>
    <row r="293" spans="1:248" ht="12.75">
      <c r="A293" s="758"/>
      <c r="B293" s="758"/>
      <c r="C293" s="758"/>
      <c r="D293" s="758"/>
      <c r="E293" s="750"/>
      <c r="F293" s="758"/>
      <c r="G293" s="758"/>
      <c r="H293" s="758"/>
      <c r="I293" s="750"/>
      <c r="J293" s="758"/>
      <c r="K293" s="758"/>
      <c r="L293" s="750"/>
      <c r="M293" s="758"/>
      <c r="N293" s="758"/>
      <c r="O293" s="750"/>
      <c r="P293" s="750"/>
      <c r="Q293" s="750"/>
      <c r="R293" s="750"/>
      <c r="S293" s="750"/>
      <c r="T293" s="750"/>
      <c r="U293" s="757"/>
      <c r="V293" s="753"/>
      <c r="W293" s="745"/>
      <c r="X293" s="745"/>
      <c r="Y293" s="753"/>
      <c r="Z293" s="745"/>
      <c r="AA293" s="745"/>
      <c r="AB293" s="745"/>
      <c r="AC293" s="745"/>
      <c r="AD293" s="745"/>
      <c r="AE293" s="745"/>
      <c r="AF293" s="745"/>
      <c r="AG293" s="745"/>
      <c r="AH293" s="745"/>
      <c r="AI293" s="745"/>
      <c r="AJ293" s="745"/>
      <c r="AK293" s="745"/>
      <c r="AL293" s="745"/>
      <c r="AM293" s="745"/>
      <c r="AN293" s="745"/>
      <c r="AO293" s="745"/>
      <c r="AP293" s="745"/>
      <c r="AQ293" s="745"/>
      <c r="AR293" s="745"/>
      <c r="AS293" s="745"/>
      <c r="AT293" s="745"/>
      <c r="AU293" s="745"/>
      <c r="AV293" s="745"/>
      <c r="AW293" s="745"/>
      <c r="AX293" s="745"/>
      <c r="AY293" s="745"/>
      <c r="AZ293" s="745"/>
      <c r="BA293" s="745"/>
      <c r="BB293" s="745"/>
      <c r="BC293" s="745"/>
      <c r="BD293" s="745"/>
      <c r="BE293" s="745"/>
      <c r="BF293" s="745"/>
      <c r="BG293" s="745"/>
      <c r="BH293" s="745"/>
      <c r="BI293" s="745"/>
      <c r="BJ293" s="745"/>
      <c r="BK293" s="745"/>
      <c r="BL293" s="745"/>
      <c r="BM293" s="745"/>
      <c r="BN293" s="745"/>
      <c r="BO293" s="745"/>
      <c r="BP293" s="745"/>
      <c r="BQ293" s="745"/>
      <c r="BR293" s="745"/>
      <c r="BS293" s="745"/>
      <c r="BT293" s="745"/>
      <c r="BU293" s="745"/>
      <c r="BV293" s="745"/>
      <c r="BW293" s="745"/>
      <c r="BX293" s="745"/>
      <c r="BY293" s="745"/>
      <c r="BZ293" s="745"/>
      <c r="CA293" s="745"/>
      <c r="CB293" s="745"/>
      <c r="CC293" s="745"/>
      <c r="CD293" s="745"/>
      <c r="CE293" s="745"/>
      <c r="CF293" s="745"/>
      <c r="CG293" s="745"/>
      <c r="CH293" s="745"/>
      <c r="CI293" s="745"/>
      <c r="CJ293" s="745"/>
      <c r="CK293" s="745"/>
      <c r="CL293" s="745"/>
      <c r="CM293" s="745"/>
      <c r="CN293" s="745"/>
      <c r="CO293" s="745"/>
      <c r="CP293" s="745"/>
      <c r="CQ293" s="745"/>
      <c r="CR293" s="745"/>
      <c r="CS293" s="745"/>
      <c r="CT293" s="745"/>
      <c r="CU293" s="745"/>
      <c r="CV293" s="745"/>
      <c r="CW293" s="745"/>
      <c r="CX293" s="745"/>
      <c r="CY293" s="745"/>
      <c r="CZ293" s="745"/>
      <c r="DA293" s="745"/>
      <c r="DB293" s="745"/>
      <c r="DC293" s="745"/>
      <c r="DD293" s="745"/>
      <c r="DE293" s="745"/>
      <c r="DF293" s="745"/>
      <c r="DG293" s="745"/>
      <c r="DH293" s="745"/>
      <c r="DI293" s="745"/>
      <c r="DJ293" s="745"/>
      <c r="DK293" s="745"/>
      <c r="DL293" s="745"/>
      <c r="DM293" s="745"/>
      <c r="DN293" s="745"/>
      <c r="DO293" s="745"/>
      <c r="DP293" s="745"/>
      <c r="DQ293" s="745"/>
      <c r="DR293" s="745"/>
      <c r="DS293" s="745"/>
      <c r="DT293" s="745"/>
      <c r="DU293" s="745"/>
      <c r="DV293" s="745"/>
      <c r="DW293" s="745"/>
      <c r="DX293" s="745"/>
      <c r="DY293" s="745"/>
      <c r="DZ293" s="745"/>
      <c r="EA293" s="745"/>
      <c r="EB293" s="745"/>
      <c r="EC293" s="745"/>
      <c r="ED293" s="745"/>
      <c r="EE293" s="745"/>
      <c r="EF293" s="745"/>
      <c r="EG293" s="745"/>
      <c r="EH293" s="745"/>
      <c r="EI293" s="745"/>
      <c r="EJ293" s="745"/>
      <c r="EK293" s="745"/>
      <c r="EL293" s="745"/>
      <c r="EM293" s="745"/>
      <c r="EN293" s="745"/>
      <c r="EO293" s="745"/>
      <c r="EP293" s="745"/>
      <c r="EQ293" s="745"/>
      <c r="ER293" s="745"/>
      <c r="ES293" s="745"/>
      <c r="ET293" s="745"/>
      <c r="EU293" s="745"/>
      <c r="EV293" s="745"/>
      <c r="EW293" s="745"/>
      <c r="EX293" s="745"/>
      <c r="EY293" s="745"/>
      <c r="EZ293" s="745"/>
      <c r="FA293" s="745"/>
      <c r="FB293" s="745"/>
      <c r="FC293" s="745"/>
      <c r="FD293" s="745"/>
      <c r="FE293" s="745"/>
      <c r="FF293" s="745"/>
      <c r="FG293" s="745"/>
      <c r="FH293" s="745"/>
      <c r="FI293" s="745"/>
      <c r="FJ293" s="745"/>
      <c r="FK293" s="745"/>
      <c r="FL293" s="745"/>
      <c r="FM293" s="745"/>
      <c r="FN293" s="745"/>
      <c r="FO293" s="745"/>
      <c r="FP293" s="745"/>
      <c r="FQ293" s="745"/>
      <c r="FR293" s="745"/>
      <c r="FS293" s="745"/>
      <c r="FT293" s="745"/>
      <c r="FU293" s="745"/>
      <c r="FV293" s="745"/>
      <c r="FW293" s="745"/>
      <c r="FX293" s="745"/>
      <c r="FY293" s="745"/>
      <c r="FZ293" s="745"/>
      <c r="GA293" s="745"/>
      <c r="GB293" s="745"/>
      <c r="GC293" s="745"/>
      <c r="GD293" s="745"/>
      <c r="GE293" s="745"/>
      <c r="GF293" s="745"/>
      <c r="GG293" s="745"/>
      <c r="GH293" s="745"/>
      <c r="GI293" s="745"/>
      <c r="GJ293" s="745"/>
      <c r="GK293" s="745"/>
      <c r="GL293" s="745"/>
      <c r="GM293" s="745"/>
      <c r="GN293" s="745"/>
      <c r="GO293" s="745"/>
      <c r="GP293" s="745"/>
      <c r="GQ293" s="745"/>
      <c r="GR293" s="745"/>
      <c r="GS293" s="745"/>
      <c r="GT293" s="745"/>
      <c r="GU293" s="745"/>
      <c r="GV293" s="745"/>
      <c r="GW293" s="745"/>
      <c r="GX293" s="745"/>
      <c r="GY293" s="745"/>
      <c r="GZ293" s="745"/>
      <c r="HA293" s="745"/>
      <c r="HB293" s="745"/>
      <c r="HC293" s="745"/>
      <c r="HD293" s="745"/>
      <c r="HE293" s="745"/>
      <c r="HF293" s="745"/>
      <c r="HG293" s="745"/>
      <c r="HH293" s="745"/>
      <c r="HI293" s="745"/>
      <c r="HJ293" s="745"/>
      <c r="HK293" s="745"/>
      <c r="HL293" s="745"/>
      <c r="HM293" s="745"/>
      <c r="HN293" s="745"/>
      <c r="HO293" s="745"/>
      <c r="HP293" s="745"/>
      <c r="HQ293" s="745"/>
      <c r="HR293" s="745"/>
      <c r="HS293" s="745"/>
      <c r="HT293" s="745"/>
      <c r="HU293" s="745"/>
      <c r="HV293" s="745"/>
      <c r="HW293" s="745"/>
      <c r="HX293" s="745"/>
      <c r="HY293" s="745"/>
      <c r="HZ293" s="745"/>
      <c r="IA293" s="745"/>
      <c r="IB293" s="745"/>
      <c r="IC293" s="745"/>
      <c r="ID293" s="745"/>
      <c r="IE293" s="745"/>
      <c r="IF293" s="745"/>
      <c r="IG293" s="745"/>
      <c r="IH293" s="745"/>
      <c r="II293" s="745"/>
      <c r="IJ293" s="745"/>
      <c r="IK293" s="745"/>
      <c r="IL293" s="745"/>
      <c r="IM293" s="745"/>
      <c r="IN293" s="745"/>
    </row>
    <row r="294" spans="1:248" ht="12.75">
      <c r="A294" s="758"/>
      <c r="B294" s="758"/>
      <c r="C294" s="758"/>
      <c r="D294" s="758"/>
      <c r="E294" s="750"/>
      <c r="F294" s="758"/>
      <c r="G294" s="758"/>
      <c r="H294" s="758"/>
      <c r="I294" s="750"/>
      <c r="J294" s="758"/>
      <c r="K294" s="758"/>
      <c r="L294" s="750"/>
      <c r="M294" s="758"/>
      <c r="N294" s="758"/>
      <c r="O294" s="750"/>
      <c r="P294" s="750"/>
      <c r="Q294" s="750"/>
      <c r="R294" s="750"/>
      <c r="S294" s="750"/>
      <c r="T294" s="750"/>
      <c r="U294" s="757"/>
      <c r="V294" s="753"/>
      <c r="W294" s="745"/>
      <c r="X294" s="745"/>
      <c r="Y294" s="753"/>
      <c r="Z294" s="745"/>
      <c r="AA294" s="745"/>
      <c r="AB294" s="745"/>
      <c r="AC294" s="745"/>
      <c r="AD294" s="745"/>
      <c r="AE294" s="745"/>
      <c r="AF294" s="745"/>
      <c r="AG294" s="745"/>
      <c r="AH294" s="745"/>
      <c r="AI294" s="745"/>
      <c r="AJ294" s="745"/>
      <c r="AK294" s="745"/>
      <c r="AL294" s="745"/>
      <c r="AM294" s="745"/>
      <c r="AN294" s="745"/>
      <c r="AO294" s="745"/>
      <c r="AP294" s="745"/>
      <c r="AQ294" s="745"/>
      <c r="AR294" s="745"/>
      <c r="AS294" s="745"/>
      <c r="AT294" s="745"/>
      <c r="AU294" s="745"/>
      <c r="AV294" s="745"/>
      <c r="AW294" s="745"/>
      <c r="AX294" s="745"/>
      <c r="AY294" s="745"/>
      <c r="AZ294" s="745"/>
      <c r="BA294" s="745"/>
      <c r="BB294" s="745"/>
      <c r="BC294" s="745"/>
      <c r="BD294" s="745"/>
      <c r="BE294" s="745"/>
      <c r="BF294" s="745"/>
      <c r="BG294" s="745"/>
      <c r="BH294" s="745"/>
      <c r="BI294" s="745"/>
      <c r="BJ294" s="745"/>
      <c r="BK294" s="745"/>
      <c r="BL294" s="745"/>
      <c r="BM294" s="745"/>
      <c r="BN294" s="745"/>
      <c r="BO294" s="745"/>
      <c r="BP294" s="745"/>
      <c r="BQ294" s="745"/>
      <c r="BR294" s="745"/>
      <c r="BS294" s="745"/>
      <c r="BT294" s="745"/>
      <c r="BU294" s="745"/>
      <c r="BV294" s="745"/>
      <c r="BW294" s="745"/>
      <c r="BX294" s="745"/>
      <c r="BY294" s="745"/>
      <c r="BZ294" s="745"/>
      <c r="CA294" s="745"/>
      <c r="CB294" s="745"/>
      <c r="CC294" s="745"/>
      <c r="CD294" s="745"/>
      <c r="CE294" s="745"/>
      <c r="CF294" s="745"/>
      <c r="CG294" s="745"/>
      <c r="CH294" s="745"/>
      <c r="CI294" s="745"/>
      <c r="CJ294" s="745"/>
      <c r="CK294" s="745"/>
      <c r="CL294" s="745"/>
      <c r="CM294" s="745"/>
      <c r="CN294" s="745"/>
      <c r="CO294" s="745"/>
      <c r="CP294" s="745"/>
      <c r="CQ294" s="745"/>
      <c r="CR294" s="745"/>
      <c r="CS294" s="745"/>
      <c r="CT294" s="745"/>
      <c r="CU294" s="745"/>
      <c r="CV294" s="745"/>
      <c r="CW294" s="745"/>
      <c r="CX294" s="745"/>
      <c r="CY294" s="745"/>
      <c r="CZ294" s="745"/>
      <c r="DA294" s="745"/>
      <c r="DB294" s="745"/>
      <c r="DC294" s="745"/>
      <c r="DD294" s="745"/>
      <c r="DE294" s="745"/>
      <c r="DF294" s="745"/>
      <c r="DG294" s="745"/>
      <c r="DH294" s="745"/>
      <c r="DI294" s="745"/>
      <c r="DJ294" s="745"/>
      <c r="DK294" s="745"/>
      <c r="DL294" s="745"/>
      <c r="DM294" s="745"/>
      <c r="DN294" s="745"/>
      <c r="DO294" s="745"/>
      <c r="DP294" s="745"/>
      <c r="DQ294" s="745"/>
      <c r="DR294" s="745"/>
      <c r="DS294" s="745"/>
      <c r="DT294" s="745"/>
      <c r="DU294" s="745"/>
      <c r="DV294" s="745"/>
      <c r="DW294" s="745"/>
      <c r="DX294" s="745"/>
      <c r="DY294" s="745"/>
      <c r="DZ294" s="745"/>
      <c r="EA294" s="745"/>
      <c r="EB294" s="745"/>
      <c r="EC294" s="745"/>
      <c r="ED294" s="745"/>
      <c r="EE294" s="745"/>
      <c r="EF294" s="745"/>
      <c r="EG294" s="745"/>
      <c r="EH294" s="745"/>
      <c r="EI294" s="745"/>
      <c r="EJ294" s="745"/>
      <c r="EK294" s="745"/>
      <c r="EL294" s="745"/>
      <c r="EM294" s="745"/>
      <c r="EN294" s="745"/>
      <c r="EO294" s="745"/>
      <c r="EP294" s="745"/>
      <c r="EQ294" s="745"/>
      <c r="ER294" s="745"/>
      <c r="ES294" s="745"/>
      <c r="ET294" s="745"/>
      <c r="EU294" s="745"/>
      <c r="EV294" s="745"/>
      <c r="EW294" s="745"/>
      <c r="EX294" s="745"/>
      <c r="EY294" s="745"/>
      <c r="EZ294" s="745"/>
      <c r="FA294" s="745"/>
      <c r="FB294" s="745"/>
      <c r="FC294" s="745"/>
      <c r="FD294" s="745"/>
      <c r="FE294" s="745"/>
      <c r="FF294" s="745"/>
      <c r="FG294" s="745"/>
      <c r="FH294" s="745"/>
      <c r="FI294" s="745"/>
      <c r="FJ294" s="745"/>
      <c r="FK294" s="745"/>
      <c r="FL294" s="745"/>
      <c r="FM294" s="745"/>
      <c r="FN294" s="745"/>
      <c r="FO294" s="745"/>
      <c r="FP294" s="745"/>
      <c r="FQ294" s="745"/>
      <c r="FR294" s="745"/>
      <c r="FS294" s="745"/>
      <c r="FT294" s="745"/>
      <c r="FU294" s="745"/>
      <c r="FV294" s="745"/>
      <c r="FW294" s="745"/>
      <c r="FX294" s="745"/>
      <c r="FY294" s="745"/>
      <c r="FZ294" s="745"/>
      <c r="GA294" s="745"/>
      <c r="GB294" s="745"/>
      <c r="GC294" s="745"/>
      <c r="GD294" s="745"/>
      <c r="GE294" s="745"/>
      <c r="GF294" s="745"/>
      <c r="GG294" s="745"/>
      <c r="GH294" s="745"/>
      <c r="GI294" s="745"/>
      <c r="GJ294" s="745"/>
      <c r="GK294" s="745"/>
      <c r="GL294" s="745"/>
      <c r="GM294" s="745"/>
      <c r="GN294" s="745"/>
      <c r="GO294" s="745"/>
      <c r="GP294" s="745"/>
      <c r="GQ294" s="745"/>
      <c r="GR294" s="745"/>
      <c r="GS294" s="745"/>
      <c r="GT294" s="745"/>
      <c r="GU294" s="745"/>
      <c r="GV294" s="745"/>
      <c r="GW294" s="745"/>
      <c r="GX294" s="745"/>
      <c r="GY294" s="745"/>
      <c r="GZ294" s="745"/>
      <c r="HA294" s="745"/>
      <c r="HB294" s="745"/>
      <c r="HC294" s="745"/>
      <c r="HD294" s="745"/>
      <c r="HE294" s="745"/>
      <c r="HF294" s="745"/>
      <c r="HG294" s="745"/>
      <c r="HH294" s="745"/>
      <c r="HI294" s="745"/>
      <c r="HJ294" s="745"/>
      <c r="HK294" s="745"/>
      <c r="HL294" s="745"/>
      <c r="HM294" s="745"/>
      <c r="HN294" s="745"/>
      <c r="HO294" s="745"/>
      <c r="HP294" s="745"/>
      <c r="HQ294" s="745"/>
      <c r="HR294" s="745"/>
      <c r="HS294" s="745"/>
      <c r="HT294" s="745"/>
      <c r="HU294" s="745"/>
      <c r="HV294" s="745"/>
      <c r="HW294" s="745"/>
      <c r="HX294" s="745"/>
      <c r="HY294" s="745"/>
      <c r="HZ294" s="745"/>
      <c r="IA294" s="745"/>
      <c r="IB294" s="745"/>
      <c r="IC294" s="745"/>
      <c r="ID294" s="745"/>
      <c r="IE294" s="745"/>
      <c r="IF294" s="745"/>
      <c r="IG294" s="745"/>
      <c r="IH294" s="745"/>
      <c r="II294" s="745"/>
      <c r="IJ294" s="745"/>
      <c r="IK294" s="745"/>
      <c r="IL294" s="745"/>
      <c r="IM294" s="745"/>
      <c r="IN294" s="745"/>
    </row>
    <row r="295" spans="1:248" ht="12.75">
      <c r="A295" s="758"/>
      <c r="B295" s="758"/>
      <c r="C295" s="758"/>
      <c r="D295" s="758"/>
      <c r="E295" s="750"/>
      <c r="F295" s="758"/>
      <c r="G295" s="758"/>
      <c r="H295" s="758"/>
      <c r="I295" s="750"/>
      <c r="J295" s="758"/>
      <c r="K295" s="758"/>
      <c r="L295" s="750"/>
      <c r="M295" s="758"/>
      <c r="N295" s="758"/>
      <c r="O295" s="750"/>
      <c r="P295" s="750"/>
      <c r="Q295" s="750"/>
      <c r="R295" s="750"/>
      <c r="S295" s="750"/>
      <c r="T295" s="750"/>
      <c r="U295" s="757"/>
      <c r="V295" s="753"/>
      <c r="W295" s="745"/>
      <c r="X295" s="745"/>
      <c r="Y295" s="753"/>
      <c r="Z295" s="745"/>
      <c r="AA295" s="745"/>
      <c r="AB295" s="745"/>
      <c r="AC295" s="745"/>
      <c r="AD295" s="745"/>
      <c r="AE295" s="745"/>
      <c r="AF295" s="745"/>
      <c r="AG295" s="745"/>
      <c r="AH295" s="745"/>
      <c r="AI295" s="745"/>
      <c r="AJ295" s="745"/>
      <c r="AK295" s="745"/>
      <c r="AL295" s="745"/>
      <c r="AM295" s="745"/>
      <c r="AN295" s="745"/>
      <c r="AO295" s="745"/>
      <c r="AP295" s="745"/>
      <c r="AQ295" s="745"/>
      <c r="AR295" s="745"/>
      <c r="AS295" s="745"/>
      <c r="AT295" s="745"/>
      <c r="AU295" s="745"/>
      <c r="AV295" s="745"/>
      <c r="AW295" s="745"/>
      <c r="AX295" s="745"/>
      <c r="AY295" s="745"/>
      <c r="AZ295" s="745"/>
      <c r="BA295" s="745"/>
      <c r="BB295" s="745"/>
      <c r="BC295" s="745"/>
      <c r="BD295" s="745"/>
      <c r="BE295" s="745"/>
      <c r="BF295" s="745"/>
      <c r="BG295" s="745"/>
      <c r="BH295" s="745"/>
      <c r="BI295" s="745"/>
      <c r="BJ295" s="745"/>
      <c r="BK295" s="745"/>
      <c r="BL295" s="745"/>
      <c r="BM295" s="745"/>
      <c r="BN295" s="745"/>
      <c r="BO295" s="745"/>
      <c r="BP295" s="745"/>
      <c r="BQ295" s="745"/>
      <c r="BR295" s="745"/>
      <c r="BS295" s="745"/>
      <c r="BT295" s="745"/>
      <c r="BU295" s="745"/>
      <c r="BV295" s="745"/>
      <c r="BW295" s="745"/>
      <c r="BX295" s="745"/>
      <c r="BY295" s="745"/>
      <c r="BZ295" s="745"/>
      <c r="CA295" s="745"/>
      <c r="CB295" s="745"/>
      <c r="CC295" s="745"/>
      <c r="CD295" s="745"/>
      <c r="CE295" s="745"/>
      <c r="CF295" s="745"/>
      <c r="CG295" s="745"/>
      <c r="CH295" s="745"/>
      <c r="CI295" s="745"/>
      <c r="CJ295" s="745"/>
      <c r="CK295" s="745"/>
      <c r="CL295" s="745"/>
      <c r="CM295" s="745"/>
      <c r="CN295" s="745"/>
      <c r="CO295" s="745"/>
      <c r="CP295" s="745"/>
      <c r="CQ295" s="745"/>
      <c r="CR295" s="745"/>
      <c r="CS295" s="745"/>
      <c r="CT295" s="745"/>
      <c r="CU295" s="745"/>
      <c r="CV295" s="745"/>
      <c r="CW295" s="745"/>
      <c r="CX295" s="745"/>
      <c r="CY295" s="745"/>
      <c r="CZ295" s="745"/>
      <c r="DA295" s="745"/>
      <c r="DB295" s="745"/>
      <c r="DC295" s="745"/>
      <c r="DD295" s="745"/>
      <c r="DE295" s="745"/>
      <c r="DF295" s="745"/>
      <c r="DG295" s="745"/>
      <c r="DH295" s="745"/>
      <c r="DI295" s="745"/>
      <c r="DJ295" s="745"/>
      <c r="DK295" s="745"/>
      <c r="DL295" s="745"/>
      <c r="DM295" s="745"/>
      <c r="DN295" s="745"/>
      <c r="DO295" s="745"/>
      <c r="DP295" s="745"/>
      <c r="DQ295" s="745"/>
      <c r="DR295" s="745"/>
      <c r="DS295" s="745"/>
      <c r="DT295" s="745"/>
      <c r="DU295" s="745"/>
      <c r="DV295" s="745"/>
      <c r="DW295" s="745"/>
      <c r="DX295" s="745"/>
      <c r="DY295" s="745"/>
      <c r="DZ295" s="745"/>
      <c r="EA295" s="745"/>
      <c r="EB295" s="745"/>
      <c r="EC295" s="745"/>
      <c r="ED295" s="745"/>
      <c r="EE295" s="745"/>
      <c r="EF295" s="745"/>
      <c r="EG295" s="745"/>
      <c r="EH295" s="745"/>
      <c r="EI295" s="745"/>
      <c r="EJ295" s="745"/>
      <c r="EK295" s="745"/>
      <c r="EL295" s="745"/>
      <c r="EM295" s="745"/>
      <c r="EN295" s="745"/>
      <c r="EO295" s="745"/>
      <c r="EP295" s="745"/>
      <c r="EQ295" s="745"/>
      <c r="ER295" s="745"/>
      <c r="ES295" s="745"/>
      <c r="ET295" s="745"/>
      <c r="EU295" s="745"/>
      <c r="EV295" s="745"/>
      <c r="EW295" s="745"/>
      <c r="EX295" s="745"/>
      <c r="EY295" s="745"/>
      <c r="EZ295" s="745"/>
      <c r="FA295" s="745"/>
      <c r="FB295" s="745"/>
      <c r="FC295" s="745"/>
      <c r="FD295" s="745"/>
      <c r="FE295" s="745"/>
      <c r="FF295" s="745"/>
      <c r="FG295" s="745"/>
      <c r="FH295" s="745"/>
      <c r="FI295" s="745"/>
      <c r="FJ295" s="745"/>
      <c r="FK295" s="745"/>
      <c r="FL295" s="745"/>
      <c r="FM295" s="745"/>
      <c r="FN295" s="745"/>
      <c r="FO295" s="745"/>
      <c r="FP295" s="745"/>
      <c r="FQ295" s="745"/>
      <c r="FR295" s="745"/>
      <c r="FS295" s="745"/>
      <c r="FT295" s="745"/>
      <c r="FU295" s="745"/>
      <c r="FV295" s="745"/>
      <c r="FW295" s="745"/>
      <c r="FX295" s="745"/>
      <c r="FY295" s="745"/>
      <c r="FZ295" s="745"/>
      <c r="GA295" s="745"/>
      <c r="GB295" s="745"/>
      <c r="GC295" s="745"/>
      <c r="GD295" s="745"/>
      <c r="GE295" s="745"/>
      <c r="GF295" s="745"/>
      <c r="GG295" s="745"/>
      <c r="GH295" s="745"/>
      <c r="GI295" s="745"/>
      <c r="GJ295" s="745"/>
      <c r="GK295" s="745"/>
      <c r="GL295" s="745"/>
      <c r="GM295" s="745"/>
      <c r="GN295" s="745"/>
      <c r="GO295" s="745"/>
      <c r="GP295" s="745"/>
      <c r="GQ295" s="745"/>
      <c r="GR295" s="745"/>
      <c r="GS295" s="745"/>
      <c r="GT295" s="745"/>
      <c r="GU295" s="745"/>
      <c r="GV295" s="745"/>
      <c r="GW295" s="745"/>
      <c r="GX295" s="745"/>
      <c r="GY295" s="745"/>
      <c r="GZ295" s="745"/>
      <c r="HA295" s="745"/>
      <c r="HB295" s="745"/>
      <c r="HC295" s="745"/>
      <c r="HD295" s="745"/>
      <c r="HE295" s="745"/>
      <c r="HF295" s="745"/>
      <c r="HG295" s="745"/>
      <c r="HH295" s="745"/>
      <c r="HI295" s="745"/>
      <c r="HJ295" s="745"/>
      <c r="HK295" s="745"/>
      <c r="HL295" s="745"/>
      <c r="HM295" s="745"/>
      <c r="HN295" s="745"/>
      <c r="HO295" s="745"/>
      <c r="HP295" s="745"/>
      <c r="HQ295" s="745"/>
      <c r="HR295" s="745"/>
      <c r="HS295" s="745"/>
      <c r="HT295" s="745"/>
      <c r="HU295" s="745"/>
      <c r="HV295" s="745"/>
      <c r="HW295" s="745"/>
      <c r="HX295" s="745"/>
      <c r="HY295" s="745"/>
      <c r="HZ295" s="745"/>
      <c r="IA295" s="745"/>
      <c r="IB295" s="745"/>
      <c r="IC295" s="745"/>
      <c r="ID295" s="745"/>
      <c r="IE295" s="745"/>
      <c r="IF295" s="745"/>
      <c r="IG295" s="745"/>
      <c r="IH295" s="745"/>
      <c r="II295" s="745"/>
      <c r="IJ295" s="745"/>
      <c r="IK295" s="745"/>
      <c r="IL295" s="745"/>
      <c r="IM295" s="745"/>
      <c r="IN295" s="745"/>
    </row>
    <row r="296" spans="1:248" ht="12.75">
      <c r="A296" s="758"/>
      <c r="B296" s="758"/>
      <c r="C296" s="758"/>
      <c r="D296" s="758"/>
      <c r="E296" s="750"/>
      <c r="F296" s="758"/>
      <c r="G296" s="758"/>
      <c r="H296" s="758"/>
      <c r="I296" s="750"/>
      <c r="J296" s="758"/>
      <c r="K296" s="758"/>
      <c r="L296" s="750"/>
      <c r="M296" s="758"/>
      <c r="N296" s="758"/>
      <c r="O296" s="750"/>
      <c r="P296" s="750"/>
      <c r="Q296" s="750"/>
      <c r="R296" s="750"/>
      <c r="S296" s="750"/>
      <c r="T296" s="750"/>
      <c r="U296" s="757"/>
      <c r="V296" s="753"/>
      <c r="W296" s="745"/>
      <c r="X296" s="745"/>
      <c r="Y296" s="753"/>
      <c r="Z296" s="745"/>
      <c r="AA296" s="745"/>
      <c r="AB296" s="745"/>
      <c r="AC296" s="745"/>
      <c r="AD296" s="745"/>
      <c r="AE296" s="745"/>
      <c r="AF296" s="745"/>
      <c r="AG296" s="745"/>
      <c r="AH296" s="745"/>
      <c r="AI296" s="745"/>
      <c r="AJ296" s="745"/>
      <c r="AK296" s="745"/>
      <c r="AL296" s="745"/>
      <c r="AM296" s="745"/>
      <c r="AN296" s="745"/>
      <c r="AO296" s="745"/>
      <c r="AP296" s="745"/>
      <c r="AQ296" s="745"/>
      <c r="AR296" s="745"/>
      <c r="AS296" s="745"/>
      <c r="AT296" s="745"/>
      <c r="AU296" s="745"/>
      <c r="AV296" s="745"/>
      <c r="AW296" s="745"/>
      <c r="AX296" s="745"/>
      <c r="AY296" s="745"/>
      <c r="AZ296" s="745"/>
      <c r="BA296" s="745"/>
      <c r="BB296" s="745"/>
      <c r="BC296" s="745"/>
      <c r="BD296" s="745"/>
      <c r="BE296" s="745"/>
      <c r="BF296" s="745"/>
      <c r="BG296" s="745"/>
      <c r="BH296" s="745"/>
      <c r="BI296" s="745"/>
      <c r="BJ296" s="745"/>
      <c r="BK296" s="745"/>
      <c r="BL296" s="745"/>
      <c r="BM296" s="745"/>
      <c r="BN296" s="745"/>
      <c r="BO296" s="745"/>
      <c r="BP296" s="745"/>
      <c r="BQ296" s="745"/>
      <c r="BR296" s="745"/>
      <c r="BS296" s="745"/>
      <c r="BT296" s="745"/>
      <c r="BU296" s="745"/>
      <c r="BV296" s="745"/>
      <c r="BW296" s="745"/>
      <c r="BX296" s="745"/>
      <c r="BY296" s="745"/>
      <c r="BZ296" s="745"/>
      <c r="CA296" s="745"/>
      <c r="CB296" s="745"/>
      <c r="CC296" s="745"/>
      <c r="CD296" s="745"/>
      <c r="CE296" s="745"/>
      <c r="CF296" s="745"/>
      <c r="CG296" s="745"/>
      <c r="CH296" s="745"/>
      <c r="CI296" s="745"/>
      <c r="CJ296" s="745"/>
      <c r="CK296" s="745"/>
      <c r="CL296" s="745"/>
      <c r="CM296" s="745"/>
      <c r="CN296" s="745"/>
      <c r="CO296" s="745"/>
      <c r="CP296" s="745"/>
      <c r="CQ296" s="745"/>
      <c r="CR296" s="745"/>
      <c r="CS296" s="745"/>
      <c r="CT296" s="745"/>
      <c r="CU296" s="745"/>
      <c r="CV296" s="745"/>
      <c r="CW296" s="745"/>
      <c r="CX296" s="745"/>
      <c r="CY296" s="745"/>
      <c r="CZ296" s="745"/>
      <c r="DA296" s="745"/>
      <c r="DB296" s="745"/>
      <c r="DC296" s="745"/>
      <c r="DD296" s="745"/>
      <c r="DE296" s="745"/>
      <c r="DF296" s="745"/>
      <c r="DG296" s="745"/>
      <c r="DH296" s="745"/>
      <c r="DI296" s="745"/>
      <c r="DJ296" s="745"/>
      <c r="DK296" s="745"/>
      <c r="DL296" s="745"/>
      <c r="DM296" s="745"/>
      <c r="DN296" s="745"/>
      <c r="DO296" s="745"/>
      <c r="DP296" s="745"/>
      <c r="DQ296" s="745"/>
      <c r="DR296" s="745"/>
      <c r="DS296" s="745"/>
      <c r="DT296" s="745"/>
      <c r="DU296" s="745"/>
      <c r="DV296" s="745"/>
      <c r="DW296" s="745"/>
      <c r="DX296" s="745"/>
      <c r="DY296" s="745"/>
      <c r="DZ296" s="745"/>
      <c r="EA296" s="745"/>
      <c r="EB296" s="745"/>
      <c r="EC296" s="745"/>
      <c r="ED296" s="745"/>
      <c r="EE296" s="745"/>
      <c r="EF296" s="745"/>
      <c r="EG296" s="745"/>
      <c r="EH296" s="745"/>
      <c r="EI296" s="745"/>
      <c r="EJ296" s="745"/>
      <c r="EK296" s="745"/>
      <c r="EL296" s="745"/>
      <c r="EM296" s="745"/>
      <c r="EN296" s="745"/>
      <c r="EO296" s="745"/>
      <c r="EP296" s="745"/>
      <c r="EQ296" s="745"/>
      <c r="ER296" s="745"/>
      <c r="ES296" s="745"/>
      <c r="ET296" s="745"/>
      <c r="EU296" s="745"/>
      <c r="EV296" s="745"/>
      <c r="EW296" s="745"/>
      <c r="EX296" s="745"/>
      <c r="EY296" s="745"/>
      <c r="EZ296" s="745"/>
      <c r="FA296" s="745"/>
      <c r="FB296" s="745"/>
      <c r="FC296" s="745"/>
      <c r="FD296" s="745"/>
      <c r="FE296" s="745"/>
      <c r="FF296" s="745"/>
      <c r="FG296" s="745"/>
      <c r="FH296" s="745"/>
      <c r="FI296" s="745"/>
      <c r="FJ296" s="745"/>
      <c r="FK296" s="745"/>
      <c r="FL296" s="745"/>
      <c r="FM296" s="745"/>
      <c r="FN296" s="745"/>
      <c r="FO296" s="745"/>
      <c r="FP296" s="745"/>
      <c r="FQ296" s="745"/>
      <c r="FR296" s="745"/>
      <c r="FS296" s="745"/>
      <c r="FT296" s="745"/>
      <c r="FU296" s="745"/>
      <c r="FV296" s="745"/>
      <c r="FW296" s="745"/>
      <c r="FX296" s="745"/>
      <c r="FY296" s="745"/>
      <c r="FZ296" s="745"/>
      <c r="GA296" s="745"/>
      <c r="GB296" s="745"/>
      <c r="GC296" s="745"/>
      <c r="GD296" s="745"/>
      <c r="GE296" s="745"/>
      <c r="GF296" s="745"/>
      <c r="GG296" s="745"/>
      <c r="GH296" s="745"/>
      <c r="GI296" s="745"/>
      <c r="GJ296" s="745"/>
      <c r="GK296" s="745"/>
      <c r="GL296" s="745"/>
      <c r="GM296" s="745"/>
      <c r="GN296" s="745"/>
      <c r="GO296" s="745"/>
      <c r="GP296" s="745"/>
      <c r="GQ296" s="745"/>
      <c r="GR296" s="745"/>
      <c r="GS296" s="745"/>
      <c r="GT296" s="745"/>
      <c r="GU296" s="745"/>
      <c r="GV296" s="745"/>
      <c r="GW296" s="745"/>
      <c r="GX296" s="745"/>
      <c r="GY296" s="745"/>
      <c r="GZ296" s="745"/>
      <c r="HA296" s="745"/>
      <c r="HB296" s="745"/>
      <c r="HC296" s="745"/>
      <c r="HD296" s="745"/>
      <c r="HE296" s="745"/>
      <c r="HF296" s="745"/>
      <c r="HG296" s="745"/>
      <c r="HH296" s="745"/>
      <c r="HI296" s="745"/>
      <c r="HJ296" s="745"/>
      <c r="HK296" s="745"/>
      <c r="HL296" s="745"/>
      <c r="HM296" s="745"/>
      <c r="HN296" s="745"/>
      <c r="HO296" s="745"/>
      <c r="HP296" s="745"/>
      <c r="HQ296" s="745"/>
      <c r="HR296" s="745"/>
      <c r="HS296" s="745"/>
      <c r="HT296" s="745"/>
      <c r="HU296" s="745"/>
      <c r="HV296" s="745"/>
      <c r="HW296" s="745"/>
      <c r="HX296" s="745"/>
      <c r="HY296" s="745"/>
      <c r="HZ296" s="745"/>
      <c r="IA296" s="745"/>
      <c r="IB296" s="745"/>
      <c r="IC296" s="745"/>
      <c r="ID296" s="745"/>
      <c r="IE296" s="745"/>
      <c r="IF296" s="745"/>
      <c r="IG296" s="745"/>
      <c r="IH296" s="745"/>
      <c r="II296" s="745"/>
      <c r="IJ296" s="745"/>
      <c r="IK296" s="745"/>
      <c r="IL296" s="745"/>
      <c r="IM296" s="745"/>
      <c r="IN296" s="745"/>
    </row>
    <row r="297" spans="1:248" ht="12.75">
      <c r="A297" s="758"/>
      <c r="B297" s="758"/>
      <c r="C297" s="758"/>
      <c r="D297" s="758"/>
      <c r="E297" s="750"/>
      <c r="F297" s="758"/>
      <c r="G297" s="758"/>
      <c r="H297" s="758"/>
      <c r="I297" s="750"/>
      <c r="J297" s="758"/>
      <c r="K297" s="758"/>
      <c r="L297" s="750"/>
      <c r="M297" s="758"/>
      <c r="N297" s="758"/>
      <c r="O297" s="750"/>
      <c r="P297" s="750"/>
      <c r="Q297" s="750"/>
      <c r="R297" s="750"/>
      <c r="S297" s="750"/>
      <c r="T297" s="750"/>
      <c r="U297" s="757"/>
      <c r="V297" s="753"/>
      <c r="W297" s="745"/>
      <c r="X297" s="745"/>
      <c r="Y297" s="753"/>
      <c r="Z297" s="745"/>
      <c r="AA297" s="745"/>
      <c r="AB297" s="745"/>
      <c r="AC297" s="745"/>
      <c r="AD297" s="745"/>
      <c r="AE297" s="745"/>
      <c r="AF297" s="745"/>
      <c r="AG297" s="745"/>
      <c r="AH297" s="745"/>
      <c r="AI297" s="745"/>
      <c r="AJ297" s="745"/>
      <c r="AK297" s="745"/>
      <c r="AL297" s="745"/>
      <c r="AM297" s="745"/>
      <c r="AN297" s="745"/>
      <c r="AO297" s="745"/>
      <c r="AP297" s="745"/>
      <c r="AQ297" s="745"/>
      <c r="AR297" s="745"/>
      <c r="AS297" s="745"/>
      <c r="AT297" s="745"/>
      <c r="AU297" s="745"/>
      <c r="AV297" s="745"/>
      <c r="AW297" s="745"/>
      <c r="AX297" s="745"/>
      <c r="AY297" s="745"/>
      <c r="AZ297" s="745"/>
      <c r="BA297" s="745"/>
      <c r="BB297" s="745"/>
      <c r="BC297" s="745"/>
      <c r="BD297" s="745"/>
      <c r="BE297" s="745"/>
      <c r="BF297" s="745"/>
      <c r="BG297" s="745"/>
      <c r="BH297" s="745"/>
      <c r="BI297" s="745"/>
      <c r="BJ297" s="745"/>
      <c r="BK297" s="745"/>
      <c r="BL297" s="745"/>
      <c r="BM297" s="745"/>
      <c r="BN297" s="745"/>
      <c r="BO297" s="745"/>
      <c r="BP297" s="745"/>
      <c r="BQ297" s="745"/>
      <c r="BR297" s="745"/>
      <c r="BS297" s="745"/>
      <c r="BT297" s="745"/>
      <c r="BU297" s="745"/>
      <c r="BV297" s="745"/>
      <c r="BW297" s="745"/>
      <c r="BX297" s="745"/>
      <c r="BY297" s="745"/>
      <c r="BZ297" s="745"/>
      <c r="CA297" s="745"/>
      <c r="CB297" s="745"/>
      <c r="CC297" s="745"/>
      <c r="CD297" s="745"/>
      <c r="CE297" s="745"/>
      <c r="CF297" s="745"/>
      <c r="CG297" s="745"/>
      <c r="CH297" s="745"/>
      <c r="CI297" s="745"/>
      <c r="CJ297" s="745"/>
      <c r="CK297" s="745"/>
      <c r="CL297" s="745"/>
      <c r="CM297" s="745"/>
      <c r="CN297" s="745"/>
      <c r="CO297" s="745"/>
      <c r="CP297" s="745"/>
      <c r="CQ297" s="745"/>
      <c r="CR297" s="745"/>
      <c r="CS297" s="745"/>
      <c r="CT297" s="745"/>
      <c r="CU297" s="745"/>
      <c r="CV297" s="745"/>
      <c r="CW297" s="745"/>
      <c r="CX297" s="745"/>
      <c r="CY297" s="745"/>
      <c r="CZ297" s="745"/>
      <c r="DA297" s="745"/>
      <c r="DB297" s="745"/>
      <c r="DC297" s="745"/>
      <c r="DD297" s="745"/>
      <c r="DE297" s="745"/>
      <c r="DF297" s="745"/>
      <c r="DG297" s="745"/>
      <c r="DH297" s="745"/>
      <c r="DI297" s="745"/>
      <c r="DJ297" s="745"/>
      <c r="DK297" s="745"/>
      <c r="DL297" s="745"/>
      <c r="DM297" s="745"/>
      <c r="DN297" s="745"/>
      <c r="DO297" s="745"/>
      <c r="DP297" s="745"/>
      <c r="DQ297" s="745"/>
      <c r="DR297" s="745"/>
      <c r="DS297" s="745"/>
      <c r="DT297" s="745"/>
      <c r="DU297" s="745"/>
      <c r="DV297" s="745"/>
      <c r="DW297" s="745"/>
      <c r="DX297" s="745"/>
      <c r="DY297" s="745"/>
      <c r="DZ297" s="745"/>
      <c r="EA297" s="745"/>
      <c r="EB297" s="745"/>
      <c r="EC297" s="745"/>
      <c r="ED297" s="745"/>
      <c r="EE297" s="745"/>
      <c r="EF297" s="745"/>
      <c r="EG297" s="745"/>
      <c r="EH297" s="745"/>
      <c r="EI297" s="745"/>
      <c r="EJ297" s="745"/>
      <c r="EK297" s="745"/>
      <c r="EL297" s="745"/>
      <c r="EM297" s="745"/>
      <c r="EN297" s="745"/>
      <c r="EO297" s="745"/>
      <c r="EP297" s="745"/>
      <c r="EQ297" s="745"/>
      <c r="ER297" s="745"/>
      <c r="ES297" s="745"/>
      <c r="ET297" s="745"/>
      <c r="EU297" s="745"/>
      <c r="EV297" s="745"/>
      <c r="EW297" s="745"/>
      <c r="EX297" s="745"/>
      <c r="EY297" s="745"/>
      <c r="EZ297" s="745"/>
      <c r="FA297" s="745"/>
      <c r="FB297" s="745"/>
      <c r="FC297" s="745"/>
      <c r="FD297" s="745"/>
      <c r="FE297" s="745"/>
      <c r="FF297" s="745"/>
      <c r="FG297" s="745"/>
      <c r="FH297" s="745"/>
      <c r="FI297" s="745"/>
      <c r="FJ297" s="745"/>
      <c r="FK297" s="745"/>
      <c r="FL297" s="745"/>
      <c r="FM297" s="745"/>
      <c r="FN297" s="745"/>
      <c r="FO297" s="745"/>
      <c r="FP297" s="745"/>
      <c r="FQ297" s="745"/>
      <c r="FR297" s="745"/>
      <c r="FS297" s="745"/>
      <c r="FT297" s="745"/>
      <c r="FU297" s="745"/>
      <c r="FV297" s="745"/>
      <c r="FW297" s="745"/>
      <c r="FX297" s="745"/>
      <c r="FY297" s="745"/>
      <c r="FZ297" s="745"/>
      <c r="GA297" s="745"/>
      <c r="GB297" s="745"/>
      <c r="GC297" s="745"/>
      <c r="GD297" s="745"/>
      <c r="GE297" s="745"/>
      <c r="GF297" s="745"/>
      <c r="GG297" s="745"/>
      <c r="GH297" s="745"/>
      <c r="GI297" s="745"/>
      <c r="GJ297" s="745"/>
      <c r="GK297" s="745"/>
      <c r="GL297" s="745"/>
      <c r="GM297" s="745"/>
      <c r="GN297" s="745"/>
      <c r="GO297" s="745"/>
      <c r="GP297" s="745"/>
      <c r="GQ297" s="745"/>
      <c r="GR297" s="745"/>
      <c r="GS297" s="745"/>
      <c r="GT297" s="745"/>
      <c r="GU297" s="745"/>
      <c r="GV297" s="745"/>
      <c r="GW297" s="745"/>
      <c r="GX297" s="745"/>
      <c r="GY297" s="745"/>
      <c r="GZ297" s="745"/>
      <c r="HA297" s="745"/>
      <c r="HB297" s="745"/>
      <c r="HC297" s="745"/>
      <c r="HD297" s="745"/>
      <c r="HE297" s="745"/>
      <c r="HF297" s="745"/>
      <c r="HG297" s="745"/>
      <c r="HH297" s="745"/>
      <c r="HI297" s="745"/>
      <c r="HJ297" s="745"/>
      <c r="HK297" s="745"/>
      <c r="HL297" s="745"/>
      <c r="HM297" s="745"/>
      <c r="HN297" s="745"/>
      <c r="HO297" s="745"/>
      <c r="HP297" s="745"/>
      <c r="HQ297" s="745"/>
      <c r="HR297" s="745"/>
      <c r="HS297" s="745"/>
      <c r="HT297" s="745"/>
      <c r="HU297" s="745"/>
      <c r="HV297" s="745"/>
      <c r="HW297" s="745"/>
      <c r="HX297" s="745"/>
      <c r="HY297" s="745"/>
      <c r="HZ297" s="745"/>
      <c r="IA297" s="745"/>
      <c r="IB297" s="745"/>
      <c r="IC297" s="745"/>
      <c r="ID297" s="745"/>
      <c r="IE297" s="745"/>
      <c r="IF297" s="745"/>
      <c r="IG297" s="745"/>
      <c r="IH297" s="745"/>
      <c r="II297" s="745"/>
      <c r="IJ297" s="745"/>
      <c r="IK297" s="745"/>
      <c r="IL297" s="745"/>
      <c r="IM297" s="745"/>
      <c r="IN297" s="745"/>
    </row>
    <row r="298" spans="1:248" ht="12.75">
      <c r="A298" s="758"/>
      <c r="B298" s="758"/>
      <c r="C298" s="758"/>
      <c r="D298" s="758"/>
      <c r="E298" s="750"/>
      <c r="F298" s="758"/>
      <c r="G298" s="758"/>
      <c r="H298" s="758"/>
      <c r="I298" s="750"/>
      <c r="J298" s="758"/>
      <c r="K298" s="758"/>
      <c r="L298" s="750"/>
      <c r="M298" s="758"/>
      <c r="N298" s="758"/>
      <c r="O298" s="750"/>
      <c r="P298" s="750"/>
      <c r="Q298" s="750"/>
      <c r="R298" s="750"/>
      <c r="S298" s="750"/>
      <c r="T298" s="750"/>
      <c r="U298" s="757"/>
      <c r="V298" s="753"/>
      <c r="W298" s="745"/>
      <c r="X298" s="745"/>
      <c r="Y298" s="753"/>
      <c r="Z298" s="745"/>
      <c r="AA298" s="745"/>
      <c r="AB298" s="745"/>
      <c r="AC298" s="745"/>
      <c r="AD298" s="745"/>
      <c r="AE298" s="745"/>
      <c r="AF298" s="745"/>
      <c r="AG298" s="745"/>
      <c r="AH298" s="745"/>
      <c r="AI298" s="745"/>
      <c r="AJ298" s="745"/>
      <c r="AK298" s="745"/>
      <c r="AL298" s="745"/>
      <c r="AM298" s="745"/>
      <c r="AN298" s="745"/>
      <c r="AO298" s="745"/>
      <c r="AP298" s="745"/>
      <c r="AQ298" s="745"/>
      <c r="AR298" s="745"/>
      <c r="AS298" s="745"/>
      <c r="AT298" s="745"/>
      <c r="AU298" s="745"/>
      <c r="AV298" s="745"/>
      <c r="AW298" s="745"/>
      <c r="AX298" s="745"/>
      <c r="AY298" s="745"/>
      <c r="AZ298" s="745"/>
      <c r="BA298" s="745"/>
      <c r="BB298" s="745"/>
      <c r="BC298" s="745"/>
      <c r="BD298" s="745"/>
      <c r="BE298" s="745"/>
      <c r="BF298" s="745"/>
      <c r="BG298" s="745"/>
      <c r="BH298" s="745"/>
      <c r="BI298" s="745"/>
      <c r="BJ298" s="745"/>
      <c r="BK298" s="745"/>
      <c r="BL298" s="745"/>
      <c r="BM298" s="745"/>
      <c r="BN298" s="745"/>
      <c r="BO298" s="745"/>
      <c r="BP298" s="745"/>
      <c r="BQ298" s="745"/>
      <c r="BR298" s="745"/>
      <c r="BS298" s="745"/>
      <c r="BT298" s="745"/>
      <c r="BU298" s="745"/>
      <c r="BV298" s="745"/>
      <c r="BW298" s="745"/>
      <c r="BX298" s="745"/>
      <c r="BY298" s="745"/>
      <c r="BZ298" s="745"/>
      <c r="CA298" s="745"/>
      <c r="CB298" s="745"/>
      <c r="CC298" s="745"/>
      <c r="CD298" s="745"/>
      <c r="CE298" s="745"/>
      <c r="CF298" s="745"/>
      <c r="CG298" s="745"/>
      <c r="CH298" s="745"/>
      <c r="CI298" s="745"/>
      <c r="CJ298" s="745"/>
      <c r="CK298" s="745"/>
      <c r="CL298" s="745"/>
      <c r="CM298" s="745"/>
      <c r="CN298" s="745"/>
      <c r="CO298" s="745"/>
      <c r="CP298" s="745"/>
      <c r="CQ298" s="745"/>
      <c r="CR298" s="745"/>
      <c r="CS298" s="745"/>
      <c r="CT298" s="745"/>
      <c r="CU298" s="745"/>
      <c r="CV298" s="745"/>
      <c r="CW298" s="745"/>
      <c r="CX298" s="745"/>
      <c r="CY298" s="745"/>
      <c r="CZ298" s="745"/>
      <c r="DA298" s="745"/>
      <c r="DB298" s="745"/>
      <c r="DC298" s="745"/>
      <c r="DD298" s="745"/>
      <c r="DE298" s="745"/>
      <c r="DF298" s="745"/>
      <c r="DG298" s="745"/>
      <c r="DH298" s="745"/>
      <c r="DI298" s="745"/>
      <c r="DJ298" s="745"/>
      <c r="DK298" s="745"/>
      <c r="DL298" s="745"/>
      <c r="DM298" s="745"/>
      <c r="DN298" s="745"/>
      <c r="DO298" s="745"/>
      <c r="DP298" s="745"/>
      <c r="DQ298" s="745"/>
      <c r="DR298" s="745"/>
      <c r="DS298" s="745"/>
      <c r="DT298" s="745"/>
      <c r="DU298" s="745"/>
      <c r="DV298" s="745"/>
      <c r="DW298" s="745"/>
      <c r="DX298" s="745"/>
      <c r="DY298" s="745"/>
      <c r="DZ298" s="745"/>
      <c r="EA298" s="745"/>
      <c r="EB298" s="745"/>
      <c r="EC298" s="745"/>
      <c r="ED298" s="745"/>
      <c r="EE298" s="745"/>
      <c r="EF298" s="745"/>
      <c r="EG298" s="745"/>
      <c r="EH298" s="745"/>
      <c r="EI298" s="745"/>
      <c r="EJ298" s="745"/>
      <c r="EK298" s="745"/>
      <c r="EL298" s="745"/>
      <c r="EM298" s="745"/>
      <c r="EN298" s="745"/>
      <c r="EO298" s="745"/>
      <c r="EP298" s="745"/>
      <c r="EQ298" s="745"/>
      <c r="ER298" s="745"/>
      <c r="ES298" s="745"/>
      <c r="ET298" s="745"/>
      <c r="EU298" s="745"/>
      <c r="EV298" s="745"/>
      <c r="EW298" s="745"/>
      <c r="EX298" s="745"/>
      <c r="EY298" s="745"/>
      <c r="EZ298" s="745"/>
      <c r="FA298" s="745"/>
      <c r="FB298" s="745"/>
      <c r="FC298" s="745"/>
      <c r="FD298" s="745"/>
      <c r="FE298" s="745"/>
      <c r="FF298" s="745"/>
      <c r="FG298" s="745"/>
      <c r="FH298" s="745"/>
      <c r="FI298" s="745"/>
      <c r="FJ298" s="745"/>
      <c r="FK298" s="745"/>
      <c r="FL298" s="745"/>
      <c r="FM298" s="745"/>
      <c r="FN298" s="745"/>
      <c r="FO298" s="745"/>
      <c r="FP298" s="745"/>
      <c r="FQ298" s="745"/>
      <c r="FR298" s="745"/>
      <c r="FS298" s="745"/>
      <c r="FT298" s="745"/>
      <c r="FU298" s="745"/>
      <c r="FV298" s="745"/>
      <c r="FW298" s="745"/>
      <c r="FX298" s="745"/>
      <c r="FY298" s="745"/>
      <c r="FZ298" s="745"/>
      <c r="GA298" s="745"/>
      <c r="GB298" s="745"/>
      <c r="GC298" s="745"/>
      <c r="GD298" s="745"/>
      <c r="GE298" s="745"/>
      <c r="GF298" s="745"/>
      <c r="GG298" s="745"/>
      <c r="GH298" s="745"/>
      <c r="GI298" s="745"/>
      <c r="GJ298" s="745"/>
      <c r="GK298" s="745"/>
      <c r="GL298" s="745"/>
      <c r="GM298" s="745"/>
      <c r="GN298" s="745"/>
      <c r="GO298" s="745"/>
      <c r="GP298" s="745"/>
      <c r="GQ298" s="745"/>
      <c r="GR298" s="745"/>
      <c r="GS298" s="745"/>
      <c r="GT298" s="745"/>
      <c r="GU298" s="745"/>
      <c r="GV298" s="745"/>
      <c r="GW298" s="745"/>
      <c r="GX298" s="745"/>
      <c r="GY298" s="745"/>
      <c r="GZ298" s="745"/>
      <c r="HA298" s="745"/>
      <c r="HB298" s="745"/>
      <c r="HC298" s="745"/>
      <c r="HD298" s="745"/>
      <c r="HE298" s="745"/>
      <c r="HF298" s="745"/>
      <c r="HG298" s="745"/>
      <c r="HH298" s="745"/>
      <c r="HI298" s="745"/>
      <c r="HJ298" s="745"/>
      <c r="HK298" s="745"/>
      <c r="HL298" s="745"/>
      <c r="HM298" s="745"/>
      <c r="HN298" s="745"/>
      <c r="HO298" s="745"/>
      <c r="HP298" s="745"/>
      <c r="HQ298" s="745"/>
      <c r="HR298" s="745"/>
      <c r="HS298" s="745"/>
      <c r="HT298" s="745"/>
      <c r="HU298" s="745"/>
      <c r="HV298" s="745"/>
      <c r="HW298" s="745"/>
      <c r="HX298" s="745"/>
      <c r="HY298" s="745"/>
      <c r="HZ298" s="745"/>
      <c r="IA298" s="745"/>
      <c r="IB298" s="745"/>
      <c r="IC298" s="745"/>
      <c r="ID298" s="745"/>
      <c r="IE298" s="745"/>
      <c r="IF298" s="745"/>
      <c r="IG298" s="745"/>
      <c r="IH298" s="745"/>
      <c r="II298" s="745"/>
      <c r="IJ298" s="745"/>
      <c r="IK298" s="745"/>
      <c r="IL298" s="745"/>
      <c r="IM298" s="745"/>
      <c r="IN298" s="745"/>
    </row>
    <row r="299" spans="1:248" ht="12.75">
      <c r="A299" s="758"/>
      <c r="B299" s="758"/>
      <c r="C299" s="758"/>
      <c r="D299" s="758"/>
      <c r="E299" s="750"/>
      <c r="F299" s="758"/>
      <c r="G299" s="758"/>
      <c r="H299" s="758"/>
      <c r="I299" s="750"/>
      <c r="J299" s="758"/>
      <c r="K299" s="758"/>
      <c r="L299" s="750"/>
      <c r="M299" s="758"/>
      <c r="N299" s="758"/>
      <c r="O299" s="750"/>
      <c r="P299" s="750"/>
      <c r="Q299" s="750"/>
      <c r="R299" s="750"/>
      <c r="S299" s="750"/>
      <c r="T299" s="750"/>
      <c r="U299" s="757"/>
      <c r="V299" s="753"/>
      <c r="W299" s="745"/>
      <c r="X299" s="745"/>
      <c r="Y299" s="753"/>
      <c r="Z299" s="745"/>
      <c r="AA299" s="745"/>
      <c r="AB299" s="745"/>
      <c r="AC299" s="745"/>
      <c r="AD299" s="745"/>
      <c r="AE299" s="745"/>
      <c r="AF299" s="745"/>
      <c r="AG299" s="745"/>
      <c r="AH299" s="745"/>
      <c r="AI299" s="745"/>
      <c r="AJ299" s="745"/>
      <c r="AK299" s="745"/>
      <c r="AL299" s="745"/>
      <c r="AM299" s="745"/>
      <c r="AN299" s="745"/>
      <c r="AO299" s="745"/>
      <c r="AP299" s="745"/>
      <c r="AQ299" s="745"/>
      <c r="AR299" s="745"/>
      <c r="AS299" s="745"/>
      <c r="AT299" s="745"/>
      <c r="AU299" s="745"/>
      <c r="AV299" s="745"/>
      <c r="AW299" s="745"/>
      <c r="AX299" s="745"/>
      <c r="AY299" s="745"/>
      <c r="AZ299" s="745"/>
      <c r="BA299" s="745"/>
      <c r="BB299" s="745"/>
      <c r="BC299" s="745"/>
      <c r="BD299" s="745"/>
      <c r="BE299" s="745"/>
      <c r="BF299" s="745"/>
      <c r="BG299" s="745"/>
      <c r="BH299" s="745"/>
      <c r="BI299" s="745"/>
      <c r="BJ299" s="745"/>
      <c r="BK299" s="745"/>
      <c r="BL299" s="745"/>
      <c r="BM299" s="745"/>
      <c r="BN299" s="745"/>
      <c r="BO299" s="745"/>
      <c r="BP299" s="745"/>
      <c r="BQ299" s="745"/>
      <c r="BR299" s="745"/>
      <c r="BS299" s="745"/>
      <c r="BT299" s="745"/>
      <c r="BU299" s="745"/>
      <c r="BV299" s="745"/>
      <c r="BW299" s="745"/>
      <c r="BX299" s="745"/>
      <c r="BY299" s="745"/>
      <c r="BZ299" s="745"/>
      <c r="CA299" s="745"/>
      <c r="CB299" s="745"/>
      <c r="CC299" s="745"/>
      <c r="CD299" s="745"/>
      <c r="CE299" s="745"/>
      <c r="CF299" s="745"/>
      <c r="CG299" s="745"/>
      <c r="CH299" s="745"/>
      <c r="CI299" s="745"/>
      <c r="CJ299" s="745"/>
      <c r="CK299" s="745"/>
      <c r="CL299" s="745"/>
      <c r="CM299" s="745"/>
      <c r="CN299" s="745"/>
      <c r="CO299" s="745"/>
      <c r="CP299" s="745"/>
      <c r="CQ299" s="745"/>
      <c r="CR299" s="745"/>
      <c r="CS299" s="745"/>
      <c r="CT299" s="745"/>
      <c r="CU299" s="745"/>
      <c r="CV299" s="745"/>
      <c r="CW299" s="745"/>
      <c r="CX299" s="745"/>
      <c r="CY299" s="745"/>
      <c r="CZ299" s="745"/>
      <c r="DA299" s="745"/>
      <c r="DB299" s="745"/>
      <c r="DC299" s="745"/>
      <c r="DD299" s="745"/>
      <c r="DE299" s="745"/>
      <c r="DF299" s="745"/>
      <c r="DG299" s="745"/>
      <c r="DH299" s="745"/>
      <c r="DI299" s="745"/>
      <c r="DJ299" s="745"/>
      <c r="DK299" s="745"/>
      <c r="DL299" s="745"/>
      <c r="DM299" s="745"/>
      <c r="DN299" s="745"/>
      <c r="DO299" s="745"/>
      <c r="DP299" s="745"/>
      <c r="DQ299" s="745"/>
      <c r="DR299" s="745"/>
      <c r="DS299" s="745"/>
      <c r="DT299" s="745"/>
      <c r="DU299" s="745"/>
      <c r="DV299" s="745"/>
      <c r="DW299" s="745"/>
      <c r="DX299" s="745"/>
      <c r="DY299" s="745"/>
      <c r="DZ299" s="745"/>
      <c r="EA299" s="745"/>
      <c r="EB299" s="745"/>
      <c r="EC299" s="745"/>
      <c r="ED299" s="745"/>
      <c r="EE299" s="745"/>
      <c r="EF299" s="745"/>
      <c r="EG299" s="745"/>
      <c r="EH299" s="745"/>
      <c r="EI299" s="745"/>
      <c r="EJ299" s="745"/>
      <c r="EK299" s="745"/>
      <c r="EL299" s="745"/>
      <c r="EM299" s="745"/>
      <c r="EN299" s="745"/>
      <c r="EO299" s="745"/>
      <c r="EP299" s="745"/>
      <c r="EQ299" s="745"/>
      <c r="ER299" s="745"/>
      <c r="ES299" s="745"/>
      <c r="ET299" s="745"/>
      <c r="EU299" s="745"/>
      <c r="EV299" s="745"/>
      <c r="EW299" s="745"/>
      <c r="EX299" s="745"/>
      <c r="EY299" s="745"/>
      <c r="EZ299" s="745"/>
      <c r="FA299" s="745"/>
      <c r="FB299" s="745"/>
      <c r="FC299" s="745"/>
      <c r="FD299" s="745"/>
      <c r="FE299" s="745"/>
      <c r="FF299" s="745"/>
      <c r="FG299" s="745"/>
      <c r="FH299" s="745"/>
      <c r="FI299" s="745"/>
      <c r="FJ299" s="745"/>
      <c r="FK299" s="745"/>
      <c r="FL299" s="745"/>
      <c r="FM299" s="745"/>
      <c r="FN299" s="745"/>
      <c r="FO299" s="745"/>
      <c r="FP299" s="745"/>
      <c r="FQ299" s="745"/>
      <c r="FR299" s="745"/>
      <c r="FS299" s="745"/>
      <c r="FT299" s="745"/>
      <c r="FU299" s="745"/>
      <c r="FV299" s="745"/>
      <c r="FW299" s="745"/>
      <c r="FX299" s="745"/>
      <c r="FY299" s="745"/>
      <c r="FZ299" s="745"/>
      <c r="GA299" s="745"/>
      <c r="GB299" s="745"/>
      <c r="GC299" s="745"/>
      <c r="GD299" s="745"/>
      <c r="GE299" s="745"/>
      <c r="GF299" s="745"/>
      <c r="GG299" s="745"/>
      <c r="GH299" s="745"/>
      <c r="GI299" s="745"/>
      <c r="GJ299" s="745"/>
      <c r="GK299" s="745"/>
      <c r="GL299" s="745"/>
      <c r="GM299" s="745"/>
      <c r="GN299" s="745"/>
      <c r="GO299" s="745"/>
      <c r="GP299" s="745"/>
      <c r="GQ299" s="745"/>
      <c r="GR299" s="745"/>
      <c r="GS299" s="745"/>
      <c r="GT299" s="745"/>
      <c r="GU299" s="745"/>
      <c r="GV299" s="745"/>
      <c r="GW299" s="745"/>
      <c r="GX299" s="745"/>
      <c r="GY299" s="745"/>
      <c r="GZ299" s="745"/>
      <c r="HA299" s="745"/>
      <c r="HB299" s="745"/>
      <c r="HC299" s="745"/>
      <c r="HD299" s="745"/>
      <c r="HE299" s="745"/>
      <c r="HF299" s="745"/>
      <c r="HG299" s="745"/>
      <c r="HH299" s="745"/>
      <c r="HI299" s="745"/>
      <c r="HJ299" s="745"/>
      <c r="HK299" s="745"/>
      <c r="HL299" s="745"/>
      <c r="HM299" s="745"/>
      <c r="HN299" s="745"/>
      <c r="HO299" s="745"/>
      <c r="HP299" s="745"/>
      <c r="HQ299" s="745"/>
      <c r="HR299" s="745"/>
      <c r="HS299" s="745"/>
      <c r="HT299" s="745"/>
      <c r="HU299" s="745"/>
      <c r="HV299" s="745"/>
      <c r="HW299" s="745"/>
      <c r="HX299" s="745"/>
      <c r="HY299" s="745"/>
      <c r="HZ299" s="745"/>
      <c r="IA299" s="745"/>
      <c r="IB299" s="745"/>
      <c r="IC299" s="745"/>
      <c r="ID299" s="745"/>
      <c r="IE299" s="745"/>
      <c r="IF299" s="745"/>
      <c r="IG299" s="745"/>
      <c r="IH299" s="745"/>
      <c r="II299" s="745"/>
      <c r="IJ299" s="745"/>
      <c r="IK299" s="745"/>
      <c r="IL299" s="745"/>
      <c r="IM299" s="745"/>
      <c r="IN299" s="745"/>
    </row>
    <row r="300" spans="1:248" ht="12.75">
      <c r="A300" s="758"/>
      <c r="B300" s="758"/>
      <c r="C300" s="758"/>
      <c r="D300" s="758"/>
      <c r="E300" s="750"/>
      <c r="F300" s="758"/>
      <c r="G300" s="758"/>
      <c r="H300" s="758"/>
      <c r="I300" s="750"/>
      <c r="J300" s="758"/>
      <c r="K300" s="758"/>
      <c r="L300" s="750"/>
      <c r="M300" s="758"/>
      <c r="N300" s="758"/>
      <c r="O300" s="750"/>
      <c r="P300" s="750"/>
      <c r="Q300" s="750"/>
      <c r="R300" s="750"/>
      <c r="S300" s="750"/>
      <c r="T300" s="750"/>
      <c r="U300" s="757"/>
      <c r="V300" s="753"/>
      <c r="W300" s="745"/>
      <c r="X300" s="745"/>
      <c r="Y300" s="753"/>
      <c r="Z300" s="745"/>
      <c r="AA300" s="745"/>
      <c r="AB300" s="745"/>
      <c r="AC300" s="745"/>
      <c r="AD300" s="745"/>
      <c r="AE300" s="745"/>
      <c r="AF300" s="745"/>
      <c r="AG300" s="745"/>
      <c r="AH300" s="745"/>
      <c r="AI300" s="745"/>
      <c r="AJ300" s="745"/>
      <c r="AK300" s="745"/>
      <c r="AL300" s="745"/>
      <c r="AM300" s="745"/>
      <c r="AN300" s="745"/>
      <c r="AO300" s="745"/>
      <c r="AP300" s="745"/>
      <c r="AQ300" s="745"/>
      <c r="AR300" s="745"/>
      <c r="AS300" s="745"/>
      <c r="AT300" s="745"/>
      <c r="AU300" s="745"/>
      <c r="AV300" s="745"/>
      <c r="AW300" s="745"/>
      <c r="AX300" s="745"/>
      <c r="AY300" s="745"/>
      <c r="AZ300" s="745"/>
      <c r="BA300" s="745"/>
      <c r="BB300" s="745"/>
      <c r="BC300" s="745"/>
      <c r="BD300" s="745"/>
      <c r="BE300" s="745"/>
      <c r="BF300" s="745"/>
      <c r="BG300" s="745"/>
      <c r="BH300" s="745"/>
      <c r="BI300" s="745"/>
      <c r="BJ300" s="745"/>
      <c r="BK300" s="745"/>
      <c r="BL300" s="745"/>
      <c r="BM300" s="745"/>
      <c r="BN300" s="745"/>
      <c r="BO300" s="745"/>
      <c r="BP300" s="745"/>
      <c r="BQ300" s="745"/>
      <c r="BR300" s="745"/>
      <c r="BS300" s="745"/>
      <c r="BT300" s="745"/>
      <c r="BU300" s="745"/>
      <c r="BV300" s="745"/>
      <c r="BW300" s="745"/>
      <c r="BX300" s="745"/>
      <c r="BY300" s="745"/>
      <c r="BZ300" s="745"/>
      <c r="CA300" s="745"/>
      <c r="CB300" s="745"/>
      <c r="CC300" s="745"/>
      <c r="CD300" s="745"/>
      <c r="CE300" s="745"/>
      <c r="CF300" s="745"/>
      <c r="CG300" s="745"/>
      <c r="CH300" s="745"/>
      <c r="CI300" s="745"/>
      <c r="CJ300" s="745"/>
      <c r="CK300" s="745"/>
      <c r="CL300" s="745"/>
      <c r="CM300" s="745"/>
      <c r="CN300" s="745"/>
      <c r="CO300" s="745"/>
      <c r="CP300" s="745"/>
      <c r="CQ300" s="745"/>
      <c r="CR300" s="745"/>
      <c r="CS300" s="745"/>
      <c r="CT300" s="745"/>
      <c r="CU300" s="745"/>
      <c r="CV300" s="745"/>
      <c r="CW300" s="745"/>
      <c r="CX300" s="745"/>
      <c r="CY300" s="745"/>
      <c r="CZ300" s="745"/>
      <c r="DA300" s="745"/>
      <c r="DB300" s="745"/>
      <c r="DC300" s="745"/>
      <c r="DD300" s="745"/>
      <c r="DE300" s="745"/>
      <c r="DF300" s="745"/>
      <c r="DG300" s="745"/>
      <c r="DH300" s="745"/>
      <c r="DI300" s="745"/>
      <c r="DJ300" s="745"/>
      <c r="DK300" s="745"/>
      <c r="DL300" s="745"/>
      <c r="DM300" s="745"/>
      <c r="DN300" s="745"/>
      <c r="DO300" s="745"/>
      <c r="DP300" s="745"/>
      <c r="DQ300" s="745"/>
      <c r="DR300" s="745"/>
      <c r="DS300" s="745"/>
      <c r="DT300" s="745"/>
      <c r="DU300" s="745"/>
      <c r="DV300" s="745"/>
      <c r="DW300" s="745"/>
      <c r="DX300" s="745"/>
      <c r="DY300" s="745"/>
      <c r="DZ300" s="745"/>
      <c r="EA300" s="745"/>
      <c r="EB300" s="745"/>
      <c r="EC300" s="745"/>
      <c r="ED300" s="745"/>
      <c r="EE300" s="745"/>
      <c r="EF300" s="745"/>
      <c r="EG300" s="745"/>
      <c r="EH300" s="745"/>
      <c r="EI300" s="745"/>
      <c r="EJ300" s="745"/>
      <c r="EK300" s="745"/>
      <c r="EL300" s="745"/>
      <c r="EM300" s="745"/>
      <c r="EN300" s="745"/>
      <c r="EO300" s="745"/>
      <c r="EP300" s="745"/>
      <c r="EQ300" s="745"/>
      <c r="ER300" s="745"/>
      <c r="ES300" s="745"/>
      <c r="ET300" s="745"/>
      <c r="EU300" s="745"/>
      <c r="EV300" s="745"/>
      <c r="EW300" s="745"/>
      <c r="EX300" s="745"/>
      <c r="EY300" s="745"/>
      <c r="EZ300" s="745"/>
      <c r="FA300" s="745"/>
      <c r="FB300" s="745"/>
      <c r="FC300" s="745"/>
      <c r="FD300" s="745"/>
      <c r="FE300" s="745"/>
      <c r="FF300" s="745"/>
      <c r="FG300" s="745"/>
      <c r="FH300" s="745"/>
      <c r="FI300" s="745"/>
      <c r="FJ300" s="745"/>
      <c r="FK300" s="745"/>
      <c r="FL300" s="745"/>
      <c r="FM300" s="745"/>
      <c r="FN300" s="745"/>
      <c r="FO300" s="745"/>
      <c r="FP300" s="745"/>
      <c r="FQ300" s="745"/>
      <c r="FR300" s="745"/>
      <c r="FS300" s="745"/>
      <c r="FT300" s="745"/>
      <c r="FU300" s="745"/>
      <c r="FV300" s="745"/>
      <c r="FW300" s="745"/>
      <c r="FX300" s="745"/>
      <c r="FY300" s="745"/>
      <c r="FZ300" s="745"/>
      <c r="GA300" s="745"/>
      <c r="GB300" s="745"/>
      <c r="GC300" s="745"/>
      <c r="GD300" s="745"/>
      <c r="GE300" s="745"/>
      <c r="GF300" s="745"/>
      <c r="GG300" s="745"/>
      <c r="GH300" s="745"/>
      <c r="GI300" s="745"/>
      <c r="GJ300" s="745"/>
      <c r="GK300" s="745"/>
      <c r="GL300" s="745"/>
      <c r="GM300" s="745"/>
      <c r="GN300" s="745"/>
      <c r="GO300" s="745"/>
      <c r="GP300" s="745"/>
      <c r="GQ300" s="745"/>
      <c r="GR300" s="745"/>
      <c r="GS300" s="745"/>
      <c r="GT300" s="745"/>
      <c r="GU300" s="745"/>
      <c r="GV300" s="745"/>
      <c r="GW300" s="745"/>
      <c r="GX300" s="745"/>
      <c r="GY300" s="745"/>
      <c r="GZ300" s="745"/>
      <c r="HA300" s="745"/>
      <c r="HB300" s="745"/>
      <c r="HC300" s="745"/>
      <c r="HD300" s="745"/>
      <c r="HE300" s="745"/>
      <c r="HF300" s="745"/>
      <c r="HG300" s="745"/>
      <c r="HH300" s="745"/>
      <c r="HI300" s="745"/>
      <c r="HJ300" s="745"/>
      <c r="HK300" s="745"/>
      <c r="HL300" s="745"/>
      <c r="HM300" s="745"/>
      <c r="HN300" s="745"/>
      <c r="HO300" s="745"/>
      <c r="HP300" s="745"/>
      <c r="HQ300" s="745"/>
      <c r="HR300" s="745"/>
      <c r="HS300" s="745"/>
      <c r="HT300" s="745"/>
      <c r="HU300" s="745"/>
      <c r="HV300" s="745"/>
      <c r="HW300" s="745"/>
      <c r="HX300" s="745"/>
      <c r="HY300" s="745"/>
      <c r="HZ300" s="745"/>
      <c r="IA300" s="745"/>
      <c r="IB300" s="745"/>
      <c r="IC300" s="745"/>
      <c r="ID300" s="745"/>
      <c r="IE300" s="745"/>
      <c r="IF300" s="745"/>
      <c r="IG300" s="745"/>
      <c r="IH300" s="745"/>
      <c r="II300" s="745"/>
      <c r="IJ300" s="745"/>
      <c r="IK300" s="745"/>
      <c r="IL300" s="745"/>
      <c r="IM300" s="745"/>
      <c r="IN300" s="745"/>
    </row>
    <row r="301" spans="1:248" ht="12.75">
      <c r="A301" s="758"/>
      <c r="B301" s="758"/>
      <c r="C301" s="758"/>
      <c r="D301" s="758"/>
      <c r="E301" s="750"/>
      <c r="F301" s="758"/>
      <c r="G301" s="758"/>
      <c r="H301" s="758"/>
      <c r="I301" s="750"/>
      <c r="J301" s="758"/>
      <c r="K301" s="758"/>
      <c r="L301" s="750"/>
      <c r="M301" s="758"/>
      <c r="N301" s="758"/>
      <c r="O301" s="750"/>
      <c r="P301" s="750"/>
      <c r="Q301" s="750"/>
      <c r="R301" s="750"/>
      <c r="S301" s="750"/>
      <c r="T301" s="750"/>
      <c r="U301" s="757"/>
      <c r="V301" s="753"/>
      <c r="W301" s="745"/>
      <c r="X301" s="745"/>
      <c r="Y301" s="753"/>
      <c r="Z301" s="745"/>
      <c r="AA301" s="745"/>
      <c r="AB301" s="745"/>
      <c r="AC301" s="745"/>
      <c r="AD301" s="745"/>
      <c r="AE301" s="745"/>
      <c r="AF301" s="745"/>
      <c r="AG301" s="745"/>
      <c r="AH301" s="745"/>
      <c r="AI301" s="745"/>
      <c r="AJ301" s="745"/>
      <c r="AK301" s="745"/>
      <c r="AL301" s="745"/>
      <c r="AM301" s="745"/>
      <c r="AN301" s="745"/>
      <c r="AO301" s="745"/>
      <c r="AP301" s="745"/>
      <c r="AQ301" s="745"/>
      <c r="AR301" s="745"/>
      <c r="AS301" s="745"/>
      <c r="AT301" s="745"/>
      <c r="AU301" s="745"/>
      <c r="AV301" s="745"/>
      <c r="AW301" s="745"/>
      <c r="AX301" s="745"/>
      <c r="AY301" s="745"/>
      <c r="AZ301" s="745"/>
      <c r="BA301" s="745"/>
      <c r="BB301" s="745"/>
      <c r="BC301" s="745"/>
      <c r="BD301" s="745"/>
      <c r="BE301" s="745"/>
      <c r="BF301" s="745"/>
      <c r="BG301" s="745"/>
      <c r="BH301" s="745"/>
      <c r="BI301" s="745"/>
      <c r="BJ301" s="745"/>
      <c r="BK301" s="745"/>
      <c r="BL301" s="745"/>
      <c r="BM301" s="745"/>
      <c r="BN301" s="745"/>
      <c r="BO301" s="745"/>
      <c r="BP301" s="745"/>
      <c r="BQ301" s="745"/>
      <c r="BR301" s="745"/>
      <c r="BS301" s="745"/>
      <c r="BT301" s="745"/>
      <c r="BU301" s="745"/>
      <c r="BV301" s="745"/>
      <c r="BW301" s="745"/>
      <c r="BX301" s="745"/>
      <c r="BY301" s="745"/>
      <c r="BZ301" s="745"/>
      <c r="CA301" s="745"/>
      <c r="CB301" s="745"/>
      <c r="CC301" s="745"/>
      <c r="CD301" s="745"/>
      <c r="CE301" s="745"/>
      <c r="CF301" s="745"/>
      <c r="CG301" s="745"/>
      <c r="CH301" s="745"/>
      <c r="CI301" s="745"/>
      <c r="CJ301" s="745"/>
      <c r="CK301" s="745"/>
      <c r="CL301" s="745"/>
      <c r="CM301" s="745"/>
      <c r="CN301" s="745"/>
      <c r="CO301" s="745"/>
      <c r="CP301" s="745"/>
      <c r="CQ301" s="745"/>
      <c r="CR301" s="745"/>
      <c r="CS301" s="745"/>
      <c r="CT301" s="745"/>
      <c r="CU301" s="745"/>
      <c r="CV301" s="745"/>
      <c r="CW301" s="745"/>
      <c r="CX301" s="745"/>
      <c r="CY301" s="745"/>
      <c r="CZ301" s="745"/>
      <c r="DA301" s="745"/>
      <c r="DB301" s="745"/>
      <c r="DC301" s="745"/>
      <c r="DD301" s="745"/>
      <c r="DE301" s="745"/>
      <c r="DF301" s="745"/>
      <c r="DG301" s="745"/>
      <c r="DH301" s="745"/>
      <c r="DI301" s="745"/>
      <c r="DJ301" s="745"/>
      <c r="DK301" s="745"/>
      <c r="DL301" s="745"/>
      <c r="DM301" s="745"/>
      <c r="DN301" s="745"/>
      <c r="DO301" s="745"/>
      <c r="DP301" s="745"/>
      <c r="DQ301" s="745"/>
      <c r="DR301" s="745"/>
      <c r="DS301" s="745"/>
      <c r="DT301" s="745"/>
      <c r="DU301" s="745"/>
      <c r="DV301" s="745"/>
      <c r="DW301" s="745"/>
      <c r="DX301" s="745"/>
      <c r="DY301" s="745"/>
      <c r="DZ301" s="745"/>
      <c r="EA301" s="745"/>
      <c r="EB301" s="745"/>
      <c r="EC301" s="745"/>
      <c r="ED301" s="745"/>
      <c r="EE301" s="745"/>
      <c r="EF301" s="745"/>
      <c r="EG301" s="745"/>
      <c r="EH301" s="745"/>
      <c r="EI301" s="745"/>
      <c r="EJ301" s="745"/>
      <c r="EK301" s="745"/>
      <c r="EL301" s="745"/>
      <c r="EM301" s="745"/>
      <c r="EN301" s="745"/>
      <c r="EO301" s="745"/>
      <c r="EP301" s="745"/>
      <c r="EQ301" s="745"/>
      <c r="ER301" s="745"/>
      <c r="ES301" s="745"/>
      <c r="ET301" s="745"/>
      <c r="EU301" s="745"/>
      <c r="EV301" s="745"/>
      <c r="EW301" s="745"/>
      <c r="EX301" s="745"/>
      <c r="EY301" s="745"/>
      <c r="EZ301" s="745"/>
      <c r="FA301" s="745"/>
      <c r="FB301" s="745"/>
      <c r="FC301" s="745"/>
      <c r="FD301" s="745"/>
      <c r="FE301" s="745"/>
      <c r="FF301" s="745"/>
      <c r="FG301" s="745"/>
      <c r="FH301" s="745"/>
      <c r="FI301" s="745"/>
      <c r="FJ301" s="745"/>
      <c r="FK301" s="745"/>
      <c r="FL301" s="745"/>
      <c r="FM301" s="745"/>
      <c r="FN301" s="745"/>
      <c r="FO301" s="745"/>
      <c r="FP301" s="745"/>
      <c r="FQ301" s="745"/>
      <c r="FR301" s="745"/>
      <c r="FS301" s="745"/>
      <c r="FT301" s="745"/>
      <c r="FU301" s="745"/>
      <c r="FV301" s="745"/>
      <c r="FW301" s="745"/>
      <c r="FX301" s="745"/>
      <c r="FY301" s="745"/>
      <c r="FZ301" s="745"/>
      <c r="GA301" s="745"/>
      <c r="GB301" s="745"/>
      <c r="GC301" s="745"/>
      <c r="GD301" s="745"/>
      <c r="GE301" s="745"/>
      <c r="GF301" s="745"/>
      <c r="GG301" s="745"/>
      <c r="GH301" s="745"/>
      <c r="GI301" s="745"/>
      <c r="GJ301" s="745"/>
      <c r="GK301" s="745"/>
      <c r="GL301" s="745"/>
      <c r="GM301" s="745"/>
      <c r="GN301" s="745"/>
      <c r="GO301" s="745"/>
      <c r="GP301" s="745"/>
      <c r="GQ301" s="745"/>
      <c r="GR301" s="745"/>
      <c r="GS301" s="745"/>
      <c r="GT301" s="745"/>
      <c r="GU301" s="745"/>
      <c r="GV301" s="745"/>
      <c r="GW301" s="745"/>
      <c r="GX301" s="745"/>
      <c r="GY301" s="745"/>
      <c r="GZ301" s="745"/>
      <c r="HA301" s="745"/>
      <c r="HB301" s="745"/>
      <c r="HC301" s="745"/>
      <c r="HD301" s="745"/>
      <c r="HE301" s="745"/>
      <c r="HF301" s="745"/>
      <c r="HG301" s="745"/>
      <c r="HH301" s="745"/>
      <c r="HI301" s="745"/>
      <c r="HJ301" s="745"/>
      <c r="HK301" s="745"/>
      <c r="HL301" s="745"/>
      <c r="HM301" s="745"/>
      <c r="HN301" s="745"/>
      <c r="HO301" s="745"/>
      <c r="HP301" s="745"/>
      <c r="HQ301" s="745"/>
      <c r="HR301" s="745"/>
      <c r="HS301" s="745"/>
      <c r="HT301" s="745"/>
      <c r="HU301" s="745"/>
      <c r="HV301" s="745"/>
      <c r="HW301" s="745"/>
      <c r="HX301" s="745"/>
      <c r="HY301" s="745"/>
      <c r="HZ301" s="745"/>
      <c r="IA301" s="745"/>
      <c r="IB301" s="745"/>
      <c r="IC301" s="745"/>
      <c r="ID301" s="745"/>
      <c r="IE301" s="745"/>
      <c r="IF301" s="745"/>
      <c r="IG301" s="745"/>
      <c r="IH301" s="745"/>
      <c r="II301" s="745"/>
      <c r="IJ301" s="745"/>
      <c r="IK301" s="745"/>
      <c r="IL301" s="745"/>
      <c r="IM301" s="745"/>
      <c r="IN301" s="745"/>
    </row>
    <row r="302" spans="1:248" ht="12.75">
      <c r="A302" s="758"/>
      <c r="B302" s="758"/>
      <c r="C302" s="758"/>
      <c r="D302" s="758"/>
      <c r="E302" s="750"/>
      <c r="F302" s="758"/>
      <c r="G302" s="758"/>
      <c r="H302" s="758"/>
      <c r="I302" s="750"/>
      <c r="J302" s="758"/>
      <c r="K302" s="758"/>
      <c r="L302" s="750"/>
      <c r="M302" s="758"/>
      <c r="N302" s="758"/>
      <c r="O302" s="750"/>
      <c r="P302" s="750"/>
      <c r="Q302" s="750"/>
      <c r="R302" s="750"/>
      <c r="S302" s="750"/>
      <c r="T302" s="750"/>
      <c r="U302" s="757"/>
      <c r="V302" s="753"/>
      <c r="W302" s="745"/>
      <c r="X302" s="745"/>
      <c r="Y302" s="753"/>
      <c r="Z302" s="745"/>
      <c r="AA302" s="745"/>
      <c r="AB302" s="745"/>
      <c r="AC302" s="745"/>
      <c r="AD302" s="745"/>
      <c r="AE302" s="745"/>
      <c r="AF302" s="745"/>
      <c r="AG302" s="745"/>
      <c r="AH302" s="745"/>
      <c r="AI302" s="745"/>
      <c r="AJ302" s="745"/>
      <c r="AK302" s="745"/>
      <c r="AL302" s="745"/>
      <c r="AM302" s="745"/>
      <c r="AN302" s="745"/>
      <c r="AO302" s="745"/>
      <c r="AP302" s="745"/>
      <c r="AQ302" s="745"/>
      <c r="AR302" s="745"/>
      <c r="AS302" s="745"/>
      <c r="AT302" s="745"/>
      <c r="AU302" s="745"/>
      <c r="AV302" s="745"/>
      <c r="AW302" s="745"/>
      <c r="AX302" s="745"/>
      <c r="AY302" s="745"/>
      <c r="AZ302" s="745"/>
      <c r="BA302" s="745"/>
      <c r="BB302" s="745"/>
      <c r="BC302" s="745"/>
      <c r="BD302" s="745"/>
      <c r="BE302" s="745"/>
      <c r="BF302" s="745"/>
      <c r="BG302" s="745"/>
      <c r="BH302" s="745"/>
      <c r="BI302" s="745"/>
      <c r="BJ302" s="745"/>
      <c r="BK302" s="745"/>
      <c r="BL302" s="745"/>
      <c r="BM302" s="745"/>
      <c r="BN302" s="745"/>
      <c r="BO302" s="745"/>
      <c r="BP302" s="745"/>
      <c r="BQ302" s="745"/>
      <c r="BR302" s="745"/>
      <c r="BS302" s="745"/>
      <c r="BT302" s="745"/>
      <c r="BU302" s="745"/>
      <c r="BV302" s="745"/>
      <c r="BW302" s="745"/>
      <c r="BX302" s="745"/>
      <c r="BY302" s="745"/>
      <c r="BZ302" s="745"/>
      <c r="CA302" s="745"/>
      <c r="CB302" s="745"/>
      <c r="CC302" s="745"/>
      <c r="CD302" s="745"/>
      <c r="CE302" s="745"/>
      <c r="CF302" s="745"/>
      <c r="CG302" s="745"/>
      <c r="CH302" s="745"/>
      <c r="CI302" s="745"/>
      <c r="CJ302" s="745"/>
      <c r="CK302" s="745"/>
      <c r="CL302" s="745"/>
      <c r="CM302" s="745"/>
      <c r="CN302" s="745"/>
      <c r="CO302" s="745"/>
      <c r="CP302" s="745"/>
      <c r="CQ302" s="745"/>
      <c r="CR302" s="745"/>
      <c r="CS302" s="745"/>
      <c r="CT302" s="745"/>
      <c r="CU302" s="745"/>
      <c r="CV302" s="745"/>
      <c r="CW302" s="745"/>
      <c r="CX302" s="745"/>
      <c r="CY302" s="745"/>
      <c r="CZ302" s="745"/>
      <c r="DA302" s="745"/>
      <c r="DB302" s="745"/>
      <c r="DC302" s="745"/>
      <c r="DD302" s="745"/>
      <c r="DE302" s="745"/>
      <c r="DF302" s="745"/>
      <c r="DG302" s="745"/>
      <c r="DH302" s="745"/>
      <c r="DI302" s="745"/>
      <c r="DJ302" s="745"/>
      <c r="DK302" s="745"/>
      <c r="DL302" s="745"/>
      <c r="DM302" s="745"/>
      <c r="DN302" s="745"/>
      <c r="DO302" s="745"/>
      <c r="DP302" s="745"/>
      <c r="DQ302" s="745"/>
      <c r="DR302" s="745"/>
      <c r="DS302" s="745"/>
      <c r="DT302" s="745"/>
      <c r="DU302" s="745"/>
      <c r="DV302" s="745"/>
      <c r="DW302" s="745"/>
      <c r="DX302" s="745"/>
      <c r="DY302" s="745"/>
      <c r="DZ302" s="745"/>
      <c r="EA302" s="745"/>
      <c r="EB302" s="745"/>
      <c r="EC302" s="745"/>
      <c r="ED302" s="745"/>
      <c r="EE302" s="745"/>
      <c r="EF302" s="745"/>
      <c r="EG302" s="745"/>
      <c r="EH302" s="745"/>
      <c r="EI302" s="745"/>
      <c r="EJ302" s="745"/>
      <c r="EK302" s="745"/>
      <c r="EL302" s="745"/>
      <c r="EM302" s="745"/>
      <c r="EN302" s="745"/>
      <c r="EO302" s="745"/>
      <c r="EP302" s="745"/>
      <c r="EQ302" s="745"/>
      <c r="ER302" s="745"/>
      <c r="ES302" s="745"/>
      <c r="ET302" s="745"/>
      <c r="EU302" s="745"/>
      <c r="EV302" s="745"/>
      <c r="EW302" s="745"/>
      <c r="EX302" s="745"/>
      <c r="EY302" s="745"/>
      <c r="EZ302" s="745"/>
      <c r="FA302" s="745"/>
      <c r="FB302" s="745"/>
      <c r="FC302" s="745"/>
      <c r="FD302" s="745"/>
      <c r="FE302" s="745"/>
      <c r="FF302" s="745"/>
      <c r="FG302" s="745"/>
      <c r="FH302" s="745"/>
      <c r="FI302" s="745"/>
      <c r="FJ302" s="745"/>
      <c r="FK302" s="745"/>
      <c r="FL302" s="745"/>
      <c r="FM302" s="745"/>
      <c r="FN302" s="745"/>
      <c r="FO302" s="745"/>
      <c r="FP302" s="745"/>
      <c r="FQ302" s="745"/>
      <c r="FR302" s="745"/>
      <c r="FS302" s="745"/>
      <c r="FT302" s="745"/>
      <c r="FU302" s="745"/>
      <c r="FV302" s="745"/>
      <c r="FW302" s="745"/>
      <c r="FX302" s="745"/>
      <c r="FY302" s="745"/>
      <c r="FZ302" s="745"/>
      <c r="GA302" s="745"/>
      <c r="GB302" s="745"/>
      <c r="GC302" s="745"/>
      <c r="GD302" s="745"/>
      <c r="GE302" s="745"/>
      <c r="GF302" s="745"/>
      <c r="GG302" s="745"/>
      <c r="GH302" s="745"/>
      <c r="GI302" s="745"/>
      <c r="GJ302" s="745"/>
      <c r="GK302" s="745"/>
      <c r="GL302" s="745"/>
      <c r="GM302" s="745"/>
      <c r="GN302" s="745"/>
      <c r="GO302" s="745"/>
      <c r="GP302" s="745"/>
      <c r="GQ302" s="745"/>
      <c r="GR302" s="745"/>
      <c r="GS302" s="745"/>
      <c r="GT302" s="745"/>
      <c r="GU302" s="745"/>
      <c r="GV302" s="745"/>
      <c r="GW302" s="745"/>
      <c r="GX302" s="745"/>
      <c r="GY302" s="745"/>
      <c r="GZ302" s="745"/>
      <c r="HA302" s="745"/>
      <c r="HB302" s="745"/>
      <c r="HC302" s="745"/>
      <c r="HD302" s="745"/>
      <c r="HE302" s="745"/>
      <c r="HF302" s="745"/>
      <c r="HG302" s="745"/>
      <c r="HH302" s="745"/>
      <c r="HI302" s="745"/>
      <c r="HJ302" s="745"/>
      <c r="HK302" s="745"/>
      <c r="HL302" s="745"/>
      <c r="HM302" s="745"/>
      <c r="HN302" s="745"/>
      <c r="HO302" s="745"/>
      <c r="HP302" s="745"/>
      <c r="HQ302" s="745"/>
      <c r="HR302" s="745"/>
      <c r="HS302" s="745"/>
      <c r="HT302" s="745"/>
      <c r="HU302" s="745"/>
      <c r="HV302" s="745"/>
      <c r="HW302" s="745"/>
      <c r="HX302" s="745"/>
      <c r="HY302" s="745"/>
      <c r="HZ302" s="745"/>
      <c r="IA302" s="745"/>
      <c r="IB302" s="745"/>
      <c r="IC302" s="745"/>
      <c r="ID302" s="745"/>
      <c r="IE302" s="745"/>
      <c r="IF302" s="745"/>
      <c r="IG302" s="745"/>
      <c r="IH302" s="745"/>
      <c r="II302" s="745"/>
      <c r="IJ302" s="745"/>
      <c r="IK302" s="745"/>
      <c r="IL302" s="745"/>
      <c r="IM302" s="745"/>
      <c r="IN302" s="745"/>
    </row>
    <row r="303" spans="1:248" ht="12.75">
      <c r="A303" s="758"/>
      <c r="B303" s="758"/>
      <c r="C303" s="758"/>
      <c r="D303" s="758"/>
      <c r="E303" s="750"/>
      <c r="F303" s="758"/>
      <c r="G303" s="758"/>
      <c r="H303" s="758"/>
      <c r="I303" s="750"/>
      <c r="J303" s="758"/>
      <c r="K303" s="758"/>
      <c r="L303" s="750"/>
      <c r="M303" s="758"/>
      <c r="N303" s="758"/>
      <c r="O303" s="750"/>
      <c r="P303" s="750"/>
      <c r="Q303" s="750"/>
      <c r="R303" s="750"/>
      <c r="S303" s="750"/>
      <c r="T303" s="750"/>
      <c r="U303" s="757"/>
      <c r="V303" s="753"/>
      <c r="W303" s="745"/>
      <c r="X303" s="745"/>
      <c r="Y303" s="753"/>
      <c r="Z303" s="745"/>
      <c r="AA303" s="745"/>
      <c r="AB303" s="745"/>
      <c r="AC303" s="745"/>
      <c r="AD303" s="745"/>
      <c r="AE303" s="745"/>
      <c r="AF303" s="745"/>
      <c r="AG303" s="745"/>
      <c r="AH303" s="745"/>
      <c r="AI303" s="745"/>
      <c r="AJ303" s="745"/>
      <c r="AK303" s="745"/>
      <c r="AL303" s="745"/>
      <c r="AM303" s="745"/>
      <c r="AN303" s="745"/>
      <c r="AO303" s="745"/>
      <c r="AP303" s="745"/>
      <c r="AQ303" s="745"/>
      <c r="AR303" s="745"/>
      <c r="AS303" s="745"/>
      <c r="AT303" s="745"/>
      <c r="AU303" s="745"/>
      <c r="AV303" s="745"/>
      <c r="AW303" s="745"/>
      <c r="AX303" s="745"/>
      <c r="AY303" s="745"/>
      <c r="AZ303" s="745"/>
      <c r="BA303" s="745"/>
      <c r="BB303" s="745"/>
      <c r="BC303" s="745"/>
      <c r="BD303" s="745"/>
      <c r="BE303" s="745"/>
      <c r="BF303" s="745"/>
      <c r="BG303" s="745"/>
      <c r="BH303" s="745"/>
      <c r="BI303" s="745"/>
      <c r="BJ303" s="745"/>
      <c r="BK303" s="745"/>
      <c r="BL303" s="745"/>
      <c r="BM303" s="745"/>
      <c r="BN303" s="745"/>
      <c r="BO303" s="745"/>
      <c r="BP303" s="745"/>
      <c r="BQ303" s="745"/>
      <c r="BR303" s="745"/>
      <c r="BS303" s="745"/>
      <c r="BT303" s="745"/>
      <c r="BU303" s="745"/>
      <c r="BV303" s="745"/>
      <c r="BW303" s="745"/>
      <c r="BX303" s="745"/>
      <c r="BY303" s="745"/>
      <c r="BZ303" s="745"/>
      <c r="CA303" s="745"/>
      <c r="CB303" s="745"/>
      <c r="CC303" s="745"/>
      <c r="CD303" s="745"/>
      <c r="CE303" s="745"/>
      <c r="CF303" s="745"/>
      <c r="CG303" s="745"/>
      <c r="CH303" s="745"/>
      <c r="CI303" s="745"/>
      <c r="CJ303" s="745"/>
      <c r="CK303" s="745"/>
      <c r="CL303" s="745"/>
      <c r="CM303" s="745"/>
      <c r="CN303" s="745"/>
      <c r="CO303" s="745"/>
      <c r="CP303" s="745"/>
      <c r="CQ303" s="745"/>
      <c r="CR303" s="745"/>
      <c r="CS303" s="745"/>
      <c r="CT303" s="745"/>
      <c r="CU303" s="745"/>
      <c r="CV303" s="745"/>
      <c r="CW303" s="745"/>
      <c r="CX303" s="745"/>
      <c r="CY303" s="745"/>
      <c r="CZ303" s="745"/>
      <c r="DA303" s="745"/>
      <c r="DB303" s="745"/>
      <c r="DC303" s="745"/>
      <c r="DD303" s="745"/>
      <c r="DE303" s="745"/>
      <c r="DF303" s="745"/>
      <c r="DG303" s="745"/>
      <c r="DH303" s="745"/>
      <c r="DI303" s="745"/>
      <c r="DJ303" s="745"/>
      <c r="DK303" s="745"/>
      <c r="DL303" s="745"/>
      <c r="DM303" s="745"/>
      <c r="DN303" s="745"/>
      <c r="DO303" s="745"/>
      <c r="DP303" s="745"/>
      <c r="DQ303" s="745"/>
      <c r="DR303" s="745"/>
      <c r="DS303" s="745"/>
      <c r="DT303" s="745"/>
      <c r="DU303" s="745"/>
      <c r="DV303" s="745"/>
      <c r="DW303" s="745"/>
      <c r="DX303" s="745"/>
      <c r="DY303" s="745"/>
      <c r="DZ303" s="745"/>
      <c r="EA303" s="745"/>
      <c r="EB303" s="745"/>
      <c r="EC303" s="745"/>
      <c r="ED303" s="745"/>
      <c r="EE303" s="745"/>
      <c r="EF303" s="745"/>
      <c r="EG303" s="745"/>
      <c r="EH303" s="745"/>
      <c r="EI303" s="745"/>
      <c r="EJ303" s="745"/>
      <c r="EK303" s="745"/>
      <c r="EL303" s="745"/>
      <c r="EM303" s="745"/>
      <c r="EN303" s="745"/>
      <c r="EO303" s="745"/>
      <c r="EP303" s="745"/>
      <c r="EQ303" s="745"/>
      <c r="ER303" s="745"/>
      <c r="ES303" s="745"/>
      <c r="ET303" s="745"/>
      <c r="EU303" s="745"/>
      <c r="EV303" s="745"/>
      <c r="EW303" s="745"/>
      <c r="EX303" s="745"/>
      <c r="EY303" s="745"/>
      <c r="EZ303" s="745"/>
      <c r="FA303" s="745"/>
      <c r="FB303" s="745"/>
      <c r="FC303" s="745"/>
      <c r="FD303" s="745"/>
      <c r="FE303" s="745"/>
      <c r="FF303" s="745"/>
      <c r="FG303" s="745"/>
      <c r="FH303" s="745"/>
      <c r="FI303" s="745"/>
      <c r="FJ303" s="745"/>
      <c r="FK303" s="745"/>
      <c r="FL303" s="745"/>
      <c r="FM303" s="745"/>
      <c r="FN303" s="745"/>
      <c r="FO303" s="745"/>
      <c r="FP303" s="745"/>
      <c r="FQ303" s="745"/>
      <c r="FR303" s="745"/>
      <c r="FS303" s="745"/>
      <c r="FT303" s="745"/>
      <c r="FU303" s="745"/>
      <c r="FV303" s="745"/>
      <c r="FW303" s="745"/>
      <c r="FX303" s="745"/>
      <c r="FY303" s="745"/>
      <c r="FZ303" s="745"/>
      <c r="GA303" s="745"/>
      <c r="GB303" s="745"/>
      <c r="GC303" s="745"/>
      <c r="GD303" s="745"/>
      <c r="GE303" s="745"/>
      <c r="GF303" s="745"/>
      <c r="GG303" s="745"/>
      <c r="GH303" s="745"/>
      <c r="GI303" s="745"/>
      <c r="GJ303" s="745"/>
      <c r="GK303" s="745"/>
      <c r="GL303" s="745"/>
      <c r="GM303" s="745"/>
      <c r="GN303" s="745"/>
      <c r="GO303" s="745"/>
      <c r="GP303" s="745"/>
      <c r="GQ303" s="745"/>
      <c r="GR303" s="745"/>
      <c r="GS303" s="745"/>
      <c r="GT303" s="745"/>
      <c r="GU303" s="745"/>
      <c r="GV303" s="745"/>
      <c r="GW303" s="745"/>
      <c r="GX303" s="745"/>
      <c r="GY303" s="745"/>
      <c r="GZ303" s="745"/>
      <c r="HA303" s="745"/>
      <c r="HB303" s="745"/>
      <c r="HC303" s="745"/>
      <c r="HD303" s="745"/>
      <c r="HE303" s="745"/>
      <c r="HF303" s="745"/>
      <c r="HG303" s="745"/>
      <c r="HH303" s="745"/>
      <c r="HI303" s="745"/>
      <c r="HJ303" s="745"/>
      <c r="HK303" s="745"/>
      <c r="HL303" s="745"/>
      <c r="HM303" s="745"/>
      <c r="HN303" s="745"/>
      <c r="HO303" s="745"/>
      <c r="HP303" s="745"/>
      <c r="HQ303" s="745"/>
      <c r="HR303" s="745"/>
      <c r="HS303" s="745"/>
      <c r="HT303" s="745"/>
      <c r="HU303" s="745"/>
      <c r="HV303" s="745"/>
      <c r="HW303" s="745"/>
      <c r="HX303" s="745"/>
      <c r="HY303" s="745"/>
      <c r="HZ303" s="745"/>
      <c r="IA303" s="745"/>
      <c r="IB303" s="745"/>
      <c r="IC303" s="745"/>
      <c r="ID303" s="745"/>
      <c r="IE303" s="745"/>
      <c r="IF303" s="745"/>
      <c r="IG303" s="745"/>
      <c r="IH303" s="745"/>
      <c r="II303" s="745"/>
      <c r="IJ303" s="745"/>
      <c r="IK303" s="745"/>
      <c r="IL303" s="745"/>
      <c r="IM303" s="745"/>
      <c r="IN303" s="745"/>
    </row>
    <row r="304" spans="1:248" ht="12.75">
      <c r="A304" s="758"/>
      <c r="B304" s="758"/>
      <c r="C304" s="758"/>
      <c r="D304" s="758"/>
      <c r="E304" s="750"/>
      <c r="F304" s="758"/>
      <c r="G304" s="758"/>
      <c r="H304" s="758"/>
      <c r="I304" s="750"/>
      <c r="J304" s="758"/>
      <c r="K304" s="758"/>
      <c r="L304" s="750"/>
      <c r="M304" s="758"/>
      <c r="N304" s="758"/>
      <c r="O304" s="750"/>
      <c r="P304" s="750"/>
      <c r="Q304" s="750"/>
      <c r="R304" s="750"/>
      <c r="S304" s="750"/>
      <c r="T304" s="750"/>
      <c r="U304" s="757"/>
      <c r="V304" s="753"/>
      <c r="W304" s="745"/>
      <c r="X304" s="745"/>
      <c r="Y304" s="753"/>
      <c r="Z304" s="745"/>
      <c r="AA304" s="745"/>
      <c r="AB304" s="745"/>
      <c r="AC304" s="745"/>
      <c r="AD304" s="745"/>
      <c r="AE304" s="745"/>
      <c r="AF304" s="745"/>
      <c r="AG304" s="745"/>
      <c r="AH304" s="745"/>
      <c r="AI304" s="745"/>
      <c r="AJ304" s="745"/>
      <c r="AK304" s="745"/>
      <c r="AL304" s="745"/>
      <c r="AM304" s="745"/>
      <c r="AN304" s="745"/>
      <c r="AO304" s="745"/>
      <c r="AP304" s="745"/>
      <c r="AQ304" s="745"/>
      <c r="AR304" s="745"/>
      <c r="AS304" s="745"/>
      <c r="AT304" s="745"/>
      <c r="AU304" s="745"/>
      <c r="AV304" s="745"/>
      <c r="AW304" s="745"/>
      <c r="AX304" s="745"/>
      <c r="AY304" s="745"/>
      <c r="AZ304" s="745"/>
      <c r="BA304" s="745"/>
      <c r="BB304" s="745"/>
      <c r="BC304" s="745"/>
      <c r="BD304" s="745"/>
      <c r="BE304" s="745"/>
      <c r="BF304" s="745"/>
      <c r="BG304" s="745"/>
      <c r="BH304" s="745"/>
      <c r="BI304" s="745"/>
      <c r="BJ304" s="745"/>
      <c r="BK304" s="745"/>
      <c r="BL304" s="745"/>
      <c r="BM304" s="745"/>
      <c r="BN304" s="745"/>
      <c r="BO304" s="745"/>
      <c r="BP304" s="745"/>
      <c r="BQ304" s="745"/>
      <c r="BR304" s="745"/>
      <c r="BS304" s="745"/>
      <c r="BT304" s="745"/>
      <c r="BU304" s="745"/>
      <c r="BV304" s="745"/>
      <c r="BW304" s="745"/>
      <c r="BX304" s="745"/>
      <c r="BY304" s="745"/>
      <c r="BZ304" s="745"/>
      <c r="CA304" s="745"/>
      <c r="CB304" s="745"/>
      <c r="CC304" s="745"/>
      <c r="CD304" s="745"/>
      <c r="CE304" s="745"/>
      <c r="CF304" s="745"/>
      <c r="CG304" s="745"/>
      <c r="CH304" s="745"/>
      <c r="CI304" s="745"/>
      <c r="CJ304" s="745"/>
      <c r="CK304" s="745"/>
      <c r="CL304" s="745"/>
      <c r="CM304" s="745"/>
      <c r="CN304" s="745"/>
      <c r="CO304" s="745"/>
      <c r="CP304" s="745"/>
      <c r="CQ304" s="745"/>
      <c r="CR304" s="745"/>
      <c r="CS304" s="745"/>
      <c r="CT304" s="745"/>
      <c r="CU304" s="745"/>
      <c r="CV304" s="745"/>
      <c r="CW304" s="745"/>
      <c r="CX304" s="745"/>
      <c r="CY304" s="745"/>
      <c r="CZ304" s="745"/>
      <c r="DA304" s="745"/>
      <c r="DB304" s="745"/>
      <c r="DC304" s="745"/>
      <c r="DD304" s="745"/>
      <c r="DE304" s="745"/>
      <c r="DF304" s="745"/>
      <c r="DG304" s="745"/>
      <c r="DH304" s="745"/>
      <c r="DI304" s="745"/>
      <c r="DJ304" s="745"/>
      <c r="DK304" s="745"/>
      <c r="DL304" s="745"/>
      <c r="DM304" s="745"/>
      <c r="DN304" s="745"/>
      <c r="DO304" s="745"/>
      <c r="DP304" s="745"/>
      <c r="DQ304" s="745"/>
      <c r="DR304" s="745"/>
      <c r="DS304" s="745"/>
      <c r="DT304" s="745"/>
      <c r="DU304" s="745"/>
      <c r="DV304" s="745"/>
      <c r="DW304" s="745"/>
      <c r="DX304" s="745"/>
      <c r="DY304" s="745"/>
      <c r="DZ304" s="745"/>
      <c r="EA304" s="745"/>
      <c r="EB304" s="745"/>
      <c r="EC304" s="745"/>
      <c r="ED304" s="745"/>
      <c r="EE304" s="745"/>
      <c r="EF304" s="745"/>
      <c r="EG304" s="745"/>
      <c r="EH304" s="745"/>
      <c r="EI304" s="745"/>
      <c r="EJ304" s="745"/>
      <c r="EK304" s="745"/>
      <c r="EL304" s="745"/>
      <c r="EM304" s="745"/>
      <c r="EN304" s="745"/>
      <c r="EO304" s="745"/>
      <c r="EP304" s="745"/>
      <c r="EQ304" s="745"/>
      <c r="ER304" s="745"/>
      <c r="ES304" s="745"/>
      <c r="ET304" s="745"/>
      <c r="EU304" s="745"/>
      <c r="EV304" s="745"/>
      <c r="EW304" s="745"/>
      <c r="EX304" s="745"/>
      <c r="EY304" s="745"/>
      <c r="EZ304" s="745"/>
      <c r="FA304" s="745"/>
      <c r="FB304" s="745"/>
      <c r="FC304" s="745"/>
      <c r="FD304" s="745"/>
      <c r="FE304" s="745"/>
      <c r="FF304" s="745"/>
      <c r="FG304" s="745"/>
      <c r="FH304" s="745"/>
      <c r="FI304" s="745"/>
      <c r="FJ304" s="745"/>
      <c r="FK304" s="745"/>
      <c r="FL304" s="745"/>
      <c r="FM304" s="745"/>
      <c r="FN304" s="745"/>
      <c r="FO304" s="745"/>
      <c r="FP304" s="745"/>
      <c r="FQ304" s="745"/>
      <c r="FR304" s="745"/>
      <c r="FS304" s="745"/>
      <c r="FT304" s="745"/>
      <c r="FU304" s="745"/>
      <c r="FV304" s="745"/>
      <c r="FW304" s="745"/>
      <c r="FX304" s="745"/>
      <c r="FY304" s="745"/>
      <c r="FZ304" s="745"/>
      <c r="GA304" s="745"/>
      <c r="GB304" s="745"/>
      <c r="GC304" s="745"/>
      <c r="GD304" s="745"/>
      <c r="GE304" s="745"/>
      <c r="GF304" s="745"/>
      <c r="GG304" s="745"/>
      <c r="GH304" s="745"/>
      <c r="GI304" s="745"/>
      <c r="GJ304" s="745"/>
      <c r="GK304" s="745"/>
      <c r="GL304" s="745"/>
      <c r="GM304" s="745"/>
      <c r="GN304" s="745"/>
      <c r="GO304" s="745"/>
      <c r="GP304" s="745"/>
      <c r="GQ304" s="745"/>
      <c r="GR304" s="745"/>
      <c r="GS304" s="745"/>
      <c r="GT304" s="745"/>
      <c r="GU304" s="745"/>
      <c r="GV304" s="745"/>
      <c r="GW304" s="745"/>
      <c r="GX304" s="745"/>
      <c r="GY304" s="745"/>
      <c r="GZ304" s="745"/>
      <c r="HA304" s="745"/>
      <c r="HB304" s="745"/>
      <c r="HC304" s="745"/>
      <c r="HD304" s="745"/>
      <c r="HE304" s="745"/>
      <c r="HF304" s="745"/>
      <c r="HG304" s="745"/>
      <c r="HH304" s="745"/>
      <c r="HI304" s="745"/>
      <c r="HJ304" s="745"/>
      <c r="HK304" s="745"/>
      <c r="HL304" s="745"/>
      <c r="HM304" s="745"/>
      <c r="HN304" s="745"/>
      <c r="HO304" s="745"/>
      <c r="HP304" s="745"/>
      <c r="HQ304" s="745"/>
      <c r="HR304" s="745"/>
      <c r="HS304" s="745"/>
      <c r="HT304" s="745"/>
      <c r="HU304" s="745"/>
      <c r="HV304" s="745"/>
      <c r="HW304" s="745"/>
      <c r="HX304" s="745"/>
      <c r="HY304" s="745"/>
      <c r="HZ304" s="745"/>
      <c r="IA304" s="745"/>
      <c r="IB304" s="745"/>
      <c r="IC304" s="745"/>
      <c r="ID304" s="745"/>
      <c r="IE304" s="745"/>
      <c r="IF304" s="745"/>
      <c r="IG304" s="745"/>
      <c r="IH304" s="745"/>
      <c r="II304" s="745"/>
      <c r="IJ304" s="745"/>
      <c r="IK304" s="745"/>
      <c r="IL304" s="745"/>
      <c r="IM304" s="745"/>
      <c r="IN304" s="745"/>
    </row>
    <row r="305" spans="1:248" ht="12.75">
      <c r="A305" s="758"/>
      <c r="B305" s="758"/>
      <c r="C305" s="758"/>
      <c r="D305" s="758"/>
      <c r="E305" s="750"/>
      <c r="F305" s="758"/>
      <c r="G305" s="758"/>
      <c r="H305" s="758"/>
      <c r="I305" s="750"/>
      <c r="J305" s="758"/>
      <c r="K305" s="758"/>
      <c r="L305" s="750"/>
      <c r="M305" s="758"/>
      <c r="N305" s="758"/>
      <c r="O305" s="750"/>
      <c r="P305" s="750"/>
      <c r="Q305" s="750"/>
      <c r="R305" s="750"/>
      <c r="S305" s="750"/>
      <c r="T305" s="750"/>
      <c r="U305" s="757"/>
      <c r="V305" s="753"/>
      <c r="W305" s="745"/>
      <c r="X305" s="745"/>
      <c r="Y305" s="753"/>
      <c r="Z305" s="745"/>
      <c r="AA305" s="745"/>
      <c r="AB305" s="745"/>
      <c r="AC305" s="745"/>
      <c r="AD305" s="745"/>
      <c r="AE305" s="745"/>
      <c r="AF305" s="745"/>
      <c r="AG305" s="745"/>
      <c r="AH305" s="745"/>
      <c r="AI305" s="745"/>
      <c r="AJ305" s="745"/>
      <c r="AK305" s="745"/>
      <c r="AL305" s="745"/>
      <c r="AM305" s="745"/>
      <c r="AN305" s="745"/>
      <c r="AO305" s="745"/>
      <c r="AP305" s="745"/>
      <c r="AQ305" s="745"/>
      <c r="AR305" s="745"/>
      <c r="AS305" s="745"/>
      <c r="AT305" s="745"/>
      <c r="AU305" s="745"/>
      <c r="AV305" s="745"/>
      <c r="AW305" s="745"/>
      <c r="AX305" s="745"/>
      <c r="AY305" s="745"/>
      <c r="AZ305" s="745"/>
      <c r="BA305" s="745"/>
      <c r="BB305" s="745"/>
      <c r="BC305" s="745"/>
      <c r="BD305" s="745"/>
      <c r="BE305" s="745"/>
      <c r="BF305" s="745"/>
      <c r="BG305" s="745"/>
      <c r="BH305" s="745"/>
      <c r="BI305" s="745"/>
      <c r="BJ305" s="745"/>
      <c r="BK305" s="745"/>
      <c r="BL305" s="745"/>
      <c r="BM305" s="745"/>
      <c r="BN305" s="745"/>
      <c r="BO305" s="745"/>
      <c r="BP305" s="745"/>
      <c r="BQ305" s="745"/>
      <c r="BR305" s="745"/>
      <c r="BS305" s="745"/>
      <c r="BT305" s="745"/>
      <c r="BU305" s="745"/>
      <c r="BV305" s="745"/>
      <c r="BW305" s="745"/>
      <c r="BX305" s="745"/>
      <c r="BY305" s="745"/>
      <c r="BZ305" s="745"/>
      <c r="CA305" s="745"/>
      <c r="CB305" s="745"/>
      <c r="CC305" s="745"/>
      <c r="CD305" s="745"/>
      <c r="CE305" s="745"/>
      <c r="CF305" s="745"/>
      <c r="CG305" s="745"/>
      <c r="CH305" s="745"/>
      <c r="CI305" s="745"/>
      <c r="CJ305" s="745"/>
      <c r="CK305" s="745"/>
      <c r="CL305" s="745"/>
      <c r="CM305" s="745"/>
      <c r="CN305" s="745"/>
      <c r="CO305" s="745"/>
      <c r="CP305" s="745"/>
      <c r="CQ305" s="745"/>
      <c r="CR305" s="745"/>
      <c r="CS305" s="745"/>
      <c r="CT305" s="745"/>
      <c r="CU305" s="745"/>
      <c r="CV305" s="745"/>
      <c r="CW305" s="745"/>
      <c r="CX305" s="745"/>
      <c r="CY305" s="745"/>
      <c r="CZ305" s="745"/>
      <c r="DA305" s="745"/>
      <c r="DB305" s="745"/>
      <c r="DC305" s="745"/>
      <c r="DD305" s="745"/>
      <c r="DE305" s="745"/>
      <c r="DF305" s="745"/>
      <c r="DG305" s="745"/>
      <c r="DH305" s="745"/>
      <c r="DI305" s="745"/>
      <c r="DJ305" s="745"/>
      <c r="DK305" s="745"/>
      <c r="DL305" s="745"/>
      <c r="DM305" s="745"/>
      <c r="DN305" s="745"/>
      <c r="DO305" s="745"/>
      <c r="DP305" s="745"/>
      <c r="DQ305" s="745"/>
      <c r="DR305" s="745"/>
      <c r="DS305" s="745"/>
      <c r="DT305" s="745"/>
      <c r="DU305" s="745"/>
      <c r="DV305" s="745"/>
      <c r="DW305" s="745"/>
      <c r="DX305" s="745"/>
      <c r="DY305" s="745"/>
      <c r="DZ305" s="745"/>
      <c r="EA305" s="745"/>
      <c r="EB305" s="745"/>
      <c r="EC305" s="745"/>
      <c r="ED305" s="745"/>
      <c r="EE305" s="745"/>
      <c r="EF305" s="745"/>
      <c r="EG305" s="745"/>
      <c r="EH305" s="745"/>
      <c r="EI305" s="745"/>
      <c r="EJ305" s="745"/>
      <c r="EK305" s="745"/>
      <c r="EL305" s="745"/>
      <c r="EM305" s="745"/>
      <c r="EN305" s="745"/>
      <c r="EO305" s="745"/>
      <c r="EP305" s="745"/>
      <c r="EQ305" s="745"/>
      <c r="ER305" s="745"/>
      <c r="ES305" s="745"/>
      <c r="ET305" s="745"/>
      <c r="EU305" s="745"/>
      <c r="EV305" s="745"/>
      <c r="EW305" s="745"/>
      <c r="EX305" s="745"/>
      <c r="EY305" s="745"/>
      <c r="EZ305" s="745"/>
      <c r="FA305" s="745"/>
      <c r="FB305" s="745"/>
      <c r="FC305" s="745"/>
      <c r="FD305" s="745"/>
      <c r="FE305" s="745"/>
      <c r="FF305" s="745"/>
      <c r="FG305" s="745"/>
      <c r="FH305" s="745"/>
      <c r="FI305" s="745"/>
      <c r="FJ305" s="745"/>
      <c r="FK305" s="745"/>
      <c r="FL305" s="745"/>
      <c r="FM305" s="745"/>
      <c r="FN305" s="745"/>
      <c r="FO305" s="745"/>
      <c r="FP305" s="745"/>
      <c r="FQ305" s="745"/>
      <c r="FR305" s="745"/>
      <c r="FS305" s="745"/>
      <c r="FT305" s="745"/>
      <c r="FU305" s="745"/>
      <c r="FV305" s="745"/>
      <c r="FW305" s="745"/>
      <c r="FX305" s="745"/>
      <c r="FY305" s="745"/>
      <c r="FZ305" s="745"/>
      <c r="GA305" s="745"/>
      <c r="GB305" s="745"/>
      <c r="GC305" s="745"/>
      <c r="GD305" s="745"/>
      <c r="GE305" s="745"/>
      <c r="GF305" s="745"/>
      <c r="GG305" s="745"/>
      <c r="GH305" s="745"/>
      <c r="GI305" s="745"/>
      <c r="GJ305" s="745"/>
      <c r="GK305" s="745"/>
      <c r="GL305" s="745"/>
      <c r="GM305" s="745"/>
      <c r="GN305" s="745"/>
      <c r="GO305" s="745"/>
      <c r="GP305" s="745"/>
      <c r="GQ305" s="745"/>
      <c r="GR305" s="745"/>
      <c r="GS305" s="745"/>
      <c r="GT305" s="745"/>
      <c r="GU305" s="745"/>
      <c r="GV305" s="745"/>
      <c r="GW305" s="745"/>
      <c r="GX305" s="745"/>
      <c r="GY305" s="745"/>
      <c r="GZ305" s="745"/>
      <c r="HA305" s="745"/>
      <c r="HB305" s="745"/>
      <c r="HC305" s="745"/>
      <c r="HD305" s="745"/>
      <c r="HE305" s="745"/>
      <c r="HF305" s="745"/>
      <c r="HG305" s="745"/>
      <c r="HH305" s="745"/>
      <c r="HI305" s="745"/>
      <c r="HJ305" s="745"/>
      <c r="HK305" s="745"/>
      <c r="HL305" s="745"/>
      <c r="HM305" s="745"/>
      <c r="HN305" s="745"/>
      <c r="HO305" s="745"/>
      <c r="HP305" s="745"/>
      <c r="HQ305" s="745"/>
      <c r="HR305" s="745"/>
      <c r="HS305" s="745"/>
      <c r="HT305" s="745"/>
      <c r="HU305" s="745"/>
      <c r="HV305" s="745"/>
      <c r="HW305" s="745"/>
      <c r="HX305" s="745"/>
      <c r="HY305" s="745"/>
      <c r="HZ305" s="745"/>
      <c r="IA305" s="745"/>
      <c r="IB305" s="745"/>
      <c r="IC305" s="745"/>
      <c r="ID305" s="745"/>
      <c r="IE305" s="745"/>
      <c r="IF305" s="745"/>
      <c r="IG305" s="745"/>
      <c r="IH305" s="745"/>
      <c r="II305" s="745"/>
      <c r="IJ305" s="745"/>
      <c r="IK305" s="745"/>
      <c r="IL305" s="745"/>
      <c r="IM305" s="745"/>
      <c r="IN305" s="745"/>
    </row>
    <row r="306" spans="1:248" ht="12.75">
      <c r="A306" s="758"/>
      <c r="B306" s="758"/>
      <c r="C306" s="758"/>
      <c r="D306" s="758"/>
      <c r="E306" s="750"/>
      <c r="F306" s="758"/>
      <c r="G306" s="758"/>
      <c r="H306" s="758"/>
      <c r="I306" s="750"/>
      <c r="J306" s="758"/>
      <c r="K306" s="758"/>
      <c r="L306" s="750"/>
      <c r="M306" s="758"/>
      <c r="N306" s="758"/>
      <c r="O306" s="750"/>
      <c r="P306" s="750"/>
      <c r="Q306" s="750"/>
      <c r="R306" s="750"/>
      <c r="S306" s="750"/>
      <c r="T306" s="750"/>
      <c r="U306" s="757"/>
      <c r="V306" s="753"/>
      <c r="W306" s="745"/>
      <c r="X306" s="745"/>
      <c r="Y306" s="753"/>
      <c r="Z306" s="745"/>
      <c r="AA306" s="745"/>
      <c r="AB306" s="745"/>
      <c r="AC306" s="745"/>
      <c r="AD306" s="745"/>
      <c r="AE306" s="745"/>
      <c r="AF306" s="745"/>
      <c r="AG306" s="745"/>
      <c r="AH306" s="745"/>
      <c r="AI306" s="745"/>
      <c r="AJ306" s="745"/>
      <c r="AK306" s="745"/>
      <c r="AL306" s="745"/>
      <c r="AM306" s="745"/>
      <c r="AN306" s="745"/>
      <c r="AO306" s="745"/>
      <c r="AP306" s="745"/>
      <c r="AQ306" s="745"/>
      <c r="AR306" s="745"/>
      <c r="AS306" s="745"/>
      <c r="AT306" s="745"/>
      <c r="AU306" s="745"/>
      <c r="AV306" s="745"/>
      <c r="AW306" s="745"/>
      <c r="AX306" s="745"/>
      <c r="AY306" s="745"/>
      <c r="AZ306" s="745"/>
      <c r="BA306" s="745"/>
      <c r="BB306" s="745"/>
      <c r="BC306" s="745"/>
      <c r="BD306" s="745"/>
      <c r="BE306" s="745"/>
      <c r="BF306" s="745"/>
      <c r="BG306" s="745"/>
      <c r="BH306" s="745"/>
      <c r="BI306" s="745"/>
      <c r="BJ306" s="745"/>
      <c r="BK306" s="745"/>
      <c r="BL306" s="745"/>
      <c r="BM306" s="745"/>
      <c r="BN306" s="745"/>
      <c r="BO306" s="745"/>
      <c r="BP306" s="745"/>
      <c r="BQ306" s="745"/>
      <c r="BR306" s="745"/>
      <c r="BS306" s="745"/>
      <c r="BT306" s="745"/>
      <c r="BU306" s="745"/>
      <c r="BV306" s="745"/>
      <c r="BW306" s="745"/>
      <c r="BX306" s="745"/>
      <c r="BY306" s="745"/>
      <c r="BZ306" s="745"/>
      <c r="CA306" s="745"/>
      <c r="CB306" s="745"/>
      <c r="CC306" s="745"/>
      <c r="CD306" s="745"/>
      <c r="CE306" s="745"/>
      <c r="CF306" s="745"/>
      <c r="CG306" s="745"/>
      <c r="CH306" s="745"/>
      <c r="CI306" s="745"/>
      <c r="CJ306" s="745"/>
      <c r="CK306" s="745"/>
      <c r="CL306" s="745"/>
      <c r="CM306" s="745"/>
      <c r="CN306" s="745"/>
      <c r="CO306" s="745"/>
      <c r="CP306" s="745"/>
      <c r="CQ306" s="745"/>
      <c r="CR306" s="745"/>
      <c r="CS306" s="745"/>
      <c r="CT306" s="745"/>
      <c r="CU306" s="745"/>
      <c r="CV306" s="745"/>
      <c r="CW306" s="745"/>
      <c r="CX306" s="745"/>
      <c r="CY306" s="745"/>
      <c r="CZ306" s="745"/>
      <c r="DA306" s="745"/>
      <c r="DB306" s="745"/>
      <c r="DC306" s="745"/>
      <c r="DD306" s="745"/>
      <c r="DE306" s="745"/>
      <c r="DF306" s="745"/>
      <c r="DG306" s="745"/>
      <c r="DH306" s="745"/>
      <c r="DI306" s="745"/>
      <c r="DJ306" s="745"/>
      <c r="DK306" s="745"/>
      <c r="DL306" s="745"/>
      <c r="DM306" s="745"/>
      <c r="DN306" s="745"/>
      <c r="DO306" s="745"/>
      <c r="DP306" s="745"/>
      <c r="DQ306" s="745"/>
      <c r="DR306" s="745"/>
      <c r="DS306" s="745"/>
      <c r="DT306" s="745"/>
      <c r="DU306" s="745"/>
      <c r="DV306" s="745"/>
      <c r="DW306" s="745"/>
      <c r="DX306" s="745"/>
      <c r="DY306" s="745"/>
      <c r="DZ306" s="745"/>
      <c r="EA306" s="745"/>
      <c r="EB306" s="745"/>
      <c r="EC306" s="745"/>
      <c r="ED306" s="745"/>
      <c r="EE306" s="745"/>
      <c r="EF306" s="745"/>
      <c r="EG306" s="745"/>
      <c r="EH306" s="745"/>
      <c r="EI306" s="745"/>
      <c r="EJ306" s="745"/>
      <c r="EK306" s="745"/>
      <c r="EL306" s="745"/>
      <c r="EM306" s="745"/>
      <c r="EN306" s="745"/>
      <c r="EO306" s="745"/>
      <c r="EP306" s="745"/>
      <c r="EQ306" s="745"/>
      <c r="ER306" s="745"/>
      <c r="ES306" s="745"/>
      <c r="ET306" s="745"/>
      <c r="EU306" s="745"/>
      <c r="EV306" s="745"/>
      <c r="EW306" s="745"/>
      <c r="EX306" s="745"/>
      <c r="EY306" s="745"/>
      <c r="EZ306" s="745"/>
      <c r="FA306" s="745"/>
      <c r="FB306" s="745"/>
      <c r="FC306" s="745"/>
      <c r="FD306" s="745"/>
      <c r="FE306" s="745"/>
      <c r="FF306" s="745"/>
      <c r="FG306" s="745"/>
      <c r="FH306" s="745"/>
      <c r="FI306" s="745"/>
      <c r="FJ306" s="745"/>
      <c r="FK306" s="745"/>
      <c r="FL306" s="745"/>
      <c r="FM306" s="745"/>
      <c r="FN306" s="745"/>
      <c r="FO306" s="745"/>
      <c r="FP306" s="745"/>
      <c r="FQ306" s="745"/>
      <c r="FR306" s="745"/>
      <c r="FS306" s="745"/>
      <c r="FT306" s="745"/>
      <c r="FU306" s="745"/>
      <c r="FV306" s="745"/>
      <c r="FW306" s="745"/>
      <c r="FX306" s="745"/>
      <c r="FY306" s="745"/>
      <c r="FZ306" s="745"/>
      <c r="GA306" s="745"/>
      <c r="GB306" s="745"/>
      <c r="GC306" s="745"/>
      <c r="GD306" s="745"/>
      <c r="GE306" s="745"/>
      <c r="GF306" s="745"/>
      <c r="GG306" s="745"/>
      <c r="GH306" s="745"/>
      <c r="GI306" s="745"/>
      <c r="GJ306" s="745"/>
      <c r="GK306" s="745"/>
      <c r="GL306" s="745"/>
      <c r="GM306" s="745"/>
      <c r="GN306" s="745"/>
      <c r="GO306" s="745"/>
      <c r="GP306" s="745"/>
      <c r="GQ306" s="745"/>
      <c r="GR306" s="745"/>
      <c r="GS306" s="745"/>
      <c r="GT306" s="745"/>
      <c r="GU306" s="745"/>
      <c r="GV306" s="745"/>
      <c r="GW306" s="745"/>
      <c r="GX306" s="745"/>
      <c r="GY306" s="745"/>
      <c r="GZ306" s="745"/>
      <c r="HA306" s="745"/>
      <c r="HB306" s="745"/>
      <c r="HC306" s="745"/>
      <c r="HD306" s="745"/>
      <c r="HE306" s="745"/>
      <c r="HF306" s="745"/>
      <c r="HG306" s="745"/>
      <c r="HH306" s="745"/>
      <c r="HI306" s="745"/>
      <c r="HJ306" s="745"/>
      <c r="HK306" s="745"/>
      <c r="HL306" s="745"/>
      <c r="HM306" s="745"/>
      <c r="HN306" s="745"/>
      <c r="HO306" s="745"/>
      <c r="HP306" s="745"/>
      <c r="HQ306" s="745"/>
      <c r="HR306" s="745"/>
      <c r="HS306" s="745"/>
      <c r="HT306" s="745"/>
      <c r="HU306" s="745"/>
      <c r="HV306" s="745"/>
      <c r="HW306" s="745"/>
      <c r="HX306" s="745"/>
      <c r="HY306" s="745"/>
      <c r="HZ306" s="745"/>
      <c r="IA306" s="745"/>
      <c r="IB306" s="745"/>
      <c r="IC306" s="745"/>
      <c r="ID306" s="745"/>
      <c r="IE306" s="745"/>
      <c r="IF306" s="745"/>
      <c r="IG306" s="745"/>
      <c r="IH306" s="745"/>
      <c r="II306" s="745"/>
      <c r="IJ306" s="745"/>
      <c r="IK306" s="745"/>
      <c r="IL306" s="745"/>
      <c r="IM306" s="745"/>
      <c r="IN306" s="745"/>
    </row>
    <row r="307" spans="1:248" ht="12.75">
      <c r="A307" s="758"/>
      <c r="B307" s="758"/>
      <c r="C307" s="758"/>
      <c r="D307" s="758"/>
      <c r="E307" s="750"/>
      <c r="F307" s="758"/>
      <c r="G307" s="758"/>
      <c r="H307" s="758"/>
      <c r="I307" s="750"/>
      <c r="J307" s="758"/>
      <c r="K307" s="758"/>
      <c r="L307" s="750"/>
      <c r="M307" s="758"/>
      <c r="N307" s="758"/>
      <c r="O307" s="750"/>
      <c r="P307" s="750"/>
      <c r="Q307" s="750"/>
      <c r="R307" s="750"/>
      <c r="S307" s="750"/>
      <c r="T307" s="750"/>
      <c r="U307" s="757"/>
      <c r="V307" s="753"/>
      <c r="W307" s="745"/>
      <c r="X307" s="745"/>
      <c r="Y307" s="753"/>
      <c r="Z307" s="745"/>
      <c r="AA307" s="745"/>
      <c r="AB307" s="745"/>
      <c r="AC307" s="745"/>
      <c r="AD307" s="745"/>
      <c r="AE307" s="745"/>
      <c r="AF307" s="745"/>
      <c r="AG307" s="745"/>
      <c r="AH307" s="745"/>
      <c r="AI307" s="745"/>
      <c r="AJ307" s="745"/>
      <c r="AK307" s="745"/>
      <c r="AL307" s="745"/>
      <c r="AM307" s="745"/>
      <c r="AN307" s="745"/>
      <c r="AO307" s="745"/>
      <c r="AP307" s="745"/>
      <c r="AQ307" s="745"/>
      <c r="AR307" s="745"/>
      <c r="AS307" s="745"/>
      <c r="AT307" s="745"/>
      <c r="AU307" s="745"/>
      <c r="AV307" s="745"/>
      <c r="AW307" s="745"/>
      <c r="AX307" s="745"/>
      <c r="AY307" s="745"/>
      <c r="AZ307" s="745"/>
      <c r="BA307" s="745"/>
      <c r="BB307" s="745"/>
      <c r="BC307" s="745"/>
      <c r="BD307" s="745"/>
      <c r="BE307" s="745"/>
      <c r="BF307" s="745"/>
      <c r="BG307" s="745"/>
      <c r="BH307" s="745"/>
      <c r="BI307" s="745"/>
      <c r="BJ307" s="745"/>
      <c r="BK307" s="745"/>
      <c r="BL307" s="745"/>
      <c r="BM307" s="745"/>
      <c r="BN307" s="745"/>
      <c r="BO307" s="745"/>
      <c r="BP307" s="745"/>
      <c r="BQ307" s="745"/>
      <c r="BR307" s="745"/>
      <c r="BS307" s="745"/>
      <c r="BT307" s="745"/>
      <c r="BU307" s="745"/>
      <c r="BV307" s="745"/>
      <c r="BW307" s="745"/>
      <c r="BX307" s="745"/>
      <c r="BY307" s="745"/>
      <c r="BZ307" s="745"/>
      <c r="CA307" s="745"/>
      <c r="CB307" s="745"/>
      <c r="CC307" s="745"/>
      <c r="CD307" s="745"/>
      <c r="CE307" s="745"/>
      <c r="CF307" s="745"/>
      <c r="CG307" s="745"/>
      <c r="CH307" s="745"/>
      <c r="CI307" s="745"/>
      <c r="CJ307" s="745"/>
      <c r="CK307" s="745"/>
      <c r="CL307" s="745"/>
      <c r="CM307" s="745"/>
      <c r="CN307" s="745"/>
      <c r="CO307" s="745"/>
      <c r="CP307" s="745"/>
      <c r="CQ307" s="745"/>
      <c r="CR307" s="745"/>
      <c r="CS307" s="745"/>
      <c r="CT307" s="745"/>
      <c r="CU307" s="745"/>
      <c r="CV307" s="745"/>
      <c r="CW307" s="745"/>
      <c r="CX307" s="745"/>
      <c r="CY307" s="745"/>
      <c r="CZ307" s="745"/>
      <c r="DA307" s="745"/>
      <c r="DB307" s="745"/>
      <c r="DC307" s="745"/>
      <c r="DD307" s="745"/>
      <c r="DE307" s="745"/>
      <c r="DF307" s="745"/>
      <c r="DG307" s="745"/>
      <c r="DH307" s="745"/>
      <c r="DI307" s="745"/>
      <c r="DJ307" s="745"/>
      <c r="DK307" s="745"/>
      <c r="DL307" s="745"/>
      <c r="DM307" s="745"/>
      <c r="DN307" s="745"/>
      <c r="DO307" s="745"/>
      <c r="DP307" s="745"/>
      <c r="DQ307" s="745"/>
      <c r="DR307" s="745"/>
      <c r="DS307" s="745"/>
      <c r="DT307" s="745"/>
      <c r="DU307" s="745"/>
      <c r="DV307" s="745"/>
      <c r="DW307" s="745"/>
      <c r="DX307" s="745"/>
      <c r="DY307" s="745"/>
      <c r="DZ307" s="745"/>
      <c r="EA307" s="745"/>
      <c r="EB307" s="745"/>
      <c r="EC307" s="745"/>
      <c r="ED307" s="745"/>
      <c r="EE307" s="745"/>
      <c r="EF307" s="745"/>
      <c r="EG307" s="745"/>
      <c r="EH307" s="745"/>
      <c r="EI307" s="745"/>
      <c r="EJ307" s="745"/>
      <c r="EK307" s="745"/>
      <c r="EL307" s="745"/>
      <c r="EM307" s="745"/>
      <c r="EN307" s="745"/>
      <c r="EO307" s="745"/>
      <c r="EP307" s="745"/>
      <c r="EQ307" s="745"/>
      <c r="ER307" s="745"/>
      <c r="ES307" s="745"/>
      <c r="ET307" s="745"/>
      <c r="EU307" s="745"/>
      <c r="EV307" s="745"/>
      <c r="EW307" s="745"/>
      <c r="EX307" s="745"/>
      <c r="EY307" s="745"/>
      <c r="EZ307" s="745"/>
      <c r="FA307" s="745"/>
      <c r="FB307" s="745"/>
      <c r="FC307" s="745"/>
      <c r="FD307" s="745"/>
      <c r="FE307" s="745"/>
      <c r="FF307" s="745"/>
      <c r="FG307" s="745"/>
      <c r="FH307" s="745"/>
      <c r="FI307" s="745"/>
      <c r="FJ307" s="745"/>
      <c r="FK307" s="745"/>
      <c r="FL307" s="745"/>
      <c r="FM307" s="745"/>
      <c r="FN307" s="745"/>
      <c r="FO307" s="745"/>
      <c r="FP307" s="745"/>
      <c r="FQ307" s="745"/>
      <c r="FR307" s="745"/>
      <c r="FS307" s="745"/>
      <c r="FT307" s="745"/>
      <c r="FU307" s="745"/>
      <c r="FV307" s="745"/>
      <c r="FW307" s="745"/>
      <c r="FX307" s="745"/>
      <c r="FY307" s="745"/>
      <c r="FZ307" s="745"/>
      <c r="GA307" s="745"/>
      <c r="GB307" s="745"/>
      <c r="GC307" s="745"/>
      <c r="GD307" s="745"/>
      <c r="GE307" s="745"/>
      <c r="GF307" s="745"/>
      <c r="GG307" s="745"/>
      <c r="GH307" s="745"/>
      <c r="GI307" s="745"/>
      <c r="GJ307" s="745"/>
      <c r="GK307" s="745"/>
      <c r="GL307" s="745"/>
      <c r="GM307" s="745"/>
      <c r="GN307" s="745"/>
      <c r="GO307" s="745"/>
      <c r="GP307" s="745"/>
      <c r="GQ307" s="745"/>
      <c r="GR307" s="745"/>
      <c r="GS307" s="745"/>
      <c r="GT307" s="745"/>
      <c r="GU307" s="745"/>
      <c r="GV307" s="745"/>
      <c r="GW307" s="745"/>
      <c r="GX307" s="745"/>
      <c r="GY307" s="745"/>
      <c r="GZ307" s="745"/>
      <c r="HA307" s="745"/>
      <c r="HB307" s="745"/>
      <c r="HC307" s="745"/>
      <c r="HD307" s="745"/>
      <c r="HE307" s="745"/>
      <c r="HF307" s="745"/>
      <c r="HG307" s="745"/>
      <c r="HH307" s="745"/>
      <c r="HI307" s="745"/>
      <c r="HJ307" s="745"/>
      <c r="HK307" s="745"/>
      <c r="HL307" s="745"/>
      <c r="HM307" s="745"/>
      <c r="HN307" s="745"/>
      <c r="HO307" s="745"/>
      <c r="HP307" s="745"/>
      <c r="HQ307" s="745"/>
      <c r="HR307" s="745"/>
      <c r="HS307" s="745"/>
      <c r="HT307" s="745"/>
      <c r="HU307" s="745"/>
      <c r="HV307" s="745"/>
      <c r="HW307" s="745"/>
      <c r="HX307" s="745"/>
      <c r="HY307" s="745"/>
      <c r="HZ307" s="745"/>
      <c r="IA307" s="745"/>
      <c r="IB307" s="745"/>
      <c r="IC307" s="745"/>
      <c r="ID307" s="745"/>
      <c r="IE307" s="745"/>
      <c r="IF307" s="745"/>
      <c r="IG307" s="745"/>
      <c r="IH307" s="745"/>
      <c r="II307" s="745"/>
      <c r="IJ307" s="745"/>
      <c r="IK307" s="745"/>
      <c r="IL307" s="745"/>
      <c r="IM307" s="745"/>
      <c r="IN307" s="745"/>
    </row>
    <row r="308" spans="1:248" ht="12.75">
      <c r="A308" s="758"/>
      <c r="B308" s="758"/>
      <c r="C308" s="758"/>
      <c r="D308" s="758"/>
      <c r="E308" s="750"/>
      <c r="F308" s="758"/>
      <c r="G308" s="758"/>
      <c r="H308" s="758"/>
      <c r="I308" s="750"/>
      <c r="J308" s="758"/>
      <c r="K308" s="758"/>
      <c r="L308" s="750"/>
      <c r="M308" s="758"/>
      <c r="N308" s="758"/>
      <c r="O308" s="750"/>
      <c r="P308" s="750"/>
      <c r="Q308" s="750"/>
      <c r="R308" s="750"/>
      <c r="S308" s="750"/>
      <c r="T308" s="750"/>
      <c r="U308" s="757"/>
      <c r="V308" s="753"/>
      <c r="W308" s="745"/>
      <c r="X308" s="745"/>
      <c r="Y308" s="753"/>
      <c r="Z308" s="745"/>
      <c r="AA308" s="745"/>
      <c r="AB308" s="745"/>
      <c r="AC308" s="745"/>
      <c r="AD308" s="745"/>
      <c r="AE308" s="745"/>
      <c r="AF308" s="745"/>
      <c r="AG308" s="745"/>
      <c r="AH308" s="745"/>
      <c r="AI308" s="745"/>
      <c r="AJ308" s="745"/>
      <c r="AK308" s="745"/>
      <c r="AL308" s="745"/>
      <c r="AM308" s="745"/>
      <c r="AN308" s="745"/>
      <c r="AO308" s="745"/>
      <c r="AP308" s="745"/>
      <c r="AQ308" s="745"/>
      <c r="AR308" s="745"/>
      <c r="AS308" s="745"/>
      <c r="AT308" s="745"/>
      <c r="AU308" s="745"/>
      <c r="AV308" s="745"/>
      <c r="AW308" s="745"/>
      <c r="AX308" s="745"/>
      <c r="AY308" s="745"/>
      <c r="AZ308" s="745"/>
      <c r="BA308" s="745"/>
      <c r="BB308" s="745"/>
      <c r="BC308" s="745"/>
      <c r="BD308" s="745"/>
      <c r="BE308" s="745"/>
      <c r="BF308" s="745"/>
      <c r="BG308" s="745"/>
      <c r="BH308" s="745"/>
      <c r="BI308" s="745"/>
      <c r="BJ308" s="745"/>
      <c r="BK308" s="745"/>
      <c r="BL308" s="745"/>
      <c r="BM308" s="745"/>
      <c r="BN308" s="745"/>
      <c r="BO308" s="745"/>
      <c r="BP308" s="745"/>
      <c r="BQ308" s="745"/>
      <c r="BR308" s="745"/>
      <c r="BS308" s="745"/>
      <c r="BT308" s="745"/>
      <c r="BU308" s="745"/>
      <c r="BV308" s="745"/>
      <c r="BW308" s="745"/>
      <c r="BX308" s="745"/>
      <c r="BY308" s="745"/>
      <c r="BZ308" s="745"/>
      <c r="CA308" s="745"/>
      <c r="CB308" s="745"/>
      <c r="CC308" s="745"/>
      <c r="CD308" s="745"/>
      <c r="CE308" s="745"/>
      <c r="CF308" s="745"/>
      <c r="CG308" s="745"/>
      <c r="CH308" s="745"/>
      <c r="CI308" s="745"/>
      <c r="CJ308" s="745"/>
      <c r="CK308" s="745"/>
      <c r="CL308" s="745"/>
      <c r="CM308" s="745"/>
      <c r="CN308" s="745"/>
      <c r="CO308" s="745"/>
      <c r="CP308" s="745"/>
      <c r="CQ308" s="745"/>
      <c r="CR308" s="745"/>
      <c r="CS308" s="745"/>
      <c r="CT308" s="745"/>
      <c r="CU308" s="745"/>
      <c r="CV308" s="745"/>
      <c r="CW308" s="745"/>
      <c r="CX308" s="745"/>
      <c r="CY308" s="745"/>
      <c r="CZ308" s="745"/>
      <c r="DA308" s="745"/>
      <c r="DB308" s="745"/>
      <c r="DC308" s="745"/>
      <c r="DD308" s="745"/>
      <c r="DE308" s="745"/>
      <c r="DF308" s="745"/>
      <c r="DG308" s="745"/>
      <c r="DH308" s="745"/>
      <c r="DI308" s="745"/>
      <c r="DJ308" s="745"/>
      <c r="DK308" s="745"/>
      <c r="DL308" s="745"/>
      <c r="DM308" s="745"/>
      <c r="DN308" s="745"/>
      <c r="DO308" s="745"/>
      <c r="DP308" s="745"/>
      <c r="DQ308" s="745"/>
      <c r="DR308" s="745"/>
      <c r="DS308" s="745"/>
      <c r="DT308" s="745"/>
      <c r="DU308" s="745"/>
      <c r="DV308" s="745"/>
      <c r="DW308" s="745"/>
      <c r="DX308" s="745"/>
      <c r="DY308" s="745"/>
      <c r="DZ308" s="745"/>
      <c r="EA308" s="745"/>
      <c r="EB308" s="745"/>
      <c r="EC308" s="745"/>
      <c r="ED308" s="745"/>
      <c r="EE308" s="745"/>
      <c r="EF308" s="745"/>
      <c r="EG308" s="745"/>
      <c r="EH308" s="745"/>
      <c r="EI308" s="745"/>
      <c r="EJ308" s="745"/>
      <c r="EK308" s="745"/>
      <c r="EL308" s="745"/>
      <c r="EM308" s="745"/>
      <c r="EN308" s="745"/>
      <c r="EO308" s="745"/>
      <c r="EP308" s="745"/>
      <c r="EQ308" s="745"/>
      <c r="ER308" s="745"/>
      <c r="ES308" s="745"/>
      <c r="ET308" s="745"/>
      <c r="EU308" s="745"/>
      <c r="EV308" s="745"/>
      <c r="EW308" s="745"/>
      <c r="EX308" s="745"/>
      <c r="EY308" s="745"/>
      <c r="EZ308" s="745"/>
      <c r="FA308" s="745"/>
      <c r="FB308" s="745"/>
      <c r="FC308" s="745"/>
      <c r="FD308" s="745"/>
      <c r="FE308" s="745"/>
      <c r="FF308" s="745"/>
      <c r="FG308" s="745"/>
      <c r="FH308" s="745"/>
      <c r="FI308" s="745"/>
      <c r="FJ308" s="745"/>
      <c r="FK308" s="745"/>
      <c r="FL308" s="745"/>
      <c r="FM308" s="745"/>
      <c r="FN308" s="745"/>
      <c r="FO308" s="745"/>
      <c r="FP308" s="745"/>
      <c r="FQ308" s="745"/>
      <c r="FR308" s="745"/>
      <c r="FS308" s="745"/>
      <c r="FT308" s="745"/>
      <c r="FU308" s="745"/>
      <c r="FV308" s="745"/>
      <c r="FW308" s="745"/>
      <c r="FX308" s="745"/>
      <c r="FY308" s="745"/>
      <c r="FZ308" s="745"/>
      <c r="GA308" s="745"/>
      <c r="GB308" s="745"/>
      <c r="GC308" s="745"/>
      <c r="GD308" s="745"/>
      <c r="GE308" s="745"/>
      <c r="GF308" s="745"/>
      <c r="GG308" s="745"/>
      <c r="GH308" s="745"/>
      <c r="GI308" s="745"/>
      <c r="GJ308" s="745"/>
      <c r="GK308" s="745"/>
      <c r="GL308" s="745"/>
      <c r="GM308" s="745"/>
      <c r="GN308" s="745"/>
      <c r="GO308" s="745"/>
      <c r="GP308" s="745"/>
      <c r="GQ308" s="745"/>
      <c r="GR308" s="745"/>
      <c r="GS308" s="745"/>
      <c r="GT308" s="745"/>
      <c r="GU308" s="745"/>
      <c r="GV308" s="745"/>
      <c r="GW308" s="745"/>
      <c r="GX308" s="745"/>
      <c r="GY308" s="745"/>
      <c r="GZ308" s="745"/>
      <c r="HA308" s="745"/>
      <c r="HB308" s="745"/>
      <c r="HC308" s="745"/>
      <c r="HD308" s="745"/>
      <c r="HE308" s="745"/>
      <c r="HF308" s="745"/>
      <c r="HG308" s="745"/>
      <c r="HH308" s="745"/>
      <c r="HI308" s="745"/>
      <c r="HJ308" s="745"/>
      <c r="HK308" s="745"/>
      <c r="HL308" s="745"/>
      <c r="HM308" s="745"/>
      <c r="HN308" s="745"/>
      <c r="HO308" s="745"/>
      <c r="HP308" s="745"/>
      <c r="HQ308" s="745"/>
      <c r="HR308" s="745"/>
      <c r="HS308" s="745"/>
      <c r="HT308" s="745"/>
      <c r="HU308" s="745"/>
      <c r="HV308" s="745"/>
      <c r="HW308" s="745"/>
      <c r="HX308" s="745"/>
      <c r="HY308" s="745"/>
      <c r="HZ308" s="745"/>
      <c r="IA308" s="745"/>
      <c r="IB308" s="745"/>
      <c r="IC308" s="745"/>
      <c r="ID308" s="745"/>
      <c r="IE308" s="745"/>
      <c r="IF308" s="745"/>
      <c r="IG308" s="745"/>
      <c r="IH308" s="745"/>
      <c r="II308" s="745"/>
      <c r="IJ308" s="745"/>
      <c r="IK308" s="745"/>
      <c r="IL308" s="745"/>
      <c r="IM308" s="745"/>
      <c r="IN308" s="745"/>
    </row>
    <row r="309" spans="1:248" ht="12.75">
      <c r="A309" s="758"/>
      <c r="B309" s="758"/>
      <c r="C309" s="758"/>
      <c r="D309" s="758"/>
      <c r="E309" s="750"/>
      <c r="F309" s="758"/>
      <c r="G309" s="758"/>
      <c r="H309" s="758"/>
      <c r="I309" s="750"/>
      <c r="J309" s="758"/>
      <c r="K309" s="758"/>
      <c r="L309" s="750"/>
      <c r="M309" s="758"/>
      <c r="N309" s="758"/>
      <c r="O309" s="750"/>
      <c r="P309" s="750"/>
      <c r="Q309" s="750"/>
      <c r="R309" s="750"/>
      <c r="S309" s="750"/>
      <c r="T309" s="750"/>
      <c r="U309" s="757"/>
      <c r="V309" s="753"/>
      <c r="W309" s="745"/>
      <c r="X309" s="745"/>
      <c r="Y309" s="753"/>
      <c r="Z309" s="745"/>
      <c r="AA309" s="745"/>
      <c r="AB309" s="745"/>
      <c r="AC309" s="745"/>
      <c r="AD309" s="745"/>
      <c r="AE309" s="745"/>
      <c r="AF309" s="745"/>
      <c r="AG309" s="745"/>
      <c r="AH309" s="745"/>
      <c r="AI309" s="745"/>
      <c r="AJ309" s="745"/>
      <c r="AK309" s="745"/>
      <c r="AL309" s="745"/>
      <c r="AM309" s="745"/>
      <c r="AN309" s="745"/>
      <c r="AO309" s="745"/>
      <c r="AP309" s="745"/>
      <c r="AQ309" s="745"/>
      <c r="AR309" s="745"/>
      <c r="AS309" s="745"/>
      <c r="AT309" s="745"/>
      <c r="AU309" s="745"/>
      <c r="AV309" s="745"/>
      <c r="AW309" s="745"/>
      <c r="AX309" s="745"/>
      <c r="AY309" s="745"/>
      <c r="AZ309" s="745"/>
      <c r="BA309" s="745"/>
      <c r="BB309" s="745"/>
      <c r="BC309" s="745"/>
      <c r="BD309" s="745"/>
      <c r="BE309" s="745"/>
      <c r="BF309" s="745"/>
      <c r="BG309" s="745"/>
      <c r="BH309" s="745"/>
      <c r="BI309" s="745"/>
      <c r="BJ309" s="745"/>
      <c r="BK309" s="745"/>
      <c r="BL309" s="745"/>
      <c r="BM309" s="745"/>
      <c r="BN309" s="745"/>
      <c r="BO309" s="745"/>
      <c r="BP309" s="745"/>
      <c r="BQ309" s="745"/>
      <c r="BR309" s="745"/>
      <c r="BS309" s="745"/>
      <c r="BT309" s="745"/>
      <c r="BU309" s="745"/>
      <c r="BV309" s="745"/>
      <c r="BW309" s="745"/>
      <c r="BX309" s="745"/>
      <c r="BY309" s="745"/>
      <c r="BZ309" s="745"/>
      <c r="CA309" s="745"/>
      <c r="CB309" s="745"/>
      <c r="CC309" s="745"/>
      <c r="CD309" s="745"/>
      <c r="CE309" s="745"/>
      <c r="CF309" s="745"/>
      <c r="CG309" s="745"/>
      <c r="CH309" s="745"/>
      <c r="CI309" s="745"/>
      <c r="CJ309" s="745"/>
      <c r="CK309" s="745"/>
      <c r="CL309" s="745"/>
      <c r="CM309" s="745"/>
      <c r="CN309" s="745"/>
      <c r="CO309" s="745"/>
      <c r="CP309" s="745"/>
      <c r="CQ309" s="745"/>
      <c r="CR309" s="745"/>
      <c r="CS309" s="745"/>
      <c r="CT309" s="745"/>
      <c r="CU309" s="745"/>
      <c r="CV309" s="745"/>
      <c r="CW309" s="745"/>
      <c r="CX309" s="745"/>
      <c r="CY309" s="745"/>
      <c r="CZ309" s="745"/>
      <c r="DA309" s="745"/>
      <c r="DB309" s="745"/>
      <c r="DC309" s="745"/>
      <c r="DD309" s="745"/>
      <c r="DE309" s="745"/>
      <c r="DF309" s="745"/>
      <c r="DG309" s="745"/>
      <c r="DH309" s="745"/>
      <c r="DI309" s="745"/>
      <c r="DJ309" s="745"/>
      <c r="DK309" s="745"/>
      <c r="DL309" s="745"/>
      <c r="DM309" s="745"/>
      <c r="DN309" s="745"/>
      <c r="DO309" s="745"/>
      <c r="DP309" s="745"/>
      <c r="DQ309" s="745"/>
      <c r="DR309" s="745"/>
      <c r="DS309" s="745"/>
      <c r="DT309" s="745"/>
      <c r="DU309" s="745"/>
      <c r="DV309" s="745"/>
      <c r="DW309" s="745"/>
      <c r="DX309" s="745"/>
      <c r="DY309" s="745"/>
      <c r="DZ309" s="745"/>
      <c r="EA309" s="745"/>
      <c r="EB309" s="745"/>
      <c r="EC309" s="745"/>
      <c r="ED309" s="745"/>
      <c r="EE309" s="745"/>
      <c r="EF309" s="745"/>
      <c r="EG309" s="745"/>
      <c r="EH309" s="745"/>
      <c r="EI309" s="745"/>
      <c r="EJ309" s="745"/>
      <c r="EK309" s="745"/>
      <c r="EL309" s="745"/>
      <c r="EM309" s="745"/>
      <c r="EN309" s="745"/>
      <c r="EO309" s="745"/>
      <c r="EP309" s="745"/>
      <c r="EQ309" s="745"/>
      <c r="ER309" s="745"/>
      <c r="ES309" s="745"/>
      <c r="ET309" s="745"/>
      <c r="EU309" s="745"/>
      <c r="EV309" s="745"/>
      <c r="EW309" s="745"/>
      <c r="EX309" s="745"/>
      <c r="EY309" s="745"/>
      <c r="EZ309" s="745"/>
      <c r="FA309" s="745"/>
      <c r="FB309" s="745"/>
      <c r="FC309" s="745"/>
      <c r="FD309" s="745"/>
      <c r="FE309" s="745"/>
      <c r="FF309" s="745"/>
      <c r="FG309" s="745"/>
      <c r="FH309" s="745"/>
      <c r="FI309" s="745"/>
      <c r="FJ309" s="745"/>
      <c r="FK309" s="745"/>
      <c r="FL309" s="745"/>
      <c r="FM309" s="745"/>
      <c r="FN309" s="745"/>
      <c r="FO309" s="745"/>
      <c r="FP309" s="745"/>
      <c r="FQ309" s="745"/>
      <c r="FR309" s="745"/>
      <c r="FS309" s="745"/>
      <c r="FT309" s="745"/>
      <c r="FU309" s="745"/>
      <c r="FV309" s="745"/>
      <c r="FW309" s="745"/>
      <c r="FX309" s="745"/>
      <c r="FY309" s="745"/>
      <c r="FZ309" s="745"/>
      <c r="GA309" s="745"/>
      <c r="GB309" s="745"/>
      <c r="GC309" s="745"/>
      <c r="GD309" s="745"/>
      <c r="GE309" s="745"/>
      <c r="GF309" s="745"/>
      <c r="GG309" s="745"/>
      <c r="GH309" s="745"/>
      <c r="GI309" s="745"/>
      <c r="GJ309" s="745"/>
      <c r="GK309" s="745"/>
      <c r="GL309" s="745"/>
      <c r="GM309" s="745"/>
      <c r="GN309" s="745"/>
      <c r="GO309" s="745"/>
      <c r="GP309" s="745"/>
      <c r="GQ309" s="745"/>
      <c r="GR309" s="745"/>
      <c r="GS309" s="745"/>
      <c r="GT309" s="745"/>
      <c r="GU309" s="745"/>
      <c r="GV309" s="745"/>
      <c r="GW309" s="745"/>
      <c r="GX309" s="745"/>
      <c r="GY309" s="745"/>
      <c r="GZ309" s="745"/>
      <c r="HA309" s="745"/>
      <c r="HB309" s="745"/>
      <c r="HC309" s="745"/>
      <c r="HD309" s="745"/>
      <c r="HE309" s="745"/>
      <c r="HF309" s="745"/>
      <c r="HG309" s="745"/>
      <c r="HH309" s="745"/>
      <c r="HI309" s="745"/>
      <c r="HJ309" s="745"/>
      <c r="HK309" s="745"/>
      <c r="HL309" s="745"/>
      <c r="HM309" s="745"/>
      <c r="HN309" s="745"/>
      <c r="HO309" s="745"/>
      <c r="HP309" s="745"/>
      <c r="HQ309" s="745"/>
      <c r="HR309" s="745"/>
      <c r="HS309" s="745"/>
      <c r="HT309" s="745"/>
      <c r="HU309" s="745"/>
      <c r="HV309" s="745"/>
      <c r="HW309" s="745"/>
      <c r="HX309" s="745"/>
      <c r="HY309" s="745"/>
      <c r="HZ309" s="745"/>
      <c r="IA309" s="745"/>
      <c r="IB309" s="745"/>
      <c r="IC309" s="745"/>
      <c r="ID309" s="745"/>
      <c r="IE309" s="745"/>
      <c r="IF309" s="745"/>
      <c r="IG309" s="745"/>
      <c r="IH309" s="745"/>
      <c r="II309" s="745"/>
      <c r="IJ309" s="745"/>
      <c r="IK309" s="745"/>
      <c r="IL309" s="745"/>
      <c r="IM309" s="745"/>
      <c r="IN309" s="745"/>
    </row>
    <row r="310" spans="1:248" ht="12.75">
      <c r="A310" s="758"/>
      <c r="B310" s="758"/>
      <c r="C310" s="758"/>
      <c r="D310" s="758"/>
      <c r="E310" s="750"/>
      <c r="F310" s="758"/>
      <c r="G310" s="758"/>
      <c r="H310" s="758"/>
      <c r="I310" s="750"/>
      <c r="J310" s="758"/>
      <c r="K310" s="758"/>
      <c r="L310" s="750"/>
      <c r="M310" s="758"/>
      <c r="N310" s="758"/>
      <c r="O310" s="750"/>
      <c r="P310" s="750"/>
      <c r="Q310" s="750"/>
      <c r="R310" s="750"/>
      <c r="S310" s="750"/>
      <c r="T310" s="750"/>
      <c r="U310" s="757"/>
      <c r="V310" s="753"/>
      <c r="W310" s="745"/>
      <c r="X310" s="745"/>
      <c r="Y310" s="753"/>
      <c r="Z310" s="745"/>
      <c r="AA310" s="745"/>
      <c r="AB310" s="745"/>
      <c r="AC310" s="745"/>
      <c r="AD310" s="745"/>
      <c r="AE310" s="745"/>
      <c r="AF310" s="745"/>
      <c r="AG310" s="745"/>
      <c r="AH310" s="745"/>
      <c r="AI310" s="745"/>
      <c r="AJ310" s="745"/>
      <c r="AK310" s="745"/>
      <c r="AL310" s="745"/>
      <c r="AM310" s="745"/>
      <c r="AN310" s="745"/>
      <c r="AO310" s="745"/>
      <c r="AP310" s="745"/>
      <c r="AQ310" s="745"/>
      <c r="AR310" s="745"/>
      <c r="AS310" s="745"/>
      <c r="AT310" s="745"/>
      <c r="AU310" s="745"/>
      <c r="AV310" s="745"/>
      <c r="AW310" s="745"/>
      <c r="AX310" s="745"/>
      <c r="AY310" s="745"/>
      <c r="AZ310" s="745"/>
      <c r="BA310" s="745"/>
      <c r="BB310" s="745"/>
      <c r="BC310" s="745"/>
      <c r="BD310" s="745"/>
      <c r="BE310" s="745"/>
      <c r="BF310" s="745"/>
      <c r="BG310" s="745"/>
      <c r="BH310" s="745"/>
      <c r="BI310" s="745"/>
      <c r="BJ310" s="745"/>
      <c r="BK310" s="745"/>
      <c r="BL310" s="745"/>
      <c r="BM310" s="745"/>
      <c r="BN310" s="745"/>
      <c r="BO310" s="745"/>
      <c r="BP310" s="745"/>
      <c r="BQ310" s="745"/>
      <c r="BR310" s="745"/>
      <c r="BS310" s="745"/>
      <c r="BT310" s="745"/>
      <c r="BU310" s="745"/>
      <c r="BV310" s="745"/>
      <c r="BW310" s="745"/>
      <c r="BX310" s="745"/>
      <c r="BY310" s="745"/>
      <c r="BZ310" s="745"/>
      <c r="CA310" s="745"/>
      <c r="CB310" s="745"/>
      <c r="CC310" s="745"/>
      <c r="CD310" s="745"/>
      <c r="CE310" s="745"/>
      <c r="CF310" s="745"/>
      <c r="CG310" s="745"/>
      <c r="CH310" s="745"/>
      <c r="CI310" s="745"/>
      <c r="CJ310" s="745"/>
      <c r="CK310" s="745"/>
      <c r="CL310" s="745"/>
      <c r="CM310" s="745"/>
      <c r="CN310" s="745"/>
      <c r="CO310" s="745"/>
      <c r="CP310" s="745"/>
      <c r="CQ310" s="745"/>
      <c r="CR310" s="745"/>
      <c r="CS310" s="745"/>
      <c r="CT310" s="745"/>
      <c r="CU310" s="745"/>
      <c r="CV310" s="745"/>
      <c r="CW310" s="745"/>
      <c r="CX310" s="745"/>
      <c r="CY310" s="745"/>
      <c r="CZ310" s="745"/>
      <c r="DA310" s="745"/>
      <c r="DB310" s="745"/>
      <c r="DC310" s="745"/>
      <c r="DD310" s="745"/>
      <c r="DE310" s="745"/>
      <c r="DF310" s="745"/>
      <c r="DG310" s="745"/>
      <c r="DH310" s="745"/>
      <c r="DI310" s="745"/>
      <c r="DJ310" s="745"/>
      <c r="DK310" s="745"/>
      <c r="DL310" s="745"/>
      <c r="DM310" s="745"/>
      <c r="DN310" s="745"/>
      <c r="DO310" s="745"/>
      <c r="DP310" s="745"/>
      <c r="DQ310" s="745"/>
      <c r="DR310" s="745"/>
      <c r="DS310" s="745"/>
      <c r="DT310" s="745"/>
      <c r="DU310" s="745"/>
      <c r="DV310" s="745"/>
      <c r="DW310" s="745"/>
      <c r="DX310" s="745"/>
      <c r="DY310" s="745"/>
      <c r="DZ310" s="745"/>
      <c r="EA310" s="745"/>
      <c r="EB310" s="745"/>
      <c r="EC310" s="745"/>
      <c r="ED310" s="745"/>
      <c r="EE310" s="745"/>
      <c r="EF310" s="745"/>
      <c r="EG310" s="745"/>
      <c r="EH310" s="745"/>
      <c r="EI310" s="745"/>
      <c r="EJ310" s="745"/>
      <c r="EK310" s="745"/>
      <c r="EL310" s="745"/>
      <c r="EM310" s="745"/>
      <c r="EN310" s="745"/>
      <c r="EO310" s="745"/>
      <c r="EP310" s="745"/>
      <c r="EQ310" s="745"/>
      <c r="ER310" s="745"/>
      <c r="ES310" s="745"/>
      <c r="ET310" s="745"/>
      <c r="EU310" s="745"/>
      <c r="EV310" s="745"/>
      <c r="EW310" s="745"/>
      <c r="EX310" s="745"/>
      <c r="EY310" s="745"/>
      <c r="EZ310" s="745"/>
      <c r="FA310" s="745"/>
      <c r="FB310" s="745"/>
      <c r="FC310" s="745"/>
      <c r="FD310" s="745"/>
      <c r="FE310" s="745"/>
      <c r="FF310" s="745"/>
      <c r="FG310" s="745"/>
      <c r="FH310" s="745"/>
      <c r="FI310" s="745"/>
      <c r="FJ310" s="745"/>
      <c r="FK310" s="745"/>
      <c r="FL310" s="745"/>
      <c r="FM310" s="745"/>
      <c r="FN310" s="745"/>
      <c r="FO310" s="745"/>
      <c r="FP310" s="745"/>
      <c r="FQ310" s="745"/>
      <c r="FR310" s="745"/>
      <c r="FS310" s="745"/>
      <c r="FT310" s="745"/>
      <c r="FU310" s="745"/>
      <c r="FV310" s="745"/>
      <c r="FW310" s="745"/>
      <c r="FX310" s="745"/>
      <c r="FY310" s="745"/>
      <c r="FZ310" s="745"/>
      <c r="GA310" s="745"/>
      <c r="GB310" s="745"/>
      <c r="GC310" s="745"/>
      <c r="GD310" s="745"/>
      <c r="GE310" s="745"/>
      <c r="GF310" s="745"/>
      <c r="GG310" s="745"/>
      <c r="GH310" s="745"/>
      <c r="GI310" s="745"/>
      <c r="GJ310" s="745"/>
      <c r="GK310" s="745"/>
      <c r="GL310" s="745"/>
      <c r="GM310" s="745"/>
      <c r="GN310" s="745"/>
      <c r="GO310" s="745"/>
      <c r="GP310" s="745"/>
      <c r="GQ310" s="745"/>
      <c r="GR310" s="745"/>
      <c r="GS310" s="745"/>
      <c r="GT310" s="745"/>
      <c r="GU310" s="745"/>
      <c r="GV310" s="745"/>
      <c r="GW310" s="745"/>
      <c r="GX310" s="745"/>
      <c r="GY310" s="745"/>
      <c r="GZ310" s="745"/>
      <c r="HA310" s="745"/>
      <c r="HB310" s="745"/>
      <c r="HC310" s="745"/>
      <c r="HD310" s="745"/>
      <c r="HE310" s="745"/>
      <c r="HF310" s="745"/>
      <c r="HG310" s="745"/>
      <c r="HH310" s="745"/>
      <c r="HI310" s="745"/>
      <c r="HJ310" s="745"/>
      <c r="HK310" s="745"/>
      <c r="HL310" s="745"/>
      <c r="HM310" s="745"/>
      <c r="HN310" s="745"/>
      <c r="HO310" s="745"/>
      <c r="HP310" s="745"/>
      <c r="HQ310" s="745"/>
      <c r="HR310" s="745"/>
      <c r="HS310" s="745"/>
      <c r="HT310" s="745"/>
      <c r="HU310" s="745"/>
      <c r="HV310" s="745"/>
      <c r="HW310" s="745"/>
      <c r="HX310" s="745"/>
      <c r="HY310" s="745"/>
      <c r="HZ310" s="745"/>
      <c r="IA310" s="745"/>
      <c r="IB310" s="745"/>
      <c r="IC310" s="745"/>
      <c r="ID310" s="745"/>
      <c r="IE310" s="745"/>
      <c r="IF310" s="745"/>
      <c r="IG310" s="745"/>
      <c r="IH310" s="745"/>
      <c r="II310" s="745"/>
      <c r="IJ310" s="745"/>
      <c r="IK310" s="745"/>
      <c r="IL310" s="745"/>
      <c r="IM310" s="745"/>
      <c r="IN310" s="745"/>
    </row>
    <row r="311" spans="1:248" ht="12.75">
      <c r="A311" s="758"/>
      <c r="B311" s="758"/>
      <c r="C311" s="758"/>
      <c r="D311" s="758"/>
      <c r="E311" s="750"/>
      <c r="F311" s="758"/>
      <c r="G311" s="758"/>
      <c r="H311" s="758"/>
      <c r="I311" s="750"/>
      <c r="J311" s="758"/>
      <c r="K311" s="758"/>
      <c r="L311" s="750"/>
      <c r="M311" s="758"/>
      <c r="N311" s="758"/>
      <c r="O311" s="750"/>
      <c r="P311" s="750"/>
      <c r="Q311" s="750"/>
      <c r="R311" s="750"/>
      <c r="S311" s="750"/>
      <c r="T311" s="750"/>
      <c r="U311" s="757"/>
      <c r="V311" s="753"/>
      <c r="W311" s="745"/>
      <c r="X311" s="745"/>
      <c r="Y311" s="753"/>
      <c r="Z311" s="745"/>
      <c r="AA311" s="745"/>
      <c r="AB311" s="745"/>
      <c r="AC311" s="745"/>
      <c r="AD311" s="745"/>
      <c r="AE311" s="745"/>
      <c r="AF311" s="745"/>
      <c r="AG311" s="745"/>
      <c r="AH311" s="745"/>
      <c r="AI311" s="745"/>
      <c r="AJ311" s="745"/>
      <c r="AK311" s="745"/>
      <c r="AL311" s="745"/>
      <c r="AM311" s="745"/>
      <c r="AN311" s="745"/>
      <c r="AO311" s="745"/>
      <c r="AP311" s="745"/>
      <c r="AQ311" s="745"/>
      <c r="AR311" s="745"/>
      <c r="AS311" s="745"/>
      <c r="AT311" s="745"/>
      <c r="AU311" s="745"/>
      <c r="AV311" s="745"/>
      <c r="AW311" s="745"/>
      <c r="AX311" s="745"/>
      <c r="AY311" s="745"/>
      <c r="AZ311" s="745"/>
      <c r="BA311" s="745"/>
      <c r="BB311" s="745"/>
      <c r="BC311" s="745"/>
      <c r="BD311" s="745"/>
      <c r="BE311" s="745"/>
      <c r="BF311" s="745"/>
      <c r="BG311" s="745"/>
      <c r="BH311" s="745"/>
      <c r="BI311" s="745"/>
      <c r="BJ311" s="745"/>
      <c r="BK311" s="745"/>
      <c r="BL311" s="745"/>
      <c r="BM311" s="745"/>
      <c r="BN311" s="745"/>
      <c r="BO311" s="745"/>
      <c r="BP311" s="745"/>
      <c r="BQ311" s="745"/>
      <c r="BR311" s="745"/>
      <c r="BS311" s="745"/>
      <c r="BT311" s="745"/>
      <c r="BU311" s="745"/>
      <c r="BV311" s="745"/>
      <c r="BW311" s="745"/>
      <c r="BX311" s="745"/>
      <c r="BY311" s="745"/>
      <c r="BZ311" s="745"/>
      <c r="CA311" s="745"/>
      <c r="CB311" s="745"/>
      <c r="CC311" s="745"/>
      <c r="CD311" s="745"/>
      <c r="CE311" s="745"/>
      <c r="CF311" s="745"/>
      <c r="CG311" s="745"/>
      <c r="CH311" s="745"/>
      <c r="CI311" s="745"/>
      <c r="CJ311" s="745"/>
      <c r="CK311" s="745"/>
      <c r="CL311" s="745"/>
      <c r="CM311" s="745"/>
      <c r="CN311" s="745"/>
      <c r="CO311" s="745"/>
      <c r="CP311" s="745"/>
      <c r="CQ311" s="745"/>
      <c r="CR311" s="745"/>
      <c r="CS311" s="745"/>
      <c r="CT311" s="745"/>
      <c r="CU311" s="745"/>
      <c r="CV311" s="745"/>
      <c r="CW311" s="745"/>
      <c r="CX311" s="745"/>
      <c r="CY311" s="745"/>
      <c r="CZ311" s="745"/>
      <c r="DA311" s="745"/>
      <c r="DB311" s="745"/>
      <c r="DC311" s="745"/>
      <c r="DD311" s="745"/>
      <c r="DE311" s="745"/>
      <c r="DF311" s="745"/>
      <c r="DG311" s="745"/>
      <c r="DH311" s="745"/>
      <c r="DI311" s="745"/>
      <c r="DJ311" s="745"/>
      <c r="DK311" s="745"/>
      <c r="DL311" s="745"/>
      <c r="DM311" s="745"/>
      <c r="DN311" s="745"/>
      <c r="DO311" s="745"/>
      <c r="DP311" s="745"/>
      <c r="DQ311" s="745"/>
      <c r="DR311" s="745"/>
      <c r="DS311" s="745"/>
      <c r="DT311" s="745"/>
      <c r="DU311" s="745"/>
      <c r="DV311" s="745"/>
      <c r="DW311" s="745"/>
      <c r="DX311" s="745"/>
      <c r="DY311" s="745"/>
      <c r="DZ311" s="745"/>
      <c r="EA311" s="745"/>
      <c r="EB311" s="745"/>
      <c r="EC311" s="745"/>
      <c r="ED311" s="745"/>
      <c r="EE311" s="745"/>
      <c r="EF311" s="745"/>
      <c r="EG311" s="745"/>
      <c r="EH311" s="745"/>
      <c r="EI311" s="745"/>
      <c r="EJ311" s="745"/>
      <c r="EK311" s="745"/>
      <c r="EL311" s="745"/>
      <c r="EM311" s="745"/>
      <c r="EN311" s="745"/>
      <c r="EO311" s="745"/>
      <c r="EP311" s="745"/>
      <c r="EQ311" s="745"/>
      <c r="ER311" s="745"/>
      <c r="ES311" s="745"/>
      <c r="ET311" s="745"/>
      <c r="EU311" s="745"/>
      <c r="EV311" s="745"/>
      <c r="EW311" s="745"/>
      <c r="EX311" s="745"/>
      <c r="EY311" s="745"/>
      <c r="EZ311" s="745"/>
      <c r="FA311" s="745"/>
      <c r="FB311" s="745"/>
      <c r="FC311" s="745"/>
      <c r="FD311" s="745"/>
      <c r="FE311" s="745"/>
      <c r="FF311" s="745"/>
      <c r="FG311" s="745"/>
      <c r="FH311" s="745"/>
      <c r="FI311" s="745"/>
      <c r="FJ311" s="745"/>
      <c r="FK311" s="745"/>
      <c r="FL311" s="745"/>
      <c r="FM311" s="745"/>
      <c r="FN311" s="745"/>
      <c r="FO311" s="745"/>
      <c r="FP311" s="745"/>
      <c r="FQ311" s="745"/>
      <c r="FR311" s="745"/>
      <c r="FS311" s="745"/>
      <c r="FT311" s="745"/>
      <c r="FU311" s="745"/>
      <c r="FV311" s="745"/>
      <c r="FW311" s="745"/>
      <c r="FX311" s="745"/>
      <c r="FY311" s="745"/>
      <c r="FZ311" s="745"/>
      <c r="GA311" s="745"/>
      <c r="GB311" s="745"/>
      <c r="GC311" s="745"/>
      <c r="GD311" s="745"/>
      <c r="GE311" s="745"/>
      <c r="GF311" s="745"/>
      <c r="GG311" s="745"/>
      <c r="GH311" s="745"/>
      <c r="GI311" s="745"/>
      <c r="GJ311" s="745"/>
      <c r="GK311" s="745"/>
      <c r="GL311" s="745"/>
      <c r="GM311" s="745"/>
      <c r="GN311" s="745"/>
      <c r="GO311" s="745"/>
      <c r="GP311" s="745"/>
      <c r="GQ311" s="745"/>
      <c r="GR311" s="745"/>
      <c r="GS311" s="745"/>
      <c r="GT311" s="745"/>
      <c r="GU311" s="745"/>
      <c r="GV311" s="745"/>
      <c r="GW311" s="745"/>
      <c r="GX311" s="745"/>
      <c r="GY311" s="745"/>
      <c r="GZ311" s="745"/>
      <c r="HA311" s="745"/>
      <c r="HB311" s="745"/>
      <c r="HC311" s="745"/>
      <c r="HD311" s="745"/>
      <c r="HE311" s="745"/>
      <c r="HF311" s="745"/>
      <c r="HG311" s="745"/>
      <c r="HH311" s="745"/>
      <c r="HI311" s="745"/>
      <c r="HJ311" s="745"/>
      <c r="HK311" s="745"/>
      <c r="HL311" s="745"/>
      <c r="HM311" s="745"/>
      <c r="HN311" s="745"/>
      <c r="HO311" s="745"/>
      <c r="HP311" s="745"/>
      <c r="HQ311" s="745"/>
      <c r="HR311" s="745"/>
      <c r="HS311" s="745"/>
      <c r="HT311" s="745"/>
      <c r="HU311" s="745"/>
      <c r="HV311" s="745"/>
      <c r="HW311" s="745"/>
      <c r="HX311" s="745"/>
      <c r="HY311" s="745"/>
      <c r="HZ311" s="745"/>
      <c r="IA311" s="745"/>
      <c r="IB311" s="745"/>
      <c r="IC311" s="745"/>
      <c r="ID311" s="745"/>
      <c r="IE311" s="745"/>
      <c r="IF311" s="745"/>
      <c r="IG311" s="745"/>
      <c r="IH311" s="745"/>
      <c r="II311" s="745"/>
      <c r="IJ311" s="745"/>
      <c r="IK311" s="745"/>
      <c r="IL311" s="745"/>
      <c r="IM311" s="745"/>
      <c r="IN311" s="745"/>
    </row>
    <row r="312" spans="1:248" ht="12.75">
      <c r="A312" s="758"/>
      <c r="B312" s="758"/>
      <c r="C312" s="758"/>
      <c r="D312" s="758"/>
      <c r="E312" s="750"/>
      <c r="F312" s="758"/>
      <c r="G312" s="758"/>
      <c r="H312" s="758"/>
      <c r="I312" s="750"/>
      <c r="J312" s="758"/>
      <c r="K312" s="758"/>
      <c r="L312" s="750"/>
      <c r="M312" s="758"/>
      <c r="N312" s="758"/>
      <c r="O312" s="750"/>
      <c r="P312" s="750"/>
      <c r="Q312" s="750"/>
      <c r="R312" s="750"/>
      <c r="S312" s="750"/>
      <c r="T312" s="750"/>
      <c r="U312" s="757"/>
      <c r="V312" s="753"/>
      <c r="W312" s="745"/>
      <c r="X312" s="745"/>
      <c r="Y312" s="753"/>
      <c r="Z312" s="745"/>
      <c r="AA312" s="745"/>
      <c r="AB312" s="745"/>
      <c r="AC312" s="745"/>
      <c r="AD312" s="745"/>
      <c r="AE312" s="745"/>
      <c r="AF312" s="745"/>
      <c r="AG312" s="745"/>
      <c r="AH312" s="745"/>
      <c r="AI312" s="745"/>
      <c r="AJ312" s="745"/>
      <c r="AK312" s="745"/>
      <c r="AL312" s="745"/>
      <c r="AM312" s="745"/>
      <c r="AN312" s="745"/>
      <c r="AO312" s="745"/>
      <c r="AP312" s="745"/>
      <c r="AQ312" s="745"/>
      <c r="AR312" s="745"/>
      <c r="AS312" s="745"/>
      <c r="AT312" s="745"/>
      <c r="AU312" s="745"/>
      <c r="AV312" s="745"/>
      <c r="AW312" s="745"/>
      <c r="AX312" s="745"/>
      <c r="AY312" s="745"/>
      <c r="AZ312" s="745"/>
      <c r="BA312" s="745"/>
      <c r="BB312" s="745"/>
      <c r="BC312" s="745"/>
      <c r="BD312" s="745"/>
      <c r="BE312" s="745"/>
      <c r="BF312" s="745"/>
      <c r="BG312" s="745"/>
      <c r="BH312" s="745"/>
      <c r="BI312" s="745"/>
      <c r="BJ312" s="745"/>
      <c r="BK312" s="745"/>
      <c r="BL312" s="745"/>
      <c r="BM312" s="745"/>
      <c r="BN312" s="745"/>
      <c r="BO312" s="745"/>
      <c r="BP312" s="745"/>
      <c r="BQ312" s="745"/>
      <c r="BR312" s="745"/>
      <c r="BS312" s="745"/>
      <c r="BT312" s="745"/>
      <c r="BU312" s="745"/>
      <c r="BV312" s="745"/>
      <c r="BW312" s="745"/>
      <c r="BX312" s="745"/>
      <c r="BY312" s="745"/>
      <c r="BZ312" s="745"/>
      <c r="CA312" s="745"/>
      <c r="CB312" s="745"/>
      <c r="CC312" s="745"/>
      <c r="CD312" s="745"/>
      <c r="CE312" s="745"/>
      <c r="CF312" s="745"/>
      <c r="CG312" s="745"/>
      <c r="CH312" s="745"/>
      <c r="CI312" s="745"/>
      <c r="CJ312" s="745"/>
      <c r="CK312" s="745"/>
      <c r="CL312" s="745"/>
      <c r="CM312" s="745"/>
      <c r="CN312" s="745"/>
      <c r="CO312" s="745"/>
      <c r="CP312" s="745"/>
      <c r="CQ312" s="745"/>
      <c r="CR312" s="745"/>
      <c r="CS312" s="745"/>
      <c r="CT312" s="745"/>
      <c r="CU312" s="745"/>
      <c r="CV312" s="745"/>
      <c r="CW312" s="745"/>
      <c r="CX312" s="745"/>
      <c r="CY312" s="745"/>
      <c r="CZ312" s="745"/>
      <c r="DA312" s="745"/>
      <c r="DB312" s="745"/>
      <c r="DC312" s="745"/>
      <c r="DD312" s="745"/>
      <c r="DE312" s="745"/>
      <c r="DF312" s="745"/>
      <c r="DG312" s="745"/>
      <c r="DH312" s="745"/>
      <c r="DI312" s="745"/>
      <c r="DJ312" s="745"/>
      <c r="DK312" s="745"/>
      <c r="DL312" s="745"/>
      <c r="DM312" s="745"/>
      <c r="DN312" s="745"/>
      <c r="DO312" s="745"/>
      <c r="DP312" s="745"/>
      <c r="DQ312" s="745"/>
      <c r="DR312" s="745"/>
      <c r="DS312" s="745"/>
      <c r="DT312" s="745"/>
      <c r="DU312" s="745"/>
      <c r="DV312" s="745"/>
      <c r="DW312" s="745"/>
      <c r="DX312" s="745"/>
      <c r="DY312" s="745"/>
      <c r="DZ312" s="745"/>
      <c r="EA312" s="745"/>
      <c r="EB312" s="745"/>
      <c r="EC312" s="745"/>
      <c r="ED312" s="745"/>
      <c r="EE312" s="745"/>
      <c r="EF312" s="745"/>
      <c r="EG312" s="745"/>
      <c r="EH312" s="745"/>
      <c r="EI312" s="745"/>
      <c r="EJ312" s="745"/>
      <c r="EK312" s="745"/>
      <c r="EL312" s="745"/>
      <c r="EM312" s="745"/>
      <c r="EN312" s="745"/>
      <c r="EO312" s="745"/>
      <c r="EP312" s="745"/>
      <c r="EQ312" s="745"/>
      <c r="ER312" s="745"/>
      <c r="ES312" s="745"/>
      <c r="ET312" s="745"/>
      <c r="EU312" s="745"/>
      <c r="EV312" s="745"/>
      <c r="EW312" s="745"/>
      <c r="EX312" s="745"/>
      <c r="EY312" s="745"/>
      <c r="EZ312" s="745"/>
      <c r="FA312" s="745"/>
      <c r="FB312" s="745"/>
      <c r="FC312" s="745"/>
      <c r="FD312" s="745"/>
      <c r="FE312" s="745"/>
      <c r="FF312" s="745"/>
      <c r="FG312" s="745"/>
      <c r="FH312" s="745"/>
      <c r="FI312" s="745"/>
      <c r="FJ312" s="745"/>
      <c r="FK312" s="745"/>
      <c r="FL312" s="745"/>
      <c r="FM312" s="745"/>
      <c r="FN312" s="745"/>
      <c r="FO312" s="745"/>
      <c r="FP312" s="745"/>
      <c r="FQ312" s="745"/>
      <c r="FR312" s="745"/>
      <c r="FS312" s="745"/>
      <c r="FT312" s="745"/>
      <c r="FU312" s="745"/>
      <c r="FV312" s="745"/>
      <c r="FW312" s="745"/>
      <c r="FX312" s="745"/>
      <c r="FY312" s="745"/>
      <c r="FZ312" s="745"/>
      <c r="GA312" s="745"/>
      <c r="GB312" s="745"/>
      <c r="GC312" s="745"/>
      <c r="GD312" s="745"/>
      <c r="GE312" s="745"/>
      <c r="GF312" s="745"/>
      <c r="GG312" s="745"/>
      <c r="GH312" s="745"/>
      <c r="GI312" s="745"/>
      <c r="GJ312" s="745"/>
      <c r="GK312" s="745"/>
      <c r="GL312" s="745"/>
      <c r="GM312" s="745"/>
      <c r="GN312" s="745"/>
      <c r="GO312" s="745"/>
      <c r="GP312" s="745"/>
      <c r="GQ312" s="745"/>
      <c r="GR312" s="745"/>
      <c r="GS312" s="745"/>
      <c r="GT312" s="745"/>
      <c r="GU312" s="745"/>
      <c r="GV312" s="745"/>
      <c r="GW312" s="745"/>
      <c r="GX312" s="745"/>
      <c r="GY312" s="745"/>
      <c r="GZ312" s="745"/>
      <c r="HA312" s="745"/>
      <c r="HB312" s="745"/>
      <c r="HC312" s="745"/>
      <c r="HD312" s="745"/>
      <c r="HE312" s="745"/>
      <c r="HF312" s="745"/>
      <c r="HG312" s="745"/>
      <c r="HH312" s="745"/>
      <c r="HI312" s="745"/>
      <c r="HJ312" s="745"/>
      <c r="HK312" s="745"/>
      <c r="HL312" s="745"/>
      <c r="HM312" s="745"/>
      <c r="HN312" s="745"/>
      <c r="HO312" s="745"/>
      <c r="HP312" s="745"/>
      <c r="HQ312" s="745"/>
      <c r="HR312" s="745"/>
      <c r="HS312" s="745"/>
      <c r="HT312" s="745"/>
      <c r="HU312" s="745"/>
      <c r="HV312" s="745"/>
      <c r="HW312" s="745"/>
      <c r="HX312" s="745"/>
      <c r="HY312" s="745"/>
      <c r="HZ312" s="745"/>
      <c r="IA312" s="745"/>
      <c r="IB312" s="745"/>
      <c r="IC312" s="745"/>
      <c r="ID312" s="745"/>
      <c r="IE312" s="745"/>
      <c r="IF312" s="745"/>
      <c r="IG312" s="745"/>
      <c r="IH312" s="745"/>
      <c r="II312" s="745"/>
      <c r="IJ312" s="745"/>
      <c r="IK312" s="745"/>
      <c r="IL312" s="745"/>
      <c r="IM312" s="745"/>
      <c r="IN312" s="745"/>
    </row>
    <row r="313" spans="1:248" ht="12.75">
      <c r="A313" s="758"/>
      <c r="B313" s="758"/>
      <c r="C313" s="758"/>
      <c r="D313" s="758"/>
      <c r="E313" s="750"/>
      <c r="F313" s="758"/>
      <c r="G313" s="758"/>
      <c r="H313" s="758"/>
      <c r="I313" s="750"/>
      <c r="J313" s="758"/>
      <c r="K313" s="758"/>
      <c r="L313" s="750"/>
      <c r="M313" s="758"/>
      <c r="N313" s="758"/>
      <c r="O313" s="750"/>
      <c r="P313" s="750"/>
      <c r="Q313" s="750"/>
      <c r="R313" s="750"/>
      <c r="S313" s="750"/>
      <c r="T313" s="750"/>
      <c r="U313" s="757"/>
      <c r="V313" s="753"/>
      <c r="W313" s="745"/>
      <c r="X313" s="745"/>
      <c r="Y313" s="753"/>
      <c r="Z313" s="745"/>
      <c r="AA313" s="745"/>
      <c r="AB313" s="745"/>
      <c r="AC313" s="745"/>
      <c r="AD313" s="745"/>
      <c r="AE313" s="745"/>
      <c r="AF313" s="745"/>
      <c r="AG313" s="745"/>
      <c r="AH313" s="745"/>
      <c r="AI313" s="745"/>
      <c r="AJ313" s="745"/>
      <c r="AK313" s="745"/>
      <c r="AL313" s="745"/>
      <c r="AM313" s="745"/>
      <c r="AN313" s="745"/>
      <c r="AO313" s="745"/>
      <c r="AP313" s="745"/>
      <c r="AQ313" s="745"/>
      <c r="AR313" s="745"/>
      <c r="AS313" s="745"/>
      <c r="AT313" s="745"/>
      <c r="AU313" s="745"/>
      <c r="AV313" s="745"/>
      <c r="AW313" s="745"/>
      <c r="AX313" s="745"/>
      <c r="AY313" s="745"/>
      <c r="AZ313" s="745"/>
      <c r="BA313" s="745"/>
      <c r="BB313" s="745"/>
      <c r="BC313" s="745"/>
      <c r="BD313" s="745"/>
      <c r="BE313" s="745"/>
      <c r="BF313" s="745"/>
      <c r="BG313" s="745"/>
      <c r="BH313" s="745"/>
      <c r="BI313" s="745"/>
      <c r="BJ313" s="745"/>
      <c r="BK313" s="745"/>
      <c r="BL313" s="745"/>
      <c r="BM313" s="745"/>
      <c r="BN313" s="745"/>
      <c r="BO313" s="745"/>
      <c r="BP313" s="745"/>
      <c r="BQ313" s="745"/>
      <c r="BR313" s="745"/>
      <c r="BS313" s="745"/>
      <c r="BT313" s="745"/>
      <c r="BU313" s="745"/>
      <c r="BV313" s="745"/>
      <c r="BW313" s="745"/>
      <c r="BX313" s="745"/>
      <c r="BY313" s="745"/>
      <c r="BZ313" s="745"/>
      <c r="CA313" s="745"/>
      <c r="CB313" s="745"/>
      <c r="CC313" s="745"/>
      <c r="CD313" s="745"/>
      <c r="CE313" s="745"/>
      <c r="CF313" s="745"/>
      <c r="CG313" s="745"/>
      <c r="CH313" s="745"/>
      <c r="CI313" s="745"/>
      <c r="CJ313" s="745"/>
      <c r="CK313" s="745"/>
      <c r="CL313" s="745"/>
      <c r="CM313" s="745"/>
      <c r="CN313" s="745"/>
      <c r="CO313" s="745"/>
      <c r="CP313" s="745"/>
      <c r="CQ313" s="745"/>
      <c r="CR313" s="745"/>
      <c r="CS313" s="745"/>
      <c r="CT313" s="745"/>
      <c r="CU313" s="745"/>
      <c r="CV313" s="745"/>
      <c r="CW313" s="745"/>
      <c r="CX313" s="745"/>
      <c r="CY313" s="745"/>
      <c r="CZ313" s="745"/>
      <c r="DA313" s="745"/>
      <c r="DB313" s="745"/>
      <c r="DC313" s="745"/>
      <c r="DD313" s="745"/>
      <c r="DE313" s="745"/>
      <c r="DF313" s="745"/>
      <c r="DG313" s="745"/>
      <c r="DH313" s="745"/>
      <c r="DI313" s="745"/>
      <c r="DJ313" s="745"/>
      <c r="DK313" s="745"/>
      <c r="DL313" s="745"/>
      <c r="DM313" s="745"/>
      <c r="DN313" s="745"/>
      <c r="DO313" s="745"/>
      <c r="DP313" s="745"/>
      <c r="DQ313" s="745"/>
      <c r="DR313" s="745"/>
      <c r="DS313" s="745"/>
      <c r="DT313" s="745"/>
      <c r="DU313" s="745"/>
      <c r="DV313" s="745"/>
      <c r="DW313" s="745"/>
      <c r="DX313" s="745"/>
      <c r="DY313" s="745"/>
      <c r="DZ313" s="745"/>
      <c r="EA313" s="745"/>
      <c r="EB313" s="745"/>
      <c r="EC313" s="745"/>
      <c r="ED313" s="745"/>
      <c r="EE313" s="745"/>
      <c r="EF313" s="745"/>
      <c r="EG313" s="745"/>
      <c r="EH313" s="745"/>
      <c r="EI313" s="745"/>
      <c r="EJ313" s="745"/>
      <c r="EK313" s="745"/>
      <c r="EL313" s="745"/>
      <c r="EM313" s="745"/>
      <c r="EN313" s="745"/>
      <c r="EO313" s="745"/>
      <c r="EP313" s="745"/>
      <c r="EQ313" s="745"/>
      <c r="ER313" s="745"/>
      <c r="ES313" s="745"/>
      <c r="ET313" s="745"/>
      <c r="EU313" s="745"/>
      <c r="EV313" s="745"/>
      <c r="EW313" s="745"/>
      <c r="EX313" s="745"/>
      <c r="EY313" s="745"/>
      <c r="EZ313" s="745"/>
      <c r="FA313" s="745"/>
      <c r="FB313" s="745"/>
      <c r="FC313" s="745"/>
      <c r="FD313" s="745"/>
      <c r="FE313" s="745"/>
      <c r="FF313" s="745"/>
      <c r="FG313" s="745"/>
      <c r="FH313" s="745"/>
      <c r="FI313" s="745"/>
      <c r="FJ313" s="745"/>
      <c r="FK313" s="745"/>
      <c r="FL313" s="745"/>
      <c r="FM313" s="745"/>
      <c r="FN313" s="745"/>
      <c r="FO313" s="745"/>
      <c r="FP313" s="745"/>
      <c r="FQ313" s="745"/>
      <c r="FR313" s="745"/>
      <c r="FS313" s="745"/>
      <c r="FT313" s="745"/>
      <c r="FU313" s="745"/>
      <c r="FV313" s="745"/>
      <c r="FW313" s="745"/>
      <c r="FX313" s="745"/>
      <c r="FY313" s="745"/>
      <c r="FZ313" s="745"/>
      <c r="GA313" s="745"/>
      <c r="GB313" s="745"/>
      <c r="GC313" s="745"/>
      <c r="GD313" s="745"/>
      <c r="GE313" s="745"/>
      <c r="GF313" s="745"/>
      <c r="GG313" s="745"/>
      <c r="GH313" s="745"/>
      <c r="GI313" s="745"/>
      <c r="GJ313" s="745"/>
      <c r="GK313" s="745"/>
      <c r="GL313" s="745"/>
      <c r="GM313" s="745"/>
      <c r="GN313" s="745"/>
      <c r="GO313" s="745"/>
      <c r="GP313" s="745"/>
      <c r="GQ313" s="745"/>
      <c r="GR313" s="745"/>
      <c r="GS313" s="745"/>
      <c r="GT313" s="745"/>
      <c r="GU313" s="745"/>
      <c r="GV313" s="745"/>
      <c r="GW313" s="745"/>
      <c r="GX313" s="745"/>
      <c r="GY313" s="745"/>
      <c r="GZ313" s="745"/>
      <c r="HA313" s="745"/>
      <c r="HB313" s="745"/>
      <c r="HC313" s="745"/>
      <c r="HD313" s="745"/>
      <c r="HE313" s="745"/>
      <c r="HF313" s="745"/>
      <c r="HG313" s="745"/>
      <c r="HH313" s="745"/>
      <c r="HI313" s="745"/>
      <c r="HJ313" s="745"/>
      <c r="HK313" s="745"/>
      <c r="HL313" s="745"/>
      <c r="HM313" s="745"/>
      <c r="HN313" s="745"/>
      <c r="HO313" s="745"/>
      <c r="HP313" s="745"/>
      <c r="HQ313" s="745"/>
      <c r="HR313" s="745"/>
      <c r="HS313" s="745"/>
      <c r="HT313" s="745"/>
      <c r="HU313" s="745"/>
      <c r="HV313" s="745"/>
      <c r="HW313" s="745"/>
      <c r="HX313" s="745"/>
      <c r="HY313" s="745"/>
      <c r="HZ313" s="745"/>
      <c r="IA313" s="745"/>
      <c r="IB313" s="745"/>
      <c r="IC313" s="745"/>
      <c r="ID313" s="745"/>
      <c r="IE313" s="745"/>
      <c r="IF313" s="745"/>
      <c r="IG313" s="745"/>
      <c r="IH313" s="745"/>
      <c r="II313" s="745"/>
      <c r="IJ313" s="745"/>
      <c r="IK313" s="745"/>
      <c r="IL313" s="745"/>
      <c r="IM313" s="745"/>
      <c r="IN313" s="745"/>
    </row>
    <row r="314" spans="1:248" ht="12.75">
      <c r="A314" s="758"/>
      <c r="B314" s="758"/>
      <c r="C314" s="758"/>
      <c r="D314" s="758"/>
      <c r="E314" s="750"/>
      <c r="F314" s="758"/>
      <c r="G314" s="758"/>
      <c r="H314" s="758"/>
      <c r="I314" s="750"/>
      <c r="J314" s="758"/>
      <c r="K314" s="758"/>
      <c r="L314" s="750"/>
      <c r="M314" s="758"/>
      <c r="N314" s="758"/>
      <c r="O314" s="750"/>
      <c r="P314" s="750"/>
      <c r="Q314" s="750"/>
      <c r="R314" s="750"/>
      <c r="S314" s="750"/>
      <c r="T314" s="750"/>
      <c r="U314" s="757"/>
      <c r="V314" s="753"/>
      <c r="W314" s="745"/>
      <c r="X314" s="745"/>
      <c r="Y314" s="753"/>
      <c r="Z314" s="745"/>
      <c r="AA314" s="745"/>
      <c r="AB314" s="745"/>
      <c r="AC314" s="745"/>
      <c r="AD314" s="745"/>
      <c r="AE314" s="745"/>
      <c r="AF314" s="745"/>
      <c r="AG314" s="745"/>
      <c r="AH314" s="745"/>
      <c r="AI314" s="745"/>
      <c r="AJ314" s="745"/>
      <c r="AK314" s="745"/>
      <c r="AL314" s="745"/>
      <c r="AM314" s="745"/>
      <c r="AN314" s="745"/>
      <c r="AO314" s="745"/>
      <c r="AP314" s="745"/>
      <c r="AQ314" s="745"/>
      <c r="AR314" s="745"/>
      <c r="AS314" s="745"/>
      <c r="AT314" s="745"/>
      <c r="AU314" s="745"/>
      <c r="AV314" s="745"/>
      <c r="AW314" s="745"/>
      <c r="AX314" s="745"/>
      <c r="AY314" s="745"/>
      <c r="AZ314" s="745"/>
      <c r="BA314" s="745"/>
      <c r="BB314" s="745"/>
      <c r="BC314" s="745"/>
      <c r="BD314" s="745"/>
      <c r="BE314" s="745"/>
      <c r="BF314" s="745"/>
      <c r="BG314" s="745"/>
      <c r="BH314" s="745"/>
      <c r="BI314" s="745"/>
      <c r="BJ314" s="745"/>
      <c r="BK314" s="745"/>
      <c r="BL314" s="745"/>
      <c r="BM314" s="745"/>
      <c r="BN314" s="745"/>
      <c r="BO314" s="745"/>
      <c r="BP314" s="745"/>
      <c r="BQ314" s="745"/>
      <c r="BR314" s="745"/>
      <c r="BS314" s="745"/>
      <c r="BT314" s="745"/>
      <c r="BU314" s="745"/>
      <c r="BV314" s="745"/>
      <c r="BW314" s="745"/>
      <c r="BX314" s="745"/>
      <c r="BY314" s="745"/>
      <c r="BZ314" s="745"/>
      <c r="CA314" s="745"/>
      <c r="CB314" s="745"/>
      <c r="CC314" s="745"/>
      <c r="CD314" s="745"/>
      <c r="CE314" s="745"/>
      <c r="CF314" s="745"/>
      <c r="CG314" s="745"/>
      <c r="CH314" s="745"/>
      <c r="CI314" s="745"/>
      <c r="CJ314" s="745"/>
      <c r="CK314" s="745"/>
      <c r="CL314" s="745"/>
      <c r="CM314" s="745"/>
      <c r="CN314" s="745"/>
      <c r="CO314" s="745"/>
      <c r="CP314" s="745"/>
      <c r="CQ314" s="745"/>
      <c r="CR314" s="745"/>
      <c r="CS314" s="745"/>
      <c r="CT314" s="745"/>
      <c r="CU314" s="745"/>
      <c r="CV314" s="745"/>
      <c r="CW314" s="745"/>
      <c r="CX314" s="745"/>
      <c r="CY314" s="745"/>
      <c r="CZ314" s="745"/>
      <c r="DA314" s="745"/>
      <c r="DB314" s="745"/>
      <c r="DC314" s="745"/>
      <c r="DD314" s="745"/>
      <c r="DE314" s="745"/>
      <c r="DF314" s="745"/>
      <c r="DG314" s="745"/>
      <c r="DH314" s="745"/>
      <c r="DI314" s="745"/>
      <c r="DJ314" s="745"/>
      <c r="DK314" s="745"/>
      <c r="DL314" s="745"/>
      <c r="DM314" s="745"/>
      <c r="DN314" s="745"/>
      <c r="DO314" s="745"/>
      <c r="DP314" s="745"/>
      <c r="DQ314" s="745"/>
      <c r="DR314" s="745"/>
      <c r="DS314" s="745"/>
      <c r="DT314" s="745"/>
      <c r="DU314" s="745"/>
      <c r="DV314" s="745"/>
      <c r="DW314" s="745"/>
      <c r="DX314" s="745"/>
      <c r="DY314" s="745"/>
      <c r="DZ314" s="745"/>
      <c r="EA314" s="745"/>
      <c r="EB314" s="745"/>
      <c r="EC314" s="745"/>
      <c r="ED314" s="745"/>
      <c r="EE314" s="745"/>
      <c r="EF314" s="745"/>
      <c r="EG314" s="745"/>
      <c r="EH314" s="745"/>
      <c r="EI314" s="745"/>
      <c r="EJ314" s="745"/>
      <c r="EK314" s="745"/>
      <c r="EL314" s="745"/>
      <c r="EM314" s="745"/>
      <c r="EN314" s="745"/>
      <c r="EO314" s="745"/>
      <c r="EP314" s="745"/>
      <c r="EQ314" s="745"/>
      <c r="ER314" s="745"/>
      <c r="ES314" s="745"/>
      <c r="ET314" s="745"/>
      <c r="EU314" s="745"/>
      <c r="EV314" s="745"/>
      <c r="EW314" s="745"/>
      <c r="EX314" s="745"/>
      <c r="EY314" s="745"/>
      <c r="EZ314" s="745"/>
      <c r="FA314" s="745"/>
      <c r="FB314" s="745"/>
      <c r="FC314" s="745"/>
      <c r="FD314" s="745"/>
      <c r="FE314" s="745"/>
      <c r="FF314" s="745"/>
      <c r="FG314" s="745"/>
      <c r="FH314" s="745"/>
      <c r="FI314" s="745"/>
      <c r="FJ314" s="745"/>
      <c r="FK314" s="745"/>
      <c r="FL314" s="745"/>
      <c r="FM314" s="745"/>
      <c r="FN314" s="745"/>
      <c r="FO314" s="745"/>
      <c r="FP314" s="745"/>
      <c r="FQ314" s="745"/>
      <c r="FR314" s="745"/>
      <c r="FS314" s="745"/>
      <c r="FT314" s="745"/>
      <c r="FU314" s="745"/>
      <c r="FV314" s="745"/>
      <c r="FW314" s="745"/>
      <c r="FX314" s="745"/>
      <c r="FY314" s="745"/>
      <c r="FZ314" s="745"/>
      <c r="GA314" s="745"/>
      <c r="GB314" s="745"/>
      <c r="GC314" s="745"/>
      <c r="GD314" s="745"/>
      <c r="GE314" s="745"/>
      <c r="GF314" s="745"/>
      <c r="GG314" s="745"/>
      <c r="GH314" s="745"/>
      <c r="GI314" s="745"/>
      <c r="GJ314" s="745"/>
      <c r="GK314" s="745"/>
      <c r="GL314" s="745"/>
      <c r="GM314" s="745"/>
      <c r="GN314" s="745"/>
      <c r="GO314" s="745"/>
      <c r="GP314" s="745"/>
      <c r="GQ314" s="745"/>
      <c r="GR314" s="745"/>
      <c r="GS314" s="745"/>
      <c r="GT314" s="745"/>
      <c r="GU314" s="745"/>
      <c r="GV314" s="745"/>
      <c r="GW314" s="745"/>
      <c r="GX314" s="745"/>
      <c r="GY314" s="745"/>
      <c r="GZ314" s="745"/>
      <c r="HA314" s="745"/>
      <c r="HB314" s="745"/>
      <c r="HC314" s="745"/>
      <c r="HD314" s="745"/>
      <c r="HE314" s="745"/>
      <c r="HF314" s="745"/>
      <c r="HG314" s="745"/>
      <c r="HH314" s="745"/>
      <c r="HI314" s="745"/>
      <c r="HJ314" s="745"/>
      <c r="HK314" s="745"/>
      <c r="HL314" s="745"/>
      <c r="HM314" s="745"/>
      <c r="HN314" s="745"/>
      <c r="HO314" s="745"/>
      <c r="HP314" s="745"/>
      <c r="HQ314" s="745"/>
      <c r="HR314" s="745"/>
      <c r="HS314" s="745"/>
      <c r="HT314" s="745"/>
      <c r="HU314" s="745"/>
      <c r="HV314" s="745"/>
      <c r="HW314" s="745"/>
      <c r="HX314" s="745"/>
      <c r="HY314" s="745"/>
      <c r="HZ314" s="745"/>
      <c r="IA314" s="745"/>
      <c r="IB314" s="745"/>
      <c r="IC314" s="745"/>
      <c r="ID314" s="745"/>
      <c r="IE314" s="745"/>
      <c r="IF314" s="745"/>
      <c r="IG314" s="745"/>
      <c r="IH314" s="745"/>
      <c r="II314" s="745"/>
      <c r="IJ314" s="745"/>
      <c r="IK314" s="745"/>
      <c r="IL314" s="745"/>
      <c r="IM314" s="745"/>
      <c r="IN314" s="745"/>
    </row>
    <row r="315" spans="1:248" ht="12.75">
      <c r="A315" s="758"/>
      <c r="B315" s="758"/>
      <c r="C315" s="758"/>
      <c r="D315" s="758"/>
      <c r="E315" s="750"/>
      <c r="F315" s="758"/>
      <c r="G315" s="758"/>
      <c r="H315" s="758"/>
      <c r="I315" s="750"/>
      <c r="J315" s="758"/>
      <c r="K315" s="758"/>
      <c r="L315" s="750"/>
      <c r="M315" s="758"/>
      <c r="N315" s="758"/>
      <c r="O315" s="750"/>
      <c r="P315" s="750"/>
      <c r="Q315" s="750"/>
      <c r="R315" s="750"/>
      <c r="S315" s="750"/>
      <c r="T315" s="750"/>
      <c r="U315" s="757"/>
      <c r="V315" s="753"/>
      <c r="W315" s="745"/>
      <c r="X315" s="745"/>
      <c r="Y315" s="753"/>
      <c r="Z315" s="745"/>
      <c r="AA315" s="745"/>
      <c r="AB315" s="745"/>
      <c r="AC315" s="745"/>
      <c r="AD315" s="745"/>
      <c r="AE315" s="745"/>
      <c r="AF315" s="745"/>
      <c r="AG315" s="745"/>
      <c r="AH315" s="745"/>
      <c r="AI315" s="745"/>
      <c r="AJ315" s="745"/>
      <c r="AK315" s="745"/>
      <c r="AL315" s="745"/>
      <c r="AM315" s="745"/>
      <c r="AN315" s="745"/>
      <c r="AO315" s="745"/>
      <c r="AP315" s="745"/>
      <c r="AQ315" s="745"/>
      <c r="AR315" s="745"/>
      <c r="AS315" s="745"/>
      <c r="AT315" s="745"/>
      <c r="AU315" s="745"/>
      <c r="AV315" s="745"/>
      <c r="AW315" s="745"/>
      <c r="AX315" s="745"/>
      <c r="AY315" s="745"/>
      <c r="AZ315" s="745"/>
      <c r="BA315" s="745"/>
      <c r="BB315" s="745"/>
      <c r="BC315" s="745"/>
      <c r="BD315" s="745"/>
      <c r="BE315" s="745"/>
      <c r="BF315" s="745"/>
      <c r="BG315" s="745"/>
      <c r="BH315" s="745"/>
      <c r="BI315" s="745"/>
      <c r="BJ315" s="745"/>
      <c r="BK315" s="745"/>
      <c r="BL315" s="745"/>
      <c r="BM315" s="745"/>
      <c r="BN315" s="745"/>
      <c r="BO315" s="745"/>
      <c r="BP315" s="745"/>
      <c r="BQ315" s="745"/>
      <c r="BR315" s="745"/>
      <c r="BS315" s="745"/>
      <c r="BT315" s="745"/>
      <c r="BU315" s="745"/>
      <c r="BV315" s="745"/>
      <c r="BW315" s="745"/>
      <c r="BX315" s="745"/>
      <c r="BY315" s="745"/>
      <c r="BZ315" s="745"/>
      <c r="CA315" s="745"/>
      <c r="CB315" s="745"/>
      <c r="CC315" s="745"/>
      <c r="CD315" s="745"/>
      <c r="CE315" s="745"/>
      <c r="CF315" s="745"/>
      <c r="CG315" s="745"/>
      <c r="CH315" s="745"/>
      <c r="CI315" s="745"/>
      <c r="CJ315" s="745"/>
      <c r="CK315" s="745"/>
      <c r="CL315" s="745"/>
      <c r="CM315" s="745"/>
      <c r="CN315" s="745"/>
      <c r="CO315" s="745"/>
      <c r="CP315" s="745"/>
      <c r="CQ315" s="745"/>
      <c r="CR315" s="745"/>
      <c r="CS315" s="745"/>
      <c r="CT315" s="745"/>
      <c r="CU315" s="745"/>
      <c r="CV315" s="745"/>
      <c r="CW315" s="745"/>
      <c r="CX315" s="745"/>
      <c r="CY315" s="745"/>
      <c r="CZ315" s="745"/>
      <c r="DA315" s="745"/>
      <c r="DB315" s="745"/>
      <c r="DC315" s="745"/>
      <c r="DD315" s="745"/>
      <c r="DE315" s="745"/>
      <c r="DF315" s="745"/>
      <c r="DG315" s="745"/>
      <c r="DH315" s="745"/>
      <c r="DI315" s="745"/>
      <c r="DJ315" s="745"/>
      <c r="DK315" s="745"/>
      <c r="DL315" s="745"/>
      <c r="DM315" s="745"/>
      <c r="DN315" s="745"/>
      <c r="DO315" s="745"/>
      <c r="DP315" s="745"/>
      <c r="DQ315" s="745"/>
      <c r="DR315" s="745"/>
      <c r="DS315" s="745"/>
      <c r="DT315" s="745"/>
      <c r="DU315" s="745"/>
      <c r="DV315" s="745"/>
      <c r="DW315" s="745"/>
      <c r="DX315" s="745"/>
      <c r="DY315" s="745"/>
      <c r="DZ315" s="745"/>
      <c r="EA315" s="745"/>
      <c r="EB315" s="745"/>
      <c r="EC315" s="745"/>
      <c r="ED315" s="745"/>
      <c r="EE315" s="745"/>
      <c r="EF315" s="745"/>
      <c r="EG315" s="745"/>
      <c r="EH315" s="745"/>
      <c r="EI315" s="745"/>
      <c r="EJ315" s="745"/>
      <c r="EK315" s="745"/>
      <c r="EL315" s="745"/>
      <c r="EM315" s="745"/>
      <c r="EN315" s="745"/>
      <c r="EO315" s="745"/>
      <c r="EP315" s="745"/>
      <c r="EQ315" s="745"/>
      <c r="ER315" s="745"/>
      <c r="ES315" s="745"/>
      <c r="ET315" s="745"/>
      <c r="EU315" s="745"/>
      <c r="EV315" s="745"/>
      <c r="EW315" s="745"/>
      <c r="EX315" s="745"/>
      <c r="EY315" s="745"/>
      <c r="EZ315" s="745"/>
      <c r="FA315" s="745"/>
      <c r="FB315" s="745"/>
      <c r="FC315" s="745"/>
      <c r="FD315" s="745"/>
      <c r="FE315" s="745"/>
      <c r="FF315" s="745"/>
      <c r="FG315" s="745"/>
      <c r="FH315" s="745"/>
      <c r="FI315" s="745"/>
      <c r="FJ315" s="745"/>
      <c r="FK315" s="745"/>
      <c r="FL315" s="745"/>
      <c r="FM315" s="745"/>
      <c r="FN315" s="745"/>
      <c r="FO315" s="745"/>
      <c r="FP315" s="745"/>
      <c r="FQ315" s="745"/>
      <c r="FR315" s="745"/>
      <c r="FS315" s="745"/>
      <c r="FT315" s="745"/>
      <c r="FU315" s="745"/>
      <c r="FV315" s="745"/>
      <c r="FW315" s="745"/>
      <c r="FX315" s="745"/>
      <c r="FY315" s="745"/>
      <c r="FZ315" s="745"/>
      <c r="GA315" s="745"/>
      <c r="GB315" s="745"/>
      <c r="GC315" s="745"/>
      <c r="GD315" s="745"/>
      <c r="GE315" s="745"/>
      <c r="GF315" s="745"/>
      <c r="GG315" s="745"/>
      <c r="GH315" s="745"/>
      <c r="GI315" s="745"/>
      <c r="GJ315" s="745"/>
      <c r="GK315" s="745"/>
      <c r="GL315" s="745"/>
      <c r="GM315" s="745"/>
      <c r="GN315" s="745"/>
      <c r="GO315" s="745"/>
      <c r="GP315" s="745"/>
      <c r="GQ315" s="745"/>
      <c r="GR315" s="745"/>
      <c r="GS315" s="745"/>
      <c r="GT315" s="745"/>
      <c r="GU315" s="745"/>
      <c r="GV315" s="745"/>
      <c r="GW315" s="745"/>
      <c r="GX315" s="745"/>
      <c r="GY315" s="745"/>
      <c r="GZ315" s="745"/>
      <c r="HA315" s="745"/>
      <c r="HB315" s="745"/>
      <c r="HC315" s="745"/>
      <c r="HD315" s="745"/>
      <c r="HE315" s="745"/>
      <c r="HF315" s="745"/>
      <c r="HG315" s="745"/>
      <c r="HH315" s="745"/>
      <c r="HI315" s="745"/>
      <c r="HJ315" s="745"/>
      <c r="HK315" s="745"/>
      <c r="HL315" s="745"/>
      <c r="HM315" s="745"/>
      <c r="HN315" s="745"/>
      <c r="HO315" s="745"/>
      <c r="HP315" s="745"/>
      <c r="HQ315" s="745"/>
      <c r="HR315" s="745"/>
      <c r="HS315" s="745"/>
      <c r="HT315" s="745"/>
      <c r="HU315" s="745"/>
      <c r="HV315" s="745"/>
      <c r="HW315" s="745"/>
      <c r="HX315" s="745"/>
      <c r="HY315" s="745"/>
      <c r="HZ315" s="745"/>
      <c r="IA315" s="745"/>
      <c r="IB315" s="745"/>
      <c r="IC315" s="745"/>
      <c r="ID315" s="745"/>
      <c r="IE315" s="745"/>
      <c r="IF315" s="745"/>
      <c r="IG315" s="745"/>
      <c r="IH315" s="745"/>
      <c r="II315" s="745"/>
      <c r="IJ315" s="745"/>
      <c r="IK315" s="745"/>
      <c r="IL315" s="745"/>
      <c r="IM315" s="745"/>
      <c r="IN315" s="745"/>
    </row>
    <row r="316" spans="1:248" ht="12.75">
      <c r="A316" s="758"/>
      <c r="B316" s="758"/>
      <c r="C316" s="758"/>
      <c r="D316" s="758"/>
      <c r="E316" s="750"/>
      <c r="F316" s="758"/>
      <c r="G316" s="758"/>
      <c r="H316" s="758"/>
      <c r="I316" s="750"/>
      <c r="J316" s="758"/>
      <c r="K316" s="758"/>
      <c r="L316" s="750"/>
      <c r="M316" s="758"/>
      <c r="N316" s="758"/>
      <c r="O316" s="750"/>
      <c r="P316" s="750"/>
      <c r="Q316" s="750"/>
      <c r="R316" s="750"/>
      <c r="S316" s="750"/>
      <c r="T316" s="750"/>
      <c r="U316" s="757"/>
      <c r="V316" s="753"/>
      <c r="W316" s="745"/>
      <c r="X316" s="745"/>
      <c r="Y316" s="753"/>
      <c r="Z316" s="745"/>
      <c r="AA316" s="745"/>
      <c r="AB316" s="745"/>
      <c r="AC316" s="745"/>
      <c r="AD316" s="745"/>
      <c r="AE316" s="745"/>
      <c r="AF316" s="745"/>
      <c r="AG316" s="745"/>
      <c r="AH316" s="745"/>
      <c r="AI316" s="745"/>
      <c r="AJ316" s="745"/>
      <c r="AK316" s="745"/>
      <c r="AL316" s="745"/>
      <c r="AM316" s="745"/>
      <c r="AN316" s="745"/>
      <c r="AO316" s="745"/>
      <c r="AP316" s="745"/>
      <c r="AQ316" s="745"/>
      <c r="AR316" s="745"/>
      <c r="AS316" s="745"/>
      <c r="AT316" s="745"/>
      <c r="AU316" s="745"/>
      <c r="AV316" s="745"/>
      <c r="AW316" s="745"/>
      <c r="AX316" s="745"/>
      <c r="AY316" s="745"/>
      <c r="AZ316" s="745"/>
      <c r="BA316" s="745"/>
      <c r="BB316" s="745"/>
      <c r="BC316" s="745"/>
      <c r="BD316" s="745"/>
      <c r="BE316" s="745"/>
      <c r="BF316" s="745"/>
      <c r="BG316" s="745"/>
      <c r="BH316" s="745"/>
      <c r="BI316" s="745"/>
      <c r="BJ316" s="745"/>
      <c r="BK316" s="745"/>
      <c r="BL316" s="745"/>
      <c r="BM316" s="745"/>
      <c r="BN316" s="745"/>
      <c r="BO316" s="745"/>
      <c r="BP316" s="745"/>
      <c r="BQ316" s="745"/>
      <c r="BR316" s="745"/>
      <c r="BS316" s="745"/>
      <c r="BT316" s="745"/>
      <c r="BU316" s="745"/>
      <c r="BV316" s="745"/>
      <c r="BW316" s="745"/>
      <c r="BX316" s="745"/>
      <c r="BY316" s="745"/>
      <c r="BZ316" s="745"/>
      <c r="CA316" s="745"/>
      <c r="CB316" s="745"/>
      <c r="CC316" s="745"/>
      <c r="CD316" s="745"/>
      <c r="CE316" s="745"/>
      <c r="CF316" s="745"/>
      <c r="CG316" s="745"/>
      <c r="CH316" s="745"/>
      <c r="CI316" s="745"/>
      <c r="CJ316" s="745"/>
      <c r="CK316" s="745"/>
      <c r="CL316" s="745"/>
      <c r="CM316" s="745"/>
      <c r="CN316" s="745"/>
      <c r="CO316" s="745"/>
      <c r="CP316" s="745"/>
      <c r="CQ316" s="745"/>
      <c r="CR316" s="745"/>
      <c r="CS316" s="745"/>
      <c r="CT316" s="745"/>
      <c r="CU316" s="745"/>
      <c r="CV316" s="745"/>
      <c r="CW316" s="745"/>
      <c r="CX316" s="745"/>
      <c r="CY316" s="745"/>
      <c r="CZ316" s="745"/>
      <c r="DA316" s="745"/>
      <c r="DB316" s="745"/>
      <c r="DC316" s="745"/>
      <c r="DD316" s="745"/>
      <c r="DE316" s="745"/>
      <c r="DF316" s="745"/>
      <c r="DG316" s="745"/>
      <c r="DH316" s="745"/>
      <c r="DI316" s="745"/>
      <c r="DJ316" s="745"/>
      <c r="DK316" s="745"/>
      <c r="DL316" s="745"/>
      <c r="DM316" s="745"/>
      <c r="DN316" s="745"/>
      <c r="DO316" s="745"/>
      <c r="DP316" s="745"/>
      <c r="DQ316" s="745"/>
      <c r="DR316" s="745"/>
      <c r="DS316" s="745"/>
      <c r="DT316" s="745"/>
      <c r="DU316" s="745"/>
      <c r="DV316" s="745"/>
      <c r="DW316" s="745"/>
      <c r="DX316" s="745"/>
      <c r="DY316" s="745"/>
      <c r="DZ316" s="745"/>
      <c r="EA316" s="745"/>
      <c r="EB316" s="745"/>
      <c r="EC316" s="745"/>
      <c r="ED316" s="745"/>
      <c r="EE316" s="745"/>
      <c r="EF316" s="745"/>
      <c r="EG316" s="745"/>
      <c r="EH316" s="745"/>
      <c r="EI316" s="745"/>
      <c r="EJ316" s="745"/>
      <c r="EK316" s="745"/>
      <c r="EL316" s="745"/>
      <c r="EM316" s="745"/>
      <c r="EN316" s="745"/>
      <c r="EO316" s="745"/>
      <c r="EP316" s="745"/>
      <c r="EQ316" s="745"/>
      <c r="ER316" s="745"/>
      <c r="ES316" s="745"/>
      <c r="ET316" s="745"/>
      <c r="EU316" s="745"/>
      <c r="EV316" s="745"/>
      <c r="EW316" s="745"/>
      <c r="EX316" s="745"/>
      <c r="EY316" s="745"/>
      <c r="EZ316" s="745"/>
      <c r="FA316" s="745"/>
      <c r="FB316" s="745"/>
      <c r="FC316" s="745"/>
      <c r="FD316" s="745"/>
      <c r="FE316" s="745"/>
      <c r="FF316" s="745"/>
      <c r="FG316" s="745"/>
      <c r="FH316" s="745"/>
      <c r="FI316" s="745"/>
      <c r="FJ316" s="745"/>
      <c r="FK316" s="745"/>
      <c r="FL316" s="745"/>
      <c r="FM316" s="745"/>
      <c r="FN316" s="745"/>
      <c r="FO316" s="745"/>
      <c r="FP316" s="745"/>
      <c r="FQ316" s="745"/>
      <c r="FR316" s="745"/>
      <c r="FS316" s="745"/>
      <c r="FT316" s="745"/>
      <c r="FU316" s="745"/>
      <c r="FV316" s="745"/>
      <c r="FW316" s="745"/>
      <c r="FX316" s="745"/>
      <c r="FY316" s="745"/>
      <c r="FZ316" s="745"/>
      <c r="GA316" s="745"/>
      <c r="GB316" s="745"/>
      <c r="GC316" s="745"/>
      <c r="GD316" s="745"/>
      <c r="GE316" s="745"/>
      <c r="GF316" s="745"/>
      <c r="GG316" s="745"/>
      <c r="GH316" s="745"/>
      <c r="GI316" s="745"/>
      <c r="GJ316" s="745"/>
      <c r="GK316" s="745"/>
      <c r="GL316" s="745"/>
      <c r="GM316" s="745"/>
      <c r="GN316" s="745"/>
      <c r="GO316" s="745"/>
      <c r="GP316" s="745"/>
      <c r="GQ316" s="745"/>
      <c r="GR316" s="745"/>
      <c r="GS316" s="745"/>
      <c r="GT316" s="745"/>
      <c r="GU316" s="745"/>
      <c r="GV316" s="745"/>
      <c r="GW316" s="745"/>
      <c r="GX316" s="745"/>
      <c r="GY316" s="745"/>
      <c r="GZ316" s="745"/>
      <c r="HA316" s="745"/>
      <c r="HB316" s="745"/>
      <c r="HC316" s="745"/>
      <c r="HD316" s="745"/>
      <c r="HE316" s="745"/>
      <c r="HF316" s="745"/>
      <c r="HG316" s="745"/>
      <c r="HH316" s="745"/>
      <c r="HI316" s="745"/>
      <c r="HJ316" s="745"/>
      <c r="HK316" s="745"/>
      <c r="HL316" s="745"/>
      <c r="HM316" s="745"/>
      <c r="HN316" s="745"/>
      <c r="HO316" s="745"/>
      <c r="HP316" s="745"/>
      <c r="HQ316" s="745"/>
      <c r="HR316" s="745"/>
      <c r="HS316" s="745"/>
      <c r="HT316" s="745"/>
      <c r="HU316" s="745"/>
      <c r="HV316" s="745"/>
      <c r="HW316" s="745"/>
      <c r="HX316" s="745"/>
      <c r="HY316" s="745"/>
      <c r="HZ316" s="745"/>
      <c r="IA316" s="745"/>
      <c r="IB316" s="745"/>
      <c r="IC316" s="745"/>
      <c r="ID316" s="745"/>
      <c r="IE316" s="745"/>
      <c r="IF316" s="745"/>
      <c r="IG316" s="745"/>
      <c r="IH316" s="745"/>
      <c r="II316" s="745"/>
      <c r="IJ316" s="745"/>
      <c r="IK316" s="745"/>
      <c r="IL316" s="745"/>
      <c r="IM316" s="745"/>
      <c r="IN316" s="745"/>
    </row>
    <row r="317" spans="1:248" ht="12.75">
      <c r="A317" s="758"/>
      <c r="B317" s="758"/>
      <c r="C317" s="758"/>
      <c r="D317" s="758"/>
      <c r="E317" s="750"/>
      <c r="F317" s="758"/>
      <c r="G317" s="758"/>
      <c r="H317" s="758"/>
      <c r="I317" s="750"/>
      <c r="J317" s="758"/>
      <c r="K317" s="758"/>
      <c r="L317" s="750"/>
      <c r="M317" s="758"/>
      <c r="N317" s="758"/>
      <c r="O317" s="750"/>
      <c r="P317" s="750"/>
      <c r="Q317" s="750"/>
      <c r="R317" s="750"/>
      <c r="S317" s="750"/>
      <c r="T317" s="750"/>
      <c r="U317" s="757"/>
      <c r="V317" s="753"/>
      <c r="W317" s="745"/>
      <c r="X317" s="745"/>
      <c r="Y317" s="753"/>
      <c r="Z317" s="745"/>
      <c r="AA317" s="745"/>
      <c r="AB317" s="745"/>
      <c r="AC317" s="745"/>
      <c r="AD317" s="745"/>
      <c r="AE317" s="745"/>
      <c r="AF317" s="745"/>
      <c r="AG317" s="745"/>
      <c r="AH317" s="745"/>
      <c r="AI317" s="745"/>
      <c r="AJ317" s="745"/>
      <c r="AK317" s="745"/>
      <c r="AL317" s="745"/>
      <c r="AM317" s="745"/>
      <c r="AN317" s="745"/>
      <c r="AO317" s="745"/>
      <c r="AP317" s="745"/>
      <c r="AQ317" s="745"/>
      <c r="AR317" s="745"/>
      <c r="AS317" s="745"/>
      <c r="AT317" s="745"/>
      <c r="AU317" s="745"/>
      <c r="AV317" s="745"/>
      <c r="AW317" s="745"/>
      <c r="AX317" s="745"/>
      <c r="AY317" s="745"/>
      <c r="AZ317" s="745"/>
      <c r="BA317" s="745"/>
      <c r="BB317" s="745"/>
      <c r="BC317" s="745"/>
      <c r="BD317" s="745"/>
      <c r="BE317" s="745"/>
      <c r="BF317" s="745"/>
      <c r="BG317" s="745"/>
      <c r="BH317" s="745"/>
      <c r="BI317" s="745"/>
      <c r="BJ317" s="745"/>
      <c r="BK317" s="745"/>
      <c r="BL317" s="745"/>
      <c r="BM317" s="745"/>
      <c r="BN317" s="745"/>
      <c r="BO317" s="745"/>
      <c r="BP317" s="745"/>
      <c r="BQ317" s="745"/>
      <c r="BR317" s="745"/>
      <c r="BS317" s="745"/>
      <c r="BT317" s="745"/>
      <c r="BU317" s="745"/>
      <c r="BV317" s="745"/>
      <c r="BW317" s="745"/>
      <c r="BX317" s="745"/>
      <c r="BY317" s="745"/>
      <c r="BZ317" s="745"/>
      <c r="CA317" s="745"/>
      <c r="CB317" s="745"/>
      <c r="CC317" s="745"/>
      <c r="CD317" s="745"/>
      <c r="CE317" s="745"/>
      <c r="CF317" s="745"/>
      <c r="CG317" s="745"/>
      <c r="CH317" s="745"/>
      <c r="CI317" s="745"/>
      <c r="CJ317" s="745"/>
      <c r="CK317" s="745"/>
      <c r="CL317" s="745"/>
      <c r="CM317" s="745"/>
      <c r="CN317" s="745"/>
      <c r="CO317" s="745"/>
      <c r="CP317" s="745"/>
      <c r="CQ317" s="745"/>
      <c r="CR317" s="745"/>
      <c r="CS317" s="745"/>
      <c r="CT317" s="745"/>
      <c r="CU317" s="745"/>
      <c r="CV317" s="745"/>
      <c r="CW317" s="745"/>
      <c r="CX317" s="745"/>
      <c r="CY317" s="745"/>
      <c r="CZ317" s="745"/>
      <c r="DA317" s="745"/>
      <c r="DB317" s="745"/>
      <c r="DC317" s="745"/>
      <c r="DD317" s="745"/>
      <c r="DE317" s="745"/>
      <c r="DF317" s="745"/>
      <c r="DG317" s="745"/>
      <c r="DH317" s="745"/>
      <c r="DI317" s="745"/>
      <c r="DJ317" s="745"/>
      <c r="DK317" s="745"/>
      <c r="DL317" s="745"/>
      <c r="DM317" s="745"/>
      <c r="DN317" s="745"/>
      <c r="DO317" s="745"/>
      <c r="DP317" s="745"/>
      <c r="DQ317" s="745"/>
      <c r="DR317" s="745"/>
      <c r="DS317" s="745"/>
      <c r="DT317" s="745"/>
      <c r="DU317" s="745"/>
      <c r="DV317" s="745"/>
      <c r="DW317" s="745"/>
      <c r="DX317" s="745"/>
      <c r="DY317" s="745"/>
      <c r="DZ317" s="745"/>
      <c r="EA317" s="745"/>
      <c r="EB317" s="745"/>
      <c r="EC317" s="745"/>
      <c r="ED317" s="745"/>
      <c r="EE317" s="745"/>
      <c r="EF317" s="745"/>
      <c r="EG317" s="745"/>
      <c r="EH317" s="745"/>
      <c r="EI317" s="745"/>
      <c r="EJ317" s="745"/>
      <c r="EK317" s="745"/>
      <c r="EL317" s="745"/>
      <c r="EM317" s="745"/>
      <c r="EN317" s="745"/>
      <c r="EO317" s="745"/>
      <c r="EP317" s="745"/>
      <c r="EQ317" s="745"/>
      <c r="ER317" s="745"/>
      <c r="ES317" s="745"/>
      <c r="ET317" s="745"/>
      <c r="EU317" s="745"/>
      <c r="EV317" s="745"/>
      <c r="EW317" s="745"/>
      <c r="EX317" s="745"/>
      <c r="EY317" s="745"/>
      <c r="EZ317" s="745"/>
      <c r="FA317" s="745"/>
      <c r="FB317" s="745"/>
      <c r="FC317" s="745"/>
      <c r="FD317" s="745"/>
      <c r="FE317" s="745"/>
      <c r="FF317" s="745"/>
      <c r="FG317" s="745"/>
      <c r="FH317" s="745"/>
      <c r="FI317" s="745"/>
      <c r="FJ317" s="745"/>
      <c r="FK317" s="745"/>
      <c r="FL317" s="745"/>
      <c r="FM317" s="745"/>
      <c r="FN317" s="745"/>
      <c r="FO317" s="745"/>
      <c r="FP317" s="745"/>
      <c r="FQ317" s="745"/>
      <c r="FR317" s="745"/>
      <c r="FS317" s="745"/>
      <c r="FT317" s="745"/>
      <c r="FU317" s="745"/>
      <c r="FV317" s="745"/>
      <c r="FW317" s="745"/>
      <c r="FX317" s="745"/>
      <c r="FY317" s="745"/>
      <c r="FZ317" s="745"/>
      <c r="GA317" s="745"/>
      <c r="GB317" s="745"/>
      <c r="GC317" s="745"/>
      <c r="GD317" s="745"/>
      <c r="GE317" s="745"/>
      <c r="GF317" s="745"/>
      <c r="GG317" s="745"/>
      <c r="GH317" s="745"/>
      <c r="GI317" s="745"/>
      <c r="GJ317" s="745"/>
      <c r="GK317" s="745"/>
      <c r="GL317" s="745"/>
      <c r="GM317" s="745"/>
      <c r="GN317" s="745"/>
      <c r="GO317" s="745"/>
      <c r="GP317" s="745"/>
      <c r="GQ317" s="745"/>
      <c r="GR317" s="745"/>
      <c r="GS317" s="745"/>
      <c r="GT317" s="745"/>
      <c r="GU317" s="745"/>
      <c r="GV317" s="745"/>
      <c r="GW317" s="745"/>
      <c r="GX317" s="745"/>
      <c r="GY317" s="745"/>
      <c r="GZ317" s="745"/>
      <c r="HA317" s="745"/>
      <c r="HB317" s="745"/>
      <c r="HC317" s="745"/>
      <c r="HD317" s="745"/>
      <c r="HE317" s="745"/>
      <c r="HF317" s="745"/>
      <c r="HG317" s="745"/>
      <c r="HH317" s="745"/>
      <c r="HI317" s="745"/>
      <c r="HJ317" s="745"/>
      <c r="HK317" s="745"/>
      <c r="HL317" s="745"/>
      <c r="HM317" s="745"/>
      <c r="HN317" s="745"/>
      <c r="HO317" s="745"/>
      <c r="HP317" s="745"/>
      <c r="HQ317" s="745"/>
      <c r="HR317" s="745"/>
      <c r="HS317" s="745"/>
      <c r="HT317" s="745"/>
      <c r="HU317" s="745"/>
      <c r="HV317" s="745"/>
      <c r="HW317" s="745"/>
      <c r="HX317" s="745"/>
      <c r="HY317" s="745"/>
      <c r="HZ317" s="745"/>
      <c r="IA317" s="745"/>
      <c r="IB317" s="745"/>
      <c r="IC317" s="745"/>
      <c r="ID317" s="745"/>
      <c r="IE317" s="745"/>
      <c r="IF317" s="745"/>
      <c r="IG317" s="745"/>
      <c r="IH317" s="745"/>
      <c r="II317" s="745"/>
      <c r="IJ317" s="745"/>
      <c r="IK317" s="745"/>
      <c r="IL317" s="745"/>
      <c r="IM317" s="745"/>
      <c r="IN317" s="745"/>
    </row>
    <row r="318" spans="1:248" ht="12.75">
      <c r="A318" s="758"/>
      <c r="B318" s="758"/>
      <c r="C318" s="758"/>
      <c r="D318" s="758"/>
      <c r="E318" s="750"/>
      <c r="F318" s="758"/>
      <c r="G318" s="758"/>
      <c r="H318" s="758"/>
      <c r="I318" s="750"/>
      <c r="J318" s="758"/>
      <c r="K318" s="758"/>
      <c r="L318" s="750"/>
      <c r="M318" s="758"/>
      <c r="N318" s="758"/>
      <c r="O318" s="750"/>
      <c r="P318" s="750"/>
      <c r="Q318" s="750"/>
      <c r="R318" s="750"/>
      <c r="S318" s="750"/>
      <c r="T318" s="750"/>
      <c r="U318" s="757"/>
      <c r="V318" s="753"/>
      <c r="W318" s="745"/>
      <c r="X318" s="745"/>
      <c r="Y318" s="753"/>
      <c r="Z318" s="745"/>
      <c r="AA318" s="745"/>
      <c r="AB318" s="745"/>
      <c r="AC318" s="745"/>
      <c r="AD318" s="745"/>
      <c r="AE318" s="745"/>
      <c r="AF318" s="745"/>
      <c r="AG318" s="745"/>
      <c r="AH318" s="745"/>
      <c r="AI318" s="745"/>
      <c r="AJ318" s="745"/>
      <c r="AK318" s="745"/>
      <c r="AL318" s="745"/>
      <c r="AM318" s="745"/>
      <c r="AN318" s="745"/>
      <c r="AO318" s="745"/>
      <c r="AP318" s="745"/>
      <c r="AQ318" s="745"/>
      <c r="AR318" s="745"/>
      <c r="AS318" s="745"/>
      <c r="AT318" s="745"/>
      <c r="AU318" s="745"/>
      <c r="AV318" s="745"/>
      <c r="AW318" s="745"/>
      <c r="AX318" s="745"/>
      <c r="AY318" s="745"/>
      <c r="AZ318" s="745"/>
      <c r="BA318" s="745"/>
      <c r="BB318" s="745"/>
      <c r="BC318" s="745"/>
      <c r="BD318" s="745"/>
      <c r="BE318" s="745"/>
      <c r="BF318" s="745"/>
      <c r="BG318" s="745"/>
      <c r="BH318" s="745"/>
      <c r="BI318" s="745"/>
      <c r="BJ318" s="745"/>
      <c r="BK318" s="745"/>
      <c r="BL318" s="745"/>
      <c r="BM318" s="745"/>
      <c r="BN318" s="745"/>
      <c r="BO318" s="745"/>
      <c r="BP318" s="745"/>
      <c r="BQ318" s="745"/>
      <c r="BR318" s="745"/>
      <c r="BS318" s="745"/>
      <c r="BT318" s="745"/>
      <c r="BU318" s="745"/>
      <c r="BV318" s="745"/>
      <c r="BW318" s="745"/>
      <c r="BX318" s="745"/>
      <c r="BY318" s="745"/>
      <c r="BZ318" s="745"/>
      <c r="CA318" s="745"/>
      <c r="CB318" s="745"/>
      <c r="CC318" s="745"/>
      <c r="CD318" s="745"/>
      <c r="CE318" s="745"/>
      <c r="CF318" s="745"/>
      <c r="CG318" s="745"/>
      <c r="CH318" s="745"/>
      <c r="CI318" s="745"/>
      <c r="CJ318" s="745"/>
      <c r="CK318" s="745"/>
      <c r="CL318" s="745"/>
      <c r="CM318" s="745"/>
      <c r="CN318" s="745"/>
      <c r="CO318" s="745"/>
      <c r="CP318" s="745"/>
      <c r="CQ318" s="745"/>
      <c r="CR318" s="745"/>
      <c r="CS318" s="745"/>
      <c r="CT318" s="745"/>
      <c r="CU318" s="745"/>
      <c r="CV318" s="745"/>
      <c r="CW318" s="745"/>
      <c r="CX318" s="745"/>
      <c r="CY318" s="745"/>
      <c r="CZ318" s="745"/>
      <c r="DA318" s="745"/>
      <c r="DB318" s="745"/>
      <c r="DC318" s="745"/>
      <c r="DD318" s="745"/>
      <c r="DE318" s="745"/>
      <c r="DF318" s="745"/>
      <c r="DG318" s="745"/>
      <c r="DH318" s="745"/>
      <c r="DI318" s="745"/>
      <c r="DJ318" s="745"/>
      <c r="DK318" s="745"/>
      <c r="DL318" s="745"/>
      <c r="DM318" s="745"/>
      <c r="DN318" s="745"/>
      <c r="DO318" s="745"/>
      <c r="DP318" s="745"/>
      <c r="DQ318" s="745"/>
      <c r="DR318" s="745"/>
      <c r="DS318" s="745"/>
      <c r="DT318" s="745"/>
      <c r="DU318" s="745"/>
      <c r="DV318" s="745"/>
      <c r="DW318" s="745"/>
      <c r="DX318" s="745"/>
      <c r="DY318" s="745"/>
      <c r="DZ318" s="745"/>
      <c r="EA318" s="745"/>
      <c r="EB318" s="745"/>
      <c r="EC318" s="745"/>
      <c r="ED318" s="745"/>
      <c r="EE318" s="745"/>
      <c r="EF318" s="745"/>
      <c r="EG318" s="745"/>
      <c r="EH318" s="745"/>
      <c r="EI318" s="745"/>
      <c r="EJ318" s="745"/>
      <c r="EK318" s="745"/>
      <c r="EL318" s="745"/>
      <c r="EM318" s="745"/>
      <c r="EN318" s="745"/>
      <c r="EO318" s="745"/>
      <c r="EP318" s="745"/>
      <c r="EQ318" s="745"/>
      <c r="ER318" s="745"/>
      <c r="ES318" s="745"/>
      <c r="ET318" s="745"/>
      <c r="EU318" s="745"/>
      <c r="EV318" s="745"/>
      <c r="EW318" s="745"/>
      <c r="EX318" s="745"/>
      <c r="EY318" s="745"/>
      <c r="EZ318" s="745"/>
      <c r="FA318" s="745"/>
      <c r="FB318" s="745"/>
      <c r="FC318" s="745"/>
      <c r="FD318" s="745"/>
      <c r="FE318" s="745"/>
      <c r="FF318" s="745"/>
      <c r="FG318" s="745"/>
      <c r="FH318" s="745"/>
      <c r="FI318" s="745"/>
      <c r="FJ318" s="745"/>
      <c r="FK318" s="745"/>
      <c r="FL318" s="745"/>
      <c r="FM318" s="745"/>
      <c r="FN318" s="745"/>
      <c r="FO318" s="745"/>
      <c r="FP318" s="745"/>
      <c r="FQ318" s="745"/>
      <c r="FR318" s="745"/>
      <c r="FS318" s="745"/>
      <c r="FT318" s="745"/>
      <c r="FU318" s="745"/>
      <c r="FV318" s="745"/>
      <c r="FW318" s="745"/>
      <c r="FX318" s="745"/>
      <c r="FY318" s="745"/>
      <c r="FZ318" s="745"/>
      <c r="GA318" s="745"/>
      <c r="GB318" s="745"/>
      <c r="GC318" s="745"/>
      <c r="GD318" s="745"/>
      <c r="GE318" s="745"/>
      <c r="GF318" s="745"/>
      <c r="GG318" s="745"/>
      <c r="GH318" s="745"/>
      <c r="GI318" s="745"/>
      <c r="GJ318" s="745"/>
      <c r="GK318" s="745"/>
      <c r="GL318" s="745"/>
      <c r="GM318" s="745"/>
      <c r="GN318" s="745"/>
      <c r="GO318" s="745"/>
      <c r="GP318" s="745"/>
      <c r="GQ318" s="745"/>
      <c r="GR318" s="745"/>
      <c r="GS318" s="745"/>
      <c r="GT318" s="745"/>
      <c r="GU318" s="745"/>
      <c r="GV318" s="745"/>
      <c r="GW318" s="745"/>
      <c r="GX318" s="745"/>
      <c r="GY318" s="745"/>
      <c r="GZ318" s="745"/>
      <c r="HA318" s="745"/>
      <c r="HB318" s="745"/>
      <c r="HC318" s="745"/>
      <c r="HD318" s="745"/>
      <c r="HE318" s="745"/>
      <c r="HF318" s="745"/>
      <c r="HG318" s="745"/>
      <c r="HH318" s="745"/>
      <c r="HI318" s="745"/>
      <c r="HJ318" s="745"/>
      <c r="HK318" s="745"/>
      <c r="HL318" s="745"/>
      <c r="HM318" s="745"/>
      <c r="HN318" s="745"/>
      <c r="HO318" s="745"/>
      <c r="HP318" s="745"/>
      <c r="HQ318" s="745"/>
      <c r="HR318" s="745"/>
      <c r="HS318" s="745"/>
      <c r="HT318" s="745"/>
      <c r="HU318" s="745"/>
      <c r="HV318" s="745"/>
      <c r="HW318" s="745"/>
      <c r="HX318" s="745"/>
      <c r="HY318" s="745"/>
      <c r="HZ318" s="745"/>
      <c r="IA318" s="745"/>
      <c r="IB318" s="745"/>
      <c r="IC318" s="745"/>
      <c r="ID318" s="745"/>
      <c r="IE318" s="745"/>
      <c r="IF318" s="745"/>
      <c r="IG318" s="745"/>
      <c r="IH318" s="745"/>
      <c r="II318" s="745"/>
      <c r="IJ318" s="745"/>
      <c r="IK318" s="745"/>
      <c r="IL318" s="745"/>
      <c r="IM318" s="745"/>
      <c r="IN318" s="745"/>
    </row>
    <row r="319" spans="1:248" ht="12.75">
      <c r="A319" s="758"/>
      <c r="B319" s="758"/>
      <c r="C319" s="758"/>
      <c r="D319" s="758"/>
      <c r="E319" s="750"/>
      <c r="F319" s="758"/>
      <c r="G319" s="758"/>
      <c r="H319" s="758"/>
      <c r="I319" s="750"/>
      <c r="J319" s="758"/>
      <c r="K319" s="758"/>
      <c r="L319" s="750"/>
      <c r="M319" s="758"/>
      <c r="N319" s="758"/>
      <c r="O319" s="750"/>
      <c r="P319" s="750"/>
      <c r="Q319" s="750"/>
      <c r="R319" s="750"/>
      <c r="S319" s="750"/>
      <c r="T319" s="750"/>
      <c r="U319" s="757"/>
      <c r="V319" s="753"/>
      <c r="W319" s="745"/>
      <c r="X319" s="745"/>
      <c r="Y319" s="753"/>
      <c r="Z319" s="745"/>
      <c r="AA319" s="745"/>
      <c r="AB319" s="745"/>
      <c r="AC319" s="745"/>
      <c r="AD319" s="745"/>
      <c r="AE319" s="745"/>
      <c r="AF319" s="745"/>
      <c r="AG319" s="745"/>
      <c r="AH319" s="745"/>
      <c r="AI319" s="745"/>
      <c r="AJ319" s="745"/>
      <c r="AK319" s="745"/>
      <c r="AL319" s="745"/>
      <c r="AM319" s="745"/>
      <c r="AN319" s="745"/>
      <c r="AO319" s="745"/>
      <c r="AP319" s="745"/>
      <c r="AQ319" s="745"/>
      <c r="AR319" s="745"/>
      <c r="AS319" s="745"/>
      <c r="AT319" s="745"/>
      <c r="AU319" s="745"/>
      <c r="AV319" s="745"/>
      <c r="AW319" s="745"/>
      <c r="AX319" s="745"/>
      <c r="AY319" s="745"/>
      <c r="AZ319" s="745"/>
      <c r="BA319" s="745"/>
      <c r="BB319" s="745"/>
      <c r="BC319" s="745"/>
      <c r="BD319" s="745"/>
      <c r="BE319" s="745"/>
      <c r="BF319" s="745"/>
      <c r="BG319" s="745"/>
      <c r="BH319" s="745"/>
      <c r="BI319" s="745"/>
      <c r="BJ319" s="745"/>
      <c r="BK319" s="745"/>
      <c r="BL319" s="745"/>
      <c r="BM319" s="745"/>
      <c r="BN319" s="745"/>
      <c r="BO319" s="745"/>
      <c r="BP319" s="745"/>
      <c r="BQ319" s="745"/>
      <c r="BR319" s="745"/>
      <c r="BS319" s="745"/>
      <c r="BT319" s="745"/>
      <c r="BU319" s="745"/>
      <c r="BV319" s="745"/>
      <c r="BW319" s="745"/>
      <c r="BX319" s="745"/>
      <c r="BY319" s="745"/>
      <c r="BZ319" s="745"/>
      <c r="CA319" s="745"/>
      <c r="CB319" s="745"/>
      <c r="CC319" s="745"/>
      <c r="CD319" s="745"/>
      <c r="CE319" s="745"/>
      <c r="CF319" s="745"/>
      <c r="CG319" s="745"/>
      <c r="CH319" s="745"/>
      <c r="CI319" s="745"/>
      <c r="CJ319" s="745"/>
      <c r="CK319" s="745"/>
      <c r="CL319" s="745"/>
      <c r="CM319" s="745"/>
      <c r="CN319" s="745"/>
      <c r="CO319" s="745"/>
      <c r="CP319" s="745"/>
      <c r="CQ319" s="745"/>
      <c r="CR319" s="745"/>
      <c r="CS319" s="745"/>
      <c r="CT319" s="745"/>
      <c r="CU319" s="745"/>
      <c r="CV319" s="745"/>
      <c r="CW319" s="745"/>
      <c r="CX319" s="745"/>
      <c r="CY319" s="745"/>
      <c r="CZ319" s="745"/>
      <c r="DA319" s="745"/>
      <c r="DB319" s="745"/>
      <c r="DC319" s="745"/>
      <c r="DD319" s="745"/>
      <c r="DE319" s="745"/>
      <c r="DF319" s="745"/>
      <c r="DG319" s="745"/>
      <c r="DH319" s="745"/>
      <c r="DI319" s="745"/>
      <c r="DJ319" s="745"/>
      <c r="DK319" s="745"/>
      <c r="DL319" s="745"/>
      <c r="DM319" s="745"/>
      <c r="DN319" s="745"/>
      <c r="DO319" s="745"/>
      <c r="DP319" s="745"/>
      <c r="DQ319" s="745"/>
      <c r="DR319" s="745"/>
      <c r="DS319" s="745"/>
      <c r="DT319" s="745"/>
      <c r="DU319" s="745"/>
      <c r="DV319" s="745"/>
      <c r="DW319" s="745"/>
      <c r="DX319" s="745"/>
      <c r="DY319" s="745"/>
      <c r="DZ319" s="745"/>
      <c r="EA319" s="745"/>
      <c r="EB319" s="745"/>
      <c r="EC319" s="745"/>
      <c r="ED319" s="745"/>
      <c r="EE319" s="745"/>
      <c r="EF319" s="745"/>
      <c r="EG319" s="745"/>
      <c r="EH319" s="745"/>
      <c r="EI319" s="745"/>
      <c r="EJ319" s="745"/>
      <c r="EK319" s="745"/>
      <c r="EL319" s="745"/>
      <c r="EM319" s="745"/>
      <c r="EN319" s="745"/>
      <c r="EO319" s="745"/>
      <c r="EP319" s="745"/>
      <c r="EQ319" s="745"/>
      <c r="ER319" s="745"/>
      <c r="ES319" s="745"/>
      <c r="ET319" s="745"/>
      <c r="EU319" s="745"/>
      <c r="EV319" s="745"/>
      <c r="EW319" s="745"/>
      <c r="EX319" s="745"/>
      <c r="EY319" s="745"/>
      <c r="EZ319" s="745"/>
      <c r="FA319" s="745"/>
      <c r="FB319" s="745"/>
      <c r="FC319" s="745"/>
      <c r="FD319" s="745"/>
      <c r="FE319" s="745"/>
      <c r="FF319" s="745"/>
      <c r="FG319" s="745"/>
      <c r="FH319" s="745"/>
      <c r="FI319" s="745"/>
      <c r="FJ319" s="745"/>
      <c r="FK319" s="745"/>
      <c r="FL319" s="745"/>
      <c r="FM319" s="745"/>
      <c r="FN319" s="745"/>
      <c r="FO319" s="745"/>
      <c r="FP319" s="745"/>
      <c r="FQ319" s="745"/>
      <c r="FR319" s="745"/>
      <c r="FS319" s="745"/>
      <c r="FT319" s="745"/>
      <c r="FU319" s="745"/>
      <c r="FV319" s="745"/>
      <c r="FW319" s="745"/>
      <c r="FX319" s="745"/>
      <c r="FY319" s="745"/>
      <c r="FZ319" s="745"/>
      <c r="GA319" s="745"/>
      <c r="GB319" s="745"/>
      <c r="GC319" s="745"/>
      <c r="GD319" s="745"/>
      <c r="GE319" s="745"/>
      <c r="GF319" s="745"/>
      <c r="GG319" s="745"/>
      <c r="GH319" s="745"/>
      <c r="GI319" s="745"/>
      <c r="GJ319" s="745"/>
      <c r="GK319" s="745"/>
      <c r="GL319" s="745"/>
      <c r="GM319" s="745"/>
      <c r="GN319" s="745"/>
      <c r="GO319" s="745"/>
      <c r="GP319" s="745"/>
      <c r="GQ319" s="745"/>
      <c r="GR319" s="745"/>
      <c r="GS319" s="745"/>
      <c r="GT319" s="745"/>
      <c r="GU319" s="745"/>
      <c r="GV319" s="745"/>
      <c r="GW319" s="745"/>
      <c r="GX319" s="745"/>
      <c r="GY319" s="745"/>
      <c r="GZ319" s="745"/>
      <c r="HA319" s="745"/>
      <c r="HB319" s="745"/>
      <c r="HC319" s="745"/>
      <c r="HD319" s="745"/>
      <c r="HE319" s="745"/>
      <c r="HF319" s="745"/>
      <c r="HG319" s="745"/>
      <c r="HH319" s="745"/>
      <c r="HI319" s="745"/>
      <c r="HJ319" s="745"/>
      <c r="HK319" s="745"/>
      <c r="HL319" s="745"/>
      <c r="HM319" s="745"/>
      <c r="HN319" s="745"/>
      <c r="HO319" s="745"/>
      <c r="HP319" s="745"/>
      <c r="HQ319" s="745"/>
      <c r="HR319" s="745"/>
      <c r="HS319" s="745"/>
      <c r="HT319" s="745"/>
      <c r="HU319" s="745"/>
      <c r="HV319" s="745"/>
      <c r="HW319" s="745"/>
      <c r="HX319" s="745"/>
      <c r="HY319" s="745"/>
      <c r="HZ319" s="745"/>
      <c r="IA319" s="745"/>
      <c r="IB319" s="745"/>
      <c r="IC319" s="745"/>
      <c r="ID319" s="745"/>
      <c r="IE319" s="745"/>
      <c r="IF319" s="745"/>
      <c r="IG319" s="745"/>
      <c r="IH319" s="745"/>
      <c r="II319" s="745"/>
      <c r="IJ319" s="745"/>
      <c r="IK319" s="745"/>
      <c r="IL319" s="745"/>
      <c r="IM319" s="745"/>
      <c r="IN319" s="745"/>
    </row>
    <row r="320" spans="1:248" ht="12.75">
      <c r="A320" s="758"/>
      <c r="B320" s="758"/>
      <c r="C320" s="758"/>
      <c r="D320" s="758"/>
      <c r="E320" s="750"/>
      <c r="F320" s="758"/>
      <c r="G320" s="758"/>
      <c r="H320" s="758"/>
      <c r="I320" s="750"/>
      <c r="J320" s="758"/>
      <c r="K320" s="758"/>
      <c r="L320" s="750"/>
      <c r="M320" s="758"/>
      <c r="N320" s="758"/>
      <c r="O320" s="750"/>
      <c r="P320" s="750"/>
      <c r="Q320" s="750"/>
      <c r="R320" s="750"/>
      <c r="S320" s="750"/>
      <c r="T320" s="750"/>
      <c r="U320" s="757"/>
      <c r="V320" s="753"/>
      <c r="W320" s="745"/>
      <c r="X320" s="745"/>
      <c r="Y320" s="753"/>
      <c r="Z320" s="745"/>
      <c r="AA320" s="745"/>
      <c r="AB320" s="745"/>
      <c r="AC320" s="745"/>
      <c r="AD320" s="745"/>
      <c r="AE320" s="745"/>
      <c r="AF320" s="745"/>
      <c r="AG320" s="745"/>
      <c r="AH320" s="745"/>
      <c r="AI320" s="745"/>
      <c r="AJ320" s="745"/>
      <c r="AK320" s="745"/>
      <c r="AL320" s="745"/>
      <c r="AM320" s="745"/>
      <c r="AN320" s="745"/>
      <c r="AO320" s="745"/>
      <c r="AP320" s="745"/>
      <c r="AQ320" s="745"/>
      <c r="AR320" s="745"/>
      <c r="AS320" s="745"/>
      <c r="AT320" s="745"/>
      <c r="AU320" s="745"/>
      <c r="AV320" s="745"/>
      <c r="AW320" s="745"/>
      <c r="AX320" s="745"/>
      <c r="AY320" s="745"/>
      <c r="AZ320" s="745"/>
      <c r="BA320" s="745"/>
      <c r="BB320" s="745"/>
      <c r="BC320" s="745"/>
      <c r="BD320" s="745"/>
      <c r="BE320" s="745"/>
      <c r="BF320" s="745"/>
      <c r="BG320" s="745"/>
      <c r="BH320" s="745"/>
      <c r="BI320" s="745"/>
      <c r="BJ320" s="745"/>
      <c r="BK320" s="745"/>
      <c r="BL320" s="745"/>
      <c r="BM320" s="745"/>
      <c r="BN320" s="745"/>
      <c r="BO320" s="745"/>
      <c r="BP320" s="745"/>
      <c r="BQ320" s="745"/>
      <c r="BR320" s="745"/>
      <c r="BS320" s="745"/>
      <c r="BT320" s="745"/>
      <c r="BU320" s="745"/>
      <c r="BV320" s="745"/>
      <c r="BW320" s="745"/>
      <c r="BX320" s="745"/>
      <c r="BY320" s="745"/>
      <c r="BZ320" s="745"/>
      <c r="CA320" s="745"/>
      <c r="CB320" s="745"/>
      <c r="CC320" s="745"/>
      <c r="CD320" s="745"/>
      <c r="CE320" s="745"/>
      <c r="CF320" s="745"/>
      <c r="CG320" s="745"/>
      <c r="CH320" s="745"/>
      <c r="CI320" s="745"/>
      <c r="CJ320" s="745"/>
      <c r="CK320" s="745"/>
      <c r="CL320" s="745"/>
      <c r="CM320" s="745"/>
      <c r="CN320" s="745"/>
      <c r="CO320" s="745"/>
      <c r="CP320" s="745"/>
      <c r="CQ320" s="745"/>
      <c r="CR320" s="745"/>
      <c r="CS320" s="745"/>
      <c r="CT320" s="745"/>
      <c r="CU320" s="745"/>
      <c r="CV320" s="745"/>
      <c r="CW320" s="745"/>
      <c r="CX320" s="745"/>
      <c r="CY320" s="745"/>
      <c r="CZ320" s="745"/>
      <c r="DA320" s="745"/>
      <c r="DB320" s="745"/>
      <c r="DC320" s="745"/>
      <c r="DD320" s="745"/>
      <c r="DE320" s="745"/>
      <c r="DF320" s="745"/>
      <c r="DG320" s="745"/>
      <c r="DH320" s="745"/>
      <c r="DI320" s="745"/>
      <c r="DJ320" s="745"/>
      <c r="DK320" s="745"/>
      <c r="DL320" s="745"/>
      <c r="DM320" s="745"/>
      <c r="DN320" s="745"/>
      <c r="DO320" s="745"/>
      <c r="DP320" s="745"/>
      <c r="DQ320" s="745"/>
      <c r="DR320" s="745"/>
      <c r="DS320" s="745"/>
      <c r="DT320" s="745"/>
      <c r="DU320" s="745"/>
      <c r="DV320" s="745"/>
      <c r="DW320" s="745"/>
      <c r="DX320" s="745"/>
      <c r="DY320" s="745"/>
      <c r="DZ320" s="745"/>
      <c r="EA320" s="745"/>
      <c r="EB320" s="745"/>
      <c r="EC320" s="745"/>
      <c r="ED320" s="745"/>
      <c r="EE320" s="745"/>
      <c r="EF320" s="745"/>
      <c r="EG320" s="745"/>
      <c r="EH320" s="745"/>
      <c r="EI320" s="745"/>
      <c r="EJ320" s="745"/>
      <c r="EK320" s="745"/>
      <c r="EL320" s="745"/>
      <c r="EM320" s="745"/>
      <c r="EN320" s="745"/>
      <c r="EO320" s="745"/>
      <c r="EP320" s="745"/>
      <c r="EQ320" s="745"/>
      <c r="ER320" s="745"/>
      <c r="ES320" s="745"/>
      <c r="ET320" s="745"/>
      <c r="EU320" s="745"/>
      <c r="EV320" s="745"/>
      <c r="EW320" s="745"/>
      <c r="EX320" s="745"/>
      <c r="EY320" s="745"/>
      <c r="EZ320" s="745"/>
      <c r="FA320" s="745"/>
      <c r="FB320" s="745"/>
      <c r="FC320" s="745"/>
      <c r="FD320" s="745"/>
      <c r="FE320" s="745"/>
      <c r="FF320" s="745"/>
      <c r="FG320" s="745"/>
      <c r="FH320" s="745"/>
      <c r="FI320" s="745"/>
      <c r="FJ320" s="745"/>
      <c r="FK320" s="745"/>
      <c r="FL320" s="745"/>
      <c r="FM320" s="745"/>
      <c r="FN320" s="745"/>
      <c r="FO320" s="745"/>
      <c r="FP320" s="745"/>
      <c r="FQ320" s="745"/>
      <c r="FR320" s="745"/>
      <c r="FS320" s="745"/>
      <c r="FT320" s="745"/>
      <c r="FU320" s="745"/>
      <c r="FV320" s="745"/>
      <c r="FW320" s="745"/>
      <c r="FX320" s="745"/>
      <c r="FY320" s="745"/>
      <c r="FZ320" s="745"/>
      <c r="GA320" s="745"/>
      <c r="GB320" s="745"/>
      <c r="GC320" s="745"/>
      <c r="GD320" s="745"/>
      <c r="GE320" s="745"/>
      <c r="GF320" s="745"/>
      <c r="GG320" s="745"/>
      <c r="GH320" s="745"/>
      <c r="GI320" s="745"/>
      <c r="GJ320" s="745"/>
      <c r="GK320" s="745"/>
      <c r="GL320" s="745"/>
      <c r="GM320" s="745"/>
      <c r="GN320" s="745"/>
      <c r="GO320" s="745"/>
      <c r="GP320" s="745"/>
      <c r="GQ320" s="745"/>
      <c r="GR320" s="745"/>
      <c r="GS320" s="745"/>
      <c r="GT320" s="745"/>
      <c r="GU320" s="745"/>
      <c r="GV320" s="745"/>
      <c r="GW320" s="745"/>
      <c r="GX320" s="745"/>
      <c r="GY320" s="745"/>
      <c r="GZ320" s="745"/>
      <c r="HA320" s="745"/>
      <c r="HB320" s="745"/>
      <c r="HC320" s="745"/>
      <c r="HD320" s="745"/>
      <c r="HE320" s="745"/>
      <c r="HF320" s="745"/>
      <c r="HG320" s="745"/>
      <c r="HH320" s="745"/>
      <c r="HI320" s="745"/>
      <c r="HJ320" s="745"/>
      <c r="HK320" s="745"/>
      <c r="HL320" s="745"/>
      <c r="HM320" s="745"/>
      <c r="HN320" s="745"/>
      <c r="HO320" s="745"/>
      <c r="HP320" s="745"/>
      <c r="HQ320" s="745"/>
      <c r="HR320" s="745"/>
      <c r="HS320" s="745"/>
      <c r="HT320" s="745"/>
      <c r="HU320" s="745"/>
      <c r="HV320" s="745"/>
      <c r="HW320" s="745"/>
      <c r="HX320" s="745"/>
      <c r="HY320" s="745"/>
      <c r="HZ320" s="745"/>
      <c r="IA320" s="745"/>
      <c r="IB320" s="745"/>
      <c r="IC320" s="745"/>
      <c r="ID320" s="745"/>
      <c r="IE320" s="745"/>
      <c r="IF320" s="745"/>
      <c r="IG320" s="745"/>
      <c r="IH320" s="745"/>
      <c r="II320" s="745"/>
      <c r="IJ320" s="745"/>
      <c r="IK320" s="745"/>
      <c r="IL320" s="745"/>
      <c r="IM320" s="745"/>
      <c r="IN320" s="745"/>
    </row>
    <row r="321" spans="1:248" ht="12.75">
      <c r="A321" s="758"/>
      <c r="B321" s="758"/>
      <c r="C321" s="758"/>
      <c r="D321" s="758"/>
      <c r="E321" s="750"/>
      <c r="F321" s="758"/>
      <c r="G321" s="758"/>
      <c r="H321" s="758"/>
      <c r="I321" s="750"/>
      <c r="J321" s="758"/>
      <c r="K321" s="758"/>
      <c r="L321" s="750"/>
      <c r="M321" s="758"/>
      <c r="N321" s="758"/>
      <c r="O321" s="750"/>
      <c r="P321" s="750"/>
      <c r="Q321" s="750"/>
      <c r="R321" s="750"/>
      <c r="S321" s="750"/>
      <c r="T321" s="750"/>
      <c r="U321" s="757"/>
      <c r="V321" s="753"/>
      <c r="W321" s="745"/>
      <c r="X321" s="745"/>
      <c r="Y321" s="753"/>
      <c r="Z321" s="745"/>
      <c r="AA321" s="745"/>
      <c r="AB321" s="745"/>
      <c r="AC321" s="745"/>
      <c r="AD321" s="745"/>
      <c r="AE321" s="745"/>
      <c r="AF321" s="745"/>
      <c r="AG321" s="745"/>
      <c r="AH321" s="745"/>
      <c r="AI321" s="745"/>
      <c r="AJ321" s="745"/>
      <c r="AK321" s="745"/>
      <c r="AL321" s="745"/>
      <c r="AM321" s="745"/>
      <c r="AN321" s="745"/>
      <c r="AO321" s="745"/>
      <c r="AP321" s="745"/>
      <c r="AQ321" s="745"/>
      <c r="AR321" s="745"/>
      <c r="AS321" s="745"/>
      <c r="AT321" s="745"/>
      <c r="AU321" s="745"/>
      <c r="AV321" s="745"/>
      <c r="AW321" s="745"/>
      <c r="AX321" s="745"/>
      <c r="AY321" s="745"/>
      <c r="AZ321" s="745"/>
      <c r="BA321" s="745"/>
      <c r="BB321" s="745"/>
      <c r="BC321" s="745"/>
      <c r="BD321" s="745"/>
      <c r="BE321" s="745"/>
      <c r="BF321" s="745"/>
      <c r="BG321" s="745"/>
      <c r="BH321" s="745"/>
      <c r="BI321" s="745"/>
      <c r="BJ321" s="745"/>
      <c r="BK321" s="745"/>
      <c r="BL321" s="745"/>
      <c r="BM321" s="745"/>
      <c r="BN321" s="745"/>
      <c r="BO321" s="745"/>
      <c r="BP321" s="745"/>
      <c r="BQ321" s="745"/>
      <c r="BR321" s="745"/>
      <c r="BS321" s="745"/>
      <c r="BT321" s="745"/>
      <c r="BU321" s="745"/>
      <c r="BV321" s="745"/>
      <c r="BW321" s="745"/>
      <c r="BX321" s="745"/>
      <c r="BY321" s="745"/>
      <c r="BZ321" s="745"/>
      <c r="CA321" s="745"/>
      <c r="CB321" s="745"/>
      <c r="CC321" s="745"/>
      <c r="CD321" s="745"/>
      <c r="CE321" s="745"/>
      <c r="CF321" s="745"/>
      <c r="CG321" s="745"/>
      <c r="CH321" s="745"/>
      <c r="CI321" s="745"/>
      <c r="CJ321" s="745"/>
      <c r="CK321" s="745"/>
      <c r="CL321" s="745"/>
      <c r="CM321" s="745"/>
      <c r="CN321" s="745"/>
      <c r="CO321" s="745"/>
      <c r="CP321" s="745"/>
      <c r="CQ321" s="745"/>
      <c r="CR321" s="745"/>
      <c r="CS321" s="745"/>
      <c r="CT321" s="745"/>
      <c r="CU321" s="745"/>
      <c r="CV321" s="745"/>
      <c r="CW321" s="745"/>
      <c r="CX321" s="745"/>
      <c r="CY321" s="745"/>
      <c r="CZ321" s="745"/>
      <c r="DA321" s="745"/>
      <c r="DB321" s="745"/>
      <c r="DC321" s="745"/>
      <c r="DD321" s="745"/>
      <c r="DE321" s="745"/>
      <c r="DF321" s="745"/>
      <c r="DG321" s="745"/>
      <c r="DH321" s="745"/>
      <c r="DI321" s="745"/>
      <c r="DJ321" s="745"/>
      <c r="DK321" s="745"/>
      <c r="DL321" s="745"/>
      <c r="DM321" s="745"/>
      <c r="DN321" s="745"/>
      <c r="DO321" s="745"/>
      <c r="DP321" s="745"/>
      <c r="DQ321" s="745"/>
      <c r="DR321" s="745"/>
      <c r="DS321" s="745"/>
      <c r="DT321" s="745"/>
      <c r="DU321" s="745"/>
      <c r="DV321" s="745"/>
      <c r="DW321" s="745"/>
      <c r="DX321" s="745"/>
      <c r="DY321" s="745"/>
      <c r="DZ321" s="745"/>
      <c r="EA321" s="745"/>
      <c r="EB321" s="745"/>
      <c r="EC321" s="745"/>
      <c r="ED321" s="745"/>
      <c r="EE321" s="745"/>
      <c r="EF321" s="745"/>
      <c r="EG321" s="745"/>
      <c r="EH321" s="745"/>
      <c r="EI321" s="745"/>
      <c r="EJ321" s="745"/>
      <c r="EK321" s="745"/>
      <c r="EL321" s="745"/>
      <c r="EM321" s="745"/>
      <c r="EN321" s="745"/>
      <c r="EO321" s="745"/>
      <c r="EP321" s="745"/>
      <c r="EQ321" s="745"/>
      <c r="ER321" s="745"/>
      <c r="ES321" s="745"/>
      <c r="ET321" s="745"/>
      <c r="EU321" s="745"/>
      <c r="EV321" s="745"/>
      <c r="EW321" s="745"/>
      <c r="EX321" s="745"/>
      <c r="EY321" s="745"/>
      <c r="EZ321" s="745"/>
      <c r="FA321" s="745"/>
      <c r="FB321" s="745"/>
      <c r="FC321" s="745"/>
      <c r="FD321" s="745"/>
      <c r="FE321" s="745"/>
      <c r="FF321" s="745"/>
      <c r="FG321" s="745"/>
      <c r="FH321" s="745"/>
      <c r="FI321" s="745"/>
      <c r="FJ321" s="745"/>
      <c r="FK321" s="745"/>
      <c r="FL321" s="745"/>
      <c r="FM321" s="745"/>
      <c r="FN321" s="745"/>
      <c r="FO321" s="745"/>
      <c r="FP321" s="745"/>
      <c r="FQ321" s="745"/>
      <c r="FR321" s="745"/>
      <c r="FS321" s="745"/>
      <c r="FT321" s="745"/>
      <c r="FU321" s="745"/>
      <c r="FV321" s="745"/>
      <c r="FW321" s="745"/>
      <c r="FX321" s="745"/>
      <c r="FY321" s="745"/>
      <c r="FZ321" s="745"/>
      <c r="GA321" s="745"/>
      <c r="GB321" s="745"/>
      <c r="GC321" s="745"/>
      <c r="GD321" s="745"/>
      <c r="GE321" s="745"/>
      <c r="GF321" s="745"/>
      <c r="GG321" s="745"/>
      <c r="GH321" s="745"/>
      <c r="GI321" s="745"/>
      <c r="GJ321" s="745"/>
      <c r="GK321" s="745"/>
      <c r="GL321" s="745"/>
      <c r="GM321" s="745"/>
      <c r="GN321" s="745"/>
      <c r="GO321" s="745"/>
      <c r="GP321" s="745"/>
      <c r="GQ321" s="745"/>
      <c r="GR321" s="745"/>
      <c r="GS321" s="745"/>
      <c r="GT321" s="745"/>
      <c r="GU321" s="745"/>
      <c r="GV321" s="745"/>
      <c r="GW321" s="745"/>
      <c r="GX321" s="745"/>
      <c r="GY321" s="745"/>
      <c r="GZ321" s="745"/>
      <c r="HA321" s="745"/>
      <c r="HB321" s="745"/>
      <c r="HC321" s="745"/>
      <c r="HD321" s="745"/>
      <c r="HE321" s="745"/>
      <c r="HF321" s="745"/>
      <c r="HG321" s="745"/>
      <c r="HH321" s="745"/>
      <c r="HI321" s="745"/>
      <c r="HJ321" s="745"/>
      <c r="HK321" s="745"/>
      <c r="HL321" s="745"/>
      <c r="HM321" s="745"/>
      <c r="HN321" s="745"/>
      <c r="HO321" s="745"/>
      <c r="HP321" s="745"/>
      <c r="HQ321" s="745"/>
      <c r="HR321" s="745"/>
      <c r="HS321" s="745"/>
      <c r="HT321" s="745"/>
      <c r="HU321" s="745"/>
      <c r="HV321" s="745"/>
      <c r="HW321" s="745"/>
      <c r="HX321" s="745"/>
      <c r="HY321" s="745"/>
      <c r="HZ321" s="745"/>
      <c r="IA321" s="745"/>
      <c r="IB321" s="745"/>
      <c r="IC321" s="745"/>
      <c r="ID321" s="745"/>
      <c r="IE321" s="745"/>
      <c r="IF321" s="745"/>
      <c r="IG321" s="745"/>
      <c r="IH321" s="745"/>
      <c r="II321" s="745"/>
      <c r="IJ321" s="745"/>
      <c r="IK321" s="745"/>
      <c r="IL321" s="745"/>
      <c r="IM321" s="745"/>
      <c r="IN321" s="745"/>
    </row>
    <row r="322" spans="1:248" ht="12.75">
      <c r="A322" s="758"/>
      <c r="B322" s="758"/>
      <c r="C322" s="758"/>
      <c r="D322" s="758"/>
      <c r="E322" s="750"/>
      <c r="F322" s="758"/>
      <c r="G322" s="758"/>
      <c r="H322" s="758"/>
      <c r="I322" s="750"/>
      <c r="J322" s="758"/>
      <c r="K322" s="758"/>
      <c r="L322" s="750"/>
      <c r="M322" s="758"/>
      <c r="N322" s="758"/>
      <c r="O322" s="750"/>
      <c r="P322" s="750"/>
      <c r="Q322" s="750"/>
      <c r="R322" s="750"/>
      <c r="S322" s="750"/>
      <c r="T322" s="750"/>
      <c r="U322" s="757"/>
      <c r="V322" s="753"/>
      <c r="W322" s="745"/>
      <c r="X322" s="745"/>
      <c r="Y322" s="753"/>
      <c r="Z322" s="745"/>
      <c r="AA322" s="745"/>
      <c r="AB322" s="745"/>
      <c r="AC322" s="745"/>
      <c r="AD322" s="745"/>
      <c r="AE322" s="745"/>
      <c r="AF322" s="745"/>
      <c r="AG322" s="745"/>
      <c r="AH322" s="745"/>
      <c r="AI322" s="745"/>
      <c r="AJ322" s="745"/>
      <c r="AK322" s="745"/>
      <c r="AL322" s="745"/>
      <c r="AM322" s="745"/>
      <c r="AN322" s="745"/>
      <c r="AO322" s="745"/>
      <c r="AP322" s="745"/>
      <c r="AQ322" s="745"/>
      <c r="AR322" s="745"/>
      <c r="AS322" s="745"/>
      <c r="AT322" s="745"/>
      <c r="AU322" s="745"/>
      <c r="AV322" s="745"/>
      <c r="AW322" s="745"/>
      <c r="AX322" s="745"/>
      <c r="AY322" s="745"/>
      <c r="AZ322" s="745"/>
      <c r="BA322" s="745"/>
      <c r="BB322" s="745"/>
      <c r="BC322" s="745"/>
      <c r="BD322" s="745"/>
      <c r="BE322" s="745"/>
      <c r="BF322" s="745"/>
      <c r="BG322" s="745"/>
      <c r="BH322" s="745"/>
      <c r="BI322" s="745"/>
      <c r="BJ322" s="745"/>
      <c r="BK322" s="745"/>
      <c r="BL322" s="745"/>
      <c r="BM322" s="745"/>
      <c r="BN322" s="745"/>
      <c r="BO322" s="745"/>
      <c r="BP322" s="745"/>
      <c r="BQ322" s="745"/>
      <c r="BR322" s="745"/>
      <c r="BS322" s="745"/>
      <c r="BT322" s="745"/>
      <c r="BU322" s="745"/>
      <c r="BV322" s="745"/>
      <c r="BW322" s="745"/>
      <c r="BX322" s="745"/>
      <c r="BY322" s="745"/>
      <c r="BZ322" s="745"/>
      <c r="CA322" s="745"/>
      <c r="CB322" s="745"/>
      <c r="CC322" s="745"/>
      <c r="CD322" s="745"/>
      <c r="CE322" s="745"/>
      <c r="CF322" s="745"/>
      <c r="CG322" s="745"/>
      <c r="CH322" s="745"/>
      <c r="CI322" s="745"/>
      <c r="CJ322" s="745"/>
      <c r="CK322" s="745"/>
      <c r="CL322" s="745"/>
      <c r="CM322" s="745"/>
      <c r="CN322" s="745"/>
      <c r="CO322" s="745"/>
      <c r="CP322" s="745"/>
      <c r="CQ322" s="745"/>
      <c r="CR322" s="745"/>
      <c r="CS322" s="745"/>
      <c r="CT322" s="745"/>
      <c r="CU322" s="745"/>
      <c r="CV322" s="745"/>
      <c r="CW322" s="745"/>
      <c r="CX322" s="745"/>
      <c r="CY322" s="745"/>
      <c r="CZ322" s="745"/>
      <c r="DA322" s="745"/>
      <c r="DB322" s="745"/>
      <c r="DC322" s="745"/>
      <c r="DD322" s="745"/>
      <c r="DE322" s="745"/>
      <c r="DF322" s="745"/>
      <c r="DG322" s="745"/>
      <c r="DH322" s="745"/>
      <c r="DI322" s="745"/>
      <c r="DJ322" s="745"/>
      <c r="DK322" s="745"/>
      <c r="DL322" s="745"/>
      <c r="DM322" s="745"/>
      <c r="DN322" s="745"/>
      <c r="DO322" s="745"/>
      <c r="DP322" s="745"/>
      <c r="DQ322" s="745"/>
      <c r="DR322" s="745"/>
      <c r="DS322" s="745"/>
      <c r="DT322" s="745"/>
      <c r="DU322" s="745"/>
      <c r="DV322" s="745"/>
      <c r="DW322" s="745"/>
      <c r="DX322" s="745"/>
      <c r="DY322" s="745"/>
      <c r="DZ322" s="745"/>
      <c r="EA322" s="745"/>
      <c r="EB322" s="745"/>
      <c r="EC322" s="745"/>
      <c r="ED322" s="745"/>
      <c r="EE322" s="745"/>
      <c r="EF322" s="745"/>
      <c r="EG322" s="745"/>
      <c r="EH322" s="745"/>
      <c r="EI322" s="745"/>
      <c r="EJ322" s="745"/>
      <c r="EK322" s="745"/>
      <c r="EL322" s="745"/>
      <c r="EM322" s="745"/>
      <c r="EN322" s="745"/>
      <c r="EO322" s="745"/>
      <c r="EP322" s="745"/>
      <c r="EQ322" s="745"/>
      <c r="ER322" s="745"/>
      <c r="ES322" s="745"/>
      <c r="ET322" s="745"/>
      <c r="EU322" s="745"/>
      <c r="EV322" s="745"/>
      <c r="EW322" s="745"/>
      <c r="EX322" s="745"/>
      <c r="EY322" s="745"/>
      <c r="EZ322" s="745"/>
      <c r="FA322" s="745"/>
      <c r="FB322" s="745"/>
      <c r="FC322" s="745"/>
      <c r="FD322" s="745"/>
      <c r="FE322" s="745"/>
      <c r="FF322" s="745"/>
      <c r="FG322" s="745"/>
      <c r="FH322" s="745"/>
      <c r="FI322" s="745"/>
      <c r="FJ322" s="745"/>
      <c r="FK322" s="745"/>
      <c r="FL322" s="745"/>
      <c r="FM322" s="745"/>
      <c r="FN322" s="745"/>
      <c r="FO322" s="745"/>
      <c r="FP322" s="745"/>
      <c r="FQ322" s="745"/>
      <c r="FR322" s="745"/>
      <c r="FS322" s="745"/>
      <c r="FT322" s="745"/>
      <c r="FU322" s="745"/>
      <c r="FV322" s="745"/>
      <c r="FW322" s="745"/>
      <c r="FX322" s="745"/>
      <c r="FY322" s="745"/>
      <c r="FZ322" s="745"/>
      <c r="GA322" s="745"/>
      <c r="GB322" s="745"/>
      <c r="GC322" s="745"/>
      <c r="GD322" s="745"/>
      <c r="GE322" s="745"/>
      <c r="GF322" s="745"/>
      <c r="GG322" s="745"/>
      <c r="GH322" s="745"/>
      <c r="GI322" s="745"/>
      <c r="GJ322" s="745"/>
      <c r="GK322" s="745"/>
      <c r="GL322" s="745"/>
      <c r="GM322" s="745"/>
      <c r="GN322" s="745"/>
      <c r="GO322" s="745"/>
      <c r="GP322" s="745"/>
      <c r="GQ322" s="745"/>
      <c r="GR322" s="745"/>
      <c r="GS322" s="745"/>
      <c r="GT322" s="745"/>
      <c r="GU322" s="745"/>
      <c r="GV322" s="745"/>
      <c r="GW322" s="745"/>
      <c r="GX322" s="745"/>
      <c r="GY322" s="745"/>
      <c r="GZ322" s="745"/>
      <c r="HA322" s="745"/>
      <c r="HB322" s="745"/>
      <c r="HC322" s="745"/>
      <c r="HD322" s="745"/>
      <c r="HE322" s="745"/>
      <c r="HF322" s="745"/>
      <c r="HG322" s="745"/>
      <c r="HH322" s="745"/>
      <c r="HI322" s="745"/>
      <c r="HJ322" s="745"/>
      <c r="HK322" s="745"/>
      <c r="HL322" s="745"/>
      <c r="HM322" s="745"/>
      <c r="HN322" s="745"/>
      <c r="HO322" s="745"/>
      <c r="HP322" s="745"/>
      <c r="HQ322" s="745"/>
      <c r="HR322" s="745"/>
      <c r="HS322" s="745"/>
      <c r="HT322" s="745"/>
      <c r="HU322" s="745"/>
      <c r="HV322" s="745"/>
      <c r="HW322" s="745"/>
      <c r="HX322" s="745"/>
      <c r="HY322" s="745"/>
      <c r="HZ322" s="745"/>
      <c r="IA322" s="745"/>
      <c r="IB322" s="745"/>
      <c r="IC322" s="745"/>
      <c r="ID322" s="745"/>
      <c r="IE322" s="745"/>
      <c r="IF322" s="745"/>
      <c r="IG322" s="745"/>
      <c r="IH322" s="745"/>
      <c r="II322" s="745"/>
      <c r="IJ322" s="745"/>
      <c r="IK322" s="745"/>
      <c r="IL322" s="745"/>
      <c r="IM322" s="745"/>
      <c r="IN322" s="745"/>
    </row>
    <row r="323" spans="1:248" ht="12.75">
      <c r="A323" s="758"/>
      <c r="B323" s="758"/>
      <c r="C323" s="758"/>
      <c r="D323" s="758"/>
      <c r="E323" s="750"/>
      <c r="F323" s="758"/>
      <c r="G323" s="758"/>
      <c r="H323" s="758"/>
      <c r="I323" s="750"/>
      <c r="J323" s="758"/>
      <c r="K323" s="758"/>
      <c r="L323" s="750"/>
      <c r="M323" s="758"/>
      <c r="N323" s="758"/>
      <c r="O323" s="750"/>
      <c r="P323" s="750"/>
      <c r="Q323" s="750"/>
      <c r="R323" s="750"/>
      <c r="S323" s="750"/>
      <c r="T323" s="750"/>
      <c r="U323" s="757"/>
      <c r="V323" s="753"/>
      <c r="W323" s="745"/>
      <c r="X323" s="745"/>
      <c r="Y323" s="753"/>
      <c r="Z323" s="745"/>
      <c r="AA323" s="745"/>
      <c r="AB323" s="745"/>
      <c r="AC323" s="745"/>
      <c r="AD323" s="745"/>
      <c r="AE323" s="745"/>
      <c r="AF323" s="745"/>
      <c r="AG323" s="745"/>
      <c r="AH323" s="745"/>
      <c r="AI323" s="745"/>
      <c r="AJ323" s="745"/>
      <c r="AK323" s="745"/>
      <c r="AL323" s="745"/>
      <c r="AM323" s="745"/>
      <c r="AN323" s="745"/>
      <c r="AO323" s="745"/>
      <c r="AP323" s="745"/>
      <c r="AQ323" s="745"/>
      <c r="AR323" s="745"/>
      <c r="AS323" s="745"/>
      <c r="AT323" s="745"/>
      <c r="AU323" s="745"/>
      <c r="AV323" s="745"/>
      <c r="AW323" s="745"/>
      <c r="AX323" s="745"/>
      <c r="AY323" s="745"/>
      <c r="AZ323" s="745"/>
      <c r="BA323" s="745"/>
      <c r="BB323" s="745"/>
      <c r="BC323" s="745"/>
      <c r="BD323" s="745"/>
      <c r="BE323" s="745"/>
      <c r="BF323" s="745"/>
      <c r="BG323" s="745"/>
      <c r="BH323" s="745"/>
      <c r="BI323" s="745"/>
      <c r="BJ323" s="745"/>
      <c r="BK323" s="745"/>
      <c r="BL323" s="745"/>
      <c r="BM323" s="745"/>
      <c r="BN323" s="745"/>
      <c r="BO323" s="745"/>
      <c r="BP323" s="745"/>
      <c r="BQ323" s="745"/>
      <c r="BR323" s="745"/>
      <c r="BS323" s="745"/>
      <c r="BT323" s="745"/>
      <c r="BU323" s="745"/>
      <c r="BV323" s="745"/>
      <c r="BW323" s="745"/>
      <c r="BX323" s="745"/>
      <c r="BY323" s="745"/>
      <c r="BZ323" s="745"/>
      <c r="CA323" s="745"/>
      <c r="CB323" s="745"/>
      <c r="CC323" s="745"/>
      <c r="CD323" s="745"/>
      <c r="CE323" s="745"/>
      <c r="CF323" s="745"/>
      <c r="CG323" s="745"/>
      <c r="CH323" s="745"/>
      <c r="CI323" s="745"/>
      <c r="CJ323" s="745"/>
      <c r="CK323" s="745"/>
      <c r="CL323" s="745"/>
      <c r="CM323" s="745"/>
      <c r="CN323" s="745"/>
      <c r="CO323" s="745"/>
      <c r="CP323" s="745"/>
      <c r="CQ323" s="745"/>
      <c r="CR323" s="745"/>
      <c r="CS323" s="745"/>
      <c r="CT323" s="745"/>
      <c r="CU323" s="745"/>
      <c r="CV323" s="745"/>
      <c r="CW323" s="745"/>
      <c r="CX323" s="745"/>
      <c r="CY323" s="745"/>
      <c r="CZ323" s="745"/>
      <c r="DA323" s="745"/>
      <c r="DB323" s="745"/>
      <c r="DC323" s="745"/>
      <c r="DD323" s="745"/>
      <c r="DE323" s="745"/>
      <c r="DF323" s="745"/>
      <c r="DG323" s="745"/>
      <c r="DH323" s="745"/>
      <c r="DI323" s="745"/>
      <c r="DJ323" s="745"/>
      <c r="DK323" s="745"/>
      <c r="DL323" s="745"/>
      <c r="DM323" s="745"/>
      <c r="DN323" s="745"/>
      <c r="DO323" s="745"/>
      <c r="DP323" s="745"/>
      <c r="DQ323" s="745"/>
      <c r="DR323" s="745"/>
      <c r="DS323" s="745"/>
      <c r="DT323" s="745"/>
      <c r="DU323" s="745"/>
      <c r="DV323" s="745"/>
      <c r="DW323" s="745"/>
      <c r="DX323" s="745"/>
      <c r="DY323" s="745"/>
      <c r="DZ323" s="745"/>
      <c r="EA323" s="745"/>
      <c r="EB323" s="745"/>
      <c r="EC323" s="745"/>
      <c r="ED323" s="745"/>
      <c r="EE323" s="745"/>
      <c r="EF323" s="745"/>
      <c r="EG323" s="745"/>
      <c r="EH323" s="745"/>
      <c r="EI323" s="745"/>
      <c r="EJ323" s="745"/>
      <c r="EK323" s="745"/>
      <c r="EL323" s="745"/>
      <c r="EM323" s="745"/>
      <c r="EN323" s="745"/>
      <c r="EO323" s="745"/>
      <c r="EP323" s="745"/>
      <c r="EQ323" s="745"/>
      <c r="ER323" s="745"/>
      <c r="ES323" s="745"/>
      <c r="ET323" s="745"/>
      <c r="EU323" s="745"/>
      <c r="EV323" s="745"/>
      <c r="EW323" s="745"/>
      <c r="EX323" s="745"/>
      <c r="EY323" s="745"/>
      <c r="EZ323" s="745"/>
      <c r="FA323" s="745"/>
      <c r="FB323" s="745"/>
      <c r="FC323" s="745"/>
      <c r="FD323" s="745"/>
      <c r="FE323" s="745"/>
      <c r="FF323" s="745"/>
      <c r="FG323" s="745"/>
      <c r="FH323" s="745"/>
      <c r="FI323" s="745"/>
      <c r="FJ323" s="745"/>
      <c r="FK323" s="745"/>
      <c r="FL323" s="745"/>
      <c r="FM323" s="745"/>
      <c r="FN323" s="745"/>
      <c r="FO323" s="745"/>
      <c r="FP323" s="745"/>
      <c r="FQ323" s="745"/>
      <c r="FR323" s="745"/>
      <c r="FS323" s="745"/>
      <c r="FT323" s="745"/>
      <c r="FU323" s="745"/>
      <c r="FV323" s="745"/>
      <c r="FW323" s="745"/>
      <c r="FX323" s="745"/>
      <c r="FY323" s="745"/>
      <c r="FZ323" s="745"/>
      <c r="GA323" s="745"/>
      <c r="GB323" s="745"/>
      <c r="GC323" s="745"/>
      <c r="GD323" s="745"/>
      <c r="GE323" s="745"/>
      <c r="GF323" s="745"/>
      <c r="GG323" s="745"/>
      <c r="GH323" s="745"/>
      <c r="GI323" s="745"/>
      <c r="GJ323" s="745"/>
      <c r="GK323" s="745"/>
      <c r="GL323" s="745"/>
      <c r="GM323" s="745"/>
      <c r="GN323" s="745"/>
      <c r="GO323" s="745"/>
      <c r="GP323" s="745"/>
      <c r="GQ323" s="745"/>
      <c r="GR323" s="745"/>
      <c r="GS323" s="745"/>
      <c r="GT323" s="745"/>
      <c r="GU323" s="745"/>
      <c r="GV323" s="745"/>
      <c r="GW323" s="745"/>
      <c r="GX323" s="745"/>
      <c r="GY323" s="745"/>
      <c r="GZ323" s="745"/>
      <c r="HA323" s="745"/>
      <c r="HB323" s="745"/>
      <c r="HC323" s="745"/>
      <c r="HD323" s="745"/>
      <c r="HE323" s="745"/>
      <c r="HF323" s="745"/>
      <c r="HG323" s="745"/>
      <c r="HH323" s="745"/>
      <c r="HI323" s="745"/>
      <c r="HJ323" s="745"/>
      <c r="HK323" s="745"/>
      <c r="HL323" s="745"/>
      <c r="HM323" s="745"/>
      <c r="HN323" s="745"/>
      <c r="HO323" s="745"/>
      <c r="HP323" s="745"/>
      <c r="HQ323" s="745"/>
      <c r="HR323" s="745"/>
      <c r="HS323" s="745"/>
      <c r="HT323" s="745"/>
      <c r="HU323" s="745"/>
      <c r="HV323" s="745"/>
      <c r="HW323" s="745"/>
      <c r="HX323" s="745"/>
      <c r="HY323" s="745"/>
      <c r="HZ323" s="745"/>
      <c r="IA323" s="745"/>
      <c r="IB323" s="745"/>
      <c r="IC323" s="745"/>
      <c r="ID323" s="745"/>
      <c r="IE323" s="745"/>
      <c r="IF323" s="745"/>
      <c r="IG323" s="745"/>
      <c r="IH323" s="745"/>
      <c r="II323" s="745"/>
      <c r="IJ323" s="745"/>
      <c r="IK323" s="745"/>
      <c r="IL323" s="745"/>
      <c r="IM323" s="745"/>
      <c r="IN323" s="745"/>
    </row>
    <row r="324" spans="1:248" ht="12.75">
      <c r="A324" s="758"/>
      <c r="B324" s="758"/>
      <c r="C324" s="758"/>
      <c r="D324" s="758"/>
      <c r="E324" s="750"/>
      <c r="F324" s="758"/>
      <c r="G324" s="758"/>
      <c r="H324" s="758"/>
      <c r="I324" s="750"/>
      <c r="J324" s="758"/>
      <c r="K324" s="758"/>
      <c r="L324" s="750"/>
      <c r="M324" s="758"/>
      <c r="N324" s="758"/>
      <c r="O324" s="750"/>
      <c r="P324" s="750"/>
      <c r="Q324" s="750"/>
      <c r="R324" s="750"/>
      <c r="S324" s="750"/>
      <c r="T324" s="750"/>
      <c r="U324" s="757"/>
      <c r="V324" s="753"/>
      <c r="W324" s="745"/>
      <c r="X324" s="745"/>
      <c r="Y324" s="753"/>
      <c r="Z324" s="745"/>
      <c r="AA324" s="745"/>
      <c r="AB324" s="745"/>
      <c r="AC324" s="745"/>
      <c r="AD324" s="745"/>
      <c r="AE324" s="745"/>
      <c r="AF324" s="745"/>
      <c r="AG324" s="745"/>
      <c r="AH324" s="745"/>
      <c r="AI324" s="745"/>
      <c r="AJ324" s="745"/>
      <c r="AK324" s="745"/>
      <c r="AL324" s="745"/>
      <c r="AM324" s="745"/>
      <c r="AN324" s="745"/>
      <c r="AO324" s="745"/>
      <c r="AP324" s="745"/>
      <c r="AQ324" s="745"/>
      <c r="AR324" s="745"/>
      <c r="AS324" s="745"/>
      <c r="AT324" s="745"/>
      <c r="AU324" s="745"/>
      <c r="AV324" s="745"/>
      <c r="AW324" s="745"/>
      <c r="AX324" s="745"/>
      <c r="AY324" s="745"/>
      <c r="AZ324" s="745"/>
      <c r="BA324" s="745"/>
      <c r="BB324" s="745"/>
      <c r="BC324" s="745"/>
      <c r="BD324" s="745"/>
      <c r="BE324" s="745"/>
      <c r="BF324" s="745"/>
      <c r="BG324" s="745"/>
      <c r="BH324" s="745"/>
      <c r="BI324" s="745"/>
      <c r="BJ324" s="745"/>
      <c r="BK324" s="745"/>
      <c r="BL324" s="745"/>
      <c r="BM324" s="745"/>
      <c r="BN324" s="745"/>
      <c r="BO324" s="745"/>
      <c r="BP324" s="745"/>
      <c r="BQ324" s="745"/>
      <c r="BR324" s="745"/>
      <c r="BS324" s="745"/>
      <c r="BT324" s="745"/>
      <c r="BU324" s="745"/>
      <c r="BV324" s="745"/>
      <c r="BW324" s="745"/>
      <c r="BX324" s="745"/>
      <c r="BY324" s="745"/>
      <c r="BZ324" s="745"/>
      <c r="CA324" s="745"/>
      <c r="CB324" s="745"/>
      <c r="CC324" s="745"/>
      <c r="CD324" s="745"/>
      <c r="CE324" s="745"/>
      <c r="CF324" s="745"/>
      <c r="CG324" s="745"/>
      <c r="CH324" s="745"/>
      <c r="CI324" s="745"/>
      <c r="CJ324" s="745"/>
      <c r="CK324" s="745"/>
      <c r="CL324" s="745"/>
      <c r="CM324" s="745"/>
      <c r="CN324" s="745"/>
      <c r="CO324" s="745"/>
      <c r="CP324" s="745"/>
      <c r="CQ324" s="745"/>
      <c r="CR324" s="745"/>
      <c r="CS324" s="745"/>
      <c r="CT324" s="745"/>
      <c r="CU324" s="745"/>
      <c r="CV324" s="745"/>
      <c r="CW324" s="745"/>
      <c r="CX324" s="745"/>
      <c r="CY324" s="745"/>
      <c r="CZ324" s="745"/>
      <c r="DA324" s="745"/>
      <c r="DB324" s="745"/>
      <c r="DC324" s="745"/>
      <c r="DD324" s="745"/>
      <c r="DE324" s="745"/>
      <c r="DF324" s="745"/>
      <c r="DG324" s="745"/>
      <c r="DH324" s="745"/>
      <c r="DI324" s="745"/>
      <c r="DJ324" s="745"/>
      <c r="DK324" s="745"/>
      <c r="DL324" s="745"/>
      <c r="DM324" s="745"/>
      <c r="DN324" s="745"/>
      <c r="DO324" s="745"/>
      <c r="DP324" s="745"/>
      <c r="DQ324" s="745"/>
      <c r="DR324" s="745"/>
      <c r="DS324" s="745"/>
      <c r="DT324" s="745"/>
      <c r="DU324" s="745"/>
      <c r="DV324" s="745"/>
      <c r="DW324" s="745"/>
      <c r="DX324" s="745"/>
      <c r="DY324" s="745"/>
      <c r="DZ324" s="745"/>
      <c r="EA324" s="745"/>
      <c r="EB324" s="745"/>
      <c r="EC324" s="745"/>
      <c r="ED324" s="745"/>
      <c r="EE324" s="745"/>
      <c r="EF324" s="745"/>
      <c r="EG324" s="745"/>
      <c r="EH324" s="745"/>
      <c r="EI324" s="745"/>
      <c r="EJ324" s="745"/>
      <c r="EK324" s="745"/>
      <c r="EL324" s="745"/>
      <c r="EM324" s="745"/>
      <c r="EN324" s="745"/>
      <c r="EO324" s="745"/>
      <c r="EP324" s="745"/>
      <c r="EQ324" s="745"/>
      <c r="ER324" s="745"/>
      <c r="ES324" s="745"/>
      <c r="ET324" s="745"/>
      <c r="EU324" s="745"/>
      <c r="EV324" s="745"/>
      <c r="EW324" s="745"/>
      <c r="EX324" s="745"/>
      <c r="EY324" s="745"/>
      <c r="EZ324" s="745"/>
      <c r="FA324" s="745"/>
      <c r="FB324" s="745"/>
      <c r="FC324" s="745"/>
      <c r="FD324" s="745"/>
      <c r="FE324" s="745"/>
      <c r="FF324" s="745"/>
      <c r="FG324" s="745"/>
      <c r="FH324" s="745"/>
      <c r="FI324" s="745"/>
      <c r="FJ324" s="745"/>
      <c r="FK324" s="745"/>
      <c r="FL324" s="745"/>
      <c r="FM324" s="745"/>
      <c r="FN324" s="745"/>
      <c r="FO324" s="745"/>
      <c r="FP324" s="745"/>
      <c r="FQ324" s="745"/>
      <c r="FR324" s="745"/>
      <c r="FS324" s="745"/>
      <c r="FT324" s="745"/>
      <c r="FU324" s="745"/>
      <c r="FV324" s="745"/>
      <c r="FW324" s="745"/>
      <c r="FX324" s="745"/>
      <c r="FY324" s="745"/>
      <c r="FZ324" s="745"/>
      <c r="GA324" s="745"/>
      <c r="GB324" s="745"/>
      <c r="GC324" s="745"/>
      <c r="GD324" s="745"/>
      <c r="GE324" s="745"/>
      <c r="GF324" s="745"/>
      <c r="GG324" s="745"/>
      <c r="GH324" s="745"/>
      <c r="GI324" s="745"/>
      <c r="GJ324" s="745"/>
      <c r="GK324" s="745"/>
      <c r="GL324" s="745"/>
      <c r="GM324" s="745"/>
      <c r="GN324" s="745"/>
      <c r="GO324" s="745"/>
      <c r="GP324" s="745"/>
      <c r="GQ324" s="745"/>
      <c r="GR324" s="745"/>
      <c r="GS324" s="745"/>
      <c r="GT324" s="745"/>
      <c r="GU324" s="745"/>
      <c r="GV324" s="745"/>
      <c r="GW324" s="745"/>
      <c r="GX324" s="745"/>
      <c r="GY324" s="745"/>
      <c r="GZ324" s="745"/>
      <c r="HA324" s="745"/>
      <c r="HB324" s="745"/>
      <c r="HC324" s="745"/>
      <c r="HD324" s="745"/>
      <c r="HE324" s="745"/>
      <c r="HF324" s="745"/>
      <c r="HG324" s="745"/>
      <c r="HH324" s="745"/>
      <c r="HI324" s="745"/>
      <c r="HJ324" s="745"/>
      <c r="HK324" s="745"/>
      <c r="HL324" s="745"/>
      <c r="HM324" s="745"/>
      <c r="HN324" s="745"/>
      <c r="HO324" s="745"/>
      <c r="HP324" s="745"/>
      <c r="HQ324" s="745"/>
      <c r="HR324" s="745"/>
      <c r="HS324" s="745"/>
      <c r="HT324" s="745"/>
      <c r="HU324" s="745"/>
      <c r="HV324" s="745"/>
      <c r="HW324" s="745"/>
      <c r="HX324" s="745"/>
      <c r="HY324" s="745"/>
      <c r="HZ324" s="745"/>
      <c r="IA324" s="745"/>
      <c r="IB324" s="745"/>
      <c r="IC324" s="745"/>
      <c r="ID324" s="745"/>
      <c r="IE324" s="745"/>
      <c r="IF324" s="745"/>
      <c r="IG324" s="745"/>
      <c r="IH324" s="745"/>
      <c r="II324" s="745"/>
      <c r="IJ324" s="745"/>
      <c r="IK324" s="745"/>
      <c r="IL324" s="745"/>
      <c r="IM324" s="745"/>
      <c r="IN324" s="745"/>
    </row>
    <row r="325" spans="1:248" ht="12.75">
      <c r="A325" s="758"/>
      <c r="B325" s="758"/>
      <c r="C325" s="758"/>
      <c r="D325" s="758"/>
      <c r="E325" s="750"/>
      <c r="F325" s="758"/>
      <c r="G325" s="758"/>
      <c r="H325" s="758"/>
      <c r="I325" s="750"/>
      <c r="J325" s="758"/>
      <c r="K325" s="758"/>
      <c r="L325" s="750"/>
      <c r="M325" s="758"/>
      <c r="N325" s="758"/>
      <c r="O325" s="750"/>
      <c r="P325" s="750"/>
      <c r="Q325" s="750"/>
      <c r="R325" s="750"/>
      <c r="S325" s="750"/>
      <c r="T325" s="750"/>
      <c r="U325" s="757"/>
      <c r="V325" s="753"/>
      <c r="W325" s="745"/>
      <c r="X325" s="745"/>
      <c r="Y325" s="753"/>
      <c r="Z325" s="745"/>
      <c r="AA325" s="745"/>
      <c r="AB325" s="745"/>
      <c r="AC325" s="745"/>
      <c r="AD325" s="745"/>
      <c r="AE325" s="745"/>
      <c r="AF325" s="745"/>
      <c r="AG325" s="745"/>
      <c r="AH325" s="745"/>
      <c r="AI325" s="745"/>
      <c r="AJ325" s="745"/>
      <c r="AK325" s="745"/>
      <c r="AL325" s="745"/>
      <c r="AM325" s="745"/>
      <c r="AN325" s="745"/>
      <c r="AO325" s="745"/>
      <c r="AP325" s="745"/>
      <c r="AQ325" s="745"/>
      <c r="AR325" s="745"/>
      <c r="AS325" s="745"/>
      <c r="AT325" s="745"/>
      <c r="AU325" s="745"/>
      <c r="AV325" s="745"/>
      <c r="AW325" s="745"/>
      <c r="AX325" s="745"/>
      <c r="AY325" s="745"/>
      <c r="AZ325" s="745"/>
      <c r="BA325" s="745"/>
      <c r="BB325" s="745"/>
      <c r="BC325" s="745"/>
      <c r="BD325" s="745"/>
      <c r="BE325" s="745"/>
      <c r="BF325" s="745"/>
      <c r="BG325" s="745"/>
      <c r="BH325" s="745"/>
      <c r="BI325" s="745"/>
      <c r="BJ325" s="745"/>
      <c r="BK325" s="745"/>
      <c r="BL325" s="745"/>
      <c r="BM325" s="745"/>
      <c r="BN325" s="745"/>
      <c r="BO325" s="745"/>
      <c r="BP325" s="745"/>
      <c r="BQ325" s="745"/>
      <c r="BR325" s="745"/>
      <c r="BS325" s="745"/>
      <c r="BT325" s="745"/>
      <c r="BU325" s="745"/>
      <c r="BV325" s="745"/>
      <c r="BW325" s="745"/>
      <c r="BX325" s="745"/>
      <c r="BY325" s="745"/>
      <c r="BZ325" s="745"/>
      <c r="CA325" s="745"/>
      <c r="CB325" s="745"/>
      <c r="CC325" s="745"/>
      <c r="CD325" s="745"/>
      <c r="CE325" s="745"/>
      <c r="CF325" s="745"/>
      <c r="CG325" s="745"/>
      <c r="CH325" s="745"/>
      <c r="CI325" s="745"/>
      <c r="CJ325" s="745"/>
      <c r="CK325" s="745"/>
      <c r="CL325" s="745"/>
      <c r="CM325" s="745"/>
      <c r="CN325" s="745"/>
      <c r="CO325" s="745"/>
      <c r="CP325" s="745"/>
      <c r="CQ325" s="745"/>
      <c r="CR325" s="745"/>
      <c r="CS325" s="745"/>
      <c r="CT325" s="745"/>
      <c r="CU325" s="745"/>
      <c r="CV325" s="745"/>
      <c r="CW325" s="745"/>
      <c r="CX325" s="745"/>
      <c r="CY325" s="745"/>
      <c r="CZ325" s="745"/>
      <c r="DA325" s="745"/>
      <c r="DB325" s="745"/>
      <c r="DC325" s="745"/>
      <c r="DD325" s="745"/>
      <c r="DE325" s="745"/>
      <c r="DF325" s="745"/>
      <c r="DG325" s="745"/>
      <c r="DH325" s="745"/>
      <c r="DI325" s="745"/>
      <c r="DJ325" s="745"/>
      <c r="DK325" s="745"/>
      <c r="DL325" s="745"/>
      <c r="DM325" s="745"/>
      <c r="DN325" s="745"/>
      <c r="DO325" s="745"/>
      <c r="DP325" s="745"/>
      <c r="DQ325" s="745"/>
      <c r="DR325" s="745"/>
      <c r="DS325" s="745"/>
      <c r="DT325" s="745"/>
      <c r="DU325" s="745"/>
      <c r="DV325" s="745"/>
      <c r="DW325" s="745"/>
      <c r="DX325" s="745"/>
      <c r="DY325" s="745"/>
      <c r="DZ325" s="745"/>
      <c r="EA325" s="745"/>
      <c r="EB325" s="745"/>
      <c r="EC325" s="745"/>
      <c r="ED325" s="745"/>
      <c r="EE325" s="745"/>
      <c r="EF325" s="745"/>
      <c r="EG325" s="745"/>
      <c r="EH325" s="745"/>
      <c r="EI325" s="745"/>
      <c r="EJ325" s="745"/>
      <c r="EK325" s="745"/>
      <c r="EL325" s="745"/>
      <c r="EM325" s="745"/>
      <c r="EN325" s="745"/>
      <c r="EO325" s="745"/>
      <c r="EP325" s="745"/>
      <c r="EQ325" s="745"/>
      <c r="ER325" s="745"/>
      <c r="ES325" s="745"/>
      <c r="ET325" s="745"/>
      <c r="EU325" s="745"/>
      <c r="EV325" s="745"/>
      <c r="EW325" s="745"/>
      <c r="EX325" s="745"/>
      <c r="EY325" s="745"/>
      <c r="EZ325" s="745"/>
      <c r="FA325" s="745"/>
      <c r="FB325" s="745"/>
      <c r="FC325" s="745"/>
      <c r="FD325" s="745"/>
      <c r="FE325" s="745"/>
      <c r="FF325" s="745"/>
      <c r="FG325" s="745"/>
      <c r="FH325" s="745"/>
      <c r="FI325" s="745"/>
      <c r="FJ325" s="745"/>
      <c r="FK325" s="745"/>
      <c r="FL325" s="745"/>
      <c r="FM325" s="745"/>
      <c r="FN325" s="745"/>
      <c r="FO325" s="745"/>
      <c r="FP325" s="745"/>
      <c r="FQ325" s="745"/>
      <c r="FR325" s="745"/>
      <c r="FS325" s="745"/>
      <c r="FT325" s="745"/>
      <c r="FU325" s="745"/>
      <c r="FV325" s="745"/>
      <c r="FW325" s="745"/>
      <c r="FX325" s="745"/>
      <c r="FY325" s="745"/>
      <c r="FZ325" s="745"/>
      <c r="GA325" s="745"/>
      <c r="GB325" s="745"/>
      <c r="GC325" s="745"/>
      <c r="GD325" s="745"/>
      <c r="GE325" s="745"/>
      <c r="GF325" s="745"/>
      <c r="GG325" s="745"/>
      <c r="GH325" s="745"/>
      <c r="GI325" s="745"/>
      <c r="GJ325" s="745"/>
      <c r="GK325" s="745"/>
      <c r="GL325" s="745"/>
      <c r="GM325" s="745"/>
      <c r="GN325" s="745"/>
      <c r="GO325" s="745"/>
      <c r="GP325" s="745"/>
      <c r="GQ325" s="745"/>
      <c r="GR325" s="745"/>
      <c r="GS325" s="745"/>
      <c r="GT325" s="745"/>
      <c r="GU325" s="745"/>
      <c r="GV325" s="745"/>
      <c r="GW325" s="745"/>
      <c r="GX325" s="745"/>
      <c r="GY325" s="745"/>
      <c r="GZ325" s="745"/>
      <c r="HA325" s="745"/>
      <c r="HB325" s="745"/>
      <c r="HC325" s="745"/>
      <c r="HD325" s="745"/>
      <c r="HE325" s="745"/>
      <c r="HF325" s="745"/>
      <c r="HG325" s="745"/>
      <c r="HH325" s="745"/>
      <c r="HI325" s="745"/>
      <c r="HJ325" s="745"/>
      <c r="HK325" s="745"/>
      <c r="HL325" s="745"/>
      <c r="HM325" s="745"/>
      <c r="HN325" s="745"/>
      <c r="HO325" s="745"/>
      <c r="HP325" s="745"/>
      <c r="HQ325" s="745"/>
      <c r="HR325" s="745"/>
      <c r="HS325" s="745"/>
      <c r="HT325" s="745"/>
      <c r="HU325" s="745"/>
      <c r="HV325" s="745"/>
      <c r="HW325" s="745"/>
      <c r="HX325" s="745"/>
      <c r="HY325" s="745"/>
      <c r="HZ325" s="745"/>
      <c r="IA325" s="745"/>
      <c r="IB325" s="745"/>
      <c r="IC325" s="745"/>
      <c r="ID325" s="745"/>
      <c r="IE325" s="745"/>
      <c r="IF325" s="745"/>
      <c r="IG325" s="745"/>
      <c r="IH325" s="745"/>
      <c r="II325" s="745"/>
      <c r="IJ325" s="745"/>
      <c r="IK325" s="745"/>
      <c r="IL325" s="745"/>
      <c r="IM325" s="745"/>
      <c r="IN325" s="745"/>
    </row>
    <row r="326" spans="1:248" ht="12.75">
      <c r="A326" s="758"/>
      <c r="B326" s="758"/>
      <c r="C326" s="758"/>
      <c r="D326" s="758"/>
      <c r="E326" s="750"/>
      <c r="F326" s="758"/>
      <c r="G326" s="758"/>
      <c r="H326" s="758"/>
      <c r="I326" s="750"/>
      <c r="J326" s="758"/>
      <c r="K326" s="758"/>
      <c r="L326" s="750"/>
      <c r="M326" s="758"/>
      <c r="N326" s="758"/>
      <c r="O326" s="750"/>
      <c r="P326" s="750"/>
      <c r="Q326" s="750"/>
      <c r="R326" s="750"/>
      <c r="S326" s="750"/>
      <c r="T326" s="750"/>
      <c r="U326" s="757"/>
      <c r="V326" s="753"/>
      <c r="W326" s="745"/>
      <c r="X326" s="745"/>
      <c r="Y326" s="753"/>
      <c r="Z326" s="745"/>
      <c r="AA326" s="745"/>
      <c r="AB326" s="745"/>
      <c r="AC326" s="745"/>
      <c r="AD326" s="745"/>
      <c r="AE326" s="745"/>
      <c r="AF326" s="745"/>
      <c r="AG326" s="745"/>
      <c r="AH326" s="745"/>
      <c r="AI326" s="745"/>
      <c r="AJ326" s="745"/>
      <c r="AK326" s="745"/>
      <c r="AL326" s="745"/>
      <c r="AM326" s="745"/>
      <c r="AN326" s="745"/>
      <c r="AO326" s="745"/>
      <c r="AP326" s="745"/>
      <c r="AQ326" s="745"/>
      <c r="AR326" s="745"/>
      <c r="AS326" s="745"/>
      <c r="AT326" s="745"/>
      <c r="AU326" s="745"/>
      <c r="AV326" s="745"/>
      <c r="AW326" s="745"/>
      <c r="AX326" s="745"/>
      <c r="AY326" s="745"/>
      <c r="AZ326" s="745"/>
      <c r="BA326" s="745"/>
      <c r="BB326" s="745"/>
      <c r="BC326" s="745"/>
      <c r="BD326" s="745"/>
      <c r="BE326" s="745"/>
      <c r="BF326" s="745"/>
      <c r="BG326" s="745"/>
      <c r="BH326" s="745"/>
      <c r="BI326" s="745"/>
      <c r="BJ326" s="745"/>
      <c r="BK326" s="745"/>
      <c r="BL326" s="745"/>
      <c r="BM326" s="745"/>
      <c r="BN326" s="745"/>
      <c r="BO326" s="745"/>
      <c r="BP326" s="745"/>
      <c r="BQ326" s="745"/>
      <c r="BR326" s="745"/>
      <c r="BS326" s="745"/>
      <c r="BT326" s="745"/>
      <c r="BU326" s="745"/>
      <c r="BV326" s="745"/>
      <c r="BW326" s="745"/>
      <c r="BX326" s="745"/>
      <c r="BY326" s="745"/>
      <c r="BZ326" s="745"/>
      <c r="CA326" s="745"/>
      <c r="CB326" s="745"/>
      <c r="CC326" s="745"/>
      <c r="CD326" s="745"/>
      <c r="CE326" s="745"/>
      <c r="CF326" s="745"/>
      <c r="CG326" s="745"/>
      <c r="CH326" s="745"/>
      <c r="CI326" s="745"/>
      <c r="CJ326" s="745"/>
      <c r="CK326" s="745"/>
      <c r="CL326" s="745"/>
      <c r="CM326" s="745"/>
      <c r="CN326" s="745"/>
      <c r="CO326" s="745"/>
      <c r="CP326" s="745"/>
      <c r="CQ326" s="745"/>
      <c r="CR326" s="745"/>
      <c r="CS326" s="745"/>
      <c r="CT326" s="745"/>
      <c r="CU326" s="745"/>
      <c r="CV326" s="745"/>
      <c r="CW326" s="745"/>
      <c r="CX326" s="745"/>
      <c r="CY326" s="745"/>
      <c r="CZ326" s="745"/>
      <c r="DA326" s="745"/>
      <c r="DB326" s="745"/>
      <c r="DC326" s="745"/>
      <c r="DD326" s="745"/>
      <c r="DE326" s="745"/>
      <c r="DF326" s="745"/>
      <c r="DG326" s="745"/>
      <c r="DH326" s="745"/>
      <c r="DI326" s="745"/>
      <c r="DJ326" s="745"/>
      <c r="DK326" s="745"/>
      <c r="DL326" s="745"/>
      <c r="DM326" s="745"/>
      <c r="DN326" s="745"/>
      <c r="DO326" s="745"/>
      <c r="DP326" s="745"/>
      <c r="DQ326" s="745"/>
      <c r="DR326" s="745"/>
      <c r="DS326" s="745"/>
      <c r="DT326" s="745"/>
      <c r="DU326" s="745"/>
      <c r="DV326" s="745"/>
      <c r="DW326" s="745"/>
      <c r="DX326" s="745"/>
      <c r="DY326" s="745"/>
      <c r="DZ326" s="745"/>
      <c r="EA326" s="745"/>
      <c r="EB326" s="745"/>
      <c r="EC326" s="745"/>
      <c r="ED326" s="745"/>
      <c r="EE326" s="745"/>
      <c r="EF326" s="745"/>
      <c r="EG326" s="745"/>
      <c r="EH326" s="745"/>
      <c r="EI326" s="745"/>
      <c r="EJ326" s="745"/>
      <c r="EK326" s="745"/>
      <c r="EL326" s="745"/>
      <c r="EM326" s="745"/>
      <c r="EN326" s="745"/>
      <c r="EO326" s="745"/>
      <c r="EP326" s="745"/>
      <c r="EQ326" s="745"/>
      <c r="ER326" s="745"/>
      <c r="ES326" s="745"/>
      <c r="ET326" s="745"/>
      <c r="EU326" s="745"/>
      <c r="EV326" s="745"/>
      <c r="EW326" s="745"/>
      <c r="EX326" s="745"/>
      <c r="EY326" s="745"/>
      <c r="EZ326" s="745"/>
      <c r="FA326" s="745"/>
      <c r="FB326" s="745"/>
      <c r="FC326" s="745"/>
      <c r="FD326" s="745"/>
      <c r="FE326" s="745"/>
      <c r="FF326" s="745"/>
      <c r="FG326" s="745"/>
      <c r="FH326" s="745"/>
      <c r="FI326" s="745"/>
      <c r="FJ326" s="745"/>
      <c r="FK326" s="745"/>
      <c r="FL326" s="745"/>
      <c r="FM326" s="745"/>
      <c r="FN326" s="745"/>
      <c r="FO326" s="745"/>
      <c r="FP326" s="745"/>
      <c r="FQ326" s="745"/>
      <c r="FR326" s="745"/>
      <c r="FS326" s="745"/>
      <c r="FT326" s="745"/>
      <c r="FU326" s="745"/>
      <c r="FV326" s="745"/>
      <c r="FW326" s="745"/>
      <c r="FX326" s="745"/>
      <c r="FY326" s="745"/>
      <c r="FZ326" s="745"/>
      <c r="GA326" s="745"/>
      <c r="GB326" s="745"/>
      <c r="GC326" s="745"/>
      <c r="GD326" s="745"/>
      <c r="GE326" s="745"/>
      <c r="GF326" s="745"/>
      <c r="GG326" s="745"/>
      <c r="GH326" s="745"/>
      <c r="GI326" s="745"/>
      <c r="GJ326" s="745"/>
      <c r="GK326" s="745"/>
      <c r="GL326" s="745"/>
      <c r="GM326" s="745"/>
      <c r="GN326" s="745"/>
      <c r="GO326" s="745"/>
      <c r="GP326" s="745"/>
      <c r="GQ326" s="745"/>
      <c r="GR326" s="745"/>
      <c r="GS326" s="745"/>
      <c r="GT326" s="745"/>
      <c r="GU326" s="745"/>
      <c r="GV326" s="745"/>
      <c r="GW326" s="745"/>
      <c r="GX326" s="745"/>
      <c r="GY326" s="745"/>
      <c r="GZ326" s="745"/>
      <c r="HA326" s="745"/>
      <c r="HB326" s="745"/>
      <c r="HC326" s="745"/>
      <c r="HD326" s="745"/>
      <c r="HE326" s="745"/>
      <c r="HF326" s="745"/>
      <c r="HG326" s="745"/>
      <c r="HH326" s="745"/>
      <c r="HI326" s="745"/>
      <c r="HJ326" s="745"/>
      <c r="HK326" s="745"/>
      <c r="HL326" s="745"/>
      <c r="HM326" s="745"/>
      <c r="HN326" s="745"/>
      <c r="HO326" s="745"/>
      <c r="HP326" s="745"/>
      <c r="HQ326" s="745"/>
      <c r="HR326" s="745"/>
      <c r="HS326" s="745"/>
      <c r="HT326" s="745"/>
      <c r="HU326" s="745"/>
      <c r="HV326" s="745"/>
      <c r="HW326" s="745"/>
      <c r="HX326" s="745"/>
      <c r="HY326" s="745"/>
      <c r="HZ326" s="745"/>
      <c r="IA326" s="745"/>
      <c r="IB326" s="745"/>
      <c r="IC326" s="745"/>
      <c r="ID326" s="745"/>
      <c r="IE326" s="745"/>
      <c r="IF326" s="745"/>
      <c r="IG326" s="745"/>
      <c r="IH326" s="745"/>
      <c r="II326" s="745"/>
      <c r="IJ326" s="745"/>
      <c r="IK326" s="745"/>
      <c r="IL326" s="745"/>
      <c r="IM326" s="745"/>
      <c r="IN326" s="745"/>
    </row>
    <row r="327" spans="1:248" ht="12.75">
      <c r="A327" s="758"/>
      <c r="B327" s="758"/>
      <c r="C327" s="758"/>
      <c r="D327" s="758"/>
      <c r="E327" s="750"/>
      <c r="F327" s="758"/>
      <c r="G327" s="758"/>
      <c r="H327" s="758"/>
      <c r="I327" s="750"/>
      <c r="J327" s="758"/>
      <c r="K327" s="758"/>
      <c r="L327" s="750"/>
      <c r="M327" s="758"/>
      <c r="N327" s="758"/>
      <c r="O327" s="750"/>
      <c r="P327" s="750"/>
      <c r="Q327" s="750"/>
      <c r="R327" s="750"/>
      <c r="S327" s="750"/>
      <c r="T327" s="750"/>
      <c r="U327" s="757"/>
      <c r="V327" s="753"/>
      <c r="W327" s="745"/>
      <c r="X327" s="745"/>
      <c r="Y327" s="753"/>
      <c r="Z327" s="745"/>
      <c r="AA327" s="745"/>
      <c r="AB327" s="745"/>
      <c r="AC327" s="745"/>
      <c r="AD327" s="745"/>
      <c r="AE327" s="745"/>
      <c r="AF327" s="745"/>
      <c r="AG327" s="745"/>
      <c r="AH327" s="745"/>
      <c r="AI327" s="745"/>
      <c r="AJ327" s="745"/>
      <c r="AK327" s="745"/>
      <c r="AL327" s="745"/>
      <c r="AM327" s="745"/>
      <c r="AN327" s="745"/>
      <c r="AO327" s="745"/>
      <c r="AP327" s="745"/>
      <c r="AQ327" s="745"/>
      <c r="AR327" s="745"/>
      <c r="AS327" s="745"/>
      <c r="AT327" s="745"/>
      <c r="AU327" s="745"/>
      <c r="AV327" s="745"/>
      <c r="AW327" s="745"/>
      <c r="AX327" s="745"/>
      <c r="AY327" s="745"/>
      <c r="AZ327" s="745"/>
      <c r="BA327" s="745"/>
      <c r="BB327" s="745"/>
      <c r="BC327" s="745"/>
      <c r="BD327" s="745"/>
      <c r="BE327" s="745"/>
      <c r="BF327" s="745"/>
      <c r="BG327" s="745"/>
      <c r="BH327" s="745"/>
      <c r="BI327" s="745"/>
      <c r="BJ327" s="745"/>
      <c r="BK327" s="745"/>
      <c r="BL327" s="745"/>
      <c r="BM327" s="745"/>
      <c r="BN327" s="745"/>
      <c r="BO327" s="745"/>
      <c r="BP327" s="745"/>
      <c r="BQ327" s="745"/>
      <c r="BR327" s="745"/>
      <c r="BS327" s="745"/>
      <c r="BT327" s="745"/>
      <c r="BU327" s="745"/>
      <c r="BV327" s="745"/>
      <c r="BW327" s="745"/>
      <c r="BX327" s="745"/>
      <c r="BY327" s="745"/>
      <c r="BZ327" s="745"/>
      <c r="CA327" s="745"/>
      <c r="CB327" s="745"/>
      <c r="CC327" s="745"/>
      <c r="CD327" s="745"/>
      <c r="CE327" s="745"/>
      <c r="CF327" s="745"/>
      <c r="CG327" s="745"/>
      <c r="CH327" s="745"/>
      <c r="CI327" s="745"/>
      <c r="CJ327" s="745"/>
      <c r="CK327" s="745"/>
      <c r="CL327" s="745"/>
      <c r="CM327" s="745"/>
      <c r="CN327" s="745"/>
      <c r="CO327" s="745"/>
      <c r="CP327" s="745"/>
      <c r="CQ327" s="745"/>
      <c r="CR327" s="745"/>
      <c r="CS327" s="745"/>
      <c r="CT327" s="745"/>
      <c r="CU327" s="745"/>
      <c r="CV327" s="745"/>
      <c r="CW327" s="745"/>
      <c r="CX327" s="745"/>
      <c r="CY327" s="745"/>
      <c r="CZ327" s="745"/>
      <c r="DA327" s="745"/>
      <c r="DB327" s="745"/>
      <c r="DC327" s="745"/>
      <c r="DD327" s="745"/>
      <c r="DE327" s="745"/>
      <c r="DF327" s="745"/>
      <c r="DG327" s="745"/>
      <c r="DH327" s="745"/>
      <c r="DI327" s="745"/>
      <c r="DJ327" s="745"/>
      <c r="DK327" s="745"/>
      <c r="DL327" s="745"/>
      <c r="DM327" s="745"/>
      <c r="DN327" s="745"/>
      <c r="DO327" s="745"/>
      <c r="DP327" s="745"/>
      <c r="DQ327" s="745"/>
      <c r="DR327" s="745"/>
      <c r="DS327" s="745"/>
      <c r="DT327" s="745"/>
      <c r="DU327" s="745"/>
      <c r="DV327" s="745"/>
      <c r="DW327" s="745"/>
      <c r="DX327" s="745"/>
      <c r="DY327" s="745"/>
      <c r="DZ327" s="745"/>
      <c r="EA327" s="745"/>
      <c r="EB327" s="745"/>
      <c r="EC327" s="745"/>
      <c r="ED327" s="745"/>
      <c r="EE327" s="745"/>
      <c r="EF327" s="745"/>
      <c r="EG327" s="745"/>
      <c r="EH327" s="745"/>
      <c r="EI327" s="745"/>
      <c r="EJ327" s="745"/>
      <c r="EK327" s="745"/>
      <c r="EL327" s="745"/>
      <c r="EM327" s="745"/>
      <c r="EN327" s="745"/>
      <c r="EO327" s="745"/>
      <c r="EP327" s="745"/>
      <c r="EQ327" s="745"/>
      <c r="ER327" s="745"/>
      <c r="ES327" s="745"/>
      <c r="ET327" s="745"/>
      <c r="EU327" s="745"/>
      <c r="EV327" s="745"/>
      <c r="EW327" s="745"/>
      <c r="EX327" s="745"/>
      <c r="EY327" s="745"/>
      <c r="EZ327" s="745"/>
      <c r="FA327" s="745"/>
      <c r="FB327" s="745"/>
      <c r="FC327" s="745"/>
      <c r="FD327" s="745"/>
      <c r="FE327" s="745"/>
      <c r="FF327" s="745"/>
      <c r="FG327" s="745"/>
      <c r="FH327" s="745"/>
      <c r="FI327" s="745"/>
      <c r="FJ327" s="745"/>
      <c r="FK327" s="745"/>
      <c r="FL327" s="745"/>
      <c r="FM327" s="745"/>
      <c r="FN327" s="745"/>
      <c r="FO327" s="745"/>
      <c r="FP327" s="745"/>
      <c r="FQ327" s="745"/>
      <c r="FR327" s="745"/>
      <c r="FS327" s="745"/>
      <c r="FT327" s="745"/>
      <c r="FU327" s="745"/>
      <c r="FV327" s="745"/>
      <c r="FW327" s="745"/>
      <c r="FX327" s="745"/>
      <c r="FY327" s="745"/>
      <c r="FZ327" s="745"/>
      <c r="GA327" s="745"/>
      <c r="GB327" s="745"/>
      <c r="GC327" s="745"/>
      <c r="GD327" s="745"/>
      <c r="GE327" s="745"/>
      <c r="GF327" s="745"/>
      <c r="GG327" s="745"/>
      <c r="GH327" s="745"/>
      <c r="GI327" s="745"/>
      <c r="GJ327" s="745"/>
      <c r="GK327" s="745"/>
      <c r="GL327" s="745"/>
      <c r="GM327" s="745"/>
      <c r="GN327" s="745"/>
      <c r="GO327" s="745"/>
      <c r="GP327" s="745"/>
      <c r="GQ327" s="745"/>
      <c r="GR327" s="745"/>
      <c r="GS327" s="745"/>
      <c r="GT327" s="745"/>
      <c r="GU327" s="745"/>
      <c r="GV327" s="745"/>
      <c r="GW327" s="745"/>
      <c r="GX327" s="745"/>
      <c r="GY327" s="745"/>
      <c r="GZ327" s="745"/>
      <c r="HA327" s="745"/>
      <c r="HB327" s="745"/>
      <c r="HC327" s="745"/>
      <c r="HD327" s="745"/>
      <c r="HE327" s="745"/>
      <c r="HF327" s="745"/>
      <c r="HG327" s="745"/>
      <c r="HH327" s="745"/>
      <c r="HI327" s="745"/>
      <c r="HJ327" s="745"/>
      <c r="HK327" s="745"/>
      <c r="HL327" s="745"/>
      <c r="HM327" s="745"/>
      <c r="HN327" s="745"/>
      <c r="HO327" s="745"/>
      <c r="HP327" s="745"/>
      <c r="HQ327" s="745"/>
      <c r="HR327" s="745"/>
      <c r="HS327" s="745"/>
      <c r="HT327" s="745"/>
      <c r="HU327" s="745"/>
      <c r="HV327" s="745"/>
      <c r="HW327" s="745"/>
      <c r="HX327" s="745"/>
      <c r="HY327" s="745"/>
      <c r="HZ327" s="745"/>
      <c r="IA327" s="745"/>
      <c r="IB327" s="745"/>
      <c r="IC327" s="745"/>
      <c r="ID327" s="745"/>
      <c r="IE327" s="745"/>
      <c r="IF327" s="745"/>
      <c r="IG327" s="745"/>
      <c r="IH327" s="745"/>
      <c r="II327" s="745"/>
      <c r="IJ327" s="745"/>
      <c r="IK327" s="745"/>
      <c r="IL327" s="745"/>
      <c r="IM327" s="745"/>
      <c r="IN327" s="745"/>
    </row>
    <row r="328" spans="1:248" ht="12.75">
      <c r="A328" s="758"/>
      <c r="B328" s="758"/>
      <c r="C328" s="758"/>
      <c r="D328" s="758"/>
      <c r="E328" s="750"/>
      <c r="F328" s="758"/>
      <c r="G328" s="758"/>
      <c r="H328" s="758"/>
      <c r="I328" s="750"/>
      <c r="J328" s="758"/>
      <c r="K328" s="758"/>
      <c r="L328" s="750"/>
      <c r="M328" s="758"/>
      <c r="N328" s="758"/>
      <c r="O328" s="750"/>
      <c r="P328" s="750"/>
      <c r="Q328" s="750"/>
      <c r="R328" s="750"/>
      <c r="S328" s="750"/>
      <c r="T328" s="750"/>
      <c r="U328" s="757"/>
      <c r="V328" s="753"/>
      <c r="W328" s="745"/>
      <c r="X328" s="745"/>
      <c r="Y328" s="753"/>
      <c r="Z328" s="745"/>
      <c r="AA328" s="745"/>
      <c r="AB328" s="745"/>
      <c r="AC328" s="745"/>
      <c r="AD328" s="745"/>
      <c r="AE328" s="745"/>
      <c r="AF328" s="745"/>
      <c r="AG328" s="745"/>
      <c r="AH328" s="745"/>
      <c r="AI328" s="745"/>
      <c r="AJ328" s="745"/>
      <c r="AK328" s="745"/>
      <c r="AL328" s="745"/>
      <c r="AM328" s="745"/>
      <c r="AN328" s="745"/>
      <c r="AO328" s="745"/>
      <c r="AP328" s="745"/>
      <c r="AQ328" s="745"/>
      <c r="AR328" s="745"/>
      <c r="AS328" s="745"/>
      <c r="AT328" s="745"/>
      <c r="AU328" s="745"/>
      <c r="AV328" s="745"/>
      <c r="AW328" s="745"/>
      <c r="AX328" s="745"/>
      <c r="AY328" s="745"/>
      <c r="AZ328" s="745"/>
      <c r="BA328" s="745"/>
      <c r="BB328" s="745"/>
      <c r="BC328" s="745"/>
      <c r="BD328" s="745"/>
      <c r="BE328" s="745"/>
      <c r="BF328" s="745"/>
      <c r="BG328" s="745"/>
      <c r="BH328" s="745"/>
      <c r="BI328" s="745"/>
      <c r="BJ328" s="745"/>
      <c r="BK328" s="745"/>
      <c r="BL328" s="745"/>
      <c r="BM328" s="745"/>
      <c r="BN328" s="745"/>
      <c r="BO328" s="745"/>
      <c r="BP328" s="745"/>
      <c r="BQ328" s="745"/>
      <c r="BR328" s="745"/>
      <c r="BS328" s="745"/>
      <c r="BT328" s="745"/>
      <c r="BU328" s="745"/>
      <c r="BV328" s="745"/>
      <c r="BW328" s="745"/>
      <c r="BX328" s="745"/>
      <c r="BY328" s="745"/>
      <c r="BZ328" s="745"/>
      <c r="CA328" s="745"/>
      <c r="CB328" s="745"/>
      <c r="CC328" s="745"/>
      <c r="CD328" s="745"/>
      <c r="CE328" s="745"/>
      <c r="CF328" s="745"/>
      <c r="CG328" s="745"/>
      <c r="CH328" s="745"/>
      <c r="CI328" s="745"/>
      <c r="CJ328" s="745"/>
      <c r="CK328" s="745"/>
      <c r="CL328" s="745"/>
      <c r="CM328" s="745"/>
      <c r="CN328" s="745"/>
      <c r="CO328" s="745"/>
      <c r="CP328" s="745"/>
      <c r="CQ328" s="745"/>
      <c r="CR328" s="745"/>
      <c r="CS328" s="745"/>
      <c r="CT328" s="745"/>
      <c r="CU328" s="745"/>
      <c r="CV328" s="745"/>
      <c r="CW328" s="745"/>
      <c r="CX328" s="745"/>
      <c r="CY328" s="745"/>
      <c r="CZ328" s="745"/>
      <c r="DA328" s="745"/>
      <c r="DB328" s="745"/>
      <c r="DC328" s="745"/>
      <c r="DD328" s="745"/>
      <c r="DE328" s="745"/>
      <c r="DF328" s="745"/>
      <c r="DG328" s="745"/>
      <c r="DH328" s="745"/>
      <c r="DI328" s="745"/>
      <c r="DJ328" s="745"/>
      <c r="DK328" s="745"/>
      <c r="DL328" s="745"/>
      <c r="DM328" s="745"/>
      <c r="DN328" s="745"/>
      <c r="DO328" s="745"/>
      <c r="DP328" s="745"/>
      <c r="DQ328" s="745"/>
      <c r="DR328" s="745"/>
      <c r="DS328" s="745"/>
      <c r="DT328" s="745"/>
      <c r="DU328" s="745"/>
      <c r="DV328" s="745"/>
      <c r="DW328" s="745"/>
      <c r="DX328" s="745"/>
      <c r="DY328" s="745"/>
      <c r="DZ328" s="745"/>
      <c r="EA328" s="745"/>
      <c r="EB328" s="745"/>
      <c r="EC328" s="745"/>
      <c r="ED328" s="745"/>
      <c r="EE328" s="745"/>
      <c r="EF328" s="745"/>
      <c r="EG328" s="745"/>
      <c r="EH328" s="745"/>
      <c r="EI328" s="745"/>
      <c r="EJ328" s="745"/>
      <c r="EK328" s="745"/>
      <c r="EL328" s="745"/>
      <c r="EM328" s="745"/>
      <c r="EN328" s="745"/>
      <c r="EO328" s="745"/>
      <c r="EP328" s="745"/>
      <c r="EQ328" s="745"/>
      <c r="ER328" s="745"/>
      <c r="ES328" s="745"/>
      <c r="ET328" s="745"/>
      <c r="EU328" s="745"/>
      <c r="EV328" s="745"/>
      <c r="EW328" s="745"/>
      <c r="EX328" s="745"/>
      <c r="EY328" s="745"/>
      <c r="EZ328" s="745"/>
      <c r="FA328" s="745"/>
      <c r="FB328" s="745"/>
      <c r="FC328" s="745"/>
      <c r="FD328" s="745"/>
      <c r="FE328" s="745"/>
      <c r="FF328" s="745"/>
      <c r="FG328" s="745"/>
      <c r="FH328" s="745"/>
      <c r="FI328" s="745"/>
      <c r="FJ328" s="745"/>
      <c r="FK328" s="745"/>
      <c r="FL328" s="745"/>
      <c r="FM328" s="745"/>
      <c r="FN328" s="745"/>
      <c r="FO328" s="745"/>
      <c r="FP328" s="745"/>
      <c r="FQ328" s="745"/>
      <c r="FR328" s="745"/>
      <c r="FS328" s="745"/>
      <c r="FT328" s="745"/>
      <c r="FU328" s="745"/>
      <c r="FV328" s="745"/>
      <c r="FW328" s="745"/>
      <c r="FX328" s="745"/>
      <c r="FY328" s="745"/>
      <c r="FZ328" s="745"/>
      <c r="GA328" s="745"/>
      <c r="GB328" s="745"/>
      <c r="GC328" s="745"/>
      <c r="GD328" s="745"/>
      <c r="GE328" s="745"/>
      <c r="GF328" s="745"/>
      <c r="GG328" s="745"/>
      <c r="GH328" s="745"/>
      <c r="GI328" s="745"/>
      <c r="GJ328" s="745"/>
      <c r="GK328" s="745"/>
      <c r="GL328" s="745"/>
      <c r="GM328" s="745"/>
      <c r="GN328" s="745"/>
      <c r="GO328" s="745"/>
      <c r="GP328" s="745"/>
      <c r="GQ328" s="745"/>
      <c r="GR328" s="745"/>
      <c r="GS328" s="745"/>
      <c r="GT328" s="745"/>
      <c r="GU328" s="745"/>
      <c r="GV328" s="745"/>
      <c r="GW328" s="745"/>
      <c r="GX328" s="745"/>
      <c r="GY328" s="745"/>
      <c r="GZ328" s="745"/>
      <c r="HA328" s="745"/>
      <c r="HB328" s="745"/>
      <c r="HC328" s="745"/>
      <c r="HD328" s="745"/>
      <c r="HE328" s="745"/>
      <c r="HF328" s="745"/>
      <c r="HG328" s="745"/>
      <c r="HH328" s="745"/>
      <c r="HI328" s="745"/>
      <c r="HJ328" s="745"/>
      <c r="HK328" s="745"/>
      <c r="HL328" s="745"/>
      <c r="HM328" s="745"/>
      <c r="HN328" s="745"/>
      <c r="HO328" s="745"/>
      <c r="HP328" s="745"/>
      <c r="HQ328" s="745"/>
      <c r="HR328" s="745"/>
      <c r="HS328" s="745"/>
      <c r="HT328" s="745"/>
      <c r="HU328" s="745"/>
      <c r="HV328" s="745"/>
      <c r="HW328" s="745"/>
      <c r="HX328" s="745"/>
      <c r="HY328" s="745"/>
      <c r="HZ328" s="745"/>
      <c r="IA328" s="745"/>
      <c r="IB328" s="745"/>
      <c r="IC328" s="745"/>
      <c r="ID328" s="745"/>
      <c r="IE328" s="745"/>
      <c r="IF328" s="745"/>
      <c r="IG328" s="745"/>
      <c r="IH328" s="745"/>
      <c r="II328" s="745"/>
      <c r="IJ328" s="745"/>
      <c r="IK328" s="745"/>
      <c r="IL328" s="745"/>
      <c r="IM328" s="745"/>
      <c r="IN328" s="745"/>
    </row>
    <row r="329" spans="1:248" ht="12.75">
      <c r="A329" s="758"/>
      <c r="B329" s="758"/>
      <c r="C329" s="758"/>
      <c r="D329" s="758"/>
      <c r="E329" s="750"/>
      <c r="F329" s="758"/>
      <c r="G329" s="758"/>
      <c r="H329" s="758"/>
      <c r="I329" s="750"/>
      <c r="J329" s="758"/>
      <c r="K329" s="758"/>
      <c r="L329" s="750"/>
      <c r="M329" s="758"/>
      <c r="N329" s="758"/>
      <c r="O329" s="750"/>
      <c r="P329" s="750"/>
      <c r="Q329" s="750"/>
      <c r="R329" s="750"/>
      <c r="S329" s="750"/>
      <c r="T329" s="750"/>
      <c r="U329" s="757"/>
      <c r="V329" s="753"/>
      <c r="W329" s="745"/>
      <c r="X329" s="745"/>
      <c r="Y329" s="753"/>
      <c r="Z329" s="745"/>
      <c r="AA329" s="745"/>
      <c r="AB329" s="745"/>
      <c r="AC329" s="745"/>
      <c r="AD329" s="745"/>
      <c r="AE329" s="745"/>
      <c r="AF329" s="745"/>
      <c r="AG329" s="745"/>
      <c r="AH329" s="745"/>
      <c r="AI329" s="745"/>
      <c r="AJ329" s="745"/>
      <c r="AK329" s="745"/>
      <c r="AL329" s="745"/>
      <c r="AM329" s="745"/>
      <c r="AN329" s="745"/>
      <c r="AO329" s="745"/>
      <c r="AP329" s="745"/>
      <c r="AQ329" s="745"/>
      <c r="AR329" s="745"/>
      <c r="AS329" s="745"/>
      <c r="AT329" s="745"/>
      <c r="AU329" s="745"/>
      <c r="AV329" s="745"/>
      <c r="AW329" s="745"/>
      <c r="AX329" s="745"/>
      <c r="AY329" s="745"/>
      <c r="AZ329" s="745"/>
      <c r="BA329" s="745"/>
      <c r="BB329" s="745"/>
      <c r="BC329" s="745"/>
      <c r="BD329" s="745"/>
      <c r="BE329" s="745"/>
      <c r="BF329" s="745"/>
      <c r="BG329" s="745"/>
      <c r="BH329" s="745"/>
      <c r="BI329" s="745"/>
      <c r="BJ329" s="745"/>
      <c r="BK329" s="745"/>
      <c r="BL329" s="745"/>
      <c r="BM329" s="745"/>
      <c r="BN329" s="745"/>
      <c r="BO329" s="745"/>
      <c r="BP329" s="745"/>
      <c r="BQ329" s="745"/>
      <c r="BR329" s="745"/>
      <c r="BS329" s="745"/>
      <c r="BT329" s="745"/>
      <c r="BU329" s="745"/>
      <c r="BV329" s="745"/>
      <c r="BW329" s="745"/>
      <c r="BX329" s="745"/>
      <c r="BY329" s="745"/>
      <c r="BZ329" s="745"/>
      <c r="CA329" s="745"/>
      <c r="CB329" s="745"/>
      <c r="CC329" s="745"/>
      <c r="CD329" s="745"/>
      <c r="CE329" s="745"/>
      <c r="CF329" s="745"/>
      <c r="CG329" s="745"/>
      <c r="CH329" s="745"/>
      <c r="CI329" s="745"/>
      <c r="CJ329" s="745"/>
      <c r="CK329" s="745"/>
      <c r="CL329" s="745"/>
      <c r="CM329" s="745"/>
      <c r="CN329" s="745"/>
      <c r="CO329" s="745"/>
      <c r="CP329" s="745"/>
      <c r="CQ329" s="745"/>
      <c r="CR329" s="745"/>
      <c r="CS329" s="745"/>
      <c r="CT329" s="745"/>
      <c r="CU329" s="745"/>
      <c r="CV329" s="745"/>
      <c r="CW329" s="745"/>
      <c r="CX329" s="745"/>
      <c r="CY329" s="745"/>
      <c r="CZ329" s="745"/>
      <c r="DA329" s="745"/>
      <c r="DB329" s="745"/>
      <c r="DC329" s="745"/>
      <c r="DD329" s="745"/>
      <c r="DE329" s="745"/>
      <c r="DF329" s="745"/>
      <c r="DG329" s="745"/>
      <c r="DH329" s="745"/>
      <c r="DI329" s="745"/>
      <c r="DJ329" s="745"/>
      <c r="DK329" s="745"/>
      <c r="DL329" s="745"/>
      <c r="DM329" s="745"/>
      <c r="DN329" s="745"/>
      <c r="DO329" s="745"/>
      <c r="DP329" s="745"/>
      <c r="DQ329" s="745"/>
      <c r="DR329" s="745"/>
      <c r="DS329" s="745"/>
      <c r="DT329" s="745"/>
      <c r="DU329" s="745"/>
      <c r="DV329" s="745"/>
      <c r="DW329" s="745"/>
      <c r="DX329" s="745"/>
      <c r="DY329" s="745"/>
      <c r="DZ329" s="745"/>
      <c r="EA329" s="745"/>
      <c r="EB329" s="745"/>
      <c r="EC329" s="745"/>
      <c r="ED329" s="745"/>
      <c r="EE329" s="745"/>
      <c r="EF329" s="745"/>
      <c r="EG329" s="745"/>
      <c r="EH329" s="745"/>
      <c r="EI329" s="745"/>
      <c r="EJ329" s="745"/>
      <c r="EK329" s="745"/>
      <c r="EL329" s="745"/>
      <c r="EM329" s="745"/>
      <c r="EN329" s="745"/>
      <c r="EO329" s="745"/>
      <c r="EP329" s="745"/>
      <c r="EQ329" s="745"/>
      <c r="ER329" s="745"/>
      <c r="ES329" s="745"/>
      <c r="ET329" s="745"/>
      <c r="EU329" s="745"/>
      <c r="EV329" s="745"/>
      <c r="EW329" s="745"/>
      <c r="EX329" s="745"/>
      <c r="EY329" s="745"/>
      <c r="EZ329" s="745"/>
      <c r="FA329" s="745"/>
      <c r="FB329" s="745"/>
      <c r="FC329" s="745"/>
      <c r="FD329" s="745"/>
      <c r="FE329" s="745"/>
      <c r="FF329" s="745"/>
      <c r="FG329" s="745"/>
      <c r="FH329" s="745"/>
      <c r="FI329" s="745"/>
      <c r="FJ329" s="745"/>
      <c r="FK329" s="745"/>
      <c r="FL329" s="745"/>
      <c r="FM329" s="745"/>
      <c r="FN329" s="745"/>
      <c r="FO329" s="745"/>
      <c r="FP329" s="745"/>
      <c r="FQ329" s="745"/>
      <c r="FR329" s="745"/>
      <c r="FS329" s="745"/>
      <c r="FT329" s="745"/>
      <c r="FU329" s="745"/>
      <c r="FV329" s="745"/>
      <c r="FW329" s="745"/>
      <c r="FX329" s="745"/>
      <c r="FY329" s="745"/>
      <c r="FZ329" s="745"/>
      <c r="GA329" s="745"/>
      <c r="GB329" s="745"/>
      <c r="GC329" s="745"/>
      <c r="GD329" s="745"/>
      <c r="GE329" s="745"/>
      <c r="GF329" s="745"/>
      <c r="GG329" s="745"/>
      <c r="GH329" s="745"/>
      <c r="GI329" s="745"/>
      <c r="GJ329" s="745"/>
      <c r="GK329" s="745"/>
      <c r="GL329" s="745"/>
      <c r="GM329" s="745"/>
      <c r="GN329" s="745"/>
      <c r="GO329" s="745"/>
      <c r="GP329" s="745"/>
      <c r="GQ329" s="745"/>
      <c r="GR329" s="745"/>
      <c r="GS329" s="745"/>
      <c r="GT329" s="745"/>
      <c r="GU329" s="745"/>
      <c r="GV329" s="745"/>
      <c r="GW329" s="745"/>
      <c r="GX329" s="745"/>
      <c r="GY329" s="745"/>
      <c r="GZ329" s="745"/>
      <c r="HA329" s="745"/>
      <c r="HB329" s="745"/>
      <c r="HC329" s="745"/>
      <c r="HD329" s="745"/>
      <c r="HE329" s="745"/>
      <c r="HF329" s="745"/>
      <c r="HG329" s="745"/>
      <c r="HH329" s="745"/>
      <c r="HI329" s="745"/>
      <c r="HJ329" s="745"/>
      <c r="HK329" s="745"/>
      <c r="HL329" s="745"/>
      <c r="HM329" s="745"/>
      <c r="HN329" s="745"/>
      <c r="HO329" s="745"/>
      <c r="HP329" s="745"/>
      <c r="HQ329" s="745"/>
      <c r="HR329" s="745"/>
      <c r="HS329" s="745"/>
      <c r="HT329" s="745"/>
      <c r="HU329" s="745"/>
      <c r="HV329" s="745"/>
      <c r="HW329" s="745"/>
      <c r="HX329" s="745"/>
      <c r="HY329" s="745"/>
      <c r="HZ329" s="745"/>
      <c r="IA329" s="745"/>
      <c r="IB329" s="745"/>
      <c r="IC329" s="745"/>
      <c r="ID329" s="745"/>
      <c r="IE329" s="745"/>
      <c r="IF329" s="745"/>
      <c r="IG329" s="745"/>
      <c r="IH329" s="745"/>
      <c r="II329" s="745"/>
      <c r="IJ329" s="745"/>
      <c r="IK329" s="745"/>
      <c r="IL329" s="745"/>
      <c r="IM329" s="745"/>
      <c r="IN329" s="745"/>
    </row>
    <row r="330" spans="1:248" ht="12.75">
      <c r="A330" s="758"/>
      <c r="B330" s="758"/>
      <c r="C330" s="758"/>
      <c r="D330" s="758"/>
      <c r="E330" s="750"/>
      <c r="F330" s="758"/>
      <c r="G330" s="758"/>
      <c r="H330" s="758"/>
      <c r="I330" s="750"/>
      <c r="J330" s="758"/>
      <c r="K330" s="758"/>
      <c r="L330" s="750"/>
      <c r="M330" s="758"/>
      <c r="N330" s="758"/>
      <c r="O330" s="750"/>
      <c r="P330" s="750"/>
      <c r="Q330" s="750"/>
      <c r="R330" s="750"/>
      <c r="S330" s="750"/>
      <c r="T330" s="750"/>
      <c r="U330" s="757"/>
      <c r="V330" s="753"/>
      <c r="W330" s="745"/>
      <c r="X330" s="745"/>
      <c r="Y330" s="753"/>
      <c r="Z330" s="745"/>
      <c r="AA330" s="745"/>
      <c r="AB330" s="745"/>
      <c r="AC330" s="745"/>
      <c r="AD330" s="745"/>
      <c r="AE330" s="745"/>
      <c r="AF330" s="745"/>
      <c r="AG330" s="745"/>
      <c r="AH330" s="745"/>
      <c r="AI330" s="745"/>
      <c r="AJ330" s="745"/>
      <c r="AK330" s="745"/>
      <c r="AL330" s="745"/>
      <c r="AM330" s="745"/>
      <c r="AN330" s="745"/>
      <c r="AO330" s="745"/>
      <c r="AP330" s="745"/>
      <c r="AQ330" s="745"/>
      <c r="AR330" s="745"/>
      <c r="AS330" s="745"/>
      <c r="AT330" s="745"/>
      <c r="AU330" s="745"/>
      <c r="AV330" s="745"/>
      <c r="AW330" s="745"/>
      <c r="AX330" s="745"/>
      <c r="AY330" s="745"/>
      <c r="AZ330" s="745"/>
      <c r="BA330" s="745"/>
      <c r="BB330" s="745"/>
      <c r="BC330" s="745"/>
      <c r="BD330" s="745"/>
      <c r="BE330" s="745"/>
      <c r="BF330" s="745"/>
      <c r="BG330" s="745"/>
      <c r="BH330" s="745"/>
      <c r="BI330" s="745"/>
      <c r="BJ330" s="745"/>
      <c r="BK330" s="745"/>
      <c r="BL330" s="745"/>
      <c r="BM330" s="745"/>
      <c r="BN330" s="745"/>
      <c r="BO330" s="745"/>
      <c r="BP330" s="745"/>
      <c r="BQ330" s="745"/>
      <c r="BR330" s="745"/>
      <c r="BS330" s="745"/>
      <c r="BT330" s="745"/>
      <c r="BU330" s="745"/>
      <c r="BV330" s="745"/>
      <c r="BW330" s="745"/>
      <c r="BX330" s="745"/>
      <c r="BY330" s="745"/>
      <c r="BZ330" s="745"/>
      <c r="CA330" s="745"/>
      <c r="CB330" s="745"/>
      <c r="CC330" s="745"/>
      <c r="CD330" s="745"/>
      <c r="CE330" s="745"/>
      <c r="CF330" s="745"/>
      <c r="CG330" s="745"/>
      <c r="CH330" s="745"/>
      <c r="CI330" s="745"/>
      <c r="CJ330" s="745"/>
      <c r="CK330" s="745"/>
      <c r="CL330" s="745"/>
      <c r="CM330" s="745"/>
      <c r="CN330" s="745"/>
      <c r="CO330" s="745"/>
      <c r="CP330" s="745"/>
      <c r="CQ330" s="745"/>
      <c r="CR330" s="745"/>
      <c r="CS330" s="745"/>
      <c r="CT330" s="745"/>
      <c r="CU330" s="745"/>
      <c r="CV330" s="745"/>
      <c r="CW330" s="745"/>
      <c r="CX330" s="745"/>
      <c r="CY330" s="745"/>
      <c r="CZ330" s="745"/>
      <c r="DA330" s="745"/>
      <c r="DB330" s="745"/>
      <c r="DC330" s="745"/>
      <c r="DD330" s="745"/>
      <c r="DE330" s="745"/>
      <c r="DF330" s="745"/>
      <c r="DG330" s="745"/>
      <c r="DH330" s="745"/>
      <c r="DI330" s="745"/>
      <c r="DJ330" s="745"/>
      <c r="DK330" s="745"/>
      <c r="DL330" s="745"/>
      <c r="DM330" s="745"/>
      <c r="DN330" s="745"/>
      <c r="DO330" s="745"/>
      <c r="DP330" s="745"/>
      <c r="DQ330" s="745"/>
      <c r="DR330" s="745"/>
      <c r="DS330" s="745"/>
      <c r="DT330" s="745"/>
      <c r="DU330" s="745"/>
      <c r="DV330" s="745"/>
      <c r="DW330" s="745"/>
      <c r="DX330" s="745"/>
      <c r="DY330" s="745"/>
      <c r="DZ330" s="745"/>
      <c r="EA330" s="745"/>
      <c r="EB330" s="745"/>
      <c r="EC330" s="745"/>
      <c r="ED330" s="745"/>
      <c r="EE330" s="745"/>
      <c r="EF330" s="745"/>
      <c r="EG330" s="745"/>
      <c r="EH330" s="745"/>
      <c r="EI330" s="745"/>
      <c r="EJ330" s="745"/>
      <c r="EK330" s="745"/>
      <c r="EL330" s="745"/>
      <c r="EM330" s="745"/>
      <c r="EN330" s="745"/>
      <c r="EO330" s="745"/>
      <c r="EP330" s="745"/>
      <c r="EQ330" s="745"/>
      <c r="ER330" s="745"/>
      <c r="ES330" s="745"/>
      <c r="ET330" s="745"/>
      <c r="EU330" s="745"/>
      <c r="EV330" s="745"/>
      <c r="EW330" s="745"/>
      <c r="EX330" s="745"/>
      <c r="EY330" s="745"/>
      <c r="EZ330" s="745"/>
      <c r="FA330" s="745"/>
      <c r="FB330" s="745"/>
      <c r="FC330" s="745"/>
      <c r="FD330" s="745"/>
      <c r="FE330" s="745"/>
      <c r="FF330" s="745"/>
      <c r="FG330" s="745"/>
      <c r="FH330" s="745"/>
      <c r="FI330" s="745"/>
      <c r="FJ330" s="745"/>
      <c r="FK330" s="745"/>
      <c r="FL330" s="745"/>
      <c r="FM330" s="745"/>
      <c r="FN330" s="745"/>
      <c r="FO330" s="745"/>
      <c r="FP330" s="745"/>
      <c r="FQ330" s="745"/>
      <c r="FR330" s="745"/>
      <c r="FS330" s="745"/>
      <c r="FT330" s="745"/>
      <c r="FU330" s="745"/>
      <c r="FV330" s="745"/>
      <c r="FW330" s="745"/>
      <c r="FX330" s="745"/>
      <c r="FY330" s="745"/>
      <c r="FZ330" s="745"/>
      <c r="GA330" s="745"/>
      <c r="GB330" s="745"/>
      <c r="GC330" s="745"/>
      <c r="GD330" s="745"/>
      <c r="GE330" s="745"/>
      <c r="GF330" s="745"/>
      <c r="GG330" s="745"/>
      <c r="GH330" s="745"/>
      <c r="GI330" s="745"/>
      <c r="GJ330" s="745"/>
      <c r="GK330" s="745"/>
      <c r="GL330" s="745"/>
      <c r="GM330" s="745"/>
      <c r="GN330" s="745"/>
      <c r="GO330" s="745"/>
      <c r="GP330" s="745"/>
      <c r="GQ330" s="745"/>
      <c r="GR330" s="745"/>
      <c r="GS330" s="745"/>
      <c r="GT330" s="745"/>
      <c r="GU330" s="745"/>
      <c r="GV330" s="745"/>
      <c r="GW330" s="745"/>
      <c r="GX330" s="745"/>
      <c r="GY330" s="745"/>
      <c r="GZ330" s="745"/>
      <c r="HA330" s="745"/>
      <c r="HB330" s="745"/>
      <c r="HC330" s="745"/>
      <c r="HD330" s="745"/>
      <c r="HE330" s="745"/>
      <c r="HF330" s="745"/>
      <c r="HG330" s="745"/>
      <c r="HH330" s="745"/>
      <c r="HI330" s="745"/>
      <c r="HJ330" s="745"/>
      <c r="HK330" s="745"/>
      <c r="HL330" s="745"/>
      <c r="HM330" s="745"/>
      <c r="HN330" s="745"/>
      <c r="HO330" s="745"/>
      <c r="HP330" s="745"/>
      <c r="HQ330" s="745"/>
      <c r="HR330" s="745"/>
      <c r="HS330" s="745"/>
      <c r="HT330" s="745"/>
      <c r="HU330" s="745"/>
      <c r="HV330" s="745"/>
      <c r="HW330" s="745"/>
      <c r="HX330" s="745"/>
      <c r="HY330" s="745"/>
      <c r="HZ330" s="745"/>
      <c r="IA330" s="745"/>
      <c r="IB330" s="745"/>
      <c r="IC330" s="745"/>
      <c r="ID330" s="745"/>
      <c r="IE330" s="745"/>
      <c r="IF330" s="745"/>
      <c r="IG330" s="745"/>
      <c r="IH330" s="745"/>
      <c r="II330" s="745"/>
      <c r="IJ330" s="745"/>
      <c r="IK330" s="745"/>
      <c r="IL330" s="745"/>
      <c r="IM330" s="745"/>
      <c r="IN330" s="745"/>
    </row>
    <row r="331" spans="1:248" ht="12.75">
      <c r="A331" s="758"/>
      <c r="B331" s="758"/>
      <c r="C331" s="758"/>
      <c r="D331" s="758"/>
      <c r="E331" s="750"/>
      <c r="F331" s="758"/>
      <c r="G331" s="758"/>
      <c r="H331" s="758"/>
      <c r="I331" s="750"/>
      <c r="J331" s="758"/>
      <c r="K331" s="758"/>
      <c r="L331" s="750"/>
      <c r="M331" s="758"/>
      <c r="N331" s="758"/>
      <c r="O331" s="750"/>
      <c r="P331" s="750"/>
      <c r="Q331" s="750"/>
      <c r="R331" s="750"/>
      <c r="S331" s="750"/>
      <c r="T331" s="750"/>
      <c r="U331" s="757"/>
      <c r="V331" s="753"/>
      <c r="W331" s="745"/>
      <c r="X331" s="745"/>
      <c r="Y331" s="753"/>
      <c r="Z331" s="745"/>
      <c r="AA331" s="745"/>
      <c r="AB331" s="745"/>
      <c r="AC331" s="745"/>
      <c r="AD331" s="745"/>
      <c r="AE331" s="745"/>
      <c r="AF331" s="745"/>
      <c r="AG331" s="745"/>
      <c r="AH331" s="745"/>
      <c r="AI331" s="745"/>
      <c r="AJ331" s="745"/>
      <c r="AK331" s="745"/>
      <c r="AL331" s="745"/>
      <c r="AM331" s="745"/>
      <c r="AN331" s="745"/>
      <c r="AO331" s="745"/>
      <c r="AP331" s="745"/>
      <c r="AQ331" s="745"/>
      <c r="AR331" s="745"/>
      <c r="AS331" s="745"/>
      <c r="AT331" s="745"/>
      <c r="AU331" s="745"/>
      <c r="AV331" s="745"/>
      <c r="AW331" s="745"/>
      <c r="AX331" s="745"/>
      <c r="AY331" s="745"/>
      <c r="AZ331" s="745"/>
      <c r="BA331" s="745"/>
      <c r="BB331" s="745"/>
      <c r="BC331" s="745"/>
      <c r="BD331" s="745"/>
      <c r="BE331" s="745"/>
      <c r="BF331" s="745"/>
      <c r="BG331" s="745"/>
      <c r="BH331" s="745"/>
      <c r="BI331" s="745"/>
      <c r="BJ331" s="745"/>
      <c r="BK331" s="745"/>
      <c r="BL331" s="745"/>
      <c r="BM331" s="745"/>
      <c r="BN331" s="745"/>
      <c r="BO331" s="745"/>
      <c r="BP331" s="745"/>
      <c r="BQ331" s="745"/>
      <c r="BR331" s="745"/>
      <c r="BS331" s="745"/>
      <c r="BT331" s="745"/>
      <c r="BU331" s="745"/>
      <c r="BV331" s="745"/>
      <c r="BW331" s="745"/>
      <c r="BX331" s="745"/>
      <c r="BY331" s="745"/>
      <c r="BZ331" s="745"/>
      <c r="CA331" s="745"/>
      <c r="CB331" s="745"/>
      <c r="CC331" s="745"/>
      <c r="CD331" s="745"/>
      <c r="CE331" s="745"/>
      <c r="CF331" s="745"/>
      <c r="CG331" s="745"/>
      <c r="CH331" s="745"/>
      <c r="CI331" s="745"/>
      <c r="CJ331" s="745"/>
      <c r="CK331" s="745"/>
      <c r="CL331" s="745"/>
      <c r="CM331" s="745"/>
      <c r="CN331" s="745"/>
      <c r="CO331" s="745"/>
      <c r="CP331" s="745"/>
      <c r="CQ331" s="745"/>
      <c r="CR331" s="745"/>
      <c r="CS331" s="745"/>
      <c r="CT331" s="745"/>
      <c r="CU331" s="745"/>
      <c r="CV331" s="745"/>
      <c r="CW331" s="745"/>
      <c r="CX331" s="745"/>
      <c r="CY331" s="745"/>
      <c r="CZ331" s="745"/>
      <c r="DA331" s="745"/>
      <c r="DB331" s="745"/>
      <c r="DC331" s="745"/>
      <c r="DD331" s="745"/>
      <c r="DE331" s="745"/>
      <c r="DF331" s="745"/>
      <c r="DG331" s="745"/>
      <c r="DH331" s="745"/>
      <c r="DI331" s="745"/>
      <c r="DJ331" s="745"/>
      <c r="DK331" s="745"/>
      <c r="DL331" s="745"/>
      <c r="DM331" s="745"/>
      <c r="DN331" s="745"/>
      <c r="DO331" s="745"/>
      <c r="DP331" s="745"/>
      <c r="DQ331" s="745"/>
      <c r="DR331" s="745"/>
      <c r="DS331" s="745"/>
      <c r="DT331" s="745"/>
      <c r="DU331" s="745"/>
      <c r="DV331" s="745"/>
      <c r="DW331" s="745"/>
      <c r="DX331" s="745"/>
      <c r="DY331" s="745"/>
      <c r="DZ331" s="745"/>
      <c r="EA331" s="745"/>
      <c r="EB331" s="745"/>
      <c r="EC331" s="745"/>
      <c r="ED331" s="745"/>
      <c r="EE331" s="745"/>
      <c r="EF331" s="745"/>
      <c r="EG331" s="745"/>
      <c r="EH331" s="745"/>
      <c r="EI331" s="745"/>
      <c r="EJ331" s="745"/>
      <c r="EK331" s="745"/>
      <c r="EL331" s="745"/>
      <c r="EM331" s="745"/>
      <c r="EN331" s="745"/>
      <c r="EO331" s="745"/>
      <c r="EP331" s="745"/>
      <c r="EQ331" s="745"/>
      <c r="ER331" s="745"/>
      <c r="ES331" s="745"/>
      <c r="ET331" s="745"/>
      <c r="EU331" s="745"/>
      <c r="EV331" s="745"/>
      <c r="EW331" s="745"/>
      <c r="EX331" s="745"/>
      <c r="EY331" s="745"/>
      <c r="EZ331" s="745"/>
      <c r="FA331" s="745"/>
      <c r="FB331" s="745"/>
      <c r="FC331" s="745"/>
      <c r="FD331" s="745"/>
      <c r="FE331" s="745"/>
      <c r="FF331" s="745"/>
      <c r="FG331" s="745"/>
      <c r="FH331" s="745"/>
      <c r="FI331" s="745"/>
      <c r="FJ331" s="745"/>
      <c r="FK331" s="745"/>
      <c r="FL331" s="745"/>
      <c r="FM331" s="745"/>
      <c r="FN331" s="745"/>
      <c r="FO331" s="745"/>
      <c r="FP331" s="745"/>
      <c r="FQ331" s="745"/>
      <c r="FR331" s="745"/>
      <c r="FS331" s="745"/>
      <c r="FT331" s="745"/>
      <c r="FU331" s="745"/>
      <c r="FV331" s="745"/>
      <c r="FW331" s="745"/>
      <c r="FX331" s="745"/>
      <c r="FY331" s="745"/>
      <c r="FZ331" s="745"/>
      <c r="GA331" s="745"/>
      <c r="GB331" s="745"/>
      <c r="GC331" s="745"/>
      <c r="GD331" s="745"/>
      <c r="GE331" s="745"/>
      <c r="GF331" s="745"/>
      <c r="GG331" s="745"/>
      <c r="GH331" s="745"/>
      <c r="GI331" s="745"/>
      <c r="GJ331" s="745"/>
      <c r="GK331" s="745"/>
      <c r="GL331" s="745"/>
      <c r="GM331" s="745"/>
      <c r="GN331" s="745"/>
      <c r="GO331" s="745"/>
      <c r="GP331" s="745"/>
      <c r="GQ331" s="745"/>
      <c r="GR331" s="745"/>
      <c r="GS331" s="745"/>
      <c r="GT331" s="745"/>
      <c r="GU331" s="745"/>
      <c r="GV331" s="745"/>
      <c r="GW331" s="745"/>
      <c r="GX331" s="745"/>
      <c r="GY331" s="745"/>
      <c r="GZ331" s="745"/>
      <c r="HA331" s="745"/>
      <c r="HB331" s="745"/>
      <c r="HC331" s="745"/>
      <c r="HD331" s="745"/>
      <c r="HE331" s="745"/>
      <c r="HF331" s="745"/>
      <c r="HG331" s="745"/>
      <c r="HH331" s="745"/>
      <c r="HI331" s="745"/>
      <c r="HJ331" s="745"/>
      <c r="HK331" s="745"/>
      <c r="HL331" s="745"/>
      <c r="HM331" s="745"/>
      <c r="HN331" s="745"/>
      <c r="HO331" s="745"/>
      <c r="HP331" s="745"/>
      <c r="HQ331" s="745"/>
      <c r="HR331" s="745"/>
      <c r="HS331" s="745"/>
      <c r="HT331" s="745"/>
      <c r="HU331" s="745"/>
      <c r="HV331" s="745"/>
      <c r="HW331" s="745"/>
      <c r="HX331" s="745"/>
      <c r="HY331" s="745"/>
      <c r="HZ331" s="745"/>
      <c r="IA331" s="745"/>
      <c r="IB331" s="745"/>
      <c r="IC331" s="745"/>
      <c r="ID331" s="745"/>
      <c r="IE331" s="745"/>
      <c r="IF331" s="745"/>
      <c r="IG331" s="745"/>
      <c r="IH331" s="745"/>
      <c r="II331" s="745"/>
      <c r="IJ331" s="745"/>
      <c r="IK331" s="745"/>
      <c r="IL331" s="745"/>
      <c r="IM331" s="745"/>
      <c r="IN331" s="745"/>
    </row>
    <row r="332" spans="1:248" ht="12.75">
      <c r="A332" s="758"/>
      <c r="B332" s="758"/>
      <c r="C332" s="758"/>
      <c r="D332" s="758"/>
      <c r="E332" s="750"/>
      <c r="F332" s="758"/>
      <c r="G332" s="758"/>
      <c r="H332" s="758"/>
      <c r="I332" s="750"/>
      <c r="J332" s="758"/>
      <c r="K332" s="758"/>
      <c r="L332" s="750"/>
      <c r="M332" s="758"/>
      <c r="N332" s="758"/>
      <c r="O332" s="750"/>
      <c r="P332" s="750"/>
      <c r="Q332" s="750"/>
      <c r="R332" s="750"/>
      <c r="S332" s="750"/>
      <c r="T332" s="750"/>
      <c r="U332" s="757"/>
      <c r="V332" s="753"/>
      <c r="W332" s="745"/>
      <c r="X332" s="745"/>
      <c r="Y332" s="753"/>
      <c r="Z332" s="745"/>
      <c r="AA332" s="745"/>
      <c r="AB332" s="745"/>
      <c r="AC332" s="745"/>
      <c r="AD332" s="745"/>
      <c r="AE332" s="745"/>
      <c r="AF332" s="745"/>
      <c r="AG332" s="745"/>
      <c r="AH332" s="745"/>
      <c r="AI332" s="745"/>
      <c r="AJ332" s="745"/>
      <c r="AK332" s="745"/>
      <c r="AL332" s="745"/>
      <c r="AM332" s="745"/>
      <c r="AN332" s="745"/>
      <c r="AO332" s="745"/>
      <c r="AP332" s="745"/>
      <c r="AQ332" s="745"/>
      <c r="AR332" s="745"/>
      <c r="AS332" s="745"/>
      <c r="AT332" s="745"/>
      <c r="AU332" s="745"/>
      <c r="AV332" s="745"/>
      <c r="AW332" s="745"/>
      <c r="AX332" s="745"/>
      <c r="AY332" s="745"/>
      <c r="AZ332" s="745"/>
      <c r="BA332" s="745"/>
      <c r="BB332" s="745"/>
      <c r="BC332" s="745"/>
      <c r="BD332" s="745"/>
      <c r="BE332" s="745"/>
      <c r="BF332" s="745"/>
      <c r="BG332" s="745"/>
      <c r="BH332" s="745"/>
      <c r="BI332" s="745"/>
      <c r="BJ332" s="745"/>
      <c r="BK332" s="745"/>
      <c r="BL332" s="745"/>
      <c r="BM332" s="745"/>
      <c r="BN332" s="745"/>
      <c r="BO332" s="745"/>
      <c r="BP332" s="745"/>
      <c r="BQ332" s="745"/>
      <c r="BR332" s="745"/>
      <c r="BS332" s="745"/>
      <c r="BT332" s="745"/>
      <c r="BU332" s="745"/>
      <c r="BV332" s="745"/>
      <c r="BW332" s="745"/>
      <c r="BX332" s="745"/>
      <c r="BY332" s="745"/>
      <c r="BZ332" s="745"/>
      <c r="CA332" s="745"/>
      <c r="CB332" s="745"/>
      <c r="CC332" s="745"/>
      <c r="CD332" s="745"/>
      <c r="CE332" s="745"/>
      <c r="CF332" s="745"/>
      <c r="CG332" s="745"/>
      <c r="CH332" s="745"/>
      <c r="CI332" s="745"/>
      <c r="CJ332" s="745"/>
      <c r="CK332" s="745"/>
      <c r="CL332" s="745"/>
      <c r="CM332" s="745"/>
      <c r="CN332" s="745"/>
      <c r="CO332" s="745"/>
      <c r="CP332" s="745"/>
      <c r="CQ332" s="745"/>
      <c r="CR332" s="745"/>
      <c r="CS332" s="745"/>
      <c r="CT332" s="745"/>
      <c r="CU332" s="745"/>
      <c r="CV332" s="745"/>
      <c r="CW332" s="745"/>
      <c r="CX332" s="745"/>
      <c r="CY332" s="745"/>
      <c r="CZ332" s="745"/>
      <c r="DA332" s="745"/>
      <c r="DB332" s="745"/>
      <c r="DC332" s="745"/>
      <c r="DD332" s="745"/>
      <c r="DE332" s="745"/>
      <c r="DF332" s="745"/>
      <c r="DG332" s="745"/>
      <c r="DH332" s="745"/>
      <c r="DI332" s="745"/>
      <c r="DJ332" s="745"/>
      <c r="DK332" s="745"/>
      <c r="DL332" s="745"/>
      <c r="DM332" s="745"/>
      <c r="DN332" s="745"/>
      <c r="DO332" s="745"/>
      <c r="DP332" s="745"/>
      <c r="DQ332" s="745"/>
      <c r="DR332" s="745"/>
      <c r="DS332" s="745"/>
      <c r="DT332" s="745"/>
      <c r="DU332" s="745"/>
      <c r="DV332" s="745"/>
      <c r="DW332" s="745"/>
      <c r="DX332" s="745"/>
      <c r="DY332" s="745"/>
      <c r="DZ332" s="745"/>
      <c r="EA332" s="745"/>
      <c r="EB332" s="745"/>
      <c r="EC332" s="745"/>
      <c r="ED332" s="745"/>
      <c r="EE332" s="745"/>
      <c r="EF332" s="745"/>
      <c r="EG332" s="745"/>
      <c r="EH332" s="745"/>
      <c r="EI332" s="745"/>
      <c r="EJ332" s="745"/>
      <c r="EK332" s="745"/>
      <c r="EL332" s="745"/>
      <c r="EM332" s="745"/>
      <c r="EN332" s="745"/>
      <c r="EO332" s="745"/>
      <c r="EP332" s="745"/>
      <c r="EQ332" s="745"/>
      <c r="ER332" s="745"/>
      <c r="ES332" s="745"/>
      <c r="ET332" s="745"/>
      <c r="EU332" s="745"/>
      <c r="EV332" s="745"/>
      <c r="EW332" s="745"/>
      <c r="EX332" s="745"/>
      <c r="EY332" s="745"/>
      <c r="EZ332" s="745"/>
      <c r="FA332" s="745"/>
      <c r="FB332" s="745"/>
      <c r="FC332" s="745"/>
      <c r="FD332" s="745"/>
      <c r="FE332" s="745"/>
      <c r="FF332" s="745"/>
      <c r="FG332" s="745"/>
      <c r="FH332" s="745"/>
      <c r="FI332" s="745"/>
      <c r="FJ332" s="745"/>
      <c r="FK332" s="745"/>
      <c r="FL332" s="745"/>
      <c r="FM332" s="745"/>
      <c r="FN332" s="745"/>
      <c r="FO332" s="745"/>
      <c r="FP332" s="745"/>
      <c r="FQ332" s="745"/>
      <c r="FR332" s="745"/>
      <c r="FS332" s="745"/>
      <c r="FT332" s="745"/>
      <c r="FU332" s="745"/>
      <c r="FV332" s="745"/>
      <c r="FW332" s="745"/>
      <c r="FX332" s="745"/>
      <c r="FY332" s="745"/>
      <c r="FZ332" s="745"/>
      <c r="GA332" s="745"/>
      <c r="GB332" s="745"/>
      <c r="GC332" s="745"/>
      <c r="GD332" s="745"/>
      <c r="GE332" s="745"/>
      <c r="GF332" s="745"/>
      <c r="GG332" s="745"/>
      <c r="GH332" s="745"/>
      <c r="GI332" s="745"/>
      <c r="GJ332" s="745"/>
      <c r="GK332" s="745"/>
      <c r="GL332" s="745"/>
      <c r="GM332" s="745"/>
      <c r="GN332" s="745"/>
      <c r="GO332" s="745"/>
      <c r="GP332" s="745"/>
      <c r="GQ332" s="745"/>
      <c r="GR332" s="745"/>
      <c r="GS332" s="745"/>
      <c r="GT332" s="745"/>
      <c r="GU332" s="745"/>
      <c r="GV332" s="745"/>
      <c r="GW332" s="745"/>
      <c r="GX332" s="745"/>
      <c r="GY332" s="745"/>
      <c r="GZ332" s="745"/>
      <c r="HA332" s="745"/>
      <c r="HB332" s="745"/>
      <c r="HC332" s="745"/>
      <c r="HD332" s="745"/>
      <c r="HE332" s="745"/>
      <c r="HF332" s="745"/>
      <c r="HG332" s="745"/>
      <c r="HH332" s="745"/>
      <c r="HI332" s="745"/>
      <c r="HJ332" s="745"/>
      <c r="HK332" s="745"/>
      <c r="HL332" s="745"/>
      <c r="HM332" s="745"/>
      <c r="HN332" s="745"/>
      <c r="HO332" s="745"/>
      <c r="HP332" s="745"/>
      <c r="HQ332" s="745"/>
      <c r="HR332" s="745"/>
      <c r="HS332" s="745"/>
      <c r="HT332" s="745"/>
      <c r="HU332" s="745"/>
      <c r="HV332" s="745"/>
      <c r="HW332" s="745"/>
      <c r="HX332" s="745"/>
      <c r="HY332" s="745"/>
      <c r="HZ332" s="745"/>
      <c r="IA332" s="745"/>
      <c r="IB332" s="745"/>
      <c r="IC332" s="745"/>
      <c r="ID332" s="745"/>
      <c r="IE332" s="745"/>
      <c r="IF332" s="745"/>
      <c r="IG332" s="745"/>
      <c r="IH332" s="745"/>
      <c r="II332" s="745"/>
      <c r="IJ332" s="745"/>
      <c r="IK332" s="745"/>
      <c r="IL332" s="745"/>
      <c r="IM332" s="745"/>
      <c r="IN332" s="745"/>
    </row>
    <row r="333" spans="1:248" ht="12.75">
      <c r="A333" s="758"/>
      <c r="B333" s="758"/>
      <c r="C333" s="758"/>
      <c r="D333" s="758"/>
      <c r="E333" s="750"/>
      <c r="F333" s="758"/>
      <c r="G333" s="758"/>
      <c r="H333" s="758"/>
      <c r="I333" s="758"/>
      <c r="J333" s="758"/>
      <c r="K333" s="758"/>
      <c r="L333" s="758"/>
      <c r="N333" s="758"/>
      <c r="O333" s="758"/>
      <c r="P333" s="758"/>
      <c r="Q333" s="758"/>
      <c r="R333" s="758"/>
      <c r="S333" s="758"/>
      <c r="T333" s="750"/>
      <c r="U333" s="757"/>
      <c r="V333" s="753"/>
      <c r="W333" s="745"/>
      <c r="X333" s="745"/>
      <c r="Y333" s="753"/>
      <c r="Z333" s="745"/>
      <c r="AA333" s="745"/>
      <c r="AB333" s="745"/>
      <c r="AC333" s="745"/>
      <c r="AD333" s="745"/>
      <c r="AE333" s="745"/>
      <c r="AF333" s="745"/>
      <c r="AG333" s="745"/>
      <c r="AH333" s="745"/>
      <c r="AI333" s="745"/>
      <c r="AJ333" s="745"/>
      <c r="AK333" s="745"/>
      <c r="AL333" s="745"/>
      <c r="AM333" s="745"/>
      <c r="AN333" s="745"/>
      <c r="AO333" s="745"/>
      <c r="AP333" s="745"/>
      <c r="AQ333" s="745"/>
      <c r="AR333" s="745"/>
      <c r="AS333" s="745"/>
      <c r="AT333" s="745"/>
      <c r="AU333" s="745"/>
      <c r="AV333" s="745"/>
      <c r="AW333" s="745"/>
      <c r="AX333" s="745"/>
      <c r="AY333" s="745"/>
      <c r="AZ333" s="745"/>
      <c r="BA333" s="745"/>
      <c r="BB333" s="745"/>
      <c r="BC333" s="745"/>
      <c r="BD333" s="745"/>
      <c r="BE333" s="745"/>
      <c r="BF333" s="745"/>
      <c r="BG333" s="745"/>
      <c r="BH333" s="745"/>
      <c r="BI333" s="745"/>
      <c r="BJ333" s="745"/>
      <c r="BK333" s="745"/>
      <c r="BL333" s="745"/>
      <c r="BM333" s="745"/>
      <c r="BN333" s="745"/>
      <c r="BO333" s="745"/>
      <c r="BP333" s="745"/>
      <c r="BQ333" s="745"/>
      <c r="BR333" s="745"/>
      <c r="BS333" s="745"/>
      <c r="BT333" s="745"/>
      <c r="BU333" s="745"/>
      <c r="BV333" s="745"/>
      <c r="BW333" s="745"/>
      <c r="BX333" s="745"/>
      <c r="BY333" s="745"/>
      <c r="BZ333" s="745"/>
      <c r="CA333" s="745"/>
      <c r="CB333" s="745"/>
      <c r="CC333" s="745"/>
      <c r="CD333" s="745"/>
      <c r="CE333" s="745"/>
      <c r="CF333" s="745"/>
      <c r="CG333" s="745"/>
      <c r="CH333" s="745"/>
      <c r="CI333" s="745"/>
      <c r="CJ333" s="745"/>
      <c r="CK333" s="745"/>
      <c r="CL333" s="745"/>
      <c r="CM333" s="745"/>
      <c r="CN333" s="745"/>
      <c r="CO333" s="745"/>
      <c r="CP333" s="745"/>
      <c r="CQ333" s="745"/>
      <c r="CR333" s="745"/>
      <c r="CS333" s="745"/>
      <c r="CT333" s="745"/>
      <c r="CU333" s="745"/>
      <c r="CV333" s="745"/>
      <c r="CW333" s="745"/>
      <c r="CX333" s="745"/>
      <c r="CY333" s="745"/>
      <c r="CZ333" s="745"/>
      <c r="DA333" s="745"/>
      <c r="DB333" s="745"/>
      <c r="DC333" s="745"/>
      <c r="DD333" s="745"/>
      <c r="DE333" s="745"/>
      <c r="DF333" s="745"/>
      <c r="DG333" s="745"/>
      <c r="DH333" s="745"/>
      <c r="DI333" s="745"/>
      <c r="DJ333" s="745"/>
      <c r="DK333" s="745"/>
      <c r="DL333" s="745"/>
      <c r="DM333" s="745"/>
      <c r="DN333" s="745"/>
      <c r="DO333" s="745"/>
      <c r="DP333" s="745"/>
      <c r="DQ333" s="745"/>
      <c r="DR333" s="745"/>
      <c r="DS333" s="745"/>
      <c r="DT333" s="745"/>
      <c r="DU333" s="745"/>
      <c r="DV333" s="745"/>
      <c r="DW333" s="745"/>
      <c r="DX333" s="745"/>
      <c r="DY333" s="745"/>
      <c r="DZ333" s="745"/>
      <c r="EA333" s="745"/>
      <c r="EB333" s="745"/>
      <c r="EC333" s="745"/>
      <c r="ED333" s="745"/>
      <c r="EE333" s="745"/>
      <c r="EF333" s="745"/>
      <c r="EG333" s="745"/>
      <c r="EH333" s="745"/>
      <c r="EI333" s="745"/>
      <c r="EJ333" s="745"/>
      <c r="EK333" s="745"/>
      <c r="EL333" s="745"/>
      <c r="EM333" s="745"/>
      <c r="EN333" s="745"/>
      <c r="EO333" s="745"/>
      <c r="EP333" s="745"/>
      <c r="EQ333" s="745"/>
      <c r="ER333" s="745"/>
      <c r="ES333" s="745"/>
      <c r="ET333" s="745"/>
      <c r="EU333" s="745"/>
      <c r="EV333" s="745"/>
      <c r="EW333" s="745"/>
      <c r="EX333" s="745"/>
      <c r="EY333" s="745"/>
      <c r="EZ333" s="745"/>
      <c r="FA333" s="745"/>
      <c r="FB333" s="745"/>
      <c r="FC333" s="745"/>
      <c r="FD333" s="745"/>
      <c r="FE333" s="745"/>
      <c r="FF333" s="745"/>
      <c r="FG333" s="745"/>
      <c r="FH333" s="745"/>
      <c r="FI333" s="745"/>
      <c r="FJ333" s="745"/>
      <c r="FK333" s="745"/>
      <c r="FL333" s="745"/>
      <c r="FM333" s="745"/>
      <c r="FN333" s="745"/>
      <c r="FO333" s="745"/>
      <c r="FP333" s="745"/>
      <c r="FQ333" s="745"/>
      <c r="FR333" s="745"/>
      <c r="FS333" s="745"/>
      <c r="FT333" s="745"/>
      <c r="FU333" s="745"/>
      <c r="FV333" s="745"/>
      <c r="FW333" s="745"/>
      <c r="FX333" s="745"/>
      <c r="FY333" s="745"/>
      <c r="FZ333" s="745"/>
      <c r="GA333" s="745"/>
      <c r="GB333" s="745"/>
      <c r="GC333" s="745"/>
      <c r="GD333" s="745"/>
      <c r="GE333" s="745"/>
      <c r="GF333" s="745"/>
      <c r="GG333" s="745"/>
      <c r="GH333" s="745"/>
      <c r="GI333" s="745"/>
      <c r="GJ333" s="745"/>
      <c r="GK333" s="745"/>
      <c r="GL333" s="745"/>
      <c r="GM333" s="745"/>
      <c r="GN333" s="745"/>
      <c r="GO333" s="745"/>
      <c r="GP333" s="745"/>
      <c r="GQ333" s="745"/>
      <c r="GR333" s="745"/>
      <c r="GS333" s="745"/>
      <c r="GT333" s="745"/>
      <c r="GU333" s="745"/>
      <c r="GV333" s="745"/>
      <c r="GW333" s="745"/>
      <c r="GX333" s="745"/>
      <c r="GY333" s="745"/>
      <c r="GZ333" s="745"/>
      <c r="HA333" s="745"/>
      <c r="HB333" s="745"/>
      <c r="HC333" s="745"/>
      <c r="HD333" s="745"/>
      <c r="HE333" s="745"/>
      <c r="HF333" s="745"/>
      <c r="HG333" s="745"/>
      <c r="HH333" s="745"/>
      <c r="HI333" s="745"/>
      <c r="HJ333" s="745"/>
      <c r="HK333" s="745"/>
      <c r="HL333" s="745"/>
      <c r="HM333" s="745"/>
      <c r="HN333" s="745"/>
      <c r="HO333" s="745"/>
      <c r="HP333" s="745"/>
      <c r="HQ333" s="745"/>
      <c r="HR333" s="745"/>
      <c r="HS333" s="745"/>
      <c r="HT333" s="745"/>
      <c r="HU333" s="745"/>
      <c r="HV333" s="745"/>
      <c r="HW333" s="745"/>
      <c r="HX333" s="745"/>
      <c r="HY333" s="745"/>
      <c r="HZ333" s="745"/>
      <c r="IA333" s="745"/>
      <c r="IB333" s="745"/>
      <c r="IC333" s="745"/>
      <c r="ID333" s="745"/>
      <c r="IE333" s="745"/>
      <c r="IF333" s="745"/>
      <c r="IG333" s="745"/>
      <c r="IH333" s="745"/>
      <c r="II333" s="745"/>
      <c r="IJ333" s="745"/>
      <c r="IK333" s="745"/>
      <c r="IL333" s="745"/>
      <c r="IM333" s="745"/>
      <c r="IN333" s="745"/>
    </row>
    <row r="334" spans="1:248" ht="12.75">
      <c r="A334" s="758"/>
      <c r="B334" s="758"/>
      <c r="C334" s="758"/>
      <c r="D334" s="758"/>
      <c r="E334" s="750"/>
      <c r="F334" s="758"/>
      <c r="G334" s="758"/>
      <c r="H334" s="758"/>
      <c r="I334" s="750"/>
      <c r="J334" s="758"/>
      <c r="K334" s="758"/>
      <c r="L334" s="750"/>
      <c r="M334" s="758"/>
      <c r="N334" s="758"/>
      <c r="O334" s="750"/>
      <c r="P334" s="750"/>
      <c r="Q334" s="750"/>
      <c r="R334" s="750"/>
      <c r="S334" s="750"/>
      <c r="T334" s="750"/>
      <c r="U334" s="757"/>
      <c r="V334" s="753"/>
      <c r="W334" s="745"/>
      <c r="X334" s="745"/>
      <c r="Y334" s="753"/>
      <c r="Z334" s="745"/>
      <c r="AA334" s="745"/>
      <c r="AB334" s="745"/>
      <c r="AC334" s="745"/>
      <c r="AD334" s="745"/>
      <c r="AE334" s="745"/>
      <c r="AF334" s="745"/>
      <c r="AG334" s="745"/>
      <c r="AH334" s="745"/>
      <c r="AI334" s="745"/>
      <c r="AJ334" s="745"/>
      <c r="AK334" s="745"/>
      <c r="AL334" s="745"/>
      <c r="AM334" s="745"/>
      <c r="AN334" s="745"/>
      <c r="AO334" s="745"/>
      <c r="AP334" s="745"/>
      <c r="AQ334" s="745"/>
      <c r="AR334" s="745"/>
      <c r="AS334" s="745"/>
      <c r="AT334" s="745"/>
      <c r="AU334" s="745"/>
      <c r="AV334" s="745"/>
      <c r="AW334" s="745"/>
      <c r="AX334" s="745"/>
      <c r="AY334" s="745"/>
      <c r="AZ334" s="745"/>
      <c r="BA334" s="745"/>
      <c r="BB334" s="745"/>
      <c r="BC334" s="745"/>
      <c r="BD334" s="745"/>
      <c r="BE334" s="745"/>
      <c r="BF334" s="745"/>
      <c r="BG334" s="745"/>
      <c r="BH334" s="745"/>
      <c r="BI334" s="745"/>
      <c r="BJ334" s="745"/>
      <c r="BK334" s="745"/>
      <c r="BL334" s="745"/>
      <c r="BM334" s="745"/>
      <c r="BN334" s="745"/>
      <c r="BO334" s="745"/>
      <c r="BP334" s="745"/>
      <c r="BQ334" s="745"/>
      <c r="BR334" s="745"/>
      <c r="BS334" s="745"/>
      <c r="BT334" s="745"/>
      <c r="BU334" s="745"/>
      <c r="BV334" s="745"/>
      <c r="BW334" s="745"/>
      <c r="BX334" s="745"/>
      <c r="BY334" s="745"/>
      <c r="BZ334" s="745"/>
      <c r="CA334" s="745"/>
      <c r="CB334" s="745"/>
      <c r="CC334" s="745"/>
      <c r="CD334" s="745"/>
      <c r="CE334" s="745"/>
      <c r="CF334" s="745"/>
      <c r="CG334" s="745"/>
      <c r="CH334" s="745"/>
      <c r="CI334" s="745"/>
      <c r="CJ334" s="745"/>
      <c r="CK334" s="745"/>
      <c r="CL334" s="745"/>
      <c r="CM334" s="745"/>
      <c r="CN334" s="745"/>
      <c r="CO334" s="745"/>
      <c r="CP334" s="745"/>
      <c r="CQ334" s="745"/>
      <c r="CR334" s="745"/>
      <c r="CS334" s="745"/>
      <c r="CT334" s="745"/>
      <c r="CU334" s="745"/>
      <c r="CV334" s="745"/>
      <c r="CW334" s="745"/>
      <c r="CX334" s="745"/>
      <c r="CY334" s="745"/>
      <c r="CZ334" s="745"/>
      <c r="DA334" s="745"/>
      <c r="DB334" s="745"/>
      <c r="DC334" s="745"/>
      <c r="DD334" s="745"/>
      <c r="DE334" s="745"/>
      <c r="DF334" s="745"/>
      <c r="DG334" s="745"/>
      <c r="DH334" s="745"/>
      <c r="DI334" s="745"/>
      <c r="DJ334" s="745"/>
      <c r="DK334" s="745"/>
      <c r="DL334" s="745"/>
      <c r="DM334" s="745"/>
      <c r="DN334" s="745"/>
      <c r="DO334" s="745"/>
      <c r="DP334" s="745"/>
      <c r="DQ334" s="745"/>
      <c r="DR334" s="745"/>
      <c r="DS334" s="745"/>
      <c r="DT334" s="745"/>
      <c r="DU334" s="745"/>
      <c r="DV334" s="745"/>
      <c r="DW334" s="745"/>
      <c r="DX334" s="745"/>
      <c r="DY334" s="745"/>
      <c r="DZ334" s="745"/>
      <c r="EA334" s="745"/>
      <c r="EB334" s="745"/>
      <c r="EC334" s="745"/>
      <c r="ED334" s="745"/>
      <c r="EE334" s="745"/>
      <c r="EF334" s="745"/>
      <c r="EG334" s="745"/>
      <c r="EH334" s="745"/>
      <c r="EI334" s="745"/>
      <c r="EJ334" s="745"/>
      <c r="EK334" s="745"/>
      <c r="EL334" s="745"/>
      <c r="EM334" s="745"/>
      <c r="EN334" s="745"/>
      <c r="EO334" s="745"/>
      <c r="EP334" s="745"/>
      <c r="EQ334" s="745"/>
      <c r="ER334" s="745"/>
      <c r="ES334" s="745"/>
      <c r="ET334" s="745"/>
      <c r="EU334" s="745"/>
      <c r="EV334" s="745"/>
      <c r="EW334" s="745"/>
      <c r="EX334" s="745"/>
      <c r="EY334" s="745"/>
      <c r="EZ334" s="745"/>
      <c r="FA334" s="745"/>
      <c r="FB334" s="745"/>
      <c r="FC334" s="745"/>
      <c r="FD334" s="745"/>
      <c r="FE334" s="745"/>
      <c r="FF334" s="745"/>
      <c r="FG334" s="745"/>
      <c r="FH334" s="745"/>
      <c r="FI334" s="745"/>
      <c r="FJ334" s="745"/>
      <c r="FK334" s="745"/>
      <c r="FL334" s="745"/>
      <c r="FM334" s="745"/>
      <c r="FN334" s="745"/>
      <c r="FO334" s="745"/>
      <c r="FP334" s="745"/>
      <c r="FQ334" s="745"/>
      <c r="FR334" s="745"/>
      <c r="FS334" s="745"/>
      <c r="FT334" s="745"/>
      <c r="FU334" s="745"/>
      <c r="FV334" s="745"/>
      <c r="FW334" s="745"/>
      <c r="FX334" s="745"/>
      <c r="FY334" s="745"/>
      <c r="FZ334" s="745"/>
      <c r="GA334" s="745"/>
      <c r="GB334" s="745"/>
      <c r="GC334" s="745"/>
      <c r="GD334" s="745"/>
      <c r="GE334" s="745"/>
      <c r="GF334" s="745"/>
      <c r="GG334" s="745"/>
      <c r="GH334" s="745"/>
      <c r="GI334" s="745"/>
      <c r="GJ334" s="745"/>
      <c r="GK334" s="745"/>
      <c r="GL334" s="745"/>
      <c r="GM334" s="745"/>
      <c r="GN334" s="745"/>
      <c r="GO334" s="745"/>
      <c r="GP334" s="745"/>
      <c r="GQ334" s="745"/>
      <c r="GR334" s="745"/>
      <c r="GS334" s="745"/>
      <c r="GT334" s="745"/>
      <c r="GU334" s="745"/>
      <c r="GV334" s="745"/>
      <c r="GW334" s="745"/>
      <c r="GX334" s="745"/>
      <c r="GY334" s="745"/>
      <c r="GZ334" s="745"/>
      <c r="HA334" s="745"/>
      <c r="HB334" s="745"/>
      <c r="HC334" s="745"/>
      <c r="HD334" s="745"/>
      <c r="HE334" s="745"/>
      <c r="HF334" s="745"/>
      <c r="HG334" s="745"/>
      <c r="HH334" s="745"/>
      <c r="HI334" s="745"/>
      <c r="HJ334" s="745"/>
      <c r="HK334" s="745"/>
      <c r="HL334" s="745"/>
      <c r="HM334" s="745"/>
      <c r="HN334" s="745"/>
      <c r="HO334" s="745"/>
      <c r="HP334" s="745"/>
      <c r="HQ334" s="745"/>
      <c r="HR334" s="745"/>
      <c r="HS334" s="745"/>
      <c r="HT334" s="745"/>
      <c r="HU334" s="745"/>
      <c r="HV334" s="745"/>
      <c r="HW334" s="745"/>
      <c r="HX334" s="745"/>
      <c r="HY334" s="745"/>
      <c r="HZ334" s="745"/>
      <c r="IA334" s="745"/>
      <c r="IB334" s="745"/>
      <c r="IC334" s="745"/>
      <c r="ID334" s="745"/>
      <c r="IE334" s="745"/>
      <c r="IF334" s="745"/>
      <c r="IG334" s="745"/>
      <c r="IH334" s="745"/>
      <c r="II334" s="745"/>
      <c r="IJ334" s="745"/>
      <c r="IK334" s="745"/>
      <c r="IL334" s="745"/>
      <c r="IM334" s="745"/>
      <c r="IN334" s="745"/>
    </row>
    <row r="335" spans="1:248" ht="12.75">
      <c r="A335" s="758"/>
      <c r="B335" s="758"/>
      <c r="C335" s="758"/>
      <c r="D335" s="758"/>
      <c r="E335" s="750"/>
      <c r="F335" s="758"/>
      <c r="G335" s="758"/>
      <c r="H335" s="758"/>
      <c r="I335" s="750"/>
      <c r="J335" s="758"/>
      <c r="K335" s="758"/>
      <c r="L335" s="750"/>
      <c r="M335" s="758"/>
      <c r="N335" s="758"/>
      <c r="O335" s="750"/>
      <c r="P335" s="750"/>
      <c r="Q335" s="750"/>
      <c r="R335" s="750"/>
      <c r="S335" s="750"/>
      <c r="T335" s="750"/>
      <c r="U335" s="757"/>
      <c r="V335" s="753"/>
      <c r="W335" s="745"/>
      <c r="X335" s="745"/>
      <c r="Y335" s="753"/>
      <c r="Z335" s="745"/>
      <c r="AA335" s="745"/>
      <c r="AB335" s="745"/>
      <c r="AC335" s="745"/>
      <c r="AD335" s="745"/>
      <c r="AE335" s="745"/>
      <c r="AF335" s="745"/>
      <c r="AG335" s="745"/>
      <c r="AH335" s="745"/>
      <c r="AI335" s="745"/>
      <c r="AJ335" s="745"/>
      <c r="AK335" s="745"/>
      <c r="AL335" s="745"/>
      <c r="AM335" s="745"/>
      <c r="AN335" s="745"/>
      <c r="AO335" s="745"/>
      <c r="AP335" s="745"/>
      <c r="AQ335" s="745"/>
      <c r="AR335" s="745"/>
      <c r="AS335" s="745"/>
      <c r="AT335" s="745"/>
      <c r="AU335" s="745"/>
      <c r="AV335" s="745"/>
      <c r="AW335" s="745"/>
      <c r="AX335" s="745"/>
      <c r="AY335" s="745"/>
      <c r="AZ335" s="745"/>
      <c r="BA335" s="745"/>
      <c r="BB335" s="745"/>
      <c r="BC335" s="745"/>
      <c r="BD335" s="745"/>
      <c r="BE335" s="745"/>
      <c r="BF335" s="745"/>
      <c r="BG335" s="745"/>
      <c r="BH335" s="745"/>
      <c r="BI335" s="745"/>
      <c r="BJ335" s="745"/>
      <c r="BK335" s="745"/>
      <c r="BL335" s="745"/>
      <c r="BM335" s="745"/>
      <c r="BN335" s="745"/>
      <c r="BO335" s="745"/>
      <c r="BP335" s="745"/>
      <c r="BQ335" s="745"/>
      <c r="BR335" s="745"/>
      <c r="BS335" s="745"/>
      <c r="BT335" s="745"/>
      <c r="BU335" s="745"/>
      <c r="BV335" s="745"/>
      <c r="BW335" s="745"/>
      <c r="BX335" s="745"/>
      <c r="BY335" s="745"/>
      <c r="BZ335" s="745"/>
      <c r="CA335" s="745"/>
      <c r="CB335" s="745"/>
      <c r="CC335" s="745"/>
      <c r="CD335" s="745"/>
      <c r="CE335" s="745"/>
      <c r="CF335" s="745"/>
      <c r="CG335" s="745"/>
      <c r="CH335" s="745"/>
      <c r="CI335" s="745"/>
      <c r="CJ335" s="745"/>
      <c r="CK335" s="745"/>
      <c r="CL335" s="745"/>
      <c r="CM335" s="745"/>
      <c r="CN335" s="745"/>
      <c r="CO335" s="745"/>
      <c r="CP335" s="745"/>
      <c r="CQ335" s="745"/>
      <c r="CR335" s="745"/>
      <c r="CS335" s="745"/>
      <c r="CT335" s="745"/>
      <c r="CU335" s="745"/>
      <c r="CV335" s="745"/>
      <c r="CW335" s="745"/>
      <c r="CX335" s="745"/>
      <c r="CY335" s="745"/>
      <c r="CZ335" s="745"/>
      <c r="DA335" s="745"/>
      <c r="DB335" s="745"/>
      <c r="DC335" s="745"/>
      <c r="DD335" s="745"/>
      <c r="DE335" s="745"/>
      <c r="DF335" s="745"/>
      <c r="DG335" s="745"/>
      <c r="DH335" s="745"/>
      <c r="DI335" s="745"/>
      <c r="DJ335" s="745"/>
      <c r="DK335" s="745"/>
      <c r="DL335" s="745"/>
      <c r="DM335" s="745"/>
      <c r="DN335" s="745"/>
      <c r="DO335" s="745"/>
      <c r="DP335" s="745"/>
      <c r="DQ335" s="745"/>
      <c r="DR335" s="745"/>
      <c r="DS335" s="745"/>
      <c r="DT335" s="745"/>
      <c r="DU335" s="745"/>
      <c r="DV335" s="745"/>
      <c r="DW335" s="745"/>
      <c r="DX335" s="745"/>
      <c r="DY335" s="745"/>
      <c r="DZ335" s="745"/>
      <c r="EA335" s="745"/>
      <c r="EB335" s="745"/>
      <c r="EC335" s="745"/>
      <c r="ED335" s="745"/>
      <c r="EE335" s="745"/>
      <c r="EF335" s="745"/>
      <c r="EG335" s="745"/>
      <c r="EH335" s="745"/>
      <c r="EI335" s="745"/>
      <c r="EJ335" s="745"/>
      <c r="EK335" s="745"/>
      <c r="EL335" s="745"/>
      <c r="EM335" s="745"/>
      <c r="EN335" s="745"/>
      <c r="EO335" s="745"/>
      <c r="EP335" s="745"/>
      <c r="EQ335" s="745"/>
      <c r="ER335" s="745"/>
      <c r="ES335" s="745"/>
      <c r="ET335" s="745"/>
      <c r="EU335" s="745"/>
      <c r="EV335" s="745"/>
      <c r="EW335" s="745"/>
      <c r="EX335" s="745"/>
      <c r="EY335" s="745"/>
      <c r="EZ335" s="745"/>
      <c r="FA335" s="745"/>
      <c r="FB335" s="745"/>
      <c r="FC335" s="745"/>
      <c r="FD335" s="745"/>
      <c r="FE335" s="745"/>
      <c r="FF335" s="745"/>
      <c r="FG335" s="745"/>
      <c r="FH335" s="745"/>
      <c r="FI335" s="745"/>
      <c r="FJ335" s="745"/>
      <c r="FK335" s="745"/>
      <c r="FL335" s="745"/>
      <c r="FM335" s="745"/>
      <c r="FN335" s="745"/>
      <c r="FO335" s="745"/>
      <c r="FP335" s="745"/>
      <c r="FQ335" s="745"/>
      <c r="FR335" s="745"/>
      <c r="FS335" s="745"/>
      <c r="FT335" s="745"/>
      <c r="FU335" s="745"/>
      <c r="FV335" s="745"/>
      <c r="FW335" s="745"/>
      <c r="FX335" s="745"/>
      <c r="FY335" s="745"/>
      <c r="FZ335" s="745"/>
      <c r="GA335" s="745"/>
      <c r="GB335" s="745"/>
      <c r="GC335" s="745"/>
      <c r="GD335" s="745"/>
      <c r="GE335" s="745"/>
      <c r="GF335" s="745"/>
      <c r="GG335" s="745"/>
      <c r="GH335" s="745"/>
      <c r="GI335" s="745"/>
      <c r="GJ335" s="745"/>
      <c r="GK335" s="745"/>
      <c r="GL335" s="745"/>
      <c r="GM335" s="745"/>
      <c r="GN335" s="745"/>
      <c r="GO335" s="745"/>
      <c r="GP335" s="745"/>
      <c r="GQ335" s="745"/>
      <c r="GR335" s="745"/>
      <c r="GS335" s="745"/>
      <c r="GT335" s="745"/>
      <c r="GU335" s="745"/>
      <c r="GV335" s="745"/>
      <c r="GW335" s="745"/>
      <c r="GX335" s="745"/>
      <c r="GY335" s="745"/>
      <c r="GZ335" s="745"/>
      <c r="HA335" s="745"/>
      <c r="HB335" s="745"/>
      <c r="HC335" s="745"/>
      <c r="HD335" s="745"/>
      <c r="HE335" s="745"/>
      <c r="HF335" s="745"/>
      <c r="HG335" s="745"/>
      <c r="HH335" s="745"/>
      <c r="HI335" s="745"/>
      <c r="HJ335" s="745"/>
      <c r="HK335" s="745"/>
      <c r="HL335" s="745"/>
      <c r="HM335" s="745"/>
      <c r="HN335" s="745"/>
      <c r="HO335" s="745"/>
      <c r="HP335" s="745"/>
      <c r="HQ335" s="745"/>
      <c r="HR335" s="745"/>
      <c r="HS335" s="745"/>
      <c r="HT335" s="745"/>
      <c r="HU335" s="745"/>
      <c r="HV335" s="745"/>
      <c r="HW335" s="745"/>
      <c r="HX335" s="745"/>
      <c r="HY335" s="745"/>
      <c r="HZ335" s="745"/>
      <c r="IA335" s="745"/>
      <c r="IB335" s="745"/>
      <c r="IC335" s="745"/>
      <c r="ID335" s="745"/>
      <c r="IE335" s="745"/>
      <c r="IF335" s="745"/>
      <c r="IG335" s="745"/>
      <c r="IH335" s="745"/>
      <c r="II335" s="745"/>
      <c r="IJ335" s="745"/>
      <c r="IK335" s="745"/>
      <c r="IL335" s="745"/>
      <c r="IM335" s="745"/>
      <c r="IN335" s="745"/>
    </row>
    <row r="336" spans="1:248" ht="12.75">
      <c r="A336" s="758"/>
      <c r="B336" s="758"/>
      <c r="C336" s="758"/>
      <c r="D336" s="758"/>
      <c r="E336" s="750"/>
      <c r="F336" s="758"/>
      <c r="G336" s="758"/>
      <c r="H336" s="758"/>
      <c r="I336" s="750"/>
      <c r="J336" s="758"/>
      <c r="K336" s="758"/>
      <c r="L336" s="750"/>
      <c r="M336" s="758"/>
      <c r="N336" s="758"/>
      <c r="O336" s="750"/>
      <c r="P336" s="750"/>
      <c r="Q336" s="750"/>
      <c r="R336" s="750"/>
      <c r="S336" s="750"/>
      <c r="T336" s="750"/>
      <c r="U336" s="757"/>
      <c r="V336" s="753"/>
      <c r="W336" s="745"/>
      <c r="X336" s="745"/>
      <c r="Y336" s="753"/>
      <c r="Z336" s="745"/>
      <c r="AA336" s="745"/>
      <c r="AB336" s="745"/>
      <c r="AC336" s="745"/>
      <c r="AD336" s="745"/>
      <c r="AE336" s="745"/>
      <c r="AF336" s="745"/>
      <c r="AG336" s="745"/>
      <c r="AH336" s="745"/>
      <c r="AI336" s="745"/>
      <c r="AJ336" s="745"/>
      <c r="AK336" s="745"/>
      <c r="AL336" s="745"/>
      <c r="AM336" s="745"/>
      <c r="AN336" s="745"/>
      <c r="AO336" s="745"/>
      <c r="AP336" s="745"/>
      <c r="AQ336" s="745"/>
      <c r="AR336" s="745"/>
      <c r="AS336" s="745"/>
      <c r="AT336" s="745"/>
      <c r="AU336" s="745"/>
      <c r="AV336" s="745"/>
      <c r="AW336" s="745"/>
      <c r="AX336" s="745"/>
      <c r="AY336" s="745"/>
      <c r="AZ336" s="745"/>
      <c r="BA336" s="745"/>
      <c r="BB336" s="745"/>
      <c r="BC336" s="745"/>
      <c r="BD336" s="745"/>
      <c r="BE336" s="745"/>
      <c r="BF336" s="745"/>
      <c r="BG336" s="745"/>
      <c r="BH336" s="745"/>
      <c r="BI336" s="745"/>
      <c r="BJ336" s="745"/>
      <c r="BK336" s="745"/>
      <c r="BL336" s="745"/>
      <c r="BM336" s="745"/>
      <c r="BN336" s="745"/>
      <c r="BO336" s="745"/>
      <c r="BP336" s="745"/>
      <c r="BQ336" s="745"/>
      <c r="BR336" s="745"/>
      <c r="BS336" s="745"/>
      <c r="BT336" s="745"/>
      <c r="BU336" s="745"/>
      <c r="BV336" s="745"/>
      <c r="BW336" s="745"/>
      <c r="BX336" s="745"/>
      <c r="BY336" s="745"/>
      <c r="BZ336" s="745"/>
      <c r="CA336" s="745"/>
      <c r="CB336" s="745"/>
      <c r="CC336" s="745"/>
      <c r="CD336" s="745"/>
      <c r="CE336" s="745"/>
      <c r="CF336" s="745"/>
      <c r="CG336" s="745"/>
      <c r="CH336" s="745"/>
      <c r="CI336" s="745"/>
      <c r="CJ336" s="745"/>
      <c r="CK336" s="745"/>
      <c r="CL336" s="745"/>
      <c r="CM336" s="745"/>
      <c r="CN336" s="745"/>
      <c r="CO336" s="745"/>
      <c r="CP336" s="745"/>
      <c r="CQ336" s="745"/>
      <c r="CR336" s="745"/>
      <c r="CS336" s="745"/>
      <c r="CT336" s="745"/>
      <c r="CU336" s="745"/>
      <c r="CV336" s="745"/>
      <c r="CW336" s="745"/>
      <c r="CX336" s="745"/>
      <c r="CY336" s="745"/>
      <c r="CZ336" s="745"/>
      <c r="DA336" s="745"/>
      <c r="DB336" s="745"/>
      <c r="DC336" s="745"/>
      <c r="DD336" s="745"/>
      <c r="DE336" s="745"/>
      <c r="DF336" s="745"/>
      <c r="DG336" s="745"/>
      <c r="DH336" s="745"/>
      <c r="DI336" s="745"/>
      <c r="DJ336" s="745"/>
      <c r="DK336" s="745"/>
      <c r="DL336" s="745"/>
      <c r="DM336" s="745"/>
      <c r="DN336" s="745"/>
      <c r="DO336" s="745"/>
      <c r="DP336" s="745"/>
      <c r="DQ336" s="745"/>
      <c r="DR336" s="745"/>
      <c r="DS336" s="745"/>
      <c r="DT336" s="745"/>
      <c r="DU336" s="745"/>
      <c r="DV336" s="745"/>
      <c r="DW336" s="745"/>
      <c r="DX336" s="745"/>
      <c r="DY336" s="745"/>
      <c r="DZ336" s="745"/>
      <c r="EA336" s="745"/>
      <c r="EB336" s="745"/>
      <c r="EC336" s="745"/>
      <c r="ED336" s="745"/>
      <c r="EE336" s="745"/>
      <c r="EF336" s="745"/>
      <c r="EG336" s="745"/>
      <c r="EH336" s="745"/>
      <c r="EI336" s="745"/>
      <c r="EJ336" s="745"/>
      <c r="EK336" s="745"/>
      <c r="EL336" s="745"/>
      <c r="EM336" s="745"/>
      <c r="EN336" s="745"/>
      <c r="EO336" s="745"/>
      <c r="EP336" s="745"/>
      <c r="EQ336" s="745"/>
      <c r="ER336" s="745"/>
      <c r="ES336" s="745"/>
      <c r="ET336" s="745"/>
      <c r="EU336" s="745"/>
      <c r="EV336" s="745"/>
      <c r="EW336" s="745"/>
      <c r="EX336" s="745"/>
      <c r="EY336" s="745"/>
      <c r="EZ336" s="745"/>
      <c r="FA336" s="745"/>
      <c r="FB336" s="745"/>
      <c r="FC336" s="745"/>
      <c r="FD336" s="745"/>
      <c r="FE336" s="745"/>
      <c r="FF336" s="745"/>
      <c r="FG336" s="745"/>
      <c r="FH336" s="745"/>
      <c r="FI336" s="745"/>
      <c r="FJ336" s="745"/>
      <c r="FK336" s="745"/>
      <c r="FL336" s="745"/>
      <c r="FM336" s="745"/>
      <c r="FN336" s="745"/>
      <c r="FO336" s="745"/>
      <c r="FP336" s="745"/>
      <c r="FQ336" s="745"/>
      <c r="FR336" s="745"/>
      <c r="FS336" s="745"/>
      <c r="FT336" s="745"/>
      <c r="FU336" s="745"/>
      <c r="FV336" s="745"/>
      <c r="FW336" s="745"/>
      <c r="FX336" s="745"/>
      <c r="FY336" s="745"/>
      <c r="FZ336" s="745"/>
      <c r="GA336" s="745"/>
      <c r="GB336" s="745"/>
      <c r="GC336" s="745"/>
      <c r="GD336" s="745"/>
      <c r="GE336" s="745"/>
      <c r="GF336" s="745"/>
      <c r="GG336" s="745"/>
      <c r="GH336" s="745"/>
      <c r="GI336" s="745"/>
      <c r="GJ336" s="745"/>
      <c r="GK336" s="745"/>
      <c r="GL336" s="745"/>
      <c r="GM336" s="745"/>
      <c r="GN336" s="745"/>
      <c r="GO336" s="745"/>
      <c r="GP336" s="745"/>
      <c r="GQ336" s="745"/>
      <c r="GR336" s="745"/>
      <c r="GS336" s="745"/>
      <c r="GT336" s="745"/>
      <c r="GU336" s="745"/>
      <c r="GV336" s="745"/>
      <c r="GW336" s="745"/>
      <c r="GX336" s="745"/>
      <c r="GY336" s="745"/>
      <c r="GZ336" s="745"/>
      <c r="HA336" s="745"/>
      <c r="HB336" s="745"/>
      <c r="HC336" s="745"/>
      <c r="HD336" s="745"/>
      <c r="HE336" s="745"/>
      <c r="HF336" s="745"/>
      <c r="HG336" s="745"/>
      <c r="HH336" s="745"/>
      <c r="HI336" s="745"/>
      <c r="HJ336" s="745"/>
      <c r="HK336" s="745"/>
      <c r="HL336" s="745"/>
      <c r="HM336" s="745"/>
      <c r="HN336" s="745"/>
      <c r="HO336" s="745"/>
      <c r="HP336" s="745"/>
      <c r="HQ336" s="745"/>
      <c r="HR336" s="745"/>
      <c r="HS336" s="745"/>
      <c r="HT336" s="745"/>
      <c r="HU336" s="745"/>
      <c r="HV336" s="745"/>
      <c r="HW336" s="745"/>
      <c r="HX336" s="745"/>
      <c r="HY336" s="745"/>
      <c r="HZ336" s="745"/>
      <c r="IA336" s="745"/>
      <c r="IB336" s="745"/>
      <c r="IC336" s="745"/>
      <c r="ID336" s="745"/>
      <c r="IE336" s="745"/>
      <c r="IF336" s="745"/>
      <c r="IG336" s="745"/>
      <c r="IH336" s="745"/>
      <c r="II336" s="745"/>
      <c r="IJ336" s="745"/>
      <c r="IK336" s="745"/>
      <c r="IL336" s="745"/>
      <c r="IM336" s="745"/>
      <c r="IN336" s="745"/>
    </row>
    <row r="337" spans="1:248" ht="12.75">
      <c r="A337" s="758"/>
      <c r="B337" s="758"/>
      <c r="C337" s="758"/>
      <c r="D337" s="758"/>
      <c r="E337" s="750"/>
      <c r="F337" s="758"/>
      <c r="G337" s="758"/>
      <c r="H337" s="758"/>
      <c r="I337" s="750"/>
      <c r="J337" s="758"/>
      <c r="K337" s="758"/>
      <c r="L337" s="750"/>
      <c r="M337" s="758"/>
      <c r="N337" s="758"/>
      <c r="O337" s="750"/>
      <c r="P337" s="750"/>
      <c r="Q337" s="750"/>
      <c r="R337" s="750"/>
      <c r="S337" s="750"/>
      <c r="T337" s="750"/>
      <c r="U337" s="757"/>
      <c r="V337" s="753"/>
      <c r="W337" s="745"/>
      <c r="X337" s="745"/>
      <c r="Y337" s="753"/>
      <c r="Z337" s="745"/>
      <c r="AA337" s="745"/>
      <c r="AB337" s="745"/>
      <c r="AC337" s="745"/>
      <c r="AD337" s="745"/>
      <c r="AE337" s="745"/>
      <c r="AF337" s="745"/>
      <c r="AG337" s="745"/>
      <c r="AH337" s="745"/>
      <c r="AI337" s="745"/>
      <c r="AJ337" s="745"/>
      <c r="AK337" s="745"/>
      <c r="AL337" s="745"/>
      <c r="AM337" s="745"/>
      <c r="AN337" s="745"/>
      <c r="AO337" s="745"/>
      <c r="AP337" s="745"/>
      <c r="AQ337" s="745"/>
      <c r="AR337" s="745"/>
      <c r="AS337" s="745"/>
      <c r="AT337" s="745"/>
      <c r="AU337" s="745"/>
      <c r="AV337" s="745"/>
      <c r="AW337" s="745"/>
      <c r="AX337" s="745"/>
      <c r="AY337" s="745"/>
      <c r="AZ337" s="745"/>
      <c r="BA337" s="745"/>
      <c r="BB337" s="745"/>
      <c r="BC337" s="745"/>
      <c r="BD337" s="745"/>
      <c r="BE337" s="745"/>
      <c r="BF337" s="745"/>
      <c r="BG337" s="745"/>
      <c r="BH337" s="745"/>
      <c r="BI337" s="745"/>
      <c r="BJ337" s="745"/>
      <c r="BK337" s="745"/>
      <c r="BL337" s="745"/>
      <c r="BM337" s="745"/>
      <c r="BN337" s="745"/>
      <c r="BO337" s="745"/>
      <c r="BP337" s="745"/>
      <c r="BQ337" s="745"/>
      <c r="BR337" s="745"/>
      <c r="BS337" s="745"/>
      <c r="BT337" s="745"/>
      <c r="BU337" s="745"/>
      <c r="BV337" s="745"/>
      <c r="BW337" s="745"/>
      <c r="BX337" s="745"/>
      <c r="BY337" s="745"/>
      <c r="BZ337" s="745"/>
      <c r="CA337" s="745"/>
      <c r="CB337" s="745"/>
      <c r="CC337" s="745"/>
      <c r="CD337" s="745"/>
      <c r="CE337" s="745"/>
      <c r="CF337" s="745"/>
      <c r="CG337" s="745"/>
      <c r="CH337" s="745"/>
      <c r="CI337" s="745"/>
      <c r="CJ337" s="745"/>
      <c r="CK337" s="745"/>
      <c r="CL337" s="745"/>
      <c r="CM337" s="745"/>
      <c r="CN337" s="745"/>
      <c r="CO337" s="745"/>
      <c r="CP337" s="745"/>
      <c r="CQ337" s="745"/>
      <c r="CR337" s="745"/>
      <c r="CS337" s="745"/>
      <c r="CT337" s="745"/>
      <c r="CU337" s="745"/>
      <c r="CV337" s="745"/>
      <c r="CW337" s="745"/>
      <c r="CX337" s="745"/>
      <c r="CY337" s="745"/>
      <c r="CZ337" s="745"/>
      <c r="DA337" s="745"/>
      <c r="DB337" s="745"/>
      <c r="DC337" s="745"/>
      <c r="DD337" s="745"/>
      <c r="DE337" s="745"/>
      <c r="DF337" s="745"/>
      <c r="DG337" s="745"/>
      <c r="DH337" s="745"/>
      <c r="DI337" s="745"/>
      <c r="DJ337" s="745"/>
      <c r="DK337" s="745"/>
      <c r="DL337" s="745"/>
      <c r="DM337" s="745"/>
      <c r="DN337" s="745"/>
      <c r="DO337" s="745"/>
      <c r="DP337" s="745"/>
      <c r="DQ337" s="745"/>
      <c r="DR337" s="745"/>
      <c r="DS337" s="745"/>
      <c r="DT337" s="745"/>
      <c r="DU337" s="745"/>
      <c r="DV337" s="745"/>
      <c r="DW337" s="745"/>
      <c r="DX337" s="745"/>
      <c r="DY337" s="745"/>
      <c r="DZ337" s="745"/>
      <c r="EA337" s="745"/>
      <c r="EB337" s="745"/>
      <c r="EC337" s="745"/>
      <c r="ED337" s="745"/>
      <c r="EE337" s="745"/>
      <c r="EF337" s="745"/>
      <c r="EG337" s="745"/>
      <c r="EH337" s="745"/>
      <c r="EI337" s="745"/>
      <c r="EJ337" s="745"/>
      <c r="EK337" s="745"/>
      <c r="EL337" s="745"/>
      <c r="EM337" s="745"/>
      <c r="EN337" s="745"/>
      <c r="EO337" s="745"/>
      <c r="EP337" s="745"/>
      <c r="EQ337" s="745"/>
      <c r="ER337" s="745"/>
      <c r="ES337" s="745"/>
      <c r="ET337" s="745"/>
      <c r="EU337" s="745"/>
      <c r="EV337" s="745"/>
      <c r="EW337" s="745"/>
      <c r="EX337" s="745"/>
      <c r="EY337" s="745"/>
      <c r="EZ337" s="745"/>
      <c r="FA337" s="745"/>
      <c r="FB337" s="745"/>
      <c r="FC337" s="745"/>
      <c r="FD337" s="745"/>
      <c r="FE337" s="745"/>
      <c r="FF337" s="745"/>
      <c r="FG337" s="745"/>
      <c r="FH337" s="745"/>
      <c r="FI337" s="745"/>
      <c r="FJ337" s="745"/>
      <c r="FK337" s="745"/>
      <c r="FL337" s="745"/>
      <c r="FM337" s="745"/>
      <c r="FN337" s="745"/>
      <c r="FO337" s="745"/>
      <c r="FP337" s="745"/>
      <c r="FQ337" s="745"/>
      <c r="FR337" s="745"/>
      <c r="FS337" s="745"/>
      <c r="FT337" s="745"/>
      <c r="FU337" s="745"/>
      <c r="FV337" s="745"/>
      <c r="FW337" s="745"/>
      <c r="FX337" s="745"/>
      <c r="FY337" s="745"/>
      <c r="FZ337" s="745"/>
      <c r="GA337" s="745"/>
      <c r="GB337" s="745"/>
      <c r="GC337" s="745"/>
      <c r="GD337" s="745"/>
      <c r="GE337" s="745"/>
      <c r="GF337" s="745"/>
      <c r="GG337" s="745"/>
      <c r="GH337" s="745"/>
      <c r="GI337" s="745"/>
      <c r="GJ337" s="745"/>
      <c r="GK337" s="745"/>
      <c r="GL337" s="745"/>
      <c r="GM337" s="745"/>
      <c r="GN337" s="745"/>
      <c r="GO337" s="745"/>
      <c r="GP337" s="745"/>
      <c r="GQ337" s="745"/>
      <c r="GR337" s="745"/>
      <c r="GS337" s="745"/>
      <c r="GT337" s="745"/>
      <c r="GU337" s="745"/>
      <c r="GV337" s="745"/>
      <c r="GW337" s="745"/>
      <c r="GX337" s="745"/>
      <c r="GY337" s="745"/>
      <c r="GZ337" s="745"/>
      <c r="HA337" s="745"/>
      <c r="HB337" s="745"/>
      <c r="HC337" s="745"/>
      <c r="HD337" s="745"/>
      <c r="HE337" s="745"/>
      <c r="HF337" s="745"/>
      <c r="HG337" s="745"/>
      <c r="HH337" s="745"/>
      <c r="HI337" s="745"/>
      <c r="HJ337" s="745"/>
      <c r="HK337" s="745"/>
      <c r="HL337" s="745"/>
      <c r="HM337" s="745"/>
      <c r="HN337" s="745"/>
      <c r="HO337" s="745"/>
      <c r="HP337" s="745"/>
      <c r="HQ337" s="745"/>
      <c r="HR337" s="745"/>
      <c r="HS337" s="745"/>
      <c r="HT337" s="745"/>
      <c r="HU337" s="745"/>
      <c r="HV337" s="745"/>
      <c r="HW337" s="745"/>
      <c r="HX337" s="745"/>
      <c r="HY337" s="745"/>
      <c r="HZ337" s="745"/>
      <c r="IA337" s="745"/>
      <c r="IB337" s="745"/>
      <c r="IC337" s="745"/>
      <c r="ID337" s="745"/>
      <c r="IE337" s="745"/>
      <c r="IF337" s="745"/>
      <c r="IG337" s="745"/>
      <c r="IH337" s="745"/>
      <c r="II337" s="745"/>
      <c r="IJ337" s="745"/>
      <c r="IK337" s="745"/>
      <c r="IL337" s="745"/>
      <c r="IM337" s="745"/>
      <c r="IN337" s="745"/>
    </row>
    <row r="338" spans="1:248" ht="12.75">
      <c r="A338" s="758"/>
      <c r="B338" s="758"/>
      <c r="C338" s="758"/>
      <c r="D338" s="758"/>
      <c r="E338" s="750"/>
      <c r="F338" s="758"/>
      <c r="G338" s="758"/>
      <c r="H338" s="758"/>
      <c r="I338" s="750"/>
      <c r="J338" s="758"/>
      <c r="K338" s="758"/>
      <c r="L338" s="750"/>
      <c r="M338" s="758"/>
      <c r="N338" s="758"/>
      <c r="O338" s="750"/>
      <c r="P338" s="750"/>
      <c r="Q338" s="750"/>
      <c r="R338" s="750"/>
      <c r="S338" s="750"/>
      <c r="T338" s="750"/>
      <c r="U338" s="757"/>
      <c r="V338" s="753"/>
      <c r="W338" s="745"/>
      <c r="X338" s="745"/>
      <c r="Y338" s="753"/>
      <c r="Z338" s="745"/>
      <c r="AA338" s="745"/>
      <c r="AB338" s="745"/>
      <c r="AC338" s="745"/>
      <c r="AD338" s="745"/>
      <c r="AE338" s="745"/>
      <c r="AF338" s="745"/>
      <c r="AG338" s="745"/>
      <c r="AH338" s="745"/>
      <c r="AI338" s="745"/>
      <c r="AJ338" s="745"/>
      <c r="AK338" s="745"/>
      <c r="AL338" s="745"/>
      <c r="AM338" s="745"/>
      <c r="AN338" s="745"/>
      <c r="AO338" s="745"/>
      <c r="AP338" s="745"/>
      <c r="AQ338" s="745"/>
      <c r="AR338" s="745"/>
      <c r="AS338" s="745"/>
      <c r="AT338" s="745"/>
      <c r="AU338" s="745"/>
      <c r="AV338" s="745"/>
      <c r="AW338" s="745"/>
      <c r="AX338" s="745"/>
      <c r="AY338" s="745"/>
      <c r="AZ338" s="745"/>
      <c r="BA338" s="745"/>
      <c r="BB338" s="745"/>
      <c r="BC338" s="745"/>
      <c r="BD338" s="745"/>
      <c r="BE338" s="745"/>
      <c r="BF338" s="745"/>
      <c r="BG338" s="745"/>
      <c r="BH338" s="745"/>
      <c r="BI338" s="745"/>
      <c r="BJ338" s="745"/>
      <c r="BK338" s="745"/>
      <c r="BL338" s="745"/>
      <c r="BM338" s="745"/>
      <c r="BN338" s="745"/>
      <c r="BO338" s="745"/>
      <c r="BP338" s="745"/>
      <c r="BQ338" s="745"/>
      <c r="BR338" s="745"/>
      <c r="BS338" s="745"/>
      <c r="BT338" s="745"/>
      <c r="BU338" s="745"/>
      <c r="BV338" s="745"/>
      <c r="BW338" s="745"/>
      <c r="BX338" s="745"/>
      <c r="BY338" s="745"/>
      <c r="BZ338" s="745"/>
      <c r="CA338" s="745"/>
      <c r="CB338" s="745"/>
      <c r="CC338" s="745"/>
      <c r="CD338" s="745"/>
      <c r="CE338" s="745"/>
      <c r="CF338" s="745"/>
      <c r="CG338" s="745"/>
      <c r="CH338" s="745"/>
      <c r="CI338" s="745"/>
      <c r="CJ338" s="745"/>
      <c r="CK338" s="745"/>
      <c r="CL338" s="745"/>
      <c r="CM338" s="745"/>
      <c r="CN338" s="745"/>
      <c r="CO338" s="745"/>
      <c r="CP338" s="745"/>
      <c r="CQ338" s="745"/>
      <c r="CR338" s="745"/>
      <c r="CS338" s="745"/>
      <c r="CT338" s="745"/>
      <c r="CU338" s="745"/>
      <c r="CV338" s="745"/>
      <c r="CW338" s="745"/>
      <c r="CX338" s="745"/>
      <c r="CY338" s="745"/>
      <c r="CZ338" s="745"/>
      <c r="DA338" s="745"/>
      <c r="DB338" s="745"/>
      <c r="DC338" s="745"/>
      <c r="DD338" s="745"/>
      <c r="DE338" s="745"/>
      <c r="DF338" s="745"/>
      <c r="DG338" s="745"/>
      <c r="DH338" s="745"/>
      <c r="DI338" s="745"/>
      <c r="DJ338" s="745"/>
      <c r="DK338" s="745"/>
      <c r="DL338" s="745"/>
      <c r="DM338" s="745"/>
      <c r="DN338" s="745"/>
      <c r="DO338" s="745"/>
      <c r="DP338" s="745"/>
      <c r="DQ338" s="745"/>
      <c r="DR338" s="745"/>
      <c r="DS338" s="745"/>
      <c r="DT338" s="745"/>
      <c r="DU338" s="745"/>
      <c r="DV338" s="745"/>
      <c r="DW338" s="745"/>
      <c r="DX338" s="745"/>
      <c r="DY338" s="745"/>
      <c r="DZ338" s="745"/>
      <c r="EA338" s="745"/>
      <c r="EB338" s="745"/>
      <c r="EC338" s="745"/>
      <c r="ED338" s="745"/>
      <c r="EE338" s="745"/>
      <c r="EF338" s="745"/>
      <c r="EG338" s="745"/>
      <c r="EH338" s="745"/>
      <c r="EI338" s="745"/>
      <c r="EJ338" s="745"/>
      <c r="EK338" s="745"/>
      <c r="EL338" s="745"/>
      <c r="EM338" s="745"/>
      <c r="EN338" s="745"/>
      <c r="EO338" s="745"/>
      <c r="EP338" s="745"/>
      <c r="EQ338" s="745"/>
      <c r="ER338" s="745"/>
      <c r="ES338" s="745"/>
      <c r="ET338" s="745"/>
      <c r="EU338" s="745"/>
      <c r="EV338" s="745"/>
      <c r="EW338" s="745"/>
      <c r="EX338" s="745"/>
      <c r="EY338" s="745"/>
      <c r="EZ338" s="745"/>
      <c r="FA338" s="745"/>
      <c r="FB338" s="745"/>
      <c r="FC338" s="745"/>
      <c r="FD338" s="745"/>
      <c r="FE338" s="745"/>
      <c r="FF338" s="745"/>
      <c r="FG338" s="745"/>
      <c r="FH338" s="745"/>
      <c r="FI338" s="745"/>
      <c r="FJ338" s="745"/>
      <c r="FK338" s="745"/>
      <c r="FL338" s="745"/>
      <c r="FM338" s="745"/>
      <c r="FN338" s="745"/>
      <c r="FO338" s="745"/>
      <c r="FP338" s="745"/>
      <c r="FQ338" s="745"/>
      <c r="FR338" s="745"/>
      <c r="FS338" s="745"/>
      <c r="FT338" s="745"/>
      <c r="FU338" s="745"/>
      <c r="FV338" s="745"/>
      <c r="FW338" s="745"/>
      <c r="FX338" s="745"/>
      <c r="FY338" s="745"/>
      <c r="FZ338" s="745"/>
      <c r="GA338" s="745"/>
      <c r="GB338" s="745"/>
      <c r="GC338" s="745"/>
      <c r="GD338" s="745"/>
      <c r="GE338" s="745"/>
      <c r="GF338" s="745"/>
      <c r="GG338" s="745"/>
      <c r="GH338" s="745"/>
      <c r="GI338" s="745"/>
      <c r="GJ338" s="745"/>
      <c r="GK338" s="745"/>
      <c r="GL338" s="745"/>
      <c r="GM338" s="745"/>
      <c r="GN338" s="745"/>
      <c r="GO338" s="745"/>
      <c r="GP338" s="745"/>
      <c r="GQ338" s="745"/>
      <c r="GR338" s="745"/>
      <c r="GS338" s="745"/>
      <c r="GT338" s="745"/>
      <c r="GU338" s="745"/>
      <c r="GV338" s="745"/>
      <c r="GW338" s="745"/>
      <c r="GX338" s="745"/>
      <c r="GY338" s="745"/>
      <c r="GZ338" s="745"/>
      <c r="HA338" s="745"/>
      <c r="HB338" s="745"/>
      <c r="HC338" s="745"/>
      <c r="HD338" s="745"/>
      <c r="HE338" s="745"/>
      <c r="HF338" s="745"/>
      <c r="HG338" s="745"/>
      <c r="HH338" s="745"/>
      <c r="HI338" s="745"/>
      <c r="HJ338" s="745"/>
      <c r="HK338" s="745"/>
      <c r="HL338" s="745"/>
      <c r="HM338" s="745"/>
      <c r="HN338" s="745"/>
      <c r="HO338" s="745"/>
      <c r="HP338" s="745"/>
      <c r="HQ338" s="745"/>
      <c r="HR338" s="745"/>
      <c r="HS338" s="745"/>
      <c r="HT338" s="745"/>
      <c r="HU338" s="745"/>
      <c r="HV338" s="745"/>
      <c r="HW338" s="745"/>
      <c r="HX338" s="745"/>
      <c r="HY338" s="745"/>
      <c r="HZ338" s="745"/>
      <c r="IA338" s="745"/>
      <c r="IB338" s="745"/>
      <c r="IC338" s="745"/>
      <c r="ID338" s="745"/>
      <c r="IE338" s="745"/>
      <c r="IF338" s="745"/>
      <c r="IG338" s="745"/>
      <c r="IH338" s="745"/>
      <c r="II338" s="745"/>
      <c r="IJ338" s="745"/>
      <c r="IK338" s="745"/>
      <c r="IL338" s="745"/>
      <c r="IM338" s="745"/>
      <c r="IN338" s="745"/>
    </row>
    <row r="339" spans="1:248" ht="12.75">
      <c r="A339" s="758"/>
      <c r="B339" s="758"/>
      <c r="C339" s="758"/>
      <c r="D339" s="758"/>
      <c r="E339" s="750"/>
      <c r="F339" s="758"/>
      <c r="G339" s="758"/>
      <c r="H339" s="758"/>
      <c r="I339" s="750"/>
      <c r="J339" s="758"/>
      <c r="K339" s="758"/>
      <c r="L339" s="750"/>
      <c r="M339" s="758"/>
      <c r="N339" s="758"/>
      <c r="O339" s="750"/>
      <c r="P339" s="750"/>
      <c r="Q339" s="750"/>
      <c r="R339" s="750"/>
      <c r="S339" s="750"/>
      <c r="T339" s="750"/>
      <c r="U339" s="757"/>
      <c r="V339" s="753"/>
      <c r="W339" s="745"/>
      <c r="X339" s="745"/>
      <c r="Y339" s="753"/>
      <c r="Z339" s="745"/>
      <c r="AA339" s="745"/>
      <c r="AB339" s="745"/>
      <c r="AC339" s="745"/>
      <c r="AD339" s="745"/>
      <c r="AE339" s="745"/>
      <c r="AF339" s="745"/>
      <c r="AG339" s="745"/>
      <c r="AH339" s="745"/>
      <c r="AI339" s="745"/>
      <c r="AJ339" s="745"/>
      <c r="AK339" s="745"/>
      <c r="AL339" s="745"/>
      <c r="AM339" s="745"/>
      <c r="AN339" s="745"/>
      <c r="AO339" s="745"/>
      <c r="AP339" s="745"/>
      <c r="AQ339" s="745"/>
      <c r="AR339" s="745"/>
      <c r="AS339" s="745"/>
      <c r="AT339" s="745"/>
      <c r="AU339" s="745"/>
      <c r="AV339" s="745"/>
      <c r="AW339" s="745"/>
      <c r="AX339" s="745"/>
      <c r="AY339" s="745"/>
      <c r="AZ339" s="745"/>
      <c r="BA339" s="745"/>
      <c r="BB339" s="745"/>
      <c r="BC339" s="745"/>
      <c r="BD339" s="745"/>
      <c r="BE339" s="745"/>
      <c r="BF339" s="745"/>
      <c r="BG339" s="745"/>
      <c r="BH339" s="745"/>
      <c r="BI339" s="745"/>
      <c r="BJ339" s="745"/>
      <c r="BK339" s="745"/>
      <c r="BL339" s="745"/>
      <c r="BM339" s="745"/>
      <c r="BN339" s="745"/>
      <c r="BO339" s="745"/>
      <c r="BP339" s="745"/>
      <c r="BQ339" s="745"/>
      <c r="BR339" s="745"/>
      <c r="BS339" s="745"/>
      <c r="BT339" s="745"/>
      <c r="BU339" s="745"/>
      <c r="BV339" s="745"/>
      <c r="BW339" s="745"/>
      <c r="BX339" s="745"/>
      <c r="BY339" s="745"/>
      <c r="BZ339" s="745"/>
      <c r="CA339" s="745"/>
      <c r="CB339" s="745"/>
      <c r="CC339" s="745"/>
      <c r="CD339" s="745"/>
      <c r="CE339" s="745"/>
      <c r="CF339" s="745"/>
      <c r="CG339" s="745"/>
      <c r="CH339" s="745"/>
      <c r="CI339" s="745"/>
      <c r="CJ339" s="745"/>
      <c r="CK339" s="745"/>
      <c r="CL339" s="745"/>
      <c r="CM339" s="745"/>
      <c r="CN339" s="745"/>
      <c r="CO339" s="745"/>
      <c r="CP339" s="745"/>
      <c r="CQ339" s="745"/>
      <c r="CR339" s="745"/>
      <c r="CS339" s="745"/>
      <c r="CT339" s="745"/>
      <c r="CU339" s="745"/>
      <c r="CV339" s="745"/>
      <c r="CW339" s="745"/>
      <c r="CX339" s="745"/>
      <c r="CY339" s="745"/>
      <c r="CZ339" s="745"/>
      <c r="DA339" s="745"/>
      <c r="DB339" s="745"/>
      <c r="DC339" s="745"/>
      <c r="DD339" s="745"/>
      <c r="DE339" s="745"/>
      <c r="DF339" s="745"/>
      <c r="DG339" s="745"/>
      <c r="DH339" s="745"/>
      <c r="DI339" s="745"/>
      <c r="DJ339" s="745"/>
      <c r="DK339" s="745"/>
      <c r="DL339" s="745"/>
      <c r="DM339" s="745"/>
      <c r="DN339" s="745"/>
      <c r="DO339" s="745"/>
      <c r="DP339" s="745"/>
      <c r="DQ339" s="745"/>
      <c r="DR339" s="745"/>
      <c r="DS339" s="745"/>
      <c r="DT339" s="745"/>
      <c r="DU339" s="745"/>
      <c r="DV339" s="745"/>
      <c r="DW339" s="745"/>
      <c r="DX339" s="745"/>
      <c r="DY339" s="745"/>
      <c r="DZ339" s="745"/>
      <c r="EA339" s="745"/>
      <c r="EB339" s="745"/>
      <c r="EC339" s="745"/>
      <c r="ED339" s="745"/>
      <c r="EE339" s="745"/>
      <c r="EF339" s="745"/>
      <c r="EG339" s="745"/>
      <c r="EH339" s="745"/>
      <c r="EI339" s="745"/>
      <c r="EJ339" s="745"/>
      <c r="EK339" s="745"/>
      <c r="EL339" s="745"/>
      <c r="EM339" s="745"/>
      <c r="EN339" s="745"/>
      <c r="EO339" s="745"/>
      <c r="EP339" s="745"/>
      <c r="EQ339" s="745"/>
      <c r="ER339" s="745"/>
      <c r="ES339" s="745"/>
      <c r="ET339" s="745"/>
      <c r="EU339" s="745"/>
      <c r="EV339" s="745"/>
      <c r="EW339" s="745"/>
      <c r="EX339" s="745"/>
      <c r="EY339" s="745"/>
      <c r="EZ339" s="745"/>
      <c r="FA339" s="745"/>
      <c r="FB339" s="745"/>
      <c r="FC339" s="745"/>
      <c r="FD339" s="745"/>
      <c r="FE339" s="745"/>
      <c r="FF339" s="745"/>
      <c r="FG339" s="745"/>
      <c r="FH339" s="745"/>
      <c r="FI339" s="745"/>
      <c r="FJ339" s="745"/>
      <c r="FK339" s="745"/>
      <c r="FL339" s="745"/>
      <c r="FM339" s="745"/>
      <c r="FN339" s="745"/>
      <c r="FO339" s="745"/>
      <c r="FP339" s="745"/>
      <c r="FQ339" s="745"/>
      <c r="FR339" s="745"/>
      <c r="FS339" s="745"/>
      <c r="FT339" s="745"/>
      <c r="FU339" s="745"/>
      <c r="FV339" s="745"/>
      <c r="FW339" s="745"/>
      <c r="FX339" s="745"/>
      <c r="FY339" s="745"/>
      <c r="FZ339" s="745"/>
      <c r="GA339" s="745"/>
      <c r="GB339" s="745"/>
      <c r="GC339" s="745"/>
      <c r="GD339" s="745"/>
      <c r="GE339" s="745"/>
      <c r="GF339" s="745"/>
      <c r="GG339" s="745"/>
      <c r="GH339" s="745"/>
      <c r="GI339" s="745"/>
      <c r="GJ339" s="745"/>
      <c r="GK339" s="745"/>
      <c r="GL339" s="745"/>
      <c r="GM339" s="745"/>
      <c r="GN339" s="745"/>
      <c r="GO339" s="745"/>
      <c r="GP339" s="745"/>
      <c r="GQ339" s="745"/>
      <c r="GR339" s="745"/>
      <c r="GS339" s="745"/>
      <c r="GT339" s="745"/>
      <c r="GU339" s="745"/>
      <c r="GV339" s="745"/>
      <c r="GW339" s="745"/>
      <c r="GX339" s="745"/>
      <c r="GY339" s="745"/>
      <c r="GZ339" s="745"/>
      <c r="HA339" s="745"/>
      <c r="HB339" s="745"/>
      <c r="HC339" s="745"/>
      <c r="HD339" s="745"/>
      <c r="HE339" s="745"/>
      <c r="HF339" s="745"/>
      <c r="HG339" s="745"/>
      <c r="HH339" s="745"/>
      <c r="HI339" s="745"/>
      <c r="HJ339" s="745"/>
      <c r="HK339" s="745"/>
      <c r="HL339" s="745"/>
      <c r="HM339" s="745"/>
      <c r="HN339" s="745"/>
      <c r="HO339" s="745"/>
      <c r="HP339" s="745"/>
      <c r="HQ339" s="745"/>
      <c r="HR339" s="745"/>
      <c r="HS339" s="745"/>
      <c r="HT339" s="745"/>
      <c r="HU339" s="745"/>
      <c r="HV339" s="745"/>
      <c r="HW339" s="745"/>
      <c r="HX339" s="745"/>
      <c r="HY339" s="745"/>
      <c r="HZ339" s="745"/>
      <c r="IA339" s="745"/>
      <c r="IB339" s="745"/>
      <c r="IC339" s="745"/>
      <c r="ID339" s="745"/>
      <c r="IE339" s="745"/>
      <c r="IF339" s="745"/>
      <c r="IG339" s="745"/>
      <c r="IH339" s="745"/>
      <c r="II339" s="745"/>
      <c r="IJ339" s="745"/>
      <c r="IK339" s="745"/>
      <c r="IL339" s="745"/>
      <c r="IM339" s="745"/>
      <c r="IN339" s="745"/>
    </row>
    <row r="340" spans="1:248" ht="12.75">
      <c r="A340" s="758"/>
      <c r="B340" s="758"/>
      <c r="C340" s="758"/>
      <c r="D340" s="758"/>
      <c r="E340" s="750"/>
      <c r="F340" s="758"/>
      <c r="G340" s="758"/>
      <c r="H340" s="758"/>
      <c r="I340" s="750"/>
      <c r="J340" s="758"/>
      <c r="K340" s="758"/>
      <c r="L340" s="750"/>
      <c r="M340" s="758"/>
      <c r="N340" s="758"/>
      <c r="O340" s="750"/>
      <c r="P340" s="750"/>
      <c r="Q340" s="750"/>
      <c r="R340" s="750"/>
      <c r="S340" s="750"/>
      <c r="T340" s="750"/>
      <c r="U340" s="757"/>
      <c r="V340" s="753"/>
      <c r="W340" s="745"/>
      <c r="X340" s="745"/>
      <c r="Y340" s="753"/>
      <c r="Z340" s="745"/>
      <c r="AA340" s="745"/>
      <c r="AB340" s="745"/>
      <c r="AC340" s="745"/>
      <c r="AD340" s="745"/>
      <c r="AE340" s="745"/>
      <c r="AF340" s="745"/>
      <c r="AG340" s="745"/>
      <c r="AH340" s="745"/>
      <c r="AI340" s="745"/>
      <c r="AJ340" s="745"/>
      <c r="AK340" s="745"/>
      <c r="AL340" s="745"/>
      <c r="AM340" s="745"/>
      <c r="AN340" s="745"/>
      <c r="AO340" s="745"/>
      <c r="AP340" s="745"/>
      <c r="AQ340" s="745"/>
      <c r="AR340" s="745"/>
      <c r="AS340" s="745"/>
      <c r="AT340" s="745"/>
      <c r="AU340" s="745"/>
      <c r="AV340" s="745"/>
      <c r="AW340" s="745"/>
      <c r="AX340" s="745"/>
      <c r="AY340" s="745"/>
      <c r="AZ340" s="745"/>
      <c r="BA340" s="745"/>
      <c r="BB340" s="745"/>
      <c r="BC340" s="745"/>
      <c r="BD340" s="745"/>
      <c r="BE340" s="745"/>
      <c r="BF340" s="745"/>
      <c r="BG340" s="745"/>
      <c r="BH340" s="745"/>
      <c r="BI340" s="745"/>
      <c r="BJ340" s="745"/>
      <c r="BK340" s="745"/>
      <c r="BL340" s="745"/>
      <c r="BM340" s="745"/>
      <c r="BN340" s="745"/>
      <c r="BO340" s="745"/>
      <c r="BP340" s="745"/>
      <c r="BQ340" s="745"/>
      <c r="BR340" s="745"/>
      <c r="BS340" s="745"/>
      <c r="BT340" s="745"/>
      <c r="BU340" s="745"/>
      <c r="BV340" s="745"/>
      <c r="BW340" s="745"/>
      <c r="BX340" s="745"/>
      <c r="BY340" s="745"/>
      <c r="BZ340" s="745"/>
      <c r="CA340" s="745"/>
      <c r="CB340" s="745"/>
      <c r="CC340" s="745"/>
      <c r="CD340" s="745"/>
      <c r="CE340" s="745"/>
      <c r="CF340" s="745"/>
      <c r="CG340" s="745"/>
      <c r="CH340" s="745"/>
      <c r="CI340" s="745"/>
      <c r="CJ340" s="745"/>
      <c r="CK340" s="745"/>
      <c r="CL340" s="745"/>
      <c r="CM340" s="745"/>
      <c r="CN340" s="745"/>
      <c r="CO340" s="745"/>
      <c r="CP340" s="745"/>
      <c r="CQ340" s="745"/>
      <c r="CR340" s="745"/>
      <c r="CS340" s="745"/>
      <c r="CT340" s="745"/>
      <c r="CU340" s="745"/>
      <c r="CV340" s="745"/>
      <c r="CW340" s="745"/>
      <c r="CX340" s="745"/>
      <c r="CY340" s="745"/>
      <c r="CZ340" s="745"/>
      <c r="DA340" s="745"/>
      <c r="DB340" s="745"/>
      <c r="DC340" s="745"/>
      <c r="DD340" s="745"/>
      <c r="DE340" s="745"/>
      <c r="DF340" s="745"/>
      <c r="DG340" s="745"/>
      <c r="DH340" s="745"/>
      <c r="DI340" s="745"/>
      <c r="DJ340" s="745"/>
      <c r="DK340" s="745"/>
      <c r="DL340" s="745"/>
      <c r="DM340" s="745"/>
      <c r="DN340" s="745"/>
      <c r="DO340" s="745"/>
      <c r="DP340" s="745"/>
      <c r="DQ340" s="745"/>
      <c r="DR340" s="745"/>
      <c r="DS340" s="745"/>
      <c r="DT340" s="745"/>
      <c r="DU340" s="745"/>
      <c r="DV340" s="745"/>
      <c r="DW340" s="745"/>
      <c r="DX340" s="745"/>
      <c r="DY340" s="745"/>
      <c r="DZ340" s="745"/>
      <c r="EA340" s="745"/>
      <c r="EB340" s="745"/>
      <c r="EC340" s="745"/>
      <c r="ED340" s="745"/>
      <c r="EE340" s="745"/>
      <c r="EF340" s="745"/>
      <c r="EG340" s="745"/>
      <c r="EH340" s="745"/>
      <c r="EI340" s="745"/>
      <c r="EJ340" s="745"/>
      <c r="EK340" s="745"/>
      <c r="EL340" s="745"/>
      <c r="EM340" s="745"/>
      <c r="EN340" s="745"/>
      <c r="EO340" s="745"/>
      <c r="EP340" s="745"/>
      <c r="EQ340" s="745"/>
      <c r="ER340" s="745"/>
      <c r="ES340" s="745"/>
      <c r="ET340" s="745"/>
      <c r="EU340" s="745"/>
      <c r="EV340" s="745"/>
      <c r="EW340" s="745"/>
      <c r="EX340" s="745"/>
      <c r="EY340" s="745"/>
      <c r="EZ340" s="745"/>
      <c r="FA340" s="745"/>
      <c r="FB340" s="745"/>
      <c r="FC340" s="745"/>
      <c r="FD340" s="745"/>
      <c r="FE340" s="745"/>
      <c r="FF340" s="745"/>
      <c r="FG340" s="745"/>
      <c r="FH340" s="745"/>
      <c r="FI340" s="745"/>
      <c r="FJ340" s="745"/>
      <c r="FK340" s="745"/>
      <c r="FL340" s="745"/>
      <c r="FM340" s="745"/>
      <c r="FN340" s="745"/>
      <c r="FO340" s="745"/>
      <c r="FP340" s="745"/>
      <c r="FQ340" s="745"/>
      <c r="FR340" s="745"/>
      <c r="FS340" s="745"/>
      <c r="FT340" s="745"/>
      <c r="FU340" s="745"/>
      <c r="FV340" s="745"/>
      <c r="FW340" s="745"/>
      <c r="FX340" s="745"/>
      <c r="FY340" s="745"/>
      <c r="FZ340" s="745"/>
      <c r="GA340" s="745"/>
      <c r="GB340" s="745"/>
      <c r="GC340" s="745"/>
      <c r="GD340" s="745"/>
      <c r="GE340" s="745"/>
      <c r="GF340" s="745"/>
      <c r="GG340" s="745"/>
      <c r="GH340" s="745"/>
      <c r="GI340" s="745"/>
      <c r="GJ340" s="745"/>
      <c r="GK340" s="745"/>
      <c r="GL340" s="745"/>
      <c r="GM340" s="745"/>
      <c r="GN340" s="745"/>
      <c r="GO340" s="745"/>
      <c r="GP340" s="745"/>
      <c r="GQ340" s="745"/>
      <c r="GR340" s="745"/>
      <c r="GS340" s="745"/>
      <c r="GT340" s="745"/>
      <c r="GU340" s="745"/>
      <c r="GV340" s="745"/>
      <c r="GW340" s="745"/>
      <c r="GX340" s="745"/>
      <c r="GY340" s="745"/>
      <c r="GZ340" s="745"/>
      <c r="HA340" s="745"/>
      <c r="HB340" s="745"/>
      <c r="HC340" s="745"/>
      <c r="HD340" s="745"/>
      <c r="HE340" s="745"/>
      <c r="HF340" s="745"/>
      <c r="HG340" s="745"/>
      <c r="HH340" s="745"/>
      <c r="HI340" s="745"/>
      <c r="HJ340" s="745"/>
      <c r="HK340" s="745"/>
      <c r="HL340" s="745"/>
      <c r="HM340" s="745"/>
      <c r="HN340" s="745"/>
      <c r="HO340" s="745"/>
      <c r="HP340" s="745"/>
      <c r="HQ340" s="745"/>
      <c r="HR340" s="745"/>
      <c r="HS340" s="745"/>
      <c r="HT340" s="745"/>
      <c r="HU340" s="745"/>
      <c r="HV340" s="745"/>
      <c r="HW340" s="745"/>
      <c r="HX340" s="745"/>
      <c r="HY340" s="745"/>
      <c r="HZ340" s="745"/>
      <c r="IA340" s="745"/>
      <c r="IB340" s="745"/>
      <c r="IC340" s="745"/>
      <c r="ID340" s="745"/>
      <c r="IE340" s="745"/>
      <c r="IF340" s="745"/>
      <c r="IG340" s="745"/>
      <c r="IH340" s="745"/>
      <c r="II340" s="745"/>
      <c r="IJ340" s="745"/>
      <c r="IK340" s="745"/>
      <c r="IL340" s="745"/>
      <c r="IM340" s="745"/>
      <c r="IN340" s="745"/>
    </row>
    <row r="341" spans="1:248" ht="12.75">
      <c r="A341" s="758"/>
      <c r="B341" s="758"/>
      <c r="C341" s="758"/>
      <c r="D341" s="758"/>
      <c r="E341" s="750"/>
      <c r="F341" s="758"/>
      <c r="G341" s="758"/>
      <c r="H341" s="758"/>
      <c r="I341" s="750"/>
      <c r="J341" s="758"/>
      <c r="K341" s="758"/>
      <c r="L341" s="750"/>
      <c r="M341" s="758"/>
      <c r="N341" s="758"/>
      <c r="O341" s="750"/>
      <c r="P341" s="750"/>
      <c r="Q341" s="750"/>
      <c r="R341" s="750"/>
      <c r="S341" s="750"/>
      <c r="T341" s="750"/>
      <c r="U341" s="757"/>
      <c r="V341" s="753"/>
      <c r="W341" s="745"/>
      <c r="X341" s="745"/>
      <c r="Y341" s="753"/>
      <c r="Z341" s="745"/>
      <c r="AA341" s="745"/>
      <c r="AB341" s="745"/>
      <c r="AC341" s="745"/>
      <c r="AD341" s="745"/>
      <c r="AE341" s="745"/>
      <c r="AF341" s="745"/>
      <c r="AG341" s="745"/>
      <c r="AH341" s="745"/>
      <c r="AI341" s="745"/>
      <c r="AJ341" s="745"/>
      <c r="AK341" s="745"/>
      <c r="AL341" s="745"/>
      <c r="AM341" s="745"/>
      <c r="AN341" s="745"/>
      <c r="AO341" s="745"/>
      <c r="AP341" s="745"/>
      <c r="AQ341" s="745"/>
      <c r="AR341" s="745"/>
      <c r="AS341" s="745"/>
      <c r="AT341" s="745"/>
      <c r="AU341" s="745"/>
      <c r="AV341" s="745"/>
      <c r="AW341" s="745"/>
      <c r="AX341" s="745"/>
      <c r="AY341" s="745"/>
      <c r="AZ341" s="745"/>
      <c r="BA341" s="745"/>
      <c r="BB341" s="745"/>
      <c r="BC341" s="745"/>
      <c r="BD341" s="745"/>
      <c r="BE341" s="745"/>
      <c r="BF341" s="745"/>
      <c r="BG341" s="745"/>
      <c r="BH341" s="745"/>
      <c r="BI341" s="745"/>
      <c r="BJ341" s="745"/>
      <c r="BK341" s="745"/>
      <c r="BL341" s="745"/>
      <c r="BM341" s="745"/>
      <c r="BN341" s="745"/>
      <c r="BO341" s="745"/>
      <c r="BP341" s="745"/>
      <c r="BQ341" s="745"/>
      <c r="BR341" s="745"/>
      <c r="BS341" s="745"/>
      <c r="BT341" s="745"/>
      <c r="BU341" s="745"/>
      <c r="BV341" s="745"/>
      <c r="BW341" s="745"/>
      <c r="BX341" s="745"/>
      <c r="BY341" s="745"/>
      <c r="BZ341" s="745"/>
      <c r="CA341" s="745"/>
      <c r="CB341" s="745"/>
      <c r="CC341" s="745"/>
      <c r="CD341" s="745"/>
      <c r="CE341" s="745"/>
      <c r="CF341" s="745"/>
      <c r="CG341" s="745"/>
      <c r="CH341" s="745"/>
      <c r="CI341" s="745"/>
      <c r="CJ341" s="745"/>
      <c r="CK341" s="745"/>
      <c r="CL341" s="745"/>
      <c r="CM341" s="745"/>
      <c r="CN341" s="745"/>
      <c r="CO341" s="745"/>
      <c r="CP341" s="745"/>
      <c r="CQ341" s="745"/>
      <c r="CR341" s="745"/>
      <c r="CS341" s="745"/>
      <c r="CT341" s="745"/>
      <c r="CU341" s="745"/>
      <c r="CV341" s="745"/>
      <c r="CW341" s="745"/>
      <c r="CX341" s="745"/>
      <c r="CY341" s="745"/>
      <c r="CZ341" s="745"/>
      <c r="DA341" s="745"/>
      <c r="DB341" s="745"/>
      <c r="DC341" s="745"/>
      <c r="DD341" s="745"/>
      <c r="DE341" s="745"/>
      <c r="DF341" s="745"/>
      <c r="DG341" s="745"/>
      <c r="DH341" s="745"/>
      <c r="DI341" s="745"/>
      <c r="DJ341" s="745"/>
      <c r="DK341" s="745"/>
      <c r="DL341" s="745"/>
      <c r="DM341" s="745"/>
      <c r="DN341" s="745"/>
      <c r="DO341" s="745"/>
      <c r="DP341" s="745"/>
      <c r="DQ341" s="745"/>
      <c r="DR341" s="745"/>
      <c r="DS341" s="745"/>
      <c r="DT341" s="745"/>
      <c r="DU341" s="745"/>
      <c r="DV341" s="745"/>
      <c r="DW341" s="745"/>
      <c r="DX341" s="745"/>
      <c r="DY341" s="745"/>
      <c r="DZ341" s="745"/>
      <c r="EA341" s="745"/>
      <c r="EB341" s="745"/>
      <c r="EC341" s="745"/>
      <c r="ED341" s="745"/>
      <c r="EE341" s="745"/>
      <c r="EF341" s="745"/>
      <c r="EG341" s="745"/>
      <c r="EH341" s="745"/>
      <c r="EI341" s="745"/>
      <c r="EJ341" s="745"/>
      <c r="EK341" s="745"/>
      <c r="EL341" s="745"/>
      <c r="EM341" s="745"/>
      <c r="EN341" s="745"/>
      <c r="EO341" s="745"/>
      <c r="EP341" s="745"/>
      <c r="EQ341" s="745"/>
      <c r="ER341" s="745"/>
      <c r="ES341" s="745"/>
      <c r="ET341" s="745"/>
      <c r="EU341" s="745"/>
      <c r="EV341" s="745"/>
      <c r="EW341" s="745"/>
      <c r="EX341" s="745"/>
      <c r="EY341" s="745"/>
      <c r="EZ341" s="745"/>
      <c r="FA341" s="745"/>
      <c r="FB341" s="745"/>
      <c r="FC341" s="745"/>
      <c r="FD341" s="745"/>
      <c r="FE341" s="745"/>
      <c r="FF341" s="745"/>
      <c r="FG341" s="745"/>
      <c r="FH341" s="745"/>
      <c r="FI341" s="745"/>
      <c r="FJ341" s="745"/>
      <c r="FK341" s="745"/>
      <c r="FL341" s="745"/>
      <c r="FM341" s="745"/>
      <c r="FN341" s="745"/>
      <c r="FO341" s="745"/>
      <c r="FP341" s="745"/>
      <c r="FQ341" s="745"/>
      <c r="FR341" s="745"/>
      <c r="FS341" s="745"/>
      <c r="FT341" s="745"/>
      <c r="FU341" s="745"/>
      <c r="FV341" s="745"/>
      <c r="FW341" s="745"/>
      <c r="FX341" s="745"/>
      <c r="FY341" s="745"/>
      <c r="FZ341" s="745"/>
      <c r="GA341" s="745"/>
      <c r="GB341" s="745"/>
      <c r="GC341" s="745"/>
      <c r="GD341" s="745"/>
      <c r="GE341" s="745"/>
      <c r="GF341" s="745"/>
      <c r="GG341" s="745"/>
      <c r="GH341" s="745"/>
      <c r="GI341" s="745"/>
      <c r="GJ341" s="745"/>
      <c r="GK341" s="745"/>
      <c r="GL341" s="745"/>
      <c r="GM341" s="745"/>
      <c r="GN341" s="745"/>
      <c r="GO341" s="745"/>
      <c r="GP341" s="745"/>
      <c r="GQ341" s="745"/>
      <c r="GR341" s="745"/>
      <c r="GS341" s="745"/>
      <c r="GT341" s="745"/>
      <c r="GU341" s="745"/>
      <c r="GV341" s="745"/>
      <c r="GW341" s="745"/>
      <c r="GX341" s="745"/>
      <c r="GY341" s="745"/>
      <c r="GZ341" s="745"/>
      <c r="HA341" s="745"/>
      <c r="HB341" s="745"/>
      <c r="HC341" s="745"/>
      <c r="HD341" s="745"/>
      <c r="HE341" s="745"/>
      <c r="HF341" s="745"/>
      <c r="HG341" s="745"/>
      <c r="HH341" s="745"/>
      <c r="HI341" s="745"/>
      <c r="HJ341" s="745"/>
      <c r="HK341" s="745"/>
      <c r="HL341" s="745"/>
      <c r="HM341" s="745"/>
      <c r="HN341" s="745"/>
      <c r="HO341" s="745"/>
      <c r="HP341" s="745"/>
      <c r="HQ341" s="745"/>
      <c r="HR341" s="745"/>
      <c r="HS341" s="745"/>
      <c r="HT341" s="745"/>
      <c r="HU341" s="745"/>
      <c r="HV341" s="745"/>
      <c r="HW341" s="745"/>
      <c r="HX341" s="745"/>
      <c r="HY341" s="745"/>
      <c r="HZ341" s="745"/>
      <c r="IA341" s="745"/>
      <c r="IB341" s="745"/>
      <c r="IC341" s="745"/>
      <c r="ID341" s="745"/>
      <c r="IE341" s="745"/>
      <c r="IF341" s="745"/>
      <c r="IG341" s="745"/>
      <c r="IH341" s="745"/>
      <c r="II341" s="745"/>
      <c r="IJ341" s="745"/>
      <c r="IK341" s="745"/>
      <c r="IL341" s="745"/>
      <c r="IM341" s="745"/>
      <c r="IN341" s="745"/>
    </row>
    <row r="342" spans="1:248" ht="12.75">
      <c r="A342" s="758"/>
      <c r="B342" s="758"/>
      <c r="C342" s="758"/>
      <c r="D342" s="758"/>
      <c r="E342" s="750"/>
      <c r="F342" s="758"/>
      <c r="G342" s="758"/>
      <c r="H342" s="758"/>
      <c r="I342" s="750"/>
      <c r="J342" s="758"/>
      <c r="K342" s="758"/>
      <c r="L342" s="750"/>
      <c r="M342" s="758"/>
      <c r="N342" s="758"/>
      <c r="O342" s="750"/>
      <c r="P342" s="750"/>
      <c r="Q342" s="750"/>
      <c r="R342" s="750"/>
      <c r="S342" s="750"/>
      <c r="T342" s="750"/>
      <c r="U342" s="757"/>
      <c r="V342" s="753"/>
      <c r="W342" s="745"/>
      <c r="X342" s="745"/>
      <c r="Y342" s="753"/>
      <c r="Z342" s="745"/>
      <c r="AA342" s="745"/>
      <c r="AB342" s="745"/>
      <c r="AC342" s="745"/>
      <c r="AD342" s="745"/>
      <c r="AE342" s="745"/>
      <c r="AF342" s="745"/>
      <c r="AG342" s="745"/>
      <c r="AH342" s="745"/>
      <c r="AI342" s="745"/>
      <c r="AJ342" s="745"/>
      <c r="AK342" s="745"/>
      <c r="AL342" s="745"/>
      <c r="AM342" s="745"/>
      <c r="AN342" s="745"/>
      <c r="AO342" s="745"/>
      <c r="AP342" s="745"/>
      <c r="AQ342" s="745"/>
      <c r="AR342" s="745"/>
      <c r="AS342" s="745"/>
      <c r="AT342" s="745"/>
      <c r="AU342" s="745"/>
      <c r="AV342" s="745"/>
      <c r="AW342" s="745"/>
      <c r="AX342" s="745"/>
      <c r="AY342" s="745"/>
      <c r="AZ342" s="745"/>
      <c r="BA342" s="745"/>
      <c r="BB342" s="745"/>
      <c r="BC342" s="745"/>
      <c r="BD342" s="745"/>
      <c r="BE342" s="745"/>
      <c r="BF342" s="745"/>
      <c r="BG342" s="745"/>
      <c r="BH342" s="745"/>
      <c r="BI342" s="745"/>
      <c r="BJ342" s="745"/>
      <c r="BK342" s="745"/>
      <c r="BL342" s="745"/>
      <c r="BM342" s="745"/>
      <c r="BN342" s="745"/>
      <c r="BO342" s="745"/>
      <c r="BP342" s="745"/>
      <c r="BQ342" s="745"/>
      <c r="BR342" s="745"/>
      <c r="BS342" s="745"/>
      <c r="BT342" s="745"/>
      <c r="BU342" s="745"/>
      <c r="BV342" s="745"/>
      <c r="BW342" s="745"/>
      <c r="BX342" s="745"/>
      <c r="BY342" s="745"/>
      <c r="BZ342" s="745"/>
      <c r="CA342" s="745"/>
      <c r="CB342" s="745"/>
      <c r="CC342" s="745"/>
      <c r="CD342" s="745"/>
      <c r="CE342" s="745"/>
      <c r="CF342" s="745"/>
      <c r="CG342" s="745"/>
      <c r="CH342" s="745"/>
      <c r="CI342" s="745"/>
      <c r="CJ342" s="745"/>
      <c r="CK342" s="745"/>
      <c r="CL342" s="745"/>
      <c r="CM342" s="745"/>
      <c r="CN342" s="745"/>
      <c r="CO342" s="745"/>
      <c r="CP342" s="745"/>
      <c r="CQ342" s="745"/>
      <c r="CR342" s="745"/>
      <c r="CS342" s="745"/>
      <c r="CT342" s="745"/>
      <c r="CU342" s="745"/>
      <c r="CV342" s="745"/>
      <c r="CW342" s="745"/>
      <c r="CX342" s="745"/>
      <c r="CY342" s="745"/>
      <c r="CZ342" s="745"/>
      <c r="DA342" s="745"/>
      <c r="DB342" s="745"/>
      <c r="DC342" s="745"/>
      <c r="DD342" s="745"/>
      <c r="DE342" s="745"/>
      <c r="DF342" s="745"/>
      <c r="DG342" s="745"/>
      <c r="DH342" s="745"/>
      <c r="DI342" s="745"/>
      <c r="DJ342" s="745"/>
      <c r="DK342" s="745"/>
      <c r="DL342" s="745"/>
      <c r="DM342" s="745"/>
      <c r="DN342" s="745"/>
      <c r="DO342" s="745"/>
      <c r="DP342" s="745"/>
      <c r="DQ342" s="745"/>
      <c r="DR342" s="745"/>
      <c r="DS342" s="745"/>
      <c r="DT342" s="745"/>
      <c r="DU342" s="745"/>
      <c r="DV342" s="745"/>
      <c r="DW342" s="745"/>
      <c r="DX342" s="745"/>
      <c r="DY342" s="745"/>
      <c r="DZ342" s="745"/>
      <c r="EA342" s="745"/>
      <c r="EB342" s="745"/>
      <c r="EC342" s="745"/>
      <c r="ED342" s="745"/>
      <c r="EE342" s="745"/>
      <c r="EF342" s="745"/>
      <c r="EG342" s="745"/>
      <c r="EH342" s="745"/>
      <c r="EI342" s="745"/>
      <c r="EJ342" s="745"/>
      <c r="EK342" s="745"/>
      <c r="EL342" s="745"/>
      <c r="EM342" s="745"/>
      <c r="EN342" s="745"/>
      <c r="EO342" s="745"/>
      <c r="EP342" s="745"/>
      <c r="EQ342" s="745"/>
      <c r="ER342" s="745"/>
      <c r="ES342" s="745"/>
      <c r="ET342" s="745"/>
      <c r="EU342" s="745"/>
      <c r="EV342" s="745"/>
      <c r="EW342" s="745"/>
      <c r="EX342" s="745"/>
      <c r="EY342" s="745"/>
      <c r="EZ342" s="745"/>
      <c r="FA342" s="745"/>
      <c r="FB342" s="745"/>
      <c r="FC342" s="745"/>
      <c r="FD342" s="745"/>
      <c r="FE342" s="745"/>
      <c r="FF342" s="745"/>
      <c r="FG342" s="745"/>
      <c r="FH342" s="745"/>
      <c r="FI342" s="745"/>
      <c r="FJ342" s="745"/>
      <c r="FK342" s="745"/>
      <c r="FL342" s="745"/>
      <c r="FM342" s="745"/>
      <c r="FN342" s="745"/>
      <c r="FO342" s="745"/>
      <c r="FP342" s="745"/>
      <c r="FQ342" s="745"/>
      <c r="FR342" s="745"/>
      <c r="FS342" s="745"/>
      <c r="FT342" s="745"/>
      <c r="FU342" s="745"/>
      <c r="FV342" s="745"/>
      <c r="FW342" s="745"/>
      <c r="FX342" s="745"/>
      <c r="FY342" s="745"/>
      <c r="FZ342" s="745"/>
      <c r="GA342" s="745"/>
      <c r="GB342" s="745"/>
      <c r="GC342" s="745"/>
      <c r="GD342" s="745"/>
      <c r="GE342" s="745"/>
      <c r="GF342" s="745"/>
      <c r="GG342" s="745"/>
      <c r="GH342" s="745"/>
      <c r="GI342" s="745"/>
      <c r="GJ342" s="745"/>
      <c r="GK342" s="745"/>
      <c r="GL342" s="745"/>
      <c r="GM342" s="745"/>
      <c r="GN342" s="745"/>
      <c r="GO342" s="745"/>
      <c r="GP342" s="745"/>
      <c r="GQ342" s="745"/>
      <c r="GR342" s="745"/>
      <c r="GS342" s="745"/>
      <c r="GT342" s="745"/>
      <c r="GU342" s="745"/>
      <c r="GV342" s="745"/>
      <c r="GW342" s="745"/>
      <c r="GX342" s="745"/>
      <c r="GY342" s="745"/>
      <c r="GZ342" s="745"/>
      <c r="HA342" s="745"/>
      <c r="HB342" s="745"/>
      <c r="HC342" s="745"/>
      <c r="HD342" s="745"/>
      <c r="HE342" s="745"/>
      <c r="HF342" s="745"/>
      <c r="HG342" s="745"/>
      <c r="HH342" s="745"/>
      <c r="HI342" s="745"/>
      <c r="HJ342" s="745"/>
      <c r="HK342" s="745"/>
      <c r="HL342" s="745"/>
      <c r="HM342" s="745"/>
      <c r="HN342" s="745"/>
      <c r="HO342" s="745"/>
      <c r="HP342" s="745"/>
      <c r="HQ342" s="745"/>
      <c r="HR342" s="745"/>
      <c r="HS342" s="745"/>
      <c r="HT342" s="745"/>
      <c r="HU342" s="745"/>
      <c r="HV342" s="745"/>
      <c r="HW342" s="745"/>
      <c r="HX342" s="745"/>
      <c r="HY342" s="745"/>
      <c r="HZ342" s="745"/>
      <c r="IA342" s="745"/>
      <c r="IB342" s="745"/>
      <c r="IC342" s="745"/>
      <c r="ID342" s="745"/>
      <c r="IE342" s="745"/>
      <c r="IF342" s="745"/>
      <c r="IG342" s="745"/>
      <c r="IH342" s="745"/>
      <c r="II342" s="745"/>
      <c r="IJ342" s="745"/>
      <c r="IK342" s="745"/>
      <c r="IL342" s="745"/>
      <c r="IM342" s="745"/>
      <c r="IN342" s="745"/>
    </row>
    <row r="343" spans="1:248" ht="12.75">
      <c r="A343" s="758"/>
      <c r="B343" s="758"/>
      <c r="C343" s="758"/>
      <c r="D343" s="758"/>
      <c r="E343" s="750"/>
      <c r="F343" s="758"/>
      <c r="G343" s="758"/>
      <c r="H343" s="758"/>
      <c r="I343" s="750"/>
      <c r="J343" s="758"/>
      <c r="K343" s="758"/>
      <c r="L343" s="750"/>
      <c r="M343" s="758"/>
      <c r="N343" s="758"/>
      <c r="O343" s="750"/>
      <c r="P343" s="750"/>
      <c r="Q343" s="750"/>
      <c r="R343" s="750"/>
      <c r="S343" s="750"/>
      <c r="T343" s="750"/>
      <c r="U343" s="757"/>
      <c r="V343" s="753"/>
      <c r="W343" s="745"/>
      <c r="X343" s="745"/>
      <c r="Y343" s="753"/>
      <c r="Z343" s="745"/>
      <c r="AA343" s="745"/>
      <c r="AB343" s="745"/>
      <c r="AC343" s="745"/>
      <c r="AD343" s="745"/>
      <c r="AE343" s="745"/>
      <c r="AF343" s="745"/>
      <c r="AG343" s="745"/>
      <c r="AH343" s="745"/>
      <c r="AI343" s="745"/>
      <c r="AJ343" s="745"/>
      <c r="AK343" s="745"/>
      <c r="AL343" s="745"/>
      <c r="AM343" s="745"/>
      <c r="AN343" s="745"/>
      <c r="AO343" s="745"/>
      <c r="AP343" s="745"/>
      <c r="AQ343" s="745"/>
      <c r="AR343" s="745"/>
      <c r="AS343" s="745"/>
      <c r="AT343" s="745"/>
      <c r="AU343" s="745"/>
      <c r="AV343" s="745"/>
      <c r="AW343" s="745"/>
      <c r="AX343" s="745"/>
      <c r="AY343" s="745"/>
      <c r="AZ343" s="745"/>
      <c r="BA343" s="745"/>
      <c r="BB343" s="745"/>
      <c r="BC343" s="745"/>
      <c r="BD343" s="745"/>
      <c r="BE343" s="745"/>
      <c r="BF343" s="745"/>
      <c r="BG343" s="745"/>
      <c r="BH343" s="745"/>
      <c r="BI343" s="745"/>
      <c r="BJ343" s="745"/>
      <c r="BK343" s="745"/>
      <c r="BL343" s="745"/>
      <c r="BM343" s="745"/>
      <c r="BN343" s="745"/>
      <c r="BO343" s="745"/>
      <c r="BP343" s="745"/>
      <c r="BQ343" s="745"/>
      <c r="BR343" s="745"/>
      <c r="BS343" s="745"/>
      <c r="BT343" s="745"/>
      <c r="BU343" s="745"/>
      <c r="BV343" s="745"/>
      <c r="BW343" s="745"/>
      <c r="BX343" s="745"/>
      <c r="BY343" s="745"/>
      <c r="BZ343" s="745"/>
      <c r="CA343" s="745"/>
      <c r="CB343" s="745"/>
      <c r="CC343" s="745"/>
      <c r="CD343" s="745"/>
      <c r="CE343" s="745"/>
      <c r="CF343" s="745"/>
      <c r="CG343" s="745"/>
      <c r="CH343" s="745"/>
      <c r="CI343" s="745"/>
      <c r="CJ343" s="745"/>
      <c r="CK343" s="745"/>
      <c r="CL343" s="745"/>
      <c r="CM343" s="745"/>
      <c r="CN343" s="745"/>
      <c r="CO343" s="745"/>
      <c r="CP343" s="745"/>
      <c r="CQ343" s="745"/>
      <c r="CR343" s="745"/>
      <c r="CS343" s="745"/>
      <c r="CT343" s="745"/>
      <c r="CU343" s="745"/>
      <c r="CV343" s="745"/>
      <c r="CW343" s="745"/>
      <c r="CX343" s="745"/>
      <c r="CY343" s="745"/>
      <c r="CZ343" s="745"/>
      <c r="DA343" s="745"/>
      <c r="DB343" s="745"/>
      <c r="DC343" s="745"/>
      <c r="DD343" s="745"/>
      <c r="DE343" s="745"/>
      <c r="DF343" s="745"/>
      <c r="DG343" s="745"/>
      <c r="DH343" s="745"/>
      <c r="DI343" s="745"/>
      <c r="DJ343" s="745"/>
      <c r="DK343" s="745"/>
      <c r="DL343" s="745"/>
      <c r="DM343" s="745"/>
      <c r="DN343" s="745"/>
      <c r="DO343" s="745"/>
      <c r="DP343" s="745"/>
      <c r="DQ343" s="745"/>
      <c r="DR343" s="745"/>
      <c r="DS343" s="745"/>
      <c r="DT343" s="745"/>
      <c r="DU343" s="745"/>
      <c r="DV343" s="745"/>
      <c r="DW343" s="745"/>
      <c r="DX343" s="745"/>
      <c r="DY343" s="745"/>
      <c r="DZ343" s="745"/>
      <c r="EA343" s="745"/>
      <c r="EB343" s="745"/>
      <c r="EC343" s="745"/>
      <c r="ED343" s="745"/>
      <c r="EE343" s="745"/>
      <c r="EF343" s="745"/>
      <c r="EG343" s="745"/>
      <c r="EH343" s="745"/>
      <c r="EI343" s="745"/>
      <c r="EJ343" s="745"/>
      <c r="EK343" s="745"/>
      <c r="EL343" s="745"/>
      <c r="EM343" s="745"/>
      <c r="EN343" s="745"/>
      <c r="EO343" s="745"/>
      <c r="EP343" s="745"/>
      <c r="EQ343" s="745"/>
      <c r="ER343" s="745"/>
      <c r="ES343" s="745"/>
      <c r="ET343" s="745"/>
      <c r="EU343" s="745"/>
      <c r="EV343" s="745"/>
      <c r="EW343" s="745"/>
      <c r="EX343" s="745"/>
      <c r="EY343" s="745"/>
      <c r="EZ343" s="745"/>
      <c r="FA343" s="745"/>
      <c r="FB343" s="745"/>
      <c r="FC343" s="745"/>
      <c r="FD343" s="745"/>
      <c r="FE343" s="745"/>
      <c r="FF343" s="745"/>
      <c r="FG343" s="745"/>
      <c r="FH343" s="745"/>
      <c r="FI343" s="745"/>
      <c r="FJ343" s="745"/>
      <c r="FK343" s="745"/>
      <c r="FL343" s="745"/>
      <c r="FM343" s="745"/>
      <c r="FN343" s="745"/>
      <c r="FO343" s="745"/>
      <c r="FP343" s="745"/>
      <c r="FQ343" s="745"/>
      <c r="FR343" s="745"/>
      <c r="FS343" s="745"/>
      <c r="FT343" s="745"/>
      <c r="FU343" s="745"/>
      <c r="FV343" s="745"/>
      <c r="FW343" s="745"/>
      <c r="FX343" s="745"/>
      <c r="FY343" s="745"/>
      <c r="FZ343" s="745"/>
      <c r="GA343" s="745"/>
      <c r="GB343" s="745"/>
      <c r="GC343" s="745"/>
      <c r="GD343" s="745"/>
      <c r="GE343" s="745"/>
      <c r="GF343" s="745"/>
      <c r="GG343" s="745"/>
      <c r="GH343" s="745"/>
      <c r="GI343" s="745"/>
      <c r="GJ343" s="745"/>
      <c r="GK343" s="745"/>
      <c r="GL343" s="745"/>
      <c r="GM343" s="745"/>
      <c r="GN343" s="745"/>
      <c r="GO343" s="745"/>
      <c r="GP343" s="745"/>
      <c r="GQ343" s="745"/>
      <c r="GR343" s="745"/>
      <c r="GS343" s="745"/>
      <c r="GT343" s="745"/>
      <c r="GU343" s="745"/>
      <c r="GV343" s="745"/>
      <c r="GW343" s="745"/>
      <c r="GX343" s="745"/>
      <c r="GY343" s="745"/>
      <c r="GZ343" s="745"/>
      <c r="HA343" s="745"/>
      <c r="HB343" s="745"/>
      <c r="HC343" s="745"/>
      <c r="HD343" s="745"/>
      <c r="HE343" s="745"/>
      <c r="HF343" s="745"/>
      <c r="HG343" s="745"/>
      <c r="HH343" s="745"/>
      <c r="HI343" s="745"/>
      <c r="HJ343" s="745"/>
      <c r="HK343" s="745"/>
      <c r="HL343" s="745"/>
      <c r="HM343" s="745"/>
      <c r="HN343" s="745"/>
      <c r="HO343" s="745"/>
      <c r="HP343" s="745"/>
      <c r="HQ343" s="745"/>
      <c r="HR343" s="745"/>
      <c r="HS343" s="745"/>
      <c r="HT343" s="745"/>
      <c r="HU343" s="745"/>
      <c r="HV343" s="745"/>
      <c r="HW343" s="745"/>
      <c r="HX343" s="745"/>
      <c r="HY343" s="745"/>
      <c r="HZ343" s="745"/>
      <c r="IA343" s="745"/>
      <c r="IB343" s="745"/>
      <c r="IC343" s="745"/>
      <c r="ID343" s="745"/>
      <c r="IE343" s="745"/>
      <c r="IF343" s="745"/>
      <c r="IG343" s="745"/>
      <c r="IH343" s="745"/>
      <c r="II343" s="745"/>
      <c r="IJ343" s="745"/>
      <c r="IK343" s="745"/>
      <c r="IL343" s="745"/>
      <c r="IM343" s="745"/>
      <c r="IN343" s="745"/>
    </row>
    <row r="344" spans="1:248" ht="12.75">
      <c r="A344" s="758"/>
      <c r="B344" s="758"/>
      <c r="C344" s="758"/>
      <c r="D344" s="758"/>
      <c r="E344" s="750"/>
      <c r="F344" s="758"/>
      <c r="G344" s="758"/>
      <c r="H344" s="758"/>
      <c r="I344" s="750"/>
      <c r="J344" s="758"/>
      <c r="K344" s="758"/>
      <c r="L344" s="750"/>
      <c r="M344" s="758"/>
      <c r="N344" s="758"/>
      <c r="O344" s="750"/>
      <c r="P344" s="750"/>
      <c r="Q344" s="750"/>
      <c r="R344" s="750"/>
      <c r="S344" s="750"/>
      <c r="T344" s="750"/>
      <c r="U344" s="757"/>
      <c r="V344" s="753"/>
      <c r="W344" s="745"/>
      <c r="X344" s="745"/>
      <c r="Y344" s="753"/>
      <c r="Z344" s="745"/>
      <c r="AA344" s="745"/>
      <c r="AB344" s="745"/>
      <c r="AC344" s="745"/>
      <c r="AD344" s="745"/>
      <c r="AE344" s="745"/>
      <c r="AF344" s="745"/>
      <c r="AG344" s="745"/>
      <c r="AH344" s="745"/>
      <c r="AI344" s="745"/>
      <c r="AJ344" s="745"/>
      <c r="AK344" s="745"/>
      <c r="AL344" s="745"/>
      <c r="AM344" s="745"/>
      <c r="AN344" s="745"/>
      <c r="AO344" s="745"/>
      <c r="AP344" s="745"/>
      <c r="AQ344" s="745"/>
      <c r="AR344" s="745"/>
      <c r="AS344" s="745"/>
      <c r="AT344" s="745"/>
      <c r="AU344" s="745"/>
      <c r="AV344" s="745"/>
      <c r="AW344" s="745"/>
      <c r="AX344" s="745"/>
      <c r="AY344" s="745"/>
      <c r="AZ344" s="745"/>
      <c r="BA344" s="745"/>
      <c r="BB344" s="745"/>
      <c r="BC344" s="745"/>
      <c r="BD344" s="745"/>
      <c r="BE344" s="745"/>
      <c r="BF344" s="745"/>
      <c r="BG344" s="745"/>
      <c r="BH344" s="745"/>
      <c r="BI344" s="745"/>
      <c r="BJ344" s="745"/>
      <c r="BK344" s="745"/>
      <c r="BL344" s="745"/>
      <c r="BM344" s="745"/>
      <c r="BN344" s="745"/>
      <c r="BO344" s="745"/>
      <c r="BP344" s="745"/>
      <c r="BQ344" s="745"/>
      <c r="BR344" s="745"/>
      <c r="BS344" s="745"/>
      <c r="BT344" s="745"/>
      <c r="BU344" s="745"/>
      <c r="BV344" s="745"/>
      <c r="BW344" s="745"/>
      <c r="BX344" s="745"/>
      <c r="BY344" s="745"/>
      <c r="BZ344" s="745"/>
      <c r="CA344" s="745"/>
      <c r="CB344" s="745"/>
      <c r="CC344" s="745"/>
      <c r="CD344" s="745"/>
      <c r="CE344" s="745"/>
      <c r="CF344" s="745"/>
      <c r="CG344" s="745"/>
      <c r="CH344" s="745"/>
      <c r="CI344" s="745"/>
      <c r="CJ344" s="745"/>
      <c r="CK344" s="745"/>
      <c r="CL344" s="745"/>
      <c r="CM344" s="745"/>
      <c r="CN344" s="745"/>
      <c r="CO344" s="745"/>
      <c r="CP344" s="745"/>
      <c r="CQ344" s="745"/>
      <c r="CR344" s="745"/>
      <c r="CS344" s="745"/>
      <c r="CT344" s="745"/>
      <c r="CU344" s="745"/>
      <c r="CV344" s="745"/>
      <c r="CW344" s="745"/>
      <c r="CX344" s="745"/>
      <c r="CY344" s="745"/>
      <c r="CZ344" s="745"/>
      <c r="DA344" s="745"/>
      <c r="DB344" s="745"/>
      <c r="DC344" s="745"/>
      <c r="DD344" s="745"/>
      <c r="DE344" s="745"/>
      <c r="DF344" s="745"/>
      <c r="DG344" s="745"/>
      <c r="DH344" s="745"/>
      <c r="DI344" s="745"/>
      <c r="DJ344" s="745"/>
      <c r="DK344" s="745"/>
      <c r="DL344" s="745"/>
      <c r="DM344" s="745"/>
      <c r="DN344" s="745"/>
      <c r="DO344" s="745"/>
      <c r="DP344" s="745"/>
      <c r="DQ344" s="745"/>
      <c r="DR344" s="745"/>
      <c r="DS344" s="745"/>
      <c r="DT344" s="745"/>
      <c r="DU344" s="745"/>
      <c r="DV344" s="745"/>
      <c r="DW344" s="745"/>
      <c r="DX344" s="745"/>
      <c r="DY344" s="745"/>
      <c r="DZ344" s="745"/>
      <c r="EA344" s="745"/>
      <c r="EB344" s="745"/>
      <c r="EC344" s="745"/>
      <c r="ED344" s="745"/>
      <c r="EE344" s="745"/>
      <c r="EF344" s="745"/>
      <c r="EG344" s="745"/>
      <c r="EH344" s="745"/>
      <c r="EI344" s="745"/>
      <c r="EJ344" s="745"/>
      <c r="EK344" s="745"/>
      <c r="EL344" s="745"/>
      <c r="EM344" s="745"/>
      <c r="EN344" s="745"/>
      <c r="EO344" s="745"/>
      <c r="EP344" s="745"/>
      <c r="EQ344" s="745"/>
      <c r="ER344" s="745"/>
      <c r="ES344" s="745"/>
      <c r="ET344" s="745"/>
      <c r="EU344" s="745"/>
      <c r="EV344" s="745"/>
      <c r="EW344" s="745"/>
      <c r="EX344" s="745"/>
      <c r="EY344" s="745"/>
      <c r="EZ344" s="745"/>
      <c r="FA344" s="745"/>
      <c r="FB344" s="745"/>
      <c r="FC344" s="745"/>
      <c r="FD344" s="745"/>
      <c r="FE344" s="745"/>
      <c r="FF344" s="745"/>
      <c r="FG344" s="745"/>
      <c r="FH344" s="745"/>
      <c r="FI344" s="745"/>
      <c r="FJ344" s="745"/>
      <c r="FK344" s="745"/>
      <c r="FL344" s="745"/>
      <c r="FM344" s="745"/>
      <c r="FN344" s="745"/>
      <c r="FO344" s="745"/>
      <c r="FP344" s="745"/>
      <c r="FQ344" s="745"/>
      <c r="FR344" s="745"/>
      <c r="FS344" s="745"/>
      <c r="FT344" s="745"/>
      <c r="FU344" s="745"/>
      <c r="FV344" s="745"/>
      <c r="FW344" s="745"/>
      <c r="FX344" s="745"/>
      <c r="FY344" s="745"/>
      <c r="FZ344" s="745"/>
      <c r="GA344" s="745"/>
      <c r="GB344" s="745"/>
      <c r="GC344" s="745"/>
      <c r="GD344" s="745"/>
      <c r="GE344" s="745"/>
      <c r="GF344" s="745"/>
      <c r="GG344" s="745"/>
      <c r="GH344" s="745"/>
      <c r="GI344" s="745"/>
      <c r="GJ344" s="745"/>
      <c r="GK344" s="745"/>
      <c r="GL344" s="745"/>
      <c r="GM344" s="745"/>
      <c r="GN344" s="745"/>
      <c r="GO344" s="745"/>
      <c r="GP344" s="745"/>
      <c r="GQ344" s="745"/>
      <c r="GR344" s="745"/>
      <c r="GS344" s="745"/>
      <c r="GT344" s="745"/>
      <c r="GU344" s="745"/>
      <c r="GV344" s="745"/>
      <c r="GW344" s="745"/>
      <c r="GX344" s="745"/>
      <c r="GY344" s="745"/>
      <c r="GZ344" s="745"/>
      <c r="HA344" s="745"/>
      <c r="HB344" s="745"/>
      <c r="HC344" s="745"/>
      <c r="HD344" s="745"/>
      <c r="HE344" s="745"/>
      <c r="HF344" s="745"/>
      <c r="HG344" s="745"/>
      <c r="HH344" s="745"/>
      <c r="HI344" s="745"/>
      <c r="HJ344" s="745"/>
      <c r="HK344" s="745"/>
      <c r="HL344" s="745"/>
      <c r="HM344" s="745"/>
      <c r="HN344" s="745"/>
      <c r="HO344" s="745"/>
      <c r="HP344" s="745"/>
      <c r="HQ344" s="745"/>
      <c r="HR344" s="745"/>
      <c r="HS344" s="745"/>
      <c r="HT344" s="745"/>
      <c r="HU344" s="745"/>
      <c r="HV344" s="745"/>
      <c r="HW344" s="745"/>
      <c r="HX344" s="745"/>
      <c r="HY344" s="745"/>
      <c r="HZ344" s="745"/>
      <c r="IA344" s="745"/>
      <c r="IB344" s="745"/>
      <c r="IC344" s="745"/>
      <c r="ID344" s="745"/>
      <c r="IE344" s="745"/>
      <c r="IF344" s="745"/>
      <c r="IG344" s="745"/>
      <c r="IH344" s="745"/>
      <c r="II344" s="745"/>
      <c r="IJ344" s="745"/>
      <c r="IK344" s="745"/>
      <c r="IL344" s="745"/>
      <c r="IM344" s="745"/>
      <c r="IN344" s="745"/>
    </row>
    <row r="345" spans="1:248" ht="12.75">
      <c r="A345" s="758"/>
      <c r="B345" s="758"/>
      <c r="C345" s="758"/>
      <c r="D345" s="758"/>
      <c r="E345" s="750"/>
      <c r="F345" s="758"/>
      <c r="G345" s="758"/>
      <c r="H345" s="758"/>
      <c r="I345" s="750"/>
      <c r="J345" s="758"/>
      <c r="K345" s="758"/>
      <c r="L345" s="750"/>
      <c r="M345" s="758"/>
      <c r="N345" s="758"/>
      <c r="O345" s="750"/>
      <c r="P345" s="750"/>
      <c r="Q345" s="750"/>
      <c r="R345" s="750"/>
      <c r="S345" s="750"/>
      <c r="T345" s="750"/>
      <c r="U345" s="757"/>
      <c r="V345" s="753"/>
      <c r="W345" s="745"/>
      <c r="X345" s="745"/>
      <c r="Y345" s="753"/>
      <c r="Z345" s="745"/>
      <c r="AA345" s="745"/>
      <c r="AB345" s="745"/>
      <c r="AC345" s="745"/>
      <c r="AD345" s="745"/>
      <c r="AE345" s="745"/>
      <c r="AF345" s="745"/>
      <c r="AG345" s="745"/>
      <c r="AH345" s="745"/>
      <c r="AI345" s="745"/>
      <c r="AJ345" s="745"/>
      <c r="AK345" s="745"/>
      <c r="AL345" s="745"/>
      <c r="AM345" s="745"/>
      <c r="AN345" s="745"/>
      <c r="AO345" s="745"/>
      <c r="AP345" s="745"/>
      <c r="AQ345" s="745"/>
      <c r="AR345" s="745"/>
      <c r="AS345" s="745"/>
      <c r="AT345" s="745"/>
      <c r="AU345" s="745"/>
      <c r="AV345" s="745"/>
      <c r="AW345" s="745"/>
      <c r="AX345" s="745"/>
      <c r="AY345" s="745"/>
      <c r="AZ345" s="745"/>
      <c r="BA345" s="745"/>
      <c r="BB345" s="745"/>
      <c r="BC345" s="745"/>
      <c r="BD345" s="745"/>
      <c r="BE345" s="745"/>
      <c r="BF345" s="745"/>
      <c r="BG345" s="745"/>
      <c r="BH345" s="745"/>
      <c r="BI345" s="745"/>
      <c r="BJ345" s="745"/>
      <c r="BK345" s="745"/>
      <c r="BL345" s="745"/>
      <c r="BM345" s="745"/>
      <c r="BN345" s="745"/>
      <c r="BO345" s="745"/>
      <c r="BP345" s="745"/>
      <c r="BQ345" s="745"/>
      <c r="BR345" s="745"/>
      <c r="BS345" s="745"/>
      <c r="BT345" s="745"/>
      <c r="BU345" s="745"/>
      <c r="BV345" s="745"/>
      <c r="BW345" s="745"/>
      <c r="BX345" s="745"/>
      <c r="BY345" s="745"/>
      <c r="BZ345" s="745"/>
      <c r="CA345" s="745"/>
      <c r="CB345" s="745"/>
      <c r="CC345" s="745"/>
      <c r="CD345" s="745"/>
      <c r="CE345" s="745"/>
      <c r="CF345" s="745"/>
      <c r="CG345" s="745"/>
      <c r="CH345" s="745"/>
      <c r="CI345" s="745"/>
      <c r="CJ345" s="745"/>
      <c r="CK345" s="745"/>
      <c r="CL345" s="745"/>
      <c r="CM345" s="745"/>
      <c r="CN345" s="745"/>
      <c r="CO345" s="745"/>
      <c r="CP345" s="745"/>
      <c r="CQ345" s="745"/>
      <c r="CR345" s="745"/>
      <c r="CS345" s="745"/>
      <c r="CT345" s="745"/>
      <c r="CU345" s="745"/>
      <c r="CV345" s="745"/>
      <c r="CW345" s="745"/>
      <c r="CX345" s="745"/>
      <c r="CY345" s="745"/>
      <c r="CZ345" s="745"/>
      <c r="DA345" s="745"/>
      <c r="DB345" s="745"/>
      <c r="DC345" s="745"/>
      <c r="DD345" s="745"/>
      <c r="DE345" s="745"/>
      <c r="DF345" s="745"/>
      <c r="DG345" s="745"/>
      <c r="DH345" s="745"/>
      <c r="DI345" s="745"/>
      <c r="DJ345" s="745"/>
      <c r="DK345" s="745"/>
      <c r="DL345" s="745"/>
      <c r="DM345" s="745"/>
      <c r="DN345" s="745"/>
      <c r="DO345" s="745"/>
      <c r="DP345" s="745"/>
      <c r="DQ345" s="745"/>
      <c r="DR345" s="745"/>
      <c r="DS345" s="745"/>
      <c r="DT345" s="745"/>
      <c r="DU345" s="745"/>
      <c r="DV345" s="745"/>
      <c r="DW345" s="745"/>
      <c r="DX345" s="745"/>
      <c r="DY345" s="745"/>
      <c r="DZ345" s="745"/>
      <c r="EA345" s="745"/>
      <c r="EB345" s="745"/>
      <c r="EC345" s="745"/>
      <c r="ED345" s="745"/>
      <c r="EE345" s="745"/>
      <c r="EF345" s="745"/>
      <c r="EG345" s="745"/>
      <c r="EH345" s="745"/>
      <c r="EI345" s="745"/>
      <c r="EJ345" s="745"/>
      <c r="EK345" s="745"/>
      <c r="EL345" s="745"/>
      <c r="EM345" s="745"/>
      <c r="EN345" s="745"/>
      <c r="EO345" s="745"/>
      <c r="EP345" s="745"/>
      <c r="EQ345" s="745"/>
      <c r="ER345" s="745"/>
      <c r="ES345" s="745"/>
      <c r="ET345" s="745"/>
      <c r="EU345" s="745"/>
      <c r="EV345" s="745"/>
      <c r="EW345" s="745"/>
      <c r="EX345" s="745"/>
      <c r="EY345" s="745"/>
      <c r="EZ345" s="745"/>
      <c r="FA345" s="745"/>
      <c r="FB345" s="745"/>
      <c r="FC345" s="745"/>
      <c r="FD345" s="745"/>
      <c r="FE345" s="745"/>
      <c r="FF345" s="745"/>
      <c r="FG345" s="745"/>
      <c r="FH345" s="745"/>
      <c r="FI345" s="745"/>
      <c r="FJ345" s="745"/>
      <c r="FK345" s="745"/>
      <c r="FL345" s="745"/>
      <c r="FM345" s="745"/>
      <c r="FN345" s="745"/>
      <c r="FO345" s="745"/>
      <c r="FP345" s="745"/>
      <c r="FQ345" s="745"/>
      <c r="FR345" s="745"/>
      <c r="FS345" s="745"/>
      <c r="FT345" s="745"/>
      <c r="FU345" s="745"/>
      <c r="FV345" s="745"/>
      <c r="FW345" s="745"/>
      <c r="FX345" s="745"/>
      <c r="FY345" s="745"/>
      <c r="FZ345" s="745"/>
      <c r="GA345" s="745"/>
      <c r="GB345" s="745"/>
      <c r="GC345" s="745"/>
      <c r="GD345" s="745"/>
      <c r="GE345" s="745"/>
      <c r="GF345" s="745"/>
      <c r="GG345" s="745"/>
      <c r="GH345" s="745"/>
      <c r="GI345" s="745"/>
      <c r="GJ345" s="745"/>
      <c r="GK345" s="745"/>
      <c r="GL345" s="745"/>
      <c r="GM345" s="745"/>
      <c r="GN345" s="745"/>
      <c r="GO345" s="745"/>
      <c r="GP345" s="745"/>
      <c r="GQ345" s="745"/>
      <c r="GR345" s="745"/>
      <c r="GS345" s="745"/>
      <c r="GT345" s="745"/>
      <c r="GU345" s="745"/>
      <c r="GV345" s="745"/>
      <c r="GW345" s="745"/>
      <c r="GX345" s="745"/>
      <c r="GY345" s="745"/>
      <c r="GZ345" s="745"/>
      <c r="HA345" s="745"/>
      <c r="HB345" s="745"/>
      <c r="HC345" s="745"/>
      <c r="HD345" s="745"/>
      <c r="HE345" s="745"/>
      <c r="HF345" s="745"/>
      <c r="HG345" s="745"/>
      <c r="HH345" s="745"/>
      <c r="HI345" s="745"/>
      <c r="HJ345" s="745"/>
      <c r="HK345" s="745"/>
      <c r="HL345" s="745"/>
      <c r="HM345" s="745"/>
      <c r="HN345" s="745"/>
      <c r="HO345" s="745"/>
      <c r="HP345" s="745"/>
      <c r="HQ345" s="745"/>
      <c r="HR345" s="745"/>
      <c r="HS345" s="745"/>
      <c r="HT345" s="745"/>
      <c r="HU345" s="745"/>
      <c r="HV345" s="745"/>
      <c r="HW345" s="745"/>
      <c r="HX345" s="745"/>
      <c r="HY345" s="745"/>
      <c r="HZ345" s="745"/>
      <c r="IA345" s="745"/>
      <c r="IB345" s="745"/>
      <c r="IC345" s="745"/>
      <c r="ID345" s="745"/>
      <c r="IE345" s="745"/>
      <c r="IF345" s="745"/>
      <c r="IG345" s="745"/>
      <c r="IH345" s="745"/>
      <c r="II345" s="745"/>
      <c r="IJ345" s="745"/>
      <c r="IK345" s="745"/>
      <c r="IL345" s="745"/>
      <c r="IM345" s="745"/>
      <c r="IN345" s="745"/>
    </row>
    <row r="346" spans="1:248" ht="12.75">
      <c r="A346" s="758"/>
      <c r="B346" s="758"/>
      <c r="C346" s="758"/>
      <c r="D346" s="758"/>
      <c r="E346" s="750"/>
      <c r="F346" s="758"/>
      <c r="G346" s="758"/>
      <c r="H346" s="758"/>
      <c r="I346" s="750"/>
      <c r="J346" s="758"/>
      <c r="K346" s="758"/>
      <c r="L346" s="750"/>
      <c r="M346" s="758"/>
      <c r="N346" s="758"/>
      <c r="O346" s="750"/>
      <c r="P346" s="750"/>
      <c r="Q346" s="750"/>
      <c r="R346" s="750"/>
      <c r="S346" s="750"/>
      <c r="T346" s="750"/>
      <c r="U346" s="757"/>
      <c r="V346" s="753"/>
      <c r="W346" s="745"/>
      <c r="X346" s="745"/>
      <c r="Y346" s="753"/>
      <c r="Z346" s="745"/>
      <c r="AA346" s="745"/>
      <c r="AB346" s="745"/>
      <c r="AC346" s="745"/>
      <c r="AD346" s="745"/>
      <c r="AE346" s="745"/>
      <c r="AF346" s="745"/>
      <c r="AG346" s="745"/>
      <c r="AH346" s="745"/>
      <c r="AI346" s="745"/>
      <c r="AJ346" s="745"/>
      <c r="AK346" s="745"/>
      <c r="AL346" s="745"/>
      <c r="AM346" s="745"/>
      <c r="AN346" s="745"/>
      <c r="AO346" s="745"/>
      <c r="AP346" s="745"/>
      <c r="AQ346" s="745"/>
      <c r="AR346" s="745"/>
      <c r="AS346" s="745"/>
      <c r="AT346" s="745"/>
      <c r="AU346" s="745"/>
      <c r="AV346" s="745"/>
      <c r="AW346" s="745"/>
      <c r="AX346" s="745"/>
      <c r="AY346" s="745"/>
      <c r="AZ346" s="745"/>
      <c r="BA346" s="745"/>
      <c r="BB346" s="745"/>
      <c r="BC346" s="745"/>
      <c r="BD346" s="745"/>
      <c r="BE346" s="745"/>
      <c r="BF346" s="745"/>
      <c r="BG346" s="745"/>
      <c r="BH346" s="745"/>
      <c r="BI346" s="745"/>
      <c r="BJ346" s="745"/>
      <c r="BK346" s="745"/>
      <c r="BL346" s="745"/>
      <c r="BM346" s="745"/>
      <c r="BN346" s="745"/>
      <c r="BO346" s="745"/>
      <c r="BP346" s="745"/>
      <c r="BQ346" s="745"/>
      <c r="BR346" s="745"/>
      <c r="BS346" s="745"/>
      <c r="BT346" s="745"/>
      <c r="BU346" s="745"/>
      <c r="BV346" s="745"/>
      <c r="BW346" s="745"/>
      <c r="BX346" s="745"/>
      <c r="BY346" s="745"/>
      <c r="BZ346" s="745"/>
      <c r="CA346" s="745"/>
      <c r="CB346" s="745"/>
      <c r="CC346" s="745"/>
      <c r="CD346" s="745"/>
      <c r="CE346" s="745"/>
      <c r="CF346" s="745"/>
      <c r="CG346" s="745"/>
      <c r="CH346" s="745"/>
      <c r="CI346" s="745"/>
      <c r="CJ346" s="745"/>
      <c r="CK346" s="745"/>
      <c r="CL346" s="745"/>
      <c r="CM346" s="745"/>
      <c r="CN346" s="745"/>
      <c r="CO346" s="745"/>
      <c r="CP346" s="745"/>
      <c r="CQ346" s="745"/>
      <c r="CR346" s="745"/>
      <c r="CS346" s="745"/>
      <c r="CT346" s="745"/>
      <c r="CU346" s="745"/>
      <c r="CV346" s="745"/>
      <c r="CW346" s="745"/>
      <c r="CX346" s="745"/>
      <c r="CY346" s="745"/>
      <c r="CZ346" s="745"/>
      <c r="DA346" s="745"/>
      <c r="DB346" s="745"/>
      <c r="DC346" s="745"/>
      <c r="DD346" s="745"/>
      <c r="DE346" s="745"/>
      <c r="DF346" s="745"/>
      <c r="DG346" s="745"/>
      <c r="DH346" s="745"/>
      <c r="DI346" s="745"/>
      <c r="DJ346" s="745"/>
      <c r="DK346" s="745"/>
      <c r="DL346" s="745"/>
      <c r="DM346" s="745"/>
      <c r="DN346" s="745"/>
      <c r="DO346" s="745"/>
      <c r="DP346" s="745"/>
      <c r="DQ346" s="745"/>
      <c r="DR346" s="745"/>
      <c r="DS346" s="745"/>
      <c r="DT346" s="745"/>
      <c r="DU346" s="745"/>
      <c r="DV346" s="745"/>
      <c r="DW346" s="745"/>
      <c r="DX346" s="745"/>
      <c r="DY346" s="745"/>
      <c r="DZ346" s="745"/>
      <c r="EA346" s="745"/>
      <c r="EB346" s="745"/>
      <c r="EC346" s="745"/>
      <c r="ED346" s="745"/>
      <c r="EE346" s="745"/>
      <c r="EF346" s="745"/>
      <c r="EG346" s="745"/>
      <c r="EH346" s="745"/>
      <c r="EI346" s="745"/>
      <c r="EJ346" s="745"/>
      <c r="EK346" s="745"/>
      <c r="EL346" s="745"/>
      <c r="EM346" s="745"/>
      <c r="EN346" s="745"/>
      <c r="EO346" s="745"/>
      <c r="EP346" s="745"/>
      <c r="EQ346" s="745"/>
      <c r="ER346" s="745"/>
      <c r="ES346" s="745"/>
      <c r="ET346" s="745"/>
      <c r="EU346" s="745"/>
      <c r="EV346" s="745"/>
      <c r="EW346" s="745"/>
      <c r="EX346" s="745"/>
      <c r="EY346" s="745"/>
      <c r="EZ346" s="745"/>
      <c r="FA346" s="745"/>
      <c r="FB346" s="745"/>
      <c r="FC346" s="745"/>
      <c r="FD346" s="745"/>
      <c r="FE346" s="745"/>
      <c r="FF346" s="745"/>
      <c r="FG346" s="745"/>
      <c r="FH346" s="745"/>
      <c r="FI346" s="745"/>
      <c r="FJ346" s="745"/>
      <c r="FK346" s="745"/>
      <c r="FL346" s="745"/>
      <c r="FM346" s="745"/>
      <c r="FN346" s="745"/>
      <c r="FO346" s="745"/>
      <c r="FP346" s="745"/>
      <c r="FQ346" s="745"/>
      <c r="FR346" s="745"/>
      <c r="FS346" s="745"/>
      <c r="FT346" s="745"/>
      <c r="FU346" s="745"/>
      <c r="FV346" s="745"/>
      <c r="FW346" s="745"/>
      <c r="FX346" s="745"/>
      <c r="FY346" s="745"/>
      <c r="FZ346" s="745"/>
      <c r="GA346" s="745"/>
      <c r="GB346" s="745"/>
      <c r="GC346" s="745"/>
      <c r="GD346" s="745"/>
      <c r="GE346" s="745"/>
      <c r="GF346" s="745"/>
      <c r="GG346" s="745"/>
      <c r="GH346" s="745"/>
      <c r="GI346" s="745"/>
      <c r="GJ346" s="745"/>
      <c r="GK346" s="745"/>
      <c r="GL346" s="745"/>
      <c r="GM346" s="745"/>
      <c r="GN346" s="745"/>
      <c r="GO346" s="745"/>
      <c r="GP346" s="745"/>
      <c r="GQ346" s="745"/>
      <c r="GR346" s="745"/>
      <c r="GS346" s="745"/>
      <c r="GT346" s="745"/>
      <c r="GU346" s="745"/>
      <c r="GV346" s="745"/>
      <c r="GW346" s="745"/>
      <c r="GX346" s="745"/>
      <c r="GY346" s="745"/>
      <c r="GZ346" s="745"/>
      <c r="HA346" s="745"/>
      <c r="HB346" s="745"/>
      <c r="HC346" s="745"/>
      <c r="HD346" s="745"/>
      <c r="HE346" s="745"/>
      <c r="HF346" s="745"/>
      <c r="HG346" s="745"/>
      <c r="HH346" s="745"/>
      <c r="HI346" s="745"/>
      <c r="HJ346" s="745"/>
      <c r="HK346" s="745"/>
      <c r="HL346" s="745"/>
      <c r="HM346" s="745"/>
      <c r="HN346" s="745"/>
      <c r="HO346" s="745"/>
      <c r="HP346" s="745"/>
      <c r="HQ346" s="745"/>
      <c r="HR346" s="745"/>
      <c r="HS346" s="745"/>
      <c r="HT346" s="745"/>
      <c r="HU346" s="745"/>
      <c r="HV346" s="745"/>
      <c r="HW346" s="745"/>
      <c r="HX346" s="745"/>
      <c r="HY346" s="745"/>
      <c r="HZ346" s="745"/>
      <c r="IA346" s="745"/>
      <c r="IB346" s="745"/>
      <c r="IC346" s="745"/>
      <c r="ID346" s="745"/>
      <c r="IE346" s="745"/>
      <c r="IF346" s="745"/>
      <c r="IG346" s="745"/>
      <c r="IH346" s="745"/>
      <c r="II346" s="745"/>
      <c r="IJ346" s="745"/>
      <c r="IK346" s="745"/>
      <c r="IL346" s="745"/>
      <c r="IM346" s="745"/>
      <c r="IN346" s="745"/>
    </row>
    <row r="347" spans="1:248" ht="12.75">
      <c r="A347" s="758"/>
      <c r="B347" s="758"/>
      <c r="C347" s="758"/>
      <c r="D347" s="758"/>
      <c r="E347" s="750"/>
      <c r="F347" s="758"/>
      <c r="G347" s="758"/>
      <c r="H347" s="758"/>
      <c r="I347" s="750"/>
      <c r="J347" s="758"/>
      <c r="K347" s="758"/>
      <c r="L347" s="750"/>
      <c r="M347" s="758"/>
      <c r="N347" s="758"/>
      <c r="O347" s="750"/>
      <c r="P347" s="750"/>
      <c r="Q347" s="750"/>
      <c r="R347" s="750"/>
      <c r="S347" s="750"/>
      <c r="T347" s="750"/>
      <c r="U347" s="757"/>
      <c r="V347" s="753"/>
      <c r="W347" s="745"/>
      <c r="X347" s="745"/>
      <c r="Y347" s="753"/>
      <c r="Z347" s="745"/>
      <c r="AA347" s="745"/>
      <c r="AB347" s="745"/>
      <c r="AC347" s="745"/>
      <c r="AD347" s="745"/>
      <c r="AE347" s="745"/>
      <c r="AF347" s="745"/>
      <c r="AG347" s="745"/>
      <c r="AH347" s="745"/>
      <c r="AI347" s="745"/>
      <c r="AJ347" s="745"/>
      <c r="AK347" s="745"/>
      <c r="AL347" s="745"/>
      <c r="AM347" s="745"/>
      <c r="AN347" s="745"/>
      <c r="AO347" s="745"/>
      <c r="AP347" s="745"/>
      <c r="AQ347" s="745"/>
      <c r="AR347" s="745"/>
      <c r="AS347" s="745"/>
      <c r="AT347" s="745"/>
      <c r="AU347" s="745"/>
      <c r="AV347" s="745"/>
      <c r="AW347" s="745"/>
      <c r="AX347" s="745"/>
      <c r="AY347" s="745"/>
      <c r="AZ347" s="745"/>
      <c r="BA347" s="745"/>
      <c r="BB347" s="745"/>
      <c r="BC347" s="745"/>
      <c r="BD347" s="745"/>
      <c r="BE347" s="745"/>
      <c r="BF347" s="745"/>
      <c r="BG347" s="745"/>
      <c r="BH347" s="745"/>
      <c r="BI347" s="745"/>
      <c r="BJ347" s="745"/>
      <c r="BK347" s="745"/>
      <c r="BL347" s="745"/>
      <c r="BM347" s="745"/>
      <c r="BN347" s="745"/>
      <c r="BO347" s="745"/>
      <c r="BP347" s="745"/>
      <c r="BQ347" s="745"/>
      <c r="BR347" s="745"/>
      <c r="BS347" s="745"/>
      <c r="BT347" s="745"/>
      <c r="BU347" s="745"/>
      <c r="BV347" s="745"/>
      <c r="BW347" s="745"/>
      <c r="BX347" s="745"/>
      <c r="BY347" s="745"/>
      <c r="BZ347" s="745"/>
      <c r="CA347" s="745"/>
      <c r="CB347" s="745"/>
      <c r="CC347" s="745"/>
      <c r="CD347" s="745"/>
      <c r="CE347" s="745"/>
      <c r="CF347" s="745"/>
      <c r="CG347" s="745"/>
      <c r="CH347" s="745"/>
      <c r="CI347" s="745"/>
      <c r="CJ347" s="745"/>
      <c r="CK347" s="745"/>
      <c r="CL347" s="745"/>
      <c r="CM347" s="745"/>
      <c r="CN347" s="745"/>
      <c r="CO347" s="745"/>
      <c r="CP347" s="745"/>
      <c r="CQ347" s="745"/>
      <c r="CR347" s="745"/>
      <c r="CS347" s="745"/>
      <c r="CT347" s="745"/>
      <c r="CU347" s="745"/>
      <c r="CV347" s="745"/>
      <c r="CW347" s="745"/>
      <c r="CX347" s="745"/>
      <c r="CY347" s="745"/>
      <c r="CZ347" s="745"/>
      <c r="DA347" s="745"/>
      <c r="DB347" s="745"/>
      <c r="DC347" s="745"/>
      <c r="DD347" s="745"/>
      <c r="DE347" s="745"/>
      <c r="DF347" s="745"/>
      <c r="DG347" s="745"/>
      <c r="DH347" s="745"/>
      <c r="DI347" s="745"/>
      <c r="DJ347" s="745"/>
      <c r="DK347" s="745"/>
      <c r="DL347" s="745"/>
      <c r="DM347" s="745"/>
      <c r="DN347" s="745"/>
      <c r="DO347" s="745"/>
      <c r="DP347" s="745"/>
      <c r="DQ347" s="745"/>
      <c r="DR347" s="745"/>
      <c r="DS347" s="745"/>
      <c r="DT347" s="745"/>
      <c r="DU347" s="745"/>
      <c r="DV347" s="745"/>
      <c r="DW347" s="745"/>
      <c r="DX347" s="745"/>
      <c r="DY347" s="745"/>
      <c r="DZ347" s="745"/>
      <c r="EA347" s="745"/>
      <c r="EB347" s="745"/>
      <c r="EC347" s="745"/>
      <c r="ED347" s="745"/>
      <c r="EE347" s="745"/>
      <c r="EF347" s="745"/>
      <c r="EG347" s="745"/>
      <c r="EH347" s="745"/>
      <c r="EI347" s="745"/>
      <c r="EJ347" s="745"/>
      <c r="EK347" s="745"/>
      <c r="EL347" s="745"/>
      <c r="EM347" s="745"/>
      <c r="EN347" s="745"/>
      <c r="EO347" s="745"/>
      <c r="EP347" s="745"/>
      <c r="EQ347" s="745"/>
      <c r="ER347" s="745"/>
      <c r="ES347" s="745"/>
      <c r="ET347" s="745"/>
      <c r="EU347" s="745"/>
      <c r="EV347" s="745"/>
      <c r="EW347" s="745"/>
      <c r="EX347" s="745"/>
      <c r="EY347" s="745"/>
      <c r="EZ347" s="745"/>
      <c r="FA347" s="745"/>
      <c r="FB347" s="745"/>
      <c r="FC347" s="745"/>
      <c r="FD347" s="745"/>
      <c r="FE347" s="745"/>
      <c r="FF347" s="745"/>
      <c r="FG347" s="745"/>
      <c r="FH347" s="745"/>
      <c r="FI347" s="745"/>
      <c r="FJ347" s="745"/>
      <c r="FK347" s="745"/>
      <c r="FL347" s="745"/>
      <c r="FM347" s="745"/>
      <c r="FN347" s="745"/>
      <c r="FO347" s="745"/>
      <c r="FP347" s="745"/>
      <c r="FQ347" s="745"/>
      <c r="FR347" s="745"/>
      <c r="FS347" s="745"/>
      <c r="FT347" s="745"/>
      <c r="FU347" s="745"/>
      <c r="FV347" s="745"/>
      <c r="FW347" s="745"/>
      <c r="FX347" s="745"/>
      <c r="FY347" s="745"/>
      <c r="FZ347" s="745"/>
      <c r="GA347" s="745"/>
      <c r="GB347" s="745"/>
      <c r="GC347" s="745"/>
      <c r="GD347" s="745"/>
      <c r="GE347" s="745"/>
      <c r="GF347" s="745"/>
      <c r="GG347" s="745"/>
      <c r="GH347" s="745"/>
      <c r="GI347" s="745"/>
      <c r="GJ347" s="745"/>
      <c r="GK347" s="745"/>
      <c r="GL347" s="745"/>
      <c r="GM347" s="745"/>
      <c r="GN347" s="745"/>
      <c r="GO347" s="745"/>
      <c r="GP347" s="745"/>
      <c r="GQ347" s="745"/>
      <c r="GR347" s="745"/>
      <c r="GS347" s="745"/>
      <c r="GT347" s="745"/>
      <c r="GU347" s="745"/>
      <c r="GV347" s="745"/>
      <c r="GW347" s="745"/>
      <c r="GX347" s="745"/>
      <c r="GY347" s="745"/>
      <c r="GZ347" s="745"/>
      <c r="HA347" s="745"/>
      <c r="HB347" s="745"/>
      <c r="HC347" s="745"/>
      <c r="HD347" s="745"/>
      <c r="HE347" s="745"/>
      <c r="HF347" s="745"/>
      <c r="HG347" s="745"/>
      <c r="HH347" s="745"/>
      <c r="HI347" s="745"/>
      <c r="HJ347" s="745"/>
      <c r="HK347" s="745"/>
      <c r="HL347" s="745"/>
      <c r="HM347" s="745"/>
      <c r="HN347" s="745"/>
      <c r="HO347" s="745"/>
      <c r="HP347" s="745"/>
      <c r="HQ347" s="745"/>
      <c r="HR347" s="745"/>
      <c r="HS347" s="745"/>
      <c r="HT347" s="745"/>
      <c r="HU347" s="745"/>
      <c r="HV347" s="745"/>
      <c r="HW347" s="745"/>
      <c r="HX347" s="745"/>
      <c r="HY347" s="745"/>
      <c r="HZ347" s="745"/>
      <c r="IA347" s="745"/>
      <c r="IB347" s="745"/>
      <c r="IC347" s="745"/>
      <c r="ID347" s="745"/>
      <c r="IE347" s="745"/>
      <c r="IF347" s="745"/>
      <c r="IG347" s="745"/>
      <c r="IH347" s="745"/>
      <c r="II347" s="745"/>
      <c r="IJ347" s="745"/>
      <c r="IK347" s="745"/>
      <c r="IL347" s="745"/>
      <c r="IM347" s="745"/>
      <c r="IN347" s="745"/>
    </row>
    <row r="348" spans="1:248" ht="12.75">
      <c r="A348" s="758"/>
      <c r="B348" s="758"/>
      <c r="C348" s="758"/>
      <c r="D348" s="758"/>
      <c r="E348" s="750"/>
      <c r="F348" s="758"/>
      <c r="G348" s="758"/>
      <c r="H348" s="758"/>
      <c r="I348" s="750"/>
      <c r="J348" s="758"/>
      <c r="K348" s="758"/>
      <c r="L348" s="750"/>
      <c r="M348" s="758"/>
      <c r="N348" s="758"/>
      <c r="O348" s="750"/>
      <c r="P348" s="750"/>
      <c r="Q348" s="750"/>
      <c r="R348" s="750"/>
      <c r="S348" s="750"/>
      <c r="T348" s="750"/>
      <c r="U348" s="757"/>
      <c r="V348" s="753"/>
      <c r="W348" s="745"/>
      <c r="X348" s="745"/>
      <c r="Y348" s="753"/>
      <c r="Z348" s="745"/>
      <c r="AA348" s="745"/>
      <c r="AB348" s="745"/>
      <c r="AC348" s="745"/>
      <c r="AD348" s="745"/>
      <c r="AE348" s="745"/>
      <c r="AF348" s="745"/>
      <c r="AG348" s="745"/>
      <c r="AH348" s="745"/>
      <c r="AI348" s="745"/>
      <c r="AJ348" s="745"/>
      <c r="AK348" s="745"/>
      <c r="AL348" s="745"/>
      <c r="AM348" s="745"/>
      <c r="AN348" s="745"/>
      <c r="AO348" s="745"/>
      <c r="AP348" s="745"/>
      <c r="AQ348" s="745"/>
      <c r="AR348" s="745"/>
      <c r="AS348" s="745"/>
      <c r="AT348" s="745"/>
      <c r="AU348" s="745"/>
      <c r="AV348" s="745"/>
      <c r="AW348" s="745"/>
      <c r="AX348" s="745"/>
      <c r="AY348" s="745"/>
      <c r="AZ348" s="745"/>
      <c r="BA348" s="745"/>
      <c r="BB348" s="745"/>
      <c r="BC348" s="745"/>
      <c r="BD348" s="745"/>
      <c r="BE348" s="745"/>
      <c r="BF348" s="745"/>
      <c r="BG348" s="745"/>
      <c r="BH348" s="745"/>
      <c r="BI348" s="745"/>
      <c r="BJ348" s="745"/>
      <c r="BK348" s="745"/>
      <c r="BL348" s="745"/>
      <c r="BM348" s="745"/>
      <c r="BN348" s="745"/>
      <c r="BO348" s="745"/>
      <c r="BP348" s="745"/>
      <c r="BQ348" s="745"/>
      <c r="BR348" s="745"/>
      <c r="BS348" s="745"/>
      <c r="BT348" s="745"/>
      <c r="BU348" s="745"/>
      <c r="BV348" s="745"/>
      <c r="BW348" s="745"/>
      <c r="BX348" s="745"/>
      <c r="BY348" s="745"/>
      <c r="BZ348" s="745"/>
      <c r="CA348" s="745"/>
      <c r="CB348" s="745"/>
      <c r="CC348" s="745"/>
      <c r="CD348" s="745"/>
      <c r="CE348" s="745"/>
      <c r="CF348" s="745"/>
      <c r="CG348" s="745"/>
      <c r="CH348" s="745"/>
      <c r="CI348" s="745"/>
      <c r="CJ348" s="745"/>
      <c r="CK348" s="745"/>
      <c r="CL348" s="745"/>
      <c r="CM348" s="745"/>
      <c r="CN348" s="745"/>
      <c r="CO348" s="745"/>
      <c r="CP348" s="745"/>
      <c r="CQ348" s="745"/>
      <c r="CR348" s="745"/>
      <c r="CS348" s="745"/>
      <c r="CT348" s="745"/>
      <c r="CU348" s="745"/>
      <c r="CV348" s="745"/>
      <c r="CW348" s="745"/>
      <c r="CX348" s="745"/>
      <c r="CY348" s="745"/>
      <c r="CZ348" s="745"/>
      <c r="DA348" s="745"/>
      <c r="DB348" s="745"/>
      <c r="DC348" s="745"/>
      <c r="DD348" s="745"/>
      <c r="DE348" s="745"/>
      <c r="DF348" s="745"/>
      <c r="DG348" s="745"/>
      <c r="DH348" s="745"/>
      <c r="DI348" s="745"/>
      <c r="DJ348" s="745"/>
      <c r="DK348" s="745"/>
      <c r="DL348" s="745"/>
      <c r="DM348" s="745"/>
      <c r="DN348" s="745"/>
      <c r="DO348" s="745"/>
      <c r="DP348" s="745"/>
      <c r="DQ348" s="745"/>
      <c r="DR348" s="745"/>
      <c r="DS348" s="745"/>
      <c r="DT348" s="745"/>
      <c r="DU348" s="745"/>
      <c r="DV348" s="745"/>
      <c r="DW348" s="745"/>
      <c r="DX348" s="745"/>
      <c r="DY348" s="745"/>
      <c r="DZ348" s="745"/>
      <c r="EA348" s="745"/>
      <c r="EB348" s="745"/>
      <c r="EC348" s="745"/>
      <c r="ED348" s="745"/>
      <c r="EE348" s="745"/>
      <c r="EF348" s="745"/>
      <c r="EG348" s="745"/>
      <c r="EH348" s="745"/>
      <c r="EI348" s="745"/>
      <c r="EJ348" s="745"/>
      <c r="EK348" s="745"/>
      <c r="EL348" s="745"/>
      <c r="EM348" s="745"/>
      <c r="EN348" s="745"/>
      <c r="EO348" s="745"/>
      <c r="EP348" s="745"/>
      <c r="EQ348" s="745"/>
      <c r="ER348" s="745"/>
      <c r="ES348" s="745"/>
      <c r="ET348" s="745"/>
      <c r="EU348" s="745"/>
      <c r="EV348" s="745"/>
      <c r="EW348" s="745"/>
      <c r="EX348" s="745"/>
      <c r="EY348" s="745"/>
      <c r="EZ348" s="745"/>
      <c r="FA348" s="745"/>
      <c r="FB348" s="745"/>
      <c r="FC348" s="745"/>
      <c r="FD348" s="745"/>
      <c r="FE348" s="745"/>
      <c r="FF348" s="745"/>
      <c r="FG348" s="745"/>
      <c r="FH348" s="745"/>
      <c r="FI348" s="745"/>
      <c r="FJ348" s="745"/>
      <c r="FK348" s="745"/>
      <c r="FL348" s="745"/>
      <c r="FM348" s="745"/>
      <c r="FN348" s="745"/>
      <c r="FO348" s="745"/>
      <c r="FP348" s="745"/>
      <c r="FQ348" s="745"/>
      <c r="FR348" s="745"/>
      <c r="FS348" s="745"/>
      <c r="FT348" s="745"/>
      <c r="FU348" s="745"/>
      <c r="FV348" s="745"/>
      <c r="FW348" s="745"/>
      <c r="FX348" s="745"/>
      <c r="FY348" s="745"/>
      <c r="FZ348" s="745"/>
      <c r="GA348" s="745"/>
      <c r="GB348" s="745"/>
      <c r="GC348" s="745"/>
      <c r="GD348" s="745"/>
      <c r="GE348" s="745"/>
      <c r="GF348" s="745"/>
      <c r="GG348" s="745"/>
      <c r="GH348" s="745"/>
      <c r="GI348" s="745"/>
      <c r="GJ348" s="745"/>
      <c r="GK348" s="745"/>
      <c r="GL348" s="745"/>
      <c r="GM348" s="745"/>
      <c r="GN348" s="745"/>
      <c r="GO348" s="745"/>
      <c r="GP348" s="745"/>
      <c r="GQ348" s="745"/>
      <c r="GR348" s="745"/>
      <c r="GS348" s="745"/>
      <c r="GT348" s="745"/>
      <c r="GU348" s="745"/>
      <c r="GV348" s="745"/>
      <c r="GW348" s="745"/>
      <c r="GX348" s="745"/>
      <c r="GY348" s="745"/>
      <c r="GZ348" s="745"/>
      <c r="HA348" s="745"/>
      <c r="HB348" s="745"/>
      <c r="HC348" s="745"/>
      <c r="HD348" s="745"/>
      <c r="HE348" s="745"/>
      <c r="HF348" s="745"/>
      <c r="HG348" s="745"/>
      <c r="HH348" s="745"/>
      <c r="HI348" s="745"/>
      <c r="HJ348" s="745"/>
      <c r="HK348" s="745"/>
      <c r="HL348" s="745"/>
      <c r="HM348" s="745"/>
      <c r="HN348" s="745"/>
      <c r="HO348" s="745"/>
      <c r="HP348" s="745"/>
      <c r="HQ348" s="745"/>
      <c r="HR348" s="745"/>
      <c r="HS348" s="745"/>
      <c r="HT348" s="745"/>
      <c r="HU348" s="745"/>
      <c r="HV348" s="745"/>
      <c r="HW348" s="745"/>
      <c r="HX348" s="745"/>
      <c r="HY348" s="745"/>
      <c r="HZ348" s="745"/>
      <c r="IA348" s="745"/>
      <c r="IB348" s="745"/>
      <c r="IC348" s="745"/>
      <c r="ID348" s="745"/>
      <c r="IE348" s="745"/>
      <c r="IF348" s="745"/>
      <c r="IG348" s="745"/>
      <c r="IH348" s="745"/>
      <c r="II348" s="745"/>
      <c r="IJ348" s="745"/>
      <c r="IK348" s="745"/>
      <c r="IL348" s="745"/>
      <c r="IM348" s="745"/>
      <c r="IN348" s="745"/>
    </row>
    <row r="349" spans="1:248" ht="12.75">
      <c r="A349" s="758"/>
      <c r="B349" s="758"/>
      <c r="C349" s="758"/>
      <c r="D349" s="758"/>
      <c r="E349" s="750"/>
      <c r="F349" s="758"/>
      <c r="G349" s="758"/>
      <c r="H349" s="758"/>
      <c r="I349" s="750"/>
      <c r="J349" s="758"/>
      <c r="K349" s="758"/>
      <c r="L349" s="750"/>
      <c r="M349" s="758"/>
      <c r="N349" s="758"/>
      <c r="O349" s="750"/>
      <c r="P349" s="750"/>
      <c r="Q349" s="750"/>
      <c r="R349" s="750"/>
      <c r="S349" s="750"/>
      <c r="T349" s="750"/>
      <c r="U349" s="757"/>
      <c r="V349" s="753"/>
      <c r="W349" s="745"/>
      <c r="X349" s="745"/>
      <c r="Y349" s="753"/>
      <c r="Z349" s="745"/>
      <c r="AA349" s="745"/>
      <c r="AB349" s="745"/>
      <c r="AC349" s="745"/>
      <c r="AD349" s="745"/>
      <c r="AE349" s="745"/>
      <c r="AF349" s="745"/>
      <c r="AG349" s="745"/>
      <c r="AH349" s="745"/>
      <c r="AI349" s="745"/>
      <c r="AJ349" s="745"/>
      <c r="AK349" s="745"/>
      <c r="AL349" s="745"/>
      <c r="AM349" s="745"/>
      <c r="AN349" s="745"/>
      <c r="AO349" s="745"/>
      <c r="AP349" s="745"/>
      <c r="AQ349" s="745"/>
      <c r="AR349" s="745"/>
      <c r="AS349" s="745"/>
      <c r="AT349" s="745"/>
      <c r="AU349" s="745"/>
      <c r="AV349" s="745"/>
      <c r="AW349" s="745"/>
      <c r="AX349" s="745"/>
      <c r="AY349" s="745"/>
      <c r="AZ349" s="745"/>
      <c r="BA349" s="745"/>
      <c r="BB349" s="745"/>
      <c r="BC349" s="745"/>
      <c r="BD349" s="745"/>
      <c r="BE349" s="745"/>
      <c r="BF349" s="745"/>
      <c r="BG349" s="745"/>
      <c r="BH349" s="745"/>
      <c r="BI349" s="745"/>
      <c r="BJ349" s="745"/>
      <c r="BK349" s="745"/>
      <c r="BL349" s="745"/>
      <c r="BM349" s="745"/>
      <c r="BN349" s="745"/>
      <c r="BO349" s="745"/>
      <c r="BP349" s="745"/>
      <c r="BQ349" s="745"/>
      <c r="BR349" s="745"/>
      <c r="BS349" s="745"/>
      <c r="BT349" s="745"/>
      <c r="BU349" s="745"/>
      <c r="BV349" s="745"/>
      <c r="BW349" s="745"/>
      <c r="BX349" s="745"/>
      <c r="BY349" s="745"/>
      <c r="BZ349" s="745"/>
      <c r="CA349" s="745"/>
      <c r="CB349" s="745"/>
      <c r="CC349" s="745"/>
      <c r="CD349" s="745"/>
      <c r="CE349" s="745"/>
      <c r="CF349" s="745"/>
      <c r="CG349" s="745"/>
      <c r="CH349" s="745"/>
      <c r="CI349" s="745"/>
      <c r="CJ349" s="745"/>
      <c r="CK349" s="745"/>
      <c r="CL349" s="745"/>
      <c r="CM349" s="745"/>
      <c r="CN349" s="745"/>
      <c r="CO349" s="745"/>
      <c r="CP349" s="745"/>
      <c r="CQ349" s="745"/>
      <c r="CR349" s="745"/>
      <c r="CS349" s="745"/>
      <c r="CT349" s="745"/>
      <c r="CU349" s="745"/>
      <c r="CV349" s="745"/>
      <c r="CW349" s="745"/>
      <c r="CX349" s="745"/>
      <c r="CY349" s="745"/>
      <c r="CZ349" s="745"/>
      <c r="DA349" s="745"/>
      <c r="DB349" s="745"/>
      <c r="DC349" s="745"/>
      <c r="DD349" s="745"/>
      <c r="DE349" s="745"/>
      <c r="DF349" s="745"/>
      <c r="DG349" s="745"/>
      <c r="DH349" s="745"/>
      <c r="DI349" s="745"/>
      <c r="DJ349" s="745"/>
      <c r="DK349" s="745"/>
      <c r="DL349" s="745"/>
      <c r="DM349" s="745"/>
      <c r="DN349" s="745"/>
      <c r="DO349" s="745"/>
      <c r="DP349" s="745"/>
      <c r="DQ349" s="745"/>
      <c r="DR349" s="745"/>
      <c r="DS349" s="745"/>
      <c r="DT349" s="745"/>
      <c r="DU349" s="745"/>
      <c r="DV349" s="745"/>
      <c r="DW349" s="745"/>
      <c r="DX349" s="745"/>
      <c r="DY349" s="745"/>
      <c r="DZ349" s="745"/>
      <c r="EA349" s="745"/>
      <c r="EB349" s="745"/>
      <c r="EC349" s="745"/>
      <c r="ED349" s="745"/>
      <c r="EE349" s="745"/>
      <c r="EF349" s="745"/>
      <c r="EG349" s="745"/>
      <c r="EH349" s="745"/>
      <c r="EI349" s="745"/>
      <c r="EJ349" s="745"/>
      <c r="EK349" s="745"/>
      <c r="EL349" s="745"/>
      <c r="EM349" s="745"/>
      <c r="EN349" s="745"/>
      <c r="EO349" s="745"/>
      <c r="EP349" s="745"/>
      <c r="EQ349" s="745"/>
      <c r="ER349" s="745"/>
      <c r="ES349" s="745"/>
      <c r="ET349" s="745"/>
      <c r="EU349" s="745"/>
      <c r="EV349" s="745"/>
      <c r="EW349" s="745"/>
      <c r="EX349" s="745"/>
      <c r="EY349" s="745"/>
      <c r="EZ349" s="745"/>
      <c r="FA349" s="745"/>
      <c r="FB349" s="745"/>
      <c r="FC349" s="745"/>
      <c r="FD349" s="745"/>
      <c r="FE349" s="745"/>
      <c r="FF349" s="745"/>
      <c r="FG349" s="745"/>
      <c r="FH349" s="745"/>
      <c r="FI349" s="745"/>
      <c r="FJ349" s="745"/>
      <c r="FK349" s="745"/>
      <c r="FL349" s="745"/>
      <c r="FM349" s="745"/>
      <c r="FN349" s="745"/>
      <c r="FO349" s="745"/>
      <c r="FP349" s="745"/>
      <c r="FQ349" s="745"/>
      <c r="FR349" s="745"/>
      <c r="FS349" s="745"/>
      <c r="FT349" s="745"/>
      <c r="FU349" s="745"/>
      <c r="FV349" s="745"/>
      <c r="FW349" s="745"/>
      <c r="FX349" s="745"/>
      <c r="FY349" s="745"/>
      <c r="FZ349" s="745"/>
      <c r="GA349" s="745"/>
      <c r="GB349" s="745"/>
      <c r="GC349" s="745"/>
      <c r="GD349" s="745"/>
      <c r="GE349" s="745"/>
      <c r="GF349" s="745"/>
      <c r="GG349" s="745"/>
      <c r="GH349" s="745"/>
      <c r="GI349" s="745"/>
      <c r="GJ349" s="745"/>
      <c r="GK349" s="745"/>
      <c r="GL349" s="745"/>
      <c r="GM349" s="745"/>
      <c r="GN349" s="745"/>
      <c r="GO349" s="745"/>
      <c r="GP349" s="745"/>
      <c r="GQ349" s="745"/>
      <c r="GR349" s="745"/>
      <c r="GS349" s="745"/>
      <c r="GT349" s="745"/>
      <c r="GU349" s="745"/>
      <c r="GV349" s="745"/>
      <c r="GW349" s="745"/>
      <c r="GX349" s="745"/>
      <c r="GY349" s="745"/>
      <c r="GZ349" s="745"/>
      <c r="HA349" s="745"/>
      <c r="HB349" s="745"/>
      <c r="HC349" s="745"/>
      <c r="HD349" s="745"/>
      <c r="HE349" s="745"/>
      <c r="HF349" s="745"/>
      <c r="HG349" s="745"/>
      <c r="HH349" s="745"/>
      <c r="HI349" s="745"/>
      <c r="HJ349" s="745"/>
      <c r="HK349" s="745"/>
      <c r="HL349" s="745"/>
      <c r="HM349" s="745"/>
      <c r="HN349" s="745"/>
      <c r="HO349" s="745"/>
      <c r="HP349" s="745"/>
      <c r="HQ349" s="745"/>
      <c r="HR349" s="745"/>
      <c r="HS349" s="745"/>
      <c r="HT349" s="745"/>
      <c r="HU349" s="745"/>
      <c r="HV349" s="745"/>
      <c r="HW349" s="745"/>
      <c r="HX349" s="745"/>
      <c r="HY349" s="745"/>
      <c r="HZ349" s="745"/>
      <c r="IA349" s="745"/>
      <c r="IB349" s="745"/>
      <c r="IC349" s="745"/>
      <c r="ID349" s="745"/>
      <c r="IE349" s="745"/>
      <c r="IF349" s="745"/>
      <c r="IG349" s="745"/>
      <c r="IH349" s="745"/>
      <c r="II349" s="745"/>
      <c r="IJ349" s="745"/>
      <c r="IK349" s="745"/>
      <c r="IL349" s="745"/>
      <c r="IM349" s="745"/>
      <c r="IN349" s="745"/>
    </row>
    <row r="350" spans="1:248" ht="12.75">
      <c r="A350" s="758"/>
      <c r="B350" s="758"/>
      <c r="C350" s="758"/>
      <c r="D350" s="758"/>
      <c r="E350" s="750"/>
      <c r="F350" s="758"/>
      <c r="G350" s="758"/>
      <c r="H350" s="758"/>
      <c r="I350" s="750"/>
      <c r="J350" s="758"/>
      <c r="K350" s="758"/>
      <c r="L350" s="750"/>
      <c r="M350" s="758"/>
      <c r="N350" s="758"/>
      <c r="O350" s="750"/>
      <c r="P350" s="750"/>
      <c r="Q350" s="750"/>
      <c r="R350" s="750"/>
      <c r="S350" s="750"/>
      <c r="T350" s="750"/>
      <c r="U350" s="757"/>
      <c r="V350" s="753"/>
      <c r="W350" s="745"/>
      <c r="X350" s="745"/>
      <c r="Y350" s="753"/>
      <c r="Z350" s="745"/>
      <c r="AA350" s="745"/>
      <c r="AB350" s="745"/>
      <c r="AC350" s="745"/>
      <c r="AD350" s="745"/>
      <c r="AE350" s="745"/>
      <c r="AF350" s="745"/>
      <c r="AG350" s="745"/>
      <c r="AH350" s="745"/>
      <c r="AI350" s="745"/>
      <c r="AJ350" s="745"/>
      <c r="AK350" s="745"/>
      <c r="AL350" s="745"/>
      <c r="AM350" s="745"/>
      <c r="AN350" s="745"/>
      <c r="AO350" s="745"/>
      <c r="AP350" s="745"/>
      <c r="AQ350" s="745"/>
      <c r="AR350" s="745"/>
      <c r="AS350" s="745"/>
      <c r="AT350" s="745"/>
      <c r="AU350" s="745"/>
      <c r="AV350" s="745"/>
      <c r="AW350" s="745"/>
      <c r="AX350" s="745"/>
      <c r="AY350" s="745"/>
      <c r="AZ350" s="745"/>
      <c r="BA350" s="745"/>
      <c r="BB350" s="745"/>
      <c r="BC350" s="745"/>
      <c r="BD350" s="745"/>
      <c r="BE350" s="745"/>
      <c r="BF350" s="745"/>
      <c r="BG350" s="745"/>
      <c r="BH350" s="745"/>
      <c r="BI350" s="745"/>
      <c r="BJ350" s="745"/>
      <c r="BK350" s="745"/>
      <c r="BL350" s="745"/>
      <c r="BM350" s="745"/>
      <c r="BN350" s="745"/>
      <c r="BO350" s="745"/>
      <c r="BP350" s="745"/>
      <c r="BQ350" s="745"/>
      <c r="BR350" s="745"/>
      <c r="BS350" s="745"/>
      <c r="BT350" s="745"/>
      <c r="BU350" s="745"/>
      <c r="BV350" s="745"/>
      <c r="BW350" s="745"/>
      <c r="BX350" s="745"/>
      <c r="BY350" s="745"/>
      <c r="BZ350" s="745"/>
      <c r="CA350" s="745"/>
      <c r="CB350" s="745"/>
      <c r="CC350" s="745"/>
      <c r="CD350" s="745"/>
      <c r="CE350" s="745"/>
      <c r="CF350" s="745"/>
      <c r="CG350" s="745"/>
      <c r="CH350" s="745"/>
      <c r="CI350" s="745"/>
      <c r="CJ350" s="745"/>
      <c r="CK350" s="745"/>
      <c r="CL350" s="745"/>
      <c r="CM350" s="745"/>
      <c r="CN350" s="745"/>
      <c r="CO350" s="745"/>
      <c r="CP350" s="745"/>
      <c r="CQ350" s="745"/>
      <c r="CR350" s="745"/>
      <c r="CS350" s="745"/>
      <c r="CT350" s="745"/>
      <c r="CU350" s="745"/>
      <c r="CV350" s="745"/>
      <c r="CW350" s="745"/>
      <c r="CX350" s="745"/>
      <c r="CY350" s="745"/>
      <c r="CZ350" s="745"/>
      <c r="DA350" s="745"/>
      <c r="DB350" s="745"/>
      <c r="DC350" s="745"/>
      <c r="DD350" s="745"/>
      <c r="DE350" s="745"/>
      <c r="DF350" s="745"/>
      <c r="DG350" s="745"/>
      <c r="DH350" s="745"/>
      <c r="DI350" s="745"/>
      <c r="DJ350" s="745"/>
      <c r="DK350" s="745"/>
      <c r="DL350" s="745"/>
      <c r="DM350" s="745"/>
      <c r="DN350" s="745"/>
      <c r="DO350" s="745"/>
      <c r="DP350" s="745"/>
      <c r="DQ350" s="745"/>
      <c r="DR350" s="745"/>
      <c r="DS350" s="745"/>
      <c r="DT350" s="745"/>
      <c r="DU350" s="745"/>
      <c r="DV350" s="745"/>
      <c r="DW350" s="745"/>
      <c r="DX350" s="745"/>
      <c r="DY350" s="745"/>
      <c r="DZ350" s="745"/>
      <c r="EA350" s="745"/>
      <c r="EB350" s="745"/>
      <c r="EC350" s="745"/>
      <c r="ED350" s="745"/>
      <c r="EE350" s="745"/>
      <c r="EF350" s="745"/>
      <c r="EG350" s="745"/>
      <c r="EH350" s="745"/>
      <c r="EI350" s="745"/>
      <c r="EJ350" s="745"/>
      <c r="EK350" s="745"/>
      <c r="EL350" s="745"/>
      <c r="EM350" s="745"/>
      <c r="EN350" s="745"/>
      <c r="EO350" s="745"/>
      <c r="EP350" s="745"/>
      <c r="EQ350" s="745"/>
      <c r="ER350" s="745"/>
      <c r="ES350" s="745"/>
      <c r="ET350" s="745"/>
      <c r="EU350" s="745"/>
      <c r="EV350" s="745"/>
      <c r="EW350" s="745"/>
      <c r="EX350" s="745"/>
      <c r="EY350" s="745"/>
      <c r="EZ350" s="745"/>
      <c r="FA350" s="745"/>
      <c r="FB350" s="745"/>
      <c r="FC350" s="745"/>
      <c r="FD350" s="745"/>
      <c r="FE350" s="745"/>
      <c r="FF350" s="745"/>
      <c r="FG350" s="745"/>
      <c r="FH350" s="745"/>
      <c r="FI350" s="745"/>
      <c r="FJ350" s="745"/>
      <c r="FK350" s="745"/>
      <c r="FL350" s="745"/>
      <c r="FM350" s="745"/>
      <c r="FN350" s="745"/>
      <c r="FO350" s="745"/>
      <c r="FP350" s="745"/>
      <c r="FQ350" s="745"/>
      <c r="FR350" s="745"/>
      <c r="FS350" s="745"/>
      <c r="FT350" s="745"/>
      <c r="FU350" s="745"/>
      <c r="FV350" s="745"/>
      <c r="FW350" s="745"/>
      <c r="FX350" s="745"/>
      <c r="FY350" s="745"/>
      <c r="FZ350" s="745"/>
      <c r="GA350" s="745"/>
      <c r="GB350" s="745"/>
      <c r="GC350" s="745"/>
      <c r="GD350" s="745"/>
      <c r="GE350" s="745"/>
      <c r="GF350" s="745"/>
      <c r="GG350" s="745"/>
      <c r="GH350" s="745"/>
      <c r="GI350" s="745"/>
      <c r="GJ350" s="745"/>
      <c r="GK350" s="745"/>
      <c r="GL350" s="745"/>
      <c r="GM350" s="745"/>
      <c r="GN350" s="745"/>
      <c r="GO350" s="745"/>
      <c r="GP350" s="745"/>
      <c r="GQ350" s="745"/>
      <c r="GR350" s="745"/>
      <c r="GS350" s="745"/>
      <c r="GT350" s="745"/>
      <c r="GU350" s="745"/>
      <c r="GV350" s="745"/>
      <c r="GW350" s="745"/>
      <c r="GX350" s="745"/>
      <c r="GY350" s="745"/>
      <c r="GZ350" s="745"/>
      <c r="HA350" s="745"/>
      <c r="HB350" s="745"/>
      <c r="HC350" s="745"/>
      <c r="HD350" s="745"/>
      <c r="HE350" s="745"/>
      <c r="HF350" s="745"/>
      <c r="HG350" s="745"/>
      <c r="HH350" s="745"/>
      <c r="HI350" s="745"/>
      <c r="HJ350" s="745"/>
      <c r="HK350" s="745"/>
      <c r="HL350" s="745"/>
      <c r="HM350" s="745"/>
      <c r="HN350" s="745"/>
      <c r="HO350" s="745"/>
      <c r="HP350" s="745"/>
      <c r="HQ350" s="745"/>
      <c r="HR350" s="745"/>
      <c r="HS350" s="745"/>
      <c r="HT350" s="745"/>
      <c r="HU350" s="745"/>
      <c r="HV350" s="745"/>
      <c r="HW350" s="745"/>
      <c r="HX350" s="745"/>
      <c r="HY350" s="745"/>
      <c r="HZ350" s="745"/>
      <c r="IA350" s="745"/>
      <c r="IB350" s="745"/>
      <c r="IC350" s="745"/>
      <c r="ID350" s="745"/>
      <c r="IE350" s="745"/>
      <c r="IF350" s="745"/>
      <c r="IG350" s="745"/>
      <c r="IH350" s="745"/>
      <c r="II350" s="745"/>
      <c r="IJ350" s="745"/>
      <c r="IK350" s="745"/>
      <c r="IL350" s="745"/>
      <c r="IM350" s="745"/>
      <c r="IN350" s="745"/>
    </row>
    <row r="351" spans="1:248" ht="12.75">
      <c r="A351" s="758"/>
      <c r="B351" s="758"/>
      <c r="C351" s="758"/>
      <c r="D351" s="758"/>
      <c r="E351" s="750"/>
      <c r="F351" s="758"/>
      <c r="G351" s="758"/>
      <c r="H351" s="758"/>
      <c r="I351" s="750"/>
      <c r="J351" s="758"/>
      <c r="K351" s="758"/>
      <c r="L351" s="750"/>
      <c r="M351" s="758"/>
      <c r="N351" s="758"/>
      <c r="O351" s="750"/>
      <c r="P351" s="750"/>
      <c r="Q351" s="750"/>
      <c r="R351" s="750"/>
      <c r="S351" s="750"/>
      <c r="T351" s="750"/>
      <c r="U351" s="757"/>
      <c r="V351" s="753"/>
      <c r="W351" s="745"/>
      <c r="X351" s="745"/>
      <c r="Y351" s="753"/>
      <c r="Z351" s="745"/>
      <c r="AA351" s="745"/>
      <c r="AB351" s="745"/>
      <c r="AC351" s="745"/>
      <c r="AD351" s="745"/>
      <c r="AE351" s="745"/>
      <c r="AF351" s="745"/>
      <c r="AG351" s="745"/>
      <c r="AH351" s="745"/>
      <c r="AI351" s="745"/>
      <c r="AJ351" s="745"/>
      <c r="AK351" s="745"/>
      <c r="AL351" s="745"/>
      <c r="AM351" s="745"/>
      <c r="AN351" s="745"/>
      <c r="AO351" s="745"/>
      <c r="AP351" s="745"/>
      <c r="AQ351" s="745"/>
      <c r="AR351" s="745"/>
      <c r="AS351" s="745"/>
      <c r="AT351" s="745"/>
      <c r="AU351" s="745"/>
      <c r="AV351" s="745"/>
      <c r="AW351" s="745"/>
      <c r="AX351" s="745"/>
      <c r="AY351" s="745"/>
      <c r="AZ351" s="745"/>
      <c r="BA351" s="745"/>
      <c r="BB351" s="745"/>
      <c r="BC351" s="745"/>
      <c r="BD351" s="745"/>
      <c r="BE351" s="745"/>
      <c r="BF351" s="745"/>
      <c r="BG351" s="745"/>
      <c r="BH351" s="745"/>
      <c r="BI351" s="745"/>
      <c r="BJ351" s="745"/>
      <c r="BK351" s="745"/>
      <c r="BL351" s="745"/>
      <c r="BM351" s="745"/>
      <c r="BN351" s="745"/>
      <c r="BO351" s="745"/>
      <c r="BP351" s="745"/>
      <c r="BQ351" s="745"/>
      <c r="BR351" s="745"/>
      <c r="BS351" s="745"/>
      <c r="BT351" s="745"/>
      <c r="BU351" s="745"/>
      <c r="BV351" s="745"/>
      <c r="BW351" s="745"/>
      <c r="BX351" s="745"/>
      <c r="BY351" s="745"/>
      <c r="BZ351" s="745"/>
      <c r="CA351" s="745"/>
      <c r="CB351" s="745"/>
      <c r="CC351" s="745"/>
      <c r="CD351" s="745"/>
      <c r="CE351" s="745"/>
      <c r="CF351" s="745"/>
      <c r="CG351" s="745"/>
      <c r="CH351" s="745"/>
      <c r="CI351" s="745"/>
      <c r="CJ351" s="745"/>
      <c r="CK351" s="745"/>
      <c r="CL351" s="745"/>
      <c r="CM351" s="745"/>
      <c r="CN351" s="745"/>
      <c r="CO351" s="745"/>
      <c r="CP351" s="745"/>
      <c r="CQ351" s="745"/>
      <c r="CR351" s="745"/>
      <c r="CS351" s="745"/>
      <c r="CT351" s="745"/>
      <c r="CU351" s="745"/>
      <c r="CV351" s="745"/>
      <c r="CW351" s="745"/>
      <c r="CX351" s="745"/>
      <c r="CY351" s="745"/>
      <c r="CZ351" s="745"/>
      <c r="DA351" s="745"/>
      <c r="DB351" s="745"/>
      <c r="DC351" s="745"/>
      <c r="DD351" s="745"/>
      <c r="DE351" s="745"/>
      <c r="DF351" s="745"/>
      <c r="DG351" s="745"/>
      <c r="DH351" s="745"/>
      <c r="DI351" s="745"/>
      <c r="DJ351" s="745"/>
      <c r="DK351" s="745"/>
      <c r="DL351" s="745"/>
      <c r="DM351" s="745"/>
      <c r="DN351" s="745"/>
      <c r="DO351" s="745"/>
      <c r="DP351" s="745"/>
      <c r="DQ351" s="745"/>
      <c r="DR351" s="745"/>
      <c r="DS351" s="745"/>
      <c r="DT351" s="745"/>
      <c r="DU351" s="745"/>
      <c r="DV351" s="745"/>
      <c r="DW351" s="745"/>
      <c r="DX351" s="745"/>
      <c r="DY351" s="745"/>
      <c r="DZ351" s="745"/>
      <c r="EA351" s="745"/>
      <c r="EB351" s="745"/>
      <c r="EC351" s="745"/>
      <c r="ED351" s="745"/>
      <c r="EE351" s="745"/>
      <c r="EF351" s="745"/>
      <c r="EG351" s="745"/>
      <c r="EH351" s="745"/>
      <c r="EI351" s="745"/>
      <c r="EJ351" s="745"/>
      <c r="EK351" s="745"/>
      <c r="EL351" s="745"/>
      <c r="EM351" s="745"/>
      <c r="EN351" s="745"/>
      <c r="EO351" s="745"/>
      <c r="EP351" s="745"/>
      <c r="EQ351" s="745"/>
      <c r="ER351" s="745"/>
      <c r="ES351" s="745"/>
      <c r="ET351" s="745"/>
      <c r="EU351" s="745"/>
      <c r="EV351" s="745"/>
      <c r="EW351" s="745"/>
      <c r="EX351" s="745"/>
      <c r="EY351" s="745"/>
      <c r="EZ351" s="745"/>
      <c r="FA351" s="745"/>
      <c r="FB351" s="745"/>
      <c r="FC351" s="745"/>
      <c r="FD351" s="745"/>
      <c r="FE351" s="745"/>
      <c r="FF351" s="745"/>
      <c r="FG351" s="745"/>
      <c r="FH351" s="745"/>
      <c r="FI351" s="745"/>
      <c r="FJ351" s="745"/>
      <c r="FK351" s="745"/>
      <c r="FL351" s="745"/>
      <c r="FM351" s="745"/>
      <c r="FN351" s="745"/>
      <c r="FO351" s="745"/>
      <c r="FP351" s="745"/>
      <c r="FQ351" s="745"/>
      <c r="FR351" s="745"/>
      <c r="FS351" s="745"/>
      <c r="FT351" s="745"/>
      <c r="FU351" s="745"/>
      <c r="FV351" s="745"/>
      <c r="FW351" s="745"/>
      <c r="FX351" s="745"/>
      <c r="FY351" s="745"/>
      <c r="FZ351" s="745"/>
      <c r="GA351" s="745"/>
      <c r="GB351" s="745"/>
      <c r="GC351" s="745"/>
      <c r="GD351" s="745"/>
      <c r="GE351" s="745"/>
      <c r="GF351" s="745"/>
      <c r="GG351" s="745"/>
      <c r="GH351" s="745"/>
      <c r="GI351" s="745"/>
      <c r="GJ351" s="745"/>
      <c r="GK351" s="745"/>
      <c r="GL351" s="745"/>
      <c r="GM351" s="745"/>
      <c r="GN351" s="745"/>
      <c r="GO351" s="745"/>
      <c r="GP351" s="745"/>
      <c r="GQ351" s="745"/>
      <c r="GR351" s="745"/>
      <c r="GS351" s="745"/>
      <c r="GT351" s="745"/>
      <c r="GU351" s="745"/>
      <c r="GV351" s="745"/>
      <c r="GW351" s="745"/>
      <c r="GX351" s="745"/>
      <c r="GY351" s="745"/>
      <c r="GZ351" s="745"/>
      <c r="HA351" s="745"/>
      <c r="HB351" s="745"/>
      <c r="HC351" s="745"/>
      <c r="HD351" s="745"/>
      <c r="HE351" s="745"/>
      <c r="HF351" s="745"/>
      <c r="HG351" s="745"/>
      <c r="HH351" s="745"/>
      <c r="HI351" s="745"/>
      <c r="HJ351" s="745"/>
      <c r="HK351" s="745"/>
      <c r="HL351" s="745"/>
      <c r="HM351" s="745"/>
      <c r="HN351" s="745"/>
      <c r="HO351" s="745"/>
      <c r="HP351" s="745"/>
      <c r="HQ351" s="745"/>
      <c r="HR351" s="745"/>
      <c r="HS351" s="745"/>
      <c r="HT351" s="745"/>
      <c r="HU351" s="745"/>
      <c r="HV351" s="745"/>
      <c r="HW351" s="745"/>
      <c r="HX351" s="745"/>
      <c r="HY351" s="745"/>
      <c r="HZ351" s="745"/>
      <c r="IA351" s="745"/>
      <c r="IB351" s="745"/>
      <c r="IC351" s="745"/>
      <c r="ID351" s="745"/>
      <c r="IE351" s="745"/>
      <c r="IF351" s="745"/>
      <c r="IG351" s="745"/>
      <c r="IH351" s="745"/>
      <c r="II351" s="745"/>
      <c r="IJ351" s="745"/>
      <c r="IK351" s="745"/>
      <c r="IL351" s="745"/>
      <c r="IM351" s="745"/>
      <c r="IN351" s="745"/>
    </row>
    <row r="352" spans="1:248" ht="12.75">
      <c r="A352" s="758"/>
      <c r="B352" s="758"/>
      <c r="C352" s="758"/>
      <c r="D352" s="758"/>
      <c r="E352" s="750"/>
      <c r="F352" s="758"/>
      <c r="G352" s="758"/>
      <c r="H352" s="758"/>
      <c r="I352" s="750"/>
      <c r="J352" s="758"/>
      <c r="K352" s="758"/>
      <c r="L352" s="750"/>
      <c r="M352" s="758"/>
      <c r="N352" s="758"/>
      <c r="O352" s="750"/>
      <c r="P352" s="750"/>
      <c r="Q352" s="750"/>
      <c r="R352" s="750"/>
      <c r="S352" s="750"/>
      <c r="T352" s="750"/>
      <c r="U352" s="757"/>
      <c r="V352" s="753"/>
      <c r="W352" s="745"/>
      <c r="X352" s="745"/>
      <c r="Y352" s="753"/>
      <c r="Z352" s="745"/>
      <c r="AA352" s="745"/>
      <c r="AB352" s="745"/>
      <c r="AC352" s="745"/>
      <c r="AD352" s="745"/>
      <c r="AE352" s="745"/>
      <c r="AF352" s="745"/>
      <c r="AG352" s="745"/>
      <c r="AH352" s="745"/>
      <c r="AI352" s="745"/>
      <c r="AJ352" s="745"/>
      <c r="AK352" s="745"/>
      <c r="AL352" s="745"/>
      <c r="AM352" s="745"/>
      <c r="AN352" s="745"/>
      <c r="AO352" s="745"/>
      <c r="AP352" s="745"/>
      <c r="AQ352" s="745"/>
      <c r="AR352" s="745"/>
      <c r="AS352" s="745"/>
      <c r="AT352" s="745"/>
      <c r="AU352" s="745"/>
      <c r="AV352" s="745"/>
      <c r="AW352" s="745"/>
      <c r="AX352" s="745"/>
      <c r="AY352" s="745"/>
      <c r="AZ352" s="745"/>
      <c r="BA352" s="745"/>
      <c r="BB352" s="745"/>
      <c r="BC352" s="745"/>
      <c r="BD352" s="745"/>
      <c r="BE352" s="745"/>
      <c r="BF352" s="745"/>
      <c r="BG352" s="745"/>
      <c r="BH352" s="745"/>
      <c r="BI352" s="745"/>
      <c r="BJ352" s="745"/>
      <c r="BK352" s="745"/>
      <c r="BL352" s="745"/>
      <c r="BM352" s="745"/>
      <c r="BN352" s="745"/>
      <c r="BO352" s="745"/>
      <c r="BP352" s="745"/>
      <c r="BQ352" s="745"/>
      <c r="BR352" s="745"/>
      <c r="BS352" s="745"/>
      <c r="BT352" s="745"/>
      <c r="BU352" s="745"/>
      <c r="BV352" s="745"/>
      <c r="BW352" s="745"/>
      <c r="BX352" s="745"/>
      <c r="BY352" s="745"/>
      <c r="BZ352" s="745"/>
      <c r="CA352" s="745"/>
      <c r="CB352" s="745"/>
      <c r="CC352" s="745"/>
      <c r="CD352" s="745"/>
      <c r="CE352" s="745"/>
      <c r="CF352" s="745"/>
      <c r="CG352" s="745"/>
      <c r="CH352" s="745"/>
      <c r="CI352" s="745"/>
      <c r="CJ352" s="745"/>
      <c r="CK352" s="745"/>
      <c r="CL352" s="745"/>
      <c r="CM352" s="745"/>
      <c r="CN352" s="745"/>
      <c r="CO352" s="745"/>
      <c r="CP352" s="745"/>
      <c r="CQ352" s="745"/>
      <c r="CR352" s="745"/>
      <c r="CS352" s="745"/>
      <c r="CT352" s="745"/>
      <c r="CU352" s="745"/>
      <c r="CV352" s="745"/>
      <c r="CW352" s="745"/>
      <c r="CX352" s="745"/>
      <c r="CY352" s="745"/>
      <c r="CZ352" s="745"/>
      <c r="DA352" s="745"/>
      <c r="DB352" s="745"/>
      <c r="DC352" s="745"/>
      <c r="DD352" s="745"/>
      <c r="DE352" s="745"/>
      <c r="DF352" s="745"/>
      <c r="DG352" s="745"/>
      <c r="DH352" s="745"/>
      <c r="DI352" s="745"/>
      <c r="DJ352" s="745"/>
      <c r="DK352" s="745"/>
      <c r="DL352" s="745"/>
      <c r="DM352" s="745"/>
      <c r="DN352" s="745"/>
      <c r="DO352" s="745"/>
      <c r="DP352" s="745"/>
      <c r="DQ352" s="745"/>
      <c r="DR352" s="745"/>
      <c r="DS352" s="745"/>
      <c r="DT352" s="745"/>
      <c r="DU352" s="745"/>
      <c r="DV352" s="745"/>
      <c r="DW352" s="745"/>
      <c r="DX352" s="745"/>
      <c r="DY352" s="745"/>
      <c r="DZ352" s="745"/>
      <c r="EA352" s="745"/>
      <c r="EB352" s="745"/>
      <c r="EC352" s="745"/>
      <c r="ED352" s="745"/>
      <c r="EE352" s="745"/>
      <c r="EF352" s="745"/>
      <c r="EG352" s="745"/>
      <c r="EH352" s="745"/>
      <c r="EI352" s="745"/>
      <c r="EJ352" s="745"/>
      <c r="EK352" s="745"/>
      <c r="EL352" s="745"/>
      <c r="EM352" s="745"/>
      <c r="EN352" s="745"/>
      <c r="EO352" s="745"/>
      <c r="EP352" s="745"/>
      <c r="EQ352" s="745"/>
      <c r="ER352" s="745"/>
      <c r="ES352" s="745"/>
      <c r="ET352" s="745"/>
      <c r="EU352" s="745"/>
      <c r="EV352" s="745"/>
      <c r="EW352" s="745"/>
      <c r="EX352" s="745"/>
      <c r="EY352" s="745"/>
      <c r="EZ352" s="745"/>
      <c r="FA352" s="745"/>
      <c r="FB352" s="745"/>
      <c r="FC352" s="745"/>
      <c r="FD352" s="745"/>
      <c r="FE352" s="745"/>
      <c r="FF352" s="745"/>
      <c r="FG352" s="745"/>
      <c r="FH352" s="745"/>
      <c r="FI352" s="745"/>
      <c r="FJ352" s="745"/>
      <c r="FK352" s="745"/>
      <c r="FL352" s="745"/>
      <c r="FM352" s="745"/>
      <c r="FN352" s="745"/>
      <c r="FO352" s="745"/>
      <c r="FP352" s="745"/>
      <c r="FQ352" s="745"/>
      <c r="FR352" s="745"/>
      <c r="FS352" s="745"/>
      <c r="FT352" s="745"/>
      <c r="FU352" s="745"/>
      <c r="FV352" s="745"/>
      <c r="FW352" s="745"/>
      <c r="FX352" s="745"/>
      <c r="FY352" s="745"/>
      <c r="FZ352" s="745"/>
      <c r="GA352" s="745"/>
      <c r="GB352" s="745"/>
      <c r="GC352" s="745"/>
      <c r="GD352" s="745"/>
      <c r="GE352" s="745"/>
      <c r="GF352" s="745"/>
      <c r="GG352" s="745"/>
      <c r="GH352" s="745"/>
      <c r="GI352" s="745"/>
      <c r="GJ352" s="745"/>
      <c r="GK352" s="745"/>
      <c r="GL352" s="745"/>
      <c r="GM352" s="745"/>
      <c r="GN352" s="745"/>
      <c r="GO352" s="745"/>
      <c r="GP352" s="745"/>
      <c r="GQ352" s="745"/>
      <c r="GR352" s="745"/>
      <c r="GS352" s="745"/>
      <c r="GT352" s="745"/>
      <c r="GU352" s="745"/>
      <c r="GV352" s="745"/>
      <c r="GW352" s="745"/>
      <c r="GX352" s="745"/>
      <c r="GY352" s="745"/>
      <c r="GZ352" s="745"/>
      <c r="HA352" s="745"/>
      <c r="HB352" s="745"/>
      <c r="HC352" s="745"/>
      <c r="HD352" s="745"/>
      <c r="HE352" s="745"/>
      <c r="HF352" s="745"/>
      <c r="HG352" s="745"/>
      <c r="HH352" s="745"/>
      <c r="HI352" s="745"/>
      <c r="HJ352" s="745"/>
      <c r="HK352" s="745"/>
      <c r="HL352" s="745"/>
      <c r="HM352" s="745"/>
      <c r="HN352" s="745"/>
      <c r="HO352" s="745"/>
      <c r="HP352" s="745"/>
      <c r="HQ352" s="745"/>
      <c r="HR352" s="745"/>
      <c r="HS352" s="745"/>
      <c r="HT352" s="745"/>
      <c r="HU352" s="745"/>
      <c r="HV352" s="745"/>
      <c r="HW352" s="745"/>
      <c r="HX352" s="745"/>
      <c r="HY352" s="745"/>
      <c r="HZ352" s="745"/>
      <c r="IA352" s="745"/>
      <c r="IB352" s="745"/>
      <c r="IC352" s="745"/>
      <c r="ID352" s="745"/>
      <c r="IE352" s="745"/>
      <c r="IF352" s="745"/>
      <c r="IG352" s="745"/>
      <c r="IH352" s="745"/>
      <c r="II352" s="745"/>
      <c r="IJ352" s="745"/>
      <c r="IK352" s="745"/>
      <c r="IL352" s="745"/>
      <c r="IM352" s="745"/>
      <c r="IN352" s="745"/>
    </row>
    <row r="353" spans="1:248" ht="12.75">
      <c r="A353" s="758"/>
      <c r="B353" s="758"/>
      <c r="C353" s="758"/>
      <c r="D353" s="758"/>
      <c r="E353" s="750"/>
      <c r="F353" s="758"/>
      <c r="G353" s="758"/>
      <c r="H353" s="758"/>
      <c r="I353" s="750"/>
      <c r="J353" s="758"/>
      <c r="K353" s="758"/>
      <c r="L353" s="750"/>
      <c r="M353" s="758"/>
      <c r="N353" s="758"/>
      <c r="O353" s="750"/>
      <c r="P353" s="750"/>
      <c r="Q353" s="750"/>
      <c r="R353" s="750"/>
      <c r="S353" s="750"/>
      <c r="T353" s="750"/>
      <c r="U353" s="757"/>
      <c r="V353" s="753"/>
      <c r="W353" s="745"/>
      <c r="X353" s="745"/>
      <c r="Y353" s="753"/>
      <c r="Z353" s="745"/>
      <c r="AA353" s="745"/>
      <c r="AB353" s="745"/>
      <c r="AC353" s="745"/>
      <c r="AD353" s="745"/>
      <c r="AE353" s="745"/>
      <c r="AF353" s="745"/>
      <c r="AG353" s="745"/>
      <c r="AH353" s="745"/>
      <c r="AI353" s="745"/>
      <c r="AJ353" s="745"/>
      <c r="AK353" s="745"/>
      <c r="AL353" s="745"/>
      <c r="AM353" s="745"/>
      <c r="AN353" s="745"/>
      <c r="AO353" s="745"/>
      <c r="AP353" s="745"/>
      <c r="AQ353" s="745"/>
      <c r="AR353" s="745"/>
      <c r="AS353" s="745"/>
      <c r="AT353" s="745"/>
      <c r="AU353" s="745"/>
      <c r="AV353" s="745"/>
      <c r="AW353" s="745"/>
      <c r="AX353" s="745"/>
      <c r="AY353" s="745"/>
      <c r="AZ353" s="745"/>
      <c r="BA353" s="745"/>
      <c r="BB353" s="745"/>
      <c r="BC353" s="745"/>
      <c r="BD353" s="745"/>
      <c r="BE353" s="745"/>
      <c r="BF353" s="745"/>
      <c r="BG353" s="745"/>
      <c r="BH353" s="745"/>
      <c r="BI353" s="745"/>
      <c r="BJ353" s="745"/>
      <c r="BK353" s="745"/>
      <c r="BL353" s="745"/>
      <c r="BM353" s="745"/>
      <c r="BN353" s="745"/>
      <c r="BO353" s="745"/>
      <c r="BP353" s="745"/>
      <c r="BQ353" s="745"/>
      <c r="BR353" s="745"/>
      <c r="BS353" s="745"/>
      <c r="BT353" s="745"/>
      <c r="BU353" s="745"/>
      <c r="BV353" s="745"/>
      <c r="BW353" s="745"/>
      <c r="BX353" s="745"/>
      <c r="BY353" s="745"/>
      <c r="BZ353" s="745"/>
      <c r="CA353" s="745"/>
      <c r="CB353" s="745"/>
      <c r="CC353" s="745"/>
      <c r="CD353" s="745"/>
      <c r="CE353" s="745"/>
      <c r="CF353" s="745"/>
      <c r="CG353" s="745"/>
      <c r="CH353" s="745"/>
      <c r="CI353" s="745"/>
      <c r="CJ353" s="745"/>
      <c r="CK353" s="745"/>
      <c r="CL353" s="745"/>
      <c r="CM353" s="745"/>
      <c r="CN353" s="745"/>
      <c r="CO353" s="745"/>
      <c r="CP353" s="745"/>
      <c r="CQ353" s="745"/>
      <c r="CR353" s="745"/>
      <c r="CS353" s="745"/>
      <c r="CT353" s="745"/>
      <c r="CU353" s="745"/>
      <c r="CV353" s="745"/>
      <c r="CW353" s="745"/>
      <c r="CX353" s="745"/>
      <c r="CY353" s="745"/>
      <c r="CZ353" s="745"/>
      <c r="DA353" s="745"/>
      <c r="DB353" s="745"/>
      <c r="DC353" s="745"/>
      <c r="DD353" s="745"/>
      <c r="DE353" s="745"/>
      <c r="DF353" s="745"/>
      <c r="DG353" s="745"/>
      <c r="DH353" s="745"/>
      <c r="DI353" s="745"/>
      <c r="DJ353" s="745"/>
      <c r="DK353" s="745"/>
      <c r="DL353" s="745"/>
      <c r="DM353" s="745"/>
      <c r="DN353" s="745"/>
      <c r="DO353" s="745"/>
      <c r="DP353" s="745"/>
      <c r="DQ353" s="745"/>
      <c r="DR353" s="745"/>
      <c r="DS353" s="745"/>
      <c r="DT353" s="745"/>
      <c r="DU353" s="745"/>
      <c r="DV353" s="745"/>
      <c r="DW353" s="745"/>
      <c r="DX353" s="745"/>
      <c r="DY353" s="745"/>
      <c r="DZ353" s="745"/>
      <c r="EA353" s="745"/>
      <c r="EB353" s="745"/>
      <c r="EC353" s="745"/>
      <c r="ED353" s="745"/>
      <c r="EE353" s="745"/>
      <c r="EF353" s="745"/>
      <c r="EG353" s="745"/>
      <c r="EH353" s="745"/>
      <c r="EI353" s="745"/>
      <c r="EJ353" s="745"/>
      <c r="EK353" s="745"/>
      <c r="EL353" s="745"/>
      <c r="EM353" s="745"/>
      <c r="EN353" s="745"/>
      <c r="EO353" s="745"/>
      <c r="EP353" s="745"/>
      <c r="EQ353" s="745"/>
      <c r="ER353" s="745"/>
      <c r="ES353" s="745"/>
      <c r="ET353" s="745"/>
      <c r="EU353" s="745"/>
      <c r="EV353" s="745"/>
      <c r="EW353" s="745"/>
      <c r="EX353" s="745"/>
      <c r="EY353" s="745"/>
      <c r="EZ353" s="745"/>
      <c r="FA353" s="745"/>
      <c r="FB353" s="745"/>
      <c r="FC353" s="745"/>
      <c r="FD353" s="745"/>
      <c r="FE353" s="745"/>
      <c r="FF353" s="745"/>
      <c r="FG353" s="745"/>
      <c r="FH353" s="745"/>
      <c r="FI353" s="745"/>
      <c r="FJ353" s="745"/>
      <c r="FK353" s="745"/>
      <c r="FL353" s="745"/>
      <c r="FM353" s="745"/>
      <c r="FN353" s="745"/>
      <c r="FO353" s="745"/>
      <c r="FP353" s="745"/>
      <c r="FQ353" s="745"/>
      <c r="FR353" s="745"/>
      <c r="FS353" s="745"/>
      <c r="FT353" s="745"/>
      <c r="FU353" s="745"/>
      <c r="FV353" s="745"/>
      <c r="FW353" s="745"/>
      <c r="FX353" s="745"/>
      <c r="FY353" s="745"/>
      <c r="FZ353" s="745"/>
      <c r="GA353" s="745"/>
      <c r="GB353" s="745"/>
      <c r="GC353" s="745"/>
      <c r="GD353" s="745"/>
      <c r="GE353" s="745"/>
      <c r="GF353" s="745"/>
      <c r="GG353" s="745"/>
      <c r="GH353" s="745"/>
      <c r="GI353" s="745"/>
      <c r="GJ353" s="745"/>
      <c r="GK353" s="745"/>
      <c r="GL353" s="745"/>
      <c r="GM353" s="745"/>
      <c r="GN353" s="745"/>
      <c r="GO353" s="745"/>
      <c r="GP353" s="745"/>
      <c r="GQ353" s="745"/>
      <c r="GR353" s="745"/>
      <c r="GS353" s="745"/>
      <c r="GT353" s="745"/>
      <c r="GU353" s="745"/>
      <c r="GV353" s="745"/>
      <c r="GW353" s="745"/>
      <c r="GX353" s="745"/>
      <c r="GY353" s="745"/>
      <c r="GZ353" s="745"/>
      <c r="HA353" s="745"/>
      <c r="HB353" s="745"/>
      <c r="HC353" s="745"/>
      <c r="HD353" s="745"/>
      <c r="HE353" s="745"/>
      <c r="HF353" s="745"/>
      <c r="HG353" s="745"/>
      <c r="HH353" s="745"/>
      <c r="HI353" s="745"/>
      <c r="HJ353" s="745"/>
      <c r="HK353" s="745"/>
      <c r="HL353" s="745"/>
      <c r="HM353" s="745"/>
      <c r="HN353" s="745"/>
      <c r="HO353" s="745"/>
      <c r="HP353" s="745"/>
      <c r="HQ353" s="745"/>
      <c r="HR353" s="745"/>
      <c r="HS353" s="745"/>
      <c r="HT353" s="745"/>
      <c r="HU353" s="745"/>
      <c r="HV353" s="745"/>
      <c r="HW353" s="745"/>
      <c r="HX353" s="745"/>
      <c r="HY353" s="745"/>
      <c r="HZ353" s="745"/>
      <c r="IA353" s="745"/>
      <c r="IB353" s="745"/>
      <c r="IC353" s="745"/>
      <c r="ID353" s="745"/>
      <c r="IE353" s="745"/>
      <c r="IF353" s="745"/>
      <c r="IG353" s="745"/>
      <c r="IH353" s="745"/>
      <c r="II353" s="745"/>
      <c r="IJ353" s="745"/>
      <c r="IK353" s="745"/>
      <c r="IL353" s="745"/>
      <c r="IM353" s="745"/>
      <c r="IN353" s="745"/>
    </row>
    <row r="354" spans="1:248" ht="12.75">
      <c r="A354" s="758"/>
      <c r="B354" s="758"/>
      <c r="C354" s="758"/>
      <c r="D354" s="758"/>
      <c r="E354" s="750"/>
      <c r="F354" s="758"/>
      <c r="G354" s="758"/>
      <c r="H354" s="758"/>
      <c r="I354" s="750"/>
      <c r="J354" s="758"/>
      <c r="K354" s="758"/>
      <c r="L354" s="750"/>
      <c r="M354" s="758"/>
      <c r="N354" s="758"/>
      <c r="O354" s="750"/>
      <c r="P354" s="750"/>
      <c r="Q354" s="750"/>
      <c r="R354" s="750"/>
      <c r="S354" s="750"/>
      <c r="T354" s="750"/>
      <c r="U354" s="757"/>
      <c r="V354" s="753"/>
      <c r="W354" s="745"/>
      <c r="X354" s="745"/>
      <c r="Y354" s="753"/>
      <c r="Z354" s="745"/>
      <c r="AA354" s="745"/>
      <c r="AB354" s="745"/>
      <c r="AC354" s="745"/>
      <c r="AD354" s="745"/>
      <c r="AE354" s="745"/>
      <c r="AF354" s="745"/>
      <c r="AG354" s="745"/>
      <c r="AH354" s="745"/>
      <c r="AI354" s="745"/>
      <c r="AJ354" s="745"/>
      <c r="AK354" s="745"/>
      <c r="AL354" s="745"/>
      <c r="AM354" s="745"/>
      <c r="AN354" s="745"/>
      <c r="AO354" s="745"/>
      <c r="AP354" s="745"/>
      <c r="AQ354" s="745"/>
      <c r="AR354" s="745"/>
      <c r="AS354" s="745"/>
      <c r="AT354" s="745"/>
      <c r="AU354" s="745"/>
      <c r="AV354" s="745"/>
      <c r="AW354" s="745"/>
      <c r="AX354" s="745"/>
      <c r="AY354" s="745"/>
      <c r="AZ354" s="745"/>
      <c r="BA354" s="745"/>
      <c r="BB354" s="745"/>
      <c r="BC354" s="745"/>
      <c r="BD354" s="745"/>
      <c r="BE354" s="745"/>
      <c r="BF354" s="745"/>
      <c r="BG354" s="745"/>
      <c r="BH354" s="745"/>
      <c r="BI354" s="745"/>
      <c r="BJ354" s="745"/>
      <c r="BK354" s="745"/>
      <c r="BL354" s="745"/>
      <c r="BM354" s="745"/>
      <c r="BN354" s="745"/>
      <c r="BO354" s="745"/>
      <c r="BP354" s="745"/>
      <c r="BQ354" s="745"/>
      <c r="BR354" s="745"/>
      <c r="BS354" s="745"/>
      <c r="BT354" s="745"/>
      <c r="BU354" s="745"/>
      <c r="BV354" s="745"/>
      <c r="BW354" s="745"/>
      <c r="BX354" s="745"/>
      <c r="BY354" s="745"/>
      <c r="BZ354" s="745"/>
      <c r="CA354" s="745"/>
      <c r="CB354" s="745"/>
      <c r="CC354" s="745"/>
      <c r="CD354" s="745"/>
      <c r="CE354" s="745"/>
      <c r="CF354" s="745"/>
      <c r="CG354" s="745"/>
      <c r="CH354" s="745"/>
      <c r="CI354" s="745"/>
      <c r="CJ354" s="745"/>
      <c r="CK354" s="745"/>
      <c r="CL354" s="745"/>
      <c r="CM354" s="745"/>
      <c r="CN354" s="745"/>
      <c r="CO354" s="745"/>
      <c r="CP354" s="745"/>
      <c r="CQ354" s="745"/>
      <c r="CR354" s="745"/>
      <c r="CS354" s="745"/>
      <c r="CT354" s="745"/>
      <c r="CU354" s="745"/>
      <c r="CV354" s="745"/>
      <c r="CW354" s="745"/>
      <c r="CX354" s="745"/>
      <c r="CY354" s="745"/>
      <c r="CZ354" s="745"/>
      <c r="DA354" s="745"/>
      <c r="DB354" s="745"/>
      <c r="DC354" s="745"/>
      <c r="DD354" s="745"/>
      <c r="DE354" s="745"/>
      <c r="DF354" s="745"/>
      <c r="DG354" s="745"/>
      <c r="DH354" s="745"/>
      <c r="DI354" s="745"/>
      <c r="DJ354" s="745"/>
      <c r="DK354" s="745"/>
      <c r="DL354" s="745"/>
      <c r="DM354" s="745"/>
      <c r="DN354" s="745"/>
      <c r="DO354" s="745"/>
      <c r="DP354" s="745"/>
      <c r="DQ354" s="745"/>
      <c r="DR354" s="745"/>
      <c r="DS354" s="745"/>
      <c r="DT354" s="745"/>
      <c r="DU354" s="745"/>
      <c r="DV354" s="745"/>
      <c r="DW354" s="745"/>
      <c r="DX354" s="745"/>
      <c r="DY354" s="745"/>
      <c r="DZ354" s="745"/>
      <c r="EA354" s="745"/>
      <c r="EB354" s="745"/>
      <c r="EC354" s="745"/>
      <c r="ED354" s="745"/>
      <c r="EE354" s="745"/>
      <c r="EF354" s="745"/>
      <c r="EG354" s="745"/>
      <c r="EH354" s="745"/>
      <c r="EI354" s="745"/>
      <c r="EJ354" s="745"/>
      <c r="EK354" s="745"/>
      <c r="EL354" s="745"/>
      <c r="EM354" s="745"/>
      <c r="EN354" s="745"/>
      <c r="EO354" s="745"/>
      <c r="EP354" s="745"/>
      <c r="EQ354" s="745"/>
      <c r="ER354" s="745"/>
      <c r="ES354" s="745"/>
      <c r="ET354" s="745"/>
      <c r="EU354" s="745"/>
      <c r="EV354" s="745"/>
      <c r="EW354" s="745"/>
      <c r="EX354" s="745"/>
      <c r="EY354" s="745"/>
      <c r="EZ354" s="745"/>
      <c r="FA354" s="745"/>
      <c r="FB354" s="745"/>
      <c r="FC354" s="745"/>
      <c r="FD354" s="745"/>
      <c r="FE354" s="745"/>
      <c r="FF354" s="745"/>
      <c r="FG354" s="745"/>
      <c r="FH354" s="745"/>
      <c r="FI354" s="745"/>
      <c r="FJ354" s="745"/>
      <c r="FK354" s="745"/>
      <c r="FL354" s="745"/>
      <c r="FM354" s="745"/>
      <c r="FN354" s="745"/>
      <c r="FO354" s="745"/>
      <c r="FP354" s="745"/>
      <c r="FQ354" s="745"/>
      <c r="FR354" s="745"/>
      <c r="FS354" s="745"/>
      <c r="FT354" s="745"/>
      <c r="FU354" s="745"/>
      <c r="FV354" s="745"/>
      <c r="FW354" s="745"/>
      <c r="FX354" s="745"/>
      <c r="FY354" s="745"/>
      <c r="FZ354" s="745"/>
      <c r="GA354" s="745"/>
      <c r="GB354" s="745"/>
      <c r="GC354" s="745"/>
      <c r="GD354" s="745"/>
      <c r="GE354" s="745"/>
      <c r="GF354" s="745"/>
      <c r="GG354" s="745"/>
      <c r="GH354" s="745"/>
      <c r="GI354" s="745"/>
      <c r="GJ354" s="745"/>
      <c r="GK354" s="745"/>
      <c r="GL354" s="745"/>
      <c r="GM354" s="745"/>
      <c r="GN354" s="745"/>
      <c r="GO354" s="745"/>
      <c r="GP354" s="745"/>
      <c r="GQ354" s="745"/>
      <c r="GR354" s="745"/>
      <c r="GS354" s="745"/>
      <c r="GT354" s="745"/>
      <c r="GU354" s="745"/>
      <c r="GV354" s="745"/>
      <c r="GW354" s="745"/>
      <c r="GX354" s="745"/>
      <c r="GY354" s="745"/>
      <c r="GZ354" s="745"/>
      <c r="HA354" s="745"/>
      <c r="HB354" s="745"/>
      <c r="HC354" s="745"/>
      <c r="HD354" s="745"/>
      <c r="HE354" s="745"/>
      <c r="HF354" s="745"/>
      <c r="HG354" s="745"/>
      <c r="HH354" s="745"/>
      <c r="HI354" s="745"/>
      <c r="HJ354" s="745"/>
      <c r="HK354" s="745"/>
      <c r="HL354" s="745"/>
      <c r="HM354" s="745"/>
      <c r="HN354" s="745"/>
      <c r="HO354" s="745"/>
      <c r="HP354" s="745"/>
      <c r="HQ354" s="745"/>
      <c r="HR354" s="745"/>
      <c r="HS354" s="745"/>
      <c r="HT354" s="745"/>
      <c r="HU354" s="745"/>
      <c r="HV354" s="745"/>
      <c r="HW354" s="745"/>
      <c r="HX354" s="745"/>
      <c r="HY354" s="745"/>
      <c r="HZ354" s="745"/>
      <c r="IA354" s="745"/>
      <c r="IB354" s="745"/>
      <c r="IC354" s="745"/>
      <c r="ID354" s="745"/>
      <c r="IE354" s="745"/>
      <c r="IF354" s="745"/>
      <c r="IG354" s="745"/>
      <c r="IH354" s="745"/>
      <c r="II354" s="745"/>
      <c r="IJ354" s="745"/>
      <c r="IK354" s="745"/>
      <c r="IL354" s="745"/>
      <c r="IM354" s="745"/>
      <c r="IN354" s="745"/>
    </row>
    <row r="355" spans="1:248" ht="12.75">
      <c r="A355" s="758"/>
      <c r="B355" s="758"/>
      <c r="C355" s="758"/>
      <c r="D355" s="758"/>
      <c r="E355" s="750"/>
      <c r="F355" s="758"/>
      <c r="G355" s="758"/>
      <c r="H355" s="758"/>
      <c r="I355" s="750"/>
      <c r="J355" s="758"/>
      <c r="K355" s="758"/>
      <c r="L355" s="750"/>
      <c r="M355" s="758"/>
      <c r="N355" s="758"/>
      <c r="O355" s="750"/>
      <c r="P355" s="750"/>
      <c r="Q355" s="750"/>
      <c r="R355" s="750"/>
      <c r="S355" s="750"/>
      <c r="T355" s="750"/>
      <c r="U355" s="757"/>
      <c r="V355" s="753"/>
      <c r="W355" s="745"/>
      <c r="X355" s="745"/>
      <c r="Y355" s="753"/>
      <c r="Z355" s="745"/>
      <c r="AA355" s="745"/>
      <c r="AB355" s="745"/>
      <c r="AC355" s="745"/>
      <c r="AD355" s="745"/>
      <c r="AE355" s="745"/>
      <c r="AF355" s="745"/>
      <c r="AG355" s="745"/>
      <c r="AH355" s="745"/>
      <c r="AI355" s="745"/>
      <c r="AJ355" s="745"/>
      <c r="AK355" s="745"/>
      <c r="AL355" s="745"/>
      <c r="AM355" s="745"/>
      <c r="AN355" s="745"/>
      <c r="AO355" s="745"/>
      <c r="AP355" s="745"/>
      <c r="AQ355" s="745"/>
      <c r="AR355" s="745"/>
      <c r="AS355" s="745"/>
      <c r="AT355" s="745"/>
      <c r="AU355" s="745"/>
      <c r="AV355" s="745"/>
      <c r="AW355" s="745"/>
      <c r="AX355" s="745"/>
      <c r="AY355" s="745"/>
      <c r="AZ355" s="745"/>
      <c r="BA355" s="745"/>
      <c r="BB355" s="745"/>
      <c r="BC355" s="745"/>
      <c r="BD355" s="745"/>
      <c r="BE355" s="745"/>
      <c r="BF355" s="745"/>
      <c r="BG355" s="745"/>
      <c r="BH355" s="745"/>
      <c r="BI355" s="745"/>
      <c r="BJ355" s="745"/>
      <c r="BK355" s="745"/>
      <c r="BL355" s="745"/>
      <c r="BM355" s="745"/>
      <c r="BN355" s="745"/>
      <c r="BO355" s="745"/>
      <c r="BP355" s="745"/>
      <c r="BQ355" s="745"/>
      <c r="BR355" s="745"/>
      <c r="BS355" s="745"/>
      <c r="BT355" s="745"/>
      <c r="BU355" s="745"/>
      <c r="BV355" s="745"/>
      <c r="BW355" s="745"/>
      <c r="BX355" s="745"/>
      <c r="BY355" s="745"/>
      <c r="BZ355" s="745"/>
      <c r="CA355" s="745"/>
      <c r="CB355" s="745"/>
      <c r="CC355" s="745"/>
      <c r="CD355" s="745"/>
      <c r="CE355" s="745"/>
      <c r="CF355" s="745"/>
      <c r="CG355" s="745"/>
      <c r="CH355" s="745"/>
      <c r="CI355" s="745"/>
      <c r="CJ355" s="745"/>
      <c r="CK355" s="745"/>
      <c r="CL355" s="745"/>
      <c r="CM355" s="745"/>
      <c r="CN355" s="745"/>
      <c r="CO355" s="745"/>
      <c r="CP355" s="745"/>
      <c r="CQ355" s="745"/>
      <c r="CR355" s="745"/>
      <c r="CS355" s="745"/>
      <c r="CT355" s="745"/>
      <c r="CU355" s="745"/>
      <c r="CV355" s="745"/>
      <c r="CW355" s="745"/>
      <c r="CX355" s="745"/>
      <c r="CY355" s="745"/>
      <c r="CZ355" s="745"/>
      <c r="DA355" s="745"/>
      <c r="DB355" s="745"/>
      <c r="DC355" s="745"/>
      <c r="DD355" s="745"/>
      <c r="DE355" s="745"/>
      <c r="DF355" s="745"/>
      <c r="DG355" s="745"/>
      <c r="DH355" s="745"/>
      <c r="DI355" s="745"/>
      <c r="DJ355" s="745"/>
      <c r="DK355" s="745"/>
      <c r="DL355" s="745"/>
      <c r="DM355" s="745"/>
      <c r="DN355" s="745"/>
      <c r="DO355" s="745"/>
      <c r="DP355" s="745"/>
      <c r="DQ355" s="745"/>
      <c r="DR355" s="745"/>
      <c r="DS355" s="745"/>
      <c r="DT355" s="745"/>
      <c r="DU355" s="745"/>
      <c r="DV355" s="745"/>
      <c r="DW355" s="745"/>
      <c r="DX355" s="745"/>
      <c r="DY355" s="745"/>
      <c r="DZ355" s="745"/>
      <c r="EA355" s="745"/>
      <c r="EB355" s="745"/>
      <c r="EC355" s="745"/>
      <c r="ED355" s="745"/>
      <c r="EE355" s="745"/>
      <c r="EF355" s="745"/>
      <c r="EG355" s="745"/>
      <c r="EH355" s="745"/>
      <c r="EI355" s="745"/>
      <c r="EJ355" s="745"/>
      <c r="EK355" s="745"/>
      <c r="EL355" s="745"/>
      <c r="EM355" s="745"/>
      <c r="EN355" s="745"/>
      <c r="EO355" s="745"/>
      <c r="EP355" s="745"/>
      <c r="EQ355" s="745"/>
      <c r="ER355" s="745"/>
      <c r="ES355" s="745"/>
      <c r="ET355" s="745"/>
      <c r="EU355" s="745"/>
      <c r="EV355" s="745"/>
      <c r="EW355" s="745"/>
      <c r="EX355" s="745"/>
      <c r="EY355" s="745"/>
      <c r="EZ355" s="745"/>
      <c r="FA355" s="745"/>
      <c r="FB355" s="745"/>
      <c r="FC355" s="745"/>
      <c r="FD355" s="745"/>
      <c r="FE355" s="745"/>
      <c r="FF355" s="745"/>
      <c r="FG355" s="745"/>
      <c r="FH355" s="745"/>
      <c r="FI355" s="745"/>
      <c r="FJ355" s="745"/>
      <c r="FK355" s="745"/>
      <c r="FL355" s="745"/>
      <c r="FM355" s="745"/>
      <c r="FN355" s="745"/>
      <c r="FO355" s="745"/>
      <c r="FP355" s="745"/>
      <c r="FQ355" s="745"/>
      <c r="FR355" s="745"/>
      <c r="FS355" s="745"/>
      <c r="FT355" s="745"/>
      <c r="FU355" s="745"/>
      <c r="FV355" s="745"/>
      <c r="FW355" s="745"/>
      <c r="FX355" s="745"/>
      <c r="FY355" s="745"/>
      <c r="FZ355" s="745"/>
      <c r="GA355" s="745"/>
      <c r="GB355" s="745"/>
      <c r="GC355" s="745"/>
      <c r="GD355" s="745"/>
      <c r="GE355" s="745"/>
      <c r="GF355" s="745"/>
      <c r="GG355" s="745"/>
      <c r="GH355" s="745"/>
      <c r="GI355" s="745"/>
      <c r="GJ355" s="745"/>
      <c r="GK355" s="745"/>
      <c r="GL355" s="745"/>
      <c r="GM355" s="745"/>
      <c r="GN355" s="745"/>
      <c r="GO355" s="745"/>
      <c r="GP355" s="745"/>
      <c r="GQ355" s="745"/>
      <c r="GR355" s="745"/>
      <c r="GS355" s="745"/>
      <c r="GT355" s="745"/>
      <c r="GU355" s="745"/>
      <c r="GV355" s="745"/>
      <c r="GW355" s="745"/>
      <c r="GX355" s="745"/>
      <c r="GY355" s="745"/>
      <c r="GZ355" s="745"/>
      <c r="HA355" s="745"/>
      <c r="HB355" s="745"/>
      <c r="HC355" s="745"/>
      <c r="HD355" s="745"/>
      <c r="HE355" s="745"/>
      <c r="HF355" s="745"/>
      <c r="HG355" s="745"/>
      <c r="HH355" s="745"/>
      <c r="HI355" s="745"/>
      <c r="HJ355" s="745"/>
      <c r="HK355" s="745"/>
      <c r="HL355" s="745"/>
      <c r="HM355" s="745"/>
      <c r="HN355" s="745"/>
      <c r="HO355" s="745"/>
      <c r="HP355" s="745"/>
      <c r="HQ355" s="745"/>
      <c r="HR355" s="745"/>
      <c r="HS355" s="745"/>
      <c r="HT355" s="745"/>
      <c r="HU355" s="745"/>
      <c r="HV355" s="745"/>
      <c r="HW355" s="745"/>
      <c r="HX355" s="745"/>
      <c r="HY355" s="745"/>
      <c r="HZ355" s="745"/>
      <c r="IA355" s="745"/>
      <c r="IB355" s="745"/>
      <c r="IC355" s="745"/>
      <c r="ID355" s="745"/>
      <c r="IE355" s="745"/>
      <c r="IF355" s="745"/>
      <c r="IG355" s="745"/>
      <c r="IH355" s="745"/>
      <c r="II355" s="745"/>
      <c r="IJ355" s="745"/>
      <c r="IK355" s="745"/>
      <c r="IL355" s="745"/>
      <c r="IM355" s="745"/>
      <c r="IN355" s="745"/>
    </row>
    <row r="356" spans="1:248" ht="12.75">
      <c r="A356" s="758"/>
      <c r="B356" s="758"/>
      <c r="C356" s="758"/>
      <c r="D356" s="758"/>
      <c r="E356" s="750"/>
      <c r="F356" s="758"/>
      <c r="G356" s="758"/>
      <c r="H356" s="758"/>
      <c r="I356" s="750"/>
      <c r="J356" s="758"/>
      <c r="K356" s="758"/>
      <c r="L356" s="750"/>
      <c r="M356" s="758"/>
      <c r="N356" s="758"/>
      <c r="O356" s="750"/>
      <c r="P356" s="750"/>
      <c r="Q356" s="750"/>
      <c r="R356" s="750"/>
      <c r="S356" s="750"/>
      <c r="T356" s="750"/>
      <c r="U356" s="757"/>
      <c r="V356" s="753"/>
      <c r="W356" s="745"/>
      <c r="X356" s="745"/>
      <c r="Y356" s="753"/>
      <c r="Z356" s="745"/>
      <c r="AA356" s="745"/>
      <c r="AB356" s="745"/>
      <c r="AC356" s="745"/>
      <c r="AD356" s="745"/>
      <c r="AE356" s="745"/>
      <c r="AF356" s="745"/>
      <c r="AG356" s="745"/>
      <c r="AH356" s="745"/>
      <c r="AI356" s="745"/>
      <c r="AJ356" s="745"/>
      <c r="AK356" s="745"/>
      <c r="AL356" s="745"/>
      <c r="AM356" s="745"/>
      <c r="AN356" s="745"/>
      <c r="AO356" s="745"/>
      <c r="AP356" s="745"/>
      <c r="AQ356" s="745"/>
      <c r="AR356" s="745"/>
      <c r="AS356" s="745"/>
      <c r="AT356" s="745"/>
      <c r="AU356" s="745"/>
      <c r="AV356" s="745"/>
      <c r="AW356" s="745"/>
      <c r="AX356" s="745"/>
      <c r="AY356" s="745"/>
      <c r="AZ356" s="745"/>
      <c r="BA356" s="745"/>
      <c r="BB356" s="745"/>
      <c r="BC356" s="745"/>
      <c r="BD356" s="745"/>
      <c r="BE356" s="745"/>
      <c r="BF356" s="745"/>
      <c r="BG356" s="745"/>
      <c r="BH356" s="745"/>
      <c r="BI356" s="745"/>
      <c r="BJ356" s="745"/>
      <c r="BK356" s="745"/>
      <c r="BL356" s="745"/>
      <c r="BM356" s="745"/>
      <c r="BN356" s="745"/>
      <c r="BO356" s="745"/>
      <c r="BP356" s="745"/>
      <c r="BQ356" s="745"/>
      <c r="BR356" s="745"/>
      <c r="BS356" s="745"/>
      <c r="BT356" s="745"/>
      <c r="BU356" s="745"/>
      <c r="BV356" s="745"/>
      <c r="BW356" s="745"/>
      <c r="BX356" s="745"/>
      <c r="BY356" s="745"/>
      <c r="BZ356" s="745"/>
      <c r="CA356" s="745"/>
      <c r="CB356" s="745"/>
      <c r="CC356" s="745"/>
      <c r="CD356" s="745"/>
      <c r="CE356" s="745"/>
      <c r="CF356" s="745"/>
      <c r="CG356" s="745"/>
      <c r="CH356" s="745"/>
      <c r="CI356" s="745"/>
      <c r="CJ356" s="745"/>
      <c r="CK356" s="745"/>
      <c r="CL356" s="745"/>
      <c r="CM356" s="745"/>
      <c r="CN356" s="745"/>
      <c r="CO356" s="745"/>
      <c r="CP356" s="745"/>
      <c r="CQ356" s="745"/>
      <c r="CR356" s="745"/>
      <c r="CS356" s="745"/>
      <c r="CT356" s="745"/>
      <c r="CU356" s="745"/>
      <c r="CV356" s="745"/>
      <c r="CW356" s="745"/>
      <c r="CX356" s="745"/>
      <c r="CY356" s="745"/>
      <c r="CZ356" s="745"/>
      <c r="DA356" s="745"/>
      <c r="DB356" s="745"/>
      <c r="DC356" s="745"/>
      <c r="DD356" s="745"/>
      <c r="DE356" s="745"/>
      <c r="DF356" s="745"/>
      <c r="DG356" s="745"/>
      <c r="DH356" s="745"/>
      <c r="DI356" s="745"/>
      <c r="DJ356" s="745"/>
      <c r="DK356" s="745"/>
      <c r="DL356" s="745"/>
      <c r="DM356" s="745"/>
      <c r="DN356" s="745"/>
      <c r="DO356" s="745"/>
      <c r="DP356" s="745"/>
      <c r="DQ356" s="745"/>
      <c r="DR356" s="745"/>
      <c r="DS356" s="745"/>
      <c r="DT356" s="745"/>
      <c r="DU356" s="745"/>
      <c r="DV356" s="745"/>
      <c r="DW356" s="745"/>
      <c r="DX356" s="745"/>
      <c r="DY356" s="745"/>
      <c r="DZ356" s="745"/>
      <c r="EA356" s="745"/>
      <c r="EB356" s="745"/>
      <c r="EC356" s="745"/>
      <c r="ED356" s="745"/>
      <c r="EE356" s="745"/>
      <c r="EF356" s="745"/>
      <c r="EG356" s="745"/>
      <c r="EH356" s="745"/>
      <c r="EI356" s="745"/>
      <c r="EJ356" s="745"/>
      <c r="EK356" s="745"/>
      <c r="EL356" s="745"/>
      <c r="EM356" s="745"/>
      <c r="EN356" s="745"/>
      <c r="EO356" s="745"/>
      <c r="EP356" s="745"/>
      <c r="EQ356" s="745"/>
      <c r="ER356" s="745"/>
      <c r="ES356" s="745"/>
      <c r="ET356" s="745"/>
      <c r="EU356" s="745"/>
      <c r="EV356" s="745"/>
      <c r="EW356" s="745"/>
      <c r="EX356" s="745"/>
      <c r="EY356" s="745"/>
      <c r="EZ356" s="745"/>
      <c r="FA356" s="745"/>
      <c r="FB356" s="745"/>
      <c r="FC356" s="745"/>
      <c r="FD356" s="745"/>
      <c r="FE356" s="745"/>
      <c r="FF356" s="745"/>
      <c r="FG356" s="745"/>
      <c r="FH356" s="745"/>
      <c r="FI356" s="745"/>
      <c r="FJ356" s="745"/>
      <c r="FK356" s="745"/>
      <c r="FL356" s="745"/>
      <c r="FM356" s="745"/>
      <c r="FN356" s="745"/>
      <c r="FO356" s="745"/>
      <c r="FP356" s="745"/>
      <c r="FQ356" s="745"/>
      <c r="FR356" s="745"/>
      <c r="FS356" s="745"/>
      <c r="FT356" s="745"/>
      <c r="FU356" s="745"/>
      <c r="FV356" s="745"/>
      <c r="FW356" s="745"/>
      <c r="FX356" s="745"/>
      <c r="FY356" s="745"/>
      <c r="FZ356" s="745"/>
      <c r="GA356" s="745"/>
      <c r="GB356" s="745"/>
      <c r="GC356" s="745"/>
      <c r="GD356" s="745"/>
      <c r="GE356" s="745"/>
      <c r="GF356" s="745"/>
      <c r="GG356" s="745"/>
      <c r="GH356" s="745"/>
      <c r="GI356" s="745"/>
      <c r="GJ356" s="745"/>
      <c r="GK356" s="745"/>
      <c r="GL356" s="745"/>
      <c r="GM356" s="745"/>
      <c r="GN356" s="745"/>
      <c r="GO356" s="745"/>
      <c r="GP356" s="745"/>
      <c r="GQ356" s="745"/>
      <c r="GR356" s="745"/>
      <c r="GS356" s="745"/>
      <c r="GT356" s="745"/>
      <c r="GU356" s="745"/>
      <c r="GV356" s="745"/>
      <c r="GW356" s="745"/>
      <c r="GX356" s="745"/>
      <c r="GY356" s="745"/>
      <c r="GZ356" s="745"/>
      <c r="HA356" s="745"/>
      <c r="HB356" s="745"/>
      <c r="HC356" s="745"/>
      <c r="HD356" s="745"/>
      <c r="HE356" s="745"/>
      <c r="HF356" s="745"/>
      <c r="HG356" s="745"/>
      <c r="HH356" s="745"/>
      <c r="HI356" s="745"/>
      <c r="HJ356" s="745"/>
      <c r="HK356" s="745"/>
      <c r="HL356" s="745"/>
      <c r="HM356" s="745"/>
      <c r="HN356" s="745"/>
      <c r="HO356" s="745"/>
      <c r="HP356" s="745"/>
      <c r="HQ356" s="745"/>
      <c r="HR356" s="745"/>
      <c r="HS356" s="745"/>
      <c r="HT356" s="745"/>
      <c r="HU356" s="745"/>
      <c r="HV356" s="745"/>
      <c r="HW356" s="745"/>
      <c r="HX356" s="745"/>
      <c r="HY356" s="745"/>
      <c r="HZ356" s="745"/>
      <c r="IA356" s="745"/>
      <c r="IB356" s="745"/>
      <c r="IC356" s="745"/>
      <c r="ID356" s="745"/>
      <c r="IE356" s="745"/>
      <c r="IF356" s="745"/>
      <c r="IG356" s="745"/>
      <c r="IH356" s="745"/>
      <c r="II356" s="745"/>
      <c r="IJ356" s="745"/>
      <c r="IK356" s="745"/>
      <c r="IL356" s="745"/>
      <c r="IM356" s="745"/>
      <c r="IN356" s="745"/>
    </row>
    <row r="357" spans="1:248" ht="12.75">
      <c r="A357" s="758"/>
      <c r="B357" s="758"/>
      <c r="C357" s="758"/>
      <c r="D357" s="758"/>
      <c r="E357" s="750"/>
      <c r="F357" s="758"/>
      <c r="G357" s="758"/>
      <c r="H357" s="758"/>
      <c r="I357" s="750"/>
      <c r="J357" s="758"/>
      <c r="K357" s="758"/>
      <c r="L357" s="750"/>
      <c r="M357" s="758"/>
      <c r="N357" s="758"/>
      <c r="O357" s="750"/>
      <c r="P357" s="750"/>
      <c r="Q357" s="750"/>
      <c r="R357" s="750"/>
      <c r="S357" s="750"/>
      <c r="T357" s="750"/>
      <c r="U357" s="757"/>
      <c r="V357" s="753"/>
      <c r="W357" s="745"/>
      <c r="X357" s="745"/>
      <c r="Y357" s="753"/>
      <c r="Z357" s="745"/>
      <c r="AA357" s="745"/>
      <c r="AB357" s="745"/>
      <c r="AC357" s="745"/>
      <c r="AD357" s="745"/>
      <c r="AE357" s="745"/>
      <c r="AF357" s="745"/>
      <c r="AG357" s="745"/>
      <c r="AH357" s="745"/>
      <c r="AI357" s="745"/>
      <c r="AJ357" s="745"/>
      <c r="AK357" s="745"/>
      <c r="AL357" s="745"/>
      <c r="AM357" s="745"/>
      <c r="AN357" s="745"/>
      <c r="AO357" s="745"/>
      <c r="AP357" s="745"/>
      <c r="AQ357" s="745"/>
      <c r="AR357" s="745"/>
      <c r="AS357" s="745"/>
      <c r="AT357" s="745"/>
      <c r="AU357" s="745"/>
      <c r="AV357" s="745"/>
      <c r="AW357" s="745"/>
      <c r="AX357" s="745"/>
      <c r="AY357" s="745"/>
      <c r="AZ357" s="745"/>
      <c r="BA357" s="745"/>
      <c r="BB357" s="745"/>
      <c r="BC357" s="745"/>
      <c r="BD357" s="745"/>
      <c r="BE357" s="745"/>
      <c r="BF357" s="745"/>
      <c r="BG357" s="745"/>
      <c r="BH357" s="745"/>
      <c r="BI357" s="745"/>
      <c r="BJ357" s="745"/>
      <c r="BK357" s="745"/>
      <c r="BL357" s="745"/>
      <c r="BM357" s="745"/>
      <c r="BN357" s="745"/>
      <c r="BO357" s="745"/>
      <c r="BP357" s="745"/>
      <c r="BQ357" s="745"/>
      <c r="BR357" s="745"/>
      <c r="BS357" s="745"/>
      <c r="BT357" s="745"/>
      <c r="BU357" s="745"/>
      <c r="BV357" s="745"/>
      <c r="BW357" s="745"/>
      <c r="BX357" s="745"/>
      <c r="BY357" s="745"/>
      <c r="BZ357" s="745"/>
      <c r="CA357" s="745"/>
      <c r="CB357" s="745"/>
      <c r="CC357" s="745"/>
      <c r="CD357" s="745"/>
      <c r="CE357" s="745"/>
      <c r="CF357" s="745"/>
      <c r="CG357" s="745"/>
      <c r="CH357" s="745"/>
      <c r="CI357" s="745"/>
      <c r="CJ357" s="745"/>
      <c r="CK357" s="745"/>
      <c r="CL357" s="745"/>
      <c r="CM357" s="745"/>
      <c r="CN357" s="745"/>
      <c r="CO357" s="745"/>
      <c r="CP357" s="745"/>
      <c r="CQ357" s="745"/>
      <c r="CR357" s="745"/>
      <c r="CS357" s="745"/>
      <c r="CT357" s="745"/>
      <c r="CU357" s="745"/>
      <c r="CV357" s="745"/>
      <c r="CW357" s="745"/>
      <c r="CX357" s="745"/>
      <c r="CY357" s="745"/>
      <c r="CZ357" s="745"/>
      <c r="DA357" s="745"/>
      <c r="DB357" s="745"/>
      <c r="DC357" s="745"/>
      <c r="DD357" s="745"/>
      <c r="DE357" s="745"/>
      <c r="DF357" s="745"/>
      <c r="DG357" s="745"/>
      <c r="DH357" s="745"/>
      <c r="DI357" s="745"/>
      <c r="DJ357" s="745"/>
      <c r="DK357" s="745"/>
      <c r="DL357" s="745"/>
      <c r="DM357" s="745"/>
      <c r="DN357" s="745"/>
      <c r="DO357" s="745"/>
      <c r="DP357" s="745"/>
      <c r="DQ357" s="745"/>
      <c r="DR357" s="745"/>
      <c r="DS357" s="745"/>
      <c r="DT357" s="745"/>
      <c r="DU357" s="745"/>
      <c r="DV357" s="745"/>
      <c r="DW357" s="745"/>
      <c r="DX357" s="745"/>
      <c r="DY357" s="745"/>
      <c r="DZ357" s="745"/>
      <c r="EA357" s="745"/>
      <c r="EB357" s="745"/>
      <c r="EC357" s="745"/>
      <c r="ED357" s="745"/>
      <c r="EE357" s="745"/>
      <c r="EF357" s="745"/>
      <c r="EG357" s="745"/>
      <c r="EH357" s="745"/>
      <c r="EI357" s="745"/>
      <c r="EJ357" s="745"/>
      <c r="EK357" s="745"/>
      <c r="EL357" s="745"/>
      <c r="EM357" s="745"/>
      <c r="EN357" s="745"/>
      <c r="EO357" s="745"/>
      <c r="EP357" s="745"/>
      <c r="EQ357" s="745"/>
      <c r="ER357" s="745"/>
      <c r="ES357" s="745"/>
      <c r="ET357" s="745"/>
      <c r="EU357" s="745"/>
      <c r="EV357" s="745"/>
      <c r="EW357" s="745"/>
      <c r="EX357" s="745"/>
      <c r="EY357" s="745"/>
      <c r="EZ357" s="745"/>
      <c r="FA357" s="745"/>
      <c r="FB357" s="745"/>
      <c r="FC357" s="745"/>
      <c r="FD357" s="745"/>
      <c r="FE357" s="745"/>
      <c r="FF357" s="745"/>
      <c r="FG357" s="745"/>
      <c r="FH357" s="745"/>
      <c r="FI357" s="745"/>
      <c r="FJ357" s="745"/>
      <c r="FK357" s="745"/>
      <c r="FL357" s="745"/>
      <c r="FM357" s="745"/>
      <c r="FN357" s="745"/>
      <c r="FO357" s="745"/>
      <c r="FP357" s="745"/>
      <c r="FQ357" s="745"/>
      <c r="FR357" s="745"/>
      <c r="FS357" s="745"/>
      <c r="FT357" s="745"/>
      <c r="FU357" s="745"/>
      <c r="FV357" s="745"/>
      <c r="FW357" s="745"/>
      <c r="FX357" s="745"/>
      <c r="FY357" s="745"/>
      <c r="FZ357" s="745"/>
      <c r="GA357" s="745"/>
      <c r="GB357" s="745"/>
      <c r="GC357" s="745"/>
      <c r="GD357" s="745"/>
      <c r="GE357" s="745"/>
      <c r="GF357" s="745"/>
      <c r="GG357" s="745"/>
      <c r="GH357" s="745"/>
      <c r="GI357" s="745"/>
      <c r="GJ357" s="745"/>
      <c r="GK357" s="745"/>
      <c r="GL357" s="745"/>
      <c r="GM357" s="745"/>
      <c r="GN357" s="745"/>
      <c r="GO357" s="745"/>
      <c r="GP357" s="745"/>
      <c r="GQ357" s="745"/>
      <c r="GR357" s="745"/>
      <c r="GS357" s="745"/>
      <c r="GT357" s="745"/>
      <c r="GU357" s="745"/>
      <c r="GV357" s="745"/>
      <c r="GW357" s="745"/>
      <c r="GX357" s="745"/>
      <c r="GY357" s="745"/>
      <c r="GZ357" s="745"/>
      <c r="HA357" s="745"/>
      <c r="HB357" s="745"/>
      <c r="HC357" s="745"/>
      <c r="HD357" s="745"/>
      <c r="HE357" s="745"/>
      <c r="HF357" s="745"/>
      <c r="HG357" s="745"/>
      <c r="HH357" s="745"/>
      <c r="HI357" s="745"/>
      <c r="HJ357" s="745"/>
      <c r="HK357" s="745"/>
      <c r="HL357" s="745"/>
      <c r="HM357" s="745"/>
      <c r="HN357" s="745"/>
      <c r="HO357" s="745"/>
      <c r="HP357" s="745"/>
      <c r="HQ357" s="745"/>
      <c r="HR357" s="745"/>
      <c r="HS357" s="745"/>
      <c r="HT357" s="745"/>
      <c r="HU357" s="745"/>
      <c r="HV357" s="745"/>
      <c r="HW357" s="745"/>
      <c r="HX357" s="745"/>
      <c r="HY357" s="745"/>
      <c r="HZ357" s="745"/>
      <c r="IA357" s="745"/>
      <c r="IB357" s="745"/>
      <c r="IC357" s="745"/>
      <c r="ID357" s="745"/>
      <c r="IE357" s="745"/>
      <c r="IF357" s="745"/>
      <c r="IG357" s="745"/>
      <c r="IH357" s="745"/>
      <c r="II357" s="745"/>
      <c r="IJ357" s="745"/>
      <c r="IK357" s="745"/>
      <c r="IL357" s="745"/>
      <c r="IM357" s="745"/>
      <c r="IN357" s="745"/>
    </row>
    <row r="358" spans="1:248" ht="12.75">
      <c r="A358" s="758"/>
      <c r="B358" s="758"/>
      <c r="C358" s="758"/>
      <c r="D358" s="758"/>
      <c r="E358" s="750"/>
      <c r="F358" s="758"/>
      <c r="G358" s="758"/>
      <c r="H358" s="758"/>
      <c r="I358" s="750"/>
      <c r="J358" s="758"/>
      <c r="K358" s="758"/>
      <c r="L358" s="750"/>
      <c r="M358" s="758"/>
      <c r="N358" s="758"/>
      <c r="O358" s="750"/>
      <c r="P358" s="750"/>
      <c r="Q358" s="750"/>
      <c r="R358" s="750"/>
      <c r="S358" s="750"/>
      <c r="T358" s="750"/>
      <c r="U358" s="757"/>
      <c r="V358" s="753"/>
      <c r="W358" s="745"/>
      <c r="X358" s="745"/>
      <c r="Y358" s="753"/>
      <c r="Z358" s="745"/>
      <c r="AA358" s="745"/>
      <c r="AB358" s="745"/>
      <c r="AC358" s="745"/>
      <c r="AD358" s="745"/>
      <c r="AE358" s="745"/>
      <c r="AF358" s="745"/>
      <c r="AG358" s="745"/>
      <c r="AH358" s="745"/>
      <c r="AI358" s="745"/>
      <c r="AJ358" s="745"/>
      <c r="AK358" s="745"/>
      <c r="AL358" s="745"/>
      <c r="AM358" s="745"/>
      <c r="AN358" s="745"/>
      <c r="AO358" s="745"/>
      <c r="AP358" s="745"/>
      <c r="AQ358" s="745"/>
      <c r="AR358" s="745"/>
      <c r="AS358" s="745"/>
      <c r="AT358" s="745"/>
      <c r="AU358" s="745"/>
      <c r="AV358" s="745"/>
      <c r="AW358" s="745"/>
      <c r="AX358" s="745"/>
      <c r="AY358" s="745"/>
      <c r="AZ358" s="745"/>
      <c r="BA358" s="745"/>
      <c r="BB358" s="745"/>
      <c r="BC358" s="745"/>
      <c r="BD358" s="745"/>
      <c r="BE358" s="745"/>
      <c r="BF358" s="745"/>
      <c r="BG358" s="745"/>
      <c r="BH358" s="745"/>
      <c r="BI358" s="745"/>
      <c r="BJ358" s="745"/>
      <c r="BK358" s="745"/>
      <c r="BL358" s="745"/>
      <c r="BM358" s="745"/>
      <c r="BN358" s="745"/>
      <c r="BO358" s="745"/>
      <c r="BP358" s="745"/>
      <c r="BQ358" s="745"/>
      <c r="BR358" s="745"/>
      <c r="BS358" s="745"/>
      <c r="BT358" s="745"/>
      <c r="BU358" s="745"/>
      <c r="BV358" s="745"/>
      <c r="BW358" s="745"/>
      <c r="BX358" s="745"/>
      <c r="BY358" s="745"/>
      <c r="BZ358" s="745"/>
      <c r="CA358" s="745"/>
      <c r="CB358" s="745"/>
      <c r="CC358" s="745"/>
      <c r="CD358" s="745"/>
      <c r="CE358" s="745"/>
      <c r="CF358" s="745"/>
      <c r="CG358" s="745"/>
      <c r="CH358" s="745"/>
      <c r="CI358" s="745"/>
      <c r="CJ358" s="745"/>
      <c r="CK358" s="745"/>
      <c r="CL358" s="745"/>
      <c r="CM358" s="745"/>
      <c r="CN358" s="745"/>
      <c r="CO358" s="745"/>
      <c r="CP358" s="745"/>
      <c r="CQ358" s="745"/>
      <c r="CR358" s="745"/>
      <c r="CS358" s="745"/>
      <c r="CT358" s="745"/>
      <c r="CU358" s="745"/>
      <c r="CV358" s="745"/>
      <c r="CW358" s="745"/>
      <c r="CX358" s="745"/>
      <c r="CY358" s="745"/>
      <c r="CZ358" s="745"/>
      <c r="DA358" s="745"/>
      <c r="DB358" s="745"/>
      <c r="DC358" s="745"/>
      <c r="DD358" s="745"/>
      <c r="DE358" s="745"/>
      <c r="DF358" s="745"/>
      <c r="DG358" s="745"/>
      <c r="DH358" s="745"/>
      <c r="DI358" s="745"/>
      <c r="DJ358" s="745"/>
      <c r="DK358" s="745"/>
      <c r="DL358" s="745"/>
      <c r="DM358" s="745"/>
      <c r="DN358" s="745"/>
      <c r="DO358" s="745"/>
      <c r="DP358" s="745"/>
      <c r="DQ358" s="745"/>
      <c r="DR358" s="745"/>
      <c r="DS358" s="745"/>
      <c r="DT358" s="745"/>
      <c r="DU358" s="745"/>
      <c r="DV358" s="745"/>
      <c r="DW358" s="745"/>
      <c r="DX358" s="745"/>
      <c r="DY358" s="745"/>
      <c r="DZ358" s="745"/>
      <c r="EA358" s="745"/>
      <c r="EB358" s="745"/>
      <c r="EC358" s="745"/>
      <c r="ED358" s="745"/>
      <c r="EE358" s="745"/>
      <c r="EF358" s="745"/>
      <c r="EG358" s="745"/>
      <c r="EH358" s="745"/>
      <c r="EI358" s="745"/>
      <c r="EJ358" s="745"/>
      <c r="EK358" s="745"/>
      <c r="EL358" s="745"/>
      <c r="EM358" s="745"/>
      <c r="EN358" s="745"/>
      <c r="EO358" s="745"/>
      <c r="EP358" s="745"/>
      <c r="EQ358" s="745"/>
      <c r="ER358" s="745"/>
      <c r="ES358" s="745"/>
      <c r="ET358" s="745"/>
      <c r="EU358" s="745"/>
      <c r="EV358" s="745"/>
      <c r="EW358" s="745"/>
      <c r="EX358" s="745"/>
      <c r="EY358" s="745"/>
      <c r="EZ358" s="745"/>
      <c r="FA358" s="745"/>
      <c r="FB358" s="745"/>
      <c r="FC358" s="745"/>
      <c r="FD358" s="745"/>
      <c r="FE358" s="745"/>
      <c r="FF358" s="745"/>
      <c r="FG358" s="745"/>
      <c r="FH358" s="745"/>
      <c r="FI358" s="745"/>
      <c r="FJ358" s="745"/>
      <c r="FK358" s="745"/>
      <c r="FL358" s="745"/>
      <c r="FM358" s="745"/>
      <c r="FN358" s="745"/>
      <c r="FO358" s="745"/>
      <c r="FP358" s="745"/>
      <c r="FQ358" s="745"/>
      <c r="FR358" s="745"/>
      <c r="FS358" s="745"/>
      <c r="FT358" s="745"/>
      <c r="FU358" s="745"/>
      <c r="FV358" s="745"/>
      <c r="FW358" s="745"/>
      <c r="FX358" s="745"/>
      <c r="FY358" s="745"/>
      <c r="FZ358" s="745"/>
      <c r="GA358" s="745"/>
      <c r="GB358" s="745"/>
      <c r="GC358" s="745"/>
      <c r="GD358" s="745"/>
      <c r="GE358" s="745"/>
      <c r="GF358" s="745"/>
      <c r="GG358" s="745"/>
      <c r="GH358" s="745"/>
      <c r="GI358" s="745"/>
      <c r="GJ358" s="745"/>
      <c r="GK358" s="745"/>
      <c r="GL358" s="745"/>
      <c r="GM358" s="745"/>
      <c r="GN358" s="745"/>
      <c r="GO358" s="745"/>
      <c r="GP358" s="745"/>
      <c r="GQ358" s="745"/>
      <c r="GR358" s="745"/>
      <c r="GS358" s="745"/>
      <c r="GT358" s="745"/>
      <c r="GU358" s="745"/>
      <c r="GV358" s="745"/>
      <c r="GW358" s="745"/>
      <c r="GX358" s="745"/>
      <c r="GY358" s="745"/>
      <c r="GZ358" s="745"/>
      <c r="HA358" s="745"/>
      <c r="HB358" s="745"/>
      <c r="HC358" s="745"/>
      <c r="HD358" s="745"/>
      <c r="HE358" s="745"/>
      <c r="HF358" s="745"/>
      <c r="HG358" s="745"/>
      <c r="HH358" s="745"/>
      <c r="HI358" s="745"/>
      <c r="HJ358" s="745"/>
      <c r="HK358" s="745"/>
      <c r="HL358" s="745"/>
      <c r="HM358" s="745"/>
      <c r="HN358" s="745"/>
      <c r="HO358" s="745"/>
      <c r="HP358" s="745"/>
      <c r="HQ358" s="745"/>
      <c r="HR358" s="745"/>
      <c r="HS358" s="745"/>
      <c r="HT358" s="745"/>
      <c r="HU358" s="745"/>
      <c r="HV358" s="745"/>
      <c r="HW358" s="745"/>
      <c r="HX358" s="745"/>
      <c r="HY358" s="745"/>
      <c r="HZ358" s="745"/>
      <c r="IA358" s="745"/>
      <c r="IB358" s="745"/>
      <c r="IC358" s="745"/>
      <c r="ID358" s="745"/>
      <c r="IE358" s="745"/>
      <c r="IF358" s="745"/>
      <c r="IG358" s="745"/>
      <c r="IH358" s="745"/>
      <c r="II358" s="745"/>
      <c r="IJ358" s="745"/>
      <c r="IK358" s="745"/>
      <c r="IL358" s="745"/>
      <c r="IM358" s="745"/>
      <c r="IN358" s="745"/>
    </row>
    <row r="359" spans="1:248" ht="12.75">
      <c r="A359" s="758"/>
      <c r="B359" s="758"/>
      <c r="C359" s="758"/>
      <c r="D359" s="758"/>
      <c r="E359" s="750"/>
      <c r="F359" s="758"/>
      <c r="G359" s="758"/>
      <c r="H359" s="758"/>
      <c r="I359" s="750"/>
      <c r="J359" s="758"/>
      <c r="K359" s="758"/>
      <c r="L359" s="750"/>
      <c r="M359" s="758"/>
      <c r="N359" s="758"/>
      <c r="O359" s="750"/>
      <c r="P359" s="750"/>
      <c r="Q359" s="750"/>
      <c r="R359" s="750"/>
      <c r="S359" s="750"/>
      <c r="T359" s="750"/>
      <c r="U359" s="757"/>
      <c r="V359" s="753"/>
      <c r="W359" s="745"/>
      <c r="X359" s="745"/>
      <c r="Y359" s="753"/>
      <c r="Z359" s="745"/>
      <c r="AA359" s="745"/>
      <c r="AB359" s="745"/>
      <c r="AC359" s="745"/>
      <c r="AD359" s="745"/>
      <c r="AE359" s="745"/>
      <c r="AF359" s="745"/>
      <c r="AG359" s="745"/>
      <c r="AH359" s="745"/>
      <c r="AI359" s="745"/>
      <c r="AJ359" s="745"/>
      <c r="AK359" s="745"/>
      <c r="AL359" s="745"/>
      <c r="AM359" s="745"/>
      <c r="AN359" s="745"/>
      <c r="AO359" s="745"/>
      <c r="AP359" s="745"/>
      <c r="AQ359" s="745"/>
      <c r="AR359" s="745"/>
      <c r="AS359" s="745"/>
      <c r="AT359" s="745"/>
      <c r="AU359" s="745"/>
      <c r="AV359" s="745"/>
      <c r="AW359" s="745"/>
      <c r="AX359" s="745"/>
      <c r="AY359" s="745"/>
      <c r="AZ359" s="745"/>
      <c r="BA359" s="745"/>
      <c r="BB359" s="745"/>
      <c r="BC359" s="745"/>
      <c r="BD359" s="745"/>
      <c r="BE359" s="745"/>
      <c r="BF359" s="745"/>
      <c r="BG359" s="745"/>
      <c r="BH359" s="745"/>
      <c r="BI359" s="745"/>
      <c r="BJ359" s="745"/>
      <c r="BK359" s="745"/>
      <c r="BL359" s="745"/>
      <c r="BM359" s="745"/>
      <c r="BN359" s="745"/>
      <c r="BO359" s="745"/>
      <c r="BP359" s="745"/>
      <c r="BQ359" s="745"/>
      <c r="BR359" s="745"/>
      <c r="BS359" s="745"/>
      <c r="BT359" s="745"/>
      <c r="BU359" s="745"/>
      <c r="BV359" s="745"/>
      <c r="BW359" s="745"/>
      <c r="BX359" s="745"/>
      <c r="BY359" s="745"/>
      <c r="BZ359" s="745"/>
      <c r="CA359" s="745"/>
      <c r="CB359" s="745"/>
      <c r="CC359" s="745"/>
      <c r="CD359" s="745"/>
      <c r="CE359" s="745"/>
      <c r="CF359" s="745"/>
      <c r="CG359" s="745"/>
      <c r="CH359" s="745"/>
      <c r="CI359" s="745"/>
      <c r="CJ359" s="745"/>
      <c r="CK359" s="745"/>
      <c r="CL359" s="745"/>
      <c r="CM359" s="745"/>
      <c r="CN359" s="745"/>
      <c r="CO359" s="745"/>
      <c r="CP359" s="745"/>
      <c r="CQ359" s="745"/>
      <c r="CR359" s="745"/>
      <c r="CS359" s="745"/>
      <c r="CT359" s="745"/>
      <c r="CU359" s="745"/>
      <c r="CV359" s="745"/>
      <c r="CW359" s="745"/>
      <c r="CX359" s="745"/>
      <c r="CY359" s="745"/>
      <c r="CZ359" s="745"/>
      <c r="DA359" s="745"/>
      <c r="DB359" s="745"/>
      <c r="DC359" s="745"/>
      <c r="DD359" s="745"/>
      <c r="DE359" s="745"/>
      <c r="DF359" s="745"/>
      <c r="DG359" s="745"/>
      <c r="DH359" s="745"/>
      <c r="DI359" s="745"/>
      <c r="DJ359" s="745"/>
      <c r="DK359" s="745"/>
      <c r="DL359" s="745"/>
      <c r="DM359" s="745"/>
      <c r="DN359" s="745"/>
      <c r="DO359" s="745"/>
      <c r="DP359" s="745"/>
      <c r="DQ359" s="745"/>
      <c r="DR359" s="745"/>
      <c r="DS359" s="745"/>
      <c r="DT359" s="745"/>
      <c r="DU359" s="745"/>
      <c r="DV359" s="745"/>
      <c r="DW359" s="745"/>
      <c r="DX359" s="745"/>
      <c r="DY359" s="745"/>
      <c r="DZ359" s="745"/>
      <c r="EA359" s="745"/>
      <c r="EB359" s="745"/>
      <c r="EC359" s="745"/>
      <c r="ED359" s="745"/>
      <c r="EE359" s="745"/>
      <c r="EF359" s="745"/>
      <c r="EG359" s="745"/>
      <c r="EH359" s="745"/>
      <c r="EI359" s="745"/>
      <c r="EJ359" s="745"/>
      <c r="EK359" s="745"/>
      <c r="EL359" s="745"/>
      <c r="EM359" s="745"/>
      <c r="EN359" s="745"/>
      <c r="EO359" s="745"/>
      <c r="EP359" s="745"/>
      <c r="EQ359" s="745"/>
      <c r="ER359" s="745"/>
      <c r="ES359" s="745"/>
      <c r="ET359" s="745"/>
      <c r="EU359" s="745"/>
      <c r="EV359" s="745"/>
      <c r="EW359" s="745"/>
      <c r="EX359" s="745"/>
      <c r="EY359" s="745"/>
      <c r="EZ359" s="745"/>
      <c r="FA359" s="745"/>
      <c r="FB359" s="745"/>
      <c r="FC359" s="745"/>
      <c r="FD359" s="745"/>
      <c r="FE359" s="745"/>
      <c r="FF359" s="745"/>
      <c r="FG359" s="745"/>
      <c r="FH359" s="745"/>
      <c r="FI359" s="745"/>
      <c r="FJ359" s="745"/>
      <c r="FK359" s="745"/>
      <c r="FL359" s="745"/>
      <c r="FM359" s="745"/>
      <c r="FN359" s="745"/>
      <c r="FO359" s="745"/>
      <c r="FP359" s="745"/>
      <c r="FQ359" s="745"/>
      <c r="FR359" s="745"/>
      <c r="FS359" s="745"/>
      <c r="FT359" s="745"/>
      <c r="FU359" s="745"/>
      <c r="FV359" s="745"/>
      <c r="FW359" s="745"/>
      <c r="FX359" s="745"/>
      <c r="FY359" s="745"/>
      <c r="FZ359" s="745"/>
      <c r="GA359" s="745"/>
      <c r="GB359" s="745"/>
      <c r="GC359" s="745"/>
      <c r="GD359" s="745"/>
      <c r="GE359" s="745"/>
      <c r="GF359" s="745"/>
      <c r="GG359" s="745"/>
      <c r="GH359" s="745"/>
      <c r="GI359" s="745"/>
      <c r="GJ359" s="745"/>
      <c r="GK359" s="745"/>
      <c r="GL359" s="745"/>
      <c r="GM359" s="745"/>
      <c r="GN359" s="745"/>
      <c r="GO359" s="745"/>
      <c r="GP359" s="745"/>
      <c r="GQ359" s="745"/>
      <c r="GR359" s="745"/>
      <c r="GS359" s="745"/>
      <c r="GT359" s="745"/>
      <c r="GU359" s="745"/>
      <c r="GV359" s="745"/>
      <c r="GW359" s="745"/>
      <c r="GX359" s="745"/>
      <c r="GY359" s="745"/>
      <c r="GZ359" s="745"/>
      <c r="HA359" s="745"/>
      <c r="HB359" s="745"/>
      <c r="HC359" s="745"/>
      <c r="HD359" s="745"/>
      <c r="HE359" s="745"/>
      <c r="HF359" s="745"/>
      <c r="HG359" s="745"/>
      <c r="HH359" s="745"/>
      <c r="HI359" s="745"/>
      <c r="HJ359" s="745"/>
      <c r="HK359" s="745"/>
      <c r="HL359" s="745"/>
      <c r="HM359" s="745"/>
      <c r="HN359" s="745"/>
      <c r="HO359" s="745"/>
      <c r="HP359" s="745"/>
      <c r="HQ359" s="745"/>
      <c r="HR359" s="745"/>
      <c r="HS359" s="745"/>
      <c r="HT359" s="745"/>
      <c r="HU359" s="745"/>
      <c r="HV359" s="745"/>
      <c r="HW359" s="745"/>
      <c r="HX359" s="745"/>
      <c r="HY359" s="745"/>
      <c r="HZ359" s="745"/>
      <c r="IA359" s="745"/>
      <c r="IB359" s="745"/>
      <c r="IC359" s="745"/>
      <c r="ID359" s="745"/>
      <c r="IE359" s="745"/>
      <c r="IF359" s="745"/>
      <c r="IG359" s="745"/>
      <c r="IH359" s="745"/>
      <c r="II359" s="745"/>
      <c r="IJ359" s="745"/>
      <c r="IK359" s="745"/>
      <c r="IL359" s="745"/>
      <c r="IM359" s="745"/>
      <c r="IN359" s="745"/>
    </row>
    <row r="360" spans="1:248" ht="12.75">
      <c r="A360" s="758"/>
      <c r="B360" s="758"/>
      <c r="C360" s="758"/>
      <c r="D360" s="758"/>
      <c r="E360" s="750"/>
      <c r="F360" s="758"/>
      <c r="G360" s="758"/>
      <c r="H360" s="758"/>
      <c r="I360" s="750"/>
      <c r="J360" s="758"/>
      <c r="K360" s="758"/>
      <c r="L360" s="750"/>
      <c r="M360" s="758"/>
      <c r="N360" s="758"/>
      <c r="O360" s="750"/>
      <c r="P360" s="750"/>
      <c r="Q360" s="750"/>
      <c r="R360" s="750"/>
      <c r="S360" s="750"/>
      <c r="T360" s="750"/>
      <c r="U360" s="757"/>
      <c r="V360" s="753"/>
      <c r="W360" s="745"/>
      <c r="X360" s="745"/>
      <c r="Y360" s="753"/>
      <c r="Z360" s="745"/>
      <c r="AA360" s="745"/>
      <c r="AB360" s="745"/>
      <c r="AC360" s="745"/>
      <c r="AD360" s="745"/>
      <c r="AE360" s="745"/>
      <c r="AF360" s="745"/>
      <c r="AG360" s="745"/>
      <c r="AH360" s="745"/>
      <c r="AI360" s="745"/>
      <c r="AJ360" s="745"/>
      <c r="AK360" s="745"/>
      <c r="AL360" s="745"/>
      <c r="AM360" s="745"/>
      <c r="AN360" s="745"/>
      <c r="AO360" s="745"/>
      <c r="AP360" s="745"/>
      <c r="AQ360" s="745"/>
      <c r="AR360" s="745"/>
      <c r="AS360" s="745"/>
      <c r="AT360" s="745"/>
      <c r="AU360" s="745"/>
      <c r="AV360" s="745"/>
      <c r="AW360" s="745"/>
      <c r="AX360" s="745"/>
      <c r="AY360" s="745"/>
      <c r="AZ360" s="745"/>
      <c r="BA360" s="745"/>
      <c r="BB360" s="745"/>
      <c r="BC360" s="745"/>
      <c r="BD360" s="745"/>
      <c r="BE360" s="745"/>
      <c r="BF360" s="745"/>
      <c r="BG360" s="745"/>
      <c r="BH360" s="745"/>
      <c r="BI360" s="745"/>
      <c r="BJ360" s="745"/>
      <c r="BK360" s="745"/>
      <c r="BL360" s="745"/>
      <c r="BM360" s="745"/>
      <c r="BN360" s="745"/>
      <c r="BO360" s="745"/>
      <c r="BP360" s="745"/>
      <c r="BQ360" s="745"/>
      <c r="BR360" s="745"/>
      <c r="BS360" s="745"/>
      <c r="BT360" s="745"/>
      <c r="BU360" s="745"/>
      <c r="BV360" s="745"/>
      <c r="BW360" s="745"/>
      <c r="BX360" s="745"/>
      <c r="BY360" s="745"/>
      <c r="BZ360" s="745"/>
      <c r="CA360" s="745"/>
      <c r="CB360" s="745"/>
      <c r="CC360" s="745"/>
      <c r="CD360" s="745"/>
      <c r="CE360" s="745"/>
      <c r="CF360" s="745"/>
      <c r="CG360" s="745"/>
      <c r="CH360" s="745"/>
      <c r="CI360" s="745"/>
      <c r="CJ360" s="745"/>
      <c r="CK360" s="745"/>
      <c r="CL360" s="745"/>
      <c r="CM360" s="745"/>
      <c r="CN360" s="745"/>
      <c r="CO360" s="745"/>
      <c r="CP360" s="745"/>
      <c r="CQ360" s="745"/>
      <c r="CR360" s="745"/>
      <c r="CS360" s="745"/>
      <c r="CT360" s="745"/>
      <c r="CU360" s="745"/>
      <c r="CV360" s="745"/>
      <c r="CW360" s="745"/>
      <c r="CX360" s="745"/>
      <c r="CY360" s="745"/>
      <c r="CZ360" s="745"/>
      <c r="DA360" s="745"/>
      <c r="DB360" s="745"/>
      <c r="DC360" s="745"/>
      <c r="DD360" s="745"/>
      <c r="DE360" s="745"/>
      <c r="DF360" s="745"/>
      <c r="DG360" s="745"/>
      <c r="DH360" s="745"/>
      <c r="DI360" s="745"/>
      <c r="DJ360" s="745"/>
      <c r="DK360" s="745"/>
      <c r="DL360" s="745"/>
      <c r="DM360" s="745"/>
      <c r="DN360" s="745"/>
      <c r="DO360" s="745"/>
      <c r="DP360" s="745"/>
      <c r="DQ360" s="745"/>
      <c r="DR360" s="745"/>
      <c r="DS360" s="745"/>
      <c r="DT360" s="745"/>
      <c r="DU360" s="745"/>
      <c r="DV360" s="745"/>
      <c r="DW360" s="745"/>
      <c r="DX360" s="745"/>
      <c r="DY360" s="745"/>
      <c r="DZ360" s="745"/>
      <c r="EA360" s="745"/>
      <c r="EB360" s="745"/>
      <c r="EC360" s="745"/>
      <c r="ED360" s="745"/>
      <c r="EE360" s="745"/>
      <c r="EF360" s="745"/>
      <c r="EG360" s="745"/>
      <c r="EH360" s="745"/>
      <c r="EI360" s="745"/>
      <c r="EJ360" s="745"/>
      <c r="EK360" s="745"/>
      <c r="EL360" s="745"/>
      <c r="EM360" s="745"/>
      <c r="EN360" s="745"/>
      <c r="EO360" s="745"/>
      <c r="EP360" s="745"/>
      <c r="EQ360" s="745"/>
      <c r="ER360" s="745"/>
      <c r="ES360" s="745"/>
      <c r="ET360" s="745"/>
      <c r="EU360" s="745"/>
      <c r="EV360" s="745"/>
      <c r="EW360" s="745"/>
      <c r="EX360" s="745"/>
      <c r="EY360" s="745"/>
      <c r="EZ360" s="745"/>
      <c r="FA360" s="745"/>
      <c r="FB360" s="745"/>
      <c r="FC360" s="745"/>
      <c r="FD360" s="745"/>
      <c r="FE360" s="745"/>
      <c r="FF360" s="745"/>
      <c r="FG360" s="745"/>
      <c r="FH360" s="745"/>
      <c r="FI360" s="745"/>
      <c r="FJ360" s="745"/>
      <c r="FK360" s="745"/>
      <c r="FL360" s="745"/>
      <c r="FM360" s="745"/>
      <c r="FN360" s="745"/>
      <c r="FO360" s="745"/>
      <c r="FP360" s="745"/>
      <c r="FQ360" s="745"/>
      <c r="FR360" s="745"/>
      <c r="FS360" s="745"/>
      <c r="FT360" s="745"/>
      <c r="FU360" s="745"/>
      <c r="FV360" s="745"/>
      <c r="FW360" s="745"/>
      <c r="FX360" s="745"/>
      <c r="FY360" s="745"/>
      <c r="FZ360" s="745"/>
      <c r="GA360" s="745"/>
      <c r="GB360" s="745"/>
      <c r="GC360" s="745"/>
      <c r="GD360" s="745"/>
      <c r="GE360" s="745"/>
      <c r="GF360" s="745"/>
      <c r="GG360" s="745"/>
      <c r="GH360" s="745"/>
      <c r="GI360" s="745"/>
      <c r="GJ360" s="745"/>
      <c r="GK360" s="745"/>
      <c r="GL360" s="745"/>
      <c r="GM360" s="745"/>
      <c r="GN360" s="745"/>
      <c r="GO360" s="745"/>
      <c r="GP360" s="745"/>
      <c r="GQ360" s="745"/>
      <c r="GR360" s="745"/>
      <c r="GS360" s="745"/>
      <c r="GT360" s="745"/>
      <c r="GU360" s="745"/>
      <c r="GV360" s="745"/>
      <c r="GW360" s="745"/>
      <c r="GX360" s="745"/>
      <c r="GY360" s="745"/>
      <c r="GZ360" s="745"/>
      <c r="HA360" s="745"/>
      <c r="HB360" s="745"/>
      <c r="HC360" s="745"/>
      <c r="HD360" s="745"/>
      <c r="HE360" s="745"/>
      <c r="HF360" s="745"/>
      <c r="HG360" s="745"/>
      <c r="HH360" s="745"/>
      <c r="HI360" s="745"/>
      <c r="HJ360" s="745"/>
      <c r="HK360" s="745"/>
      <c r="HL360" s="745"/>
      <c r="HM360" s="745"/>
      <c r="HN360" s="745"/>
      <c r="HO360" s="745"/>
      <c r="HP360" s="745"/>
      <c r="HQ360" s="745"/>
      <c r="HR360" s="745"/>
      <c r="HS360" s="745"/>
      <c r="HT360" s="745"/>
      <c r="HU360" s="745"/>
      <c r="HV360" s="745"/>
      <c r="HW360" s="745"/>
      <c r="HX360" s="745"/>
      <c r="HY360" s="745"/>
      <c r="HZ360" s="745"/>
      <c r="IA360" s="745"/>
      <c r="IB360" s="745"/>
      <c r="IC360" s="745"/>
      <c r="ID360" s="745"/>
      <c r="IE360" s="745"/>
      <c r="IF360" s="745"/>
      <c r="IG360" s="745"/>
      <c r="IH360" s="745"/>
      <c r="II360" s="745"/>
      <c r="IJ360" s="745"/>
      <c r="IK360" s="745"/>
      <c r="IL360" s="745"/>
      <c r="IM360" s="745"/>
      <c r="IN360" s="745"/>
    </row>
    <row r="361" spans="1:248" ht="12.75">
      <c r="A361" s="758"/>
      <c r="B361" s="758"/>
      <c r="C361" s="758"/>
      <c r="D361" s="758"/>
      <c r="E361" s="750"/>
      <c r="F361" s="758"/>
      <c r="G361" s="758"/>
      <c r="H361" s="758"/>
      <c r="I361" s="750"/>
      <c r="J361" s="758"/>
      <c r="K361" s="758"/>
      <c r="L361" s="750"/>
      <c r="M361" s="758"/>
      <c r="N361" s="758"/>
      <c r="O361" s="750"/>
      <c r="P361" s="750"/>
      <c r="Q361" s="750"/>
      <c r="R361" s="750"/>
      <c r="S361" s="750"/>
      <c r="T361" s="750"/>
      <c r="U361" s="757"/>
      <c r="V361" s="753"/>
      <c r="W361" s="745"/>
      <c r="X361" s="745"/>
      <c r="Y361" s="753"/>
      <c r="Z361" s="745"/>
      <c r="AA361" s="745"/>
      <c r="AB361" s="745"/>
      <c r="AC361" s="745"/>
      <c r="AD361" s="745"/>
      <c r="AE361" s="745"/>
      <c r="AF361" s="745"/>
      <c r="AG361" s="745"/>
      <c r="AH361" s="745"/>
      <c r="AI361" s="745"/>
      <c r="AJ361" s="745"/>
      <c r="AK361" s="745"/>
      <c r="AL361" s="745"/>
      <c r="AM361" s="745"/>
      <c r="AN361" s="745"/>
      <c r="AO361" s="745"/>
      <c r="AP361" s="745"/>
      <c r="AQ361" s="745"/>
      <c r="AR361" s="745"/>
      <c r="AS361" s="745"/>
      <c r="AT361" s="745"/>
      <c r="AU361" s="745"/>
      <c r="AV361" s="745"/>
      <c r="AW361" s="745"/>
      <c r="AX361" s="745"/>
      <c r="AY361" s="745"/>
      <c r="AZ361" s="745"/>
      <c r="BA361" s="745"/>
      <c r="BB361" s="745"/>
      <c r="BC361" s="745"/>
      <c r="BD361" s="745"/>
      <c r="BE361" s="745"/>
      <c r="BF361" s="745"/>
      <c r="BG361" s="745"/>
      <c r="BH361" s="745"/>
      <c r="BI361" s="745"/>
      <c r="BJ361" s="745"/>
      <c r="BK361" s="745"/>
      <c r="BL361" s="745"/>
      <c r="BM361" s="745"/>
      <c r="BN361" s="745"/>
      <c r="BO361" s="745"/>
      <c r="BP361" s="745"/>
      <c r="BQ361" s="745"/>
      <c r="BR361" s="745"/>
      <c r="BS361" s="745"/>
      <c r="BT361" s="745"/>
      <c r="BU361" s="745"/>
      <c r="BV361" s="745"/>
      <c r="BW361" s="745"/>
      <c r="BX361" s="745"/>
      <c r="BY361" s="745"/>
      <c r="BZ361" s="745"/>
      <c r="CA361" s="745"/>
      <c r="CB361" s="745"/>
      <c r="CC361" s="745"/>
      <c r="CD361" s="745"/>
      <c r="CE361" s="745"/>
      <c r="CF361" s="745"/>
      <c r="CG361" s="745"/>
      <c r="CH361" s="745"/>
      <c r="CI361" s="745"/>
      <c r="CJ361" s="745"/>
      <c r="CK361" s="745"/>
      <c r="CL361" s="745"/>
      <c r="CM361" s="745"/>
      <c r="CN361" s="745"/>
      <c r="CO361" s="745"/>
      <c r="CP361" s="745"/>
      <c r="CQ361" s="745"/>
      <c r="CR361" s="745"/>
      <c r="CS361" s="745"/>
      <c r="CT361" s="745"/>
      <c r="CU361" s="745"/>
      <c r="CV361" s="745"/>
      <c r="CW361" s="745"/>
      <c r="CX361" s="745"/>
      <c r="CY361" s="745"/>
      <c r="CZ361" s="745"/>
      <c r="DA361" s="745"/>
      <c r="DB361" s="745"/>
      <c r="DC361" s="745"/>
      <c r="DD361" s="745"/>
      <c r="DE361" s="745"/>
      <c r="DF361" s="745"/>
      <c r="DG361" s="745"/>
      <c r="DH361" s="745"/>
      <c r="DI361" s="745"/>
      <c r="DJ361" s="745"/>
      <c r="DK361" s="745"/>
      <c r="DL361" s="745"/>
      <c r="DM361" s="745"/>
      <c r="DN361" s="745"/>
      <c r="DO361" s="745"/>
      <c r="DP361" s="745"/>
      <c r="DQ361" s="745"/>
      <c r="DR361" s="745"/>
      <c r="DS361" s="745"/>
      <c r="DT361" s="745"/>
      <c r="DU361" s="745"/>
      <c r="DV361" s="745"/>
      <c r="DW361" s="745"/>
      <c r="DX361" s="745"/>
      <c r="DY361" s="745"/>
      <c r="DZ361" s="745"/>
      <c r="EA361" s="745"/>
      <c r="EB361" s="745"/>
      <c r="EC361" s="745"/>
      <c r="ED361" s="745"/>
      <c r="EE361" s="745"/>
      <c r="EF361" s="745"/>
      <c r="EG361" s="745"/>
      <c r="EH361" s="745"/>
      <c r="EI361" s="745"/>
      <c r="EJ361" s="745"/>
      <c r="EK361" s="745"/>
      <c r="EL361" s="745"/>
      <c r="EM361" s="745"/>
      <c r="EN361" s="745"/>
      <c r="EO361" s="745"/>
      <c r="EP361" s="745"/>
      <c r="EQ361" s="745"/>
      <c r="ER361" s="745"/>
      <c r="ES361" s="745"/>
      <c r="ET361" s="745"/>
      <c r="EU361" s="745"/>
      <c r="EV361" s="745"/>
      <c r="EW361" s="745"/>
      <c r="EX361" s="745"/>
      <c r="EY361" s="745"/>
      <c r="EZ361" s="745"/>
      <c r="FA361" s="745"/>
      <c r="FB361" s="745"/>
      <c r="FC361" s="745"/>
      <c r="FD361" s="745"/>
      <c r="FE361" s="745"/>
      <c r="FF361" s="745"/>
      <c r="FG361" s="745"/>
      <c r="FH361" s="745"/>
      <c r="FI361" s="745"/>
      <c r="FJ361" s="745"/>
      <c r="FK361" s="745"/>
      <c r="FL361" s="745"/>
      <c r="FM361" s="745"/>
      <c r="FN361" s="745"/>
      <c r="FO361" s="745"/>
      <c r="FP361" s="745"/>
      <c r="FQ361" s="745"/>
      <c r="FR361" s="745"/>
      <c r="FS361" s="745"/>
      <c r="FT361" s="745"/>
      <c r="FU361" s="745"/>
      <c r="FV361" s="745"/>
      <c r="FW361" s="745"/>
      <c r="FX361" s="745"/>
      <c r="FY361" s="745"/>
      <c r="FZ361" s="745"/>
      <c r="GA361" s="745"/>
      <c r="GB361" s="745"/>
      <c r="GC361" s="745"/>
      <c r="GD361" s="745"/>
      <c r="GE361" s="745"/>
      <c r="GF361" s="745"/>
      <c r="GG361" s="745"/>
      <c r="GH361" s="745"/>
      <c r="GI361" s="745"/>
      <c r="GJ361" s="745"/>
      <c r="GK361" s="745"/>
      <c r="GL361" s="745"/>
      <c r="GM361" s="745"/>
      <c r="GN361" s="745"/>
      <c r="GO361" s="745"/>
      <c r="GP361" s="745"/>
      <c r="GQ361" s="745"/>
      <c r="GR361" s="745"/>
      <c r="GS361" s="745"/>
      <c r="GT361" s="745"/>
      <c r="GU361" s="745"/>
      <c r="GV361" s="745"/>
      <c r="GW361" s="745"/>
      <c r="GX361" s="745"/>
      <c r="GY361" s="745"/>
      <c r="GZ361" s="745"/>
      <c r="HA361" s="745"/>
      <c r="HB361" s="745"/>
      <c r="HC361" s="745"/>
      <c r="HD361" s="745"/>
      <c r="HE361" s="745"/>
      <c r="HF361" s="745"/>
      <c r="HG361" s="745"/>
      <c r="HH361" s="745"/>
      <c r="HI361" s="745"/>
      <c r="HJ361" s="745"/>
      <c r="HK361" s="745"/>
      <c r="HL361" s="745"/>
      <c r="HM361" s="745"/>
      <c r="HN361" s="745"/>
      <c r="HO361" s="745"/>
      <c r="HP361" s="745"/>
      <c r="HQ361" s="745"/>
      <c r="HR361" s="745"/>
      <c r="HS361" s="745"/>
      <c r="HT361" s="745"/>
      <c r="HU361" s="745"/>
      <c r="HV361" s="745"/>
      <c r="HW361" s="745"/>
      <c r="HX361" s="745"/>
      <c r="HY361" s="745"/>
      <c r="HZ361" s="745"/>
      <c r="IA361" s="745"/>
      <c r="IB361" s="745"/>
      <c r="IC361" s="745"/>
      <c r="ID361" s="745"/>
      <c r="IE361" s="745"/>
      <c r="IF361" s="745"/>
      <c r="IG361" s="745"/>
      <c r="IH361" s="745"/>
      <c r="II361" s="745"/>
      <c r="IJ361" s="745"/>
      <c r="IK361" s="745"/>
      <c r="IL361" s="745"/>
      <c r="IM361" s="745"/>
      <c r="IN361" s="745"/>
    </row>
    <row r="362" spans="1:248" ht="12.75">
      <c r="A362" s="758"/>
      <c r="B362" s="758"/>
      <c r="C362" s="758"/>
      <c r="D362" s="758"/>
      <c r="E362" s="750"/>
      <c r="F362" s="758"/>
      <c r="G362" s="758"/>
      <c r="H362" s="758"/>
      <c r="I362" s="750"/>
      <c r="J362" s="758"/>
      <c r="K362" s="758"/>
      <c r="L362" s="750"/>
      <c r="M362" s="758"/>
      <c r="N362" s="758"/>
      <c r="O362" s="750"/>
      <c r="P362" s="750"/>
      <c r="Q362" s="750"/>
      <c r="R362" s="750"/>
      <c r="S362" s="750"/>
      <c r="T362" s="750"/>
      <c r="U362" s="757"/>
      <c r="V362" s="753"/>
      <c r="W362" s="745"/>
      <c r="X362" s="745"/>
      <c r="Y362" s="753"/>
      <c r="Z362" s="745"/>
      <c r="AA362" s="745"/>
      <c r="AB362" s="745"/>
      <c r="AC362" s="745"/>
      <c r="AD362" s="745"/>
      <c r="AE362" s="745"/>
      <c r="AF362" s="745"/>
      <c r="AG362" s="745"/>
      <c r="AH362" s="745"/>
      <c r="AI362" s="745"/>
      <c r="AJ362" s="745"/>
      <c r="AK362" s="745"/>
      <c r="AL362" s="745"/>
      <c r="AM362" s="745"/>
      <c r="AN362" s="745"/>
      <c r="AO362" s="745"/>
      <c r="AP362" s="745"/>
      <c r="AQ362" s="745"/>
      <c r="AR362" s="745"/>
      <c r="AS362" s="745"/>
      <c r="AT362" s="745"/>
      <c r="AU362" s="745"/>
      <c r="AV362" s="745"/>
      <c r="AW362" s="745"/>
      <c r="AX362" s="745"/>
      <c r="AY362" s="745"/>
      <c r="AZ362" s="745"/>
      <c r="BA362" s="745"/>
      <c r="BB362" s="745"/>
      <c r="BC362" s="745"/>
      <c r="BD362" s="745"/>
      <c r="BE362" s="745"/>
      <c r="BF362" s="745"/>
      <c r="BG362" s="745"/>
      <c r="BH362" s="745"/>
      <c r="BI362" s="745"/>
      <c r="BJ362" s="745"/>
      <c r="BK362" s="745"/>
      <c r="BL362" s="745"/>
      <c r="BM362" s="745"/>
      <c r="BN362" s="745"/>
      <c r="BO362" s="745"/>
      <c r="BP362" s="745"/>
      <c r="BQ362" s="745"/>
      <c r="BR362" s="745"/>
      <c r="BS362" s="745"/>
      <c r="BT362" s="745"/>
      <c r="BU362" s="745"/>
      <c r="BV362" s="745"/>
      <c r="BW362" s="745"/>
      <c r="BX362" s="745"/>
      <c r="BY362" s="745"/>
      <c r="BZ362" s="745"/>
      <c r="CA362" s="745"/>
      <c r="CB362" s="745"/>
      <c r="CC362" s="745"/>
      <c r="CD362" s="745"/>
      <c r="CE362" s="745"/>
      <c r="CF362" s="745"/>
      <c r="CG362" s="745"/>
      <c r="CH362" s="745"/>
      <c r="CI362" s="745"/>
      <c r="CJ362" s="745"/>
      <c r="CK362" s="745"/>
      <c r="CL362" s="745"/>
      <c r="CM362" s="745"/>
      <c r="CN362" s="745"/>
      <c r="CO362" s="745"/>
      <c r="CP362" s="745"/>
      <c r="CQ362" s="745"/>
      <c r="CR362" s="745"/>
      <c r="CS362" s="745"/>
      <c r="CT362" s="745"/>
      <c r="CU362" s="745"/>
      <c r="CV362" s="745"/>
      <c r="CW362" s="745"/>
      <c r="CX362" s="745"/>
      <c r="CY362" s="745"/>
      <c r="CZ362" s="745"/>
      <c r="DA362" s="745"/>
      <c r="DB362" s="745"/>
      <c r="DC362" s="745"/>
      <c r="DD362" s="745"/>
      <c r="DE362" s="745"/>
      <c r="DF362" s="745"/>
      <c r="DG362" s="745"/>
      <c r="DH362" s="745"/>
      <c r="DI362" s="745"/>
      <c r="DJ362" s="745"/>
      <c r="DK362" s="745"/>
      <c r="DL362" s="745"/>
      <c r="DM362" s="745"/>
      <c r="DN362" s="745"/>
      <c r="DO362" s="745"/>
      <c r="DP362" s="745"/>
      <c r="DQ362" s="745"/>
      <c r="DR362" s="745"/>
      <c r="DS362" s="745"/>
      <c r="DT362" s="745"/>
      <c r="DU362" s="745"/>
      <c r="DV362" s="745"/>
      <c r="DW362" s="745"/>
      <c r="DX362" s="745"/>
      <c r="DY362" s="745"/>
      <c r="DZ362" s="745"/>
      <c r="EA362" s="745"/>
      <c r="EB362" s="745"/>
      <c r="EC362" s="745"/>
      <c r="ED362" s="745"/>
      <c r="EE362" s="745"/>
      <c r="EF362" s="745"/>
      <c r="EG362" s="745"/>
      <c r="EH362" s="745"/>
      <c r="EI362" s="745"/>
      <c r="EJ362" s="745"/>
      <c r="EK362" s="745"/>
      <c r="EL362" s="745"/>
      <c r="EM362" s="745"/>
      <c r="EN362" s="745"/>
      <c r="EO362" s="745"/>
      <c r="EP362" s="745"/>
      <c r="EQ362" s="745"/>
      <c r="ER362" s="745"/>
      <c r="ES362" s="745"/>
      <c r="ET362" s="745"/>
      <c r="EU362" s="745"/>
      <c r="EV362" s="745"/>
      <c r="EW362" s="745"/>
      <c r="EX362" s="745"/>
      <c r="EY362" s="745"/>
      <c r="EZ362" s="745"/>
      <c r="FA362" s="745"/>
      <c r="FB362" s="745"/>
      <c r="FC362" s="745"/>
      <c r="FD362" s="745"/>
      <c r="FE362" s="745"/>
      <c r="FF362" s="745"/>
      <c r="FG362" s="745"/>
      <c r="FH362" s="745"/>
      <c r="FI362" s="745"/>
      <c r="FJ362" s="745"/>
      <c r="FK362" s="745"/>
      <c r="FL362" s="745"/>
      <c r="FM362" s="745"/>
      <c r="FN362" s="745"/>
      <c r="FO362" s="745"/>
      <c r="FP362" s="745"/>
      <c r="FQ362" s="745"/>
      <c r="FR362" s="745"/>
      <c r="FS362" s="745"/>
      <c r="FT362" s="745"/>
      <c r="FU362" s="745"/>
      <c r="FV362" s="745"/>
      <c r="FW362" s="745"/>
      <c r="FX362" s="745"/>
      <c r="FY362" s="745"/>
      <c r="FZ362" s="745"/>
      <c r="GA362" s="745"/>
      <c r="GB362" s="745"/>
      <c r="GC362" s="745"/>
      <c r="GD362" s="745"/>
      <c r="GE362" s="745"/>
      <c r="GF362" s="745"/>
      <c r="GG362" s="745"/>
      <c r="GH362" s="745"/>
      <c r="GI362" s="745"/>
      <c r="GJ362" s="745"/>
      <c r="GK362" s="745"/>
      <c r="GL362" s="745"/>
      <c r="GM362" s="745"/>
      <c r="GN362" s="745"/>
      <c r="GO362" s="745"/>
      <c r="GP362" s="745"/>
      <c r="GQ362" s="745"/>
      <c r="GR362" s="745"/>
      <c r="GS362" s="745"/>
      <c r="GT362" s="745"/>
      <c r="GU362" s="745"/>
      <c r="GV362" s="745"/>
      <c r="GW362" s="745"/>
      <c r="GX362" s="745"/>
      <c r="GY362" s="745"/>
      <c r="GZ362" s="745"/>
      <c r="HA362" s="745"/>
      <c r="HB362" s="745"/>
      <c r="HC362" s="745"/>
      <c r="HD362" s="745"/>
      <c r="HE362" s="745"/>
      <c r="HF362" s="745"/>
      <c r="HG362" s="745"/>
      <c r="HH362" s="745"/>
      <c r="HI362" s="745"/>
      <c r="HJ362" s="745"/>
      <c r="HK362" s="745"/>
      <c r="HL362" s="745"/>
      <c r="HM362" s="745"/>
      <c r="HN362" s="745"/>
      <c r="HO362" s="745"/>
      <c r="HP362" s="745"/>
      <c r="HQ362" s="745"/>
      <c r="HR362" s="745"/>
      <c r="HS362" s="745"/>
      <c r="HT362" s="745"/>
      <c r="HU362" s="745"/>
      <c r="HV362" s="745"/>
      <c r="HW362" s="745"/>
      <c r="HX362" s="745"/>
      <c r="HY362" s="745"/>
      <c r="HZ362" s="745"/>
      <c r="IA362" s="745"/>
      <c r="IB362" s="745"/>
      <c r="IC362" s="745"/>
      <c r="ID362" s="745"/>
      <c r="IE362" s="745"/>
      <c r="IF362" s="745"/>
      <c r="IG362" s="745"/>
      <c r="IH362" s="745"/>
      <c r="II362" s="745"/>
      <c r="IJ362" s="745"/>
      <c r="IK362" s="745"/>
      <c r="IL362" s="745"/>
      <c r="IM362" s="745"/>
      <c r="IN362" s="745"/>
    </row>
    <row r="363" spans="1:248" ht="12.75">
      <c r="A363" s="758"/>
      <c r="B363" s="758"/>
      <c r="C363" s="758"/>
      <c r="D363" s="758"/>
      <c r="E363" s="750"/>
      <c r="F363" s="758"/>
      <c r="G363" s="758"/>
      <c r="H363" s="758"/>
      <c r="I363" s="750"/>
      <c r="J363" s="758"/>
      <c r="K363" s="758"/>
      <c r="L363" s="750"/>
      <c r="M363" s="758"/>
      <c r="N363" s="758"/>
      <c r="O363" s="750"/>
      <c r="P363" s="750"/>
      <c r="Q363" s="750"/>
      <c r="R363" s="750"/>
      <c r="S363" s="750"/>
      <c r="T363" s="750"/>
      <c r="U363" s="757"/>
      <c r="V363" s="753"/>
      <c r="W363" s="745"/>
      <c r="X363" s="745"/>
      <c r="Y363" s="753"/>
      <c r="Z363" s="745"/>
      <c r="AA363" s="745"/>
      <c r="AB363" s="745"/>
      <c r="AC363" s="745"/>
      <c r="AD363" s="745"/>
      <c r="AE363" s="745"/>
      <c r="AF363" s="745"/>
      <c r="AG363" s="745"/>
      <c r="AH363" s="745"/>
      <c r="AI363" s="745"/>
      <c r="AJ363" s="745"/>
      <c r="AK363" s="745"/>
      <c r="AL363" s="745"/>
      <c r="AM363" s="745"/>
      <c r="AN363" s="745"/>
      <c r="AO363" s="745"/>
      <c r="AP363" s="745"/>
      <c r="AQ363" s="745"/>
      <c r="AR363" s="745"/>
      <c r="AS363" s="745"/>
      <c r="AT363" s="745"/>
      <c r="AU363" s="745"/>
      <c r="AV363" s="745"/>
      <c r="AW363" s="745"/>
      <c r="AX363" s="745"/>
      <c r="AY363" s="745"/>
      <c r="AZ363" s="745"/>
      <c r="BA363" s="745"/>
      <c r="BB363" s="745"/>
      <c r="BC363" s="745"/>
      <c r="BD363" s="745"/>
      <c r="BE363" s="745"/>
      <c r="BF363" s="745"/>
      <c r="BG363" s="745"/>
      <c r="BH363" s="745"/>
      <c r="BI363" s="745"/>
      <c r="BJ363" s="745"/>
      <c r="BK363" s="745"/>
      <c r="BL363" s="745"/>
      <c r="BM363" s="745"/>
      <c r="BN363" s="745"/>
      <c r="BO363" s="745"/>
      <c r="BP363" s="745"/>
      <c r="BQ363" s="745"/>
      <c r="BR363" s="745"/>
      <c r="BS363" s="745"/>
      <c r="BT363" s="745"/>
      <c r="BU363" s="745"/>
      <c r="BV363" s="745"/>
      <c r="BW363" s="745"/>
      <c r="BX363" s="745"/>
      <c r="BY363" s="745"/>
      <c r="BZ363" s="745"/>
      <c r="CA363" s="745"/>
      <c r="CB363" s="745"/>
      <c r="CC363" s="745"/>
      <c r="CD363" s="745"/>
      <c r="CE363" s="745"/>
      <c r="CF363" s="745"/>
      <c r="CG363" s="745"/>
      <c r="CH363" s="745"/>
      <c r="CI363" s="745"/>
      <c r="CJ363" s="745"/>
      <c r="CK363" s="745"/>
      <c r="CL363" s="745"/>
      <c r="CM363" s="745"/>
      <c r="CN363" s="745"/>
      <c r="CO363" s="745"/>
      <c r="CP363" s="745"/>
      <c r="CQ363" s="745"/>
      <c r="CR363" s="745"/>
      <c r="CS363" s="745"/>
      <c r="CT363" s="745"/>
      <c r="CU363" s="745"/>
      <c r="CV363" s="745"/>
      <c r="CW363" s="745"/>
      <c r="CX363" s="745"/>
      <c r="CY363" s="745"/>
      <c r="CZ363" s="745"/>
      <c r="DA363" s="745"/>
      <c r="DB363" s="745"/>
      <c r="DC363" s="745"/>
      <c r="DD363" s="745"/>
      <c r="DE363" s="745"/>
      <c r="DF363" s="745"/>
      <c r="DG363" s="745"/>
      <c r="DH363" s="745"/>
      <c r="DI363" s="745"/>
      <c r="DJ363" s="745"/>
      <c r="DK363" s="745"/>
      <c r="DL363" s="745"/>
      <c r="DM363" s="745"/>
      <c r="DN363" s="745"/>
      <c r="DO363" s="745"/>
      <c r="DP363" s="745"/>
      <c r="DQ363" s="745"/>
      <c r="DR363" s="745"/>
      <c r="DS363" s="745"/>
      <c r="DT363" s="745"/>
      <c r="DU363" s="745"/>
      <c r="DV363" s="745"/>
      <c r="DW363" s="745"/>
      <c r="DX363" s="745"/>
      <c r="DY363" s="745"/>
      <c r="DZ363" s="745"/>
      <c r="EA363" s="745"/>
      <c r="EB363" s="745"/>
      <c r="EC363" s="745"/>
      <c r="ED363" s="745"/>
      <c r="EE363" s="745"/>
      <c r="EF363" s="745"/>
      <c r="EG363" s="745"/>
      <c r="EH363" s="745"/>
      <c r="EI363" s="745"/>
      <c r="EJ363" s="745"/>
      <c r="EK363" s="745"/>
      <c r="EL363" s="745"/>
      <c r="EM363" s="745"/>
      <c r="EN363" s="745"/>
      <c r="EO363" s="745"/>
      <c r="EP363" s="745"/>
      <c r="EQ363" s="745"/>
      <c r="ER363" s="745"/>
      <c r="ES363" s="745"/>
      <c r="ET363" s="745"/>
      <c r="EU363" s="745"/>
      <c r="EV363" s="745"/>
      <c r="EW363" s="745"/>
      <c r="EX363" s="745"/>
      <c r="EY363" s="745"/>
      <c r="EZ363" s="745"/>
      <c r="FA363" s="745"/>
      <c r="FB363" s="745"/>
      <c r="FC363" s="745"/>
      <c r="FD363" s="745"/>
      <c r="FE363" s="745"/>
      <c r="FF363" s="745"/>
      <c r="FG363" s="745"/>
      <c r="FH363" s="745"/>
      <c r="FI363" s="745"/>
      <c r="FJ363" s="745"/>
      <c r="FK363" s="745"/>
      <c r="FL363" s="745"/>
      <c r="FM363" s="745"/>
      <c r="FN363" s="745"/>
      <c r="FO363" s="745"/>
      <c r="FP363" s="745"/>
      <c r="FQ363" s="745"/>
      <c r="FR363" s="745"/>
      <c r="FS363" s="745"/>
      <c r="FT363" s="745"/>
      <c r="FU363" s="745"/>
      <c r="FV363" s="745"/>
      <c r="FW363" s="745"/>
      <c r="FX363" s="745"/>
      <c r="FY363" s="745"/>
      <c r="FZ363" s="745"/>
      <c r="GA363" s="745"/>
      <c r="GB363" s="745"/>
      <c r="GC363" s="745"/>
      <c r="GD363" s="745"/>
      <c r="GE363" s="745"/>
      <c r="GF363" s="745"/>
      <c r="GG363" s="745"/>
      <c r="GH363" s="745"/>
      <c r="GI363" s="745"/>
      <c r="GJ363" s="745"/>
      <c r="GK363" s="745"/>
      <c r="GL363" s="745"/>
      <c r="GM363" s="745"/>
      <c r="GN363" s="745"/>
      <c r="GO363" s="745"/>
      <c r="GP363" s="745"/>
      <c r="GQ363" s="745"/>
      <c r="GR363" s="745"/>
      <c r="GS363" s="745"/>
      <c r="GT363" s="745"/>
      <c r="GU363" s="745"/>
      <c r="GV363" s="745"/>
      <c r="GW363" s="745"/>
      <c r="GX363" s="745"/>
      <c r="GY363" s="745"/>
      <c r="GZ363" s="745"/>
      <c r="HA363" s="745"/>
      <c r="HB363" s="745"/>
      <c r="HC363" s="745"/>
      <c r="HD363" s="745"/>
      <c r="HE363" s="745"/>
      <c r="HF363" s="745"/>
      <c r="HG363" s="745"/>
      <c r="HH363" s="745"/>
      <c r="HI363" s="745"/>
      <c r="HJ363" s="745"/>
      <c r="HK363" s="745"/>
      <c r="HL363" s="745"/>
      <c r="HM363" s="745"/>
      <c r="HN363" s="745"/>
      <c r="HO363" s="745"/>
      <c r="HP363" s="745"/>
      <c r="HQ363" s="745"/>
      <c r="HR363" s="745"/>
      <c r="HS363" s="745"/>
      <c r="HT363" s="745"/>
      <c r="HU363" s="745"/>
      <c r="HV363" s="745"/>
      <c r="HW363" s="745"/>
      <c r="HX363" s="745"/>
      <c r="HY363" s="745"/>
      <c r="HZ363" s="745"/>
      <c r="IA363" s="745"/>
      <c r="IB363" s="745"/>
      <c r="IC363" s="745"/>
      <c r="ID363" s="745"/>
      <c r="IE363" s="745"/>
      <c r="IF363" s="745"/>
      <c r="IG363" s="745"/>
      <c r="IH363" s="745"/>
      <c r="II363" s="745"/>
      <c r="IJ363" s="745"/>
      <c r="IK363" s="745"/>
      <c r="IL363" s="745"/>
      <c r="IM363" s="745"/>
      <c r="IN363" s="745"/>
    </row>
    <row r="364" spans="1:248" ht="12.75">
      <c r="A364" s="758"/>
      <c r="B364" s="758"/>
      <c r="C364" s="758"/>
      <c r="D364" s="758"/>
      <c r="E364" s="750"/>
      <c r="F364" s="758"/>
      <c r="G364" s="758"/>
      <c r="H364" s="758"/>
      <c r="I364" s="750"/>
      <c r="J364" s="758"/>
      <c r="K364" s="758"/>
      <c r="L364" s="750"/>
      <c r="M364" s="758"/>
      <c r="N364" s="758"/>
      <c r="O364" s="750"/>
      <c r="P364" s="750"/>
      <c r="Q364" s="750"/>
      <c r="R364" s="750"/>
      <c r="S364" s="750"/>
      <c r="T364" s="750"/>
      <c r="U364" s="757"/>
      <c r="V364" s="753"/>
      <c r="W364" s="745"/>
      <c r="X364" s="745"/>
      <c r="Y364" s="753"/>
      <c r="Z364" s="745"/>
      <c r="AA364" s="745"/>
      <c r="AB364" s="745"/>
      <c r="AC364" s="745"/>
      <c r="AD364" s="745"/>
      <c r="AE364" s="745"/>
      <c r="AF364" s="745"/>
      <c r="AG364" s="745"/>
      <c r="AH364" s="745"/>
      <c r="AI364" s="745"/>
      <c r="AJ364" s="745"/>
      <c r="AK364" s="745"/>
      <c r="AL364" s="745"/>
      <c r="AM364" s="745"/>
      <c r="AN364" s="745"/>
      <c r="AO364" s="745"/>
      <c r="AP364" s="745"/>
      <c r="AQ364" s="745"/>
      <c r="AR364" s="745"/>
      <c r="AS364" s="745"/>
      <c r="AT364" s="745"/>
      <c r="AU364" s="745"/>
      <c r="AV364" s="745"/>
      <c r="AW364" s="745"/>
      <c r="AX364" s="745"/>
      <c r="AY364" s="745"/>
      <c r="AZ364" s="745"/>
      <c r="BA364" s="745"/>
      <c r="BB364" s="745"/>
      <c r="BC364" s="745"/>
      <c r="BD364" s="745"/>
      <c r="BE364" s="745"/>
      <c r="BF364" s="745"/>
      <c r="BG364" s="745"/>
      <c r="BH364" s="745"/>
      <c r="BI364" s="745"/>
      <c r="BJ364" s="745"/>
      <c r="BK364" s="745"/>
      <c r="BL364" s="745"/>
      <c r="BM364" s="745"/>
      <c r="BN364" s="745"/>
      <c r="BO364" s="745"/>
      <c r="BP364" s="745"/>
      <c r="BQ364" s="745"/>
      <c r="BR364" s="745"/>
      <c r="BS364" s="745"/>
      <c r="BT364" s="745"/>
      <c r="BU364" s="745"/>
      <c r="BV364" s="745"/>
      <c r="BW364" s="745"/>
      <c r="BX364" s="745"/>
      <c r="BY364" s="745"/>
      <c r="BZ364" s="745"/>
      <c r="CA364" s="745"/>
      <c r="CB364" s="745"/>
      <c r="CC364" s="745"/>
      <c r="CD364" s="745"/>
      <c r="CE364" s="745"/>
      <c r="CF364" s="745"/>
      <c r="CG364" s="745"/>
      <c r="CH364" s="745"/>
      <c r="CI364" s="745"/>
      <c r="CJ364" s="745"/>
      <c r="CK364" s="745"/>
      <c r="CL364" s="745"/>
      <c r="CM364" s="745"/>
      <c r="CN364" s="745"/>
      <c r="CO364" s="745"/>
      <c r="CP364" s="745"/>
      <c r="CQ364" s="745"/>
      <c r="CR364" s="745"/>
      <c r="CS364" s="745"/>
      <c r="CT364" s="745"/>
      <c r="CU364" s="745"/>
      <c r="CV364" s="745"/>
      <c r="CW364" s="745"/>
      <c r="CX364" s="745"/>
      <c r="CY364" s="745"/>
      <c r="CZ364" s="745"/>
      <c r="DA364" s="745"/>
      <c r="DB364" s="745"/>
      <c r="DC364" s="745"/>
      <c r="DD364" s="745"/>
      <c r="DE364" s="745"/>
      <c r="DF364" s="745"/>
      <c r="DG364" s="745"/>
      <c r="DH364" s="745"/>
      <c r="DI364" s="745"/>
      <c r="DJ364" s="745"/>
      <c r="DK364" s="745"/>
      <c r="DL364" s="745"/>
      <c r="DM364" s="745"/>
      <c r="DN364" s="745"/>
      <c r="DO364" s="745"/>
      <c r="DP364" s="745"/>
      <c r="DQ364" s="745"/>
      <c r="DR364" s="745"/>
      <c r="DS364" s="745"/>
      <c r="DT364" s="745"/>
      <c r="DU364" s="745"/>
      <c r="DV364" s="745"/>
      <c r="DW364" s="745"/>
      <c r="DX364" s="745"/>
      <c r="DY364" s="745"/>
      <c r="DZ364" s="745"/>
      <c r="EA364" s="745"/>
      <c r="EB364" s="745"/>
      <c r="EC364" s="745"/>
      <c r="ED364" s="745"/>
      <c r="EE364" s="745"/>
      <c r="EF364" s="745"/>
      <c r="EG364" s="745"/>
      <c r="EH364" s="745"/>
      <c r="EI364" s="745"/>
      <c r="EJ364" s="745"/>
      <c r="EK364" s="745"/>
      <c r="EL364" s="745"/>
      <c r="EM364" s="745"/>
      <c r="EN364" s="745"/>
      <c r="EO364" s="745"/>
      <c r="EP364" s="745"/>
      <c r="EQ364" s="745"/>
      <c r="ER364" s="745"/>
      <c r="ES364" s="745"/>
      <c r="ET364" s="745"/>
      <c r="EU364" s="745"/>
      <c r="EV364" s="745"/>
      <c r="EW364" s="745"/>
      <c r="EX364" s="745"/>
      <c r="EY364" s="745"/>
      <c r="EZ364" s="745"/>
      <c r="FA364" s="745"/>
      <c r="FB364" s="745"/>
      <c r="FC364" s="745"/>
      <c r="FD364" s="745"/>
      <c r="FE364" s="745"/>
      <c r="FF364" s="745"/>
      <c r="FG364" s="745"/>
      <c r="FH364" s="745"/>
      <c r="FI364" s="745"/>
      <c r="FJ364" s="745"/>
      <c r="FK364" s="745"/>
      <c r="FL364" s="745"/>
      <c r="FM364" s="745"/>
      <c r="FN364" s="745"/>
      <c r="FO364" s="745"/>
      <c r="FP364" s="745"/>
      <c r="FQ364" s="745"/>
      <c r="FR364" s="745"/>
      <c r="FS364" s="745"/>
      <c r="FT364" s="745"/>
      <c r="FU364" s="745"/>
      <c r="FV364" s="745"/>
      <c r="FW364" s="745"/>
      <c r="FX364" s="745"/>
      <c r="FY364" s="745"/>
      <c r="FZ364" s="745"/>
      <c r="GA364" s="745"/>
      <c r="GB364" s="745"/>
      <c r="GC364" s="745"/>
      <c r="GD364" s="745"/>
      <c r="GE364" s="745"/>
      <c r="GF364" s="745"/>
      <c r="GG364" s="745"/>
      <c r="GH364" s="745"/>
      <c r="GI364" s="745"/>
      <c r="GJ364" s="745"/>
      <c r="GK364" s="745"/>
      <c r="GL364" s="745"/>
      <c r="GM364" s="745"/>
      <c r="GN364" s="745"/>
      <c r="GO364" s="745"/>
      <c r="GP364" s="745"/>
      <c r="GQ364" s="745"/>
      <c r="GR364" s="745"/>
      <c r="GS364" s="745"/>
      <c r="GT364" s="745"/>
      <c r="GU364" s="745"/>
      <c r="GV364" s="745"/>
      <c r="GW364" s="745"/>
      <c r="GX364" s="745"/>
      <c r="GY364" s="745"/>
      <c r="GZ364" s="745"/>
      <c r="HA364" s="745"/>
      <c r="HB364" s="745"/>
      <c r="HC364" s="745"/>
      <c r="HD364" s="745"/>
      <c r="HE364" s="745"/>
      <c r="HF364" s="745"/>
      <c r="HG364" s="745"/>
      <c r="HH364" s="745"/>
      <c r="HI364" s="745"/>
      <c r="HJ364" s="745"/>
      <c r="HK364" s="745"/>
      <c r="HL364" s="745"/>
      <c r="HM364" s="745"/>
      <c r="HN364" s="745"/>
      <c r="HO364" s="745"/>
      <c r="HP364" s="745"/>
      <c r="HQ364" s="745"/>
      <c r="HR364" s="745"/>
      <c r="HS364" s="745"/>
      <c r="HT364" s="745"/>
      <c r="HU364" s="745"/>
      <c r="HV364" s="745"/>
      <c r="HW364" s="745"/>
      <c r="HX364" s="745"/>
      <c r="HY364" s="745"/>
      <c r="HZ364" s="745"/>
      <c r="IA364" s="745"/>
      <c r="IB364" s="745"/>
      <c r="IC364" s="745"/>
      <c r="ID364" s="745"/>
      <c r="IE364" s="745"/>
      <c r="IF364" s="745"/>
      <c r="IG364" s="745"/>
      <c r="IH364" s="745"/>
      <c r="II364" s="745"/>
      <c r="IJ364" s="745"/>
      <c r="IK364" s="745"/>
      <c r="IL364" s="745"/>
      <c r="IM364" s="745"/>
      <c r="IN364" s="745"/>
    </row>
    <row r="365" spans="1:248" ht="12.75">
      <c r="A365" s="758"/>
      <c r="B365" s="758"/>
      <c r="C365" s="758"/>
      <c r="D365" s="758"/>
      <c r="E365" s="750"/>
      <c r="F365" s="758"/>
      <c r="G365" s="758"/>
      <c r="H365" s="758"/>
      <c r="I365" s="750"/>
      <c r="J365" s="758"/>
      <c r="K365" s="758"/>
      <c r="L365" s="750"/>
      <c r="M365" s="758"/>
      <c r="N365" s="758"/>
      <c r="O365" s="750"/>
      <c r="P365" s="750"/>
      <c r="Q365" s="750"/>
      <c r="R365" s="750"/>
      <c r="S365" s="750"/>
      <c r="T365" s="750"/>
      <c r="U365" s="757"/>
      <c r="V365" s="753"/>
      <c r="W365" s="745"/>
      <c r="X365" s="745"/>
      <c r="Y365" s="753"/>
      <c r="Z365" s="745"/>
      <c r="AA365" s="745"/>
      <c r="AB365" s="745"/>
      <c r="AC365" s="745"/>
      <c r="AD365" s="745"/>
      <c r="AE365" s="745"/>
      <c r="AF365" s="745"/>
      <c r="AG365" s="745"/>
      <c r="AH365" s="745"/>
      <c r="AI365" s="745"/>
      <c r="AJ365" s="745"/>
      <c r="AK365" s="745"/>
      <c r="AL365" s="745"/>
      <c r="AM365" s="745"/>
      <c r="AN365" s="745"/>
      <c r="AO365" s="745"/>
      <c r="AP365" s="745"/>
      <c r="AQ365" s="745"/>
      <c r="AR365" s="745"/>
      <c r="AS365" s="745"/>
      <c r="AT365" s="745"/>
      <c r="AU365" s="745"/>
      <c r="AV365" s="745"/>
      <c r="AW365" s="745"/>
      <c r="AX365" s="745"/>
      <c r="AY365" s="745"/>
      <c r="AZ365" s="745"/>
      <c r="BA365" s="745"/>
      <c r="BB365" s="745"/>
      <c r="BC365" s="745"/>
      <c r="BD365" s="745"/>
      <c r="BE365" s="745"/>
      <c r="BF365" s="745"/>
      <c r="BG365" s="745"/>
      <c r="BH365" s="745"/>
      <c r="BI365" s="745"/>
      <c r="BJ365" s="745"/>
      <c r="BK365" s="745"/>
      <c r="BL365" s="745"/>
      <c r="BM365" s="745"/>
      <c r="BN365" s="745"/>
      <c r="BO365" s="745"/>
      <c r="BP365" s="745"/>
      <c r="BQ365" s="745"/>
      <c r="BR365" s="745"/>
      <c r="BS365" s="745"/>
      <c r="BT365" s="745"/>
      <c r="BU365" s="745"/>
      <c r="BV365" s="745"/>
      <c r="BW365" s="745"/>
      <c r="BX365" s="745"/>
      <c r="BY365" s="745"/>
      <c r="BZ365" s="745"/>
      <c r="CA365" s="745"/>
      <c r="CB365" s="745"/>
      <c r="CC365" s="745"/>
      <c r="CD365" s="745"/>
      <c r="CE365" s="745"/>
      <c r="CF365" s="745"/>
      <c r="CG365" s="745"/>
      <c r="CH365" s="745"/>
      <c r="CI365" s="745"/>
      <c r="CJ365" s="745"/>
      <c r="CK365" s="745"/>
      <c r="CL365" s="745"/>
      <c r="CM365" s="745"/>
      <c r="CN365" s="745"/>
      <c r="CO365" s="745"/>
      <c r="CP365" s="745"/>
      <c r="CQ365" s="745"/>
      <c r="CR365" s="745"/>
      <c r="CS365" s="745"/>
      <c r="CT365" s="745"/>
      <c r="CU365" s="745"/>
      <c r="CV365" s="745"/>
      <c r="CW365" s="745"/>
      <c r="CX365" s="745"/>
      <c r="CY365" s="745"/>
      <c r="CZ365" s="745"/>
      <c r="DA365" s="745"/>
      <c r="DB365" s="745"/>
      <c r="DC365" s="745"/>
      <c r="DD365" s="745"/>
      <c r="DE365" s="745"/>
      <c r="DF365" s="745"/>
      <c r="DG365" s="745"/>
      <c r="DH365" s="745"/>
      <c r="DI365" s="745"/>
      <c r="DJ365" s="745"/>
      <c r="DK365" s="745"/>
      <c r="DL365" s="745"/>
      <c r="DM365" s="745"/>
      <c r="DN365" s="745"/>
      <c r="DO365" s="745"/>
      <c r="DP365" s="745"/>
      <c r="DQ365" s="745"/>
      <c r="DR365" s="745"/>
      <c r="DS365" s="745"/>
      <c r="DT365" s="745"/>
      <c r="DU365" s="745"/>
      <c r="DV365" s="745"/>
      <c r="DW365" s="745"/>
      <c r="DX365" s="745"/>
      <c r="DY365" s="745"/>
      <c r="DZ365" s="745"/>
      <c r="EA365" s="745"/>
      <c r="EB365" s="745"/>
      <c r="EC365" s="745"/>
      <c r="ED365" s="745"/>
      <c r="EE365" s="745"/>
      <c r="EF365" s="745"/>
      <c r="EG365" s="745"/>
      <c r="EH365" s="745"/>
      <c r="EI365" s="745"/>
      <c r="EJ365" s="745"/>
      <c r="EK365" s="745"/>
      <c r="EL365" s="745"/>
      <c r="EM365" s="745"/>
      <c r="EN365" s="745"/>
      <c r="EO365" s="745"/>
      <c r="EP365" s="745"/>
      <c r="EQ365" s="745"/>
      <c r="ER365" s="745"/>
      <c r="ES365" s="745"/>
      <c r="ET365" s="745"/>
      <c r="EU365" s="745"/>
      <c r="EV365" s="745"/>
      <c r="EW365" s="745"/>
      <c r="EX365" s="745"/>
      <c r="EY365" s="745"/>
      <c r="EZ365" s="745"/>
      <c r="FA365" s="745"/>
      <c r="FB365" s="745"/>
      <c r="FC365" s="745"/>
      <c r="FD365" s="745"/>
      <c r="FE365" s="745"/>
      <c r="FF365" s="745"/>
      <c r="FG365" s="745"/>
      <c r="FH365" s="745"/>
      <c r="FI365" s="745"/>
      <c r="FJ365" s="745"/>
      <c r="FK365" s="745"/>
      <c r="FL365" s="745"/>
      <c r="FM365" s="745"/>
      <c r="FN365" s="745"/>
      <c r="FO365" s="745"/>
      <c r="FP365" s="745"/>
      <c r="FQ365" s="745"/>
      <c r="FR365" s="745"/>
      <c r="FS365" s="745"/>
      <c r="FT365" s="745"/>
      <c r="FU365" s="745"/>
      <c r="FV365" s="745"/>
      <c r="FW365" s="745"/>
      <c r="FX365" s="745"/>
      <c r="FY365" s="745"/>
      <c r="FZ365" s="745"/>
      <c r="GA365" s="745"/>
      <c r="GB365" s="745"/>
      <c r="GC365" s="745"/>
      <c r="GD365" s="745"/>
      <c r="GE365" s="745"/>
      <c r="GF365" s="745"/>
      <c r="GG365" s="745"/>
      <c r="GH365" s="745"/>
      <c r="GI365" s="745"/>
      <c r="GJ365" s="745"/>
      <c r="GK365" s="745"/>
      <c r="GL365" s="745"/>
      <c r="GM365" s="745"/>
      <c r="GN365" s="745"/>
      <c r="GO365" s="745"/>
      <c r="GP365" s="745"/>
      <c r="GQ365" s="745"/>
      <c r="GR365" s="745"/>
      <c r="GS365" s="745"/>
      <c r="GT365" s="745"/>
      <c r="GU365" s="745"/>
      <c r="GV365" s="745"/>
      <c r="GW365" s="745"/>
      <c r="GX365" s="745"/>
      <c r="GY365" s="745"/>
      <c r="GZ365" s="745"/>
      <c r="HA365" s="745"/>
      <c r="HB365" s="745"/>
      <c r="HC365" s="745"/>
      <c r="HD365" s="745"/>
      <c r="HE365" s="745"/>
      <c r="HF365" s="745"/>
      <c r="HG365" s="745"/>
      <c r="HH365" s="745"/>
      <c r="HI365" s="745"/>
      <c r="HJ365" s="745"/>
      <c r="HK365" s="745"/>
      <c r="HL365" s="745"/>
      <c r="HM365" s="745"/>
      <c r="HN365" s="745"/>
      <c r="HO365" s="745"/>
      <c r="HP365" s="745"/>
      <c r="HQ365" s="745"/>
      <c r="HR365" s="745"/>
      <c r="HS365" s="745"/>
      <c r="HT365" s="745"/>
      <c r="HU365" s="745"/>
      <c r="HV365" s="745"/>
      <c r="HW365" s="745"/>
      <c r="HX365" s="745"/>
      <c r="HY365" s="745"/>
      <c r="HZ365" s="745"/>
      <c r="IA365" s="745"/>
      <c r="IB365" s="745"/>
      <c r="IC365" s="745"/>
      <c r="ID365" s="745"/>
      <c r="IE365" s="745"/>
      <c r="IF365" s="745"/>
      <c r="IG365" s="745"/>
      <c r="IH365" s="745"/>
      <c r="II365" s="745"/>
      <c r="IJ365" s="745"/>
      <c r="IK365" s="745"/>
      <c r="IL365" s="745"/>
      <c r="IM365" s="745"/>
      <c r="IN365" s="745"/>
    </row>
    <row r="366" spans="1:248" ht="12.75">
      <c r="A366" s="758"/>
      <c r="B366" s="758"/>
      <c r="C366" s="758"/>
      <c r="D366" s="758"/>
      <c r="E366" s="750"/>
      <c r="F366" s="758"/>
      <c r="G366" s="758"/>
      <c r="H366" s="758"/>
      <c r="I366" s="750"/>
      <c r="J366" s="758"/>
      <c r="K366" s="758"/>
      <c r="L366" s="750"/>
      <c r="M366" s="758"/>
      <c r="N366" s="758"/>
      <c r="O366" s="750"/>
      <c r="P366" s="750"/>
      <c r="Q366" s="750"/>
      <c r="R366" s="750"/>
      <c r="S366" s="750"/>
      <c r="T366" s="750"/>
      <c r="U366" s="757"/>
      <c r="V366" s="753"/>
      <c r="W366" s="745"/>
      <c r="X366" s="745"/>
      <c r="Y366" s="753"/>
      <c r="Z366" s="745"/>
      <c r="AA366" s="745"/>
      <c r="AB366" s="745"/>
      <c r="AC366" s="745"/>
      <c r="AD366" s="745"/>
      <c r="AE366" s="745"/>
      <c r="AF366" s="745"/>
      <c r="AG366" s="745"/>
      <c r="AH366" s="745"/>
      <c r="AI366" s="745"/>
      <c r="AJ366" s="745"/>
      <c r="AK366" s="745"/>
      <c r="AL366" s="745"/>
      <c r="AM366" s="745"/>
      <c r="AN366" s="745"/>
      <c r="AO366" s="745"/>
      <c r="AP366" s="745"/>
      <c r="AQ366" s="745"/>
      <c r="AR366" s="745"/>
      <c r="AS366" s="745"/>
      <c r="AT366" s="745"/>
      <c r="AU366" s="745"/>
      <c r="AV366" s="745"/>
      <c r="AW366" s="745"/>
      <c r="AX366" s="745"/>
      <c r="AY366" s="745"/>
      <c r="AZ366" s="745"/>
      <c r="BA366" s="745"/>
      <c r="BB366" s="745"/>
      <c r="BC366" s="745"/>
      <c r="BD366" s="745"/>
      <c r="BE366" s="745"/>
      <c r="BF366" s="745"/>
      <c r="BG366" s="745"/>
      <c r="BH366" s="745"/>
      <c r="BI366" s="745"/>
      <c r="BJ366" s="745"/>
      <c r="BK366" s="745"/>
      <c r="BL366" s="745"/>
      <c r="BM366" s="745"/>
      <c r="BN366" s="745"/>
      <c r="BO366" s="745"/>
      <c r="BP366" s="745"/>
      <c r="BQ366" s="745"/>
      <c r="BR366" s="745"/>
      <c r="BS366" s="745"/>
      <c r="BT366" s="745"/>
      <c r="BU366" s="745"/>
      <c r="BV366" s="745"/>
      <c r="BW366" s="745"/>
      <c r="BX366" s="745"/>
      <c r="BY366" s="745"/>
      <c r="BZ366" s="745"/>
      <c r="CA366" s="745"/>
      <c r="CB366" s="745"/>
      <c r="CC366" s="745"/>
      <c r="CD366" s="745"/>
      <c r="CE366" s="745"/>
      <c r="CF366" s="745"/>
      <c r="CG366" s="745"/>
      <c r="CH366" s="745"/>
      <c r="CI366" s="745"/>
      <c r="CJ366" s="745"/>
      <c r="CK366" s="745"/>
      <c r="CL366" s="745"/>
      <c r="CM366" s="745"/>
      <c r="CN366" s="745"/>
      <c r="CO366" s="745"/>
      <c r="CP366" s="745"/>
      <c r="CQ366" s="745"/>
      <c r="CR366" s="745"/>
      <c r="CS366" s="745"/>
      <c r="CT366" s="745"/>
      <c r="CU366" s="745"/>
      <c r="CV366" s="745"/>
      <c r="CW366" s="745"/>
      <c r="CX366" s="745"/>
      <c r="CY366" s="745"/>
      <c r="CZ366" s="745"/>
      <c r="DA366" s="745"/>
      <c r="DB366" s="745"/>
      <c r="DC366" s="745"/>
      <c r="DD366" s="745"/>
      <c r="DE366" s="745"/>
      <c r="DF366" s="745"/>
      <c r="DG366" s="745"/>
      <c r="DH366" s="745"/>
      <c r="DI366" s="745"/>
      <c r="DJ366" s="745"/>
      <c r="DK366" s="745"/>
      <c r="DL366" s="745"/>
      <c r="DM366" s="745"/>
      <c r="DN366" s="745"/>
      <c r="DO366" s="745"/>
      <c r="DP366" s="745"/>
      <c r="DQ366" s="745"/>
      <c r="DR366" s="745"/>
      <c r="DS366" s="745"/>
      <c r="DT366" s="745"/>
      <c r="DU366" s="745"/>
      <c r="DV366" s="745"/>
      <c r="DW366" s="745"/>
      <c r="DX366" s="745"/>
      <c r="DY366" s="745"/>
      <c r="DZ366" s="745"/>
      <c r="EA366" s="745"/>
      <c r="EB366" s="745"/>
      <c r="EC366" s="745"/>
      <c r="ED366" s="745"/>
      <c r="EE366" s="745"/>
      <c r="EF366" s="745"/>
      <c r="EG366" s="745"/>
      <c r="EH366" s="745"/>
      <c r="EI366" s="745"/>
      <c r="EJ366" s="745"/>
      <c r="EK366" s="745"/>
      <c r="EL366" s="745"/>
      <c r="EM366" s="745"/>
      <c r="EN366" s="745"/>
      <c r="EO366" s="745"/>
      <c r="EP366" s="745"/>
      <c r="EQ366" s="745"/>
      <c r="ER366" s="745"/>
      <c r="ES366" s="745"/>
      <c r="ET366" s="745"/>
      <c r="EU366" s="745"/>
      <c r="EV366" s="745"/>
      <c r="EW366" s="745"/>
      <c r="EX366" s="745"/>
      <c r="EY366" s="745"/>
      <c r="EZ366" s="745"/>
      <c r="FA366" s="745"/>
      <c r="FB366" s="745"/>
      <c r="FC366" s="745"/>
      <c r="FD366" s="745"/>
      <c r="FE366" s="745"/>
      <c r="FF366" s="745"/>
      <c r="FG366" s="745"/>
      <c r="FH366" s="745"/>
      <c r="FI366" s="745"/>
      <c r="FJ366" s="745"/>
      <c r="FK366" s="745"/>
      <c r="FL366" s="745"/>
      <c r="FM366" s="745"/>
      <c r="FN366" s="745"/>
      <c r="FO366" s="745"/>
      <c r="FP366" s="745"/>
      <c r="FQ366" s="745"/>
      <c r="FR366" s="745"/>
      <c r="FS366" s="745"/>
      <c r="FT366" s="745"/>
      <c r="FU366" s="745"/>
      <c r="FV366" s="745"/>
      <c r="FW366" s="745"/>
      <c r="FX366" s="745"/>
      <c r="FY366" s="745"/>
      <c r="FZ366" s="745"/>
      <c r="GA366" s="745"/>
      <c r="GB366" s="745"/>
      <c r="GC366" s="745"/>
      <c r="GD366" s="745"/>
      <c r="GE366" s="745"/>
      <c r="GF366" s="745"/>
      <c r="GG366" s="745"/>
      <c r="GH366" s="745"/>
      <c r="GI366" s="745"/>
      <c r="GJ366" s="745"/>
      <c r="GK366" s="745"/>
      <c r="GL366" s="745"/>
      <c r="GM366" s="745"/>
      <c r="GN366" s="745"/>
      <c r="GO366" s="745"/>
      <c r="GP366" s="745"/>
      <c r="GQ366" s="745"/>
      <c r="GR366" s="745"/>
      <c r="GS366" s="745"/>
      <c r="GT366" s="745"/>
      <c r="GU366" s="745"/>
      <c r="GV366" s="745"/>
      <c r="GW366" s="745"/>
      <c r="GX366" s="745"/>
      <c r="GY366" s="745"/>
      <c r="GZ366" s="745"/>
      <c r="HA366" s="745"/>
      <c r="HB366" s="745"/>
      <c r="HC366" s="745"/>
      <c r="HD366" s="745"/>
      <c r="HE366" s="745"/>
      <c r="HF366" s="745"/>
      <c r="HG366" s="745"/>
      <c r="HH366" s="745"/>
      <c r="HI366" s="745"/>
      <c r="HJ366" s="745"/>
      <c r="HK366" s="745"/>
      <c r="HL366" s="745"/>
      <c r="HM366" s="745"/>
      <c r="HN366" s="745"/>
      <c r="HO366" s="745"/>
      <c r="HP366" s="745"/>
      <c r="HQ366" s="745"/>
      <c r="HR366" s="745"/>
      <c r="HS366" s="745"/>
      <c r="HT366" s="745"/>
      <c r="HU366" s="745"/>
      <c r="HV366" s="745"/>
      <c r="HW366" s="745"/>
      <c r="HX366" s="745"/>
      <c r="HY366" s="745"/>
      <c r="HZ366" s="745"/>
      <c r="IA366" s="745"/>
      <c r="IB366" s="745"/>
      <c r="IC366" s="745"/>
      <c r="ID366" s="745"/>
      <c r="IE366" s="745"/>
      <c r="IF366" s="745"/>
      <c r="IG366" s="745"/>
      <c r="IH366" s="745"/>
      <c r="II366" s="745"/>
      <c r="IJ366" s="745"/>
      <c r="IK366" s="745"/>
      <c r="IL366" s="745"/>
      <c r="IM366" s="745"/>
      <c r="IN366" s="745"/>
    </row>
    <row r="367" spans="1:248" ht="12.75">
      <c r="A367" s="758"/>
      <c r="B367" s="758"/>
      <c r="C367" s="758"/>
      <c r="D367" s="758"/>
      <c r="E367" s="750"/>
      <c r="F367" s="758"/>
      <c r="G367" s="758"/>
      <c r="H367" s="758"/>
      <c r="I367" s="750"/>
      <c r="J367" s="758"/>
      <c r="K367" s="758"/>
      <c r="L367" s="750"/>
      <c r="M367" s="758"/>
      <c r="N367" s="758"/>
      <c r="O367" s="750"/>
      <c r="P367" s="750"/>
      <c r="Q367" s="750"/>
      <c r="R367" s="750"/>
      <c r="S367" s="750"/>
      <c r="T367" s="750"/>
      <c r="U367" s="757"/>
      <c r="V367" s="753"/>
      <c r="W367" s="745"/>
      <c r="X367" s="745"/>
      <c r="Y367" s="753"/>
      <c r="Z367" s="745"/>
      <c r="AA367" s="745"/>
      <c r="AB367" s="745"/>
      <c r="AC367" s="745"/>
      <c r="AD367" s="745"/>
      <c r="AE367" s="745"/>
      <c r="AF367" s="745"/>
      <c r="AG367" s="745"/>
      <c r="AH367" s="745"/>
      <c r="AI367" s="745"/>
      <c r="AJ367" s="745"/>
      <c r="AK367" s="745"/>
      <c r="AL367" s="745"/>
      <c r="AM367" s="745"/>
      <c r="AN367" s="745"/>
      <c r="AO367" s="745"/>
      <c r="AP367" s="745"/>
      <c r="AQ367" s="745"/>
      <c r="AR367" s="745"/>
      <c r="AS367" s="745"/>
      <c r="AT367" s="745"/>
      <c r="AU367" s="745"/>
      <c r="AV367" s="745"/>
      <c r="AW367" s="745"/>
      <c r="AX367" s="745"/>
      <c r="AY367" s="745"/>
      <c r="AZ367" s="745"/>
      <c r="BA367" s="745"/>
      <c r="BB367" s="745"/>
      <c r="BC367" s="745"/>
      <c r="BD367" s="745"/>
      <c r="BE367" s="745"/>
      <c r="BF367" s="745"/>
      <c r="BG367" s="745"/>
      <c r="BH367" s="745"/>
      <c r="BI367" s="745"/>
      <c r="BJ367" s="745"/>
      <c r="BK367" s="745"/>
      <c r="BL367" s="745"/>
      <c r="BM367" s="745"/>
      <c r="BN367" s="745"/>
      <c r="BO367" s="745"/>
      <c r="BP367" s="745"/>
      <c r="BQ367" s="745"/>
      <c r="BR367" s="745"/>
      <c r="BS367" s="745"/>
      <c r="BT367" s="745"/>
      <c r="BU367" s="745"/>
      <c r="BV367" s="745"/>
      <c r="BW367" s="745"/>
      <c r="BX367" s="745"/>
      <c r="BY367" s="745"/>
      <c r="BZ367" s="745"/>
      <c r="CA367" s="745"/>
      <c r="CB367" s="745"/>
      <c r="CC367" s="745"/>
      <c r="CD367" s="745"/>
      <c r="CE367" s="745"/>
      <c r="CF367" s="745"/>
      <c r="CG367" s="745"/>
      <c r="CH367" s="745"/>
      <c r="CI367" s="745"/>
      <c r="CJ367" s="745"/>
      <c r="CK367" s="745"/>
      <c r="CL367" s="745"/>
      <c r="CM367" s="745"/>
      <c r="CN367" s="745"/>
      <c r="CO367" s="745"/>
      <c r="CP367" s="745"/>
      <c r="CQ367" s="745"/>
      <c r="CR367" s="745"/>
      <c r="CS367" s="745"/>
      <c r="CT367" s="745"/>
      <c r="CU367" s="745"/>
      <c r="CV367" s="745"/>
      <c r="CW367" s="745"/>
      <c r="CX367" s="745"/>
      <c r="CY367" s="745"/>
      <c r="CZ367" s="745"/>
      <c r="DA367" s="745"/>
      <c r="DB367" s="745"/>
      <c r="DC367" s="745"/>
      <c r="DD367" s="745"/>
      <c r="DE367" s="745"/>
      <c r="DF367" s="745"/>
      <c r="DG367" s="745"/>
      <c r="DH367" s="745"/>
      <c r="DI367" s="745"/>
      <c r="DJ367" s="745"/>
      <c r="DK367" s="745"/>
      <c r="DL367" s="745"/>
      <c r="DM367" s="745"/>
      <c r="DN367" s="745"/>
      <c r="DO367" s="745"/>
      <c r="DP367" s="745"/>
      <c r="DQ367" s="745"/>
      <c r="DR367" s="745"/>
      <c r="DS367" s="745"/>
      <c r="DT367" s="745"/>
      <c r="DU367" s="745"/>
      <c r="DV367" s="745"/>
      <c r="DW367" s="745"/>
      <c r="DX367" s="745"/>
      <c r="DY367" s="745"/>
      <c r="DZ367" s="745"/>
      <c r="EA367" s="745"/>
      <c r="EB367" s="745"/>
      <c r="EC367" s="745"/>
      <c r="ED367" s="745"/>
      <c r="EE367" s="745"/>
      <c r="EF367" s="745"/>
      <c r="EG367" s="745"/>
      <c r="EH367" s="745"/>
      <c r="EI367" s="745"/>
      <c r="EJ367" s="745"/>
      <c r="EK367" s="745"/>
      <c r="EL367" s="745"/>
      <c r="EM367" s="745"/>
      <c r="EN367" s="745"/>
      <c r="EO367" s="745"/>
      <c r="EP367" s="745"/>
      <c r="EQ367" s="745"/>
      <c r="ER367" s="745"/>
      <c r="ES367" s="745"/>
      <c r="ET367" s="745"/>
      <c r="EU367" s="745"/>
      <c r="EV367" s="745"/>
      <c r="EW367" s="745"/>
      <c r="EX367" s="745"/>
      <c r="EY367" s="745"/>
      <c r="EZ367" s="745"/>
      <c r="FA367" s="745"/>
      <c r="FB367" s="745"/>
      <c r="FC367" s="745"/>
      <c r="FD367" s="745"/>
      <c r="FE367" s="745"/>
      <c r="FF367" s="745"/>
      <c r="FG367" s="745"/>
      <c r="FH367" s="745"/>
      <c r="FI367" s="745"/>
      <c r="FJ367" s="745"/>
      <c r="FK367" s="745"/>
      <c r="FL367" s="745"/>
      <c r="FM367" s="745"/>
      <c r="FN367" s="745"/>
      <c r="FO367" s="745"/>
      <c r="FP367" s="745"/>
      <c r="FQ367" s="745"/>
      <c r="FR367" s="745"/>
      <c r="FS367" s="745"/>
      <c r="FT367" s="745"/>
      <c r="FU367" s="745"/>
      <c r="FV367" s="745"/>
      <c r="FW367" s="745"/>
      <c r="FX367" s="745"/>
      <c r="FY367" s="745"/>
      <c r="FZ367" s="745"/>
      <c r="GA367" s="745"/>
      <c r="GB367" s="745"/>
      <c r="GC367" s="745"/>
      <c r="GD367" s="745"/>
      <c r="GE367" s="745"/>
      <c r="GF367" s="745"/>
      <c r="GG367" s="745"/>
      <c r="GH367" s="745"/>
      <c r="GI367" s="745"/>
      <c r="GJ367" s="745"/>
      <c r="GK367" s="745"/>
      <c r="GL367" s="745"/>
      <c r="GM367" s="745"/>
      <c r="GN367" s="745"/>
      <c r="GO367" s="745"/>
      <c r="GP367" s="745"/>
      <c r="GQ367" s="745"/>
      <c r="GR367" s="745"/>
      <c r="GS367" s="745"/>
      <c r="GT367" s="745"/>
      <c r="GU367" s="745"/>
      <c r="GV367" s="745"/>
      <c r="GW367" s="745"/>
      <c r="GX367" s="745"/>
      <c r="GY367" s="745"/>
      <c r="GZ367" s="745"/>
      <c r="HA367" s="745"/>
      <c r="HB367" s="745"/>
      <c r="HC367" s="745"/>
      <c r="HD367" s="745"/>
      <c r="HE367" s="745"/>
      <c r="HF367" s="745"/>
      <c r="HG367" s="745"/>
      <c r="HH367" s="745"/>
      <c r="HI367" s="745"/>
      <c r="HJ367" s="745"/>
      <c r="HK367" s="745"/>
      <c r="HL367" s="745"/>
      <c r="HM367" s="745"/>
      <c r="HN367" s="745"/>
      <c r="HO367" s="745"/>
      <c r="HP367" s="745"/>
      <c r="HQ367" s="745"/>
      <c r="HR367" s="745"/>
      <c r="HS367" s="745"/>
      <c r="HT367" s="745"/>
      <c r="HU367" s="745"/>
      <c r="HV367" s="745"/>
      <c r="HW367" s="745"/>
      <c r="HX367" s="745"/>
      <c r="HY367" s="745"/>
      <c r="HZ367" s="745"/>
      <c r="IA367" s="745"/>
      <c r="IB367" s="745"/>
      <c r="IC367" s="745"/>
      <c r="ID367" s="745"/>
      <c r="IE367" s="745"/>
      <c r="IF367" s="745"/>
      <c r="IG367" s="745"/>
      <c r="IH367" s="745"/>
      <c r="II367" s="745"/>
      <c r="IJ367" s="745"/>
      <c r="IK367" s="745"/>
      <c r="IL367" s="745"/>
      <c r="IM367" s="745"/>
      <c r="IN367" s="745"/>
    </row>
    <row r="368" spans="1:248" ht="12.75">
      <c r="A368" s="758"/>
      <c r="B368" s="758"/>
      <c r="C368" s="758"/>
      <c r="D368" s="758"/>
      <c r="E368" s="750"/>
      <c r="F368" s="758"/>
      <c r="G368" s="758"/>
      <c r="H368" s="758"/>
      <c r="I368" s="750"/>
      <c r="J368" s="758"/>
      <c r="K368" s="758"/>
      <c r="L368" s="750"/>
      <c r="M368" s="758"/>
      <c r="N368" s="758"/>
      <c r="O368" s="750"/>
      <c r="P368" s="750"/>
      <c r="Q368" s="750"/>
      <c r="R368" s="750"/>
      <c r="S368" s="750"/>
      <c r="T368" s="750"/>
      <c r="U368" s="757"/>
      <c r="V368" s="753"/>
      <c r="W368" s="745"/>
      <c r="X368" s="745"/>
      <c r="Y368" s="753"/>
      <c r="Z368" s="745"/>
      <c r="AA368" s="745"/>
      <c r="AB368" s="745"/>
      <c r="AC368" s="745"/>
      <c r="AD368" s="745"/>
      <c r="AE368" s="745"/>
      <c r="AF368" s="745"/>
      <c r="AG368" s="745"/>
      <c r="AH368" s="745"/>
      <c r="AI368" s="745"/>
      <c r="AJ368" s="745"/>
      <c r="AK368" s="745"/>
      <c r="AL368" s="745"/>
      <c r="AM368" s="745"/>
      <c r="AN368" s="745"/>
      <c r="AO368" s="745"/>
      <c r="AP368" s="745"/>
      <c r="AQ368" s="745"/>
      <c r="AR368" s="745"/>
      <c r="AS368" s="745"/>
      <c r="AT368" s="745"/>
      <c r="AU368" s="745"/>
      <c r="AV368" s="745"/>
      <c r="AW368" s="745"/>
      <c r="AX368" s="745"/>
      <c r="AY368" s="745"/>
      <c r="AZ368" s="745"/>
      <c r="BA368" s="745"/>
      <c r="BB368" s="745"/>
      <c r="BC368" s="745"/>
      <c r="BD368" s="745"/>
      <c r="BE368" s="745"/>
      <c r="BF368" s="745"/>
      <c r="BG368" s="745"/>
      <c r="BH368" s="745"/>
      <c r="BI368" s="745"/>
      <c r="BJ368" s="745"/>
      <c r="BK368" s="745"/>
      <c r="BL368" s="745"/>
      <c r="BM368" s="745"/>
      <c r="BN368" s="745"/>
      <c r="BO368" s="745"/>
      <c r="BP368" s="745"/>
      <c r="BQ368" s="745"/>
      <c r="BR368" s="745"/>
      <c r="BS368" s="745"/>
      <c r="BT368" s="745"/>
      <c r="BU368" s="745"/>
      <c r="BV368" s="745"/>
      <c r="BW368" s="745"/>
      <c r="BX368" s="745"/>
      <c r="BY368" s="745"/>
      <c r="BZ368" s="745"/>
      <c r="CA368" s="745"/>
      <c r="CB368" s="745"/>
      <c r="CC368" s="745"/>
      <c r="CD368" s="745"/>
      <c r="CE368" s="745"/>
      <c r="CF368" s="745"/>
      <c r="CG368" s="745"/>
      <c r="CH368" s="745"/>
      <c r="CI368" s="745"/>
      <c r="CJ368" s="745"/>
      <c r="CK368" s="745"/>
      <c r="CL368" s="745"/>
      <c r="CM368" s="745"/>
      <c r="CN368" s="745"/>
      <c r="CO368" s="745"/>
      <c r="CP368" s="745"/>
      <c r="CQ368" s="745"/>
      <c r="CR368" s="745"/>
      <c r="CS368" s="745"/>
      <c r="CT368" s="745"/>
      <c r="CU368" s="745"/>
      <c r="CV368" s="745"/>
      <c r="CW368" s="745"/>
      <c r="CX368" s="745"/>
      <c r="CY368" s="745"/>
      <c r="CZ368" s="745"/>
      <c r="DA368" s="745"/>
      <c r="DB368" s="745"/>
      <c r="DC368" s="745"/>
      <c r="DD368" s="745"/>
      <c r="DE368" s="745"/>
      <c r="DF368" s="745"/>
      <c r="DG368" s="745"/>
      <c r="DH368" s="745"/>
      <c r="DI368" s="745"/>
      <c r="DJ368" s="745"/>
      <c r="DK368" s="745"/>
      <c r="DL368" s="745"/>
      <c r="DM368" s="745"/>
      <c r="DN368" s="745"/>
      <c r="DO368" s="745"/>
      <c r="DP368" s="745"/>
      <c r="DQ368" s="745"/>
      <c r="DR368" s="745"/>
      <c r="DS368" s="745"/>
      <c r="DT368" s="745"/>
      <c r="DU368" s="745"/>
      <c r="DV368" s="745"/>
      <c r="DW368" s="745"/>
      <c r="DX368" s="745"/>
      <c r="DY368" s="745"/>
      <c r="DZ368" s="745"/>
      <c r="EA368" s="745"/>
      <c r="EB368" s="745"/>
      <c r="EC368" s="745"/>
      <c r="ED368" s="745"/>
      <c r="EE368" s="745"/>
      <c r="EF368" s="745"/>
      <c r="EG368" s="745"/>
      <c r="EH368" s="745"/>
      <c r="EI368" s="745"/>
      <c r="EJ368" s="745"/>
      <c r="EK368" s="745"/>
      <c r="EL368" s="745"/>
      <c r="EM368" s="745"/>
      <c r="EN368" s="745"/>
      <c r="EO368" s="745"/>
      <c r="EP368" s="745"/>
      <c r="EQ368" s="745"/>
      <c r="ER368" s="745"/>
      <c r="ES368" s="745"/>
      <c r="ET368" s="745"/>
      <c r="EU368" s="745"/>
      <c r="EV368" s="745"/>
      <c r="EW368" s="745"/>
      <c r="EX368" s="745"/>
      <c r="EY368" s="745"/>
      <c r="EZ368" s="745"/>
      <c r="FA368" s="745"/>
      <c r="FB368" s="745"/>
      <c r="FC368" s="745"/>
      <c r="FD368" s="745"/>
      <c r="FE368" s="745"/>
      <c r="FF368" s="745"/>
      <c r="FG368" s="745"/>
      <c r="FH368" s="745"/>
      <c r="FI368" s="745"/>
      <c r="FJ368" s="745"/>
      <c r="FK368" s="745"/>
      <c r="FL368" s="745"/>
      <c r="FM368" s="745"/>
      <c r="FN368" s="745"/>
      <c r="FO368" s="745"/>
      <c r="FP368" s="745"/>
      <c r="FQ368" s="745"/>
      <c r="FR368" s="745"/>
      <c r="FS368" s="745"/>
      <c r="FT368" s="745"/>
      <c r="FU368" s="745"/>
      <c r="FV368" s="745"/>
      <c r="FW368" s="745"/>
      <c r="FX368" s="745"/>
      <c r="FY368" s="745"/>
      <c r="FZ368" s="745"/>
      <c r="GA368" s="745"/>
      <c r="GB368" s="745"/>
      <c r="GC368" s="745"/>
      <c r="GD368" s="745"/>
      <c r="GE368" s="745"/>
      <c r="GF368" s="745"/>
      <c r="GG368" s="745"/>
      <c r="GH368" s="745"/>
      <c r="GI368" s="745"/>
      <c r="GJ368" s="745"/>
      <c r="GK368" s="745"/>
      <c r="GL368" s="745"/>
      <c r="GM368" s="745"/>
      <c r="GN368" s="745"/>
      <c r="GO368" s="745"/>
      <c r="GP368" s="745"/>
      <c r="GQ368" s="745"/>
      <c r="GR368" s="745"/>
      <c r="GS368" s="745"/>
      <c r="GT368" s="745"/>
      <c r="GU368" s="745"/>
      <c r="GV368" s="745"/>
      <c r="GW368" s="745"/>
      <c r="GX368" s="745"/>
      <c r="GY368" s="745"/>
      <c r="GZ368" s="745"/>
      <c r="HA368" s="745"/>
      <c r="HB368" s="745"/>
      <c r="HC368" s="745"/>
      <c r="HD368" s="745"/>
      <c r="HE368" s="745"/>
      <c r="HF368" s="745"/>
      <c r="HG368" s="745"/>
      <c r="HH368" s="745"/>
      <c r="HI368" s="745"/>
      <c r="HJ368" s="745"/>
      <c r="HK368" s="745"/>
      <c r="HL368" s="745"/>
      <c r="HM368" s="745"/>
      <c r="HN368" s="745"/>
      <c r="HO368" s="745"/>
      <c r="HP368" s="745"/>
      <c r="HQ368" s="745"/>
      <c r="HR368" s="745"/>
      <c r="HS368" s="745"/>
      <c r="HT368" s="745"/>
      <c r="HU368" s="745"/>
      <c r="HV368" s="745"/>
      <c r="HW368" s="745"/>
      <c r="HX368" s="745"/>
      <c r="HY368" s="745"/>
      <c r="HZ368" s="745"/>
      <c r="IA368" s="745"/>
      <c r="IB368" s="745"/>
      <c r="IC368" s="745"/>
      <c r="ID368" s="745"/>
      <c r="IE368" s="745"/>
      <c r="IF368" s="745"/>
      <c r="IG368" s="745"/>
      <c r="IH368" s="745"/>
      <c r="II368" s="745"/>
      <c r="IJ368" s="745"/>
      <c r="IK368" s="745"/>
      <c r="IL368" s="745"/>
      <c r="IM368" s="745"/>
      <c r="IN368" s="745"/>
    </row>
    <row r="369" spans="1:248" ht="12.75">
      <c r="A369" s="758"/>
      <c r="B369" s="758"/>
      <c r="C369" s="758"/>
      <c r="D369" s="758"/>
      <c r="E369" s="750"/>
      <c r="F369" s="758"/>
      <c r="G369" s="758"/>
      <c r="H369" s="758"/>
      <c r="I369" s="750"/>
      <c r="J369" s="758"/>
      <c r="K369" s="758"/>
      <c r="L369" s="750"/>
      <c r="M369" s="758"/>
      <c r="N369" s="758"/>
      <c r="O369" s="750"/>
      <c r="P369" s="750"/>
      <c r="Q369" s="750"/>
      <c r="R369" s="750"/>
      <c r="S369" s="750"/>
      <c r="T369" s="750"/>
      <c r="U369" s="757"/>
      <c r="V369" s="753"/>
      <c r="W369" s="745"/>
      <c r="X369" s="745"/>
      <c r="Y369" s="753"/>
      <c r="Z369" s="745"/>
      <c r="AA369" s="745"/>
      <c r="AB369" s="745"/>
      <c r="AC369" s="745"/>
      <c r="AD369" s="745"/>
      <c r="AE369" s="745"/>
      <c r="AF369" s="745"/>
      <c r="AG369" s="745"/>
      <c r="AH369" s="745"/>
      <c r="AI369" s="745"/>
      <c r="AJ369" s="745"/>
      <c r="AK369" s="745"/>
      <c r="AL369" s="745"/>
      <c r="AM369" s="745"/>
      <c r="AN369" s="745"/>
      <c r="AO369" s="745"/>
      <c r="AP369" s="745"/>
      <c r="AQ369" s="745"/>
      <c r="AR369" s="745"/>
      <c r="AS369" s="745"/>
      <c r="AT369" s="745"/>
      <c r="AU369" s="745"/>
      <c r="AV369" s="745"/>
      <c r="AW369" s="745"/>
      <c r="AX369" s="745"/>
      <c r="AY369" s="745"/>
      <c r="AZ369" s="745"/>
      <c r="BA369" s="745"/>
      <c r="BB369" s="745"/>
      <c r="BC369" s="745"/>
      <c r="BD369" s="745"/>
      <c r="BE369" s="745"/>
      <c r="BF369" s="745"/>
      <c r="BG369" s="745"/>
      <c r="BH369" s="745"/>
      <c r="BI369" s="745"/>
      <c r="BJ369" s="745"/>
      <c r="BK369" s="745"/>
      <c r="BL369" s="745"/>
      <c r="BM369" s="745"/>
      <c r="BN369" s="745"/>
      <c r="BO369" s="745"/>
      <c r="BP369" s="745"/>
      <c r="BQ369" s="745"/>
      <c r="BR369" s="745"/>
      <c r="BS369" s="745"/>
      <c r="BT369" s="745"/>
      <c r="BU369" s="745"/>
      <c r="BV369" s="745"/>
      <c r="BW369" s="745"/>
      <c r="BX369" s="745"/>
      <c r="BY369" s="745"/>
      <c r="BZ369" s="745"/>
      <c r="CA369" s="745"/>
      <c r="CB369" s="745"/>
      <c r="CC369" s="745"/>
      <c r="CD369" s="745"/>
      <c r="CE369" s="745"/>
      <c r="CF369" s="745"/>
      <c r="CG369" s="745"/>
      <c r="CH369" s="745"/>
      <c r="CI369" s="745"/>
      <c r="CJ369" s="745"/>
      <c r="CK369" s="745"/>
      <c r="CL369" s="745"/>
      <c r="CM369" s="745"/>
      <c r="CN369" s="745"/>
      <c r="CO369" s="745"/>
      <c r="CP369" s="745"/>
      <c r="CQ369" s="745"/>
      <c r="CR369" s="745"/>
      <c r="CS369" s="745"/>
      <c r="CT369" s="745"/>
      <c r="CU369" s="745"/>
      <c r="CV369" s="745"/>
      <c r="CW369" s="745"/>
      <c r="CX369" s="745"/>
      <c r="CY369" s="745"/>
      <c r="CZ369" s="745"/>
      <c r="DA369" s="745"/>
      <c r="DB369" s="745"/>
      <c r="DC369" s="745"/>
      <c r="DD369" s="745"/>
      <c r="DE369" s="745"/>
      <c r="DF369" s="745"/>
      <c r="DG369" s="745"/>
      <c r="DH369" s="745"/>
      <c r="DI369" s="745"/>
      <c r="DJ369" s="745"/>
      <c r="DK369" s="745"/>
      <c r="DL369" s="745"/>
      <c r="DM369" s="745"/>
      <c r="DN369" s="745"/>
      <c r="DO369" s="745"/>
      <c r="DP369" s="745"/>
      <c r="DQ369" s="745"/>
      <c r="DR369" s="745"/>
      <c r="DS369" s="745"/>
      <c r="DT369" s="745"/>
      <c r="DU369" s="745"/>
      <c r="DV369" s="745"/>
      <c r="DW369" s="745"/>
      <c r="DX369" s="745"/>
      <c r="DY369" s="745"/>
      <c r="DZ369" s="745"/>
      <c r="EA369" s="745"/>
      <c r="EB369" s="745"/>
      <c r="EC369" s="745"/>
      <c r="ED369" s="745"/>
      <c r="EE369" s="745"/>
      <c r="EF369" s="745"/>
      <c r="EG369" s="745"/>
      <c r="EH369" s="745"/>
      <c r="EI369" s="745"/>
      <c r="EJ369" s="745"/>
      <c r="EK369" s="745"/>
      <c r="EL369" s="745"/>
      <c r="EM369" s="745"/>
      <c r="EN369" s="745"/>
      <c r="EO369" s="745"/>
      <c r="EP369" s="745"/>
      <c r="EQ369" s="745"/>
      <c r="ER369" s="745"/>
      <c r="ES369" s="745"/>
      <c r="ET369" s="745"/>
      <c r="EU369" s="745"/>
      <c r="EV369" s="745"/>
      <c r="EW369" s="745"/>
      <c r="EX369" s="745"/>
      <c r="EY369" s="745"/>
      <c r="EZ369" s="745"/>
      <c r="FA369" s="745"/>
      <c r="FB369" s="745"/>
      <c r="FC369" s="745"/>
      <c r="FD369" s="745"/>
      <c r="FE369" s="745"/>
      <c r="FF369" s="745"/>
      <c r="FG369" s="745"/>
      <c r="FH369" s="745"/>
      <c r="FI369" s="745"/>
      <c r="FJ369" s="745"/>
      <c r="FK369" s="745"/>
      <c r="FL369" s="745"/>
      <c r="FM369" s="745"/>
      <c r="FN369" s="745"/>
      <c r="FO369" s="745"/>
      <c r="FP369" s="745"/>
      <c r="FQ369" s="745"/>
      <c r="FR369" s="745"/>
      <c r="FS369" s="745"/>
      <c r="FT369" s="745"/>
      <c r="FU369" s="745"/>
      <c r="FV369" s="745"/>
      <c r="FW369" s="745"/>
      <c r="FX369" s="745"/>
      <c r="FY369" s="745"/>
      <c r="FZ369" s="745"/>
      <c r="GA369" s="745"/>
      <c r="GB369" s="745"/>
      <c r="GC369" s="745"/>
      <c r="GD369" s="745"/>
      <c r="GE369" s="745"/>
      <c r="GF369" s="745"/>
      <c r="GG369" s="745"/>
      <c r="GH369" s="745"/>
      <c r="GI369" s="745"/>
      <c r="GJ369" s="745"/>
      <c r="GK369" s="745"/>
      <c r="GL369" s="745"/>
      <c r="GM369" s="745"/>
      <c r="GN369" s="745"/>
      <c r="GO369" s="745"/>
      <c r="GP369" s="745"/>
      <c r="GQ369" s="745"/>
      <c r="GR369" s="745"/>
      <c r="GS369" s="745"/>
      <c r="GT369" s="745"/>
      <c r="GU369" s="745"/>
      <c r="GV369" s="745"/>
      <c r="GW369" s="745"/>
      <c r="GX369" s="745"/>
      <c r="GY369" s="745"/>
      <c r="GZ369" s="745"/>
      <c r="HA369" s="745"/>
      <c r="HB369" s="745"/>
      <c r="HC369" s="745"/>
      <c r="HD369" s="745"/>
      <c r="HE369" s="745"/>
      <c r="HF369" s="745"/>
      <c r="HG369" s="745"/>
      <c r="HH369" s="745"/>
      <c r="HI369" s="745"/>
      <c r="HJ369" s="745"/>
      <c r="HK369" s="745"/>
      <c r="HL369" s="745"/>
      <c r="HM369" s="745"/>
      <c r="HN369" s="745"/>
      <c r="HO369" s="745"/>
      <c r="HP369" s="745"/>
      <c r="HQ369" s="745"/>
      <c r="HR369" s="745"/>
      <c r="HS369" s="745"/>
      <c r="HT369" s="745"/>
      <c r="HU369" s="745"/>
      <c r="HV369" s="745"/>
      <c r="HW369" s="745"/>
      <c r="HX369" s="745"/>
      <c r="HY369" s="745"/>
      <c r="HZ369" s="745"/>
      <c r="IA369" s="745"/>
      <c r="IB369" s="745"/>
      <c r="IC369" s="745"/>
      <c r="ID369" s="745"/>
      <c r="IE369" s="745"/>
      <c r="IF369" s="745"/>
      <c r="IG369" s="745"/>
      <c r="IH369" s="745"/>
      <c r="II369" s="745"/>
      <c r="IJ369" s="745"/>
      <c r="IK369" s="745"/>
      <c r="IL369" s="745"/>
      <c r="IM369" s="745"/>
      <c r="IN369" s="745"/>
    </row>
    <row r="370" spans="1:248" ht="12.75">
      <c r="A370" s="758"/>
      <c r="B370" s="758"/>
      <c r="C370" s="758"/>
      <c r="D370" s="758"/>
      <c r="E370" s="750"/>
      <c r="F370" s="758"/>
      <c r="G370" s="758"/>
      <c r="H370" s="758"/>
      <c r="I370" s="750"/>
      <c r="J370" s="758"/>
      <c r="K370" s="758"/>
      <c r="L370" s="750"/>
      <c r="M370" s="758"/>
      <c r="N370" s="758"/>
      <c r="O370" s="750"/>
      <c r="P370" s="750"/>
      <c r="Q370" s="750"/>
      <c r="R370" s="750"/>
      <c r="S370" s="750"/>
      <c r="T370" s="750"/>
      <c r="U370" s="757"/>
      <c r="V370" s="753"/>
      <c r="W370" s="745"/>
      <c r="X370" s="745"/>
      <c r="Y370" s="753"/>
      <c r="Z370" s="745"/>
      <c r="AA370" s="745"/>
      <c r="AB370" s="745"/>
      <c r="AC370" s="745"/>
      <c r="AD370" s="745"/>
      <c r="AE370" s="745"/>
      <c r="AF370" s="745"/>
      <c r="AG370" s="745"/>
      <c r="AH370" s="745"/>
      <c r="AI370" s="745"/>
      <c r="AJ370" s="745"/>
      <c r="AK370" s="745"/>
      <c r="AL370" s="745"/>
      <c r="AM370" s="745"/>
      <c r="AN370" s="745"/>
      <c r="AO370" s="745"/>
      <c r="AP370" s="745"/>
      <c r="AQ370" s="745"/>
      <c r="AR370" s="745"/>
      <c r="AS370" s="745"/>
      <c r="AT370" s="745"/>
      <c r="AU370" s="745"/>
      <c r="AV370" s="745"/>
      <c r="AW370" s="745"/>
      <c r="AX370" s="745"/>
      <c r="AY370" s="745"/>
      <c r="AZ370" s="745"/>
      <c r="BA370" s="745"/>
      <c r="BB370" s="745"/>
      <c r="BC370" s="745"/>
      <c r="BD370" s="745"/>
      <c r="BE370" s="745"/>
      <c r="BF370" s="745"/>
      <c r="BG370" s="745"/>
      <c r="BH370" s="745"/>
      <c r="BI370" s="745"/>
      <c r="BJ370" s="745"/>
      <c r="BK370" s="745"/>
      <c r="BL370" s="745"/>
      <c r="BM370" s="745"/>
      <c r="BN370" s="745"/>
      <c r="BO370" s="745"/>
      <c r="BP370" s="745"/>
      <c r="BQ370" s="745"/>
      <c r="BR370" s="745"/>
      <c r="BS370" s="745"/>
      <c r="BT370" s="745"/>
      <c r="BU370" s="745"/>
      <c r="BV370" s="745"/>
      <c r="BW370" s="745"/>
      <c r="BX370" s="745"/>
      <c r="BY370" s="745"/>
      <c r="BZ370" s="745"/>
      <c r="CA370" s="745"/>
      <c r="CB370" s="745"/>
      <c r="CC370" s="745"/>
      <c r="CD370" s="745"/>
      <c r="CE370" s="745"/>
      <c r="CF370" s="745"/>
      <c r="CG370" s="745"/>
      <c r="CH370" s="745"/>
      <c r="CI370" s="745"/>
      <c r="CJ370" s="745"/>
      <c r="CK370" s="745"/>
      <c r="CL370" s="745"/>
      <c r="CM370" s="745"/>
      <c r="CN370" s="745"/>
      <c r="CO370" s="745"/>
      <c r="CP370" s="745"/>
      <c r="CQ370" s="745"/>
      <c r="CR370" s="745"/>
      <c r="CS370" s="745"/>
      <c r="CT370" s="745"/>
      <c r="CU370" s="745"/>
      <c r="CV370" s="745"/>
      <c r="CW370" s="745"/>
      <c r="CX370" s="745"/>
      <c r="CY370" s="745"/>
      <c r="CZ370" s="745"/>
      <c r="DA370" s="745"/>
      <c r="DB370" s="745"/>
      <c r="DC370" s="745"/>
      <c r="DD370" s="745"/>
      <c r="DE370" s="745"/>
      <c r="DF370" s="745"/>
      <c r="DG370" s="745"/>
      <c r="DH370" s="745"/>
      <c r="DI370" s="745"/>
      <c r="DJ370" s="745"/>
      <c r="DK370" s="745"/>
      <c r="DL370" s="745"/>
      <c r="DM370" s="745"/>
      <c r="DN370" s="745"/>
      <c r="DO370" s="745"/>
      <c r="DP370" s="745"/>
      <c r="DQ370" s="745"/>
      <c r="DR370" s="745"/>
      <c r="DS370" s="745"/>
      <c r="DT370" s="745"/>
      <c r="DU370" s="745"/>
      <c r="DV370" s="745"/>
      <c r="DW370" s="745"/>
      <c r="DX370" s="745"/>
      <c r="DY370" s="745"/>
      <c r="DZ370" s="745"/>
      <c r="EA370" s="745"/>
      <c r="EB370" s="745"/>
      <c r="EC370" s="745"/>
      <c r="ED370" s="745"/>
      <c r="EE370" s="745"/>
      <c r="EF370" s="745"/>
      <c r="EG370" s="745"/>
      <c r="EH370" s="745"/>
      <c r="EI370" s="745"/>
      <c r="EJ370" s="745"/>
      <c r="EK370" s="745"/>
      <c r="EL370" s="745"/>
      <c r="EM370" s="745"/>
      <c r="EN370" s="745"/>
      <c r="EO370" s="745"/>
      <c r="EP370" s="745"/>
      <c r="EQ370" s="745"/>
      <c r="ER370" s="745"/>
      <c r="ES370" s="745"/>
      <c r="ET370" s="745"/>
      <c r="EU370" s="745"/>
      <c r="EV370" s="745"/>
      <c r="EW370" s="745"/>
      <c r="EX370" s="745"/>
      <c r="EY370" s="745"/>
      <c r="EZ370" s="745"/>
      <c r="FA370" s="745"/>
      <c r="FB370" s="745"/>
      <c r="FC370" s="745"/>
      <c r="FD370" s="745"/>
      <c r="FE370" s="745"/>
      <c r="FF370" s="745"/>
      <c r="FG370" s="745"/>
      <c r="FH370" s="745"/>
      <c r="FI370" s="745"/>
      <c r="FJ370" s="745"/>
      <c r="FK370" s="745"/>
      <c r="FL370" s="745"/>
      <c r="FM370" s="745"/>
      <c r="FN370" s="745"/>
      <c r="FO370" s="745"/>
      <c r="FP370" s="745"/>
      <c r="FQ370" s="745"/>
      <c r="FR370" s="745"/>
      <c r="FS370" s="745"/>
      <c r="FT370" s="745"/>
      <c r="FU370" s="745"/>
      <c r="FV370" s="745"/>
      <c r="FW370" s="745"/>
      <c r="FX370" s="745"/>
      <c r="FY370" s="745"/>
      <c r="FZ370" s="745"/>
      <c r="GA370" s="745"/>
      <c r="GB370" s="745"/>
      <c r="GC370" s="745"/>
      <c r="GD370" s="745"/>
      <c r="GE370" s="745"/>
      <c r="GF370" s="745"/>
      <c r="GG370" s="745"/>
      <c r="GH370" s="745"/>
      <c r="GI370" s="745"/>
      <c r="GJ370" s="745"/>
      <c r="GK370" s="745"/>
      <c r="GL370" s="745"/>
      <c r="GM370" s="745"/>
      <c r="GN370" s="745"/>
      <c r="GO370" s="745"/>
      <c r="GP370" s="745"/>
      <c r="GQ370" s="745"/>
      <c r="GR370" s="745"/>
      <c r="GS370" s="745"/>
      <c r="GT370" s="745"/>
      <c r="GU370" s="745"/>
      <c r="GV370" s="745"/>
      <c r="GW370" s="745"/>
      <c r="GX370" s="745"/>
      <c r="GY370" s="745"/>
      <c r="GZ370" s="745"/>
      <c r="HA370" s="745"/>
      <c r="HB370" s="745"/>
      <c r="HC370" s="745"/>
      <c r="HD370" s="745"/>
      <c r="HE370" s="745"/>
      <c r="HF370" s="745"/>
      <c r="HG370" s="745"/>
      <c r="HH370" s="745"/>
      <c r="HI370" s="745"/>
      <c r="HJ370" s="745"/>
      <c r="HK370" s="745"/>
      <c r="HL370" s="745"/>
      <c r="HM370" s="745"/>
      <c r="HN370" s="745"/>
      <c r="HO370" s="745"/>
      <c r="HP370" s="745"/>
      <c r="HQ370" s="745"/>
      <c r="HR370" s="745"/>
      <c r="HS370" s="745"/>
      <c r="HT370" s="745"/>
      <c r="HU370" s="745"/>
      <c r="HV370" s="745"/>
      <c r="HW370" s="745"/>
      <c r="HX370" s="745"/>
      <c r="HY370" s="745"/>
      <c r="HZ370" s="745"/>
      <c r="IA370" s="745"/>
      <c r="IB370" s="745"/>
      <c r="IC370" s="745"/>
      <c r="ID370" s="745"/>
      <c r="IE370" s="745"/>
      <c r="IF370" s="745"/>
      <c r="IG370" s="745"/>
      <c r="IH370" s="745"/>
      <c r="II370" s="745"/>
      <c r="IJ370" s="745"/>
      <c r="IK370" s="745"/>
      <c r="IL370" s="745"/>
      <c r="IM370" s="745"/>
      <c r="IN370" s="745"/>
    </row>
    <row r="371" spans="1:248" ht="12.75">
      <c r="A371" s="758"/>
      <c r="B371" s="758"/>
      <c r="C371" s="758"/>
      <c r="D371" s="758"/>
      <c r="E371" s="750"/>
      <c r="F371" s="758"/>
      <c r="G371" s="758"/>
      <c r="H371" s="758"/>
      <c r="I371" s="750"/>
      <c r="J371" s="758"/>
      <c r="K371" s="758"/>
      <c r="L371" s="750"/>
      <c r="M371" s="758"/>
      <c r="N371" s="758"/>
      <c r="O371" s="750"/>
      <c r="P371" s="750"/>
      <c r="Q371" s="750"/>
      <c r="R371" s="750"/>
      <c r="S371" s="750"/>
      <c r="T371" s="750"/>
      <c r="U371" s="757"/>
      <c r="V371" s="753"/>
      <c r="W371" s="745"/>
      <c r="X371" s="745"/>
      <c r="Y371" s="753"/>
      <c r="Z371" s="745"/>
      <c r="AA371" s="745"/>
      <c r="AB371" s="745"/>
      <c r="AC371" s="745"/>
      <c r="AD371" s="745"/>
      <c r="AE371" s="745"/>
      <c r="AF371" s="745"/>
      <c r="AG371" s="745"/>
      <c r="AH371" s="745"/>
      <c r="AI371" s="745"/>
      <c r="AJ371" s="745"/>
      <c r="AK371" s="745"/>
      <c r="AL371" s="745"/>
      <c r="AM371" s="745"/>
      <c r="AN371" s="745"/>
      <c r="AO371" s="745"/>
      <c r="AP371" s="745"/>
      <c r="AQ371" s="745"/>
      <c r="AR371" s="745"/>
      <c r="AS371" s="745"/>
      <c r="AT371" s="745"/>
      <c r="AU371" s="745"/>
      <c r="AV371" s="745"/>
      <c r="AW371" s="745"/>
      <c r="AX371" s="745"/>
      <c r="AY371" s="745"/>
      <c r="AZ371" s="745"/>
      <c r="BA371" s="745"/>
      <c r="BB371" s="745"/>
      <c r="BC371" s="745"/>
      <c r="BD371" s="745"/>
      <c r="BE371" s="745"/>
      <c r="BF371" s="745"/>
      <c r="BG371" s="745"/>
      <c r="BH371" s="745"/>
      <c r="BI371" s="745"/>
      <c r="BJ371" s="745"/>
      <c r="BK371" s="745"/>
      <c r="BL371" s="745"/>
      <c r="BM371" s="745"/>
      <c r="BN371" s="745"/>
      <c r="BO371" s="745"/>
      <c r="BP371" s="745"/>
      <c r="BQ371" s="745"/>
      <c r="BR371" s="745"/>
      <c r="BS371" s="745"/>
      <c r="BT371" s="745"/>
      <c r="BU371" s="745"/>
      <c r="BV371" s="745"/>
      <c r="BW371" s="745"/>
      <c r="BX371" s="745"/>
      <c r="BY371" s="745"/>
      <c r="BZ371" s="745"/>
      <c r="CA371" s="745"/>
      <c r="CB371" s="745"/>
      <c r="CC371" s="745"/>
      <c r="CD371" s="745"/>
      <c r="CE371" s="745"/>
      <c r="CF371" s="745"/>
      <c r="CG371" s="745"/>
      <c r="CH371" s="745"/>
      <c r="CI371" s="745"/>
      <c r="CJ371" s="745"/>
      <c r="CK371" s="745"/>
      <c r="CL371" s="745"/>
      <c r="CM371" s="745"/>
      <c r="CN371" s="745"/>
      <c r="CO371" s="745"/>
      <c r="CP371" s="745"/>
      <c r="CQ371" s="745"/>
      <c r="CR371" s="745"/>
      <c r="CS371" s="745"/>
      <c r="CT371" s="745"/>
      <c r="CU371" s="745"/>
      <c r="CV371" s="745"/>
      <c r="CW371" s="745"/>
      <c r="CX371" s="745"/>
      <c r="CY371" s="745"/>
      <c r="CZ371" s="745"/>
      <c r="DA371" s="745"/>
      <c r="DB371" s="745"/>
      <c r="DC371" s="745"/>
      <c r="DD371" s="745"/>
      <c r="DE371" s="745"/>
      <c r="DF371" s="745"/>
      <c r="DG371" s="745"/>
      <c r="DH371" s="745"/>
      <c r="DI371" s="745"/>
      <c r="DJ371" s="745"/>
      <c r="DK371" s="745"/>
      <c r="DL371" s="745"/>
      <c r="DM371" s="745"/>
      <c r="DN371" s="745"/>
      <c r="DO371" s="745"/>
      <c r="DP371" s="745"/>
      <c r="DQ371" s="745"/>
      <c r="DR371" s="745"/>
      <c r="DS371" s="745"/>
      <c r="DT371" s="745"/>
      <c r="DU371" s="745"/>
      <c r="DV371" s="745"/>
      <c r="DW371" s="745"/>
      <c r="DX371" s="745"/>
      <c r="DY371" s="745"/>
      <c r="DZ371" s="745"/>
      <c r="EA371" s="745"/>
      <c r="EB371" s="745"/>
      <c r="EC371" s="745"/>
      <c r="ED371" s="745"/>
      <c r="EE371" s="745"/>
      <c r="EF371" s="745"/>
      <c r="EG371" s="745"/>
      <c r="EH371" s="745"/>
      <c r="EI371" s="745"/>
      <c r="EJ371" s="745"/>
      <c r="EK371" s="745"/>
      <c r="EL371" s="745"/>
      <c r="EM371" s="745"/>
      <c r="EN371" s="745"/>
      <c r="EO371" s="745"/>
      <c r="EP371" s="745"/>
      <c r="EQ371" s="745"/>
      <c r="ER371" s="745"/>
      <c r="ES371" s="745"/>
      <c r="ET371" s="745"/>
      <c r="EU371" s="745"/>
      <c r="EV371" s="745"/>
      <c r="EW371" s="745"/>
      <c r="EX371" s="745"/>
      <c r="EY371" s="745"/>
      <c r="EZ371" s="745"/>
      <c r="FA371" s="745"/>
      <c r="FB371" s="745"/>
      <c r="FC371" s="745"/>
      <c r="FD371" s="745"/>
      <c r="FE371" s="745"/>
      <c r="FF371" s="745"/>
      <c r="FG371" s="745"/>
      <c r="FH371" s="745"/>
      <c r="FI371" s="745"/>
      <c r="FJ371" s="745"/>
      <c r="FK371" s="745"/>
      <c r="FL371" s="745"/>
      <c r="FM371" s="745"/>
      <c r="FN371" s="745"/>
      <c r="FO371" s="745"/>
      <c r="FP371" s="745"/>
      <c r="FQ371" s="745"/>
      <c r="FR371" s="745"/>
      <c r="FS371" s="745"/>
      <c r="FT371" s="745"/>
      <c r="FU371" s="745"/>
      <c r="FV371" s="745"/>
      <c r="FW371" s="745"/>
      <c r="FX371" s="745"/>
      <c r="FY371" s="745"/>
      <c r="FZ371" s="745"/>
      <c r="GA371" s="745"/>
      <c r="GB371" s="745"/>
      <c r="GC371" s="745"/>
      <c r="GD371" s="745"/>
      <c r="GE371" s="745"/>
      <c r="GF371" s="745"/>
      <c r="GG371" s="745"/>
      <c r="GH371" s="745"/>
      <c r="GI371" s="745"/>
      <c r="GJ371" s="745"/>
      <c r="GK371" s="745"/>
      <c r="GL371" s="745"/>
      <c r="GM371" s="745"/>
      <c r="GN371" s="745"/>
      <c r="GO371" s="745"/>
      <c r="GP371" s="745"/>
      <c r="GQ371" s="745"/>
      <c r="GR371" s="745"/>
      <c r="GS371" s="745"/>
      <c r="GT371" s="745"/>
      <c r="GU371" s="745"/>
      <c r="GV371" s="745"/>
      <c r="GW371" s="745"/>
      <c r="GX371" s="745"/>
      <c r="GY371" s="745"/>
      <c r="GZ371" s="745"/>
      <c r="HA371" s="745"/>
      <c r="HB371" s="745"/>
      <c r="HC371" s="745"/>
      <c r="HD371" s="745"/>
      <c r="HE371" s="745"/>
      <c r="HF371" s="745"/>
      <c r="HG371" s="745"/>
      <c r="HH371" s="745"/>
      <c r="HI371" s="745"/>
      <c r="HJ371" s="745"/>
      <c r="HK371" s="745"/>
      <c r="HL371" s="745"/>
      <c r="HM371" s="745"/>
      <c r="HN371" s="745"/>
      <c r="HO371" s="745"/>
      <c r="HP371" s="745"/>
      <c r="HQ371" s="745"/>
      <c r="HR371" s="745"/>
      <c r="HS371" s="745"/>
      <c r="HT371" s="745"/>
      <c r="HU371" s="745"/>
      <c r="HV371" s="745"/>
      <c r="HW371" s="745"/>
      <c r="HX371" s="745"/>
      <c r="HY371" s="745"/>
      <c r="HZ371" s="745"/>
      <c r="IA371" s="745"/>
      <c r="IB371" s="745"/>
      <c r="IC371" s="745"/>
      <c r="ID371" s="745"/>
      <c r="IE371" s="745"/>
      <c r="IF371" s="745"/>
      <c r="IG371" s="745"/>
      <c r="IH371" s="745"/>
      <c r="II371" s="745"/>
      <c r="IJ371" s="745"/>
      <c r="IK371" s="745"/>
      <c r="IL371" s="745"/>
      <c r="IM371" s="745"/>
      <c r="IN371" s="745"/>
    </row>
    <row r="372" spans="1:248" ht="12.75">
      <c r="A372" s="758"/>
      <c r="B372" s="758"/>
      <c r="C372" s="758"/>
      <c r="D372" s="758"/>
      <c r="E372" s="750"/>
      <c r="F372" s="758"/>
      <c r="G372" s="758"/>
      <c r="H372" s="758"/>
      <c r="I372" s="750"/>
      <c r="J372" s="758"/>
      <c r="K372" s="758"/>
      <c r="L372" s="750"/>
      <c r="M372" s="758"/>
      <c r="N372" s="758"/>
      <c r="O372" s="750"/>
      <c r="P372" s="750"/>
      <c r="Q372" s="750"/>
      <c r="R372" s="750"/>
      <c r="S372" s="750"/>
      <c r="T372" s="750"/>
      <c r="U372" s="757"/>
      <c r="V372" s="753"/>
      <c r="W372" s="745"/>
      <c r="X372" s="745"/>
      <c r="Y372" s="753"/>
      <c r="Z372" s="745"/>
      <c r="AA372" s="745"/>
      <c r="AB372" s="745"/>
      <c r="AC372" s="745"/>
      <c r="AD372" s="745"/>
      <c r="AE372" s="745"/>
      <c r="AF372" s="745"/>
      <c r="AG372" s="745"/>
      <c r="AH372" s="745"/>
      <c r="AI372" s="745"/>
      <c r="AJ372" s="745"/>
      <c r="AK372" s="745"/>
      <c r="AL372" s="745"/>
      <c r="AM372" s="745"/>
      <c r="AN372" s="745"/>
      <c r="AO372" s="745"/>
      <c r="AP372" s="745"/>
      <c r="AQ372" s="745"/>
      <c r="AR372" s="745"/>
      <c r="AS372" s="745"/>
      <c r="AT372" s="745"/>
      <c r="AU372" s="745"/>
      <c r="AV372" s="745"/>
      <c r="AW372" s="745"/>
      <c r="AX372" s="745"/>
      <c r="AY372" s="745"/>
      <c r="AZ372" s="745"/>
      <c r="BA372" s="745"/>
      <c r="BB372" s="745"/>
      <c r="BC372" s="745"/>
      <c r="BD372" s="745"/>
      <c r="BE372" s="745"/>
      <c r="BF372" s="745"/>
      <c r="BG372" s="745"/>
      <c r="BH372" s="745"/>
      <c r="BI372" s="745"/>
      <c r="BJ372" s="745"/>
      <c r="BK372" s="745"/>
      <c r="BL372" s="745"/>
      <c r="BM372" s="745"/>
      <c r="BN372" s="745"/>
      <c r="BO372" s="745"/>
      <c r="BP372" s="745"/>
      <c r="BQ372" s="745"/>
      <c r="BR372" s="745"/>
      <c r="BS372" s="745"/>
      <c r="BT372" s="745"/>
      <c r="BU372" s="745"/>
      <c r="BV372" s="745"/>
      <c r="BW372" s="745"/>
      <c r="BX372" s="745"/>
      <c r="BY372" s="745"/>
      <c r="BZ372" s="745"/>
      <c r="CA372" s="745"/>
      <c r="CB372" s="745"/>
      <c r="CC372" s="745"/>
      <c r="CD372" s="745"/>
      <c r="CE372" s="745"/>
      <c r="CF372" s="745"/>
      <c r="CG372" s="745"/>
      <c r="CH372" s="745"/>
      <c r="CI372" s="745"/>
      <c r="CJ372" s="745"/>
      <c r="CK372" s="745"/>
      <c r="CL372" s="745"/>
      <c r="CM372" s="745"/>
      <c r="CN372" s="745"/>
      <c r="CO372" s="745"/>
      <c r="CP372" s="745"/>
      <c r="CQ372" s="745"/>
      <c r="CR372" s="745"/>
      <c r="CS372" s="745"/>
      <c r="CT372" s="745"/>
      <c r="CU372" s="745"/>
      <c r="CV372" s="745"/>
      <c r="CW372" s="745"/>
      <c r="CX372" s="745"/>
      <c r="CY372" s="745"/>
      <c r="CZ372" s="745"/>
      <c r="DA372" s="745"/>
      <c r="DB372" s="745"/>
      <c r="DC372" s="745"/>
      <c r="DD372" s="745"/>
      <c r="DE372" s="745"/>
      <c r="DF372" s="745"/>
      <c r="DG372" s="745"/>
      <c r="DH372" s="745"/>
      <c r="DI372" s="745"/>
      <c r="DJ372" s="745"/>
      <c r="DK372" s="745"/>
      <c r="DL372" s="745"/>
      <c r="DM372" s="745"/>
      <c r="DN372" s="745"/>
      <c r="DO372" s="745"/>
      <c r="DP372" s="745"/>
      <c r="DQ372" s="745"/>
      <c r="DR372" s="745"/>
      <c r="DS372" s="745"/>
      <c r="DT372" s="745"/>
      <c r="DU372" s="745"/>
      <c r="DV372" s="745"/>
      <c r="DW372" s="745"/>
      <c r="DX372" s="745"/>
      <c r="DY372" s="745"/>
      <c r="DZ372" s="745"/>
      <c r="EA372" s="745"/>
      <c r="EB372" s="745"/>
      <c r="EC372" s="745"/>
      <c r="ED372" s="745"/>
      <c r="EE372" s="745"/>
      <c r="EF372" s="745"/>
      <c r="EG372" s="745"/>
      <c r="EH372" s="745"/>
      <c r="EI372" s="745"/>
      <c r="EJ372" s="745"/>
      <c r="EK372" s="745"/>
      <c r="EL372" s="745"/>
      <c r="EM372" s="745"/>
      <c r="EN372" s="745"/>
      <c r="EO372" s="745"/>
      <c r="EP372" s="745"/>
      <c r="EQ372" s="745"/>
      <c r="ER372" s="745"/>
      <c r="ES372" s="745"/>
      <c r="ET372" s="745"/>
      <c r="EU372" s="745"/>
      <c r="EV372" s="745"/>
      <c r="EW372" s="745"/>
      <c r="EX372" s="745"/>
      <c r="EY372" s="745"/>
      <c r="EZ372" s="745"/>
      <c r="FA372" s="745"/>
      <c r="FB372" s="745"/>
      <c r="FC372" s="745"/>
      <c r="FD372" s="745"/>
      <c r="FE372" s="745"/>
      <c r="FF372" s="745"/>
      <c r="FG372" s="745"/>
      <c r="FH372" s="745"/>
      <c r="FI372" s="745"/>
      <c r="FJ372" s="745"/>
      <c r="FK372" s="745"/>
      <c r="FL372" s="745"/>
      <c r="FM372" s="745"/>
      <c r="FN372" s="745"/>
      <c r="FO372" s="745"/>
      <c r="FP372" s="745"/>
      <c r="FQ372" s="745"/>
      <c r="FR372" s="745"/>
      <c r="FS372" s="745"/>
      <c r="FT372" s="745"/>
      <c r="FU372" s="745"/>
      <c r="FV372" s="745"/>
      <c r="FW372" s="745"/>
      <c r="FX372" s="745"/>
      <c r="FY372" s="745"/>
      <c r="FZ372" s="745"/>
      <c r="GA372" s="745"/>
      <c r="GB372" s="745"/>
      <c r="GC372" s="745"/>
      <c r="GD372" s="745"/>
      <c r="GE372" s="745"/>
      <c r="GF372" s="745"/>
      <c r="GG372" s="745"/>
      <c r="GH372" s="745"/>
      <c r="GI372" s="745"/>
      <c r="GJ372" s="745"/>
      <c r="GK372" s="745"/>
      <c r="GL372" s="745"/>
      <c r="GM372" s="745"/>
      <c r="GN372" s="745"/>
      <c r="GO372" s="745"/>
      <c r="GP372" s="745"/>
      <c r="GQ372" s="745"/>
      <c r="GR372" s="745"/>
      <c r="GS372" s="745"/>
      <c r="GT372" s="745"/>
      <c r="GU372" s="745"/>
      <c r="GV372" s="745"/>
      <c r="GW372" s="745"/>
      <c r="GX372" s="745"/>
      <c r="GY372" s="745"/>
      <c r="GZ372" s="745"/>
      <c r="HA372" s="745"/>
      <c r="HB372" s="745"/>
      <c r="HC372" s="745"/>
      <c r="HD372" s="745"/>
      <c r="HE372" s="745"/>
      <c r="HF372" s="745"/>
      <c r="HG372" s="745"/>
      <c r="HH372" s="745"/>
      <c r="HI372" s="745"/>
      <c r="HJ372" s="745"/>
      <c r="HK372" s="745"/>
      <c r="HL372" s="745"/>
      <c r="HM372" s="745"/>
      <c r="HN372" s="745"/>
      <c r="HO372" s="745"/>
      <c r="HP372" s="745"/>
      <c r="HQ372" s="745"/>
      <c r="HR372" s="745"/>
      <c r="HS372" s="745"/>
      <c r="HT372" s="745"/>
      <c r="HU372" s="745"/>
      <c r="HV372" s="745"/>
      <c r="HW372" s="745"/>
      <c r="HX372" s="745"/>
      <c r="HY372" s="745"/>
      <c r="HZ372" s="745"/>
      <c r="IA372" s="745"/>
      <c r="IB372" s="745"/>
      <c r="IC372" s="745"/>
      <c r="ID372" s="745"/>
      <c r="IE372" s="745"/>
      <c r="IF372" s="745"/>
      <c r="IG372" s="745"/>
      <c r="IH372" s="745"/>
      <c r="II372" s="745"/>
      <c r="IJ372" s="745"/>
      <c r="IK372" s="745"/>
      <c r="IL372" s="745"/>
      <c r="IM372" s="745"/>
      <c r="IN372" s="745"/>
    </row>
    <row r="373" spans="1:248" ht="12.75">
      <c r="A373" s="758"/>
      <c r="B373" s="758"/>
      <c r="C373" s="758"/>
      <c r="D373" s="758"/>
      <c r="E373" s="750"/>
      <c r="F373" s="758"/>
      <c r="G373" s="758"/>
      <c r="H373" s="758"/>
      <c r="I373" s="750"/>
      <c r="J373" s="758"/>
      <c r="K373" s="758"/>
      <c r="L373" s="750"/>
      <c r="M373" s="758"/>
      <c r="N373" s="758"/>
      <c r="O373" s="750"/>
      <c r="P373" s="750"/>
      <c r="Q373" s="750"/>
      <c r="R373" s="750"/>
      <c r="S373" s="750"/>
      <c r="T373" s="750"/>
      <c r="U373" s="757"/>
      <c r="V373" s="753"/>
      <c r="W373" s="745"/>
      <c r="X373" s="745"/>
      <c r="Y373" s="753"/>
      <c r="Z373" s="745"/>
      <c r="AA373" s="745"/>
      <c r="AB373" s="745"/>
      <c r="AC373" s="745"/>
      <c r="AD373" s="745"/>
      <c r="AE373" s="745"/>
      <c r="AF373" s="745"/>
      <c r="AG373" s="745"/>
      <c r="AH373" s="745"/>
      <c r="AI373" s="745"/>
      <c r="AJ373" s="745"/>
      <c r="AK373" s="745"/>
      <c r="AL373" s="745"/>
      <c r="AM373" s="745"/>
      <c r="AN373" s="745"/>
      <c r="AO373" s="745"/>
      <c r="AP373" s="745"/>
      <c r="AQ373" s="745"/>
      <c r="AR373" s="745"/>
      <c r="AS373" s="745"/>
      <c r="AT373" s="745"/>
      <c r="AU373" s="745"/>
      <c r="AV373" s="745"/>
      <c r="AW373" s="745"/>
      <c r="AX373" s="745"/>
      <c r="AY373" s="745"/>
      <c r="AZ373" s="745"/>
      <c r="BA373" s="745"/>
      <c r="BB373" s="745"/>
      <c r="BC373" s="745"/>
      <c r="BD373" s="745"/>
      <c r="BE373" s="745"/>
      <c r="BF373" s="745"/>
      <c r="BG373" s="745"/>
      <c r="BH373" s="745"/>
      <c r="BI373" s="745"/>
      <c r="BJ373" s="745"/>
      <c r="BK373" s="745"/>
      <c r="BL373" s="745"/>
      <c r="BM373" s="745"/>
      <c r="BN373" s="745"/>
      <c r="BO373" s="745"/>
      <c r="BP373" s="745"/>
      <c r="BQ373" s="745"/>
      <c r="BR373" s="745"/>
      <c r="BS373" s="745"/>
      <c r="BT373" s="745"/>
      <c r="BU373" s="745"/>
      <c r="BV373" s="745"/>
      <c r="BW373" s="745"/>
      <c r="BX373" s="745"/>
      <c r="BY373" s="745"/>
      <c r="BZ373" s="745"/>
      <c r="CA373" s="745"/>
      <c r="CB373" s="745"/>
      <c r="CC373" s="745"/>
      <c r="CD373" s="745"/>
      <c r="CE373" s="745"/>
      <c r="CF373" s="745"/>
      <c r="CG373" s="745"/>
      <c r="CH373" s="745"/>
      <c r="CI373" s="745"/>
      <c r="CJ373" s="745"/>
      <c r="CK373" s="745"/>
      <c r="CL373" s="745"/>
      <c r="CM373" s="745"/>
      <c r="CN373" s="745"/>
      <c r="CO373" s="745"/>
      <c r="CP373" s="745"/>
      <c r="CQ373" s="745"/>
      <c r="CR373" s="745"/>
      <c r="CS373" s="745"/>
      <c r="CT373" s="745"/>
      <c r="CU373" s="745"/>
      <c r="CV373" s="745"/>
      <c r="CW373" s="745"/>
      <c r="CX373" s="745"/>
      <c r="CY373" s="745"/>
      <c r="CZ373" s="745"/>
      <c r="DA373" s="745"/>
      <c r="DB373" s="745"/>
      <c r="DC373" s="745"/>
      <c r="DD373" s="745"/>
      <c r="DE373" s="745"/>
      <c r="DF373" s="745"/>
      <c r="DG373" s="745"/>
      <c r="DH373" s="745"/>
      <c r="DI373" s="745"/>
      <c r="DJ373" s="745"/>
      <c r="DK373" s="745"/>
      <c r="DL373" s="745"/>
      <c r="DM373" s="745"/>
      <c r="DN373" s="745"/>
      <c r="DO373" s="745"/>
      <c r="DP373" s="745"/>
      <c r="DQ373" s="745"/>
      <c r="DR373" s="745"/>
      <c r="DS373" s="745"/>
      <c r="DT373" s="745"/>
      <c r="DU373" s="745"/>
      <c r="DV373" s="745"/>
      <c r="DW373" s="745"/>
      <c r="DX373" s="745"/>
      <c r="DY373" s="745"/>
      <c r="DZ373" s="745"/>
      <c r="EA373" s="745"/>
      <c r="EB373" s="745"/>
      <c r="EC373" s="745"/>
      <c r="ED373" s="745"/>
      <c r="EE373" s="745"/>
      <c r="EF373" s="745"/>
      <c r="EG373" s="745"/>
      <c r="EH373" s="745"/>
      <c r="EI373" s="745"/>
      <c r="EJ373" s="745"/>
      <c r="EK373" s="745"/>
      <c r="EL373" s="745"/>
      <c r="EM373" s="745"/>
      <c r="EN373" s="745"/>
      <c r="EO373" s="745"/>
      <c r="EP373" s="745"/>
      <c r="EQ373" s="745"/>
      <c r="ER373" s="745"/>
      <c r="ES373" s="745"/>
      <c r="ET373" s="745"/>
      <c r="EU373" s="745"/>
      <c r="EV373" s="745"/>
      <c r="EW373" s="745"/>
      <c r="EX373" s="745"/>
      <c r="EY373" s="745"/>
      <c r="EZ373" s="745"/>
      <c r="FA373" s="745"/>
      <c r="FB373" s="745"/>
      <c r="FC373" s="745"/>
      <c r="FD373" s="745"/>
      <c r="FE373" s="745"/>
      <c r="FF373" s="745"/>
      <c r="FG373" s="745"/>
      <c r="FH373" s="745"/>
      <c r="FI373" s="745"/>
      <c r="FJ373" s="745"/>
      <c r="FK373" s="745"/>
      <c r="FL373" s="745"/>
      <c r="FM373" s="745"/>
      <c r="FN373" s="745"/>
      <c r="FO373" s="745"/>
      <c r="FP373" s="745"/>
      <c r="FQ373" s="745"/>
      <c r="FR373" s="745"/>
      <c r="FS373" s="745"/>
      <c r="FT373" s="745"/>
      <c r="FU373" s="745"/>
      <c r="FV373" s="745"/>
      <c r="FW373" s="745"/>
      <c r="FX373" s="745"/>
      <c r="FY373" s="745"/>
      <c r="FZ373" s="745"/>
      <c r="GA373" s="745"/>
      <c r="GB373" s="745"/>
      <c r="GC373" s="745"/>
      <c r="GD373" s="745"/>
      <c r="GE373" s="745"/>
      <c r="GF373" s="745"/>
      <c r="GG373" s="745"/>
      <c r="GH373" s="745"/>
      <c r="GI373" s="745"/>
      <c r="GJ373" s="745"/>
      <c r="GK373" s="745"/>
      <c r="GL373" s="745"/>
      <c r="GM373" s="745"/>
      <c r="GN373" s="745"/>
      <c r="GO373" s="745"/>
      <c r="GP373" s="745"/>
      <c r="GQ373" s="745"/>
      <c r="GR373" s="745"/>
      <c r="GS373" s="745"/>
      <c r="GT373" s="745"/>
      <c r="GU373" s="745"/>
      <c r="GV373" s="745"/>
      <c r="GW373" s="745"/>
      <c r="GX373" s="745"/>
      <c r="GY373" s="745"/>
      <c r="GZ373" s="745"/>
      <c r="HA373" s="745"/>
      <c r="HB373" s="745"/>
      <c r="HC373" s="745"/>
      <c r="HD373" s="745"/>
      <c r="HE373" s="745"/>
      <c r="HF373" s="745"/>
      <c r="HG373" s="745"/>
      <c r="HH373" s="745"/>
      <c r="HI373" s="745"/>
      <c r="HJ373" s="745"/>
      <c r="HK373" s="745"/>
      <c r="HL373" s="745"/>
      <c r="HM373" s="745"/>
      <c r="HN373" s="745"/>
      <c r="HO373" s="745"/>
      <c r="HP373" s="745"/>
      <c r="HQ373" s="745"/>
      <c r="HR373" s="745"/>
      <c r="HS373" s="745"/>
      <c r="HT373" s="745"/>
      <c r="HU373" s="745"/>
      <c r="HV373" s="745"/>
      <c r="HW373" s="745"/>
      <c r="HX373" s="745"/>
      <c r="HY373" s="745"/>
      <c r="HZ373" s="745"/>
      <c r="IA373" s="745"/>
      <c r="IB373" s="745"/>
      <c r="IC373" s="745"/>
      <c r="ID373" s="745"/>
      <c r="IE373" s="745"/>
      <c r="IF373" s="745"/>
      <c r="IG373" s="745"/>
      <c r="IH373" s="745"/>
      <c r="II373" s="745"/>
      <c r="IJ373" s="745"/>
      <c r="IK373" s="745"/>
      <c r="IL373" s="745"/>
      <c r="IM373" s="745"/>
      <c r="IN373" s="745"/>
    </row>
    <row r="374" spans="1:248" ht="12.75">
      <c r="A374" s="758"/>
      <c r="B374" s="758"/>
      <c r="C374" s="758"/>
      <c r="D374" s="758"/>
      <c r="E374" s="750"/>
      <c r="F374" s="758"/>
      <c r="G374" s="758"/>
      <c r="H374" s="758"/>
      <c r="I374" s="750"/>
      <c r="J374" s="758"/>
      <c r="K374" s="758"/>
      <c r="L374" s="750"/>
      <c r="M374" s="758"/>
      <c r="N374" s="758"/>
      <c r="O374" s="750"/>
      <c r="P374" s="750"/>
      <c r="Q374" s="750"/>
      <c r="R374" s="750"/>
      <c r="S374" s="750"/>
      <c r="T374" s="750"/>
      <c r="U374" s="757"/>
      <c r="V374" s="753"/>
      <c r="W374" s="745"/>
      <c r="X374" s="745"/>
      <c r="Y374" s="753"/>
      <c r="Z374" s="745"/>
      <c r="AA374" s="745"/>
      <c r="AB374" s="745"/>
      <c r="AC374" s="745"/>
      <c r="AD374" s="745"/>
      <c r="AE374" s="745"/>
      <c r="AF374" s="745"/>
      <c r="AG374" s="745"/>
      <c r="AH374" s="745"/>
      <c r="AI374" s="745"/>
      <c r="AJ374" s="745"/>
      <c r="AK374" s="745"/>
      <c r="AL374" s="745"/>
      <c r="AM374" s="745"/>
      <c r="AN374" s="745"/>
      <c r="AO374" s="745"/>
      <c r="AP374" s="745"/>
      <c r="AQ374" s="745"/>
      <c r="AR374" s="745"/>
      <c r="AS374" s="745"/>
      <c r="AT374" s="745"/>
      <c r="AU374" s="745"/>
      <c r="AV374" s="745"/>
      <c r="AW374" s="745"/>
      <c r="AX374" s="745"/>
      <c r="AY374" s="745"/>
      <c r="AZ374" s="745"/>
      <c r="BA374" s="745"/>
      <c r="BB374" s="745"/>
      <c r="BC374" s="745"/>
      <c r="BD374" s="745"/>
      <c r="BE374" s="745"/>
      <c r="BF374" s="745"/>
      <c r="BG374" s="745"/>
      <c r="BH374" s="745"/>
      <c r="BI374" s="745"/>
      <c r="BJ374" s="745"/>
      <c r="BK374" s="745"/>
      <c r="BL374" s="745"/>
      <c r="BM374" s="745"/>
      <c r="BN374" s="745"/>
      <c r="BO374" s="745"/>
      <c r="BP374" s="745"/>
      <c r="BQ374" s="745"/>
      <c r="BR374" s="745"/>
      <c r="BS374" s="745"/>
      <c r="BT374" s="745"/>
      <c r="BU374" s="745"/>
      <c r="BV374" s="745"/>
      <c r="BW374" s="745"/>
      <c r="BX374" s="745"/>
      <c r="BY374" s="745"/>
      <c r="BZ374" s="745"/>
      <c r="CA374" s="745"/>
      <c r="CB374" s="745"/>
      <c r="CC374" s="745"/>
      <c r="CD374" s="745"/>
      <c r="CE374" s="745"/>
      <c r="CF374" s="745"/>
      <c r="CG374" s="745"/>
      <c r="CH374" s="745"/>
      <c r="CI374" s="745"/>
      <c r="CJ374" s="745"/>
      <c r="CK374" s="745"/>
      <c r="CL374" s="745"/>
      <c r="CM374" s="745"/>
      <c r="CN374" s="745"/>
      <c r="CO374" s="745"/>
      <c r="CP374" s="745"/>
      <c r="CQ374" s="745"/>
      <c r="CR374" s="745"/>
      <c r="CS374" s="745"/>
      <c r="CT374" s="745"/>
      <c r="CU374" s="745"/>
      <c r="CV374" s="745"/>
      <c r="CW374" s="745"/>
      <c r="CX374" s="745"/>
      <c r="CY374" s="745"/>
      <c r="CZ374" s="745"/>
      <c r="DA374" s="745"/>
      <c r="DB374" s="745"/>
      <c r="DC374" s="745"/>
      <c r="DD374" s="745"/>
      <c r="DE374" s="745"/>
      <c r="DF374" s="745"/>
      <c r="DG374" s="745"/>
      <c r="DH374" s="745"/>
      <c r="DI374" s="745"/>
      <c r="DJ374" s="745"/>
      <c r="DK374" s="745"/>
      <c r="DL374" s="745"/>
      <c r="DM374" s="745"/>
      <c r="DN374" s="745"/>
      <c r="DO374" s="745"/>
      <c r="DP374" s="745"/>
      <c r="DQ374" s="745"/>
      <c r="DR374" s="745"/>
      <c r="DS374" s="745"/>
      <c r="DT374" s="745"/>
      <c r="DU374" s="745"/>
      <c r="DV374" s="745"/>
      <c r="DW374" s="745"/>
      <c r="DX374" s="745"/>
      <c r="DY374" s="745"/>
      <c r="DZ374" s="745"/>
      <c r="EA374" s="745"/>
      <c r="EB374" s="745"/>
      <c r="EC374" s="745"/>
      <c r="ED374" s="745"/>
      <c r="EE374" s="745"/>
      <c r="EF374" s="745"/>
      <c r="EG374" s="745"/>
      <c r="EH374" s="745"/>
      <c r="EI374" s="745"/>
      <c r="EJ374" s="745"/>
      <c r="EK374" s="745"/>
      <c r="EL374" s="745"/>
      <c r="EM374" s="745"/>
      <c r="EN374" s="745"/>
      <c r="EO374" s="745"/>
      <c r="EP374" s="745"/>
      <c r="EQ374" s="745"/>
      <c r="ER374" s="745"/>
      <c r="ES374" s="745"/>
      <c r="ET374" s="745"/>
      <c r="EU374" s="745"/>
      <c r="EV374" s="745"/>
      <c r="EW374" s="745"/>
      <c r="EX374" s="745"/>
      <c r="EY374" s="745"/>
      <c r="EZ374" s="745"/>
      <c r="FA374" s="745"/>
      <c r="FB374" s="745"/>
      <c r="FC374" s="745"/>
      <c r="FD374" s="745"/>
      <c r="FE374" s="745"/>
      <c r="FF374" s="745"/>
      <c r="FG374" s="745"/>
      <c r="FH374" s="745"/>
      <c r="FI374" s="745"/>
      <c r="FJ374" s="745"/>
      <c r="FK374" s="745"/>
      <c r="FL374" s="745"/>
      <c r="FM374" s="745"/>
      <c r="FN374" s="745"/>
      <c r="FO374" s="745"/>
      <c r="FP374" s="745"/>
      <c r="FQ374" s="745"/>
      <c r="FR374" s="745"/>
      <c r="FS374" s="745"/>
      <c r="FT374" s="745"/>
      <c r="FU374" s="745"/>
      <c r="FV374" s="745"/>
      <c r="FW374" s="745"/>
      <c r="FX374" s="745"/>
      <c r="FY374" s="745"/>
      <c r="FZ374" s="745"/>
      <c r="GA374" s="745"/>
      <c r="GB374" s="745"/>
      <c r="GC374" s="745"/>
      <c r="GD374" s="745"/>
      <c r="GE374" s="745"/>
      <c r="GF374" s="745"/>
      <c r="GG374" s="745"/>
      <c r="GH374" s="745"/>
      <c r="GI374" s="745"/>
      <c r="GJ374" s="745"/>
      <c r="GK374" s="745"/>
      <c r="GL374" s="745"/>
      <c r="GM374" s="745"/>
      <c r="GN374" s="745"/>
      <c r="GO374" s="745"/>
      <c r="GP374" s="745"/>
      <c r="GQ374" s="745"/>
      <c r="GR374" s="745"/>
      <c r="GS374" s="745"/>
      <c r="GT374" s="745"/>
      <c r="GU374" s="745"/>
      <c r="GV374" s="745"/>
      <c r="GW374" s="745"/>
      <c r="GX374" s="745"/>
      <c r="GY374" s="745"/>
      <c r="GZ374" s="745"/>
      <c r="HA374" s="745"/>
      <c r="HB374" s="745"/>
      <c r="HC374" s="745"/>
      <c r="HD374" s="745"/>
      <c r="HE374" s="745"/>
      <c r="HF374" s="745"/>
      <c r="HG374" s="745"/>
      <c r="HH374" s="745"/>
      <c r="HI374" s="745"/>
      <c r="HJ374" s="745"/>
      <c r="HK374" s="745"/>
      <c r="HL374" s="745"/>
      <c r="HM374" s="745"/>
      <c r="HN374" s="745"/>
      <c r="HO374" s="745"/>
      <c r="HP374" s="745"/>
      <c r="HQ374" s="745"/>
      <c r="HR374" s="745"/>
      <c r="HS374" s="745"/>
      <c r="HT374" s="745"/>
      <c r="HU374" s="745"/>
      <c r="HV374" s="745"/>
      <c r="HW374" s="745"/>
      <c r="HX374" s="745"/>
      <c r="HY374" s="745"/>
      <c r="HZ374" s="745"/>
      <c r="IA374" s="745"/>
      <c r="IB374" s="745"/>
      <c r="IC374" s="745"/>
      <c r="ID374" s="745"/>
      <c r="IE374" s="745"/>
      <c r="IF374" s="745"/>
      <c r="IG374" s="745"/>
      <c r="IH374" s="745"/>
      <c r="II374" s="745"/>
      <c r="IJ374" s="745"/>
      <c r="IK374" s="745"/>
      <c r="IL374" s="745"/>
      <c r="IM374" s="745"/>
      <c r="IN374" s="745"/>
    </row>
    <row r="375" spans="1:248" ht="12.75">
      <c r="A375" s="758"/>
      <c r="B375" s="758"/>
      <c r="C375" s="758"/>
      <c r="D375" s="758"/>
      <c r="E375" s="750"/>
      <c r="F375" s="758"/>
      <c r="G375" s="758"/>
      <c r="H375" s="758"/>
      <c r="I375" s="750"/>
      <c r="J375" s="758"/>
      <c r="K375" s="758"/>
      <c r="L375" s="750"/>
      <c r="M375" s="758"/>
      <c r="N375" s="758"/>
      <c r="O375" s="750"/>
      <c r="P375" s="750"/>
      <c r="Q375" s="750"/>
      <c r="R375" s="750"/>
      <c r="S375" s="750"/>
      <c r="T375" s="750"/>
      <c r="U375" s="757"/>
      <c r="V375" s="753"/>
      <c r="W375" s="745"/>
      <c r="X375" s="745"/>
      <c r="Y375" s="753"/>
      <c r="Z375" s="745"/>
      <c r="AA375" s="745"/>
      <c r="AB375" s="745"/>
      <c r="AC375" s="745"/>
      <c r="AD375" s="745"/>
      <c r="AE375" s="745"/>
      <c r="AF375" s="745"/>
      <c r="AG375" s="745"/>
      <c r="AH375" s="745"/>
      <c r="AI375" s="745"/>
      <c r="AJ375" s="745"/>
      <c r="AK375" s="745"/>
      <c r="AL375" s="745"/>
      <c r="AM375" s="745"/>
      <c r="AN375" s="745"/>
      <c r="AO375" s="745"/>
      <c r="AP375" s="745"/>
      <c r="AQ375" s="745"/>
      <c r="AR375" s="745"/>
      <c r="AS375" s="745"/>
      <c r="AT375" s="745"/>
      <c r="AU375" s="745"/>
      <c r="AV375" s="745"/>
      <c r="AW375" s="745"/>
      <c r="AX375" s="745"/>
      <c r="AY375" s="745"/>
      <c r="AZ375" s="745"/>
      <c r="BA375" s="745"/>
      <c r="BB375" s="745"/>
      <c r="BC375" s="745"/>
      <c r="BD375" s="745"/>
      <c r="BE375" s="745"/>
      <c r="BF375" s="745"/>
      <c r="BG375" s="745"/>
      <c r="BH375" s="745"/>
      <c r="BI375" s="745"/>
      <c r="BJ375" s="745"/>
      <c r="BK375" s="745"/>
      <c r="BL375" s="745"/>
      <c r="BM375" s="745"/>
      <c r="BN375" s="745"/>
      <c r="BO375" s="745"/>
      <c r="BP375" s="745"/>
      <c r="BQ375" s="745"/>
      <c r="BR375" s="745"/>
      <c r="BS375" s="745"/>
      <c r="BT375" s="745"/>
      <c r="BU375" s="745"/>
      <c r="BV375" s="745"/>
      <c r="BW375" s="745"/>
      <c r="BX375" s="745"/>
      <c r="BY375" s="745"/>
      <c r="BZ375" s="745"/>
      <c r="CA375" s="745"/>
      <c r="CB375" s="745"/>
      <c r="CC375" s="745"/>
      <c r="CD375" s="745"/>
      <c r="CE375" s="745"/>
      <c r="CF375" s="745"/>
      <c r="CG375" s="745"/>
      <c r="CH375" s="745"/>
      <c r="CI375" s="745"/>
      <c r="CJ375" s="745"/>
      <c r="CK375" s="745"/>
      <c r="CL375" s="745"/>
      <c r="CM375" s="745"/>
      <c r="CN375" s="745"/>
      <c r="CO375" s="745"/>
      <c r="CP375" s="745"/>
      <c r="CQ375" s="745"/>
      <c r="CR375" s="745"/>
      <c r="CS375" s="745"/>
      <c r="CT375" s="745"/>
      <c r="CU375" s="745"/>
      <c r="CV375" s="745"/>
      <c r="CW375" s="745"/>
      <c r="CX375" s="745"/>
      <c r="CY375" s="745"/>
      <c r="CZ375" s="745"/>
      <c r="DA375" s="745"/>
      <c r="DB375" s="745"/>
      <c r="DC375" s="745"/>
      <c r="DD375" s="745"/>
      <c r="DE375" s="745"/>
      <c r="DF375" s="745"/>
      <c r="DG375" s="745"/>
      <c r="DH375" s="745"/>
      <c r="DI375" s="745"/>
      <c r="DJ375" s="745"/>
      <c r="DK375" s="745"/>
      <c r="DL375" s="745"/>
      <c r="DM375" s="745"/>
      <c r="DN375" s="745"/>
      <c r="DO375" s="745"/>
      <c r="DP375" s="745"/>
      <c r="DQ375" s="745"/>
      <c r="DR375" s="745"/>
      <c r="DS375" s="745"/>
      <c r="DT375" s="745"/>
      <c r="DU375" s="745"/>
      <c r="DV375" s="745"/>
      <c r="DW375" s="745"/>
      <c r="DX375" s="745"/>
      <c r="DY375" s="745"/>
      <c r="DZ375" s="745"/>
      <c r="EA375" s="745"/>
      <c r="EB375" s="745"/>
      <c r="EC375" s="745"/>
      <c r="ED375" s="745"/>
      <c r="EE375" s="745"/>
      <c r="EF375" s="745"/>
      <c r="EG375" s="745"/>
      <c r="EH375" s="745"/>
      <c r="EI375" s="745"/>
      <c r="EJ375" s="745"/>
      <c r="EK375" s="745"/>
      <c r="EL375" s="745"/>
      <c r="EM375" s="745"/>
      <c r="EN375" s="745"/>
      <c r="EO375" s="745"/>
      <c r="EP375" s="745"/>
      <c r="EQ375" s="745"/>
      <c r="ER375" s="745"/>
      <c r="ES375" s="745"/>
      <c r="ET375" s="745"/>
      <c r="EU375" s="745"/>
      <c r="EV375" s="745"/>
      <c r="EW375" s="745"/>
      <c r="EX375" s="745"/>
      <c r="EY375" s="745"/>
      <c r="EZ375" s="745"/>
      <c r="FA375" s="745"/>
      <c r="FB375" s="745"/>
      <c r="FC375" s="745"/>
      <c r="FD375" s="745"/>
      <c r="FE375" s="745"/>
      <c r="FF375" s="745"/>
      <c r="FG375" s="745"/>
      <c r="FH375" s="745"/>
      <c r="FI375" s="745"/>
      <c r="FJ375" s="745"/>
      <c r="FK375" s="745"/>
      <c r="FL375" s="745"/>
      <c r="FM375" s="745"/>
      <c r="FN375" s="745"/>
      <c r="FO375" s="745"/>
      <c r="FP375" s="745"/>
      <c r="FQ375" s="745"/>
      <c r="FR375" s="745"/>
      <c r="FS375" s="745"/>
      <c r="FT375" s="745"/>
      <c r="FU375" s="745"/>
      <c r="FV375" s="745"/>
      <c r="FW375" s="745"/>
      <c r="FX375" s="745"/>
      <c r="FY375" s="745"/>
      <c r="FZ375" s="745"/>
      <c r="GA375" s="745"/>
      <c r="GB375" s="745"/>
      <c r="GC375" s="745"/>
      <c r="GD375" s="745"/>
      <c r="GE375" s="745"/>
      <c r="GF375" s="745"/>
      <c r="GG375" s="745"/>
      <c r="GH375" s="745"/>
      <c r="GI375" s="745"/>
      <c r="GJ375" s="745"/>
      <c r="GK375" s="745"/>
      <c r="GL375" s="745"/>
      <c r="GM375" s="745"/>
      <c r="GN375" s="745"/>
      <c r="GO375" s="745"/>
      <c r="GP375" s="745"/>
      <c r="GQ375" s="745"/>
      <c r="GR375" s="745"/>
      <c r="GS375" s="745"/>
      <c r="GT375" s="745"/>
      <c r="GU375" s="745"/>
      <c r="GV375" s="745"/>
      <c r="GW375" s="745"/>
      <c r="GX375" s="745"/>
      <c r="GY375" s="745"/>
      <c r="GZ375" s="745"/>
      <c r="HA375" s="745"/>
      <c r="HB375" s="745"/>
      <c r="HC375" s="745"/>
      <c r="HD375" s="745"/>
      <c r="HE375" s="745"/>
      <c r="HF375" s="745"/>
      <c r="HG375" s="745"/>
      <c r="HH375" s="745"/>
      <c r="HI375" s="745"/>
      <c r="HJ375" s="745"/>
      <c r="HK375" s="745"/>
      <c r="HL375" s="745"/>
      <c r="HM375" s="745"/>
      <c r="HN375" s="745"/>
      <c r="HO375" s="745"/>
      <c r="HP375" s="745"/>
      <c r="HQ375" s="745"/>
      <c r="HR375" s="745"/>
      <c r="HS375" s="745"/>
      <c r="HT375" s="745"/>
      <c r="HU375" s="745"/>
      <c r="HV375" s="745"/>
      <c r="HW375" s="745"/>
      <c r="HX375" s="745"/>
      <c r="HY375" s="745"/>
      <c r="HZ375" s="745"/>
      <c r="IA375" s="745"/>
      <c r="IB375" s="745"/>
      <c r="IC375" s="745"/>
      <c r="ID375" s="745"/>
      <c r="IE375" s="745"/>
      <c r="IF375" s="745"/>
      <c r="IG375" s="745"/>
      <c r="IH375" s="745"/>
      <c r="II375" s="745"/>
      <c r="IJ375" s="745"/>
      <c r="IK375" s="745"/>
      <c r="IL375" s="745"/>
      <c r="IM375" s="745"/>
      <c r="IN375" s="745"/>
    </row>
    <row r="376" spans="1:248" ht="12.75">
      <c r="A376" s="758"/>
      <c r="B376" s="758"/>
      <c r="C376" s="758"/>
      <c r="D376" s="758"/>
      <c r="E376" s="750"/>
      <c r="F376" s="758"/>
      <c r="G376" s="758"/>
      <c r="H376" s="758"/>
      <c r="I376" s="750"/>
      <c r="J376" s="758"/>
      <c r="K376" s="758"/>
      <c r="L376" s="750"/>
      <c r="M376" s="758"/>
      <c r="N376" s="758"/>
      <c r="O376" s="750"/>
      <c r="P376" s="750"/>
      <c r="Q376" s="750"/>
      <c r="R376" s="750"/>
      <c r="S376" s="750"/>
      <c r="T376" s="750"/>
      <c r="U376" s="757"/>
      <c r="V376" s="753"/>
      <c r="W376" s="745"/>
      <c r="X376" s="745"/>
      <c r="Y376" s="753"/>
      <c r="Z376" s="745"/>
      <c r="AA376" s="745"/>
      <c r="AB376" s="745"/>
      <c r="AC376" s="745"/>
      <c r="AD376" s="745"/>
      <c r="AE376" s="745"/>
      <c r="AF376" s="745"/>
      <c r="AG376" s="745"/>
      <c r="AH376" s="745"/>
      <c r="AI376" s="745"/>
      <c r="AJ376" s="745"/>
      <c r="AK376" s="745"/>
      <c r="AL376" s="745"/>
      <c r="AM376" s="745"/>
      <c r="AN376" s="745"/>
      <c r="AO376" s="745"/>
      <c r="AP376" s="745"/>
      <c r="AQ376" s="745"/>
      <c r="AR376" s="745"/>
      <c r="AS376" s="745"/>
      <c r="AT376" s="745"/>
      <c r="AU376" s="745"/>
      <c r="AV376" s="745"/>
      <c r="AW376" s="745"/>
      <c r="AX376" s="745"/>
      <c r="AY376" s="745"/>
      <c r="AZ376" s="745"/>
      <c r="BA376" s="745"/>
      <c r="BB376" s="745"/>
      <c r="BC376" s="745"/>
      <c r="BD376" s="745"/>
      <c r="BE376" s="745"/>
      <c r="BF376" s="745"/>
      <c r="BG376" s="745"/>
      <c r="BH376" s="745"/>
      <c r="BI376" s="745"/>
      <c r="BJ376" s="745"/>
      <c r="BK376" s="745"/>
      <c r="BL376" s="745"/>
      <c r="BM376" s="745"/>
      <c r="BN376" s="745"/>
      <c r="BO376" s="745"/>
      <c r="BP376" s="745"/>
      <c r="BQ376" s="745"/>
      <c r="BR376" s="745"/>
      <c r="BS376" s="745"/>
      <c r="BT376" s="745"/>
      <c r="BU376" s="745"/>
      <c r="BV376" s="745"/>
      <c r="BW376" s="745"/>
      <c r="BX376" s="745"/>
      <c r="BY376" s="745"/>
      <c r="BZ376" s="745"/>
      <c r="CA376" s="745"/>
      <c r="CB376" s="745"/>
      <c r="CC376" s="745"/>
      <c r="CD376" s="745"/>
      <c r="CE376" s="745"/>
      <c r="CF376" s="745"/>
      <c r="CG376" s="745"/>
      <c r="CH376" s="745"/>
      <c r="CI376" s="745"/>
      <c r="CJ376" s="745"/>
      <c r="CK376" s="745"/>
      <c r="CL376" s="745"/>
      <c r="CM376" s="745"/>
      <c r="CN376" s="745"/>
      <c r="CO376" s="745"/>
      <c r="CP376" s="745"/>
      <c r="CQ376" s="745"/>
      <c r="CR376" s="745"/>
      <c r="CS376" s="745"/>
      <c r="CT376" s="745"/>
      <c r="CU376" s="745"/>
      <c r="CV376" s="745"/>
      <c r="CW376" s="745"/>
      <c r="CX376" s="745"/>
      <c r="CY376" s="745"/>
      <c r="CZ376" s="745"/>
      <c r="DA376" s="745"/>
      <c r="DB376" s="745"/>
      <c r="DC376" s="745"/>
      <c r="DD376" s="745"/>
      <c r="DE376" s="745"/>
      <c r="DF376" s="745"/>
      <c r="DG376" s="745"/>
      <c r="DH376" s="745"/>
      <c r="DI376" s="745"/>
      <c r="DJ376" s="745"/>
      <c r="DK376" s="745"/>
      <c r="DL376" s="745"/>
      <c r="DM376" s="745"/>
      <c r="DN376" s="745"/>
      <c r="DO376" s="745"/>
      <c r="DP376" s="745"/>
      <c r="DQ376" s="745"/>
      <c r="DR376" s="745"/>
      <c r="DS376" s="745"/>
      <c r="DT376" s="745"/>
      <c r="DU376" s="745"/>
      <c r="DV376" s="745"/>
      <c r="DW376" s="745"/>
      <c r="DX376" s="745"/>
      <c r="DY376" s="745"/>
      <c r="DZ376" s="745"/>
      <c r="EA376" s="745"/>
      <c r="EB376" s="745"/>
      <c r="EC376" s="745"/>
      <c r="ED376" s="745"/>
      <c r="EE376" s="745"/>
      <c r="EF376" s="745"/>
      <c r="EG376" s="745"/>
      <c r="EH376" s="745"/>
      <c r="EI376" s="745"/>
      <c r="EJ376" s="745"/>
      <c r="EK376" s="745"/>
      <c r="EL376" s="745"/>
      <c r="EM376" s="745"/>
      <c r="EN376" s="745"/>
      <c r="EO376" s="745"/>
      <c r="EP376" s="745"/>
      <c r="EQ376" s="745"/>
      <c r="ER376" s="745"/>
      <c r="ES376" s="745"/>
      <c r="ET376" s="745"/>
      <c r="EU376" s="745"/>
      <c r="EV376" s="745"/>
      <c r="EW376" s="745"/>
      <c r="EX376" s="745"/>
      <c r="EY376" s="745"/>
      <c r="EZ376" s="745"/>
      <c r="FA376" s="745"/>
      <c r="FB376" s="745"/>
      <c r="FC376" s="745"/>
      <c r="FD376" s="745"/>
      <c r="FE376" s="745"/>
      <c r="FF376" s="745"/>
      <c r="FG376" s="745"/>
      <c r="FH376" s="745"/>
      <c r="FI376" s="745"/>
      <c r="FJ376" s="745"/>
      <c r="FK376" s="745"/>
      <c r="FL376" s="745"/>
      <c r="FM376" s="745"/>
      <c r="FN376" s="745"/>
      <c r="FO376" s="745"/>
      <c r="FP376" s="745"/>
      <c r="FQ376" s="745"/>
      <c r="FR376" s="745"/>
      <c r="FS376" s="745"/>
      <c r="FT376" s="745"/>
      <c r="FU376" s="745"/>
      <c r="FV376" s="745"/>
      <c r="FW376" s="745"/>
      <c r="FX376" s="745"/>
      <c r="FY376" s="745"/>
      <c r="FZ376" s="745"/>
      <c r="GA376" s="745"/>
      <c r="GB376" s="745"/>
      <c r="GC376" s="745"/>
      <c r="GD376" s="745"/>
      <c r="GE376" s="745"/>
      <c r="GF376" s="745"/>
      <c r="GG376" s="745"/>
      <c r="GH376" s="745"/>
      <c r="GI376" s="745"/>
      <c r="GJ376" s="745"/>
      <c r="GK376" s="745"/>
      <c r="GL376" s="745"/>
      <c r="GM376" s="745"/>
      <c r="GN376" s="745"/>
      <c r="GO376" s="745"/>
      <c r="GP376" s="745"/>
      <c r="GQ376" s="745"/>
      <c r="GR376" s="745"/>
      <c r="GS376" s="745"/>
      <c r="GT376" s="745"/>
      <c r="GU376" s="745"/>
      <c r="GV376" s="745"/>
      <c r="GW376" s="745"/>
      <c r="GX376" s="745"/>
      <c r="GY376" s="745"/>
      <c r="GZ376" s="745"/>
      <c r="HA376" s="745"/>
      <c r="HB376" s="745"/>
      <c r="HC376" s="745"/>
      <c r="HD376" s="745"/>
      <c r="HE376" s="745"/>
      <c r="HF376" s="745"/>
      <c r="HG376" s="745"/>
      <c r="HH376" s="745"/>
      <c r="HI376" s="745"/>
      <c r="HJ376" s="745"/>
      <c r="HK376" s="745"/>
      <c r="HL376" s="745"/>
      <c r="HM376" s="745"/>
      <c r="HN376" s="745"/>
      <c r="HO376" s="745"/>
      <c r="HP376" s="745"/>
      <c r="HQ376" s="745"/>
      <c r="HR376" s="745"/>
      <c r="HS376" s="745"/>
      <c r="HT376" s="745"/>
      <c r="HU376" s="745"/>
      <c r="HV376" s="745"/>
      <c r="HW376" s="745"/>
      <c r="HX376" s="745"/>
      <c r="HY376" s="745"/>
      <c r="HZ376" s="745"/>
      <c r="IA376" s="745"/>
      <c r="IB376" s="745"/>
      <c r="IC376" s="745"/>
      <c r="ID376" s="745"/>
      <c r="IE376" s="745"/>
      <c r="IF376" s="745"/>
      <c r="IG376" s="745"/>
      <c r="IH376" s="745"/>
      <c r="II376" s="745"/>
      <c r="IJ376" s="745"/>
      <c r="IK376" s="745"/>
      <c r="IL376" s="745"/>
      <c r="IM376" s="745"/>
      <c r="IN376" s="745"/>
    </row>
    <row r="377" spans="1:248" ht="12.75">
      <c r="A377" s="758"/>
      <c r="B377" s="758"/>
      <c r="C377" s="758"/>
      <c r="D377" s="758"/>
      <c r="E377" s="750"/>
      <c r="F377" s="758"/>
      <c r="G377" s="758"/>
      <c r="H377" s="758"/>
      <c r="I377" s="750"/>
      <c r="J377" s="758"/>
      <c r="K377" s="758"/>
      <c r="L377" s="750"/>
      <c r="M377" s="758"/>
      <c r="N377" s="758"/>
      <c r="O377" s="750"/>
      <c r="P377" s="750"/>
      <c r="Q377" s="750"/>
      <c r="R377" s="750"/>
      <c r="S377" s="750"/>
      <c r="T377" s="750"/>
      <c r="U377" s="757"/>
      <c r="V377" s="753"/>
      <c r="W377" s="745"/>
      <c r="X377" s="745"/>
      <c r="Y377" s="753"/>
      <c r="Z377" s="745"/>
      <c r="AA377" s="745"/>
      <c r="AB377" s="745"/>
      <c r="AC377" s="745"/>
      <c r="AD377" s="745"/>
      <c r="AE377" s="745"/>
      <c r="AF377" s="745"/>
      <c r="AG377" s="745"/>
      <c r="AH377" s="745"/>
      <c r="AI377" s="745"/>
      <c r="AJ377" s="745"/>
      <c r="AK377" s="745"/>
      <c r="AL377" s="745"/>
      <c r="AM377" s="745"/>
      <c r="AN377" s="745"/>
      <c r="AO377" s="745"/>
      <c r="AP377" s="745"/>
      <c r="AQ377" s="745"/>
      <c r="AR377" s="745"/>
      <c r="AS377" s="745"/>
      <c r="AT377" s="745"/>
      <c r="AU377" s="745"/>
      <c r="AV377" s="745"/>
      <c r="AW377" s="745"/>
      <c r="AX377" s="745"/>
      <c r="AY377" s="745"/>
      <c r="AZ377" s="745"/>
      <c r="BA377" s="745"/>
      <c r="BB377" s="745"/>
      <c r="BC377" s="745"/>
      <c r="BD377" s="745"/>
      <c r="BE377" s="745"/>
      <c r="BF377" s="745"/>
      <c r="BG377" s="745"/>
      <c r="BH377" s="745"/>
      <c r="BI377" s="745"/>
      <c r="BJ377" s="745"/>
      <c r="BK377" s="745"/>
      <c r="BL377" s="745"/>
      <c r="BM377" s="745"/>
      <c r="BN377" s="745"/>
      <c r="BO377" s="745"/>
      <c r="BP377" s="745"/>
      <c r="BQ377" s="745"/>
      <c r="BR377" s="745"/>
      <c r="BS377" s="745"/>
      <c r="BT377" s="745"/>
      <c r="BU377" s="745"/>
      <c r="BV377" s="745"/>
      <c r="BW377" s="745"/>
      <c r="BX377" s="745"/>
      <c r="BY377" s="745"/>
      <c r="BZ377" s="745"/>
      <c r="CA377" s="745"/>
      <c r="CB377" s="745"/>
      <c r="CC377" s="745"/>
      <c r="CD377" s="745"/>
      <c r="CE377" s="745"/>
      <c r="CF377" s="745"/>
      <c r="CG377" s="745"/>
      <c r="CH377" s="745"/>
      <c r="CI377" s="745"/>
      <c r="CJ377" s="745"/>
      <c r="CK377" s="745"/>
      <c r="CL377" s="745"/>
      <c r="CM377" s="745"/>
      <c r="CN377" s="745"/>
      <c r="CO377" s="745"/>
      <c r="CP377" s="745"/>
      <c r="CQ377" s="745"/>
      <c r="CR377" s="745"/>
      <c r="CS377" s="745"/>
      <c r="CT377" s="745"/>
      <c r="CU377" s="745"/>
      <c r="CV377" s="745"/>
      <c r="CW377" s="745"/>
      <c r="CX377" s="745"/>
      <c r="CY377" s="745"/>
      <c r="CZ377" s="745"/>
      <c r="DA377" s="745"/>
      <c r="DB377" s="745"/>
      <c r="DC377" s="745"/>
      <c r="DD377" s="745"/>
      <c r="DE377" s="745"/>
      <c r="DF377" s="745"/>
      <c r="DG377" s="745"/>
      <c r="DH377" s="745"/>
      <c r="DI377" s="745"/>
      <c r="DJ377" s="745"/>
      <c r="DK377" s="745"/>
      <c r="DL377" s="745"/>
      <c r="DM377" s="745"/>
      <c r="DN377" s="745"/>
      <c r="DO377" s="745"/>
      <c r="DP377" s="745"/>
      <c r="DQ377" s="745"/>
      <c r="DR377" s="745"/>
      <c r="DS377" s="745"/>
      <c r="DT377" s="745"/>
      <c r="DU377" s="745"/>
      <c r="DV377" s="745"/>
      <c r="DW377" s="745"/>
      <c r="DX377" s="745"/>
      <c r="DY377" s="745"/>
      <c r="DZ377" s="745"/>
      <c r="EA377" s="745"/>
      <c r="EB377" s="745"/>
      <c r="EC377" s="745"/>
      <c r="ED377" s="745"/>
      <c r="EE377" s="745"/>
      <c r="EF377" s="745"/>
      <c r="EG377" s="745"/>
      <c r="EH377" s="745"/>
      <c r="EI377" s="745"/>
      <c r="EJ377" s="745"/>
      <c r="EK377" s="745"/>
      <c r="EL377" s="745"/>
      <c r="EM377" s="745"/>
      <c r="EN377" s="745"/>
      <c r="EO377" s="745"/>
      <c r="EP377" s="745"/>
      <c r="EQ377" s="745"/>
      <c r="ER377" s="745"/>
      <c r="ES377" s="745"/>
      <c r="ET377" s="745"/>
      <c r="EU377" s="745"/>
      <c r="EV377" s="745"/>
      <c r="EW377" s="745"/>
      <c r="EX377" s="745"/>
      <c r="EY377" s="745"/>
      <c r="EZ377" s="745"/>
      <c r="FA377" s="745"/>
      <c r="FB377" s="745"/>
      <c r="FC377" s="745"/>
      <c r="FD377" s="745"/>
      <c r="FE377" s="745"/>
      <c r="FF377" s="745"/>
      <c r="FG377" s="745"/>
      <c r="FH377" s="745"/>
      <c r="FI377" s="745"/>
      <c r="FJ377" s="745"/>
      <c r="FK377" s="745"/>
      <c r="FL377" s="745"/>
      <c r="FM377" s="745"/>
      <c r="FN377" s="745"/>
      <c r="FO377" s="745"/>
      <c r="FP377" s="745"/>
      <c r="FQ377" s="745"/>
      <c r="FR377" s="745"/>
      <c r="FS377" s="745"/>
      <c r="FT377" s="745"/>
      <c r="FU377" s="745"/>
      <c r="FV377" s="745"/>
      <c r="FW377" s="745"/>
      <c r="FX377" s="745"/>
      <c r="FY377" s="745"/>
      <c r="FZ377" s="745"/>
      <c r="GA377" s="745"/>
      <c r="GB377" s="745"/>
      <c r="GC377" s="745"/>
      <c r="GD377" s="745"/>
      <c r="GE377" s="745"/>
      <c r="GF377" s="745"/>
      <c r="GG377" s="745"/>
      <c r="GH377" s="745"/>
      <c r="GI377" s="745"/>
      <c r="GJ377" s="745"/>
      <c r="GK377" s="745"/>
      <c r="GL377" s="745"/>
      <c r="GM377" s="745"/>
      <c r="GN377" s="745"/>
      <c r="GO377" s="745"/>
      <c r="GP377" s="745"/>
      <c r="GQ377" s="745"/>
      <c r="GR377" s="745"/>
      <c r="GS377" s="745"/>
      <c r="GT377" s="745"/>
      <c r="GU377" s="745"/>
      <c r="GV377" s="745"/>
      <c r="GW377" s="745"/>
      <c r="GX377" s="745"/>
      <c r="GY377" s="745"/>
      <c r="GZ377" s="745"/>
      <c r="HA377" s="745"/>
      <c r="HB377" s="745"/>
      <c r="HC377" s="745"/>
      <c r="HD377" s="745"/>
      <c r="HE377" s="745"/>
      <c r="HF377" s="745"/>
      <c r="HG377" s="745"/>
      <c r="HH377" s="745"/>
      <c r="HI377" s="745"/>
      <c r="HJ377" s="745"/>
      <c r="HK377" s="745"/>
      <c r="HL377" s="745"/>
      <c r="HM377" s="745"/>
      <c r="HN377" s="745"/>
      <c r="HO377" s="745"/>
      <c r="HP377" s="745"/>
      <c r="HQ377" s="745"/>
      <c r="HR377" s="745"/>
      <c r="HS377" s="745"/>
      <c r="HT377" s="745"/>
      <c r="HU377" s="745"/>
      <c r="HV377" s="745"/>
      <c r="HW377" s="745"/>
      <c r="HX377" s="745"/>
      <c r="HY377" s="745"/>
      <c r="HZ377" s="745"/>
      <c r="IA377" s="745"/>
      <c r="IB377" s="745"/>
      <c r="IC377" s="745"/>
      <c r="ID377" s="745"/>
      <c r="IE377" s="745"/>
      <c r="IF377" s="745"/>
      <c r="IG377" s="745"/>
      <c r="IH377" s="745"/>
      <c r="II377" s="745"/>
      <c r="IJ377" s="745"/>
      <c r="IK377" s="745"/>
      <c r="IL377" s="745"/>
      <c r="IM377" s="745"/>
      <c r="IN377" s="745"/>
    </row>
    <row r="378" spans="1:248" ht="12.75">
      <c r="A378" s="758"/>
      <c r="B378" s="758"/>
      <c r="C378" s="758"/>
      <c r="D378" s="758"/>
      <c r="E378" s="750"/>
      <c r="F378" s="758"/>
      <c r="G378" s="758"/>
      <c r="H378" s="758"/>
      <c r="I378" s="750"/>
      <c r="J378" s="758"/>
      <c r="K378" s="758"/>
      <c r="L378" s="750"/>
      <c r="M378" s="758"/>
      <c r="N378" s="758"/>
      <c r="O378" s="750"/>
      <c r="P378" s="750"/>
      <c r="Q378" s="750"/>
      <c r="R378" s="750"/>
      <c r="S378" s="750"/>
      <c r="T378" s="750"/>
      <c r="U378" s="757"/>
      <c r="V378" s="753"/>
      <c r="W378" s="745"/>
      <c r="X378" s="745"/>
      <c r="Y378" s="753"/>
      <c r="Z378" s="745"/>
      <c r="AA378" s="745"/>
      <c r="AB378" s="745"/>
      <c r="AC378" s="745"/>
      <c r="AD378" s="745"/>
      <c r="AE378" s="745"/>
      <c r="AF378" s="745"/>
      <c r="AG378" s="745"/>
      <c r="AH378" s="745"/>
      <c r="AI378" s="745"/>
      <c r="AJ378" s="745"/>
      <c r="AK378" s="745"/>
      <c r="AL378" s="745"/>
      <c r="AM378" s="745"/>
      <c r="AN378" s="745"/>
      <c r="AO378" s="745"/>
      <c r="AP378" s="745"/>
      <c r="AQ378" s="745"/>
      <c r="AR378" s="745"/>
      <c r="AS378" s="745"/>
      <c r="AT378" s="745"/>
      <c r="AU378" s="745"/>
      <c r="AV378" s="745"/>
      <c r="AW378" s="745"/>
      <c r="AX378" s="745"/>
      <c r="AY378" s="745"/>
      <c r="AZ378" s="745"/>
      <c r="BA378" s="745"/>
      <c r="BB378" s="745"/>
      <c r="BC378" s="745"/>
      <c r="BD378" s="745"/>
      <c r="BE378" s="745"/>
      <c r="BF378" s="745"/>
      <c r="BG378" s="745"/>
      <c r="BH378" s="745"/>
      <c r="BI378" s="745"/>
      <c r="BJ378" s="745"/>
      <c r="BK378" s="745"/>
      <c r="BL378" s="745"/>
      <c r="BM378" s="745"/>
      <c r="BN378" s="745"/>
      <c r="BO378" s="745"/>
      <c r="BP378" s="745"/>
      <c r="BQ378" s="745"/>
      <c r="BR378" s="745"/>
      <c r="BS378" s="745"/>
      <c r="BT378" s="745"/>
      <c r="BU378" s="745"/>
      <c r="BV378" s="745"/>
      <c r="BW378" s="745"/>
      <c r="BX378" s="745"/>
      <c r="BY378" s="745"/>
      <c r="BZ378" s="745"/>
      <c r="CA378" s="745"/>
      <c r="CB378" s="745"/>
      <c r="CC378" s="745"/>
      <c r="CD378" s="745"/>
      <c r="CE378" s="745"/>
      <c r="CF378" s="745"/>
      <c r="CG378" s="745"/>
      <c r="CH378" s="745"/>
      <c r="CI378" s="745"/>
      <c r="CJ378" s="745"/>
      <c r="CK378" s="745"/>
      <c r="CL378" s="745"/>
      <c r="CM378" s="745"/>
      <c r="CN378" s="745"/>
      <c r="CO378" s="745"/>
      <c r="CP378" s="745"/>
      <c r="CQ378" s="745"/>
      <c r="CR378" s="745"/>
      <c r="CS378" s="745"/>
      <c r="CT378" s="745"/>
      <c r="CU378" s="745"/>
      <c r="CV378" s="745"/>
      <c r="CW378" s="745"/>
      <c r="CX378" s="745"/>
      <c r="CY378" s="745"/>
      <c r="CZ378" s="745"/>
      <c r="DA378" s="745"/>
      <c r="DB378" s="745"/>
      <c r="DC378" s="745"/>
      <c r="DD378" s="745"/>
      <c r="DE378" s="745"/>
      <c r="DF378" s="745"/>
      <c r="DG378" s="745"/>
      <c r="DH378" s="745"/>
      <c r="DI378" s="745"/>
      <c r="DJ378" s="745"/>
      <c r="DK378" s="745"/>
      <c r="DL378" s="745"/>
      <c r="DM378" s="745"/>
      <c r="DN378" s="745"/>
      <c r="DO378" s="745"/>
      <c r="DP378" s="745"/>
      <c r="DQ378" s="745"/>
      <c r="DR378" s="745"/>
      <c r="DS378" s="745"/>
      <c r="DT378" s="745"/>
      <c r="DU378" s="745"/>
      <c r="DV378" s="745"/>
      <c r="DW378" s="745"/>
      <c r="DX378" s="745"/>
      <c r="DY378" s="745"/>
      <c r="DZ378" s="745"/>
      <c r="EA378" s="745"/>
      <c r="EB378" s="745"/>
      <c r="EC378" s="745"/>
      <c r="ED378" s="745"/>
      <c r="EE378" s="745"/>
      <c r="EF378" s="745"/>
      <c r="EG378" s="745"/>
      <c r="EH378" s="745"/>
      <c r="EI378" s="745"/>
      <c r="EJ378" s="745"/>
      <c r="EK378" s="745"/>
      <c r="EL378" s="745"/>
      <c r="EM378" s="745"/>
      <c r="EN378" s="745"/>
      <c r="EO378" s="745"/>
      <c r="EP378" s="745"/>
      <c r="EQ378" s="745"/>
      <c r="ER378" s="745"/>
      <c r="ES378" s="745"/>
      <c r="ET378" s="745"/>
      <c r="EU378" s="745"/>
      <c r="EV378" s="745"/>
      <c r="EW378" s="745"/>
      <c r="EX378" s="745"/>
      <c r="EY378" s="745"/>
      <c r="EZ378" s="745"/>
      <c r="FA378" s="745"/>
      <c r="FB378" s="745"/>
      <c r="FC378" s="745"/>
      <c r="FD378" s="745"/>
      <c r="FE378" s="745"/>
      <c r="FF378" s="745"/>
      <c r="FG378" s="745"/>
      <c r="FH378" s="745"/>
      <c r="FI378" s="745"/>
      <c r="FJ378" s="745"/>
      <c r="FK378" s="745"/>
      <c r="FL378" s="745"/>
      <c r="FM378" s="745"/>
      <c r="FN378" s="745"/>
      <c r="FO378" s="745"/>
      <c r="FP378" s="745"/>
      <c r="FQ378" s="745"/>
      <c r="FR378" s="745"/>
      <c r="FS378" s="745"/>
      <c r="FT378" s="745"/>
      <c r="FU378" s="745"/>
      <c r="FV378" s="745"/>
      <c r="FW378" s="745"/>
      <c r="FX378" s="745"/>
      <c r="FY378" s="745"/>
      <c r="FZ378" s="745"/>
      <c r="GA378" s="745"/>
      <c r="GB378" s="745"/>
      <c r="GC378" s="745"/>
      <c r="GD378" s="745"/>
      <c r="GE378" s="745"/>
      <c r="GF378" s="745"/>
      <c r="GG378" s="745"/>
      <c r="GH378" s="745"/>
      <c r="GI378" s="745"/>
      <c r="GJ378" s="745"/>
      <c r="GK378" s="745"/>
      <c r="GL378" s="745"/>
      <c r="GM378" s="745"/>
      <c r="GN378" s="745"/>
      <c r="GO378" s="745"/>
      <c r="GP378" s="745"/>
      <c r="GQ378" s="745"/>
      <c r="GR378" s="745"/>
      <c r="GS378" s="745"/>
      <c r="GT378" s="745"/>
      <c r="GU378" s="745"/>
      <c r="GV378" s="745"/>
      <c r="GW378" s="745"/>
      <c r="GX378" s="745"/>
      <c r="GY378" s="745"/>
      <c r="GZ378" s="745"/>
      <c r="HA378" s="745"/>
      <c r="HB378" s="745"/>
      <c r="HC378" s="745"/>
      <c r="HD378" s="745"/>
      <c r="HE378" s="745"/>
      <c r="HF378" s="745"/>
      <c r="HG378" s="745"/>
      <c r="HH378" s="745"/>
      <c r="HI378" s="745"/>
      <c r="HJ378" s="745"/>
      <c r="HK378" s="745"/>
      <c r="HL378" s="745"/>
      <c r="HM378" s="745"/>
      <c r="HN378" s="745"/>
      <c r="HO378" s="745"/>
      <c r="HP378" s="745"/>
      <c r="HQ378" s="745"/>
      <c r="HR378" s="745"/>
      <c r="HS378" s="745"/>
      <c r="HT378" s="745"/>
      <c r="HU378" s="745"/>
      <c r="HV378" s="745"/>
      <c r="HW378" s="745"/>
      <c r="HX378" s="745"/>
      <c r="HY378" s="745"/>
      <c r="HZ378" s="745"/>
      <c r="IA378" s="745"/>
      <c r="IB378" s="745"/>
      <c r="IC378" s="745"/>
      <c r="ID378" s="745"/>
      <c r="IE378" s="745"/>
      <c r="IF378" s="745"/>
      <c r="IG378" s="745"/>
      <c r="IH378" s="745"/>
      <c r="II378" s="745"/>
      <c r="IJ378" s="745"/>
      <c r="IK378" s="745"/>
      <c r="IL378" s="745"/>
      <c r="IM378" s="745"/>
      <c r="IN378" s="745"/>
    </row>
    <row r="379" spans="1:248" ht="12.75">
      <c r="A379" s="758"/>
      <c r="B379" s="758"/>
      <c r="C379" s="758"/>
      <c r="D379" s="758"/>
      <c r="E379" s="750"/>
      <c r="F379" s="758"/>
      <c r="G379" s="758"/>
      <c r="H379" s="758"/>
      <c r="I379" s="750"/>
      <c r="J379" s="758"/>
      <c r="K379" s="758"/>
      <c r="L379" s="750"/>
      <c r="M379" s="758"/>
      <c r="N379" s="758"/>
      <c r="O379" s="750"/>
      <c r="P379" s="750"/>
      <c r="Q379" s="750"/>
      <c r="R379" s="750"/>
      <c r="S379" s="750"/>
      <c r="T379" s="750"/>
      <c r="U379" s="757"/>
      <c r="V379" s="753"/>
      <c r="W379" s="745"/>
      <c r="X379" s="745"/>
      <c r="Y379" s="753"/>
      <c r="Z379" s="745"/>
      <c r="AA379" s="745"/>
      <c r="AB379" s="745"/>
      <c r="AC379" s="745"/>
      <c r="AD379" s="745"/>
      <c r="AE379" s="745"/>
      <c r="AF379" s="745"/>
      <c r="AG379" s="745"/>
      <c r="AH379" s="745"/>
      <c r="AI379" s="745"/>
      <c r="AJ379" s="745"/>
      <c r="AK379" s="745"/>
      <c r="AL379" s="745"/>
      <c r="AM379" s="745"/>
      <c r="AN379" s="745"/>
      <c r="AO379" s="745"/>
      <c r="AP379" s="745"/>
      <c r="AQ379" s="745"/>
      <c r="AR379" s="745"/>
      <c r="AS379" s="745"/>
      <c r="AT379" s="745"/>
      <c r="AU379" s="745"/>
      <c r="AV379" s="745"/>
      <c r="AW379" s="745"/>
      <c r="AX379" s="745"/>
      <c r="AY379" s="745"/>
      <c r="AZ379" s="745"/>
      <c r="BA379" s="745"/>
      <c r="BB379" s="745"/>
      <c r="BC379" s="745"/>
      <c r="BD379" s="745"/>
      <c r="BE379" s="745"/>
      <c r="BF379" s="745"/>
      <c r="BG379" s="745"/>
      <c r="BH379" s="745"/>
      <c r="BI379" s="745"/>
      <c r="BJ379" s="745"/>
      <c r="BK379" s="745"/>
      <c r="BL379" s="745"/>
      <c r="BM379" s="745"/>
      <c r="BN379" s="745"/>
      <c r="BO379" s="745"/>
      <c r="BP379" s="745"/>
      <c r="BQ379" s="745"/>
      <c r="BR379" s="745"/>
      <c r="BS379" s="745"/>
      <c r="BT379" s="745"/>
      <c r="BU379" s="745"/>
      <c r="BV379" s="745"/>
      <c r="BW379" s="745"/>
      <c r="BX379" s="745"/>
      <c r="BY379" s="745"/>
      <c r="BZ379" s="745"/>
      <c r="CA379" s="745"/>
      <c r="CB379" s="745"/>
      <c r="CC379" s="745"/>
      <c r="CD379" s="745"/>
      <c r="CE379" s="745"/>
      <c r="CF379" s="745"/>
      <c r="CG379" s="745"/>
      <c r="CH379" s="745"/>
      <c r="CI379" s="745"/>
      <c r="CJ379" s="745"/>
      <c r="CK379" s="745"/>
      <c r="CL379" s="745"/>
      <c r="CM379" s="745"/>
      <c r="CN379" s="745"/>
      <c r="CO379" s="745"/>
      <c r="CP379" s="745"/>
      <c r="CQ379" s="745"/>
      <c r="CR379" s="745"/>
      <c r="CS379" s="745"/>
      <c r="CT379" s="745"/>
      <c r="CU379" s="745"/>
      <c r="CV379" s="745"/>
      <c r="CW379" s="745"/>
      <c r="CX379" s="745"/>
      <c r="CY379" s="745"/>
      <c r="CZ379" s="745"/>
      <c r="DA379" s="745"/>
      <c r="DB379" s="745"/>
      <c r="DC379" s="745"/>
      <c r="DD379" s="745"/>
      <c r="DE379" s="745"/>
      <c r="DF379" s="745"/>
      <c r="DG379" s="745"/>
      <c r="DH379" s="745"/>
      <c r="DI379" s="745"/>
      <c r="DJ379" s="745"/>
      <c r="DK379" s="745"/>
      <c r="DL379" s="745"/>
      <c r="DM379" s="745"/>
      <c r="DN379" s="745"/>
      <c r="DO379" s="745"/>
      <c r="DP379" s="745"/>
      <c r="DQ379" s="745"/>
      <c r="DR379" s="745"/>
      <c r="DS379" s="745"/>
      <c r="DT379" s="745"/>
      <c r="DU379" s="745"/>
      <c r="DV379" s="745"/>
      <c r="DW379" s="745"/>
      <c r="DX379" s="745"/>
      <c r="DY379" s="745"/>
      <c r="DZ379" s="745"/>
      <c r="EA379" s="745"/>
      <c r="EB379" s="745"/>
      <c r="EC379" s="745"/>
      <c r="ED379" s="745"/>
      <c r="EE379" s="745"/>
      <c r="EF379" s="745"/>
      <c r="EG379" s="745"/>
      <c r="EH379" s="745"/>
      <c r="EI379" s="745"/>
      <c r="EJ379" s="745"/>
      <c r="EK379" s="745"/>
      <c r="EL379" s="745"/>
      <c r="EM379" s="745"/>
      <c r="EN379" s="745"/>
      <c r="EO379" s="745"/>
      <c r="EP379" s="745"/>
      <c r="EQ379" s="745"/>
      <c r="ER379" s="745"/>
      <c r="ES379" s="745"/>
      <c r="ET379" s="745"/>
      <c r="EU379" s="745"/>
      <c r="EV379" s="745"/>
      <c r="EW379" s="745"/>
      <c r="EX379" s="745"/>
      <c r="EY379" s="745"/>
      <c r="EZ379" s="745"/>
      <c r="FA379" s="745"/>
      <c r="FB379" s="745"/>
      <c r="FC379" s="745"/>
      <c r="FD379" s="745"/>
      <c r="FE379" s="745"/>
      <c r="FF379" s="745"/>
      <c r="FG379" s="745"/>
      <c r="FH379" s="745"/>
      <c r="FI379" s="745"/>
      <c r="FJ379" s="745"/>
      <c r="FK379" s="745"/>
      <c r="FL379" s="745"/>
      <c r="FM379" s="745"/>
      <c r="FN379" s="745"/>
      <c r="FO379" s="745"/>
      <c r="FP379" s="745"/>
      <c r="FQ379" s="745"/>
      <c r="FR379" s="745"/>
      <c r="FS379" s="745"/>
      <c r="FT379" s="745"/>
      <c r="FU379" s="745"/>
      <c r="FV379" s="745"/>
      <c r="FW379" s="745"/>
      <c r="FX379" s="745"/>
      <c r="FY379" s="745"/>
      <c r="FZ379" s="745"/>
      <c r="GA379" s="745"/>
      <c r="GB379" s="745"/>
      <c r="GC379" s="745"/>
      <c r="GD379" s="745"/>
      <c r="GE379" s="745"/>
      <c r="GF379" s="745"/>
      <c r="GG379" s="745"/>
      <c r="GH379" s="745"/>
      <c r="GI379" s="745"/>
      <c r="GJ379" s="745"/>
      <c r="GK379" s="745"/>
      <c r="GL379" s="745"/>
      <c r="GM379" s="745"/>
      <c r="GN379" s="745"/>
      <c r="GO379" s="745"/>
      <c r="GP379" s="745"/>
      <c r="GQ379" s="745"/>
      <c r="GR379" s="745"/>
      <c r="GS379" s="745"/>
      <c r="GT379" s="745"/>
      <c r="GU379" s="745"/>
      <c r="GV379" s="745"/>
      <c r="GW379" s="745"/>
      <c r="GX379" s="745"/>
      <c r="GY379" s="745"/>
      <c r="GZ379" s="745"/>
      <c r="HA379" s="745"/>
      <c r="HB379" s="745"/>
      <c r="HC379" s="745"/>
      <c r="HD379" s="745"/>
      <c r="HE379" s="745"/>
      <c r="HF379" s="745"/>
      <c r="HG379" s="745"/>
      <c r="HH379" s="745"/>
      <c r="HI379" s="745"/>
      <c r="HJ379" s="745"/>
      <c r="HK379" s="745"/>
      <c r="HL379" s="745"/>
      <c r="HM379" s="745"/>
      <c r="HN379" s="745"/>
      <c r="HO379" s="745"/>
      <c r="HP379" s="745"/>
      <c r="HQ379" s="745"/>
      <c r="HR379" s="745"/>
      <c r="HS379" s="745"/>
      <c r="HT379" s="745"/>
      <c r="HU379" s="745"/>
      <c r="HV379" s="745"/>
      <c r="HW379" s="745"/>
      <c r="HX379" s="745"/>
      <c r="HY379" s="745"/>
      <c r="HZ379" s="745"/>
      <c r="IA379" s="745"/>
      <c r="IB379" s="745"/>
      <c r="IC379" s="745"/>
      <c r="ID379" s="745"/>
      <c r="IE379" s="745"/>
      <c r="IF379" s="745"/>
      <c r="IG379" s="745"/>
      <c r="IH379" s="745"/>
      <c r="II379" s="745"/>
      <c r="IJ379" s="745"/>
      <c r="IK379" s="745"/>
      <c r="IL379" s="745"/>
      <c r="IM379" s="745"/>
      <c r="IN379" s="745"/>
    </row>
    <row r="380" spans="1:248" ht="12.75">
      <c r="A380" s="758"/>
      <c r="B380" s="758"/>
      <c r="C380" s="758"/>
      <c r="D380" s="758"/>
      <c r="E380" s="750"/>
      <c r="F380" s="758"/>
      <c r="G380" s="758"/>
      <c r="H380" s="758"/>
      <c r="I380" s="750"/>
      <c r="J380" s="758"/>
      <c r="K380" s="758"/>
      <c r="L380" s="750"/>
      <c r="M380" s="758"/>
      <c r="N380" s="758"/>
      <c r="O380" s="750"/>
      <c r="P380" s="750"/>
      <c r="Q380" s="750"/>
      <c r="R380" s="750"/>
      <c r="S380" s="750"/>
      <c r="T380" s="750"/>
      <c r="U380" s="757"/>
      <c r="V380" s="753"/>
      <c r="W380" s="745"/>
      <c r="X380" s="745"/>
      <c r="Y380" s="753"/>
      <c r="Z380" s="745"/>
      <c r="AA380" s="745"/>
      <c r="AB380" s="745"/>
      <c r="AC380" s="745"/>
      <c r="AD380" s="745"/>
      <c r="AE380" s="745"/>
      <c r="AF380" s="745"/>
      <c r="AG380" s="745"/>
      <c r="AH380" s="745"/>
      <c r="AI380" s="745"/>
      <c r="AJ380" s="745"/>
      <c r="AK380" s="745"/>
      <c r="AL380" s="745"/>
      <c r="AM380" s="745"/>
      <c r="AN380" s="745"/>
      <c r="AO380" s="745"/>
      <c r="AP380" s="745"/>
      <c r="AQ380" s="745"/>
      <c r="AR380" s="745"/>
      <c r="AS380" s="745"/>
      <c r="AT380" s="745"/>
      <c r="AU380" s="745"/>
      <c r="AV380" s="745"/>
      <c r="AW380" s="745"/>
      <c r="AX380" s="745"/>
      <c r="AY380" s="745"/>
      <c r="AZ380" s="745"/>
      <c r="BA380" s="745"/>
      <c r="BB380" s="745"/>
      <c r="BC380" s="745"/>
      <c r="BD380" s="745"/>
      <c r="BE380" s="745"/>
      <c r="BF380" s="745"/>
      <c r="BG380" s="745"/>
      <c r="BH380" s="745"/>
      <c r="BI380" s="745"/>
      <c r="BJ380" s="745"/>
      <c r="BK380" s="745"/>
      <c r="BL380" s="745"/>
      <c r="BM380" s="745"/>
      <c r="BN380" s="745"/>
      <c r="BO380" s="745"/>
      <c r="BP380" s="745"/>
      <c r="BQ380" s="745"/>
      <c r="BR380" s="745"/>
      <c r="BS380" s="745"/>
      <c r="BT380" s="745"/>
      <c r="BU380" s="745"/>
      <c r="BV380" s="745"/>
      <c r="BW380" s="745"/>
      <c r="BX380" s="745"/>
      <c r="BY380" s="745"/>
      <c r="BZ380" s="745"/>
      <c r="CA380" s="745"/>
      <c r="CB380" s="745"/>
      <c r="CC380" s="745"/>
      <c r="CD380" s="745"/>
      <c r="CE380" s="745"/>
      <c r="CF380" s="745"/>
      <c r="CG380" s="745"/>
      <c r="CH380" s="745"/>
      <c r="CI380" s="745"/>
      <c r="CJ380" s="745"/>
      <c r="CK380" s="745"/>
      <c r="CL380" s="745"/>
      <c r="CM380" s="745"/>
      <c r="CN380" s="745"/>
      <c r="CO380" s="745"/>
      <c r="CP380" s="745"/>
      <c r="CQ380" s="745"/>
      <c r="CR380" s="745"/>
      <c r="CS380" s="745"/>
      <c r="CT380" s="745"/>
      <c r="CU380" s="745"/>
      <c r="CV380" s="745"/>
      <c r="CW380" s="745"/>
      <c r="CX380" s="745"/>
      <c r="CY380" s="745"/>
      <c r="CZ380" s="745"/>
      <c r="DA380" s="745"/>
      <c r="DB380" s="745"/>
      <c r="DC380" s="745"/>
      <c r="DD380" s="745"/>
      <c r="DE380" s="745"/>
      <c r="DF380" s="745"/>
      <c r="DG380" s="745"/>
      <c r="DH380" s="745"/>
      <c r="DI380" s="745"/>
      <c r="DJ380" s="745"/>
      <c r="DK380" s="745"/>
      <c r="DL380" s="745"/>
      <c r="DM380" s="745"/>
      <c r="DN380" s="745"/>
      <c r="DO380" s="745"/>
      <c r="DP380" s="745"/>
      <c r="DQ380" s="745"/>
      <c r="DR380" s="745"/>
      <c r="DS380" s="745"/>
      <c r="DT380" s="745"/>
      <c r="DU380" s="745"/>
      <c r="DV380" s="745"/>
      <c r="DW380" s="745"/>
      <c r="DX380" s="745"/>
      <c r="DY380" s="745"/>
      <c r="DZ380" s="745"/>
      <c r="EA380" s="745"/>
      <c r="EB380" s="745"/>
      <c r="EC380" s="745"/>
      <c r="ED380" s="745"/>
      <c r="EE380" s="745"/>
      <c r="EF380" s="745"/>
      <c r="EG380" s="745"/>
      <c r="EH380" s="745"/>
      <c r="EI380" s="745"/>
      <c r="EJ380" s="745"/>
      <c r="EK380" s="745"/>
      <c r="EL380" s="745"/>
      <c r="EM380" s="745"/>
      <c r="EN380" s="745"/>
      <c r="EO380" s="745"/>
      <c r="EP380" s="745"/>
      <c r="EQ380" s="745"/>
      <c r="ER380" s="745"/>
      <c r="ES380" s="745"/>
      <c r="ET380" s="745"/>
      <c r="EU380" s="745"/>
      <c r="EV380" s="745"/>
      <c r="EW380" s="745"/>
      <c r="EX380" s="745"/>
      <c r="EY380" s="745"/>
      <c r="EZ380" s="745"/>
      <c r="FA380" s="745"/>
      <c r="FB380" s="745"/>
      <c r="FC380" s="745"/>
      <c r="FD380" s="745"/>
      <c r="FE380" s="745"/>
      <c r="FF380" s="745"/>
      <c r="FG380" s="745"/>
      <c r="FH380" s="745"/>
      <c r="FI380" s="745"/>
      <c r="FJ380" s="745"/>
      <c r="FK380" s="745"/>
      <c r="FL380" s="745"/>
      <c r="FM380" s="745"/>
      <c r="FN380" s="745"/>
      <c r="FO380" s="745"/>
      <c r="FP380" s="745"/>
      <c r="FQ380" s="745"/>
      <c r="FR380" s="745"/>
      <c r="FS380" s="745"/>
      <c r="FT380" s="745"/>
      <c r="FU380" s="745"/>
      <c r="FV380" s="745"/>
      <c r="FW380" s="745"/>
      <c r="FX380" s="745"/>
      <c r="FY380" s="745"/>
      <c r="FZ380" s="745"/>
      <c r="GA380" s="745"/>
      <c r="GB380" s="745"/>
      <c r="GC380" s="745"/>
      <c r="GD380" s="745"/>
      <c r="GE380" s="745"/>
      <c r="GF380" s="745"/>
      <c r="GG380" s="745"/>
      <c r="GH380" s="745"/>
      <c r="GI380" s="745"/>
      <c r="GJ380" s="745"/>
      <c r="GK380" s="745"/>
      <c r="GL380" s="745"/>
      <c r="GM380" s="745"/>
      <c r="GN380" s="745"/>
      <c r="GO380" s="745"/>
      <c r="GP380" s="745"/>
      <c r="GQ380" s="745"/>
      <c r="GR380" s="745"/>
      <c r="GS380" s="745"/>
      <c r="GT380" s="745"/>
      <c r="GU380" s="745"/>
      <c r="GV380" s="745"/>
      <c r="GW380" s="745"/>
      <c r="GX380" s="745"/>
      <c r="GY380" s="745"/>
      <c r="GZ380" s="745"/>
      <c r="HA380" s="745"/>
      <c r="HB380" s="745"/>
      <c r="HC380" s="745"/>
      <c r="HD380" s="745"/>
      <c r="HE380" s="745"/>
      <c r="HF380" s="745"/>
      <c r="HG380" s="745"/>
      <c r="HH380" s="745"/>
      <c r="HI380" s="745"/>
      <c r="HJ380" s="745"/>
      <c r="HK380" s="745"/>
      <c r="HL380" s="745"/>
      <c r="HM380" s="745"/>
      <c r="HN380" s="745"/>
      <c r="HO380" s="745"/>
      <c r="HP380" s="745"/>
      <c r="HQ380" s="745"/>
      <c r="HR380" s="745"/>
      <c r="HS380" s="745"/>
      <c r="HT380" s="745"/>
      <c r="HU380" s="745"/>
      <c r="HV380" s="745"/>
      <c r="HW380" s="745"/>
      <c r="HX380" s="745"/>
      <c r="HY380" s="745"/>
      <c r="HZ380" s="745"/>
      <c r="IA380" s="745"/>
      <c r="IB380" s="745"/>
      <c r="IC380" s="745"/>
      <c r="ID380" s="745"/>
      <c r="IE380" s="745"/>
      <c r="IF380" s="745"/>
      <c r="IG380" s="745"/>
      <c r="IH380" s="745"/>
      <c r="II380" s="745"/>
      <c r="IJ380" s="745"/>
      <c r="IK380" s="745"/>
      <c r="IL380" s="745"/>
      <c r="IM380" s="745"/>
      <c r="IN380" s="745"/>
    </row>
    <row r="381" spans="1:248" ht="12.75">
      <c r="A381" s="758"/>
      <c r="B381" s="758"/>
      <c r="C381" s="758"/>
      <c r="D381" s="758"/>
      <c r="E381" s="750"/>
      <c r="F381" s="758"/>
      <c r="G381" s="758"/>
      <c r="H381" s="758"/>
      <c r="I381" s="750"/>
      <c r="J381" s="758"/>
      <c r="K381" s="758"/>
      <c r="L381" s="750"/>
      <c r="M381" s="758"/>
      <c r="N381" s="758"/>
      <c r="O381" s="750"/>
      <c r="P381" s="750"/>
      <c r="Q381" s="750"/>
      <c r="R381" s="750"/>
      <c r="S381" s="750"/>
      <c r="T381" s="750"/>
      <c r="U381" s="757"/>
      <c r="V381" s="753"/>
      <c r="W381" s="745"/>
      <c r="X381" s="745"/>
      <c r="Y381" s="753"/>
      <c r="Z381" s="745"/>
      <c r="AA381" s="745"/>
      <c r="AB381" s="745"/>
      <c r="AC381" s="745"/>
      <c r="AD381" s="745"/>
      <c r="AE381" s="745"/>
      <c r="AF381" s="745"/>
      <c r="AG381" s="745"/>
      <c r="AH381" s="745"/>
      <c r="AI381" s="745"/>
      <c r="AJ381" s="745"/>
      <c r="AK381" s="745"/>
      <c r="AL381" s="745"/>
      <c r="AM381" s="745"/>
      <c r="AN381" s="745"/>
      <c r="AO381" s="745"/>
      <c r="AP381" s="745"/>
      <c r="AQ381" s="745"/>
      <c r="AR381" s="745"/>
      <c r="AS381" s="745"/>
      <c r="AT381" s="745"/>
      <c r="AU381" s="745"/>
      <c r="AV381" s="745"/>
      <c r="AW381" s="745"/>
      <c r="AX381" s="745"/>
      <c r="AY381" s="745"/>
      <c r="AZ381" s="745"/>
      <c r="BA381" s="745"/>
      <c r="BB381" s="745"/>
      <c r="BC381" s="745"/>
      <c r="BD381" s="745"/>
      <c r="BE381" s="745"/>
      <c r="BF381" s="745"/>
      <c r="BG381" s="745"/>
      <c r="BH381" s="745"/>
      <c r="BI381" s="745"/>
      <c r="BJ381" s="745"/>
      <c r="BK381" s="745"/>
      <c r="BL381" s="745"/>
      <c r="BM381" s="745"/>
      <c r="BN381" s="745"/>
      <c r="BO381" s="745"/>
      <c r="BP381" s="745"/>
      <c r="BQ381" s="745"/>
      <c r="BR381" s="745"/>
      <c r="BS381" s="745"/>
      <c r="BT381" s="745"/>
      <c r="BU381" s="745"/>
      <c r="BV381" s="745"/>
      <c r="BW381" s="745"/>
      <c r="BX381" s="745"/>
      <c r="BY381" s="745"/>
      <c r="BZ381" s="745"/>
      <c r="CA381" s="745"/>
      <c r="CB381" s="745"/>
      <c r="CC381" s="745"/>
      <c r="CD381" s="745"/>
      <c r="CE381" s="745"/>
      <c r="CF381" s="745"/>
      <c r="CG381" s="745"/>
      <c r="CH381" s="745"/>
      <c r="CI381" s="745"/>
      <c r="CJ381" s="745"/>
      <c r="CK381" s="745"/>
      <c r="CL381" s="745"/>
      <c r="CM381" s="745"/>
      <c r="CN381" s="745"/>
      <c r="CO381" s="745"/>
      <c r="CP381" s="745"/>
      <c r="CQ381" s="745"/>
      <c r="CR381" s="745"/>
      <c r="CS381" s="745"/>
      <c r="CT381" s="745"/>
      <c r="CU381" s="745"/>
      <c r="CV381" s="745"/>
      <c r="CW381" s="745"/>
      <c r="CX381" s="745"/>
      <c r="CY381" s="745"/>
      <c r="CZ381" s="745"/>
      <c r="DA381" s="745"/>
      <c r="DB381" s="745"/>
      <c r="DC381" s="745"/>
      <c r="DD381" s="745"/>
      <c r="DE381" s="745"/>
      <c r="DF381" s="745"/>
      <c r="DG381" s="745"/>
      <c r="DH381" s="745"/>
      <c r="DI381" s="745"/>
      <c r="DJ381" s="745"/>
      <c r="DK381" s="745"/>
      <c r="DL381" s="745"/>
      <c r="DM381" s="745"/>
      <c r="DN381" s="745"/>
      <c r="DO381" s="745"/>
      <c r="DP381" s="745"/>
      <c r="DQ381" s="745"/>
      <c r="DR381" s="745"/>
      <c r="DS381" s="745"/>
      <c r="DT381" s="745"/>
      <c r="DU381" s="745"/>
      <c r="DV381" s="745"/>
      <c r="DW381" s="745"/>
      <c r="DX381" s="745"/>
      <c r="DY381" s="745"/>
      <c r="DZ381" s="745"/>
      <c r="EA381" s="745"/>
      <c r="EB381" s="745"/>
      <c r="EC381" s="745"/>
      <c r="ED381" s="745"/>
      <c r="EE381" s="745"/>
      <c r="EF381" s="745"/>
      <c r="EG381" s="745"/>
      <c r="EH381" s="745"/>
      <c r="EI381" s="745"/>
      <c r="EJ381" s="745"/>
      <c r="EK381" s="745"/>
      <c r="EL381" s="745"/>
      <c r="EM381" s="745"/>
      <c r="EN381" s="745"/>
      <c r="EO381" s="745"/>
      <c r="EP381" s="745"/>
      <c r="EQ381" s="745"/>
      <c r="ER381" s="745"/>
      <c r="ES381" s="745"/>
      <c r="ET381" s="745"/>
      <c r="EU381" s="745"/>
      <c r="EV381" s="745"/>
      <c r="EW381" s="745"/>
      <c r="EX381" s="745"/>
      <c r="EY381" s="745"/>
      <c r="EZ381" s="745"/>
      <c r="FA381" s="745"/>
      <c r="FB381" s="745"/>
      <c r="FC381" s="745"/>
      <c r="FD381" s="745"/>
      <c r="FE381" s="745"/>
      <c r="FF381" s="745"/>
      <c r="FG381" s="745"/>
      <c r="FH381" s="745"/>
      <c r="FI381" s="745"/>
      <c r="FJ381" s="745"/>
      <c r="FK381" s="745"/>
      <c r="FL381" s="745"/>
      <c r="FM381" s="745"/>
      <c r="FN381" s="745"/>
      <c r="FO381" s="745"/>
      <c r="FP381" s="745"/>
      <c r="FQ381" s="745"/>
      <c r="FR381" s="745"/>
      <c r="FS381" s="745"/>
      <c r="FT381" s="745"/>
      <c r="FU381" s="745"/>
      <c r="FV381" s="745"/>
      <c r="FW381" s="745"/>
      <c r="FX381" s="745"/>
      <c r="FY381" s="745"/>
      <c r="FZ381" s="745"/>
      <c r="GA381" s="745"/>
      <c r="GB381" s="745"/>
      <c r="GC381" s="745"/>
      <c r="GD381" s="745"/>
      <c r="GE381" s="745"/>
      <c r="GF381" s="745"/>
      <c r="GG381" s="745"/>
      <c r="GH381" s="745"/>
      <c r="GI381" s="745"/>
      <c r="GJ381" s="745"/>
      <c r="GK381" s="745"/>
      <c r="GL381" s="745"/>
      <c r="GM381" s="745"/>
      <c r="GN381" s="745"/>
      <c r="GO381" s="745"/>
      <c r="GP381" s="745"/>
      <c r="GQ381" s="745"/>
      <c r="GR381" s="745"/>
      <c r="GS381" s="745"/>
      <c r="GT381" s="745"/>
      <c r="GU381" s="745"/>
      <c r="GV381" s="745"/>
      <c r="GW381" s="745"/>
      <c r="GX381" s="745"/>
      <c r="GY381" s="745"/>
      <c r="GZ381" s="745"/>
      <c r="HA381" s="745"/>
      <c r="HB381" s="745"/>
      <c r="HC381" s="745"/>
      <c r="HD381" s="745"/>
      <c r="HE381" s="745"/>
      <c r="HF381" s="745"/>
      <c r="HG381" s="745"/>
      <c r="HH381" s="745"/>
      <c r="HI381" s="745"/>
      <c r="HJ381" s="745"/>
      <c r="HK381" s="745"/>
      <c r="HL381" s="745"/>
      <c r="HM381" s="745"/>
      <c r="HN381" s="745"/>
      <c r="HO381" s="745"/>
      <c r="HP381" s="745"/>
      <c r="HQ381" s="745"/>
      <c r="HR381" s="745"/>
      <c r="HS381" s="745"/>
      <c r="HT381" s="745"/>
      <c r="HU381" s="745"/>
      <c r="HV381" s="745"/>
      <c r="HW381" s="745"/>
      <c r="HX381" s="745"/>
      <c r="HY381" s="745"/>
      <c r="HZ381" s="745"/>
      <c r="IA381" s="745"/>
      <c r="IB381" s="745"/>
      <c r="IC381" s="745"/>
      <c r="ID381" s="745"/>
      <c r="IE381" s="745"/>
      <c r="IF381" s="745"/>
      <c r="IG381" s="745"/>
      <c r="IH381" s="745"/>
      <c r="II381" s="745"/>
      <c r="IJ381" s="745"/>
      <c r="IK381" s="745"/>
      <c r="IL381" s="745"/>
      <c r="IM381" s="745"/>
      <c r="IN381" s="745"/>
    </row>
    <row r="382" spans="1:248" ht="12.75">
      <c r="A382" s="758"/>
      <c r="B382" s="758"/>
      <c r="C382" s="758"/>
      <c r="D382" s="758"/>
      <c r="E382" s="750"/>
      <c r="F382" s="758"/>
      <c r="G382" s="758"/>
      <c r="H382" s="758"/>
      <c r="I382" s="750"/>
      <c r="J382" s="758"/>
      <c r="K382" s="758"/>
      <c r="L382" s="750"/>
      <c r="M382" s="758"/>
      <c r="N382" s="758"/>
      <c r="O382" s="750"/>
      <c r="P382" s="750"/>
      <c r="Q382" s="750"/>
      <c r="R382" s="750"/>
      <c r="S382" s="750"/>
      <c r="T382" s="750"/>
      <c r="U382" s="757"/>
      <c r="V382" s="753"/>
      <c r="W382" s="745"/>
      <c r="X382" s="745"/>
      <c r="Y382" s="753"/>
      <c r="Z382" s="745"/>
      <c r="AA382" s="745"/>
      <c r="AB382" s="745"/>
      <c r="AC382" s="745"/>
      <c r="AD382" s="745"/>
      <c r="AE382" s="745"/>
      <c r="AF382" s="745"/>
      <c r="AG382" s="745"/>
      <c r="AH382" s="745"/>
      <c r="AI382" s="745"/>
      <c r="AJ382" s="745"/>
      <c r="AK382" s="745"/>
      <c r="AL382" s="745"/>
      <c r="AM382" s="745"/>
      <c r="AN382" s="745"/>
      <c r="AO382" s="745"/>
      <c r="AP382" s="745"/>
      <c r="AQ382" s="745"/>
      <c r="AR382" s="745"/>
      <c r="AS382" s="745"/>
      <c r="AT382" s="745"/>
      <c r="AU382" s="745"/>
      <c r="AV382" s="745"/>
      <c r="AW382" s="745"/>
      <c r="AX382" s="745"/>
      <c r="AY382" s="745"/>
      <c r="AZ382" s="745"/>
      <c r="BA382" s="745"/>
      <c r="BB382" s="745"/>
      <c r="BC382" s="745"/>
      <c r="BD382" s="745"/>
      <c r="BE382" s="745"/>
      <c r="BF382" s="745"/>
      <c r="BG382" s="745"/>
      <c r="BH382" s="745"/>
      <c r="BI382" s="745"/>
      <c r="BJ382" s="745"/>
      <c r="BK382" s="745"/>
      <c r="BL382" s="745"/>
      <c r="BM382" s="745"/>
      <c r="BN382" s="745"/>
      <c r="BO382" s="745"/>
      <c r="BP382" s="745"/>
      <c r="BQ382" s="745"/>
      <c r="BR382" s="745"/>
      <c r="BS382" s="745"/>
      <c r="BT382" s="745"/>
      <c r="BU382" s="745"/>
      <c r="BV382" s="745"/>
      <c r="BW382" s="745"/>
      <c r="BX382" s="745"/>
      <c r="BY382" s="745"/>
      <c r="BZ382" s="745"/>
      <c r="CA382" s="745"/>
      <c r="CB382" s="745"/>
      <c r="CC382" s="745"/>
      <c r="CD382" s="745"/>
      <c r="CE382" s="745"/>
      <c r="CF382" s="745"/>
      <c r="CG382" s="745"/>
      <c r="CH382" s="745"/>
      <c r="CI382" s="745"/>
      <c r="CJ382" s="745"/>
      <c r="CK382" s="745"/>
      <c r="CL382" s="745"/>
      <c r="CM382" s="745"/>
      <c r="CN382" s="745"/>
      <c r="CO382" s="745"/>
      <c r="CP382" s="745"/>
      <c r="CQ382" s="745"/>
      <c r="CR382" s="745"/>
      <c r="CS382" s="745"/>
      <c r="CT382" s="745"/>
      <c r="CU382" s="745"/>
      <c r="CV382" s="745"/>
      <c r="CW382" s="745"/>
      <c r="CX382" s="745"/>
      <c r="CY382" s="745"/>
      <c r="CZ382" s="745"/>
      <c r="DA382" s="745"/>
      <c r="DB382" s="745"/>
      <c r="DC382" s="745"/>
      <c r="DD382" s="745"/>
      <c r="DE382" s="745"/>
      <c r="DF382" s="745"/>
      <c r="DG382" s="745"/>
      <c r="DH382" s="745"/>
      <c r="DI382" s="745"/>
      <c r="DJ382" s="745"/>
      <c r="DK382" s="745"/>
      <c r="DL382" s="745"/>
      <c r="DM382" s="745"/>
      <c r="DN382" s="745"/>
      <c r="DO382" s="745"/>
      <c r="DP382" s="745"/>
      <c r="DQ382" s="745"/>
      <c r="DR382" s="745"/>
      <c r="DS382" s="745"/>
      <c r="DT382" s="745"/>
      <c r="DU382" s="745"/>
      <c r="DV382" s="745"/>
      <c r="DW382" s="745"/>
      <c r="DX382" s="745"/>
      <c r="DY382" s="745"/>
      <c r="DZ382" s="745"/>
      <c r="EA382" s="745"/>
      <c r="EB382" s="745"/>
      <c r="EC382" s="745"/>
      <c r="ED382" s="745"/>
      <c r="EE382" s="745"/>
      <c r="EF382" s="745"/>
      <c r="EG382" s="745"/>
      <c r="EH382" s="745"/>
      <c r="EI382" s="745"/>
      <c r="EJ382" s="745"/>
      <c r="EK382" s="745"/>
      <c r="EL382" s="745"/>
      <c r="EM382" s="745"/>
      <c r="EN382" s="745"/>
      <c r="EO382" s="745"/>
      <c r="EP382" s="745"/>
      <c r="EQ382" s="745"/>
      <c r="ER382" s="745"/>
      <c r="ES382" s="745"/>
      <c r="ET382" s="745"/>
      <c r="EU382" s="745"/>
      <c r="EV382" s="745"/>
      <c r="EW382" s="745"/>
      <c r="EX382" s="745"/>
      <c r="EY382" s="745"/>
      <c r="EZ382" s="745"/>
      <c r="FA382" s="745"/>
      <c r="FB382" s="745"/>
      <c r="FC382" s="745"/>
      <c r="FD382" s="745"/>
      <c r="FE382" s="745"/>
      <c r="FF382" s="745"/>
      <c r="FG382" s="745"/>
      <c r="FH382" s="745"/>
      <c r="FI382" s="745"/>
      <c r="FJ382" s="745"/>
      <c r="FK382" s="745"/>
      <c r="FL382" s="745"/>
      <c r="FM382" s="745"/>
      <c r="FN382" s="745"/>
      <c r="FO382" s="745"/>
      <c r="FP382" s="745"/>
      <c r="FQ382" s="745"/>
      <c r="FR382" s="745"/>
      <c r="FS382" s="745"/>
      <c r="FT382" s="745"/>
      <c r="FU382" s="745"/>
      <c r="FV382" s="745"/>
      <c r="FW382" s="745"/>
      <c r="FX382" s="745"/>
      <c r="FY382" s="745"/>
      <c r="FZ382" s="745"/>
      <c r="GA382" s="745"/>
      <c r="GB382" s="745"/>
      <c r="GC382" s="745"/>
      <c r="GD382" s="745"/>
      <c r="GE382" s="745"/>
      <c r="GF382" s="745"/>
      <c r="GG382" s="745"/>
      <c r="GH382" s="745"/>
      <c r="GI382" s="745"/>
      <c r="GJ382" s="745"/>
      <c r="GK382" s="745"/>
      <c r="GL382" s="745"/>
      <c r="GM382" s="745"/>
      <c r="GN382" s="745"/>
      <c r="GO382" s="745"/>
      <c r="GP382" s="745"/>
      <c r="GQ382" s="745"/>
      <c r="GR382" s="745"/>
      <c r="GS382" s="745"/>
      <c r="GT382" s="745"/>
      <c r="GU382" s="745"/>
      <c r="GV382" s="745"/>
      <c r="GW382" s="745"/>
      <c r="GX382" s="745"/>
      <c r="GY382" s="745"/>
      <c r="GZ382" s="745"/>
      <c r="HA382" s="745"/>
      <c r="HB382" s="745"/>
      <c r="HC382" s="745"/>
      <c r="HD382" s="745"/>
      <c r="HE382" s="745"/>
      <c r="HF382" s="745"/>
      <c r="HG382" s="745"/>
      <c r="HH382" s="745"/>
      <c r="HI382" s="745"/>
      <c r="HJ382" s="745"/>
      <c r="HK382" s="745"/>
      <c r="HL382" s="745"/>
      <c r="HM382" s="745"/>
      <c r="HN382" s="745"/>
      <c r="HO382" s="745"/>
      <c r="HP382" s="745"/>
      <c r="HQ382" s="745"/>
      <c r="HR382" s="745"/>
      <c r="HS382" s="745"/>
      <c r="HT382" s="745"/>
      <c r="HU382" s="745"/>
      <c r="HV382" s="745"/>
      <c r="HW382" s="745"/>
      <c r="HX382" s="745"/>
      <c r="HY382" s="745"/>
      <c r="HZ382" s="745"/>
      <c r="IA382" s="745"/>
      <c r="IB382" s="745"/>
      <c r="IC382" s="745"/>
      <c r="ID382" s="745"/>
      <c r="IE382" s="745"/>
      <c r="IF382" s="745"/>
      <c r="IG382" s="745"/>
      <c r="IH382" s="745"/>
      <c r="II382" s="745"/>
      <c r="IJ382" s="745"/>
      <c r="IK382" s="745"/>
      <c r="IL382" s="745"/>
      <c r="IM382" s="745"/>
      <c r="IN382" s="745"/>
    </row>
    <row r="383" spans="1:248" ht="12.75">
      <c r="A383" s="758"/>
      <c r="B383" s="758"/>
      <c r="C383" s="758"/>
      <c r="D383" s="758"/>
      <c r="E383" s="750"/>
      <c r="F383" s="758"/>
      <c r="G383" s="758"/>
      <c r="H383" s="758"/>
      <c r="I383" s="750"/>
      <c r="J383" s="758"/>
      <c r="K383" s="758"/>
      <c r="L383" s="750"/>
      <c r="M383" s="758"/>
      <c r="N383" s="758"/>
      <c r="O383" s="750"/>
      <c r="P383" s="750"/>
      <c r="Q383" s="750"/>
      <c r="R383" s="750"/>
      <c r="S383" s="750"/>
      <c r="T383" s="750"/>
      <c r="U383" s="757"/>
      <c r="V383" s="753"/>
      <c r="W383" s="745"/>
      <c r="X383" s="745"/>
      <c r="Y383" s="753"/>
      <c r="Z383" s="745"/>
      <c r="AA383" s="745"/>
      <c r="AB383" s="745"/>
      <c r="AC383" s="745"/>
      <c r="AD383" s="745"/>
      <c r="AE383" s="745"/>
      <c r="AF383" s="745"/>
      <c r="AG383" s="745"/>
      <c r="AH383" s="745"/>
      <c r="AI383" s="745"/>
      <c r="AJ383" s="745"/>
      <c r="AK383" s="745"/>
      <c r="AL383" s="745"/>
      <c r="AM383" s="745"/>
      <c r="AN383" s="745"/>
      <c r="AO383" s="745"/>
      <c r="AP383" s="745"/>
      <c r="AQ383" s="745"/>
      <c r="AR383" s="745"/>
      <c r="AS383" s="745"/>
      <c r="AT383" s="745"/>
      <c r="AU383" s="745"/>
      <c r="AV383" s="745"/>
      <c r="AW383" s="745"/>
      <c r="AX383" s="745"/>
      <c r="AY383" s="745"/>
      <c r="AZ383" s="745"/>
      <c r="BA383" s="745"/>
      <c r="BB383" s="745"/>
      <c r="BC383" s="745"/>
      <c r="BD383" s="745"/>
      <c r="BE383" s="745"/>
      <c r="BF383" s="745"/>
      <c r="BG383" s="745"/>
      <c r="BH383" s="745"/>
      <c r="BI383" s="745"/>
      <c r="BJ383" s="745"/>
      <c r="BK383" s="745"/>
      <c r="BL383" s="745"/>
      <c r="BM383" s="745"/>
      <c r="BN383" s="745"/>
      <c r="BO383" s="745"/>
      <c r="BP383" s="745"/>
      <c r="BQ383" s="745"/>
      <c r="BR383" s="745"/>
      <c r="BS383" s="745"/>
      <c r="BT383" s="745"/>
      <c r="BU383" s="745"/>
      <c r="BV383" s="745"/>
      <c r="BW383" s="745"/>
      <c r="BX383" s="745"/>
      <c r="BY383" s="745"/>
      <c r="BZ383" s="745"/>
      <c r="CA383" s="745"/>
      <c r="CB383" s="745"/>
      <c r="CC383" s="745"/>
      <c r="CD383" s="745"/>
      <c r="CE383" s="745"/>
      <c r="CF383" s="745"/>
      <c r="CG383" s="745"/>
      <c r="CH383" s="745"/>
      <c r="CI383" s="745"/>
      <c r="CJ383" s="745"/>
      <c r="CK383" s="745"/>
      <c r="CL383" s="745"/>
      <c r="CM383" s="745"/>
      <c r="CN383" s="745"/>
      <c r="CO383" s="745"/>
      <c r="CP383" s="745"/>
      <c r="CQ383" s="745"/>
      <c r="CR383" s="745"/>
      <c r="CS383" s="745"/>
      <c r="CT383" s="745"/>
      <c r="CU383" s="745"/>
      <c r="CV383" s="745"/>
      <c r="CW383" s="745"/>
      <c r="CX383" s="745"/>
      <c r="CY383" s="745"/>
      <c r="CZ383" s="745"/>
      <c r="DA383" s="745"/>
      <c r="DB383" s="745"/>
      <c r="DC383" s="745"/>
      <c r="DD383" s="745"/>
      <c r="DE383" s="745"/>
      <c r="DF383" s="745"/>
      <c r="DG383" s="745"/>
      <c r="DH383" s="745"/>
      <c r="DI383" s="745"/>
      <c r="DJ383" s="745"/>
      <c r="DK383" s="745"/>
      <c r="DL383" s="745"/>
      <c r="DM383" s="745"/>
      <c r="DN383" s="745"/>
      <c r="DO383" s="745"/>
      <c r="DP383" s="745"/>
      <c r="DQ383" s="745"/>
      <c r="DR383" s="745"/>
      <c r="DS383" s="745"/>
      <c r="DT383" s="745"/>
      <c r="DU383" s="745"/>
      <c r="DV383" s="745"/>
      <c r="DW383" s="745"/>
      <c r="DX383" s="745"/>
      <c r="DY383" s="745"/>
      <c r="DZ383" s="745"/>
      <c r="EA383" s="745"/>
      <c r="EB383" s="745"/>
      <c r="EC383" s="745"/>
      <c r="ED383" s="745"/>
      <c r="EE383" s="745"/>
      <c r="EF383" s="745"/>
      <c r="EG383" s="745"/>
      <c r="EH383" s="745"/>
      <c r="EI383" s="745"/>
      <c r="EJ383" s="745"/>
      <c r="EK383" s="745"/>
      <c r="EL383" s="745"/>
      <c r="EM383" s="745"/>
      <c r="EN383" s="745"/>
      <c r="EO383" s="745"/>
      <c r="EP383" s="745"/>
      <c r="EQ383" s="745"/>
      <c r="ER383" s="745"/>
      <c r="ES383" s="745"/>
      <c r="ET383" s="745"/>
      <c r="EU383" s="745"/>
      <c r="EV383" s="745"/>
      <c r="EW383" s="745"/>
      <c r="EX383" s="745"/>
      <c r="EY383" s="745"/>
      <c r="EZ383" s="745"/>
      <c r="FA383" s="745"/>
      <c r="FB383" s="745"/>
      <c r="FC383" s="745"/>
      <c r="FD383" s="745"/>
      <c r="FE383" s="745"/>
      <c r="FF383" s="745"/>
      <c r="FG383" s="745"/>
      <c r="FH383" s="745"/>
      <c r="FI383" s="745"/>
      <c r="FJ383" s="745"/>
      <c r="FK383" s="745"/>
      <c r="FL383" s="745"/>
      <c r="FM383" s="745"/>
      <c r="FN383" s="745"/>
      <c r="FO383" s="745"/>
      <c r="FP383" s="745"/>
      <c r="FQ383" s="745"/>
      <c r="FR383" s="745"/>
      <c r="FS383" s="745"/>
      <c r="FT383" s="745"/>
      <c r="FU383" s="745"/>
      <c r="FV383" s="745"/>
      <c r="FW383" s="745"/>
      <c r="FX383" s="745"/>
      <c r="FY383" s="745"/>
      <c r="FZ383" s="745"/>
      <c r="GA383" s="745"/>
      <c r="GB383" s="745"/>
      <c r="GC383" s="745"/>
      <c r="GD383" s="745"/>
      <c r="GE383" s="745"/>
      <c r="GF383" s="745"/>
      <c r="GG383" s="745"/>
      <c r="GH383" s="745"/>
      <c r="GI383" s="745"/>
      <c r="GJ383" s="745"/>
      <c r="GK383" s="745"/>
      <c r="GL383" s="745"/>
      <c r="GM383" s="745"/>
      <c r="GN383" s="745"/>
      <c r="GO383" s="745"/>
      <c r="GP383" s="745"/>
      <c r="GQ383" s="745"/>
      <c r="GR383" s="745"/>
      <c r="GS383" s="745"/>
      <c r="GT383" s="745"/>
      <c r="GU383" s="745"/>
      <c r="GV383" s="745"/>
      <c r="GW383" s="745"/>
      <c r="GX383" s="745"/>
      <c r="GY383" s="745"/>
      <c r="GZ383" s="745"/>
      <c r="HA383" s="745"/>
      <c r="HB383" s="745"/>
      <c r="HC383" s="745"/>
      <c r="HD383" s="745"/>
      <c r="HE383" s="745"/>
      <c r="HF383" s="745"/>
      <c r="HG383" s="745"/>
      <c r="HH383" s="745"/>
      <c r="HI383" s="745"/>
      <c r="HJ383" s="745"/>
      <c r="HK383" s="745"/>
      <c r="HL383" s="745"/>
      <c r="HM383" s="745"/>
      <c r="HN383" s="745"/>
      <c r="HO383" s="745"/>
      <c r="HP383" s="745"/>
      <c r="HQ383" s="745"/>
      <c r="HR383" s="745"/>
      <c r="HS383" s="745"/>
      <c r="HT383" s="745"/>
      <c r="HU383" s="745"/>
      <c r="HV383" s="745"/>
      <c r="HW383" s="745"/>
      <c r="HX383" s="745"/>
      <c r="HY383" s="745"/>
      <c r="HZ383" s="745"/>
      <c r="IA383" s="745"/>
      <c r="IB383" s="745"/>
      <c r="IC383" s="745"/>
      <c r="ID383" s="745"/>
      <c r="IE383" s="745"/>
      <c r="IF383" s="745"/>
      <c r="IG383" s="745"/>
      <c r="IH383" s="745"/>
      <c r="II383" s="745"/>
      <c r="IJ383" s="745"/>
      <c r="IK383" s="745"/>
      <c r="IL383" s="745"/>
      <c r="IM383" s="745"/>
      <c r="IN383" s="745"/>
    </row>
    <row r="384" spans="1:248" ht="12.75">
      <c r="A384" s="758"/>
      <c r="B384" s="758"/>
      <c r="C384" s="758"/>
      <c r="D384" s="758"/>
      <c r="E384" s="750"/>
      <c r="F384" s="758"/>
      <c r="G384" s="758"/>
      <c r="H384" s="758"/>
      <c r="I384" s="750"/>
      <c r="J384" s="758"/>
      <c r="K384" s="758"/>
      <c r="L384" s="750"/>
      <c r="M384" s="758"/>
      <c r="N384" s="758"/>
      <c r="O384" s="750"/>
      <c r="P384" s="750"/>
      <c r="Q384" s="750"/>
      <c r="R384" s="750"/>
      <c r="S384" s="750"/>
      <c r="T384" s="750"/>
      <c r="U384" s="757"/>
      <c r="V384" s="753"/>
      <c r="W384" s="745"/>
      <c r="X384" s="745"/>
      <c r="Y384" s="753"/>
      <c r="Z384" s="745"/>
      <c r="AA384" s="745"/>
      <c r="AB384" s="745"/>
      <c r="AC384" s="745"/>
      <c r="AD384" s="745"/>
      <c r="AE384" s="745"/>
      <c r="AF384" s="745"/>
      <c r="AG384" s="745"/>
      <c r="AH384" s="745"/>
      <c r="AI384" s="745"/>
      <c r="AJ384" s="745"/>
      <c r="AK384" s="745"/>
      <c r="AL384" s="745"/>
      <c r="AM384" s="745"/>
      <c r="AN384" s="745"/>
      <c r="AO384" s="745"/>
      <c r="AP384" s="745"/>
      <c r="AQ384" s="745"/>
      <c r="AR384" s="745"/>
      <c r="AS384" s="745"/>
      <c r="AT384" s="745"/>
      <c r="AU384" s="745"/>
      <c r="AV384" s="745"/>
      <c r="AW384" s="745"/>
      <c r="AX384" s="745"/>
      <c r="AY384" s="745"/>
      <c r="AZ384" s="745"/>
      <c r="BA384" s="745"/>
      <c r="BB384" s="745"/>
      <c r="BC384" s="745"/>
      <c r="BD384" s="745"/>
      <c r="BE384" s="745"/>
      <c r="BF384" s="745"/>
      <c r="BG384" s="745"/>
      <c r="BH384" s="745"/>
      <c r="BI384" s="745"/>
      <c r="BJ384" s="745"/>
      <c r="BK384" s="745"/>
      <c r="BL384" s="745"/>
      <c r="BM384" s="745"/>
      <c r="BN384" s="745"/>
      <c r="BO384" s="745"/>
      <c r="BP384" s="745"/>
      <c r="BQ384" s="745"/>
      <c r="BR384" s="745"/>
      <c r="BS384" s="745"/>
      <c r="BT384" s="745"/>
      <c r="BU384" s="745"/>
      <c r="BV384" s="745"/>
      <c r="BW384" s="745"/>
      <c r="BX384" s="745"/>
      <c r="BY384" s="745"/>
      <c r="BZ384" s="745"/>
      <c r="CA384" s="745"/>
      <c r="CB384" s="745"/>
      <c r="CC384" s="745"/>
      <c r="CD384" s="745"/>
      <c r="CE384" s="745"/>
      <c r="CF384" s="745"/>
      <c r="CG384" s="745"/>
      <c r="CH384" s="745"/>
      <c r="CI384" s="745"/>
      <c r="CJ384" s="745"/>
      <c r="CK384" s="745"/>
      <c r="CL384" s="745"/>
      <c r="CM384" s="745"/>
      <c r="CN384" s="745"/>
      <c r="CO384" s="745"/>
      <c r="CP384" s="745"/>
      <c r="CQ384" s="745"/>
      <c r="CR384" s="745"/>
      <c r="CS384" s="745"/>
      <c r="CT384" s="745"/>
      <c r="CU384" s="745"/>
      <c r="CV384" s="745"/>
      <c r="CW384" s="745"/>
      <c r="CX384" s="745"/>
      <c r="CY384" s="745"/>
      <c r="CZ384" s="745"/>
      <c r="DA384" s="745"/>
      <c r="DB384" s="745"/>
      <c r="DC384" s="745"/>
      <c r="DD384" s="745"/>
      <c r="DE384" s="745"/>
      <c r="DF384" s="745"/>
      <c r="DG384" s="745"/>
      <c r="DH384" s="745"/>
      <c r="DI384" s="745"/>
      <c r="DJ384" s="745"/>
      <c r="DK384" s="745"/>
      <c r="DL384" s="745"/>
      <c r="DM384" s="745"/>
      <c r="DN384" s="745"/>
      <c r="DO384" s="745"/>
      <c r="DP384" s="745"/>
      <c r="DQ384" s="745"/>
      <c r="DR384" s="745"/>
      <c r="DS384" s="745"/>
      <c r="DT384" s="745"/>
      <c r="DU384" s="745"/>
      <c r="DV384" s="745"/>
      <c r="DW384" s="745"/>
      <c r="DX384" s="745"/>
      <c r="DY384" s="745"/>
      <c r="DZ384" s="745"/>
      <c r="EA384" s="745"/>
      <c r="EB384" s="745"/>
      <c r="EC384" s="745"/>
      <c r="ED384" s="745"/>
      <c r="EE384" s="745"/>
      <c r="EF384" s="745"/>
      <c r="EG384" s="745"/>
      <c r="EH384" s="745"/>
      <c r="EI384" s="745"/>
      <c r="EJ384" s="745"/>
      <c r="EK384" s="745"/>
      <c r="EL384" s="745"/>
      <c r="EM384" s="745"/>
      <c r="EN384" s="745"/>
      <c r="EO384" s="745"/>
      <c r="EP384" s="745"/>
      <c r="EQ384" s="745"/>
      <c r="ER384" s="745"/>
      <c r="ES384" s="745"/>
      <c r="ET384" s="745"/>
      <c r="EU384" s="745"/>
      <c r="EV384" s="745"/>
      <c r="EW384" s="745"/>
      <c r="EX384" s="745"/>
      <c r="EY384" s="745"/>
      <c r="EZ384" s="745"/>
      <c r="FA384" s="745"/>
      <c r="FB384" s="745"/>
      <c r="FC384" s="745"/>
      <c r="FD384" s="745"/>
      <c r="FE384" s="745"/>
      <c r="FF384" s="745"/>
      <c r="FG384" s="745"/>
      <c r="FH384" s="745"/>
      <c r="FI384" s="745"/>
      <c r="FJ384" s="745"/>
      <c r="FK384" s="745"/>
      <c r="FL384" s="745"/>
      <c r="FM384" s="745"/>
      <c r="FN384" s="745"/>
      <c r="FO384" s="745"/>
      <c r="FP384" s="745"/>
      <c r="FQ384" s="745"/>
      <c r="FR384" s="745"/>
      <c r="FS384" s="745"/>
      <c r="FT384" s="745"/>
      <c r="FU384" s="745"/>
      <c r="FV384" s="745"/>
      <c r="FW384" s="745"/>
      <c r="FX384" s="745"/>
      <c r="FY384" s="745"/>
      <c r="FZ384" s="745"/>
      <c r="GA384" s="745"/>
      <c r="GB384" s="745"/>
      <c r="GC384" s="745"/>
      <c r="GD384" s="745"/>
      <c r="GE384" s="745"/>
      <c r="GF384" s="745"/>
      <c r="GG384" s="745"/>
      <c r="GH384" s="745"/>
      <c r="GI384" s="745"/>
      <c r="GJ384" s="745"/>
      <c r="GK384" s="745"/>
      <c r="GL384" s="745"/>
      <c r="GM384" s="745"/>
      <c r="GN384" s="745"/>
      <c r="GO384" s="745"/>
      <c r="GP384" s="745"/>
      <c r="GQ384" s="745"/>
      <c r="GR384" s="745"/>
      <c r="GS384" s="745"/>
      <c r="GT384" s="745"/>
      <c r="GU384" s="745"/>
      <c r="GV384" s="745"/>
      <c r="GW384" s="745"/>
      <c r="GX384" s="745"/>
      <c r="GY384" s="745"/>
      <c r="GZ384" s="745"/>
      <c r="HA384" s="745"/>
      <c r="HB384" s="745"/>
      <c r="HC384" s="745"/>
      <c r="HD384" s="745"/>
      <c r="HE384" s="745"/>
      <c r="HF384" s="745"/>
      <c r="HG384" s="745"/>
      <c r="HH384" s="745"/>
      <c r="HI384" s="745"/>
      <c r="HJ384" s="745"/>
      <c r="HK384" s="745"/>
      <c r="HL384" s="745"/>
      <c r="HM384" s="745"/>
      <c r="HN384" s="745"/>
      <c r="HO384" s="745"/>
      <c r="HP384" s="745"/>
      <c r="HQ384" s="745"/>
      <c r="HR384" s="745"/>
      <c r="HS384" s="745"/>
      <c r="HT384" s="745"/>
      <c r="HU384" s="745"/>
      <c r="HV384" s="745"/>
      <c r="HW384" s="745"/>
      <c r="HX384" s="745"/>
      <c r="HY384" s="745"/>
      <c r="HZ384" s="745"/>
      <c r="IA384" s="745"/>
      <c r="IB384" s="745"/>
      <c r="IC384" s="745"/>
      <c r="ID384" s="745"/>
      <c r="IE384" s="745"/>
      <c r="IF384" s="745"/>
      <c r="IG384" s="745"/>
      <c r="IH384" s="745"/>
      <c r="II384" s="745"/>
      <c r="IJ384" s="745"/>
      <c r="IK384" s="745"/>
      <c r="IL384" s="745"/>
      <c r="IM384" s="745"/>
      <c r="IN384" s="745"/>
    </row>
    <row r="385" spans="1:248" ht="12.75">
      <c r="A385" s="758"/>
      <c r="B385" s="758"/>
      <c r="C385" s="758"/>
      <c r="D385" s="758"/>
      <c r="E385" s="750"/>
      <c r="F385" s="758"/>
      <c r="G385" s="758"/>
      <c r="H385" s="758"/>
      <c r="I385" s="750"/>
      <c r="J385" s="758"/>
      <c r="K385" s="758"/>
      <c r="L385" s="750"/>
      <c r="M385" s="758"/>
      <c r="N385" s="758"/>
      <c r="O385" s="750"/>
      <c r="P385" s="750"/>
      <c r="Q385" s="750"/>
      <c r="R385" s="750"/>
      <c r="S385" s="750"/>
      <c r="T385" s="750"/>
      <c r="U385" s="757"/>
      <c r="V385" s="753"/>
      <c r="W385" s="745"/>
      <c r="X385" s="745"/>
      <c r="Y385" s="753"/>
      <c r="Z385" s="745"/>
      <c r="AA385" s="745"/>
      <c r="AB385" s="745"/>
      <c r="AC385" s="745"/>
      <c r="AD385" s="745"/>
      <c r="AE385" s="745"/>
      <c r="AF385" s="745"/>
      <c r="AG385" s="745"/>
      <c r="AH385" s="745"/>
      <c r="AI385" s="745"/>
      <c r="AJ385" s="745"/>
      <c r="AK385" s="745"/>
      <c r="AL385" s="745"/>
      <c r="AM385" s="745"/>
      <c r="AN385" s="745"/>
      <c r="AO385" s="745"/>
      <c r="AP385" s="745"/>
      <c r="AQ385" s="745"/>
      <c r="AR385" s="745"/>
      <c r="AS385" s="745"/>
      <c r="AT385" s="745"/>
      <c r="AU385" s="745"/>
      <c r="AV385" s="745"/>
      <c r="AW385" s="745"/>
      <c r="AX385" s="745"/>
      <c r="AY385" s="745"/>
      <c r="AZ385" s="745"/>
      <c r="BA385" s="745"/>
      <c r="BB385" s="745"/>
      <c r="BC385" s="745"/>
      <c r="BD385" s="745"/>
      <c r="BE385" s="745"/>
      <c r="BF385" s="745"/>
      <c r="BG385" s="745"/>
      <c r="BH385" s="745"/>
      <c r="BI385" s="745"/>
      <c r="BJ385" s="745"/>
      <c r="BK385" s="745"/>
      <c r="BL385" s="745"/>
      <c r="BM385" s="745"/>
      <c r="BN385" s="745"/>
      <c r="BO385" s="745"/>
      <c r="BP385" s="745"/>
      <c r="BQ385" s="745"/>
      <c r="BR385" s="745"/>
      <c r="BS385" s="745"/>
      <c r="BT385" s="745"/>
      <c r="BU385" s="745"/>
      <c r="BV385" s="745"/>
      <c r="BW385" s="745"/>
      <c r="BX385" s="745"/>
      <c r="BY385" s="745"/>
      <c r="BZ385" s="745"/>
      <c r="CA385" s="745"/>
      <c r="CB385" s="745"/>
      <c r="CC385" s="745"/>
      <c r="CD385" s="745"/>
      <c r="CE385" s="745"/>
      <c r="CF385" s="745"/>
      <c r="CG385" s="745"/>
      <c r="CH385" s="745"/>
      <c r="CI385" s="745"/>
      <c r="CJ385" s="745"/>
      <c r="CK385" s="745"/>
      <c r="CL385" s="745"/>
      <c r="CM385" s="745"/>
      <c r="CN385" s="745"/>
      <c r="CO385" s="745"/>
      <c r="CP385" s="745"/>
      <c r="CQ385" s="745"/>
      <c r="CR385" s="745"/>
      <c r="CS385" s="745"/>
      <c r="CT385" s="745"/>
      <c r="CU385" s="745"/>
      <c r="CV385" s="745"/>
      <c r="CW385" s="745"/>
      <c r="CX385" s="745"/>
      <c r="CY385" s="745"/>
      <c r="CZ385" s="745"/>
      <c r="DA385" s="745"/>
      <c r="DB385" s="745"/>
      <c r="DC385" s="745"/>
      <c r="DD385" s="745"/>
      <c r="DE385" s="745"/>
      <c r="DF385" s="745"/>
      <c r="DG385" s="745"/>
      <c r="DH385" s="745"/>
      <c r="DI385" s="745"/>
      <c r="DJ385" s="745"/>
      <c r="DK385" s="745"/>
      <c r="DL385" s="745"/>
      <c r="DM385" s="745"/>
      <c r="DN385" s="745"/>
      <c r="DO385" s="745"/>
      <c r="DP385" s="745"/>
      <c r="DQ385" s="745"/>
      <c r="DR385" s="745"/>
      <c r="DS385" s="745"/>
      <c r="DT385" s="745"/>
      <c r="DU385" s="745"/>
      <c r="DV385" s="745"/>
      <c r="DW385" s="745"/>
      <c r="DX385" s="745"/>
      <c r="DY385" s="745"/>
      <c r="DZ385" s="745"/>
      <c r="EA385" s="745"/>
      <c r="EB385" s="745"/>
      <c r="EC385" s="745"/>
      <c r="ED385" s="745"/>
      <c r="EE385" s="745"/>
      <c r="EF385" s="745"/>
      <c r="EG385" s="745"/>
      <c r="EH385" s="745"/>
      <c r="EI385" s="745"/>
      <c r="EJ385" s="745"/>
      <c r="EK385" s="745"/>
      <c r="EL385" s="745"/>
      <c r="EM385" s="745"/>
      <c r="EN385" s="745"/>
      <c r="EO385" s="745"/>
      <c r="EP385" s="745"/>
      <c r="EQ385" s="745"/>
      <c r="ER385" s="745"/>
      <c r="ES385" s="745"/>
      <c r="ET385" s="745"/>
      <c r="EU385" s="745"/>
      <c r="EV385" s="745"/>
      <c r="EW385" s="745"/>
      <c r="EX385" s="745"/>
      <c r="EY385" s="745"/>
      <c r="EZ385" s="745"/>
      <c r="FA385" s="745"/>
      <c r="FB385" s="745"/>
      <c r="FC385" s="745"/>
      <c r="FD385" s="745"/>
      <c r="FE385" s="745"/>
      <c r="FF385" s="745"/>
      <c r="FG385" s="745"/>
      <c r="FH385" s="745"/>
      <c r="FI385" s="745"/>
      <c r="FJ385" s="745"/>
      <c r="FK385" s="745"/>
      <c r="FL385" s="745"/>
      <c r="FM385" s="745"/>
      <c r="FN385" s="745"/>
      <c r="FO385" s="745"/>
      <c r="FP385" s="745"/>
      <c r="FQ385" s="745"/>
      <c r="FR385" s="745"/>
      <c r="FS385" s="745"/>
      <c r="FT385" s="745"/>
      <c r="FU385" s="745"/>
      <c r="FV385" s="745"/>
      <c r="FW385" s="745"/>
      <c r="FX385" s="745"/>
      <c r="FY385" s="745"/>
      <c r="FZ385" s="745"/>
      <c r="GA385" s="745"/>
      <c r="GB385" s="745"/>
      <c r="GC385" s="745"/>
      <c r="GD385" s="745"/>
      <c r="GE385" s="745"/>
      <c r="GF385" s="745"/>
      <c r="GG385" s="745"/>
      <c r="GH385" s="745"/>
      <c r="GI385" s="745"/>
      <c r="GJ385" s="745"/>
      <c r="GK385" s="745"/>
      <c r="GL385" s="745"/>
      <c r="GM385" s="745"/>
      <c r="GN385" s="745"/>
      <c r="GO385" s="745"/>
      <c r="GP385" s="745"/>
      <c r="GQ385" s="745"/>
      <c r="GR385" s="745"/>
      <c r="GS385" s="745"/>
      <c r="GT385" s="745"/>
      <c r="GU385" s="745"/>
      <c r="GV385" s="745"/>
      <c r="GW385" s="745"/>
      <c r="GX385" s="745"/>
      <c r="GY385" s="745"/>
      <c r="GZ385" s="745"/>
      <c r="HA385" s="745"/>
      <c r="HB385" s="745"/>
      <c r="HC385" s="745"/>
      <c r="HD385" s="745"/>
      <c r="HE385" s="745"/>
      <c r="HF385" s="745"/>
      <c r="HG385" s="745"/>
      <c r="HH385" s="745"/>
      <c r="HI385" s="745"/>
      <c r="HJ385" s="745"/>
      <c r="HK385" s="745"/>
      <c r="HL385" s="745"/>
      <c r="HM385" s="745"/>
      <c r="HN385" s="745"/>
      <c r="HO385" s="745"/>
      <c r="HP385" s="745"/>
      <c r="HQ385" s="745"/>
      <c r="HR385" s="745"/>
      <c r="HS385" s="745"/>
      <c r="HT385" s="745"/>
      <c r="HU385" s="745"/>
      <c r="HV385" s="745"/>
      <c r="HW385" s="745"/>
      <c r="HX385" s="745"/>
      <c r="HY385" s="745"/>
      <c r="HZ385" s="745"/>
      <c r="IA385" s="745"/>
      <c r="IB385" s="745"/>
      <c r="IC385" s="745"/>
      <c r="ID385" s="745"/>
      <c r="IE385" s="745"/>
      <c r="IF385" s="745"/>
      <c r="IG385" s="745"/>
      <c r="IH385" s="745"/>
      <c r="II385" s="745"/>
      <c r="IJ385" s="745"/>
      <c r="IK385" s="745"/>
      <c r="IL385" s="745"/>
      <c r="IM385" s="745"/>
      <c r="IN385" s="745"/>
    </row>
    <row r="386" spans="1:248" ht="12.75">
      <c r="A386" s="758"/>
      <c r="B386" s="758"/>
      <c r="C386" s="758"/>
      <c r="D386" s="758"/>
      <c r="E386" s="750"/>
      <c r="F386" s="758"/>
      <c r="G386" s="758"/>
      <c r="H386" s="758"/>
      <c r="I386" s="750"/>
      <c r="J386" s="758"/>
      <c r="K386" s="758"/>
      <c r="L386" s="750"/>
      <c r="M386" s="758"/>
      <c r="N386" s="758"/>
      <c r="O386" s="750"/>
      <c r="P386" s="750"/>
      <c r="Q386" s="750"/>
      <c r="R386" s="750"/>
      <c r="S386" s="750"/>
      <c r="T386" s="750"/>
      <c r="U386" s="757"/>
      <c r="V386" s="753"/>
      <c r="W386" s="745"/>
      <c r="X386" s="745"/>
      <c r="Y386" s="753"/>
      <c r="Z386" s="745"/>
      <c r="AA386" s="745"/>
      <c r="AB386" s="745"/>
      <c r="AC386" s="745"/>
      <c r="AD386" s="745"/>
      <c r="AE386" s="745"/>
      <c r="AF386" s="745"/>
      <c r="AG386" s="745"/>
      <c r="AH386" s="745"/>
      <c r="AI386" s="745"/>
      <c r="AJ386" s="745"/>
      <c r="AK386" s="745"/>
      <c r="AL386" s="745"/>
      <c r="AM386" s="745"/>
      <c r="AN386" s="745"/>
      <c r="AO386" s="745"/>
      <c r="AP386" s="745"/>
      <c r="AQ386" s="745"/>
      <c r="AR386" s="745"/>
      <c r="AS386" s="745"/>
      <c r="AT386" s="745"/>
      <c r="AU386" s="745"/>
      <c r="AV386" s="745"/>
      <c r="AW386" s="745"/>
      <c r="AX386" s="745"/>
      <c r="AY386" s="745"/>
      <c r="AZ386" s="745"/>
      <c r="BA386" s="745"/>
      <c r="BB386" s="745"/>
      <c r="BC386" s="745"/>
      <c r="BD386" s="745"/>
      <c r="BE386" s="745"/>
      <c r="BF386" s="745"/>
      <c r="BG386" s="745"/>
      <c r="BH386" s="745"/>
      <c r="BI386" s="745"/>
      <c r="BJ386" s="745"/>
      <c r="BK386" s="745"/>
      <c r="BL386" s="745"/>
      <c r="BM386" s="745"/>
      <c r="BN386" s="745"/>
      <c r="BO386" s="745"/>
      <c r="BP386" s="745"/>
      <c r="BQ386" s="745"/>
      <c r="BR386" s="745"/>
      <c r="BS386" s="745"/>
      <c r="BT386" s="745"/>
      <c r="BU386" s="745"/>
      <c r="BV386" s="745"/>
      <c r="BW386" s="745"/>
      <c r="BX386" s="745"/>
      <c r="BY386" s="745"/>
      <c r="BZ386" s="745"/>
      <c r="CA386" s="745"/>
      <c r="CB386" s="745"/>
      <c r="CC386" s="745"/>
      <c r="CD386" s="745"/>
      <c r="CE386" s="745"/>
      <c r="CF386" s="745"/>
      <c r="CG386" s="745"/>
      <c r="CH386" s="745"/>
      <c r="CI386" s="745"/>
      <c r="CJ386" s="745"/>
      <c r="CK386" s="745"/>
      <c r="CL386" s="745"/>
      <c r="CM386" s="745"/>
      <c r="CN386" s="745"/>
      <c r="CO386" s="745"/>
      <c r="CP386" s="745"/>
      <c r="CQ386" s="745"/>
      <c r="CR386" s="745"/>
      <c r="CS386" s="745"/>
      <c r="CT386" s="745"/>
      <c r="CU386" s="745"/>
      <c r="CV386" s="745"/>
      <c r="CW386" s="745"/>
      <c r="CX386" s="745"/>
      <c r="CY386" s="745"/>
      <c r="CZ386" s="745"/>
      <c r="DA386" s="745"/>
      <c r="DB386" s="745"/>
      <c r="DC386" s="745"/>
      <c r="DD386" s="745"/>
      <c r="DE386" s="745"/>
      <c r="DF386" s="745"/>
      <c r="DG386" s="745"/>
      <c r="DH386" s="745"/>
      <c r="DI386" s="745"/>
      <c r="DJ386" s="745"/>
      <c r="DK386" s="745"/>
      <c r="DL386" s="745"/>
      <c r="DM386" s="745"/>
      <c r="DN386" s="745"/>
      <c r="DO386" s="745"/>
      <c r="DP386" s="745"/>
      <c r="DQ386" s="745"/>
      <c r="DR386" s="745"/>
      <c r="DS386" s="745"/>
      <c r="DT386" s="745"/>
      <c r="DU386" s="745"/>
      <c r="DV386" s="745"/>
      <c r="DW386" s="745"/>
      <c r="DX386" s="745"/>
      <c r="DY386" s="745"/>
      <c r="DZ386" s="745"/>
      <c r="EA386" s="745"/>
      <c r="EB386" s="745"/>
      <c r="EC386" s="745"/>
      <c r="ED386" s="745"/>
      <c r="EE386" s="745"/>
      <c r="EF386" s="745"/>
      <c r="EG386" s="745"/>
      <c r="EH386" s="745"/>
      <c r="EI386" s="745"/>
      <c r="EJ386" s="745"/>
      <c r="EK386" s="745"/>
      <c r="EL386" s="745"/>
      <c r="EM386" s="745"/>
      <c r="EN386" s="745"/>
      <c r="EO386" s="745"/>
      <c r="EP386" s="745"/>
      <c r="EQ386" s="745"/>
      <c r="ER386" s="745"/>
      <c r="ES386" s="745"/>
      <c r="ET386" s="745"/>
      <c r="EU386" s="745"/>
      <c r="EV386" s="745"/>
      <c r="EW386" s="745"/>
      <c r="EX386" s="745"/>
      <c r="EY386" s="745"/>
      <c r="EZ386" s="745"/>
      <c r="FA386" s="745"/>
      <c r="FB386" s="745"/>
      <c r="FC386" s="745"/>
      <c r="FD386" s="745"/>
      <c r="FE386" s="745"/>
      <c r="FF386" s="745"/>
      <c r="FG386" s="745"/>
      <c r="FH386" s="745"/>
      <c r="FI386" s="745"/>
      <c r="FJ386" s="745"/>
      <c r="FK386" s="745"/>
      <c r="FL386" s="745"/>
      <c r="FM386" s="745"/>
      <c r="FN386" s="745"/>
      <c r="FO386" s="745"/>
      <c r="FP386" s="745"/>
      <c r="FQ386" s="745"/>
      <c r="FR386" s="745"/>
      <c r="FS386" s="745"/>
      <c r="FT386" s="745"/>
      <c r="FU386" s="745"/>
      <c r="FV386" s="745"/>
      <c r="FW386" s="745"/>
      <c r="FX386" s="745"/>
      <c r="FY386" s="745"/>
      <c r="FZ386" s="745"/>
      <c r="GA386" s="745"/>
      <c r="GB386" s="745"/>
      <c r="GC386" s="745"/>
      <c r="GD386" s="745"/>
      <c r="GE386" s="745"/>
      <c r="GF386" s="745"/>
      <c r="GG386" s="745"/>
      <c r="GH386" s="745"/>
      <c r="GI386" s="745"/>
      <c r="GJ386" s="745"/>
      <c r="GK386" s="745"/>
      <c r="GL386" s="745"/>
      <c r="GM386" s="745"/>
      <c r="GN386" s="745"/>
      <c r="GO386" s="745"/>
      <c r="GP386" s="745"/>
      <c r="GQ386" s="745"/>
      <c r="GR386" s="745"/>
      <c r="GS386" s="745"/>
      <c r="GT386" s="745"/>
      <c r="GU386" s="745"/>
      <c r="GV386" s="745"/>
      <c r="GW386" s="745"/>
      <c r="GX386" s="745"/>
      <c r="GY386" s="745"/>
      <c r="GZ386" s="745"/>
      <c r="HA386" s="745"/>
      <c r="HB386" s="745"/>
      <c r="HC386" s="745"/>
      <c r="HD386" s="745"/>
      <c r="HE386" s="745"/>
      <c r="HF386" s="745"/>
      <c r="HG386" s="745"/>
      <c r="HH386" s="745"/>
      <c r="HI386" s="745"/>
      <c r="HJ386" s="745"/>
      <c r="HK386" s="745"/>
      <c r="HL386" s="745"/>
      <c r="HM386" s="745"/>
      <c r="HN386" s="745"/>
      <c r="HO386" s="745"/>
      <c r="HP386" s="745"/>
      <c r="HQ386" s="745"/>
      <c r="HR386" s="745"/>
      <c r="HS386" s="745"/>
      <c r="HT386" s="745"/>
      <c r="HU386" s="745"/>
      <c r="HV386" s="745"/>
      <c r="HW386" s="745"/>
      <c r="HX386" s="745"/>
      <c r="HY386" s="745"/>
      <c r="HZ386" s="745"/>
      <c r="IA386" s="745"/>
      <c r="IB386" s="745"/>
      <c r="IC386" s="745"/>
      <c r="ID386" s="745"/>
      <c r="IE386" s="745"/>
      <c r="IF386" s="745"/>
      <c r="IG386" s="745"/>
      <c r="IH386" s="745"/>
      <c r="II386" s="745"/>
      <c r="IJ386" s="745"/>
      <c r="IK386" s="745"/>
      <c r="IL386" s="745"/>
      <c r="IM386" s="745"/>
      <c r="IN386" s="745"/>
    </row>
    <row r="387" spans="1:248" ht="12.75">
      <c r="A387" s="758"/>
      <c r="B387" s="758"/>
      <c r="C387" s="758"/>
      <c r="D387" s="758"/>
      <c r="E387" s="750"/>
      <c r="F387" s="758"/>
      <c r="G387" s="758"/>
      <c r="H387" s="758"/>
      <c r="I387" s="750"/>
      <c r="J387" s="758"/>
      <c r="K387" s="758"/>
      <c r="L387" s="750"/>
      <c r="M387" s="758"/>
      <c r="N387" s="758"/>
      <c r="O387" s="750"/>
      <c r="P387" s="750"/>
      <c r="Q387" s="750"/>
      <c r="R387" s="750"/>
      <c r="S387" s="750"/>
      <c r="T387" s="750"/>
      <c r="U387" s="757"/>
      <c r="V387" s="753"/>
      <c r="W387" s="745"/>
      <c r="X387" s="745"/>
      <c r="Y387" s="753"/>
      <c r="Z387" s="745"/>
      <c r="AA387" s="745"/>
      <c r="AB387" s="745"/>
      <c r="AC387" s="745"/>
      <c r="AD387" s="745"/>
      <c r="AE387" s="745"/>
      <c r="AF387" s="745"/>
      <c r="AG387" s="745"/>
      <c r="AH387" s="745"/>
      <c r="AI387" s="745"/>
      <c r="AJ387" s="745"/>
      <c r="AK387" s="745"/>
      <c r="AL387" s="745"/>
      <c r="AM387" s="745"/>
      <c r="AN387" s="745"/>
      <c r="AO387" s="745"/>
      <c r="AP387" s="745"/>
      <c r="AQ387" s="745"/>
      <c r="AR387" s="745"/>
      <c r="AS387" s="745"/>
      <c r="AT387" s="745"/>
      <c r="AU387" s="745"/>
      <c r="AV387" s="745"/>
      <c r="AW387" s="745"/>
      <c r="AX387" s="745"/>
      <c r="AY387" s="745"/>
      <c r="AZ387" s="745"/>
      <c r="BA387" s="745"/>
      <c r="BB387" s="745"/>
      <c r="BC387" s="745"/>
      <c r="BD387" s="745"/>
      <c r="BE387" s="745"/>
      <c r="BF387" s="745"/>
      <c r="BG387" s="745"/>
      <c r="BH387" s="745"/>
      <c r="BI387" s="745"/>
      <c r="BJ387" s="745"/>
      <c r="BK387" s="745"/>
      <c r="BL387" s="745"/>
      <c r="BM387" s="745"/>
      <c r="BN387" s="745"/>
      <c r="BO387" s="745"/>
      <c r="BP387" s="745"/>
      <c r="BQ387" s="745"/>
      <c r="BR387" s="745"/>
      <c r="BS387" s="745"/>
      <c r="BT387" s="745"/>
      <c r="BU387" s="745"/>
      <c r="BV387" s="745"/>
      <c r="BW387" s="745"/>
      <c r="BX387" s="745"/>
      <c r="BY387" s="745"/>
      <c r="BZ387" s="745"/>
      <c r="CA387" s="745"/>
      <c r="CB387" s="745"/>
      <c r="CC387" s="745"/>
      <c r="CD387" s="745"/>
      <c r="CE387" s="745"/>
      <c r="CF387" s="745"/>
      <c r="CG387" s="745"/>
      <c r="CH387" s="745"/>
      <c r="CI387" s="745"/>
      <c r="CJ387" s="745"/>
      <c r="CK387" s="745"/>
      <c r="CL387" s="745"/>
      <c r="CM387" s="745"/>
      <c r="CN387" s="745"/>
      <c r="CO387" s="745"/>
      <c r="CP387" s="745"/>
      <c r="CQ387" s="745"/>
      <c r="CR387" s="745"/>
      <c r="CS387" s="745"/>
      <c r="CT387" s="745"/>
      <c r="CU387" s="745"/>
      <c r="CV387" s="745"/>
      <c r="CW387" s="745"/>
      <c r="CX387" s="745"/>
      <c r="CY387" s="745"/>
      <c r="CZ387" s="745"/>
      <c r="DA387" s="745"/>
      <c r="DB387" s="745"/>
      <c r="DC387" s="745"/>
      <c r="DD387" s="745"/>
      <c r="DE387" s="745"/>
      <c r="DF387" s="745"/>
      <c r="DG387" s="745"/>
      <c r="DH387" s="745"/>
      <c r="DI387" s="745"/>
      <c r="DJ387" s="745"/>
      <c r="DK387" s="745"/>
      <c r="DL387" s="745"/>
      <c r="DM387" s="745"/>
      <c r="DN387" s="745"/>
      <c r="DO387" s="745"/>
      <c r="DP387" s="745"/>
      <c r="DQ387" s="745"/>
      <c r="DR387" s="745"/>
      <c r="DS387" s="745"/>
      <c r="DT387" s="745"/>
      <c r="DU387" s="745"/>
      <c r="DV387" s="745"/>
      <c r="DW387" s="745"/>
      <c r="DX387" s="745"/>
      <c r="DY387" s="745"/>
      <c r="DZ387" s="745"/>
      <c r="EA387" s="745"/>
      <c r="EB387" s="745"/>
      <c r="EC387" s="745"/>
      <c r="ED387" s="745"/>
      <c r="EE387" s="745"/>
      <c r="EF387" s="745"/>
      <c r="EG387" s="745"/>
      <c r="EH387" s="745"/>
      <c r="EI387" s="745"/>
      <c r="EJ387" s="745"/>
      <c r="EK387" s="745"/>
      <c r="EL387" s="745"/>
      <c r="EM387" s="745"/>
      <c r="EN387" s="745"/>
      <c r="EO387" s="745"/>
      <c r="EP387" s="745"/>
      <c r="EQ387" s="745"/>
      <c r="ER387" s="745"/>
      <c r="ES387" s="745"/>
      <c r="ET387" s="745"/>
      <c r="EU387" s="745"/>
      <c r="EV387" s="745"/>
      <c r="EW387" s="745"/>
      <c r="EX387" s="745"/>
      <c r="EY387" s="745"/>
      <c r="EZ387" s="745"/>
      <c r="FA387" s="745"/>
      <c r="FB387" s="745"/>
      <c r="FC387" s="745"/>
      <c r="FD387" s="745"/>
      <c r="FE387" s="745"/>
      <c r="FF387" s="745"/>
      <c r="FG387" s="745"/>
      <c r="FH387" s="745"/>
      <c r="FI387" s="745"/>
      <c r="FJ387" s="745"/>
      <c r="FK387" s="745"/>
      <c r="FL387" s="745"/>
      <c r="FM387" s="745"/>
      <c r="FN387" s="745"/>
      <c r="FO387" s="745"/>
      <c r="FP387" s="745"/>
      <c r="FQ387" s="745"/>
      <c r="FR387" s="745"/>
      <c r="FS387" s="745"/>
      <c r="FT387" s="745"/>
      <c r="FU387" s="745"/>
      <c r="FV387" s="745"/>
      <c r="FW387" s="745"/>
      <c r="FX387" s="745"/>
      <c r="FY387" s="745"/>
      <c r="FZ387" s="745"/>
      <c r="GA387" s="745"/>
      <c r="GB387" s="745"/>
      <c r="GC387" s="745"/>
      <c r="GD387" s="745"/>
      <c r="GE387" s="745"/>
      <c r="GF387" s="745"/>
      <c r="GG387" s="745"/>
      <c r="GH387" s="745"/>
      <c r="GI387" s="745"/>
      <c r="GJ387" s="745"/>
      <c r="GK387" s="745"/>
      <c r="GL387" s="745"/>
      <c r="GM387" s="745"/>
      <c r="GN387" s="745"/>
      <c r="GO387" s="745"/>
      <c r="GP387" s="745"/>
      <c r="GQ387" s="745"/>
      <c r="GR387" s="745"/>
      <c r="GS387" s="745"/>
      <c r="GT387" s="745"/>
      <c r="GU387" s="745"/>
      <c r="GV387" s="745"/>
      <c r="GW387" s="745"/>
      <c r="GX387" s="745"/>
      <c r="GY387" s="745"/>
      <c r="GZ387" s="745"/>
      <c r="HA387" s="745"/>
      <c r="HB387" s="745"/>
      <c r="HC387" s="745"/>
      <c r="HD387" s="745"/>
      <c r="HE387" s="745"/>
      <c r="HF387" s="745"/>
      <c r="HG387" s="745"/>
      <c r="HH387" s="745"/>
      <c r="HI387" s="745"/>
      <c r="HJ387" s="745"/>
      <c r="HK387" s="745"/>
      <c r="HL387" s="745"/>
      <c r="HM387" s="745"/>
      <c r="HN387" s="745"/>
      <c r="HO387" s="745"/>
      <c r="HP387" s="745"/>
      <c r="HQ387" s="745"/>
      <c r="HR387" s="745"/>
      <c r="HS387" s="745"/>
      <c r="HT387" s="745"/>
      <c r="HU387" s="745"/>
      <c r="HV387" s="745"/>
      <c r="HW387" s="745"/>
      <c r="HX387" s="745"/>
      <c r="HY387" s="745"/>
      <c r="HZ387" s="745"/>
      <c r="IA387" s="745"/>
      <c r="IB387" s="745"/>
      <c r="IC387" s="745"/>
      <c r="ID387" s="745"/>
      <c r="IE387" s="745"/>
      <c r="IF387" s="745"/>
      <c r="IG387" s="745"/>
      <c r="IH387" s="745"/>
      <c r="II387" s="745"/>
      <c r="IJ387" s="745"/>
      <c r="IK387" s="745"/>
      <c r="IL387" s="745"/>
      <c r="IM387" s="745"/>
      <c r="IN387" s="745"/>
    </row>
    <row r="388" spans="1:248" ht="12.75">
      <c r="A388" s="758"/>
      <c r="B388" s="758"/>
      <c r="C388" s="758"/>
      <c r="D388" s="758"/>
      <c r="E388" s="750"/>
      <c r="F388" s="758"/>
      <c r="G388" s="758"/>
      <c r="H388" s="758"/>
      <c r="I388" s="750"/>
      <c r="J388" s="758"/>
      <c r="K388" s="758"/>
      <c r="L388" s="750"/>
      <c r="M388" s="758"/>
      <c r="N388" s="758"/>
      <c r="O388" s="750"/>
      <c r="P388" s="750"/>
      <c r="Q388" s="750"/>
      <c r="R388" s="750"/>
      <c r="S388" s="750"/>
      <c r="T388" s="750"/>
      <c r="U388" s="757"/>
      <c r="V388" s="753"/>
      <c r="W388" s="745"/>
      <c r="X388" s="745"/>
      <c r="Y388" s="753"/>
      <c r="Z388" s="745"/>
      <c r="AA388" s="745"/>
      <c r="AB388" s="745"/>
      <c r="AC388" s="745"/>
      <c r="AD388" s="745"/>
      <c r="AE388" s="745"/>
      <c r="AF388" s="745"/>
      <c r="AG388" s="745"/>
      <c r="AH388" s="745"/>
      <c r="AI388" s="745"/>
      <c r="AJ388" s="745"/>
      <c r="AK388" s="745"/>
      <c r="AL388" s="745"/>
      <c r="AM388" s="745"/>
      <c r="AN388" s="745"/>
      <c r="AO388" s="745"/>
      <c r="AP388" s="745"/>
      <c r="AQ388" s="745"/>
      <c r="AR388" s="745"/>
      <c r="AS388" s="745"/>
      <c r="AT388" s="745"/>
      <c r="AU388" s="745"/>
      <c r="AV388" s="745"/>
      <c r="AW388" s="745"/>
      <c r="AX388" s="745"/>
      <c r="AY388" s="745"/>
      <c r="AZ388" s="745"/>
      <c r="BA388" s="745"/>
      <c r="BB388" s="745"/>
      <c r="BC388" s="745"/>
      <c r="BD388" s="745"/>
      <c r="BE388" s="745"/>
      <c r="BF388" s="745"/>
      <c r="BG388" s="745"/>
      <c r="BH388" s="745"/>
      <c r="BI388" s="745"/>
      <c r="BJ388" s="745"/>
      <c r="BK388" s="745"/>
      <c r="BL388" s="745"/>
      <c r="BM388" s="745"/>
      <c r="BN388" s="745"/>
      <c r="BO388" s="745"/>
      <c r="BP388" s="745"/>
      <c r="BQ388" s="745"/>
      <c r="BR388" s="745"/>
      <c r="BS388" s="745"/>
      <c r="BT388" s="745"/>
      <c r="BU388" s="745"/>
      <c r="BV388" s="745"/>
      <c r="BW388" s="745"/>
      <c r="BX388" s="745"/>
      <c r="BY388" s="745"/>
      <c r="BZ388" s="745"/>
      <c r="CA388" s="745"/>
      <c r="CB388" s="745"/>
      <c r="CC388" s="745"/>
      <c r="CD388" s="745"/>
      <c r="CE388" s="745"/>
      <c r="CF388" s="745"/>
      <c r="CG388" s="745"/>
      <c r="CH388" s="745"/>
      <c r="CI388" s="745"/>
      <c r="CJ388" s="745"/>
      <c r="CK388" s="745"/>
      <c r="CL388" s="745"/>
      <c r="CM388" s="745"/>
      <c r="CN388" s="745"/>
      <c r="CO388" s="745"/>
      <c r="CP388" s="745"/>
      <c r="CQ388" s="745"/>
      <c r="CR388" s="745"/>
      <c r="CS388" s="745"/>
      <c r="CT388" s="745"/>
      <c r="CU388" s="745"/>
      <c r="CV388" s="745"/>
      <c r="CW388" s="745"/>
      <c r="CX388" s="745"/>
      <c r="CY388" s="745"/>
      <c r="CZ388" s="745"/>
      <c r="DA388" s="745"/>
      <c r="DB388" s="745"/>
      <c r="DC388" s="745"/>
      <c r="DD388" s="745"/>
      <c r="DE388" s="745"/>
      <c r="DF388" s="745"/>
      <c r="DG388" s="745"/>
      <c r="DH388" s="745"/>
      <c r="DI388" s="745"/>
      <c r="DJ388" s="745"/>
      <c r="DK388" s="745"/>
      <c r="DL388" s="745"/>
      <c r="DM388" s="745"/>
      <c r="DN388" s="745"/>
      <c r="DO388" s="745"/>
      <c r="DP388" s="745"/>
      <c r="DQ388" s="745"/>
      <c r="DR388" s="745"/>
      <c r="DS388" s="745"/>
      <c r="DT388" s="745"/>
      <c r="DU388" s="745"/>
      <c r="DV388" s="745"/>
      <c r="DW388" s="745"/>
      <c r="DX388" s="745"/>
      <c r="DY388" s="745"/>
      <c r="DZ388" s="745"/>
      <c r="EA388" s="745"/>
      <c r="EB388" s="745"/>
      <c r="EC388" s="745"/>
      <c r="ED388" s="745"/>
      <c r="EE388" s="745"/>
      <c r="EF388" s="745"/>
      <c r="EG388" s="745"/>
      <c r="EH388" s="745"/>
      <c r="EI388" s="745"/>
      <c r="EJ388" s="745"/>
      <c r="EK388" s="745"/>
      <c r="EL388" s="745"/>
      <c r="EM388" s="745"/>
      <c r="EN388" s="745"/>
      <c r="EO388" s="745"/>
      <c r="EP388" s="745"/>
      <c r="EQ388" s="745"/>
      <c r="ER388" s="745"/>
      <c r="ES388" s="745"/>
      <c r="ET388" s="745"/>
      <c r="EU388" s="745"/>
      <c r="EV388" s="745"/>
      <c r="EW388" s="745"/>
      <c r="EX388" s="745"/>
      <c r="EY388" s="745"/>
      <c r="EZ388" s="745"/>
      <c r="FA388" s="745"/>
      <c r="FB388" s="745"/>
      <c r="FC388" s="745"/>
      <c r="FD388" s="745"/>
      <c r="FE388" s="745"/>
      <c r="FF388" s="745"/>
      <c r="FG388" s="745"/>
      <c r="FH388" s="745"/>
      <c r="FI388" s="745"/>
      <c r="FJ388" s="745"/>
      <c r="FK388" s="745"/>
      <c r="FL388" s="745"/>
      <c r="FM388" s="745"/>
      <c r="FN388" s="745"/>
      <c r="FO388" s="745"/>
      <c r="FP388" s="745"/>
      <c r="FQ388" s="745"/>
      <c r="FR388" s="745"/>
      <c r="FS388" s="745"/>
      <c r="FT388" s="745"/>
      <c r="FU388" s="745"/>
      <c r="FV388" s="745"/>
      <c r="FW388" s="745"/>
      <c r="FX388" s="745"/>
      <c r="FY388" s="745"/>
      <c r="FZ388" s="745"/>
      <c r="GA388" s="745"/>
      <c r="GB388" s="745"/>
      <c r="GC388" s="745"/>
      <c r="GD388" s="745"/>
      <c r="GE388" s="745"/>
      <c r="GF388" s="745"/>
      <c r="GG388" s="745"/>
      <c r="GH388" s="745"/>
      <c r="GI388" s="745"/>
      <c r="GJ388" s="745"/>
      <c r="GK388" s="745"/>
      <c r="GL388" s="745"/>
      <c r="GM388" s="745"/>
      <c r="GN388" s="745"/>
      <c r="GO388" s="745"/>
      <c r="GP388" s="745"/>
      <c r="GQ388" s="745"/>
      <c r="GR388" s="745"/>
      <c r="GS388" s="745"/>
      <c r="GT388" s="745"/>
      <c r="GU388" s="745"/>
      <c r="GV388" s="745"/>
      <c r="GW388" s="745"/>
      <c r="GX388" s="745"/>
      <c r="GY388" s="745"/>
      <c r="GZ388" s="745"/>
      <c r="HA388" s="745"/>
      <c r="HB388" s="745"/>
      <c r="HC388" s="745"/>
      <c r="HD388" s="745"/>
      <c r="HE388" s="745"/>
      <c r="HF388" s="745"/>
      <c r="HG388" s="745"/>
      <c r="HH388" s="745"/>
      <c r="HI388" s="745"/>
      <c r="HJ388" s="745"/>
      <c r="HK388" s="745"/>
      <c r="HL388" s="745"/>
      <c r="HM388" s="745"/>
      <c r="HN388" s="745"/>
      <c r="HO388" s="745"/>
      <c r="HP388" s="745"/>
      <c r="HQ388" s="745"/>
      <c r="HR388" s="745"/>
      <c r="HS388" s="745"/>
      <c r="HT388" s="745"/>
      <c r="HU388" s="745"/>
      <c r="HV388" s="745"/>
      <c r="HW388" s="745"/>
      <c r="HX388" s="745"/>
      <c r="HY388" s="745"/>
      <c r="HZ388" s="745"/>
      <c r="IA388" s="745"/>
      <c r="IB388" s="745"/>
      <c r="IC388" s="745"/>
      <c r="ID388" s="745"/>
      <c r="IE388" s="745"/>
      <c r="IF388" s="745"/>
      <c r="IG388" s="745"/>
      <c r="IH388" s="745"/>
      <c r="II388" s="745"/>
      <c r="IJ388" s="745"/>
      <c r="IK388" s="745"/>
      <c r="IL388" s="745"/>
      <c r="IM388" s="745"/>
      <c r="IN388" s="745"/>
    </row>
    <row r="389" spans="1:248" ht="12.75">
      <c r="A389" s="758"/>
      <c r="B389" s="758"/>
      <c r="C389" s="758"/>
      <c r="D389" s="758"/>
      <c r="E389" s="750"/>
      <c r="F389" s="758"/>
      <c r="G389" s="758"/>
      <c r="H389" s="758"/>
      <c r="I389" s="750"/>
      <c r="J389" s="758"/>
      <c r="K389" s="758"/>
      <c r="L389" s="750"/>
      <c r="M389" s="758"/>
      <c r="N389" s="758"/>
      <c r="O389" s="750"/>
      <c r="P389" s="750"/>
      <c r="Q389" s="750"/>
      <c r="R389" s="750"/>
      <c r="S389" s="750"/>
      <c r="T389" s="750"/>
      <c r="U389" s="757"/>
      <c r="V389" s="753"/>
      <c r="W389" s="745"/>
      <c r="X389" s="745"/>
      <c r="Y389" s="753"/>
      <c r="Z389" s="745"/>
      <c r="AA389" s="745"/>
      <c r="AB389" s="745"/>
      <c r="AC389" s="745"/>
      <c r="AD389" s="745"/>
      <c r="AE389" s="745"/>
      <c r="AF389" s="745"/>
      <c r="AG389" s="745"/>
      <c r="AH389" s="745"/>
      <c r="AI389" s="745"/>
      <c r="AJ389" s="745"/>
      <c r="AK389" s="745"/>
      <c r="AL389" s="745"/>
      <c r="AM389" s="745"/>
      <c r="AN389" s="745"/>
      <c r="AO389" s="745"/>
      <c r="AP389" s="745"/>
      <c r="AQ389" s="745"/>
      <c r="AR389" s="745"/>
      <c r="AS389" s="745"/>
      <c r="AT389" s="745"/>
      <c r="AU389" s="745"/>
      <c r="AV389" s="745"/>
      <c r="AW389" s="745"/>
      <c r="AX389" s="745"/>
      <c r="AY389" s="745"/>
      <c r="AZ389" s="745"/>
      <c r="BA389" s="745"/>
      <c r="BB389" s="745"/>
      <c r="BC389" s="745"/>
      <c r="BD389" s="745"/>
      <c r="BE389" s="745"/>
      <c r="BF389" s="745"/>
      <c r="BG389" s="745"/>
      <c r="BH389" s="745"/>
      <c r="BI389" s="745"/>
      <c r="BJ389" s="745"/>
      <c r="BK389" s="745"/>
      <c r="BL389" s="745"/>
      <c r="BM389" s="745"/>
      <c r="BN389" s="745"/>
      <c r="BO389" s="745"/>
      <c r="BP389" s="745"/>
      <c r="BQ389" s="745"/>
      <c r="BR389" s="745"/>
      <c r="BS389" s="745"/>
      <c r="BT389" s="745"/>
      <c r="BU389" s="745"/>
      <c r="BV389" s="745"/>
      <c r="BW389" s="745"/>
      <c r="BX389" s="745"/>
      <c r="BY389" s="745"/>
      <c r="BZ389" s="745"/>
      <c r="CA389" s="745"/>
      <c r="CB389" s="745"/>
      <c r="CC389" s="745"/>
      <c r="CD389" s="745"/>
      <c r="CE389" s="745"/>
      <c r="CF389" s="745"/>
      <c r="CG389" s="745"/>
      <c r="CH389" s="745"/>
      <c r="CI389" s="745"/>
      <c r="CJ389" s="745"/>
      <c r="CK389" s="745"/>
      <c r="CL389" s="745"/>
      <c r="CM389" s="745"/>
      <c r="CN389" s="745"/>
      <c r="CO389" s="745"/>
      <c r="CP389" s="745"/>
      <c r="CQ389" s="745"/>
      <c r="CR389" s="745"/>
      <c r="CS389" s="745"/>
      <c r="CT389" s="745"/>
      <c r="CU389" s="745"/>
      <c r="CV389" s="745"/>
      <c r="CW389" s="745"/>
      <c r="CX389" s="745"/>
      <c r="CY389" s="745"/>
      <c r="CZ389" s="745"/>
      <c r="DA389" s="745"/>
      <c r="DB389" s="745"/>
      <c r="DC389" s="745"/>
      <c r="DD389" s="745"/>
      <c r="DE389" s="745"/>
      <c r="DF389" s="745"/>
      <c r="DG389" s="745"/>
      <c r="DH389" s="745"/>
      <c r="DI389" s="745"/>
      <c r="DJ389" s="745"/>
      <c r="DK389" s="745"/>
      <c r="DL389" s="745"/>
      <c r="DM389" s="745"/>
      <c r="DN389" s="745"/>
      <c r="DO389" s="745"/>
      <c r="DP389" s="745"/>
      <c r="DQ389" s="745"/>
      <c r="DR389" s="745"/>
      <c r="DS389" s="745"/>
      <c r="DT389" s="745"/>
      <c r="DU389" s="745"/>
      <c r="DV389" s="745"/>
      <c r="DW389" s="745"/>
      <c r="DX389" s="745"/>
      <c r="DY389" s="745"/>
      <c r="DZ389" s="745"/>
      <c r="EA389" s="745"/>
      <c r="EB389" s="745"/>
      <c r="EC389" s="745"/>
      <c r="ED389" s="745"/>
      <c r="EE389" s="745"/>
      <c r="EF389" s="745"/>
      <c r="EG389" s="745"/>
      <c r="EH389" s="745"/>
      <c r="EI389" s="745"/>
      <c r="EJ389" s="745"/>
      <c r="EK389" s="745"/>
      <c r="EL389" s="745"/>
      <c r="EM389" s="745"/>
      <c r="EN389" s="745"/>
      <c r="EO389" s="745"/>
      <c r="EP389" s="745"/>
      <c r="EQ389" s="745"/>
      <c r="ER389" s="745"/>
      <c r="ES389" s="745"/>
      <c r="ET389" s="745"/>
      <c r="EU389" s="745"/>
      <c r="EV389" s="745"/>
      <c r="EW389" s="745"/>
      <c r="EX389" s="745"/>
      <c r="EY389" s="745"/>
      <c r="EZ389" s="745"/>
      <c r="FA389" s="745"/>
      <c r="FB389" s="745"/>
      <c r="FC389" s="745"/>
      <c r="FD389" s="745"/>
      <c r="FE389" s="745"/>
      <c r="FF389" s="745"/>
      <c r="FG389" s="745"/>
      <c r="FH389" s="745"/>
      <c r="FI389" s="745"/>
      <c r="FJ389" s="745"/>
      <c r="FK389" s="745"/>
      <c r="FL389" s="745"/>
      <c r="FM389" s="745"/>
      <c r="FN389" s="745"/>
      <c r="FO389" s="745"/>
      <c r="FP389" s="745"/>
      <c r="FQ389" s="745"/>
      <c r="FR389" s="745"/>
      <c r="FS389" s="745"/>
      <c r="FT389" s="745"/>
      <c r="FU389" s="745"/>
      <c r="FV389" s="745"/>
      <c r="FW389" s="745"/>
      <c r="FX389" s="745"/>
      <c r="FY389" s="745"/>
      <c r="FZ389" s="745"/>
      <c r="GA389" s="745"/>
      <c r="GB389" s="745"/>
      <c r="GC389" s="745"/>
      <c r="GD389" s="745"/>
      <c r="GE389" s="745"/>
      <c r="GF389" s="745"/>
      <c r="GG389" s="745"/>
      <c r="GH389" s="745"/>
      <c r="GI389" s="745"/>
      <c r="GJ389" s="745"/>
      <c r="GK389" s="745"/>
      <c r="GL389" s="745"/>
      <c r="GM389" s="745"/>
      <c r="GN389" s="745"/>
      <c r="GO389" s="745"/>
      <c r="GP389" s="745"/>
      <c r="GQ389" s="745"/>
      <c r="GR389" s="745"/>
      <c r="GS389" s="745"/>
      <c r="GT389" s="745"/>
      <c r="GU389" s="745"/>
      <c r="GV389" s="745"/>
      <c r="GW389" s="745"/>
      <c r="GX389" s="745"/>
      <c r="GY389" s="745"/>
      <c r="GZ389" s="745"/>
      <c r="HA389" s="745"/>
      <c r="HB389" s="745"/>
      <c r="HC389" s="745"/>
      <c r="HD389" s="745"/>
      <c r="HE389" s="745"/>
      <c r="HF389" s="745"/>
      <c r="HG389" s="745"/>
      <c r="HH389" s="745"/>
      <c r="HI389" s="745"/>
      <c r="HJ389" s="745"/>
      <c r="HK389" s="745"/>
      <c r="HL389" s="745"/>
      <c r="HM389" s="745"/>
      <c r="HN389" s="745"/>
      <c r="HO389" s="745"/>
      <c r="HP389" s="745"/>
      <c r="HQ389" s="745"/>
      <c r="HR389" s="745"/>
      <c r="HS389" s="745"/>
      <c r="HT389" s="745"/>
      <c r="HU389" s="745"/>
      <c r="HV389" s="745"/>
      <c r="HW389" s="745"/>
      <c r="HX389" s="745"/>
      <c r="HY389" s="745"/>
      <c r="HZ389" s="745"/>
      <c r="IA389" s="745"/>
      <c r="IB389" s="745"/>
      <c r="IC389" s="745"/>
      <c r="ID389" s="745"/>
      <c r="IE389" s="745"/>
      <c r="IF389" s="745"/>
      <c r="IG389" s="745"/>
      <c r="IH389" s="745"/>
      <c r="II389" s="745"/>
      <c r="IJ389" s="745"/>
      <c r="IK389" s="745"/>
      <c r="IL389" s="745"/>
      <c r="IM389" s="745"/>
      <c r="IN389" s="745"/>
    </row>
    <row r="390" spans="1:248" ht="12.75">
      <c r="A390" s="758"/>
      <c r="B390" s="758"/>
      <c r="C390" s="758"/>
      <c r="D390" s="758"/>
      <c r="E390" s="750"/>
      <c r="F390" s="758"/>
      <c r="G390" s="758"/>
      <c r="H390" s="758"/>
      <c r="I390" s="750"/>
      <c r="J390" s="758"/>
      <c r="K390" s="758"/>
      <c r="L390" s="750"/>
      <c r="M390" s="758"/>
      <c r="N390" s="758"/>
      <c r="O390" s="750"/>
      <c r="P390" s="750"/>
      <c r="Q390" s="750"/>
      <c r="R390" s="750"/>
      <c r="S390" s="750"/>
      <c r="T390" s="750"/>
      <c r="U390" s="757"/>
      <c r="V390" s="753"/>
      <c r="W390" s="745"/>
      <c r="X390" s="745"/>
      <c r="Y390" s="753"/>
      <c r="Z390" s="745"/>
      <c r="AA390" s="745"/>
      <c r="AB390" s="745"/>
      <c r="AC390" s="745"/>
      <c r="AD390" s="745"/>
      <c r="AE390" s="745"/>
      <c r="AF390" s="745"/>
      <c r="AG390" s="745"/>
      <c r="AH390" s="745"/>
      <c r="AI390" s="745"/>
      <c r="AJ390" s="745"/>
      <c r="AK390" s="745"/>
      <c r="AL390" s="745"/>
      <c r="AM390" s="745"/>
      <c r="AN390" s="745"/>
      <c r="AO390" s="745"/>
      <c r="AP390" s="745"/>
      <c r="AQ390" s="745"/>
      <c r="AR390" s="745"/>
      <c r="AS390" s="745"/>
      <c r="AT390" s="745"/>
      <c r="AU390" s="745"/>
      <c r="AV390" s="745"/>
      <c r="AW390" s="745"/>
      <c r="AX390" s="745"/>
      <c r="AY390" s="745"/>
      <c r="AZ390" s="745"/>
      <c r="BA390" s="745"/>
      <c r="BB390" s="745"/>
      <c r="BC390" s="745"/>
      <c r="BD390" s="745"/>
      <c r="BE390" s="745"/>
      <c r="BF390" s="745"/>
      <c r="BG390" s="745"/>
      <c r="BH390" s="745"/>
      <c r="BI390" s="745"/>
      <c r="BJ390" s="745"/>
      <c r="BK390" s="745"/>
      <c r="BL390" s="745"/>
      <c r="BM390" s="745"/>
      <c r="BN390" s="745"/>
      <c r="BO390" s="745"/>
      <c r="BP390" s="745"/>
      <c r="BQ390" s="745"/>
      <c r="BR390" s="745"/>
      <c r="BS390" s="745"/>
      <c r="BT390" s="745"/>
      <c r="BU390" s="745"/>
      <c r="BV390" s="745"/>
      <c r="BW390" s="745"/>
      <c r="BX390" s="745"/>
      <c r="BY390" s="745"/>
      <c r="BZ390" s="745"/>
      <c r="CA390" s="745"/>
      <c r="CB390" s="745"/>
      <c r="CC390" s="745"/>
      <c r="CD390" s="745"/>
      <c r="CE390" s="745"/>
      <c r="CF390" s="745"/>
      <c r="CG390" s="745"/>
      <c r="CH390" s="745"/>
      <c r="CI390" s="745"/>
      <c r="CJ390" s="745"/>
      <c r="CK390" s="745"/>
      <c r="CL390" s="745"/>
      <c r="CM390" s="745"/>
      <c r="CN390" s="745"/>
      <c r="CO390" s="745"/>
      <c r="CP390" s="745"/>
      <c r="CQ390" s="745"/>
      <c r="CR390" s="745"/>
      <c r="CS390" s="745"/>
      <c r="CT390" s="745"/>
      <c r="CU390" s="745"/>
      <c r="CV390" s="745"/>
      <c r="CW390" s="745"/>
      <c r="CX390" s="745"/>
      <c r="CY390" s="745"/>
      <c r="CZ390" s="745"/>
      <c r="DA390" s="745"/>
      <c r="DB390" s="745"/>
      <c r="DC390" s="745"/>
      <c r="DD390" s="745"/>
      <c r="DE390" s="745"/>
      <c r="DF390" s="745"/>
      <c r="DG390" s="745"/>
      <c r="DH390" s="745"/>
      <c r="DI390" s="745"/>
      <c r="DJ390" s="745"/>
      <c r="DK390" s="745"/>
      <c r="DL390" s="745"/>
      <c r="DM390" s="745"/>
      <c r="DN390" s="745"/>
      <c r="DO390" s="745"/>
      <c r="DP390" s="745"/>
      <c r="DQ390" s="745"/>
      <c r="DR390" s="745"/>
      <c r="DS390" s="745"/>
      <c r="DT390" s="745"/>
      <c r="DU390" s="745"/>
      <c r="DV390" s="745"/>
      <c r="DW390" s="745"/>
      <c r="DX390" s="745"/>
      <c r="DY390" s="745"/>
      <c r="DZ390" s="745"/>
      <c r="EA390" s="745"/>
      <c r="EB390" s="745"/>
      <c r="EC390" s="745"/>
      <c r="ED390" s="745"/>
      <c r="EE390" s="745"/>
      <c r="EF390" s="745"/>
      <c r="EG390" s="745"/>
      <c r="EH390" s="745"/>
      <c r="EI390" s="745"/>
      <c r="EJ390" s="745"/>
      <c r="EK390" s="745"/>
      <c r="EL390" s="745"/>
      <c r="EM390" s="745"/>
      <c r="EN390" s="745"/>
      <c r="EO390" s="745"/>
      <c r="EP390" s="745"/>
      <c r="EQ390" s="745"/>
      <c r="ER390" s="745"/>
      <c r="ES390" s="745"/>
      <c r="ET390" s="745"/>
      <c r="EU390" s="745"/>
      <c r="EV390" s="745"/>
      <c r="EW390" s="745"/>
      <c r="EX390" s="745"/>
      <c r="EY390" s="745"/>
      <c r="EZ390" s="745"/>
      <c r="FA390" s="745"/>
      <c r="FB390" s="745"/>
      <c r="FC390" s="745"/>
      <c r="FD390" s="745"/>
      <c r="FE390" s="745"/>
      <c r="FF390" s="745"/>
      <c r="FG390" s="745"/>
      <c r="FH390" s="745"/>
      <c r="FI390" s="745"/>
      <c r="FJ390" s="745"/>
      <c r="FK390" s="745"/>
      <c r="FL390" s="745"/>
      <c r="FM390" s="745"/>
      <c r="FN390" s="745"/>
      <c r="FO390" s="745"/>
      <c r="FP390" s="745"/>
      <c r="FQ390" s="745"/>
      <c r="FR390" s="745"/>
      <c r="FS390" s="745"/>
      <c r="FT390" s="745"/>
      <c r="FU390" s="745"/>
      <c r="FV390" s="745"/>
      <c r="FW390" s="745"/>
      <c r="FX390" s="745"/>
      <c r="FY390" s="745"/>
      <c r="FZ390" s="745"/>
      <c r="GA390" s="745"/>
      <c r="GB390" s="745"/>
      <c r="GC390" s="745"/>
      <c r="GD390" s="745"/>
      <c r="GE390" s="745"/>
      <c r="GF390" s="745"/>
      <c r="GG390" s="745"/>
      <c r="GH390" s="745"/>
      <c r="GI390" s="745"/>
      <c r="GJ390" s="745"/>
      <c r="GK390" s="745"/>
      <c r="GL390" s="745"/>
      <c r="GM390" s="745"/>
      <c r="GN390" s="745"/>
      <c r="GO390" s="745"/>
      <c r="GP390" s="745"/>
      <c r="GQ390" s="745"/>
      <c r="GR390" s="745"/>
      <c r="GS390" s="745"/>
      <c r="GT390" s="745"/>
      <c r="GU390" s="745"/>
      <c r="GV390" s="745"/>
      <c r="GW390" s="745"/>
      <c r="GX390" s="745"/>
      <c r="GY390" s="745"/>
      <c r="GZ390" s="745"/>
      <c r="HA390" s="745"/>
      <c r="HB390" s="745"/>
      <c r="HC390" s="745"/>
      <c r="HD390" s="745"/>
      <c r="HE390" s="745"/>
      <c r="HF390" s="745"/>
      <c r="HG390" s="745"/>
      <c r="HH390" s="745"/>
      <c r="HI390" s="745"/>
      <c r="HJ390" s="745"/>
      <c r="HK390" s="745"/>
      <c r="HL390" s="745"/>
      <c r="HM390" s="745"/>
      <c r="HN390" s="745"/>
      <c r="HO390" s="745"/>
      <c r="HP390" s="745"/>
      <c r="HQ390" s="745"/>
      <c r="HR390" s="745"/>
      <c r="HS390" s="745"/>
      <c r="HT390" s="745"/>
      <c r="HU390" s="745"/>
      <c r="HV390" s="745"/>
      <c r="HW390" s="745"/>
      <c r="HX390" s="745"/>
      <c r="HY390" s="745"/>
      <c r="HZ390" s="745"/>
      <c r="IA390" s="745"/>
      <c r="IB390" s="745"/>
      <c r="IC390" s="745"/>
      <c r="ID390" s="745"/>
      <c r="IE390" s="745"/>
      <c r="IF390" s="745"/>
      <c r="IG390" s="745"/>
      <c r="IH390" s="745"/>
      <c r="II390" s="745"/>
      <c r="IJ390" s="745"/>
      <c r="IK390" s="745"/>
      <c r="IL390" s="745"/>
      <c r="IM390" s="745"/>
      <c r="IN390" s="745"/>
    </row>
    <row r="391" spans="1:248" ht="12.75">
      <c r="A391" s="758"/>
      <c r="B391" s="758"/>
      <c r="C391" s="758"/>
      <c r="D391" s="758"/>
      <c r="E391" s="750"/>
      <c r="F391" s="758"/>
      <c r="G391" s="758"/>
      <c r="H391" s="758"/>
      <c r="I391" s="750"/>
      <c r="J391" s="758"/>
      <c r="K391" s="758"/>
      <c r="L391" s="750"/>
      <c r="M391" s="758"/>
      <c r="N391" s="758"/>
      <c r="O391" s="750"/>
      <c r="P391" s="750"/>
      <c r="Q391" s="750"/>
      <c r="R391" s="750"/>
      <c r="S391" s="750"/>
      <c r="T391" s="750"/>
      <c r="U391" s="757"/>
      <c r="V391" s="753"/>
      <c r="W391" s="745"/>
      <c r="X391" s="745"/>
      <c r="Y391" s="753"/>
      <c r="Z391" s="745"/>
      <c r="AA391" s="745"/>
      <c r="AB391" s="745"/>
      <c r="AC391" s="745"/>
      <c r="AD391" s="745"/>
      <c r="AE391" s="745"/>
      <c r="AF391" s="745"/>
      <c r="AG391" s="745"/>
      <c r="AH391" s="745"/>
      <c r="AI391" s="745"/>
      <c r="AJ391" s="745"/>
      <c r="AK391" s="745"/>
      <c r="AL391" s="745"/>
      <c r="AM391" s="745"/>
      <c r="AN391" s="745"/>
      <c r="AO391" s="745"/>
      <c r="AP391" s="745"/>
      <c r="AQ391" s="745"/>
      <c r="AR391" s="745"/>
      <c r="AS391" s="745"/>
      <c r="AT391" s="745"/>
      <c r="AU391" s="745"/>
      <c r="AV391" s="745"/>
      <c r="AW391" s="745"/>
      <c r="AX391" s="745"/>
      <c r="AY391" s="745"/>
      <c r="AZ391" s="745"/>
      <c r="BA391" s="745"/>
      <c r="BB391" s="745"/>
      <c r="BC391" s="745"/>
      <c r="BD391" s="745"/>
      <c r="BE391" s="745"/>
      <c r="BF391" s="745"/>
      <c r="BG391" s="745"/>
      <c r="BH391" s="745"/>
      <c r="BI391" s="745"/>
      <c r="BJ391" s="745"/>
      <c r="BK391" s="745"/>
      <c r="BL391" s="745"/>
      <c r="BM391" s="745"/>
      <c r="BN391" s="745"/>
      <c r="BO391" s="745"/>
      <c r="BP391" s="745"/>
      <c r="BQ391" s="745"/>
      <c r="BR391" s="745"/>
      <c r="BS391" s="745"/>
      <c r="BT391" s="745"/>
      <c r="BU391" s="745"/>
      <c r="BV391" s="745"/>
      <c r="BW391" s="745"/>
      <c r="BX391" s="745"/>
      <c r="BY391" s="745"/>
      <c r="BZ391" s="745"/>
      <c r="CA391" s="745"/>
      <c r="CB391" s="745"/>
      <c r="CC391" s="745"/>
      <c r="CD391" s="745"/>
      <c r="CE391" s="745"/>
      <c r="CF391" s="745"/>
      <c r="CG391" s="745"/>
      <c r="CH391" s="745"/>
      <c r="CI391" s="745"/>
      <c r="CJ391" s="745"/>
      <c r="CK391" s="745"/>
      <c r="CL391" s="745"/>
      <c r="CM391" s="745"/>
      <c r="CN391" s="745"/>
      <c r="CO391" s="745"/>
      <c r="CP391" s="745"/>
      <c r="CQ391" s="745"/>
      <c r="CR391" s="745"/>
      <c r="CS391" s="745"/>
      <c r="CT391" s="745"/>
      <c r="CU391" s="745"/>
      <c r="CV391" s="745"/>
      <c r="CW391" s="745"/>
      <c r="CX391" s="745"/>
      <c r="CY391" s="745"/>
      <c r="CZ391" s="745"/>
      <c r="DA391" s="745"/>
      <c r="DB391" s="745"/>
      <c r="DC391" s="745"/>
      <c r="DD391" s="745"/>
      <c r="DE391" s="745"/>
      <c r="DF391" s="745"/>
      <c r="DG391" s="745"/>
      <c r="DH391" s="745"/>
      <c r="DI391" s="745"/>
      <c r="DJ391" s="745"/>
      <c r="DK391" s="745"/>
      <c r="DL391" s="745"/>
      <c r="DM391" s="745"/>
      <c r="DN391" s="745"/>
      <c r="DO391" s="745"/>
      <c r="DP391" s="745"/>
      <c r="DQ391" s="745"/>
      <c r="DR391" s="745"/>
      <c r="DS391" s="745"/>
      <c r="DT391" s="745"/>
      <c r="DU391" s="745"/>
      <c r="DV391" s="745"/>
      <c r="DW391" s="745"/>
      <c r="DX391" s="745"/>
      <c r="DY391" s="745"/>
      <c r="DZ391" s="745"/>
      <c r="EA391" s="745"/>
      <c r="EB391" s="745"/>
      <c r="EC391" s="745"/>
      <c r="ED391" s="745"/>
      <c r="EE391" s="745"/>
      <c r="EF391" s="745"/>
      <c r="EG391" s="745"/>
      <c r="EH391" s="745"/>
      <c r="EI391" s="745"/>
      <c r="EJ391" s="745"/>
      <c r="EK391" s="745"/>
      <c r="EL391" s="745"/>
      <c r="EM391" s="745"/>
      <c r="EN391" s="745"/>
      <c r="EO391" s="745"/>
      <c r="EP391" s="745"/>
      <c r="EQ391" s="745"/>
      <c r="ER391" s="745"/>
      <c r="ES391" s="745"/>
      <c r="ET391" s="745"/>
      <c r="EU391" s="745"/>
      <c r="EV391" s="745"/>
      <c r="EW391" s="745"/>
      <c r="EX391" s="745"/>
      <c r="EY391" s="745"/>
      <c r="EZ391" s="745"/>
      <c r="FA391" s="745"/>
      <c r="FB391" s="745"/>
      <c r="FC391" s="745"/>
      <c r="FD391" s="745"/>
      <c r="FE391" s="745"/>
      <c r="FF391" s="745"/>
      <c r="FG391" s="745"/>
      <c r="FH391" s="745"/>
      <c r="FI391" s="745"/>
      <c r="FJ391" s="745"/>
      <c r="FK391" s="745"/>
      <c r="FL391" s="745"/>
      <c r="FM391" s="745"/>
      <c r="FN391" s="745"/>
      <c r="FO391" s="745"/>
      <c r="FP391" s="745"/>
      <c r="FQ391" s="745"/>
      <c r="FR391" s="745"/>
      <c r="FS391" s="745"/>
      <c r="FT391" s="745"/>
      <c r="FU391" s="745"/>
      <c r="FV391" s="745"/>
      <c r="FW391" s="745"/>
      <c r="FX391" s="745"/>
      <c r="FY391" s="745"/>
      <c r="FZ391" s="745"/>
      <c r="GA391" s="745"/>
      <c r="GB391" s="745"/>
      <c r="GC391" s="745"/>
      <c r="GD391" s="745"/>
      <c r="GE391" s="745"/>
      <c r="GF391" s="745"/>
      <c r="GG391" s="745"/>
      <c r="GH391" s="745"/>
      <c r="GI391" s="745"/>
      <c r="GJ391" s="745"/>
      <c r="GK391" s="745"/>
      <c r="GL391" s="745"/>
      <c r="GM391" s="745"/>
      <c r="GN391" s="745"/>
      <c r="GO391" s="745"/>
      <c r="GP391" s="745"/>
      <c r="GQ391" s="745"/>
      <c r="GR391" s="745"/>
      <c r="GS391" s="745"/>
      <c r="GT391" s="745"/>
      <c r="GU391" s="745"/>
      <c r="GV391" s="745"/>
      <c r="GW391" s="745"/>
      <c r="GX391" s="745"/>
      <c r="GY391" s="745"/>
      <c r="GZ391" s="745"/>
      <c r="HA391" s="745"/>
      <c r="HB391" s="745"/>
      <c r="HC391" s="745"/>
      <c r="HD391" s="745"/>
      <c r="HE391" s="745"/>
      <c r="HF391" s="745"/>
      <c r="HG391" s="745"/>
      <c r="HH391" s="745"/>
      <c r="HI391" s="745"/>
      <c r="HJ391" s="745"/>
      <c r="HK391" s="745"/>
      <c r="HL391" s="745"/>
      <c r="HM391" s="745"/>
      <c r="HN391" s="745"/>
      <c r="HO391" s="745"/>
      <c r="HP391" s="745"/>
      <c r="HQ391" s="745"/>
      <c r="HR391" s="745"/>
      <c r="HS391" s="745"/>
      <c r="HT391" s="745"/>
      <c r="HU391" s="745"/>
      <c r="HV391" s="745"/>
      <c r="HW391" s="745"/>
      <c r="HX391" s="745"/>
      <c r="HY391" s="745"/>
      <c r="HZ391" s="745"/>
      <c r="IA391" s="745"/>
      <c r="IB391" s="745"/>
      <c r="IC391" s="745"/>
      <c r="ID391" s="745"/>
      <c r="IE391" s="745"/>
      <c r="IF391" s="745"/>
      <c r="IG391" s="745"/>
      <c r="IH391" s="745"/>
      <c r="II391" s="745"/>
      <c r="IJ391" s="745"/>
      <c r="IK391" s="745"/>
      <c r="IL391" s="745"/>
      <c r="IM391" s="745"/>
      <c r="IN391" s="745"/>
    </row>
    <row r="392" spans="1:248" ht="12.75">
      <c r="A392" s="758"/>
      <c r="B392" s="758"/>
      <c r="C392" s="758"/>
      <c r="D392" s="758"/>
      <c r="E392" s="750"/>
      <c r="F392" s="758"/>
      <c r="G392" s="758"/>
      <c r="H392" s="758"/>
      <c r="I392" s="750"/>
      <c r="J392" s="758"/>
      <c r="K392" s="758"/>
      <c r="L392" s="750"/>
      <c r="M392" s="758"/>
      <c r="N392" s="758"/>
      <c r="O392" s="750"/>
      <c r="P392" s="750"/>
      <c r="Q392" s="750"/>
      <c r="R392" s="750"/>
      <c r="S392" s="750"/>
      <c r="T392" s="750"/>
      <c r="U392" s="757"/>
      <c r="V392" s="753"/>
      <c r="W392" s="745"/>
      <c r="X392" s="745"/>
      <c r="Y392" s="753"/>
      <c r="Z392" s="745"/>
      <c r="AA392" s="745"/>
      <c r="AB392" s="745"/>
      <c r="AC392" s="745"/>
      <c r="AD392" s="745"/>
      <c r="AE392" s="745"/>
      <c r="AF392" s="745"/>
      <c r="AG392" s="745"/>
      <c r="AH392" s="745"/>
      <c r="AI392" s="745"/>
      <c r="AJ392" s="745"/>
      <c r="AK392" s="745"/>
      <c r="AL392" s="745"/>
      <c r="AM392" s="745"/>
      <c r="AN392" s="745"/>
      <c r="AO392" s="745"/>
      <c r="AP392" s="745"/>
      <c r="AQ392" s="745"/>
      <c r="AR392" s="745"/>
      <c r="AS392" s="745"/>
      <c r="AT392" s="745"/>
      <c r="AU392" s="745"/>
      <c r="AV392" s="745"/>
      <c r="AW392" s="745"/>
      <c r="AX392" s="745"/>
      <c r="AY392" s="745"/>
      <c r="AZ392" s="745"/>
      <c r="BA392" s="745"/>
      <c r="BB392" s="745"/>
      <c r="BC392" s="745"/>
      <c r="BD392" s="745"/>
      <c r="BE392" s="745"/>
      <c r="BF392" s="745"/>
      <c r="BG392" s="745"/>
      <c r="BH392" s="745"/>
      <c r="BI392" s="745"/>
      <c r="BJ392" s="745"/>
      <c r="BK392" s="745"/>
      <c r="BL392" s="745"/>
      <c r="BM392" s="745"/>
      <c r="BN392" s="745"/>
      <c r="BO392" s="745"/>
      <c r="BP392" s="745"/>
      <c r="BQ392" s="745"/>
      <c r="BR392" s="745"/>
      <c r="BS392" s="745"/>
      <c r="BT392" s="745"/>
      <c r="BU392" s="745"/>
      <c r="BV392" s="745"/>
      <c r="BW392" s="745"/>
      <c r="BX392" s="745"/>
      <c r="BY392" s="745"/>
      <c r="BZ392" s="745"/>
      <c r="CA392" s="745"/>
      <c r="CB392" s="745"/>
      <c r="CC392" s="745"/>
      <c r="CD392" s="745"/>
      <c r="CE392" s="745"/>
      <c r="CF392" s="745"/>
      <c r="CG392" s="745"/>
      <c r="CH392" s="745"/>
      <c r="CI392" s="745"/>
      <c r="CJ392" s="745"/>
      <c r="CK392" s="745"/>
      <c r="CL392" s="745"/>
      <c r="CM392" s="745"/>
      <c r="CN392" s="745"/>
      <c r="CO392" s="745"/>
      <c r="CP392" s="745"/>
      <c r="CQ392" s="745"/>
      <c r="CR392" s="745"/>
      <c r="CS392" s="745"/>
      <c r="CT392" s="745"/>
      <c r="CU392" s="745"/>
      <c r="CV392" s="745"/>
      <c r="CW392" s="745"/>
      <c r="CX392" s="745"/>
      <c r="CY392" s="745"/>
      <c r="CZ392" s="745"/>
      <c r="DA392" s="745"/>
      <c r="DB392" s="745"/>
      <c r="DC392" s="745"/>
      <c r="DD392" s="745"/>
      <c r="DE392" s="745"/>
      <c r="DF392" s="745"/>
      <c r="DG392" s="745"/>
      <c r="DH392" s="745"/>
      <c r="DI392" s="745"/>
      <c r="DJ392" s="745"/>
      <c r="DK392" s="745"/>
      <c r="DL392" s="745"/>
      <c r="DM392" s="745"/>
      <c r="DN392" s="745"/>
      <c r="DO392" s="745"/>
      <c r="DP392" s="745"/>
      <c r="DQ392" s="745"/>
      <c r="DR392" s="745"/>
      <c r="DS392" s="745"/>
      <c r="DT392" s="745"/>
      <c r="DU392" s="745"/>
      <c r="DV392" s="745"/>
      <c r="DW392" s="745"/>
      <c r="DX392" s="745"/>
      <c r="DY392" s="745"/>
      <c r="DZ392" s="745"/>
      <c r="EA392" s="745"/>
      <c r="EB392" s="745"/>
      <c r="EC392" s="745"/>
      <c r="ED392" s="745"/>
      <c r="EE392" s="745"/>
      <c r="EF392" s="745"/>
      <c r="EG392" s="745"/>
      <c r="EH392" s="745"/>
      <c r="EI392" s="745"/>
      <c r="EJ392" s="745"/>
      <c r="EK392" s="745"/>
      <c r="EL392" s="745"/>
      <c r="EM392" s="745"/>
      <c r="EN392" s="745"/>
      <c r="EO392" s="745"/>
      <c r="EP392" s="745"/>
      <c r="EQ392" s="745"/>
      <c r="ER392" s="745"/>
      <c r="ES392" s="745"/>
      <c r="ET392" s="745"/>
      <c r="EU392" s="745"/>
      <c r="EV392" s="745"/>
      <c r="EW392" s="745"/>
      <c r="EX392" s="745"/>
      <c r="EY392" s="745"/>
      <c r="EZ392" s="745"/>
      <c r="FA392" s="745"/>
      <c r="FB392" s="745"/>
      <c r="FC392" s="745"/>
      <c r="FD392" s="745"/>
      <c r="FE392" s="745"/>
      <c r="FF392" s="745"/>
      <c r="FG392" s="745"/>
      <c r="FH392" s="745"/>
      <c r="FI392" s="745"/>
      <c r="FJ392" s="745"/>
      <c r="FK392" s="745"/>
      <c r="FL392" s="745"/>
      <c r="FM392" s="745"/>
      <c r="FN392" s="745"/>
      <c r="FO392" s="745"/>
      <c r="FP392" s="745"/>
      <c r="FQ392" s="745"/>
      <c r="FR392" s="745"/>
      <c r="FS392" s="745"/>
      <c r="FT392" s="745"/>
      <c r="FU392" s="745"/>
      <c r="FV392" s="745"/>
      <c r="FW392" s="745"/>
      <c r="FX392" s="745"/>
      <c r="FY392" s="745"/>
      <c r="FZ392" s="745"/>
      <c r="GA392" s="745"/>
      <c r="GB392" s="745"/>
      <c r="GC392" s="745"/>
      <c r="GD392" s="745"/>
      <c r="GE392" s="745"/>
      <c r="GF392" s="745"/>
      <c r="GG392" s="745"/>
      <c r="GH392" s="745"/>
      <c r="GI392" s="745"/>
      <c r="GJ392" s="745"/>
      <c r="GK392" s="745"/>
      <c r="GL392" s="745"/>
      <c r="GM392" s="745"/>
      <c r="GN392" s="745"/>
      <c r="GO392" s="745"/>
      <c r="GP392" s="745"/>
      <c r="GQ392" s="745"/>
      <c r="GR392" s="745"/>
      <c r="GS392" s="745"/>
      <c r="GT392" s="745"/>
      <c r="GU392" s="745"/>
      <c r="GV392" s="745"/>
      <c r="GW392" s="745"/>
      <c r="GX392" s="745"/>
      <c r="GY392" s="745"/>
      <c r="GZ392" s="745"/>
      <c r="HA392" s="745"/>
      <c r="HB392" s="745"/>
      <c r="HC392" s="745"/>
      <c r="HD392" s="745"/>
      <c r="HE392" s="745"/>
      <c r="HF392" s="745"/>
      <c r="HG392" s="745"/>
      <c r="HH392" s="745"/>
      <c r="HI392" s="745"/>
      <c r="HJ392" s="745"/>
      <c r="HK392" s="745"/>
      <c r="HL392" s="745"/>
      <c r="HM392" s="745"/>
      <c r="HN392" s="745"/>
      <c r="HO392" s="745"/>
      <c r="HP392" s="745"/>
      <c r="HQ392" s="745"/>
      <c r="HR392" s="745"/>
      <c r="HS392" s="745"/>
      <c r="HT392" s="745"/>
      <c r="HU392" s="745"/>
      <c r="HV392" s="745"/>
      <c r="HW392" s="745"/>
      <c r="HX392" s="745"/>
      <c r="HY392" s="745"/>
      <c r="HZ392" s="745"/>
      <c r="IA392" s="745"/>
      <c r="IB392" s="745"/>
      <c r="IC392" s="745"/>
      <c r="ID392" s="745"/>
      <c r="IE392" s="745"/>
      <c r="IF392" s="745"/>
      <c r="IG392" s="745"/>
      <c r="IH392" s="745"/>
      <c r="II392" s="745"/>
      <c r="IJ392" s="745"/>
      <c r="IK392" s="745"/>
      <c r="IL392" s="745"/>
      <c r="IM392" s="745"/>
      <c r="IN392" s="745"/>
    </row>
    <row r="393" spans="1:248" ht="12.75">
      <c r="A393" s="758"/>
      <c r="B393" s="758"/>
      <c r="C393" s="758"/>
      <c r="D393" s="758"/>
      <c r="E393" s="750"/>
      <c r="F393" s="758"/>
      <c r="G393" s="758"/>
      <c r="H393" s="758"/>
      <c r="I393" s="750"/>
      <c r="J393" s="758"/>
      <c r="K393" s="758"/>
      <c r="L393" s="750"/>
      <c r="M393" s="758"/>
      <c r="N393" s="758"/>
      <c r="O393" s="750"/>
      <c r="P393" s="750"/>
      <c r="Q393" s="750"/>
      <c r="R393" s="750"/>
      <c r="S393" s="750"/>
      <c r="T393" s="750"/>
      <c r="U393" s="757"/>
      <c r="V393" s="753"/>
      <c r="W393" s="745"/>
      <c r="X393" s="745"/>
      <c r="Y393" s="753"/>
      <c r="Z393" s="745"/>
      <c r="AA393" s="745"/>
      <c r="AB393" s="745"/>
      <c r="AC393" s="745"/>
      <c r="AD393" s="745"/>
      <c r="AE393" s="745"/>
      <c r="AF393" s="745"/>
      <c r="AG393" s="745"/>
      <c r="AH393" s="745"/>
      <c r="AI393" s="745"/>
      <c r="AJ393" s="745"/>
      <c r="AK393" s="745"/>
      <c r="AL393" s="745"/>
      <c r="AM393" s="745"/>
      <c r="AN393" s="745"/>
      <c r="AO393" s="745"/>
      <c r="AP393" s="745"/>
      <c r="AQ393" s="745"/>
      <c r="AR393" s="745"/>
      <c r="AS393" s="745"/>
      <c r="AT393" s="745"/>
      <c r="AU393" s="745"/>
      <c r="AV393" s="745"/>
      <c r="AW393" s="745"/>
      <c r="AX393" s="745"/>
      <c r="AY393" s="745"/>
      <c r="AZ393" s="745"/>
      <c r="BA393" s="745"/>
      <c r="BB393" s="745"/>
      <c r="BC393" s="745"/>
      <c r="BD393" s="745"/>
      <c r="BE393" s="745"/>
      <c r="BF393" s="745"/>
      <c r="BG393" s="745"/>
      <c r="BH393" s="745"/>
      <c r="BI393" s="745"/>
      <c r="BJ393" s="745"/>
      <c r="BK393" s="745"/>
      <c r="BL393" s="745"/>
      <c r="BM393" s="745"/>
      <c r="BN393" s="745"/>
      <c r="BO393" s="745"/>
      <c r="BP393" s="745"/>
      <c r="BQ393" s="745"/>
      <c r="BR393" s="745"/>
      <c r="BS393" s="745"/>
      <c r="BT393" s="745"/>
      <c r="BU393" s="745"/>
      <c r="BV393" s="745"/>
      <c r="BW393" s="745"/>
      <c r="BX393" s="745"/>
      <c r="BY393" s="745"/>
      <c r="BZ393" s="745"/>
      <c r="CA393" s="745"/>
      <c r="CB393" s="745"/>
      <c r="CC393" s="745"/>
      <c r="CD393" s="745"/>
      <c r="CE393" s="745"/>
      <c r="CF393" s="745"/>
      <c r="CG393" s="745"/>
      <c r="CH393" s="745"/>
      <c r="CI393" s="745"/>
      <c r="CJ393" s="745"/>
      <c r="CK393" s="745"/>
      <c r="CL393" s="745"/>
      <c r="CM393" s="745"/>
      <c r="CN393" s="745"/>
      <c r="CO393" s="745"/>
      <c r="CP393" s="745"/>
      <c r="CQ393" s="745"/>
      <c r="CR393" s="745"/>
      <c r="CS393" s="745"/>
      <c r="CT393" s="745"/>
      <c r="CU393" s="745"/>
      <c r="CV393" s="745"/>
      <c r="CW393" s="745"/>
      <c r="CX393" s="745"/>
      <c r="CY393" s="745"/>
      <c r="CZ393" s="745"/>
      <c r="DA393" s="745"/>
      <c r="DB393" s="745"/>
      <c r="DC393" s="745"/>
      <c r="DD393" s="745"/>
      <c r="DE393" s="745"/>
      <c r="DF393" s="745"/>
      <c r="DG393" s="745"/>
      <c r="DH393" s="745"/>
      <c r="DI393" s="745"/>
      <c r="DJ393" s="745"/>
      <c r="DK393" s="745"/>
      <c r="DL393" s="745"/>
      <c r="DM393" s="745"/>
      <c r="DN393" s="745"/>
      <c r="DO393" s="745"/>
      <c r="DP393" s="745"/>
      <c r="DQ393" s="745"/>
      <c r="DR393" s="745"/>
      <c r="DS393" s="745"/>
      <c r="DT393" s="745"/>
      <c r="DU393" s="745"/>
      <c r="DV393" s="745"/>
      <c r="DW393" s="745"/>
      <c r="DX393" s="745"/>
      <c r="DY393" s="745"/>
      <c r="DZ393" s="745"/>
      <c r="EA393" s="745"/>
      <c r="EB393" s="745"/>
      <c r="EC393" s="745"/>
      <c r="ED393" s="745"/>
      <c r="EE393" s="745"/>
      <c r="EF393" s="745"/>
      <c r="EG393" s="745"/>
      <c r="EH393" s="745"/>
      <c r="EI393" s="745"/>
      <c r="EJ393" s="745"/>
      <c r="EK393" s="745"/>
      <c r="EL393" s="745"/>
      <c r="EM393" s="745"/>
      <c r="EN393" s="745"/>
      <c r="EO393" s="745"/>
      <c r="EP393" s="745"/>
      <c r="EQ393" s="745"/>
      <c r="ER393" s="745"/>
      <c r="ES393" s="745"/>
      <c r="ET393" s="745"/>
      <c r="EU393" s="745"/>
      <c r="EV393" s="745"/>
      <c r="EW393" s="745"/>
      <c r="EX393" s="745"/>
      <c r="EY393" s="745"/>
      <c r="EZ393" s="745"/>
      <c r="FA393" s="745"/>
      <c r="FB393" s="745"/>
      <c r="FC393" s="745"/>
      <c r="FD393" s="745"/>
      <c r="FE393" s="745"/>
      <c r="FF393" s="745"/>
      <c r="FG393" s="745"/>
      <c r="FH393" s="745"/>
      <c r="FI393" s="745"/>
      <c r="FJ393" s="745"/>
      <c r="FK393" s="745"/>
      <c r="FL393" s="745"/>
      <c r="FM393" s="745"/>
      <c r="FN393" s="745"/>
      <c r="FO393" s="745"/>
      <c r="FP393" s="745"/>
      <c r="FQ393" s="745"/>
      <c r="FR393" s="745"/>
      <c r="FS393" s="745"/>
      <c r="FT393" s="745"/>
      <c r="FU393" s="745"/>
      <c r="FV393" s="745"/>
      <c r="FW393" s="745"/>
      <c r="FX393" s="745"/>
      <c r="FY393" s="745"/>
      <c r="FZ393" s="745"/>
      <c r="GA393" s="745"/>
      <c r="GB393" s="745"/>
      <c r="GC393" s="745"/>
      <c r="GD393" s="745"/>
      <c r="GE393" s="745"/>
      <c r="GF393" s="745"/>
      <c r="GG393" s="745"/>
      <c r="GH393" s="745"/>
      <c r="GI393" s="745"/>
      <c r="GJ393" s="745"/>
      <c r="GK393" s="745"/>
      <c r="GL393" s="745"/>
      <c r="GM393" s="745"/>
      <c r="GN393" s="745"/>
      <c r="GO393" s="745"/>
      <c r="GP393" s="745"/>
      <c r="GQ393" s="745"/>
      <c r="GR393" s="745"/>
      <c r="GS393" s="745"/>
      <c r="GT393" s="745"/>
      <c r="GU393" s="745"/>
      <c r="GV393" s="745"/>
      <c r="GW393" s="745"/>
      <c r="GX393" s="745"/>
      <c r="GY393" s="745"/>
      <c r="GZ393" s="745"/>
      <c r="HA393" s="745"/>
      <c r="HB393" s="745"/>
      <c r="HC393" s="745"/>
      <c r="HD393" s="745"/>
      <c r="HE393" s="745"/>
      <c r="HF393" s="745"/>
      <c r="HG393" s="745"/>
      <c r="HH393" s="745"/>
      <c r="HI393" s="745"/>
      <c r="HJ393" s="745"/>
      <c r="HK393" s="745"/>
      <c r="HL393" s="745"/>
      <c r="HM393" s="745"/>
      <c r="HN393" s="745"/>
      <c r="HO393" s="745"/>
      <c r="HP393" s="745"/>
      <c r="HQ393" s="745"/>
      <c r="HR393" s="745"/>
      <c r="HS393" s="745"/>
      <c r="HT393" s="745"/>
      <c r="HU393" s="745"/>
      <c r="HV393" s="745"/>
      <c r="HW393" s="745"/>
      <c r="HX393" s="745"/>
      <c r="HY393" s="745"/>
      <c r="HZ393" s="745"/>
      <c r="IA393" s="745"/>
      <c r="IB393" s="745"/>
      <c r="IC393" s="745"/>
      <c r="ID393" s="745"/>
      <c r="IE393" s="745"/>
      <c r="IF393" s="745"/>
      <c r="IG393" s="745"/>
      <c r="IH393" s="745"/>
      <c r="II393" s="745"/>
      <c r="IJ393" s="745"/>
      <c r="IK393" s="745"/>
      <c r="IL393" s="745"/>
      <c r="IM393" s="745"/>
      <c r="IN393" s="745"/>
    </row>
    <row r="394" spans="1:248" ht="12.75">
      <c r="A394" s="758"/>
      <c r="B394" s="758"/>
      <c r="C394" s="758"/>
      <c r="D394" s="758"/>
      <c r="E394" s="750"/>
      <c r="F394" s="758"/>
      <c r="G394" s="758"/>
      <c r="H394" s="758"/>
      <c r="I394" s="750"/>
      <c r="J394" s="758"/>
      <c r="K394" s="758"/>
      <c r="L394" s="750"/>
      <c r="M394" s="758"/>
      <c r="N394" s="758"/>
      <c r="O394" s="750"/>
      <c r="P394" s="750"/>
      <c r="Q394" s="750"/>
      <c r="R394" s="750"/>
      <c r="S394" s="750"/>
      <c r="T394" s="750"/>
      <c r="U394" s="757"/>
      <c r="V394" s="753"/>
      <c r="W394" s="745"/>
      <c r="X394" s="745"/>
      <c r="Y394" s="753"/>
      <c r="Z394" s="745"/>
      <c r="AA394" s="745"/>
      <c r="AB394" s="745"/>
      <c r="AC394" s="745"/>
      <c r="AD394" s="745"/>
      <c r="AE394" s="745"/>
      <c r="AF394" s="745"/>
      <c r="AG394" s="745"/>
      <c r="AH394" s="745"/>
      <c r="AI394" s="745"/>
      <c r="AJ394" s="745"/>
      <c r="AK394" s="745"/>
      <c r="AL394" s="745"/>
      <c r="AM394" s="745"/>
      <c r="AN394" s="745"/>
      <c r="AO394" s="745"/>
      <c r="AP394" s="745"/>
      <c r="AQ394" s="745"/>
      <c r="AR394" s="745"/>
      <c r="AS394" s="745"/>
      <c r="AT394" s="745"/>
      <c r="AU394" s="745"/>
      <c r="AV394" s="745"/>
      <c r="AW394" s="745"/>
      <c r="AX394" s="745"/>
      <c r="AY394" s="745"/>
      <c r="AZ394" s="745"/>
      <c r="BA394" s="745"/>
      <c r="BB394" s="745"/>
      <c r="BC394" s="745"/>
      <c r="BD394" s="745"/>
      <c r="BE394" s="745"/>
      <c r="BF394" s="745"/>
      <c r="BG394" s="745"/>
      <c r="BH394" s="745"/>
      <c r="BI394" s="745"/>
      <c r="BJ394" s="745"/>
      <c r="BK394" s="745"/>
      <c r="BL394" s="745"/>
      <c r="BM394" s="745"/>
      <c r="BN394" s="745"/>
      <c r="BO394" s="745"/>
      <c r="BP394" s="745"/>
      <c r="BQ394" s="745"/>
      <c r="BR394" s="745"/>
      <c r="BS394" s="745"/>
      <c r="BT394" s="745"/>
      <c r="BU394" s="745"/>
      <c r="BV394" s="745"/>
      <c r="BW394" s="745"/>
      <c r="BX394" s="745"/>
      <c r="BY394" s="745"/>
      <c r="BZ394" s="745"/>
      <c r="CA394" s="745"/>
      <c r="CB394" s="745"/>
      <c r="CC394" s="745"/>
      <c r="CD394" s="745"/>
      <c r="CE394" s="745"/>
      <c r="CF394" s="745"/>
      <c r="CG394" s="745"/>
      <c r="CH394" s="745"/>
      <c r="CI394" s="745"/>
      <c r="CJ394" s="745"/>
      <c r="CK394" s="745"/>
      <c r="CL394" s="745"/>
      <c r="CM394" s="745"/>
      <c r="CN394" s="745"/>
      <c r="CO394" s="745"/>
      <c r="CP394" s="745"/>
      <c r="CQ394" s="745"/>
      <c r="CR394" s="745"/>
      <c r="CS394" s="745"/>
      <c r="CT394" s="745"/>
      <c r="CU394" s="745"/>
      <c r="CV394" s="745"/>
      <c r="CW394" s="745"/>
      <c r="CX394" s="745"/>
      <c r="CY394" s="745"/>
      <c r="CZ394" s="745"/>
      <c r="DA394" s="745"/>
      <c r="DB394" s="745"/>
      <c r="DC394" s="745"/>
      <c r="DD394" s="745"/>
      <c r="DE394" s="745"/>
      <c r="DF394" s="745"/>
      <c r="DG394" s="745"/>
      <c r="DH394" s="745"/>
      <c r="DI394" s="745"/>
      <c r="DJ394" s="745"/>
      <c r="DK394" s="745"/>
      <c r="DL394" s="745"/>
      <c r="DM394" s="745"/>
      <c r="DN394" s="745"/>
      <c r="DO394" s="745"/>
      <c r="DP394" s="745"/>
      <c r="DQ394" s="745"/>
      <c r="DR394" s="745"/>
      <c r="DS394" s="745"/>
      <c r="DT394" s="745"/>
      <c r="DU394" s="745"/>
      <c r="DV394" s="745"/>
      <c r="DW394" s="745"/>
      <c r="DX394" s="745"/>
      <c r="DY394" s="745"/>
      <c r="DZ394" s="745"/>
      <c r="EA394" s="745"/>
      <c r="EB394" s="745"/>
      <c r="EC394" s="745"/>
      <c r="ED394" s="745"/>
      <c r="EE394" s="745"/>
      <c r="EF394" s="745"/>
      <c r="EG394" s="745"/>
      <c r="EH394" s="745"/>
      <c r="EI394" s="745"/>
      <c r="EJ394" s="745"/>
      <c r="EK394" s="745"/>
      <c r="EL394" s="745"/>
      <c r="EM394" s="745"/>
      <c r="EN394" s="745"/>
      <c r="EO394" s="745"/>
      <c r="EP394" s="745"/>
      <c r="EQ394" s="745"/>
      <c r="ER394" s="745"/>
      <c r="ES394" s="745"/>
      <c r="ET394" s="745"/>
      <c r="EU394" s="745"/>
      <c r="EV394" s="745"/>
      <c r="EW394" s="745"/>
      <c r="EX394" s="745"/>
      <c r="EY394" s="745"/>
      <c r="EZ394" s="745"/>
      <c r="FA394" s="745"/>
      <c r="FB394" s="745"/>
      <c r="FC394" s="745"/>
      <c r="FD394" s="745"/>
      <c r="FE394" s="745"/>
      <c r="FF394" s="745"/>
      <c r="FG394" s="745"/>
      <c r="FH394" s="745"/>
      <c r="FI394" s="745"/>
      <c r="FJ394" s="745"/>
      <c r="FK394" s="745"/>
      <c r="FL394" s="745"/>
      <c r="FM394" s="745"/>
      <c r="FN394" s="745"/>
      <c r="FO394" s="745"/>
      <c r="FP394" s="745"/>
      <c r="FQ394" s="745"/>
      <c r="FR394" s="745"/>
      <c r="FS394" s="745"/>
      <c r="FT394" s="745"/>
      <c r="FU394" s="745"/>
      <c r="FV394" s="745"/>
      <c r="FW394" s="745"/>
      <c r="FX394" s="745"/>
      <c r="FY394" s="745"/>
      <c r="FZ394" s="745"/>
      <c r="GA394" s="745"/>
      <c r="GB394" s="745"/>
      <c r="GC394" s="745"/>
      <c r="GD394" s="745"/>
      <c r="GE394" s="745"/>
      <c r="GF394" s="745"/>
      <c r="GG394" s="745"/>
      <c r="GH394" s="745"/>
      <c r="GI394" s="745"/>
      <c r="GJ394" s="745"/>
      <c r="GK394" s="745"/>
      <c r="GL394" s="745"/>
      <c r="GM394" s="745"/>
      <c r="GN394" s="745"/>
      <c r="GO394" s="745"/>
      <c r="GP394" s="745"/>
      <c r="GQ394" s="745"/>
      <c r="GR394" s="745"/>
      <c r="GS394" s="745"/>
      <c r="GT394" s="745"/>
      <c r="GU394" s="745"/>
      <c r="GV394" s="745"/>
      <c r="GW394" s="745"/>
      <c r="GX394" s="745"/>
      <c r="GY394" s="745"/>
      <c r="GZ394" s="745"/>
      <c r="HA394" s="745"/>
      <c r="HB394" s="745"/>
      <c r="HC394" s="745"/>
      <c r="HD394" s="745"/>
      <c r="HE394" s="745"/>
      <c r="HF394" s="745"/>
      <c r="HG394" s="745"/>
      <c r="HH394" s="745"/>
      <c r="HI394" s="745"/>
      <c r="HJ394" s="745"/>
      <c r="HK394" s="745"/>
      <c r="HL394" s="745"/>
      <c r="HM394" s="745"/>
      <c r="HN394" s="745"/>
      <c r="HO394" s="745"/>
      <c r="HP394" s="745"/>
      <c r="HQ394" s="745"/>
      <c r="HR394" s="745"/>
      <c r="HS394" s="745"/>
      <c r="HT394" s="745"/>
      <c r="HU394" s="745"/>
      <c r="HV394" s="745"/>
      <c r="HW394" s="745"/>
      <c r="HX394" s="745"/>
      <c r="HY394" s="745"/>
      <c r="HZ394" s="745"/>
      <c r="IA394" s="745"/>
      <c r="IB394" s="745"/>
      <c r="IC394" s="745"/>
      <c r="ID394" s="745"/>
      <c r="IE394" s="745"/>
      <c r="IF394" s="745"/>
      <c r="IG394" s="745"/>
      <c r="IH394" s="745"/>
      <c r="II394" s="745"/>
      <c r="IJ394" s="745"/>
      <c r="IK394" s="745"/>
      <c r="IL394" s="745"/>
      <c r="IM394" s="745"/>
      <c r="IN394" s="745"/>
    </row>
    <row r="395" spans="1:248" ht="12.75">
      <c r="A395" s="758"/>
      <c r="B395" s="758"/>
      <c r="C395" s="758"/>
      <c r="D395" s="758"/>
      <c r="E395" s="750"/>
      <c r="F395" s="758"/>
      <c r="G395" s="758"/>
      <c r="H395" s="758"/>
      <c r="I395" s="750"/>
      <c r="J395" s="758"/>
      <c r="K395" s="758"/>
      <c r="L395" s="750"/>
      <c r="M395" s="758"/>
      <c r="N395" s="758"/>
      <c r="O395" s="750"/>
      <c r="P395" s="750"/>
      <c r="Q395" s="750"/>
      <c r="R395" s="750"/>
      <c r="S395" s="750"/>
      <c r="T395" s="750"/>
      <c r="U395" s="757"/>
      <c r="V395" s="753"/>
      <c r="W395" s="745"/>
      <c r="X395" s="745"/>
      <c r="Y395" s="753"/>
      <c r="Z395" s="745"/>
      <c r="AA395" s="745"/>
      <c r="AB395" s="745"/>
      <c r="AC395" s="745"/>
      <c r="AD395" s="745"/>
      <c r="AE395" s="745"/>
      <c r="AF395" s="745"/>
      <c r="AG395" s="745"/>
      <c r="AH395" s="745"/>
      <c r="AI395" s="745"/>
      <c r="AJ395" s="745"/>
      <c r="AK395" s="745"/>
      <c r="AL395" s="745"/>
      <c r="AM395" s="745"/>
      <c r="AN395" s="745"/>
      <c r="AO395" s="745"/>
      <c r="AP395" s="745"/>
      <c r="AQ395" s="745"/>
      <c r="AR395" s="745"/>
      <c r="AS395" s="745"/>
      <c r="AT395" s="745"/>
      <c r="AU395" s="745"/>
      <c r="AV395" s="745"/>
      <c r="AW395" s="745"/>
      <c r="AX395" s="745"/>
      <c r="AY395" s="745"/>
      <c r="AZ395" s="745"/>
      <c r="BA395" s="745"/>
      <c r="BB395" s="745"/>
      <c r="BC395" s="745"/>
      <c r="BD395" s="745"/>
      <c r="BE395" s="745"/>
      <c r="BF395" s="745"/>
      <c r="BG395" s="745"/>
      <c r="BH395" s="745"/>
      <c r="BI395" s="745"/>
      <c r="BJ395" s="745"/>
      <c r="BK395" s="745"/>
      <c r="BL395" s="745"/>
      <c r="BM395" s="745"/>
      <c r="BN395" s="745"/>
      <c r="BO395" s="745"/>
      <c r="BP395" s="745"/>
      <c r="BQ395" s="745"/>
      <c r="BR395" s="745"/>
      <c r="BS395" s="745"/>
      <c r="BT395" s="745"/>
      <c r="BU395" s="745"/>
      <c r="BV395" s="745"/>
      <c r="BW395" s="745"/>
      <c r="BX395" s="745"/>
      <c r="BY395" s="745"/>
      <c r="BZ395" s="745"/>
      <c r="CA395" s="745"/>
      <c r="CB395" s="745"/>
      <c r="CC395" s="745"/>
      <c r="CD395" s="745"/>
      <c r="CE395" s="745"/>
      <c r="CF395" s="745"/>
      <c r="CG395" s="745"/>
      <c r="CH395" s="745"/>
      <c r="CI395" s="745"/>
      <c r="CJ395" s="745"/>
      <c r="CK395" s="745"/>
      <c r="CL395" s="745"/>
      <c r="CM395" s="745"/>
      <c r="CN395" s="745"/>
      <c r="CO395" s="745"/>
      <c r="CP395" s="745"/>
      <c r="CQ395" s="745"/>
      <c r="CR395" s="745"/>
      <c r="CS395" s="745"/>
      <c r="CT395" s="745"/>
      <c r="CU395" s="745"/>
      <c r="CV395" s="745"/>
      <c r="CW395" s="745"/>
      <c r="CX395" s="745"/>
      <c r="CY395" s="745"/>
      <c r="CZ395" s="745"/>
      <c r="DA395" s="745"/>
      <c r="DB395" s="745"/>
      <c r="DC395" s="745"/>
      <c r="DD395" s="745"/>
      <c r="DE395" s="745"/>
      <c r="DF395" s="745"/>
      <c r="DG395" s="745"/>
      <c r="DH395" s="745"/>
      <c r="DI395" s="745"/>
      <c r="DJ395" s="745"/>
      <c r="DK395" s="745"/>
      <c r="DL395" s="745"/>
      <c r="DM395" s="745"/>
      <c r="DN395" s="745"/>
      <c r="DO395" s="745"/>
      <c r="DP395" s="745"/>
      <c r="DQ395" s="745"/>
      <c r="DR395" s="745"/>
      <c r="DS395" s="745"/>
      <c r="DT395" s="745"/>
      <c r="DU395" s="745"/>
      <c r="DV395" s="745"/>
      <c r="DW395" s="745"/>
      <c r="DX395" s="745"/>
      <c r="DY395" s="745"/>
      <c r="DZ395" s="745"/>
      <c r="EA395" s="745"/>
      <c r="EB395" s="745"/>
      <c r="EC395" s="745"/>
      <c r="ED395" s="745"/>
      <c r="EE395" s="745"/>
      <c r="EF395" s="745"/>
      <c r="EG395" s="745"/>
      <c r="EH395" s="745"/>
      <c r="EI395" s="745"/>
      <c r="EJ395" s="745"/>
      <c r="EK395" s="745"/>
      <c r="EL395" s="745"/>
      <c r="EM395" s="745"/>
      <c r="EN395" s="745"/>
      <c r="EO395" s="745"/>
      <c r="EP395" s="745"/>
      <c r="EQ395" s="745"/>
      <c r="ER395" s="745"/>
      <c r="ES395" s="745"/>
      <c r="ET395" s="745"/>
      <c r="EU395" s="745"/>
      <c r="EV395" s="745"/>
      <c r="EW395" s="745"/>
      <c r="EX395" s="745"/>
      <c r="EY395" s="745"/>
      <c r="EZ395" s="745"/>
      <c r="FA395" s="745"/>
      <c r="FB395" s="745"/>
      <c r="FC395" s="745"/>
      <c r="FD395" s="745"/>
      <c r="FE395" s="745"/>
      <c r="FF395" s="745"/>
      <c r="FG395" s="745"/>
      <c r="FH395" s="745"/>
      <c r="FI395" s="745"/>
      <c r="FJ395" s="745"/>
      <c r="FK395" s="745"/>
      <c r="FL395" s="745"/>
      <c r="FM395" s="745"/>
      <c r="FN395" s="745"/>
      <c r="FO395" s="745"/>
      <c r="FP395" s="745"/>
      <c r="FQ395" s="745"/>
      <c r="FR395" s="745"/>
      <c r="FS395" s="745"/>
      <c r="FT395" s="745"/>
      <c r="FU395" s="745"/>
      <c r="FV395" s="745"/>
      <c r="FW395" s="745"/>
      <c r="FX395" s="745"/>
      <c r="FY395" s="745"/>
      <c r="FZ395" s="745"/>
      <c r="GA395" s="745"/>
      <c r="GB395" s="745"/>
      <c r="GC395" s="745"/>
      <c r="GD395" s="745"/>
      <c r="GE395" s="745"/>
      <c r="GF395" s="745"/>
      <c r="GG395" s="745"/>
      <c r="GH395" s="745"/>
      <c r="GI395" s="745"/>
      <c r="GJ395" s="745"/>
      <c r="GK395" s="745"/>
      <c r="GL395" s="745"/>
      <c r="GM395" s="745"/>
      <c r="GN395" s="745"/>
      <c r="GO395" s="745"/>
      <c r="GP395" s="745"/>
      <c r="GQ395" s="745"/>
      <c r="GR395" s="745"/>
      <c r="GS395" s="745"/>
      <c r="GT395" s="745"/>
      <c r="GU395" s="745"/>
      <c r="GV395" s="745"/>
      <c r="GW395" s="745"/>
      <c r="GX395" s="745"/>
      <c r="GY395" s="745"/>
      <c r="GZ395" s="745"/>
      <c r="HA395" s="745"/>
      <c r="HB395" s="745"/>
      <c r="HC395" s="745"/>
      <c r="HD395" s="745"/>
      <c r="HE395" s="745"/>
      <c r="HF395" s="745"/>
      <c r="HG395" s="745"/>
      <c r="HH395" s="745"/>
      <c r="HI395" s="745"/>
      <c r="HJ395" s="745"/>
      <c r="HK395" s="745"/>
      <c r="HL395" s="745"/>
      <c r="HM395" s="745"/>
      <c r="HN395" s="745"/>
      <c r="HO395" s="745"/>
      <c r="HP395" s="745"/>
      <c r="HQ395" s="745"/>
      <c r="HR395" s="745"/>
      <c r="HS395" s="745"/>
      <c r="HT395" s="745"/>
      <c r="HU395" s="745"/>
      <c r="HV395" s="745"/>
      <c r="HW395" s="745"/>
      <c r="HX395" s="745"/>
      <c r="HY395" s="745"/>
      <c r="HZ395" s="745"/>
      <c r="IA395" s="745"/>
      <c r="IB395" s="745"/>
      <c r="IC395" s="745"/>
      <c r="ID395" s="745"/>
      <c r="IE395" s="745"/>
      <c r="IF395" s="745"/>
      <c r="IG395" s="745"/>
      <c r="IH395" s="745"/>
      <c r="II395" s="745"/>
      <c r="IJ395" s="745"/>
      <c r="IK395" s="745"/>
      <c r="IL395" s="745"/>
      <c r="IM395" s="745"/>
      <c r="IN395" s="745"/>
    </row>
    <row r="396" spans="1:248" ht="12.75">
      <c r="A396" s="758"/>
      <c r="B396" s="758"/>
      <c r="C396" s="758"/>
      <c r="D396" s="758"/>
      <c r="E396" s="750"/>
      <c r="F396" s="758"/>
      <c r="G396" s="758"/>
      <c r="H396" s="758"/>
      <c r="I396" s="750"/>
      <c r="J396" s="758"/>
      <c r="K396" s="758"/>
      <c r="L396" s="750"/>
      <c r="M396" s="758"/>
      <c r="N396" s="758"/>
      <c r="O396" s="750"/>
      <c r="P396" s="750"/>
      <c r="Q396" s="750"/>
      <c r="R396" s="750"/>
      <c r="S396" s="750"/>
      <c r="T396" s="750"/>
      <c r="U396" s="757"/>
      <c r="V396" s="753"/>
      <c r="W396" s="745"/>
      <c r="X396" s="745"/>
      <c r="Y396" s="753"/>
      <c r="Z396" s="745"/>
      <c r="AA396" s="745"/>
      <c r="AB396" s="745"/>
      <c r="AC396" s="745"/>
      <c r="AD396" s="745"/>
      <c r="AE396" s="745"/>
      <c r="AF396" s="745"/>
      <c r="AG396" s="745"/>
      <c r="AH396" s="745"/>
      <c r="AI396" s="745"/>
      <c r="AJ396" s="745"/>
      <c r="AK396" s="745"/>
      <c r="AL396" s="745"/>
      <c r="AM396" s="745"/>
      <c r="AN396" s="745"/>
      <c r="AO396" s="745"/>
      <c r="AP396" s="745"/>
      <c r="AQ396" s="745"/>
      <c r="AR396" s="745"/>
      <c r="AS396" s="745"/>
      <c r="AT396" s="745"/>
      <c r="AU396" s="745"/>
      <c r="AV396" s="745"/>
      <c r="AW396" s="745"/>
      <c r="AX396" s="745"/>
      <c r="AY396" s="745"/>
      <c r="AZ396" s="745"/>
      <c r="BA396" s="745"/>
      <c r="BB396" s="745"/>
      <c r="BC396" s="745"/>
      <c r="BD396" s="745"/>
      <c r="BE396" s="745"/>
      <c r="BF396" s="745"/>
      <c r="BG396" s="745"/>
      <c r="BH396" s="745"/>
      <c r="BI396" s="745"/>
      <c r="BJ396" s="745"/>
      <c r="BK396" s="745"/>
      <c r="BL396" s="745"/>
      <c r="BM396" s="745"/>
      <c r="BN396" s="745"/>
      <c r="BO396" s="745"/>
      <c r="BP396" s="745"/>
      <c r="BQ396" s="745"/>
      <c r="BR396" s="745"/>
      <c r="BS396" s="745"/>
      <c r="BT396" s="745"/>
      <c r="BU396" s="745"/>
      <c r="BV396" s="745"/>
      <c r="BW396" s="745"/>
      <c r="BX396" s="745"/>
      <c r="BY396" s="745"/>
      <c r="BZ396" s="745"/>
      <c r="CA396" s="745"/>
      <c r="CB396" s="745"/>
      <c r="CC396" s="745"/>
      <c r="CD396" s="745"/>
      <c r="CE396" s="745"/>
      <c r="CF396" s="745"/>
      <c r="CG396" s="745"/>
      <c r="CH396" s="745"/>
      <c r="CI396" s="745"/>
      <c r="CJ396" s="745"/>
      <c r="CK396" s="745"/>
      <c r="CL396" s="745"/>
      <c r="CM396" s="745"/>
      <c r="CN396" s="745"/>
      <c r="CO396" s="745"/>
      <c r="CP396" s="745"/>
      <c r="CQ396" s="745"/>
      <c r="CR396" s="745"/>
      <c r="CS396" s="745"/>
      <c r="CT396" s="745"/>
      <c r="CU396" s="745"/>
      <c r="CV396" s="745"/>
      <c r="CW396" s="745"/>
      <c r="CX396" s="745"/>
      <c r="CY396" s="745"/>
      <c r="CZ396" s="745"/>
      <c r="DA396" s="745"/>
      <c r="DB396" s="745"/>
      <c r="DC396" s="745"/>
      <c r="DD396" s="745"/>
      <c r="DE396" s="745"/>
      <c r="DF396" s="745"/>
      <c r="DG396" s="745"/>
      <c r="DH396" s="745"/>
      <c r="DI396" s="745"/>
      <c r="DJ396" s="745"/>
      <c r="DK396" s="745"/>
      <c r="DL396" s="745"/>
      <c r="DM396" s="745"/>
      <c r="DN396" s="745"/>
      <c r="DO396" s="745"/>
      <c r="DP396" s="745"/>
      <c r="DQ396" s="745"/>
      <c r="DR396" s="745"/>
      <c r="DS396" s="745"/>
      <c r="DT396" s="745"/>
      <c r="DU396" s="745"/>
      <c r="DV396" s="745"/>
      <c r="DW396" s="745"/>
      <c r="DX396" s="745"/>
      <c r="DY396" s="745"/>
      <c r="DZ396" s="745"/>
      <c r="EA396" s="745"/>
      <c r="EB396" s="745"/>
      <c r="EC396" s="745"/>
      <c r="ED396" s="745"/>
      <c r="EE396" s="745"/>
      <c r="EF396" s="745"/>
      <c r="EG396" s="745"/>
      <c r="EH396" s="745"/>
      <c r="EI396" s="745"/>
      <c r="EJ396" s="745"/>
      <c r="EK396" s="745"/>
      <c r="EL396" s="745"/>
      <c r="EM396" s="745"/>
      <c r="EN396" s="745"/>
      <c r="EO396" s="745"/>
      <c r="EP396" s="745"/>
      <c r="EQ396" s="745"/>
      <c r="ER396" s="745"/>
      <c r="ES396" s="745"/>
      <c r="ET396" s="745"/>
      <c r="EU396" s="745"/>
      <c r="EV396" s="745"/>
      <c r="EW396" s="745"/>
      <c r="EX396" s="745"/>
      <c r="EY396" s="745"/>
      <c r="EZ396" s="745"/>
      <c r="FA396" s="745"/>
      <c r="FB396" s="745"/>
      <c r="FC396" s="745"/>
      <c r="FD396" s="745"/>
      <c r="FE396" s="745"/>
      <c r="FF396" s="745"/>
      <c r="FG396" s="745"/>
      <c r="FH396" s="745"/>
      <c r="FI396" s="745"/>
      <c r="FJ396" s="745"/>
      <c r="FK396" s="745"/>
      <c r="FL396" s="745"/>
      <c r="FM396" s="745"/>
      <c r="FN396" s="745"/>
      <c r="FO396" s="745"/>
      <c r="FP396" s="745"/>
      <c r="FQ396" s="745"/>
      <c r="FR396" s="745"/>
      <c r="FS396" s="745"/>
      <c r="FT396" s="745"/>
      <c r="FU396" s="745"/>
      <c r="FV396" s="745"/>
      <c r="FW396" s="745"/>
      <c r="FX396" s="745"/>
      <c r="FY396" s="745"/>
      <c r="FZ396" s="745"/>
      <c r="GA396" s="745"/>
      <c r="GB396" s="745"/>
      <c r="GC396" s="745"/>
      <c r="GD396" s="745"/>
      <c r="GE396" s="745"/>
      <c r="GF396" s="745"/>
      <c r="GG396" s="745"/>
      <c r="GH396" s="745"/>
      <c r="GI396" s="745"/>
      <c r="GJ396" s="745"/>
      <c r="GK396" s="745"/>
      <c r="GL396" s="745"/>
      <c r="GM396" s="745"/>
      <c r="GN396" s="745"/>
      <c r="GO396" s="745"/>
      <c r="GP396" s="745"/>
      <c r="GQ396" s="745"/>
      <c r="GR396" s="745"/>
      <c r="GS396" s="745"/>
      <c r="GT396" s="745"/>
      <c r="GU396" s="745"/>
      <c r="GV396" s="745"/>
      <c r="GW396" s="745"/>
      <c r="GX396" s="745"/>
      <c r="GY396" s="745"/>
      <c r="GZ396" s="745"/>
      <c r="HA396" s="745"/>
      <c r="HB396" s="745"/>
      <c r="HC396" s="745"/>
      <c r="HD396" s="745"/>
      <c r="HE396" s="745"/>
      <c r="HF396" s="745"/>
      <c r="HG396" s="745"/>
      <c r="HH396" s="745"/>
      <c r="HI396" s="745"/>
      <c r="HJ396" s="745"/>
      <c r="HK396" s="745"/>
      <c r="HL396" s="745"/>
      <c r="HM396" s="745"/>
      <c r="HN396" s="745"/>
      <c r="HO396" s="745"/>
      <c r="HP396" s="745"/>
      <c r="HQ396" s="745"/>
      <c r="HR396" s="745"/>
      <c r="HS396" s="745"/>
      <c r="HT396" s="745"/>
      <c r="HU396" s="745"/>
      <c r="HV396" s="745"/>
      <c r="HW396" s="745"/>
      <c r="HX396" s="745"/>
      <c r="HY396" s="745"/>
      <c r="HZ396" s="745"/>
      <c r="IA396" s="745"/>
      <c r="IB396" s="745"/>
      <c r="IC396" s="745"/>
      <c r="ID396" s="745"/>
      <c r="IE396" s="745"/>
      <c r="IF396" s="745"/>
      <c r="IG396" s="745"/>
      <c r="IH396" s="745"/>
      <c r="II396" s="745"/>
      <c r="IJ396" s="745"/>
      <c r="IK396" s="745"/>
      <c r="IL396" s="745"/>
      <c r="IM396" s="745"/>
      <c r="IN396" s="745"/>
    </row>
    <row r="397" spans="1:248" ht="12.75">
      <c r="A397" s="758"/>
      <c r="B397" s="758"/>
      <c r="C397" s="758"/>
      <c r="D397" s="758"/>
      <c r="E397" s="750"/>
      <c r="F397" s="758"/>
      <c r="G397" s="758"/>
      <c r="H397" s="758"/>
      <c r="I397" s="750"/>
      <c r="J397" s="758"/>
      <c r="K397" s="758"/>
      <c r="L397" s="750"/>
      <c r="M397" s="758"/>
      <c r="N397" s="758"/>
      <c r="O397" s="750"/>
      <c r="P397" s="750"/>
      <c r="Q397" s="750"/>
      <c r="R397" s="750"/>
      <c r="S397" s="750"/>
      <c r="T397" s="750"/>
      <c r="U397" s="757"/>
      <c r="V397" s="753"/>
      <c r="W397" s="745"/>
      <c r="X397" s="745"/>
      <c r="Y397" s="753"/>
      <c r="Z397" s="745"/>
      <c r="AA397" s="745"/>
      <c r="AB397" s="745"/>
      <c r="AC397" s="745"/>
      <c r="AD397" s="745"/>
      <c r="AE397" s="745"/>
      <c r="AF397" s="745"/>
      <c r="AG397" s="745"/>
      <c r="AH397" s="745"/>
      <c r="AI397" s="745"/>
      <c r="AJ397" s="745"/>
      <c r="AK397" s="745"/>
      <c r="AL397" s="745"/>
      <c r="AM397" s="745"/>
      <c r="AN397" s="745"/>
      <c r="AO397" s="745"/>
      <c r="AP397" s="745"/>
      <c r="AQ397" s="745"/>
      <c r="AR397" s="745"/>
      <c r="AS397" s="745"/>
      <c r="AT397" s="745"/>
      <c r="AU397" s="745"/>
      <c r="AV397" s="745"/>
      <c r="AW397" s="745"/>
      <c r="AX397" s="745"/>
      <c r="AY397" s="745"/>
      <c r="AZ397" s="745"/>
      <c r="BA397" s="745"/>
      <c r="BB397" s="745"/>
      <c r="BC397" s="745"/>
      <c r="BD397" s="745"/>
      <c r="BE397" s="745"/>
      <c r="BF397" s="745"/>
      <c r="BG397" s="745"/>
      <c r="BH397" s="745"/>
      <c r="BI397" s="745"/>
      <c r="BJ397" s="745"/>
      <c r="BK397" s="745"/>
      <c r="BL397" s="745"/>
      <c r="BM397" s="745"/>
      <c r="BN397" s="745"/>
      <c r="BO397" s="745"/>
      <c r="BP397" s="745"/>
      <c r="BQ397" s="745"/>
      <c r="BR397" s="745"/>
      <c r="BS397" s="745"/>
      <c r="BT397" s="745"/>
      <c r="BU397" s="745"/>
      <c r="BV397" s="745"/>
      <c r="BW397" s="745"/>
      <c r="BX397" s="745"/>
      <c r="BY397" s="745"/>
      <c r="BZ397" s="745"/>
      <c r="CA397" s="745"/>
      <c r="CB397" s="745"/>
      <c r="CC397" s="745"/>
      <c r="CD397" s="745"/>
      <c r="CE397" s="745"/>
      <c r="CF397" s="745"/>
      <c r="CG397" s="745"/>
      <c r="CH397" s="745"/>
      <c r="CI397" s="745"/>
      <c r="CJ397" s="745"/>
      <c r="CK397" s="745"/>
      <c r="CL397" s="745"/>
      <c r="CM397" s="745"/>
      <c r="CN397" s="745"/>
      <c r="CO397" s="745"/>
      <c r="CP397" s="745"/>
      <c r="CQ397" s="745"/>
      <c r="CR397" s="745"/>
      <c r="CS397" s="745"/>
      <c r="CT397" s="745"/>
      <c r="CU397" s="745"/>
      <c r="CV397" s="745"/>
      <c r="CW397" s="745"/>
      <c r="CX397" s="745"/>
      <c r="CY397" s="745"/>
      <c r="CZ397" s="745"/>
      <c r="DA397" s="745"/>
      <c r="DB397" s="745"/>
      <c r="DC397" s="745"/>
      <c r="DD397" s="745"/>
      <c r="DE397" s="745"/>
      <c r="DF397" s="745"/>
      <c r="DG397" s="745"/>
      <c r="DH397" s="745"/>
      <c r="DI397" s="745"/>
      <c r="DJ397" s="745"/>
      <c r="DK397" s="745"/>
      <c r="DL397" s="745"/>
      <c r="DM397" s="745"/>
      <c r="DN397" s="745"/>
      <c r="DO397" s="745"/>
      <c r="DP397" s="745"/>
      <c r="DQ397" s="745"/>
      <c r="DR397" s="745"/>
      <c r="DS397" s="745"/>
      <c r="DT397" s="745"/>
      <c r="DU397" s="745"/>
      <c r="DV397" s="745"/>
      <c r="DW397" s="745"/>
      <c r="DX397" s="745"/>
      <c r="DY397" s="745"/>
      <c r="DZ397" s="745"/>
      <c r="EA397" s="745"/>
      <c r="EB397" s="745"/>
      <c r="EC397" s="745"/>
      <c r="ED397" s="745"/>
      <c r="EE397" s="745"/>
      <c r="EF397" s="745"/>
      <c r="EG397" s="745"/>
      <c r="EH397" s="745"/>
      <c r="EI397" s="745"/>
      <c r="EJ397" s="745"/>
      <c r="EK397" s="745"/>
      <c r="EL397" s="745"/>
      <c r="EM397" s="745"/>
      <c r="EN397" s="745"/>
      <c r="EO397" s="745"/>
      <c r="EP397" s="745"/>
      <c r="EQ397" s="745"/>
      <c r="ER397" s="745"/>
      <c r="ES397" s="745"/>
      <c r="ET397" s="745"/>
      <c r="EU397" s="745"/>
      <c r="EV397" s="745"/>
      <c r="EW397" s="745"/>
      <c r="EX397" s="745"/>
      <c r="EY397" s="745"/>
      <c r="EZ397" s="745"/>
      <c r="FA397" s="745"/>
      <c r="FB397" s="745"/>
      <c r="FC397" s="745"/>
      <c r="FD397" s="745"/>
      <c r="FE397" s="745"/>
      <c r="FF397" s="745"/>
      <c r="FG397" s="745"/>
      <c r="FH397" s="745"/>
      <c r="FI397" s="745"/>
      <c r="FJ397" s="745"/>
      <c r="FK397" s="745"/>
      <c r="FL397" s="745"/>
      <c r="FM397" s="745"/>
      <c r="FN397" s="745"/>
      <c r="FO397" s="745"/>
      <c r="FP397" s="745"/>
      <c r="FQ397" s="745"/>
      <c r="FR397" s="745"/>
      <c r="FS397" s="745"/>
      <c r="FT397" s="745"/>
      <c r="FU397" s="745"/>
      <c r="FV397" s="745"/>
      <c r="FW397" s="745"/>
      <c r="FX397" s="745"/>
      <c r="FY397" s="745"/>
      <c r="FZ397" s="745"/>
      <c r="GA397" s="745"/>
      <c r="GB397" s="745"/>
      <c r="GC397" s="745"/>
      <c r="GD397" s="745"/>
      <c r="GE397" s="745"/>
      <c r="GF397" s="745"/>
      <c r="GG397" s="745"/>
      <c r="GH397" s="745"/>
      <c r="GI397" s="745"/>
      <c r="GJ397" s="745"/>
      <c r="GK397" s="745"/>
      <c r="GL397" s="745"/>
      <c r="GM397" s="745"/>
      <c r="GN397" s="745"/>
      <c r="GO397" s="745"/>
      <c r="GP397" s="745"/>
      <c r="GQ397" s="745"/>
      <c r="GR397" s="745"/>
      <c r="GS397" s="745"/>
      <c r="GT397" s="745"/>
      <c r="GU397" s="745"/>
      <c r="GV397" s="745"/>
      <c r="GW397" s="745"/>
      <c r="GX397" s="745"/>
      <c r="GY397" s="745"/>
      <c r="GZ397" s="745"/>
      <c r="HA397" s="745"/>
      <c r="HB397" s="745"/>
      <c r="HC397" s="745"/>
      <c r="HD397" s="745"/>
      <c r="HE397" s="745"/>
      <c r="HF397" s="745"/>
      <c r="HG397" s="745"/>
      <c r="HH397" s="745"/>
      <c r="HI397" s="745"/>
      <c r="HJ397" s="745"/>
      <c r="HK397" s="745"/>
      <c r="HL397" s="745"/>
      <c r="HM397" s="745"/>
      <c r="HN397" s="745"/>
      <c r="HO397" s="745"/>
      <c r="HP397" s="745"/>
      <c r="HQ397" s="745"/>
      <c r="HR397" s="745"/>
      <c r="HS397" s="745"/>
      <c r="HT397" s="745"/>
      <c r="HU397" s="745"/>
      <c r="HV397" s="745"/>
      <c r="HW397" s="745"/>
      <c r="HX397" s="745"/>
      <c r="HY397" s="745"/>
      <c r="HZ397" s="745"/>
      <c r="IA397" s="745"/>
      <c r="IB397" s="745"/>
      <c r="IC397" s="745"/>
      <c r="ID397" s="745"/>
      <c r="IE397" s="745"/>
      <c r="IF397" s="745"/>
      <c r="IG397" s="745"/>
      <c r="IH397" s="745"/>
      <c r="II397" s="745"/>
      <c r="IJ397" s="745"/>
      <c r="IK397" s="745"/>
      <c r="IL397" s="745"/>
      <c r="IM397" s="745"/>
      <c r="IN397" s="745"/>
    </row>
    <row r="398" spans="1:248" ht="12.75">
      <c r="A398" s="758"/>
      <c r="B398" s="758"/>
      <c r="C398" s="758"/>
      <c r="D398" s="758"/>
      <c r="E398" s="750"/>
      <c r="F398" s="758"/>
      <c r="G398" s="758"/>
      <c r="H398" s="758"/>
      <c r="I398" s="750"/>
      <c r="J398" s="758"/>
      <c r="K398" s="758"/>
      <c r="L398" s="750"/>
      <c r="M398" s="758"/>
      <c r="N398" s="758"/>
      <c r="O398" s="750"/>
      <c r="P398" s="750"/>
      <c r="Q398" s="750"/>
      <c r="R398" s="750"/>
      <c r="S398" s="750"/>
      <c r="T398" s="750"/>
      <c r="U398" s="757"/>
      <c r="V398" s="753"/>
      <c r="W398" s="745"/>
      <c r="X398" s="745"/>
      <c r="Y398" s="753"/>
      <c r="Z398" s="745"/>
      <c r="AA398" s="745"/>
      <c r="AB398" s="745"/>
      <c r="AC398" s="745"/>
      <c r="AD398" s="745"/>
      <c r="AE398" s="745"/>
      <c r="AF398" s="745"/>
      <c r="AG398" s="745"/>
      <c r="AH398" s="745"/>
      <c r="AI398" s="745"/>
      <c r="AJ398" s="745"/>
      <c r="AK398" s="745"/>
      <c r="AL398" s="745"/>
      <c r="AM398" s="745"/>
      <c r="AN398" s="745"/>
      <c r="AO398" s="745"/>
      <c r="AP398" s="745"/>
      <c r="AQ398" s="745"/>
      <c r="AR398" s="745"/>
      <c r="AS398" s="745"/>
      <c r="AT398" s="745"/>
      <c r="AU398" s="745"/>
      <c r="AV398" s="745"/>
      <c r="AW398" s="745"/>
      <c r="AX398" s="745"/>
      <c r="AY398" s="745"/>
      <c r="AZ398" s="745"/>
      <c r="BA398" s="745"/>
      <c r="BB398" s="745"/>
      <c r="BC398" s="745"/>
      <c r="BD398" s="745"/>
      <c r="BE398" s="745"/>
      <c r="BF398" s="745"/>
      <c r="BG398" s="745"/>
      <c r="BH398" s="745"/>
      <c r="BI398" s="745"/>
      <c r="BJ398" s="745"/>
      <c r="BK398" s="745"/>
      <c r="BL398" s="745"/>
      <c r="BM398" s="745"/>
      <c r="BN398" s="745"/>
      <c r="BO398" s="745"/>
      <c r="BP398" s="745"/>
      <c r="BQ398" s="745"/>
      <c r="BR398" s="745"/>
      <c r="BS398" s="745"/>
      <c r="BT398" s="745"/>
      <c r="BU398" s="745"/>
      <c r="BV398" s="745"/>
      <c r="BW398" s="745"/>
      <c r="BX398" s="745"/>
      <c r="BY398" s="745"/>
      <c r="BZ398" s="745"/>
      <c r="CA398" s="745"/>
      <c r="CB398" s="745"/>
      <c r="CC398" s="745"/>
      <c r="CD398" s="745"/>
      <c r="CE398" s="745"/>
      <c r="CF398" s="745"/>
      <c r="CG398" s="745"/>
      <c r="CH398" s="745"/>
      <c r="CI398" s="745"/>
      <c r="CJ398" s="745"/>
      <c r="CK398" s="745"/>
      <c r="CL398" s="745"/>
      <c r="CM398" s="745"/>
      <c r="CN398" s="745"/>
      <c r="CO398" s="745"/>
      <c r="CP398" s="745"/>
      <c r="CQ398" s="745"/>
      <c r="CR398" s="745"/>
      <c r="CS398" s="745"/>
      <c r="CT398" s="745"/>
      <c r="CU398" s="745"/>
      <c r="CV398" s="745"/>
      <c r="CW398" s="745"/>
      <c r="CX398" s="745"/>
      <c r="CY398" s="745"/>
      <c r="CZ398" s="745"/>
      <c r="DA398" s="745"/>
      <c r="DB398" s="745"/>
      <c r="DC398" s="745"/>
      <c r="DD398" s="745"/>
      <c r="DE398" s="745"/>
      <c r="DF398" s="745"/>
      <c r="DG398" s="745"/>
      <c r="DH398" s="745"/>
      <c r="DI398" s="745"/>
      <c r="DJ398" s="745"/>
      <c r="DK398" s="745"/>
      <c r="DL398" s="745"/>
      <c r="DM398" s="745"/>
      <c r="DN398" s="745"/>
      <c r="DO398" s="745"/>
      <c r="DP398" s="745"/>
      <c r="DQ398" s="745"/>
      <c r="DR398" s="745"/>
      <c r="DS398" s="745"/>
      <c r="DT398" s="745"/>
      <c r="DU398" s="745"/>
      <c r="DV398" s="745"/>
      <c r="DW398" s="745"/>
      <c r="DX398" s="745"/>
      <c r="DY398" s="745"/>
      <c r="DZ398" s="745"/>
      <c r="EA398" s="745"/>
      <c r="EB398" s="745"/>
      <c r="EC398" s="745"/>
      <c r="ED398" s="745"/>
      <c r="EE398" s="745"/>
      <c r="EF398" s="745"/>
      <c r="EG398" s="745"/>
      <c r="EH398" s="745"/>
      <c r="EI398" s="745"/>
      <c r="EJ398" s="745"/>
      <c r="EK398" s="745"/>
      <c r="EL398" s="745"/>
      <c r="EM398" s="745"/>
      <c r="EN398" s="745"/>
      <c r="EO398" s="745"/>
      <c r="EP398" s="745"/>
      <c r="EQ398" s="745"/>
      <c r="ER398" s="745"/>
      <c r="ES398" s="745"/>
      <c r="ET398" s="745"/>
      <c r="EU398" s="745"/>
      <c r="EV398" s="745"/>
      <c r="EW398" s="745"/>
      <c r="EX398" s="745"/>
      <c r="EY398" s="745"/>
      <c r="EZ398" s="745"/>
      <c r="FA398" s="745"/>
      <c r="FB398" s="745"/>
      <c r="FC398" s="745"/>
      <c r="FD398" s="745"/>
      <c r="FE398" s="745"/>
      <c r="FF398" s="745"/>
      <c r="FG398" s="745"/>
      <c r="FH398" s="745"/>
      <c r="FI398" s="745"/>
      <c r="FJ398" s="745"/>
      <c r="FK398" s="745"/>
      <c r="FL398" s="745"/>
      <c r="FM398" s="745"/>
      <c r="FN398" s="745"/>
      <c r="FO398" s="745"/>
      <c r="FP398" s="745"/>
      <c r="FQ398" s="745"/>
      <c r="FR398" s="745"/>
      <c r="FS398" s="745"/>
      <c r="FT398" s="745"/>
      <c r="FU398" s="745"/>
      <c r="FV398" s="745"/>
      <c r="FW398" s="745"/>
      <c r="FX398" s="745"/>
      <c r="FY398" s="745"/>
      <c r="FZ398" s="745"/>
      <c r="GA398" s="745"/>
      <c r="GB398" s="745"/>
      <c r="GC398" s="745"/>
      <c r="GD398" s="745"/>
      <c r="GE398" s="745"/>
      <c r="GF398" s="745"/>
      <c r="GG398" s="745"/>
      <c r="GH398" s="745"/>
      <c r="GI398" s="745"/>
      <c r="GJ398" s="745"/>
      <c r="GK398" s="745"/>
      <c r="GL398" s="745"/>
      <c r="GM398" s="745"/>
      <c r="GN398" s="745"/>
      <c r="GO398" s="745"/>
      <c r="GP398" s="745"/>
      <c r="GQ398" s="745"/>
      <c r="GR398" s="745"/>
      <c r="GS398" s="745"/>
      <c r="GT398" s="745"/>
      <c r="GU398" s="745"/>
      <c r="GV398" s="745"/>
      <c r="GW398" s="745"/>
      <c r="GX398" s="745"/>
      <c r="GY398" s="745"/>
      <c r="GZ398" s="745"/>
      <c r="HA398" s="745"/>
      <c r="HB398" s="745"/>
      <c r="HC398" s="745"/>
      <c r="HD398" s="745"/>
      <c r="HE398" s="745"/>
      <c r="HF398" s="745"/>
      <c r="HG398" s="745"/>
      <c r="HH398" s="745"/>
      <c r="HI398" s="745"/>
      <c r="HJ398" s="745"/>
      <c r="HK398" s="745"/>
      <c r="HL398" s="745"/>
      <c r="HM398" s="745"/>
      <c r="HN398" s="745"/>
      <c r="HO398" s="745"/>
      <c r="HP398" s="745"/>
      <c r="HQ398" s="745"/>
      <c r="HR398" s="745"/>
      <c r="HS398" s="745"/>
      <c r="HT398" s="745"/>
      <c r="HU398" s="745"/>
      <c r="HV398" s="745"/>
      <c r="HW398" s="745"/>
      <c r="HX398" s="745"/>
      <c r="HY398" s="745"/>
      <c r="HZ398" s="745"/>
      <c r="IA398" s="745"/>
      <c r="IB398" s="745"/>
      <c r="IC398" s="745"/>
      <c r="ID398" s="745"/>
      <c r="IE398" s="745"/>
      <c r="IF398" s="745"/>
      <c r="IG398" s="745"/>
      <c r="IH398" s="745"/>
      <c r="II398" s="745"/>
      <c r="IJ398" s="745"/>
      <c r="IK398" s="745"/>
      <c r="IL398" s="745"/>
      <c r="IM398" s="745"/>
      <c r="IN398" s="745"/>
    </row>
    <row r="399" spans="1:248" ht="12.75">
      <c r="A399" s="758"/>
      <c r="B399" s="758"/>
      <c r="C399" s="758"/>
      <c r="D399" s="758"/>
      <c r="E399" s="750"/>
      <c r="F399" s="758"/>
      <c r="G399" s="758"/>
      <c r="H399" s="758"/>
      <c r="I399" s="750"/>
      <c r="J399" s="758"/>
      <c r="K399" s="758"/>
      <c r="L399" s="750"/>
      <c r="M399" s="758"/>
      <c r="N399" s="758"/>
      <c r="O399" s="750"/>
      <c r="P399" s="750"/>
      <c r="Q399" s="750"/>
      <c r="R399" s="750"/>
      <c r="S399" s="750"/>
      <c r="T399" s="750"/>
      <c r="U399" s="757"/>
      <c r="V399" s="753"/>
      <c r="W399" s="745"/>
      <c r="X399" s="745"/>
      <c r="Y399" s="753"/>
      <c r="Z399" s="745"/>
      <c r="AA399" s="745"/>
      <c r="AB399" s="745"/>
      <c r="AC399" s="745"/>
      <c r="AD399" s="745"/>
      <c r="AE399" s="745"/>
      <c r="AF399" s="745"/>
      <c r="AG399" s="745"/>
      <c r="AH399" s="745"/>
      <c r="AI399" s="745"/>
      <c r="AJ399" s="745"/>
      <c r="AK399" s="745"/>
      <c r="AL399" s="745"/>
      <c r="AM399" s="745"/>
      <c r="AN399" s="745"/>
      <c r="AO399" s="745"/>
      <c r="AP399" s="745"/>
      <c r="AQ399" s="745"/>
      <c r="AR399" s="745"/>
      <c r="AS399" s="745"/>
      <c r="AT399" s="745"/>
      <c r="AU399" s="745"/>
      <c r="AV399" s="745"/>
      <c r="AW399" s="745"/>
      <c r="AX399" s="745"/>
      <c r="AY399" s="745"/>
      <c r="AZ399" s="745"/>
      <c r="BA399" s="745"/>
      <c r="BB399" s="745"/>
      <c r="BC399" s="745"/>
      <c r="BD399" s="745"/>
      <c r="BE399" s="745"/>
      <c r="BF399" s="745"/>
      <c r="BG399" s="745"/>
      <c r="BH399" s="745"/>
      <c r="BI399" s="745"/>
      <c r="BJ399" s="745"/>
      <c r="BK399" s="745"/>
      <c r="BL399" s="745"/>
      <c r="BM399" s="745"/>
      <c r="BN399" s="745"/>
      <c r="BO399" s="745"/>
      <c r="BP399" s="745"/>
      <c r="BQ399" s="745"/>
      <c r="BR399" s="745"/>
      <c r="BS399" s="745"/>
      <c r="BT399" s="745"/>
      <c r="BU399" s="745"/>
      <c r="BV399" s="745"/>
      <c r="BW399" s="745"/>
      <c r="BX399" s="745"/>
      <c r="BY399" s="745"/>
      <c r="BZ399" s="745"/>
      <c r="CA399" s="745"/>
      <c r="CB399" s="745"/>
      <c r="CC399" s="745"/>
      <c r="CD399" s="745"/>
      <c r="CE399" s="745"/>
      <c r="CF399" s="745"/>
      <c r="CG399" s="745"/>
      <c r="CH399" s="745"/>
      <c r="CI399" s="745"/>
      <c r="CJ399" s="745"/>
      <c r="CK399" s="745"/>
      <c r="CL399" s="745"/>
      <c r="CM399" s="745"/>
      <c r="CN399" s="745"/>
      <c r="CO399" s="745"/>
      <c r="CP399" s="745"/>
      <c r="CQ399" s="745"/>
      <c r="CR399" s="745"/>
      <c r="CS399" s="745"/>
      <c r="CT399" s="745"/>
      <c r="CU399" s="745"/>
      <c r="CV399" s="745"/>
      <c r="CW399" s="745"/>
      <c r="CX399" s="745"/>
      <c r="CY399" s="745"/>
      <c r="CZ399" s="745"/>
      <c r="DA399" s="745"/>
      <c r="DB399" s="745"/>
      <c r="DC399" s="745"/>
      <c r="DD399" s="745"/>
      <c r="DE399" s="745"/>
      <c r="DF399" s="745"/>
      <c r="DG399" s="745"/>
      <c r="DH399" s="745"/>
      <c r="DI399" s="745"/>
      <c r="DJ399" s="745"/>
      <c r="DK399" s="745"/>
      <c r="DL399" s="745"/>
      <c r="DM399" s="745"/>
      <c r="DN399" s="745"/>
      <c r="DO399" s="745"/>
      <c r="DP399" s="745"/>
      <c r="DQ399" s="745"/>
      <c r="DR399" s="745"/>
      <c r="DS399" s="745"/>
      <c r="DT399" s="745"/>
      <c r="DU399" s="745"/>
      <c r="DV399" s="745"/>
      <c r="DW399" s="745"/>
      <c r="DX399" s="745"/>
      <c r="DY399" s="745"/>
      <c r="DZ399" s="745"/>
      <c r="EA399" s="745"/>
      <c r="EB399" s="745"/>
      <c r="EC399" s="745"/>
      <c r="ED399" s="745"/>
      <c r="EE399" s="745"/>
      <c r="EF399" s="745"/>
      <c r="EG399" s="745"/>
      <c r="EH399" s="745"/>
      <c r="EI399" s="745"/>
      <c r="EJ399" s="745"/>
      <c r="EK399" s="745"/>
      <c r="EL399" s="745"/>
      <c r="EM399" s="745"/>
      <c r="EN399" s="745"/>
      <c r="EO399" s="745"/>
      <c r="EP399" s="745"/>
      <c r="EQ399" s="745"/>
      <c r="ER399" s="745"/>
      <c r="ES399" s="745"/>
      <c r="ET399" s="745"/>
      <c r="EU399" s="745"/>
      <c r="EV399" s="745"/>
      <c r="EW399" s="745"/>
      <c r="EX399" s="745"/>
      <c r="EY399" s="745"/>
      <c r="EZ399" s="745"/>
      <c r="FA399" s="745"/>
      <c r="FB399" s="745"/>
      <c r="FC399" s="745"/>
      <c r="FD399" s="745"/>
      <c r="FE399" s="745"/>
      <c r="FF399" s="745"/>
      <c r="FG399" s="745"/>
      <c r="FH399" s="745"/>
      <c r="FI399" s="745"/>
      <c r="FJ399" s="745"/>
      <c r="FK399" s="745"/>
      <c r="FL399" s="745"/>
      <c r="FM399" s="745"/>
      <c r="FN399" s="745"/>
      <c r="FO399" s="745"/>
      <c r="FP399" s="745"/>
      <c r="FQ399" s="745"/>
      <c r="FR399" s="745"/>
      <c r="FS399" s="745"/>
      <c r="FT399" s="745"/>
      <c r="FU399" s="745"/>
      <c r="FV399" s="745"/>
      <c r="FW399" s="745"/>
      <c r="FX399" s="745"/>
      <c r="FY399" s="745"/>
      <c r="FZ399" s="745"/>
      <c r="GA399" s="745"/>
      <c r="GB399" s="745"/>
      <c r="GC399" s="745"/>
      <c r="GD399" s="745"/>
      <c r="GE399" s="745"/>
      <c r="GF399" s="745"/>
      <c r="GG399" s="745"/>
      <c r="GH399" s="745"/>
      <c r="GI399" s="745"/>
      <c r="GJ399" s="745"/>
      <c r="GK399" s="745"/>
      <c r="GL399" s="745"/>
      <c r="GM399" s="745"/>
      <c r="GN399" s="745"/>
      <c r="GO399" s="745"/>
      <c r="GP399" s="745"/>
      <c r="GQ399" s="745"/>
      <c r="GR399" s="745"/>
      <c r="GS399" s="745"/>
      <c r="GT399" s="745"/>
      <c r="GU399" s="745"/>
      <c r="GV399" s="745"/>
      <c r="GW399" s="745"/>
      <c r="GX399" s="745"/>
      <c r="GY399" s="745"/>
      <c r="GZ399" s="745"/>
      <c r="HA399" s="745"/>
      <c r="HB399" s="745"/>
      <c r="HC399" s="745"/>
      <c r="HD399" s="745"/>
      <c r="HE399" s="745"/>
      <c r="HF399" s="745"/>
      <c r="HG399" s="745"/>
      <c r="HH399" s="745"/>
      <c r="HI399" s="745"/>
      <c r="HJ399" s="745"/>
      <c r="HK399" s="745"/>
      <c r="HL399" s="745"/>
      <c r="HM399" s="745"/>
      <c r="HN399" s="745"/>
      <c r="HO399" s="745"/>
      <c r="HP399" s="745"/>
      <c r="HQ399" s="745"/>
      <c r="HR399" s="745"/>
      <c r="HS399" s="745"/>
      <c r="HT399" s="745"/>
      <c r="HU399" s="745"/>
      <c r="HV399" s="745"/>
      <c r="HW399" s="745"/>
      <c r="HX399" s="745"/>
      <c r="HY399" s="745"/>
      <c r="HZ399" s="745"/>
      <c r="IA399" s="745"/>
      <c r="IB399" s="745"/>
      <c r="IC399" s="745"/>
      <c r="ID399" s="745"/>
      <c r="IE399" s="745"/>
      <c r="IF399" s="745"/>
      <c r="IG399" s="745"/>
      <c r="IH399" s="745"/>
      <c r="II399" s="745"/>
      <c r="IJ399" s="745"/>
      <c r="IK399" s="745"/>
      <c r="IL399" s="745"/>
      <c r="IM399" s="745"/>
      <c r="IN399" s="745"/>
    </row>
    <row r="400" spans="1:248" ht="12.75">
      <c r="A400" s="758"/>
      <c r="B400" s="758"/>
      <c r="C400" s="758"/>
      <c r="D400" s="758"/>
      <c r="E400" s="750"/>
      <c r="F400" s="758"/>
      <c r="G400" s="758"/>
      <c r="H400" s="758"/>
      <c r="I400" s="750"/>
      <c r="J400" s="758"/>
      <c r="K400" s="758"/>
      <c r="L400" s="750"/>
      <c r="M400" s="758"/>
      <c r="N400" s="758"/>
      <c r="O400" s="750"/>
      <c r="P400" s="750"/>
      <c r="Q400" s="750"/>
      <c r="R400" s="750"/>
      <c r="S400" s="750"/>
      <c r="T400" s="750"/>
      <c r="U400" s="757"/>
      <c r="V400" s="753"/>
      <c r="W400" s="745"/>
      <c r="X400" s="745"/>
      <c r="Y400" s="753"/>
      <c r="Z400" s="745"/>
      <c r="AA400" s="745"/>
      <c r="AB400" s="745"/>
      <c r="AC400" s="745"/>
      <c r="AD400" s="745"/>
      <c r="AE400" s="745"/>
      <c r="AF400" s="745"/>
      <c r="AG400" s="745"/>
      <c r="AH400" s="745"/>
      <c r="AI400" s="745"/>
      <c r="AJ400" s="745"/>
      <c r="AK400" s="745"/>
      <c r="AL400" s="745"/>
      <c r="AM400" s="745"/>
      <c r="AN400" s="745"/>
      <c r="AO400" s="745"/>
      <c r="AP400" s="745"/>
      <c r="AQ400" s="745"/>
      <c r="AR400" s="745"/>
      <c r="AS400" s="745"/>
      <c r="AT400" s="745"/>
      <c r="AU400" s="745"/>
      <c r="AV400" s="745"/>
      <c r="AW400" s="745"/>
      <c r="AX400" s="745"/>
      <c r="AY400" s="745"/>
      <c r="AZ400" s="745"/>
      <c r="BA400" s="745"/>
      <c r="BB400" s="745"/>
      <c r="BC400" s="745"/>
      <c r="BD400" s="745"/>
      <c r="BE400" s="745"/>
      <c r="BF400" s="745"/>
      <c r="BG400" s="745"/>
      <c r="BH400" s="745"/>
      <c r="BI400" s="745"/>
      <c r="BJ400" s="745"/>
      <c r="BK400" s="745"/>
      <c r="BL400" s="745"/>
      <c r="BM400" s="745"/>
      <c r="BN400" s="745"/>
      <c r="BO400" s="745"/>
      <c r="BP400" s="745"/>
      <c r="BQ400" s="745"/>
      <c r="BR400" s="745"/>
      <c r="BS400" s="745"/>
      <c r="BT400" s="745"/>
      <c r="BU400" s="745"/>
      <c r="BV400" s="745"/>
      <c r="BW400" s="745"/>
      <c r="BX400" s="745"/>
      <c r="BY400" s="745"/>
      <c r="BZ400" s="745"/>
      <c r="CA400" s="745"/>
      <c r="CB400" s="745"/>
      <c r="CC400" s="745"/>
      <c r="CD400" s="745"/>
      <c r="CE400" s="745"/>
      <c r="CF400" s="745"/>
      <c r="CG400" s="745"/>
      <c r="CH400" s="745"/>
      <c r="CI400" s="745"/>
      <c r="CJ400" s="745"/>
      <c r="CK400" s="745"/>
      <c r="CL400" s="745"/>
      <c r="CM400" s="745"/>
      <c r="CN400" s="745"/>
      <c r="CO400" s="745"/>
      <c r="CP400" s="745"/>
      <c r="CQ400" s="745"/>
      <c r="CR400" s="745"/>
      <c r="CS400" s="745"/>
      <c r="CT400" s="745"/>
      <c r="CU400" s="745"/>
      <c r="CV400" s="745"/>
      <c r="CW400" s="745"/>
      <c r="CX400" s="745"/>
      <c r="CY400" s="745"/>
      <c r="CZ400" s="745"/>
      <c r="DA400" s="745"/>
      <c r="DB400" s="745"/>
      <c r="DC400" s="745"/>
      <c r="DD400" s="745"/>
      <c r="DE400" s="745"/>
      <c r="DF400" s="745"/>
      <c r="DG400" s="745"/>
      <c r="DH400" s="745"/>
      <c r="DI400" s="745"/>
      <c r="DJ400" s="745"/>
      <c r="DK400" s="745"/>
      <c r="DL400" s="745"/>
      <c r="DM400" s="745"/>
      <c r="DN400" s="745"/>
      <c r="DO400" s="745"/>
      <c r="DP400" s="745"/>
      <c r="DQ400" s="745"/>
      <c r="DR400" s="745"/>
      <c r="DS400" s="745"/>
      <c r="DT400" s="745"/>
      <c r="DU400" s="745"/>
      <c r="DV400" s="745"/>
      <c r="DW400" s="745"/>
      <c r="DX400" s="745"/>
      <c r="DY400" s="745"/>
      <c r="DZ400" s="745"/>
      <c r="EA400" s="745"/>
      <c r="EB400" s="745"/>
      <c r="EC400" s="745"/>
      <c r="ED400" s="745"/>
      <c r="EE400" s="745"/>
      <c r="EF400" s="745"/>
      <c r="EG400" s="745"/>
      <c r="EH400" s="745"/>
      <c r="EI400" s="745"/>
      <c r="EJ400" s="745"/>
      <c r="EK400" s="745"/>
      <c r="EL400" s="745"/>
      <c r="EM400" s="745"/>
      <c r="EN400" s="745"/>
      <c r="EO400" s="745"/>
      <c r="EP400" s="745"/>
      <c r="EQ400" s="745"/>
      <c r="ER400" s="745"/>
      <c r="ES400" s="745"/>
      <c r="ET400" s="745"/>
      <c r="EU400" s="745"/>
      <c r="EV400" s="745"/>
      <c r="EW400" s="745"/>
      <c r="EX400" s="745"/>
      <c r="EY400" s="745"/>
      <c r="EZ400" s="745"/>
      <c r="FA400" s="745"/>
      <c r="FB400" s="745"/>
      <c r="FC400" s="745"/>
      <c r="FD400" s="745"/>
      <c r="FE400" s="745"/>
      <c r="FF400" s="745"/>
      <c r="FG400" s="745"/>
      <c r="FH400" s="745"/>
      <c r="FI400" s="745"/>
      <c r="FJ400" s="745"/>
      <c r="FK400" s="745"/>
      <c r="FL400" s="745"/>
      <c r="FM400" s="745"/>
      <c r="FN400" s="745"/>
      <c r="FO400" s="745"/>
      <c r="FP400" s="745"/>
      <c r="FQ400" s="745"/>
      <c r="FR400" s="745"/>
      <c r="FS400" s="745"/>
      <c r="FT400" s="745"/>
      <c r="FU400" s="745"/>
      <c r="FV400" s="745"/>
      <c r="FW400" s="745"/>
      <c r="FX400" s="745"/>
      <c r="FY400" s="745"/>
      <c r="FZ400" s="745"/>
      <c r="GA400" s="745"/>
      <c r="GB400" s="745"/>
      <c r="GC400" s="745"/>
      <c r="GD400" s="745"/>
      <c r="GE400" s="745"/>
      <c r="GF400" s="745"/>
      <c r="GG400" s="745"/>
      <c r="GH400" s="745"/>
      <c r="GI400" s="745"/>
      <c r="GJ400" s="745"/>
      <c r="GK400" s="745"/>
      <c r="GL400" s="745"/>
      <c r="GM400" s="745"/>
      <c r="GN400" s="745"/>
      <c r="GO400" s="745"/>
      <c r="GP400" s="745"/>
      <c r="GQ400" s="745"/>
      <c r="GR400" s="745"/>
      <c r="GS400" s="745"/>
      <c r="GT400" s="745"/>
      <c r="GU400" s="745"/>
      <c r="GV400" s="745"/>
      <c r="GW400" s="745"/>
      <c r="GX400" s="745"/>
      <c r="GY400" s="745"/>
      <c r="GZ400" s="745"/>
      <c r="HA400" s="745"/>
      <c r="HB400" s="745"/>
      <c r="HC400" s="745"/>
      <c r="HD400" s="745"/>
      <c r="HE400" s="745"/>
      <c r="HF400" s="745"/>
      <c r="HG400" s="745"/>
      <c r="HH400" s="745"/>
      <c r="HI400" s="745"/>
      <c r="HJ400" s="745"/>
      <c r="HK400" s="745"/>
      <c r="HL400" s="745"/>
      <c r="HM400" s="745"/>
      <c r="HN400" s="745"/>
      <c r="HO400" s="745"/>
      <c r="HP400" s="745"/>
      <c r="HQ400" s="745"/>
      <c r="HR400" s="745"/>
      <c r="HS400" s="745"/>
      <c r="HT400" s="745"/>
      <c r="HU400" s="745"/>
      <c r="HV400" s="745"/>
      <c r="HW400" s="745"/>
      <c r="HX400" s="745"/>
      <c r="HY400" s="745"/>
      <c r="HZ400" s="745"/>
      <c r="IA400" s="745"/>
      <c r="IB400" s="745"/>
      <c r="IC400" s="745"/>
      <c r="ID400" s="745"/>
      <c r="IE400" s="745"/>
      <c r="IF400" s="745"/>
      <c r="IG400" s="745"/>
      <c r="IH400" s="745"/>
      <c r="II400" s="745"/>
      <c r="IJ400" s="745"/>
      <c r="IK400" s="745"/>
      <c r="IL400" s="745"/>
      <c r="IM400" s="745"/>
      <c r="IN400" s="745"/>
    </row>
    <row r="401" spans="1:248" ht="12.75">
      <c r="A401" s="758"/>
      <c r="B401" s="758"/>
      <c r="C401" s="758"/>
      <c r="D401" s="758"/>
      <c r="E401" s="750"/>
      <c r="F401" s="758"/>
      <c r="G401" s="758"/>
      <c r="H401" s="758"/>
      <c r="I401" s="750"/>
      <c r="J401" s="758"/>
      <c r="K401" s="758"/>
      <c r="L401" s="750"/>
      <c r="M401" s="758"/>
      <c r="N401" s="758"/>
      <c r="O401" s="750"/>
      <c r="P401" s="750"/>
      <c r="Q401" s="750"/>
      <c r="R401" s="750"/>
      <c r="S401" s="750"/>
      <c r="T401" s="750"/>
      <c r="U401" s="757"/>
      <c r="V401" s="753"/>
      <c r="W401" s="745"/>
      <c r="X401" s="745"/>
      <c r="Y401" s="753"/>
      <c r="Z401" s="745"/>
      <c r="AA401" s="745"/>
      <c r="AB401" s="745"/>
      <c r="AC401" s="745"/>
      <c r="AD401" s="745"/>
      <c r="AE401" s="745"/>
      <c r="AF401" s="745"/>
      <c r="AG401" s="745"/>
      <c r="AH401" s="745"/>
      <c r="AI401" s="745"/>
      <c r="AJ401" s="745"/>
      <c r="AK401" s="745"/>
      <c r="AL401" s="745"/>
      <c r="AM401" s="745"/>
      <c r="AN401" s="745"/>
      <c r="AO401" s="745"/>
      <c r="AP401" s="745"/>
      <c r="AQ401" s="745"/>
      <c r="AR401" s="745"/>
      <c r="AS401" s="745"/>
      <c r="AT401" s="745"/>
      <c r="AU401" s="745"/>
      <c r="AV401" s="745"/>
      <c r="AW401" s="745"/>
      <c r="AX401" s="745"/>
      <c r="AY401" s="745"/>
      <c r="AZ401" s="745"/>
      <c r="BA401" s="745"/>
      <c r="BB401" s="745"/>
      <c r="BC401" s="745"/>
      <c r="BD401" s="745"/>
      <c r="BE401" s="745"/>
      <c r="BF401" s="745"/>
      <c r="BG401" s="745"/>
      <c r="BH401" s="745"/>
      <c r="BI401" s="745"/>
      <c r="BJ401" s="745"/>
      <c r="BK401" s="745"/>
      <c r="BL401" s="745"/>
      <c r="BM401" s="745"/>
      <c r="BN401" s="745"/>
      <c r="BO401" s="745"/>
      <c r="BP401" s="745"/>
      <c r="BQ401" s="745"/>
      <c r="BR401" s="745"/>
      <c r="BS401" s="745"/>
      <c r="BT401" s="745"/>
      <c r="BU401" s="745"/>
      <c r="BV401" s="745"/>
      <c r="BW401" s="745"/>
      <c r="BX401" s="745"/>
      <c r="BY401" s="745"/>
      <c r="BZ401" s="745"/>
      <c r="CA401" s="745"/>
      <c r="CB401" s="745"/>
      <c r="CC401" s="745"/>
      <c r="CD401" s="745"/>
      <c r="CE401" s="745"/>
      <c r="CF401" s="745"/>
      <c r="CG401" s="745"/>
      <c r="CH401" s="745"/>
      <c r="CI401" s="745"/>
      <c r="CJ401" s="745"/>
      <c r="CK401" s="745"/>
      <c r="CL401" s="745"/>
      <c r="CM401" s="745"/>
      <c r="CN401" s="745"/>
      <c r="CO401" s="745"/>
      <c r="CP401" s="745"/>
      <c r="CQ401" s="745"/>
      <c r="CR401" s="745"/>
      <c r="CS401" s="745"/>
      <c r="CT401" s="745"/>
      <c r="CU401" s="745"/>
      <c r="CV401" s="745"/>
      <c r="CW401" s="745"/>
      <c r="CX401" s="745"/>
      <c r="CY401" s="745"/>
      <c r="CZ401" s="745"/>
      <c r="DA401" s="745"/>
      <c r="DB401" s="745"/>
      <c r="DC401" s="745"/>
      <c r="DD401" s="745"/>
      <c r="DE401" s="745"/>
      <c r="DF401" s="745"/>
      <c r="DG401" s="745"/>
      <c r="DH401" s="745"/>
      <c r="DI401" s="745"/>
      <c r="DJ401" s="745"/>
      <c r="DK401" s="745"/>
      <c r="DL401" s="745"/>
      <c r="DM401" s="745"/>
      <c r="DN401" s="745"/>
      <c r="DO401" s="745"/>
      <c r="DP401" s="745"/>
      <c r="DQ401" s="745"/>
      <c r="DR401" s="745"/>
      <c r="DS401" s="745"/>
      <c r="DT401" s="745"/>
      <c r="DU401" s="745"/>
      <c r="DV401" s="745"/>
      <c r="DW401" s="745"/>
      <c r="DX401" s="745"/>
      <c r="DY401" s="745"/>
      <c r="DZ401" s="745"/>
      <c r="EA401" s="745"/>
      <c r="EB401" s="745"/>
      <c r="EC401" s="745"/>
      <c r="ED401" s="745"/>
      <c r="EE401" s="745"/>
      <c r="EF401" s="745"/>
      <c r="EG401" s="745"/>
      <c r="EH401" s="745"/>
      <c r="EI401" s="745"/>
      <c r="EJ401" s="745"/>
      <c r="EK401" s="745"/>
      <c r="EL401" s="745"/>
      <c r="EM401" s="745"/>
      <c r="EN401" s="745"/>
      <c r="EO401" s="745"/>
      <c r="EP401" s="745"/>
      <c r="EQ401" s="745"/>
      <c r="ER401" s="745"/>
      <c r="ES401" s="745"/>
      <c r="ET401" s="745"/>
      <c r="EU401" s="745"/>
      <c r="EV401" s="745"/>
      <c r="EW401" s="745"/>
      <c r="EX401" s="745"/>
      <c r="EY401" s="745"/>
      <c r="EZ401" s="745"/>
      <c r="FA401" s="745"/>
      <c r="FB401" s="745"/>
      <c r="FC401" s="745"/>
      <c r="FD401" s="745"/>
      <c r="FE401" s="745"/>
      <c r="FF401" s="745"/>
      <c r="FG401" s="745"/>
      <c r="FH401" s="745"/>
      <c r="FI401" s="745"/>
      <c r="FJ401" s="745"/>
      <c r="FK401" s="745"/>
      <c r="FL401" s="745"/>
      <c r="FM401" s="745"/>
      <c r="FN401" s="745"/>
      <c r="FO401" s="745"/>
      <c r="FP401" s="745"/>
      <c r="FQ401" s="745"/>
      <c r="FR401" s="745"/>
      <c r="FS401" s="745"/>
      <c r="FT401" s="745"/>
      <c r="FU401" s="745"/>
      <c r="FV401" s="745"/>
      <c r="FW401" s="745"/>
      <c r="FX401" s="745"/>
      <c r="FY401" s="745"/>
      <c r="FZ401" s="745"/>
      <c r="GA401" s="745"/>
      <c r="GB401" s="745"/>
      <c r="GC401" s="745"/>
      <c r="GD401" s="745"/>
      <c r="GE401" s="745"/>
      <c r="GF401" s="745"/>
      <c r="GG401" s="745"/>
      <c r="GH401" s="745"/>
      <c r="GI401" s="745"/>
      <c r="GJ401" s="745"/>
      <c r="GK401" s="745"/>
      <c r="GL401" s="745"/>
      <c r="GM401" s="745"/>
      <c r="GN401" s="745"/>
      <c r="GO401" s="745"/>
      <c r="GP401" s="745"/>
      <c r="GQ401" s="745"/>
      <c r="GR401" s="745"/>
      <c r="GS401" s="745"/>
      <c r="GT401" s="745"/>
      <c r="GU401" s="745"/>
      <c r="GV401" s="745"/>
      <c r="GW401" s="745"/>
      <c r="GX401" s="745"/>
      <c r="GY401" s="745"/>
      <c r="GZ401" s="745"/>
      <c r="HA401" s="745"/>
      <c r="HB401" s="745"/>
      <c r="HC401" s="745"/>
      <c r="HD401" s="745"/>
      <c r="HE401" s="745"/>
      <c r="HF401" s="745"/>
      <c r="HG401" s="745"/>
      <c r="HH401" s="745"/>
      <c r="HI401" s="745"/>
      <c r="HJ401" s="745"/>
      <c r="HK401" s="745"/>
      <c r="HL401" s="745"/>
      <c r="HM401" s="745"/>
      <c r="HN401" s="745"/>
      <c r="HO401" s="745"/>
      <c r="HP401" s="745"/>
      <c r="HQ401" s="745"/>
      <c r="HR401" s="745"/>
      <c r="HS401" s="745"/>
      <c r="HT401" s="745"/>
      <c r="HU401" s="745"/>
      <c r="HV401" s="745"/>
      <c r="HW401" s="745"/>
      <c r="HX401" s="745"/>
      <c r="HY401" s="745"/>
      <c r="HZ401" s="745"/>
      <c r="IA401" s="745"/>
      <c r="IB401" s="745"/>
      <c r="IC401" s="745"/>
      <c r="ID401" s="745"/>
      <c r="IE401" s="745"/>
      <c r="IF401" s="745"/>
      <c r="IG401" s="745"/>
      <c r="IH401" s="745"/>
      <c r="II401" s="745"/>
      <c r="IJ401" s="745"/>
      <c r="IK401" s="745"/>
      <c r="IL401" s="745"/>
      <c r="IM401" s="745"/>
      <c r="IN401" s="745"/>
    </row>
    <row r="402" spans="1:248" ht="12.75">
      <c r="A402" s="758"/>
      <c r="B402" s="758"/>
      <c r="C402" s="758"/>
      <c r="D402" s="758"/>
      <c r="E402" s="750"/>
      <c r="F402" s="758"/>
      <c r="G402" s="758"/>
      <c r="H402" s="758"/>
      <c r="I402" s="750"/>
      <c r="J402" s="758"/>
      <c r="K402" s="758"/>
      <c r="L402" s="750"/>
      <c r="M402" s="758"/>
      <c r="N402" s="758"/>
      <c r="O402" s="750"/>
      <c r="P402" s="750"/>
      <c r="Q402" s="750"/>
      <c r="R402" s="750"/>
      <c r="S402" s="750"/>
      <c r="T402" s="750"/>
      <c r="U402" s="757"/>
      <c r="V402" s="753"/>
      <c r="W402" s="745"/>
      <c r="X402" s="745"/>
      <c r="Y402" s="753"/>
      <c r="Z402" s="745"/>
      <c r="AA402" s="745"/>
      <c r="AB402" s="745"/>
      <c r="AC402" s="745"/>
      <c r="AD402" s="745"/>
      <c r="AE402" s="745"/>
      <c r="AF402" s="745"/>
      <c r="AG402" s="745"/>
      <c r="AH402" s="745"/>
      <c r="AI402" s="745"/>
      <c r="AJ402" s="745"/>
      <c r="AK402" s="745"/>
      <c r="AL402" s="745"/>
      <c r="AM402" s="745"/>
      <c r="AN402" s="745"/>
      <c r="AO402" s="745"/>
      <c r="AP402" s="745"/>
      <c r="AQ402" s="745"/>
      <c r="AR402" s="745"/>
      <c r="AS402" s="745"/>
      <c r="AT402" s="745"/>
      <c r="AU402" s="745"/>
      <c r="AV402" s="745"/>
      <c r="AW402" s="745"/>
      <c r="AX402" s="745"/>
      <c r="AY402" s="745"/>
      <c r="AZ402" s="745"/>
      <c r="BA402" s="745"/>
      <c r="BB402" s="745"/>
      <c r="BC402" s="745"/>
      <c r="BD402" s="745"/>
      <c r="BE402" s="745"/>
      <c r="BF402" s="745"/>
      <c r="BG402" s="745"/>
      <c r="BH402" s="745"/>
      <c r="BI402" s="745"/>
      <c r="BJ402" s="745"/>
      <c r="BK402" s="745"/>
      <c r="BL402" s="745"/>
      <c r="BM402" s="745"/>
      <c r="BN402" s="745"/>
      <c r="BO402" s="745"/>
      <c r="BP402" s="745"/>
      <c r="BQ402" s="745"/>
      <c r="BR402" s="745"/>
      <c r="BS402" s="745"/>
      <c r="BT402" s="745"/>
      <c r="BU402" s="745"/>
      <c r="BV402" s="745"/>
      <c r="BW402" s="745"/>
      <c r="BX402" s="745"/>
      <c r="BY402" s="745"/>
      <c r="BZ402" s="745"/>
      <c r="CA402" s="745"/>
      <c r="CB402" s="745"/>
      <c r="CC402" s="745"/>
      <c r="CD402" s="745"/>
      <c r="CE402" s="745"/>
      <c r="CF402" s="745"/>
      <c r="CG402" s="745"/>
      <c r="CH402" s="745"/>
      <c r="CI402" s="745"/>
      <c r="CJ402" s="745"/>
      <c r="CK402" s="745"/>
      <c r="CL402" s="745"/>
      <c r="CM402" s="745"/>
      <c r="CN402" s="745"/>
      <c r="CO402" s="745"/>
      <c r="CP402" s="745"/>
      <c r="CQ402" s="745"/>
      <c r="CR402" s="745"/>
      <c r="CS402" s="745"/>
      <c r="CT402" s="745"/>
      <c r="CU402" s="745"/>
      <c r="CV402" s="745"/>
      <c r="CW402" s="745"/>
      <c r="CX402" s="745"/>
      <c r="CY402" s="745"/>
      <c r="CZ402" s="745"/>
      <c r="DA402" s="745"/>
      <c r="DB402" s="745"/>
      <c r="DC402" s="745"/>
      <c r="DD402" s="745"/>
      <c r="DE402" s="745"/>
      <c r="DF402" s="745"/>
      <c r="DG402" s="745"/>
      <c r="DH402" s="745"/>
      <c r="DI402" s="745"/>
      <c r="DJ402" s="745"/>
      <c r="DK402" s="745"/>
      <c r="DL402" s="745"/>
      <c r="DM402" s="745"/>
      <c r="DN402" s="745"/>
      <c r="DO402" s="745"/>
      <c r="DP402" s="745"/>
      <c r="DQ402" s="745"/>
      <c r="DR402" s="745"/>
      <c r="DS402" s="745"/>
      <c r="DT402" s="745"/>
      <c r="DU402" s="745"/>
      <c r="DV402" s="745"/>
      <c r="DW402" s="745"/>
      <c r="DX402" s="745"/>
      <c r="DY402" s="745"/>
      <c r="DZ402" s="745"/>
      <c r="EA402" s="745"/>
      <c r="EB402" s="745"/>
      <c r="EC402" s="745"/>
      <c r="ED402" s="745"/>
      <c r="EE402" s="745"/>
      <c r="EF402" s="745"/>
      <c r="EG402" s="745"/>
      <c r="EH402" s="745"/>
      <c r="EI402" s="745"/>
      <c r="EJ402" s="745"/>
      <c r="EK402" s="745"/>
      <c r="EL402" s="745"/>
      <c r="EM402" s="745"/>
      <c r="EN402" s="745"/>
      <c r="EO402" s="745"/>
      <c r="EP402" s="745"/>
      <c r="EQ402" s="745"/>
      <c r="ER402" s="745"/>
      <c r="ES402" s="745"/>
      <c r="ET402" s="745"/>
      <c r="EU402" s="745"/>
      <c r="EV402" s="745"/>
      <c r="EW402" s="745"/>
      <c r="EX402" s="745"/>
      <c r="EY402" s="745"/>
      <c r="EZ402" s="745"/>
      <c r="FA402" s="745"/>
      <c r="FB402" s="745"/>
      <c r="FC402" s="745"/>
      <c r="FD402" s="745"/>
      <c r="FE402" s="745"/>
      <c r="FF402" s="745"/>
      <c r="FG402" s="745"/>
      <c r="FH402" s="745"/>
      <c r="FI402" s="745"/>
      <c r="FJ402" s="745"/>
      <c r="FK402" s="745"/>
      <c r="FL402" s="745"/>
      <c r="FM402" s="745"/>
      <c r="FN402" s="745"/>
      <c r="FO402" s="745"/>
      <c r="FP402" s="745"/>
      <c r="FQ402" s="745"/>
      <c r="FR402" s="745"/>
      <c r="FS402" s="745"/>
      <c r="FT402" s="745"/>
      <c r="FU402" s="745"/>
      <c r="FV402" s="745"/>
      <c r="FW402" s="745"/>
      <c r="FX402" s="745"/>
      <c r="FY402" s="745"/>
      <c r="FZ402" s="745"/>
      <c r="GA402" s="745"/>
      <c r="GB402" s="745"/>
      <c r="GC402" s="745"/>
      <c r="GD402" s="745"/>
      <c r="GE402" s="745"/>
      <c r="GF402" s="745"/>
      <c r="GG402" s="745"/>
      <c r="GH402" s="745"/>
      <c r="GI402" s="745"/>
      <c r="GJ402" s="745"/>
      <c r="GK402" s="745"/>
      <c r="GL402" s="745"/>
      <c r="GM402" s="745"/>
      <c r="GN402" s="745"/>
      <c r="GO402" s="745"/>
      <c r="GP402" s="745"/>
      <c r="GQ402" s="745"/>
      <c r="GR402" s="745"/>
      <c r="GS402" s="745"/>
      <c r="GT402" s="745"/>
      <c r="GU402" s="745"/>
      <c r="GV402" s="745"/>
      <c r="GW402" s="745"/>
      <c r="GX402" s="745"/>
      <c r="GY402" s="745"/>
      <c r="GZ402" s="745"/>
      <c r="HA402" s="745"/>
      <c r="HB402" s="745"/>
      <c r="HC402" s="745"/>
      <c r="HD402" s="745"/>
      <c r="HE402" s="745"/>
      <c r="HF402" s="745"/>
      <c r="HG402" s="745"/>
      <c r="HH402" s="745"/>
      <c r="HI402" s="745"/>
      <c r="HJ402" s="745"/>
      <c r="HK402" s="745"/>
      <c r="HL402" s="745"/>
      <c r="HM402" s="745"/>
      <c r="HN402" s="745"/>
      <c r="HO402" s="745"/>
      <c r="HP402" s="745"/>
      <c r="HQ402" s="745"/>
      <c r="HR402" s="745"/>
      <c r="HS402" s="745"/>
      <c r="HT402" s="745"/>
      <c r="HU402" s="745"/>
      <c r="HV402" s="745"/>
      <c r="HW402" s="745"/>
      <c r="HX402" s="745"/>
      <c r="HY402" s="745"/>
      <c r="HZ402" s="745"/>
      <c r="IA402" s="745"/>
      <c r="IB402" s="745"/>
      <c r="IC402" s="745"/>
      <c r="ID402" s="745"/>
      <c r="IE402" s="745"/>
      <c r="IF402" s="745"/>
      <c r="IG402" s="745"/>
      <c r="IH402" s="745"/>
      <c r="II402" s="745"/>
      <c r="IJ402" s="745"/>
      <c r="IK402" s="745"/>
      <c r="IL402" s="745"/>
      <c r="IM402" s="745"/>
      <c r="IN402" s="745"/>
    </row>
    <row r="403" spans="1:248" ht="12.75">
      <c r="A403" s="758"/>
      <c r="B403" s="758"/>
      <c r="C403" s="758"/>
      <c r="D403" s="758"/>
      <c r="E403" s="750"/>
      <c r="F403" s="758"/>
      <c r="G403" s="758"/>
      <c r="H403" s="758"/>
      <c r="I403" s="750"/>
      <c r="J403" s="758"/>
      <c r="K403" s="758"/>
      <c r="L403" s="750"/>
      <c r="M403" s="758"/>
      <c r="N403" s="758"/>
      <c r="O403" s="750"/>
      <c r="P403" s="750"/>
      <c r="Q403" s="750"/>
      <c r="R403" s="750"/>
      <c r="S403" s="750"/>
      <c r="T403" s="750"/>
      <c r="U403" s="757"/>
      <c r="V403" s="753"/>
      <c r="W403" s="745"/>
      <c r="X403" s="745"/>
      <c r="Y403" s="753"/>
      <c r="Z403" s="745"/>
      <c r="AA403" s="745"/>
      <c r="AB403" s="745"/>
      <c r="AC403" s="745"/>
      <c r="AD403" s="745"/>
      <c r="AE403" s="745"/>
      <c r="AF403" s="745"/>
      <c r="AG403" s="745"/>
      <c r="AH403" s="745"/>
      <c r="AI403" s="745"/>
      <c r="AJ403" s="745"/>
      <c r="AK403" s="745"/>
      <c r="AL403" s="745"/>
      <c r="AM403" s="745"/>
      <c r="AN403" s="745"/>
      <c r="AO403" s="745"/>
      <c r="AP403" s="745"/>
      <c r="AQ403" s="745"/>
      <c r="AR403" s="745"/>
      <c r="AS403" s="745"/>
      <c r="AT403" s="745"/>
      <c r="AU403" s="745"/>
      <c r="AV403" s="745"/>
      <c r="AW403" s="745"/>
      <c r="AX403" s="745"/>
      <c r="AY403" s="745"/>
      <c r="AZ403" s="745"/>
      <c r="BA403" s="745"/>
      <c r="BB403" s="745"/>
      <c r="BC403" s="745"/>
      <c r="BD403" s="745"/>
      <c r="BE403" s="745"/>
      <c r="BF403" s="745"/>
      <c r="BG403" s="745"/>
      <c r="BH403" s="745"/>
      <c r="BI403" s="745"/>
      <c r="BJ403" s="745"/>
      <c r="BK403" s="745"/>
      <c r="BL403" s="745"/>
      <c r="BM403" s="745"/>
      <c r="BN403" s="745"/>
      <c r="BO403" s="745"/>
      <c r="BP403" s="745"/>
      <c r="BQ403" s="745"/>
      <c r="BR403" s="745"/>
      <c r="BS403" s="745"/>
      <c r="BT403" s="745"/>
      <c r="BU403" s="745"/>
      <c r="BV403" s="745"/>
      <c r="BW403" s="745"/>
      <c r="BX403" s="745"/>
      <c r="BY403" s="745"/>
      <c r="BZ403" s="745"/>
      <c r="CA403" s="745"/>
      <c r="CB403" s="745"/>
      <c r="CC403" s="745"/>
      <c r="CD403" s="745"/>
      <c r="CE403" s="745"/>
      <c r="CF403" s="745"/>
      <c r="CG403" s="745"/>
      <c r="CH403" s="745"/>
      <c r="CI403" s="745"/>
      <c r="CJ403" s="745"/>
      <c r="CK403" s="745"/>
      <c r="CL403" s="745"/>
      <c r="CM403" s="745"/>
      <c r="CN403" s="745"/>
      <c r="CO403" s="745"/>
      <c r="CP403" s="745"/>
      <c r="CQ403" s="745"/>
      <c r="CR403" s="745"/>
      <c r="CS403" s="745"/>
      <c r="CT403" s="745"/>
      <c r="CU403" s="745"/>
      <c r="CV403" s="745"/>
      <c r="CW403" s="745"/>
      <c r="CX403" s="745"/>
      <c r="CY403" s="745"/>
      <c r="CZ403" s="745"/>
      <c r="DA403" s="745"/>
      <c r="DB403" s="745"/>
      <c r="DC403" s="745"/>
      <c r="DD403" s="745"/>
      <c r="DE403" s="745"/>
      <c r="DF403" s="745"/>
      <c r="DG403" s="745"/>
      <c r="DH403" s="745"/>
      <c r="DI403" s="745"/>
      <c r="DJ403" s="745"/>
      <c r="DK403" s="745"/>
      <c r="DL403" s="745"/>
      <c r="DM403" s="745"/>
      <c r="DN403" s="745"/>
      <c r="DO403" s="745"/>
      <c r="DP403" s="745"/>
      <c r="DQ403" s="745"/>
      <c r="DR403" s="745"/>
      <c r="DS403" s="745"/>
      <c r="DT403" s="745"/>
      <c r="DU403" s="745"/>
      <c r="DV403" s="745"/>
      <c r="DW403" s="745"/>
      <c r="DX403" s="745"/>
      <c r="DY403" s="745"/>
      <c r="DZ403" s="745"/>
      <c r="EA403" s="745"/>
      <c r="EB403" s="745"/>
      <c r="EC403" s="745"/>
      <c r="ED403" s="745"/>
      <c r="EE403" s="745"/>
      <c r="EF403" s="745"/>
      <c r="EG403" s="745"/>
      <c r="EH403" s="745"/>
      <c r="EI403" s="745"/>
      <c r="EJ403" s="745"/>
      <c r="EK403" s="745"/>
      <c r="EL403" s="745"/>
      <c r="EM403" s="745"/>
      <c r="EN403" s="745"/>
      <c r="EO403" s="745"/>
      <c r="EP403" s="745"/>
      <c r="EQ403" s="745"/>
      <c r="ER403" s="745"/>
      <c r="ES403" s="745"/>
      <c r="ET403" s="745"/>
      <c r="EU403" s="745"/>
      <c r="EV403" s="745"/>
      <c r="EW403" s="745"/>
      <c r="EX403" s="745"/>
      <c r="EY403" s="745"/>
      <c r="EZ403" s="745"/>
      <c r="FA403" s="745"/>
      <c r="FB403" s="745"/>
      <c r="FC403" s="745"/>
      <c r="FD403" s="745"/>
      <c r="FE403" s="745"/>
      <c r="FF403" s="745"/>
      <c r="FG403" s="745"/>
      <c r="FH403" s="745"/>
      <c r="FI403" s="745"/>
      <c r="FJ403" s="745"/>
      <c r="FK403" s="745"/>
      <c r="FL403" s="745"/>
      <c r="FM403" s="745"/>
      <c r="FN403" s="745"/>
      <c r="FO403" s="745"/>
      <c r="FP403" s="745"/>
      <c r="FQ403" s="745"/>
      <c r="FR403" s="745"/>
      <c r="FS403" s="745"/>
      <c r="FT403" s="745"/>
      <c r="FU403" s="745"/>
      <c r="FV403" s="745"/>
      <c r="FW403" s="745"/>
      <c r="FX403" s="745"/>
      <c r="FY403" s="745"/>
      <c r="FZ403" s="745"/>
      <c r="GA403" s="745"/>
      <c r="GB403" s="745"/>
      <c r="GC403" s="745"/>
      <c r="GD403" s="745"/>
      <c r="GE403" s="745"/>
      <c r="GF403" s="745"/>
      <c r="GG403" s="745"/>
      <c r="GH403" s="745"/>
      <c r="GI403" s="745"/>
      <c r="GJ403" s="745"/>
      <c r="GK403" s="745"/>
      <c r="GL403" s="745"/>
      <c r="GM403" s="745"/>
      <c r="GN403" s="745"/>
      <c r="GO403" s="745"/>
      <c r="GP403" s="745"/>
      <c r="GQ403" s="745"/>
      <c r="GR403" s="745"/>
      <c r="GS403" s="745"/>
      <c r="GT403" s="745"/>
      <c r="GU403" s="745"/>
      <c r="GV403" s="745"/>
      <c r="GW403" s="745"/>
      <c r="GX403" s="745"/>
      <c r="GY403" s="745"/>
      <c r="GZ403" s="745"/>
      <c r="HA403" s="745"/>
      <c r="HB403" s="745"/>
      <c r="HC403" s="745"/>
      <c r="HD403" s="745"/>
      <c r="HE403" s="745"/>
      <c r="HF403" s="745"/>
      <c r="HG403" s="745"/>
      <c r="HH403" s="745"/>
      <c r="HI403" s="745"/>
      <c r="HJ403" s="745"/>
      <c r="HK403" s="745"/>
      <c r="HL403" s="745"/>
      <c r="HM403" s="745"/>
      <c r="HN403" s="745"/>
      <c r="HO403" s="745"/>
      <c r="HP403" s="745"/>
      <c r="HQ403" s="745"/>
      <c r="HR403" s="745"/>
      <c r="HS403" s="745"/>
      <c r="HT403" s="745"/>
      <c r="HU403" s="745"/>
      <c r="HV403" s="745"/>
      <c r="HW403" s="745"/>
      <c r="HX403" s="745"/>
      <c r="HY403" s="745"/>
      <c r="HZ403" s="745"/>
      <c r="IA403" s="745"/>
      <c r="IB403" s="745"/>
      <c r="IC403" s="745"/>
      <c r="ID403" s="745"/>
      <c r="IE403" s="745"/>
      <c r="IF403" s="745"/>
      <c r="IG403" s="745"/>
      <c r="IH403" s="745"/>
      <c r="II403" s="745"/>
      <c r="IJ403" s="745"/>
      <c r="IK403" s="745"/>
      <c r="IL403" s="745"/>
      <c r="IM403" s="745"/>
      <c r="IN403" s="745"/>
    </row>
    <row r="404" spans="1:248" ht="12.75">
      <c r="A404" s="758"/>
      <c r="B404" s="758"/>
      <c r="C404" s="758"/>
      <c r="D404" s="758"/>
      <c r="E404" s="750"/>
      <c r="F404" s="758"/>
      <c r="G404" s="758"/>
      <c r="H404" s="758"/>
      <c r="I404" s="750"/>
      <c r="J404" s="758"/>
      <c r="K404" s="758"/>
      <c r="L404" s="750"/>
      <c r="M404" s="758"/>
      <c r="N404" s="758"/>
      <c r="O404" s="750"/>
      <c r="P404" s="750"/>
      <c r="Q404" s="750"/>
      <c r="R404" s="750"/>
      <c r="S404" s="750"/>
      <c r="T404" s="750"/>
      <c r="U404" s="757"/>
      <c r="V404" s="753"/>
      <c r="W404" s="745"/>
      <c r="X404" s="745"/>
      <c r="Y404" s="753"/>
      <c r="Z404" s="745"/>
      <c r="AA404" s="745"/>
      <c r="AB404" s="745"/>
      <c r="AC404" s="745"/>
      <c r="AD404" s="745"/>
      <c r="AE404" s="745"/>
      <c r="AF404" s="745"/>
      <c r="AG404" s="745"/>
      <c r="AH404" s="745"/>
      <c r="AI404" s="745"/>
      <c r="AJ404" s="745"/>
      <c r="AK404" s="745"/>
      <c r="AL404" s="745"/>
      <c r="AM404" s="745"/>
      <c r="AN404" s="745"/>
      <c r="AO404" s="745"/>
      <c r="AP404" s="745"/>
      <c r="AQ404" s="745"/>
      <c r="AR404" s="745"/>
      <c r="AS404" s="745"/>
      <c r="AT404" s="745"/>
      <c r="AU404" s="745"/>
      <c r="AV404" s="745"/>
      <c r="AW404" s="745"/>
      <c r="AX404" s="745"/>
      <c r="AY404" s="745"/>
      <c r="AZ404" s="745"/>
      <c r="BA404" s="745"/>
      <c r="BB404" s="745"/>
      <c r="BC404" s="745"/>
      <c r="BD404" s="745"/>
      <c r="BE404" s="745"/>
      <c r="BF404" s="745"/>
      <c r="BG404" s="745"/>
      <c r="BH404" s="745"/>
      <c r="BI404" s="745"/>
      <c r="BJ404" s="745"/>
      <c r="BK404" s="745"/>
      <c r="BL404" s="745"/>
      <c r="BM404" s="745"/>
      <c r="BN404" s="745"/>
      <c r="BO404" s="745"/>
      <c r="BP404" s="745"/>
      <c r="BQ404" s="745"/>
      <c r="BR404" s="745"/>
      <c r="BS404" s="745"/>
      <c r="BT404" s="745"/>
      <c r="BU404" s="745"/>
      <c r="BV404" s="745"/>
      <c r="BW404" s="745"/>
      <c r="BX404" s="745"/>
      <c r="BY404" s="745"/>
      <c r="BZ404" s="745"/>
      <c r="CA404" s="745"/>
      <c r="CB404" s="745"/>
      <c r="CC404" s="745"/>
      <c r="CD404" s="745"/>
      <c r="CE404" s="745"/>
      <c r="CF404" s="745"/>
      <c r="CG404" s="745"/>
      <c r="CH404" s="745"/>
      <c r="CI404" s="745"/>
      <c r="CJ404" s="745"/>
      <c r="CK404" s="745"/>
      <c r="CL404" s="745"/>
      <c r="CM404" s="745"/>
      <c r="CN404" s="745"/>
      <c r="CO404" s="745"/>
      <c r="CP404" s="745"/>
      <c r="CQ404" s="745"/>
      <c r="CR404" s="745"/>
      <c r="CS404" s="745"/>
      <c r="CT404" s="745"/>
      <c r="CU404" s="745"/>
      <c r="CV404" s="745"/>
      <c r="CW404" s="745"/>
      <c r="CX404" s="745"/>
      <c r="CY404" s="745"/>
      <c r="CZ404" s="745"/>
      <c r="DA404" s="745"/>
      <c r="DB404" s="745"/>
      <c r="DC404" s="745"/>
      <c r="DD404" s="745"/>
      <c r="DE404" s="745"/>
      <c r="DF404" s="745"/>
      <c r="DG404" s="745"/>
      <c r="DH404" s="745"/>
      <c r="DI404" s="745"/>
      <c r="DJ404" s="745"/>
      <c r="DK404" s="745"/>
      <c r="DL404" s="745"/>
      <c r="DM404" s="745"/>
      <c r="DN404" s="745"/>
      <c r="DO404" s="745"/>
      <c r="DP404" s="745"/>
      <c r="DQ404" s="745"/>
      <c r="DR404" s="745"/>
      <c r="DS404" s="745"/>
      <c r="DT404" s="745"/>
      <c r="DU404" s="745"/>
      <c r="DV404" s="745"/>
      <c r="DW404" s="745"/>
      <c r="DX404" s="745"/>
      <c r="DY404" s="745"/>
      <c r="DZ404" s="745"/>
      <c r="EA404" s="745"/>
      <c r="EB404" s="745"/>
      <c r="EC404" s="745"/>
      <c r="ED404" s="745"/>
      <c r="EE404" s="745"/>
      <c r="EF404" s="745"/>
      <c r="EG404" s="745"/>
      <c r="EH404" s="745"/>
      <c r="EI404" s="745"/>
      <c r="EJ404" s="745"/>
      <c r="EK404" s="745"/>
      <c r="EL404" s="745"/>
      <c r="EM404" s="745"/>
      <c r="EN404" s="745"/>
      <c r="EO404" s="745"/>
      <c r="EP404" s="745"/>
      <c r="EQ404" s="745"/>
      <c r="ER404" s="745"/>
      <c r="ES404" s="745"/>
      <c r="ET404" s="745"/>
      <c r="EU404" s="745"/>
      <c r="EV404" s="745"/>
      <c r="EW404" s="745"/>
      <c r="EX404" s="745"/>
      <c r="EY404" s="745"/>
      <c r="EZ404" s="745"/>
      <c r="FA404" s="745"/>
      <c r="FB404" s="745"/>
      <c r="FC404" s="745"/>
      <c r="FD404" s="745"/>
      <c r="FE404" s="745"/>
      <c r="FF404" s="745"/>
      <c r="FG404" s="745"/>
      <c r="FH404" s="745"/>
      <c r="FI404" s="745"/>
      <c r="FJ404" s="745"/>
      <c r="FK404" s="745"/>
      <c r="FL404" s="745"/>
      <c r="FM404" s="745"/>
      <c r="FN404" s="745"/>
      <c r="FO404" s="745"/>
      <c r="FP404" s="745"/>
      <c r="FQ404" s="745"/>
      <c r="FR404" s="745"/>
      <c r="FS404" s="745"/>
      <c r="FT404" s="745"/>
      <c r="FU404" s="745"/>
      <c r="FV404" s="745"/>
      <c r="FW404" s="745"/>
      <c r="FX404" s="745"/>
      <c r="FY404" s="745"/>
      <c r="FZ404" s="745"/>
      <c r="GA404" s="745"/>
      <c r="GB404" s="745"/>
      <c r="GC404" s="745"/>
      <c r="GD404" s="745"/>
      <c r="GE404" s="745"/>
      <c r="GF404" s="745"/>
      <c r="GG404" s="745"/>
      <c r="GH404" s="745"/>
      <c r="GI404" s="745"/>
      <c r="GJ404" s="745"/>
      <c r="GK404" s="745"/>
      <c r="GL404" s="745"/>
      <c r="GM404" s="745"/>
      <c r="GN404" s="745"/>
      <c r="GO404" s="745"/>
      <c r="GP404" s="745"/>
      <c r="GQ404" s="745"/>
      <c r="GR404" s="745"/>
      <c r="GS404" s="745"/>
      <c r="GT404" s="745"/>
      <c r="GU404" s="745"/>
      <c r="GV404" s="745"/>
      <c r="GW404" s="745"/>
      <c r="GX404" s="745"/>
      <c r="GY404" s="745"/>
      <c r="GZ404" s="745"/>
      <c r="HA404" s="745"/>
      <c r="HB404" s="745"/>
      <c r="HC404" s="745"/>
      <c r="HD404" s="745"/>
      <c r="HE404" s="745"/>
      <c r="HF404" s="745"/>
      <c r="HG404" s="745"/>
      <c r="HH404" s="745"/>
      <c r="HI404" s="745"/>
      <c r="HJ404" s="745"/>
      <c r="HK404" s="745"/>
      <c r="HL404" s="745"/>
      <c r="HM404" s="745"/>
      <c r="HN404" s="745"/>
      <c r="HO404" s="745"/>
      <c r="HP404" s="745"/>
      <c r="HQ404" s="745"/>
      <c r="HR404" s="745"/>
      <c r="HS404" s="745"/>
      <c r="HT404" s="745"/>
      <c r="HU404" s="745"/>
      <c r="HV404" s="745"/>
      <c r="HW404" s="745"/>
      <c r="HX404" s="745"/>
      <c r="HY404" s="745"/>
      <c r="HZ404" s="745"/>
      <c r="IA404" s="745"/>
      <c r="IB404" s="745"/>
      <c r="IC404" s="745"/>
      <c r="ID404" s="745"/>
      <c r="IE404" s="745"/>
      <c r="IF404" s="745"/>
      <c r="IG404" s="745"/>
      <c r="IH404" s="745"/>
      <c r="II404" s="745"/>
      <c r="IJ404" s="745"/>
      <c r="IK404" s="745"/>
      <c r="IL404" s="745"/>
      <c r="IM404" s="745"/>
      <c r="IN404" s="745"/>
    </row>
    <row r="405" spans="1:248" ht="12.75">
      <c r="A405" s="758"/>
      <c r="B405" s="758"/>
      <c r="C405" s="758"/>
      <c r="D405" s="758"/>
      <c r="E405" s="750"/>
      <c r="F405" s="758"/>
      <c r="G405" s="758"/>
      <c r="H405" s="758"/>
      <c r="I405" s="750"/>
      <c r="J405" s="758"/>
      <c r="K405" s="758"/>
      <c r="L405" s="750"/>
      <c r="M405" s="758"/>
      <c r="N405" s="758"/>
      <c r="O405" s="750"/>
      <c r="P405" s="750"/>
      <c r="Q405" s="750"/>
      <c r="R405" s="750"/>
      <c r="S405" s="750"/>
      <c r="T405" s="750"/>
      <c r="U405" s="757"/>
      <c r="V405" s="753"/>
      <c r="W405" s="745"/>
      <c r="X405" s="745"/>
      <c r="Y405" s="753"/>
      <c r="Z405" s="745"/>
      <c r="AA405" s="745"/>
      <c r="AB405" s="745"/>
      <c r="AC405" s="745"/>
      <c r="AD405" s="745"/>
      <c r="AE405" s="745"/>
      <c r="AF405" s="745"/>
      <c r="AG405" s="745"/>
      <c r="AH405" s="745"/>
      <c r="AI405" s="745"/>
      <c r="AJ405" s="745"/>
      <c r="AK405" s="745"/>
      <c r="AL405" s="745"/>
      <c r="AM405" s="745"/>
      <c r="AN405" s="745"/>
      <c r="AO405" s="745"/>
      <c r="AP405" s="745"/>
      <c r="AQ405" s="745"/>
      <c r="AR405" s="745"/>
      <c r="AS405" s="745"/>
      <c r="AT405" s="745"/>
      <c r="AU405" s="745"/>
      <c r="AV405" s="745"/>
      <c r="AW405" s="745"/>
      <c r="AX405" s="745"/>
      <c r="AY405" s="745"/>
      <c r="AZ405" s="745"/>
      <c r="BA405" s="745"/>
      <c r="BB405" s="745"/>
      <c r="BC405" s="745"/>
      <c r="BD405" s="745"/>
      <c r="BE405" s="745"/>
      <c r="BF405" s="745"/>
      <c r="BG405" s="745"/>
      <c r="BH405" s="745"/>
      <c r="BI405" s="745"/>
      <c r="BJ405" s="745"/>
      <c r="BK405" s="745"/>
      <c r="BL405" s="745"/>
      <c r="BM405" s="745"/>
      <c r="BN405" s="745"/>
      <c r="BO405" s="745"/>
      <c r="BP405" s="745"/>
      <c r="BQ405" s="745"/>
      <c r="BR405" s="745"/>
      <c r="BS405" s="745"/>
      <c r="BT405" s="745"/>
      <c r="BU405" s="745"/>
      <c r="BV405" s="745"/>
      <c r="BW405" s="745"/>
      <c r="BX405" s="745"/>
      <c r="BY405" s="745"/>
      <c r="BZ405" s="745"/>
      <c r="CA405" s="745"/>
      <c r="CB405" s="745"/>
      <c r="CC405" s="745"/>
      <c r="CD405" s="745"/>
      <c r="CE405" s="745"/>
      <c r="CF405" s="745"/>
      <c r="CG405" s="745"/>
      <c r="CH405" s="745"/>
      <c r="CI405" s="745"/>
      <c r="CJ405" s="745"/>
      <c r="CK405" s="745"/>
      <c r="CL405" s="745"/>
      <c r="CM405" s="745"/>
      <c r="CN405" s="745"/>
      <c r="CO405" s="745"/>
      <c r="CP405" s="745"/>
      <c r="CQ405" s="745"/>
      <c r="CR405" s="745"/>
      <c r="CS405" s="745"/>
      <c r="CT405" s="745"/>
      <c r="CU405" s="745"/>
      <c r="CV405" s="745"/>
      <c r="CW405" s="745"/>
      <c r="CX405" s="745"/>
      <c r="CY405" s="745"/>
      <c r="CZ405" s="745"/>
      <c r="DA405" s="745"/>
      <c r="DB405" s="745"/>
      <c r="DC405" s="745"/>
      <c r="DD405" s="745"/>
      <c r="DE405" s="745"/>
      <c r="DF405" s="745"/>
      <c r="DG405" s="745"/>
      <c r="DH405" s="745"/>
      <c r="DI405" s="745"/>
      <c r="DJ405" s="745"/>
      <c r="DK405" s="745"/>
      <c r="DL405" s="745"/>
      <c r="DM405" s="745"/>
      <c r="DN405" s="745"/>
      <c r="DO405" s="745"/>
      <c r="DP405" s="745"/>
      <c r="DQ405" s="745"/>
      <c r="DR405" s="745"/>
      <c r="DS405" s="745"/>
      <c r="DT405" s="745"/>
      <c r="DU405" s="745"/>
      <c r="DV405" s="745"/>
      <c r="DW405" s="745"/>
      <c r="DX405" s="745"/>
      <c r="DY405" s="745"/>
      <c r="DZ405" s="745"/>
      <c r="EA405" s="745"/>
      <c r="EB405" s="745"/>
      <c r="EC405" s="745"/>
      <c r="ED405" s="745"/>
      <c r="EE405" s="745"/>
      <c r="EF405" s="745"/>
      <c r="EG405" s="745"/>
      <c r="EH405" s="745"/>
      <c r="EI405" s="745"/>
      <c r="EJ405" s="745"/>
      <c r="EK405" s="745"/>
      <c r="EL405" s="745"/>
      <c r="EM405" s="745"/>
      <c r="EN405" s="745"/>
      <c r="EO405" s="745"/>
      <c r="EP405" s="745"/>
      <c r="EQ405" s="745"/>
      <c r="ER405" s="745"/>
      <c r="ES405" s="745"/>
      <c r="ET405" s="745"/>
      <c r="EU405" s="745"/>
      <c r="EV405" s="745"/>
      <c r="EW405" s="745"/>
      <c r="EX405" s="745"/>
      <c r="EY405" s="745"/>
      <c r="EZ405" s="745"/>
      <c r="FA405" s="745"/>
      <c r="FB405" s="745"/>
      <c r="FC405" s="745"/>
      <c r="FD405" s="745"/>
      <c r="FE405" s="745"/>
      <c r="FF405" s="745"/>
      <c r="FG405" s="745"/>
      <c r="FH405" s="745"/>
      <c r="FI405" s="745"/>
      <c r="FJ405" s="745"/>
      <c r="FK405" s="745"/>
      <c r="FL405" s="745"/>
      <c r="FM405" s="745"/>
      <c r="FN405" s="745"/>
      <c r="FO405" s="745"/>
      <c r="FP405" s="745"/>
      <c r="FQ405" s="745"/>
      <c r="FR405" s="745"/>
      <c r="FS405" s="745"/>
      <c r="FT405" s="745"/>
      <c r="FU405" s="745"/>
      <c r="FV405" s="745"/>
      <c r="FW405" s="745"/>
      <c r="FX405" s="745"/>
      <c r="FY405" s="745"/>
      <c r="FZ405" s="745"/>
      <c r="GA405" s="745"/>
      <c r="GB405" s="745"/>
      <c r="GC405" s="745"/>
      <c r="GD405" s="745"/>
      <c r="GE405" s="745"/>
      <c r="GF405" s="745"/>
      <c r="GG405" s="745"/>
      <c r="GH405" s="745"/>
      <c r="GI405" s="745"/>
      <c r="GJ405" s="745"/>
      <c r="GK405" s="745"/>
      <c r="GL405" s="745"/>
      <c r="GM405" s="745"/>
      <c r="GN405" s="745"/>
      <c r="GO405" s="745"/>
      <c r="GP405" s="745"/>
      <c r="GQ405" s="745"/>
      <c r="GR405" s="745"/>
      <c r="GS405" s="745"/>
      <c r="GT405" s="745"/>
      <c r="GU405" s="745"/>
      <c r="GV405" s="745"/>
      <c r="GW405" s="745"/>
      <c r="GX405" s="745"/>
      <c r="GY405" s="745"/>
      <c r="GZ405" s="745"/>
      <c r="HA405" s="745"/>
      <c r="HB405" s="745"/>
      <c r="HC405" s="745"/>
      <c r="HD405" s="745"/>
      <c r="HE405" s="745"/>
      <c r="HF405" s="745"/>
      <c r="HG405" s="745"/>
      <c r="HH405" s="745"/>
      <c r="HI405" s="745"/>
      <c r="HJ405" s="745"/>
      <c r="HK405" s="745"/>
      <c r="HL405" s="745"/>
      <c r="HM405" s="745"/>
      <c r="HN405" s="745"/>
      <c r="HO405" s="745"/>
      <c r="HP405" s="745"/>
      <c r="HQ405" s="745"/>
      <c r="HR405" s="745"/>
      <c r="HS405" s="745"/>
      <c r="HT405" s="745"/>
      <c r="HU405" s="745"/>
      <c r="HV405" s="745"/>
      <c r="HW405" s="745"/>
      <c r="HX405" s="745"/>
      <c r="HY405" s="745"/>
      <c r="HZ405" s="745"/>
      <c r="IA405" s="745"/>
      <c r="IB405" s="745"/>
      <c r="IC405" s="745"/>
      <c r="ID405" s="745"/>
      <c r="IE405" s="745"/>
      <c r="IF405" s="745"/>
      <c r="IG405" s="745"/>
      <c r="IH405" s="745"/>
      <c r="II405" s="745"/>
      <c r="IJ405" s="745"/>
      <c r="IK405" s="745"/>
      <c r="IL405" s="745"/>
      <c r="IM405" s="745"/>
      <c r="IN405" s="745"/>
    </row>
    <row r="406" spans="1:248" ht="12.75">
      <c r="A406" s="758"/>
      <c r="B406" s="758"/>
      <c r="C406" s="758"/>
      <c r="D406" s="758"/>
      <c r="E406" s="750"/>
      <c r="F406" s="758"/>
      <c r="G406" s="758"/>
      <c r="H406" s="758"/>
      <c r="I406" s="750"/>
      <c r="J406" s="758"/>
      <c r="K406" s="758"/>
      <c r="L406" s="750"/>
      <c r="M406" s="758"/>
      <c r="N406" s="758"/>
      <c r="O406" s="750"/>
      <c r="P406" s="750"/>
      <c r="Q406" s="750"/>
      <c r="R406" s="750"/>
      <c r="S406" s="750"/>
      <c r="T406" s="750"/>
      <c r="U406" s="757"/>
      <c r="V406" s="753"/>
      <c r="W406" s="745"/>
      <c r="X406" s="745"/>
      <c r="Y406" s="753"/>
      <c r="Z406" s="745"/>
      <c r="AA406" s="745"/>
      <c r="AB406" s="745"/>
      <c r="AC406" s="745"/>
      <c r="AD406" s="745"/>
      <c r="AE406" s="745"/>
      <c r="AF406" s="745"/>
      <c r="AG406" s="745"/>
      <c r="AH406" s="745"/>
      <c r="AI406" s="745"/>
      <c r="AJ406" s="745"/>
      <c r="AK406" s="745"/>
      <c r="AL406" s="745"/>
      <c r="AM406" s="745"/>
      <c r="AN406" s="745"/>
      <c r="AO406" s="745"/>
      <c r="AP406" s="745"/>
      <c r="AQ406" s="745"/>
      <c r="AR406" s="745"/>
      <c r="AS406" s="745"/>
      <c r="AT406" s="745"/>
      <c r="AU406" s="745"/>
      <c r="AV406" s="745"/>
      <c r="AW406" s="745"/>
      <c r="AX406" s="745"/>
      <c r="AY406" s="745"/>
      <c r="AZ406" s="745"/>
      <c r="BA406" s="745"/>
      <c r="BB406" s="745"/>
      <c r="BC406" s="745"/>
      <c r="BD406" s="745"/>
      <c r="BE406" s="745"/>
      <c r="BF406" s="745"/>
      <c r="BG406" s="745"/>
      <c r="BH406" s="745"/>
      <c r="BI406" s="745"/>
      <c r="BJ406" s="745"/>
      <c r="BK406" s="745"/>
      <c r="BL406" s="745"/>
      <c r="BM406" s="745"/>
      <c r="BN406" s="745"/>
      <c r="BO406" s="745"/>
      <c r="BP406" s="745"/>
      <c r="BQ406" s="745"/>
      <c r="BR406" s="745"/>
      <c r="BS406" s="745"/>
      <c r="BT406" s="745"/>
      <c r="BU406" s="745"/>
      <c r="BV406" s="745"/>
      <c r="BW406" s="745"/>
      <c r="BX406" s="745"/>
      <c r="BY406" s="745"/>
      <c r="BZ406" s="745"/>
      <c r="CA406" s="745"/>
      <c r="CB406" s="745"/>
      <c r="CC406" s="745"/>
      <c r="CD406" s="745"/>
      <c r="CE406" s="745"/>
      <c r="CF406" s="745"/>
      <c r="CG406" s="745"/>
      <c r="CH406" s="745"/>
      <c r="CI406" s="745"/>
      <c r="CJ406" s="745"/>
      <c r="CK406" s="745"/>
      <c r="CL406" s="745"/>
      <c r="CM406" s="745"/>
      <c r="CN406" s="745"/>
      <c r="CO406" s="745"/>
      <c r="CP406" s="745"/>
      <c r="CQ406" s="745"/>
      <c r="CR406" s="745"/>
      <c r="CS406" s="745"/>
      <c r="CT406" s="745"/>
      <c r="CU406" s="745"/>
      <c r="CV406" s="745"/>
      <c r="CW406" s="745"/>
      <c r="CX406" s="745"/>
      <c r="CY406" s="745"/>
      <c r="CZ406" s="745"/>
      <c r="DA406" s="745"/>
      <c r="DB406" s="745"/>
      <c r="DC406" s="745"/>
      <c r="DD406" s="745"/>
      <c r="DE406" s="745"/>
      <c r="DF406" s="745"/>
      <c r="DG406" s="745"/>
      <c r="DH406" s="745"/>
      <c r="DI406" s="745"/>
      <c r="DJ406" s="745"/>
      <c r="DK406" s="745"/>
      <c r="DL406" s="745"/>
      <c r="DM406" s="745"/>
      <c r="DN406" s="745"/>
      <c r="DO406" s="745"/>
      <c r="DP406" s="745"/>
      <c r="DQ406" s="745"/>
      <c r="DR406" s="745"/>
      <c r="DS406" s="745"/>
      <c r="DT406" s="745"/>
      <c r="DU406" s="745"/>
      <c r="DV406" s="745"/>
      <c r="DW406" s="745"/>
      <c r="DX406" s="745"/>
      <c r="DY406" s="745"/>
      <c r="DZ406" s="745"/>
      <c r="EA406" s="745"/>
      <c r="EB406" s="745"/>
      <c r="EC406" s="745"/>
      <c r="ED406" s="745"/>
      <c r="EE406" s="745"/>
      <c r="EF406" s="745"/>
      <c r="EG406" s="745"/>
      <c r="EH406" s="745"/>
      <c r="EI406" s="745"/>
      <c r="EJ406" s="745"/>
      <c r="EK406" s="745"/>
      <c r="EL406" s="745"/>
      <c r="EM406" s="745"/>
      <c r="EN406" s="745"/>
      <c r="EO406" s="745"/>
      <c r="EP406" s="745"/>
      <c r="EQ406" s="745"/>
      <c r="ER406" s="745"/>
      <c r="ES406" s="745"/>
      <c r="ET406" s="745"/>
      <c r="EU406" s="745"/>
      <c r="EV406" s="745"/>
      <c r="EW406" s="745"/>
      <c r="EX406" s="745"/>
      <c r="EY406" s="745"/>
      <c r="EZ406" s="745"/>
      <c r="FA406" s="745"/>
      <c r="FB406" s="745"/>
      <c r="FC406" s="745"/>
      <c r="FD406" s="745"/>
      <c r="FE406" s="745"/>
      <c r="FF406" s="745"/>
      <c r="FG406" s="745"/>
      <c r="FH406" s="745"/>
      <c r="FI406" s="745"/>
      <c r="FJ406" s="745"/>
      <c r="FK406" s="745"/>
      <c r="FL406" s="745"/>
      <c r="FM406" s="745"/>
      <c r="FN406" s="745"/>
      <c r="FO406" s="745"/>
      <c r="FP406" s="745"/>
      <c r="FQ406" s="745"/>
      <c r="FR406" s="745"/>
      <c r="FS406" s="745"/>
      <c r="FT406" s="745"/>
      <c r="FU406" s="745"/>
      <c r="FV406" s="745"/>
      <c r="FW406" s="745"/>
      <c r="FX406" s="745"/>
      <c r="FY406" s="745"/>
      <c r="FZ406" s="745"/>
      <c r="GA406" s="745"/>
      <c r="GB406" s="745"/>
      <c r="GC406" s="745"/>
      <c r="GD406" s="745"/>
      <c r="GE406" s="745"/>
      <c r="GF406" s="745"/>
      <c r="GG406" s="745"/>
      <c r="GH406" s="745"/>
      <c r="GI406" s="745"/>
      <c r="GJ406" s="745"/>
      <c r="GK406" s="745"/>
      <c r="GL406" s="745"/>
      <c r="GM406" s="745"/>
      <c r="GN406" s="745"/>
      <c r="GO406" s="745"/>
      <c r="GP406" s="745"/>
      <c r="GQ406" s="745"/>
      <c r="GR406" s="745"/>
      <c r="GS406" s="745"/>
      <c r="GT406" s="745"/>
      <c r="GU406" s="745"/>
      <c r="GV406" s="745"/>
      <c r="GW406" s="745"/>
      <c r="GX406" s="745"/>
      <c r="GY406" s="745"/>
      <c r="GZ406" s="745"/>
      <c r="HA406" s="745"/>
      <c r="HB406" s="745"/>
      <c r="HC406" s="745"/>
      <c r="HD406" s="745"/>
      <c r="HE406" s="745"/>
      <c r="HF406" s="745"/>
      <c r="HG406" s="745"/>
      <c r="HH406" s="745"/>
      <c r="HI406" s="745"/>
      <c r="HJ406" s="745"/>
      <c r="HK406" s="745"/>
      <c r="HL406" s="745"/>
      <c r="HM406" s="745"/>
      <c r="HN406" s="745"/>
      <c r="HO406" s="745"/>
      <c r="HP406" s="745"/>
      <c r="HQ406" s="745"/>
      <c r="HR406" s="745"/>
      <c r="HS406" s="745"/>
      <c r="HT406" s="745"/>
      <c r="HU406" s="745"/>
      <c r="HV406" s="745"/>
      <c r="HW406" s="745"/>
      <c r="HX406" s="745"/>
      <c r="HY406" s="745"/>
      <c r="HZ406" s="745"/>
      <c r="IA406" s="745"/>
      <c r="IB406" s="745"/>
      <c r="IC406" s="745"/>
      <c r="ID406" s="745"/>
      <c r="IE406" s="745"/>
      <c r="IF406" s="745"/>
      <c r="IG406" s="745"/>
      <c r="IH406" s="745"/>
      <c r="II406" s="745"/>
      <c r="IJ406" s="745"/>
      <c r="IK406" s="745"/>
      <c r="IL406" s="745"/>
      <c r="IM406" s="745"/>
      <c r="IN406" s="745"/>
    </row>
    <row r="407" spans="1:248" ht="12.75">
      <c r="A407" s="758"/>
      <c r="B407" s="758"/>
      <c r="C407" s="758"/>
      <c r="D407" s="758"/>
      <c r="E407" s="750"/>
      <c r="F407" s="758"/>
      <c r="G407" s="758"/>
      <c r="H407" s="758"/>
      <c r="I407" s="750"/>
      <c r="J407" s="758"/>
      <c r="K407" s="758"/>
      <c r="L407" s="750"/>
      <c r="M407" s="758"/>
      <c r="N407" s="758"/>
      <c r="O407" s="750"/>
      <c r="P407" s="750"/>
      <c r="Q407" s="750"/>
      <c r="R407" s="750"/>
      <c r="S407" s="750"/>
      <c r="T407" s="750"/>
      <c r="U407" s="757"/>
      <c r="V407" s="753"/>
      <c r="W407" s="745"/>
      <c r="X407" s="745"/>
      <c r="Y407" s="753"/>
      <c r="Z407" s="745"/>
      <c r="AA407" s="745"/>
      <c r="AB407" s="745"/>
      <c r="AC407" s="745"/>
      <c r="AD407" s="745"/>
      <c r="AE407" s="745"/>
      <c r="AF407" s="745"/>
      <c r="AG407" s="745"/>
      <c r="AH407" s="745"/>
      <c r="AI407" s="745"/>
      <c r="AJ407" s="745"/>
      <c r="AK407" s="745"/>
      <c r="AL407" s="745"/>
      <c r="AM407" s="745"/>
      <c r="AN407" s="745"/>
      <c r="AO407" s="745"/>
      <c r="AP407" s="745"/>
      <c r="AQ407" s="745"/>
      <c r="AR407" s="745"/>
      <c r="AS407" s="745"/>
      <c r="AT407" s="745"/>
      <c r="AU407" s="745"/>
      <c r="AV407" s="745"/>
      <c r="AW407" s="745"/>
      <c r="AX407" s="745"/>
      <c r="AY407" s="745"/>
      <c r="AZ407" s="745"/>
      <c r="BA407" s="745"/>
      <c r="BB407" s="745"/>
      <c r="BC407" s="745"/>
      <c r="BD407" s="745"/>
      <c r="BE407" s="745"/>
      <c r="BF407" s="745"/>
      <c r="BG407" s="745"/>
      <c r="BH407" s="745"/>
      <c r="BI407" s="745"/>
      <c r="BJ407" s="745"/>
      <c r="BK407" s="745"/>
      <c r="BL407" s="745"/>
      <c r="BM407" s="745"/>
      <c r="BN407" s="745"/>
      <c r="BO407" s="745"/>
      <c r="BP407" s="745"/>
      <c r="BQ407" s="745"/>
      <c r="BR407" s="745"/>
      <c r="BS407" s="745"/>
      <c r="BT407" s="745"/>
      <c r="BU407" s="745"/>
      <c r="BV407" s="745"/>
      <c r="BW407" s="745"/>
      <c r="BX407" s="745"/>
      <c r="BY407" s="745"/>
      <c r="BZ407" s="745"/>
      <c r="CA407" s="745"/>
      <c r="CB407" s="745"/>
      <c r="CC407" s="745"/>
      <c r="CD407" s="745"/>
      <c r="CE407" s="745"/>
      <c r="CF407" s="745"/>
      <c r="CG407" s="745"/>
      <c r="CH407" s="745"/>
      <c r="CI407" s="745"/>
      <c r="CJ407" s="745"/>
      <c r="CK407" s="745"/>
      <c r="CL407" s="745"/>
      <c r="CM407" s="745"/>
      <c r="CN407" s="745"/>
      <c r="CO407" s="745"/>
      <c r="CP407" s="745"/>
      <c r="CQ407" s="745"/>
      <c r="CR407" s="745"/>
      <c r="CS407" s="745"/>
      <c r="CT407" s="745"/>
      <c r="CU407" s="745"/>
      <c r="CV407" s="745"/>
      <c r="CW407" s="745"/>
      <c r="CX407" s="745"/>
      <c r="CY407" s="745"/>
      <c r="CZ407" s="745"/>
      <c r="DA407" s="745"/>
      <c r="DB407" s="745"/>
      <c r="DC407" s="745"/>
      <c r="DD407" s="745"/>
      <c r="DE407" s="745"/>
      <c r="DF407" s="745"/>
      <c r="DG407" s="745"/>
      <c r="DH407" s="745"/>
      <c r="DI407" s="745"/>
      <c r="DJ407" s="745"/>
      <c r="DK407" s="745"/>
      <c r="DL407" s="745"/>
      <c r="DM407" s="745"/>
      <c r="DN407" s="745"/>
      <c r="DO407" s="745"/>
      <c r="DP407" s="745"/>
      <c r="DQ407" s="745"/>
      <c r="DR407" s="745"/>
      <c r="DS407" s="745"/>
      <c r="DT407" s="745"/>
      <c r="DU407" s="745"/>
      <c r="DV407" s="745"/>
      <c r="DW407" s="745"/>
      <c r="DX407" s="745"/>
      <c r="DY407" s="745"/>
      <c r="DZ407" s="745"/>
      <c r="EA407" s="745"/>
      <c r="EB407" s="745"/>
      <c r="EC407" s="745"/>
      <c r="ED407" s="745"/>
      <c r="EE407" s="745"/>
      <c r="EF407" s="745"/>
      <c r="EG407" s="745"/>
      <c r="EH407" s="745"/>
      <c r="EI407" s="745"/>
      <c r="EJ407" s="745"/>
      <c r="EK407" s="745"/>
      <c r="EL407" s="745"/>
      <c r="EM407" s="745"/>
      <c r="EN407" s="745"/>
      <c r="EO407" s="745"/>
      <c r="EP407" s="745"/>
      <c r="EQ407" s="745"/>
      <c r="ER407" s="745"/>
      <c r="ES407" s="745"/>
      <c r="ET407" s="745"/>
      <c r="EU407" s="745"/>
      <c r="EV407" s="745"/>
      <c r="EW407" s="745"/>
      <c r="EX407" s="745"/>
      <c r="EY407" s="745"/>
      <c r="EZ407" s="745"/>
      <c r="FA407" s="745"/>
      <c r="FB407" s="745"/>
      <c r="FC407" s="745"/>
      <c r="FD407" s="745"/>
      <c r="FE407" s="745"/>
      <c r="FF407" s="745"/>
      <c r="FG407" s="745"/>
      <c r="FH407" s="745"/>
      <c r="FI407" s="745"/>
      <c r="FJ407" s="745"/>
      <c r="FK407" s="745"/>
      <c r="FL407" s="745"/>
      <c r="FM407" s="745"/>
      <c r="FN407" s="745"/>
      <c r="FO407" s="745"/>
      <c r="FP407" s="745"/>
      <c r="FQ407" s="745"/>
      <c r="FR407" s="745"/>
      <c r="FS407" s="745"/>
      <c r="FT407" s="745"/>
      <c r="FU407" s="745"/>
      <c r="FV407" s="745"/>
      <c r="FW407" s="745"/>
      <c r="FX407" s="745"/>
      <c r="FY407" s="745"/>
      <c r="FZ407" s="745"/>
      <c r="GA407" s="745"/>
      <c r="GB407" s="745"/>
      <c r="GC407" s="745"/>
      <c r="GD407" s="745"/>
      <c r="GE407" s="745"/>
      <c r="GF407" s="745"/>
      <c r="GG407" s="745"/>
      <c r="GH407" s="745"/>
      <c r="GI407" s="745"/>
      <c r="GJ407" s="745"/>
      <c r="GK407" s="745"/>
      <c r="GL407" s="745"/>
      <c r="GM407" s="745"/>
      <c r="GN407" s="745"/>
      <c r="GO407" s="745"/>
      <c r="GP407" s="745"/>
      <c r="GQ407" s="745"/>
      <c r="GR407" s="745"/>
      <c r="GS407" s="745"/>
      <c r="GT407" s="745"/>
      <c r="GU407" s="745"/>
      <c r="GV407" s="745"/>
      <c r="GW407" s="745"/>
      <c r="GX407" s="745"/>
      <c r="GY407" s="745"/>
      <c r="GZ407" s="745"/>
      <c r="HA407" s="745"/>
      <c r="HB407" s="745"/>
      <c r="HC407" s="745"/>
      <c r="HD407" s="745"/>
      <c r="HE407" s="745"/>
      <c r="HF407" s="745"/>
      <c r="HG407" s="745"/>
      <c r="HH407" s="745"/>
      <c r="HI407" s="745"/>
      <c r="HJ407" s="745"/>
      <c r="HK407" s="745"/>
      <c r="HL407" s="745"/>
      <c r="HM407" s="745"/>
      <c r="HN407" s="745"/>
      <c r="HO407" s="745"/>
      <c r="HP407" s="745"/>
      <c r="HQ407" s="745"/>
      <c r="HR407" s="745"/>
      <c r="HS407" s="745"/>
      <c r="HT407" s="745"/>
      <c r="HU407" s="745"/>
      <c r="HV407" s="745"/>
      <c r="HW407" s="745"/>
      <c r="HX407" s="745"/>
      <c r="HY407" s="745"/>
      <c r="HZ407" s="745"/>
      <c r="IA407" s="745"/>
      <c r="IB407" s="745"/>
      <c r="IC407" s="745"/>
      <c r="ID407" s="745"/>
      <c r="IE407" s="745"/>
      <c r="IF407" s="745"/>
      <c r="IG407" s="745"/>
      <c r="IH407" s="745"/>
      <c r="II407" s="745"/>
      <c r="IJ407" s="745"/>
      <c r="IK407" s="745"/>
      <c r="IL407" s="745"/>
      <c r="IM407" s="745"/>
      <c r="IN407" s="745"/>
    </row>
    <row r="408" spans="1:248" ht="12.75">
      <c r="A408" s="758"/>
      <c r="B408" s="758"/>
      <c r="C408" s="758"/>
      <c r="D408" s="758"/>
      <c r="E408" s="750"/>
      <c r="F408" s="758"/>
      <c r="G408" s="758"/>
      <c r="H408" s="758"/>
      <c r="I408" s="750"/>
      <c r="J408" s="758"/>
      <c r="K408" s="758"/>
      <c r="L408" s="750"/>
      <c r="M408" s="758"/>
      <c r="N408" s="758"/>
      <c r="O408" s="750"/>
      <c r="P408" s="750"/>
      <c r="Q408" s="750"/>
      <c r="R408" s="750"/>
      <c r="S408" s="750"/>
      <c r="T408" s="750"/>
      <c r="U408" s="757"/>
      <c r="V408" s="753"/>
      <c r="W408" s="745"/>
      <c r="X408" s="745"/>
      <c r="Y408" s="753"/>
      <c r="Z408" s="745"/>
      <c r="AA408" s="745"/>
      <c r="AB408" s="745"/>
      <c r="AC408" s="745"/>
      <c r="AD408" s="745"/>
      <c r="AE408" s="745"/>
      <c r="AF408" s="745"/>
      <c r="AG408" s="745"/>
      <c r="AH408" s="745"/>
      <c r="AI408" s="745"/>
      <c r="AJ408" s="745"/>
      <c r="AK408" s="745"/>
      <c r="AL408" s="745"/>
      <c r="AM408" s="745"/>
      <c r="AN408" s="745"/>
      <c r="AO408" s="745"/>
      <c r="AP408" s="745"/>
      <c r="AQ408" s="745"/>
      <c r="AR408" s="745"/>
      <c r="AS408" s="745"/>
      <c r="AT408" s="745"/>
      <c r="AU408" s="745"/>
      <c r="AV408" s="745"/>
      <c r="AW408" s="745"/>
      <c r="AX408" s="745"/>
      <c r="AY408" s="745"/>
      <c r="AZ408" s="745"/>
      <c r="BA408" s="745"/>
      <c r="BB408" s="745"/>
      <c r="BC408" s="745"/>
      <c r="BD408" s="745"/>
      <c r="BE408" s="745"/>
      <c r="BF408" s="745"/>
      <c r="BG408" s="745"/>
      <c r="BH408" s="745"/>
      <c r="BI408" s="745"/>
      <c r="BJ408" s="745"/>
      <c r="BK408" s="745"/>
      <c r="BL408" s="745"/>
      <c r="BM408" s="745"/>
      <c r="BN408" s="745"/>
      <c r="BO408" s="745"/>
      <c r="BP408" s="745"/>
      <c r="BQ408" s="745"/>
      <c r="BR408" s="745"/>
      <c r="BS408" s="745"/>
      <c r="BT408" s="745"/>
      <c r="BU408" s="745"/>
      <c r="BV408" s="745"/>
      <c r="BW408" s="745"/>
      <c r="BX408" s="745"/>
      <c r="BY408" s="745"/>
      <c r="BZ408" s="745"/>
      <c r="CA408" s="745"/>
      <c r="CB408" s="745"/>
      <c r="CC408" s="745"/>
      <c r="CD408" s="745"/>
      <c r="CE408" s="745"/>
      <c r="CF408" s="745"/>
      <c r="CG408" s="745"/>
      <c r="CH408" s="745"/>
      <c r="CI408" s="745"/>
      <c r="CJ408" s="745"/>
      <c r="CK408" s="745"/>
      <c r="CL408" s="745"/>
      <c r="CM408" s="745"/>
      <c r="CN408" s="745"/>
      <c r="CO408" s="745"/>
      <c r="CP408" s="745"/>
      <c r="CQ408" s="745"/>
      <c r="CR408" s="745"/>
      <c r="CS408" s="745"/>
      <c r="CT408" s="745"/>
      <c r="CU408" s="745"/>
      <c r="CV408" s="745"/>
      <c r="CW408" s="745"/>
      <c r="CX408" s="745"/>
      <c r="CY408" s="745"/>
      <c r="CZ408" s="745"/>
      <c r="DA408" s="745"/>
      <c r="DB408" s="745"/>
      <c r="DC408" s="745"/>
      <c r="DD408" s="745"/>
      <c r="DE408" s="745"/>
      <c r="DF408" s="745"/>
      <c r="DG408" s="745"/>
      <c r="DH408" s="745"/>
      <c r="DI408" s="745"/>
      <c r="DJ408" s="745"/>
      <c r="DK408" s="745"/>
      <c r="DL408" s="745"/>
      <c r="DM408" s="745"/>
      <c r="DN408" s="745"/>
      <c r="DO408" s="745"/>
      <c r="DP408" s="745"/>
      <c r="DQ408" s="745"/>
      <c r="DR408" s="745"/>
      <c r="DS408" s="745"/>
      <c r="DT408" s="745"/>
      <c r="DU408" s="745"/>
      <c r="DV408" s="745"/>
      <c r="DW408" s="745"/>
      <c r="DX408" s="745"/>
      <c r="DY408" s="745"/>
      <c r="DZ408" s="745"/>
      <c r="EA408" s="745"/>
      <c r="EB408" s="745"/>
      <c r="EC408" s="745"/>
      <c r="ED408" s="745"/>
      <c r="EE408" s="745"/>
      <c r="EF408" s="745"/>
      <c r="EG408" s="745"/>
      <c r="EH408" s="745"/>
      <c r="EI408" s="745"/>
      <c r="EJ408" s="745"/>
      <c r="EK408" s="745"/>
      <c r="EL408" s="745"/>
      <c r="EM408" s="745"/>
      <c r="EN408" s="745"/>
      <c r="EO408" s="745"/>
      <c r="EP408" s="745"/>
      <c r="EQ408" s="745"/>
      <c r="ER408" s="745"/>
      <c r="ES408" s="745"/>
      <c r="ET408" s="745"/>
      <c r="EU408" s="745"/>
      <c r="EV408" s="745"/>
      <c r="EW408" s="745"/>
      <c r="EX408" s="745"/>
      <c r="EY408" s="745"/>
      <c r="EZ408" s="745"/>
      <c r="FA408" s="745"/>
      <c r="FB408" s="745"/>
      <c r="FC408" s="745"/>
      <c r="FD408" s="745"/>
      <c r="FE408" s="745"/>
      <c r="FF408" s="745"/>
      <c r="FG408" s="745"/>
      <c r="FH408" s="745"/>
      <c r="FI408" s="745"/>
      <c r="FJ408" s="745"/>
      <c r="FK408" s="745"/>
      <c r="FL408" s="745"/>
      <c r="FM408" s="745"/>
      <c r="FN408" s="745"/>
      <c r="FO408" s="745"/>
      <c r="FP408" s="745"/>
      <c r="FQ408" s="745"/>
      <c r="FR408" s="745"/>
      <c r="FS408" s="745"/>
      <c r="FT408" s="745"/>
      <c r="FU408" s="745"/>
      <c r="FV408" s="745"/>
      <c r="FW408" s="745"/>
      <c r="FX408" s="745"/>
      <c r="FY408" s="745"/>
      <c r="FZ408" s="745"/>
      <c r="GA408" s="745"/>
      <c r="GB408" s="745"/>
      <c r="GC408" s="745"/>
      <c r="GD408" s="745"/>
      <c r="GE408" s="745"/>
      <c r="GF408" s="745"/>
      <c r="GG408" s="745"/>
      <c r="GH408" s="745"/>
      <c r="GI408" s="745"/>
      <c r="GJ408" s="745"/>
      <c r="GK408" s="745"/>
      <c r="GL408" s="745"/>
      <c r="GM408" s="745"/>
      <c r="GN408" s="745"/>
      <c r="GO408" s="745"/>
      <c r="GP408" s="745"/>
      <c r="GQ408" s="745"/>
      <c r="GR408" s="745"/>
      <c r="GS408" s="745"/>
      <c r="GT408" s="745"/>
      <c r="GU408" s="745"/>
      <c r="GV408" s="745"/>
      <c r="GW408" s="745"/>
      <c r="GX408" s="745"/>
      <c r="GY408" s="745"/>
      <c r="GZ408" s="745"/>
      <c r="HA408" s="745"/>
      <c r="HB408" s="745"/>
      <c r="HC408" s="745"/>
      <c r="HD408" s="745"/>
      <c r="HE408" s="745"/>
      <c r="HF408" s="745"/>
      <c r="HG408" s="745"/>
      <c r="HH408" s="745"/>
      <c r="HI408" s="745"/>
      <c r="HJ408" s="745"/>
      <c r="HK408" s="745"/>
      <c r="HL408" s="745"/>
      <c r="HM408" s="745"/>
      <c r="HN408" s="745"/>
      <c r="HO408" s="745"/>
      <c r="HP408" s="745"/>
      <c r="HQ408" s="745"/>
      <c r="HR408" s="745"/>
      <c r="HS408" s="745"/>
      <c r="HT408" s="745"/>
      <c r="HU408" s="745"/>
      <c r="HV408" s="745"/>
      <c r="HW408" s="745"/>
      <c r="HX408" s="745"/>
      <c r="HY408" s="745"/>
      <c r="HZ408" s="745"/>
      <c r="IA408" s="745"/>
      <c r="IB408" s="745"/>
      <c r="IC408" s="745"/>
      <c r="ID408" s="745"/>
      <c r="IE408" s="745"/>
      <c r="IF408" s="745"/>
      <c r="IG408" s="745"/>
      <c r="IH408" s="745"/>
      <c r="II408" s="745"/>
      <c r="IJ408" s="745"/>
      <c r="IK408" s="745"/>
      <c r="IL408" s="745"/>
      <c r="IM408" s="745"/>
      <c r="IN408" s="745"/>
    </row>
    <row r="409" spans="1:248" ht="12.75">
      <c r="A409" s="758"/>
      <c r="B409" s="758"/>
      <c r="C409" s="758"/>
      <c r="D409" s="758"/>
      <c r="E409" s="750"/>
      <c r="F409" s="758"/>
      <c r="G409" s="758"/>
      <c r="H409" s="758"/>
      <c r="I409" s="750"/>
      <c r="J409" s="758"/>
      <c r="K409" s="758"/>
      <c r="L409" s="750"/>
      <c r="M409" s="758"/>
      <c r="N409" s="758"/>
      <c r="O409" s="750"/>
      <c r="P409" s="750"/>
      <c r="Q409" s="750"/>
      <c r="R409" s="750"/>
      <c r="S409" s="750"/>
      <c r="T409" s="750"/>
      <c r="U409" s="757"/>
      <c r="V409" s="753"/>
      <c r="W409" s="745"/>
      <c r="X409" s="745"/>
      <c r="Y409" s="753"/>
      <c r="Z409" s="745"/>
      <c r="AA409" s="745"/>
      <c r="AB409" s="745"/>
      <c r="AC409" s="745"/>
      <c r="AD409" s="745"/>
      <c r="AE409" s="745"/>
      <c r="AF409" s="745"/>
      <c r="AG409" s="745"/>
      <c r="AH409" s="745"/>
      <c r="AI409" s="745"/>
      <c r="AJ409" s="745"/>
      <c r="AK409" s="745"/>
      <c r="AL409" s="745"/>
      <c r="AM409" s="745"/>
      <c r="AN409" s="745"/>
      <c r="AO409" s="745"/>
      <c r="AP409" s="745"/>
      <c r="AQ409" s="745"/>
      <c r="AR409" s="745"/>
      <c r="AS409" s="745"/>
      <c r="AT409" s="745"/>
      <c r="AU409" s="745"/>
      <c r="AV409" s="745"/>
      <c r="AW409" s="745"/>
      <c r="AX409" s="745"/>
      <c r="AY409" s="745"/>
      <c r="AZ409" s="745"/>
      <c r="BA409" s="745"/>
      <c r="BB409" s="745"/>
      <c r="BC409" s="745"/>
      <c r="BD409" s="745"/>
      <c r="BE409" s="745"/>
      <c r="BF409" s="745"/>
      <c r="BG409" s="745"/>
      <c r="BH409" s="745"/>
      <c r="BI409" s="745"/>
      <c r="BJ409" s="745"/>
      <c r="BK409" s="745"/>
      <c r="BL409" s="745"/>
      <c r="BM409" s="745"/>
      <c r="BN409" s="745"/>
      <c r="BO409" s="745"/>
      <c r="BP409" s="745"/>
      <c r="BQ409" s="745"/>
      <c r="BR409" s="745"/>
      <c r="BS409" s="745"/>
      <c r="BT409" s="745"/>
      <c r="BU409" s="745"/>
      <c r="BV409" s="745"/>
      <c r="BW409" s="745"/>
      <c r="BX409" s="745"/>
      <c r="BY409" s="745"/>
      <c r="BZ409" s="745"/>
      <c r="CA409" s="745"/>
      <c r="CB409" s="745"/>
      <c r="CC409" s="745"/>
      <c r="CD409" s="745"/>
      <c r="CE409" s="745"/>
      <c r="CF409" s="745"/>
      <c r="CG409" s="745"/>
      <c r="CH409" s="745"/>
      <c r="CI409" s="745"/>
      <c r="CJ409" s="745"/>
      <c r="CK409" s="745"/>
      <c r="CL409" s="745"/>
      <c r="CM409" s="745"/>
      <c r="CN409" s="745"/>
      <c r="CO409" s="745"/>
      <c r="CP409" s="745"/>
      <c r="CQ409" s="745"/>
      <c r="CR409" s="745"/>
      <c r="CS409" s="745"/>
      <c r="CT409" s="745"/>
      <c r="CU409" s="745"/>
      <c r="CV409" s="745"/>
      <c r="CW409" s="745"/>
      <c r="CX409" s="745"/>
      <c r="CY409" s="745"/>
      <c r="CZ409" s="745"/>
      <c r="DA409" s="745"/>
      <c r="DB409" s="745"/>
      <c r="DC409" s="745"/>
      <c r="DD409" s="745"/>
      <c r="DE409" s="745"/>
      <c r="DF409" s="745"/>
      <c r="DG409" s="745"/>
      <c r="DH409" s="745"/>
      <c r="DI409" s="745"/>
      <c r="DJ409" s="745"/>
      <c r="DK409" s="745"/>
      <c r="DL409" s="745"/>
      <c r="DM409" s="745"/>
      <c r="DN409" s="745"/>
      <c r="DO409" s="745"/>
      <c r="DP409" s="745"/>
      <c r="DQ409" s="745"/>
      <c r="DR409" s="745"/>
      <c r="DS409" s="745"/>
      <c r="DT409" s="745"/>
      <c r="DU409" s="745"/>
      <c r="DV409" s="745"/>
      <c r="DW409" s="745"/>
      <c r="DX409" s="745"/>
      <c r="DY409" s="745"/>
      <c r="DZ409" s="745"/>
      <c r="EA409" s="745"/>
      <c r="EB409" s="745"/>
      <c r="EC409" s="745"/>
      <c r="ED409" s="745"/>
      <c r="EE409" s="745"/>
      <c r="EF409" s="745"/>
      <c r="EG409" s="745"/>
      <c r="EH409" s="745"/>
      <c r="EI409" s="745"/>
      <c r="EJ409" s="745"/>
      <c r="EK409" s="745"/>
      <c r="EL409" s="745"/>
      <c r="EM409" s="745"/>
      <c r="EN409" s="745"/>
      <c r="EO409" s="745"/>
      <c r="EP409" s="745"/>
      <c r="EQ409" s="745"/>
      <c r="ER409" s="745"/>
      <c r="ES409" s="745"/>
      <c r="ET409" s="745"/>
      <c r="EU409" s="745"/>
      <c r="EV409" s="745"/>
      <c r="EW409" s="745"/>
      <c r="EX409" s="745"/>
      <c r="EY409" s="745"/>
      <c r="EZ409" s="745"/>
      <c r="FA409" s="745"/>
      <c r="FB409" s="745"/>
      <c r="FC409" s="745"/>
      <c r="FD409" s="745"/>
      <c r="FE409" s="745"/>
      <c r="FF409" s="745"/>
      <c r="FG409" s="745"/>
      <c r="FH409" s="745"/>
      <c r="FI409" s="745"/>
      <c r="FJ409" s="745"/>
      <c r="FK409" s="745"/>
      <c r="FL409" s="745"/>
      <c r="FM409" s="745"/>
      <c r="FN409" s="745"/>
      <c r="FO409" s="745"/>
      <c r="FP409" s="745"/>
      <c r="FQ409" s="745"/>
      <c r="FR409" s="745"/>
      <c r="FS409" s="745"/>
      <c r="FT409" s="745"/>
      <c r="FU409" s="745"/>
      <c r="FV409" s="745"/>
      <c r="FW409" s="745"/>
      <c r="FX409" s="745"/>
      <c r="FY409" s="745"/>
      <c r="FZ409" s="745"/>
      <c r="GA409" s="745"/>
      <c r="GB409" s="745"/>
      <c r="GC409" s="745"/>
      <c r="GD409" s="745"/>
      <c r="GE409" s="745"/>
      <c r="GF409" s="745"/>
      <c r="GG409" s="745"/>
      <c r="GH409" s="745"/>
      <c r="GI409" s="745"/>
      <c r="GJ409" s="745"/>
      <c r="GK409" s="745"/>
      <c r="GL409" s="745"/>
      <c r="GM409" s="745"/>
      <c r="GN409" s="745"/>
      <c r="GO409" s="745"/>
      <c r="GP409" s="745"/>
      <c r="GQ409" s="745"/>
      <c r="GR409" s="745"/>
      <c r="GS409" s="745"/>
      <c r="GT409" s="745"/>
      <c r="GU409" s="745"/>
      <c r="GV409" s="745"/>
      <c r="GW409" s="745"/>
      <c r="GX409" s="745"/>
      <c r="GY409" s="745"/>
      <c r="GZ409" s="745"/>
      <c r="HA409" s="745"/>
      <c r="HB409" s="745"/>
      <c r="HC409" s="745"/>
      <c r="HD409" s="745"/>
      <c r="HE409" s="745"/>
      <c r="HF409" s="745"/>
      <c r="HG409" s="745"/>
      <c r="HH409" s="745"/>
      <c r="HI409" s="745"/>
      <c r="HJ409" s="745"/>
      <c r="HK409" s="745"/>
      <c r="HL409" s="745"/>
      <c r="HM409" s="745"/>
      <c r="HN409" s="745"/>
      <c r="HO409" s="745"/>
      <c r="HP409" s="745"/>
      <c r="HQ409" s="745"/>
      <c r="HR409" s="745"/>
      <c r="HS409" s="745"/>
      <c r="HT409" s="745"/>
      <c r="HU409" s="745"/>
      <c r="HV409" s="745"/>
      <c r="HW409" s="745"/>
      <c r="HX409" s="745"/>
      <c r="HY409" s="745"/>
      <c r="HZ409" s="745"/>
      <c r="IA409" s="745"/>
      <c r="IB409" s="745"/>
      <c r="IC409" s="745"/>
      <c r="ID409" s="745"/>
      <c r="IE409" s="745"/>
      <c r="IF409" s="745"/>
      <c r="IG409" s="745"/>
      <c r="IH409" s="745"/>
      <c r="II409" s="745"/>
      <c r="IJ409" s="745"/>
      <c r="IK409" s="745"/>
      <c r="IL409" s="745"/>
      <c r="IM409" s="745"/>
      <c r="IN409" s="745"/>
    </row>
    <row r="410" spans="1:248" ht="12.75">
      <c r="A410" s="758"/>
      <c r="B410" s="758"/>
      <c r="C410" s="758"/>
      <c r="D410" s="758"/>
      <c r="E410" s="750"/>
      <c r="F410" s="758"/>
      <c r="G410" s="758"/>
      <c r="H410" s="758"/>
      <c r="I410" s="750"/>
      <c r="J410" s="758"/>
      <c r="K410" s="758"/>
      <c r="L410" s="750"/>
      <c r="M410" s="758"/>
      <c r="N410" s="758"/>
      <c r="O410" s="750"/>
      <c r="P410" s="750"/>
      <c r="Q410" s="750"/>
      <c r="R410" s="750"/>
      <c r="S410" s="750"/>
      <c r="T410" s="750"/>
      <c r="U410" s="757"/>
      <c r="V410" s="753"/>
      <c r="W410" s="745"/>
      <c r="X410" s="745"/>
      <c r="Y410" s="753"/>
      <c r="Z410" s="745"/>
      <c r="AA410" s="745"/>
      <c r="AB410" s="745"/>
      <c r="AC410" s="745"/>
      <c r="AD410" s="745"/>
      <c r="AE410" s="745"/>
      <c r="AF410" s="745"/>
      <c r="AG410" s="745"/>
      <c r="AH410" s="745"/>
      <c r="AI410" s="745"/>
      <c r="AJ410" s="745"/>
      <c r="AK410" s="745"/>
      <c r="AL410" s="745"/>
      <c r="AM410" s="745"/>
      <c r="AN410" s="745"/>
      <c r="AO410" s="745"/>
      <c r="AP410" s="745"/>
      <c r="AQ410" s="745"/>
      <c r="AR410" s="745"/>
      <c r="AS410" s="745"/>
      <c r="AT410" s="745"/>
      <c r="AU410" s="745"/>
      <c r="AV410" s="745"/>
      <c r="AW410" s="745"/>
      <c r="AX410" s="745"/>
      <c r="AY410" s="745"/>
      <c r="AZ410" s="745"/>
      <c r="BA410" s="745"/>
      <c r="BB410" s="745"/>
      <c r="BC410" s="745"/>
      <c r="BD410" s="745"/>
      <c r="BE410" s="745"/>
      <c r="BF410" s="745"/>
      <c r="BG410" s="745"/>
      <c r="BH410" s="745"/>
      <c r="BI410" s="745"/>
      <c r="BJ410" s="745"/>
      <c r="BK410" s="745"/>
      <c r="BL410" s="745"/>
      <c r="BM410" s="745"/>
      <c r="BN410" s="745"/>
      <c r="BO410" s="745"/>
      <c r="BP410" s="745"/>
      <c r="BQ410" s="745"/>
      <c r="BR410" s="745"/>
      <c r="BS410" s="745"/>
      <c r="BT410" s="745"/>
      <c r="BU410" s="745"/>
      <c r="BV410" s="745"/>
      <c r="BW410" s="745"/>
      <c r="BX410" s="745"/>
      <c r="BY410" s="745"/>
      <c r="BZ410" s="745"/>
      <c r="CA410" s="745"/>
      <c r="CB410" s="745"/>
      <c r="CC410" s="745"/>
      <c r="CD410" s="745"/>
      <c r="CE410" s="745"/>
      <c r="CF410" s="745"/>
      <c r="CG410" s="745"/>
      <c r="CH410" s="745"/>
      <c r="CI410" s="745"/>
      <c r="CJ410" s="745"/>
      <c r="CK410" s="745"/>
      <c r="CL410" s="745"/>
      <c r="CM410" s="745"/>
      <c r="CN410" s="745"/>
      <c r="CO410" s="745"/>
      <c r="CP410" s="745"/>
      <c r="CQ410" s="745"/>
      <c r="CR410" s="745"/>
      <c r="CS410" s="745"/>
      <c r="CT410" s="745"/>
      <c r="CU410" s="745"/>
      <c r="CV410" s="745"/>
      <c r="CW410" s="745"/>
      <c r="CX410" s="745"/>
      <c r="CY410" s="745"/>
      <c r="CZ410" s="745"/>
      <c r="DA410" s="745"/>
      <c r="DB410" s="745"/>
      <c r="DC410" s="745"/>
      <c r="DD410" s="745"/>
      <c r="DE410" s="745"/>
      <c r="DF410" s="745"/>
      <c r="DG410" s="745"/>
      <c r="DH410" s="745"/>
      <c r="DI410" s="745"/>
      <c r="DJ410" s="745"/>
      <c r="DK410" s="745"/>
      <c r="DL410" s="745"/>
      <c r="DM410" s="745"/>
      <c r="DN410" s="745"/>
      <c r="DO410" s="745"/>
      <c r="DP410" s="745"/>
      <c r="DQ410" s="745"/>
      <c r="DR410" s="745"/>
      <c r="DS410" s="745"/>
      <c r="DT410" s="745"/>
      <c r="DU410" s="745"/>
      <c r="DV410" s="745"/>
      <c r="DW410" s="745"/>
      <c r="DX410" s="745"/>
      <c r="DY410" s="745"/>
      <c r="DZ410" s="745"/>
      <c r="EA410" s="745"/>
      <c r="EB410" s="745"/>
      <c r="EC410" s="745"/>
      <c r="ED410" s="745"/>
      <c r="EE410" s="745"/>
      <c r="EF410" s="745"/>
      <c r="EG410" s="745"/>
      <c r="EH410" s="745"/>
      <c r="EI410" s="745"/>
      <c r="EJ410" s="745"/>
      <c r="EK410" s="745"/>
      <c r="EL410" s="745"/>
      <c r="EM410" s="745"/>
      <c r="EN410" s="745"/>
      <c r="EO410" s="745"/>
      <c r="EP410" s="745"/>
      <c r="EQ410" s="745"/>
      <c r="ER410" s="745"/>
      <c r="ES410" s="745"/>
      <c r="ET410" s="745"/>
      <c r="EU410" s="745"/>
      <c r="EV410" s="745"/>
      <c r="EW410" s="745"/>
      <c r="EX410" s="745"/>
      <c r="EY410" s="745"/>
      <c r="EZ410" s="745"/>
      <c r="FA410" s="745"/>
      <c r="FB410" s="745"/>
      <c r="FC410" s="745"/>
      <c r="FD410" s="745"/>
      <c r="FE410" s="745"/>
      <c r="FF410" s="745"/>
      <c r="FG410" s="745"/>
      <c r="FH410" s="745"/>
      <c r="FI410" s="745"/>
      <c r="FJ410" s="745"/>
      <c r="FK410" s="745"/>
      <c r="FL410" s="745"/>
      <c r="FM410" s="745"/>
      <c r="FN410" s="745"/>
      <c r="FO410" s="745"/>
      <c r="FP410" s="745"/>
      <c r="FQ410" s="745"/>
      <c r="FR410" s="745"/>
      <c r="FS410" s="745"/>
      <c r="FT410" s="745"/>
      <c r="FU410" s="745"/>
      <c r="FV410" s="745"/>
      <c r="FW410" s="745"/>
      <c r="FX410" s="745"/>
      <c r="FY410" s="745"/>
      <c r="FZ410" s="745"/>
      <c r="GA410" s="745"/>
      <c r="GB410" s="745"/>
      <c r="GC410" s="745"/>
      <c r="GD410" s="745"/>
      <c r="GE410" s="745"/>
      <c r="GF410" s="745"/>
      <c r="GG410" s="745"/>
      <c r="GH410" s="745"/>
      <c r="GI410" s="745"/>
      <c r="GJ410" s="745"/>
      <c r="GK410" s="745"/>
      <c r="GL410" s="745"/>
      <c r="GM410" s="745"/>
      <c r="GN410" s="745"/>
      <c r="GO410" s="745"/>
      <c r="GP410" s="745"/>
      <c r="GQ410" s="745"/>
      <c r="GR410" s="745"/>
      <c r="GS410" s="745"/>
      <c r="GT410" s="745"/>
      <c r="GU410" s="745"/>
      <c r="GV410" s="745"/>
      <c r="GW410" s="745"/>
      <c r="GX410" s="745"/>
      <c r="GY410" s="745"/>
      <c r="GZ410" s="745"/>
      <c r="HA410" s="745"/>
      <c r="HB410" s="745"/>
      <c r="HC410" s="745"/>
      <c r="HD410" s="745"/>
      <c r="HE410" s="745"/>
      <c r="HF410" s="745"/>
      <c r="HG410" s="745"/>
      <c r="HH410" s="745"/>
      <c r="HI410" s="745"/>
      <c r="HJ410" s="745"/>
      <c r="HK410" s="745"/>
      <c r="HL410" s="745"/>
      <c r="HM410" s="745"/>
      <c r="HN410" s="745"/>
      <c r="HO410" s="745"/>
      <c r="HP410" s="745"/>
      <c r="HQ410" s="745"/>
      <c r="HR410" s="745"/>
      <c r="HS410" s="745"/>
      <c r="HT410" s="745"/>
      <c r="HU410" s="745"/>
      <c r="HV410" s="745"/>
      <c r="HW410" s="745"/>
      <c r="HX410" s="745"/>
      <c r="HY410" s="745"/>
      <c r="HZ410" s="745"/>
      <c r="IA410" s="745"/>
      <c r="IB410" s="745"/>
      <c r="IC410" s="745"/>
      <c r="ID410" s="745"/>
      <c r="IE410" s="745"/>
      <c r="IF410" s="745"/>
      <c r="IG410" s="745"/>
      <c r="IH410" s="745"/>
      <c r="II410" s="745"/>
      <c r="IJ410" s="745"/>
      <c r="IK410" s="745"/>
      <c r="IL410" s="745"/>
      <c r="IM410" s="745"/>
      <c r="IN410" s="745"/>
    </row>
    <row r="411" spans="1:248" ht="12.75">
      <c r="A411" s="758"/>
      <c r="B411" s="758"/>
      <c r="C411" s="758"/>
      <c r="D411" s="758"/>
      <c r="E411" s="750"/>
      <c r="F411" s="758"/>
      <c r="G411" s="758"/>
      <c r="H411" s="758"/>
      <c r="I411" s="750"/>
      <c r="J411" s="758"/>
      <c r="K411" s="758"/>
      <c r="L411" s="750"/>
      <c r="M411" s="758"/>
      <c r="N411" s="758"/>
      <c r="O411" s="750"/>
      <c r="P411" s="750"/>
      <c r="Q411" s="750"/>
      <c r="R411" s="750"/>
      <c r="S411" s="750"/>
      <c r="T411" s="750"/>
      <c r="U411" s="757"/>
      <c r="V411" s="753"/>
      <c r="W411" s="745"/>
      <c r="X411" s="745"/>
      <c r="Y411" s="753"/>
      <c r="Z411" s="745"/>
      <c r="AA411" s="745"/>
      <c r="AB411" s="745"/>
      <c r="AC411" s="745"/>
      <c r="AD411" s="745"/>
      <c r="AE411" s="745"/>
      <c r="AF411" s="745"/>
      <c r="AG411" s="745"/>
      <c r="AH411" s="745"/>
      <c r="AI411" s="745"/>
      <c r="AJ411" s="745"/>
      <c r="AK411" s="745"/>
      <c r="AL411" s="745"/>
      <c r="AM411" s="745"/>
      <c r="AN411" s="745"/>
      <c r="AO411" s="745"/>
      <c r="AP411" s="745"/>
      <c r="AQ411" s="745"/>
      <c r="AR411" s="745"/>
      <c r="AS411" s="745"/>
      <c r="AT411" s="745"/>
      <c r="AU411" s="745"/>
      <c r="AV411" s="745"/>
      <c r="AW411" s="745"/>
      <c r="AX411" s="745"/>
      <c r="AY411" s="745"/>
      <c r="AZ411" s="745"/>
      <c r="BA411" s="745"/>
      <c r="BB411" s="745"/>
      <c r="BC411" s="745"/>
      <c r="BD411" s="745"/>
      <c r="BE411" s="745"/>
      <c r="BF411" s="745"/>
      <c r="BG411" s="745"/>
      <c r="BH411" s="745"/>
      <c r="BI411" s="745"/>
      <c r="BJ411" s="745"/>
      <c r="BK411" s="745"/>
      <c r="BL411" s="745"/>
      <c r="BM411" s="745"/>
      <c r="BN411" s="745"/>
      <c r="BO411" s="745"/>
      <c r="BP411" s="745"/>
      <c r="BQ411" s="745"/>
      <c r="BR411" s="745"/>
      <c r="BS411" s="745"/>
      <c r="BT411" s="745"/>
      <c r="BU411" s="745"/>
      <c r="BV411" s="745"/>
      <c r="BW411" s="745"/>
      <c r="BX411" s="745"/>
      <c r="BY411" s="745"/>
      <c r="BZ411" s="745"/>
      <c r="CA411" s="745"/>
      <c r="CB411" s="745"/>
      <c r="CC411" s="745"/>
      <c r="CD411" s="745"/>
      <c r="CE411" s="745"/>
      <c r="CF411" s="745"/>
      <c r="CG411" s="745"/>
      <c r="CH411" s="745"/>
      <c r="CI411" s="745"/>
      <c r="CJ411" s="745"/>
      <c r="CK411" s="745"/>
      <c r="CL411" s="745"/>
      <c r="CM411" s="745"/>
      <c r="CN411" s="745"/>
      <c r="CO411" s="745"/>
      <c r="CP411" s="745"/>
      <c r="CQ411" s="745"/>
      <c r="CR411" s="745"/>
      <c r="CS411" s="745"/>
      <c r="CT411" s="745"/>
      <c r="CU411" s="745"/>
      <c r="CV411" s="745"/>
      <c r="CW411" s="745"/>
      <c r="CX411" s="745"/>
      <c r="CY411" s="745"/>
      <c r="CZ411" s="745"/>
      <c r="DA411" s="745"/>
      <c r="DB411" s="745"/>
      <c r="DC411" s="745"/>
      <c r="DD411" s="745"/>
      <c r="DE411" s="745"/>
      <c r="DF411" s="745"/>
      <c r="DG411" s="745"/>
      <c r="DH411" s="745"/>
      <c r="DI411" s="745"/>
      <c r="DJ411" s="745"/>
      <c r="DK411" s="745"/>
      <c r="DL411" s="745"/>
      <c r="DM411" s="745"/>
      <c r="DN411" s="745"/>
      <c r="DO411" s="745"/>
      <c r="DP411" s="745"/>
      <c r="DQ411" s="745"/>
      <c r="DR411" s="745"/>
      <c r="DS411" s="745"/>
      <c r="DT411" s="745"/>
      <c r="DU411" s="745"/>
      <c r="DV411" s="745"/>
      <c r="DW411" s="745"/>
      <c r="DX411" s="745"/>
      <c r="DY411" s="745"/>
      <c r="DZ411" s="745"/>
      <c r="EA411" s="745"/>
      <c r="EB411" s="745"/>
      <c r="EC411" s="745"/>
      <c r="ED411" s="745"/>
      <c r="EE411" s="745"/>
      <c r="EF411" s="745"/>
      <c r="EG411" s="745"/>
      <c r="EH411" s="745"/>
      <c r="EI411" s="745"/>
      <c r="EJ411" s="745"/>
      <c r="EK411" s="745"/>
      <c r="EL411" s="745"/>
      <c r="EM411" s="745"/>
      <c r="EN411" s="745"/>
      <c r="EO411" s="745"/>
      <c r="EP411" s="745"/>
      <c r="EQ411" s="745"/>
      <c r="ER411" s="745"/>
      <c r="ES411" s="745"/>
      <c r="ET411" s="745"/>
      <c r="EU411" s="745"/>
      <c r="EV411" s="745"/>
      <c r="EW411" s="745"/>
      <c r="EX411" s="745"/>
      <c r="EY411" s="745"/>
      <c r="EZ411" s="745"/>
      <c r="FA411" s="745"/>
      <c r="FB411" s="745"/>
      <c r="FC411" s="745"/>
      <c r="FD411" s="745"/>
      <c r="FE411" s="745"/>
      <c r="FF411" s="745"/>
      <c r="FG411" s="745"/>
      <c r="FH411" s="745"/>
      <c r="FI411" s="745"/>
      <c r="FJ411" s="745"/>
      <c r="FK411" s="745"/>
      <c r="FL411" s="745"/>
      <c r="FM411" s="745"/>
      <c r="FN411" s="745"/>
      <c r="FO411" s="745"/>
      <c r="FP411" s="745"/>
      <c r="FQ411" s="745"/>
      <c r="FR411" s="745"/>
      <c r="FS411" s="745"/>
      <c r="FT411" s="745"/>
      <c r="FU411" s="745"/>
      <c r="FV411" s="745"/>
      <c r="FW411" s="745"/>
      <c r="FX411" s="745"/>
      <c r="FY411" s="745"/>
      <c r="FZ411" s="745"/>
      <c r="GA411" s="745"/>
      <c r="GB411" s="745"/>
      <c r="GC411" s="745"/>
      <c r="GD411" s="745"/>
      <c r="GE411" s="745"/>
      <c r="GF411" s="745"/>
      <c r="GG411" s="745"/>
      <c r="GH411" s="745"/>
      <c r="GI411" s="745"/>
      <c r="GJ411" s="745"/>
      <c r="GK411" s="745"/>
      <c r="GL411" s="745"/>
      <c r="GM411" s="745"/>
      <c r="GN411" s="745"/>
      <c r="GO411" s="745"/>
      <c r="GP411" s="745"/>
      <c r="GQ411" s="745"/>
      <c r="GR411" s="745"/>
      <c r="GS411" s="745"/>
      <c r="GT411" s="745"/>
      <c r="GU411" s="745"/>
      <c r="GV411" s="745"/>
      <c r="GW411" s="745"/>
      <c r="GX411" s="745"/>
      <c r="GY411" s="745"/>
      <c r="GZ411" s="745"/>
      <c r="HA411" s="745"/>
      <c r="HB411" s="745"/>
      <c r="HC411" s="745"/>
      <c r="HD411" s="745"/>
      <c r="HE411" s="745"/>
      <c r="HF411" s="745"/>
      <c r="HG411" s="745"/>
      <c r="HH411" s="745"/>
      <c r="HI411" s="745"/>
      <c r="HJ411" s="745"/>
      <c r="HK411" s="745"/>
      <c r="HL411" s="745"/>
      <c r="HM411" s="745"/>
      <c r="HN411" s="745"/>
      <c r="HO411" s="745"/>
      <c r="HP411" s="745"/>
      <c r="HQ411" s="745"/>
      <c r="HR411" s="745"/>
      <c r="HS411" s="745"/>
      <c r="HT411" s="745"/>
      <c r="HU411" s="745"/>
      <c r="HV411" s="745"/>
      <c r="HW411" s="745"/>
      <c r="HX411" s="745"/>
      <c r="HY411" s="745"/>
      <c r="HZ411" s="745"/>
      <c r="IA411" s="745"/>
      <c r="IB411" s="745"/>
      <c r="IC411" s="745"/>
      <c r="ID411" s="745"/>
      <c r="IE411" s="745"/>
      <c r="IF411" s="745"/>
      <c r="IG411" s="745"/>
      <c r="IH411" s="745"/>
      <c r="II411" s="745"/>
      <c r="IJ411" s="745"/>
      <c r="IK411" s="745"/>
      <c r="IL411" s="745"/>
      <c r="IM411" s="745"/>
      <c r="IN411" s="745"/>
    </row>
    <row r="412" spans="1:248" ht="12.75">
      <c r="A412" s="758"/>
      <c r="B412" s="758"/>
      <c r="C412" s="758"/>
      <c r="D412" s="758"/>
      <c r="E412" s="750"/>
      <c r="F412" s="758"/>
      <c r="G412" s="758"/>
      <c r="H412" s="758"/>
      <c r="I412" s="750"/>
      <c r="J412" s="758"/>
      <c r="K412" s="758"/>
      <c r="L412" s="750"/>
      <c r="M412" s="758"/>
      <c r="N412" s="758"/>
      <c r="O412" s="750"/>
      <c r="P412" s="750"/>
      <c r="Q412" s="750"/>
      <c r="R412" s="750"/>
      <c r="S412" s="750"/>
      <c r="T412" s="750"/>
      <c r="U412" s="757"/>
      <c r="V412" s="753"/>
      <c r="W412" s="745"/>
      <c r="X412" s="745"/>
      <c r="Y412" s="753"/>
      <c r="Z412" s="745"/>
      <c r="AA412" s="745"/>
      <c r="AB412" s="745"/>
      <c r="AC412" s="745"/>
      <c r="AD412" s="745"/>
      <c r="AE412" s="745"/>
      <c r="AF412" s="745"/>
      <c r="AG412" s="745"/>
      <c r="AH412" s="745"/>
      <c r="AI412" s="745"/>
      <c r="AJ412" s="745"/>
      <c r="AK412" s="745"/>
      <c r="AL412" s="745"/>
      <c r="AM412" s="745"/>
      <c r="AN412" s="745"/>
      <c r="AO412" s="745"/>
      <c r="AP412" s="745"/>
      <c r="AQ412" s="745"/>
      <c r="AR412" s="745"/>
      <c r="AS412" s="745"/>
      <c r="AT412" s="745"/>
      <c r="AU412" s="745"/>
      <c r="AV412" s="745"/>
      <c r="AW412" s="745"/>
      <c r="AX412" s="745"/>
      <c r="AY412" s="745"/>
      <c r="AZ412" s="745"/>
      <c r="BA412" s="745"/>
      <c r="BB412" s="745"/>
      <c r="BC412" s="745"/>
      <c r="BD412" s="745"/>
      <c r="BE412" s="745"/>
      <c r="BF412" s="745"/>
      <c r="BG412" s="745"/>
      <c r="BH412" s="745"/>
      <c r="BI412" s="745"/>
      <c r="BJ412" s="745"/>
      <c r="BK412" s="745"/>
      <c r="BL412" s="745"/>
      <c r="BM412" s="745"/>
      <c r="BN412" s="745"/>
      <c r="BO412" s="745"/>
      <c r="BP412" s="745"/>
      <c r="BQ412" s="745"/>
      <c r="BR412" s="745"/>
      <c r="BS412" s="745"/>
      <c r="BT412" s="745"/>
      <c r="BU412" s="745"/>
      <c r="BV412" s="745"/>
      <c r="BW412" s="745"/>
      <c r="BX412" s="745"/>
      <c r="BY412" s="745"/>
      <c r="BZ412" s="745"/>
      <c r="CA412" s="745"/>
      <c r="CB412" s="745"/>
      <c r="CC412" s="745"/>
      <c r="CD412" s="745"/>
      <c r="CE412" s="745"/>
      <c r="CF412" s="745"/>
      <c r="CG412" s="745"/>
      <c r="CH412" s="745"/>
      <c r="CI412" s="745"/>
      <c r="CJ412" s="745"/>
      <c r="CK412" s="745"/>
      <c r="CL412" s="745"/>
      <c r="CM412" s="745"/>
      <c r="CN412" s="745"/>
      <c r="CO412" s="745"/>
      <c r="CP412" s="745"/>
      <c r="CQ412" s="745"/>
      <c r="CR412" s="745"/>
      <c r="CS412" s="745"/>
      <c r="CT412" s="745"/>
      <c r="CU412" s="745"/>
      <c r="CV412" s="745"/>
      <c r="CW412" s="745"/>
      <c r="CX412" s="745"/>
      <c r="CY412" s="745"/>
      <c r="CZ412" s="745"/>
      <c r="DA412" s="745"/>
      <c r="DB412" s="745"/>
      <c r="DC412" s="745"/>
      <c r="DD412" s="745"/>
      <c r="DE412" s="745"/>
      <c r="DF412" s="745"/>
      <c r="DG412" s="745"/>
      <c r="DH412" s="745"/>
      <c r="DI412" s="745"/>
      <c r="DJ412" s="745"/>
      <c r="DK412" s="745"/>
      <c r="DL412" s="745"/>
      <c r="DM412" s="745"/>
      <c r="DN412" s="745"/>
      <c r="DO412" s="745"/>
      <c r="DP412" s="745"/>
      <c r="DQ412" s="745"/>
      <c r="DR412" s="745"/>
      <c r="DS412" s="745"/>
      <c r="DT412" s="745"/>
      <c r="DU412" s="745"/>
      <c r="DV412" s="745"/>
      <c r="DW412" s="745"/>
      <c r="DX412" s="745"/>
      <c r="DY412" s="745"/>
      <c r="DZ412" s="745"/>
      <c r="EA412" s="745"/>
      <c r="EB412" s="745"/>
      <c r="EC412" s="745"/>
      <c r="ED412" s="745"/>
      <c r="EE412" s="745"/>
      <c r="EF412" s="745"/>
      <c r="EG412" s="745"/>
      <c r="EH412" s="745"/>
      <c r="EI412" s="745"/>
      <c r="EJ412" s="745"/>
      <c r="EK412" s="745"/>
      <c r="EL412" s="745"/>
      <c r="EM412" s="745"/>
      <c r="EN412" s="745"/>
      <c r="EO412" s="745"/>
      <c r="EP412" s="745"/>
      <c r="EQ412" s="745"/>
      <c r="ER412" s="745"/>
      <c r="ES412" s="745"/>
      <c r="ET412" s="745"/>
      <c r="EU412" s="745"/>
      <c r="EV412" s="745"/>
      <c r="EW412" s="745"/>
      <c r="EX412" s="745"/>
      <c r="EY412" s="745"/>
      <c r="EZ412" s="745"/>
      <c r="FA412" s="745"/>
      <c r="FB412" s="745"/>
      <c r="FC412" s="745"/>
      <c r="FD412" s="745"/>
      <c r="FE412" s="745"/>
      <c r="FF412" s="745"/>
      <c r="FG412" s="745"/>
      <c r="FH412" s="745"/>
      <c r="FI412" s="745"/>
      <c r="FJ412" s="745"/>
      <c r="FK412" s="745"/>
      <c r="FL412" s="745"/>
      <c r="FM412" s="745"/>
      <c r="FN412" s="745"/>
      <c r="FO412" s="745"/>
      <c r="FP412" s="745"/>
      <c r="FQ412" s="745"/>
      <c r="FR412" s="745"/>
      <c r="FS412" s="745"/>
      <c r="FT412" s="745"/>
      <c r="FU412" s="745"/>
      <c r="FV412" s="745"/>
      <c r="FW412" s="745"/>
      <c r="FX412" s="745"/>
      <c r="FY412" s="745"/>
      <c r="FZ412" s="745"/>
      <c r="GA412" s="745"/>
      <c r="GB412" s="745"/>
      <c r="GC412" s="745"/>
      <c r="GD412" s="745"/>
      <c r="GE412" s="745"/>
      <c r="GF412" s="745"/>
      <c r="GG412" s="745"/>
      <c r="GH412" s="745"/>
      <c r="GI412" s="745"/>
      <c r="GJ412" s="745"/>
      <c r="GK412" s="745"/>
      <c r="GL412" s="745"/>
      <c r="GM412" s="745"/>
      <c r="GN412" s="745"/>
      <c r="GO412" s="745"/>
      <c r="GP412" s="745"/>
      <c r="GQ412" s="745"/>
      <c r="GR412" s="745"/>
      <c r="GS412" s="745"/>
      <c r="GT412" s="745"/>
      <c r="GU412" s="745"/>
      <c r="GV412" s="745"/>
      <c r="GW412" s="745"/>
      <c r="GX412" s="745"/>
      <c r="GY412" s="745"/>
      <c r="GZ412" s="745"/>
      <c r="HA412" s="745"/>
      <c r="HB412" s="745"/>
      <c r="HC412" s="745"/>
      <c r="HD412" s="745"/>
      <c r="HE412" s="745"/>
      <c r="HF412" s="745"/>
      <c r="HG412" s="745"/>
      <c r="HH412" s="745"/>
      <c r="HI412" s="745"/>
      <c r="HJ412" s="745"/>
      <c r="HK412" s="745"/>
      <c r="HL412" s="745"/>
      <c r="HM412" s="745"/>
      <c r="HN412" s="745"/>
      <c r="HO412" s="745"/>
      <c r="HP412" s="745"/>
      <c r="HQ412" s="745"/>
      <c r="HR412" s="745"/>
      <c r="HS412" s="745"/>
      <c r="HT412" s="745"/>
      <c r="HU412" s="745"/>
      <c r="HV412" s="745"/>
      <c r="HW412" s="745"/>
      <c r="HX412" s="745"/>
      <c r="HY412" s="745"/>
      <c r="HZ412" s="745"/>
      <c r="IA412" s="745"/>
      <c r="IB412" s="745"/>
      <c r="IC412" s="745"/>
      <c r="ID412" s="745"/>
      <c r="IE412" s="745"/>
      <c r="IF412" s="745"/>
      <c r="IG412" s="745"/>
      <c r="IH412" s="745"/>
      <c r="II412" s="745"/>
      <c r="IJ412" s="745"/>
      <c r="IK412" s="745"/>
      <c r="IL412" s="745"/>
      <c r="IM412" s="745"/>
      <c r="IN412" s="745"/>
    </row>
    <row r="413" spans="1:248" ht="12.75">
      <c r="A413" s="758"/>
      <c r="B413" s="758"/>
      <c r="C413" s="758"/>
      <c r="D413" s="758"/>
      <c r="E413" s="750"/>
      <c r="F413" s="758"/>
      <c r="G413" s="758"/>
      <c r="H413" s="758"/>
      <c r="I413" s="750"/>
      <c r="J413" s="758"/>
      <c r="K413" s="758"/>
      <c r="L413" s="750"/>
      <c r="M413" s="758"/>
      <c r="N413" s="758"/>
      <c r="O413" s="750"/>
      <c r="P413" s="750"/>
      <c r="Q413" s="750"/>
      <c r="R413" s="750"/>
      <c r="S413" s="750"/>
      <c r="T413" s="750"/>
      <c r="U413" s="757"/>
      <c r="V413" s="753"/>
      <c r="W413" s="745"/>
      <c r="X413" s="745"/>
      <c r="Y413" s="753"/>
      <c r="Z413" s="745"/>
      <c r="AA413" s="745"/>
      <c r="AB413" s="745"/>
      <c r="AC413" s="745"/>
      <c r="AD413" s="745"/>
      <c r="AE413" s="745"/>
      <c r="AF413" s="745"/>
      <c r="AG413" s="745"/>
      <c r="AH413" s="745"/>
      <c r="AI413" s="745"/>
      <c r="AJ413" s="745"/>
      <c r="AK413" s="745"/>
      <c r="AL413" s="745"/>
      <c r="AM413" s="745"/>
      <c r="AN413" s="745"/>
      <c r="AO413" s="745"/>
      <c r="AP413" s="745"/>
      <c r="AQ413" s="745"/>
      <c r="AR413" s="745"/>
      <c r="AS413" s="745"/>
      <c r="AT413" s="745"/>
      <c r="AU413" s="745"/>
      <c r="AV413" s="745"/>
      <c r="AW413" s="745"/>
      <c r="AX413" s="745"/>
      <c r="AY413" s="745"/>
      <c r="AZ413" s="745"/>
      <c r="BA413" s="745"/>
      <c r="BB413" s="745"/>
      <c r="BC413" s="745"/>
      <c r="BD413" s="745"/>
      <c r="BE413" s="745"/>
      <c r="BF413" s="745"/>
      <c r="BG413" s="745"/>
      <c r="BH413" s="745"/>
      <c r="BI413" s="745"/>
      <c r="BJ413" s="745"/>
      <c r="BK413" s="745"/>
      <c r="BL413" s="745"/>
      <c r="BM413" s="745"/>
      <c r="BN413" s="745"/>
      <c r="BO413" s="745"/>
      <c r="BP413" s="745"/>
      <c r="BQ413" s="745"/>
      <c r="BR413" s="745"/>
      <c r="BS413" s="745"/>
      <c r="BT413" s="745"/>
      <c r="BU413" s="745"/>
      <c r="BV413" s="745"/>
      <c r="BW413" s="745"/>
      <c r="BX413" s="745"/>
      <c r="BY413" s="745"/>
      <c r="BZ413" s="745"/>
      <c r="CA413" s="745"/>
      <c r="CB413" s="745"/>
      <c r="CC413" s="745"/>
      <c r="CD413" s="745"/>
      <c r="CE413" s="745"/>
      <c r="CF413" s="745"/>
      <c r="CG413" s="745"/>
      <c r="CH413" s="745"/>
      <c r="CI413" s="745"/>
      <c r="CJ413" s="745"/>
      <c r="CK413" s="745"/>
      <c r="CL413" s="745"/>
      <c r="CM413" s="745"/>
      <c r="CN413" s="745"/>
      <c r="CO413" s="745"/>
      <c r="CP413" s="745"/>
      <c r="CQ413" s="745"/>
      <c r="CR413" s="745"/>
      <c r="CS413" s="745"/>
      <c r="CT413" s="745"/>
      <c r="CU413" s="745"/>
      <c r="CV413" s="745"/>
      <c r="CW413" s="745"/>
      <c r="CX413" s="745"/>
      <c r="CY413" s="745"/>
      <c r="CZ413" s="745"/>
      <c r="DA413" s="745"/>
      <c r="DB413" s="745"/>
      <c r="DC413" s="745"/>
      <c r="DD413" s="745"/>
      <c r="DE413" s="745"/>
      <c r="DF413" s="745"/>
      <c r="DG413" s="745"/>
      <c r="DH413" s="745"/>
      <c r="DI413" s="745"/>
      <c r="DJ413" s="745"/>
      <c r="DK413" s="745"/>
      <c r="DL413" s="745"/>
      <c r="DM413" s="745"/>
      <c r="DN413" s="745"/>
      <c r="DO413" s="745"/>
      <c r="DP413" s="745"/>
      <c r="DQ413" s="745"/>
      <c r="DR413" s="745"/>
      <c r="DS413" s="745"/>
      <c r="DT413" s="745"/>
      <c r="DU413" s="745"/>
      <c r="DV413" s="745"/>
      <c r="DW413" s="745"/>
      <c r="DX413" s="745"/>
      <c r="DY413" s="745"/>
      <c r="DZ413" s="745"/>
      <c r="EA413" s="745"/>
      <c r="EB413" s="745"/>
      <c r="EC413" s="745"/>
      <c r="ED413" s="745"/>
      <c r="EE413" s="745"/>
      <c r="EF413" s="745"/>
      <c r="EG413" s="745"/>
      <c r="EH413" s="745"/>
      <c r="EI413" s="745"/>
      <c r="EJ413" s="745"/>
      <c r="EK413" s="745"/>
      <c r="EL413" s="745"/>
      <c r="EM413" s="745"/>
      <c r="EN413" s="745"/>
      <c r="EO413" s="745"/>
      <c r="EP413" s="745"/>
      <c r="EQ413" s="745"/>
      <c r="ER413" s="745"/>
      <c r="ES413" s="745"/>
      <c r="ET413" s="745"/>
      <c r="EU413" s="745"/>
      <c r="EV413" s="745"/>
      <c r="EW413" s="745"/>
      <c r="EX413" s="745"/>
      <c r="EY413" s="745"/>
      <c r="EZ413" s="745"/>
      <c r="FA413" s="745"/>
      <c r="FB413" s="745"/>
      <c r="FC413" s="745"/>
      <c r="FD413" s="745"/>
      <c r="FE413" s="745"/>
      <c r="FF413" s="745"/>
      <c r="FG413" s="745"/>
      <c r="FH413" s="745"/>
      <c r="FI413" s="745"/>
      <c r="FJ413" s="745"/>
      <c r="FK413" s="745"/>
      <c r="FL413" s="745"/>
      <c r="FM413" s="745"/>
      <c r="FN413" s="745"/>
      <c r="FO413" s="745"/>
      <c r="FP413" s="745"/>
      <c r="FQ413" s="745"/>
      <c r="FR413" s="745"/>
      <c r="FS413" s="745"/>
      <c r="FT413" s="745"/>
      <c r="FU413" s="745"/>
      <c r="FV413" s="745"/>
      <c r="FW413" s="745"/>
      <c r="FX413" s="745"/>
      <c r="FY413" s="745"/>
      <c r="FZ413" s="745"/>
      <c r="GA413" s="745"/>
      <c r="GB413" s="745"/>
      <c r="GC413" s="745"/>
      <c r="GD413" s="745"/>
      <c r="GE413" s="745"/>
      <c r="GF413" s="745"/>
      <c r="GG413" s="745"/>
      <c r="GH413" s="745"/>
      <c r="GI413" s="745"/>
      <c r="GJ413" s="745"/>
      <c r="GK413" s="745"/>
      <c r="GL413" s="745"/>
      <c r="GM413" s="745"/>
      <c r="GN413" s="745"/>
      <c r="GO413" s="745"/>
      <c r="GP413" s="745"/>
      <c r="GQ413" s="745"/>
      <c r="GR413" s="745"/>
      <c r="GS413" s="745"/>
      <c r="GT413" s="745"/>
      <c r="GU413" s="745"/>
      <c r="GV413" s="745"/>
      <c r="GW413" s="745"/>
      <c r="GX413" s="745"/>
      <c r="GY413" s="745"/>
      <c r="GZ413" s="745"/>
      <c r="HA413" s="745"/>
      <c r="HB413" s="745"/>
      <c r="HC413" s="745"/>
      <c r="HD413" s="745"/>
      <c r="HE413" s="745"/>
      <c r="HF413" s="745"/>
      <c r="HG413" s="745"/>
      <c r="HH413" s="745"/>
      <c r="HI413" s="745"/>
      <c r="HJ413" s="745"/>
      <c r="HK413" s="745"/>
      <c r="HL413" s="745"/>
      <c r="HM413" s="745"/>
      <c r="HN413" s="745"/>
      <c r="HO413" s="745"/>
      <c r="HP413" s="745"/>
      <c r="HQ413" s="745"/>
      <c r="HR413" s="745"/>
      <c r="HS413" s="745"/>
      <c r="HT413" s="745"/>
      <c r="HU413" s="745"/>
      <c r="HV413" s="745"/>
      <c r="HW413" s="745"/>
      <c r="HX413" s="745"/>
      <c r="HY413" s="745"/>
      <c r="HZ413" s="745"/>
      <c r="IA413" s="745"/>
      <c r="IB413" s="745"/>
      <c r="IC413" s="745"/>
      <c r="ID413" s="745"/>
      <c r="IE413" s="745"/>
      <c r="IF413" s="745"/>
      <c r="IG413" s="745"/>
      <c r="IH413" s="745"/>
      <c r="II413" s="745"/>
      <c r="IJ413" s="745"/>
      <c r="IK413" s="745"/>
      <c r="IL413" s="745"/>
      <c r="IM413" s="745"/>
      <c r="IN413" s="745"/>
    </row>
    <row r="414" spans="1:248" ht="12.75">
      <c r="A414" s="758"/>
      <c r="B414" s="758"/>
      <c r="C414" s="758"/>
      <c r="D414" s="758"/>
      <c r="E414" s="750"/>
      <c r="F414" s="758"/>
      <c r="G414" s="758"/>
      <c r="H414" s="758"/>
      <c r="I414" s="750"/>
      <c r="J414" s="758"/>
      <c r="K414" s="758"/>
      <c r="L414" s="750"/>
      <c r="M414" s="758"/>
      <c r="N414" s="758"/>
      <c r="O414" s="750"/>
      <c r="P414" s="750"/>
      <c r="Q414" s="750"/>
      <c r="R414" s="750"/>
      <c r="S414" s="750"/>
      <c r="T414" s="750"/>
      <c r="U414" s="757"/>
      <c r="V414" s="753"/>
      <c r="W414" s="745"/>
      <c r="X414" s="745"/>
      <c r="Y414" s="753"/>
      <c r="Z414" s="745"/>
      <c r="AA414" s="745"/>
      <c r="AB414" s="745"/>
      <c r="AC414" s="745"/>
      <c r="AD414" s="745"/>
      <c r="AE414" s="745"/>
      <c r="AF414" s="745"/>
      <c r="AG414" s="745"/>
      <c r="AH414" s="745"/>
      <c r="AI414" s="745"/>
      <c r="AJ414" s="745"/>
      <c r="AK414" s="745"/>
      <c r="AL414" s="745"/>
      <c r="AM414" s="745"/>
      <c r="AN414" s="745"/>
      <c r="AO414" s="745"/>
      <c r="AP414" s="745"/>
      <c r="AQ414" s="745"/>
      <c r="AR414" s="745"/>
      <c r="AS414" s="745"/>
      <c r="AT414" s="745"/>
      <c r="AU414" s="745"/>
      <c r="AV414" s="745"/>
      <c r="AW414" s="745"/>
      <c r="AX414" s="745"/>
      <c r="AY414" s="745"/>
      <c r="AZ414" s="745"/>
      <c r="BA414" s="745"/>
      <c r="BB414" s="745"/>
      <c r="BC414" s="745"/>
      <c r="BD414" s="745"/>
      <c r="BE414" s="745"/>
      <c r="BF414" s="745"/>
      <c r="BG414" s="745"/>
      <c r="BH414" s="745"/>
      <c r="BI414" s="745"/>
      <c r="BJ414" s="745"/>
      <c r="BK414" s="745"/>
      <c r="BL414" s="745"/>
      <c r="BM414" s="745"/>
      <c r="BN414" s="745"/>
      <c r="BO414" s="745"/>
      <c r="BP414" s="745"/>
      <c r="BQ414" s="745"/>
      <c r="BR414" s="745"/>
      <c r="BS414" s="745"/>
      <c r="BT414" s="745"/>
      <c r="BU414" s="745"/>
      <c r="BV414" s="745"/>
      <c r="BW414" s="745"/>
      <c r="BX414" s="745"/>
      <c r="BY414" s="745"/>
      <c r="BZ414" s="745"/>
      <c r="CA414" s="745"/>
      <c r="CB414" s="745"/>
      <c r="CC414" s="745"/>
      <c r="CD414" s="745"/>
      <c r="CE414" s="745"/>
      <c r="CF414" s="745"/>
      <c r="CG414" s="745"/>
      <c r="CH414" s="745"/>
      <c r="CI414" s="745"/>
      <c r="CJ414" s="745"/>
      <c r="CK414" s="745"/>
      <c r="CL414" s="745"/>
      <c r="CM414" s="745"/>
      <c r="CN414" s="745"/>
      <c r="CO414" s="745"/>
      <c r="CP414" s="745"/>
      <c r="CQ414" s="745"/>
      <c r="CR414" s="745"/>
      <c r="CS414" s="745"/>
      <c r="CT414" s="745"/>
      <c r="CU414" s="745"/>
      <c r="CV414" s="745"/>
      <c r="CW414" s="745"/>
      <c r="CX414" s="745"/>
      <c r="CY414" s="745"/>
      <c r="CZ414" s="745"/>
      <c r="DA414" s="745"/>
      <c r="DB414" s="745"/>
      <c r="DC414" s="745"/>
      <c r="DD414" s="745"/>
      <c r="DE414" s="745"/>
      <c r="DF414" s="745"/>
      <c r="DG414" s="745"/>
      <c r="DH414" s="745"/>
      <c r="DI414" s="745"/>
      <c r="DJ414" s="745"/>
      <c r="DK414" s="745"/>
      <c r="DL414" s="745"/>
      <c r="DM414" s="745"/>
      <c r="DN414" s="745"/>
      <c r="DO414" s="745"/>
      <c r="DP414" s="745"/>
      <c r="DQ414" s="745"/>
      <c r="DR414" s="745"/>
      <c r="DS414" s="745"/>
      <c r="DT414" s="745"/>
      <c r="DU414" s="745"/>
      <c r="DV414" s="745"/>
      <c r="DW414" s="745"/>
      <c r="DX414" s="745"/>
      <c r="DY414" s="745"/>
      <c r="DZ414" s="745"/>
      <c r="EA414" s="745"/>
      <c r="EB414" s="745"/>
      <c r="EC414" s="745"/>
      <c r="ED414" s="745"/>
      <c r="EE414" s="745"/>
      <c r="EF414" s="745"/>
      <c r="EG414" s="745"/>
      <c r="EH414" s="745"/>
      <c r="EI414" s="745"/>
      <c r="EJ414" s="745"/>
      <c r="EK414" s="745"/>
      <c r="EL414" s="745"/>
      <c r="EM414" s="745"/>
      <c r="EN414" s="745"/>
      <c r="EO414" s="745"/>
      <c r="EP414" s="745"/>
      <c r="EQ414" s="745"/>
      <c r="ER414" s="745"/>
      <c r="ES414" s="745"/>
      <c r="ET414" s="745"/>
      <c r="EU414" s="745"/>
      <c r="EV414" s="745"/>
      <c r="EW414" s="745"/>
      <c r="EX414" s="745"/>
      <c r="EY414" s="745"/>
      <c r="EZ414" s="745"/>
      <c r="FA414" s="745"/>
      <c r="FB414" s="745"/>
      <c r="FC414" s="745"/>
      <c r="FD414" s="745"/>
      <c r="FE414" s="745"/>
      <c r="FF414" s="745"/>
      <c r="FG414" s="745"/>
      <c r="FH414" s="745"/>
      <c r="FI414" s="745"/>
      <c r="FJ414" s="745"/>
      <c r="FK414" s="745"/>
      <c r="FL414" s="745"/>
      <c r="FM414" s="745"/>
      <c r="FN414" s="745"/>
      <c r="FO414" s="745"/>
      <c r="FP414" s="745"/>
      <c r="FQ414" s="745"/>
      <c r="FR414" s="745"/>
      <c r="FS414" s="745"/>
      <c r="FT414" s="745"/>
      <c r="FU414" s="745"/>
      <c r="FV414" s="745"/>
      <c r="FW414" s="745"/>
      <c r="FX414" s="745"/>
      <c r="FY414" s="745"/>
      <c r="FZ414" s="745"/>
      <c r="GA414" s="745"/>
      <c r="GB414" s="745"/>
      <c r="GC414" s="745"/>
      <c r="GD414" s="745"/>
      <c r="GE414" s="745"/>
      <c r="GF414" s="745"/>
      <c r="GG414" s="745"/>
      <c r="GH414" s="745"/>
      <c r="GI414" s="745"/>
      <c r="GJ414" s="745"/>
      <c r="GK414" s="745"/>
      <c r="GL414" s="745"/>
      <c r="GM414" s="745"/>
      <c r="GN414" s="745"/>
      <c r="GO414" s="745"/>
      <c r="GP414" s="745"/>
      <c r="GQ414" s="745"/>
      <c r="GR414" s="745"/>
      <c r="GS414" s="745"/>
      <c r="GT414" s="745"/>
      <c r="GU414" s="745"/>
      <c r="GV414" s="745"/>
      <c r="GW414" s="745"/>
      <c r="GX414" s="745"/>
      <c r="GY414" s="745"/>
      <c r="GZ414" s="745"/>
      <c r="HA414" s="745"/>
      <c r="HB414" s="745"/>
      <c r="HC414" s="745"/>
      <c r="HD414" s="745"/>
      <c r="HE414" s="745"/>
      <c r="HF414" s="745"/>
      <c r="HG414" s="745"/>
      <c r="HH414" s="745"/>
      <c r="HI414" s="745"/>
      <c r="HJ414" s="745"/>
      <c r="HK414" s="745"/>
      <c r="HL414" s="745"/>
      <c r="HM414" s="745"/>
      <c r="HN414" s="745"/>
      <c r="HO414" s="745"/>
      <c r="HP414" s="745"/>
      <c r="HQ414" s="745"/>
      <c r="HR414" s="745"/>
      <c r="HS414" s="745"/>
      <c r="HT414" s="745"/>
      <c r="HU414" s="745"/>
      <c r="HV414" s="745"/>
      <c r="HW414" s="745"/>
      <c r="HX414" s="745"/>
      <c r="HY414" s="745"/>
      <c r="HZ414" s="745"/>
      <c r="IA414" s="745"/>
      <c r="IB414" s="745"/>
      <c r="IC414" s="745"/>
      <c r="ID414" s="745"/>
      <c r="IE414" s="745"/>
      <c r="IF414" s="745"/>
      <c r="IG414" s="745"/>
      <c r="IH414" s="745"/>
      <c r="II414" s="745"/>
      <c r="IJ414" s="745"/>
      <c r="IK414" s="745"/>
      <c r="IL414" s="745"/>
      <c r="IM414" s="745"/>
      <c r="IN414" s="745"/>
    </row>
    <row r="415" spans="1:248" ht="12.75">
      <c r="A415" s="758"/>
      <c r="B415" s="758"/>
      <c r="C415" s="758"/>
      <c r="D415" s="758"/>
      <c r="E415" s="750"/>
      <c r="F415" s="758"/>
      <c r="G415" s="758"/>
      <c r="H415" s="758"/>
      <c r="I415" s="750"/>
      <c r="J415" s="758"/>
      <c r="K415" s="758"/>
      <c r="L415" s="750"/>
      <c r="M415" s="758"/>
      <c r="N415" s="758"/>
      <c r="O415" s="750"/>
      <c r="P415" s="750"/>
      <c r="Q415" s="750"/>
      <c r="R415" s="750"/>
      <c r="S415" s="750"/>
      <c r="T415" s="750"/>
      <c r="U415" s="757"/>
      <c r="V415" s="753"/>
      <c r="W415" s="745"/>
      <c r="X415" s="745"/>
      <c r="Y415" s="753"/>
      <c r="Z415" s="745"/>
      <c r="AA415" s="745"/>
      <c r="AB415" s="745"/>
      <c r="AC415" s="745"/>
      <c r="AD415" s="745"/>
      <c r="AE415" s="745"/>
      <c r="AF415" s="745"/>
      <c r="AG415" s="745"/>
      <c r="AH415" s="745"/>
      <c r="AI415" s="745"/>
      <c r="AJ415" s="745"/>
      <c r="AK415" s="745"/>
      <c r="AL415" s="745"/>
      <c r="AM415" s="745"/>
      <c r="AN415" s="745"/>
      <c r="AO415" s="745"/>
      <c r="AP415" s="745"/>
      <c r="AQ415" s="745"/>
      <c r="AR415" s="745"/>
      <c r="AS415" s="745"/>
      <c r="AT415" s="745"/>
      <c r="AU415" s="745"/>
      <c r="AV415" s="745"/>
      <c r="AW415" s="745"/>
      <c r="AX415" s="745"/>
      <c r="AY415" s="745"/>
      <c r="AZ415" s="745"/>
      <c r="BA415" s="745"/>
      <c r="BB415" s="745"/>
      <c r="BC415" s="745"/>
      <c r="BD415" s="745"/>
      <c r="BE415" s="745"/>
      <c r="BF415" s="745"/>
      <c r="BG415" s="745"/>
      <c r="BH415" s="745"/>
      <c r="BI415" s="745"/>
      <c r="BJ415" s="745"/>
      <c r="BK415" s="745"/>
      <c r="BL415" s="745"/>
      <c r="BM415" s="745"/>
      <c r="BN415" s="745"/>
      <c r="BO415" s="745"/>
      <c r="BP415" s="745"/>
      <c r="BQ415" s="745"/>
      <c r="BR415" s="745"/>
      <c r="BS415" s="745"/>
      <c r="BT415" s="745"/>
      <c r="BU415" s="745"/>
      <c r="BV415" s="745"/>
      <c r="BW415" s="745"/>
      <c r="BX415" s="745"/>
      <c r="BY415" s="745"/>
      <c r="BZ415" s="745"/>
      <c r="CA415" s="745"/>
      <c r="CB415" s="745"/>
      <c r="CC415" s="745"/>
      <c r="CD415" s="745"/>
      <c r="CE415" s="745"/>
      <c r="CF415" s="745"/>
      <c r="CG415" s="745"/>
      <c r="CH415" s="745"/>
      <c r="CI415" s="745"/>
      <c r="CJ415" s="745"/>
      <c r="CK415" s="745"/>
      <c r="CL415" s="745"/>
      <c r="CM415" s="745"/>
      <c r="CN415" s="745"/>
      <c r="CO415" s="745"/>
      <c r="CP415" s="745"/>
      <c r="CQ415" s="745"/>
      <c r="CR415" s="745"/>
      <c r="CS415" s="745"/>
      <c r="CT415" s="745"/>
      <c r="CU415" s="745"/>
      <c r="CV415" s="745"/>
      <c r="CW415" s="745"/>
      <c r="CX415" s="745"/>
      <c r="CY415" s="745"/>
      <c r="CZ415" s="745"/>
      <c r="DA415" s="745"/>
      <c r="DB415" s="745"/>
      <c r="DC415" s="745"/>
      <c r="DD415" s="745"/>
      <c r="DE415" s="745"/>
      <c r="DF415" s="745"/>
      <c r="DG415" s="745"/>
      <c r="DH415" s="745"/>
      <c r="DI415" s="745"/>
      <c r="DJ415" s="745"/>
      <c r="DK415" s="745"/>
      <c r="DL415" s="745"/>
      <c r="DM415" s="745"/>
      <c r="DN415" s="745"/>
      <c r="DO415" s="745"/>
      <c r="DP415" s="745"/>
      <c r="DQ415" s="745"/>
      <c r="DR415" s="745"/>
      <c r="DS415" s="745"/>
      <c r="DT415" s="745"/>
      <c r="DU415" s="745"/>
      <c r="DV415" s="745"/>
      <c r="DW415" s="745"/>
      <c r="DX415" s="745"/>
      <c r="DY415" s="745"/>
      <c r="DZ415" s="745"/>
      <c r="EA415" s="745"/>
      <c r="EB415" s="745"/>
      <c r="EC415" s="745"/>
      <c r="ED415" s="745"/>
      <c r="EE415" s="745"/>
      <c r="EF415" s="745"/>
      <c r="EG415" s="745"/>
      <c r="EH415" s="745"/>
      <c r="EI415" s="745"/>
      <c r="EJ415" s="745"/>
      <c r="EK415" s="745"/>
      <c r="EL415" s="745"/>
      <c r="EM415" s="745"/>
      <c r="EN415" s="745"/>
      <c r="EO415" s="745"/>
      <c r="EP415" s="745"/>
      <c r="EQ415" s="745"/>
      <c r="ER415" s="745"/>
      <c r="ES415" s="745"/>
      <c r="ET415" s="745"/>
      <c r="EU415" s="745"/>
      <c r="EV415" s="745"/>
      <c r="EW415" s="745"/>
      <c r="EX415" s="745"/>
      <c r="EY415" s="745"/>
      <c r="EZ415" s="745"/>
      <c r="FA415" s="745"/>
      <c r="FB415" s="745"/>
      <c r="FC415" s="745"/>
      <c r="FD415" s="745"/>
      <c r="FE415" s="745"/>
      <c r="FF415" s="745"/>
      <c r="FG415" s="745"/>
      <c r="FH415" s="745"/>
      <c r="FI415" s="745"/>
      <c r="FJ415" s="745"/>
      <c r="FK415" s="745"/>
      <c r="FL415" s="745"/>
      <c r="FM415" s="745"/>
      <c r="FN415" s="745"/>
      <c r="FO415" s="745"/>
      <c r="FP415" s="745"/>
      <c r="FQ415" s="745"/>
      <c r="FR415" s="745"/>
      <c r="FS415" s="745"/>
      <c r="FT415" s="745"/>
      <c r="FU415" s="745"/>
      <c r="FV415" s="745"/>
      <c r="FW415" s="745"/>
      <c r="FX415" s="745"/>
      <c r="FY415" s="745"/>
      <c r="FZ415" s="745"/>
      <c r="GA415" s="745"/>
      <c r="GB415" s="745"/>
      <c r="GC415" s="745"/>
      <c r="GD415" s="745"/>
      <c r="GE415" s="745"/>
      <c r="GF415" s="745"/>
      <c r="GG415" s="745"/>
      <c r="GH415" s="745"/>
      <c r="GI415" s="745"/>
      <c r="GJ415" s="745"/>
      <c r="GK415" s="745"/>
      <c r="GL415" s="745"/>
      <c r="GM415" s="745"/>
      <c r="GN415" s="745"/>
      <c r="GO415" s="745"/>
      <c r="GP415" s="745"/>
      <c r="GQ415" s="745"/>
      <c r="GR415" s="745"/>
      <c r="GS415" s="745"/>
      <c r="GT415" s="745"/>
      <c r="GU415" s="745"/>
      <c r="GV415" s="745"/>
      <c r="GW415" s="745"/>
      <c r="GX415" s="745"/>
      <c r="GY415" s="745"/>
      <c r="GZ415" s="745"/>
      <c r="HA415" s="745"/>
      <c r="HB415" s="745"/>
      <c r="HC415" s="745"/>
      <c r="HD415" s="745"/>
      <c r="HE415" s="745"/>
      <c r="HF415" s="745"/>
      <c r="HG415" s="745"/>
      <c r="HH415" s="745"/>
      <c r="HI415" s="745"/>
      <c r="HJ415" s="745"/>
      <c r="HK415" s="745"/>
      <c r="HL415" s="745"/>
      <c r="HM415" s="745"/>
      <c r="HN415" s="745"/>
      <c r="HO415" s="745"/>
      <c r="HP415" s="745"/>
      <c r="HQ415" s="745"/>
      <c r="HR415" s="745"/>
      <c r="HS415" s="745"/>
      <c r="HT415" s="745"/>
      <c r="HU415" s="745"/>
      <c r="HV415" s="745"/>
      <c r="HW415" s="745"/>
      <c r="HX415" s="745"/>
      <c r="HY415" s="745"/>
      <c r="HZ415" s="745"/>
      <c r="IA415" s="745"/>
      <c r="IB415" s="745"/>
      <c r="IC415" s="745"/>
      <c r="ID415" s="745"/>
      <c r="IE415" s="745"/>
      <c r="IF415" s="745"/>
      <c r="IG415" s="745"/>
      <c r="IH415" s="745"/>
      <c r="II415" s="745"/>
      <c r="IJ415" s="745"/>
      <c r="IK415" s="745"/>
      <c r="IL415" s="745"/>
      <c r="IM415" s="745"/>
      <c r="IN415" s="745"/>
    </row>
    <row r="416" spans="1:248" ht="12.75">
      <c r="A416" s="758"/>
      <c r="B416" s="758"/>
      <c r="C416" s="758"/>
      <c r="D416" s="758"/>
      <c r="E416" s="750"/>
      <c r="F416" s="758"/>
      <c r="G416" s="758"/>
      <c r="H416" s="758"/>
      <c r="I416" s="750"/>
      <c r="J416" s="758"/>
      <c r="K416" s="758"/>
      <c r="L416" s="750"/>
      <c r="M416" s="758"/>
      <c r="N416" s="758"/>
      <c r="O416" s="750"/>
      <c r="P416" s="750"/>
      <c r="Q416" s="750"/>
      <c r="R416" s="750"/>
      <c r="S416" s="750"/>
      <c r="T416" s="750"/>
      <c r="U416" s="757"/>
      <c r="V416" s="753"/>
      <c r="W416" s="745"/>
      <c r="X416" s="745"/>
      <c r="Y416" s="753"/>
      <c r="Z416" s="745"/>
      <c r="AA416" s="745"/>
      <c r="AB416" s="745"/>
      <c r="AC416" s="745"/>
      <c r="AD416" s="745"/>
      <c r="AE416" s="745"/>
      <c r="AF416" s="745"/>
      <c r="AG416" s="745"/>
      <c r="AH416" s="745"/>
      <c r="AI416" s="745"/>
      <c r="AJ416" s="745"/>
      <c r="AK416" s="745"/>
      <c r="AL416" s="745"/>
      <c r="AM416" s="745"/>
      <c r="AN416" s="745"/>
      <c r="AO416" s="745"/>
      <c r="AP416" s="745"/>
      <c r="AQ416" s="745"/>
      <c r="AR416" s="745"/>
      <c r="AS416" s="745"/>
      <c r="AT416" s="745"/>
      <c r="AU416" s="745"/>
      <c r="AV416" s="745"/>
      <c r="AW416" s="745"/>
      <c r="AX416" s="745"/>
      <c r="AY416" s="745"/>
      <c r="AZ416" s="745"/>
      <c r="BA416" s="745"/>
      <c r="BB416" s="745"/>
      <c r="BC416" s="745"/>
      <c r="BD416" s="745"/>
      <c r="BE416" s="745"/>
      <c r="BF416" s="745"/>
      <c r="BG416" s="745"/>
      <c r="BH416" s="745"/>
      <c r="BI416" s="745"/>
      <c r="BJ416" s="745"/>
      <c r="BK416" s="745"/>
      <c r="BL416" s="745"/>
      <c r="BM416" s="745"/>
      <c r="BN416" s="745"/>
      <c r="BO416" s="745"/>
      <c r="BP416" s="745"/>
      <c r="BQ416" s="745"/>
      <c r="BR416" s="745"/>
      <c r="BS416" s="745"/>
      <c r="BT416" s="745"/>
      <c r="BU416" s="745"/>
      <c r="BV416" s="745"/>
      <c r="BW416" s="745"/>
      <c r="BX416" s="745"/>
      <c r="BY416" s="745"/>
      <c r="BZ416" s="745"/>
      <c r="CA416" s="745"/>
      <c r="CB416" s="745"/>
      <c r="CC416" s="745"/>
      <c r="CD416" s="745"/>
      <c r="CE416" s="745"/>
      <c r="CF416" s="745"/>
      <c r="CG416" s="745"/>
      <c r="CH416" s="745"/>
      <c r="CI416" s="745"/>
      <c r="CJ416" s="745"/>
      <c r="CK416" s="745"/>
      <c r="CL416" s="745"/>
      <c r="CM416" s="745"/>
      <c r="CN416" s="745"/>
      <c r="CO416" s="745"/>
      <c r="CP416" s="745"/>
      <c r="CQ416" s="745"/>
      <c r="CR416" s="745"/>
      <c r="CS416" s="745"/>
      <c r="CT416" s="745"/>
      <c r="CU416" s="745"/>
      <c r="CV416" s="745"/>
      <c r="CW416" s="745"/>
      <c r="CX416" s="745"/>
      <c r="CY416" s="745"/>
      <c r="CZ416" s="745"/>
      <c r="DA416" s="745"/>
      <c r="DB416" s="745"/>
      <c r="DC416" s="745"/>
      <c r="DD416" s="745"/>
      <c r="DE416" s="745"/>
      <c r="DF416" s="745"/>
      <c r="DG416" s="745"/>
      <c r="DH416" s="745"/>
      <c r="DI416" s="745"/>
      <c r="DJ416" s="745"/>
      <c r="DK416" s="745"/>
      <c r="DL416" s="745"/>
      <c r="DM416" s="745"/>
      <c r="DN416" s="745"/>
      <c r="DO416" s="745"/>
      <c r="DP416" s="745"/>
      <c r="DQ416" s="745"/>
      <c r="DR416" s="745"/>
      <c r="DS416" s="745"/>
      <c r="DT416" s="745"/>
      <c r="DU416" s="745"/>
      <c r="DV416" s="745"/>
      <c r="DW416" s="745"/>
      <c r="DX416" s="745"/>
      <c r="DY416" s="745"/>
      <c r="DZ416" s="745"/>
      <c r="EA416" s="745"/>
      <c r="EB416" s="745"/>
      <c r="EC416" s="745"/>
      <c r="ED416" s="745"/>
      <c r="EE416" s="745"/>
      <c r="EF416" s="745"/>
      <c r="EG416" s="745"/>
      <c r="EH416" s="745"/>
      <c r="EI416" s="745"/>
      <c r="EJ416" s="745"/>
      <c r="EK416" s="745"/>
      <c r="EL416" s="745"/>
      <c r="EM416" s="745"/>
      <c r="EN416" s="745"/>
      <c r="EO416" s="745"/>
      <c r="EP416" s="745"/>
      <c r="EQ416" s="745"/>
      <c r="ER416" s="745"/>
      <c r="ES416" s="745"/>
      <c r="ET416" s="745"/>
      <c r="EU416" s="745"/>
      <c r="EV416" s="745"/>
      <c r="EW416" s="745"/>
      <c r="EX416" s="745"/>
      <c r="EY416" s="745"/>
      <c r="EZ416" s="745"/>
      <c r="FA416" s="745"/>
      <c r="FB416" s="745"/>
      <c r="FC416" s="745"/>
      <c r="FD416" s="745"/>
      <c r="FE416" s="745"/>
      <c r="FF416" s="745"/>
      <c r="FG416" s="745"/>
      <c r="FH416" s="745"/>
      <c r="FI416" s="745"/>
      <c r="FJ416" s="745"/>
      <c r="FK416" s="745"/>
      <c r="FL416" s="745"/>
      <c r="FM416" s="745"/>
      <c r="FN416" s="745"/>
      <c r="FO416" s="745"/>
      <c r="FP416" s="745"/>
      <c r="FQ416" s="745"/>
      <c r="FR416" s="745"/>
      <c r="FS416" s="745"/>
      <c r="FT416" s="745"/>
      <c r="FU416" s="745"/>
      <c r="FV416" s="745"/>
      <c r="FW416" s="745"/>
      <c r="FX416" s="745"/>
      <c r="FY416" s="745"/>
      <c r="FZ416" s="745"/>
      <c r="GA416" s="745"/>
      <c r="GB416" s="745"/>
      <c r="GC416" s="745"/>
      <c r="GD416" s="745"/>
      <c r="GE416" s="745"/>
      <c r="GF416" s="745"/>
      <c r="GG416" s="745"/>
      <c r="GH416" s="745"/>
      <c r="GI416" s="745"/>
      <c r="GJ416" s="745"/>
      <c r="GK416" s="745"/>
      <c r="GL416" s="745"/>
      <c r="GM416" s="745"/>
      <c r="GN416" s="745"/>
      <c r="GO416" s="745"/>
      <c r="GP416" s="745"/>
      <c r="GQ416" s="745"/>
      <c r="GR416" s="745"/>
      <c r="GS416" s="745"/>
      <c r="GT416" s="745"/>
      <c r="GU416" s="745"/>
      <c r="GV416" s="745"/>
      <c r="GW416" s="745"/>
      <c r="GX416" s="745"/>
      <c r="GY416" s="745"/>
      <c r="GZ416" s="745"/>
      <c r="HA416" s="745"/>
      <c r="HB416" s="745"/>
      <c r="HC416" s="745"/>
      <c r="HD416" s="745"/>
      <c r="HE416" s="745"/>
      <c r="HF416" s="745"/>
      <c r="HG416" s="745"/>
      <c r="HH416" s="745"/>
      <c r="HI416" s="745"/>
      <c r="HJ416" s="745"/>
      <c r="HK416" s="745"/>
      <c r="HL416" s="745"/>
      <c r="HM416" s="745"/>
      <c r="HN416" s="745"/>
      <c r="HO416" s="745"/>
      <c r="HP416" s="745"/>
      <c r="HQ416" s="745"/>
      <c r="HR416" s="745"/>
      <c r="HS416" s="745"/>
      <c r="HT416" s="745"/>
      <c r="HU416" s="745"/>
      <c r="HV416" s="745"/>
      <c r="HW416" s="745"/>
      <c r="HX416" s="745"/>
      <c r="HY416" s="745"/>
      <c r="HZ416" s="745"/>
      <c r="IA416" s="745"/>
      <c r="IB416" s="745"/>
      <c r="IC416" s="745"/>
      <c r="ID416" s="745"/>
      <c r="IE416" s="745"/>
      <c r="IF416" s="745"/>
      <c r="IG416" s="745"/>
      <c r="IH416" s="745"/>
      <c r="II416" s="745"/>
      <c r="IJ416" s="745"/>
      <c r="IK416" s="745"/>
      <c r="IL416" s="745"/>
      <c r="IM416" s="745"/>
      <c r="IN416" s="745"/>
    </row>
    <row r="417" spans="1:248" ht="12.75">
      <c r="A417" s="758"/>
      <c r="B417" s="758"/>
      <c r="C417" s="758"/>
      <c r="D417" s="758"/>
      <c r="E417" s="750"/>
      <c r="F417" s="758"/>
      <c r="G417" s="758"/>
      <c r="H417" s="758"/>
      <c r="I417" s="750"/>
      <c r="J417" s="758"/>
      <c r="K417" s="758"/>
      <c r="L417" s="750"/>
      <c r="M417" s="758"/>
      <c r="N417" s="758"/>
      <c r="O417" s="750"/>
      <c r="P417" s="750"/>
      <c r="Q417" s="750"/>
      <c r="R417" s="750"/>
      <c r="S417" s="750"/>
      <c r="T417" s="750"/>
      <c r="U417" s="757"/>
      <c r="V417" s="753"/>
      <c r="W417" s="745"/>
      <c r="X417" s="745"/>
      <c r="Y417" s="753"/>
      <c r="Z417" s="745"/>
      <c r="AA417" s="745"/>
      <c r="AB417" s="745"/>
      <c r="AC417" s="745"/>
      <c r="AD417" s="745"/>
      <c r="AE417" s="745"/>
      <c r="AF417" s="745"/>
      <c r="AG417" s="745"/>
      <c r="AH417" s="745"/>
      <c r="AI417" s="745"/>
      <c r="AJ417" s="745"/>
      <c r="AK417" s="745"/>
      <c r="AL417" s="745"/>
      <c r="AM417" s="745"/>
      <c r="AN417" s="745"/>
      <c r="AO417" s="745"/>
      <c r="AP417" s="745"/>
      <c r="AQ417" s="745"/>
      <c r="AR417" s="745"/>
      <c r="AS417" s="745"/>
      <c r="AT417" s="745"/>
      <c r="AU417" s="745"/>
      <c r="AV417" s="745"/>
      <c r="AW417" s="745"/>
      <c r="AX417" s="745"/>
      <c r="AY417" s="745"/>
      <c r="AZ417" s="745"/>
      <c r="BA417" s="745"/>
      <c r="BB417" s="745"/>
      <c r="BC417" s="745"/>
      <c r="BD417" s="745"/>
      <c r="BE417" s="745"/>
      <c r="BF417" s="745"/>
      <c r="BG417" s="745"/>
      <c r="BH417" s="745"/>
      <c r="BI417" s="745"/>
      <c r="BJ417" s="745"/>
      <c r="BK417" s="745"/>
      <c r="BL417" s="745"/>
      <c r="BM417" s="745"/>
      <c r="BN417" s="745"/>
      <c r="BO417" s="745"/>
      <c r="BP417" s="745"/>
      <c r="BQ417" s="745"/>
      <c r="BR417" s="745"/>
      <c r="BS417" s="745"/>
      <c r="BT417" s="745"/>
      <c r="BU417" s="745"/>
      <c r="BV417" s="745"/>
      <c r="BW417" s="745"/>
      <c r="BX417" s="745"/>
      <c r="BY417" s="745"/>
      <c r="BZ417" s="745"/>
      <c r="CA417" s="745"/>
      <c r="CB417" s="745"/>
      <c r="CC417" s="745"/>
      <c r="CD417" s="745"/>
      <c r="CE417" s="745"/>
      <c r="CF417" s="745"/>
      <c r="CG417" s="745"/>
      <c r="CH417" s="745"/>
      <c r="CI417" s="745"/>
      <c r="CJ417" s="745"/>
      <c r="CK417" s="745"/>
      <c r="CL417" s="745"/>
      <c r="CM417" s="745"/>
      <c r="CN417" s="745"/>
      <c r="CO417" s="745"/>
      <c r="CP417" s="745"/>
      <c r="CQ417" s="745"/>
      <c r="CR417" s="745"/>
      <c r="CS417" s="745"/>
      <c r="CT417" s="745"/>
      <c r="CU417" s="745"/>
      <c r="CV417" s="745"/>
      <c r="CW417" s="745"/>
      <c r="CX417" s="745"/>
      <c r="CY417" s="745"/>
      <c r="CZ417" s="745"/>
      <c r="DA417" s="745"/>
      <c r="DB417" s="745"/>
      <c r="DC417" s="745"/>
      <c r="DD417" s="745"/>
      <c r="DE417" s="745"/>
      <c r="DF417" s="745"/>
      <c r="DG417" s="745"/>
      <c r="DH417" s="745"/>
      <c r="DI417" s="745"/>
      <c r="DJ417" s="745"/>
      <c r="DK417" s="745"/>
      <c r="DL417" s="745"/>
      <c r="DM417" s="745"/>
      <c r="DN417" s="745"/>
      <c r="DO417" s="745"/>
      <c r="DP417" s="745"/>
      <c r="DQ417" s="745"/>
      <c r="DR417" s="745"/>
      <c r="DS417" s="745"/>
      <c r="DT417" s="745"/>
      <c r="DU417" s="745"/>
      <c r="DV417" s="745"/>
      <c r="DW417" s="745"/>
      <c r="DX417" s="745"/>
      <c r="DY417" s="745"/>
      <c r="DZ417" s="745"/>
      <c r="EA417" s="745"/>
      <c r="EB417" s="745"/>
      <c r="EC417" s="745"/>
      <c r="ED417" s="745"/>
      <c r="EE417" s="745"/>
      <c r="EF417" s="745"/>
      <c r="EG417" s="745"/>
      <c r="EH417" s="745"/>
      <c r="EI417" s="745"/>
      <c r="EJ417" s="745"/>
      <c r="EK417" s="745"/>
      <c r="EL417" s="745"/>
      <c r="EM417" s="745"/>
      <c r="EN417" s="745"/>
      <c r="EO417" s="745"/>
      <c r="EP417" s="745"/>
      <c r="EQ417" s="745"/>
      <c r="ER417" s="745"/>
      <c r="ES417" s="745"/>
      <c r="ET417" s="745"/>
      <c r="EU417" s="745"/>
      <c r="EV417" s="745"/>
      <c r="EW417" s="745"/>
      <c r="EX417" s="745"/>
      <c r="EY417" s="745"/>
      <c r="EZ417" s="745"/>
      <c r="FA417" s="745"/>
      <c r="FB417" s="745"/>
      <c r="FC417" s="745"/>
      <c r="FD417" s="745"/>
      <c r="FE417" s="745"/>
      <c r="FF417" s="745"/>
      <c r="FG417" s="745"/>
      <c r="FH417" s="745"/>
      <c r="FI417" s="745"/>
      <c r="FJ417" s="745"/>
      <c r="FK417" s="745"/>
      <c r="FL417" s="745"/>
      <c r="FM417" s="745"/>
      <c r="FN417" s="745"/>
      <c r="FO417" s="745"/>
      <c r="FP417" s="745"/>
      <c r="FQ417" s="745"/>
      <c r="FR417" s="745"/>
      <c r="FS417" s="745"/>
      <c r="FT417" s="745"/>
      <c r="FU417" s="745"/>
      <c r="FV417" s="745"/>
      <c r="FW417" s="745"/>
      <c r="FX417" s="745"/>
      <c r="FY417" s="745"/>
      <c r="FZ417" s="745"/>
      <c r="GA417" s="745"/>
      <c r="GB417" s="745"/>
      <c r="GC417" s="745"/>
      <c r="GD417" s="745"/>
      <c r="GE417" s="745"/>
      <c r="GF417" s="745"/>
      <c r="GG417" s="745"/>
      <c r="GH417" s="745"/>
      <c r="GI417" s="745"/>
      <c r="GJ417" s="745"/>
      <c r="GK417" s="745"/>
      <c r="GL417" s="745"/>
      <c r="GM417" s="745"/>
      <c r="GN417" s="745"/>
      <c r="GO417" s="745"/>
      <c r="GP417" s="745"/>
      <c r="GQ417" s="745"/>
      <c r="GR417" s="745"/>
      <c r="GS417" s="745"/>
      <c r="GT417" s="745"/>
      <c r="GU417" s="745"/>
      <c r="GV417" s="745"/>
      <c r="GW417" s="745"/>
      <c r="GX417" s="745"/>
      <c r="GY417" s="745"/>
      <c r="GZ417" s="745"/>
      <c r="HA417" s="745"/>
      <c r="HB417" s="745"/>
      <c r="HC417" s="745"/>
      <c r="HD417" s="745"/>
      <c r="HE417" s="745"/>
      <c r="HF417" s="745"/>
      <c r="HG417" s="745"/>
      <c r="HH417" s="745"/>
      <c r="HI417" s="745"/>
      <c r="HJ417" s="745"/>
      <c r="HK417" s="745"/>
      <c r="HL417" s="745"/>
      <c r="HM417" s="745"/>
      <c r="HN417" s="745"/>
      <c r="HO417" s="745"/>
      <c r="HP417" s="745"/>
      <c r="HQ417" s="745"/>
      <c r="HR417" s="745"/>
      <c r="HS417" s="745"/>
      <c r="HT417" s="745"/>
      <c r="HU417" s="745"/>
      <c r="HV417" s="745"/>
      <c r="HW417" s="745"/>
      <c r="HX417" s="745"/>
      <c r="HY417" s="745"/>
      <c r="HZ417" s="745"/>
      <c r="IA417" s="745"/>
      <c r="IB417" s="745"/>
      <c r="IC417" s="745"/>
      <c r="ID417" s="745"/>
      <c r="IE417" s="745"/>
      <c r="IF417" s="745"/>
      <c r="IG417" s="745"/>
      <c r="IH417" s="745"/>
      <c r="II417" s="745"/>
      <c r="IJ417" s="745"/>
      <c r="IK417" s="745"/>
      <c r="IL417" s="745"/>
      <c r="IM417" s="745"/>
      <c r="IN417" s="745"/>
    </row>
    <row r="418" spans="1:248" ht="12.75">
      <c r="A418" s="758"/>
      <c r="B418" s="758"/>
      <c r="C418" s="758"/>
      <c r="D418" s="758"/>
      <c r="E418" s="750"/>
      <c r="F418" s="758"/>
      <c r="G418" s="758"/>
      <c r="H418" s="758"/>
      <c r="I418" s="750"/>
      <c r="J418" s="758"/>
      <c r="K418" s="758"/>
      <c r="L418" s="750"/>
      <c r="M418" s="758"/>
      <c r="N418" s="758"/>
      <c r="O418" s="750"/>
      <c r="P418" s="750"/>
      <c r="Q418" s="750"/>
      <c r="R418" s="750"/>
      <c r="S418" s="750"/>
      <c r="T418" s="750"/>
      <c r="U418" s="757"/>
      <c r="V418" s="753"/>
      <c r="W418" s="745"/>
      <c r="X418" s="745"/>
      <c r="Y418" s="753"/>
      <c r="Z418" s="745"/>
      <c r="AA418" s="745"/>
      <c r="AB418" s="745"/>
      <c r="AC418" s="745"/>
      <c r="AD418" s="745"/>
      <c r="AE418" s="745"/>
      <c r="AF418" s="745"/>
      <c r="AG418" s="745"/>
      <c r="AH418" s="745"/>
      <c r="AI418" s="745"/>
      <c r="AJ418" s="745"/>
      <c r="AK418" s="745"/>
      <c r="AL418" s="745"/>
      <c r="AM418" s="745"/>
      <c r="AN418" s="745"/>
      <c r="AO418" s="745"/>
      <c r="AP418" s="745"/>
      <c r="AQ418" s="745"/>
      <c r="AR418" s="745"/>
      <c r="AS418" s="745"/>
      <c r="AT418" s="745"/>
      <c r="AU418" s="745"/>
      <c r="AV418" s="745"/>
      <c r="AW418" s="745"/>
      <c r="AX418" s="745"/>
      <c r="AY418" s="745"/>
      <c r="AZ418" s="745"/>
      <c r="BA418" s="745"/>
      <c r="BB418" s="745"/>
      <c r="BC418" s="745"/>
      <c r="BD418" s="745"/>
      <c r="BE418" s="745"/>
      <c r="BF418" s="745"/>
      <c r="BG418" s="745"/>
      <c r="BH418" s="745"/>
      <c r="BI418" s="745"/>
      <c r="BJ418" s="745"/>
      <c r="BK418" s="745"/>
      <c r="BL418" s="745"/>
      <c r="BM418" s="745"/>
      <c r="BN418" s="745"/>
      <c r="BO418" s="745"/>
      <c r="BP418" s="745"/>
      <c r="BQ418" s="745"/>
      <c r="BR418" s="745"/>
      <c r="BS418" s="745"/>
      <c r="BT418" s="745"/>
      <c r="BU418" s="745"/>
      <c r="BV418" s="745"/>
      <c r="BW418" s="745"/>
      <c r="BX418" s="745"/>
      <c r="BY418" s="745"/>
      <c r="BZ418" s="745"/>
      <c r="CA418" s="745"/>
      <c r="CB418" s="745"/>
      <c r="CC418" s="745"/>
      <c r="CD418" s="745"/>
      <c r="CE418" s="745"/>
      <c r="CF418" s="745"/>
      <c r="CG418" s="745"/>
      <c r="CH418" s="745"/>
      <c r="CI418" s="745"/>
      <c r="CJ418" s="745"/>
      <c r="CK418" s="745"/>
      <c r="CL418" s="745"/>
      <c r="CM418" s="745"/>
      <c r="CN418" s="745"/>
      <c r="CO418" s="745"/>
      <c r="CP418" s="745"/>
      <c r="CQ418" s="745"/>
      <c r="CR418" s="745"/>
      <c r="CS418" s="745"/>
      <c r="CT418" s="745"/>
      <c r="CU418" s="745"/>
      <c r="CV418" s="745"/>
      <c r="CW418" s="745"/>
      <c r="CX418" s="745"/>
      <c r="CY418" s="745"/>
      <c r="CZ418" s="745"/>
      <c r="DA418" s="745"/>
      <c r="DB418" s="745"/>
      <c r="DC418" s="745"/>
      <c r="DD418" s="745"/>
      <c r="DE418" s="745"/>
      <c r="DF418" s="745"/>
      <c r="DG418" s="745"/>
      <c r="DH418" s="745"/>
      <c r="DI418" s="745"/>
      <c r="DJ418" s="745"/>
      <c r="DK418" s="745"/>
      <c r="DL418" s="745"/>
      <c r="DM418" s="745"/>
      <c r="DN418" s="745"/>
      <c r="DO418" s="745"/>
      <c r="DP418" s="745"/>
      <c r="DQ418" s="745"/>
      <c r="DR418" s="745"/>
      <c r="DS418" s="745"/>
      <c r="DT418" s="745"/>
      <c r="DU418" s="745"/>
      <c r="DV418" s="745"/>
      <c r="DW418" s="745"/>
      <c r="DX418" s="745"/>
      <c r="DY418" s="745"/>
      <c r="DZ418" s="745"/>
      <c r="EA418" s="745"/>
      <c r="EB418" s="745"/>
      <c r="EC418" s="745"/>
      <c r="ED418" s="745"/>
      <c r="EE418" s="745"/>
      <c r="EF418" s="745"/>
      <c r="EG418" s="745"/>
      <c r="EH418" s="745"/>
      <c r="EI418" s="745"/>
      <c r="EJ418" s="745"/>
      <c r="EK418" s="745"/>
      <c r="EL418" s="745"/>
      <c r="EM418" s="745"/>
      <c r="EN418" s="745"/>
      <c r="EO418" s="745"/>
      <c r="EP418" s="745"/>
      <c r="EQ418" s="745"/>
      <c r="ER418" s="745"/>
      <c r="ES418" s="745"/>
      <c r="ET418" s="745"/>
      <c r="EU418" s="745"/>
      <c r="EV418" s="745"/>
      <c r="EW418" s="745"/>
      <c r="EX418" s="745"/>
      <c r="EY418" s="745"/>
      <c r="EZ418" s="745"/>
      <c r="FA418" s="745"/>
      <c r="FB418" s="745"/>
      <c r="FC418" s="745"/>
      <c r="FD418" s="745"/>
      <c r="FE418" s="745"/>
      <c r="FF418" s="745"/>
      <c r="FG418" s="745"/>
      <c r="FH418" s="745"/>
      <c r="FI418" s="745"/>
      <c r="FJ418" s="745"/>
      <c r="FK418" s="745"/>
      <c r="FL418" s="745"/>
      <c r="FM418" s="745"/>
      <c r="FN418" s="745"/>
      <c r="FO418" s="745"/>
      <c r="FP418" s="745"/>
      <c r="FQ418" s="745"/>
      <c r="FR418" s="745"/>
      <c r="FS418" s="745"/>
      <c r="FT418" s="745"/>
      <c r="FU418" s="745"/>
      <c r="FV418" s="745"/>
      <c r="FW418" s="745"/>
      <c r="FX418" s="745"/>
      <c r="FY418" s="745"/>
      <c r="FZ418" s="745"/>
      <c r="GA418" s="745"/>
      <c r="GB418" s="745"/>
      <c r="GC418" s="745"/>
      <c r="GD418" s="745"/>
      <c r="GE418" s="745"/>
      <c r="GF418" s="745"/>
      <c r="GG418" s="745"/>
      <c r="GH418" s="745"/>
      <c r="GI418" s="745"/>
      <c r="GJ418" s="745"/>
      <c r="GK418" s="745"/>
      <c r="GL418" s="745"/>
      <c r="GM418" s="745"/>
      <c r="GN418" s="745"/>
      <c r="GO418" s="745"/>
      <c r="GP418" s="745"/>
      <c r="GQ418" s="745"/>
      <c r="GR418" s="745"/>
      <c r="GS418" s="745"/>
      <c r="GT418" s="745"/>
      <c r="GU418" s="745"/>
      <c r="GV418" s="745"/>
      <c r="GW418" s="745"/>
      <c r="GX418" s="745"/>
      <c r="GY418" s="745"/>
      <c r="GZ418" s="745"/>
      <c r="HA418" s="745"/>
      <c r="HB418" s="745"/>
      <c r="HC418" s="745"/>
      <c r="HD418" s="745"/>
      <c r="HE418" s="745"/>
      <c r="HF418" s="745"/>
      <c r="HG418" s="745"/>
      <c r="HH418" s="745"/>
      <c r="HI418" s="745"/>
      <c r="HJ418" s="745"/>
      <c r="HK418" s="745"/>
      <c r="HL418" s="745"/>
      <c r="HM418" s="745"/>
      <c r="HN418" s="745"/>
      <c r="HO418" s="745"/>
      <c r="HP418" s="745"/>
      <c r="HQ418" s="745"/>
      <c r="HR418" s="745"/>
      <c r="HS418" s="745"/>
      <c r="HT418" s="745"/>
      <c r="HU418" s="745"/>
      <c r="HV418" s="745"/>
      <c r="HW418" s="745"/>
      <c r="HX418" s="745"/>
      <c r="HY418" s="745"/>
      <c r="HZ418" s="745"/>
      <c r="IA418" s="745"/>
      <c r="IB418" s="745"/>
      <c r="IC418" s="745"/>
      <c r="ID418" s="745"/>
      <c r="IE418" s="745"/>
      <c r="IF418" s="745"/>
      <c r="IG418" s="745"/>
      <c r="IH418" s="745"/>
      <c r="II418" s="745"/>
      <c r="IJ418" s="745"/>
      <c r="IK418" s="745"/>
      <c r="IL418" s="745"/>
      <c r="IM418" s="745"/>
      <c r="IN418" s="745"/>
    </row>
    <row r="419" spans="1:248" ht="12.75">
      <c r="A419" s="758"/>
      <c r="B419" s="758"/>
      <c r="C419" s="758"/>
      <c r="D419" s="758"/>
      <c r="E419" s="750"/>
      <c r="F419" s="758"/>
      <c r="G419" s="758"/>
      <c r="H419" s="758"/>
      <c r="I419" s="750"/>
      <c r="J419" s="758"/>
      <c r="K419" s="758"/>
      <c r="L419" s="750"/>
      <c r="M419" s="758"/>
      <c r="N419" s="758"/>
      <c r="O419" s="750"/>
      <c r="P419" s="750"/>
      <c r="Q419" s="750"/>
      <c r="R419" s="750"/>
      <c r="S419" s="750"/>
      <c r="T419" s="750"/>
      <c r="U419" s="757"/>
      <c r="V419" s="753"/>
      <c r="W419" s="745"/>
      <c r="X419" s="745"/>
      <c r="Y419" s="753"/>
      <c r="Z419" s="745"/>
      <c r="AA419" s="745"/>
      <c r="AB419" s="745"/>
      <c r="AC419" s="745"/>
      <c r="AD419" s="745"/>
      <c r="AE419" s="745"/>
      <c r="AF419" s="745"/>
      <c r="AG419" s="745"/>
      <c r="AH419" s="745"/>
      <c r="AI419" s="745"/>
      <c r="AJ419" s="745"/>
      <c r="AK419" s="745"/>
      <c r="AL419" s="745"/>
      <c r="AM419" s="745"/>
      <c r="AN419" s="745"/>
      <c r="AO419" s="745"/>
      <c r="AP419" s="745"/>
      <c r="AQ419" s="745"/>
      <c r="AR419" s="745"/>
      <c r="AS419" s="745"/>
      <c r="AT419" s="745"/>
      <c r="AU419" s="745"/>
      <c r="AV419" s="745"/>
      <c r="AW419" s="745"/>
      <c r="AX419" s="745"/>
      <c r="AY419" s="745"/>
      <c r="AZ419" s="745"/>
      <c r="BA419" s="745"/>
      <c r="BB419" s="745"/>
      <c r="BC419" s="745"/>
      <c r="BD419" s="745"/>
      <c r="BE419" s="745"/>
      <c r="BF419" s="745"/>
      <c r="BG419" s="745"/>
      <c r="BH419" s="745"/>
      <c r="BI419" s="745"/>
      <c r="BJ419" s="745"/>
      <c r="BK419" s="745"/>
      <c r="BL419" s="745"/>
      <c r="BM419" s="745"/>
      <c r="BN419" s="745"/>
      <c r="BO419" s="745"/>
      <c r="BP419" s="745"/>
      <c r="BQ419" s="745"/>
      <c r="BR419" s="745"/>
      <c r="BS419" s="745"/>
      <c r="BT419" s="745"/>
      <c r="BU419" s="745"/>
      <c r="BV419" s="745"/>
      <c r="BW419" s="745"/>
      <c r="BX419" s="745"/>
      <c r="BY419" s="745"/>
      <c r="BZ419" s="745"/>
      <c r="CA419" s="745"/>
      <c r="CB419" s="745"/>
      <c r="CC419" s="745"/>
      <c r="CD419" s="745"/>
      <c r="CE419" s="745"/>
      <c r="CF419" s="745"/>
      <c r="CG419" s="745"/>
      <c r="CH419" s="745"/>
      <c r="CI419" s="745"/>
      <c r="CJ419" s="745"/>
      <c r="CK419" s="745"/>
      <c r="CL419" s="745"/>
      <c r="CM419" s="745"/>
      <c r="CN419" s="745"/>
      <c r="CO419" s="745"/>
      <c r="CP419" s="745"/>
      <c r="CQ419" s="745"/>
      <c r="CR419" s="745"/>
      <c r="CS419" s="745"/>
      <c r="CT419" s="745"/>
      <c r="CU419" s="745"/>
      <c r="CV419" s="745"/>
      <c r="CW419" s="745"/>
      <c r="CX419" s="745"/>
      <c r="CY419" s="745"/>
      <c r="CZ419" s="745"/>
      <c r="DA419" s="745"/>
      <c r="DB419" s="745"/>
      <c r="DC419" s="745"/>
      <c r="DD419" s="745"/>
      <c r="DE419" s="745"/>
      <c r="DF419" s="745"/>
      <c r="DG419" s="745"/>
      <c r="DH419" s="745"/>
      <c r="DI419" s="745"/>
      <c r="DJ419" s="745"/>
      <c r="DK419" s="745"/>
      <c r="DL419" s="745"/>
      <c r="DM419" s="745"/>
      <c r="DN419" s="745"/>
      <c r="DO419" s="745"/>
      <c r="DP419" s="745"/>
      <c r="DQ419" s="745"/>
      <c r="DR419" s="745"/>
      <c r="DS419" s="745"/>
      <c r="DT419" s="745"/>
      <c r="DU419" s="745"/>
      <c r="DV419" s="745"/>
      <c r="DW419" s="745"/>
      <c r="DX419" s="745"/>
      <c r="DY419" s="745"/>
      <c r="DZ419" s="745"/>
      <c r="EA419" s="745"/>
      <c r="EB419" s="745"/>
      <c r="EC419" s="745"/>
      <c r="ED419" s="745"/>
      <c r="EE419" s="745"/>
      <c r="EF419" s="745"/>
      <c r="EG419" s="745"/>
      <c r="EH419" s="745"/>
      <c r="EI419" s="745"/>
      <c r="EJ419" s="745"/>
      <c r="EK419" s="745"/>
      <c r="EL419" s="745"/>
      <c r="EM419" s="745"/>
      <c r="EN419" s="745"/>
      <c r="EO419" s="745"/>
      <c r="EP419" s="745"/>
      <c r="EQ419" s="745"/>
      <c r="ER419" s="745"/>
      <c r="ES419" s="745"/>
      <c r="ET419" s="745"/>
      <c r="EU419" s="745"/>
      <c r="EV419" s="745"/>
      <c r="EW419" s="745"/>
      <c r="EX419" s="745"/>
      <c r="EY419" s="745"/>
      <c r="EZ419" s="745"/>
      <c r="FA419" s="745"/>
      <c r="FB419" s="745"/>
      <c r="FC419" s="745"/>
      <c r="FD419" s="745"/>
      <c r="FE419" s="745"/>
      <c r="FF419" s="745"/>
      <c r="FG419" s="745"/>
      <c r="FH419" s="745"/>
      <c r="FI419" s="745"/>
      <c r="FJ419" s="745"/>
      <c r="FK419" s="745"/>
      <c r="FL419" s="745"/>
      <c r="FM419" s="745"/>
      <c r="FN419" s="745"/>
      <c r="FO419" s="745"/>
      <c r="FP419" s="745"/>
      <c r="FQ419" s="745"/>
      <c r="FR419" s="745"/>
      <c r="FS419" s="745"/>
      <c r="FT419" s="745"/>
      <c r="FU419" s="745"/>
      <c r="FV419" s="745"/>
      <c r="FW419" s="745"/>
      <c r="FX419" s="745"/>
      <c r="FY419" s="745"/>
      <c r="FZ419" s="745"/>
      <c r="GA419" s="745"/>
      <c r="GB419" s="745"/>
      <c r="GC419" s="745"/>
      <c r="GD419" s="745"/>
      <c r="GE419" s="745"/>
      <c r="GF419" s="745"/>
      <c r="GG419" s="745"/>
      <c r="GH419" s="745"/>
      <c r="GI419" s="745"/>
      <c r="GJ419" s="745"/>
      <c r="GK419" s="745"/>
      <c r="GL419" s="745"/>
      <c r="GM419" s="745"/>
      <c r="GN419" s="745"/>
      <c r="GO419" s="745"/>
      <c r="GP419" s="745"/>
      <c r="GQ419" s="745"/>
      <c r="GR419" s="745"/>
      <c r="GS419" s="745"/>
      <c r="GT419" s="745"/>
      <c r="GU419" s="745"/>
      <c r="GV419" s="745"/>
      <c r="GW419" s="745"/>
      <c r="GX419" s="745"/>
      <c r="GY419" s="745"/>
      <c r="GZ419" s="745"/>
      <c r="HA419" s="745"/>
      <c r="HB419" s="745"/>
      <c r="HC419" s="745"/>
      <c r="HD419" s="745"/>
      <c r="HE419" s="745"/>
      <c r="HF419" s="745"/>
      <c r="HG419" s="745"/>
      <c r="HH419" s="745"/>
      <c r="HI419" s="745"/>
      <c r="HJ419" s="745"/>
      <c r="HK419" s="745"/>
      <c r="HL419" s="745"/>
      <c r="HM419" s="745"/>
      <c r="HN419" s="745"/>
      <c r="HO419" s="745"/>
      <c r="HP419" s="745"/>
      <c r="HQ419" s="745"/>
      <c r="HR419" s="745"/>
      <c r="HS419" s="745"/>
      <c r="HT419" s="745"/>
      <c r="HU419" s="745"/>
      <c r="HV419" s="745"/>
      <c r="HW419" s="745"/>
      <c r="HX419" s="745"/>
      <c r="HY419" s="745"/>
      <c r="HZ419" s="745"/>
      <c r="IA419" s="745"/>
      <c r="IB419" s="745"/>
      <c r="IC419" s="745"/>
      <c r="ID419" s="745"/>
      <c r="IE419" s="745"/>
      <c r="IF419" s="745"/>
      <c r="IG419" s="745"/>
      <c r="IH419" s="745"/>
      <c r="II419" s="745"/>
      <c r="IJ419" s="745"/>
      <c r="IK419" s="745"/>
      <c r="IL419" s="745"/>
      <c r="IM419" s="745"/>
      <c r="IN419" s="745"/>
    </row>
    <row r="420" spans="1:248" ht="12.75">
      <c r="A420" s="758"/>
      <c r="B420" s="758"/>
      <c r="C420" s="758"/>
      <c r="D420" s="758"/>
      <c r="E420" s="750"/>
      <c r="F420" s="758"/>
      <c r="G420" s="758"/>
      <c r="H420" s="758"/>
      <c r="I420" s="750"/>
      <c r="J420" s="758"/>
      <c r="K420" s="758"/>
      <c r="L420" s="750"/>
      <c r="M420" s="758"/>
      <c r="N420" s="758"/>
      <c r="O420" s="750"/>
      <c r="P420" s="750"/>
      <c r="Q420" s="750"/>
      <c r="R420" s="750"/>
      <c r="S420" s="750"/>
      <c r="T420" s="750"/>
      <c r="U420" s="757"/>
      <c r="V420" s="753"/>
      <c r="W420" s="745"/>
      <c r="X420" s="745"/>
      <c r="Y420" s="753"/>
      <c r="Z420" s="745"/>
      <c r="AA420" s="745"/>
      <c r="AB420" s="745"/>
      <c r="AC420" s="745"/>
      <c r="AD420" s="745"/>
      <c r="AE420" s="745"/>
      <c r="AF420" s="745"/>
      <c r="AG420" s="745"/>
      <c r="AH420" s="745"/>
      <c r="AI420" s="745"/>
      <c r="AJ420" s="745"/>
      <c r="AK420" s="745"/>
      <c r="AL420" s="745"/>
      <c r="AM420" s="745"/>
      <c r="AN420" s="745"/>
      <c r="AO420" s="745"/>
      <c r="AP420" s="745"/>
      <c r="AQ420" s="745"/>
      <c r="AR420" s="745"/>
      <c r="AS420" s="745"/>
      <c r="AT420" s="745"/>
      <c r="AU420" s="745"/>
      <c r="AV420" s="745"/>
      <c r="AW420" s="745"/>
      <c r="AX420" s="745"/>
      <c r="AY420" s="745"/>
      <c r="AZ420" s="745"/>
      <c r="BA420" s="745"/>
      <c r="BB420" s="745"/>
      <c r="BC420" s="745"/>
      <c r="BD420" s="745"/>
      <c r="BE420" s="745"/>
      <c r="BF420" s="745"/>
      <c r="BG420" s="745"/>
      <c r="BH420" s="745"/>
      <c r="BI420" s="745"/>
      <c r="BJ420" s="745"/>
      <c r="BK420" s="745"/>
      <c r="BL420" s="745"/>
      <c r="BM420" s="745"/>
      <c r="BN420" s="745"/>
      <c r="BO420" s="745"/>
      <c r="BP420" s="745"/>
      <c r="BQ420" s="745"/>
      <c r="BR420" s="745"/>
      <c r="BS420" s="745"/>
      <c r="BT420" s="745"/>
      <c r="BU420" s="745"/>
      <c r="BV420" s="745"/>
      <c r="BW420" s="745"/>
      <c r="BX420" s="745"/>
      <c r="BY420" s="745"/>
      <c r="BZ420" s="745"/>
      <c r="CA420" s="745"/>
      <c r="CB420" s="745"/>
      <c r="CC420" s="745"/>
      <c r="CD420" s="745"/>
      <c r="CE420" s="745"/>
      <c r="CF420" s="745"/>
      <c r="CG420" s="745"/>
      <c r="CH420" s="745"/>
      <c r="CI420" s="745"/>
      <c r="CJ420" s="745"/>
      <c r="CK420" s="745"/>
      <c r="CL420" s="745"/>
      <c r="CM420" s="745"/>
      <c r="CN420" s="745"/>
      <c r="CO420" s="745"/>
      <c r="CP420" s="745"/>
      <c r="CQ420" s="745"/>
      <c r="CR420" s="745"/>
      <c r="CS420" s="745"/>
      <c r="CT420" s="745"/>
      <c r="CU420" s="745"/>
      <c r="CV420" s="745"/>
      <c r="CW420" s="745"/>
      <c r="CX420" s="745"/>
      <c r="CY420" s="745"/>
      <c r="CZ420" s="745"/>
      <c r="DA420" s="745"/>
      <c r="DB420" s="745"/>
      <c r="DC420" s="745"/>
      <c r="DD420" s="745"/>
      <c r="DE420" s="745"/>
      <c r="DF420" s="745"/>
      <c r="DG420" s="745"/>
      <c r="DH420" s="745"/>
      <c r="DI420" s="745"/>
      <c r="DJ420" s="745"/>
      <c r="DK420" s="745"/>
      <c r="DL420" s="745"/>
      <c r="DM420" s="745"/>
      <c r="DN420" s="745"/>
      <c r="DO420" s="745"/>
      <c r="DP420" s="745"/>
      <c r="DQ420" s="745"/>
      <c r="DR420" s="745"/>
      <c r="DS420" s="745"/>
      <c r="DT420" s="745"/>
      <c r="DU420" s="745"/>
      <c r="DV420" s="745"/>
      <c r="DW420" s="745"/>
      <c r="DX420" s="745"/>
      <c r="DY420" s="745"/>
      <c r="DZ420" s="745"/>
      <c r="EA420" s="745"/>
      <c r="EB420" s="745"/>
      <c r="EC420" s="745"/>
      <c r="ED420" s="745"/>
      <c r="EE420" s="745"/>
      <c r="EF420" s="745"/>
      <c r="EG420" s="745"/>
      <c r="EH420" s="745"/>
      <c r="EI420" s="745"/>
      <c r="EJ420" s="745"/>
      <c r="EK420" s="745"/>
      <c r="EL420" s="745"/>
      <c r="EM420" s="745"/>
      <c r="EN420" s="745"/>
      <c r="EO420" s="745"/>
      <c r="EP420" s="745"/>
      <c r="EQ420" s="745"/>
      <c r="ER420" s="745"/>
      <c r="ES420" s="745"/>
      <c r="ET420" s="745"/>
      <c r="EU420" s="745"/>
      <c r="EV420" s="745"/>
      <c r="EW420" s="745"/>
      <c r="EX420" s="745"/>
      <c r="EY420" s="745"/>
      <c r="EZ420" s="745"/>
      <c r="FA420" s="745"/>
      <c r="FB420" s="745"/>
      <c r="FC420" s="745"/>
      <c r="FD420" s="745"/>
      <c r="FE420" s="745"/>
      <c r="FF420" s="745"/>
      <c r="FG420" s="745"/>
      <c r="FH420" s="745"/>
      <c r="FI420" s="745"/>
      <c r="FJ420" s="745"/>
      <c r="FK420" s="745"/>
      <c r="FL420" s="745"/>
      <c r="FM420" s="745"/>
      <c r="FN420" s="745"/>
      <c r="FO420" s="745"/>
      <c r="FP420" s="745"/>
      <c r="FQ420" s="745"/>
      <c r="FR420" s="745"/>
      <c r="FS420" s="745"/>
      <c r="FT420" s="745"/>
      <c r="FU420" s="745"/>
      <c r="FV420" s="745"/>
      <c r="FW420" s="745"/>
      <c r="FX420" s="745"/>
      <c r="FY420" s="745"/>
      <c r="FZ420" s="745"/>
      <c r="GA420" s="745"/>
      <c r="GB420" s="745"/>
      <c r="GC420" s="745"/>
      <c r="GD420" s="745"/>
      <c r="GE420" s="745"/>
      <c r="GF420" s="745"/>
      <c r="GG420" s="745"/>
      <c r="GH420" s="745"/>
      <c r="GI420" s="745"/>
      <c r="GJ420" s="745"/>
      <c r="GK420" s="745"/>
      <c r="GL420" s="745"/>
      <c r="GM420" s="745"/>
      <c r="GN420" s="745"/>
      <c r="GO420" s="745"/>
      <c r="GP420" s="745"/>
      <c r="GQ420" s="745"/>
      <c r="GR420" s="745"/>
      <c r="GS420" s="745"/>
      <c r="GT420" s="745"/>
      <c r="GU420" s="745"/>
      <c r="GV420" s="745"/>
      <c r="GW420" s="745"/>
      <c r="GX420" s="745"/>
      <c r="GY420" s="745"/>
      <c r="GZ420" s="745"/>
      <c r="HA420" s="745"/>
      <c r="HB420" s="745"/>
      <c r="HC420" s="745"/>
      <c r="HD420" s="745"/>
      <c r="HE420" s="745"/>
      <c r="HF420" s="745"/>
      <c r="HG420" s="745"/>
      <c r="HH420" s="745"/>
      <c r="HI420" s="745"/>
      <c r="HJ420" s="745"/>
      <c r="HK420" s="745"/>
      <c r="HL420" s="745"/>
      <c r="HM420" s="745"/>
      <c r="HN420" s="745"/>
      <c r="HO420" s="745"/>
      <c r="HP420" s="745"/>
      <c r="HQ420" s="745"/>
      <c r="HR420" s="745"/>
      <c r="HS420" s="745"/>
      <c r="HT420" s="745"/>
      <c r="HU420" s="745"/>
      <c r="HV420" s="745"/>
      <c r="HW420" s="745"/>
      <c r="HX420" s="745"/>
      <c r="HY420" s="745"/>
      <c r="HZ420" s="745"/>
      <c r="IA420" s="745"/>
      <c r="IB420" s="745"/>
      <c r="IC420" s="745"/>
      <c r="ID420" s="745"/>
      <c r="IE420" s="745"/>
      <c r="IF420" s="745"/>
      <c r="IG420" s="745"/>
      <c r="IH420" s="745"/>
      <c r="II420" s="745"/>
      <c r="IJ420" s="745"/>
      <c r="IK420" s="745"/>
      <c r="IL420" s="745"/>
      <c r="IM420" s="745"/>
      <c r="IN420" s="745"/>
    </row>
    <row r="421" spans="1:248" ht="12.75">
      <c r="A421" s="758"/>
      <c r="B421" s="758"/>
      <c r="C421" s="758"/>
      <c r="D421" s="758"/>
      <c r="E421" s="750"/>
      <c r="F421" s="758"/>
      <c r="G421" s="758"/>
      <c r="H421" s="758"/>
      <c r="I421" s="750"/>
      <c r="J421" s="758"/>
      <c r="K421" s="758"/>
      <c r="L421" s="750"/>
      <c r="M421" s="758"/>
      <c r="N421" s="758"/>
      <c r="O421" s="750"/>
      <c r="P421" s="750"/>
      <c r="Q421" s="750"/>
      <c r="R421" s="750"/>
      <c r="S421" s="750"/>
      <c r="T421" s="750"/>
      <c r="U421" s="757"/>
      <c r="V421" s="753"/>
      <c r="W421" s="745"/>
      <c r="X421" s="745"/>
      <c r="Y421" s="753"/>
      <c r="Z421" s="745"/>
      <c r="AA421" s="745"/>
      <c r="AB421" s="745"/>
      <c r="AC421" s="745"/>
      <c r="AD421" s="745"/>
      <c r="AE421" s="745"/>
      <c r="AF421" s="745"/>
      <c r="AG421" s="745"/>
      <c r="AH421" s="745"/>
      <c r="AI421" s="745"/>
      <c r="AJ421" s="745"/>
      <c r="AK421" s="745"/>
      <c r="AL421" s="745"/>
      <c r="AM421" s="745"/>
      <c r="AN421" s="745"/>
      <c r="AO421" s="745"/>
      <c r="AP421" s="745"/>
      <c r="AQ421" s="745"/>
      <c r="AR421" s="745"/>
      <c r="AS421" s="745"/>
      <c r="AT421" s="745"/>
      <c r="AU421" s="745"/>
      <c r="AV421" s="745"/>
      <c r="AW421" s="745"/>
      <c r="AX421" s="745"/>
      <c r="AY421" s="745"/>
      <c r="AZ421" s="745"/>
      <c r="BA421" s="745"/>
      <c r="BB421" s="745"/>
      <c r="BC421" s="745"/>
      <c r="BD421" s="745"/>
      <c r="BE421" s="745"/>
      <c r="BF421" s="745"/>
      <c r="BG421" s="745"/>
      <c r="BH421" s="745"/>
      <c r="BI421" s="745"/>
      <c r="BJ421" s="745"/>
      <c r="BK421" s="745"/>
      <c r="BL421" s="745"/>
      <c r="BM421" s="745"/>
      <c r="BN421" s="745"/>
      <c r="BO421" s="745"/>
      <c r="BP421" s="745"/>
      <c r="BQ421" s="745"/>
      <c r="BR421" s="745"/>
      <c r="BS421" s="745"/>
      <c r="BT421" s="745"/>
      <c r="BU421" s="745"/>
      <c r="BV421" s="745"/>
      <c r="BW421" s="745"/>
      <c r="BX421" s="745"/>
      <c r="BY421" s="745"/>
      <c r="BZ421" s="745"/>
      <c r="CA421" s="745"/>
      <c r="CB421" s="745"/>
      <c r="CC421" s="745"/>
      <c r="CD421" s="745"/>
      <c r="CE421" s="745"/>
      <c r="CF421" s="745"/>
      <c r="CG421" s="745"/>
      <c r="CH421" s="745"/>
      <c r="CI421" s="745"/>
      <c r="CJ421" s="745"/>
      <c r="CK421" s="745"/>
      <c r="CL421" s="745"/>
      <c r="CM421" s="745"/>
      <c r="CN421" s="745"/>
      <c r="CO421" s="745"/>
      <c r="CP421" s="745"/>
      <c r="CQ421" s="745"/>
      <c r="CR421" s="745"/>
      <c r="CS421" s="745"/>
      <c r="CT421" s="745"/>
      <c r="CU421" s="745"/>
      <c r="CV421" s="745"/>
      <c r="CW421" s="745"/>
      <c r="CX421" s="745"/>
      <c r="CY421" s="745"/>
      <c r="CZ421" s="745"/>
      <c r="DA421" s="745"/>
      <c r="DB421" s="745"/>
      <c r="DC421" s="745"/>
      <c r="DD421" s="745"/>
      <c r="DE421" s="745"/>
      <c r="DF421" s="745"/>
      <c r="DG421" s="745"/>
      <c r="DH421" s="745"/>
      <c r="DI421" s="745"/>
      <c r="DJ421" s="745"/>
      <c r="DK421" s="745"/>
      <c r="DL421" s="745"/>
      <c r="DM421" s="745"/>
      <c r="DN421" s="745"/>
      <c r="DO421" s="745"/>
      <c r="DP421" s="745"/>
      <c r="DQ421" s="745"/>
      <c r="DR421" s="745"/>
      <c r="DS421" s="745"/>
      <c r="DT421" s="745"/>
      <c r="DU421" s="745"/>
      <c r="DV421" s="745"/>
      <c r="DW421" s="745"/>
      <c r="DX421" s="745"/>
      <c r="DY421" s="745"/>
      <c r="DZ421" s="745"/>
      <c r="EA421" s="745"/>
      <c r="EB421" s="745"/>
      <c r="EC421" s="745"/>
      <c r="ED421" s="745"/>
      <c r="EE421" s="745"/>
      <c r="EF421" s="745"/>
      <c r="EG421" s="745"/>
      <c r="EH421" s="745"/>
      <c r="EI421" s="745"/>
      <c r="EJ421" s="745"/>
      <c r="EK421" s="745"/>
      <c r="EL421" s="745"/>
      <c r="EM421" s="745"/>
      <c r="EN421" s="745"/>
      <c r="EO421" s="745"/>
      <c r="EP421" s="745"/>
      <c r="EQ421" s="745"/>
      <c r="ER421" s="745"/>
      <c r="ES421" s="745"/>
      <c r="ET421" s="745"/>
      <c r="EU421" s="745"/>
      <c r="EV421" s="745"/>
      <c r="EW421" s="745"/>
      <c r="EX421" s="745"/>
      <c r="EY421" s="745"/>
      <c r="EZ421" s="745"/>
      <c r="FA421" s="745"/>
      <c r="FB421" s="745"/>
      <c r="FC421" s="745"/>
      <c r="FD421" s="745"/>
      <c r="FE421" s="745"/>
      <c r="FF421" s="745"/>
      <c r="FG421" s="745"/>
      <c r="FH421" s="745"/>
      <c r="FI421" s="745"/>
      <c r="FJ421" s="745"/>
      <c r="FK421" s="745"/>
      <c r="FL421" s="745"/>
      <c r="FM421" s="745"/>
      <c r="FN421" s="745"/>
      <c r="FO421" s="745"/>
      <c r="FP421" s="745"/>
      <c r="FQ421" s="745"/>
      <c r="FR421" s="745"/>
      <c r="FS421" s="745"/>
      <c r="FT421" s="745"/>
      <c r="FU421" s="745"/>
      <c r="FV421" s="745"/>
      <c r="FW421" s="745"/>
      <c r="FX421" s="745"/>
      <c r="FY421" s="745"/>
      <c r="FZ421" s="745"/>
      <c r="GA421" s="745"/>
      <c r="GB421" s="745"/>
      <c r="GC421" s="745"/>
      <c r="GD421" s="745"/>
      <c r="GE421" s="745"/>
      <c r="GF421" s="745"/>
      <c r="GG421" s="745"/>
      <c r="GH421" s="745"/>
      <c r="GI421" s="745"/>
      <c r="GJ421" s="745"/>
      <c r="GK421" s="745"/>
      <c r="GL421" s="745"/>
      <c r="GM421" s="745"/>
      <c r="GN421" s="745"/>
      <c r="GO421" s="745"/>
      <c r="GP421" s="745"/>
      <c r="GQ421" s="745"/>
      <c r="GR421" s="745"/>
      <c r="GS421" s="745"/>
      <c r="GT421" s="745"/>
      <c r="GU421" s="745"/>
      <c r="GV421" s="745"/>
      <c r="GW421" s="745"/>
      <c r="GX421" s="745"/>
      <c r="GY421" s="745"/>
      <c r="GZ421" s="745"/>
      <c r="HA421" s="745"/>
      <c r="HB421" s="745"/>
      <c r="HC421" s="745"/>
      <c r="HD421" s="745"/>
      <c r="HE421" s="745"/>
      <c r="HF421" s="745"/>
      <c r="HG421" s="745"/>
      <c r="HH421" s="745"/>
      <c r="HI421" s="745"/>
      <c r="HJ421" s="745"/>
      <c r="HK421" s="745"/>
      <c r="HL421" s="745"/>
      <c r="HM421" s="745"/>
      <c r="HN421" s="745"/>
      <c r="HO421" s="745"/>
      <c r="HP421" s="745"/>
      <c r="HQ421" s="745"/>
      <c r="HR421" s="745"/>
      <c r="HS421" s="745"/>
      <c r="HT421" s="745"/>
      <c r="HU421" s="745"/>
      <c r="HV421" s="745"/>
      <c r="HW421" s="745"/>
      <c r="HX421" s="745"/>
      <c r="HY421" s="745"/>
      <c r="HZ421" s="745"/>
      <c r="IA421" s="745"/>
      <c r="IB421" s="745"/>
      <c r="IC421" s="745"/>
      <c r="ID421" s="745"/>
      <c r="IE421" s="745"/>
      <c r="IF421" s="745"/>
      <c r="IG421" s="745"/>
      <c r="IH421" s="745"/>
      <c r="II421" s="745"/>
      <c r="IJ421" s="745"/>
      <c r="IK421" s="745"/>
      <c r="IL421" s="745"/>
      <c r="IM421" s="745"/>
      <c r="IN421" s="745"/>
    </row>
    <row r="422" spans="1:248" ht="12.75">
      <c r="A422" s="758"/>
      <c r="B422" s="758"/>
      <c r="C422" s="758"/>
      <c r="D422" s="758"/>
      <c r="E422" s="750"/>
      <c r="F422" s="758"/>
      <c r="G422" s="758"/>
      <c r="H422" s="758"/>
      <c r="I422" s="750"/>
      <c r="J422" s="758"/>
      <c r="K422" s="758"/>
      <c r="L422" s="750"/>
      <c r="M422" s="758"/>
      <c r="N422" s="758"/>
      <c r="O422" s="750"/>
      <c r="P422" s="750"/>
      <c r="Q422" s="750"/>
      <c r="R422" s="750"/>
      <c r="S422" s="750"/>
      <c r="T422" s="750"/>
      <c r="U422" s="757"/>
      <c r="V422" s="753"/>
      <c r="W422" s="745"/>
      <c r="X422" s="745"/>
      <c r="Y422" s="753"/>
      <c r="Z422" s="745"/>
      <c r="AA422" s="745"/>
      <c r="AB422" s="745"/>
      <c r="AC422" s="745"/>
      <c r="AD422" s="745"/>
      <c r="AE422" s="745"/>
      <c r="AF422" s="745"/>
      <c r="AG422" s="745"/>
      <c r="AH422" s="745"/>
      <c r="AI422" s="745"/>
      <c r="AJ422" s="745"/>
      <c r="AK422" s="745"/>
      <c r="AL422" s="745"/>
      <c r="AM422" s="745"/>
      <c r="AN422" s="745"/>
      <c r="AO422" s="745"/>
      <c r="AP422" s="745"/>
      <c r="AQ422" s="745"/>
      <c r="AR422" s="745"/>
      <c r="AS422" s="745"/>
      <c r="AT422" s="745"/>
      <c r="AU422" s="745"/>
      <c r="AV422" s="745"/>
      <c r="AW422" s="745"/>
      <c r="AX422" s="745"/>
      <c r="AY422" s="745"/>
      <c r="AZ422" s="745"/>
      <c r="BA422" s="745"/>
      <c r="BB422" s="745"/>
      <c r="BC422" s="745"/>
      <c r="BD422" s="745"/>
      <c r="BE422" s="745"/>
      <c r="BF422" s="745"/>
      <c r="BG422" s="745"/>
      <c r="BH422" s="745"/>
      <c r="BI422" s="745"/>
      <c r="BJ422" s="745"/>
      <c r="BK422" s="745"/>
      <c r="BL422" s="745"/>
      <c r="BM422" s="745"/>
      <c r="BN422" s="745"/>
      <c r="BO422" s="745"/>
      <c r="BP422" s="745"/>
      <c r="BQ422" s="745"/>
      <c r="BR422" s="745"/>
      <c r="BS422" s="745"/>
      <c r="BT422" s="745"/>
      <c r="BU422" s="745"/>
      <c r="BV422" s="745"/>
      <c r="BW422" s="745"/>
      <c r="BX422" s="745"/>
      <c r="BY422" s="745"/>
      <c r="BZ422" s="745"/>
      <c r="CA422" s="745"/>
      <c r="CB422" s="745"/>
      <c r="CC422" s="745"/>
      <c r="CD422" s="745"/>
      <c r="CE422" s="745"/>
      <c r="CF422" s="745"/>
      <c r="CG422" s="745"/>
      <c r="CH422" s="745"/>
      <c r="CI422" s="745"/>
      <c r="CJ422" s="745"/>
      <c r="CK422" s="745"/>
      <c r="CL422" s="745"/>
      <c r="CM422" s="745"/>
      <c r="CN422" s="745"/>
      <c r="CO422" s="745"/>
      <c r="CP422" s="745"/>
      <c r="CQ422" s="745"/>
      <c r="CR422" s="745"/>
      <c r="CS422" s="745"/>
      <c r="CT422" s="745"/>
      <c r="CU422" s="745"/>
      <c r="CV422" s="745"/>
      <c r="CW422" s="745"/>
      <c r="CX422" s="745"/>
      <c r="CY422" s="745"/>
      <c r="CZ422" s="745"/>
      <c r="DA422" s="745"/>
      <c r="DB422" s="745"/>
      <c r="DC422" s="745"/>
      <c r="DD422" s="745"/>
      <c r="DE422" s="745"/>
      <c r="DF422" s="745"/>
      <c r="DG422" s="745"/>
      <c r="DH422" s="745"/>
      <c r="DI422" s="745"/>
      <c r="DJ422" s="745"/>
      <c r="DK422" s="745"/>
      <c r="DL422" s="745"/>
      <c r="DM422" s="745"/>
      <c r="DN422" s="745"/>
      <c r="DO422" s="745"/>
      <c r="DP422" s="745"/>
      <c r="DQ422" s="745"/>
      <c r="DR422" s="745"/>
      <c r="DS422" s="745"/>
      <c r="DT422" s="745"/>
      <c r="DU422" s="745"/>
      <c r="DV422" s="745"/>
      <c r="DW422" s="745"/>
      <c r="DX422" s="745"/>
      <c r="DY422" s="745"/>
      <c r="DZ422" s="745"/>
      <c r="EA422" s="745"/>
      <c r="EB422" s="745"/>
      <c r="EC422" s="745"/>
      <c r="ED422" s="745"/>
      <c r="EE422" s="745"/>
      <c r="EF422" s="745"/>
      <c r="EG422" s="745"/>
      <c r="EH422" s="745"/>
      <c r="EI422" s="745"/>
      <c r="EJ422" s="745"/>
      <c r="EK422" s="745"/>
      <c r="EL422" s="745"/>
      <c r="EM422" s="745"/>
      <c r="EN422" s="745"/>
      <c r="EO422" s="745"/>
      <c r="EP422" s="745"/>
      <c r="EQ422" s="745"/>
      <c r="ER422" s="745"/>
      <c r="ES422" s="745"/>
      <c r="ET422" s="745"/>
      <c r="EU422" s="745"/>
      <c r="EV422" s="745"/>
      <c r="EW422" s="745"/>
      <c r="EX422" s="745"/>
      <c r="EY422" s="745"/>
      <c r="EZ422" s="745"/>
      <c r="FA422" s="745"/>
      <c r="FB422" s="745"/>
      <c r="FC422" s="745"/>
      <c r="FD422" s="745"/>
      <c r="FE422" s="745"/>
      <c r="FF422" s="745"/>
      <c r="FG422" s="745"/>
      <c r="FH422" s="745"/>
      <c r="FI422" s="745"/>
      <c r="FJ422" s="745"/>
      <c r="FK422" s="745"/>
      <c r="FL422" s="745"/>
      <c r="FM422" s="745"/>
      <c r="FN422" s="745"/>
      <c r="FO422" s="745"/>
      <c r="FP422" s="745"/>
      <c r="FQ422" s="745"/>
      <c r="FR422" s="745"/>
      <c r="FS422" s="745"/>
      <c r="FT422" s="745"/>
      <c r="FU422" s="745"/>
      <c r="FV422" s="745"/>
      <c r="FW422" s="745"/>
      <c r="FX422" s="745"/>
      <c r="FY422" s="745"/>
      <c r="FZ422" s="745"/>
      <c r="GA422" s="745"/>
      <c r="GB422" s="745"/>
      <c r="GC422" s="745"/>
      <c r="GD422" s="745"/>
      <c r="GE422" s="745"/>
      <c r="GF422" s="745"/>
      <c r="GG422" s="745"/>
      <c r="GH422" s="745"/>
      <c r="GI422" s="745"/>
      <c r="GJ422" s="745"/>
      <c r="GK422" s="745"/>
      <c r="GL422" s="745"/>
      <c r="GM422" s="745"/>
      <c r="GN422" s="745"/>
      <c r="GO422" s="745"/>
      <c r="GP422" s="745"/>
      <c r="GQ422" s="745"/>
      <c r="GR422" s="745"/>
      <c r="GS422" s="745"/>
      <c r="GT422" s="745"/>
      <c r="GU422" s="745"/>
      <c r="GV422" s="745"/>
      <c r="GW422" s="745"/>
      <c r="GX422" s="745"/>
      <c r="GY422" s="745"/>
      <c r="GZ422" s="745"/>
      <c r="HA422" s="745"/>
      <c r="HB422" s="745"/>
      <c r="HC422" s="745"/>
      <c r="HD422" s="745"/>
      <c r="HE422" s="745"/>
      <c r="HF422" s="745"/>
      <c r="HG422" s="745"/>
      <c r="HH422" s="745"/>
      <c r="HI422" s="745"/>
      <c r="HJ422" s="745"/>
      <c r="HK422" s="745"/>
      <c r="HL422" s="745"/>
      <c r="HM422" s="745"/>
      <c r="HN422" s="745"/>
      <c r="HO422" s="745"/>
      <c r="HP422" s="745"/>
      <c r="HQ422" s="745"/>
      <c r="HR422" s="745"/>
      <c r="HS422" s="745"/>
      <c r="HT422" s="745"/>
      <c r="HU422" s="745"/>
      <c r="HV422" s="745"/>
      <c r="HW422" s="745"/>
      <c r="HX422" s="745"/>
      <c r="HY422" s="745"/>
      <c r="HZ422" s="745"/>
      <c r="IA422" s="745"/>
      <c r="IB422" s="745"/>
      <c r="IC422" s="745"/>
      <c r="ID422" s="745"/>
      <c r="IE422" s="745"/>
      <c r="IF422" s="745"/>
      <c r="IG422" s="745"/>
      <c r="IH422" s="745"/>
      <c r="II422" s="745"/>
      <c r="IJ422" s="745"/>
      <c r="IK422" s="745"/>
      <c r="IL422" s="745"/>
      <c r="IM422" s="745"/>
      <c r="IN422" s="745"/>
    </row>
    <row r="423" spans="1:248" ht="12.75">
      <c r="A423" s="758"/>
      <c r="B423" s="758"/>
      <c r="C423" s="758"/>
      <c r="D423" s="758"/>
      <c r="E423" s="750"/>
      <c r="F423" s="758"/>
      <c r="G423" s="758"/>
      <c r="H423" s="758"/>
      <c r="I423" s="750"/>
      <c r="J423" s="758"/>
      <c r="K423" s="758"/>
      <c r="L423" s="750"/>
      <c r="M423" s="758"/>
      <c r="N423" s="758"/>
      <c r="O423" s="750"/>
      <c r="P423" s="750"/>
      <c r="Q423" s="750"/>
      <c r="R423" s="750"/>
      <c r="S423" s="750"/>
      <c r="T423" s="750"/>
      <c r="U423" s="757"/>
      <c r="V423" s="753"/>
      <c r="W423" s="745"/>
      <c r="X423" s="745"/>
      <c r="Y423" s="753"/>
      <c r="Z423" s="745"/>
      <c r="AA423" s="745"/>
      <c r="AB423" s="745"/>
      <c r="AC423" s="745"/>
      <c r="AD423" s="745"/>
      <c r="AE423" s="745"/>
      <c r="AF423" s="745"/>
      <c r="AG423" s="745"/>
      <c r="AH423" s="745"/>
      <c r="AI423" s="745"/>
      <c r="AJ423" s="745"/>
      <c r="AK423" s="745"/>
      <c r="AL423" s="745"/>
      <c r="AM423" s="745"/>
      <c r="AN423" s="745"/>
      <c r="AO423" s="745"/>
      <c r="AP423" s="745"/>
      <c r="AQ423" s="745"/>
      <c r="AR423" s="745"/>
      <c r="AS423" s="745"/>
      <c r="AT423" s="745"/>
      <c r="AU423" s="745"/>
      <c r="AV423" s="745"/>
      <c r="AW423" s="745"/>
      <c r="AX423" s="745"/>
      <c r="AY423" s="745"/>
      <c r="AZ423" s="745"/>
      <c r="BA423" s="745"/>
      <c r="BB423" s="745"/>
      <c r="BC423" s="745"/>
      <c r="BD423" s="745"/>
      <c r="BE423" s="745"/>
      <c r="BF423" s="745"/>
      <c r="BG423" s="745"/>
      <c r="BH423" s="745"/>
      <c r="BI423" s="745"/>
      <c r="BJ423" s="745"/>
      <c r="BK423" s="745"/>
      <c r="BL423" s="745"/>
      <c r="BM423" s="745"/>
      <c r="BN423" s="745"/>
      <c r="BO423" s="745"/>
      <c r="BP423" s="745"/>
      <c r="BQ423" s="745"/>
      <c r="BR423" s="745"/>
      <c r="BS423" s="745"/>
      <c r="BT423" s="745"/>
      <c r="BU423" s="745"/>
      <c r="BV423" s="745"/>
      <c r="BW423" s="745"/>
      <c r="BX423" s="745"/>
      <c r="BY423" s="745"/>
      <c r="BZ423" s="745"/>
      <c r="CA423" s="745"/>
      <c r="CB423" s="745"/>
      <c r="CC423" s="745"/>
      <c r="CD423" s="745"/>
      <c r="CE423" s="745"/>
      <c r="CF423" s="745"/>
      <c r="CG423" s="745"/>
      <c r="CH423" s="745"/>
      <c r="CI423" s="745"/>
      <c r="CJ423" s="745"/>
      <c r="CK423" s="745"/>
      <c r="CL423" s="745"/>
      <c r="CM423" s="745"/>
      <c r="CN423" s="745"/>
      <c r="CO423" s="745"/>
      <c r="CP423" s="745"/>
      <c r="CQ423" s="745"/>
      <c r="CR423" s="745"/>
      <c r="CS423" s="745"/>
      <c r="CT423" s="745"/>
      <c r="CU423" s="745"/>
      <c r="CV423" s="745"/>
      <c r="CW423" s="745"/>
      <c r="CX423" s="745"/>
      <c r="CY423" s="745"/>
      <c r="CZ423" s="745"/>
      <c r="DA423" s="745"/>
      <c r="DB423" s="745"/>
      <c r="DC423" s="745"/>
      <c r="DD423" s="745"/>
      <c r="DE423" s="745"/>
      <c r="DF423" s="745"/>
      <c r="DG423" s="745"/>
      <c r="DH423" s="745"/>
      <c r="DI423" s="745"/>
      <c r="DJ423" s="745"/>
      <c r="DK423" s="745"/>
      <c r="DL423" s="745"/>
      <c r="DM423" s="745"/>
      <c r="DN423" s="745"/>
      <c r="DO423" s="745"/>
      <c r="DP423" s="745"/>
      <c r="DQ423" s="745"/>
      <c r="DR423" s="745"/>
      <c r="DS423" s="745"/>
      <c r="DT423" s="745"/>
      <c r="DU423" s="745"/>
      <c r="DV423" s="745"/>
      <c r="DW423" s="745"/>
      <c r="DX423" s="745"/>
      <c r="DY423" s="745"/>
      <c r="DZ423" s="745"/>
      <c r="EA423" s="745"/>
      <c r="EB423" s="745"/>
      <c r="EC423" s="745"/>
      <c r="ED423" s="745"/>
      <c r="EE423" s="745"/>
      <c r="EF423" s="745"/>
      <c r="EG423" s="745"/>
      <c r="EH423" s="745"/>
      <c r="EI423" s="745"/>
      <c r="EJ423" s="745"/>
      <c r="EK423" s="745"/>
      <c r="EL423" s="745"/>
      <c r="EM423" s="745"/>
      <c r="EN423" s="745"/>
      <c r="EO423" s="745"/>
      <c r="EP423" s="745"/>
      <c r="EQ423" s="745"/>
      <c r="ER423" s="745"/>
      <c r="ES423" s="745"/>
      <c r="ET423" s="745"/>
      <c r="EU423" s="745"/>
      <c r="EV423" s="745"/>
      <c r="EW423" s="745"/>
      <c r="EX423" s="745"/>
      <c r="EY423" s="745"/>
      <c r="EZ423" s="745"/>
      <c r="FA423" s="745"/>
      <c r="FB423" s="745"/>
      <c r="FC423" s="745"/>
      <c r="FD423" s="745"/>
      <c r="FE423" s="745"/>
      <c r="FF423" s="745"/>
      <c r="FG423" s="745"/>
      <c r="FH423" s="745"/>
      <c r="FI423" s="745"/>
      <c r="FJ423" s="745"/>
      <c r="FK423" s="745"/>
      <c r="FL423" s="745"/>
      <c r="FM423" s="745"/>
      <c r="FN423" s="745"/>
      <c r="FO423" s="745"/>
      <c r="FP423" s="745"/>
      <c r="FQ423" s="745"/>
      <c r="FR423" s="745"/>
      <c r="FS423" s="745"/>
      <c r="FT423" s="745"/>
      <c r="FU423" s="745"/>
      <c r="FV423" s="745"/>
      <c r="FW423" s="745"/>
      <c r="FX423" s="745"/>
      <c r="FY423" s="745"/>
      <c r="FZ423" s="745"/>
      <c r="GA423" s="745"/>
      <c r="GB423" s="745"/>
      <c r="GC423" s="745"/>
      <c r="GD423" s="745"/>
      <c r="GE423" s="745"/>
      <c r="GF423" s="745"/>
      <c r="GG423" s="745"/>
      <c r="GH423" s="745"/>
      <c r="GI423" s="745"/>
      <c r="GJ423" s="745"/>
      <c r="GK423" s="745"/>
      <c r="GL423" s="745"/>
      <c r="GM423" s="745"/>
      <c r="GN423" s="745"/>
      <c r="GO423" s="745"/>
      <c r="GP423" s="745"/>
      <c r="GQ423" s="745"/>
      <c r="GR423" s="745"/>
      <c r="GS423" s="745"/>
      <c r="GT423" s="745"/>
      <c r="GU423" s="745"/>
      <c r="GV423" s="745"/>
      <c r="GW423" s="745"/>
      <c r="GX423" s="745"/>
      <c r="GY423" s="745"/>
      <c r="GZ423" s="745"/>
      <c r="HA423" s="745"/>
      <c r="HB423" s="745"/>
      <c r="HC423" s="745"/>
      <c r="HD423" s="745"/>
      <c r="HE423" s="745"/>
      <c r="HF423" s="745"/>
      <c r="HG423" s="745"/>
      <c r="HH423" s="745"/>
      <c r="HI423" s="745"/>
      <c r="HJ423" s="745"/>
      <c r="HK423" s="745"/>
      <c r="HL423" s="745"/>
      <c r="HM423" s="745"/>
      <c r="HN423" s="745"/>
      <c r="HO423" s="745"/>
      <c r="HP423" s="745"/>
      <c r="HQ423" s="745"/>
      <c r="HR423" s="745"/>
      <c r="HS423" s="745"/>
      <c r="HT423" s="745"/>
      <c r="HU423" s="745"/>
      <c r="HV423" s="745"/>
      <c r="HW423" s="745"/>
      <c r="HX423" s="745"/>
      <c r="HY423" s="745"/>
      <c r="HZ423" s="745"/>
      <c r="IA423" s="745"/>
      <c r="IB423" s="745"/>
      <c r="IC423" s="745"/>
      <c r="ID423" s="745"/>
      <c r="IE423" s="745"/>
      <c r="IF423" s="745"/>
      <c r="IG423" s="745"/>
      <c r="IH423" s="745"/>
      <c r="II423" s="745"/>
      <c r="IJ423" s="745"/>
      <c r="IK423" s="745"/>
      <c r="IL423" s="745"/>
      <c r="IM423" s="745"/>
      <c r="IN423" s="745"/>
    </row>
    <row r="424" spans="1:248" ht="12.75">
      <c r="A424" s="758"/>
      <c r="B424" s="758"/>
      <c r="C424" s="758"/>
      <c r="D424" s="758"/>
      <c r="E424" s="750"/>
      <c r="F424" s="758"/>
      <c r="G424" s="758"/>
      <c r="H424" s="758"/>
      <c r="I424" s="750"/>
      <c r="J424" s="758"/>
      <c r="K424" s="758"/>
      <c r="L424" s="750"/>
      <c r="M424" s="758"/>
      <c r="N424" s="758"/>
      <c r="O424" s="750"/>
      <c r="P424" s="750"/>
      <c r="Q424" s="750"/>
      <c r="R424" s="750"/>
      <c r="S424" s="750"/>
      <c r="T424" s="750"/>
      <c r="U424" s="757"/>
      <c r="V424" s="753"/>
      <c r="W424" s="745"/>
      <c r="X424" s="745"/>
      <c r="Y424" s="753"/>
      <c r="Z424" s="745"/>
      <c r="AA424" s="745"/>
      <c r="AB424" s="745"/>
      <c r="AC424" s="745"/>
      <c r="AD424" s="745"/>
      <c r="AE424" s="745"/>
      <c r="AF424" s="745"/>
      <c r="AG424" s="745"/>
      <c r="AH424" s="745"/>
      <c r="AI424" s="745"/>
      <c r="AJ424" s="745"/>
      <c r="AK424" s="745"/>
      <c r="AL424" s="745"/>
      <c r="AM424" s="745"/>
      <c r="AN424" s="745"/>
      <c r="AO424" s="745"/>
      <c r="AP424" s="745"/>
      <c r="AQ424" s="745"/>
      <c r="AR424" s="745"/>
      <c r="AS424" s="745"/>
      <c r="AT424" s="745"/>
      <c r="AU424" s="745"/>
      <c r="AV424" s="745"/>
      <c r="AW424" s="745"/>
      <c r="AX424" s="745"/>
      <c r="AY424" s="745"/>
      <c r="AZ424" s="745"/>
      <c r="BA424" s="745"/>
      <c r="BB424" s="745"/>
      <c r="BC424" s="745"/>
      <c r="BD424" s="745"/>
      <c r="BE424" s="745"/>
      <c r="BF424" s="745"/>
      <c r="BG424" s="745"/>
      <c r="BH424" s="745"/>
      <c r="BI424" s="745"/>
      <c r="BJ424" s="745"/>
      <c r="BK424" s="745"/>
      <c r="BL424" s="745"/>
      <c r="BM424" s="745"/>
      <c r="BN424" s="745"/>
      <c r="BO424" s="745"/>
      <c r="BP424" s="745"/>
      <c r="BQ424" s="745"/>
      <c r="BR424" s="745"/>
      <c r="BS424" s="745"/>
      <c r="BT424" s="745"/>
      <c r="BU424" s="745"/>
      <c r="BV424" s="745"/>
      <c r="BW424" s="745"/>
      <c r="BX424" s="745"/>
      <c r="BY424" s="745"/>
      <c r="BZ424" s="745"/>
      <c r="CA424" s="745"/>
      <c r="CB424" s="745"/>
      <c r="CC424" s="745"/>
      <c r="CD424" s="745"/>
      <c r="CE424" s="745"/>
      <c r="CF424" s="745"/>
      <c r="CG424" s="745"/>
      <c r="CH424" s="745"/>
      <c r="CI424" s="745"/>
      <c r="CJ424" s="745"/>
      <c r="CK424" s="745"/>
      <c r="CL424" s="745"/>
      <c r="CM424" s="745"/>
      <c r="CN424" s="745"/>
      <c r="CO424" s="745"/>
      <c r="CP424" s="745"/>
      <c r="CQ424" s="745"/>
      <c r="CR424" s="745"/>
      <c r="CS424" s="745"/>
      <c r="CT424" s="745"/>
      <c r="CU424" s="745"/>
      <c r="CV424" s="745"/>
      <c r="CW424" s="745"/>
      <c r="CX424" s="745"/>
      <c r="CY424" s="745"/>
      <c r="CZ424" s="745"/>
      <c r="DA424" s="745"/>
      <c r="DB424" s="745"/>
      <c r="DC424" s="745"/>
      <c r="DD424" s="745"/>
      <c r="DE424" s="745"/>
      <c r="DF424" s="745"/>
      <c r="DG424" s="745"/>
      <c r="DH424" s="745"/>
      <c r="DI424" s="745"/>
      <c r="DJ424" s="745"/>
      <c r="DK424" s="745"/>
      <c r="DL424" s="745"/>
      <c r="DM424" s="745"/>
      <c r="DN424" s="745"/>
      <c r="DO424" s="745"/>
      <c r="DP424" s="745"/>
      <c r="DQ424" s="745"/>
      <c r="DR424" s="745"/>
      <c r="DS424" s="745"/>
      <c r="DT424" s="745"/>
      <c r="DU424" s="745"/>
      <c r="DV424" s="745"/>
      <c r="DW424" s="745"/>
      <c r="DX424" s="745"/>
      <c r="DY424" s="745"/>
      <c r="DZ424" s="745"/>
      <c r="EA424" s="745"/>
      <c r="EB424" s="745"/>
      <c r="EC424" s="745"/>
      <c r="ED424" s="745"/>
      <c r="EE424" s="745"/>
      <c r="EF424" s="745"/>
      <c r="EG424" s="745"/>
      <c r="EH424" s="745"/>
      <c r="EI424" s="745"/>
      <c r="EJ424" s="745"/>
      <c r="EK424" s="745"/>
      <c r="EL424" s="745"/>
      <c r="EM424" s="745"/>
      <c r="EN424" s="745"/>
      <c r="EO424" s="745"/>
      <c r="EP424" s="745"/>
      <c r="EQ424" s="745"/>
      <c r="ER424" s="745"/>
      <c r="ES424" s="745"/>
      <c r="ET424" s="745"/>
      <c r="EU424" s="745"/>
      <c r="EV424" s="745"/>
      <c r="EW424" s="745"/>
      <c r="EX424" s="745"/>
      <c r="EY424" s="745"/>
      <c r="EZ424" s="745"/>
      <c r="FA424" s="745"/>
      <c r="FB424" s="745"/>
      <c r="FC424" s="745"/>
      <c r="FD424" s="745"/>
      <c r="FE424" s="745"/>
      <c r="FF424" s="745"/>
      <c r="FG424" s="745"/>
      <c r="FH424" s="745"/>
      <c r="FI424" s="745"/>
      <c r="FJ424" s="745"/>
      <c r="FK424" s="745"/>
      <c r="FL424" s="745"/>
      <c r="FM424" s="745"/>
      <c r="FN424" s="745"/>
      <c r="FO424" s="745"/>
      <c r="FP424" s="745"/>
      <c r="FQ424" s="745"/>
      <c r="FR424" s="745"/>
      <c r="FS424" s="745"/>
      <c r="FT424" s="745"/>
      <c r="FU424" s="745"/>
      <c r="FV424" s="745"/>
      <c r="FW424" s="745"/>
      <c r="FX424" s="745"/>
      <c r="FY424" s="745"/>
      <c r="FZ424" s="745"/>
      <c r="GA424" s="745"/>
      <c r="GB424" s="745"/>
      <c r="GC424" s="745"/>
      <c r="GD424" s="745"/>
      <c r="GE424" s="745"/>
      <c r="GF424" s="745"/>
      <c r="GG424" s="745"/>
      <c r="GH424" s="745"/>
      <c r="GI424" s="745"/>
      <c r="GJ424" s="745"/>
      <c r="GK424" s="745"/>
      <c r="GL424" s="745"/>
      <c r="GM424" s="745"/>
      <c r="GN424" s="745"/>
      <c r="GO424" s="745"/>
      <c r="GP424" s="745"/>
      <c r="GQ424" s="745"/>
      <c r="GR424" s="745"/>
      <c r="GS424" s="745"/>
      <c r="GT424" s="745"/>
      <c r="GU424" s="745"/>
      <c r="GV424" s="745"/>
      <c r="GW424" s="745"/>
      <c r="GX424" s="745"/>
      <c r="GY424" s="745"/>
      <c r="GZ424" s="745"/>
      <c r="HA424" s="745"/>
      <c r="HB424" s="745"/>
      <c r="HC424" s="745"/>
      <c r="HD424" s="745"/>
      <c r="HE424" s="745"/>
      <c r="HF424" s="745"/>
      <c r="HG424" s="745"/>
      <c r="HH424" s="745"/>
      <c r="HI424" s="745"/>
      <c r="HJ424" s="745"/>
      <c r="HK424" s="745"/>
      <c r="HL424" s="745"/>
      <c r="HM424" s="745"/>
      <c r="HN424" s="745"/>
      <c r="HO424" s="745"/>
      <c r="HP424" s="745"/>
      <c r="HQ424" s="745"/>
      <c r="HR424" s="745"/>
      <c r="HS424" s="745"/>
      <c r="HT424" s="745"/>
      <c r="HU424" s="745"/>
      <c r="HV424" s="745"/>
      <c r="HW424" s="745"/>
      <c r="HX424" s="745"/>
      <c r="HY424" s="745"/>
      <c r="HZ424" s="745"/>
      <c r="IA424" s="745"/>
      <c r="IB424" s="745"/>
      <c r="IC424" s="745"/>
      <c r="ID424" s="745"/>
      <c r="IE424" s="745"/>
      <c r="IF424" s="745"/>
      <c r="IG424" s="745"/>
      <c r="IH424" s="745"/>
      <c r="II424" s="745"/>
      <c r="IJ424" s="745"/>
      <c r="IK424" s="745"/>
      <c r="IL424" s="745"/>
      <c r="IM424" s="745"/>
      <c r="IN424" s="745"/>
    </row>
    <row r="425" spans="1:248" ht="12.75">
      <c r="A425" s="758"/>
      <c r="B425" s="758"/>
      <c r="C425" s="758"/>
      <c r="D425" s="758"/>
      <c r="E425" s="750"/>
      <c r="F425" s="758"/>
      <c r="G425" s="758"/>
      <c r="H425" s="758"/>
      <c r="I425" s="750"/>
      <c r="J425" s="758"/>
      <c r="K425" s="758"/>
      <c r="L425" s="750"/>
      <c r="M425" s="758"/>
      <c r="N425" s="758"/>
      <c r="O425" s="750"/>
      <c r="P425" s="750"/>
      <c r="Q425" s="750"/>
      <c r="R425" s="750"/>
      <c r="S425" s="750"/>
      <c r="T425" s="750"/>
      <c r="U425" s="757"/>
      <c r="V425" s="753"/>
      <c r="W425" s="745"/>
      <c r="X425" s="745"/>
      <c r="Y425" s="753"/>
      <c r="Z425" s="745"/>
      <c r="AA425" s="745"/>
      <c r="AB425" s="745"/>
      <c r="AC425" s="745"/>
      <c r="AD425" s="745"/>
      <c r="AE425" s="745"/>
      <c r="AF425" s="745"/>
      <c r="AG425" s="745"/>
      <c r="AH425" s="745"/>
      <c r="AI425" s="745"/>
      <c r="AJ425" s="745"/>
      <c r="AK425" s="745"/>
      <c r="AL425" s="745"/>
      <c r="AM425" s="745"/>
      <c r="AN425" s="745"/>
      <c r="AO425" s="745"/>
      <c r="AP425" s="745"/>
      <c r="AQ425" s="745"/>
      <c r="AR425" s="745"/>
      <c r="AS425" s="745"/>
      <c r="AT425" s="745"/>
      <c r="AU425" s="745"/>
      <c r="AV425" s="745"/>
      <c r="AW425" s="745"/>
      <c r="AX425" s="745"/>
      <c r="AY425" s="745"/>
      <c r="AZ425" s="745"/>
      <c r="BA425" s="745"/>
      <c r="BB425" s="745"/>
      <c r="BC425" s="745"/>
      <c r="BD425" s="745"/>
      <c r="BE425" s="745"/>
      <c r="BF425" s="745"/>
      <c r="BG425" s="745"/>
      <c r="BH425" s="745"/>
      <c r="BI425" s="745"/>
      <c r="BJ425" s="745"/>
      <c r="BK425" s="745"/>
      <c r="BL425" s="745"/>
      <c r="BM425" s="745"/>
      <c r="BN425" s="745"/>
      <c r="BO425" s="745"/>
      <c r="BP425" s="745"/>
      <c r="BQ425" s="745"/>
      <c r="BR425" s="745"/>
      <c r="BS425" s="745"/>
      <c r="BT425" s="745"/>
      <c r="BU425" s="745"/>
      <c r="BV425" s="745"/>
      <c r="BW425" s="745"/>
      <c r="BX425" s="745"/>
      <c r="BY425" s="745"/>
      <c r="BZ425" s="745"/>
      <c r="CA425" s="745"/>
      <c r="CB425" s="745"/>
      <c r="CC425" s="745"/>
      <c r="CD425" s="745"/>
      <c r="CE425" s="745"/>
      <c r="CF425" s="745"/>
      <c r="CG425" s="745"/>
      <c r="CH425" s="745"/>
      <c r="CI425" s="745"/>
      <c r="CJ425" s="745"/>
      <c r="CK425" s="745"/>
      <c r="CL425" s="745"/>
      <c r="CM425" s="745"/>
      <c r="CN425" s="745"/>
      <c r="CO425" s="745"/>
      <c r="CP425" s="745"/>
      <c r="CQ425" s="745"/>
      <c r="CR425" s="745"/>
      <c r="CS425" s="745"/>
      <c r="CT425" s="745"/>
      <c r="CU425" s="745"/>
      <c r="CV425" s="745"/>
      <c r="CW425" s="745"/>
      <c r="CX425" s="745"/>
      <c r="CY425" s="745"/>
      <c r="CZ425" s="745"/>
      <c r="DA425" s="745"/>
      <c r="DB425" s="745"/>
      <c r="DC425" s="745"/>
      <c r="DD425" s="745"/>
      <c r="DE425" s="745"/>
      <c r="DF425" s="745"/>
      <c r="DG425" s="745"/>
      <c r="DH425" s="745"/>
      <c r="DI425" s="745"/>
      <c r="DJ425" s="745"/>
      <c r="DK425" s="745"/>
      <c r="DL425" s="745"/>
      <c r="DM425" s="745"/>
      <c r="DN425" s="745"/>
      <c r="DO425" s="745"/>
      <c r="DP425" s="745"/>
      <c r="DQ425" s="745"/>
      <c r="DR425" s="745"/>
      <c r="DS425" s="745"/>
      <c r="DT425" s="745"/>
      <c r="DU425" s="745"/>
      <c r="DV425" s="745"/>
      <c r="DW425" s="745"/>
      <c r="DX425" s="745"/>
      <c r="DY425" s="745"/>
      <c r="DZ425" s="745"/>
      <c r="EA425" s="745"/>
      <c r="EB425" s="745"/>
      <c r="EC425" s="745"/>
      <c r="ED425" s="745"/>
      <c r="EE425" s="745"/>
      <c r="EF425" s="745"/>
      <c r="EG425" s="745"/>
      <c r="EH425" s="745"/>
      <c r="EI425" s="745"/>
      <c r="EJ425" s="745"/>
      <c r="EK425" s="745"/>
      <c r="EL425" s="745"/>
      <c r="EM425" s="745"/>
      <c r="EN425" s="745"/>
      <c r="EO425" s="745"/>
      <c r="EP425" s="745"/>
      <c r="EQ425" s="745"/>
      <c r="ER425" s="745"/>
      <c r="ES425" s="745"/>
      <c r="ET425" s="745"/>
      <c r="EU425" s="745"/>
      <c r="EV425" s="745"/>
      <c r="EW425" s="745"/>
      <c r="EX425" s="745"/>
      <c r="EY425" s="745"/>
      <c r="EZ425" s="745"/>
      <c r="FA425" s="745"/>
      <c r="FB425" s="745"/>
      <c r="FC425" s="745"/>
      <c r="FD425" s="745"/>
      <c r="FE425" s="745"/>
      <c r="FF425" s="745"/>
      <c r="FG425" s="745"/>
      <c r="FH425" s="745"/>
      <c r="FI425" s="745"/>
      <c r="FJ425" s="745"/>
      <c r="FK425" s="745"/>
      <c r="FL425" s="745"/>
      <c r="FM425" s="745"/>
      <c r="FN425" s="745"/>
      <c r="FO425" s="745"/>
      <c r="FP425" s="745"/>
      <c r="FQ425" s="745"/>
      <c r="FR425" s="745"/>
      <c r="FS425" s="745"/>
      <c r="FT425" s="745"/>
      <c r="FU425" s="745"/>
      <c r="FV425" s="745"/>
      <c r="FW425" s="745"/>
      <c r="FX425" s="745"/>
      <c r="FY425" s="745"/>
      <c r="FZ425" s="745"/>
      <c r="GA425" s="745"/>
      <c r="GB425" s="745"/>
      <c r="GC425" s="745"/>
      <c r="GD425" s="745"/>
      <c r="GE425" s="745"/>
      <c r="GF425" s="745"/>
      <c r="GG425" s="745"/>
      <c r="GH425" s="745"/>
      <c r="GI425" s="745"/>
      <c r="GJ425" s="745"/>
      <c r="GK425" s="745"/>
      <c r="GL425" s="745"/>
      <c r="GM425" s="745"/>
      <c r="GN425" s="745"/>
      <c r="GO425" s="745"/>
      <c r="GP425" s="745"/>
      <c r="GQ425" s="745"/>
      <c r="GR425" s="745"/>
      <c r="GS425" s="745"/>
      <c r="GT425" s="745"/>
      <c r="GU425" s="745"/>
      <c r="GV425" s="745"/>
      <c r="GW425" s="745"/>
      <c r="GX425" s="745"/>
      <c r="GY425" s="745"/>
      <c r="GZ425" s="745"/>
      <c r="HA425" s="745"/>
      <c r="HB425" s="745"/>
      <c r="HC425" s="745"/>
      <c r="HD425" s="745"/>
      <c r="HE425" s="745"/>
      <c r="HF425" s="745"/>
      <c r="HG425" s="745"/>
      <c r="HH425" s="745"/>
      <c r="HI425" s="745"/>
      <c r="HJ425" s="745"/>
      <c r="HK425" s="745"/>
      <c r="HL425" s="745"/>
      <c r="HM425" s="745"/>
      <c r="HN425" s="745"/>
      <c r="HO425" s="745"/>
      <c r="HP425" s="745"/>
      <c r="HQ425" s="745"/>
      <c r="HR425" s="745"/>
      <c r="HS425" s="745"/>
      <c r="HT425" s="745"/>
      <c r="HU425" s="745"/>
      <c r="HV425" s="745"/>
      <c r="HW425" s="745"/>
      <c r="HX425" s="745"/>
      <c r="HY425" s="745"/>
      <c r="HZ425" s="745"/>
      <c r="IA425" s="745"/>
      <c r="IB425" s="745"/>
      <c r="IC425" s="745"/>
      <c r="ID425" s="745"/>
      <c r="IE425" s="745"/>
      <c r="IF425" s="745"/>
      <c r="IG425" s="745"/>
      <c r="IH425" s="745"/>
      <c r="II425" s="745"/>
      <c r="IJ425" s="745"/>
      <c r="IK425" s="745"/>
      <c r="IL425" s="745"/>
      <c r="IM425" s="745"/>
      <c r="IN425" s="745"/>
    </row>
    <row r="426" spans="1:248" ht="12.75">
      <c r="A426" s="758"/>
      <c r="B426" s="758"/>
      <c r="C426" s="758"/>
      <c r="D426" s="758"/>
      <c r="E426" s="750"/>
      <c r="F426" s="758"/>
      <c r="G426" s="758"/>
      <c r="H426" s="758"/>
      <c r="I426" s="750"/>
      <c r="J426" s="758"/>
      <c r="K426" s="758"/>
      <c r="L426" s="750"/>
      <c r="M426" s="758"/>
      <c r="N426" s="758"/>
      <c r="O426" s="750"/>
      <c r="P426" s="750"/>
      <c r="Q426" s="750"/>
      <c r="R426" s="750"/>
      <c r="S426" s="750"/>
      <c r="T426" s="750"/>
      <c r="U426" s="757"/>
      <c r="V426" s="753"/>
      <c r="W426" s="745"/>
      <c r="X426" s="745"/>
      <c r="Y426" s="753"/>
      <c r="Z426" s="745"/>
      <c r="AA426" s="745"/>
      <c r="AB426" s="745"/>
      <c r="AC426" s="745"/>
      <c r="AD426" s="745"/>
      <c r="AE426" s="745"/>
      <c r="AF426" s="745"/>
      <c r="AG426" s="745"/>
      <c r="AH426" s="745"/>
      <c r="AI426" s="745"/>
      <c r="AJ426" s="745"/>
      <c r="AK426" s="745"/>
      <c r="AL426" s="745"/>
      <c r="AM426" s="745"/>
      <c r="AN426" s="745"/>
      <c r="AO426" s="745"/>
      <c r="AP426" s="745"/>
      <c r="AQ426" s="745"/>
      <c r="AR426" s="745"/>
      <c r="AS426" s="745"/>
      <c r="AT426" s="745"/>
      <c r="AU426" s="745"/>
      <c r="AV426" s="745"/>
      <c r="AW426" s="745"/>
      <c r="AX426" s="745"/>
      <c r="AY426" s="745"/>
      <c r="AZ426" s="745"/>
      <c r="BA426" s="745"/>
      <c r="BB426" s="745"/>
      <c r="BC426" s="745"/>
      <c r="BD426" s="745"/>
      <c r="BE426" s="745"/>
      <c r="BF426" s="745"/>
      <c r="BG426" s="745"/>
      <c r="BH426" s="745"/>
      <c r="BI426" s="745"/>
      <c r="BJ426" s="745"/>
      <c r="BK426" s="745"/>
      <c r="BL426" s="745"/>
      <c r="BM426" s="745"/>
      <c r="BN426" s="745"/>
      <c r="BO426" s="745"/>
      <c r="BP426" s="745"/>
      <c r="BQ426" s="745"/>
      <c r="BR426" s="745"/>
      <c r="BS426" s="745"/>
      <c r="BT426" s="745"/>
      <c r="BU426" s="745"/>
      <c r="BV426" s="745"/>
      <c r="BW426" s="745"/>
      <c r="BX426" s="745"/>
      <c r="BY426" s="745"/>
      <c r="BZ426" s="745"/>
      <c r="CA426" s="745"/>
      <c r="CB426" s="745"/>
      <c r="CC426" s="745"/>
      <c r="CD426" s="745"/>
      <c r="CE426" s="745"/>
      <c r="CF426" s="745"/>
      <c r="CG426" s="745"/>
      <c r="CH426" s="745"/>
      <c r="CI426" s="745"/>
      <c r="CJ426" s="745"/>
      <c r="CK426" s="745"/>
      <c r="CL426" s="745"/>
      <c r="CM426" s="745"/>
      <c r="CN426" s="745"/>
      <c r="CO426" s="745"/>
      <c r="CP426" s="745"/>
      <c r="CQ426" s="745"/>
      <c r="CR426" s="745"/>
      <c r="CS426" s="745"/>
      <c r="CT426" s="745"/>
      <c r="CU426" s="745"/>
      <c r="CV426" s="745"/>
      <c r="CW426" s="745"/>
      <c r="CX426" s="745"/>
      <c r="CY426" s="745"/>
      <c r="CZ426" s="745"/>
      <c r="DA426" s="745"/>
      <c r="DB426" s="745"/>
      <c r="DC426" s="745"/>
      <c r="DD426" s="745"/>
      <c r="DE426" s="745"/>
      <c r="DF426" s="745"/>
      <c r="DG426" s="745"/>
      <c r="DH426" s="745"/>
      <c r="DI426" s="745"/>
      <c r="DJ426" s="745"/>
      <c r="DK426" s="745"/>
      <c r="DL426" s="745"/>
      <c r="DM426" s="745"/>
      <c r="DN426" s="745"/>
      <c r="DO426" s="745"/>
      <c r="DP426" s="745"/>
      <c r="DQ426" s="745"/>
      <c r="DR426" s="745"/>
      <c r="DS426" s="745"/>
      <c r="DT426" s="745"/>
      <c r="DU426" s="745"/>
      <c r="DV426" s="745"/>
      <c r="DW426" s="745"/>
      <c r="DX426" s="745"/>
      <c r="DY426" s="745"/>
      <c r="DZ426" s="745"/>
      <c r="EA426" s="745"/>
      <c r="EB426" s="745"/>
      <c r="EC426" s="745"/>
      <c r="ED426" s="745"/>
      <c r="EE426" s="745"/>
      <c r="EF426" s="745"/>
      <c r="EG426" s="745"/>
      <c r="EH426" s="745"/>
      <c r="EI426" s="745"/>
      <c r="EJ426" s="745"/>
      <c r="EK426" s="745"/>
      <c r="EL426" s="745"/>
      <c r="EM426" s="745"/>
      <c r="EN426" s="745"/>
      <c r="EO426" s="745"/>
      <c r="EP426" s="745"/>
      <c r="EQ426" s="745"/>
      <c r="ER426" s="745"/>
      <c r="ES426" s="745"/>
      <c r="ET426" s="745"/>
      <c r="EU426" s="745"/>
      <c r="EV426" s="745"/>
      <c r="EW426" s="745"/>
      <c r="EX426" s="745"/>
      <c r="EY426" s="745"/>
      <c r="EZ426" s="745"/>
      <c r="FA426" s="745"/>
      <c r="FB426" s="745"/>
      <c r="FC426" s="745"/>
      <c r="FD426" s="745"/>
      <c r="FE426" s="745"/>
      <c r="FF426" s="745"/>
      <c r="FG426" s="745"/>
      <c r="FH426" s="745"/>
      <c r="FI426" s="745"/>
      <c r="FJ426" s="745"/>
      <c r="FK426" s="745"/>
      <c r="FL426" s="745"/>
      <c r="FM426" s="745"/>
      <c r="FN426" s="745"/>
      <c r="FO426" s="745"/>
      <c r="FP426" s="745"/>
      <c r="FQ426" s="745"/>
      <c r="FR426" s="745"/>
      <c r="FS426" s="745"/>
      <c r="FT426" s="745"/>
      <c r="FU426" s="745"/>
      <c r="FV426" s="745"/>
      <c r="FW426" s="745"/>
      <c r="FX426" s="745"/>
      <c r="FY426" s="745"/>
      <c r="FZ426" s="745"/>
      <c r="GA426" s="745"/>
      <c r="GB426" s="745"/>
      <c r="GC426" s="745"/>
      <c r="GD426" s="745"/>
      <c r="GE426" s="745"/>
      <c r="GF426" s="745"/>
      <c r="GG426" s="745"/>
      <c r="GH426" s="745"/>
      <c r="GI426" s="745"/>
      <c r="GJ426" s="745"/>
      <c r="GK426" s="745"/>
      <c r="GL426" s="745"/>
      <c r="GM426" s="745"/>
      <c r="GN426" s="745"/>
      <c r="GO426" s="745"/>
      <c r="GP426" s="745"/>
      <c r="GQ426" s="745"/>
      <c r="GR426" s="745"/>
      <c r="GS426" s="745"/>
      <c r="GT426" s="745"/>
      <c r="GU426" s="745"/>
      <c r="GV426" s="745"/>
      <c r="GW426" s="745"/>
      <c r="GX426" s="745"/>
      <c r="GY426" s="745"/>
      <c r="GZ426" s="745"/>
      <c r="HA426" s="745"/>
      <c r="HB426" s="745"/>
      <c r="HC426" s="745"/>
      <c r="HD426" s="745"/>
      <c r="HE426" s="745"/>
      <c r="HF426" s="745"/>
      <c r="HG426" s="745"/>
      <c r="HH426" s="745"/>
      <c r="HI426" s="745"/>
      <c r="HJ426" s="745"/>
      <c r="HK426" s="745"/>
      <c r="HL426" s="745"/>
      <c r="HM426" s="745"/>
      <c r="HN426" s="745"/>
      <c r="HO426" s="745"/>
      <c r="HP426" s="745"/>
      <c r="HQ426" s="745"/>
      <c r="HR426" s="745"/>
      <c r="HS426" s="745"/>
      <c r="HT426" s="745"/>
      <c r="HU426" s="745"/>
      <c r="HV426" s="745"/>
      <c r="HW426" s="745"/>
      <c r="HX426" s="745"/>
      <c r="HY426" s="745"/>
      <c r="HZ426" s="745"/>
      <c r="IA426" s="745"/>
      <c r="IB426" s="745"/>
      <c r="IC426" s="745"/>
      <c r="ID426" s="745"/>
      <c r="IE426" s="745"/>
      <c r="IF426" s="745"/>
      <c r="IG426" s="745"/>
      <c r="IH426" s="745"/>
      <c r="II426" s="745"/>
      <c r="IJ426" s="745"/>
      <c r="IK426" s="745"/>
      <c r="IL426" s="745"/>
      <c r="IM426" s="745"/>
      <c r="IN426" s="745"/>
    </row>
    <row r="427" spans="1:248" ht="12.75">
      <c r="A427" s="758"/>
      <c r="B427" s="758"/>
      <c r="C427" s="758"/>
      <c r="D427" s="758"/>
      <c r="E427" s="750"/>
      <c r="F427" s="758"/>
      <c r="G427" s="758"/>
      <c r="H427" s="758"/>
      <c r="I427" s="750"/>
      <c r="J427" s="758"/>
      <c r="K427" s="758"/>
      <c r="L427" s="750"/>
      <c r="M427" s="758"/>
      <c r="N427" s="758"/>
      <c r="O427" s="750"/>
      <c r="P427" s="750"/>
      <c r="Q427" s="750"/>
      <c r="R427" s="750"/>
      <c r="S427" s="750"/>
      <c r="T427" s="750"/>
      <c r="U427" s="757"/>
      <c r="V427" s="753"/>
      <c r="W427" s="745"/>
      <c r="X427" s="745"/>
      <c r="Y427" s="753"/>
      <c r="Z427" s="745"/>
      <c r="AA427" s="745"/>
      <c r="AB427" s="745"/>
      <c r="AC427" s="745"/>
      <c r="AD427" s="745"/>
      <c r="AE427" s="745"/>
      <c r="AF427" s="745"/>
      <c r="AG427" s="745"/>
      <c r="AH427" s="745"/>
      <c r="AI427" s="745"/>
      <c r="AJ427" s="745"/>
      <c r="AK427" s="745"/>
      <c r="AL427" s="745"/>
      <c r="AM427" s="745"/>
      <c r="AN427" s="745"/>
      <c r="AO427" s="745"/>
      <c r="AP427" s="745"/>
      <c r="AQ427" s="745"/>
      <c r="AR427" s="745"/>
      <c r="AS427" s="745"/>
      <c r="AT427" s="745"/>
      <c r="AU427" s="745"/>
      <c r="AV427" s="745"/>
      <c r="AW427" s="745"/>
      <c r="AX427" s="745"/>
      <c r="AY427" s="745"/>
      <c r="AZ427" s="745"/>
      <c r="BA427" s="745"/>
      <c r="BB427" s="745"/>
      <c r="BC427" s="745"/>
      <c r="BD427" s="745"/>
      <c r="BE427" s="745"/>
      <c r="BF427" s="745"/>
      <c r="BG427" s="745"/>
      <c r="BH427" s="745"/>
      <c r="BI427" s="745"/>
      <c r="BJ427" s="745"/>
      <c r="BK427" s="745"/>
      <c r="BL427" s="745"/>
      <c r="BM427" s="745"/>
      <c r="BN427" s="745"/>
      <c r="BO427" s="745"/>
      <c r="BP427" s="745"/>
      <c r="BQ427" s="745"/>
      <c r="BR427" s="745"/>
      <c r="BS427" s="745"/>
      <c r="BT427" s="745"/>
      <c r="BU427" s="745"/>
      <c r="BV427" s="745"/>
      <c r="BW427" s="745"/>
      <c r="BX427" s="745"/>
      <c r="BY427" s="745"/>
      <c r="BZ427" s="745"/>
      <c r="CA427" s="745"/>
      <c r="CB427" s="745"/>
      <c r="CC427" s="745"/>
      <c r="CD427" s="745"/>
      <c r="CE427" s="745"/>
      <c r="CF427" s="745"/>
      <c r="CG427" s="745"/>
      <c r="CH427" s="745"/>
      <c r="CI427" s="745"/>
      <c r="CJ427" s="745"/>
      <c r="CK427" s="745"/>
      <c r="CL427" s="745"/>
      <c r="CM427" s="745"/>
      <c r="CN427" s="745"/>
      <c r="CO427" s="745"/>
      <c r="CP427" s="745"/>
      <c r="CQ427" s="745"/>
      <c r="CR427" s="745"/>
      <c r="CS427" s="745"/>
      <c r="CT427" s="745"/>
      <c r="CU427" s="745"/>
      <c r="CV427" s="745"/>
      <c r="CW427" s="745"/>
      <c r="CX427" s="745"/>
      <c r="CY427" s="745"/>
      <c r="CZ427" s="745"/>
      <c r="DA427" s="745"/>
      <c r="DB427" s="745"/>
      <c r="DC427" s="745"/>
      <c r="DD427" s="745"/>
      <c r="DE427" s="745"/>
      <c r="DF427" s="745"/>
      <c r="DG427" s="745"/>
      <c r="DH427" s="745"/>
      <c r="DI427" s="745"/>
      <c r="DJ427" s="745"/>
      <c r="DK427" s="745"/>
      <c r="DL427" s="745"/>
      <c r="DM427" s="745"/>
      <c r="DN427" s="745"/>
      <c r="DO427" s="745"/>
      <c r="DP427" s="745"/>
      <c r="DQ427" s="745"/>
      <c r="DR427" s="745"/>
      <c r="DS427" s="745"/>
      <c r="DT427" s="745"/>
      <c r="DU427" s="745"/>
      <c r="DV427" s="745"/>
      <c r="DW427" s="745"/>
      <c r="DX427" s="745"/>
      <c r="DY427" s="745"/>
      <c r="DZ427" s="745"/>
      <c r="EA427" s="745"/>
      <c r="EB427" s="745"/>
      <c r="EC427" s="745"/>
      <c r="ED427" s="745"/>
      <c r="EE427" s="745"/>
      <c r="EF427" s="745"/>
      <c r="EG427" s="745"/>
      <c r="EH427" s="745"/>
      <c r="EI427" s="745"/>
      <c r="EJ427" s="745"/>
      <c r="EK427" s="745"/>
      <c r="EL427" s="745"/>
      <c r="EM427" s="745"/>
      <c r="EN427" s="745"/>
      <c r="EO427" s="745"/>
      <c r="EP427" s="745"/>
      <c r="EQ427" s="745"/>
      <c r="ER427" s="745"/>
      <c r="ES427" s="745"/>
      <c r="ET427" s="745"/>
      <c r="EU427" s="745"/>
      <c r="EV427" s="745"/>
      <c r="EW427" s="745"/>
      <c r="EX427" s="745"/>
      <c r="EY427" s="745"/>
      <c r="EZ427" s="745"/>
      <c r="FA427" s="745"/>
      <c r="FB427" s="745"/>
      <c r="FC427" s="745"/>
      <c r="FD427" s="745"/>
      <c r="FE427" s="745"/>
      <c r="FF427" s="745"/>
      <c r="FG427" s="745"/>
      <c r="FH427" s="745"/>
      <c r="FI427" s="745"/>
      <c r="FJ427" s="745"/>
      <c r="FK427" s="745"/>
      <c r="FL427" s="745"/>
      <c r="FM427" s="745"/>
      <c r="FN427" s="745"/>
      <c r="FO427" s="745"/>
      <c r="FP427" s="745"/>
      <c r="FQ427" s="745"/>
      <c r="FR427" s="745"/>
      <c r="FS427" s="745"/>
      <c r="FT427" s="745"/>
      <c r="FU427" s="745"/>
      <c r="FV427" s="745"/>
      <c r="FW427" s="745"/>
      <c r="FX427" s="745"/>
      <c r="FY427" s="745"/>
      <c r="FZ427" s="745"/>
      <c r="GA427" s="745"/>
      <c r="GB427" s="745"/>
      <c r="GC427" s="745"/>
      <c r="GD427" s="745"/>
      <c r="GE427" s="745"/>
      <c r="GF427" s="745"/>
      <c r="GG427" s="745"/>
      <c r="GH427" s="745"/>
      <c r="GI427" s="745"/>
      <c r="GJ427" s="745"/>
      <c r="GK427" s="745"/>
      <c r="GL427" s="745"/>
      <c r="GM427" s="745"/>
      <c r="GN427" s="745"/>
      <c r="GO427" s="745"/>
      <c r="GP427" s="745"/>
      <c r="GQ427" s="745"/>
      <c r="GR427" s="745"/>
      <c r="GS427" s="745"/>
      <c r="GT427" s="745"/>
      <c r="GU427" s="745"/>
      <c r="GV427" s="745"/>
      <c r="GW427" s="745"/>
      <c r="GX427" s="745"/>
      <c r="GY427" s="745"/>
      <c r="GZ427" s="745"/>
      <c r="HA427" s="745"/>
      <c r="HB427" s="745"/>
      <c r="HC427" s="745"/>
      <c r="HD427" s="745"/>
      <c r="HE427" s="745"/>
      <c r="HF427" s="745"/>
      <c r="HG427" s="745"/>
      <c r="HH427" s="745"/>
      <c r="HI427" s="745"/>
      <c r="HJ427" s="745"/>
      <c r="HK427" s="745"/>
      <c r="HL427" s="745"/>
      <c r="HM427" s="745"/>
      <c r="HN427" s="745"/>
      <c r="HO427" s="745"/>
      <c r="HP427" s="745"/>
      <c r="HQ427" s="745"/>
      <c r="HR427" s="745"/>
      <c r="HS427" s="745"/>
      <c r="HT427" s="745"/>
      <c r="HU427" s="745"/>
      <c r="HV427" s="745"/>
      <c r="HW427" s="745"/>
      <c r="HX427" s="745"/>
      <c r="HY427" s="745"/>
      <c r="HZ427" s="745"/>
      <c r="IA427" s="745"/>
      <c r="IB427" s="745"/>
      <c r="IC427" s="745"/>
      <c r="ID427" s="745"/>
      <c r="IE427" s="745"/>
      <c r="IF427" s="745"/>
      <c r="IG427" s="745"/>
      <c r="IH427" s="745"/>
      <c r="II427" s="745"/>
      <c r="IJ427" s="745"/>
      <c r="IK427" s="745"/>
      <c r="IL427" s="745"/>
      <c r="IM427" s="745"/>
      <c r="IN427" s="745"/>
    </row>
    <row r="428" spans="1:248" ht="12.75">
      <c r="A428" s="758"/>
      <c r="B428" s="758"/>
      <c r="C428" s="758"/>
      <c r="D428" s="758"/>
      <c r="E428" s="750"/>
      <c r="F428" s="758"/>
      <c r="G428" s="758"/>
      <c r="H428" s="758"/>
      <c r="I428" s="750"/>
      <c r="J428" s="758"/>
      <c r="K428" s="758"/>
      <c r="L428" s="750"/>
      <c r="M428" s="758"/>
      <c r="N428" s="758"/>
      <c r="O428" s="750"/>
      <c r="P428" s="750"/>
      <c r="Q428" s="750"/>
      <c r="R428" s="750"/>
      <c r="S428" s="750"/>
      <c r="T428" s="750"/>
      <c r="U428" s="757"/>
      <c r="V428" s="753"/>
      <c r="W428" s="745"/>
      <c r="X428" s="745"/>
      <c r="Y428" s="753"/>
      <c r="Z428" s="745"/>
      <c r="AA428" s="745"/>
      <c r="AB428" s="745"/>
      <c r="AC428" s="745"/>
      <c r="AD428" s="745"/>
      <c r="AE428" s="745"/>
      <c r="AF428" s="745"/>
      <c r="AG428" s="745"/>
      <c r="AH428" s="745"/>
      <c r="AI428" s="745"/>
      <c r="AJ428" s="745"/>
      <c r="AK428" s="745"/>
      <c r="AL428" s="745"/>
      <c r="AM428" s="745"/>
      <c r="AN428" s="745"/>
      <c r="AO428" s="745"/>
      <c r="AP428" s="745"/>
      <c r="AQ428" s="745"/>
      <c r="AR428" s="745"/>
      <c r="AS428" s="745"/>
      <c r="AT428" s="745"/>
      <c r="AU428" s="745"/>
      <c r="AV428" s="745"/>
      <c r="AW428" s="745"/>
      <c r="AX428" s="745"/>
      <c r="AY428" s="745"/>
      <c r="AZ428" s="745"/>
      <c r="BA428" s="745"/>
      <c r="BB428" s="745"/>
      <c r="BC428" s="745"/>
      <c r="BD428" s="745"/>
      <c r="BE428" s="745"/>
      <c r="BF428" s="745"/>
      <c r="BG428" s="745"/>
      <c r="BH428" s="745"/>
      <c r="BI428" s="745"/>
      <c r="BJ428" s="745"/>
      <c r="BK428" s="745"/>
      <c r="BL428" s="745"/>
      <c r="BM428" s="745"/>
      <c r="BN428" s="745"/>
      <c r="BO428" s="745"/>
      <c r="BP428" s="745"/>
      <c r="BQ428" s="745"/>
      <c r="BR428" s="745"/>
      <c r="BS428" s="745"/>
      <c r="BT428" s="745"/>
      <c r="BU428" s="745"/>
      <c r="BV428" s="745"/>
      <c r="BW428" s="745"/>
      <c r="BX428" s="745"/>
      <c r="BY428" s="745"/>
      <c r="BZ428" s="745"/>
      <c r="CA428" s="745"/>
      <c r="CB428" s="745"/>
      <c r="CC428" s="745"/>
      <c r="CD428" s="745"/>
      <c r="CE428" s="745"/>
      <c r="CF428" s="745"/>
      <c r="CG428" s="745"/>
      <c r="CH428" s="745"/>
      <c r="CI428" s="745"/>
      <c r="CJ428" s="745"/>
      <c r="CK428" s="745"/>
      <c r="CL428" s="745"/>
      <c r="CM428" s="745"/>
      <c r="CN428" s="745"/>
      <c r="CO428" s="745"/>
      <c r="CP428" s="745"/>
      <c r="CQ428" s="745"/>
      <c r="CR428" s="745"/>
      <c r="CS428" s="745"/>
      <c r="CT428" s="745"/>
      <c r="CU428" s="745"/>
      <c r="CV428" s="745"/>
      <c r="CW428" s="745"/>
      <c r="CX428" s="745"/>
      <c r="CY428" s="745"/>
      <c r="CZ428" s="745"/>
      <c r="DA428" s="745"/>
      <c r="DB428" s="745"/>
      <c r="DC428" s="745"/>
      <c r="DD428" s="745"/>
      <c r="DE428" s="745"/>
      <c r="DF428" s="745"/>
      <c r="DG428" s="745"/>
      <c r="DH428" s="745"/>
      <c r="DI428" s="745"/>
      <c r="DJ428" s="745"/>
      <c r="DK428" s="745"/>
      <c r="DL428" s="745"/>
      <c r="DM428" s="745"/>
      <c r="DN428" s="745"/>
      <c r="DO428" s="745"/>
      <c r="DP428" s="745"/>
      <c r="DQ428" s="745"/>
      <c r="DR428" s="745"/>
      <c r="DS428" s="745"/>
      <c r="DT428" s="745"/>
      <c r="DU428" s="745"/>
      <c r="DV428" s="745"/>
      <c r="DW428" s="745"/>
      <c r="DX428" s="745"/>
      <c r="DY428" s="745"/>
      <c r="DZ428" s="745"/>
      <c r="EA428" s="745"/>
      <c r="EB428" s="745"/>
      <c r="EC428" s="745"/>
      <c r="ED428" s="745"/>
      <c r="EE428" s="745"/>
      <c r="EF428" s="745"/>
      <c r="EG428" s="745"/>
      <c r="EH428" s="745"/>
      <c r="EI428" s="745"/>
      <c r="EJ428" s="745"/>
      <c r="EK428" s="745"/>
      <c r="EL428" s="745"/>
      <c r="EM428" s="745"/>
      <c r="EN428" s="745"/>
      <c r="EO428" s="745"/>
      <c r="EP428" s="745"/>
      <c r="EQ428" s="745"/>
      <c r="ER428" s="745"/>
      <c r="ES428" s="745"/>
      <c r="ET428" s="745"/>
      <c r="EU428" s="745"/>
      <c r="EV428" s="745"/>
      <c r="EW428" s="745"/>
      <c r="EX428" s="745"/>
      <c r="EY428" s="745"/>
      <c r="EZ428" s="745"/>
      <c r="FA428" s="745"/>
      <c r="FB428" s="745"/>
      <c r="FC428" s="745"/>
      <c r="FD428" s="745"/>
      <c r="FE428" s="745"/>
      <c r="FF428" s="745"/>
      <c r="FG428" s="745"/>
      <c r="FH428" s="745"/>
      <c r="FI428" s="745"/>
      <c r="FJ428" s="745"/>
      <c r="FK428" s="745"/>
      <c r="FL428" s="745"/>
      <c r="FM428" s="745"/>
      <c r="FN428" s="745"/>
      <c r="FO428" s="745"/>
      <c r="FP428" s="745"/>
      <c r="FQ428" s="745"/>
      <c r="FR428" s="745"/>
      <c r="FS428" s="745"/>
      <c r="FT428" s="745"/>
      <c r="FU428" s="745"/>
      <c r="FV428" s="745"/>
      <c r="FW428" s="745"/>
      <c r="FX428" s="745"/>
      <c r="FY428" s="745"/>
      <c r="FZ428" s="745"/>
      <c r="GA428" s="745"/>
      <c r="GB428" s="745"/>
      <c r="GC428" s="745"/>
      <c r="GD428" s="745"/>
      <c r="GE428" s="745"/>
      <c r="GF428" s="745"/>
      <c r="GG428" s="745"/>
      <c r="GH428" s="745"/>
      <c r="GI428" s="745"/>
      <c r="GJ428" s="745"/>
      <c r="GK428" s="745"/>
      <c r="GL428" s="745"/>
      <c r="GM428" s="745"/>
      <c r="GN428" s="745"/>
      <c r="GO428" s="745"/>
      <c r="GP428" s="745"/>
      <c r="GQ428" s="745"/>
      <c r="GR428" s="745"/>
      <c r="GS428" s="745"/>
      <c r="GT428" s="745"/>
      <c r="GU428" s="745"/>
      <c r="GV428" s="745"/>
      <c r="GW428" s="745"/>
      <c r="GX428" s="745"/>
      <c r="GY428" s="745"/>
      <c r="GZ428" s="745"/>
      <c r="HA428" s="745"/>
      <c r="HB428" s="745"/>
      <c r="HC428" s="745"/>
      <c r="HD428" s="745"/>
      <c r="HE428" s="745"/>
      <c r="HF428" s="745"/>
      <c r="HG428" s="745"/>
      <c r="HH428" s="745"/>
      <c r="HI428" s="745"/>
      <c r="HJ428" s="745"/>
      <c r="HK428" s="745"/>
      <c r="HL428" s="745"/>
      <c r="HM428" s="745"/>
      <c r="HN428" s="745"/>
      <c r="HO428" s="745"/>
      <c r="HP428" s="745"/>
      <c r="HQ428" s="745"/>
      <c r="HR428" s="745"/>
      <c r="HS428" s="745"/>
      <c r="HT428" s="745"/>
      <c r="HU428" s="745"/>
      <c r="HV428" s="745"/>
      <c r="HW428" s="745"/>
      <c r="HX428" s="745"/>
      <c r="HY428" s="745"/>
      <c r="HZ428" s="745"/>
      <c r="IA428" s="745"/>
      <c r="IB428" s="745"/>
      <c r="IC428" s="745"/>
      <c r="ID428" s="745"/>
      <c r="IE428" s="745"/>
      <c r="IF428" s="745"/>
      <c r="IG428" s="745"/>
      <c r="IH428" s="745"/>
      <c r="II428" s="745"/>
      <c r="IJ428" s="745"/>
      <c r="IK428" s="745"/>
      <c r="IL428" s="745"/>
      <c r="IM428" s="745"/>
      <c r="IN428" s="745"/>
    </row>
    <row r="429" spans="1:248" ht="12.75">
      <c r="A429" s="758"/>
      <c r="B429" s="758"/>
      <c r="C429" s="758"/>
      <c r="D429" s="758"/>
      <c r="E429" s="750"/>
      <c r="F429" s="758"/>
      <c r="G429" s="758"/>
      <c r="H429" s="758"/>
      <c r="I429" s="750"/>
      <c r="J429" s="758"/>
      <c r="K429" s="758"/>
      <c r="L429" s="750"/>
      <c r="M429" s="758"/>
      <c r="N429" s="758"/>
      <c r="O429" s="750"/>
      <c r="P429" s="750"/>
      <c r="Q429" s="750"/>
      <c r="R429" s="750"/>
      <c r="S429" s="750"/>
      <c r="T429" s="750"/>
      <c r="U429" s="757"/>
      <c r="V429" s="753"/>
      <c r="W429" s="745"/>
      <c r="X429" s="745"/>
      <c r="Y429" s="753"/>
      <c r="Z429" s="745"/>
      <c r="AA429" s="745"/>
      <c r="AB429" s="745"/>
      <c r="AC429" s="745"/>
      <c r="AD429" s="745"/>
      <c r="AE429" s="745"/>
      <c r="AF429" s="745"/>
      <c r="AG429" s="745"/>
      <c r="AH429" s="745"/>
      <c r="AI429" s="745"/>
      <c r="AJ429" s="745"/>
      <c r="AK429" s="745"/>
      <c r="AL429" s="745"/>
      <c r="AM429" s="745"/>
      <c r="AN429" s="745"/>
      <c r="AO429" s="745"/>
      <c r="AP429" s="745"/>
      <c r="AQ429" s="745"/>
      <c r="AR429" s="745"/>
      <c r="AS429" s="745"/>
      <c r="AT429" s="745"/>
      <c r="AU429" s="745"/>
      <c r="AV429" s="745"/>
      <c r="AW429" s="745"/>
      <c r="AX429" s="745"/>
      <c r="AY429" s="745"/>
      <c r="AZ429" s="745"/>
      <c r="BA429" s="745"/>
      <c r="BB429" s="745"/>
      <c r="BC429" s="745"/>
      <c r="BD429" s="745"/>
      <c r="BE429" s="745"/>
      <c r="BF429" s="745"/>
      <c r="BG429" s="745"/>
      <c r="BH429" s="745"/>
      <c r="BI429" s="745"/>
      <c r="BJ429" s="745"/>
      <c r="BK429" s="745"/>
      <c r="BL429" s="745"/>
      <c r="BM429" s="745"/>
      <c r="BN429" s="745"/>
      <c r="BO429" s="745"/>
      <c r="BP429" s="745"/>
      <c r="BQ429" s="745"/>
      <c r="BR429" s="745"/>
      <c r="BS429" s="745"/>
      <c r="BT429" s="745"/>
      <c r="BU429" s="745"/>
      <c r="BV429" s="745"/>
      <c r="BW429" s="745"/>
      <c r="BX429" s="745"/>
      <c r="BY429" s="745"/>
      <c r="BZ429" s="745"/>
      <c r="CA429" s="745"/>
      <c r="CB429" s="745"/>
      <c r="CC429" s="745"/>
      <c r="CD429" s="745"/>
      <c r="CE429" s="745"/>
      <c r="CF429" s="745"/>
      <c r="CG429" s="745"/>
      <c r="CH429" s="745"/>
      <c r="CI429" s="745"/>
      <c r="CJ429" s="745"/>
      <c r="CK429" s="745"/>
      <c r="CL429" s="745"/>
      <c r="CM429" s="745"/>
      <c r="CN429" s="745"/>
      <c r="CO429" s="745"/>
      <c r="CP429" s="745"/>
      <c r="CQ429" s="745"/>
      <c r="CR429" s="745"/>
      <c r="CS429" s="745"/>
      <c r="CT429" s="745"/>
      <c r="CU429" s="745"/>
      <c r="CV429" s="745"/>
      <c r="CW429" s="745"/>
      <c r="CX429" s="745"/>
      <c r="CY429" s="745"/>
      <c r="CZ429" s="745"/>
      <c r="DA429" s="745"/>
      <c r="DB429" s="745"/>
      <c r="DC429" s="745"/>
      <c r="DD429" s="745"/>
      <c r="DE429" s="745"/>
      <c r="DF429" s="745"/>
      <c r="DG429" s="745"/>
      <c r="DH429" s="745"/>
      <c r="DI429" s="745"/>
      <c r="DJ429" s="745"/>
      <c r="DK429" s="745"/>
      <c r="DL429" s="745"/>
      <c r="DM429" s="745"/>
      <c r="DN429" s="745"/>
      <c r="DO429" s="745"/>
      <c r="DP429" s="745"/>
      <c r="DQ429" s="745"/>
      <c r="DR429" s="745"/>
      <c r="DS429" s="745"/>
      <c r="DT429" s="745"/>
      <c r="DU429" s="745"/>
      <c r="DV429" s="745"/>
      <c r="DW429" s="745"/>
      <c r="DX429" s="745"/>
      <c r="DY429" s="745"/>
      <c r="DZ429" s="745"/>
      <c r="EA429" s="745"/>
      <c r="EB429" s="745"/>
      <c r="EC429" s="745"/>
      <c r="ED429" s="745"/>
      <c r="EE429" s="745"/>
      <c r="EF429" s="745"/>
      <c r="EG429" s="745"/>
      <c r="EH429" s="745"/>
      <c r="EI429" s="745"/>
      <c r="EJ429" s="745"/>
      <c r="EK429" s="745"/>
      <c r="EL429" s="745"/>
      <c r="EM429" s="745"/>
      <c r="EN429" s="745"/>
      <c r="EO429" s="745"/>
      <c r="EP429" s="745"/>
      <c r="EQ429" s="745"/>
      <c r="ER429" s="745"/>
      <c r="ES429" s="745"/>
      <c r="ET429" s="745"/>
      <c r="EU429" s="745"/>
      <c r="EV429" s="745"/>
      <c r="EW429" s="745"/>
      <c r="EX429" s="745"/>
      <c r="EY429" s="745"/>
      <c r="EZ429" s="745"/>
      <c r="FA429" s="745"/>
      <c r="FB429" s="745"/>
      <c r="FC429" s="745"/>
      <c r="FD429" s="745"/>
      <c r="FE429" s="745"/>
      <c r="FF429" s="745"/>
      <c r="FG429" s="745"/>
      <c r="FH429" s="745"/>
      <c r="FI429" s="745"/>
      <c r="FJ429" s="745"/>
      <c r="FK429" s="745"/>
      <c r="FL429" s="745"/>
      <c r="FM429" s="745"/>
      <c r="FN429" s="745"/>
      <c r="FO429" s="745"/>
      <c r="FP429" s="745"/>
      <c r="FQ429" s="745"/>
      <c r="FR429" s="745"/>
      <c r="FS429" s="745"/>
      <c r="FT429" s="745"/>
      <c r="FU429" s="745"/>
      <c r="FV429" s="745"/>
      <c r="FW429" s="745"/>
      <c r="FX429" s="745"/>
      <c r="FY429" s="745"/>
      <c r="FZ429" s="745"/>
      <c r="GA429" s="745"/>
      <c r="GB429" s="745"/>
      <c r="GC429" s="745"/>
      <c r="GD429" s="745"/>
      <c r="GE429" s="745"/>
      <c r="GF429" s="745"/>
      <c r="GG429" s="745"/>
      <c r="GH429" s="745"/>
      <c r="GI429" s="745"/>
      <c r="GJ429" s="745"/>
      <c r="GK429" s="745"/>
      <c r="GL429" s="745"/>
      <c r="GM429" s="745"/>
      <c r="GN429" s="745"/>
      <c r="GO429" s="745"/>
      <c r="GP429" s="745"/>
      <c r="GQ429" s="745"/>
      <c r="GR429" s="745"/>
      <c r="GS429" s="745"/>
      <c r="GT429" s="745"/>
      <c r="GU429" s="745"/>
      <c r="GV429" s="745"/>
      <c r="GW429" s="745"/>
      <c r="GX429" s="745"/>
      <c r="GY429" s="745"/>
      <c r="GZ429" s="745"/>
      <c r="HA429" s="745"/>
      <c r="HB429" s="745"/>
      <c r="HC429" s="745"/>
      <c r="HD429" s="745"/>
      <c r="HE429" s="745"/>
      <c r="HF429" s="745"/>
      <c r="HG429" s="745"/>
      <c r="HH429" s="745"/>
      <c r="HI429" s="745"/>
      <c r="HJ429" s="745"/>
      <c r="HK429" s="745"/>
      <c r="HL429" s="745"/>
      <c r="HM429" s="745"/>
      <c r="HN429" s="745"/>
      <c r="HO429" s="745"/>
      <c r="HP429" s="745"/>
      <c r="HQ429" s="745"/>
      <c r="HR429" s="745"/>
      <c r="HS429" s="745"/>
      <c r="HT429" s="745"/>
      <c r="HU429" s="745"/>
      <c r="HV429" s="745"/>
      <c r="HW429" s="745"/>
      <c r="HX429" s="745"/>
      <c r="HY429" s="745"/>
      <c r="HZ429" s="745"/>
      <c r="IA429" s="745"/>
      <c r="IB429" s="745"/>
      <c r="IC429" s="745"/>
      <c r="ID429" s="745"/>
      <c r="IE429" s="745"/>
      <c r="IF429" s="745"/>
      <c r="IG429" s="745"/>
      <c r="IH429" s="745"/>
      <c r="II429" s="745"/>
      <c r="IJ429" s="745"/>
      <c r="IK429" s="745"/>
      <c r="IL429" s="745"/>
      <c r="IM429" s="745"/>
      <c r="IN429" s="745"/>
    </row>
    <row r="430" spans="1:248" ht="12.75">
      <c r="A430" s="758"/>
      <c r="B430" s="758"/>
      <c r="C430" s="758"/>
      <c r="D430" s="758"/>
      <c r="E430" s="750"/>
      <c r="F430" s="758"/>
      <c r="G430" s="758"/>
      <c r="H430" s="758"/>
      <c r="I430" s="750"/>
      <c r="J430" s="758"/>
      <c r="K430" s="758"/>
      <c r="L430" s="750"/>
      <c r="M430" s="758"/>
      <c r="N430" s="758"/>
      <c r="O430" s="750"/>
      <c r="P430" s="750"/>
      <c r="Q430" s="750"/>
      <c r="R430" s="750"/>
      <c r="S430" s="750"/>
      <c r="T430" s="750"/>
      <c r="U430" s="757"/>
      <c r="V430" s="753"/>
      <c r="W430" s="745"/>
      <c r="X430" s="745"/>
      <c r="Y430" s="753"/>
      <c r="Z430" s="745"/>
      <c r="AA430" s="745"/>
      <c r="AB430" s="745"/>
      <c r="AC430" s="745"/>
      <c r="AD430" s="745"/>
      <c r="AE430" s="745"/>
      <c r="AF430" s="745"/>
      <c r="AG430" s="745"/>
      <c r="AH430" s="745"/>
      <c r="AI430" s="745"/>
      <c r="AJ430" s="745"/>
      <c r="AK430" s="745"/>
      <c r="AL430" s="745"/>
      <c r="AM430" s="745"/>
      <c r="AN430" s="745"/>
      <c r="AO430" s="745"/>
      <c r="AP430" s="745"/>
      <c r="AQ430" s="745"/>
      <c r="AR430" s="745"/>
      <c r="AS430" s="745"/>
      <c r="AT430" s="745"/>
      <c r="AU430" s="745"/>
      <c r="AV430" s="745"/>
      <c r="AW430" s="745"/>
      <c r="AX430" s="745"/>
      <c r="AY430" s="745"/>
      <c r="AZ430" s="745"/>
      <c r="BA430" s="745"/>
      <c r="BB430" s="745"/>
      <c r="BC430" s="745"/>
      <c r="BD430" s="745"/>
      <c r="BE430" s="745"/>
      <c r="BF430" s="745"/>
      <c r="BG430" s="745"/>
      <c r="BH430" s="745"/>
      <c r="BI430" s="745"/>
      <c r="BJ430" s="745"/>
      <c r="BK430" s="745"/>
      <c r="BL430" s="745"/>
      <c r="BM430" s="745"/>
      <c r="BN430" s="745"/>
      <c r="BO430" s="745"/>
      <c r="BP430" s="745"/>
      <c r="BQ430" s="745"/>
      <c r="BR430" s="745"/>
      <c r="BS430" s="745"/>
      <c r="BT430" s="745"/>
      <c r="BU430" s="745"/>
      <c r="BV430" s="745"/>
      <c r="BW430" s="745"/>
      <c r="BX430" s="745"/>
      <c r="BY430" s="745"/>
      <c r="BZ430" s="745"/>
      <c r="CA430" s="745"/>
      <c r="CB430" s="745"/>
      <c r="CC430" s="745"/>
      <c r="CD430" s="745"/>
      <c r="CE430" s="745"/>
      <c r="CF430" s="745"/>
      <c r="CG430" s="745"/>
      <c r="CH430" s="745"/>
      <c r="CI430" s="745"/>
      <c r="CJ430" s="745"/>
      <c r="CK430" s="745"/>
      <c r="CL430" s="745"/>
      <c r="CM430" s="745"/>
      <c r="CN430" s="745"/>
      <c r="CO430" s="745"/>
      <c r="CP430" s="745"/>
      <c r="CQ430" s="745"/>
      <c r="CR430" s="745"/>
      <c r="CS430" s="745"/>
      <c r="CT430" s="745"/>
      <c r="CU430" s="745"/>
      <c r="CV430" s="745"/>
      <c r="CW430" s="745"/>
      <c r="CX430" s="745"/>
      <c r="CY430" s="745"/>
      <c r="CZ430" s="745"/>
      <c r="DA430" s="745"/>
      <c r="DB430" s="745"/>
      <c r="DC430" s="745"/>
      <c r="DD430" s="745"/>
      <c r="DE430" s="745"/>
      <c r="DF430" s="745"/>
      <c r="DG430" s="745"/>
      <c r="DH430" s="745"/>
      <c r="DI430" s="745"/>
      <c r="DJ430" s="745"/>
      <c r="DK430" s="745"/>
      <c r="DL430" s="745"/>
      <c r="DM430" s="745"/>
      <c r="DN430" s="745"/>
      <c r="DO430" s="745"/>
      <c r="DP430" s="745"/>
      <c r="DQ430" s="745"/>
      <c r="DR430" s="745"/>
      <c r="DS430" s="745"/>
      <c r="DT430" s="745"/>
      <c r="DU430" s="745"/>
      <c r="DV430" s="745"/>
      <c r="DW430" s="745"/>
      <c r="DX430" s="745"/>
      <c r="DY430" s="745"/>
      <c r="DZ430" s="745"/>
      <c r="EA430" s="745"/>
      <c r="EB430" s="745"/>
      <c r="EC430" s="745"/>
      <c r="ED430" s="745"/>
      <c r="EE430" s="745"/>
      <c r="EF430" s="745"/>
      <c r="EG430" s="745"/>
      <c r="EH430" s="745"/>
      <c r="EI430" s="745"/>
      <c r="EJ430" s="745"/>
      <c r="EK430" s="745"/>
      <c r="EL430" s="745"/>
      <c r="EM430" s="745"/>
      <c r="EN430" s="745"/>
      <c r="EO430" s="745"/>
      <c r="EP430" s="745"/>
      <c r="EQ430" s="745"/>
      <c r="ER430" s="745"/>
      <c r="ES430" s="745"/>
      <c r="ET430" s="745"/>
      <c r="EU430" s="745"/>
      <c r="EV430" s="745"/>
      <c r="EW430" s="745"/>
      <c r="EX430" s="745"/>
      <c r="EY430" s="745"/>
      <c r="EZ430" s="745"/>
      <c r="FA430" s="745"/>
      <c r="FB430" s="745"/>
      <c r="FC430" s="745"/>
      <c r="FD430" s="745"/>
      <c r="FE430" s="745"/>
      <c r="FF430" s="745"/>
      <c r="FG430" s="745"/>
      <c r="FH430" s="745"/>
      <c r="FI430" s="745"/>
      <c r="FJ430" s="745"/>
      <c r="FK430" s="745"/>
      <c r="FL430" s="745"/>
      <c r="FM430" s="745"/>
      <c r="FN430" s="745"/>
      <c r="FO430" s="745"/>
      <c r="FP430" s="745"/>
      <c r="FQ430" s="745"/>
      <c r="FR430" s="745"/>
      <c r="FS430" s="745"/>
      <c r="FT430" s="745"/>
      <c r="FU430" s="745"/>
      <c r="FV430" s="745"/>
      <c r="FW430" s="745"/>
      <c r="FX430" s="745"/>
      <c r="FY430" s="745"/>
      <c r="FZ430" s="745"/>
      <c r="GA430" s="745"/>
      <c r="GB430" s="745"/>
      <c r="GC430" s="745"/>
      <c r="GD430" s="745"/>
      <c r="GE430" s="745"/>
      <c r="GF430" s="745"/>
      <c r="GG430" s="745"/>
      <c r="GH430" s="745"/>
      <c r="GI430" s="745"/>
      <c r="GJ430" s="745"/>
      <c r="GK430" s="745"/>
      <c r="GL430" s="745"/>
      <c r="GM430" s="745"/>
      <c r="GN430" s="745"/>
      <c r="GO430" s="745"/>
      <c r="GP430" s="745"/>
      <c r="GQ430" s="745"/>
      <c r="GR430" s="745"/>
      <c r="GS430" s="745"/>
      <c r="GT430" s="745"/>
      <c r="GU430" s="745"/>
      <c r="GV430" s="745"/>
      <c r="GW430" s="745"/>
      <c r="GX430" s="745"/>
      <c r="GY430" s="745"/>
      <c r="GZ430" s="745"/>
      <c r="HA430" s="745"/>
      <c r="HB430" s="745"/>
      <c r="HC430" s="745"/>
      <c r="HD430" s="745"/>
      <c r="HE430" s="745"/>
      <c r="HF430" s="745"/>
      <c r="HG430" s="745"/>
      <c r="HH430" s="745"/>
      <c r="HI430" s="745"/>
      <c r="HJ430" s="745"/>
      <c r="HK430" s="745"/>
      <c r="HL430" s="745"/>
      <c r="HM430" s="745"/>
      <c r="HN430" s="745"/>
      <c r="HO430" s="745"/>
      <c r="HP430" s="745"/>
      <c r="HQ430" s="745"/>
      <c r="HR430" s="745"/>
      <c r="HS430" s="745"/>
      <c r="HT430" s="745"/>
      <c r="HU430" s="745"/>
      <c r="HV430" s="745"/>
      <c r="HW430" s="745"/>
      <c r="HX430" s="745"/>
      <c r="HY430" s="745"/>
      <c r="HZ430" s="745"/>
      <c r="IA430" s="745"/>
      <c r="IB430" s="745"/>
      <c r="IC430" s="745"/>
      <c r="ID430" s="745"/>
      <c r="IE430" s="745"/>
      <c r="IF430" s="745"/>
      <c r="IG430" s="745"/>
      <c r="IH430" s="745"/>
      <c r="II430" s="745"/>
      <c r="IJ430" s="745"/>
      <c r="IK430" s="745"/>
      <c r="IL430" s="745"/>
      <c r="IM430" s="745"/>
      <c r="IN430" s="745"/>
    </row>
    <row r="431" spans="1:248" ht="12.75">
      <c r="A431" s="758"/>
      <c r="B431" s="758"/>
      <c r="C431" s="758"/>
      <c r="D431" s="758"/>
      <c r="E431" s="750"/>
      <c r="F431" s="758"/>
      <c r="G431" s="758"/>
      <c r="H431" s="758"/>
      <c r="I431" s="750"/>
      <c r="J431" s="758"/>
      <c r="K431" s="758"/>
      <c r="L431" s="750"/>
      <c r="M431" s="758"/>
      <c r="N431" s="758"/>
      <c r="O431" s="750"/>
      <c r="P431" s="750"/>
      <c r="Q431" s="750"/>
      <c r="R431" s="750"/>
      <c r="S431" s="750"/>
      <c r="T431" s="750"/>
      <c r="U431" s="757"/>
      <c r="V431" s="753"/>
      <c r="W431" s="745"/>
      <c r="X431" s="745"/>
      <c r="Y431" s="753"/>
      <c r="Z431" s="745"/>
      <c r="AA431" s="745"/>
      <c r="AB431" s="745"/>
      <c r="AC431" s="745"/>
      <c r="AD431" s="745"/>
      <c r="AE431" s="745"/>
      <c r="AF431" s="745"/>
      <c r="AG431" s="745"/>
      <c r="AH431" s="745"/>
      <c r="AI431" s="745"/>
      <c r="AJ431" s="745"/>
      <c r="AK431" s="745"/>
      <c r="AL431" s="745"/>
      <c r="AM431" s="745"/>
      <c r="AN431" s="745"/>
      <c r="AO431" s="745"/>
      <c r="AP431" s="745"/>
      <c r="AQ431" s="745"/>
      <c r="AR431" s="745"/>
      <c r="AS431" s="745"/>
      <c r="AT431" s="745"/>
      <c r="AU431" s="745"/>
      <c r="AV431" s="745"/>
      <c r="AW431" s="745"/>
      <c r="AX431" s="745"/>
      <c r="AY431" s="745"/>
      <c r="AZ431" s="745"/>
      <c r="BA431" s="745"/>
      <c r="BB431" s="745"/>
      <c r="BC431" s="745"/>
      <c r="BD431" s="745"/>
      <c r="BE431" s="745"/>
      <c r="BF431" s="745"/>
      <c r="BG431" s="745"/>
      <c r="BH431" s="745"/>
      <c r="BI431" s="745"/>
      <c r="BJ431" s="745"/>
      <c r="BK431" s="745"/>
      <c r="BL431" s="745"/>
      <c r="BM431" s="745"/>
      <c r="BN431" s="745"/>
      <c r="BO431" s="745"/>
      <c r="BP431" s="745"/>
      <c r="BQ431" s="745"/>
      <c r="BR431" s="745"/>
      <c r="BS431" s="745"/>
      <c r="BT431" s="745"/>
      <c r="BU431" s="745"/>
      <c r="BV431" s="745"/>
      <c r="BW431" s="745"/>
      <c r="BX431" s="745"/>
      <c r="BY431" s="745"/>
      <c r="BZ431" s="745"/>
      <c r="CA431" s="745"/>
      <c r="CB431" s="745"/>
      <c r="CC431" s="745"/>
      <c r="CD431" s="745"/>
      <c r="CE431" s="745"/>
      <c r="CF431" s="745"/>
      <c r="CG431" s="745"/>
      <c r="CH431" s="745"/>
      <c r="CI431" s="745"/>
      <c r="CJ431" s="745"/>
      <c r="CK431" s="745"/>
      <c r="CL431" s="745"/>
      <c r="CM431" s="745"/>
      <c r="CN431" s="745"/>
      <c r="CO431" s="745"/>
      <c r="CP431" s="745"/>
      <c r="CQ431" s="745"/>
      <c r="CR431" s="745"/>
      <c r="CS431" s="745"/>
      <c r="CT431" s="745"/>
      <c r="CU431" s="745"/>
      <c r="CV431" s="745"/>
      <c r="CW431" s="745"/>
      <c r="CX431" s="745"/>
      <c r="CY431" s="745"/>
      <c r="CZ431" s="745"/>
      <c r="DA431" s="745"/>
      <c r="DB431" s="745"/>
      <c r="DC431" s="745"/>
      <c r="DD431" s="745"/>
      <c r="DE431" s="745"/>
      <c r="DF431" s="745"/>
      <c r="DG431" s="745"/>
      <c r="DH431" s="745"/>
      <c r="DI431" s="745"/>
      <c r="DJ431" s="745"/>
      <c r="DK431" s="745"/>
      <c r="DL431" s="745"/>
      <c r="DM431" s="745"/>
      <c r="DN431" s="745"/>
      <c r="DO431" s="745"/>
      <c r="DP431" s="745"/>
      <c r="DQ431" s="745"/>
      <c r="DR431" s="745"/>
      <c r="DS431" s="745"/>
      <c r="DT431" s="745"/>
      <c r="DU431" s="745"/>
      <c r="DV431" s="745"/>
      <c r="DW431" s="745"/>
      <c r="DX431" s="745"/>
      <c r="DY431" s="745"/>
      <c r="DZ431" s="745"/>
      <c r="EA431" s="745"/>
      <c r="EB431" s="745"/>
      <c r="EC431" s="745"/>
      <c r="ED431" s="745"/>
      <c r="EE431" s="745"/>
      <c r="EF431" s="745"/>
      <c r="EG431" s="745"/>
      <c r="EH431" s="745"/>
      <c r="EI431" s="745"/>
      <c r="EJ431" s="745"/>
      <c r="EK431" s="745"/>
      <c r="EL431" s="745"/>
      <c r="EM431" s="745"/>
      <c r="EN431" s="745"/>
      <c r="EO431" s="745"/>
      <c r="EP431" s="745"/>
      <c r="EQ431" s="745"/>
      <c r="ER431" s="745"/>
      <c r="ES431" s="745"/>
      <c r="ET431" s="745"/>
      <c r="EU431" s="745"/>
      <c r="EV431" s="745"/>
      <c r="EW431" s="745"/>
      <c r="EX431" s="745"/>
      <c r="EY431" s="745"/>
      <c r="EZ431" s="745"/>
      <c r="FA431" s="745"/>
      <c r="FB431" s="745"/>
      <c r="FC431" s="745"/>
      <c r="FD431" s="745"/>
      <c r="FE431" s="745"/>
      <c r="FF431" s="745"/>
      <c r="FG431" s="745"/>
      <c r="FH431" s="745"/>
      <c r="FI431" s="745"/>
      <c r="FJ431" s="745"/>
      <c r="FK431" s="745"/>
      <c r="FL431" s="745"/>
      <c r="FM431" s="745"/>
      <c r="FN431" s="745"/>
      <c r="FO431" s="745"/>
      <c r="FP431" s="745"/>
      <c r="FQ431" s="745"/>
      <c r="FR431" s="745"/>
      <c r="FS431" s="745"/>
      <c r="FT431" s="745"/>
      <c r="FU431" s="745"/>
      <c r="FV431" s="745"/>
      <c r="FW431" s="745"/>
      <c r="FX431" s="745"/>
      <c r="FY431" s="745"/>
      <c r="FZ431" s="745"/>
      <c r="GA431" s="745"/>
      <c r="GB431" s="745"/>
      <c r="GC431" s="745"/>
      <c r="GD431" s="745"/>
      <c r="GE431" s="745"/>
      <c r="GF431" s="745"/>
      <c r="GG431" s="745"/>
      <c r="GH431" s="745"/>
      <c r="GI431" s="745"/>
      <c r="GJ431" s="745"/>
      <c r="GK431" s="745"/>
      <c r="GL431" s="745"/>
      <c r="GM431" s="745"/>
      <c r="GN431" s="745"/>
      <c r="GO431" s="745"/>
      <c r="GP431" s="745"/>
      <c r="GQ431" s="745"/>
      <c r="GR431" s="745"/>
      <c r="GS431" s="745"/>
      <c r="GT431" s="745"/>
      <c r="GU431" s="745"/>
      <c r="GV431" s="745"/>
      <c r="GW431" s="745"/>
      <c r="GX431" s="745"/>
      <c r="GY431" s="745"/>
      <c r="GZ431" s="745"/>
      <c r="HA431" s="745"/>
      <c r="HB431" s="745"/>
      <c r="HC431" s="745"/>
      <c r="HD431" s="745"/>
      <c r="HE431" s="745"/>
      <c r="HF431" s="745"/>
      <c r="HG431" s="745"/>
      <c r="HH431" s="745"/>
      <c r="HI431" s="745"/>
      <c r="HJ431" s="745"/>
      <c r="HK431" s="745"/>
      <c r="HL431" s="745"/>
      <c r="HM431" s="745"/>
      <c r="HN431" s="745"/>
      <c r="HO431" s="745"/>
      <c r="HP431" s="745"/>
      <c r="HQ431" s="745"/>
      <c r="HR431" s="745"/>
      <c r="HS431" s="745"/>
      <c r="HT431" s="745"/>
      <c r="HU431" s="745"/>
      <c r="HV431" s="745"/>
      <c r="HW431" s="745"/>
      <c r="HX431" s="745"/>
      <c r="HY431" s="745"/>
      <c r="HZ431" s="745"/>
      <c r="IA431" s="745"/>
      <c r="IB431" s="745"/>
      <c r="IC431" s="745"/>
      <c r="ID431" s="745"/>
      <c r="IE431" s="745"/>
      <c r="IF431" s="745"/>
      <c r="IG431" s="745"/>
      <c r="IH431" s="745"/>
      <c r="II431" s="745"/>
      <c r="IJ431" s="745"/>
      <c r="IK431" s="745"/>
      <c r="IL431" s="745"/>
      <c r="IM431" s="745"/>
      <c r="IN431" s="745"/>
    </row>
    <row r="432" spans="1:248" ht="12.75">
      <c r="A432" s="758"/>
      <c r="B432" s="758"/>
      <c r="C432" s="758"/>
      <c r="D432" s="758"/>
      <c r="E432" s="750"/>
      <c r="F432" s="758"/>
      <c r="G432" s="758"/>
      <c r="H432" s="758"/>
      <c r="I432" s="750"/>
      <c r="J432" s="758"/>
      <c r="K432" s="758"/>
      <c r="L432" s="750"/>
      <c r="M432" s="758"/>
      <c r="N432" s="758"/>
      <c r="O432" s="750"/>
      <c r="P432" s="750"/>
      <c r="Q432" s="750"/>
      <c r="R432" s="750"/>
      <c r="S432" s="750"/>
      <c r="T432" s="750"/>
      <c r="U432" s="757"/>
      <c r="V432" s="753"/>
      <c r="W432" s="745"/>
      <c r="X432" s="745"/>
      <c r="Y432" s="753"/>
      <c r="Z432" s="745"/>
      <c r="AA432" s="745"/>
      <c r="AB432" s="745"/>
      <c r="AC432" s="745"/>
      <c r="AD432" s="745"/>
      <c r="AE432" s="745"/>
      <c r="AF432" s="745"/>
      <c r="AG432" s="745"/>
      <c r="AH432" s="745"/>
      <c r="AI432" s="745"/>
      <c r="AJ432" s="745"/>
      <c r="AK432" s="745"/>
      <c r="AL432" s="745"/>
      <c r="AM432" s="745"/>
      <c r="AN432" s="745"/>
      <c r="AO432" s="745"/>
      <c r="AP432" s="745"/>
      <c r="AQ432" s="745"/>
      <c r="AR432" s="745"/>
      <c r="AS432" s="745"/>
      <c r="AT432" s="745"/>
      <c r="AU432" s="745"/>
      <c r="AV432" s="745"/>
      <c r="AW432" s="745"/>
      <c r="AX432" s="745"/>
      <c r="AY432" s="745"/>
      <c r="AZ432" s="745"/>
      <c r="BA432" s="745"/>
      <c r="BB432" s="745"/>
      <c r="BC432" s="745"/>
      <c r="BD432" s="745"/>
      <c r="BE432" s="745"/>
      <c r="BF432" s="745"/>
      <c r="BG432" s="745"/>
      <c r="BH432" s="745"/>
      <c r="BI432" s="745"/>
      <c r="BJ432" s="745"/>
      <c r="BK432" s="745"/>
      <c r="BL432" s="745"/>
      <c r="BM432" s="745"/>
      <c r="BN432" s="745"/>
      <c r="BO432" s="745"/>
      <c r="BP432" s="745"/>
      <c r="BQ432" s="745"/>
      <c r="BR432" s="745"/>
      <c r="BS432" s="745"/>
      <c r="BT432" s="745"/>
      <c r="BU432" s="745"/>
      <c r="BV432" s="745"/>
      <c r="BW432" s="745"/>
      <c r="BX432" s="745"/>
      <c r="BY432" s="745"/>
      <c r="BZ432" s="745"/>
      <c r="CA432" s="745"/>
      <c r="CB432" s="745"/>
      <c r="CC432" s="745"/>
      <c r="CD432" s="745"/>
      <c r="CE432" s="745"/>
      <c r="CF432" s="745"/>
      <c r="CG432" s="745"/>
      <c r="CH432" s="745"/>
      <c r="CI432" s="745"/>
      <c r="CJ432" s="745"/>
      <c r="CK432" s="745"/>
      <c r="CL432" s="745"/>
      <c r="CM432" s="745"/>
      <c r="CN432" s="745"/>
      <c r="CO432" s="745"/>
      <c r="CP432" s="745"/>
      <c r="CQ432" s="745"/>
      <c r="CR432" s="745"/>
      <c r="CS432" s="745"/>
      <c r="CT432" s="745"/>
      <c r="CU432" s="745"/>
      <c r="CV432" s="745"/>
      <c r="CW432" s="745"/>
      <c r="CX432" s="745"/>
      <c r="CY432" s="745"/>
      <c r="CZ432" s="745"/>
      <c r="DA432" s="745"/>
      <c r="DB432" s="745"/>
      <c r="DC432" s="745"/>
      <c r="DD432" s="745"/>
      <c r="DE432" s="745"/>
      <c r="DF432" s="745"/>
      <c r="DG432" s="745"/>
      <c r="DH432" s="745"/>
      <c r="DI432" s="745"/>
      <c r="DJ432" s="745"/>
      <c r="DK432" s="745"/>
      <c r="DL432" s="745"/>
      <c r="DM432" s="745"/>
      <c r="DN432" s="745"/>
      <c r="DO432" s="745"/>
      <c r="DP432" s="745"/>
      <c r="DQ432" s="745"/>
      <c r="DR432" s="745"/>
      <c r="DS432" s="745"/>
      <c r="DT432" s="745"/>
      <c r="DU432" s="745"/>
      <c r="DV432" s="745"/>
      <c r="DW432" s="745"/>
      <c r="DX432" s="745"/>
      <c r="DY432" s="745"/>
      <c r="DZ432" s="745"/>
      <c r="EA432" s="745"/>
      <c r="EB432" s="745"/>
      <c r="EC432" s="745"/>
      <c r="ED432" s="745"/>
      <c r="EE432" s="745"/>
      <c r="EF432" s="745"/>
      <c r="EG432" s="745"/>
      <c r="EH432" s="745"/>
      <c r="EI432" s="745"/>
      <c r="EJ432" s="745"/>
      <c r="EK432" s="745"/>
      <c r="EL432" s="745"/>
      <c r="EM432" s="745"/>
      <c r="EN432" s="745"/>
      <c r="EO432" s="745"/>
      <c r="EP432" s="745"/>
      <c r="EQ432" s="745"/>
      <c r="ER432" s="745"/>
      <c r="ES432" s="745"/>
      <c r="ET432" s="745"/>
      <c r="EU432" s="745"/>
      <c r="EV432" s="745"/>
      <c r="EW432" s="745"/>
      <c r="EX432" s="745"/>
      <c r="EY432" s="745"/>
      <c r="EZ432" s="745"/>
      <c r="FA432" s="745"/>
      <c r="FB432" s="745"/>
      <c r="FC432" s="745"/>
      <c r="FD432" s="745"/>
      <c r="FE432" s="745"/>
      <c r="FF432" s="745"/>
      <c r="FG432" s="745"/>
      <c r="FH432" s="745"/>
      <c r="FI432" s="745"/>
      <c r="FJ432" s="745"/>
      <c r="FK432" s="745"/>
      <c r="FL432" s="745"/>
      <c r="FM432" s="745"/>
      <c r="FN432" s="745"/>
      <c r="FO432" s="745"/>
      <c r="FP432" s="745"/>
      <c r="FQ432" s="745"/>
      <c r="FR432" s="745"/>
      <c r="FS432" s="745"/>
      <c r="FT432" s="745"/>
      <c r="FU432" s="745"/>
      <c r="FV432" s="745"/>
      <c r="FW432" s="745"/>
      <c r="FX432" s="745"/>
      <c r="FY432" s="745"/>
      <c r="FZ432" s="745"/>
      <c r="GA432" s="745"/>
      <c r="GB432" s="745"/>
      <c r="GC432" s="745"/>
      <c r="GD432" s="745"/>
      <c r="GE432" s="745"/>
      <c r="GF432" s="745"/>
      <c r="GG432" s="745"/>
      <c r="GH432" s="745"/>
      <c r="GI432" s="745"/>
      <c r="GJ432" s="745"/>
      <c r="GK432" s="745"/>
      <c r="GL432" s="745"/>
      <c r="GM432" s="745"/>
      <c r="GN432" s="745"/>
      <c r="GO432" s="745"/>
      <c r="GP432" s="745"/>
      <c r="GQ432" s="745"/>
      <c r="GR432" s="745"/>
      <c r="GS432" s="745"/>
      <c r="GT432" s="745"/>
      <c r="GU432" s="745"/>
      <c r="GV432" s="745"/>
      <c r="GW432" s="745"/>
      <c r="GX432" s="745"/>
      <c r="GY432" s="745"/>
      <c r="GZ432" s="745"/>
      <c r="HA432" s="745"/>
      <c r="HB432" s="745"/>
      <c r="HC432" s="745"/>
      <c r="HD432" s="745"/>
      <c r="HE432" s="745"/>
      <c r="HF432" s="745"/>
      <c r="HG432" s="745"/>
      <c r="HH432" s="745"/>
      <c r="HI432" s="745"/>
      <c r="HJ432" s="745"/>
      <c r="HK432" s="745"/>
      <c r="HL432" s="745"/>
      <c r="HM432" s="745"/>
      <c r="HN432" s="745"/>
      <c r="HO432" s="745"/>
      <c r="HP432" s="745"/>
      <c r="HQ432" s="745"/>
      <c r="HR432" s="745"/>
      <c r="HS432" s="745"/>
      <c r="HT432" s="745"/>
      <c r="HU432" s="745"/>
      <c r="HV432" s="745"/>
      <c r="HW432" s="745"/>
      <c r="HX432" s="745"/>
      <c r="HY432" s="745"/>
      <c r="HZ432" s="745"/>
      <c r="IA432" s="745"/>
      <c r="IB432" s="745"/>
      <c r="IC432" s="745"/>
      <c r="ID432" s="745"/>
      <c r="IE432" s="745"/>
      <c r="IF432" s="745"/>
      <c r="IG432" s="745"/>
      <c r="IH432" s="745"/>
      <c r="II432" s="745"/>
      <c r="IJ432" s="745"/>
      <c r="IK432" s="745"/>
      <c r="IL432" s="745"/>
      <c r="IM432" s="745"/>
      <c r="IN432" s="745"/>
    </row>
    <row r="433" spans="1:248" ht="12.75">
      <c r="A433" s="758"/>
      <c r="B433" s="758"/>
      <c r="C433" s="758"/>
      <c r="D433" s="758"/>
      <c r="E433" s="750"/>
      <c r="F433" s="758"/>
      <c r="G433" s="758"/>
      <c r="H433" s="758"/>
      <c r="I433" s="750"/>
      <c r="J433" s="758"/>
      <c r="K433" s="758"/>
      <c r="L433" s="750"/>
      <c r="M433" s="758"/>
      <c r="N433" s="758"/>
      <c r="O433" s="750"/>
      <c r="P433" s="750"/>
      <c r="Q433" s="750"/>
      <c r="R433" s="750"/>
      <c r="S433" s="750"/>
      <c r="T433" s="750"/>
      <c r="U433" s="757"/>
      <c r="V433" s="753"/>
      <c r="W433" s="745"/>
      <c r="X433" s="745"/>
      <c r="Y433" s="753"/>
      <c r="Z433" s="745"/>
      <c r="AA433" s="745"/>
      <c r="AB433" s="745"/>
      <c r="AC433" s="745"/>
      <c r="AD433" s="745"/>
      <c r="AE433" s="745"/>
      <c r="AF433" s="745"/>
      <c r="AG433" s="745"/>
      <c r="AH433" s="745"/>
      <c r="AI433" s="745"/>
      <c r="AJ433" s="745"/>
      <c r="AK433" s="745"/>
      <c r="AL433" s="745"/>
      <c r="AM433" s="745"/>
      <c r="AN433" s="745"/>
      <c r="AO433" s="745"/>
      <c r="AP433" s="745"/>
      <c r="AQ433" s="745"/>
      <c r="AR433" s="745"/>
      <c r="AS433" s="745"/>
      <c r="AT433" s="745"/>
      <c r="AU433" s="745"/>
      <c r="AV433" s="745"/>
      <c r="AW433" s="745"/>
      <c r="AX433" s="745"/>
      <c r="AY433" s="745"/>
      <c r="AZ433" s="745"/>
      <c r="BA433" s="745"/>
      <c r="BB433" s="745"/>
      <c r="BC433" s="745"/>
      <c r="BD433" s="745"/>
      <c r="BE433" s="745"/>
      <c r="BF433" s="745"/>
      <c r="BG433" s="745"/>
      <c r="BH433" s="745"/>
      <c r="BI433" s="745"/>
      <c r="BJ433" s="745"/>
      <c r="BK433" s="745"/>
      <c r="BL433" s="745"/>
      <c r="BM433" s="745"/>
      <c r="BN433" s="745"/>
      <c r="BO433" s="745"/>
      <c r="BP433" s="745"/>
      <c r="BQ433" s="745"/>
      <c r="BR433" s="745"/>
      <c r="BS433" s="745"/>
      <c r="BT433" s="745"/>
      <c r="BU433" s="745"/>
      <c r="BV433" s="745"/>
      <c r="BW433" s="745"/>
      <c r="BX433" s="745"/>
      <c r="BY433" s="745"/>
      <c r="BZ433" s="745"/>
      <c r="CA433" s="745"/>
      <c r="CB433" s="745"/>
      <c r="CC433" s="745"/>
      <c r="CD433" s="745"/>
      <c r="CE433" s="745"/>
      <c r="CF433" s="745"/>
      <c r="CG433" s="745"/>
      <c r="CH433" s="745"/>
      <c r="CI433" s="745"/>
      <c r="CJ433" s="745"/>
      <c r="CK433" s="745"/>
      <c r="CL433" s="745"/>
      <c r="CM433" s="745"/>
      <c r="CN433" s="745"/>
      <c r="CO433" s="745"/>
      <c r="CP433" s="745"/>
      <c r="CQ433" s="745"/>
      <c r="CR433" s="745"/>
      <c r="CS433" s="745"/>
      <c r="CT433" s="745"/>
      <c r="CU433" s="745"/>
      <c r="CV433" s="745"/>
      <c r="CW433" s="745"/>
      <c r="CX433" s="745"/>
      <c r="CY433" s="745"/>
      <c r="CZ433" s="745"/>
      <c r="DA433" s="745"/>
      <c r="DB433" s="745"/>
      <c r="DC433" s="745"/>
      <c r="DD433" s="745"/>
      <c r="DE433" s="745"/>
      <c r="DF433" s="745"/>
      <c r="DG433" s="745"/>
      <c r="DH433" s="745"/>
      <c r="DI433" s="745"/>
      <c r="DJ433" s="745"/>
      <c r="DK433" s="745"/>
      <c r="DL433" s="745"/>
      <c r="DM433" s="745"/>
      <c r="DN433" s="745"/>
      <c r="DO433" s="745"/>
      <c r="DP433" s="745"/>
      <c r="DQ433" s="745"/>
      <c r="DR433" s="745"/>
      <c r="DS433" s="745"/>
      <c r="DT433" s="745"/>
      <c r="DU433" s="745"/>
      <c r="DV433" s="745"/>
      <c r="DW433" s="745"/>
      <c r="DX433" s="745"/>
      <c r="DY433" s="745"/>
      <c r="DZ433" s="745"/>
      <c r="EA433" s="745"/>
      <c r="EB433" s="745"/>
      <c r="EC433" s="745"/>
      <c r="ED433" s="745"/>
      <c r="EE433" s="745"/>
      <c r="EF433" s="745"/>
      <c r="EG433" s="745"/>
      <c r="EH433" s="745"/>
      <c r="EI433" s="745"/>
      <c r="EJ433" s="745"/>
      <c r="EK433" s="745"/>
      <c r="EL433" s="745"/>
      <c r="EM433" s="745"/>
      <c r="EN433" s="745"/>
      <c r="EO433" s="745"/>
      <c r="EP433" s="745"/>
      <c r="EQ433" s="745"/>
      <c r="ER433" s="745"/>
      <c r="ES433" s="745"/>
      <c r="ET433" s="745"/>
      <c r="EU433" s="745"/>
      <c r="EV433" s="745"/>
      <c r="EW433" s="745"/>
      <c r="EX433" s="745"/>
      <c r="EY433" s="745"/>
      <c r="EZ433" s="745"/>
      <c r="FA433" s="745"/>
      <c r="FB433" s="745"/>
      <c r="FC433" s="745"/>
      <c r="FD433" s="745"/>
      <c r="FE433" s="745"/>
      <c r="FF433" s="745"/>
      <c r="FG433" s="745"/>
      <c r="FH433" s="745"/>
      <c r="FI433" s="745"/>
      <c r="FJ433" s="745"/>
      <c r="FK433" s="745"/>
      <c r="FL433" s="745"/>
      <c r="FM433" s="745"/>
      <c r="FN433" s="745"/>
      <c r="FO433" s="745"/>
      <c r="FP433" s="745"/>
      <c r="FQ433" s="745"/>
      <c r="FR433" s="745"/>
      <c r="FS433" s="745"/>
      <c r="FT433" s="745"/>
      <c r="FU433" s="745"/>
      <c r="FV433" s="745"/>
      <c r="FW433" s="745"/>
      <c r="FX433" s="745"/>
      <c r="FY433" s="745"/>
      <c r="FZ433" s="745"/>
      <c r="GA433" s="745"/>
      <c r="GB433" s="745"/>
      <c r="GC433" s="745"/>
      <c r="GD433" s="745"/>
      <c r="GE433" s="745"/>
      <c r="GF433" s="745"/>
      <c r="GG433" s="745"/>
      <c r="GH433" s="745"/>
      <c r="GI433" s="745"/>
      <c r="GJ433" s="745"/>
      <c r="GK433" s="745"/>
      <c r="GL433" s="745"/>
      <c r="GM433" s="745"/>
      <c r="GN433" s="745"/>
      <c r="GO433" s="745"/>
      <c r="GP433" s="745"/>
      <c r="GQ433" s="745"/>
      <c r="GR433" s="745"/>
      <c r="GS433" s="745"/>
      <c r="GT433" s="745"/>
      <c r="GU433" s="745"/>
      <c r="GV433" s="745"/>
      <c r="GW433" s="745"/>
      <c r="GX433" s="745"/>
      <c r="GY433" s="745"/>
      <c r="GZ433" s="745"/>
      <c r="HA433" s="745"/>
      <c r="HB433" s="745"/>
      <c r="HC433" s="745"/>
      <c r="HD433" s="745"/>
      <c r="HE433" s="745"/>
      <c r="HF433" s="745"/>
      <c r="HG433" s="745"/>
      <c r="HH433" s="745"/>
      <c r="HI433" s="745"/>
      <c r="HJ433" s="745"/>
      <c r="HK433" s="745"/>
      <c r="HL433" s="745"/>
      <c r="HM433" s="745"/>
      <c r="HN433" s="745"/>
      <c r="HO433" s="745"/>
      <c r="HP433" s="745"/>
      <c r="HQ433" s="745"/>
      <c r="HR433" s="745"/>
      <c r="HS433" s="745"/>
      <c r="HT433" s="745"/>
      <c r="HU433" s="745"/>
      <c r="HV433" s="745"/>
      <c r="HW433" s="745"/>
      <c r="HX433" s="745"/>
      <c r="HY433" s="745"/>
      <c r="HZ433" s="745"/>
      <c r="IA433" s="745"/>
      <c r="IB433" s="745"/>
      <c r="IC433" s="745"/>
      <c r="ID433" s="745"/>
      <c r="IE433" s="745"/>
      <c r="IF433" s="745"/>
      <c r="IG433" s="745"/>
      <c r="IH433" s="745"/>
      <c r="II433" s="745"/>
      <c r="IJ433" s="745"/>
      <c r="IK433" s="745"/>
      <c r="IL433" s="745"/>
      <c r="IM433" s="745"/>
      <c r="IN433" s="745"/>
    </row>
    <row r="434" spans="1:248" ht="12.75">
      <c r="A434" s="758"/>
      <c r="B434" s="758"/>
      <c r="C434" s="758"/>
      <c r="D434" s="758"/>
      <c r="E434" s="750"/>
      <c r="F434" s="758"/>
      <c r="G434" s="758"/>
      <c r="H434" s="758"/>
      <c r="I434" s="750"/>
      <c r="J434" s="758"/>
      <c r="K434" s="758"/>
      <c r="L434" s="750"/>
      <c r="M434" s="758"/>
      <c r="N434" s="758"/>
      <c r="O434" s="750"/>
      <c r="P434" s="750"/>
      <c r="Q434" s="750"/>
      <c r="R434" s="750"/>
      <c r="S434" s="750"/>
      <c r="T434" s="750"/>
      <c r="U434" s="757"/>
      <c r="V434" s="753"/>
      <c r="W434" s="745"/>
      <c r="X434" s="745"/>
      <c r="Y434" s="753"/>
      <c r="Z434" s="745"/>
      <c r="AA434" s="745"/>
      <c r="AB434" s="745"/>
      <c r="AC434" s="745"/>
      <c r="AD434" s="745"/>
      <c r="AE434" s="745"/>
      <c r="AF434" s="745"/>
      <c r="AG434" s="745"/>
      <c r="AH434" s="745"/>
      <c r="AI434" s="745"/>
      <c r="AJ434" s="745"/>
      <c r="AK434" s="745"/>
      <c r="AL434" s="745"/>
      <c r="AM434" s="745"/>
      <c r="AN434" s="745"/>
      <c r="AO434" s="745"/>
      <c r="AP434" s="745"/>
      <c r="AQ434" s="745"/>
      <c r="AR434" s="745"/>
      <c r="AS434" s="745"/>
      <c r="AT434" s="745"/>
      <c r="AU434" s="745"/>
      <c r="AV434" s="745"/>
      <c r="AW434" s="745"/>
      <c r="AX434" s="745"/>
      <c r="AY434" s="745"/>
      <c r="AZ434" s="745"/>
      <c r="BA434" s="745"/>
      <c r="BB434" s="745"/>
      <c r="BC434" s="745"/>
      <c r="BD434" s="745"/>
      <c r="BE434" s="745"/>
      <c r="BF434" s="745"/>
      <c r="BG434" s="745"/>
      <c r="BH434" s="745"/>
      <c r="BI434" s="745"/>
      <c r="BJ434" s="745"/>
      <c r="BK434" s="745"/>
      <c r="BL434" s="745"/>
      <c r="BM434" s="745"/>
      <c r="BN434" s="745"/>
      <c r="BO434" s="745"/>
      <c r="BP434" s="745"/>
      <c r="BQ434" s="745"/>
      <c r="BR434" s="745"/>
      <c r="BS434" s="745"/>
      <c r="BT434" s="745"/>
      <c r="BU434" s="745"/>
      <c r="BV434" s="745"/>
      <c r="BW434" s="745"/>
      <c r="BX434" s="745"/>
      <c r="BY434" s="745"/>
      <c r="BZ434" s="745"/>
      <c r="CA434" s="745"/>
      <c r="CB434" s="745"/>
      <c r="CC434" s="745"/>
      <c r="CD434" s="745"/>
      <c r="CE434" s="745"/>
      <c r="CF434" s="745"/>
      <c r="CG434" s="745"/>
      <c r="CH434" s="745"/>
      <c r="CI434" s="745"/>
      <c r="CJ434" s="745"/>
      <c r="CK434" s="745"/>
      <c r="CL434" s="745"/>
      <c r="CM434" s="745"/>
      <c r="CN434" s="745"/>
      <c r="CO434" s="745"/>
      <c r="CP434" s="745"/>
      <c r="CQ434" s="745"/>
      <c r="CR434" s="745"/>
      <c r="CS434" s="745"/>
      <c r="CT434" s="745"/>
      <c r="CU434" s="745"/>
      <c r="CV434" s="745"/>
      <c r="CW434" s="745"/>
      <c r="CX434" s="745"/>
      <c r="CY434" s="745"/>
      <c r="CZ434" s="745"/>
      <c r="DA434" s="745"/>
      <c r="DB434" s="745"/>
      <c r="DC434" s="745"/>
      <c r="DD434" s="745"/>
      <c r="DE434" s="745"/>
      <c r="DF434" s="745"/>
      <c r="DG434" s="745"/>
      <c r="DH434" s="745"/>
      <c r="DI434" s="745"/>
      <c r="DJ434" s="745"/>
      <c r="DK434" s="745"/>
      <c r="DL434" s="745"/>
      <c r="DM434" s="745"/>
      <c r="DN434" s="745"/>
      <c r="DO434" s="745"/>
      <c r="DP434" s="745"/>
      <c r="DQ434" s="745"/>
      <c r="DR434" s="745"/>
      <c r="DS434" s="745"/>
      <c r="DT434" s="745"/>
      <c r="DU434" s="745"/>
      <c r="DV434" s="745"/>
      <c r="DW434" s="745"/>
      <c r="DX434" s="745"/>
      <c r="DY434" s="745"/>
      <c r="DZ434" s="745"/>
      <c r="EA434" s="745"/>
      <c r="EB434" s="745"/>
      <c r="EC434" s="745"/>
      <c r="ED434" s="745"/>
      <c r="EE434" s="745"/>
      <c r="EF434" s="745"/>
      <c r="EG434" s="745"/>
      <c r="EH434" s="745"/>
      <c r="EI434" s="745"/>
      <c r="EJ434" s="745"/>
      <c r="EK434" s="745"/>
      <c r="EL434" s="745"/>
      <c r="EM434" s="745"/>
      <c r="EN434" s="745"/>
      <c r="EO434" s="745"/>
      <c r="EP434" s="745"/>
      <c r="EQ434" s="745"/>
      <c r="ER434" s="745"/>
      <c r="ES434" s="745"/>
      <c r="ET434" s="745"/>
      <c r="EU434" s="745"/>
      <c r="EV434" s="745"/>
      <c r="EW434" s="745"/>
      <c r="EX434" s="745"/>
      <c r="EY434" s="745"/>
      <c r="EZ434" s="745"/>
      <c r="FA434" s="745"/>
      <c r="FB434" s="745"/>
      <c r="FC434" s="745"/>
      <c r="FD434" s="745"/>
      <c r="FE434" s="745"/>
      <c r="FF434" s="745"/>
      <c r="FG434" s="745"/>
      <c r="FH434" s="745"/>
      <c r="FI434" s="745"/>
      <c r="FJ434" s="745"/>
      <c r="FK434" s="745"/>
      <c r="FL434" s="745"/>
      <c r="FM434" s="745"/>
      <c r="FN434" s="745"/>
      <c r="FO434" s="745"/>
      <c r="FP434" s="745"/>
      <c r="FQ434" s="745"/>
      <c r="FR434" s="745"/>
      <c r="FS434" s="745"/>
      <c r="FT434" s="745"/>
      <c r="FU434" s="745"/>
      <c r="FV434" s="745"/>
      <c r="FW434" s="745"/>
      <c r="FX434" s="745"/>
      <c r="FY434" s="745"/>
      <c r="FZ434" s="745"/>
      <c r="GA434" s="745"/>
      <c r="GB434" s="745"/>
      <c r="GC434" s="745"/>
      <c r="GD434" s="745"/>
      <c r="GE434" s="745"/>
      <c r="GF434" s="745"/>
      <c r="GG434" s="745"/>
      <c r="GH434" s="745"/>
      <c r="GI434" s="745"/>
      <c r="GJ434" s="745"/>
      <c r="GK434" s="745"/>
      <c r="GL434" s="745"/>
      <c r="GM434" s="745"/>
      <c r="GN434" s="745"/>
      <c r="GO434" s="745"/>
      <c r="GP434" s="745"/>
      <c r="GQ434" s="745"/>
      <c r="GR434" s="745"/>
      <c r="GS434" s="745"/>
      <c r="GT434" s="745"/>
      <c r="GU434" s="745"/>
      <c r="GV434" s="745"/>
      <c r="GW434" s="745"/>
      <c r="GX434" s="745"/>
      <c r="GY434" s="745"/>
      <c r="GZ434" s="745"/>
      <c r="HA434" s="745"/>
      <c r="HB434" s="745"/>
      <c r="HC434" s="745"/>
      <c r="HD434" s="745"/>
      <c r="HE434" s="745"/>
      <c r="HF434" s="745"/>
      <c r="HG434" s="745"/>
      <c r="HH434" s="745"/>
      <c r="HI434" s="745"/>
      <c r="HJ434" s="745"/>
      <c r="HK434" s="745"/>
      <c r="HL434" s="745"/>
      <c r="HM434" s="745"/>
      <c r="HN434" s="745"/>
      <c r="HO434" s="745"/>
      <c r="HP434" s="745"/>
      <c r="HQ434" s="745"/>
      <c r="HR434" s="745"/>
      <c r="HS434" s="745"/>
      <c r="HT434" s="745"/>
      <c r="HU434" s="745"/>
      <c r="HV434" s="745"/>
      <c r="HW434" s="745"/>
      <c r="HX434" s="745"/>
      <c r="HY434" s="745"/>
      <c r="HZ434" s="745"/>
      <c r="IA434" s="745"/>
      <c r="IB434" s="745"/>
      <c r="IC434" s="745"/>
      <c r="ID434" s="745"/>
      <c r="IE434" s="745"/>
      <c r="IF434" s="745"/>
      <c r="IG434" s="745"/>
      <c r="IH434" s="745"/>
      <c r="II434" s="745"/>
      <c r="IJ434" s="745"/>
      <c r="IK434" s="745"/>
      <c r="IL434" s="745"/>
      <c r="IM434" s="745"/>
      <c r="IN434" s="745"/>
    </row>
    <row r="435" spans="1:248" ht="12.75">
      <c r="A435" s="758"/>
      <c r="B435" s="758"/>
      <c r="C435" s="758"/>
      <c r="D435" s="758"/>
      <c r="E435" s="750"/>
      <c r="F435" s="758"/>
      <c r="G435" s="758"/>
      <c r="H435" s="758"/>
      <c r="I435" s="750"/>
      <c r="J435" s="758"/>
      <c r="K435" s="758"/>
      <c r="L435" s="750"/>
      <c r="M435" s="758"/>
      <c r="N435" s="758"/>
      <c r="O435" s="750"/>
      <c r="P435" s="750"/>
      <c r="Q435" s="750"/>
      <c r="R435" s="750"/>
      <c r="S435" s="750"/>
      <c r="T435" s="750"/>
      <c r="U435" s="757"/>
      <c r="V435" s="753"/>
      <c r="W435" s="745"/>
      <c r="X435" s="745"/>
      <c r="Y435" s="753"/>
      <c r="Z435" s="745"/>
      <c r="AA435" s="745"/>
      <c r="AB435" s="745"/>
      <c r="AC435" s="745"/>
      <c r="AD435" s="745"/>
      <c r="AE435" s="745"/>
      <c r="AF435" s="745"/>
      <c r="AG435" s="745"/>
      <c r="AH435" s="745"/>
      <c r="AI435" s="745"/>
      <c r="AJ435" s="745"/>
      <c r="AK435" s="745"/>
      <c r="AL435" s="745"/>
      <c r="AM435" s="745"/>
      <c r="AN435" s="745"/>
      <c r="AO435" s="745"/>
      <c r="AP435" s="745"/>
      <c r="AQ435" s="745"/>
      <c r="AR435" s="745"/>
      <c r="AS435" s="745"/>
      <c r="AT435" s="745"/>
      <c r="AU435" s="745"/>
      <c r="AV435" s="745"/>
      <c r="AW435" s="745"/>
      <c r="AX435" s="745"/>
      <c r="AY435" s="745"/>
      <c r="AZ435" s="745"/>
      <c r="BA435" s="745"/>
      <c r="BB435" s="745"/>
      <c r="BC435" s="745"/>
      <c r="BD435" s="745"/>
      <c r="BE435" s="745"/>
      <c r="BF435" s="745"/>
      <c r="BG435" s="745"/>
      <c r="BH435" s="745"/>
      <c r="BI435" s="745"/>
      <c r="BJ435" s="745"/>
      <c r="BK435" s="745"/>
      <c r="BL435" s="745"/>
      <c r="BM435" s="745"/>
      <c r="BN435" s="745"/>
      <c r="BO435" s="745"/>
      <c r="BP435" s="745"/>
      <c r="BQ435" s="745"/>
      <c r="BR435" s="745"/>
      <c r="BS435" s="745"/>
      <c r="BT435" s="745"/>
      <c r="BU435" s="745"/>
      <c r="BV435" s="745"/>
      <c r="BW435" s="745"/>
      <c r="BX435" s="745"/>
      <c r="BY435" s="745"/>
      <c r="BZ435" s="745"/>
      <c r="CA435" s="745"/>
      <c r="CB435" s="745"/>
      <c r="CC435" s="745"/>
      <c r="CD435" s="745"/>
      <c r="CE435" s="745"/>
      <c r="CF435" s="745"/>
      <c r="CG435" s="745"/>
      <c r="CH435" s="745"/>
      <c r="CI435" s="745"/>
      <c r="CJ435" s="745"/>
      <c r="CK435" s="745"/>
      <c r="CL435" s="745"/>
      <c r="CM435" s="745"/>
      <c r="CN435" s="745"/>
      <c r="CO435" s="745"/>
      <c r="CP435" s="745"/>
      <c r="CQ435" s="745"/>
      <c r="CR435" s="745"/>
      <c r="CS435" s="745"/>
      <c r="CT435" s="745"/>
      <c r="CU435" s="745"/>
      <c r="CV435" s="745"/>
      <c r="CW435" s="745"/>
      <c r="CX435" s="745"/>
      <c r="CY435" s="745"/>
      <c r="CZ435" s="745"/>
      <c r="DA435" s="745"/>
      <c r="DB435" s="745"/>
      <c r="DC435" s="745"/>
      <c r="DD435" s="745"/>
      <c r="DE435" s="745"/>
      <c r="DF435" s="745"/>
      <c r="DG435" s="745"/>
      <c r="DH435" s="745"/>
      <c r="DI435" s="745"/>
      <c r="DJ435" s="745"/>
      <c r="DK435" s="745"/>
      <c r="DL435" s="745"/>
      <c r="DM435" s="745"/>
      <c r="DN435" s="745"/>
      <c r="DO435" s="745"/>
      <c r="DP435" s="745"/>
      <c r="DQ435" s="745"/>
      <c r="DR435" s="745"/>
      <c r="DS435" s="745"/>
      <c r="DT435" s="745"/>
      <c r="DU435" s="745"/>
      <c r="DV435" s="745"/>
      <c r="DW435" s="745"/>
      <c r="DX435" s="745"/>
      <c r="DY435" s="745"/>
      <c r="DZ435" s="745"/>
      <c r="EA435" s="745"/>
      <c r="EB435" s="745"/>
      <c r="EC435" s="745"/>
      <c r="ED435" s="745"/>
      <c r="EE435" s="745"/>
      <c r="EF435" s="745"/>
      <c r="EG435" s="745"/>
      <c r="EH435" s="745"/>
      <c r="EI435" s="745"/>
      <c r="EJ435" s="745"/>
      <c r="EK435" s="745"/>
      <c r="EL435" s="745"/>
      <c r="EM435" s="745"/>
      <c r="EN435" s="745"/>
      <c r="EO435" s="745"/>
      <c r="EP435" s="745"/>
      <c r="EQ435" s="745"/>
      <c r="ER435" s="745"/>
      <c r="ES435" s="745"/>
      <c r="ET435" s="745"/>
      <c r="EU435" s="745"/>
      <c r="EV435" s="745"/>
      <c r="EW435" s="745"/>
      <c r="EX435" s="745"/>
      <c r="EY435" s="745"/>
      <c r="EZ435" s="745"/>
      <c r="FA435" s="745"/>
      <c r="FB435" s="745"/>
      <c r="FC435" s="745"/>
      <c r="FD435" s="745"/>
      <c r="FE435" s="745"/>
      <c r="FF435" s="745"/>
      <c r="FG435" s="745"/>
      <c r="FH435" s="745"/>
      <c r="FI435" s="745"/>
      <c r="FJ435" s="745"/>
      <c r="FK435" s="745"/>
      <c r="FL435" s="745"/>
      <c r="FM435" s="745"/>
      <c r="FN435" s="745"/>
      <c r="FO435" s="745"/>
      <c r="FP435" s="745"/>
      <c r="FQ435" s="745"/>
      <c r="FR435" s="745"/>
      <c r="FS435" s="745"/>
      <c r="FT435" s="745"/>
      <c r="FU435" s="745"/>
      <c r="FV435" s="745"/>
      <c r="FW435" s="745"/>
      <c r="FX435" s="745"/>
      <c r="FY435" s="745"/>
      <c r="FZ435" s="745"/>
      <c r="GA435" s="745"/>
      <c r="GB435" s="745"/>
      <c r="GC435" s="745"/>
      <c r="GD435" s="745"/>
      <c r="GE435" s="745"/>
      <c r="GF435" s="745"/>
      <c r="GG435" s="745"/>
      <c r="GH435" s="745"/>
      <c r="GI435" s="745"/>
      <c r="GJ435" s="745"/>
      <c r="GK435" s="745"/>
      <c r="GL435" s="745"/>
      <c r="GM435" s="745"/>
      <c r="GN435" s="745"/>
      <c r="GO435" s="745"/>
      <c r="GP435" s="745"/>
      <c r="GQ435" s="745"/>
      <c r="GR435" s="745"/>
      <c r="GS435" s="745"/>
      <c r="GT435" s="745"/>
      <c r="GU435" s="745"/>
      <c r="GV435" s="745"/>
      <c r="GW435" s="745"/>
      <c r="GX435" s="745"/>
      <c r="GY435" s="745"/>
      <c r="GZ435" s="745"/>
      <c r="HA435" s="745"/>
      <c r="HB435" s="745"/>
      <c r="HC435" s="745"/>
      <c r="HD435" s="745"/>
      <c r="HE435" s="745"/>
      <c r="HF435" s="745"/>
      <c r="HG435" s="745"/>
      <c r="HH435" s="745"/>
      <c r="HI435" s="745"/>
      <c r="HJ435" s="745"/>
      <c r="HK435" s="745"/>
      <c r="HL435" s="745"/>
      <c r="HM435" s="745"/>
      <c r="HN435" s="745"/>
      <c r="HO435" s="745"/>
      <c r="HP435" s="745"/>
      <c r="HQ435" s="745"/>
      <c r="HR435" s="745"/>
      <c r="HS435" s="745"/>
      <c r="HT435" s="745"/>
      <c r="HU435" s="745"/>
      <c r="HV435" s="745"/>
      <c r="HW435" s="745"/>
      <c r="HX435" s="745"/>
      <c r="HY435" s="745"/>
      <c r="HZ435" s="745"/>
      <c r="IA435" s="745"/>
      <c r="IB435" s="745"/>
      <c r="IC435" s="745"/>
      <c r="ID435" s="745"/>
      <c r="IE435" s="745"/>
      <c r="IF435" s="745"/>
      <c r="IG435" s="745"/>
      <c r="IH435" s="745"/>
      <c r="II435" s="745"/>
      <c r="IJ435" s="745"/>
      <c r="IK435" s="745"/>
      <c r="IL435" s="745"/>
      <c r="IM435" s="745"/>
      <c r="IN435" s="745"/>
    </row>
    <row r="436" spans="1:248" ht="12.75">
      <c r="A436" s="758"/>
      <c r="B436" s="758"/>
      <c r="C436" s="758"/>
      <c r="D436" s="758"/>
      <c r="E436" s="750"/>
      <c r="F436" s="758"/>
      <c r="G436" s="758"/>
      <c r="H436" s="758"/>
      <c r="I436" s="750"/>
      <c r="J436" s="758"/>
      <c r="K436" s="758"/>
      <c r="L436" s="750"/>
      <c r="M436" s="758"/>
      <c r="N436" s="758"/>
      <c r="O436" s="750"/>
      <c r="P436" s="750"/>
      <c r="Q436" s="750"/>
      <c r="R436" s="750"/>
      <c r="S436" s="750"/>
      <c r="T436" s="750"/>
      <c r="U436" s="757"/>
      <c r="V436" s="753"/>
      <c r="W436" s="745"/>
      <c r="X436" s="745"/>
      <c r="Y436" s="753"/>
      <c r="Z436" s="745"/>
      <c r="AA436" s="745"/>
      <c r="AB436" s="745"/>
      <c r="AC436" s="745"/>
      <c r="AD436" s="745"/>
      <c r="AE436" s="745"/>
      <c r="AF436" s="745"/>
      <c r="AG436" s="745"/>
      <c r="AH436" s="745"/>
      <c r="AI436" s="745"/>
      <c r="AJ436" s="745"/>
      <c r="AK436" s="745"/>
      <c r="AL436" s="745"/>
      <c r="AM436" s="745"/>
      <c r="AN436" s="745"/>
      <c r="AO436" s="745"/>
      <c r="AP436" s="745"/>
      <c r="AQ436" s="745"/>
      <c r="AR436" s="745"/>
      <c r="AS436" s="745"/>
      <c r="AT436" s="745"/>
      <c r="AU436" s="745"/>
      <c r="AV436" s="745"/>
      <c r="AW436" s="745"/>
      <c r="AX436" s="745"/>
      <c r="AY436" s="745"/>
      <c r="AZ436" s="745"/>
      <c r="BA436" s="745"/>
      <c r="BB436" s="745"/>
      <c r="BC436" s="745"/>
      <c r="BD436" s="745"/>
      <c r="BE436" s="745"/>
      <c r="BF436" s="745"/>
      <c r="BG436" s="745"/>
      <c r="BH436" s="745"/>
      <c r="BI436" s="745"/>
      <c r="BJ436" s="745"/>
      <c r="BK436" s="745"/>
      <c r="BL436" s="745"/>
      <c r="BM436" s="745"/>
      <c r="BN436" s="745"/>
      <c r="BO436" s="745"/>
      <c r="BP436" s="745"/>
      <c r="BQ436" s="745"/>
      <c r="BR436" s="745"/>
      <c r="BS436" s="745"/>
      <c r="BT436" s="745"/>
      <c r="BU436" s="745"/>
      <c r="BV436" s="745"/>
      <c r="BW436" s="745"/>
      <c r="BX436" s="745"/>
      <c r="BY436" s="745"/>
      <c r="BZ436" s="745"/>
      <c r="CA436" s="745"/>
      <c r="CB436" s="745"/>
      <c r="CC436" s="745"/>
      <c r="CD436" s="745"/>
      <c r="CE436" s="745"/>
      <c r="CF436" s="745"/>
      <c r="CG436" s="745"/>
      <c r="CH436" s="745"/>
      <c r="CI436" s="745"/>
      <c r="CJ436" s="745"/>
      <c r="CK436" s="745"/>
      <c r="CL436" s="745"/>
      <c r="CM436" s="745"/>
      <c r="CN436" s="745"/>
      <c r="CO436" s="745"/>
      <c r="CP436" s="745"/>
      <c r="CQ436" s="745"/>
      <c r="CR436" s="745"/>
      <c r="CS436" s="745"/>
      <c r="CT436" s="745"/>
      <c r="CU436" s="745"/>
      <c r="CV436" s="745"/>
      <c r="CW436" s="745"/>
      <c r="CX436" s="745"/>
      <c r="CY436" s="745"/>
      <c r="CZ436" s="745"/>
      <c r="DA436" s="745"/>
      <c r="DB436" s="745"/>
      <c r="DC436" s="745"/>
      <c r="DD436" s="745"/>
      <c r="DE436" s="745"/>
      <c r="DF436" s="745"/>
      <c r="DG436" s="745"/>
      <c r="DH436" s="745"/>
      <c r="DI436" s="745"/>
      <c r="DJ436" s="745"/>
      <c r="DK436" s="745"/>
      <c r="DL436" s="745"/>
      <c r="DM436" s="745"/>
      <c r="DN436" s="745"/>
      <c r="DO436" s="745"/>
      <c r="DP436" s="745"/>
      <c r="DQ436" s="745"/>
      <c r="DR436" s="745"/>
      <c r="DS436" s="745"/>
      <c r="DT436" s="745"/>
      <c r="DU436" s="745"/>
      <c r="DV436" s="745"/>
      <c r="DW436" s="745"/>
      <c r="DX436" s="745"/>
      <c r="DY436" s="745"/>
      <c r="DZ436" s="745"/>
      <c r="EA436" s="745"/>
      <c r="EB436" s="745"/>
      <c r="EC436" s="745"/>
      <c r="ED436" s="745"/>
      <c r="EE436" s="745"/>
      <c r="EF436" s="745"/>
      <c r="EG436" s="745"/>
      <c r="EH436" s="745"/>
      <c r="EI436" s="745"/>
      <c r="EJ436" s="745"/>
      <c r="EK436" s="745"/>
      <c r="EL436" s="745"/>
      <c r="EM436" s="745"/>
      <c r="EN436" s="745"/>
      <c r="EO436" s="745"/>
      <c r="EP436" s="745"/>
      <c r="EQ436" s="745"/>
      <c r="ER436" s="745"/>
      <c r="ES436" s="745"/>
      <c r="ET436" s="745"/>
      <c r="EU436" s="745"/>
      <c r="EV436" s="745"/>
      <c r="EW436" s="745"/>
      <c r="EX436" s="745"/>
      <c r="EY436" s="745"/>
      <c r="EZ436" s="745"/>
      <c r="FA436" s="745"/>
      <c r="FB436" s="745"/>
      <c r="FC436" s="745"/>
      <c r="FD436" s="745"/>
      <c r="FE436" s="745"/>
      <c r="FF436" s="745"/>
      <c r="FG436" s="745"/>
      <c r="FH436" s="745"/>
      <c r="FI436" s="745"/>
      <c r="FJ436" s="745"/>
      <c r="FK436" s="745"/>
      <c r="FL436" s="745"/>
      <c r="FM436" s="745"/>
      <c r="FN436" s="745"/>
      <c r="FO436" s="745"/>
      <c r="FP436" s="745"/>
      <c r="FQ436" s="745"/>
      <c r="FR436" s="745"/>
      <c r="FS436" s="745"/>
      <c r="FT436" s="745"/>
      <c r="FU436" s="745"/>
      <c r="FV436" s="745"/>
      <c r="FW436" s="745"/>
      <c r="FX436" s="745"/>
      <c r="FY436" s="745"/>
      <c r="FZ436" s="745"/>
      <c r="GA436" s="745"/>
      <c r="GB436" s="745"/>
      <c r="GC436" s="745"/>
      <c r="GD436" s="745"/>
      <c r="GE436" s="745"/>
      <c r="GF436" s="745"/>
      <c r="GG436" s="745"/>
      <c r="GH436" s="745"/>
      <c r="GI436" s="745"/>
      <c r="GJ436" s="745"/>
      <c r="GK436" s="745"/>
      <c r="GL436" s="745"/>
      <c r="GM436" s="745"/>
      <c r="GN436" s="745"/>
      <c r="GO436" s="745"/>
      <c r="GP436" s="745"/>
      <c r="GQ436" s="745"/>
      <c r="GR436" s="745"/>
      <c r="GS436" s="745"/>
      <c r="GT436" s="745"/>
      <c r="GU436" s="745"/>
      <c r="GV436" s="745"/>
      <c r="GW436" s="745"/>
      <c r="GX436" s="745"/>
      <c r="GY436" s="745"/>
      <c r="GZ436" s="745"/>
      <c r="HA436" s="745"/>
      <c r="HB436" s="745"/>
      <c r="HC436" s="745"/>
      <c r="HD436" s="745"/>
      <c r="HE436" s="745"/>
      <c r="HF436" s="745"/>
      <c r="HG436" s="745"/>
      <c r="HH436" s="745"/>
      <c r="HI436" s="745"/>
      <c r="HJ436" s="745"/>
      <c r="HK436" s="745"/>
      <c r="HL436" s="745"/>
      <c r="HM436" s="745"/>
      <c r="HN436" s="745"/>
      <c r="HO436" s="745"/>
      <c r="HP436" s="745"/>
      <c r="HQ436" s="745"/>
      <c r="HR436" s="745"/>
      <c r="HS436" s="745"/>
      <c r="HT436" s="745"/>
      <c r="HU436" s="745"/>
      <c r="HV436" s="745"/>
      <c r="HW436" s="745"/>
      <c r="HX436" s="745"/>
      <c r="HY436" s="745"/>
      <c r="HZ436" s="745"/>
      <c r="IA436" s="745"/>
      <c r="IB436" s="745"/>
      <c r="IC436" s="745"/>
      <c r="ID436" s="745"/>
      <c r="IE436" s="745"/>
      <c r="IF436" s="745"/>
      <c r="IG436" s="745"/>
      <c r="IH436" s="745"/>
      <c r="II436" s="745"/>
      <c r="IJ436" s="745"/>
      <c r="IK436" s="745"/>
      <c r="IL436" s="745"/>
      <c r="IM436" s="745"/>
      <c r="IN436" s="745"/>
    </row>
    <row r="437" spans="1:248" ht="12.75">
      <c r="A437" s="758"/>
      <c r="B437" s="758"/>
      <c r="C437" s="758"/>
      <c r="D437" s="758"/>
      <c r="E437" s="750"/>
      <c r="F437" s="758"/>
      <c r="G437" s="758"/>
      <c r="H437" s="758"/>
      <c r="I437" s="750"/>
      <c r="J437" s="758"/>
      <c r="K437" s="758"/>
      <c r="L437" s="750"/>
      <c r="M437" s="758"/>
      <c r="N437" s="758"/>
      <c r="O437" s="750"/>
      <c r="P437" s="750"/>
      <c r="Q437" s="750"/>
      <c r="R437" s="750"/>
      <c r="S437" s="750"/>
      <c r="T437" s="750"/>
      <c r="U437" s="757"/>
      <c r="V437" s="753"/>
      <c r="W437" s="745"/>
      <c r="X437" s="745"/>
      <c r="Y437" s="753"/>
      <c r="Z437" s="745"/>
      <c r="AA437" s="745"/>
      <c r="AB437" s="745"/>
      <c r="AC437" s="745"/>
      <c r="AD437" s="745"/>
      <c r="AE437" s="745"/>
      <c r="AF437" s="745"/>
      <c r="AG437" s="745"/>
      <c r="AH437" s="745"/>
      <c r="AI437" s="745"/>
      <c r="AJ437" s="745"/>
      <c r="AK437" s="745"/>
      <c r="AL437" s="745"/>
      <c r="AM437" s="745"/>
      <c r="AN437" s="745"/>
      <c r="AO437" s="745"/>
      <c r="AP437" s="745"/>
      <c r="AQ437" s="745"/>
      <c r="AR437" s="745"/>
      <c r="AS437" s="745"/>
      <c r="AT437" s="745"/>
      <c r="AU437" s="745"/>
      <c r="AV437" s="745"/>
      <c r="AW437" s="745"/>
      <c r="AX437" s="745"/>
      <c r="AY437" s="745"/>
      <c r="AZ437" s="745"/>
      <c r="BA437" s="745"/>
      <c r="BB437" s="745"/>
      <c r="BC437" s="745"/>
      <c r="BD437" s="745"/>
      <c r="BE437" s="745"/>
      <c r="BF437" s="745"/>
      <c r="BG437" s="745"/>
      <c r="BH437" s="745"/>
      <c r="BI437" s="745"/>
      <c r="BJ437" s="745"/>
      <c r="BK437" s="745"/>
      <c r="BL437" s="745"/>
      <c r="BM437" s="745"/>
      <c r="BN437" s="745"/>
      <c r="BO437" s="745"/>
      <c r="BP437" s="745"/>
      <c r="BQ437" s="745"/>
      <c r="BR437" s="745"/>
      <c r="BS437" s="745"/>
      <c r="BT437" s="745"/>
      <c r="BU437" s="745"/>
      <c r="BV437" s="745"/>
      <c r="BW437" s="745"/>
      <c r="BX437" s="745"/>
      <c r="BY437" s="745"/>
      <c r="BZ437" s="745"/>
      <c r="CA437" s="745"/>
      <c r="CB437" s="745"/>
      <c r="CC437" s="745"/>
      <c r="CD437" s="745"/>
      <c r="CE437" s="745"/>
      <c r="CF437" s="745"/>
      <c r="CG437" s="745"/>
      <c r="CH437" s="745"/>
      <c r="CI437" s="745"/>
      <c r="CJ437" s="745"/>
      <c r="CK437" s="745"/>
      <c r="CL437" s="745"/>
      <c r="CM437" s="745"/>
      <c r="CN437" s="745"/>
      <c r="CO437" s="745"/>
      <c r="CP437" s="745"/>
      <c r="CQ437" s="745"/>
      <c r="CR437" s="745"/>
      <c r="CS437" s="745"/>
      <c r="CT437" s="745"/>
      <c r="CU437" s="745"/>
      <c r="CV437" s="745"/>
      <c r="CW437" s="745"/>
      <c r="CX437" s="745"/>
      <c r="CY437" s="745"/>
      <c r="CZ437" s="745"/>
      <c r="DA437" s="745"/>
      <c r="DB437" s="745"/>
      <c r="DC437" s="745"/>
      <c r="DD437" s="745"/>
      <c r="DE437" s="745"/>
      <c r="DF437" s="745"/>
      <c r="DG437" s="745"/>
      <c r="DH437" s="745"/>
      <c r="DI437" s="745"/>
      <c r="DJ437" s="745"/>
      <c r="DK437" s="745"/>
      <c r="DL437" s="745"/>
      <c r="DM437" s="745"/>
      <c r="DN437" s="745"/>
      <c r="DO437" s="745"/>
      <c r="DP437" s="745"/>
      <c r="DQ437" s="745"/>
      <c r="DR437" s="745"/>
      <c r="DS437" s="745"/>
      <c r="DT437" s="745"/>
      <c r="DU437" s="745"/>
      <c r="DV437" s="745"/>
      <c r="DW437" s="745"/>
      <c r="DX437" s="745"/>
      <c r="DY437" s="745"/>
      <c r="DZ437" s="745"/>
      <c r="EA437" s="745"/>
      <c r="EB437" s="745"/>
      <c r="EC437" s="745"/>
      <c r="ED437" s="745"/>
      <c r="EE437" s="745"/>
      <c r="EF437" s="745"/>
      <c r="EG437" s="745"/>
      <c r="EH437" s="745"/>
      <c r="EI437" s="745"/>
      <c r="EJ437" s="745"/>
      <c r="EK437" s="745"/>
      <c r="EL437" s="745"/>
      <c r="EM437" s="745"/>
      <c r="EN437" s="745"/>
      <c r="EO437" s="745"/>
      <c r="EP437" s="745"/>
      <c r="EQ437" s="745"/>
      <c r="ER437" s="745"/>
      <c r="ES437" s="745"/>
      <c r="ET437" s="745"/>
      <c r="EU437" s="745"/>
      <c r="EV437" s="745"/>
      <c r="EW437" s="745"/>
      <c r="EX437" s="745"/>
      <c r="EY437" s="745"/>
      <c r="EZ437" s="745"/>
      <c r="FA437" s="745"/>
      <c r="FB437" s="745"/>
      <c r="FC437" s="745"/>
      <c r="FD437" s="745"/>
      <c r="FE437" s="745"/>
      <c r="FF437" s="745"/>
      <c r="FG437" s="745"/>
      <c r="FH437" s="745"/>
      <c r="FI437" s="745"/>
      <c r="FJ437" s="745"/>
      <c r="FK437" s="745"/>
      <c r="FL437" s="745"/>
      <c r="FM437" s="745"/>
      <c r="FN437" s="745"/>
      <c r="FO437" s="745"/>
      <c r="FP437" s="745"/>
      <c r="FQ437" s="745"/>
      <c r="FR437" s="745"/>
      <c r="FS437" s="745"/>
      <c r="FT437" s="745"/>
      <c r="FU437" s="745"/>
      <c r="FV437" s="745"/>
      <c r="FW437" s="745"/>
      <c r="FX437" s="745"/>
      <c r="FY437" s="745"/>
      <c r="FZ437" s="745"/>
      <c r="GA437" s="745"/>
      <c r="GB437" s="745"/>
      <c r="GC437" s="745"/>
      <c r="GD437" s="745"/>
      <c r="GE437" s="745"/>
      <c r="GF437" s="745"/>
      <c r="GG437" s="745"/>
      <c r="GH437" s="745"/>
      <c r="GI437" s="745"/>
      <c r="GJ437" s="745"/>
      <c r="GK437" s="745"/>
      <c r="GL437" s="745"/>
      <c r="GM437" s="745"/>
      <c r="GN437" s="745"/>
      <c r="GO437" s="745"/>
      <c r="GP437" s="745"/>
      <c r="GQ437" s="745"/>
      <c r="GR437" s="745"/>
      <c r="GS437" s="745"/>
      <c r="GT437" s="745"/>
      <c r="GU437" s="745"/>
      <c r="GV437" s="745"/>
      <c r="GW437" s="745"/>
      <c r="GX437" s="745"/>
      <c r="GY437" s="745"/>
      <c r="GZ437" s="745"/>
      <c r="HA437" s="745"/>
      <c r="HB437" s="745"/>
      <c r="HC437" s="745"/>
      <c r="HD437" s="745"/>
      <c r="HE437" s="745"/>
      <c r="HF437" s="745"/>
      <c r="HG437" s="745"/>
      <c r="HH437" s="745"/>
      <c r="HI437" s="745"/>
      <c r="HJ437" s="745"/>
      <c r="HK437" s="745"/>
      <c r="HL437" s="745"/>
      <c r="HM437" s="745"/>
      <c r="HN437" s="745"/>
      <c r="HO437" s="745"/>
      <c r="HP437" s="745"/>
      <c r="HQ437" s="745"/>
      <c r="HR437" s="745"/>
      <c r="HS437" s="745"/>
      <c r="HT437" s="745"/>
      <c r="HU437" s="745"/>
      <c r="HV437" s="745"/>
      <c r="HW437" s="745"/>
      <c r="HX437" s="745"/>
      <c r="HY437" s="745"/>
      <c r="HZ437" s="745"/>
      <c r="IA437" s="745"/>
      <c r="IB437" s="745"/>
      <c r="IC437" s="745"/>
      <c r="ID437" s="745"/>
      <c r="IE437" s="745"/>
      <c r="IF437" s="745"/>
      <c r="IG437" s="745"/>
      <c r="IH437" s="745"/>
      <c r="II437" s="745"/>
      <c r="IJ437" s="745"/>
      <c r="IK437" s="745"/>
      <c r="IL437" s="745"/>
      <c r="IM437" s="745"/>
      <c r="IN437" s="745"/>
    </row>
    <row r="438" spans="1:248" ht="12.75">
      <c r="A438" s="758"/>
      <c r="B438" s="758"/>
      <c r="C438" s="758"/>
      <c r="D438" s="758"/>
      <c r="E438" s="750"/>
      <c r="F438" s="758"/>
      <c r="G438" s="758"/>
      <c r="H438" s="758"/>
      <c r="I438" s="750"/>
      <c r="J438" s="758"/>
      <c r="K438" s="758"/>
      <c r="L438" s="750"/>
      <c r="M438" s="758"/>
      <c r="N438" s="758"/>
      <c r="O438" s="750"/>
      <c r="P438" s="750"/>
      <c r="Q438" s="750"/>
      <c r="R438" s="750"/>
      <c r="S438" s="750"/>
      <c r="T438" s="750"/>
      <c r="U438" s="757"/>
      <c r="V438" s="753"/>
      <c r="W438" s="745"/>
      <c r="X438" s="745"/>
      <c r="Y438" s="753"/>
      <c r="Z438" s="745"/>
      <c r="AA438" s="745"/>
      <c r="AB438" s="745"/>
      <c r="AC438" s="745"/>
      <c r="AD438" s="745"/>
      <c r="AE438" s="745"/>
      <c r="AF438" s="745"/>
      <c r="AG438" s="745"/>
      <c r="AH438" s="745"/>
      <c r="AI438" s="745"/>
      <c r="AJ438" s="745"/>
      <c r="AK438" s="745"/>
      <c r="AL438" s="745"/>
      <c r="AM438" s="745"/>
      <c r="AN438" s="745"/>
      <c r="AO438" s="745"/>
      <c r="AP438" s="745"/>
      <c r="AQ438" s="745"/>
      <c r="AR438" s="745"/>
      <c r="AS438" s="745"/>
      <c r="AT438" s="745"/>
      <c r="AU438" s="745"/>
      <c r="AV438" s="745"/>
      <c r="AW438" s="745"/>
      <c r="AX438" s="745"/>
      <c r="AY438" s="745"/>
      <c r="AZ438" s="745"/>
      <c r="BA438" s="745"/>
      <c r="BB438" s="745"/>
      <c r="BC438" s="745"/>
      <c r="BD438" s="745"/>
      <c r="BE438" s="745"/>
      <c r="BF438" s="745"/>
      <c r="BG438" s="745"/>
      <c r="BH438" s="745"/>
      <c r="BI438" s="745"/>
      <c r="BJ438" s="745"/>
      <c r="BK438" s="745"/>
      <c r="BL438" s="745"/>
      <c r="BM438" s="745"/>
      <c r="BN438" s="745"/>
      <c r="BO438" s="745"/>
      <c r="BP438" s="745"/>
      <c r="BQ438" s="745"/>
      <c r="BR438" s="745"/>
      <c r="BS438" s="745"/>
      <c r="BT438" s="745"/>
      <c r="BU438" s="745"/>
      <c r="BV438" s="745"/>
      <c r="BW438" s="745"/>
      <c r="BX438" s="745"/>
      <c r="BY438" s="745"/>
      <c r="BZ438" s="745"/>
      <c r="CA438" s="745"/>
      <c r="CB438" s="745"/>
      <c r="CC438" s="745"/>
      <c r="CD438" s="745"/>
      <c r="CE438" s="745"/>
      <c r="CF438" s="745"/>
      <c r="CG438" s="745"/>
      <c r="CH438" s="745"/>
      <c r="CI438" s="745"/>
      <c r="CJ438" s="745"/>
      <c r="CK438" s="745"/>
      <c r="CL438" s="745"/>
      <c r="CM438" s="745"/>
      <c r="CN438" s="745"/>
      <c r="CO438" s="745"/>
      <c r="CP438" s="745"/>
      <c r="CQ438" s="745"/>
      <c r="CR438" s="745"/>
      <c r="CS438" s="745"/>
      <c r="CT438" s="745"/>
      <c r="CU438" s="745"/>
      <c r="CV438" s="745"/>
      <c r="CW438" s="745"/>
      <c r="CX438" s="745"/>
      <c r="CY438" s="745"/>
      <c r="CZ438" s="745"/>
      <c r="DA438" s="745"/>
      <c r="DB438" s="745"/>
      <c r="DC438" s="745"/>
      <c r="DD438" s="745"/>
      <c r="DE438" s="745"/>
      <c r="DF438" s="745"/>
      <c r="DG438" s="745"/>
      <c r="DH438" s="745"/>
      <c r="DI438" s="745"/>
      <c r="DJ438" s="745"/>
      <c r="DK438" s="745"/>
      <c r="DL438" s="745"/>
      <c r="DM438" s="745"/>
      <c r="DN438" s="745"/>
      <c r="DO438" s="745"/>
      <c r="DP438" s="745"/>
      <c r="DQ438" s="745"/>
      <c r="DR438" s="745"/>
      <c r="DS438" s="745"/>
      <c r="DT438" s="745"/>
      <c r="DU438" s="745"/>
      <c r="DV438" s="745"/>
      <c r="DW438" s="745"/>
      <c r="DX438" s="745"/>
      <c r="DY438" s="745"/>
      <c r="DZ438" s="745"/>
      <c r="EA438" s="745"/>
      <c r="EB438" s="745"/>
      <c r="EC438" s="745"/>
      <c r="ED438" s="745"/>
      <c r="EE438" s="745"/>
      <c r="EF438" s="745"/>
      <c r="EG438" s="745"/>
      <c r="EH438" s="745"/>
      <c r="EI438" s="745"/>
      <c r="EJ438" s="745"/>
      <c r="EK438" s="745"/>
      <c r="EL438" s="745"/>
      <c r="EM438" s="745"/>
      <c r="EN438" s="745"/>
      <c r="EO438" s="745"/>
      <c r="EP438" s="745"/>
      <c r="EQ438" s="745"/>
      <c r="ER438" s="745"/>
      <c r="ES438" s="745"/>
      <c r="ET438" s="745"/>
      <c r="EU438" s="745"/>
      <c r="EV438" s="745"/>
      <c r="EW438" s="745"/>
      <c r="EX438" s="745"/>
      <c r="EY438" s="745"/>
      <c r="EZ438" s="745"/>
      <c r="FA438" s="745"/>
      <c r="FB438" s="745"/>
      <c r="FC438" s="745"/>
      <c r="FD438" s="745"/>
      <c r="FE438" s="745"/>
      <c r="FF438" s="745"/>
      <c r="FG438" s="745"/>
      <c r="FH438" s="745"/>
      <c r="FI438" s="745"/>
      <c r="FJ438" s="745"/>
      <c r="FK438" s="745"/>
      <c r="FL438" s="745"/>
      <c r="FM438" s="745"/>
      <c r="FN438" s="745"/>
      <c r="FO438" s="745"/>
      <c r="FP438" s="745"/>
      <c r="FQ438" s="745"/>
      <c r="FR438" s="745"/>
      <c r="FS438" s="745"/>
      <c r="FT438" s="745"/>
      <c r="FU438" s="745"/>
      <c r="FV438" s="745"/>
      <c r="FW438" s="745"/>
      <c r="FX438" s="745"/>
      <c r="FY438" s="745"/>
      <c r="FZ438" s="745"/>
      <c r="GA438" s="745"/>
      <c r="GB438" s="745"/>
      <c r="GC438" s="745"/>
      <c r="GD438" s="745"/>
      <c r="GE438" s="745"/>
      <c r="GF438" s="745"/>
      <c r="GG438" s="745"/>
      <c r="GH438" s="745"/>
      <c r="GI438" s="745"/>
      <c r="GJ438" s="745"/>
      <c r="GK438" s="745"/>
      <c r="GL438" s="745"/>
      <c r="GM438" s="745"/>
      <c r="GN438" s="745"/>
      <c r="GO438" s="745"/>
      <c r="GP438" s="745"/>
      <c r="GQ438" s="745"/>
      <c r="GR438" s="745"/>
      <c r="GS438" s="745"/>
      <c r="GT438" s="745"/>
      <c r="GU438" s="745"/>
      <c r="GV438" s="745"/>
      <c r="GW438" s="745"/>
      <c r="GX438" s="745"/>
      <c r="GY438" s="745"/>
      <c r="GZ438" s="745"/>
      <c r="HA438" s="745"/>
      <c r="HB438" s="745"/>
      <c r="HC438" s="745"/>
      <c r="HD438" s="745"/>
      <c r="HE438" s="745"/>
      <c r="HF438" s="745"/>
      <c r="HG438" s="745"/>
      <c r="HH438" s="745"/>
      <c r="HI438" s="745"/>
      <c r="HJ438" s="745"/>
      <c r="HK438" s="745"/>
      <c r="HL438" s="745"/>
      <c r="HM438" s="745"/>
      <c r="HN438" s="745"/>
      <c r="HO438" s="745"/>
      <c r="HP438" s="745"/>
      <c r="HQ438" s="745"/>
      <c r="HR438" s="745"/>
      <c r="HS438" s="745"/>
      <c r="HT438" s="745"/>
      <c r="HU438" s="745"/>
      <c r="HV438" s="745"/>
      <c r="HW438" s="745"/>
      <c r="HX438" s="745"/>
      <c r="HY438" s="745"/>
      <c r="HZ438" s="745"/>
      <c r="IA438" s="745"/>
      <c r="IB438" s="745"/>
      <c r="IC438" s="745"/>
      <c r="ID438" s="745"/>
      <c r="IE438" s="745"/>
      <c r="IF438" s="745"/>
      <c r="IG438" s="745"/>
      <c r="IH438" s="745"/>
      <c r="II438" s="745"/>
      <c r="IJ438" s="745"/>
      <c r="IK438" s="745"/>
      <c r="IL438" s="745"/>
      <c r="IM438" s="745"/>
      <c r="IN438" s="745"/>
    </row>
    <row r="439" spans="1:248" ht="12.75">
      <c r="A439" s="758"/>
      <c r="B439" s="758"/>
      <c r="C439" s="758"/>
      <c r="D439" s="758"/>
      <c r="E439" s="750"/>
      <c r="F439" s="758"/>
      <c r="G439" s="758"/>
      <c r="H439" s="758"/>
      <c r="I439" s="750"/>
      <c r="J439" s="758"/>
      <c r="K439" s="758"/>
      <c r="L439" s="750"/>
      <c r="M439" s="758"/>
      <c r="N439" s="758"/>
      <c r="O439" s="750"/>
      <c r="P439" s="750"/>
      <c r="Q439" s="750"/>
      <c r="R439" s="750"/>
      <c r="S439" s="750"/>
      <c r="T439" s="750"/>
      <c r="U439" s="757"/>
      <c r="V439" s="753"/>
      <c r="W439" s="745"/>
      <c r="X439" s="745"/>
      <c r="Y439" s="753"/>
      <c r="Z439" s="745"/>
      <c r="AA439" s="745"/>
      <c r="AB439" s="745"/>
      <c r="AC439" s="745"/>
      <c r="AD439" s="745"/>
      <c r="AE439" s="745"/>
      <c r="AF439" s="745"/>
      <c r="AG439" s="745"/>
      <c r="AH439" s="745"/>
      <c r="AI439" s="745"/>
      <c r="AJ439" s="745"/>
      <c r="AK439" s="745"/>
      <c r="AL439" s="745"/>
      <c r="AM439" s="745"/>
      <c r="AN439" s="745"/>
      <c r="AO439" s="745"/>
      <c r="AP439" s="745"/>
      <c r="AQ439" s="745"/>
      <c r="AR439" s="745"/>
      <c r="AS439" s="745"/>
      <c r="AT439" s="745"/>
      <c r="AU439" s="745"/>
      <c r="AV439" s="745"/>
      <c r="AW439" s="745"/>
      <c r="AX439" s="745"/>
      <c r="AY439" s="745"/>
      <c r="AZ439" s="745"/>
      <c r="BA439" s="745"/>
      <c r="BB439" s="745"/>
      <c r="BC439" s="745"/>
      <c r="BD439" s="745"/>
      <c r="BE439" s="745"/>
      <c r="BF439" s="745"/>
      <c r="BG439" s="745"/>
      <c r="BH439" s="745"/>
      <c r="BI439" s="745"/>
      <c r="BJ439" s="745"/>
      <c r="BK439" s="745"/>
      <c r="BL439" s="745"/>
      <c r="BM439" s="745"/>
      <c r="BN439" s="745"/>
      <c r="BO439" s="745"/>
      <c r="BP439" s="745"/>
      <c r="BQ439" s="745"/>
      <c r="BR439" s="745"/>
      <c r="BS439" s="745"/>
      <c r="BT439" s="745"/>
      <c r="BU439" s="745"/>
      <c r="BV439" s="745"/>
      <c r="BW439" s="745"/>
      <c r="BX439" s="745"/>
      <c r="BY439" s="745"/>
      <c r="BZ439" s="745"/>
      <c r="CA439" s="745"/>
      <c r="CB439" s="745"/>
      <c r="CC439" s="745"/>
      <c r="CD439" s="745"/>
      <c r="CE439" s="745"/>
      <c r="CF439" s="745"/>
      <c r="CG439" s="745"/>
      <c r="CH439" s="745"/>
      <c r="CI439" s="745"/>
      <c r="CJ439" s="745"/>
      <c r="CK439" s="745"/>
      <c r="CL439" s="745"/>
      <c r="CM439" s="745"/>
      <c r="CN439" s="745"/>
      <c r="CO439" s="745"/>
      <c r="CP439" s="745"/>
      <c r="CQ439" s="745"/>
      <c r="CR439" s="745"/>
      <c r="CS439" s="745"/>
      <c r="CT439" s="745"/>
      <c r="CU439" s="745"/>
      <c r="CV439" s="745"/>
      <c r="CW439" s="745"/>
      <c r="CX439" s="745"/>
      <c r="CY439" s="745"/>
      <c r="CZ439" s="745"/>
      <c r="DA439" s="745"/>
      <c r="DB439" s="745"/>
      <c r="DC439" s="745"/>
      <c r="DD439" s="745"/>
      <c r="DE439" s="745"/>
      <c r="DF439" s="745"/>
      <c r="DG439" s="745"/>
      <c r="DH439" s="745"/>
      <c r="DI439" s="745"/>
      <c r="DJ439" s="745"/>
      <c r="DK439" s="745"/>
      <c r="DL439" s="745"/>
      <c r="DM439" s="745"/>
      <c r="DN439" s="745"/>
      <c r="DO439" s="745"/>
      <c r="DP439" s="745"/>
      <c r="DQ439" s="745"/>
      <c r="DR439" s="745"/>
      <c r="DS439" s="745"/>
      <c r="DT439" s="745"/>
      <c r="DU439" s="745"/>
      <c r="DV439" s="745"/>
      <c r="DW439" s="745"/>
      <c r="DX439" s="745"/>
      <c r="DY439" s="745"/>
      <c r="DZ439" s="745"/>
      <c r="EA439" s="745"/>
      <c r="EB439" s="745"/>
      <c r="EC439" s="745"/>
      <c r="ED439" s="745"/>
      <c r="EE439" s="745"/>
      <c r="EF439" s="745"/>
      <c r="EG439" s="745"/>
      <c r="EH439" s="745"/>
      <c r="EI439" s="745"/>
      <c r="EJ439" s="745"/>
      <c r="EK439" s="745"/>
      <c r="EL439" s="745"/>
      <c r="EM439" s="745"/>
      <c r="EN439" s="745"/>
      <c r="EO439" s="745"/>
      <c r="EP439" s="745"/>
      <c r="EQ439" s="745"/>
      <c r="ER439" s="745"/>
      <c r="ES439" s="745"/>
      <c r="ET439" s="745"/>
      <c r="EU439" s="745"/>
      <c r="EV439" s="745"/>
      <c r="EW439" s="745"/>
      <c r="EX439" s="745"/>
      <c r="EY439" s="745"/>
      <c r="EZ439" s="745"/>
      <c r="FA439" s="745"/>
      <c r="FB439" s="745"/>
      <c r="FC439" s="745"/>
      <c r="FD439" s="745"/>
      <c r="FE439" s="745"/>
      <c r="FF439" s="745"/>
      <c r="FG439" s="745"/>
      <c r="FH439" s="745"/>
      <c r="FI439" s="745"/>
      <c r="FJ439" s="745"/>
      <c r="FK439" s="745"/>
      <c r="FL439" s="745"/>
      <c r="FM439" s="745"/>
      <c r="FN439" s="745"/>
      <c r="FO439" s="745"/>
      <c r="FP439" s="745"/>
      <c r="FQ439" s="745"/>
      <c r="FR439" s="745"/>
      <c r="FS439" s="745"/>
      <c r="FT439" s="745"/>
      <c r="FU439" s="745"/>
      <c r="FV439" s="745"/>
      <c r="FW439" s="745"/>
      <c r="FX439" s="745"/>
      <c r="FY439" s="745"/>
      <c r="FZ439" s="745"/>
      <c r="GA439" s="745"/>
      <c r="GB439" s="745"/>
      <c r="GC439" s="745"/>
      <c r="GD439" s="745"/>
      <c r="GE439" s="745"/>
      <c r="GF439" s="745"/>
      <c r="GG439" s="745"/>
      <c r="GH439" s="745"/>
      <c r="GI439" s="745"/>
      <c r="GJ439" s="745"/>
      <c r="GK439" s="745"/>
      <c r="GL439" s="745"/>
      <c r="GM439" s="745"/>
      <c r="GN439" s="745"/>
      <c r="GO439" s="745"/>
      <c r="GP439" s="745"/>
      <c r="GQ439" s="745"/>
      <c r="GR439" s="745"/>
      <c r="GS439" s="745"/>
      <c r="GT439" s="745"/>
      <c r="GU439" s="745"/>
      <c r="GV439" s="745"/>
      <c r="GW439" s="745"/>
      <c r="GX439" s="745"/>
      <c r="GY439" s="745"/>
      <c r="GZ439" s="745"/>
      <c r="HA439" s="745"/>
      <c r="HB439" s="745"/>
      <c r="HC439" s="745"/>
      <c r="HD439" s="745"/>
      <c r="HE439" s="745"/>
      <c r="HF439" s="745"/>
      <c r="HG439" s="745"/>
      <c r="HH439" s="745"/>
      <c r="HI439" s="745"/>
      <c r="HJ439" s="745"/>
      <c r="HK439" s="745"/>
      <c r="HL439" s="745"/>
      <c r="HM439" s="745"/>
      <c r="HN439" s="745"/>
      <c r="HO439" s="745"/>
      <c r="HP439" s="745"/>
      <c r="HQ439" s="745"/>
      <c r="HR439" s="745"/>
      <c r="HS439" s="745"/>
      <c r="HT439" s="745"/>
      <c r="HU439" s="745"/>
      <c r="HV439" s="745"/>
      <c r="HW439" s="745"/>
      <c r="HX439" s="745"/>
      <c r="HY439" s="745"/>
      <c r="HZ439" s="745"/>
      <c r="IA439" s="745"/>
      <c r="IB439" s="745"/>
      <c r="IC439" s="745"/>
      <c r="ID439" s="745"/>
      <c r="IE439" s="745"/>
      <c r="IF439" s="745"/>
      <c r="IG439" s="745"/>
      <c r="IH439" s="745"/>
      <c r="II439" s="745"/>
      <c r="IJ439" s="745"/>
      <c r="IK439" s="745"/>
      <c r="IL439" s="745"/>
      <c r="IM439" s="745"/>
      <c r="IN439" s="745"/>
    </row>
    <row r="440" spans="1:248" ht="12.75">
      <c r="A440" s="758"/>
      <c r="B440" s="758"/>
      <c r="C440" s="758"/>
      <c r="D440" s="758"/>
      <c r="E440" s="750"/>
      <c r="F440" s="758"/>
      <c r="G440" s="758"/>
      <c r="H440" s="758"/>
      <c r="I440" s="750"/>
      <c r="J440" s="758"/>
      <c r="K440" s="758"/>
      <c r="L440" s="750"/>
      <c r="M440" s="758"/>
      <c r="N440" s="758"/>
      <c r="O440" s="750"/>
      <c r="P440" s="750"/>
      <c r="Q440" s="750"/>
      <c r="R440" s="750"/>
      <c r="S440" s="750"/>
      <c r="T440" s="750"/>
      <c r="U440" s="757"/>
      <c r="V440" s="753"/>
      <c r="W440" s="745"/>
      <c r="X440" s="745"/>
      <c r="Y440" s="753"/>
      <c r="Z440" s="745"/>
      <c r="AA440" s="745"/>
      <c r="AB440" s="745"/>
      <c r="AC440" s="745"/>
      <c r="AD440" s="745"/>
      <c r="AE440" s="745"/>
      <c r="AF440" s="745"/>
      <c r="AG440" s="745"/>
      <c r="AH440" s="745"/>
      <c r="AI440" s="745"/>
      <c r="AJ440" s="745"/>
      <c r="AK440" s="745"/>
      <c r="AL440" s="745"/>
      <c r="AM440" s="745"/>
      <c r="AN440" s="745"/>
      <c r="AO440" s="745"/>
      <c r="AP440" s="745"/>
      <c r="AQ440" s="745"/>
      <c r="AR440" s="745"/>
      <c r="AS440" s="745"/>
      <c r="AT440" s="745"/>
      <c r="AU440" s="745"/>
      <c r="AV440" s="745"/>
      <c r="AW440" s="745"/>
      <c r="AX440" s="745"/>
      <c r="AY440" s="745"/>
      <c r="AZ440" s="745"/>
      <c r="BA440" s="745"/>
      <c r="BB440" s="745"/>
      <c r="BC440" s="745"/>
      <c r="BD440" s="745"/>
      <c r="BE440" s="745"/>
      <c r="BF440" s="745"/>
      <c r="BG440" s="745"/>
      <c r="BH440" s="745"/>
      <c r="BI440" s="745"/>
      <c r="BJ440" s="745"/>
      <c r="BK440" s="745"/>
      <c r="BL440" s="745"/>
      <c r="BM440" s="745"/>
      <c r="BN440" s="745"/>
      <c r="BO440" s="745"/>
      <c r="BP440" s="745"/>
      <c r="BQ440" s="745"/>
      <c r="BR440" s="745"/>
      <c r="BS440" s="745"/>
      <c r="BT440" s="745"/>
      <c r="BU440" s="745"/>
      <c r="BV440" s="745"/>
      <c r="BW440" s="745"/>
      <c r="BX440" s="745"/>
      <c r="BY440" s="745"/>
      <c r="BZ440" s="745"/>
      <c r="CA440" s="745"/>
      <c r="CB440" s="745"/>
      <c r="CC440" s="745"/>
      <c r="CD440" s="745"/>
      <c r="CE440" s="745"/>
      <c r="CF440" s="745"/>
      <c r="CG440" s="745"/>
      <c r="CH440" s="745"/>
      <c r="CI440" s="745"/>
      <c r="CJ440" s="745"/>
      <c r="CK440" s="745"/>
      <c r="CL440" s="745"/>
      <c r="CM440" s="745"/>
      <c r="CN440" s="745"/>
      <c r="CO440" s="745"/>
      <c r="CP440" s="745"/>
      <c r="CQ440" s="745"/>
      <c r="CR440" s="745"/>
      <c r="CS440" s="745"/>
      <c r="CT440" s="745"/>
      <c r="CU440" s="745"/>
      <c r="CV440" s="745"/>
      <c r="CW440" s="745"/>
      <c r="CX440" s="745"/>
      <c r="CY440" s="745"/>
      <c r="CZ440" s="745"/>
      <c r="DA440" s="745"/>
      <c r="DB440" s="745"/>
      <c r="DC440" s="745"/>
      <c r="DD440" s="745"/>
      <c r="DE440" s="745"/>
      <c r="DF440" s="745"/>
      <c r="DG440" s="745"/>
      <c r="DH440" s="745"/>
      <c r="DI440" s="745"/>
      <c r="DJ440" s="745"/>
      <c r="DK440" s="745"/>
      <c r="DL440" s="745"/>
      <c r="DM440" s="745"/>
      <c r="DN440" s="745"/>
      <c r="DO440" s="745"/>
      <c r="DP440" s="745"/>
      <c r="DQ440" s="745"/>
      <c r="DR440" s="745"/>
      <c r="DS440" s="745"/>
      <c r="DT440" s="745"/>
      <c r="DU440" s="745"/>
      <c r="DV440" s="745"/>
      <c r="DW440" s="745"/>
      <c r="DX440" s="745"/>
      <c r="DY440" s="745"/>
      <c r="DZ440" s="745"/>
      <c r="EA440" s="745"/>
      <c r="EB440" s="745"/>
      <c r="EC440" s="745"/>
      <c r="ED440" s="745"/>
      <c r="EE440" s="745"/>
      <c r="EF440" s="745"/>
      <c r="EG440" s="745"/>
      <c r="EH440" s="745"/>
      <c r="EI440" s="745"/>
      <c r="EJ440" s="745"/>
      <c r="EK440" s="745"/>
      <c r="EL440" s="745"/>
      <c r="EM440" s="745"/>
      <c r="EN440" s="745"/>
      <c r="EO440" s="745"/>
      <c r="EP440" s="745"/>
      <c r="EQ440" s="745"/>
      <c r="ER440" s="745"/>
      <c r="ES440" s="745"/>
      <c r="ET440" s="745"/>
      <c r="EU440" s="745"/>
      <c r="EV440" s="745"/>
      <c r="EW440" s="745"/>
      <c r="EX440" s="745"/>
      <c r="EY440" s="745"/>
      <c r="EZ440" s="745"/>
      <c r="FA440" s="745"/>
      <c r="FB440" s="745"/>
      <c r="FC440" s="745"/>
      <c r="FD440" s="745"/>
      <c r="FE440" s="745"/>
      <c r="FF440" s="745"/>
      <c r="FG440" s="745"/>
      <c r="FH440" s="745"/>
      <c r="FI440" s="745"/>
      <c r="FJ440" s="745"/>
      <c r="FK440" s="745"/>
      <c r="FL440" s="745"/>
      <c r="FM440" s="745"/>
      <c r="FN440" s="745"/>
      <c r="FO440" s="745"/>
      <c r="FP440" s="745"/>
      <c r="FQ440" s="745"/>
      <c r="FR440" s="745"/>
      <c r="FS440" s="745"/>
      <c r="FT440" s="745"/>
      <c r="FU440" s="745"/>
      <c r="FV440" s="745"/>
      <c r="FW440" s="745"/>
      <c r="FX440" s="745"/>
      <c r="FY440" s="745"/>
      <c r="FZ440" s="745"/>
      <c r="GA440" s="745"/>
      <c r="GB440" s="745"/>
      <c r="GC440" s="745"/>
      <c r="GD440" s="745"/>
      <c r="GE440" s="745"/>
      <c r="GF440" s="745"/>
      <c r="GG440" s="745"/>
      <c r="GH440" s="745"/>
      <c r="GI440" s="745"/>
      <c r="GJ440" s="745"/>
      <c r="GK440" s="745"/>
      <c r="GL440" s="745"/>
      <c r="GM440" s="745"/>
      <c r="GN440" s="745"/>
      <c r="GO440" s="745"/>
      <c r="GP440" s="745"/>
      <c r="GQ440" s="745"/>
      <c r="GR440" s="745"/>
      <c r="GS440" s="745"/>
      <c r="GT440" s="745"/>
      <c r="GU440" s="745"/>
      <c r="GV440" s="745"/>
      <c r="GW440" s="745"/>
      <c r="GX440" s="745"/>
      <c r="GY440" s="745"/>
      <c r="GZ440" s="745"/>
      <c r="HA440" s="745"/>
      <c r="HB440" s="745"/>
      <c r="HC440" s="745"/>
      <c r="HD440" s="745"/>
      <c r="HE440" s="745"/>
      <c r="HF440" s="745"/>
      <c r="HG440" s="745"/>
      <c r="HH440" s="745"/>
      <c r="HI440" s="745"/>
      <c r="HJ440" s="745"/>
      <c r="HK440" s="745"/>
      <c r="HL440" s="745"/>
      <c r="HM440" s="745"/>
      <c r="HN440" s="745"/>
      <c r="HO440" s="745"/>
      <c r="HP440" s="745"/>
      <c r="HQ440" s="745"/>
      <c r="HR440" s="745"/>
      <c r="HS440" s="745"/>
      <c r="HT440" s="745"/>
      <c r="HU440" s="745"/>
      <c r="HV440" s="745"/>
      <c r="HW440" s="745"/>
      <c r="HX440" s="745"/>
      <c r="HY440" s="745"/>
      <c r="HZ440" s="745"/>
      <c r="IA440" s="745"/>
      <c r="IB440" s="745"/>
      <c r="IC440" s="745"/>
      <c r="ID440" s="745"/>
      <c r="IE440" s="745"/>
      <c r="IF440" s="745"/>
      <c r="IG440" s="745"/>
      <c r="IH440" s="745"/>
      <c r="II440" s="745"/>
      <c r="IJ440" s="745"/>
      <c r="IK440" s="745"/>
      <c r="IL440" s="745"/>
      <c r="IM440" s="745"/>
      <c r="IN440" s="745"/>
    </row>
    <row r="441" spans="1:248" ht="12.75">
      <c r="A441" s="758"/>
      <c r="B441" s="758"/>
      <c r="C441" s="758"/>
      <c r="D441" s="758"/>
      <c r="E441" s="750"/>
      <c r="F441" s="758"/>
      <c r="G441" s="758"/>
      <c r="H441" s="758"/>
      <c r="I441" s="750"/>
      <c r="J441" s="758"/>
      <c r="K441" s="758"/>
      <c r="L441" s="750"/>
      <c r="M441" s="758"/>
      <c r="N441" s="758"/>
      <c r="O441" s="750"/>
      <c r="P441" s="750"/>
      <c r="Q441" s="750"/>
      <c r="R441" s="750"/>
      <c r="S441" s="750"/>
      <c r="T441" s="750"/>
      <c r="U441" s="757"/>
      <c r="V441" s="753"/>
      <c r="W441" s="745"/>
      <c r="X441" s="745"/>
      <c r="Y441" s="753"/>
      <c r="Z441" s="745"/>
      <c r="AA441" s="745"/>
      <c r="AB441" s="745"/>
      <c r="AC441" s="745"/>
      <c r="AD441" s="745"/>
      <c r="AE441" s="745"/>
      <c r="AF441" s="745"/>
      <c r="AG441" s="745"/>
      <c r="AH441" s="745"/>
      <c r="AI441" s="745"/>
      <c r="AJ441" s="745"/>
      <c r="AK441" s="745"/>
      <c r="AL441" s="745"/>
      <c r="AM441" s="745"/>
      <c r="AN441" s="745"/>
      <c r="AO441" s="745"/>
      <c r="AP441" s="745"/>
      <c r="AQ441" s="745"/>
      <c r="AR441" s="745"/>
      <c r="AS441" s="745"/>
      <c r="AT441" s="745"/>
      <c r="AU441" s="745"/>
      <c r="AV441" s="745"/>
      <c r="AW441" s="745"/>
      <c r="AX441" s="745"/>
      <c r="AY441" s="745"/>
      <c r="AZ441" s="745"/>
      <c r="BA441" s="745"/>
      <c r="BB441" s="745"/>
      <c r="BC441" s="745"/>
      <c r="BD441" s="745"/>
      <c r="BE441" s="745"/>
      <c r="BF441" s="745"/>
      <c r="BG441" s="745"/>
      <c r="BH441" s="745"/>
      <c r="BI441" s="745"/>
      <c r="BJ441" s="745"/>
      <c r="BK441" s="745"/>
      <c r="BL441" s="745"/>
      <c r="BM441" s="745"/>
      <c r="BN441" s="745"/>
      <c r="BO441" s="745"/>
      <c r="BP441" s="745"/>
      <c r="BQ441" s="745"/>
      <c r="BR441" s="745"/>
      <c r="BS441" s="745"/>
      <c r="BT441" s="745"/>
      <c r="BU441" s="745"/>
      <c r="BV441" s="745"/>
      <c r="BW441" s="745"/>
      <c r="BX441" s="745"/>
      <c r="BY441" s="745"/>
      <c r="BZ441" s="745"/>
      <c r="CA441" s="745"/>
      <c r="CB441" s="745"/>
      <c r="CC441" s="745"/>
      <c r="CD441" s="745"/>
      <c r="CE441" s="745"/>
      <c r="CF441" s="745"/>
      <c r="CG441" s="745"/>
      <c r="CH441" s="745"/>
      <c r="CI441" s="745"/>
      <c r="CJ441" s="745"/>
      <c r="CK441" s="745"/>
      <c r="CL441" s="745"/>
      <c r="CM441" s="745"/>
      <c r="CN441" s="745"/>
      <c r="CO441" s="745"/>
      <c r="CP441" s="745"/>
      <c r="CQ441" s="745"/>
      <c r="CR441" s="745"/>
      <c r="CS441" s="745"/>
      <c r="CT441" s="745"/>
      <c r="CU441" s="745"/>
      <c r="CV441" s="745"/>
      <c r="CW441" s="745"/>
      <c r="CX441" s="745"/>
      <c r="CY441" s="745"/>
      <c r="CZ441" s="745"/>
      <c r="DA441" s="745"/>
      <c r="DB441" s="745"/>
      <c r="DC441" s="745"/>
      <c r="DD441" s="745"/>
      <c r="DE441" s="745"/>
      <c r="DF441" s="745"/>
      <c r="DG441" s="745"/>
      <c r="DH441" s="745"/>
      <c r="DI441" s="745"/>
      <c r="DJ441" s="745"/>
      <c r="DK441" s="745"/>
      <c r="DL441" s="745"/>
      <c r="DM441" s="745"/>
      <c r="DN441" s="745"/>
      <c r="DO441" s="745"/>
      <c r="DP441" s="745"/>
      <c r="DQ441" s="745"/>
      <c r="DR441" s="745"/>
      <c r="DS441" s="745"/>
      <c r="DT441" s="745"/>
      <c r="DU441" s="745"/>
      <c r="DV441" s="745"/>
      <c r="DW441" s="745"/>
      <c r="DX441" s="745"/>
      <c r="DY441" s="745"/>
      <c r="DZ441" s="745"/>
      <c r="EA441" s="745"/>
      <c r="EB441" s="745"/>
      <c r="EC441" s="745"/>
      <c r="ED441" s="745"/>
      <c r="EE441" s="745"/>
      <c r="EF441" s="745"/>
      <c r="EG441" s="745"/>
      <c r="EH441" s="745"/>
      <c r="EI441" s="745"/>
      <c r="EJ441" s="745"/>
      <c r="EK441" s="745"/>
      <c r="EL441" s="745"/>
      <c r="EM441" s="745"/>
      <c r="EN441" s="745"/>
      <c r="EO441" s="745"/>
      <c r="EP441" s="745"/>
      <c r="EQ441" s="745"/>
      <c r="ER441" s="745"/>
      <c r="ES441" s="745"/>
      <c r="ET441" s="745"/>
      <c r="EU441" s="745"/>
      <c r="EV441" s="745"/>
      <c r="EW441" s="745"/>
      <c r="EX441" s="745"/>
      <c r="EY441" s="745"/>
      <c r="EZ441" s="745"/>
      <c r="FA441" s="745"/>
      <c r="FB441" s="745"/>
      <c r="FC441" s="745"/>
      <c r="FD441" s="745"/>
      <c r="FE441" s="745"/>
      <c r="FF441" s="745"/>
      <c r="FG441" s="745"/>
      <c r="FH441" s="745"/>
      <c r="FI441" s="745"/>
      <c r="FJ441" s="745"/>
      <c r="FK441" s="745"/>
      <c r="FL441" s="745"/>
      <c r="FM441" s="745"/>
      <c r="FN441" s="745"/>
      <c r="FO441" s="745"/>
      <c r="FP441" s="745"/>
      <c r="FQ441" s="745"/>
      <c r="FR441" s="745"/>
      <c r="FS441" s="745"/>
      <c r="FT441" s="745"/>
      <c r="FU441" s="745"/>
      <c r="FV441" s="745"/>
      <c r="FW441" s="745"/>
      <c r="FX441" s="745"/>
      <c r="FY441" s="745"/>
      <c r="FZ441" s="745"/>
      <c r="GA441" s="745"/>
      <c r="GB441" s="745"/>
      <c r="GC441" s="745"/>
      <c r="GD441" s="745"/>
      <c r="GE441" s="745"/>
      <c r="GF441" s="745"/>
      <c r="GG441" s="745"/>
      <c r="GH441" s="745"/>
      <c r="GI441" s="745"/>
      <c r="GJ441" s="745"/>
      <c r="GK441" s="745"/>
      <c r="GL441" s="745"/>
      <c r="GM441" s="745"/>
      <c r="GN441" s="745"/>
      <c r="GO441" s="745"/>
      <c r="GP441" s="745"/>
      <c r="GQ441" s="745"/>
      <c r="GR441" s="745"/>
      <c r="GS441" s="745"/>
      <c r="GT441" s="745"/>
      <c r="GU441" s="745"/>
      <c r="GV441" s="745"/>
      <c r="GW441" s="745"/>
      <c r="GX441" s="745"/>
      <c r="GY441" s="745"/>
      <c r="GZ441" s="745"/>
      <c r="HA441" s="745"/>
      <c r="HB441" s="745"/>
      <c r="HC441" s="745"/>
      <c r="HD441" s="745"/>
      <c r="HE441" s="745"/>
      <c r="HF441" s="745"/>
      <c r="HG441" s="745"/>
      <c r="HH441" s="745"/>
      <c r="HI441" s="745"/>
      <c r="HJ441" s="745"/>
      <c r="HK441" s="745"/>
      <c r="HL441" s="745"/>
      <c r="HM441" s="745"/>
      <c r="HN441" s="745"/>
      <c r="HO441" s="745"/>
      <c r="HP441" s="745"/>
      <c r="HQ441" s="745"/>
      <c r="HR441" s="745"/>
      <c r="HS441" s="745"/>
      <c r="HT441" s="745"/>
      <c r="HU441" s="745"/>
      <c r="HV441" s="745"/>
      <c r="HW441" s="745"/>
      <c r="HX441" s="745"/>
      <c r="HY441" s="745"/>
      <c r="HZ441" s="745"/>
      <c r="IA441" s="745"/>
      <c r="IB441" s="745"/>
      <c r="IC441" s="745"/>
      <c r="ID441" s="745"/>
      <c r="IE441" s="745"/>
      <c r="IF441" s="745"/>
      <c r="IG441" s="745"/>
      <c r="IH441" s="745"/>
      <c r="II441" s="745"/>
      <c r="IJ441" s="745"/>
      <c r="IK441" s="745"/>
      <c r="IL441" s="745"/>
      <c r="IM441" s="745"/>
      <c r="IN441" s="745"/>
    </row>
    <row r="442" spans="1:248" ht="12.75">
      <c r="A442" s="758"/>
      <c r="B442" s="758"/>
      <c r="C442" s="758"/>
      <c r="D442" s="758"/>
      <c r="E442" s="750"/>
      <c r="F442" s="758"/>
      <c r="G442" s="758"/>
      <c r="H442" s="758"/>
      <c r="I442" s="750"/>
      <c r="J442" s="758"/>
      <c r="K442" s="758"/>
      <c r="L442" s="750"/>
      <c r="M442" s="758"/>
      <c r="N442" s="758"/>
      <c r="O442" s="750"/>
      <c r="P442" s="750"/>
      <c r="Q442" s="750"/>
      <c r="R442" s="750"/>
      <c r="S442" s="750"/>
      <c r="T442" s="750"/>
      <c r="U442" s="757"/>
      <c r="V442" s="753"/>
      <c r="W442" s="745"/>
      <c r="X442" s="745"/>
      <c r="Y442" s="753"/>
      <c r="Z442" s="745"/>
      <c r="AA442" s="745"/>
      <c r="AB442" s="745"/>
      <c r="AC442" s="745"/>
      <c r="AD442" s="745"/>
      <c r="AE442" s="745"/>
      <c r="AF442" s="745"/>
      <c r="AG442" s="745"/>
      <c r="AH442" s="745"/>
      <c r="AI442" s="745"/>
      <c r="AJ442" s="745"/>
      <c r="AK442" s="745"/>
      <c r="AL442" s="745"/>
      <c r="AM442" s="745"/>
      <c r="AN442" s="745"/>
      <c r="AO442" s="745"/>
      <c r="AP442" s="745"/>
      <c r="AQ442" s="745"/>
      <c r="AR442" s="745"/>
      <c r="AS442" s="745"/>
      <c r="AT442" s="745"/>
      <c r="AU442" s="745"/>
      <c r="AV442" s="745"/>
      <c r="AW442" s="745"/>
      <c r="AX442" s="745"/>
      <c r="AY442" s="745"/>
      <c r="AZ442" s="745"/>
      <c r="BA442" s="745"/>
      <c r="BB442" s="745"/>
      <c r="BC442" s="745"/>
      <c r="BD442" s="745"/>
      <c r="BE442" s="745"/>
      <c r="BF442" s="745"/>
      <c r="BG442" s="745"/>
      <c r="BH442" s="745"/>
      <c r="BI442" s="745"/>
      <c r="BJ442" s="745"/>
      <c r="BK442" s="745"/>
      <c r="BL442" s="745"/>
      <c r="BM442" s="745"/>
      <c r="BN442" s="745"/>
      <c r="BO442" s="745"/>
      <c r="BP442" s="745"/>
      <c r="BQ442" s="745"/>
      <c r="BR442" s="745"/>
      <c r="BS442" s="745"/>
      <c r="BT442" s="745"/>
      <c r="BU442" s="745"/>
      <c r="BV442" s="745"/>
      <c r="BW442" s="745"/>
      <c r="BX442" s="745"/>
      <c r="BY442" s="745"/>
      <c r="BZ442" s="745"/>
      <c r="CA442" s="745"/>
      <c r="CB442" s="745"/>
      <c r="CC442" s="745"/>
      <c r="CD442" s="745"/>
      <c r="CE442" s="745"/>
      <c r="CF442" s="745"/>
      <c r="CG442" s="745"/>
      <c r="CH442" s="745"/>
      <c r="CI442" s="745"/>
      <c r="CJ442" s="745"/>
      <c r="CK442" s="745"/>
      <c r="CL442" s="745"/>
      <c r="CM442" s="745"/>
      <c r="CN442" s="745"/>
      <c r="CO442" s="745"/>
      <c r="CP442" s="745"/>
      <c r="CQ442" s="745"/>
      <c r="CR442" s="745"/>
      <c r="CS442" s="745"/>
      <c r="CT442" s="745"/>
      <c r="CU442" s="745"/>
      <c r="CV442" s="745"/>
      <c r="CW442" s="745"/>
      <c r="CX442" s="745"/>
      <c r="CY442" s="745"/>
      <c r="CZ442" s="745"/>
      <c r="DA442" s="745"/>
      <c r="DB442" s="745"/>
      <c r="DC442" s="745"/>
      <c r="DD442" s="745"/>
      <c r="DE442" s="745"/>
      <c r="DF442" s="745"/>
      <c r="DG442" s="745"/>
      <c r="DH442" s="745"/>
      <c r="DI442" s="745"/>
      <c r="DJ442" s="745"/>
      <c r="DK442" s="745"/>
      <c r="DL442" s="745"/>
      <c r="DM442" s="745"/>
      <c r="DN442" s="745"/>
      <c r="DO442" s="745"/>
      <c r="DP442" s="745"/>
      <c r="DQ442" s="745"/>
      <c r="DR442" s="745"/>
      <c r="DS442" s="745"/>
      <c r="DT442" s="745"/>
      <c r="DU442" s="745"/>
      <c r="DV442" s="745"/>
      <c r="DW442" s="745"/>
      <c r="DX442" s="745"/>
      <c r="DY442" s="745"/>
      <c r="DZ442" s="745"/>
      <c r="EA442" s="745"/>
      <c r="EB442" s="745"/>
      <c r="EC442" s="745"/>
      <c r="ED442" s="745"/>
      <c r="EE442" s="745"/>
      <c r="EF442" s="745"/>
      <c r="EG442" s="745"/>
      <c r="EH442" s="745"/>
      <c r="EI442" s="745"/>
      <c r="EJ442" s="745"/>
      <c r="EK442" s="745"/>
      <c r="EL442" s="745"/>
      <c r="EM442" s="745"/>
      <c r="EN442" s="745"/>
      <c r="EO442" s="745"/>
      <c r="EP442" s="745"/>
      <c r="EQ442" s="745"/>
      <c r="ER442" s="745"/>
      <c r="ES442" s="745"/>
      <c r="ET442" s="745"/>
      <c r="EU442" s="745"/>
      <c r="EV442" s="745"/>
      <c r="EW442" s="745"/>
      <c r="EX442" s="745"/>
      <c r="EY442" s="745"/>
      <c r="EZ442" s="745"/>
      <c r="FA442" s="745"/>
      <c r="FB442" s="745"/>
      <c r="FC442" s="745"/>
      <c r="FD442" s="745"/>
      <c r="FE442" s="745"/>
      <c r="FF442" s="745"/>
      <c r="FG442" s="745"/>
      <c r="FH442" s="745"/>
      <c r="FI442" s="745"/>
      <c r="FJ442" s="745"/>
      <c r="FK442" s="745"/>
      <c r="FL442" s="745"/>
      <c r="FM442" s="745"/>
      <c r="FN442" s="745"/>
      <c r="FO442" s="745"/>
      <c r="FP442" s="745"/>
      <c r="FQ442" s="745"/>
      <c r="FR442" s="745"/>
      <c r="FS442" s="745"/>
      <c r="FT442" s="745"/>
      <c r="FU442" s="745"/>
      <c r="FV442" s="745"/>
      <c r="FW442" s="745"/>
      <c r="FX442" s="745"/>
      <c r="FY442" s="745"/>
      <c r="FZ442" s="745"/>
      <c r="GA442" s="745"/>
      <c r="GB442" s="745"/>
      <c r="GC442" s="745"/>
      <c r="GD442" s="745"/>
      <c r="GE442" s="745"/>
      <c r="GF442" s="745"/>
      <c r="GG442" s="745"/>
      <c r="GH442" s="745"/>
      <c r="GI442" s="745"/>
      <c r="GJ442" s="745"/>
      <c r="GK442" s="745"/>
      <c r="GL442" s="745"/>
      <c r="GM442" s="745"/>
      <c r="GN442" s="745"/>
      <c r="GO442" s="745"/>
      <c r="GP442" s="745"/>
      <c r="GQ442" s="745"/>
      <c r="GR442" s="745"/>
      <c r="GS442" s="745"/>
      <c r="GT442" s="745"/>
      <c r="GU442" s="745"/>
      <c r="GV442" s="745"/>
      <c r="GW442" s="745"/>
      <c r="GX442" s="745"/>
      <c r="GY442" s="745"/>
      <c r="GZ442" s="745"/>
      <c r="HA442" s="745"/>
      <c r="HB442" s="745"/>
      <c r="HC442" s="745"/>
      <c r="HD442" s="745"/>
      <c r="HE442" s="745"/>
      <c r="HF442" s="745"/>
      <c r="HG442" s="745"/>
      <c r="HH442" s="745"/>
      <c r="HI442" s="745"/>
      <c r="HJ442" s="745"/>
      <c r="HK442" s="745"/>
      <c r="HL442" s="745"/>
      <c r="HM442" s="745"/>
      <c r="HN442" s="745"/>
      <c r="HO442" s="745"/>
      <c r="HP442" s="745"/>
      <c r="HQ442" s="745"/>
      <c r="HR442" s="745"/>
      <c r="HS442" s="745"/>
      <c r="HT442" s="745"/>
      <c r="HU442" s="745"/>
      <c r="HV442" s="745"/>
      <c r="HW442" s="745"/>
      <c r="HX442" s="745"/>
      <c r="HY442" s="745"/>
      <c r="HZ442" s="745"/>
      <c r="IA442" s="745"/>
      <c r="IB442" s="745"/>
      <c r="IC442" s="745"/>
      <c r="ID442" s="745"/>
      <c r="IE442" s="745"/>
      <c r="IF442" s="745"/>
      <c r="IG442" s="745"/>
      <c r="IH442" s="745"/>
      <c r="II442" s="745"/>
      <c r="IJ442" s="745"/>
      <c r="IK442" s="745"/>
      <c r="IL442" s="745"/>
      <c r="IM442" s="745"/>
      <c r="IN442" s="745"/>
    </row>
    <row r="443" spans="1:248" ht="12.75">
      <c r="A443" s="758"/>
      <c r="B443" s="758"/>
      <c r="C443" s="758"/>
      <c r="D443" s="758"/>
      <c r="E443" s="750"/>
      <c r="F443" s="758"/>
      <c r="G443" s="758"/>
      <c r="H443" s="758"/>
      <c r="I443" s="750"/>
      <c r="J443" s="758"/>
      <c r="K443" s="758"/>
      <c r="L443" s="750"/>
      <c r="M443" s="758"/>
      <c r="N443" s="758"/>
      <c r="O443" s="750"/>
      <c r="P443" s="750"/>
      <c r="Q443" s="750"/>
      <c r="R443" s="750"/>
      <c r="S443" s="750"/>
      <c r="T443" s="750"/>
      <c r="U443" s="757"/>
      <c r="V443" s="753"/>
      <c r="W443" s="745"/>
      <c r="X443" s="745"/>
      <c r="Y443" s="753"/>
      <c r="Z443" s="745"/>
      <c r="AA443" s="745"/>
      <c r="AB443" s="745"/>
      <c r="AC443" s="745"/>
      <c r="AD443" s="745"/>
      <c r="AE443" s="745"/>
      <c r="AF443" s="745"/>
      <c r="AG443" s="745"/>
      <c r="AH443" s="745"/>
      <c r="AI443" s="745"/>
      <c r="AJ443" s="745"/>
      <c r="AK443" s="745"/>
      <c r="AL443" s="745"/>
      <c r="AM443" s="745"/>
      <c r="AN443" s="745"/>
      <c r="AO443" s="745"/>
      <c r="AP443" s="745"/>
      <c r="AQ443" s="745"/>
      <c r="AR443" s="745"/>
      <c r="AS443" s="745"/>
      <c r="AT443" s="745"/>
      <c r="AU443" s="745"/>
      <c r="AV443" s="745"/>
      <c r="AW443" s="745"/>
      <c r="AX443" s="745"/>
      <c r="AY443" s="745"/>
      <c r="AZ443" s="745"/>
      <c r="BA443" s="745"/>
      <c r="BB443" s="745"/>
      <c r="BC443" s="745"/>
      <c r="BD443" s="745"/>
      <c r="BE443" s="745"/>
      <c r="BF443" s="745"/>
      <c r="BG443" s="745"/>
      <c r="BH443" s="745"/>
      <c r="BI443" s="745"/>
      <c r="BJ443" s="745"/>
      <c r="BK443" s="745"/>
      <c r="BL443" s="745"/>
      <c r="BM443" s="745"/>
      <c r="BN443" s="745"/>
      <c r="BO443" s="745"/>
      <c r="BP443" s="745"/>
      <c r="BQ443" s="745"/>
      <c r="BR443" s="745"/>
      <c r="BS443" s="745"/>
      <c r="BT443" s="745"/>
      <c r="BU443" s="745"/>
      <c r="BV443" s="745"/>
      <c r="BW443" s="745"/>
      <c r="BX443" s="745"/>
      <c r="BY443" s="745"/>
      <c r="BZ443" s="745"/>
      <c r="CA443" s="745"/>
      <c r="CB443" s="745"/>
      <c r="CC443" s="745"/>
      <c r="CD443" s="745"/>
      <c r="CE443" s="745"/>
      <c r="CF443" s="745"/>
      <c r="CG443" s="745"/>
      <c r="CH443" s="745"/>
      <c r="CI443" s="745"/>
      <c r="CJ443" s="745"/>
      <c r="CK443" s="745"/>
      <c r="CL443" s="745"/>
      <c r="CM443" s="745"/>
      <c r="CN443" s="745"/>
      <c r="CO443" s="745"/>
      <c r="CP443" s="745"/>
      <c r="CQ443" s="745"/>
      <c r="CR443" s="745"/>
      <c r="CS443" s="745"/>
      <c r="CT443" s="745"/>
      <c r="CU443" s="745"/>
      <c r="CV443" s="745"/>
      <c r="CW443" s="745"/>
      <c r="CX443" s="745"/>
      <c r="CY443" s="745"/>
      <c r="CZ443" s="745"/>
      <c r="DA443" s="745"/>
      <c r="DB443" s="745"/>
      <c r="DC443" s="745"/>
      <c r="DD443" s="745"/>
      <c r="DE443" s="745"/>
      <c r="DF443" s="745"/>
      <c r="DG443" s="745"/>
      <c r="DH443" s="745"/>
      <c r="DI443" s="745"/>
      <c r="DJ443" s="745"/>
      <c r="DK443" s="745"/>
      <c r="DL443" s="745"/>
      <c r="DM443" s="745"/>
      <c r="DN443" s="745"/>
      <c r="DO443" s="745"/>
      <c r="DP443" s="745"/>
      <c r="DQ443" s="745"/>
      <c r="DR443" s="745"/>
      <c r="DS443" s="745"/>
      <c r="DT443" s="745"/>
      <c r="DU443" s="745"/>
      <c r="DV443" s="745"/>
      <c r="DW443" s="745"/>
      <c r="DX443" s="745"/>
      <c r="DY443" s="745"/>
      <c r="DZ443" s="745"/>
      <c r="EA443" s="745"/>
      <c r="EB443" s="745"/>
      <c r="EC443" s="745"/>
      <c r="ED443" s="745"/>
      <c r="EE443" s="745"/>
      <c r="EF443" s="745"/>
      <c r="EG443" s="745"/>
      <c r="EH443" s="745"/>
      <c r="EI443" s="745"/>
      <c r="EJ443" s="745"/>
      <c r="EK443" s="745"/>
      <c r="EL443" s="745"/>
      <c r="EM443" s="745"/>
      <c r="EN443" s="745"/>
      <c r="EO443" s="745"/>
      <c r="EP443" s="745"/>
      <c r="EQ443" s="745"/>
      <c r="ER443" s="745"/>
      <c r="ES443" s="745"/>
      <c r="ET443" s="745"/>
      <c r="EU443" s="745"/>
      <c r="EV443" s="745"/>
      <c r="EW443" s="745"/>
      <c r="EX443" s="745"/>
      <c r="EY443" s="745"/>
      <c r="EZ443" s="745"/>
      <c r="FA443" s="745"/>
      <c r="FB443" s="745"/>
      <c r="FC443" s="745"/>
      <c r="FD443" s="745"/>
      <c r="FE443" s="745"/>
      <c r="FF443" s="745"/>
      <c r="FG443" s="745"/>
      <c r="FH443" s="745"/>
      <c r="FI443" s="745"/>
      <c r="FJ443" s="745"/>
      <c r="FK443" s="745"/>
      <c r="FL443" s="745"/>
      <c r="FM443" s="745"/>
      <c r="FN443" s="745"/>
      <c r="FO443" s="745"/>
      <c r="FP443" s="745"/>
      <c r="FQ443" s="745"/>
      <c r="FR443" s="745"/>
      <c r="FS443" s="745"/>
      <c r="FT443" s="745"/>
      <c r="FU443" s="745"/>
      <c r="FV443" s="745"/>
      <c r="FW443" s="745"/>
      <c r="FX443" s="745"/>
      <c r="FY443" s="745"/>
      <c r="FZ443" s="745"/>
      <c r="GA443" s="745"/>
      <c r="GB443" s="745"/>
      <c r="GC443" s="745"/>
      <c r="GD443" s="745"/>
      <c r="GE443" s="745"/>
      <c r="GF443" s="745"/>
      <c r="GG443" s="745"/>
      <c r="GH443" s="745"/>
      <c r="GI443" s="745"/>
      <c r="GJ443" s="745"/>
      <c r="GK443" s="745"/>
      <c r="GL443" s="745"/>
      <c r="GM443" s="745"/>
      <c r="GN443" s="745"/>
      <c r="GO443" s="745"/>
      <c r="GP443" s="745"/>
      <c r="GQ443" s="745"/>
      <c r="GR443" s="745"/>
      <c r="GS443" s="745"/>
      <c r="GT443" s="745"/>
      <c r="GU443" s="745"/>
      <c r="GV443" s="745"/>
      <c r="GW443" s="745"/>
      <c r="GX443" s="745"/>
      <c r="GY443" s="745"/>
      <c r="GZ443" s="745"/>
      <c r="HA443" s="745"/>
      <c r="HB443" s="745"/>
      <c r="HC443" s="745"/>
      <c r="HD443" s="745"/>
      <c r="HE443" s="745"/>
      <c r="HF443" s="745"/>
      <c r="HG443" s="745"/>
      <c r="HH443" s="745"/>
      <c r="HI443" s="745"/>
      <c r="HJ443" s="745"/>
      <c r="HK443" s="745"/>
      <c r="HL443" s="745"/>
      <c r="HM443" s="745"/>
      <c r="HN443" s="745"/>
      <c r="HO443" s="745"/>
      <c r="HP443" s="745"/>
      <c r="HQ443" s="745"/>
      <c r="HR443" s="745"/>
      <c r="HS443" s="745"/>
      <c r="HT443" s="745"/>
      <c r="HU443" s="745"/>
      <c r="HV443" s="745"/>
      <c r="HW443" s="745"/>
      <c r="HX443" s="745"/>
      <c r="HY443" s="745"/>
      <c r="HZ443" s="745"/>
      <c r="IA443" s="745"/>
      <c r="IB443" s="745"/>
      <c r="IC443" s="745"/>
      <c r="ID443" s="745"/>
      <c r="IE443" s="745"/>
      <c r="IF443" s="745"/>
      <c r="IG443" s="745"/>
      <c r="IH443" s="745"/>
      <c r="II443" s="745"/>
      <c r="IJ443" s="745"/>
      <c r="IK443" s="745"/>
      <c r="IL443" s="745"/>
      <c r="IM443" s="745"/>
      <c r="IN443" s="745"/>
    </row>
    <row r="444" spans="1:248" ht="12.75">
      <c r="A444" s="758"/>
      <c r="B444" s="758"/>
      <c r="C444" s="758"/>
      <c r="D444" s="758"/>
      <c r="E444" s="750"/>
      <c r="F444" s="758"/>
      <c r="G444" s="758"/>
      <c r="H444" s="758"/>
      <c r="I444" s="750"/>
      <c r="J444" s="758"/>
      <c r="K444" s="758"/>
      <c r="L444" s="750"/>
      <c r="M444" s="758"/>
      <c r="N444" s="758"/>
      <c r="O444" s="750"/>
      <c r="P444" s="750"/>
      <c r="Q444" s="750"/>
      <c r="R444" s="750"/>
      <c r="S444" s="750"/>
      <c r="T444" s="750"/>
      <c r="U444" s="757"/>
      <c r="V444" s="753"/>
      <c r="W444" s="745"/>
      <c r="X444" s="745"/>
      <c r="Y444" s="753"/>
      <c r="Z444" s="745"/>
      <c r="AA444" s="745"/>
      <c r="AB444" s="745"/>
      <c r="AC444" s="745"/>
      <c r="AD444" s="745"/>
      <c r="AE444" s="745"/>
      <c r="AF444" s="745"/>
      <c r="AG444" s="745"/>
      <c r="AH444" s="745"/>
      <c r="AI444" s="745"/>
      <c r="AJ444" s="745"/>
      <c r="AK444" s="745"/>
      <c r="AL444" s="745"/>
      <c r="AM444" s="745"/>
      <c r="AN444" s="745"/>
      <c r="AO444" s="745"/>
      <c r="AP444" s="745"/>
      <c r="AQ444" s="745"/>
      <c r="AR444" s="745"/>
      <c r="AS444" s="745"/>
      <c r="AT444" s="745"/>
      <c r="AU444" s="745"/>
      <c r="AV444" s="745"/>
      <c r="AW444" s="745"/>
      <c r="AX444" s="745"/>
      <c r="AY444" s="745"/>
      <c r="AZ444" s="745"/>
      <c r="BA444" s="745"/>
      <c r="BB444" s="745"/>
      <c r="BC444" s="745"/>
      <c r="BD444" s="745"/>
      <c r="BE444" s="745"/>
      <c r="BF444" s="745"/>
      <c r="BG444" s="745"/>
      <c r="BH444" s="745"/>
      <c r="BI444" s="745"/>
      <c r="BJ444" s="745"/>
      <c r="BK444" s="745"/>
      <c r="BL444" s="745"/>
      <c r="BM444" s="745"/>
      <c r="BN444" s="745"/>
      <c r="BO444" s="745"/>
      <c r="BP444" s="745"/>
      <c r="BQ444" s="745"/>
      <c r="BR444" s="745"/>
      <c r="BS444" s="745"/>
      <c r="BT444" s="745"/>
      <c r="BU444" s="745"/>
      <c r="BV444" s="745"/>
      <c r="BW444" s="745"/>
      <c r="BX444" s="745"/>
      <c r="BY444" s="745"/>
      <c r="BZ444" s="745"/>
      <c r="CA444" s="745"/>
      <c r="CB444" s="745"/>
      <c r="CC444" s="745"/>
      <c r="CD444" s="745"/>
      <c r="CE444" s="745"/>
      <c r="CF444" s="745"/>
      <c r="CG444" s="745"/>
      <c r="CH444" s="745"/>
      <c r="CI444" s="745"/>
      <c r="CJ444" s="745"/>
      <c r="CK444" s="745"/>
      <c r="CL444" s="745"/>
      <c r="CM444" s="745"/>
      <c r="CN444" s="745"/>
      <c r="CO444" s="745"/>
      <c r="CP444" s="745"/>
      <c r="CQ444" s="745"/>
      <c r="CR444" s="745"/>
      <c r="CS444" s="745"/>
      <c r="CT444" s="745"/>
      <c r="CU444" s="745"/>
      <c r="CV444" s="745"/>
      <c r="CW444" s="745"/>
      <c r="CX444" s="745"/>
      <c r="CY444" s="745"/>
      <c r="CZ444" s="745"/>
      <c r="DA444" s="745"/>
      <c r="DB444" s="745"/>
      <c r="DC444" s="745"/>
      <c r="DD444" s="745"/>
      <c r="DE444" s="745"/>
      <c r="DF444" s="745"/>
      <c r="DG444" s="745"/>
      <c r="DH444" s="745"/>
      <c r="DI444" s="745"/>
      <c r="DJ444" s="745"/>
      <c r="DK444" s="745"/>
      <c r="DL444" s="745"/>
      <c r="DM444" s="745"/>
      <c r="DN444" s="745"/>
      <c r="DO444" s="745"/>
      <c r="DP444" s="745"/>
      <c r="DQ444" s="745"/>
      <c r="DR444" s="745"/>
      <c r="DS444" s="745"/>
      <c r="DT444" s="745"/>
      <c r="DU444" s="745"/>
      <c r="DV444" s="745"/>
      <c r="DW444" s="745"/>
      <c r="DX444" s="745"/>
      <c r="DY444" s="745"/>
      <c r="DZ444" s="745"/>
      <c r="EA444" s="745"/>
      <c r="EB444" s="745"/>
      <c r="EC444" s="745"/>
      <c r="ED444" s="745"/>
      <c r="EE444" s="745"/>
      <c r="EF444" s="745"/>
      <c r="EG444" s="745"/>
      <c r="EH444" s="745"/>
      <c r="EI444" s="745"/>
      <c r="EJ444" s="745"/>
      <c r="EK444" s="745"/>
      <c r="EL444" s="745"/>
      <c r="EM444" s="745"/>
      <c r="EN444" s="745"/>
      <c r="EO444" s="745"/>
      <c r="EP444" s="745"/>
      <c r="EQ444" s="745"/>
      <c r="ER444" s="745"/>
      <c r="ES444" s="745"/>
      <c r="ET444" s="745"/>
      <c r="EU444" s="745"/>
      <c r="EV444" s="745"/>
      <c r="EW444" s="745"/>
      <c r="EX444" s="745"/>
      <c r="EY444" s="745"/>
      <c r="EZ444" s="745"/>
      <c r="FA444" s="745"/>
      <c r="FB444" s="745"/>
      <c r="FC444" s="745"/>
      <c r="FD444" s="745"/>
      <c r="FE444" s="745"/>
      <c r="FF444" s="745"/>
      <c r="FG444" s="745"/>
      <c r="FH444" s="745"/>
      <c r="FI444" s="745"/>
      <c r="FJ444" s="745"/>
      <c r="FK444" s="745"/>
      <c r="FL444" s="745"/>
      <c r="FM444" s="745"/>
      <c r="FN444" s="745"/>
      <c r="FO444" s="745"/>
      <c r="FP444" s="745"/>
      <c r="FQ444" s="745"/>
      <c r="FR444" s="745"/>
      <c r="FS444" s="745"/>
      <c r="FT444" s="745"/>
      <c r="FU444" s="745"/>
      <c r="FV444" s="745"/>
      <c r="FW444" s="745"/>
      <c r="FX444" s="745"/>
      <c r="FY444" s="745"/>
      <c r="FZ444" s="745"/>
      <c r="GA444" s="745"/>
      <c r="GB444" s="745"/>
      <c r="GC444" s="745"/>
      <c r="GD444" s="745"/>
      <c r="GE444" s="745"/>
      <c r="GF444" s="745"/>
      <c r="GG444" s="745"/>
      <c r="GH444" s="745"/>
      <c r="GI444" s="745"/>
      <c r="GJ444" s="745"/>
      <c r="GK444" s="745"/>
      <c r="GL444" s="745"/>
      <c r="GM444" s="745"/>
      <c r="GN444" s="745"/>
      <c r="GO444" s="745"/>
      <c r="GP444" s="745"/>
      <c r="GQ444" s="745"/>
      <c r="GR444" s="745"/>
      <c r="GS444" s="745"/>
      <c r="GT444" s="745"/>
      <c r="GU444" s="745"/>
      <c r="GV444" s="745"/>
      <c r="GW444" s="745"/>
      <c r="GX444" s="745"/>
      <c r="GY444" s="745"/>
      <c r="GZ444" s="745"/>
      <c r="HA444" s="745"/>
      <c r="HB444" s="745"/>
      <c r="HC444" s="745"/>
      <c r="HD444" s="745"/>
      <c r="HE444" s="745"/>
      <c r="HF444" s="745"/>
      <c r="HG444" s="745"/>
      <c r="HH444" s="745"/>
      <c r="HI444" s="745"/>
      <c r="HJ444" s="745"/>
      <c r="HK444" s="745"/>
      <c r="HL444" s="745"/>
      <c r="HM444" s="745"/>
      <c r="HN444" s="745"/>
      <c r="HO444" s="745"/>
      <c r="HP444" s="745"/>
      <c r="HQ444" s="745"/>
      <c r="HR444" s="745"/>
      <c r="HS444" s="745"/>
      <c r="HT444" s="745"/>
      <c r="HU444" s="745"/>
      <c r="HV444" s="745"/>
      <c r="HW444" s="745"/>
      <c r="HX444" s="745"/>
      <c r="HY444" s="745"/>
      <c r="HZ444" s="745"/>
      <c r="IA444" s="745"/>
      <c r="IB444" s="745"/>
      <c r="IC444" s="745"/>
      <c r="ID444" s="745"/>
      <c r="IE444" s="745"/>
      <c r="IF444" s="745"/>
      <c r="IG444" s="745"/>
      <c r="IH444" s="745"/>
      <c r="II444" s="745"/>
      <c r="IJ444" s="745"/>
      <c r="IK444" s="745"/>
      <c r="IL444" s="745"/>
      <c r="IM444" s="745"/>
      <c r="IN444" s="745"/>
    </row>
    <row r="445" spans="1:248" ht="12.75">
      <c r="A445" s="758"/>
      <c r="B445" s="758"/>
      <c r="C445" s="758"/>
      <c r="D445" s="758"/>
      <c r="E445" s="750"/>
      <c r="F445" s="758"/>
      <c r="G445" s="758"/>
      <c r="H445" s="758"/>
      <c r="I445" s="750"/>
      <c r="J445" s="758"/>
      <c r="K445" s="758"/>
      <c r="L445" s="750"/>
      <c r="M445" s="758"/>
      <c r="N445" s="758"/>
      <c r="O445" s="750"/>
      <c r="P445" s="750"/>
      <c r="Q445" s="750"/>
      <c r="R445" s="750"/>
      <c r="S445" s="750"/>
      <c r="T445" s="750"/>
      <c r="U445" s="757"/>
      <c r="V445" s="753"/>
      <c r="W445" s="745"/>
      <c r="X445" s="745"/>
      <c r="Y445" s="753"/>
      <c r="Z445" s="745"/>
      <c r="AA445" s="745"/>
      <c r="AB445" s="745"/>
      <c r="AC445" s="745"/>
      <c r="AD445" s="745"/>
      <c r="AE445" s="745"/>
      <c r="AF445" s="745"/>
      <c r="AG445" s="745"/>
      <c r="AH445" s="745"/>
      <c r="AI445" s="745"/>
      <c r="AJ445" s="745"/>
      <c r="AK445" s="745"/>
      <c r="AL445" s="745"/>
      <c r="AM445" s="745"/>
      <c r="AN445" s="745"/>
      <c r="AO445" s="745"/>
      <c r="AP445" s="745"/>
      <c r="AQ445" s="745"/>
      <c r="AR445" s="745"/>
      <c r="AS445" s="745"/>
      <c r="AT445" s="745"/>
      <c r="AU445" s="745"/>
      <c r="AV445" s="745"/>
      <c r="AW445" s="745"/>
      <c r="AX445" s="745"/>
      <c r="AY445" s="745"/>
      <c r="AZ445" s="745"/>
      <c r="BA445" s="745"/>
      <c r="BB445" s="745"/>
      <c r="BC445" s="745"/>
      <c r="BD445" s="745"/>
      <c r="BE445" s="745"/>
      <c r="BF445" s="745"/>
      <c r="BG445" s="745"/>
      <c r="BH445" s="745"/>
      <c r="BI445" s="745"/>
      <c r="BJ445" s="745"/>
      <c r="BK445" s="745"/>
      <c r="BL445" s="745"/>
      <c r="BM445" s="745"/>
      <c r="BN445" s="745"/>
      <c r="BO445" s="745"/>
      <c r="BP445" s="745"/>
      <c r="BQ445" s="745"/>
      <c r="BR445" s="745"/>
      <c r="BS445" s="745"/>
      <c r="BT445" s="745"/>
      <c r="BU445" s="745"/>
      <c r="BV445" s="745"/>
      <c r="BW445" s="745"/>
      <c r="BX445" s="745"/>
      <c r="BY445" s="745"/>
      <c r="BZ445" s="745"/>
      <c r="CA445" s="745"/>
      <c r="CB445" s="745"/>
      <c r="CC445" s="745"/>
      <c r="CD445" s="745"/>
      <c r="CE445" s="745"/>
      <c r="CF445" s="745"/>
      <c r="CG445" s="745"/>
      <c r="CH445" s="745"/>
      <c r="CI445" s="745"/>
      <c r="CJ445" s="745"/>
      <c r="CK445" s="745"/>
      <c r="CL445" s="745"/>
      <c r="CM445" s="745"/>
      <c r="CN445" s="745"/>
      <c r="CO445" s="745"/>
      <c r="CP445" s="745"/>
      <c r="CQ445" s="745"/>
      <c r="CR445" s="745"/>
      <c r="CS445" s="745"/>
      <c r="CT445" s="745"/>
      <c r="CU445" s="745"/>
      <c r="CV445" s="745"/>
      <c r="CW445" s="745"/>
      <c r="CX445" s="745"/>
      <c r="CY445" s="745"/>
      <c r="CZ445" s="745"/>
      <c r="DA445" s="745"/>
      <c r="DB445" s="745"/>
      <c r="DC445" s="745"/>
      <c r="DD445" s="745"/>
      <c r="DE445" s="745"/>
      <c r="DF445" s="745"/>
      <c r="DG445" s="745"/>
      <c r="DH445" s="745"/>
      <c r="DI445" s="745"/>
      <c r="DJ445" s="745"/>
      <c r="DK445" s="745"/>
      <c r="DL445" s="745"/>
      <c r="DM445" s="745"/>
      <c r="DN445" s="745"/>
      <c r="DO445" s="745"/>
      <c r="DP445" s="745"/>
      <c r="DQ445" s="745"/>
      <c r="DR445" s="745"/>
      <c r="DS445" s="745"/>
      <c r="DT445" s="745"/>
      <c r="DU445" s="745"/>
      <c r="DV445" s="745"/>
      <c r="DW445" s="745"/>
      <c r="DX445" s="745"/>
      <c r="DY445" s="745"/>
      <c r="DZ445" s="745"/>
      <c r="EA445" s="745"/>
      <c r="EB445" s="745"/>
      <c r="EC445" s="745"/>
      <c r="ED445" s="745"/>
      <c r="EE445" s="745"/>
      <c r="EF445" s="745"/>
      <c r="EG445" s="745"/>
      <c r="EH445" s="745"/>
      <c r="EI445" s="745"/>
      <c r="EJ445" s="745"/>
      <c r="EK445" s="745"/>
      <c r="EL445" s="745"/>
      <c r="EM445" s="745"/>
      <c r="EN445" s="745"/>
      <c r="EO445" s="745"/>
      <c r="EP445" s="745"/>
      <c r="EQ445" s="745"/>
      <c r="ER445" s="745"/>
      <c r="ES445" s="745"/>
      <c r="ET445" s="745"/>
      <c r="EU445" s="745"/>
      <c r="EV445" s="745"/>
      <c r="EW445" s="745"/>
      <c r="EX445" s="745"/>
      <c r="EY445" s="745"/>
      <c r="EZ445" s="745"/>
      <c r="FA445" s="745"/>
      <c r="FB445" s="745"/>
      <c r="FC445" s="745"/>
      <c r="FD445" s="745"/>
      <c r="FE445" s="745"/>
      <c r="FF445" s="745"/>
      <c r="FG445" s="745"/>
      <c r="FH445" s="745"/>
      <c r="FI445" s="745"/>
      <c r="FJ445" s="745"/>
      <c r="FK445" s="745"/>
      <c r="FL445" s="745"/>
      <c r="FM445" s="745"/>
      <c r="FN445" s="745"/>
      <c r="FO445" s="745"/>
      <c r="FP445" s="745"/>
      <c r="FQ445" s="745"/>
      <c r="FR445" s="745"/>
      <c r="FS445" s="745"/>
      <c r="FT445" s="745"/>
      <c r="FU445" s="745"/>
      <c r="FV445" s="745"/>
      <c r="FW445" s="745"/>
      <c r="FX445" s="745"/>
      <c r="FY445" s="745"/>
      <c r="FZ445" s="745"/>
      <c r="GA445" s="745"/>
      <c r="GB445" s="745"/>
      <c r="GC445" s="745"/>
      <c r="GD445" s="745"/>
      <c r="GE445" s="745"/>
      <c r="GF445" s="745"/>
      <c r="GG445" s="745"/>
      <c r="GH445" s="745"/>
      <c r="GI445" s="745"/>
      <c r="GJ445" s="745"/>
      <c r="GK445" s="745"/>
      <c r="GL445" s="745"/>
      <c r="GM445" s="745"/>
      <c r="GN445" s="745"/>
      <c r="GO445" s="745"/>
      <c r="GP445" s="745"/>
      <c r="GQ445" s="745"/>
      <c r="GR445" s="745"/>
      <c r="GS445" s="745"/>
      <c r="GT445" s="745"/>
      <c r="GU445" s="745"/>
      <c r="GV445" s="745"/>
      <c r="GW445" s="745"/>
      <c r="GX445" s="745"/>
      <c r="GY445" s="745"/>
      <c r="GZ445" s="745"/>
      <c r="HA445" s="745"/>
      <c r="HB445" s="745"/>
      <c r="HC445" s="745"/>
      <c r="HD445" s="745"/>
      <c r="HE445" s="745"/>
      <c r="HF445" s="745"/>
      <c r="HG445" s="745"/>
      <c r="HH445" s="745"/>
      <c r="HI445" s="745"/>
      <c r="HJ445" s="745"/>
      <c r="HK445" s="745"/>
      <c r="HL445" s="745"/>
      <c r="HM445" s="745"/>
      <c r="HN445" s="745"/>
      <c r="HO445" s="745"/>
      <c r="HP445" s="745"/>
      <c r="HQ445" s="745"/>
      <c r="HR445" s="745"/>
      <c r="HS445" s="745"/>
      <c r="HT445" s="745"/>
      <c r="HU445" s="745"/>
      <c r="HV445" s="745"/>
      <c r="HW445" s="745"/>
      <c r="HX445" s="745"/>
      <c r="HY445" s="745"/>
      <c r="HZ445" s="745"/>
      <c r="IA445" s="745"/>
      <c r="IB445" s="745"/>
      <c r="IC445" s="745"/>
      <c r="ID445" s="745"/>
      <c r="IE445" s="745"/>
      <c r="IF445" s="745"/>
      <c r="IG445" s="745"/>
      <c r="IH445" s="745"/>
      <c r="II445" s="745"/>
      <c r="IJ445" s="745"/>
      <c r="IK445" s="745"/>
      <c r="IL445" s="745"/>
      <c r="IM445" s="745"/>
      <c r="IN445" s="745"/>
    </row>
    <row r="446" spans="1:248" ht="12.75">
      <c r="A446" s="758"/>
      <c r="B446" s="758"/>
      <c r="C446" s="758"/>
      <c r="D446" s="758"/>
      <c r="E446" s="750"/>
      <c r="F446" s="758"/>
      <c r="G446" s="758"/>
      <c r="H446" s="758"/>
      <c r="I446" s="750"/>
      <c r="J446" s="758"/>
      <c r="K446" s="758"/>
      <c r="L446" s="750"/>
      <c r="M446" s="758"/>
      <c r="N446" s="758"/>
      <c r="O446" s="750"/>
      <c r="P446" s="750"/>
      <c r="Q446" s="750"/>
      <c r="R446" s="750"/>
      <c r="S446" s="750"/>
      <c r="T446" s="750"/>
      <c r="U446" s="757"/>
      <c r="V446" s="753"/>
      <c r="W446" s="745"/>
      <c r="X446" s="745"/>
      <c r="Y446" s="753"/>
      <c r="Z446" s="745"/>
      <c r="AA446" s="745"/>
      <c r="AB446" s="745"/>
      <c r="AC446" s="745"/>
      <c r="AD446" s="745"/>
      <c r="AE446" s="745"/>
      <c r="AF446" s="745"/>
      <c r="AG446" s="745"/>
      <c r="AH446" s="745"/>
      <c r="AI446" s="745"/>
      <c r="AJ446" s="745"/>
      <c r="AK446" s="745"/>
      <c r="AL446" s="745"/>
      <c r="AM446" s="745"/>
      <c r="AN446" s="745"/>
      <c r="AO446" s="745"/>
      <c r="AP446" s="745"/>
      <c r="AQ446" s="745"/>
      <c r="AR446" s="745"/>
      <c r="AS446" s="745"/>
      <c r="AT446" s="745"/>
      <c r="AU446" s="745"/>
      <c r="AV446" s="745"/>
      <c r="AW446" s="745"/>
      <c r="AX446" s="745"/>
      <c r="AY446" s="745"/>
      <c r="AZ446" s="745"/>
      <c r="BA446" s="745"/>
      <c r="BB446" s="745"/>
      <c r="BC446" s="745"/>
      <c r="BD446" s="745"/>
      <c r="BE446" s="745"/>
      <c r="BF446" s="745"/>
      <c r="BG446" s="745"/>
      <c r="BH446" s="745"/>
      <c r="BI446" s="745"/>
      <c r="BJ446" s="745"/>
      <c r="BK446" s="745"/>
      <c r="BL446" s="745"/>
      <c r="BM446" s="745"/>
      <c r="BN446" s="745"/>
      <c r="BO446" s="745"/>
      <c r="BP446" s="745"/>
      <c r="BQ446" s="745"/>
      <c r="BR446" s="745"/>
      <c r="BS446" s="745"/>
      <c r="BT446" s="745"/>
      <c r="BU446" s="745"/>
      <c r="BV446" s="745"/>
      <c r="BW446" s="745"/>
      <c r="BX446" s="745"/>
      <c r="BY446" s="745"/>
      <c r="BZ446" s="745"/>
      <c r="CA446" s="745"/>
      <c r="CB446" s="745"/>
      <c r="CC446" s="745"/>
      <c r="CD446" s="745"/>
      <c r="CE446" s="745"/>
      <c r="CF446" s="745"/>
      <c r="CG446" s="745"/>
      <c r="CH446" s="745"/>
      <c r="CI446" s="745"/>
      <c r="CJ446" s="745"/>
      <c r="CK446" s="745"/>
      <c r="CL446" s="745"/>
      <c r="CM446" s="745"/>
      <c r="CN446" s="745"/>
      <c r="CO446" s="745"/>
      <c r="CP446" s="745"/>
      <c r="CQ446" s="745"/>
      <c r="CR446" s="745"/>
      <c r="CS446" s="745"/>
      <c r="CT446" s="745"/>
      <c r="CU446" s="745"/>
      <c r="CV446" s="745"/>
      <c r="CW446" s="745"/>
      <c r="CX446" s="745"/>
      <c r="CY446" s="745"/>
      <c r="CZ446" s="745"/>
      <c r="DA446" s="745"/>
      <c r="DB446" s="745"/>
      <c r="DC446" s="745"/>
      <c r="DD446" s="745"/>
      <c r="DE446" s="745"/>
      <c r="DF446" s="745"/>
      <c r="DG446" s="745"/>
      <c r="DH446" s="745"/>
      <c r="DI446" s="745"/>
      <c r="DJ446" s="745"/>
      <c r="DK446" s="745"/>
      <c r="DL446" s="745"/>
      <c r="DM446" s="745"/>
      <c r="DN446" s="745"/>
      <c r="DO446" s="745"/>
      <c r="DP446" s="745"/>
      <c r="DQ446" s="745"/>
      <c r="DR446" s="745"/>
      <c r="DS446" s="745"/>
      <c r="DT446" s="745"/>
      <c r="DU446" s="745"/>
      <c r="DV446" s="745"/>
      <c r="DW446" s="745"/>
      <c r="DX446" s="745"/>
      <c r="DY446" s="745"/>
      <c r="DZ446" s="745"/>
      <c r="EA446" s="745"/>
      <c r="EB446" s="745"/>
      <c r="EC446" s="745"/>
      <c r="ED446" s="745"/>
      <c r="EE446" s="745"/>
      <c r="EF446" s="745"/>
      <c r="EG446" s="745"/>
      <c r="EH446" s="745"/>
      <c r="EI446" s="745"/>
      <c r="EJ446" s="745"/>
      <c r="EK446" s="745"/>
      <c r="EL446" s="745"/>
      <c r="EM446" s="745"/>
      <c r="EN446" s="745"/>
      <c r="EO446" s="745"/>
      <c r="EP446" s="745"/>
      <c r="EQ446" s="745"/>
      <c r="ER446" s="745"/>
      <c r="ES446" s="745"/>
      <c r="ET446" s="745"/>
      <c r="EU446" s="745"/>
      <c r="EV446" s="745"/>
      <c r="EW446" s="745"/>
      <c r="EX446" s="745"/>
      <c r="EY446" s="745"/>
      <c r="EZ446" s="745"/>
      <c r="FA446" s="745"/>
      <c r="FB446" s="745"/>
      <c r="FC446" s="745"/>
      <c r="FD446" s="745"/>
      <c r="FE446" s="745"/>
      <c r="FF446" s="745"/>
      <c r="FG446" s="745"/>
      <c r="FH446" s="745"/>
      <c r="FI446" s="745"/>
      <c r="FJ446" s="745"/>
      <c r="FK446" s="745"/>
      <c r="FL446" s="745"/>
      <c r="FM446" s="745"/>
      <c r="FN446" s="745"/>
      <c r="FO446" s="745"/>
      <c r="FP446" s="745"/>
      <c r="FQ446" s="745"/>
      <c r="FR446" s="745"/>
      <c r="FS446" s="745"/>
      <c r="FT446" s="745"/>
      <c r="FU446" s="745"/>
      <c r="FV446" s="745"/>
      <c r="FW446" s="745"/>
      <c r="FX446" s="745"/>
      <c r="FY446" s="745"/>
      <c r="FZ446" s="745"/>
      <c r="GA446" s="745"/>
      <c r="GB446" s="745"/>
      <c r="GC446" s="745"/>
      <c r="GD446" s="745"/>
      <c r="GE446" s="745"/>
      <c r="GF446" s="745"/>
      <c r="GG446" s="745"/>
      <c r="GH446" s="745"/>
      <c r="GI446" s="745"/>
      <c r="GJ446" s="745"/>
      <c r="GK446" s="745"/>
      <c r="GL446" s="745"/>
      <c r="GM446" s="745"/>
      <c r="GN446" s="745"/>
      <c r="GO446" s="745"/>
      <c r="GP446" s="745"/>
      <c r="GQ446" s="745"/>
      <c r="GR446" s="745"/>
      <c r="GS446" s="745"/>
      <c r="GT446" s="745"/>
      <c r="GU446" s="745"/>
      <c r="GV446" s="745"/>
      <c r="GW446" s="745"/>
      <c r="GX446" s="745"/>
      <c r="GY446" s="745"/>
      <c r="GZ446" s="745"/>
      <c r="HA446" s="745"/>
      <c r="HB446" s="745"/>
      <c r="HC446" s="745"/>
      <c r="HD446" s="745"/>
      <c r="HE446" s="745"/>
      <c r="HF446" s="745"/>
      <c r="HG446" s="745"/>
      <c r="HH446" s="745"/>
      <c r="HI446" s="745"/>
      <c r="HJ446" s="745"/>
      <c r="HK446" s="745"/>
      <c r="HL446" s="745"/>
      <c r="HM446" s="745"/>
      <c r="HN446" s="745"/>
      <c r="HO446" s="745"/>
      <c r="HP446" s="745"/>
      <c r="HQ446" s="745"/>
      <c r="HR446" s="745"/>
      <c r="HS446" s="745"/>
      <c r="HT446" s="745"/>
      <c r="HU446" s="745"/>
      <c r="HV446" s="745"/>
      <c r="HW446" s="745"/>
      <c r="HX446" s="745"/>
      <c r="HY446" s="745"/>
      <c r="HZ446" s="745"/>
      <c r="IA446" s="745"/>
      <c r="IB446" s="745"/>
      <c r="IC446" s="745"/>
      <c r="ID446" s="745"/>
      <c r="IE446" s="745"/>
      <c r="IF446" s="745"/>
      <c r="IG446" s="745"/>
      <c r="IH446" s="745"/>
      <c r="II446" s="745"/>
      <c r="IJ446" s="745"/>
      <c r="IK446" s="745"/>
      <c r="IL446" s="745"/>
      <c r="IM446" s="745"/>
      <c r="IN446" s="745"/>
    </row>
    <row r="447" spans="1:248" ht="12.75">
      <c r="A447" s="758"/>
      <c r="B447" s="758"/>
      <c r="C447" s="758"/>
      <c r="D447" s="758"/>
      <c r="E447" s="750"/>
      <c r="F447" s="758"/>
      <c r="G447" s="758"/>
      <c r="H447" s="758"/>
      <c r="I447" s="750"/>
      <c r="J447" s="758"/>
      <c r="K447" s="758"/>
      <c r="L447" s="750"/>
      <c r="M447" s="758"/>
      <c r="N447" s="758"/>
      <c r="O447" s="750"/>
      <c r="P447" s="750"/>
      <c r="Q447" s="750"/>
      <c r="R447" s="750"/>
      <c r="S447" s="750"/>
      <c r="T447" s="750"/>
      <c r="U447" s="757"/>
      <c r="V447" s="753"/>
      <c r="W447" s="745"/>
      <c r="X447" s="745"/>
      <c r="Y447" s="753"/>
      <c r="Z447" s="745"/>
      <c r="AA447" s="745"/>
      <c r="AB447" s="745"/>
      <c r="AC447" s="745"/>
      <c r="AD447" s="745"/>
      <c r="AE447" s="745"/>
      <c r="AF447" s="745"/>
      <c r="AG447" s="745"/>
      <c r="AH447" s="745"/>
      <c r="AI447" s="745"/>
      <c r="AJ447" s="745"/>
      <c r="AK447" s="745"/>
      <c r="AL447" s="745"/>
      <c r="AM447" s="745"/>
      <c r="AN447" s="745"/>
      <c r="AO447" s="745"/>
      <c r="AP447" s="745"/>
      <c r="AQ447" s="745"/>
      <c r="AR447" s="745"/>
      <c r="AS447" s="745"/>
      <c r="AT447" s="745"/>
      <c r="AU447" s="745"/>
      <c r="AV447" s="745"/>
      <c r="AW447" s="745"/>
      <c r="AX447" s="745"/>
      <c r="AY447" s="745"/>
      <c r="AZ447" s="745"/>
      <c r="BA447" s="745"/>
      <c r="BB447" s="745"/>
      <c r="BC447" s="745"/>
      <c r="BD447" s="745"/>
      <c r="BE447" s="745"/>
      <c r="BF447" s="745"/>
      <c r="BG447" s="745"/>
      <c r="BH447" s="745"/>
      <c r="BI447" s="745"/>
      <c r="BJ447" s="745"/>
      <c r="BK447" s="745"/>
      <c r="BL447" s="745"/>
      <c r="BM447" s="745"/>
      <c r="BN447" s="745"/>
      <c r="BO447" s="745"/>
      <c r="BP447" s="745"/>
      <c r="BQ447" s="745"/>
      <c r="BR447" s="745"/>
      <c r="BS447" s="745"/>
      <c r="BT447" s="745"/>
      <c r="BU447" s="745"/>
      <c r="BV447" s="745"/>
      <c r="BW447" s="745"/>
      <c r="BX447" s="745"/>
      <c r="BY447" s="745"/>
      <c r="BZ447" s="745"/>
      <c r="CA447" s="745"/>
      <c r="CB447" s="745"/>
      <c r="CC447" s="745"/>
      <c r="CD447" s="745"/>
      <c r="CE447" s="745"/>
      <c r="CF447" s="745"/>
      <c r="CG447" s="745"/>
      <c r="CH447" s="745"/>
      <c r="CI447" s="745"/>
      <c r="CJ447" s="745"/>
      <c r="CK447" s="745"/>
      <c r="CL447" s="745"/>
      <c r="CM447" s="745"/>
      <c r="CN447" s="745"/>
      <c r="CO447" s="745"/>
      <c r="CP447" s="745"/>
      <c r="CQ447" s="745"/>
      <c r="CR447" s="745"/>
      <c r="CS447" s="745"/>
      <c r="CT447" s="745"/>
      <c r="CU447" s="745"/>
      <c r="CV447" s="745"/>
      <c r="CW447" s="745"/>
      <c r="CX447" s="745"/>
      <c r="CY447" s="745"/>
      <c r="CZ447" s="745"/>
      <c r="DA447" s="745"/>
      <c r="DB447" s="745"/>
      <c r="DC447" s="745"/>
      <c r="DD447" s="745"/>
      <c r="DE447" s="745"/>
      <c r="DF447" s="745"/>
      <c r="DG447" s="745"/>
      <c r="DH447" s="745"/>
      <c r="DI447" s="745"/>
      <c r="DJ447" s="745"/>
      <c r="DK447" s="745"/>
      <c r="DL447" s="745"/>
      <c r="DM447" s="745"/>
      <c r="DN447" s="745"/>
      <c r="DO447" s="745"/>
      <c r="DP447" s="745"/>
      <c r="DQ447" s="745"/>
      <c r="DR447" s="745"/>
      <c r="DS447" s="745"/>
      <c r="DT447" s="745"/>
      <c r="DU447" s="745"/>
      <c r="DV447" s="745"/>
      <c r="DW447" s="745"/>
      <c r="DX447" s="745"/>
      <c r="DY447" s="745"/>
      <c r="DZ447" s="745"/>
      <c r="EA447" s="745"/>
      <c r="EB447" s="745"/>
      <c r="EC447" s="745"/>
      <c r="ED447" s="745"/>
      <c r="EE447" s="745"/>
      <c r="EF447" s="745"/>
      <c r="EG447" s="745"/>
      <c r="EH447" s="745"/>
      <c r="EI447" s="745"/>
      <c r="EJ447" s="745"/>
      <c r="EK447" s="745"/>
      <c r="EL447" s="745"/>
      <c r="EM447" s="745"/>
      <c r="EN447" s="745"/>
      <c r="EO447" s="745"/>
      <c r="EP447" s="745"/>
      <c r="EQ447" s="745"/>
      <c r="ER447" s="745"/>
      <c r="ES447" s="745"/>
      <c r="ET447" s="745"/>
      <c r="EU447" s="745"/>
      <c r="EV447" s="745"/>
      <c r="EW447" s="745"/>
      <c r="EX447" s="745"/>
      <c r="EY447" s="745"/>
      <c r="EZ447" s="745"/>
      <c r="FA447" s="745"/>
      <c r="FB447" s="745"/>
      <c r="FC447" s="745"/>
      <c r="FD447" s="745"/>
      <c r="FE447" s="745"/>
      <c r="FF447" s="745"/>
      <c r="FG447" s="745"/>
      <c r="FH447" s="745"/>
      <c r="FI447" s="745"/>
      <c r="FJ447" s="745"/>
      <c r="FK447" s="745"/>
      <c r="FL447" s="745"/>
      <c r="FM447" s="745"/>
      <c r="FN447" s="745"/>
      <c r="FO447" s="745"/>
      <c r="FP447" s="745"/>
      <c r="FQ447" s="745"/>
      <c r="FR447" s="745"/>
      <c r="FS447" s="745"/>
      <c r="FT447" s="745"/>
      <c r="FU447" s="745"/>
      <c r="FV447" s="745"/>
      <c r="FW447" s="745"/>
      <c r="FX447" s="745"/>
      <c r="FY447" s="745"/>
      <c r="FZ447" s="745"/>
      <c r="GA447" s="745"/>
      <c r="GB447" s="745"/>
      <c r="GC447" s="745"/>
      <c r="GD447" s="745"/>
      <c r="GE447" s="745"/>
      <c r="GF447" s="745"/>
      <c r="GG447" s="745"/>
      <c r="GH447" s="745"/>
      <c r="GI447" s="745"/>
      <c r="GJ447" s="745"/>
      <c r="GK447" s="745"/>
      <c r="GL447" s="745"/>
      <c r="GM447" s="745"/>
      <c r="GN447" s="745"/>
      <c r="GO447" s="745"/>
      <c r="GP447" s="745"/>
      <c r="GQ447" s="745"/>
      <c r="GR447" s="745"/>
      <c r="GS447" s="745"/>
      <c r="GT447" s="745"/>
      <c r="GU447" s="745"/>
      <c r="GV447" s="745"/>
      <c r="GW447" s="745"/>
      <c r="GX447" s="745"/>
      <c r="GY447" s="745"/>
      <c r="GZ447" s="745"/>
      <c r="HA447" s="745"/>
      <c r="HB447" s="745"/>
      <c r="HC447" s="745"/>
      <c r="HD447" s="745"/>
      <c r="HE447" s="745"/>
      <c r="HF447" s="745"/>
      <c r="HG447" s="745"/>
      <c r="HH447" s="745"/>
      <c r="HI447" s="745"/>
      <c r="HJ447" s="745"/>
      <c r="HK447" s="745"/>
      <c r="HL447" s="745"/>
      <c r="HM447" s="745"/>
      <c r="HN447" s="745"/>
      <c r="HO447" s="745"/>
      <c r="HP447" s="745"/>
      <c r="HQ447" s="745"/>
      <c r="HR447" s="745"/>
      <c r="HS447" s="745"/>
      <c r="HT447" s="745"/>
      <c r="HU447" s="745"/>
      <c r="HV447" s="745"/>
      <c r="HW447" s="745"/>
      <c r="HX447" s="745"/>
      <c r="HY447" s="745"/>
      <c r="HZ447" s="745"/>
      <c r="IA447" s="745"/>
      <c r="IB447" s="745"/>
      <c r="IC447" s="745"/>
      <c r="ID447" s="745"/>
      <c r="IE447" s="745"/>
      <c r="IF447" s="745"/>
      <c r="IG447" s="745"/>
      <c r="IH447" s="745"/>
      <c r="II447" s="745"/>
      <c r="IJ447" s="745"/>
      <c r="IK447" s="745"/>
      <c r="IL447" s="745"/>
      <c r="IM447" s="745"/>
      <c r="IN447" s="745"/>
    </row>
    <row r="448" spans="1:248" ht="12.75">
      <c r="A448" s="758"/>
      <c r="B448" s="758"/>
      <c r="C448" s="758"/>
      <c r="D448" s="758"/>
      <c r="E448" s="750"/>
      <c r="F448" s="758"/>
      <c r="G448" s="758"/>
      <c r="H448" s="758"/>
      <c r="I448" s="750"/>
      <c r="J448" s="758"/>
      <c r="K448" s="758"/>
      <c r="L448" s="750"/>
      <c r="M448" s="758"/>
      <c r="N448" s="758"/>
      <c r="O448" s="750"/>
      <c r="P448" s="750"/>
      <c r="Q448" s="750"/>
      <c r="R448" s="750"/>
      <c r="S448" s="750"/>
      <c r="T448" s="750"/>
      <c r="U448" s="757"/>
      <c r="V448" s="753"/>
      <c r="W448" s="745"/>
      <c r="X448" s="745"/>
      <c r="Y448" s="753"/>
      <c r="Z448" s="745"/>
      <c r="AA448" s="745"/>
      <c r="AB448" s="745"/>
      <c r="AC448" s="745"/>
      <c r="AD448" s="745"/>
      <c r="AE448" s="745"/>
      <c r="AF448" s="745"/>
      <c r="AG448" s="745"/>
      <c r="AH448" s="745"/>
      <c r="AI448" s="745"/>
      <c r="AJ448" s="745"/>
      <c r="AK448" s="745"/>
      <c r="AL448" s="745"/>
      <c r="AM448" s="745"/>
      <c r="AN448" s="745"/>
      <c r="AO448" s="745"/>
      <c r="AP448" s="745"/>
      <c r="AQ448" s="745"/>
      <c r="AR448" s="745"/>
      <c r="AS448" s="745"/>
      <c r="AT448" s="745"/>
      <c r="AU448" s="745"/>
      <c r="AV448" s="745"/>
      <c r="AW448" s="745"/>
      <c r="AX448" s="745"/>
      <c r="AY448" s="745"/>
      <c r="AZ448" s="745"/>
      <c r="BA448" s="745"/>
      <c r="BB448" s="745"/>
      <c r="BC448" s="745"/>
      <c r="BD448" s="745"/>
      <c r="BE448" s="745"/>
      <c r="BF448" s="745"/>
      <c r="BG448" s="745"/>
      <c r="BH448" s="745"/>
      <c r="BI448" s="745"/>
      <c r="BJ448" s="745"/>
      <c r="BK448" s="745"/>
      <c r="BL448" s="745"/>
      <c r="BM448" s="745"/>
      <c r="BN448" s="745"/>
      <c r="BO448" s="745"/>
      <c r="BP448" s="745"/>
      <c r="BQ448" s="745"/>
      <c r="BR448" s="745"/>
      <c r="BS448" s="745"/>
      <c r="BT448" s="745"/>
      <c r="BU448" s="745"/>
      <c r="BV448" s="745"/>
      <c r="BW448" s="745"/>
      <c r="BX448" s="745"/>
      <c r="BY448" s="745"/>
      <c r="BZ448" s="745"/>
      <c r="CA448" s="745"/>
      <c r="CB448" s="745"/>
      <c r="CC448" s="745"/>
      <c r="CD448" s="745"/>
      <c r="CE448" s="745"/>
      <c r="CF448" s="745"/>
      <c r="CG448" s="745"/>
      <c r="CH448" s="745"/>
      <c r="CI448" s="745"/>
      <c r="CJ448" s="745"/>
      <c r="CK448" s="745"/>
      <c r="CL448" s="745"/>
      <c r="CM448" s="745"/>
      <c r="CN448" s="745"/>
      <c r="CO448" s="745"/>
      <c r="CP448" s="745"/>
      <c r="CQ448" s="745"/>
      <c r="CR448" s="745"/>
      <c r="CS448" s="745"/>
      <c r="CT448" s="745"/>
      <c r="CU448" s="745"/>
      <c r="CV448" s="745"/>
      <c r="CW448" s="745"/>
      <c r="CX448" s="745"/>
      <c r="CY448" s="745"/>
      <c r="CZ448" s="745"/>
      <c r="DA448" s="745"/>
      <c r="DB448" s="745"/>
      <c r="DC448" s="745"/>
      <c r="DD448" s="745"/>
      <c r="DE448" s="745"/>
      <c r="DF448" s="745"/>
      <c r="DG448" s="745"/>
      <c r="DH448" s="745"/>
      <c r="DI448" s="745"/>
      <c r="DJ448" s="745"/>
      <c r="DK448" s="745"/>
      <c r="DL448" s="745"/>
      <c r="DM448" s="745"/>
      <c r="DN448" s="745"/>
      <c r="DO448" s="745"/>
      <c r="DP448" s="745"/>
      <c r="DQ448" s="745"/>
      <c r="DR448" s="745"/>
      <c r="DS448" s="745"/>
      <c r="DT448" s="745"/>
      <c r="DU448" s="745"/>
      <c r="DV448" s="745"/>
      <c r="DW448" s="745"/>
      <c r="DX448" s="745"/>
      <c r="DY448" s="745"/>
      <c r="DZ448" s="745"/>
      <c r="EA448" s="745"/>
      <c r="EB448" s="745"/>
      <c r="EC448" s="745"/>
      <c r="ED448" s="745"/>
      <c r="EE448" s="745"/>
      <c r="EF448" s="745"/>
      <c r="EG448" s="745"/>
      <c r="EH448" s="745"/>
      <c r="EI448" s="745"/>
      <c r="EJ448" s="745"/>
      <c r="EK448" s="745"/>
      <c r="EL448" s="745"/>
      <c r="EM448" s="745"/>
      <c r="EN448" s="745"/>
      <c r="EO448" s="745"/>
      <c r="EP448" s="745"/>
      <c r="EQ448" s="745"/>
      <c r="ER448" s="745"/>
      <c r="ES448" s="745"/>
      <c r="ET448" s="745"/>
      <c r="EU448" s="745"/>
      <c r="EV448" s="745"/>
      <c r="EW448" s="745"/>
      <c r="EX448" s="745"/>
      <c r="EY448" s="745"/>
      <c r="EZ448" s="745"/>
      <c r="FA448" s="745"/>
      <c r="FB448" s="745"/>
      <c r="FC448" s="745"/>
      <c r="FD448" s="745"/>
      <c r="FE448" s="745"/>
      <c r="FF448" s="745"/>
      <c r="FG448" s="745"/>
      <c r="FH448" s="745"/>
      <c r="FI448" s="745"/>
      <c r="FJ448" s="745"/>
      <c r="FK448" s="745"/>
      <c r="FL448" s="745"/>
      <c r="FM448" s="745"/>
      <c r="FN448" s="745"/>
      <c r="FO448" s="745"/>
      <c r="FP448" s="745"/>
      <c r="FQ448" s="745"/>
      <c r="FR448" s="745"/>
      <c r="FS448" s="745"/>
      <c r="FT448" s="745"/>
      <c r="FU448" s="745"/>
      <c r="FV448" s="745"/>
      <c r="FW448" s="745"/>
      <c r="FX448" s="745"/>
      <c r="FY448" s="745"/>
      <c r="FZ448" s="745"/>
      <c r="GA448" s="745"/>
      <c r="GB448" s="745"/>
      <c r="GC448" s="745"/>
      <c r="GD448" s="745"/>
      <c r="GE448" s="745"/>
      <c r="GF448" s="745"/>
      <c r="GG448" s="745"/>
      <c r="GH448" s="745"/>
      <c r="GI448" s="745"/>
      <c r="GJ448" s="745"/>
      <c r="GK448" s="745"/>
      <c r="GL448" s="745"/>
      <c r="GM448" s="745"/>
      <c r="GN448" s="745"/>
      <c r="GO448" s="745"/>
      <c r="GP448" s="745"/>
      <c r="GQ448" s="745"/>
      <c r="GR448" s="745"/>
      <c r="GS448" s="745"/>
      <c r="GT448" s="745"/>
      <c r="GU448" s="745"/>
      <c r="GV448" s="745"/>
      <c r="GW448" s="745"/>
      <c r="GX448" s="745"/>
      <c r="GY448" s="745"/>
      <c r="GZ448" s="745"/>
      <c r="HA448" s="745"/>
      <c r="HB448" s="745"/>
      <c r="HC448" s="745"/>
      <c r="HD448" s="745"/>
      <c r="HE448" s="745"/>
      <c r="HF448" s="745"/>
      <c r="HG448" s="745"/>
      <c r="HH448" s="745"/>
      <c r="HI448" s="745"/>
      <c r="HJ448" s="745"/>
      <c r="HK448" s="745"/>
      <c r="HL448" s="745"/>
      <c r="HM448" s="745"/>
      <c r="HN448" s="745"/>
      <c r="HO448" s="745"/>
      <c r="HP448" s="745"/>
      <c r="HQ448" s="745"/>
      <c r="HR448" s="745"/>
      <c r="HS448" s="745"/>
      <c r="HT448" s="745"/>
      <c r="HU448" s="745"/>
      <c r="HV448" s="745"/>
      <c r="HW448" s="745"/>
      <c r="HX448" s="745"/>
      <c r="HY448" s="745"/>
      <c r="HZ448" s="745"/>
      <c r="IA448" s="745"/>
      <c r="IB448" s="745"/>
      <c r="IC448" s="745"/>
      <c r="ID448" s="745"/>
      <c r="IE448" s="745"/>
      <c r="IF448" s="745"/>
      <c r="IG448" s="745"/>
      <c r="IH448" s="745"/>
      <c r="II448" s="745"/>
      <c r="IJ448" s="745"/>
      <c r="IK448" s="745"/>
      <c r="IL448" s="745"/>
      <c r="IM448" s="745"/>
      <c r="IN448" s="745"/>
    </row>
    <row r="449" spans="1:248" ht="12.75">
      <c r="A449" s="758"/>
      <c r="B449" s="758"/>
      <c r="C449" s="758"/>
      <c r="D449" s="758"/>
      <c r="E449" s="750"/>
      <c r="F449" s="758"/>
      <c r="G449" s="758"/>
      <c r="H449" s="758"/>
      <c r="I449" s="750"/>
      <c r="J449" s="758"/>
      <c r="K449" s="758"/>
      <c r="L449" s="750"/>
      <c r="M449" s="758"/>
      <c r="N449" s="758"/>
      <c r="O449" s="750"/>
      <c r="P449" s="750"/>
      <c r="Q449" s="750"/>
      <c r="R449" s="750"/>
      <c r="S449" s="750"/>
      <c r="T449" s="750"/>
      <c r="U449" s="757"/>
      <c r="V449" s="753"/>
      <c r="W449" s="745"/>
      <c r="X449" s="745"/>
      <c r="Y449" s="753"/>
      <c r="Z449" s="745"/>
      <c r="AA449" s="745"/>
      <c r="AB449" s="745"/>
      <c r="AC449" s="745"/>
      <c r="AD449" s="745"/>
      <c r="AE449" s="745"/>
      <c r="AF449" s="745"/>
      <c r="AG449" s="745"/>
      <c r="AH449" s="745"/>
      <c r="AI449" s="745"/>
      <c r="AJ449" s="745"/>
      <c r="AK449" s="745"/>
      <c r="AL449" s="745"/>
      <c r="AM449" s="745"/>
      <c r="AN449" s="745"/>
      <c r="AO449" s="745"/>
      <c r="AP449" s="745"/>
      <c r="AQ449" s="745"/>
      <c r="AR449" s="745"/>
      <c r="AS449" s="745"/>
      <c r="AT449" s="745"/>
      <c r="AU449" s="745"/>
      <c r="AV449" s="745"/>
      <c r="AW449" s="745"/>
      <c r="AX449" s="745"/>
      <c r="AY449" s="745"/>
      <c r="AZ449" s="745"/>
      <c r="BA449" s="745"/>
      <c r="BB449" s="745"/>
      <c r="BC449" s="745"/>
      <c r="BD449" s="745"/>
      <c r="BE449" s="745"/>
      <c r="BF449" s="745"/>
      <c r="BG449" s="745"/>
      <c r="BH449" s="745"/>
      <c r="BI449" s="745"/>
      <c r="BJ449" s="745"/>
      <c r="BK449" s="745"/>
      <c r="BL449" s="745"/>
      <c r="BM449" s="745"/>
      <c r="BN449" s="745"/>
      <c r="BO449" s="745"/>
      <c r="BP449" s="745"/>
      <c r="BQ449" s="745"/>
      <c r="BR449" s="745"/>
      <c r="BS449" s="745"/>
      <c r="BT449" s="745"/>
      <c r="BU449" s="745"/>
      <c r="BV449" s="745"/>
      <c r="BW449" s="745"/>
      <c r="BX449" s="745"/>
      <c r="BY449" s="745"/>
      <c r="BZ449" s="745"/>
      <c r="CA449" s="745"/>
      <c r="CB449" s="745"/>
      <c r="CC449" s="745"/>
      <c r="CD449" s="745"/>
      <c r="CE449" s="745"/>
      <c r="CF449" s="745"/>
      <c r="CG449" s="745"/>
      <c r="CH449" s="745"/>
      <c r="CI449" s="745"/>
      <c r="CJ449" s="745"/>
      <c r="CK449" s="745"/>
      <c r="CL449" s="745"/>
      <c r="CM449" s="745"/>
      <c r="CN449" s="745"/>
      <c r="CO449" s="745"/>
      <c r="CP449" s="745"/>
      <c r="CQ449" s="745"/>
      <c r="CR449" s="745"/>
      <c r="CS449" s="745"/>
      <c r="CT449" s="745"/>
      <c r="CU449" s="745"/>
      <c r="CV449" s="745"/>
      <c r="CW449" s="745"/>
      <c r="CX449" s="745"/>
      <c r="CY449" s="745"/>
      <c r="CZ449" s="745"/>
      <c r="DA449" s="745"/>
      <c r="DB449" s="745"/>
      <c r="DC449" s="745"/>
      <c r="DD449" s="745"/>
      <c r="DE449" s="745"/>
      <c r="DF449" s="745"/>
      <c r="DG449" s="745"/>
      <c r="DH449" s="745"/>
      <c r="DI449" s="745"/>
      <c r="DJ449" s="745"/>
      <c r="DK449" s="745"/>
      <c r="DL449" s="745"/>
      <c r="DM449" s="745"/>
      <c r="DN449" s="745"/>
      <c r="DO449" s="745"/>
      <c r="DP449" s="745"/>
      <c r="DQ449" s="745"/>
      <c r="DR449" s="745"/>
      <c r="DS449" s="745"/>
      <c r="DT449" s="745"/>
      <c r="DU449" s="745"/>
      <c r="DV449" s="745"/>
      <c r="DW449" s="745"/>
      <c r="DX449" s="745"/>
      <c r="DY449" s="745"/>
      <c r="DZ449" s="745"/>
      <c r="EA449" s="745"/>
      <c r="EB449" s="745"/>
      <c r="EC449" s="745"/>
      <c r="ED449" s="745"/>
      <c r="EE449" s="745"/>
      <c r="EF449" s="745"/>
      <c r="EG449" s="745"/>
      <c r="EH449" s="745"/>
      <c r="EI449" s="745"/>
      <c r="EJ449" s="745"/>
      <c r="EK449" s="745"/>
      <c r="EL449" s="745"/>
      <c r="EM449" s="745"/>
      <c r="EN449" s="745"/>
      <c r="EO449" s="745"/>
      <c r="EP449" s="745"/>
      <c r="EQ449" s="745"/>
      <c r="ER449" s="745"/>
      <c r="ES449" s="745"/>
      <c r="ET449" s="745"/>
      <c r="EU449" s="745"/>
      <c r="EV449" s="745"/>
      <c r="EW449" s="745"/>
      <c r="EX449" s="745"/>
      <c r="EY449" s="745"/>
      <c r="EZ449" s="745"/>
      <c r="FA449" s="745"/>
      <c r="FB449" s="745"/>
      <c r="FC449" s="745"/>
      <c r="FD449" s="745"/>
      <c r="FE449" s="745"/>
      <c r="FF449" s="745"/>
      <c r="FG449" s="745"/>
      <c r="FH449" s="745"/>
      <c r="FI449" s="745"/>
      <c r="FJ449" s="745"/>
      <c r="FK449" s="745"/>
      <c r="FL449" s="745"/>
      <c r="FM449" s="745"/>
      <c r="FN449" s="745"/>
      <c r="FO449" s="745"/>
      <c r="FP449" s="745"/>
      <c r="FQ449" s="745"/>
      <c r="FR449" s="745"/>
      <c r="FS449" s="745"/>
      <c r="FT449" s="745"/>
      <c r="FU449" s="745"/>
      <c r="FV449" s="745"/>
      <c r="FW449" s="745"/>
      <c r="FX449" s="745"/>
      <c r="FY449" s="745"/>
      <c r="FZ449" s="745"/>
      <c r="GA449" s="745"/>
      <c r="GB449" s="745"/>
      <c r="GC449" s="745"/>
      <c r="GD449" s="745"/>
      <c r="GE449" s="745"/>
      <c r="GF449" s="745"/>
      <c r="GG449" s="745"/>
      <c r="GH449" s="745"/>
      <c r="GI449" s="745"/>
      <c r="GJ449" s="745"/>
      <c r="GK449" s="745"/>
      <c r="GL449" s="745"/>
      <c r="GM449" s="745"/>
      <c r="GN449" s="745"/>
      <c r="GO449" s="745"/>
      <c r="GP449" s="745"/>
      <c r="GQ449" s="745"/>
      <c r="GR449" s="745"/>
      <c r="GS449" s="745"/>
      <c r="GT449" s="745"/>
      <c r="GU449" s="745"/>
      <c r="GV449" s="745"/>
      <c r="GW449" s="745"/>
      <c r="GX449" s="745"/>
      <c r="GY449" s="745"/>
      <c r="GZ449" s="745"/>
      <c r="HA449" s="745"/>
      <c r="HB449" s="745"/>
      <c r="HC449" s="745"/>
      <c r="HD449" s="745"/>
      <c r="HE449" s="745"/>
      <c r="HF449" s="745"/>
      <c r="HG449" s="745"/>
      <c r="HH449" s="745"/>
      <c r="HI449" s="745"/>
      <c r="HJ449" s="745"/>
      <c r="HK449" s="745"/>
      <c r="HL449" s="745"/>
      <c r="HM449" s="745"/>
      <c r="HN449" s="745"/>
      <c r="HO449" s="745"/>
      <c r="HP449" s="745"/>
      <c r="HQ449" s="745"/>
      <c r="HR449" s="745"/>
      <c r="HS449" s="745"/>
      <c r="HT449" s="745"/>
      <c r="HU449" s="745"/>
      <c r="HV449" s="745"/>
      <c r="HW449" s="745"/>
      <c r="HX449" s="745"/>
      <c r="HY449" s="745"/>
      <c r="HZ449" s="745"/>
      <c r="IA449" s="745"/>
      <c r="IB449" s="745"/>
      <c r="IC449" s="745"/>
      <c r="ID449" s="745"/>
      <c r="IE449" s="745"/>
      <c r="IF449" s="745"/>
      <c r="IG449" s="745"/>
      <c r="IH449" s="745"/>
      <c r="II449" s="745"/>
      <c r="IJ449" s="745"/>
      <c r="IK449" s="745"/>
      <c r="IL449" s="745"/>
      <c r="IM449" s="745"/>
      <c r="IN449" s="745"/>
    </row>
    <row r="450" spans="1:248" ht="12.75">
      <c r="A450" s="758"/>
      <c r="B450" s="758"/>
      <c r="C450" s="758"/>
      <c r="D450" s="758"/>
      <c r="E450" s="750"/>
      <c r="F450" s="758"/>
      <c r="G450" s="758"/>
      <c r="H450" s="758"/>
      <c r="I450" s="750"/>
      <c r="J450" s="758"/>
      <c r="K450" s="758"/>
      <c r="L450" s="750"/>
      <c r="M450" s="758"/>
      <c r="N450" s="758"/>
      <c r="O450" s="750"/>
      <c r="P450" s="750"/>
      <c r="Q450" s="750"/>
      <c r="R450" s="750"/>
      <c r="S450" s="750"/>
      <c r="T450" s="750"/>
      <c r="U450" s="757"/>
      <c r="V450" s="753"/>
      <c r="W450" s="745"/>
      <c r="X450" s="745"/>
      <c r="Y450" s="753"/>
      <c r="Z450" s="745"/>
      <c r="AA450" s="745"/>
      <c r="AB450" s="745"/>
      <c r="AC450" s="745"/>
      <c r="AD450" s="745"/>
      <c r="AE450" s="745"/>
      <c r="AF450" s="745"/>
      <c r="AG450" s="745"/>
      <c r="AH450" s="745"/>
      <c r="AI450" s="745"/>
      <c r="AJ450" s="745"/>
      <c r="AK450" s="745"/>
      <c r="AL450" s="745"/>
      <c r="AM450" s="745"/>
      <c r="AN450" s="745"/>
      <c r="AO450" s="745"/>
      <c r="AP450" s="745"/>
      <c r="AQ450" s="745"/>
      <c r="AR450" s="745"/>
      <c r="AS450" s="745"/>
      <c r="AT450" s="745"/>
      <c r="AU450" s="745"/>
      <c r="AV450" s="745"/>
      <c r="AW450" s="745"/>
      <c r="AX450" s="745"/>
      <c r="AY450" s="745"/>
      <c r="AZ450" s="745"/>
      <c r="BA450" s="745"/>
      <c r="BB450" s="745"/>
      <c r="BC450" s="745"/>
      <c r="BD450" s="745"/>
      <c r="BE450" s="745"/>
      <c r="BF450" s="745"/>
      <c r="BG450" s="745"/>
      <c r="BH450" s="745"/>
      <c r="BI450" s="745"/>
      <c r="BJ450" s="745"/>
      <c r="BK450" s="745"/>
      <c r="BL450" s="745"/>
      <c r="BM450" s="745"/>
      <c r="BN450" s="745"/>
      <c r="BO450" s="745"/>
      <c r="BP450" s="745"/>
      <c r="BQ450" s="745"/>
      <c r="BR450" s="745"/>
      <c r="BS450" s="745"/>
      <c r="BT450" s="745"/>
      <c r="BU450" s="745"/>
      <c r="BV450" s="745"/>
      <c r="BW450" s="745"/>
      <c r="BX450" s="745"/>
      <c r="BY450" s="745"/>
      <c r="BZ450" s="745"/>
      <c r="CA450" s="745"/>
      <c r="CB450" s="745"/>
      <c r="CC450" s="745"/>
      <c r="CD450" s="745"/>
      <c r="CE450" s="745"/>
      <c r="CF450" s="745"/>
      <c r="CG450" s="745"/>
      <c r="CH450" s="745"/>
      <c r="CI450" s="745"/>
      <c r="CJ450" s="745"/>
      <c r="CK450" s="745"/>
      <c r="CL450" s="745"/>
      <c r="CM450" s="745"/>
      <c r="CN450" s="745"/>
      <c r="CO450" s="745"/>
      <c r="CP450" s="745"/>
      <c r="CQ450" s="745"/>
      <c r="CR450" s="745"/>
      <c r="CS450" s="745"/>
      <c r="CT450" s="745"/>
      <c r="CU450" s="745"/>
      <c r="CV450" s="745"/>
      <c r="CW450" s="745"/>
      <c r="CX450" s="745"/>
      <c r="CY450" s="745"/>
      <c r="CZ450" s="745"/>
      <c r="DA450" s="745"/>
      <c r="DB450" s="745"/>
      <c r="DC450" s="745"/>
      <c r="DD450" s="745"/>
      <c r="DE450" s="745"/>
      <c r="DF450" s="745"/>
      <c r="DG450" s="745"/>
      <c r="DH450" s="745"/>
      <c r="DI450" s="745"/>
      <c r="DJ450" s="745"/>
      <c r="DK450" s="745"/>
      <c r="DL450" s="745"/>
      <c r="DM450" s="745"/>
      <c r="DN450" s="745"/>
      <c r="DO450" s="745"/>
      <c r="DP450" s="745"/>
      <c r="DQ450" s="745"/>
      <c r="DR450" s="745"/>
      <c r="DS450" s="745"/>
      <c r="DT450" s="745"/>
      <c r="DU450" s="745"/>
      <c r="DV450" s="745"/>
      <c r="DW450" s="745"/>
      <c r="DX450" s="745"/>
      <c r="DY450" s="745"/>
      <c r="DZ450" s="745"/>
      <c r="EA450" s="745"/>
      <c r="EB450" s="745"/>
      <c r="EC450" s="745"/>
      <c r="ED450" s="745"/>
      <c r="EE450" s="745"/>
      <c r="EF450" s="745"/>
      <c r="EG450" s="745"/>
      <c r="EH450" s="745"/>
      <c r="EI450" s="745"/>
      <c r="EJ450" s="745"/>
      <c r="EK450" s="745"/>
      <c r="EL450" s="745"/>
      <c r="EM450" s="745"/>
      <c r="EN450" s="745"/>
      <c r="EO450" s="745"/>
      <c r="EP450" s="745"/>
      <c r="EQ450" s="745"/>
      <c r="ER450" s="745"/>
      <c r="ES450" s="745"/>
      <c r="ET450" s="745"/>
      <c r="EU450" s="745"/>
      <c r="EV450" s="745"/>
      <c r="EW450" s="745"/>
      <c r="EX450" s="745"/>
      <c r="EY450" s="745"/>
      <c r="EZ450" s="745"/>
      <c r="FA450" s="745"/>
      <c r="FB450" s="745"/>
      <c r="FC450" s="745"/>
      <c r="FD450" s="745"/>
      <c r="FE450" s="745"/>
      <c r="FF450" s="745"/>
      <c r="FG450" s="745"/>
      <c r="FH450" s="745"/>
      <c r="FI450" s="745"/>
      <c r="FJ450" s="745"/>
      <c r="FK450" s="745"/>
      <c r="FL450" s="745"/>
      <c r="FM450" s="745"/>
      <c r="FN450" s="745"/>
      <c r="FO450" s="745"/>
      <c r="FP450" s="745"/>
      <c r="FQ450" s="745"/>
      <c r="FR450" s="745"/>
      <c r="FS450" s="745"/>
      <c r="FT450" s="745"/>
      <c r="FU450" s="745"/>
      <c r="FV450" s="745"/>
      <c r="FW450" s="745"/>
      <c r="FX450" s="745"/>
      <c r="FY450" s="745"/>
      <c r="FZ450" s="745"/>
      <c r="GA450" s="745"/>
      <c r="GB450" s="745"/>
      <c r="GC450" s="745"/>
      <c r="GD450" s="745"/>
      <c r="GE450" s="745"/>
      <c r="GF450" s="745"/>
      <c r="GG450" s="745"/>
      <c r="GH450" s="745"/>
      <c r="GI450" s="745"/>
      <c r="GJ450" s="745"/>
      <c r="GK450" s="745"/>
      <c r="GL450" s="745"/>
      <c r="GM450" s="745"/>
      <c r="GN450" s="745"/>
      <c r="GO450" s="745"/>
      <c r="GP450" s="745"/>
      <c r="GQ450" s="745"/>
      <c r="GR450" s="745"/>
      <c r="GS450" s="745"/>
      <c r="GT450" s="745"/>
      <c r="GU450" s="745"/>
      <c r="GV450" s="745"/>
      <c r="GW450" s="745"/>
      <c r="GX450" s="745"/>
      <c r="GY450" s="745"/>
      <c r="GZ450" s="745"/>
      <c r="HA450" s="745"/>
      <c r="HB450" s="745"/>
      <c r="HC450" s="745"/>
      <c r="HD450" s="745"/>
      <c r="HE450" s="745"/>
      <c r="HF450" s="745"/>
      <c r="HG450" s="745"/>
      <c r="HH450" s="745"/>
      <c r="HI450" s="745"/>
      <c r="HJ450" s="745"/>
      <c r="HK450" s="745"/>
      <c r="HL450" s="745"/>
      <c r="HM450" s="745"/>
      <c r="HN450" s="745"/>
      <c r="HO450" s="745"/>
      <c r="HP450" s="745"/>
      <c r="HQ450" s="745"/>
      <c r="HR450" s="745"/>
      <c r="HS450" s="745"/>
      <c r="HT450" s="745"/>
      <c r="HU450" s="745"/>
      <c r="HV450" s="745"/>
      <c r="HW450" s="745"/>
      <c r="HX450" s="745"/>
      <c r="HY450" s="745"/>
      <c r="HZ450" s="745"/>
      <c r="IA450" s="745"/>
      <c r="IB450" s="745"/>
      <c r="IC450" s="745"/>
      <c r="ID450" s="745"/>
      <c r="IE450" s="745"/>
      <c r="IF450" s="745"/>
      <c r="IG450" s="745"/>
      <c r="IH450" s="745"/>
      <c r="II450" s="745"/>
      <c r="IJ450" s="745"/>
      <c r="IK450" s="745"/>
      <c r="IL450" s="745"/>
      <c r="IM450" s="745"/>
      <c r="IN450" s="745"/>
    </row>
    <row r="451" spans="1:248" ht="12.75">
      <c r="A451" s="758"/>
      <c r="B451" s="758"/>
      <c r="C451" s="758"/>
      <c r="D451" s="758"/>
      <c r="E451" s="750"/>
      <c r="F451" s="758"/>
      <c r="G451" s="758"/>
      <c r="H451" s="758"/>
      <c r="I451" s="750"/>
      <c r="J451" s="758"/>
      <c r="K451" s="758"/>
      <c r="L451" s="750"/>
      <c r="M451" s="758"/>
      <c r="N451" s="758"/>
      <c r="O451" s="750"/>
      <c r="P451" s="750"/>
      <c r="Q451" s="750"/>
      <c r="R451" s="750"/>
      <c r="S451" s="750"/>
      <c r="T451" s="750"/>
      <c r="U451" s="757"/>
      <c r="V451" s="753"/>
      <c r="W451" s="745"/>
      <c r="X451" s="745"/>
      <c r="Y451" s="753"/>
      <c r="Z451" s="745"/>
      <c r="AA451" s="745"/>
      <c r="AB451" s="745"/>
      <c r="AC451" s="745"/>
      <c r="AD451" s="745"/>
      <c r="AE451" s="745"/>
      <c r="AF451" s="745"/>
      <c r="AG451" s="745"/>
      <c r="AH451" s="745"/>
      <c r="AI451" s="745"/>
      <c r="AJ451" s="745"/>
      <c r="AK451" s="745"/>
      <c r="AL451" s="745"/>
      <c r="AM451" s="745"/>
      <c r="AN451" s="745"/>
      <c r="AO451" s="745"/>
      <c r="AP451" s="745"/>
      <c r="AQ451" s="745"/>
      <c r="AR451" s="745"/>
      <c r="AS451" s="745"/>
      <c r="AT451" s="745"/>
      <c r="AU451" s="745"/>
      <c r="AV451" s="745"/>
      <c r="AW451" s="745"/>
      <c r="AX451" s="745"/>
      <c r="AY451" s="745"/>
      <c r="AZ451" s="745"/>
      <c r="BA451" s="745"/>
      <c r="BB451" s="745"/>
      <c r="BC451" s="745"/>
      <c r="BD451" s="745"/>
      <c r="BE451" s="745"/>
      <c r="BF451" s="745"/>
      <c r="BG451" s="745"/>
      <c r="BH451" s="745"/>
      <c r="BI451" s="745"/>
      <c r="BJ451" s="745"/>
      <c r="BK451" s="745"/>
      <c r="BL451" s="745"/>
      <c r="BM451" s="745"/>
      <c r="BN451" s="745"/>
      <c r="BO451" s="745"/>
      <c r="BP451" s="745"/>
      <c r="BQ451" s="745"/>
      <c r="BR451" s="745"/>
      <c r="BS451" s="745"/>
      <c r="BT451" s="745"/>
      <c r="BU451" s="745"/>
      <c r="BV451" s="745"/>
      <c r="BW451" s="745"/>
      <c r="BX451" s="745"/>
      <c r="BY451" s="745"/>
      <c r="BZ451" s="745"/>
      <c r="CA451" s="745"/>
      <c r="CB451" s="745"/>
      <c r="CC451" s="745"/>
      <c r="CD451" s="745"/>
      <c r="CE451" s="745"/>
      <c r="CF451" s="745"/>
      <c r="CG451" s="745"/>
      <c r="CH451" s="745"/>
      <c r="CI451" s="745"/>
      <c r="CJ451" s="745"/>
      <c r="CK451" s="745"/>
      <c r="CL451" s="745"/>
      <c r="CM451" s="745"/>
      <c r="CN451" s="745"/>
      <c r="CO451" s="745"/>
      <c r="CP451" s="745"/>
      <c r="CQ451" s="745"/>
      <c r="CR451" s="745"/>
      <c r="CS451" s="745"/>
      <c r="CT451" s="745"/>
      <c r="CU451" s="745"/>
      <c r="CV451" s="745"/>
      <c r="CW451" s="745"/>
      <c r="CX451" s="745"/>
      <c r="CY451" s="745"/>
      <c r="CZ451" s="745"/>
      <c r="DA451" s="745"/>
      <c r="DB451" s="745"/>
      <c r="DC451" s="745"/>
      <c r="DD451" s="745"/>
      <c r="DE451" s="745"/>
      <c r="DF451" s="745"/>
      <c r="DG451" s="745"/>
      <c r="DH451" s="745"/>
      <c r="DI451" s="745"/>
      <c r="DJ451" s="745"/>
      <c r="DK451" s="745"/>
      <c r="DL451" s="745"/>
      <c r="DM451" s="745"/>
      <c r="DN451" s="745"/>
      <c r="DO451" s="745"/>
      <c r="DP451" s="745"/>
      <c r="DQ451" s="745"/>
      <c r="DR451" s="745"/>
      <c r="DS451" s="745"/>
      <c r="DT451" s="745"/>
      <c r="DU451" s="745"/>
      <c r="DV451" s="745"/>
      <c r="DW451" s="745"/>
      <c r="DX451" s="745"/>
      <c r="DY451" s="745"/>
      <c r="DZ451" s="745"/>
      <c r="EA451" s="745"/>
      <c r="EB451" s="745"/>
      <c r="EC451" s="745"/>
      <c r="ED451" s="745"/>
      <c r="EE451" s="745"/>
      <c r="EF451" s="745"/>
      <c r="EG451" s="745"/>
      <c r="EH451" s="745"/>
      <c r="EI451" s="745"/>
      <c r="EJ451" s="745"/>
      <c r="EK451" s="745"/>
      <c r="EL451" s="745"/>
      <c r="EM451" s="745"/>
      <c r="EN451" s="745"/>
      <c r="EO451" s="745"/>
      <c r="EP451" s="745"/>
      <c r="EQ451" s="745"/>
      <c r="ER451" s="745"/>
      <c r="ES451" s="745"/>
      <c r="ET451" s="745"/>
      <c r="EU451" s="745"/>
      <c r="EV451" s="745"/>
      <c r="EW451" s="745"/>
      <c r="EX451" s="745"/>
      <c r="EY451" s="745"/>
      <c r="EZ451" s="745"/>
      <c r="FA451" s="745"/>
      <c r="FB451" s="745"/>
      <c r="FC451" s="745"/>
      <c r="FD451" s="745"/>
      <c r="FE451" s="745"/>
      <c r="FF451" s="745"/>
      <c r="FG451" s="745"/>
      <c r="FH451" s="745"/>
      <c r="FI451" s="745"/>
      <c r="FJ451" s="745"/>
      <c r="FK451" s="745"/>
      <c r="FL451" s="745"/>
      <c r="FM451" s="745"/>
      <c r="FN451" s="745"/>
      <c r="FO451" s="745"/>
      <c r="FP451" s="745"/>
      <c r="FQ451" s="745"/>
      <c r="FR451" s="745"/>
      <c r="FS451" s="745"/>
      <c r="FT451" s="745"/>
      <c r="FU451" s="745"/>
      <c r="FV451" s="745"/>
      <c r="FW451" s="745"/>
      <c r="FX451" s="745"/>
      <c r="FY451" s="745"/>
      <c r="FZ451" s="745"/>
      <c r="GA451" s="745"/>
      <c r="GB451" s="745"/>
      <c r="GC451" s="745"/>
      <c r="GD451" s="745"/>
      <c r="GE451" s="745"/>
      <c r="GF451" s="745"/>
      <c r="GG451" s="745"/>
      <c r="GH451" s="745"/>
      <c r="GI451" s="745"/>
      <c r="GJ451" s="745"/>
      <c r="GK451" s="745"/>
      <c r="GL451" s="745"/>
      <c r="GM451" s="745"/>
      <c r="GN451" s="745"/>
      <c r="GO451" s="745"/>
      <c r="GP451" s="745"/>
      <c r="GQ451" s="745"/>
      <c r="GR451" s="745"/>
      <c r="GS451" s="745"/>
      <c r="GT451" s="745"/>
      <c r="GU451" s="745"/>
      <c r="GV451" s="745"/>
      <c r="GW451" s="745"/>
      <c r="GX451" s="745"/>
      <c r="GY451" s="745"/>
      <c r="GZ451" s="745"/>
      <c r="HA451" s="745"/>
      <c r="HB451" s="745"/>
      <c r="HC451" s="745"/>
      <c r="HD451" s="745"/>
      <c r="HE451" s="745"/>
      <c r="HF451" s="745"/>
      <c r="HG451" s="745"/>
      <c r="HH451" s="745"/>
      <c r="HI451" s="745"/>
      <c r="HJ451" s="745"/>
      <c r="HK451" s="745"/>
      <c r="HL451" s="745"/>
      <c r="HM451" s="745"/>
      <c r="HN451" s="745"/>
      <c r="HO451" s="745"/>
      <c r="HP451" s="745"/>
      <c r="HQ451" s="745"/>
      <c r="HR451" s="745"/>
      <c r="HS451" s="745"/>
      <c r="HT451" s="745"/>
      <c r="HU451" s="745"/>
      <c r="HV451" s="745"/>
      <c r="HW451" s="745"/>
      <c r="HX451" s="745"/>
      <c r="HY451" s="745"/>
      <c r="HZ451" s="745"/>
      <c r="IA451" s="745"/>
      <c r="IB451" s="745"/>
      <c r="IC451" s="745"/>
      <c r="ID451" s="745"/>
      <c r="IE451" s="745"/>
      <c r="IF451" s="745"/>
      <c r="IG451" s="745"/>
      <c r="IH451" s="745"/>
      <c r="II451" s="745"/>
      <c r="IJ451" s="745"/>
      <c r="IK451" s="745"/>
      <c r="IL451" s="745"/>
      <c r="IM451" s="745"/>
      <c r="IN451" s="745"/>
    </row>
    <row r="452" spans="1:248" ht="12.75">
      <c r="A452" s="758"/>
      <c r="B452" s="758"/>
      <c r="C452" s="758"/>
      <c r="D452" s="758"/>
      <c r="E452" s="750"/>
      <c r="F452" s="758"/>
      <c r="G452" s="758"/>
      <c r="H452" s="758"/>
      <c r="I452" s="750"/>
      <c r="J452" s="758"/>
      <c r="K452" s="758"/>
      <c r="L452" s="750"/>
      <c r="M452" s="758"/>
      <c r="N452" s="758"/>
      <c r="O452" s="750"/>
      <c r="P452" s="750"/>
      <c r="Q452" s="750"/>
      <c r="R452" s="750"/>
      <c r="S452" s="750"/>
      <c r="T452" s="750"/>
      <c r="U452" s="757"/>
      <c r="V452" s="753"/>
      <c r="W452" s="745"/>
      <c r="X452" s="745"/>
      <c r="Y452" s="753"/>
      <c r="Z452" s="745"/>
      <c r="AA452" s="745"/>
      <c r="AB452" s="745"/>
      <c r="AC452" s="745"/>
      <c r="AD452" s="745"/>
      <c r="AE452" s="745"/>
      <c r="AF452" s="745"/>
      <c r="AG452" s="745"/>
      <c r="AH452" s="745"/>
      <c r="AI452" s="745"/>
      <c r="AJ452" s="745"/>
      <c r="AK452" s="745"/>
      <c r="AL452" s="745"/>
      <c r="AM452" s="745"/>
      <c r="AN452" s="745"/>
      <c r="AO452" s="745"/>
      <c r="AP452" s="745"/>
      <c r="AQ452" s="745"/>
      <c r="AR452" s="745"/>
      <c r="AS452" s="745"/>
      <c r="AT452" s="745"/>
      <c r="AU452" s="745"/>
      <c r="AV452" s="745"/>
      <c r="AW452" s="745"/>
      <c r="AX452" s="745"/>
      <c r="AY452" s="745"/>
      <c r="AZ452" s="745"/>
      <c r="BA452" s="745"/>
      <c r="BB452" s="745"/>
      <c r="BC452" s="745"/>
      <c r="BD452" s="745"/>
      <c r="BE452" s="745"/>
      <c r="BF452" s="745"/>
      <c r="BG452" s="745"/>
      <c r="BH452" s="745"/>
      <c r="BI452" s="745"/>
      <c r="BJ452" s="745"/>
      <c r="BK452" s="745"/>
      <c r="BL452" s="745"/>
      <c r="BM452" s="745"/>
      <c r="BN452" s="745"/>
      <c r="BO452" s="745"/>
      <c r="BP452" s="745"/>
      <c r="BQ452" s="745"/>
      <c r="BR452" s="745"/>
      <c r="BS452" s="745"/>
      <c r="BT452" s="745"/>
      <c r="BU452" s="745"/>
      <c r="BV452" s="745"/>
      <c r="BW452" s="745"/>
      <c r="BX452" s="745"/>
      <c r="BY452" s="745"/>
      <c r="BZ452" s="745"/>
      <c r="CA452" s="745"/>
      <c r="CB452" s="745"/>
      <c r="CC452" s="745"/>
      <c r="CD452" s="745"/>
      <c r="CE452" s="745"/>
      <c r="CF452" s="745"/>
      <c r="CG452" s="745"/>
      <c r="CH452" s="745"/>
      <c r="CI452" s="745"/>
      <c r="CJ452" s="745"/>
      <c r="CK452" s="745"/>
      <c r="CL452" s="745"/>
      <c r="CM452" s="745"/>
      <c r="CN452" s="745"/>
      <c r="CO452" s="745"/>
      <c r="CP452" s="745"/>
      <c r="CQ452" s="745"/>
      <c r="CR452" s="745"/>
      <c r="CS452" s="745"/>
      <c r="CT452" s="745"/>
      <c r="CU452" s="745"/>
      <c r="CV452" s="745"/>
      <c r="CW452" s="745"/>
      <c r="CX452" s="745"/>
      <c r="CY452" s="745"/>
      <c r="CZ452" s="745"/>
      <c r="DA452" s="745"/>
      <c r="DB452" s="745"/>
      <c r="DC452" s="745"/>
      <c r="DD452" s="745"/>
      <c r="DE452" s="745"/>
      <c r="DF452" s="745"/>
      <c r="DG452" s="745"/>
      <c r="DH452" s="745"/>
      <c r="DI452" s="745"/>
      <c r="DJ452" s="745"/>
      <c r="DK452" s="745"/>
      <c r="DL452" s="745"/>
      <c r="DM452" s="745"/>
      <c r="DN452" s="745"/>
      <c r="DO452" s="745"/>
      <c r="DP452" s="745"/>
      <c r="DQ452" s="745"/>
      <c r="DR452" s="745"/>
      <c r="DS452" s="745"/>
      <c r="DT452" s="745"/>
      <c r="DU452" s="745"/>
      <c r="DV452" s="745"/>
      <c r="DW452" s="745"/>
      <c r="DX452" s="745"/>
      <c r="DY452" s="745"/>
      <c r="DZ452" s="745"/>
      <c r="EA452" s="745"/>
      <c r="EB452" s="745"/>
      <c r="EC452" s="745"/>
      <c r="ED452" s="745"/>
      <c r="EE452" s="745"/>
      <c r="EF452" s="745"/>
      <c r="EG452" s="745"/>
      <c r="EH452" s="745"/>
      <c r="EI452" s="745"/>
      <c r="EJ452" s="745"/>
      <c r="EK452" s="745"/>
      <c r="EL452" s="745"/>
      <c r="EM452" s="745"/>
      <c r="EN452" s="745"/>
      <c r="EO452" s="745"/>
      <c r="EP452" s="745"/>
      <c r="EQ452" s="745"/>
      <c r="ER452" s="745"/>
      <c r="ES452" s="745"/>
      <c r="ET452" s="745"/>
      <c r="EU452" s="745"/>
      <c r="EV452" s="745"/>
      <c r="EW452" s="745"/>
      <c r="EX452" s="745"/>
      <c r="EY452" s="745"/>
      <c r="EZ452" s="745"/>
      <c r="FA452" s="745"/>
      <c r="FB452" s="745"/>
      <c r="FC452" s="745"/>
      <c r="FD452" s="745"/>
      <c r="FE452" s="745"/>
      <c r="FF452" s="745"/>
      <c r="FG452" s="745"/>
      <c r="FH452" s="745"/>
      <c r="FI452" s="745"/>
      <c r="FJ452" s="745"/>
      <c r="FK452" s="745"/>
      <c r="FL452" s="745"/>
      <c r="FM452" s="745"/>
      <c r="FN452" s="745"/>
      <c r="FO452" s="745"/>
      <c r="FP452" s="745"/>
      <c r="FQ452" s="745"/>
      <c r="FR452" s="745"/>
      <c r="FS452" s="745"/>
      <c r="FT452" s="745"/>
      <c r="FU452" s="745"/>
      <c r="FV452" s="745"/>
      <c r="FW452" s="745"/>
      <c r="FX452" s="745"/>
      <c r="FY452" s="745"/>
      <c r="FZ452" s="745"/>
      <c r="GA452" s="745"/>
      <c r="GB452" s="745"/>
      <c r="GC452" s="745"/>
      <c r="GD452" s="745"/>
      <c r="GE452" s="745"/>
      <c r="GF452" s="745"/>
      <c r="GG452" s="745"/>
      <c r="GH452" s="745"/>
      <c r="GI452" s="745"/>
      <c r="GJ452" s="745"/>
      <c r="GK452" s="745"/>
      <c r="GL452" s="745"/>
      <c r="GM452" s="745"/>
      <c r="GN452" s="745"/>
      <c r="GO452" s="745"/>
      <c r="GP452" s="745"/>
      <c r="GQ452" s="745"/>
      <c r="GR452" s="745"/>
      <c r="GS452" s="745"/>
      <c r="GT452" s="745"/>
      <c r="GU452" s="745"/>
      <c r="GV452" s="745"/>
      <c r="GW452" s="745"/>
      <c r="GX452" s="745"/>
      <c r="GY452" s="745"/>
      <c r="GZ452" s="745"/>
      <c r="HA452" s="745"/>
      <c r="HB452" s="745"/>
      <c r="HC452" s="745"/>
      <c r="HD452" s="745"/>
      <c r="HE452" s="745"/>
      <c r="HF452" s="745"/>
      <c r="HG452" s="745"/>
      <c r="HH452" s="745"/>
      <c r="HI452" s="745"/>
      <c r="HJ452" s="745"/>
      <c r="HK452" s="745"/>
      <c r="HL452" s="745"/>
      <c r="HM452" s="745"/>
      <c r="HN452" s="745"/>
      <c r="HO452" s="745"/>
      <c r="HP452" s="745"/>
      <c r="HQ452" s="745"/>
      <c r="HR452" s="745"/>
      <c r="HS452" s="745"/>
      <c r="HT452" s="745"/>
      <c r="HU452" s="745"/>
      <c r="HV452" s="745"/>
      <c r="HW452" s="745"/>
      <c r="HX452" s="745"/>
      <c r="HY452" s="745"/>
      <c r="HZ452" s="745"/>
      <c r="IA452" s="745"/>
      <c r="IB452" s="745"/>
      <c r="IC452" s="745"/>
      <c r="ID452" s="745"/>
      <c r="IE452" s="745"/>
      <c r="IF452" s="745"/>
      <c r="IG452" s="745"/>
      <c r="IH452" s="745"/>
      <c r="II452" s="745"/>
      <c r="IJ452" s="745"/>
      <c r="IK452" s="745"/>
      <c r="IL452" s="745"/>
      <c r="IM452" s="745"/>
      <c r="IN452" s="745"/>
    </row>
    <row r="453" spans="1:248" ht="12.75">
      <c r="A453" s="758"/>
      <c r="B453" s="758"/>
      <c r="C453" s="758"/>
      <c r="D453" s="758"/>
      <c r="E453" s="750"/>
      <c r="F453" s="758"/>
      <c r="G453" s="758"/>
      <c r="H453" s="758"/>
      <c r="I453" s="750"/>
      <c r="J453" s="758"/>
      <c r="K453" s="758"/>
      <c r="L453" s="750"/>
      <c r="M453" s="758"/>
      <c r="N453" s="758"/>
      <c r="O453" s="750"/>
      <c r="P453" s="750"/>
      <c r="Q453" s="750"/>
      <c r="R453" s="750"/>
      <c r="S453" s="750"/>
      <c r="T453" s="750"/>
      <c r="U453" s="757"/>
      <c r="V453" s="753"/>
      <c r="W453" s="745"/>
      <c r="X453" s="745"/>
      <c r="Y453" s="753"/>
      <c r="Z453" s="745"/>
      <c r="AA453" s="745"/>
      <c r="AB453" s="745"/>
      <c r="AC453" s="745"/>
      <c r="AD453" s="745"/>
      <c r="AE453" s="745"/>
      <c r="AF453" s="745"/>
      <c r="AG453" s="745"/>
      <c r="AH453" s="745"/>
      <c r="AI453" s="745"/>
      <c r="AJ453" s="745"/>
      <c r="AK453" s="745"/>
      <c r="AL453" s="745"/>
      <c r="AM453" s="745"/>
      <c r="AN453" s="745"/>
      <c r="AO453" s="745"/>
      <c r="AP453" s="745"/>
      <c r="AQ453" s="745"/>
      <c r="AR453" s="745"/>
      <c r="AS453" s="745"/>
      <c r="AT453" s="745"/>
      <c r="AU453" s="745"/>
      <c r="AV453" s="745"/>
      <c r="AW453" s="745"/>
      <c r="AX453" s="745"/>
      <c r="AY453" s="745"/>
      <c r="AZ453" s="745"/>
      <c r="BA453" s="745"/>
      <c r="BB453" s="745"/>
      <c r="BC453" s="745"/>
      <c r="BD453" s="745"/>
      <c r="BE453" s="745"/>
      <c r="BF453" s="745"/>
      <c r="BG453" s="745"/>
      <c r="BH453" s="745"/>
      <c r="BI453" s="745"/>
      <c r="BJ453" s="745"/>
      <c r="BK453" s="745"/>
      <c r="BL453" s="745"/>
      <c r="BM453" s="745"/>
      <c r="BN453" s="745"/>
      <c r="BO453" s="745"/>
      <c r="BP453" s="745"/>
      <c r="BQ453" s="745"/>
      <c r="BR453" s="745"/>
      <c r="BS453" s="745"/>
      <c r="BT453" s="745"/>
      <c r="BU453" s="745"/>
      <c r="BV453" s="745"/>
      <c r="BW453" s="745"/>
      <c r="BX453" s="745"/>
      <c r="BY453" s="745"/>
      <c r="BZ453" s="745"/>
      <c r="CA453" s="745"/>
      <c r="CB453" s="745"/>
      <c r="CC453" s="745"/>
      <c r="CD453" s="745"/>
      <c r="CE453" s="745"/>
      <c r="CF453" s="745"/>
      <c r="CG453" s="745"/>
      <c r="CH453" s="745"/>
      <c r="CI453" s="745"/>
      <c r="CJ453" s="745"/>
      <c r="CK453" s="745"/>
      <c r="CL453" s="745"/>
      <c r="CM453" s="745"/>
      <c r="CN453" s="745"/>
      <c r="CO453" s="745"/>
      <c r="CP453" s="745"/>
      <c r="CQ453" s="745"/>
      <c r="CR453" s="745"/>
      <c r="CS453" s="745"/>
      <c r="CT453" s="745"/>
      <c r="CU453" s="745"/>
      <c r="CV453" s="745"/>
      <c r="CW453" s="745"/>
      <c r="CX453" s="745"/>
      <c r="CY453" s="745"/>
      <c r="CZ453" s="745"/>
      <c r="DA453" s="745"/>
      <c r="DB453" s="745"/>
      <c r="DC453" s="745"/>
      <c r="DD453" s="745"/>
      <c r="DE453" s="745"/>
      <c r="DF453" s="745"/>
      <c r="DG453" s="745"/>
      <c r="DH453" s="745"/>
      <c r="DI453" s="745"/>
      <c r="DJ453" s="745"/>
      <c r="DK453" s="745"/>
      <c r="DL453" s="745"/>
      <c r="DM453" s="745"/>
      <c r="DN453" s="745"/>
      <c r="DO453" s="745"/>
      <c r="DP453" s="745"/>
      <c r="DQ453" s="745"/>
      <c r="DR453" s="745"/>
      <c r="DS453" s="745"/>
      <c r="DT453" s="745"/>
      <c r="DU453" s="745"/>
      <c r="DV453" s="745"/>
      <c r="DW453" s="745"/>
      <c r="DX453" s="745"/>
      <c r="DY453" s="745"/>
      <c r="DZ453" s="745"/>
      <c r="EA453" s="745"/>
      <c r="EB453" s="745"/>
      <c r="EC453" s="745"/>
      <c r="ED453" s="745"/>
      <c r="EE453" s="745"/>
      <c r="EF453" s="745"/>
      <c r="EG453" s="745"/>
      <c r="EH453" s="745"/>
      <c r="EI453" s="745"/>
      <c r="EJ453" s="745"/>
      <c r="EK453" s="745"/>
      <c r="EL453" s="745"/>
      <c r="EM453" s="745"/>
      <c r="EN453" s="745"/>
      <c r="EO453" s="745"/>
      <c r="EP453" s="745"/>
      <c r="EQ453" s="745"/>
      <c r="ER453" s="745"/>
      <c r="ES453" s="745"/>
      <c r="ET453" s="745"/>
      <c r="EU453" s="745"/>
      <c r="EV453" s="745"/>
      <c r="EW453" s="745"/>
      <c r="EX453" s="745"/>
      <c r="EY453" s="745"/>
      <c r="EZ453" s="745"/>
      <c r="FA453" s="745"/>
      <c r="FB453" s="745"/>
      <c r="FC453" s="745"/>
      <c r="FD453" s="745"/>
      <c r="FE453" s="745"/>
      <c r="FF453" s="745"/>
      <c r="FG453" s="745"/>
      <c r="FH453" s="745"/>
      <c r="FI453" s="745"/>
      <c r="FJ453" s="745"/>
      <c r="FK453" s="745"/>
      <c r="FL453" s="745"/>
      <c r="FM453" s="745"/>
      <c r="FN453" s="745"/>
      <c r="FO453" s="745"/>
      <c r="FP453" s="745"/>
      <c r="FQ453" s="745"/>
      <c r="FR453" s="745"/>
      <c r="FS453" s="745"/>
      <c r="FT453" s="745"/>
      <c r="FU453" s="745"/>
      <c r="FV453" s="745"/>
      <c r="FW453" s="745"/>
      <c r="FX453" s="745"/>
      <c r="FY453" s="745"/>
      <c r="FZ453" s="745"/>
      <c r="GA453" s="745"/>
      <c r="GB453" s="745"/>
      <c r="GC453" s="745"/>
      <c r="GD453" s="745"/>
      <c r="GE453" s="745"/>
      <c r="GF453" s="745"/>
      <c r="GG453" s="745"/>
      <c r="GH453" s="745"/>
      <c r="GI453" s="745"/>
      <c r="GJ453" s="745"/>
      <c r="GK453" s="745"/>
      <c r="GL453" s="745"/>
      <c r="GM453" s="745"/>
      <c r="GN453" s="745"/>
      <c r="GO453" s="745"/>
      <c r="GP453" s="745"/>
      <c r="GQ453" s="745"/>
      <c r="GR453" s="745"/>
      <c r="GS453" s="745"/>
      <c r="GT453" s="745"/>
      <c r="GU453" s="745"/>
      <c r="GV453" s="745"/>
      <c r="GW453" s="745"/>
      <c r="GX453" s="745"/>
      <c r="GY453" s="745"/>
      <c r="GZ453" s="745"/>
      <c r="HA453" s="745"/>
      <c r="HB453" s="745"/>
      <c r="HC453" s="745"/>
      <c r="HD453" s="745"/>
      <c r="HE453" s="745"/>
      <c r="HF453" s="745"/>
      <c r="HG453" s="745"/>
      <c r="HH453" s="745"/>
      <c r="HI453" s="745"/>
      <c r="HJ453" s="745"/>
      <c r="HK453" s="745"/>
      <c r="HL453" s="745"/>
      <c r="HM453" s="745"/>
      <c r="HN453" s="745"/>
      <c r="HO453" s="745"/>
      <c r="HP453" s="745"/>
      <c r="HQ453" s="745"/>
      <c r="HR453" s="745"/>
      <c r="HS453" s="745"/>
      <c r="HT453" s="745"/>
      <c r="HU453" s="745"/>
      <c r="HV453" s="745"/>
      <c r="HW453" s="745"/>
      <c r="HX453" s="745"/>
      <c r="HY453" s="745"/>
      <c r="HZ453" s="745"/>
      <c r="IA453" s="745"/>
      <c r="IB453" s="745"/>
      <c r="IC453" s="745"/>
      <c r="ID453" s="745"/>
      <c r="IE453" s="745"/>
      <c r="IF453" s="745"/>
      <c r="IG453" s="745"/>
      <c r="IH453" s="745"/>
      <c r="II453" s="745"/>
      <c r="IJ453" s="745"/>
      <c r="IK453" s="745"/>
      <c r="IL453" s="745"/>
      <c r="IM453" s="745"/>
      <c r="IN453" s="745"/>
    </row>
    <row r="454" spans="1:248" ht="12.75">
      <c r="A454" s="758"/>
      <c r="B454" s="758"/>
      <c r="C454" s="758"/>
      <c r="D454" s="758"/>
      <c r="E454" s="750"/>
      <c r="F454" s="758"/>
      <c r="G454" s="758"/>
      <c r="H454" s="758"/>
      <c r="I454" s="750"/>
      <c r="J454" s="758"/>
      <c r="K454" s="758"/>
      <c r="L454" s="750"/>
      <c r="M454" s="758"/>
      <c r="N454" s="758"/>
      <c r="O454" s="750"/>
      <c r="P454" s="750"/>
      <c r="Q454" s="750"/>
      <c r="R454" s="750"/>
      <c r="S454" s="750"/>
      <c r="T454" s="750"/>
      <c r="U454" s="757"/>
      <c r="V454" s="753"/>
      <c r="W454" s="745"/>
      <c r="X454" s="745"/>
      <c r="Y454" s="753"/>
      <c r="Z454" s="745"/>
      <c r="AA454" s="745"/>
      <c r="AB454" s="745"/>
      <c r="AC454" s="745"/>
      <c r="AD454" s="745"/>
      <c r="AE454" s="745"/>
      <c r="AF454" s="745"/>
      <c r="AG454" s="745"/>
      <c r="AH454" s="745"/>
      <c r="AI454" s="745"/>
      <c r="AJ454" s="745"/>
      <c r="AK454" s="745"/>
      <c r="AL454" s="745"/>
      <c r="AM454" s="745"/>
      <c r="AN454" s="745"/>
      <c r="AO454" s="745"/>
      <c r="AP454" s="745"/>
      <c r="AQ454" s="745"/>
      <c r="AR454" s="745"/>
      <c r="AS454" s="745"/>
      <c r="AT454" s="745"/>
      <c r="AU454" s="745"/>
      <c r="AV454" s="745"/>
      <c r="AW454" s="745"/>
      <c r="AX454" s="745"/>
      <c r="AY454" s="745"/>
      <c r="AZ454" s="745"/>
      <c r="BA454" s="745"/>
      <c r="BB454" s="745"/>
      <c r="BC454" s="745"/>
      <c r="BD454" s="745"/>
      <c r="BE454" s="745"/>
      <c r="BF454" s="745"/>
      <c r="BG454" s="745"/>
      <c r="BH454" s="745"/>
      <c r="BI454" s="745"/>
      <c r="BJ454" s="745"/>
      <c r="BK454" s="745"/>
      <c r="BL454" s="745"/>
      <c r="BM454" s="745"/>
      <c r="BN454" s="745"/>
      <c r="BO454" s="745"/>
      <c r="BP454" s="745"/>
      <c r="BQ454" s="745"/>
      <c r="BR454" s="745"/>
      <c r="BS454" s="745"/>
      <c r="BT454" s="745"/>
      <c r="BU454" s="745"/>
      <c r="BV454" s="745"/>
      <c r="BW454" s="745"/>
      <c r="BX454" s="745"/>
      <c r="BY454" s="745"/>
      <c r="BZ454" s="745"/>
      <c r="CA454" s="745"/>
      <c r="CB454" s="745"/>
      <c r="CC454" s="745"/>
      <c r="CD454" s="745"/>
      <c r="CE454" s="745"/>
      <c r="CF454" s="745"/>
      <c r="CG454" s="745"/>
      <c r="CH454" s="745"/>
      <c r="CI454" s="745"/>
      <c r="CJ454" s="745"/>
      <c r="CK454" s="745"/>
      <c r="CL454" s="745"/>
      <c r="CM454" s="745"/>
      <c r="CN454" s="745"/>
      <c r="CO454" s="745"/>
      <c r="CP454" s="745"/>
      <c r="CQ454" s="745"/>
      <c r="CR454" s="745"/>
      <c r="CS454" s="745"/>
      <c r="CT454" s="745"/>
      <c r="CU454" s="745"/>
      <c r="CV454" s="745"/>
      <c r="CW454" s="745"/>
      <c r="CX454" s="745"/>
      <c r="CY454" s="745"/>
      <c r="CZ454" s="745"/>
      <c r="DA454" s="745"/>
      <c r="DB454" s="745"/>
      <c r="DC454" s="745"/>
      <c r="DD454" s="745"/>
      <c r="DE454" s="745"/>
      <c r="DF454" s="745"/>
      <c r="DG454" s="745"/>
      <c r="DH454" s="745"/>
      <c r="DI454" s="745"/>
      <c r="DJ454" s="745"/>
      <c r="DK454" s="745"/>
      <c r="DL454" s="745"/>
      <c r="DM454" s="745"/>
      <c r="DN454" s="745"/>
      <c r="DO454" s="745"/>
      <c r="DP454" s="745"/>
      <c r="DQ454" s="745"/>
      <c r="DR454" s="745"/>
      <c r="DS454" s="745"/>
      <c r="DT454" s="745"/>
      <c r="DU454" s="745"/>
      <c r="DV454" s="745"/>
      <c r="DW454" s="745"/>
      <c r="DX454" s="745"/>
      <c r="DY454" s="745"/>
      <c r="DZ454" s="745"/>
      <c r="EA454" s="745"/>
      <c r="EB454" s="745"/>
      <c r="EC454" s="745"/>
      <c r="ED454" s="745"/>
      <c r="EE454" s="745"/>
      <c r="EF454" s="745"/>
      <c r="EG454" s="745"/>
      <c r="EH454" s="745"/>
      <c r="EI454" s="745"/>
      <c r="EJ454" s="745"/>
      <c r="EK454" s="745"/>
      <c r="EL454" s="745"/>
      <c r="EM454" s="745"/>
      <c r="EN454" s="745"/>
      <c r="EO454" s="745"/>
      <c r="EP454" s="745"/>
      <c r="EQ454" s="745"/>
      <c r="ER454" s="745"/>
      <c r="ES454" s="745"/>
      <c r="ET454" s="745"/>
      <c r="EU454" s="745"/>
      <c r="EV454" s="745"/>
      <c r="EW454" s="745"/>
      <c r="EX454" s="745"/>
      <c r="EY454" s="745"/>
      <c r="EZ454" s="745"/>
      <c r="FA454" s="745"/>
      <c r="FB454" s="745"/>
      <c r="FC454" s="745"/>
      <c r="FD454" s="745"/>
      <c r="FE454" s="745"/>
      <c r="FF454" s="745"/>
      <c r="FG454" s="745"/>
      <c r="FH454" s="745"/>
      <c r="FI454" s="745"/>
      <c r="FJ454" s="745"/>
      <c r="FK454" s="745"/>
      <c r="FL454" s="745"/>
      <c r="FM454" s="745"/>
      <c r="FN454" s="745"/>
      <c r="FO454" s="745"/>
      <c r="FP454" s="745"/>
      <c r="FQ454" s="745"/>
      <c r="FR454" s="745"/>
      <c r="FS454" s="745"/>
      <c r="FT454" s="745"/>
      <c r="FU454" s="745"/>
      <c r="FV454" s="745"/>
      <c r="FW454" s="745"/>
      <c r="FX454" s="745"/>
      <c r="FY454" s="745"/>
      <c r="FZ454" s="745"/>
      <c r="GA454" s="745"/>
      <c r="GB454" s="745"/>
      <c r="GC454" s="745"/>
      <c r="GD454" s="745"/>
      <c r="GE454" s="745"/>
      <c r="GF454" s="745"/>
      <c r="GG454" s="745"/>
      <c r="GH454" s="745"/>
      <c r="GI454" s="745"/>
      <c r="GJ454" s="745"/>
      <c r="GK454" s="745"/>
      <c r="GL454" s="745"/>
      <c r="GM454" s="745"/>
      <c r="GN454" s="745"/>
      <c r="GO454" s="745"/>
      <c r="GP454" s="745"/>
      <c r="GQ454" s="745"/>
      <c r="GR454" s="745"/>
      <c r="GS454" s="745"/>
      <c r="GT454" s="745"/>
      <c r="GU454" s="745"/>
      <c r="GV454" s="745"/>
      <c r="GW454" s="745"/>
      <c r="GX454" s="745"/>
      <c r="GY454" s="745"/>
      <c r="GZ454" s="745"/>
      <c r="HA454" s="745"/>
      <c r="HB454" s="745"/>
      <c r="HC454" s="745"/>
      <c r="HD454" s="745"/>
      <c r="HE454" s="745"/>
      <c r="HF454" s="745"/>
      <c r="HG454" s="745"/>
      <c r="HH454" s="745"/>
      <c r="HI454" s="745"/>
      <c r="HJ454" s="745"/>
      <c r="HK454" s="745"/>
      <c r="HL454" s="745"/>
      <c r="HM454" s="745"/>
      <c r="HN454" s="745"/>
      <c r="HO454" s="745"/>
      <c r="HP454" s="745"/>
      <c r="HQ454" s="745"/>
      <c r="HR454" s="745"/>
      <c r="HS454" s="745"/>
      <c r="HT454" s="745"/>
      <c r="HU454" s="745"/>
      <c r="HV454" s="745"/>
      <c r="HW454" s="745"/>
      <c r="HX454" s="745"/>
      <c r="HY454" s="745"/>
      <c r="HZ454" s="745"/>
      <c r="IA454" s="745"/>
      <c r="IB454" s="745"/>
      <c r="IC454" s="745"/>
      <c r="ID454" s="745"/>
      <c r="IE454" s="745"/>
      <c r="IF454" s="745"/>
      <c r="IG454" s="745"/>
      <c r="IH454" s="745"/>
      <c r="II454" s="745"/>
      <c r="IJ454" s="745"/>
      <c r="IK454" s="745"/>
      <c r="IL454" s="745"/>
      <c r="IM454" s="745"/>
      <c r="IN454" s="745"/>
    </row>
    <row r="455" spans="1:248" ht="12.75">
      <c r="A455" s="758"/>
      <c r="B455" s="758"/>
      <c r="C455" s="758"/>
      <c r="D455" s="758"/>
      <c r="E455" s="750"/>
      <c r="F455" s="758"/>
      <c r="G455" s="758"/>
      <c r="H455" s="758"/>
      <c r="I455" s="750"/>
      <c r="J455" s="758"/>
      <c r="K455" s="758"/>
      <c r="L455" s="750"/>
      <c r="M455" s="758"/>
      <c r="N455" s="758"/>
      <c r="O455" s="750"/>
      <c r="P455" s="750"/>
      <c r="Q455" s="750"/>
      <c r="R455" s="750"/>
      <c r="S455" s="750"/>
      <c r="T455" s="750"/>
      <c r="U455" s="757"/>
      <c r="V455" s="753"/>
      <c r="W455" s="745"/>
      <c r="X455" s="745"/>
      <c r="Y455" s="753"/>
      <c r="Z455" s="745"/>
      <c r="AA455" s="745"/>
      <c r="AB455" s="745"/>
      <c r="AC455" s="745"/>
      <c r="AD455" s="745"/>
      <c r="AE455" s="745"/>
      <c r="AF455" s="745"/>
      <c r="AG455" s="745"/>
      <c r="AH455" s="745"/>
      <c r="AI455" s="745"/>
      <c r="AJ455" s="745"/>
      <c r="AK455" s="745"/>
      <c r="AL455" s="745"/>
      <c r="AM455" s="745"/>
      <c r="AN455" s="745"/>
      <c r="AO455" s="745"/>
      <c r="AP455" s="745"/>
      <c r="AQ455" s="745"/>
      <c r="AR455" s="745"/>
      <c r="AS455" s="745"/>
      <c r="AT455" s="745"/>
      <c r="AU455" s="745"/>
      <c r="AV455" s="745"/>
      <c r="AW455" s="745"/>
      <c r="AX455" s="745"/>
      <c r="AY455" s="745"/>
      <c r="AZ455" s="745"/>
      <c r="BA455" s="745"/>
      <c r="BB455" s="745"/>
      <c r="BC455" s="745"/>
      <c r="BD455" s="745"/>
      <c r="BE455" s="745"/>
      <c r="BF455" s="745"/>
      <c r="BG455" s="745"/>
      <c r="BH455" s="745"/>
      <c r="BI455" s="745"/>
      <c r="BJ455" s="745"/>
      <c r="BK455" s="745"/>
      <c r="BL455" s="745"/>
      <c r="BM455" s="745"/>
      <c r="BN455" s="745"/>
      <c r="BO455" s="745"/>
      <c r="BP455" s="745"/>
      <c r="BQ455" s="745"/>
      <c r="BR455" s="745"/>
      <c r="BS455" s="745"/>
      <c r="BT455" s="745"/>
      <c r="BU455" s="745"/>
      <c r="BV455" s="745"/>
      <c r="BW455" s="745"/>
      <c r="BX455" s="745"/>
      <c r="BY455" s="745"/>
      <c r="BZ455" s="745"/>
      <c r="CA455" s="745"/>
      <c r="CB455" s="745"/>
      <c r="CC455" s="745"/>
      <c r="CD455" s="745"/>
      <c r="CE455" s="745"/>
      <c r="CF455" s="745"/>
      <c r="CG455" s="745"/>
      <c r="CH455" s="745"/>
      <c r="CI455" s="745"/>
      <c r="CJ455" s="745"/>
      <c r="CK455" s="745"/>
      <c r="CL455" s="745"/>
      <c r="CM455" s="745"/>
      <c r="CN455" s="745"/>
      <c r="CO455" s="745"/>
      <c r="CP455" s="745"/>
      <c r="CQ455" s="745"/>
      <c r="CR455" s="745"/>
      <c r="CS455" s="745"/>
      <c r="CT455" s="745"/>
      <c r="CU455" s="745"/>
      <c r="CV455" s="745"/>
      <c r="CW455" s="745"/>
      <c r="CX455" s="745"/>
      <c r="CY455" s="745"/>
      <c r="CZ455" s="745"/>
      <c r="DA455" s="745"/>
      <c r="DB455" s="745"/>
      <c r="DC455" s="745"/>
      <c r="DD455" s="745"/>
      <c r="DE455" s="745"/>
      <c r="DF455" s="745"/>
      <c r="DG455" s="745"/>
      <c r="DH455" s="745"/>
      <c r="DI455" s="745"/>
      <c r="DJ455" s="745"/>
      <c r="DK455" s="745"/>
      <c r="DL455" s="745"/>
      <c r="DM455" s="745"/>
      <c r="DN455" s="745"/>
      <c r="DO455" s="745"/>
      <c r="DP455" s="745"/>
      <c r="DQ455" s="745"/>
      <c r="DR455" s="745"/>
      <c r="DS455" s="745"/>
      <c r="DT455" s="745"/>
      <c r="DU455" s="745"/>
      <c r="DV455" s="745"/>
      <c r="DW455" s="745"/>
      <c r="DX455" s="745"/>
      <c r="DY455" s="745"/>
      <c r="DZ455" s="745"/>
      <c r="EA455" s="745"/>
      <c r="EB455" s="745"/>
      <c r="EC455" s="745"/>
      <c r="ED455" s="745"/>
      <c r="EE455" s="745"/>
      <c r="EF455" s="745"/>
      <c r="EG455" s="745"/>
      <c r="EH455" s="745"/>
      <c r="EI455" s="745"/>
      <c r="EJ455" s="745"/>
      <c r="EK455" s="745"/>
      <c r="EL455" s="745"/>
      <c r="EM455" s="745"/>
      <c r="EN455" s="745"/>
      <c r="EO455" s="745"/>
      <c r="EP455" s="745"/>
      <c r="EQ455" s="745"/>
      <c r="ER455" s="745"/>
      <c r="ES455" s="745"/>
      <c r="ET455" s="745"/>
      <c r="EU455" s="745"/>
      <c r="EV455" s="745"/>
      <c r="EW455" s="745"/>
      <c r="EX455" s="745"/>
      <c r="EY455" s="745"/>
      <c r="EZ455" s="745"/>
      <c r="FA455" s="745"/>
      <c r="FB455" s="745"/>
      <c r="FC455" s="745"/>
      <c r="FD455" s="745"/>
      <c r="FE455" s="745"/>
      <c r="FF455" s="745"/>
      <c r="FG455" s="745"/>
      <c r="FH455" s="745"/>
      <c r="FI455" s="745"/>
      <c r="FJ455" s="745"/>
      <c r="FK455" s="745"/>
      <c r="FL455" s="745"/>
      <c r="FM455" s="745"/>
      <c r="FN455" s="745"/>
      <c r="FO455" s="745"/>
      <c r="FP455" s="745"/>
      <c r="FQ455" s="745"/>
      <c r="FR455" s="745"/>
      <c r="FS455" s="745"/>
      <c r="FT455" s="745"/>
      <c r="FU455" s="745"/>
      <c r="FV455" s="745"/>
      <c r="FW455" s="745"/>
      <c r="FX455" s="745"/>
      <c r="FY455" s="745"/>
      <c r="FZ455" s="745"/>
      <c r="GA455" s="745"/>
      <c r="GB455" s="745"/>
      <c r="GC455" s="745"/>
      <c r="GD455" s="745"/>
      <c r="GE455" s="745"/>
      <c r="GF455" s="745"/>
      <c r="GG455" s="745"/>
      <c r="GH455" s="745"/>
      <c r="GI455" s="745"/>
      <c r="GJ455" s="745"/>
      <c r="GK455" s="745"/>
      <c r="GL455" s="745"/>
      <c r="GM455" s="745"/>
      <c r="GN455" s="745"/>
      <c r="GO455" s="745"/>
      <c r="GP455" s="745"/>
      <c r="GQ455" s="745"/>
      <c r="GR455" s="745"/>
      <c r="GS455" s="745"/>
      <c r="GT455" s="745"/>
      <c r="GU455" s="745"/>
      <c r="GV455" s="745"/>
      <c r="GW455" s="745"/>
      <c r="GX455" s="745"/>
      <c r="GY455" s="745"/>
      <c r="GZ455" s="745"/>
      <c r="HA455" s="745"/>
      <c r="HB455" s="745"/>
      <c r="HC455" s="745"/>
      <c r="HD455" s="745"/>
      <c r="HE455" s="745"/>
      <c r="HF455" s="745"/>
      <c r="HG455" s="745"/>
      <c r="HH455" s="745"/>
      <c r="HI455" s="745"/>
      <c r="HJ455" s="745"/>
      <c r="HK455" s="745"/>
      <c r="HL455" s="745"/>
      <c r="HM455" s="745"/>
      <c r="HN455" s="745"/>
      <c r="HO455" s="745"/>
      <c r="HP455" s="745"/>
      <c r="HQ455" s="745"/>
      <c r="HR455" s="745"/>
      <c r="HS455" s="745"/>
      <c r="HT455" s="745"/>
      <c r="HU455" s="745"/>
      <c r="HV455" s="745"/>
      <c r="HW455" s="745"/>
      <c r="HX455" s="745"/>
      <c r="HY455" s="745"/>
      <c r="HZ455" s="745"/>
      <c r="IA455" s="745"/>
      <c r="IB455" s="745"/>
      <c r="IC455" s="745"/>
      <c r="ID455" s="745"/>
      <c r="IE455" s="745"/>
      <c r="IF455" s="745"/>
      <c r="IG455" s="745"/>
      <c r="IH455" s="745"/>
      <c r="II455" s="745"/>
      <c r="IJ455" s="745"/>
      <c r="IK455" s="745"/>
      <c r="IL455" s="745"/>
      <c r="IM455" s="745"/>
      <c r="IN455" s="745"/>
    </row>
    <row r="456" spans="1:248" ht="12.75">
      <c r="A456" s="758"/>
      <c r="B456" s="758"/>
      <c r="C456" s="758"/>
      <c r="D456" s="758"/>
      <c r="E456" s="750"/>
      <c r="F456" s="758"/>
      <c r="G456" s="758"/>
      <c r="H456" s="758"/>
      <c r="I456" s="750"/>
      <c r="J456" s="758"/>
      <c r="K456" s="758"/>
      <c r="L456" s="750"/>
      <c r="M456" s="758"/>
      <c r="N456" s="758"/>
      <c r="O456" s="750"/>
      <c r="P456" s="750"/>
      <c r="Q456" s="750"/>
      <c r="R456" s="750"/>
      <c r="S456" s="750"/>
      <c r="T456" s="750"/>
      <c r="U456" s="757"/>
      <c r="V456" s="753"/>
      <c r="W456" s="745"/>
      <c r="X456" s="745"/>
      <c r="Y456" s="753"/>
      <c r="Z456" s="745"/>
      <c r="AA456" s="745"/>
      <c r="AB456" s="745"/>
      <c r="AC456" s="745"/>
      <c r="AD456" s="745"/>
      <c r="AE456" s="745"/>
      <c r="AF456" s="745"/>
      <c r="AG456" s="745"/>
      <c r="AH456" s="745"/>
      <c r="AI456" s="745"/>
      <c r="AJ456" s="745"/>
      <c r="AK456" s="745"/>
      <c r="AL456" s="745"/>
      <c r="AM456" s="745"/>
      <c r="AN456" s="745"/>
      <c r="AO456" s="745"/>
      <c r="AP456" s="745"/>
      <c r="AQ456" s="745"/>
      <c r="AR456" s="745"/>
      <c r="AS456" s="745"/>
      <c r="AT456" s="745"/>
      <c r="AU456" s="745"/>
      <c r="AV456" s="745"/>
      <c r="AW456" s="745"/>
      <c r="AX456" s="745"/>
      <c r="AY456" s="745"/>
      <c r="AZ456" s="745"/>
      <c r="BA456" s="745"/>
      <c r="BB456" s="745"/>
      <c r="BC456" s="745"/>
      <c r="BD456" s="745"/>
      <c r="BE456" s="745"/>
      <c r="BF456" s="745"/>
      <c r="BG456" s="745"/>
      <c r="BH456" s="745"/>
      <c r="BI456" s="745"/>
      <c r="BJ456" s="745"/>
      <c r="BK456" s="745"/>
      <c r="BL456" s="745"/>
      <c r="BM456" s="745"/>
      <c r="BN456" s="745"/>
      <c r="BO456" s="745"/>
      <c r="BP456" s="745"/>
      <c r="BQ456" s="745"/>
      <c r="BR456" s="745"/>
      <c r="BS456" s="745"/>
      <c r="BT456" s="745"/>
      <c r="BU456" s="745"/>
      <c r="BV456" s="745"/>
      <c r="BW456" s="745"/>
      <c r="BX456" s="745"/>
      <c r="BY456" s="745"/>
      <c r="BZ456" s="745"/>
      <c r="CA456" s="745"/>
      <c r="CB456" s="745"/>
      <c r="CC456" s="745"/>
      <c r="CD456" s="745"/>
      <c r="CE456" s="745"/>
      <c r="CF456" s="745"/>
      <c r="CG456" s="745"/>
      <c r="CH456" s="745"/>
      <c r="CI456" s="745"/>
      <c r="CJ456" s="745"/>
      <c r="CK456" s="745"/>
      <c r="CL456" s="745"/>
      <c r="CM456" s="745"/>
      <c r="CN456" s="745"/>
      <c r="CO456" s="745"/>
      <c r="CP456" s="745"/>
      <c r="CQ456" s="745"/>
      <c r="CR456" s="745"/>
      <c r="CS456" s="745"/>
      <c r="CT456" s="745"/>
      <c r="CU456" s="745"/>
      <c r="CV456" s="745"/>
      <c r="CW456" s="745"/>
      <c r="CX456" s="745"/>
      <c r="CY456" s="745"/>
      <c r="CZ456" s="745"/>
      <c r="DA456" s="745"/>
      <c r="DB456" s="745"/>
      <c r="DC456" s="745"/>
      <c r="DD456" s="745"/>
      <c r="DE456" s="745"/>
      <c r="DF456" s="745"/>
      <c r="DG456" s="745"/>
      <c r="DH456" s="745"/>
      <c r="DI456" s="745"/>
      <c r="DJ456" s="745"/>
      <c r="DK456" s="745"/>
      <c r="DL456" s="745"/>
      <c r="DM456" s="745"/>
      <c r="DN456" s="745"/>
      <c r="DO456" s="745"/>
      <c r="DP456" s="745"/>
      <c r="DQ456" s="745"/>
      <c r="DR456" s="745"/>
      <c r="DS456" s="745"/>
      <c r="DT456" s="745"/>
      <c r="DU456" s="745"/>
      <c r="DV456" s="745"/>
      <c r="DW456" s="745"/>
      <c r="DX456" s="745"/>
      <c r="DY456" s="745"/>
      <c r="DZ456" s="745"/>
      <c r="EA456" s="745"/>
      <c r="EB456" s="745"/>
      <c r="EC456" s="745"/>
      <c r="ED456" s="745"/>
      <c r="EE456" s="745"/>
      <c r="EF456" s="745"/>
      <c r="EG456" s="745"/>
      <c r="EH456" s="745"/>
      <c r="EI456" s="745"/>
      <c r="EJ456" s="745"/>
      <c r="EK456" s="745"/>
      <c r="EL456" s="745"/>
      <c r="EM456" s="745"/>
      <c r="EN456" s="745"/>
      <c r="EO456" s="745"/>
      <c r="EP456" s="745"/>
      <c r="EQ456" s="745"/>
      <c r="ER456" s="745"/>
      <c r="ES456" s="745"/>
      <c r="ET456" s="745"/>
      <c r="EU456" s="745"/>
      <c r="EV456" s="745"/>
      <c r="EW456" s="745"/>
      <c r="EX456" s="745"/>
      <c r="EY456" s="745"/>
      <c r="EZ456" s="745"/>
      <c r="FA456" s="745"/>
      <c r="FB456" s="745"/>
      <c r="FC456" s="745"/>
      <c r="FD456" s="745"/>
      <c r="FE456" s="745"/>
      <c r="FF456" s="745"/>
      <c r="FG456" s="745"/>
      <c r="FH456" s="745"/>
      <c r="FI456" s="745"/>
      <c r="FJ456" s="745"/>
      <c r="FK456" s="745"/>
      <c r="FL456" s="745"/>
      <c r="FM456" s="745"/>
      <c r="FN456" s="745"/>
      <c r="FO456" s="745"/>
      <c r="FP456" s="745"/>
      <c r="FQ456" s="745"/>
      <c r="FR456" s="745"/>
      <c r="FS456" s="745"/>
      <c r="FT456" s="745"/>
      <c r="FU456" s="745"/>
      <c r="FV456" s="745"/>
      <c r="FW456" s="745"/>
      <c r="FX456" s="745"/>
      <c r="FY456" s="745"/>
      <c r="FZ456" s="745"/>
      <c r="GA456" s="745"/>
      <c r="GB456" s="745"/>
      <c r="GC456" s="745"/>
      <c r="GD456" s="745"/>
      <c r="GE456" s="745"/>
      <c r="GF456" s="745"/>
      <c r="GG456" s="745"/>
      <c r="GH456" s="745"/>
      <c r="GI456" s="745"/>
      <c r="GJ456" s="745"/>
      <c r="GK456" s="745"/>
      <c r="GL456" s="745"/>
      <c r="GM456" s="745"/>
      <c r="GN456" s="745"/>
      <c r="GO456" s="745"/>
      <c r="GP456" s="745"/>
      <c r="GQ456" s="745"/>
      <c r="GR456" s="745"/>
      <c r="GS456" s="745"/>
      <c r="GT456" s="745"/>
      <c r="GU456" s="745"/>
      <c r="GV456" s="745"/>
      <c r="GW456" s="745"/>
      <c r="GX456" s="745"/>
      <c r="GY456" s="745"/>
      <c r="GZ456" s="745"/>
      <c r="HA456" s="745"/>
      <c r="HB456" s="745"/>
      <c r="HC456" s="745"/>
      <c r="HD456" s="745"/>
      <c r="HE456" s="745"/>
      <c r="HF456" s="745"/>
      <c r="HG456" s="745"/>
      <c r="HH456" s="745"/>
      <c r="HI456" s="745"/>
      <c r="HJ456" s="745"/>
      <c r="HK456" s="745"/>
      <c r="HL456" s="745"/>
      <c r="HM456" s="745"/>
      <c r="HN456" s="745"/>
      <c r="HO456" s="745"/>
      <c r="HP456" s="745"/>
      <c r="HQ456" s="745"/>
      <c r="HR456" s="745"/>
      <c r="HS456" s="745"/>
      <c r="HT456" s="745"/>
      <c r="HU456" s="745"/>
      <c r="HV456" s="745"/>
      <c r="HW456" s="745"/>
      <c r="HX456" s="745"/>
      <c r="HY456" s="745"/>
      <c r="HZ456" s="745"/>
      <c r="IA456" s="745"/>
      <c r="IB456" s="745"/>
      <c r="IC456" s="745"/>
      <c r="ID456" s="745"/>
      <c r="IE456" s="745"/>
      <c r="IF456" s="745"/>
      <c r="IG456" s="745"/>
      <c r="IH456" s="745"/>
      <c r="II456" s="745"/>
      <c r="IJ456" s="745"/>
      <c r="IK456" s="745"/>
      <c r="IL456" s="745"/>
      <c r="IM456" s="745"/>
      <c r="IN456" s="745"/>
    </row>
    <row r="457" spans="1:248" ht="12.75">
      <c r="A457" s="758"/>
      <c r="B457" s="758"/>
      <c r="C457" s="758"/>
      <c r="D457" s="758"/>
      <c r="E457" s="750"/>
      <c r="F457" s="758"/>
      <c r="G457" s="758"/>
      <c r="H457" s="758"/>
      <c r="I457" s="750"/>
      <c r="J457" s="758"/>
      <c r="K457" s="758"/>
      <c r="L457" s="750"/>
      <c r="M457" s="758"/>
      <c r="N457" s="758"/>
      <c r="O457" s="750"/>
      <c r="P457" s="750"/>
      <c r="Q457" s="750"/>
      <c r="R457" s="750"/>
      <c r="S457" s="750"/>
      <c r="T457" s="750"/>
      <c r="U457" s="757"/>
      <c r="V457" s="753"/>
      <c r="W457" s="745"/>
      <c r="X457" s="745"/>
      <c r="Y457" s="753"/>
      <c r="Z457" s="745"/>
      <c r="AA457" s="745"/>
      <c r="AB457" s="745"/>
      <c r="AC457" s="745"/>
      <c r="AD457" s="745"/>
      <c r="AE457" s="745"/>
      <c r="AF457" s="745"/>
      <c r="AG457" s="745"/>
      <c r="AH457" s="745"/>
      <c r="AI457" s="745"/>
      <c r="AJ457" s="745"/>
      <c r="AK457" s="745"/>
      <c r="AL457" s="745"/>
      <c r="AM457" s="745"/>
      <c r="AN457" s="745"/>
      <c r="AO457" s="745"/>
      <c r="AP457" s="745"/>
      <c r="AQ457" s="745"/>
      <c r="AR457" s="745"/>
      <c r="AS457" s="745"/>
      <c r="AT457" s="745"/>
      <c r="AU457" s="745"/>
      <c r="AV457" s="745"/>
      <c r="AW457" s="745"/>
      <c r="AX457" s="745"/>
      <c r="AY457" s="745"/>
      <c r="AZ457" s="745"/>
      <c r="BA457" s="745"/>
      <c r="BB457" s="745"/>
      <c r="BC457" s="745"/>
      <c r="BD457" s="745"/>
      <c r="BE457" s="745"/>
      <c r="BF457" s="745"/>
      <c r="BG457" s="745"/>
      <c r="BH457" s="745"/>
      <c r="BI457" s="745"/>
      <c r="BJ457" s="745"/>
      <c r="BK457" s="745"/>
      <c r="BL457" s="745"/>
      <c r="BM457" s="745"/>
      <c r="BN457" s="745"/>
      <c r="BO457" s="745"/>
      <c r="BP457" s="745"/>
      <c r="BQ457" s="745"/>
      <c r="BR457" s="745"/>
      <c r="BS457" s="745"/>
      <c r="BT457" s="745"/>
      <c r="BU457" s="745"/>
      <c r="BV457" s="745"/>
      <c r="BW457" s="745"/>
      <c r="BX457" s="745"/>
      <c r="BY457" s="745"/>
      <c r="BZ457" s="745"/>
      <c r="CA457" s="745"/>
      <c r="CB457" s="745"/>
      <c r="CC457" s="745"/>
      <c r="CD457" s="745"/>
      <c r="CE457" s="745"/>
      <c r="CF457" s="745"/>
      <c r="CG457" s="745"/>
      <c r="CH457" s="745"/>
      <c r="CI457" s="745"/>
      <c r="CJ457" s="745"/>
      <c r="CK457" s="745"/>
      <c r="CL457" s="745"/>
      <c r="CM457" s="745"/>
      <c r="CN457" s="745"/>
      <c r="CO457" s="745"/>
      <c r="CP457" s="745"/>
      <c r="CQ457" s="745"/>
      <c r="CR457" s="745"/>
      <c r="CS457" s="745"/>
      <c r="CT457" s="745"/>
      <c r="CU457" s="745"/>
      <c r="CV457" s="745"/>
      <c r="CW457" s="745"/>
      <c r="CX457" s="745"/>
      <c r="CY457" s="745"/>
      <c r="CZ457" s="745"/>
      <c r="DA457" s="745"/>
      <c r="DB457" s="745"/>
      <c r="DC457" s="745"/>
      <c r="DD457" s="745"/>
      <c r="DE457" s="745"/>
      <c r="DF457" s="745"/>
      <c r="DG457" s="745"/>
      <c r="DH457" s="745"/>
      <c r="DI457" s="745"/>
      <c r="DJ457" s="745"/>
      <c r="DK457" s="745"/>
      <c r="DL457" s="745"/>
      <c r="DM457" s="745"/>
      <c r="DN457" s="745"/>
      <c r="DO457" s="745"/>
      <c r="DP457" s="745"/>
      <c r="DQ457" s="745"/>
      <c r="DR457" s="745"/>
      <c r="DS457" s="745"/>
      <c r="DT457" s="745"/>
      <c r="DU457" s="745"/>
      <c r="DV457" s="745"/>
      <c r="DW457" s="745"/>
      <c r="DX457" s="745"/>
      <c r="DY457" s="745"/>
      <c r="DZ457" s="745"/>
      <c r="EA457" s="745"/>
      <c r="EB457" s="745"/>
      <c r="EC457" s="745"/>
      <c r="ED457" s="745"/>
      <c r="EE457" s="745"/>
      <c r="EF457" s="745"/>
      <c r="EG457" s="745"/>
      <c r="EH457" s="745"/>
      <c r="EI457" s="745"/>
      <c r="EJ457" s="745"/>
      <c r="EK457" s="745"/>
      <c r="EL457" s="745"/>
      <c r="EM457" s="745"/>
      <c r="EN457" s="745"/>
      <c r="EO457" s="745"/>
      <c r="EP457" s="745"/>
      <c r="EQ457" s="745"/>
      <c r="ER457" s="745"/>
      <c r="ES457" s="745"/>
      <c r="ET457" s="745"/>
      <c r="EU457" s="745"/>
      <c r="EV457" s="745"/>
      <c r="EW457" s="745"/>
      <c r="EX457" s="745"/>
      <c r="EY457" s="745"/>
      <c r="EZ457" s="745"/>
      <c r="FA457" s="745"/>
      <c r="FB457" s="745"/>
      <c r="FC457" s="745"/>
      <c r="FD457" s="745"/>
      <c r="FE457" s="745"/>
      <c r="FF457" s="745"/>
      <c r="FG457" s="745"/>
      <c r="FH457" s="745"/>
      <c r="FI457" s="745"/>
      <c r="FJ457" s="745"/>
      <c r="FK457" s="745"/>
      <c r="FL457" s="745"/>
      <c r="FM457" s="745"/>
      <c r="FN457" s="745"/>
      <c r="FO457" s="745"/>
      <c r="FP457" s="745"/>
      <c r="FQ457" s="745"/>
      <c r="FR457" s="745"/>
      <c r="FS457" s="745"/>
      <c r="FT457" s="745"/>
      <c r="FU457" s="745"/>
      <c r="FV457" s="745"/>
      <c r="FW457" s="745"/>
      <c r="FX457" s="745"/>
      <c r="FY457" s="745"/>
      <c r="FZ457" s="745"/>
      <c r="GA457" s="745"/>
      <c r="GB457" s="745"/>
      <c r="GC457" s="745"/>
      <c r="GD457" s="745"/>
      <c r="GE457" s="745"/>
      <c r="GF457" s="745"/>
      <c r="GG457" s="745"/>
      <c r="GH457" s="745"/>
      <c r="GI457" s="745"/>
      <c r="GJ457" s="745"/>
      <c r="GK457" s="745"/>
      <c r="GL457" s="745"/>
      <c r="GM457" s="745"/>
      <c r="GN457" s="745"/>
      <c r="GO457" s="745"/>
      <c r="GP457" s="745"/>
      <c r="GQ457" s="745"/>
      <c r="GR457" s="745"/>
      <c r="GS457" s="745"/>
      <c r="GT457" s="745"/>
      <c r="GU457" s="745"/>
      <c r="GV457" s="745"/>
      <c r="GW457" s="745"/>
      <c r="GX457" s="745"/>
      <c r="GY457" s="745"/>
      <c r="GZ457" s="745"/>
      <c r="HA457" s="745"/>
      <c r="HB457" s="745"/>
      <c r="HC457" s="745"/>
      <c r="HD457" s="745"/>
      <c r="HE457" s="745"/>
      <c r="HF457" s="745"/>
      <c r="HG457" s="745"/>
      <c r="HH457" s="745"/>
      <c r="HI457" s="745"/>
      <c r="HJ457" s="745"/>
      <c r="HK457" s="745"/>
      <c r="HL457" s="745"/>
      <c r="HM457" s="745"/>
      <c r="HN457" s="745"/>
      <c r="HO457" s="745"/>
      <c r="HP457" s="745"/>
      <c r="HQ457" s="745"/>
      <c r="HR457" s="745"/>
      <c r="HS457" s="745"/>
      <c r="HT457" s="745"/>
      <c r="HU457" s="745"/>
      <c r="HV457" s="745"/>
      <c r="HW457" s="745"/>
      <c r="HX457" s="745"/>
      <c r="HY457" s="745"/>
      <c r="HZ457" s="745"/>
      <c r="IA457" s="745"/>
      <c r="IB457" s="745"/>
      <c r="IC457" s="745"/>
      <c r="ID457" s="745"/>
      <c r="IE457" s="745"/>
      <c r="IF457" s="745"/>
      <c r="IG457" s="745"/>
      <c r="IH457" s="745"/>
      <c r="II457" s="745"/>
      <c r="IJ457" s="745"/>
      <c r="IK457" s="745"/>
      <c r="IL457" s="745"/>
      <c r="IM457" s="745"/>
      <c r="IN457" s="745"/>
    </row>
    <row r="458" spans="1:248" ht="12.75">
      <c r="A458" s="758"/>
      <c r="B458" s="758"/>
      <c r="C458" s="758"/>
      <c r="D458" s="758"/>
      <c r="E458" s="750"/>
      <c r="F458" s="758"/>
      <c r="G458" s="758"/>
      <c r="H458" s="758"/>
      <c r="I458" s="750"/>
      <c r="J458" s="758"/>
      <c r="K458" s="758"/>
      <c r="L458" s="750"/>
      <c r="M458" s="758"/>
      <c r="N458" s="758"/>
      <c r="O458" s="750"/>
      <c r="P458" s="750"/>
      <c r="Q458" s="750"/>
      <c r="R458" s="750"/>
      <c r="S458" s="750"/>
      <c r="T458" s="750"/>
      <c r="U458" s="757"/>
      <c r="V458" s="753"/>
      <c r="W458" s="745"/>
      <c r="X458" s="745"/>
      <c r="Y458" s="753"/>
      <c r="Z458" s="745"/>
      <c r="AA458" s="745"/>
      <c r="AB458" s="745"/>
      <c r="AC458" s="745"/>
      <c r="AD458" s="745"/>
      <c r="AE458" s="745"/>
      <c r="AF458" s="745"/>
      <c r="AG458" s="745"/>
      <c r="AH458" s="745"/>
      <c r="AI458" s="745"/>
      <c r="AJ458" s="745"/>
      <c r="AK458" s="745"/>
      <c r="AL458" s="745"/>
      <c r="AM458" s="745"/>
      <c r="AN458" s="745"/>
      <c r="AO458" s="745"/>
      <c r="AP458" s="745"/>
      <c r="AQ458" s="745"/>
      <c r="AR458" s="745"/>
      <c r="AS458" s="745"/>
      <c r="AT458" s="745"/>
      <c r="AU458" s="745"/>
      <c r="AV458" s="745"/>
      <c r="AW458" s="745"/>
      <c r="AX458" s="745"/>
      <c r="AY458" s="745"/>
      <c r="AZ458" s="745"/>
      <c r="BA458" s="745"/>
      <c r="BB458" s="745"/>
      <c r="BC458" s="745"/>
      <c r="BD458" s="745"/>
      <c r="BE458" s="745"/>
      <c r="BF458" s="745"/>
      <c r="BG458" s="745"/>
      <c r="BH458" s="745"/>
      <c r="BI458" s="745"/>
      <c r="BJ458" s="745"/>
      <c r="BK458" s="745"/>
      <c r="BL458" s="745"/>
      <c r="BM458" s="745"/>
      <c r="BN458" s="745"/>
      <c r="BO458" s="745"/>
      <c r="BP458" s="745"/>
      <c r="BQ458" s="745"/>
      <c r="BR458" s="745"/>
      <c r="BS458" s="745"/>
      <c r="BT458" s="745"/>
      <c r="BU458" s="745"/>
      <c r="BV458" s="745"/>
      <c r="BW458" s="745"/>
      <c r="BX458" s="745"/>
      <c r="BY458" s="745"/>
      <c r="BZ458" s="745"/>
      <c r="CA458" s="745"/>
      <c r="CB458" s="745"/>
      <c r="CC458" s="745"/>
      <c r="CD458" s="745"/>
      <c r="CE458" s="745"/>
      <c r="CF458" s="745"/>
      <c r="CG458" s="745"/>
      <c r="CH458" s="745"/>
      <c r="CI458" s="745"/>
      <c r="CJ458" s="745"/>
      <c r="CK458" s="745"/>
      <c r="CL458" s="745"/>
      <c r="CM458" s="745"/>
      <c r="CN458" s="745"/>
      <c r="CO458" s="745"/>
      <c r="CP458" s="745"/>
      <c r="CQ458" s="745"/>
      <c r="CR458" s="745"/>
      <c r="CS458" s="745"/>
      <c r="CT458" s="745"/>
      <c r="CU458" s="745"/>
      <c r="CV458" s="745"/>
      <c r="CW458" s="745"/>
      <c r="CX458" s="745"/>
      <c r="CY458" s="745"/>
      <c r="CZ458" s="745"/>
      <c r="DA458" s="745"/>
      <c r="DB458" s="745"/>
      <c r="DC458" s="745"/>
      <c r="DD458" s="745"/>
      <c r="DE458" s="745"/>
      <c r="DF458" s="745"/>
      <c r="DG458" s="745"/>
      <c r="DH458" s="745"/>
      <c r="DI458" s="745"/>
      <c r="DJ458" s="745"/>
      <c r="DK458" s="745"/>
      <c r="DL458" s="745"/>
      <c r="DM458" s="745"/>
      <c r="DN458" s="745"/>
      <c r="DO458" s="745"/>
      <c r="DP458" s="745"/>
      <c r="DQ458" s="745"/>
      <c r="DR458" s="745"/>
      <c r="DS458" s="745"/>
      <c r="DT458" s="745"/>
      <c r="DU458" s="745"/>
      <c r="DV458" s="745"/>
      <c r="DW458" s="745"/>
      <c r="DX458" s="745"/>
      <c r="DY458" s="745"/>
      <c r="DZ458" s="745"/>
      <c r="EA458" s="745"/>
      <c r="EB458" s="745"/>
      <c r="EC458" s="745"/>
      <c r="ED458" s="745"/>
      <c r="EE458" s="745"/>
      <c r="EF458" s="745"/>
      <c r="EG458" s="745"/>
      <c r="EH458" s="745"/>
      <c r="EI458" s="745"/>
      <c r="EJ458" s="745"/>
      <c r="EK458" s="745"/>
      <c r="EL458" s="745"/>
      <c r="EM458" s="745"/>
      <c r="EN458" s="745"/>
      <c r="EO458" s="745"/>
      <c r="EP458" s="745"/>
      <c r="EQ458" s="745"/>
      <c r="ER458" s="745"/>
      <c r="ES458" s="745"/>
      <c r="ET458" s="745"/>
      <c r="EU458" s="745"/>
      <c r="EV458" s="745"/>
      <c r="EW458" s="745"/>
      <c r="EX458" s="745"/>
      <c r="EY458" s="745"/>
      <c r="EZ458" s="745"/>
      <c r="FA458" s="745"/>
      <c r="FB458" s="745"/>
      <c r="FC458" s="745"/>
      <c r="FD458" s="745"/>
      <c r="FE458" s="745"/>
      <c r="FF458" s="745"/>
      <c r="FG458" s="745"/>
      <c r="FH458" s="745"/>
      <c r="FI458" s="745"/>
      <c r="FJ458" s="745"/>
      <c r="FK458" s="745"/>
      <c r="FL458" s="745"/>
      <c r="FM458" s="745"/>
      <c r="FN458" s="745"/>
      <c r="FO458" s="745"/>
      <c r="FP458" s="745"/>
      <c r="FQ458" s="745"/>
      <c r="FR458" s="745"/>
      <c r="FS458" s="745"/>
      <c r="FT458" s="745"/>
      <c r="FU458" s="745"/>
      <c r="FV458" s="745"/>
      <c r="FW458" s="745"/>
      <c r="FX458" s="745"/>
      <c r="FY458" s="745"/>
      <c r="FZ458" s="745"/>
      <c r="GA458" s="745"/>
      <c r="GB458" s="745"/>
      <c r="GC458" s="745"/>
      <c r="GD458" s="745"/>
      <c r="GE458" s="745"/>
      <c r="GF458" s="745"/>
      <c r="GG458" s="745"/>
      <c r="GH458" s="745"/>
      <c r="GI458" s="745"/>
      <c r="GJ458" s="745"/>
      <c r="GK458" s="745"/>
      <c r="GL458" s="745"/>
      <c r="GM458" s="745"/>
      <c r="GN458" s="745"/>
      <c r="GO458" s="745"/>
      <c r="GP458" s="745"/>
      <c r="GQ458" s="745"/>
      <c r="GR458" s="745"/>
      <c r="GS458" s="745"/>
      <c r="GT458" s="745"/>
      <c r="GU458" s="745"/>
      <c r="GV458" s="745"/>
      <c r="GW458" s="745"/>
      <c r="GX458" s="745"/>
      <c r="GY458" s="745"/>
      <c r="GZ458" s="745"/>
      <c r="HA458" s="745"/>
      <c r="HB458" s="745"/>
      <c r="HC458" s="745"/>
      <c r="HD458" s="745"/>
      <c r="HE458" s="745"/>
      <c r="HF458" s="745"/>
      <c r="HG458" s="745"/>
      <c r="HH458" s="745"/>
      <c r="HI458" s="745"/>
      <c r="HJ458" s="745"/>
      <c r="HK458" s="745"/>
      <c r="HL458" s="745"/>
      <c r="HM458" s="745"/>
      <c r="HN458" s="745"/>
      <c r="HO458" s="745"/>
      <c r="HP458" s="745"/>
      <c r="HQ458" s="745"/>
      <c r="HR458" s="745"/>
      <c r="HS458" s="745"/>
      <c r="HT458" s="745"/>
      <c r="HU458" s="745"/>
      <c r="HV458" s="745"/>
      <c r="HW458" s="745"/>
      <c r="HX458" s="745"/>
      <c r="HY458" s="745"/>
      <c r="HZ458" s="745"/>
      <c r="IA458" s="745"/>
      <c r="IB458" s="745"/>
      <c r="IC458" s="745"/>
      <c r="ID458" s="745"/>
      <c r="IE458" s="745"/>
      <c r="IF458" s="745"/>
      <c r="IG458" s="745"/>
      <c r="IH458" s="745"/>
      <c r="II458" s="745"/>
      <c r="IJ458" s="745"/>
      <c r="IK458" s="745"/>
      <c r="IL458" s="745"/>
      <c r="IM458" s="745"/>
      <c r="IN458" s="745"/>
    </row>
    <row r="459" spans="1:248" ht="12.75">
      <c r="A459" s="758"/>
      <c r="B459" s="758"/>
      <c r="C459" s="758"/>
      <c r="D459" s="758"/>
      <c r="E459" s="750"/>
      <c r="F459" s="758"/>
      <c r="G459" s="758"/>
      <c r="H459" s="758"/>
      <c r="I459" s="750"/>
      <c r="J459" s="758"/>
      <c r="K459" s="758"/>
      <c r="L459" s="750"/>
      <c r="M459" s="758"/>
      <c r="N459" s="758"/>
      <c r="O459" s="750"/>
      <c r="P459" s="750"/>
      <c r="Q459" s="750"/>
      <c r="R459" s="750"/>
      <c r="S459" s="750"/>
      <c r="T459" s="750"/>
      <c r="U459" s="757"/>
      <c r="V459" s="753"/>
      <c r="W459" s="745"/>
      <c r="X459" s="745"/>
      <c r="Y459" s="753"/>
      <c r="Z459" s="745"/>
      <c r="AA459" s="745"/>
      <c r="AB459" s="745"/>
      <c r="AC459" s="745"/>
      <c r="AD459" s="745"/>
      <c r="AE459" s="745"/>
      <c r="AF459" s="745"/>
      <c r="AG459" s="745"/>
      <c r="AH459" s="745"/>
      <c r="AI459" s="745"/>
      <c r="AJ459" s="745"/>
      <c r="AK459" s="745"/>
      <c r="AL459" s="745"/>
      <c r="AM459" s="745"/>
      <c r="AN459" s="745"/>
      <c r="AO459" s="745"/>
      <c r="AP459" s="745"/>
      <c r="AQ459" s="745"/>
      <c r="AR459" s="745"/>
      <c r="AS459" s="745"/>
      <c r="AT459" s="745"/>
      <c r="AU459" s="745"/>
      <c r="AV459" s="745"/>
      <c r="AW459" s="745"/>
      <c r="AX459" s="745"/>
      <c r="AY459" s="745"/>
      <c r="AZ459" s="745"/>
      <c r="BA459" s="745"/>
      <c r="BB459" s="745"/>
      <c r="BC459" s="745"/>
      <c r="BD459" s="745"/>
      <c r="BE459" s="745"/>
      <c r="BF459" s="745"/>
      <c r="BG459" s="745"/>
      <c r="BH459" s="745"/>
      <c r="BI459" s="745"/>
      <c r="BJ459" s="745"/>
      <c r="BK459" s="745"/>
      <c r="BL459" s="745"/>
      <c r="BM459" s="745"/>
      <c r="BN459" s="745"/>
      <c r="BO459" s="745"/>
      <c r="BP459" s="745"/>
      <c r="BQ459" s="745"/>
      <c r="BR459" s="745"/>
      <c r="BS459" s="745"/>
      <c r="BT459" s="745"/>
      <c r="BU459" s="745"/>
      <c r="BV459" s="745"/>
      <c r="BW459" s="745"/>
      <c r="BX459" s="745"/>
      <c r="BY459" s="745"/>
      <c r="BZ459" s="745"/>
      <c r="CA459" s="745"/>
      <c r="CB459" s="745"/>
      <c r="CC459" s="745"/>
      <c r="CD459" s="745"/>
      <c r="CE459" s="745"/>
      <c r="CF459" s="745"/>
      <c r="CG459" s="745"/>
      <c r="CH459" s="745"/>
      <c r="CI459" s="745"/>
      <c r="CJ459" s="745"/>
      <c r="CK459" s="745"/>
      <c r="CL459" s="745"/>
      <c r="CM459" s="745"/>
      <c r="CN459" s="745"/>
      <c r="CO459" s="745"/>
      <c r="CP459" s="745"/>
      <c r="CQ459" s="745"/>
      <c r="CR459" s="745"/>
      <c r="CS459" s="745"/>
      <c r="CT459" s="745"/>
      <c r="CU459" s="745"/>
      <c r="CV459" s="745"/>
      <c r="CW459" s="745"/>
      <c r="CX459" s="745"/>
      <c r="CY459" s="745"/>
      <c r="CZ459" s="745"/>
      <c r="DA459" s="745"/>
      <c r="DB459" s="745"/>
      <c r="DC459" s="745"/>
      <c r="DD459" s="745"/>
      <c r="DE459" s="745"/>
      <c r="DF459" s="745"/>
      <c r="DG459" s="745"/>
      <c r="DH459" s="745"/>
      <c r="DI459" s="745"/>
      <c r="DJ459" s="745"/>
      <c r="DK459" s="745"/>
      <c r="DL459" s="745"/>
      <c r="DM459" s="745"/>
      <c r="DN459" s="745"/>
      <c r="DO459" s="745"/>
      <c r="DP459" s="745"/>
      <c r="DQ459" s="745"/>
      <c r="DR459" s="745"/>
      <c r="DS459" s="745"/>
      <c r="DT459" s="745"/>
      <c r="DU459" s="745"/>
      <c r="DV459" s="745"/>
      <c r="DW459" s="745"/>
      <c r="DX459" s="745"/>
      <c r="DY459" s="745"/>
      <c r="DZ459" s="745"/>
      <c r="EA459" s="745"/>
      <c r="EB459" s="745"/>
      <c r="EC459" s="745"/>
      <c r="ED459" s="745"/>
      <c r="EE459" s="745"/>
      <c r="EF459" s="745"/>
      <c r="EG459" s="745"/>
      <c r="EH459" s="745"/>
      <c r="EI459" s="745"/>
      <c r="EJ459" s="745"/>
      <c r="EK459" s="745"/>
      <c r="EL459" s="745"/>
      <c r="EM459" s="745"/>
      <c r="EN459" s="745"/>
      <c r="EO459" s="745"/>
      <c r="EP459" s="745"/>
      <c r="EQ459" s="745"/>
      <c r="ER459" s="745"/>
      <c r="ES459" s="745"/>
      <c r="ET459" s="745"/>
      <c r="EU459" s="745"/>
      <c r="EV459" s="745"/>
      <c r="EW459" s="745"/>
      <c r="EX459" s="745"/>
      <c r="EY459" s="745"/>
      <c r="EZ459" s="745"/>
      <c r="FA459" s="745"/>
      <c r="FB459" s="745"/>
      <c r="FC459" s="745"/>
      <c r="FD459" s="745"/>
      <c r="FE459" s="745"/>
      <c r="FF459" s="745"/>
      <c r="FG459" s="745"/>
      <c r="FH459" s="745"/>
      <c r="FI459" s="745"/>
      <c r="FJ459" s="745"/>
      <c r="FK459" s="745"/>
      <c r="FL459" s="745"/>
      <c r="FM459" s="745"/>
      <c r="FN459" s="745"/>
      <c r="FO459" s="745"/>
      <c r="FP459" s="745"/>
      <c r="FQ459" s="745"/>
      <c r="FR459" s="745"/>
      <c r="FS459" s="745"/>
      <c r="FT459" s="745"/>
      <c r="FU459" s="745"/>
      <c r="FV459" s="745"/>
      <c r="FW459" s="745"/>
      <c r="FX459" s="745"/>
      <c r="FY459" s="745"/>
      <c r="FZ459" s="745"/>
      <c r="GA459" s="745"/>
      <c r="GB459" s="745"/>
      <c r="GC459" s="745"/>
      <c r="GD459" s="745"/>
      <c r="GE459" s="745"/>
      <c r="GF459" s="745"/>
      <c r="GG459" s="745"/>
      <c r="GH459" s="745"/>
      <c r="GI459" s="745"/>
      <c r="GJ459" s="745"/>
      <c r="GK459" s="745"/>
      <c r="GL459" s="745"/>
      <c r="GM459" s="745"/>
      <c r="GN459" s="745"/>
      <c r="GO459" s="745"/>
      <c r="GP459" s="745"/>
      <c r="GQ459" s="745"/>
      <c r="GR459" s="745"/>
      <c r="GS459" s="745"/>
      <c r="GT459" s="745"/>
      <c r="GU459" s="745"/>
      <c r="GV459" s="745"/>
      <c r="GW459" s="745"/>
      <c r="GX459" s="745"/>
      <c r="GY459" s="745"/>
      <c r="GZ459" s="745"/>
      <c r="HA459" s="745"/>
      <c r="HB459" s="745"/>
      <c r="HC459" s="745"/>
      <c r="HD459" s="745"/>
      <c r="HE459" s="745"/>
      <c r="HF459" s="745"/>
      <c r="HG459" s="745"/>
      <c r="HH459" s="745"/>
      <c r="HI459" s="745"/>
      <c r="HJ459" s="745"/>
      <c r="HK459" s="745"/>
      <c r="HL459" s="745"/>
      <c r="HM459" s="745"/>
      <c r="HN459" s="745"/>
      <c r="HO459" s="745"/>
      <c r="HP459" s="745"/>
      <c r="HQ459" s="745"/>
      <c r="HR459" s="745"/>
      <c r="HS459" s="745"/>
      <c r="HT459" s="745"/>
      <c r="HU459" s="745"/>
      <c r="HV459" s="745"/>
      <c r="HW459" s="745"/>
      <c r="HX459" s="745"/>
      <c r="HY459" s="745"/>
      <c r="HZ459" s="745"/>
      <c r="IA459" s="745"/>
      <c r="IB459" s="745"/>
      <c r="IC459" s="745"/>
      <c r="ID459" s="745"/>
      <c r="IE459" s="745"/>
      <c r="IF459" s="745"/>
      <c r="IG459" s="745"/>
      <c r="IH459" s="745"/>
      <c r="II459" s="745"/>
      <c r="IJ459" s="745"/>
      <c r="IK459" s="745"/>
      <c r="IL459" s="745"/>
      <c r="IM459" s="745"/>
      <c r="IN459" s="745"/>
    </row>
    <row r="460" spans="1:248" ht="12.75">
      <c r="A460" s="758"/>
      <c r="B460" s="758"/>
      <c r="C460" s="758"/>
      <c r="D460" s="758"/>
      <c r="E460" s="750"/>
      <c r="F460" s="758"/>
      <c r="G460" s="758"/>
      <c r="H460" s="758"/>
      <c r="I460" s="750"/>
      <c r="J460" s="758"/>
      <c r="K460" s="758"/>
      <c r="L460" s="750"/>
      <c r="M460" s="758"/>
      <c r="N460" s="758"/>
      <c r="O460" s="750"/>
      <c r="P460" s="750"/>
      <c r="Q460" s="750"/>
      <c r="R460" s="750"/>
      <c r="S460" s="750"/>
      <c r="T460" s="750"/>
      <c r="U460" s="757"/>
      <c r="V460" s="753"/>
      <c r="W460" s="745"/>
      <c r="X460" s="745"/>
      <c r="Y460" s="753"/>
      <c r="Z460" s="745"/>
      <c r="AA460" s="745"/>
      <c r="AB460" s="745"/>
      <c r="AC460" s="745"/>
      <c r="AD460" s="745"/>
      <c r="AE460" s="745"/>
      <c r="AF460" s="745"/>
      <c r="AG460" s="745"/>
      <c r="AH460" s="745"/>
      <c r="AI460" s="745"/>
      <c r="AJ460" s="745"/>
      <c r="AK460" s="745"/>
      <c r="AL460" s="745"/>
      <c r="AM460" s="745"/>
      <c r="AN460" s="745"/>
      <c r="AO460" s="745"/>
      <c r="AP460" s="745"/>
      <c r="AQ460" s="745"/>
      <c r="AR460" s="745"/>
      <c r="AS460" s="745"/>
      <c r="AT460" s="745"/>
      <c r="AU460" s="745"/>
      <c r="AV460" s="745"/>
      <c r="AW460" s="745"/>
      <c r="AX460" s="745"/>
      <c r="AY460" s="745"/>
      <c r="AZ460" s="745"/>
      <c r="BA460" s="745"/>
      <c r="BB460" s="745"/>
      <c r="BC460" s="745"/>
      <c r="BD460" s="745"/>
      <c r="BE460" s="745"/>
      <c r="BF460" s="745"/>
      <c r="BG460" s="745"/>
      <c r="BH460" s="745"/>
      <c r="BI460" s="745"/>
      <c r="BJ460" s="745"/>
      <c r="BK460" s="745"/>
      <c r="BL460" s="745"/>
      <c r="BM460" s="745"/>
      <c r="BN460" s="745"/>
      <c r="BO460" s="745"/>
      <c r="BP460" s="745"/>
      <c r="BQ460" s="745"/>
      <c r="BR460" s="745"/>
      <c r="BS460" s="745"/>
      <c r="BT460" s="745"/>
      <c r="BU460" s="745"/>
      <c r="BV460" s="745"/>
      <c r="BW460" s="745"/>
      <c r="BX460" s="745"/>
      <c r="BY460" s="745"/>
      <c r="BZ460" s="745"/>
      <c r="CA460" s="745"/>
      <c r="CB460" s="745"/>
      <c r="CC460" s="745"/>
      <c r="CD460" s="745"/>
      <c r="CE460" s="745"/>
      <c r="CF460" s="745"/>
      <c r="CG460" s="745"/>
      <c r="CH460" s="745"/>
      <c r="CI460" s="745"/>
      <c r="CJ460" s="745"/>
      <c r="CK460" s="745"/>
      <c r="CL460" s="745"/>
      <c r="CM460" s="745"/>
      <c r="CN460" s="745"/>
      <c r="CO460" s="745"/>
      <c r="CP460" s="745"/>
      <c r="CQ460" s="745"/>
      <c r="CR460" s="745"/>
      <c r="CS460" s="745"/>
      <c r="CT460" s="745"/>
      <c r="CU460" s="745"/>
      <c r="CV460" s="745"/>
      <c r="CW460" s="745"/>
      <c r="CX460" s="745"/>
      <c r="CY460" s="745"/>
      <c r="CZ460" s="745"/>
      <c r="DA460" s="745"/>
      <c r="DB460" s="745"/>
      <c r="DC460" s="745"/>
      <c r="DD460" s="745"/>
      <c r="DE460" s="745"/>
      <c r="DF460" s="745"/>
      <c r="DG460" s="745"/>
      <c r="DH460" s="745"/>
      <c r="DI460" s="745"/>
      <c r="DJ460" s="745"/>
      <c r="DK460" s="745"/>
      <c r="DL460" s="745"/>
      <c r="DM460" s="745"/>
      <c r="DN460" s="745"/>
      <c r="DO460" s="745"/>
      <c r="DP460" s="745"/>
      <c r="DQ460" s="745"/>
      <c r="DR460" s="745"/>
      <c r="DS460" s="745"/>
      <c r="DT460" s="745"/>
      <c r="DU460" s="745"/>
      <c r="DV460" s="745"/>
      <c r="DW460" s="745"/>
      <c r="DX460" s="745"/>
      <c r="DY460" s="745"/>
      <c r="DZ460" s="745"/>
      <c r="EA460" s="745"/>
      <c r="EB460" s="745"/>
      <c r="EC460" s="745"/>
      <c r="ED460" s="745"/>
      <c r="EE460" s="745"/>
      <c r="EF460" s="745"/>
      <c r="EG460" s="745"/>
      <c r="EH460" s="745"/>
      <c r="EI460" s="745"/>
      <c r="EJ460" s="745"/>
      <c r="EK460" s="745"/>
      <c r="EL460" s="745"/>
      <c r="EM460" s="745"/>
      <c r="EN460" s="745"/>
      <c r="EO460" s="745"/>
      <c r="EP460" s="745"/>
      <c r="EQ460" s="745"/>
      <c r="ER460" s="745"/>
      <c r="ES460" s="745"/>
      <c r="ET460" s="745"/>
      <c r="EU460" s="745"/>
      <c r="EV460" s="745"/>
      <c r="EW460" s="745"/>
      <c r="EX460" s="745"/>
      <c r="EY460" s="745"/>
      <c r="EZ460" s="745"/>
      <c r="FA460" s="745"/>
      <c r="FB460" s="745"/>
      <c r="FC460" s="745"/>
      <c r="FD460" s="745"/>
      <c r="FE460" s="745"/>
      <c r="FF460" s="745"/>
      <c r="FG460" s="745"/>
      <c r="FH460" s="745"/>
      <c r="FI460" s="745"/>
      <c r="FJ460" s="745"/>
      <c r="FK460" s="745"/>
      <c r="FL460" s="745"/>
      <c r="FM460" s="745"/>
      <c r="FN460" s="745"/>
      <c r="FO460" s="745"/>
      <c r="FP460" s="745"/>
      <c r="FQ460" s="745"/>
      <c r="FR460" s="745"/>
      <c r="FS460" s="745"/>
      <c r="FT460" s="745"/>
      <c r="FU460" s="745"/>
      <c r="FV460" s="745"/>
      <c r="FW460" s="745"/>
      <c r="FX460" s="745"/>
      <c r="FY460" s="745"/>
      <c r="FZ460" s="745"/>
      <c r="GA460" s="745"/>
      <c r="GB460" s="745"/>
      <c r="GC460" s="745"/>
      <c r="GD460" s="745"/>
      <c r="GE460" s="745"/>
      <c r="GF460" s="745"/>
      <c r="GG460" s="745"/>
      <c r="GH460" s="745"/>
      <c r="GI460" s="745"/>
      <c r="GJ460" s="745"/>
      <c r="GK460" s="745"/>
      <c r="GL460" s="745"/>
      <c r="GM460" s="745"/>
      <c r="GN460" s="745"/>
      <c r="GO460" s="745"/>
      <c r="GP460" s="745"/>
      <c r="GQ460" s="745"/>
      <c r="GR460" s="745"/>
      <c r="GS460" s="745"/>
      <c r="GT460" s="745"/>
      <c r="GU460" s="745"/>
      <c r="GV460" s="745"/>
      <c r="GW460" s="745"/>
      <c r="GX460" s="745"/>
      <c r="GY460" s="745"/>
      <c r="GZ460" s="745"/>
      <c r="HA460" s="745"/>
      <c r="HB460" s="745"/>
      <c r="HC460" s="745"/>
      <c r="HD460" s="745"/>
      <c r="HE460" s="745"/>
      <c r="HF460" s="745"/>
      <c r="HG460" s="745"/>
      <c r="HH460" s="745"/>
      <c r="HI460" s="745"/>
      <c r="HJ460" s="745"/>
      <c r="HK460" s="745"/>
      <c r="HL460" s="745"/>
      <c r="HM460" s="745"/>
      <c r="HN460" s="745"/>
      <c r="HO460" s="745"/>
      <c r="HP460" s="745"/>
      <c r="HQ460" s="745"/>
      <c r="HR460" s="745"/>
      <c r="HS460" s="745"/>
      <c r="HT460" s="745"/>
      <c r="HU460" s="745"/>
      <c r="HV460" s="745"/>
      <c r="HW460" s="745"/>
      <c r="HX460" s="745"/>
      <c r="HY460" s="745"/>
      <c r="HZ460" s="745"/>
      <c r="IA460" s="745"/>
      <c r="IB460" s="745"/>
      <c r="IC460" s="745"/>
      <c r="ID460" s="745"/>
      <c r="IE460" s="745"/>
      <c r="IF460" s="745"/>
      <c r="IG460" s="745"/>
      <c r="IH460" s="745"/>
      <c r="II460" s="745"/>
      <c r="IJ460" s="745"/>
      <c r="IK460" s="745"/>
      <c r="IL460" s="745"/>
      <c r="IM460" s="745"/>
      <c r="IN460" s="745"/>
    </row>
    <row r="461" spans="1:248" ht="12.75">
      <c r="A461" s="758"/>
      <c r="B461" s="758"/>
      <c r="C461" s="758"/>
      <c r="D461" s="758"/>
      <c r="E461" s="750"/>
      <c r="F461" s="758"/>
      <c r="G461" s="758"/>
      <c r="H461" s="758"/>
      <c r="I461" s="750"/>
      <c r="J461" s="758"/>
      <c r="K461" s="758"/>
      <c r="L461" s="750"/>
      <c r="M461" s="758"/>
      <c r="N461" s="758"/>
      <c r="O461" s="750"/>
      <c r="P461" s="750"/>
      <c r="Q461" s="750"/>
      <c r="R461" s="750"/>
      <c r="S461" s="750"/>
      <c r="T461" s="750"/>
      <c r="U461" s="757"/>
      <c r="V461" s="753"/>
      <c r="W461" s="745"/>
      <c r="X461" s="745"/>
      <c r="Y461" s="753"/>
      <c r="Z461" s="745"/>
      <c r="AA461" s="745"/>
      <c r="AB461" s="745"/>
      <c r="AC461" s="745"/>
      <c r="AD461" s="745"/>
      <c r="AE461" s="745"/>
      <c r="AF461" s="745"/>
      <c r="AG461" s="745"/>
      <c r="AH461" s="745"/>
      <c r="AI461" s="745"/>
      <c r="AJ461" s="745"/>
      <c r="AK461" s="745"/>
      <c r="AL461" s="745"/>
      <c r="AM461" s="745"/>
      <c r="AN461" s="745"/>
      <c r="AO461" s="745"/>
      <c r="AP461" s="745"/>
      <c r="AQ461" s="745"/>
      <c r="AR461" s="745"/>
      <c r="AS461" s="745"/>
      <c r="AT461" s="745"/>
      <c r="AU461" s="745"/>
      <c r="AV461" s="745"/>
      <c r="AW461" s="745"/>
      <c r="AX461" s="745"/>
      <c r="AY461" s="745"/>
      <c r="AZ461" s="745"/>
      <c r="BA461" s="745"/>
      <c r="BB461" s="745"/>
      <c r="BC461" s="745"/>
      <c r="BD461" s="745"/>
      <c r="BE461" s="745"/>
      <c r="BF461" s="745"/>
      <c r="BG461" s="745"/>
      <c r="BH461" s="745"/>
      <c r="BI461" s="745"/>
      <c r="BJ461" s="745"/>
      <c r="BK461" s="745"/>
      <c r="BL461" s="745"/>
      <c r="BM461" s="745"/>
      <c r="BN461" s="745"/>
      <c r="BO461" s="745"/>
      <c r="BP461" s="745"/>
      <c r="BQ461" s="745"/>
      <c r="BR461" s="745"/>
      <c r="BS461" s="745"/>
      <c r="BT461" s="745"/>
      <c r="BU461" s="745"/>
      <c r="BV461" s="745"/>
      <c r="BW461" s="745"/>
      <c r="BX461" s="745"/>
      <c r="BY461" s="745"/>
      <c r="BZ461" s="745"/>
      <c r="CA461" s="745"/>
      <c r="CB461" s="745"/>
      <c r="CC461" s="745"/>
      <c r="CD461" s="745"/>
      <c r="CE461" s="745"/>
      <c r="CF461" s="745"/>
      <c r="CG461" s="745"/>
      <c r="CH461" s="745"/>
      <c r="CI461" s="745"/>
      <c r="CJ461" s="745"/>
      <c r="CK461" s="745"/>
      <c r="CL461" s="745"/>
      <c r="CM461" s="745"/>
      <c r="CN461" s="745"/>
      <c r="CO461" s="745"/>
      <c r="CP461" s="745"/>
      <c r="CQ461" s="745"/>
      <c r="CR461" s="745"/>
      <c r="CS461" s="745"/>
      <c r="CT461" s="745"/>
      <c r="CU461" s="745"/>
      <c r="CV461" s="745"/>
      <c r="CW461" s="745"/>
      <c r="CX461" s="745"/>
      <c r="CY461" s="745"/>
      <c r="CZ461" s="745"/>
      <c r="DA461" s="745"/>
      <c r="DB461" s="745"/>
      <c r="DC461" s="745"/>
      <c r="DD461" s="745"/>
      <c r="DE461" s="745"/>
      <c r="DF461" s="745"/>
      <c r="DG461" s="745"/>
      <c r="DH461" s="745"/>
      <c r="DI461" s="745"/>
      <c r="DJ461" s="745"/>
      <c r="DK461" s="745"/>
      <c r="DL461" s="745"/>
      <c r="DM461" s="745"/>
      <c r="DN461" s="745"/>
      <c r="DO461" s="745"/>
      <c r="DP461" s="745"/>
      <c r="DQ461" s="745"/>
      <c r="DR461" s="745"/>
      <c r="DS461" s="745"/>
      <c r="DT461" s="745"/>
      <c r="DU461" s="745"/>
      <c r="DV461" s="745"/>
      <c r="DW461" s="745"/>
      <c r="DX461" s="745"/>
      <c r="DY461" s="745"/>
      <c r="DZ461" s="745"/>
      <c r="EA461" s="745"/>
      <c r="EB461" s="745"/>
      <c r="EC461" s="745"/>
      <c r="ED461" s="745"/>
      <c r="EE461" s="745"/>
      <c r="EF461" s="745"/>
      <c r="EG461" s="745"/>
      <c r="EH461" s="745"/>
      <c r="EI461" s="745"/>
      <c r="EJ461" s="745"/>
      <c r="EK461" s="745"/>
      <c r="EL461" s="745"/>
      <c r="EM461" s="745"/>
      <c r="EN461" s="745"/>
      <c r="EO461" s="745"/>
      <c r="EP461" s="745"/>
      <c r="EQ461" s="745"/>
      <c r="ER461" s="745"/>
      <c r="ES461" s="745"/>
      <c r="ET461" s="745"/>
      <c r="EU461" s="745"/>
      <c r="EV461" s="745"/>
      <c r="EW461" s="745"/>
      <c r="EX461" s="745"/>
      <c r="EY461" s="745"/>
      <c r="EZ461" s="745"/>
      <c r="FA461" s="745"/>
      <c r="FB461" s="745"/>
      <c r="FC461" s="745"/>
      <c r="FD461" s="745"/>
      <c r="FE461" s="745"/>
      <c r="FF461" s="745"/>
      <c r="FG461" s="745"/>
      <c r="FH461" s="745"/>
      <c r="FI461" s="745"/>
      <c r="FJ461" s="745"/>
      <c r="FK461" s="745"/>
      <c r="FL461" s="745"/>
      <c r="FM461" s="745"/>
      <c r="FN461" s="745"/>
      <c r="FO461" s="745"/>
      <c r="FP461" s="745"/>
      <c r="FQ461" s="745"/>
      <c r="FR461" s="745"/>
      <c r="FS461" s="745"/>
      <c r="FT461" s="745"/>
      <c r="FU461" s="745"/>
      <c r="FV461" s="745"/>
      <c r="FW461" s="745"/>
      <c r="FX461" s="745"/>
      <c r="FY461" s="745"/>
      <c r="FZ461" s="745"/>
      <c r="GA461" s="745"/>
      <c r="GB461" s="745"/>
      <c r="GC461" s="745"/>
      <c r="GD461" s="745"/>
      <c r="GE461" s="745"/>
      <c r="GF461" s="745"/>
      <c r="GG461" s="745"/>
      <c r="GH461" s="745"/>
      <c r="GI461" s="745"/>
      <c r="GJ461" s="745"/>
      <c r="GK461" s="745"/>
      <c r="GL461" s="745"/>
      <c r="GM461" s="745"/>
      <c r="GN461" s="745"/>
      <c r="GO461" s="745"/>
      <c r="GP461" s="745"/>
      <c r="GQ461" s="745"/>
      <c r="GR461" s="745"/>
      <c r="GS461" s="745"/>
      <c r="GT461" s="745"/>
      <c r="GU461" s="745"/>
      <c r="GV461" s="745"/>
      <c r="GW461" s="745"/>
      <c r="GX461" s="745"/>
      <c r="GY461" s="745"/>
      <c r="GZ461" s="745"/>
      <c r="HA461" s="745"/>
      <c r="HB461" s="745"/>
      <c r="HC461" s="745"/>
      <c r="HD461" s="745"/>
      <c r="HE461" s="745"/>
      <c r="HF461" s="745"/>
      <c r="HG461" s="745"/>
      <c r="HH461" s="745"/>
      <c r="HI461" s="745"/>
      <c r="HJ461" s="745"/>
      <c r="HK461" s="745"/>
      <c r="HL461" s="745"/>
      <c r="HM461" s="745"/>
      <c r="HN461" s="745"/>
      <c r="HO461" s="745"/>
      <c r="HP461" s="745"/>
      <c r="HQ461" s="745"/>
      <c r="HR461" s="745"/>
      <c r="HS461" s="745"/>
      <c r="HT461" s="745"/>
      <c r="HU461" s="745"/>
      <c r="HV461" s="745"/>
      <c r="HW461" s="745"/>
      <c r="HX461" s="745"/>
      <c r="HY461" s="745"/>
      <c r="HZ461" s="745"/>
      <c r="IA461" s="745"/>
      <c r="IB461" s="745"/>
      <c r="IC461" s="745"/>
      <c r="ID461" s="745"/>
      <c r="IE461" s="745"/>
      <c r="IF461" s="745"/>
      <c r="IG461" s="745"/>
      <c r="IH461" s="745"/>
      <c r="II461" s="745"/>
      <c r="IJ461" s="745"/>
      <c r="IK461" s="745"/>
      <c r="IL461" s="745"/>
      <c r="IM461" s="745"/>
      <c r="IN461" s="745"/>
    </row>
    <row r="462" spans="1:248" ht="12.75">
      <c r="A462" s="758"/>
      <c r="B462" s="758"/>
      <c r="C462" s="758"/>
      <c r="D462" s="758"/>
      <c r="E462" s="750"/>
      <c r="F462" s="758"/>
      <c r="G462" s="758"/>
      <c r="H462" s="758"/>
      <c r="I462" s="750"/>
      <c r="J462" s="758"/>
      <c r="K462" s="758"/>
      <c r="L462" s="750"/>
      <c r="M462" s="758"/>
      <c r="N462" s="758"/>
      <c r="O462" s="750"/>
      <c r="P462" s="750"/>
      <c r="Q462" s="750"/>
      <c r="R462" s="750"/>
      <c r="S462" s="750"/>
      <c r="T462" s="750"/>
      <c r="U462" s="757"/>
      <c r="V462" s="753"/>
      <c r="W462" s="745"/>
      <c r="X462" s="745"/>
      <c r="Y462" s="753"/>
      <c r="Z462" s="745"/>
      <c r="AA462" s="745"/>
      <c r="AB462" s="745"/>
      <c r="AC462" s="745"/>
      <c r="AD462" s="745"/>
      <c r="AE462" s="745"/>
      <c r="AF462" s="745"/>
      <c r="AG462" s="745"/>
      <c r="AH462" s="745"/>
      <c r="AI462" s="745"/>
      <c r="AJ462" s="745"/>
      <c r="AK462" s="745"/>
      <c r="AL462" s="745"/>
      <c r="AM462" s="745"/>
      <c r="AN462" s="745"/>
      <c r="AO462" s="745"/>
      <c r="AP462" s="745"/>
      <c r="AQ462" s="745"/>
      <c r="AR462" s="745"/>
      <c r="AS462" s="745"/>
      <c r="AT462" s="745"/>
      <c r="AU462" s="745"/>
      <c r="AV462" s="745"/>
      <c r="AW462" s="745"/>
      <c r="AX462" s="745"/>
      <c r="AY462" s="745"/>
      <c r="AZ462" s="745"/>
      <c r="BA462" s="745"/>
      <c r="BB462" s="745"/>
      <c r="BC462" s="745"/>
      <c r="BD462" s="745"/>
      <c r="BE462" s="745"/>
      <c r="BF462" s="745"/>
      <c r="BG462" s="745"/>
      <c r="BH462" s="745"/>
      <c r="BI462" s="745"/>
      <c r="BJ462" s="745"/>
      <c r="BK462" s="745"/>
      <c r="BL462" s="745"/>
      <c r="BM462" s="745"/>
      <c r="BN462" s="745"/>
      <c r="BO462" s="745"/>
      <c r="BP462" s="745"/>
      <c r="BQ462" s="745"/>
      <c r="BR462" s="745"/>
      <c r="BS462" s="745"/>
      <c r="BT462" s="745"/>
      <c r="BU462" s="745"/>
      <c r="BV462" s="745"/>
      <c r="BW462" s="745"/>
      <c r="BX462" s="745"/>
      <c r="BY462" s="745"/>
      <c r="BZ462" s="745"/>
      <c r="CA462" s="745"/>
      <c r="CB462" s="745"/>
      <c r="CC462" s="745"/>
      <c r="CD462" s="745"/>
      <c r="CE462" s="745"/>
      <c r="CF462" s="745"/>
      <c r="CG462" s="745"/>
      <c r="CH462" s="745"/>
      <c r="CI462" s="745"/>
      <c r="CJ462" s="745"/>
      <c r="CK462" s="745"/>
      <c r="CL462" s="745"/>
      <c r="CM462" s="745"/>
      <c r="CN462" s="745"/>
      <c r="CO462" s="745"/>
      <c r="CP462" s="745"/>
      <c r="CQ462" s="745"/>
      <c r="CR462" s="745"/>
      <c r="CS462" s="745"/>
      <c r="CT462" s="745"/>
      <c r="CU462" s="745"/>
      <c r="CV462" s="745"/>
      <c r="CW462" s="745"/>
      <c r="CX462" s="745"/>
      <c r="CY462" s="745"/>
      <c r="CZ462" s="745"/>
      <c r="DA462" s="745"/>
      <c r="DB462" s="745"/>
      <c r="DC462" s="745"/>
      <c r="DD462" s="745"/>
      <c r="DE462" s="745"/>
      <c r="DF462" s="745"/>
      <c r="DG462" s="745"/>
      <c r="DH462" s="745"/>
      <c r="DI462" s="745"/>
      <c r="DJ462" s="745"/>
      <c r="DK462" s="745"/>
      <c r="DL462" s="745"/>
      <c r="DM462" s="745"/>
      <c r="DN462" s="745"/>
      <c r="DO462" s="745"/>
      <c r="DP462" s="745"/>
      <c r="DQ462" s="745"/>
      <c r="DR462" s="745"/>
      <c r="DS462" s="745"/>
      <c r="DT462" s="745"/>
      <c r="DU462" s="745"/>
      <c r="DV462" s="745"/>
      <c r="DW462" s="745"/>
      <c r="DX462" s="745"/>
      <c r="DY462" s="745"/>
      <c r="DZ462" s="745"/>
      <c r="EA462" s="745"/>
      <c r="EB462" s="745"/>
      <c r="EC462" s="745"/>
      <c r="ED462" s="745"/>
      <c r="EE462" s="745"/>
      <c r="EF462" s="745"/>
      <c r="EG462" s="745"/>
      <c r="EH462" s="745"/>
      <c r="EI462" s="745"/>
      <c r="EJ462" s="745"/>
      <c r="EK462" s="745"/>
      <c r="EL462" s="745"/>
      <c r="EM462" s="745"/>
      <c r="EN462" s="745"/>
      <c r="EO462" s="745"/>
      <c r="EP462" s="745"/>
      <c r="EQ462" s="745"/>
      <c r="ER462" s="745"/>
      <c r="ES462" s="745"/>
      <c r="ET462" s="745"/>
      <c r="EU462" s="745"/>
      <c r="EV462" s="745"/>
      <c r="EW462" s="745"/>
      <c r="EX462" s="745"/>
      <c r="EY462" s="745"/>
      <c r="EZ462" s="745"/>
      <c r="FA462" s="745"/>
      <c r="FB462" s="745"/>
      <c r="FC462" s="745"/>
      <c r="FD462" s="745"/>
      <c r="FE462" s="745"/>
      <c r="FF462" s="745"/>
      <c r="FG462" s="745"/>
      <c r="FH462" s="745"/>
      <c r="FI462" s="745"/>
      <c r="FJ462" s="745"/>
      <c r="FK462" s="745"/>
      <c r="FL462" s="745"/>
      <c r="FM462" s="745"/>
      <c r="FN462" s="745"/>
      <c r="FO462" s="745"/>
      <c r="FP462" s="745"/>
      <c r="FQ462" s="745"/>
      <c r="FR462" s="745"/>
      <c r="FS462" s="745"/>
      <c r="FT462" s="745"/>
      <c r="FU462" s="745"/>
      <c r="FV462" s="745"/>
      <c r="FW462" s="745"/>
      <c r="FX462" s="745"/>
      <c r="FY462" s="745"/>
      <c r="FZ462" s="745"/>
      <c r="GA462" s="745"/>
      <c r="GB462" s="745"/>
      <c r="GC462" s="745"/>
      <c r="GD462" s="745"/>
      <c r="GE462" s="745"/>
      <c r="GF462" s="745"/>
      <c r="GG462" s="745"/>
      <c r="GH462" s="745"/>
      <c r="GI462" s="745"/>
      <c r="GJ462" s="745"/>
      <c r="GK462" s="745"/>
      <c r="GL462" s="745"/>
      <c r="GM462" s="745"/>
      <c r="GN462" s="745"/>
      <c r="GO462" s="745"/>
      <c r="GP462" s="745"/>
      <c r="GQ462" s="745"/>
      <c r="GR462" s="745"/>
      <c r="GS462" s="745"/>
      <c r="GT462" s="745"/>
      <c r="GU462" s="745"/>
      <c r="GV462" s="745"/>
      <c r="GW462" s="745"/>
      <c r="GX462" s="745"/>
      <c r="GY462" s="745"/>
      <c r="GZ462" s="745"/>
      <c r="HA462" s="745"/>
      <c r="HB462" s="745"/>
      <c r="HC462" s="745"/>
      <c r="HD462" s="745"/>
      <c r="HE462" s="745"/>
      <c r="HF462" s="745"/>
      <c r="HG462" s="745"/>
      <c r="HH462" s="745"/>
      <c r="HI462" s="745"/>
      <c r="HJ462" s="745"/>
      <c r="HK462" s="745"/>
      <c r="HL462" s="745"/>
      <c r="HM462" s="745"/>
      <c r="HN462" s="745"/>
      <c r="HO462" s="745"/>
      <c r="HP462" s="745"/>
      <c r="HQ462" s="745"/>
      <c r="HR462" s="745"/>
      <c r="HS462" s="745"/>
      <c r="HT462" s="745"/>
      <c r="HU462" s="745"/>
      <c r="HV462" s="745"/>
      <c r="HW462" s="745"/>
      <c r="HX462" s="745"/>
      <c r="HY462" s="745"/>
      <c r="HZ462" s="745"/>
      <c r="IA462" s="745"/>
      <c r="IB462" s="745"/>
      <c r="IC462" s="745"/>
      <c r="ID462" s="745"/>
      <c r="IE462" s="745"/>
      <c r="IF462" s="745"/>
      <c r="IG462" s="745"/>
      <c r="IH462" s="745"/>
      <c r="II462" s="745"/>
      <c r="IJ462" s="745"/>
      <c r="IK462" s="745"/>
      <c r="IL462" s="745"/>
      <c r="IM462" s="745"/>
      <c r="IN462" s="745"/>
    </row>
    <row r="463" spans="1:248" ht="12.75">
      <c r="A463" s="758"/>
      <c r="B463" s="758"/>
      <c r="C463" s="758"/>
      <c r="D463" s="758"/>
      <c r="E463" s="750"/>
      <c r="F463" s="758"/>
      <c r="G463" s="758"/>
      <c r="H463" s="758"/>
      <c r="I463" s="750"/>
      <c r="J463" s="758"/>
      <c r="K463" s="758"/>
      <c r="L463" s="750"/>
      <c r="M463" s="758"/>
      <c r="N463" s="758"/>
      <c r="O463" s="750"/>
      <c r="P463" s="750"/>
      <c r="Q463" s="750"/>
      <c r="R463" s="750"/>
      <c r="S463" s="750"/>
      <c r="T463" s="750"/>
      <c r="U463" s="757"/>
      <c r="V463" s="753"/>
      <c r="W463" s="745"/>
      <c r="X463" s="745"/>
      <c r="Y463" s="753"/>
      <c r="Z463" s="745"/>
      <c r="AA463" s="745"/>
      <c r="AB463" s="745"/>
      <c r="AC463" s="745"/>
      <c r="AD463" s="745"/>
      <c r="AE463" s="745"/>
      <c r="AF463" s="745"/>
      <c r="AG463" s="745"/>
      <c r="AH463" s="745"/>
      <c r="AI463" s="745"/>
      <c r="AJ463" s="745"/>
      <c r="AK463" s="745"/>
      <c r="AL463" s="745"/>
      <c r="AM463" s="745"/>
      <c r="AN463" s="745"/>
      <c r="AO463" s="745"/>
      <c r="AP463" s="745"/>
      <c r="AQ463" s="745"/>
      <c r="AR463" s="745"/>
      <c r="AS463" s="745"/>
      <c r="AT463" s="745"/>
      <c r="AU463" s="745"/>
      <c r="AV463" s="745"/>
      <c r="AW463" s="745"/>
      <c r="AX463" s="745"/>
      <c r="AY463" s="745"/>
      <c r="AZ463" s="745"/>
      <c r="BA463" s="745"/>
      <c r="BB463" s="745"/>
      <c r="BC463" s="745"/>
      <c r="BD463" s="745"/>
      <c r="BE463" s="745"/>
      <c r="BF463" s="745"/>
      <c r="BG463" s="745"/>
      <c r="BH463" s="745"/>
      <c r="BI463" s="745"/>
      <c r="BJ463" s="745"/>
      <c r="BK463" s="745"/>
      <c r="BL463" s="745"/>
      <c r="BM463" s="745"/>
      <c r="BN463" s="745"/>
      <c r="BO463" s="745"/>
      <c r="BP463" s="745"/>
      <c r="BQ463" s="745"/>
      <c r="BR463" s="745"/>
      <c r="BS463" s="745"/>
      <c r="BT463" s="745"/>
      <c r="BU463" s="745"/>
      <c r="BV463" s="745"/>
      <c r="BW463" s="745"/>
      <c r="BX463" s="745"/>
      <c r="BY463" s="745"/>
      <c r="BZ463" s="745"/>
      <c r="CA463" s="745"/>
      <c r="CB463" s="745"/>
      <c r="CC463" s="745"/>
      <c r="CD463" s="745"/>
      <c r="CE463" s="745"/>
      <c r="CF463" s="745"/>
      <c r="CG463" s="745"/>
      <c r="CH463" s="745"/>
      <c r="CI463" s="745"/>
      <c r="CJ463" s="745"/>
      <c r="CK463" s="745"/>
      <c r="CL463" s="745"/>
      <c r="CM463" s="745"/>
      <c r="CN463" s="745"/>
      <c r="CO463" s="745"/>
      <c r="CP463" s="745"/>
      <c r="CQ463" s="745"/>
      <c r="CR463" s="745"/>
      <c r="CS463" s="745"/>
      <c r="CT463" s="745"/>
      <c r="CU463" s="745"/>
      <c r="CV463" s="745"/>
      <c r="CW463" s="745"/>
      <c r="CX463" s="745"/>
      <c r="CY463" s="745"/>
      <c r="CZ463" s="745"/>
      <c r="DA463" s="745"/>
      <c r="DB463" s="745"/>
      <c r="DC463" s="745"/>
      <c r="DD463" s="745"/>
      <c r="DE463" s="745"/>
      <c r="DF463" s="745"/>
      <c r="DG463" s="745"/>
      <c r="DH463" s="745"/>
      <c r="DI463" s="745"/>
      <c r="DJ463" s="745"/>
      <c r="DK463" s="745"/>
      <c r="DL463" s="745"/>
      <c r="DM463" s="745"/>
      <c r="DN463" s="745"/>
      <c r="DO463" s="745"/>
      <c r="DP463" s="745"/>
      <c r="DQ463" s="745"/>
      <c r="DR463" s="745"/>
      <c r="DS463" s="745"/>
      <c r="DT463" s="745"/>
      <c r="DU463" s="745"/>
      <c r="DV463" s="745"/>
      <c r="DW463" s="745"/>
      <c r="DX463" s="745"/>
      <c r="DY463" s="745"/>
      <c r="DZ463" s="745"/>
      <c r="EA463" s="745"/>
      <c r="EB463" s="745"/>
      <c r="EC463" s="745"/>
      <c r="ED463" s="745"/>
      <c r="EE463" s="745"/>
      <c r="EF463" s="745"/>
      <c r="EG463" s="745"/>
      <c r="EH463" s="745"/>
      <c r="EI463" s="745"/>
      <c r="EJ463" s="745"/>
      <c r="EK463" s="745"/>
      <c r="EL463" s="745"/>
      <c r="EM463" s="745"/>
      <c r="EN463" s="745"/>
      <c r="EO463" s="745"/>
      <c r="EP463" s="745"/>
      <c r="EQ463" s="745"/>
      <c r="ER463" s="745"/>
      <c r="ES463" s="745"/>
      <c r="ET463" s="745"/>
      <c r="EU463" s="745"/>
      <c r="EV463" s="745"/>
      <c r="EW463" s="745"/>
      <c r="EX463" s="745"/>
      <c r="EY463" s="745"/>
      <c r="EZ463" s="745"/>
      <c r="FA463" s="745"/>
      <c r="FB463" s="745"/>
      <c r="FC463" s="745"/>
      <c r="FD463" s="745"/>
      <c r="FE463" s="745"/>
      <c r="FF463" s="745"/>
      <c r="FG463" s="745"/>
      <c r="FH463" s="745"/>
      <c r="FI463" s="745"/>
      <c r="FJ463" s="745"/>
      <c r="FK463" s="745"/>
      <c r="FL463" s="745"/>
      <c r="FM463" s="745"/>
      <c r="FN463" s="745"/>
      <c r="FO463" s="745"/>
      <c r="FP463" s="745"/>
      <c r="FQ463" s="745"/>
      <c r="FR463" s="745"/>
      <c r="FS463" s="745"/>
      <c r="FT463" s="745"/>
      <c r="FU463" s="745"/>
      <c r="FV463" s="745"/>
      <c r="FW463" s="745"/>
      <c r="FX463" s="745"/>
      <c r="FY463" s="745"/>
      <c r="FZ463" s="745"/>
      <c r="GA463" s="745"/>
      <c r="GB463" s="745"/>
      <c r="GC463" s="745"/>
      <c r="GD463" s="745"/>
      <c r="GE463" s="745"/>
      <c r="GF463" s="745"/>
      <c r="GG463" s="745"/>
      <c r="GH463" s="745"/>
      <c r="GI463" s="745"/>
      <c r="GJ463" s="745"/>
      <c r="GK463" s="745"/>
      <c r="GL463" s="745"/>
      <c r="GM463" s="745"/>
      <c r="GN463" s="745"/>
      <c r="GO463" s="745"/>
      <c r="GP463" s="745"/>
      <c r="GQ463" s="745"/>
      <c r="GR463" s="745"/>
      <c r="GS463" s="745"/>
      <c r="GT463" s="745"/>
      <c r="GU463" s="745"/>
      <c r="GV463" s="745"/>
      <c r="GW463" s="745"/>
      <c r="GX463" s="745"/>
      <c r="GY463" s="745"/>
      <c r="GZ463" s="745"/>
      <c r="HA463" s="745"/>
      <c r="HB463" s="745"/>
      <c r="HC463" s="745"/>
      <c r="HD463" s="745"/>
      <c r="HE463" s="745"/>
      <c r="HF463" s="745"/>
      <c r="HG463" s="745"/>
      <c r="HH463" s="745"/>
      <c r="HI463" s="745"/>
      <c r="HJ463" s="745"/>
      <c r="HK463" s="745"/>
      <c r="HL463" s="745"/>
      <c r="HM463" s="745"/>
      <c r="HN463" s="745"/>
      <c r="HO463" s="745"/>
      <c r="HP463" s="745"/>
      <c r="HQ463" s="745"/>
      <c r="HR463" s="745"/>
      <c r="HS463" s="745"/>
      <c r="HT463" s="745"/>
      <c r="HU463" s="745"/>
      <c r="HV463" s="745"/>
      <c r="HW463" s="745"/>
      <c r="HX463" s="745"/>
      <c r="HY463" s="745"/>
      <c r="HZ463" s="745"/>
      <c r="IA463" s="745"/>
      <c r="IB463" s="745"/>
      <c r="IC463" s="745"/>
      <c r="ID463" s="745"/>
      <c r="IE463" s="745"/>
      <c r="IF463" s="745"/>
      <c r="IG463" s="745"/>
      <c r="IH463" s="745"/>
      <c r="II463" s="745"/>
      <c r="IJ463" s="745"/>
      <c r="IK463" s="745"/>
      <c r="IL463" s="745"/>
      <c r="IM463" s="745"/>
      <c r="IN463" s="745"/>
    </row>
    <row r="464" spans="1:248" ht="12.75">
      <c r="A464" s="758"/>
      <c r="B464" s="758"/>
      <c r="C464" s="758"/>
      <c r="D464" s="758"/>
      <c r="E464" s="750"/>
      <c r="F464" s="758"/>
      <c r="G464" s="758"/>
      <c r="H464" s="758"/>
      <c r="I464" s="750"/>
      <c r="J464" s="758"/>
      <c r="K464" s="758"/>
      <c r="L464" s="750"/>
      <c r="M464" s="758"/>
      <c r="N464" s="758"/>
      <c r="O464" s="750"/>
      <c r="P464" s="750"/>
      <c r="Q464" s="750"/>
      <c r="R464" s="750"/>
      <c r="S464" s="750"/>
      <c r="T464" s="750"/>
      <c r="U464" s="757"/>
      <c r="V464" s="753"/>
      <c r="W464" s="745"/>
      <c r="X464" s="745"/>
      <c r="Y464" s="753"/>
      <c r="Z464" s="745"/>
      <c r="AA464" s="745"/>
      <c r="AB464" s="745"/>
      <c r="AC464" s="745"/>
      <c r="AD464" s="745"/>
      <c r="AE464" s="745"/>
      <c r="AF464" s="745"/>
      <c r="AG464" s="745"/>
      <c r="AH464" s="745"/>
      <c r="AI464" s="745"/>
      <c r="AJ464" s="745"/>
      <c r="AK464" s="745"/>
      <c r="AL464" s="745"/>
      <c r="AM464" s="745"/>
      <c r="AN464" s="745"/>
      <c r="AO464" s="745"/>
      <c r="AP464" s="745"/>
      <c r="AQ464" s="745"/>
      <c r="AR464" s="745"/>
      <c r="AS464" s="745"/>
      <c r="AT464" s="745"/>
      <c r="AU464" s="745"/>
      <c r="AV464" s="745"/>
      <c r="AW464" s="745"/>
      <c r="AX464" s="745"/>
      <c r="AY464" s="745"/>
      <c r="AZ464" s="745"/>
      <c r="BA464" s="745"/>
      <c r="BB464" s="745"/>
      <c r="BC464" s="745"/>
      <c r="BD464" s="745"/>
      <c r="BE464" s="745"/>
      <c r="BF464" s="745"/>
      <c r="BG464" s="745"/>
      <c r="BH464" s="745"/>
      <c r="BI464" s="745"/>
      <c r="BJ464" s="745"/>
      <c r="BK464" s="745"/>
      <c r="BL464" s="745"/>
      <c r="BM464" s="745"/>
      <c r="BN464" s="745"/>
      <c r="BO464" s="745"/>
      <c r="BP464" s="745"/>
      <c r="BQ464" s="745"/>
      <c r="BR464" s="745"/>
      <c r="BS464" s="745"/>
      <c r="BT464" s="745"/>
      <c r="BU464" s="745"/>
      <c r="BV464" s="745"/>
      <c r="BW464" s="745"/>
      <c r="BX464" s="745"/>
      <c r="BY464" s="745"/>
      <c r="BZ464" s="745"/>
      <c r="CA464" s="745"/>
      <c r="CB464" s="745"/>
      <c r="CC464" s="745"/>
      <c r="CD464" s="745"/>
      <c r="CE464" s="745"/>
      <c r="CF464" s="745"/>
      <c r="CG464" s="745"/>
      <c r="CH464" s="745"/>
      <c r="CI464" s="745"/>
      <c r="CJ464" s="745"/>
      <c r="CK464" s="745"/>
      <c r="CL464" s="745"/>
      <c r="CM464" s="745"/>
      <c r="CN464" s="745"/>
      <c r="CO464" s="745"/>
      <c r="CP464" s="745"/>
      <c r="CQ464" s="745"/>
      <c r="CR464" s="745"/>
      <c r="CS464" s="745"/>
      <c r="CT464" s="745"/>
      <c r="CU464" s="745"/>
      <c r="CV464" s="745"/>
      <c r="CW464" s="745"/>
      <c r="CX464" s="745"/>
      <c r="CY464" s="745"/>
      <c r="CZ464" s="745"/>
      <c r="DA464" s="745"/>
      <c r="DB464" s="745"/>
      <c r="DC464" s="745"/>
      <c r="DD464" s="745"/>
      <c r="DE464" s="745"/>
      <c r="DF464" s="745"/>
      <c r="DG464" s="745"/>
      <c r="DH464" s="745"/>
      <c r="DI464" s="745"/>
      <c r="DJ464" s="745"/>
      <c r="DK464" s="745"/>
      <c r="DL464" s="745"/>
      <c r="DM464" s="745"/>
      <c r="DN464" s="745"/>
      <c r="DO464" s="745"/>
      <c r="DP464" s="745"/>
      <c r="DQ464" s="745"/>
      <c r="DR464" s="745"/>
      <c r="DS464" s="745"/>
      <c r="DT464" s="745"/>
      <c r="DU464" s="745"/>
      <c r="DV464" s="745"/>
      <c r="DW464" s="745"/>
      <c r="DX464" s="745"/>
      <c r="DY464" s="745"/>
      <c r="DZ464" s="745"/>
      <c r="EA464" s="745"/>
      <c r="EB464" s="745"/>
      <c r="EC464" s="745"/>
      <c r="ED464" s="745"/>
      <c r="EE464" s="745"/>
      <c r="EF464" s="745"/>
      <c r="EG464" s="745"/>
      <c r="EH464" s="745"/>
      <c r="EI464" s="745"/>
      <c r="EJ464" s="745"/>
      <c r="EK464" s="745"/>
      <c r="EL464" s="745"/>
      <c r="EM464" s="745"/>
      <c r="EN464" s="745"/>
      <c r="EO464" s="745"/>
      <c r="EP464" s="745"/>
      <c r="EQ464" s="745"/>
      <c r="ER464" s="745"/>
      <c r="ES464" s="745"/>
      <c r="ET464" s="745"/>
      <c r="EU464" s="745"/>
      <c r="EV464" s="745"/>
      <c r="EW464" s="745"/>
      <c r="EX464" s="745"/>
      <c r="EY464" s="745"/>
      <c r="EZ464" s="745"/>
      <c r="FA464" s="745"/>
      <c r="FB464" s="745"/>
      <c r="FC464" s="745"/>
      <c r="FD464" s="745"/>
      <c r="FE464" s="745"/>
      <c r="FF464" s="745"/>
      <c r="FG464" s="745"/>
      <c r="FH464" s="745"/>
      <c r="FI464" s="745"/>
      <c r="FJ464" s="745"/>
      <c r="FK464" s="745"/>
      <c r="FL464" s="745"/>
      <c r="FM464" s="745"/>
      <c r="FN464" s="745"/>
      <c r="FO464" s="745"/>
      <c r="FP464" s="745"/>
      <c r="FQ464" s="745"/>
      <c r="FR464" s="745"/>
      <c r="FS464" s="745"/>
      <c r="FT464" s="745"/>
      <c r="FU464" s="745"/>
      <c r="FV464" s="745"/>
      <c r="FW464" s="745"/>
      <c r="FX464" s="745"/>
      <c r="FY464" s="745"/>
      <c r="FZ464" s="745"/>
      <c r="GA464" s="745"/>
      <c r="GB464" s="745"/>
      <c r="GC464" s="745"/>
      <c r="GD464" s="745"/>
      <c r="GE464" s="745"/>
      <c r="GF464" s="745"/>
      <c r="GG464" s="745"/>
      <c r="GH464" s="745"/>
      <c r="GI464" s="745"/>
      <c r="GJ464" s="745"/>
      <c r="GK464" s="745"/>
      <c r="GL464" s="745"/>
      <c r="GM464" s="745"/>
      <c r="GN464" s="745"/>
      <c r="GO464" s="745"/>
      <c r="GP464" s="745"/>
      <c r="GQ464" s="745"/>
      <c r="GR464" s="745"/>
      <c r="GS464" s="745"/>
      <c r="GT464" s="745"/>
      <c r="GU464" s="745"/>
      <c r="GV464" s="745"/>
      <c r="GW464" s="745"/>
      <c r="GX464" s="745"/>
      <c r="GY464" s="745"/>
      <c r="GZ464" s="745"/>
      <c r="HA464" s="745"/>
      <c r="HB464" s="745"/>
      <c r="HC464" s="745"/>
      <c r="HD464" s="745"/>
      <c r="HE464" s="745"/>
      <c r="HF464" s="745"/>
      <c r="HG464" s="745"/>
      <c r="HH464" s="745"/>
      <c r="HI464" s="745"/>
      <c r="HJ464" s="745"/>
      <c r="HK464" s="745"/>
      <c r="HL464" s="745"/>
      <c r="HM464" s="745"/>
      <c r="HN464" s="745"/>
      <c r="HO464" s="745"/>
      <c r="HP464" s="745"/>
      <c r="HQ464" s="745"/>
      <c r="HR464" s="745"/>
      <c r="HS464" s="745"/>
      <c r="HT464" s="745"/>
      <c r="HU464" s="745"/>
      <c r="HV464" s="745"/>
      <c r="HW464" s="745"/>
      <c r="HX464" s="745"/>
      <c r="HY464" s="745"/>
      <c r="HZ464" s="745"/>
      <c r="IA464" s="745"/>
      <c r="IB464" s="745"/>
      <c r="IC464" s="745"/>
      <c r="ID464" s="745"/>
      <c r="IE464" s="745"/>
      <c r="IF464" s="745"/>
      <c r="IG464" s="745"/>
      <c r="IH464" s="745"/>
      <c r="II464" s="745"/>
      <c r="IJ464" s="745"/>
      <c r="IK464" s="745"/>
      <c r="IL464" s="745"/>
      <c r="IM464" s="745"/>
      <c r="IN464" s="745"/>
    </row>
    <row r="465" spans="1:248" ht="12.75">
      <c r="A465" s="758"/>
      <c r="B465" s="758"/>
      <c r="C465" s="758"/>
      <c r="D465" s="758"/>
      <c r="E465" s="750"/>
      <c r="F465" s="758"/>
      <c r="G465" s="758"/>
      <c r="H465" s="758"/>
      <c r="I465" s="750"/>
      <c r="J465" s="758"/>
      <c r="K465" s="758"/>
      <c r="L465" s="750"/>
      <c r="M465" s="758"/>
      <c r="N465" s="758"/>
      <c r="O465" s="750"/>
      <c r="P465" s="750"/>
      <c r="Q465" s="750"/>
      <c r="R465" s="750"/>
      <c r="S465" s="750"/>
      <c r="T465" s="750"/>
      <c r="U465" s="757"/>
      <c r="V465" s="753"/>
      <c r="W465" s="745"/>
      <c r="X465" s="745"/>
      <c r="Y465" s="753"/>
      <c r="Z465" s="745"/>
      <c r="AA465" s="745"/>
      <c r="AB465" s="745"/>
      <c r="AC465" s="745"/>
      <c r="AD465" s="745"/>
      <c r="AE465" s="745"/>
      <c r="AF465" s="745"/>
      <c r="AG465" s="745"/>
      <c r="AH465" s="745"/>
      <c r="AI465" s="745"/>
      <c r="AJ465" s="745"/>
      <c r="AK465" s="745"/>
      <c r="AL465" s="745"/>
      <c r="AM465" s="745"/>
      <c r="AN465" s="745"/>
      <c r="AO465" s="745"/>
      <c r="AP465" s="745"/>
      <c r="AQ465" s="745"/>
      <c r="AR465" s="745"/>
      <c r="AS465" s="745"/>
      <c r="AT465" s="745"/>
      <c r="AU465" s="745"/>
      <c r="AV465" s="745"/>
      <c r="AW465" s="745"/>
      <c r="AX465" s="745"/>
      <c r="AY465" s="745"/>
      <c r="AZ465" s="745"/>
      <c r="BA465" s="745"/>
      <c r="BB465" s="745"/>
      <c r="BC465" s="745"/>
      <c r="BD465" s="745"/>
      <c r="BE465" s="745"/>
      <c r="BF465" s="745"/>
      <c r="BG465" s="745"/>
      <c r="BH465" s="745"/>
      <c r="BI465" s="745"/>
      <c r="BJ465" s="745"/>
      <c r="BK465" s="745"/>
      <c r="BL465" s="745"/>
      <c r="BM465" s="745"/>
      <c r="BN465" s="745"/>
      <c r="BO465" s="745"/>
      <c r="BP465" s="745"/>
      <c r="BQ465" s="745"/>
      <c r="BR465" s="745"/>
      <c r="BS465" s="745"/>
      <c r="BT465" s="745"/>
      <c r="BU465" s="745"/>
      <c r="BV465" s="745"/>
      <c r="BW465" s="745"/>
      <c r="BX465" s="745"/>
      <c r="BY465" s="745"/>
      <c r="BZ465" s="745"/>
      <c r="CA465" s="745"/>
      <c r="CB465" s="745"/>
      <c r="CC465" s="745"/>
      <c r="CD465" s="745"/>
      <c r="CE465" s="745"/>
      <c r="CF465" s="745"/>
      <c r="CG465" s="745"/>
      <c r="CH465" s="745"/>
      <c r="CI465" s="745"/>
      <c r="CJ465" s="745"/>
      <c r="CK465" s="745"/>
      <c r="CL465" s="745"/>
      <c r="CM465" s="745"/>
      <c r="CN465" s="745"/>
      <c r="CO465" s="745"/>
      <c r="CP465" s="745"/>
      <c r="CQ465" s="745"/>
      <c r="CR465" s="745"/>
      <c r="CS465" s="745"/>
      <c r="CT465" s="745"/>
      <c r="CU465" s="745"/>
      <c r="CV465" s="745"/>
      <c r="CW465" s="745"/>
      <c r="CX465" s="745"/>
      <c r="CY465" s="745"/>
      <c r="CZ465" s="745"/>
      <c r="DA465" s="745"/>
      <c r="DB465" s="745"/>
      <c r="DC465" s="745"/>
      <c r="DD465" s="745"/>
      <c r="DE465" s="745"/>
      <c r="DF465" s="745"/>
      <c r="DG465" s="745"/>
      <c r="DH465" s="745"/>
      <c r="DI465" s="745"/>
      <c r="DJ465" s="745"/>
      <c r="DK465" s="745"/>
      <c r="DL465" s="745"/>
      <c r="DM465" s="745"/>
      <c r="DN465" s="745"/>
      <c r="DO465" s="745"/>
      <c r="DP465" s="745"/>
      <c r="DQ465" s="745"/>
      <c r="DR465" s="745"/>
      <c r="DS465" s="745"/>
      <c r="DT465" s="745"/>
      <c r="DU465" s="745"/>
      <c r="DV465" s="745"/>
      <c r="DW465" s="745"/>
      <c r="DX465" s="745"/>
      <c r="DY465" s="745"/>
      <c r="DZ465" s="745"/>
      <c r="EA465" s="745"/>
      <c r="EB465" s="745"/>
      <c r="EC465" s="745"/>
      <c r="ED465" s="745"/>
      <c r="EE465" s="745"/>
      <c r="EF465" s="745"/>
      <c r="EG465" s="745"/>
      <c r="EH465" s="745"/>
      <c r="EI465" s="745"/>
      <c r="EJ465" s="745"/>
      <c r="EK465" s="745"/>
      <c r="EL465" s="745"/>
      <c r="EM465" s="745"/>
      <c r="EN465" s="745"/>
      <c r="EO465" s="745"/>
      <c r="EP465" s="745"/>
      <c r="EQ465" s="745"/>
      <c r="ER465" s="745"/>
      <c r="ES465" s="745"/>
      <c r="ET465" s="745"/>
      <c r="EU465" s="745"/>
      <c r="EV465" s="745"/>
      <c r="EW465" s="745"/>
      <c r="EX465" s="745"/>
      <c r="EY465" s="745"/>
      <c r="EZ465" s="745"/>
      <c r="FA465" s="745"/>
      <c r="FB465" s="745"/>
      <c r="FC465" s="745"/>
      <c r="FD465" s="745"/>
      <c r="FE465" s="745"/>
      <c r="FF465" s="745"/>
      <c r="FG465" s="745"/>
      <c r="FH465" s="745"/>
      <c r="FI465" s="745"/>
      <c r="FJ465" s="745"/>
      <c r="FK465" s="745"/>
      <c r="FL465" s="745"/>
      <c r="FM465" s="745"/>
      <c r="FN465" s="745"/>
      <c r="FO465" s="745"/>
      <c r="FP465" s="745"/>
      <c r="FQ465" s="745"/>
      <c r="FR465" s="745"/>
      <c r="FS465" s="745"/>
      <c r="FT465" s="745"/>
      <c r="FU465" s="745"/>
      <c r="FV465" s="745"/>
      <c r="FW465" s="745"/>
      <c r="FX465" s="745"/>
      <c r="FY465" s="745"/>
      <c r="FZ465" s="745"/>
      <c r="GA465" s="745"/>
      <c r="GB465" s="745"/>
      <c r="GC465" s="745"/>
      <c r="GD465" s="745"/>
      <c r="GE465" s="745"/>
      <c r="GF465" s="745"/>
      <c r="GG465" s="745"/>
      <c r="GH465" s="745"/>
      <c r="GI465" s="745"/>
      <c r="GJ465" s="745"/>
      <c r="GK465" s="745"/>
      <c r="GL465" s="745"/>
      <c r="GM465" s="745"/>
      <c r="GN465" s="745"/>
      <c r="GO465" s="745"/>
      <c r="GP465" s="745"/>
      <c r="GQ465" s="745"/>
      <c r="GR465" s="745"/>
      <c r="GS465" s="745"/>
      <c r="GT465" s="745"/>
      <c r="GU465" s="745"/>
      <c r="GV465" s="745"/>
      <c r="GW465" s="745"/>
      <c r="GX465" s="745"/>
      <c r="GY465" s="745"/>
      <c r="GZ465" s="745"/>
      <c r="HA465" s="745"/>
      <c r="HB465" s="745"/>
      <c r="HC465" s="745"/>
      <c r="HD465" s="745"/>
      <c r="HE465" s="745"/>
      <c r="HF465" s="745"/>
      <c r="HG465" s="745"/>
      <c r="HH465" s="745"/>
      <c r="HI465" s="745"/>
      <c r="HJ465" s="745"/>
      <c r="HK465" s="745"/>
      <c r="HL465" s="745"/>
      <c r="HM465" s="745"/>
      <c r="HN465" s="745"/>
      <c r="HO465" s="745"/>
      <c r="HP465" s="745"/>
      <c r="HQ465" s="745"/>
      <c r="HR465" s="745"/>
      <c r="HS465" s="745"/>
      <c r="HT465" s="745"/>
      <c r="HU465" s="745"/>
      <c r="HV465" s="745"/>
      <c r="HW465" s="745"/>
      <c r="HX465" s="745"/>
      <c r="HY465" s="745"/>
      <c r="HZ465" s="745"/>
      <c r="IA465" s="745"/>
      <c r="IB465" s="745"/>
      <c r="IC465" s="745"/>
      <c r="ID465" s="745"/>
      <c r="IE465" s="745"/>
      <c r="IF465" s="745"/>
      <c r="IG465" s="745"/>
      <c r="IH465" s="745"/>
      <c r="II465" s="745"/>
      <c r="IJ465" s="745"/>
      <c r="IK465" s="745"/>
      <c r="IL465" s="745"/>
      <c r="IM465" s="745"/>
      <c r="IN465" s="745"/>
    </row>
    <row r="466" spans="1:248" ht="12.75">
      <c r="A466" s="758"/>
      <c r="B466" s="758"/>
      <c r="C466" s="758"/>
      <c r="D466" s="758"/>
      <c r="E466" s="750"/>
      <c r="F466" s="758"/>
      <c r="G466" s="758"/>
      <c r="H466" s="758"/>
      <c r="I466" s="750"/>
      <c r="J466" s="758"/>
      <c r="K466" s="758"/>
      <c r="L466" s="750"/>
      <c r="M466" s="758"/>
      <c r="N466" s="758"/>
      <c r="O466" s="750"/>
      <c r="P466" s="750"/>
      <c r="Q466" s="750"/>
      <c r="R466" s="750"/>
      <c r="S466" s="750"/>
      <c r="T466" s="750"/>
      <c r="U466" s="757"/>
      <c r="V466" s="753"/>
      <c r="W466" s="745"/>
      <c r="X466" s="745"/>
      <c r="Y466" s="753"/>
      <c r="Z466" s="745"/>
      <c r="AA466" s="745"/>
      <c r="AB466" s="745"/>
      <c r="AC466" s="745"/>
      <c r="AD466" s="745"/>
      <c r="AE466" s="745"/>
      <c r="AF466" s="745"/>
      <c r="AG466" s="745"/>
      <c r="AH466" s="745"/>
      <c r="AI466" s="745"/>
      <c r="AJ466" s="745"/>
      <c r="AK466" s="745"/>
      <c r="AL466" s="745"/>
      <c r="AM466" s="745"/>
      <c r="AN466" s="745"/>
      <c r="AO466" s="745"/>
      <c r="AP466" s="745"/>
      <c r="AQ466" s="745"/>
      <c r="AR466" s="745"/>
      <c r="AS466" s="745"/>
      <c r="AT466" s="745"/>
      <c r="AU466" s="745"/>
      <c r="AV466" s="745"/>
      <c r="AW466" s="745"/>
      <c r="AX466" s="745"/>
      <c r="AY466" s="745"/>
      <c r="AZ466" s="745"/>
      <c r="BA466" s="745"/>
      <c r="BB466" s="745"/>
      <c r="BC466" s="745"/>
      <c r="BD466" s="745"/>
      <c r="BE466" s="745"/>
      <c r="BF466" s="745"/>
      <c r="BG466" s="745"/>
      <c r="BH466" s="745"/>
      <c r="BI466" s="745"/>
      <c r="BJ466" s="745"/>
      <c r="BK466" s="745"/>
      <c r="BL466" s="745"/>
      <c r="BM466" s="745"/>
      <c r="BN466" s="745"/>
      <c r="BO466" s="745"/>
      <c r="BP466" s="745"/>
      <c r="BQ466" s="745"/>
      <c r="BR466" s="745"/>
      <c r="BS466" s="745"/>
      <c r="BT466" s="745"/>
      <c r="BU466" s="745"/>
      <c r="BV466" s="745"/>
      <c r="BW466" s="745"/>
      <c r="BX466" s="745"/>
      <c r="BY466" s="745"/>
      <c r="BZ466" s="745"/>
      <c r="CA466" s="745"/>
      <c r="CB466" s="745"/>
      <c r="CC466" s="745"/>
      <c r="CD466" s="745"/>
      <c r="CE466" s="745"/>
      <c r="CF466" s="745"/>
      <c r="CG466" s="745"/>
      <c r="CH466" s="745"/>
      <c r="CI466" s="745"/>
      <c r="CJ466" s="745"/>
      <c r="CK466" s="745"/>
      <c r="CL466" s="745"/>
      <c r="CM466" s="745"/>
      <c r="CN466" s="745"/>
      <c r="CO466" s="745"/>
      <c r="CP466" s="745"/>
      <c r="CQ466" s="745"/>
      <c r="CR466" s="745"/>
      <c r="CS466" s="745"/>
      <c r="CT466" s="745"/>
      <c r="CU466" s="745"/>
      <c r="CV466" s="745"/>
      <c r="CW466" s="745"/>
      <c r="CX466" s="745"/>
      <c r="CY466" s="745"/>
      <c r="CZ466" s="745"/>
      <c r="DA466" s="745"/>
      <c r="DB466" s="745"/>
      <c r="DC466" s="745"/>
      <c r="DD466" s="745"/>
      <c r="DE466" s="745"/>
      <c r="DF466" s="745"/>
      <c r="DG466" s="745"/>
      <c r="DH466" s="745"/>
      <c r="DI466" s="745"/>
      <c r="DJ466" s="745"/>
      <c r="DK466" s="745"/>
      <c r="DL466" s="745"/>
      <c r="DM466" s="745"/>
      <c r="DN466" s="745"/>
      <c r="DO466" s="745"/>
      <c r="DP466" s="745"/>
      <c r="DQ466" s="745"/>
      <c r="DR466" s="745"/>
      <c r="DS466" s="745"/>
      <c r="DT466" s="745"/>
      <c r="DU466" s="745"/>
      <c r="DV466" s="745"/>
      <c r="DW466" s="745"/>
      <c r="DX466" s="745"/>
      <c r="DY466" s="745"/>
      <c r="DZ466" s="745"/>
      <c r="EA466" s="745"/>
      <c r="EB466" s="745"/>
      <c r="EC466" s="745"/>
      <c r="ED466" s="745"/>
      <c r="EE466" s="745"/>
      <c r="EF466" s="745"/>
      <c r="EG466" s="745"/>
      <c r="EH466" s="745"/>
      <c r="EI466" s="745"/>
      <c r="EJ466" s="745"/>
      <c r="EK466" s="745"/>
      <c r="EL466" s="745"/>
      <c r="EM466" s="745"/>
      <c r="EN466" s="745"/>
      <c r="EO466" s="745"/>
      <c r="EP466" s="745"/>
      <c r="EQ466" s="745"/>
      <c r="ER466" s="745"/>
      <c r="ES466" s="745"/>
      <c r="ET466" s="745"/>
      <c r="EU466" s="745"/>
      <c r="EV466" s="745"/>
      <c r="EW466" s="745"/>
      <c r="EX466" s="745"/>
      <c r="EY466" s="745"/>
      <c r="EZ466" s="745"/>
      <c r="FA466" s="745"/>
      <c r="FB466" s="745"/>
      <c r="FC466" s="745"/>
      <c r="FD466" s="745"/>
      <c r="FE466" s="745"/>
      <c r="FF466" s="745"/>
      <c r="FG466" s="745"/>
      <c r="FH466" s="745"/>
      <c r="FI466" s="745"/>
      <c r="FJ466" s="745"/>
      <c r="FK466" s="745"/>
      <c r="FL466" s="745"/>
      <c r="FM466" s="745"/>
      <c r="FN466" s="745"/>
      <c r="FO466" s="745"/>
      <c r="FP466" s="745"/>
      <c r="FQ466" s="745"/>
      <c r="FR466" s="745"/>
      <c r="FS466" s="745"/>
      <c r="FT466" s="745"/>
      <c r="FU466" s="745"/>
      <c r="FV466" s="745"/>
      <c r="FW466" s="745"/>
      <c r="FX466" s="745"/>
      <c r="FY466" s="745"/>
      <c r="FZ466" s="745"/>
      <c r="GA466" s="745"/>
      <c r="GB466" s="745"/>
      <c r="GC466" s="745"/>
      <c r="GD466" s="745"/>
      <c r="GE466" s="745"/>
      <c r="GF466" s="745"/>
      <c r="GG466" s="745"/>
      <c r="GH466" s="745"/>
      <c r="GI466" s="745"/>
      <c r="GJ466" s="745"/>
      <c r="GK466" s="745"/>
      <c r="GL466" s="745"/>
      <c r="GM466" s="745"/>
      <c r="GN466" s="745"/>
      <c r="GO466" s="745"/>
      <c r="GP466" s="745"/>
      <c r="GQ466" s="745"/>
      <c r="GR466" s="745"/>
      <c r="GS466" s="745"/>
      <c r="GT466" s="745"/>
      <c r="GU466" s="745"/>
      <c r="GV466" s="745"/>
      <c r="GW466" s="745"/>
      <c r="GX466" s="745"/>
      <c r="GY466" s="745"/>
      <c r="GZ466" s="745"/>
      <c r="HA466" s="745"/>
      <c r="HB466" s="745"/>
      <c r="HC466" s="745"/>
      <c r="HD466" s="745"/>
      <c r="HE466" s="745"/>
      <c r="HF466" s="745"/>
      <c r="HG466" s="745"/>
      <c r="HH466" s="745"/>
      <c r="HI466" s="745"/>
      <c r="HJ466" s="745"/>
      <c r="HK466" s="745"/>
      <c r="HL466" s="745"/>
      <c r="HM466" s="745"/>
      <c r="HN466" s="745"/>
      <c r="HO466" s="745"/>
      <c r="HP466" s="745"/>
      <c r="HQ466" s="745"/>
      <c r="HR466" s="745"/>
      <c r="HS466" s="745"/>
      <c r="HT466" s="745"/>
      <c r="HU466" s="745"/>
      <c r="HV466" s="745"/>
      <c r="HW466" s="745"/>
      <c r="HX466" s="745"/>
      <c r="HY466" s="745"/>
      <c r="HZ466" s="745"/>
      <c r="IA466" s="745"/>
      <c r="IB466" s="745"/>
      <c r="IC466" s="745"/>
      <c r="ID466" s="745"/>
      <c r="IE466" s="745"/>
      <c r="IF466" s="745"/>
      <c r="IG466" s="745"/>
      <c r="IH466" s="745"/>
      <c r="II466" s="745"/>
      <c r="IJ466" s="745"/>
      <c r="IK466" s="745"/>
      <c r="IL466" s="745"/>
      <c r="IM466" s="745"/>
      <c r="IN466" s="745"/>
    </row>
    <row r="467" spans="1:248" ht="12.75">
      <c r="A467" s="758"/>
      <c r="B467" s="758"/>
      <c r="C467" s="758"/>
      <c r="D467" s="758"/>
      <c r="E467" s="750"/>
      <c r="F467" s="758"/>
      <c r="G467" s="758"/>
      <c r="H467" s="758"/>
      <c r="I467" s="750"/>
      <c r="J467" s="758"/>
      <c r="K467" s="758"/>
      <c r="L467" s="750"/>
      <c r="M467" s="758"/>
      <c r="N467" s="758"/>
      <c r="O467" s="750"/>
      <c r="P467" s="750"/>
      <c r="Q467" s="750"/>
      <c r="R467" s="750"/>
      <c r="S467" s="750"/>
      <c r="T467" s="750"/>
      <c r="U467" s="757"/>
      <c r="V467" s="753"/>
      <c r="W467" s="745"/>
      <c r="X467" s="745"/>
      <c r="Y467" s="753"/>
      <c r="Z467" s="745"/>
      <c r="AA467" s="745"/>
      <c r="AB467" s="745"/>
      <c r="AC467" s="745"/>
      <c r="AD467" s="745"/>
      <c r="AE467" s="745"/>
      <c r="AF467" s="745"/>
      <c r="AG467" s="745"/>
      <c r="AH467" s="745"/>
      <c r="AI467" s="745"/>
      <c r="AJ467" s="745"/>
      <c r="AK467" s="745"/>
      <c r="AL467" s="745"/>
      <c r="AM467" s="745"/>
      <c r="AN467" s="745"/>
      <c r="AO467" s="745"/>
      <c r="AP467" s="745"/>
      <c r="AQ467" s="745"/>
      <c r="AR467" s="745"/>
      <c r="AS467" s="745"/>
      <c r="AT467" s="745"/>
      <c r="AU467" s="745"/>
      <c r="AV467" s="745"/>
      <c r="AW467" s="745"/>
      <c r="AX467" s="745"/>
      <c r="AY467" s="745"/>
      <c r="AZ467" s="745"/>
      <c r="BA467" s="745"/>
      <c r="BB467" s="745"/>
      <c r="BC467" s="745"/>
      <c r="BD467" s="745"/>
      <c r="BE467" s="745"/>
      <c r="BF467" s="745"/>
      <c r="BG467" s="745"/>
      <c r="BH467" s="745"/>
      <c r="BI467" s="745"/>
      <c r="BJ467" s="745"/>
      <c r="BK467" s="745"/>
      <c r="BL467" s="745"/>
      <c r="BM467" s="745"/>
      <c r="BN467" s="745"/>
      <c r="BO467" s="745"/>
      <c r="BP467" s="745"/>
      <c r="BQ467" s="745"/>
      <c r="BR467" s="745"/>
      <c r="BS467" s="745"/>
      <c r="BT467" s="745"/>
      <c r="BU467" s="745"/>
      <c r="BV467" s="745"/>
      <c r="BW467" s="745"/>
      <c r="BX467" s="745"/>
      <c r="BY467" s="745"/>
      <c r="BZ467" s="745"/>
      <c r="CA467" s="745"/>
      <c r="CB467" s="745"/>
      <c r="CC467" s="745"/>
      <c r="CD467" s="745"/>
      <c r="CE467" s="745"/>
      <c r="CF467" s="745"/>
      <c r="CG467" s="745"/>
      <c r="CH467" s="745"/>
      <c r="CI467" s="745"/>
      <c r="CJ467" s="745"/>
      <c r="CK467" s="745"/>
      <c r="CL467" s="745"/>
      <c r="CM467" s="745"/>
      <c r="CN467" s="745"/>
      <c r="CO467" s="745"/>
      <c r="CP467" s="745"/>
      <c r="CQ467" s="745"/>
      <c r="CR467" s="745"/>
      <c r="CS467" s="745"/>
      <c r="CT467" s="745"/>
      <c r="CU467" s="745"/>
      <c r="CV467" s="745"/>
      <c r="CW467" s="745"/>
      <c r="CX467" s="745"/>
      <c r="CY467" s="745"/>
      <c r="CZ467" s="745"/>
      <c r="DA467" s="745"/>
      <c r="DB467" s="745"/>
      <c r="DC467" s="745"/>
      <c r="DD467" s="745"/>
      <c r="DE467" s="745"/>
      <c r="DF467" s="745"/>
      <c r="DG467" s="745"/>
      <c r="DH467" s="745"/>
      <c r="DI467" s="745"/>
      <c r="DJ467" s="745"/>
      <c r="DK467" s="745"/>
      <c r="DL467" s="745"/>
      <c r="DM467" s="745"/>
      <c r="DN467" s="745"/>
      <c r="DO467" s="745"/>
      <c r="DP467" s="745"/>
      <c r="DQ467" s="745"/>
      <c r="DR467" s="745"/>
      <c r="DS467" s="745"/>
      <c r="DT467" s="745"/>
      <c r="DU467" s="745"/>
      <c r="DV467" s="745"/>
      <c r="DW467" s="745"/>
      <c r="DX467" s="745"/>
      <c r="DY467" s="745"/>
      <c r="DZ467" s="745"/>
      <c r="EA467" s="745"/>
      <c r="EB467" s="745"/>
      <c r="EC467" s="745"/>
      <c r="ED467" s="745"/>
      <c r="EE467" s="745"/>
      <c r="EF467" s="745"/>
      <c r="EG467" s="745"/>
      <c r="EH467" s="745"/>
      <c r="EI467" s="745"/>
      <c r="EJ467" s="745"/>
      <c r="EK467" s="745"/>
      <c r="EL467" s="745"/>
      <c r="EM467" s="745"/>
      <c r="EN467" s="745"/>
      <c r="EO467" s="745"/>
      <c r="EP467" s="745"/>
      <c r="EQ467" s="745"/>
      <c r="ER467" s="745"/>
      <c r="ES467" s="745"/>
      <c r="ET467" s="745"/>
      <c r="EU467" s="745"/>
      <c r="EV467" s="745"/>
      <c r="EW467" s="745"/>
      <c r="EX467" s="745"/>
      <c r="EY467" s="745"/>
      <c r="EZ467" s="745"/>
      <c r="FA467" s="745"/>
      <c r="FB467" s="745"/>
      <c r="FC467" s="745"/>
      <c r="FD467" s="745"/>
      <c r="FE467" s="745"/>
      <c r="FF467" s="745"/>
      <c r="FG467" s="745"/>
      <c r="FH467" s="745"/>
      <c r="FI467" s="745"/>
      <c r="FJ467" s="745"/>
      <c r="FK467" s="745"/>
      <c r="FL467" s="745"/>
      <c r="FM467" s="745"/>
      <c r="FN467" s="745"/>
      <c r="FO467" s="745"/>
      <c r="FP467" s="745"/>
      <c r="FQ467" s="745"/>
      <c r="FR467" s="745"/>
      <c r="FS467" s="745"/>
      <c r="FT467" s="745"/>
      <c r="FU467" s="745"/>
      <c r="FV467" s="745"/>
      <c r="FW467" s="745"/>
      <c r="FX467" s="745"/>
      <c r="FY467" s="745"/>
      <c r="FZ467" s="745"/>
      <c r="GA467" s="745"/>
      <c r="GB467" s="745"/>
      <c r="GC467" s="745"/>
      <c r="GD467" s="745"/>
      <c r="GE467" s="745"/>
      <c r="GF467" s="745"/>
      <c r="GG467" s="745"/>
      <c r="GH467" s="745"/>
      <c r="GI467" s="745"/>
      <c r="GJ467" s="745"/>
      <c r="GK467" s="745"/>
      <c r="GL467" s="745"/>
      <c r="GM467" s="745"/>
      <c r="GN467" s="745"/>
      <c r="GO467" s="745"/>
      <c r="GP467" s="745"/>
      <c r="GQ467" s="745"/>
      <c r="GR467" s="745"/>
      <c r="GS467" s="745"/>
      <c r="GT467" s="745"/>
      <c r="GU467" s="745"/>
      <c r="GV467" s="745"/>
      <c r="GW467" s="745"/>
      <c r="GX467" s="745"/>
      <c r="GY467" s="745"/>
      <c r="GZ467" s="745"/>
      <c r="HA467" s="745"/>
      <c r="HB467" s="745"/>
      <c r="HC467" s="745"/>
      <c r="HD467" s="745"/>
      <c r="HE467" s="745"/>
      <c r="HF467" s="745"/>
      <c r="HG467" s="745"/>
      <c r="HH467" s="745"/>
      <c r="HI467" s="745"/>
      <c r="HJ467" s="745"/>
      <c r="HK467" s="745"/>
      <c r="HL467" s="745"/>
      <c r="HM467" s="745"/>
      <c r="HN467" s="745"/>
      <c r="HO467" s="745"/>
      <c r="HP467" s="745"/>
      <c r="HQ467" s="745"/>
      <c r="HR467" s="745"/>
      <c r="HS467" s="745"/>
      <c r="HT467" s="745"/>
      <c r="HU467" s="745"/>
      <c r="HV467" s="745"/>
      <c r="HW467" s="745"/>
      <c r="HX467" s="745"/>
      <c r="HY467" s="745"/>
      <c r="HZ467" s="745"/>
      <c r="IA467" s="745"/>
      <c r="IB467" s="745"/>
      <c r="IC467" s="745"/>
      <c r="ID467" s="745"/>
      <c r="IE467" s="745"/>
      <c r="IF467" s="745"/>
      <c r="IG467" s="745"/>
      <c r="IH467" s="745"/>
      <c r="II467" s="745"/>
      <c r="IJ467" s="745"/>
      <c r="IK467" s="745"/>
      <c r="IL467" s="745"/>
      <c r="IM467" s="745"/>
      <c r="IN467" s="745"/>
    </row>
    <row r="468" spans="1:248" ht="12.75">
      <c r="A468" s="758"/>
      <c r="B468" s="758"/>
      <c r="C468" s="758"/>
      <c r="D468" s="758"/>
      <c r="E468" s="750"/>
      <c r="F468" s="758"/>
      <c r="G468" s="758"/>
      <c r="H468" s="758"/>
      <c r="I468" s="750"/>
      <c r="J468" s="758"/>
      <c r="K468" s="758"/>
      <c r="L468" s="750"/>
      <c r="M468" s="758"/>
      <c r="N468" s="758"/>
      <c r="O468" s="750"/>
      <c r="P468" s="750"/>
      <c r="Q468" s="750"/>
      <c r="R468" s="750"/>
      <c r="S468" s="750"/>
      <c r="T468" s="750"/>
      <c r="U468" s="757"/>
      <c r="V468" s="753"/>
      <c r="W468" s="745"/>
      <c r="X468" s="745"/>
      <c r="Y468" s="753"/>
      <c r="Z468" s="745"/>
      <c r="AA468" s="745"/>
      <c r="AB468" s="745"/>
      <c r="AC468" s="745"/>
      <c r="AD468" s="745"/>
      <c r="AE468" s="745"/>
      <c r="AF468" s="745"/>
      <c r="AG468" s="745"/>
      <c r="AH468" s="745"/>
      <c r="AI468" s="745"/>
      <c r="AJ468" s="745"/>
      <c r="AK468" s="745"/>
      <c r="AL468" s="745"/>
      <c r="AM468" s="745"/>
      <c r="AN468" s="745"/>
      <c r="AO468" s="745"/>
      <c r="AP468" s="745"/>
      <c r="AQ468" s="745"/>
      <c r="AR468" s="745"/>
      <c r="AS468" s="745"/>
      <c r="AT468" s="745"/>
      <c r="AU468" s="745"/>
      <c r="AV468" s="745"/>
      <c r="AW468" s="745"/>
      <c r="AX468" s="745"/>
      <c r="AY468" s="745"/>
      <c r="AZ468" s="745"/>
      <c r="BA468" s="745"/>
      <c r="BB468" s="745"/>
      <c r="BC468" s="745"/>
      <c r="BD468" s="745"/>
      <c r="BE468" s="745"/>
      <c r="BF468" s="745"/>
      <c r="BG468" s="745"/>
      <c r="BH468" s="745"/>
      <c r="BI468" s="745"/>
      <c r="BJ468" s="745"/>
      <c r="BK468" s="745"/>
      <c r="BL468" s="745"/>
      <c r="BM468" s="745"/>
      <c r="BN468" s="745"/>
      <c r="BO468" s="745"/>
      <c r="BP468" s="745"/>
      <c r="BQ468" s="745"/>
      <c r="BR468" s="745"/>
      <c r="BS468" s="745"/>
      <c r="BT468" s="745"/>
      <c r="BU468" s="745"/>
      <c r="BV468" s="745"/>
      <c r="BW468" s="745"/>
      <c r="BX468" s="745"/>
      <c r="BY468" s="745"/>
      <c r="BZ468" s="745"/>
      <c r="CA468" s="745"/>
      <c r="CB468" s="745"/>
      <c r="CC468" s="745"/>
      <c r="CD468" s="745"/>
      <c r="CE468" s="745"/>
      <c r="CF468" s="745"/>
      <c r="CG468" s="745"/>
      <c r="CH468" s="745"/>
      <c r="CI468" s="745"/>
      <c r="CJ468" s="745"/>
      <c r="CK468" s="745"/>
      <c r="CL468" s="745"/>
      <c r="CM468" s="745"/>
      <c r="CN468" s="745"/>
      <c r="CO468" s="745"/>
      <c r="CP468" s="745"/>
      <c r="CQ468" s="745"/>
      <c r="CR468" s="745"/>
      <c r="CS468" s="745"/>
      <c r="CT468" s="745"/>
      <c r="CU468" s="745"/>
      <c r="CV468" s="745"/>
      <c r="CW468" s="745"/>
      <c r="CX468" s="745"/>
      <c r="CY468" s="745"/>
      <c r="CZ468" s="745"/>
      <c r="DA468" s="745"/>
      <c r="DB468" s="745"/>
      <c r="DC468" s="745"/>
      <c r="DD468" s="745"/>
      <c r="DE468" s="745"/>
      <c r="DF468" s="745"/>
      <c r="DG468" s="745"/>
      <c r="DH468" s="745"/>
      <c r="DI468" s="745"/>
      <c r="DJ468" s="745"/>
      <c r="DK468" s="745"/>
      <c r="DL468" s="745"/>
      <c r="DM468" s="745"/>
      <c r="DN468" s="745"/>
      <c r="DO468" s="745"/>
      <c r="DP468" s="745"/>
      <c r="DQ468" s="745"/>
      <c r="DR468" s="745"/>
      <c r="DS468" s="745"/>
      <c r="DT468" s="745"/>
      <c r="DU468" s="745"/>
      <c r="DV468" s="745"/>
      <c r="DW468" s="745"/>
      <c r="DX468" s="745"/>
      <c r="DY468" s="745"/>
      <c r="DZ468" s="745"/>
      <c r="EA468" s="745"/>
      <c r="EB468" s="745"/>
      <c r="EC468" s="745"/>
      <c r="ED468" s="745"/>
      <c r="EE468" s="745"/>
      <c r="EF468" s="745"/>
      <c r="EG468" s="745"/>
      <c r="EH468" s="745"/>
      <c r="EI468" s="745"/>
      <c r="EJ468" s="745"/>
      <c r="EK468" s="745"/>
      <c r="EL468" s="745"/>
      <c r="EM468" s="745"/>
      <c r="EN468" s="745"/>
      <c r="EO468" s="745"/>
      <c r="EP468" s="745"/>
      <c r="EQ468" s="745"/>
      <c r="ER468" s="745"/>
      <c r="ES468" s="745"/>
      <c r="ET468" s="745"/>
      <c r="EU468" s="745"/>
      <c r="EV468" s="745"/>
      <c r="EW468" s="745"/>
      <c r="EX468" s="745"/>
      <c r="EY468" s="745"/>
      <c r="EZ468" s="745"/>
      <c r="FA468" s="745"/>
      <c r="FB468" s="745"/>
      <c r="FC468" s="745"/>
      <c r="FD468" s="745"/>
      <c r="FE468" s="745"/>
      <c r="FF468" s="745"/>
      <c r="FG468" s="745"/>
      <c r="FH468" s="745"/>
      <c r="FI468" s="745"/>
      <c r="FJ468" s="745"/>
      <c r="FK468" s="745"/>
      <c r="FL468" s="745"/>
      <c r="FM468" s="745"/>
      <c r="FN468" s="745"/>
      <c r="FO468" s="745"/>
      <c r="FP468" s="745"/>
      <c r="FQ468" s="745"/>
      <c r="FR468" s="745"/>
      <c r="FS468" s="745"/>
      <c r="FT468" s="745"/>
      <c r="FU468" s="745"/>
      <c r="FV468" s="745"/>
      <c r="FW468" s="745"/>
      <c r="FX468" s="745"/>
      <c r="FY468" s="745"/>
      <c r="FZ468" s="745"/>
      <c r="GA468" s="745"/>
      <c r="GB468" s="745"/>
      <c r="GC468" s="745"/>
      <c r="GD468" s="745"/>
      <c r="GE468" s="745"/>
      <c r="GF468" s="745"/>
      <c r="GG468" s="745"/>
      <c r="GH468" s="745"/>
      <c r="GI468" s="745"/>
      <c r="GJ468" s="745"/>
      <c r="GK468" s="745"/>
      <c r="GL468" s="745"/>
      <c r="GM468" s="745"/>
      <c r="GN468" s="745"/>
      <c r="GO468" s="745"/>
      <c r="GP468" s="745"/>
      <c r="GQ468" s="745"/>
      <c r="GR468" s="745"/>
      <c r="GS468" s="745"/>
      <c r="GT468" s="745"/>
      <c r="GU468" s="745"/>
      <c r="GV468" s="745"/>
      <c r="GW468" s="745"/>
      <c r="GX468" s="745"/>
      <c r="GY468" s="745"/>
      <c r="GZ468" s="745"/>
      <c r="HA468" s="745"/>
      <c r="HB468" s="745"/>
      <c r="HC468" s="745"/>
      <c r="HD468" s="745"/>
      <c r="HE468" s="745"/>
      <c r="HF468" s="745"/>
      <c r="HG468" s="745"/>
      <c r="HH468" s="745"/>
      <c r="HI468" s="745"/>
      <c r="HJ468" s="745"/>
      <c r="HK468" s="745"/>
      <c r="HL468" s="745"/>
      <c r="HM468" s="745"/>
      <c r="HN468" s="745"/>
      <c r="HO468" s="745"/>
      <c r="HP468" s="745"/>
      <c r="HQ468" s="745"/>
      <c r="HR468" s="745"/>
      <c r="HS468" s="745"/>
      <c r="HT468" s="745"/>
      <c r="HU468" s="745"/>
      <c r="HV468" s="745"/>
      <c r="HW468" s="745"/>
      <c r="HX468" s="745"/>
      <c r="HY468" s="745"/>
      <c r="HZ468" s="745"/>
      <c r="IA468" s="745"/>
      <c r="IB468" s="745"/>
      <c r="IC468" s="745"/>
      <c r="ID468" s="745"/>
      <c r="IE468" s="745"/>
      <c r="IF468" s="745"/>
      <c r="IG468" s="745"/>
      <c r="IH468" s="745"/>
      <c r="II468" s="745"/>
      <c r="IJ468" s="745"/>
      <c r="IK468" s="745"/>
      <c r="IL468" s="745"/>
      <c r="IM468" s="745"/>
      <c r="IN468" s="745"/>
    </row>
    <row r="469" spans="1:248" ht="12.75">
      <c r="A469" s="758"/>
      <c r="B469" s="758"/>
      <c r="C469" s="758"/>
      <c r="D469" s="758"/>
      <c r="E469" s="750"/>
      <c r="F469" s="758"/>
      <c r="G469" s="758"/>
      <c r="H469" s="758"/>
      <c r="I469" s="750"/>
      <c r="J469" s="758"/>
      <c r="K469" s="758"/>
      <c r="L469" s="750"/>
      <c r="M469" s="758"/>
      <c r="N469" s="758"/>
      <c r="O469" s="750"/>
      <c r="P469" s="750"/>
      <c r="Q469" s="750"/>
      <c r="R469" s="750"/>
      <c r="S469" s="750"/>
      <c r="T469" s="750"/>
      <c r="U469" s="757"/>
      <c r="V469" s="753"/>
      <c r="W469" s="745"/>
      <c r="X469" s="745"/>
      <c r="Y469" s="753"/>
      <c r="Z469" s="745"/>
      <c r="AA469" s="745"/>
      <c r="AB469" s="745"/>
      <c r="AC469" s="745"/>
      <c r="AD469" s="745"/>
      <c r="AE469" s="745"/>
      <c r="AF469" s="745"/>
      <c r="AG469" s="745"/>
      <c r="AH469" s="745"/>
      <c r="AI469" s="745"/>
      <c r="AJ469" s="745"/>
      <c r="AK469" s="745"/>
      <c r="AL469" s="745"/>
      <c r="AM469" s="745"/>
      <c r="AN469" s="745"/>
      <c r="AO469" s="745"/>
      <c r="AP469" s="745"/>
      <c r="AQ469" s="745"/>
      <c r="AR469" s="745"/>
      <c r="AS469" s="745"/>
      <c r="AT469" s="745"/>
      <c r="AU469" s="745"/>
      <c r="AV469" s="745"/>
      <c r="AW469" s="745"/>
      <c r="AX469" s="745"/>
      <c r="AY469" s="745"/>
      <c r="AZ469" s="745"/>
      <c r="BA469" s="745"/>
      <c r="BB469" s="745"/>
      <c r="BC469" s="745"/>
      <c r="BD469" s="745"/>
      <c r="BE469" s="745"/>
      <c r="BF469" s="745"/>
      <c r="BG469" s="745"/>
      <c r="BH469" s="745"/>
      <c r="BI469" s="745"/>
      <c r="BJ469" s="745"/>
      <c r="BK469" s="745"/>
      <c r="BL469" s="745"/>
      <c r="BM469" s="745"/>
      <c r="BN469" s="745"/>
      <c r="BO469" s="745"/>
      <c r="BP469" s="745"/>
      <c r="BQ469" s="745"/>
      <c r="BR469" s="745"/>
      <c r="BS469" s="745"/>
      <c r="BT469" s="745"/>
      <c r="BU469" s="745"/>
      <c r="BV469" s="745"/>
      <c r="BW469" s="745"/>
      <c r="BX469" s="745"/>
      <c r="BY469" s="745"/>
      <c r="BZ469" s="745"/>
      <c r="CA469" s="745"/>
      <c r="CB469" s="745"/>
      <c r="CC469" s="745"/>
      <c r="CD469" s="745"/>
      <c r="CE469" s="745"/>
      <c r="CF469" s="745"/>
      <c r="CG469" s="745"/>
      <c r="CH469" s="745"/>
      <c r="CI469" s="745"/>
      <c r="CJ469" s="745"/>
      <c r="CK469" s="745"/>
      <c r="CL469" s="745"/>
      <c r="CM469" s="745"/>
      <c r="CN469" s="745"/>
      <c r="CO469" s="745"/>
      <c r="CP469" s="745"/>
      <c r="CQ469" s="745"/>
      <c r="CR469" s="745"/>
      <c r="CS469" s="745"/>
      <c r="CT469" s="745"/>
      <c r="CU469" s="745"/>
      <c r="CV469" s="745"/>
      <c r="CW469" s="745"/>
      <c r="CX469" s="745"/>
      <c r="CY469" s="745"/>
      <c r="CZ469" s="745"/>
      <c r="DA469" s="745"/>
      <c r="DB469" s="745"/>
      <c r="DC469" s="745"/>
      <c r="DD469" s="745"/>
      <c r="DE469" s="745"/>
      <c r="DF469" s="745"/>
      <c r="DG469" s="745"/>
      <c r="DH469" s="745"/>
      <c r="DI469" s="745"/>
      <c r="DJ469" s="745"/>
      <c r="DK469" s="745"/>
      <c r="DL469" s="745"/>
      <c r="DM469" s="745"/>
      <c r="DN469" s="745"/>
      <c r="DO469" s="745"/>
      <c r="DP469" s="745"/>
      <c r="DQ469" s="745"/>
      <c r="DR469" s="745"/>
      <c r="DS469" s="745"/>
      <c r="DT469" s="745"/>
      <c r="DU469" s="745"/>
      <c r="DV469" s="745"/>
      <c r="DW469" s="745"/>
      <c r="DX469" s="745"/>
      <c r="DY469" s="745"/>
      <c r="DZ469" s="745"/>
      <c r="EA469" s="745"/>
      <c r="EB469" s="745"/>
      <c r="EC469" s="745"/>
      <c r="ED469" s="745"/>
      <c r="EE469" s="745"/>
      <c r="EF469" s="745"/>
      <c r="EG469" s="745"/>
      <c r="EH469" s="745"/>
      <c r="EI469" s="745"/>
      <c r="EJ469" s="745"/>
      <c r="EK469" s="745"/>
      <c r="EL469" s="745"/>
      <c r="EM469" s="745"/>
      <c r="EN469" s="745"/>
      <c r="EO469" s="745"/>
      <c r="EP469" s="745"/>
      <c r="EQ469" s="745"/>
      <c r="ER469" s="745"/>
      <c r="ES469" s="745"/>
      <c r="ET469" s="745"/>
      <c r="EU469" s="745"/>
      <c r="EV469" s="745"/>
      <c r="EW469" s="745"/>
      <c r="EX469" s="745"/>
      <c r="EY469" s="745"/>
      <c r="EZ469" s="745"/>
      <c r="FA469" s="745"/>
      <c r="FB469" s="745"/>
      <c r="FC469" s="745"/>
      <c r="FD469" s="745"/>
      <c r="FE469" s="745"/>
      <c r="FF469" s="745"/>
      <c r="FG469" s="745"/>
      <c r="FH469" s="745"/>
      <c r="FI469" s="745"/>
      <c r="FJ469" s="745"/>
      <c r="FK469" s="745"/>
      <c r="FL469" s="745"/>
      <c r="FM469" s="745"/>
      <c r="FN469" s="745"/>
      <c r="FO469" s="745"/>
      <c r="FP469" s="745"/>
      <c r="FQ469" s="745"/>
      <c r="FR469" s="745"/>
      <c r="FS469" s="745"/>
      <c r="FT469" s="745"/>
      <c r="FU469" s="745"/>
      <c r="FV469" s="745"/>
      <c r="FW469" s="745"/>
      <c r="FX469" s="745"/>
      <c r="FY469" s="745"/>
      <c r="FZ469" s="745"/>
      <c r="GA469" s="745"/>
      <c r="GB469" s="745"/>
      <c r="GC469" s="745"/>
      <c r="GD469" s="745"/>
      <c r="GE469" s="745"/>
      <c r="GF469" s="745"/>
      <c r="GG469" s="745"/>
      <c r="GH469" s="745"/>
      <c r="GI469" s="745"/>
      <c r="GJ469" s="745"/>
      <c r="GK469" s="745"/>
      <c r="GL469" s="745"/>
      <c r="GM469" s="745"/>
      <c r="GN469" s="745"/>
      <c r="GO469" s="745"/>
      <c r="GP469" s="745"/>
      <c r="GQ469" s="745"/>
      <c r="GR469" s="745"/>
      <c r="GS469" s="745"/>
      <c r="GT469" s="745"/>
      <c r="GU469" s="745"/>
      <c r="GV469" s="745"/>
      <c r="GW469" s="745"/>
      <c r="GX469" s="745"/>
      <c r="GY469" s="745"/>
      <c r="GZ469" s="745"/>
      <c r="HA469" s="745"/>
      <c r="HB469" s="745"/>
      <c r="HC469" s="745"/>
      <c r="HD469" s="745"/>
      <c r="HE469" s="745"/>
      <c r="HF469" s="745"/>
      <c r="HG469" s="745"/>
      <c r="HH469" s="745"/>
      <c r="HI469" s="745"/>
      <c r="HJ469" s="745"/>
      <c r="HK469" s="745"/>
      <c r="HL469" s="745"/>
      <c r="HM469" s="745"/>
      <c r="HN469" s="745"/>
      <c r="HO469" s="745"/>
      <c r="HP469" s="745"/>
      <c r="HQ469" s="745"/>
      <c r="HR469" s="745"/>
      <c r="HS469" s="745"/>
      <c r="HT469" s="745"/>
      <c r="HU469" s="745"/>
      <c r="HV469" s="745"/>
      <c r="HW469" s="745"/>
      <c r="HX469" s="745"/>
      <c r="HY469" s="745"/>
      <c r="HZ469" s="745"/>
      <c r="IA469" s="745"/>
      <c r="IB469" s="745"/>
      <c r="IC469" s="745"/>
      <c r="ID469" s="745"/>
      <c r="IE469" s="745"/>
      <c r="IF469" s="745"/>
      <c r="IG469" s="745"/>
      <c r="IH469" s="745"/>
      <c r="II469" s="745"/>
      <c r="IJ469" s="745"/>
      <c r="IK469" s="745"/>
      <c r="IL469" s="745"/>
      <c r="IM469" s="745"/>
      <c r="IN469" s="745"/>
    </row>
    <row r="470" spans="1:248" ht="12.75">
      <c r="A470" s="758"/>
      <c r="B470" s="758"/>
      <c r="C470" s="758"/>
      <c r="D470" s="758"/>
      <c r="E470" s="750"/>
      <c r="F470" s="758"/>
      <c r="G470" s="758"/>
      <c r="H470" s="758"/>
      <c r="I470" s="750"/>
      <c r="J470" s="758"/>
      <c r="K470" s="758"/>
      <c r="L470" s="750"/>
      <c r="M470" s="758"/>
      <c r="N470" s="758"/>
      <c r="O470" s="750"/>
      <c r="P470" s="750"/>
      <c r="Q470" s="750"/>
      <c r="R470" s="750"/>
      <c r="S470" s="750"/>
      <c r="T470" s="750"/>
      <c r="U470" s="757"/>
      <c r="V470" s="753"/>
      <c r="W470" s="745"/>
      <c r="X470" s="745"/>
      <c r="Y470" s="753"/>
      <c r="Z470" s="745"/>
      <c r="AA470" s="745"/>
      <c r="AB470" s="745"/>
      <c r="AC470" s="745"/>
      <c r="AD470" s="745"/>
      <c r="AE470" s="745"/>
      <c r="AF470" s="745"/>
      <c r="AG470" s="745"/>
      <c r="AH470" s="745"/>
      <c r="AI470" s="745"/>
      <c r="AJ470" s="745"/>
      <c r="AK470" s="745"/>
      <c r="AL470" s="745"/>
      <c r="AM470" s="745"/>
      <c r="AN470" s="745"/>
      <c r="AO470" s="745"/>
      <c r="AP470" s="745"/>
      <c r="AQ470" s="745"/>
      <c r="AR470" s="745"/>
      <c r="AS470" s="745"/>
      <c r="AT470" s="745"/>
      <c r="AU470" s="745"/>
      <c r="AV470" s="745"/>
      <c r="AW470" s="745"/>
      <c r="AX470" s="745"/>
      <c r="AY470" s="745"/>
      <c r="AZ470" s="745"/>
      <c r="BA470" s="745"/>
      <c r="BB470" s="745"/>
      <c r="BC470" s="745"/>
      <c r="BD470" s="745"/>
      <c r="BE470" s="745"/>
      <c r="BF470" s="745"/>
      <c r="BG470" s="745"/>
      <c r="BH470" s="745"/>
      <c r="BI470" s="745"/>
      <c r="BJ470" s="745"/>
      <c r="BK470" s="745"/>
      <c r="BL470" s="745"/>
      <c r="BM470" s="745"/>
      <c r="BN470" s="745"/>
      <c r="BO470" s="745"/>
      <c r="BP470" s="745"/>
      <c r="BQ470" s="745"/>
      <c r="BR470" s="745"/>
      <c r="BS470" s="745"/>
      <c r="BT470" s="745"/>
      <c r="BU470" s="745"/>
      <c r="BV470" s="745"/>
      <c r="BW470" s="745"/>
      <c r="BX470" s="745"/>
      <c r="BY470" s="745"/>
      <c r="BZ470" s="745"/>
      <c r="CA470" s="745"/>
      <c r="CB470" s="745"/>
      <c r="CC470" s="745"/>
      <c r="CD470" s="745"/>
      <c r="CE470" s="745"/>
      <c r="CF470" s="745"/>
      <c r="CG470" s="745"/>
      <c r="CH470" s="745"/>
      <c r="CI470" s="745"/>
      <c r="CJ470" s="745"/>
      <c r="CK470" s="745"/>
      <c r="CL470" s="745"/>
      <c r="CM470" s="745"/>
      <c r="CN470" s="745"/>
      <c r="CO470" s="745"/>
      <c r="CP470" s="745"/>
      <c r="CQ470" s="745"/>
      <c r="CR470" s="745"/>
      <c r="CS470" s="745"/>
      <c r="CT470" s="745"/>
      <c r="CU470" s="745"/>
      <c r="CV470" s="745"/>
      <c r="CW470" s="745"/>
      <c r="CX470" s="745"/>
      <c r="CY470" s="745"/>
      <c r="CZ470" s="745"/>
      <c r="DA470" s="745"/>
      <c r="DB470" s="745"/>
      <c r="DC470" s="745"/>
      <c r="DD470" s="745"/>
      <c r="DE470" s="745"/>
      <c r="DF470" s="745"/>
      <c r="DG470" s="745"/>
      <c r="DH470" s="745"/>
      <c r="DI470" s="745"/>
      <c r="DJ470" s="745"/>
      <c r="DK470" s="745"/>
      <c r="DL470" s="745"/>
      <c r="DM470" s="745"/>
      <c r="DN470" s="745"/>
      <c r="DO470" s="745"/>
      <c r="DP470" s="745"/>
      <c r="DQ470" s="745"/>
      <c r="DR470" s="745"/>
      <c r="DS470" s="745"/>
      <c r="DT470" s="745"/>
      <c r="DU470" s="745"/>
      <c r="DV470" s="745"/>
      <c r="DW470" s="745"/>
      <c r="DX470" s="745"/>
      <c r="DY470" s="745"/>
      <c r="DZ470" s="745"/>
      <c r="EA470" s="745"/>
      <c r="EB470" s="745"/>
      <c r="EC470" s="745"/>
      <c r="ED470" s="745"/>
      <c r="EE470" s="745"/>
      <c r="EF470" s="745"/>
      <c r="EG470" s="745"/>
      <c r="EH470" s="745"/>
      <c r="EI470" s="745"/>
      <c r="EJ470" s="745"/>
      <c r="EK470" s="745"/>
      <c r="EL470" s="745"/>
      <c r="EM470" s="745"/>
      <c r="EN470" s="745"/>
      <c r="EO470" s="745"/>
      <c r="EP470" s="745"/>
      <c r="EQ470" s="745"/>
      <c r="ER470" s="745"/>
      <c r="ES470" s="745"/>
      <c r="ET470" s="745"/>
      <c r="EU470" s="745"/>
      <c r="EV470" s="745"/>
      <c r="EW470" s="745"/>
      <c r="EX470" s="745"/>
      <c r="EY470" s="745"/>
      <c r="EZ470" s="745"/>
      <c r="FA470" s="745"/>
      <c r="FB470" s="745"/>
      <c r="FC470" s="745"/>
      <c r="FD470" s="745"/>
      <c r="FE470" s="745"/>
      <c r="FF470" s="745"/>
      <c r="FG470" s="745"/>
      <c r="FH470" s="745"/>
      <c r="FI470" s="745"/>
      <c r="FJ470" s="745"/>
      <c r="FK470" s="745"/>
      <c r="FL470" s="745"/>
      <c r="FM470" s="745"/>
      <c r="FN470" s="745"/>
      <c r="FO470" s="745"/>
      <c r="FP470" s="745"/>
      <c r="FQ470" s="745"/>
      <c r="FR470" s="745"/>
      <c r="FS470" s="745"/>
      <c r="FT470" s="745"/>
      <c r="FU470" s="745"/>
      <c r="FV470" s="745"/>
      <c r="FW470" s="745"/>
      <c r="FX470" s="745"/>
      <c r="FY470" s="745"/>
      <c r="FZ470" s="745"/>
      <c r="GA470" s="745"/>
      <c r="GB470" s="745"/>
      <c r="GC470" s="745"/>
      <c r="GD470" s="745"/>
      <c r="GE470" s="745"/>
      <c r="GF470" s="745"/>
      <c r="GG470" s="745"/>
      <c r="GH470" s="745"/>
      <c r="GI470" s="745"/>
      <c r="GJ470" s="745"/>
      <c r="GK470" s="745"/>
      <c r="GL470" s="745"/>
      <c r="GM470" s="745"/>
      <c r="GN470" s="745"/>
      <c r="GO470" s="745"/>
      <c r="GP470" s="745"/>
      <c r="GQ470" s="745"/>
      <c r="GR470" s="745"/>
      <c r="GS470" s="745"/>
      <c r="GT470" s="745"/>
      <c r="GU470" s="745"/>
      <c r="GV470" s="745"/>
      <c r="GW470" s="745"/>
      <c r="GX470" s="745"/>
      <c r="GY470" s="745"/>
      <c r="GZ470" s="745"/>
      <c r="HA470" s="745"/>
      <c r="HB470" s="745"/>
      <c r="HC470" s="745"/>
      <c r="HD470" s="745"/>
      <c r="HE470" s="745"/>
      <c r="HF470" s="745"/>
      <c r="HG470" s="745"/>
      <c r="HH470" s="745"/>
      <c r="HI470" s="745"/>
      <c r="HJ470" s="745"/>
      <c r="HK470" s="745"/>
      <c r="HL470" s="745"/>
      <c r="HM470" s="745"/>
      <c r="HN470" s="745"/>
      <c r="HO470" s="745"/>
      <c r="HP470" s="745"/>
      <c r="HQ470" s="745"/>
      <c r="HR470" s="745"/>
      <c r="HS470" s="745"/>
      <c r="HT470" s="745"/>
      <c r="HU470" s="745"/>
      <c r="HV470" s="745"/>
      <c r="HW470" s="745"/>
      <c r="HX470" s="745"/>
      <c r="HY470" s="745"/>
      <c r="HZ470" s="745"/>
      <c r="IA470" s="745"/>
      <c r="IB470" s="745"/>
      <c r="IC470" s="745"/>
      <c r="ID470" s="745"/>
      <c r="IE470" s="745"/>
      <c r="IF470" s="745"/>
      <c r="IG470" s="745"/>
      <c r="IH470" s="745"/>
      <c r="II470" s="745"/>
      <c r="IJ470" s="745"/>
      <c r="IK470" s="745"/>
      <c r="IL470" s="745"/>
      <c r="IM470" s="745"/>
      <c r="IN470" s="745"/>
    </row>
    <row r="471" spans="1:248" ht="12.75">
      <c r="A471" s="758"/>
      <c r="B471" s="758"/>
      <c r="C471" s="758"/>
      <c r="D471" s="758"/>
      <c r="E471" s="750"/>
      <c r="F471" s="758"/>
      <c r="G471" s="758"/>
      <c r="H471" s="758"/>
      <c r="I471" s="750"/>
      <c r="J471" s="758"/>
      <c r="K471" s="758"/>
      <c r="L471" s="750"/>
      <c r="M471" s="758"/>
      <c r="N471" s="758"/>
      <c r="O471" s="750"/>
      <c r="P471" s="750"/>
      <c r="Q471" s="750"/>
      <c r="R471" s="750"/>
      <c r="S471" s="750"/>
      <c r="T471" s="750"/>
      <c r="U471" s="757"/>
      <c r="V471" s="753"/>
      <c r="W471" s="745"/>
      <c r="X471" s="745"/>
      <c r="Y471" s="753"/>
      <c r="Z471" s="745"/>
      <c r="AA471" s="745"/>
      <c r="AB471" s="745"/>
      <c r="AC471" s="745"/>
      <c r="AD471" s="745"/>
      <c r="AE471" s="745"/>
      <c r="AF471" s="745"/>
      <c r="AG471" s="745"/>
      <c r="AH471" s="745"/>
      <c r="AI471" s="745"/>
      <c r="AJ471" s="745"/>
      <c r="AK471" s="745"/>
      <c r="AL471" s="745"/>
      <c r="AM471" s="745"/>
      <c r="AN471" s="745"/>
      <c r="AO471" s="745"/>
      <c r="AP471" s="745"/>
      <c r="AQ471" s="745"/>
      <c r="AR471" s="745"/>
      <c r="AS471" s="745"/>
      <c r="AT471" s="745"/>
      <c r="AU471" s="745"/>
      <c r="AV471" s="745"/>
      <c r="AW471" s="745"/>
      <c r="AX471" s="745"/>
      <c r="AY471" s="745"/>
      <c r="AZ471" s="745"/>
      <c r="BA471" s="745"/>
      <c r="BB471" s="745"/>
      <c r="BC471" s="745"/>
      <c r="BD471" s="745"/>
      <c r="BE471" s="745"/>
      <c r="BF471" s="745"/>
      <c r="BG471" s="745"/>
      <c r="BH471" s="745"/>
      <c r="BI471" s="745"/>
      <c r="BJ471" s="745"/>
      <c r="BK471" s="745"/>
      <c r="BL471" s="745"/>
      <c r="BM471" s="745"/>
      <c r="BN471" s="745"/>
      <c r="BO471" s="745"/>
      <c r="BP471" s="745"/>
      <c r="BQ471" s="745"/>
      <c r="BR471" s="745"/>
      <c r="BS471" s="745"/>
      <c r="BT471" s="745"/>
      <c r="BU471" s="745"/>
      <c r="BV471" s="745"/>
      <c r="BW471" s="745"/>
      <c r="BX471" s="745"/>
      <c r="BY471" s="745"/>
      <c r="BZ471" s="745"/>
      <c r="CA471" s="745"/>
      <c r="CB471" s="745"/>
      <c r="CC471" s="745"/>
      <c r="CD471" s="745"/>
      <c r="CE471" s="745"/>
      <c r="CF471" s="745"/>
      <c r="CG471" s="745"/>
      <c r="CH471" s="745"/>
      <c r="CI471" s="745"/>
      <c r="CJ471" s="745"/>
      <c r="CK471" s="745"/>
      <c r="CL471" s="745"/>
      <c r="CM471" s="745"/>
      <c r="CN471" s="745"/>
      <c r="CO471" s="745"/>
      <c r="CP471" s="745"/>
      <c r="CQ471" s="745"/>
      <c r="CR471" s="745"/>
      <c r="CS471" s="745"/>
      <c r="CT471" s="745"/>
      <c r="CU471" s="745"/>
      <c r="CV471" s="745"/>
      <c r="CW471" s="745"/>
      <c r="CX471" s="745"/>
      <c r="CY471" s="745"/>
      <c r="CZ471" s="745"/>
      <c r="DA471" s="745"/>
      <c r="DB471" s="745"/>
      <c r="DC471" s="745"/>
      <c r="DD471" s="745"/>
      <c r="DE471" s="745"/>
      <c r="DF471" s="745"/>
      <c r="DG471" s="745"/>
      <c r="DH471" s="745"/>
      <c r="DI471" s="745"/>
      <c r="DJ471" s="745"/>
      <c r="DK471" s="745"/>
      <c r="DL471" s="745"/>
      <c r="DM471" s="745"/>
      <c r="DN471" s="745"/>
      <c r="DO471" s="745"/>
      <c r="DP471" s="745"/>
      <c r="DQ471" s="745"/>
      <c r="DR471" s="745"/>
      <c r="DS471" s="745"/>
      <c r="DT471" s="745"/>
      <c r="DU471" s="745"/>
      <c r="DV471" s="745"/>
      <c r="DW471" s="745"/>
      <c r="DX471" s="745"/>
      <c r="DY471" s="745"/>
      <c r="DZ471" s="745"/>
      <c r="EA471" s="745"/>
      <c r="EB471" s="745"/>
      <c r="EC471" s="745"/>
      <c r="ED471" s="745"/>
      <c r="EE471" s="745"/>
      <c r="EF471" s="745"/>
      <c r="EG471" s="745"/>
      <c r="EH471" s="745"/>
      <c r="EI471" s="745"/>
      <c r="EJ471" s="745"/>
      <c r="EK471" s="745"/>
      <c r="EL471" s="745"/>
      <c r="EM471" s="745"/>
      <c r="EN471" s="745"/>
      <c r="EO471" s="745"/>
      <c r="EP471" s="745"/>
      <c r="EQ471" s="745"/>
      <c r="ER471" s="745"/>
      <c r="ES471" s="745"/>
      <c r="ET471" s="745"/>
      <c r="EU471" s="745"/>
      <c r="EV471" s="745"/>
      <c r="EW471" s="745"/>
      <c r="EX471" s="745"/>
      <c r="EY471" s="745"/>
      <c r="EZ471" s="745"/>
      <c r="FA471" s="745"/>
      <c r="FB471" s="745"/>
      <c r="FC471" s="745"/>
      <c r="FD471" s="745"/>
      <c r="FE471" s="745"/>
      <c r="FF471" s="745"/>
      <c r="FG471" s="745"/>
      <c r="FH471" s="745"/>
      <c r="FI471" s="745"/>
      <c r="FJ471" s="745"/>
      <c r="FK471" s="745"/>
      <c r="FL471" s="745"/>
      <c r="FM471" s="745"/>
      <c r="FN471" s="745"/>
      <c r="FO471" s="745"/>
      <c r="FP471" s="745"/>
      <c r="FQ471" s="745"/>
      <c r="FR471" s="745"/>
      <c r="FS471" s="745"/>
      <c r="FT471" s="745"/>
      <c r="FU471" s="745"/>
      <c r="FV471" s="745"/>
      <c r="FW471" s="745"/>
      <c r="FX471" s="745"/>
      <c r="FY471" s="745"/>
      <c r="FZ471" s="745"/>
      <c r="GA471" s="745"/>
      <c r="GB471" s="745"/>
      <c r="GC471" s="745"/>
      <c r="GD471" s="745"/>
      <c r="GE471" s="745"/>
      <c r="GF471" s="745"/>
      <c r="GG471" s="745"/>
      <c r="GH471" s="745"/>
      <c r="GI471" s="745"/>
      <c r="GJ471" s="745"/>
      <c r="GK471" s="745"/>
      <c r="GL471" s="745"/>
      <c r="GM471" s="745"/>
      <c r="GN471" s="745"/>
      <c r="GO471" s="745"/>
      <c r="GP471" s="745"/>
      <c r="GQ471" s="745"/>
      <c r="GR471" s="745"/>
      <c r="GS471" s="745"/>
      <c r="GT471" s="745"/>
      <c r="GU471" s="745"/>
      <c r="GV471" s="745"/>
      <c r="GW471" s="745"/>
      <c r="GX471" s="745"/>
      <c r="GY471" s="745"/>
      <c r="GZ471" s="745"/>
      <c r="HA471" s="745"/>
      <c r="HB471" s="745"/>
      <c r="HC471" s="745"/>
      <c r="HD471" s="745"/>
      <c r="HE471" s="745"/>
      <c r="HF471" s="745"/>
      <c r="HG471" s="745"/>
      <c r="HH471" s="745"/>
      <c r="HI471" s="745"/>
      <c r="HJ471" s="745"/>
      <c r="HK471" s="745"/>
      <c r="HL471" s="745"/>
      <c r="HM471" s="745"/>
      <c r="HN471" s="745"/>
      <c r="HO471" s="745"/>
      <c r="HP471" s="745"/>
      <c r="HQ471" s="745"/>
      <c r="HR471" s="745"/>
      <c r="HS471" s="745"/>
      <c r="HT471" s="745"/>
      <c r="HU471" s="745"/>
      <c r="HV471" s="745"/>
      <c r="HW471" s="745"/>
      <c r="HX471" s="745"/>
      <c r="HY471" s="745"/>
      <c r="HZ471" s="745"/>
      <c r="IA471" s="745"/>
      <c r="IB471" s="745"/>
      <c r="IC471" s="745"/>
      <c r="ID471" s="745"/>
      <c r="IE471" s="745"/>
      <c r="IF471" s="745"/>
      <c r="IG471" s="745"/>
      <c r="IH471" s="745"/>
      <c r="II471" s="745"/>
      <c r="IJ471" s="745"/>
      <c r="IK471" s="745"/>
      <c r="IL471" s="745"/>
      <c r="IM471" s="745"/>
      <c r="IN471" s="745"/>
    </row>
    <row r="472" spans="1:248" ht="12.75">
      <c r="A472" s="758"/>
      <c r="B472" s="758"/>
      <c r="C472" s="758"/>
      <c r="D472" s="758"/>
      <c r="E472" s="750"/>
      <c r="F472" s="758"/>
      <c r="G472" s="758"/>
      <c r="H472" s="758"/>
      <c r="I472" s="750"/>
      <c r="J472" s="758"/>
      <c r="K472" s="758"/>
      <c r="L472" s="750"/>
      <c r="M472" s="758"/>
      <c r="N472" s="758"/>
      <c r="O472" s="750"/>
      <c r="P472" s="750"/>
      <c r="Q472" s="750"/>
      <c r="R472" s="750"/>
      <c r="S472" s="750"/>
      <c r="T472" s="750"/>
      <c r="U472" s="757"/>
      <c r="V472" s="753"/>
      <c r="W472" s="745"/>
      <c r="X472" s="745"/>
      <c r="Y472" s="753"/>
      <c r="Z472" s="745"/>
      <c r="AA472" s="745"/>
      <c r="AB472" s="745"/>
      <c r="AC472" s="745"/>
      <c r="AD472" s="745"/>
      <c r="AE472" s="745"/>
      <c r="AF472" s="745"/>
      <c r="AG472" s="745"/>
      <c r="AH472" s="745"/>
      <c r="AI472" s="745"/>
      <c r="AJ472" s="745"/>
      <c r="AK472" s="745"/>
      <c r="AL472" s="745"/>
      <c r="AM472" s="745"/>
      <c r="AN472" s="745"/>
      <c r="AO472" s="745"/>
      <c r="AP472" s="745"/>
      <c r="AQ472" s="745"/>
      <c r="AR472" s="745"/>
      <c r="AS472" s="745"/>
      <c r="AT472" s="745"/>
      <c r="AU472" s="745"/>
      <c r="AV472" s="745"/>
      <c r="AW472" s="745"/>
      <c r="AX472" s="745"/>
      <c r="AY472" s="745"/>
      <c r="AZ472" s="745"/>
      <c r="BA472" s="745"/>
      <c r="BB472" s="745"/>
      <c r="BC472" s="745"/>
      <c r="BD472" s="745"/>
      <c r="BE472" s="745"/>
      <c r="BF472" s="745"/>
      <c r="BG472" s="745"/>
      <c r="BH472" s="745"/>
      <c r="BI472" s="745"/>
      <c r="BJ472" s="745"/>
      <c r="BK472" s="745"/>
      <c r="BL472" s="745"/>
      <c r="BM472" s="745"/>
      <c r="BN472" s="745"/>
      <c r="BO472" s="745"/>
      <c r="BP472" s="745"/>
      <c r="BQ472" s="745"/>
      <c r="BR472" s="745"/>
      <c r="BS472" s="745"/>
      <c r="BT472" s="745"/>
      <c r="BU472" s="745"/>
      <c r="BV472" s="745"/>
      <c r="BW472" s="745"/>
      <c r="BX472" s="745"/>
      <c r="BY472" s="745"/>
      <c r="BZ472" s="745"/>
      <c r="CA472" s="745"/>
      <c r="CB472" s="745"/>
      <c r="CC472" s="745"/>
      <c r="CD472" s="745"/>
      <c r="CE472" s="745"/>
      <c r="CF472" s="745"/>
      <c r="CG472" s="745"/>
      <c r="CH472" s="745"/>
      <c r="CI472" s="745"/>
      <c r="CJ472" s="745"/>
      <c r="CK472" s="745"/>
      <c r="CL472" s="745"/>
      <c r="CM472" s="745"/>
      <c r="CN472" s="745"/>
      <c r="CO472" s="745"/>
      <c r="CP472" s="745"/>
      <c r="CQ472" s="745"/>
      <c r="CR472" s="745"/>
      <c r="CS472" s="745"/>
      <c r="CT472" s="745"/>
      <c r="CU472" s="745"/>
      <c r="CV472" s="745"/>
      <c r="CW472" s="745"/>
      <c r="CX472" s="745"/>
      <c r="CY472" s="745"/>
      <c r="CZ472" s="745"/>
      <c r="DA472" s="745"/>
      <c r="DB472" s="745"/>
      <c r="DC472" s="745"/>
      <c r="DD472" s="745"/>
      <c r="DE472" s="745"/>
      <c r="DF472" s="745"/>
      <c r="DG472" s="745"/>
      <c r="DH472" s="745"/>
      <c r="DI472" s="745"/>
      <c r="DJ472" s="745"/>
      <c r="DK472" s="745"/>
      <c r="DL472" s="745"/>
      <c r="DM472" s="745"/>
      <c r="DN472" s="745"/>
      <c r="DO472" s="745"/>
      <c r="DP472" s="745"/>
      <c r="DQ472" s="745"/>
      <c r="DR472" s="745"/>
      <c r="DS472" s="745"/>
      <c r="DT472" s="745"/>
      <c r="DU472" s="745"/>
      <c r="DV472" s="745"/>
      <c r="DW472" s="745"/>
      <c r="DX472" s="745"/>
      <c r="DY472" s="745"/>
      <c r="DZ472" s="745"/>
      <c r="EA472" s="745"/>
      <c r="EB472" s="745"/>
      <c r="EC472" s="745"/>
      <c r="ED472" s="745"/>
      <c r="EE472" s="745"/>
      <c r="EF472" s="745"/>
      <c r="EG472" s="745"/>
      <c r="EH472" s="745"/>
      <c r="EI472" s="745"/>
      <c r="EJ472" s="745"/>
      <c r="EK472" s="745"/>
      <c r="EL472" s="745"/>
      <c r="EM472" s="745"/>
      <c r="EN472" s="745"/>
      <c r="EO472" s="745"/>
      <c r="EP472" s="745"/>
      <c r="EQ472" s="745"/>
      <c r="ER472" s="745"/>
      <c r="ES472" s="745"/>
      <c r="ET472" s="745"/>
      <c r="EU472" s="745"/>
      <c r="EV472" s="745"/>
      <c r="EW472" s="745"/>
      <c r="EX472" s="745"/>
      <c r="EY472" s="745"/>
      <c r="EZ472" s="745"/>
      <c r="FA472" s="745"/>
      <c r="FB472" s="745"/>
      <c r="FC472" s="745"/>
      <c r="FD472" s="745"/>
      <c r="FE472" s="745"/>
      <c r="FF472" s="745"/>
      <c r="FG472" s="745"/>
      <c r="FH472" s="745"/>
      <c r="FI472" s="745"/>
      <c r="FJ472" s="745"/>
      <c r="FK472" s="745"/>
      <c r="FL472" s="745"/>
      <c r="FM472" s="745"/>
      <c r="FN472" s="745"/>
      <c r="FO472" s="745"/>
      <c r="FP472" s="745"/>
      <c r="FQ472" s="745"/>
      <c r="FR472" s="745"/>
      <c r="FS472" s="745"/>
      <c r="FT472" s="745"/>
      <c r="FU472" s="745"/>
      <c r="FV472" s="745"/>
      <c r="FW472" s="745"/>
      <c r="FX472" s="745"/>
      <c r="FY472" s="745"/>
      <c r="FZ472" s="745"/>
      <c r="GA472" s="745"/>
      <c r="GB472" s="745"/>
      <c r="GC472" s="745"/>
      <c r="GD472" s="745"/>
      <c r="GE472" s="745"/>
      <c r="GF472" s="745"/>
      <c r="GG472" s="745"/>
      <c r="GH472" s="745"/>
      <c r="GI472" s="745"/>
      <c r="GJ472" s="745"/>
      <c r="GK472" s="745"/>
      <c r="GL472" s="745"/>
      <c r="GM472" s="745"/>
      <c r="GN472" s="745"/>
      <c r="GO472" s="745"/>
      <c r="GP472" s="745"/>
      <c r="GQ472" s="745"/>
      <c r="GR472" s="745"/>
      <c r="GS472" s="745"/>
      <c r="GT472" s="745"/>
      <c r="GU472" s="745"/>
      <c r="GV472" s="745"/>
      <c r="GW472" s="745"/>
      <c r="GX472" s="745"/>
      <c r="GY472" s="745"/>
      <c r="GZ472" s="745"/>
      <c r="HA472" s="745"/>
      <c r="HB472" s="745"/>
      <c r="HC472" s="745"/>
      <c r="HD472" s="745"/>
      <c r="HE472" s="745"/>
      <c r="HF472" s="745"/>
      <c r="HG472" s="745"/>
      <c r="HH472" s="745"/>
      <c r="HI472" s="745"/>
      <c r="HJ472" s="745"/>
      <c r="HK472" s="745"/>
      <c r="HL472" s="745"/>
      <c r="HM472" s="745"/>
      <c r="HN472" s="745"/>
      <c r="HO472" s="745"/>
      <c r="HP472" s="745"/>
      <c r="HQ472" s="745"/>
      <c r="HR472" s="745"/>
      <c r="HS472" s="745"/>
      <c r="HT472" s="745"/>
      <c r="HU472" s="745"/>
      <c r="HV472" s="745"/>
      <c r="HW472" s="745"/>
      <c r="HX472" s="745"/>
      <c r="HY472" s="745"/>
      <c r="HZ472" s="745"/>
      <c r="IA472" s="745"/>
      <c r="IB472" s="745"/>
      <c r="IC472" s="745"/>
      <c r="ID472" s="745"/>
      <c r="IE472" s="745"/>
      <c r="IF472" s="745"/>
      <c r="IG472" s="745"/>
      <c r="IH472" s="745"/>
      <c r="II472" s="745"/>
      <c r="IJ472" s="745"/>
      <c r="IK472" s="745"/>
      <c r="IL472" s="745"/>
      <c r="IM472" s="745"/>
      <c r="IN472" s="745"/>
    </row>
    <row r="473" spans="1:248" ht="12.75">
      <c r="A473" s="758"/>
      <c r="B473" s="758"/>
      <c r="C473" s="758"/>
      <c r="D473" s="758"/>
      <c r="E473" s="750"/>
      <c r="F473" s="758"/>
      <c r="G473" s="758"/>
      <c r="H473" s="758"/>
      <c r="I473" s="750"/>
      <c r="J473" s="758"/>
      <c r="K473" s="758"/>
      <c r="L473" s="750"/>
      <c r="M473" s="758"/>
      <c r="N473" s="758"/>
      <c r="O473" s="750"/>
      <c r="P473" s="750"/>
      <c r="Q473" s="750"/>
      <c r="R473" s="750"/>
      <c r="S473" s="750"/>
      <c r="T473" s="750"/>
      <c r="U473" s="757"/>
      <c r="V473" s="753"/>
      <c r="W473" s="745"/>
      <c r="X473" s="745"/>
      <c r="Y473" s="753"/>
      <c r="Z473" s="745"/>
      <c r="AA473" s="745"/>
      <c r="AB473" s="745"/>
      <c r="AC473" s="745"/>
      <c r="AD473" s="745"/>
      <c r="AE473" s="745"/>
      <c r="AF473" s="745"/>
      <c r="AG473" s="745"/>
      <c r="AH473" s="745"/>
      <c r="AI473" s="745"/>
      <c r="AJ473" s="745"/>
      <c r="AK473" s="745"/>
      <c r="AL473" s="745"/>
      <c r="AM473" s="745"/>
      <c r="AN473" s="745"/>
      <c r="AO473" s="745"/>
      <c r="AP473" s="745"/>
      <c r="AQ473" s="745"/>
      <c r="AR473" s="745"/>
      <c r="AS473" s="745"/>
      <c r="AT473" s="745"/>
      <c r="AU473" s="745"/>
      <c r="AV473" s="745"/>
      <c r="AW473" s="745"/>
      <c r="AX473" s="745"/>
      <c r="AY473" s="745"/>
      <c r="AZ473" s="745"/>
      <c r="BA473" s="745"/>
      <c r="BB473" s="745"/>
      <c r="BC473" s="745"/>
      <c r="BD473" s="745"/>
      <c r="BE473" s="745"/>
      <c r="BF473" s="745"/>
      <c r="BG473" s="745"/>
      <c r="BH473" s="745"/>
      <c r="BI473" s="745"/>
      <c r="BJ473" s="745"/>
      <c r="BK473" s="745"/>
      <c r="BL473" s="745"/>
      <c r="BM473" s="745"/>
      <c r="BN473" s="745"/>
      <c r="BO473" s="745"/>
      <c r="BP473" s="745"/>
      <c r="BQ473" s="745"/>
      <c r="BR473" s="745"/>
      <c r="BS473" s="745"/>
      <c r="BT473" s="745"/>
      <c r="BU473" s="745"/>
      <c r="BV473" s="745"/>
      <c r="BW473" s="745"/>
      <c r="BX473" s="745"/>
      <c r="BY473" s="745"/>
      <c r="BZ473" s="745"/>
      <c r="CA473" s="745"/>
      <c r="CB473" s="745"/>
      <c r="CC473" s="745"/>
      <c r="CD473" s="745"/>
      <c r="CE473" s="745"/>
      <c r="CF473" s="745"/>
      <c r="CG473" s="745"/>
      <c r="CH473" s="745"/>
      <c r="CI473" s="745"/>
      <c r="CJ473" s="745"/>
      <c r="CK473" s="745"/>
      <c r="CL473" s="745"/>
      <c r="CM473" s="745"/>
      <c r="CN473" s="745"/>
      <c r="CO473" s="745"/>
      <c r="CP473" s="745"/>
      <c r="CQ473" s="745"/>
      <c r="CR473" s="745"/>
      <c r="CS473" s="745"/>
      <c r="CT473" s="745"/>
      <c r="CU473" s="745"/>
      <c r="CV473" s="745"/>
      <c r="CW473" s="745"/>
      <c r="CX473" s="745"/>
      <c r="CY473" s="745"/>
      <c r="CZ473" s="745"/>
      <c r="DA473" s="745"/>
      <c r="DB473" s="745"/>
      <c r="DC473" s="745"/>
      <c r="DD473" s="745"/>
      <c r="DE473" s="745"/>
      <c r="DF473" s="745"/>
      <c r="DG473" s="745"/>
      <c r="DH473" s="745"/>
      <c r="DI473" s="745"/>
      <c r="DJ473" s="745"/>
      <c r="DK473" s="745"/>
      <c r="DL473" s="745"/>
      <c r="DM473" s="745"/>
      <c r="DN473" s="745"/>
      <c r="DO473" s="745"/>
      <c r="DP473" s="745"/>
      <c r="DQ473" s="745"/>
      <c r="DR473" s="745"/>
      <c r="DS473" s="745"/>
      <c r="DT473" s="745"/>
      <c r="DU473" s="745"/>
      <c r="DV473" s="745"/>
      <c r="DW473" s="745"/>
      <c r="DX473" s="745"/>
      <c r="DY473" s="745"/>
      <c r="DZ473" s="745"/>
      <c r="EA473" s="745"/>
      <c r="EB473" s="745"/>
      <c r="EC473" s="745"/>
      <c r="ED473" s="745"/>
      <c r="EE473" s="745"/>
      <c r="EF473" s="745"/>
      <c r="EG473" s="745"/>
      <c r="EH473" s="745"/>
      <c r="EI473" s="745"/>
      <c r="EJ473" s="745"/>
      <c r="EK473" s="745"/>
      <c r="EL473" s="745"/>
      <c r="EM473" s="745"/>
      <c r="EN473" s="745"/>
      <c r="EO473" s="745"/>
      <c r="EP473" s="745"/>
      <c r="EQ473" s="745"/>
      <c r="ER473" s="745"/>
      <c r="ES473" s="745"/>
      <c r="ET473" s="745"/>
      <c r="EU473" s="745"/>
      <c r="EV473" s="745"/>
      <c r="EW473" s="745"/>
      <c r="EX473" s="745"/>
      <c r="EY473" s="745"/>
      <c r="EZ473" s="745"/>
      <c r="FA473" s="745"/>
      <c r="FB473" s="745"/>
      <c r="FC473" s="745"/>
      <c r="FD473" s="745"/>
      <c r="FE473" s="745"/>
      <c r="FF473" s="745"/>
      <c r="FG473" s="745"/>
      <c r="FH473" s="745"/>
      <c r="FI473" s="745"/>
      <c r="FJ473" s="745"/>
      <c r="FK473" s="745"/>
      <c r="FL473" s="745"/>
      <c r="FM473" s="745"/>
      <c r="FN473" s="745"/>
      <c r="FO473" s="745"/>
      <c r="FP473" s="745"/>
      <c r="FQ473" s="745"/>
      <c r="FR473" s="745"/>
      <c r="FS473" s="745"/>
      <c r="FT473" s="745"/>
      <c r="FU473" s="745"/>
      <c r="FV473" s="745"/>
      <c r="FW473" s="745"/>
      <c r="FX473" s="745"/>
      <c r="FY473" s="745"/>
      <c r="FZ473" s="745"/>
      <c r="GA473" s="745"/>
      <c r="GB473" s="745"/>
      <c r="GC473" s="745"/>
      <c r="GD473" s="745"/>
      <c r="GE473" s="745"/>
      <c r="GF473" s="745"/>
      <c r="GG473" s="745"/>
      <c r="GH473" s="745"/>
      <c r="GI473" s="745"/>
      <c r="GJ473" s="745"/>
      <c r="GK473" s="745"/>
      <c r="GL473" s="745"/>
      <c r="GM473" s="745"/>
      <c r="GN473" s="745"/>
      <c r="GO473" s="745"/>
      <c r="GP473" s="745"/>
      <c r="GQ473" s="745"/>
      <c r="GR473" s="745"/>
      <c r="GS473" s="745"/>
      <c r="GT473" s="745"/>
      <c r="GU473" s="745"/>
      <c r="GV473" s="745"/>
      <c r="GW473" s="745"/>
      <c r="GX473" s="745"/>
      <c r="GY473" s="745"/>
      <c r="GZ473" s="745"/>
      <c r="HA473" s="745"/>
      <c r="HB473" s="745"/>
      <c r="HC473" s="745"/>
      <c r="HD473" s="745"/>
      <c r="HE473" s="745"/>
      <c r="HF473" s="745"/>
      <c r="HG473" s="745"/>
      <c r="HH473" s="745"/>
      <c r="HI473" s="745"/>
      <c r="HJ473" s="745"/>
      <c r="HK473" s="745"/>
      <c r="HL473" s="745"/>
      <c r="HM473" s="745"/>
      <c r="HN473" s="745"/>
      <c r="HO473" s="745"/>
      <c r="HP473" s="745"/>
      <c r="HQ473" s="745"/>
      <c r="HR473" s="745"/>
      <c r="HS473" s="745"/>
      <c r="HT473" s="745"/>
      <c r="HU473" s="745"/>
      <c r="HV473" s="745"/>
      <c r="HW473" s="745"/>
      <c r="HX473" s="745"/>
      <c r="HY473" s="745"/>
      <c r="HZ473" s="745"/>
      <c r="IA473" s="745"/>
      <c r="IB473" s="745"/>
      <c r="IC473" s="745"/>
      <c r="ID473" s="745"/>
      <c r="IE473" s="745"/>
      <c r="IF473" s="745"/>
      <c r="IG473" s="745"/>
      <c r="IH473" s="745"/>
      <c r="II473" s="745"/>
      <c r="IJ473" s="745"/>
      <c r="IK473" s="745"/>
      <c r="IL473" s="745"/>
      <c r="IM473" s="745"/>
      <c r="IN473" s="745"/>
    </row>
    <row r="474" spans="1:248" ht="12.75">
      <c r="A474" s="758"/>
      <c r="B474" s="758"/>
      <c r="C474" s="758"/>
      <c r="D474" s="758"/>
      <c r="E474" s="750"/>
      <c r="F474" s="758"/>
      <c r="G474" s="758"/>
      <c r="H474" s="758"/>
      <c r="I474" s="750"/>
      <c r="J474" s="758"/>
      <c r="K474" s="758"/>
      <c r="L474" s="750"/>
      <c r="M474" s="758"/>
      <c r="N474" s="758"/>
      <c r="O474" s="750"/>
      <c r="P474" s="750"/>
      <c r="Q474" s="750"/>
      <c r="R474" s="750"/>
      <c r="S474" s="750"/>
      <c r="T474" s="750"/>
      <c r="U474" s="757"/>
      <c r="V474" s="753"/>
      <c r="W474" s="745"/>
      <c r="X474" s="745"/>
      <c r="Y474" s="753"/>
      <c r="Z474" s="745"/>
      <c r="AA474" s="745"/>
      <c r="AB474" s="745"/>
      <c r="AC474" s="745"/>
      <c r="AD474" s="745"/>
      <c r="AE474" s="745"/>
      <c r="AF474" s="745"/>
      <c r="AG474" s="745"/>
      <c r="AH474" s="745"/>
      <c r="AI474" s="745"/>
      <c r="AJ474" s="745"/>
      <c r="AK474" s="745"/>
      <c r="AL474" s="745"/>
      <c r="AM474" s="745"/>
      <c r="AN474" s="745"/>
      <c r="AO474" s="745"/>
      <c r="AP474" s="745"/>
      <c r="AQ474" s="745"/>
      <c r="AR474" s="745"/>
      <c r="AS474" s="745"/>
      <c r="AT474" s="745"/>
      <c r="AU474" s="745"/>
      <c r="AV474" s="745"/>
      <c r="AW474" s="745"/>
      <c r="AX474" s="745"/>
      <c r="AY474" s="745"/>
      <c r="AZ474" s="745"/>
      <c r="BA474" s="745"/>
      <c r="BB474" s="745"/>
      <c r="BC474" s="745"/>
      <c r="BD474" s="745"/>
      <c r="BE474" s="745"/>
      <c r="BF474" s="745"/>
      <c r="BG474" s="745"/>
      <c r="BH474" s="745"/>
      <c r="BI474" s="745"/>
      <c r="BJ474" s="745"/>
      <c r="BK474" s="745"/>
      <c r="BL474" s="745"/>
      <c r="BM474" s="745"/>
      <c r="BN474" s="745"/>
      <c r="BO474" s="745"/>
      <c r="BP474" s="745"/>
      <c r="BQ474" s="745"/>
      <c r="BR474" s="745"/>
      <c r="BS474" s="745"/>
      <c r="BT474" s="745"/>
      <c r="BU474" s="745"/>
      <c r="BV474" s="745"/>
      <c r="BW474" s="745"/>
      <c r="BX474" s="745"/>
      <c r="BY474" s="745"/>
      <c r="BZ474" s="745"/>
      <c r="CA474" s="745"/>
      <c r="CB474" s="745"/>
      <c r="CC474" s="745"/>
      <c r="CD474" s="745"/>
      <c r="CE474" s="745"/>
      <c r="CF474" s="745"/>
      <c r="CG474" s="745"/>
      <c r="CH474" s="745"/>
      <c r="CI474" s="745"/>
      <c r="CJ474" s="745"/>
      <c r="CK474" s="745"/>
      <c r="CL474" s="745"/>
      <c r="CM474" s="745"/>
      <c r="CN474" s="745"/>
      <c r="CO474" s="745"/>
      <c r="CP474" s="745"/>
      <c r="CQ474" s="745"/>
      <c r="CR474" s="745"/>
      <c r="CS474" s="745"/>
      <c r="CT474" s="745"/>
      <c r="CU474" s="745"/>
      <c r="CV474" s="745"/>
      <c r="CW474" s="745"/>
      <c r="CX474" s="745"/>
      <c r="CY474" s="745"/>
      <c r="CZ474" s="745"/>
      <c r="DA474" s="745"/>
      <c r="DB474" s="745"/>
      <c r="DC474" s="745"/>
      <c r="DD474" s="745"/>
      <c r="DE474" s="745"/>
      <c r="DF474" s="745"/>
      <c r="DG474" s="745"/>
      <c r="DH474" s="745"/>
      <c r="DI474" s="745"/>
      <c r="DJ474" s="745"/>
      <c r="DK474" s="745"/>
      <c r="DL474" s="745"/>
      <c r="DM474" s="745"/>
      <c r="DN474" s="745"/>
      <c r="DO474" s="745"/>
      <c r="DP474" s="745"/>
      <c r="DQ474" s="745"/>
      <c r="DR474" s="745"/>
      <c r="DS474" s="745"/>
      <c r="DT474" s="745"/>
      <c r="DU474" s="745"/>
      <c r="DV474" s="745"/>
      <c r="DW474" s="745"/>
      <c r="DX474" s="745"/>
      <c r="DY474" s="745"/>
      <c r="DZ474" s="745"/>
      <c r="EA474" s="745"/>
      <c r="EB474" s="745"/>
      <c r="EC474" s="745"/>
      <c r="ED474" s="745"/>
      <c r="EE474" s="745"/>
      <c r="EF474" s="745"/>
      <c r="EG474" s="745"/>
      <c r="EH474" s="745"/>
      <c r="EI474" s="745"/>
      <c r="EJ474" s="745"/>
      <c r="EK474" s="745"/>
      <c r="EL474" s="745"/>
      <c r="EM474" s="745"/>
      <c r="EN474" s="745"/>
      <c r="EO474" s="745"/>
      <c r="EP474" s="745"/>
      <c r="EQ474" s="745"/>
      <c r="ER474" s="745"/>
      <c r="ES474" s="745"/>
      <c r="ET474" s="745"/>
      <c r="EU474" s="745"/>
      <c r="EV474" s="745"/>
      <c r="EW474" s="745"/>
      <c r="EX474" s="745"/>
      <c r="EY474" s="745"/>
      <c r="EZ474" s="745"/>
      <c r="FA474" s="745"/>
      <c r="FB474" s="745"/>
      <c r="FC474" s="745"/>
      <c r="FD474" s="745"/>
      <c r="FE474" s="745"/>
      <c r="FF474" s="745"/>
      <c r="FG474" s="745"/>
      <c r="FH474" s="745"/>
      <c r="FI474" s="745"/>
      <c r="FJ474" s="745"/>
      <c r="FK474" s="745"/>
      <c r="FL474" s="745"/>
      <c r="FM474" s="745"/>
      <c r="FN474" s="745"/>
      <c r="FO474" s="745"/>
      <c r="FP474" s="745"/>
      <c r="FQ474" s="745"/>
      <c r="FR474" s="745"/>
      <c r="FS474" s="745"/>
      <c r="FT474" s="745"/>
      <c r="FU474" s="745"/>
      <c r="FV474" s="745"/>
      <c r="FW474" s="745"/>
      <c r="FX474" s="745"/>
      <c r="FY474" s="745"/>
      <c r="FZ474" s="745"/>
      <c r="GA474" s="745"/>
      <c r="GB474" s="745"/>
      <c r="GC474" s="745"/>
      <c r="GD474" s="745"/>
      <c r="GE474" s="745"/>
      <c r="GF474" s="745"/>
      <c r="GG474" s="745"/>
      <c r="GH474" s="745"/>
      <c r="GI474" s="745"/>
      <c r="GJ474" s="745"/>
      <c r="GK474" s="745"/>
      <c r="GL474" s="745"/>
      <c r="GM474" s="745"/>
      <c r="GN474" s="745"/>
      <c r="GO474" s="745"/>
      <c r="GP474" s="745"/>
      <c r="GQ474" s="745"/>
      <c r="GR474" s="745"/>
      <c r="GS474" s="745"/>
      <c r="GT474" s="745"/>
      <c r="GU474" s="745"/>
      <c r="GV474" s="745"/>
      <c r="GW474" s="745"/>
      <c r="GX474" s="745"/>
      <c r="GY474" s="745"/>
      <c r="GZ474" s="745"/>
      <c r="HA474" s="745"/>
      <c r="HB474" s="745"/>
      <c r="HC474" s="745"/>
      <c r="HD474" s="745"/>
      <c r="HE474" s="745"/>
      <c r="HF474" s="745"/>
      <c r="HG474" s="745"/>
      <c r="HH474" s="745"/>
      <c r="HI474" s="745"/>
      <c r="HJ474" s="745"/>
      <c r="HK474" s="745"/>
      <c r="HL474" s="745"/>
      <c r="HM474" s="745"/>
      <c r="HN474" s="745"/>
      <c r="HO474" s="745"/>
      <c r="HP474" s="745"/>
      <c r="HQ474" s="745"/>
      <c r="HR474" s="745"/>
      <c r="HS474" s="745"/>
      <c r="HT474" s="745"/>
      <c r="HU474" s="745"/>
      <c r="HV474" s="745"/>
      <c r="HW474" s="745"/>
      <c r="HX474" s="745"/>
      <c r="HY474" s="745"/>
      <c r="HZ474" s="745"/>
      <c r="IA474" s="745"/>
      <c r="IB474" s="745"/>
      <c r="IC474" s="745"/>
      <c r="ID474" s="745"/>
      <c r="IE474" s="745"/>
      <c r="IF474" s="745"/>
      <c r="IG474" s="745"/>
      <c r="IH474" s="745"/>
      <c r="II474" s="745"/>
      <c r="IJ474" s="745"/>
      <c r="IK474" s="745"/>
      <c r="IL474" s="745"/>
      <c r="IM474" s="745"/>
      <c r="IN474" s="745"/>
    </row>
    <row r="475" spans="1:248" ht="12.75">
      <c r="A475" s="758"/>
      <c r="B475" s="758"/>
      <c r="C475" s="758"/>
      <c r="D475" s="758"/>
      <c r="E475" s="750"/>
      <c r="F475" s="758"/>
      <c r="G475" s="758"/>
      <c r="H475" s="758"/>
      <c r="I475" s="750"/>
      <c r="J475" s="758"/>
      <c r="K475" s="758"/>
      <c r="L475" s="750"/>
      <c r="M475" s="758"/>
      <c r="N475" s="758"/>
      <c r="O475" s="750"/>
      <c r="P475" s="750"/>
      <c r="Q475" s="750"/>
      <c r="R475" s="750"/>
      <c r="S475" s="750"/>
      <c r="T475" s="750"/>
      <c r="U475" s="757"/>
      <c r="V475" s="753"/>
      <c r="W475" s="745"/>
      <c r="X475" s="745"/>
      <c r="Y475" s="753"/>
      <c r="Z475" s="745"/>
      <c r="AA475" s="745"/>
      <c r="AB475" s="745"/>
      <c r="AC475" s="745"/>
      <c r="AD475" s="745"/>
      <c r="AE475" s="745"/>
      <c r="AF475" s="745"/>
      <c r="AG475" s="745"/>
      <c r="AH475" s="745"/>
      <c r="AI475" s="745"/>
      <c r="AJ475" s="745"/>
      <c r="AK475" s="745"/>
      <c r="AL475" s="745"/>
      <c r="AM475" s="745"/>
      <c r="AN475" s="745"/>
      <c r="AO475" s="745"/>
      <c r="AP475" s="745"/>
      <c r="AQ475" s="745"/>
      <c r="AR475" s="745"/>
      <c r="AS475" s="745"/>
      <c r="AT475" s="745"/>
      <c r="AU475" s="745"/>
      <c r="AV475" s="745"/>
      <c r="AW475" s="745"/>
      <c r="AX475" s="745"/>
      <c r="AY475" s="745"/>
      <c r="AZ475" s="745"/>
      <c r="BA475" s="745"/>
      <c r="BB475" s="745"/>
      <c r="BC475" s="745"/>
      <c r="BD475" s="745"/>
      <c r="BE475" s="745"/>
      <c r="BF475" s="745"/>
      <c r="BG475" s="745"/>
      <c r="BH475" s="745"/>
      <c r="BI475" s="745"/>
      <c r="BJ475" s="745"/>
      <c r="BK475" s="745"/>
      <c r="BL475" s="745"/>
      <c r="BM475" s="745"/>
      <c r="BN475" s="745"/>
      <c r="BO475" s="745"/>
      <c r="BP475" s="745"/>
      <c r="BQ475" s="745"/>
      <c r="BR475" s="745"/>
      <c r="BS475" s="745"/>
      <c r="BT475" s="745"/>
      <c r="BU475" s="745"/>
      <c r="BV475" s="745"/>
      <c r="BW475" s="745"/>
      <c r="BX475" s="745"/>
      <c r="BY475" s="745"/>
      <c r="BZ475" s="745"/>
      <c r="CA475" s="745"/>
      <c r="CB475" s="745"/>
      <c r="CC475" s="745"/>
      <c r="CD475" s="745"/>
      <c r="CE475" s="745"/>
      <c r="CF475" s="745"/>
      <c r="CG475" s="745"/>
      <c r="CH475" s="745"/>
      <c r="CI475" s="745"/>
      <c r="CJ475" s="745"/>
      <c r="CK475" s="745"/>
      <c r="CL475" s="745"/>
      <c r="CM475" s="745"/>
      <c r="CN475" s="745"/>
      <c r="CO475" s="745"/>
      <c r="CP475" s="745"/>
      <c r="CQ475" s="745"/>
      <c r="CR475" s="745"/>
      <c r="CS475" s="745"/>
      <c r="CT475" s="745"/>
      <c r="CU475" s="745"/>
      <c r="CV475" s="745"/>
      <c r="CW475" s="745"/>
      <c r="CX475" s="745"/>
      <c r="CY475" s="745"/>
      <c r="CZ475" s="745"/>
      <c r="DA475" s="745"/>
      <c r="DB475" s="745"/>
      <c r="DC475" s="745"/>
      <c r="DD475" s="745"/>
      <c r="DE475" s="745"/>
      <c r="DF475" s="745"/>
      <c r="DG475" s="745"/>
      <c r="DH475" s="745"/>
      <c r="DI475" s="745"/>
      <c r="DJ475" s="745"/>
      <c r="DK475" s="745"/>
      <c r="DL475" s="745"/>
      <c r="DM475" s="745"/>
      <c r="DN475" s="745"/>
      <c r="DO475" s="745"/>
      <c r="DP475" s="745"/>
      <c r="DQ475" s="745"/>
      <c r="DR475" s="745"/>
      <c r="DS475" s="745"/>
      <c r="DT475" s="745"/>
      <c r="DU475" s="745"/>
      <c r="DV475" s="745"/>
      <c r="DW475" s="745"/>
      <c r="DX475" s="745"/>
      <c r="DY475" s="745"/>
      <c r="DZ475" s="745"/>
      <c r="EA475" s="745"/>
      <c r="EB475" s="745"/>
      <c r="EC475" s="745"/>
      <c r="ED475" s="745"/>
      <c r="EE475" s="745"/>
      <c r="EF475" s="745"/>
      <c r="EG475" s="745"/>
      <c r="EH475" s="745"/>
      <c r="EI475" s="745"/>
      <c r="EJ475" s="745"/>
      <c r="EK475" s="745"/>
      <c r="EL475" s="745"/>
      <c r="EM475" s="745"/>
      <c r="EN475" s="745"/>
      <c r="EO475" s="745"/>
      <c r="EP475" s="745"/>
      <c r="EQ475" s="745"/>
      <c r="ER475" s="745"/>
      <c r="ES475" s="745"/>
      <c r="ET475" s="745"/>
      <c r="EU475" s="745"/>
      <c r="EV475" s="745"/>
      <c r="EW475" s="745"/>
      <c r="EX475" s="745"/>
      <c r="EY475" s="745"/>
      <c r="EZ475" s="745"/>
      <c r="FA475" s="745"/>
      <c r="FB475" s="745"/>
      <c r="FC475" s="745"/>
      <c r="FD475" s="745"/>
      <c r="FE475" s="745"/>
      <c r="FF475" s="745"/>
      <c r="FG475" s="745"/>
      <c r="FH475" s="745"/>
      <c r="FI475" s="745"/>
      <c r="FJ475" s="745"/>
      <c r="FK475" s="745"/>
      <c r="FL475" s="745"/>
      <c r="FM475" s="745"/>
      <c r="FN475" s="745"/>
      <c r="FO475" s="745"/>
      <c r="FP475" s="745"/>
      <c r="FQ475" s="745"/>
      <c r="FR475" s="745"/>
      <c r="FS475" s="745"/>
      <c r="FT475" s="745"/>
      <c r="FU475" s="745"/>
      <c r="FV475" s="745"/>
      <c r="FW475" s="745"/>
      <c r="FX475" s="745"/>
      <c r="FY475" s="745"/>
      <c r="FZ475" s="745"/>
      <c r="GA475" s="745"/>
      <c r="GB475" s="745"/>
      <c r="GC475" s="745"/>
      <c r="GD475" s="745"/>
      <c r="GE475" s="745"/>
      <c r="GF475" s="745"/>
      <c r="GG475" s="745"/>
      <c r="GH475" s="745"/>
      <c r="GI475" s="745"/>
      <c r="GJ475" s="745"/>
      <c r="GK475" s="745"/>
      <c r="GL475" s="745"/>
      <c r="GM475" s="745"/>
      <c r="GN475" s="745"/>
      <c r="GO475" s="745"/>
      <c r="GP475" s="745"/>
      <c r="GQ475" s="745"/>
      <c r="GR475" s="745"/>
      <c r="GS475" s="745"/>
      <c r="GT475" s="745"/>
      <c r="GU475" s="745"/>
      <c r="GV475" s="745"/>
      <c r="GW475" s="745"/>
      <c r="GX475" s="745"/>
      <c r="GY475" s="745"/>
      <c r="GZ475" s="745"/>
      <c r="HA475" s="745"/>
      <c r="HB475" s="745"/>
      <c r="HC475" s="745"/>
      <c r="HD475" s="745"/>
      <c r="HE475" s="745"/>
      <c r="HF475" s="745"/>
      <c r="HG475" s="745"/>
      <c r="HH475" s="745"/>
      <c r="HI475" s="745"/>
      <c r="HJ475" s="745"/>
      <c r="HK475" s="745"/>
      <c r="HL475" s="745"/>
      <c r="HM475" s="745"/>
      <c r="HN475" s="745"/>
      <c r="HO475" s="745"/>
      <c r="HP475" s="745"/>
      <c r="HQ475" s="745"/>
      <c r="HR475" s="745"/>
      <c r="HS475" s="745"/>
      <c r="HT475" s="745"/>
      <c r="HU475" s="745"/>
      <c r="HV475" s="745"/>
      <c r="HW475" s="745"/>
      <c r="HX475" s="745"/>
      <c r="HY475" s="745"/>
      <c r="HZ475" s="745"/>
      <c r="IA475" s="745"/>
      <c r="IB475" s="745"/>
      <c r="IC475" s="745"/>
      <c r="ID475" s="745"/>
      <c r="IE475" s="745"/>
      <c r="IF475" s="745"/>
      <c r="IG475" s="745"/>
      <c r="IH475" s="745"/>
      <c r="II475" s="745"/>
      <c r="IJ475" s="745"/>
      <c r="IK475" s="745"/>
      <c r="IL475" s="745"/>
      <c r="IM475" s="745"/>
      <c r="IN475" s="745"/>
    </row>
    <row r="476" spans="1:248" ht="12.75">
      <c r="A476" s="758"/>
      <c r="B476" s="758"/>
      <c r="C476" s="758"/>
      <c r="D476" s="758"/>
      <c r="E476" s="750"/>
      <c r="F476" s="758"/>
      <c r="G476" s="758"/>
      <c r="H476" s="758"/>
      <c r="I476" s="750"/>
      <c r="J476" s="758"/>
      <c r="K476" s="758"/>
      <c r="L476" s="750"/>
      <c r="M476" s="758"/>
      <c r="N476" s="758"/>
      <c r="O476" s="750"/>
      <c r="P476" s="750"/>
      <c r="Q476" s="750"/>
      <c r="R476" s="750"/>
      <c r="S476" s="750"/>
      <c r="T476" s="750"/>
      <c r="U476" s="757"/>
      <c r="V476" s="753"/>
      <c r="W476" s="745"/>
      <c r="X476" s="745"/>
      <c r="Y476" s="753"/>
      <c r="Z476" s="745"/>
      <c r="AA476" s="745"/>
      <c r="AB476" s="745"/>
      <c r="AC476" s="745"/>
      <c r="AD476" s="745"/>
      <c r="AE476" s="745"/>
      <c r="AF476" s="745"/>
      <c r="AG476" s="745"/>
      <c r="AH476" s="745"/>
      <c r="AI476" s="745"/>
      <c r="AJ476" s="745"/>
      <c r="AK476" s="745"/>
      <c r="AL476" s="745"/>
      <c r="AM476" s="745"/>
      <c r="AN476" s="745"/>
      <c r="AO476" s="745"/>
      <c r="AP476" s="745"/>
      <c r="AQ476" s="745"/>
      <c r="AR476" s="745"/>
      <c r="AS476" s="745"/>
      <c r="AT476" s="745"/>
      <c r="AU476" s="745"/>
      <c r="AV476" s="745"/>
      <c r="AW476" s="745"/>
      <c r="AX476" s="745"/>
      <c r="AY476" s="745"/>
      <c r="AZ476" s="745"/>
      <c r="BA476" s="745"/>
      <c r="BB476" s="745"/>
      <c r="BC476" s="745"/>
      <c r="BD476" s="745"/>
      <c r="BE476" s="745"/>
      <c r="BF476" s="745"/>
      <c r="BG476" s="745"/>
      <c r="BH476" s="745"/>
      <c r="BI476" s="745"/>
      <c r="BJ476" s="745"/>
      <c r="BK476" s="745"/>
      <c r="BL476" s="745"/>
      <c r="BM476" s="745"/>
      <c r="BN476" s="745"/>
      <c r="BO476" s="745"/>
      <c r="BP476" s="745"/>
      <c r="BQ476" s="745"/>
      <c r="BR476" s="745"/>
      <c r="BS476" s="745"/>
      <c r="BT476" s="745"/>
      <c r="BU476" s="745"/>
      <c r="BV476" s="745"/>
      <c r="BW476" s="745"/>
      <c r="BX476" s="745"/>
      <c r="BY476" s="745"/>
      <c r="BZ476" s="745"/>
      <c r="CA476" s="745"/>
      <c r="CB476" s="745"/>
      <c r="CC476" s="745"/>
      <c r="CD476" s="745"/>
      <c r="CE476" s="745"/>
      <c r="CF476" s="745"/>
      <c r="CG476" s="745"/>
      <c r="CH476" s="745"/>
      <c r="CI476" s="745"/>
      <c r="CJ476" s="745"/>
      <c r="CK476" s="745"/>
      <c r="CL476" s="745"/>
      <c r="CM476" s="745"/>
      <c r="CN476" s="745"/>
      <c r="CO476" s="745"/>
      <c r="CP476" s="745"/>
      <c r="CQ476" s="745"/>
      <c r="CR476" s="745"/>
      <c r="CS476" s="745"/>
      <c r="CT476" s="745"/>
      <c r="CU476" s="745"/>
      <c r="CV476" s="745"/>
      <c r="CW476" s="745"/>
      <c r="CX476" s="745"/>
      <c r="CY476" s="745"/>
      <c r="CZ476" s="745"/>
      <c r="DA476" s="745"/>
      <c r="DB476" s="745"/>
      <c r="DC476" s="745"/>
      <c r="DD476" s="745"/>
      <c r="DE476" s="745"/>
      <c r="DF476" s="745"/>
      <c r="DG476" s="745"/>
      <c r="DH476" s="745"/>
      <c r="DI476" s="745"/>
      <c r="DJ476" s="745"/>
      <c r="DK476" s="745"/>
      <c r="DL476" s="745"/>
      <c r="DM476" s="745"/>
      <c r="DN476" s="745"/>
      <c r="DO476" s="745"/>
      <c r="DP476" s="745"/>
      <c r="DQ476" s="745"/>
      <c r="DR476" s="745"/>
      <c r="DS476" s="745"/>
      <c r="DT476" s="745"/>
      <c r="DU476" s="745"/>
      <c r="DV476" s="745"/>
      <c r="DW476" s="745"/>
      <c r="DX476" s="745"/>
      <c r="DY476" s="745"/>
      <c r="DZ476" s="745"/>
      <c r="EA476" s="745"/>
      <c r="EB476" s="745"/>
      <c r="EC476" s="745"/>
      <c r="ED476" s="745"/>
      <c r="EE476" s="745"/>
      <c r="EF476" s="745"/>
      <c r="EG476" s="745"/>
      <c r="EH476" s="745"/>
      <c r="EI476" s="745"/>
      <c r="EJ476" s="745"/>
      <c r="EK476" s="745"/>
      <c r="EL476" s="745"/>
      <c r="EM476" s="745"/>
      <c r="EN476" s="745"/>
      <c r="EO476" s="745"/>
      <c r="EP476" s="745"/>
      <c r="EQ476" s="745"/>
      <c r="ER476" s="745"/>
      <c r="ES476" s="745"/>
      <c r="ET476" s="745"/>
      <c r="EU476" s="745"/>
      <c r="EV476" s="745"/>
      <c r="EW476" s="745"/>
      <c r="EX476" s="745"/>
      <c r="EY476" s="745"/>
      <c r="EZ476" s="745"/>
      <c r="FA476" s="745"/>
      <c r="FB476" s="745"/>
      <c r="FC476" s="745"/>
      <c r="FD476" s="745"/>
      <c r="FE476" s="745"/>
      <c r="FF476" s="745"/>
      <c r="FG476" s="745"/>
      <c r="FH476" s="745"/>
      <c r="FI476" s="745"/>
      <c r="FJ476" s="745"/>
      <c r="FK476" s="745"/>
      <c r="FL476" s="745"/>
      <c r="FM476" s="745"/>
      <c r="FN476" s="745"/>
      <c r="FO476" s="745"/>
      <c r="FP476" s="745"/>
      <c r="FQ476" s="745"/>
      <c r="FR476" s="745"/>
      <c r="FS476" s="745"/>
      <c r="FT476" s="745"/>
      <c r="FU476" s="745"/>
      <c r="FV476" s="745"/>
      <c r="FW476" s="745"/>
      <c r="FX476" s="745"/>
      <c r="FY476" s="745"/>
      <c r="FZ476" s="745"/>
      <c r="GA476" s="745"/>
      <c r="GB476" s="745"/>
      <c r="GC476" s="745"/>
      <c r="GD476" s="745"/>
      <c r="GE476" s="745"/>
      <c r="GF476" s="745"/>
      <c r="GG476" s="745"/>
      <c r="GH476" s="745"/>
      <c r="GI476" s="745"/>
      <c r="GJ476" s="745"/>
      <c r="GK476" s="745"/>
      <c r="GL476" s="745"/>
      <c r="GM476" s="745"/>
      <c r="GN476" s="745"/>
      <c r="GO476" s="745"/>
      <c r="GP476" s="745"/>
      <c r="GQ476" s="745"/>
      <c r="GR476" s="745"/>
      <c r="GS476" s="745"/>
      <c r="GT476" s="745"/>
      <c r="GU476" s="745"/>
      <c r="GV476" s="745"/>
      <c r="GW476" s="745"/>
      <c r="GX476" s="745"/>
      <c r="GY476" s="745"/>
      <c r="GZ476" s="745"/>
      <c r="HA476" s="745"/>
      <c r="HB476" s="745"/>
      <c r="HC476" s="745"/>
      <c r="HD476" s="745"/>
      <c r="HE476" s="745"/>
      <c r="HF476" s="745"/>
      <c r="HG476" s="745"/>
      <c r="HH476" s="745"/>
      <c r="HI476" s="745"/>
      <c r="HJ476" s="745"/>
      <c r="HK476" s="745"/>
      <c r="HL476" s="745"/>
      <c r="HM476" s="745"/>
      <c r="HN476" s="745"/>
      <c r="HO476" s="745"/>
      <c r="HP476" s="745"/>
      <c r="HQ476" s="745"/>
      <c r="HR476" s="745"/>
      <c r="HS476" s="745"/>
      <c r="HT476" s="745"/>
      <c r="HU476" s="745"/>
      <c r="HV476" s="745"/>
      <c r="HW476" s="745"/>
      <c r="HX476" s="745"/>
      <c r="HY476" s="745"/>
      <c r="HZ476" s="745"/>
      <c r="IA476" s="745"/>
      <c r="IB476" s="745"/>
      <c r="IC476" s="745"/>
      <c r="ID476" s="745"/>
      <c r="IE476" s="745"/>
      <c r="IF476" s="745"/>
      <c r="IG476" s="745"/>
      <c r="IH476" s="745"/>
      <c r="II476" s="745"/>
      <c r="IJ476" s="745"/>
      <c r="IK476" s="745"/>
      <c r="IL476" s="745"/>
      <c r="IM476" s="745"/>
      <c r="IN476" s="745"/>
    </row>
    <row r="477" spans="1:248" ht="12.75">
      <c r="A477" s="758"/>
      <c r="B477" s="758"/>
      <c r="C477" s="758"/>
      <c r="D477" s="758"/>
      <c r="E477" s="750"/>
      <c r="F477" s="758"/>
      <c r="G477" s="758"/>
      <c r="H477" s="758"/>
      <c r="I477" s="750"/>
      <c r="J477" s="758"/>
      <c r="K477" s="758"/>
      <c r="L477" s="750"/>
      <c r="M477" s="758"/>
      <c r="N477" s="758"/>
      <c r="O477" s="750"/>
      <c r="P477" s="750"/>
      <c r="Q477" s="750"/>
      <c r="R477" s="750"/>
      <c r="S477" s="750"/>
      <c r="T477" s="750"/>
      <c r="U477" s="757"/>
      <c r="V477" s="753"/>
      <c r="W477" s="745"/>
      <c r="X477" s="745"/>
      <c r="Y477" s="753"/>
      <c r="Z477" s="745"/>
      <c r="AA477" s="745"/>
      <c r="AB477" s="745"/>
      <c r="AC477" s="745"/>
      <c r="AD477" s="745"/>
      <c r="AE477" s="745"/>
      <c r="AF477" s="745"/>
      <c r="AG477" s="745"/>
      <c r="AH477" s="745"/>
      <c r="AI477" s="745"/>
      <c r="AJ477" s="745"/>
      <c r="AK477" s="745"/>
      <c r="AL477" s="745"/>
      <c r="AM477" s="745"/>
      <c r="AN477" s="745"/>
      <c r="AO477" s="745"/>
      <c r="AP477" s="745"/>
      <c r="AQ477" s="745"/>
      <c r="AR477" s="745"/>
      <c r="AS477" s="745"/>
      <c r="AT477" s="745"/>
      <c r="AU477" s="745"/>
      <c r="AV477" s="745"/>
      <c r="AW477" s="745"/>
      <c r="AX477" s="745"/>
      <c r="AY477" s="745"/>
      <c r="AZ477" s="745"/>
      <c r="BA477" s="745"/>
      <c r="BB477" s="745"/>
      <c r="BC477" s="745"/>
      <c r="BD477" s="745"/>
      <c r="BE477" s="745"/>
      <c r="BF477" s="745"/>
      <c r="BG477" s="745"/>
      <c r="BH477" s="745"/>
      <c r="BI477" s="745"/>
      <c r="BJ477" s="745"/>
      <c r="BK477" s="745"/>
      <c r="BL477" s="745"/>
      <c r="BM477" s="745"/>
      <c r="BN477" s="745"/>
      <c r="BO477" s="745"/>
      <c r="BP477" s="745"/>
      <c r="BQ477" s="745"/>
      <c r="BR477" s="745"/>
      <c r="BS477" s="745"/>
      <c r="BT477" s="745"/>
      <c r="BU477" s="745"/>
      <c r="BV477" s="745"/>
      <c r="BW477" s="745"/>
      <c r="BX477" s="745"/>
      <c r="BY477" s="745"/>
      <c r="BZ477" s="745"/>
      <c r="CA477" s="745"/>
      <c r="CB477" s="745"/>
      <c r="CC477" s="745"/>
      <c r="CD477" s="745"/>
      <c r="CE477" s="745"/>
      <c r="CF477" s="745"/>
      <c r="CG477" s="745"/>
      <c r="CH477" s="745"/>
      <c r="CI477" s="745"/>
      <c r="CJ477" s="745"/>
      <c r="CK477" s="745"/>
      <c r="CL477" s="745"/>
      <c r="CM477" s="745"/>
      <c r="CN477" s="745"/>
      <c r="CO477" s="745"/>
      <c r="CP477" s="745"/>
      <c r="CQ477" s="745"/>
      <c r="CR477" s="745"/>
      <c r="CS477" s="745"/>
      <c r="CT477" s="745"/>
      <c r="CU477" s="745"/>
      <c r="CV477" s="745"/>
      <c r="CW477" s="745"/>
      <c r="CX477" s="745"/>
      <c r="CY477" s="745"/>
      <c r="CZ477" s="745"/>
      <c r="DA477" s="745"/>
      <c r="DB477" s="745"/>
      <c r="DC477" s="745"/>
      <c r="DD477" s="745"/>
      <c r="DE477" s="745"/>
      <c r="DF477" s="745"/>
      <c r="DG477" s="745"/>
      <c r="DH477" s="745"/>
      <c r="DI477" s="745"/>
      <c r="DJ477" s="745"/>
      <c r="DK477" s="745"/>
      <c r="DL477" s="745"/>
      <c r="DM477" s="745"/>
      <c r="DN477" s="745"/>
      <c r="DO477" s="745"/>
      <c r="DP477" s="745"/>
      <c r="DQ477" s="745"/>
      <c r="DR477" s="745"/>
      <c r="DS477" s="745"/>
      <c r="DT477" s="745"/>
      <c r="DU477" s="745"/>
      <c r="DV477" s="745"/>
      <c r="DW477" s="745"/>
      <c r="DX477" s="745"/>
      <c r="DY477" s="745"/>
      <c r="DZ477" s="745"/>
      <c r="EA477" s="745"/>
      <c r="EB477" s="745"/>
      <c r="EC477" s="745"/>
      <c r="ED477" s="745"/>
      <c r="EE477" s="745"/>
      <c r="EF477" s="745"/>
      <c r="EG477" s="745"/>
      <c r="EH477" s="745"/>
      <c r="EI477" s="745"/>
      <c r="EJ477" s="745"/>
      <c r="EK477" s="745"/>
      <c r="EL477" s="745"/>
      <c r="EM477" s="745"/>
      <c r="EN477" s="745"/>
      <c r="EO477" s="745"/>
      <c r="EP477" s="745"/>
      <c r="EQ477" s="745"/>
      <c r="ER477" s="745"/>
      <c r="ES477" s="745"/>
      <c r="ET477" s="745"/>
      <c r="EU477" s="745"/>
      <c r="EV477" s="745"/>
      <c r="EW477" s="745"/>
      <c r="EX477" s="745"/>
      <c r="EY477" s="745"/>
      <c r="EZ477" s="745"/>
      <c r="FA477" s="745"/>
      <c r="FB477" s="745"/>
      <c r="FC477" s="745"/>
      <c r="FD477" s="745"/>
      <c r="FE477" s="745"/>
      <c r="FF477" s="745"/>
      <c r="FG477" s="745"/>
      <c r="FH477" s="745"/>
      <c r="FI477" s="745"/>
      <c r="FJ477" s="745"/>
      <c r="FK477" s="745"/>
      <c r="FL477" s="745"/>
      <c r="FM477" s="745"/>
      <c r="FN477" s="745"/>
      <c r="FO477" s="745"/>
      <c r="FP477" s="745"/>
      <c r="FQ477" s="745"/>
      <c r="FR477" s="745"/>
      <c r="FS477" s="745"/>
      <c r="FT477" s="745"/>
      <c r="FU477" s="745"/>
      <c r="FV477" s="745"/>
      <c r="FW477" s="745"/>
      <c r="FX477" s="745"/>
      <c r="FY477" s="745"/>
      <c r="FZ477" s="745"/>
      <c r="GA477" s="745"/>
      <c r="GB477" s="745"/>
      <c r="GC477" s="745"/>
      <c r="GD477" s="745"/>
      <c r="GE477" s="745"/>
      <c r="GF477" s="745"/>
      <c r="GG477" s="745"/>
      <c r="GH477" s="745"/>
      <c r="GI477" s="745"/>
      <c r="GJ477" s="745"/>
      <c r="GK477" s="745"/>
      <c r="GL477" s="745"/>
      <c r="GM477" s="745"/>
      <c r="GN477" s="745"/>
      <c r="GO477" s="745"/>
      <c r="GP477" s="745"/>
      <c r="GQ477" s="745"/>
      <c r="GR477" s="745"/>
      <c r="GS477" s="745"/>
      <c r="GT477" s="745"/>
      <c r="GU477" s="745"/>
      <c r="GV477" s="745"/>
      <c r="GW477" s="745"/>
      <c r="GX477" s="745"/>
      <c r="GY477" s="745"/>
      <c r="GZ477" s="745"/>
      <c r="HA477" s="745"/>
      <c r="HB477" s="745"/>
      <c r="HC477" s="745"/>
      <c r="HD477" s="745"/>
      <c r="HE477" s="745"/>
      <c r="HF477" s="745"/>
      <c r="HG477" s="745"/>
      <c r="HH477" s="745"/>
      <c r="HI477" s="745"/>
      <c r="HJ477" s="745"/>
      <c r="HK477" s="745"/>
      <c r="HL477" s="745"/>
      <c r="HM477" s="745"/>
      <c r="HN477" s="745"/>
      <c r="HO477" s="745"/>
      <c r="HP477" s="745"/>
      <c r="HQ477" s="745"/>
      <c r="HR477" s="745"/>
      <c r="HS477" s="745"/>
      <c r="HT477" s="745"/>
      <c r="HU477" s="745"/>
      <c r="HV477" s="745"/>
      <c r="HW477" s="745"/>
      <c r="HX477" s="745"/>
      <c r="HY477" s="745"/>
      <c r="HZ477" s="745"/>
      <c r="IA477" s="745"/>
      <c r="IB477" s="745"/>
      <c r="IC477" s="745"/>
      <c r="ID477" s="745"/>
      <c r="IE477" s="745"/>
      <c r="IF477" s="745"/>
      <c r="IG477" s="745"/>
      <c r="IH477" s="745"/>
      <c r="II477" s="745"/>
      <c r="IJ477" s="745"/>
      <c r="IK477" s="745"/>
      <c r="IL477" s="745"/>
      <c r="IM477" s="745"/>
      <c r="IN477" s="745"/>
    </row>
    <row r="478" spans="1:248" ht="12.75">
      <c r="A478" s="758"/>
      <c r="B478" s="758"/>
      <c r="C478" s="758"/>
      <c r="D478" s="758"/>
      <c r="E478" s="750"/>
      <c r="F478" s="758"/>
      <c r="G478" s="758"/>
      <c r="H478" s="758"/>
      <c r="I478" s="750"/>
      <c r="J478" s="758"/>
      <c r="K478" s="758"/>
      <c r="L478" s="750"/>
      <c r="M478" s="758"/>
      <c r="N478" s="758"/>
      <c r="O478" s="750"/>
      <c r="P478" s="750"/>
      <c r="Q478" s="750"/>
      <c r="R478" s="750"/>
      <c r="S478" s="750"/>
      <c r="T478" s="750"/>
      <c r="U478" s="757"/>
      <c r="V478" s="753"/>
      <c r="W478" s="745"/>
      <c r="X478" s="745"/>
      <c r="Y478" s="753"/>
      <c r="Z478" s="745"/>
      <c r="AA478" s="745"/>
      <c r="AB478" s="745"/>
      <c r="AC478" s="745"/>
      <c r="AD478" s="745"/>
      <c r="AE478" s="745"/>
      <c r="AF478" s="745"/>
      <c r="AG478" s="745"/>
      <c r="AH478" s="745"/>
      <c r="AI478" s="745"/>
      <c r="AJ478" s="745"/>
      <c r="AK478" s="745"/>
      <c r="AL478" s="745"/>
      <c r="AM478" s="745"/>
      <c r="AN478" s="745"/>
      <c r="AO478" s="745"/>
      <c r="AP478" s="745"/>
      <c r="AQ478" s="745"/>
      <c r="AR478" s="745"/>
      <c r="AS478" s="745"/>
      <c r="AT478" s="745"/>
      <c r="AU478" s="745"/>
      <c r="AV478" s="745"/>
      <c r="AW478" s="745"/>
      <c r="AX478" s="745"/>
      <c r="AY478" s="745"/>
      <c r="AZ478" s="745"/>
      <c r="BA478" s="745"/>
      <c r="BB478" s="745"/>
      <c r="BC478" s="745"/>
      <c r="BD478" s="745"/>
      <c r="BE478" s="745"/>
      <c r="BF478" s="745"/>
      <c r="BG478" s="745"/>
      <c r="BH478" s="745"/>
      <c r="BI478" s="745"/>
      <c r="BJ478" s="745"/>
      <c r="BK478" s="745"/>
      <c r="BL478" s="745"/>
      <c r="BM478" s="745"/>
      <c r="BN478" s="745"/>
      <c r="BO478" s="745"/>
      <c r="BP478" s="745"/>
      <c r="BQ478" s="745"/>
      <c r="BR478" s="745"/>
      <c r="BS478" s="745"/>
      <c r="BT478" s="745"/>
      <c r="BU478" s="745"/>
      <c r="BV478" s="745"/>
      <c r="BW478" s="745"/>
      <c r="BX478" s="745"/>
      <c r="BY478" s="745"/>
      <c r="BZ478" s="745"/>
      <c r="CA478" s="745"/>
      <c r="CB478" s="745"/>
      <c r="CC478" s="745"/>
      <c r="CD478" s="745"/>
      <c r="CE478" s="745"/>
      <c r="CF478" s="745"/>
      <c r="CG478" s="745"/>
      <c r="CH478" s="745"/>
      <c r="CI478" s="745"/>
      <c r="CJ478" s="745"/>
      <c r="CK478" s="745"/>
      <c r="CL478" s="745"/>
      <c r="CM478" s="745"/>
      <c r="CN478" s="745"/>
      <c r="CO478" s="745"/>
      <c r="CP478" s="745"/>
      <c r="CQ478" s="745"/>
      <c r="CR478" s="745"/>
      <c r="CS478" s="745"/>
      <c r="CT478" s="745"/>
      <c r="CU478" s="745"/>
      <c r="CV478" s="745"/>
      <c r="CW478" s="745"/>
      <c r="CX478" s="745"/>
      <c r="CY478" s="745"/>
      <c r="CZ478" s="745"/>
      <c r="DA478" s="745"/>
      <c r="DB478" s="745"/>
      <c r="DC478" s="745"/>
      <c r="DD478" s="745"/>
      <c r="DE478" s="745"/>
      <c r="DF478" s="745"/>
      <c r="DG478" s="745"/>
      <c r="DH478" s="745"/>
      <c r="DI478" s="745"/>
      <c r="DJ478" s="745"/>
      <c r="DK478" s="745"/>
      <c r="DL478" s="745"/>
      <c r="DM478" s="745"/>
      <c r="DN478" s="745"/>
      <c r="DO478" s="745"/>
      <c r="DP478" s="745"/>
      <c r="DQ478" s="745"/>
      <c r="DR478" s="745"/>
      <c r="DS478" s="745"/>
      <c r="DT478" s="745"/>
      <c r="DU478" s="745"/>
      <c r="DV478" s="745"/>
      <c r="DW478" s="745"/>
      <c r="DX478" s="745"/>
      <c r="DY478" s="745"/>
      <c r="DZ478" s="745"/>
      <c r="EA478" s="745"/>
      <c r="EB478" s="745"/>
      <c r="EC478" s="745"/>
      <c r="ED478" s="745"/>
      <c r="EE478" s="745"/>
      <c r="EF478" s="745"/>
      <c r="EG478" s="745"/>
      <c r="EH478" s="745"/>
      <c r="EI478" s="745"/>
      <c r="EJ478" s="745"/>
      <c r="EK478" s="745"/>
      <c r="EL478" s="745"/>
      <c r="EM478" s="745"/>
      <c r="EN478" s="745"/>
      <c r="EO478" s="745"/>
      <c r="EP478" s="745"/>
      <c r="EQ478" s="745"/>
      <c r="ER478" s="745"/>
      <c r="ES478" s="745"/>
      <c r="ET478" s="745"/>
      <c r="EU478" s="745"/>
      <c r="EV478" s="745"/>
      <c r="EW478" s="745"/>
      <c r="EX478" s="745"/>
      <c r="EY478" s="745"/>
      <c r="EZ478" s="745"/>
      <c r="FA478" s="745"/>
      <c r="FB478" s="745"/>
      <c r="FC478" s="745"/>
      <c r="FD478" s="745"/>
      <c r="FE478" s="745"/>
      <c r="FF478" s="745"/>
      <c r="FG478" s="745"/>
      <c r="FH478" s="745"/>
      <c r="FI478" s="745"/>
      <c r="FJ478" s="745"/>
      <c r="FK478" s="745"/>
      <c r="FL478" s="745"/>
      <c r="FM478" s="745"/>
      <c r="FN478" s="745"/>
      <c r="FO478" s="745"/>
      <c r="FP478" s="745"/>
      <c r="FQ478" s="745"/>
      <c r="FR478" s="745"/>
      <c r="FS478" s="745"/>
      <c r="FT478" s="745"/>
      <c r="FU478" s="745"/>
      <c r="FV478" s="745"/>
      <c r="FW478" s="745"/>
      <c r="FX478" s="745"/>
      <c r="FY478" s="745"/>
      <c r="FZ478" s="745"/>
      <c r="GA478" s="745"/>
      <c r="GB478" s="745"/>
      <c r="GC478" s="745"/>
      <c r="GD478" s="745"/>
      <c r="GE478" s="745"/>
      <c r="GF478" s="745"/>
      <c r="GG478" s="745"/>
      <c r="GH478" s="745"/>
      <c r="GI478" s="745"/>
      <c r="GJ478" s="745"/>
      <c r="GK478" s="745"/>
      <c r="GL478" s="745"/>
      <c r="GM478" s="745"/>
      <c r="GN478" s="745"/>
      <c r="GO478" s="745"/>
      <c r="GP478" s="745"/>
      <c r="GQ478" s="745"/>
      <c r="GR478" s="745"/>
      <c r="GS478" s="745"/>
      <c r="GT478" s="745"/>
      <c r="GU478" s="745"/>
      <c r="GV478" s="745"/>
      <c r="GW478" s="745"/>
      <c r="GX478" s="745"/>
      <c r="GY478" s="745"/>
      <c r="GZ478" s="745"/>
      <c r="HA478" s="745"/>
      <c r="HB478" s="745"/>
      <c r="HC478" s="745"/>
      <c r="HD478" s="745"/>
      <c r="HE478" s="745"/>
      <c r="HF478" s="745"/>
      <c r="HG478" s="745"/>
      <c r="HH478" s="745"/>
      <c r="HI478" s="745"/>
      <c r="HJ478" s="745"/>
      <c r="HK478" s="745"/>
      <c r="HL478" s="745"/>
      <c r="HM478" s="745"/>
      <c r="HN478" s="745"/>
      <c r="HO478" s="745"/>
      <c r="HP478" s="745"/>
      <c r="HQ478" s="745"/>
      <c r="HR478" s="745"/>
      <c r="HS478" s="745"/>
      <c r="HT478" s="745"/>
      <c r="HU478" s="745"/>
      <c r="HV478" s="745"/>
      <c r="HW478" s="745"/>
      <c r="HX478" s="745"/>
      <c r="HY478" s="745"/>
      <c r="HZ478" s="745"/>
      <c r="IA478" s="745"/>
      <c r="IB478" s="745"/>
      <c r="IC478" s="745"/>
      <c r="ID478" s="745"/>
      <c r="IE478" s="745"/>
      <c r="IF478" s="745"/>
      <c r="IG478" s="745"/>
      <c r="IH478" s="745"/>
      <c r="II478" s="745"/>
      <c r="IJ478" s="745"/>
      <c r="IK478" s="745"/>
      <c r="IL478" s="745"/>
      <c r="IM478" s="745"/>
      <c r="IN478" s="745"/>
    </row>
    <row r="479" spans="1:248" ht="12.75">
      <c r="A479" s="758"/>
      <c r="B479" s="758"/>
      <c r="C479" s="758"/>
      <c r="D479" s="758"/>
      <c r="E479" s="750"/>
      <c r="F479" s="758"/>
      <c r="G479" s="758"/>
      <c r="H479" s="758"/>
      <c r="I479" s="750"/>
      <c r="J479" s="758"/>
      <c r="K479" s="758"/>
      <c r="L479" s="750"/>
      <c r="M479" s="758"/>
      <c r="N479" s="758"/>
      <c r="O479" s="750"/>
      <c r="P479" s="750"/>
      <c r="Q479" s="750"/>
      <c r="R479" s="750"/>
      <c r="S479" s="750"/>
      <c r="T479" s="750"/>
      <c r="U479" s="757"/>
      <c r="V479" s="753"/>
      <c r="W479" s="745"/>
      <c r="X479" s="745"/>
      <c r="Y479" s="753"/>
      <c r="Z479" s="745"/>
      <c r="AA479" s="745"/>
      <c r="AB479" s="745"/>
      <c r="AC479" s="745"/>
      <c r="AD479" s="745"/>
      <c r="AE479" s="745"/>
      <c r="AF479" s="745"/>
      <c r="AG479" s="745"/>
      <c r="AH479" s="745"/>
      <c r="AI479" s="745"/>
      <c r="AJ479" s="745"/>
      <c r="AK479" s="745"/>
      <c r="AL479" s="745"/>
      <c r="AM479" s="745"/>
      <c r="AN479" s="745"/>
      <c r="AO479" s="745"/>
      <c r="AP479" s="745"/>
      <c r="AQ479" s="745"/>
      <c r="AR479" s="745"/>
      <c r="AS479" s="745"/>
      <c r="AT479" s="745"/>
      <c r="AU479" s="745"/>
      <c r="AV479" s="745"/>
      <c r="AW479" s="745"/>
      <c r="AX479" s="745"/>
      <c r="AY479" s="745"/>
      <c r="AZ479" s="745"/>
      <c r="BA479" s="745"/>
      <c r="BB479" s="745"/>
      <c r="BC479" s="745"/>
      <c r="BD479" s="745"/>
      <c r="BE479" s="745"/>
      <c r="BF479" s="745"/>
      <c r="BG479" s="745"/>
      <c r="BH479" s="745"/>
      <c r="BI479" s="745"/>
      <c r="BJ479" s="745"/>
      <c r="BK479" s="745"/>
      <c r="BL479" s="745"/>
      <c r="BM479" s="745"/>
      <c r="BN479" s="745"/>
      <c r="BO479" s="745"/>
      <c r="BP479" s="745"/>
      <c r="BQ479" s="745"/>
      <c r="BR479" s="745"/>
      <c r="BS479" s="745"/>
      <c r="BT479" s="745"/>
      <c r="BU479" s="745"/>
      <c r="BV479" s="745"/>
      <c r="BW479" s="745"/>
      <c r="BX479" s="745"/>
      <c r="BY479" s="745"/>
      <c r="BZ479" s="745"/>
      <c r="CA479" s="745"/>
      <c r="CB479" s="745"/>
      <c r="CC479" s="745"/>
      <c r="CD479" s="745"/>
      <c r="CE479" s="745"/>
      <c r="CF479" s="745"/>
      <c r="CG479" s="745"/>
      <c r="CH479" s="745"/>
      <c r="CI479" s="745"/>
      <c r="CJ479" s="745"/>
      <c r="CK479" s="745"/>
      <c r="CL479" s="745"/>
      <c r="CM479" s="745"/>
      <c r="CN479" s="745"/>
      <c r="CO479" s="745"/>
      <c r="CP479" s="745"/>
      <c r="CQ479" s="745"/>
      <c r="CR479" s="745"/>
      <c r="CS479" s="745"/>
      <c r="CT479" s="745"/>
      <c r="CU479" s="745"/>
      <c r="CV479" s="745"/>
      <c r="CW479" s="745"/>
      <c r="CX479" s="745"/>
      <c r="CY479" s="745"/>
      <c r="CZ479" s="745"/>
      <c r="DA479" s="745"/>
      <c r="DB479" s="745"/>
      <c r="DC479" s="745"/>
      <c r="DD479" s="745"/>
      <c r="DE479" s="745"/>
      <c r="DF479" s="745"/>
      <c r="DG479" s="745"/>
      <c r="DH479" s="745"/>
      <c r="DI479" s="745"/>
      <c r="DJ479" s="745"/>
      <c r="DK479" s="745"/>
      <c r="DL479" s="745"/>
      <c r="DM479" s="745"/>
      <c r="DN479" s="745"/>
      <c r="DO479" s="745"/>
      <c r="DP479" s="745"/>
      <c r="DQ479" s="745"/>
      <c r="DR479" s="745"/>
      <c r="DS479" s="745"/>
      <c r="DT479" s="745"/>
      <c r="DU479" s="745"/>
      <c r="DV479" s="745"/>
      <c r="DW479" s="745"/>
      <c r="DX479" s="745"/>
      <c r="DY479" s="745"/>
      <c r="DZ479" s="745"/>
      <c r="EA479" s="745"/>
      <c r="EB479" s="745"/>
      <c r="EC479" s="745"/>
      <c r="ED479" s="745"/>
      <c r="EE479" s="745"/>
      <c r="EF479" s="745"/>
      <c r="EG479" s="745"/>
      <c r="EH479" s="745"/>
      <c r="EI479" s="745"/>
      <c r="EJ479" s="745"/>
      <c r="EK479" s="745"/>
      <c r="EL479" s="745"/>
      <c r="EM479" s="745"/>
      <c r="EN479" s="745"/>
      <c r="EO479" s="745"/>
      <c r="EP479" s="745"/>
      <c r="EQ479" s="745"/>
      <c r="ER479" s="745"/>
      <c r="ES479" s="745"/>
      <c r="ET479" s="745"/>
      <c r="EU479" s="745"/>
      <c r="EV479" s="745"/>
      <c r="EW479" s="745"/>
      <c r="EX479" s="745"/>
      <c r="EY479" s="745"/>
      <c r="EZ479" s="745"/>
      <c r="FA479" s="745"/>
      <c r="FB479" s="745"/>
      <c r="FC479" s="745"/>
      <c r="FD479" s="745"/>
      <c r="FE479" s="745"/>
      <c r="FF479" s="745"/>
      <c r="FG479" s="745"/>
      <c r="FH479" s="745"/>
      <c r="FI479" s="745"/>
      <c r="FJ479" s="745"/>
      <c r="FK479" s="745"/>
      <c r="FL479" s="745"/>
      <c r="FM479" s="745"/>
      <c r="FN479" s="745"/>
      <c r="FO479" s="745"/>
      <c r="FP479" s="745"/>
      <c r="FQ479" s="745"/>
      <c r="FR479" s="745"/>
      <c r="FS479" s="745"/>
      <c r="FT479" s="745"/>
      <c r="FU479" s="745"/>
      <c r="FV479" s="745"/>
      <c r="FW479" s="745"/>
      <c r="FX479" s="745"/>
      <c r="FY479" s="745"/>
      <c r="FZ479" s="745"/>
      <c r="GA479" s="745"/>
      <c r="GB479" s="745"/>
      <c r="GC479" s="745"/>
      <c r="GD479" s="745"/>
      <c r="GE479" s="745"/>
      <c r="GF479" s="745"/>
      <c r="GG479" s="745"/>
      <c r="GH479" s="745"/>
      <c r="GI479" s="745"/>
      <c r="GJ479" s="745"/>
      <c r="GK479" s="745"/>
      <c r="GL479" s="745"/>
      <c r="GM479" s="745"/>
      <c r="GN479" s="745"/>
      <c r="GO479" s="745"/>
      <c r="GP479" s="745"/>
      <c r="GQ479" s="745"/>
      <c r="GR479" s="745"/>
      <c r="GS479" s="745"/>
      <c r="GT479" s="745"/>
      <c r="GU479" s="745"/>
      <c r="GV479" s="745"/>
      <c r="GW479" s="745"/>
      <c r="GX479" s="745"/>
      <c r="GY479" s="745"/>
      <c r="GZ479" s="745"/>
      <c r="HA479" s="745"/>
      <c r="HB479" s="745"/>
      <c r="HC479" s="745"/>
      <c r="HD479" s="745"/>
      <c r="HE479" s="745"/>
      <c r="HF479" s="745"/>
      <c r="HG479" s="745"/>
      <c r="HH479" s="745"/>
      <c r="HI479" s="745"/>
      <c r="HJ479" s="745"/>
      <c r="HK479" s="745"/>
      <c r="HL479" s="745"/>
      <c r="HM479" s="745"/>
      <c r="HN479" s="745"/>
      <c r="HO479" s="745"/>
      <c r="HP479" s="745"/>
      <c r="HQ479" s="745"/>
      <c r="HR479" s="745"/>
      <c r="HS479" s="745"/>
      <c r="HT479" s="745"/>
      <c r="HU479" s="745"/>
      <c r="HV479" s="745"/>
      <c r="HW479" s="745"/>
      <c r="HX479" s="745"/>
      <c r="HY479" s="745"/>
      <c r="HZ479" s="745"/>
      <c r="IA479" s="745"/>
      <c r="IB479" s="745"/>
      <c r="IC479" s="745"/>
      <c r="ID479" s="745"/>
      <c r="IE479" s="745"/>
      <c r="IF479" s="745"/>
      <c r="IG479" s="745"/>
      <c r="IH479" s="745"/>
      <c r="II479" s="745"/>
      <c r="IJ479" s="745"/>
      <c r="IK479" s="745"/>
      <c r="IL479" s="745"/>
      <c r="IM479" s="745"/>
      <c r="IN479" s="745"/>
    </row>
    <row r="480" spans="1:248" ht="12.75">
      <c r="A480" s="758"/>
      <c r="B480" s="758"/>
      <c r="C480" s="758"/>
      <c r="D480" s="758"/>
      <c r="E480" s="750"/>
      <c r="F480" s="758"/>
      <c r="G480" s="758"/>
      <c r="H480" s="758"/>
      <c r="I480" s="750"/>
      <c r="J480" s="758"/>
      <c r="K480" s="758"/>
      <c r="L480" s="750"/>
      <c r="M480" s="758"/>
      <c r="N480" s="758"/>
      <c r="O480" s="750"/>
      <c r="P480" s="750"/>
      <c r="Q480" s="750"/>
      <c r="R480" s="750"/>
      <c r="S480" s="750"/>
      <c r="T480" s="750"/>
      <c r="U480" s="757"/>
      <c r="V480" s="753"/>
      <c r="W480" s="745"/>
      <c r="X480" s="745"/>
      <c r="Y480" s="753"/>
      <c r="Z480" s="745"/>
      <c r="AA480" s="745"/>
      <c r="AB480" s="745"/>
      <c r="AC480" s="745"/>
      <c r="AD480" s="745"/>
      <c r="AE480" s="745"/>
      <c r="AF480" s="745"/>
      <c r="AG480" s="745"/>
      <c r="AH480" s="745"/>
      <c r="AI480" s="745"/>
      <c r="AJ480" s="745"/>
      <c r="AK480" s="745"/>
      <c r="AL480" s="745"/>
      <c r="AM480" s="745"/>
      <c r="AN480" s="745"/>
      <c r="AO480" s="745"/>
      <c r="AP480" s="745"/>
      <c r="AQ480" s="745"/>
      <c r="AR480" s="745"/>
      <c r="AS480" s="745"/>
      <c r="AT480" s="745"/>
      <c r="AU480" s="745"/>
      <c r="AV480" s="745"/>
      <c r="AW480" s="745"/>
      <c r="AX480" s="745"/>
      <c r="AY480" s="745"/>
      <c r="AZ480" s="745"/>
      <c r="BA480" s="745"/>
      <c r="BB480" s="745"/>
      <c r="BC480" s="745"/>
      <c r="BD480" s="745"/>
      <c r="BE480" s="745"/>
      <c r="BF480" s="745"/>
      <c r="BG480" s="745"/>
      <c r="BH480" s="745"/>
      <c r="BI480" s="745"/>
      <c r="BJ480" s="745"/>
      <c r="BK480" s="745"/>
      <c r="BL480" s="745"/>
      <c r="BM480" s="745"/>
      <c r="BN480" s="745"/>
      <c r="BO480" s="745"/>
      <c r="BP480" s="745"/>
      <c r="BQ480" s="745"/>
      <c r="BR480" s="745"/>
      <c r="BS480" s="745"/>
      <c r="BT480" s="745"/>
      <c r="BU480" s="745"/>
      <c r="BV480" s="745"/>
      <c r="BW480" s="745"/>
      <c r="BX480" s="745"/>
      <c r="BY480" s="745"/>
      <c r="BZ480" s="745"/>
      <c r="CA480" s="745"/>
      <c r="CB480" s="745"/>
      <c r="CC480" s="745"/>
      <c r="CD480" s="745"/>
      <c r="CE480" s="745"/>
      <c r="CF480" s="745"/>
      <c r="CG480" s="745"/>
      <c r="CH480" s="745"/>
      <c r="CI480" s="745"/>
      <c r="CJ480" s="745"/>
      <c r="CK480" s="745"/>
      <c r="CL480" s="745"/>
      <c r="CM480" s="745"/>
      <c r="CN480" s="745"/>
      <c r="CO480" s="745"/>
      <c r="CP480" s="745"/>
      <c r="CQ480" s="745"/>
      <c r="CR480" s="745"/>
      <c r="CS480" s="745"/>
      <c r="CT480" s="745"/>
      <c r="CU480" s="745"/>
      <c r="CV480" s="745"/>
      <c r="CW480" s="745"/>
      <c r="CX480" s="745"/>
      <c r="CY480" s="745"/>
      <c r="CZ480" s="745"/>
      <c r="DA480" s="745"/>
      <c r="DB480" s="745"/>
      <c r="DC480" s="745"/>
      <c r="DD480" s="745"/>
      <c r="DE480" s="745"/>
      <c r="DF480" s="745"/>
      <c r="DG480" s="745"/>
      <c r="DH480" s="745"/>
      <c r="DI480" s="745"/>
      <c r="DJ480" s="745"/>
      <c r="DK480" s="745"/>
      <c r="DL480" s="745"/>
      <c r="DM480" s="745"/>
      <c r="DN480" s="745"/>
      <c r="DO480" s="745"/>
      <c r="DP480" s="745"/>
      <c r="DQ480" s="745"/>
      <c r="DR480" s="745"/>
      <c r="DS480" s="745"/>
      <c r="DT480" s="745"/>
      <c r="DU480" s="745"/>
      <c r="DV480" s="745"/>
      <c r="DW480" s="745"/>
      <c r="DX480" s="745"/>
      <c r="DY480" s="745"/>
      <c r="DZ480" s="745"/>
      <c r="EA480" s="745"/>
      <c r="EB480" s="745"/>
      <c r="EC480" s="745"/>
      <c r="ED480" s="745"/>
      <c r="EE480" s="745"/>
      <c r="EF480" s="745"/>
      <c r="EG480" s="745"/>
      <c r="EH480" s="745"/>
      <c r="EI480" s="745"/>
      <c r="EJ480" s="745"/>
      <c r="EK480" s="745"/>
      <c r="EL480" s="745"/>
      <c r="EM480" s="745"/>
      <c r="EN480" s="745"/>
      <c r="EO480" s="745"/>
      <c r="EP480" s="745"/>
      <c r="EQ480" s="745"/>
      <c r="ER480" s="745"/>
      <c r="ES480" s="745"/>
      <c r="ET480" s="745"/>
      <c r="EU480" s="745"/>
      <c r="EV480" s="745"/>
      <c r="EW480" s="745"/>
      <c r="EX480" s="745"/>
      <c r="EY480" s="745"/>
      <c r="EZ480" s="745"/>
      <c r="FA480" s="745"/>
      <c r="FB480" s="745"/>
      <c r="FC480" s="745"/>
      <c r="FD480" s="745"/>
      <c r="FE480" s="745"/>
      <c r="FF480" s="745"/>
      <c r="FG480" s="745"/>
      <c r="FH480" s="745"/>
      <c r="FI480" s="745"/>
      <c r="FJ480" s="745"/>
      <c r="FK480" s="745"/>
      <c r="FL480" s="745"/>
      <c r="FM480" s="745"/>
      <c r="FN480" s="745"/>
      <c r="FO480" s="745"/>
      <c r="FP480" s="745"/>
      <c r="FQ480" s="745"/>
      <c r="FR480" s="745"/>
      <c r="FS480" s="745"/>
      <c r="FT480" s="745"/>
      <c r="FU480" s="745"/>
      <c r="FV480" s="745"/>
      <c r="FW480" s="745"/>
      <c r="FX480" s="745"/>
      <c r="FY480" s="745"/>
      <c r="FZ480" s="745"/>
      <c r="GA480" s="745"/>
      <c r="GB480" s="745"/>
      <c r="GC480" s="745"/>
      <c r="GD480" s="745"/>
      <c r="GE480" s="745"/>
      <c r="GF480" s="745"/>
      <c r="GG480" s="745"/>
      <c r="GH480" s="745"/>
      <c r="GI480" s="745"/>
      <c r="GJ480" s="745"/>
      <c r="GK480" s="745"/>
      <c r="GL480" s="745"/>
      <c r="GM480" s="745"/>
      <c r="GN480" s="745"/>
      <c r="GO480" s="745"/>
      <c r="GP480" s="745"/>
      <c r="GQ480" s="745"/>
      <c r="GR480" s="745"/>
      <c r="GS480" s="745"/>
      <c r="GT480" s="745"/>
      <c r="GU480" s="745"/>
      <c r="GV480" s="745"/>
      <c r="GW480" s="745"/>
      <c r="GX480" s="745"/>
      <c r="GY480" s="745"/>
      <c r="GZ480" s="745"/>
      <c r="HA480" s="745"/>
      <c r="HB480" s="745"/>
      <c r="HC480" s="745"/>
      <c r="HD480" s="745"/>
      <c r="HE480" s="745"/>
      <c r="HF480" s="745"/>
      <c r="HG480" s="745"/>
      <c r="HH480" s="745"/>
      <c r="HI480" s="745"/>
      <c r="HJ480" s="745"/>
      <c r="HK480" s="745"/>
      <c r="HL480" s="745"/>
      <c r="HM480" s="745"/>
      <c r="HN480" s="745"/>
      <c r="HO480" s="745"/>
      <c r="HP480" s="745"/>
      <c r="HQ480" s="745"/>
      <c r="HR480" s="745"/>
      <c r="HS480" s="745"/>
      <c r="HT480" s="745"/>
      <c r="HU480" s="745"/>
      <c r="HV480" s="745"/>
      <c r="HW480" s="745"/>
      <c r="HX480" s="745"/>
      <c r="HY480" s="745"/>
      <c r="HZ480" s="745"/>
      <c r="IA480" s="745"/>
      <c r="IB480" s="745"/>
      <c r="IC480" s="745"/>
      <c r="ID480" s="745"/>
      <c r="IE480" s="745"/>
      <c r="IF480" s="745"/>
      <c r="IG480" s="745"/>
      <c r="IH480" s="745"/>
      <c r="II480" s="745"/>
      <c r="IJ480" s="745"/>
      <c r="IK480" s="745"/>
      <c r="IL480" s="745"/>
      <c r="IM480" s="745"/>
      <c r="IN480" s="745"/>
    </row>
    <row r="481" spans="1:248" ht="12.75">
      <c r="A481" s="758"/>
      <c r="B481" s="758"/>
      <c r="C481" s="758"/>
      <c r="D481" s="758"/>
      <c r="E481" s="750"/>
      <c r="F481" s="758"/>
      <c r="G481" s="758"/>
      <c r="H481" s="758"/>
      <c r="I481" s="750"/>
      <c r="J481" s="758"/>
      <c r="K481" s="758"/>
      <c r="L481" s="750"/>
      <c r="M481" s="758"/>
      <c r="N481" s="758"/>
      <c r="O481" s="750"/>
      <c r="P481" s="750"/>
      <c r="Q481" s="750"/>
      <c r="R481" s="750"/>
      <c r="S481" s="750"/>
      <c r="T481" s="750"/>
      <c r="U481" s="757"/>
      <c r="V481" s="753"/>
      <c r="W481" s="745"/>
      <c r="X481" s="745"/>
      <c r="Y481" s="753"/>
      <c r="Z481" s="745"/>
      <c r="AA481" s="745"/>
      <c r="AB481" s="745"/>
      <c r="AC481" s="745"/>
      <c r="AD481" s="745"/>
      <c r="AE481" s="745"/>
      <c r="AF481" s="745"/>
      <c r="AG481" s="745"/>
      <c r="AH481" s="745"/>
      <c r="AI481" s="745"/>
      <c r="AJ481" s="745"/>
      <c r="AK481" s="745"/>
      <c r="AL481" s="745"/>
      <c r="AM481" s="745"/>
      <c r="AN481" s="745"/>
      <c r="AO481" s="745"/>
      <c r="AP481" s="745"/>
      <c r="AQ481" s="745"/>
      <c r="AR481" s="745"/>
      <c r="AS481" s="745"/>
      <c r="AT481" s="745"/>
      <c r="AU481" s="745"/>
      <c r="AV481" s="745"/>
      <c r="AW481" s="745"/>
      <c r="AX481" s="745"/>
      <c r="AY481" s="745"/>
      <c r="AZ481" s="745"/>
      <c r="BA481" s="745"/>
      <c r="BB481" s="745"/>
      <c r="BC481" s="745"/>
      <c r="BD481" s="745"/>
      <c r="BE481" s="745"/>
      <c r="BF481" s="745"/>
      <c r="BG481" s="745"/>
      <c r="BH481" s="745"/>
      <c r="BI481" s="745"/>
      <c r="BJ481" s="745"/>
      <c r="BK481" s="745"/>
      <c r="BL481" s="745"/>
      <c r="BM481" s="745"/>
      <c r="BN481" s="745"/>
      <c r="BO481" s="745"/>
      <c r="BP481" s="745"/>
      <c r="BQ481" s="745"/>
      <c r="BR481" s="745"/>
      <c r="BS481" s="745"/>
      <c r="BT481" s="745"/>
      <c r="BU481" s="745"/>
      <c r="BV481" s="745"/>
      <c r="BW481" s="745"/>
      <c r="BX481" s="745"/>
      <c r="BY481" s="745"/>
      <c r="BZ481" s="745"/>
      <c r="CA481" s="745"/>
      <c r="CB481" s="745"/>
      <c r="CC481" s="745"/>
      <c r="CD481" s="745"/>
      <c r="CE481" s="745"/>
      <c r="CF481" s="745"/>
      <c r="CG481" s="745"/>
      <c r="CH481" s="745"/>
      <c r="CI481" s="745"/>
      <c r="CJ481" s="745"/>
      <c r="CK481" s="745"/>
      <c r="CL481" s="745"/>
      <c r="CM481" s="745"/>
      <c r="CN481" s="745"/>
      <c r="CO481" s="745"/>
      <c r="CP481" s="745"/>
      <c r="CQ481" s="745"/>
      <c r="CR481" s="745"/>
      <c r="CS481" s="745"/>
      <c r="CT481" s="745"/>
      <c r="CU481" s="745"/>
      <c r="CV481" s="745"/>
      <c r="CW481" s="745"/>
      <c r="CX481" s="745"/>
      <c r="CY481" s="745"/>
      <c r="CZ481" s="745"/>
      <c r="DA481" s="745"/>
      <c r="DB481" s="745"/>
      <c r="DC481" s="745"/>
      <c r="DD481" s="745"/>
      <c r="DE481" s="745"/>
      <c r="DF481" s="745"/>
      <c r="DG481" s="745"/>
      <c r="DH481" s="745"/>
      <c r="DI481" s="745"/>
      <c r="DJ481" s="745"/>
      <c r="DK481" s="745"/>
      <c r="DL481" s="745"/>
      <c r="DM481" s="745"/>
      <c r="DN481" s="745"/>
      <c r="DO481" s="745"/>
      <c r="DP481" s="745"/>
      <c r="DQ481" s="745"/>
      <c r="DR481" s="745"/>
      <c r="DS481" s="745"/>
      <c r="DT481" s="745"/>
      <c r="DU481" s="745"/>
      <c r="DV481" s="745"/>
      <c r="DW481" s="745"/>
      <c r="DX481" s="745"/>
      <c r="DY481" s="745"/>
      <c r="DZ481" s="745"/>
      <c r="EA481" s="745"/>
      <c r="EB481" s="745"/>
      <c r="EC481" s="745"/>
      <c r="ED481" s="745"/>
      <c r="EE481" s="745"/>
      <c r="EF481" s="745"/>
      <c r="EG481" s="745"/>
      <c r="EH481" s="745"/>
      <c r="EI481" s="745"/>
      <c r="EJ481" s="745"/>
      <c r="EK481" s="745"/>
      <c r="EL481" s="745"/>
      <c r="EM481" s="745"/>
      <c r="EN481" s="745"/>
      <c r="EO481" s="745"/>
      <c r="EP481" s="745"/>
      <c r="EQ481" s="745"/>
      <c r="ER481" s="745"/>
      <c r="ES481" s="745"/>
      <c r="ET481" s="745"/>
      <c r="EU481" s="745"/>
      <c r="EV481" s="745"/>
      <c r="EW481" s="745"/>
      <c r="EX481" s="745"/>
      <c r="EY481" s="745"/>
      <c r="EZ481" s="745"/>
      <c r="FA481" s="745"/>
      <c r="FB481" s="745"/>
      <c r="FC481" s="745"/>
      <c r="FD481" s="745"/>
      <c r="FE481" s="745"/>
      <c r="FF481" s="745"/>
      <c r="FG481" s="745"/>
      <c r="FH481" s="745"/>
      <c r="FI481" s="745"/>
      <c r="FJ481" s="745"/>
      <c r="FK481" s="745"/>
      <c r="FL481" s="745"/>
      <c r="FM481" s="745"/>
      <c r="FN481" s="745"/>
      <c r="FO481" s="745"/>
      <c r="FP481" s="745"/>
      <c r="FQ481" s="745"/>
      <c r="FR481" s="745"/>
      <c r="FS481" s="745"/>
      <c r="FT481" s="745"/>
      <c r="FU481" s="745"/>
      <c r="FV481" s="745"/>
      <c r="FW481" s="745"/>
      <c r="FX481" s="745"/>
      <c r="FY481" s="745"/>
      <c r="FZ481" s="745"/>
      <c r="GA481" s="745"/>
      <c r="GB481" s="745"/>
      <c r="GC481" s="745"/>
      <c r="GD481" s="745"/>
      <c r="GE481" s="745"/>
      <c r="GF481" s="745"/>
      <c r="GG481" s="745"/>
      <c r="GH481" s="745"/>
      <c r="GI481" s="745"/>
      <c r="GJ481" s="745"/>
      <c r="GK481" s="745"/>
      <c r="GL481" s="745"/>
      <c r="GM481" s="745"/>
      <c r="GN481" s="745"/>
      <c r="GO481" s="745"/>
      <c r="GP481" s="745"/>
      <c r="GQ481" s="745"/>
      <c r="GR481" s="745"/>
      <c r="GS481" s="745"/>
      <c r="GT481" s="745"/>
      <c r="GU481" s="745"/>
      <c r="GV481" s="745"/>
      <c r="GW481" s="745"/>
      <c r="GX481" s="745"/>
      <c r="GY481" s="745"/>
      <c r="GZ481" s="745"/>
      <c r="HA481" s="745"/>
      <c r="HB481" s="745"/>
      <c r="HC481" s="745"/>
      <c r="HD481" s="745"/>
      <c r="HE481" s="745"/>
      <c r="HF481" s="745"/>
      <c r="HG481" s="745"/>
      <c r="HH481" s="745"/>
      <c r="HI481" s="745"/>
      <c r="HJ481" s="745"/>
      <c r="HK481" s="745"/>
      <c r="HL481" s="745"/>
      <c r="HM481" s="745"/>
      <c r="HN481" s="745"/>
      <c r="HO481" s="745"/>
      <c r="HP481" s="745"/>
      <c r="HQ481" s="745"/>
      <c r="HR481" s="745"/>
      <c r="HS481" s="745"/>
      <c r="HT481" s="745"/>
      <c r="HU481" s="745"/>
      <c r="HV481" s="745"/>
      <c r="HW481" s="745"/>
      <c r="HX481" s="745"/>
      <c r="HY481" s="745"/>
      <c r="HZ481" s="745"/>
      <c r="IA481" s="745"/>
      <c r="IB481" s="745"/>
      <c r="IC481" s="745"/>
      <c r="ID481" s="745"/>
      <c r="IE481" s="745"/>
      <c r="IF481" s="745"/>
      <c r="IG481" s="745"/>
      <c r="IH481" s="745"/>
      <c r="II481" s="745"/>
      <c r="IJ481" s="745"/>
      <c r="IK481" s="745"/>
      <c r="IL481" s="745"/>
      <c r="IM481" s="745"/>
      <c r="IN481" s="745"/>
    </row>
    <row r="482" spans="1:248" ht="12.75">
      <c r="A482" s="758"/>
      <c r="B482" s="758"/>
      <c r="C482" s="758"/>
      <c r="D482" s="758"/>
      <c r="E482" s="750"/>
      <c r="F482" s="758"/>
      <c r="G482" s="758"/>
      <c r="H482" s="758"/>
      <c r="I482" s="750"/>
      <c r="J482" s="758"/>
      <c r="K482" s="758"/>
      <c r="L482" s="750"/>
      <c r="M482" s="758"/>
      <c r="N482" s="758"/>
      <c r="O482" s="750"/>
      <c r="P482" s="750"/>
      <c r="Q482" s="750"/>
      <c r="R482" s="750"/>
      <c r="S482" s="750"/>
      <c r="T482" s="750"/>
      <c r="U482" s="757"/>
      <c r="V482" s="753"/>
      <c r="W482" s="745"/>
      <c r="X482" s="745"/>
      <c r="Y482" s="753"/>
      <c r="Z482" s="745"/>
      <c r="AA482" s="745"/>
      <c r="AB482" s="745"/>
      <c r="AC482" s="745"/>
      <c r="AD482" s="745"/>
      <c r="AE482" s="745"/>
      <c r="AF482" s="745"/>
      <c r="AG482" s="745"/>
      <c r="AH482" s="745"/>
      <c r="AI482" s="745"/>
      <c r="AJ482" s="745"/>
      <c r="AK482" s="745"/>
      <c r="AL482" s="745"/>
      <c r="AM482" s="745"/>
      <c r="AN482" s="745"/>
      <c r="AO482" s="745"/>
      <c r="AP482" s="745"/>
      <c r="AQ482" s="745"/>
      <c r="AR482" s="745"/>
      <c r="AS482" s="745"/>
      <c r="AT482" s="745"/>
      <c r="AU482" s="745"/>
      <c r="AV482" s="745"/>
      <c r="AW482" s="745"/>
      <c r="AX482" s="745"/>
      <c r="AY482" s="745"/>
      <c r="AZ482" s="745"/>
      <c r="BA482" s="745"/>
      <c r="BB482" s="745"/>
      <c r="BC482" s="745"/>
      <c r="BD482" s="745"/>
      <c r="BE482" s="745"/>
      <c r="BF482" s="745"/>
      <c r="BG482" s="745"/>
      <c r="BH482" s="745"/>
      <c r="BI482" s="745"/>
      <c r="BJ482" s="745"/>
      <c r="BK482" s="745"/>
      <c r="BL482" s="745"/>
      <c r="BM482" s="745"/>
      <c r="BN482" s="745"/>
      <c r="BO482" s="745"/>
      <c r="BP482" s="745"/>
      <c r="BQ482" s="745"/>
      <c r="BR482" s="745"/>
      <c r="BS482" s="745"/>
      <c r="BT482" s="745"/>
      <c r="BU482" s="745"/>
      <c r="BV482" s="745"/>
      <c r="BW482" s="745"/>
      <c r="BX482" s="745"/>
      <c r="BY482" s="745"/>
      <c r="BZ482" s="745"/>
      <c r="CA482" s="745"/>
      <c r="CB482" s="745"/>
      <c r="CC482" s="745"/>
      <c r="CD482" s="745"/>
      <c r="CE482" s="745"/>
      <c r="CF482" s="745"/>
      <c r="CG482" s="745"/>
      <c r="CH482" s="745"/>
      <c r="CI482" s="745"/>
      <c r="CJ482" s="745"/>
      <c r="CK482" s="745"/>
      <c r="CL482" s="745"/>
      <c r="CM482" s="745"/>
      <c r="CN482" s="745"/>
      <c r="CO482" s="745"/>
      <c r="CP482" s="745"/>
      <c r="CQ482" s="745"/>
      <c r="CR482" s="745"/>
      <c r="CS482" s="745"/>
      <c r="CT482" s="745"/>
      <c r="CU482" s="745"/>
      <c r="CV482" s="745"/>
      <c r="CW482" s="745"/>
      <c r="CX482" s="745"/>
      <c r="CY482" s="745"/>
      <c r="CZ482" s="745"/>
      <c r="DA482" s="745"/>
      <c r="DB482" s="745"/>
      <c r="DC482" s="745"/>
      <c r="DD482" s="745"/>
      <c r="DE482" s="745"/>
      <c r="DF482" s="745"/>
      <c r="DG482" s="745"/>
      <c r="DH482" s="745"/>
      <c r="DI482" s="745"/>
      <c r="DJ482" s="745"/>
      <c r="DK482" s="745"/>
      <c r="DL482" s="745"/>
      <c r="DM482" s="745"/>
      <c r="DN482" s="745"/>
      <c r="DO482" s="745"/>
      <c r="DP482" s="745"/>
      <c r="DQ482" s="745"/>
      <c r="DR482" s="745"/>
      <c r="DS482" s="745"/>
      <c r="DT482" s="745"/>
      <c r="DU482" s="745"/>
      <c r="DV482" s="745"/>
      <c r="DW482" s="745"/>
      <c r="DX482" s="745"/>
      <c r="DY482" s="745"/>
      <c r="DZ482" s="745"/>
      <c r="EA482" s="745"/>
      <c r="EB482" s="745"/>
      <c r="EC482" s="745"/>
      <c r="ED482" s="745"/>
      <c r="EE482" s="745"/>
      <c r="EF482" s="745"/>
      <c r="EG482" s="745"/>
      <c r="EH482" s="745"/>
      <c r="EI482" s="745"/>
      <c r="EJ482" s="745"/>
      <c r="EK482" s="745"/>
      <c r="EL482" s="745"/>
      <c r="EM482" s="745"/>
      <c r="EN482" s="745"/>
      <c r="EO482" s="745"/>
      <c r="EP482" s="745"/>
      <c r="EQ482" s="745"/>
      <c r="ER482" s="745"/>
      <c r="ES482" s="745"/>
      <c r="ET482" s="745"/>
      <c r="EU482" s="745"/>
      <c r="EV482" s="745"/>
      <c r="EW482" s="745"/>
      <c r="EX482" s="745"/>
      <c r="EY482" s="745"/>
      <c r="EZ482" s="745"/>
      <c r="FA482" s="745"/>
      <c r="FB482" s="745"/>
      <c r="FC482" s="745"/>
      <c r="FD482" s="745"/>
      <c r="FE482" s="745"/>
      <c r="FF482" s="745"/>
      <c r="FG482" s="745"/>
      <c r="FH482" s="745"/>
      <c r="FI482" s="745"/>
      <c r="FJ482" s="745"/>
      <c r="FK482" s="745"/>
      <c r="FL482" s="745"/>
      <c r="FM482" s="745"/>
      <c r="FN482" s="745"/>
      <c r="FO482" s="745"/>
      <c r="FP482" s="745"/>
      <c r="FQ482" s="745"/>
      <c r="FR482" s="745"/>
      <c r="FS482" s="745"/>
      <c r="FT482" s="745"/>
      <c r="FU482" s="745"/>
      <c r="FV482" s="745"/>
      <c r="FW482" s="745"/>
      <c r="FX482" s="745"/>
      <c r="FY482" s="745"/>
      <c r="FZ482" s="745"/>
      <c r="GA482" s="745"/>
      <c r="GB482" s="745"/>
      <c r="GC482" s="745"/>
      <c r="GD482" s="745"/>
      <c r="GE482" s="745"/>
      <c r="GF482" s="745"/>
      <c r="GG482" s="745"/>
      <c r="GH482" s="745"/>
      <c r="GI482" s="745"/>
      <c r="GJ482" s="745"/>
      <c r="GK482" s="745"/>
      <c r="GL482" s="745"/>
      <c r="GM482" s="745"/>
      <c r="GN482" s="745"/>
      <c r="GO482" s="745"/>
      <c r="GP482" s="745"/>
      <c r="GQ482" s="745"/>
      <c r="GR482" s="745"/>
      <c r="GS482" s="745"/>
      <c r="GT482" s="745"/>
      <c r="GU482" s="745"/>
      <c r="GV482" s="745"/>
      <c r="GW482" s="745"/>
      <c r="GX482" s="745"/>
      <c r="GY482" s="745"/>
      <c r="GZ482" s="745"/>
      <c r="HA482" s="745"/>
      <c r="HB482" s="745"/>
      <c r="HC482" s="745"/>
      <c r="HD482" s="745"/>
      <c r="HE482" s="745"/>
      <c r="HF482" s="745"/>
      <c r="HG482" s="745"/>
      <c r="HH482" s="745"/>
      <c r="HI482" s="745"/>
      <c r="HJ482" s="745"/>
      <c r="HK482" s="745"/>
      <c r="HL482" s="745"/>
      <c r="HM482" s="745"/>
      <c r="HN482" s="745"/>
      <c r="HO482" s="745"/>
      <c r="HP482" s="745"/>
      <c r="HQ482" s="745"/>
      <c r="HR482" s="745"/>
      <c r="HS482" s="745"/>
      <c r="HT482" s="745"/>
      <c r="HU482" s="745"/>
      <c r="HV482" s="745"/>
      <c r="HW482" s="745"/>
      <c r="HX482" s="745"/>
      <c r="HY482" s="745"/>
      <c r="HZ482" s="745"/>
      <c r="IA482" s="745"/>
      <c r="IB482" s="745"/>
      <c r="IC482" s="745"/>
      <c r="ID482" s="745"/>
      <c r="IE482" s="745"/>
      <c r="IF482" s="745"/>
      <c r="IG482" s="745"/>
      <c r="IH482" s="745"/>
      <c r="II482" s="745"/>
      <c r="IJ482" s="745"/>
      <c r="IK482" s="745"/>
      <c r="IL482" s="745"/>
      <c r="IM482" s="745"/>
      <c r="IN482" s="745"/>
    </row>
    <row r="483" spans="1:248" ht="12.75">
      <c r="A483" s="758"/>
      <c r="B483" s="758"/>
      <c r="C483" s="758"/>
      <c r="D483" s="758"/>
      <c r="E483" s="750"/>
      <c r="F483" s="758"/>
      <c r="G483" s="758"/>
      <c r="H483" s="758"/>
      <c r="I483" s="750"/>
      <c r="J483" s="758"/>
      <c r="K483" s="758"/>
      <c r="L483" s="750"/>
      <c r="M483" s="758"/>
      <c r="N483" s="758"/>
      <c r="O483" s="750"/>
      <c r="P483" s="750"/>
      <c r="Q483" s="750"/>
      <c r="R483" s="750"/>
      <c r="S483" s="750"/>
      <c r="T483" s="750"/>
      <c r="U483" s="757"/>
      <c r="V483" s="753"/>
      <c r="W483" s="745"/>
      <c r="X483" s="745"/>
      <c r="Y483" s="753"/>
      <c r="Z483" s="745"/>
      <c r="AA483" s="745"/>
      <c r="AB483" s="745"/>
      <c r="AC483" s="745"/>
      <c r="AD483" s="745"/>
      <c r="AE483" s="745"/>
      <c r="AF483" s="745"/>
      <c r="AG483" s="745"/>
      <c r="AH483" s="745"/>
      <c r="AI483" s="745"/>
      <c r="AJ483" s="745"/>
      <c r="AK483" s="745"/>
      <c r="AL483" s="745"/>
      <c r="AM483" s="745"/>
      <c r="AN483" s="745"/>
      <c r="AO483" s="745"/>
      <c r="AP483" s="745"/>
      <c r="AQ483" s="745"/>
      <c r="AR483" s="745"/>
      <c r="AS483" s="745"/>
      <c r="AT483" s="745"/>
      <c r="AU483" s="745"/>
      <c r="AV483" s="745"/>
      <c r="AW483" s="745"/>
      <c r="AX483" s="745"/>
      <c r="AY483" s="745"/>
      <c r="AZ483" s="745"/>
      <c r="BA483" s="745"/>
      <c r="BB483" s="745"/>
      <c r="BC483" s="745"/>
      <c r="BD483" s="745"/>
      <c r="BE483" s="745"/>
      <c r="BF483" s="745"/>
      <c r="BG483" s="745"/>
      <c r="BH483" s="745"/>
      <c r="BI483" s="745"/>
      <c r="BJ483" s="745"/>
      <c r="BK483" s="745"/>
      <c r="BL483" s="745"/>
      <c r="BM483" s="745"/>
      <c r="BN483" s="745"/>
      <c r="BO483" s="745"/>
      <c r="BP483" s="745"/>
      <c r="BQ483" s="745"/>
      <c r="BR483" s="745"/>
      <c r="BS483" s="745"/>
      <c r="BT483" s="745"/>
      <c r="BU483" s="745"/>
      <c r="BV483" s="745"/>
      <c r="BW483" s="745"/>
      <c r="BX483" s="745"/>
      <c r="BY483" s="745"/>
      <c r="BZ483" s="745"/>
      <c r="CA483" s="745"/>
      <c r="CB483" s="745"/>
      <c r="CC483" s="745"/>
      <c r="CD483" s="745"/>
      <c r="CE483" s="745"/>
      <c r="CF483" s="745"/>
      <c r="CG483" s="745"/>
      <c r="CH483" s="745"/>
      <c r="CI483" s="745"/>
      <c r="CJ483" s="745"/>
      <c r="CK483" s="745"/>
      <c r="CL483" s="745"/>
      <c r="CM483" s="745"/>
      <c r="CN483" s="745"/>
      <c r="CO483" s="745"/>
      <c r="CP483" s="745"/>
      <c r="CQ483" s="745"/>
      <c r="CR483" s="745"/>
      <c r="CS483" s="745"/>
      <c r="CT483" s="745"/>
      <c r="CU483" s="745"/>
      <c r="CV483" s="745"/>
      <c r="CW483" s="745"/>
      <c r="CX483" s="745"/>
      <c r="CY483" s="745"/>
      <c r="CZ483" s="745"/>
      <c r="DA483" s="745"/>
      <c r="DB483" s="745"/>
      <c r="DC483" s="745"/>
      <c r="DD483" s="745"/>
      <c r="DE483" s="745"/>
      <c r="DF483" s="745"/>
      <c r="DG483" s="745"/>
      <c r="DH483" s="745"/>
      <c r="DI483" s="745"/>
      <c r="DJ483" s="745"/>
      <c r="DK483" s="745"/>
      <c r="DL483" s="745"/>
      <c r="DM483" s="745"/>
      <c r="DN483" s="745"/>
      <c r="DO483" s="745"/>
      <c r="DP483" s="745"/>
      <c r="DQ483" s="745"/>
      <c r="DR483" s="745"/>
      <c r="DS483" s="745"/>
      <c r="DT483" s="745"/>
      <c r="DU483" s="745"/>
      <c r="DV483" s="745"/>
      <c r="DW483" s="745"/>
      <c r="DX483" s="745"/>
      <c r="DY483" s="745"/>
      <c r="DZ483" s="745"/>
      <c r="EA483" s="745"/>
      <c r="EB483" s="745"/>
      <c r="EC483" s="745"/>
      <c r="ED483" s="745"/>
      <c r="EE483" s="745"/>
      <c r="EF483" s="745"/>
      <c r="EG483" s="745"/>
      <c r="EH483" s="745"/>
      <c r="EI483" s="745"/>
      <c r="EJ483" s="745"/>
      <c r="EK483" s="745"/>
      <c r="EL483" s="745"/>
      <c r="EM483" s="745"/>
      <c r="EN483" s="745"/>
      <c r="EO483" s="745"/>
      <c r="EP483" s="745"/>
      <c r="EQ483" s="745"/>
      <c r="ER483" s="745"/>
      <c r="ES483" s="745"/>
      <c r="ET483" s="745"/>
      <c r="EU483" s="745"/>
      <c r="EV483" s="745"/>
      <c r="EW483" s="745"/>
      <c r="EX483" s="745"/>
      <c r="EY483" s="745"/>
      <c r="EZ483" s="745"/>
      <c r="FA483" s="745"/>
      <c r="FB483" s="745"/>
      <c r="FC483" s="745"/>
      <c r="FD483" s="745"/>
      <c r="FE483" s="745"/>
      <c r="FF483" s="745"/>
      <c r="FG483" s="745"/>
      <c r="FH483" s="745"/>
      <c r="FI483" s="745"/>
      <c r="FJ483" s="745"/>
      <c r="FK483" s="745"/>
      <c r="FL483" s="745"/>
      <c r="FM483" s="745"/>
      <c r="FN483" s="745"/>
      <c r="FO483" s="745"/>
      <c r="FP483" s="745"/>
      <c r="FQ483" s="745"/>
      <c r="FR483" s="745"/>
      <c r="FS483" s="745"/>
      <c r="FT483" s="745"/>
      <c r="FU483" s="745"/>
      <c r="FV483" s="745"/>
      <c r="FW483" s="745"/>
      <c r="FX483" s="745"/>
      <c r="FY483" s="745"/>
      <c r="FZ483" s="745"/>
      <c r="GA483" s="745"/>
      <c r="GB483" s="745"/>
      <c r="GC483" s="745"/>
      <c r="GD483" s="745"/>
      <c r="GE483" s="745"/>
      <c r="GF483" s="745"/>
      <c r="GG483" s="745"/>
      <c r="GH483" s="745"/>
      <c r="GI483" s="745"/>
      <c r="GJ483" s="745"/>
      <c r="GK483" s="745"/>
      <c r="GL483" s="745"/>
      <c r="GM483" s="745"/>
      <c r="GN483" s="745"/>
      <c r="GO483" s="745"/>
      <c r="GP483" s="745"/>
      <c r="GQ483" s="745"/>
      <c r="GR483" s="745"/>
      <c r="GS483" s="745"/>
      <c r="GT483" s="745"/>
      <c r="GU483" s="745"/>
      <c r="GV483" s="745"/>
      <c r="GW483" s="745"/>
      <c r="GX483" s="745"/>
      <c r="GY483" s="745"/>
      <c r="GZ483" s="745"/>
      <c r="HA483" s="745"/>
      <c r="HB483" s="745"/>
      <c r="HC483" s="745"/>
      <c r="HD483" s="745"/>
      <c r="HE483" s="745"/>
      <c r="HF483" s="745"/>
      <c r="HG483" s="745"/>
      <c r="HH483" s="745"/>
      <c r="HI483" s="745"/>
      <c r="HJ483" s="745"/>
      <c r="HK483" s="745"/>
      <c r="HL483" s="745"/>
      <c r="HM483" s="745"/>
      <c r="HN483" s="745"/>
      <c r="HO483" s="745"/>
      <c r="HP483" s="745"/>
      <c r="HQ483" s="745"/>
      <c r="HR483" s="745"/>
      <c r="HS483" s="745"/>
      <c r="HT483" s="745"/>
      <c r="HU483" s="745"/>
      <c r="HV483" s="745"/>
      <c r="HW483" s="745"/>
      <c r="HX483" s="745"/>
      <c r="HY483" s="745"/>
      <c r="HZ483" s="745"/>
      <c r="IA483" s="745"/>
      <c r="IB483" s="745"/>
      <c r="IC483" s="745"/>
      <c r="ID483" s="745"/>
      <c r="IE483" s="745"/>
      <c r="IF483" s="745"/>
      <c r="IG483" s="745"/>
      <c r="IH483" s="745"/>
      <c r="II483" s="745"/>
      <c r="IJ483" s="745"/>
      <c r="IK483" s="745"/>
      <c r="IL483" s="745"/>
      <c r="IM483" s="745"/>
      <c r="IN483" s="745"/>
    </row>
    <row r="484" spans="1:248" ht="12.75">
      <c r="A484" s="758"/>
      <c r="B484" s="758"/>
      <c r="C484" s="758"/>
      <c r="D484" s="758"/>
      <c r="E484" s="750"/>
      <c r="F484" s="758"/>
      <c r="G484" s="758"/>
      <c r="H484" s="758"/>
      <c r="I484" s="750"/>
      <c r="J484" s="758"/>
      <c r="K484" s="758"/>
      <c r="L484" s="750"/>
      <c r="M484" s="758"/>
      <c r="N484" s="758"/>
      <c r="O484" s="750"/>
      <c r="P484" s="750"/>
      <c r="Q484" s="750"/>
      <c r="R484" s="750"/>
      <c r="S484" s="750"/>
      <c r="T484" s="750"/>
      <c r="U484" s="757"/>
      <c r="V484" s="753"/>
      <c r="W484" s="745"/>
      <c r="X484" s="745"/>
      <c r="Y484" s="753"/>
      <c r="Z484" s="745"/>
      <c r="AA484" s="745"/>
      <c r="AB484" s="745"/>
      <c r="AC484" s="745"/>
      <c r="AD484" s="745"/>
      <c r="AE484" s="745"/>
      <c r="AF484" s="745"/>
      <c r="AG484" s="745"/>
      <c r="AH484" s="745"/>
      <c r="AI484" s="745"/>
      <c r="AJ484" s="745"/>
      <c r="AK484" s="745"/>
      <c r="AL484" s="745"/>
      <c r="AM484" s="745"/>
      <c r="AN484" s="745"/>
      <c r="AO484" s="745"/>
      <c r="AP484" s="745"/>
      <c r="AQ484" s="745"/>
      <c r="AR484" s="745"/>
      <c r="AS484" s="745"/>
      <c r="AT484" s="745"/>
      <c r="AU484" s="745"/>
      <c r="AV484" s="745"/>
      <c r="AW484" s="745"/>
      <c r="AX484" s="745"/>
      <c r="AY484" s="745"/>
      <c r="AZ484" s="745"/>
      <c r="BA484" s="745"/>
      <c r="BB484" s="745"/>
      <c r="BC484" s="745"/>
      <c r="BD484" s="745"/>
      <c r="BE484" s="745"/>
      <c r="BF484" s="745"/>
      <c r="BG484" s="745"/>
      <c r="BH484" s="745"/>
      <c r="BI484" s="745"/>
      <c r="BJ484" s="745"/>
      <c r="BK484" s="745"/>
      <c r="BL484" s="745"/>
      <c r="BM484" s="745"/>
      <c r="BN484" s="745"/>
      <c r="BO484" s="745"/>
      <c r="BP484" s="745"/>
      <c r="BQ484" s="745"/>
      <c r="BR484" s="745"/>
      <c r="BS484" s="745"/>
      <c r="BT484" s="745"/>
      <c r="BU484" s="745"/>
      <c r="BV484" s="745"/>
      <c r="BW484" s="745"/>
      <c r="BX484" s="745"/>
      <c r="BY484" s="745"/>
      <c r="BZ484" s="745"/>
      <c r="CA484" s="745"/>
      <c r="CB484" s="745"/>
      <c r="CC484" s="745"/>
      <c r="CD484" s="745"/>
      <c r="CE484" s="745"/>
      <c r="CF484" s="745"/>
      <c r="CG484" s="745"/>
      <c r="CH484" s="745"/>
      <c r="CI484" s="745"/>
      <c r="CJ484" s="745"/>
      <c r="CK484" s="745"/>
      <c r="CL484" s="745"/>
      <c r="CM484" s="745"/>
      <c r="CN484" s="745"/>
      <c r="CO484" s="745"/>
      <c r="CP484" s="745"/>
      <c r="CQ484" s="745"/>
      <c r="CR484" s="745"/>
      <c r="CS484" s="745"/>
      <c r="CT484" s="745"/>
      <c r="CU484" s="745"/>
      <c r="CV484" s="745"/>
      <c r="CW484" s="745"/>
      <c r="CX484" s="745"/>
      <c r="CY484" s="745"/>
      <c r="CZ484" s="745"/>
      <c r="DA484" s="745"/>
      <c r="DB484" s="745"/>
      <c r="DC484" s="745"/>
      <c r="DD484" s="745"/>
      <c r="DE484" s="745"/>
      <c r="DF484" s="745"/>
      <c r="DG484" s="745"/>
      <c r="DH484" s="745"/>
      <c r="DI484" s="745"/>
      <c r="DJ484" s="745"/>
      <c r="DK484" s="745"/>
      <c r="DL484" s="745"/>
      <c r="DM484" s="745"/>
      <c r="DN484" s="745"/>
      <c r="DO484" s="745"/>
      <c r="DP484" s="745"/>
      <c r="DQ484" s="745"/>
      <c r="DR484" s="745"/>
      <c r="DS484" s="745"/>
      <c r="DT484" s="745"/>
      <c r="DU484" s="745"/>
      <c r="DV484" s="745"/>
      <c r="DW484" s="745"/>
      <c r="DX484" s="745"/>
      <c r="DY484" s="745"/>
      <c r="DZ484" s="745"/>
      <c r="EA484" s="745"/>
      <c r="EB484" s="745"/>
      <c r="EC484" s="745"/>
      <c r="ED484" s="745"/>
      <c r="EE484" s="745"/>
      <c r="EF484" s="745"/>
      <c r="EG484" s="745"/>
      <c r="EH484" s="745"/>
      <c r="EI484" s="745"/>
      <c r="EJ484" s="745"/>
      <c r="EK484" s="745"/>
      <c r="EL484" s="745"/>
      <c r="EM484" s="745"/>
      <c r="EN484" s="745"/>
      <c r="EO484" s="745"/>
      <c r="EP484" s="745"/>
      <c r="EQ484" s="745"/>
      <c r="ER484" s="745"/>
      <c r="ES484" s="745"/>
      <c r="ET484" s="745"/>
      <c r="EU484" s="745"/>
      <c r="EV484" s="745"/>
      <c r="EW484" s="745"/>
      <c r="EX484" s="745"/>
      <c r="EY484" s="745"/>
      <c r="EZ484" s="745"/>
      <c r="FA484" s="745"/>
      <c r="FB484" s="745"/>
      <c r="FC484" s="745"/>
      <c r="FD484" s="745"/>
      <c r="FE484" s="745"/>
      <c r="FF484" s="745"/>
      <c r="FG484" s="745"/>
      <c r="FH484" s="745"/>
      <c r="FI484" s="745"/>
      <c r="FJ484" s="745"/>
      <c r="FK484" s="745"/>
      <c r="FL484" s="745"/>
      <c r="FM484" s="745"/>
      <c r="FN484" s="745"/>
      <c r="FO484" s="745"/>
      <c r="FP484" s="745"/>
      <c r="FQ484" s="745"/>
      <c r="FR484" s="745"/>
      <c r="FS484" s="745"/>
      <c r="FT484" s="745"/>
      <c r="FU484" s="745"/>
      <c r="FV484" s="745"/>
      <c r="FW484" s="745"/>
      <c r="FX484" s="745"/>
      <c r="FY484" s="745"/>
      <c r="FZ484" s="745"/>
      <c r="GA484" s="745"/>
      <c r="GB484" s="745"/>
      <c r="GC484" s="745"/>
      <c r="GD484" s="745"/>
      <c r="GE484" s="745"/>
      <c r="GF484" s="745"/>
      <c r="GG484" s="745"/>
      <c r="GH484" s="745"/>
      <c r="GI484" s="745"/>
      <c r="GJ484" s="745"/>
      <c r="GK484" s="745"/>
      <c r="GL484" s="745"/>
      <c r="GM484" s="745"/>
      <c r="GN484" s="745"/>
      <c r="GO484" s="745"/>
      <c r="GP484" s="745"/>
      <c r="GQ484" s="745"/>
      <c r="GR484" s="745"/>
      <c r="GS484" s="745"/>
      <c r="GT484" s="745"/>
      <c r="GU484" s="745"/>
      <c r="GV484" s="745"/>
      <c r="GW484" s="745"/>
      <c r="GX484" s="745"/>
      <c r="GY484" s="745"/>
      <c r="GZ484" s="745"/>
      <c r="HA484" s="745"/>
      <c r="HB484" s="745"/>
      <c r="HC484" s="745"/>
      <c r="HD484" s="745"/>
      <c r="HE484" s="745"/>
      <c r="HF484" s="745"/>
      <c r="HG484" s="745"/>
      <c r="HH484" s="745"/>
      <c r="HI484" s="745"/>
      <c r="HJ484" s="745"/>
      <c r="HK484" s="745"/>
      <c r="HL484" s="745"/>
      <c r="HM484" s="745"/>
      <c r="HN484" s="745"/>
      <c r="HO484" s="745"/>
      <c r="HP484" s="745"/>
      <c r="HQ484" s="745"/>
      <c r="HR484" s="745"/>
      <c r="HS484" s="745"/>
      <c r="HT484" s="745"/>
      <c r="HU484" s="745"/>
      <c r="HV484" s="745"/>
      <c r="HW484" s="745"/>
      <c r="HX484" s="745"/>
      <c r="HY484" s="745"/>
      <c r="HZ484" s="745"/>
      <c r="IA484" s="745"/>
      <c r="IB484" s="745"/>
      <c r="IC484" s="745"/>
      <c r="ID484" s="745"/>
      <c r="IE484" s="745"/>
      <c r="IF484" s="745"/>
      <c r="IG484" s="745"/>
      <c r="IH484" s="745"/>
      <c r="II484" s="745"/>
      <c r="IJ484" s="745"/>
      <c r="IK484" s="745"/>
      <c r="IL484" s="745"/>
      <c r="IM484" s="745"/>
      <c r="IN484" s="745"/>
    </row>
    <row r="485" spans="1:248" ht="12.75">
      <c r="A485" s="758"/>
      <c r="B485" s="758"/>
      <c r="C485" s="758"/>
      <c r="D485" s="758"/>
      <c r="E485" s="750"/>
      <c r="F485" s="758"/>
      <c r="G485" s="758"/>
      <c r="H485" s="758"/>
      <c r="I485" s="750"/>
      <c r="J485" s="758"/>
      <c r="K485" s="758"/>
      <c r="L485" s="750"/>
      <c r="M485" s="758"/>
      <c r="N485" s="758"/>
      <c r="O485" s="750"/>
      <c r="P485" s="750"/>
      <c r="Q485" s="750"/>
      <c r="R485" s="750"/>
      <c r="S485" s="750"/>
      <c r="T485" s="750"/>
      <c r="U485" s="757"/>
      <c r="V485" s="753"/>
      <c r="W485" s="745"/>
      <c r="X485" s="745"/>
      <c r="Y485" s="753"/>
      <c r="Z485" s="745"/>
      <c r="AA485" s="745"/>
      <c r="AB485" s="745"/>
      <c r="AC485" s="745"/>
      <c r="AD485" s="745"/>
      <c r="AE485" s="745"/>
      <c r="AF485" s="745"/>
      <c r="AG485" s="745"/>
      <c r="AH485" s="745"/>
      <c r="AI485" s="745"/>
      <c r="AJ485" s="745"/>
      <c r="AK485" s="745"/>
      <c r="AL485" s="745"/>
      <c r="AM485" s="745"/>
      <c r="AN485" s="745"/>
      <c r="AO485" s="745"/>
      <c r="AP485" s="745"/>
      <c r="AQ485" s="745"/>
      <c r="AR485" s="745"/>
      <c r="AS485" s="745"/>
      <c r="AT485" s="745"/>
      <c r="AU485" s="745"/>
      <c r="AV485" s="745"/>
      <c r="AW485" s="745"/>
      <c r="AX485" s="745"/>
      <c r="AY485" s="745"/>
      <c r="AZ485" s="745"/>
      <c r="BA485" s="745"/>
      <c r="BB485" s="745"/>
      <c r="BC485" s="745"/>
      <c r="BD485" s="745"/>
      <c r="BE485" s="745"/>
      <c r="BF485" s="745"/>
      <c r="BG485" s="745"/>
      <c r="BH485" s="745"/>
      <c r="BI485" s="745"/>
      <c r="BJ485" s="745"/>
      <c r="BK485" s="745"/>
      <c r="BL485" s="745"/>
      <c r="BM485" s="745"/>
      <c r="BN485" s="745"/>
      <c r="BO485" s="745"/>
      <c r="BP485" s="745"/>
      <c r="BQ485" s="745"/>
      <c r="BR485" s="745"/>
      <c r="BS485" s="745"/>
      <c r="BT485" s="745"/>
      <c r="BU485" s="745"/>
      <c r="BV485" s="745"/>
      <c r="BW485" s="745"/>
      <c r="BX485" s="745"/>
      <c r="BY485" s="745"/>
      <c r="BZ485" s="745"/>
      <c r="CA485" s="745"/>
      <c r="CB485" s="745"/>
      <c r="CC485" s="745"/>
      <c r="CD485" s="745"/>
      <c r="CE485" s="745"/>
      <c r="CF485" s="745"/>
      <c r="CG485" s="745"/>
      <c r="CH485" s="745"/>
      <c r="CI485" s="745"/>
      <c r="CJ485" s="745"/>
      <c r="CK485" s="745"/>
      <c r="CL485" s="745"/>
      <c r="CM485" s="745"/>
      <c r="CN485" s="745"/>
      <c r="CO485" s="745"/>
      <c r="CP485" s="745"/>
      <c r="CQ485" s="745"/>
      <c r="CR485" s="745"/>
      <c r="CS485" s="745"/>
      <c r="CT485" s="745"/>
      <c r="CU485" s="745"/>
      <c r="CV485" s="745"/>
      <c r="CW485" s="745"/>
      <c r="CX485" s="745"/>
      <c r="CY485" s="745"/>
      <c r="CZ485" s="745"/>
      <c r="DA485" s="745"/>
      <c r="DB485" s="745"/>
      <c r="DC485" s="745"/>
      <c r="DD485" s="745"/>
      <c r="DE485" s="745"/>
      <c r="DF485" s="745"/>
      <c r="DG485" s="745"/>
      <c r="DH485" s="745"/>
      <c r="DI485" s="745"/>
      <c r="DJ485" s="745"/>
      <c r="DK485" s="745"/>
      <c r="DL485" s="745"/>
      <c r="DM485" s="745"/>
      <c r="DN485" s="745"/>
      <c r="DO485" s="745"/>
      <c r="DP485" s="745"/>
      <c r="DQ485" s="745"/>
      <c r="DR485" s="745"/>
      <c r="DS485" s="745"/>
      <c r="DT485" s="745"/>
      <c r="DU485" s="745"/>
      <c r="DV485" s="745"/>
      <c r="DW485" s="745"/>
      <c r="DX485" s="745"/>
      <c r="DY485" s="745"/>
      <c r="DZ485" s="745"/>
      <c r="EA485" s="745"/>
      <c r="EB485" s="745"/>
      <c r="EC485" s="745"/>
      <c r="ED485" s="745"/>
      <c r="EE485" s="745"/>
      <c r="EF485" s="745"/>
      <c r="EG485" s="745"/>
      <c r="EH485" s="745"/>
      <c r="EI485" s="745"/>
      <c r="EJ485" s="745"/>
      <c r="EK485" s="745"/>
      <c r="EL485" s="745"/>
      <c r="EM485" s="745"/>
      <c r="EN485" s="745"/>
      <c r="EO485" s="745"/>
      <c r="EP485" s="745"/>
      <c r="EQ485" s="745"/>
      <c r="ER485" s="745"/>
      <c r="ES485" s="745"/>
      <c r="ET485" s="745"/>
      <c r="EU485" s="745"/>
      <c r="EV485" s="745"/>
      <c r="EW485" s="745"/>
      <c r="EX485" s="745"/>
      <c r="EY485" s="745"/>
      <c r="EZ485" s="745"/>
      <c r="FA485" s="745"/>
      <c r="FB485" s="745"/>
      <c r="FC485" s="745"/>
      <c r="FD485" s="745"/>
      <c r="FE485" s="745"/>
      <c r="FF485" s="745"/>
      <c r="FG485" s="745"/>
      <c r="FH485" s="745"/>
      <c r="FI485" s="745"/>
      <c r="FJ485" s="745"/>
      <c r="FK485" s="745"/>
      <c r="FL485" s="745"/>
      <c r="FM485" s="745"/>
      <c r="FN485" s="745"/>
      <c r="FO485" s="745"/>
      <c r="FP485" s="745"/>
      <c r="FQ485" s="745"/>
      <c r="FR485" s="745"/>
      <c r="FS485" s="745"/>
      <c r="FT485" s="745"/>
      <c r="FU485" s="745"/>
      <c r="FV485" s="745"/>
      <c r="FW485" s="745"/>
      <c r="FX485" s="745"/>
      <c r="FY485" s="745"/>
      <c r="FZ485" s="745"/>
      <c r="GA485" s="745"/>
      <c r="GB485" s="745"/>
      <c r="GC485" s="745"/>
      <c r="GD485" s="745"/>
      <c r="GE485" s="745"/>
      <c r="GF485" s="745"/>
      <c r="GG485" s="745"/>
      <c r="GH485" s="745"/>
      <c r="GI485" s="745"/>
      <c r="GJ485" s="745"/>
      <c r="GK485" s="745"/>
      <c r="GL485" s="745"/>
      <c r="GM485" s="745"/>
      <c r="GN485" s="745"/>
      <c r="GO485" s="745"/>
      <c r="GP485" s="745"/>
      <c r="GQ485" s="745"/>
      <c r="GR485" s="745"/>
      <c r="GS485" s="745"/>
      <c r="GT485" s="745"/>
      <c r="GU485" s="745"/>
      <c r="GV485" s="745"/>
      <c r="GW485" s="745"/>
      <c r="GX485" s="745"/>
      <c r="GY485" s="745"/>
      <c r="GZ485" s="745"/>
      <c r="HA485" s="745"/>
      <c r="HB485" s="745"/>
      <c r="HC485" s="745"/>
      <c r="HD485" s="745"/>
      <c r="HE485" s="745"/>
      <c r="HF485" s="745"/>
      <c r="HG485" s="745"/>
      <c r="HH485" s="745"/>
      <c r="HI485" s="745"/>
      <c r="HJ485" s="745"/>
      <c r="HK485" s="745"/>
      <c r="HL485" s="745"/>
      <c r="HM485" s="745"/>
      <c r="HN485" s="745"/>
      <c r="HO485" s="745"/>
      <c r="HP485" s="745"/>
      <c r="HQ485" s="745"/>
      <c r="HR485" s="745"/>
      <c r="HS485" s="745"/>
      <c r="HT485" s="745"/>
      <c r="HU485" s="745"/>
      <c r="HV485" s="745"/>
      <c r="HW485" s="745"/>
      <c r="HX485" s="745"/>
      <c r="HY485" s="745"/>
      <c r="HZ485" s="745"/>
      <c r="IA485" s="745"/>
      <c r="IB485" s="745"/>
      <c r="IC485" s="745"/>
      <c r="ID485" s="745"/>
      <c r="IE485" s="745"/>
      <c r="IF485" s="745"/>
      <c r="IG485" s="745"/>
      <c r="IH485" s="745"/>
      <c r="II485" s="745"/>
      <c r="IJ485" s="745"/>
      <c r="IK485" s="745"/>
      <c r="IL485" s="745"/>
      <c r="IM485" s="745"/>
      <c r="IN485" s="745"/>
    </row>
    <row r="486" spans="1:248" ht="12.75">
      <c r="A486" s="758"/>
      <c r="B486" s="758"/>
      <c r="C486" s="758"/>
      <c r="D486" s="758"/>
      <c r="E486" s="750"/>
      <c r="F486" s="758"/>
      <c r="G486" s="758"/>
      <c r="H486" s="758"/>
      <c r="I486" s="750"/>
      <c r="J486" s="758"/>
      <c r="K486" s="758"/>
      <c r="L486" s="750"/>
      <c r="M486" s="758"/>
      <c r="N486" s="758"/>
      <c r="O486" s="750"/>
      <c r="P486" s="750"/>
      <c r="Q486" s="750"/>
      <c r="R486" s="750"/>
      <c r="S486" s="750"/>
      <c r="T486" s="750"/>
      <c r="U486" s="757"/>
      <c r="V486" s="753"/>
      <c r="W486" s="745"/>
      <c r="X486" s="745"/>
      <c r="Y486" s="753"/>
      <c r="Z486" s="745"/>
      <c r="AA486" s="745"/>
      <c r="AB486" s="745"/>
      <c r="AC486" s="745"/>
      <c r="AD486" s="745"/>
      <c r="AE486" s="745"/>
      <c r="AF486" s="745"/>
      <c r="AG486" s="745"/>
      <c r="AH486" s="745"/>
      <c r="AI486" s="745"/>
      <c r="AJ486" s="745"/>
      <c r="AK486" s="745"/>
      <c r="AL486" s="745"/>
      <c r="AM486" s="745"/>
      <c r="AN486" s="745"/>
      <c r="AO486" s="745"/>
      <c r="AP486" s="745"/>
      <c r="AQ486" s="745"/>
      <c r="AR486" s="745"/>
      <c r="AS486" s="745"/>
      <c r="AT486" s="745"/>
      <c r="AU486" s="745"/>
      <c r="AV486" s="745"/>
      <c r="AW486" s="745"/>
      <c r="AX486" s="745"/>
      <c r="AY486" s="745"/>
      <c r="AZ486" s="745"/>
      <c r="BA486" s="745"/>
      <c r="BB486" s="745"/>
      <c r="BC486" s="745"/>
      <c r="BD486" s="745"/>
      <c r="BE486" s="745"/>
      <c r="BF486" s="745"/>
      <c r="BG486" s="745"/>
      <c r="BH486" s="745"/>
      <c r="BI486" s="745"/>
      <c r="BJ486" s="745"/>
      <c r="BK486" s="745"/>
      <c r="BL486" s="745"/>
      <c r="BM486" s="745"/>
      <c r="BN486" s="745"/>
      <c r="BO486" s="745"/>
      <c r="BP486" s="745"/>
      <c r="BQ486" s="745"/>
      <c r="BR486" s="745"/>
      <c r="BS486" s="745"/>
      <c r="BT486" s="745"/>
      <c r="BU486" s="745"/>
      <c r="BV486" s="745"/>
      <c r="BW486" s="745"/>
      <c r="BX486" s="745"/>
      <c r="BY486" s="745"/>
      <c r="BZ486" s="745"/>
      <c r="CA486" s="745"/>
      <c r="CB486" s="745"/>
      <c r="CC486" s="745"/>
      <c r="CD486" s="745"/>
      <c r="CE486" s="745"/>
      <c r="CF486" s="745"/>
      <c r="CG486" s="745"/>
      <c r="CH486" s="745"/>
      <c r="CI486" s="745"/>
      <c r="CJ486" s="745"/>
      <c r="CK486" s="745"/>
      <c r="CL486" s="745"/>
      <c r="CM486" s="745"/>
      <c r="CN486" s="745"/>
      <c r="CO486" s="745"/>
      <c r="CP486" s="745"/>
      <c r="CQ486" s="745"/>
      <c r="CR486" s="745"/>
      <c r="CS486" s="745"/>
      <c r="CT486" s="745"/>
      <c r="CU486" s="745"/>
      <c r="CV486" s="745"/>
      <c r="CW486" s="745"/>
      <c r="CX486" s="745"/>
      <c r="CY486" s="745"/>
      <c r="CZ486" s="745"/>
      <c r="DA486" s="745"/>
      <c r="DB486" s="745"/>
      <c r="DC486" s="745"/>
      <c r="DD486" s="745"/>
      <c r="DE486" s="745"/>
      <c r="DF486" s="745"/>
      <c r="DG486" s="745"/>
      <c r="DH486" s="745"/>
      <c r="DI486" s="745"/>
      <c r="DJ486" s="745"/>
      <c r="DK486" s="745"/>
      <c r="DL486" s="745"/>
      <c r="DM486" s="745"/>
      <c r="DN486" s="745"/>
      <c r="DO486" s="745"/>
      <c r="DP486" s="745"/>
      <c r="DQ486" s="745"/>
      <c r="DR486" s="745"/>
      <c r="DS486" s="745"/>
      <c r="DT486" s="745"/>
      <c r="DU486" s="745"/>
      <c r="DV486" s="745"/>
      <c r="DW486" s="745"/>
      <c r="DX486" s="745"/>
      <c r="DY486" s="745"/>
      <c r="DZ486" s="745"/>
      <c r="EA486" s="745"/>
      <c r="EB486" s="745"/>
      <c r="EC486" s="745"/>
      <c r="ED486" s="745"/>
      <c r="EE486" s="745"/>
      <c r="EF486" s="745"/>
      <c r="EG486" s="745"/>
      <c r="EH486" s="745"/>
      <c r="EI486" s="745"/>
      <c r="EJ486" s="745"/>
      <c r="EK486" s="745"/>
      <c r="EL486" s="745"/>
      <c r="EM486" s="745"/>
      <c r="EN486" s="745"/>
      <c r="EO486" s="745"/>
      <c r="EP486" s="745"/>
      <c r="EQ486" s="745"/>
      <c r="ER486" s="745"/>
      <c r="ES486" s="745"/>
      <c r="ET486" s="745"/>
      <c r="EU486" s="745"/>
      <c r="EV486" s="745"/>
      <c r="EW486" s="745"/>
      <c r="EX486" s="745"/>
      <c r="EY486" s="745"/>
      <c r="EZ486" s="745"/>
      <c r="FA486" s="745"/>
      <c r="FB486" s="745"/>
      <c r="FC486" s="745"/>
      <c r="FD486" s="745"/>
      <c r="FE486" s="745"/>
      <c r="FF486" s="745"/>
      <c r="FG486" s="745"/>
      <c r="FH486" s="745"/>
      <c r="FI486" s="745"/>
      <c r="FJ486" s="745"/>
      <c r="FK486" s="745"/>
      <c r="FL486" s="745"/>
      <c r="FM486" s="745"/>
      <c r="FN486" s="745"/>
      <c r="FO486" s="745"/>
      <c r="FP486" s="745"/>
      <c r="FQ486" s="745"/>
      <c r="FR486" s="745"/>
      <c r="FS486" s="745"/>
      <c r="FT486" s="745"/>
      <c r="FU486" s="745"/>
      <c r="FV486" s="745"/>
      <c r="FW486" s="745"/>
      <c r="FX486" s="745"/>
      <c r="FY486" s="745"/>
      <c r="FZ486" s="745"/>
      <c r="GA486" s="745"/>
      <c r="GB486" s="745"/>
      <c r="GC486" s="745"/>
      <c r="GD486" s="745"/>
      <c r="GE486" s="745"/>
      <c r="GF486" s="745"/>
      <c r="GG486" s="745"/>
      <c r="GH486" s="745"/>
      <c r="GI486" s="745"/>
      <c r="GJ486" s="745"/>
      <c r="GK486" s="745"/>
      <c r="GL486" s="745"/>
      <c r="GM486" s="745"/>
      <c r="GN486" s="745"/>
      <c r="GO486" s="745"/>
      <c r="GP486" s="745"/>
      <c r="GQ486" s="745"/>
      <c r="GR486" s="745"/>
      <c r="GS486" s="745"/>
      <c r="GT486" s="745"/>
      <c r="GU486" s="745"/>
      <c r="GV486" s="745"/>
      <c r="GW486" s="745"/>
      <c r="GX486" s="745"/>
      <c r="GY486" s="745"/>
      <c r="GZ486" s="745"/>
      <c r="HA486" s="745"/>
      <c r="HB486" s="745"/>
      <c r="HC486" s="745"/>
      <c r="HD486" s="745"/>
      <c r="HE486" s="745"/>
      <c r="HF486" s="745"/>
      <c r="HG486" s="745"/>
      <c r="HH486" s="745"/>
      <c r="HI486" s="745"/>
      <c r="HJ486" s="745"/>
      <c r="HK486" s="745"/>
      <c r="HL486" s="745"/>
      <c r="HM486" s="745"/>
      <c r="HN486" s="745"/>
      <c r="HO486" s="745"/>
      <c r="HP486" s="745"/>
      <c r="HQ486" s="745"/>
      <c r="HR486" s="745"/>
      <c r="HS486" s="745"/>
      <c r="HT486" s="745"/>
      <c r="HU486" s="745"/>
      <c r="HV486" s="745"/>
      <c r="HW486" s="745"/>
      <c r="HX486" s="745"/>
      <c r="HY486" s="745"/>
      <c r="HZ486" s="745"/>
      <c r="IA486" s="745"/>
      <c r="IB486" s="745"/>
      <c r="IC486" s="745"/>
      <c r="ID486" s="745"/>
      <c r="IE486" s="745"/>
      <c r="IF486" s="745"/>
      <c r="IG486" s="745"/>
      <c r="IH486" s="745"/>
      <c r="II486" s="745"/>
      <c r="IJ486" s="745"/>
      <c r="IK486" s="745"/>
      <c r="IL486" s="745"/>
      <c r="IM486" s="745"/>
      <c r="IN486" s="745"/>
    </row>
    <row r="487" spans="1:248" ht="12.75">
      <c r="A487" s="758"/>
      <c r="B487" s="758"/>
      <c r="C487" s="758"/>
      <c r="D487" s="758"/>
      <c r="E487" s="750"/>
      <c r="F487" s="758"/>
      <c r="G487" s="758"/>
      <c r="H487" s="758"/>
      <c r="I487" s="750"/>
      <c r="J487" s="758"/>
      <c r="K487" s="758"/>
      <c r="L487" s="750"/>
      <c r="M487" s="758"/>
      <c r="N487" s="758"/>
      <c r="O487" s="750"/>
      <c r="P487" s="750"/>
      <c r="Q487" s="750"/>
      <c r="R487" s="750"/>
      <c r="S487" s="750"/>
      <c r="T487" s="750"/>
      <c r="U487" s="757"/>
      <c r="V487" s="753"/>
      <c r="W487" s="745"/>
      <c r="X487" s="745"/>
      <c r="Y487" s="753"/>
      <c r="Z487" s="745"/>
      <c r="AA487" s="745"/>
      <c r="AB487" s="745"/>
      <c r="AC487" s="745"/>
      <c r="AD487" s="745"/>
      <c r="AE487" s="745"/>
      <c r="AF487" s="745"/>
      <c r="AG487" s="745"/>
      <c r="AH487" s="745"/>
      <c r="AI487" s="745"/>
      <c r="AJ487" s="745"/>
      <c r="AK487" s="745"/>
      <c r="AL487" s="745"/>
      <c r="AM487" s="745"/>
      <c r="AN487" s="745"/>
      <c r="AO487" s="745"/>
      <c r="AP487" s="745"/>
      <c r="AQ487" s="745"/>
      <c r="AR487" s="745"/>
      <c r="AS487" s="745"/>
      <c r="AT487" s="745"/>
      <c r="AU487" s="745"/>
      <c r="AV487" s="745"/>
      <c r="AW487" s="745"/>
      <c r="AX487" s="745"/>
      <c r="AY487" s="745"/>
      <c r="AZ487" s="745"/>
      <c r="BA487" s="745"/>
      <c r="BB487" s="745"/>
      <c r="BC487" s="745"/>
      <c r="BD487" s="745"/>
      <c r="BE487" s="745"/>
      <c r="BF487" s="745"/>
      <c r="BG487" s="745"/>
      <c r="BH487" s="745"/>
      <c r="BI487" s="745"/>
      <c r="BJ487" s="745"/>
      <c r="BK487" s="745"/>
      <c r="BL487" s="745"/>
      <c r="BM487" s="745"/>
      <c r="BN487" s="745"/>
      <c r="BO487" s="745"/>
      <c r="BP487" s="745"/>
      <c r="BQ487" s="745"/>
      <c r="BR487" s="745"/>
      <c r="BS487" s="745"/>
      <c r="BT487" s="745"/>
      <c r="BU487" s="745"/>
      <c r="BV487" s="745"/>
      <c r="BW487" s="745"/>
      <c r="BX487" s="745"/>
      <c r="BY487" s="745"/>
      <c r="BZ487" s="745"/>
      <c r="CA487" s="745"/>
      <c r="CB487" s="745"/>
      <c r="CC487" s="745"/>
      <c r="CD487" s="745"/>
      <c r="CE487" s="745"/>
      <c r="CF487" s="745"/>
      <c r="CG487" s="745"/>
      <c r="CH487" s="745"/>
      <c r="CI487" s="745"/>
      <c r="CJ487" s="745"/>
      <c r="CK487" s="745"/>
      <c r="CL487" s="745"/>
      <c r="CM487" s="745"/>
      <c r="CN487" s="745"/>
      <c r="CO487" s="745"/>
      <c r="CP487" s="745"/>
      <c r="CQ487" s="745"/>
      <c r="CR487" s="745"/>
      <c r="CS487" s="745"/>
      <c r="CT487" s="745"/>
      <c r="CU487" s="745"/>
      <c r="CV487" s="745"/>
      <c r="CW487" s="745"/>
      <c r="CX487" s="745"/>
      <c r="CY487" s="745"/>
      <c r="CZ487" s="745"/>
      <c r="DA487" s="745"/>
      <c r="DB487" s="745"/>
      <c r="DC487" s="745"/>
      <c r="DD487" s="745"/>
      <c r="DE487" s="745"/>
      <c r="DF487" s="745"/>
      <c r="DG487" s="745"/>
      <c r="DH487" s="745"/>
      <c r="DI487" s="745"/>
      <c r="DJ487" s="745"/>
      <c r="DK487" s="745"/>
      <c r="DL487" s="745"/>
      <c r="DM487" s="745"/>
      <c r="DN487" s="745"/>
      <c r="DO487" s="745"/>
      <c r="DP487" s="745"/>
      <c r="DQ487" s="745"/>
      <c r="DR487" s="745"/>
      <c r="DS487" s="745"/>
      <c r="DT487" s="745"/>
      <c r="DU487" s="745"/>
      <c r="DV487" s="745"/>
      <c r="DW487" s="745"/>
      <c r="DX487" s="745"/>
      <c r="DY487" s="745"/>
      <c r="DZ487" s="745"/>
      <c r="EA487" s="745"/>
      <c r="EB487" s="745"/>
      <c r="EC487" s="745"/>
      <c r="ED487" s="745"/>
      <c r="EE487" s="745"/>
      <c r="EF487" s="745"/>
      <c r="EG487" s="745"/>
      <c r="EH487" s="745"/>
      <c r="EI487" s="745"/>
      <c r="EJ487" s="745"/>
      <c r="EK487" s="745"/>
      <c r="EL487" s="745"/>
      <c r="EM487" s="745"/>
      <c r="EN487" s="745"/>
      <c r="EO487" s="745"/>
      <c r="EP487" s="745"/>
      <c r="EQ487" s="745"/>
      <c r="ER487" s="745"/>
      <c r="ES487" s="745"/>
      <c r="ET487" s="745"/>
      <c r="EU487" s="745"/>
      <c r="EV487" s="745"/>
      <c r="EW487" s="745"/>
      <c r="EX487" s="745"/>
      <c r="EY487" s="745"/>
      <c r="EZ487" s="745"/>
      <c r="FA487" s="745"/>
      <c r="FB487" s="745"/>
      <c r="FC487" s="745"/>
      <c r="FD487" s="745"/>
      <c r="FE487" s="745"/>
      <c r="FF487" s="745"/>
      <c r="FG487" s="745"/>
      <c r="FH487" s="745"/>
      <c r="FI487" s="745"/>
      <c r="FJ487" s="745"/>
      <c r="FK487" s="745"/>
      <c r="FL487" s="745"/>
      <c r="FM487" s="745"/>
      <c r="FN487" s="745"/>
      <c r="FO487" s="745"/>
      <c r="FP487" s="745"/>
      <c r="FQ487" s="745"/>
      <c r="FR487" s="745"/>
      <c r="FS487" s="745"/>
      <c r="FT487" s="745"/>
      <c r="FU487" s="745"/>
      <c r="FV487" s="745"/>
      <c r="FW487" s="745"/>
      <c r="FX487" s="745"/>
      <c r="FY487" s="745"/>
      <c r="FZ487" s="745"/>
      <c r="GA487" s="745"/>
      <c r="GB487" s="745"/>
      <c r="GC487" s="745"/>
      <c r="GD487" s="745"/>
      <c r="GE487" s="745"/>
      <c r="GF487" s="745"/>
      <c r="GG487" s="745"/>
      <c r="GH487" s="745"/>
      <c r="GI487" s="745"/>
      <c r="GJ487" s="745"/>
      <c r="GK487" s="745"/>
      <c r="GL487" s="745"/>
      <c r="GM487" s="745"/>
      <c r="GN487" s="745"/>
      <c r="GO487" s="745"/>
      <c r="GP487" s="745"/>
      <c r="GQ487" s="745"/>
      <c r="GR487" s="745"/>
      <c r="GS487" s="745"/>
      <c r="GT487" s="745"/>
      <c r="GU487" s="745"/>
      <c r="GV487" s="745"/>
      <c r="GW487" s="745"/>
      <c r="GX487" s="745"/>
      <c r="GY487" s="745"/>
      <c r="GZ487" s="745"/>
      <c r="HA487" s="745"/>
      <c r="HB487" s="745"/>
      <c r="HC487" s="745"/>
      <c r="HD487" s="745"/>
      <c r="HE487" s="745"/>
      <c r="HF487" s="745"/>
      <c r="HG487" s="745"/>
      <c r="HH487" s="745"/>
      <c r="HI487" s="745"/>
      <c r="HJ487" s="745"/>
      <c r="HK487" s="745"/>
      <c r="HL487" s="745"/>
      <c r="HM487" s="745"/>
      <c r="HN487" s="745"/>
      <c r="HO487" s="745"/>
      <c r="HP487" s="745"/>
      <c r="HQ487" s="745"/>
      <c r="HR487" s="745"/>
      <c r="HS487" s="745"/>
      <c r="HT487" s="745"/>
      <c r="HU487" s="745"/>
      <c r="HV487" s="745"/>
      <c r="HW487" s="745"/>
      <c r="HX487" s="745"/>
      <c r="HY487" s="745"/>
      <c r="HZ487" s="745"/>
      <c r="IA487" s="745"/>
      <c r="IB487" s="745"/>
      <c r="IC487" s="745"/>
      <c r="ID487" s="745"/>
      <c r="IE487" s="745"/>
      <c r="IF487" s="745"/>
      <c r="IG487" s="745"/>
      <c r="IH487" s="745"/>
      <c r="II487" s="745"/>
      <c r="IJ487" s="745"/>
      <c r="IK487" s="745"/>
      <c r="IL487" s="745"/>
      <c r="IM487" s="745"/>
      <c r="IN487" s="745"/>
    </row>
    <row r="488" spans="1:248" ht="12.75">
      <c r="A488" s="758"/>
      <c r="B488" s="758"/>
      <c r="C488" s="758"/>
      <c r="D488" s="758"/>
      <c r="E488" s="750"/>
      <c r="F488" s="758"/>
      <c r="G488" s="758"/>
      <c r="H488" s="758"/>
      <c r="I488" s="750"/>
      <c r="J488" s="758"/>
      <c r="K488" s="758"/>
      <c r="L488" s="750"/>
      <c r="M488" s="758"/>
      <c r="N488" s="758"/>
      <c r="O488" s="750"/>
      <c r="P488" s="750"/>
      <c r="Q488" s="750"/>
      <c r="R488" s="750"/>
      <c r="S488" s="750"/>
      <c r="T488" s="750"/>
      <c r="U488" s="757"/>
      <c r="V488" s="753"/>
      <c r="W488" s="745"/>
      <c r="X488" s="745"/>
      <c r="Y488" s="753"/>
      <c r="Z488" s="745"/>
      <c r="AA488" s="745"/>
      <c r="AB488" s="745"/>
      <c r="AC488" s="745"/>
      <c r="AD488" s="745"/>
      <c r="AE488" s="745"/>
      <c r="AF488" s="745"/>
      <c r="AG488" s="745"/>
      <c r="AH488" s="745"/>
      <c r="AI488" s="745"/>
      <c r="AJ488" s="745"/>
      <c r="AK488" s="745"/>
      <c r="AL488" s="745"/>
      <c r="AM488" s="745"/>
      <c r="AN488" s="745"/>
      <c r="AO488" s="745"/>
      <c r="AP488" s="745"/>
      <c r="AQ488" s="745"/>
      <c r="AR488" s="745"/>
      <c r="AS488" s="745"/>
      <c r="AT488" s="745"/>
      <c r="AU488" s="745"/>
      <c r="AV488" s="745"/>
      <c r="AW488" s="745"/>
      <c r="AX488" s="745"/>
      <c r="AY488" s="745"/>
      <c r="AZ488" s="745"/>
      <c r="BA488" s="745"/>
      <c r="BB488" s="745"/>
      <c r="BC488" s="745"/>
      <c r="BD488" s="745"/>
      <c r="BE488" s="745"/>
      <c r="BF488" s="745"/>
      <c r="BG488" s="745"/>
      <c r="BH488" s="745"/>
      <c r="BI488" s="745"/>
      <c r="BJ488" s="745"/>
      <c r="BK488" s="745"/>
      <c r="BL488" s="745"/>
      <c r="BM488" s="745"/>
      <c r="BN488" s="745"/>
      <c r="BO488" s="745"/>
      <c r="BP488" s="745"/>
      <c r="BQ488" s="745"/>
      <c r="BR488" s="745"/>
      <c r="BS488" s="745"/>
      <c r="BT488" s="745"/>
      <c r="BU488" s="745"/>
      <c r="BV488" s="745"/>
      <c r="BW488" s="745"/>
      <c r="BX488" s="745"/>
      <c r="BY488" s="745"/>
      <c r="BZ488" s="745"/>
      <c r="CA488" s="745"/>
      <c r="CB488" s="745"/>
      <c r="CC488" s="745"/>
      <c r="CD488" s="745"/>
      <c r="CE488" s="745"/>
      <c r="CF488" s="745"/>
      <c r="CG488" s="745"/>
      <c r="CH488" s="745"/>
      <c r="CI488" s="745"/>
      <c r="CJ488" s="745"/>
      <c r="CK488" s="745"/>
      <c r="CL488" s="745"/>
      <c r="CM488" s="745"/>
      <c r="CN488" s="745"/>
      <c r="CO488" s="745"/>
      <c r="CP488" s="745"/>
      <c r="CQ488" s="745"/>
      <c r="CR488" s="745"/>
      <c r="CS488" s="745"/>
      <c r="CT488" s="745"/>
      <c r="CU488" s="745"/>
      <c r="CV488" s="745"/>
      <c r="CW488" s="745"/>
      <c r="CX488" s="745"/>
      <c r="CY488" s="745"/>
      <c r="CZ488" s="745"/>
      <c r="DA488" s="745"/>
      <c r="DB488" s="745"/>
      <c r="DC488" s="745"/>
      <c r="DD488" s="745"/>
      <c r="DE488" s="745"/>
      <c r="DF488" s="745"/>
      <c r="DG488" s="745"/>
      <c r="DH488" s="745"/>
      <c r="DI488" s="745"/>
      <c r="DJ488" s="745"/>
      <c r="DK488" s="745"/>
      <c r="DL488" s="745"/>
      <c r="DM488" s="745"/>
      <c r="DN488" s="745"/>
      <c r="DO488" s="745"/>
      <c r="DP488" s="745"/>
      <c r="DQ488" s="745"/>
      <c r="DR488" s="745"/>
      <c r="DS488" s="745"/>
      <c r="DT488" s="745"/>
      <c r="DU488" s="745"/>
      <c r="DV488" s="745"/>
      <c r="DW488" s="745"/>
      <c r="DX488" s="745"/>
      <c r="DY488" s="745"/>
      <c r="DZ488" s="745"/>
      <c r="EA488" s="745"/>
      <c r="EB488" s="745"/>
      <c r="EC488" s="745"/>
      <c r="ED488" s="745"/>
      <c r="EE488" s="745"/>
      <c r="EF488" s="745"/>
      <c r="EG488" s="745"/>
      <c r="EH488" s="745"/>
      <c r="EI488" s="745"/>
      <c r="EJ488" s="745"/>
      <c r="EK488" s="745"/>
      <c r="EL488" s="745"/>
      <c r="EM488" s="745"/>
      <c r="EN488" s="745"/>
      <c r="EO488" s="745"/>
      <c r="EP488" s="745"/>
      <c r="EQ488" s="745"/>
      <c r="ER488" s="745"/>
      <c r="ES488" s="745"/>
      <c r="ET488" s="745"/>
      <c r="EU488" s="745"/>
      <c r="EV488" s="745"/>
      <c r="EW488" s="745"/>
      <c r="EX488" s="745"/>
      <c r="EY488" s="745"/>
      <c r="EZ488" s="745"/>
      <c r="FA488" s="745"/>
      <c r="FB488" s="745"/>
      <c r="FC488" s="745"/>
      <c r="FD488" s="745"/>
      <c r="FE488" s="745"/>
      <c r="FF488" s="745"/>
      <c r="FG488" s="745"/>
      <c r="FH488" s="745"/>
      <c r="FI488" s="745"/>
      <c r="FJ488" s="745"/>
      <c r="FK488" s="745"/>
      <c r="FL488" s="745"/>
      <c r="FM488" s="745"/>
      <c r="FN488" s="745"/>
      <c r="FO488" s="745"/>
      <c r="FP488" s="745"/>
      <c r="FQ488" s="745"/>
      <c r="FR488" s="745"/>
      <c r="FS488" s="745"/>
      <c r="FT488" s="745"/>
      <c r="FU488" s="745"/>
      <c r="FV488" s="745"/>
      <c r="FW488" s="745"/>
      <c r="FX488" s="745"/>
      <c r="FY488" s="745"/>
      <c r="FZ488" s="745"/>
      <c r="GA488" s="745"/>
      <c r="GB488" s="745"/>
      <c r="GC488" s="745"/>
      <c r="GD488" s="745"/>
      <c r="GE488" s="745"/>
      <c r="GF488" s="745"/>
      <c r="GG488" s="745"/>
      <c r="GH488" s="745"/>
      <c r="GI488" s="745"/>
      <c r="GJ488" s="745"/>
      <c r="GK488" s="745"/>
      <c r="GL488" s="745"/>
      <c r="GM488" s="745"/>
      <c r="GN488" s="745"/>
      <c r="GO488" s="745"/>
      <c r="GP488" s="745"/>
      <c r="GQ488" s="745"/>
      <c r="GR488" s="745"/>
      <c r="GS488" s="745"/>
      <c r="GT488" s="745"/>
      <c r="GU488" s="745"/>
      <c r="GV488" s="745"/>
      <c r="GW488" s="745"/>
      <c r="GX488" s="745"/>
      <c r="GY488" s="745"/>
      <c r="GZ488" s="745"/>
      <c r="HA488" s="745"/>
      <c r="HB488" s="745"/>
      <c r="HC488" s="745"/>
      <c r="HD488" s="745"/>
      <c r="HE488" s="745"/>
      <c r="HF488" s="745"/>
      <c r="HG488" s="745"/>
      <c r="HH488" s="745"/>
      <c r="HI488" s="745"/>
      <c r="HJ488" s="745"/>
      <c r="HK488" s="745"/>
      <c r="HL488" s="745"/>
      <c r="HM488" s="745"/>
      <c r="HN488" s="745"/>
      <c r="HO488" s="745"/>
      <c r="HP488" s="745"/>
      <c r="HQ488" s="745"/>
      <c r="HR488" s="745"/>
      <c r="HS488" s="745"/>
      <c r="HT488" s="745"/>
      <c r="HU488" s="745"/>
      <c r="HV488" s="745"/>
      <c r="HW488" s="745"/>
      <c r="HX488" s="745"/>
      <c r="HY488" s="745"/>
      <c r="HZ488" s="745"/>
      <c r="IA488" s="745"/>
      <c r="IB488" s="745"/>
      <c r="IC488" s="745"/>
      <c r="ID488" s="745"/>
      <c r="IE488" s="745"/>
      <c r="IF488" s="745"/>
      <c r="IG488" s="745"/>
      <c r="IH488" s="745"/>
      <c r="II488" s="745"/>
      <c r="IJ488" s="745"/>
      <c r="IK488" s="745"/>
      <c r="IL488" s="745"/>
      <c r="IM488" s="745"/>
      <c r="IN488" s="745"/>
    </row>
    <row r="489" spans="1:248" ht="12.75">
      <c r="A489" s="758"/>
      <c r="B489" s="758"/>
      <c r="C489" s="758"/>
      <c r="D489" s="758"/>
      <c r="E489" s="750"/>
      <c r="F489" s="758"/>
      <c r="G489" s="758"/>
      <c r="H489" s="758"/>
      <c r="I489" s="750"/>
      <c r="J489" s="758"/>
      <c r="K489" s="758"/>
      <c r="L489" s="750"/>
      <c r="M489" s="758"/>
      <c r="N489" s="758"/>
      <c r="O489" s="750"/>
      <c r="P489" s="750"/>
      <c r="Q489" s="750"/>
      <c r="R489" s="750"/>
      <c r="S489" s="750"/>
      <c r="T489" s="750"/>
      <c r="U489" s="757"/>
      <c r="V489" s="753"/>
      <c r="W489" s="745"/>
      <c r="X489" s="745"/>
      <c r="Y489" s="753"/>
      <c r="Z489" s="745"/>
      <c r="AA489" s="745"/>
      <c r="AB489" s="745"/>
      <c r="AC489" s="745"/>
      <c r="AD489" s="745"/>
      <c r="AE489" s="745"/>
      <c r="AF489" s="745"/>
      <c r="AG489" s="745"/>
      <c r="AH489" s="745"/>
      <c r="AI489" s="745"/>
      <c r="AJ489" s="745"/>
      <c r="AK489" s="745"/>
      <c r="AL489" s="745"/>
      <c r="AM489" s="745"/>
      <c r="AN489" s="745"/>
      <c r="AO489" s="745"/>
      <c r="AP489" s="745"/>
      <c r="AQ489" s="745"/>
      <c r="AR489" s="745"/>
      <c r="AS489" s="745"/>
      <c r="AT489" s="745"/>
      <c r="AU489" s="745"/>
      <c r="AV489" s="745"/>
      <c r="AW489" s="745"/>
      <c r="AX489" s="745"/>
      <c r="AY489" s="745"/>
      <c r="AZ489" s="745"/>
      <c r="BA489" s="745"/>
      <c r="BB489" s="745"/>
      <c r="BC489" s="745"/>
      <c r="BD489" s="745"/>
      <c r="BE489" s="745"/>
      <c r="BF489" s="745"/>
      <c r="BG489" s="745"/>
      <c r="BH489" s="745"/>
      <c r="BI489" s="745"/>
      <c r="BJ489" s="745"/>
      <c r="BK489" s="745"/>
      <c r="BL489" s="745"/>
      <c r="BM489" s="745"/>
      <c r="BN489" s="745"/>
      <c r="BO489" s="745"/>
      <c r="BP489" s="745"/>
      <c r="BQ489" s="745"/>
      <c r="BR489" s="745"/>
      <c r="BS489" s="745"/>
      <c r="BT489" s="745"/>
      <c r="BU489" s="745"/>
      <c r="BV489" s="745"/>
      <c r="BW489" s="745"/>
      <c r="BX489" s="745"/>
      <c r="BY489" s="745"/>
      <c r="BZ489" s="745"/>
      <c r="CA489" s="745"/>
      <c r="CB489" s="745"/>
      <c r="CC489" s="745"/>
      <c r="CD489" s="745"/>
      <c r="CE489" s="745"/>
      <c r="CF489" s="745"/>
      <c r="CG489" s="745"/>
      <c r="CH489" s="745"/>
      <c r="CI489" s="745"/>
      <c r="CJ489" s="745"/>
      <c r="CK489" s="745"/>
      <c r="CL489" s="745"/>
      <c r="CM489" s="745"/>
      <c r="CN489" s="745"/>
      <c r="CO489" s="745"/>
      <c r="CP489" s="745"/>
      <c r="CQ489" s="745"/>
      <c r="CR489" s="745"/>
      <c r="CS489" s="745"/>
      <c r="CT489" s="745"/>
      <c r="CU489" s="745"/>
      <c r="CV489" s="745"/>
      <c r="CW489" s="745"/>
      <c r="CX489" s="745"/>
      <c r="CY489" s="745"/>
      <c r="CZ489" s="745"/>
      <c r="DA489" s="745"/>
      <c r="DB489" s="745"/>
      <c r="DC489" s="745"/>
      <c r="DD489" s="745"/>
      <c r="DE489" s="745"/>
      <c r="DF489" s="745"/>
      <c r="DG489" s="745"/>
      <c r="DH489" s="745"/>
      <c r="DI489" s="745"/>
      <c r="DJ489" s="745"/>
      <c r="DK489" s="745"/>
      <c r="DL489" s="745"/>
      <c r="DM489" s="745"/>
      <c r="DN489" s="745"/>
      <c r="DO489" s="745"/>
      <c r="DP489" s="745"/>
      <c r="DQ489" s="745"/>
      <c r="DR489" s="745"/>
      <c r="DS489" s="745"/>
      <c r="DT489" s="745"/>
      <c r="DU489" s="745"/>
      <c r="DV489" s="745"/>
      <c r="DW489" s="745"/>
      <c r="DX489" s="745"/>
      <c r="DY489" s="745"/>
      <c r="DZ489" s="745"/>
      <c r="EA489" s="745"/>
      <c r="EB489" s="745"/>
      <c r="EC489" s="745"/>
      <c r="ED489" s="745"/>
      <c r="EE489" s="745"/>
      <c r="EF489" s="745"/>
      <c r="EG489" s="745"/>
      <c r="EH489" s="745"/>
      <c r="EI489" s="745"/>
      <c r="EJ489" s="745"/>
      <c r="EK489" s="745"/>
      <c r="EL489" s="745"/>
      <c r="EM489" s="745"/>
      <c r="EN489" s="745"/>
      <c r="EO489" s="745"/>
      <c r="EP489" s="745"/>
      <c r="EQ489" s="745"/>
      <c r="ER489" s="745"/>
      <c r="ES489" s="745"/>
      <c r="ET489" s="745"/>
      <c r="EU489" s="745"/>
      <c r="EV489" s="745"/>
      <c r="EW489" s="745"/>
      <c r="EX489" s="745"/>
      <c r="EY489" s="745"/>
      <c r="EZ489" s="745"/>
      <c r="FA489" s="745"/>
      <c r="FB489" s="745"/>
      <c r="FC489" s="745"/>
      <c r="FD489" s="745"/>
      <c r="FE489" s="745"/>
      <c r="FF489" s="745"/>
      <c r="FG489" s="745"/>
      <c r="FH489" s="745"/>
      <c r="FI489" s="745"/>
      <c r="FJ489" s="745"/>
      <c r="FK489" s="745"/>
      <c r="FL489" s="745"/>
      <c r="FM489" s="745"/>
      <c r="FN489" s="745"/>
      <c r="FO489" s="745"/>
      <c r="FP489" s="745"/>
      <c r="FQ489" s="745"/>
      <c r="FR489" s="745"/>
      <c r="FS489" s="745"/>
      <c r="FT489" s="745"/>
      <c r="FU489" s="745"/>
      <c r="FV489" s="745"/>
      <c r="FW489" s="745"/>
      <c r="FX489" s="745"/>
      <c r="FY489" s="745"/>
      <c r="FZ489" s="745"/>
      <c r="GA489" s="745"/>
      <c r="GB489" s="745"/>
      <c r="GC489" s="745"/>
      <c r="GD489" s="745"/>
      <c r="GE489" s="745"/>
      <c r="GF489" s="745"/>
      <c r="GG489" s="745"/>
      <c r="GH489" s="745"/>
      <c r="GI489" s="745"/>
      <c r="GJ489" s="745"/>
      <c r="GK489" s="745"/>
      <c r="GL489" s="745"/>
      <c r="GM489" s="745"/>
      <c r="GN489" s="745"/>
      <c r="GO489" s="745"/>
      <c r="GP489" s="745"/>
      <c r="GQ489" s="745"/>
      <c r="GR489" s="745"/>
      <c r="GS489" s="745"/>
      <c r="GT489" s="745"/>
      <c r="GU489" s="745"/>
      <c r="GV489" s="745"/>
      <c r="GW489" s="745"/>
      <c r="GX489" s="745"/>
      <c r="GY489" s="745"/>
      <c r="GZ489" s="745"/>
      <c r="HA489" s="745"/>
      <c r="HB489" s="745"/>
      <c r="HC489" s="745"/>
      <c r="HD489" s="745"/>
      <c r="HE489" s="745"/>
      <c r="HF489" s="745"/>
      <c r="HG489" s="745"/>
      <c r="HH489" s="745"/>
      <c r="HI489" s="745"/>
      <c r="HJ489" s="745"/>
      <c r="HK489" s="745"/>
      <c r="HL489" s="745"/>
      <c r="HM489" s="745"/>
      <c r="HN489" s="745"/>
      <c r="HO489" s="745"/>
      <c r="HP489" s="745"/>
      <c r="HQ489" s="745"/>
      <c r="HR489" s="745"/>
      <c r="HS489" s="745"/>
      <c r="HT489" s="745"/>
      <c r="HU489" s="745"/>
      <c r="HV489" s="745"/>
      <c r="HW489" s="745"/>
      <c r="HX489" s="745"/>
      <c r="HY489" s="745"/>
      <c r="HZ489" s="745"/>
      <c r="IA489" s="745"/>
      <c r="IB489" s="745"/>
      <c r="IC489" s="745"/>
      <c r="ID489" s="745"/>
      <c r="IE489" s="745"/>
      <c r="IF489" s="745"/>
      <c r="IG489" s="745"/>
      <c r="IH489" s="745"/>
      <c r="II489" s="745"/>
      <c r="IJ489" s="745"/>
      <c r="IK489" s="745"/>
      <c r="IL489" s="745"/>
      <c r="IM489" s="745"/>
      <c r="IN489" s="745"/>
    </row>
    <row r="490" spans="1:248" ht="12.75">
      <c r="A490" s="758"/>
      <c r="B490" s="758"/>
      <c r="C490" s="758"/>
      <c r="D490" s="758"/>
      <c r="E490" s="750"/>
      <c r="F490" s="758"/>
      <c r="G490" s="758"/>
      <c r="H490" s="758"/>
      <c r="I490" s="750"/>
      <c r="J490" s="758"/>
      <c r="K490" s="758"/>
      <c r="L490" s="750"/>
      <c r="M490" s="758"/>
      <c r="N490" s="758"/>
      <c r="O490" s="750"/>
      <c r="P490" s="750"/>
      <c r="Q490" s="750"/>
      <c r="R490" s="750"/>
      <c r="S490" s="750"/>
      <c r="T490" s="750"/>
      <c r="U490" s="757"/>
      <c r="V490" s="753"/>
      <c r="W490" s="745"/>
      <c r="X490" s="745"/>
      <c r="Y490" s="753"/>
      <c r="Z490" s="745"/>
      <c r="AA490" s="745"/>
      <c r="AB490" s="745"/>
      <c r="AC490" s="745"/>
      <c r="AD490" s="745"/>
      <c r="AE490" s="745"/>
      <c r="AF490" s="745"/>
      <c r="AG490" s="745"/>
      <c r="AH490" s="745"/>
      <c r="AI490" s="745"/>
      <c r="AJ490" s="745"/>
      <c r="AK490" s="745"/>
      <c r="AL490" s="745"/>
      <c r="AM490" s="745"/>
      <c r="AN490" s="745"/>
      <c r="AO490" s="745"/>
      <c r="AP490" s="745"/>
      <c r="AQ490" s="745"/>
      <c r="AR490" s="745"/>
      <c r="AS490" s="745"/>
      <c r="AT490" s="745"/>
      <c r="AU490" s="745"/>
      <c r="AV490" s="745"/>
      <c r="AW490" s="745"/>
      <c r="AX490" s="745"/>
      <c r="AY490" s="745"/>
      <c r="AZ490" s="745"/>
      <c r="BA490" s="745"/>
      <c r="BB490" s="745"/>
      <c r="BC490" s="745"/>
      <c r="BD490" s="745"/>
      <c r="BE490" s="745"/>
      <c r="BF490" s="745"/>
      <c r="BG490" s="745"/>
      <c r="BH490" s="745"/>
      <c r="BI490" s="745"/>
      <c r="BJ490" s="745"/>
      <c r="BK490" s="745"/>
      <c r="BL490" s="745"/>
      <c r="BM490" s="745"/>
      <c r="BN490" s="745"/>
      <c r="BO490" s="745"/>
      <c r="BP490" s="745"/>
      <c r="BQ490" s="745"/>
      <c r="BR490" s="745"/>
      <c r="BS490" s="745"/>
      <c r="BT490" s="745"/>
      <c r="BU490" s="745"/>
      <c r="BV490" s="745"/>
      <c r="BW490" s="745"/>
      <c r="BX490" s="745"/>
      <c r="BY490" s="745"/>
      <c r="BZ490" s="745"/>
      <c r="CA490" s="745"/>
      <c r="CB490" s="745"/>
      <c r="CC490" s="745"/>
      <c r="CD490" s="745"/>
      <c r="CE490" s="745"/>
      <c r="CF490" s="745"/>
      <c r="CG490" s="745"/>
      <c r="CH490" s="745"/>
      <c r="CI490" s="745"/>
      <c r="CJ490" s="745"/>
      <c r="CK490" s="745"/>
      <c r="CL490" s="745"/>
      <c r="CM490" s="745"/>
      <c r="CN490" s="745"/>
      <c r="CO490" s="745"/>
      <c r="CP490" s="745"/>
      <c r="CQ490" s="745"/>
      <c r="CR490" s="745"/>
      <c r="CS490" s="745"/>
      <c r="CT490" s="745"/>
      <c r="CU490" s="745"/>
      <c r="CV490" s="745"/>
      <c r="CW490" s="745"/>
      <c r="CX490" s="745"/>
      <c r="CY490" s="745"/>
      <c r="CZ490" s="745"/>
      <c r="DA490" s="745"/>
      <c r="DB490" s="745"/>
      <c r="DC490" s="745"/>
      <c r="DD490" s="745"/>
      <c r="DE490" s="745"/>
      <c r="DF490" s="745"/>
      <c r="DG490" s="745"/>
      <c r="DH490" s="745"/>
      <c r="DI490" s="745"/>
      <c r="DJ490" s="745"/>
      <c r="DK490" s="745"/>
      <c r="DL490" s="745"/>
      <c r="DM490" s="745"/>
      <c r="DN490" s="745"/>
      <c r="DO490" s="745"/>
      <c r="DP490" s="745"/>
      <c r="DQ490" s="745"/>
      <c r="DR490" s="745"/>
      <c r="DS490" s="745"/>
      <c r="DT490" s="745"/>
      <c r="DU490" s="745"/>
      <c r="DV490" s="745"/>
      <c r="DW490" s="745"/>
      <c r="DX490" s="745"/>
      <c r="DY490" s="745"/>
      <c r="DZ490" s="745"/>
      <c r="EA490" s="745"/>
      <c r="EB490" s="745"/>
      <c r="EC490" s="745"/>
      <c r="ED490" s="745"/>
      <c r="EE490" s="745"/>
      <c r="EF490" s="745"/>
      <c r="EG490" s="745"/>
      <c r="EH490" s="745"/>
      <c r="EI490" s="745"/>
      <c r="EJ490" s="745"/>
      <c r="EK490" s="745"/>
      <c r="EL490" s="745"/>
      <c r="EM490" s="745"/>
      <c r="EN490" s="745"/>
      <c r="EO490" s="745"/>
      <c r="EP490" s="745"/>
      <c r="EQ490" s="745"/>
      <c r="ER490" s="745"/>
      <c r="ES490" s="745"/>
      <c r="ET490" s="745"/>
      <c r="EU490" s="745"/>
      <c r="EV490" s="745"/>
      <c r="EW490" s="745"/>
      <c r="EX490" s="745"/>
      <c r="EY490" s="745"/>
      <c r="EZ490" s="745"/>
      <c r="FA490" s="745"/>
      <c r="FB490" s="745"/>
      <c r="FC490" s="745"/>
      <c r="FD490" s="745"/>
      <c r="FE490" s="745"/>
      <c r="FF490" s="745"/>
      <c r="FG490" s="745"/>
      <c r="FH490" s="745"/>
      <c r="FI490" s="745"/>
      <c r="FJ490" s="745"/>
      <c r="FK490" s="745"/>
      <c r="FL490" s="745"/>
      <c r="FM490" s="745"/>
      <c r="FN490" s="745"/>
      <c r="FO490" s="745"/>
      <c r="FP490" s="745"/>
      <c r="FQ490" s="745"/>
      <c r="FR490" s="745"/>
      <c r="FS490" s="745"/>
      <c r="FT490" s="745"/>
      <c r="FU490" s="745"/>
      <c r="FV490" s="745"/>
      <c r="FW490" s="745"/>
      <c r="FX490" s="745"/>
      <c r="FY490" s="745"/>
      <c r="FZ490" s="745"/>
      <c r="GA490" s="745"/>
      <c r="GB490" s="745"/>
      <c r="GC490" s="745"/>
      <c r="GD490" s="745"/>
      <c r="GE490" s="745"/>
      <c r="GF490" s="745"/>
      <c r="GG490" s="745"/>
      <c r="GH490" s="745"/>
      <c r="GI490" s="745"/>
      <c r="GJ490" s="745"/>
      <c r="GK490" s="745"/>
      <c r="GL490" s="745"/>
      <c r="GM490" s="745"/>
      <c r="GN490" s="745"/>
      <c r="GO490" s="745"/>
      <c r="GP490" s="745"/>
      <c r="GQ490" s="745"/>
      <c r="GR490" s="745"/>
      <c r="GS490" s="745"/>
      <c r="GT490" s="745"/>
      <c r="GU490" s="745"/>
      <c r="GV490" s="745"/>
      <c r="GW490" s="745"/>
      <c r="GX490" s="745"/>
      <c r="GY490" s="745"/>
      <c r="GZ490" s="745"/>
      <c r="HA490" s="745"/>
      <c r="HB490" s="745"/>
      <c r="HC490" s="745"/>
      <c r="HD490" s="745"/>
      <c r="HE490" s="745"/>
      <c r="HF490" s="745"/>
      <c r="HG490" s="745"/>
      <c r="HH490" s="745"/>
      <c r="HI490" s="745"/>
      <c r="HJ490" s="745"/>
      <c r="HK490" s="745"/>
      <c r="HL490" s="745"/>
      <c r="HM490" s="745"/>
      <c r="HN490" s="745"/>
      <c r="HO490" s="745"/>
      <c r="HP490" s="745"/>
      <c r="HQ490" s="745"/>
      <c r="HR490" s="745"/>
      <c r="HS490" s="745"/>
      <c r="HT490" s="745"/>
      <c r="HU490" s="745"/>
      <c r="HV490" s="745"/>
      <c r="HW490" s="745"/>
      <c r="HX490" s="745"/>
      <c r="HY490" s="745"/>
      <c r="HZ490" s="745"/>
      <c r="IA490" s="745"/>
      <c r="IB490" s="745"/>
      <c r="IC490" s="745"/>
      <c r="ID490" s="745"/>
      <c r="IE490" s="745"/>
      <c r="IF490" s="745"/>
      <c r="IG490" s="745"/>
      <c r="IH490" s="745"/>
      <c r="II490" s="745"/>
      <c r="IJ490" s="745"/>
      <c r="IK490" s="745"/>
      <c r="IL490" s="745"/>
      <c r="IM490" s="745"/>
      <c r="IN490" s="745"/>
    </row>
    <row r="491" spans="1:248" ht="12.75">
      <c r="A491" s="758"/>
      <c r="B491" s="758"/>
      <c r="C491" s="758"/>
      <c r="D491" s="758"/>
      <c r="E491" s="750"/>
      <c r="F491" s="758"/>
      <c r="G491" s="758"/>
      <c r="H491" s="758"/>
      <c r="I491" s="750"/>
      <c r="J491" s="758"/>
      <c r="K491" s="758"/>
      <c r="L491" s="750"/>
      <c r="M491" s="758"/>
      <c r="N491" s="758"/>
      <c r="O491" s="750"/>
      <c r="P491" s="750"/>
      <c r="Q491" s="750"/>
      <c r="R491" s="750"/>
      <c r="S491" s="750"/>
      <c r="T491" s="750"/>
      <c r="U491" s="757"/>
      <c r="V491" s="753"/>
      <c r="W491" s="745"/>
      <c r="X491" s="745"/>
      <c r="Y491" s="753"/>
      <c r="Z491" s="745"/>
      <c r="AA491" s="745"/>
      <c r="AB491" s="745"/>
      <c r="AC491" s="745"/>
      <c r="AD491" s="745"/>
      <c r="AE491" s="745"/>
      <c r="AF491" s="745"/>
      <c r="AG491" s="745"/>
      <c r="AH491" s="745"/>
      <c r="AI491" s="745"/>
      <c r="AJ491" s="745"/>
      <c r="AK491" s="745"/>
      <c r="AL491" s="745"/>
      <c r="AM491" s="745"/>
      <c r="AN491" s="745"/>
      <c r="AO491" s="745"/>
      <c r="AP491" s="745"/>
      <c r="AQ491" s="745"/>
      <c r="AR491" s="745"/>
      <c r="AS491" s="745"/>
      <c r="AT491" s="745"/>
      <c r="AU491" s="745"/>
      <c r="AV491" s="745"/>
      <c r="AW491" s="745"/>
      <c r="AX491" s="745"/>
      <c r="AY491" s="745"/>
      <c r="AZ491" s="745"/>
      <c r="BA491" s="745"/>
      <c r="BB491" s="745"/>
      <c r="BC491" s="745"/>
      <c r="BD491" s="745"/>
      <c r="BE491" s="745"/>
      <c r="BF491" s="745"/>
      <c r="BG491" s="745"/>
      <c r="BH491" s="745"/>
      <c r="BI491" s="745"/>
      <c r="BJ491" s="745"/>
      <c r="BK491" s="745"/>
      <c r="BL491" s="745"/>
      <c r="BM491" s="745"/>
      <c r="BN491" s="745"/>
      <c r="BO491" s="745"/>
      <c r="BP491" s="745"/>
      <c r="BQ491" s="745"/>
      <c r="BR491" s="745"/>
      <c r="BS491" s="745"/>
      <c r="BT491" s="745"/>
      <c r="BU491" s="745"/>
      <c r="BV491" s="745"/>
      <c r="BW491" s="745"/>
      <c r="BX491" s="745"/>
      <c r="BY491" s="745"/>
      <c r="BZ491" s="745"/>
      <c r="CA491" s="745"/>
      <c r="CB491" s="745"/>
      <c r="CC491" s="745"/>
      <c r="CD491" s="745"/>
      <c r="CE491" s="745"/>
      <c r="CF491" s="745"/>
      <c r="CG491" s="745"/>
      <c r="CH491" s="745"/>
      <c r="CI491" s="745"/>
      <c r="CJ491" s="745"/>
      <c r="CK491" s="745"/>
      <c r="CL491" s="745"/>
      <c r="CM491" s="745"/>
      <c r="CN491" s="745"/>
      <c r="CO491" s="745"/>
      <c r="CP491" s="745"/>
      <c r="CQ491" s="745"/>
      <c r="CR491" s="745"/>
      <c r="CS491" s="745"/>
      <c r="CT491" s="745"/>
      <c r="CU491" s="745"/>
      <c r="CV491" s="745"/>
      <c r="CW491" s="745"/>
      <c r="CX491" s="745"/>
      <c r="CY491" s="745"/>
      <c r="CZ491" s="745"/>
      <c r="DA491" s="745"/>
      <c r="DB491" s="745"/>
      <c r="DC491" s="745"/>
      <c r="DD491" s="745"/>
      <c r="DE491" s="745"/>
      <c r="DF491" s="745"/>
      <c r="DG491" s="745"/>
      <c r="DH491" s="745"/>
      <c r="DI491" s="745"/>
      <c r="DJ491" s="745"/>
      <c r="DK491" s="745"/>
      <c r="DL491" s="745"/>
      <c r="DM491" s="745"/>
      <c r="DN491" s="745"/>
      <c r="DO491" s="745"/>
      <c r="DP491" s="745"/>
      <c r="DQ491" s="745"/>
      <c r="DR491" s="745"/>
      <c r="DS491" s="745"/>
      <c r="DT491" s="745"/>
      <c r="DU491" s="745"/>
      <c r="DV491" s="745"/>
      <c r="DW491" s="745"/>
      <c r="DX491" s="745"/>
      <c r="DY491" s="745"/>
      <c r="DZ491" s="745"/>
      <c r="EA491" s="745"/>
      <c r="EB491" s="745"/>
      <c r="EC491" s="745"/>
      <c r="ED491" s="745"/>
      <c r="EE491" s="745"/>
      <c r="EF491" s="745"/>
      <c r="EG491" s="745"/>
      <c r="EH491" s="745"/>
      <c r="EI491" s="745"/>
      <c r="EJ491" s="745"/>
      <c r="EK491" s="745"/>
      <c r="EL491" s="745"/>
      <c r="EM491" s="745"/>
      <c r="EN491" s="745"/>
      <c r="EO491" s="745"/>
      <c r="EP491" s="745"/>
      <c r="EQ491" s="745"/>
      <c r="ER491" s="745"/>
      <c r="ES491" s="745"/>
      <c r="ET491" s="745"/>
      <c r="EU491" s="745"/>
      <c r="EV491" s="745"/>
      <c r="EW491" s="745"/>
      <c r="EX491" s="745"/>
      <c r="EY491" s="745"/>
      <c r="EZ491" s="745"/>
      <c r="FA491" s="745"/>
      <c r="FB491" s="745"/>
      <c r="FC491" s="745"/>
      <c r="FD491" s="745"/>
      <c r="FE491" s="745"/>
      <c r="FF491" s="745"/>
      <c r="FG491" s="745"/>
      <c r="FH491" s="745"/>
      <c r="FI491" s="745"/>
      <c r="FJ491" s="745"/>
      <c r="FK491" s="745"/>
      <c r="FL491" s="745"/>
      <c r="FM491" s="745"/>
      <c r="FN491" s="745"/>
      <c r="FO491" s="745"/>
      <c r="FP491" s="745"/>
      <c r="FQ491" s="745"/>
      <c r="FR491" s="745"/>
      <c r="FS491" s="745"/>
      <c r="FT491" s="745"/>
      <c r="FU491" s="745"/>
      <c r="FV491" s="745"/>
      <c r="FW491" s="745"/>
      <c r="FX491" s="745"/>
      <c r="FY491" s="745"/>
      <c r="FZ491" s="745"/>
      <c r="GA491" s="745"/>
      <c r="GB491" s="745"/>
      <c r="GC491" s="745"/>
      <c r="GD491" s="745"/>
      <c r="GE491" s="745"/>
      <c r="GF491" s="745"/>
      <c r="GG491" s="745"/>
      <c r="GH491" s="745"/>
      <c r="GI491" s="745"/>
      <c r="GJ491" s="745"/>
      <c r="GK491" s="745"/>
      <c r="GL491" s="745"/>
      <c r="GM491" s="745"/>
      <c r="GN491" s="745"/>
      <c r="GO491" s="745"/>
      <c r="GP491" s="745"/>
      <c r="GQ491" s="745"/>
      <c r="GR491" s="745"/>
      <c r="GS491" s="745"/>
      <c r="GT491" s="745"/>
      <c r="GU491" s="745"/>
      <c r="GV491" s="745"/>
      <c r="GW491" s="745"/>
      <c r="GX491" s="745"/>
      <c r="GY491" s="745"/>
      <c r="GZ491" s="745"/>
      <c r="HA491" s="745"/>
      <c r="HB491" s="745"/>
      <c r="HC491" s="745"/>
      <c r="HD491" s="745"/>
      <c r="HE491" s="745"/>
      <c r="HF491" s="745"/>
      <c r="HG491" s="745"/>
      <c r="HH491" s="745"/>
      <c r="HI491" s="745"/>
      <c r="HJ491" s="745"/>
      <c r="HK491" s="745"/>
      <c r="HL491" s="745"/>
      <c r="HM491" s="745"/>
      <c r="HN491" s="745"/>
      <c r="HO491" s="745"/>
      <c r="HP491" s="745"/>
      <c r="HQ491" s="745"/>
      <c r="HR491" s="745"/>
      <c r="HS491" s="745"/>
      <c r="HT491" s="745"/>
      <c r="HU491" s="745"/>
      <c r="HV491" s="745"/>
      <c r="HW491" s="745"/>
      <c r="HX491" s="745"/>
      <c r="HY491" s="745"/>
      <c r="HZ491" s="745"/>
      <c r="IA491" s="745"/>
      <c r="IB491" s="745"/>
      <c r="IC491" s="745"/>
      <c r="ID491" s="745"/>
      <c r="IE491" s="745"/>
      <c r="IF491" s="745"/>
      <c r="IG491" s="745"/>
      <c r="IH491" s="745"/>
      <c r="II491" s="745"/>
      <c r="IJ491" s="745"/>
      <c r="IK491" s="745"/>
      <c r="IL491" s="745"/>
      <c r="IM491" s="745"/>
      <c r="IN491" s="745"/>
    </row>
    <row r="492" spans="1:248" ht="12.75">
      <c r="A492" s="758"/>
      <c r="B492" s="758"/>
      <c r="C492" s="758"/>
      <c r="D492" s="758"/>
      <c r="E492" s="750"/>
      <c r="F492" s="758"/>
      <c r="G492" s="758"/>
      <c r="H492" s="758"/>
      <c r="I492" s="750"/>
      <c r="J492" s="758"/>
      <c r="K492" s="758"/>
      <c r="L492" s="750"/>
      <c r="M492" s="758"/>
      <c r="N492" s="758"/>
      <c r="O492" s="750"/>
      <c r="P492" s="750"/>
      <c r="Q492" s="750"/>
      <c r="R492" s="750"/>
      <c r="S492" s="750"/>
      <c r="T492" s="750"/>
      <c r="U492" s="757"/>
      <c r="V492" s="753"/>
      <c r="W492" s="745"/>
      <c r="X492" s="745"/>
      <c r="Y492" s="753"/>
      <c r="Z492" s="745"/>
      <c r="AA492" s="745"/>
      <c r="AB492" s="745"/>
      <c r="AC492" s="745"/>
      <c r="AD492" s="745"/>
      <c r="AE492" s="745"/>
      <c r="AF492" s="745"/>
      <c r="AG492" s="745"/>
      <c r="AH492" s="745"/>
      <c r="AI492" s="745"/>
      <c r="AJ492" s="745"/>
      <c r="AK492" s="745"/>
      <c r="AL492" s="745"/>
      <c r="AM492" s="745"/>
      <c r="AN492" s="745"/>
      <c r="AO492" s="745"/>
      <c r="AP492" s="745"/>
      <c r="AQ492" s="745"/>
      <c r="AR492" s="745"/>
      <c r="AS492" s="745"/>
      <c r="AT492" s="745"/>
      <c r="AU492" s="745"/>
      <c r="AV492" s="745"/>
      <c r="AW492" s="745"/>
      <c r="AX492" s="745"/>
      <c r="AY492" s="745"/>
      <c r="AZ492" s="745"/>
      <c r="BA492" s="745"/>
      <c r="BB492" s="745"/>
      <c r="BC492" s="745"/>
      <c r="BD492" s="745"/>
      <c r="BE492" s="745"/>
      <c r="BF492" s="745"/>
      <c r="BG492" s="745"/>
      <c r="BH492" s="745"/>
      <c r="BI492" s="745"/>
      <c r="BJ492" s="745"/>
      <c r="BK492" s="745"/>
      <c r="BL492" s="745"/>
      <c r="BM492" s="745"/>
      <c r="BN492" s="745"/>
      <c r="BO492" s="745"/>
      <c r="BP492" s="745"/>
      <c r="BQ492" s="745"/>
      <c r="BR492" s="745"/>
      <c r="BS492" s="745"/>
      <c r="BT492" s="745"/>
      <c r="BU492" s="745"/>
      <c r="BV492" s="745"/>
      <c r="BW492" s="745"/>
      <c r="BX492" s="745"/>
      <c r="BY492" s="745"/>
      <c r="BZ492" s="745"/>
      <c r="CA492" s="745"/>
      <c r="CB492" s="745"/>
      <c r="CC492" s="745"/>
      <c r="CD492" s="745"/>
      <c r="CE492" s="745"/>
      <c r="CF492" s="745"/>
      <c r="CG492" s="745"/>
      <c r="CH492" s="745"/>
      <c r="CI492" s="745"/>
      <c r="CJ492" s="745"/>
      <c r="CK492" s="745"/>
      <c r="CL492" s="745"/>
      <c r="CM492" s="745"/>
      <c r="CN492" s="745"/>
      <c r="CO492" s="745"/>
      <c r="CP492" s="745"/>
      <c r="CQ492" s="745"/>
      <c r="CR492" s="745"/>
      <c r="CS492" s="745"/>
      <c r="CT492" s="745"/>
      <c r="CU492" s="745"/>
      <c r="CV492" s="745"/>
      <c r="CW492" s="745"/>
      <c r="CX492" s="745"/>
      <c r="CY492" s="745"/>
      <c r="CZ492" s="745"/>
      <c r="DA492" s="745"/>
      <c r="DB492" s="745"/>
      <c r="DC492" s="745"/>
      <c r="DD492" s="745"/>
      <c r="DE492" s="745"/>
      <c r="DF492" s="745"/>
      <c r="DG492" s="745"/>
      <c r="DH492" s="745"/>
      <c r="DI492" s="745"/>
      <c r="DJ492" s="745"/>
      <c r="DK492" s="745"/>
      <c r="DL492" s="745"/>
      <c r="DM492" s="745"/>
      <c r="DN492" s="745"/>
      <c r="DO492" s="745"/>
      <c r="DP492" s="745"/>
      <c r="DQ492" s="745"/>
      <c r="DR492" s="745"/>
      <c r="DS492" s="745"/>
      <c r="DT492" s="745"/>
      <c r="DU492" s="745"/>
      <c r="DV492" s="745"/>
      <c r="DW492" s="745"/>
      <c r="DX492" s="745"/>
      <c r="DY492" s="745"/>
      <c r="DZ492" s="745"/>
      <c r="EA492" s="745"/>
      <c r="EB492" s="745"/>
      <c r="EC492" s="745"/>
      <c r="ED492" s="745"/>
      <c r="EE492" s="745"/>
      <c r="EF492" s="745"/>
      <c r="EG492" s="745"/>
      <c r="EH492" s="745"/>
      <c r="EI492" s="745"/>
      <c r="EJ492" s="745"/>
      <c r="EK492" s="745"/>
      <c r="EL492" s="745"/>
      <c r="EM492" s="745"/>
      <c r="EN492" s="745"/>
      <c r="EO492" s="745"/>
      <c r="EP492" s="745"/>
      <c r="EQ492" s="745"/>
      <c r="ER492" s="745"/>
      <c r="ES492" s="745"/>
      <c r="ET492" s="745"/>
      <c r="EU492" s="745"/>
      <c r="EV492" s="745"/>
      <c r="EW492" s="745"/>
      <c r="EX492" s="745"/>
      <c r="EY492" s="745"/>
      <c r="EZ492" s="745"/>
      <c r="FA492" s="745"/>
      <c r="FB492" s="745"/>
      <c r="FC492" s="745"/>
      <c r="FD492" s="745"/>
      <c r="FE492" s="745"/>
      <c r="FF492" s="745"/>
      <c r="FG492" s="745"/>
      <c r="FH492" s="745"/>
      <c r="FI492" s="745"/>
      <c r="FJ492" s="745"/>
      <c r="FK492" s="745"/>
      <c r="FL492" s="745"/>
      <c r="FM492" s="745"/>
      <c r="FN492" s="745"/>
      <c r="FO492" s="745"/>
      <c r="FP492" s="745"/>
      <c r="FQ492" s="745"/>
      <c r="FR492" s="745"/>
      <c r="FS492" s="745"/>
      <c r="FT492" s="745"/>
      <c r="FU492" s="745"/>
      <c r="FV492" s="745"/>
      <c r="FW492" s="745"/>
      <c r="FX492" s="745"/>
      <c r="FY492" s="745"/>
      <c r="FZ492" s="745"/>
      <c r="GA492" s="745"/>
      <c r="GB492" s="745"/>
      <c r="GC492" s="745"/>
      <c r="GD492" s="745"/>
      <c r="GE492" s="745"/>
      <c r="GF492" s="745"/>
      <c r="GG492" s="745"/>
      <c r="GH492" s="745"/>
      <c r="GI492" s="745"/>
      <c r="GJ492" s="745"/>
      <c r="GK492" s="745"/>
      <c r="GL492" s="745"/>
      <c r="GM492" s="745"/>
      <c r="GN492" s="745"/>
      <c r="GO492" s="745"/>
      <c r="GP492" s="745"/>
      <c r="GQ492" s="745"/>
      <c r="GR492" s="745"/>
      <c r="GS492" s="745"/>
      <c r="GT492" s="745"/>
      <c r="GU492" s="745"/>
      <c r="GV492" s="745"/>
      <c r="GW492" s="745"/>
      <c r="GX492" s="745"/>
      <c r="GY492" s="745"/>
      <c r="GZ492" s="745"/>
      <c r="HA492" s="745"/>
      <c r="HB492" s="745"/>
      <c r="HC492" s="745"/>
      <c r="HD492" s="745"/>
      <c r="HE492" s="745"/>
      <c r="HF492" s="745"/>
      <c r="HG492" s="745"/>
      <c r="HH492" s="745"/>
      <c r="HI492" s="745"/>
      <c r="HJ492" s="745"/>
      <c r="HK492" s="745"/>
      <c r="HL492" s="745"/>
      <c r="HM492" s="745"/>
      <c r="HN492" s="745"/>
      <c r="HO492" s="745"/>
      <c r="HP492" s="745"/>
      <c r="HQ492" s="745"/>
      <c r="HR492" s="745"/>
      <c r="HS492" s="745"/>
      <c r="HT492" s="745"/>
      <c r="HU492" s="745"/>
      <c r="HV492" s="745"/>
      <c r="HW492" s="745"/>
      <c r="HX492" s="745"/>
      <c r="HY492" s="745"/>
      <c r="HZ492" s="745"/>
      <c r="IA492" s="745"/>
      <c r="IB492" s="745"/>
      <c r="IC492" s="745"/>
      <c r="ID492" s="745"/>
      <c r="IE492" s="745"/>
      <c r="IF492" s="745"/>
      <c r="IG492" s="745"/>
      <c r="IH492" s="745"/>
      <c r="II492" s="745"/>
      <c r="IJ492" s="745"/>
      <c r="IK492" s="745"/>
      <c r="IL492" s="745"/>
      <c r="IM492" s="745"/>
      <c r="IN492" s="745"/>
    </row>
    <row r="493" spans="1:248" ht="12.75">
      <c r="A493" s="758"/>
      <c r="B493" s="758"/>
      <c r="C493" s="758"/>
      <c r="D493" s="758"/>
      <c r="E493" s="750"/>
      <c r="F493" s="758"/>
      <c r="G493" s="758"/>
      <c r="H493" s="758"/>
      <c r="I493" s="750"/>
      <c r="J493" s="758"/>
      <c r="K493" s="758"/>
      <c r="L493" s="750"/>
      <c r="M493" s="758"/>
      <c r="N493" s="758"/>
      <c r="O493" s="750"/>
      <c r="P493" s="750"/>
      <c r="Q493" s="750"/>
      <c r="R493" s="750"/>
      <c r="S493" s="750"/>
      <c r="T493" s="750"/>
      <c r="U493" s="757"/>
      <c r="V493" s="753"/>
      <c r="W493" s="745"/>
      <c r="X493" s="745"/>
      <c r="Y493" s="753"/>
      <c r="Z493" s="745"/>
      <c r="AA493" s="745"/>
      <c r="AB493" s="745"/>
      <c r="AC493" s="745"/>
      <c r="AD493" s="745"/>
      <c r="AE493" s="745"/>
      <c r="AF493" s="745"/>
      <c r="AG493" s="745"/>
      <c r="AH493" s="745"/>
      <c r="AI493" s="745"/>
      <c r="AJ493" s="745"/>
      <c r="AK493" s="745"/>
      <c r="AL493" s="745"/>
      <c r="AM493" s="745"/>
      <c r="AN493" s="745"/>
      <c r="AO493" s="745"/>
      <c r="AP493" s="745"/>
      <c r="AQ493" s="745"/>
      <c r="AR493" s="745"/>
      <c r="AS493" s="745"/>
      <c r="AT493" s="745"/>
      <c r="AU493" s="745"/>
      <c r="AV493" s="745"/>
      <c r="AW493" s="745"/>
      <c r="AX493" s="745"/>
      <c r="AY493" s="745"/>
      <c r="AZ493" s="745"/>
      <c r="BA493" s="745"/>
      <c r="BB493" s="745"/>
      <c r="BC493" s="745"/>
      <c r="BD493" s="745"/>
      <c r="BE493" s="745"/>
      <c r="BF493" s="745"/>
      <c r="BG493" s="745"/>
      <c r="BH493" s="745"/>
      <c r="BI493" s="745"/>
      <c r="BJ493" s="745"/>
      <c r="BK493" s="745"/>
      <c r="BL493" s="745"/>
      <c r="BM493" s="745"/>
      <c r="BN493" s="745"/>
      <c r="BO493" s="745"/>
      <c r="BP493" s="745"/>
      <c r="BQ493" s="745"/>
      <c r="BR493" s="745"/>
      <c r="BS493" s="745"/>
      <c r="BT493" s="745"/>
      <c r="BU493" s="745"/>
      <c r="BV493" s="745"/>
      <c r="BW493" s="745"/>
      <c r="BX493" s="745"/>
      <c r="BY493" s="745"/>
      <c r="BZ493" s="745"/>
      <c r="CA493" s="745"/>
      <c r="CB493" s="745"/>
      <c r="CC493" s="745"/>
      <c r="CD493" s="745"/>
      <c r="CE493" s="745"/>
      <c r="CF493" s="745"/>
      <c r="CG493" s="745"/>
      <c r="CH493" s="745"/>
      <c r="CI493" s="745"/>
      <c r="CJ493" s="745"/>
      <c r="CK493" s="745"/>
      <c r="CL493" s="745"/>
      <c r="CM493" s="745"/>
      <c r="CN493" s="745"/>
      <c r="CO493" s="745"/>
      <c r="CP493" s="745"/>
      <c r="CQ493" s="745"/>
      <c r="CR493" s="745"/>
      <c r="CS493" s="745"/>
      <c r="CT493" s="745"/>
      <c r="CU493" s="745"/>
      <c r="CV493" s="745"/>
      <c r="CW493" s="745"/>
      <c r="CX493" s="745"/>
      <c r="CY493" s="745"/>
      <c r="CZ493" s="745"/>
      <c r="DA493" s="745"/>
      <c r="DB493" s="745"/>
      <c r="DC493" s="745"/>
      <c r="DD493" s="745"/>
      <c r="DE493" s="745"/>
      <c r="DF493" s="745"/>
      <c r="DG493" s="745"/>
      <c r="DH493" s="745"/>
      <c r="DI493" s="745"/>
      <c r="DJ493" s="745"/>
      <c r="DK493" s="745"/>
      <c r="DL493" s="745"/>
      <c r="DM493" s="745"/>
      <c r="DN493" s="745"/>
      <c r="DO493" s="745"/>
      <c r="DP493" s="745"/>
      <c r="DQ493" s="745"/>
      <c r="DR493" s="745"/>
      <c r="DS493" s="745"/>
      <c r="DT493" s="745"/>
      <c r="DU493" s="745"/>
      <c r="DV493" s="745"/>
      <c r="DW493" s="745"/>
      <c r="DX493" s="745"/>
      <c r="DY493" s="745"/>
      <c r="DZ493" s="745"/>
      <c r="EA493" s="745"/>
      <c r="EB493" s="745"/>
      <c r="EC493" s="745"/>
      <c r="ED493" s="745"/>
      <c r="EE493" s="745"/>
      <c r="EF493" s="745"/>
      <c r="EG493" s="745"/>
      <c r="EH493" s="745"/>
      <c r="EI493" s="745"/>
      <c r="EJ493" s="745"/>
      <c r="EK493" s="745"/>
      <c r="EL493" s="745"/>
      <c r="EM493" s="745"/>
      <c r="EN493" s="745"/>
      <c r="EO493" s="745"/>
      <c r="EP493" s="745"/>
      <c r="EQ493" s="745"/>
      <c r="ER493" s="745"/>
      <c r="ES493" s="745"/>
      <c r="ET493" s="745"/>
      <c r="EU493" s="745"/>
      <c r="EV493" s="745"/>
      <c r="EW493" s="745"/>
      <c r="EX493" s="745"/>
      <c r="EY493" s="745"/>
      <c r="EZ493" s="745"/>
      <c r="FA493" s="745"/>
      <c r="FB493" s="745"/>
      <c r="FC493" s="745"/>
      <c r="FD493" s="745"/>
      <c r="FE493" s="745"/>
      <c r="FF493" s="745"/>
      <c r="FG493" s="745"/>
      <c r="FH493" s="745"/>
      <c r="FI493" s="745"/>
      <c r="FJ493" s="745"/>
      <c r="FK493" s="745"/>
      <c r="FL493" s="745"/>
      <c r="FM493" s="745"/>
      <c r="FN493" s="745"/>
      <c r="FO493" s="745"/>
      <c r="FP493" s="745"/>
      <c r="FQ493" s="745"/>
      <c r="FR493" s="745"/>
      <c r="FS493" s="745"/>
      <c r="FT493" s="745"/>
      <c r="FU493" s="745"/>
      <c r="FV493" s="745"/>
      <c r="FW493" s="745"/>
      <c r="FX493" s="745"/>
      <c r="FY493" s="745"/>
      <c r="FZ493" s="745"/>
      <c r="GA493" s="745"/>
      <c r="GB493" s="745"/>
      <c r="GC493" s="745"/>
      <c r="GD493" s="745"/>
      <c r="GE493" s="745"/>
      <c r="GF493" s="745"/>
      <c r="GG493" s="745"/>
      <c r="GH493" s="745"/>
      <c r="GI493" s="745"/>
      <c r="GJ493" s="745"/>
      <c r="GK493" s="745"/>
      <c r="GL493" s="745"/>
      <c r="GM493" s="745"/>
      <c r="GN493" s="745"/>
      <c r="GO493" s="745"/>
      <c r="GP493" s="745"/>
      <c r="GQ493" s="745"/>
      <c r="GR493" s="745"/>
      <c r="GS493" s="745"/>
      <c r="GT493" s="745"/>
      <c r="GU493" s="745"/>
      <c r="GV493" s="745"/>
      <c r="GW493" s="745"/>
      <c r="GX493" s="745"/>
      <c r="GY493" s="745"/>
      <c r="GZ493" s="745"/>
      <c r="HA493" s="745"/>
      <c r="HB493" s="745"/>
      <c r="HC493" s="745"/>
      <c r="HD493" s="745"/>
      <c r="HE493" s="745"/>
      <c r="HF493" s="745"/>
      <c r="HG493" s="745"/>
      <c r="HH493" s="745"/>
      <c r="HI493" s="745"/>
      <c r="HJ493" s="745"/>
      <c r="HK493" s="745"/>
      <c r="HL493" s="745"/>
      <c r="HM493" s="745"/>
      <c r="HN493" s="745"/>
      <c r="HO493" s="745"/>
      <c r="HP493" s="745"/>
      <c r="HQ493" s="745"/>
      <c r="HR493" s="745"/>
      <c r="HS493" s="745"/>
      <c r="HT493" s="745"/>
      <c r="HU493" s="745"/>
      <c r="HV493" s="745"/>
      <c r="HW493" s="745"/>
      <c r="HX493" s="745"/>
      <c r="HY493" s="745"/>
      <c r="HZ493" s="745"/>
      <c r="IA493" s="745"/>
      <c r="IB493" s="745"/>
      <c r="IC493" s="745"/>
      <c r="ID493" s="745"/>
      <c r="IE493" s="745"/>
      <c r="IF493" s="745"/>
      <c r="IG493" s="745"/>
      <c r="IH493" s="745"/>
      <c r="II493" s="745"/>
      <c r="IJ493" s="745"/>
      <c r="IK493" s="745"/>
      <c r="IL493" s="745"/>
      <c r="IM493" s="745"/>
      <c r="IN493" s="745"/>
    </row>
    <row r="494" spans="1:248" ht="12.75">
      <c r="A494" s="758"/>
      <c r="B494" s="758"/>
      <c r="C494" s="758"/>
      <c r="D494" s="758"/>
      <c r="E494" s="750"/>
      <c r="F494" s="758"/>
      <c r="G494" s="758"/>
      <c r="H494" s="758"/>
      <c r="I494" s="750"/>
      <c r="J494" s="758"/>
      <c r="K494" s="758"/>
      <c r="L494" s="750"/>
      <c r="M494" s="758"/>
      <c r="N494" s="758"/>
      <c r="O494" s="750"/>
      <c r="P494" s="750"/>
      <c r="Q494" s="750"/>
      <c r="R494" s="750"/>
      <c r="S494" s="750"/>
      <c r="T494" s="750"/>
      <c r="U494" s="757"/>
      <c r="V494" s="753"/>
      <c r="W494" s="745"/>
      <c r="X494" s="745"/>
      <c r="Y494" s="753"/>
      <c r="Z494" s="745"/>
      <c r="AA494" s="745"/>
      <c r="AB494" s="745"/>
      <c r="AC494" s="745"/>
      <c r="AD494" s="745"/>
      <c r="AE494" s="745"/>
      <c r="AF494" s="745"/>
      <c r="AG494" s="745"/>
      <c r="AH494" s="745"/>
      <c r="AI494" s="745"/>
      <c r="AJ494" s="745"/>
      <c r="AK494" s="745"/>
      <c r="AL494" s="745"/>
      <c r="AM494" s="745"/>
      <c r="AN494" s="745"/>
      <c r="AO494" s="745"/>
      <c r="AP494" s="745"/>
      <c r="AQ494" s="745"/>
      <c r="AR494" s="745"/>
      <c r="AS494" s="745"/>
      <c r="AT494" s="745"/>
      <c r="AU494" s="745"/>
      <c r="AV494" s="745"/>
      <c r="AW494" s="745"/>
      <c r="AX494" s="745"/>
      <c r="AY494" s="745"/>
      <c r="AZ494" s="745"/>
      <c r="BA494" s="745"/>
      <c r="BB494" s="745"/>
      <c r="BC494" s="745"/>
      <c r="BD494" s="745"/>
      <c r="BE494" s="745"/>
      <c r="BF494" s="745"/>
      <c r="BG494" s="745"/>
      <c r="BH494" s="745"/>
      <c r="BI494" s="745"/>
      <c r="BJ494" s="745"/>
      <c r="BK494" s="745"/>
      <c r="BL494" s="745"/>
      <c r="BM494" s="745"/>
      <c r="BN494" s="745"/>
      <c r="BO494" s="745"/>
      <c r="BP494" s="745"/>
      <c r="BQ494" s="745"/>
      <c r="BR494" s="745"/>
      <c r="BS494" s="745"/>
      <c r="BT494" s="745"/>
      <c r="BU494" s="745"/>
      <c r="BV494" s="745"/>
      <c r="BW494" s="745"/>
      <c r="BX494" s="745"/>
      <c r="BY494" s="745"/>
      <c r="BZ494" s="745"/>
      <c r="CA494" s="745"/>
      <c r="CB494" s="745"/>
      <c r="CC494" s="745"/>
      <c r="CD494" s="745"/>
      <c r="CE494" s="745"/>
      <c r="CF494" s="745"/>
      <c r="CG494" s="745"/>
      <c r="CH494" s="745"/>
      <c r="CI494" s="745"/>
      <c r="CJ494" s="745"/>
      <c r="CK494" s="745"/>
      <c r="CL494" s="745"/>
      <c r="CM494" s="745"/>
      <c r="CN494" s="745"/>
      <c r="CO494" s="745"/>
      <c r="CP494" s="745"/>
      <c r="CQ494" s="745"/>
      <c r="CR494" s="745"/>
      <c r="CS494" s="745"/>
      <c r="CT494" s="745"/>
      <c r="CU494" s="745"/>
      <c r="CV494" s="745"/>
      <c r="CW494" s="745"/>
      <c r="CX494" s="745"/>
      <c r="CY494" s="745"/>
      <c r="CZ494" s="745"/>
      <c r="DA494" s="745"/>
      <c r="DB494" s="745"/>
      <c r="DC494" s="745"/>
      <c r="DD494" s="745"/>
      <c r="DE494" s="745"/>
      <c r="DF494" s="745"/>
      <c r="DG494" s="745"/>
      <c r="DH494" s="745"/>
      <c r="DI494" s="745"/>
      <c r="DJ494" s="745"/>
      <c r="DK494" s="745"/>
      <c r="DL494" s="745"/>
      <c r="DM494" s="745"/>
      <c r="DN494" s="745"/>
      <c r="DO494" s="745"/>
      <c r="DP494" s="745"/>
      <c r="DQ494" s="745"/>
      <c r="DR494" s="745"/>
      <c r="DS494" s="745"/>
      <c r="DT494" s="745"/>
      <c r="DU494" s="745"/>
      <c r="DV494" s="745"/>
      <c r="DW494" s="745"/>
      <c r="DX494" s="745"/>
      <c r="DY494" s="745"/>
      <c r="DZ494" s="745"/>
      <c r="EA494" s="745"/>
      <c r="EB494" s="745"/>
      <c r="EC494" s="745"/>
      <c r="ED494" s="745"/>
      <c r="EE494" s="745"/>
      <c r="EF494" s="745"/>
      <c r="EG494" s="745"/>
      <c r="EH494" s="745"/>
      <c r="EI494" s="745"/>
      <c r="EJ494" s="745"/>
      <c r="EK494" s="745"/>
      <c r="EL494" s="745"/>
      <c r="EM494" s="745"/>
      <c r="EN494" s="745"/>
      <c r="EO494" s="745"/>
      <c r="EP494" s="745"/>
      <c r="EQ494" s="745"/>
      <c r="ER494" s="745"/>
      <c r="ES494" s="745"/>
      <c r="ET494" s="745"/>
      <c r="EU494" s="745"/>
      <c r="EV494" s="745"/>
      <c r="EW494" s="745"/>
      <c r="EX494" s="745"/>
      <c r="EY494" s="745"/>
      <c r="EZ494" s="745"/>
      <c r="FA494" s="745"/>
      <c r="FB494" s="745"/>
      <c r="FC494" s="745"/>
      <c r="FD494" s="745"/>
      <c r="FE494" s="745"/>
      <c r="FF494" s="745"/>
      <c r="FG494" s="745"/>
      <c r="FH494" s="745"/>
      <c r="FI494" s="745"/>
      <c r="FJ494" s="745"/>
      <c r="FK494" s="745"/>
      <c r="FL494" s="745"/>
      <c r="FM494" s="745"/>
      <c r="FN494" s="745"/>
      <c r="FO494" s="745"/>
      <c r="FP494" s="745"/>
      <c r="FQ494" s="745"/>
      <c r="FR494" s="745"/>
      <c r="FS494" s="745"/>
      <c r="FT494" s="745"/>
      <c r="FU494" s="745"/>
      <c r="FV494" s="745"/>
      <c r="FW494" s="745"/>
      <c r="FX494" s="745"/>
      <c r="FY494" s="745"/>
      <c r="FZ494" s="745"/>
      <c r="GA494" s="745"/>
      <c r="GB494" s="745"/>
      <c r="GC494" s="745"/>
      <c r="GD494" s="745"/>
      <c r="GE494" s="745"/>
      <c r="GF494" s="745"/>
      <c r="GG494" s="745"/>
      <c r="GH494" s="745"/>
      <c r="GI494" s="745"/>
      <c r="GJ494" s="745"/>
      <c r="GK494" s="745"/>
      <c r="GL494" s="745"/>
      <c r="GM494" s="745"/>
      <c r="GN494" s="745"/>
      <c r="GO494" s="745"/>
      <c r="GP494" s="745"/>
      <c r="GQ494" s="745"/>
      <c r="GR494" s="745"/>
      <c r="GS494" s="745"/>
      <c r="GT494" s="745"/>
      <c r="GU494" s="745"/>
      <c r="GV494" s="745"/>
      <c r="GW494" s="745"/>
      <c r="GX494" s="745"/>
      <c r="GY494" s="745"/>
      <c r="GZ494" s="745"/>
      <c r="HA494" s="745"/>
      <c r="HB494" s="745"/>
      <c r="HC494" s="745"/>
      <c r="HD494" s="745"/>
      <c r="HE494" s="745"/>
      <c r="HF494" s="745"/>
      <c r="HG494" s="745"/>
      <c r="HH494" s="745"/>
      <c r="HI494" s="745"/>
      <c r="HJ494" s="745"/>
      <c r="HK494" s="745"/>
      <c r="HL494" s="745"/>
      <c r="HM494" s="745"/>
      <c r="HN494" s="745"/>
      <c r="HO494" s="745"/>
      <c r="HP494" s="745"/>
      <c r="HQ494" s="745"/>
      <c r="HR494" s="745"/>
      <c r="HS494" s="745"/>
      <c r="HT494" s="745"/>
      <c r="HU494" s="745"/>
      <c r="HV494" s="745"/>
      <c r="HW494" s="745"/>
      <c r="HX494" s="745"/>
      <c r="HY494" s="745"/>
      <c r="HZ494" s="745"/>
      <c r="IA494" s="745"/>
      <c r="IB494" s="745"/>
      <c r="IC494" s="745"/>
      <c r="ID494" s="745"/>
      <c r="IE494" s="745"/>
      <c r="IF494" s="745"/>
      <c r="IG494" s="745"/>
      <c r="IH494" s="745"/>
      <c r="II494" s="745"/>
      <c r="IJ494" s="745"/>
      <c r="IK494" s="745"/>
      <c r="IL494" s="745"/>
      <c r="IM494" s="745"/>
      <c r="IN494" s="745"/>
    </row>
    <row r="495" spans="1:248" ht="12.75">
      <c r="A495" s="758"/>
      <c r="B495" s="758"/>
      <c r="C495" s="758"/>
      <c r="D495" s="758"/>
      <c r="E495" s="750"/>
      <c r="F495" s="758"/>
      <c r="G495" s="758"/>
      <c r="H495" s="758"/>
      <c r="I495" s="750"/>
      <c r="J495" s="758"/>
      <c r="K495" s="758"/>
      <c r="L495" s="750"/>
      <c r="M495" s="758"/>
      <c r="N495" s="758"/>
      <c r="O495" s="750"/>
      <c r="P495" s="750"/>
      <c r="Q495" s="750"/>
      <c r="R495" s="750"/>
      <c r="S495" s="750"/>
      <c r="T495" s="750"/>
      <c r="U495" s="757"/>
      <c r="V495" s="753"/>
      <c r="W495" s="745"/>
      <c r="X495" s="745"/>
      <c r="Y495" s="753"/>
      <c r="Z495" s="745"/>
      <c r="AA495" s="745"/>
      <c r="AB495" s="745"/>
      <c r="AC495" s="745"/>
      <c r="AD495" s="745"/>
      <c r="AE495" s="745"/>
      <c r="AF495" s="745"/>
      <c r="AG495" s="745"/>
      <c r="AH495" s="745"/>
      <c r="AI495" s="745"/>
      <c r="AJ495" s="745"/>
      <c r="AK495" s="745"/>
      <c r="AL495" s="745"/>
      <c r="AM495" s="745"/>
      <c r="AN495" s="745"/>
      <c r="AO495" s="745"/>
      <c r="AP495" s="745"/>
      <c r="AQ495" s="745"/>
      <c r="AR495" s="745"/>
      <c r="AS495" s="745"/>
      <c r="AT495" s="745"/>
      <c r="AU495" s="745"/>
      <c r="AV495" s="745"/>
      <c r="AW495" s="745"/>
      <c r="AX495" s="745"/>
      <c r="AY495" s="745"/>
      <c r="AZ495" s="745"/>
      <c r="BA495" s="745"/>
      <c r="BB495" s="745"/>
      <c r="BC495" s="745"/>
      <c r="BD495" s="745"/>
      <c r="BE495" s="745"/>
      <c r="BF495" s="745"/>
      <c r="BG495" s="745"/>
      <c r="BH495" s="745"/>
      <c r="BI495" s="745"/>
      <c r="BJ495" s="745"/>
      <c r="BK495" s="745"/>
      <c r="BL495" s="745"/>
      <c r="BM495" s="745"/>
      <c r="BN495" s="745"/>
      <c r="BO495" s="745"/>
      <c r="BP495" s="745"/>
      <c r="BQ495" s="745"/>
      <c r="BR495" s="745"/>
      <c r="BS495" s="745"/>
      <c r="BT495" s="745"/>
      <c r="BU495" s="745"/>
      <c r="BV495" s="745"/>
      <c r="BW495" s="745"/>
      <c r="BX495" s="745"/>
      <c r="BY495" s="745"/>
      <c r="BZ495" s="745"/>
      <c r="CA495" s="745"/>
      <c r="CB495" s="745"/>
      <c r="CC495" s="745"/>
      <c r="CD495" s="745"/>
      <c r="CE495" s="745"/>
      <c r="CF495" s="745"/>
      <c r="CG495" s="745"/>
      <c r="CH495" s="745"/>
      <c r="CI495" s="745"/>
      <c r="CJ495" s="745"/>
      <c r="CK495" s="745"/>
      <c r="CL495" s="745"/>
      <c r="CM495" s="745"/>
      <c r="CN495" s="745"/>
      <c r="CO495" s="745"/>
      <c r="CP495" s="745"/>
      <c r="CQ495" s="745"/>
      <c r="CR495" s="745"/>
      <c r="CS495" s="745"/>
      <c r="CT495" s="745"/>
      <c r="CU495" s="745"/>
      <c r="CV495" s="745"/>
      <c r="CW495" s="745"/>
      <c r="CX495" s="745"/>
      <c r="CY495" s="745"/>
      <c r="CZ495" s="745"/>
      <c r="DA495" s="745"/>
      <c r="DB495" s="745"/>
      <c r="DC495" s="745"/>
      <c r="DD495" s="745"/>
      <c r="DE495" s="745"/>
      <c r="DF495" s="745"/>
      <c r="DG495" s="745"/>
      <c r="DH495" s="745"/>
      <c r="DI495" s="745"/>
      <c r="DJ495" s="745"/>
      <c r="DK495" s="745"/>
      <c r="DL495" s="745"/>
      <c r="DM495" s="745"/>
      <c r="DN495" s="745"/>
      <c r="DO495" s="745"/>
      <c r="DP495" s="745"/>
      <c r="DQ495" s="745"/>
      <c r="DR495" s="745"/>
      <c r="DS495" s="745"/>
      <c r="DT495" s="745"/>
      <c r="DU495" s="745"/>
      <c r="DV495" s="745"/>
      <c r="DW495" s="745"/>
      <c r="DX495" s="745"/>
      <c r="DY495" s="745"/>
      <c r="DZ495" s="745"/>
      <c r="EA495" s="745"/>
      <c r="EB495" s="745"/>
      <c r="EC495" s="745"/>
      <c r="ED495" s="745"/>
      <c r="EE495" s="745"/>
      <c r="EF495" s="745"/>
      <c r="EG495" s="745"/>
      <c r="EH495" s="745"/>
      <c r="EI495" s="745"/>
      <c r="EJ495" s="745"/>
      <c r="EK495" s="745"/>
      <c r="EL495" s="745"/>
      <c r="EM495" s="745"/>
      <c r="EN495" s="745"/>
      <c r="EO495" s="745"/>
      <c r="EP495" s="745"/>
      <c r="EQ495" s="745"/>
      <c r="ER495" s="745"/>
      <c r="ES495" s="745"/>
      <c r="ET495" s="745"/>
      <c r="EU495" s="745"/>
      <c r="EV495" s="745"/>
      <c r="EW495" s="745"/>
      <c r="EX495" s="745"/>
      <c r="EY495" s="745"/>
      <c r="EZ495" s="745"/>
      <c r="FA495" s="745"/>
      <c r="FB495" s="745"/>
      <c r="FC495" s="745"/>
      <c r="FD495" s="745"/>
      <c r="FE495" s="745"/>
      <c r="FF495" s="745"/>
      <c r="FG495" s="745"/>
      <c r="FH495" s="745"/>
      <c r="FI495" s="745"/>
      <c r="FJ495" s="745"/>
      <c r="FK495" s="745"/>
      <c r="FL495" s="745"/>
      <c r="FM495" s="745"/>
      <c r="FN495" s="745"/>
      <c r="FO495" s="745"/>
      <c r="FP495" s="745"/>
      <c r="FQ495" s="745"/>
      <c r="FR495" s="745"/>
      <c r="FS495" s="745"/>
      <c r="FT495" s="745"/>
      <c r="FU495" s="745"/>
      <c r="FV495" s="745"/>
      <c r="FW495" s="745"/>
      <c r="FX495" s="745"/>
      <c r="FY495" s="745"/>
      <c r="FZ495" s="745"/>
      <c r="GA495" s="745"/>
      <c r="GB495" s="745"/>
      <c r="GC495" s="745"/>
      <c r="GD495" s="745"/>
      <c r="GE495" s="745"/>
      <c r="GF495" s="745"/>
      <c r="GG495" s="745"/>
      <c r="GH495" s="745"/>
      <c r="GI495" s="745"/>
      <c r="GJ495" s="745"/>
      <c r="GK495" s="745"/>
      <c r="GL495" s="745"/>
      <c r="GM495" s="745"/>
      <c r="GN495" s="745"/>
      <c r="GO495" s="745"/>
      <c r="GP495" s="745"/>
      <c r="GQ495" s="745"/>
      <c r="GR495" s="745"/>
      <c r="GS495" s="745"/>
      <c r="GT495" s="745"/>
      <c r="GU495" s="745"/>
      <c r="GV495" s="745"/>
      <c r="GW495" s="745"/>
      <c r="GX495" s="745"/>
      <c r="GY495" s="745"/>
      <c r="GZ495" s="745"/>
      <c r="HA495" s="745"/>
      <c r="HB495" s="745"/>
      <c r="HC495" s="745"/>
      <c r="HD495" s="745"/>
      <c r="HE495" s="745"/>
      <c r="HF495" s="745"/>
      <c r="HG495" s="745"/>
      <c r="HH495" s="745"/>
      <c r="HI495" s="745"/>
      <c r="HJ495" s="745"/>
      <c r="HK495" s="745"/>
      <c r="HL495" s="745"/>
      <c r="HM495" s="745"/>
      <c r="HN495" s="745"/>
      <c r="HO495" s="745"/>
      <c r="HP495" s="745"/>
      <c r="HQ495" s="745"/>
      <c r="HR495" s="745"/>
      <c r="HS495" s="745"/>
      <c r="HT495" s="745"/>
      <c r="HU495" s="745"/>
      <c r="HV495" s="745"/>
      <c r="HW495" s="745"/>
      <c r="HX495" s="745"/>
      <c r="HY495" s="745"/>
      <c r="HZ495" s="745"/>
      <c r="IA495" s="745"/>
      <c r="IB495" s="745"/>
      <c r="IC495" s="745"/>
      <c r="ID495" s="745"/>
      <c r="IE495" s="745"/>
      <c r="IF495" s="745"/>
      <c r="IG495" s="745"/>
      <c r="IH495" s="745"/>
      <c r="II495" s="745"/>
      <c r="IJ495" s="745"/>
      <c r="IK495" s="745"/>
      <c r="IL495" s="745"/>
      <c r="IM495" s="745"/>
      <c r="IN495" s="745"/>
    </row>
    <row r="496" spans="1:248" ht="12.75">
      <c r="A496" s="758"/>
      <c r="B496" s="758"/>
      <c r="C496" s="758"/>
      <c r="D496" s="758"/>
      <c r="E496" s="750"/>
      <c r="F496" s="758"/>
      <c r="G496" s="758"/>
      <c r="H496" s="758"/>
      <c r="I496" s="750"/>
      <c r="J496" s="758"/>
      <c r="K496" s="758"/>
      <c r="L496" s="750"/>
      <c r="M496" s="758"/>
      <c r="N496" s="758"/>
      <c r="O496" s="750"/>
      <c r="P496" s="750"/>
      <c r="Q496" s="750"/>
      <c r="R496" s="750"/>
      <c r="S496" s="750"/>
      <c r="T496" s="750"/>
      <c r="U496" s="757"/>
      <c r="V496" s="753"/>
      <c r="W496" s="745"/>
      <c r="X496" s="745"/>
      <c r="Y496" s="753"/>
      <c r="Z496" s="745"/>
      <c r="AA496" s="745"/>
      <c r="AB496" s="745"/>
      <c r="AC496" s="745"/>
      <c r="AD496" s="745"/>
      <c r="AE496" s="745"/>
      <c r="AF496" s="745"/>
      <c r="AG496" s="745"/>
      <c r="AH496" s="745"/>
      <c r="AI496" s="745"/>
      <c r="AJ496" s="745"/>
      <c r="AK496" s="745"/>
      <c r="AL496" s="745"/>
      <c r="AM496" s="745"/>
      <c r="AN496" s="745"/>
      <c r="AO496" s="745"/>
      <c r="AP496" s="745"/>
      <c r="AQ496" s="745"/>
      <c r="AR496" s="745"/>
      <c r="AS496" s="745"/>
      <c r="AT496" s="745"/>
      <c r="AU496" s="745"/>
      <c r="AV496" s="745"/>
      <c r="AW496" s="745"/>
      <c r="AX496" s="745"/>
      <c r="AY496" s="745"/>
      <c r="AZ496" s="745"/>
      <c r="BA496" s="745"/>
      <c r="BB496" s="745"/>
      <c r="BC496" s="745"/>
      <c r="BD496" s="745"/>
      <c r="BE496" s="745"/>
      <c r="BF496" s="745"/>
      <c r="BG496" s="745"/>
      <c r="BH496" s="745"/>
      <c r="BI496" s="745"/>
      <c r="BJ496" s="745"/>
      <c r="BK496" s="745"/>
      <c r="BL496" s="745"/>
      <c r="BM496" s="745"/>
      <c r="BN496" s="745"/>
      <c r="BO496" s="745"/>
      <c r="BP496" s="745"/>
      <c r="BQ496" s="745"/>
      <c r="BR496" s="745"/>
      <c r="BS496" s="745"/>
      <c r="BT496" s="745"/>
      <c r="BU496" s="745"/>
      <c r="BV496" s="745"/>
      <c r="BW496" s="745"/>
      <c r="BX496" s="745"/>
      <c r="BY496" s="745"/>
      <c r="BZ496" s="745"/>
      <c r="CA496" s="745"/>
      <c r="CB496" s="745"/>
      <c r="CC496" s="745"/>
      <c r="CD496" s="745"/>
      <c r="CE496" s="745"/>
      <c r="CF496" s="745"/>
      <c r="CG496" s="745"/>
      <c r="CH496" s="745"/>
      <c r="CI496" s="745"/>
      <c r="CJ496" s="745"/>
      <c r="CK496" s="745"/>
      <c r="CL496" s="745"/>
      <c r="CM496" s="745"/>
      <c r="CN496" s="745"/>
      <c r="CO496" s="745"/>
      <c r="CP496" s="745"/>
      <c r="CQ496" s="745"/>
      <c r="CR496" s="745"/>
      <c r="CS496" s="745"/>
      <c r="CT496" s="745"/>
      <c r="CU496" s="745"/>
      <c r="CV496" s="745"/>
      <c r="CW496" s="745"/>
      <c r="CX496" s="745"/>
      <c r="CY496" s="745"/>
      <c r="CZ496" s="745"/>
      <c r="DA496" s="745"/>
      <c r="DB496" s="745"/>
      <c r="DC496" s="745"/>
      <c r="DD496" s="745"/>
      <c r="DE496" s="745"/>
      <c r="DF496" s="745"/>
      <c r="DG496" s="745"/>
      <c r="DH496" s="745"/>
      <c r="DI496" s="745"/>
      <c r="DJ496" s="745"/>
      <c r="DK496" s="745"/>
      <c r="DL496" s="745"/>
      <c r="DM496" s="745"/>
      <c r="DN496" s="745"/>
      <c r="DO496" s="745"/>
      <c r="DP496" s="745"/>
      <c r="DQ496" s="745"/>
      <c r="DR496" s="745"/>
      <c r="DS496" s="745"/>
      <c r="DT496" s="745"/>
      <c r="DU496" s="745"/>
      <c r="DV496" s="745"/>
      <c r="DW496" s="745"/>
      <c r="DX496" s="745"/>
      <c r="DY496" s="745"/>
      <c r="DZ496" s="745"/>
      <c r="EA496" s="745"/>
      <c r="EB496" s="745"/>
      <c r="EC496" s="745"/>
      <c r="ED496" s="745"/>
      <c r="EE496" s="745"/>
      <c r="EF496" s="745"/>
      <c r="EG496" s="745"/>
      <c r="EH496" s="745"/>
      <c r="EI496" s="745"/>
      <c r="EJ496" s="745"/>
      <c r="EK496" s="745"/>
      <c r="EL496" s="745"/>
      <c r="EM496" s="745"/>
      <c r="EN496" s="745"/>
      <c r="EO496" s="745"/>
      <c r="EP496" s="745"/>
      <c r="EQ496" s="745"/>
      <c r="ER496" s="745"/>
      <c r="ES496" s="745"/>
      <c r="ET496" s="745"/>
      <c r="EU496" s="745"/>
      <c r="EV496" s="745"/>
      <c r="EW496" s="745"/>
      <c r="EX496" s="745"/>
      <c r="EY496" s="745"/>
      <c r="EZ496" s="745"/>
      <c r="FA496" s="745"/>
      <c r="FB496" s="745"/>
      <c r="FC496" s="745"/>
      <c r="FD496" s="745"/>
      <c r="FE496" s="745"/>
      <c r="FF496" s="745"/>
      <c r="FG496" s="745"/>
      <c r="FH496" s="745"/>
      <c r="FI496" s="745"/>
      <c r="FJ496" s="745"/>
      <c r="FK496" s="745"/>
      <c r="FL496" s="745"/>
      <c r="FM496" s="745"/>
      <c r="FN496" s="745"/>
      <c r="FO496" s="745"/>
      <c r="FP496" s="745"/>
      <c r="FQ496" s="745"/>
      <c r="FR496" s="745"/>
      <c r="FS496" s="745"/>
      <c r="FT496" s="745"/>
      <c r="FU496" s="745"/>
      <c r="FV496" s="745"/>
      <c r="FW496" s="745"/>
      <c r="FX496" s="745"/>
      <c r="FY496" s="745"/>
      <c r="FZ496" s="745"/>
      <c r="GA496" s="745"/>
      <c r="GB496" s="745"/>
      <c r="GC496" s="745"/>
      <c r="GD496" s="745"/>
      <c r="GE496" s="745"/>
      <c r="GF496" s="745"/>
      <c r="GG496" s="745"/>
      <c r="GH496" s="745"/>
      <c r="GI496" s="745"/>
      <c r="GJ496" s="745"/>
      <c r="GK496" s="745"/>
      <c r="GL496" s="745"/>
      <c r="GM496" s="745"/>
      <c r="GN496" s="745"/>
      <c r="GO496" s="745"/>
      <c r="GP496" s="745"/>
      <c r="GQ496" s="745"/>
      <c r="GR496" s="745"/>
      <c r="GS496" s="745"/>
      <c r="GT496" s="745"/>
      <c r="GU496" s="745"/>
      <c r="GV496" s="745"/>
      <c r="GW496" s="745"/>
      <c r="GX496" s="745"/>
      <c r="GY496" s="745"/>
      <c r="GZ496" s="745"/>
      <c r="HA496" s="745"/>
      <c r="HB496" s="745"/>
      <c r="HC496" s="745"/>
      <c r="HD496" s="745"/>
      <c r="HE496" s="745"/>
      <c r="HF496" s="745"/>
      <c r="HG496" s="745"/>
      <c r="HH496" s="745"/>
      <c r="HI496" s="745"/>
      <c r="HJ496" s="745"/>
      <c r="HK496" s="745"/>
      <c r="HL496" s="745"/>
      <c r="HM496" s="745"/>
      <c r="HN496" s="745"/>
      <c r="HO496" s="745"/>
      <c r="HP496" s="745"/>
      <c r="HQ496" s="745"/>
      <c r="HR496" s="745"/>
      <c r="HS496" s="745"/>
      <c r="HT496" s="745"/>
      <c r="HU496" s="745"/>
      <c r="HV496" s="745"/>
      <c r="HW496" s="745"/>
      <c r="HX496" s="745"/>
      <c r="HY496" s="745"/>
      <c r="HZ496" s="745"/>
      <c r="IA496" s="745"/>
      <c r="IB496" s="745"/>
      <c r="IC496" s="745"/>
      <c r="ID496" s="745"/>
      <c r="IE496" s="745"/>
      <c r="IF496" s="745"/>
      <c r="IG496" s="745"/>
      <c r="IH496" s="745"/>
      <c r="II496" s="745"/>
      <c r="IJ496" s="745"/>
      <c r="IK496" s="745"/>
      <c r="IL496" s="745"/>
      <c r="IM496" s="745"/>
      <c r="IN496" s="745"/>
    </row>
    <row r="497" spans="1:248" ht="12.75">
      <c r="A497" s="758"/>
      <c r="B497" s="758"/>
      <c r="C497" s="758"/>
      <c r="D497" s="758"/>
      <c r="E497" s="750"/>
      <c r="F497" s="758"/>
      <c r="G497" s="758"/>
      <c r="H497" s="758"/>
      <c r="I497" s="750"/>
      <c r="J497" s="758"/>
      <c r="K497" s="758"/>
      <c r="L497" s="750"/>
      <c r="M497" s="758"/>
      <c r="N497" s="758"/>
      <c r="O497" s="750"/>
      <c r="P497" s="750"/>
      <c r="Q497" s="750"/>
      <c r="R497" s="750"/>
      <c r="S497" s="750"/>
      <c r="T497" s="750"/>
      <c r="U497" s="757"/>
      <c r="V497" s="753"/>
      <c r="W497" s="745"/>
      <c r="X497" s="745"/>
      <c r="Y497" s="753"/>
      <c r="Z497" s="745"/>
      <c r="AA497" s="745"/>
      <c r="AB497" s="745"/>
      <c r="AC497" s="745"/>
      <c r="AD497" s="745"/>
      <c r="AE497" s="745"/>
      <c r="AF497" s="745"/>
      <c r="AG497" s="745"/>
      <c r="AH497" s="745"/>
      <c r="AI497" s="745"/>
      <c r="AJ497" s="745"/>
      <c r="AK497" s="745"/>
      <c r="AL497" s="745"/>
      <c r="AM497" s="745"/>
      <c r="AN497" s="745"/>
      <c r="AO497" s="745"/>
      <c r="AP497" s="745"/>
      <c r="AQ497" s="745"/>
      <c r="AR497" s="745"/>
      <c r="AS497" s="745"/>
      <c r="AT497" s="745"/>
      <c r="AU497" s="745"/>
      <c r="AV497" s="745"/>
      <c r="AW497" s="745"/>
      <c r="AX497" s="745"/>
      <c r="AY497" s="745"/>
      <c r="AZ497" s="745"/>
      <c r="BA497" s="745"/>
      <c r="BB497" s="745"/>
      <c r="BC497" s="745"/>
      <c r="BD497" s="745"/>
      <c r="BE497" s="745"/>
      <c r="BF497" s="745"/>
      <c r="BG497" s="745"/>
      <c r="BH497" s="745"/>
      <c r="BI497" s="745"/>
      <c r="BJ497" s="745"/>
      <c r="BK497" s="745"/>
      <c r="BL497" s="745"/>
      <c r="BM497" s="745"/>
      <c r="BN497" s="745"/>
      <c r="BO497" s="745"/>
      <c r="BP497" s="745"/>
      <c r="BQ497" s="745"/>
      <c r="BR497" s="745"/>
      <c r="BS497" s="745"/>
      <c r="BT497" s="745"/>
      <c r="BU497" s="745"/>
      <c r="BV497" s="745"/>
      <c r="BW497" s="745"/>
      <c r="BX497" s="745"/>
      <c r="BY497" s="745"/>
      <c r="BZ497" s="745"/>
      <c r="CA497" s="745"/>
      <c r="CB497" s="745"/>
      <c r="CC497" s="745"/>
      <c r="CD497" s="745"/>
      <c r="CE497" s="745"/>
      <c r="CF497" s="745"/>
      <c r="CG497" s="745"/>
      <c r="CH497" s="745"/>
      <c r="CI497" s="745"/>
      <c r="CJ497" s="745"/>
      <c r="CK497" s="745"/>
      <c r="CL497" s="745"/>
      <c r="CM497" s="745"/>
      <c r="CN497" s="745"/>
      <c r="CO497" s="745"/>
      <c r="CP497" s="745"/>
      <c r="CQ497" s="745"/>
      <c r="CR497" s="745"/>
      <c r="CS497" s="745"/>
      <c r="CT497" s="745"/>
      <c r="CU497" s="745"/>
      <c r="CV497" s="745"/>
      <c r="CW497" s="745"/>
      <c r="CX497" s="745"/>
      <c r="CY497" s="745"/>
      <c r="CZ497" s="745"/>
      <c r="DA497" s="745"/>
      <c r="DB497" s="745"/>
      <c r="DC497" s="745"/>
      <c r="DD497" s="745"/>
      <c r="DE497" s="745"/>
      <c r="DF497" s="745"/>
      <c r="DG497" s="745"/>
      <c r="DH497" s="745"/>
      <c r="DI497" s="745"/>
      <c r="DJ497" s="745"/>
      <c r="DK497" s="745"/>
      <c r="DL497" s="745"/>
      <c r="DM497" s="745"/>
      <c r="DN497" s="745"/>
      <c r="DO497" s="745"/>
      <c r="DP497" s="745"/>
      <c r="DQ497" s="745"/>
      <c r="DR497" s="745"/>
      <c r="DS497" s="745"/>
      <c r="DT497" s="745"/>
      <c r="DU497" s="745"/>
      <c r="DV497" s="745"/>
      <c r="DW497" s="745"/>
      <c r="DX497" s="745"/>
      <c r="DY497" s="745"/>
      <c r="DZ497" s="745"/>
      <c r="EA497" s="745"/>
      <c r="EB497" s="745"/>
      <c r="EC497" s="745"/>
      <c r="ED497" s="745"/>
      <c r="EE497" s="745"/>
      <c r="EF497" s="745"/>
      <c r="EG497" s="745"/>
      <c r="EH497" s="745"/>
      <c r="EI497" s="745"/>
      <c r="EJ497" s="745"/>
      <c r="EK497" s="745"/>
      <c r="EL497" s="745"/>
      <c r="EM497" s="745"/>
      <c r="EN497" s="745"/>
      <c r="EO497" s="745"/>
      <c r="EP497" s="745"/>
      <c r="EQ497" s="745"/>
      <c r="ER497" s="745"/>
      <c r="ES497" s="745"/>
      <c r="ET497" s="745"/>
      <c r="EU497" s="745"/>
      <c r="EV497" s="745"/>
      <c r="EW497" s="745"/>
      <c r="EX497" s="745"/>
      <c r="EY497" s="745"/>
      <c r="EZ497" s="745"/>
      <c r="FA497" s="745"/>
      <c r="FB497" s="745"/>
      <c r="FC497" s="745"/>
      <c r="FD497" s="745"/>
      <c r="FE497" s="745"/>
      <c r="FF497" s="745"/>
      <c r="FG497" s="745"/>
      <c r="FH497" s="745"/>
      <c r="FI497" s="745"/>
      <c r="FJ497" s="745"/>
      <c r="FK497" s="745"/>
      <c r="FL497" s="745"/>
      <c r="FM497" s="745"/>
      <c r="FN497" s="745"/>
      <c r="FO497" s="745"/>
      <c r="FP497" s="745"/>
      <c r="FQ497" s="745"/>
      <c r="FR497" s="745"/>
      <c r="FS497" s="745"/>
      <c r="FT497" s="745"/>
      <c r="FU497" s="745"/>
      <c r="FV497" s="745"/>
      <c r="FW497" s="745"/>
      <c r="FX497" s="745"/>
      <c r="FY497" s="745"/>
      <c r="FZ497" s="745"/>
      <c r="GA497" s="745"/>
      <c r="GB497" s="745"/>
      <c r="GC497" s="745"/>
      <c r="GD497" s="745"/>
      <c r="GE497" s="745"/>
      <c r="GF497" s="745"/>
      <c r="GG497" s="745"/>
      <c r="GH497" s="745"/>
      <c r="GI497" s="745"/>
      <c r="GJ497" s="745"/>
      <c r="GK497" s="745"/>
      <c r="GL497" s="745"/>
      <c r="GM497" s="745"/>
      <c r="GN497" s="745"/>
      <c r="GO497" s="745"/>
      <c r="GP497" s="745"/>
      <c r="GQ497" s="745"/>
      <c r="GR497" s="745"/>
      <c r="GS497" s="745"/>
      <c r="GT497" s="745"/>
      <c r="GU497" s="745"/>
      <c r="GV497" s="745"/>
      <c r="GW497" s="745"/>
      <c r="GX497" s="745"/>
      <c r="GY497" s="745"/>
      <c r="GZ497" s="745"/>
      <c r="HA497" s="745"/>
      <c r="HB497" s="745"/>
      <c r="HC497" s="745"/>
      <c r="HD497" s="745"/>
      <c r="HE497" s="745"/>
      <c r="HF497" s="745"/>
      <c r="HG497" s="745"/>
      <c r="HH497" s="745"/>
      <c r="HI497" s="745"/>
      <c r="HJ497" s="745"/>
      <c r="HK497" s="745"/>
      <c r="HL497" s="745"/>
      <c r="HM497" s="745"/>
      <c r="HN497" s="745"/>
      <c r="HO497" s="745"/>
      <c r="HP497" s="745"/>
      <c r="HQ497" s="745"/>
      <c r="HR497" s="745"/>
      <c r="HS497" s="745"/>
      <c r="HT497" s="745"/>
      <c r="HU497" s="745"/>
      <c r="HV497" s="745"/>
      <c r="HW497" s="745"/>
      <c r="HX497" s="745"/>
      <c r="HY497" s="745"/>
      <c r="HZ497" s="745"/>
      <c r="IA497" s="745"/>
      <c r="IB497" s="745"/>
      <c r="IC497" s="745"/>
      <c r="ID497" s="745"/>
      <c r="IE497" s="745"/>
      <c r="IF497" s="745"/>
      <c r="IG497" s="745"/>
      <c r="IH497" s="745"/>
      <c r="II497" s="745"/>
      <c r="IJ497" s="745"/>
      <c r="IK497" s="745"/>
      <c r="IL497" s="745"/>
      <c r="IM497" s="745"/>
      <c r="IN497" s="745"/>
    </row>
    <row r="498" spans="1:248" ht="12.75">
      <c r="A498" s="758"/>
      <c r="B498" s="758"/>
      <c r="C498" s="758"/>
      <c r="D498" s="758"/>
      <c r="E498" s="750"/>
      <c r="F498" s="758"/>
      <c r="G498" s="758"/>
      <c r="H498" s="758"/>
      <c r="I498" s="750"/>
      <c r="J498" s="758"/>
      <c r="K498" s="758"/>
      <c r="L498" s="750"/>
      <c r="M498" s="758"/>
      <c r="N498" s="758"/>
      <c r="O498" s="750"/>
      <c r="P498" s="750"/>
      <c r="Q498" s="750"/>
      <c r="R498" s="750"/>
      <c r="S498" s="750"/>
      <c r="T498" s="750"/>
      <c r="U498" s="757"/>
      <c r="V498" s="753"/>
      <c r="W498" s="745"/>
      <c r="X498" s="745"/>
      <c r="Y498" s="753"/>
      <c r="Z498" s="745"/>
      <c r="AA498" s="745"/>
      <c r="AB498" s="745"/>
      <c r="AC498" s="745"/>
      <c r="AD498" s="745"/>
      <c r="AE498" s="745"/>
      <c r="AF498" s="745"/>
      <c r="AG498" s="745"/>
      <c r="AH498" s="745"/>
      <c r="AI498" s="745"/>
      <c r="AJ498" s="745"/>
      <c r="AK498" s="745"/>
      <c r="AL498" s="745"/>
      <c r="AM498" s="745"/>
      <c r="AN498" s="745"/>
      <c r="AO498" s="745"/>
      <c r="AP498" s="745"/>
      <c r="AQ498" s="745"/>
      <c r="AR498" s="745"/>
      <c r="AS498" s="745"/>
      <c r="AT498" s="745"/>
      <c r="AU498" s="745"/>
      <c r="AV498" s="745"/>
      <c r="AW498" s="745"/>
      <c r="AX498" s="745"/>
      <c r="AY498" s="745"/>
      <c r="AZ498" s="745"/>
      <c r="BA498" s="745"/>
      <c r="BB498" s="745"/>
      <c r="BC498" s="745"/>
      <c r="BD498" s="745"/>
      <c r="BE498" s="745"/>
      <c r="BF498" s="745"/>
      <c r="BG498" s="745"/>
      <c r="BH498" s="745"/>
      <c r="BI498" s="745"/>
      <c r="BJ498" s="745"/>
      <c r="BK498" s="745"/>
      <c r="BL498" s="745"/>
      <c r="BM498" s="745"/>
      <c r="BN498" s="745"/>
      <c r="BO498" s="745"/>
      <c r="BP498" s="745"/>
      <c r="BQ498" s="745"/>
      <c r="BR498" s="745"/>
      <c r="BS498" s="745"/>
      <c r="BT498" s="745"/>
      <c r="BU498" s="745"/>
      <c r="BV498" s="745"/>
      <c r="BW498" s="745"/>
      <c r="BX498" s="745"/>
      <c r="BY498" s="745"/>
      <c r="BZ498" s="745"/>
      <c r="CA498" s="745"/>
      <c r="CB498" s="745"/>
      <c r="CC498" s="745"/>
      <c r="CD498" s="745"/>
      <c r="CE498" s="745"/>
      <c r="CF498" s="745"/>
      <c r="CG498" s="745"/>
      <c r="CH498" s="745"/>
      <c r="CI498" s="745"/>
      <c r="CJ498" s="745"/>
      <c r="CK498" s="745"/>
      <c r="CL498" s="745"/>
      <c r="CM498" s="745"/>
      <c r="CN498" s="745"/>
      <c r="CO498" s="745"/>
      <c r="CP498" s="745"/>
      <c r="CQ498" s="745"/>
      <c r="CR498" s="745"/>
      <c r="CS498" s="745"/>
      <c r="CT498" s="745"/>
      <c r="CU498" s="745"/>
      <c r="CV498" s="745"/>
      <c r="CW498" s="745"/>
      <c r="CX498" s="745"/>
      <c r="CY498" s="745"/>
      <c r="CZ498" s="745"/>
      <c r="DA498" s="745"/>
      <c r="DB498" s="745"/>
      <c r="DC498" s="745"/>
      <c r="DD498" s="745"/>
      <c r="DE498" s="745"/>
      <c r="DF498" s="745"/>
      <c r="DG498" s="745"/>
      <c r="DH498" s="745"/>
      <c r="DI498" s="745"/>
      <c r="DJ498" s="745"/>
      <c r="DK498" s="745"/>
      <c r="DL498" s="745"/>
      <c r="DM498" s="745"/>
      <c r="DN498" s="745"/>
      <c r="DO498" s="745"/>
      <c r="DP498" s="745"/>
      <c r="DQ498" s="745"/>
      <c r="DR498" s="745"/>
      <c r="DS498" s="745"/>
      <c r="DT498" s="745"/>
      <c r="DU498" s="745"/>
      <c r="DV498" s="745"/>
      <c r="DW498" s="745"/>
      <c r="DX498" s="745"/>
      <c r="DY498" s="745"/>
      <c r="DZ498" s="745"/>
      <c r="EA498" s="745"/>
      <c r="EB498" s="745"/>
      <c r="EC498" s="745"/>
      <c r="ED498" s="745"/>
      <c r="EE498" s="745"/>
      <c r="EF498" s="745"/>
      <c r="EG498" s="745"/>
      <c r="EH498" s="745"/>
      <c r="EI498" s="745"/>
      <c r="EJ498" s="745"/>
      <c r="EK498" s="745"/>
      <c r="EL498" s="745"/>
      <c r="EM498" s="745"/>
      <c r="EN498" s="745"/>
      <c r="EO498" s="745"/>
      <c r="EP498" s="745"/>
      <c r="EQ498" s="745"/>
      <c r="ER498" s="745"/>
      <c r="ES498" s="745"/>
      <c r="ET498" s="745"/>
      <c r="EU498" s="745"/>
      <c r="EV498" s="745"/>
      <c r="EW498" s="745"/>
      <c r="EX498" s="745"/>
      <c r="EY498" s="745"/>
      <c r="EZ498" s="745"/>
      <c r="FA498" s="745"/>
      <c r="FB498" s="745"/>
      <c r="FC498" s="745"/>
      <c r="FD498" s="745"/>
      <c r="FE498" s="745"/>
      <c r="FF498" s="745"/>
      <c r="FG498" s="745"/>
      <c r="FH498" s="745"/>
      <c r="FI498" s="745"/>
      <c r="FJ498" s="745"/>
      <c r="FK498" s="745"/>
      <c r="FL498" s="745"/>
      <c r="FM498" s="745"/>
      <c r="FN498" s="745"/>
      <c r="FO498" s="745"/>
      <c r="FP498" s="745"/>
      <c r="FQ498" s="745"/>
      <c r="FR498" s="745"/>
      <c r="FS498" s="745"/>
      <c r="FT498" s="745"/>
      <c r="FU498" s="745"/>
      <c r="FV498" s="745"/>
      <c r="FW498" s="745"/>
      <c r="FX498" s="745"/>
      <c r="FY498" s="745"/>
      <c r="FZ498" s="745"/>
      <c r="GA498" s="745"/>
      <c r="GB498" s="745"/>
      <c r="GC498" s="745"/>
      <c r="GD498" s="745"/>
      <c r="GE498" s="745"/>
      <c r="GF498" s="745"/>
      <c r="GG498" s="745"/>
      <c r="GH498" s="745"/>
      <c r="GI498" s="745"/>
      <c r="GJ498" s="745"/>
      <c r="GK498" s="745"/>
      <c r="GL498" s="745"/>
      <c r="GM498" s="745"/>
      <c r="GN498" s="745"/>
      <c r="GO498" s="745"/>
      <c r="GP498" s="745"/>
      <c r="GQ498" s="745"/>
      <c r="GR498" s="745"/>
      <c r="GS498" s="745"/>
      <c r="GT498" s="745"/>
      <c r="GU498" s="745"/>
      <c r="GV498" s="745"/>
      <c r="GW498" s="745"/>
      <c r="GX498" s="745"/>
      <c r="GY498" s="745"/>
      <c r="GZ498" s="745"/>
      <c r="HA498" s="745"/>
      <c r="HB498" s="745"/>
      <c r="HC498" s="745"/>
      <c r="HD498" s="745"/>
      <c r="HE498" s="745"/>
      <c r="HF498" s="745"/>
      <c r="HG498" s="745"/>
      <c r="HH498" s="745"/>
      <c r="HI498" s="745"/>
      <c r="HJ498" s="745"/>
      <c r="HK498" s="745"/>
      <c r="HL498" s="745"/>
      <c r="HM498" s="745"/>
      <c r="HN498" s="745"/>
      <c r="HO498" s="745"/>
      <c r="HP498" s="745"/>
      <c r="HQ498" s="745"/>
      <c r="HR498" s="745"/>
      <c r="HS498" s="745"/>
      <c r="HT498" s="745"/>
      <c r="HU498" s="745"/>
      <c r="HV498" s="745"/>
      <c r="HW498" s="745"/>
      <c r="HX498" s="745"/>
      <c r="HY498" s="745"/>
      <c r="HZ498" s="745"/>
      <c r="IA498" s="745"/>
      <c r="IB498" s="745"/>
      <c r="IC498" s="745"/>
      <c r="ID498" s="745"/>
      <c r="IE498" s="745"/>
      <c r="IF498" s="745"/>
      <c r="IG498" s="745"/>
      <c r="IH498" s="745"/>
      <c r="II498" s="745"/>
      <c r="IJ498" s="745"/>
      <c r="IK498" s="745"/>
      <c r="IL498" s="745"/>
      <c r="IM498" s="745"/>
      <c r="IN498" s="745"/>
    </row>
    <row r="499" spans="1:248" ht="12.75">
      <c r="A499" s="758"/>
      <c r="B499" s="758"/>
      <c r="C499" s="758"/>
      <c r="D499" s="758"/>
      <c r="E499" s="750"/>
      <c r="F499" s="758"/>
      <c r="G499" s="758"/>
      <c r="H499" s="758"/>
      <c r="I499" s="750"/>
      <c r="J499" s="758"/>
      <c r="K499" s="758"/>
      <c r="L499" s="750"/>
      <c r="M499" s="758"/>
      <c r="N499" s="758"/>
      <c r="O499" s="750"/>
      <c r="P499" s="750"/>
      <c r="Q499" s="750"/>
      <c r="R499" s="750"/>
      <c r="S499" s="750"/>
      <c r="T499" s="750"/>
      <c r="U499" s="757"/>
      <c r="V499" s="753"/>
      <c r="W499" s="745"/>
      <c r="X499" s="745"/>
      <c r="Y499" s="753"/>
      <c r="Z499" s="745"/>
      <c r="AA499" s="745"/>
      <c r="AB499" s="745"/>
      <c r="AC499" s="745"/>
      <c r="AD499" s="745"/>
      <c r="AE499" s="745"/>
      <c r="AF499" s="745"/>
      <c r="AG499" s="745"/>
      <c r="AH499" s="745"/>
      <c r="AI499" s="745"/>
      <c r="AJ499" s="745"/>
      <c r="AK499" s="745"/>
      <c r="AL499" s="745"/>
      <c r="AM499" s="745"/>
      <c r="AN499" s="745"/>
      <c r="AO499" s="745"/>
      <c r="AP499" s="745"/>
      <c r="AQ499" s="745"/>
      <c r="AR499" s="745"/>
      <c r="AS499" s="745"/>
      <c r="AT499" s="745"/>
      <c r="AU499" s="745"/>
      <c r="AV499" s="745"/>
      <c r="AW499" s="745"/>
      <c r="AX499" s="745"/>
      <c r="AY499" s="745"/>
      <c r="AZ499" s="745"/>
      <c r="BA499" s="745"/>
      <c r="BB499" s="745"/>
      <c r="BC499" s="745"/>
      <c r="BD499" s="745"/>
      <c r="BE499" s="745"/>
      <c r="BF499" s="745"/>
      <c r="BG499" s="745"/>
      <c r="BH499" s="745"/>
      <c r="BI499" s="745"/>
      <c r="BJ499" s="745"/>
      <c r="BK499" s="745"/>
      <c r="BL499" s="745"/>
      <c r="BM499" s="745"/>
      <c r="BN499" s="745"/>
      <c r="BO499" s="745"/>
      <c r="BP499" s="745"/>
      <c r="BQ499" s="745"/>
      <c r="BR499" s="745"/>
      <c r="BS499" s="745"/>
      <c r="BT499" s="745"/>
      <c r="BU499" s="745"/>
      <c r="BV499" s="745"/>
      <c r="BW499" s="745"/>
      <c r="BX499" s="745"/>
      <c r="BY499" s="745"/>
      <c r="BZ499" s="745"/>
      <c r="CA499" s="745"/>
      <c r="CB499" s="745"/>
      <c r="CC499" s="745"/>
      <c r="CD499" s="745"/>
      <c r="CE499" s="745"/>
      <c r="CF499" s="745"/>
      <c r="CG499" s="745"/>
      <c r="CH499" s="745"/>
      <c r="CI499" s="745"/>
      <c r="CJ499" s="745"/>
      <c r="CK499" s="745"/>
      <c r="CL499" s="745"/>
      <c r="CM499" s="745"/>
      <c r="CN499" s="745"/>
      <c r="CO499" s="745"/>
      <c r="CP499" s="745"/>
      <c r="CQ499" s="745"/>
      <c r="CR499" s="745"/>
      <c r="CS499" s="745"/>
      <c r="CT499" s="745"/>
      <c r="CU499" s="745"/>
      <c r="CV499" s="745"/>
      <c r="CW499" s="745"/>
      <c r="CX499" s="745"/>
      <c r="CY499" s="745"/>
      <c r="CZ499" s="745"/>
      <c r="DA499" s="745"/>
      <c r="DB499" s="745"/>
      <c r="DC499" s="745"/>
      <c r="DD499" s="745"/>
      <c r="DE499" s="745"/>
      <c r="DF499" s="745"/>
      <c r="DG499" s="745"/>
      <c r="DH499" s="745"/>
      <c r="DI499" s="745"/>
      <c r="DJ499" s="745"/>
      <c r="DK499" s="745"/>
      <c r="DL499" s="745"/>
      <c r="DM499" s="745"/>
      <c r="DN499" s="745"/>
      <c r="DO499" s="745"/>
      <c r="DP499" s="745"/>
      <c r="DQ499" s="745"/>
      <c r="DR499" s="745"/>
      <c r="DS499" s="745"/>
      <c r="DT499" s="745"/>
      <c r="DU499" s="745"/>
      <c r="DV499" s="745"/>
      <c r="DW499" s="745"/>
      <c r="DX499" s="745"/>
      <c r="DY499" s="745"/>
      <c r="DZ499" s="745"/>
      <c r="EA499" s="745"/>
      <c r="EB499" s="745"/>
      <c r="EC499" s="745"/>
      <c r="ED499" s="745"/>
      <c r="EE499" s="745"/>
      <c r="EF499" s="745"/>
      <c r="EG499" s="745"/>
      <c r="EH499" s="745"/>
      <c r="EI499" s="745"/>
      <c r="EJ499" s="745"/>
      <c r="EK499" s="745"/>
      <c r="EL499" s="745"/>
      <c r="EM499" s="745"/>
      <c r="EN499" s="745"/>
      <c r="EO499" s="745"/>
      <c r="EP499" s="745"/>
      <c r="EQ499" s="745"/>
      <c r="ER499" s="745"/>
      <c r="ES499" s="745"/>
      <c r="ET499" s="745"/>
      <c r="EU499" s="745"/>
      <c r="EV499" s="745"/>
      <c r="EW499" s="745"/>
      <c r="EX499" s="745"/>
      <c r="EY499" s="745"/>
      <c r="EZ499" s="745"/>
      <c r="FA499" s="745"/>
      <c r="FB499" s="745"/>
      <c r="FC499" s="745"/>
      <c r="FD499" s="745"/>
      <c r="FE499" s="745"/>
      <c r="FF499" s="745"/>
      <c r="FG499" s="745"/>
      <c r="FH499" s="745"/>
      <c r="FI499" s="745"/>
      <c r="FJ499" s="745"/>
      <c r="FK499" s="745"/>
      <c r="FL499" s="745"/>
      <c r="FM499" s="745"/>
      <c r="FN499" s="745"/>
      <c r="FO499" s="745"/>
      <c r="FP499" s="745"/>
      <c r="FQ499" s="745"/>
      <c r="FR499" s="745"/>
      <c r="FS499" s="745"/>
      <c r="FT499" s="745"/>
      <c r="FU499" s="745"/>
      <c r="FV499" s="745"/>
      <c r="FW499" s="745"/>
      <c r="FX499" s="745"/>
      <c r="FY499" s="745"/>
      <c r="FZ499" s="745"/>
      <c r="GA499" s="745"/>
      <c r="GB499" s="745"/>
      <c r="GC499" s="745"/>
      <c r="GD499" s="745"/>
      <c r="GE499" s="745"/>
      <c r="GF499" s="745"/>
      <c r="GG499" s="745"/>
      <c r="GH499" s="745"/>
      <c r="GI499" s="745"/>
      <c r="GJ499" s="745"/>
      <c r="GK499" s="745"/>
      <c r="GL499" s="745"/>
      <c r="GM499" s="745"/>
      <c r="GN499" s="745"/>
      <c r="GO499" s="745"/>
      <c r="GP499" s="745"/>
      <c r="GQ499" s="745"/>
      <c r="GR499" s="745"/>
      <c r="GS499" s="745"/>
      <c r="GT499" s="745"/>
      <c r="GU499" s="745"/>
      <c r="GV499" s="745"/>
      <c r="GW499" s="745"/>
      <c r="GX499" s="745"/>
      <c r="GY499" s="745"/>
      <c r="GZ499" s="745"/>
      <c r="HA499" s="745"/>
      <c r="HB499" s="745"/>
      <c r="HC499" s="745"/>
      <c r="HD499" s="745"/>
      <c r="HE499" s="745"/>
      <c r="HF499" s="745"/>
      <c r="HG499" s="745"/>
      <c r="HH499" s="745"/>
      <c r="HI499" s="745"/>
      <c r="HJ499" s="745"/>
      <c r="HK499" s="745"/>
      <c r="HL499" s="745"/>
      <c r="HM499" s="745"/>
      <c r="HN499" s="745"/>
      <c r="HO499" s="745"/>
      <c r="HP499" s="745"/>
      <c r="HQ499" s="745"/>
      <c r="HR499" s="745"/>
      <c r="HS499" s="745"/>
      <c r="HT499" s="745"/>
      <c r="HU499" s="745"/>
      <c r="HV499" s="745"/>
      <c r="HW499" s="745"/>
      <c r="HX499" s="745"/>
      <c r="HY499" s="745"/>
      <c r="HZ499" s="745"/>
      <c r="IA499" s="745"/>
      <c r="IB499" s="745"/>
      <c r="IC499" s="745"/>
      <c r="ID499" s="745"/>
      <c r="IE499" s="745"/>
      <c r="IF499" s="745"/>
      <c r="IG499" s="745"/>
      <c r="IH499" s="745"/>
      <c r="II499" s="745"/>
      <c r="IJ499" s="745"/>
      <c r="IK499" s="745"/>
      <c r="IL499" s="745"/>
      <c r="IM499" s="745"/>
      <c r="IN499" s="745"/>
    </row>
    <row r="500" spans="1:248" ht="12.75">
      <c r="A500" s="758"/>
      <c r="B500" s="758"/>
      <c r="C500" s="758"/>
      <c r="D500" s="758"/>
      <c r="E500" s="750"/>
      <c r="F500" s="758"/>
      <c r="G500" s="758"/>
      <c r="H500" s="758"/>
      <c r="I500" s="750"/>
      <c r="J500" s="758"/>
      <c r="K500" s="758"/>
      <c r="L500" s="750"/>
      <c r="M500" s="758"/>
      <c r="N500" s="758"/>
      <c r="O500" s="750"/>
      <c r="P500" s="750"/>
      <c r="Q500" s="750"/>
      <c r="R500" s="750"/>
      <c r="S500" s="750"/>
      <c r="T500" s="750"/>
      <c r="U500" s="757"/>
      <c r="V500" s="753"/>
      <c r="W500" s="745"/>
      <c r="X500" s="745"/>
      <c r="Y500" s="753"/>
      <c r="Z500" s="745"/>
      <c r="AA500" s="745"/>
      <c r="AB500" s="745"/>
      <c r="AC500" s="745"/>
      <c r="AD500" s="745"/>
      <c r="AE500" s="745"/>
      <c r="AF500" s="745"/>
      <c r="AG500" s="745"/>
      <c r="AH500" s="745"/>
      <c r="AI500" s="745"/>
      <c r="AJ500" s="745"/>
      <c r="AK500" s="745"/>
      <c r="AL500" s="745"/>
      <c r="AM500" s="745"/>
      <c r="AN500" s="745"/>
      <c r="AO500" s="745"/>
      <c r="AP500" s="745"/>
      <c r="AQ500" s="745"/>
      <c r="AR500" s="745"/>
      <c r="AS500" s="745"/>
      <c r="AT500" s="745"/>
      <c r="AU500" s="745"/>
      <c r="AV500" s="745"/>
      <c r="AW500" s="745"/>
      <c r="AX500" s="745"/>
      <c r="AY500" s="745"/>
      <c r="AZ500" s="745"/>
      <c r="BA500" s="745"/>
      <c r="BB500" s="745"/>
      <c r="BC500" s="745"/>
      <c r="BD500" s="745"/>
      <c r="BE500" s="745"/>
      <c r="BF500" s="745"/>
      <c r="BG500" s="745"/>
      <c r="BH500" s="745"/>
      <c r="BI500" s="745"/>
      <c r="BJ500" s="745"/>
      <c r="BK500" s="745"/>
      <c r="BL500" s="745"/>
      <c r="BM500" s="745"/>
      <c r="BN500" s="745"/>
      <c r="BO500" s="745"/>
      <c r="BP500" s="745"/>
      <c r="BQ500" s="745"/>
      <c r="BR500" s="745"/>
      <c r="BS500" s="745"/>
      <c r="BT500" s="745"/>
      <c r="BU500" s="745"/>
      <c r="BV500" s="745"/>
      <c r="BW500" s="745"/>
      <c r="BX500" s="745"/>
      <c r="BY500" s="745"/>
      <c r="BZ500" s="745"/>
      <c r="CA500" s="745"/>
      <c r="CB500" s="745"/>
      <c r="CC500" s="745"/>
      <c r="CD500" s="745"/>
      <c r="CE500" s="745"/>
      <c r="CF500" s="745"/>
      <c r="CG500" s="745"/>
      <c r="CH500" s="745"/>
      <c r="CI500" s="745"/>
      <c r="CJ500" s="745"/>
      <c r="CK500" s="745"/>
      <c r="CL500" s="745"/>
      <c r="CM500" s="745"/>
      <c r="CN500" s="745"/>
      <c r="CO500" s="745"/>
      <c r="CP500" s="745"/>
      <c r="CQ500" s="745"/>
      <c r="CR500" s="745"/>
      <c r="CS500" s="745"/>
      <c r="CT500" s="745"/>
      <c r="CU500" s="745"/>
      <c r="CV500" s="745"/>
      <c r="CW500" s="745"/>
      <c r="CX500" s="745"/>
      <c r="CY500" s="745"/>
      <c r="CZ500" s="745"/>
      <c r="DA500" s="745"/>
      <c r="DB500" s="745"/>
      <c r="DC500" s="745"/>
      <c r="DD500" s="745"/>
      <c r="DE500" s="745"/>
      <c r="DF500" s="745"/>
      <c r="DG500" s="745"/>
      <c r="DH500" s="745"/>
      <c r="DI500" s="745"/>
      <c r="DJ500" s="745"/>
      <c r="DK500" s="745"/>
      <c r="DL500" s="745"/>
      <c r="DM500" s="745"/>
      <c r="DN500" s="745"/>
      <c r="DO500" s="745"/>
      <c r="DP500" s="745"/>
      <c r="DQ500" s="745"/>
      <c r="DR500" s="745"/>
      <c r="DS500" s="745"/>
      <c r="DT500" s="745"/>
      <c r="DU500" s="745"/>
      <c r="DV500" s="745"/>
      <c r="DW500" s="745"/>
      <c r="DX500" s="745"/>
      <c r="DY500" s="745"/>
      <c r="DZ500" s="745"/>
      <c r="EA500" s="745"/>
      <c r="EB500" s="745"/>
      <c r="EC500" s="745"/>
      <c r="ED500" s="745"/>
      <c r="EE500" s="745"/>
      <c r="EF500" s="745"/>
      <c r="EG500" s="745"/>
      <c r="EH500" s="745"/>
      <c r="EI500" s="745"/>
      <c r="EJ500" s="745"/>
      <c r="EK500" s="745"/>
      <c r="EL500" s="745"/>
      <c r="EM500" s="745"/>
      <c r="EN500" s="745"/>
      <c r="EO500" s="745"/>
      <c r="EP500" s="745"/>
      <c r="EQ500" s="745"/>
      <c r="ER500" s="745"/>
      <c r="ES500" s="745"/>
      <c r="ET500" s="745"/>
      <c r="EU500" s="745"/>
      <c r="EV500" s="745"/>
      <c r="EW500" s="745"/>
      <c r="EX500" s="745"/>
      <c r="EY500" s="745"/>
      <c r="EZ500" s="745"/>
      <c r="FA500" s="745"/>
      <c r="FB500" s="745"/>
      <c r="FC500" s="745"/>
      <c r="FD500" s="745"/>
      <c r="FE500" s="745"/>
      <c r="FF500" s="745"/>
      <c r="FG500" s="745"/>
      <c r="FH500" s="745"/>
      <c r="FI500" s="745"/>
      <c r="FJ500" s="745"/>
      <c r="FK500" s="745"/>
      <c r="FL500" s="745"/>
      <c r="FM500" s="745"/>
      <c r="FN500" s="745"/>
      <c r="FO500" s="745"/>
      <c r="FP500" s="745"/>
      <c r="FQ500" s="745"/>
      <c r="FR500" s="745"/>
      <c r="FS500" s="745"/>
      <c r="FT500" s="745"/>
      <c r="FU500" s="745"/>
      <c r="FV500" s="745"/>
      <c r="FW500" s="745"/>
      <c r="FX500" s="745"/>
      <c r="FY500" s="745"/>
      <c r="FZ500" s="745"/>
      <c r="GA500" s="745"/>
      <c r="GB500" s="745"/>
      <c r="GC500" s="745"/>
      <c r="GD500" s="745"/>
      <c r="GE500" s="745"/>
      <c r="GF500" s="745"/>
      <c r="GG500" s="745"/>
      <c r="GH500" s="745"/>
      <c r="GI500" s="745"/>
      <c r="GJ500" s="745"/>
      <c r="GK500" s="745"/>
      <c r="GL500" s="745"/>
      <c r="GM500" s="745"/>
      <c r="GN500" s="745"/>
      <c r="GO500" s="745"/>
      <c r="GP500" s="745"/>
      <c r="GQ500" s="745"/>
      <c r="GR500" s="745"/>
      <c r="GS500" s="745"/>
      <c r="GT500" s="745"/>
      <c r="GU500" s="745"/>
      <c r="GV500" s="745"/>
      <c r="GW500" s="745"/>
      <c r="GX500" s="745"/>
      <c r="GY500" s="745"/>
      <c r="GZ500" s="745"/>
      <c r="HA500" s="745"/>
      <c r="HB500" s="745"/>
      <c r="HC500" s="745"/>
      <c r="HD500" s="745"/>
      <c r="HE500" s="745"/>
      <c r="HF500" s="745"/>
      <c r="HG500" s="745"/>
      <c r="HH500" s="745"/>
      <c r="HI500" s="745"/>
      <c r="HJ500" s="745"/>
      <c r="HK500" s="745"/>
      <c r="HL500" s="745"/>
      <c r="HM500" s="745"/>
      <c r="HN500" s="745"/>
      <c r="HO500" s="745"/>
      <c r="HP500" s="745"/>
      <c r="HQ500" s="745"/>
      <c r="HR500" s="745"/>
      <c r="HS500" s="745"/>
      <c r="HT500" s="745"/>
      <c r="HU500" s="745"/>
      <c r="HV500" s="745"/>
      <c r="HW500" s="745"/>
      <c r="HX500" s="745"/>
      <c r="HY500" s="745"/>
      <c r="HZ500" s="745"/>
      <c r="IA500" s="745"/>
      <c r="IB500" s="745"/>
      <c r="IC500" s="745"/>
      <c r="ID500" s="745"/>
      <c r="IE500" s="745"/>
      <c r="IF500" s="745"/>
      <c r="IG500" s="745"/>
      <c r="IH500" s="745"/>
      <c r="II500" s="745"/>
      <c r="IJ500" s="745"/>
      <c r="IK500" s="745"/>
      <c r="IL500" s="745"/>
      <c r="IM500" s="745"/>
      <c r="IN500" s="745"/>
    </row>
    <row r="501" spans="1:248" ht="12.75">
      <c r="A501" s="758"/>
      <c r="B501" s="758"/>
      <c r="C501" s="758"/>
      <c r="D501" s="758"/>
      <c r="E501" s="750"/>
      <c r="F501" s="758"/>
      <c r="G501" s="758"/>
      <c r="H501" s="758"/>
      <c r="I501" s="750"/>
      <c r="J501" s="758"/>
      <c r="K501" s="758"/>
      <c r="L501" s="750"/>
      <c r="M501" s="758"/>
      <c r="N501" s="758"/>
      <c r="O501" s="750"/>
      <c r="P501" s="750"/>
      <c r="Q501" s="750"/>
      <c r="R501" s="750"/>
      <c r="S501" s="750"/>
      <c r="T501" s="750"/>
      <c r="U501" s="757"/>
      <c r="V501" s="753"/>
      <c r="W501" s="745"/>
      <c r="X501" s="745"/>
      <c r="Y501" s="753"/>
      <c r="Z501" s="745"/>
      <c r="AA501" s="745"/>
      <c r="AB501" s="745"/>
      <c r="AC501" s="745"/>
      <c r="AD501" s="745"/>
      <c r="AE501" s="745"/>
      <c r="AF501" s="745"/>
      <c r="AG501" s="745"/>
      <c r="AH501" s="745"/>
      <c r="AI501" s="745"/>
      <c r="AJ501" s="745"/>
      <c r="AK501" s="745"/>
      <c r="AL501" s="745"/>
      <c r="AM501" s="745"/>
      <c r="AN501" s="745"/>
      <c r="AO501" s="745"/>
      <c r="AP501" s="745"/>
      <c r="AQ501" s="745"/>
      <c r="AR501" s="745"/>
      <c r="AS501" s="745"/>
      <c r="AT501" s="745"/>
      <c r="AU501" s="745"/>
      <c r="AV501" s="745"/>
      <c r="AW501" s="745"/>
      <c r="AX501" s="745"/>
      <c r="AY501" s="745"/>
      <c r="AZ501" s="745"/>
      <c r="BA501" s="745"/>
      <c r="BB501" s="745"/>
      <c r="BC501" s="745"/>
      <c r="BD501" s="745"/>
      <c r="BE501" s="745"/>
      <c r="BF501" s="745"/>
      <c r="BG501" s="745"/>
      <c r="BH501" s="745"/>
      <c r="BI501" s="745"/>
      <c r="BJ501" s="745"/>
      <c r="BK501" s="745"/>
      <c r="BL501" s="745"/>
      <c r="BM501" s="745"/>
      <c r="BN501" s="745"/>
      <c r="BO501" s="745"/>
      <c r="BP501" s="745"/>
      <c r="BQ501" s="745"/>
      <c r="BR501" s="745"/>
      <c r="BS501" s="745"/>
      <c r="BT501" s="745"/>
      <c r="BU501" s="745"/>
      <c r="BV501" s="745"/>
      <c r="BW501" s="745"/>
      <c r="BX501" s="745"/>
      <c r="BY501" s="745"/>
      <c r="BZ501" s="745"/>
      <c r="CA501" s="745"/>
      <c r="CB501" s="745"/>
      <c r="CC501" s="745"/>
      <c r="CD501" s="745"/>
      <c r="CE501" s="745"/>
      <c r="CF501" s="745"/>
      <c r="CG501" s="745"/>
      <c r="CH501" s="745"/>
      <c r="CI501" s="745"/>
      <c r="CJ501" s="745"/>
      <c r="CK501" s="745"/>
      <c r="CL501" s="745"/>
      <c r="CM501" s="745"/>
      <c r="CN501" s="745"/>
      <c r="CO501" s="745"/>
      <c r="CP501" s="745"/>
      <c r="CQ501" s="745"/>
      <c r="CR501" s="745"/>
      <c r="CS501" s="745"/>
      <c r="CT501" s="745"/>
      <c r="CU501" s="745"/>
      <c r="CV501" s="745"/>
      <c r="CW501" s="745"/>
      <c r="CX501" s="745"/>
      <c r="CY501" s="745"/>
      <c r="CZ501" s="745"/>
      <c r="DA501" s="745"/>
      <c r="DB501" s="745"/>
      <c r="DC501" s="745"/>
      <c r="DD501" s="745"/>
      <c r="DE501" s="745"/>
      <c r="DF501" s="745"/>
      <c r="DG501" s="745"/>
      <c r="DH501" s="745"/>
      <c r="DI501" s="745"/>
      <c r="DJ501" s="745"/>
      <c r="DK501" s="745"/>
      <c r="DL501" s="745"/>
      <c r="DM501" s="745"/>
      <c r="DN501" s="745"/>
      <c r="DO501" s="745"/>
      <c r="DP501" s="745"/>
      <c r="DQ501" s="745"/>
      <c r="DR501" s="745"/>
      <c r="DS501" s="745"/>
      <c r="DT501" s="745"/>
      <c r="DU501" s="745"/>
      <c r="DV501" s="745"/>
      <c r="DW501" s="745"/>
      <c r="DX501" s="745"/>
      <c r="DY501" s="745"/>
      <c r="DZ501" s="745"/>
      <c r="EA501" s="745"/>
      <c r="EB501" s="745"/>
      <c r="EC501" s="745"/>
      <c r="ED501" s="745"/>
      <c r="EE501" s="745"/>
      <c r="EF501" s="745"/>
      <c r="EG501" s="745"/>
      <c r="EH501" s="745"/>
      <c r="EI501" s="745"/>
      <c r="EJ501" s="745"/>
      <c r="EK501" s="745"/>
      <c r="EL501" s="745"/>
      <c r="EM501" s="745"/>
      <c r="EN501" s="745"/>
      <c r="EO501" s="745"/>
      <c r="EP501" s="745"/>
      <c r="EQ501" s="745"/>
      <c r="ER501" s="745"/>
      <c r="ES501" s="745"/>
      <c r="ET501" s="745"/>
      <c r="EU501" s="745"/>
      <c r="EV501" s="745"/>
      <c r="EW501" s="745"/>
      <c r="EX501" s="745"/>
      <c r="EY501" s="745"/>
      <c r="EZ501" s="745"/>
      <c r="FA501" s="745"/>
      <c r="FB501" s="745"/>
      <c r="FC501" s="745"/>
      <c r="FD501" s="745"/>
      <c r="FE501" s="745"/>
      <c r="FF501" s="745"/>
      <c r="FG501" s="745"/>
      <c r="FH501" s="745"/>
      <c r="FI501" s="745"/>
      <c r="FJ501" s="745"/>
      <c r="FK501" s="745"/>
      <c r="FL501" s="745"/>
      <c r="FM501" s="745"/>
      <c r="FN501" s="745"/>
      <c r="FO501" s="745"/>
      <c r="FP501" s="745"/>
      <c r="FQ501" s="745"/>
      <c r="FR501" s="745"/>
      <c r="FS501" s="745"/>
      <c r="FT501" s="745"/>
      <c r="FU501" s="745"/>
      <c r="FV501" s="745"/>
      <c r="FW501" s="745"/>
      <c r="FX501" s="745"/>
      <c r="FY501" s="745"/>
      <c r="FZ501" s="745"/>
      <c r="GA501" s="745"/>
      <c r="GB501" s="745"/>
      <c r="GC501" s="745"/>
      <c r="GD501" s="745"/>
      <c r="GE501" s="745"/>
      <c r="GF501" s="745"/>
      <c r="GG501" s="745"/>
      <c r="GH501" s="745"/>
      <c r="GI501" s="745"/>
      <c r="GJ501" s="745"/>
      <c r="GK501" s="745"/>
      <c r="GL501" s="745"/>
      <c r="GM501" s="745"/>
      <c r="GN501" s="745"/>
      <c r="GO501" s="745"/>
      <c r="GP501" s="745"/>
      <c r="GQ501" s="745"/>
      <c r="GR501" s="745"/>
      <c r="GS501" s="745"/>
      <c r="GT501" s="745"/>
      <c r="GU501" s="745"/>
      <c r="GV501" s="745"/>
      <c r="GW501" s="745"/>
      <c r="GX501" s="745"/>
      <c r="GY501" s="745"/>
      <c r="GZ501" s="745"/>
      <c r="HA501" s="745"/>
      <c r="HB501" s="745"/>
      <c r="HC501" s="745"/>
      <c r="HD501" s="745"/>
      <c r="HE501" s="745"/>
      <c r="HF501" s="745"/>
      <c r="HG501" s="745"/>
      <c r="HH501" s="745"/>
      <c r="HI501" s="745"/>
      <c r="HJ501" s="745"/>
      <c r="HK501" s="745"/>
      <c r="HL501" s="745"/>
      <c r="HM501" s="745"/>
      <c r="HN501" s="745"/>
      <c r="HO501" s="745"/>
      <c r="HP501" s="745"/>
      <c r="HQ501" s="745"/>
      <c r="HR501" s="745"/>
      <c r="HS501" s="745"/>
      <c r="HT501" s="745"/>
      <c r="HU501" s="745"/>
      <c r="HV501" s="745"/>
      <c r="HW501" s="745"/>
      <c r="HX501" s="745"/>
      <c r="HY501" s="745"/>
      <c r="HZ501" s="745"/>
      <c r="IA501" s="745"/>
      <c r="IB501" s="745"/>
      <c r="IC501" s="745"/>
      <c r="ID501" s="745"/>
      <c r="IE501" s="745"/>
      <c r="IF501" s="745"/>
      <c r="IG501" s="745"/>
      <c r="IH501" s="745"/>
      <c r="II501" s="745"/>
      <c r="IJ501" s="745"/>
      <c r="IK501" s="745"/>
      <c r="IL501" s="745"/>
      <c r="IM501" s="745"/>
      <c r="IN501" s="745"/>
    </row>
    <row r="502" spans="1:248" ht="12.75">
      <c r="A502" s="758"/>
      <c r="B502" s="758"/>
      <c r="C502" s="758"/>
      <c r="D502" s="758"/>
      <c r="E502" s="750"/>
      <c r="F502" s="758"/>
      <c r="G502" s="758"/>
      <c r="H502" s="758"/>
      <c r="I502" s="750"/>
      <c r="J502" s="758"/>
      <c r="K502" s="758"/>
      <c r="L502" s="750"/>
      <c r="M502" s="758"/>
      <c r="N502" s="758"/>
      <c r="O502" s="750"/>
      <c r="P502" s="750"/>
      <c r="Q502" s="750"/>
      <c r="R502" s="750"/>
      <c r="S502" s="750"/>
      <c r="T502" s="750"/>
      <c r="U502" s="757"/>
      <c r="V502" s="753"/>
      <c r="W502" s="745"/>
      <c r="X502" s="745"/>
      <c r="Y502" s="753"/>
      <c r="Z502" s="745"/>
      <c r="AA502" s="745"/>
      <c r="AB502" s="745"/>
      <c r="AC502" s="745"/>
      <c r="AD502" s="745"/>
      <c r="AE502" s="745"/>
      <c r="AF502" s="745"/>
      <c r="AG502" s="745"/>
      <c r="AH502" s="745"/>
      <c r="AI502" s="745"/>
      <c r="AJ502" s="745"/>
      <c r="AK502" s="745"/>
      <c r="AL502" s="745"/>
      <c r="AM502" s="745"/>
      <c r="AN502" s="745"/>
      <c r="AO502" s="745"/>
      <c r="AP502" s="745"/>
      <c r="AQ502" s="745"/>
      <c r="AR502" s="745"/>
      <c r="AS502" s="745"/>
      <c r="AT502" s="745"/>
      <c r="AU502" s="745"/>
      <c r="AV502" s="745"/>
      <c r="AW502" s="745"/>
      <c r="AX502" s="745"/>
      <c r="AY502" s="745"/>
      <c r="AZ502" s="745"/>
      <c r="BA502" s="745"/>
      <c r="BB502" s="745"/>
      <c r="BC502" s="745"/>
      <c r="BD502" s="745"/>
      <c r="BE502" s="745"/>
      <c r="BF502" s="745"/>
      <c r="BG502" s="745"/>
      <c r="BH502" s="745"/>
      <c r="BI502" s="745"/>
      <c r="BJ502" s="745"/>
      <c r="BK502" s="745"/>
      <c r="BL502" s="745"/>
      <c r="BM502" s="745"/>
      <c r="BN502" s="745"/>
      <c r="BO502" s="745"/>
      <c r="BP502" s="745"/>
      <c r="BQ502" s="745"/>
      <c r="BR502" s="745"/>
      <c r="BS502" s="745"/>
      <c r="BT502" s="745"/>
      <c r="BU502" s="745"/>
      <c r="BV502" s="745"/>
      <c r="BW502" s="745"/>
      <c r="BX502" s="745"/>
      <c r="BY502" s="745"/>
      <c r="BZ502" s="745"/>
      <c r="CA502" s="745"/>
      <c r="CB502" s="745"/>
      <c r="CC502" s="745"/>
      <c r="CD502" s="745"/>
      <c r="CE502" s="745"/>
      <c r="CF502" s="745"/>
      <c r="CG502" s="745"/>
      <c r="CH502" s="745"/>
      <c r="CI502" s="745"/>
      <c r="CJ502" s="745"/>
      <c r="CK502" s="745"/>
      <c r="CL502" s="745"/>
      <c r="CM502" s="745"/>
      <c r="CN502" s="745"/>
      <c r="CO502" s="745"/>
      <c r="CP502" s="745"/>
      <c r="CQ502" s="745"/>
      <c r="CR502" s="745"/>
      <c r="CS502" s="745"/>
      <c r="CT502" s="745"/>
      <c r="CU502" s="745"/>
      <c r="CV502" s="745"/>
      <c r="CW502" s="745"/>
      <c r="CX502" s="745"/>
      <c r="CY502" s="745"/>
      <c r="CZ502" s="745"/>
      <c r="DA502" s="745"/>
      <c r="DB502" s="745"/>
      <c r="DC502" s="745"/>
      <c r="DD502" s="745"/>
      <c r="DE502" s="745"/>
      <c r="DF502" s="745"/>
      <c r="DG502" s="745"/>
      <c r="DH502" s="745"/>
      <c r="DI502" s="745"/>
      <c r="DJ502" s="745"/>
      <c r="DK502" s="745"/>
      <c r="DL502" s="745"/>
      <c r="DM502" s="745"/>
      <c r="DN502" s="745"/>
      <c r="DO502" s="745"/>
      <c r="DP502" s="745"/>
      <c r="DQ502" s="745"/>
      <c r="DR502" s="745"/>
      <c r="DS502" s="745"/>
      <c r="DT502" s="745"/>
      <c r="DU502" s="745"/>
      <c r="DV502" s="745"/>
      <c r="DW502" s="745"/>
      <c r="DX502" s="745"/>
      <c r="DY502" s="745"/>
      <c r="DZ502" s="745"/>
      <c r="EA502" s="745"/>
      <c r="EB502" s="745"/>
      <c r="EC502" s="745"/>
      <c r="ED502" s="745"/>
      <c r="EE502" s="745"/>
      <c r="EF502" s="745"/>
      <c r="EG502" s="745"/>
      <c r="EH502" s="745"/>
      <c r="EI502" s="745"/>
      <c r="EJ502" s="745"/>
      <c r="EK502" s="745"/>
      <c r="EL502" s="745"/>
      <c r="EM502" s="745"/>
      <c r="EN502" s="745"/>
      <c r="EO502" s="745"/>
      <c r="EP502" s="745"/>
      <c r="EQ502" s="745"/>
      <c r="ER502" s="745"/>
      <c r="ES502" s="745"/>
      <c r="ET502" s="745"/>
      <c r="EU502" s="745"/>
      <c r="EV502" s="745"/>
      <c r="EW502" s="745"/>
      <c r="EX502" s="745"/>
      <c r="EY502" s="745"/>
      <c r="EZ502" s="745"/>
      <c r="FA502" s="745"/>
      <c r="FB502" s="745"/>
      <c r="FC502" s="745"/>
      <c r="FD502" s="745"/>
      <c r="FE502" s="745"/>
      <c r="FF502" s="745"/>
      <c r="FG502" s="745"/>
      <c r="FH502" s="745"/>
      <c r="FI502" s="745"/>
      <c r="FJ502" s="745"/>
      <c r="FK502" s="745"/>
      <c r="FL502" s="745"/>
      <c r="FM502" s="745"/>
      <c r="FN502" s="745"/>
      <c r="FO502" s="745"/>
      <c r="FP502" s="745"/>
      <c r="FQ502" s="745"/>
      <c r="FR502" s="745"/>
      <c r="FS502" s="745"/>
      <c r="FT502" s="745"/>
      <c r="FU502" s="745"/>
      <c r="FV502" s="745"/>
      <c r="FW502" s="745"/>
      <c r="FX502" s="745"/>
      <c r="FY502" s="745"/>
      <c r="FZ502" s="745"/>
      <c r="GA502" s="745"/>
      <c r="GB502" s="745"/>
      <c r="GC502" s="745"/>
      <c r="GD502" s="745"/>
      <c r="GE502" s="745"/>
      <c r="GF502" s="745"/>
      <c r="GG502" s="745"/>
      <c r="GH502" s="745"/>
      <c r="GI502" s="745"/>
      <c r="GJ502" s="745"/>
      <c r="GK502" s="745"/>
      <c r="GL502" s="745"/>
      <c r="GM502" s="745"/>
      <c r="GN502" s="745"/>
      <c r="GO502" s="745"/>
      <c r="GP502" s="745"/>
      <c r="GQ502" s="745"/>
      <c r="GR502" s="745"/>
      <c r="GS502" s="745"/>
      <c r="GT502" s="745"/>
      <c r="GU502" s="745"/>
      <c r="GV502" s="745"/>
      <c r="GW502" s="745"/>
      <c r="GX502" s="745"/>
      <c r="GY502" s="745"/>
      <c r="GZ502" s="745"/>
      <c r="HA502" s="745"/>
      <c r="HB502" s="745"/>
      <c r="HC502" s="745"/>
      <c r="HD502" s="745"/>
      <c r="HE502" s="745"/>
      <c r="HF502" s="745"/>
      <c r="HG502" s="745"/>
      <c r="HH502" s="745"/>
      <c r="HI502" s="745"/>
      <c r="HJ502" s="745"/>
      <c r="HK502" s="745"/>
      <c r="HL502" s="745"/>
      <c r="HM502" s="745"/>
      <c r="HN502" s="745"/>
      <c r="HO502" s="745"/>
      <c r="HP502" s="745"/>
      <c r="HQ502" s="745"/>
      <c r="HR502" s="745"/>
      <c r="HS502" s="745"/>
      <c r="HT502" s="745"/>
      <c r="HU502" s="745"/>
      <c r="HV502" s="745"/>
      <c r="HW502" s="745"/>
      <c r="HX502" s="745"/>
      <c r="HY502" s="745"/>
      <c r="HZ502" s="745"/>
      <c r="IA502" s="745"/>
      <c r="IB502" s="745"/>
      <c r="IC502" s="745"/>
      <c r="ID502" s="745"/>
      <c r="IE502" s="745"/>
      <c r="IF502" s="745"/>
      <c r="IG502" s="745"/>
      <c r="IH502" s="745"/>
      <c r="II502" s="745"/>
      <c r="IJ502" s="745"/>
      <c r="IK502" s="745"/>
      <c r="IL502" s="745"/>
      <c r="IM502" s="745"/>
      <c r="IN502" s="745"/>
    </row>
    <row r="503" spans="1:248" ht="12.75">
      <c r="A503" s="758"/>
      <c r="B503" s="758"/>
      <c r="C503" s="758"/>
      <c r="D503" s="758"/>
      <c r="E503" s="750"/>
      <c r="F503" s="758"/>
      <c r="G503" s="758"/>
      <c r="H503" s="758"/>
      <c r="I503" s="750"/>
      <c r="J503" s="758"/>
      <c r="K503" s="758"/>
      <c r="L503" s="750"/>
      <c r="M503" s="758"/>
      <c r="N503" s="758"/>
      <c r="O503" s="750"/>
      <c r="P503" s="750"/>
      <c r="Q503" s="750"/>
      <c r="R503" s="750"/>
      <c r="S503" s="750"/>
      <c r="T503" s="750"/>
      <c r="U503" s="757"/>
      <c r="V503" s="753"/>
      <c r="W503" s="745"/>
      <c r="X503" s="745"/>
      <c r="Y503" s="753"/>
      <c r="Z503" s="745"/>
      <c r="AA503" s="745"/>
      <c r="AB503" s="745"/>
      <c r="AC503" s="745"/>
      <c r="AD503" s="745"/>
      <c r="AE503" s="745"/>
      <c r="AF503" s="745"/>
      <c r="AG503" s="745"/>
      <c r="AH503" s="745"/>
      <c r="AI503" s="745"/>
      <c r="AJ503" s="745"/>
      <c r="AK503" s="745"/>
      <c r="AL503" s="745"/>
      <c r="AM503" s="745"/>
      <c r="AN503" s="745"/>
      <c r="AO503" s="745"/>
      <c r="AP503" s="745"/>
      <c r="AQ503" s="745"/>
      <c r="AR503" s="745"/>
      <c r="AS503" s="745"/>
      <c r="AT503" s="745"/>
      <c r="AU503" s="745"/>
      <c r="AV503" s="745"/>
      <c r="AW503" s="745"/>
      <c r="AX503" s="745"/>
      <c r="AY503" s="745"/>
      <c r="AZ503" s="745"/>
      <c r="BA503" s="745"/>
      <c r="BB503" s="745"/>
      <c r="BC503" s="745"/>
      <c r="BD503" s="745"/>
      <c r="BE503" s="745"/>
      <c r="BF503" s="745"/>
      <c r="BG503" s="745"/>
      <c r="BH503" s="745"/>
      <c r="BI503" s="745"/>
      <c r="BJ503" s="745"/>
      <c r="BK503" s="745"/>
      <c r="BL503" s="745"/>
      <c r="BM503" s="745"/>
      <c r="BN503" s="745"/>
      <c r="BO503" s="745"/>
      <c r="BP503" s="745"/>
      <c r="BQ503" s="745"/>
      <c r="BR503" s="745"/>
      <c r="BS503" s="745"/>
      <c r="BT503" s="745"/>
      <c r="BU503" s="745"/>
      <c r="BV503" s="745"/>
      <c r="BW503" s="745"/>
      <c r="BX503" s="745"/>
      <c r="BY503" s="745"/>
      <c r="BZ503" s="745"/>
      <c r="CA503" s="745"/>
      <c r="CB503" s="745"/>
      <c r="CC503" s="745"/>
      <c r="CD503" s="745"/>
      <c r="CE503" s="745"/>
      <c r="CF503" s="745"/>
      <c r="CG503" s="745"/>
      <c r="CH503" s="745"/>
      <c r="CI503" s="745"/>
      <c r="CJ503" s="745"/>
      <c r="CK503" s="745"/>
      <c r="CL503" s="745"/>
      <c r="CM503" s="745"/>
      <c r="CN503" s="745"/>
      <c r="CO503" s="745"/>
      <c r="CP503" s="745"/>
      <c r="CQ503" s="745"/>
      <c r="CR503" s="745"/>
      <c r="CS503" s="745"/>
      <c r="CT503" s="745"/>
      <c r="CU503" s="745"/>
      <c r="CV503" s="745"/>
      <c r="CW503" s="745"/>
      <c r="CX503" s="745"/>
      <c r="CY503" s="745"/>
      <c r="CZ503" s="745"/>
      <c r="DA503" s="745"/>
      <c r="DB503" s="745"/>
      <c r="DC503" s="745"/>
      <c r="DD503" s="745"/>
      <c r="DE503" s="745"/>
      <c r="DF503" s="745"/>
      <c r="DG503" s="745"/>
      <c r="DH503" s="745"/>
      <c r="DI503" s="745"/>
      <c r="DJ503" s="745"/>
      <c r="DK503" s="745"/>
      <c r="DL503" s="745"/>
      <c r="DM503" s="745"/>
      <c r="DN503" s="745"/>
      <c r="DO503" s="745"/>
      <c r="DP503" s="745"/>
      <c r="DQ503" s="745"/>
      <c r="DR503" s="745"/>
      <c r="DS503" s="745"/>
      <c r="DT503" s="745"/>
      <c r="DU503" s="745"/>
      <c r="DV503" s="745"/>
      <c r="DW503" s="745"/>
      <c r="DX503" s="745"/>
      <c r="DY503" s="745"/>
      <c r="DZ503" s="745"/>
      <c r="EA503" s="745"/>
      <c r="EB503" s="745"/>
      <c r="EC503" s="745"/>
      <c r="ED503" s="745"/>
      <c r="EE503" s="745"/>
      <c r="EF503" s="745"/>
      <c r="EG503" s="745"/>
      <c r="EH503" s="745"/>
      <c r="EI503" s="745"/>
      <c r="EJ503" s="745"/>
      <c r="EK503" s="745"/>
      <c r="EL503" s="745"/>
      <c r="EM503" s="745"/>
      <c r="EN503" s="745"/>
      <c r="EO503" s="745"/>
      <c r="EP503" s="745"/>
      <c r="EQ503" s="745"/>
      <c r="ER503" s="745"/>
      <c r="ES503" s="745"/>
      <c r="ET503" s="745"/>
      <c r="EU503" s="745"/>
      <c r="EV503" s="745"/>
      <c r="EW503" s="745"/>
      <c r="EX503" s="745"/>
      <c r="EY503" s="745"/>
      <c r="EZ503" s="745"/>
      <c r="FA503" s="745"/>
      <c r="FB503" s="745"/>
      <c r="FC503" s="745"/>
      <c r="FD503" s="745"/>
      <c r="FE503" s="745"/>
      <c r="FF503" s="745"/>
      <c r="FG503" s="745"/>
      <c r="FH503" s="745"/>
      <c r="FI503" s="745"/>
      <c r="FJ503" s="745"/>
      <c r="FK503" s="745"/>
      <c r="FL503" s="745"/>
      <c r="FM503" s="745"/>
      <c r="FN503" s="745"/>
      <c r="FO503" s="745"/>
      <c r="FP503" s="745"/>
      <c r="FQ503" s="745"/>
      <c r="FR503" s="745"/>
      <c r="FS503" s="745"/>
      <c r="FT503" s="745"/>
      <c r="FU503" s="745"/>
      <c r="FV503" s="745"/>
      <c r="FW503" s="745"/>
      <c r="FX503" s="745"/>
      <c r="FY503" s="745"/>
      <c r="FZ503" s="745"/>
      <c r="GA503" s="745"/>
      <c r="GB503" s="745"/>
      <c r="GC503" s="745"/>
      <c r="GD503" s="745"/>
      <c r="GE503" s="745"/>
      <c r="GF503" s="745"/>
      <c r="GG503" s="745"/>
      <c r="GH503" s="745"/>
      <c r="GI503" s="745"/>
      <c r="GJ503" s="745"/>
      <c r="GK503" s="745"/>
      <c r="GL503" s="745"/>
      <c r="GM503" s="745"/>
      <c r="GN503" s="745"/>
      <c r="GO503" s="745"/>
      <c r="GP503" s="745"/>
      <c r="GQ503" s="745"/>
      <c r="GR503" s="745"/>
      <c r="GS503" s="745"/>
      <c r="GT503" s="745"/>
      <c r="GU503" s="745"/>
      <c r="GV503" s="745"/>
      <c r="GW503" s="745"/>
      <c r="GX503" s="745"/>
      <c r="GY503" s="745"/>
      <c r="GZ503" s="745"/>
      <c r="HA503" s="745"/>
      <c r="HB503" s="745"/>
      <c r="HC503" s="745"/>
      <c r="HD503" s="745"/>
      <c r="HE503" s="745"/>
      <c r="HF503" s="745"/>
      <c r="HG503" s="745"/>
      <c r="HH503" s="745"/>
      <c r="HI503" s="745"/>
      <c r="HJ503" s="745"/>
      <c r="HK503" s="745"/>
      <c r="HL503" s="745"/>
      <c r="HM503" s="745"/>
      <c r="HN503" s="745"/>
      <c r="HO503" s="745"/>
      <c r="HP503" s="745"/>
      <c r="HQ503" s="745"/>
      <c r="HR503" s="745"/>
      <c r="HS503" s="745"/>
      <c r="HT503" s="745"/>
      <c r="HU503" s="745"/>
      <c r="HV503" s="745"/>
      <c r="HW503" s="745"/>
      <c r="HX503" s="745"/>
      <c r="HY503" s="745"/>
      <c r="HZ503" s="745"/>
      <c r="IA503" s="745"/>
      <c r="IB503" s="745"/>
      <c r="IC503" s="745"/>
      <c r="ID503" s="745"/>
      <c r="IE503" s="745"/>
      <c r="IF503" s="745"/>
      <c r="IG503" s="745"/>
      <c r="IH503" s="745"/>
      <c r="II503" s="745"/>
      <c r="IJ503" s="745"/>
      <c r="IK503" s="745"/>
      <c r="IL503" s="745"/>
      <c r="IM503" s="745"/>
      <c r="IN503" s="745"/>
    </row>
    <row r="504" spans="1:248" ht="12.75">
      <c r="A504" s="758"/>
      <c r="B504" s="758"/>
      <c r="C504" s="758"/>
      <c r="D504" s="758"/>
      <c r="E504" s="750"/>
      <c r="F504" s="758"/>
      <c r="G504" s="758"/>
      <c r="H504" s="758"/>
      <c r="I504" s="750"/>
      <c r="J504" s="758"/>
      <c r="K504" s="758"/>
      <c r="L504" s="750"/>
      <c r="M504" s="758"/>
      <c r="N504" s="758"/>
      <c r="O504" s="750"/>
      <c r="P504" s="750"/>
      <c r="Q504" s="750"/>
      <c r="R504" s="750"/>
      <c r="S504" s="750"/>
      <c r="T504" s="750"/>
      <c r="U504" s="757"/>
      <c r="V504" s="753"/>
      <c r="W504" s="745"/>
      <c r="X504" s="745"/>
      <c r="Y504" s="753"/>
      <c r="Z504" s="745"/>
      <c r="AA504" s="745"/>
      <c r="AB504" s="745"/>
      <c r="AC504" s="745"/>
      <c r="AD504" s="745"/>
      <c r="AE504" s="745"/>
      <c r="AF504" s="745"/>
      <c r="AG504" s="745"/>
      <c r="AH504" s="745"/>
      <c r="AI504" s="745"/>
      <c r="AJ504" s="745"/>
      <c r="AK504" s="745"/>
      <c r="AL504" s="745"/>
      <c r="AM504" s="745"/>
      <c r="AN504" s="745"/>
      <c r="AO504" s="745"/>
      <c r="AP504" s="745"/>
      <c r="AQ504" s="745"/>
      <c r="AR504" s="745"/>
      <c r="AS504" s="745"/>
      <c r="AT504" s="745"/>
      <c r="AU504" s="745"/>
      <c r="AV504" s="745"/>
      <c r="AW504" s="745"/>
      <c r="AX504" s="745"/>
      <c r="AY504" s="745"/>
      <c r="AZ504" s="745"/>
      <c r="BA504" s="745"/>
      <c r="BB504" s="745"/>
      <c r="BC504" s="745"/>
      <c r="BD504" s="745"/>
      <c r="BE504" s="745"/>
      <c r="BF504" s="745"/>
      <c r="BG504" s="745"/>
      <c r="BH504" s="745"/>
      <c r="BI504" s="745"/>
      <c r="BJ504" s="745"/>
      <c r="BK504" s="745"/>
      <c r="BL504" s="745"/>
      <c r="BM504" s="745"/>
      <c r="BN504" s="745"/>
      <c r="BO504" s="745"/>
      <c r="BP504" s="745"/>
      <c r="BQ504" s="745"/>
      <c r="BR504" s="745"/>
      <c r="BS504" s="745"/>
      <c r="BT504" s="745"/>
      <c r="BU504" s="745"/>
      <c r="BV504" s="745"/>
      <c r="BW504" s="745"/>
      <c r="BX504" s="745"/>
      <c r="BY504" s="745"/>
      <c r="BZ504" s="745"/>
      <c r="CA504" s="745"/>
      <c r="CB504" s="745"/>
      <c r="CC504" s="745"/>
      <c r="CD504" s="745"/>
      <c r="CE504" s="745"/>
      <c r="CF504" s="745"/>
      <c r="CG504" s="745"/>
      <c r="CH504" s="745"/>
      <c r="CI504" s="745"/>
      <c r="CJ504" s="745"/>
      <c r="CK504" s="745"/>
      <c r="CL504" s="745"/>
      <c r="CM504" s="745"/>
      <c r="CN504" s="745"/>
      <c r="CO504" s="745"/>
      <c r="CP504" s="745"/>
      <c r="CQ504" s="745"/>
      <c r="CR504" s="745"/>
      <c r="CS504" s="745"/>
      <c r="CT504" s="745"/>
      <c r="CU504" s="745"/>
      <c r="CV504" s="745"/>
      <c r="CW504" s="745"/>
      <c r="CX504" s="745"/>
      <c r="CY504" s="745"/>
      <c r="CZ504" s="745"/>
      <c r="DA504" s="745"/>
      <c r="DB504" s="745"/>
      <c r="DC504" s="745"/>
      <c r="DD504" s="745"/>
      <c r="DE504" s="745"/>
      <c r="DF504" s="745"/>
      <c r="DG504" s="745"/>
      <c r="DH504" s="745"/>
      <c r="DI504" s="745"/>
      <c r="DJ504" s="745"/>
      <c r="DK504" s="745"/>
      <c r="DL504" s="745"/>
      <c r="DM504" s="745"/>
      <c r="DN504" s="745"/>
      <c r="DO504" s="745"/>
      <c r="DP504" s="745"/>
      <c r="DQ504" s="745"/>
      <c r="DR504" s="745"/>
      <c r="DS504" s="745"/>
      <c r="DT504" s="745"/>
      <c r="DU504" s="745"/>
      <c r="DV504" s="745"/>
      <c r="DW504" s="745"/>
      <c r="DX504" s="745"/>
      <c r="DY504" s="745"/>
      <c r="DZ504" s="745"/>
      <c r="EA504" s="745"/>
      <c r="EB504" s="745"/>
      <c r="EC504" s="745"/>
      <c r="ED504" s="745"/>
      <c r="EE504" s="745"/>
      <c r="EF504" s="745"/>
      <c r="EG504" s="745"/>
      <c r="EH504" s="745"/>
      <c r="EI504" s="745"/>
      <c r="EJ504" s="745"/>
      <c r="EK504" s="745"/>
      <c r="EL504" s="745"/>
      <c r="EM504" s="745"/>
      <c r="EN504" s="745"/>
      <c r="EO504" s="745"/>
      <c r="EP504" s="745"/>
      <c r="EQ504" s="745"/>
      <c r="ER504" s="745"/>
      <c r="ES504" s="745"/>
      <c r="ET504" s="745"/>
      <c r="EU504" s="745"/>
      <c r="EV504" s="745"/>
      <c r="EW504" s="745"/>
      <c r="EX504" s="745"/>
      <c r="EY504" s="745"/>
      <c r="EZ504" s="745"/>
      <c r="FA504" s="745"/>
      <c r="FB504" s="745"/>
      <c r="FC504" s="745"/>
      <c r="FD504" s="745"/>
      <c r="FE504" s="745"/>
      <c r="FF504" s="745"/>
      <c r="FG504" s="745"/>
      <c r="FH504" s="745"/>
      <c r="FI504" s="745"/>
      <c r="FJ504" s="745"/>
      <c r="FK504" s="745"/>
      <c r="FL504" s="745"/>
      <c r="FM504" s="745"/>
      <c r="FN504" s="745"/>
      <c r="FO504" s="745"/>
      <c r="FP504" s="745"/>
      <c r="FQ504" s="745"/>
      <c r="FR504" s="745"/>
      <c r="FS504" s="745"/>
      <c r="FT504" s="745"/>
      <c r="FU504" s="745"/>
      <c r="FV504" s="745"/>
      <c r="FW504" s="745"/>
      <c r="FX504" s="745"/>
      <c r="FY504" s="745"/>
      <c r="FZ504" s="745"/>
      <c r="GA504" s="745"/>
      <c r="GB504" s="745"/>
      <c r="GC504" s="745"/>
      <c r="GD504" s="745"/>
      <c r="GE504" s="745"/>
      <c r="GF504" s="745"/>
      <c r="GG504" s="745"/>
      <c r="GH504" s="745"/>
      <c r="GI504" s="745"/>
      <c r="GJ504" s="745"/>
      <c r="GK504" s="745"/>
      <c r="GL504" s="745"/>
      <c r="GM504" s="745"/>
      <c r="GN504" s="745"/>
      <c r="GO504" s="745"/>
      <c r="GP504" s="745"/>
      <c r="GQ504" s="745"/>
      <c r="GR504" s="745"/>
      <c r="GS504" s="745"/>
      <c r="GT504" s="745"/>
      <c r="GU504" s="745"/>
      <c r="GV504" s="745"/>
      <c r="GW504" s="745"/>
      <c r="GX504" s="745"/>
      <c r="GY504" s="745"/>
      <c r="GZ504" s="745"/>
      <c r="HA504" s="745"/>
      <c r="HB504" s="745"/>
      <c r="HC504" s="745"/>
      <c r="HD504" s="745"/>
      <c r="HE504" s="745"/>
      <c r="HF504" s="745"/>
      <c r="HG504" s="745"/>
      <c r="HH504" s="745"/>
      <c r="HI504" s="745"/>
      <c r="HJ504" s="745"/>
      <c r="HK504" s="745"/>
      <c r="HL504" s="745"/>
      <c r="HM504" s="745"/>
      <c r="HN504" s="745"/>
      <c r="HO504" s="745"/>
      <c r="HP504" s="745"/>
      <c r="HQ504" s="745"/>
      <c r="HR504" s="745"/>
      <c r="HS504" s="745"/>
      <c r="HT504" s="745"/>
      <c r="HU504" s="745"/>
      <c r="HV504" s="745"/>
      <c r="HW504" s="745"/>
      <c r="HX504" s="745"/>
      <c r="HY504" s="745"/>
      <c r="HZ504" s="745"/>
      <c r="IA504" s="745"/>
      <c r="IB504" s="745"/>
      <c r="IC504" s="745"/>
      <c r="ID504" s="745"/>
      <c r="IE504" s="745"/>
      <c r="IF504" s="745"/>
      <c r="IG504" s="745"/>
      <c r="IH504" s="745"/>
      <c r="II504" s="745"/>
      <c r="IJ504" s="745"/>
      <c r="IK504" s="745"/>
      <c r="IL504" s="745"/>
      <c r="IM504" s="745"/>
      <c r="IN504" s="745"/>
    </row>
    <row r="505" spans="1:248" ht="12.75">
      <c r="A505" s="758"/>
      <c r="B505" s="758"/>
      <c r="C505" s="758"/>
      <c r="D505" s="758"/>
      <c r="E505" s="750"/>
      <c r="F505" s="758"/>
      <c r="G505" s="758"/>
      <c r="H505" s="758"/>
      <c r="I505" s="750"/>
      <c r="J505" s="758"/>
      <c r="K505" s="758"/>
      <c r="L505" s="750"/>
      <c r="M505" s="758"/>
      <c r="N505" s="758"/>
      <c r="O505" s="750"/>
      <c r="P505" s="750"/>
      <c r="Q505" s="750"/>
      <c r="R505" s="750"/>
      <c r="S505" s="750"/>
      <c r="T505" s="750"/>
      <c r="U505" s="757"/>
      <c r="V505" s="753"/>
      <c r="W505" s="745"/>
      <c r="X505" s="745"/>
      <c r="Y505" s="753"/>
      <c r="Z505" s="745"/>
      <c r="AA505" s="745"/>
      <c r="AB505" s="745"/>
      <c r="AC505" s="745"/>
      <c r="AD505" s="745"/>
      <c r="AE505" s="745"/>
      <c r="AF505" s="745"/>
      <c r="AG505" s="745"/>
      <c r="AH505" s="745"/>
      <c r="AI505" s="745"/>
      <c r="AJ505" s="745"/>
      <c r="AK505" s="745"/>
      <c r="AL505" s="745"/>
      <c r="AM505" s="745"/>
      <c r="AN505" s="745"/>
      <c r="AO505" s="745"/>
      <c r="AP505" s="745"/>
      <c r="AQ505" s="745"/>
      <c r="AR505" s="745"/>
      <c r="AS505" s="745"/>
      <c r="AT505" s="745"/>
      <c r="AU505" s="745"/>
      <c r="AV505" s="745"/>
      <c r="AW505" s="745"/>
      <c r="AX505" s="745"/>
      <c r="AY505" s="745"/>
      <c r="AZ505" s="745"/>
      <c r="BA505" s="745"/>
      <c r="BB505" s="745"/>
      <c r="BC505" s="745"/>
      <c r="BD505" s="745"/>
      <c r="BE505" s="745"/>
      <c r="BF505" s="745"/>
      <c r="BG505" s="745"/>
      <c r="BH505" s="745"/>
      <c r="BI505" s="745"/>
      <c r="BJ505" s="745"/>
      <c r="BK505" s="745"/>
      <c r="BL505" s="745"/>
      <c r="BM505" s="745"/>
      <c r="BN505" s="745"/>
      <c r="BO505" s="745"/>
      <c r="BP505" s="745"/>
      <c r="BQ505" s="745"/>
      <c r="BR505" s="745"/>
      <c r="BS505" s="745"/>
      <c r="BT505" s="745"/>
      <c r="BU505" s="745"/>
      <c r="BV505" s="745"/>
      <c r="BW505" s="745"/>
      <c r="BX505" s="745"/>
      <c r="BY505" s="745"/>
      <c r="BZ505" s="745"/>
      <c r="CA505" s="745"/>
      <c r="CB505" s="745"/>
      <c r="CC505" s="745"/>
      <c r="CD505" s="745"/>
      <c r="CE505" s="745"/>
      <c r="CF505" s="745"/>
      <c r="CG505" s="745"/>
      <c r="CH505" s="745"/>
      <c r="CI505" s="745"/>
      <c r="CJ505" s="745"/>
      <c r="CK505" s="745"/>
      <c r="CL505" s="745"/>
      <c r="CM505" s="745"/>
      <c r="CN505" s="745"/>
      <c r="CO505" s="745"/>
      <c r="CP505" s="745"/>
      <c r="CQ505" s="745"/>
      <c r="CR505" s="745"/>
      <c r="CS505" s="745"/>
      <c r="CT505" s="745"/>
      <c r="CU505" s="745"/>
      <c r="CV505" s="745"/>
      <c r="CW505" s="745"/>
      <c r="CX505" s="745"/>
      <c r="CY505" s="745"/>
      <c r="CZ505" s="745"/>
      <c r="DA505" s="745"/>
      <c r="DB505" s="745"/>
      <c r="DC505" s="745"/>
      <c r="DD505" s="745"/>
      <c r="DE505" s="745"/>
      <c r="DF505" s="745"/>
      <c r="DG505" s="745"/>
      <c r="DH505" s="745"/>
      <c r="DI505" s="745"/>
      <c r="DJ505" s="745"/>
      <c r="DK505" s="745"/>
      <c r="DL505" s="745"/>
      <c r="DM505" s="745"/>
      <c r="DN505" s="745"/>
      <c r="DO505" s="745"/>
      <c r="DP505" s="745"/>
      <c r="DQ505" s="745"/>
      <c r="DR505" s="745"/>
      <c r="DS505" s="745"/>
      <c r="DT505" s="745"/>
      <c r="DU505" s="745"/>
      <c r="DV505" s="745"/>
      <c r="DW505" s="745"/>
      <c r="DX505" s="745"/>
      <c r="DY505" s="745"/>
      <c r="DZ505" s="745"/>
      <c r="EA505" s="745"/>
      <c r="EB505" s="745"/>
      <c r="EC505" s="745"/>
      <c r="ED505" s="745"/>
      <c r="EE505" s="745"/>
      <c r="EF505" s="745"/>
      <c r="EG505" s="745"/>
      <c r="EH505" s="745"/>
      <c r="EI505" s="745"/>
      <c r="EJ505" s="745"/>
      <c r="EK505" s="745"/>
      <c r="EL505" s="745"/>
      <c r="EM505" s="745"/>
      <c r="EN505" s="745"/>
      <c r="EO505" s="745"/>
      <c r="EP505" s="745"/>
      <c r="EQ505" s="745"/>
      <c r="ER505" s="745"/>
      <c r="ES505" s="745"/>
      <c r="ET505" s="745"/>
      <c r="EU505" s="745"/>
      <c r="EV505" s="745"/>
      <c r="EW505" s="745"/>
      <c r="EX505" s="745"/>
      <c r="EY505" s="745"/>
      <c r="EZ505" s="745"/>
      <c r="FA505" s="745"/>
      <c r="FB505" s="745"/>
      <c r="FC505" s="745"/>
      <c r="FD505" s="745"/>
      <c r="FE505" s="745"/>
      <c r="FF505" s="745"/>
      <c r="FG505" s="745"/>
      <c r="FH505" s="745"/>
      <c r="FI505" s="745"/>
      <c r="FJ505" s="745"/>
      <c r="FK505" s="745"/>
      <c r="FL505" s="745"/>
      <c r="FM505" s="745"/>
      <c r="FN505" s="745"/>
      <c r="FO505" s="745"/>
      <c r="FP505" s="745"/>
      <c r="FQ505" s="745"/>
      <c r="FR505" s="745"/>
      <c r="FS505" s="745"/>
      <c r="FT505" s="745"/>
      <c r="FU505" s="745"/>
      <c r="FV505" s="745"/>
      <c r="FW505" s="745"/>
      <c r="FX505" s="745"/>
      <c r="FY505" s="745"/>
      <c r="FZ505" s="745"/>
      <c r="GA505" s="745"/>
      <c r="GB505" s="745"/>
      <c r="GC505" s="745"/>
      <c r="GD505" s="745"/>
      <c r="GE505" s="745"/>
      <c r="GF505" s="745"/>
      <c r="GG505" s="745"/>
      <c r="GH505" s="745"/>
      <c r="GI505" s="745"/>
      <c r="GJ505" s="745"/>
      <c r="GK505" s="745"/>
      <c r="GL505" s="745"/>
      <c r="GM505" s="745"/>
      <c r="GN505" s="745"/>
      <c r="GO505" s="745"/>
      <c r="GP505" s="745"/>
      <c r="GQ505" s="745"/>
      <c r="GR505" s="745"/>
      <c r="GS505" s="745"/>
      <c r="GT505" s="745"/>
      <c r="GU505" s="745"/>
      <c r="GV505" s="745"/>
      <c r="GW505" s="745"/>
      <c r="GX505" s="745"/>
      <c r="GY505" s="745"/>
      <c r="GZ505" s="745"/>
      <c r="HA505" s="745"/>
      <c r="HB505" s="745"/>
      <c r="HC505" s="745"/>
      <c r="HD505" s="745"/>
      <c r="HE505" s="745"/>
      <c r="HF505" s="745"/>
      <c r="HG505" s="745"/>
      <c r="HH505" s="745"/>
      <c r="HI505" s="745"/>
      <c r="HJ505" s="745"/>
      <c r="HK505" s="745"/>
      <c r="HL505" s="745"/>
      <c r="HM505" s="745"/>
      <c r="HN505" s="745"/>
      <c r="HO505" s="745"/>
      <c r="HP505" s="745"/>
      <c r="HQ505" s="745"/>
      <c r="HR505" s="745"/>
      <c r="HS505" s="745"/>
      <c r="HT505" s="745"/>
      <c r="HU505" s="745"/>
      <c r="HV505" s="745"/>
      <c r="HW505" s="745"/>
      <c r="HX505" s="745"/>
      <c r="HY505" s="745"/>
      <c r="HZ505" s="745"/>
      <c r="IA505" s="745"/>
      <c r="IB505" s="745"/>
      <c r="IC505" s="745"/>
      <c r="ID505" s="745"/>
      <c r="IE505" s="745"/>
      <c r="IF505" s="745"/>
      <c r="IG505" s="745"/>
      <c r="IH505" s="745"/>
      <c r="II505" s="745"/>
      <c r="IJ505" s="745"/>
      <c r="IK505" s="745"/>
      <c r="IL505" s="745"/>
      <c r="IM505" s="745"/>
      <c r="IN505" s="745"/>
    </row>
    <row r="506" spans="1:248" ht="12.75">
      <c r="A506" s="758"/>
      <c r="B506" s="758"/>
      <c r="C506" s="758"/>
      <c r="D506" s="758"/>
      <c r="E506" s="750"/>
      <c r="F506" s="758"/>
      <c r="G506" s="758"/>
      <c r="H506" s="758"/>
      <c r="I506" s="750"/>
      <c r="J506" s="758"/>
      <c r="K506" s="758"/>
      <c r="L506" s="750"/>
      <c r="M506" s="758"/>
      <c r="N506" s="758"/>
      <c r="O506" s="750"/>
      <c r="P506" s="750"/>
      <c r="Q506" s="750"/>
      <c r="R506" s="750"/>
      <c r="S506" s="750"/>
      <c r="T506" s="750"/>
      <c r="U506" s="757"/>
      <c r="V506" s="753"/>
      <c r="W506" s="745"/>
      <c r="X506" s="745"/>
      <c r="Y506" s="753"/>
      <c r="Z506" s="745"/>
      <c r="AA506" s="745"/>
      <c r="AB506" s="745"/>
      <c r="AC506" s="745"/>
      <c r="AD506" s="745"/>
      <c r="AE506" s="745"/>
      <c r="AF506" s="745"/>
      <c r="AG506" s="745"/>
      <c r="AH506" s="745"/>
      <c r="AI506" s="745"/>
      <c r="AJ506" s="745"/>
      <c r="AK506" s="745"/>
      <c r="AL506" s="745"/>
      <c r="AM506" s="745"/>
      <c r="AN506" s="745"/>
      <c r="AO506" s="745"/>
      <c r="AP506" s="745"/>
      <c r="AQ506" s="745"/>
      <c r="AR506" s="745"/>
      <c r="AS506" s="745"/>
      <c r="AT506" s="745"/>
      <c r="AU506" s="745"/>
      <c r="AV506" s="745"/>
      <c r="AW506" s="745"/>
      <c r="AX506" s="745"/>
      <c r="AY506" s="745"/>
      <c r="AZ506" s="745"/>
      <c r="BA506" s="745"/>
      <c r="BB506" s="745"/>
      <c r="BC506" s="745"/>
      <c r="BD506" s="745"/>
      <c r="BE506" s="745"/>
      <c r="BF506" s="745"/>
      <c r="BG506" s="745"/>
      <c r="BH506" s="745"/>
      <c r="BI506" s="745"/>
      <c r="BJ506" s="745"/>
      <c r="BK506" s="745"/>
      <c r="BL506" s="745"/>
      <c r="BM506" s="745"/>
      <c r="BN506" s="745"/>
      <c r="BO506" s="745"/>
      <c r="BP506" s="745"/>
      <c r="BQ506" s="745"/>
      <c r="BR506" s="745"/>
      <c r="BS506" s="745"/>
      <c r="BT506" s="745"/>
      <c r="BU506" s="745"/>
      <c r="BV506" s="745"/>
      <c r="BW506" s="745"/>
      <c r="BX506" s="745"/>
      <c r="BY506" s="745"/>
      <c r="BZ506" s="745"/>
      <c r="CA506" s="745"/>
      <c r="CB506" s="745"/>
      <c r="CC506" s="745"/>
      <c r="CD506" s="745"/>
      <c r="CE506" s="745"/>
      <c r="CF506" s="745"/>
      <c r="CG506" s="745"/>
      <c r="CH506" s="745"/>
      <c r="CI506" s="745"/>
      <c r="CJ506" s="745"/>
      <c r="CK506" s="745"/>
      <c r="CL506" s="745"/>
      <c r="CM506" s="745"/>
      <c r="CN506" s="745"/>
      <c r="CO506" s="745"/>
      <c r="CP506" s="745"/>
      <c r="CQ506" s="745"/>
      <c r="CR506" s="745"/>
      <c r="CS506" s="745"/>
      <c r="CT506" s="745"/>
      <c r="CU506" s="745"/>
      <c r="CV506" s="745"/>
      <c r="CW506" s="745"/>
      <c r="CX506" s="745"/>
      <c r="CY506" s="745"/>
      <c r="CZ506" s="745"/>
      <c r="DA506" s="745"/>
      <c r="DB506" s="745"/>
      <c r="DC506" s="745"/>
      <c r="DD506" s="745"/>
      <c r="DE506" s="745"/>
      <c r="DF506" s="745"/>
      <c r="DG506" s="745"/>
      <c r="DH506" s="745"/>
      <c r="DI506" s="745"/>
      <c r="DJ506" s="745"/>
      <c r="DK506" s="745"/>
      <c r="DL506" s="745"/>
      <c r="DM506" s="745"/>
      <c r="DN506" s="745"/>
      <c r="DO506" s="745"/>
      <c r="DP506" s="745"/>
      <c r="DQ506" s="745"/>
      <c r="DR506" s="745"/>
      <c r="DS506" s="745"/>
      <c r="DT506" s="745"/>
      <c r="DU506" s="745"/>
      <c r="DV506" s="745"/>
      <c r="DW506" s="745"/>
      <c r="DX506" s="745"/>
      <c r="DY506" s="745"/>
      <c r="DZ506" s="745"/>
      <c r="EA506" s="745"/>
      <c r="EB506" s="745"/>
      <c r="EC506" s="745"/>
      <c r="ED506" s="745"/>
      <c r="EE506" s="745"/>
      <c r="EF506" s="745"/>
      <c r="EG506" s="745"/>
      <c r="EH506" s="745"/>
      <c r="EI506" s="745"/>
      <c r="EJ506" s="745"/>
      <c r="EK506" s="745"/>
      <c r="EL506" s="745"/>
      <c r="EM506" s="745"/>
      <c r="EN506" s="745"/>
      <c r="EO506" s="745"/>
      <c r="EP506" s="745"/>
      <c r="EQ506" s="745"/>
      <c r="ER506" s="745"/>
      <c r="ES506" s="745"/>
      <c r="ET506" s="745"/>
      <c r="EU506" s="745"/>
      <c r="EV506" s="745"/>
      <c r="EW506" s="745"/>
      <c r="EX506" s="745"/>
      <c r="EY506" s="745"/>
      <c r="EZ506" s="745"/>
      <c r="FA506" s="745"/>
      <c r="FB506" s="745"/>
      <c r="FC506" s="745"/>
      <c r="FD506" s="745"/>
      <c r="FE506" s="745"/>
      <c r="FF506" s="745"/>
      <c r="FG506" s="745"/>
      <c r="FH506" s="745"/>
      <c r="FI506" s="745"/>
      <c r="FJ506" s="745"/>
      <c r="FK506" s="745"/>
      <c r="FL506" s="745"/>
      <c r="FM506" s="745"/>
      <c r="FN506" s="745"/>
      <c r="FO506" s="745"/>
      <c r="FP506" s="745"/>
      <c r="FQ506" s="745"/>
      <c r="FR506" s="745"/>
      <c r="FS506" s="745"/>
      <c r="FT506" s="745"/>
      <c r="FU506" s="745"/>
      <c r="FV506" s="745"/>
      <c r="FW506" s="745"/>
      <c r="FX506" s="745"/>
      <c r="FY506" s="745"/>
      <c r="FZ506" s="745"/>
      <c r="GA506" s="745"/>
      <c r="GB506" s="745"/>
      <c r="GC506" s="745"/>
      <c r="GD506" s="745"/>
      <c r="GE506" s="745"/>
      <c r="GF506" s="745"/>
      <c r="GG506" s="745"/>
      <c r="GH506" s="745"/>
      <c r="GI506" s="745"/>
      <c r="GJ506" s="745"/>
      <c r="GK506" s="745"/>
      <c r="GL506" s="745"/>
      <c r="GM506" s="745"/>
      <c r="GN506" s="745"/>
      <c r="GO506" s="745"/>
      <c r="GP506" s="745"/>
      <c r="GQ506" s="745"/>
      <c r="GR506" s="745"/>
      <c r="GS506" s="745"/>
      <c r="GT506" s="745"/>
      <c r="GU506" s="745"/>
      <c r="GV506" s="745"/>
      <c r="GW506" s="745"/>
      <c r="GX506" s="745"/>
      <c r="GY506" s="745"/>
      <c r="GZ506" s="745"/>
      <c r="HA506" s="745"/>
      <c r="HB506" s="745"/>
      <c r="HC506" s="745"/>
      <c r="HD506" s="745"/>
      <c r="HE506" s="745"/>
      <c r="HF506" s="745"/>
      <c r="HG506" s="745"/>
      <c r="HH506" s="745"/>
      <c r="HI506" s="745"/>
      <c r="HJ506" s="745"/>
      <c r="HK506" s="745"/>
      <c r="HL506" s="745"/>
      <c r="HM506" s="745"/>
      <c r="HN506" s="745"/>
      <c r="HO506" s="745"/>
      <c r="HP506" s="745"/>
      <c r="HQ506" s="745"/>
      <c r="HR506" s="745"/>
      <c r="HS506" s="745"/>
      <c r="HT506" s="745"/>
      <c r="HU506" s="745"/>
      <c r="HV506" s="745"/>
      <c r="HW506" s="745"/>
      <c r="HX506" s="745"/>
      <c r="HY506" s="745"/>
      <c r="HZ506" s="745"/>
      <c r="IA506" s="745"/>
      <c r="IB506" s="745"/>
      <c r="IC506" s="745"/>
      <c r="ID506" s="745"/>
      <c r="IE506" s="745"/>
      <c r="IF506" s="745"/>
      <c r="IG506" s="745"/>
      <c r="IH506" s="745"/>
      <c r="II506" s="745"/>
      <c r="IJ506" s="745"/>
      <c r="IK506" s="745"/>
      <c r="IL506" s="745"/>
      <c r="IM506" s="745"/>
      <c r="IN506" s="745"/>
    </row>
    <row r="507" spans="1:248" ht="12.75">
      <c r="A507" s="758"/>
      <c r="B507" s="758"/>
      <c r="C507" s="758"/>
      <c r="D507" s="758"/>
      <c r="E507" s="750"/>
      <c r="F507" s="758"/>
      <c r="G507" s="758"/>
      <c r="H507" s="758"/>
      <c r="I507" s="750"/>
      <c r="J507" s="758"/>
      <c r="K507" s="758"/>
      <c r="L507" s="750"/>
      <c r="M507" s="758"/>
      <c r="N507" s="758"/>
      <c r="O507" s="750"/>
      <c r="P507" s="750"/>
      <c r="Q507" s="750"/>
      <c r="R507" s="750"/>
      <c r="S507" s="750"/>
      <c r="T507" s="750"/>
      <c r="U507" s="757"/>
      <c r="V507" s="753"/>
      <c r="W507" s="745"/>
      <c r="X507" s="745"/>
      <c r="Y507" s="753"/>
      <c r="Z507" s="745"/>
      <c r="AA507" s="745"/>
      <c r="AB507" s="745"/>
      <c r="AC507" s="745"/>
      <c r="AD507" s="745"/>
      <c r="AE507" s="745"/>
      <c r="AF507" s="745"/>
      <c r="AG507" s="745"/>
      <c r="AH507" s="745"/>
      <c r="AI507" s="745"/>
      <c r="AJ507" s="745"/>
      <c r="AK507" s="745"/>
      <c r="AL507" s="745"/>
      <c r="AM507" s="745"/>
      <c r="AN507" s="745"/>
      <c r="AO507" s="745"/>
      <c r="AP507" s="745"/>
      <c r="AQ507" s="745"/>
      <c r="AR507" s="745"/>
      <c r="AS507" s="745"/>
      <c r="AT507" s="745"/>
      <c r="AU507" s="745"/>
      <c r="AV507" s="745"/>
      <c r="AW507" s="745"/>
      <c r="AX507" s="745"/>
      <c r="AY507" s="745"/>
      <c r="AZ507" s="745"/>
      <c r="BA507" s="745"/>
      <c r="BB507" s="745"/>
      <c r="BC507" s="745"/>
      <c r="BD507" s="745"/>
      <c r="BE507" s="745"/>
      <c r="BF507" s="745"/>
      <c r="BG507" s="745"/>
      <c r="BH507" s="745"/>
      <c r="BI507" s="745"/>
      <c r="BJ507" s="745"/>
      <c r="BK507" s="745"/>
      <c r="BL507" s="745"/>
      <c r="BM507" s="745"/>
      <c r="BN507" s="745"/>
      <c r="BO507" s="745"/>
      <c r="BP507" s="745"/>
      <c r="BQ507" s="745"/>
      <c r="BR507" s="745"/>
      <c r="BS507" s="745"/>
      <c r="BT507" s="745"/>
      <c r="BU507" s="745"/>
      <c r="BV507" s="745"/>
      <c r="BW507" s="745"/>
      <c r="BX507" s="745"/>
      <c r="BY507" s="745"/>
      <c r="BZ507" s="745"/>
      <c r="CA507" s="745"/>
      <c r="CB507" s="745"/>
      <c r="CC507" s="745"/>
      <c r="CD507" s="745"/>
      <c r="CE507" s="745"/>
      <c r="CF507" s="745"/>
      <c r="CG507" s="745"/>
      <c r="CH507" s="745"/>
      <c r="CI507" s="745"/>
      <c r="CJ507" s="745"/>
      <c r="CK507" s="745"/>
      <c r="CL507" s="745"/>
      <c r="CM507" s="745"/>
      <c r="CN507" s="745"/>
      <c r="CO507" s="745"/>
      <c r="CP507" s="745"/>
      <c r="CQ507" s="745"/>
      <c r="CR507" s="745"/>
      <c r="CS507" s="745"/>
      <c r="CT507" s="745"/>
      <c r="CU507" s="745"/>
      <c r="CV507" s="745"/>
      <c r="CW507" s="745"/>
      <c r="CX507" s="745"/>
      <c r="CY507" s="745"/>
      <c r="CZ507" s="745"/>
      <c r="DA507" s="745"/>
      <c r="DB507" s="745"/>
      <c r="DC507" s="745"/>
      <c r="DD507" s="745"/>
      <c r="DE507" s="745"/>
      <c r="DF507" s="745"/>
      <c r="DG507" s="745"/>
      <c r="DH507" s="745"/>
      <c r="DI507" s="745"/>
      <c r="DJ507" s="745"/>
      <c r="DK507" s="745"/>
      <c r="DL507" s="745"/>
      <c r="DM507" s="745"/>
      <c r="DN507" s="745"/>
      <c r="DO507" s="745"/>
      <c r="DP507" s="745"/>
      <c r="DQ507" s="745"/>
      <c r="DR507" s="745"/>
      <c r="DS507" s="745"/>
      <c r="DT507" s="745"/>
      <c r="DU507" s="745"/>
      <c r="DV507" s="745"/>
      <c r="DW507" s="745"/>
      <c r="DX507" s="745"/>
      <c r="DY507" s="745"/>
      <c r="DZ507" s="745"/>
      <c r="EA507" s="745"/>
      <c r="EB507" s="745"/>
      <c r="EC507" s="745"/>
      <c r="ED507" s="745"/>
      <c r="EE507" s="745"/>
      <c r="EF507" s="745"/>
      <c r="EG507" s="745"/>
      <c r="EH507" s="745"/>
      <c r="EI507" s="745"/>
      <c r="EJ507" s="745"/>
      <c r="EK507" s="745"/>
      <c r="EL507" s="745"/>
      <c r="EM507" s="745"/>
      <c r="EN507" s="745"/>
      <c r="EO507" s="745"/>
      <c r="EP507" s="745"/>
      <c r="EQ507" s="745"/>
      <c r="ER507" s="745"/>
      <c r="ES507" s="745"/>
      <c r="ET507" s="745"/>
      <c r="EU507" s="745"/>
      <c r="EV507" s="745"/>
      <c r="EW507" s="745"/>
      <c r="EX507" s="745"/>
      <c r="EY507" s="745"/>
      <c r="EZ507" s="745"/>
      <c r="FA507" s="745"/>
      <c r="FB507" s="745"/>
      <c r="FC507" s="745"/>
      <c r="FD507" s="745"/>
      <c r="FE507" s="745"/>
      <c r="FF507" s="745"/>
      <c r="FG507" s="745"/>
      <c r="FH507" s="745"/>
      <c r="FI507" s="745"/>
      <c r="FJ507" s="745"/>
      <c r="FK507" s="745"/>
      <c r="FL507" s="745"/>
      <c r="FM507" s="745"/>
      <c r="FN507" s="745"/>
      <c r="FO507" s="745"/>
      <c r="FP507" s="745"/>
      <c r="FQ507" s="745"/>
      <c r="FR507" s="745"/>
      <c r="FS507" s="745"/>
      <c r="FT507" s="745"/>
      <c r="FU507" s="745"/>
      <c r="FV507" s="745"/>
      <c r="FW507" s="745"/>
      <c r="FX507" s="745"/>
      <c r="FY507" s="745"/>
      <c r="FZ507" s="745"/>
      <c r="GA507" s="745"/>
      <c r="GB507" s="745"/>
      <c r="GC507" s="745"/>
      <c r="GD507" s="745"/>
      <c r="GE507" s="745"/>
      <c r="GF507" s="745"/>
      <c r="GG507" s="745"/>
      <c r="GH507" s="745"/>
      <c r="GI507" s="745"/>
      <c r="GJ507" s="745"/>
      <c r="GK507" s="745"/>
      <c r="GL507" s="745"/>
      <c r="GM507" s="745"/>
      <c r="GN507" s="745"/>
      <c r="GO507" s="745"/>
      <c r="GP507" s="745"/>
      <c r="GQ507" s="745"/>
      <c r="GR507" s="745"/>
      <c r="GS507" s="745"/>
      <c r="GT507" s="745"/>
      <c r="GU507" s="745"/>
      <c r="GV507" s="745"/>
      <c r="GW507" s="745"/>
      <c r="GX507" s="745"/>
      <c r="GY507" s="745"/>
      <c r="GZ507" s="745"/>
      <c r="HA507" s="745"/>
      <c r="HB507" s="745"/>
      <c r="HC507" s="745"/>
      <c r="HD507" s="745"/>
      <c r="HE507" s="745"/>
      <c r="HF507" s="745"/>
      <c r="HG507" s="745"/>
      <c r="HH507" s="745"/>
      <c r="HI507" s="745"/>
      <c r="HJ507" s="745"/>
      <c r="HK507" s="745"/>
      <c r="HL507" s="745"/>
      <c r="HM507" s="745"/>
      <c r="HN507" s="745"/>
      <c r="HO507" s="745"/>
      <c r="HP507" s="745"/>
      <c r="HQ507" s="745"/>
      <c r="HR507" s="745"/>
      <c r="HS507" s="745"/>
      <c r="HT507" s="745"/>
      <c r="HU507" s="745"/>
      <c r="HV507" s="745"/>
      <c r="HW507" s="745"/>
      <c r="HX507" s="745"/>
      <c r="HY507" s="745"/>
      <c r="HZ507" s="745"/>
      <c r="IA507" s="745"/>
      <c r="IB507" s="745"/>
      <c r="IC507" s="745"/>
      <c r="ID507" s="745"/>
      <c r="IE507" s="745"/>
      <c r="IF507" s="745"/>
      <c r="IG507" s="745"/>
      <c r="IH507" s="745"/>
      <c r="II507" s="745"/>
      <c r="IJ507" s="745"/>
      <c r="IK507" s="745"/>
      <c r="IL507" s="745"/>
      <c r="IM507" s="745"/>
      <c r="IN507" s="745"/>
    </row>
    <row r="508" spans="1:248" ht="12.75">
      <c r="A508" s="758"/>
      <c r="B508" s="758"/>
      <c r="C508" s="758"/>
      <c r="D508" s="758"/>
      <c r="E508" s="750"/>
      <c r="F508" s="758"/>
      <c r="G508" s="758"/>
      <c r="H508" s="758"/>
      <c r="I508" s="750"/>
      <c r="J508" s="758"/>
      <c r="K508" s="758"/>
      <c r="L508" s="750"/>
      <c r="M508" s="758"/>
      <c r="N508" s="758"/>
      <c r="O508" s="750"/>
      <c r="P508" s="750"/>
      <c r="Q508" s="750"/>
      <c r="R508" s="750"/>
      <c r="S508" s="750"/>
      <c r="T508" s="750"/>
      <c r="U508" s="757"/>
      <c r="V508" s="753"/>
      <c r="W508" s="745"/>
      <c r="X508" s="745"/>
      <c r="Y508" s="753"/>
      <c r="Z508" s="745"/>
      <c r="AA508" s="745"/>
      <c r="AB508" s="745"/>
      <c r="AC508" s="745"/>
      <c r="AD508" s="745"/>
      <c r="AE508" s="745"/>
      <c r="AF508" s="745"/>
      <c r="AG508" s="745"/>
      <c r="AH508" s="745"/>
      <c r="AI508" s="745"/>
      <c r="AJ508" s="745"/>
      <c r="AK508" s="745"/>
      <c r="AL508" s="745"/>
      <c r="AM508" s="745"/>
      <c r="AN508" s="745"/>
      <c r="AO508" s="745"/>
      <c r="AP508" s="745"/>
      <c r="AQ508" s="745"/>
      <c r="AR508" s="745"/>
      <c r="AS508" s="745"/>
      <c r="AT508" s="745"/>
      <c r="AU508" s="745"/>
      <c r="AV508" s="745"/>
      <c r="AW508" s="745"/>
      <c r="AX508" s="745"/>
      <c r="AY508" s="745"/>
      <c r="AZ508" s="745"/>
      <c r="BA508" s="745"/>
      <c r="BB508" s="745"/>
      <c r="BC508" s="745"/>
      <c r="BD508" s="745"/>
      <c r="BE508" s="745"/>
      <c r="BF508" s="745"/>
      <c r="BG508" s="745"/>
      <c r="BH508" s="745"/>
      <c r="BI508" s="745"/>
      <c r="BJ508" s="745"/>
      <c r="BK508" s="745"/>
      <c r="BL508" s="745"/>
      <c r="BM508" s="745"/>
      <c r="BN508" s="745"/>
      <c r="BO508" s="745"/>
      <c r="BP508" s="745"/>
      <c r="BQ508" s="745"/>
      <c r="BR508" s="745"/>
      <c r="BS508" s="745"/>
      <c r="BT508" s="745"/>
      <c r="BU508" s="745"/>
      <c r="BV508" s="745"/>
      <c r="BW508" s="745"/>
      <c r="BX508" s="745"/>
      <c r="BY508" s="745"/>
      <c r="BZ508" s="745"/>
      <c r="CA508" s="745"/>
      <c r="CB508" s="745"/>
      <c r="CC508" s="745"/>
      <c r="CD508" s="745"/>
      <c r="CE508" s="745"/>
      <c r="CF508" s="745"/>
      <c r="CG508" s="745"/>
      <c r="CH508" s="745"/>
      <c r="CI508" s="745"/>
      <c r="CJ508" s="745"/>
      <c r="CK508" s="745"/>
      <c r="CL508" s="745"/>
      <c r="CM508" s="745"/>
      <c r="CN508" s="745"/>
      <c r="CO508" s="745"/>
      <c r="CP508" s="745"/>
      <c r="CQ508" s="745"/>
      <c r="CR508" s="745"/>
      <c r="CS508" s="745"/>
      <c r="CT508" s="745"/>
      <c r="CU508" s="745"/>
      <c r="CV508" s="745"/>
      <c r="CW508" s="745"/>
      <c r="CX508" s="745"/>
      <c r="CY508" s="745"/>
      <c r="CZ508" s="745"/>
      <c r="DA508" s="745"/>
      <c r="DB508" s="745"/>
      <c r="DC508" s="745"/>
      <c r="DD508" s="745"/>
      <c r="DE508" s="745"/>
      <c r="DF508" s="745"/>
      <c r="DG508" s="745"/>
      <c r="DH508" s="745"/>
      <c r="DI508" s="745"/>
      <c r="DJ508" s="745"/>
      <c r="DK508" s="745"/>
      <c r="DL508" s="745"/>
      <c r="DM508" s="745"/>
      <c r="DN508" s="745"/>
      <c r="DO508" s="745"/>
      <c r="DP508" s="745"/>
      <c r="DQ508" s="745"/>
      <c r="DR508" s="745"/>
      <c r="DS508" s="745"/>
      <c r="DT508" s="745"/>
      <c r="DU508" s="745"/>
      <c r="DV508" s="745"/>
      <c r="DW508" s="745"/>
      <c r="DX508" s="745"/>
      <c r="DY508" s="745"/>
      <c r="DZ508" s="745"/>
      <c r="EA508" s="745"/>
      <c r="EB508" s="745"/>
      <c r="EC508" s="745"/>
      <c r="ED508" s="745"/>
      <c r="EE508" s="745"/>
      <c r="EF508" s="745"/>
      <c r="EG508" s="745"/>
      <c r="EH508" s="745"/>
      <c r="EI508" s="745"/>
      <c r="EJ508" s="745"/>
      <c r="EK508" s="745"/>
      <c r="EL508" s="745"/>
      <c r="EM508" s="745"/>
      <c r="EN508" s="745"/>
      <c r="EO508" s="745"/>
      <c r="EP508" s="745"/>
      <c r="EQ508" s="745"/>
      <c r="ER508" s="745"/>
      <c r="ES508" s="745"/>
      <c r="ET508" s="745"/>
      <c r="EU508" s="745"/>
      <c r="EV508" s="745"/>
      <c r="EW508" s="745"/>
      <c r="EX508" s="745"/>
      <c r="EY508" s="745"/>
      <c r="EZ508" s="745"/>
      <c r="FA508" s="745"/>
      <c r="FB508" s="745"/>
      <c r="FC508" s="745"/>
      <c r="FD508" s="745"/>
      <c r="FE508" s="745"/>
      <c r="FF508" s="745"/>
      <c r="FG508" s="745"/>
      <c r="FH508" s="745"/>
      <c r="FI508" s="745"/>
      <c r="FJ508" s="745"/>
      <c r="FK508" s="745"/>
      <c r="FL508" s="745"/>
      <c r="FM508" s="745"/>
      <c r="FN508" s="745"/>
      <c r="FO508" s="745"/>
      <c r="FP508" s="745"/>
      <c r="FQ508" s="745"/>
      <c r="FR508" s="745"/>
      <c r="FS508" s="745"/>
      <c r="FT508" s="745"/>
      <c r="FU508" s="745"/>
      <c r="FV508" s="745"/>
      <c r="FW508" s="745"/>
      <c r="FX508" s="745"/>
      <c r="FY508" s="745"/>
      <c r="FZ508" s="745"/>
      <c r="GA508" s="745"/>
      <c r="GB508" s="745"/>
      <c r="GC508" s="745"/>
      <c r="GD508" s="745"/>
      <c r="GE508" s="745"/>
      <c r="GF508" s="745"/>
      <c r="GG508" s="745"/>
      <c r="GH508" s="745"/>
      <c r="GI508" s="745"/>
      <c r="GJ508" s="745"/>
      <c r="GK508" s="745"/>
      <c r="GL508" s="745"/>
      <c r="GM508" s="745"/>
      <c r="GN508" s="745"/>
      <c r="GO508" s="745"/>
      <c r="GP508" s="745"/>
      <c r="GQ508" s="745"/>
      <c r="GR508" s="745"/>
      <c r="GS508" s="745"/>
      <c r="GT508" s="745"/>
      <c r="GU508" s="745"/>
      <c r="GV508" s="745"/>
      <c r="GW508" s="745"/>
      <c r="GX508" s="745"/>
      <c r="GY508" s="745"/>
      <c r="GZ508" s="745"/>
      <c r="HA508" s="745"/>
      <c r="HB508" s="745"/>
      <c r="HC508" s="745"/>
      <c r="HD508" s="745"/>
      <c r="HE508" s="745"/>
      <c r="HF508" s="745"/>
      <c r="HG508" s="745"/>
      <c r="HH508" s="745"/>
      <c r="HI508" s="745"/>
      <c r="HJ508" s="745"/>
      <c r="HK508" s="745"/>
      <c r="HL508" s="745"/>
      <c r="HM508" s="745"/>
      <c r="HN508" s="745"/>
      <c r="HO508" s="745"/>
      <c r="HP508" s="745"/>
      <c r="HQ508" s="745"/>
      <c r="HR508" s="745"/>
      <c r="HS508" s="745"/>
      <c r="HT508" s="745"/>
      <c r="HU508" s="745"/>
      <c r="HV508" s="745"/>
      <c r="HW508" s="745"/>
      <c r="HX508" s="745"/>
      <c r="HY508" s="745"/>
      <c r="HZ508" s="745"/>
      <c r="IA508" s="745"/>
      <c r="IB508" s="745"/>
      <c r="IC508" s="745"/>
      <c r="ID508" s="745"/>
      <c r="IE508" s="745"/>
      <c r="IF508" s="745"/>
      <c r="IG508" s="745"/>
      <c r="IH508" s="745"/>
      <c r="II508" s="745"/>
      <c r="IJ508" s="745"/>
      <c r="IK508" s="745"/>
      <c r="IL508" s="745"/>
      <c r="IM508" s="745"/>
      <c r="IN508" s="745"/>
    </row>
    <row r="509" spans="1:248" ht="12.75">
      <c r="A509" s="758"/>
      <c r="B509" s="758"/>
      <c r="C509" s="758"/>
      <c r="D509" s="758"/>
      <c r="E509" s="750"/>
      <c r="F509" s="758"/>
      <c r="G509" s="758"/>
      <c r="H509" s="758"/>
      <c r="I509" s="750"/>
      <c r="J509" s="758"/>
      <c r="K509" s="758"/>
      <c r="L509" s="750"/>
      <c r="M509" s="758"/>
      <c r="N509" s="758"/>
      <c r="O509" s="750"/>
      <c r="P509" s="750"/>
      <c r="Q509" s="750"/>
      <c r="R509" s="750"/>
      <c r="S509" s="750"/>
      <c r="T509" s="750"/>
      <c r="U509" s="757"/>
      <c r="V509" s="753"/>
      <c r="W509" s="745"/>
      <c r="X509" s="745"/>
      <c r="Y509" s="753"/>
      <c r="Z509" s="745"/>
      <c r="AA509" s="745"/>
      <c r="AB509" s="745"/>
      <c r="AC509" s="745"/>
      <c r="AD509" s="745"/>
      <c r="AE509" s="745"/>
      <c r="AF509" s="745"/>
      <c r="AG509" s="745"/>
      <c r="AH509" s="745"/>
      <c r="AI509" s="745"/>
      <c r="AJ509" s="745"/>
      <c r="AK509" s="745"/>
      <c r="AL509" s="745"/>
      <c r="AM509" s="745"/>
      <c r="AN509" s="745"/>
      <c r="AO509" s="745"/>
      <c r="AP509" s="745"/>
      <c r="AQ509" s="745"/>
      <c r="AR509" s="745"/>
      <c r="AS509" s="745"/>
      <c r="AT509" s="745"/>
      <c r="AU509" s="745"/>
      <c r="AV509" s="745"/>
      <c r="AW509" s="745"/>
      <c r="AX509" s="745"/>
      <c r="AY509" s="745"/>
      <c r="AZ509" s="745"/>
      <c r="BA509" s="745"/>
      <c r="BB509" s="745"/>
      <c r="BC509" s="745"/>
      <c r="BD509" s="745"/>
      <c r="BE509" s="745"/>
      <c r="BF509" s="745"/>
      <c r="BG509" s="745"/>
      <c r="BH509" s="745"/>
      <c r="BI509" s="745"/>
      <c r="BJ509" s="745"/>
      <c r="BK509" s="745"/>
      <c r="BL509" s="745"/>
      <c r="BM509" s="745"/>
      <c r="BN509" s="745"/>
      <c r="BO509" s="745"/>
      <c r="BP509" s="745"/>
      <c r="BQ509" s="745"/>
      <c r="BR509" s="745"/>
      <c r="BS509" s="745"/>
      <c r="BT509" s="745"/>
      <c r="BU509" s="745"/>
      <c r="BV509" s="745"/>
      <c r="BW509" s="745"/>
      <c r="BX509" s="745"/>
      <c r="BY509" s="745"/>
      <c r="BZ509" s="745"/>
      <c r="CA509" s="745"/>
      <c r="CB509" s="745"/>
      <c r="CC509" s="745"/>
      <c r="CD509" s="745"/>
      <c r="CE509" s="745"/>
      <c r="CF509" s="745"/>
      <c r="CG509" s="745"/>
      <c r="CH509" s="745"/>
      <c r="CI509" s="745"/>
      <c r="CJ509" s="745"/>
      <c r="CK509" s="745"/>
      <c r="CL509" s="745"/>
      <c r="CM509" s="745"/>
      <c r="CN509" s="745"/>
      <c r="CO509" s="745"/>
      <c r="CP509" s="745"/>
      <c r="CQ509" s="745"/>
      <c r="CR509" s="745"/>
      <c r="CS509" s="745"/>
      <c r="CT509" s="745"/>
      <c r="CU509" s="745"/>
      <c r="CV509" s="745"/>
      <c r="CW509" s="745"/>
      <c r="CX509" s="745"/>
      <c r="CY509" s="745"/>
      <c r="CZ509" s="745"/>
      <c r="DA509" s="745"/>
      <c r="DB509" s="745"/>
      <c r="DC509" s="745"/>
      <c r="DD509" s="745"/>
      <c r="DE509" s="745"/>
      <c r="DF509" s="745"/>
      <c r="DG509" s="745"/>
      <c r="DH509" s="745"/>
      <c r="DI509" s="745"/>
      <c r="DJ509" s="745"/>
      <c r="DK509" s="745"/>
      <c r="DL509" s="745"/>
      <c r="DM509" s="745"/>
      <c r="DN509" s="745"/>
      <c r="DO509" s="745"/>
      <c r="DP509" s="745"/>
      <c r="DQ509" s="745"/>
      <c r="DR509" s="745"/>
      <c r="DS509" s="745"/>
      <c r="DT509" s="745"/>
      <c r="DU509" s="745"/>
      <c r="DV509" s="745"/>
      <c r="DW509" s="745"/>
      <c r="DX509" s="745"/>
      <c r="DY509" s="745"/>
      <c r="DZ509" s="745"/>
      <c r="EA509" s="745"/>
      <c r="EB509" s="745"/>
      <c r="EC509" s="745"/>
      <c r="ED509" s="745"/>
      <c r="EE509" s="745"/>
      <c r="EF509" s="745"/>
      <c r="EG509" s="745"/>
      <c r="EH509" s="745"/>
      <c r="EI509" s="745"/>
      <c r="EJ509" s="745"/>
      <c r="EK509" s="745"/>
      <c r="EL509" s="745"/>
      <c r="EM509" s="745"/>
      <c r="EN509" s="745"/>
      <c r="EO509" s="745"/>
      <c r="EP509" s="745"/>
      <c r="EQ509" s="745"/>
      <c r="ER509" s="745"/>
      <c r="ES509" s="745"/>
      <c r="ET509" s="745"/>
      <c r="EU509" s="745"/>
      <c r="EV509" s="745"/>
      <c r="EW509" s="745"/>
      <c r="EX509" s="745"/>
      <c r="EY509" s="745"/>
      <c r="EZ509" s="745"/>
      <c r="FA509" s="745"/>
      <c r="FB509" s="745"/>
      <c r="FC509" s="745"/>
      <c r="FD509" s="745"/>
      <c r="FE509" s="745"/>
      <c r="FF509" s="745"/>
      <c r="FG509" s="745"/>
      <c r="FH509" s="745"/>
      <c r="FI509" s="745"/>
      <c r="FJ509" s="745"/>
      <c r="FK509" s="745"/>
      <c r="FL509" s="745"/>
      <c r="FM509" s="745"/>
      <c r="FN509" s="745"/>
      <c r="FO509" s="745"/>
      <c r="FP509" s="745"/>
      <c r="FQ509" s="745"/>
      <c r="FR509" s="745"/>
      <c r="FS509" s="745"/>
      <c r="FT509" s="745"/>
      <c r="FU509" s="745"/>
      <c r="FV509" s="745"/>
      <c r="FW509" s="745"/>
      <c r="FX509" s="745"/>
      <c r="FY509" s="745"/>
      <c r="FZ509" s="745"/>
      <c r="GA509" s="745"/>
      <c r="GB509" s="745"/>
      <c r="GC509" s="745"/>
      <c r="GD509" s="745"/>
      <c r="GE509" s="745"/>
      <c r="GF509" s="745"/>
      <c r="GG509" s="745"/>
      <c r="GH509" s="745"/>
      <c r="GI509" s="745"/>
      <c r="GJ509" s="745"/>
      <c r="GK509" s="745"/>
      <c r="GL509" s="745"/>
      <c r="GM509" s="745"/>
      <c r="GN509" s="745"/>
      <c r="GO509" s="745"/>
      <c r="GP509" s="745"/>
      <c r="GQ509" s="745"/>
      <c r="GR509" s="745"/>
      <c r="GS509" s="745"/>
      <c r="GT509" s="745"/>
      <c r="GU509" s="745"/>
      <c r="GV509" s="745"/>
      <c r="GW509" s="745"/>
      <c r="GX509" s="745"/>
      <c r="GY509" s="745"/>
      <c r="GZ509" s="745"/>
      <c r="HA509" s="745"/>
      <c r="HB509" s="745"/>
      <c r="HC509" s="745"/>
      <c r="HD509" s="745"/>
      <c r="HE509" s="745"/>
      <c r="HF509" s="745"/>
      <c r="HG509" s="745"/>
      <c r="HH509" s="745"/>
      <c r="HI509" s="745"/>
      <c r="HJ509" s="745"/>
      <c r="HK509" s="745"/>
      <c r="HL509" s="745"/>
      <c r="HM509" s="745"/>
      <c r="HN509" s="745"/>
      <c r="HO509" s="745"/>
      <c r="HP509" s="745"/>
      <c r="HQ509" s="745"/>
      <c r="HR509" s="745"/>
      <c r="HS509" s="745"/>
      <c r="HT509" s="745"/>
      <c r="HU509" s="745"/>
      <c r="HV509" s="745"/>
      <c r="HW509" s="745"/>
      <c r="HX509" s="745"/>
      <c r="HY509" s="745"/>
      <c r="HZ509" s="745"/>
      <c r="IA509" s="745"/>
      <c r="IB509" s="745"/>
      <c r="IC509" s="745"/>
      <c r="ID509" s="745"/>
      <c r="IE509" s="745"/>
      <c r="IF509" s="745"/>
      <c r="IG509" s="745"/>
      <c r="IH509" s="745"/>
      <c r="II509" s="745"/>
      <c r="IJ509" s="745"/>
      <c r="IK509" s="745"/>
      <c r="IL509" s="745"/>
      <c r="IM509" s="745"/>
      <c r="IN509" s="745"/>
    </row>
    <row r="510" spans="1:248" ht="12.75">
      <c r="A510" s="758"/>
      <c r="B510" s="758"/>
      <c r="C510" s="758"/>
      <c r="D510" s="758"/>
      <c r="E510" s="750"/>
      <c r="F510" s="758"/>
      <c r="G510" s="758"/>
      <c r="H510" s="758"/>
      <c r="I510" s="750"/>
      <c r="J510" s="758"/>
      <c r="K510" s="758"/>
      <c r="L510" s="750"/>
      <c r="M510" s="758"/>
      <c r="N510" s="758"/>
      <c r="O510" s="750"/>
      <c r="P510" s="750"/>
      <c r="Q510" s="750"/>
      <c r="R510" s="750"/>
      <c r="S510" s="750"/>
      <c r="T510" s="750"/>
      <c r="U510" s="757"/>
      <c r="V510" s="753"/>
      <c r="W510" s="745"/>
      <c r="X510" s="745"/>
      <c r="Y510" s="753"/>
      <c r="Z510" s="745"/>
      <c r="AA510" s="745"/>
      <c r="AB510" s="745"/>
      <c r="AC510" s="745"/>
      <c r="AD510" s="745"/>
      <c r="AE510" s="745"/>
      <c r="AF510" s="745"/>
      <c r="AG510" s="745"/>
      <c r="AH510" s="745"/>
      <c r="AI510" s="745"/>
      <c r="AJ510" s="745"/>
      <c r="AK510" s="745"/>
      <c r="AL510" s="745"/>
      <c r="AM510" s="745"/>
      <c r="AN510" s="745"/>
      <c r="AO510" s="745"/>
      <c r="AP510" s="745"/>
      <c r="AQ510" s="745"/>
      <c r="AR510" s="745"/>
      <c r="AS510" s="745"/>
      <c r="AT510" s="745"/>
      <c r="AU510" s="745"/>
      <c r="AV510" s="745"/>
      <c r="AW510" s="745"/>
      <c r="AX510" s="745"/>
      <c r="AY510" s="745"/>
      <c r="AZ510" s="745"/>
      <c r="BA510" s="745"/>
      <c r="BB510" s="745"/>
      <c r="BC510" s="745"/>
      <c r="BD510" s="745"/>
      <c r="BE510" s="745"/>
      <c r="BF510" s="745"/>
      <c r="BG510" s="745"/>
      <c r="BH510" s="745"/>
      <c r="BI510" s="745"/>
      <c r="BJ510" s="745"/>
      <c r="BK510" s="745"/>
      <c r="BL510" s="745"/>
      <c r="BM510" s="745"/>
      <c r="BN510" s="745"/>
      <c r="BO510" s="745"/>
      <c r="BP510" s="745"/>
      <c r="BQ510" s="745"/>
      <c r="BR510" s="745"/>
      <c r="BS510" s="745"/>
      <c r="BT510" s="745"/>
      <c r="BU510" s="745"/>
      <c r="BV510" s="745"/>
      <c r="BW510" s="745"/>
      <c r="BX510" s="745"/>
      <c r="BY510" s="745"/>
      <c r="BZ510" s="745"/>
      <c r="CA510" s="745"/>
      <c r="CB510" s="745"/>
      <c r="CC510" s="745"/>
      <c r="CD510" s="745"/>
      <c r="CE510" s="745"/>
      <c r="CF510" s="745"/>
      <c r="CG510" s="745"/>
      <c r="CH510" s="745"/>
      <c r="CI510" s="745"/>
      <c r="CJ510" s="745"/>
      <c r="CK510" s="745"/>
      <c r="CL510" s="745"/>
      <c r="CM510" s="745"/>
      <c r="CN510" s="745"/>
      <c r="CO510" s="745"/>
      <c r="CP510" s="745"/>
      <c r="CQ510" s="745"/>
      <c r="CR510" s="745"/>
      <c r="CS510" s="745"/>
      <c r="CT510" s="745"/>
      <c r="CU510" s="745"/>
      <c r="CV510" s="745"/>
      <c r="CW510" s="745"/>
      <c r="CX510" s="745"/>
      <c r="CY510" s="745"/>
      <c r="CZ510" s="745"/>
      <c r="DA510" s="745"/>
      <c r="DB510" s="745"/>
      <c r="DC510" s="745"/>
      <c r="DD510" s="745"/>
      <c r="DE510" s="745"/>
      <c r="DF510" s="745"/>
      <c r="DG510" s="745"/>
      <c r="DH510" s="745"/>
      <c r="DI510" s="745"/>
      <c r="DJ510" s="745"/>
      <c r="DK510" s="745"/>
      <c r="DL510" s="745"/>
      <c r="DM510" s="745"/>
      <c r="DN510" s="745"/>
      <c r="DO510" s="745"/>
      <c r="DP510" s="745"/>
      <c r="DQ510" s="745"/>
      <c r="DR510" s="745"/>
      <c r="DS510" s="745"/>
      <c r="DT510" s="745"/>
      <c r="DU510" s="745"/>
      <c r="DV510" s="745"/>
      <c r="DW510" s="745"/>
      <c r="DX510" s="745"/>
      <c r="DY510" s="745"/>
      <c r="DZ510" s="745"/>
      <c r="EA510" s="745"/>
      <c r="EB510" s="745"/>
      <c r="EC510" s="745"/>
      <c r="ED510" s="745"/>
      <c r="EE510" s="745"/>
      <c r="EF510" s="745"/>
      <c r="EG510" s="745"/>
      <c r="EH510" s="745"/>
      <c r="EI510" s="745"/>
      <c r="EJ510" s="745"/>
      <c r="EK510" s="745"/>
      <c r="EL510" s="745"/>
      <c r="EM510" s="745"/>
      <c r="EN510" s="745"/>
      <c r="EO510" s="745"/>
      <c r="EP510" s="745"/>
      <c r="EQ510" s="745"/>
      <c r="ER510" s="745"/>
      <c r="ES510" s="745"/>
      <c r="ET510" s="745"/>
      <c r="EU510" s="745"/>
      <c r="EV510" s="745"/>
      <c r="EW510" s="745"/>
      <c r="EX510" s="745"/>
      <c r="EY510" s="745"/>
      <c r="EZ510" s="745"/>
      <c r="FA510" s="745"/>
      <c r="FB510" s="745"/>
      <c r="FC510" s="745"/>
      <c r="FD510" s="745"/>
      <c r="FE510" s="745"/>
      <c r="FF510" s="745"/>
      <c r="FG510" s="745"/>
      <c r="FH510" s="745"/>
      <c r="FI510" s="745"/>
      <c r="FJ510" s="745"/>
      <c r="FK510" s="745"/>
      <c r="FL510" s="745"/>
      <c r="FM510" s="745"/>
      <c r="FN510" s="745"/>
      <c r="FO510" s="745"/>
      <c r="FP510" s="745"/>
      <c r="FQ510" s="745"/>
      <c r="FR510" s="745"/>
      <c r="FS510" s="745"/>
      <c r="FT510" s="745"/>
      <c r="FU510" s="745"/>
      <c r="FV510" s="745"/>
      <c r="FW510" s="745"/>
      <c r="FX510" s="745"/>
      <c r="FY510" s="745"/>
      <c r="FZ510" s="745"/>
      <c r="GA510" s="745"/>
      <c r="GB510" s="745"/>
      <c r="GC510" s="745"/>
      <c r="GD510" s="745"/>
      <c r="GE510" s="745"/>
      <c r="GF510" s="745"/>
      <c r="GG510" s="745"/>
      <c r="GH510" s="745"/>
      <c r="GI510" s="745"/>
      <c r="GJ510" s="745"/>
      <c r="GK510" s="745"/>
      <c r="GL510" s="745"/>
      <c r="GM510" s="745"/>
      <c r="GN510" s="745"/>
      <c r="GO510" s="745"/>
      <c r="GP510" s="745"/>
      <c r="GQ510" s="745"/>
      <c r="GR510" s="745"/>
      <c r="GS510" s="745"/>
      <c r="GT510" s="745"/>
      <c r="GU510" s="745"/>
      <c r="GV510" s="745"/>
      <c r="GW510" s="745"/>
      <c r="GX510" s="745"/>
      <c r="GY510" s="745"/>
      <c r="GZ510" s="745"/>
      <c r="HA510" s="745"/>
      <c r="HB510" s="745"/>
      <c r="HC510" s="745"/>
      <c r="HD510" s="745"/>
      <c r="HE510" s="745"/>
      <c r="HF510" s="745"/>
      <c r="HG510" s="745"/>
      <c r="HH510" s="745"/>
      <c r="HI510" s="745"/>
      <c r="HJ510" s="745"/>
      <c r="HK510" s="745"/>
      <c r="HL510" s="745"/>
      <c r="HM510" s="745"/>
      <c r="HN510" s="745"/>
      <c r="HO510" s="745"/>
      <c r="HP510" s="745"/>
      <c r="HQ510" s="745"/>
      <c r="HR510" s="745"/>
      <c r="HS510" s="745"/>
      <c r="HT510" s="745"/>
      <c r="HU510" s="745"/>
      <c r="HV510" s="745"/>
      <c r="HW510" s="745"/>
      <c r="HX510" s="745"/>
      <c r="HY510" s="745"/>
      <c r="HZ510" s="745"/>
      <c r="IA510" s="745"/>
      <c r="IB510" s="745"/>
      <c r="IC510" s="745"/>
      <c r="ID510" s="745"/>
      <c r="IE510" s="745"/>
      <c r="IF510" s="745"/>
      <c r="IG510" s="745"/>
      <c r="IH510" s="745"/>
      <c r="II510" s="745"/>
      <c r="IJ510" s="745"/>
      <c r="IK510" s="745"/>
      <c r="IL510" s="745"/>
      <c r="IM510" s="745"/>
      <c r="IN510" s="745"/>
    </row>
    <row r="511" spans="1:248" ht="12.75">
      <c r="A511" s="758"/>
      <c r="B511" s="758"/>
      <c r="C511" s="758"/>
      <c r="D511" s="758"/>
      <c r="E511" s="750"/>
      <c r="F511" s="758"/>
      <c r="G511" s="758"/>
      <c r="H511" s="758"/>
      <c r="I511" s="750"/>
      <c r="J511" s="758"/>
      <c r="K511" s="758"/>
      <c r="L511" s="750"/>
      <c r="M511" s="758"/>
      <c r="N511" s="758"/>
      <c r="O511" s="750"/>
      <c r="P511" s="750"/>
      <c r="Q511" s="750"/>
      <c r="R511" s="750"/>
      <c r="S511" s="750"/>
      <c r="T511" s="750"/>
      <c r="U511" s="757"/>
      <c r="V511" s="753"/>
      <c r="W511" s="745"/>
      <c r="X511" s="745"/>
      <c r="Y511" s="753"/>
      <c r="Z511" s="745"/>
      <c r="AA511" s="745"/>
      <c r="AB511" s="745"/>
      <c r="AC511" s="745"/>
      <c r="AD511" s="745"/>
      <c r="AE511" s="745"/>
      <c r="AF511" s="745"/>
      <c r="AG511" s="745"/>
      <c r="AH511" s="745"/>
      <c r="AI511" s="745"/>
      <c r="AJ511" s="745"/>
      <c r="AK511" s="745"/>
      <c r="AL511" s="745"/>
      <c r="AM511" s="745"/>
      <c r="AN511" s="745"/>
      <c r="AO511" s="745"/>
      <c r="AP511" s="745"/>
      <c r="AQ511" s="745"/>
      <c r="AR511" s="745"/>
      <c r="AS511" s="745"/>
      <c r="AT511" s="745"/>
      <c r="AU511" s="745"/>
      <c r="AV511" s="745"/>
      <c r="AW511" s="745"/>
      <c r="AX511" s="745"/>
      <c r="AY511" s="745"/>
      <c r="AZ511" s="745"/>
      <c r="BA511" s="745"/>
      <c r="BB511" s="745"/>
      <c r="BC511" s="745"/>
      <c r="BD511" s="745"/>
      <c r="BE511" s="745"/>
      <c r="BF511" s="745"/>
      <c r="BG511" s="745"/>
      <c r="BH511" s="745"/>
      <c r="BI511" s="745"/>
      <c r="BJ511" s="745"/>
      <c r="BK511" s="745"/>
      <c r="BL511" s="745"/>
      <c r="BM511" s="745"/>
      <c r="BN511" s="745"/>
      <c r="BO511" s="745"/>
      <c r="BP511" s="745"/>
      <c r="BQ511" s="745"/>
      <c r="BR511" s="745"/>
      <c r="BS511" s="745"/>
      <c r="BT511" s="745"/>
      <c r="BU511" s="745"/>
      <c r="BV511" s="745"/>
      <c r="BW511" s="745"/>
      <c r="BX511" s="745"/>
      <c r="BY511" s="745"/>
      <c r="BZ511" s="745"/>
      <c r="CA511" s="745"/>
      <c r="CB511" s="745"/>
      <c r="CC511" s="745"/>
      <c r="CD511" s="745"/>
      <c r="CE511" s="745"/>
      <c r="CF511" s="745"/>
      <c r="CG511" s="745"/>
      <c r="CH511" s="745"/>
      <c r="CI511" s="745"/>
      <c r="CJ511" s="745"/>
      <c r="CK511" s="745"/>
      <c r="CL511" s="745"/>
      <c r="CM511" s="745"/>
      <c r="CN511" s="745"/>
      <c r="CO511" s="745"/>
      <c r="CP511" s="745"/>
      <c r="CQ511" s="745"/>
      <c r="CR511" s="745"/>
      <c r="CS511" s="745"/>
      <c r="CT511" s="745"/>
      <c r="CU511" s="745"/>
      <c r="CV511" s="745"/>
      <c r="CW511" s="745"/>
      <c r="CX511" s="745"/>
      <c r="CY511" s="745"/>
      <c r="CZ511" s="745"/>
      <c r="DA511" s="745"/>
      <c r="DB511" s="745"/>
      <c r="DC511" s="745"/>
      <c r="DD511" s="745"/>
      <c r="DE511" s="745"/>
      <c r="DF511" s="745"/>
      <c r="DG511" s="745"/>
      <c r="DH511" s="745"/>
      <c r="DI511" s="745"/>
      <c r="DJ511" s="745"/>
      <c r="DK511" s="745"/>
      <c r="DL511" s="745"/>
      <c r="DM511" s="745"/>
      <c r="DN511" s="745"/>
      <c r="DO511" s="745"/>
      <c r="DP511" s="745"/>
      <c r="DQ511" s="745"/>
      <c r="DR511" s="745"/>
      <c r="DS511" s="745"/>
      <c r="DT511" s="745"/>
      <c r="DU511" s="745"/>
      <c r="DV511" s="745"/>
      <c r="DW511" s="745"/>
      <c r="DX511" s="745"/>
      <c r="DY511" s="745"/>
      <c r="DZ511" s="745"/>
      <c r="EA511" s="745"/>
      <c r="EB511" s="745"/>
      <c r="EC511" s="745"/>
      <c r="ED511" s="745"/>
      <c r="EE511" s="745"/>
      <c r="EF511" s="745"/>
      <c r="EG511" s="745"/>
      <c r="EH511" s="745"/>
      <c r="EI511" s="745"/>
      <c r="EJ511" s="745"/>
      <c r="EK511" s="745"/>
      <c r="EL511" s="745"/>
      <c r="EM511" s="745"/>
      <c r="EN511" s="745"/>
      <c r="EO511" s="745"/>
      <c r="EP511" s="745"/>
      <c r="EQ511" s="745"/>
      <c r="ER511" s="745"/>
      <c r="ES511" s="745"/>
      <c r="ET511" s="745"/>
      <c r="EU511" s="745"/>
      <c r="EV511" s="745"/>
      <c r="EW511" s="745"/>
      <c r="EX511" s="745"/>
      <c r="EY511" s="745"/>
      <c r="EZ511" s="745"/>
      <c r="FA511" s="745"/>
      <c r="FB511" s="745"/>
      <c r="FC511" s="745"/>
      <c r="FD511" s="745"/>
      <c r="FE511" s="745"/>
      <c r="FF511" s="745"/>
      <c r="FG511" s="745"/>
      <c r="FH511" s="745"/>
      <c r="FI511" s="745"/>
      <c r="FJ511" s="745"/>
      <c r="FK511" s="745"/>
      <c r="FL511" s="745"/>
      <c r="FM511" s="745"/>
      <c r="FN511" s="745"/>
      <c r="FO511" s="745"/>
      <c r="FP511" s="745"/>
      <c r="FQ511" s="745"/>
      <c r="FR511" s="745"/>
      <c r="FS511" s="745"/>
      <c r="FT511" s="745"/>
      <c r="FU511" s="745"/>
      <c r="FV511" s="745"/>
      <c r="FW511" s="745"/>
      <c r="FX511" s="745"/>
      <c r="FY511" s="745"/>
      <c r="FZ511" s="745"/>
      <c r="GA511" s="745"/>
      <c r="GB511" s="745"/>
      <c r="GC511" s="745"/>
      <c r="GD511" s="745"/>
      <c r="GE511" s="745"/>
      <c r="GF511" s="745"/>
      <c r="GG511" s="745"/>
      <c r="GH511" s="745"/>
      <c r="GI511" s="745"/>
      <c r="GJ511" s="745"/>
      <c r="GK511" s="745"/>
      <c r="GL511" s="745"/>
      <c r="GM511" s="745"/>
      <c r="GN511" s="745"/>
      <c r="GO511" s="745"/>
      <c r="GP511" s="745"/>
      <c r="GQ511" s="745"/>
      <c r="GR511" s="745"/>
      <c r="GS511" s="745"/>
      <c r="GT511" s="745"/>
      <c r="GU511" s="745"/>
      <c r="GV511" s="745"/>
      <c r="GW511" s="745"/>
      <c r="GX511" s="745"/>
      <c r="GY511" s="745"/>
      <c r="GZ511" s="745"/>
      <c r="HA511" s="745"/>
      <c r="HB511" s="745"/>
      <c r="HC511" s="745"/>
      <c r="HD511" s="745"/>
      <c r="HE511" s="745"/>
      <c r="HF511" s="745"/>
      <c r="HG511" s="745"/>
      <c r="HH511" s="745"/>
      <c r="HI511" s="745"/>
      <c r="HJ511" s="745"/>
      <c r="HK511" s="745"/>
      <c r="HL511" s="745"/>
      <c r="HM511" s="745"/>
      <c r="HN511" s="745"/>
      <c r="HO511" s="745"/>
      <c r="HP511" s="745"/>
      <c r="HQ511" s="745"/>
      <c r="HR511" s="745"/>
      <c r="HS511" s="745"/>
      <c r="HT511" s="745"/>
      <c r="HU511" s="745"/>
      <c r="HV511" s="745"/>
      <c r="HW511" s="745"/>
      <c r="HX511" s="745"/>
      <c r="HY511" s="745"/>
      <c r="HZ511" s="745"/>
      <c r="IA511" s="745"/>
      <c r="IB511" s="745"/>
      <c r="IC511" s="745"/>
      <c r="ID511" s="745"/>
      <c r="IE511" s="745"/>
      <c r="IF511" s="745"/>
      <c r="IG511" s="745"/>
      <c r="IH511" s="745"/>
      <c r="II511" s="745"/>
      <c r="IJ511" s="745"/>
      <c r="IK511" s="745"/>
      <c r="IL511" s="745"/>
      <c r="IM511" s="745"/>
      <c r="IN511" s="745"/>
    </row>
    <row r="512" spans="1:248" ht="12.75">
      <c r="A512" s="758"/>
      <c r="B512" s="758"/>
      <c r="C512" s="758"/>
      <c r="D512" s="758"/>
      <c r="E512" s="750"/>
      <c r="F512" s="758"/>
      <c r="G512" s="758"/>
      <c r="H512" s="758"/>
      <c r="I512" s="750"/>
      <c r="J512" s="758"/>
      <c r="K512" s="758"/>
      <c r="L512" s="750"/>
      <c r="M512" s="758"/>
      <c r="N512" s="758"/>
      <c r="O512" s="750"/>
      <c r="P512" s="750"/>
      <c r="Q512" s="750"/>
      <c r="R512" s="750"/>
      <c r="S512" s="750"/>
      <c r="T512" s="750"/>
      <c r="U512" s="757"/>
      <c r="V512" s="753"/>
      <c r="W512" s="745"/>
      <c r="X512" s="745"/>
      <c r="Y512" s="753"/>
      <c r="Z512" s="745"/>
      <c r="AA512" s="745"/>
      <c r="AB512" s="745"/>
      <c r="AC512" s="745"/>
      <c r="AD512" s="745"/>
      <c r="AE512" s="745"/>
      <c r="AF512" s="745"/>
      <c r="AG512" s="745"/>
      <c r="AH512" s="745"/>
      <c r="AI512" s="745"/>
      <c r="AJ512" s="745"/>
      <c r="AK512" s="745"/>
      <c r="AL512" s="745"/>
      <c r="AM512" s="745"/>
      <c r="AN512" s="745"/>
      <c r="AO512" s="745"/>
      <c r="AP512" s="745"/>
      <c r="AQ512" s="745"/>
      <c r="AR512" s="745"/>
      <c r="AS512" s="745"/>
      <c r="AT512" s="745"/>
      <c r="AU512" s="745"/>
      <c r="AV512" s="745"/>
      <c r="AW512" s="745"/>
      <c r="AX512" s="745"/>
      <c r="AY512" s="745"/>
      <c r="AZ512" s="745"/>
      <c r="BA512" s="745"/>
      <c r="BB512" s="745"/>
      <c r="BC512" s="745"/>
      <c r="BD512" s="745"/>
      <c r="BE512" s="745"/>
      <c r="BF512" s="745"/>
      <c r="BG512" s="745"/>
      <c r="BH512" s="745"/>
      <c r="BI512" s="745"/>
      <c r="BJ512" s="745"/>
      <c r="BK512" s="745"/>
      <c r="BL512" s="745"/>
      <c r="BM512" s="745"/>
      <c r="BN512" s="745"/>
      <c r="BO512" s="745"/>
      <c r="BP512" s="745"/>
      <c r="BQ512" s="745"/>
      <c r="BR512" s="745"/>
      <c r="BS512" s="745"/>
      <c r="BT512" s="745"/>
      <c r="BU512" s="745"/>
      <c r="BV512" s="745"/>
      <c r="BW512" s="745"/>
      <c r="BX512" s="745"/>
      <c r="BY512" s="745"/>
      <c r="BZ512" s="745"/>
      <c r="CA512" s="745"/>
      <c r="CB512" s="745"/>
      <c r="CC512" s="745"/>
      <c r="CD512" s="745"/>
      <c r="CE512" s="745"/>
      <c r="CF512" s="745"/>
      <c r="CG512" s="745"/>
      <c r="CH512" s="745"/>
      <c r="CI512" s="745"/>
      <c r="CJ512" s="745"/>
      <c r="CK512" s="745"/>
      <c r="CL512" s="745"/>
      <c r="CM512" s="745"/>
      <c r="CN512" s="745"/>
      <c r="CO512" s="745"/>
      <c r="CP512" s="745"/>
      <c r="CQ512" s="745"/>
      <c r="CR512" s="745"/>
      <c r="CS512" s="745"/>
      <c r="CT512" s="745"/>
      <c r="CU512" s="745"/>
      <c r="CV512" s="745"/>
      <c r="CW512" s="745"/>
      <c r="CX512" s="745"/>
      <c r="CY512" s="745"/>
      <c r="CZ512" s="745"/>
      <c r="DA512" s="745"/>
      <c r="DB512" s="745"/>
      <c r="DC512" s="745"/>
      <c r="DD512" s="745"/>
      <c r="DE512" s="745"/>
      <c r="DF512" s="745"/>
      <c r="DG512" s="745"/>
      <c r="DH512" s="745"/>
      <c r="DI512" s="745"/>
      <c r="DJ512" s="745"/>
      <c r="DK512" s="745"/>
      <c r="DL512" s="745"/>
      <c r="DM512" s="745"/>
      <c r="DN512" s="745"/>
      <c r="DO512" s="745"/>
      <c r="DP512" s="745"/>
      <c r="DQ512" s="745"/>
      <c r="DR512" s="745"/>
      <c r="DS512" s="745"/>
      <c r="DT512" s="745"/>
      <c r="DU512" s="745"/>
      <c r="DV512" s="745"/>
      <c r="DW512" s="745"/>
      <c r="DX512" s="745"/>
      <c r="DY512" s="745"/>
      <c r="DZ512" s="745"/>
      <c r="EA512" s="745"/>
      <c r="EB512" s="745"/>
      <c r="EC512" s="745"/>
      <c r="ED512" s="745"/>
      <c r="EE512" s="745"/>
      <c r="EF512" s="745"/>
      <c r="EG512" s="745"/>
      <c r="EH512" s="745"/>
      <c r="EI512" s="745"/>
      <c r="EJ512" s="745"/>
      <c r="EK512" s="745"/>
      <c r="EL512" s="745"/>
      <c r="EM512" s="745"/>
      <c r="EN512" s="745"/>
      <c r="EO512" s="745"/>
      <c r="EP512" s="745"/>
      <c r="EQ512" s="745"/>
      <c r="ER512" s="745"/>
      <c r="ES512" s="745"/>
      <c r="ET512" s="745"/>
      <c r="EU512" s="745"/>
      <c r="EV512" s="745"/>
      <c r="EW512" s="745"/>
      <c r="EX512" s="745"/>
      <c r="EY512" s="745"/>
      <c r="EZ512" s="745"/>
      <c r="FA512" s="745"/>
      <c r="FB512" s="745"/>
      <c r="FC512" s="745"/>
      <c r="FD512" s="745"/>
      <c r="FE512" s="745"/>
      <c r="FF512" s="745"/>
      <c r="FG512" s="745"/>
      <c r="FH512" s="745"/>
      <c r="FI512" s="745"/>
      <c r="FJ512" s="745"/>
      <c r="FK512" s="745"/>
      <c r="FL512" s="745"/>
      <c r="FM512" s="745"/>
      <c r="FN512" s="745"/>
      <c r="FO512" s="745"/>
      <c r="FP512" s="745"/>
      <c r="FQ512" s="745"/>
      <c r="FR512" s="745"/>
      <c r="FS512" s="745"/>
      <c r="FT512" s="745"/>
      <c r="FU512" s="745"/>
      <c r="FV512" s="745"/>
      <c r="FW512" s="745"/>
      <c r="FX512" s="745"/>
      <c r="FY512" s="745"/>
      <c r="FZ512" s="745"/>
      <c r="GA512" s="745"/>
      <c r="GB512" s="745"/>
      <c r="GC512" s="745"/>
      <c r="GD512" s="745"/>
      <c r="GE512" s="745"/>
      <c r="GF512" s="745"/>
      <c r="GG512" s="745"/>
      <c r="GH512" s="745"/>
      <c r="GI512" s="745"/>
      <c r="GJ512" s="745"/>
      <c r="GK512" s="745"/>
      <c r="GL512" s="745"/>
      <c r="GM512" s="745"/>
      <c r="GN512" s="745"/>
      <c r="GO512" s="745"/>
      <c r="GP512" s="745"/>
      <c r="GQ512" s="745"/>
      <c r="GR512" s="745"/>
      <c r="GS512" s="745"/>
      <c r="GT512" s="745"/>
      <c r="GU512" s="745"/>
      <c r="GV512" s="745"/>
      <c r="GW512" s="745"/>
      <c r="GX512" s="745"/>
      <c r="GY512" s="745"/>
      <c r="GZ512" s="745"/>
      <c r="HA512" s="745"/>
      <c r="HB512" s="745"/>
      <c r="HC512" s="745"/>
      <c r="HD512" s="745"/>
      <c r="HE512" s="745"/>
      <c r="HF512" s="745"/>
      <c r="HG512" s="745"/>
      <c r="HH512" s="745"/>
      <c r="HI512" s="745"/>
      <c r="HJ512" s="745"/>
      <c r="HK512" s="745"/>
      <c r="HL512" s="745"/>
      <c r="HM512" s="745"/>
      <c r="HN512" s="745"/>
      <c r="HO512" s="745"/>
      <c r="HP512" s="745"/>
      <c r="HQ512" s="745"/>
      <c r="HR512" s="745"/>
      <c r="HS512" s="745"/>
      <c r="HT512" s="745"/>
      <c r="HU512" s="745"/>
      <c r="HV512" s="745"/>
      <c r="HW512" s="745"/>
      <c r="HX512" s="745"/>
      <c r="HY512" s="745"/>
      <c r="HZ512" s="745"/>
      <c r="IA512" s="745"/>
      <c r="IB512" s="745"/>
      <c r="IC512" s="745"/>
      <c r="ID512" s="745"/>
      <c r="IE512" s="745"/>
      <c r="IF512" s="745"/>
      <c r="IG512" s="745"/>
      <c r="IH512" s="745"/>
      <c r="II512" s="745"/>
      <c r="IJ512" s="745"/>
      <c r="IK512" s="745"/>
      <c r="IL512" s="745"/>
      <c r="IM512" s="745"/>
      <c r="IN512" s="745"/>
    </row>
    <row r="513" spans="1:248" ht="12.75">
      <c r="A513" s="758"/>
      <c r="B513" s="758"/>
      <c r="C513" s="758"/>
      <c r="D513" s="758"/>
      <c r="E513" s="750"/>
      <c r="F513" s="758"/>
      <c r="G513" s="758"/>
      <c r="H513" s="758"/>
      <c r="I513" s="750"/>
      <c r="J513" s="758"/>
      <c r="K513" s="758"/>
      <c r="L513" s="750"/>
      <c r="M513" s="758"/>
      <c r="N513" s="758"/>
      <c r="O513" s="750"/>
      <c r="P513" s="750"/>
      <c r="Q513" s="750"/>
      <c r="R513" s="750"/>
      <c r="S513" s="750"/>
      <c r="T513" s="750"/>
      <c r="U513" s="757"/>
      <c r="V513" s="753"/>
      <c r="W513" s="745"/>
      <c r="X513" s="745"/>
      <c r="Y513" s="753"/>
      <c r="Z513" s="745"/>
      <c r="AA513" s="745"/>
      <c r="AB513" s="745"/>
      <c r="AC513" s="745"/>
      <c r="AD513" s="745"/>
      <c r="AE513" s="745"/>
      <c r="AF513" s="745"/>
      <c r="AG513" s="745"/>
      <c r="AH513" s="745"/>
      <c r="AI513" s="745"/>
      <c r="AJ513" s="745"/>
      <c r="AK513" s="745"/>
      <c r="AL513" s="745"/>
      <c r="AM513" s="745"/>
      <c r="AN513" s="745"/>
      <c r="AO513" s="745"/>
      <c r="AP513" s="745"/>
      <c r="AQ513" s="745"/>
      <c r="AR513" s="745"/>
      <c r="AS513" s="745"/>
      <c r="AT513" s="745"/>
      <c r="AU513" s="745"/>
      <c r="AV513" s="745"/>
      <c r="AW513" s="745"/>
      <c r="AX513" s="745"/>
      <c r="AY513" s="745"/>
      <c r="AZ513" s="745"/>
      <c r="BA513" s="745"/>
      <c r="BB513" s="745"/>
      <c r="BC513" s="745"/>
      <c r="BD513" s="745"/>
      <c r="BE513" s="745"/>
      <c r="BF513" s="745"/>
      <c r="BG513" s="745"/>
      <c r="BH513" s="745"/>
      <c r="BI513" s="745"/>
      <c r="BJ513" s="745"/>
      <c r="BK513" s="745"/>
      <c r="BL513" s="745"/>
      <c r="BM513" s="745"/>
      <c r="BN513" s="745"/>
      <c r="BO513" s="745"/>
      <c r="BP513" s="745"/>
      <c r="BQ513" s="745"/>
      <c r="BR513" s="745"/>
      <c r="BS513" s="745"/>
      <c r="BT513" s="745"/>
      <c r="BU513" s="745"/>
      <c r="BV513" s="745"/>
      <c r="BW513" s="745"/>
      <c r="BX513" s="745"/>
      <c r="BY513" s="745"/>
      <c r="BZ513" s="745"/>
      <c r="CA513" s="745"/>
      <c r="CB513" s="745"/>
      <c r="CC513" s="745"/>
      <c r="CD513" s="745"/>
      <c r="CE513" s="745"/>
      <c r="CF513" s="745"/>
      <c r="CG513" s="745"/>
      <c r="CH513" s="745"/>
      <c r="CI513" s="745"/>
      <c r="CJ513" s="745"/>
      <c r="CK513" s="745"/>
      <c r="CL513" s="745"/>
      <c r="CM513" s="745"/>
      <c r="CN513" s="745"/>
      <c r="CO513" s="745"/>
      <c r="CP513" s="745"/>
      <c r="CQ513" s="745"/>
      <c r="CR513" s="745"/>
      <c r="CS513" s="745"/>
      <c r="CT513" s="745"/>
      <c r="CU513" s="745"/>
      <c r="CV513" s="745"/>
      <c r="CW513" s="745"/>
      <c r="CX513" s="745"/>
      <c r="CY513" s="745"/>
      <c r="CZ513" s="745"/>
      <c r="DA513" s="745"/>
      <c r="DB513" s="745"/>
      <c r="DC513" s="745"/>
      <c r="DD513" s="745"/>
      <c r="DE513" s="745"/>
      <c r="DF513" s="745"/>
      <c r="DG513" s="745"/>
      <c r="DH513" s="745"/>
      <c r="DI513" s="745"/>
      <c r="DJ513" s="745"/>
      <c r="DK513" s="745"/>
      <c r="DL513" s="745"/>
      <c r="DM513" s="745"/>
      <c r="DN513" s="745"/>
      <c r="DO513" s="745"/>
      <c r="DP513" s="745"/>
      <c r="DQ513" s="745"/>
      <c r="DR513" s="745"/>
      <c r="DS513" s="745"/>
      <c r="DT513" s="745"/>
      <c r="DU513" s="745"/>
      <c r="DV513" s="745"/>
      <c r="DW513" s="745"/>
      <c r="DX513" s="745"/>
      <c r="DY513" s="745"/>
      <c r="DZ513" s="745"/>
      <c r="EA513" s="745"/>
      <c r="EB513" s="745"/>
      <c r="EC513" s="745"/>
      <c r="ED513" s="745"/>
      <c r="EE513" s="745"/>
      <c r="EF513" s="745"/>
      <c r="EG513" s="745"/>
      <c r="EH513" s="745"/>
      <c r="EI513" s="745"/>
      <c r="EJ513" s="745"/>
      <c r="EK513" s="745"/>
      <c r="EL513" s="745"/>
      <c r="EM513" s="745"/>
      <c r="EN513" s="745"/>
      <c r="EO513" s="745"/>
      <c r="EP513" s="745"/>
      <c r="EQ513" s="745"/>
      <c r="ER513" s="745"/>
      <c r="ES513" s="745"/>
      <c r="ET513" s="745"/>
      <c r="EU513" s="745"/>
      <c r="EV513" s="745"/>
      <c r="EW513" s="745"/>
      <c r="EX513" s="745"/>
      <c r="EY513" s="745"/>
      <c r="EZ513" s="745"/>
      <c r="FA513" s="745"/>
      <c r="FB513" s="745"/>
      <c r="FC513" s="745"/>
      <c r="FD513" s="745"/>
      <c r="FE513" s="745"/>
      <c r="FF513" s="745"/>
      <c r="FG513" s="745"/>
      <c r="FH513" s="745"/>
      <c r="FI513" s="745"/>
      <c r="FJ513" s="745"/>
      <c r="FK513" s="745"/>
      <c r="FL513" s="745"/>
      <c r="FM513" s="745"/>
      <c r="FN513" s="745"/>
      <c r="FO513" s="745"/>
      <c r="FP513" s="745"/>
      <c r="FQ513" s="745"/>
      <c r="FR513" s="745"/>
      <c r="FS513" s="745"/>
      <c r="FT513" s="745"/>
      <c r="FU513" s="745"/>
      <c r="FV513" s="745"/>
      <c r="FW513" s="745"/>
      <c r="FX513" s="745"/>
      <c r="FY513" s="745"/>
      <c r="FZ513" s="745"/>
      <c r="GA513" s="745"/>
      <c r="GB513" s="745"/>
      <c r="GC513" s="745"/>
      <c r="GD513" s="745"/>
      <c r="GE513" s="745"/>
      <c r="GF513" s="745"/>
      <c r="GG513" s="745"/>
      <c r="GH513" s="745"/>
      <c r="GI513" s="745"/>
      <c r="GJ513" s="745"/>
      <c r="GK513" s="745"/>
      <c r="GL513" s="745"/>
      <c r="GM513" s="745"/>
      <c r="GN513" s="745"/>
      <c r="GO513" s="745"/>
      <c r="GP513" s="745"/>
      <c r="GQ513" s="745"/>
      <c r="GR513" s="745"/>
      <c r="GS513" s="745"/>
      <c r="GT513" s="745"/>
      <c r="GU513" s="745"/>
      <c r="GV513" s="745"/>
      <c r="GW513" s="745"/>
      <c r="GX513" s="745"/>
      <c r="GY513" s="745"/>
      <c r="GZ513" s="745"/>
      <c r="HA513" s="745"/>
      <c r="HB513" s="745"/>
      <c r="HC513" s="745"/>
      <c r="HD513" s="745"/>
      <c r="HE513" s="745"/>
      <c r="HF513" s="745"/>
      <c r="HG513" s="745"/>
      <c r="HH513" s="745"/>
      <c r="HI513" s="745"/>
      <c r="HJ513" s="745"/>
      <c r="HK513" s="745"/>
      <c r="HL513" s="745"/>
      <c r="HM513" s="745"/>
      <c r="HN513" s="745"/>
      <c r="HO513" s="745"/>
      <c r="HP513" s="745"/>
      <c r="HQ513" s="745"/>
      <c r="HR513" s="745"/>
      <c r="HS513" s="745"/>
      <c r="HT513" s="745"/>
      <c r="HU513" s="745"/>
      <c r="HV513" s="745"/>
      <c r="HW513" s="745"/>
      <c r="HX513" s="745"/>
      <c r="HY513" s="745"/>
      <c r="HZ513" s="745"/>
      <c r="IA513" s="745"/>
      <c r="IB513" s="745"/>
      <c r="IC513" s="745"/>
      <c r="ID513" s="745"/>
      <c r="IE513" s="745"/>
      <c r="IF513" s="745"/>
      <c r="IG513" s="745"/>
      <c r="IH513" s="745"/>
      <c r="II513" s="745"/>
      <c r="IJ513" s="745"/>
      <c r="IK513" s="745"/>
      <c r="IL513" s="745"/>
      <c r="IM513" s="745"/>
      <c r="IN513" s="745"/>
    </row>
    <row r="514" spans="1:248" ht="12.75">
      <c r="A514" s="758"/>
      <c r="B514" s="758"/>
      <c r="C514" s="758"/>
      <c r="D514" s="758"/>
      <c r="E514" s="750"/>
      <c r="F514" s="758"/>
      <c r="G514" s="758"/>
      <c r="H514" s="758"/>
      <c r="I514" s="750"/>
      <c r="J514" s="758"/>
      <c r="K514" s="758"/>
      <c r="L514" s="750"/>
      <c r="M514" s="758"/>
      <c r="N514" s="758"/>
      <c r="O514" s="750"/>
      <c r="P514" s="750"/>
      <c r="Q514" s="750"/>
      <c r="R514" s="750"/>
      <c r="S514" s="750"/>
      <c r="T514" s="750"/>
      <c r="U514" s="757"/>
      <c r="V514" s="753"/>
      <c r="W514" s="745"/>
      <c r="X514" s="745"/>
      <c r="Y514" s="753"/>
      <c r="Z514" s="745"/>
      <c r="AA514" s="745"/>
      <c r="AB514" s="745"/>
      <c r="AC514" s="745"/>
      <c r="AD514" s="745"/>
      <c r="AE514" s="745"/>
      <c r="AF514" s="745"/>
      <c r="AG514" s="745"/>
      <c r="AH514" s="745"/>
      <c r="AI514" s="745"/>
      <c r="AJ514" s="745"/>
      <c r="AK514" s="745"/>
      <c r="AL514" s="745"/>
      <c r="AM514" s="745"/>
      <c r="AN514" s="745"/>
      <c r="AO514" s="745"/>
      <c r="AP514" s="745"/>
      <c r="AQ514" s="745"/>
      <c r="AR514" s="745"/>
      <c r="AS514" s="745"/>
      <c r="AT514" s="745"/>
      <c r="AU514" s="745"/>
      <c r="AV514" s="745"/>
      <c r="AW514" s="745"/>
      <c r="AX514" s="745"/>
      <c r="AY514" s="745"/>
      <c r="AZ514" s="745"/>
      <c r="BA514" s="745"/>
      <c r="BB514" s="745"/>
      <c r="BC514" s="745"/>
      <c r="BD514" s="745"/>
      <c r="BE514" s="745"/>
      <c r="BF514" s="745"/>
      <c r="BG514" s="745"/>
      <c r="BH514" s="745"/>
      <c r="BI514" s="745"/>
      <c r="BJ514" s="745"/>
      <c r="BK514" s="745"/>
      <c r="BL514" s="745"/>
      <c r="BM514" s="745"/>
      <c r="BN514" s="745"/>
      <c r="BO514" s="745"/>
      <c r="BP514" s="745"/>
      <c r="BQ514" s="745"/>
      <c r="BR514" s="745"/>
      <c r="BS514" s="745"/>
      <c r="BT514" s="745"/>
      <c r="BU514" s="745"/>
      <c r="BV514" s="745"/>
      <c r="BW514" s="745"/>
      <c r="BX514" s="745"/>
      <c r="BY514" s="745"/>
      <c r="BZ514" s="745"/>
      <c r="CA514" s="745"/>
      <c r="CB514" s="745"/>
      <c r="CC514" s="745"/>
      <c r="CD514" s="745"/>
      <c r="CE514" s="745"/>
      <c r="CF514" s="745"/>
      <c r="CG514" s="745"/>
      <c r="CH514" s="745"/>
      <c r="CI514" s="745"/>
      <c r="CJ514" s="745"/>
      <c r="CK514" s="745"/>
      <c r="CL514" s="745"/>
      <c r="CM514" s="745"/>
      <c r="CN514" s="745"/>
      <c r="CO514" s="745"/>
      <c r="CP514" s="745"/>
      <c r="CQ514" s="745"/>
      <c r="CR514" s="745"/>
      <c r="CS514" s="745"/>
      <c r="CT514" s="745"/>
      <c r="CU514" s="745"/>
      <c r="CV514" s="745"/>
      <c r="CW514" s="745"/>
      <c r="CX514" s="745"/>
      <c r="CY514" s="745"/>
      <c r="CZ514" s="745"/>
      <c r="DA514" s="745"/>
      <c r="DB514" s="745"/>
      <c r="DC514" s="745"/>
      <c r="DD514" s="745"/>
      <c r="DE514" s="745"/>
      <c r="DF514" s="745"/>
      <c r="DG514" s="745"/>
      <c r="DH514" s="745"/>
      <c r="DI514" s="745"/>
      <c r="DJ514" s="745"/>
      <c r="DK514" s="745"/>
      <c r="DL514" s="745"/>
      <c r="DM514" s="745"/>
      <c r="DN514" s="745"/>
      <c r="DO514" s="745"/>
      <c r="DP514" s="745"/>
      <c r="DQ514" s="745"/>
      <c r="DR514" s="745"/>
      <c r="DS514" s="745"/>
      <c r="DT514" s="745"/>
      <c r="DU514" s="745"/>
      <c r="DV514" s="745"/>
      <c r="DW514" s="745"/>
      <c r="DX514" s="745"/>
      <c r="DY514" s="745"/>
      <c r="DZ514" s="745"/>
      <c r="EA514" s="745"/>
      <c r="EB514" s="745"/>
      <c r="EC514" s="745"/>
      <c r="ED514" s="745"/>
      <c r="EE514" s="745"/>
      <c r="EF514" s="745"/>
      <c r="EG514" s="745"/>
      <c r="EH514" s="745"/>
      <c r="EI514" s="745"/>
      <c r="EJ514" s="745"/>
      <c r="EK514" s="745"/>
      <c r="EL514" s="745"/>
      <c r="EM514" s="745"/>
      <c r="EN514" s="745"/>
      <c r="EO514" s="745"/>
      <c r="EP514" s="745"/>
      <c r="EQ514" s="745"/>
      <c r="ER514" s="745"/>
      <c r="ES514" s="745"/>
      <c r="ET514" s="745"/>
      <c r="EU514" s="745"/>
      <c r="EV514" s="745"/>
      <c r="EW514" s="745"/>
      <c r="EX514" s="745"/>
      <c r="EY514" s="745"/>
      <c r="EZ514" s="745"/>
      <c r="FA514" s="745"/>
      <c r="FB514" s="745"/>
      <c r="FC514" s="745"/>
      <c r="FD514" s="745"/>
      <c r="FE514" s="745"/>
      <c r="FF514" s="745"/>
      <c r="FG514" s="745"/>
      <c r="FH514" s="745"/>
      <c r="FI514" s="745"/>
      <c r="FJ514" s="745"/>
      <c r="FK514" s="745"/>
      <c r="FL514" s="745"/>
      <c r="FM514" s="745"/>
      <c r="FN514" s="745"/>
      <c r="FO514" s="745"/>
      <c r="FP514" s="745"/>
      <c r="FQ514" s="745"/>
      <c r="FR514" s="745"/>
      <c r="FS514" s="745"/>
      <c r="FT514" s="745"/>
      <c r="FU514" s="745"/>
      <c r="FV514" s="745"/>
      <c r="FW514" s="745"/>
      <c r="FX514" s="745"/>
      <c r="FY514" s="745"/>
      <c r="FZ514" s="745"/>
      <c r="GA514" s="745"/>
      <c r="GB514" s="745"/>
      <c r="GC514" s="745"/>
      <c r="GD514" s="745"/>
      <c r="GE514" s="745"/>
      <c r="GF514" s="745"/>
      <c r="GG514" s="745"/>
      <c r="GH514" s="745"/>
      <c r="GI514" s="745"/>
      <c r="GJ514" s="745"/>
      <c r="GK514" s="745"/>
      <c r="GL514" s="745"/>
      <c r="GM514" s="745"/>
      <c r="GN514" s="745"/>
      <c r="GO514" s="745"/>
      <c r="GP514" s="745"/>
      <c r="GQ514" s="745"/>
      <c r="GR514" s="745"/>
      <c r="GS514" s="745"/>
      <c r="GT514" s="745"/>
      <c r="GU514" s="745"/>
      <c r="GV514" s="745"/>
      <c r="GW514" s="745"/>
      <c r="GX514" s="745"/>
      <c r="GY514" s="745"/>
      <c r="GZ514" s="745"/>
      <c r="HA514" s="745"/>
      <c r="HB514" s="745"/>
      <c r="HC514" s="745"/>
      <c r="HD514" s="745"/>
      <c r="HE514" s="745"/>
      <c r="HF514" s="745"/>
      <c r="HG514" s="745"/>
      <c r="HH514" s="745"/>
      <c r="HI514" s="745"/>
      <c r="HJ514" s="745"/>
      <c r="HK514" s="745"/>
      <c r="HL514" s="745"/>
      <c r="HM514" s="745"/>
      <c r="HN514" s="745"/>
      <c r="HO514" s="745"/>
      <c r="HP514" s="745"/>
      <c r="HQ514" s="745"/>
      <c r="HR514" s="745"/>
      <c r="HS514" s="745"/>
      <c r="HT514" s="745"/>
      <c r="HU514" s="745"/>
      <c r="HV514" s="745"/>
      <c r="HW514" s="745"/>
      <c r="HX514" s="745"/>
      <c r="HY514" s="745"/>
      <c r="HZ514" s="745"/>
      <c r="IA514" s="745"/>
      <c r="IB514" s="745"/>
      <c r="IC514" s="745"/>
      <c r="ID514" s="745"/>
      <c r="IE514" s="745"/>
      <c r="IF514" s="745"/>
      <c r="IG514" s="745"/>
      <c r="IH514" s="745"/>
      <c r="II514" s="745"/>
      <c r="IJ514" s="745"/>
      <c r="IK514" s="745"/>
      <c r="IL514" s="745"/>
      <c r="IM514" s="745"/>
      <c r="IN514" s="745"/>
    </row>
    <row r="515" spans="1:248" ht="12.75">
      <c r="A515" s="758"/>
      <c r="B515" s="758"/>
      <c r="C515" s="758"/>
      <c r="D515" s="758"/>
      <c r="E515" s="750"/>
      <c r="F515" s="758"/>
      <c r="G515" s="758"/>
      <c r="H515" s="758"/>
      <c r="I515" s="750"/>
      <c r="J515" s="758"/>
      <c r="K515" s="758"/>
      <c r="L515" s="750"/>
      <c r="M515" s="758"/>
      <c r="N515" s="758"/>
      <c r="O515" s="750"/>
      <c r="P515" s="750"/>
      <c r="Q515" s="750"/>
      <c r="R515" s="750"/>
      <c r="S515" s="750"/>
      <c r="T515" s="750"/>
      <c r="U515" s="757"/>
      <c r="V515" s="753"/>
      <c r="W515" s="745"/>
      <c r="X515" s="745"/>
      <c r="Y515" s="753"/>
      <c r="Z515" s="745"/>
      <c r="AA515" s="745"/>
      <c r="AB515" s="745"/>
      <c r="AC515" s="745"/>
      <c r="AD515" s="745"/>
      <c r="AE515" s="745"/>
      <c r="AF515" s="745"/>
      <c r="AG515" s="745"/>
      <c r="AH515" s="745"/>
      <c r="AI515" s="745"/>
      <c r="AJ515" s="745"/>
      <c r="AK515" s="745"/>
      <c r="AL515" s="745"/>
      <c r="AM515" s="745"/>
      <c r="AN515" s="745"/>
      <c r="AO515" s="745"/>
      <c r="AP515" s="745"/>
      <c r="AQ515" s="745"/>
      <c r="AR515" s="745"/>
      <c r="AS515" s="745"/>
      <c r="AT515" s="745"/>
      <c r="AU515" s="745"/>
      <c r="AV515" s="745"/>
      <c r="AW515" s="745"/>
      <c r="AX515" s="745"/>
      <c r="AY515" s="745"/>
      <c r="AZ515" s="745"/>
      <c r="BA515" s="745"/>
      <c r="BB515" s="745"/>
      <c r="BC515" s="745"/>
      <c r="BD515" s="745"/>
      <c r="BE515" s="745"/>
      <c r="BF515" s="745"/>
      <c r="BG515" s="745"/>
      <c r="BH515" s="745"/>
      <c r="BI515" s="745"/>
      <c r="BJ515" s="745"/>
      <c r="BK515" s="745"/>
      <c r="BL515" s="745"/>
      <c r="BM515" s="745"/>
      <c r="BN515" s="745"/>
      <c r="BO515" s="745"/>
      <c r="BP515" s="745"/>
      <c r="BQ515" s="745"/>
      <c r="BR515" s="745"/>
      <c r="BS515" s="745"/>
      <c r="BT515" s="745"/>
      <c r="BU515" s="745"/>
      <c r="BV515" s="745"/>
      <c r="BW515" s="745"/>
      <c r="BX515" s="745"/>
      <c r="BY515" s="745"/>
      <c r="BZ515" s="745"/>
      <c r="CA515" s="745"/>
      <c r="CB515" s="745"/>
      <c r="CC515" s="745"/>
      <c r="CD515" s="745"/>
      <c r="CE515" s="745"/>
      <c r="CF515" s="745"/>
      <c r="CG515" s="745"/>
      <c r="CH515" s="745"/>
      <c r="CI515" s="745"/>
      <c r="CJ515" s="745"/>
      <c r="CK515" s="745"/>
      <c r="CL515" s="745"/>
      <c r="CM515" s="745"/>
      <c r="CN515" s="745"/>
      <c r="CO515" s="745"/>
      <c r="CP515" s="745"/>
      <c r="CQ515" s="745"/>
      <c r="CR515" s="745"/>
      <c r="CS515" s="745"/>
      <c r="CT515" s="745"/>
      <c r="CU515" s="745"/>
      <c r="CV515" s="745"/>
      <c r="CW515" s="745"/>
      <c r="CX515" s="745"/>
      <c r="CY515" s="745"/>
      <c r="CZ515" s="745"/>
      <c r="DA515" s="745"/>
      <c r="DB515" s="745"/>
      <c r="DC515" s="745"/>
      <c r="DD515" s="745"/>
      <c r="DE515" s="745"/>
      <c r="DF515" s="745"/>
      <c r="DG515" s="745"/>
      <c r="DH515" s="745"/>
      <c r="DI515" s="745"/>
      <c r="DJ515" s="745"/>
      <c r="DK515" s="745"/>
      <c r="DL515" s="745"/>
      <c r="DM515" s="745"/>
      <c r="DN515" s="745"/>
      <c r="DO515" s="745"/>
      <c r="DP515" s="745"/>
      <c r="DQ515" s="745"/>
      <c r="DR515" s="745"/>
      <c r="DS515" s="745"/>
      <c r="DT515" s="745"/>
      <c r="DU515" s="745"/>
      <c r="DV515" s="745"/>
      <c r="DW515" s="745"/>
      <c r="DX515" s="745"/>
      <c r="DY515" s="745"/>
      <c r="DZ515" s="745"/>
      <c r="EA515" s="745"/>
      <c r="EB515" s="745"/>
      <c r="EC515" s="745"/>
      <c r="ED515" s="745"/>
      <c r="EE515" s="745"/>
      <c r="EF515" s="745"/>
      <c r="EG515" s="745"/>
      <c r="EH515" s="745"/>
      <c r="EI515" s="745"/>
      <c r="EJ515" s="745"/>
      <c r="EK515" s="745"/>
      <c r="EL515" s="745"/>
      <c r="EM515" s="745"/>
      <c r="EN515" s="745"/>
      <c r="EO515" s="745"/>
      <c r="EP515" s="745"/>
      <c r="EQ515" s="745"/>
      <c r="ER515" s="745"/>
      <c r="ES515" s="745"/>
      <c r="ET515" s="745"/>
      <c r="EU515" s="745"/>
      <c r="EV515" s="745"/>
      <c r="EW515" s="745"/>
      <c r="EX515" s="745"/>
      <c r="EY515" s="745"/>
      <c r="EZ515" s="745"/>
      <c r="FA515" s="745"/>
      <c r="FB515" s="745"/>
      <c r="FC515" s="745"/>
      <c r="FD515" s="745"/>
      <c r="FE515" s="745"/>
      <c r="FF515" s="745"/>
      <c r="FG515" s="745"/>
      <c r="FH515" s="745"/>
      <c r="FI515" s="745"/>
      <c r="FJ515" s="745"/>
      <c r="FK515" s="745"/>
      <c r="FL515" s="745"/>
      <c r="FM515" s="745"/>
      <c r="FN515" s="745"/>
      <c r="FO515" s="745"/>
      <c r="FP515" s="745"/>
      <c r="FQ515" s="745"/>
      <c r="FR515" s="745"/>
      <c r="FS515" s="745"/>
      <c r="FT515" s="745"/>
      <c r="FU515" s="745"/>
      <c r="FV515" s="745"/>
      <c r="FW515" s="745"/>
      <c r="FX515" s="745"/>
      <c r="FY515" s="745"/>
      <c r="FZ515" s="745"/>
      <c r="GA515" s="745"/>
      <c r="GB515" s="745"/>
      <c r="GC515" s="745"/>
      <c r="GD515" s="745"/>
      <c r="GE515" s="745"/>
      <c r="GF515" s="745"/>
      <c r="GG515" s="745"/>
      <c r="GH515" s="745"/>
      <c r="GI515" s="745"/>
      <c r="GJ515" s="745"/>
      <c r="GK515" s="745"/>
      <c r="GL515" s="745"/>
      <c r="GM515" s="745"/>
      <c r="GN515" s="745"/>
      <c r="GO515" s="745"/>
      <c r="GP515" s="745"/>
      <c r="GQ515" s="745"/>
      <c r="GR515" s="745"/>
      <c r="GS515" s="745"/>
      <c r="GT515" s="745"/>
      <c r="GU515" s="745"/>
      <c r="GV515" s="745"/>
      <c r="GW515" s="745"/>
      <c r="GX515" s="745"/>
      <c r="GY515" s="745"/>
      <c r="GZ515" s="745"/>
      <c r="HA515" s="745"/>
      <c r="HB515" s="745"/>
      <c r="HC515" s="745"/>
      <c r="HD515" s="745"/>
      <c r="HE515" s="745"/>
      <c r="HF515" s="745"/>
      <c r="HG515" s="745"/>
      <c r="HH515" s="745"/>
      <c r="HI515" s="745"/>
      <c r="HJ515" s="745"/>
      <c r="HK515" s="745"/>
      <c r="HL515" s="745"/>
      <c r="HM515" s="745"/>
      <c r="HN515" s="745"/>
      <c r="HO515" s="745"/>
      <c r="HP515" s="745"/>
      <c r="HQ515" s="745"/>
      <c r="HR515" s="745"/>
      <c r="HS515" s="745"/>
      <c r="HT515" s="745"/>
      <c r="HU515" s="745"/>
      <c r="HV515" s="745"/>
      <c r="HW515" s="745"/>
      <c r="HX515" s="745"/>
      <c r="HY515" s="745"/>
      <c r="HZ515" s="745"/>
      <c r="IA515" s="745"/>
      <c r="IB515" s="745"/>
      <c r="IC515" s="745"/>
      <c r="ID515" s="745"/>
      <c r="IE515" s="745"/>
      <c r="IF515" s="745"/>
      <c r="IG515" s="745"/>
      <c r="IH515" s="745"/>
      <c r="II515" s="745"/>
      <c r="IJ515" s="745"/>
      <c r="IK515" s="745"/>
      <c r="IL515" s="745"/>
      <c r="IM515" s="745"/>
      <c r="IN515" s="745"/>
    </row>
    <row r="516" spans="1:248" ht="12.75">
      <c r="A516" s="758"/>
      <c r="B516" s="758"/>
      <c r="C516" s="758"/>
      <c r="D516" s="758"/>
      <c r="E516" s="750"/>
      <c r="F516" s="758"/>
      <c r="G516" s="758"/>
      <c r="H516" s="758"/>
      <c r="I516" s="750"/>
      <c r="J516" s="758"/>
      <c r="K516" s="758"/>
      <c r="L516" s="750"/>
      <c r="M516" s="758"/>
      <c r="N516" s="758"/>
      <c r="O516" s="750"/>
      <c r="P516" s="750"/>
      <c r="Q516" s="750"/>
      <c r="R516" s="750"/>
      <c r="S516" s="750"/>
      <c r="T516" s="750"/>
      <c r="U516" s="757"/>
      <c r="V516" s="753"/>
      <c r="W516" s="745"/>
      <c r="X516" s="745"/>
      <c r="Y516" s="753"/>
      <c r="Z516" s="745"/>
      <c r="AA516" s="745"/>
      <c r="AB516" s="745"/>
      <c r="AC516" s="745"/>
      <c r="AD516" s="745"/>
      <c r="AE516" s="745"/>
      <c r="AF516" s="745"/>
      <c r="AG516" s="745"/>
      <c r="AH516" s="745"/>
      <c r="AI516" s="745"/>
      <c r="AJ516" s="745"/>
      <c r="AK516" s="745"/>
      <c r="AL516" s="745"/>
      <c r="AM516" s="745"/>
      <c r="AN516" s="745"/>
      <c r="AO516" s="745"/>
      <c r="AP516" s="745"/>
      <c r="AQ516" s="745"/>
      <c r="AR516" s="745"/>
      <c r="AS516" s="745"/>
      <c r="AT516" s="745"/>
      <c r="AU516" s="745"/>
      <c r="AV516" s="745"/>
      <c r="AW516" s="745"/>
      <c r="AX516" s="745"/>
      <c r="AY516" s="745"/>
      <c r="AZ516" s="745"/>
      <c r="BA516" s="745"/>
      <c r="BB516" s="745"/>
      <c r="BC516" s="745"/>
      <c r="BD516" s="745"/>
      <c r="BE516" s="745"/>
      <c r="BF516" s="745"/>
      <c r="BG516" s="745"/>
      <c r="BH516" s="745"/>
      <c r="BI516" s="745"/>
      <c r="BJ516" s="745"/>
      <c r="BK516" s="745"/>
      <c r="BL516" s="745"/>
      <c r="BM516" s="745"/>
      <c r="BN516" s="745"/>
      <c r="BO516" s="745"/>
      <c r="BP516" s="745"/>
      <c r="BQ516" s="745"/>
      <c r="BR516" s="745"/>
      <c r="BS516" s="745"/>
      <c r="BT516" s="745"/>
      <c r="BU516" s="745"/>
      <c r="BV516" s="745"/>
      <c r="BW516" s="745"/>
      <c r="BX516" s="745"/>
      <c r="BY516" s="745"/>
      <c r="BZ516" s="745"/>
      <c r="CA516" s="745"/>
      <c r="CB516" s="745"/>
      <c r="CC516" s="745"/>
      <c r="CD516" s="745"/>
      <c r="CE516" s="745"/>
      <c r="CF516" s="745"/>
      <c r="CG516" s="745"/>
      <c r="CH516" s="745"/>
      <c r="CI516" s="745"/>
      <c r="CJ516" s="745"/>
      <c r="CK516" s="745"/>
      <c r="CL516" s="745"/>
      <c r="CM516" s="745"/>
      <c r="CN516" s="745"/>
      <c r="CO516" s="745"/>
      <c r="CP516" s="745"/>
      <c r="CQ516" s="745"/>
      <c r="CR516" s="745"/>
      <c r="CS516" s="745"/>
      <c r="CT516" s="745"/>
      <c r="CU516" s="745"/>
      <c r="CV516" s="745"/>
      <c r="CW516" s="745"/>
      <c r="CX516" s="745"/>
      <c r="CY516" s="745"/>
      <c r="CZ516" s="745"/>
      <c r="DA516" s="745"/>
      <c r="DB516" s="745"/>
      <c r="DC516" s="745"/>
      <c r="DD516" s="745"/>
      <c r="DE516" s="745"/>
      <c r="DF516" s="745"/>
      <c r="DG516" s="745"/>
      <c r="DH516" s="745"/>
      <c r="DI516" s="745"/>
      <c r="DJ516" s="745"/>
      <c r="DK516" s="745"/>
      <c r="DL516" s="745"/>
      <c r="DM516" s="745"/>
      <c r="DN516" s="745"/>
      <c r="DO516" s="745"/>
      <c r="DP516" s="745"/>
      <c r="DQ516" s="745"/>
      <c r="DR516" s="745"/>
      <c r="DS516" s="745"/>
      <c r="DT516" s="745"/>
      <c r="DU516" s="745"/>
      <c r="DV516" s="745"/>
      <c r="DW516" s="745"/>
      <c r="DX516" s="745"/>
      <c r="DY516" s="745"/>
      <c r="DZ516" s="745"/>
      <c r="EA516" s="745"/>
      <c r="EB516" s="745"/>
      <c r="EC516" s="745"/>
      <c r="ED516" s="745"/>
      <c r="EE516" s="745"/>
      <c r="EF516" s="745"/>
      <c r="EG516" s="745"/>
      <c r="EH516" s="745"/>
      <c r="EI516" s="745"/>
      <c r="EJ516" s="745"/>
      <c r="EK516" s="745"/>
      <c r="EL516" s="745"/>
      <c r="EM516" s="745"/>
      <c r="EN516" s="745"/>
      <c r="EO516" s="745"/>
      <c r="EP516" s="745"/>
      <c r="EQ516" s="745"/>
      <c r="ER516" s="745"/>
      <c r="ES516" s="745"/>
      <c r="ET516" s="745"/>
      <c r="EU516" s="745"/>
      <c r="EV516" s="745"/>
      <c r="EW516" s="745"/>
      <c r="EX516" s="745"/>
      <c r="EY516" s="745"/>
      <c r="EZ516" s="745"/>
      <c r="FA516" s="745"/>
      <c r="FB516" s="745"/>
      <c r="FC516" s="745"/>
      <c r="FD516" s="745"/>
      <c r="FE516" s="745"/>
      <c r="FF516" s="745"/>
      <c r="FG516" s="745"/>
      <c r="FH516" s="745"/>
      <c r="FI516" s="745"/>
      <c r="FJ516" s="745"/>
      <c r="FK516" s="745"/>
      <c r="FL516" s="745"/>
      <c r="FM516" s="745"/>
      <c r="FN516" s="745"/>
      <c r="FO516" s="745"/>
      <c r="FP516" s="745"/>
      <c r="FQ516" s="745"/>
      <c r="FR516" s="745"/>
      <c r="FS516" s="745"/>
      <c r="FT516" s="745"/>
      <c r="FU516" s="745"/>
      <c r="FV516" s="745"/>
      <c r="FW516" s="745"/>
      <c r="FX516" s="745"/>
      <c r="FY516" s="745"/>
      <c r="FZ516" s="745"/>
      <c r="GA516" s="745"/>
      <c r="GB516" s="745"/>
      <c r="GC516" s="745"/>
      <c r="GD516" s="745"/>
      <c r="GE516" s="745"/>
      <c r="GF516" s="745"/>
      <c r="GG516" s="745"/>
      <c r="GH516" s="745"/>
      <c r="GI516" s="745"/>
      <c r="GJ516" s="745"/>
      <c r="GK516" s="745"/>
      <c r="GL516" s="745"/>
      <c r="GM516" s="745"/>
      <c r="GN516" s="745"/>
      <c r="GO516" s="745"/>
      <c r="GP516" s="745"/>
      <c r="GQ516" s="745"/>
      <c r="GR516" s="745"/>
      <c r="GS516" s="745"/>
      <c r="GT516" s="745"/>
      <c r="GU516" s="745"/>
      <c r="GV516" s="745"/>
      <c r="GW516" s="745"/>
      <c r="GX516" s="745"/>
      <c r="GY516" s="745"/>
      <c r="GZ516" s="745"/>
      <c r="HA516" s="745"/>
      <c r="HB516" s="745"/>
      <c r="HC516" s="745"/>
      <c r="HD516" s="745"/>
      <c r="HE516" s="745"/>
      <c r="HF516" s="745"/>
      <c r="HG516" s="745"/>
      <c r="HH516" s="745"/>
      <c r="HI516" s="745"/>
      <c r="HJ516" s="745"/>
      <c r="HK516" s="745"/>
      <c r="HL516" s="745"/>
      <c r="HM516" s="745"/>
      <c r="HN516" s="745"/>
      <c r="HO516" s="745"/>
      <c r="HP516" s="745"/>
      <c r="HQ516" s="745"/>
      <c r="HR516" s="745"/>
      <c r="HS516" s="745"/>
      <c r="HT516" s="745"/>
      <c r="HU516" s="745"/>
      <c r="HV516" s="745"/>
      <c r="HW516" s="745"/>
      <c r="HX516" s="745"/>
      <c r="HY516" s="745"/>
      <c r="HZ516" s="745"/>
      <c r="IA516" s="745"/>
      <c r="IB516" s="745"/>
      <c r="IC516" s="745"/>
      <c r="ID516" s="745"/>
      <c r="IE516" s="745"/>
      <c r="IF516" s="745"/>
      <c r="IG516" s="745"/>
      <c r="IH516" s="745"/>
      <c r="II516" s="745"/>
      <c r="IJ516" s="745"/>
      <c r="IK516" s="745"/>
      <c r="IL516" s="745"/>
      <c r="IM516" s="745"/>
      <c r="IN516" s="745"/>
    </row>
    <row r="517" spans="1:248" ht="12.75">
      <c r="A517" s="758"/>
      <c r="B517" s="758"/>
      <c r="C517" s="758"/>
      <c r="D517" s="758"/>
      <c r="E517" s="750"/>
      <c r="F517" s="758"/>
      <c r="G517" s="758"/>
      <c r="H517" s="758"/>
      <c r="I517" s="750"/>
      <c r="J517" s="758"/>
      <c r="K517" s="758"/>
      <c r="L517" s="750"/>
      <c r="M517" s="758"/>
      <c r="N517" s="758"/>
      <c r="O517" s="750"/>
      <c r="P517" s="750"/>
      <c r="Q517" s="750"/>
      <c r="R517" s="750"/>
      <c r="S517" s="750"/>
      <c r="T517" s="750"/>
      <c r="U517" s="757"/>
      <c r="V517" s="753"/>
      <c r="W517" s="745"/>
      <c r="X517" s="745"/>
      <c r="Y517" s="753"/>
      <c r="Z517" s="745"/>
      <c r="AA517" s="745"/>
      <c r="AB517" s="745"/>
      <c r="AC517" s="745"/>
      <c r="AD517" s="745"/>
      <c r="AE517" s="745"/>
      <c r="AF517" s="745"/>
      <c r="AG517" s="745"/>
      <c r="AH517" s="745"/>
      <c r="AI517" s="745"/>
      <c r="AJ517" s="745"/>
      <c r="AK517" s="745"/>
      <c r="AL517" s="745"/>
      <c r="AM517" s="745"/>
      <c r="AN517" s="745"/>
      <c r="AO517" s="745"/>
      <c r="AP517" s="745"/>
      <c r="AQ517" s="745"/>
      <c r="AR517" s="745"/>
      <c r="AS517" s="745"/>
      <c r="AT517" s="745"/>
      <c r="AU517" s="745"/>
      <c r="AV517" s="745"/>
      <c r="AW517" s="745"/>
      <c r="AX517" s="745"/>
      <c r="AY517" s="745"/>
      <c r="AZ517" s="745"/>
      <c r="BA517" s="745"/>
      <c r="BB517" s="745"/>
      <c r="BC517" s="745"/>
      <c r="BD517" s="745"/>
      <c r="BE517" s="745"/>
      <c r="BF517" s="745"/>
      <c r="BG517" s="745"/>
      <c r="BH517" s="745"/>
      <c r="BI517" s="745"/>
      <c r="BJ517" s="745"/>
      <c r="BK517" s="745"/>
      <c r="BL517" s="745"/>
      <c r="BM517" s="745"/>
      <c r="BN517" s="745"/>
      <c r="BO517" s="745"/>
      <c r="BP517" s="745"/>
      <c r="BQ517" s="745"/>
      <c r="BR517" s="745"/>
      <c r="BS517" s="745"/>
      <c r="BT517" s="745"/>
      <c r="BU517" s="745"/>
      <c r="BV517" s="745"/>
      <c r="BW517" s="745"/>
      <c r="BX517" s="745"/>
      <c r="BY517" s="745"/>
      <c r="BZ517" s="745"/>
      <c r="CA517" s="745"/>
      <c r="CB517" s="745"/>
      <c r="CC517" s="745"/>
      <c r="CD517" s="745"/>
      <c r="CE517" s="745"/>
      <c r="CF517" s="745"/>
      <c r="CG517" s="745"/>
      <c r="CH517" s="745"/>
      <c r="CI517" s="745"/>
      <c r="CJ517" s="745"/>
      <c r="CK517" s="745"/>
      <c r="CL517" s="745"/>
      <c r="CM517" s="745"/>
      <c r="CN517" s="745"/>
      <c r="CO517" s="745"/>
      <c r="CP517" s="745"/>
      <c r="CQ517" s="745"/>
      <c r="CR517" s="745"/>
      <c r="CS517" s="745"/>
      <c r="CT517" s="745"/>
      <c r="CU517" s="745"/>
      <c r="CV517" s="745"/>
      <c r="CW517" s="745"/>
      <c r="CX517" s="745"/>
      <c r="CY517" s="745"/>
      <c r="CZ517" s="745"/>
      <c r="DA517" s="745"/>
      <c r="DB517" s="745"/>
      <c r="DC517" s="745"/>
      <c r="DD517" s="745"/>
      <c r="DE517" s="745"/>
      <c r="DF517" s="745"/>
      <c r="DG517" s="745"/>
      <c r="DH517" s="745"/>
      <c r="DI517" s="745"/>
      <c r="DJ517" s="745"/>
      <c r="DK517" s="745"/>
      <c r="DL517" s="745"/>
      <c r="DM517" s="745"/>
      <c r="DN517" s="745"/>
      <c r="DO517" s="745"/>
      <c r="DP517" s="745"/>
      <c r="DQ517" s="745"/>
      <c r="DR517" s="745"/>
      <c r="DS517" s="745"/>
      <c r="DT517" s="745"/>
      <c r="DU517" s="745"/>
      <c r="DV517" s="745"/>
      <c r="DW517" s="745"/>
      <c r="DX517" s="745"/>
      <c r="DY517" s="745"/>
      <c r="DZ517" s="745"/>
      <c r="EA517" s="745"/>
      <c r="EB517" s="745"/>
      <c r="EC517" s="745"/>
      <c r="ED517" s="745"/>
      <c r="EE517" s="745"/>
      <c r="EF517" s="745"/>
      <c r="EG517" s="745"/>
      <c r="EH517" s="745"/>
      <c r="EI517" s="745"/>
      <c r="EJ517" s="745"/>
      <c r="EK517" s="745"/>
      <c r="EL517" s="745"/>
      <c r="EM517" s="745"/>
      <c r="EN517" s="745"/>
      <c r="EO517" s="745"/>
      <c r="EP517" s="745"/>
      <c r="EQ517" s="745"/>
      <c r="ER517" s="745"/>
      <c r="ES517" s="745"/>
      <c r="ET517" s="745"/>
      <c r="EU517" s="745"/>
      <c r="EV517" s="745"/>
      <c r="EW517" s="745"/>
      <c r="EX517" s="745"/>
      <c r="EY517" s="745"/>
      <c r="EZ517" s="745"/>
      <c r="FA517" s="745"/>
      <c r="FB517" s="745"/>
      <c r="FC517" s="745"/>
      <c r="FD517" s="745"/>
      <c r="FE517" s="745"/>
      <c r="FF517" s="745"/>
      <c r="FG517" s="745"/>
      <c r="FH517" s="745"/>
      <c r="FI517" s="745"/>
      <c r="FJ517" s="745"/>
      <c r="FK517" s="745"/>
      <c r="FL517" s="745"/>
      <c r="FM517" s="745"/>
      <c r="FN517" s="745"/>
      <c r="FO517" s="745"/>
      <c r="FP517" s="745"/>
      <c r="FQ517" s="745"/>
      <c r="FR517" s="745"/>
      <c r="FS517" s="745"/>
      <c r="FT517" s="745"/>
      <c r="FU517" s="745"/>
      <c r="FV517" s="745"/>
      <c r="FW517" s="745"/>
      <c r="FX517" s="745"/>
      <c r="FY517" s="745"/>
      <c r="FZ517" s="745"/>
      <c r="GA517" s="745"/>
      <c r="GB517" s="745"/>
      <c r="GC517" s="745"/>
      <c r="GD517" s="745"/>
      <c r="GE517" s="745"/>
      <c r="GF517" s="745"/>
      <c r="GG517" s="745"/>
      <c r="GH517" s="745"/>
      <c r="GI517" s="745"/>
      <c r="GJ517" s="745"/>
      <c r="GK517" s="745"/>
      <c r="GL517" s="745"/>
      <c r="GM517" s="745"/>
      <c r="GN517" s="745"/>
      <c r="GO517" s="745"/>
      <c r="GP517" s="745"/>
      <c r="GQ517" s="745"/>
      <c r="GR517" s="745"/>
      <c r="GS517" s="745"/>
      <c r="GT517" s="745"/>
      <c r="GU517" s="745"/>
      <c r="GV517" s="745"/>
      <c r="GW517" s="745"/>
      <c r="GX517" s="745"/>
      <c r="GY517" s="745"/>
      <c r="GZ517" s="745"/>
      <c r="HA517" s="745"/>
      <c r="HB517" s="745"/>
      <c r="HC517" s="745"/>
      <c r="HD517" s="745"/>
      <c r="HE517" s="745"/>
      <c r="HF517" s="745"/>
      <c r="HG517" s="745"/>
      <c r="HH517" s="745"/>
      <c r="HI517" s="745"/>
      <c r="HJ517" s="745"/>
      <c r="HK517" s="745"/>
      <c r="HL517" s="745"/>
      <c r="HM517" s="745"/>
      <c r="HN517" s="745"/>
      <c r="HO517" s="745"/>
      <c r="HP517" s="745"/>
      <c r="HQ517" s="745"/>
      <c r="HR517" s="745"/>
      <c r="HS517" s="745"/>
      <c r="HT517" s="745"/>
      <c r="HU517" s="745"/>
      <c r="HV517" s="745"/>
      <c r="HW517" s="745"/>
      <c r="HX517" s="745"/>
      <c r="HY517" s="745"/>
      <c r="HZ517" s="745"/>
      <c r="IA517" s="745"/>
      <c r="IB517" s="745"/>
      <c r="IC517" s="745"/>
      <c r="ID517" s="745"/>
      <c r="IE517" s="745"/>
      <c r="IF517" s="745"/>
      <c r="IG517" s="745"/>
      <c r="IH517" s="745"/>
      <c r="II517" s="745"/>
      <c r="IJ517" s="745"/>
      <c r="IK517" s="745"/>
      <c r="IL517" s="745"/>
      <c r="IM517" s="745"/>
      <c r="IN517" s="745"/>
    </row>
    <row r="518" spans="1:248" ht="12.75">
      <c r="A518" s="758"/>
      <c r="B518" s="758"/>
      <c r="C518" s="758"/>
      <c r="D518" s="758"/>
      <c r="E518" s="750"/>
      <c r="F518" s="758"/>
      <c r="G518" s="758"/>
      <c r="H518" s="758"/>
      <c r="I518" s="750"/>
      <c r="J518" s="758"/>
      <c r="K518" s="758"/>
      <c r="L518" s="750"/>
      <c r="M518" s="758"/>
      <c r="N518" s="758"/>
      <c r="O518" s="750"/>
      <c r="P518" s="750"/>
      <c r="Q518" s="750"/>
      <c r="R518" s="750"/>
      <c r="S518" s="750"/>
      <c r="T518" s="750"/>
      <c r="U518" s="757"/>
      <c r="V518" s="753"/>
      <c r="W518" s="745"/>
      <c r="X518" s="745"/>
      <c r="Y518" s="753"/>
      <c r="Z518" s="745"/>
      <c r="AA518" s="745"/>
      <c r="AB518" s="745"/>
      <c r="AC518" s="745"/>
      <c r="AD518" s="745"/>
      <c r="AE518" s="745"/>
      <c r="AF518" s="745"/>
      <c r="AG518" s="745"/>
      <c r="AH518" s="745"/>
      <c r="AI518" s="745"/>
      <c r="AJ518" s="745"/>
      <c r="AK518" s="745"/>
      <c r="AL518" s="745"/>
      <c r="AM518" s="745"/>
      <c r="AN518" s="745"/>
      <c r="AO518" s="745"/>
      <c r="AP518" s="745"/>
      <c r="AQ518" s="745"/>
      <c r="AR518" s="745"/>
      <c r="AS518" s="745"/>
      <c r="AT518" s="745"/>
      <c r="AU518" s="745"/>
      <c r="AV518" s="745"/>
      <c r="AW518" s="745"/>
      <c r="AX518" s="745"/>
      <c r="AY518" s="745"/>
      <c r="AZ518" s="745"/>
      <c r="BA518" s="745"/>
      <c r="BB518" s="745"/>
      <c r="BC518" s="745"/>
      <c r="BD518" s="745"/>
      <c r="BE518" s="745"/>
      <c r="BF518" s="745"/>
      <c r="BG518" s="745"/>
      <c r="BH518" s="745"/>
      <c r="BI518" s="745"/>
      <c r="BJ518" s="745"/>
      <c r="BK518" s="745"/>
      <c r="BL518" s="745"/>
      <c r="BM518" s="745"/>
      <c r="BN518" s="745"/>
      <c r="BO518" s="745"/>
      <c r="BP518" s="745"/>
      <c r="BQ518" s="745"/>
      <c r="BR518" s="745"/>
      <c r="BS518" s="745"/>
      <c r="BT518" s="745"/>
      <c r="BU518" s="745"/>
      <c r="BV518" s="745"/>
      <c r="BW518" s="745"/>
      <c r="BX518" s="745"/>
      <c r="BY518" s="745"/>
      <c r="BZ518" s="745"/>
      <c r="CA518" s="745"/>
      <c r="CB518" s="745"/>
      <c r="CC518" s="745"/>
      <c r="CD518" s="745"/>
      <c r="CE518" s="745"/>
      <c r="CF518" s="745"/>
      <c r="CG518" s="745"/>
      <c r="CH518" s="745"/>
      <c r="CI518" s="745"/>
      <c r="CJ518" s="745"/>
      <c r="CK518" s="745"/>
      <c r="CL518" s="745"/>
      <c r="CM518" s="745"/>
      <c r="CN518" s="745"/>
      <c r="CO518" s="745"/>
      <c r="CP518" s="745"/>
      <c r="CQ518" s="745"/>
      <c r="CR518" s="745"/>
      <c r="CS518" s="745"/>
      <c r="CT518" s="745"/>
      <c r="CU518" s="745"/>
      <c r="CV518" s="745"/>
      <c r="CW518" s="745"/>
      <c r="CX518" s="745"/>
      <c r="CY518" s="745"/>
      <c r="CZ518" s="745"/>
      <c r="DA518" s="745"/>
      <c r="DB518" s="745"/>
      <c r="DC518" s="745"/>
      <c r="DD518" s="745"/>
      <c r="DE518" s="745"/>
      <c r="DF518" s="745"/>
      <c r="DG518" s="745"/>
      <c r="DH518" s="745"/>
      <c r="DI518" s="745"/>
      <c r="DJ518" s="745"/>
      <c r="DK518" s="745"/>
      <c r="DL518" s="745"/>
      <c r="DM518" s="745"/>
      <c r="DN518" s="745"/>
      <c r="DO518" s="745"/>
      <c r="DP518" s="745"/>
      <c r="DQ518" s="745"/>
      <c r="DR518" s="745"/>
      <c r="DS518" s="745"/>
      <c r="DT518" s="745"/>
      <c r="DU518" s="745"/>
      <c r="DV518" s="745"/>
      <c r="DW518" s="745"/>
      <c r="DX518" s="745"/>
      <c r="DY518" s="745"/>
      <c r="DZ518" s="745"/>
      <c r="EA518" s="745"/>
      <c r="EB518" s="745"/>
      <c r="EC518" s="745"/>
      <c r="ED518" s="745"/>
      <c r="EE518" s="745"/>
      <c r="EF518" s="745"/>
      <c r="EG518" s="745"/>
      <c r="EH518" s="745"/>
      <c r="EI518" s="745"/>
      <c r="EJ518" s="745"/>
      <c r="EK518" s="745"/>
      <c r="EL518" s="745"/>
      <c r="EM518" s="745"/>
      <c r="EN518" s="745"/>
      <c r="EO518" s="745"/>
      <c r="EP518" s="745"/>
      <c r="EQ518" s="745"/>
      <c r="ER518" s="745"/>
      <c r="ES518" s="745"/>
      <c r="ET518" s="745"/>
      <c r="EU518" s="745"/>
      <c r="EV518" s="745"/>
      <c r="EW518" s="745"/>
      <c r="EX518" s="745"/>
      <c r="EY518" s="745"/>
      <c r="EZ518" s="745"/>
      <c r="FA518" s="745"/>
      <c r="FB518" s="745"/>
      <c r="FC518" s="745"/>
      <c r="FD518" s="745"/>
      <c r="FE518" s="745"/>
      <c r="FF518" s="745"/>
      <c r="FG518" s="745"/>
      <c r="FH518" s="745"/>
      <c r="FI518" s="745"/>
      <c r="FJ518" s="745"/>
      <c r="FK518" s="745"/>
      <c r="FL518" s="745"/>
      <c r="FM518" s="745"/>
      <c r="FN518" s="745"/>
      <c r="FO518" s="745"/>
      <c r="FP518" s="745"/>
      <c r="FQ518" s="745"/>
      <c r="FR518" s="745"/>
      <c r="FS518" s="745"/>
      <c r="FT518" s="745"/>
      <c r="FU518" s="745"/>
      <c r="FV518" s="745"/>
      <c r="FW518" s="745"/>
      <c r="FX518" s="745"/>
      <c r="FY518" s="745"/>
      <c r="FZ518" s="745"/>
      <c r="GA518" s="745"/>
      <c r="GB518" s="745"/>
      <c r="GC518" s="745"/>
      <c r="GD518" s="745"/>
      <c r="GE518" s="745"/>
      <c r="GF518" s="745"/>
      <c r="GG518" s="745"/>
      <c r="GH518" s="745"/>
      <c r="GI518" s="745"/>
      <c r="GJ518" s="745"/>
      <c r="GK518" s="745"/>
      <c r="GL518" s="745"/>
      <c r="GM518" s="745"/>
      <c r="GN518" s="745"/>
      <c r="GO518" s="745"/>
      <c r="GP518" s="745"/>
      <c r="GQ518" s="745"/>
      <c r="GR518" s="745"/>
      <c r="GS518" s="745"/>
      <c r="GT518" s="745"/>
      <c r="GU518" s="745"/>
      <c r="GV518" s="745"/>
      <c r="GW518" s="745"/>
      <c r="GX518" s="745"/>
      <c r="GY518" s="745"/>
      <c r="GZ518" s="745"/>
      <c r="HA518" s="745"/>
      <c r="HB518" s="745"/>
      <c r="HC518" s="745"/>
      <c r="HD518" s="745"/>
      <c r="HE518" s="745"/>
      <c r="HF518" s="745"/>
      <c r="HG518" s="745"/>
      <c r="HH518" s="745"/>
      <c r="HI518" s="745"/>
      <c r="HJ518" s="745"/>
      <c r="HK518" s="745"/>
      <c r="HL518" s="745"/>
      <c r="HM518" s="745"/>
      <c r="HN518" s="745"/>
      <c r="HO518" s="745"/>
      <c r="HP518" s="745"/>
      <c r="HQ518" s="745"/>
      <c r="HR518" s="745"/>
      <c r="HS518" s="745"/>
      <c r="HT518" s="745"/>
      <c r="HU518" s="745"/>
      <c r="HV518" s="745"/>
      <c r="HW518" s="745"/>
      <c r="HX518" s="745"/>
      <c r="HY518" s="745"/>
      <c r="HZ518" s="745"/>
      <c r="IA518" s="745"/>
      <c r="IB518" s="745"/>
      <c r="IC518" s="745"/>
      <c r="ID518" s="745"/>
      <c r="IE518" s="745"/>
      <c r="IF518" s="745"/>
      <c r="IG518" s="745"/>
      <c r="IH518" s="745"/>
      <c r="II518" s="745"/>
      <c r="IJ518" s="745"/>
      <c r="IK518" s="745"/>
      <c r="IL518" s="745"/>
      <c r="IM518" s="745"/>
      <c r="IN518" s="745"/>
    </row>
    <row r="519" spans="1:248" ht="12.75">
      <c r="A519" s="758"/>
      <c r="B519" s="758"/>
      <c r="C519" s="758"/>
      <c r="D519" s="758"/>
      <c r="E519" s="750"/>
      <c r="F519" s="758"/>
      <c r="G519" s="758"/>
      <c r="H519" s="758"/>
      <c r="I519" s="750"/>
      <c r="J519" s="758"/>
      <c r="K519" s="758"/>
      <c r="L519" s="750"/>
      <c r="M519" s="758"/>
      <c r="N519" s="758"/>
      <c r="O519" s="750"/>
      <c r="P519" s="750"/>
      <c r="Q519" s="750"/>
      <c r="R519" s="750"/>
      <c r="S519" s="750"/>
      <c r="T519" s="750"/>
      <c r="U519" s="757"/>
      <c r="V519" s="753"/>
      <c r="W519" s="745"/>
      <c r="X519" s="745"/>
      <c r="Y519" s="753"/>
      <c r="Z519" s="745"/>
      <c r="AA519" s="745"/>
      <c r="AB519" s="745"/>
      <c r="AC519" s="745"/>
      <c r="AD519" s="745"/>
      <c r="AE519" s="745"/>
      <c r="AF519" s="745"/>
      <c r="AG519" s="745"/>
      <c r="AH519" s="745"/>
      <c r="AI519" s="745"/>
      <c r="AJ519" s="745"/>
      <c r="AK519" s="745"/>
      <c r="AL519" s="745"/>
      <c r="AM519" s="745"/>
      <c r="AN519" s="745"/>
      <c r="AO519" s="745"/>
      <c r="AP519" s="745"/>
      <c r="AQ519" s="745"/>
      <c r="AR519" s="745"/>
      <c r="AS519" s="745"/>
      <c r="AT519" s="745"/>
      <c r="AU519" s="745"/>
      <c r="AV519" s="745"/>
      <c r="AW519" s="745"/>
      <c r="AX519" s="745"/>
      <c r="AY519" s="745"/>
      <c r="AZ519" s="745"/>
      <c r="BA519" s="745"/>
      <c r="BB519" s="745"/>
      <c r="BC519" s="745"/>
      <c r="BD519" s="745"/>
      <c r="BE519" s="745"/>
      <c r="BF519" s="745"/>
      <c r="BG519" s="745"/>
      <c r="BH519" s="745"/>
      <c r="BI519" s="745"/>
      <c r="BJ519" s="745"/>
      <c r="BK519" s="745"/>
      <c r="BL519" s="745"/>
      <c r="BM519" s="745"/>
      <c r="BN519" s="745"/>
      <c r="BO519" s="745"/>
      <c r="BP519" s="745"/>
      <c r="BQ519" s="745"/>
      <c r="BR519" s="745"/>
      <c r="BS519" s="745"/>
      <c r="BT519" s="745"/>
      <c r="BU519" s="745"/>
      <c r="BV519" s="745"/>
      <c r="BW519" s="745"/>
      <c r="BX519" s="745"/>
      <c r="BY519" s="745"/>
      <c r="BZ519" s="745"/>
      <c r="CA519" s="745"/>
      <c r="CB519" s="745"/>
      <c r="CC519" s="745"/>
      <c r="CD519" s="745"/>
      <c r="CE519" s="745"/>
      <c r="CF519" s="745"/>
      <c r="CG519" s="745"/>
      <c r="CH519" s="745"/>
      <c r="CI519" s="745"/>
      <c r="CJ519" s="745"/>
      <c r="CK519" s="745"/>
      <c r="CL519" s="745"/>
      <c r="CM519" s="745"/>
      <c r="CN519" s="745"/>
      <c r="CO519" s="745"/>
      <c r="CP519" s="745"/>
      <c r="CQ519" s="745"/>
      <c r="CR519" s="745"/>
      <c r="CS519" s="745"/>
      <c r="CT519" s="745"/>
      <c r="CU519" s="745"/>
      <c r="CV519" s="745"/>
      <c r="CW519" s="745"/>
      <c r="CX519" s="745"/>
      <c r="CY519" s="745"/>
      <c r="CZ519" s="745"/>
      <c r="DA519" s="745"/>
      <c r="DB519" s="745"/>
      <c r="DC519" s="745"/>
      <c r="DD519" s="745"/>
      <c r="DE519" s="745"/>
      <c r="DF519" s="745"/>
      <c r="DG519" s="745"/>
      <c r="DH519" s="745"/>
      <c r="DI519" s="745"/>
      <c r="DJ519" s="745"/>
      <c r="DK519" s="745"/>
      <c r="DL519" s="745"/>
      <c r="DM519" s="745"/>
      <c r="DN519" s="745"/>
      <c r="DO519" s="745"/>
      <c r="DP519" s="745"/>
      <c r="DQ519" s="745"/>
      <c r="DR519" s="745"/>
      <c r="DS519" s="745"/>
      <c r="DT519" s="745"/>
      <c r="DU519" s="745"/>
      <c r="DV519" s="745"/>
      <c r="DW519" s="745"/>
      <c r="DX519" s="745"/>
      <c r="DY519" s="745"/>
      <c r="DZ519" s="745"/>
      <c r="EA519" s="745"/>
      <c r="EB519" s="745"/>
      <c r="EC519" s="745"/>
      <c r="ED519" s="745"/>
      <c r="EE519" s="745"/>
      <c r="EF519" s="745"/>
      <c r="EG519" s="745"/>
      <c r="EH519" s="745"/>
      <c r="EI519" s="745"/>
      <c r="EJ519" s="745"/>
      <c r="EK519" s="745"/>
      <c r="EL519" s="745"/>
      <c r="EM519" s="745"/>
      <c r="EN519" s="745"/>
      <c r="EO519" s="745"/>
      <c r="EP519" s="745"/>
      <c r="EQ519" s="745"/>
      <c r="ER519" s="745"/>
      <c r="ES519" s="745"/>
      <c r="ET519" s="745"/>
      <c r="EU519" s="745"/>
      <c r="EV519" s="745"/>
      <c r="EW519" s="745"/>
      <c r="EX519" s="745"/>
      <c r="EY519" s="745"/>
      <c r="EZ519" s="745"/>
      <c r="FA519" s="745"/>
      <c r="FB519" s="745"/>
      <c r="FC519" s="745"/>
      <c r="FD519" s="745"/>
      <c r="FE519" s="745"/>
      <c r="FF519" s="745"/>
      <c r="FG519" s="745"/>
      <c r="FH519" s="745"/>
      <c r="FI519" s="745"/>
      <c r="FJ519" s="745"/>
      <c r="FK519" s="745"/>
      <c r="FL519" s="745"/>
      <c r="FM519" s="745"/>
      <c r="FN519" s="745"/>
      <c r="FO519" s="745"/>
      <c r="FP519" s="745"/>
      <c r="FQ519" s="745"/>
      <c r="FR519" s="745"/>
      <c r="FS519" s="745"/>
      <c r="FT519" s="745"/>
      <c r="FU519" s="745"/>
      <c r="FV519" s="745"/>
      <c r="FW519" s="745"/>
      <c r="FX519" s="745"/>
      <c r="FY519" s="745"/>
      <c r="FZ519" s="745"/>
      <c r="GA519" s="745"/>
      <c r="GB519" s="745"/>
      <c r="GC519" s="745"/>
      <c r="GD519" s="745"/>
      <c r="GE519" s="745"/>
      <c r="GF519" s="745"/>
      <c r="GG519" s="745"/>
      <c r="GH519" s="745"/>
      <c r="GI519" s="745"/>
      <c r="GJ519" s="745"/>
      <c r="GK519" s="745"/>
      <c r="GL519" s="745"/>
      <c r="GM519" s="745"/>
      <c r="GN519" s="745"/>
      <c r="GO519" s="745"/>
      <c r="GP519" s="745"/>
      <c r="GQ519" s="745"/>
      <c r="GR519" s="745"/>
      <c r="GS519" s="745"/>
      <c r="GT519" s="745"/>
      <c r="GU519" s="745"/>
      <c r="GV519" s="745"/>
      <c r="GW519" s="745"/>
      <c r="GX519" s="745"/>
      <c r="GY519" s="745"/>
      <c r="GZ519" s="745"/>
      <c r="HA519" s="745"/>
      <c r="HB519" s="745"/>
      <c r="HC519" s="745"/>
      <c r="HD519" s="745"/>
      <c r="HE519" s="745"/>
      <c r="HF519" s="745"/>
      <c r="HG519" s="745"/>
      <c r="HH519" s="745"/>
      <c r="HI519" s="745"/>
      <c r="HJ519" s="745"/>
      <c r="HK519" s="745"/>
      <c r="HL519" s="745"/>
      <c r="HM519" s="745"/>
      <c r="HN519" s="745"/>
      <c r="HO519" s="745"/>
      <c r="HP519" s="745"/>
      <c r="HQ519" s="745"/>
      <c r="HR519" s="745"/>
      <c r="HS519" s="745"/>
      <c r="HT519" s="745"/>
      <c r="HU519" s="745"/>
      <c r="HV519" s="745"/>
      <c r="HW519" s="745"/>
      <c r="HX519" s="745"/>
      <c r="HY519" s="745"/>
      <c r="HZ519" s="745"/>
      <c r="IA519" s="745"/>
      <c r="IB519" s="745"/>
      <c r="IC519" s="745"/>
      <c r="ID519" s="745"/>
      <c r="IE519" s="745"/>
      <c r="IF519" s="745"/>
      <c r="IG519" s="745"/>
      <c r="IH519" s="745"/>
      <c r="II519" s="745"/>
      <c r="IJ519" s="745"/>
      <c r="IK519" s="745"/>
      <c r="IL519" s="745"/>
      <c r="IM519" s="745"/>
      <c r="IN519" s="745"/>
    </row>
    <row r="520" spans="1:248" ht="12.75">
      <c r="A520" s="758"/>
      <c r="B520" s="758"/>
      <c r="C520" s="758"/>
      <c r="D520" s="758"/>
      <c r="E520" s="750"/>
      <c r="F520" s="758"/>
      <c r="G520" s="758"/>
      <c r="H520" s="758"/>
      <c r="I520" s="750"/>
      <c r="J520" s="758"/>
      <c r="K520" s="758"/>
      <c r="L520" s="750"/>
      <c r="M520" s="758"/>
      <c r="N520" s="758"/>
      <c r="O520" s="750"/>
      <c r="P520" s="750"/>
      <c r="Q520" s="750"/>
      <c r="R520" s="750"/>
      <c r="S520" s="750"/>
      <c r="T520" s="750"/>
      <c r="U520" s="757"/>
      <c r="V520" s="753"/>
      <c r="W520" s="745"/>
      <c r="X520" s="745"/>
      <c r="Y520" s="753"/>
      <c r="Z520" s="745"/>
      <c r="AA520" s="745"/>
      <c r="AB520" s="745"/>
      <c r="AC520" s="745"/>
      <c r="AD520" s="745"/>
      <c r="AE520" s="745"/>
      <c r="AF520" s="745"/>
      <c r="AG520" s="745"/>
      <c r="AH520" s="745"/>
      <c r="AI520" s="745"/>
      <c r="AJ520" s="745"/>
      <c r="AK520" s="745"/>
      <c r="AL520" s="745"/>
      <c r="AM520" s="745"/>
      <c r="AN520" s="745"/>
      <c r="AO520" s="745"/>
      <c r="AP520" s="745"/>
      <c r="AQ520" s="745"/>
      <c r="AR520" s="745"/>
      <c r="AS520" s="745"/>
      <c r="AT520" s="745"/>
      <c r="AU520" s="745"/>
      <c r="AV520" s="745"/>
      <c r="AW520" s="745"/>
      <c r="AX520" s="745"/>
      <c r="AY520" s="745"/>
      <c r="AZ520" s="745"/>
      <c r="BA520" s="745"/>
      <c r="BB520" s="745"/>
      <c r="BC520" s="745"/>
      <c r="BD520" s="745"/>
      <c r="BE520" s="745"/>
      <c r="BF520" s="745"/>
      <c r="BG520" s="745"/>
      <c r="BH520" s="745"/>
      <c r="BI520" s="745"/>
      <c r="BJ520" s="745"/>
      <c r="BK520" s="745"/>
      <c r="BL520" s="745"/>
      <c r="BM520" s="745"/>
      <c r="BN520" s="745"/>
      <c r="BO520" s="745"/>
      <c r="BP520" s="745"/>
      <c r="BQ520" s="745"/>
      <c r="BR520" s="745"/>
      <c r="BS520" s="745"/>
      <c r="BT520" s="745"/>
      <c r="BU520" s="745"/>
      <c r="BV520" s="745"/>
      <c r="BW520" s="745"/>
      <c r="BX520" s="745"/>
      <c r="BY520" s="745"/>
      <c r="BZ520" s="745"/>
      <c r="CA520" s="745"/>
      <c r="CB520" s="745"/>
      <c r="CC520" s="745"/>
      <c r="CD520" s="745"/>
      <c r="CE520" s="745"/>
      <c r="CF520" s="745"/>
      <c r="CG520" s="745"/>
      <c r="CH520" s="745"/>
      <c r="CI520" s="745"/>
      <c r="CJ520" s="745"/>
      <c r="CK520" s="745"/>
      <c r="CL520" s="745"/>
      <c r="CM520" s="745"/>
      <c r="CN520" s="745"/>
      <c r="CO520" s="745"/>
      <c r="CP520" s="745"/>
      <c r="CQ520" s="745"/>
      <c r="CR520" s="745"/>
      <c r="CS520" s="745"/>
      <c r="CT520" s="745"/>
      <c r="CU520" s="745"/>
      <c r="CV520" s="745"/>
      <c r="CW520" s="745"/>
      <c r="CX520" s="745"/>
      <c r="CY520" s="745"/>
      <c r="CZ520" s="745"/>
      <c r="DA520" s="745"/>
      <c r="DB520" s="745"/>
      <c r="DC520" s="745"/>
      <c r="DD520" s="745"/>
      <c r="DE520" s="745"/>
      <c r="DF520" s="745"/>
      <c r="DG520" s="745"/>
      <c r="DH520" s="745"/>
      <c r="DI520" s="745"/>
      <c r="DJ520" s="745"/>
      <c r="DK520" s="745"/>
      <c r="DL520" s="745"/>
      <c r="DM520" s="745"/>
      <c r="DN520" s="745"/>
      <c r="DO520" s="745"/>
      <c r="DP520" s="745"/>
      <c r="DQ520" s="745"/>
      <c r="DR520" s="745"/>
      <c r="DS520" s="745"/>
      <c r="DT520" s="745"/>
      <c r="DU520" s="745"/>
      <c r="DV520" s="745"/>
      <c r="DW520" s="745"/>
      <c r="DX520" s="745"/>
      <c r="DY520" s="745"/>
      <c r="DZ520" s="745"/>
      <c r="EA520" s="745"/>
      <c r="EB520" s="745"/>
      <c r="EC520" s="745"/>
      <c r="ED520" s="745"/>
      <c r="EE520" s="745"/>
      <c r="EF520" s="745"/>
      <c r="EG520" s="745"/>
      <c r="EH520" s="745"/>
      <c r="EI520" s="745"/>
      <c r="EJ520" s="745"/>
      <c r="EK520" s="745"/>
      <c r="EL520" s="745"/>
      <c r="EM520" s="745"/>
      <c r="EN520" s="745"/>
      <c r="EO520" s="745"/>
      <c r="EP520" s="745"/>
      <c r="EQ520" s="745"/>
      <c r="ER520" s="745"/>
      <c r="ES520" s="745"/>
      <c r="ET520" s="745"/>
      <c r="EU520" s="745"/>
      <c r="EV520" s="745"/>
      <c r="EW520" s="745"/>
      <c r="EX520" s="745"/>
      <c r="EY520" s="745"/>
      <c r="EZ520" s="745"/>
      <c r="FA520" s="745"/>
      <c r="FB520" s="745"/>
      <c r="FC520" s="745"/>
      <c r="FD520" s="745"/>
      <c r="FE520" s="745"/>
      <c r="FF520" s="745"/>
      <c r="FG520" s="745"/>
      <c r="FH520" s="745"/>
      <c r="FI520" s="745"/>
      <c r="FJ520" s="745"/>
      <c r="FK520" s="745"/>
      <c r="FL520" s="745"/>
      <c r="FM520" s="745"/>
      <c r="FN520" s="745"/>
      <c r="FO520" s="745"/>
      <c r="FP520" s="745"/>
      <c r="FQ520" s="745"/>
      <c r="FR520" s="745"/>
      <c r="FS520" s="745"/>
      <c r="FT520" s="745"/>
      <c r="FU520" s="745"/>
      <c r="FV520" s="745"/>
      <c r="FW520" s="745"/>
      <c r="FX520" s="745"/>
      <c r="FY520" s="745"/>
      <c r="FZ520" s="745"/>
      <c r="GA520" s="745"/>
      <c r="GB520" s="745"/>
      <c r="GC520" s="745"/>
      <c r="GD520" s="745"/>
      <c r="GE520" s="745"/>
      <c r="GF520" s="745"/>
      <c r="GG520" s="745"/>
      <c r="GH520" s="745"/>
      <c r="GI520" s="745"/>
      <c r="GJ520" s="745"/>
      <c r="GK520" s="745"/>
      <c r="GL520" s="745"/>
      <c r="GM520" s="745"/>
      <c r="GN520" s="745"/>
      <c r="GO520" s="745"/>
      <c r="GP520" s="745"/>
      <c r="GQ520" s="745"/>
      <c r="GR520" s="745"/>
      <c r="GS520" s="745"/>
      <c r="GT520" s="745"/>
      <c r="GU520" s="745"/>
      <c r="GV520" s="745"/>
      <c r="GW520" s="745"/>
      <c r="GX520" s="745"/>
      <c r="GY520" s="745"/>
      <c r="GZ520" s="745"/>
      <c r="HA520" s="745"/>
      <c r="HB520" s="745"/>
      <c r="HC520" s="745"/>
      <c r="HD520" s="745"/>
      <c r="HE520" s="745"/>
      <c r="HF520" s="745"/>
      <c r="HG520" s="745"/>
      <c r="HH520" s="745"/>
      <c r="HI520" s="745"/>
      <c r="HJ520" s="745"/>
      <c r="HK520" s="745"/>
      <c r="HL520" s="745"/>
      <c r="HM520" s="745"/>
      <c r="HN520" s="745"/>
      <c r="HO520" s="745"/>
      <c r="HP520" s="745"/>
      <c r="HQ520" s="745"/>
      <c r="HR520" s="745"/>
      <c r="HS520" s="745"/>
      <c r="HT520" s="745"/>
      <c r="HU520" s="745"/>
      <c r="HV520" s="745"/>
      <c r="HW520" s="745"/>
      <c r="HX520" s="745"/>
      <c r="HY520" s="745"/>
      <c r="HZ520" s="745"/>
      <c r="IA520" s="745"/>
      <c r="IB520" s="745"/>
      <c r="IC520" s="745"/>
      <c r="ID520" s="745"/>
      <c r="IE520" s="745"/>
      <c r="IF520" s="745"/>
      <c r="IG520" s="745"/>
      <c r="IH520" s="745"/>
      <c r="II520" s="745"/>
      <c r="IJ520" s="745"/>
      <c r="IK520" s="745"/>
      <c r="IL520" s="745"/>
      <c r="IM520" s="745"/>
      <c r="IN520" s="745"/>
    </row>
    <row r="521" spans="1:248" ht="12.75">
      <c r="A521" s="758"/>
      <c r="B521" s="758"/>
      <c r="C521" s="758"/>
      <c r="D521" s="758"/>
      <c r="E521" s="750"/>
      <c r="F521" s="758"/>
      <c r="G521" s="758"/>
      <c r="H521" s="758"/>
      <c r="I521" s="750"/>
      <c r="J521" s="758"/>
      <c r="K521" s="758"/>
      <c r="L521" s="750"/>
      <c r="M521" s="758"/>
      <c r="N521" s="758"/>
      <c r="O521" s="750"/>
      <c r="P521" s="750"/>
      <c r="Q521" s="750"/>
      <c r="R521" s="750"/>
      <c r="S521" s="750"/>
      <c r="T521" s="750"/>
      <c r="U521" s="757"/>
      <c r="V521" s="753"/>
      <c r="W521" s="745"/>
      <c r="X521" s="745"/>
      <c r="Y521" s="753"/>
      <c r="Z521" s="745"/>
      <c r="AA521" s="745"/>
      <c r="AB521" s="745"/>
      <c r="AC521" s="745"/>
      <c r="AD521" s="745"/>
      <c r="AE521" s="745"/>
      <c r="AF521" s="745"/>
      <c r="AG521" s="745"/>
      <c r="AH521" s="745"/>
      <c r="AI521" s="745"/>
      <c r="AJ521" s="745"/>
      <c r="AK521" s="745"/>
      <c r="AL521" s="745"/>
      <c r="AM521" s="745"/>
      <c r="AN521" s="745"/>
      <c r="AO521" s="745"/>
      <c r="AP521" s="745"/>
      <c r="AQ521" s="745"/>
      <c r="AR521" s="745"/>
      <c r="AS521" s="745"/>
      <c r="AT521" s="745"/>
      <c r="AU521" s="745"/>
      <c r="AV521" s="745"/>
      <c r="AW521" s="745"/>
      <c r="AX521" s="745"/>
      <c r="AY521" s="745"/>
      <c r="AZ521" s="745"/>
      <c r="BA521" s="745"/>
      <c r="BB521" s="745"/>
      <c r="BC521" s="745"/>
      <c r="BD521" s="745"/>
      <c r="BE521" s="745"/>
      <c r="BF521" s="745"/>
      <c r="BG521" s="745"/>
      <c r="BH521" s="745"/>
      <c r="BI521" s="745"/>
      <c r="BJ521" s="745"/>
      <c r="BK521" s="745"/>
      <c r="BL521" s="745"/>
      <c r="BM521" s="745"/>
      <c r="BN521" s="745"/>
      <c r="BO521" s="745"/>
      <c r="BP521" s="745"/>
      <c r="BQ521" s="745"/>
      <c r="BR521" s="745"/>
      <c r="BS521" s="745"/>
      <c r="BT521" s="745"/>
      <c r="BU521" s="745"/>
      <c r="BV521" s="745"/>
      <c r="BW521" s="745"/>
      <c r="BX521" s="745"/>
      <c r="BY521" s="745"/>
      <c r="BZ521" s="745"/>
      <c r="CA521" s="745"/>
      <c r="CB521" s="745"/>
      <c r="CC521" s="745"/>
      <c r="CD521" s="745"/>
      <c r="CE521" s="745"/>
      <c r="CF521" s="745"/>
      <c r="CG521" s="745"/>
      <c r="CH521" s="745"/>
      <c r="CI521" s="745"/>
      <c r="CJ521" s="745"/>
      <c r="CK521" s="745"/>
      <c r="CL521" s="745"/>
      <c r="CM521" s="745"/>
      <c r="CN521" s="745"/>
      <c r="CO521" s="745"/>
      <c r="CP521" s="745"/>
      <c r="CQ521" s="745"/>
      <c r="CR521" s="745"/>
      <c r="CS521" s="745"/>
      <c r="CT521" s="745"/>
      <c r="CU521" s="745"/>
      <c r="CV521" s="745"/>
      <c r="CW521" s="745"/>
      <c r="CX521" s="745"/>
      <c r="CY521" s="745"/>
      <c r="CZ521" s="745"/>
      <c r="DA521" s="745"/>
      <c r="DB521" s="745"/>
      <c r="DC521" s="745"/>
      <c r="DD521" s="745"/>
      <c r="DE521" s="745"/>
      <c r="DF521" s="745"/>
      <c r="DG521" s="745"/>
      <c r="DH521" s="745"/>
      <c r="DI521" s="745"/>
      <c r="DJ521" s="745"/>
      <c r="DK521" s="745"/>
      <c r="DL521" s="745"/>
      <c r="DM521" s="745"/>
      <c r="DN521" s="745"/>
      <c r="DO521" s="745"/>
      <c r="DP521" s="745"/>
      <c r="DQ521" s="745"/>
      <c r="DR521" s="745"/>
      <c r="DS521" s="745"/>
      <c r="DT521" s="745"/>
      <c r="DU521" s="745"/>
      <c r="DV521" s="745"/>
      <c r="DW521" s="745"/>
      <c r="DX521" s="745"/>
      <c r="DY521" s="745"/>
      <c r="DZ521" s="745"/>
      <c r="EA521" s="745"/>
      <c r="EB521" s="745"/>
      <c r="EC521" s="745"/>
      <c r="ED521" s="745"/>
      <c r="EE521" s="745"/>
      <c r="EF521" s="745"/>
      <c r="EG521" s="745"/>
      <c r="EH521" s="745"/>
      <c r="EI521" s="745"/>
      <c r="EJ521" s="745"/>
      <c r="EK521" s="745"/>
      <c r="EL521" s="745"/>
      <c r="EM521" s="745"/>
      <c r="EN521" s="745"/>
      <c r="EO521" s="745"/>
      <c r="EP521" s="745"/>
      <c r="EQ521" s="745"/>
      <c r="ER521" s="745"/>
      <c r="ES521" s="745"/>
      <c r="ET521" s="745"/>
      <c r="EU521" s="745"/>
      <c r="EV521" s="745"/>
      <c r="EW521" s="745"/>
      <c r="EX521" s="745"/>
      <c r="EY521" s="745"/>
      <c r="EZ521" s="745"/>
      <c r="FA521" s="745"/>
      <c r="FB521" s="745"/>
      <c r="FC521" s="745"/>
      <c r="FD521" s="745"/>
      <c r="FE521" s="745"/>
      <c r="FF521" s="745"/>
      <c r="FG521" s="745"/>
      <c r="FH521" s="745"/>
      <c r="FI521" s="745"/>
      <c r="FJ521" s="745"/>
      <c r="FK521" s="745"/>
      <c r="FL521" s="745"/>
      <c r="FM521" s="745"/>
      <c r="FN521" s="745"/>
      <c r="FO521" s="745"/>
      <c r="FP521" s="745"/>
      <c r="FQ521" s="745"/>
      <c r="FR521" s="745"/>
      <c r="FS521" s="745"/>
      <c r="FT521" s="745"/>
      <c r="FU521" s="745"/>
      <c r="FV521" s="745"/>
      <c r="FW521" s="745"/>
      <c r="FX521" s="745"/>
      <c r="FY521" s="745"/>
      <c r="FZ521" s="745"/>
      <c r="GA521" s="745"/>
      <c r="GB521" s="745"/>
      <c r="GC521" s="745"/>
      <c r="GD521" s="745"/>
      <c r="GE521" s="745"/>
      <c r="GF521" s="745"/>
      <c r="GG521" s="745"/>
      <c r="GH521" s="745"/>
      <c r="GI521" s="745"/>
      <c r="GJ521" s="745"/>
      <c r="GK521" s="745"/>
      <c r="GL521" s="745"/>
      <c r="GM521" s="745"/>
      <c r="GN521" s="745"/>
      <c r="GO521" s="745"/>
      <c r="GP521" s="745"/>
      <c r="GQ521" s="745"/>
      <c r="GR521" s="745"/>
      <c r="GS521" s="745"/>
      <c r="GT521" s="745"/>
      <c r="GU521" s="745"/>
      <c r="GV521" s="745"/>
      <c r="GW521" s="745"/>
      <c r="GX521" s="745"/>
      <c r="GY521" s="745"/>
      <c r="GZ521" s="745"/>
      <c r="HA521" s="745"/>
      <c r="HB521" s="745"/>
      <c r="HC521" s="745"/>
      <c r="HD521" s="745"/>
      <c r="HE521" s="745"/>
      <c r="HF521" s="745"/>
      <c r="HG521" s="745"/>
      <c r="HH521" s="745"/>
      <c r="HI521" s="745"/>
      <c r="HJ521" s="745"/>
      <c r="HK521" s="745"/>
      <c r="HL521" s="745"/>
      <c r="HM521" s="745"/>
      <c r="HN521" s="745"/>
      <c r="HO521" s="745"/>
      <c r="HP521" s="745"/>
      <c r="HQ521" s="745"/>
      <c r="HR521" s="745"/>
      <c r="HS521" s="745"/>
      <c r="HT521" s="745"/>
      <c r="HU521" s="745"/>
      <c r="HV521" s="745"/>
      <c r="HW521" s="745"/>
      <c r="HX521" s="745"/>
      <c r="HY521" s="745"/>
      <c r="HZ521" s="745"/>
      <c r="IA521" s="745"/>
      <c r="IB521" s="745"/>
      <c r="IC521" s="745"/>
      <c r="ID521" s="745"/>
      <c r="IE521" s="745"/>
      <c r="IF521" s="745"/>
      <c r="IG521" s="745"/>
      <c r="IH521" s="745"/>
      <c r="II521" s="745"/>
      <c r="IJ521" s="745"/>
      <c r="IK521" s="745"/>
      <c r="IL521" s="745"/>
      <c r="IM521" s="745"/>
      <c r="IN521" s="745"/>
    </row>
    <row r="522" spans="1:248" ht="12.75">
      <c r="A522" s="758"/>
      <c r="B522" s="758"/>
      <c r="C522" s="758"/>
      <c r="D522" s="758"/>
      <c r="E522" s="750"/>
      <c r="F522" s="758"/>
      <c r="G522" s="758"/>
      <c r="H522" s="758"/>
      <c r="I522" s="750"/>
      <c r="J522" s="758"/>
      <c r="K522" s="758"/>
      <c r="L522" s="750"/>
      <c r="M522" s="758"/>
      <c r="N522" s="758"/>
      <c r="O522" s="750"/>
      <c r="P522" s="750"/>
      <c r="Q522" s="750"/>
      <c r="R522" s="750"/>
      <c r="S522" s="750"/>
      <c r="T522" s="750"/>
      <c r="U522" s="757"/>
      <c r="V522" s="753"/>
      <c r="W522" s="745"/>
      <c r="X522" s="745"/>
      <c r="Y522" s="753"/>
      <c r="Z522" s="745"/>
      <c r="AA522" s="745"/>
      <c r="AB522" s="745"/>
      <c r="AC522" s="745"/>
      <c r="AD522" s="745"/>
      <c r="AE522" s="745"/>
      <c r="AF522" s="745"/>
      <c r="AG522" s="745"/>
      <c r="AH522" s="745"/>
      <c r="AI522" s="745"/>
      <c r="AJ522" s="745"/>
      <c r="AK522" s="745"/>
      <c r="AL522" s="745"/>
      <c r="AM522" s="745"/>
      <c r="AN522" s="745"/>
      <c r="AO522" s="745"/>
      <c r="AP522" s="745"/>
      <c r="AQ522" s="745"/>
      <c r="AR522" s="745"/>
      <c r="AS522" s="745"/>
      <c r="AT522" s="745"/>
      <c r="AU522" s="745"/>
      <c r="AV522" s="745"/>
      <c r="AW522" s="745"/>
      <c r="AX522" s="745"/>
      <c r="AY522" s="745"/>
      <c r="AZ522" s="745"/>
      <c r="BA522" s="745"/>
      <c r="BB522" s="745"/>
      <c r="BC522" s="745"/>
      <c r="BD522" s="745"/>
      <c r="BE522" s="745"/>
      <c r="BF522" s="745"/>
      <c r="BG522" s="745"/>
      <c r="BH522" s="745"/>
      <c r="BI522" s="745"/>
      <c r="BJ522" s="745"/>
      <c r="BK522" s="745"/>
      <c r="BL522" s="745"/>
      <c r="BM522" s="745"/>
      <c r="BN522" s="745"/>
      <c r="BO522" s="745"/>
      <c r="BP522" s="745"/>
      <c r="BQ522" s="745"/>
      <c r="BR522" s="745"/>
      <c r="BS522" s="745"/>
      <c r="BT522" s="745"/>
      <c r="BU522" s="745"/>
      <c r="BV522" s="745"/>
      <c r="BW522" s="745"/>
      <c r="BX522" s="745"/>
      <c r="BY522" s="745"/>
      <c r="BZ522" s="745"/>
      <c r="CA522" s="745"/>
      <c r="CB522" s="745"/>
      <c r="CC522" s="745"/>
      <c r="CD522" s="745"/>
      <c r="CE522" s="745"/>
      <c r="CF522" s="745"/>
      <c r="CG522" s="745"/>
      <c r="CH522" s="745"/>
      <c r="CI522" s="745"/>
      <c r="CJ522" s="745"/>
      <c r="CK522" s="745"/>
      <c r="CL522" s="745"/>
      <c r="CM522" s="745"/>
      <c r="CN522" s="745"/>
      <c r="CO522" s="745"/>
      <c r="CP522" s="745"/>
      <c r="CQ522" s="745"/>
      <c r="CR522" s="745"/>
      <c r="CS522" s="745"/>
      <c r="CT522" s="745"/>
      <c r="CU522" s="745"/>
      <c r="CV522" s="745"/>
      <c r="CW522" s="745"/>
      <c r="CX522" s="745"/>
      <c r="CY522" s="745"/>
      <c r="CZ522" s="745"/>
      <c r="DA522" s="745"/>
      <c r="DB522" s="745"/>
      <c r="DC522" s="745"/>
      <c r="DD522" s="745"/>
      <c r="DE522" s="745"/>
      <c r="DF522" s="745"/>
      <c r="DG522" s="745"/>
      <c r="DH522" s="745"/>
      <c r="DI522" s="745"/>
      <c r="DJ522" s="745"/>
      <c r="DK522" s="745"/>
      <c r="DL522" s="745"/>
      <c r="DM522" s="745"/>
      <c r="DN522" s="745"/>
      <c r="DO522" s="745"/>
      <c r="DP522" s="745"/>
      <c r="DQ522" s="745"/>
      <c r="DR522" s="745"/>
      <c r="DS522" s="745"/>
      <c r="DT522" s="745"/>
      <c r="DU522" s="745"/>
      <c r="DV522" s="745"/>
      <c r="DW522" s="745"/>
      <c r="DX522" s="745"/>
      <c r="DY522" s="745"/>
      <c r="DZ522" s="745"/>
      <c r="EA522" s="745"/>
      <c r="EB522" s="745"/>
      <c r="EC522" s="745"/>
      <c r="ED522" s="745"/>
      <c r="EE522" s="745"/>
      <c r="EF522" s="745"/>
      <c r="EG522" s="745"/>
      <c r="EH522" s="745"/>
      <c r="EI522" s="745"/>
      <c r="EJ522" s="745"/>
      <c r="EK522" s="745"/>
      <c r="EL522" s="745"/>
      <c r="EM522" s="745"/>
      <c r="EN522" s="745"/>
      <c r="EO522" s="745"/>
      <c r="EP522" s="745"/>
      <c r="EQ522" s="745"/>
      <c r="ER522" s="745"/>
      <c r="ES522" s="745"/>
      <c r="ET522" s="745"/>
      <c r="EU522" s="745"/>
      <c r="EV522" s="745"/>
      <c r="EW522" s="745"/>
      <c r="EX522" s="745"/>
      <c r="EY522" s="745"/>
      <c r="EZ522" s="745"/>
      <c r="FA522" s="745"/>
      <c r="FB522" s="745"/>
      <c r="FC522" s="745"/>
      <c r="FD522" s="745"/>
      <c r="FE522" s="745"/>
      <c r="FF522" s="745"/>
      <c r="FG522" s="745"/>
      <c r="FH522" s="745"/>
      <c r="FI522" s="745"/>
      <c r="FJ522" s="745"/>
      <c r="FK522" s="745"/>
      <c r="FL522" s="745"/>
      <c r="FM522" s="745"/>
      <c r="FN522" s="745"/>
      <c r="FO522" s="745"/>
      <c r="FP522" s="745"/>
      <c r="FQ522" s="745"/>
      <c r="FR522" s="745"/>
      <c r="FS522" s="745"/>
      <c r="FT522" s="745"/>
      <c r="FU522" s="745"/>
      <c r="FV522" s="745"/>
      <c r="FW522" s="745"/>
      <c r="FX522" s="745"/>
      <c r="FY522" s="745"/>
      <c r="FZ522" s="745"/>
      <c r="GA522" s="745"/>
      <c r="GB522" s="745"/>
      <c r="GC522" s="745"/>
      <c r="GD522" s="745"/>
      <c r="GE522" s="745"/>
      <c r="GF522" s="745"/>
      <c r="GG522" s="745"/>
      <c r="GH522" s="745"/>
      <c r="GI522" s="745"/>
      <c r="GJ522" s="745"/>
      <c r="GK522" s="745"/>
      <c r="GL522" s="745"/>
      <c r="GM522" s="745"/>
      <c r="GN522" s="745"/>
      <c r="GO522" s="745"/>
      <c r="GP522" s="745"/>
      <c r="GQ522" s="745"/>
      <c r="GR522" s="745"/>
      <c r="GS522" s="745"/>
      <c r="GT522" s="745"/>
      <c r="GU522" s="745"/>
      <c r="GV522" s="745"/>
      <c r="GW522" s="745"/>
      <c r="GX522" s="745"/>
      <c r="GY522" s="745"/>
      <c r="GZ522" s="745"/>
      <c r="HA522" s="745"/>
      <c r="HB522" s="745"/>
      <c r="HC522" s="745"/>
      <c r="HD522" s="745"/>
      <c r="HE522" s="745"/>
      <c r="HF522" s="745"/>
      <c r="HG522" s="745"/>
      <c r="HH522" s="745"/>
      <c r="HI522" s="745"/>
      <c r="HJ522" s="745"/>
      <c r="HK522" s="745"/>
      <c r="HL522" s="745"/>
      <c r="HM522" s="745"/>
      <c r="HN522" s="745"/>
      <c r="HO522" s="745"/>
      <c r="HP522" s="745"/>
      <c r="HQ522" s="745"/>
      <c r="HR522" s="745"/>
      <c r="HS522" s="745"/>
      <c r="HT522" s="745"/>
      <c r="HU522" s="745"/>
      <c r="HV522" s="745"/>
      <c r="HW522" s="745"/>
      <c r="HX522" s="745"/>
      <c r="HY522" s="745"/>
      <c r="HZ522" s="745"/>
      <c r="IA522" s="745"/>
      <c r="IB522" s="745"/>
      <c r="IC522" s="745"/>
      <c r="ID522" s="745"/>
      <c r="IE522" s="745"/>
      <c r="IF522" s="745"/>
      <c r="IG522" s="745"/>
      <c r="IH522" s="745"/>
      <c r="II522" s="745"/>
      <c r="IJ522" s="745"/>
      <c r="IK522" s="745"/>
      <c r="IL522" s="745"/>
      <c r="IM522" s="745"/>
      <c r="IN522" s="745"/>
    </row>
    <row r="523" spans="1:248" ht="12.75">
      <c r="A523" s="758"/>
      <c r="B523" s="758"/>
      <c r="C523" s="758"/>
      <c r="D523" s="758"/>
      <c r="E523" s="750"/>
      <c r="F523" s="758"/>
      <c r="G523" s="758"/>
      <c r="H523" s="758"/>
      <c r="I523" s="750"/>
      <c r="J523" s="758"/>
      <c r="K523" s="758"/>
      <c r="L523" s="750"/>
      <c r="M523" s="758"/>
      <c r="N523" s="758"/>
      <c r="O523" s="750"/>
      <c r="P523" s="750"/>
      <c r="Q523" s="750"/>
      <c r="R523" s="750"/>
      <c r="S523" s="750"/>
      <c r="T523" s="750"/>
      <c r="U523" s="757"/>
      <c r="V523" s="753"/>
      <c r="W523" s="745"/>
      <c r="X523" s="745"/>
      <c r="Y523" s="753"/>
      <c r="Z523" s="745"/>
      <c r="AA523" s="745"/>
      <c r="AB523" s="745"/>
      <c r="AC523" s="745"/>
      <c r="AD523" s="745"/>
      <c r="AE523" s="745"/>
      <c r="AF523" s="745"/>
      <c r="AG523" s="745"/>
      <c r="AH523" s="745"/>
      <c r="AI523" s="745"/>
      <c r="AJ523" s="745"/>
      <c r="AK523" s="745"/>
      <c r="AL523" s="745"/>
      <c r="AM523" s="745"/>
      <c r="AN523" s="745"/>
      <c r="AO523" s="745"/>
      <c r="AP523" s="745"/>
      <c r="AQ523" s="745"/>
      <c r="AR523" s="745"/>
      <c r="AS523" s="745"/>
      <c r="AT523" s="745"/>
      <c r="AU523" s="745"/>
      <c r="AV523" s="745"/>
      <c r="AW523" s="745"/>
      <c r="AX523" s="745"/>
      <c r="AY523" s="745"/>
      <c r="AZ523" s="745"/>
      <c r="BA523" s="745"/>
      <c r="BB523" s="745"/>
      <c r="BC523" s="745"/>
      <c r="BD523" s="745"/>
      <c r="BE523" s="745"/>
      <c r="BF523" s="745"/>
      <c r="BG523" s="745"/>
      <c r="BH523" s="745"/>
      <c r="BI523" s="745"/>
      <c r="BJ523" s="745"/>
      <c r="BK523" s="745"/>
      <c r="BL523" s="745"/>
      <c r="BM523" s="745"/>
      <c r="BN523" s="745"/>
      <c r="BO523" s="745"/>
      <c r="BP523" s="745"/>
      <c r="BQ523" s="745"/>
      <c r="BR523" s="745"/>
      <c r="BS523" s="745"/>
      <c r="BT523" s="745"/>
      <c r="BU523" s="745"/>
      <c r="BV523" s="745"/>
      <c r="BW523" s="745"/>
      <c r="BX523" s="745"/>
      <c r="BY523" s="745"/>
      <c r="BZ523" s="745"/>
      <c r="CA523" s="745"/>
      <c r="CB523" s="745"/>
      <c r="CC523" s="745"/>
      <c r="CD523" s="745"/>
      <c r="CE523" s="745"/>
      <c r="CF523" s="745"/>
      <c r="CG523" s="745"/>
      <c r="CH523" s="745"/>
      <c r="CI523" s="745"/>
      <c r="CJ523" s="745"/>
      <c r="CK523" s="745"/>
      <c r="CL523" s="745"/>
      <c r="CM523" s="745"/>
      <c r="CN523" s="745"/>
      <c r="CO523" s="745"/>
      <c r="CP523" s="745"/>
      <c r="CQ523" s="745"/>
      <c r="CR523" s="745"/>
      <c r="CS523" s="745"/>
      <c r="CT523" s="745"/>
      <c r="CU523" s="745"/>
      <c r="CV523" s="745"/>
      <c r="CW523" s="745"/>
      <c r="CX523" s="745"/>
      <c r="CY523" s="745"/>
      <c r="CZ523" s="745"/>
      <c r="DA523" s="745"/>
      <c r="DB523" s="745"/>
      <c r="DC523" s="745"/>
      <c r="DD523" s="745"/>
      <c r="DE523" s="745"/>
      <c r="DF523" s="745"/>
      <c r="DG523" s="745"/>
      <c r="DH523" s="745"/>
      <c r="DI523" s="745"/>
      <c r="DJ523" s="745"/>
      <c r="DK523" s="745"/>
      <c r="DL523" s="745"/>
      <c r="DM523" s="745"/>
      <c r="DN523" s="745"/>
      <c r="DO523" s="745"/>
      <c r="DP523" s="745"/>
      <c r="DQ523" s="745"/>
      <c r="DR523" s="745"/>
      <c r="DS523" s="745"/>
      <c r="DT523" s="745"/>
      <c r="DU523" s="745"/>
      <c r="DV523" s="745"/>
      <c r="DW523" s="745"/>
      <c r="DX523" s="745"/>
      <c r="DY523" s="745"/>
      <c r="DZ523" s="745"/>
      <c r="EA523" s="745"/>
      <c r="EB523" s="745"/>
      <c r="EC523" s="745"/>
      <c r="ED523" s="745"/>
      <c r="EE523" s="745"/>
      <c r="EF523" s="745"/>
      <c r="EG523" s="745"/>
      <c r="EH523" s="745"/>
      <c r="EI523" s="745"/>
      <c r="EJ523" s="745"/>
      <c r="EK523" s="745"/>
      <c r="EL523" s="745"/>
      <c r="EM523" s="745"/>
      <c r="EN523" s="745"/>
      <c r="EO523" s="745"/>
      <c r="EP523" s="745"/>
      <c r="EQ523" s="745"/>
      <c r="ER523" s="745"/>
      <c r="ES523" s="745"/>
      <c r="ET523" s="745"/>
      <c r="EU523" s="745"/>
      <c r="EV523" s="745"/>
      <c r="EW523" s="745"/>
      <c r="EX523" s="745"/>
      <c r="EY523" s="745"/>
      <c r="EZ523" s="745"/>
      <c r="FA523" s="745"/>
      <c r="FB523" s="745"/>
      <c r="FC523" s="745"/>
      <c r="FD523" s="745"/>
      <c r="FE523" s="745"/>
      <c r="FF523" s="745"/>
      <c r="FG523" s="745"/>
      <c r="FH523" s="745"/>
      <c r="FI523" s="745"/>
      <c r="FJ523" s="745"/>
      <c r="FK523" s="745"/>
      <c r="FL523" s="745"/>
      <c r="FM523" s="745"/>
      <c r="FN523" s="745"/>
      <c r="FO523" s="745"/>
      <c r="FP523" s="745"/>
      <c r="FQ523" s="745"/>
      <c r="FR523" s="745"/>
      <c r="FS523" s="745"/>
      <c r="FT523" s="745"/>
      <c r="FU523" s="745"/>
      <c r="FV523" s="745"/>
      <c r="FW523" s="745"/>
      <c r="FX523" s="745"/>
      <c r="FY523" s="745"/>
      <c r="FZ523" s="745"/>
      <c r="GA523" s="745"/>
      <c r="GB523" s="745"/>
      <c r="GC523" s="745"/>
      <c r="GD523" s="745"/>
      <c r="GE523" s="745"/>
      <c r="GF523" s="745"/>
      <c r="GG523" s="745"/>
      <c r="GH523" s="745"/>
      <c r="GI523" s="745"/>
      <c r="GJ523" s="745"/>
      <c r="GK523" s="745"/>
      <c r="GL523" s="745"/>
      <c r="GM523" s="745"/>
      <c r="GN523" s="745"/>
      <c r="GO523" s="745"/>
      <c r="GP523" s="745"/>
      <c r="GQ523" s="745"/>
      <c r="GR523" s="745"/>
      <c r="GS523" s="745"/>
      <c r="GT523" s="745"/>
      <c r="GU523" s="745"/>
      <c r="GV523" s="745"/>
      <c r="GW523" s="745"/>
      <c r="GX523" s="745"/>
      <c r="GY523" s="745"/>
      <c r="GZ523" s="745"/>
      <c r="HA523" s="745"/>
      <c r="HB523" s="745"/>
      <c r="HC523" s="745"/>
      <c r="HD523" s="745"/>
      <c r="HE523" s="745"/>
      <c r="HF523" s="745"/>
      <c r="HG523" s="745"/>
      <c r="HH523" s="745"/>
      <c r="HI523" s="745"/>
      <c r="HJ523" s="745"/>
      <c r="HK523" s="745"/>
      <c r="HL523" s="745"/>
      <c r="HM523" s="745"/>
      <c r="HN523" s="745"/>
      <c r="HO523" s="745"/>
      <c r="HP523" s="745"/>
      <c r="HQ523" s="745"/>
      <c r="HR523" s="745"/>
      <c r="HS523" s="745"/>
      <c r="HT523" s="745"/>
      <c r="HU523" s="745"/>
      <c r="HV523" s="745"/>
      <c r="HW523" s="745"/>
      <c r="HX523" s="745"/>
      <c r="HY523" s="745"/>
      <c r="HZ523" s="745"/>
      <c r="IA523" s="745"/>
      <c r="IB523" s="745"/>
      <c r="IC523" s="745"/>
      <c r="ID523" s="745"/>
      <c r="IE523" s="745"/>
      <c r="IF523" s="745"/>
      <c r="IG523" s="745"/>
      <c r="IH523" s="745"/>
      <c r="II523" s="745"/>
      <c r="IJ523" s="745"/>
      <c r="IK523" s="745"/>
      <c r="IL523" s="745"/>
      <c r="IM523" s="745"/>
      <c r="IN523" s="745"/>
    </row>
    <row r="524" spans="1:248" ht="12.75">
      <c r="A524" s="758"/>
      <c r="B524" s="758"/>
      <c r="C524" s="758"/>
      <c r="D524" s="758"/>
      <c r="E524" s="750"/>
      <c r="F524" s="758"/>
      <c r="G524" s="758"/>
      <c r="H524" s="758"/>
      <c r="I524" s="750"/>
      <c r="J524" s="758"/>
      <c r="K524" s="758"/>
      <c r="L524" s="750"/>
      <c r="M524" s="758"/>
      <c r="N524" s="758"/>
      <c r="O524" s="750"/>
      <c r="P524" s="750"/>
      <c r="Q524" s="750"/>
      <c r="R524" s="750"/>
      <c r="S524" s="750"/>
      <c r="T524" s="750"/>
      <c r="U524" s="757"/>
      <c r="V524" s="753"/>
      <c r="W524" s="745"/>
      <c r="X524" s="745"/>
      <c r="Y524" s="753"/>
      <c r="Z524" s="745"/>
      <c r="AA524" s="745"/>
      <c r="AB524" s="745"/>
      <c r="AC524" s="745"/>
      <c r="AD524" s="745"/>
      <c r="AE524" s="745"/>
      <c r="AF524" s="745"/>
      <c r="AG524" s="745"/>
      <c r="AH524" s="745"/>
      <c r="AI524" s="745"/>
      <c r="AJ524" s="745"/>
      <c r="AK524" s="745"/>
      <c r="AL524" s="745"/>
      <c r="AM524" s="745"/>
      <c r="AN524" s="745"/>
      <c r="AO524" s="745"/>
      <c r="AP524" s="745"/>
      <c r="AQ524" s="745"/>
      <c r="AR524" s="745"/>
      <c r="AS524" s="745"/>
      <c r="AT524" s="745"/>
      <c r="AU524" s="745"/>
      <c r="AV524" s="745"/>
      <c r="AW524" s="745"/>
      <c r="AX524" s="745"/>
      <c r="AY524" s="745"/>
      <c r="AZ524" s="745"/>
      <c r="BA524" s="745"/>
      <c r="BB524" s="745"/>
      <c r="BC524" s="745"/>
      <c r="BD524" s="745"/>
      <c r="BE524" s="745"/>
      <c r="BF524" s="745"/>
      <c r="BG524" s="745"/>
      <c r="BH524" s="745"/>
      <c r="BI524" s="745"/>
      <c r="BJ524" s="745"/>
      <c r="BK524" s="745"/>
      <c r="BL524" s="745"/>
      <c r="BM524" s="745"/>
      <c r="BN524" s="745"/>
      <c r="BO524" s="745"/>
      <c r="BP524" s="745"/>
      <c r="BQ524" s="745"/>
      <c r="BR524" s="745"/>
      <c r="BS524" s="745"/>
      <c r="BT524" s="745"/>
      <c r="BU524" s="745"/>
      <c r="BV524" s="745"/>
      <c r="BW524" s="745"/>
      <c r="BX524" s="745"/>
      <c r="BY524" s="745"/>
      <c r="BZ524" s="745"/>
      <c r="CA524" s="745"/>
      <c r="CB524" s="745"/>
      <c r="CC524" s="745"/>
      <c r="CD524" s="745"/>
      <c r="CE524" s="745"/>
      <c r="CF524" s="745"/>
      <c r="CG524" s="745"/>
      <c r="CH524" s="745"/>
      <c r="CI524" s="745"/>
      <c r="CJ524" s="745"/>
      <c r="CK524" s="745"/>
      <c r="CL524" s="745"/>
      <c r="CM524" s="745"/>
      <c r="CN524" s="745"/>
      <c r="CO524" s="745"/>
      <c r="CP524" s="745"/>
      <c r="CQ524" s="745"/>
      <c r="CR524" s="745"/>
      <c r="CS524" s="745"/>
      <c r="CT524" s="745"/>
      <c r="CU524" s="745"/>
      <c r="CV524" s="745"/>
      <c r="CW524" s="745"/>
      <c r="CX524" s="745"/>
      <c r="CY524" s="745"/>
      <c r="CZ524" s="745"/>
      <c r="DA524" s="745"/>
      <c r="DB524" s="745"/>
      <c r="DC524" s="745"/>
      <c r="DD524" s="745"/>
      <c r="DE524" s="745"/>
      <c r="DF524" s="745"/>
      <c r="DG524" s="745"/>
      <c r="DH524" s="745"/>
      <c r="DI524" s="745"/>
      <c r="DJ524" s="745"/>
      <c r="DK524" s="745"/>
      <c r="DL524" s="745"/>
      <c r="DM524" s="745"/>
      <c r="DN524" s="745"/>
      <c r="DO524" s="745"/>
      <c r="DP524" s="745"/>
      <c r="DQ524" s="745"/>
      <c r="DR524" s="745"/>
      <c r="DS524" s="745"/>
      <c r="DT524" s="745"/>
      <c r="DU524" s="745"/>
      <c r="DV524" s="745"/>
      <c r="DW524" s="745"/>
      <c r="DX524" s="745"/>
      <c r="DY524" s="745"/>
      <c r="DZ524" s="745"/>
      <c r="EA524" s="745"/>
      <c r="EB524" s="745"/>
      <c r="EC524" s="745"/>
      <c r="ED524" s="745"/>
      <c r="EE524" s="745"/>
      <c r="EF524" s="745"/>
      <c r="EG524" s="745"/>
      <c r="EH524" s="745"/>
      <c r="EI524" s="745"/>
      <c r="EJ524" s="745"/>
      <c r="EK524" s="745"/>
      <c r="EL524" s="745"/>
      <c r="EM524" s="745"/>
      <c r="EN524" s="745"/>
      <c r="EO524" s="745"/>
      <c r="EP524" s="745"/>
      <c r="EQ524" s="745"/>
      <c r="ER524" s="745"/>
      <c r="ES524" s="745"/>
      <c r="ET524" s="745"/>
      <c r="EU524" s="745"/>
      <c r="EV524" s="745"/>
      <c r="EW524" s="745"/>
      <c r="EX524" s="745"/>
      <c r="EY524" s="745"/>
      <c r="EZ524" s="745"/>
      <c r="FA524" s="745"/>
      <c r="FB524" s="745"/>
      <c r="FC524" s="745"/>
      <c r="FD524" s="745"/>
      <c r="FE524" s="745"/>
      <c r="FF524" s="745"/>
      <c r="FG524" s="745"/>
      <c r="FH524" s="745"/>
      <c r="FI524" s="745"/>
      <c r="FJ524" s="745"/>
      <c r="FK524" s="745"/>
      <c r="FL524" s="745"/>
      <c r="FM524" s="745"/>
      <c r="FN524" s="745"/>
      <c r="FO524" s="745"/>
      <c r="FP524" s="745"/>
      <c r="FQ524" s="745"/>
      <c r="FR524" s="745"/>
      <c r="FS524" s="745"/>
      <c r="FT524" s="745"/>
      <c r="FU524" s="745"/>
      <c r="FV524" s="745"/>
      <c r="FW524" s="745"/>
      <c r="FX524" s="745"/>
      <c r="FY524" s="745"/>
      <c r="FZ524" s="745"/>
      <c r="GA524" s="745"/>
      <c r="GB524" s="745"/>
      <c r="GC524" s="745"/>
      <c r="GD524" s="745"/>
      <c r="GE524" s="745"/>
      <c r="GF524" s="745"/>
      <c r="GG524" s="745"/>
      <c r="GH524" s="745"/>
      <c r="GI524" s="745"/>
      <c r="GJ524" s="745"/>
      <c r="GK524" s="745"/>
      <c r="GL524" s="745"/>
      <c r="GM524" s="745"/>
      <c r="GN524" s="745"/>
      <c r="GO524" s="745"/>
      <c r="GP524" s="745"/>
      <c r="GQ524" s="745"/>
      <c r="GR524" s="745"/>
      <c r="GS524" s="745"/>
      <c r="GT524" s="745"/>
      <c r="GU524" s="745"/>
      <c r="GV524" s="745"/>
      <c r="GW524" s="745"/>
      <c r="GX524" s="745"/>
      <c r="GY524" s="745"/>
      <c r="GZ524" s="745"/>
      <c r="HA524" s="745"/>
      <c r="HB524" s="745"/>
      <c r="HC524" s="745"/>
      <c r="HD524" s="745"/>
      <c r="HE524" s="745"/>
      <c r="HF524" s="745"/>
      <c r="HG524" s="745"/>
      <c r="HH524" s="745"/>
      <c r="HI524" s="745"/>
      <c r="HJ524" s="745"/>
      <c r="HK524" s="745"/>
      <c r="HL524" s="745"/>
      <c r="HM524" s="745"/>
      <c r="HN524" s="745"/>
      <c r="HO524" s="745"/>
      <c r="HP524" s="745"/>
      <c r="HQ524" s="745"/>
      <c r="HR524" s="745"/>
      <c r="HS524" s="745"/>
      <c r="HT524" s="745"/>
      <c r="HU524" s="745"/>
      <c r="HV524" s="745"/>
      <c r="HW524" s="745"/>
      <c r="HX524" s="745"/>
      <c r="HY524" s="745"/>
      <c r="HZ524" s="745"/>
      <c r="IA524" s="745"/>
      <c r="IB524" s="745"/>
      <c r="IC524" s="745"/>
      <c r="ID524" s="745"/>
      <c r="IE524" s="745"/>
      <c r="IF524" s="745"/>
      <c r="IG524" s="745"/>
      <c r="IH524" s="745"/>
      <c r="II524" s="745"/>
      <c r="IJ524" s="745"/>
      <c r="IK524" s="745"/>
      <c r="IL524" s="745"/>
      <c r="IM524" s="745"/>
      <c r="IN524" s="745"/>
    </row>
    <row r="525" spans="1:248" ht="12.75">
      <c r="A525" s="758"/>
      <c r="B525" s="758"/>
      <c r="C525" s="758"/>
      <c r="D525" s="758"/>
      <c r="E525" s="750"/>
      <c r="F525" s="758"/>
      <c r="G525" s="758"/>
      <c r="H525" s="758"/>
      <c r="I525" s="750"/>
      <c r="J525" s="758"/>
      <c r="K525" s="758"/>
      <c r="L525" s="750"/>
      <c r="M525" s="758"/>
      <c r="N525" s="758"/>
      <c r="O525" s="750"/>
      <c r="P525" s="750"/>
      <c r="Q525" s="750"/>
      <c r="R525" s="750"/>
      <c r="S525" s="750"/>
      <c r="T525" s="750"/>
      <c r="U525" s="757"/>
      <c r="V525" s="753"/>
      <c r="W525" s="745"/>
      <c r="X525" s="745"/>
      <c r="Y525" s="753"/>
      <c r="Z525" s="745"/>
      <c r="AA525" s="745"/>
      <c r="AB525" s="745"/>
      <c r="AC525" s="745"/>
      <c r="AD525" s="745"/>
      <c r="AE525" s="745"/>
      <c r="AF525" s="745"/>
      <c r="AG525" s="745"/>
      <c r="AH525" s="745"/>
      <c r="AI525" s="745"/>
      <c r="AJ525" s="745"/>
      <c r="AK525" s="745"/>
      <c r="AL525" s="745"/>
      <c r="AM525" s="745"/>
      <c r="AN525" s="745"/>
      <c r="AO525" s="745"/>
      <c r="AP525" s="745"/>
      <c r="AQ525" s="745"/>
      <c r="AR525" s="745"/>
      <c r="AS525" s="745"/>
      <c r="AT525" s="745"/>
      <c r="AU525" s="745"/>
      <c r="AV525" s="745"/>
      <c r="AW525" s="745"/>
      <c r="AX525" s="745"/>
      <c r="AY525" s="745"/>
      <c r="AZ525" s="745"/>
      <c r="BA525" s="745"/>
      <c r="BB525" s="745"/>
      <c r="BC525" s="745"/>
      <c r="BD525" s="745"/>
      <c r="BE525" s="745"/>
      <c r="BF525" s="745"/>
      <c r="BG525" s="745"/>
      <c r="BH525" s="745"/>
      <c r="BI525" s="745"/>
      <c r="BJ525" s="745"/>
      <c r="BK525" s="745"/>
      <c r="BL525" s="745"/>
      <c r="BM525" s="745"/>
      <c r="BN525" s="745"/>
      <c r="BO525" s="745"/>
      <c r="BP525" s="745"/>
      <c r="BQ525" s="745"/>
      <c r="BR525" s="745"/>
      <c r="BS525" s="745"/>
      <c r="BT525" s="745"/>
      <c r="BU525" s="745"/>
      <c r="BV525" s="745"/>
      <c r="BW525" s="745"/>
      <c r="BX525" s="745"/>
      <c r="BY525" s="745"/>
      <c r="BZ525" s="745"/>
      <c r="CA525" s="745"/>
      <c r="CB525" s="745"/>
      <c r="CC525" s="745"/>
      <c r="CD525" s="745"/>
      <c r="CE525" s="745"/>
      <c r="CF525" s="745"/>
      <c r="CG525" s="745"/>
      <c r="CH525" s="745"/>
      <c r="CI525" s="745"/>
      <c r="CJ525" s="745"/>
      <c r="CK525" s="745"/>
      <c r="CL525" s="745"/>
      <c r="CM525" s="745"/>
      <c r="CN525" s="745"/>
      <c r="CO525" s="745"/>
      <c r="CP525" s="745"/>
      <c r="CQ525" s="745"/>
      <c r="CR525" s="745"/>
      <c r="CS525" s="745"/>
      <c r="CT525" s="745"/>
      <c r="CU525" s="745"/>
      <c r="CV525" s="745"/>
      <c r="CW525" s="745"/>
      <c r="CX525" s="745"/>
      <c r="CY525" s="745"/>
      <c r="CZ525" s="745"/>
      <c r="DA525" s="745"/>
      <c r="DB525" s="745"/>
      <c r="DC525" s="745"/>
      <c r="DD525" s="745"/>
      <c r="DE525" s="745"/>
      <c r="DF525" s="745"/>
      <c r="DG525" s="745"/>
      <c r="DH525" s="745"/>
      <c r="DI525" s="745"/>
      <c r="DJ525" s="745"/>
      <c r="DK525" s="745"/>
      <c r="DL525" s="745"/>
      <c r="DM525" s="745"/>
      <c r="DN525" s="745"/>
      <c r="DO525" s="745"/>
      <c r="DP525" s="745"/>
      <c r="DQ525" s="745"/>
      <c r="DR525" s="745"/>
      <c r="DS525" s="745"/>
      <c r="DT525" s="745"/>
      <c r="DU525" s="745"/>
      <c r="DV525" s="745"/>
      <c r="DW525" s="745"/>
      <c r="DX525" s="745"/>
      <c r="DY525" s="745"/>
      <c r="DZ525" s="745"/>
      <c r="EA525" s="745"/>
      <c r="EB525" s="745"/>
      <c r="EC525" s="745"/>
      <c r="ED525" s="745"/>
      <c r="EE525" s="745"/>
      <c r="EF525" s="745"/>
      <c r="EG525" s="745"/>
      <c r="EH525" s="745"/>
      <c r="EI525" s="745"/>
      <c r="EJ525" s="745"/>
      <c r="EK525" s="745"/>
      <c r="EL525" s="745"/>
      <c r="EM525" s="745"/>
      <c r="EN525" s="745"/>
      <c r="EO525" s="745"/>
      <c r="EP525" s="745"/>
      <c r="EQ525" s="745"/>
      <c r="ER525" s="745"/>
      <c r="ES525" s="745"/>
      <c r="ET525" s="745"/>
      <c r="EU525" s="745"/>
      <c r="EV525" s="745"/>
      <c r="EW525" s="745"/>
      <c r="EX525" s="745"/>
      <c r="EY525" s="745"/>
      <c r="EZ525" s="745"/>
      <c r="FA525" s="745"/>
      <c r="FB525" s="745"/>
      <c r="FC525" s="745"/>
      <c r="FD525" s="745"/>
      <c r="FE525" s="745"/>
      <c r="FF525" s="745"/>
      <c r="FG525" s="745"/>
      <c r="FH525" s="745"/>
      <c r="FI525" s="745"/>
      <c r="FJ525" s="745"/>
      <c r="FK525" s="745"/>
      <c r="FL525" s="745"/>
      <c r="FM525" s="745"/>
      <c r="FN525" s="745"/>
      <c r="FO525" s="745"/>
      <c r="FP525" s="745"/>
      <c r="FQ525" s="745"/>
      <c r="FR525" s="745"/>
      <c r="FS525" s="745"/>
      <c r="FT525" s="745"/>
      <c r="FU525" s="745"/>
      <c r="FV525" s="745"/>
      <c r="FW525" s="745"/>
      <c r="FX525" s="745"/>
      <c r="FY525" s="745"/>
      <c r="FZ525" s="745"/>
      <c r="GA525" s="745"/>
      <c r="GB525" s="745"/>
      <c r="GC525" s="745"/>
      <c r="GD525" s="745"/>
      <c r="GE525" s="745"/>
      <c r="GF525" s="745"/>
      <c r="GG525" s="745"/>
      <c r="GH525" s="745"/>
      <c r="GI525" s="745"/>
      <c r="GJ525" s="745"/>
      <c r="GK525" s="745"/>
      <c r="GL525" s="745"/>
      <c r="GM525" s="745"/>
      <c r="GN525" s="745"/>
      <c r="GO525" s="745"/>
      <c r="GP525" s="745"/>
      <c r="GQ525" s="745"/>
      <c r="GR525" s="745"/>
      <c r="GS525" s="745"/>
      <c r="GT525" s="745"/>
      <c r="GU525" s="745"/>
      <c r="GV525" s="745"/>
      <c r="GW525" s="745"/>
      <c r="GX525" s="745"/>
      <c r="GY525" s="745"/>
      <c r="GZ525" s="745"/>
      <c r="HA525" s="745"/>
      <c r="HB525" s="745"/>
      <c r="HC525" s="745"/>
      <c r="HD525" s="745"/>
      <c r="HE525" s="745"/>
      <c r="HF525" s="745"/>
      <c r="HG525" s="745"/>
      <c r="HH525" s="745"/>
      <c r="HI525" s="745"/>
      <c r="HJ525" s="745"/>
      <c r="HK525" s="745"/>
      <c r="HL525" s="745"/>
      <c r="HM525" s="745"/>
      <c r="HN525" s="745"/>
      <c r="HO525" s="745"/>
      <c r="HP525" s="745"/>
      <c r="HQ525" s="745"/>
      <c r="HR525" s="745"/>
      <c r="HS525" s="745"/>
      <c r="HT525" s="745"/>
      <c r="HU525" s="745"/>
      <c r="HV525" s="745"/>
      <c r="HW525" s="745"/>
      <c r="HX525" s="745"/>
      <c r="HY525" s="745"/>
      <c r="HZ525" s="745"/>
      <c r="IA525" s="745"/>
      <c r="IB525" s="745"/>
      <c r="IC525" s="745"/>
      <c r="ID525" s="745"/>
      <c r="IE525" s="745"/>
      <c r="IF525" s="745"/>
      <c r="IG525" s="745"/>
      <c r="IH525" s="745"/>
      <c r="II525" s="745"/>
      <c r="IJ525" s="745"/>
      <c r="IK525" s="745"/>
      <c r="IL525" s="745"/>
      <c r="IM525" s="745"/>
      <c r="IN525" s="745"/>
    </row>
    <row r="526" spans="1:248" ht="12.75">
      <c r="A526" s="758"/>
      <c r="B526" s="758"/>
      <c r="C526" s="758"/>
      <c r="D526" s="758"/>
      <c r="E526" s="750"/>
      <c r="F526" s="758"/>
      <c r="G526" s="758"/>
      <c r="H526" s="758"/>
      <c r="I526" s="750"/>
      <c r="J526" s="758"/>
      <c r="K526" s="758"/>
      <c r="L526" s="750"/>
      <c r="M526" s="758"/>
      <c r="N526" s="758"/>
      <c r="O526" s="750"/>
      <c r="P526" s="750"/>
      <c r="Q526" s="750"/>
      <c r="R526" s="750"/>
      <c r="S526" s="750"/>
      <c r="T526" s="750"/>
      <c r="U526" s="757"/>
      <c r="V526" s="753"/>
      <c r="W526" s="745"/>
      <c r="X526" s="745"/>
      <c r="Y526" s="753"/>
      <c r="Z526" s="745"/>
      <c r="AA526" s="745"/>
      <c r="AB526" s="745"/>
      <c r="AC526" s="745"/>
      <c r="AD526" s="745"/>
      <c r="AE526" s="745"/>
      <c r="AF526" s="745"/>
      <c r="AG526" s="745"/>
      <c r="AH526" s="745"/>
      <c r="AI526" s="745"/>
      <c r="AJ526" s="745"/>
      <c r="AK526" s="745"/>
      <c r="AL526" s="745"/>
      <c r="AM526" s="745"/>
      <c r="AN526" s="745"/>
      <c r="AO526" s="745"/>
      <c r="AP526" s="745"/>
      <c r="AQ526" s="745"/>
      <c r="AR526" s="745"/>
      <c r="AS526" s="745"/>
      <c r="AT526" s="745"/>
      <c r="AU526" s="745"/>
      <c r="AV526" s="745"/>
      <c r="AW526" s="745"/>
      <c r="AX526" s="745"/>
      <c r="AY526" s="745"/>
      <c r="AZ526" s="745"/>
      <c r="BA526" s="745"/>
      <c r="BB526" s="745"/>
      <c r="BC526" s="745"/>
      <c r="BD526" s="745"/>
      <c r="BE526" s="745"/>
      <c r="BF526" s="745"/>
      <c r="BG526" s="745"/>
      <c r="BH526" s="745"/>
      <c r="BI526" s="745"/>
      <c r="BJ526" s="745"/>
      <c r="BK526" s="745"/>
      <c r="BL526" s="745"/>
      <c r="BM526" s="745"/>
      <c r="BN526" s="745"/>
      <c r="BO526" s="745"/>
      <c r="BP526" s="745"/>
      <c r="BQ526" s="745"/>
      <c r="BR526" s="745"/>
      <c r="BS526" s="745"/>
      <c r="BT526" s="745"/>
      <c r="BU526" s="745"/>
      <c r="BV526" s="745"/>
      <c r="BW526" s="745"/>
      <c r="BX526" s="745"/>
      <c r="BY526" s="745"/>
      <c r="BZ526" s="745"/>
      <c r="CA526" s="745"/>
      <c r="CB526" s="745"/>
      <c r="CC526" s="745"/>
      <c r="CD526" s="745"/>
      <c r="CE526" s="745"/>
      <c r="CF526" s="745"/>
      <c r="CG526" s="745"/>
      <c r="CH526" s="745"/>
      <c r="CI526" s="745"/>
      <c r="CJ526" s="745"/>
      <c r="CK526" s="745"/>
      <c r="CL526" s="745"/>
      <c r="CM526" s="745"/>
      <c r="CN526" s="745"/>
      <c r="CO526" s="745"/>
      <c r="CP526" s="745"/>
      <c r="CQ526" s="745"/>
      <c r="CR526" s="745"/>
      <c r="CS526" s="745"/>
      <c r="CT526" s="745"/>
      <c r="CU526" s="745"/>
      <c r="CV526" s="745"/>
      <c r="CW526" s="745"/>
      <c r="CX526" s="745"/>
      <c r="CY526" s="745"/>
      <c r="CZ526" s="745"/>
      <c r="DA526" s="745"/>
      <c r="DB526" s="745"/>
      <c r="DC526" s="745"/>
      <c r="DD526" s="745"/>
      <c r="DE526" s="745"/>
      <c r="DF526" s="745"/>
      <c r="DG526" s="745"/>
      <c r="DH526" s="745"/>
      <c r="DI526" s="745"/>
      <c r="DJ526" s="745"/>
      <c r="DK526" s="745"/>
      <c r="DL526" s="745"/>
      <c r="DM526" s="745"/>
      <c r="DN526" s="745"/>
      <c r="DO526" s="745"/>
      <c r="DP526" s="745"/>
      <c r="DQ526" s="745"/>
      <c r="DR526" s="745"/>
      <c r="DS526" s="745"/>
      <c r="DT526" s="745"/>
      <c r="DU526" s="745"/>
      <c r="DV526" s="745"/>
      <c r="DW526" s="745"/>
      <c r="DX526" s="745"/>
      <c r="DY526" s="745"/>
      <c r="DZ526" s="745"/>
      <c r="EA526" s="745"/>
      <c r="EB526" s="745"/>
      <c r="EC526" s="745"/>
      <c r="ED526" s="745"/>
      <c r="EE526" s="745"/>
      <c r="EF526" s="745"/>
      <c r="EG526" s="745"/>
      <c r="EH526" s="745"/>
      <c r="EI526" s="745"/>
      <c r="EJ526" s="745"/>
      <c r="EK526" s="745"/>
      <c r="EL526" s="745"/>
      <c r="EM526" s="745"/>
      <c r="EN526" s="745"/>
      <c r="EO526" s="745"/>
      <c r="EP526" s="745"/>
      <c r="EQ526" s="745"/>
      <c r="ER526" s="745"/>
      <c r="ES526" s="745"/>
      <c r="ET526" s="745"/>
      <c r="EU526" s="745"/>
      <c r="EV526" s="745"/>
      <c r="EW526" s="745"/>
      <c r="EX526" s="745"/>
      <c r="EY526" s="745"/>
      <c r="EZ526" s="745"/>
      <c r="FA526" s="745"/>
      <c r="FB526" s="745"/>
      <c r="FC526" s="745"/>
      <c r="FD526" s="745"/>
      <c r="FE526" s="745"/>
      <c r="FF526" s="745"/>
      <c r="FG526" s="745"/>
      <c r="FH526" s="745"/>
      <c r="FI526" s="745"/>
      <c r="FJ526" s="745"/>
      <c r="FK526" s="745"/>
      <c r="FL526" s="745"/>
      <c r="FM526" s="745"/>
      <c r="FN526" s="745"/>
      <c r="FO526" s="745"/>
      <c r="FP526" s="745"/>
      <c r="FQ526" s="745"/>
      <c r="FR526" s="745"/>
      <c r="FS526" s="745"/>
      <c r="FT526" s="745"/>
      <c r="FU526" s="745"/>
      <c r="FV526" s="745"/>
      <c r="FW526" s="745"/>
      <c r="FX526" s="745"/>
      <c r="FY526" s="745"/>
      <c r="FZ526" s="745"/>
      <c r="GA526" s="745"/>
      <c r="GB526" s="745"/>
      <c r="GC526" s="745"/>
      <c r="GD526" s="745"/>
      <c r="GE526" s="745"/>
      <c r="GF526" s="745"/>
      <c r="GG526" s="745"/>
      <c r="GH526" s="745"/>
      <c r="GI526" s="745"/>
      <c r="GJ526" s="745"/>
      <c r="GK526" s="745"/>
      <c r="GL526" s="745"/>
      <c r="GM526" s="745"/>
      <c r="GN526" s="745"/>
      <c r="GO526" s="745"/>
      <c r="GP526" s="745"/>
      <c r="GQ526" s="745"/>
      <c r="GR526" s="745"/>
      <c r="GS526" s="745"/>
      <c r="GT526" s="745"/>
      <c r="GU526" s="745"/>
      <c r="GV526" s="745"/>
      <c r="GW526" s="745"/>
      <c r="GX526" s="745"/>
      <c r="GY526" s="745"/>
      <c r="GZ526" s="745"/>
      <c r="HA526" s="745"/>
      <c r="HB526" s="745"/>
      <c r="HC526" s="745"/>
      <c r="HD526" s="745"/>
      <c r="HE526" s="745"/>
      <c r="HF526" s="745"/>
      <c r="HG526" s="745"/>
      <c r="HH526" s="745"/>
      <c r="HI526" s="745"/>
      <c r="HJ526" s="745"/>
      <c r="HK526" s="745"/>
      <c r="HL526" s="745"/>
      <c r="HM526" s="745"/>
      <c r="HN526" s="745"/>
      <c r="HO526" s="745"/>
      <c r="HP526" s="745"/>
      <c r="HQ526" s="745"/>
      <c r="HR526" s="745"/>
      <c r="HS526" s="745"/>
      <c r="HT526" s="745"/>
      <c r="HU526" s="745"/>
      <c r="HV526" s="745"/>
      <c r="HW526" s="745"/>
      <c r="HX526" s="745"/>
      <c r="HY526" s="745"/>
      <c r="HZ526" s="745"/>
      <c r="IA526" s="745"/>
      <c r="IB526" s="745"/>
      <c r="IC526" s="745"/>
      <c r="ID526" s="745"/>
      <c r="IE526" s="745"/>
      <c r="IF526" s="745"/>
      <c r="IG526" s="745"/>
      <c r="IH526" s="745"/>
      <c r="II526" s="745"/>
      <c r="IJ526" s="745"/>
      <c r="IK526" s="745"/>
      <c r="IL526" s="745"/>
      <c r="IM526" s="745"/>
      <c r="IN526" s="745"/>
    </row>
    <row r="527" spans="1:248" ht="12.75">
      <c r="A527" s="758"/>
      <c r="B527" s="758"/>
      <c r="C527" s="758"/>
      <c r="D527" s="758"/>
      <c r="E527" s="750"/>
      <c r="F527" s="758"/>
      <c r="G527" s="758"/>
      <c r="H527" s="758"/>
      <c r="I527" s="750"/>
      <c r="J527" s="758"/>
      <c r="K527" s="758"/>
      <c r="L527" s="750"/>
      <c r="M527" s="758"/>
      <c r="N527" s="758"/>
      <c r="O527" s="750"/>
      <c r="P527" s="750"/>
      <c r="Q527" s="750"/>
      <c r="R527" s="750"/>
      <c r="S527" s="750"/>
      <c r="T527" s="750"/>
      <c r="U527" s="757"/>
      <c r="V527" s="753"/>
      <c r="W527" s="745"/>
      <c r="X527" s="745"/>
      <c r="Y527" s="753"/>
      <c r="Z527" s="745"/>
      <c r="AA527" s="745"/>
      <c r="AB527" s="745"/>
      <c r="AC527" s="745"/>
      <c r="AD527" s="745"/>
      <c r="AE527" s="745"/>
      <c r="AF527" s="745"/>
      <c r="AG527" s="745"/>
      <c r="AH527" s="745"/>
      <c r="AI527" s="745"/>
      <c r="AJ527" s="745"/>
      <c r="AK527" s="745"/>
      <c r="AL527" s="745"/>
      <c r="AM527" s="745"/>
      <c r="AN527" s="745"/>
      <c r="AO527" s="745"/>
      <c r="AP527" s="745"/>
      <c r="AQ527" s="745"/>
      <c r="AR527" s="745"/>
      <c r="AS527" s="745"/>
      <c r="AT527" s="745"/>
      <c r="AU527" s="745"/>
      <c r="AV527" s="745"/>
      <c r="AW527" s="745"/>
      <c r="AX527" s="745"/>
      <c r="AY527" s="745"/>
      <c r="AZ527" s="745"/>
      <c r="BA527" s="745"/>
      <c r="BB527" s="745"/>
      <c r="BC527" s="745"/>
      <c r="BD527" s="745"/>
      <c r="BE527" s="745"/>
      <c r="BF527" s="745"/>
      <c r="BG527" s="745"/>
      <c r="BH527" s="745"/>
      <c r="BI527" s="745"/>
      <c r="BJ527" s="745"/>
      <c r="BK527" s="745"/>
      <c r="BL527" s="745"/>
      <c r="BM527" s="745"/>
      <c r="BN527" s="745"/>
      <c r="BO527" s="745"/>
      <c r="BP527" s="745"/>
      <c r="BQ527" s="745"/>
      <c r="BR527" s="745"/>
      <c r="BS527" s="745"/>
      <c r="BT527" s="745"/>
      <c r="BU527" s="745"/>
      <c r="BV527" s="745"/>
      <c r="BW527" s="745"/>
      <c r="BX527" s="745"/>
      <c r="BY527" s="745"/>
      <c r="BZ527" s="745"/>
      <c r="CA527" s="745"/>
      <c r="CB527" s="745"/>
      <c r="CC527" s="745"/>
      <c r="CD527" s="745"/>
      <c r="CE527" s="745"/>
      <c r="CF527" s="745"/>
      <c r="CG527" s="745"/>
      <c r="CH527" s="745"/>
      <c r="CI527" s="745"/>
      <c r="CJ527" s="745"/>
      <c r="CK527" s="745"/>
      <c r="CL527" s="745"/>
      <c r="CM527" s="745"/>
      <c r="CN527" s="745"/>
      <c r="CO527" s="745"/>
      <c r="CP527" s="745"/>
      <c r="CQ527" s="745"/>
      <c r="CR527" s="745"/>
      <c r="CS527" s="745"/>
      <c r="CT527" s="745"/>
      <c r="CU527" s="745"/>
      <c r="CV527" s="745"/>
      <c r="CW527" s="745"/>
      <c r="CX527" s="745"/>
      <c r="CY527" s="745"/>
      <c r="CZ527" s="745"/>
      <c r="DA527" s="745"/>
      <c r="DB527" s="745"/>
      <c r="DC527" s="745"/>
      <c r="DD527" s="745"/>
      <c r="DE527" s="745"/>
      <c r="DF527" s="745"/>
      <c r="DG527" s="745"/>
      <c r="DH527" s="745"/>
      <c r="DI527" s="745"/>
      <c r="DJ527" s="745"/>
      <c r="DK527" s="745"/>
      <c r="DL527" s="745"/>
      <c r="DM527" s="745"/>
      <c r="DN527" s="745"/>
      <c r="DO527" s="745"/>
      <c r="DP527" s="745"/>
      <c r="DQ527" s="745"/>
      <c r="DR527" s="745"/>
      <c r="DS527" s="745"/>
      <c r="DT527" s="745"/>
      <c r="DU527" s="745"/>
      <c r="DV527" s="745"/>
      <c r="DW527" s="745"/>
      <c r="DX527" s="745"/>
      <c r="DY527" s="745"/>
      <c r="DZ527" s="745"/>
      <c r="EA527" s="745"/>
      <c r="EB527" s="745"/>
      <c r="EC527" s="745"/>
      <c r="ED527" s="745"/>
      <c r="EE527" s="745"/>
      <c r="EF527" s="745"/>
      <c r="EG527" s="745"/>
      <c r="EH527" s="745"/>
      <c r="EI527" s="745"/>
      <c r="EJ527" s="745"/>
      <c r="EK527" s="745"/>
      <c r="EL527" s="745"/>
      <c r="EM527" s="745"/>
      <c r="EN527" s="745"/>
      <c r="EO527" s="745"/>
      <c r="EP527" s="745"/>
      <c r="EQ527" s="745"/>
      <c r="ER527" s="745"/>
      <c r="ES527" s="745"/>
      <c r="ET527" s="745"/>
      <c r="EU527" s="745"/>
      <c r="EV527" s="745"/>
      <c r="EW527" s="745"/>
      <c r="EX527" s="745"/>
      <c r="EY527" s="745"/>
      <c r="EZ527" s="745"/>
      <c r="FA527" s="745"/>
      <c r="FB527" s="745"/>
      <c r="FC527" s="745"/>
      <c r="FD527" s="745"/>
      <c r="FE527" s="745"/>
      <c r="FF527" s="745"/>
      <c r="FG527" s="745"/>
      <c r="FH527" s="745"/>
      <c r="FI527" s="745"/>
      <c r="FJ527" s="745"/>
      <c r="FK527" s="745"/>
      <c r="FL527" s="745"/>
      <c r="FM527" s="745"/>
      <c r="FN527" s="745"/>
      <c r="FO527" s="745"/>
      <c r="FP527" s="745"/>
      <c r="FQ527" s="745"/>
      <c r="FR527" s="745"/>
      <c r="FS527" s="745"/>
      <c r="FT527" s="745"/>
      <c r="FU527" s="745"/>
      <c r="FV527" s="745"/>
      <c r="FW527" s="745"/>
      <c r="FX527" s="745"/>
      <c r="FY527" s="745"/>
      <c r="FZ527" s="745"/>
      <c r="GA527" s="745"/>
      <c r="GB527" s="745"/>
      <c r="GC527" s="745"/>
      <c r="GD527" s="745"/>
      <c r="GE527" s="745"/>
      <c r="GF527" s="745"/>
      <c r="GG527" s="745"/>
      <c r="GH527" s="745"/>
      <c r="GI527" s="745"/>
      <c r="GJ527" s="745"/>
      <c r="GK527" s="745"/>
      <c r="GL527" s="745"/>
      <c r="GM527" s="745"/>
      <c r="GN527" s="745"/>
      <c r="GO527" s="745"/>
      <c r="GP527" s="745"/>
      <c r="GQ527" s="745"/>
      <c r="GR527" s="745"/>
      <c r="GS527" s="745"/>
      <c r="GT527" s="745"/>
      <c r="GU527" s="745"/>
      <c r="GV527" s="745"/>
      <c r="GW527" s="745"/>
      <c r="GX527" s="745"/>
      <c r="GY527" s="745"/>
      <c r="GZ527" s="745"/>
      <c r="HA527" s="745"/>
      <c r="HB527" s="745"/>
      <c r="HC527" s="745"/>
      <c r="HD527" s="745"/>
      <c r="HE527" s="745"/>
      <c r="HF527" s="745"/>
      <c r="HG527" s="745"/>
      <c r="HH527" s="745"/>
      <c r="HI527" s="745"/>
      <c r="HJ527" s="745"/>
      <c r="HK527" s="745"/>
      <c r="HL527" s="745"/>
      <c r="HM527" s="745"/>
      <c r="HN527" s="745"/>
      <c r="HO527" s="745"/>
      <c r="HP527" s="745"/>
      <c r="HQ527" s="745"/>
      <c r="HR527" s="745"/>
      <c r="HS527" s="745"/>
      <c r="HT527" s="745"/>
      <c r="HU527" s="745"/>
      <c r="HV527" s="745"/>
      <c r="HW527" s="745"/>
      <c r="HX527" s="745"/>
      <c r="HY527" s="745"/>
      <c r="HZ527" s="745"/>
      <c r="IA527" s="745"/>
      <c r="IB527" s="745"/>
      <c r="IC527" s="745"/>
      <c r="ID527" s="745"/>
      <c r="IE527" s="745"/>
      <c r="IF527" s="745"/>
      <c r="IG527" s="745"/>
      <c r="IH527" s="745"/>
      <c r="II527" s="745"/>
      <c r="IJ527" s="745"/>
      <c r="IK527" s="745"/>
      <c r="IL527" s="745"/>
      <c r="IM527" s="745"/>
      <c r="IN527" s="745"/>
    </row>
    <row r="528" spans="1:248" ht="12.75">
      <c r="A528" s="758"/>
      <c r="B528" s="758"/>
      <c r="C528" s="758"/>
      <c r="D528" s="758"/>
      <c r="E528" s="750"/>
      <c r="F528" s="758"/>
      <c r="G528" s="758"/>
      <c r="H528" s="758"/>
      <c r="I528" s="750"/>
      <c r="J528" s="758"/>
      <c r="K528" s="758"/>
      <c r="L528" s="750"/>
      <c r="M528" s="758"/>
      <c r="N528" s="758"/>
      <c r="O528" s="750"/>
      <c r="P528" s="750"/>
      <c r="Q528" s="750"/>
      <c r="R528" s="750"/>
      <c r="S528" s="750"/>
      <c r="T528" s="750"/>
      <c r="U528" s="757"/>
      <c r="V528" s="753"/>
      <c r="W528" s="745"/>
      <c r="X528" s="745"/>
      <c r="Y528" s="753"/>
      <c r="Z528" s="745"/>
      <c r="AA528" s="745"/>
      <c r="AB528" s="745"/>
      <c r="AC528" s="745"/>
      <c r="AD528" s="745"/>
      <c r="AE528" s="745"/>
      <c r="AF528" s="745"/>
      <c r="AG528" s="745"/>
      <c r="AH528" s="745"/>
      <c r="AI528" s="745"/>
      <c r="AJ528" s="745"/>
      <c r="AK528" s="745"/>
      <c r="AL528" s="745"/>
      <c r="AM528" s="745"/>
      <c r="AN528" s="745"/>
      <c r="AO528" s="745"/>
      <c r="AP528" s="745"/>
      <c r="AQ528" s="745"/>
      <c r="AR528" s="745"/>
      <c r="AS528" s="745"/>
      <c r="AT528" s="745"/>
      <c r="AU528" s="745"/>
      <c r="AV528" s="745"/>
      <c r="AW528" s="745"/>
      <c r="AX528" s="745"/>
      <c r="AY528" s="745"/>
      <c r="AZ528" s="745"/>
      <c r="BA528" s="745"/>
      <c r="BB528" s="745"/>
      <c r="BC528" s="745"/>
      <c r="BD528" s="745"/>
      <c r="BE528" s="745"/>
      <c r="BF528" s="745"/>
      <c r="BG528" s="745"/>
      <c r="BH528" s="745"/>
      <c r="BI528" s="745"/>
      <c r="BJ528" s="745"/>
      <c r="BK528" s="745"/>
      <c r="BL528" s="745"/>
      <c r="BM528" s="745"/>
      <c r="BN528" s="745"/>
      <c r="BO528" s="745"/>
      <c r="BP528" s="745"/>
      <c r="BQ528" s="745"/>
      <c r="BR528" s="745"/>
      <c r="BS528" s="745"/>
      <c r="BT528" s="745"/>
      <c r="BU528" s="745"/>
      <c r="BV528" s="745"/>
      <c r="BW528" s="745"/>
      <c r="BX528" s="745"/>
      <c r="BY528" s="745"/>
      <c r="BZ528" s="745"/>
      <c r="CA528" s="745"/>
      <c r="CB528" s="745"/>
      <c r="CC528" s="745"/>
      <c r="CD528" s="745"/>
      <c r="CE528" s="745"/>
      <c r="CF528" s="745"/>
      <c r="CG528" s="745"/>
      <c r="CH528" s="745"/>
      <c r="CI528" s="745"/>
      <c r="CJ528" s="745"/>
      <c r="CK528" s="745"/>
      <c r="CL528" s="745"/>
      <c r="CM528" s="745"/>
      <c r="CN528" s="745"/>
      <c r="CO528" s="745"/>
      <c r="CP528" s="745"/>
      <c r="CQ528" s="745"/>
      <c r="CR528" s="745"/>
      <c r="CS528" s="745"/>
      <c r="CT528" s="745"/>
      <c r="CU528" s="745"/>
      <c r="CV528" s="745"/>
      <c r="CW528" s="745"/>
      <c r="CX528" s="745"/>
      <c r="CY528" s="745"/>
      <c r="CZ528" s="745"/>
      <c r="DA528" s="745"/>
      <c r="DB528" s="745"/>
      <c r="DC528" s="745"/>
      <c r="DD528" s="745"/>
      <c r="DE528" s="745"/>
      <c r="DF528" s="745"/>
      <c r="DG528" s="745"/>
      <c r="DH528" s="745"/>
      <c r="DI528" s="745"/>
      <c r="DJ528" s="745"/>
      <c r="DK528" s="745"/>
      <c r="DL528" s="745"/>
      <c r="DM528" s="745"/>
      <c r="DN528" s="745"/>
      <c r="DO528" s="745"/>
      <c r="DP528" s="745"/>
      <c r="DQ528" s="745"/>
      <c r="DR528" s="745"/>
      <c r="DS528" s="745"/>
      <c r="DT528" s="745"/>
      <c r="DU528" s="745"/>
      <c r="DV528" s="745"/>
      <c r="DW528" s="745"/>
      <c r="DX528" s="745"/>
      <c r="DY528" s="745"/>
      <c r="DZ528" s="745"/>
      <c r="EA528" s="745"/>
      <c r="EB528" s="745"/>
      <c r="EC528" s="745"/>
      <c r="ED528" s="745"/>
      <c r="EE528" s="745"/>
      <c r="EF528" s="745"/>
      <c r="EG528" s="745"/>
      <c r="EH528" s="745"/>
      <c r="EI528" s="745"/>
      <c r="EJ528" s="745"/>
      <c r="EK528" s="745"/>
      <c r="EL528" s="745"/>
      <c r="EM528" s="745"/>
      <c r="EN528" s="745"/>
      <c r="EO528" s="745"/>
      <c r="EP528" s="745"/>
      <c r="EQ528" s="745"/>
      <c r="ER528" s="745"/>
      <c r="ES528" s="745"/>
      <c r="ET528" s="745"/>
      <c r="EU528" s="745"/>
      <c r="EV528" s="745"/>
      <c r="EW528" s="745"/>
      <c r="EX528" s="745"/>
      <c r="EY528" s="745"/>
      <c r="EZ528" s="745"/>
      <c r="FA528" s="745"/>
      <c r="FB528" s="745"/>
      <c r="FC528" s="745"/>
      <c r="FD528" s="745"/>
      <c r="FE528" s="745"/>
      <c r="FF528" s="745"/>
      <c r="FG528" s="745"/>
      <c r="FH528" s="745"/>
      <c r="FI528" s="745"/>
      <c r="FJ528" s="745"/>
      <c r="FK528" s="745"/>
      <c r="FL528" s="745"/>
      <c r="FM528" s="745"/>
      <c r="FN528" s="745"/>
      <c r="FO528" s="745"/>
      <c r="FP528" s="745"/>
      <c r="FQ528" s="745"/>
      <c r="FR528" s="745"/>
      <c r="FS528" s="745"/>
      <c r="FT528" s="745"/>
      <c r="FU528" s="745"/>
      <c r="FV528" s="745"/>
      <c r="FW528" s="745"/>
      <c r="FX528" s="745"/>
      <c r="FY528" s="745"/>
      <c r="FZ528" s="745"/>
      <c r="GA528" s="745"/>
      <c r="GB528" s="745"/>
      <c r="GC528" s="745"/>
      <c r="GD528" s="745"/>
      <c r="GE528" s="745"/>
      <c r="GF528" s="745"/>
      <c r="GG528" s="745"/>
      <c r="GH528" s="745"/>
      <c r="GI528" s="745"/>
      <c r="GJ528" s="745"/>
      <c r="GK528" s="745"/>
      <c r="GL528" s="745"/>
      <c r="GM528" s="745"/>
      <c r="GN528" s="745"/>
      <c r="GO528" s="745"/>
      <c r="GP528" s="745"/>
      <c r="GQ528" s="745"/>
      <c r="GR528" s="745"/>
      <c r="GS528" s="745"/>
      <c r="GT528" s="745"/>
      <c r="GU528" s="745"/>
      <c r="GV528" s="745"/>
      <c r="GW528" s="745"/>
      <c r="GX528" s="745"/>
      <c r="GY528" s="745"/>
      <c r="GZ528" s="745"/>
      <c r="HA528" s="745"/>
      <c r="HB528" s="745"/>
      <c r="HC528" s="745"/>
      <c r="HD528" s="745"/>
      <c r="HE528" s="745"/>
      <c r="HF528" s="745"/>
      <c r="HG528" s="745"/>
      <c r="HH528" s="745"/>
      <c r="HI528" s="745"/>
      <c r="HJ528" s="745"/>
      <c r="HK528" s="745"/>
      <c r="HL528" s="745"/>
      <c r="HM528" s="745"/>
      <c r="HN528" s="745"/>
      <c r="HO528" s="745"/>
      <c r="HP528" s="745"/>
      <c r="HQ528" s="745"/>
      <c r="HR528" s="745"/>
      <c r="HS528" s="745"/>
      <c r="HT528" s="745"/>
      <c r="HU528" s="745"/>
      <c r="HV528" s="745"/>
      <c r="HW528" s="745"/>
      <c r="HX528" s="745"/>
      <c r="HY528" s="745"/>
      <c r="HZ528" s="745"/>
      <c r="IA528" s="745"/>
      <c r="IB528" s="745"/>
      <c r="IC528" s="745"/>
      <c r="ID528" s="745"/>
      <c r="IE528" s="745"/>
      <c r="IF528" s="745"/>
      <c r="IG528" s="745"/>
      <c r="IH528" s="745"/>
      <c r="II528" s="745"/>
      <c r="IJ528" s="745"/>
      <c r="IK528" s="745"/>
      <c r="IL528" s="745"/>
      <c r="IM528" s="745"/>
      <c r="IN528" s="745"/>
    </row>
    <row r="529" spans="1:248" ht="12.75">
      <c r="A529" s="758"/>
      <c r="B529" s="758"/>
      <c r="C529" s="758"/>
      <c r="D529" s="758"/>
      <c r="E529" s="750"/>
      <c r="F529" s="758"/>
      <c r="G529" s="758"/>
      <c r="H529" s="758"/>
      <c r="I529" s="750"/>
      <c r="J529" s="758"/>
      <c r="K529" s="758"/>
      <c r="L529" s="750"/>
      <c r="M529" s="758"/>
      <c r="N529" s="758"/>
      <c r="O529" s="750"/>
      <c r="P529" s="750"/>
      <c r="Q529" s="750"/>
      <c r="R529" s="750"/>
      <c r="S529" s="750"/>
      <c r="T529" s="750"/>
      <c r="U529" s="757"/>
      <c r="V529" s="753"/>
      <c r="W529" s="745"/>
      <c r="X529" s="745"/>
      <c r="Y529" s="753"/>
      <c r="Z529" s="745"/>
      <c r="AA529" s="745"/>
      <c r="AB529" s="745"/>
      <c r="AC529" s="745"/>
      <c r="AD529" s="745"/>
      <c r="AE529" s="745"/>
      <c r="AF529" s="745"/>
      <c r="AG529" s="745"/>
      <c r="AH529" s="745"/>
      <c r="AI529" s="745"/>
      <c r="AJ529" s="745"/>
      <c r="AK529" s="745"/>
      <c r="AL529" s="745"/>
      <c r="AM529" s="745"/>
      <c r="AN529" s="745"/>
      <c r="AO529" s="745"/>
      <c r="AP529" s="745"/>
      <c r="AQ529" s="745"/>
      <c r="AR529" s="745"/>
      <c r="AS529" s="745"/>
      <c r="AT529" s="745"/>
      <c r="AU529" s="745"/>
      <c r="AV529" s="745"/>
      <c r="AW529" s="745"/>
      <c r="AX529" s="745"/>
      <c r="AY529" s="745"/>
      <c r="AZ529" s="745"/>
      <c r="BA529" s="745"/>
      <c r="BB529" s="745"/>
      <c r="BC529" s="745"/>
      <c r="BD529" s="745"/>
      <c r="BE529" s="745"/>
      <c r="BF529" s="745"/>
      <c r="BG529" s="745"/>
      <c r="BH529" s="745"/>
      <c r="BI529" s="745"/>
      <c r="BJ529" s="745"/>
      <c r="BK529" s="745"/>
      <c r="BL529" s="745"/>
      <c r="BM529" s="745"/>
      <c r="BN529" s="745"/>
      <c r="BO529" s="745"/>
      <c r="BP529" s="745"/>
      <c r="BQ529" s="745"/>
      <c r="BR529" s="745"/>
      <c r="BS529" s="745"/>
      <c r="BT529" s="745"/>
      <c r="BU529" s="745"/>
      <c r="BV529" s="745"/>
      <c r="BW529" s="745"/>
      <c r="BX529" s="745"/>
      <c r="BY529" s="745"/>
      <c r="BZ529" s="745"/>
      <c r="CA529" s="745"/>
      <c r="CB529" s="745"/>
      <c r="CC529" s="745"/>
      <c r="CD529" s="745"/>
      <c r="CE529" s="745"/>
      <c r="CF529" s="745"/>
      <c r="CG529" s="745"/>
      <c r="CH529" s="745"/>
      <c r="CI529" s="745"/>
      <c r="CJ529" s="745"/>
      <c r="CK529" s="745"/>
      <c r="CL529" s="745"/>
      <c r="CM529" s="745"/>
      <c r="CN529" s="745"/>
      <c r="CO529" s="745"/>
      <c r="CP529" s="745"/>
      <c r="CQ529" s="745"/>
      <c r="CR529" s="745"/>
      <c r="CS529" s="745"/>
      <c r="CT529" s="745"/>
      <c r="CU529" s="745"/>
      <c r="CV529" s="745"/>
      <c r="CW529" s="745"/>
      <c r="CX529" s="745"/>
      <c r="CY529" s="745"/>
      <c r="CZ529" s="745"/>
      <c r="DA529" s="745"/>
      <c r="DB529" s="745"/>
      <c r="DC529" s="745"/>
      <c r="DD529" s="745"/>
      <c r="DE529" s="745"/>
      <c r="DF529" s="745"/>
      <c r="DG529" s="745"/>
      <c r="DH529" s="745"/>
      <c r="DI529" s="745"/>
      <c r="DJ529" s="745"/>
      <c r="DK529" s="745"/>
      <c r="DL529" s="745"/>
      <c r="DM529" s="745"/>
      <c r="DN529" s="745"/>
      <c r="DO529" s="745"/>
      <c r="DP529" s="745"/>
      <c r="DQ529" s="745"/>
      <c r="DR529" s="745"/>
      <c r="DS529" s="745"/>
      <c r="DT529" s="745"/>
      <c r="DU529" s="745"/>
      <c r="DV529" s="745"/>
      <c r="DW529" s="745"/>
      <c r="DX529" s="745"/>
      <c r="DY529" s="745"/>
      <c r="DZ529" s="745"/>
      <c r="EA529" s="745"/>
      <c r="EB529" s="745"/>
      <c r="EC529" s="745"/>
      <c r="ED529" s="745"/>
      <c r="EE529" s="745"/>
      <c r="EF529" s="745"/>
      <c r="EG529" s="745"/>
      <c r="EH529" s="745"/>
      <c r="EI529" s="745"/>
      <c r="EJ529" s="745"/>
      <c r="EK529" s="745"/>
      <c r="EL529" s="745"/>
      <c r="EM529" s="745"/>
      <c r="EN529" s="745"/>
      <c r="EO529" s="745"/>
      <c r="EP529" s="745"/>
      <c r="EQ529" s="745"/>
      <c r="ER529" s="745"/>
      <c r="ES529" s="745"/>
      <c r="ET529" s="745"/>
      <c r="EU529" s="745"/>
      <c r="EV529" s="745"/>
      <c r="EW529" s="745"/>
      <c r="EX529" s="745"/>
      <c r="EY529" s="745"/>
      <c r="EZ529" s="745"/>
      <c r="FA529" s="745"/>
      <c r="FB529" s="745"/>
      <c r="FC529" s="745"/>
      <c r="FD529" s="745"/>
      <c r="FE529" s="745"/>
      <c r="FF529" s="745"/>
      <c r="FG529" s="745"/>
      <c r="FH529" s="745"/>
      <c r="FI529" s="745"/>
      <c r="FJ529" s="745"/>
      <c r="FK529" s="745"/>
      <c r="FL529" s="745"/>
      <c r="FM529" s="745"/>
      <c r="FN529" s="745"/>
      <c r="FO529" s="745"/>
      <c r="FP529" s="745"/>
      <c r="FQ529" s="745"/>
      <c r="FR529" s="745"/>
      <c r="FS529" s="745"/>
      <c r="FT529" s="745"/>
      <c r="FU529" s="745"/>
      <c r="FV529" s="745"/>
      <c r="FW529" s="745"/>
      <c r="FX529" s="745"/>
      <c r="FY529" s="745"/>
      <c r="FZ529" s="745"/>
      <c r="GA529" s="745"/>
      <c r="GB529" s="745"/>
      <c r="GC529" s="745"/>
      <c r="GD529" s="745"/>
      <c r="GE529" s="745"/>
      <c r="GF529" s="745"/>
      <c r="GG529" s="745"/>
      <c r="GH529" s="745"/>
      <c r="GI529" s="745"/>
      <c r="GJ529" s="745"/>
      <c r="GK529" s="745"/>
      <c r="GL529" s="745"/>
      <c r="GM529" s="745"/>
      <c r="GN529" s="745"/>
      <c r="GO529" s="745"/>
      <c r="GP529" s="745"/>
      <c r="GQ529" s="745"/>
      <c r="GR529" s="745"/>
      <c r="GS529" s="745"/>
      <c r="GT529" s="745"/>
      <c r="GU529" s="745"/>
      <c r="GV529" s="745"/>
      <c r="GW529" s="745"/>
      <c r="GX529" s="745"/>
      <c r="GY529" s="745"/>
      <c r="GZ529" s="745"/>
      <c r="HA529" s="745"/>
      <c r="HB529" s="745"/>
      <c r="HC529" s="745"/>
      <c r="HD529" s="745"/>
      <c r="HE529" s="745"/>
      <c r="HF529" s="745"/>
      <c r="HG529" s="745"/>
      <c r="HH529" s="745"/>
      <c r="HI529" s="745"/>
      <c r="HJ529" s="745"/>
      <c r="HK529" s="745"/>
      <c r="HL529" s="745"/>
      <c r="HM529" s="745"/>
      <c r="HN529" s="745"/>
      <c r="HO529" s="745"/>
      <c r="HP529" s="745"/>
      <c r="HQ529" s="745"/>
      <c r="HR529" s="745"/>
      <c r="HS529" s="745"/>
      <c r="HT529" s="745"/>
      <c r="HU529" s="745"/>
      <c r="HV529" s="745"/>
      <c r="HW529" s="745"/>
      <c r="HX529" s="745"/>
      <c r="HY529" s="745"/>
      <c r="HZ529" s="745"/>
      <c r="IA529" s="745"/>
      <c r="IB529" s="745"/>
      <c r="IC529" s="745"/>
      <c r="ID529" s="745"/>
      <c r="IE529" s="745"/>
      <c r="IF529" s="745"/>
      <c r="IG529" s="745"/>
      <c r="IH529" s="745"/>
      <c r="II529" s="745"/>
      <c r="IJ529" s="745"/>
      <c r="IK529" s="745"/>
      <c r="IL529" s="745"/>
      <c r="IM529" s="745"/>
      <c r="IN529" s="745"/>
    </row>
    <row r="530" spans="1:248" ht="12.75">
      <c r="A530" s="758"/>
      <c r="B530" s="758"/>
      <c r="C530" s="758"/>
      <c r="D530" s="758"/>
      <c r="E530" s="750"/>
      <c r="F530" s="758"/>
      <c r="G530" s="758"/>
      <c r="H530" s="758"/>
      <c r="I530" s="750"/>
      <c r="J530" s="758"/>
      <c r="K530" s="758"/>
      <c r="L530" s="750"/>
      <c r="M530" s="758"/>
      <c r="N530" s="758"/>
      <c r="O530" s="750"/>
      <c r="P530" s="750"/>
      <c r="Q530" s="750"/>
      <c r="R530" s="750"/>
      <c r="S530" s="750"/>
      <c r="T530" s="750"/>
      <c r="U530" s="757"/>
      <c r="V530" s="753"/>
      <c r="W530" s="745"/>
      <c r="X530" s="745"/>
      <c r="Y530" s="753"/>
      <c r="Z530" s="745"/>
      <c r="AA530" s="745"/>
      <c r="AB530" s="745"/>
      <c r="AC530" s="745"/>
      <c r="AD530" s="745"/>
      <c r="AE530" s="745"/>
      <c r="AF530" s="745"/>
      <c r="AG530" s="745"/>
      <c r="AH530" s="745"/>
      <c r="AI530" s="745"/>
      <c r="AJ530" s="745"/>
      <c r="AK530" s="745"/>
      <c r="AL530" s="745"/>
      <c r="AM530" s="745"/>
      <c r="AN530" s="745"/>
      <c r="AO530" s="745"/>
      <c r="AP530" s="745"/>
      <c r="AQ530" s="745"/>
      <c r="AR530" s="745"/>
      <c r="AS530" s="745"/>
      <c r="AT530" s="745"/>
      <c r="AU530" s="745"/>
      <c r="AV530" s="745"/>
      <c r="AW530" s="745"/>
      <c r="AX530" s="745"/>
      <c r="AY530" s="745"/>
      <c r="AZ530" s="745"/>
      <c r="BA530" s="745"/>
      <c r="BB530" s="745"/>
      <c r="BC530" s="745"/>
      <c r="BD530" s="745"/>
      <c r="BE530" s="745"/>
      <c r="BF530" s="745"/>
      <c r="BG530" s="745"/>
      <c r="BH530" s="745"/>
      <c r="BI530" s="745"/>
      <c r="BJ530" s="745"/>
      <c r="BK530" s="745"/>
      <c r="BL530" s="745"/>
      <c r="BM530" s="745"/>
      <c r="BN530" s="745"/>
      <c r="BO530" s="745"/>
      <c r="BP530" s="745"/>
      <c r="BQ530" s="745"/>
      <c r="BR530" s="745"/>
      <c r="BS530" s="745"/>
      <c r="BT530" s="745"/>
      <c r="BU530" s="745"/>
      <c r="BV530" s="745"/>
      <c r="BW530" s="745"/>
      <c r="BX530" s="745"/>
      <c r="BY530" s="745"/>
      <c r="BZ530" s="745"/>
      <c r="CA530" s="745"/>
      <c r="CB530" s="745"/>
      <c r="CC530" s="745"/>
      <c r="CD530" s="745"/>
      <c r="CE530" s="745"/>
      <c r="CF530" s="745"/>
      <c r="CG530" s="745"/>
      <c r="CH530" s="745"/>
      <c r="CI530" s="745"/>
      <c r="CJ530" s="745"/>
      <c r="CK530" s="745"/>
      <c r="CL530" s="745"/>
      <c r="CM530" s="745"/>
      <c r="CN530" s="745"/>
      <c r="CO530" s="745"/>
      <c r="CP530" s="745"/>
      <c r="CQ530" s="745"/>
      <c r="CR530" s="745"/>
      <c r="CS530" s="745"/>
      <c r="CT530" s="745"/>
      <c r="CU530" s="745"/>
      <c r="CV530" s="745"/>
      <c r="CW530" s="745"/>
      <c r="CX530" s="745"/>
      <c r="CY530" s="745"/>
      <c r="CZ530" s="745"/>
      <c r="DA530" s="745"/>
      <c r="DB530" s="745"/>
      <c r="DC530" s="745"/>
      <c r="DD530" s="745"/>
      <c r="DE530" s="745"/>
      <c r="DF530" s="745"/>
      <c r="DG530" s="745"/>
      <c r="DH530" s="745"/>
      <c r="DI530" s="745"/>
      <c r="DJ530" s="745"/>
      <c r="DK530" s="745"/>
      <c r="DL530" s="745"/>
      <c r="DM530" s="745"/>
      <c r="DN530" s="745"/>
      <c r="DO530" s="745"/>
      <c r="DP530" s="745"/>
      <c r="DQ530" s="745"/>
      <c r="DR530" s="745"/>
      <c r="DS530" s="745"/>
      <c r="DT530" s="745"/>
      <c r="DU530" s="745"/>
      <c r="DV530" s="745"/>
      <c r="DW530" s="745"/>
      <c r="DX530" s="745"/>
      <c r="DY530" s="745"/>
      <c r="DZ530" s="745"/>
      <c r="EA530" s="745"/>
      <c r="EB530" s="745"/>
      <c r="EC530" s="745"/>
      <c r="ED530" s="745"/>
      <c r="EE530" s="745"/>
      <c r="EF530" s="745"/>
      <c r="EG530" s="745"/>
      <c r="EH530" s="745"/>
      <c r="EI530" s="745"/>
      <c r="EJ530" s="745"/>
      <c r="EK530" s="745"/>
      <c r="EL530" s="745"/>
      <c r="EM530" s="745"/>
      <c r="EN530" s="745"/>
      <c r="EO530" s="745"/>
      <c r="EP530" s="745"/>
      <c r="EQ530" s="745"/>
      <c r="ER530" s="745"/>
      <c r="ES530" s="745"/>
      <c r="ET530" s="745"/>
      <c r="EU530" s="745"/>
      <c r="EV530" s="745"/>
      <c r="EW530" s="745"/>
      <c r="EX530" s="745"/>
      <c r="EY530" s="745"/>
      <c r="EZ530" s="745"/>
      <c r="FA530" s="745"/>
      <c r="FB530" s="745"/>
      <c r="FC530" s="745"/>
      <c r="FD530" s="745"/>
      <c r="FE530" s="745"/>
      <c r="FF530" s="745"/>
      <c r="FG530" s="745"/>
      <c r="FH530" s="745"/>
      <c r="FI530" s="745"/>
      <c r="FJ530" s="745"/>
      <c r="FK530" s="745"/>
      <c r="FL530" s="745"/>
      <c r="FM530" s="745"/>
      <c r="FN530" s="745"/>
      <c r="FO530" s="745"/>
      <c r="FP530" s="745"/>
      <c r="FQ530" s="745"/>
      <c r="FR530" s="745"/>
      <c r="FS530" s="745"/>
      <c r="FT530" s="745"/>
      <c r="FU530" s="745"/>
      <c r="FV530" s="745"/>
      <c r="FW530" s="745"/>
      <c r="FX530" s="745"/>
      <c r="FY530" s="745"/>
      <c r="FZ530" s="745"/>
      <c r="GA530" s="745"/>
      <c r="GB530" s="745"/>
      <c r="GC530" s="745"/>
      <c r="GD530" s="745"/>
      <c r="GE530" s="745"/>
      <c r="GF530" s="745"/>
      <c r="GG530" s="745"/>
      <c r="GH530" s="745"/>
      <c r="GI530" s="745"/>
      <c r="GJ530" s="745"/>
      <c r="GK530" s="745"/>
      <c r="GL530" s="745"/>
      <c r="GM530" s="745"/>
      <c r="GN530" s="745"/>
      <c r="GO530" s="745"/>
      <c r="GP530" s="745"/>
      <c r="GQ530" s="745"/>
      <c r="GR530" s="745"/>
      <c r="GS530" s="745"/>
      <c r="GT530" s="745"/>
      <c r="GU530" s="745"/>
      <c r="GV530" s="745"/>
      <c r="GW530" s="745"/>
      <c r="GX530" s="745"/>
      <c r="GY530" s="745"/>
      <c r="GZ530" s="745"/>
      <c r="HA530" s="745"/>
      <c r="HB530" s="745"/>
      <c r="HC530" s="745"/>
      <c r="HD530" s="745"/>
      <c r="HE530" s="745"/>
      <c r="HF530" s="745"/>
      <c r="HG530" s="745"/>
      <c r="HH530" s="745"/>
      <c r="HI530" s="745"/>
      <c r="HJ530" s="745"/>
      <c r="HK530" s="745"/>
      <c r="HL530" s="745"/>
      <c r="HM530" s="745"/>
      <c r="HN530" s="745"/>
      <c r="HO530" s="745"/>
      <c r="HP530" s="745"/>
      <c r="HQ530" s="745"/>
      <c r="HR530" s="745"/>
      <c r="HS530" s="745"/>
      <c r="HT530" s="745"/>
      <c r="HU530" s="745"/>
      <c r="HV530" s="745"/>
      <c r="HW530" s="745"/>
      <c r="HX530" s="745"/>
      <c r="HY530" s="745"/>
      <c r="HZ530" s="745"/>
      <c r="IA530" s="745"/>
      <c r="IB530" s="745"/>
      <c r="IC530" s="745"/>
      <c r="ID530" s="745"/>
      <c r="IE530" s="745"/>
      <c r="IF530" s="745"/>
      <c r="IG530" s="745"/>
      <c r="IH530" s="745"/>
      <c r="II530" s="745"/>
      <c r="IJ530" s="745"/>
      <c r="IK530" s="745"/>
      <c r="IL530" s="745"/>
      <c r="IM530" s="745"/>
      <c r="IN530" s="745"/>
    </row>
    <row r="531" spans="1:248" ht="12.75">
      <c r="A531" s="758"/>
      <c r="B531" s="758"/>
      <c r="C531" s="758"/>
      <c r="D531" s="758"/>
      <c r="E531" s="750"/>
      <c r="F531" s="758"/>
      <c r="G531" s="758"/>
      <c r="H531" s="758"/>
      <c r="I531" s="750"/>
      <c r="J531" s="758"/>
      <c r="K531" s="758"/>
      <c r="L531" s="750"/>
      <c r="M531" s="758"/>
      <c r="N531" s="758"/>
      <c r="O531" s="750"/>
      <c r="P531" s="750"/>
      <c r="Q531" s="750"/>
      <c r="R531" s="750"/>
      <c r="S531" s="750"/>
      <c r="T531" s="750"/>
      <c r="U531" s="757"/>
      <c r="V531" s="753"/>
      <c r="W531" s="745"/>
      <c r="X531" s="745"/>
      <c r="Y531" s="753"/>
      <c r="Z531" s="745"/>
      <c r="AA531" s="745"/>
      <c r="AB531" s="745"/>
      <c r="AC531" s="745"/>
      <c r="AD531" s="745"/>
      <c r="AE531" s="745"/>
      <c r="AF531" s="745"/>
      <c r="AG531" s="745"/>
      <c r="AH531" s="745"/>
      <c r="AI531" s="745"/>
      <c r="AJ531" s="745"/>
      <c r="AK531" s="745"/>
      <c r="AL531" s="745"/>
      <c r="AM531" s="745"/>
      <c r="AN531" s="745"/>
      <c r="AO531" s="745"/>
      <c r="AP531" s="745"/>
      <c r="AQ531" s="745"/>
      <c r="AR531" s="745"/>
      <c r="AS531" s="745"/>
      <c r="AT531" s="745"/>
      <c r="AU531" s="745"/>
      <c r="AV531" s="745"/>
      <c r="AW531" s="745"/>
      <c r="AX531" s="745"/>
      <c r="AY531" s="745"/>
      <c r="AZ531" s="745"/>
      <c r="BA531" s="745"/>
      <c r="BB531" s="745"/>
      <c r="BC531" s="745"/>
      <c r="BD531" s="745"/>
      <c r="BE531" s="745"/>
      <c r="BF531" s="745"/>
      <c r="BG531" s="745"/>
      <c r="BH531" s="745"/>
      <c r="BI531" s="745"/>
      <c r="BJ531" s="745"/>
      <c r="BK531" s="745"/>
      <c r="BL531" s="745"/>
      <c r="BM531" s="745"/>
      <c r="BN531" s="745"/>
      <c r="BO531" s="745"/>
      <c r="BP531" s="745"/>
      <c r="BQ531" s="745"/>
      <c r="BR531" s="745"/>
      <c r="BS531" s="745"/>
      <c r="BT531" s="745"/>
      <c r="BU531" s="745"/>
      <c r="BV531" s="745"/>
      <c r="BW531" s="745"/>
      <c r="BX531" s="745"/>
      <c r="BY531" s="745"/>
      <c r="BZ531" s="745"/>
      <c r="CA531" s="745"/>
      <c r="CB531" s="745"/>
      <c r="CC531" s="745"/>
      <c r="CD531" s="745"/>
      <c r="CE531" s="745"/>
      <c r="CF531" s="745"/>
      <c r="CG531" s="745"/>
      <c r="CH531" s="745"/>
      <c r="CI531" s="745"/>
      <c r="CJ531" s="745"/>
      <c r="CK531" s="745"/>
      <c r="CL531" s="745"/>
      <c r="CM531" s="745"/>
      <c r="CN531" s="745"/>
      <c r="CO531" s="745"/>
      <c r="CP531" s="745"/>
      <c r="CQ531" s="745"/>
      <c r="CR531" s="745"/>
      <c r="CS531" s="745"/>
      <c r="CT531" s="745"/>
      <c r="CU531" s="745"/>
      <c r="CV531" s="745"/>
      <c r="CW531" s="745"/>
      <c r="CX531" s="745"/>
      <c r="CY531" s="745"/>
      <c r="CZ531" s="745"/>
      <c r="DA531" s="745"/>
      <c r="DB531" s="745"/>
      <c r="DC531" s="745"/>
      <c r="DD531" s="745"/>
      <c r="DE531" s="745"/>
      <c r="DF531" s="745"/>
      <c r="DG531" s="745"/>
      <c r="DH531" s="745"/>
      <c r="DI531" s="745"/>
      <c r="DJ531" s="745"/>
      <c r="DK531" s="745"/>
      <c r="DL531" s="745"/>
      <c r="DM531" s="745"/>
      <c r="DN531" s="745"/>
      <c r="DO531" s="745"/>
      <c r="DP531" s="745"/>
      <c r="DQ531" s="745"/>
      <c r="DR531" s="745"/>
      <c r="DS531" s="745"/>
      <c r="DT531" s="745"/>
      <c r="DU531" s="745"/>
      <c r="DV531" s="745"/>
      <c r="DW531" s="745"/>
      <c r="DX531" s="745"/>
      <c r="DY531" s="745"/>
      <c r="DZ531" s="745"/>
      <c r="EA531" s="745"/>
      <c r="EB531" s="745"/>
      <c r="EC531" s="745"/>
      <c r="ED531" s="745"/>
      <c r="EE531" s="745"/>
      <c r="EF531" s="745"/>
      <c r="EG531" s="745"/>
      <c r="EH531" s="745"/>
      <c r="EI531" s="745"/>
      <c r="EJ531" s="745"/>
      <c r="EK531" s="745"/>
      <c r="EL531" s="745"/>
      <c r="EM531" s="745"/>
      <c r="EN531" s="745"/>
      <c r="EO531" s="745"/>
      <c r="EP531" s="745"/>
      <c r="EQ531" s="745"/>
      <c r="ER531" s="745"/>
      <c r="ES531" s="745"/>
      <c r="ET531" s="745"/>
      <c r="EU531" s="745"/>
      <c r="EV531" s="745"/>
      <c r="EW531" s="745"/>
      <c r="EX531" s="745"/>
      <c r="EY531" s="745"/>
      <c r="EZ531" s="745"/>
      <c r="FA531" s="745"/>
      <c r="FB531" s="745"/>
      <c r="FC531" s="745"/>
      <c r="FD531" s="745"/>
      <c r="FE531" s="745"/>
      <c r="FF531" s="745"/>
      <c r="FG531" s="745"/>
      <c r="FH531" s="745"/>
      <c r="FI531" s="745"/>
      <c r="FJ531" s="745"/>
      <c r="FK531" s="745"/>
      <c r="FL531" s="745"/>
      <c r="FM531" s="745"/>
      <c r="FN531" s="745"/>
      <c r="FO531" s="745"/>
      <c r="FP531" s="745"/>
      <c r="FQ531" s="745"/>
      <c r="FR531" s="745"/>
      <c r="FS531" s="745"/>
      <c r="FT531" s="745"/>
      <c r="FU531" s="745"/>
      <c r="FV531" s="745"/>
      <c r="FW531" s="745"/>
      <c r="FX531" s="745"/>
      <c r="FY531" s="745"/>
      <c r="FZ531" s="745"/>
      <c r="GA531" s="745"/>
      <c r="GB531" s="745"/>
      <c r="GC531" s="745"/>
      <c r="GD531" s="745"/>
      <c r="GE531" s="745"/>
      <c r="GF531" s="745"/>
      <c r="GG531" s="745"/>
      <c r="GH531" s="745"/>
      <c r="GI531" s="745"/>
      <c r="GJ531" s="745"/>
      <c r="GK531" s="745"/>
      <c r="GL531" s="745"/>
      <c r="GM531" s="745"/>
      <c r="GN531" s="745"/>
      <c r="GO531" s="745"/>
      <c r="GP531" s="745"/>
      <c r="GQ531" s="745"/>
      <c r="GR531" s="745"/>
      <c r="GS531" s="745"/>
      <c r="GT531" s="745"/>
      <c r="GU531" s="745"/>
      <c r="GV531" s="745"/>
      <c r="GW531" s="745"/>
      <c r="GX531" s="745"/>
      <c r="GY531" s="745"/>
      <c r="GZ531" s="745"/>
      <c r="HA531" s="745"/>
      <c r="HB531" s="745"/>
      <c r="HC531" s="745"/>
      <c r="HD531" s="745"/>
      <c r="HE531" s="745"/>
      <c r="HF531" s="745"/>
      <c r="HG531" s="745"/>
      <c r="HH531" s="745"/>
      <c r="HI531" s="745"/>
      <c r="HJ531" s="745"/>
      <c r="HK531" s="745"/>
      <c r="HL531" s="745"/>
      <c r="HM531" s="745"/>
      <c r="HN531" s="745"/>
      <c r="HO531" s="745"/>
      <c r="HP531" s="745"/>
      <c r="HQ531" s="745"/>
      <c r="HR531" s="745"/>
      <c r="HS531" s="745"/>
      <c r="HT531" s="745"/>
      <c r="HU531" s="745"/>
      <c r="HV531" s="745"/>
      <c r="HW531" s="745"/>
      <c r="HX531" s="745"/>
      <c r="HY531" s="745"/>
      <c r="HZ531" s="745"/>
      <c r="IA531" s="745"/>
      <c r="IB531" s="745"/>
      <c r="IC531" s="745"/>
      <c r="ID531" s="745"/>
      <c r="IE531" s="745"/>
      <c r="IF531" s="745"/>
      <c r="IG531" s="745"/>
      <c r="IH531" s="745"/>
      <c r="II531" s="745"/>
      <c r="IJ531" s="745"/>
      <c r="IK531" s="745"/>
      <c r="IL531" s="745"/>
      <c r="IM531" s="745"/>
      <c r="IN531" s="745"/>
    </row>
    <row r="532" spans="1:248" ht="12.75">
      <c r="A532" s="758"/>
      <c r="B532" s="758"/>
      <c r="C532" s="758"/>
      <c r="D532" s="758"/>
      <c r="E532" s="750"/>
      <c r="F532" s="758"/>
      <c r="G532" s="758"/>
      <c r="H532" s="758"/>
      <c r="I532" s="750"/>
      <c r="J532" s="758"/>
      <c r="K532" s="758"/>
      <c r="L532" s="750"/>
      <c r="M532" s="758"/>
      <c r="N532" s="758"/>
      <c r="O532" s="750"/>
      <c r="P532" s="750"/>
      <c r="Q532" s="750"/>
      <c r="R532" s="750"/>
      <c r="S532" s="750"/>
      <c r="T532" s="750"/>
      <c r="U532" s="757"/>
      <c r="V532" s="753"/>
      <c r="W532" s="745"/>
      <c r="X532" s="745"/>
      <c r="Y532" s="753"/>
      <c r="Z532" s="745"/>
      <c r="AA532" s="745"/>
      <c r="AB532" s="745"/>
      <c r="AC532" s="745"/>
      <c r="AD532" s="745"/>
      <c r="AE532" s="745"/>
      <c r="AF532" s="745"/>
      <c r="AG532" s="745"/>
      <c r="AH532" s="745"/>
      <c r="AI532" s="745"/>
      <c r="AJ532" s="745"/>
      <c r="AK532" s="745"/>
      <c r="AL532" s="745"/>
      <c r="AM532" s="745"/>
      <c r="AN532" s="745"/>
      <c r="AO532" s="745"/>
      <c r="AP532" s="745"/>
      <c r="AQ532" s="745"/>
      <c r="AR532" s="745"/>
      <c r="AS532" s="745"/>
      <c r="AT532" s="745"/>
      <c r="AU532" s="745"/>
      <c r="AV532" s="745"/>
      <c r="AW532" s="745"/>
      <c r="AX532" s="745"/>
      <c r="AY532" s="745"/>
      <c r="AZ532" s="745"/>
      <c r="BA532" s="745"/>
      <c r="BB532" s="745"/>
      <c r="BC532" s="745"/>
      <c r="BD532" s="745"/>
      <c r="BE532" s="745"/>
      <c r="BF532" s="745"/>
      <c r="BG532" s="745"/>
      <c r="BH532" s="745"/>
      <c r="BI532" s="745"/>
      <c r="BJ532" s="745"/>
      <c r="BK532" s="745"/>
      <c r="BL532" s="745"/>
      <c r="BM532" s="745"/>
      <c r="BN532" s="745"/>
      <c r="BO532" s="745"/>
      <c r="BP532" s="745"/>
      <c r="BQ532" s="745"/>
      <c r="BR532" s="745"/>
      <c r="BS532" s="745"/>
      <c r="BT532" s="745"/>
      <c r="BU532" s="745"/>
      <c r="BV532" s="745"/>
      <c r="BW532" s="745"/>
      <c r="BX532" s="745"/>
      <c r="BY532" s="745"/>
      <c r="BZ532" s="745"/>
      <c r="CA532" s="745"/>
      <c r="CB532" s="745"/>
      <c r="CC532" s="745"/>
      <c r="CD532" s="745"/>
      <c r="CE532" s="745"/>
      <c r="CF532" s="745"/>
      <c r="CG532" s="745"/>
      <c r="CH532" s="745"/>
      <c r="CI532" s="745"/>
      <c r="CJ532" s="745"/>
      <c r="CK532" s="745"/>
      <c r="CL532" s="745"/>
      <c r="CM532" s="745"/>
      <c r="CN532" s="745"/>
      <c r="CO532" s="745"/>
      <c r="CP532" s="745"/>
      <c r="CQ532" s="745"/>
      <c r="CR532" s="745"/>
      <c r="CS532" s="745"/>
      <c r="CT532" s="745"/>
      <c r="CU532" s="745"/>
      <c r="CV532" s="745"/>
      <c r="CW532" s="745"/>
      <c r="CX532" s="745"/>
      <c r="CY532" s="745"/>
      <c r="CZ532" s="745"/>
      <c r="DA532" s="745"/>
      <c r="DB532" s="745"/>
      <c r="DC532" s="745"/>
      <c r="DD532" s="745"/>
      <c r="DE532" s="745"/>
      <c r="DF532" s="745"/>
      <c r="DG532" s="745"/>
      <c r="DH532" s="745"/>
      <c r="DI532" s="745"/>
      <c r="DJ532" s="745"/>
      <c r="DK532" s="745"/>
      <c r="DL532" s="745"/>
      <c r="DM532" s="745"/>
      <c r="DN532" s="745"/>
      <c r="DO532" s="745"/>
      <c r="DP532" s="745"/>
      <c r="DQ532" s="745"/>
      <c r="DR532" s="745"/>
      <c r="DS532" s="745"/>
      <c r="DT532" s="745"/>
      <c r="DU532" s="745"/>
      <c r="DV532" s="745"/>
      <c r="DW532" s="745"/>
      <c r="DX532" s="745"/>
      <c r="DY532" s="745"/>
      <c r="DZ532" s="745"/>
      <c r="EA532" s="745"/>
      <c r="EB532" s="745"/>
      <c r="EC532" s="745"/>
      <c r="ED532" s="745"/>
      <c r="EE532" s="745"/>
      <c r="EF532" s="745"/>
      <c r="EG532" s="745"/>
      <c r="EH532" s="745"/>
      <c r="EI532" s="745"/>
      <c r="EJ532" s="745"/>
      <c r="EK532" s="745"/>
      <c r="EL532" s="745"/>
      <c r="EM532" s="745"/>
      <c r="EN532" s="745"/>
      <c r="EO532" s="745"/>
      <c r="EP532" s="745"/>
      <c r="EQ532" s="745"/>
      <c r="ER532" s="745"/>
      <c r="ES532" s="745"/>
      <c r="ET532" s="745"/>
      <c r="EU532" s="745"/>
      <c r="EV532" s="745"/>
      <c r="EW532" s="745"/>
      <c r="EX532" s="745"/>
      <c r="EY532" s="745"/>
      <c r="EZ532" s="745"/>
      <c r="FA532" s="745"/>
      <c r="FB532" s="745"/>
      <c r="FC532" s="745"/>
      <c r="FD532" s="745"/>
      <c r="FE532" s="745"/>
      <c r="FF532" s="745"/>
      <c r="FG532" s="745"/>
      <c r="FH532" s="745"/>
      <c r="FI532" s="745"/>
      <c r="FJ532" s="745"/>
      <c r="FK532" s="745"/>
      <c r="FL532" s="745"/>
      <c r="FM532" s="745"/>
      <c r="FN532" s="745"/>
      <c r="FO532" s="745"/>
      <c r="FP532" s="745"/>
      <c r="FQ532" s="745"/>
      <c r="FR532" s="745"/>
      <c r="FS532" s="745"/>
      <c r="FT532" s="745"/>
      <c r="FU532" s="745"/>
      <c r="FV532" s="745"/>
      <c r="FW532" s="745"/>
      <c r="FX532" s="745"/>
      <c r="FY532" s="745"/>
      <c r="FZ532" s="745"/>
      <c r="GA532" s="745"/>
      <c r="GB532" s="745"/>
      <c r="GC532" s="745"/>
      <c r="GD532" s="745"/>
      <c r="GE532" s="745"/>
      <c r="GF532" s="745"/>
      <c r="GG532" s="745"/>
      <c r="GH532" s="745"/>
      <c r="GI532" s="745"/>
      <c r="GJ532" s="745"/>
      <c r="GK532" s="745"/>
      <c r="GL532" s="745"/>
      <c r="GM532" s="745"/>
      <c r="GN532" s="745"/>
      <c r="GO532" s="745"/>
      <c r="GP532" s="745"/>
      <c r="GQ532" s="745"/>
      <c r="GR532" s="745"/>
      <c r="GS532" s="745"/>
      <c r="GT532" s="745"/>
      <c r="GU532" s="745"/>
      <c r="GV532" s="745"/>
      <c r="GW532" s="745"/>
      <c r="GX532" s="745"/>
      <c r="GY532" s="745"/>
      <c r="GZ532" s="745"/>
      <c r="HA532" s="745"/>
      <c r="HB532" s="745"/>
      <c r="HC532" s="745"/>
      <c r="HD532" s="745"/>
      <c r="HE532" s="745"/>
      <c r="HF532" s="745"/>
      <c r="HG532" s="745"/>
      <c r="HH532" s="745"/>
      <c r="HI532" s="745"/>
      <c r="HJ532" s="745"/>
      <c r="HK532" s="745"/>
      <c r="HL532" s="745"/>
      <c r="HM532" s="745"/>
      <c r="HN532" s="745"/>
      <c r="HO532" s="745"/>
      <c r="HP532" s="745"/>
      <c r="HQ532" s="745"/>
      <c r="HR532" s="745"/>
      <c r="HS532" s="745"/>
      <c r="HT532" s="745"/>
      <c r="HU532" s="745"/>
      <c r="HV532" s="745"/>
      <c r="HW532" s="745"/>
      <c r="HX532" s="745"/>
      <c r="HY532" s="745"/>
      <c r="HZ532" s="745"/>
      <c r="IA532" s="745"/>
      <c r="IB532" s="745"/>
      <c r="IC532" s="745"/>
      <c r="ID532" s="745"/>
      <c r="IE532" s="745"/>
      <c r="IF532" s="745"/>
      <c r="IG532" s="745"/>
      <c r="IH532" s="745"/>
      <c r="II532" s="745"/>
      <c r="IJ532" s="745"/>
      <c r="IK532" s="745"/>
      <c r="IL532" s="745"/>
      <c r="IM532" s="745"/>
      <c r="IN532" s="745"/>
    </row>
    <row r="533" spans="1:248" ht="12.75">
      <c r="A533" s="758"/>
      <c r="B533" s="758"/>
      <c r="C533" s="758"/>
      <c r="D533" s="758"/>
      <c r="E533" s="750"/>
      <c r="F533" s="758"/>
      <c r="G533" s="758"/>
      <c r="H533" s="758"/>
      <c r="I533" s="750"/>
      <c r="J533" s="758"/>
      <c r="K533" s="758"/>
      <c r="L533" s="750"/>
      <c r="M533" s="758"/>
      <c r="N533" s="758"/>
      <c r="O533" s="750"/>
      <c r="P533" s="750"/>
      <c r="Q533" s="750"/>
      <c r="R533" s="750"/>
      <c r="S533" s="750"/>
      <c r="T533" s="750"/>
      <c r="U533" s="757"/>
      <c r="V533" s="753"/>
      <c r="W533" s="745"/>
      <c r="X533" s="745"/>
      <c r="Y533" s="753"/>
      <c r="Z533" s="745"/>
      <c r="AA533" s="745"/>
      <c r="AB533" s="745"/>
      <c r="AC533" s="745"/>
      <c r="AD533" s="745"/>
      <c r="AE533" s="745"/>
      <c r="AF533" s="745"/>
      <c r="AG533" s="745"/>
      <c r="AH533" s="745"/>
      <c r="AI533" s="745"/>
      <c r="AJ533" s="745"/>
      <c r="AK533" s="745"/>
      <c r="AL533" s="745"/>
      <c r="AM533" s="745"/>
      <c r="AN533" s="745"/>
      <c r="AO533" s="745"/>
      <c r="AP533" s="745"/>
      <c r="AQ533" s="745"/>
      <c r="AR533" s="745"/>
      <c r="AS533" s="745"/>
      <c r="AT533" s="745"/>
      <c r="AU533" s="745"/>
      <c r="AV533" s="745"/>
      <c r="AW533" s="745"/>
      <c r="AX533" s="745"/>
      <c r="AY533" s="745"/>
      <c r="AZ533" s="745"/>
      <c r="BA533" s="745"/>
      <c r="BB533" s="745"/>
      <c r="BC533" s="745"/>
      <c r="BD533" s="745"/>
      <c r="BE533" s="745"/>
      <c r="BF533" s="745"/>
      <c r="BG533" s="745"/>
      <c r="BH533" s="745"/>
      <c r="BI533" s="745"/>
      <c r="BJ533" s="745"/>
      <c r="BK533" s="745"/>
      <c r="BL533" s="745"/>
      <c r="BM533" s="745"/>
      <c r="BN533" s="745"/>
      <c r="BO533" s="745"/>
      <c r="BP533" s="745"/>
      <c r="BQ533" s="745"/>
      <c r="BR533" s="745"/>
      <c r="BS533" s="745"/>
      <c r="BT533" s="745"/>
      <c r="BU533" s="745"/>
      <c r="BV533" s="745"/>
      <c r="BW533" s="745"/>
      <c r="BX533" s="745"/>
      <c r="BY533" s="745"/>
      <c r="BZ533" s="745"/>
      <c r="CA533" s="745"/>
      <c r="CB533" s="745"/>
      <c r="CC533" s="745"/>
      <c r="CD533" s="745"/>
      <c r="CE533" s="745"/>
      <c r="CF533" s="745"/>
      <c r="CG533" s="745"/>
      <c r="CH533" s="745"/>
      <c r="CI533" s="745"/>
      <c r="CJ533" s="745"/>
      <c r="CK533" s="745"/>
      <c r="CL533" s="745"/>
      <c r="CM533" s="745"/>
      <c r="CN533" s="745"/>
      <c r="CO533" s="745"/>
      <c r="CP533" s="745"/>
      <c r="CQ533" s="745"/>
      <c r="CR533" s="745"/>
      <c r="CS533" s="745"/>
      <c r="CT533" s="745"/>
      <c r="CU533" s="745"/>
      <c r="CV533" s="745"/>
      <c r="CW533" s="745"/>
      <c r="CX533" s="745"/>
      <c r="CY533" s="745"/>
      <c r="CZ533" s="745"/>
      <c r="DA533" s="745"/>
      <c r="DB533" s="745"/>
      <c r="DC533" s="745"/>
      <c r="DD533" s="745"/>
      <c r="DE533" s="745"/>
      <c r="DF533" s="745"/>
      <c r="DG533" s="745"/>
      <c r="DH533" s="745"/>
      <c r="DI533" s="745"/>
      <c r="DJ533" s="745"/>
      <c r="DK533" s="745"/>
      <c r="DL533" s="745"/>
      <c r="DM533" s="745"/>
      <c r="DN533" s="745"/>
      <c r="DO533" s="745"/>
      <c r="DP533" s="745"/>
      <c r="DQ533" s="745"/>
      <c r="DR533" s="745"/>
      <c r="DS533" s="745"/>
      <c r="DT533" s="745"/>
      <c r="DU533" s="745"/>
      <c r="DV533" s="745"/>
      <c r="DW533" s="745"/>
      <c r="DX533" s="745"/>
      <c r="DY533" s="745"/>
      <c r="DZ533" s="745"/>
      <c r="EA533" s="745"/>
      <c r="EB533" s="745"/>
      <c r="EC533" s="745"/>
      <c r="ED533" s="745"/>
      <c r="EE533" s="745"/>
      <c r="EF533" s="745"/>
      <c r="EG533" s="745"/>
      <c r="EH533" s="745"/>
      <c r="EI533" s="745"/>
      <c r="EJ533" s="745"/>
      <c r="EK533" s="745"/>
      <c r="EL533" s="745"/>
      <c r="EM533" s="745"/>
      <c r="EN533" s="745"/>
      <c r="EO533" s="745"/>
      <c r="EP533" s="745"/>
      <c r="EQ533" s="745"/>
      <c r="ER533" s="745"/>
      <c r="ES533" s="745"/>
      <c r="ET533" s="745"/>
      <c r="EU533" s="745"/>
      <c r="EV533" s="745"/>
      <c r="EW533" s="745"/>
      <c r="EX533" s="745"/>
      <c r="EY533" s="745"/>
      <c r="EZ533" s="745"/>
      <c r="FA533" s="745"/>
      <c r="FB533" s="745"/>
      <c r="FC533" s="745"/>
      <c r="FD533" s="745"/>
      <c r="FE533" s="745"/>
      <c r="FF533" s="745"/>
      <c r="FG533" s="745"/>
      <c r="FH533" s="745"/>
      <c r="FI533" s="745"/>
      <c r="FJ533" s="745"/>
      <c r="FK533" s="745"/>
      <c r="FL533" s="745"/>
      <c r="FM533" s="745"/>
      <c r="FN533" s="745"/>
      <c r="FO533" s="745"/>
      <c r="FP533" s="745"/>
      <c r="FQ533" s="745"/>
      <c r="FR533" s="745"/>
      <c r="FS533" s="745"/>
      <c r="FT533" s="745"/>
      <c r="FU533" s="745"/>
      <c r="FV533" s="745"/>
      <c r="FW533" s="745"/>
      <c r="FX533" s="745"/>
      <c r="FY533" s="745"/>
      <c r="FZ533" s="745"/>
      <c r="GA533" s="745"/>
      <c r="GB533" s="745"/>
      <c r="GC533" s="745"/>
      <c r="GD533" s="745"/>
      <c r="GE533" s="745"/>
      <c r="GF533" s="745"/>
      <c r="GG533" s="745"/>
      <c r="GH533" s="745"/>
      <c r="GI533" s="745"/>
      <c r="GJ533" s="745"/>
      <c r="GK533" s="745"/>
      <c r="GL533" s="745"/>
      <c r="GM533" s="745"/>
      <c r="GN533" s="745"/>
      <c r="GO533" s="745"/>
      <c r="GP533" s="745"/>
      <c r="GQ533" s="745"/>
      <c r="GR533" s="745"/>
      <c r="GS533" s="745"/>
      <c r="GT533" s="745"/>
      <c r="GU533" s="745"/>
      <c r="GV533" s="745"/>
      <c r="GW533" s="745"/>
      <c r="GX533" s="745"/>
      <c r="GY533" s="745"/>
      <c r="GZ533" s="745"/>
      <c r="HA533" s="745"/>
      <c r="HB533" s="745"/>
      <c r="HC533" s="745"/>
      <c r="HD533" s="745"/>
      <c r="HE533" s="745"/>
      <c r="HF533" s="745"/>
      <c r="HG533" s="745"/>
      <c r="HH533" s="745"/>
      <c r="HI533" s="745"/>
      <c r="HJ533" s="745"/>
      <c r="HK533" s="745"/>
      <c r="HL533" s="745"/>
      <c r="HM533" s="745"/>
      <c r="HN533" s="745"/>
      <c r="HO533" s="745"/>
      <c r="HP533" s="745"/>
      <c r="HQ533" s="745"/>
      <c r="HR533" s="745"/>
      <c r="HS533" s="745"/>
      <c r="HT533" s="745"/>
      <c r="HU533" s="745"/>
      <c r="HV533" s="745"/>
      <c r="HW533" s="745"/>
      <c r="HX533" s="745"/>
      <c r="HY533" s="745"/>
      <c r="HZ533" s="745"/>
      <c r="IA533" s="745"/>
      <c r="IB533" s="745"/>
      <c r="IC533" s="745"/>
      <c r="ID533" s="745"/>
      <c r="IE533" s="745"/>
      <c r="IF533" s="745"/>
      <c r="IG533" s="745"/>
      <c r="IH533" s="745"/>
      <c r="II533" s="745"/>
      <c r="IJ533" s="745"/>
      <c r="IK533" s="745"/>
      <c r="IL533" s="745"/>
      <c r="IM533" s="745"/>
      <c r="IN533" s="745"/>
    </row>
    <row r="534" spans="1:248" ht="12.75">
      <c r="A534" s="758"/>
      <c r="B534" s="758"/>
      <c r="C534" s="758"/>
      <c r="D534" s="758"/>
      <c r="E534" s="750"/>
      <c r="F534" s="758"/>
      <c r="G534" s="758"/>
      <c r="H534" s="758"/>
      <c r="I534" s="750"/>
      <c r="J534" s="758"/>
      <c r="K534" s="758"/>
      <c r="L534" s="750"/>
      <c r="M534" s="758"/>
      <c r="N534" s="758"/>
      <c r="O534" s="750"/>
      <c r="P534" s="750"/>
      <c r="Q534" s="750"/>
      <c r="R534" s="750"/>
      <c r="S534" s="750"/>
      <c r="T534" s="750"/>
      <c r="U534" s="757"/>
      <c r="V534" s="753"/>
      <c r="W534" s="745"/>
      <c r="X534" s="745"/>
      <c r="Y534" s="753"/>
      <c r="Z534" s="745"/>
      <c r="AA534" s="745"/>
      <c r="AB534" s="745"/>
      <c r="AC534" s="745"/>
      <c r="AD534" s="745"/>
      <c r="AE534" s="745"/>
      <c r="AF534" s="745"/>
      <c r="AG534" s="745"/>
      <c r="AH534" s="745"/>
      <c r="AI534" s="745"/>
      <c r="AJ534" s="745"/>
      <c r="AK534" s="745"/>
      <c r="AL534" s="745"/>
      <c r="AM534" s="745"/>
      <c r="AN534" s="745"/>
      <c r="AO534" s="745"/>
      <c r="AP534" s="745"/>
      <c r="AQ534" s="745"/>
      <c r="AR534" s="745"/>
      <c r="AS534" s="745"/>
      <c r="AT534" s="745"/>
      <c r="AU534" s="745"/>
      <c r="AV534" s="745"/>
      <c r="AW534" s="745"/>
      <c r="AX534" s="745"/>
      <c r="AY534" s="745"/>
      <c r="AZ534" s="745"/>
      <c r="BA534" s="745"/>
      <c r="BB534" s="745"/>
      <c r="BC534" s="745"/>
      <c r="BD534" s="745"/>
      <c r="BE534" s="745"/>
      <c r="BF534" s="745"/>
      <c r="BG534" s="745"/>
      <c r="BH534" s="745"/>
      <c r="BI534" s="745"/>
      <c r="BJ534" s="745"/>
      <c r="BK534" s="745"/>
      <c r="BL534" s="745"/>
      <c r="BM534" s="745"/>
      <c r="BN534" s="745"/>
      <c r="BO534" s="745"/>
      <c r="BP534" s="745"/>
      <c r="BQ534" s="745"/>
      <c r="BR534" s="745"/>
      <c r="BS534" s="745"/>
      <c r="BT534" s="745"/>
      <c r="BU534" s="745"/>
      <c r="BV534" s="745"/>
      <c r="BW534" s="745"/>
      <c r="BX534" s="745"/>
      <c r="BY534" s="745"/>
      <c r="BZ534" s="745"/>
      <c r="CA534" s="745"/>
      <c r="CB534" s="745"/>
      <c r="CC534" s="745"/>
      <c r="CD534" s="745"/>
      <c r="CE534" s="745"/>
      <c r="CF534" s="745"/>
      <c r="CG534" s="745"/>
      <c r="CH534" s="745"/>
      <c r="CI534" s="745"/>
      <c r="CJ534" s="745"/>
      <c r="CK534" s="745"/>
      <c r="CL534" s="745"/>
      <c r="CM534" s="745"/>
      <c r="CN534" s="745"/>
      <c r="CO534" s="745"/>
      <c r="CP534" s="745"/>
      <c r="CQ534" s="745"/>
      <c r="CR534" s="745"/>
      <c r="CS534" s="745"/>
      <c r="CT534" s="745"/>
      <c r="CU534" s="745"/>
      <c r="CV534" s="745"/>
      <c r="CW534" s="745"/>
      <c r="CX534" s="745"/>
      <c r="CY534" s="745"/>
      <c r="CZ534" s="745"/>
      <c r="DA534" s="745"/>
      <c r="DB534" s="745"/>
      <c r="DC534" s="745"/>
      <c r="DD534" s="745"/>
      <c r="DE534" s="745"/>
      <c r="DF534" s="745"/>
      <c r="DG534" s="745"/>
      <c r="DH534" s="745"/>
      <c r="DI534" s="745"/>
      <c r="DJ534" s="745"/>
      <c r="DK534" s="745"/>
      <c r="DL534" s="745"/>
      <c r="DM534" s="745"/>
      <c r="DN534" s="745"/>
      <c r="DO534" s="745"/>
      <c r="DP534" s="745"/>
      <c r="DQ534" s="745"/>
      <c r="DR534" s="745"/>
      <c r="DS534" s="745"/>
      <c r="DT534" s="745"/>
      <c r="DU534" s="745"/>
      <c r="DV534" s="745"/>
      <c r="DW534" s="745"/>
      <c r="DX534" s="745"/>
      <c r="DY534" s="745"/>
      <c r="DZ534" s="745"/>
      <c r="EA534" s="745"/>
      <c r="EB534" s="745"/>
      <c r="EC534" s="745"/>
      <c r="ED534" s="745"/>
      <c r="EE534" s="745"/>
      <c r="EF534" s="745"/>
      <c r="EG534" s="745"/>
      <c r="EH534" s="745"/>
      <c r="EI534" s="745"/>
      <c r="EJ534" s="745"/>
      <c r="EK534" s="745"/>
      <c r="EL534" s="745"/>
      <c r="EM534" s="745"/>
      <c r="EN534" s="745"/>
      <c r="EO534" s="745"/>
      <c r="EP534" s="745"/>
      <c r="EQ534" s="745"/>
      <c r="ER534" s="745"/>
      <c r="ES534" s="745"/>
      <c r="ET534" s="745"/>
      <c r="EU534" s="745"/>
      <c r="EV534" s="745"/>
      <c r="EW534" s="745"/>
      <c r="EX534" s="745"/>
      <c r="EY534" s="745"/>
      <c r="EZ534" s="745"/>
      <c r="FA534" s="745"/>
      <c r="FB534" s="745"/>
      <c r="FC534" s="745"/>
      <c r="FD534" s="745"/>
      <c r="FE534" s="745"/>
      <c r="FF534" s="745"/>
      <c r="FG534" s="745"/>
      <c r="FH534" s="745"/>
      <c r="FI534" s="745"/>
      <c r="FJ534" s="745"/>
      <c r="FK534" s="745"/>
      <c r="FL534" s="745"/>
      <c r="FM534" s="745"/>
      <c r="FN534" s="745"/>
      <c r="FO534" s="745"/>
      <c r="FP534" s="745"/>
      <c r="FQ534" s="745"/>
      <c r="FR534" s="745"/>
      <c r="FS534" s="745"/>
      <c r="FT534" s="745"/>
      <c r="FU534" s="745"/>
      <c r="FV534" s="745"/>
      <c r="FW534" s="745"/>
      <c r="FX534" s="745"/>
      <c r="FY534" s="745"/>
      <c r="FZ534" s="745"/>
      <c r="GA534" s="745"/>
      <c r="GB534" s="745"/>
      <c r="GC534" s="745"/>
      <c r="GD534" s="745"/>
      <c r="GE534" s="745"/>
      <c r="GF534" s="745"/>
      <c r="GG534" s="745"/>
      <c r="GH534" s="745"/>
      <c r="GI534" s="745"/>
      <c r="GJ534" s="745"/>
      <c r="GK534" s="745"/>
      <c r="GL534" s="745"/>
      <c r="GM534" s="745"/>
      <c r="GN534" s="745"/>
      <c r="GO534" s="745"/>
      <c r="GP534" s="745"/>
      <c r="GQ534" s="745"/>
      <c r="GR534" s="745"/>
      <c r="GS534" s="745"/>
      <c r="GT534" s="745"/>
      <c r="GU534" s="745"/>
      <c r="GV534" s="745"/>
      <c r="GW534" s="745"/>
      <c r="GX534" s="745"/>
      <c r="GY534" s="745"/>
      <c r="GZ534" s="745"/>
      <c r="HA534" s="745"/>
      <c r="HB534" s="745"/>
      <c r="HC534" s="745"/>
      <c r="HD534" s="745"/>
      <c r="HE534" s="745"/>
      <c r="HF534" s="745"/>
      <c r="HG534" s="745"/>
      <c r="HH534" s="745"/>
      <c r="HI534" s="745"/>
      <c r="HJ534" s="745"/>
      <c r="HK534" s="745"/>
      <c r="HL534" s="745"/>
      <c r="HM534" s="745"/>
      <c r="HN534" s="745"/>
      <c r="HO534" s="745"/>
      <c r="HP534" s="745"/>
      <c r="HQ534" s="745"/>
      <c r="HR534" s="745"/>
      <c r="HS534" s="745"/>
      <c r="HT534" s="745"/>
      <c r="HU534" s="745"/>
      <c r="HV534" s="745"/>
      <c r="HW534" s="745"/>
      <c r="HX534" s="745"/>
      <c r="HY534" s="745"/>
      <c r="HZ534" s="745"/>
      <c r="IA534" s="745"/>
      <c r="IB534" s="745"/>
      <c r="IC534" s="745"/>
      <c r="ID534" s="745"/>
      <c r="IE534" s="745"/>
      <c r="IF534" s="745"/>
      <c r="IG534" s="745"/>
      <c r="IH534" s="745"/>
      <c r="II534" s="745"/>
      <c r="IJ534" s="745"/>
      <c r="IK534" s="745"/>
      <c r="IL534" s="745"/>
      <c r="IM534" s="745"/>
      <c r="IN534" s="745"/>
    </row>
    <row r="535" spans="1:248" ht="12.75">
      <c r="A535" s="758"/>
      <c r="B535" s="758"/>
      <c r="C535" s="758"/>
      <c r="D535" s="758"/>
      <c r="E535" s="750"/>
      <c r="F535" s="758"/>
      <c r="G535" s="758"/>
      <c r="H535" s="758"/>
      <c r="I535" s="750"/>
      <c r="J535" s="758"/>
      <c r="K535" s="758"/>
      <c r="L535" s="750"/>
      <c r="M535" s="758"/>
      <c r="N535" s="758"/>
      <c r="O535" s="750"/>
      <c r="P535" s="750"/>
      <c r="Q535" s="750"/>
      <c r="R535" s="750"/>
      <c r="S535" s="750"/>
      <c r="T535" s="750"/>
      <c r="U535" s="757"/>
      <c r="V535" s="753"/>
      <c r="W535" s="745"/>
      <c r="X535" s="745"/>
      <c r="Y535" s="753"/>
      <c r="Z535" s="745"/>
      <c r="AA535" s="745"/>
      <c r="AB535" s="745"/>
      <c r="AC535" s="745"/>
      <c r="AD535" s="745"/>
      <c r="AE535" s="745"/>
      <c r="AF535" s="745"/>
      <c r="AG535" s="745"/>
      <c r="AH535" s="745"/>
      <c r="AI535" s="745"/>
      <c r="AJ535" s="745"/>
      <c r="AK535" s="745"/>
      <c r="AL535" s="745"/>
      <c r="AM535" s="745"/>
      <c r="AN535" s="745"/>
      <c r="AO535" s="745"/>
      <c r="AP535" s="745"/>
      <c r="AQ535" s="745"/>
      <c r="AR535" s="745"/>
      <c r="AS535" s="745"/>
      <c r="AT535" s="745"/>
      <c r="AU535" s="745"/>
      <c r="AV535" s="745"/>
      <c r="AW535" s="745"/>
      <c r="AX535" s="745"/>
      <c r="AY535" s="745"/>
      <c r="AZ535" s="745"/>
      <c r="BA535" s="745"/>
      <c r="BB535" s="745"/>
      <c r="BC535" s="745"/>
      <c r="BD535" s="745"/>
      <c r="BE535" s="745"/>
      <c r="BF535" s="745"/>
      <c r="BG535" s="745"/>
      <c r="BH535" s="745"/>
      <c r="BI535" s="745"/>
      <c r="BJ535" s="745"/>
      <c r="BK535" s="745"/>
      <c r="BL535" s="745"/>
      <c r="BM535" s="745"/>
      <c r="BN535" s="745"/>
      <c r="BO535" s="745"/>
      <c r="BP535" s="745"/>
      <c r="BQ535" s="745"/>
      <c r="BR535" s="745"/>
      <c r="BS535" s="745"/>
      <c r="BT535" s="745"/>
      <c r="BU535" s="745"/>
      <c r="BV535" s="745"/>
      <c r="BW535" s="745"/>
      <c r="BX535" s="745"/>
      <c r="BY535" s="745"/>
      <c r="BZ535" s="745"/>
      <c r="CA535" s="745"/>
      <c r="CB535" s="745"/>
      <c r="CC535" s="745"/>
      <c r="CD535" s="745"/>
      <c r="CE535" s="745"/>
      <c r="CF535" s="745"/>
      <c r="CG535" s="745"/>
      <c r="CH535" s="745"/>
      <c r="CI535" s="745"/>
      <c r="CJ535" s="745"/>
      <c r="CK535" s="745"/>
      <c r="CL535" s="745"/>
      <c r="CM535" s="745"/>
      <c r="CN535" s="745"/>
      <c r="CO535" s="745"/>
      <c r="CP535" s="745"/>
      <c r="CQ535" s="745"/>
      <c r="CR535" s="745"/>
      <c r="CS535" s="745"/>
      <c r="CT535" s="745"/>
      <c r="CU535" s="745"/>
      <c r="CV535" s="745"/>
      <c r="CW535" s="745"/>
      <c r="CX535" s="745"/>
      <c r="CY535" s="745"/>
      <c r="CZ535" s="745"/>
      <c r="DA535" s="745"/>
      <c r="DB535" s="745"/>
      <c r="DC535" s="745"/>
      <c r="DD535" s="745"/>
      <c r="DE535" s="745"/>
      <c r="DF535" s="745"/>
      <c r="DG535" s="745"/>
      <c r="DH535" s="745"/>
      <c r="DI535" s="745"/>
      <c r="DJ535" s="745"/>
      <c r="DK535" s="745"/>
      <c r="DL535" s="745"/>
      <c r="DM535" s="745"/>
      <c r="DN535" s="745"/>
      <c r="DO535" s="745"/>
      <c r="DP535" s="745"/>
      <c r="DQ535" s="745"/>
      <c r="DR535" s="745"/>
      <c r="DS535" s="745"/>
      <c r="DT535" s="745"/>
      <c r="DU535" s="745"/>
      <c r="DV535" s="745"/>
      <c r="DW535" s="745"/>
      <c r="DX535" s="745"/>
      <c r="DY535" s="745"/>
      <c r="DZ535" s="745"/>
      <c r="EA535" s="745"/>
      <c r="EB535" s="745"/>
      <c r="EC535" s="745"/>
      <c r="ED535" s="745"/>
      <c r="EE535" s="745"/>
      <c r="EF535" s="745"/>
      <c r="EG535" s="745"/>
      <c r="EH535" s="745"/>
      <c r="EI535" s="745"/>
      <c r="EJ535" s="745"/>
      <c r="EK535" s="745"/>
      <c r="EL535" s="745"/>
      <c r="EM535" s="745"/>
      <c r="EN535" s="745"/>
      <c r="EO535" s="745"/>
      <c r="EP535" s="745"/>
      <c r="EQ535" s="745"/>
      <c r="ER535" s="745"/>
      <c r="ES535" s="745"/>
      <c r="ET535" s="745"/>
      <c r="EU535" s="745"/>
      <c r="EV535" s="745"/>
      <c r="EW535" s="745"/>
      <c r="EX535" s="745"/>
      <c r="EY535" s="745"/>
      <c r="EZ535" s="745"/>
      <c r="FA535" s="745"/>
      <c r="FB535" s="745"/>
      <c r="FC535" s="745"/>
      <c r="FD535" s="745"/>
      <c r="FE535" s="745"/>
      <c r="FF535" s="745"/>
      <c r="FG535" s="745"/>
      <c r="FH535" s="745"/>
      <c r="FI535" s="745"/>
      <c r="FJ535" s="745"/>
      <c r="FK535" s="745"/>
      <c r="FL535" s="745"/>
      <c r="FM535" s="745"/>
      <c r="FN535" s="745"/>
      <c r="FO535" s="745"/>
      <c r="FP535" s="745"/>
      <c r="FQ535" s="745"/>
      <c r="FR535" s="745"/>
      <c r="FS535" s="745"/>
      <c r="FT535" s="745"/>
      <c r="FU535" s="745"/>
      <c r="FV535" s="745"/>
      <c r="FW535" s="745"/>
      <c r="FX535" s="745"/>
      <c r="FY535" s="745"/>
      <c r="FZ535" s="745"/>
      <c r="GA535" s="745"/>
      <c r="GB535" s="745"/>
      <c r="GC535" s="745"/>
      <c r="GD535" s="745"/>
      <c r="GE535" s="745"/>
      <c r="GF535" s="745"/>
      <c r="GG535" s="745"/>
      <c r="GH535" s="745"/>
      <c r="GI535" s="745"/>
      <c r="GJ535" s="745"/>
      <c r="GK535" s="745"/>
      <c r="GL535" s="745"/>
      <c r="GM535" s="745"/>
      <c r="GN535" s="745"/>
      <c r="GO535" s="745"/>
      <c r="GP535" s="745"/>
      <c r="GQ535" s="745"/>
      <c r="GR535" s="745"/>
      <c r="GS535" s="745"/>
      <c r="GT535" s="745"/>
      <c r="GU535" s="745"/>
      <c r="GV535" s="745"/>
      <c r="GW535" s="745"/>
      <c r="GX535" s="745"/>
      <c r="GY535" s="745"/>
      <c r="GZ535" s="745"/>
      <c r="HA535" s="745"/>
      <c r="HB535" s="745"/>
      <c r="HC535" s="745"/>
      <c r="HD535" s="745"/>
      <c r="HE535" s="745"/>
      <c r="HF535" s="745"/>
      <c r="HG535" s="745"/>
      <c r="HH535" s="745"/>
      <c r="HI535" s="745"/>
      <c r="HJ535" s="745"/>
      <c r="HK535" s="745"/>
      <c r="HL535" s="745"/>
      <c r="HM535" s="745"/>
      <c r="HN535" s="745"/>
      <c r="HO535" s="745"/>
      <c r="HP535" s="745"/>
      <c r="HQ535" s="745"/>
      <c r="HR535" s="745"/>
      <c r="HS535" s="745"/>
      <c r="HT535" s="745"/>
      <c r="HU535" s="745"/>
      <c r="HV535" s="745"/>
      <c r="HW535" s="745"/>
      <c r="HX535" s="745"/>
      <c r="HY535" s="745"/>
      <c r="HZ535" s="745"/>
      <c r="IA535" s="745"/>
      <c r="IB535" s="745"/>
      <c r="IC535" s="745"/>
      <c r="ID535" s="745"/>
      <c r="IE535" s="745"/>
      <c r="IF535" s="745"/>
      <c r="IG535" s="745"/>
      <c r="IH535" s="745"/>
      <c r="II535" s="745"/>
      <c r="IJ535" s="745"/>
      <c r="IK535" s="745"/>
      <c r="IL535" s="745"/>
      <c r="IM535" s="745"/>
      <c r="IN535" s="745"/>
    </row>
    <row r="536" spans="1:248" ht="12.75">
      <c r="A536" s="758"/>
      <c r="B536" s="758"/>
      <c r="C536" s="758"/>
      <c r="D536" s="758"/>
      <c r="E536" s="750"/>
      <c r="F536" s="758"/>
      <c r="G536" s="758"/>
      <c r="H536" s="758"/>
      <c r="I536" s="750"/>
      <c r="J536" s="758"/>
      <c r="K536" s="758"/>
      <c r="L536" s="750"/>
      <c r="M536" s="758"/>
      <c r="N536" s="758"/>
      <c r="O536" s="750"/>
      <c r="P536" s="750"/>
      <c r="Q536" s="750"/>
      <c r="R536" s="750"/>
      <c r="S536" s="750"/>
      <c r="T536" s="750"/>
      <c r="U536" s="757"/>
      <c r="V536" s="753"/>
      <c r="W536" s="745"/>
      <c r="X536" s="745"/>
      <c r="Y536" s="753"/>
      <c r="Z536" s="745"/>
      <c r="AA536" s="745"/>
      <c r="AB536" s="745"/>
      <c r="AC536" s="745"/>
      <c r="AD536" s="745"/>
      <c r="AE536" s="745"/>
      <c r="AF536" s="745"/>
      <c r="AG536" s="745"/>
      <c r="AH536" s="745"/>
      <c r="AI536" s="745"/>
      <c r="AJ536" s="745"/>
      <c r="AK536" s="745"/>
      <c r="AL536" s="745"/>
      <c r="AM536" s="745"/>
      <c r="AN536" s="745"/>
      <c r="AO536" s="745"/>
      <c r="AP536" s="745"/>
      <c r="AQ536" s="745"/>
      <c r="AR536" s="745"/>
      <c r="AS536" s="745"/>
      <c r="AT536" s="745"/>
      <c r="AU536" s="745"/>
      <c r="AV536" s="745"/>
      <c r="AW536" s="745"/>
      <c r="AX536" s="745"/>
      <c r="AY536" s="745"/>
      <c r="AZ536" s="745"/>
      <c r="BA536" s="745"/>
      <c r="BB536" s="745"/>
      <c r="BC536" s="745"/>
      <c r="BD536" s="745"/>
      <c r="BE536" s="745"/>
      <c r="BF536" s="745"/>
      <c r="BG536" s="745"/>
      <c r="BH536" s="745"/>
      <c r="BI536" s="745"/>
      <c r="BJ536" s="745"/>
      <c r="BK536" s="745"/>
      <c r="BL536" s="745"/>
      <c r="BM536" s="745"/>
      <c r="BN536" s="745"/>
      <c r="BO536" s="745"/>
      <c r="BP536" s="745"/>
      <c r="BQ536" s="745"/>
      <c r="BR536" s="745"/>
      <c r="BS536" s="745"/>
      <c r="BT536" s="745"/>
      <c r="BU536" s="745"/>
      <c r="BV536" s="745"/>
      <c r="BW536" s="745"/>
      <c r="BX536" s="745"/>
      <c r="BY536" s="745"/>
      <c r="BZ536" s="745"/>
      <c r="CA536" s="745"/>
      <c r="CB536" s="745"/>
      <c r="CC536" s="745"/>
      <c r="CD536" s="745"/>
      <c r="CE536" s="745"/>
      <c r="CF536" s="745"/>
      <c r="CG536" s="745"/>
      <c r="CH536" s="745"/>
      <c r="CI536" s="745"/>
      <c r="CJ536" s="745"/>
      <c r="CK536" s="745"/>
      <c r="CL536" s="745"/>
      <c r="CM536" s="745"/>
      <c r="CN536" s="745"/>
      <c r="CO536" s="745"/>
      <c r="CP536" s="745"/>
      <c r="CQ536" s="745"/>
      <c r="CR536" s="745"/>
      <c r="CS536" s="745"/>
      <c r="CT536" s="745"/>
      <c r="CU536" s="745"/>
      <c r="CV536" s="745"/>
      <c r="CW536" s="745"/>
      <c r="CX536" s="745"/>
      <c r="CY536" s="745"/>
      <c r="CZ536" s="745"/>
      <c r="DA536" s="745"/>
      <c r="DB536" s="745"/>
      <c r="DC536" s="745"/>
      <c r="DD536" s="745"/>
      <c r="DE536" s="745"/>
      <c r="DF536" s="745"/>
      <c r="DG536" s="745"/>
      <c r="DH536" s="745"/>
      <c r="DI536" s="745"/>
      <c r="DJ536" s="745"/>
      <c r="DK536" s="745"/>
      <c r="DL536" s="745"/>
      <c r="DM536" s="745"/>
      <c r="DN536" s="745"/>
      <c r="DO536" s="745"/>
      <c r="DP536" s="745"/>
      <c r="DQ536" s="745"/>
      <c r="DR536" s="745"/>
      <c r="DS536" s="745"/>
      <c r="DT536" s="745"/>
      <c r="DU536" s="745"/>
      <c r="DV536" s="745"/>
      <c r="DW536" s="745"/>
      <c r="DX536" s="745"/>
      <c r="DY536" s="745"/>
      <c r="DZ536" s="745"/>
      <c r="EA536" s="745"/>
      <c r="EB536" s="745"/>
      <c r="EC536" s="745"/>
      <c r="ED536" s="745"/>
      <c r="EE536" s="745"/>
      <c r="EF536" s="745"/>
      <c r="EG536" s="745"/>
      <c r="EH536" s="745"/>
      <c r="EI536" s="745"/>
      <c r="EJ536" s="745"/>
      <c r="EK536" s="745"/>
      <c r="EL536" s="745"/>
      <c r="EM536" s="745"/>
      <c r="EN536" s="745"/>
      <c r="EO536" s="745"/>
      <c r="EP536" s="745"/>
      <c r="EQ536" s="745"/>
      <c r="ER536" s="745"/>
      <c r="ES536" s="745"/>
      <c r="ET536" s="745"/>
      <c r="EU536" s="745"/>
      <c r="EV536" s="745"/>
      <c r="EW536" s="745"/>
      <c r="EX536" s="745"/>
      <c r="EY536" s="745"/>
      <c r="EZ536" s="745"/>
      <c r="FA536" s="745"/>
      <c r="FB536" s="745"/>
      <c r="FC536" s="745"/>
      <c r="FD536" s="745"/>
      <c r="FE536" s="745"/>
      <c r="FF536" s="745"/>
      <c r="FG536" s="745"/>
      <c r="FH536" s="745"/>
      <c r="FI536" s="745"/>
      <c r="FJ536" s="745"/>
      <c r="FK536" s="745"/>
      <c r="FL536" s="745"/>
      <c r="FM536" s="745"/>
      <c r="FN536" s="745"/>
      <c r="FO536" s="745"/>
      <c r="FP536" s="745"/>
      <c r="FQ536" s="745"/>
      <c r="FR536" s="745"/>
      <c r="FS536" s="745"/>
      <c r="FT536" s="745"/>
      <c r="FU536" s="745"/>
      <c r="FV536" s="745"/>
      <c r="FW536" s="745"/>
      <c r="FX536" s="745"/>
      <c r="FY536" s="745"/>
      <c r="FZ536" s="745"/>
      <c r="GA536" s="745"/>
      <c r="GB536" s="745"/>
      <c r="GC536" s="745"/>
      <c r="GD536" s="745"/>
      <c r="GE536" s="745"/>
      <c r="GF536" s="745"/>
      <c r="GG536" s="745"/>
      <c r="GH536" s="745"/>
      <c r="GI536" s="745"/>
      <c r="GJ536" s="745"/>
      <c r="GK536" s="745"/>
      <c r="GL536" s="745"/>
      <c r="GM536" s="745"/>
      <c r="GN536" s="745"/>
      <c r="GO536" s="745"/>
      <c r="GP536" s="745"/>
      <c r="GQ536" s="745"/>
      <c r="GR536" s="745"/>
      <c r="GS536" s="745"/>
      <c r="GT536" s="745"/>
      <c r="GU536" s="745"/>
      <c r="GV536" s="745"/>
      <c r="GW536" s="745"/>
      <c r="GX536" s="745"/>
      <c r="GY536" s="745"/>
      <c r="GZ536" s="745"/>
      <c r="HA536" s="745"/>
      <c r="HB536" s="745"/>
      <c r="HC536" s="745"/>
      <c r="HD536" s="745"/>
      <c r="HE536" s="745"/>
      <c r="HF536" s="745"/>
      <c r="HG536" s="745"/>
      <c r="HH536" s="745"/>
      <c r="HI536" s="745"/>
      <c r="HJ536" s="745"/>
      <c r="HK536" s="745"/>
      <c r="HL536" s="745"/>
      <c r="HM536" s="745"/>
      <c r="HN536" s="745"/>
      <c r="HO536" s="745"/>
      <c r="HP536" s="745"/>
      <c r="HQ536" s="745"/>
      <c r="HR536" s="745"/>
      <c r="HS536" s="745"/>
      <c r="HT536" s="745"/>
      <c r="HU536" s="745"/>
      <c r="HV536" s="745"/>
      <c r="HW536" s="745"/>
      <c r="HX536" s="745"/>
      <c r="HY536" s="745"/>
      <c r="HZ536" s="745"/>
      <c r="IA536" s="745"/>
      <c r="IB536" s="745"/>
      <c r="IC536" s="745"/>
      <c r="ID536" s="745"/>
      <c r="IE536" s="745"/>
      <c r="IF536" s="745"/>
      <c r="IG536" s="745"/>
      <c r="IH536" s="745"/>
      <c r="II536" s="745"/>
      <c r="IJ536" s="745"/>
      <c r="IK536" s="745"/>
      <c r="IL536" s="745"/>
      <c r="IM536" s="745"/>
      <c r="IN536" s="745"/>
    </row>
    <row r="537" spans="1:248" ht="12.75">
      <c r="A537" s="758"/>
      <c r="B537" s="758"/>
      <c r="C537" s="758"/>
      <c r="D537" s="758"/>
      <c r="E537" s="750"/>
      <c r="F537" s="758"/>
      <c r="G537" s="758"/>
      <c r="H537" s="758"/>
      <c r="I537" s="750"/>
      <c r="J537" s="758"/>
      <c r="K537" s="758"/>
      <c r="L537" s="750"/>
      <c r="M537" s="758"/>
      <c r="N537" s="758"/>
      <c r="O537" s="750"/>
      <c r="P537" s="750"/>
      <c r="Q537" s="750"/>
      <c r="R537" s="750"/>
      <c r="S537" s="750"/>
      <c r="T537" s="750"/>
      <c r="U537" s="757"/>
      <c r="V537" s="753"/>
      <c r="W537" s="745"/>
      <c r="X537" s="745"/>
      <c r="Y537" s="753"/>
      <c r="Z537" s="745"/>
      <c r="AA537" s="745"/>
      <c r="AB537" s="745"/>
      <c r="AC537" s="745"/>
      <c r="AD537" s="745"/>
      <c r="AE537" s="745"/>
      <c r="AF537" s="745"/>
      <c r="AG537" s="745"/>
      <c r="AH537" s="745"/>
      <c r="AI537" s="745"/>
      <c r="AJ537" s="745"/>
      <c r="AK537" s="745"/>
      <c r="AL537" s="745"/>
      <c r="AM537" s="745"/>
      <c r="AN537" s="745"/>
      <c r="AO537" s="745"/>
      <c r="AP537" s="745"/>
      <c r="AQ537" s="745"/>
      <c r="AR537" s="745"/>
      <c r="AS537" s="745"/>
      <c r="AT537" s="745"/>
      <c r="AU537" s="745"/>
      <c r="AV537" s="745"/>
      <c r="AW537" s="745"/>
      <c r="AX537" s="745"/>
      <c r="AY537" s="745"/>
      <c r="AZ537" s="745"/>
      <c r="BA537" s="745"/>
      <c r="BB537" s="745"/>
      <c r="BC537" s="745"/>
      <c r="BD537" s="745"/>
      <c r="BE537" s="745"/>
      <c r="BF537" s="745"/>
      <c r="BG537" s="745"/>
      <c r="BH537" s="745"/>
      <c r="BI537" s="745"/>
      <c r="BJ537" s="745"/>
      <c r="BK537" s="745"/>
      <c r="BL537" s="745"/>
      <c r="BM537" s="745"/>
      <c r="BN537" s="745"/>
      <c r="BO537" s="745"/>
      <c r="BP537" s="745"/>
      <c r="BQ537" s="745"/>
      <c r="BR537" s="745"/>
      <c r="BS537" s="745"/>
      <c r="BT537" s="745"/>
      <c r="BU537" s="745"/>
      <c r="BV537" s="745"/>
      <c r="BW537" s="745"/>
      <c r="BX537" s="745"/>
      <c r="BY537" s="745"/>
      <c r="BZ537" s="745"/>
      <c r="CA537" s="745"/>
      <c r="CB537" s="745"/>
      <c r="CC537" s="745"/>
      <c r="CD537" s="745"/>
      <c r="CE537" s="745"/>
      <c r="CF537" s="745"/>
      <c r="CG537" s="745"/>
      <c r="CH537" s="745"/>
      <c r="CI537" s="745"/>
      <c r="CJ537" s="745"/>
      <c r="CK537" s="745"/>
      <c r="CL537" s="745"/>
      <c r="CM537" s="745"/>
      <c r="CN537" s="745"/>
      <c r="CO537" s="745"/>
      <c r="CP537" s="745"/>
      <c r="CQ537" s="745"/>
      <c r="CR537" s="745"/>
      <c r="CS537" s="745"/>
      <c r="CT537" s="745"/>
      <c r="CU537" s="745"/>
      <c r="CV537" s="745"/>
      <c r="CW537" s="745"/>
      <c r="CX537" s="745"/>
      <c r="CY537" s="745"/>
      <c r="CZ537" s="745"/>
      <c r="DA537" s="745"/>
      <c r="DB537" s="745"/>
      <c r="DC537" s="745"/>
      <c r="DD537" s="745"/>
      <c r="DE537" s="745"/>
      <c r="DF537" s="745"/>
      <c r="DG537" s="745"/>
      <c r="DH537" s="745"/>
      <c r="DI537" s="745"/>
      <c r="DJ537" s="745"/>
      <c r="DK537" s="745"/>
      <c r="DL537" s="745"/>
      <c r="DM537" s="745"/>
      <c r="DN537" s="745"/>
      <c r="DO537" s="745"/>
      <c r="DP537" s="745"/>
      <c r="DQ537" s="745"/>
      <c r="DR537" s="745"/>
      <c r="DS537" s="745"/>
      <c r="DT537" s="745"/>
      <c r="DU537" s="745"/>
      <c r="DV537" s="745"/>
      <c r="DW537" s="745"/>
      <c r="DX537" s="745"/>
      <c r="DY537" s="745"/>
      <c r="DZ537" s="745"/>
      <c r="EA537" s="745"/>
      <c r="EB537" s="745"/>
      <c r="EC537" s="745"/>
      <c r="ED537" s="745"/>
      <c r="EE537" s="745"/>
      <c r="EF537" s="745"/>
      <c r="EG537" s="745"/>
      <c r="EH537" s="745"/>
      <c r="EI537" s="745"/>
      <c r="EJ537" s="745"/>
      <c r="EK537" s="745"/>
      <c r="EL537" s="745"/>
      <c r="EM537" s="745"/>
      <c r="EN537" s="745"/>
      <c r="EO537" s="745"/>
      <c r="EP537" s="745"/>
      <c r="EQ537" s="745"/>
      <c r="ER537" s="745"/>
      <c r="ES537" s="745"/>
      <c r="ET537" s="745"/>
      <c r="EU537" s="745"/>
      <c r="EV537" s="745"/>
      <c r="EW537" s="745"/>
      <c r="EX537" s="745"/>
      <c r="EY537" s="745"/>
      <c r="EZ537" s="745"/>
      <c r="FA537" s="745"/>
      <c r="FB537" s="745"/>
      <c r="FC537" s="745"/>
      <c r="FD537" s="745"/>
      <c r="FE537" s="745"/>
      <c r="FF537" s="745"/>
      <c r="FG537" s="745"/>
      <c r="FH537" s="745"/>
      <c r="FI537" s="745"/>
      <c r="FJ537" s="745"/>
      <c r="FK537" s="745"/>
      <c r="FL537" s="745"/>
      <c r="FM537" s="745"/>
      <c r="FN537" s="745"/>
      <c r="FO537" s="745"/>
      <c r="FP537" s="745"/>
      <c r="FQ537" s="745"/>
      <c r="FR537" s="745"/>
      <c r="FS537" s="745"/>
      <c r="FT537" s="745"/>
      <c r="FU537" s="745"/>
      <c r="FV537" s="745"/>
      <c r="FW537" s="745"/>
      <c r="FX537" s="745"/>
      <c r="FY537" s="745"/>
      <c r="FZ537" s="745"/>
      <c r="GA537" s="745"/>
      <c r="GB537" s="745"/>
      <c r="GC537" s="745"/>
      <c r="GD537" s="745"/>
      <c r="GE537" s="745"/>
      <c r="GF537" s="745"/>
      <c r="GG537" s="745"/>
      <c r="GH537" s="745"/>
      <c r="GI537" s="745"/>
      <c r="GJ537" s="745"/>
      <c r="GK537" s="745"/>
      <c r="GL537" s="745"/>
      <c r="GM537" s="745"/>
      <c r="GN537" s="745"/>
      <c r="GO537" s="745"/>
      <c r="GP537" s="745"/>
      <c r="GQ537" s="745"/>
      <c r="GR537" s="745"/>
      <c r="GS537" s="745"/>
      <c r="GT537" s="745"/>
      <c r="GU537" s="745"/>
      <c r="GV537" s="745"/>
      <c r="GW537" s="745"/>
      <c r="GX537" s="745"/>
      <c r="GY537" s="745"/>
      <c r="GZ537" s="745"/>
      <c r="HA537" s="745"/>
      <c r="HB537" s="745"/>
      <c r="HC537" s="745"/>
      <c r="HD537" s="745"/>
      <c r="HE537" s="745"/>
      <c r="HF537" s="745"/>
      <c r="HG537" s="745"/>
      <c r="HH537" s="745"/>
      <c r="HI537" s="745"/>
      <c r="HJ537" s="745"/>
      <c r="HK537" s="745"/>
      <c r="HL537" s="745"/>
      <c r="HM537" s="745"/>
      <c r="HN537" s="745"/>
      <c r="HO537" s="745"/>
      <c r="HP537" s="745"/>
      <c r="HQ537" s="745"/>
      <c r="HR537" s="745"/>
      <c r="HS537" s="745"/>
      <c r="HT537" s="745"/>
      <c r="HU537" s="745"/>
      <c r="HV537" s="745"/>
      <c r="HW537" s="745"/>
      <c r="HX537" s="745"/>
      <c r="HY537" s="745"/>
      <c r="HZ537" s="745"/>
      <c r="IA537" s="745"/>
      <c r="IB537" s="745"/>
      <c r="IC537" s="745"/>
      <c r="ID537" s="745"/>
      <c r="IE537" s="745"/>
      <c r="IF537" s="745"/>
      <c r="IG537" s="745"/>
      <c r="IH537" s="745"/>
      <c r="II537" s="745"/>
      <c r="IJ537" s="745"/>
      <c r="IK537" s="745"/>
      <c r="IL537" s="745"/>
      <c r="IM537" s="745"/>
      <c r="IN537" s="745"/>
    </row>
    <row r="538" spans="1:248" ht="12.75">
      <c r="A538" s="758"/>
      <c r="B538" s="758"/>
      <c r="C538" s="758"/>
      <c r="D538" s="758"/>
      <c r="E538" s="750"/>
      <c r="F538" s="758"/>
      <c r="G538" s="758"/>
      <c r="H538" s="758"/>
      <c r="I538" s="750"/>
      <c r="J538" s="758"/>
      <c r="K538" s="758"/>
      <c r="L538" s="750"/>
      <c r="M538" s="758"/>
      <c r="N538" s="758"/>
      <c r="O538" s="750"/>
      <c r="P538" s="750"/>
      <c r="Q538" s="750"/>
      <c r="R538" s="750"/>
      <c r="S538" s="750"/>
      <c r="T538" s="750"/>
      <c r="U538" s="757"/>
      <c r="V538" s="753"/>
      <c r="W538" s="745"/>
      <c r="X538" s="745"/>
      <c r="Y538" s="753"/>
      <c r="Z538" s="745"/>
      <c r="AA538" s="745"/>
      <c r="AB538" s="745"/>
      <c r="AC538" s="745"/>
      <c r="AD538" s="745"/>
      <c r="AE538" s="745"/>
      <c r="AF538" s="745"/>
      <c r="AG538" s="745"/>
      <c r="AH538" s="745"/>
      <c r="AI538" s="745"/>
      <c r="AJ538" s="745"/>
      <c r="AK538" s="745"/>
      <c r="AL538" s="745"/>
      <c r="AM538" s="745"/>
      <c r="AN538" s="745"/>
      <c r="AO538" s="745"/>
      <c r="AP538" s="745"/>
      <c r="AQ538" s="745"/>
      <c r="AR538" s="745"/>
      <c r="AS538" s="745"/>
      <c r="AT538" s="745"/>
      <c r="AU538" s="745"/>
      <c r="AV538" s="745"/>
      <c r="AW538" s="745"/>
      <c r="AX538" s="745"/>
      <c r="AY538" s="745"/>
      <c r="AZ538" s="745"/>
      <c r="BA538" s="745"/>
      <c r="BB538" s="745"/>
      <c r="BC538" s="745"/>
      <c r="BD538" s="745"/>
      <c r="BE538" s="745"/>
      <c r="BF538" s="745"/>
      <c r="BG538" s="745"/>
      <c r="BH538" s="745"/>
      <c r="BI538" s="745"/>
      <c r="BJ538" s="745"/>
      <c r="BK538" s="745"/>
      <c r="BL538" s="745"/>
      <c r="BM538" s="745"/>
      <c r="BN538" s="745"/>
      <c r="BO538" s="745"/>
      <c r="BP538" s="745"/>
      <c r="BQ538" s="745"/>
      <c r="BR538" s="745"/>
      <c r="BS538" s="745"/>
      <c r="BT538" s="745"/>
      <c r="BU538" s="745"/>
      <c r="BV538" s="745"/>
      <c r="BW538" s="745"/>
      <c r="BX538" s="745"/>
      <c r="BY538" s="745"/>
      <c r="BZ538" s="745"/>
      <c r="CA538" s="745"/>
      <c r="CB538" s="745"/>
      <c r="CC538" s="745"/>
      <c r="CD538" s="745"/>
      <c r="CE538" s="745"/>
      <c r="CF538" s="745"/>
      <c r="CG538" s="745"/>
      <c r="CH538" s="745"/>
      <c r="CI538" s="745"/>
      <c r="CJ538" s="745"/>
      <c r="CK538" s="745"/>
      <c r="CL538" s="745"/>
      <c r="CM538" s="745"/>
      <c r="CN538" s="745"/>
      <c r="CO538" s="745"/>
      <c r="CP538" s="745"/>
      <c r="CQ538" s="745"/>
      <c r="CR538" s="745"/>
      <c r="CS538" s="745"/>
      <c r="CT538" s="745"/>
      <c r="CU538" s="745"/>
      <c r="CV538" s="745"/>
      <c r="CW538" s="745"/>
      <c r="CX538" s="745"/>
      <c r="CY538" s="745"/>
      <c r="CZ538" s="745"/>
      <c r="DA538" s="745"/>
      <c r="DB538" s="745"/>
      <c r="DC538" s="745"/>
      <c r="DD538" s="745"/>
      <c r="DE538" s="745"/>
      <c r="DF538" s="745"/>
      <c r="DG538" s="745"/>
      <c r="DH538" s="745"/>
      <c r="DI538" s="745"/>
      <c r="DJ538" s="745"/>
      <c r="DK538" s="745"/>
      <c r="DL538" s="745"/>
      <c r="DM538" s="745"/>
      <c r="DN538" s="745"/>
      <c r="DO538" s="745"/>
      <c r="DP538" s="745"/>
      <c r="DQ538" s="745"/>
      <c r="DR538" s="745"/>
      <c r="DS538" s="745"/>
      <c r="DT538" s="745"/>
      <c r="DU538" s="745"/>
      <c r="DV538" s="745"/>
      <c r="DW538" s="745"/>
      <c r="DX538" s="745"/>
      <c r="DY538" s="745"/>
      <c r="DZ538" s="745"/>
      <c r="EA538" s="745"/>
      <c r="EB538" s="745"/>
      <c r="EC538" s="745"/>
      <c r="ED538" s="745"/>
      <c r="EE538" s="745"/>
      <c r="EF538" s="745"/>
      <c r="EG538" s="745"/>
      <c r="EH538" s="745"/>
      <c r="EI538" s="745"/>
      <c r="EJ538" s="745"/>
      <c r="EK538" s="745"/>
      <c r="EL538" s="745"/>
      <c r="EM538" s="745"/>
      <c r="EN538" s="745"/>
      <c r="EO538" s="745"/>
      <c r="EP538" s="745"/>
      <c r="EQ538" s="745"/>
      <c r="ER538" s="745"/>
      <c r="ES538" s="745"/>
      <c r="ET538" s="745"/>
      <c r="EU538" s="745"/>
      <c r="EV538" s="745"/>
      <c r="EW538" s="745"/>
      <c r="EX538" s="745"/>
      <c r="EY538" s="745"/>
      <c r="EZ538" s="745"/>
      <c r="FA538" s="745"/>
      <c r="FB538" s="745"/>
      <c r="FC538" s="745"/>
      <c r="FD538" s="745"/>
      <c r="FE538" s="745"/>
      <c r="FF538" s="745"/>
      <c r="FG538" s="745"/>
      <c r="FH538" s="745"/>
      <c r="FI538" s="745"/>
      <c r="FJ538" s="745"/>
      <c r="FK538" s="745"/>
      <c r="FL538" s="745"/>
      <c r="FM538" s="745"/>
      <c r="FN538" s="745"/>
      <c r="FO538" s="745"/>
      <c r="FP538" s="745"/>
      <c r="FQ538" s="745"/>
      <c r="FR538" s="745"/>
      <c r="FS538" s="745"/>
      <c r="FT538" s="745"/>
      <c r="FU538" s="745"/>
      <c r="FV538" s="745"/>
      <c r="FW538" s="745"/>
      <c r="FX538" s="745"/>
      <c r="FY538" s="745"/>
      <c r="FZ538" s="745"/>
      <c r="GA538" s="745"/>
      <c r="GB538" s="745"/>
      <c r="GC538" s="745"/>
      <c r="GD538" s="745"/>
      <c r="GE538" s="745"/>
      <c r="GF538" s="745"/>
      <c r="GG538" s="745"/>
      <c r="GH538" s="745"/>
      <c r="GI538" s="745"/>
      <c r="GJ538" s="745"/>
      <c r="GK538" s="745"/>
      <c r="GL538" s="745"/>
      <c r="GM538" s="745"/>
      <c r="GN538" s="745"/>
      <c r="GO538" s="745"/>
      <c r="GP538" s="745"/>
      <c r="GQ538" s="745"/>
      <c r="GR538" s="745"/>
      <c r="GS538" s="745"/>
      <c r="GT538" s="745"/>
      <c r="GU538" s="745"/>
      <c r="GV538" s="745"/>
      <c r="GW538" s="745"/>
      <c r="GX538" s="745"/>
      <c r="GY538" s="745"/>
      <c r="GZ538" s="745"/>
      <c r="HA538" s="745"/>
      <c r="HB538" s="745"/>
      <c r="HC538" s="745"/>
      <c r="HD538" s="745"/>
      <c r="HE538" s="745"/>
      <c r="HF538" s="745"/>
      <c r="HG538" s="745"/>
      <c r="HH538" s="745"/>
      <c r="HI538" s="745"/>
      <c r="HJ538" s="745"/>
      <c r="HK538" s="745"/>
      <c r="HL538" s="745"/>
      <c r="HM538" s="745"/>
      <c r="HN538" s="745"/>
      <c r="HO538" s="745"/>
      <c r="HP538" s="745"/>
      <c r="HQ538" s="745"/>
      <c r="HR538" s="745"/>
      <c r="HS538" s="745"/>
      <c r="HT538" s="745"/>
      <c r="HU538" s="745"/>
      <c r="HV538" s="745"/>
      <c r="HW538" s="745"/>
      <c r="HX538" s="745"/>
      <c r="HY538" s="745"/>
      <c r="HZ538" s="745"/>
      <c r="IA538" s="745"/>
      <c r="IB538" s="745"/>
      <c r="IC538" s="745"/>
      <c r="ID538" s="745"/>
      <c r="IE538" s="745"/>
      <c r="IF538" s="745"/>
      <c r="IG538" s="745"/>
      <c r="IH538" s="745"/>
      <c r="II538" s="745"/>
      <c r="IJ538" s="745"/>
      <c r="IK538" s="745"/>
      <c r="IL538" s="745"/>
      <c r="IM538" s="745"/>
      <c r="IN538" s="745"/>
    </row>
    <row r="539" spans="1:248" ht="12.75">
      <c r="A539" s="758"/>
      <c r="B539" s="758"/>
      <c r="C539" s="758"/>
      <c r="D539" s="758"/>
      <c r="E539" s="750"/>
      <c r="F539" s="758"/>
      <c r="G539" s="758"/>
      <c r="H539" s="758"/>
      <c r="I539" s="750"/>
      <c r="J539" s="758"/>
      <c r="K539" s="758"/>
      <c r="L539" s="750"/>
      <c r="M539" s="758"/>
      <c r="N539" s="758"/>
      <c r="O539" s="750"/>
      <c r="P539" s="750"/>
      <c r="Q539" s="750"/>
      <c r="R539" s="750"/>
      <c r="S539" s="750"/>
      <c r="T539" s="750"/>
      <c r="U539" s="757"/>
      <c r="V539" s="753"/>
      <c r="W539" s="745"/>
      <c r="X539" s="745"/>
      <c r="Y539" s="753"/>
      <c r="Z539" s="745"/>
      <c r="AA539" s="745"/>
      <c r="AB539" s="745"/>
      <c r="AC539" s="745"/>
      <c r="AD539" s="745"/>
      <c r="AE539" s="745"/>
      <c r="AF539" s="745"/>
      <c r="AG539" s="745"/>
      <c r="AH539" s="745"/>
      <c r="AI539" s="745"/>
      <c r="AJ539" s="745"/>
      <c r="AK539" s="745"/>
      <c r="AL539" s="745"/>
      <c r="AM539" s="745"/>
      <c r="AN539" s="745"/>
      <c r="AO539" s="745"/>
      <c r="AP539" s="745"/>
      <c r="AQ539" s="745"/>
      <c r="AR539" s="745"/>
      <c r="AS539" s="745"/>
      <c r="AT539" s="745"/>
      <c r="AU539" s="745"/>
      <c r="AV539" s="745"/>
      <c r="AW539" s="745"/>
      <c r="AX539" s="745"/>
      <c r="AY539" s="745"/>
      <c r="AZ539" s="745"/>
      <c r="BA539" s="745"/>
      <c r="BB539" s="745"/>
      <c r="BC539" s="745"/>
      <c r="BD539" s="745"/>
      <c r="BE539" s="745"/>
      <c r="BF539" s="745"/>
      <c r="BG539" s="745"/>
      <c r="BH539" s="745"/>
      <c r="BI539" s="745"/>
      <c r="BJ539" s="745"/>
      <c r="BK539" s="745"/>
      <c r="BL539" s="745"/>
      <c r="BM539" s="745"/>
      <c r="BN539" s="745"/>
      <c r="BO539" s="745"/>
      <c r="BP539" s="745"/>
      <c r="BQ539" s="745"/>
      <c r="BR539" s="745"/>
      <c r="BS539" s="745"/>
      <c r="BT539" s="745"/>
      <c r="BU539" s="745"/>
      <c r="BV539" s="745"/>
      <c r="BW539" s="745"/>
      <c r="BX539" s="745"/>
      <c r="BY539" s="745"/>
      <c r="BZ539" s="745"/>
      <c r="CA539" s="745"/>
      <c r="CB539" s="745"/>
      <c r="CC539" s="745"/>
      <c r="CD539" s="745"/>
      <c r="CE539" s="745"/>
      <c r="CF539" s="745"/>
      <c r="CG539" s="745"/>
      <c r="CH539" s="745"/>
      <c r="CI539" s="745"/>
      <c r="CJ539" s="745"/>
      <c r="CK539" s="745"/>
      <c r="CL539" s="745"/>
      <c r="CM539" s="745"/>
      <c r="CN539" s="745"/>
      <c r="CO539" s="745"/>
      <c r="CP539" s="745"/>
      <c r="CQ539" s="745"/>
      <c r="CR539" s="745"/>
      <c r="CS539" s="745"/>
      <c r="CT539" s="745"/>
      <c r="CU539" s="745"/>
      <c r="CV539" s="745"/>
      <c r="CW539" s="745"/>
      <c r="CX539" s="745"/>
      <c r="CY539" s="745"/>
      <c r="CZ539" s="745"/>
      <c r="DA539" s="745"/>
      <c r="DB539" s="745"/>
      <c r="DC539" s="745"/>
      <c r="DD539" s="745"/>
      <c r="DE539" s="745"/>
      <c r="DF539" s="745"/>
      <c r="DG539" s="745"/>
      <c r="DH539" s="745"/>
      <c r="DI539" s="745"/>
      <c r="DJ539" s="745"/>
      <c r="DK539" s="745"/>
      <c r="DL539" s="745"/>
      <c r="DM539" s="745"/>
      <c r="DN539" s="745"/>
      <c r="DO539" s="745"/>
      <c r="DP539" s="745"/>
      <c r="DQ539" s="745"/>
      <c r="DR539" s="745"/>
      <c r="DS539" s="745"/>
      <c r="DT539" s="745"/>
      <c r="DU539" s="745"/>
      <c r="DV539" s="745"/>
      <c r="DW539" s="745"/>
      <c r="DX539" s="745"/>
      <c r="DY539" s="745"/>
      <c r="DZ539" s="745"/>
      <c r="EA539" s="745"/>
      <c r="EB539" s="745"/>
      <c r="EC539" s="745"/>
      <c r="ED539" s="745"/>
      <c r="EE539" s="745"/>
      <c r="EF539" s="745"/>
      <c r="EG539" s="745"/>
      <c r="EH539" s="745"/>
      <c r="EI539" s="745"/>
      <c r="EJ539" s="745"/>
      <c r="EK539" s="745"/>
      <c r="EL539" s="745"/>
      <c r="EM539" s="745"/>
      <c r="EN539" s="745"/>
      <c r="EO539" s="745"/>
      <c r="EP539" s="745"/>
      <c r="EQ539" s="745"/>
      <c r="ER539" s="745"/>
      <c r="ES539" s="745"/>
      <c r="ET539" s="745"/>
      <c r="EU539" s="745"/>
      <c r="EV539" s="745"/>
      <c r="EW539" s="745"/>
      <c r="EX539" s="745"/>
      <c r="EY539" s="745"/>
      <c r="EZ539" s="745"/>
      <c r="FA539" s="745"/>
      <c r="FB539" s="745"/>
      <c r="FC539" s="745"/>
      <c r="FD539" s="745"/>
      <c r="FE539" s="745"/>
      <c r="FF539" s="745"/>
      <c r="FG539" s="745"/>
      <c r="FH539" s="745"/>
      <c r="FI539" s="745"/>
      <c r="FJ539" s="745"/>
      <c r="FK539" s="745"/>
      <c r="FL539" s="745"/>
      <c r="FM539" s="745"/>
      <c r="FN539" s="745"/>
      <c r="FO539" s="745"/>
      <c r="FP539" s="745"/>
      <c r="FQ539" s="745"/>
      <c r="FR539" s="745"/>
      <c r="FS539" s="745"/>
      <c r="FT539" s="745"/>
      <c r="FU539" s="745"/>
      <c r="FV539" s="745"/>
      <c r="FW539" s="745"/>
      <c r="FX539" s="745"/>
      <c r="FY539" s="745"/>
      <c r="FZ539" s="745"/>
      <c r="GA539" s="745"/>
      <c r="GB539" s="745"/>
      <c r="GC539" s="745"/>
      <c r="GD539" s="745"/>
      <c r="GE539" s="745"/>
      <c r="GF539" s="745"/>
      <c r="GG539" s="745"/>
      <c r="GH539" s="745"/>
      <c r="GI539" s="745"/>
      <c r="GJ539" s="745"/>
      <c r="GK539" s="745"/>
      <c r="GL539" s="745"/>
      <c r="GM539" s="745"/>
      <c r="GN539" s="745"/>
      <c r="GO539" s="745"/>
      <c r="GP539" s="745"/>
      <c r="GQ539" s="745"/>
      <c r="GR539" s="745"/>
      <c r="GS539" s="745"/>
      <c r="GT539" s="745"/>
      <c r="GU539" s="745"/>
      <c r="GV539" s="745"/>
      <c r="GW539" s="745"/>
      <c r="GX539" s="745"/>
      <c r="GY539" s="745"/>
      <c r="GZ539" s="745"/>
      <c r="HA539" s="745"/>
      <c r="HB539" s="745"/>
      <c r="HC539" s="745"/>
      <c r="HD539" s="745"/>
      <c r="HE539" s="745"/>
      <c r="HF539" s="745"/>
      <c r="HG539" s="745"/>
      <c r="HH539" s="745"/>
      <c r="HI539" s="745"/>
      <c r="HJ539" s="745"/>
      <c r="HK539" s="745"/>
      <c r="HL539" s="745"/>
      <c r="HM539" s="745"/>
      <c r="HN539" s="745"/>
      <c r="HO539" s="745"/>
      <c r="HP539" s="745"/>
      <c r="HQ539" s="745"/>
      <c r="HR539" s="745"/>
      <c r="HS539" s="745"/>
      <c r="HT539" s="745"/>
      <c r="HU539" s="745"/>
      <c r="HV539" s="745"/>
      <c r="HW539" s="745"/>
      <c r="HX539" s="745"/>
      <c r="HY539" s="745"/>
      <c r="HZ539" s="745"/>
      <c r="IA539" s="745"/>
      <c r="IB539" s="745"/>
      <c r="IC539" s="745"/>
      <c r="ID539" s="745"/>
      <c r="IE539" s="745"/>
      <c r="IF539" s="745"/>
      <c r="IG539" s="745"/>
      <c r="IH539" s="745"/>
      <c r="II539" s="745"/>
      <c r="IJ539" s="745"/>
      <c r="IK539" s="745"/>
      <c r="IL539" s="745"/>
      <c r="IM539" s="745"/>
      <c r="IN539" s="745"/>
    </row>
    <row r="540" spans="1:248" ht="12.75">
      <c r="A540" s="758"/>
      <c r="B540" s="758"/>
      <c r="C540" s="758"/>
      <c r="D540" s="758"/>
      <c r="E540" s="750"/>
      <c r="F540" s="758"/>
      <c r="G540" s="758"/>
      <c r="H540" s="758"/>
      <c r="I540" s="750"/>
      <c r="J540" s="758"/>
      <c r="K540" s="758"/>
      <c r="L540" s="750"/>
      <c r="M540" s="758"/>
      <c r="N540" s="758"/>
      <c r="O540" s="750"/>
      <c r="P540" s="750"/>
      <c r="Q540" s="750"/>
      <c r="R540" s="750"/>
      <c r="S540" s="750"/>
      <c r="T540" s="750"/>
      <c r="U540" s="757"/>
      <c r="V540" s="753"/>
      <c r="W540" s="745"/>
      <c r="X540" s="745"/>
      <c r="Y540" s="753"/>
      <c r="Z540" s="745"/>
      <c r="AA540" s="745"/>
      <c r="AB540" s="745"/>
      <c r="AC540" s="745"/>
      <c r="AD540" s="745"/>
      <c r="AE540" s="745"/>
      <c r="AF540" s="745"/>
      <c r="AG540" s="745"/>
      <c r="AH540" s="745"/>
      <c r="AI540" s="745"/>
      <c r="AJ540" s="745"/>
      <c r="AK540" s="745"/>
      <c r="AL540" s="745"/>
      <c r="AM540" s="745"/>
      <c r="AN540" s="745"/>
      <c r="AO540" s="745"/>
      <c r="AP540" s="745"/>
      <c r="AQ540" s="745"/>
      <c r="AR540" s="745"/>
      <c r="AS540" s="745"/>
      <c r="AT540" s="745"/>
      <c r="AU540" s="745"/>
      <c r="AV540" s="745"/>
      <c r="AW540" s="745"/>
      <c r="AX540" s="745"/>
      <c r="AY540" s="745"/>
      <c r="AZ540" s="745"/>
      <c r="BA540" s="745"/>
      <c r="BB540" s="745"/>
      <c r="BC540" s="745"/>
      <c r="BD540" s="745"/>
      <c r="BE540" s="745"/>
      <c r="BF540" s="745"/>
      <c r="BG540" s="745"/>
      <c r="BH540" s="745"/>
      <c r="BI540" s="745"/>
      <c r="BJ540" s="745"/>
      <c r="BK540" s="745"/>
      <c r="BL540" s="745"/>
      <c r="BM540" s="745"/>
      <c r="BN540" s="745"/>
      <c r="BO540" s="745"/>
      <c r="BP540" s="745"/>
      <c r="BQ540" s="745"/>
      <c r="BR540" s="745"/>
      <c r="BS540" s="745"/>
      <c r="BT540" s="745"/>
      <c r="BU540" s="745"/>
      <c r="BV540" s="745"/>
      <c r="BW540" s="745"/>
      <c r="BX540" s="745"/>
      <c r="BY540" s="745"/>
      <c r="BZ540" s="745"/>
      <c r="CA540" s="745"/>
      <c r="CB540" s="745"/>
      <c r="CC540" s="745"/>
      <c r="CD540" s="745"/>
      <c r="CE540" s="745"/>
      <c r="CF540" s="745"/>
      <c r="CG540" s="745"/>
      <c r="CH540" s="745"/>
      <c r="CI540" s="745"/>
      <c r="CJ540" s="745"/>
      <c r="CK540" s="745"/>
      <c r="CL540" s="745"/>
      <c r="CM540" s="745"/>
      <c r="CN540" s="745"/>
      <c r="CO540" s="745"/>
      <c r="CP540" s="745"/>
      <c r="CQ540" s="745"/>
      <c r="CR540" s="745"/>
      <c r="CS540" s="745"/>
      <c r="CT540" s="745"/>
      <c r="CU540" s="745"/>
      <c r="CV540" s="745"/>
      <c r="CW540" s="745"/>
      <c r="CX540" s="745"/>
      <c r="CY540" s="745"/>
      <c r="CZ540" s="745"/>
      <c r="DA540" s="745"/>
      <c r="DB540" s="745"/>
      <c r="DC540" s="745"/>
      <c r="DD540" s="745"/>
      <c r="DE540" s="745"/>
      <c r="DF540" s="745"/>
      <c r="DG540" s="745"/>
      <c r="DH540" s="745"/>
      <c r="DI540" s="745"/>
      <c r="DJ540" s="745"/>
      <c r="DK540" s="745"/>
      <c r="DL540" s="745"/>
      <c r="DM540" s="745"/>
      <c r="DN540" s="745"/>
      <c r="DO540" s="745"/>
      <c r="DP540" s="745"/>
      <c r="DQ540" s="745"/>
      <c r="DR540" s="745"/>
      <c r="DS540" s="745"/>
      <c r="DT540" s="745"/>
      <c r="DU540" s="745"/>
      <c r="DV540" s="745"/>
      <c r="DW540" s="745"/>
      <c r="DX540" s="745"/>
      <c r="DY540" s="745"/>
      <c r="DZ540" s="745"/>
      <c r="EA540" s="745"/>
      <c r="EB540" s="745"/>
      <c r="EC540" s="745"/>
      <c r="ED540" s="745"/>
      <c r="EE540" s="745"/>
      <c r="EF540" s="745"/>
      <c r="EG540" s="745"/>
      <c r="EH540" s="745"/>
      <c r="EI540" s="745"/>
      <c r="EJ540" s="745"/>
      <c r="EK540" s="745"/>
      <c r="EL540" s="745"/>
      <c r="EM540" s="745"/>
      <c r="EN540" s="745"/>
      <c r="EO540" s="745"/>
      <c r="EP540" s="745"/>
      <c r="EQ540" s="745"/>
      <c r="ER540" s="745"/>
      <c r="ES540" s="745"/>
      <c r="ET540" s="745"/>
      <c r="EU540" s="745"/>
      <c r="EV540" s="745"/>
      <c r="EW540" s="745"/>
      <c r="EX540" s="745"/>
      <c r="EY540" s="745"/>
      <c r="EZ540" s="745"/>
      <c r="FA540" s="745"/>
      <c r="FB540" s="745"/>
      <c r="FC540" s="745"/>
      <c r="FD540" s="745"/>
      <c r="FE540" s="745"/>
      <c r="FF540" s="745"/>
      <c r="FG540" s="745"/>
      <c r="FH540" s="745"/>
      <c r="FI540" s="745"/>
      <c r="FJ540" s="745"/>
      <c r="FK540" s="745"/>
      <c r="FL540" s="745"/>
      <c r="FM540" s="745"/>
      <c r="FN540" s="745"/>
      <c r="FO540" s="745"/>
      <c r="FP540" s="745"/>
      <c r="FQ540" s="745"/>
      <c r="FR540" s="745"/>
      <c r="FS540" s="745"/>
      <c r="FT540" s="745"/>
      <c r="FU540" s="745"/>
      <c r="FV540" s="745"/>
      <c r="FW540" s="745"/>
      <c r="FX540" s="745"/>
      <c r="FY540" s="745"/>
      <c r="FZ540" s="745"/>
      <c r="GA540" s="745"/>
      <c r="GB540" s="745"/>
      <c r="GC540" s="745"/>
      <c r="GD540" s="745"/>
      <c r="GE540" s="745"/>
      <c r="GF540" s="745"/>
      <c r="GG540" s="745"/>
      <c r="GH540" s="745"/>
      <c r="GI540" s="745"/>
      <c r="GJ540" s="745"/>
      <c r="GK540" s="745"/>
      <c r="GL540" s="745"/>
      <c r="GM540" s="745"/>
      <c r="GN540" s="745"/>
      <c r="GO540" s="745"/>
      <c r="GP540" s="745"/>
      <c r="GQ540" s="745"/>
      <c r="GR540" s="745"/>
      <c r="GS540" s="745"/>
      <c r="GT540" s="745"/>
      <c r="GU540" s="745"/>
      <c r="GV540" s="745"/>
      <c r="GW540" s="745"/>
      <c r="GX540" s="745"/>
      <c r="GY540" s="745"/>
      <c r="GZ540" s="745"/>
      <c r="HA540" s="745"/>
      <c r="HB540" s="745"/>
      <c r="HC540" s="745"/>
      <c r="HD540" s="745"/>
      <c r="HE540" s="745"/>
      <c r="HF540" s="745"/>
      <c r="HG540" s="745"/>
      <c r="HH540" s="745"/>
      <c r="HI540" s="745"/>
      <c r="HJ540" s="745"/>
      <c r="HK540" s="745"/>
      <c r="HL540" s="745"/>
      <c r="HM540" s="745"/>
      <c r="HN540" s="745"/>
      <c r="HO540" s="745"/>
      <c r="HP540" s="745"/>
      <c r="HQ540" s="745"/>
      <c r="HR540" s="745"/>
      <c r="HS540" s="745"/>
      <c r="HT540" s="745"/>
      <c r="HU540" s="745"/>
      <c r="HV540" s="745"/>
      <c r="HW540" s="745"/>
      <c r="HX540" s="745"/>
      <c r="HY540" s="745"/>
      <c r="HZ540" s="745"/>
      <c r="IA540" s="745"/>
      <c r="IB540" s="745"/>
      <c r="IC540" s="745"/>
      <c r="ID540" s="745"/>
      <c r="IE540" s="745"/>
      <c r="IF540" s="745"/>
      <c r="IG540" s="745"/>
      <c r="IH540" s="745"/>
      <c r="II540" s="745"/>
      <c r="IJ540" s="745"/>
      <c r="IK540" s="745"/>
      <c r="IL540" s="745"/>
      <c r="IM540" s="745"/>
      <c r="IN540" s="745"/>
    </row>
    <row r="541" spans="1:248" ht="12.75">
      <c r="A541" s="758"/>
      <c r="B541" s="758"/>
      <c r="C541" s="758"/>
      <c r="D541" s="758"/>
      <c r="E541" s="750"/>
      <c r="F541" s="758"/>
      <c r="G541" s="758"/>
      <c r="H541" s="758"/>
      <c r="I541" s="750"/>
      <c r="J541" s="758"/>
      <c r="K541" s="758"/>
      <c r="L541" s="750"/>
      <c r="M541" s="758"/>
      <c r="N541" s="758"/>
      <c r="O541" s="750"/>
      <c r="P541" s="750"/>
      <c r="Q541" s="750"/>
      <c r="R541" s="750"/>
      <c r="S541" s="750"/>
      <c r="T541" s="750"/>
      <c r="U541" s="757"/>
      <c r="V541" s="753"/>
      <c r="W541" s="745"/>
      <c r="X541" s="745"/>
      <c r="Y541" s="753"/>
      <c r="Z541" s="745"/>
      <c r="AA541" s="745"/>
      <c r="AB541" s="745"/>
      <c r="AC541" s="745"/>
      <c r="AD541" s="745"/>
      <c r="AE541" s="745"/>
      <c r="AF541" s="745"/>
      <c r="AG541" s="745"/>
      <c r="AH541" s="745"/>
      <c r="AI541" s="745"/>
      <c r="AJ541" s="745"/>
      <c r="AK541" s="745"/>
      <c r="AL541" s="745"/>
      <c r="AM541" s="745"/>
      <c r="AN541" s="745"/>
      <c r="AO541" s="745"/>
      <c r="AP541" s="745"/>
      <c r="AQ541" s="745"/>
      <c r="AR541" s="745"/>
      <c r="AS541" s="745"/>
      <c r="AT541" s="745"/>
      <c r="AU541" s="745"/>
      <c r="AV541" s="745"/>
      <c r="AW541" s="745"/>
      <c r="AX541" s="745"/>
      <c r="AY541" s="745"/>
      <c r="AZ541" s="745"/>
      <c r="BA541" s="745"/>
      <c r="BB541" s="745"/>
      <c r="BC541" s="745"/>
      <c r="BD541" s="745"/>
      <c r="BE541" s="745"/>
      <c r="BF541" s="745"/>
      <c r="BG541" s="745"/>
      <c r="BH541" s="745"/>
      <c r="BI541" s="745"/>
      <c r="BJ541" s="745"/>
      <c r="BK541" s="745"/>
      <c r="BL541" s="745"/>
      <c r="BM541" s="745"/>
      <c r="BN541" s="745"/>
      <c r="BO541" s="745"/>
      <c r="BP541" s="745"/>
      <c r="BQ541" s="745"/>
      <c r="BR541" s="745"/>
      <c r="BS541" s="745"/>
      <c r="BT541" s="745"/>
      <c r="BU541" s="745"/>
      <c r="BV541" s="745"/>
      <c r="BW541" s="745"/>
      <c r="BX541" s="745"/>
      <c r="BY541" s="745"/>
      <c r="BZ541" s="745"/>
      <c r="CA541" s="745"/>
      <c r="CB541" s="745"/>
      <c r="CC541" s="745"/>
      <c r="CD541" s="745"/>
      <c r="CE541" s="745"/>
      <c r="CF541" s="745"/>
      <c r="CG541" s="745"/>
      <c r="CH541" s="745"/>
      <c r="CI541" s="745"/>
      <c r="CJ541" s="745"/>
      <c r="CK541" s="745"/>
      <c r="CL541" s="745"/>
      <c r="CM541" s="745"/>
      <c r="CN541" s="745"/>
      <c r="CO541" s="745"/>
      <c r="CP541" s="745"/>
      <c r="CQ541" s="745"/>
      <c r="CR541" s="745"/>
      <c r="CS541" s="745"/>
      <c r="CT541" s="745"/>
      <c r="CU541" s="745"/>
      <c r="CV541" s="745"/>
      <c r="CW541" s="745"/>
      <c r="CX541" s="745"/>
      <c r="CY541" s="745"/>
      <c r="CZ541" s="745"/>
      <c r="DA541" s="745"/>
      <c r="DB541" s="745"/>
      <c r="DC541" s="745"/>
      <c r="DD541" s="745"/>
      <c r="DE541" s="745"/>
      <c r="DF541" s="745"/>
      <c r="DG541" s="745"/>
      <c r="DH541" s="745"/>
      <c r="DI541" s="745"/>
      <c r="DJ541" s="745"/>
      <c r="DK541" s="745"/>
      <c r="DL541" s="745"/>
      <c r="DM541" s="745"/>
      <c r="DN541" s="745"/>
      <c r="DO541" s="745"/>
      <c r="DP541" s="745"/>
      <c r="DQ541" s="745"/>
      <c r="DR541" s="745"/>
      <c r="DS541" s="745"/>
      <c r="DT541" s="745"/>
      <c r="DU541" s="745"/>
      <c r="DV541" s="745"/>
      <c r="DW541" s="745"/>
      <c r="DX541" s="745"/>
      <c r="DY541" s="745"/>
      <c r="DZ541" s="745"/>
      <c r="EA541" s="745"/>
      <c r="EB541" s="745"/>
      <c r="EC541" s="745"/>
      <c r="ED541" s="745"/>
      <c r="EE541" s="745"/>
      <c r="EF541" s="745"/>
      <c r="EG541" s="745"/>
      <c r="EH541" s="745"/>
      <c r="EI541" s="745"/>
      <c r="EJ541" s="745"/>
      <c r="EK541" s="745"/>
      <c r="EL541" s="745"/>
      <c r="EM541" s="745"/>
      <c r="EN541" s="745"/>
      <c r="EO541" s="745"/>
      <c r="EP541" s="745"/>
      <c r="EQ541" s="745"/>
      <c r="ER541" s="745"/>
      <c r="ES541" s="745"/>
      <c r="ET541" s="745"/>
      <c r="EU541" s="745"/>
      <c r="EV541" s="745"/>
      <c r="EW541" s="745"/>
      <c r="EX541" s="745"/>
      <c r="EY541" s="745"/>
      <c r="EZ541" s="745"/>
      <c r="FA541" s="745"/>
      <c r="FB541" s="745"/>
      <c r="FC541" s="745"/>
      <c r="FD541" s="745"/>
      <c r="FE541" s="745"/>
      <c r="FF541" s="745"/>
      <c r="FG541" s="745"/>
      <c r="FH541" s="745"/>
      <c r="FI541" s="745"/>
      <c r="FJ541" s="745"/>
      <c r="FK541" s="745"/>
      <c r="FL541" s="745"/>
      <c r="FM541" s="745"/>
      <c r="FN541" s="745"/>
      <c r="FO541" s="745"/>
      <c r="FP541" s="745"/>
      <c r="FQ541" s="745"/>
      <c r="FR541" s="745"/>
      <c r="FS541" s="745"/>
      <c r="FT541" s="745"/>
      <c r="FU541" s="745"/>
      <c r="FV541" s="745"/>
      <c r="FW541" s="745"/>
      <c r="FX541" s="745"/>
      <c r="FY541" s="745"/>
      <c r="FZ541" s="745"/>
      <c r="GA541" s="745"/>
      <c r="GB541" s="745"/>
      <c r="GC541" s="745"/>
      <c r="GD541" s="745"/>
      <c r="GE541" s="745"/>
      <c r="GF541" s="745"/>
      <c r="GG541" s="745"/>
      <c r="GH541" s="745"/>
      <c r="GI541" s="745"/>
      <c r="GJ541" s="745"/>
      <c r="GK541" s="745"/>
      <c r="GL541" s="745"/>
      <c r="GM541" s="745"/>
      <c r="GN541" s="745"/>
      <c r="GO541" s="745"/>
      <c r="GP541" s="745"/>
      <c r="GQ541" s="745"/>
      <c r="GR541" s="745"/>
      <c r="GS541" s="745"/>
      <c r="GT541" s="745"/>
      <c r="GU541" s="745"/>
      <c r="GV541" s="745"/>
      <c r="GW541" s="745"/>
      <c r="GX541" s="745"/>
      <c r="GY541" s="745"/>
      <c r="GZ541" s="745"/>
      <c r="HA541" s="745"/>
      <c r="HB541" s="745"/>
      <c r="HC541" s="745"/>
      <c r="HD541" s="745"/>
      <c r="HE541" s="745"/>
      <c r="HF541" s="745"/>
      <c r="HG541" s="745"/>
      <c r="HH541" s="745"/>
      <c r="HI541" s="745"/>
      <c r="HJ541" s="745"/>
      <c r="HK541" s="745"/>
      <c r="HL541" s="745"/>
      <c r="HM541" s="745"/>
      <c r="HN541" s="745"/>
      <c r="HO541" s="745"/>
      <c r="HP541" s="745"/>
      <c r="HQ541" s="745"/>
      <c r="HR541" s="745"/>
      <c r="HS541" s="745"/>
      <c r="HT541" s="745"/>
      <c r="HU541" s="745"/>
      <c r="HV541" s="745"/>
      <c r="HW541" s="745"/>
      <c r="HX541" s="745"/>
      <c r="HY541" s="745"/>
      <c r="HZ541" s="745"/>
      <c r="IA541" s="745"/>
      <c r="IB541" s="745"/>
      <c r="IC541" s="745"/>
      <c r="ID541" s="745"/>
      <c r="IE541" s="745"/>
      <c r="IF541" s="745"/>
      <c r="IG541" s="745"/>
      <c r="IH541" s="745"/>
      <c r="II541" s="745"/>
      <c r="IJ541" s="745"/>
      <c r="IK541" s="745"/>
      <c r="IL541" s="745"/>
      <c r="IM541" s="745"/>
      <c r="IN541" s="745"/>
    </row>
    <row r="542" spans="1:248" ht="12.75">
      <c r="A542" s="758"/>
      <c r="B542" s="758"/>
      <c r="C542" s="758"/>
      <c r="D542" s="758"/>
      <c r="E542" s="750"/>
      <c r="F542" s="758"/>
      <c r="G542" s="758"/>
      <c r="H542" s="758"/>
      <c r="I542" s="750"/>
      <c r="J542" s="758"/>
      <c r="K542" s="758"/>
      <c r="L542" s="750"/>
      <c r="M542" s="758"/>
      <c r="N542" s="758"/>
      <c r="O542" s="750"/>
      <c r="P542" s="750"/>
      <c r="Q542" s="750"/>
      <c r="R542" s="750"/>
      <c r="S542" s="750"/>
      <c r="T542" s="750"/>
      <c r="U542" s="757"/>
      <c r="V542" s="753"/>
      <c r="W542" s="745"/>
      <c r="X542" s="745"/>
      <c r="Y542" s="753"/>
      <c r="Z542" s="745"/>
      <c r="AA542" s="745"/>
      <c r="AB542" s="745"/>
      <c r="AC542" s="745"/>
      <c r="AD542" s="745"/>
      <c r="AE542" s="745"/>
      <c r="AF542" s="745"/>
      <c r="AG542" s="745"/>
      <c r="AH542" s="745"/>
      <c r="AI542" s="745"/>
      <c r="AJ542" s="745"/>
      <c r="AK542" s="745"/>
      <c r="AL542" s="745"/>
      <c r="AM542" s="745"/>
      <c r="AN542" s="745"/>
      <c r="AO542" s="745"/>
      <c r="AP542" s="745"/>
      <c r="AQ542" s="745"/>
      <c r="AR542" s="745"/>
      <c r="AS542" s="745"/>
      <c r="AT542" s="745"/>
      <c r="AU542" s="745"/>
      <c r="AV542" s="745"/>
      <c r="AW542" s="745"/>
      <c r="AX542" s="745"/>
      <c r="AY542" s="745"/>
      <c r="AZ542" s="745"/>
      <c r="BA542" s="745"/>
      <c r="BB542" s="745"/>
      <c r="BC542" s="745"/>
      <c r="BD542" s="745"/>
      <c r="BE542" s="745"/>
      <c r="BF542" s="745"/>
      <c r="BG542" s="745"/>
      <c r="BH542" s="745"/>
      <c r="BI542" s="745"/>
      <c r="BJ542" s="745"/>
      <c r="BK542" s="745"/>
      <c r="BL542" s="745"/>
      <c r="BM542" s="745"/>
      <c r="BN542" s="745"/>
      <c r="BO542" s="745"/>
      <c r="BP542" s="745"/>
      <c r="BQ542" s="745"/>
      <c r="BR542" s="745"/>
      <c r="BS542" s="745"/>
      <c r="BT542" s="745"/>
      <c r="BU542" s="745"/>
      <c r="BV542" s="745"/>
      <c r="BW542" s="745"/>
      <c r="BX542" s="745"/>
      <c r="BY542" s="745"/>
      <c r="BZ542" s="745"/>
      <c r="CA542" s="745"/>
      <c r="CB542" s="745"/>
      <c r="CC542" s="745"/>
      <c r="CD542" s="745"/>
      <c r="CE542" s="745"/>
      <c r="CF542" s="745"/>
      <c r="CG542" s="745"/>
      <c r="CH542" s="745"/>
      <c r="CI542" s="745"/>
      <c r="CJ542" s="745"/>
      <c r="CK542" s="745"/>
      <c r="CL542" s="745"/>
      <c r="CM542" s="745"/>
      <c r="CN542" s="745"/>
      <c r="CO542" s="745"/>
      <c r="CP542" s="745"/>
      <c r="CQ542" s="745"/>
      <c r="CR542" s="745"/>
      <c r="CS542" s="745"/>
      <c r="CT542" s="745"/>
      <c r="CU542" s="745"/>
      <c r="CV542" s="745"/>
      <c r="CW542" s="745"/>
      <c r="CX542" s="745"/>
      <c r="CY542" s="745"/>
      <c r="CZ542" s="745"/>
      <c r="DA542" s="745"/>
      <c r="DB542" s="745"/>
      <c r="DC542" s="745"/>
      <c r="DD542" s="745"/>
      <c r="DE542" s="745"/>
      <c r="DF542" s="745"/>
      <c r="DG542" s="745"/>
      <c r="DH542" s="745"/>
      <c r="DI542" s="745"/>
      <c r="DJ542" s="745"/>
      <c r="DK542" s="745"/>
      <c r="DL542" s="745"/>
      <c r="DM542" s="745"/>
      <c r="DN542" s="745"/>
      <c r="DO542" s="745"/>
      <c r="DP542" s="745"/>
      <c r="DQ542" s="745"/>
      <c r="DR542" s="745"/>
      <c r="DS542" s="745"/>
      <c r="DT542" s="745"/>
      <c r="DU542" s="745"/>
      <c r="DV542" s="745"/>
      <c r="DW542" s="745"/>
      <c r="DX542" s="745"/>
      <c r="DY542" s="745"/>
      <c r="DZ542" s="745"/>
      <c r="EA542" s="745"/>
      <c r="EB542" s="745"/>
      <c r="EC542" s="745"/>
      <c r="ED542" s="745"/>
      <c r="EE542" s="745"/>
      <c r="EF542" s="745"/>
      <c r="EG542" s="745"/>
      <c r="EH542" s="745"/>
      <c r="EI542" s="745"/>
      <c r="EJ542" s="745"/>
      <c r="EK542" s="745"/>
      <c r="EL542" s="745"/>
      <c r="EM542" s="745"/>
      <c r="EN542" s="745"/>
      <c r="EO542" s="745"/>
      <c r="EP542" s="745"/>
      <c r="EQ542" s="745"/>
      <c r="ER542" s="745"/>
      <c r="ES542" s="745"/>
      <c r="ET542" s="745"/>
      <c r="EU542" s="745"/>
      <c r="EV542" s="745"/>
      <c r="EW542" s="745"/>
      <c r="EX542" s="745"/>
      <c r="EY542" s="745"/>
      <c r="EZ542" s="745"/>
      <c r="FA542" s="745"/>
      <c r="FB542" s="745"/>
      <c r="FC542" s="745"/>
      <c r="FD542" s="745"/>
      <c r="FE542" s="745"/>
      <c r="FF542" s="745"/>
      <c r="FG542" s="745"/>
      <c r="FH542" s="745"/>
      <c r="FI542" s="745"/>
      <c r="FJ542" s="745"/>
      <c r="FK542" s="745"/>
      <c r="FL542" s="745"/>
      <c r="FM542" s="745"/>
      <c r="FN542" s="745"/>
      <c r="FO542" s="745"/>
      <c r="FP542" s="745"/>
      <c r="FQ542" s="745"/>
      <c r="FR542" s="745"/>
      <c r="FS542" s="745"/>
      <c r="FT542" s="745"/>
      <c r="FU542" s="745"/>
      <c r="FV542" s="745"/>
      <c r="FW542" s="745"/>
      <c r="FX542" s="745"/>
      <c r="FY542" s="745"/>
      <c r="FZ542" s="745"/>
      <c r="GA542" s="745"/>
      <c r="GB542" s="745"/>
      <c r="GC542" s="745"/>
      <c r="GD542" s="745"/>
      <c r="GE542" s="745"/>
      <c r="GF542" s="745"/>
      <c r="GG542" s="745"/>
      <c r="GH542" s="745"/>
      <c r="GI542" s="745"/>
      <c r="GJ542" s="745"/>
      <c r="GK542" s="745"/>
      <c r="GL542" s="745"/>
      <c r="GM542" s="745"/>
      <c r="GN542" s="745"/>
      <c r="GO542" s="745"/>
      <c r="GP542" s="745"/>
      <c r="GQ542" s="745"/>
      <c r="GR542" s="745"/>
      <c r="GS542" s="745"/>
      <c r="GT542" s="745"/>
      <c r="GU542" s="745"/>
      <c r="GV542" s="745"/>
      <c r="GW542" s="745"/>
      <c r="GX542" s="745"/>
      <c r="GY542" s="745"/>
      <c r="GZ542" s="745"/>
      <c r="HA542" s="745"/>
      <c r="HB542" s="745"/>
      <c r="HC542" s="745"/>
      <c r="HD542" s="745"/>
      <c r="HE542" s="745"/>
      <c r="HF542" s="745"/>
      <c r="HG542" s="745"/>
      <c r="HH542" s="745"/>
      <c r="HI542" s="745"/>
      <c r="HJ542" s="745"/>
      <c r="HK542" s="745"/>
      <c r="HL542" s="745"/>
      <c r="HM542" s="745"/>
      <c r="HN542" s="745"/>
      <c r="HO542" s="745"/>
      <c r="HP542" s="745"/>
      <c r="HQ542" s="745"/>
      <c r="HR542" s="745"/>
      <c r="HS542" s="745"/>
      <c r="HT542" s="745"/>
      <c r="HU542" s="745"/>
      <c r="HV542" s="745"/>
      <c r="HW542" s="745"/>
      <c r="HX542" s="745"/>
      <c r="HY542" s="745"/>
      <c r="HZ542" s="745"/>
      <c r="IA542" s="745"/>
      <c r="IB542" s="745"/>
      <c r="IC542" s="745"/>
      <c r="ID542" s="745"/>
      <c r="IE542" s="745"/>
      <c r="IF542" s="745"/>
      <c r="IG542" s="745"/>
      <c r="IH542" s="745"/>
      <c r="II542" s="745"/>
      <c r="IJ542" s="745"/>
      <c r="IK542" s="745"/>
      <c r="IL542" s="745"/>
      <c r="IM542" s="745"/>
      <c r="IN542" s="745"/>
    </row>
    <row r="543" spans="1:248" ht="12.75">
      <c r="A543" s="758"/>
      <c r="B543" s="758"/>
      <c r="C543" s="758"/>
      <c r="D543" s="758"/>
      <c r="E543" s="750"/>
      <c r="F543" s="758"/>
      <c r="G543" s="758"/>
      <c r="H543" s="758"/>
      <c r="I543" s="750"/>
      <c r="J543" s="758"/>
      <c r="K543" s="758"/>
      <c r="L543" s="750"/>
      <c r="M543" s="758"/>
      <c r="N543" s="758"/>
      <c r="O543" s="750"/>
      <c r="P543" s="750"/>
      <c r="Q543" s="750"/>
      <c r="R543" s="750"/>
      <c r="S543" s="750"/>
      <c r="T543" s="750"/>
      <c r="U543" s="757"/>
      <c r="V543" s="753"/>
      <c r="W543" s="745"/>
      <c r="X543" s="745"/>
      <c r="Y543" s="753"/>
      <c r="Z543" s="745"/>
      <c r="AA543" s="745"/>
      <c r="AB543" s="745"/>
      <c r="AC543" s="745"/>
      <c r="AD543" s="745"/>
      <c r="AE543" s="745"/>
      <c r="AF543" s="745"/>
      <c r="AG543" s="745"/>
      <c r="AH543" s="745"/>
      <c r="AI543" s="745"/>
      <c r="AJ543" s="745"/>
      <c r="AK543" s="745"/>
      <c r="AL543" s="745"/>
      <c r="AM543" s="745"/>
      <c r="AN543" s="745"/>
      <c r="AO543" s="745"/>
      <c r="AP543" s="745"/>
      <c r="AQ543" s="745"/>
      <c r="AR543" s="745"/>
      <c r="AS543" s="745"/>
      <c r="AT543" s="745"/>
      <c r="AU543" s="745"/>
      <c r="AV543" s="745"/>
      <c r="AW543" s="745"/>
      <c r="AX543" s="745"/>
      <c r="AY543" s="745"/>
      <c r="AZ543" s="745"/>
      <c r="BA543" s="745"/>
      <c r="BB543" s="745"/>
      <c r="BC543" s="745"/>
      <c r="BD543" s="745"/>
      <c r="BE543" s="745"/>
      <c r="BF543" s="745"/>
      <c r="BG543" s="745"/>
      <c r="BH543" s="745"/>
      <c r="BI543" s="745"/>
      <c r="BJ543" s="745"/>
      <c r="BK543" s="745"/>
      <c r="BL543" s="745"/>
      <c r="BM543" s="745"/>
      <c r="BN543" s="745"/>
      <c r="BO543" s="745"/>
      <c r="BP543" s="745"/>
      <c r="BQ543" s="745"/>
      <c r="BR543" s="745"/>
      <c r="BS543" s="745"/>
      <c r="BT543" s="745"/>
      <c r="BU543" s="745"/>
      <c r="BV543" s="745"/>
      <c r="BW543" s="745"/>
      <c r="BX543" s="745"/>
      <c r="BY543" s="745"/>
      <c r="BZ543" s="745"/>
      <c r="CA543" s="745"/>
      <c r="CB543" s="745"/>
      <c r="CC543" s="745"/>
      <c r="CD543" s="745"/>
      <c r="CE543" s="745"/>
      <c r="CF543" s="745"/>
      <c r="CG543" s="745"/>
      <c r="CH543" s="745"/>
      <c r="CI543" s="745"/>
      <c r="CJ543" s="745"/>
      <c r="CK543" s="745"/>
      <c r="CL543" s="745"/>
      <c r="CM543" s="745"/>
      <c r="CN543" s="745"/>
      <c r="CO543" s="745"/>
      <c r="CP543" s="745"/>
      <c r="CQ543" s="745"/>
      <c r="CR543" s="745"/>
      <c r="CS543" s="745"/>
      <c r="CT543" s="745"/>
      <c r="CU543" s="745"/>
      <c r="CV543" s="745"/>
      <c r="CW543" s="745"/>
      <c r="CX543" s="745"/>
      <c r="CY543" s="745"/>
      <c r="CZ543" s="745"/>
      <c r="DA543" s="745"/>
      <c r="DB543" s="745"/>
      <c r="DC543" s="745"/>
      <c r="DD543" s="745"/>
      <c r="DE543" s="745"/>
      <c r="DF543" s="745"/>
      <c r="DG543" s="745"/>
      <c r="DH543" s="745"/>
      <c r="DI543" s="745"/>
      <c r="DJ543" s="745"/>
      <c r="DK543" s="745"/>
      <c r="DL543" s="745"/>
      <c r="DM543" s="745"/>
      <c r="DN543" s="745"/>
      <c r="DO543" s="745"/>
      <c r="DP543" s="745"/>
      <c r="DQ543" s="745"/>
      <c r="DR543" s="745"/>
      <c r="DS543" s="745"/>
      <c r="DT543" s="745"/>
      <c r="DU543" s="745"/>
      <c r="DV543" s="745"/>
      <c r="DW543" s="745"/>
      <c r="DX543" s="745"/>
      <c r="DY543" s="745"/>
      <c r="DZ543" s="745"/>
      <c r="EA543" s="745"/>
      <c r="EB543" s="745"/>
      <c r="EC543" s="745"/>
      <c r="ED543" s="745"/>
      <c r="EE543" s="745"/>
      <c r="EF543" s="745"/>
      <c r="EG543" s="745"/>
      <c r="EH543" s="745"/>
      <c r="EI543" s="745"/>
      <c r="EJ543" s="745"/>
      <c r="EK543" s="745"/>
      <c r="EL543" s="745"/>
      <c r="EM543" s="745"/>
      <c r="EN543" s="745"/>
      <c r="EO543" s="745"/>
      <c r="EP543" s="745"/>
      <c r="EQ543" s="745"/>
      <c r="ER543" s="745"/>
      <c r="ES543" s="745"/>
      <c r="ET543" s="745"/>
      <c r="EU543" s="745"/>
      <c r="EV543" s="745"/>
      <c r="EW543" s="745"/>
      <c r="EX543" s="745"/>
      <c r="EY543" s="745"/>
      <c r="EZ543" s="745"/>
      <c r="FA543" s="745"/>
      <c r="FB543" s="745"/>
      <c r="FC543" s="745"/>
      <c r="FD543" s="745"/>
      <c r="FE543" s="745"/>
      <c r="FF543" s="745"/>
      <c r="FG543" s="745"/>
      <c r="FH543" s="745"/>
      <c r="FI543" s="745"/>
      <c r="FJ543" s="745"/>
      <c r="FK543" s="745"/>
      <c r="FL543" s="745"/>
      <c r="FM543" s="745"/>
      <c r="FN543" s="745"/>
      <c r="FO543" s="745"/>
      <c r="FP543" s="745"/>
      <c r="FQ543" s="745"/>
      <c r="FR543" s="745"/>
      <c r="FS543" s="745"/>
      <c r="FT543" s="745"/>
      <c r="FU543" s="745"/>
      <c r="FV543" s="745"/>
      <c r="FW543" s="745"/>
      <c r="FX543" s="745"/>
      <c r="FY543" s="745"/>
      <c r="FZ543" s="745"/>
      <c r="GA543" s="745"/>
      <c r="GB543" s="745"/>
      <c r="GC543" s="745"/>
      <c r="GD543" s="745"/>
      <c r="GE543" s="745"/>
      <c r="GF543" s="745"/>
      <c r="GG543" s="745"/>
      <c r="GH543" s="745"/>
      <c r="GI543" s="745"/>
      <c r="GJ543" s="745"/>
      <c r="GK543" s="745"/>
      <c r="GL543" s="745"/>
      <c r="GM543" s="745"/>
      <c r="GN543" s="745"/>
      <c r="GO543" s="745"/>
      <c r="GP543" s="745"/>
      <c r="GQ543" s="745"/>
      <c r="GR543" s="745"/>
      <c r="GS543" s="745"/>
      <c r="GT543" s="745"/>
      <c r="GU543" s="745"/>
      <c r="GV543" s="745"/>
      <c r="GW543" s="745"/>
      <c r="GX543" s="745"/>
      <c r="GY543" s="745"/>
      <c r="GZ543" s="745"/>
      <c r="HA543" s="745"/>
      <c r="HB543" s="745"/>
      <c r="HC543" s="745"/>
      <c r="HD543" s="745"/>
      <c r="HE543" s="745"/>
      <c r="HF543" s="745"/>
      <c r="HG543" s="745"/>
      <c r="HH543" s="745"/>
      <c r="HI543" s="745"/>
      <c r="HJ543" s="745"/>
      <c r="HK543" s="745"/>
      <c r="HL543" s="745"/>
      <c r="HM543" s="745"/>
      <c r="HN543" s="745"/>
      <c r="HO543" s="745"/>
      <c r="HP543" s="745"/>
      <c r="HQ543" s="745"/>
      <c r="HR543" s="745"/>
      <c r="HS543" s="745"/>
      <c r="HT543" s="745"/>
      <c r="HU543" s="745"/>
      <c r="HV543" s="745"/>
      <c r="HW543" s="745"/>
      <c r="HX543" s="745"/>
      <c r="HY543" s="745"/>
      <c r="HZ543" s="745"/>
      <c r="IA543" s="745"/>
      <c r="IB543" s="745"/>
      <c r="IC543" s="745"/>
      <c r="ID543" s="745"/>
      <c r="IE543" s="745"/>
      <c r="IF543" s="745"/>
      <c r="IG543" s="745"/>
      <c r="IH543" s="745"/>
      <c r="II543" s="745"/>
      <c r="IJ543" s="745"/>
      <c r="IK543" s="745"/>
      <c r="IL543" s="745"/>
      <c r="IM543" s="745"/>
      <c r="IN543" s="745"/>
    </row>
    <row r="544" spans="1:248" ht="12.75">
      <c r="A544" s="758"/>
      <c r="B544" s="758"/>
      <c r="C544" s="758"/>
      <c r="D544" s="758"/>
      <c r="E544" s="750"/>
      <c r="F544" s="758"/>
      <c r="G544" s="758"/>
      <c r="H544" s="758"/>
      <c r="I544" s="750"/>
      <c r="J544" s="758"/>
      <c r="K544" s="758"/>
      <c r="L544" s="750"/>
      <c r="M544" s="758"/>
      <c r="N544" s="758"/>
      <c r="O544" s="750"/>
      <c r="P544" s="750"/>
      <c r="Q544" s="750"/>
      <c r="R544" s="750"/>
      <c r="S544" s="750"/>
      <c r="T544" s="750"/>
      <c r="U544" s="757"/>
      <c r="V544" s="753"/>
      <c r="W544" s="745"/>
      <c r="X544" s="745"/>
      <c r="Y544" s="753"/>
      <c r="Z544" s="745"/>
      <c r="AA544" s="745"/>
      <c r="AB544" s="745"/>
      <c r="AC544" s="745"/>
      <c r="AD544" s="745"/>
      <c r="AE544" s="745"/>
      <c r="AF544" s="745"/>
      <c r="AG544" s="745"/>
      <c r="AH544" s="745"/>
      <c r="AI544" s="745"/>
      <c r="AJ544" s="745"/>
      <c r="AK544" s="745"/>
      <c r="AL544" s="745"/>
      <c r="AM544" s="745"/>
      <c r="AN544" s="745"/>
      <c r="AO544" s="745"/>
      <c r="AP544" s="745"/>
      <c r="AQ544" s="745"/>
      <c r="AR544" s="745"/>
      <c r="AS544" s="745"/>
      <c r="AT544" s="745"/>
      <c r="AU544" s="745"/>
      <c r="AV544" s="745"/>
      <c r="AW544" s="745"/>
      <c r="AX544" s="745"/>
      <c r="AY544" s="745"/>
      <c r="AZ544" s="745"/>
      <c r="BA544" s="745"/>
      <c r="BB544" s="745"/>
      <c r="BC544" s="745"/>
      <c r="BD544" s="745"/>
      <c r="BE544" s="745"/>
      <c r="BF544" s="745"/>
      <c r="BG544" s="745"/>
      <c r="BH544" s="745"/>
      <c r="BI544" s="745"/>
      <c r="BJ544" s="745"/>
      <c r="BK544" s="745"/>
      <c r="BL544" s="745"/>
      <c r="BM544" s="745"/>
      <c r="BN544" s="745"/>
      <c r="BO544" s="745"/>
      <c r="BP544" s="745"/>
      <c r="BQ544" s="745"/>
      <c r="BR544" s="745"/>
      <c r="BS544" s="745"/>
      <c r="BT544" s="745"/>
      <c r="BU544" s="745"/>
      <c r="BV544" s="745"/>
      <c r="BW544" s="745"/>
      <c r="BX544" s="745"/>
      <c r="BY544" s="745"/>
      <c r="BZ544" s="745"/>
      <c r="CA544" s="745"/>
      <c r="CB544" s="745"/>
      <c r="CC544" s="745"/>
      <c r="CD544" s="745"/>
      <c r="CE544" s="745"/>
      <c r="CF544" s="745"/>
      <c r="CG544" s="745"/>
      <c r="CH544" s="745"/>
      <c r="CI544" s="745"/>
      <c r="CJ544" s="745"/>
      <c r="CK544" s="745"/>
      <c r="CL544" s="745"/>
      <c r="CM544" s="745"/>
      <c r="CN544" s="745"/>
      <c r="CO544" s="745"/>
      <c r="CP544" s="745"/>
      <c r="CQ544" s="745"/>
      <c r="CR544" s="745"/>
      <c r="CS544" s="745"/>
      <c r="CT544" s="745"/>
      <c r="CU544" s="745"/>
      <c r="CV544" s="745"/>
      <c r="CW544" s="745"/>
      <c r="CX544" s="745"/>
      <c r="CY544" s="745"/>
      <c r="CZ544" s="745"/>
      <c r="DA544" s="745"/>
      <c r="DB544" s="745"/>
      <c r="DC544" s="745"/>
      <c r="DD544" s="745"/>
      <c r="DE544" s="745"/>
      <c r="DF544" s="745"/>
      <c r="DG544" s="745"/>
      <c r="DH544" s="745"/>
      <c r="DI544" s="745"/>
      <c r="DJ544" s="745"/>
      <c r="DK544" s="745"/>
      <c r="DL544" s="745"/>
      <c r="DM544" s="745"/>
      <c r="DN544" s="745"/>
      <c r="DO544" s="745"/>
      <c r="DP544" s="745"/>
      <c r="DQ544" s="745"/>
      <c r="DR544" s="745"/>
      <c r="DS544" s="745"/>
      <c r="DT544" s="745"/>
      <c r="DU544" s="745"/>
      <c r="DV544" s="745"/>
      <c r="DW544" s="745"/>
      <c r="DX544" s="745"/>
      <c r="DY544" s="745"/>
      <c r="DZ544" s="745"/>
      <c r="EA544" s="745"/>
      <c r="EB544" s="745"/>
      <c r="EC544" s="745"/>
      <c r="ED544" s="745"/>
      <c r="EE544" s="745"/>
      <c r="EF544" s="745"/>
      <c r="EG544" s="745"/>
      <c r="EH544" s="745"/>
      <c r="EI544" s="745"/>
      <c r="EJ544" s="745"/>
      <c r="EK544" s="745"/>
      <c r="EL544" s="745"/>
      <c r="EM544" s="745"/>
      <c r="EN544" s="745"/>
      <c r="EO544" s="745"/>
      <c r="EP544" s="745"/>
      <c r="EQ544" s="745"/>
      <c r="ER544" s="745"/>
      <c r="ES544" s="745"/>
      <c r="ET544" s="745"/>
      <c r="EU544" s="745"/>
      <c r="EV544" s="745"/>
      <c r="EW544" s="745"/>
      <c r="EX544" s="745"/>
      <c r="EY544" s="745"/>
      <c r="EZ544" s="745"/>
      <c r="FA544" s="745"/>
      <c r="FB544" s="745"/>
      <c r="FC544" s="745"/>
      <c r="FD544" s="745"/>
      <c r="FE544" s="745"/>
      <c r="FF544" s="745"/>
      <c r="FG544" s="745"/>
      <c r="FH544" s="745"/>
      <c r="FI544" s="745"/>
      <c r="FJ544" s="745"/>
      <c r="FK544" s="745"/>
      <c r="FL544" s="745"/>
      <c r="FM544" s="745"/>
      <c r="FN544" s="745"/>
      <c r="FO544" s="745"/>
      <c r="FP544" s="745"/>
      <c r="FQ544" s="745"/>
      <c r="FR544" s="745"/>
      <c r="FS544" s="745"/>
      <c r="FT544" s="745"/>
      <c r="FU544" s="745"/>
      <c r="FV544" s="745"/>
      <c r="FW544" s="745"/>
      <c r="FX544" s="745"/>
      <c r="FY544" s="745"/>
      <c r="FZ544" s="745"/>
      <c r="GA544" s="745"/>
      <c r="GB544" s="745"/>
      <c r="GC544" s="745"/>
      <c r="GD544" s="745"/>
      <c r="GE544" s="745"/>
      <c r="GF544" s="745"/>
      <c r="GG544" s="745"/>
      <c r="GH544" s="745"/>
      <c r="GI544" s="745"/>
      <c r="GJ544" s="745"/>
      <c r="GK544" s="745"/>
      <c r="GL544" s="745"/>
      <c r="GM544" s="745"/>
      <c r="GN544" s="745"/>
      <c r="GO544" s="745"/>
      <c r="GP544" s="745"/>
      <c r="GQ544" s="745"/>
      <c r="GR544" s="745"/>
      <c r="GS544" s="745"/>
      <c r="GT544" s="745"/>
      <c r="GU544" s="745"/>
      <c r="GV544" s="745"/>
      <c r="GW544" s="745"/>
      <c r="GX544" s="745"/>
      <c r="GY544" s="745"/>
      <c r="GZ544" s="745"/>
      <c r="HA544" s="745"/>
      <c r="HB544" s="745"/>
      <c r="HC544" s="745"/>
      <c r="HD544" s="745"/>
      <c r="HE544" s="745"/>
      <c r="HF544" s="745"/>
      <c r="HG544" s="745"/>
      <c r="HH544" s="745"/>
      <c r="HI544" s="745"/>
      <c r="HJ544" s="745"/>
      <c r="HK544" s="745"/>
      <c r="HL544" s="745"/>
      <c r="HM544" s="745"/>
      <c r="HN544" s="745"/>
      <c r="HO544" s="745"/>
      <c r="HP544" s="745"/>
      <c r="HQ544" s="745"/>
      <c r="HR544" s="745"/>
      <c r="HS544" s="745"/>
      <c r="HT544" s="745"/>
      <c r="HU544" s="745"/>
      <c r="HV544" s="745"/>
      <c r="HW544" s="745"/>
      <c r="HX544" s="745"/>
      <c r="HY544" s="745"/>
      <c r="HZ544" s="745"/>
      <c r="IA544" s="745"/>
      <c r="IB544" s="745"/>
      <c r="IC544" s="745"/>
      <c r="ID544" s="745"/>
      <c r="IE544" s="745"/>
      <c r="IF544" s="745"/>
      <c r="IG544" s="745"/>
      <c r="IH544" s="745"/>
      <c r="II544" s="745"/>
      <c r="IJ544" s="745"/>
      <c r="IK544" s="745"/>
      <c r="IL544" s="745"/>
      <c r="IM544" s="745"/>
      <c r="IN544" s="745"/>
    </row>
    <row r="545" spans="1:248" ht="12.75">
      <c r="A545" s="758"/>
      <c r="B545" s="758"/>
      <c r="C545" s="758"/>
      <c r="D545" s="758"/>
      <c r="E545" s="750"/>
      <c r="F545" s="758"/>
      <c r="G545" s="758"/>
      <c r="H545" s="758"/>
      <c r="I545" s="750"/>
      <c r="J545" s="758"/>
      <c r="K545" s="758"/>
      <c r="L545" s="750"/>
      <c r="M545" s="758"/>
      <c r="N545" s="758"/>
      <c r="O545" s="750"/>
      <c r="P545" s="750"/>
      <c r="Q545" s="750"/>
      <c r="R545" s="750"/>
      <c r="S545" s="750"/>
      <c r="T545" s="750"/>
      <c r="U545" s="757"/>
      <c r="V545" s="753"/>
      <c r="W545" s="745"/>
      <c r="X545" s="745"/>
      <c r="Y545" s="753"/>
      <c r="Z545" s="745"/>
      <c r="AA545" s="745"/>
      <c r="AB545" s="745"/>
      <c r="AC545" s="745"/>
      <c r="AD545" s="745"/>
      <c r="AE545" s="745"/>
      <c r="AF545" s="745"/>
      <c r="AG545" s="745"/>
      <c r="AH545" s="745"/>
      <c r="AI545" s="745"/>
      <c r="AJ545" s="745"/>
      <c r="AK545" s="745"/>
      <c r="AL545" s="745"/>
      <c r="AM545" s="745"/>
      <c r="AN545" s="745"/>
      <c r="AO545" s="745"/>
      <c r="AP545" s="745"/>
      <c r="AQ545" s="745"/>
      <c r="AR545" s="745"/>
      <c r="AS545" s="745"/>
      <c r="AT545" s="745"/>
      <c r="AU545" s="745"/>
      <c r="AV545" s="745"/>
      <c r="AW545" s="745"/>
      <c r="AX545" s="745"/>
      <c r="AY545" s="745"/>
      <c r="AZ545" s="745"/>
      <c r="BA545" s="745"/>
      <c r="BB545" s="745"/>
      <c r="BC545" s="745"/>
      <c r="BD545" s="745"/>
      <c r="BE545" s="745"/>
      <c r="BF545" s="745"/>
      <c r="BG545" s="745"/>
      <c r="BH545" s="745"/>
      <c r="BI545" s="745"/>
      <c r="BJ545" s="745"/>
      <c r="BK545" s="745"/>
      <c r="BL545" s="745"/>
      <c r="BM545" s="745"/>
      <c r="BN545" s="745"/>
      <c r="BO545" s="745"/>
      <c r="BP545" s="745"/>
      <c r="BQ545" s="745"/>
      <c r="BR545" s="745"/>
      <c r="BS545" s="745"/>
      <c r="BT545" s="745"/>
      <c r="BU545" s="745"/>
      <c r="BV545" s="745"/>
      <c r="BW545" s="745"/>
      <c r="BX545" s="745"/>
      <c r="BY545" s="745"/>
      <c r="BZ545" s="745"/>
      <c r="CA545" s="745"/>
      <c r="CB545" s="745"/>
      <c r="CC545" s="745"/>
      <c r="CD545" s="745"/>
      <c r="CE545" s="745"/>
      <c r="CF545" s="745"/>
      <c r="CG545" s="745"/>
      <c r="CH545" s="745"/>
      <c r="CI545" s="745"/>
      <c r="CJ545" s="745"/>
      <c r="CK545" s="745"/>
      <c r="CL545" s="745"/>
      <c r="CM545" s="745"/>
      <c r="CN545" s="745"/>
      <c r="CO545" s="745"/>
      <c r="CP545" s="745"/>
      <c r="CQ545" s="745"/>
      <c r="CR545" s="745"/>
      <c r="CS545" s="745"/>
      <c r="CT545" s="745"/>
      <c r="CU545" s="745"/>
      <c r="CV545" s="745"/>
      <c r="CW545" s="745"/>
      <c r="CX545" s="745"/>
      <c r="CY545" s="745"/>
      <c r="CZ545" s="745"/>
      <c r="DA545" s="745"/>
      <c r="DB545" s="745"/>
      <c r="DC545" s="745"/>
      <c r="DD545" s="745"/>
      <c r="DE545" s="745"/>
      <c r="DF545" s="745"/>
      <c r="DG545" s="745"/>
      <c r="DH545" s="745"/>
      <c r="DI545" s="745"/>
      <c r="DJ545" s="745"/>
      <c r="DK545" s="745"/>
      <c r="DL545" s="745"/>
      <c r="DM545" s="745"/>
      <c r="DN545" s="745"/>
      <c r="DO545" s="745"/>
      <c r="DP545" s="745"/>
      <c r="DQ545" s="745"/>
      <c r="DR545" s="745"/>
      <c r="DS545" s="745"/>
      <c r="DT545" s="745"/>
      <c r="DU545" s="745"/>
      <c r="DV545" s="745"/>
      <c r="DW545" s="745"/>
      <c r="DX545" s="745"/>
      <c r="DY545" s="745"/>
      <c r="DZ545" s="745"/>
      <c r="EA545" s="745"/>
      <c r="EB545" s="745"/>
      <c r="EC545" s="745"/>
      <c r="ED545" s="745"/>
      <c r="EE545" s="745"/>
      <c r="EF545" s="745"/>
      <c r="EG545" s="745"/>
      <c r="EH545" s="745"/>
      <c r="EI545" s="745"/>
      <c r="EJ545" s="745"/>
      <c r="EK545" s="745"/>
      <c r="EL545" s="745"/>
      <c r="EM545" s="745"/>
      <c r="EN545" s="745"/>
      <c r="EO545" s="745"/>
      <c r="EP545" s="745"/>
      <c r="EQ545" s="745"/>
      <c r="ER545" s="745"/>
      <c r="ES545" s="745"/>
      <c r="ET545" s="745"/>
      <c r="EU545" s="745"/>
      <c r="EV545" s="745"/>
      <c r="EW545" s="745"/>
      <c r="EX545" s="745"/>
      <c r="EY545" s="745"/>
      <c r="EZ545" s="745"/>
      <c r="FA545" s="745"/>
      <c r="FB545" s="745"/>
      <c r="FC545" s="745"/>
      <c r="FD545" s="745"/>
      <c r="FE545" s="745"/>
      <c r="FF545" s="745"/>
      <c r="FG545" s="745"/>
      <c r="FH545" s="745"/>
      <c r="FI545" s="745"/>
      <c r="FJ545" s="745"/>
      <c r="FK545" s="745"/>
      <c r="FL545" s="745"/>
      <c r="FM545" s="745"/>
      <c r="FN545" s="745"/>
      <c r="FO545" s="745"/>
      <c r="FP545" s="745"/>
      <c r="FQ545" s="745"/>
      <c r="FR545" s="745"/>
      <c r="FS545" s="745"/>
      <c r="FT545" s="745"/>
      <c r="FU545" s="745"/>
      <c r="FV545" s="745"/>
      <c r="FW545" s="745"/>
      <c r="FX545" s="745"/>
      <c r="FY545" s="745"/>
      <c r="FZ545" s="745"/>
      <c r="GA545" s="745"/>
      <c r="GB545" s="745"/>
      <c r="GC545" s="745"/>
      <c r="GD545" s="745"/>
      <c r="GE545" s="745"/>
      <c r="GF545" s="745"/>
      <c r="GG545" s="745"/>
      <c r="GH545" s="745"/>
      <c r="GI545" s="745"/>
      <c r="GJ545" s="745"/>
      <c r="GK545" s="745"/>
      <c r="GL545" s="745"/>
      <c r="GM545" s="745"/>
      <c r="GN545" s="745"/>
      <c r="GO545" s="745"/>
      <c r="GP545" s="745"/>
      <c r="GQ545" s="745"/>
      <c r="GR545" s="745"/>
      <c r="GS545" s="745"/>
      <c r="GT545" s="745"/>
      <c r="GU545" s="745"/>
      <c r="GV545" s="745"/>
      <c r="GW545" s="745"/>
      <c r="GX545" s="745"/>
      <c r="GY545" s="745"/>
      <c r="GZ545" s="745"/>
      <c r="HA545" s="745"/>
      <c r="HB545" s="745"/>
      <c r="HC545" s="745"/>
      <c r="HD545" s="745"/>
      <c r="HE545" s="745"/>
      <c r="HF545" s="745"/>
      <c r="HG545" s="745"/>
      <c r="HH545" s="745"/>
      <c r="HI545" s="745"/>
      <c r="HJ545" s="745"/>
      <c r="HK545" s="745"/>
      <c r="HL545" s="745"/>
      <c r="HM545" s="745"/>
      <c r="HN545" s="745"/>
      <c r="HO545" s="745"/>
      <c r="HP545" s="745"/>
      <c r="HQ545" s="745"/>
      <c r="HR545" s="745"/>
      <c r="HS545" s="745"/>
      <c r="HT545" s="745"/>
      <c r="HU545" s="745"/>
      <c r="HV545" s="745"/>
      <c r="HW545" s="745"/>
      <c r="HX545" s="745"/>
      <c r="HY545" s="745"/>
      <c r="HZ545" s="745"/>
      <c r="IA545" s="745"/>
      <c r="IB545" s="745"/>
      <c r="IC545" s="745"/>
      <c r="ID545" s="745"/>
      <c r="IE545" s="745"/>
      <c r="IF545" s="745"/>
      <c r="IG545" s="745"/>
      <c r="IH545" s="745"/>
      <c r="II545" s="745"/>
      <c r="IJ545" s="745"/>
      <c r="IK545" s="745"/>
      <c r="IL545" s="745"/>
      <c r="IM545" s="745"/>
      <c r="IN545" s="745"/>
    </row>
    <row r="546" spans="1:248" ht="12.75">
      <c r="A546" s="758"/>
      <c r="B546" s="758"/>
      <c r="C546" s="758"/>
      <c r="D546" s="758"/>
      <c r="E546" s="750"/>
      <c r="F546" s="758"/>
      <c r="G546" s="758"/>
      <c r="H546" s="758"/>
      <c r="I546" s="750"/>
      <c r="J546" s="758"/>
      <c r="K546" s="758"/>
      <c r="L546" s="750"/>
      <c r="M546" s="758"/>
      <c r="N546" s="758"/>
      <c r="O546" s="750"/>
      <c r="P546" s="750"/>
      <c r="Q546" s="750"/>
      <c r="R546" s="750"/>
      <c r="S546" s="750"/>
      <c r="T546" s="750"/>
      <c r="U546" s="757"/>
      <c r="V546" s="753"/>
      <c r="W546" s="745"/>
      <c r="X546" s="745"/>
      <c r="Y546" s="753"/>
      <c r="Z546" s="745"/>
      <c r="AA546" s="745"/>
      <c r="AB546" s="745"/>
      <c r="AC546" s="745"/>
      <c r="AD546" s="745"/>
      <c r="AE546" s="745"/>
      <c r="AF546" s="745"/>
      <c r="AG546" s="745"/>
      <c r="AH546" s="745"/>
      <c r="AI546" s="745"/>
      <c r="AJ546" s="745"/>
      <c r="AK546" s="745"/>
      <c r="AL546" s="745"/>
      <c r="AM546" s="745"/>
      <c r="AN546" s="745"/>
      <c r="AO546" s="745"/>
      <c r="AP546" s="745"/>
      <c r="AQ546" s="745"/>
      <c r="AR546" s="745"/>
      <c r="AS546" s="745"/>
      <c r="AT546" s="745"/>
      <c r="AU546" s="745"/>
      <c r="AV546" s="745"/>
      <c r="AW546" s="745"/>
      <c r="AX546" s="745"/>
      <c r="AY546" s="745"/>
      <c r="AZ546" s="745"/>
      <c r="BA546" s="745"/>
      <c r="BB546" s="745"/>
      <c r="BC546" s="745"/>
      <c r="BD546" s="745"/>
      <c r="BE546" s="745"/>
      <c r="BF546" s="745"/>
      <c r="BG546" s="745"/>
      <c r="BH546" s="745"/>
      <c r="BI546" s="745"/>
      <c r="BJ546" s="745"/>
      <c r="BK546" s="745"/>
      <c r="BL546" s="745"/>
      <c r="BM546" s="745"/>
      <c r="BN546" s="745"/>
      <c r="BO546" s="745"/>
      <c r="BP546" s="745"/>
      <c r="BQ546" s="745"/>
      <c r="BR546" s="745"/>
      <c r="BS546" s="745"/>
      <c r="BT546" s="745"/>
      <c r="BU546" s="745"/>
      <c r="BV546" s="745"/>
      <c r="BW546" s="745"/>
      <c r="BX546" s="745"/>
      <c r="BY546" s="745"/>
      <c r="BZ546" s="745"/>
      <c r="CA546" s="745"/>
      <c r="CB546" s="745"/>
      <c r="CC546" s="745"/>
      <c r="CD546" s="745"/>
      <c r="CE546" s="745"/>
      <c r="CF546" s="745"/>
      <c r="CG546" s="745"/>
      <c r="CH546" s="745"/>
      <c r="CI546" s="745"/>
      <c r="CJ546" s="745"/>
      <c r="CK546" s="745"/>
      <c r="CL546" s="745"/>
      <c r="CM546" s="745"/>
      <c r="CN546" s="745"/>
      <c r="CO546" s="745"/>
      <c r="CP546" s="745"/>
      <c r="CQ546" s="745"/>
      <c r="CR546" s="745"/>
      <c r="CS546" s="745"/>
      <c r="CT546" s="745"/>
      <c r="CU546" s="745"/>
      <c r="CV546" s="745"/>
      <c r="CW546" s="745"/>
      <c r="CX546" s="745"/>
      <c r="CY546" s="745"/>
      <c r="CZ546" s="745"/>
      <c r="DA546" s="745"/>
      <c r="DB546" s="745"/>
      <c r="DC546" s="745"/>
      <c r="DD546" s="745"/>
      <c r="DE546" s="745"/>
      <c r="DF546" s="745"/>
      <c r="DG546" s="745"/>
      <c r="DH546" s="745"/>
      <c r="DI546" s="745"/>
      <c r="DJ546" s="745"/>
      <c r="DK546" s="745"/>
      <c r="DL546" s="745"/>
      <c r="DM546" s="745"/>
      <c r="DN546" s="745"/>
      <c r="DO546" s="745"/>
      <c r="DP546" s="745"/>
      <c r="DQ546" s="745"/>
      <c r="DR546" s="745"/>
      <c r="DS546" s="745"/>
      <c r="DT546" s="745"/>
      <c r="DU546" s="745"/>
      <c r="DV546" s="745"/>
      <c r="DW546" s="745"/>
      <c r="DX546" s="745"/>
      <c r="DY546" s="745"/>
      <c r="DZ546" s="745"/>
      <c r="EA546" s="745"/>
      <c r="EB546" s="745"/>
      <c r="EC546" s="745"/>
      <c r="ED546" s="745"/>
      <c r="EE546" s="745"/>
      <c r="EF546" s="745"/>
      <c r="EG546" s="745"/>
      <c r="EH546" s="745"/>
      <c r="EI546" s="745"/>
      <c r="EJ546" s="745"/>
      <c r="EK546" s="745"/>
      <c r="EL546" s="745"/>
      <c r="EM546" s="745"/>
      <c r="EN546" s="745"/>
      <c r="EO546" s="745"/>
      <c r="EP546" s="745"/>
      <c r="EQ546" s="745"/>
      <c r="ER546" s="745"/>
      <c r="ES546" s="745"/>
      <c r="ET546" s="745"/>
      <c r="EU546" s="745"/>
      <c r="EV546" s="745"/>
      <c r="EW546" s="745"/>
      <c r="EX546" s="745"/>
      <c r="EY546" s="745"/>
      <c r="EZ546" s="745"/>
      <c r="FA546" s="745"/>
      <c r="FB546" s="745"/>
      <c r="FC546" s="745"/>
      <c r="FD546" s="745"/>
      <c r="FE546" s="745"/>
      <c r="FF546" s="745"/>
      <c r="FG546" s="745"/>
      <c r="FH546" s="745"/>
      <c r="FI546" s="745"/>
      <c r="FJ546" s="745"/>
      <c r="FK546" s="745"/>
      <c r="FL546" s="745"/>
      <c r="FM546" s="745"/>
      <c r="FN546" s="745"/>
      <c r="FO546" s="745"/>
      <c r="FP546" s="745"/>
      <c r="FQ546" s="745"/>
      <c r="FR546" s="745"/>
      <c r="FS546" s="745"/>
      <c r="FT546" s="745"/>
      <c r="FU546" s="745"/>
      <c r="FV546" s="745"/>
      <c r="FW546" s="745"/>
      <c r="FX546" s="745"/>
      <c r="FY546" s="745"/>
      <c r="FZ546" s="745"/>
      <c r="GA546" s="745"/>
      <c r="GB546" s="745"/>
      <c r="GC546" s="745"/>
      <c r="GD546" s="745"/>
      <c r="GE546" s="745"/>
      <c r="GF546" s="745"/>
      <c r="GG546" s="745"/>
      <c r="GH546" s="745"/>
      <c r="GI546" s="745"/>
      <c r="GJ546" s="745"/>
      <c r="GK546" s="745"/>
      <c r="GL546" s="745"/>
      <c r="GM546" s="745"/>
      <c r="GN546" s="745"/>
      <c r="GO546" s="745"/>
      <c r="GP546" s="745"/>
      <c r="GQ546" s="745"/>
      <c r="GR546" s="745"/>
      <c r="GS546" s="745"/>
      <c r="GT546" s="745"/>
      <c r="GU546" s="745"/>
      <c r="GV546" s="745"/>
      <c r="GW546" s="745"/>
      <c r="GX546" s="745"/>
      <c r="GY546" s="745"/>
      <c r="GZ546" s="745"/>
      <c r="HA546" s="745"/>
      <c r="HB546" s="745"/>
      <c r="HC546" s="745"/>
      <c r="HD546" s="745"/>
      <c r="HE546" s="745"/>
      <c r="HF546" s="745"/>
      <c r="HG546" s="745"/>
      <c r="HH546" s="745"/>
      <c r="HI546" s="745"/>
      <c r="HJ546" s="745"/>
      <c r="HK546" s="745"/>
      <c r="HL546" s="745"/>
      <c r="HM546" s="745"/>
      <c r="HN546" s="745"/>
      <c r="HO546" s="745"/>
      <c r="HP546" s="745"/>
      <c r="HQ546" s="745"/>
      <c r="HR546" s="745"/>
      <c r="HS546" s="745"/>
      <c r="HT546" s="745"/>
      <c r="HU546" s="745"/>
      <c r="HV546" s="745"/>
      <c r="HW546" s="745"/>
      <c r="HX546" s="745"/>
      <c r="HY546" s="745"/>
      <c r="HZ546" s="745"/>
      <c r="IA546" s="745"/>
      <c r="IB546" s="745"/>
      <c r="IC546" s="745"/>
      <c r="ID546" s="745"/>
      <c r="IE546" s="745"/>
      <c r="IF546" s="745"/>
      <c r="IG546" s="745"/>
      <c r="IH546" s="745"/>
      <c r="II546" s="745"/>
      <c r="IJ546" s="745"/>
      <c r="IK546" s="745"/>
      <c r="IL546" s="745"/>
      <c r="IM546" s="745"/>
      <c r="IN546" s="745"/>
    </row>
    <row r="547" spans="1:248" ht="12.75">
      <c r="A547" s="758"/>
      <c r="B547" s="758"/>
      <c r="C547" s="758"/>
      <c r="D547" s="758"/>
      <c r="E547" s="750"/>
      <c r="F547" s="758"/>
      <c r="G547" s="758"/>
      <c r="H547" s="758"/>
      <c r="I547" s="750"/>
      <c r="J547" s="758"/>
      <c r="K547" s="758"/>
      <c r="L547" s="750"/>
      <c r="M547" s="758"/>
      <c r="N547" s="758"/>
      <c r="O547" s="750"/>
      <c r="P547" s="750"/>
      <c r="Q547" s="750"/>
      <c r="R547" s="750"/>
      <c r="S547" s="750"/>
      <c r="T547" s="750"/>
      <c r="U547" s="757"/>
      <c r="V547" s="753"/>
      <c r="W547" s="745"/>
      <c r="X547" s="745"/>
      <c r="Y547" s="753"/>
      <c r="Z547" s="745"/>
      <c r="AA547" s="745"/>
      <c r="AB547" s="745"/>
      <c r="AC547" s="745"/>
      <c r="AD547" s="745"/>
      <c r="AE547" s="745"/>
      <c r="AF547" s="745"/>
      <c r="AG547" s="745"/>
      <c r="AH547" s="745"/>
      <c r="AI547" s="745"/>
      <c r="AJ547" s="745"/>
      <c r="AK547" s="745"/>
      <c r="AL547" s="745"/>
      <c r="AM547" s="745"/>
      <c r="AN547" s="745"/>
      <c r="AO547" s="745"/>
      <c r="AP547" s="745"/>
      <c r="AQ547" s="745"/>
      <c r="AR547" s="745"/>
      <c r="AS547" s="745"/>
      <c r="AT547" s="745"/>
      <c r="AU547" s="745"/>
      <c r="AV547" s="745"/>
      <c r="AW547" s="745"/>
      <c r="AX547" s="745"/>
      <c r="AY547" s="745"/>
      <c r="AZ547" s="745"/>
      <c r="BA547" s="745"/>
      <c r="BB547" s="745"/>
      <c r="BC547" s="745"/>
      <c r="BD547" s="745"/>
      <c r="BE547" s="745"/>
      <c r="BF547" s="745"/>
      <c r="BG547" s="745"/>
      <c r="BH547" s="745"/>
      <c r="BI547" s="745"/>
      <c r="BJ547" s="745"/>
      <c r="BK547" s="745"/>
      <c r="BL547" s="745"/>
      <c r="BM547" s="745"/>
      <c r="BN547" s="745"/>
      <c r="BO547" s="745"/>
      <c r="BP547" s="745"/>
      <c r="BQ547" s="745"/>
      <c r="BR547" s="745"/>
      <c r="BS547" s="745"/>
      <c r="BT547" s="745"/>
      <c r="BU547" s="745"/>
      <c r="BV547" s="745"/>
      <c r="BW547" s="745"/>
      <c r="BX547" s="745"/>
      <c r="BY547" s="745"/>
      <c r="BZ547" s="745"/>
      <c r="CA547" s="745"/>
      <c r="CB547" s="745"/>
      <c r="CC547" s="745"/>
      <c r="CD547" s="745"/>
      <c r="CE547" s="745"/>
      <c r="CF547" s="745"/>
      <c r="CG547" s="745"/>
      <c r="CH547" s="745"/>
      <c r="CI547" s="745"/>
      <c r="CJ547" s="745"/>
      <c r="CK547" s="745"/>
      <c r="CL547" s="745"/>
      <c r="CM547" s="745"/>
      <c r="CN547" s="745"/>
      <c r="CO547" s="745"/>
      <c r="CP547" s="745"/>
      <c r="CQ547" s="745"/>
      <c r="CR547" s="745"/>
      <c r="CS547" s="745"/>
      <c r="CT547" s="745"/>
      <c r="CU547" s="745"/>
      <c r="CV547" s="745"/>
      <c r="CW547" s="745"/>
      <c r="CX547" s="745"/>
      <c r="CY547" s="745"/>
      <c r="CZ547" s="745"/>
      <c r="DA547" s="745"/>
      <c r="DB547" s="745"/>
      <c r="DC547" s="745"/>
      <c r="DD547" s="745"/>
      <c r="DE547" s="745"/>
      <c r="DF547" s="745"/>
      <c r="DG547" s="745"/>
      <c r="DH547" s="745"/>
      <c r="DI547" s="745"/>
      <c r="DJ547" s="745"/>
      <c r="DK547" s="745"/>
      <c r="DL547" s="745"/>
      <c r="DM547" s="745"/>
      <c r="DN547" s="745"/>
      <c r="DO547" s="745"/>
      <c r="DP547" s="745"/>
      <c r="DQ547" s="745"/>
      <c r="DR547" s="745"/>
      <c r="DS547" s="745"/>
      <c r="DT547" s="745"/>
      <c r="DU547" s="745"/>
      <c r="DV547" s="745"/>
      <c r="DW547" s="745"/>
      <c r="DX547" s="745"/>
      <c r="DY547" s="745"/>
      <c r="DZ547" s="745"/>
      <c r="EA547" s="745"/>
      <c r="EB547" s="745"/>
      <c r="EC547" s="745"/>
      <c r="ED547" s="745"/>
      <c r="EE547" s="745"/>
      <c r="EF547" s="745"/>
      <c r="EG547" s="745"/>
      <c r="EH547" s="745"/>
      <c r="EI547" s="745"/>
      <c r="EJ547" s="745"/>
      <c r="EK547" s="745"/>
      <c r="EL547" s="745"/>
      <c r="EM547" s="745"/>
      <c r="EN547" s="745"/>
      <c r="EO547" s="745"/>
      <c r="EP547" s="745"/>
      <c r="EQ547" s="745"/>
      <c r="ER547" s="745"/>
      <c r="ES547" s="745"/>
      <c r="ET547" s="745"/>
      <c r="EU547" s="745"/>
      <c r="EV547" s="745"/>
      <c r="EW547" s="745"/>
      <c r="EX547" s="745"/>
      <c r="EY547" s="745"/>
      <c r="EZ547" s="745"/>
      <c r="FA547" s="745"/>
      <c r="FB547" s="745"/>
      <c r="FC547" s="745"/>
      <c r="FD547" s="745"/>
      <c r="FE547" s="745"/>
      <c r="FF547" s="745"/>
      <c r="FG547" s="745"/>
      <c r="FH547" s="745"/>
      <c r="FI547" s="745"/>
      <c r="FJ547" s="745"/>
      <c r="FK547" s="745"/>
      <c r="FL547" s="745"/>
      <c r="FM547" s="745"/>
      <c r="FN547" s="745"/>
      <c r="FO547" s="745"/>
      <c r="FP547" s="745"/>
      <c r="FQ547" s="745"/>
      <c r="FR547" s="745"/>
      <c r="FS547" s="745"/>
      <c r="FT547" s="745"/>
      <c r="FU547" s="745"/>
      <c r="FV547" s="745"/>
      <c r="FW547" s="745"/>
      <c r="FX547" s="745"/>
      <c r="FY547" s="745"/>
      <c r="FZ547" s="745"/>
      <c r="GA547" s="745"/>
      <c r="GB547" s="745"/>
      <c r="GC547" s="745"/>
      <c r="GD547" s="745"/>
      <c r="GE547" s="745"/>
      <c r="GF547" s="745"/>
      <c r="GG547" s="745"/>
      <c r="GH547" s="745"/>
      <c r="GI547" s="745"/>
      <c r="GJ547" s="745"/>
      <c r="GK547" s="745"/>
      <c r="GL547" s="745"/>
      <c r="GM547" s="745"/>
      <c r="GN547" s="745"/>
      <c r="GO547" s="745"/>
      <c r="GP547" s="745"/>
      <c r="GQ547" s="745"/>
      <c r="GR547" s="745"/>
      <c r="GS547" s="745"/>
      <c r="GT547" s="745"/>
      <c r="GU547" s="745"/>
      <c r="GV547" s="745"/>
      <c r="GW547" s="745"/>
      <c r="GX547" s="745"/>
      <c r="GY547" s="745"/>
      <c r="GZ547" s="745"/>
      <c r="HA547" s="745"/>
      <c r="HB547" s="745"/>
      <c r="HC547" s="745"/>
      <c r="HD547" s="745"/>
      <c r="HE547" s="745"/>
      <c r="HF547" s="745"/>
      <c r="HG547" s="745"/>
      <c r="HH547" s="745"/>
      <c r="HI547" s="745"/>
      <c r="HJ547" s="745"/>
      <c r="HK547" s="745"/>
      <c r="HL547" s="745"/>
      <c r="HM547" s="745"/>
      <c r="HN547" s="745"/>
      <c r="HO547" s="745"/>
      <c r="HP547" s="745"/>
      <c r="HQ547" s="745"/>
      <c r="HR547" s="745"/>
      <c r="HS547" s="745"/>
      <c r="HT547" s="745"/>
      <c r="HU547" s="745"/>
      <c r="HV547" s="745"/>
      <c r="HW547" s="745"/>
      <c r="HX547" s="745"/>
      <c r="HY547" s="745"/>
      <c r="HZ547" s="745"/>
      <c r="IA547" s="745"/>
      <c r="IB547" s="745"/>
      <c r="IC547" s="745"/>
      <c r="ID547" s="745"/>
      <c r="IE547" s="745"/>
      <c r="IF547" s="745"/>
      <c r="IG547" s="745"/>
      <c r="IH547" s="745"/>
      <c r="II547" s="745"/>
      <c r="IJ547" s="745"/>
      <c r="IK547" s="745"/>
      <c r="IL547" s="745"/>
      <c r="IM547" s="745"/>
      <c r="IN547" s="745"/>
    </row>
    <row r="548" spans="1:248" ht="12.75">
      <c r="A548" s="758"/>
      <c r="B548" s="758"/>
      <c r="C548" s="758"/>
      <c r="D548" s="758"/>
      <c r="E548" s="750"/>
      <c r="F548" s="758"/>
      <c r="G548" s="758"/>
      <c r="H548" s="758"/>
      <c r="I548" s="750"/>
      <c r="J548" s="758"/>
      <c r="K548" s="758"/>
      <c r="L548" s="750"/>
      <c r="M548" s="758"/>
      <c r="N548" s="758"/>
      <c r="O548" s="750"/>
      <c r="P548" s="750"/>
      <c r="Q548" s="750"/>
      <c r="R548" s="750"/>
      <c r="S548" s="750"/>
      <c r="T548" s="750"/>
      <c r="U548" s="757"/>
      <c r="V548" s="753"/>
      <c r="W548" s="745"/>
      <c r="X548" s="745"/>
      <c r="Y548" s="753"/>
      <c r="Z548" s="745"/>
      <c r="AA548" s="745"/>
      <c r="AB548" s="745"/>
      <c r="AC548" s="745"/>
      <c r="AD548" s="745"/>
      <c r="AE548" s="745"/>
      <c r="AF548" s="745"/>
      <c r="AG548" s="745"/>
      <c r="AH548" s="745"/>
      <c r="AI548" s="745"/>
      <c r="AJ548" s="745"/>
      <c r="AK548" s="745"/>
      <c r="AL548" s="745"/>
      <c r="AM548" s="745"/>
      <c r="AN548" s="745"/>
      <c r="AO548" s="745"/>
      <c r="AP548" s="745"/>
      <c r="AQ548" s="745"/>
      <c r="AR548" s="745"/>
      <c r="AS548" s="745"/>
      <c r="AT548" s="745"/>
      <c r="AU548" s="745"/>
      <c r="AV548" s="745"/>
      <c r="AW548" s="745"/>
      <c r="AX548" s="745"/>
      <c r="AY548" s="745"/>
      <c r="AZ548" s="745"/>
      <c r="BA548" s="745"/>
      <c r="BB548" s="745"/>
      <c r="BC548" s="745"/>
      <c r="BD548" s="745"/>
      <c r="BE548" s="745"/>
      <c r="BF548" s="745"/>
      <c r="BG548" s="745"/>
      <c r="BH548" s="745"/>
      <c r="BI548" s="745"/>
      <c r="BJ548" s="745"/>
      <c r="BK548" s="745"/>
      <c r="BL548" s="745"/>
      <c r="BM548" s="745"/>
      <c r="BN548" s="745"/>
      <c r="BO548" s="745"/>
      <c r="BP548" s="745"/>
      <c r="BQ548" s="745"/>
      <c r="BR548" s="745"/>
      <c r="BS548" s="745"/>
      <c r="BT548" s="745"/>
      <c r="BU548" s="745"/>
      <c r="BV548" s="745"/>
      <c r="BW548" s="745"/>
      <c r="BX548" s="745"/>
      <c r="BY548" s="745"/>
      <c r="BZ548" s="745"/>
      <c r="CA548" s="745"/>
      <c r="CB548" s="745"/>
      <c r="CC548" s="745"/>
      <c r="CD548" s="745"/>
      <c r="CE548" s="745"/>
      <c r="CF548" s="745"/>
      <c r="CG548" s="745"/>
      <c r="CH548" s="745"/>
      <c r="CI548" s="745"/>
      <c r="CJ548" s="745"/>
      <c r="CK548" s="745"/>
      <c r="CL548" s="745"/>
      <c r="CM548" s="745"/>
      <c r="CN548" s="745"/>
      <c r="CO548" s="745"/>
      <c r="CP548" s="745"/>
      <c r="CQ548" s="745"/>
      <c r="CR548" s="745"/>
      <c r="CS548" s="745"/>
      <c r="CT548" s="745"/>
      <c r="CU548" s="745"/>
      <c r="CV548" s="745"/>
      <c r="CW548" s="745"/>
      <c r="CX548" s="745"/>
      <c r="CY548" s="745"/>
      <c r="CZ548" s="745"/>
      <c r="DA548" s="745"/>
      <c r="DB548" s="745"/>
      <c r="DC548" s="745"/>
      <c r="DD548" s="745"/>
      <c r="DE548" s="745"/>
      <c r="DF548" s="745"/>
      <c r="DG548" s="745"/>
      <c r="DH548" s="745"/>
      <c r="DI548" s="745"/>
      <c r="DJ548" s="745"/>
      <c r="DK548" s="745"/>
      <c r="DL548" s="745"/>
      <c r="DM548" s="745"/>
      <c r="DN548" s="745"/>
      <c r="DO548" s="745"/>
      <c r="DP548" s="745"/>
      <c r="DQ548" s="745"/>
      <c r="DR548" s="745"/>
      <c r="DS548" s="745"/>
      <c r="DT548" s="745"/>
      <c r="DU548" s="745"/>
      <c r="DV548" s="745"/>
      <c r="DW548" s="745"/>
      <c r="DX548" s="745"/>
      <c r="DY548" s="745"/>
      <c r="DZ548" s="745"/>
      <c r="EA548" s="745"/>
      <c r="EB548" s="745"/>
      <c r="EC548" s="745"/>
      <c r="ED548" s="745"/>
      <c r="EE548" s="745"/>
      <c r="EF548" s="745"/>
      <c r="EG548" s="745"/>
      <c r="EH548" s="745"/>
      <c r="EI548" s="745"/>
      <c r="EJ548" s="745"/>
      <c r="EK548" s="745"/>
      <c r="EL548" s="745"/>
      <c r="EM548" s="745"/>
      <c r="EN548" s="745"/>
      <c r="EO548" s="745"/>
      <c r="EP548" s="745"/>
      <c r="EQ548" s="745"/>
      <c r="ER548" s="745"/>
      <c r="ES548" s="745"/>
      <c r="ET548" s="745"/>
      <c r="EU548" s="745"/>
      <c r="EV548" s="745"/>
      <c r="EW548" s="745"/>
      <c r="EX548" s="745"/>
      <c r="EY548" s="745"/>
      <c r="EZ548" s="745"/>
      <c r="FA548" s="745"/>
      <c r="FB548" s="745"/>
      <c r="FC548" s="745"/>
      <c r="FD548" s="745"/>
      <c r="FE548" s="745"/>
      <c r="FF548" s="745"/>
      <c r="FG548" s="745"/>
      <c r="FH548" s="745"/>
      <c r="FI548" s="745"/>
      <c r="FJ548" s="745"/>
      <c r="FK548" s="745"/>
      <c r="FL548" s="745"/>
      <c r="FM548" s="745"/>
      <c r="FN548" s="745"/>
      <c r="FO548" s="745"/>
      <c r="FP548" s="745"/>
      <c r="FQ548" s="745"/>
      <c r="FR548" s="745"/>
      <c r="FS548" s="745"/>
      <c r="FT548" s="745"/>
      <c r="FU548" s="745"/>
      <c r="FV548" s="745"/>
      <c r="FW548" s="745"/>
      <c r="FX548" s="745"/>
      <c r="FY548" s="745"/>
      <c r="FZ548" s="745"/>
      <c r="GA548" s="745"/>
      <c r="GB548" s="745"/>
      <c r="GC548" s="745"/>
      <c r="GD548" s="745"/>
      <c r="GE548" s="745"/>
      <c r="GF548" s="745"/>
      <c r="GG548" s="745"/>
      <c r="GH548" s="745"/>
      <c r="GI548" s="745"/>
      <c r="GJ548" s="745"/>
      <c r="GK548" s="745"/>
      <c r="GL548" s="745"/>
      <c r="GM548" s="745"/>
      <c r="GN548" s="745"/>
      <c r="GO548" s="745"/>
      <c r="GP548" s="745"/>
      <c r="GQ548" s="745"/>
      <c r="GR548" s="745"/>
      <c r="GS548" s="745"/>
      <c r="GT548" s="745"/>
      <c r="GU548" s="745"/>
      <c r="GV548" s="745"/>
      <c r="GW548" s="745"/>
      <c r="GX548" s="745"/>
      <c r="GY548" s="745"/>
      <c r="GZ548" s="745"/>
      <c r="HA548" s="745"/>
      <c r="HB548" s="745"/>
      <c r="HC548" s="745"/>
      <c r="HD548" s="745"/>
      <c r="HE548" s="745"/>
      <c r="HF548" s="745"/>
      <c r="HG548" s="745"/>
      <c r="HH548" s="745"/>
      <c r="HI548" s="745"/>
      <c r="HJ548" s="745"/>
      <c r="HK548" s="745"/>
      <c r="HL548" s="745"/>
      <c r="HM548" s="745"/>
      <c r="HN548" s="745"/>
      <c r="HO548" s="745"/>
      <c r="HP548" s="745"/>
      <c r="HQ548" s="745"/>
      <c r="HR548" s="745"/>
      <c r="HS548" s="745"/>
      <c r="HT548" s="745"/>
      <c r="HU548" s="745"/>
      <c r="HV548" s="745"/>
      <c r="HW548" s="745"/>
      <c r="HX548" s="745"/>
      <c r="HY548" s="745"/>
      <c r="HZ548" s="745"/>
      <c r="IA548" s="745"/>
      <c r="IB548" s="745"/>
      <c r="IC548" s="745"/>
      <c r="ID548" s="745"/>
      <c r="IE548" s="745"/>
      <c r="IF548" s="745"/>
      <c r="IG548" s="745"/>
      <c r="IH548" s="745"/>
      <c r="II548" s="745"/>
      <c r="IJ548" s="745"/>
      <c r="IK548" s="745"/>
      <c r="IL548" s="745"/>
      <c r="IM548" s="745"/>
      <c r="IN548" s="745"/>
    </row>
    <row r="549" spans="1:248" ht="12.75">
      <c r="A549" s="758"/>
      <c r="B549" s="758"/>
      <c r="C549" s="758"/>
      <c r="D549" s="758"/>
      <c r="E549" s="750"/>
      <c r="F549" s="758"/>
      <c r="G549" s="758"/>
      <c r="H549" s="758"/>
      <c r="I549" s="750"/>
      <c r="J549" s="758"/>
      <c r="K549" s="758"/>
      <c r="L549" s="750"/>
      <c r="M549" s="758"/>
      <c r="N549" s="758"/>
      <c r="O549" s="750"/>
      <c r="P549" s="750"/>
      <c r="Q549" s="750"/>
      <c r="R549" s="750"/>
      <c r="S549" s="750"/>
      <c r="T549" s="750"/>
      <c r="U549" s="757"/>
      <c r="V549" s="753"/>
      <c r="W549" s="745"/>
      <c r="X549" s="745"/>
      <c r="Y549" s="753"/>
      <c r="Z549" s="745"/>
      <c r="AA549" s="745"/>
      <c r="AB549" s="745"/>
      <c r="AC549" s="745"/>
      <c r="AD549" s="745"/>
      <c r="AE549" s="745"/>
      <c r="AF549" s="745"/>
      <c r="AG549" s="745"/>
      <c r="AH549" s="745"/>
      <c r="AI549" s="745"/>
      <c r="AJ549" s="745"/>
      <c r="AK549" s="745"/>
      <c r="AL549" s="745"/>
      <c r="AM549" s="745"/>
      <c r="AN549" s="745"/>
      <c r="AO549" s="745"/>
      <c r="AP549" s="745"/>
      <c r="AQ549" s="745"/>
      <c r="AR549" s="745"/>
      <c r="AS549" s="745"/>
      <c r="AT549" s="745"/>
      <c r="AU549" s="745"/>
      <c r="AV549" s="745"/>
      <c r="AW549" s="745"/>
      <c r="AX549" s="745"/>
      <c r="AY549" s="745"/>
      <c r="AZ549" s="745"/>
      <c r="BA549" s="745"/>
      <c r="BB549" s="745"/>
      <c r="BC549" s="745"/>
      <c r="BD549" s="745"/>
      <c r="BE549" s="745"/>
      <c r="BF549" s="745"/>
      <c r="BG549" s="745"/>
      <c r="BH549" s="745"/>
      <c r="BI549" s="745"/>
      <c r="BJ549" s="745"/>
      <c r="BK549" s="745"/>
      <c r="BL549" s="745"/>
      <c r="BM549" s="745"/>
      <c r="BN549" s="745"/>
      <c r="BO549" s="745"/>
      <c r="BP549" s="745"/>
      <c r="BQ549" s="745"/>
      <c r="BR549" s="745"/>
      <c r="BS549" s="745"/>
      <c r="BT549" s="745"/>
      <c r="BU549" s="745"/>
      <c r="BV549" s="745"/>
      <c r="BW549" s="745"/>
      <c r="BX549" s="745"/>
      <c r="BY549" s="745"/>
      <c r="BZ549" s="745"/>
      <c r="CA549" s="745"/>
      <c r="CB549" s="745"/>
      <c r="CC549" s="745"/>
      <c r="CD549" s="745"/>
      <c r="CE549" s="745"/>
      <c r="CF549" s="745"/>
      <c r="CG549" s="745"/>
      <c r="CH549" s="745"/>
      <c r="CI549" s="745"/>
      <c r="CJ549" s="745"/>
      <c r="CK549" s="745"/>
      <c r="CL549" s="745"/>
      <c r="CM549" s="745"/>
      <c r="CN549" s="745"/>
      <c r="CO549" s="745"/>
      <c r="CP549" s="745"/>
      <c r="CQ549" s="745"/>
      <c r="CR549" s="745"/>
      <c r="CS549" s="745"/>
      <c r="CT549" s="745"/>
      <c r="CU549" s="745"/>
      <c r="CV549" s="745"/>
      <c r="CW549" s="745"/>
      <c r="CX549" s="745"/>
      <c r="CY549" s="745"/>
      <c r="CZ549" s="745"/>
      <c r="DA549" s="745"/>
      <c r="DB549" s="745"/>
      <c r="DC549" s="745"/>
      <c r="DD549" s="745"/>
      <c r="DE549" s="745"/>
      <c r="DF549" s="745"/>
      <c r="DG549" s="745"/>
      <c r="DH549" s="745"/>
      <c r="DI549" s="745"/>
      <c r="DJ549" s="745"/>
      <c r="DK549" s="745"/>
      <c r="DL549" s="745"/>
      <c r="DM549" s="745"/>
      <c r="DN549" s="745"/>
      <c r="DO549" s="745"/>
      <c r="DP549" s="745"/>
      <c r="DQ549" s="745"/>
      <c r="DR549" s="745"/>
      <c r="DS549" s="745"/>
      <c r="DT549" s="745"/>
      <c r="DU549" s="745"/>
      <c r="DV549" s="745"/>
      <c r="DW549" s="745"/>
      <c r="DX549" s="745"/>
      <c r="DY549" s="745"/>
      <c r="DZ549" s="745"/>
      <c r="EA549" s="745"/>
      <c r="EB549" s="745"/>
      <c r="EC549" s="745"/>
      <c r="ED549" s="745"/>
      <c r="EE549" s="745"/>
      <c r="EF549" s="745"/>
      <c r="EG549" s="745"/>
      <c r="EH549" s="745"/>
      <c r="EI549" s="745"/>
      <c r="EJ549" s="745"/>
      <c r="EK549" s="745"/>
      <c r="EL549" s="745"/>
      <c r="EM549" s="745"/>
      <c r="EN549" s="745"/>
      <c r="EO549" s="745"/>
      <c r="EP549" s="745"/>
      <c r="EQ549" s="745"/>
      <c r="ER549" s="745"/>
      <c r="ES549" s="745"/>
      <c r="ET549" s="745"/>
      <c r="EU549" s="745"/>
      <c r="EV549" s="745"/>
      <c r="EW549" s="745"/>
      <c r="EX549" s="745"/>
      <c r="EY549" s="745"/>
      <c r="EZ549" s="745"/>
      <c r="FA549" s="745"/>
      <c r="FB549" s="745"/>
      <c r="FC549" s="745"/>
      <c r="FD549" s="745"/>
      <c r="FE549" s="745"/>
      <c r="FF549" s="745"/>
      <c r="FG549" s="745"/>
      <c r="FH549" s="745"/>
      <c r="FI549" s="745"/>
      <c r="FJ549" s="745"/>
      <c r="FK549" s="745"/>
      <c r="FL549" s="745"/>
      <c r="FM549" s="745"/>
      <c r="FN549" s="745"/>
      <c r="FO549" s="745"/>
      <c r="FP549" s="745"/>
      <c r="FQ549" s="745"/>
      <c r="FR549" s="745"/>
      <c r="FS549" s="745"/>
      <c r="FT549" s="745"/>
      <c r="FU549" s="745"/>
      <c r="FV549" s="745"/>
      <c r="FW549" s="745"/>
      <c r="FX549" s="745"/>
      <c r="FY549" s="745"/>
      <c r="FZ549" s="745"/>
      <c r="GA549" s="745"/>
      <c r="GB549" s="745"/>
      <c r="GC549" s="745"/>
      <c r="GD549" s="745"/>
      <c r="GE549" s="745"/>
      <c r="GF549" s="745"/>
      <c r="GG549" s="745"/>
      <c r="GH549" s="745"/>
      <c r="GI549" s="745"/>
      <c r="GJ549" s="745"/>
      <c r="GK549" s="745"/>
      <c r="GL549" s="745"/>
      <c r="GM549" s="745"/>
      <c r="GN549" s="745"/>
      <c r="GO549" s="745"/>
      <c r="GP549" s="745"/>
      <c r="GQ549" s="745"/>
      <c r="GR549" s="745"/>
      <c r="GS549" s="745"/>
      <c r="GT549" s="745"/>
      <c r="GU549" s="745"/>
      <c r="GV549" s="745"/>
      <c r="GW549" s="745"/>
      <c r="GX549" s="745"/>
      <c r="GY549" s="745"/>
      <c r="GZ549" s="745"/>
      <c r="HA549" s="745"/>
      <c r="HB549" s="745"/>
      <c r="HC549" s="745"/>
      <c r="HD549" s="745"/>
      <c r="HE549" s="745"/>
      <c r="HF549" s="745"/>
      <c r="HG549" s="745"/>
      <c r="HH549" s="745"/>
      <c r="HI549" s="745"/>
      <c r="HJ549" s="745"/>
      <c r="HK549" s="745"/>
      <c r="HL549" s="745"/>
      <c r="HM549" s="745"/>
      <c r="HN549" s="745"/>
      <c r="HO549" s="745"/>
      <c r="HP549" s="745"/>
      <c r="HQ549" s="745"/>
      <c r="HR549" s="745"/>
      <c r="HS549" s="745"/>
      <c r="HT549" s="745"/>
      <c r="HU549" s="745"/>
      <c r="HV549" s="745"/>
      <c r="HW549" s="745"/>
      <c r="HX549" s="745"/>
      <c r="HY549" s="745"/>
      <c r="HZ549" s="745"/>
      <c r="IA549" s="745"/>
      <c r="IB549" s="745"/>
      <c r="IC549" s="745"/>
      <c r="ID549" s="745"/>
      <c r="IE549" s="745"/>
      <c r="IF549" s="745"/>
      <c r="IG549" s="745"/>
      <c r="IH549" s="745"/>
      <c r="II549" s="745"/>
      <c r="IJ549" s="745"/>
      <c r="IK549" s="745"/>
      <c r="IL549" s="745"/>
      <c r="IM549" s="745"/>
      <c r="IN549" s="745"/>
    </row>
    <row r="550" spans="1:248" ht="12.75">
      <c r="A550" s="758"/>
      <c r="B550" s="758"/>
      <c r="C550" s="758"/>
      <c r="D550" s="758"/>
      <c r="E550" s="750"/>
      <c r="F550" s="758"/>
      <c r="G550" s="758"/>
      <c r="H550" s="758"/>
      <c r="I550" s="750"/>
      <c r="J550" s="758"/>
      <c r="K550" s="758"/>
      <c r="L550" s="750"/>
      <c r="M550" s="758"/>
      <c r="N550" s="758"/>
      <c r="O550" s="750"/>
      <c r="P550" s="750"/>
      <c r="Q550" s="750"/>
      <c r="R550" s="750"/>
      <c r="S550" s="750"/>
      <c r="T550" s="750"/>
      <c r="U550" s="757"/>
      <c r="V550" s="753"/>
      <c r="W550" s="745"/>
      <c r="X550" s="745"/>
      <c r="Y550" s="753"/>
      <c r="Z550" s="745"/>
      <c r="AA550" s="745"/>
      <c r="AB550" s="745"/>
      <c r="AC550" s="745"/>
      <c r="AD550" s="745"/>
      <c r="AE550" s="745"/>
      <c r="AF550" s="745"/>
      <c r="AG550" s="745"/>
      <c r="AH550" s="745"/>
      <c r="AI550" s="745"/>
      <c r="AJ550" s="745"/>
      <c r="AK550" s="745"/>
      <c r="AL550" s="745"/>
      <c r="AM550" s="745"/>
      <c r="AN550" s="745"/>
      <c r="AO550" s="745"/>
      <c r="AP550" s="745"/>
      <c r="AQ550" s="745"/>
      <c r="AR550" s="745"/>
      <c r="AS550" s="745"/>
      <c r="AT550" s="745"/>
      <c r="AU550" s="745"/>
      <c r="AV550" s="745"/>
      <c r="AW550" s="745"/>
      <c r="AX550" s="745"/>
      <c r="AY550" s="745"/>
      <c r="AZ550" s="745"/>
      <c r="BA550" s="745"/>
      <c r="BB550" s="745"/>
      <c r="BC550" s="745"/>
      <c r="BD550" s="745"/>
      <c r="BE550" s="745"/>
      <c r="BF550" s="745"/>
      <c r="BG550" s="745"/>
      <c r="BH550" s="745"/>
      <c r="BI550" s="745"/>
      <c r="BJ550" s="745"/>
      <c r="BK550" s="745"/>
      <c r="BL550" s="745"/>
      <c r="BM550" s="745"/>
      <c r="BN550" s="745"/>
      <c r="BO550" s="745"/>
      <c r="BP550" s="745"/>
      <c r="BQ550" s="745"/>
      <c r="BR550" s="745"/>
      <c r="BS550" s="745"/>
      <c r="BT550" s="745"/>
      <c r="BU550" s="745"/>
      <c r="BV550" s="745"/>
      <c r="BW550" s="745"/>
      <c r="BX550" s="745"/>
      <c r="BY550" s="745"/>
      <c r="BZ550" s="745"/>
      <c r="CA550" s="745"/>
      <c r="CB550" s="745"/>
      <c r="CC550" s="745"/>
      <c r="CD550" s="745"/>
      <c r="CE550" s="745"/>
      <c r="CF550" s="745"/>
      <c r="CG550" s="745"/>
      <c r="CH550" s="745"/>
      <c r="CI550" s="745"/>
      <c r="CJ550" s="745"/>
      <c r="CK550" s="745"/>
      <c r="CL550" s="745"/>
      <c r="CM550" s="745"/>
      <c r="CN550" s="745"/>
      <c r="CO550" s="745"/>
      <c r="CP550" s="745"/>
      <c r="CQ550" s="745"/>
      <c r="CR550" s="745"/>
      <c r="CS550" s="745"/>
      <c r="CT550" s="745"/>
      <c r="CU550" s="745"/>
      <c r="CV550" s="745"/>
      <c r="CW550" s="745"/>
      <c r="CX550" s="745"/>
      <c r="CY550" s="745"/>
      <c r="CZ550" s="745"/>
      <c r="DA550" s="745"/>
      <c r="DB550" s="745"/>
      <c r="DC550" s="745"/>
      <c r="DD550" s="745"/>
      <c r="DE550" s="745"/>
      <c r="DF550" s="745"/>
      <c r="DG550" s="745"/>
      <c r="DH550" s="745"/>
      <c r="DI550" s="745"/>
      <c r="DJ550" s="745"/>
      <c r="DK550" s="745"/>
      <c r="DL550" s="745"/>
      <c r="DM550" s="745"/>
      <c r="DN550" s="745"/>
      <c r="DO550" s="745"/>
      <c r="DP550" s="745"/>
      <c r="DQ550" s="745"/>
      <c r="DR550" s="745"/>
      <c r="DS550" s="745"/>
      <c r="DT550" s="745"/>
      <c r="DU550" s="745"/>
      <c r="DV550" s="745"/>
      <c r="DW550" s="745"/>
      <c r="DX550" s="745"/>
      <c r="DY550" s="745"/>
      <c r="DZ550" s="745"/>
      <c r="EA550" s="745"/>
      <c r="EB550" s="745"/>
      <c r="EC550" s="745"/>
      <c r="ED550" s="745"/>
      <c r="EE550" s="745"/>
      <c r="EF550" s="745"/>
      <c r="EG550" s="745"/>
      <c r="EH550" s="745"/>
      <c r="EI550" s="745"/>
      <c r="EJ550" s="745"/>
      <c r="EK550" s="745"/>
      <c r="EL550" s="745"/>
      <c r="EM550" s="745"/>
      <c r="EN550" s="745"/>
      <c r="EO550" s="745"/>
      <c r="EP550" s="745"/>
      <c r="EQ550" s="745"/>
      <c r="ER550" s="745"/>
      <c r="ES550" s="745"/>
      <c r="ET550" s="745"/>
      <c r="EU550" s="745"/>
      <c r="EV550" s="745"/>
      <c r="EW550" s="745"/>
      <c r="EX550" s="745"/>
      <c r="EY550" s="745"/>
      <c r="EZ550" s="745"/>
      <c r="FA550" s="745"/>
      <c r="FB550" s="745"/>
      <c r="FC550" s="745"/>
      <c r="FD550" s="745"/>
      <c r="FE550" s="745"/>
      <c r="FF550" s="745"/>
      <c r="FG550" s="745"/>
      <c r="FH550" s="745"/>
      <c r="FI550" s="745"/>
      <c r="FJ550" s="745"/>
      <c r="FK550" s="745"/>
      <c r="FL550" s="745"/>
      <c r="FM550" s="745"/>
      <c r="FN550" s="745"/>
      <c r="FO550" s="745"/>
      <c r="FP550" s="745"/>
      <c r="FQ550" s="745"/>
      <c r="FR550" s="745"/>
      <c r="FS550" s="745"/>
      <c r="FT550" s="745"/>
      <c r="FU550" s="745"/>
      <c r="FV550" s="745"/>
      <c r="FW550" s="745"/>
      <c r="FX550" s="745"/>
      <c r="FY550" s="745"/>
      <c r="FZ550" s="745"/>
      <c r="GA550" s="745"/>
      <c r="GB550" s="745"/>
      <c r="GC550" s="745"/>
      <c r="GD550" s="745"/>
      <c r="GE550" s="745"/>
      <c r="GF550" s="745"/>
      <c r="GG550" s="745"/>
      <c r="GH550" s="745"/>
      <c r="GI550" s="745"/>
      <c r="GJ550" s="745"/>
      <c r="GK550" s="745"/>
      <c r="GL550" s="745"/>
      <c r="GM550" s="745"/>
      <c r="GN550" s="745"/>
      <c r="GO550" s="745"/>
      <c r="GP550" s="745"/>
      <c r="GQ550" s="745"/>
      <c r="GR550" s="745"/>
      <c r="GS550" s="745"/>
      <c r="GT550" s="745"/>
      <c r="GU550" s="745"/>
      <c r="GV550" s="745"/>
      <c r="GW550" s="745"/>
      <c r="GX550" s="745"/>
      <c r="GY550" s="745"/>
      <c r="GZ550" s="745"/>
      <c r="HA550" s="745"/>
      <c r="HB550" s="745"/>
      <c r="HC550" s="745"/>
      <c r="HD550" s="745"/>
      <c r="HE550" s="745"/>
      <c r="HF550" s="745"/>
      <c r="HG550" s="745"/>
      <c r="HH550" s="745"/>
      <c r="HI550" s="745"/>
      <c r="HJ550" s="745"/>
      <c r="HK550" s="745"/>
      <c r="HL550" s="745"/>
      <c r="HM550" s="745"/>
      <c r="HN550" s="745"/>
      <c r="HO550" s="745"/>
      <c r="HP550" s="745"/>
      <c r="HQ550" s="745"/>
      <c r="HR550" s="745"/>
      <c r="HS550" s="745"/>
      <c r="HT550" s="745"/>
      <c r="HU550" s="745"/>
      <c r="HV550" s="745"/>
      <c r="HW550" s="745"/>
      <c r="HX550" s="745"/>
      <c r="HY550" s="745"/>
      <c r="HZ550" s="745"/>
      <c r="IA550" s="745"/>
      <c r="IB550" s="745"/>
      <c r="IC550" s="745"/>
      <c r="ID550" s="745"/>
      <c r="IE550" s="745"/>
      <c r="IF550" s="745"/>
      <c r="IG550" s="745"/>
      <c r="IH550" s="745"/>
      <c r="II550" s="745"/>
      <c r="IJ550" s="745"/>
      <c r="IK550" s="745"/>
      <c r="IL550" s="745"/>
      <c r="IM550" s="745"/>
      <c r="IN550" s="745"/>
    </row>
    <row r="551" spans="1:248" ht="12.75">
      <c r="A551" s="758"/>
      <c r="B551" s="758"/>
      <c r="C551" s="758"/>
      <c r="D551" s="758"/>
      <c r="E551" s="750"/>
      <c r="F551" s="758"/>
      <c r="G551" s="758"/>
      <c r="H551" s="758"/>
      <c r="I551" s="750"/>
      <c r="J551" s="758"/>
      <c r="K551" s="758"/>
      <c r="L551" s="750"/>
      <c r="M551" s="758"/>
      <c r="N551" s="758"/>
      <c r="O551" s="750"/>
      <c r="P551" s="750"/>
      <c r="Q551" s="750"/>
      <c r="R551" s="750"/>
      <c r="S551" s="750"/>
      <c r="T551" s="750"/>
      <c r="U551" s="757"/>
      <c r="V551" s="753"/>
      <c r="W551" s="745"/>
      <c r="X551" s="745"/>
      <c r="Y551" s="753"/>
      <c r="Z551" s="745"/>
      <c r="AA551" s="745"/>
      <c r="AB551" s="745"/>
      <c r="AC551" s="745"/>
      <c r="AD551" s="745"/>
      <c r="AE551" s="745"/>
      <c r="AF551" s="745"/>
      <c r="AG551" s="745"/>
      <c r="AH551" s="745"/>
      <c r="AI551" s="745"/>
      <c r="AJ551" s="745"/>
      <c r="AK551" s="745"/>
      <c r="AL551" s="745"/>
      <c r="AM551" s="745"/>
      <c r="AN551" s="745"/>
      <c r="AO551" s="745"/>
      <c r="AP551" s="745"/>
      <c r="AQ551" s="745"/>
      <c r="AR551" s="745"/>
      <c r="AS551" s="745"/>
      <c r="AT551" s="745"/>
      <c r="AU551" s="745"/>
      <c r="AV551" s="745"/>
      <c r="AW551" s="745"/>
      <c r="AX551" s="745"/>
      <c r="AY551" s="745"/>
      <c r="AZ551" s="745"/>
      <c r="BA551" s="745"/>
      <c r="BB551" s="745"/>
      <c r="BC551" s="745"/>
      <c r="BD551" s="745"/>
      <c r="BE551" s="745"/>
      <c r="BF551" s="745"/>
      <c r="BG551" s="745"/>
      <c r="BH551" s="745"/>
      <c r="BI551" s="745"/>
      <c r="BJ551" s="745"/>
      <c r="BK551" s="745"/>
      <c r="BL551" s="745"/>
      <c r="BM551" s="745"/>
      <c r="BN551" s="745"/>
      <c r="BO551" s="745"/>
      <c r="BP551" s="745"/>
      <c r="BQ551" s="745"/>
      <c r="BR551" s="745"/>
      <c r="BS551" s="745"/>
      <c r="BT551" s="745"/>
      <c r="BU551" s="745"/>
      <c r="BV551" s="745"/>
      <c r="BW551" s="745"/>
      <c r="BX551" s="745"/>
      <c r="BY551" s="745"/>
      <c r="BZ551" s="745"/>
      <c r="CA551" s="745"/>
      <c r="CB551" s="745"/>
      <c r="CC551" s="745"/>
      <c r="CD551" s="745"/>
      <c r="CE551" s="745"/>
      <c r="CF551" s="745"/>
      <c r="CG551" s="745"/>
      <c r="CH551" s="745"/>
      <c r="CI551" s="745"/>
      <c r="CJ551" s="745"/>
      <c r="CK551" s="745"/>
      <c r="CL551" s="745"/>
      <c r="CM551" s="745"/>
      <c r="CN551" s="745"/>
      <c r="CO551" s="745"/>
      <c r="CP551" s="745"/>
      <c r="CQ551" s="745"/>
      <c r="CR551" s="745"/>
      <c r="CS551" s="745"/>
      <c r="CT551" s="745"/>
      <c r="CU551" s="745"/>
      <c r="CV551" s="745"/>
      <c r="CW551" s="745"/>
      <c r="CX551" s="745"/>
      <c r="CY551" s="745"/>
      <c r="CZ551" s="745"/>
      <c r="DA551" s="745"/>
      <c r="DB551" s="745"/>
      <c r="DC551" s="745"/>
      <c r="DD551" s="745"/>
      <c r="DE551" s="745"/>
      <c r="DF551" s="745"/>
      <c r="DG551" s="745"/>
      <c r="DH551" s="745"/>
      <c r="DI551" s="745"/>
      <c r="DJ551" s="745"/>
      <c r="DK551" s="745"/>
      <c r="DL551" s="745"/>
      <c r="DM551" s="745"/>
      <c r="DN551" s="745"/>
      <c r="DO551" s="745"/>
      <c r="DP551" s="745"/>
      <c r="DQ551" s="745"/>
      <c r="DR551" s="745"/>
      <c r="DS551" s="745"/>
      <c r="DT551" s="745"/>
      <c r="DU551" s="745"/>
      <c r="DV551" s="745"/>
      <c r="DW551" s="745"/>
      <c r="DX551" s="745"/>
      <c r="DY551" s="745"/>
      <c r="DZ551" s="745"/>
      <c r="EA551" s="745"/>
      <c r="EB551" s="745"/>
      <c r="EC551" s="745"/>
      <c r="ED551" s="745"/>
      <c r="EE551" s="745"/>
      <c r="EF551" s="745"/>
      <c r="EG551" s="745"/>
      <c r="EH551" s="745"/>
      <c r="EI551" s="745"/>
      <c r="EJ551" s="745"/>
      <c r="EK551" s="745"/>
      <c r="EL551" s="745"/>
      <c r="EM551" s="745"/>
      <c r="EN551" s="745"/>
      <c r="EO551" s="745"/>
      <c r="EP551" s="745"/>
      <c r="EQ551" s="745"/>
      <c r="ER551" s="745"/>
      <c r="ES551" s="745"/>
      <c r="ET551" s="745"/>
      <c r="EU551" s="745"/>
      <c r="EV551" s="745"/>
      <c r="EW551" s="745"/>
      <c r="EX551" s="745"/>
      <c r="EY551" s="745"/>
      <c r="EZ551" s="745"/>
      <c r="FA551" s="745"/>
      <c r="FB551" s="745"/>
      <c r="FC551" s="745"/>
      <c r="FD551" s="745"/>
      <c r="FE551" s="745"/>
      <c r="FF551" s="745"/>
      <c r="FG551" s="745"/>
      <c r="FH551" s="745"/>
      <c r="FI551" s="745"/>
      <c r="FJ551" s="745"/>
      <c r="FK551" s="745"/>
      <c r="FL551" s="745"/>
      <c r="FM551" s="745"/>
      <c r="FN551" s="745"/>
      <c r="FO551" s="745"/>
      <c r="FP551" s="745"/>
      <c r="FQ551" s="745"/>
      <c r="FR551" s="745"/>
      <c r="FS551" s="745"/>
      <c r="FT551" s="745"/>
      <c r="FU551" s="745"/>
      <c r="FV551" s="745"/>
      <c r="FW551" s="745"/>
      <c r="FX551" s="745"/>
      <c r="FY551" s="745"/>
      <c r="FZ551" s="745"/>
      <c r="GA551" s="745"/>
      <c r="GB551" s="745"/>
      <c r="GC551" s="745"/>
      <c r="GD551" s="745"/>
      <c r="GE551" s="745"/>
      <c r="GF551" s="745"/>
      <c r="GG551" s="745"/>
      <c r="GH551" s="745"/>
      <c r="GI551" s="745"/>
      <c r="GJ551" s="745"/>
      <c r="GK551" s="745"/>
      <c r="GL551" s="745"/>
      <c r="GM551" s="745"/>
      <c r="GN551" s="745"/>
      <c r="GO551" s="745"/>
      <c r="GP551" s="745"/>
      <c r="GQ551" s="745"/>
      <c r="GR551" s="745"/>
      <c r="GS551" s="745"/>
      <c r="GT551" s="745"/>
      <c r="GU551" s="745"/>
      <c r="GV551" s="745"/>
      <c r="GW551" s="745"/>
      <c r="GX551" s="745"/>
      <c r="GY551" s="745"/>
      <c r="GZ551" s="745"/>
      <c r="HA551" s="745"/>
      <c r="HB551" s="745"/>
      <c r="HC551" s="745"/>
      <c r="HD551" s="745"/>
      <c r="HE551" s="745"/>
      <c r="HF551" s="745"/>
      <c r="HG551" s="745"/>
      <c r="HH551" s="745"/>
      <c r="HI551" s="745"/>
      <c r="HJ551" s="745"/>
      <c r="HK551" s="745"/>
      <c r="HL551" s="745"/>
      <c r="HM551" s="745"/>
      <c r="HN551" s="745"/>
      <c r="HO551" s="745"/>
      <c r="HP551" s="745"/>
      <c r="HQ551" s="745"/>
      <c r="HR551" s="745"/>
      <c r="HS551" s="745"/>
      <c r="HT551" s="745"/>
      <c r="HU551" s="745"/>
      <c r="HV551" s="745"/>
      <c r="HW551" s="745"/>
      <c r="HX551" s="745"/>
      <c r="HY551" s="745"/>
      <c r="HZ551" s="745"/>
      <c r="IA551" s="745"/>
      <c r="IB551" s="745"/>
      <c r="IC551" s="745"/>
      <c r="ID551" s="745"/>
      <c r="IE551" s="745"/>
      <c r="IF551" s="745"/>
      <c r="IG551" s="745"/>
      <c r="IH551" s="745"/>
      <c r="II551" s="745"/>
      <c r="IJ551" s="745"/>
      <c r="IK551" s="745"/>
      <c r="IL551" s="745"/>
      <c r="IM551" s="745"/>
      <c r="IN551" s="745"/>
    </row>
    <row r="552" spans="1:248" ht="12.75">
      <c r="A552" s="758"/>
      <c r="B552" s="758"/>
      <c r="C552" s="758"/>
      <c r="D552" s="758"/>
      <c r="E552" s="750"/>
      <c r="F552" s="758"/>
      <c r="G552" s="758"/>
      <c r="H552" s="758"/>
      <c r="I552" s="750"/>
      <c r="J552" s="758"/>
      <c r="K552" s="758"/>
      <c r="L552" s="750"/>
      <c r="M552" s="758"/>
      <c r="N552" s="758"/>
      <c r="O552" s="750"/>
      <c r="P552" s="750"/>
      <c r="Q552" s="750"/>
      <c r="R552" s="750"/>
      <c r="S552" s="750"/>
      <c r="T552" s="750"/>
      <c r="U552" s="757"/>
      <c r="V552" s="753"/>
      <c r="W552" s="745"/>
      <c r="X552" s="745"/>
      <c r="Y552" s="753"/>
      <c r="Z552" s="745"/>
      <c r="AA552" s="745"/>
      <c r="AB552" s="745"/>
      <c r="AC552" s="745"/>
      <c r="AD552" s="745"/>
      <c r="AE552" s="745"/>
      <c r="AF552" s="745"/>
      <c r="AG552" s="745"/>
      <c r="AH552" s="745"/>
      <c r="AI552" s="745"/>
      <c r="AJ552" s="745"/>
      <c r="AK552" s="745"/>
      <c r="AL552" s="745"/>
      <c r="AM552" s="745"/>
      <c r="AN552" s="745"/>
      <c r="AO552" s="745"/>
      <c r="AP552" s="745"/>
      <c r="AQ552" s="745"/>
      <c r="AR552" s="745"/>
      <c r="AS552" s="745"/>
      <c r="AT552" s="745"/>
      <c r="AU552" s="745"/>
      <c r="AV552" s="745"/>
      <c r="AW552" s="745"/>
      <c r="AX552" s="745"/>
      <c r="AY552" s="745"/>
      <c r="AZ552" s="745"/>
      <c r="BA552" s="745"/>
      <c r="BB552" s="745"/>
      <c r="BC552" s="745"/>
      <c r="BD552" s="745"/>
      <c r="BE552" s="745"/>
      <c r="BF552" s="745"/>
      <c r="BG552" s="745"/>
      <c r="BH552" s="745"/>
      <c r="BI552" s="745"/>
      <c r="BJ552" s="745"/>
      <c r="BK552" s="745"/>
      <c r="BL552" s="745"/>
      <c r="BM552" s="745"/>
      <c r="BN552" s="745"/>
      <c r="BO552" s="745"/>
      <c r="BP552" s="745"/>
      <c r="BQ552" s="745"/>
      <c r="BR552" s="745"/>
      <c r="BS552" s="745"/>
      <c r="BT552" s="745"/>
      <c r="BU552" s="745"/>
      <c r="BV552" s="745"/>
      <c r="BW552" s="745"/>
      <c r="BX552" s="745"/>
      <c r="BY552" s="745"/>
      <c r="BZ552" s="745"/>
      <c r="CA552" s="745"/>
      <c r="CB552" s="745"/>
      <c r="CC552" s="745"/>
      <c r="CD552" s="745"/>
      <c r="CE552" s="745"/>
      <c r="CF552" s="745"/>
      <c r="CG552" s="745"/>
      <c r="CH552" s="745"/>
      <c r="CI552" s="745"/>
      <c r="CJ552" s="745"/>
      <c r="CK552" s="745"/>
      <c r="CL552" s="745"/>
      <c r="CM552" s="745"/>
      <c r="CN552" s="745"/>
      <c r="CO552" s="745"/>
      <c r="CP552" s="745"/>
      <c r="CQ552" s="745"/>
      <c r="CR552" s="745"/>
      <c r="CS552" s="745"/>
      <c r="CT552" s="745"/>
      <c r="CU552" s="745"/>
      <c r="CV552" s="745"/>
      <c r="CW552" s="745"/>
      <c r="CX552" s="745"/>
      <c r="CY552" s="745"/>
      <c r="CZ552" s="745"/>
      <c r="DA552" s="745"/>
      <c r="DB552" s="745"/>
      <c r="DC552" s="745"/>
      <c r="DD552" s="745"/>
      <c r="DE552" s="745"/>
      <c r="DF552" s="745"/>
      <c r="DG552" s="745"/>
      <c r="DH552" s="745"/>
      <c r="DI552" s="745"/>
      <c r="DJ552" s="745"/>
      <c r="DK552" s="745"/>
      <c r="DL552" s="745"/>
      <c r="DM552" s="745"/>
      <c r="DN552" s="745"/>
      <c r="DO552" s="745"/>
      <c r="DP552" s="745"/>
      <c r="DQ552" s="745"/>
      <c r="DR552" s="745"/>
      <c r="DS552" s="745"/>
      <c r="DT552" s="745"/>
      <c r="DU552" s="745"/>
      <c r="DV552" s="745"/>
      <c r="DW552" s="745"/>
      <c r="DX552" s="745"/>
      <c r="DY552" s="745"/>
      <c r="DZ552" s="745"/>
      <c r="EA552" s="745"/>
      <c r="EB552" s="745"/>
      <c r="EC552" s="745"/>
      <c r="ED552" s="745"/>
      <c r="EE552" s="745"/>
      <c r="EF552" s="745"/>
      <c r="EG552" s="745"/>
      <c r="EH552" s="745"/>
      <c r="EI552" s="745"/>
      <c r="EJ552" s="745"/>
      <c r="EK552" s="745"/>
      <c r="EL552" s="745"/>
      <c r="EM552" s="745"/>
      <c r="EN552" s="745"/>
      <c r="EO552" s="745"/>
      <c r="EP552" s="745"/>
      <c r="EQ552" s="745"/>
      <c r="ER552" s="745"/>
      <c r="ES552" s="745"/>
      <c r="ET552" s="745"/>
      <c r="EU552" s="745"/>
      <c r="EV552" s="745"/>
      <c r="EW552" s="745"/>
      <c r="EX552" s="745"/>
      <c r="EY552" s="745"/>
      <c r="EZ552" s="745"/>
      <c r="FA552" s="745"/>
      <c r="FB552" s="745"/>
      <c r="FC552" s="745"/>
      <c r="FD552" s="745"/>
      <c r="FE552" s="745"/>
      <c r="FF552" s="745"/>
      <c r="FG552" s="745"/>
      <c r="FH552" s="745"/>
      <c r="FI552" s="745"/>
      <c r="FJ552" s="745"/>
      <c r="FK552" s="745"/>
      <c r="FL552" s="745"/>
      <c r="FM552" s="745"/>
      <c r="FN552" s="745"/>
      <c r="FO552" s="745"/>
      <c r="FP552" s="745"/>
      <c r="FQ552" s="745"/>
      <c r="FR552" s="745"/>
      <c r="FS552" s="745"/>
      <c r="FT552" s="745"/>
      <c r="FU552" s="745"/>
      <c r="FV552" s="745"/>
      <c r="FW552" s="745"/>
      <c r="FX552" s="745"/>
      <c r="FY552" s="745"/>
      <c r="FZ552" s="745"/>
      <c r="GA552" s="745"/>
      <c r="GB552" s="745"/>
      <c r="GC552" s="745"/>
      <c r="GD552" s="745"/>
      <c r="GE552" s="745"/>
      <c r="GF552" s="745"/>
      <c r="GG552" s="745"/>
      <c r="GH552" s="745"/>
      <c r="GI552" s="745"/>
      <c r="GJ552" s="745"/>
      <c r="GK552" s="745"/>
      <c r="GL552" s="745"/>
      <c r="GM552" s="745"/>
      <c r="GN552" s="745"/>
      <c r="GO552" s="745"/>
      <c r="GP552" s="745"/>
      <c r="GQ552" s="745"/>
      <c r="GR552" s="745"/>
      <c r="GS552" s="745"/>
      <c r="GT552" s="745"/>
      <c r="GU552" s="745"/>
      <c r="GV552" s="745"/>
      <c r="GW552" s="745"/>
      <c r="GX552" s="745"/>
      <c r="GY552" s="745"/>
      <c r="GZ552" s="745"/>
      <c r="HA552" s="745"/>
      <c r="HB552" s="745"/>
      <c r="HC552" s="745"/>
      <c r="HD552" s="745"/>
      <c r="HE552" s="745"/>
      <c r="HF552" s="745"/>
      <c r="HG552" s="745"/>
      <c r="HH552" s="745"/>
      <c r="HI552" s="745"/>
      <c r="HJ552" s="745"/>
      <c r="HK552" s="745"/>
      <c r="HL552" s="745"/>
      <c r="HM552" s="745"/>
      <c r="HN552" s="745"/>
      <c r="HO552" s="745"/>
      <c r="HP552" s="745"/>
      <c r="HQ552" s="745"/>
      <c r="HR552" s="745"/>
      <c r="HS552" s="745"/>
      <c r="HT552" s="745"/>
      <c r="HU552" s="745"/>
      <c r="HV552" s="745"/>
      <c r="HW552" s="745"/>
      <c r="HX552" s="745"/>
      <c r="HY552" s="745"/>
      <c r="HZ552" s="745"/>
      <c r="IA552" s="745"/>
      <c r="IB552" s="745"/>
      <c r="IC552" s="745"/>
      <c r="ID552" s="745"/>
      <c r="IE552" s="745"/>
      <c r="IF552" s="745"/>
      <c r="IG552" s="745"/>
      <c r="IH552" s="745"/>
      <c r="II552" s="745"/>
      <c r="IJ552" s="745"/>
      <c r="IK552" s="745"/>
      <c r="IL552" s="745"/>
      <c r="IM552" s="745"/>
      <c r="IN552" s="745"/>
    </row>
    <row r="553" spans="1:248" ht="12.75">
      <c r="A553" s="758"/>
      <c r="B553" s="758"/>
      <c r="C553" s="758"/>
      <c r="D553" s="758"/>
      <c r="E553" s="750"/>
      <c r="F553" s="758"/>
      <c r="G553" s="758"/>
      <c r="H553" s="758"/>
      <c r="I553" s="750"/>
      <c r="J553" s="758"/>
      <c r="K553" s="758"/>
      <c r="L553" s="750"/>
      <c r="M553" s="758"/>
      <c r="N553" s="758"/>
      <c r="O553" s="750"/>
      <c r="P553" s="750"/>
      <c r="Q553" s="750"/>
      <c r="R553" s="750"/>
      <c r="S553" s="750"/>
      <c r="T553" s="750"/>
      <c r="U553" s="757"/>
      <c r="V553" s="753"/>
      <c r="W553" s="745"/>
      <c r="X553" s="745"/>
      <c r="Y553" s="753"/>
      <c r="Z553" s="745"/>
      <c r="AA553" s="745"/>
      <c r="AB553" s="745"/>
      <c r="AC553" s="745"/>
      <c r="AD553" s="745"/>
      <c r="AE553" s="745"/>
      <c r="AF553" s="745"/>
      <c r="AG553" s="745"/>
      <c r="AH553" s="745"/>
      <c r="AI553" s="745"/>
      <c r="AJ553" s="745"/>
      <c r="AK553" s="745"/>
      <c r="AL553" s="745"/>
      <c r="AM553" s="745"/>
      <c r="AN553" s="745"/>
      <c r="AO553" s="745"/>
      <c r="AP553" s="745"/>
      <c r="AQ553" s="745"/>
      <c r="AR553" s="745"/>
      <c r="AS553" s="745"/>
      <c r="AT553" s="745"/>
      <c r="AU553" s="745"/>
      <c r="AV553" s="745"/>
      <c r="AW553" s="745"/>
      <c r="AX553" s="745"/>
      <c r="AY553" s="745"/>
      <c r="AZ553" s="745"/>
      <c r="BA553" s="745"/>
      <c r="BB553" s="745"/>
      <c r="BC553" s="745"/>
      <c r="BD553" s="745"/>
      <c r="BE553" s="745"/>
      <c r="BF553" s="745"/>
      <c r="BG553" s="745"/>
      <c r="BH553" s="745"/>
      <c r="BI553" s="745"/>
      <c r="BJ553" s="745"/>
      <c r="BK553" s="745"/>
      <c r="BL553" s="745"/>
      <c r="BM553" s="745"/>
      <c r="BN553" s="745"/>
      <c r="BO553" s="745"/>
      <c r="BP553" s="745"/>
      <c r="BQ553" s="745"/>
      <c r="BR553" s="745"/>
      <c r="BS553" s="745"/>
      <c r="BT553" s="745"/>
      <c r="BU553" s="745"/>
      <c r="BV553" s="745"/>
      <c r="BW553" s="745"/>
      <c r="BX553" s="745"/>
      <c r="BY553" s="745"/>
      <c r="BZ553" s="745"/>
      <c r="CA553" s="745"/>
      <c r="CB553" s="745"/>
      <c r="CC553" s="745"/>
      <c r="CD553" s="745"/>
      <c r="CE553" s="745"/>
      <c r="CF553" s="745"/>
      <c r="CG553" s="745"/>
      <c r="CH553" s="745"/>
      <c r="CI553" s="745"/>
      <c r="CJ553" s="745"/>
      <c r="CK553" s="745"/>
      <c r="CL553" s="745"/>
      <c r="CM553" s="745"/>
      <c r="CN553" s="745"/>
      <c r="CO553" s="745"/>
      <c r="CP553" s="745"/>
      <c r="CQ553" s="745"/>
      <c r="CR553" s="745"/>
      <c r="CS553" s="745"/>
      <c r="CT553" s="745"/>
      <c r="CU553" s="745"/>
      <c r="CV553" s="745"/>
      <c r="CW553" s="745"/>
      <c r="CX553" s="745"/>
      <c r="CY553" s="745"/>
      <c r="CZ553" s="745"/>
      <c r="DA553" s="745"/>
      <c r="DB553" s="745"/>
      <c r="DC553" s="745"/>
      <c r="DD553" s="745"/>
      <c r="DE553" s="745"/>
      <c r="DF553" s="745"/>
      <c r="DG553" s="745"/>
      <c r="DH553" s="745"/>
      <c r="DI553" s="745"/>
      <c r="DJ553" s="745"/>
      <c r="DK553" s="745"/>
      <c r="DL553" s="745"/>
      <c r="DM553" s="745"/>
      <c r="DN553" s="745"/>
      <c r="DO553" s="745"/>
      <c r="DP553" s="745"/>
      <c r="DQ553" s="745"/>
      <c r="DR553" s="745"/>
      <c r="DS553" s="745"/>
      <c r="DT553" s="745"/>
      <c r="DU553" s="745"/>
      <c r="DV553" s="745"/>
      <c r="DW553" s="745"/>
      <c r="DX553" s="745"/>
      <c r="DY553" s="745"/>
      <c r="DZ553" s="745"/>
      <c r="EA553" s="745"/>
      <c r="EB553" s="745"/>
      <c r="EC553" s="745"/>
      <c r="ED553" s="745"/>
      <c r="EE553" s="745"/>
      <c r="EF553" s="745"/>
      <c r="EG553" s="745"/>
      <c r="EH553" s="745"/>
      <c r="EI553" s="745"/>
      <c r="EJ553" s="745"/>
      <c r="EK553" s="745"/>
      <c r="EL553" s="745"/>
      <c r="EM553" s="745"/>
      <c r="EN553" s="745"/>
      <c r="EO553" s="745"/>
      <c r="EP553" s="745"/>
      <c r="EQ553" s="745"/>
      <c r="ER553" s="745"/>
      <c r="ES553" s="745"/>
      <c r="ET553" s="745"/>
      <c r="EU553" s="745"/>
      <c r="EV553" s="745"/>
      <c r="EW553" s="745"/>
      <c r="EX553" s="745"/>
      <c r="EY553" s="745"/>
      <c r="EZ553" s="745"/>
      <c r="FA553" s="745"/>
      <c r="FB553" s="745"/>
      <c r="FC553" s="745"/>
      <c r="FD553" s="745"/>
      <c r="FE553" s="745"/>
      <c r="FF553" s="745"/>
      <c r="FG553" s="745"/>
      <c r="FH553" s="745"/>
      <c r="FI553" s="745"/>
      <c r="FJ553" s="745"/>
      <c r="FK553" s="745"/>
      <c r="FL553" s="745"/>
      <c r="FM553" s="745"/>
      <c r="FN553" s="745"/>
      <c r="FO553" s="745"/>
      <c r="FP553" s="745"/>
      <c r="FQ553" s="745"/>
      <c r="FR553" s="745"/>
      <c r="FS553" s="745"/>
      <c r="FT553" s="745"/>
      <c r="FU553" s="745"/>
      <c r="FV553" s="745"/>
      <c r="FW553" s="745"/>
      <c r="FX553" s="745"/>
      <c r="FY553" s="745"/>
      <c r="FZ553" s="745"/>
      <c r="GA553" s="745"/>
      <c r="GB553" s="745"/>
      <c r="GC553" s="745"/>
      <c r="GD553" s="745"/>
      <c r="GE553" s="745"/>
      <c r="GF553" s="745"/>
      <c r="GG553" s="745"/>
      <c r="GH553" s="745"/>
      <c r="GI553" s="745"/>
      <c r="GJ553" s="745"/>
      <c r="GK553" s="745"/>
      <c r="GL553" s="745"/>
      <c r="GM553" s="745"/>
      <c r="GN553" s="745"/>
      <c r="GO553" s="745"/>
      <c r="GP553" s="745"/>
      <c r="GQ553" s="745"/>
      <c r="GR553" s="745"/>
      <c r="GS553" s="745"/>
      <c r="GT553" s="745"/>
      <c r="GU553" s="745"/>
      <c r="GV553" s="745"/>
      <c r="GW553" s="745"/>
      <c r="GX553" s="745"/>
      <c r="GY553" s="745"/>
      <c r="GZ553" s="745"/>
      <c r="HA553" s="745"/>
      <c r="HB553" s="745"/>
      <c r="HC553" s="745"/>
      <c r="HD553" s="745"/>
      <c r="HE553" s="745"/>
      <c r="HF553" s="745"/>
      <c r="HG553" s="745"/>
      <c r="HH553" s="745"/>
      <c r="HI553" s="745"/>
      <c r="HJ553" s="745"/>
      <c r="HK553" s="745"/>
      <c r="HL553" s="745"/>
      <c r="HM553" s="745"/>
      <c r="HN553" s="745"/>
      <c r="HO553" s="745"/>
      <c r="HP553" s="745"/>
      <c r="HQ553" s="745"/>
      <c r="HR553" s="745"/>
      <c r="HS553" s="745"/>
      <c r="HT553" s="745"/>
      <c r="HU553" s="745"/>
      <c r="HV553" s="745"/>
      <c r="HW553" s="745"/>
      <c r="HX553" s="745"/>
      <c r="HY553" s="745"/>
      <c r="HZ553" s="745"/>
      <c r="IA553" s="745"/>
      <c r="IB553" s="745"/>
      <c r="IC553" s="745"/>
      <c r="ID553" s="745"/>
      <c r="IE553" s="745"/>
      <c r="IF553" s="745"/>
      <c r="IG553" s="745"/>
      <c r="IH553" s="745"/>
      <c r="II553" s="745"/>
      <c r="IJ553" s="745"/>
      <c r="IK553" s="745"/>
      <c r="IL553" s="745"/>
      <c r="IM553" s="745"/>
      <c r="IN553" s="745"/>
    </row>
    <row r="554" spans="1:248" ht="12.75">
      <c r="A554" s="758"/>
      <c r="B554" s="758"/>
      <c r="C554" s="758"/>
      <c r="D554" s="758"/>
      <c r="E554" s="750"/>
      <c r="F554" s="758"/>
      <c r="G554" s="758"/>
      <c r="H554" s="758"/>
      <c r="I554" s="750"/>
      <c r="J554" s="758"/>
      <c r="K554" s="758"/>
      <c r="L554" s="750"/>
      <c r="M554" s="758"/>
      <c r="N554" s="758"/>
      <c r="O554" s="750"/>
      <c r="P554" s="750"/>
      <c r="Q554" s="750"/>
      <c r="R554" s="750"/>
      <c r="S554" s="750"/>
      <c r="T554" s="750"/>
      <c r="U554" s="757"/>
      <c r="V554" s="753"/>
      <c r="W554" s="745"/>
      <c r="X554" s="745"/>
      <c r="Y554" s="753"/>
      <c r="Z554" s="745"/>
      <c r="AA554" s="745"/>
      <c r="AB554" s="745"/>
      <c r="AC554" s="745"/>
      <c r="AD554" s="745"/>
      <c r="AE554" s="745"/>
      <c r="AF554" s="745"/>
      <c r="AG554" s="745"/>
      <c r="AH554" s="745"/>
      <c r="AI554" s="745"/>
      <c r="AJ554" s="745"/>
      <c r="AK554" s="745"/>
      <c r="AL554" s="745"/>
      <c r="AM554" s="745"/>
      <c r="AN554" s="745"/>
      <c r="AO554" s="745"/>
      <c r="AP554" s="745"/>
      <c r="AQ554" s="745"/>
      <c r="AR554" s="745"/>
      <c r="AS554" s="745"/>
      <c r="AT554" s="745"/>
      <c r="AU554" s="745"/>
      <c r="AV554" s="745"/>
      <c r="AW554" s="745"/>
      <c r="AX554" s="745"/>
      <c r="AY554" s="745"/>
      <c r="AZ554" s="745"/>
      <c r="BA554" s="745"/>
      <c r="BB554" s="745"/>
      <c r="BC554" s="745"/>
      <c r="BD554" s="745"/>
      <c r="BE554" s="745"/>
      <c r="BF554" s="745"/>
      <c r="BG554" s="745"/>
      <c r="BH554" s="745"/>
      <c r="BI554" s="745"/>
      <c r="BJ554" s="745"/>
      <c r="BK554" s="745"/>
      <c r="BL554" s="745"/>
      <c r="BM554" s="745"/>
      <c r="BN554" s="745"/>
      <c r="BO554" s="745"/>
      <c r="BP554" s="745"/>
      <c r="BQ554" s="745"/>
      <c r="BR554" s="745"/>
      <c r="BS554" s="745"/>
      <c r="BT554" s="745"/>
      <c r="BU554" s="745"/>
      <c r="BV554" s="745"/>
      <c r="BW554" s="745"/>
      <c r="BX554" s="745"/>
      <c r="BY554" s="745"/>
      <c r="BZ554" s="745"/>
      <c r="CA554" s="745"/>
      <c r="CB554" s="745"/>
      <c r="CC554" s="745"/>
      <c r="CD554" s="745"/>
      <c r="CE554" s="745"/>
      <c r="CF554" s="745"/>
      <c r="CG554" s="745"/>
      <c r="CH554" s="745"/>
      <c r="CI554" s="745"/>
      <c r="CJ554" s="745"/>
      <c r="CK554" s="745"/>
      <c r="CL554" s="745"/>
      <c r="CM554" s="745"/>
      <c r="CN554" s="745"/>
      <c r="CO554" s="745"/>
      <c r="CP554" s="745"/>
      <c r="CQ554" s="745"/>
      <c r="CR554" s="745"/>
      <c r="CS554" s="745"/>
      <c r="CT554" s="745"/>
      <c r="CU554" s="745"/>
      <c r="CV554" s="745"/>
      <c r="CW554" s="745"/>
      <c r="CX554" s="745"/>
      <c r="CY554" s="745"/>
      <c r="CZ554" s="745"/>
      <c r="DA554" s="745"/>
      <c r="DB554" s="745"/>
      <c r="DC554" s="745"/>
      <c r="DD554" s="745"/>
      <c r="DE554" s="745"/>
      <c r="DF554" s="745"/>
      <c r="DG554" s="745"/>
      <c r="DH554" s="745"/>
      <c r="DI554" s="745"/>
      <c r="DJ554" s="745"/>
      <c r="DK554" s="745"/>
      <c r="DL554" s="745"/>
      <c r="DM554" s="745"/>
      <c r="DN554" s="745"/>
      <c r="DO554" s="745"/>
      <c r="DP554" s="745"/>
      <c r="DQ554" s="745"/>
      <c r="DR554" s="745"/>
      <c r="DS554" s="745"/>
      <c r="DT554" s="745"/>
      <c r="DU554" s="745"/>
      <c r="DV554" s="745"/>
      <c r="DW554" s="745"/>
      <c r="DX554" s="745"/>
      <c r="DY554" s="745"/>
      <c r="DZ554" s="745"/>
      <c r="EA554" s="745"/>
      <c r="EB554" s="745"/>
      <c r="EC554" s="745"/>
      <c r="ED554" s="745"/>
      <c r="EE554" s="745"/>
      <c r="EF554" s="745"/>
      <c r="EG554" s="745"/>
      <c r="EH554" s="745"/>
      <c r="EI554" s="745"/>
      <c r="EJ554" s="745"/>
      <c r="EK554" s="745"/>
      <c r="EL554" s="745"/>
      <c r="EM554" s="745"/>
      <c r="EN554" s="745"/>
      <c r="EO554" s="745"/>
      <c r="EP554" s="745"/>
      <c r="EQ554" s="745"/>
      <c r="ER554" s="745"/>
      <c r="ES554" s="745"/>
      <c r="ET554" s="745"/>
      <c r="EU554" s="745"/>
      <c r="EV554" s="745"/>
      <c r="EW554" s="745"/>
      <c r="EX554" s="745"/>
      <c r="EY554" s="745"/>
      <c r="EZ554" s="745"/>
      <c r="FA554" s="745"/>
      <c r="FB554" s="745"/>
      <c r="FC554" s="745"/>
      <c r="FD554" s="745"/>
      <c r="FE554" s="745"/>
      <c r="FF554" s="745"/>
      <c r="FG554" s="745"/>
      <c r="FH554" s="745"/>
      <c r="FI554" s="745"/>
      <c r="FJ554" s="745"/>
      <c r="FK554" s="745"/>
      <c r="FL554" s="745"/>
      <c r="FM554" s="745"/>
      <c r="FN554" s="745"/>
      <c r="FO554" s="745"/>
      <c r="FP554" s="745"/>
      <c r="FQ554" s="745"/>
      <c r="FR554" s="745"/>
      <c r="FS554" s="745"/>
      <c r="FT554" s="745"/>
      <c r="FU554" s="745"/>
      <c r="FV554" s="745"/>
      <c r="FW554" s="745"/>
      <c r="FX554" s="745"/>
      <c r="FY554" s="745"/>
      <c r="FZ554" s="745"/>
      <c r="GA554" s="745"/>
      <c r="GB554" s="745"/>
      <c r="GC554" s="745"/>
      <c r="GD554" s="745"/>
      <c r="GE554" s="745"/>
      <c r="GF554" s="745"/>
      <c r="GG554" s="745"/>
      <c r="GH554" s="745"/>
      <c r="GI554" s="745"/>
      <c r="GJ554" s="745"/>
      <c r="GK554" s="745"/>
      <c r="GL554" s="745"/>
      <c r="GM554" s="745"/>
      <c r="GN554" s="745"/>
      <c r="GO554" s="745"/>
      <c r="GP554" s="745"/>
      <c r="GQ554" s="745"/>
      <c r="GR554" s="745"/>
      <c r="GS554" s="745"/>
      <c r="GT554" s="745"/>
      <c r="GU554" s="745"/>
      <c r="GV554" s="745"/>
      <c r="GW554" s="745"/>
      <c r="GX554" s="745"/>
      <c r="GY554" s="745"/>
      <c r="GZ554" s="745"/>
      <c r="HA554" s="745"/>
      <c r="HB554" s="745"/>
      <c r="HC554" s="745"/>
      <c r="HD554" s="745"/>
      <c r="HE554" s="745"/>
      <c r="HF554" s="745"/>
      <c r="HG554" s="745"/>
      <c r="HH554" s="745"/>
      <c r="HI554" s="745"/>
      <c r="HJ554" s="745"/>
      <c r="HK554" s="745"/>
      <c r="HL554" s="745"/>
      <c r="HM554" s="745"/>
      <c r="HN554" s="745"/>
      <c r="HO554" s="745"/>
      <c r="HP554" s="745"/>
      <c r="HQ554" s="745"/>
      <c r="HR554" s="745"/>
      <c r="HS554" s="745"/>
      <c r="HT554" s="745"/>
      <c r="HU554" s="745"/>
      <c r="HV554" s="745"/>
      <c r="HW554" s="745"/>
      <c r="HX554" s="745"/>
      <c r="HY554" s="745"/>
      <c r="HZ554" s="745"/>
      <c r="IA554" s="745"/>
      <c r="IB554" s="745"/>
      <c r="IC554" s="745"/>
      <c r="ID554" s="745"/>
      <c r="IE554" s="745"/>
      <c r="IF554" s="745"/>
      <c r="IG554" s="745"/>
      <c r="IH554" s="745"/>
      <c r="II554" s="745"/>
      <c r="IJ554" s="745"/>
      <c r="IK554" s="745"/>
      <c r="IL554" s="745"/>
      <c r="IM554" s="745"/>
      <c r="IN554" s="745"/>
    </row>
    <row r="555" spans="1:248" ht="12.75">
      <c r="A555" s="758"/>
      <c r="B555" s="758"/>
      <c r="C555" s="758"/>
      <c r="D555" s="758"/>
      <c r="E555" s="750"/>
      <c r="F555" s="758"/>
      <c r="G555" s="758"/>
      <c r="H555" s="758"/>
      <c r="I555" s="750"/>
      <c r="J555" s="758"/>
      <c r="K555" s="758"/>
      <c r="L555" s="750"/>
      <c r="M555" s="758"/>
      <c r="N555" s="758"/>
      <c r="O555" s="750"/>
      <c r="P555" s="750"/>
      <c r="Q555" s="750"/>
      <c r="R555" s="750"/>
      <c r="S555" s="750"/>
      <c r="T555" s="750"/>
      <c r="U555" s="757"/>
      <c r="V555" s="753"/>
      <c r="W555" s="745"/>
      <c r="X555" s="745"/>
      <c r="Y555" s="753"/>
      <c r="Z555" s="745"/>
      <c r="AA555" s="745"/>
      <c r="AB555" s="745"/>
      <c r="AC555" s="745"/>
      <c r="AD555" s="745"/>
      <c r="AE555" s="745"/>
      <c r="AF555" s="745"/>
      <c r="AG555" s="745"/>
      <c r="AH555" s="745"/>
      <c r="AI555" s="745"/>
      <c r="AJ555" s="745"/>
      <c r="AK555" s="745"/>
      <c r="AL555" s="745"/>
      <c r="AM555" s="745"/>
      <c r="AN555" s="745"/>
      <c r="AO555" s="745"/>
      <c r="AP555" s="745"/>
      <c r="AQ555" s="745"/>
      <c r="AR555" s="745"/>
      <c r="AS555" s="745"/>
      <c r="AT555" s="745"/>
      <c r="AU555" s="745"/>
      <c r="AV555" s="745"/>
      <c r="AW555" s="745"/>
      <c r="AX555" s="745"/>
      <c r="AY555" s="745"/>
      <c r="AZ555" s="745"/>
      <c r="BA555" s="745"/>
      <c r="BB555" s="745"/>
      <c r="BC555" s="745"/>
      <c r="BD555" s="745"/>
      <c r="BE555" s="745"/>
      <c r="BF555" s="745"/>
      <c r="BG555" s="745"/>
      <c r="BH555" s="745"/>
      <c r="BI555" s="745"/>
      <c r="BJ555" s="745"/>
      <c r="BK555" s="745"/>
      <c r="BL555" s="745"/>
      <c r="BM555" s="745"/>
      <c r="BN555" s="745"/>
      <c r="BO555" s="745"/>
      <c r="BP555" s="745"/>
      <c r="BQ555" s="745"/>
      <c r="BR555" s="745"/>
      <c r="BS555" s="745"/>
      <c r="BT555" s="745"/>
      <c r="BU555" s="745"/>
      <c r="BV555" s="745"/>
      <c r="BW555" s="745"/>
      <c r="BX555" s="745"/>
      <c r="BY555" s="745"/>
      <c r="BZ555" s="745"/>
      <c r="CA555" s="745"/>
      <c r="CB555" s="745"/>
      <c r="CC555" s="745"/>
      <c r="CD555" s="745"/>
      <c r="CE555" s="745"/>
      <c r="CF555" s="745"/>
      <c r="CG555" s="745"/>
      <c r="CH555" s="745"/>
      <c r="CI555" s="745"/>
      <c r="CJ555" s="745"/>
      <c r="CK555" s="745"/>
      <c r="CL555" s="745"/>
      <c r="CM555" s="745"/>
      <c r="CN555" s="745"/>
      <c r="CO555" s="745"/>
      <c r="CP555" s="745"/>
      <c r="CQ555" s="745"/>
      <c r="CR555" s="745"/>
      <c r="CS555" s="745"/>
      <c r="CT555" s="745"/>
      <c r="CU555" s="745"/>
      <c r="CV555" s="745"/>
      <c r="CW555" s="745"/>
      <c r="CX555" s="745"/>
      <c r="CY555" s="745"/>
      <c r="CZ555" s="745"/>
      <c r="DA555" s="745"/>
      <c r="DB555" s="745"/>
      <c r="DC555" s="745"/>
      <c r="DD555" s="745"/>
      <c r="DE555" s="745"/>
      <c r="DF555" s="745"/>
      <c r="DG555" s="745"/>
      <c r="DH555" s="745"/>
      <c r="DI555" s="745"/>
      <c r="DJ555" s="745"/>
      <c r="DK555" s="745"/>
      <c r="DL555" s="745"/>
      <c r="DM555" s="745"/>
      <c r="DN555" s="745"/>
      <c r="DO555" s="745"/>
      <c r="DP555" s="745"/>
      <c r="DQ555" s="745"/>
      <c r="DR555" s="745"/>
      <c r="DS555" s="745"/>
      <c r="DT555" s="745"/>
      <c r="DU555" s="745"/>
      <c r="DV555" s="745"/>
      <c r="DW555" s="745"/>
      <c r="DX555" s="745"/>
      <c r="DY555" s="745"/>
      <c r="DZ555" s="745"/>
      <c r="EA555" s="745"/>
      <c r="EB555" s="745"/>
      <c r="EC555" s="745"/>
      <c r="ED555" s="745"/>
      <c r="EE555" s="745"/>
      <c r="EF555" s="745"/>
      <c r="EG555" s="745"/>
      <c r="EH555" s="745"/>
      <c r="EI555" s="745"/>
      <c r="EJ555" s="745"/>
      <c r="EK555" s="745"/>
      <c r="EL555" s="745"/>
      <c r="EM555" s="745"/>
      <c r="EN555" s="745"/>
      <c r="EO555" s="745"/>
      <c r="EP555" s="745"/>
      <c r="EQ555" s="745"/>
      <c r="ER555" s="745"/>
      <c r="ES555" s="745"/>
      <c r="ET555" s="745"/>
      <c r="EU555" s="745"/>
      <c r="EV555" s="745"/>
      <c r="EW555" s="745"/>
      <c r="EX555" s="745"/>
      <c r="EY555" s="745"/>
      <c r="EZ555" s="745"/>
      <c r="FA555" s="745"/>
      <c r="FB555" s="745"/>
      <c r="FC555" s="745"/>
      <c r="FD555" s="745"/>
      <c r="FE555" s="745"/>
      <c r="FF555" s="745"/>
      <c r="FG555" s="745"/>
      <c r="FH555" s="745"/>
      <c r="FI555" s="745"/>
      <c r="FJ555" s="745"/>
      <c r="FK555" s="745"/>
      <c r="FL555" s="745"/>
      <c r="FM555" s="745"/>
      <c r="FN555" s="745"/>
      <c r="FO555" s="745"/>
      <c r="FP555" s="745"/>
      <c r="FQ555" s="745"/>
      <c r="FR555" s="745"/>
      <c r="FS555" s="745"/>
      <c r="FT555" s="745"/>
      <c r="FU555" s="745"/>
      <c r="FV555" s="745"/>
      <c r="FW555" s="745"/>
      <c r="FX555" s="745"/>
      <c r="FY555" s="745"/>
      <c r="FZ555" s="745"/>
      <c r="GA555" s="745"/>
      <c r="GB555" s="745"/>
      <c r="GC555" s="745"/>
      <c r="GD555" s="745"/>
      <c r="GE555" s="745"/>
      <c r="GF555" s="745"/>
      <c r="GG555" s="745"/>
      <c r="GH555" s="745"/>
      <c r="GI555" s="745"/>
      <c r="GJ555" s="745"/>
      <c r="GK555" s="745"/>
      <c r="GL555" s="745"/>
      <c r="GM555" s="745"/>
      <c r="GN555" s="745"/>
      <c r="GO555" s="745"/>
      <c r="GP555" s="745"/>
      <c r="GQ555" s="745"/>
      <c r="GR555" s="745"/>
      <c r="GS555" s="745"/>
      <c r="GT555" s="745"/>
      <c r="GU555" s="745"/>
      <c r="GV555" s="745"/>
      <c r="GW555" s="745"/>
      <c r="GX555" s="745"/>
      <c r="GY555" s="745"/>
      <c r="GZ555" s="745"/>
      <c r="HA555" s="745"/>
      <c r="HB555" s="745"/>
      <c r="HC555" s="745"/>
      <c r="HD555" s="745"/>
      <c r="HE555" s="745"/>
      <c r="HF555" s="745"/>
      <c r="HG555" s="745"/>
      <c r="HH555" s="745"/>
      <c r="HI555" s="745"/>
      <c r="HJ555" s="745"/>
      <c r="HK555" s="745"/>
      <c r="HL555" s="745"/>
      <c r="HM555" s="745"/>
      <c r="HN555" s="745"/>
      <c r="HO555" s="745"/>
      <c r="HP555" s="745"/>
      <c r="HQ555" s="745"/>
      <c r="HR555" s="745"/>
      <c r="HS555" s="745"/>
      <c r="HT555" s="745"/>
      <c r="HU555" s="745"/>
      <c r="HV555" s="745"/>
      <c r="HW555" s="745"/>
      <c r="HX555" s="745"/>
      <c r="HY555" s="745"/>
      <c r="HZ555" s="745"/>
      <c r="IA555" s="745"/>
      <c r="IB555" s="745"/>
      <c r="IC555" s="745"/>
      <c r="ID555" s="745"/>
      <c r="IE555" s="745"/>
      <c r="IF555" s="745"/>
      <c r="IG555" s="745"/>
      <c r="IH555" s="745"/>
      <c r="II555" s="745"/>
      <c r="IJ555" s="745"/>
      <c r="IK555" s="745"/>
      <c r="IL555" s="745"/>
      <c r="IM555" s="745"/>
      <c r="IN555" s="745"/>
    </row>
    <row r="556" spans="1:248" ht="12.75">
      <c r="A556" s="758"/>
      <c r="B556" s="758"/>
      <c r="C556" s="758"/>
      <c r="D556" s="758"/>
      <c r="E556" s="750"/>
      <c r="F556" s="758"/>
      <c r="G556" s="758"/>
      <c r="H556" s="758"/>
      <c r="I556" s="750"/>
      <c r="J556" s="758"/>
      <c r="K556" s="758"/>
      <c r="L556" s="750"/>
      <c r="M556" s="758"/>
      <c r="N556" s="758"/>
      <c r="O556" s="750"/>
      <c r="P556" s="750"/>
      <c r="Q556" s="750"/>
      <c r="R556" s="750"/>
      <c r="S556" s="750"/>
      <c r="T556" s="750"/>
      <c r="U556" s="757"/>
      <c r="V556" s="753"/>
      <c r="W556" s="745"/>
      <c r="X556" s="745"/>
      <c r="Y556" s="753"/>
      <c r="Z556" s="745"/>
      <c r="AA556" s="745"/>
      <c r="AB556" s="745"/>
      <c r="AC556" s="745"/>
      <c r="AD556" s="745"/>
      <c r="AE556" s="745"/>
      <c r="AF556" s="745"/>
      <c r="AG556" s="745"/>
      <c r="AH556" s="745"/>
      <c r="AI556" s="745"/>
      <c r="AJ556" s="745"/>
      <c r="AK556" s="745"/>
      <c r="AL556" s="745"/>
      <c r="AM556" s="745"/>
      <c r="AN556" s="745"/>
      <c r="AO556" s="745"/>
      <c r="AP556" s="745"/>
      <c r="AQ556" s="745"/>
      <c r="AR556" s="745"/>
      <c r="AS556" s="745"/>
      <c r="AT556" s="745"/>
      <c r="AU556" s="745"/>
      <c r="AV556" s="745"/>
      <c r="AW556" s="745"/>
      <c r="AX556" s="745"/>
      <c r="AY556" s="745"/>
      <c r="AZ556" s="745"/>
      <c r="BA556" s="745"/>
      <c r="BB556" s="745"/>
      <c r="BC556" s="745"/>
      <c r="BD556" s="745"/>
      <c r="BE556" s="745"/>
      <c r="BF556" s="745"/>
      <c r="BG556" s="745"/>
      <c r="BH556" s="745"/>
      <c r="BI556" s="745"/>
      <c r="BJ556" s="745"/>
      <c r="BK556" s="745"/>
      <c r="BL556" s="745"/>
      <c r="BM556" s="745"/>
      <c r="BN556" s="745"/>
      <c r="BO556" s="745"/>
      <c r="BP556" s="745"/>
      <c r="BQ556" s="745"/>
      <c r="BR556" s="745"/>
      <c r="BS556" s="745"/>
      <c r="BT556" s="745"/>
      <c r="BU556" s="745"/>
      <c r="BV556" s="745"/>
      <c r="BW556" s="745"/>
      <c r="BX556" s="745"/>
      <c r="BY556" s="745"/>
      <c r="BZ556" s="745"/>
      <c r="CA556" s="745"/>
      <c r="CB556" s="745"/>
      <c r="CC556" s="745"/>
      <c r="CD556" s="745"/>
      <c r="CE556" s="745"/>
      <c r="CF556" s="745"/>
      <c r="CG556" s="745"/>
      <c r="CH556" s="745"/>
      <c r="CI556" s="745"/>
      <c r="CJ556" s="745"/>
      <c r="CK556" s="745"/>
      <c r="CL556" s="745"/>
      <c r="CM556" s="745"/>
      <c r="CN556" s="745"/>
      <c r="CO556" s="745"/>
      <c r="CP556" s="745"/>
      <c r="CQ556" s="745"/>
      <c r="CR556" s="745"/>
      <c r="CS556" s="745"/>
      <c r="CT556" s="745"/>
      <c r="CU556" s="745"/>
      <c r="CV556" s="745"/>
      <c r="CW556" s="745"/>
      <c r="CX556" s="745"/>
      <c r="CY556" s="745"/>
      <c r="CZ556" s="745"/>
      <c r="DA556" s="745"/>
      <c r="DB556" s="745"/>
      <c r="DC556" s="745"/>
      <c r="DD556" s="745"/>
      <c r="DE556" s="745"/>
      <c r="DF556" s="745"/>
      <c r="DG556" s="745"/>
      <c r="DH556" s="745"/>
      <c r="DI556" s="745"/>
      <c r="DJ556" s="745"/>
      <c r="DK556" s="745"/>
      <c r="DL556" s="745"/>
      <c r="DM556" s="745"/>
      <c r="DN556" s="745"/>
      <c r="DO556" s="745"/>
      <c r="DP556" s="745"/>
      <c r="DQ556" s="745"/>
      <c r="DR556" s="745"/>
      <c r="DS556" s="745"/>
      <c r="DT556" s="745"/>
      <c r="DU556" s="745"/>
      <c r="DV556" s="745"/>
      <c r="DW556" s="745"/>
      <c r="DX556" s="745"/>
      <c r="DY556" s="745"/>
      <c r="DZ556" s="745"/>
      <c r="EA556" s="745"/>
      <c r="EB556" s="745"/>
      <c r="EC556" s="745"/>
      <c r="ED556" s="745"/>
      <c r="EE556" s="745"/>
      <c r="EF556" s="745"/>
      <c r="EG556" s="745"/>
      <c r="EH556" s="745"/>
      <c r="EI556" s="745"/>
      <c r="EJ556" s="745"/>
      <c r="EK556" s="745"/>
      <c r="EL556" s="745"/>
      <c r="EM556" s="745"/>
      <c r="EN556" s="745"/>
      <c r="EO556" s="745"/>
      <c r="EP556" s="745"/>
      <c r="EQ556" s="745"/>
      <c r="ER556" s="745"/>
      <c r="ES556" s="745"/>
      <c r="ET556" s="745"/>
      <c r="EU556" s="745"/>
      <c r="EV556" s="745"/>
      <c r="EW556" s="745"/>
      <c r="EX556" s="745"/>
      <c r="EY556" s="745"/>
      <c r="EZ556" s="745"/>
      <c r="FA556" s="745"/>
      <c r="FB556" s="745"/>
      <c r="FC556" s="745"/>
      <c r="FD556" s="745"/>
      <c r="FE556" s="745"/>
      <c r="FF556" s="745"/>
      <c r="FG556" s="745"/>
      <c r="FH556" s="745"/>
      <c r="FI556" s="745"/>
      <c r="FJ556" s="745"/>
      <c r="FK556" s="745"/>
      <c r="FL556" s="745"/>
      <c r="FM556" s="745"/>
      <c r="FN556" s="745"/>
      <c r="FO556" s="745"/>
      <c r="FP556" s="745"/>
      <c r="FQ556" s="745"/>
      <c r="FR556" s="745"/>
      <c r="FS556" s="745"/>
      <c r="FT556" s="745"/>
      <c r="FU556" s="745"/>
      <c r="FV556" s="745"/>
      <c r="FW556" s="745"/>
      <c r="FX556" s="745"/>
      <c r="FY556" s="745"/>
      <c r="FZ556" s="745"/>
      <c r="GA556" s="745"/>
      <c r="GB556" s="745"/>
      <c r="GC556" s="745"/>
      <c r="GD556" s="745"/>
      <c r="GE556" s="745"/>
      <c r="GF556" s="745"/>
      <c r="GG556" s="745"/>
      <c r="GH556" s="745"/>
      <c r="GI556" s="745"/>
      <c r="GJ556" s="745"/>
      <c r="GK556" s="745"/>
      <c r="GL556" s="745"/>
      <c r="GM556" s="745"/>
      <c r="GN556" s="745"/>
      <c r="GO556" s="745"/>
      <c r="GP556" s="745"/>
      <c r="GQ556" s="745"/>
      <c r="GR556" s="745"/>
      <c r="GS556" s="745"/>
      <c r="GT556" s="745"/>
      <c r="GU556" s="745"/>
      <c r="GV556" s="745"/>
      <c r="GW556" s="745"/>
      <c r="GX556" s="745"/>
      <c r="GY556" s="745"/>
      <c r="GZ556" s="745"/>
      <c r="HA556" s="745"/>
      <c r="HB556" s="745"/>
      <c r="HC556" s="745"/>
      <c r="HD556" s="745"/>
      <c r="HE556" s="745"/>
      <c r="HF556" s="745"/>
      <c r="HG556" s="745"/>
      <c r="HH556" s="745"/>
      <c r="HI556" s="745"/>
      <c r="HJ556" s="745"/>
      <c r="HK556" s="745"/>
      <c r="HL556" s="745"/>
      <c r="HM556" s="745"/>
      <c r="HN556" s="745"/>
      <c r="HO556" s="745"/>
      <c r="HP556" s="745"/>
      <c r="HQ556" s="745"/>
      <c r="HR556" s="745"/>
      <c r="HS556" s="745"/>
      <c r="HT556" s="745"/>
      <c r="HU556" s="745"/>
      <c r="HV556" s="745"/>
      <c r="HW556" s="745"/>
      <c r="HX556" s="745"/>
      <c r="HY556" s="745"/>
      <c r="HZ556" s="745"/>
      <c r="IA556" s="745"/>
      <c r="IB556" s="745"/>
      <c r="IC556" s="745"/>
      <c r="ID556" s="745"/>
      <c r="IE556" s="745"/>
      <c r="IF556" s="745"/>
      <c r="IG556" s="745"/>
      <c r="IH556" s="745"/>
      <c r="II556" s="745"/>
      <c r="IJ556" s="745"/>
      <c r="IK556" s="745"/>
      <c r="IL556" s="745"/>
      <c r="IM556" s="745"/>
      <c r="IN556" s="745"/>
    </row>
    <row r="557" spans="1:248" ht="12.75">
      <c r="A557" s="758"/>
      <c r="B557" s="758"/>
      <c r="C557" s="758"/>
      <c r="D557" s="758"/>
      <c r="E557" s="750"/>
      <c r="F557" s="758"/>
      <c r="G557" s="758"/>
      <c r="H557" s="758"/>
      <c r="I557" s="750"/>
      <c r="J557" s="758"/>
      <c r="K557" s="758"/>
      <c r="L557" s="750"/>
      <c r="M557" s="758"/>
      <c r="N557" s="758"/>
      <c r="O557" s="750"/>
      <c r="P557" s="750"/>
      <c r="Q557" s="750"/>
      <c r="R557" s="750"/>
      <c r="S557" s="750"/>
      <c r="T557" s="750"/>
      <c r="U557" s="757"/>
      <c r="V557" s="753"/>
      <c r="W557" s="745"/>
      <c r="X557" s="745"/>
      <c r="Y557" s="753"/>
      <c r="Z557" s="745"/>
      <c r="AA557" s="745"/>
      <c r="AB557" s="745"/>
      <c r="AC557" s="745"/>
      <c r="AD557" s="745"/>
      <c r="AE557" s="745"/>
      <c r="AF557" s="745"/>
      <c r="AG557" s="745"/>
      <c r="AH557" s="745"/>
      <c r="AI557" s="745"/>
      <c r="AJ557" s="745"/>
      <c r="AK557" s="745"/>
      <c r="AL557" s="745"/>
      <c r="AM557" s="745"/>
      <c r="AN557" s="745"/>
      <c r="AO557" s="745"/>
      <c r="AP557" s="745"/>
      <c r="AQ557" s="745"/>
      <c r="AR557" s="745"/>
      <c r="AS557" s="745"/>
      <c r="AT557" s="745"/>
      <c r="AU557" s="745"/>
      <c r="AV557" s="745"/>
      <c r="AW557" s="745"/>
      <c r="AX557" s="745"/>
      <c r="AY557" s="745"/>
      <c r="AZ557" s="745"/>
      <c r="BA557" s="745"/>
      <c r="BB557" s="745"/>
      <c r="BC557" s="745"/>
      <c r="BD557" s="745"/>
      <c r="BE557" s="745"/>
      <c r="BF557" s="745"/>
      <c r="BG557" s="745"/>
      <c r="BH557" s="745"/>
      <c r="BI557" s="745"/>
      <c r="BJ557" s="745"/>
      <c r="BK557" s="745"/>
      <c r="BL557" s="745"/>
      <c r="BM557" s="745"/>
      <c r="BN557" s="745"/>
      <c r="BO557" s="745"/>
      <c r="BP557" s="745"/>
      <c r="BQ557" s="745"/>
      <c r="BR557" s="745"/>
      <c r="BS557" s="745"/>
      <c r="BT557" s="745"/>
      <c r="BU557" s="745"/>
      <c r="BV557" s="745"/>
      <c r="BW557" s="745"/>
      <c r="BX557" s="745"/>
      <c r="BY557" s="745"/>
      <c r="BZ557" s="745"/>
      <c r="CA557" s="745"/>
      <c r="CB557" s="745"/>
      <c r="CC557" s="745"/>
      <c r="CD557" s="745"/>
      <c r="CE557" s="745"/>
      <c r="CF557" s="745"/>
      <c r="CG557" s="745"/>
      <c r="CH557" s="745"/>
      <c r="CI557" s="745"/>
      <c r="CJ557" s="745"/>
      <c r="CK557" s="745"/>
      <c r="CL557" s="745"/>
      <c r="CM557" s="745"/>
      <c r="CN557" s="745"/>
      <c r="CO557" s="745"/>
      <c r="CP557" s="745"/>
      <c r="CQ557" s="745"/>
      <c r="CR557" s="745"/>
      <c r="CS557" s="745"/>
      <c r="CT557" s="745"/>
      <c r="CU557" s="745"/>
      <c r="CV557" s="745"/>
      <c r="CW557" s="745"/>
      <c r="CX557" s="745"/>
      <c r="CY557" s="745"/>
      <c r="CZ557" s="745"/>
      <c r="DA557" s="745"/>
      <c r="DB557" s="745"/>
      <c r="DC557" s="745"/>
      <c r="DD557" s="745"/>
      <c r="DE557" s="745"/>
      <c r="DF557" s="745"/>
      <c r="DG557" s="745"/>
      <c r="DH557" s="745"/>
      <c r="DI557" s="745"/>
      <c r="DJ557" s="745"/>
      <c r="DK557" s="745"/>
      <c r="DL557" s="745"/>
      <c r="DM557" s="745"/>
      <c r="DN557" s="745"/>
      <c r="DO557" s="745"/>
      <c r="DP557" s="745"/>
      <c r="DQ557" s="745"/>
      <c r="DR557" s="745"/>
      <c r="DS557" s="745"/>
      <c r="DT557" s="745"/>
      <c r="DU557" s="745"/>
      <c r="DV557" s="745"/>
      <c r="DW557" s="745"/>
      <c r="DX557" s="745"/>
      <c r="DY557" s="745"/>
      <c r="DZ557" s="745"/>
      <c r="EA557" s="745"/>
      <c r="EB557" s="745"/>
      <c r="EC557" s="745"/>
      <c r="ED557" s="745"/>
      <c r="EE557" s="745"/>
      <c r="EF557" s="745"/>
      <c r="EG557" s="745"/>
      <c r="EH557" s="745"/>
      <c r="EI557" s="745"/>
      <c r="EJ557" s="745"/>
      <c r="EK557" s="745"/>
      <c r="EL557" s="745"/>
      <c r="EM557" s="745"/>
      <c r="EN557" s="745"/>
      <c r="EO557" s="745"/>
      <c r="EP557" s="745"/>
      <c r="EQ557" s="745"/>
      <c r="ER557" s="745"/>
      <c r="ES557" s="745"/>
      <c r="ET557" s="745"/>
      <c r="EU557" s="745"/>
      <c r="EV557" s="745"/>
      <c r="EW557" s="745"/>
      <c r="EX557" s="745"/>
      <c r="EY557" s="745"/>
      <c r="EZ557" s="745"/>
      <c r="FA557" s="745"/>
      <c r="FB557" s="745"/>
      <c r="FC557" s="745"/>
      <c r="FD557" s="745"/>
      <c r="FE557" s="745"/>
      <c r="FF557" s="745"/>
      <c r="FG557" s="745"/>
      <c r="FH557" s="745"/>
      <c r="FI557" s="745"/>
      <c r="FJ557" s="745"/>
      <c r="FK557" s="745"/>
      <c r="FL557" s="745"/>
      <c r="FM557" s="745"/>
      <c r="FN557" s="745"/>
      <c r="FO557" s="745"/>
      <c r="FP557" s="745"/>
      <c r="FQ557" s="745"/>
      <c r="FR557" s="745"/>
      <c r="FS557" s="745"/>
      <c r="FT557" s="745"/>
      <c r="FU557" s="745"/>
      <c r="FV557" s="745"/>
      <c r="FW557" s="745"/>
      <c r="FX557" s="745"/>
      <c r="FY557" s="745"/>
      <c r="FZ557" s="745"/>
      <c r="GA557" s="745"/>
      <c r="GB557" s="745"/>
      <c r="GC557" s="745"/>
      <c r="GD557" s="745"/>
      <c r="GE557" s="745"/>
      <c r="GF557" s="745"/>
      <c r="GG557" s="745"/>
      <c r="GH557" s="745"/>
      <c r="GI557" s="745"/>
      <c r="GJ557" s="745"/>
      <c r="GK557" s="745"/>
      <c r="GL557" s="745"/>
      <c r="GM557" s="745"/>
      <c r="GN557" s="745"/>
      <c r="GO557" s="745"/>
      <c r="GP557" s="745"/>
      <c r="GQ557" s="745"/>
      <c r="GR557" s="745"/>
      <c r="GS557" s="745"/>
      <c r="GT557" s="745"/>
      <c r="GU557" s="745"/>
      <c r="GV557" s="745"/>
      <c r="GW557" s="745"/>
      <c r="GX557" s="745"/>
      <c r="GY557" s="745"/>
      <c r="GZ557" s="745"/>
      <c r="HA557" s="745"/>
      <c r="HB557" s="745"/>
      <c r="HC557" s="745"/>
      <c r="HD557" s="745"/>
      <c r="HE557" s="745"/>
      <c r="HF557" s="745"/>
      <c r="HG557" s="745"/>
      <c r="HH557" s="745"/>
      <c r="HI557" s="745"/>
      <c r="HJ557" s="745"/>
      <c r="HK557" s="745"/>
      <c r="HL557" s="745"/>
      <c r="HM557" s="745"/>
      <c r="HN557" s="745"/>
      <c r="HO557" s="745"/>
      <c r="HP557" s="745"/>
      <c r="HQ557" s="745"/>
      <c r="HR557" s="745"/>
      <c r="HS557" s="745"/>
      <c r="HT557" s="745"/>
      <c r="HU557" s="745"/>
      <c r="HV557" s="745"/>
      <c r="HW557" s="745"/>
      <c r="HX557" s="745"/>
      <c r="HY557" s="745"/>
      <c r="HZ557" s="745"/>
      <c r="IA557" s="745"/>
      <c r="IB557" s="745"/>
      <c r="IC557" s="745"/>
      <c r="ID557" s="745"/>
      <c r="IE557" s="745"/>
      <c r="IF557" s="745"/>
      <c r="IG557" s="745"/>
      <c r="IH557" s="745"/>
      <c r="II557" s="745"/>
      <c r="IJ557" s="745"/>
      <c r="IK557" s="745"/>
      <c r="IL557" s="745"/>
      <c r="IM557" s="745"/>
      <c r="IN557" s="745"/>
    </row>
    <row r="558" spans="1:248" ht="12.75">
      <c r="A558" s="758"/>
      <c r="B558" s="758"/>
      <c r="C558" s="758"/>
      <c r="D558" s="758"/>
      <c r="E558" s="750"/>
      <c r="F558" s="758"/>
      <c r="G558" s="758"/>
      <c r="H558" s="758"/>
      <c r="I558" s="750"/>
      <c r="J558" s="758"/>
      <c r="K558" s="758"/>
      <c r="L558" s="750"/>
      <c r="M558" s="758"/>
      <c r="N558" s="758"/>
      <c r="O558" s="750"/>
      <c r="P558" s="750"/>
      <c r="Q558" s="750"/>
      <c r="R558" s="750"/>
      <c r="S558" s="750"/>
      <c r="T558" s="750"/>
      <c r="U558" s="757"/>
      <c r="V558" s="753"/>
      <c r="W558" s="745"/>
      <c r="X558" s="745"/>
      <c r="Y558" s="753"/>
      <c r="Z558" s="745"/>
      <c r="AA558" s="745"/>
      <c r="AB558" s="745"/>
      <c r="AC558" s="745"/>
      <c r="AD558" s="745"/>
      <c r="AE558" s="745"/>
      <c r="AF558" s="745"/>
      <c r="AG558" s="745"/>
      <c r="AH558" s="745"/>
      <c r="AI558" s="745"/>
      <c r="AJ558" s="745"/>
      <c r="AK558" s="745"/>
      <c r="AL558" s="745"/>
      <c r="AM558" s="745"/>
      <c r="AN558" s="745"/>
      <c r="AO558" s="745"/>
      <c r="AP558" s="745"/>
      <c r="AQ558" s="745"/>
      <c r="AR558" s="745"/>
      <c r="AS558" s="745"/>
      <c r="AT558" s="745"/>
      <c r="AU558" s="745"/>
      <c r="AV558" s="745"/>
      <c r="AW558" s="745"/>
      <c r="AX558" s="745"/>
      <c r="AY558" s="745"/>
      <c r="AZ558" s="745"/>
      <c r="BA558" s="745"/>
      <c r="BB558" s="745"/>
      <c r="BC558" s="745"/>
      <c r="BD558" s="745"/>
      <c r="BE558" s="745"/>
      <c r="BF558" s="745"/>
      <c r="BG558" s="745"/>
      <c r="BH558" s="745"/>
      <c r="BI558" s="745"/>
      <c r="BJ558" s="745"/>
      <c r="BK558" s="745"/>
      <c r="BL558" s="745"/>
      <c r="BM558" s="745"/>
      <c r="BN558" s="745"/>
      <c r="BO558" s="745"/>
      <c r="BP558" s="745"/>
      <c r="BQ558" s="745"/>
      <c r="BR558" s="745"/>
      <c r="BS558" s="745"/>
      <c r="BT558" s="745"/>
      <c r="BU558" s="745"/>
      <c r="BV558" s="745"/>
      <c r="BW558" s="745"/>
      <c r="BX558" s="745"/>
      <c r="BY558" s="745"/>
      <c r="BZ558" s="745"/>
      <c r="CA558" s="745"/>
      <c r="CB558" s="745"/>
      <c r="CC558" s="745"/>
      <c r="CD558" s="745"/>
      <c r="CE558" s="745"/>
      <c r="CF558" s="745"/>
      <c r="CG558" s="745"/>
      <c r="CH558" s="745"/>
      <c r="CI558" s="745"/>
      <c r="CJ558" s="745"/>
      <c r="CK558" s="745"/>
      <c r="CL558" s="745"/>
      <c r="CM558" s="745"/>
      <c r="CN558" s="745"/>
      <c r="CO558" s="745"/>
      <c r="CP558" s="745"/>
      <c r="CQ558" s="745"/>
      <c r="CR558" s="745"/>
      <c r="CS558" s="745"/>
      <c r="CT558" s="745"/>
      <c r="CU558" s="745"/>
      <c r="CV558" s="745"/>
      <c r="CW558" s="745"/>
      <c r="CX558" s="745"/>
      <c r="CY558" s="745"/>
      <c r="CZ558" s="745"/>
      <c r="DA558" s="745"/>
      <c r="DB558" s="745"/>
      <c r="DC558" s="745"/>
      <c r="DD558" s="745"/>
      <c r="DE558" s="745"/>
      <c r="DF558" s="745"/>
      <c r="DG558" s="745"/>
      <c r="DH558" s="745"/>
      <c r="DI558" s="745"/>
      <c r="DJ558" s="745"/>
      <c r="DK558" s="745"/>
      <c r="DL558" s="745"/>
      <c r="DM558" s="745"/>
      <c r="DN558" s="745"/>
      <c r="DO558" s="745"/>
      <c r="DP558" s="745"/>
      <c r="DQ558" s="745"/>
      <c r="DR558" s="745"/>
      <c r="DS558" s="745"/>
      <c r="DT558" s="745"/>
      <c r="DU558" s="745"/>
      <c r="DV558" s="745"/>
      <c r="DW558" s="745"/>
      <c r="DX558" s="745"/>
      <c r="DY558" s="745"/>
      <c r="DZ558" s="745"/>
      <c r="EA558" s="745"/>
      <c r="EB558" s="745"/>
      <c r="EC558" s="745"/>
      <c r="ED558" s="745"/>
      <c r="EE558" s="745"/>
      <c r="EF558" s="745"/>
      <c r="EG558" s="745"/>
      <c r="EH558" s="745"/>
      <c r="EI558" s="745"/>
      <c r="EJ558" s="745"/>
      <c r="EK558" s="745"/>
      <c r="EL558" s="745"/>
      <c r="EM558" s="745"/>
      <c r="EN558" s="745"/>
      <c r="EO558" s="745"/>
      <c r="EP558" s="745"/>
      <c r="EQ558" s="745"/>
      <c r="ER558" s="745"/>
      <c r="ES558" s="745"/>
      <c r="ET558" s="745"/>
      <c r="EU558" s="745"/>
      <c r="EV558" s="745"/>
      <c r="EW558" s="745"/>
      <c r="EX558" s="745"/>
      <c r="EY558" s="745"/>
      <c r="EZ558" s="745"/>
      <c r="FA558" s="745"/>
      <c r="FB558" s="745"/>
      <c r="FC558" s="745"/>
      <c r="FD558" s="745"/>
      <c r="FE558" s="745"/>
      <c r="FF558" s="745"/>
      <c r="FG558" s="745"/>
      <c r="FH558" s="745"/>
      <c r="FI558" s="745"/>
      <c r="FJ558" s="745"/>
      <c r="FK558" s="745"/>
      <c r="FL558" s="745"/>
      <c r="FM558" s="745"/>
      <c r="FN558" s="745"/>
      <c r="FO558" s="745"/>
      <c r="FP558" s="745"/>
      <c r="FQ558" s="745"/>
      <c r="FR558" s="745"/>
      <c r="FS558" s="745"/>
      <c r="FT558" s="745"/>
      <c r="FU558" s="745"/>
      <c r="FV558" s="745"/>
      <c r="FW558" s="745"/>
      <c r="FX558" s="745"/>
      <c r="FY558" s="745"/>
      <c r="FZ558" s="745"/>
      <c r="GA558" s="745"/>
      <c r="GB558" s="745"/>
      <c r="GC558" s="745"/>
      <c r="GD558" s="745"/>
      <c r="GE558" s="745"/>
      <c r="GF558" s="745"/>
      <c r="GG558" s="745"/>
      <c r="GH558" s="745"/>
      <c r="GI558" s="745"/>
      <c r="GJ558" s="745"/>
      <c r="GK558" s="745"/>
      <c r="GL558" s="745"/>
      <c r="GM558" s="745"/>
      <c r="GN558" s="745"/>
      <c r="GO558" s="745"/>
      <c r="GP558" s="745"/>
      <c r="GQ558" s="745"/>
      <c r="GR558" s="745"/>
      <c r="GS558" s="745"/>
      <c r="GT558" s="745"/>
      <c r="GU558" s="745"/>
      <c r="GV558" s="745"/>
      <c r="GW558" s="745"/>
      <c r="GX558" s="745"/>
      <c r="GY558" s="745"/>
      <c r="GZ558" s="745"/>
      <c r="HA558" s="745"/>
      <c r="HB558" s="745"/>
      <c r="HC558" s="745"/>
      <c r="HD558" s="745"/>
      <c r="HE558" s="745"/>
      <c r="HF558" s="745"/>
      <c r="HG558" s="745"/>
      <c r="HH558" s="745"/>
      <c r="HI558" s="745"/>
      <c r="HJ558" s="745"/>
      <c r="HK558" s="745"/>
      <c r="HL558" s="745"/>
      <c r="HM558" s="745"/>
      <c r="HN558" s="745"/>
      <c r="HO558" s="745"/>
      <c r="HP558" s="745"/>
      <c r="HQ558" s="745"/>
      <c r="HR558" s="745"/>
      <c r="HS558" s="745"/>
      <c r="HT558" s="745"/>
      <c r="HU558" s="745"/>
      <c r="HV558" s="745"/>
      <c r="HW558" s="745"/>
      <c r="HX558" s="745"/>
      <c r="HY558" s="745"/>
      <c r="HZ558" s="745"/>
      <c r="IA558" s="745"/>
      <c r="IB558" s="745"/>
      <c r="IC558" s="745"/>
      <c r="ID558" s="745"/>
      <c r="IE558" s="745"/>
      <c r="IF558" s="745"/>
      <c r="IG558" s="745"/>
      <c r="IH558" s="745"/>
      <c r="II558" s="745"/>
      <c r="IJ558" s="745"/>
      <c r="IK558" s="745"/>
      <c r="IL558" s="745"/>
      <c r="IM558" s="745"/>
      <c r="IN558" s="745"/>
    </row>
    <row r="559" spans="1:248" ht="12.75">
      <c r="A559" s="758"/>
      <c r="B559" s="758"/>
      <c r="C559" s="758"/>
      <c r="D559" s="758"/>
      <c r="E559" s="750"/>
      <c r="F559" s="758"/>
      <c r="G559" s="758"/>
      <c r="H559" s="758"/>
      <c r="I559" s="750"/>
      <c r="J559" s="758"/>
      <c r="K559" s="758"/>
      <c r="L559" s="750"/>
      <c r="M559" s="758"/>
      <c r="N559" s="758"/>
      <c r="O559" s="750"/>
      <c r="P559" s="750"/>
      <c r="Q559" s="750"/>
      <c r="R559" s="750"/>
      <c r="S559" s="750"/>
      <c r="T559" s="750"/>
      <c r="U559" s="757"/>
      <c r="V559" s="753"/>
      <c r="W559" s="745"/>
      <c r="X559" s="745"/>
      <c r="Y559" s="753"/>
      <c r="Z559" s="745"/>
      <c r="AA559" s="745"/>
      <c r="AB559" s="745"/>
      <c r="AC559" s="745"/>
      <c r="AD559" s="745"/>
      <c r="AE559" s="745"/>
      <c r="AF559" s="745"/>
      <c r="AG559" s="745"/>
      <c r="AH559" s="745"/>
      <c r="AI559" s="745"/>
      <c r="AJ559" s="745"/>
      <c r="AK559" s="745"/>
      <c r="AL559" s="745"/>
      <c r="AM559" s="745"/>
      <c r="AN559" s="745"/>
      <c r="AO559" s="745"/>
      <c r="AP559" s="745"/>
      <c r="AQ559" s="745"/>
      <c r="AR559" s="745"/>
      <c r="AS559" s="745"/>
      <c r="AT559" s="745"/>
      <c r="AU559" s="745"/>
      <c r="AV559" s="745"/>
      <c r="AW559" s="745"/>
      <c r="AX559" s="745"/>
      <c r="AY559" s="745"/>
      <c r="AZ559" s="745"/>
      <c r="BA559" s="745"/>
      <c r="BB559" s="745"/>
      <c r="BC559" s="745"/>
      <c r="BD559" s="745"/>
      <c r="BE559" s="745"/>
      <c r="BF559" s="745"/>
      <c r="BG559" s="745"/>
      <c r="BH559" s="745"/>
      <c r="BI559" s="745"/>
      <c r="BJ559" s="745"/>
      <c r="BK559" s="745"/>
      <c r="BL559" s="745"/>
      <c r="BM559" s="745"/>
      <c r="BN559" s="745"/>
      <c r="BO559" s="745"/>
      <c r="BP559" s="745"/>
      <c r="BQ559" s="745"/>
      <c r="BR559" s="745"/>
      <c r="BS559" s="745"/>
      <c r="BT559" s="745"/>
      <c r="BU559" s="745"/>
      <c r="BV559" s="745"/>
      <c r="BW559" s="745"/>
      <c r="BX559" s="745"/>
      <c r="BY559" s="745"/>
      <c r="BZ559" s="745"/>
      <c r="CA559" s="745"/>
      <c r="CB559" s="745"/>
      <c r="CC559" s="745"/>
      <c r="CD559" s="745"/>
      <c r="CE559" s="745"/>
      <c r="CF559" s="745"/>
      <c r="CG559" s="745"/>
      <c r="CH559" s="745"/>
      <c r="CI559" s="745"/>
      <c r="CJ559" s="745"/>
      <c r="CK559" s="745"/>
      <c r="CL559" s="745"/>
      <c r="CM559" s="745"/>
      <c r="CN559" s="745"/>
      <c r="CO559" s="745"/>
      <c r="CP559" s="745"/>
      <c r="CQ559" s="745"/>
      <c r="CR559" s="745"/>
      <c r="CS559" s="745"/>
      <c r="CT559" s="745"/>
      <c r="CU559" s="745"/>
      <c r="CV559" s="745"/>
      <c r="CW559" s="745"/>
      <c r="CX559" s="745"/>
      <c r="CY559" s="745"/>
      <c r="CZ559" s="745"/>
      <c r="DA559" s="745"/>
      <c r="DB559" s="745"/>
      <c r="DC559" s="745"/>
      <c r="DD559" s="745"/>
      <c r="DE559" s="745"/>
      <c r="DF559" s="745"/>
      <c r="DG559" s="745"/>
      <c r="DH559" s="745"/>
      <c r="DI559" s="745"/>
      <c r="DJ559" s="745"/>
      <c r="DK559" s="745"/>
      <c r="DL559" s="745"/>
      <c r="DM559" s="745"/>
      <c r="DN559" s="745"/>
      <c r="DO559" s="745"/>
      <c r="DP559" s="745"/>
      <c r="DQ559" s="745"/>
      <c r="DR559" s="745"/>
      <c r="DS559" s="745"/>
      <c r="DT559" s="745"/>
      <c r="DU559" s="745"/>
      <c r="DV559" s="745"/>
      <c r="DW559" s="745"/>
      <c r="DX559" s="745"/>
      <c r="DY559" s="745"/>
      <c r="DZ559" s="745"/>
      <c r="EA559" s="745"/>
      <c r="EB559" s="745"/>
      <c r="EC559" s="745"/>
      <c r="ED559" s="745"/>
      <c r="EE559" s="745"/>
      <c r="EF559" s="745"/>
      <c r="EG559" s="745"/>
      <c r="EH559" s="745"/>
      <c r="EI559" s="745"/>
      <c r="EJ559" s="745"/>
      <c r="EK559" s="745"/>
      <c r="EL559" s="745"/>
      <c r="EM559" s="745"/>
      <c r="EN559" s="745"/>
      <c r="EO559" s="745"/>
      <c r="EP559" s="745"/>
      <c r="EQ559" s="745"/>
      <c r="ER559" s="745"/>
      <c r="ES559" s="745"/>
      <c r="ET559" s="745"/>
      <c r="EU559" s="745"/>
      <c r="EV559" s="745"/>
      <c r="EW559" s="745"/>
      <c r="EX559" s="745"/>
      <c r="EY559" s="745"/>
      <c r="EZ559" s="745"/>
      <c r="FA559" s="745"/>
      <c r="FB559" s="745"/>
      <c r="FC559" s="745"/>
      <c r="FD559" s="745"/>
      <c r="FE559" s="745"/>
      <c r="FF559" s="745"/>
      <c r="FG559" s="745"/>
      <c r="FH559" s="745"/>
      <c r="FI559" s="745"/>
      <c r="FJ559" s="745"/>
      <c r="FK559" s="745"/>
      <c r="FL559" s="745"/>
      <c r="FM559" s="745"/>
      <c r="FN559" s="745"/>
      <c r="FO559" s="745"/>
      <c r="FP559" s="745"/>
      <c r="FQ559" s="745"/>
      <c r="FR559" s="745"/>
      <c r="FS559" s="745"/>
      <c r="FT559" s="745"/>
      <c r="FU559" s="745"/>
      <c r="FV559" s="745"/>
      <c r="FW559" s="745"/>
      <c r="FX559" s="745"/>
      <c r="FY559" s="745"/>
      <c r="FZ559" s="745"/>
      <c r="GA559" s="745"/>
      <c r="GB559" s="745"/>
      <c r="GC559" s="745"/>
      <c r="GD559" s="745"/>
      <c r="GE559" s="745"/>
      <c r="GF559" s="745"/>
      <c r="GG559" s="745"/>
      <c r="GH559" s="745"/>
      <c r="GI559" s="745"/>
      <c r="GJ559" s="745"/>
      <c r="GK559" s="745"/>
      <c r="GL559" s="745"/>
      <c r="GM559" s="745"/>
      <c r="GN559" s="745"/>
      <c r="GO559" s="745"/>
      <c r="GP559" s="745"/>
      <c r="GQ559" s="745"/>
      <c r="GR559" s="745"/>
      <c r="GS559" s="745"/>
      <c r="GT559" s="745"/>
      <c r="GU559" s="745"/>
      <c r="GV559" s="745"/>
      <c r="GW559" s="745"/>
      <c r="GX559" s="745"/>
      <c r="GY559" s="745"/>
      <c r="GZ559" s="745"/>
      <c r="HA559" s="745"/>
      <c r="HB559" s="745"/>
      <c r="HC559" s="745"/>
      <c r="HD559" s="745"/>
      <c r="HE559" s="745"/>
      <c r="HF559" s="745"/>
      <c r="HG559" s="745"/>
      <c r="HH559" s="745"/>
      <c r="HI559" s="745"/>
      <c r="HJ559" s="745"/>
      <c r="HK559" s="745"/>
      <c r="HL559" s="745"/>
      <c r="HM559" s="745"/>
      <c r="HN559" s="745"/>
      <c r="HO559" s="745"/>
      <c r="HP559" s="745"/>
      <c r="HQ559" s="745"/>
      <c r="HR559" s="745"/>
      <c r="HS559" s="745"/>
      <c r="HT559" s="745"/>
      <c r="HU559" s="745"/>
      <c r="HV559" s="745"/>
      <c r="HW559" s="745"/>
      <c r="HX559" s="745"/>
      <c r="HY559" s="745"/>
      <c r="HZ559" s="745"/>
      <c r="IA559" s="745"/>
      <c r="IB559" s="745"/>
      <c r="IC559" s="745"/>
      <c r="ID559" s="745"/>
      <c r="IE559" s="745"/>
      <c r="IF559" s="745"/>
      <c r="IG559" s="745"/>
      <c r="IH559" s="745"/>
      <c r="II559" s="745"/>
      <c r="IJ559" s="745"/>
      <c r="IK559" s="745"/>
      <c r="IL559" s="745"/>
      <c r="IM559" s="745"/>
      <c r="IN559" s="745"/>
    </row>
    <row r="560" spans="1:248" ht="12.75">
      <c r="A560" s="758"/>
      <c r="B560" s="758"/>
      <c r="C560" s="758"/>
      <c r="D560" s="758"/>
      <c r="E560" s="750"/>
      <c r="F560" s="758"/>
      <c r="G560" s="758"/>
      <c r="H560" s="758"/>
      <c r="I560" s="750"/>
      <c r="J560" s="758"/>
      <c r="K560" s="758"/>
      <c r="L560" s="750"/>
      <c r="M560" s="758"/>
      <c r="N560" s="758"/>
      <c r="O560" s="750"/>
      <c r="P560" s="750"/>
      <c r="Q560" s="750"/>
      <c r="R560" s="750"/>
      <c r="S560" s="750"/>
      <c r="T560" s="750"/>
      <c r="U560" s="757"/>
      <c r="V560" s="753"/>
      <c r="W560" s="745"/>
      <c r="X560" s="745"/>
      <c r="Y560" s="753"/>
      <c r="Z560" s="745"/>
      <c r="AA560" s="745"/>
      <c r="AB560" s="745"/>
      <c r="AC560" s="745"/>
      <c r="AD560" s="745"/>
      <c r="AE560" s="745"/>
      <c r="AF560" s="745"/>
      <c r="AG560" s="745"/>
      <c r="AH560" s="745"/>
      <c r="AI560" s="745"/>
      <c r="AJ560" s="745"/>
      <c r="AK560" s="745"/>
      <c r="AL560" s="745"/>
      <c r="AM560" s="745"/>
      <c r="AN560" s="745"/>
      <c r="AO560" s="745"/>
      <c r="AP560" s="745"/>
      <c r="AQ560" s="745"/>
      <c r="AR560" s="745"/>
      <c r="AS560" s="745"/>
      <c r="AT560" s="745"/>
      <c r="AU560" s="745"/>
      <c r="AV560" s="745"/>
      <c r="AW560" s="745"/>
      <c r="AX560" s="745"/>
      <c r="AY560" s="745"/>
      <c r="AZ560" s="745"/>
      <c r="BA560" s="745"/>
      <c r="BB560" s="745"/>
      <c r="BC560" s="745"/>
      <c r="BD560" s="745"/>
      <c r="BE560" s="745"/>
      <c r="BF560" s="745"/>
      <c r="BG560" s="745"/>
      <c r="BH560" s="745"/>
      <c r="BI560" s="745"/>
      <c r="BJ560" s="745"/>
      <c r="BK560" s="745"/>
      <c r="BL560" s="745"/>
      <c r="BM560" s="745"/>
      <c r="BN560" s="745"/>
      <c r="BO560" s="745"/>
      <c r="BP560" s="745"/>
      <c r="BQ560" s="745"/>
      <c r="BR560" s="745"/>
      <c r="BS560" s="745"/>
      <c r="BT560" s="745"/>
      <c r="BU560" s="745"/>
      <c r="BV560" s="745"/>
      <c r="BW560" s="745"/>
      <c r="BX560" s="745"/>
      <c r="BY560" s="745"/>
      <c r="BZ560" s="745"/>
      <c r="CA560" s="745"/>
      <c r="CB560" s="745"/>
      <c r="CC560" s="745"/>
      <c r="CD560" s="745"/>
      <c r="CE560" s="745"/>
      <c r="CF560" s="745"/>
      <c r="CG560" s="745"/>
      <c r="CH560" s="745"/>
      <c r="CI560" s="745"/>
      <c r="CJ560" s="745"/>
      <c r="CK560" s="745"/>
      <c r="CL560" s="745"/>
      <c r="CM560" s="745"/>
      <c r="CN560" s="745"/>
      <c r="CO560" s="745"/>
      <c r="CP560" s="745"/>
      <c r="CQ560" s="745"/>
      <c r="CR560" s="745"/>
      <c r="CS560" s="745"/>
      <c r="CT560" s="745"/>
      <c r="CU560" s="745"/>
      <c r="CV560" s="745"/>
      <c r="CW560" s="745"/>
      <c r="CX560" s="745"/>
      <c r="CY560" s="745"/>
      <c r="CZ560" s="745"/>
      <c r="DA560" s="745"/>
      <c r="DB560" s="745"/>
      <c r="DC560" s="745"/>
      <c r="DD560" s="745"/>
      <c r="DE560" s="745"/>
      <c r="DF560" s="745"/>
      <c r="DG560" s="745"/>
      <c r="DH560" s="745"/>
      <c r="DI560" s="745"/>
      <c r="DJ560" s="745"/>
      <c r="DK560" s="745"/>
      <c r="DL560" s="745"/>
      <c r="DM560" s="745"/>
      <c r="DN560" s="745"/>
      <c r="DO560" s="745"/>
      <c r="DP560" s="745"/>
      <c r="DQ560" s="745"/>
      <c r="DR560" s="745"/>
      <c r="DS560" s="745"/>
      <c r="DT560" s="745"/>
      <c r="DU560" s="745"/>
      <c r="DV560" s="745"/>
      <c r="DW560" s="745"/>
      <c r="DX560" s="745"/>
      <c r="DY560" s="745"/>
      <c r="DZ560" s="745"/>
      <c r="EA560" s="745"/>
      <c r="EB560" s="745"/>
      <c r="EC560" s="745"/>
      <c r="ED560" s="745"/>
      <c r="EE560" s="745"/>
      <c r="EF560" s="745"/>
      <c r="EG560" s="745"/>
      <c r="EH560" s="745"/>
      <c r="EI560" s="745"/>
      <c r="EJ560" s="745"/>
      <c r="EK560" s="745"/>
      <c r="EL560" s="745"/>
      <c r="EM560" s="745"/>
      <c r="EN560" s="745"/>
      <c r="EO560" s="745"/>
      <c r="EP560" s="745"/>
      <c r="EQ560" s="745"/>
      <c r="ER560" s="745"/>
      <c r="ES560" s="745"/>
      <c r="ET560" s="745"/>
      <c r="EU560" s="745"/>
      <c r="EV560" s="745"/>
      <c r="EW560" s="745"/>
      <c r="EX560" s="745"/>
      <c r="EY560" s="745"/>
      <c r="EZ560" s="745"/>
      <c r="FA560" s="745"/>
      <c r="FB560" s="745"/>
      <c r="FC560" s="745"/>
      <c r="FD560" s="745"/>
      <c r="FE560" s="745"/>
      <c r="FF560" s="745"/>
      <c r="FG560" s="745"/>
      <c r="FH560" s="745"/>
      <c r="FI560" s="745"/>
      <c r="FJ560" s="745"/>
      <c r="FK560" s="745"/>
      <c r="FL560" s="745"/>
      <c r="FM560" s="745"/>
      <c r="FN560" s="745"/>
      <c r="FO560" s="745"/>
      <c r="FP560" s="745"/>
      <c r="FQ560" s="745"/>
      <c r="FR560" s="745"/>
      <c r="FS560" s="745"/>
      <c r="FT560" s="745"/>
      <c r="FU560" s="745"/>
      <c r="FV560" s="745"/>
      <c r="FW560" s="745"/>
      <c r="FX560" s="745"/>
      <c r="FY560" s="745"/>
      <c r="FZ560" s="745"/>
      <c r="GA560" s="745"/>
      <c r="GB560" s="745"/>
      <c r="GC560" s="745"/>
      <c r="GD560" s="745"/>
      <c r="GE560" s="745"/>
      <c r="GF560" s="745"/>
      <c r="GG560" s="745"/>
      <c r="GH560" s="745"/>
      <c r="GI560" s="745"/>
      <c r="GJ560" s="745"/>
      <c r="GK560" s="745"/>
      <c r="GL560" s="745"/>
      <c r="GM560" s="745"/>
      <c r="GN560" s="745"/>
      <c r="GO560" s="745"/>
      <c r="GP560" s="745"/>
      <c r="GQ560" s="745"/>
      <c r="GR560" s="745"/>
      <c r="GS560" s="745"/>
      <c r="GT560" s="745"/>
      <c r="GU560" s="745"/>
      <c r="GV560" s="745"/>
      <c r="GW560" s="745"/>
      <c r="GX560" s="745"/>
      <c r="GY560" s="745"/>
      <c r="GZ560" s="745"/>
      <c r="HA560" s="745"/>
      <c r="HB560" s="745"/>
      <c r="HC560" s="745"/>
      <c r="HD560" s="745"/>
      <c r="HE560" s="745"/>
      <c r="HF560" s="745"/>
      <c r="HG560" s="745"/>
      <c r="HH560" s="745"/>
      <c r="HI560" s="745"/>
      <c r="HJ560" s="745"/>
      <c r="HK560" s="745"/>
      <c r="HL560" s="745"/>
      <c r="HM560" s="745"/>
      <c r="HN560" s="745"/>
      <c r="HO560" s="745"/>
      <c r="HP560" s="745"/>
      <c r="HQ560" s="745"/>
      <c r="HR560" s="745"/>
      <c r="HS560" s="745"/>
      <c r="HT560" s="745"/>
      <c r="HU560" s="745"/>
      <c r="HV560" s="745"/>
      <c r="HW560" s="745"/>
      <c r="HX560" s="745"/>
      <c r="HY560" s="745"/>
      <c r="HZ560" s="745"/>
      <c r="IA560" s="745"/>
      <c r="IB560" s="745"/>
      <c r="IC560" s="745"/>
      <c r="ID560" s="745"/>
      <c r="IE560" s="745"/>
      <c r="IF560" s="745"/>
      <c r="IG560" s="745"/>
      <c r="IH560" s="745"/>
      <c r="II560" s="745"/>
      <c r="IJ560" s="745"/>
      <c r="IK560" s="745"/>
      <c r="IL560" s="745"/>
      <c r="IM560" s="745"/>
      <c r="IN560" s="745"/>
    </row>
    <row r="561" spans="1:248" ht="12.75">
      <c r="A561" s="758"/>
      <c r="B561" s="758"/>
      <c r="C561" s="758"/>
      <c r="D561" s="758"/>
      <c r="E561" s="750"/>
      <c r="F561" s="758"/>
      <c r="G561" s="758"/>
      <c r="H561" s="758"/>
      <c r="I561" s="750"/>
      <c r="J561" s="758"/>
      <c r="K561" s="758"/>
      <c r="L561" s="750"/>
      <c r="M561" s="758"/>
      <c r="N561" s="758"/>
      <c r="O561" s="750"/>
      <c r="P561" s="750"/>
      <c r="Q561" s="750"/>
      <c r="R561" s="750"/>
      <c r="S561" s="750"/>
      <c r="T561" s="750"/>
      <c r="U561" s="757"/>
      <c r="V561" s="753"/>
      <c r="W561" s="745"/>
      <c r="X561" s="745"/>
      <c r="Y561" s="753"/>
      <c r="Z561" s="745"/>
      <c r="AA561" s="745"/>
      <c r="AB561" s="745"/>
      <c r="AC561" s="745"/>
      <c r="AD561" s="745"/>
      <c r="AE561" s="745"/>
      <c r="AF561" s="745"/>
      <c r="AG561" s="745"/>
      <c r="AH561" s="745"/>
      <c r="AI561" s="745"/>
      <c r="AJ561" s="745"/>
      <c r="AK561" s="745"/>
      <c r="AL561" s="745"/>
      <c r="AM561" s="745"/>
      <c r="AN561" s="745"/>
      <c r="AO561" s="745"/>
      <c r="AP561" s="745"/>
      <c r="AQ561" s="745"/>
      <c r="AR561" s="745"/>
      <c r="AS561" s="745"/>
      <c r="AT561" s="745"/>
      <c r="AU561" s="745"/>
      <c r="AV561" s="745"/>
      <c r="AW561" s="745"/>
      <c r="AX561" s="745"/>
      <c r="AY561" s="745"/>
      <c r="AZ561" s="745"/>
      <c r="BA561" s="745"/>
      <c r="BB561" s="745"/>
      <c r="BC561" s="745"/>
      <c r="BD561" s="745"/>
      <c r="BE561" s="745"/>
      <c r="BF561" s="745"/>
      <c r="BG561" s="745"/>
      <c r="BH561" s="745"/>
      <c r="BI561" s="745"/>
      <c r="BJ561" s="745"/>
      <c r="BK561" s="745"/>
      <c r="BL561" s="745"/>
      <c r="BM561" s="745"/>
      <c r="BN561" s="745"/>
      <c r="BO561" s="745"/>
      <c r="BP561" s="745"/>
      <c r="BQ561" s="745"/>
      <c r="BR561" s="745"/>
      <c r="BS561" s="745"/>
      <c r="BT561" s="745"/>
      <c r="BU561" s="745"/>
      <c r="BV561" s="745"/>
      <c r="BW561" s="745"/>
      <c r="BX561" s="745"/>
      <c r="BY561" s="745"/>
      <c r="BZ561" s="745"/>
      <c r="CA561" s="745"/>
      <c r="CB561" s="745"/>
      <c r="CC561" s="745"/>
      <c r="CD561" s="745"/>
      <c r="CE561" s="745"/>
      <c r="CF561" s="745"/>
      <c r="CG561" s="745"/>
      <c r="CH561" s="745"/>
      <c r="CI561" s="745"/>
      <c r="CJ561" s="745"/>
      <c r="CK561" s="745"/>
      <c r="CL561" s="745"/>
      <c r="CM561" s="745"/>
      <c r="CN561" s="745"/>
      <c r="CO561" s="745"/>
      <c r="CP561" s="745"/>
      <c r="CQ561" s="745"/>
      <c r="CR561" s="745"/>
      <c r="CS561" s="745"/>
      <c r="CT561" s="745"/>
      <c r="CU561" s="745"/>
      <c r="CV561" s="745"/>
      <c r="CW561" s="745"/>
      <c r="CX561" s="745"/>
      <c r="CY561" s="745"/>
      <c r="CZ561" s="745"/>
      <c r="DA561" s="745"/>
      <c r="DB561" s="745"/>
      <c r="DC561" s="745"/>
      <c r="DD561" s="745"/>
      <c r="DE561" s="745"/>
      <c r="DF561" s="745"/>
      <c r="DG561" s="745"/>
      <c r="DH561" s="745"/>
      <c r="DI561" s="745"/>
      <c r="DJ561" s="745"/>
      <c r="DK561" s="745"/>
      <c r="DL561" s="745"/>
      <c r="DM561" s="745"/>
      <c r="DN561" s="745"/>
      <c r="DO561" s="745"/>
      <c r="DP561" s="745"/>
      <c r="DQ561" s="745"/>
      <c r="DR561" s="745"/>
      <c r="DS561" s="745"/>
      <c r="DT561" s="745"/>
      <c r="DU561" s="745"/>
      <c r="DV561" s="745"/>
      <c r="DW561" s="745"/>
      <c r="DX561" s="745"/>
      <c r="DY561" s="745"/>
      <c r="DZ561" s="745"/>
      <c r="EA561" s="745"/>
      <c r="EB561" s="745"/>
      <c r="EC561" s="745"/>
      <c r="ED561" s="745"/>
      <c r="EE561" s="745"/>
      <c r="EF561" s="745"/>
      <c r="EG561" s="745"/>
      <c r="EH561" s="745"/>
      <c r="EI561" s="745"/>
      <c r="EJ561" s="745"/>
      <c r="EK561" s="745"/>
      <c r="EL561" s="745"/>
      <c r="EM561" s="745"/>
      <c r="EN561" s="745"/>
      <c r="EO561" s="745"/>
      <c r="EP561" s="745"/>
      <c r="EQ561" s="745"/>
      <c r="ER561" s="745"/>
      <c r="ES561" s="745"/>
      <c r="ET561" s="745"/>
      <c r="EU561" s="745"/>
      <c r="EV561" s="745"/>
      <c r="EW561" s="745"/>
      <c r="EX561" s="745"/>
      <c r="EY561" s="745"/>
      <c r="EZ561" s="745"/>
      <c r="FA561" s="745"/>
      <c r="FB561" s="745"/>
      <c r="FC561" s="745"/>
      <c r="FD561" s="745"/>
      <c r="FE561" s="745"/>
      <c r="FF561" s="745"/>
      <c r="FG561" s="745"/>
      <c r="FH561" s="745"/>
      <c r="FI561" s="745"/>
      <c r="FJ561" s="745"/>
      <c r="FK561" s="745"/>
      <c r="FL561" s="745"/>
      <c r="FM561" s="745"/>
      <c r="FN561" s="745"/>
      <c r="FO561" s="745"/>
      <c r="FP561" s="745"/>
      <c r="FQ561" s="745"/>
      <c r="FR561" s="745"/>
      <c r="FS561" s="745"/>
      <c r="FT561" s="745"/>
      <c r="FU561" s="745"/>
      <c r="FV561" s="745"/>
      <c r="FW561" s="745"/>
      <c r="FX561" s="745"/>
      <c r="FY561" s="745"/>
      <c r="FZ561" s="745"/>
      <c r="GA561" s="745"/>
      <c r="GB561" s="745"/>
      <c r="GC561" s="745"/>
      <c r="GD561" s="745"/>
      <c r="GE561" s="745"/>
      <c r="GF561" s="745"/>
      <c r="GG561" s="745"/>
      <c r="GH561" s="745"/>
      <c r="GI561" s="745"/>
      <c r="GJ561" s="745"/>
      <c r="GK561" s="745"/>
      <c r="GL561" s="745"/>
      <c r="GM561" s="745"/>
      <c r="GN561" s="745"/>
      <c r="GO561" s="745"/>
      <c r="GP561" s="745"/>
      <c r="GQ561" s="745"/>
      <c r="GR561" s="745"/>
      <c r="GS561" s="745"/>
      <c r="GT561" s="745"/>
      <c r="GU561" s="745"/>
      <c r="GV561" s="745"/>
      <c r="GW561" s="745"/>
      <c r="GX561" s="745"/>
      <c r="GY561" s="745"/>
      <c r="GZ561" s="745"/>
      <c r="HA561" s="745"/>
      <c r="HB561" s="745"/>
      <c r="HC561" s="745"/>
      <c r="HD561" s="745"/>
      <c r="HE561" s="745"/>
      <c r="HF561" s="745"/>
      <c r="HG561" s="745"/>
      <c r="HH561" s="745"/>
      <c r="HI561" s="745"/>
      <c r="HJ561" s="745"/>
      <c r="HK561" s="745"/>
      <c r="HL561" s="745"/>
      <c r="HM561" s="745"/>
      <c r="HN561" s="745"/>
      <c r="HO561" s="745"/>
      <c r="HP561" s="745"/>
      <c r="HQ561" s="745"/>
      <c r="HR561" s="745"/>
      <c r="HS561" s="745"/>
      <c r="HT561" s="745"/>
      <c r="HU561" s="745"/>
      <c r="HV561" s="745"/>
      <c r="HW561" s="745"/>
      <c r="HX561" s="745"/>
      <c r="HY561" s="745"/>
      <c r="HZ561" s="745"/>
      <c r="IA561" s="745"/>
      <c r="IB561" s="745"/>
      <c r="IC561" s="745"/>
      <c r="ID561" s="745"/>
      <c r="IE561" s="745"/>
      <c r="IF561" s="745"/>
      <c r="IG561" s="745"/>
      <c r="IH561" s="745"/>
      <c r="II561" s="745"/>
      <c r="IJ561" s="745"/>
      <c r="IK561" s="745"/>
      <c r="IL561" s="745"/>
      <c r="IM561" s="745"/>
      <c r="IN561" s="745"/>
    </row>
    <row r="562" spans="1:248" ht="12.75">
      <c r="A562" s="758"/>
      <c r="B562" s="758"/>
      <c r="C562" s="758"/>
      <c r="D562" s="758"/>
      <c r="E562" s="750"/>
      <c r="F562" s="758"/>
      <c r="G562" s="758"/>
      <c r="H562" s="758"/>
      <c r="I562" s="750"/>
      <c r="J562" s="758"/>
      <c r="K562" s="758"/>
      <c r="L562" s="750"/>
      <c r="M562" s="758"/>
      <c r="N562" s="758"/>
      <c r="O562" s="750"/>
      <c r="P562" s="750"/>
      <c r="Q562" s="750"/>
      <c r="R562" s="750"/>
      <c r="S562" s="750"/>
      <c r="T562" s="750"/>
      <c r="U562" s="757"/>
      <c r="V562" s="753"/>
      <c r="W562" s="745"/>
      <c r="X562" s="745"/>
      <c r="Y562" s="753"/>
      <c r="Z562" s="745"/>
      <c r="AA562" s="745"/>
      <c r="AB562" s="745"/>
      <c r="AC562" s="745"/>
      <c r="AD562" s="745"/>
      <c r="AE562" s="745"/>
      <c r="AF562" s="745"/>
      <c r="AG562" s="745"/>
      <c r="AH562" s="745"/>
      <c r="AI562" s="745"/>
      <c r="AJ562" s="745"/>
      <c r="AK562" s="745"/>
      <c r="AL562" s="745"/>
      <c r="AM562" s="745"/>
      <c r="AN562" s="745"/>
      <c r="AO562" s="745"/>
      <c r="AP562" s="745"/>
      <c r="AQ562" s="745"/>
      <c r="AR562" s="745"/>
      <c r="AS562" s="745"/>
      <c r="AT562" s="745"/>
      <c r="AU562" s="745"/>
      <c r="AV562" s="745"/>
      <c r="AW562" s="745"/>
      <c r="AX562" s="745"/>
      <c r="AY562" s="745"/>
      <c r="AZ562" s="745"/>
      <c r="BA562" s="745"/>
      <c r="BB562" s="745"/>
      <c r="BC562" s="745"/>
      <c r="BD562" s="745"/>
      <c r="BE562" s="745"/>
      <c r="BF562" s="745"/>
      <c r="BG562" s="745"/>
      <c r="BH562" s="745"/>
      <c r="BI562" s="745"/>
      <c r="BJ562" s="745"/>
      <c r="BK562" s="745"/>
      <c r="BL562" s="745"/>
      <c r="BM562" s="745"/>
      <c r="BN562" s="745"/>
      <c r="BO562" s="745"/>
      <c r="BP562" s="745"/>
      <c r="BQ562" s="745"/>
      <c r="BR562" s="745"/>
      <c r="BS562" s="745"/>
      <c r="BT562" s="745"/>
      <c r="BU562" s="745"/>
      <c r="BV562" s="745"/>
      <c r="BW562" s="745"/>
      <c r="BX562" s="745"/>
      <c r="BY562" s="745"/>
      <c r="BZ562" s="745"/>
      <c r="CA562" s="745"/>
      <c r="CB562" s="745"/>
      <c r="CC562" s="745"/>
      <c r="CD562" s="745"/>
      <c r="CE562" s="745"/>
      <c r="CF562" s="745"/>
      <c r="CG562" s="745"/>
      <c r="CH562" s="745"/>
      <c r="CI562" s="745"/>
      <c r="CJ562" s="745"/>
      <c r="CK562" s="745"/>
      <c r="CL562" s="745"/>
      <c r="CM562" s="745"/>
      <c r="CN562" s="745"/>
      <c r="CO562" s="745"/>
      <c r="CP562" s="745"/>
      <c r="CQ562" s="745"/>
      <c r="CR562" s="745"/>
      <c r="CS562" s="745"/>
      <c r="CT562" s="745"/>
      <c r="CU562" s="745"/>
      <c r="CV562" s="745"/>
      <c r="CW562" s="745"/>
      <c r="CX562" s="745"/>
      <c r="CY562" s="745"/>
      <c r="CZ562" s="745"/>
      <c r="DA562" s="745"/>
      <c r="DB562" s="745"/>
      <c r="DC562" s="745"/>
      <c r="DD562" s="745"/>
      <c r="DE562" s="745"/>
      <c r="DF562" s="745"/>
      <c r="DG562" s="745"/>
      <c r="DH562" s="745"/>
      <c r="DI562" s="745"/>
      <c r="DJ562" s="745"/>
      <c r="DK562" s="745"/>
      <c r="DL562" s="745"/>
      <c r="DM562" s="745"/>
      <c r="DN562" s="745"/>
      <c r="DO562" s="745"/>
      <c r="DP562" s="745"/>
      <c r="DQ562" s="745"/>
      <c r="DR562" s="745"/>
      <c r="DS562" s="745"/>
      <c r="DT562" s="745"/>
      <c r="DU562" s="745"/>
      <c r="DV562" s="745"/>
      <c r="DW562" s="745"/>
      <c r="DX562" s="745"/>
      <c r="DY562" s="745"/>
      <c r="DZ562" s="745"/>
      <c r="EA562" s="745"/>
      <c r="EB562" s="745"/>
      <c r="EC562" s="745"/>
      <c r="ED562" s="745"/>
      <c r="EE562" s="745"/>
      <c r="EF562" s="745"/>
      <c r="EG562" s="745"/>
      <c r="EH562" s="745"/>
      <c r="EI562" s="745"/>
      <c r="EJ562" s="745"/>
      <c r="EK562" s="745"/>
      <c r="EL562" s="745"/>
      <c r="EM562" s="745"/>
      <c r="EN562" s="745"/>
      <c r="EO562" s="745"/>
      <c r="EP562" s="745"/>
      <c r="EQ562" s="745"/>
      <c r="ER562" s="745"/>
      <c r="ES562" s="745"/>
      <c r="ET562" s="745"/>
      <c r="EU562" s="745"/>
      <c r="EV562" s="745"/>
      <c r="EW562" s="745"/>
      <c r="EX562" s="745"/>
      <c r="EY562" s="745"/>
      <c r="EZ562" s="745"/>
      <c r="FA562" s="745"/>
      <c r="FB562" s="745"/>
      <c r="FC562" s="745"/>
      <c r="FD562" s="745"/>
      <c r="FE562" s="745"/>
      <c r="FF562" s="745"/>
      <c r="FG562" s="745"/>
      <c r="FH562" s="745"/>
      <c r="FI562" s="745"/>
      <c r="FJ562" s="745"/>
      <c r="FK562" s="745"/>
      <c r="FL562" s="745"/>
      <c r="FM562" s="745"/>
      <c r="FN562" s="745"/>
      <c r="FO562" s="745"/>
      <c r="FP562" s="745"/>
      <c r="FQ562" s="745"/>
      <c r="FR562" s="745"/>
      <c r="FS562" s="745"/>
      <c r="FT562" s="745"/>
      <c r="FU562" s="745"/>
      <c r="FV562" s="745"/>
      <c r="FW562" s="745"/>
      <c r="FX562" s="745"/>
      <c r="FY562" s="745"/>
      <c r="FZ562" s="745"/>
      <c r="GA562" s="745"/>
      <c r="GB562" s="745"/>
      <c r="GC562" s="745"/>
      <c r="GD562" s="745"/>
      <c r="GE562" s="745"/>
      <c r="GF562" s="745"/>
      <c r="GG562" s="745"/>
      <c r="GH562" s="745"/>
      <c r="GI562" s="745"/>
      <c r="GJ562" s="745"/>
      <c r="GK562" s="745"/>
      <c r="GL562" s="745"/>
      <c r="GM562" s="745"/>
      <c r="GN562" s="745"/>
      <c r="GO562" s="745"/>
      <c r="GP562" s="745"/>
      <c r="GQ562" s="745"/>
      <c r="GR562" s="745"/>
      <c r="GS562" s="745"/>
      <c r="GT562" s="745"/>
      <c r="GU562" s="745"/>
      <c r="GV562" s="745"/>
      <c r="GW562" s="745"/>
      <c r="GX562" s="745"/>
      <c r="GY562" s="745"/>
      <c r="GZ562" s="745"/>
      <c r="HA562" s="745"/>
      <c r="HB562" s="745"/>
      <c r="HC562" s="745"/>
      <c r="HD562" s="745"/>
      <c r="HE562" s="745"/>
      <c r="HF562" s="745"/>
      <c r="HG562" s="745"/>
      <c r="HH562" s="745"/>
      <c r="HI562" s="745"/>
      <c r="HJ562" s="745"/>
      <c r="HK562" s="745"/>
      <c r="HL562" s="745"/>
      <c r="HM562" s="745"/>
      <c r="HN562" s="745"/>
      <c r="HO562" s="745"/>
      <c r="HP562" s="745"/>
      <c r="HQ562" s="745"/>
      <c r="HR562" s="745"/>
      <c r="HS562" s="745"/>
      <c r="HT562" s="745"/>
      <c r="HU562" s="745"/>
      <c r="HV562" s="745"/>
      <c r="HW562" s="745"/>
      <c r="HX562" s="745"/>
      <c r="HY562" s="745"/>
      <c r="HZ562" s="745"/>
      <c r="IA562" s="745"/>
      <c r="IB562" s="745"/>
      <c r="IC562" s="745"/>
      <c r="ID562" s="745"/>
      <c r="IE562" s="745"/>
      <c r="IF562" s="745"/>
      <c r="IG562" s="745"/>
      <c r="IH562" s="745"/>
      <c r="II562" s="745"/>
      <c r="IJ562" s="745"/>
      <c r="IK562" s="745"/>
      <c r="IL562" s="745"/>
      <c r="IM562" s="745"/>
      <c r="IN562" s="745"/>
    </row>
    <row r="563" spans="1:248" ht="12.75">
      <c r="A563" s="758"/>
      <c r="B563" s="758"/>
      <c r="C563" s="758"/>
      <c r="D563" s="758"/>
      <c r="E563" s="750"/>
      <c r="F563" s="758"/>
      <c r="G563" s="758"/>
      <c r="H563" s="758"/>
      <c r="I563" s="750"/>
      <c r="J563" s="758"/>
      <c r="K563" s="758"/>
      <c r="L563" s="750"/>
      <c r="M563" s="758"/>
      <c r="N563" s="758"/>
      <c r="O563" s="750"/>
      <c r="P563" s="750"/>
      <c r="Q563" s="750"/>
      <c r="R563" s="750"/>
      <c r="S563" s="750"/>
      <c r="T563" s="750"/>
      <c r="U563" s="757"/>
      <c r="V563" s="753"/>
      <c r="W563" s="745"/>
      <c r="X563" s="745"/>
      <c r="Y563" s="753"/>
      <c r="Z563" s="745"/>
      <c r="AA563" s="745"/>
      <c r="AB563" s="745"/>
      <c r="AC563" s="745"/>
      <c r="AD563" s="745"/>
      <c r="AE563" s="745"/>
      <c r="AF563" s="745"/>
      <c r="AG563" s="745"/>
      <c r="AH563" s="745"/>
      <c r="AI563" s="745"/>
      <c r="AJ563" s="745"/>
      <c r="AK563" s="745"/>
      <c r="AL563" s="745"/>
      <c r="AM563" s="745"/>
      <c r="AN563" s="745"/>
      <c r="AO563" s="745"/>
      <c r="AP563" s="745"/>
      <c r="AQ563" s="745"/>
      <c r="AR563" s="745"/>
      <c r="AS563" s="745"/>
      <c r="AT563" s="745"/>
      <c r="AU563" s="745"/>
      <c r="AV563" s="745"/>
      <c r="AW563" s="745"/>
      <c r="AX563" s="745"/>
      <c r="AY563" s="745"/>
      <c r="AZ563" s="745"/>
      <c r="BA563" s="745"/>
      <c r="BB563" s="745"/>
      <c r="BC563" s="745"/>
      <c r="BD563" s="745"/>
      <c r="BE563" s="745"/>
      <c r="BF563" s="745"/>
      <c r="BG563" s="745"/>
      <c r="BH563" s="745"/>
      <c r="BI563" s="745"/>
      <c r="BJ563" s="745"/>
      <c r="BK563" s="745"/>
      <c r="BL563" s="745"/>
      <c r="BM563" s="745"/>
      <c r="BN563" s="745"/>
      <c r="BO563" s="745"/>
      <c r="BP563" s="745"/>
      <c r="BQ563" s="745"/>
      <c r="BR563" s="745"/>
      <c r="BS563" s="745"/>
      <c r="BT563" s="745"/>
      <c r="BU563" s="745"/>
      <c r="BV563" s="745"/>
      <c r="BW563" s="745"/>
      <c r="BX563" s="745"/>
      <c r="BY563" s="745"/>
      <c r="BZ563" s="745"/>
      <c r="CA563" s="745"/>
      <c r="CB563" s="745"/>
      <c r="CC563" s="745"/>
      <c r="CD563" s="745"/>
      <c r="CE563" s="745"/>
      <c r="CF563" s="745"/>
      <c r="CG563" s="745"/>
      <c r="CH563" s="745"/>
      <c r="CI563" s="745"/>
      <c r="CJ563" s="745"/>
      <c r="CK563" s="745"/>
      <c r="CL563" s="745"/>
      <c r="CM563" s="745"/>
      <c r="CN563" s="745"/>
      <c r="CO563" s="745"/>
      <c r="CP563" s="745"/>
      <c r="CQ563" s="745"/>
      <c r="CR563" s="745"/>
      <c r="CS563" s="745"/>
      <c r="CT563" s="745"/>
      <c r="CU563" s="745"/>
      <c r="CV563" s="745"/>
      <c r="CW563" s="745"/>
      <c r="CX563" s="745"/>
      <c r="CY563" s="745"/>
      <c r="CZ563" s="745"/>
      <c r="DA563" s="745"/>
      <c r="DB563" s="745"/>
      <c r="DC563" s="745"/>
      <c r="DD563" s="745"/>
      <c r="DE563" s="745"/>
      <c r="DF563" s="745"/>
      <c r="DG563" s="745"/>
      <c r="DH563" s="745"/>
      <c r="DI563" s="745"/>
      <c r="DJ563" s="745"/>
      <c r="DK563" s="745"/>
      <c r="DL563" s="745"/>
      <c r="DM563" s="745"/>
      <c r="DN563" s="745"/>
      <c r="DO563" s="745"/>
      <c r="DP563" s="745"/>
      <c r="DQ563" s="745"/>
      <c r="DR563" s="745"/>
      <c r="DS563" s="745"/>
      <c r="DT563" s="745"/>
      <c r="DU563" s="745"/>
      <c r="DV563" s="745"/>
      <c r="DW563" s="745"/>
      <c r="DX563" s="745"/>
      <c r="DY563" s="745"/>
      <c r="DZ563" s="745"/>
      <c r="EA563" s="745"/>
      <c r="EB563" s="745"/>
      <c r="EC563" s="745"/>
      <c r="ED563" s="745"/>
      <c r="EE563" s="745"/>
      <c r="EF563" s="745"/>
      <c r="EG563" s="745"/>
      <c r="EH563" s="745"/>
      <c r="EI563" s="745"/>
      <c r="EJ563" s="745"/>
      <c r="EK563" s="745"/>
      <c r="EL563" s="745"/>
      <c r="EM563" s="745"/>
      <c r="EN563" s="745"/>
      <c r="EO563" s="745"/>
      <c r="EP563" s="745"/>
      <c r="EQ563" s="745"/>
      <c r="ER563" s="745"/>
      <c r="ES563" s="745"/>
      <c r="ET563" s="745"/>
      <c r="EU563" s="745"/>
      <c r="EV563" s="745"/>
      <c r="EW563" s="745"/>
      <c r="EX563" s="745"/>
      <c r="EY563" s="745"/>
      <c r="EZ563" s="745"/>
      <c r="FA563" s="745"/>
      <c r="FB563" s="745"/>
      <c r="FC563" s="745"/>
      <c r="FD563" s="745"/>
      <c r="FE563" s="745"/>
      <c r="FF563" s="745"/>
      <c r="FG563" s="745"/>
      <c r="FH563" s="745"/>
      <c r="FI563" s="745"/>
      <c r="FJ563" s="745"/>
      <c r="FK563" s="745"/>
      <c r="FL563" s="745"/>
      <c r="FM563" s="745"/>
      <c r="FN563" s="745"/>
      <c r="FO563" s="745"/>
      <c r="FP563" s="745"/>
      <c r="FQ563" s="745"/>
      <c r="FR563" s="745"/>
      <c r="FS563" s="745"/>
      <c r="FT563" s="745"/>
      <c r="FU563" s="745"/>
      <c r="FV563" s="745"/>
      <c r="FW563" s="745"/>
      <c r="FX563" s="745"/>
      <c r="FY563" s="745"/>
      <c r="FZ563" s="745"/>
      <c r="GA563" s="745"/>
      <c r="GB563" s="745"/>
      <c r="GC563" s="745"/>
      <c r="GD563" s="745"/>
      <c r="GE563" s="745"/>
      <c r="GF563" s="745"/>
      <c r="GG563" s="745"/>
      <c r="GH563" s="745"/>
      <c r="GI563" s="745"/>
      <c r="GJ563" s="745"/>
      <c r="GK563" s="745"/>
      <c r="GL563" s="745"/>
      <c r="GM563" s="745"/>
      <c r="GN563" s="745"/>
      <c r="GO563" s="745"/>
      <c r="GP563" s="745"/>
      <c r="GQ563" s="745"/>
      <c r="GR563" s="745"/>
      <c r="GS563" s="745"/>
      <c r="GT563" s="745"/>
      <c r="GU563" s="745"/>
      <c r="GV563" s="745"/>
      <c r="GW563" s="745"/>
      <c r="GX563" s="745"/>
      <c r="GY563" s="745"/>
      <c r="GZ563" s="745"/>
      <c r="HA563" s="745"/>
      <c r="HB563" s="745"/>
      <c r="HC563" s="745"/>
      <c r="HD563" s="745"/>
      <c r="HE563" s="745"/>
      <c r="HF563" s="745"/>
      <c r="HG563" s="745"/>
      <c r="HH563" s="745"/>
      <c r="HI563" s="745"/>
      <c r="HJ563" s="745"/>
      <c r="HK563" s="745"/>
      <c r="HL563" s="745"/>
      <c r="HM563" s="745"/>
      <c r="HN563" s="745"/>
      <c r="HO563" s="745"/>
      <c r="HP563" s="745"/>
      <c r="HQ563" s="745"/>
      <c r="HR563" s="745"/>
      <c r="HS563" s="745"/>
      <c r="HT563" s="745"/>
      <c r="HU563" s="745"/>
      <c r="HV563" s="745"/>
      <c r="HW563" s="745"/>
      <c r="HX563" s="745"/>
      <c r="HY563" s="745"/>
      <c r="HZ563" s="745"/>
      <c r="IA563" s="745"/>
      <c r="IB563" s="745"/>
      <c r="IC563" s="745"/>
      <c r="ID563" s="745"/>
      <c r="IE563" s="745"/>
      <c r="IF563" s="745"/>
      <c r="IG563" s="745"/>
      <c r="IH563" s="745"/>
      <c r="II563" s="745"/>
      <c r="IJ563" s="745"/>
      <c r="IK563" s="745"/>
      <c r="IL563" s="745"/>
      <c r="IM563" s="745"/>
      <c r="IN563" s="745"/>
    </row>
    <row r="564" spans="1:248" ht="12.75">
      <c r="A564" s="758"/>
      <c r="B564" s="758"/>
      <c r="C564" s="758"/>
      <c r="D564" s="758"/>
      <c r="E564" s="750"/>
      <c r="F564" s="758"/>
      <c r="G564" s="758"/>
      <c r="H564" s="758"/>
      <c r="I564" s="750"/>
      <c r="J564" s="758"/>
      <c r="K564" s="758"/>
      <c r="L564" s="750"/>
      <c r="M564" s="758"/>
      <c r="N564" s="758"/>
      <c r="O564" s="750"/>
      <c r="P564" s="750"/>
      <c r="Q564" s="750"/>
      <c r="R564" s="750"/>
      <c r="S564" s="750"/>
      <c r="T564" s="750"/>
      <c r="U564" s="757"/>
      <c r="V564" s="753"/>
      <c r="W564" s="745"/>
      <c r="X564" s="745"/>
      <c r="Y564" s="753"/>
      <c r="Z564" s="745"/>
      <c r="AA564" s="745"/>
      <c r="AB564" s="745"/>
      <c r="AC564" s="745"/>
      <c r="AD564" s="745"/>
      <c r="AE564" s="745"/>
      <c r="AF564" s="745"/>
      <c r="AG564" s="745"/>
      <c r="AH564" s="745"/>
      <c r="AI564" s="745"/>
      <c r="AJ564" s="745"/>
      <c r="AK564" s="745"/>
      <c r="AL564" s="745"/>
      <c r="AM564" s="745"/>
      <c r="AN564" s="745"/>
      <c r="AO564" s="745"/>
      <c r="AP564" s="745"/>
      <c r="AQ564" s="745"/>
      <c r="AR564" s="745"/>
      <c r="AS564" s="745"/>
      <c r="AT564" s="745"/>
      <c r="AU564" s="745"/>
      <c r="AV564" s="745"/>
      <c r="AW564" s="745"/>
      <c r="AX564" s="745"/>
      <c r="AY564" s="745"/>
      <c r="AZ564" s="745"/>
      <c r="BA564" s="745"/>
      <c r="BB564" s="745"/>
      <c r="BC564" s="745"/>
      <c r="BD564" s="745"/>
      <c r="BE564" s="745"/>
      <c r="BF564" s="745"/>
      <c r="BG564" s="745"/>
      <c r="BH564" s="745"/>
      <c r="BI564" s="745"/>
      <c r="BJ564" s="745"/>
      <c r="BK564" s="745"/>
      <c r="BL564" s="745"/>
      <c r="BM564" s="745"/>
      <c r="BN564" s="745"/>
      <c r="BO564" s="745"/>
      <c r="BP564" s="745"/>
      <c r="BQ564" s="745"/>
      <c r="BR564" s="745"/>
      <c r="BS564" s="745"/>
      <c r="BT564" s="745"/>
      <c r="BU564" s="745"/>
      <c r="BV564" s="745"/>
      <c r="BW564" s="745"/>
      <c r="BX564" s="745"/>
      <c r="BY564" s="745"/>
      <c r="BZ564" s="745"/>
      <c r="CA564" s="745"/>
      <c r="CB564" s="745"/>
      <c r="CC564" s="745"/>
      <c r="CD564" s="745"/>
      <c r="CE564" s="745"/>
      <c r="CF564" s="745"/>
      <c r="CG564" s="745"/>
      <c r="CH564" s="745"/>
      <c r="CI564" s="745"/>
      <c r="CJ564" s="745"/>
      <c r="CK564" s="745"/>
      <c r="CL564" s="745"/>
      <c r="CM564" s="745"/>
      <c r="CN564" s="745"/>
      <c r="CO564" s="745"/>
      <c r="CP564" s="745"/>
      <c r="CQ564" s="745"/>
      <c r="CR564" s="745"/>
      <c r="CS564" s="745"/>
      <c r="CT564" s="745"/>
      <c r="CU564" s="745"/>
      <c r="CV564" s="745"/>
      <c r="CW564" s="745"/>
      <c r="CX564" s="745"/>
      <c r="CY564" s="745"/>
      <c r="CZ564" s="745"/>
      <c r="DA564" s="745"/>
      <c r="DB564" s="745"/>
      <c r="DC564" s="745"/>
      <c r="DD564" s="745"/>
      <c r="DE564" s="745"/>
      <c r="DF564" s="745"/>
      <c r="DG564" s="745"/>
      <c r="DH564" s="745"/>
      <c r="DI564" s="745"/>
      <c r="DJ564" s="745"/>
      <c r="DK564" s="745"/>
      <c r="DL564" s="745"/>
      <c r="DM564" s="745"/>
      <c r="DN564" s="745"/>
      <c r="DO564" s="745"/>
      <c r="DP564" s="745"/>
      <c r="DQ564" s="745"/>
      <c r="DR564" s="745"/>
      <c r="DS564" s="745"/>
      <c r="DT564" s="745"/>
      <c r="DU564" s="745"/>
      <c r="DV564" s="745"/>
      <c r="DW564" s="745"/>
      <c r="DX564" s="745"/>
      <c r="DY564" s="745"/>
      <c r="DZ564" s="745"/>
      <c r="EA564" s="745"/>
      <c r="EB564" s="745"/>
      <c r="EC564" s="745"/>
      <c r="ED564" s="745"/>
      <c r="EE564" s="745"/>
      <c r="EF564" s="745"/>
      <c r="EG564" s="745"/>
      <c r="EH564" s="745"/>
      <c r="EI564" s="745"/>
      <c r="EJ564" s="745"/>
      <c r="EK564" s="745"/>
      <c r="EL564" s="745"/>
      <c r="EM564" s="745"/>
      <c r="EN564" s="745"/>
      <c r="EO564" s="745"/>
      <c r="EP564" s="745"/>
      <c r="EQ564" s="745"/>
      <c r="ER564" s="745"/>
      <c r="ES564" s="745"/>
      <c r="ET564" s="745"/>
      <c r="EU564" s="745"/>
      <c r="EV564" s="745"/>
      <c r="EW564" s="745"/>
      <c r="EX564" s="745"/>
      <c r="EY564" s="745"/>
      <c r="EZ564" s="745"/>
      <c r="FA564" s="745"/>
      <c r="FB564" s="745"/>
      <c r="FC564" s="745"/>
      <c r="FD564" s="745"/>
      <c r="FE564" s="745"/>
      <c r="FF564" s="745"/>
      <c r="FG564" s="745"/>
      <c r="FH564" s="745"/>
      <c r="FI564" s="745"/>
      <c r="FJ564" s="745"/>
      <c r="FK564" s="745"/>
      <c r="FL564" s="745"/>
      <c r="FM564" s="745"/>
      <c r="FN564" s="745"/>
      <c r="FO564" s="745"/>
      <c r="FP564" s="745"/>
      <c r="FQ564" s="745"/>
      <c r="FR564" s="745"/>
      <c r="FS564" s="745"/>
      <c r="FT564" s="745"/>
      <c r="FU564" s="745"/>
      <c r="FV564" s="745"/>
      <c r="FW564" s="745"/>
      <c r="FX564" s="745"/>
      <c r="FY564" s="745"/>
      <c r="FZ564" s="745"/>
      <c r="GA564" s="745"/>
      <c r="GB564" s="745"/>
      <c r="GC564" s="745"/>
      <c r="GD564" s="745"/>
      <c r="GE564" s="745"/>
      <c r="GF564" s="745"/>
      <c r="GG564" s="745"/>
      <c r="GH564" s="745"/>
      <c r="GI564" s="745"/>
      <c r="GJ564" s="745"/>
      <c r="GK564" s="745"/>
      <c r="GL564" s="745"/>
      <c r="GM564" s="745"/>
      <c r="GN564" s="745"/>
      <c r="GO564" s="745"/>
      <c r="GP564" s="745"/>
      <c r="GQ564" s="745"/>
      <c r="GR564" s="745"/>
      <c r="GS564" s="745"/>
      <c r="GT564" s="745"/>
      <c r="GU564" s="745"/>
      <c r="GV564" s="745"/>
      <c r="GW564" s="745"/>
      <c r="GX564" s="745"/>
      <c r="GY564" s="745"/>
      <c r="GZ564" s="745"/>
      <c r="HA564" s="745"/>
      <c r="HB564" s="745"/>
      <c r="HC564" s="745"/>
      <c r="HD564" s="745"/>
      <c r="HE564" s="745"/>
      <c r="HF564" s="745"/>
      <c r="HG564" s="745"/>
      <c r="HH564" s="745"/>
      <c r="HI564" s="745"/>
      <c r="HJ564" s="745"/>
      <c r="HK564" s="745"/>
      <c r="HL564" s="745"/>
      <c r="HM564" s="745"/>
      <c r="HN564" s="745"/>
      <c r="HO564" s="745"/>
      <c r="HP564" s="745"/>
      <c r="HQ564" s="745"/>
      <c r="HR564" s="745"/>
      <c r="HS564" s="745"/>
      <c r="HT564" s="745"/>
      <c r="HU564" s="745"/>
      <c r="HV564" s="745"/>
      <c r="HW564" s="745"/>
      <c r="HX564" s="745"/>
      <c r="HY564" s="745"/>
      <c r="HZ564" s="745"/>
      <c r="IA564" s="745"/>
      <c r="IB564" s="745"/>
      <c r="IC564" s="745"/>
      <c r="ID564" s="745"/>
      <c r="IE564" s="745"/>
      <c r="IF564" s="745"/>
      <c r="IG564" s="745"/>
      <c r="IH564" s="745"/>
      <c r="II564" s="745"/>
      <c r="IJ564" s="745"/>
      <c r="IK564" s="745"/>
      <c r="IL564" s="745"/>
      <c r="IM564" s="745"/>
      <c r="IN564" s="745"/>
    </row>
    <row r="565" spans="1:248" ht="12.75">
      <c r="A565" s="758"/>
      <c r="B565" s="758"/>
      <c r="C565" s="758"/>
      <c r="D565" s="758"/>
      <c r="E565" s="750"/>
      <c r="F565" s="758"/>
      <c r="G565" s="758"/>
      <c r="H565" s="758"/>
      <c r="I565" s="750"/>
      <c r="J565" s="758"/>
      <c r="K565" s="758"/>
      <c r="L565" s="750"/>
      <c r="M565" s="758"/>
      <c r="N565" s="758"/>
      <c r="O565" s="750"/>
      <c r="P565" s="750"/>
      <c r="Q565" s="750"/>
      <c r="R565" s="750"/>
      <c r="S565" s="750"/>
      <c r="T565" s="750"/>
      <c r="U565" s="757"/>
      <c r="V565" s="753"/>
      <c r="W565" s="745"/>
      <c r="X565" s="745"/>
      <c r="Y565" s="753"/>
      <c r="Z565" s="745"/>
      <c r="AA565" s="745"/>
      <c r="AB565" s="745"/>
      <c r="AC565" s="745"/>
      <c r="AD565" s="745"/>
      <c r="AE565" s="745"/>
      <c r="AF565" s="745"/>
      <c r="AG565" s="745"/>
      <c r="AH565" s="745"/>
      <c r="AI565" s="745"/>
      <c r="AJ565" s="745"/>
      <c r="AK565" s="745"/>
      <c r="AL565" s="745"/>
      <c r="AM565" s="745"/>
      <c r="AN565" s="745"/>
      <c r="AO565" s="745"/>
      <c r="AP565" s="745"/>
      <c r="AQ565" s="745"/>
      <c r="AR565" s="745"/>
      <c r="AS565" s="745"/>
      <c r="AT565" s="745"/>
      <c r="AU565" s="745"/>
      <c r="AV565" s="745"/>
      <c r="AW565" s="745"/>
      <c r="AX565" s="745"/>
      <c r="AY565" s="745"/>
      <c r="AZ565" s="745"/>
      <c r="BA565" s="745"/>
      <c r="BB565" s="745"/>
      <c r="BC565" s="745"/>
      <c r="BD565" s="745"/>
      <c r="BE565" s="745"/>
      <c r="BF565" s="745"/>
      <c r="BG565" s="745"/>
      <c r="BH565" s="745"/>
      <c r="BI565" s="745"/>
      <c r="BJ565" s="745"/>
      <c r="BK565" s="745"/>
      <c r="BL565" s="745"/>
      <c r="BM565" s="745"/>
      <c r="BN565" s="745"/>
      <c r="BO565" s="745"/>
      <c r="BP565" s="745"/>
      <c r="BQ565" s="745"/>
      <c r="BR565" s="745"/>
      <c r="BS565" s="745"/>
      <c r="BT565" s="745"/>
      <c r="BU565" s="745"/>
      <c r="BV565" s="745"/>
      <c r="BW565" s="745"/>
      <c r="BX565" s="745"/>
      <c r="BY565" s="745"/>
      <c r="BZ565" s="745"/>
      <c r="CA565" s="745"/>
      <c r="CB565" s="745"/>
      <c r="CC565" s="745"/>
      <c r="CD565" s="745"/>
      <c r="CE565" s="745"/>
      <c r="CF565" s="745"/>
      <c r="CG565" s="745"/>
      <c r="CH565" s="745"/>
      <c r="CI565" s="745"/>
      <c r="CJ565" s="745"/>
      <c r="CK565" s="745"/>
      <c r="CL565" s="745"/>
      <c r="CM565" s="745"/>
      <c r="CN565" s="745"/>
      <c r="CO565" s="745"/>
      <c r="CP565" s="745"/>
      <c r="CQ565" s="745"/>
      <c r="CR565" s="745"/>
      <c r="CS565" s="745"/>
      <c r="CT565" s="745"/>
      <c r="CU565" s="745"/>
      <c r="CV565" s="745"/>
      <c r="CW565" s="745"/>
      <c r="CX565" s="745"/>
      <c r="CY565" s="745"/>
      <c r="CZ565" s="745"/>
      <c r="DA565" s="745"/>
      <c r="DB565" s="745"/>
      <c r="DC565" s="745"/>
      <c r="DD565" s="745"/>
      <c r="DE565" s="745"/>
      <c r="DF565" s="745"/>
      <c r="DG565" s="745"/>
      <c r="DH565" s="745"/>
      <c r="DI565" s="745"/>
      <c r="DJ565" s="745"/>
      <c r="DK565" s="745"/>
      <c r="DL565" s="745"/>
      <c r="DM565" s="745"/>
      <c r="DN565" s="745"/>
      <c r="DO565" s="745"/>
      <c r="DP565" s="745"/>
      <c r="DQ565" s="745"/>
      <c r="DR565" s="745"/>
      <c r="DS565" s="745"/>
      <c r="DT565" s="745"/>
      <c r="DU565" s="745"/>
      <c r="DV565" s="745"/>
      <c r="DW565" s="745"/>
      <c r="DX565" s="745"/>
      <c r="DY565" s="745"/>
      <c r="DZ565" s="745"/>
      <c r="EA565" s="745"/>
      <c r="EB565" s="745"/>
      <c r="EC565" s="745"/>
      <c r="ED565" s="745"/>
      <c r="EE565" s="745"/>
      <c r="EF565" s="745"/>
      <c r="EG565" s="745"/>
      <c r="EH565" s="745"/>
      <c r="EI565" s="745"/>
      <c r="EJ565" s="745"/>
      <c r="EK565" s="745"/>
      <c r="EL565" s="745"/>
      <c r="EM565" s="745"/>
      <c r="EN565" s="745"/>
      <c r="EO565" s="745"/>
      <c r="EP565" s="745"/>
      <c r="EQ565" s="745"/>
      <c r="ER565" s="745"/>
      <c r="ES565" s="745"/>
      <c r="ET565" s="745"/>
      <c r="EU565" s="745"/>
      <c r="EV565" s="745"/>
      <c r="EW565" s="745"/>
      <c r="EX565" s="745"/>
      <c r="EY565" s="745"/>
      <c r="EZ565" s="745"/>
      <c r="FA565" s="745"/>
      <c r="FB565" s="745"/>
      <c r="FC565" s="745"/>
      <c r="FD565" s="745"/>
      <c r="FE565" s="745"/>
      <c r="FF565" s="745"/>
      <c r="FG565" s="745"/>
      <c r="FH565" s="745"/>
      <c r="FI565" s="745"/>
      <c r="FJ565" s="745"/>
      <c r="FK565" s="745"/>
      <c r="FL565" s="745"/>
      <c r="FM565" s="745"/>
      <c r="FN565" s="745"/>
      <c r="FO565" s="745"/>
      <c r="FP565" s="745"/>
      <c r="FQ565" s="745"/>
      <c r="FR565" s="745"/>
      <c r="FS565" s="745"/>
      <c r="FT565" s="745"/>
      <c r="FU565" s="745"/>
      <c r="FV565" s="745"/>
      <c r="FW565" s="745"/>
      <c r="FX565" s="745"/>
      <c r="FY565" s="745"/>
      <c r="FZ565" s="745"/>
      <c r="GA565" s="745"/>
      <c r="GB565" s="745"/>
      <c r="GC565" s="745"/>
      <c r="GD565" s="745"/>
      <c r="GE565" s="745"/>
      <c r="GF565" s="745"/>
      <c r="GG565" s="745"/>
      <c r="GH565" s="745"/>
      <c r="GI565" s="745"/>
      <c r="GJ565" s="745"/>
      <c r="GK565" s="745"/>
      <c r="GL565" s="745"/>
      <c r="GM565" s="745"/>
      <c r="GN565" s="745"/>
      <c r="GO565" s="745"/>
      <c r="GP565" s="745"/>
      <c r="GQ565" s="745"/>
      <c r="GR565" s="745"/>
      <c r="GS565" s="745"/>
      <c r="GT565" s="745"/>
      <c r="GU565" s="745"/>
      <c r="GV565" s="745"/>
      <c r="GW565" s="745"/>
      <c r="GX565" s="745"/>
      <c r="GY565" s="745"/>
      <c r="GZ565" s="745"/>
      <c r="HA565" s="745"/>
      <c r="HB565" s="745"/>
      <c r="HC565" s="745"/>
      <c r="HD565" s="745"/>
      <c r="HE565" s="745"/>
      <c r="HF565" s="745"/>
      <c r="HG565" s="745"/>
      <c r="HH565" s="745"/>
      <c r="HI565" s="745"/>
      <c r="HJ565" s="745"/>
      <c r="HK565" s="745"/>
      <c r="HL565" s="745"/>
      <c r="HM565" s="745"/>
      <c r="HN565" s="745"/>
      <c r="HO565" s="745"/>
      <c r="HP565" s="745"/>
      <c r="HQ565" s="745"/>
      <c r="HR565" s="745"/>
      <c r="HS565" s="745"/>
      <c r="HT565" s="745"/>
      <c r="HU565" s="745"/>
      <c r="HV565" s="745"/>
      <c r="HW565" s="745"/>
      <c r="HX565" s="745"/>
      <c r="HY565" s="745"/>
      <c r="HZ565" s="745"/>
      <c r="IA565" s="745"/>
      <c r="IB565" s="745"/>
      <c r="IC565" s="745"/>
      <c r="ID565" s="745"/>
      <c r="IE565" s="745"/>
      <c r="IF565" s="745"/>
      <c r="IG565" s="745"/>
      <c r="IH565" s="745"/>
      <c r="II565" s="745"/>
      <c r="IJ565" s="745"/>
      <c r="IK565" s="745"/>
      <c r="IL565" s="745"/>
      <c r="IM565" s="745"/>
      <c r="IN565" s="745"/>
    </row>
    <row r="566" spans="1:248" ht="12.75">
      <c r="A566" s="758"/>
      <c r="B566" s="758"/>
      <c r="C566" s="758"/>
      <c r="D566" s="758"/>
      <c r="E566" s="750"/>
      <c r="F566" s="758"/>
      <c r="G566" s="758"/>
      <c r="H566" s="758"/>
      <c r="I566" s="750"/>
      <c r="J566" s="758"/>
      <c r="K566" s="758"/>
      <c r="L566" s="750"/>
      <c r="M566" s="758"/>
      <c r="N566" s="758"/>
      <c r="O566" s="750"/>
      <c r="P566" s="750"/>
      <c r="Q566" s="750"/>
      <c r="R566" s="750"/>
      <c r="S566" s="750"/>
      <c r="T566" s="750"/>
      <c r="U566" s="757"/>
      <c r="V566" s="753"/>
      <c r="W566" s="745"/>
      <c r="X566" s="745"/>
      <c r="Y566" s="753"/>
      <c r="Z566" s="745"/>
      <c r="AA566" s="745"/>
      <c r="AB566" s="745"/>
      <c r="AC566" s="745"/>
      <c r="AD566" s="745"/>
      <c r="AE566" s="745"/>
      <c r="AF566" s="745"/>
      <c r="AG566" s="745"/>
      <c r="AH566" s="745"/>
      <c r="AI566" s="745"/>
      <c r="AJ566" s="745"/>
      <c r="AK566" s="745"/>
      <c r="AL566" s="745"/>
      <c r="AM566" s="745"/>
      <c r="AN566" s="745"/>
      <c r="AO566" s="745"/>
      <c r="AP566" s="745"/>
      <c r="AQ566" s="745"/>
      <c r="AR566" s="745"/>
      <c r="AS566" s="745"/>
      <c r="AT566" s="745"/>
      <c r="AU566" s="745"/>
      <c r="AV566" s="745"/>
      <c r="AW566" s="745"/>
      <c r="AX566" s="745"/>
      <c r="AY566" s="745"/>
      <c r="AZ566" s="745"/>
      <c r="BA566" s="745"/>
      <c r="BB566" s="745"/>
      <c r="BC566" s="745"/>
      <c r="BD566" s="745"/>
      <c r="BE566" s="745"/>
      <c r="BF566" s="745"/>
      <c r="BG566" s="745"/>
      <c r="BH566" s="745"/>
      <c r="BI566" s="745"/>
      <c r="BJ566" s="745"/>
      <c r="BK566" s="745"/>
      <c r="BL566" s="745"/>
      <c r="BM566" s="745"/>
      <c r="BN566" s="745"/>
      <c r="BO566" s="745"/>
      <c r="BP566" s="745"/>
      <c r="BQ566" s="745"/>
      <c r="BR566" s="745"/>
      <c r="BS566" s="745"/>
      <c r="BT566" s="745"/>
      <c r="BU566" s="745"/>
      <c r="BV566" s="745"/>
      <c r="BW566" s="745"/>
      <c r="BX566" s="745"/>
      <c r="BY566" s="745"/>
      <c r="BZ566" s="745"/>
      <c r="CA566" s="745"/>
      <c r="CB566" s="745"/>
      <c r="CC566" s="745"/>
      <c r="CD566" s="745"/>
      <c r="CE566" s="745"/>
      <c r="CF566" s="745"/>
      <c r="CG566" s="745"/>
      <c r="CH566" s="745"/>
      <c r="CI566" s="745"/>
      <c r="CJ566" s="745"/>
      <c r="CK566" s="745"/>
      <c r="CL566" s="745"/>
      <c r="CM566" s="745"/>
      <c r="CN566" s="745"/>
      <c r="CO566" s="745"/>
      <c r="CP566" s="745"/>
      <c r="CQ566" s="745"/>
      <c r="CR566" s="745"/>
      <c r="CS566" s="745"/>
      <c r="CT566" s="745"/>
      <c r="CU566" s="745"/>
      <c r="CV566" s="745"/>
      <c r="CW566" s="745"/>
      <c r="CX566" s="745"/>
      <c r="CY566" s="745"/>
      <c r="CZ566" s="745"/>
      <c r="DA566" s="745"/>
      <c r="DB566" s="745"/>
      <c r="DC566" s="745"/>
      <c r="DD566" s="745"/>
      <c r="DE566" s="745"/>
      <c r="DF566" s="745"/>
      <c r="DG566" s="745"/>
      <c r="DH566" s="745"/>
      <c r="DI566" s="745"/>
      <c r="DJ566" s="745"/>
      <c r="DK566" s="745"/>
      <c r="DL566" s="745"/>
      <c r="DM566" s="745"/>
      <c r="DN566" s="745"/>
      <c r="DO566" s="745"/>
      <c r="DP566" s="745"/>
      <c r="DQ566" s="745"/>
      <c r="DR566" s="745"/>
      <c r="DS566" s="745"/>
      <c r="DT566" s="745"/>
      <c r="DU566" s="745"/>
      <c r="DV566" s="745"/>
      <c r="DW566" s="745"/>
      <c r="DX566" s="745"/>
      <c r="DY566" s="745"/>
      <c r="DZ566" s="745"/>
      <c r="EA566" s="745"/>
      <c r="EB566" s="745"/>
      <c r="EC566" s="745"/>
      <c r="ED566" s="745"/>
      <c r="EE566" s="745"/>
      <c r="EF566" s="745"/>
      <c r="EG566" s="745"/>
      <c r="EH566" s="745"/>
      <c r="EI566" s="745"/>
      <c r="EJ566" s="745"/>
      <c r="EK566" s="745"/>
      <c r="EL566" s="745"/>
      <c r="EM566" s="745"/>
      <c r="EN566" s="745"/>
      <c r="EO566" s="745"/>
      <c r="EP566" s="745"/>
      <c r="EQ566" s="745"/>
      <c r="ER566" s="745"/>
      <c r="ES566" s="745"/>
      <c r="ET566" s="745"/>
      <c r="EU566" s="745"/>
      <c r="EV566" s="745"/>
      <c r="EW566" s="745"/>
      <c r="EX566" s="745"/>
      <c r="EY566" s="745"/>
      <c r="EZ566" s="745"/>
      <c r="FA566" s="745"/>
      <c r="FB566" s="745"/>
      <c r="FC566" s="745"/>
      <c r="FD566" s="745"/>
      <c r="FE566" s="745"/>
      <c r="FF566" s="745"/>
      <c r="FG566" s="745"/>
      <c r="FH566" s="745"/>
      <c r="FI566" s="745"/>
      <c r="FJ566" s="745"/>
      <c r="FK566" s="745"/>
      <c r="FL566" s="745"/>
      <c r="FM566" s="745"/>
      <c r="FN566" s="745"/>
      <c r="FO566" s="745"/>
      <c r="FP566" s="745"/>
      <c r="FQ566" s="745"/>
      <c r="FR566" s="745"/>
      <c r="FS566" s="745"/>
      <c r="FT566" s="745"/>
      <c r="FU566" s="745"/>
      <c r="FV566" s="745"/>
      <c r="FW566" s="745"/>
      <c r="FX566" s="745"/>
      <c r="FY566" s="745"/>
      <c r="FZ566" s="745"/>
      <c r="GA566" s="745"/>
      <c r="GB566" s="745"/>
      <c r="GC566" s="745"/>
      <c r="GD566" s="745"/>
      <c r="GE566" s="745"/>
      <c r="GF566" s="745"/>
      <c r="GG566" s="745"/>
      <c r="GH566" s="745"/>
      <c r="GI566" s="745"/>
      <c r="GJ566" s="745"/>
      <c r="GK566" s="745"/>
      <c r="GL566" s="745"/>
      <c r="GM566" s="745"/>
      <c r="GN566" s="745"/>
      <c r="GO566" s="745"/>
      <c r="GP566" s="745"/>
      <c r="GQ566" s="745"/>
      <c r="GR566" s="745"/>
      <c r="GS566" s="745"/>
      <c r="GT566" s="745"/>
      <c r="GU566" s="745"/>
      <c r="GV566" s="745"/>
      <c r="GW566" s="745"/>
      <c r="GX566" s="745"/>
      <c r="GY566" s="745"/>
      <c r="GZ566" s="745"/>
      <c r="HA566" s="745"/>
      <c r="HB566" s="745"/>
      <c r="HC566" s="745"/>
      <c r="HD566" s="745"/>
      <c r="HE566" s="745"/>
      <c r="HF566" s="745"/>
      <c r="HG566" s="745"/>
      <c r="HH566" s="745"/>
      <c r="HI566" s="745"/>
      <c r="HJ566" s="745"/>
      <c r="HK566" s="745"/>
      <c r="HL566" s="745"/>
      <c r="HM566" s="745"/>
      <c r="HN566" s="745"/>
      <c r="HO566" s="745"/>
      <c r="HP566" s="745"/>
      <c r="HQ566" s="745"/>
      <c r="HR566" s="745"/>
      <c r="HS566" s="745"/>
      <c r="HT566" s="745"/>
      <c r="HU566" s="745"/>
      <c r="HV566" s="745"/>
      <c r="HW566" s="745"/>
      <c r="HX566" s="745"/>
      <c r="HY566" s="745"/>
      <c r="HZ566" s="745"/>
      <c r="IA566" s="745"/>
      <c r="IB566" s="745"/>
      <c r="IC566" s="745"/>
      <c r="ID566" s="745"/>
      <c r="IE566" s="745"/>
      <c r="IF566" s="745"/>
      <c r="IG566" s="745"/>
      <c r="IH566" s="745"/>
      <c r="II566" s="745"/>
      <c r="IJ566" s="745"/>
      <c r="IK566" s="745"/>
      <c r="IL566" s="745"/>
      <c r="IM566" s="745"/>
      <c r="IN566" s="745"/>
    </row>
    <row r="567" spans="1:248" ht="12.75">
      <c r="A567" s="758"/>
      <c r="B567" s="758"/>
      <c r="C567" s="758"/>
      <c r="D567" s="758"/>
      <c r="E567" s="750"/>
      <c r="F567" s="758"/>
      <c r="G567" s="758"/>
      <c r="H567" s="758"/>
      <c r="I567" s="750"/>
      <c r="J567" s="758"/>
      <c r="K567" s="758"/>
      <c r="L567" s="750"/>
      <c r="M567" s="758"/>
      <c r="N567" s="758"/>
      <c r="O567" s="750"/>
      <c r="P567" s="750"/>
      <c r="Q567" s="750"/>
      <c r="R567" s="750"/>
      <c r="S567" s="750"/>
      <c r="T567" s="750"/>
      <c r="U567" s="757"/>
      <c r="V567" s="753"/>
      <c r="W567" s="745"/>
      <c r="X567" s="745"/>
      <c r="Y567" s="753"/>
      <c r="Z567" s="745"/>
      <c r="AA567" s="745"/>
      <c r="AB567" s="745"/>
      <c r="AC567" s="745"/>
      <c r="AD567" s="745"/>
      <c r="AE567" s="745"/>
      <c r="AF567" s="745"/>
      <c r="AG567" s="745"/>
      <c r="AH567" s="745"/>
      <c r="AI567" s="745"/>
      <c r="AJ567" s="745"/>
      <c r="AK567" s="745"/>
      <c r="AL567" s="745"/>
      <c r="AM567" s="745"/>
      <c r="AN567" s="745"/>
      <c r="AO567" s="745"/>
      <c r="AP567" s="745"/>
      <c r="AQ567" s="745"/>
      <c r="AR567" s="745"/>
      <c r="AS567" s="745"/>
      <c r="AT567" s="745"/>
      <c r="AU567" s="745"/>
      <c r="AV567" s="745"/>
      <c r="AW567" s="745"/>
      <c r="AX567" s="745"/>
      <c r="AY567" s="745"/>
      <c r="AZ567" s="745"/>
      <c r="BA567" s="745"/>
      <c r="BB567" s="745"/>
      <c r="BC567" s="745"/>
      <c r="BD567" s="745"/>
      <c r="BE567" s="745"/>
      <c r="BF567" s="745"/>
      <c r="BG567" s="745"/>
      <c r="BH567" s="745"/>
      <c r="BI567" s="745"/>
      <c r="BJ567" s="745"/>
      <c r="BK567" s="745"/>
      <c r="BL567" s="745"/>
      <c r="BM567" s="745"/>
      <c r="BN567" s="745"/>
      <c r="BO567" s="745"/>
      <c r="BP567" s="745"/>
      <c r="BQ567" s="745"/>
      <c r="BR567" s="745"/>
      <c r="BS567" s="745"/>
      <c r="BT567" s="745"/>
      <c r="BU567" s="745"/>
      <c r="BV567" s="745"/>
      <c r="BW567" s="745"/>
      <c r="BX567" s="745"/>
      <c r="BY567" s="745"/>
      <c r="BZ567" s="745"/>
      <c r="CA567" s="745"/>
      <c r="CB567" s="745"/>
      <c r="CC567" s="745"/>
      <c r="CD567" s="745"/>
      <c r="CE567" s="745"/>
      <c r="CF567" s="745"/>
      <c r="CG567" s="745"/>
      <c r="CH567" s="745"/>
      <c r="CI567" s="745"/>
      <c r="CJ567" s="745"/>
      <c r="CK567" s="745"/>
      <c r="CL567" s="745"/>
      <c r="CM567" s="745"/>
      <c r="CN567" s="745"/>
      <c r="CO567" s="745"/>
      <c r="CP567" s="745"/>
      <c r="CQ567" s="745"/>
      <c r="CR567" s="745"/>
      <c r="CS567" s="745"/>
      <c r="CT567" s="745"/>
      <c r="CU567" s="745"/>
      <c r="CV567" s="745"/>
      <c r="CW567" s="745"/>
      <c r="CX567" s="745"/>
      <c r="CY567" s="745"/>
      <c r="CZ567" s="745"/>
      <c r="DA567" s="745"/>
      <c r="DB567" s="745"/>
      <c r="DC567" s="745"/>
      <c r="DD567" s="745"/>
      <c r="DE567" s="745"/>
      <c r="DF567" s="745"/>
      <c r="DG567" s="745"/>
      <c r="DH567" s="745"/>
      <c r="DI567" s="745"/>
      <c r="DJ567" s="745"/>
      <c r="DK567" s="745"/>
      <c r="DL567" s="745"/>
      <c r="DM567" s="745"/>
      <c r="DN567" s="745"/>
      <c r="DO567" s="745"/>
      <c r="DP567" s="745"/>
      <c r="DQ567" s="745"/>
      <c r="DR567" s="745"/>
      <c r="DS567" s="745"/>
      <c r="DT567" s="745"/>
      <c r="DU567" s="745"/>
      <c r="DV567" s="745"/>
      <c r="DW567" s="745"/>
      <c r="DX567" s="745"/>
      <c r="DY567" s="745"/>
      <c r="DZ567" s="745"/>
      <c r="EA567" s="745"/>
      <c r="EB567" s="745"/>
      <c r="EC567" s="745"/>
      <c r="ED567" s="745"/>
      <c r="EE567" s="745"/>
      <c r="EF567" s="745"/>
      <c r="EG567" s="745"/>
      <c r="EH567" s="745"/>
      <c r="EI567" s="745"/>
      <c r="EJ567" s="745"/>
      <c r="EK567" s="745"/>
      <c r="EL567" s="745"/>
      <c r="EM567" s="745"/>
      <c r="EN567" s="745"/>
      <c r="EO567" s="745"/>
      <c r="EP567" s="745"/>
      <c r="EQ567" s="745"/>
      <c r="ER567" s="745"/>
      <c r="ES567" s="745"/>
      <c r="ET567" s="745"/>
      <c r="EU567" s="745"/>
      <c r="EV567" s="745"/>
      <c r="EW567" s="745"/>
      <c r="EX567" s="745"/>
      <c r="EY567" s="745"/>
      <c r="EZ567" s="745"/>
      <c r="FA567" s="745"/>
      <c r="FB567" s="745"/>
      <c r="FC567" s="745"/>
      <c r="FD567" s="745"/>
      <c r="FE567" s="745"/>
      <c r="FF567" s="745"/>
      <c r="FG567" s="745"/>
      <c r="FH567" s="745"/>
      <c r="FI567" s="745"/>
      <c r="FJ567" s="745"/>
      <c r="FK567" s="745"/>
      <c r="FL567" s="745"/>
      <c r="FM567" s="745"/>
      <c r="FN567" s="745"/>
      <c r="FO567" s="745"/>
      <c r="FP567" s="745"/>
      <c r="FQ567" s="745"/>
      <c r="FR567" s="745"/>
      <c r="FS567" s="745"/>
      <c r="FT567" s="745"/>
      <c r="FU567" s="745"/>
      <c r="FV567" s="745"/>
      <c r="FW567" s="745"/>
      <c r="FX567" s="745"/>
      <c r="FY567" s="745"/>
      <c r="FZ567" s="745"/>
      <c r="GA567" s="745"/>
      <c r="GB567" s="745"/>
      <c r="GC567" s="745"/>
      <c r="GD567" s="745"/>
      <c r="GE567" s="745"/>
      <c r="GF567" s="745"/>
      <c r="GG567" s="745"/>
      <c r="GH567" s="745"/>
      <c r="GI567" s="745"/>
      <c r="GJ567" s="745"/>
      <c r="GK567" s="745"/>
      <c r="GL567" s="745"/>
      <c r="GM567" s="745"/>
      <c r="GN567" s="745"/>
      <c r="GO567" s="745"/>
      <c r="GP567" s="745"/>
      <c r="GQ567" s="745"/>
      <c r="GR567" s="745"/>
      <c r="GS567" s="745"/>
      <c r="GT567" s="745"/>
      <c r="GU567" s="745"/>
      <c r="GV567" s="745"/>
      <c r="GW567" s="745"/>
      <c r="GX567" s="745"/>
      <c r="GY567" s="745"/>
      <c r="GZ567" s="745"/>
      <c r="HA567" s="745"/>
      <c r="HB567" s="745"/>
      <c r="HC567" s="745"/>
      <c r="HD567" s="745"/>
      <c r="HE567" s="745"/>
      <c r="HF567" s="745"/>
      <c r="HG567" s="745"/>
      <c r="HH567" s="745"/>
      <c r="HI567" s="745"/>
      <c r="HJ567" s="745"/>
      <c r="HK567" s="745"/>
      <c r="HL567" s="745"/>
      <c r="HM567" s="745"/>
      <c r="HN567" s="745"/>
      <c r="HO567" s="745"/>
      <c r="HP567" s="745"/>
      <c r="HQ567" s="745"/>
      <c r="HR567" s="745"/>
      <c r="HS567" s="745"/>
      <c r="HT567" s="745"/>
      <c r="HU567" s="745"/>
      <c r="HV567" s="745"/>
      <c r="HW567" s="745"/>
      <c r="HX567" s="745"/>
      <c r="HY567" s="745"/>
      <c r="HZ567" s="745"/>
      <c r="IA567" s="745"/>
      <c r="IB567" s="745"/>
      <c r="IC567" s="745"/>
      <c r="ID567" s="745"/>
      <c r="IE567" s="745"/>
      <c r="IF567" s="745"/>
      <c r="IG567" s="745"/>
      <c r="IH567" s="745"/>
      <c r="II567" s="745"/>
      <c r="IJ567" s="745"/>
      <c r="IK567" s="745"/>
      <c r="IL567" s="745"/>
      <c r="IM567" s="745"/>
      <c r="IN567" s="745"/>
    </row>
    <row r="568" spans="1:248" ht="12.75">
      <c r="A568" s="758"/>
      <c r="B568" s="758"/>
      <c r="C568" s="758"/>
      <c r="D568" s="758"/>
      <c r="E568" s="750"/>
      <c r="F568" s="758"/>
      <c r="G568" s="758"/>
      <c r="H568" s="758"/>
      <c r="I568" s="750"/>
      <c r="J568" s="758"/>
      <c r="K568" s="758"/>
      <c r="L568" s="750"/>
      <c r="M568" s="758"/>
      <c r="N568" s="758"/>
      <c r="O568" s="750"/>
      <c r="P568" s="750"/>
      <c r="Q568" s="750"/>
      <c r="R568" s="750"/>
      <c r="S568" s="750"/>
      <c r="T568" s="750"/>
      <c r="U568" s="757"/>
      <c r="V568" s="753"/>
      <c r="W568" s="745"/>
      <c r="X568" s="745"/>
      <c r="Y568" s="753"/>
      <c r="Z568" s="745"/>
      <c r="AA568" s="745"/>
      <c r="AB568" s="745"/>
      <c r="AC568" s="745"/>
      <c r="AD568" s="745"/>
      <c r="AE568" s="745"/>
      <c r="AF568" s="745"/>
      <c r="AG568" s="745"/>
      <c r="AH568" s="745"/>
      <c r="AI568" s="745"/>
      <c r="AJ568" s="745"/>
      <c r="AK568" s="745"/>
      <c r="AL568" s="745"/>
      <c r="AM568" s="745"/>
      <c r="AN568" s="745"/>
      <c r="AO568" s="745"/>
      <c r="AP568" s="745"/>
      <c r="AQ568" s="745"/>
      <c r="AR568" s="745"/>
      <c r="AS568" s="745"/>
      <c r="AT568" s="745"/>
      <c r="AU568" s="745"/>
      <c r="AV568" s="745"/>
      <c r="AW568" s="745"/>
      <c r="AX568" s="745"/>
      <c r="AY568" s="745"/>
      <c r="AZ568" s="745"/>
      <c r="BA568" s="745"/>
      <c r="BB568" s="745"/>
      <c r="BC568" s="745"/>
      <c r="BD568" s="745"/>
      <c r="BE568" s="745"/>
      <c r="BF568" s="745"/>
      <c r="BG568" s="745"/>
      <c r="BH568" s="745"/>
      <c r="BI568" s="745"/>
      <c r="BJ568" s="745"/>
      <c r="BK568" s="745"/>
      <c r="BL568" s="745"/>
      <c r="BM568" s="745"/>
      <c r="BN568" s="745"/>
      <c r="BO568" s="745"/>
      <c r="BP568" s="745"/>
      <c r="BQ568" s="745"/>
      <c r="BR568" s="745"/>
      <c r="BS568" s="745"/>
      <c r="BT568" s="745"/>
      <c r="BU568" s="745"/>
      <c r="BV568" s="745"/>
      <c r="BW568" s="745"/>
      <c r="BX568" s="745"/>
      <c r="BY568" s="745"/>
      <c r="BZ568" s="745"/>
      <c r="CA568" s="745"/>
      <c r="CB568" s="745"/>
      <c r="CC568" s="745"/>
      <c r="CD568" s="745"/>
      <c r="CE568" s="745"/>
      <c r="CF568" s="745"/>
      <c r="CG568" s="745"/>
      <c r="CH568" s="745"/>
      <c r="CI568" s="745"/>
      <c r="CJ568" s="745"/>
      <c r="CK568" s="745"/>
      <c r="CL568" s="745"/>
      <c r="CM568" s="745"/>
      <c r="CN568" s="745"/>
      <c r="CO568" s="745"/>
      <c r="CP568" s="745"/>
      <c r="CQ568" s="745"/>
      <c r="CR568" s="745"/>
      <c r="CS568" s="745"/>
      <c r="CT568" s="745"/>
      <c r="CU568" s="745"/>
      <c r="CV568" s="745"/>
      <c r="CW568" s="745"/>
      <c r="CX568" s="745"/>
      <c r="CY568" s="745"/>
      <c r="CZ568" s="745"/>
      <c r="DA568" s="745"/>
      <c r="DB568" s="745"/>
      <c r="DC568" s="745"/>
      <c r="DD568" s="745"/>
      <c r="DE568" s="745"/>
      <c r="DF568" s="745"/>
      <c r="DG568" s="745"/>
      <c r="DH568" s="745"/>
      <c r="DI568" s="745"/>
      <c r="DJ568" s="745"/>
      <c r="DK568" s="745"/>
      <c r="DL568" s="745"/>
      <c r="DM568" s="745"/>
      <c r="DN568" s="745"/>
      <c r="DO568" s="745"/>
      <c r="DP568" s="745"/>
      <c r="DQ568" s="745"/>
      <c r="DR568" s="745"/>
      <c r="DS568" s="745"/>
      <c r="DT568" s="745"/>
      <c r="DU568" s="745"/>
      <c r="DV568" s="745"/>
      <c r="DW568" s="745"/>
      <c r="DX568" s="745"/>
      <c r="DY568" s="745"/>
      <c r="DZ568" s="745"/>
      <c r="EA568" s="745"/>
      <c r="EB568" s="745"/>
      <c r="EC568" s="745"/>
      <c r="ED568" s="745"/>
      <c r="EE568" s="745"/>
      <c r="EF568" s="745"/>
      <c r="EG568" s="745"/>
      <c r="EH568" s="745"/>
      <c r="EI568" s="745"/>
      <c r="EJ568" s="745"/>
      <c r="EK568" s="745"/>
      <c r="EL568" s="745"/>
      <c r="EM568" s="745"/>
      <c r="EN568" s="745"/>
      <c r="EO568" s="745"/>
      <c r="EP568" s="745"/>
      <c r="EQ568" s="745"/>
      <c r="ER568" s="745"/>
      <c r="ES568" s="745"/>
      <c r="ET568" s="745"/>
      <c r="EU568" s="745"/>
      <c r="EV568" s="745"/>
      <c r="EW568" s="745"/>
      <c r="EX568" s="745"/>
      <c r="EY568" s="745"/>
      <c r="EZ568" s="745"/>
      <c r="FA568" s="745"/>
      <c r="FB568" s="745"/>
      <c r="FC568" s="745"/>
      <c r="FD568" s="745"/>
      <c r="FE568" s="745"/>
      <c r="FF568" s="745"/>
      <c r="FG568" s="745"/>
      <c r="FH568" s="745"/>
      <c r="FI568" s="745"/>
      <c r="FJ568" s="745"/>
      <c r="FK568" s="745"/>
      <c r="FL568" s="745"/>
      <c r="FM568" s="745"/>
      <c r="FN568" s="745"/>
      <c r="FO568" s="745"/>
      <c r="FP568" s="745"/>
      <c r="FQ568" s="745"/>
      <c r="FR568" s="745"/>
      <c r="FS568" s="745"/>
      <c r="FT568" s="745"/>
      <c r="FU568" s="745"/>
      <c r="FV568" s="745"/>
      <c r="FW568" s="745"/>
      <c r="FX568" s="745"/>
      <c r="FY568" s="745"/>
      <c r="FZ568" s="745"/>
      <c r="GA568" s="745"/>
      <c r="GB568" s="745"/>
      <c r="GC568" s="745"/>
      <c r="GD568" s="745"/>
      <c r="GE568" s="745"/>
      <c r="GF568" s="745"/>
      <c r="GG568" s="745"/>
      <c r="GH568" s="745"/>
      <c r="GI568" s="745"/>
      <c r="GJ568" s="745"/>
      <c r="GK568" s="745"/>
      <c r="GL568" s="745"/>
      <c r="GM568" s="745"/>
      <c r="GN568" s="745"/>
      <c r="GO568" s="745"/>
      <c r="GP568" s="745"/>
      <c r="GQ568" s="745"/>
      <c r="GR568" s="745"/>
      <c r="GS568" s="745"/>
      <c r="GT568" s="745"/>
      <c r="GU568" s="745"/>
      <c r="GV568" s="745"/>
      <c r="GW568" s="745"/>
      <c r="GX568" s="745"/>
      <c r="GY568" s="745"/>
      <c r="GZ568" s="745"/>
      <c r="HA568" s="745"/>
      <c r="HB568" s="745"/>
      <c r="HC568" s="745"/>
      <c r="HD568" s="745"/>
      <c r="HE568" s="745"/>
      <c r="HF568" s="745"/>
      <c r="HG568" s="745"/>
      <c r="HH568" s="745"/>
      <c r="HI568" s="745"/>
      <c r="HJ568" s="745"/>
      <c r="HK568" s="745"/>
      <c r="HL568" s="745"/>
      <c r="HM568" s="745"/>
      <c r="HN568" s="745"/>
      <c r="HO568" s="745"/>
      <c r="HP568" s="745"/>
      <c r="HQ568" s="745"/>
      <c r="HR568" s="745"/>
      <c r="HS568" s="745"/>
      <c r="HT568" s="745"/>
      <c r="HU568" s="745"/>
      <c r="HV568" s="745"/>
      <c r="HW568" s="745"/>
      <c r="HX568" s="745"/>
      <c r="HY568" s="745"/>
      <c r="HZ568" s="745"/>
      <c r="IA568" s="745"/>
      <c r="IB568" s="745"/>
      <c r="IC568" s="745"/>
      <c r="ID568" s="745"/>
      <c r="IE568" s="745"/>
      <c r="IF568" s="745"/>
      <c r="IG568" s="745"/>
      <c r="IH568" s="745"/>
      <c r="II568" s="745"/>
      <c r="IJ568" s="745"/>
      <c r="IK568" s="745"/>
      <c r="IL568" s="745"/>
      <c r="IM568" s="745"/>
      <c r="IN568" s="745"/>
    </row>
    <row r="569" spans="1:248" ht="12.75">
      <c r="A569" s="758"/>
      <c r="B569" s="758"/>
      <c r="C569" s="758"/>
      <c r="D569" s="758"/>
      <c r="E569" s="750"/>
      <c r="F569" s="758"/>
      <c r="G569" s="758"/>
      <c r="H569" s="758"/>
      <c r="I569" s="750"/>
      <c r="J569" s="758"/>
      <c r="K569" s="758"/>
      <c r="L569" s="750"/>
      <c r="M569" s="758"/>
      <c r="N569" s="758"/>
      <c r="O569" s="750"/>
      <c r="P569" s="750"/>
      <c r="Q569" s="750"/>
      <c r="R569" s="750"/>
      <c r="S569" s="750"/>
      <c r="T569" s="750"/>
      <c r="U569" s="757"/>
      <c r="V569" s="753"/>
      <c r="W569" s="745"/>
      <c r="X569" s="745"/>
      <c r="Y569" s="753"/>
      <c r="Z569" s="745"/>
      <c r="AA569" s="745"/>
      <c r="AB569" s="745"/>
      <c r="AC569" s="745"/>
      <c r="AD569" s="745"/>
      <c r="AE569" s="745"/>
      <c r="AF569" s="745"/>
      <c r="AG569" s="745"/>
      <c r="AH569" s="745"/>
      <c r="AI569" s="745"/>
      <c r="AJ569" s="745"/>
      <c r="AK569" s="745"/>
      <c r="AL569" s="745"/>
      <c r="AM569" s="745"/>
      <c r="AN569" s="745"/>
      <c r="AO569" s="745"/>
      <c r="AP569" s="745"/>
      <c r="AQ569" s="745"/>
      <c r="AR569" s="745"/>
      <c r="AS569" s="745"/>
      <c r="AT569" s="745"/>
      <c r="AU569" s="745"/>
      <c r="AV569" s="745"/>
      <c r="AW569" s="745"/>
      <c r="AX569" s="745"/>
      <c r="AY569" s="745"/>
      <c r="AZ569" s="745"/>
      <c r="BA569" s="745"/>
      <c r="BB569" s="745"/>
      <c r="BC569" s="745"/>
      <c r="BD569" s="745"/>
      <c r="BE569" s="745"/>
      <c r="BF569" s="745"/>
      <c r="BG569" s="745"/>
      <c r="BH569" s="745"/>
      <c r="BI569" s="745"/>
      <c r="BJ569" s="745"/>
      <c r="BK569" s="745"/>
      <c r="BL569" s="745"/>
      <c r="BM569" s="745"/>
      <c r="BN569" s="745"/>
      <c r="BO569" s="745"/>
      <c r="BP569" s="745"/>
      <c r="BQ569" s="745"/>
      <c r="BR569" s="745"/>
      <c r="BS569" s="745"/>
      <c r="BT569" s="745"/>
      <c r="BU569" s="745"/>
      <c r="BV569" s="745"/>
      <c r="BW569" s="745"/>
      <c r="BX569" s="745"/>
      <c r="BY569" s="745"/>
      <c r="BZ569" s="745"/>
      <c r="CA569" s="745"/>
      <c r="CB569" s="745"/>
      <c r="CC569" s="745"/>
      <c r="CD569" s="745"/>
      <c r="CE569" s="745"/>
      <c r="CF569" s="745"/>
      <c r="CG569" s="745"/>
      <c r="CH569" s="745"/>
      <c r="CI569" s="745"/>
      <c r="CJ569" s="745"/>
      <c r="CK569" s="745"/>
      <c r="CL569" s="745"/>
      <c r="CM569" s="745"/>
      <c r="CN569" s="745"/>
      <c r="CO569" s="745"/>
      <c r="CP569" s="745"/>
      <c r="CQ569" s="745"/>
      <c r="CR569" s="745"/>
      <c r="CS569" s="745"/>
      <c r="CT569" s="745"/>
      <c r="CU569" s="745"/>
      <c r="CV569" s="745"/>
      <c r="CW569" s="745"/>
      <c r="CX569" s="745"/>
      <c r="CY569" s="745"/>
      <c r="CZ569" s="745"/>
      <c r="DA569" s="745"/>
      <c r="DB569" s="745"/>
      <c r="DC569" s="745"/>
      <c r="DD569" s="745"/>
      <c r="DE569" s="745"/>
      <c r="DF569" s="745"/>
      <c r="DG569" s="745"/>
      <c r="DH569" s="745"/>
      <c r="DI569" s="745"/>
      <c r="DJ569" s="745"/>
      <c r="DK569" s="745"/>
      <c r="DL569" s="745"/>
      <c r="DM569" s="745"/>
      <c r="DN569" s="745"/>
      <c r="DO569" s="745"/>
      <c r="DP569" s="745"/>
      <c r="DQ569" s="745"/>
      <c r="DR569" s="745"/>
      <c r="DS569" s="745"/>
      <c r="DT569" s="745"/>
      <c r="DU569" s="745"/>
      <c r="DV569" s="745"/>
      <c r="DW569" s="745"/>
      <c r="DX569" s="745"/>
      <c r="DY569" s="745"/>
      <c r="DZ569" s="745"/>
      <c r="EA569" s="745"/>
      <c r="EB569" s="745"/>
      <c r="EC569" s="745"/>
      <c r="ED569" s="745"/>
      <c r="EE569" s="745"/>
      <c r="EF569" s="745"/>
      <c r="EG569" s="745"/>
      <c r="EH569" s="745"/>
      <c r="EI569" s="745"/>
      <c r="EJ569" s="745"/>
      <c r="EK569" s="745"/>
      <c r="EL569" s="745"/>
      <c r="EM569" s="745"/>
      <c r="EN569" s="745"/>
      <c r="EO569" s="745"/>
      <c r="EP569" s="745"/>
      <c r="EQ569" s="745"/>
      <c r="ER569" s="745"/>
      <c r="ES569" s="745"/>
      <c r="ET569" s="745"/>
      <c r="EU569" s="745"/>
      <c r="EV569" s="745"/>
      <c r="EW569" s="745"/>
      <c r="EX569" s="745"/>
      <c r="EY569" s="745"/>
      <c r="EZ569" s="745"/>
      <c r="FA569" s="745"/>
      <c r="FB569" s="745"/>
      <c r="FC569" s="745"/>
      <c r="FD569" s="745"/>
      <c r="FE569" s="745"/>
      <c r="FF569" s="745"/>
      <c r="FG569" s="745"/>
      <c r="FH569" s="745"/>
      <c r="FI569" s="745"/>
      <c r="FJ569" s="745"/>
      <c r="FK569" s="745"/>
      <c r="FL569" s="745"/>
      <c r="FM569" s="745"/>
      <c r="FN569" s="745"/>
      <c r="FO569" s="745"/>
      <c r="FP569" s="745"/>
      <c r="FQ569" s="745"/>
      <c r="FR569" s="745"/>
      <c r="FS569" s="745"/>
      <c r="FT569" s="745"/>
      <c r="FU569" s="745"/>
      <c r="FV569" s="745"/>
      <c r="FW569" s="745"/>
      <c r="FX569" s="745"/>
      <c r="FY569" s="745"/>
      <c r="FZ569" s="745"/>
      <c r="GA569" s="745"/>
      <c r="GB569" s="745"/>
      <c r="GC569" s="745"/>
      <c r="GD569" s="745"/>
      <c r="GE569" s="745"/>
      <c r="GF569" s="745"/>
      <c r="GG569" s="745"/>
      <c r="GH569" s="745"/>
      <c r="GI569" s="745"/>
      <c r="GJ569" s="745"/>
      <c r="GK569" s="745"/>
      <c r="GL569" s="745"/>
      <c r="GM569" s="745"/>
      <c r="GN569" s="745"/>
      <c r="GO569" s="745"/>
      <c r="GP569" s="745"/>
      <c r="GQ569" s="745"/>
      <c r="GR569" s="745"/>
      <c r="GS569" s="745"/>
      <c r="GT569" s="745"/>
      <c r="GU569" s="745"/>
      <c r="GV569" s="745"/>
      <c r="GW569" s="745"/>
      <c r="GX569" s="745"/>
      <c r="GY569" s="745"/>
      <c r="GZ569" s="745"/>
      <c r="HA569" s="745"/>
      <c r="HB569" s="745"/>
      <c r="HC569" s="745"/>
      <c r="HD569" s="745"/>
      <c r="HE569" s="745"/>
      <c r="HF569" s="745"/>
      <c r="HG569" s="745"/>
      <c r="HH569" s="745"/>
      <c r="HI569" s="745"/>
      <c r="HJ569" s="745"/>
      <c r="HK569" s="745"/>
      <c r="HL569" s="745"/>
      <c r="HM569" s="745"/>
      <c r="HN569" s="745"/>
      <c r="HO569" s="745"/>
      <c r="HP569" s="745"/>
      <c r="HQ569" s="745"/>
      <c r="HR569" s="745"/>
      <c r="HS569" s="745"/>
      <c r="HT569" s="745"/>
      <c r="HU569" s="745"/>
      <c r="HV569" s="745"/>
      <c r="HW569" s="745"/>
      <c r="HX569" s="745"/>
      <c r="HY569" s="745"/>
      <c r="HZ569" s="745"/>
      <c r="IA569" s="745"/>
      <c r="IB569" s="745"/>
      <c r="IC569" s="745"/>
      <c r="ID569" s="745"/>
      <c r="IE569" s="745"/>
      <c r="IF569" s="745"/>
      <c r="IG569" s="745"/>
      <c r="IH569" s="745"/>
      <c r="II569" s="745"/>
      <c r="IJ569" s="745"/>
      <c r="IK569" s="745"/>
      <c r="IL569" s="745"/>
      <c r="IM569" s="745"/>
      <c r="IN569" s="745"/>
    </row>
    <row r="570" spans="1:248" ht="12.75">
      <c r="A570" s="758"/>
      <c r="B570" s="758"/>
      <c r="C570" s="758"/>
      <c r="D570" s="758"/>
      <c r="E570" s="750"/>
      <c r="F570" s="758"/>
      <c r="G570" s="758"/>
      <c r="H570" s="758"/>
      <c r="I570" s="750"/>
      <c r="J570" s="758"/>
      <c r="K570" s="758"/>
      <c r="L570" s="750"/>
      <c r="M570" s="758"/>
      <c r="N570" s="758"/>
      <c r="O570" s="750"/>
      <c r="P570" s="750"/>
      <c r="Q570" s="750"/>
      <c r="R570" s="750"/>
      <c r="S570" s="750"/>
      <c r="T570" s="750"/>
      <c r="U570" s="757"/>
      <c r="V570" s="753"/>
      <c r="W570" s="745"/>
      <c r="X570" s="745"/>
      <c r="Y570" s="753"/>
      <c r="Z570" s="745"/>
      <c r="AA570" s="745"/>
      <c r="AB570" s="745"/>
      <c r="AC570" s="745"/>
      <c r="AD570" s="745"/>
      <c r="AE570" s="745"/>
      <c r="AF570" s="745"/>
      <c r="AG570" s="745"/>
      <c r="AH570" s="745"/>
      <c r="AI570" s="745"/>
      <c r="AJ570" s="745"/>
      <c r="AK570" s="745"/>
      <c r="AL570" s="745"/>
      <c r="AM570" s="745"/>
      <c r="AN570" s="745"/>
      <c r="AO570" s="745"/>
      <c r="AP570" s="745"/>
      <c r="AQ570" s="745"/>
      <c r="AR570" s="745"/>
      <c r="AS570" s="745"/>
      <c r="AT570" s="745"/>
      <c r="AU570" s="745"/>
      <c r="AV570" s="745"/>
      <c r="AW570" s="745"/>
      <c r="AX570" s="745"/>
      <c r="AY570" s="745"/>
      <c r="AZ570" s="745"/>
      <c r="BA570" s="745"/>
      <c r="BB570" s="745"/>
      <c r="BC570" s="745"/>
      <c r="BD570" s="745"/>
      <c r="BE570" s="745"/>
      <c r="BF570" s="745"/>
      <c r="BG570" s="745"/>
      <c r="BH570" s="745"/>
      <c r="BI570" s="745"/>
      <c r="BJ570" s="745"/>
      <c r="BK570" s="745"/>
      <c r="BL570" s="745"/>
      <c r="BM570" s="745"/>
      <c r="BN570" s="745"/>
      <c r="BO570" s="745"/>
      <c r="BP570" s="745"/>
      <c r="BQ570" s="745"/>
      <c r="BR570" s="745"/>
      <c r="BS570" s="745"/>
      <c r="BT570" s="745"/>
      <c r="BU570" s="745"/>
      <c r="BV570" s="745"/>
      <c r="BW570" s="745"/>
      <c r="BX570" s="745"/>
      <c r="BY570" s="745"/>
      <c r="BZ570" s="745"/>
      <c r="CA570" s="745"/>
      <c r="CB570" s="745"/>
      <c r="CC570" s="745"/>
      <c r="CD570" s="745"/>
      <c r="CE570" s="745"/>
      <c r="CF570" s="745"/>
      <c r="CG570" s="745"/>
      <c r="CH570" s="745"/>
      <c r="CI570" s="745"/>
      <c r="CJ570" s="745"/>
      <c r="CK570" s="745"/>
      <c r="CL570" s="745"/>
      <c r="CM570" s="745"/>
      <c r="CN570" s="745"/>
      <c r="CO570" s="745"/>
      <c r="CP570" s="745"/>
      <c r="CQ570" s="745"/>
      <c r="CR570" s="745"/>
      <c r="CS570" s="745"/>
      <c r="CT570" s="745"/>
      <c r="CU570" s="745"/>
      <c r="CV570" s="745"/>
      <c r="CW570" s="745"/>
      <c r="CX570" s="745"/>
      <c r="CY570" s="745"/>
      <c r="CZ570" s="745"/>
      <c r="DA570" s="745"/>
      <c r="DB570" s="745"/>
      <c r="DC570" s="745"/>
      <c r="DD570" s="745"/>
      <c r="DE570" s="745"/>
      <c r="DF570" s="745"/>
      <c r="DG570" s="745"/>
      <c r="DH570" s="745"/>
      <c r="DI570" s="745"/>
      <c r="DJ570" s="745"/>
      <c r="DK570" s="745"/>
      <c r="DL570" s="745"/>
      <c r="DM570" s="745"/>
      <c r="DN570" s="745"/>
      <c r="DO570" s="745"/>
      <c r="DP570" s="745"/>
      <c r="DQ570" s="745"/>
      <c r="DR570" s="745"/>
      <c r="DS570" s="745"/>
      <c r="DT570" s="745"/>
      <c r="DU570" s="745"/>
      <c r="DV570" s="745"/>
      <c r="DW570" s="745"/>
      <c r="DX570" s="745"/>
      <c r="DY570" s="745"/>
      <c r="DZ570" s="745"/>
      <c r="EA570" s="745"/>
      <c r="EB570" s="745"/>
      <c r="EC570" s="745"/>
      <c r="ED570" s="745"/>
      <c r="EE570" s="745"/>
      <c r="EF570" s="745"/>
      <c r="EG570" s="745"/>
      <c r="EH570" s="745"/>
      <c r="EI570" s="745"/>
      <c r="EJ570" s="745"/>
      <c r="EK570" s="745"/>
      <c r="EL570" s="745"/>
      <c r="EM570" s="745"/>
      <c r="EN570" s="745"/>
      <c r="EO570" s="745"/>
      <c r="EP570" s="745"/>
      <c r="EQ570" s="745"/>
      <c r="ER570" s="745"/>
      <c r="ES570" s="745"/>
      <c r="ET570" s="745"/>
      <c r="EU570" s="745"/>
      <c r="EV570" s="745"/>
      <c r="EW570" s="745"/>
      <c r="EX570" s="745"/>
      <c r="EY570" s="745"/>
      <c r="EZ570" s="745"/>
      <c r="FA570" s="745"/>
      <c r="FB570" s="745"/>
      <c r="FC570" s="745"/>
      <c r="FD570" s="745"/>
      <c r="FE570" s="745"/>
      <c r="FF570" s="745"/>
      <c r="FG570" s="745"/>
      <c r="FH570" s="745"/>
      <c r="FI570" s="745"/>
      <c r="FJ570" s="745"/>
      <c r="FK570" s="745"/>
      <c r="FL570" s="745"/>
      <c r="FM570" s="745"/>
      <c r="FN570" s="745"/>
      <c r="FO570" s="745"/>
      <c r="FP570" s="745"/>
      <c r="FQ570" s="745"/>
      <c r="FR570" s="745"/>
      <c r="FS570" s="745"/>
      <c r="FT570" s="745"/>
      <c r="FU570" s="745"/>
      <c r="FV570" s="745"/>
      <c r="FW570" s="745"/>
      <c r="FX570" s="745"/>
      <c r="FY570" s="745"/>
      <c r="FZ570" s="745"/>
      <c r="GA570" s="745"/>
      <c r="GB570" s="745"/>
      <c r="GC570" s="745"/>
      <c r="GD570" s="745"/>
      <c r="GE570" s="745"/>
      <c r="GF570" s="745"/>
      <c r="GG570" s="745"/>
      <c r="GH570" s="745"/>
      <c r="GI570" s="745"/>
      <c r="GJ570" s="745"/>
      <c r="GK570" s="745"/>
      <c r="GL570" s="745"/>
      <c r="GM570" s="745"/>
      <c r="GN570" s="745"/>
      <c r="GO570" s="745"/>
      <c r="GP570" s="745"/>
      <c r="GQ570" s="745"/>
      <c r="GR570" s="745"/>
      <c r="GS570" s="745"/>
      <c r="GT570" s="745"/>
      <c r="GU570" s="745"/>
      <c r="GV570" s="745"/>
      <c r="GW570" s="745"/>
      <c r="GX570" s="745"/>
      <c r="GY570" s="745"/>
      <c r="GZ570" s="745"/>
      <c r="HA570" s="745"/>
      <c r="HB570" s="745"/>
      <c r="HC570" s="745"/>
      <c r="HD570" s="745"/>
      <c r="HE570" s="745"/>
      <c r="HF570" s="745"/>
      <c r="HG570" s="745"/>
      <c r="HH570" s="745"/>
      <c r="HI570" s="745"/>
      <c r="HJ570" s="745"/>
      <c r="HK570" s="745"/>
      <c r="HL570" s="745"/>
      <c r="HM570" s="745"/>
      <c r="HN570" s="745"/>
      <c r="HO570" s="745"/>
      <c r="HP570" s="745"/>
      <c r="HQ570" s="745"/>
      <c r="HR570" s="745"/>
      <c r="HS570" s="745"/>
      <c r="HT570" s="745"/>
      <c r="HU570" s="745"/>
      <c r="HV570" s="745"/>
      <c r="HW570" s="745"/>
      <c r="HX570" s="745"/>
      <c r="HY570" s="745"/>
      <c r="HZ570" s="745"/>
      <c r="IA570" s="745"/>
      <c r="IB570" s="745"/>
      <c r="IC570" s="745"/>
      <c r="ID570" s="745"/>
      <c r="IE570" s="745"/>
      <c r="IF570" s="745"/>
      <c r="IG570" s="745"/>
      <c r="IH570" s="745"/>
      <c r="II570" s="745"/>
      <c r="IJ570" s="745"/>
      <c r="IK570" s="745"/>
      <c r="IL570" s="745"/>
      <c r="IM570" s="745"/>
      <c r="IN570" s="745"/>
    </row>
    <row r="571" spans="1:248" ht="12.75">
      <c r="A571" s="758"/>
      <c r="B571" s="758"/>
      <c r="C571" s="758"/>
      <c r="D571" s="758"/>
      <c r="E571" s="750"/>
      <c r="F571" s="758"/>
      <c r="G571" s="758"/>
      <c r="H571" s="758"/>
      <c r="I571" s="750"/>
      <c r="J571" s="758"/>
      <c r="K571" s="758"/>
      <c r="L571" s="750"/>
      <c r="M571" s="758"/>
      <c r="N571" s="758"/>
      <c r="O571" s="750"/>
      <c r="P571" s="750"/>
      <c r="Q571" s="750"/>
      <c r="R571" s="750"/>
      <c r="S571" s="750"/>
      <c r="T571" s="750"/>
      <c r="U571" s="757"/>
      <c r="V571" s="753"/>
      <c r="W571" s="745"/>
      <c r="X571" s="745"/>
      <c r="Y571" s="753"/>
      <c r="Z571" s="745"/>
      <c r="AA571" s="745"/>
      <c r="AB571" s="745"/>
      <c r="AC571" s="745"/>
      <c r="AD571" s="745"/>
      <c r="AE571" s="745"/>
      <c r="AF571" s="745"/>
      <c r="AG571" s="745"/>
      <c r="AH571" s="745"/>
      <c r="AI571" s="745"/>
      <c r="AJ571" s="745"/>
      <c r="AK571" s="745"/>
      <c r="AL571" s="745"/>
      <c r="AM571" s="745"/>
      <c r="AN571" s="745"/>
      <c r="AO571" s="745"/>
      <c r="AP571" s="745"/>
      <c r="AQ571" s="745"/>
      <c r="AR571" s="745"/>
      <c r="AS571" s="745"/>
      <c r="AT571" s="745"/>
      <c r="AU571" s="745"/>
      <c r="AV571" s="745"/>
      <c r="AW571" s="745"/>
      <c r="AX571" s="745"/>
      <c r="AY571" s="745"/>
      <c r="AZ571" s="745"/>
      <c r="BA571" s="745"/>
      <c r="BB571" s="745"/>
      <c r="BC571" s="745"/>
      <c r="BD571" s="745"/>
      <c r="BE571" s="745"/>
      <c r="BF571" s="745"/>
      <c r="BG571" s="745"/>
      <c r="BH571" s="745"/>
      <c r="BI571" s="745"/>
      <c r="BJ571" s="745"/>
      <c r="BK571" s="745"/>
      <c r="BL571" s="745"/>
      <c r="BM571" s="745"/>
      <c r="BN571" s="745"/>
      <c r="BO571" s="745"/>
      <c r="BP571" s="745"/>
      <c r="BQ571" s="745"/>
      <c r="BR571" s="745"/>
      <c r="BS571" s="745"/>
      <c r="BT571" s="745"/>
      <c r="BU571" s="745"/>
      <c r="BV571" s="745"/>
      <c r="BW571" s="745"/>
      <c r="BX571" s="745"/>
      <c r="BY571" s="745"/>
      <c r="BZ571" s="745"/>
      <c r="CA571" s="745"/>
      <c r="CB571" s="745"/>
      <c r="CC571" s="745"/>
      <c r="CD571" s="745"/>
      <c r="CE571" s="745"/>
      <c r="CF571" s="745"/>
      <c r="CG571" s="745"/>
      <c r="CH571" s="745"/>
      <c r="CI571" s="745"/>
      <c r="CJ571" s="745"/>
      <c r="CK571" s="745"/>
      <c r="CL571" s="745"/>
      <c r="CM571" s="745"/>
      <c r="CN571" s="745"/>
      <c r="CO571" s="745"/>
      <c r="CP571" s="745"/>
      <c r="CQ571" s="745"/>
      <c r="CR571" s="745"/>
      <c r="CS571" s="745"/>
      <c r="CT571" s="745"/>
      <c r="CU571" s="745"/>
      <c r="CV571" s="745"/>
      <c r="CW571" s="745"/>
      <c r="CX571" s="745"/>
      <c r="CY571" s="745"/>
      <c r="CZ571" s="745"/>
      <c r="DA571" s="745"/>
      <c r="DB571" s="745"/>
      <c r="DC571" s="745"/>
      <c r="DD571" s="745"/>
      <c r="DE571" s="745"/>
      <c r="DF571" s="745"/>
      <c r="DG571" s="745"/>
      <c r="DH571" s="745"/>
      <c r="DI571" s="745"/>
      <c r="DJ571" s="745"/>
      <c r="DK571" s="745"/>
      <c r="DL571" s="745"/>
      <c r="DM571" s="745"/>
      <c r="DN571" s="745"/>
      <c r="DO571" s="745"/>
      <c r="DP571" s="745"/>
      <c r="DQ571" s="745"/>
      <c r="DR571" s="745"/>
      <c r="DS571" s="745"/>
      <c r="DT571" s="745"/>
      <c r="DU571" s="745"/>
      <c r="DV571" s="745"/>
      <c r="DW571" s="745"/>
      <c r="DX571" s="745"/>
      <c r="DY571" s="745"/>
      <c r="DZ571" s="745"/>
      <c r="EA571" s="745"/>
      <c r="EB571" s="745"/>
      <c r="EC571" s="745"/>
      <c r="ED571" s="745"/>
      <c r="EE571" s="745"/>
      <c r="EF571" s="745"/>
      <c r="EG571" s="745"/>
      <c r="EH571" s="745"/>
      <c r="EI571" s="745"/>
      <c r="EJ571" s="745"/>
      <c r="EK571" s="745"/>
      <c r="EL571" s="745"/>
      <c r="EM571" s="745"/>
      <c r="EN571" s="745"/>
      <c r="EO571" s="745"/>
      <c r="EP571" s="745"/>
      <c r="EQ571" s="745"/>
      <c r="ER571" s="745"/>
      <c r="ES571" s="745"/>
      <c r="ET571" s="745"/>
      <c r="EU571" s="745"/>
      <c r="EV571" s="745"/>
      <c r="EW571" s="745"/>
      <c r="EX571" s="745"/>
      <c r="EY571" s="745"/>
      <c r="EZ571" s="745"/>
      <c r="FA571" s="745"/>
      <c r="FB571" s="745"/>
      <c r="FC571" s="745"/>
      <c r="FD571" s="745"/>
      <c r="FE571" s="745"/>
      <c r="FF571" s="745"/>
      <c r="FG571" s="745"/>
      <c r="FH571" s="745"/>
      <c r="FI571" s="745"/>
      <c r="FJ571" s="745"/>
      <c r="FK571" s="745"/>
      <c r="FL571" s="745"/>
      <c r="FM571" s="745"/>
      <c r="FN571" s="745"/>
      <c r="FO571" s="745"/>
      <c r="FP571" s="745"/>
      <c r="FQ571" s="745"/>
      <c r="FR571" s="745"/>
      <c r="FS571" s="745"/>
      <c r="FT571" s="745"/>
      <c r="FU571" s="745"/>
      <c r="FV571" s="745"/>
      <c r="FW571" s="745"/>
      <c r="FX571" s="745"/>
      <c r="FY571" s="745"/>
      <c r="FZ571" s="745"/>
      <c r="GA571" s="745"/>
      <c r="GB571" s="745"/>
      <c r="GC571" s="745"/>
      <c r="GD571" s="745"/>
      <c r="GE571" s="745"/>
      <c r="GF571" s="745"/>
      <c r="GG571" s="745"/>
      <c r="GH571" s="745"/>
      <c r="GI571" s="745"/>
      <c r="GJ571" s="745"/>
      <c r="GK571" s="745"/>
      <c r="GL571" s="745"/>
      <c r="GM571" s="745"/>
      <c r="GN571" s="745"/>
      <c r="GO571" s="745"/>
      <c r="GP571" s="745"/>
      <c r="GQ571" s="745"/>
      <c r="GR571" s="745"/>
      <c r="GS571" s="745"/>
      <c r="GT571" s="745"/>
      <c r="GU571" s="745"/>
      <c r="GV571" s="745"/>
      <c r="GW571" s="745"/>
      <c r="GX571" s="745"/>
      <c r="GY571" s="745"/>
      <c r="GZ571" s="745"/>
      <c r="HA571" s="745"/>
      <c r="HB571" s="745"/>
      <c r="HC571" s="745"/>
      <c r="HD571" s="745"/>
      <c r="HE571" s="745"/>
      <c r="HF571" s="745"/>
      <c r="HG571" s="745"/>
      <c r="HH571" s="745"/>
      <c r="HI571" s="745"/>
      <c r="HJ571" s="745"/>
      <c r="HK571" s="745"/>
      <c r="HL571" s="745"/>
      <c r="HM571" s="745"/>
      <c r="HN571" s="745"/>
      <c r="HO571" s="745"/>
      <c r="HP571" s="745"/>
      <c r="HQ571" s="745"/>
      <c r="HR571" s="745"/>
      <c r="HS571" s="745"/>
      <c r="HT571" s="745"/>
      <c r="HU571" s="745"/>
      <c r="HV571" s="745"/>
      <c r="HW571" s="745"/>
      <c r="HX571" s="745"/>
      <c r="HY571" s="745"/>
      <c r="HZ571" s="745"/>
      <c r="IA571" s="745"/>
      <c r="IB571" s="745"/>
      <c r="IC571" s="745"/>
      <c r="ID571" s="745"/>
      <c r="IE571" s="745"/>
      <c r="IF571" s="745"/>
      <c r="IG571" s="745"/>
      <c r="IH571" s="745"/>
      <c r="II571" s="745"/>
      <c r="IJ571" s="745"/>
      <c r="IK571" s="745"/>
      <c r="IL571" s="745"/>
      <c r="IM571" s="745"/>
      <c r="IN571" s="745"/>
    </row>
    <row r="572" spans="1:248" ht="12.75">
      <c r="A572" s="758"/>
      <c r="B572" s="758"/>
      <c r="C572" s="758"/>
      <c r="D572" s="758"/>
      <c r="E572" s="750"/>
      <c r="F572" s="758"/>
      <c r="G572" s="758"/>
      <c r="H572" s="758"/>
      <c r="I572" s="750"/>
      <c r="J572" s="758"/>
      <c r="K572" s="758"/>
      <c r="L572" s="750"/>
      <c r="M572" s="758"/>
      <c r="N572" s="758"/>
      <c r="O572" s="750"/>
      <c r="P572" s="750"/>
      <c r="Q572" s="750"/>
      <c r="R572" s="750"/>
      <c r="S572" s="750"/>
      <c r="T572" s="750"/>
      <c r="U572" s="757"/>
      <c r="V572" s="753"/>
      <c r="W572" s="745"/>
      <c r="X572" s="745"/>
      <c r="Y572" s="753"/>
      <c r="Z572" s="745"/>
      <c r="AA572" s="745"/>
      <c r="AB572" s="745"/>
      <c r="AC572" s="745"/>
      <c r="AD572" s="745"/>
      <c r="AE572" s="745"/>
      <c r="AF572" s="745"/>
      <c r="AG572" s="745"/>
      <c r="AH572" s="745"/>
      <c r="AI572" s="745"/>
      <c r="AJ572" s="745"/>
      <c r="AK572" s="745"/>
      <c r="AL572" s="745"/>
      <c r="AM572" s="745"/>
      <c r="AN572" s="745"/>
      <c r="AO572" s="745"/>
      <c r="AP572" s="745"/>
      <c r="AQ572" s="745"/>
      <c r="AR572" s="745"/>
      <c r="AS572" s="745"/>
      <c r="AT572" s="745"/>
      <c r="AU572" s="745"/>
      <c r="AV572" s="745"/>
      <c r="AW572" s="745"/>
      <c r="AX572" s="745"/>
      <c r="AY572" s="745"/>
      <c r="AZ572" s="745"/>
      <c r="BA572" s="745"/>
      <c r="BB572" s="745"/>
      <c r="BC572" s="745"/>
      <c r="BD572" s="745"/>
      <c r="BE572" s="745"/>
      <c r="BF572" s="745"/>
      <c r="BG572" s="745"/>
      <c r="BH572" s="745"/>
      <c r="BI572" s="745"/>
      <c r="BJ572" s="745"/>
      <c r="BK572" s="745"/>
      <c r="BL572" s="745"/>
      <c r="BM572" s="745"/>
      <c r="BN572" s="745"/>
      <c r="BO572" s="745"/>
      <c r="BP572" s="745"/>
      <c r="BQ572" s="745"/>
      <c r="BR572" s="745"/>
      <c r="BS572" s="745"/>
      <c r="BT572" s="745"/>
      <c r="BU572" s="745"/>
      <c r="BV572" s="745"/>
      <c r="BW572" s="745"/>
      <c r="BX572" s="745"/>
      <c r="BY572" s="745"/>
      <c r="BZ572" s="745"/>
      <c r="CA572" s="745"/>
      <c r="CB572" s="745"/>
      <c r="CC572" s="745"/>
      <c r="CD572" s="745"/>
      <c r="CE572" s="745"/>
      <c r="CF572" s="745"/>
      <c r="CG572" s="745"/>
      <c r="CH572" s="745"/>
      <c r="CI572" s="745"/>
      <c r="CJ572" s="745"/>
      <c r="CK572" s="745"/>
      <c r="CL572" s="745"/>
      <c r="CM572" s="745"/>
      <c r="CN572" s="745"/>
      <c r="CO572" s="745"/>
      <c r="CP572" s="745"/>
      <c r="CQ572" s="745"/>
      <c r="CR572" s="745"/>
      <c r="CS572" s="745"/>
      <c r="CT572" s="745"/>
      <c r="CU572" s="745"/>
      <c r="CV572" s="745"/>
      <c r="CW572" s="745"/>
      <c r="CX572" s="745"/>
      <c r="CY572" s="745"/>
      <c r="CZ572" s="745"/>
      <c r="DA572" s="745"/>
      <c r="DB572" s="745"/>
      <c r="DC572" s="745"/>
      <c r="DD572" s="745"/>
      <c r="DE572" s="745"/>
      <c r="DF572" s="745"/>
      <c r="DG572" s="745"/>
      <c r="DH572" s="745"/>
      <c r="DI572" s="745"/>
      <c r="DJ572" s="745"/>
      <c r="DK572" s="745"/>
      <c r="DL572" s="745"/>
      <c r="DM572" s="745"/>
      <c r="DN572" s="745"/>
      <c r="DO572" s="745"/>
      <c r="DP572" s="745"/>
      <c r="DQ572" s="745"/>
      <c r="DR572" s="745"/>
      <c r="DS572" s="745"/>
      <c r="DT572" s="745"/>
      <c r="DU572" s="745"/>
      <c r="DV572" s="745"/>
      <c r="DW572" s="745"/>
      <c r="DX572" s="745"/>
      <c r="DY572" s="745"/>
      <c r="DZ572" s="745"/>
      <c r="EA572" s="745"/>
      <c r="EB572" s="745"/>
      <c r="EC572" s="745"/>
      <c r="ED572" s="745"/>
      <c r="EE572" s="745"/>
      <c r="EF572" s="745"/>
      <c r="EG572" s="745"/>
      <c r="EH572" s="745"/>
      <c r="EI572" s="745"/>
      <c r="EJ572" s="745"/>
      <c r="EK572" s="745"/>
      <c r="EL572" s="745"/>
      <c r="EM572" s="745"/>
      <c r="EN572" s="745"/>
      <c r="EO572" s="745"/>
      <c r="EP572" s="745"/>
      <c r="EQ572" s="745"/>
      <c r="ER572" s="745"/>
      <c r="ES572" s="745"/>
      <c r="ET572" s="745"/>
      <c r="EU572" s="745"/>
      <c r="EV572" s="745"/>
      <c r="EW572" s="745"/>
      <c r="EX572" s="745"/>
      <c r="EY572" s="745"/>
      <c r="EZ572" s="745"/>
      <c r="FA572" s="745"/>
      <c r="FB572" s="745"/>
      <c r="FC572" s="745"/>
      <c r="FD572" s="745"/>
      <c r="FE572" s="745"/>
      <c r="FF572" s="745"/>
      <c r="FG572" s="745"/>
      <c r="FH572" s="745"/>
      <c r="FI572" s="745"/>
      <c r="FJ572" s="745"/>
      <c r="FK572" s="745"/>
      <c r="FL572" s="745"/>
      <c r="FM572" s="745"/>
      <c r="FN572" s="745"/>
      <c r="FO572" s="745"/>
      <c r="FP572" s="745"/>
      <c r="FQ572" s="745"/>
      <c r="FR572" s="745"/>
      <c r="FS572" s="745"/>
      <c r="FT572" s="745"/>
      <c r="FU572" s="745"/>
      <c r="FV572" s="745"/>
      <c r="FW572" s="745"/>
      <c r="FX572" s="745"/>
      <c r="FY572" s="745"/>
      <c r="FZ572" s="745"/>
      <c r="GA572" s="745"/>
      <c r="GB572" s="745"/>
      <c r="GC572" s="745"/>
      <c r="GD572" s="745"/>
      <c r="GE572" s="745"/>
      <c r="GF572" s="745"/>
      <c r="GG572" s="745"/>
      <c r="GH572" s="745"/>
      <c r="GI572" s="745"/>
      <c r="GJ572" s="745"/>
      <c r="GK572" s="745"/>
      <c r="GL572" s="745"/>
      <c r="GM572" s="745"/>
      <c r="GN572" s="745"/>
      <c r="GO572" s="745"/>
      <c r="GP572" s="745"/>
      <c r="GQ572" s="745"/>
      <c r="GR572" s="745"/>
      <c r="GS572" s="745"/>
      <c r="GT572" s="745"/>
      <c r="GU572" s="745"/>
      <c r="GV572" s="745"/>
      <c r="GW572" s="745"/>
      <c r="GX572" s="745"/>
      <c r="GY572" s="745"/>
      <c r="GZ572" s="745"/>
      <c r="HA572" s="745"/>
      <c r="HB572" s="745"/>
      <c r="HC572" s="745"/>
      <c r="HD572" s="745"/>
      <c r="HE572" s="745"/>
      <c r="HF572" s="745"/>
      <c r="HG572" s="745"/>
      <c r="HH572" s="745"/>
      <c r="HI572" s="745"/>
      <c r="HJ572" s="745"/>
      <c r="HK572" s="745"/>
      <c r="HL572" s="745"/>
      <c r="HM572" s="745"/>
      <c r="HN572" s="745"/>
      <c r="HO572" s="745"/>
      <c r="HP572" s="745"/>
      <c r="HQ572" s="745"/>
      <c r="HR572" s="745"/>
      <c r="HS572" s="745"/>
      <c r="HT572" s="745"/>
      <c r="HU572" s="745"/>
      <c r="HV572" s="745"/>
      <c r="HW572" s="745"/>
      <c r="HX572" s="745"/>
      <c r="HY572" s="745"/>
      <c r="HZ572" s="745"/>
      <c r="IA572" s="745"/>
      <c r="IB572" s="745"/>
      <c r="IC572" s="745"/>
      <c r="ID572" s="745"/>
      <c r="IE572" s="745"/>
      <c r="IF572" s="745"/>
      <c r="IG572" s="745"/>
      <c r="IH572" s="745"/>
      <c r="II572" s="745"/>
      <c r="IJ572" s="745"/>
      <c r="IK572" s="745"/>
      <c r="IL572" s="745"/>
      <c r="IM572" s="745"/>
      <c r="IN572" s="745"/>
    </row>
    <row r="573" spans="1:248" ht="12.75">
      <c r="A573" s="758"/>
      <c r="B573" s="758"/>
      <c r="C573" s="758"/>
      <c r="D573" s="758"/>
      <c r="E573" s="750"/>
      <c r="F573" s="758"/>
      <c r="G573" s="758"/>
      <c r="H573" s="758"/>
      <c r="I573" s="750"/>
      <c r="J573" s="758"/>
      <c r="K573" s="758"/>
      <c r="L573" s="750"/>
      <c r="M573" s="758"/>
      <c r="N573" s="758"/>
      <c r="O573" s="750"/>
      <c r="P573" s="750"/>
      <c r="Q573" s="750"/>
      <c r="R573" s="750"/>
      <c r="S573" s="750"/>
      <c r="T573" s="750"/>
      <c r="U573" s="757"/>
      <c r="V573" s="753"/>
      <c r="W573" s="745"/>
      <c r="X573" s="745"/>
      <c r="Y573" s="753"/>
      <c r="Z573" s="745"/>
      <c r="AA573" s="745"/>
      <c r="AB573" s="745"/>
      <c r="AC573" s="745"/>
      <c r="AD573" s="745"/>
      <c r="AE573" s="745"/>
      <c r="AF573" s="745"/>
      <c r="AG573" s="745"/>
      <c r="AH573" s="745"/>
      <c r="AI573" s="745"/>
      <c r="AJ573" s="745"/>
      <c r="AK573" s="745"/>
      <c r="AL573" s="745"/>
      <c r="AM573" s="745"/>
      <c r="AN573" s="745"/>
      <c r="AO573" s="745"/>
      <c r="AP573" s="745"/>
      <c r="AQ573" s="745"/>
      <c r="AR573" s="745"/>
      <c r="AS573" s="745"/>
      <c r="AT573" s="745"/>
      <c r="AU573" s="745"/>
      <c r="AV573" s="745"/>
      <c r="AW573" s="745"/>
      <c r="AX573" s="745"/>
      <c r="AY573" s="745"/>
      <c r="AZ573" s="745"/>
      <c r="BA573" s="745"/>
      <c r="BB573" s="745"/>
      <c r="BC573" s="745"/>
      <c r="BD573" s="745"/>
      <c r="BE573" s="745"/>
      <c r="BF573" s="745"/>
      <c r="BG573" s="745"/>
      <c r="BH573" s="745"/>
      <c r="BI573" s="745"/>
      <c r="BJ573" s="745"/>
      <c r="BK573" s="745"/>
      <c r="BL573" s="745"/>
      <c r="BM573" s="745"/>
      <c r="BN573" s="745"/>
      <c r="BO573" s="745"/>
      <c r="BP573" s="745"/>
      <c r="BQ573" s="745"/>
      <c r="BR573" s="745"/>
      <c r="BS573" s="745"/>
      <c r="BT573" s="745"/>
      <c r="BU573" s="745"/>
      <c r="BV573" s="745"/>
      <c r="BW573" s="745"/>
      <c r="BX573" s="745"/>
      <c r="BY573" s="745"/>
      <c r="BZ573" s="745"/>
      <c r="CA573" s="745"/>
      <c r="CB573" s="745"/>
      <c r="CC573" s="745"/>
      <c r="CD573" s="745"/>
      <c r="CE573" s="745"/>
      <c r="CF573" s="745"/>
      <c r="CG573" s="745"/>
      <c r="CH573" s="745"/>
      <c r="CI573" s="745"/>
      <c r="CJ573" s="745"/>
      <c r="CK573" s="745"/>
      <c r="CL573" s="745"/>
      <c r="CM573" s="745"/>
      <c r="CN573" s="745"/>
      <c r="CO573" s="745"/>
      <c r="CP573" s="745"/>
      <c r="CQ573" s="745"/>
      <c r="CR573" s="745"/>
      <c r="CS573" s="745"/>
      <c r="CT573" s="745"/>
      <c r="CU573" s="745"/>
      <c r="CV573" s="745"/>
      <c r="CW573" s="745"/>
      <c r="CX573" s="745"/>
      <c r="CY573" s="745"/>
      <c r="CZ573" s="745"/>
      <c r="DA573" s="745"/>
      <c r="DB573" s="745"/>
      <c r="DC573" s="745"/>
      <c r="DD573" s="745"/>
      <c r="DE573" s="745"/>
      <c r="DF573" s="745"/>
      <c r="DG573" s="745"/>
      <c r="DH573" s="745"/>
      <c r="DI573" s="745"/>
      <c r="DJ573" s="745"/>
      <c r="DK573" s="745"/>
      <c r="DL573" s="745"/>
      <c r="DM573" s="745"/>
      <c r="DN573" s="745"/>
      <c r="DO573" s="745"/>
      <c r="DP573" s="745"/>
      <c r="DQ573" s="745"/>
      <c r="DR573" s="745"/>
      <c r="DS573" s="745"/>
      <c r="DT573" s="745"/>
      <c r="DU573" s="745"/>
      <c r="DV573" s="745"/>
      <c r="DW573" s="745"/>
      <c r="DX573" s="745"/>
      <c r="DY573" s="745"/>
      <c r="DZ573" s="745"/>
      <c r="EA573" s="745"/>
      <c r="EB573" s="745"/>
      <c r="EC573" s="745"/>
      <c r="ED573" s="745"/>
      <c r="EE573" s="745"/>
      <c r="EF573" s="745"/>
      <c r="EG573" s="745"/>
      <c r="EH573" s="745"/>
      <c r="EI573" s="745"/>
      <c r="EJ573" s="745"/>
      <c r="EK573" s="745"/>
      <c r="EL573" s="745"/>
      <c r="EM573" s="745"/>
      <c r="EN573" s="745"/>
      <c r="EO573" s="745"/>
      <c r="EP573" s="745"/>
      <c r="EQ573" s="745"/>
      <c r="ER573" s="745"/>
      <c r="ES573" s="745"/>
      <c r="ET573" s="745"/>
      <c r="EU573" s="745"/>
      <c r="EV573" s="745"/>
      <c r="EW573" s="745"/>
      <c r="EX573" s="745"/>
      <c r="EY573" s="745"/>
      <c r="EZ573" s="745"/>
      <c r="FA573" s="745"/>
      <c r="FB573" s="745"/>
      <c r="FC573" s="745"/>
      <c r="FD573" s="745"/>
      <c r="FE573" s="745"/>
      <c r="FF573" s="745"/>
      <c r="FG573" s="745"/>
      <c r="FH573" s="745"/>
      <c r="FI573" s="745"/>
      <c r="FJ573" s="745"/>
      <c r="FK573" s="745"/>
      <c r="FL573" s="745"/>
      <c r="FM573" s="745"/>
      <c r="FN573" s="745"/>
      <c r="FO573" s="745"/>
      <c r="FP573" s="745"/>
      <c r="FQ573" s="745"/>
      <c r="FR573" s="745"/>
      <c r="FS573" s="745"/>
      <c r="FT573" s="745"/>
      <c r="FU573" s="745"/>
      <c r="FV573" s="745"/>
      <c r="FW573" s="745"/>
      <c r="FX573" s="745"/>
      <c r="FY573" s="745"/>
      <c r="FZ573" s="745"/>
      <c r="GA573" s="745"/>
      <c r="GB573" s="745"/>
      <c r="GC573" s="745"/>
      <c r="GD573" s="745"/>
      <c r="GE573" s="745"/>
      <c r="GF573" s="745"/>
      <c r="GG573" s="745"/>
      <c r="GH573" s="745"/>
      <c r="GI573" s="745"/>
      <c r="GJ573" s="745"/>
      <c r="GK573" s="745"/>
      <c r="GL573" s="745"/>
      <c r="GM573" s="745"/>
      <c r="GN573" s="745"/>
      <c r="GO573" s="745"/>
      <c r="GP573" s="745"/>
      <c r="GQ573" s="745"/>
      <c r="GR573" s="745"/>
      <c r="GS573" s="745"/>
      <c r="GT573" s="745"/>
      <c r="GU573" s="745"/>
      <c r="GV573" s="745"/>
      <c r="GW573" s="745"/>
      <c r="GX573" s="745"/>
      <c r="GY573" s="745"/>
      <c r="GZ573" s="745"/>
      <c r="HA573" s="745"/>
      <c r="HB573" s="745"/>
      <c r="HC573" s="745"/>
      <c r="HD573" s="745"/>
      <c r="HE573" s="745"/>
      <c r="HF573" s="745"/>
      <c r="HG573" s="745"/>
      <c r="HH573" s="745"/>
      <c r="HI573" s="745"/>
      <c r="HJ573" s="745"/>
      <c r="HK573" s="745"/>
      <c r="HL573" s="745"/>
      <c r="HM573" s="745"/>
      <c r="HN573" s="745"/>
      <c r="HO573" s="745"/>
      <c r="HP573" s="745"/>
      <c r="HQ573" s="745"/>
      <c r="HR573" s="745"/>
      <c r="HS573" s="745"/>
      <c r="HT573" s="745"/>
      <c r="HU573" s="745"/>
      <c r="HV573" s="745"/>
      <c r="HW573" s="745"/>
      <c r="HX573" s="745"/>
      <c r="HY573" s="745"/>
      <c r="HZ573" s="745"/>
      <c r="IA573" s="745"/>
      <c r="IB573" s="745"/>
      <c r="IC573" s="745"/>
      <c r="ID573" s="745"/>
      <c r="IE573" s="745"/>
      <c r="IF573" s="745"/>
      <c r="IG573" s="745"/>
      <c r="IH573" s="745"/>
      <c r="II573" s="745"/>
      <c r="IJ573" s="745"/>
      <c r="IK573" s="745"/>
      <c r="IL573" s="745"/>
      <c r="IM573" s="745"/>
      <c r="IN573" s="745"/>
    </row>
    <row r="574" spans="1:248" ht="12.75">
      <c r="A574" s="758"/>
      <c r="B574" s="758"/>
      <c r="C574" s="758"/>
      <c r="D574" s="758"/>
      <c r="E574" s="750"/>
      <c r="F574" s="758"/>
      <c r="G574" s="758"/>
      <c r="H574" s="758"/>
      <c r="I574" s="750"/>
      <c r="J574" s="758"/>
      <c r="K574" s="758"/>
      <c r="L574" s="750"/>
      <c r="M574" s="758"/>
      <c r="N574" s="758"/>
      <c r="O574" s="750"/>
      <c r="P574" s="750"/>
      <c r="Q574" s="750"/>
      <c r="R574" s="750"/>
      <c r="S574" s="750"/>
      <c r="T574" s="750"/>
      <c r="U574" s="757"/>
      <c r="V574" s="753"/>
      <c r="W574" s="745"/>
      <c r="X574" s="745"/>
      <c r="Y574" s="753"/>
      <c r="Z574" s="745"/>
      <c r="AA574" s="745"/>
      <c r="AB574" s="745"/>
      <c r="AC574" s="745"/>
      <c r="AD574" s="745"/>
      <c r="AE574" s="745"/>
      <c r="AF574" s="745"/>
      <c r="AG574" s="745"/>
      <c r="AH574" s="745"/>
      <c r="AI574" s="745"/>
      <c r="AJ574" s="745"/>
      <c r="AK574" s="745"/>
      <c r="AL574" s="745"/>
      <c r="AM574" s="745"/>
      <c r="AN574" s="745"/>
      <c r="AO574" s="745"/>
      <c r="AP574" s="745"/>
      <c r="AQ574" s="745"/>
      <c r="AR574" s="745"/>
      <c r="AS574" s="745"/>
      <c r="AT574" s="745"/>
      <c r="AU574" s="745"/>
      <c r="AV574" s="745"/>
      <c r="AW574" s="745"/>
      <c r="AX574" s="745"/>
      <c r="AY574" s="745"/>
      <c r="AZ574" s="745"/>
      <c r="BA574" s="745"/>
      <c r="BB574" s="745"/>
      <c r="BC574" s="745"/>
      <c r="BD574" s="745"/>
      <c r="BE574" s="745"/>
      <c r="BF574" s="745"/>
      <c r="BG574" s="745"/>
      <c r="BH574" s="745"/>
      <c r="BI574" s="745"/>
      <c r="BJ574" s="745"/>
      <c r="BK574" s="745"/>
      <c r="BL574" s="745"/>
      <c r="BM574" s="745"/>
      <c r="BN574" s="745"/>
      <c r="BO574" s="745"/>
      <c r="BP574" s="745"/>
      <c r="BQ574" s="745"/>
      <c r="BR574" s="745"/>
      <c r="BS574" s="745"/>
      <c r="BT574" s="745"/>
      <c r="BU574" s="745"/>
      <c r="BV574" s="745"/>
      <c r="BW574" s="745"/>
      <c r="BX574" s="745"/>
      <c r="BY574" s="745"/>
      <c r="BZ574" s="745"/>
      <c r="CA574" s="745"/>
      <c r="CB574" s="745"/>
      <c r="CC574" s="745"/>
      <c r="CD574" s="745"/>
      <c r="CE574" s="745"/>
      <c r="CF574" s="745"/>
      <c r="CG574" s="745"/>
      <c r="CH574" s="745"/>
      <c r="CI574" s="745"/>
      <c r="CJ574" s="745"/>
      <c r="CK574" s="745"/>
      <c r="CL574" s="745"/>
      <c r="CM574" s="745"/>
      <c r="CN574" s="745"/>
      <c r="CO574" s="745"/>
      <c r="CP574" s="745"/>
      <c r="CQ574" s="745"/>
      <c r="CR574" s="745"/>
      <c r="CS574" s="745"/>
      <c r="CT574" s="745"/>
      <c r="CU574" s="745"/>
      <c r="CV574" s="745"/>
      <c r="CW574" s="745"/>
      <c r="CX574" s="745"/>
      <c r="CY574" s="745"/>
      <c r="CZ574" s="745"/>
      <c r="DA574" s="745"/>
      <c r="DB574" s="745"/>
      <c r="DC574" s="745"/>
      <c r="DD574" s="745"/>
      <c r="DE574" s="745"/>
      <c r="DF574" s="745"/>
      <c r="DG574" s="745"/>
      <c r="DH574" s="745"/>
      <c r="DI574" s="745"/>
      <c r="DJ574" s="745"/>
      <c r="DK574" s="745"/>
      <c r="DL574" s="745"/>
      <c r="DM574" s="745"/>
      <c r="DN574" s="745"/>
      <c r="DO574" s="745"/>
      <c r="DP574" s="745"/>
      <c r="DQ574" s="745"/>
      <c r="DR574" s="745"/>
      <c r="DS574" s="745"/>
      <c r="DT574" s="745"/>
      <c r="DU574" s="745"/>
      <c r="DV574" s="745"/>
      <c r="DW574" s="745"/>
      <c r="DX574" s="745"/>
      <c r="DY574" s="745"/>
      <c r="DZ574" s="745"/>
      <c r="EA574" s="745"/>
      <c r="EB574" s="745"/>
      <c r="EC574" s="745"/>
      <c r="ED574" s="745"/>
      <c r="EE574" s="745"/>
      <c r="EF574" s="745"/>
      <c r="EG574" s="745"/>
      <c r="EH574" s="745"/>
      <c r="EI574" s="745"/>
      <c r="EJ574" s="745"/>
      <c r="EK574" s="745"/>
      <c r="EL574" s="745"/>
      <c r="EM574" s="745"/>
      <c r="EN574" s="745"/>
      <c r="EO574" s="745"/>
      <c r="EP574" s="745"/>
      <c r="EQ574" s="745"/>
      <c r="ER574" s="745"/>
      <c r="ES574" s="745"/>
      <c r="ET574" s="745"/>
      <c r="EU574" s="745"/>
      <c r="EV574" s="745"/>
      <c r="EW574" s="745"/>
      <c r="EX574" s="745"/>
      <c r="EY574" s="745"/>
      <c r="EZ574" s="745"/>
      <c r="FA574" s="745"/>
      <c r="FB574" s="745"/>
      <c r="FC574" s="745"/>
      <c r="FD574" s="745"/>
      <c r="FE574" s="745"/>
      <c r="FF574" s="745"/>
      <c r="FG574" s="745"/>
      <c r="FH574" s="745"/>
      <c r="FI574" s="745"/>
      <c r="FJ574" s="745"/>
      <c r="FK574" s="745"/>
      <c r="FL574" s="745"/>
      <c r="FM574" s="745"/>
      <c r="FN574" s="745"/>
      <c r="FO574" s="745"/>
      <c r="FP574" s="745"/>
      <c r="FQ574" s="745"/>
      <c r="FR574" s="745"/>
      <c r="FS574" s="745"/>
      <c r="FT574" s="745"/>
      <c r="FU574" s="745"/>
      <c r="FV574" s="745"/>
      <c r="FW574" s="745"/>
      <c r="FX574" s="745"/>
      <c r="FY574" s="745"/>
      <c r="FZ574" s="745"/>
      <c r="GA574" s="745"/>
      <c r="GB574" s="745"/>
      <c r="GC574" s="745"/>
      <c r="GD574" s="745"/>
      <c r="GE574" s="745"/>
      <c r="GF574" s="745"/>
      <c r="GG574" s="745"/>
      <c r="GH574" s="745"/>
      <c r="GI574" s="745"/>
      <c r="GJ574" s="745"/>
      <c r="GK574" s="745"/>
      <c r="GL574" s="745"/>
      <c r="GM574" s="745"/>
      <c r="GN574" s="745"/>
      <c r="GO574" s="745"/>
      <c r="GP574" s="745"/>
      <c r="GQ574" s="745"/>
      <c r="GR574" s="745"/>
      <c r="GS574" s="745"/>
      <c r="GT574" s="745"/>
      <c r="GU574" s="745"/>
      <c r="GV574" s="745"/>
      <c r="GW574" s="745"/>
      <c r="GX574" s="745"/>
      <c r="GY574" s="745"/>
      <c r="GZ574" s="745"/>
      <c r="HA574" s="745"/>
      <c r="HB574" s="745"/>
      <c r="HC574" s="745"/>
      <c r="HD574" s="745"/>
      <c r="HE574" s="745"/>
      <c r="HF574" s="745"/>
      <c r="HG574" s="745"/>
      <c r="HH574" s="745"/>
      <c r="HI574" s="745"/>
      <c r="HJ574" s="745"/>
      <c r="HK574" s="745"/>
      <c r="HL574" s="745"/>
      <c r="HM574" s="745"/>
      <c r="HN574" s="745"/>
      <c r="HO574" s="745"/>
      <c r="HP574" s="745"/>
      <c r="HQ574" s="745"/>
      <c r="HR574" s="745"/>
      <c r="HS574" s="745"/>
      <c r="HT574" s="745"/>
      <c r="HU574" s="745"/>
      <c r="HV574" s="745"/>
      <c r="HW574" s="745"/>
      <c r="HX574" s="745"/>
      <c r="HY574" s="745"/>
      <c r="HZ574" s="745"/>
      <c r="IA574" s="745"/>
      <c r="IB574" s="745"/>
      <c r="IC574" s="745"/>
      <c r="ID574" s="745"/>
      <c r="IE574" s="745"/>
      <c r="IF574" s="745"/>
      <c r="IG574" s="745"/>
      <c r="IH574" s="745"/>
      <c r="II574" s="745"/>
      <c r="IJ574" s="745"/>
      <c r="IK574" s="745"/>
      <c r="IL574" s="745"/>
      <c r="IM574" s="745"/>
      <c r="IN574" s="745"/>
    </row>
    <row r="575" spans="1:248" ht="12.75">
      <c r="A575" s="758"/>
      <c r="B575" s="758"/>
      <c r="C575" s="758"/>
      <c r="D575" s="758"/>
      <c r="E575" s="750"/>
      <c r="F575" s="758"/>
      <c r="G575" s="758"/>
      <c r="H575" s="758"/>
      <c r="I575" s="750"/>
      <c r="J575" s="758"/>
      <c r="K575" s="758"/>
      <c r="L575" s="750"/>
      <c r="M575" s="758"/>
      <c r="N575" s="758"/>
      <c r="O575" s="750"/>
      <c r="P575" s="750"/>
      <c r="Q575" s="750"/>
      <c r="R575" s="750"/>
      <c r="S575" s="750"/>
      <c r="T575" s="750"/>
      <c r="U575" s="757"/>
      <c r="V575" s="753"/>
      <c r="W575" s="745"/>
      <c r="X575" s="745"/>
      <c r="Y575" s="753"/>
      <c r="Z575" s="745"/>
      <c r="AA575" s="745"/>
      <c r="AB575" s="745"/>
      <c r="AC575" s="745"/>
      <c r="AD575" s="745"/>
      <c r="AE575" s="745"/>
      <c r="AF575" s="745"/>
      <c r="AG575" s="745"/>
      <c r="AH575" s="745"/>
      <c r="AI575" s="745"/>
      <c r="AJ575" s="745"/>
      <c r="AK575" s="745"/>
      <c r="AL575" s="745"/>
      <c r="AM575" s="745"/>
      <c r="AN575" s="745"/>
      <c r="AO575" s="745"/>
      <c r="AP575" s="745"/>
      <c r="AQ575" s="745"/>
      <c r="AR575" s="745"/>
      <c r="AS575" s="745"/>
      <c r="AT575" s="745"/>
      <c r="AU575" s="745"/>
      <c r="AV575" s="745"/>
      <c r="AW575" s="745"/>
      <c r="AX575" s="745"/>
      <c r="AY575" s="745"/>
      <c r="AZ575" s="745"/>
      <c r="BA575" s="745"/>
      <c r="BB575" s="745"/>
      <c r="BC575" s="745"/>
      <c r="BD575" s="745"/>
      <c r="BE575" s="745"/>
      <c r="BF575" s="745"/>
      <c r="BG575" s="745"/>
      <c r="BH575" s="745"/>
      <c r="BI575" s="745"/>
      <c r="BJ575" s="745"/>
      <c r="BK575" s="745"/>
      <c r="BL575" s="745"/>
      <c r="BM575" s="745"/>
      <c r="BN575" s="745"/>
      <c r="BO575" s="745"/>
      <c r="BP575" s="745"/>
      <c r="BQ575" s="745"/>
      <c r="BR575" s="745"/>
      <c r="BS575" s="745"/>
      <c r="BT575" s="745"/>
      <c r="BU575" s="745"/>
      <c r="BV575" s="745"/>
      <c r="BW575" s="745"/>
      <c r="BX575" s="745"/>
      <c r="BY575" s="745"/>
      <c r="BZ575" s="745"/>
      <c r="CA575" s="745"/>
      <c r="CB575" s="745"/>
      <c r="CC575" s="745"/>
      <c r="CD575" s="745"/>
      <c r="CE575" s="745"/>
      <c r="CF575" s="745"/>
      <c r="CG575" s="745"/>
      <c r="CH575" s="745"/>
      <c r="CI575" s="745"/>
      <c r="CJ575" s="745"/>
      <c r="CK575" s="745"/>
      <c r="CL575" s="745"/>
      <c r="CM575" s="745"/>
      <c r="CN575" s="745"/>
      <c r="CO575" s="745"/>
      <c r="CP575" s="745"/>
      <c r="CQ575" s="745"/>
      <c r="CR575" s="745"/>
      <c r="CS575" s="745"/>
      <c r="CT575" s="745"/>
      <c r="CU575" s="745"/>
      <c r="CV575" s="745"/>
      <c r="CW575" s="745"/>
      <c r="CX575" s="745"/>
      <c r="CY575" s="745"/>
      <c r="CZ575" s="745"/>
      <c r="DA575" s="745"/>
      <c r="DB575" s="745"/>
      <c r="DC575" s="745"/>
      <c r="DD575" s="745"/>
      <c r="DE575" s="745"/>
      <c r="DF575" s="745"/>
      <c r="DG575" s="745"/>
      <c r="DH575" s="745"/>
      <c r="DI575" s="745"/>
      <c r="DJ575" s="745"/>
      <c r="DK575" s="745"/>
      <c r="DL575" s="745"/>
      <c r="DM575" s="745"/>
      <c r="DN575" s="745"/>
      <c r="DO575" s="745"/>
      <c r="DP575" s="745"/>
      <c r="DQ575" s="745"/>
      <c r="DR575" s="745"/>
      <c r="DS575" s="745"/>
      <c r="DT575" s="745"/>
      <c r="DU575" s="745"/>
      <c r="DV575" s="745"/>
      <c r="DW575" s="745"/>
      <c r="DX575" s="745"/>
      <c r="DY575" s="745"/>
      <c r="DZ575" s="745"/>
      <c r="EA575" s="745"/>
      <c r="EB575" s="745"/>
      <c r="EC575" s="745"/>
      <c r="ED575" s="745"/>
      <c r="EE575" s="745"/>
      <c r="EF575" s="745"/>
      <c r="EG575" s="745"/>
      <c r="EH575" s="745"/>
      <c r="EI575" s="745"/>
      <c r="EJ575" s="745"/>
      <c r="EK575" s="745"/>
      <c r="EL575" s="745"/>
      <c r="EM575" s="745"/>
      <c r="EN575" s="745"/>
      <c r="EO575" s="745"/>
      <c r="EP575" s="745"/>
      <c r="EQ575" s="745"/>
      <c r="ER575" s="745"/>
      <c r="ES575" s="745"/>
      <c r="ET575" s="745"/>
      <c r="EU575" s="745"/>
      <c r="EV575" s="745"/>
      <c r="EW575" s="745"/>
      <c r="EX575" s="745"/>
      <c r="EY575" s="745"/>
      <c r="EZ575" s="745"/>
      <c r="FA575" s="745"/>
      <c r="FB575" s="745"/>
      <c r="FC575" s="745"/>
      <c r="FD575" s="745"/>
      <c r="FE575" s="745"/>
      <c r="FF575" s="745"/>
      <c r="FG575" s="745"/>
      <c r="FH575" s="745"/>
      <c r="FI575" s="745"/>
      <c r="FJ575" s="745"/>
      <c r="FK575" s="745"/>
      <c r="FL575" s="745"/>
      <c r="FM575" s="745"/>
      <c r="FN575" s="745"/>
      <c r="FO575" s="745"/>
      <c r="FP575" s="745"/>
      <c r="FQ575" s="745"/>
      <c r="FR575" s="745"/>
      <c r="FS575" s="745"/>
      <c r="FT575" s="745"/>
      <c r="FU575" s="745"/>
      <c r="FV575" s="745"/>
      <c r="FW575" s="745"/>
      <c r="FX575" s="745"/>
      <c r="FY575" s="745"/>
      <c r="FZ575" s="745"/>
      <c r="GA575" s="745"/>
      <c r="GB575" s="745"/>
      <c r="GC575" s="745"/>
      <c r="GD575" s="745"/>
      <c r="GE575" s="745"/>
      <c r="GF575" s="745"/>
      <c r="GG575" s="745"/>
      <c r="GH575" s="745"/>
      <c r="GI575" s="745"/>
      <c r="GJ575" s="745"/>
      <c r="GK575" s="745"/>
      <c r="GL575" s="745"/>
      <c r="GM575" s="745"/>
      <c r="GN575" s="745"/>
      <c r="GO575" s="745"/>
      <c r="GP575" s="745"/>
      <c r="GQ575" s="745"/>
      <c r="GR575" s="745"/>
      <c r="GS575" s="745"/>
      <c r="GT575" s="745"/>
      <c r="GU575" s="745"/>
      <c r="GV575" s="745"/>
      <c r="GW575" s="745"/>
      <c r="GX575" s="745"/>
      <c r="GY575" s="745"/>
      <c r="GZ575" s="745"/>
      <c r="HA575" s="745"/>
      <c r="HB575" s="745"/>
      <c r="HC575" s="745"/>
      <c r="HD575" s="745"/>
      <c r="HE575" s="745"/>
      <c r="HF575" s="745"/>
      <c r="HG575" s="745"/>
      <c r="HH575" s="745"/>
      <c r="HI575" s="745"/>
      <c r="HJ575" s="745"/>
      <c r="HK575" s="745"/>
      <c r="HL575" s="745"/>
      <c r="HM575" s="745"/>
      <c r="HN575" s="745"/>
      <c r="HO575" s="745"/>
      <c r="HP575" s="745"/>
      <c r="HQ575" s="745"/>
      <c r="HR575" s="745"/>
      <c r="HS575" s="745"/>
      <c r="HT575" s="745"/>
      <c r="HU575" s="745"/>
      <c r="HV575" s="745"/>
      <c r="HW575" s="745"/>
      <c r="HX575" s="745"/>
      <c r="HY575" s="745"/>
      <c r="HZ575" s="745"/>
      <c r="IA575" s="745"/>
      <c r="IB575" s="745"/>
      <c r="IC575" s="745"/>
      <c r="ID575" s="745"/>
      <c r="IE575" s="745"/>
      <c r="IF575" s="745"/>
      <c r="IG575" s="745"/>
      <c r="IH575" s="745"/>
      <c r="II575" s="745"/>
      <c r="IJ575" s="745"/>
      <c r="IK575" s="745"/>
      <c r="IL575" s="745"/>
      <c r="IM575" s="745"/>
      <c r="IN575" s="745"/>
    </row>
    <row r="576" spans="1:248" ht="12.75">
      <c r="A576" s="758"/>
      <c r="B576" s="758"/>
      <c r="C576" s="758"/>
      <c r="D576" s="758"/>
      <c r="E576" s="750"/>
      <c r="F576" s="758"/>
      <c r="G576" s="758"/>
      <c r="H576" s="758"/>
      <c r="I576" s="750"/>
      <c r="J576" s="758"/>
      <c r="K576" s="758"/>
      <c r="L576" s="750"/>
      <c r="M576" s="758"/>
      <c r="N576" s="758"/>
      <c r="O576" s="750"/>
      <c r="P576" s="750"/>
      <c r="Q576" s="750"/>
      <c r="R576" s="750"/>
      <c r="S576" s="750"/>
      <c r="T576" s="750"/>
      <c r="U576" s="757"/>
      <c r="V576" s="753"/>
      <c r="W576" s="745"/>
      <c r="X576" s="745"/>
      <c r="Y576" s="753"/>
      <c r="Z576" s="745"/>
      <c r="AA576" s="745"/>
      <c r="AB576" s="745"/>
      <c r="AC576" s="745"/>
      <c r="AD576" s="745"/>
      <c r="AE576" s="745"/>
      <c r="AF576" s="745"/>
      <c r="AG576" s="745"/>
      <c r="AH576" s="745"/>
      <c r="AI576" s="745"/>
      <c r="AJ576" s="745"/>
      <c r="AK576" s="745"/>
      <c r="AL576" s="745"/>
      <c r="AM576" s="745"/>
      <c r="AN576" s="745"/>
      <c r="AO576" s="745"/>
      <c r="AP576" s="745"/>
      <c r="AQ576" s="745"/>
      <c r="AR576" s="745"/>
      <c r="AS576" s="745"/>
      <c r="AT576" s="745"/>
      <c r="AU576" s="745"/>
      <c r="AV576" s="745"/>
      <c r="AW576" s="745"/>
      <c r="AX576" s="745"/>
      <c r="AY576" s="745"/>
      <c r="AZ576" s="745"/>
      <c r="BA576" s="745"/>
      <c r="BB576" s="745"/>
      <c r="BC576" s="745"/>
      <c r="BD576" s="745"/>
      <c r="BE576" s="745"/>
      <c r="BF576" s="745"/>
      <c r="BG576" s="745"/>
      <c r="BH576" s="745"/>
      <c r="BI576" s="745"/>
      <c r="BJ576" s="745"/>
      <c r="BK576" s="745"/>
      <c r="BL576" s="745"/>
      <c r="BM576" s="745"/>
      <c r="BN576" s="745"/>
      <c r="BO576" s="745"/>
      <c r="BP576" s="745"/>
      <c r="BQ576" s="745"/>
      <c r="BR576" s="745"/>
      <c r="BS576" s="745"/>
      <c r="BT576" s="745"/>
      <c r="BU576" s="745"/>
      <c r="BV576" s="745"/>
      <c r="BW576" s="745"/>
      <c r="BX576" s="745"/>
      <c r="BY576" s="745"/>
      <c r="BZ576" s="745"/>
      <c r="CA576" s="745"/>
      <c r="CB576" s="745"/>
      <c r="CC576" s="745"/>
      <c r="CD576" s="745"/>
      <c r="CE576" s="745"/>
      <c r="CF576" s="745"/>
      <c r="CG576" s="745"/>
      <c r="CH576" s="745"/>
      <c r="CI576" s="745"/>
      <c r="CJ576" s="745"/>
      <c r="CK576" s="745"/>
      <c r="CL576" s="745"/>
      <c r="CM576" s="745"/>
      <c r="CN576" s="745"/>
      <c r="CO576" s="745"/>
      <c r="CP576" s="745"/>
      <c r="CQ576" s="745"/>
      <c r="CR576" s="745"/>
      <c r="CS576" s="745"/>
      <c r="CT576" s="745"/>
      <c r="CU576" s="745"/>
      <c r="CV576" s="745"/>
      <c r="CW576" s="745"/>
      <c r="CX576" s="745"/>
      <c r="CY576" s="745"/>
      <c r="CZ576" s="745"/>
      <c r="DA576" s="745"/>
      <c r="DB576" s="745"/>
      <c r="DC576" s="745"/>
      <c r="DD576" s="745"/>
      <c r="DE576" s="745"/>
      <c r="DF576" s="745"/>
      <c r="DG576" s="745"/>
      <c r="DH576" s="745"/>
      <c r="DI576" s="745"/>
      <c r="DJ576" s="745"/>
      <c r="DK576" s="745"/>
      <c r="DL576" s="745"/>
      <c r="DM576" s="745"/>
      <c r="DN576" s="745"/>
      <c r="DO576" s="745"/>
      <c r="DP576" s="745"/>
      <c r="DQ576" s="745"/>
      <c r="DR576" s="745"/>
      <c r="DS576" s="745"/>
      <c r="DT576" s="745"/>
      <c r="DU576" s="745"/>
      <c r="DV576" s="745"/>
      <c r="DW576" s="745"/>
      <c r="DX576" s="745"/>
      <c r="DY576" s="745"/>
      <c r="DZ576" s="745"/>
      <c r="EA576" s="745"/>
      <c r="EB576" s="745"/>
      <c r="EC576" s="745"/>
      <c r="ED576" s="745"/>
      <c r="EE576" s="745"/>
      <c r="EF576" s="745"/>
      <c r="EG576" s="745"/>
      <c r="EH576" s="745"/>
      <c r="EI576" s="745"/>
      <c r="EJ576" s="745"/>
      <c r="EK576" s="745"/>
      <c r="EL576" s="745"/>
      <c r="EM576" s="745"/>
      <c r="EN576" s="745"/>
      <c r="EO576" s="745"/>
      <c r="EP576" s="745"/>
      <c r="EQ576" s="745"/>
      <c r="ER576" s="745"/>
      <c r="ES576" s="745"/>
      <c r="ET576" s="745"/>
      <c r="EU576" s="745"/>
      <c r="EV576" s="745"/>
      <c r="EW576" s="745"/>
      <c r="EX576" s="745"/>
      <c r="EY576" s="745"/>
      <c r="EZ576" s="745"/>
      <c r="FA576" s="745"/>
      <c r="FB576" s="745"/>
      <c r="FC576" s="745"/>
      <c r="FD576" s="745"/>
      <c r="FE576" s="745"/>
      <c r="FF576" s="745"/>
      <c r="FG576" s="745"/>
      <c r="FH576" s="745"/>
      <c r="FI576" s="745"/>
      <c r="FJ576" s="745"/>
      <c r="FK576" s="745"/>
      <c r="FL576" s="745"/>
      <c r="FM576" s="745"/>
      <c r="FN576" s="745"/>
      <c r="FO576" s="745"/>
      <c r="FP576" s="745"/>
      <c r="FQ576" s="745"/>
      <c r="FR576" s="745"/>
      <c r="FS576" s="745"/>
      <c r="FT576" s="745"/>
      <c r="FU576" s="745"/>
      <c r="FV576" s="745"/>
      <c r="FW576" s="745"/>
      <c r="FX576" s="745"/>
      <c r="FY576" s="745"/>
      <c r="FZ576" s="745"/>
      <c r="GA576" s="745"/>
      <c r="GB576" s="745"/>
      <c r="GC576" s="745"/>
      <c r="GD576" s="745"/>
      <c r="GE576" s="745"/>
      <c r="GF576" s="745"/>
      <c r="GG576" s="745"/>
      <c r="GH576" s="745"/>
      <c r="GI576" s="745"/>
      <c r="GJ576" s="745"/>
      <c r="GK576" s="745"/>
      <c r="GL576" s="745"/>
      <c r="GM576" s="745"/>
      <c r="GN576" s="745"/>
      <c r="GO576" s="745"/>
      <c r="GP576" s="745"/>
      <c r="GQ576" s="745"/>
      <c r="GR576" s="745"/>
      <c r="GS576" s="745"/>
      <c r="GT576" s="745"/>
      <c r="GU576" s="745"/>
      <c r="GV576" s="745"/>
      <c r="GW576" s="745"/>
      <c r="GX576" s="745"/>
      <c r="GY576" s="745"/>
      <c r="GZ576" s="745"/>
      <c r="HA576" s="745"/>
      <c r="HB576" s="745"/>
      <c r="HC576" s="745"/>
      <c r="HD576" s="745"/>
      <c r="HE576" s="745"/>
      <c r="HF576" s="745"/>
      <c r="HG576" s="745"/>
      <c r="HH576" s="745"/>
      <c r="HI576" s="745"/>
      <c r="HJ576" s="745"/>
      <c r="HK576" s="745"/>
      <c r="HL576" s="745"/>
      <c r="HM576" s="745"/>
      <c r="HN576" s="745"/>
      <c r="HO576" s="745"/>
      <c r="HP576" s="745"/>
      <c r="HQ576" s="745"/>
      <c r="HR576" s="745"/>
      <c r="HS576" s="745"/>
      <c r="HT576" s="745"/>
      <c r="HU576" s="745"/>
      <c r="HV576" s="745"/>
      <c r="HW576" s="745"/>
      <c r="HX576" s="745"/>
      <c r="HY576" s="745"/>
      <c r="HZ576" s="745"/>
      <c r="IA576" s="745"/>
      <c r="IB576" s="745"/>
      <c r="IC576" s="745"/>
      <c r="ID576" s="745"/>
      <c r="IE576" s="745"/>
      <c r="IF576" s="745"/>
      <c r="IG576" s="745"/>
      <c r="IH576" s="745"/>
      <c r="II576" s="745"/>
      <c r="IJ576" s="745"/>
      <c r="IK576" s="745"/>
      <c r="IL576" s="745"/>
      <c r="IM576" s="745"/>
      <c r="IN576" s="745"/>
    </row>
    <row r="577" spans="1:248" ht="12.75">
      <c r="A577" s="758"/>
      <c r="B577" s="758"/>
      <c r="C577" s="758"/>
      <c r="D577" s="758"/>
      <c r="E577" s="750"/>
      <c r="F577" s="758"/>
      <c r="G577" s="758"/>
      <c r="H577" s="758"/>
      <c r="I577" s="750"/>
      <c r="J577" s="758"/>
      <c r="K577" s="758"/>
      <c r="L577" s="750"/>
      <c r="M577" s="758"/>
      <c r="N577" s="758"/>
      <c r="O577" s="750"/>
      <c r="P577" s="750"/>
      <c r="Q577" s="750"/>
      <c r="R577" s="750"/>
      <c r="S577" s="750"/>
      <c r="T577" s="750"/>
      <c r="U577" s="757"/>
      <c r="V577" s="753"/>
      <c r="W577" s="745"/>
      <c r="X577" s="745"/>
      <c r="Y577" s="753"/>
      <c r="Z577" s="745"/>
      <c r="AA577" s="745"/>
      <c r="AB577" s="745"/>
      <c r="AC577" s="745"/>
      <c r="AD577" s="745"/>
      <c r="AE577" s="745"/>
      <c r="AF577" s="745"/>
      <c r="AG577" s="745"/>
      <c r="AH577" s="745"/>
      <c r="AI577" s="745"/>
      <c r="AJ577" s="745"/>
      <c r="AK577" s="745"/>
      <c r="AL577" s="745"/>
      <c r="AM577" s="745"/>
      <c r="AN577" s="745"/>
      <c r="AO577" s="745"/>
      <c r="AP577" s="745"/>
      <c r="AQ577" s="745"/>
      <c r="AR577" s="745"/>
      <c r="AS577" s="745"/>
      <c r="AT577" s="745"/>
      <c r="AU577" s="745"/>
      <c r="AV577" s="745"/>
      <c r="AW577" s="745"/>
      <c r="AX577" s="745"/>
      <c r="AY577" s="745"/>
      <c r="AZ577" s="745"/>
      <c r="BA577" s="745"/>
      <c r="BB577" s="745"/>
      <c r="BC577" s="745"/>
      <c r="BD577" s="745"/>
      <c r="BE577" s="745"/>
      <c r="BF577" s="745"/>
      <c r="BG577" s="745"/>
      <c r="BH577" s="745"/>
      <c r="BI577" s="745"/>
      <c r="BJ577" s="745"/>
      <c r="BK577" s="745"/>
      <c r="BL577" s="745"/>
      <c r="BM577" s="745"/>
      <c r="BN577" s="745"/>
      <c r="BO577" s="745"/>
      <c r="BP577" s="745"/>
      <c r="BQ577" s="745"/>
      <c r="BR577" s="745"/>
      <c r="BS577" s="745"/>
      <c r="BT577" s="745"/>
      <c r="BU577" s="745"/>
      <c r="BV577" s="745"/>
      <c r="BW577" s="745"/>
      <c r="BX577" s="745"/>
      <c r="BY577" s="745"/>
      <c r="BZ577" s="745"/>
      <c r="CA577" s="745"/>
      <c r="CB577" s="745"/>
      <c r="CC577" s="745"/>
      <c r="CD577" s="745"/>
      <c r="CE577" s="745"/>
      <c r="CF577" s="745"/>
      <c r="CG577" s="745"/>
      <c r="CH577" s="745"/>
      <c r="CI577" s="745"/>
      <c r="CJ577" s="745"/>
      <c r="CK577" s="745"/>
      <c r="CL577" s="745"/>
      <c r="CM577" s="745"/>
      <c r="CN577" s="745"/>
      <c r="CO577" s="745"/>
      <c r="CP577" s="745"/>
      <c r="CQ577" s="745"/>
      <c r="CR577" s="745"/>
      <c r="CS577" s="745"/>
      <c r="CT577" s="745"/>
      <c r="CU577" s="745"/>
      <c r="CV577" s="745"/>
      <c r="CW577" s="745"/>
      <c r="CX577" s="745"/>
      <c r="CY577" s="745"/>
      <c r="CZ577" s="745"/>
      <c r="DA577" s="745"/>
      <c r="DB577" s="745"/>
      <c r="DC577" s="745"/>
      <c r="DD577" s="745"/>
      <c r="DE577" s="745"/>
      <c r="DF577" s="745"/>
      <c r="DG577" s="745"/>
      <c r="DH577" s="745"/>
      <c r="DI577" s="745"/>
      <c r="DJ577" s="745"/>
      <c r="DK577" s="745"/>
      <c r="DL577" s="745"/>
      <c r="DM577" s="745"/>
      <c r="DN577" s="745"/>
      <c r="DO577" s="745"/>
      <c r="DP577" s="745"/>
      <c r="DQ577" s="745"/>
      <c r="DR577" s="745"/>
      <c r="DS577" s="745"/>
      <c r="DT577" s="745"/>
      <c r="DU577" s="745"/>
      <c r="DV577" s="745"/>
      <c r="DW577" s="745"/>
      <c r="DX577" s="745"/>
      <c r="DY577" s="745"/>
      <c r="DZ577" s="745"/>
      <c r="EA577" s="745"/>
      <c r="EB577" s="745"/>
      <c r="EC577" s="745"/>
      <c r="ED577" s="745"/>
      <c r="EE577" s="745"/>
      <c r="EF577" s="745"/>
      <c r="EG577" s="745"/>
      <c r="EH577" s="745"/>
      <c r="EI577" s="745"/>
      <c r="EJ577" s="745"/>
      <c r="EK577" s="745"/>
      <c r="EL577" s="745"/>
      <c r="EM577" s="745"/>
      <c r="EN577" s="745"/>
      <c r="EO577" s="745"/>
      <c r="EP577" s="745"/>
      <c r="EQ577" s="745"/>
      <c r="ER577" s="745"/>
      <c r="ES577" s="745"/>
      <c r="ET577" s="745"/>
      <c r="EU577" s="745"/>
      <c r="EV577" s="745"/>
      <c r="EW577" s="745"/>
      <c r="EX577" s="745"/>
      <c r="EY577" s="745"/>
      <c r="EZ577" s="745"/>
      <c r="FA577" s="745"/>
      <c r="FB577" s="745"/>
      <c r="FC577" s="745"/>
      <c r="FD577" s="745"/>
      <c r="FE577" s="745"/>
      <c r="FF577" s="745"/>
      <c r="FG577" s="745"/>
      <c r="FH577" s="745"/>
      <c r="FI577" s="745"/>
      <c r="FJ577" s="745"/>
      <c r="FK577" s="745"/>
      <c r="FL577" s="745"/>
      <c r="FM577" s="745"/>
      <c r="FN577" s="745"/>
      <c r="FO577" s="745"/>
      <c r="FP577" s="745"/>
      <c r="FQ577" s="745"/>
      <c r="FR577" s="745"/>
      <c r="FS577" s="745"/>
      <c r="FT577" s="745"/>
      <c r="FU577" s="745"/>
      <c r="FV577" s="745"/>
      <c r="FW577" s="745"/>
      <c r="FX577" s="745"/>
      <c r="FY577" s="745"/>
      <c r="FZ577" s="745"/>
      <c r="GA577" s="745"/>
      <c r="GB577" s="745"/>
      <c r="GC577" s="745"/>
      <c r="GD577" s="745"/>
      <c r="GE577" s="745"/>
      <c r="GF577" s="745"/>
      <c r="GG577" s="745"/>
      <c r="GH577" s="745"/>
      <c r="GI577" s="745"/>
      <c r="GJ577" s="745"/>
      <c r="GK577" s="745"/>
      <c r="GL577" s="745"/>
      <c r="GM577" s="745"/>
      <c r="GN577" s="745"/>
      <c r="GO577" s="745"/>
      <c r="GP577" s="745"/>
      <c r="GQ577" s="745"/>
      <c r="GR577" s="745"/>
      <c r="GS577" s="745"/>
      <c r="GT577" s="745"/>
      <c r="GU577" s="745"/>
      <c r="GV577" s="745"/>
      <c r="GW577" s="745"/>
      <c r="GX577" s="745"/>
      <c r="GY577" s="745"/>
      <c r="GZ577" s="745"/>
      <c r="HA577" s="745"/>
      <c r="HB577" s="745"/>
      <c r="HC577" s="745"/>
      <c r="HD577" s="745"/>
      <c r="HE577" s="745"/>
      <c r="HF577" s="745"/>
      <c r="HG577" s="745"/>
      <c r="HH577" s="745"/>
      <c r="HI577" s="745"/>
      <c r="HJ577" s="745"/>
      <c r="HK577" s="745"/>
      <c r="HL577" s="745"/>
      <c r="HM577" s="745"/>
      <c r="HN577" s="745"/>
      <c r="HO577" s="745"/>
      <c r="HP577" s="745"/>
      <c r="HQ577" s="745"/>
      <c r="HR577" s="745"/>
      <c r="HS577" s="745"/>
      <c r="HT577" s="745"/>
      <c r="HU577" s="745"/>
      <c r="HV577" s="745"/>
      <c r="HW577" s="745"/>
      <c r="HX577" s="745"/>
      <c r="HY577" s="745"/>
      <c r="HZ577" s="745"/>
      <c r="IA577" s="745"/>
      <c r="IB577" s="745"/>
      <c r="IC577" s="745"/>
      <c r="ID577" s="745"/>
      <c r="IE577" s="745"/>
      <c r="IF577" s="745"/>
      <c r="IG577" s="745"/>
      <c r="IH577" s="745"/>
      <c r="II577" s="745"/>
      <c r="IJ577" s="745"/>
      <c r="IK577" s="745"/>
      <c r="IL577" s="745"/>
      <c r="IM577" s="745"/>
      <c r="IN577" s="745"/>
    </row>
    <row r="578" spans="1:248" ht="12.75">
      <c r="A578" s="758"/>
      <c r="B578" s="758"/>
      <c r="C578" s="758"/>
      <c r="D578" s="758"/>
      <c r="E578" s="750"/>
      <c r="F578" s="758"/>
      <c r="G578" s="758"/>
      <c r="H578" s="758"/>
      <c r="I578" s="750"/>
      <c r="J578" s="758"/>
      <c r="K578" s="758"/>
      <c r="L578" s="750"/>
      <c r="M578" s="758"/>
      <c r="N578" s="758"/>
      <c r="O578" s="750"/>
      <c r="P578" s="750"/>
      <c r="Q578" s="750"/>
      <c r="R578" s="750"/>
      <c r="S578" s="750"/>
      <c r="T578" s="750"/>
      <c r="U578" s="757"/>
      <c r="V578" s="753"/>
      <c r="W578" s="745"/>
      <c r="X578" s="745"/>
      <c r="Y578" s="753"/>
      <c r="Z578" s="745"/>
      <c r="AA578" s="745"/>
      <c r="AB578" s="745"/>
      <c r="AC578" s="745"/>
      <c r="AD578" s="745"/>
      <c r="AE578" s="745"/>
      <c r="AF578" s="745"/>
      <c r="AG578" s="745"/>
      <c r="AH578" s="745"/>
      <c r="AI578" s="745"/>
      <c r="AJ578" s="745"/>
      <c r="AK578" s="745"/>
      <c r="AL578" s="745"/>
      <c r="AM578" s="745"/>
      <c r="AN578" s="745"/>
      <c r="AO578" s="745"/>
      <c r="AP578" s="745"/>
      <c r="AQ578" s="745"/>
      <c r="AR578" s="745"/>
      <c r="AS578" s="745"/>
      <c r="AT578" s="745"/>
      <c r="AU578" s="745"/>
      <c r="AV578" s="745"/>
      <c r="AW578" s="745"/>
      <c r="AX578" s="745"/>
      <c r="AY578" s="745"/>
      <c r="AZ578" s="745"/>
      <c r="BA578" s="745"/>
      <c r="BB578" s="745"/>
      <c r="BC578" s="745"/>
      <c r="BD578" s="745"/>
      <c r="BE578" s="745"/>
      <c r="BF578" s="745"/>
      <c r="BG578" s="745"/>
      <c r="BH578" s="745"/>
      <c r="BI578" s="745"/>
      <c r="BJ578" s="745"/>
      <c r="BK578" s="745"/>
      <c r="BL578" s="745"/>
      <c r="BM578" s="745"/>
      <c r="BN578" s="745"/>
      <c r="BO578" s="745"/>
      <c r="BP578" s="745"/>
      <c r="BQ578" s="745"/>
      <c r="BR578" s="745"/>
      <c r="BS578" s="745"/>
      <c r="BT578" s="745"/>
      <c r="BU578" s="745"/>
      <c r="BV578" s="745"/>
      <c r="BW578" s="745"/>
      <c r="BX578" s="745"/>
      <c r="BY578" s="745"/>
      <c r="BZ578" s="745"/>
      <c r="CA578" s="745"/>
      <c r="CB578" s="745"/>
      <c r="CC578" s="745"/>
      <c r="CD578" s="745"/>
      <c r="CE578" s="745"/>
      <c r="CF578" s="745"/>
      <c r="CG578" s="745"/>
      <c r="CH578" s="745"/>
      <c r="CI578" s="745"/>
      <c r="CJ578" s="745"/>
      <c r="CK578" s="745"/>
      <c r="CL578" s="745"/>
      <c r="CM578" s="745"/>
      <c r="CN578" s="745"/>
      <c r="CO578" s="745"/>
      <c r="CP578" s="745"/>
      <c r="CQ578" s="745"/>
      <c r="CR578" s="745"/>
      <c r="CS578" s="745"/>
      <c r="CT578" s="745"/>
      <c r="CU578" s="745"/>
      <c r="CV578" s="745"/>
      <c r="CW578" s="745"/>
      <c r="CX578" s="745"/>
      <c r="CY578" s="745"/>
      <c r="CZ578" s="745"/>
      <c r="DA578" s="745"/>
      <c r="DB578" s="745"/>
      <c r="DC578" s="745"/>
      <c r="DD578" s="745"/>
      <c r="DE578" s="745"/>
      <c r="DF578" s="745"/>
      <c r="DG578" s="745"/>
      <c r="DH578" s="745"/>
      <c r="DI578" s="745"/>
      <c r="DJ578" s="745"/>
      <c r="DK578" s="745"/>
      <c r="DL578" s="745"/>
      <c r="DM578" s="745"/>
      <c r="DN578" s="745"/>
      <c r="DO578" s="745"/>
      <c r="DP578" s="745"/>
      <c r="DQ578" s="745"/>
      <c r="DR578" s="745"/>
      <c r="DS578" s="745"/>
      <c r="DT578" s="745"/>
      <c r="DU578" s="745"/>
      <c r="DV578" s="745"/>
      <c r="DW578" s="745"/>
      <c r="DX578" s="745"/>
      <c r="DY578" s="745"/>
      <c r="DZ578" s="745"/>
      <c r="EA578" s="745"/>
      <c r="EB578" s="745"/>
      <c r="EC578" s="745"/>
      <c r="ED578" s="745"/>
      <c r="EE578" s="745"/>
      <c r="EF578" s="745"/>
      <c r="EG578" s="745"/>
      <c r="EH578" s="745"/>
      <c r="EI578" s="745"/>
      <c r="EJ578" s="745"/>
      <c r="EK578" s="745"/>
      <c r="EL578" s="745"/>
      <c r="EM578" s="745"/>
      <c r="EN578" s="745"/>
      <c r="EO578" s="745"/>
      <c r="EP578" s="745"/>
      <c r="EQ578" s="745"/>
      <c r="ER578" s="745"/>
      <c r="ES578" s="745"/>
      <c r="ET578" s="745"/>
      <c r="EU578" s="745"/>
      <c r="EV578" s="745"/>
      <c r="EW578" s="745"/>
      <c r="EX578" s="745"/>
      <c r="EY578" s="745"/>
      <c r="EZ578" s="745"/>
      <c r="FA578" s="745"/>
      <c r="FB578" s="745"/>
      <c r="FC578" s="745"/>
      <c r="FD578" s="745"/>
      <c r="FE578" s="745"/>
      <c r="FF578" s="745"/>
      <c r="FG578" s="745"/>
      <c r="FH578" s="745"/>
      <c r="FI578" s="745"/>
      <c r="FJ578" s="745"/>
      <c r="FK578" s="745"/>
      <c r="FL578" s="745"/>
      <c r="FM578" s="745"/>
      <c r="FN578" s="745"/>
      <c r="FO578" s="745"/>
      <c r="FP578" s="745"/>
      <c r="FQ578" s="745"/>
      <c r="FR578" s="745"/>
      <c r="FS578" s="745"/>
      <c r="FT578" s="745"/>
      <c r="FU578" s="745"/>
      <c r="FV578" s="745"/>
      <c r="FW578" s="745"/>
      <c r="FX578" s="745"/>
      <c r="FY578" s="745"/>
      <c r="FZ578" s="745"/>
      <c r="GA578" s="745"/>
      <c r="GB578" s="745"/>
      <c r="GC578" s="745"/>
      <c r="GD578" s="745"/>
      <c r="GE578" s="745"/>
      <c r="GF578" s="745"/>
      <c r="GG578" s="745"/>
      <c r="GH578" s="745"/>
      <c r="GI578" s="745"/>
      <c r="GJ578" s="745"/>
      <c r="GK578" s="745"/>
      <c r="GL578" s="745"/>
      <c r="GM578" s="745"/>
      <c r="GN578" s="745"/>
      <c r="GO578" s="745"/>
      <c r="GP578" s="745"/>
      <c r="GQ578" s="745"/>
      <c r="GR578" s="745"/>
      <c r="GS578" s="745"/>
      <c r="GT578" s="745"/>
      <c r="GU578" s="745"/>
      <c r="GV578" s="745"/>
      <c r="GW578" s="745"/>
      <c r="GX578" s="745"/>
      <c r="GY578" s="745"/>
      <c r="GZ578" s="745"/>
      <c r="HA578" s="745"/>
      <c r="HB578" s="745"/>
      <c r="HC578" s="745"/>
      <c r="HD578" s="745"/>
      <c r="HE578" s="745"/>
      <c r="HF578" s="745"/>
      <c r="HG578" s="745"/>
      <c r="HH578" s="745"/>
      <c r="HI578" s="745"/>
      <c r="HJ578" s="745"/>
      <c r="HK578" s="745"/>
      <c r="HL578" s="745"/>
      <c r="HM578" s="745"/>
      <c r="HN578" s="745"/>
      <c r="HO578" s="745"/>
      <c r="HP578" s="745"/>
      <c r="HQ578" s="745"/>
      <c r="HR578" s="745"/>
      <c r="HS578" s="745"/>
      <c r="HT578" s="745"/>
      <c r="HU578" s="745"/>
      <c r="HV578" s="745"/>
      <c r="HW578" s="745"/>
      <c r="HX578" s="745"/>
      <c r="HY578" s="745"/>
      <c r="HZ578" s="745"/>
      <c r="IA578" s="745"/>
      <c r="IB578" s="745"/>
      <c r="IC578" s="745"/>
      <c r="ID578" s="745"/>
      <c r="IE578" s="745"/>
      <c r="IF578" s="745"/>
      <c r="IG578" s="745"/>
      <c r="IH578" s="745"/>
      <c r="II578" s="745"/>
      <c r="IJ578" s="745"/>
      <c r="IK578" s="745"/>
      <c r="IL578" s="745"/>
      <c r="IM578" s="745"/>
      <c r="IN578" s="745"/>
    </row>
    <row r="579" spans="1:248" ht="12.75">
      <c r="A579" s="758"/>
      <c r="B579" s="758"/>
      <c r="C579" s="758"/>
      <c r="D579" s="758"/>
      <c r="E579" s="750"/>
      <c r="F579" s="758"/>
      <c r="G579" s="758"/>
      <c r="H579" s="758"/>
      <c r="I579" s="750"/>
      <c r="J579" s="758"/>
      <c r="K579" s="758"/>
      <c r="L579" s="750"/>
      <c r="M579" s="758"/>
      <c r="N579" s="758"/>
      <c r="O579" s="750"/>
      <c r="P579" s="750"/>
      <c r="Q579" s="750"/>
      <c r="R579" s="750"/>
      <c r="S579" s="750"/>
      <c r="T579" s="750"/>
      <c r="U579" s="757"/>
      <c r="V579" s="753"/>
      <c r="W579" s="745"/>
      <c r="X579" s="745"/>
      <c r="Y579" s="753"/>
      <c r="Z579" s="745"/>
      <c r="AA579" s="745"/>
      <c r="AB579" s="745"/>
      <c r="AC579" s="745"/>
      <c r="AD579" s="745"/>
      <c r="AE579" s="745"/>
      <c r="AF579" s="745"/>
      <c r="AG579" s="745"/>
      <c r="AH579" s="745"/>
      <c r="AI579" s="745"/>
      <c r="AJ579" s="745"/>
      <c r="AK579" s="745"/>
      <c r="AL579" s="745"/>
      <c r="AM579" s="745"/>
      <c r="AN579" s="745"/>
      <c r="AO579" s="745"/>
      <c r="AP579" s="745"/>
      <c r="AQ579" s="745"/>
      <c r="AR579" s="745"/>
      <c r="AS579" s="745"/>
      <c r="AT579" s="745"/>
      <c r="AU579" s="745"/>
      <c r="AV579" s="745"/>
      <c r="AW579" s="745"/>
      <c r="AX579" s="745"/>
      <c r="AY579" s="745"/>
      <c r="AZ579" s="745"/>
      <c r="BA579" s="745"/>
      <c r="BB579" s="745"/>
      <c r="BC579" s="745"/>
      <c r="BD579" s="745"/>
      <c r="BE579" s="745"/>
      <c r="BF579" s="745"/>
      <c r="BG579" s="745"/>
      <c r="BH579" s="745"/>
      <c r="BI579" s="745"/>
      <c r="BJ579" s="745"/>
      <c r="BK579" s="745"/>
      <c r="BL579" s="745"/>
      <c r="BM579" s="745"/>
      <c r="BN579" s="745"/>
      <c r="BO579" s="745"/>
      <c r="BP579" s="745"/>
      <c r="BQ579" s="745"/>
      <c r="BR579" s="745"/>
      <c r="BS579" s="745"/>
      <c r="BT579" s="745"/>
      <c r="BU579" s="745"/>
      <c r="BV579" s="745"/>
      <c r="BW579" s="745"/>
      <c r="BX579" s="745"/>
      <c r="BY579" s="745"/>
      <c r="BZ579" s="745"/>
      <c r="CA579" s="745"/>
      <c r="CB579" s="745"/>
      <c r="CC579" s="745"/>
      <c r="CD579" s="745"/>
      <c r="CE579" s="745"/>
      <c r="CF579" s="745"/>
      <c r="CG579" s="745"/>
      <c r="CH579" s="745"/>
      <c r="CI579" s="745"/>
      <c r="CJ579" s="745"/>
      <c r="CK579" s="745"/>
      <c r="CL579" s="745"/>
      <c r="CM579" s="745"/>
      <c r="CN579" s="745"/>
      <c r="CO579" s="745"/>
      <c r="CP579" s="745"/>
      <c r="CQ579" s="745"/>
      <c r="CR579" s="745"/>
      <c r="CS579" s="745"/>
      <c r="CT579" s="745"/>
      <c r="CU579" s="745"/>
      <c r="CV579" s="745"/>
      <c r="CW579" s="745"/>
      <c r="CX579" s="745"/>
      <c r="CY579" s="745"/>
      <c r="CZ579" s="745"/>
      <c r="DA579" s="745"/>
      <c r="DB579" s="745"/>
      <c r="DC579" s="745"/>
      <c r="DD579" s="745"/>
      <c r="DE579" s="745"/>
      <c r="DF579" s="745"/>
      <c r="DG579" s="745"/>
      <c r="DH579" s="745"/>
      <c r="DI579" s="745"/>
      <c r="DJ579" s="745"/>
      <c r="DK579" s="745"/>
      <c r="DL579" s="745"/>
      <c r="DM579" s="745"/>
      <c r="DN579" s="745"/>
      <c r="DO579" s="745"/>
      <c r="DP579" s="745"/>
      <c r="DQ579" s="745"/>
      <c r="DR579" s="745"/>
      <c r="DS579" s="745"/>
      <c r="DT579" s="745"/>
      <c r="DU579" s="745"/>
      <c r="DV579" s="745"/>
      <c r="DW579" s="745"/>
      <c r="DX579" s="745"/>
      <c r="DY579" s="745"/>
      <c r="DZ579" s="745"/>
      <c r="EA579" s="745"/>
      <c r="EB579" s="745"/>
      <c r="EC579" s="745"/>
      <c r="ED579" s="745"/>
      <c r="EE579" s="745"/>
      <c r="EF579" s="745"/>
      <c r="EG579" s="745"/>
      <c r="EH579" s="745"/>
      <c r="EI579" s="745"/>
      <c r="EJ579" s="745"/>
      <c r="EK579" s="745"/>
      <c r="EL579" s="745"/>
      <c r="EM579" s="745"/>
      <c r="EN579" s="745"/>
      <c r="EO579" s="745"/>
      <c r="EP579" s="745"/>
      <c r="EQ579" s="745"/>
      <c r="ER579" s="745"/>
      <c r="ES579" s="745"/>
      <c r="ET579" s="745"/>
      <c r="EU579" s="745"/>
      <c r="EV579" s="745"/>
      <c r="EW579" s="745"/>
      <c r="EX579" s="745"/>
      <c r="EY579" s="745"/>
      <c r="EZ579" s="745"/>
      <c r="FA579" s="745"/>
      <c r="FB579" s="745"/>
      <c r="FC579" s="745"/>
      <c r="FD579" s="745"/>
      <c r="FE579" s="745"/>
      <c r="FF579" s="745"/>
      <c r="FG579" s="745"/>
      <c r="FH579" s="745"/>
      <c r="FI579" s="745"/>
      <c r="FJ579" s="745"/>
      <c r="FK579" s="745"/>
      <c r="FL579" s="745"/>
      <c r="FM579" s="745"/>
      <c r="FN579" s="745"/>
      <c r="FO579" s="745"/>
      <c r="FP579" s="745"/>
      <c r="FQ579" s="745"/>
      <c r="FR579" s="745"/>
      <c r="FS579" s="745"/>
      <c r="FT579" s="745"/>
      <c r="FU579" s="745"/>
      <c r="FV579" s="745"/>
      <c r="FW579" s="745"/>
      <c r="FX579" s="745"/>
      <c r="FY579" s="745"/>
      <c r="FZ579" s="745"/>
      <c r="GA579" s="745"/>
      <c r="GB579" s="745"/>
      <c r="GC579" s="745"/>
      <c r="GD579" s="745"/>
      <c r="GE579" s="745"/>
      <c r="GF579" s="745"/>
      <c r="GG579" s="745"/>
      <c r="GH579" s="745"/>
      <c r="GI579" s="745"/>
      <c r="GJ579" s="745"/>
      <c r="GK579" s="745"/>
      <c r="GL579" s="745"/>
      <c r="GM579" s="745"/>
      <c r="GN579" s="745"/>
      <c r="GO579" s="745"/>
      <c r="GP579" s="745"/>
      <c r="GQ579" s="745"/>
      <c r="GR579" s="745"/>
      <c r="GS579" s="745"/>
      <c r="GT579" s="745"/>
      <c r="GU579" s="745"/>
      <c r="GV579" s="745"/>
      <c r="GW579" s="745"/>
      <c r="GX579" s="745"/>
      <c r="GY579" s="745"/>
      <c r="GZ579" s="745"/>
      <c r="HA579" s="745"/>
      <c r="HB579" s="745"/>
      <c r="HC579" s="745"/>
      <c r="HD579" s="745"/>
      <c r="HE579" s="745"/>
      <c r="HF579" s="745"/>
      <c r="HG579" s="745"/>
      <c r="HH579" s="745"/>
      <c r="HI579" s="745"/>
      <c r="HJ579" s="745"/>
      <c r="HK579" s="745"/>
      <c r="HL579" s="745"/>
      <c r="HM579" s="745"/>
      <c r="HN579" s="745"/>
      <c r="HO579" s="745"/>
      <c r="HP579" s="745"/>
      <c r="HQ579" s="745"/>
      <c r="HR579" s="745"/>
      <c r="HS579" s="745"/>
      <c r="HT579" s="745"/>
      <c r="HU579" s="745"/>
      <c r="HV579" s="745"/>
      <c r="HW579" s="745"/>
      <c r="HX579" s="745"/>
      <c r="HY579" s="745"/>
      <c r="HZ579" s="745"/>
      <c r="IA579" s="745"/>
      <c r="IB579" s="745"/>
      <c r="IC579" s="745"/>
      <c r="ID579" s="745"/>
      <c r="IE579" s="745"/>
      <c r="IF579" s="745"/>
      <c r="IG579" s="745"/>
      <c r="IH579" s="745"/>
      <c r="II579" s="745"/>
      <c r="IJ579" s="745"/>
      <c r="IK579" s="745"/>
      <c r="IL579" s="745"/>
      <c r="IM579" s="745"/>
      <c r="IN579" s="745"/>
    </row>
    <row r="580" spans="1:248" ht="12.75">
      <c r="A580" s="758"/>
      <c r="B580" s="758"/>
      <c r="C580" s="758"/>
      <c r="D580" s="758"/>
      <c r="E580" s="750"/>
      <c r="F580" s="758"/>
      <c r="G580" s="758"/>
      <c r="H580" s="758"/>
      <c r="I580" s="750"/>
      <c r="J580" s="758"/>
      <c r="K580" s="758"/>
      <c r="L580" s="750"/>
      <c r="M580" s="758"/>
      <c r="N580" s="758"/>
      <c r="O580" s="750"/>
      <c r="P580" s="750"/>
      <c r="Q580" s="750"/>
      <c r="R580" s="750"/>
      <c r="S580" s="750"/>
      <c r="T580" s="750"/>
      <c r="U580" s="757"/>
      <c r="V580" s="753"/>
      <c r="W580" s="745"/>
      <c r="X580" s="745"/>
      <c r="Y580" s="753"/>
      <c r="Z580" s="745"/>
      <c r="AA580" s="745"/>
      <c r="AB580" s="745"/>
      <c r="AC580" s="745"/>
      <c r="AD580" s="745"/>
      <c r="AE580" s="745"/>
      <c r="AF580" s="745"/>
      <c r="AG580" s="745"/>
      <c r="AH580" s="745"/>
      <c r="AI580" s="745"/>
      <c r="AJ580" s="745"/>
      <c r="AK580" s="745"/>
      <c r="AL580" s="745"/>
      <c r="AM580" s="745"/>
      <c r="AN580" s="745"/>
      <c r="AO580" s="745"/>
      <c r="AP580" s="745"/>
      <c r="AQ580" s="745"/>
      <c r="AR580" s="745"/>
      <c r="AS580" s="745"/>
      <c r="AT580" s="745"/>
      <c r="AU580" s="745"/>
      <c r="AV580" s="745"/>
      <c r="AW580" s="745"/>
      <c r="AX580" s="745"/>
      <c r="AY580" s="745"/>
      <c r="AZ580" s="745"/>
      <c r="BA580" s="745"/>
      <c r="BB580" s="745"/>
      <c r="BC580" s="745"/>
      <c r="BD580" s="745"/>
      <c r="BE580" s="745"/>
      <c r="BF580" s="745"/>
      <c r="BG580" s="745"/>
      <c r="BH580" s="745"/>
      <c r="BI580" s="745"/>
      <c r="BJ580" s="745"/>
      <c r="BK580" s="745"/>
      <c r="BL580" s="745"/>
      <c r="BM580" s="745"/>
      <c r="BN580" s="745"/>
      <c r="BO580" s="745"/>
      <c r="BP580" s="745"/>
      <c r="BQ580" s="745"/>
      <c r="BR580" s="745"/>
      <c r="BS580" s="745"/>
      <c r="BT580" s="745"/>
      <c r="BU580" s="745"/>
      <c r="BV580" s="745"/>
      <c r="BW580" s="745"/>
      <c r="BX580" s="745"/>
      <c r="BY580" s="745"/>
      <c r="BZ580" s="745"/>
      <c r="CA580" s="745"/>
      <c r="CB580" s="745"/>
      <c r="CC580" s="745"/>
      <c r="CD580" s="745"/>
      <c r="CE580" s="745"/>
      <c r="CF580" s="745"/>
      <c r="CG580" s="745"/>
      <c r="CH580" s="745"/>
      <c r="CI580" s="745"/>
      <c r="CJ580" s="745"/>
      <c r="CK580" s="745"/>
      <c r="CL580" s="745"/>
      <c r="CM580" s="745"/>
      <c r="CN580" s="745"/>
      <c r="CO580" s="745"/>
      <c r="CP580" s="745"/>
      <c r="CQ580" s="745"/>
      <c r="CR580" s="745"/>
      <c r="CS580" s="745"/>
      <c r="CT580" s="745"/>
      <c r="CU580" s="745"/>
      <c r="CV580" s="745"/>
      <c r="CW580" s="745"/>
      <c r="CX580" s="745"/>
      <c r="CY580" s="745"/>
      <c r="CZ580" s="745"/>
      <c r="DA580" s="745"/>
      <c r="DB580" s="745"/>
      <c r="DC580" s="745"/>
      <c r="DD580" s="745"/>
      <c r="DE580" s="745"/>
      <c r="DF580" s="745"/>
      <c r="DG580" s="745"/>
      <c r="DH580" s="745"/>
      <c r="DI580" s="745"/>
      <c r="DJ580" s="745"/>
      <c r="DK580" s="745"/>
      <c r="DL580" s="745"/>
      <c r="DM580" s="745"/>
      <c r="DN580" s="745"/>
      <c r="DO580" s="745"/>
      <c r="DP580" s="745"/>
      <c r="DQ580" s="745"/>
      <c r="DR580" s="745"/>
      <c r="DS580" s="745"/>
      <c r="DT580" s="745"/>
      <c r="DU580" s="745"/>
      <c r="DV580" s="745"/>
      <c r="DW580" s="745"/>
      <c r="DX580" s="745"/>
      <c r="DY580" s="745"/>
      <c r="DZ580" s="745"/>
      <c r="EA580" s="745"/>
      <c r="EB580" s="745"/>
      <c r="EC580" s="745"/>
      <c r="ED580" s="745"/>
      <c r="EE580" s="745"/>
      <c r="EF580" s="745"/>
      <c r="EG580" s="745"/>
      <c r="EH580" s="745"/>
      <c r="EI580" s="745"/>
      <c r="EJ580" s="745"/>
      <c r="EK580" s="745"/>
      <c r="EL580" s="745"/>
      <c r="EM580" s="745"/>
      <c r="EN580" s="745"/>
      <c r="EO580" s="745"/>
      <c r="EP580" s="745"/>
      <c r="EQ580" s="745"/>
      <c r="ER580" s="745"/>
      <c r="ES580" s="745"/>
      <c r="ET580" s="745"/>
      <c r="EU580" s="745"/>
      <c r="EV580" s="745"/>
      <c r="EW580" s="745"/>
      <c r="EX580" s="745"/>
      <c r="EY580" s="745"/>
      <c r="EZ580" s="745"/>
      <c r="FA580" s="745"/>
      <c r="FB580" s="745"/>
      <c r="FC580" s="745"/>
      <c r="FD580" s="745"/>
      <c r="FE580" s="745"/>
      <c r="FF580" s="745"/>
      <c r="FG580" s="745"/>
      <c r="FH580" s="745"/>
      <c r="FI580" s="745"/>
      <c r="FJ580" s="745"/>
      <c r="FK580" s="745"/>
      <c r="FL580" s="745"/>
      <c r="FM580" s="745"/>
      <c r="FN580" s="745"/>
      <c r="FO580" s="745"/>
      <c r="FP580" s="745"/>
      <c r="FQ580" s="745"/>
      <c r="FR580" s="745"/>
      <c r="FS580" s="745"/>
      <c r="FT580" s="745"/>
      <c r="FU580" s="745"/>
      <c r="FV580" s="745"/>
      <c r="FW580" s="745"/>
      <c r="FX580" s="745"/>
      <c r="FY580" s="745"/>
      <c r="FZ580" s="745"/>
      <c r="GA580" s="745"/>
      <c r="GB580" s="745"/>
      <c r="GC580" s="745"/>
      <c r="GD580" s="745"/>
      <c r="GE580" s="745"/>
      <c r="GF580" s="745"/>
      <c r="GG580" s="745"/>
      <c r="GH580" s="745"/>
      <c r="GI580" s="745"/>
      <c r="GJ580" s="745"/>
      <c r="GK580" s="745"/>
      <c r="GL580" s="745"/>
      <c r="GM580" s="745"/>
      <c r="GN580" s="745"/>
      <c r="GO580" s="745"/>
      <c r="GP580" s="745"/>
      <c r="GQ580" s="745"/>
      <c r="GR580" s="745"/>
      <c r="GS580" s="745"/>
      <c r="GT580" s="745"/>
      <c r="GU580" s="745"/>
      <c r="GV580" s="745"/>
      <c r="GW580" s="745"/>
      <c r="GX580" s="745"/>
      <c r="GY580" s="745"/>
      <c r="GZ580" s="745"/>
      <c r="HA580" s="745"/>
      <c r="HB580" s="745"/>
      <c r="HC580" s="745"/>
      <c r="HD580" s="745"/>
      <c r="HE580" s="745"/>
      <c r="HF580" s="745"/>
      <c r="HG580" s="745"/>
      <c r="HH580" s="745"/>
      <c r="HI580" s="745"/>
      <c r="HJ580" s="745"/>
      <c r="HK580" s="745"/>
      <c r="HL580" s="745"/>
      <c r="HM580" s="745"/>
      <c r="HN580" s="745"/>
      <c r="HO580" s="745"/>
      <c r="HP580" s="745"/>
      <c r="HQ580" s="745"/>
      <c r="HR580" s="745"/>
      <c r="HS580" s="745"/>
      <c r="HT580" s="745"/>
      <c r="HU580" s="745"/>
      <c r="HV580" s="745"/>
      <c r="HW580" s="745"/>
      <c r="HX580" s="745"/>
      <c r="HY580" s="745"/>
      <c r="HZ580" s="745"/>
      <c r="IA580" s="745"/>
      <c r="IB580" s="745"/>
      <c r="IC580" s="745"/>
      <c r="ID580" s="745"/>
      <c r="IE580" s="745"/>
      <c r="IF580" s="745"/>
      <c r="IG580" s="745"/>
      <c r="IH580" s="745"/>
      <c r="II580" s="745"/>
      <c r="IJ580" s="745"/>
      <c r="IK580" s="745"/>
      <c r="IL580" s="745"/>
      <c r="IM580" s="745"/>
      <c r="IN580" s="745"/>
    </row>
    <row r="581" spans="1:248" ht="12.75">
      <c r="A581" s="758"/>
      <c r="B581" s="758"/>
      <c r="C581" s="758"/>
      <c r="D581" s="758"/>
      <c r="E581" s="750"/>
      <c r="F581" s="758"/>
      <c r="G581" s="758"/>
      <c r="H581" s="758"/>
      <c r="I581" s="750"/>
      <c r="J581" s="758"/>
      <c r="K581" s="758"/>
      <c r="L581" s="750"/>
      <c r="M581" s="758"/>
      <c r="N581" s="758"/>
      <c r="O581" s="750"/>
      <c r="P581" s="750"/>
      <c r="Q581" s="750"/>
      <c r="R581" s="750"/>
      <c r="S581" s="750"/>
      <c r="T581" s="750"/>
      <c r="U581" s="757"/>
      <c r="V581" s="753"/>
      <c r="W581" s="745"/>
      <c r="X581" s="745"/>
      <c r="Y581" s="753"/>
      <c r="Z581" s="745"/>
      <c r="AA581" s="745"/>
      <c r="AB581" s="745"/>
      <c r="AC581" s="745"/>
      <c r="AD581" s="745"/>
      <c r="AE581" s="745"/>
      <c r="AF581" s="745"/>
      <c r="AG581" s="745"/>
      <c r="AH581" s="745"/>
      <c r="AI581" s="745"/>
      <c r="AJ581" s="745"/>
      <c r="AK581" s="745"/>
      <c r="AL581" s="745"/>
      <c r="AM581" s="745"/>
      <c r="AN581" s="745"/>
      <c r="AO581" s="745"/>
      <c r="AP581" s="745"/>
      <c r="AQ581" s="745"/>
      <c r="AR581" s="745"/>
      <c r="AS581" s="745"/>
      <c r="AT581" s="745"/>
      <c r="AU581" s="745"/>
      <c r="AV581" s="745"/>
      <c r="AW581" s="745"/>
      <c r="AX581" s="745"/>
      <c r="AY581" s="745"/>
      <c r="AZ581" s="745"/>
      <c r="BA581" s="745"/>
      <c r="BB581" s="745"/>
      <c r="BC581" s="745"/>
      <c r="BD581" s="745"/>
      <c r="BE581" s="745"/>
      <c r="BF581" s="745"/>
      <c r="BG581" s="745"/>
      <c r="BH581" s="745"/>
      <c r="BI581" s="745"/>
      <c r="BJ581" s="745"/>
      <c r="BK581" s="745"/>
      <c r="BL581" s="745"/>
      <c r="BM581" s="745"/>
      <c r="BN581" s="745"/>
      <c r="BO581" s="745"/>
      <c r="BP581" s="745"/>
      <c r="BQ581" s="745"/>
      <c r="BR581" s="745"/>
      <c r="BS581" s="745"/>
      <c r="BT581" s="745"/>
      <c r="BU581" s="745"/>
      <c r="BV581" s="745"/>
      <c r="BW581" s="745"/>
      <c r="BX581" s="745"/>
      <c r="BY581" s="745"/>
      <c r="BZ581" s="745"/>
      <c r="CA581" s="745"/>
      <c r="CB581" s="745"/>
      <c r="CC581" s="745"/>
      <c r="CD581" s="745"/>
      <c r="CE581" s="745"/>
      <c r="CF581" s="745"/>
      <c r="CG581" s="745"/>
      <c r="CH581" s="745"/>
      <c r="CI581" s="745"/>
      <c r="CJ581" s="745"/>
      <c r="CK581" s="745"/>
      <c r="CL581" s="745"/>
      <c r="CM581" s="745"/>
      <c r="CN581" s="745"/>
      <c r="CO581" s="745"/>
      <c r="CP581" s="745"/>
      <c r="CQ581" s="745"/>
      <c r="CR581" s="745"/>
      <c r="CS581" s="745"/>
      <c r="CT581" s="745"/>
      <c r="CU581" s="745"/>
      <c r="CV581" s="745"/>
      <c r="CW581" s="745"/>
      <c r="CX581" s="745"/>
      <c r="CY581" s="745"/>
      <c r="CZ581" s="745"/>
      <c r="DA581" s="745"/>
      <c r="DB581" s="745"/>
      <c r="DC581" s="745"/>
      <c r="DD581" s="745"/>
      <c r="DE581" s="745"/>
      <c r="DF581" s="745"/>
      <c r="DG581" s="745"/>
      <c r="DH581" s="745"/>
      <c r="DI581" s="745"/>
      <c r="DJ581" s="745"/>
      <c r="DK581" s="745"/>
      <c r="DL581" s="745"/>
      <c r="DM581" s="745"/>
      <c r="DN581" s="745"/>
      <c r="DO581" s="745"/>
      <c r="DP581" s="745"/>
      <c r="DQ581" s="745"/>
      <c r="DR581" s="745"/>
      <c r="DS581" s="745"/>
      <c r="DT581" s="745"/>
      <c r="DU581" s="745"/>
      <c r="DV581" s="745"/>
      <c r="DW581" s="745"/>
      <c r="DX581" s="745"/>
      <c r="DY581" s="745"/>
      <c r="DZ581" s="745"/>
      <c r="EA581" s="745"/>
      <c r="EB581" s="745"/>
      <c r="EC581" s="745"/>
      <c r="ED581" s="745"/>
      <c r="EE581" s="745"/>
      <c r="EF581" s="745"/>
      <c r="EG581" s="745"/>
      <c r="EH581" s="745"/>
      <c r="EI581" s="745"/>
      <c r="EJ581" s="745"/>
      <c r="EK581" s="745"/>
      <c r="EL581" s="745"/>
      <c r="EM581" s="745"/>
      <c r="EN581" s="745"/>
      <c r="EO581" s="745"/>
      <c r="EP581" s="745"/>
      <c r="EQ581" s="745"/>
      <c r="ER581" s="745"/>
      <c r="ES581" s="745"/>
      <c r="ET581" s="745"/>
      <c r="EU581" s="745"/>
      <c r="EV581" s="745"/>
      <c r="EW581" s="745"/>
      <c r="EX581" s="745"/>
      <c r="EY581" s="745"/>
      <c r="EZ581" s="745"/>
      <c r="FA581" s="745"/>
      <c r="FB581" s="745"/>
      <c r="FC581" s="745"/>
      <c r="FD581" s="745"/>
      <c r="FE581" s="745"/>
      <c r="FF581" s="745"/>
      <c r="FG581" s="745"/>
      <c r="FH581" s="745"/>
      <c r="FI581" s="745"/>
      <c r="FJ581" s="745"/>
      <c r="FK581" s="745"/>
      <c r="FL581" s="745"/>
      <c r="FM581" s="745"/>
      <c r="FN581" s="745"/>
      <c r="FO581" s="745"/>
      <c r="FP581" s="745"/>
      <c r="FQ581" s="745"/>
      <c r="FR581" s="745"/>
      <c r="FS581" s="745"/>
      <c r="FT581" s="745"/>
      <c r="FU581" s="745"/>
      <c r="FV581" s="745"/>
      <c r="FW581" s="745"/>
      <c r="FX581" s="745"/>
      <c r="FY581" s="745"/>
      <c r="FZ581" s="745"/>
      <c r="GA581" s="745"/>
      <c r="GB581" s="745"/>
      <c r="GC581" s="745"/>
      <c r="GD581" s="745"/>
      <c r="GE581" s="745"/>
      <c r="GF581" s="745"/>
      <c r="GG581" s="745"/>
      <c r="GH581" s="745"/>
      <c r="GI581" s="745"/>
      <c r="GJ581" s="745"/>
      <c r="GK581" s="745"/>
      <c r="GL581" s="745"/>
      <c r="GM581" s="745"/>
      <c r="GN581" s="745"/>
      <c r="GO581" s="745"/>
      <c r="GP581" s="745"/>
      <c r="GQ581" s="745"/>
      <c r="GR581" s="745"/>
      <c r="GS581" s="745"/>
      <c r="GT581" s="745"/>
      <c r="GU581" s="745"/>
      <c r="GV581" s="745"/>
      <c r="GW581" s="745"/>
      <c r="GX581" s="745"/>
      <c r="GY581" s="745"/>
      <c r="GZ581" s="745"/>
      <c r="HA581" s="745"/>
      <c r="HB581" s="745"/>
      <c r="HC581" s="745"/>
      <c r="HD581" s="745"/>
      <c r="HE581" s="745"/>
      <c r="HF581" s="745"/>
      <c r="HG581" s="745"/>
      <c r="HH581" s="745"/>
      <c r="HI581" s="745"/>
      <c r="HJ581" s="745"/>
      <c r="HK581" s="745"/>
      <c r="HL581" s="745"/>
      <c r="HM581" s="745"/>
      <c r="HN581" s="745"/>
      <c r="HO581" s="745"/>
      <c r="HP581" s="745"/>
      <c r="HQ581" s="745"/>
      <c r="HR581" s="745"/>
      <c r="HS581" s="745"/>
      <c r="HT581" s="745"/>
      <c r="HU581" s="745"/>
      <c r="HV581" s="745"/>
      <c r="HW581" s="745"/>
      <c r="HX581" s="745"/>
      <c r="HY581" s="745"/>
      <c r="HZ581" s="745"/>
      <c r="IA581" s="745"/>
      <c r="IB581" s="745"/>
      <c r="IC581" s="745"/>
      <c r="ID581" s="745"/>
      <c r="IE581" s="745"/>
      <c r="IF581" s="745"/>
      <c r="IG581" s="745"/>
      <c r="IH581" s="745"/>
      <c r="II581" s="745"/>
      <c r="IJ581" s="745"/>
      <c r="IK581" s="745"/>
      <c r="IL581" s="745"/>
      <c r="IM581" s="745"/>
      <c r="IN581" s="745"/>
    </row>
    <row r="582" spans="1:248" ht="12.75">
      <c r="A582" s="758"/>
      <c r="B582" s="758"/>
      <c r="C582" s="758"/>
      <c r="D582" s="758"/>
      <c r="E582" s="750"/>
      <c r="F582" s="758"/>
      <c r="G582" s="758"/>
      <c r="H582" s="758"/>
      <c r="I582" s="750"/>
      <c r="J582" s="758"/>
      <c r="K582" s="758"/>
      <c r="L582" s="750"/>
      <c r="M582" s="758"/>
      <c r="N582" s="758"/>
      <c r="O582" s="750"/>
      <c r="P582" s="750"/>
      <c r="Q582" s="750"/>
      <c r="R582" s="750"/>
      <c r="S582" s="750"/>
      <c r="T582" s="750"/>
      <c r="U582" s="757"/>
      <c r="V582" s="753"/>
      <c r="W582" s="745"/>
      <c r="X582" s="745"/>
      <c r="Y582" s="753"/>
      <c r="Z582" s="745"/>
      <c r="AA582" s="745"/>
      <c r="AB582" s="745"/>
      <c r="AC582" s="745"/>
      <c r="AD582" s="745"/>
      <c r="AE582" s="745"/>
      <c r="AF582" s="745"/>
      <c r="AG582" s="745"/>
      <c r="AH582" s="745"/>
      <c r="AI582" s="745"/>
      <c r="AJ582" s="745"/>
      <c r="AK582" s="745"/>
      <c r="AL582" s="745"/>
      <c r="AM582" s="745"/>
      <c r="AN582" s="745"/>
      <c r="AO582" s="745"/>
      <c r="AP582" s="745"/>
      <c r="AQ582" s="745"/>
      <c r="AR582" s="745"/>
      <c r="AS582" s="745"/>
      <c r="AT582" s="745"/>
      <c r="AU582" s="745"/>
      <c r="AV582" s="745"/>
      <c r="AW582" s="745"/>
      <c r="AX582" s="745"/>
      <c r="AY582" s="745"/>
      <c r="AZ582" s="745"/>
      <c r="BA582" s="745"/>
      <c r="BB582" s="745"/>
      <c r="BC582" s="745"/>
      <c r="BD582" s="745"/>
      <c r="BE582" s="745"/>
      <c r="BF582" s="745"/>
      <c r="BG582" s="745"/>
      <c r="BH582" s="745"/>
      <c r="BI582" s="745"/>
      <c r="BJ582" s="745"/>
      <c r="BK582" s="745"/>
      <c r="BL582" s="745"/>
      <c r="BM582" s="745"/>
      <c r="BN582" s="745"/>
      <c r="BO582" s="745"/>
      <c r="BP582" s="745"/>
      <c r="BQ582" s="745"/>
      <c r="BR582" s="745"/>
      <c r="BS582" s="745"/>
      <c r="BT582" s="745"/>
      <c r="BU582" s="745"/>
      <c r="BV582" s="745"/>
      <c r="BW582" s="745"/>
      <c r="BX582" s="745"/>
      <c r="BY582" s="745"/>
      <c r="BZ582" s="745"/>
      <c r="CA582" s="745"/>
      <c r="CB582" s="745"/>
      <c r="CC582" s="745"/>
      <c r="CD582" s="745"/>
      <c r="CE582" s="745"/>
      <c r="CF582" s="745"/>
      <c r="CG582" s="745"/>
      <c r="CH582" s="745"/>
      <c r="CI582" s="745"/>
      <c r="CJ582" s="745"/>
      <c r="CK582" s="745"/>
      <c r="CL582" s="745"/>
      <c r="CM582" s="745"/>
      <c r="CN582" s="745"/>
      <c r="CO582" s="745"/>
      <c r="CP582" s="745"/>
      <c r="CQ582" s="745"/>
      <c r="CR582" s="745"/>
      <c r="CS582" s="745"/>
      <c r="CT582" s="745"/>
      <c r="CU582" s="745"/>
      <c r="CV582" s="745"/>
      <c r="CW582" s="745"/>
      <c r="CX582" s="745"/>
      <c r="CY582" s="745"/>
      <c r="CZ582" s="745"/>
      <c r="DA582" s="745"/>
      <c r="DB582" s="745"/>
      <c r="DC582" s="745"/>
      <c r="DD582" s="745"/>
      <c r="DE582" s="745"/>
      <c r="DF582" s="745"/>
      <c r="DG582" s="745"/>
      <c r="DH582" s="745"/>
      <c r="DI582" s="745"/>
      <c r="DJ582" s="745"/>
      <c r="DK582" s="745"/>
      <c r="DL582" s="745"/>
      <c r="DM582" s="745"/>
      <c r="DN582" s="745"/>
      <c r="DO582" s="745"/>
      <c r="DP582" s="745"/>
      <c r="DQ582" s="745"/>
      <c r="DR582" s="745"/>
      <c r="DS582" s="745"/>
      <c r="DT582" s="745"/>
      <c r="DU582" s="745"/>
      <c r="DV582" s="745"/>
      <c r="DW582" s="745"/>
      <c r="DX582" s="745"/>
      <c r="DY582" s="745"/>
      <c r="DZ582" s="745"/>
      <c r="EA582" s="745"/>
      <c r="EB582" s="745"/>
      <c r="EC582" s="745"/>
      <c r="ED582" s="745"/>
      <c r="EE582" s="745"/>
      <c r="EF582" s="745"/>
      <c r="EG582" s="745"/>
      <c r="EH582" s="745"/>
      <c r="EI582" s="745"/>
      <c r="EJ582" s="745"/>
      <c r="EK582" s="745"/>
      <c r="EL582" s="745"/>
      <c r="EM582" s="745"/>
      <c r="EN582" s="745"/>
      <c r="EO582" s="745"/>
      <c r="EP582" s="745"/>
      <c r="EQ582" s="745"/>
      <c r="ER582" s="745"/>
      <c r="ES582" s="745"/>
      <c r="ET582" s="745"/>
      <c r="EU582" s="745"/>
      <c r="EV582" s="745"/>
      <c r="EW582" s="745"/>
      <c r="EX582" s="745"/>
      <c r="EY582" s="745"/>
      <c r="EZ582" s="745"/>
      <c r="FA582" s="745"/>
      <c r="FB582" s="745"/>
      <c r="FC582" s="745"/>
      <c r="FD582" s="745"/>
      <c r="FE582" s="745"/>
      <c r="FF582" s="745"/>
      <c r="FG582" s="745"/>
      <c r="FH582" s="745"/>
      <c r="FI582" s="745"/>
      <c r="FJ582" s="745"/>
      <c r="FK582" s="745"/>
      <c r="FL582" s="745"/>
      <c r="FM582" s="745"/>
      <c r="FN582" s="745"/>
      <c r="FO582" s="745"/>
      <c r="FP582" s="745"/>
      <c r="FQ582" s="745"/>
      <c r="FR582" s="745"/>
      <c r="FS582" s="745"/>
      <c r="FT582" s="745"/>
      <c r="FU582" s="745"/>
      <c r="FV582" s="745"/>
      <c r="FW582" s="745"/>
      <c r="FX582" s="745"/>
      <c r="FY582" s="745"/>
      <c r="FZ582" s="745"/>
      <c r="GA582" s="745"/>
      <c r="GB582" s="745"/>
      <c r="GC582" s="745"/>
      <c r="GD582" s="745"/>
      <c r="GE582" s="745"/>
      <c r="GF582" s="745"/>
      <c r="GG582" s="745"/>
      <c r="GH582" s="745"/>
      <c r="GI582" s="745"/>
      <c r="GJ582" s="745"/>
      <c r="GK582" s="745"/>
      <c r="GL582" s="745"/>
      <c r="GM582" s="745"/>
      <c r="GN582" s="745"/>
      <c r="GO582" s="745"/>
      <c r="GP582" s="745"/>
      <c r="GQ582" s="745"/>
      <c r="GR582" s="745"/>
      <c r="GS582" s="745"/>
      <c r="GT582" s="745"/>
      <c r="GU582" s="745"/>
      <c r="GV582" s="745"/>
      <c r="GW582" s="745"/>
      <c r="GX582" s="745"/>
      <c r="GY582" s="745"/>
      <c r="GZ582" s="745"/>
      <c r="HA582" s="745"/>
      <c r="HB582" s="745"/>
      <c r="HC582" s="745"/>
      <c r="HD582" s="745"/>
      <c r="HE582" s="745"/>
      <c r="HF582" s="745"/>
      <c r="HG582" s="745"/>
      <c r="HH582" s="745"/>
      <c r="HI582" s="745"/>
      <c r="HJ582" s="745"/>
      <c r="HK582" s="745"/>
      <c r="HL582" s="745"/>
      <c r="HM582" s="745"/>
      <c r="HN582" s="745"/>
      <c r="HO582" s="745"/>
      <c r="HP582" s="745"/>
      <c r="HQ582" s="745"/>
      <c r="HR582" s="745"/>
      <c r="HS582" s="745"/>
      <c r="HT582" s="745"/>
      <c r="HU582" s="745"/>
      <c r="HV582" s="745"/>
      <c r="HW582" s="745"/>
      <c r="HX582" s="745"/>
      <c r="HY582" s="745"/>
      <c r="HZ582" s="745"/>
      <c r="IA582" s="745"/>
      <c r="IB582" s="745"/>
      <c r="IC582" s="745"/>
      <c r="ID582" s="745"/>
      <c r="IE582" s="745"/>
      <c r="IF582" s="745"/>
      <c r="IG582" s="745"/>
      <c r="IH582" s="745"/>
      <c r="II582" s="745"/>
      <c r="IJ582" s="745"/>
      <c r="IK582" s="745"/>
      <c r="IL582" s="745"/>
      <c r="IM582" s="745"/>
      <c r="IN582" s="745"/>
    </row>
    <row r="583" spans="1:248" ht="12.75">
      <c r="A583" s="758"/>
      <c r="B583" s="758"/>
      <c r="C583" s="758"/>
      <c r="D583" s="758"/>
      <c r="E583" s="750"/>
      <c r="F583" s="758"/>
      <c r="G583" s="758"/>
      <c r="H583" s="758"/>
      <c r="I583" s="750"/>
      <c r="J583" s="758"/>
      <c r="K583" s="758"/>
      <c r="L583" s="750"/>
      <c r="M583" s="758"/>
      <c r="N583" s="758"/>
      <c r="O583" s="750"/>
      <c r="P583" s="750"/>
      <c r="Q583" s="750"/>
      <c r="R583" s="750"/>
      <c r="S583" s="750"/>
      <c r="T583" s="750"/>
      <c r="U583" s="757"/>
      <c r="V583" s="753"/>
      <c r="W583" s="745"/>
      <c r="X583" s="745"/>
      <c r="Y583" s="753"/>
      <c r="Z583" s="745"/>
      <c r="AA583" s="745"/>
      <c r="AB583" s="745"/>
      <c r="AC583" s="745"/>
      <c r="AD583" s="745"/>
      <c r="AE583" s="745"/>
      <c r="AF583" s="745"/>
      <c r="AG583" s="745"/>
      <c r="AH583" s="745"/>
      <c r="AI583" s="745"/>
      <c r="AJ583" s="745"/>
      <c r="AK583" s="745"/>
      <c r="AL583" s="745"/>
      <c r="AM583" s="745"/>
      <c r="AN583" s="745"/>
      <c r="AO583" s="745"/>
      <c r="AP583" s="745"/>
      <c r="AQ583" s="745"/>
      <c r="AR583" s="745"/>
      <c r="AS583" s="745"/>
      <c r="AT583" s="745"/>
      <c r="AU583" s="745"/>
      <c r="AV583" s="745"/>
      <c r="AW583" s="745"/>
      <c r="AX583" s="745"/>
      <c r="AY583" s="745"/>
      <c r="AZ583" s="745"/>
      <c r="BA583" s="745"/>
      <c r="BB583" s="745"/>
      <c r="BC583" s="745"/>
      <c r="BD583" s="745"/>
      <c r="BE583" s="745"/>
      <c r="BF583" s="745"/>
      <c r="BG583" s="745"/>
      <c r="BH583" s="745"/>
      <c r="BI583" s="745"/>
      <c r="BJ583" s="745"/>
      <c r="BK583" s="745"/>
      <c r="BL583" s="745"/>
      <c r="BM583" s="745"/>
      <c r="BN583" s="745"/>
      <c r="BO583" s="745"/>
      <c r="BP583" s="745"/>
      <c r="BQ583" s="745"/>
      <c r="BR583" s="745"/>
      <c r="BS583" s="745"/>
      <c r="BT583" s="745"/>
      <c r="BU583" s="745"/>
      <c r="BV583" s="745"/>
      <c r="BW583" s="745"/>
      <c r="BX583" s="745"/>
      <c r="BY583" s="745"/>
      <c r="BZ583" s="745"/>
      <c r="CA583" s="745"/>
      <c r="CB583" s="745"/>
      <c r="CC583" s="745"/>
      <c r="CD583" s="745"/>
      <c r="CE583" s="745"/>
      <c r="CF583" s="745"/>
      <c r="CG583" s="745"/>
      <c r="CH583" s="745"/>
      <c r="CI583" s="745"/>
      <c r="CJ583" s="745"/>
      <c r="CK583" s="745"/>
      <c r="CL583" s="745"/>
      <c r="CM583" s="745"/>
      <c r="CN583" s="745"/>
      <c r="CO583" s="745"/>
      <c r="CP583" s="745"/>
      <c r="CQ583" s="745"/>
      <c r="CR583" s="745"/>
      <c r="CS583" s="745"/>
      <c r="CT583" s="745"/>
      <c r="CU583" s="745"/>
      <c r="CV583" s="745"/>
      <c r="CW583" s="745"/>
      <c r="CX583" s="745"/>
      <c r="CY583" s="745"/>
      <c r="CZ583" s="745"/>
      <c r="DA583" s="745"/>
      <c r="DB583" s="745"/>
      <c r="DC583" s="745"/>
      <c r="DD583" s="745"/>
      <c r="DE583" s="745"/>
      <c r="DF583" s="745"/>
      <c r="DG583" s="745"/>
      <c r="DH583" s="745"/>
      <c r="DI583" s="745"/>
      <c r="DJ583" s="745"/>
      <c r="DK583" s="745"/>
      <c r="DL583" s="745"/>
      <c r="DM583" s="745"/>
      <c r="DN583" s="745"/>
      <c r="DO583" s="745"/>
      <c r="DP583" s="745"/>
      <c r="DQ583" s="745"/>
      <c r="DR583" s="745"/>
      <c r="DS583" s="745"/>
      <c r="DT583" s="745"/>
      <c r="DU583" s="745"/>
      <c r="DV583" s="745"/>
      <c r="DW583" s="745"/>
      <c r="DX583" s="745"/>
      <c r="DY583" s="745"/>
      <c r="DZ583" s="745"/>
      <c r="EA583" s="745"/>
      <c r="EB583" s="745"/>
      <c r="EC583" s="745"/>
      <c r="ED583" s="745"/>
      <c r="EE583" s="745"/>
      <c r="EF583" s="745"/>
      <c r="EG583" s="745"/>
      <c r="EH583" s="745"/>
      <c r="EI583" s="745"/>
      <c r="EJ583" s="745"/>
      <c r="EK583" s="745"/>
      <c r="EL583" s="745"/>
      <c r="EM583" s="745"/>
      <c r="EN583" s="745"/>
      <c r="EO583" s="745"/>
      <c r="EP583" s="745"/>
      <c r="EQ583" s="745"/>
      <c r="ER583" s="745"/>
      <c r="ES583" s="745"/>
      <c r="ET583" s="745"/>
      <c r="EU583" s="745"/>
      <c r="EV583" s="745"/>
      <c r="EW583" s="745"/>
      <c r="EX583" s="745"/>
      <c r="EY583" s="745"/>
      <c r="EZ583" s="745"/>
      <c r="FA583" s="745"/>
      <c r="FB583" s="745"/>
      <c r="FC583" s="745"/>
      <c r="FD583" s="745"/>
      <c r="FE583" s="745"/>
      <c r="FF583" s="745"/>
      <c r="FG583" s="745"/>
      <c r="FH583" s="745"/>
      <c r="FI583" s="745"/>
      <c r="FJ583" s="745"/>
      <c r="FK583" s="745"/>
      <c r="FL583" s="745"/>
      <c r="FM583" s="745"/>
      <c r="FN583" s="745"/>
      <c r="FO583" s="745"/>
      <c r="FP583" s="745"/>
      <c r="FQ583" s="745"/>
      <c r="FR583" s="745"/>
      <c r="FS583" s="745"/>
      <c r="FT583" s="745"/>
      <c r="FU583" s="745"/>
      <c r="FV583" s="745"/>
      <c r="FW583" s="745"/>
      <c r="FX583" s="745"/>
      <c r="FY583" s="745"/>
      <c r="FZ583" s="745"/>
      <c r="GA583" s="745"/>
      <c r="GB583" s="745"/>
      <c r="GC583" s="745"/>
      <c r="GD583" s="745"/>
      <c r="GE583" s="745"/>
      <c r="GF583" s="745"/>
      <c r="GG583" s="745"/>
      <c r="GH583" s="745"/>
      <c r="GI583" s="745"/>
      <c r="GJ583" s="745"/>
      <c r="GK583" s="745"/>
      <c r="GL583" s="745"/>
      <c r="GM583" s="745"/>
      <c r="GN583" s="745"/>
      <c r="GO583" s="745"/>
      <c r="GP583" s="745"/>
      <c r="GQ583" s="745"/>
      <c r="GR583" s="745"/>
      <c r="GS583" s="745"/>
      <c r="GT583" s="745"/>
      <c r="GU583" s="745"/>
      <c r="GV583" s="745"/>
      <c r="GW583" s="745"/>
      <c r="GX583" s="745"/>
      <c r="GY583" s="745"/>
      <c r="GZ583" s="745"/>
      <c r="HA583" s="745"/>
      <c r="HB583" s="745"/>
      <c r="HC583" s="745"/>
      <c r="HD583" s="745"/>
      <c r="HE583" s="745"/>
      <c r="HF583" s="745"/>
      <c r="HG583" s="745"/>
      <c r="HH583" s="745"/>
      <c r="HI583" s="745"/>
      <c r="HJ583" s="745"/>
      <c r="HK583" s="745"/>
      <c r="HL583" s="745"/>
      <c r="HM583" s="745"/>
      <c r="HN583" s="745"/>
      <c r="HO583" s="745"/>
      <c r="HP583" s="745"/>
      <c r="HQ583" s="745"/>
      <c r="HR583" s="745"/>
      <c r="HS583" s="745"/>
      <c r="HT583" s="745"/>
      <c r="HU583" s="745"/>
      <c r="HV583" s="745"/>
      <c r="HW583" s="745"/>
      <c r="HX583" s="745"/>
      <c r="HY583" s="745"/>
      <c r="HZ583" s="745"/>
      <c r="IA583" s="745"/>
      <c r="IB583" s="745"/>
      <c r="IC583" s="745"/>
      <c r="ID583" s="745"/>
      <c r="IE583" s="745"/>
      <c r="IF583" s="745"/>
      <c r="IG583" s="745"/>
      <c r="IH583" s="745"/>
      <c r="II583" s="745"/>
      <c r="IJ583" s="745"/>
      <c r="IK583" s="745"/>
      <c r="IL583" s="745"/>
      <c r="IM583" s="745"/>
      <c r="IN583" s="745"/>
    </row>
    <row r="584" spans="1:248" ht="12.75">
      <c r="A584" s="758"/>
      <c r="B584" s="758"/>
      <c r="C584" s="758"/>
      <c r="D584" s="758"/>
      <c r="E584" s="750"/>
      <c r="F584" s="758"/>
      <c r="G584" s="758"/>
      <c r="H584" s="758"/>
      <c r="I584" s="750"/>
      <c r="J584" s="758"/>
      <c r="K584" s="758"/>
      <c r="L584" s="750"/>
      <c r="M584" s="758"/>
      <c r="N584" s="758"/>
      <c r="O584" s="750"/>
      <c r="P584" s="750"/>
      <c r="Q584" s="750"/>
      <c r="R584" s="750"/>
      <c r="S584" s="750"/>
      <c r="T584" s="750"/>
      <c r="U584" s="757"/>
      <c r="V584" s="753"/>
      <c r="W584" s="745"/>
      <c r="X584" s="745"/>
      <c r="Y584" s="753"/>
      <c r="Z584" s="745"/>
      <c r="AA584" s="745"/>
      <c r="AB584" s="745"/>
      <c r="AC584" s="745"/>
      <c r="AD584" s="745"/>
      <c r="AE584" s="745"/>
      <c r="AF584" s="745"/>
      <c r="AG584" s="745"/>
      <c r="AH584" s="745"/>
      <c r="AI584" s="745"/>
      <c r="AJ584" s="745"/>
      <c r="AK584" s="745"/>
      <c r="AL584" s="745"/>
      <c r="AM584" s="745"/>
      <c r="AN584" s="745"/>
      <c r="AO584" s="745"/>
      <c r="AP584" s="745"/>
      <c r="AQ584" s="745"/>
      <c r="AR584" s="745"/>
      <c r="AS584" s="745"/>
      <c r="AT584" s="745"/>
      <c r="AU584" s="745"/>
      <c r="AV584" s="745"/>
      <c r="AW584" s="745"/>
      <c r="AX584" s="745"/>
      <c r="AY584" s="745"/>
      <c r="AZ584" s="745"/>
      <c r="BA584" s="745"/>
      <c r="BB584" s="745"/>
      <c r="BC584" s="745"/>
      <c r="BD584" s="745"/>
      <c r="BE584" s="745"/>
      <c r="BF584" s="745"/>
      <c r="BG584" s="745"/>
      <c r="BH584" s="745"/>
      <c r="BI584" s="745"/>
      <c r="BJ584" s="745"/>
      <c r="BK584" s="745"/>
      <c r="BL584" s="745"/>
      <c r="BM584" s="745"/>
      <c r="BN584" s="745"/>
      <c r="BO584" s="745"/>
      <c r="BP584" s="745"/>
      <c r="BQ584" s="745"/>
      <c r="BR584" s="745"/>
      <c r="BS584" s="745"/>
      <c r="BT584" s="745"/>
      <c r="BU584" s="745"/>
      <c r="BV584" s="745"/>
      <c r="BW584" s="745"/>
      <c r="BX584" s="745"/>
      <c r="BY584" s="745"/>
      <c r="BZ584" s="745"/>
      <c r="CA584" s="745"/>
      <c r="CB584" s="745"/>
      <c r="CC584" s="745"/>
      <c r="CD584" s="745"/>
      <c r="CE584" s="745"/>
      <c r="CF584" s="745"/>
      <c r="CG584" s="745"/>
      <c r="CH584" s="745"/>
      <c r="CI584" s="745"/>
      <c r="CJ584" s="745"/>
      <c r="CK584" s="745"/>
      <c r="CL584" s="745"/>
      <c r="CM584" s="745"/>
      <c r="CN584" s="745"/>
      <c r="CO584" s="745"/>
      <c r="CP584" s="745"/>
      <c r="CQ584" s="745"/>
      <c r="CR584" s="745"/>
      <c r="CS584" s="745"/>
      <c r="CT584" s="745"/>
      <c r="CU584" s="745"/>
      <c r="CV584" s="745"/>
      <c r="CW584" s="745"/>
      <c r="CX584" s="745"/>
      <c r="CY584" s="745"/>
      <c r="CZ584" s="745"/>
      <c r="DA584" s="745"/>
      <c r="DB584" s="745"/>
      <c r="DC584" s="745"/>
      <c r="DD584" s="745"/>
      <c r="DE584" s="745"/>
      <c r="DF584" s="745"/>
      <c r="DG584" s="745"/>
      <c r="DH584" s="745"/>
      <c r="DI584" s="745"/>
      <c r="DJ584" s="745"/>
      <c r="DK584" s="745"/>
      <c r="DL584" s="745"/>
      <c r="DM584" s="745"/>
      <c r="DN584" s="745"/>
      <c r="DO584" s="745"/>
      <c r="DP584" s="745"/>
      <c r="DQ584" s="745"/>
      <c r="DR584" s="745"/>
      <c r="DS584" s="745"/>
      <c r="DT584" s="745"/>
      <c r="DU584" s="745"/>
      <c r="DV584" s="745"/>
      <c r="DW584" s="745"/>
      <c r="DX584" s="745"/>
      <c r="DY584" s="745"/>
      <c r="DZ584" s="745"/>
      <c r="EA584" s="745"/>
      <c r="EB584" s="745"/>
      <c r="EC584" s="745"/>
      <c r="ED584" s="745"/>
      <c r="EE584" s="745"/>
      <c r="EF584" s="745"/>
      <c r="EG584" s="745"/>
      <c r="EH584" s="745"/>
      <c r="EI584" s="745"/>
      <c r="EJ584" s="745"/>
      <c r="EK584" s="745"/>
      <c r="EL584" s="745"/>
      <c r="EM584" s="745"/>
      <c r="EN584" s="745"/>
      <c r="EO584" s="745"/>
      <c r="EP584" s="745"/>
      <c r="EQ584" s="745"/>
      <c r="ER584" s="745"/>
      <c r="ES584" s="745"/>
      <c r="ET584" s="745"/>
      <c r="EU584" s="745"/>
      <c r="EV584" s="745"/>
      <c r="EW584" s="745"/>
      <c r="EX584" s="745"/>
      <c r="EY584" s="745"/>
      <c r="EZ584" s="745"/>
      <c r="FA584" s="745"/>
      <c r="FB584" s="745"/>
      <c r="FC584" s="745"/>
      <c r="FD584" s="745"/>
      <c r="FE584" s="745"/>
      <c r="FF584" s="745"/>
      <c r="FG584" s="745"/>
      <c r="FH584" s="745"/>
      <c r="FI584" s="745"/>
      <c r="FJ584" s="745"/>
      <c r="FK584" s="745"/>
      <c r="FL584" s="745"/>
      <c r="FM584" s="745"/>
      <c r="FN584" s="745"/>
      <c r="FO584" s="745"/>
      <c r="FP584" s="745"/>
      <c r="FQ584" s="745"/>
      <c r="FR584" s="745"/>
      <c r="FS584" s="745"/>
      <c r="FT584" s="745"/>
      <c r="FU584" s="745"/>
      <c r="FV584" s="745"/>
      <c r="FW584" s="745"/>
      <c r="FX584" s="745"/>
      <c r="FY584" s="745"/>
      <c r="FZ584" s="745"/>
      <c r="GA584" s="745"/>
      <c r="GB584" s="745"/>
      <c r="GC584" s="745"/>
      <c r="GD584" s="745"/>
      <c r="GE584" s="745"/>
      <c r="GF584" s="745"/>
      <c r="GG584" s="745"/>
      <c r="GH584" s="745"/>
      <c r="GI584" s="745"/>
      <c r="GJ584" s="745"/>
      <c r="GK584" s="745"/>
      <c r="GL584" s="745"/>
      <c r="GM584" s="745"/>
      <c r="GN584" s="745"/>
      <c r="GO584" s="745"/>
      <c r="GP584" s="745"/>
      <c r="GQ584" s="745"/>
      <c r="GR584" s="745"/>
      <c r="GS584" s="745"/>
      <c r="GT584" s="745"/>
      <c r="GU584" s="745"/>
      <c r="GV584" s="745"/>
      <c r="GW584" s="745"/>
      <c r="GX584" s="745"/>
      <c r="GY584" s="745"/>
      <c r="GZ584" s="745"/>
      <c r="HA584" s="745"/>
      <c r="HB584" s="745"/>
      <c r="HC584" s="745"/>
      <c r="HD584" s="745"/>
      <c r="HE584" s="745"/>
      <c r="HF584" s="745"/>
      <c r="HG584" s="745"/>
      <c r="HH584" s="745"/>
      <c r="HI584" s="745"/>
      <c r="HJ584" s="745"/>
      <c r="HK584" s="745"/>
      <c r="HL584" s="745"/>
      <c r="HM584" s="745"/>
      <c r="HN584" s="745"/>
      <c r="HO584" s="745"/>
      <c r="HP584" s="745"/>
      <c r="HQ584" s="745"/>
      <c r="HR584" s="745"/>
      <c r="HS584" s="745"/>
      <c r="HT584" s="745"/>
      <c r="HU584" s="745"/>
      <c r="HV584" s="745"/>
      <c r="HW584" s="745"/>
      <c r="HX584" s="745"/>
      <c r="HY584" s="745"/>
      <c r="HZ584" s="745"/>
      <c r="IA584" s="745"/>
      <c r="IB584" s="745"/>
      <c r="IC584" s="745"/>
      <c r="ID584" s="745"/>
      <c r="IE584" s="745"/>
      <c r="IF584" s="745"/>
      <c r="IG584" s="745"/>
      <c r="IH584" s="745"/>
      <c r="II584" s="745"/>
      <c r="IJ584" s="745"/>
      <c r="IK584" s="745"/>
      <c r="IL584" s="745"/>
      <c r="IM584" s="745"/>
      <c r="IN584" s="745"/>
    </row>
    <row r="585" spans="1:248" ht="12.75">
      <c r="A585" s="758"/>
      <c r="B585" s="758"/>
      <c r="C585" s="758"/>
      <c r="D585" s="758"/>
      <c r="E585" s="750"/>
      <c r="F585" s="758"/>
      <c r="G585" s="758"/>
      <c r="H585" s="758"/>
      <c r="I585" s="750"/>
      <c r="J585" s="758"/>
      <c r="K585" s="758"/>
      <c r="L585" s="750"/>
      <c r="M585" s="758"/>
      <c r="N585" s="758"/>
      <c r="O585" s="750"/>
      <c r="P585" s="750"/>
      <c r="Q585" s="750"/>
      <c r="R585" s="750"/>
      <c r="S585" s="750"/>
      <c r="T585" s="750"/>
      <c r="U585" s="757"/>
      <c r="V585" s="753"/>
      <c r="W585" s="745"/>
      <c r="X585" s="745"/>
      <c r="Y585" s="753"/>
      <c r="Z585" s="745"/>
      <c r="AA585" s="745"/>
      <c r="AB585" s="745"/>
      <c r="AC585" s="745"/>
      <c r="AD585" s="745"/>
      <c r="AE585" s="745"/>
      <c r="AF585" s="745"/>
      <c r="AG585" s="745"/>
      <c r="AH585" s="745"/>
      <c r="AI585" s="745"/>
      <c r="AJ585" s="745"/>
      <c r="AK585" s="745"/>
      <c r="AL585" s="745"/>
      <c r="AM585" s="745"/>
      <c r="AN585" s="745"/>
      <c r="AO585" s="745"/>
      <c r="AP585" s="745"/>
      <c r="AQ585" s="745"/>
      <c r="AR585" s="745"/>
      <c r="AS585" s="745"/>
      <c r="AT585" s="745"/>
      <c r="AU585" s="745"/>
      <c r="AV585" s="745"/>
      <c r="AW585" s="745"/>
      <c r="AX585" s="745"/>
      <c r="AY585" s="745"/>
      <c r="AZ585" s="745"/>
      <c r="BA585" s="745"/>
      <c r="BB585" s="745"/>
      <c r="BC585" s="745"/>
      <c r="BD585" s="745"/>
      <c r="BE585" s="745"/>
      <c r="BF585" s="745"/>
      <c r="BG585" s="745"/>
      <c r="BH585" s="745"/>
      <c r="BI585" s="745"/>
      <c r="BJ585" s="745"/>
      <c r="BK585" s="745"/>
      <c r="BL585" s="745"/>
      <c r="BM585" s="745"/>
      <c r="BN585" s="745"/>
      <c r="BO585" s="745"/>
      <c r="BP585" s="745"/>
      <c r="BQ585" s="745"/>
      <c r="BR585" s="745"/>
      <c r="BS585" s="745"/>
      <c r="BT585" s="745"/>
      <c r="BU585" s="745"/>
      <c r="BV585" s="745"/>
      <c r="BW585" s="745"/>
      <c r="BX585" s="745"/>
      <c r="BY585" s="745"/>
      <c r="BZ585" s="745"/>
      <c r="CA585" s="745"/>
      <c r="CB585" s="745"/>
      <c r="CC585" s="745"/>
      <c r="CD585" s="745"/>
      <c r="CE585" s="745"/>
      <c r="CF585" s="745"/>
      <c r="CG585" s="745"/>
      <c r="CH585" s="745"/>
      <c r="CI585" s="745"/>
      <c r="CJ585" s="745"/>
      <c r="CK585" s="745"/>
      <c r="CL585" s="745"/>
      <c r="CM585" s="745"/>
      <c r="CN585" s="745"/>
      <c r="CO585" s="745"/>
      <c r="CP585" s="745"/>
      <c r="CQ585" s="745"/>
      <c r="CR585" s="745"/>
      <c r="CS585" s="745"/>
      <c r="CT585" s="745"/>
      <c r="CU585" s="745"/>
      <c r="CV585" s="745"/>
      <c r="CW585" s="745"/>
      <c r="CX585" s="745"/>
      <c r="CY585" s="745"/>
      <c r="CZ585" s="745"/>
      <c r="DA585" s="745"/>
      <c r="DB585" s="745"/>
      <c r="DC585" s="745"/>
      <c r="DD585" s="745"/>
      <c r="DE585" s="745"/>
      <c r="DF585" s="745"/>
      <c r="DG585" s="745"/>
      <c r="DH585" s="745"/>
      <c r="DI585" s="745"/>
      <c r="DJ585" s="745"/>
      <c r="DK585" s="745"/>
      <c r="DL585" s="745"/>
      <c r="DM585" s="745"/>
      <c r="DN585" s="745"/>
      <c r="DO585" s="745"/>
      <c r="DP585" s="745"/>
      <c r="DQ585" s="745"/>
      <c r="DR585" s="745"/>
      <c r="DS585" s="745"/>
      <c r="DT585" s="745"/>
      <c r="DU585" s="745"/>
      <c r="DV585" s="745"/>
      <c r="DW585" s="745"/>
      <c r="DX585" s="745"/>
      <c r="DY585" s="745"/>
      <c r="DZ585" s="745"/>
      <c r="EA585" s="745"/>
      <c r="EB585" s="745"/>
      <c r="EC585" s="745"/>
      <c r="ED585" s="745"/>
      <c r="EE585" s="745"/>
      <c r="EF585" s="745"/>
      <c r="EG585" s="745"/>
      <c r="EH585" s="745"/>
      <c r="EI585" s="745"/>
      <c r="EJ585" s="745"/>
      <c r="EK585" s="745"/>
      <c r="EL585" s="745"/>
      <c r="EM585" s="745"/>
      <c r="EN585" s="745"/>
      <c r="EO585" s="745"/>
      <c r="EP585" s="745"/>
      <c r="EQ585" s="745"/>
      <c r="ER585" s="745"/>
      <c r="ES585" s="745"/>
      <c r="ET585" s="745"/>
      <c r="EU585" s="745"/>
      <c r="EV585" s="745"/>
      <c r="EW585" s="745"/>
      <c r="EX585" s="745"/>
      <c r="EY585" s="745"/>
      <c r="EZ585" s="745"/>
      <c r="FA585" s="745"/>
      <c r="FB585" s="745"/>
      <c r="FC585" s="745"/>
      <c r="FD585" s="745"/>
      <c r="FE585" s="745"/>
      <c r="FF585" s="745"/>
      <c r="FG585" s="745"/>
      <c r="FH585" s="745"/>
      <c r="FI585" s="745"/>
      <c r="FJ585" s="745"/>
      <c r="FK585" s="745"/>
      <c r="FL585" s="745"/>
      <c r="FM585" s="745"/>
      <c r="FN585" s="745"/>
      <c r="FO585" s="745"/>
      <c r="FP585" s="745"/>
      <c r="FQ585" s="745"/>
      <c r="FR585" s="745"/>
      <c r="FS585" s="745"/>
      <c r="FT585" s="745"/>
      <c r="FU585" s="745"/>
      <c r="FV585" s="745"/>
      <c r="FW585" s="745"/>
      <c r="FX585" s="745"/>
      <c r="FY585" s="745"/>
      <c r="FZ585" s="745"/>
      <c r="GA585" s="745"/>
      <c r="GB585" s="745"/>
      <c r="GC585" s="745"/>
      <c r="GD585" s="745"/>
      <c r="GE585" s="745"/>
      <c r="GF585" s="745"/>
      <c r="GG585" s="745"/>
      <c r="GH585" s="745"/>
      <c r="GI585" s="745"/>
      <c r="GJ585" s="745"/>
      <c r="GK585" s="745"/>
      <c r="GL585" s="745"/>
      <c r="GM585" s="745"/>
      <c r="GN585" s="745"/>
      <c r="GO585" s="745"/>
      <c r="GP585" s="745"/>
      <c r="GQ585" s="745"/>
      <c r="GR585" s="745"/>
      <c r="GS585" s="745"/>
      <c r="GT585" s="745"/>
      <c r="GU585" s="745"/>
      <c r="GV585" s="745"/>
      <c r="GW585" s="745"/>
      <c r="GX585" s="745"/>
      <c r="GY585" s="745"/>
      <c r="GZ585" s="745"/>
      <c r="HA585" s="745"/>
      <c r="HB585" s="745"/>
      <c r="HC585" s="745"/>
      <c r="HD585" s="745"/>
      <c r="HE585" s="745"/>
      <c r="HF585" s="745"/>
      <c r="HG585" s="745"/>
      <c r="HH585" s="745"/>
      <c r="HI585" s="745"/>
      <c r="HJ585" s="745"/>
      <c r="HK585" s="745"/>
      <c r="HL585" s="745"/>
      <c r="HM585" s="745"/>
      <c r="HN585" s="745"/>
      <c r="HO585" s="745"/>
      <c r="HP585" s="745"/>
      <c r="HQ585" s="745"/>
      <c r="HR585" s="745"/>
      <c r="HS585" s="745"/>
      <c r="HT585" s="745"/>
      <c r="HU585" s="745"/>
      <c r="HV585" s="745"/>
      <c r="HW585" s="745"/>
      <c r="HX585" s="745"/>
      <c r="HY585" s="745"/>
      <c r="HZ585" s="745"/>
      <c r="IA585" s="745"/>
      <c r="IB585" s="745"/>
      <c r="IC585" s="745"/>
      <c r="ID585" s="745"/>
      <c r="IE585" s="745"/>
      <c r="IF585" s="745"/>
      <c r="IG585" s="745"/>
      <c r="IH585" s="745"/>
      <c r="II585" s="745"/>
      <c r="IJ585" s="745"/>
      <c r="IK585" s="745"/>
      <c r="IL585" s="745"/>
      <c r="IM585" s="745"/>
      <c r="IN585" s="745"/>
    </row>
    <row r="586" spans="1:248" ht="12.75">
      <c r="A586" s="758"/>
      <c r="B586" s="758"/>
      <c r="C586" s="758"/>
      <c r="D586" s="758"/>
      <c r="E586" s="750"/>
      <c r="F586" s="758"/>
      <c r="G586" s="758"/>
      <c r="H586" s="758"/>
      <c r="I586" s="750"/>
      <c r="J586" s="758"/>
      <c r="K586" s="758"/>
      <c r="L586" s="750"/>
      <c r="M586" s="758"/>
      <c r="N586" s="758"/>
      <c r="O586" s="750"/>
      <c r="P586" s="750"/>
      <c r="Q586" s="750"/>
      <c r="R586" s="750"/>
      <c r="S586" s="750"/>
      <c r="T586" s="750"/>
      <c r="U586" s="757"/>
      <c r="V586" s="753"/>
      <c r="W586" s="745"/>
      <c r="X586" s="745"/>
      <c r="Y586" s="753"/>
      <c r="Z586" s="745"/>
      <c r="AA586" s="745"/>
      <c r="AB586" s="745"/>
      <c r="AC586" s="745"/>
      <c r="AD586" s="745"/>
      <c r="AE586" s="745"/>
      <c r="AF586" s="745"/>
      <c r="AG586" s="745"/>
      <c r="AH586" s="745"/>
      <c r="AI586" s="745"/>
      <c r="AJ586" s="745"/>
      <c r="AK586" s="745"/>
      <c r="AL586" s="745"/>
      <c r="AM586" s="745"/>
      <c r="AN586" s="745"/>
      <c r="AO586" s="745"/>
      <c r="AP586" s="745"/>
      <c r="AQ586" s="745"/>
      <c r="AR586" s="745"/>
      <c r="AS586" s="745"/>
      <c r="AT586" s="745"/>
      <c r="AU586" s="745"/>
      <c r="AV586" s="745"/>
      <c r="AW586" s="745"/>
      <c r="AX586" s="745"/>
      <c r="AY586" s="745"/>
      <c r="AZ586" s="745"/>
      <c r="BA586" s="745"/>
      <c r="BB586" s="745"/>
      <c r="BC586" s="745"/>
      <c r="BD586" s="745"/>
      <c r="BE586" s="745"/>
      <c r="BF586" s="745"/>
      <c r="BG586" s="745"/>
      <c r="BH586" s="745"/>
      <c r="BI586" s="745"/>
      <c r="BJ586" s="745"/>
      <c r="BK586" s="745"/>
      <c r="BL586" s="745"/>
      <c r="BM586" s="745"/>
      <c r="BN586" s="745"/>
      <c r="BO586" s="745"/>
      <c r="BP586" s="745"/>
      <c r="BQ586" s="745"/>
      <c r="BR586" s="745"/>
      <c r="BS586" s="745"/>
      <c r="BT586" s="745"/>
      <c r="BU586" s="745"/>
      <c r="BV586" s="745"/>
      <c r="BW586" s="745"/>
      <c r="BX586" s="745"/>
      <c r="BY586" s="745"/>
      <c r="BZ586" s="745"/>
      <c r="CA586" s="745"/>
      <c r="CB586" s="745"/>
      <c r="CC586" s="745"/>
      <c r="CD586" s="745"/>
      <c r="CE586" s="745"/>
      <c r="CF586" s="745"/>
      <c r="CG586" s="745"/>
      <c r="CH586" s="745"/>
      <c r="CI586" s="745"/>
      <c r="CJ586" s="745"/>
      <c r="CK586" s="745"/>
      <c r="CL586" s="745"/>
      <c r="CM586" s="745"/>
      <c r="CN586" s="745"/>
      <c r="CO586" s="745"/>
      <c r="CP586" s="745"/>
      <c r="CQ586" s="745"/>
      <c r="CR586" s="745"/>
      <c r="CS586" s="745"/>
      <c r="CT586" s="745"/>
      <c r="CU586" s="745"/>
      <c r="CV586" s="745"/>
      <c r="CW586" s="745"/>
      <c r="CX586" s="745"/>
      <c r="CY586" s="745"/>
      <c r="CZ586" s="745"/>
      <c r="DA586" s="745"/>
      <c r="DB586" s="745"/>
      <c r="DC586" s="745"/>
      <c r="DD586" s="745"/>
      <c r="DE586" s="745"/>
      <c r="DF586" s="745"/>
      <c r="DG586" s="745"/>
      <c r="DH586" s="745"/>
      <c r="DI586" s="745"/>
      <c r="DJ586" s="745"/>
      <c r="DK586" s="745"/>
      <c r="DL586" s="745"/>
      <c r="DM586" s="745"/>
      <c r="DN586" s="745"/>
      <c r="DO586" s="745"/>
      <c r="DP586" s="745"/>
      <c r="DQ586" s="745"/>
      <c r="DR586" s="745"/>
      <c r="DS586" s="745"/>
      <c r="DT586" s="745"/>
      <c r="DU586" s="745"/>
      <c r="DV586" s="745"/>
      <c r="DW586" s="745"/>
      <c r="DX586" s="745"/>
      <c r="DY586" s="745"/>
      <c r="DZ586" s="745"/>
      <c r="EA586" s="745"/>
      <c r="EB586" s="745"/>
      <c r="EC586" s="745"/>
      <c r="ED586" s="745"/>
      <c r="EE586" s="745"/>
      <c r="EF586" s="745"/>
      <c r="EG586" s="745"/>
      <c r="EH586" s="745"/>
      <c r="EI586" s="745"/>
      <c r="EJ586" s="745"/>
      <c r="EK586" s="745"/>
      <c r="EL586" s="745"/>
      <c r="EM586" s="745"/>
      <c r="EN586" s="745"/>
      <c r="EO586" s="745"/>
      <c r="EP586" s="745"/>
      <c r="EQ586" s="745"/>
      <c r="ER586" s="745"/>
      <c r="ES586" s="745"/>
      <c r="ET586" s="745"/>
      <c r="EU586" s="745"/>
      <c r="EV586" s="745"/>
      <c r="EW586" s="745"/>
      <c r="EX586" s="745"/>
      <c r="EY586" s="745"/>
      <c r="EZ586" s="745"/>
      <c r="FA586" s="745"/>
      <c r="FB586" s="745"/>
      <c r="FC586" s="745"/>
      <c r="FD586" s="745"/>
      <c r="FE586" s="745"/>
      <c r="FF586" s="745"/>
      <c r="FG586" s="745"/>
      <c r="FH586" s="745"/>
      <c r="FI586" s="745"/>
      <c r="FJ586" s="745"/>
      <c r="FK586" s="745"/>
      <c r="FL586" s="745"/>
      <c r="FM586" s="745"/>
      <c r="FN586" s="745"/>
      <c r="FO586" s="745"/>
      <c r="FP586" s="745"/>
      <c r="FQ586" s="745"/>
      <c r="FR586" s="745"/>
      <c r="FS586" s="745"/>
      <c r="FT586" s="745"/>
      <c r="FU586" s="745"/>
      <c r="FV586" s="745"/>
      <c r="FW586" s="745"/>
      <c r="FX586" s="745"/>
      <c r="FY586" s="745"/>
      <c r="FZ586" s="745"/>
      <c r="GA586" s="745"/>
      <c r="GB586" s="745"/>
      <c r="GC586" s="745"/>
      <c r="GD586" s="745"/>
      <c r="GE586" s="745"/>
      <c r="GF586" s="745"/>
      <c r="GG586" s="745"/>
      <c r="GH586" s="745"/>
      <c r="GI586" s="745"/>
      <c r="GJ586" s="745"/>
      <c r="GK586" s="745"/>
      <c r="GL586" s="745"/>
      <c r="GM586" s="745"/>
      <c r="GN586" s="745"/>
      <c r="GO586" s="745"/>
      <c r="GP586" s="745"/>
      <c r="GQ586" s="745"/>
      <c r="GR586" s="745"/>
      <c r="GS586" s="745"/>
      <c r="GT586" s="745"/>
      <c r="GU586" s="745"/>
      <c r="GV586" s="745"/>
      <c r="GW586" s="745"/>
      <c r="GX586" s="745"/>
      <c r="GY586" s="745"/>
      <c r="GZ586" s="745"/>
      <c r="HA586" s="745"/>
      <c r="HB586" s="745"/>
      <c r="HC586" s="745"/>
      <c r="HD586" s="745"/>
      <c r="HE586" s="745"/>
      <c r="HF586" s="745"/>
      <c r="HG586" s="745"/>
      <c r="HH586" s="745"/>
      <c r="HI586" s="745"/>
      <c r="HJ586" s="745"/>
      <c r="HK586" s="745"/>
      <c r="HL586" s="745"/>
      <c r="HM586" s="745"/>
      <c r="HN586" s="745"/>
      <c r="HO586" s="745"/>
      <c r="HP586" s="745"/>
      <c r="HQ586" s="745"/>
      <c r="HR586" s="745"/>
      <c r="HS586" s="745"/>
      <c r="HT586" s="745"/>
      <c r="HU586" s="745"/>
      <c r="HV586" s="745"/>
      <c r="HW586" s="745"/>
      <c r="HX586" s="745"/>
      <c r="HY586" s="745"/>
      <c r="HZ586" s="745"/>
      <c r="IA586" s="745"/>
      <c r="IB586" s="745"/>
      <c r="IC586" s="745"/>
      <c r="ID586" s="745"/>
      <c r="IE586" s="745"/>
      <c r="IF586" s="745"/>
      <c r="IG586" s="745"/>
      <c r="IH586" s="745"/>
      <c r="II586" s="745"/>
      <c r="IJ586" s="745"/>
      <c r="IK586" s="745"/>
      <c r="IL586" s="745"/>
      <c r="IM586" s="745"/>
      <c r="IN586" s="745"/>
    </row>
    <row r="587" spans="1:248" ht="12.75">
      <c r="A587" s="758"/>
      <c r="B587" s="758"/>
      <c r="C587" s="758"/>
      <c r="D587" s="758"/>
      <c r="E587" s="750"/>
      <c r="F587" s="758"/>
      <c r="G587" s="758"/>
      <c r="H587" s="758"/>
      <c r="I587" s="750"/>
      <c r="J587" s="758"/>
      <c r="K587" s="758"/>
      <c r="L587" s="750"/>
      <c r="M587" s="758"/>
      <c r="N587" s="758"/>
      <c r="O587" s="750"/>
      <c r="P587" s="750"/>
      <c r="Q587" s="750"/>
      <c r="R587" s="750"/>
      <c r="S587" s="750"/>
      <c r="T587" s="750"/>
      <c r="U587" s="757"/>
      <c r="V587" s="753"/>
      <c r="W587" s="745"/>
      <c r="X587" s="745"/>
      <c r="Y587" s="753"/>
      <c r="Z587" s="745"/>
      <c r="AA587" s="745"/>
      <c r="AB587" s="745"/>
      <c r="AC587" s="745"/>
      <c r="AD587" s="745"/>
      <c r="AE587" s="745"/>
      <c r="AF587" s="745"/>
      <c r="AG587" s="745"/>
      <c r="AH587" s="745"/>
      <c r="AI587" s="745"/>
      <c r="AJ587" s="745"/>
      <c r="AK587" s="745"/>
      <c r="AL587" s="745"/>
      <c r="AM587" s="745"/>
      <c r="AN587" s="745"/>
      <c r="AO587" s="745"/>
      <c r="AP587" s="745"/>
      <c r="AQ587" s="745"/>
      <c r="AR587" s="745"/>
      <c r="AS587" s="745"/>
      <c r="AT587" s="745"/>
      <c r="AU587" s="745"/>
      <c r="AV587" s="745"/>
      <c r="AW587" s="745"/>
      <c r="AX587" s="745"/>
      <c r="AY587" s="745"/>
      <c r="AZ587" s="745"/>
      <c r="BA587" s="745"/>
      <c r="BB587" s="745"/>
      <c r="BC587" s="745"/>
      <c r="BD587" s="745"/>
      <c r="BE587" s="745"/>
      <c r="BF587" s="745"/>
      <c r="BG587" s="745"/>
      <c r="BH587" s="745"/>
      <c r="BI587" s="745"/>
      <c r="BJ587" s="745"/>
      <c r="BK587" s="745"/>
      <c r="BL587" s="745"/>
      <c r="BM587" s="745"/>
      <c r="BN587" s="745"/>
      <c r="BO587" s="745"/>
      <c r="BP587" s="745"/>
      <c r="BQ587" s="745"/>
      <c r="BR587" s="745"/>
      <c r="BS587" s="745"/>
      <c r="BT587" s="745"/>
      <c r="BU587" s="745"/>
      <c r="BV587" s="745"/>
      <c r="BW587" s="745"/>
      <c r="BX587" s="745"/>
      <c r="BY587" s="745"/>
      <c r="BZ587" s="745"/>
      <c r="CA587" s="745"/>
      <c r="CB587" s="745"/>
      <c r="CC587" s="745"/>
      <c r="CD587" s="745"/>
      <c r="CE587" s="745"/>
      <c r="CF587" s="745"/>
      <c r="CG587" s="745"/>
      <c r="CH587" s="745"/>
      <c r="CI587" s="745"/>
      <c r="CJ587" s="745"/>
      <c r="CK587" s="745"/>
      <c r="CL587" s="745"/>
      <c r="CM587" s="745"/>
      <c r="CN587" s="745"/>
      <c r="CO587" s="745"/>
      <c r="CP587" s="745"/>
      <c r="CQ587" s="745"/>
      <c r="CR587" s="745"/>
      <c r="CS587" s="745"/>
      <c r="CT587" s="745"/>
      <c r="CU587" s="745"/>
      <c r="CV587" s="745"/>
      <c r="CW587" s="745"/>
      <c r="CX587" s="745"/>
      <c r="CY587" s="745"/>
      <c r="CZ587" s="745"/>
      <c r="DA587" s="745"/>
      <c r="DB587" s="745"/>
      <c r="DC587" s="745"/>
      <c r="DD587" s="745"/>
      <c r="DE587" s="745"/>
      <c r="DF587" s="745"/>
      <c r="DG587" s="745"/>
      <c r="DH587" s="745"/>
      <c r="DI587" s="745"/>
      <c r="DJ587" s="745"/>
      <c r="DK587" s="745"/>
      <c r="DL587" s="745"/>
      <c r="DM587" s="745"/>
      <c r="DN587" s="745"/>
      <c r="DO587" s="745"/>
      <c r="DP587" s="745"/>
      <c r="DQ587" s="745"/>
      <c r="DR587" s="745"/>
      <c r="DS587" s="745"/>
      <c r="DT587" s="745"/>
      <c r="DU587" s="745"/>
      <c r="DV587" s="745"/>
      <c r="DW587" s="745"/>
      <c r="DX587" s="745"/>
      <c r="DY587" s="745"/>
      <c r="DZ587" s="745"/>
      <c r="EA587" s="745"/>
      <c r="EB587" s="745"/>
      <c r="EC587" s="745"/>
      <c r="ED587" s="745"/>
      <c r="EE587" s="745"/>
      <c r="EF587" s="745"/>
      <c r="EG587" s="745"/>
      <c r="EH587" s="745"/>
      <c r="EI587" s="745"/>
      <c r="EJ587" s="745"/>
      <c r="EK587" s="745"/>
      <c r="EL587" s="745"/>
      <c r="EM587" s="745"/>
      <c r="EN587" s="745"/>
      <c r="EO587" s="745"/>
      <c r="EP587" s="745"/>
      <c r="EQ587" s="745"/>
      <c r="ER587" s="745"/>
      <c r="ES587" s="745"/>
      <c r="ET587" s="745"/>
      <c r="EU587" s="745"/>
      <c r="EV587" s="745"/>
      <c r="EW587" s="745"/>
      <c r="EX587" s="745"/>
      <c r="EY587" s="745"/>
      <c r="EZ587" s="745"/>
      <c r="FA587" s="745"/>
      <c r="FB587" s="745"/>
      <c r="FC587" s="745"/>
      <c r="FD587" s="745"/>
      <c r="FE587" s="745"/>
      <c r="FF587" s="745"/>
      <c r="FG587" s="745"/>
      <c r="FH587" s="745"/>
      <c r="FI587" s="745"/>
      <c r="FJ587" s="745"/>
      <c r="FK587" s="745"/>
      <c r="FL587" s="745"/>
      <c r="FM587" s="745"/>
      <c r="FN587" s="745"/>
      <c r="FO587" s="745"/>
      <c r="FP587" s="745"/>
      <c r="FQ587" s="745"/>
      <c r="FR587" s="745"/>
      <c r="FS587" s="745"/>
      <c r="FT587" s="745"/>
      <c r="FU587" s="745"/>
      <c r="FV587" s="745"/>
      <c r="FW587" s="745"/>
      <c r="FX587" s="745"/>
      <c r="FY587" s="745"/>
      <c r="FZ587" s="745"/>
      <c r="GA587" s="745"/>
      <c r="GB587" s="745"/>
      <c r="GC587" s="745"/>
      <c r="GD587" s="745"/>
      <c r="GE587" s="745"/>
      <c r="GF587" s="745"/>
      <c r="GG587" s="745"/>
      <c r="GH587" s="745"/>
      <c r="GI587" s="745"/>
      <c r="GJ587" s="745"/>
      <c r="GK587" s="745"/>
      <c r="GL587" s="745"/>
      <c r="GM587" s="745"/>
      <c r="GN587" s="745"/>
      <c r="GO587" s="745"/>
      <c r="GP587" s="745"/>
      <c r="GQ587" s="745"/>
      <c r="GR587" s="745"/>
      <c r="GS587" s="745"/>
      <c r="GT587" s="745"/>
      <c r="GU587" s="745"/>
      <c r="GV587" s="745"/>
      <c r="GW587" s="745"/>
      <c r="GX587" s="745"/>
      <c r="GY587" s="745"/>
      <c r="GZ587" s="745"/>
      <c r="HA587" s="745"/>
      <c r="HB587" s="745"/>
      <c r="HC587" s="745"/>
      <c r="HD587" s="745"/>
      <c r="HE587" s="745"/>
      <c r="HF587" s="745"/>
      <c r="HG587" s="745"/>
      <c r="HH587" s="745"/>
      <c r="HI587" s="745"/>
      <c r="HJ587" s="745"/>
      <c r="HK587" s="745"/>
      <c r="HL587" s="745"/>
      <c r="HM587" s="745"/>
      <c r="HN587" s="745"/>
      <c r="HO587" s="745"/>
      <c r="HP587" s="745"/>
      <c r="HQ587" s="745"/>
      <c r="HR587" s="745"/>
      <c r="HS587" s="745"/>
      <c r="HT587" s="745"/>
      <c r="HU587" s="745"/>
      <c r="HV587" s="745"/>
      <c r="HW587" s="745"/>
      <c r="HX587" s="745"/>
      <c r="HY587" s="745"/>
      <c r="HZ587" s="745"/>
      <c r="IA587" s="745"/>
      <c r="IB587" s="745"/>
      <c r="IC587" s="745"/>
      <c r="ID587" s="745"/>
      <c r="IE587" s="745"/>
      <c r="IF587" s="745"/>
      <c r="IG587" s="745"/>
      <c r="IH587" s="745"/>
      <c r="II587" s="745"/>
      <c r="IJ587" s="745"/>
      <c r="IK587" s="745"/>
      <c r="IL587" s="745"/>
      <c r="IM587" s="745"/>
      <c r="IN587" s="745"/>
    </row>
    <row r="588" spans="1:248" ht="12.75">
      <c r="A588" s="758"/>
      <c r="B588" s="758"/>
      <c r="C588" s="758"/>
      <c r="D588" s="758"/>
      <c r="E588" s="750"/>
      <c r="F588" s="758"/>
      <c r="G588" s="758"/>
      <c r="H588" s="758"/>
      <c r="I588" s="750"/>
      <c r="J588" s="758"/>
      <c r="K588" s="758"/>
      <c r="L588" s="750"/>
      <c r="M588" s="758"/>
      <c r="N588" s="758"/>
      <c r="O588" s="750"/>
      <c r="P588" s="750"/>
      <c r="Q588" s="750"/>
      <c r="R588" s="750"/>
      <c r="S588" s="750"/>
      <c r="T588" s="750"/>
      <c r="U588" s="757"/>
      <c r="V588" s="753"/>
      <c r="W588" s="745"/>
      <c r="X588" s="745"/>
      <c r="Y588" s="753"/>
      <c r="Z588" s="745"/>
      <c r="AA588" s="745"/>
      <c r="AB588" s="745"/>
      <c r="AC588" s="745"/>
      <c r="AD588" s="745"/>
      <c r="AE588" s="745"/>
      <c r="AF588" s="745"/>
      <c r="AG588" s="745"/>
      <c r="AH588" s="745"/>
      <c r="AI588" s="745"/>
      <c r="AJ588" s="745"/>
      <c r="AK588" s="745"/>
      <c r="AL588" s="745"/>
      <c r="AM588" s="745"/>
      <c r="AN588" s="745"/>
      <c r="AO588" s="745"/>
      <c r="AP588" s="745"/>
      <c r="AQ588" s="745"/>
      <c r="AR588" s="745"/>
      <c r="AS588" s="745"/>
      <c r="AT588" s="745"/>
      <c r="AU588" s="745"/>
      <c r="AV588" s="745"/>
      <c r="AW588" s="745"/>
      <c r="AX588" s="745"/>
      <c r="AY588" s="745"/>
      <c r="AZ588" s="745"/>
      <c r="BA588" s="745"/>
      <c r="BB588" s="745"/>
      <c r="BC588" s="745"/>
      <c r="BD588" s="745"/>
      <c r="BE588" s="745"/>
      <c r="BF588" s="745"/>
      <c r="BG588" s="745"/>
      <c r="BH588" s="745"/>
      <c r="BI588" s="745"/>
      <c r="BJ588" s="745"/>
      <c r="BK588" s="745"/>
      <c r="BL588" s="745"/>
      <c r="BM588" s="745"/>
      <c r="BN588" s="745"/>
      <c r="BO588" s="745"/>
      <c r="BP588" s="745"/>
      <c r="BQ588" s="745"/>
      <c r="BR588" s="745"/>
      <c r="BS588" s="745"/>
      <c r="BT588" s="745"/>
      <c r="BU588" s="745"/>
      <c r="BV588" s="745"/>
      <c r="BW588" s="745"/>
      <c r="BX588" s="745"/>
      <c r="BY588" s="745"/>
      <c r="BZ588" s="745"/>
      <c r="CA588" s="745"/>
      <c r="CB588" s="745"/>
      <c r="CC588" s="745"/>
      <c r="CD588" s="745"/>
      <c r="CE588" s="745"/>
      <c r="CF588" s="745"/>
      <c r="CG588" s="745"/>
      <c r="CH588" s="745"/>
      <c r="CI588" s="745"/>
      <c r="CJ588" s="745"/>
      <c r="CK588" s="745"/>
      <c r="CL588" s="745"/>
      <c r="CM588" s="745"/>
      <c r="CN588" s="745"/>
      <c r="CO588" s="745"/>
      <c r="CP588" s="745"/>
      <c r="CQ588" s="745"/>
      <c r="CR588" s="745"/>
      <c r="CS588" s="745"/>
      <c r="CT588" s="745"/>
      <c r="CU588" s="745"/>
      <c r="CV588" s="745"/>
      <c r="CW588" s="745"/>
      <c r="CX588" s="745"/>
      <c r="CY588" s="745"/>
      <c r="CZ588" s="745"/>
      <c r="DA588" s="745"/>
      <c r="DB588" s="745"/>
      <c r="DC588" s="745"/>
      <c r="DD588" s="745"/>
      <c r="DE588" s="745"/>
      <c r="DF588" s="745"/>
      <c r="DG588" s="745"/>
      <c r="DH588" s="745"/>
      <c r="DI588" s="745"/>
      <c r="DJ588" s="745"/>
      <c r="DK588" s="745"/>
      <c r="DL588" s="745"/>
      <c r="DM588" s="745"/>
      <c r="DN588" s="745"/>
      <c r="DO588" s="745"/>
      <c r="DP588" s="745"/>
      <c r="DQ588" s="745"/>
      <c r="DR588" s="745"/>
      <c r="DS588" s="745"/>
      <c r="DT588" s="745"/>
      <c r="DU588" s="745"/>
      <c r="DV588" s="745"/>
      <c r="DW588" s="745"/>
      <c r="DX588" s="745"/>
      <c r="DY588" s="745"/>
      <c r="DZ588" s="745"/>
      <c r="EA588" s="745"/>
      <c r="EB588" s="745"/>
      <c r="EC588" s="745"/>
      <c r="ED588" s="745"/>
      <c r="EE588" s="745"/>
      <c r="EF588" s="745"/>
      <c r="EG588" s="745"/>
      <c r="EH588" s="745"/>
      <c r="EI588" s="745"/>
      <c r="EJ588" s="745"/>
      <c r="EK588" s="745"/>
      <c r="EL588" s="745"/>
      <c r="EM588" s="745"/>
      <c r="EN588" s="745"/>
      <c r="EO588" s="745"/>
      <c r="EP588" s="745"/>
      <c r="EQ588" s="745"/>
      <c r="ER588" s="745"/>
      <c r="ES588" s="745"/>
      <c r="ET588" s="745"/>
      <c r="EU588" s="745"/>
      <c r="EV588" s="745"/>
      <c r="EW588" s="745"/>
      <c r="EX588" s="745"/>
      <c r="EY588" s="745"/>
      <c r="EZ588" s="745"/>
      <c r="FA588" s="745"/>
      <c r="FB588" s="745"/>
      <c r="FC588" s="745"/>
      <c r="FD588" s="745"/>
      <c r="FE588" s="745"/>
      <c r="FF588" s="745"/>
      <c r="FG588" s="745"/>
      <c r="FH588" s="745"/>
      <c r="FI588" s="745"/>
      <c r="FJ588" s="745"/>
      <c r="FK588" s="745"/>
      <c r="FL588" s="745"/>
      <c r="FM588" s="745"/>
      <c r="FN588" s="745"/>
      <c r="FO588" s="745"/>
      <c r="FP588" s="745"/>
      <c r="FQ588" s="745"/>
      <c r="FR588" s="745"/>
      <c r="FS588" s="745"/>
      <c r="FT588" s="745"/>
      <c r="FU588" s="745"/>
      <c r="FV588" s="745"/>
      <c r="FW588" s="745"/>
      <c r="FX588" s="745"/>
      <c r="FY588" s="745"/>
      <c r="FZ588" s="745"/>
      <c r="GA588" s="745"/>
      <c r="GB588" s="745"/>
      <c r="GC588" s="745"/>
      <c r="GD588" s="745"/>
      <c r="GE588" s="745"/>
      <c r="GF588" s="745"/>
      <c r="GG588" s="745"/>
      <c r="GH588" s="745"/>
      <c r="GI588" s="745"/>
      <c r="GJ588" s="745"/>
      <c r="GK588" s="745"/>
      <c r="GL588" s="745"/>
      <c r="GM588" s="745"/>
      <c r="GN588" s="745"/>
      <c r="GO588" s="745"/>
      <c r="GP588" s="745"/>
      <c r="GQ588" s="745"/>
      <c r="GR588" s="745"/>
      <c r="GS588" s="745"/>
      <c r="GT588" s="745"/>
      <c r="GU588" s="745"/>
      <c r="GV588" s="745"/>
      <c r="GW588" s="745"/>
      <c r="GX588" s="745"/>
      <c r="GY588" s="745"/>
      <c r="GZ588" s="745"/>
      <c r="HA588" s="745"/>
      <c r="HB588" s="745"/>
      <c r="HC588" s="745"/>
      <c r="HD588" s="745"/>
      <c r="HE588" s="745"/>
      <c r="HF588" s="745"/>
      <c r="HG588" s="745"/>
      <c r="HH588" s="745"/>
      <c r="HI588" s="745"/>
      <c r="HJ588" s="745"/>
      <c r="HK588" s="745"/>
      <c r="HL588" s="745"/>
      <c r="HM588" s="745"/>
      <c r="HN588" s="745"/>
      <c r="HO588" s="745"/>
      <c r="HP588" s="745"/>
      <c r="HQ588" s="745"/>
      <c r="HR588" s="745"/>
      <c r="HS588" s="745"/>
      <c r="HT588" s="745"/>
      <c r="HU588" s="745"/>
      <c r="HV588" s="745"/>
      <c r="HW588" s="745"/>
      <c r="HX588" s="745"/>
      <c r="HY588" s="745"/>
      <c r="HZ588" s="745"/>
      <c r="IA588" s="745"/>
      <c r="IB588" s="745"/>
      <c r="IC588" s="745"/>
      <c r="ID588" s="745"/>
      <c r="IE588" s="745"/>
      <c r="IF588" s="745"/>
      <c r="IG588" s="745"/>
      <c r="IH588" s="745"/>
      <c r="II588" s="745"/>
      <c r="IJ588" s="745"/>
      <c r="IK588" s="745"/>
      <c r="IL588" s="745"/>
      <c r="IM588" s="745"/>
      <c r="IN588" s="745"/>
    </row>
    <row r="589" spans="1:248" ht="12.75">
      <c r="A589" s="758"/>
      <c r="B589" s="758"/>
      <c r="C589" s="758"/>
      <c r="D589" s="758"/>
      <c r="E589" s="750"/>
      <c r="F589" s="758"/>
      <c r="G589" s="758"/>
      <c r="H589" s="758"/>
      <c r="I589" s="750"/>
      <c r="J589" s="758"/>
      <c r="K589" s="758"/>
      <c r="L589" s="750"/>
      <c r="M589" s="758"/>
      <c r="N589" s="758"/>
      <c r="O589" s="750"/>
      <c r="P589" s="750"/>
      <c r="Q589" s="750"/>
      <c r="R589" s="750"/>
      <c r="S589" s="750"/>
      <c r="T589" s="750"/>
      <c r="U589" s="757"/>
      <c r="V589" s="753"/>
      <c r="W589" s="745"/>
      <c r="X589" s="745"/>
      <c r="Y589" s="753"/>
      <c r="Z589" s="745"/>
      <c r="AA589" s="745"/>
      <c r="AB589" s="745"/>
      <c r="AC589" s="745"/>
      <c r="AD589" s="745"/>
      <c r="AE589" s="745"/>
      <c r="AF589" s="745"/>
      <c r="AG589" s="745"/>
      <c r="AH589" s="745"/>
      <c r="AI589" s="745"/>
      <c r="AJ589" s="745"/>
      <c r="AK589" s="745"/>
      <c r="AL589" s="745"/>
      <c r="AM589" s="745"/>
      <c r="AN589" s="745"/>
      <c r="AO589" s="745"/>
      <c r="AP589" s="745"/>
      <c r="AQ589" s="745"/>
      <c r="AR589" s="745"/>
      <c r="AS589" s="745"/>
      <c r="AT589" s="745"/>
      <c r="AU589" s="745"/>
      <c r="AV589" s="745"/>
      <c r="AW589" s="745"/>
      <c r="AX589" s="745"/>
      <c r="AY589" s="745"/>
      <c r="AZ589" s="745"/>
      <c r="BA589" s="745"/>
      <c r="BB589" s="745"/>
      <c r="BC589" s="745"/>
      <c r="BD589" s="745"/>
      <c r="BE589" s="745"/>
      <c r="BF589" s="745"/>
      <c r="BG589" s="745"/>
      <c r="BH589" s="745"/>
      <c r="BI589" s="745"/>
      <c r="BJ589" s="745"/>
      <c r="BK589" s="745"/>
      <c r="BL589" s="745"/>
      <c r="BM589" s="745"/>
      <c r="BN589" s="745"/>
      <c r="BO589" s="745"/>
      <c r="BP589" s="745"/>
      <c r="BQ589" s="745"/>
      <c r="BR589" s="745"/>
      <c r="BS589" s="745"/>
      <c r="BT589" s="745"/>
      <c r="BU589" s="745"/>
      <c r="BV589" s="745"/>
      <c r="BW589" s="745"/>
      <c r="BX589" s="745"/>
      <c r="BY589" s="745"/>
      <c r="BZ589" s="745"/>
      <c r="CA589" s="745"/>
      <c r="CB589" s="745"/>
      <c r="CC589" s="745"/>
      <c r="CD589" s="745"/>
      <c r="CE589" s="745"/>
      <c r="CF589" s="745"/>
      <c r="CG589" s="745"/>
      <c r="CH589" s="745"/>
      <c r="CI589" s="745"/>
      <c r="CJ589" s="745"/>
      <c r="CK589" s="745"/>
      <c r="CL589" s="745"/>
      <c r="CM589" s="745"/>
      <c r="CN589" s="745"/>
      <c r="CO589" s="745"/>
      <c r="CP589" s="745"/>
      <c r="CQ589" s="745"/>
      <c r="CR589" s="745"/>
      <c r="CS589" s="745"/>
      <c r="CT589" s="745"/>
      <c r="CU589" s="745"/>
      <c r="CV589" s="745"/>
      <c r="CW589" s="745"/>
      <c r="CX589" s="745"/>
      <c r="CY589" s="745"/>
      <c r="CZ589" s="745"/>
      <c r="DA589" s="745"/>
      <c r="DB589" s="745"/>
      <c r="DC589" s="745"/>
      <c r="DD589" s="745"/>
      <c r="DE589" s="745"/>
      <c r="DF589" s="745"/>
      <c r="DG589" s="745"/>
      <c r="DH589" s="745"/>
      <c r="DI589" s="745"/>
      <c r="DJ589" s="745"/>
      <c r="DK589" s="745"/>
      <c r="DL589" s="745"/>
      <c r="DM589" s="745"/>
      <c r="DN589" s="745"/>
      <c r="DO589" s="745"/>
      <c r="DP589" s="745"/>
      <c r="DQ589" s="745"/>
      <c r="DR589" s="745"/>
      <c r="DS589" s="745"/>
      <c r="DT589" s="745"/>
      <c r="DU589" s="745"/>
      <c r="DV589" s="745"/>
      <c r="DW589" s="745"/>
      <c r="DX589" s="745"/>
      <c r="DY589" s="745"/>
      <c r="DZ589" s="745"/>
      <c r="EA589" s="745"/>
      <c r="EB589" s="745"/>
      <c r="EC589" s="745"/>
      <c r="ED589" s="745"/>
      <c r="EE589" s="745"/>
      <c r="EF589" s="745"/>
      <c r="EG589" s="745"/>
      <c r="EH589" s="745"/>
      <c r="EI589" s="745"/>
      <c r="EJ589" s="745"/>
      <c r="EK589" s="745"/>
      <c r="EL589" s="745"/>
      <c r="EM589" s="745"/>
      <c r="EN589" s="745"/>
      <c r="EO589" s="745"/>
      <c r="EP589" s="745"/>
      <c r="EQ589" s="745"/>
      <c r="ER589" s="745"/>
      <c r="ES589" s="745"/>
      <c r="ET589" s="745"/>
      <c r="EU589" s="745"/>
      <c r="EV589" s="745"/>
      <c r="EW589" s="745"/>
      <c r="EX589" s="745"/>
      <c r="EY589" s="745"/>
      <c r="EZ589" s="745"/>
      <c r="FA589" s="745"/>
      <c r="FB589" s="745"/>
      <c r="FC589" s="745"/>
      <c r="FD589" s="745"/>
      <c r="FE589" s="745"/>
      <c r="FF589" s="745"/>
      <c r="FG589" s="745"/>
      <c r="FH589" s="745"/>
      <c r="FI589" s="745"/>
      <c r="FJ589" s="745"/>
      <c r="FK589" s="745"/>
      <c r="FL589" s="745"/>
      <c r="FM589" s="745"/>
      <c r="FN589" s="745"/>
      <c r="FO589" s="745"/>
      <c r="FP589" s="745"/>
      <c r="FQ589" s="745"/>
      <c r="FR589" s="745"/>
      <c r="FS589" s="745"/>
      <c r="FT589" s="745"/>
      <c r="FU589" s="745"/>
      <c r="FV589" s="745"/>
      <c r="FW589" s="745"/>
      <c r="FX589" s="745"/>
      <c r="FY589" s="745"/>
      <c r="FZ589" s="745"/>
      <c r="GA589" s="745"/>
      <c r="GB589" s="745"/>
      <c r="GC589" s="745"/>
      <c r="GD589" s="745"/>
      <c r="GE589" s="745"/>
      <c r="GF589" s="745"/>
      <c r="GG589" s="745"/>
      <c r="GH589" s="745"/>
      <c r="GI589" s="745"/>
      <c r="GJ589" s="745"/>
      <c r="GK589" s="745"/>
      <c r="GL589" s="745"/>
      <c r="GM589" s="745"/>
      <c r="GN589" s="745"/>
      <c r="GO589" s="745"/>
      <c r="GP589" s="745"/>
      <c r="GQ589" s="745"/>
      <c r="GR589" s="745"/>
      <c r="GS589" s="745"/>
      <c r="GT589" s="745"/>
      <c r="GU589" s="745"/>
      <c r="GV589" s="745"/>
      <c r="GW589" s="745"/>
      <c r="GX589" s="745"/>
      <c r="GY589" s="745"/>
      <c r="GZ589" s="745"/>
      <c r="HA589" s="745"/>
      <c r="HB589" s="745"/>
      <c r="HC589" s="745"/>
      <c r="HD589" s="745"/>
      <c r="HE589" s="745"/>
      <c r="HF589" s="745"/>
      <c r="HG589" s="745"/>
      <c r="HH589" s="745"/>
      <c r="HI589" s="745"/>
      <c r="HJ589" s="745"/>
      <c r="HK589" s="745"/>
      <c r="HL589" s="745"/>
      <c r="HM589" s="745"/>
      <c r="HN589" s="745"/>
      <c r="HO589" s="745"/>
      <c r="HP589" s="745"/>
      <c r="HQ589" s="745"/>
      <c r="HR589" s="745"/>
      <c r="HS589" s="745"/>
      <c r="HT589" s="745"/>
      <c r="HU589" s="745"/>
      <c r="HV589" s="745"/>
      <c r="HW589" s="745"/>
      <c r="HX589" s="745"/>
      <c r="HY589" s="745"/>
      <c r="HZ589" s="745"/>
      <c r="IA589" s="745"/>
      <c r="IB589" s="745"/>
      <c r="IC589" s="745"/>
      <c r="ID589" s="745"/>
      <c r="IE589" s="745"/>
      <c r="IF589" s="745"/>
      <c r="IG589" s="745"/>
      <c r="IH589" s="745"/>
      <c r="II589" s="745"/>
      <c r="IJ589" s="745"/>
      <c r="IK589" s="745"/>
      <c r="IL589" s="745"/>
      <c r="IM589" s="745"/>
      <c r="IN589" s="745"/>
    </row>
    <row r="590" spans="1:248" ht="12.75">
      <c r="A590" s="758"/>
      <c r="B590" s="758"/>
      <c r="C590" s="758"/>
      <c r="D590" s="758"/>
      <c r="E590" s="750"/>
      <c r="F590" s="758"/>
      <c r="G590" s="758"/>
      <c r="H590" s="758"/>
      <c r="I590" s="750"/>
      <c r="J590" s="758"/>
      <c r="K590" s="758"/>
      <c r="L590" s="750"/>
      <c r="M590" s="758"/>
      <c r="N590" s="758"/>
      <c r="O590" s="750"/>
      <c r="P590" s="750"/>
      <c r="Q590" s="750"/>
      <c r="R590" s="750"/>
      <c r="S590" s="750"/>
      <c r="T590" s="750"/>
      <c r="U590" s="757"/>
      <c r="V590" s="753"/>
      <c r="W590" s="745"/>
      <c r="X590" s="745"/>
      <c r="Y590" s="753"/>
      <c r="Z590" s="745"/>
      <c r="AA590" s="745"/>
      <c r="AB590" s="745"/>
      <c r="AC590" s="745"/>
      <c r="AD590" s="745"/>
      <c r="AE590" s="745"/>
      <c r="AF590" s="745"/>
      <c r="AG590" s="745"/>
      <c r="AH590" s="745"/>
      <c r="AI590" s="745"/>
      <c r="AJ590" s="745"/>
      <c r="AK590" s="745"/>
      <c r="AL590" s="745"/>
      <c r="AM590" s="745"/>
      <c r="AN590" s="745"/>
      <c r="AO590" s="745"/>
      <c r="AP590" s="745"/>
      <c r="AQ590" s="745"/>
      <c r="AR590" s="745"/>
      <c r="AS590" s="745"/>
      <c r="AT590" s="745"/>
      <c r="AU590" s="745"/>
      <c r="AV590" s="745"/>
      <c r="AW590" s="745"/>
      <c r="AX590" s="745"/>
      <c r="AY590" s="745"/>
      <c r="AZ590" s="745"/>
      <c r="BA590" s="745"/>
      <c r="BB590" s="745"/>
      <c r="BC590" s="745"/>
      <c r="BD590" s="745"/>
      <c r="BE590" s="745"/>
      <c r="BF590" s="745"/>
      <c r="BG590" s="745"/>
      <c r="BH590" s="745"/>
      <c r="BI590" s="745"/>
      <c r="BJ590" s="745"/>
      <c r="BK590" s="745"/>
      <c r="BL590" s="745"/>
      <c r="BM590" s="745"/>
      <c r="BN590" s="745"/>
      <c r="BO590" s="745"/>
      <c r="BP590" s="745"/>
      <c r="BQ590" s="745"/>
      <c r="BR590" s="745"/>
      <c r="BS590" s="745"/>
      <c r="BT590" s="745"/>
      <c r="BU590" s="745"/>
      <c r="BV590" s="745"/>
      <c r="BW590" s="745"/>
      <c r="BX590" s="745"/>
      <c r="BY590" s="745"/>
      <c r="BZ590" s="745"/>
      <c r="CA590" s="745"/>
      <c r="CB590" s="745"/>
      <c r="CC590" s="745"/>
      <c r="CD590" s="745"/>
      <c r="CE590" s="745"/>
      <c r="CF590" s="745"/>
      <c r="CG590" s="745"/>
      <c r="CH590" s="745"/>
      <c r="CI590" s="745"/>
      <c r="CJ590" s="745"/>
      <c r="CK590" s="745"/>
      <c r="CL590" s="745"/>
      <c r="CM590" s="745"/>
      <c r="CN590" s="745"/>
      <c r="CO590" s="745"/>
      <c r="CP590" s="745"/>
      <c r="CQ590" s="745"/>
      <c r="CR590" s="745"/>
      <c r="CS590" s="745"/>
      <c r="CT590" s="745"/>
      <c r="CU590" s="745"/>
      <c r="CV590" s="745"/>
      <c r="CW590" s="745"/>
      <c r="CX590" s="745"/>
      <c r="CY590" s="745"/>
      <c r="CZ590" s="745"/>
      <c r="DA590" s="745"/>
      <c r="DB590" s="745"/>
      <c r="DC590" s="745"/>
      <c r="DD590" s="745"/>
      <c r="DE590" s="745"/>
      <c r="DF590" s="745"/>
      <c r="DG590" s="745"/>
      <c r="DH590" s="745"/>
      <c r="DI590" s="745"/>
      <c r="DJ590" s="745"/>
      <c r="DK590" s="745"/>
      <c r="DL590" s="745"/>
      <c r="DM590" s="745"/>
      <c r="DN590" s="745"/>
      <c r="DO590" s="745"/>
      <c r="DP590" s="745"/>
      <c r="DQ590" s="745"/>
      <c r="DR590" s="745"/>
      <c r="DS590" s="745"/>
      <c r="DT590" s="745"/>
      <c r="DU590" s="745"/>
      <c r="DV590" s="745"/>
      <c r="DW590" s="745"/>
      <c r="DX590" s="745"/>
      <c r="DY590" s="745"/>
      <c r="DZ590" s="745"/>
      <c r="EA590" s="745"/>
      <c r="EB590" s="745"/>
      <c r="EC590" s="745"/>
      <c r="ED590" s="745"/>
      <c r="EE590" s="745"/>
      <c r="EF590" s="745"/>
      <c r="EG590" s="745"/>
      <c r="EH590" s="745"/>
      <c r="EI590" s="745"/>
      <c r="EJ590" s="745"/>
      <c r="EK590" s="745"/>
      <c r="EL590" s="745"/>
      <c r="EM590" s="745"/>
      <c r="EN590" s="745"/>
      <c r="EO590" s="745"/>
      <c r="EP590" s="745"/>
      <c r="EQ590" s="745"/>
      <c r="ER590" s="745"/>
      <c r="ES590" s="745"/>
      <c r="ET590" s="745"/>
      <c r="EU590" s="745"/>
      <c r="EV590" s="745"/>
      <c r="EW590" s="745"/>
      <c r="EX590" s="745"/>
      <c r="EY590" s="745"/>
      <c r="EZ590" s="745"/>
      <c r="FA590" s="745"/>
      <c r="FB590" s="745"/>
      <c r="FC590" s="745"/>
      <c r="FD590" s="745"/>
      <c r="FE590" s="745"/>
      <c r="FF590" s="745"/>
      <c r="FG590" s="745"/>
      <c r="FH590" s="745"/>
      <c r="FI590" s="745"/>
      <c r="FJ590" s="745"/>
      <c r="FK590" s="745"/>
      <c r="FL590" s="745"/>
      <c r="FM590" s="745"/>
      <c r="FN590" s="745"/>
      <c r="FO590" s="745"/>
      <c r="FP590" s="745"/>
      <c r="FQ590" s="745"/>
      <c r="FR590" s="745"/>
      <c r="FS590" s="745"/>
      <c r="FT590" s="745"/>
      <c r="FU590" s="745"/>
      <c r="FV590" s="745"/>
      <c r="FW590" s="745"/>
      <c r="FX590" s="745"/>
      <c r="FY590" s="745"/>
      <c r="FZ590" s="745"/>
      <c r="GA590" s="745"/>
      <c r="GB590" s="745"/>
      <c r="GC590" s="745"/>
      <c r="GD590" s="745"/>
      <c r="GE590" s="745"/>
      <c r="GF590" s="745"/>
      <c r="GG590" s="745"/>
      <c r="GH590" s="745"/>
      <c r="GI590" s="745"/>
      <c r="GJ590" s="745"/>
      <c r="GK590" s="745"/>
      <c r="GL590" s="745"/>
      <c r="GM590" s="745"/>
      <c r="GN590" s="745"/>
      <c r="GO590" s="745"/>
      <c r="GP590" s="745"/>
      <c r="GQ590" s="745"/>
      <c r="GR590" s="745"/>
      <c r="GS590" s="745"/>
      <c r="GT590" s="745"/>
      <c r="GU590" s="745"/>
      <c r="GV590" s="745"/>
      <c r="GW590" s="745"/>
      <c r="GX590" s="745"/>
      <c r="GY590" s="745"/>
      <c r="GZ590" s="745"/>
      <c r="HA590" s="745"/>
      <c r="HB590" s="745"/>
      <c r="HC590" s="745"/>
      <c r="HD590" s="745"/>
      <c r="HE590" s="745"/>
      <c r="HF590" s="745"/>
      <c r="HG590" s="745"/>
      <c r="HH590" s="745"/>
      <c r="HI590" s="745"/>
      <c r="HJ590" s="745"/>
      <c r="HK590" s="745"/>
      <c r="HL590" s="745"/>
      <c r="HM590" s="745"/>
      <c r="HN590" s="745"/>
      <c r="HO590" s="745"/>
      <c r="HP590" s="745"/>
      <c r="HQ590" s="745"/>
      <c r="HR590" s="745"/>
      <c r="HS590" s="745"/>
      <c r="HT590" s="745"/>
      <c r="HU590" s="745"/>
      <c r="HV590" s="745"/>
      <c r="HW590" s="745"/>
      <c r="HX590" s="745"/>
      <c r="HY590" s="745"/>
      <c r="HZ590" s="745"/>
      <c r="IA590" s="745"/>
      <c r="IB590" s="745"/>
      <c r="IC590" s="745"/>
      <c r="ID590" s="745"/>
      <c r="IE590" s="745"/>
      <c r="IF590" s="745"/>
      <c r="IG590" s="745"/>
      <c r="IH590" s="745"/>
      <c r="II590" s="745"/>
      <c r="IJ590" s="745"/>
      <c r="IK590" s="745"/>
      <c r="IL590" s="745"/>
      <c r="IM590" s="745"/>
      <c r="IN590" s="745"/>
    </row>
    <row r="591" spans="1:248" ht="12.75">
      <c r="A591" s="758"/>
      <c r="B591" s="758"/>
      <c r="C591" s="758"/>
      <c r="D591" s="758"/>
      <c r="E591" s="750"/>
      <c r="F591" s="758"/>
      <c r="G591" s="758"/>
      <c r="H591" s="758"/>
      <c r="I591" s="750"/>
      <c r="J591" s="758"/>
      <c r="K591" s="758"/>
      <c r="L591" s="750"/>
      <c r="M591" s="758"/>
      <c r="N591" s="758"/>
      <c r="O591" s="750"/>
      <c r="P591" s="750"/>
      <c r="Q591" s="750"/>
      <c r="R591" s="750"/>
      <c r="S591" s="750"/>
      <c r="T591" s="750"/>
      <c r="U591" s="757"/>
      <c r="V591" s="753"/>
      <c r="W591" s="745"/>
      <c r="X591" s="745"/>
      <c r="Y591" s="753"/>
      <c r="Z591" s="745"/>
      <c r="AA591" s="745"/>
      <c r="AB591" s="745"/>
      <c r="AC591" s="745"/>
      <c r="AD591" s="745"/>
      <c r="AE591" s="745"/>
      <c r="AF591" s="745"/>
      <c r="AG591" s="745"/>
      <c r="AH591" s="745"/>
      <c r="AI591" s="745"/>
      <c r="AJ591" s="745"/>
      <c r="AK591" s="745"/>
      <c r="AL591" s="745"/>
      <c r="AM591" s="745"/>
      <c r="AN591" s="745"/>
      <c r="AO591" s="745"/>
      <c r="AP591" s="745"/>
      <c r="AQ591" s="745"/>
      <c r="AR591" s="745"/>
      <c r="AS591" s="745"/>
      <c r="AT591" s="745"/>
      <c r="AU591" s="745"/>
      <c r="AV591" s="745"/>
      <c r="AW591" s="745"/>
      <c r="AX591" s="745"/>
      <c r="AY591" s="745"/>
      <c r="AZ591" s="745"/>
      <c r="BA591" s="745"/>
      <c r="BB591" s="745"/>
      <c r="BC591" s="745"/>
      <c r="BD591" s="745"/>
      <c r="BE591" s="745"/>
      <c r="BF591" s="745"/>
      <c r="BG591" s="745"/>
      <c r="BH591" s="745"/>
      <c r="BI591" s="745"/>
      <c r="BJ591" s="745"/>
      <c r="BK591" s="745"/>
      <c r="BL591" s="745"/>
      <c r="BM591" s="745"/>
      <c r="BN591" s="745"/>
      <c r="BO591" s="745"/>
      <c r="BP591" s="745"/>
      <c r="BQ591" s="745"/>
      <c r="BR591" s="745"/>
      <c r="BS591" s="745"/>
      <c r="BT591" s="745"/>
      <c r="BU591" s="745"/>
      <c r="BV591" s="745"/>
      <c r="BW591" s="745"/>
      <c r="BX591" s="745"/>
      <c r="BY591" s="745"/>
      <c r="BZ591" s="745"/>
      <c r="CA591" s="745"/>
      <c r="CB591" s="745"/>
      <c r="CC591" s="745"/>
      <c r="CD591" s="745"/>
      <c r="CE591" s="745"/>
      <c r="CF591" s="745"/>
      <c r="CG591" s="745"/>
      <c r="CH591" s="745"/>
      <c r="CI591" s="745"/>
      <c r="CJ591" s="745"/>
      <c r="CK591" s="745"/>
      <c r="CL591" s="745"/>
      <c r="CM591" s="745"/>
      <c r="CN591" s="745"/>
      <c r="CO591" s="745"/>
      <c r="CP591" s="745"/>
      <c r="CQ591" s="745"/>
      <c r="CR591" s="745"/>
      <c r="CS591" s="745"/>
      <c r="CT591" s="745"/>
      <c r="CU591" s="745"/>
      <c r="CV591" s="745"/>
      <c r="CW591" s="745"/>
      <c r="CX591" s="745"/>
      <c r="CY591" s="745"/>
      <c r="CZ591" s="745"/>
      <c r="DA591" s="745"/>
      <c r="DB591" s="745"/>
      <c r="DC591" s="745"/>
      <c r="DD591" s="745"/>
      <c r="DE591" s="745"/>
      <c r="DF591" s="745"/>
      <c r="DG591" s="745"/>
      <c r="DH591" s="745"/>
      <c r="DI591" s="745"/>
      <c r="DJ591" s="745"/>
      <c r="DK591" s="745"/>
      <c r="DL591" s="745"/>
      <c r="DM591" s="745"/>
      <c r="DN591" s="745"/>
      <c r="DO591" s="745"/>
      <c r="DP591" s="745"/>
      <c r="DQ591" s="745"/>
      <c r="DR591" s="745"/>
      <c r="DS591" s="745"/>
      <c r="DT591" s="745"/>
      <c r="DU591" s="745"/>
      <c r="DV591" s="745"/>
      <c r="DW591" s="745"/>
      <c r="DX591" s="745"/>
      <c r="DY591" s="745"/>
      <c r="DZ591" s="745"/>
      <c r="EA591" s="745"/>
      <c r="EB591" s="745"/>
      <c r="EC591" s="745"/>
      <c r="ED591" s="745"/>
      <c r="EE591" s="745"/>
      <c r="EF591" s="745"/>
      <c r="EG591" s="745"/>
      <c r="EH591" s="745"/>
      <c r="EI591" s="745"/>
      <c r="EJ591" s="745"/>
      <c r="EK591" s="745"/>
      <c r="EL591" s="745"/>
      <c r="EM591" s="745"/>
      <c r="EN591" s="745"/>
      <c r="EO591" s="745"/>
      <c r="EP591" s="745"/>
      <c r="EQ591" s="745"/>
      <c r="ER591" s="745"/>
      <c r="ES591" s="745"/>
      <c r="ET591" s="745"/>
      <c r="EU591" s="745"/>
      <c r="EV591" s="745"/>
      <c r="EW591" s="745"/>
      <c r="EX591" s="745"/>
      <c r="EY591" s="745"/>
      <c r="EZ591" s="745"/>
      <c r="FA591" s="745"/>
      <c r="FB591" s="745"/>
      <c r="FC591" s="745"/>
      <c r="FD591" s="745"/>
      <c r="FE591" s="745"/>
      <c r="FF591" s="745"/>
      <c r="FG591" s="745"/>
      <c r="FH591" s="745"/>
      <c r="FI591" s="745"/>
      <c r="FJ591" s="745"/>
      <c r="FK591" s="745"/>
      <c r="FL591" s="745"/>
      <c r="FM591" s="745"/>
      <c r="FN591" s="745"/>
      <c r="FO591" s="745"/>
      <c r="FP591" s="745"/>
      <c r="FQ591" s="745"/>
      <c r="FR591" s="745"/>
      <c r="FS591" s="745"/>
      <c r="FT591" s="745"/>
      <c r="FU591" s="745"/>
      <c r="FV591" s="745"/>
      <c r="FW591" s="745"/>
      <c r="FX591" s="745"/>
      <c r="FY591" s="745"/>
      <c r="FZ591" s="745"/>
      <c r="GA591" s="745"/>
      <c r="GB591" s="745"/>
      <c r="GC591" s="745"/>
      <c r="GD591" s="745"/>
      <c r="GE591" s="745"/>
      <c r="GF591" s="745"/>
      <c r="GG591" s="745"/>
      <c r="GH591" s="745"/>
      <c r="GI591" s="745"/>
      <c r="GJ591" s="745"/>
      <c r="GK591" s="745"/>
      <c r="GL591" s="745"/>
      <c r="GM591" s="745"/>
      <c r="GN591" s="745"/>
      <c r="GO591" s="745"/>
      <c r="GP591" s="745"/>
      <c r="GQ591" s="745"/>
      <c r="GR591" s="745"/>
      <c r="GS591" s="745"/>
      <c r="GT591" s="745"/>
      <c r="GU591" s="745"/>
      <c r="GV591" s="745"/>
      <c r="GW591" s="745"/>
      <c r="GX591" s="745"/>
      <c r="GY591" s="745"/>
      <c r="GZ591" s="745"/>
      <c r="HA591" s="745"/>
      <c r="HB591" s="745"/>
      <c r="HC591" s="745"/>
      <c r="HD591" s="745"/>
      <c r="HE591" s="745"/>
      <c r="HF591" s="745"/>
      <c r="HG591" s="745"/>
      <c r="HH591" s="745"/>
      <c r="HI591" s="745"/>
      <c r="HJ591" s="745"/>
      <c r="HK591" s="745"/>
      <c r="HL591" s="745"/>
      <c r="HM591" s="745"/>
      <c r="HN591" s="745"/>
      <c r="HO591" s="745"/>
      <c r="HP591" s="745"/>
      <c r="HQ591" s="745"/>
      <c r="HR591" s="745"/>
      <c r="HS591" s="745"/>
      <c r="HT591" s="745"/>
      <c r="HU591" s="745"/>
      <c r="HV591" s="745"/>
      <c r="HW591" s="745"/>
      <c r="HX591" s="745"/>
      <c r="HY591" s="745"/>
      <c r="HZ591" s="745"/>
      <c r="IA591" s="745"/>
      <c r="IB591" s="745"/>
      <c r="IC591" s="745"/>
      <c r="ID591" s="745"/>
      <c r="IE591" s="745"/>
      <c r="IF591" s="745"/>
      <c r="IG591" s="745"/>
      <c r="IH591" s="745"/>
      <c r="II591" s="745"/>
      <c r="IJ591" s="745"/>
      <c r="IK591" s="745"/>
      <c r="IL591" s="745"/>
      <c r="IM591" s="745"/>
      <c r="IN591" s="745"/>
    </row>
    <row r="592" spans="1:248" ht="12.75">
      <c r="A592" s="758"/>
      <c r="B592" s="758"/>
      <c r="C592" s="758"/>
      <c r="D592" s="758"/>
      <c r="E592" s="750"/>
      <c r="F592" s="758"/>
      <c r="G592" s="758"/>
      <c r="H592" s="758"/>
      <c r="I592" s="750"/>
      <c r="J592" s="758"/>
      <c r="K592" s="758"/>
      <c r="L592" s="750"/>
      <c r="M592" s="758"/>
      <c r="N592" s="758"/>
      <c r="O592" s="750"/>
      <c r="P592" s="750"/>
      <c r="Q592" s="750"/>
      <c r="R592" s="750"/>
      <c r="S592" s="750"/>
      <c r="T592" s="750"/>
      <c r="U592" s="757"/>
      <c r="V592" s="753"/>
      <c r="W592" s="745"/>
      <c r="X592" s="745"/>
      <c r="Y592" s="753"/>
      <c r="Z592" s="745"/>
      <c r="AA592" s="745"/>
      <c r="AB592" s="745"/>
      <c r="AC592" s="745"/>
      <c r="AD592" s="745"/>
      <c r="AE592" s="745"/>
      <c r="AF592" s="745"/>
      <c r="AG592" s="745"/>
      <c r="AH592" s="745"/>
      <c r="AI592" s="745"/>
      <c r="AJ592" s="745"/>
      <c r="AK592" s="745"/>
      <c r="AL592" s="745"/>
      <c r="AM592" s="745"/>
      <c r="AN592" s="745"/>
      <c r="AO592" s="745"/>
      <c r="AP592" s="745"/>
      <c r="AQ592" s="745"/>
      <c r="AR592" s="745"/>
      <c r="AS592" s="745"/>
      <c r="AT592" s="745"/>
      <c r="AU592" s="745"/>
      <c r="AV592" s="745"/>
      <c r="AW592" s="745"/>
      <c r="AX592" s="745"/>
      <c r="AY592" s="745"/>
      <c r="AZ592" s="745"/>
      <c r="BA592" s="745"/>
      <c r="BB592" s="745"/>
      <c r="BC592" s="745"/>
      <c r="BD592" s="745"/>
      <c r="BE592" s="745"/>
      <c r="BF592" s="745"/>
      <c r="BG592" s="745"/>
      <c r="BH592" s="745"/>
      <c r="BI592" s="745"/>
      <c r="BJ592" s="745"/>
      <c r="BK592" s="745"/>
      <c r="BL592" s="745"/>
      <c r="BM592" s="745"/>
      <c r="BN592" s="745"/>
      <c r="BO592" s="745"/>
      <c r="BP592" s="745"/>
      <c r="BQ592" s="745"/>
      <c r="BR592" s="745"/>
      <c r="BS592" s="745"/>
      <c r="BT592" s="745"/>
      <c r="BU592" s="745"/>
      <c r="BV592" s="745"/>
      <c r="BW592" s="745"/>
      <c r="BX592" s="745"/>
      <c r="BY592" s="745"/>
      <c r="BZ592" s="745"/>
      <c r="CA592" s="745"/>
      <c r="CB592" s="745"/>
      <c r="CC592" s="745"/>
      <c r="CD592" s="745"/>
      <c r="CE592" s="745"/>
      <c r="CF592" s="745"/>
      <c r="CG592" s="745"/>
      <c r="CH592" s="745"/>
      <c r="CI592" s="745"/>
      <c r="CJ592" s="745"/>
      <c r="CK592" s="745"/>
      <c r="CL592" s="745"/>
      <c r="CM592" s="745"/>
      <c r="CN592" s="745"/>
      <c r="CO592" s="745"/>
      <c r="CP592" s="745"/>
      <c r="CQ592" s="745"/>
      <c r="CR592" s="745"/>
      <c r="CS592" s="745"/>
      <c r="CT592" s="745"/>
      <c r="CU592" s="745"/>
      <c r="CV592" s="745"/>
      <c r="CW592" s="745"/>
      <c r="CX592" s="745"/>
      <c r="CY592" s="745"/>
      <c r="CZ592" s="745"/>
      <c r="DA592" s="745"/>
      <c r="DB592" s="745"/>
      <c r="DC592" s="745"/>
      <c r="DD592" s="745"/>
      <c r="DE592" s="745"/>
      <c r="DF592" s="745"/>
      <c r="DG592" s="745"/>
      <c r="DH592" s="745"/>
      <c r="DI592" s="745"/>
      <c r="DJ592" s="745"/>
      <c r="DK592" s="745"/>
      <c r="DL592" s="745"/>
      <c r="DM592" s="745"/>
      <c r="DN592" s="745"/>
      <c r="DO592" s="745"/>
      <c r="DP592" s="745"/>
      <c r="DQ592" s="745"/>
      <c r="DR592" s="745"/>
      <c r="DS592" s="745"/>
      <c r="DT592" s="745"/>
      <c r="DU592" s="745"/>
      <c r="DV592" s="745"/>
      <c r="DW592" s="745"/>
      <c r="DX592" s="745"/>
      <c r="DY592" s="745"/>
      <c r="DZ592" s="745"/>
      <c r="EA592" s="745"/>
      <c r="EB592" s="745"/>
      <c r="EC592" s="745"/>
      <c r="ED592" s="745"/>
      <c r="EE592" s="745"/>
      <c r="EF592" s="745"/>
      <c r="EG592" s="745"/>
      <c r="EH592" s="745"/>
      <c r="EI592" s="745"/>
      <c r="EJ592" s="745"/>
      <c r="EK592" s="745"/>
      <c r="EL592" s="745"/>
      <c r="EM592" s="745"/>
      <c r="EN592" s="745"/>
      <c r="EO592" s="745"/>
      <c r="EP592" s="745"/>
      <c r="EQ592" s="745"/>
      <c r="ER592" s="745"/>
      <c r="ES592" s="745"/>
      <c r="ET592" s="745"/>
      <c r="EU592" s="745"/>
      <c r="EV592" s="745"/>
      <c r="EW592" s="745"/>
      <c r="EX592" s="745"/>
      <c r="EY592" s="745"/>
      <c r="EZ592" s="745"/>
      <c r="FA592" s="745"/>
      <c r="FB592" s="745"/>
      <c r="FC592" s="745"/>
      <c r="FD592" s="745"/>
      <c r="FE592" s="745"/>
      <c r="FF592" s="745"/>
      <c r="FG592" s="745"/>
      <c r="FH592" s="745"/>
      <c r="FI592" s="745"/>
      <c r="FJ592" s="745"/>
      <c r="FK592" s="745"/>
      <c r="FL592" s="745"/>
      <c r="FM592" s="745"/>
      <c r="FN592" s="745"/>
      <c r="FO592" s="745"/>
      <c r="FP592" s="745"/>
      <c r="FQ592" s="745"/>
      <c r="FR592" s="745"/>
      <c r="FS592" s="745"/>
      <c r="FT592" s="745"/>
      <c r="FU592" s="745"/>
      <c r="FV592" s="745"/>
      <c r="FW592" s="745"/>
      <c r="FX592" s="745"/>
      <c r="FY592" s="745"/>
      <c r="FZ592" s="745"/>
      <c r="GA592" s="745"/>
      <c r="GB592" s="745"/>
      <c r="GC592" s="745"/>
      <c r="GD592" s="745"/>
      <c r="GE592" s="745"/>
      <c r="GF592" s="745"/>
      <c r="GG592" s="745"/>
      <c r="GH592" s="745"/>
      <c r="GI592" s="745"/>
      <c r="GJ592" s="745"/>
      <c r="GK592" s="745"/>
      <c r="GL592" s="745"/>
      <c r="GM592" s="745"/>
      <c r="GN592" s="745"/>
      <c r="GO592" s="745"/>
      <c r="GP592" s="745"/>
      <c r="GQ592" s="745"/>
      <c r="GR592" s="745"/>
      <c r="GS592" s="745"/>
      <c r="GT592" s="745"/>
      <c r="GU592" s="745"/>
      <c r="GV592" s="745"/>
      <c r="GW592" s="745"/>
      <c r="GX592" s="745"/>
      <c r="GY592" s="745"/>
      <c r="GZ592" s="745"/>
      <c r="HA592" s="745"/>
      <c r="HB592" s="745"/>
      <c r="HC592" s="745"/>
      <c r="HD592" s="745"/>
      <c r="HE592" s="745"/>
      <c r="HF592" s="745"/>
      <c r="HG592" s="745"/>
      <c r="HH592" s="745"/>
      <c r="HI592" s="745"/>
      <c r="HJ592" s="745"/>
      <c r="HK592" s="745"/>
      <c r="HL592" s="745"/>
      <c r="HM592" s="745"/>
      <c r="HN592" s="745"/>
      <c r="HO592" s="745"/>
      <c r="HP592" s="745"/>
      <c r="HQ592" s="745"/>
      <c r="HR592" s="745"/>
      <c r="HS592" s="745"/>
      <c r="HT592" s="745"/>
      <c r="HU592" s="745"/>
      <c r="HV592" s="745"/>
      <c r="HW592" s="745"/>
      <c r="HX592" s="745"/>
      <c r="HY592" s="745"/>
      <c r="HZ592" s="745"/>
      <c r="IA592" s="745"/>
      <c r="IB592" s="745"/>
      <c r="IC592" s="745"/>
      <c r="ID592" s="745"/>
      <c r="IE592" s="745"/>
      <c r="IF592" s="745"/>
      <c r="IG592" s="745"/>
      <c r="IH592" s="745"/>
      <c r="II592" s="745"/>
      <c r="IJ592" s="745"/>
      <c r="IK592" s="745"/>
      <c r="IL592" s="745"/>
      <c r="IM592" s="745"/>
      <c r="IN592" s="745"/>
    </row>
    <row r="593" spans="1:248" ht="12.75">
      <c r="A593" s="758"/>
      <c r="B593" s="758"/>
      <c r="C593" s="758"/>
      <c r="D593" s="758"/>
      <c r="E593" s="750"/>
      <c r="F593" s="758"/>
      <c r="G593" s="758"/>
      <c r="H593" s="758"/>
      <c r="I593" s="750"/>
      <c r="J593" s="758"/>
      <c r="K593" s="758"/>
      <c r="L593" s="750"/>
      <c r="M593" s="758"/>
      <c r="N593" s="758"/>
      <c r="O593" s="750"/>
      <c r="P593" s="750"/>
      <c r="Q593" s="750"/>
      <c r="R593" s="750"/>
      <c r="S593" s="750"/>
      <c r="T593" s="750"/>
      <c r="U593" s="757"/>
      <c r="V593" s="753"/>
      <c r="W593" s="745"/>
      <c r="X593" s="745"/>
      <c r="Y593" s="753"/>
      <c r="Z593" s="745"/>
      <c r="AA593" s="745"/>
      <c r="AB593" s="745"/>
      <c r="AC593" s="745"/>
      <c r="AD593" s="745"/>
      <c r="AE593" s="745"/>
      <c r="AF593" s="745"/>
      <c r="AG593" s="745"/>
      <c r="AH593" s="745"/>
      <c r="AI593" s="745"/>
      <c r="AJ593" s="745"/>
      <c r="AK593" s="745"/>
      <c r="AL593" s="745"/>
      <c r="AM593" s="745"/>
      <c r="AN593" s="745"/>
      <c r="AO593" s="745"/>
      <c r="AP593" s="745"/>
      <c r="AQ593" s="745"/>
      <c r="AR593" s="745"/>
      <c r="AS593" s="745"/>
      <c r="AT593" s="745"/>
      <c r="AU593" s="745"/>
      <c r="AV593" s="745"/>
      <c r="AW593" s="745"/>
      <c r="AX593" s="745"/>
      <c r="AY593" s="745"/>
      <c r="AZ593" s="745"/>
      <c r="BA593" s="745"/>
      <c r="BB593" s="745"/>
      <c r="BC593" s="745"/>
      <c r="BD593" s="745"/>
      <c r="BE593" s="745"/>
      <c r="BF593" s="745"/>
      <c r="BG593" s="745"/>
      <c r="BH593" s="745"/>
      <c r="BI593" s="745"/>
      <c r="BJ593" s="745"/>
      <c r="BK593" s="745"/>
      <c r="BL593" s="745"/>
      <c r="BM593" s="745"/>
      <c r="BN593" s="745"/>
      <c r="BO593" s="745"/>
      <c r="BP593" s="745"/>
      <c r="BQ593" s="745"/>
      <c r="BR593" s="745"/>
      <c r="BS593" s="745"/>
      <c r="BT593" s="745"/>
      <c r="BU593" s="745"/>
      <c r="BV593" s="745"/>
      <c r="BW593" s="745"/>
      <c r="BX593" s="745"/>
      <c r="BY593" s="745"/>
      <c r="BZ593" s="745"/>
      <c r="CA593" s="745"/>
      <c r="CB593" s="745"/>
      <c r="CC593" s="745"/>
      <c r="CD593" s="745"/>
      <c r="CE593" s="745"/>
      <c r="CF593" s="745"/>
      <c r="CG593" s="745"/>
      <c r="CH593" s="745"/>
      <c r="CI593" s="745"/>
      <c r="CJ593" s="745"/>
      <c r="CK593" s="745"/>
      <c r="CL593" s="745"/>
      <c r="CM593" s="745"/>
      <c r="CN593" s="745"/>
      <c r="CO593" s="745"/>
      <c r="CP593" s="745"/>
      <c r="CQ593" s="745"/>
      <c r="CR593" s="745"/>
      <c r="CS593" s="745"/>
      <c r="CT593" s="745"/>
      <c r="CU593" s="745"/>
      <c r="CV593" s="745"/>
      <c r="CW593" s="745"/>
      <c r="CX593" s="745"/>
      <c r="CY593" s="745"/>
      <c r="CZ593" s="745"/>
      <c r="DA593" s="745"/>
      <c r="DB593" s="745"/>
      <c r="DC593" s="745"/>
      <c r="DD593" s="745"/>
      <c r="DE593" s="745"/>
      <c r="DF593" s="745"/>
      <c r="DG593" s="745"/>
      <c r="DH593" s="745"/>
      <c r="DI593" s="745"/>
      <c r="DJ593" s="745"/>
      <c r="DK593" s="745"/>
      <c r="DL593" s="745"/>
      <c r="DM593" s="745"/>
      <c r="DN593" s="745"/>
      <c r="DO593" s="745"/>
      <c r="DP593" s="745"/>
      <c r="DQ593" s="745"/>
      <c r="DR593" s="745"/>
      <c r="DS593" s="745"/>
      <c r="DT593" s="745"/>
      <c r="DU593" s="745"/>
      <c r="DV593" s="745"/>
      <c r="DW593" s="745"/>
      <c r="DX593" s="745"/>
      <c r="DY593" s="745"/>
      <c r="DZ593" s="745"/>
      <c r="EA593" s="745"/>
      <c r="EB593" s="745"/>
      <c r="EC593" s="745"/>
      <c r="ED593" s="745"/>
      <c r="EE593" s="745"/>
      <c r="EF593" s="745"/>
      <c r="EG593" s="745"/>
      <c r="EH593" s="745"/>
      <c r="EI593" s="745"/>
      <c r="EJ593" s="745"/>
      <c r="EK593" s="745"/>
      <c r="EL593" s="745"/>
      <c r="EM593" s="745"/>
      <c r="EN593" s="745"/>
      <c r="EO593" s="745"/>
      <c r="EP593" s="745"/>
      <c r="EQ593" s="745"/>
      <c r="ER593" s="745"/>
      <c r="ES593" s="745"/>
      <c r="ET593" s="745"/>
      <c r="EU593" s="745"/>
      <c r="EV593" s="745"/>
      <c r="EW593" s="745"/>
      <c r="EX593" s="745"/>
      <c r="EY593" s="745"/>
      <c r="EZ593" s="745"/>
      <c r="FA593" s="745"/>
      <c r="FB593" s="745"/>
      <c r="FC593" s="745"/>
      <c r="FD593" s="745"/>
      <c r="FE593" s="745"/>
      <c r="FF593" s="745"/>
      <c r="FG593" s="745"/>
      <c r="FH593" s="745"/>
      <c r="FI593" s="745"/>
      <c r="FJ593" s="745"/>
      <c r="FK593" s="745"/>
      <c r="FL593" s="745"/>
      <c r="FM593" s="745"/>
      <c r="FN593" s="745"/>
      <c r="FO593" s="745"/>
      <c r="FP593" s="745"/>
      <c r="FQ593" s="745"/>
      <c r="FR593" s="745"/>
      <c r="FS593" s="745"/>
      <c r="FT593" s="745"/>
      <c r="FU593" s="745"/>
      <c r="FV593" s="745"/>
      <c r="FW593" s="745"/>
      <c r="FX593" s="745"/>
      <c r="FY593" s="745"/>
      <c r="FZ593" s="745"/>
      <c r="GA593" s="745"/>
      <c r="GB593" s="745"/>
      <c r="GC593" s="745"/>
      <c r="GD593" s="745"/>
      <c r="GE593" s="745"/>
      <c r="GF593" s="745"/>
      <c r="GG593" s="745"/>
      <c r="GH593" s="745"/>
      <c r="GI593" s="745"/>
      <c r="GJ593" s="745"/>
      <c r="GK593" s="745"/>
      <c r="GL593" s="745"/>
      <c r="GM593" s="745"/>
      <c r="GN593" s="745"/>
      <c r="GO593" s="745"/>
      <c r="GP593" s="745"/>
      <c r="GQ593" s="745"/>
      <c r="GR593" s="745"/>
      <c r="GS593" s="745"/>
      <c r="GT593" s="745"/>
      <c r="GU593" s="745"/>
      <c r="GV593" s="745"/>
      <c r="GW593" s="745"/>
      <c r="GX593" s="745"/>
      <c r="GY593" s="745"/>
      <c r="GZ593" s="745"/>
      <c r="HA593" s="745"/>
      <c r="HB593" s="745"/>
      <c r="HC593" s="745"/>
      <c r="HD593" s="745"/>
      <c r="HE593" s="745"/>
      <c r="HF593" s="745"/>
      <c r="HG593" s="745"/>
      <c r="HH593" s="745"/>
      <c r="HI593" s="745"/>
      <c r="HJ593" s="745"/>
      <c r="HK593" s="745"/>
      <c r="HL593" s="745"/>
      <c r="HM593" s="745"/>
      <c r="HN593" s="745"/>
      <c r="HO593" s="745"/>
      <c r="HP593" s="745"/>
      <c r="HQ593" s="745"/>
      <c r="HR593" s="745"/>
      <c r="HS593" s="745"/>
      <c r="HT593" s="745"/>
      <c r="HU593" s="745"/>
      <c r="HV593" s="745"/>
      <c r="HW593" s="745"/>
      <c r="HX593" s="745"/>
      <c r="HY593" s="745"/>
      <c r="HZ593" s="745"/>
      <c r="IA593" s="745"/>
      <c r="IB593" s="745"/>
      <c r="IC593" s="745"/>
      <c r="ID593" s="745"/>
      <c r="IE593" s="745"/>
      <c r="IF593" s="745"/>
      <c r="IG593" s="745"/>
      <c r="IH593" s="745"/>
      <c r="II593" s="745"/>
      <c r="IJ593" s="745"/>
      <c r="IK593" s="745"/>
      <c r="IL593" s="745"/>
      <c r="IM593" s="745"/>
      <c r="IN593" s="745"/>
    </row>
    <row r="594" spans="1:248" ht="12.75">
      <c r="A594" s="758"/>
      <c r="B594" s="758"/>
      <c r="C594" s="758"/>
      <c r="D594" s="758"/>
      <c r="E594" s="750"/>
      <c r="F594" s="758"/>
      <c r="G594" s="758"/>
      <c r="H594" s="758"/>
      <c r="I594" s="750"/>
      <c r="J594" s="758"/>
      <c r="K594" s="758"/>
      <c r="L594" s="750"/>
      <c r="M594" s="758"/>
      <c r="N594" s="758"/>
      <c r="O594" s="750"/>
      <c r="P594" s="750"/>
      <c r="Q594" s="750"/>
      <c r="R594" s="750"/>
      <c r="S594" s="750"/>
      <c r="T594" s="750"/>
      <c r="U594" s="757"/>
      <c r="V594" s="753"/>
      <c r="W594" s="745"/>
      <c r="X594" s="745"/>
      <c r="Y594" s="753"/>
      <c r="Z594" s="745"/>
      <c r="AA594" s="745"/>
      <c r="AB594" s="745"/>
      <c r="AC594" s="745"/>
      <c r="AD594" s="745"/>
      <c r="AE594" s="745"/>
      <c r="AF594" s="745"/>
      <c r="AG594" s="745"/>
      <c r="AH594" s="745"/>
      <c r="AI594" s="745"/>
      <c r="AJ594" s="745"/>
      <c r="AK594" s="745"/>
      <c r="AL594" s="745"/>
      <c r="AM594" s="745"/>
      <c r="AN594" s="745"/>
      <c r="AO594" s="745"/>
      <c r="AP594" s="745"/>
      <c r="AQ594" s="745"/>
      <c r="AR594" s="745"/>
      <c r="AS594" s="745"/>
      <c r="AT594" s="745"/>
      <c r="AU594" s="745"/>
      <c r="AV594" s="745"/>
      <c r="AW594" s="745"/>
      <c r="AX594" s="745"/>
      <c r="AY594" s="745"/>
      <c r="AZ594" s="745"/>
      <c r="BA594" s="745"/>
      <c r="BB594" s="745"/>
      <c r="BC594" s="745"/>
      <c r="BD594" s="745"/>
      <c r="BE594" s="745"/>
      <c r="BF594" s="745"/>
      <c r="BG594" s="745"/>
      <c r="BH594" s="745"/>
      <c r="BI594" s="745"/>
      <c r="BJ594" s="745"/>
      <c r="BK594" s="745"/>
      <c r="BL594" s="745"/>
      <c r="BM594" s="745"/>
      <c r="BN594" s="745"/>
      <c r="BO594" s="745"/>
      <c r="BP594" s="745"/>
      <c r="BQ594" s="745"/>
      <c r="BR594" s="745"/>
      <c r="BS594" s="745"/>
      <c r="BT594" s="745"/>
      <c r="BU594" s="745"/>
      <c r="BV594" s="745"/>
      <c r="BW594" s="745"/>
      <c r="BX594" s="745"/>
      <c r="BY594" s="745"/>
      <c r="BZ594" s="745"/>
      <c r="CA594" s="745"/>
      <c r="CB594" s="745"/>
      <c r="CC594" s="745"/>
      <c r="CD594" s="745"/>
      <c r="CE594" s="745"/>
      <c r="CF594" s="745"/>
      <c r="CG594" s="745"/>
      <c r="CH594" s="745"/>
      <c r="CI594" s="745"/>
      <c r="CJ594" s="745"/>
      <c r="CK594" s="745"/>
      <c r="CL594" s="745"/>
      <c r="CM594" s="745"/>
      <c r="CN594" s="745"/>
      <c r="CO594" s="745"/>
      <c r="CP594" s="745"/>
      <c r="CQ594" s="745"/>
      <c r="CR594" s="745"/>
      <c r="CS594" s="745"/>
      <c r="CT594" s="745"/>
      <c r="CU594" s="745"/>
      <c r="CV594" s="745"/>
      <c r="CW594" s="745"/>
      <c r="CX594" s="745"/>
      <c r="CY594" s="745"/>
      <c r="CZ594" s="745"/>
      <c r="DA594" s="745"/>
      <c r="DB594" s="745"/>
      <c r="DC594" s="745"/>
      <c r="DD594" s="745"/>
      <c r="DE594" s="745"/>
      <c r="DF594" s="745"/>
      <c r="DG594" s="745"/>
      <c r="DH594" s="745"/>
      <c r="DI594" s="745"/>
      <c r="DJ594" s="745"/>
      <c r="DK594" s="745"/>
      <c r="DL594" s="745"/>
      <c r="DM594" s="745"/>
      <c r="DN594" s="745"/>
      <c r="DO594" s="745"/>
      <c r="DP594" s="745"/>
      <c r="DQ594" s="745"/>
      <c r="DR594" s="745"/>
      <c r="DS594" s="745"/>
      <c r="DT594" s="745"/>
      <c r="DU594" s="745"/>
      <c r="DV594" s="745"/>
      <c r="DW594" s="745"/>
      <c r="DX594" s="745"/>
      <c r="DY594" s="745"/>
      <c r="DZ594" s="745"/>
      <c r="EA594" s="745"/>
      <c r="EB594" s="745"/>
      <c r="EC594" s="745"/>
      <c r="ED594" s="745"/>
      <c r="EE594" s="745"/>
      <c r="EF594" s="745"/>
      <c r="EG594" s="745"/>
      <c r="EH594" s="745"/>
      <c r="EI594" s="745"/>
      <c r="EJ594" s="745"/>
      <c r="EK594" s="745"/>
      <c r="EL594" s="745"/>
      <c r="EM594" s="745"/>
      <c r="EN594" s="745"/>
      <c r="EO594" s="745"/>
      <c r="EP594" s="745"/>
      <c r="EQ594" s="745"/>
      <c r="ER594" s="745"/>
      <c r="ES594" s="745"/>
      <c r="ET594" s="745"/>
      <c r="EU594" s="745"/>
      <c r="EV594" s="745"/>
      <c r="EW594" s="745"/>
      <c r="EX594" s="745"/>
      <c r="EY594" s="745"/>
      <c r="EZ594" s="745"/>
      <c r="FA594" s="745"/>
      <c r="FB594" s="745"/>
      <c r="FC594" s="745"/>
      <c r="FD594" s="745"/>
      <c r="FE594" s="745"/>
      <c r="FF594" s="745"/>
      <c r="FG594" s="745"/>
      <c r="FH594" s="745"/>
      <c r="FI594" s="745"/>
      <c r="FJ594" s="745"/>
      <c r="FK594" s="745"/>
      <c r="FL594" s="745"/>
      <c r="FM594" s="745"/>
      <c r="FN594" s="745"/>
      <c r="FO594" s="745"/>
      <c r="FP594" s="745"/>
      <c r="FQ594" s="745"/>
      <c r="FR594" s="745"/>
      <c r="FS594" s="745"/>
      <c r="FT594" s="745"/>
      <c r="FU594" s="745"/>
      <c r="FV594" s="745"/>
      <c r="FW594" s="745"/>
      <c r="FX594" s="745"/>
      <c r="FY594" s="745"/>
      <c r="FZ594" s="745"/>
      <c r="GA594" s="745"/>
      <c r="GB594" s="745"/>
      <c r="GC594" s="745"/>
      <c r="GD594" s="745"/>
      <c r="GE594" s="745"/>
      <c r="GF594" s="745"/>
      <c r="GG594" s="745"/>
      <c r="GH594" s="745"/>
      <c r="GI594" s="745"/>
      <c r="GJ594" s="745"/>
      <c r="GK594" s="745"/>
      <c r="GL594" s="745"/>
      <c r="GM594" s="745"/>
      <c r="GN594" s="745"/>
      <c r="GO594" s="745"/>
      <c r="GP594" s="745"/>
      <c r="GQ594" s="745"/>
      <c r="GR594" s="745"/>
      <c r="GS594" s="745"/>
      <c r="GT594" s="745"/>
      <c r="GU594" s="745"/>
      <c r="GV594" s="745"/>
      <c r="GW594" s="745"/>
      <c r="GX594" s="745"/>
      <c r="GY594" s="745"/>
      <c r="GZ594" s="745"/>
      <c r="HA594" s="745"/>
      <c r="HB594" s="745"/>
      <c r="HC594" s="745"/>
      <c r="HD594" s="745"/>
      <c r="HE594" s="745"/>
      <c r="HF594" s="745"/>
      <c r="HG594" s="745"/>
      <c r="HH594" s="745"/>
      <c r="HI594" s="745"/>
      <c r="HJ594" s="745"/>
      <c r="HK594" s="745"/>
      <c r="HL594" s="745"/>
      <c r="HM594" s="745"/>
      <c r="HN594" s="745"/>
      <c r="HO594" s="745"/>
      <c r="HP594" s="745"/>
      <c r="HQ594" s="745"/>
      <c r="HR594" s="745"/>
      <c r="HS594" s="745"/>
      <c r="HT594" s="745"/>
      <c r="HU594" s="745"/>
      <c r="HV594" s="745"/>
      <c r="HW594" s="745"/>
      <c r="HX594" s="745"/>
      <c r="HY594" s="745"/>
      <c r="HZ594" s="745"/>
      <c r="IA594" s="745"/>
      <c r="IB594" s="745"/>
      <c r="IC594" s="745"/>
      <c r="ID594" s="745"/>
      <c r="IE594" s="745"/>
      <c r="IF594" s="745"/>
      <c r="IG594" s="745"/>
      <c r="IH594" s="745"/>
      <c r="II594" s="745"/>
      <c r="IJ594" s="745"/>
      <c r="IK594" s="745"/>
      <c r="IL594" s="745"/>
      <c r="IM594" s="745"/>
      <c r="IN594" s="745"/>
    </row>
    <row r="595" spans="1:248" ht="12.75">
      <c r="A595" s="758"/>
      <c r="B595" s="758"/>
      <c r="C595" s="758"/>
      <c r="D595" s="758"/>
      <c r="E595" s="750"/>
      <c r="F595" s="758"/>
      <c r="G595" s="758"/>
      <c r="H595" s="758"/>
      <c r="I595" s="750"/>
      <c r="J595" s="758"/>
      <c r="K595" s="758"/>
      <c r="L595" s="750"/>
      <c r="M595" s="758"/>
      <c r="N595" s="758"/>
      <c r="O595" s="750"/>
      <c r="P595" s="750"/>
      <c r="Q595" s="750"/>
      <c r="R595" s="750"/>
      <c r="S595" s="750"/>
      <c r="T595" s="750"/>
      <c r="U595" s="757"/>
      <c r="V595" s="753"/>
      <c r="W595" s="745"/>
      <c r="X595" s="745"/>
      <c r="Y595" s="753"/>
      <c r="Z595" s="745"/>
      <c r="AA595" s="745"/>
      <c r="AB595" s="745"/>
      <c r="AC595" s="745"/>
      <c r="AD595" s="745"/>
      <c r="AE595" s="745"/>
      <c r="AF595" s="745"/>
      <c r="AG595" s="745"/>
      <c r="AH595" s="745"/>
      <c r="AI595" s="745"/>
      <c r="AJ595" s="745"/>
      <c r="AK595" s="745"/>
      <c r="AL595" s="745"/>
      <c r="AM595" s="745"/>
      <c r="AN595" s="745"/>
      <c r="AO595" s="745"/>
      <c r="AP595" s="745"/>
      <c r="AQ595" s="745"/>
      <c r="AR595" s="745"/>
      <c r="AS595" s="745"/>
      <c r="AT595" s="745"/>
      <c r="AU595" s="745"/>
      <c r="AV595" s="745"/>
      <c r="AW595" s="745"/>
      <c r="AX595" s="745"/>
      <c r="AY595" s="745"/>
      <c r="AZ595" s="745"/>
      <c r="BA595" s="745"/>
      <c r="BB595" s="745"/>
      <c r="BC595" s="745"/>
      <c r="BD595" s="745"/>
      <c r="BE595" s="745"/>
      <c r="BF595" s="745"/>
      <c r="BG595" s="745"/>
      <c r="BH595" s="745"/>
      <c r="BI595" s="745"/>
      <c r="BJ595" s="745"/>
      <c r="BK595" s="745"/>
      <c r="BL595" s="745"/>
      <c r="BM595" s="745"/>
      <c r="BN595" s="745"/>
      <c r="BO595" s="745"/>
      <c r="BP595" s="745"/>
      <c r="BQ595" s="745"/>
      <c r="BR595" s="745"/>
      <c r="BS595" s="745"/>
      <c r="BT595" s="745"/>
      <c r="BU595" s="745"/>
      <c r="BV595" s="745"/>
      <c r="BW595" s="745"/>
      <c r="BX595" s="745"/>
      <c r="BY595" s="745"/>
      <c r="BZ595" s="745"/>
      <c r="CA595" s="745"/>
      <c r="CB595" s="745"/>
      <c r="CC595" s="745"/>
      <c r="CD595" s="745"/>
      <c r="CE595" s="745"/>
      <c r="CF595" s="745"/>
      <c r="CG595" s="745"/>
      <c r="CH595" s="745"/>
      <c r="CI595" s="745"/>
      <c r="CJ595" s="745"/>
      <c r="CK595" s="745"/>
      <c r="CL595" s="745"/>
      <c r="CM595" s="745"/>
      <c r="CN595" s="745"/>
      <c r="CO595" s="745"/>
      <c r="CP595" s="745"/>
      <c r="CQ595" s="745"/>
      <c r="CR595" s="745"/>
      <c r="CS595" s="745"/>
      <c r="CT595" s="745"/>
      <c r="CU595" s="745"/>
      <c r="CV595" s="745"/>
      <c r="CW595" s="745"/>
      <c r="CX595" s="745"/>
      <c r="CY595" s="745"/>
      <c r="CZ595" s="745"/>
      <c r="DA595" s="745"/>
      <c r="DB595" s="745"/>
      <c r="DC595" s="745"/>
      <c r="DD595" s="745"/>
      <c r="DE595" s="745"/>
      <c r="DF595" s="745"/>
      <c r="DG595" s="745"/>
      <c r="DH595" s="745"/>
      <c r="DI595" s="745"/>
      <c r="DJ595" s="745"/>
      <c r="DK595" s="745"/>
      <c r="DL595" s="745"/>
      <c r="DM595" s="745"/>
      <c r="DN595" s="745"/>
      <c r="DO595" s="745"/>
      <c r="DP595" s="745"/>
      <c r="DQ595" s="745"/>
      <c r="DR595" s="745"/>
      <c r="DS595" s="745"/>
      <c r="DT595" s="745"/>
      <c r="DU595" s="745"/>
      <c r="DV595" s="745"/>
      <c r="DW595" s="745"/>
      <c r="DX595" s="745"/>
      <c r="DY595" s="745"/>
      <c r="DZ595" s="745"/>
      <c r="EA595" s="745"/>
      <c r="EB595" s="745"/>
      <c r="EC595" s="745"/>
      <c r="ED595" s="745"/>
      <c r="EE595" s="745"/>
      <c r="EF595" s="745"/>
      <c r="EG595" s="745"/>
      <c r="EH595" s="745"/>
      <c r="EI595" s="745"/>
      <c r="EJ595" s="745"/>
      <c r="EK595" s="745"/>
      <c r="EL595" s="745"/>
      <c r="EM595" s="745"/>
      <c r="EN595" s="745"/>
      <c r="EO595" s="745"/>
      <c r="EP595" s="745"/>
      <c r="EQ595" s="745"/>
      <c r="ER595" s="745"/>
      <c r="ES595" s="745"/>
      <c r="ET595" s="745"/>
      <c r="EU595" s="745"/>
      <c r="EV595" s="745"/>
      <c r="EW595" s="745"/>
      <c r="EX595" s="745"/>
      <c r="EY595" s="745"/>
      <c r="EZ595" s="745"/>
      <c r="FA595" s="745"/>
      <c r="FB595" s="745"/>
      <c r="FC595" s="745"/>
      <c r="FD595" s="745"/>
      <c r="FE595" s="745"/>
      <c r="FF595" s="745"/>
      <c r="FG595" s="745"/>
      <c r="FH595" s="745"/>
      <c r="FI595" s="745"/>
      <c r="FJ595" s="745"/>
      <c r="FK595" s="745"/>
      <c r="FL595" s="745"/>
      <c r="FM595" s="745"/>
      <c r="FN595" s="745"/>
      <c r="FO595" s="745"/>
      <c r="FP595" s="745"/>
      <c r="FQ595" s="745"/>
      <c r="FR595" s="745"/>
      <c r="FS595" s="745"/>
      <c r="FT595" s="745"/>
      <c r="FU595" s="745"/>
      <c r="FV595" s="745"/>
      <c r="FW595" s="745"/>
      <c r="FX595" s="745"/>
      <c r="FY595" s="745"/>
      <c r="FZ595" s="745"/>
      <c r="GA595" s="745"/>
      <c r="GB595" s="745"/>
      <c r="GC595" s="745"/>
      <c r="GD595" s="745"/>
      <c r="GE595" s="745"/>
      <c r="GF595" s="745"/>
      <c r="GG595" s="745"/>
      <c r="GH595" s="745"/>
      <c r="GI595" s="745"/>
      <c r="GJ595" s="745"/>
      <c r="GK595" s="745"/>
      <c r="GL595" s="745"/>
      <c r="GM595" s="745"/>
      <c r="GN595" s="745"/>
      <c r="GO595" s="745"/>
      <c r="GP595" s="745"/>
      <c r="GQ595" s="745"/>
      <c r="GR595" s="745"/>
      <c r="GS595" s="745"/>
      <c r="GT595" s="745"/>
      <c r="GU595" s="745"/>
      <c r="GV595" s="745"/>
      <c r="GW595" s="745"/>
      <c r="GX595" s="745"/>
      <c r="GY595" s="745"/>
      <c r="GZ595" s="745"/>
      <c r="HA595" s="745"/>
      <c r="HB595" s="745"/>
      <c r="HC595" s="745"/>
      <c r="HD595" s="745"/>
      <c r="HE595" s="745"/>
      <c r="HF595" s="745"/>
      <c r="HG595" s="745"/>
      <c r="HH595" s="745"/>
      <c r="HI595" s="745"/>
      <c r="HJ595" s="745"/>
      <c r="HK595" s="745"/>
      <c r="HL595" s="745"/>
      <c r="HM595" s="745"/>
      <c r="HN595" s="745"/>
      <c r="HO595" s="745"/>
      <c r="HP595" s="745"/>
      <c r="HQ595" s="745"/>
      <c r="HR595" s="745"/>
      <c r="HS595" s="745"/>
      <c r="HT595" s="745"/>
      <c r="HU595" s="745"/>
      <c r="HV595" s="745"/>
      <c r="HW595" s="745"/>
      <c r="HX595" s="745"/>
      <c r="HY595" s="745"/>
      <c r="HZ595" s="745"/>
      <c r="IA595" s="745"/>
      <c r="IB595" s="745"/>
      <c r="IC595" s="745"/>
      <c r="ID595" s="745"/>
      <c r="IE595" s="745"/>
      <c r="IF595" s="745"/>
      <c r="IG595" s="745"/>
      <c r="IH595" s="745"/>
      <c r="II595" s="745"/>
      <c r="IJ595" s="745"/>
      <c r="IK595" s="745"/>
      <c r="IL595" s="745"/>
      <c r="IM595" s="745"/>
      <c r="IN595" s="745"/>
    </row>
    <row r="596" spans="1:248" ht="12.75">
      <c r="A596" s="758"/>
      <c r="B596" s="758"/>
      <c r="C596" s="758"/>
      <c r="D596" s="758"/>
      <c r="E596" s="750"/>
      <c r="F596" s="758"/>
      <c r="G596" s="758"/>
      <c r="H596" s="758"/>
      <c r="I596" s="750"/>
      <c r="J596" s="758"/>
      <c r="K596" s="758"/>
      <c r="L596" s="750"/>
      <c r="M596" s="758"/>
      <c r="N596" s="758"/>
      <c r="O596" s="750"/>
      <c r="P596" s="750"/>
      <c r="Q596" s="750"/>
      <c r="R596" s="750"/>
      <c r="S596" s="750"/>
      <c r="T596" s="750"/>
      <c r="U596" s="757"/>
      <c r="V596" s="753"/>
      <c r="W596" s="745"/>
      <c r="X596" s="745"/>
      <c r="Y596" s="753"/>
      <c r="Z596" s="745"/>
      <c r="AA596" s="745"/>
      <c r="AB596" s="745"/>
      <c r="AC596" s="745"/>
      <c r="AD596" s="745"/>
      <c r="AE596" s="745"/>
      <c r="AF596" s="745"/>
      <c r="AG596" s="745"/>
      <c r="AH596" s="745"/>
      <c r="AI596" s="745"/>
      <c r="AJ596" s="745"/>
      <c r="AK596" s="745"/>
      <c r="AL596" s="745"/>
      <c r="AM596" s="745"/>
      <c r="AN596" s="745"/>
      <c r="AO596" s="745"/>
      <c r="AP596" s="745"/>
      <c r="AQ596" s="745"/>
      <c r="AR596" s="745"/>
      <c r="AS596" s="745"/>
      <c r="AT596" s="745"/>
      <c r="AU596" s="745"/>
      <c r="AV596" s="745"/>
      <c r="AW596" s="745"/>
      <c r="AX596" s="745"/>
      <c r="AY596" s="745"/>
      <c r="AZ596" s="745"/>
      <c r="BA596" s="745"/>
      <c r="BB596" s="745"/>
      <c r="BC596" s="745"/>
      <c r="BD596" s="745"/>
      <c r="BE596" s="745"/>
      <c r="BF596" s="745"/>
      <c r="BG596" s="745"/>
      <c r="BH596" s="745"/>
      <c r="BI596" s="745"/>
      <c r="BJ596" s="745"/>
      <c r="BK596" s="745"/>
      <c r="BL596" s="745"/>
      <c r="BM596" s="745"/>
      <c r="BN596" s="745"/>
      <c r="BO596" s="745"/>
      <c r="BP596" s="745"/>
      <c r="BQ596" s="745"/>
      <c r="BR596" s="745"/>
      <c r="BS596" s="745"/>
      <c r="BT596" s="745"/>
      <c r="BU596" s="745"/>
      <c r="BV596" s="745"/>
      <c r="BW596" s="745"/>
      <c r="BX596" s="745"/>
      <c r="BY596" s="745"/>
      <c r="BZ596" s="745"/>
      <c r="CA596" s="745"/>
      <c r="CB596" s="745"/>
      <c r="CC596" s="745"/>
      <c r="CD596" s="745"/>
      <c r="CE596" s="745"/>
      <c r="CF596" s="745"/>
      <c r="CG596" s="745"/>
      <c r="CH596" s="745"/>
      <c r="CI596" s="745"/>
      <c r="CJ596" s="745"/>
      <c r="CK596" s="745"/>
      <c r="CL596" s="745"/>
      <c r="CM596" s="745"/>
      <c r="CN596" s="745"/>
      <c r="CO596" s="745"/>
      <c r="CP596" s="745"/>
      <c r="CQ596" s="745"/>
      <c r="CR596" s="745"/>
      <c r="CS596" s="745"/>
      <c r="CT596" s="745"/>
      <c r="CU596" s="745"/>
      <c r="CV596" s="745"/>
      <c r="CW596" s="745"/>
      <c r="CX596" s="745"/>
      <c r="CY596" s="745"/>
      <c r="CZ596" s="745"/>
      <c r="DA596" s="745"/>
      <c r="DB596" s="745"/>
      <c r="DC596" s="745"/>
      <c r="DD596" s="745"/>
      <c r="DE596" s="745"/>
      <c r="DF596" s="745"/>
      <c r="DG596" s="745"/>
      <c r="DH596" s="745"/>
      <c r="DI596" s="745"/>
      <c r="DJ596" s="745"/>
      <c r="DK596" s="745"/>
      <c r="DL596" s="745"/>
      <c r="DM596" s="745"/>
      <c r="DN596" s="745"/>
      <c r="DO596" s="745"/>
      <c r="DP596" s="745"/>
      <c r="DQ596" s="745"/>
      <c r="DR596" s="745"/>
      <c r="DS596" s="745"/>
      <c r="DT596" s="745"/>
      <c r="DU596" s="745"/>
      <c r="DV596" s="745"/>
      <c r="DW596" s="745"/>
      <c r="DX596" s="745"/>
      <c r="DY596" s="745"/>
      <c r="DZ596" s="745"/>
      <c r="EA596" s="745"/>
      <c r="EB596" s="745"/>
      <c r="EC596" s="745"/>
      <c r="ED596" s="745"/>
      <c r="EE596" s="745"/>
      <c r="EF596" s="745"/>
      <c r="EG596" s="745"/>
      <c r="EH596" s="745"/>
      <c r="EI596" s="745"/>
      <c r="EJ596" s="745"/>
      <c r="EK596" s="745"/>
      <c r="EL596" s="745"/>
      <c r="EM596" s="745"/>
      <c r="EN596" s="745"/>
      <c r="EO596" s="745"/>
      <c r="EP596" s="745"/>
      <c r="EQ596" s="745"/>
      <c r="ER596" s="745"/>
      <c r="ES596" s="745"/>
      <c r="ET596" s="745"/>
      <c r="EU596" s="745"/>
      <c r="EV596" s="745"/>
      <c r="EW596" s="745"/>
      <c r="EX596" s="745"/>
      <c r="EY596" s="745"/>
      <c r="EZ596" s="745"/>
      <c r="FA596" s="745"/>
      <c r="FB596" s="745"/>
      <c r="FC596" s="745"/>
      <c r="FD596" s="745"/>
      <c r="FE596" s="745"/>
      <c r="FF596" s="745"/>
      <c r="FG596" s="745"/>
      <c r="FH596" s="745"/>
      <c r="FI596" s="745"/>
      <c r="FJ596" s="745"/>
      <c r="FK596" s="745"/>
      <c r="FL596" s="745"/>
      <c r="FM596" s="745"/>
      <c r="FN596" s="745"/>
      <c r="FO596" s="745"/>
      <c r="FP596" s="745"/>
      <c r="FQ596" s="745"/>
      <c r="FR596" s="745"/>
      <c r="FS596" s="745"/>
      <c r="FT596" s="745"/>
      <c r="FU596" s="745"/>
      <c r="FV596" s="745"/>
      <c r="FW596" s="745"/>
      <c r="FX596" s="745"/>
      <c r="FY596" s="745"/>
      <c r="FZ596" s="745"/>
      <c r="GA596" s="745"/>
      <c r="GB596" s="745"/>
      <c r="GC596" s="745"/>
      <c r="GD596" s="745"/>
      <c r="GE596" s="745"/>
      <c r="GF596" s="745"/>
      <c r="GG596" s="745"/>
      <c r="GH596" s="745"/>
      <c r="GI596" s="745"/>
      <c r="GJ596" s="745"/>
      <c r="GK596" s="745"/>
      <c r="GL596" s="745"/>
      <c r="GM596" s="745"/>
      <c r="GN596" s="745"/>
      <c r="GO596" s="745"/>
      <c r="GP596" s="745"/>
      <c r="GQ596" s="745"/>
      <c r="GR596" s="745"/>
      <c r="GS596" s="745"/>
      <c r="GT596" s="745"/>
      <c r="GU596" s="745"/>
      <c r="GV596" s="745"/>
      <c r="GW596" s="745"/>
      <c r="GX596" s="745"/>
      <c r="GY596" s="745"/>
      <c r="GZ596" s="745"/>
      <c r="HA596" s="745"/>
      <c r="HB596" s="745"/>
      <c r="HC596" s="745"/>
      <c r="HD596" s="745"/>
      <c r="HE596" s="745"/>
      <c r="HF596" s="745"/>
      <c r="HG596" s="745"/>
      <c r="HH596" s="745"/>
      <c r="HI596" s="745"/>
      <c r="HJ596" s="745"/>
      <c r="HK596" s="745"/>
      <c r="HL596" s="745"/>
      <c r="HM596" s="745"/>
      <c r="HN596" s="745"/>
      <c r="HO596" s="745"/>
      <c r="HP596" s="745"/>
      <c r="HQ596" s="745"/>
      <c r="HR596" s="745"/>
      <c r="HS596" s="745"/>
      <c r="HT596" s="745"/>
      <c r="HU596" s="745"/>
      <c r="HV596" s="745"/>
      <c r="HW596" s="745"/>
      <c r="HX596" s="745"/>
      <c r="HY596" s="745"/>
      <c r="HZ596" s="745"/>
      <c r="IA596" s="745"/>
      <c r="IB596" s="745"/>
      <c r="IC596" s="745"/>
      <c r="ID596" s="745"/>
      <c r="IE596" s="745"/>
      <c r="IF596" s="745"/>
      <c r="IG596" s="745"/>
      <c r="IH596" s="745"/>
      <c r="II596" s="745"/>
      <c r="IJ596" s="745"/>
      <c r="IK596" s="745"/>
      <c r="IL596" s="745"/>
      <c r="IM596" s="745"/>
      <c r="IN596" s="745"/>
    </row>
    <row r="597" spans="1:248" ht="12.75">
      <c r="A597" s="758"/>
      <c r="B597" s="758"/>
      <c r="C597" s="758"/>
      <c r="D597" s="758"/>
      <c r="E597" s="750"/>
      <c r="F597" s="758"/>
      <c r="G597" s="758"/>
      <c r="H597" s="758"/>
      <c r="I597" s="750"/>
      <c r="J597" s="758"/>
      <c r="K597" s="758"/>
      <c r="L597" s="750"/>
      <c r="M597" s="758"/>
      <c r="N597" s="758"/>
      <c r="O597" s="750"/>
      <c r="P597" s="750"/>
      <c r="Q597" s="750"/>
      <c r="R597" s="750"/>
      <c r="S597" s="750"/>
      <c r="T597" s="750"/>
      <c r="U597" s="757"/>
      <c r="V597" s="753"/>
      <c r="W597" s="745"/>
      <c r="X597" s="745"/>
      <c r="Y597" s="753"/>
      <c r="Z597" s="745"/>
      <c r="AA597" s="745"/>
      <c r="AB597" s="745"/>
      <c r="AC597" s="745"/>
      <c r="AD597" s="745"/>
      <c r="AE597" s="745"/>
      <c r="AF597" s="745"/>
      <c r="AG597" s="745"/>
      <c r="AH597" s="745"/>
      <c r="AI597" s="745"/>
      <c r="AJ597" s="745"/>
      <c r="AK597" s="745"/>
      <c r="AL597" s="745"/>
      <c r="AM597" s="745"/>
      <c r="AN597" s="745"/>
      <c r="AO597" s="745"/>
      <c r="AP597" s="745"/>
      <c r="AQ597" s="745"/>
      <c r="AR597" s="745"/>
      <c r="AS597" s="745"/>
      <c r="AT597" s="745"/>
      <c r="AU597" s="745"/>
      <c r="AV597" s="745"/>
      <c r="AW597" s="745"/>
      <c r="AX597" s="745"/>
      <c r="AY597" s="745"/>
      <c r="AZ597" s="745"/>
      <c r="BA597" s="745"/>
      <c r="BB597" s="745"/>
      <c r="BC597" s="745"/>
      <c r="BD597" s="745"/>
      <c r="BE597" s="745"/>
      <c r="BF597" s="745"/>
      <c r="BG597" s="745"/>
      <c r="BH597" s="745"/>
      <c r="BI597" s="745"/>
      <c r="BJ597" s="745"/>
      <c r="BK597" s="745"/>
      <c r="BL597" s="745"/>
      <c r="BM597" s="745"/>
      <c r="BN597" s="745"/>
      <c r="BO597" s="745"/>
      <c r="BP597" s="745"/>
      <c r="BQ597" s="745"/>
      <c r="BR597" s="745"/>
      <c r="BS597" s="745"/>
      <c r="BT597" s="745"/>
      <c r="BU597" s="745"/>
      <c r="BV597" s="745"/>
      <c r="BW597" s="745"/>
      <c r="BX597" s="745"/>
      <c r="BY597" s="745"/>
      <c r="BZ597" s="745"/>
      <c r="CA597" s="745"/>
      <c r="CB597" s="745"/>
      <c r="CC597" s="745"/>
      <c r="CD597" s="745"/>
      <c r="CE597" s="745"/>
      <c r="CF597" s="745"/>
      <c r="CG597" s="745"/>
      <c r="CH597" s="745"/>
      <c r="CI597" s="745"/>
      <c r="CJ597" s="745"/>
      <c r="CK597" s="745"/>
      <c r="CL597" s="745"/>
      <c r="CM597" s="745"/>
      <c r="CN597" s="745"/>
      <c r="CO597" s="745"/>
      <c r="CP597" s="745"/>
      <c r="CQ597" s="745"/>
      <c r="CR597" s="745"/>
      <c r="CS597" s="745"/>
      <c r="CT597" s="745"/>
      <c r="CU597" s="745"/>
      <c r="CV597" s="745"/>
      <c r="CW597" s="745"/>
      <c r="CX597" s="745"/>
      <c r="CY597" s="745"/>
      <c r="CZ597" s="745"/>
      <c r="DA597" s="745"/>
      <c r="DB597" s="745"/>
      <c r="DC597" s="745"/>
      <c r="DD597" s="745"/>
      <c r="DE597" s="745"/>
      <c r="DF597" s="745"/>
      <c r="DG597" s="745"/>
      <c r="DH597" s="745"/>
      <c r="DI597" s="745"/>
      <c r="DJ597" s="745"/>
      <c r="DK597" s="745"/>
      <c r="DL597" s="745"/>
      <c r="DM597" s="745"/>
      <c r="DN597" s="745"/>
      <c r="DO597" s="745"/>
      <c r="DP597" s="745"/>
      <c r="DQ597" s="745"/>
      <c r="DR597" s="745"/>
      <c r="DS597" s="745"/>
      <c r="DT597" s="745"/>
      <c r="DU597" s="745"/>
      <c r="DV597" s="745"/>
      <c r="DW597" s="745"/>
      <c r="DX597" s="745"/>
      <c r="DY597" s="745"/>
      <c r="DZ597" s="745"/>
      <c r="EA597" s="745"/>
      <c r="EB597" s="745"/>
      <c r="EC597" s="745"/>
      <c r="ED597" s="745"/>
      <c r="EE597" s="745"/>
      <c r="EF597" s="745"/>
      <c r="EG597" s="745"/>
      <c r="EH597" s="745"/>
      <c r="EI597" s="745"/>
      <c r="EJ597" s="745"/>
      <c r="EK597" s="745"/>
      <c r="EL597" s="745"/>
      <c r="EM597" s="745"/>
      <c r="EN597" s="745"/>
      <c r="EO597" s="745"/>
      <c r="EP597" s="745"/>
      <c r="EQ597" s="745"/>
      <c r="ER597" s="745"/>
      <c r="ES597" s="745"/>
      <c r="ET597" s="745"/>
      <c r="EU597" s="745"/>
      <c r="EV597" s="745"/>
      <c r="EW597" s="745"/>
      <c r="EX597" s="745"/>
      <c r="EY597" s="745"/>
      <c r="EZ597" s="745"/>
      <c r="FA597" s="745"/>
      <c r="FB597" s="745"/>
      <c r="FC597" s="745"/>
      <c r="FD597" s="745"/>
      <c r="FE597" s="745"/>
      <c r="FF597" s="745"/>
      <c r="FG597" s="745"/>
      <c r="FH597" s="745"/>
      <c r="FI597" s="745"/>
      <c r="FJ597" s="745"/>
      <c r="FK597" s="745"/>
      <c r="FL597" s="745"/>
      <c r="FM597" s="745"/>
      <c r="FN597" s="745"/>
      <c r="FO597" s="745"/>
      <c r="FP597" s="745"/>
      <c r="FQ597" s="745"/>
      <c r="FR597" s="745"/>
      <c r="FS597" s="745"/>
      <c r="FT597" s="745"/>
      <c r="FU597" s="745"/>
      <c r="FV597" s="745"/>
      <c r="FW597" s="745"/>
      <c r="FX597" s="745"/>
      <c r="FY597" s="745"/>
      <c r="FZ597" s="745"/>
      <c r="GA597" s="745"/>
      <c r="GB597" s="745"/>
      <c r="GC597" s="745"/>
      <c r="GD597" s="745"/>
      <c r="GE597" s="745"/>
      <c r="GF597" s="745"/>
      <c r="GG597" s="745"/>
      <c r="GH597" s="745"/>
      <c r="GI597" s="745"/>
      <c r="GJ597" s="745"/>
      <c r="GK597" s="745"/>
      <c r="GL597" s="745"/>
      <c r="GM597" s="745"/>
      <c r="GN597" s="745"/>
      <c r="GO597" s="745"/>
      <c r="GP597" s="745"/>
      <c r="GQ597" s="745"/>
      <c r="GR597" s="745"/>
      <c r="GS597" s="745"/>
      <c r="GT597" s="745"/>
      <c r="GU597" s="745"/>
      <c r="GV597" s="745"/>
      <c r="GW597" s="745"/>
      <c r="GX597" s="745"/>
      <c r="GY597" s="745"/>
      <c r="GZ597" s="745"/>
      <c r="HA597" s="745"/>
      <c r="HB597" s="745"/>
      <c r="HC597" s="745"/>
      <c r="HD597" s="745"/>
      <c r="HE597" s="745"/>
      <c r="HF597" s="745"/>
      <c r="HG597" s="745"/>
      <c r="HH597" s="745"/>
      <c r="HI597" s="745"/>
      <c r="HJ597" s="745"/>
      <c r="HK597" s="745"/>
      <c r="HL597" s="745"/>
      <c r="HM597" s="745"/>
      <c r="HN597" s="745"/>
      <c r="HO597" s="745"/>
      <c r="HP597" s="745"/>
      <c r="HQ597" s="745"/>
      <c r="HR597" s="745"/>
      <c r="HS597" s="745"/>
      <c r="HT597" s="745"/>
      <c r="HU597" s="745"/>
      <c r="HV597" s="745"/>
      <c r="HW597" s="745"/>
      <c r="HX597" s="745"/>
      <c r="HY597" s="745"/>
      <c r="HZ597" s="745"/>
      <c r="IA597" s="745"/>
      <c r="IB597" s="745"/>
      <c r="IC597" s="745"/>
      <c r="ID597" s="745"/>
      <c r="IE597" s="745"/>
      <c r="IF597" s="745"/>
      <c r="IG597" s="745"/>
      <c r="IH597" s="745"/>
      <c r="II597" s="745"/>
      <c r="IJ597" s="745"/>
      <c r="IK597" s="745"/>
      <c r="IL597" s="745"/>
      <c r="IM597" s="745"/>
      <c r="IN597" s="745"/>
    </row>
    <row r="598" spans="1:248" ht="12.75">
      <c r="A598" s="758"/>
      <c r="B598" s="758"/>
      <c r="C598" s="758"/>
      <c r="D598" s="758"/>
      <c r="E598" s="750"/>
      <c r="F598" s="758"/>
      <c r="G598" s="758"/>
      <c r="H598" s="758"/>
      <c r="I598" s="750"/>
      <c r="J598" s="758"/>
      <c r="K598" s="758"/>
      <c r="L598" s="750"/>
      <c r="M598" s="758"/>
      <c r="N598" s="758"/>
      <c r="O598" s="750"/>
      <c r="P598" s="750"/>
      <c r="Q598" s="750"/>
      <c r="R598" s="750"/>
      <c r="S598" s="750"/>
      <c r="T598" s="750"/>
      <c r="U598" s="757"/>
      <c r="V598" s="753"/>
      <c r="W598" s="745"/>
      <c r="X598" s="745"/>
      <c r="Y598" s="753"/>
      <c r="Z598" s="745"/>
      <c r="AA598" s="745"/>
      <c r="AB598" s="745"/>
      <c r="AC598" s="745"/>
      <c r="AD598" s="745"/>
      <c r="AE598" s="745"/>
      <c r="AF598" s="745"/>
      <c r="AG598" s="745"/>
      <c r="AH598" s="745"/>
      <c r="AI598" s="745"/>
      <c r="AJ598" s="745"/>
      <c r="AK598" s="745"/>
      <c r="AL598" s="745"/>
      <c r="AM598" s="745"/>
      <c r="AN598" s="745"/>
      <c r="AO598" s="745"/>
      <c r="AP598" s="745"/>
      <c r="AQ598" s="745"/>
      <c r="AR598" s="745"/>
      <c r="AS598" s="745"/>
      <c r="AT598" s="745"/>
      <c r="AU598" s="745"/>
      <c r="AV598" s="745"/>
      <c r="AW598" s="745"/>
      <c r="AX598" s="745"/>
      <c r="AY598" s="745"/>
      <c r="AZ598" s="745"/>
      <c r="BA598" s="745"/>
      <c r="BB598" s="745"/>
      <c r="BC598" s="745"/>
      <c r="BD598" s="745"/>
      <c r="BE598" s="745"/>
      <c r="BF598" s="745"/>
      <c r="BG598" s="745"/>
      <c r="BH598" s="745"/>
      <c r="BI598" s="745"/>
      <c r="BJ598" s="745"/>
      <c r="BK598" s="745"/>
      <c r="BL598" s="745"/>
      <c r="BM598" s="745"/>
      <c r="BN598" s="745"/>
      <c r="BO598" s="745"/>
      <c r="BP598" s="745"/>
      <c r="BQ598" s="745"/>
      <c r="BR598" s="745"/>
      <c r="BS598" s="745"/>
      <c r="BT598" s="745"/>
      <c r="BU598" s="745"/>
      <c r="BV598" s="745"/>
      <c r="BW598" s="745"/>
      <c r="BX598" s="745"/>
      <c r="BY598" s="745"/>
      <c r="BZ598" s="745"/>
      <c r="CA598" s="745"/>
      <c r="CB598" s="745"/>
      <c r="CC598" s="745"/>
      <c r="CD598" s="745"/>
      <c r="CE598" s="745"/>
      <c r="CF598" s="745"/>
      <c r="CG598" s="745"/>
      <c r="CH598" s="745"/>
      <c r="CI598" s="745"/>
      <c r="CJ598" s="745"/>
      <c r="CK598" s="745"/>
      <c r="CL598" s="745"/>
      <c r="CM598" s="745"/>
      <c r="CN598" s="745"/>
      <c r="CO598" s="745"/>
      <c r="CP598" s="745"/>
      <c r="CQ598" s="745"/>
      <c r="CR598" s="745"/>
      <c r="CS598" s="745"/>
      <c r="CT598" s="745"/>
      <c r="CU598" s="745"/>
      <c r="CV598" s="745"/>
      <c r="CW598" s="745"/>
      <c r="CX598" s="745"/>
      <c r="CY598" s="745"/>
      <c r="CZ598" s="745"/>
      <c r="DA598" s="745"/>
      <c r="DB598" s="745"/>
      <c r="DC598" s="745"/>
      <c r="DD598" s="745"/>
      <c r="DE598" s="745"/>
      <c r="DF598" s="745"/>
      <c r="DG598" s="745"/>
      <c r="DH598" s="745"/>
      <c r="DI598" s="745"/>
      <c r="DJ598" s="745"/>
      <c r="DK598" s="745"/>
      <c r="DL598" s="745"/>
      <c r="DM598" s="745"/>
      <c r="DN598" s="745"/>
      <c r="DO598" s="745"/>
      <c r="DP598" s="745"/>
      <c r="DQ598" s="745"/>
      <c r="DR598" s="745"/>
      <c r="DS598" s="745"/>
      <c r="DT598" s="745"/>
      <c r="DU598" s="745"/>
      <c r="DV598" s="745"/>
      <c r="DW598" s="745"/>
      <c r="DX598" s="745"/>
      <c r="DY598" s="745"/>
      <c r="DZ598" s="745"/>
      <c r="EA598" s="745"/>
      <c r="EB598" s="745"/>
      <c r="EC598" s="745"/>
      <c r="ED598" s="745"/>
      <c r="EE598" s="745"/>
      <c r="EF598" s="745"/>
      <c r="EG598" s="745"/>
      <c r="EH598" s="745"/>
      <c r="EI598" s="745"/>
      <c r="EJ598" s="745"/>
      <c r="EK598" s="745"/>
      <c r="EL598" s="745"/>
      <c r="EM598" s="745"/>
      <c r="EN598" s="745"/>
      <c r="EO598" s="745"/>
      <c r="EP598" s="745"/>
      <c r="EQ598" s="745"/>
      <c r="ER598" s="745"/>
      <c r="ES598" s="745"/>
      <c r="ET598" s="745"/>
      <c r="EU598" s="745"/>
      <c r="EV598" s="745"/>
      <c r="EW598" s="745"/>
      <c r="EX598" s="745"/>
      <c r="EY598" s="745"/>
      <c r="EZ598" s="745"/>
      <c r="FA598" s="745"/>
      <c r="FB598" s="745"/>
      <c r="FC598" s="745"/>
      <c r="FD598" s="745"/>
      <c r="FE598" s="745"/>
      <c r="FF598" s="745"/>
      <c r="FG598" s="745"/>
      <c r="FH598" s="745"/>
      <c r="FI598" s="745"/>
      <c r="FJ598" s="745"/>
      <c r="FK598" s="745"/>
      <c r="FL598" s="745"/>
      <c r="FM598" s="745"/>
      <c r="FN598" s="745"/>
      <c r="FO598" s="745"/>
      <c r="FP598" s="745"/>
      <c r="FQ598" s="745"/>
      <c r="FR598" s="745"/>
      <c r="FS598" s="745"/>
      <c r="FT598" s="745"/>
      <c r="FU598" s="745"/>
      <c r="FV598" s="745"/>
      <c r="FW598" s="745"/>
      <c r="FX598" s="745"/>
      <c r="FY598" s="745"/>
      <c r="FZ598" s="745"/>
      <c r="GA598" s="745"/>
      <c r="GB598" s="745"/>
      <c r="GC598" s="745"/>
      <c r="GD598" s="745"/>
      <c r="GE598" s="745"/>
      <c r="GF598" s="745"/>
      <c r="GG598" s="745"/>
      <c r="GH598" s="745"/>
      <c r="GI598" s="745"/>
      <c r="GJ598" s="745"/>
      <c r="GK598" s="745"/>
      <c r="GL598" s="745"/>
      <c r="GM598" s="745"/>
      <c r="GN598" s="745"/>
      <c r="GO598" s="745"/>
      <c r="GP598" s="745"/>
      <c r="GQ598" s="745"/>
      <c r="GR598" s="745"/>
      <c r="GS598" s="745"/>
      <c r="GT598" s="745"/>
      <c r="GU598" s="745"/>
      <c r="GV598" s="745"/>
      <c r="GW598" s="745"/>
      <c r="GX598" s="745"/>
      <c r="GY598" s="745"/>
      <c r="GZ598" s="745"/>
      <c r="HA598" s="745"/>
      <c r="HB598" s="745"/>
      <c r="HC598" s="745"/>
      <c r="HD598" s="745"/>
      <c r="HE598" s="745"/>
      <c r="HF598" s="745"/>
      <c r="HG598" s="745"/>
      <c r="HH598" s="745"/>
      <c r="HI598" s="745"/>
      <c r="HJ598" s="745"/>
      <c r="HK598" s="745"/>
      <c r="HL598" s="745"/>
      <c r="HM598" s="745"/>
      <c r="HN598" s="745"/>
      <c r="HO598" s="745"/>
      <c r="HP598" s="745"/>
      <c r="HQ598" s="745"/>
      <c r="HR598" s="745"/>
      <c r="HS598" s="745"/>
      <c r="HT598" s="745"/>
      <c r="HU598" s="745"/>
      <c r="HV598" s="745"/>
      <c r="HW598" s="745"/>
      <c r="HX598" s="745"/>
      <c r="HY598" s="745"/>
      <c r="HZ598" s="745"/>
      <c r="IA598" s="745"/>
      <c r="IB598" s="745"/>
      <c r="IC598" s="745"/>
      <c r="ID598" s="745"/>
      <c r="IE598" s="745"/>
      <c r="IF598" s="745"/>
      <c r="IG598" s="745"/>
      <c r="IH598" s="745"/>
      <c r="II598" s="745"/>
      <c r="IJ598" s="745"/>
      <c r="IK598" s="745"/>
      <c r="IL598" s="745"/>
      <c r="IM598" s="745"/>
      <c r="IN598" s="745"/>
    </row>
    <row r="599" spans="1:248" ht="12.75">
      <c r="A599" s="758"/>
      <c r="B599" s="758"/>
      <c r="C599" s="758"/>
      <c r="D599" s="758"/>
      <c r="E599" s="750"/>
      <c r="F599" s="758"/>
      <c r="G599" s="758"/>
      <c r="H599" s="758"/>
      <c r="I599" s="750"/>
      <c r="J599" s="758"/>
      <c r="K599" s="758"/>
      <c r="L599" s="750"/>
      <c r="M599" s="758"/>
      <c r="N599" s="758"/>
      <c r="O599" s="750"/>
      <c r="P599" s="750"/>
      <c r="Q599" s="750"/>
      <c r="R599" s="750"/>
      <c r="S599" s="750"/>
      <c r="T599" s="750"/>
      <c r="U599" s="757"/>
      <c r="V599" s="753"/>
      <c r="W599" s="745"/>
      <c r="X599" s="745"/>
      <c r="Y599" s="753"/>
      <c r="Z599" s="745"/>
      <c r="AA599" s="745"/>
      <c r="AB599" s="745"/>
      <c r="AC599" s="745"/>
      <c r="AD599" s="745"/>
      <c r="AE599" s="745"/>
      <c r="AF599" s="745"/>
      <c r="AG599" s="745"/>
      <c r="AH599" s="745"/>
      <c r="AI599" s="745"/>
      <c r="AJ599" s="745"/>
      <c r="AK599" s="745"/>
      <c r="AL599" s="745"/>
      <c r="AM599" s="745"/>
      <c r="AN599" s="745"/>
      <c r="AO599" s="745"/>
      <c r="AP599" s="745"/>
      <c r="AQ599" s="745"/>
      <c r="AR599" s="745"/>
      <c r="AS599" s="745"/>
      <c r="AT599" s="745"/>
      <c r="AU599" s="745"/>
      <c r="AV599" s="745"/>
      <c r="AW599" s="745"/>
      <c r="AX599" s="745"/>
      <c r="AY599" s="745"/>
      <c r="AZ599" s="745"/>
      <c r="BA599" s="745"/>
      <c r="BB599" s="745"/>
      <c r="BC599" s="745"/>
      <c r="BD599" s="745"/>
      <c r="BE599" s="745"/>
      <c r="BF599" s="745"/>
      <c r="BG599" s="745"/>
      <c r="BH599" s="745"/>
      <c r="BI599" s="745"/>
      <c r="BJ599" s="745"/>
      <c r="BK599" s="745"/>
      <c r="BL599" s="745"/>
      <c r="BM599" s="745"/>
      <c r="BN599" s="745"/>
      <c r="BO599" s="745"/>
      <c r="BP599" s="745"/>
      <c r="BQ599" s="745"/>
      <c r="BR599" s="745"/>
      <c r="BS599" s="745"/>
      <c r="BT599" s="745"/>
      <c r="BU599" s="745"/>
      <c r="BV599" s="745"/>
      <c r="BW599" s="745"/>
      <c r="BX599" s="745"/>
      <c r="BY599" s="745"/>
      <c r="BZ599" s="745"/>
      <c r="CA599" s="745"/>
      <c r="CB599" s="745"/>
      <c r="CC599" s="745"/>
      <c r="CD599" s="745"/>
      <c r="CE599" s="745"/>
      <c r="CF599" s="745"/>
      <c r="CG599" s="745"/>
      <c r="CH599" s="745"/>
      <c r="CI599" s="745"/>
      <c r="CJ599" s="745"/>
      <c r="CK599" s="745"/>
      <c r="CL599" s="745"/>
      <c r="CM599" s="745"/>
      <c r="CN599" s="745"/>
      <c r="CO599" s="745"/>
      <c r="CP599" s="745"/>
      <c r="CQ599" s="745"/>
      <c r="CR599" s="745"/>
      <c r="CS599" s="745"/>
      <c r="CT599" s="745"/>
      <c r="CU599" s="745"/>
      <c r="CV599" s="745"/>
      <c r="CW599" s="745"/>
      <c r="CX599" s="745"/>
      <c r="CY599" s="745"/>
      <c r="CZ599" s="745"/>
      <c r="DA599" s="745"/>
      <c r="DB599" s="745"/>
      <c r="DC599" s="745"/>
      <c r="DD599" s="745"/>
      <c r="DE599" s="745"/>
      <c r="DF599" s="745"/>
      <c r="DG599" s="745"/>
      <c r="DH599" s="745"/>
      <c r="DI599" s="745"/>
      <c r="DJ599" s="745"/>
      <c r="DK599" s="745"/>
      <c r="DL599" s="745"/>
      <c r="DM599" s="745"/>
      <c r="DN599" s="745"/>
      <c r="DO599" s="745"/>
      <c r="DP599" s="745"/>
      <c r="DQ599" s="745"/>
      <c r="DR599" s="745"/>
      <c r="DS599" s="745"/>
      <c r="DT599" s="745"/>
      <c r="DU599" s="745"/>
      <c r="DV599" s="745"/>
      <c r="DW599" s="745"/>
      <c r="DX599" s="745"/>
      <c r="DY599" s="745"/>
      <c r="DZ599" s="745"/>
      <c r="EA599" s="745"/>
      <c r="EB599" s="745"/>
      <c r="EC599" s="745"/>
      <c r="ED599" s="745"/>
      <c r="EE599" s="745"/>
      <c r="EF599" s="745"/>
      <c r="EG599" s="745"/>
      <c r="EH599" s="745"/>
      <c r="EI599" s="745"/>
      <c r="EJ599" s="745"/>
      <c r="EK599" s="745"/>
      <c r="EL599" s="745"/>
      <c r="EM599" s="745"/>
      <c r="EN599" s="745"/>
      <c r="EO599" s="745"/>
      <c r="EP599" s="745"/>
      <c r="EQ599" s="745"/>
      <c r="ER599" s="745"/>
      <c r="ES599" s="745"/>
      <c r="ET599" s="745"/>
      <c r="EU599" s="745"/>
      <c r="EV599" s="745"/>
      <c r="EW599" s="745"/>
      <c r="EX599" s="745"/>
      <c r="EY599" s="745"/>
      <c r="EZ599" s="745"/>
      <c r="FA599" s="745"/>
      <c r="FB599" s="745"/>
      <c r="FC599" s="745"/>
      <c r="FD599" s="745"/>
      <c r="FE599" s="745"/>
      <c r="FF599" s="745"/>
      <c r="FG599" s="745"/>
      <c r="FH599" s="745"/>
      <c r="FI599" s="745"/>
      <c r="FJ599" s="745"/>
      <c r="FK599" s="745"/>
      <c r="FL599" s="745"/>
      <c r="FM599" s="745"/>
      <c r="FN599" s="745"/>
      <c r="FO599" s="745"/>
      <c r="FP599" s="745"/>
      <c r="FQ599" s="745"/>
      <c r="FR599" s="745"/>
      <c r="FS599" s="745"/>
      <c r="FT599" s="745"/>
      <c r="FU599" s="745"/>
      <c r="FV599" s="745"/>
      <c r="FW599" s="745"/>
      <c r="FX599" s="745"/>
      <c r="FY599" s="745"/>
      <c r="FZ599" s="745"/>
      <c r="GA599" s="745"/>
      <c r="GB599" s="745"/>
      <c r="GC599" s="745"/>
      <c r="GD599" s="745"/>
      <c r="GE599" s="745"/>
      <c r="GF599" s="745"/>
      <c r="GG599" s="745"/>
      <c r="GH599" s="745"/>
      <c r="GI599" s="745"/>
      <c r="GJ599" s="745"/>
      <c r="GK599" s="745"/>
      <c r="GL599" s="745"/>
      <c r="GM599" s="745"/>
      <c r="GN599" s="745"/>
      <c r="GO599" s="745"/>
      <c r="GP599" s="745"/>
      <c r="GQ599" s="745"/>
      <c r="GR599" s="745"/>
      <c r="GS599" s="745"/>
      <c r="GT599" s="745"/>
      <c r="GU599" s="745"/>
      <c r="GV599" s="745"/>
      <c r="GW599" s="745"/>
      <c r="GX599" s="745"/>
      <c r="GY599" s="745"/>
      <c r="GZ599" s="745"/>
      <c r="HA599" s="745"/>
      <c r="HB599" s="745"/>
      <c r="HC599" s="745"/>
      <c r="HD599" s="745"/>
      <c r="HE599" s="745"/>
      <c r="HF599" s="745"/>
      <c r="HG599" s="745"/>
      <c r="HH599" s="745"/>
      <c r="HI599" s="745"/>
      <c r="HJ599" s="745"/>
      <c r="HK599" s="745"/>
      <c r="HL599" s="745"/>
      <c r="HM599" s="745"/>
      <c r="HN599" s="745"/>
      <c r="HO599" s="745"/>
      <c r="HP599" s="745"/>
      <c r="HQ599" s="745"/>
      <c r="HR599" s="745"/>
      <c r="HS599" s="745"/>
      <c r="HT599" s="745"/>
      <c r="HU599" s="745"/>
      <c r="HV599" s="745"/>
      <c r="HW599" s="745"/>
      <c r="HX599" s="745"/>
      <c r="HY599" s="745"/>
      <c r="HZ599" s="745"/>
      <c r="IA599" s="745"/>
      <c r="IB599" s="745"/>
      <c r="IC599" s="745"/>
      <c r="ID599" s="745"/>
      <c r="IE599" s="745"/>
      <c r="IF599" s="745"/>
      <c r="IG599" s="745"/>
      <c r="IH599" s="745"/>
      <c r="II599" s="745"/>
      <c r="IJ599" s="745"/>
      <c r="IK599" s="745"/>
      <c r="IL599" s="745"/>
      <c r="IM599" s="745"/>
      <c r="IN599" s="745"/>
    </row>
    <row r="600" spans="1:248" ht="12.75">
      <c r="A600" s="758"/>
      <c r="B600" s="758"/>
      <c r="C600" s="758"/>
      <c r="D600" s="758"/>
      <c r="E600" s="750"/>
      <c r="F600" s="758"/>
      <c r="G600" s="758"/>
      <c r="H600" s="758"/>
      <c r="I600" s="750"/>
      <c r="J600" s="758"/>
      <c r="K600" s="758"/>
      <c r="L600" s="750"/>
      <c r="M600" s="758"/>
      <c r="N600" s="758"/>
      <c r="O600" s="750"/>
      <c r="P600" s="750"/>
      <c r="Q600" s="750"/>
      <c r="R600" s="750"/>
      <c r="S600" s="750"/>
      <c r="T600" s="750"/>
      <c r="U600" s="757"/>
      <c r="V600" s="753"/>
      <c r="W600" s="745"/>
      <c r="X600" s="745"/>
      <c r="Y600" s="753"/>
      <c r="Z600" s="745"/>
      <c r="AA600" s="745"/>
      <c r="AB600" s="745"/>
      <c r="AC600" s="745"/>
      <c r="AD600" s="745"/>
      <c r="AE600" s="745"/>
      <c r="AF600" s="745"/>
      <c r="AG600" s="745"/>
      <c r="AH600" s="745"/>
      <c r="AI600" s="745"/>
      <c r="AJ600" s="745"/>
      <c r="AK600" s="745"/>
      <c r="AL600" s="745"/>
      <c r="AM600" s="745"/>
      <c r="AN600" s="745"/>
      <c r="AO600" s="745"/>
      <c r="AP600" s="745"/>
      <c r="AQ600" s="745"/>
      <c r="AR600" s="745"/>
      <c r="AS600" s="745"/>
      <c r="AT600" s="745"/>
      <c r="AU600" s="745"/>
      <c r="AV600" s="745"/>
      <c r="AW600" s="745"/>
      <c r="AX600" s="745"/>
      <c r="AY600" s="745"/>
      <c r="AZ600" s="745"/>
      <c r="BA600" s="745"/>
      <c r="BB600" s="745"/>
      <c r="BC600" s="745"/>
      <c r="BD600" s="745"/>
      <c r="BE600" s="745"/>
      <c r="BF600" s="745"/>
      <c r="BG600" s="745"/>
      <c r="BH600" s="745"/>
      <c r="BI600" s="745"/>
      <c r="BJ600" s="745"/>
      <c r="BK600" s="745"/>
      <c r="BL600" s="745"/>
      <c r="BM600" s="745"/>
      <c r="BN600" s="745"/>
      <c r="BO600" s="745"/>
      <c r="BP600" s="745"/>
      <c r="BQ600" s="745"/>
      <c r="BR600" s="745"/>
      <c r="BS600" s="745"/>
      <c r="BT600" s="745"/>
      <c r="BU600" s="745"/>
      <c r="BV600" s="745"/>
      <c r="BW600" s="745"/>
      <c r="BX600" s="745"/>
      <c r="BY600" s="745"/>
      <c r="BZ600" s="745"/>
      <c r="CA600" s="745"/>
      <c r="CB600" s="745"/>
      <c r="CC600" s="745"/>
      <c r="CD600" s="745"/>
      <c r="CE600" s="745"/>
      <c r="CF600" s="745"/>
      <c r="CG600" s="745"/>
      <c r="CH600" s="745"/>
      <c r="CI600" s="745"/>
      <c r="CJ600" s="745"/>
      <c r="CK600" s="745"/>
      <c r="CL600" s="745"/>
      <c r="CM600" s="745"/>
      <c r="CN600" s="745"/>
      <c r="CO600" s="745"/>
      <c r="CP600" s="745"/>
      <c r="CQ600" s="745"/>
      <c r="CR600" s="745"/>
      <c r="CS600" s="745"/>
      <c r="CT600" s="745"/>
      <c r="CU600" s="745"/>
      <c r="CV600" s="745"/>
      <c r="CW600" s="745"/>
      <c r="CX600" s="745"/>
      <c r="CY600" s="745"/>
      <c r="CZ600" s="745"/>
      <c r="DA600" s="745"/>
      <c r="DB600" s="745"/>
      <c r="DC600" s="745"/>
      <c r="DD600" s="745"/>
      <c r="DE600" s="745"/>
      <c r="DF600" s="745"/>
      <c r="DG600" s="745"/>
      <c r="DH600" s="745"/>
      <c r="DI600" s="745"/>
      <c r="DJ600" s="745"/>
      <c r="DK600" s="745"/>
      <c r="DL600" s="745"/>
      <c r="DM600" s="745"/>
      <c r="DN600" s="745"/>
      <c r="DO600" s="745"/>
      <c r="DP600" s="745"/>
      <c r="DQ600" s="745"/>
      <c r="DR600" s="745"/>
      <c r="DS600" s="745"/>
      <c r="DT600" s="745"/>
      <c r="DU600" s="745"/>
      <c r="DV600" s="745"/>
      <c r="DW600" s="745"/>
      <c r="DX600" s="745"/>
      <c r="DY600" s="745"/>
      <c r="DZ600" s="745"/>
      <c r="EA600" s="745"/>
      <c r="EB600" s="745"/>
      <c r="EC600" s="745"/>
      <c r="ED600" s="745"/>
      <c r="EE600" s="745"/>
      <c r="EF600" s="745"/>
      <c r="EG600" s="745"/>
      <c r="EH600" s="745"/>
      <c r="EI600" s="745"/>
      <c r="EJ600" s="745"/>
      <c r="EK600" s="745"/>
      <c r="EL600" s="745"/>
      <c r="EM600" s="745"/>
      <c r="EN600" s="745"/>
      <c r="EO600" s="745"/>
      <c r="EP600" s="745"/>
      <c r="EQ600" s="745"/>
      <c r="ER600" s="745"/>
      <c r="ES600" s="745"/>
      <c r="ET600" s="745"/>
      <c r="EU600" s="745"/>
      <c r="EV600" s="745"/>
      <c r="EW600" s="745"/>
      <c r="EX600" s="745"/>
      <c r="EY600" s="745"/>
      <c r="EZ600" s="745"/>
      <c r="FA600" s="745"/>
      <c r="FB600" s="745"/>
      <c r="FC600" s="745"/>
      <c r="FD600" s="745"/>
      <c r="FE600" s="745"/>
      <c r="FF600" s="745"/>
      <c r="FG600" s="745"/>
      <c r="FH600" s="745"/>
      <c r="FI600" s="745"/>
      <c r="FJ600" s="745"/>
      <c r="FK600" s="745"/>
      <c r="FL600" s="745"/>
      <c r="FM600" s="745"/>
      <c r="FN600" s="745"/>
      <c r="FO600" s="745"/>
      <c r="FP600" s="745"/>
      <c r="FQ600" s="745"/>
      <c r="FR600" s="745"/>
      <c r="FS600" s="745"/>
      <c r="FT600" s="745"/>
      <c r="FU600" s="745"/>
      <c r="FV600" s="745"/>
      <c r="FW600" s="745"/>
      <c r="FX600" s="745"/>
      <c r="FY600" s="745"/>
      <c r="FZ600" s="745"/>
      <c r="GA600" s="745"/>
      <c r="GB600" s="745"/>
      <c r="GC600" s="745"/>
      <c r="GD600" s="745"/>
      <c r="GE600" s="745"/>
      <c r="GF600" s="745"/>
      <c r="GG600" s="745"/>
      <c r="GH600" s="745"/>
      <c r="GI600" s="745"/>
      <c r="GJ600" s="745"/>
      <c r="GK600" s="745"/>
      <c r="GL600" s="745"/>
      <c r="GM600" s="745"/>
      <c r="GN600" s="745"/>
      <c r="GO600" s="745"/>
      <c r="GP600" s="745"/>
      <c r="GQ600" s="745"/>
      <c r="GR600" s="745"/>
      <c r="GS600" s="745"/>
      <c r="GT600" s="745"/>
      <c r="GU600" s="745"/>
      <c r="GV600" s="745"/>
      <c r="GW600" s="745"/>
      <c r="GX600" s="745"/>
      <c r="GY600" s="745"/>
      <c r="GZ600" s="745"/>
      <c r="HA600" s="745"/>
      <c r="HB600" s="745"/>
      <c r="HC600" s="745"/>
      <c r="HD600" s="745"/>
      <c r="HE600" s="745"/>
      <c r="HF600" s="745"/>
      <c r="HG600" s="745"/>
      <c r="HH600" s="745"/>
      <c r="HI600" s="745"/>
      <c r="HJ600" s="745"/>
      <c r="HK600" s="745"/>
      <c r="HL600" s="745"/>
      <c r="HM600" s="745"/>
      <c r="HN600" s="745"/>
      <c r="HO600" s="745"/>
      <c r="HP600" s="745"/>
      <c r="HQ600" s="745"/>
      <c r="HR600" s="745"/>
      <c r="HS600" s="745"/>
      <c r="HT600" s="745"/>
      <c r="HU600" s="745"/>
      <c r="HV600" s="745"/>
      <c r="HW600" s="745"/>
      <c r="HX600" s="745"/>
      <c r="HY600" s="745"/>
      <c r="HZ600" s="745"/>
      <c r="IA600" s="745"/>
      <c r="IB600" s="745"/>
      <c r="IC600" s="745"/>
      <c r="ID600" s="745"/>
      <c r="IE600" s="745"/>
      <c r="IF600" s="745"/>
      <c r="IG600" s="745"/>
      <c r="IH600" s="745"/>
      <c r="II600" s="745"/>
      <c r="IJ600" s="745"/>
      <c r="IK600" s="745"/>
      <c r="IL600" s="745"/>
      <c r="IM600" s="745"/>
      <c r="IN600" s="745"/>
    </row>
    <row r="601" spans="1:248" ht="12.75">
      <c r="A601" s="758"/>
      <c r="B601" s="758"/>
      <c r="C601" s="758"/>
      <c r="D601" s="758"/>
      <c r="E601" s="750"/>
      <c r="F601" s="758"/>
      <c r="G601" s="758"/>
      <c r="H601" s="758"/>
      <c r="I601" s="750"/>
      <c r="J601" s="758"/>
      <c r="K601" s="758"/>
      <c r="L601" s="750"/>
      <c r="M601" s="758"/>
      <c r="N601" s="758"/>
      <c r="O601" s="750"/>
      <c r="P601" s="750"/>
      <c r="Q601" s="750"/>
      <c r="R601" s="750"/>
      <c r="S601" s="750"/>
      <c r="T601" s="750"/>
      <c r="U601" s="757"/>
      <c r="V601" s="753"/>
      <c r="W601" s="745"/>
      <c r="X601" s="745"/>
      <c r="Y601" s="753"/>
      <c r="Z601" s="745"/>
      <c r="AA601" s="745"/>
      <c r="AB601" s="745"/>
      <c r="AC601" s="745"/>
      <c r="AD601" s="745"/>
      <c r="AE601" s="745"/>
      <c r="AF601" s="745"/>
      <c r="AG601" s="745"/>
      <c r="AH601" s="745"/>
      <c r="AI601" s="745"/>
      <c r="AJ601" s="745"/>
      <c r="AK601" s="745"/>
      <c r="AL601" s="745"/>
      <c r="AM601" s="745"/>
      <c r="AN601" s="745"/>
      <c r="AO601" s="745"/>
      <c r="AP601" s="745"/>
      <c r="AQ601" s="745"/>
      <c r="AR601" s="745"/>
      <c r="AS601" s="745"/>
      <c r="AT601" s="745"/>
      <c r="AU601" s="745"/>
      <c r="AV601" s="745"/>
      <c r="AW601" s="745"/>
      <c r="AX601" s="745"/>
      <c r="AY601" s="745"/>
      <c r="AZ601" s="745"/>
      <c r="BA601" s="745"/>
      <c r="BB601" s="745"/>
      <c r="BC601" s="745"/>
      <c r="BD601" s="745"/>
      <c r="BE601" s="745"/>
      <c r="BF601" s="745"/>
      <c r="BG601" s="745"/>
      <c r="BH601" s="745"/>
      <c r="BI601" s="745"/>
      <c r="BJ601" s="745"/>
      <c r="BK601" s="745"/>
      <c r="BL601" s="745"/>
      <c r="BM601" s="745"/>
      <c r="BN601" s="745"/>
      <c r="BO601" s="745"/>
      <c r="BP601" s="745"/>
      <c r="BQ601" s="745"/>
      <c r="BR601" s="745"/>
      <c r="BS601" s="745"/>
      <c r="BT601" s="745"/>
      <c r="BU601" s="745"/>
      <c r="BV601" s="745"/>
      <c r="BW601" s="745"/>
      <c r="BX601" s="745"/>
      <c r="BY601" s="745"/>
      <c r="BZ601" s="745"/>
      <c r="CA601" s="745"/>
      <c r="CB601" s="745"/>
      <c r="CC601" s="745"/>
      <c r="CD601" s="745"/>
      <c r="CE601" s="745"/>
      <c r="CF601" s="745"/>
      <c r="CG601" s="745"/>
      <c r="CH601" s="745"/>
      <c r="CI601" s="745"/>
      <c r="CJ601" s="745"/>
      <c r="CK601" s="745"/>
      <c r="CL601" s="745"/>
      <c r="CM601" s="745"/>
      <c r="CN601" s="745"/>
      <c r="CO601" s="745"/>
      <c r="CP601" s="745"/>
      <c r="CQ601" s="745"/>
      <c r="CR601" s="745"/>
      <c r="CS601" s="745"/>
      <c r="CT601" s="745"/>
      <c r="CU601" s="745"/>
      <c r="CV601" s="745"/>
      <c r="CW601" s="745"/>
      <c r="CX601" s="745"/>
      <c r="CY601" s="745"/>
      <c r="CZ601" s="745"/>
      <c r="DA601" s="745"/>
      <c r="DB601" s="745"/>
      <c r="DC601" s="745"/>
      <c r="DD601" s="745"/>
      <c r="DE601" s="745"/>
      <c r="DF601" s="745"/>
      <c r="DG601" s="745"/>
      <c r="DH601" s="745"/>
      <c r="DI601" s="745"/>
      <c r="DJ601" s="745"/>
      <c r="DK601" s="745"/>
      <c r="DL601" s="745"/>
      <c r="DM601" s="745"/>
      <c r="DN601" s="745"/>
      <c r="DO601" s="745"/>
      <c r="DP601" s="745"/>
      <c r="DQ601" s="745"/>
      <c r="DR601" s="745"/>
      <c r="DS601" s="745"/>
      <c r="DT601" s="745"/>
      <c r="DU601" s="745"/>
      <c r="DV601" s="745"/>
      <c r="DW601" s="745"/>
      <c r="DX601" s="745"/>
      <c r="DY601" s="745"/>
      <c r="DZ601" s="745"/>
      <c r="EA601" s="745"/>
      <c r="EB601" s="745"/>
      <c r="EC601" s="745"/>
      <c r="ED601" s="745"/>
      <c r="EE601" s="745"/>
      <c r="EF601" s="745"/>
      <c r="EG601" s="745"/>
      <c r="EH601" s="745"/>
      <c r="EI601" s="745"/>
      <c r="EJ601" s="745"/>
      <c r="EK601" s="745"/>
      <c r="EL601" s="745"/>
      <c r="EM601" s="745"/>
      <c r="EN601" s="745"/>
      <c r="EO601" s="745"/>
      <c r="EP601" s="745"/>
      <c r="EQ601" s="745"/>
      <c r="ER601" s="745"/>
      <c r="ES601" s="745"/>
      <c r="ET601" s="745"/>
      <c r="EU601" s="745"/>
      <c r="EV601" s="745"/>
      <c r="EW601" s="745"/>
      <c r="EX601" s="745"/>
      <c r="EY601" s="745"/>
      <c r="EZ601" s="745"/>
      <c r="FA601" s="745"/>
      <c r="FB601" s="745"/>
      <c r="FC601" s="745"/>
      <c r="FD601" s="745"/>
      <c r="FE601" s="745"/>
      <c r="FF601" s="745"/>
      <c r="FG601" s="745"/>
      <c r="FH601" s="745"/>
      <c r="FI601" s="745"/>
      <c r="FJ601" s="745"/>
      <c r="FK601" s="745"/>
      <c r="FL601" s="745"/>
      <c r="FM601" s="745"/>
      <c r="FN601" s="745"/>
      <c r="FO601" s="745"/>
      <c r="FP601" s="745"/>
      <c r="FQ601" s="745"/>
      <c r="FR601" s="745"/>
      <c r="FS601" s="745"/>
      <c r="FT601" s="745"/>
      <c r="FU601" s="745"/>
      <c r="FV601" s="745"/>
      <c r="FW601" s="745"/>
      <c r="FX601" s="745"/>
      <c r="FY601" s="745"/>
      <c r="FZ601" s="745"/>
      <c r="GA601" s="745"/>
      <c r="GB601" s="745"/>
      <c r="GC601" s="745"/>
      <c r="GD601" s="745"/>
      <c r="GE601" s="745"/>
      <c r="GF601" s="745"/>
      <c r="GG601" s="745"/>
      <c r="GH601" s="745"/>
      <c r="GI601" s="745"/>
      <c r="GJ601" s="745"/>
      <c r="GK601" s="745"/>
      <c r="GL601" s="745"/>
      <c r="GM601" s="745"/>
      <c r="GN601" s="745"/>
      <c r="GO601" s="745"/>
      <c r="GP601" s="745"/>
      <c r="GQ601" s="745"/>
      <c r="GR601" s="745"/>
      <c r="GS601" s="745"/>
      <c r="GT601" s="745"/>
      <c r="GU601" s="745"/>
      <c r="GV601" s="745"/>
      <c r="GW601" s="745"/>
      <c r="GX601" s="745"/>
      <c r="GY601" s="745"/>
      <c r="GZ601" s="745"/>
      <c r="HA601" s="745"/>
      <c r="HB601" s="745"/>
      <c r="HC601" s="745"/>
      <c r="HD601" s="745"/>
      <c r="HE601" s="745"/>
      <c r="HF601" s="745"/>
      <c r="HG601" s="745"/>
      <c r="HH601" s="745"/>
      <c r="HI601" s="745"/>
      <c r="HJ601" s="745"/>
      <c r="HK601" s="745"/>
      <c r="HL601" s="745"/>
      <c r="HM601" s="745"/>
      <c r="HN601" s="745"/>
      <c r="HO601" s="745"/>
      <c r="HP601" s="745"/>
      <c r="HQ601" s="745"/>
      <c r="HR601" s="745"/>
      <c r="HS601" s="745"/>
      <c r="HT601" s="745"/>
      <c r="HU601" s="745"/>
      <c r="HV601" s="745"/>
      <c r="HW601" s="745"/>
      <c r="HX601" s="745"/>
      <c r="HY601" s="745"/>
      <c r="HZ601" s="745"/>
      <c r="IA601" s="745"/>
      <c r="IB601" s="745"/>
      <c r="IC601" s="745"/>
      <c r="ID601" s="745"/>
      <c r="IE601" s="745"/>
      <c r="IF601" s="745"/>
      <c r="IG601" s="745"/>
      <c r="IH601" s="745"/>
      <c r="II601" s="745"/>
      <c r="IJ601" s="745"/>
      <c r="IK601" s="745"/>
      <c r="IL601" s="745"/>
      <c r="IM601" s="745"/>
      <c r="IN601" s="745"/>
    </row>
    <row r="602" spans="1:248" ht="12.75">
      <c r="A602" s="758"/>
      <c r="B602" s="758"/>
      <c r="C602" s="758"/>
      <c r="D602" s="758"/>
      <c r="E602" s="750"/>
      <c r="F602" s="758"/>
      <c r="G602" s="758"/>
      <c r="H602" s="758"/>
      <c r="I602" s="750"/>
      <c r="J602" s="758"/>
      <c r="K602" s="758"/>
      <c r="L602" s="750"/>
      <c r="M602" s="758"/>
      <c r="N602" s="758"/>
      <c r="O602" s="750"/>
      <c r="P602" s="750"/>
      <c r="Q602" s="750"/>
      <c r="R602" s="750"/>
      <c r="S602" s="750"/>
      <c r="T602" s="750"/>
      <c r="U602" s="757"/>
      <c r="V602" s="753"/>
      <c r="W602" s="745"/>
      <c r="X602" s="745"/>
      <c r="Y602" s="753"/>
      <c r="Z602" s="745"/>
      <c r="AA602" s="745"/>
      <c r="AB602" s="745"/>
      <c r="AC602" s="745"/>
      <c r="AD602" s="745"/>
      <c r="AE602" s="745"/>
      <c r="AF602" s="745"/>
      <c r="AG602" s="745"/>
      <c r="AH602" s="745"/>
      <c r="AI602" s="745"/>
      <c r="AJ602" s="745"/>
      <c r="AK602" s="745"/>
      <c r="AL602" s="745"/>
      <c r="AM602" s="745"/>
      <c r="AN602" s="745"/>
      <c r="AO602" s="745"/>
      <c r="AP602" s="745"/>
      <c r="AQ602" s="745"/>
      <c r="AR602" s="745"/>
      <c r="AS602" s="745"/>
      <c r="AT602" s="745"/>
      <c r="AU602" s="745"/>
      <c r="AV602" s="745"/>
      <c r="AW602" s="745"/>
      <c r="AX602" s="745"/>
      <c r="AY602" s="745"/>
      <c r="AZ602" s="745"/>
      <c r="BA602" s="745"/>
      <c r="BB602" s="745"/>
      <c r="BC602" s="745"/>
      <c r="BD602" s="745"/>
      <c r="BE602" s="745"/>
      <c r="BF602" s="745"/>
      <c r="BG602" s="745"/>
      <c r="BH602" s="745"/>
      <c r="BI602" s="745"/>
      <c r="BJ602" s="745"/>
      <c r="BK602" s="745"/>
      <c r="BL602" s="745"/>
      <c r="BM602" s="745"/>
      <c r="BN602" s="745"/>
      <c r="BO602" s="745"/>
      <c r="BP602" s="745"/>
      <c r="BQ602" s="745"/>
      <c r="BR602" s="745"/>
      <c r="BS602" s="745"/>
      <c r="BT602" s="745"/>
      <c r="BU602" s="745"/>
      <c r="BV602" s="745"/>
      <c r="BW602" s="745"/>
      <c r="BX602" s="745"/>
      <c r="BY602" s="745"/>
      <c r="BZ602" s="745"/>
      <c r="CA602" s="745"/>
      <c r="CB602" s="745"/>
      <c r="CC602" s="745"/>
      <c r="CD602" s="745"/>
      <c r="CE602" s="745"/>
      <c r="CF602" s="745"/>
      <c r="CG602" s="745"/>
      <c r="CH602" s="745"/>
      <c r="CI602" s="745"/>
      <c r="CJ602" s="745"/>
      <c r="CK602" s="745"/>
      <c r="CL602" s="745"/>
      <c r="CM602" s="745"/>
      <c r="CN602" s="745"/>
      <c r="CO602" s="745"/>
      <c r="CP602" s="745"/>
      <c r="CQ602" s="745"/>
      <c r="CR602" s="745"/>
      <c r="CS602" s="745"/>
      <c r="CT602" s="745"/>
      <c r="CU602" s="745"/>
      <c r="CV602" s="745"/>
      <c r="CW602" s="745"/>
      <c r="CX602" s="745"/>
      <c r="CY602" s="745"/>
      <c r="CZ602" s="745"/>
      <c r="DA602" s="745"/>
      <c r="DB602" s="745"/>
      <c r="DC602" s="745"/>
      <c r="DD602" s="745"/>
      <c r="DE602" s="745"/>
      <c r="DF602" s="745"/>
      <c r="DG602" s="745"/>
      <c r="DH602" s="745"/>
      <c r="DI602" s="745"/>
      <c r="DJ602" s="745"/>
      <c r="DK602" s="745"/>
      <c r="DL602" s="745"/>
      <c r="DM602" s="745"/>
      <c r="DN602" s="745"/>
      <c r="DO602" s="745"/>
      <c r="DP602" s="745"/>
      <c r="DQ602" s="745"/>
      <c r="DR602" s="745"/>
      <c r="DS602" s="745"/>
      <c r="DT602" s="745"/>
      <c r="DU602" s="745"/>
      <c r="DV602" s="745"/>
      <c r="DW602" s="745"/>
      <c r="DX602" s="745"/>
      <c r="DY602" s="745"/>
      <c r="DZ602" s="745"/>
      <c r="EA602" s="745"/>
      <c r="EB602" s="745"/>
      <c r="EC602" s="745"/>
      <c r="ED602" s="745"/>
      <c r="EE602" s="745"/>
      <c r="EF602" s="745"/>
      <c r="EG602" s="745"/>
      <c r="EH602" s="745"/>
      <c r="EI602" s="745"/>
      <c r="EJ602" s="745"/>
      <c r="EK602" s="745"/>
      <c r="EL602" s="745"/>
      <c r="EM602" s="745"/>
      <c r="EN602" s="745"/>
      <c r="EO602" s="745"/>
      <c r="EP602" s="745"/>
      <c r="EQ602" s="745"/>
      <c r="ER602" s="745"/>
      <c r="ES602" s="745"/>
      <c r="ET602" s="745"/>
      <c r="EU602" s="745"/>
      <c r="EV602" s="745"/>
      <c r="EW602" s="745"/>
      <c r="EX602" s="745"/>
      <c r="EY602" s="745"/>
      <c r="EZ602" s="745"/>
      <c r="FA602" s="745"/>
      <c r="FB602" s="745"/>
      <c r="FC602" s="745"/>
      <c r="FD602" s="745"/>
      <c r="FE602" s="745"/>
      <c r="FF602" s="745"/>
      <c r="FG602" s="745"/>
      <c r="FH602" s="745"/>
      <c r="FI602" s="745"/>
      <c r="FJ602" s="745"/>
      <c r="FK602" s="745"/>
      <c r="FL602" s="745"/>
      <c r="FM602" s="745"/>
      <c r="FN602" s="745"/>
      <c r="FO602" s="745"/>
      <c r="FP602" s="745"/>
      <c r="FQ602" s="745"/>
      <c r="FR602" s="745"/>
      <c r="FS602" s="745"/>
      <c r="FT602" s="745"/>
      <c r="FU602" s="745"/>
      <c r="FV602" s="745"/>
      <c r="FW602" s="745"/>
      <c r="FX602" s="745"/>
      <c r="FY602" s="745"/>
      <c r="FZ602" s="745"/>
      <c r="GA602" s="745"/>
      <c r="GB602" s="745"/>
      <c r="GC602" s="745"/>
      <c r="GD602" s="745"/>
      <c r="GE602" s="745"/>
      <c r="GF602" s="745"/>
      <c r="GG602" s="745"/>
      <c r="GH602" s="745"/>
      <c r="GI602" s="745"/>
      <c r="GJ602" s="745"/>
      <c r="GK602" s="745"/>
      <c r="GL602" s="745"/>
      <c r="GM602" s="745"/>
      <c r="GN602" s="745"/>
      <c r="GO602" s="745"/>
      <c r="GP602" s="745"/>
      <c r="GQ602" s="745"/>
      <c r="GR602" s="745"/>
      <c r="GS602" s="745"/>
      <c r="GT602" s="745"/>
      <c r="GU602" s="745"/>
      <c r="GV602" s="745"/>
      <c r="GW602" s="745"/>
      <c r="GX602" s="745"/>
      <c r="GY602" s="745"/>
      <c r="GZ602" s="745"/>
      <c r="HA602" s="745"/>
      <c r="HB602" s="745"/>
      <c r="HC602" s="745"/>
      <c r="HD602" s="745"/>
      <c r="HE602" s="745"/>
      <c r="HF602" s="745"/>
      <c r="HG602" s="745"/>
      <c r="HH602" s="745"/>
      <c r="HI602" s="745"/>
      <c r="HJ602" s="745"/>
      <c r="HK602" s="745"/>
      <c r="HL602" s="745"/>
      <c r="HM602" s="745"/>
      <c r="HN602" s="745"/>
      <c r="HO602" s="745"/>
      <c r="HP602" s="745"/>
      <c r="HQ602" s="745"/>
      <c r="HR602" s="745"/>
      <c r="HS602" s="745"/>
      <c r="HT602" s="745"/>
      <c r="HU602" s="745"/>
      <c r="HV602" s="745"/>
      <c r="HW602" s="745"/>
      <c r="HX602" s="745"/>
      <c r="HY602" s="745"/>
      <c r="HZ602" s="745"/>
      <c r="IA602" s="745"/>
      <c r="IB602" s="745"/>
      <c r="IC602" s="745"/>
      <c r="ID602" s="745"/>
      <c r="IE602" s="745"/>
      <c r="IF602" s="745"/>
      <c r="IG602" s="745"/>
      <c r="IH602" s="745"/>
      <c r="II602" s="745"/>
      <c r="IJ602" s="745"/>
      <c r="IK602" s="745"/>
      <c r="IL602" s="745"/>
      <c r="IM602" s="745"/>
      <c r="IN602" s="745"/>
    </row>
    <row r="603" spans="1:248" ht="12.75">
      <c r="A603" s="758"/>
      <c r="B603" s="758"/>
      <c r="C603" s="758"/>
      <c r="D603" s="758"/>
      <c r="E603" s="750"/>
      <c r="F603" s="758"/>
      <c r="G603" s="758"/>
      <c r="H603" s="758"/>
      <c r="I603" s="750"/>
      <c r="J603" s="758"/>
      <c r="K603" s="758"/>
      <c r="L603" s="750"/>
      <c r="M603" s="758"/>
      <c r="N603" s="758"/>
      <c r="O603" s="750"/>
      <c r="P603" s="750"/>
      <c r="Q603" s="750"/>
      <c r="R603" s="750"/>
      <c r="S603" s="750"/>
      <c r="T603" s="750"/>
      <c r="U603" s="757"/>
      <c r="V603" s="753"/>
      <c r="W603" s="745"/>
      <c r="X603" s="745"/>
      <c r="Y603" s="753"/>
      <c r="Z603" s="745"/>
      <c r="AA603" s="745"/>
      <c r="AB603" s="745"/>
      <c r="AC603" s="745"/>
      <c r="AD603" s="745"/>
      <c r="AE603" s="745"/>
      <c r="AF603" s="745"/>
      <c r="AG603" s="745"/>
      <c r="AH603" s="745"/>
      <c r="AI603" s="745"/>
      <c r="AJ603" s="745"/>
      <c r="AK603" s="745"/>
      <c r="AL603" s="745"/>
      <c r="AM603" s="745"/>
      <c r="AN603" s="745"/>
      <c r="AO603" s="745"/>
      <c r="AP603" s="745"/>
      <c r="AQ603" s="745"/>
      <c r="AR603" s="745"/>
      <c r="AS603" s="745"/>
      <c r="AT603" s="745"/>
      <c r="AU603" s="745"/>
      <c r="AV603" s="745"/>
      <c r="AW603" s="745"/>
      <c r="AX603" s="745"/>
      <c r="AY603" s="745"/>
      <c r="AZ603" s="745"/>
      <c r="BA603" s="745"/>
      <c r="BB603" s="745"/>
      <c r="BC603" s="745"/>
      <c r="BD603" s="745"/>
      <c r="BE603" s="745"/>
      <c r="BF603" s="745"/>
      <c r="BG603" s="745"/>
      <c r="BH603" s="745"/>
      <c r="BI603" s="745"/>
      <c r="BJ603" s="745"/>
      <c r="BK603" s="745"/>
      <c r="BL603" s="745"/>
      <c r="BM603" s="745"/>
      <c r="BN603" s="745"/>
      <c r="BO603" s="745"/>
      <c r="BP603" s="745"/>
      <c r="BQ603" s="745"/>
      <c r="BR603" s="745"/>
      <c r="BS603" s="745"/>
      <c r="BT603" s="745"/>
      <c r="BU603" s="745"/>
      <c r="BV603" s="745"/>
      <c r="BW603" s="745"/>
      <c r="BX603" s="745"/>
      <c r="BY603" s="745"/>
      <c r="BZ603" s="745"/>
      <c r="CA603" s="745"/>
      <c r="CB603" s="745"/>
      <c r="CC603" s="745"/>
      <c r="CD603" s="745"/>
      <c r="CE603" s="745"/>
      <c r="CF603" s="745"/>
      <c r="CG603" s="745"/>
      <c r="CH603" s="745"/>
      <c r="CI603" s="745"/>
      <c r="CJ603" s="745"/>
      <c r="CK603" s="745"/>
      <c r="CL603" s="745"/>
      <c r="CM603" s="745"/>
      <c r="CN603" s="745"/>
      <c r="CO603" s="745"/>
      <c r="CP603" s="745"/>
      <c r="CQ603" s="745"/>
      <c r="CR603" s="745"/>
      <c r="CS603" s="745"/>
      <c r="CT603" s="745"/>
      <c r="CU603" s="745"/>
      <c r="CV603" s="745"/>
      <c r="CW603" s="745"/>
      <c r="CX603" s="745"/>
      <c r="CY603" s="745"/>
      <c r="CZ603" s="745"/>
      <c r="DA603" s="745"/>
      <c r="DB603" s="745"/>
      <c r="DC603" s="745"/>
      <c r="DD603" s="745"/>
      <c r="DE603" s="745"/>
      <c r="DF603" s="745"/>
      <c r="DG603" s="745"/>
      <c r="DH603" s="745"/>
      <c r="DI603" s="745"/>
      <c r="DJ603" s="745"/>
      <c r="DK603" s="745"/>
      <c r="DL603" s="745"/>
      <c r="DM603" s="745"/>
      <c r="DN603" s="745"/>
      <c r="DO603" s="745"/>
      <c r="DP603" s="745"/>
      <c r="DQ603" s="745"/>
      <c r="DR603" s="745"/>
      <c r="DS603" s="745"/>
      <c r="DT603" s="745"/>
      <c r="DU603" s="745"/>
      <c r="DV603" s="745"/>
      <c r="DW603" s="745"/>
      <c r="DX603" s="745"/>
      <c r="DY603" s="745"/>
      <c r="DZ603" s="745"/>
      <c r="EA603" s="745"/>
      <c r="EB603" s="745"/>
      <c r="EC603" s="745"/>
      <c r="ED603" s="745"/>
      <c r="EE603" s="745"/>
      <c r="EF603" s="745"/>
      <c r="EG603" s="745"/>
      <c r="EH603" s="745"/>
      <c r="EI603" s="745"/>
      <c r="EJ603" s="745"/>
      <c r="EK603" s="745"/>
      <c r="EL603" s="745"/>
      <c r="EM603" s="745"/>
      <c r="EN603" s="745"/>
      <c r="EO603" s="745"/>
      <c r="EP603" s="745"/>
      <c r="EQ603" s="745"/>
      <c r="ER603" s="745"/>
      <c r="ES603" s="745"/>
      <c r="ET603" s="745"/>
      <c r="EU603" s="745"/>
      <c r="EV603" s="745"/>
      <c r="EW603" s="745"/>
      <c r="EX603" s="745"/>
      <c r="EY603" s="745"/>
      <c r="EZ603" s="745"/>
      <c r="FA603" s="745"/>
      <c r="FB603" s="745"/>
      <c r="FC603" s="745"/>
      <c r="FD603" s="745"/>
      <c r="FE603" s="745"/>
      <c r="FF603" s="745"/>
      <c r="FG603" s="745"/>
      <c r="FH603" s="745"/>
      <c r="FI603" s="745"/>
      <c r="FJ603" s="745"/>
      <c r="FK603" s="745"/>
      <c r="FL603" s="745"/>
      <c r="FM603" s="745"/>
      <c r="FN603" s="745"/>
      <c r="FO603" s="745"/>
      <c r="FP603" s="745"/>
      <c r="FQ603" s="745"/>
      <c r="FR603" s="745"/>
      <c r="FS603" s="745"/>
      <c r="FT603" s="745"/>
      <c r="FU603" s="745"/>
      <c r="FV603" s="745"/>
      <c r="FW603" s="745"/>
      <c r="FX603" s="745"/>
      <c r="FY603" s="745"/>
      <c r="FZ603" s="745"/>
      <c r="GA603" s="745"/>
      <c r="GB603" s="745"/>
      <c r="GC603" s="745"/>
      <c r="GD603" s="745"/>
      <c r="GE603" s="745"/>
      <c r="GF603" s="745"/>
      <c r="GG603" s="745"/>
      <c r="GH603" s="745"/>
      <c r="GI603" s="745"/>
      <c r="GJ603" s="745"/>
      <c r="GK603" s="745"/>
      <c r="GL603" s="745"/>
      <c r="GM603" s="745"/>
      <c r="GN603" s="745"/>
      <c r="GO603" s="745"/>
      <c r="GP603" s="745"/>
      <c r="GQ603" s="745"/>
      <c r="GR603" s="745"/>
      <c r="GS603" s="745"/>
      <c r="GT603" s="745"/>
      <c r="GU603" s="745"/>
      <c r="GV603" s="745"/>
      <c r="GW603" s="745"/>
      <c r="GX603" s="745"/>
      <c r="GY603" s="745"/>
      <c r="GZ603" s="745"/>
      <c r="HA603" s="745"/>
      <c r="HB603" s="745"/>
      <c r="HC603" s="745"/>
      <c r="HD603" s="745"/>
      <c r="HE603" s="745"/>
      <c r="HF603" s="745"/>
      <c r="HG603" s="745"/>
      <c r="HH603" s="745"/>
      <c r="HI603" s="745"/>
      <c r="HJ603" s="745"/>
      <c r="HK603" s="745"/>
      <c r="HL603" s="745"/>
      <c r="HM603" s="745"/>
      <c r="HN603" s="745"/>
      <c r="HO603" s="745"/>
      <c r="HP603" s="745"/>
      <c r="HQ603" s="745"/>
      <c r="HR603" s="745"/>
      <c r="HS603" s="745"/>
      <c r="HT603" s="745"/>
      <c r="HU603" s="745"/>
      <c r="HV603" s="745"/>
      <c r="HW603" s="745"/>
      <c r="HX603" s="745"/>
      <c r="HY603" s="745"/>
      <c r="HZ603" s="745"/>
      <c r="IA603" s="745"/>
      <c r="IB603" s="745"/>
      <c r="IC603" s="745"/>
      <c r="ID603" s="745"/>
      <c r="IE603" s="745"/>
      <c r="IF603" s="745"/>
      <c r="IG603" s="745"/>
      <c r="IH603" s="745"/>
      <c r="II603" s="745"/>
      <c r="IJ603" s="745"/>
      <c r="IK603" s="745"/>
      <c r="IL603" s="745"/>
      <c r="IM603" s="745"/>
      <c r="IN603" s="745"/>
    </row>
    <row r="604" spans="1:248" ht="12.75">
      <c r="A604" s="758"/>
      <c r="B604" s="758"/>
      <c r="C604" s="758"/>
      <c r="D604" s="758"/>
      <c r="E604" s="750"/>
      <c r="F604" s="758"/>
      <c r="G604" s="758"/>
      <c r="H604" s="758"/>
      <c r="I604" s="750"/>
      <c r="J604" s="758"/>
      <c r="K604" s="758"/>
      <c r="L604" s="750"/>
      <c r="M604" s="758"/>
      <c r="N604" s="758"/>
      <c r="O604" s="750"/>
      <c r="P604" s="750"/>
      <c r="Q604" s="750"/>
      <c r="R604" s="750"/>
      <c r="S604" s="750"/>
      <c r="T604" s="750"/>
      <c r="U604" s="757"/>
      <c r="V604" s="753"/>
      <c r="W604" s="745"/>
      <c r="X604" s="745"/>
      <c r="Y604" s="753"/>
      <c r="Z604" s="745"/>
      <c r="AA604" s="745"/>
      <c r="AB604" s="745"/>
      <c r="AC604" s="745"/>
      <c r="AD604" s="745"/>
      <c r="AE604" s="745"/>
      <c r="AF604" s="745"/>
      <c r="AG604" s="745"/>
      <c r="AH604" s="745"/>
      <c r="AI604" s="745"/>
      <c r="AJ604" s="745"/>
      <c r="AK604" s="745"/>
      <c r="AL604" s="745"/>
      <c r="AM604" s="745"/>
      <c r="AN604" s="745"/>
      <c r="AO604" s="745"/>
      <c r="AP604" s="745"/>
      <c r="AQ604" s="745"/>
      <c r="AR604" s="745"/>
      <c r="AS604" s="745"/>
      <c r="AT604" s="745"/>
      <c r="AU604" s="745"/>
      <c r="AV604" s="745"/>
      <c r="AW604" s="745"/>
      <c r="AX604" s="745"/>
      <c r="AY604" s="745"/>
      <c r="AZ604" s="745"/>
      <c r="BA604" s="745"/>
      <c r="BB604" s="745"/>
      <c r="BC604" s="745"/>
      <c r="BD604" s="745"/>
      <c r="BE604" s="745"/>
      <c r="BF604" s="745"/>
      <c r="BG604" s="745"/>
      <c r="BH604" s="745"/>
      <c r="BI604" s="745"/>
      <c r="BJ604" s="745"/>
      <c r="BK604" s="745"/>
      <c r="BL604" s="745"/>
      <c r="BM604" s="745"/>
      <c r="BN604" s="745"/>
      <c r="BO604" s="745"/>
      <c r="BP604" s="745"/>
      <c r="BQ604" s="745"/>
      <c r="BR604" s="745"/>
      <c r="BS604" s="745"/>
      <c r="BT604" s="745"/>
      <c r="BU604" s="745"/>
      <c r="BV604" s="745"/>
      <c r="BW604" s="745"/>
      <c r="BX604" s="745"/>
      <c r="BY604" s="745"/>
      <c r="BZ604" s="745"/>
      <c r="CA604" s="745"/>
      <c r="CB604" s="745"/>
      <c r="CC604" s="745"/>
      <c r="CD604" s="745"/>
      <c r="CE604" s="745"/>
      <c r="CF604" s="745"/>
      <c r="CG604" s="745"/>
      <c r="CH604" s="745"/>
      <c r="CI604" s="745"/>
      <c r="CJ604" s="745"/>
      <c r="CK604" s="745"/>
      <c r="CL604" s="745"/>
      <c r="CM604" s="745"/>
      <c r="CN604" s="745"/>
      <c r="CO604" s="745"/>
      <c r="CP604" s="745"/>
      <c r="CQ604" s="745"/>
      <c r="CR604" s="745"/>
      <c r="CS604" s="745"/>
      <c r="CT604" s="745"/>
      <c r="CU604" s="745"/>
      <c r="CV604" s="745"/>
      <c r="CW604" s="745"/>
      <c r="CX604" s="745"/>
      <c r="CY604" s="745"/>
      <c r="CZ604" s="745"/>
      <c r="DA604" s="745"/>
      <c r="DB604" s="745"/>
      <c r="DC604" s="745"/>
      <c r="DD604" s="745"/>
      <c r="DE604" s="745"/>
      <c r="DF604" s="745"/>
      <c r="DG604" s="745"/>
      <c r="DH604" s="745"/>
      <c r="DI604" s="745"/>
      <c r="DJ604" s="745"/>
      <c r="DK604" s="745"/>
      <c r="DL604" s="745"/>
      <c r="DM604" s="745"/>
      <c r="DN604" s="745"/>
      <c r="DO604" s="745"/>
      <c r="DP604" s="745"/>
      <c r="DQ604" s="745"/>
      <c r="DR604" s="745"/>
      <c r="DS604" s="745"/>
      <c r="DT604" s="745"/>
      <c r="DU604" s="745"/>
      <c r="DV604" s="745"/>
      <c r="DW604" s="745"/>
      <c r="DX604" s="745"/>
      <c r="DY604" s="745"/>
      <c r="DZ604" s="745"/>
      <c r="EA604" s="745"/>
      <c r="EB604" s="745"/>
      <c r="EC604" s="745"/>
      <c r="ED604" s="745"/>
      <c r="EE604" s="745"/>
      <c r="EF604" s="745"/>
      <c r="EG604" s="745"/>
      <c r="EH604" s="745"/>
      <c r="EI604" s="745"/>
      <c r="EJ604" s="745"/>
      <c r="EK604" s="745"/>
      <c r="EL604" s="745"/>
      <c r="EM604" s="745"/>
      <c r="EN604" s="745"/>
      <c r="EO604" s="745"/>
      <c r="EP604" s="745"/>
      <c r="EQ604" s="745"/>
      <c r="ER604" s="745"/>
      <c r="ES604" s="745"/>
      <c r="ET604" s="745"/>
      <c r="EU604" s="745"/>
      <c r="EV604" s="745"/>
      <c r="EW604" s="745"/>
      <c r="EX604" s="745"/>
      <c r="EY604" s="745"/>
      <c r="EZ604" s="745"/>
      <c r="FA604" s="745"/>
      <c r="FB604" s="745"/>
      <c r="FC604" s="745"/>
      <c r="FD604" s="745"/>
      <c r="FE604" s="745"/>
      <c r="FF604" s="745"/>
      <c r="FG604" s="745"/>
      <c r="FH604" s="745"/>
      <c r="FI604" s="745"/>
      <c r="FJ604" s="745"/>
      <c r="FK604" s="745"/>
      <c r="FL604" s="745"/>
      <c r="FM604" s="745"/>
      <c r="FN604" s="745"/>
      <c r="FO604" s="745"/>
      <c r="FP604" s="745"/>
      <c r="FQ604" s="745"/>
      <c r="FR604" s="745"/>
      <c r="FS604" s="745"/>
      <c r="FT604" s="745"/>
      <c r="FU604" s="745"/>
      <c r="FV604" s="745"/>
      <c r="FW604" s="745"/>
      <c r="FX604" s="745"/>
      <c r="FY604" s="745"/>
      <c r="FZ604" s="745"/>
      <c r="GA604" s="745"/>
      <c r="GB604" s="745"/>
      <c r="GC604" s="745"/>
      <c r="GD604" s="745"/>
      <c r="GE604" s="745"/>
      <c r="GF604" s="745"/>
      <c r="GG604" s="745"/>
      <c r="GH604" s="745"/>
      <c r="GI604" s="745"/>
      <c r="GJ604" s="745"/>
      <c r="GK604" s="745"/>
      <c r="GL604" s="745"/>
      <c r="GM604" s="745"/>
      <c r="GN604" s="745"/>
      <c r="GO604" s="745"/>
      <c r="GP604" s="745"/>
      <c r="GQ604" s="745"/>
      <c r="GR604" s="745"/>
      <c r="GS604" s="745"/>
      <c r="GT604" s="745"/>
      <c r="GU604" s="745"/>
      <c r="GV604" s="745"/>
      <c r="GW604" s="745"/>
      <c r="GX604" s="745"/>
      <c r="GY604" s="745"/>
      <c r="GZ604" s="745"/>
      <c r="HA604" s="745"/>
      <c r="HB604" s="745"/>
      <c r="HC604" s="745"/>
      <c r="HD604" s="745"/>
      <c r="HE604" s="745"/>
      <c r="HF604" s="745"/>
      <c r="HG604" s="745"/>
      <c r="HH604" s="745"/>
      <c r="HI604" s="745"/>
      <c r="HJ604" s="745"/>
      <c r="HK604" s="745"/>
      <c r="HL604" s="745"/>
      <c r="HM604" s="745"/>
      <c r="HN604" s="745"/>
      <c r="HO604" s="745"/>
      <c r="HP604" s="745"/>
      <c r="HQ604" s="745"/>
      <c r="HR604" s="745"/>
      <c r="HS604" s="745"/>
      <c r="HT604" s="745"/>
      <c r="HU604" s="745"/>
      <c r="HV604" s="745"/>
      <c r="HW604" s="745"/>
      <c r="HX604" s="745"/>
      <c r="HY604" s="745"/>
      <c r="HZ604" s="745"/>
      <c r="IA604" s="745"/>
      <c r="IB604" s="745"/>
      <c r="IC604" s="745"/>
      <c r="ID604" s="745"/>
      <c r="IE604" s="745"/>
      <c r="IF604" s="745"/>
      <c r="IG604" s="745"/>
      <c r="IH604" s="745"/>
      <c r="II604" s="745"/>
      <c r="IJ604" s="745"/>
      <c r="IK604" s="745"/>
      <c r="IL604" s="745"/>
      <c r="IM604" s="745"/>
      <c r="IN604" s="745"/>
    </row>
    <row r="605" spans="1:248" ht="12.75">
      <c r="A605" s="758"/>
      <c r="B605" s="758"/>
      <c r="C605" s="758"/>
      <c r="D605" s="758"/>
      <c r="E605" s="750"/>
      <c r="F605" s="758"/>
      <c r="G605" s="758"/>
      <c r="H605" s="758"/>
      <c r="I605" s="750"/>
      <c r="J605" s="758"/>
      <c r="K605" s="758"/>
      <c r="L605" s="750"/>
      <c r="M605" s="758"/>
      <c r="N605" s="758"/>
      <c r="O605" s="750"/>
      <c r="P605" s="750"/>
      <c r="Q605" s="750"/>
      <c r="R605" s="750"/>
      <c r="S605" s="750"/>
      <c r="T605" s="750"/>
      <c r="U605" s="757"/>
      <c r="V605" s="753"/>
      <c r="W605" s="745"/>
      <c r="X605" s="745"/>
      <c r="Y605" s="753"/>
      <c r="Z605" s="745"/>
      <c r="AA605" s="745"/>
      <c r="AB605" s="745"/>
      <c r="AC605" s="745"/>
      <c r="AD605" s="745"/>
      <c r="AE605" s="745"/>
      <c r="AF605" s="745"/>
      <c r="AG605" s="745"/>
      <c r="AH605" s="745"/>
      <c r="AI605" s="745"/>
      <c r="AJ605" s="745"/>
      <c r="AK605" s="745"/>
      <c r="AL605" s="745"/>
      <c r="AM605" s="745"/>
      <c r="AN605" s="745"/>
      <c r="AO605" s="745"/>
      <c r="AP605" s="745"/>
      <c r="AQ605" s="745"/>
      <c r="AR605" s="745"/>
      <c r="AS605" s="745"/>
      <c r="AT605" s="745"/>
      <c r="AU605" s="745"/>
      <c r="AV605" s="745"/>
      <c r="AW605" s="745"/>
      <c r="AX605" s="745"/>
      <c r="AY605" s="745"/>
      <c r="AZ605" s="745"/>
      <c r="BA605" s="745"/>
      <c r="BB605" s="745"/>
      <c r="BC605" s="745"/>
      <c r="BD605" s="745"/>
      <c r="BE605" s="745"/>
      <c r="BF605" s="745"/>
      <c r="BG605" s="745"/>
      <c r="BH605" s="745"/>
      <c r="BI605" s="745"/>
      <c r="BJ605" s="745"/>
      <c r="BK605" s="745"/>
      <c r="BL605" s="745"/>
      <c r="BM605" s="745"/>
      <c r="BN605" s="745"/>
      <c r="BO605" s="745"/>
      <c r="BP605" s="745"/>
      <c r="BQ605" s="745"/>
      <c r="BR605" s="745"/>
      <c r="BS605" s="745"/>
      <c r="BT605" s="745"/>
      <c r="BU605" s="745"/>
      <c r="BV605" s="745"/>
      <c r="BW605" s="745"/>
      <c r="BX605" s="745"/>
      <c r="BY605" s="745"/>
      <c r="BZ605" s="745"/>
      <c r="CA605" s="745"/>
      <c r="CB605" s="745"/>
      <c r="CC605" s="745"/>
      <c r="CD605" s="745"/>
      <c r="CE605" s="745"/>
      <c r="CF605" s="745"/>
      <c r="CG605" s="745"/>
      <c r="CH605" s="745"/>
      <c r="CI605" s="745"/>
      <c r="CJ605" s="745"/>
      <c r="CK605" s="745"/>
      <c r="CL605" s="745"/>
      <c r="CM605" s="745"/>
      <c r="CN605" s="745"/>
      <c r="CO605" s="745"/>
      <c r="CP605" s="745"/>
      <c r="CQ605" s="745"/>
      <c r="CR605" s="745"/>
      <c r="CS605" s="745"/>
      <c r="CT605" s="745"/>
      <c r="CU605" s="745"/>
      <c r="CV605" s="745"/>
      <c r="CW605" s="745"/>
      <c r="CX605" s="745"/>
      <c r="CY605" s="745"/>
      <c r="CZ605" s="745"/>
      <c r="DA605" s="745"/>
      <c r="DB605" s="745"/>
      <c r="DC605" s="745"/>
      <c r="DD605" s="745"/>
      <c r="DE605" s="745"/>
      <c r="DF605" s="745"/>
      <c r="DG605" s="745"/>
      <c r="DH605" s="745"/>
      <c r="DI605" s="745"/>
      <c r="DJ605" s="745"/>
      <c r="DK605" s="745"/>
      <c r="DL605" s="745"/>
      <c r="DM605" s="745"/>
      <c r="DN605" s="745"/>
      <c r="DO605" s="745"/>
      <c r="DP605" s="745"/>
      <c r="DQ605" s="745"/>
      <c r="DR605" s="745"/>
      <c r="DS605" s="745"/>
      <c r="DT605" s="745"/>
      <c r="DU605" s="745"/>
      <c r="DV605" s="745"/>
      <c r="DW605" s="745"/>
      <c r="DX605" s="745"/>
      <c r="DY605" s="745"/>
      <c r="DZ605" s="745"/>
      <c r="EA605" s="745"/>
      <c r="EB605" s="745"/>
      <c r="EC605" s="745"/>
      <c r="ED605" s="745"/>
      <c r="EE605" s="745"/>
      <c r="EF605" s="745"/>
      <c r="EG605" s="745"/>
      <c r="EH605" s="745"/>
      <c r="EI605" s="745"/>
      <c r="EJ605" s="745"/>
      <c r="EK605" s="745"/>
      <c r="EL605" s="745"/>
      <c r="EM605" s="745"/>
      <c r="EN605" s="745"/>
      <c r="EO605" s="745"/>
      <c r="EP605" s="745"/>
      <c r="EQ605" s="745"/>
      <c r="ER605" s="745"/>
      <c r="ES605" s="745"/>
      <c r="ET605" s="745"/>
      <c r="EU605" s="745"/>
      <c r="EV605" s="745"/>
      <c r="EW605" s="745"/>
      <c r="EX605" s="745"/>
      <c r="EY605" s="745"/>
      <c r="EZ605" s="745"/>
      <c r="FA605" s="745"/>
      <c r="FB605" s="745"/>
      <c r="FC605" s="745"/>
      <c r="FD605" s="745"/>
      <c r="FE605" s="745"/>
      <c r="FF605" s="745"/>
      <c r="FG605" s="745"/>
      <c r="FH605" s="745"/>
      <c r="FI605" s="745"/>
      <c r="FJ605" s="745"/>
      <c r="FK605" s="745"/>
      <c r="FL605" s="745"/>
      <c r="FM605" s="745"/>
      <c r="FN605" s="745"/>
      <c r="FO605" s="745"/>
      <c r="FP605" s="745"/>
      <c r="FQ605" s="745"/>
      <c r="FR605" s="745"/>
      <c r="FS605" s="745"/>
      <c r="FT605" s="745"/>
      <c r="FU605" s="745"/>
      <c r="FV605" s="745"/>
      <c r="FW605" s="745"/>
      <c r="FX605" s="745"/>
      <c r="FY605" s="745"/>
      <c r="FZ605" s="745"/>
      <c r="GA605" s="745"/>
      <c r="GB605" s="745"/>
      <c r="GC605" s="745"/>
      <c r="GD605" s="745"/>
      <c r="GE605" s="745"/>
      <c r="GF605" s="745"/>
      <c r="GG605" s="745"/>
      <c r="GH605" s="745"/>
      <c r="GI605" s="745"/>
      <c r="GJ605" s="745"/>
      <c r="GK605" s="745"/>
      <c r="GL605" s="745"/>
      <c r="GM605" s="745"/>
      <c r="GN605" s="745"/>
      <c r="GO605" s="745"/>
      <c r="GP605" s="745"/>
      <c r="GQ605" s="745"/>
      <c r="GR605" s="745"/>
      <c r="GS605" s="745"/>
      <c r="GT605" s="745"/>
      <c r="GU605" s="745"/>
      <c r="GV605" s="745"/>
      <c r="GW605" s="745"/>
      <c r="GX605" s="745"/>
      <c r="GY605" s="745"/>
      <c r="GZ605" s="745"/>
      <c r="HA605" s="745"/>
      <c r="HB605" s="745"/>
      <c r="HC605" s="745"/>
      <c r="HD605" s="745"/>
      <c r="HE605" s="745"/>
      <c r="HF605" s="745"/>
      <c r="HG605" s="745"/>
      <c r="HH605" s="745"/>
      <c r="HI605" s="745"/>
      <c r="HJ605" s="745"/>
      <c r="HK605" s="745"/>
      <c r="HL605" s="745"/>
      <c r="HM605" s="745"/>
      <c r="HN605" s="745"/>
      <c r="HO605" s="745"/>
      <c r="HP605" s="745"/>
      <c r="HQ605" s="745"/>
      <c r="HR605" s="745"/>
      <c r="HS605" s="745"/>
      <c r="HT605" s="745"/>
      <c r="HU605" s="745"/>
      <c r="HV605" s="745"/>
      <c r="HW605" s="745"/>
      <c r="HX605" s="745"/>
      <c r="HY605" s="745"/>
      <c r="HZ605" s="745"/>
      <c r="IA605" s="745"/>
      <c r="IB605" s="745"/>
      <c r="IC605" s="745"/>
      <c r="ID605" s="745"/>
      <c r="IE605" s="745"/>
      <c r="IF605" s="745"/>
      <c r="IG605" s="745"/>
      <c r="IH605" s="745"/>
      <c r="II605" s="745"/>
      <c r="IJ605" s="745"/>
      <c r="IK605" s="745"/>
      <c r="IL605" s="745"/>
      <c r="IM605" s="745"/>
      <c r="IN605" s="745"/>
    </row>
    <row r="606" spans="1:248" ht="12.75">
      <c r="A606" s="758"/>
      <c r="B606" s="758"/>
      <c r="C606" s="758"/>
      <c r="D606" s="758"/>
      <c r="E606" s="750"/>
      <c r="F606" s="758"/>
      <c r="G606" s="758"/>
      <c r="H606" s="758"/>
      <c r="I606" s="750"/>
      <c r="J606" s="758"/>
      <c r="K606" s="758"/>
      <c r="L606" s="750"/>
      <c r="M606" s="758"/>
      <c r="N606" s="758"/>
      <c r="O606" s="750"/>
      <c r="P606" s="750"/>
      <c r="Q606" s="750"/>
      <c r="R606" s="750"/>
      <c r="S606" s="750"/>
      <c r="T606" s="750"/>
      <c r="U606" s="757"/>
      <c r="V606" s="753"/>
      <c r="W606" s="745"/>
      <c r="X606" s="745"/>
      <c r="Y606" s="753"/>
      <c r="Z606" s="745"/>
      <c r="AA606" s="745"/>
      <c r="AB606" s="745"/>
      <c r="AC606" s="745"/>
      <c r="AD606" s="745"/>
      <c r="AE606" s="745"/>
      <c r="AF606" s="745"/>
      <c r="AG606" s="745"/>
      <c r="AH606" s="745"/>
      <c r="AI606" s="745"/>
      <c r="AJ606" s="745"/>
      <c r="AK606" s="745"/>
      <c r="AL606" s="745"/>
      <c r="AM606" s="745"/>
      <c r="AN606" s="745"/>
      <c r="AO606" s="745"/>
      <c r="AP606" s="745"/>
      <c r="AQ606" s="745"/>
      <c r="AR606" s="745"/>
      <c r="AS606" s="745"/>
      <c r="AT606" s="745"/>
      <c r="AU606" s="745"/>
      <c r="AV606" s="745"/>
      <c r="AW606" s="745"/>
      <c r="AX606" s="745"/>
      <c r="AY606" s="745"/>
      <c r="AZ606" s="745"/>
      <c r="BA606" s="745"/>
      <c r="BB606" s="745"/>
      <c r="BC606" s="745"/>
      <c r="BD606" s="745"/>
      <c r="BE606" s="745"/>
      <c r="BF606" s="745"/>
      <c r="BG606" s="745"/>
      <c r="BH606" s="745"/>
      <c r="BI606" s="745"/>
      <c r="BJ606" s="745"/>
      <c r="BK606" s="745"/>
      <c r="BL606" s="745"/>
      <c r="BM606" s="745"/>
      <c r="BN606" s="745"/>
      <c r="BO606" s="745"/>
      <c r="BP606" s="745"/>
      <c r="BQ606" s="745"/>
      <c r="BR606" s="745"/>
      <c r="BS606" s="745"/>
      <c r="BT606" s="745"/>
      <c r="BU606" s="745"/>
      <c r="BV606" s="745"/>
      <c r="BW606" s="745"/>
      <c r="BX606" s="745"/>
      <c r="BY606" s="745"/>
      <c r="BZ606" s="745"/>
      <c r="CA606" s="745"/>
      <c r="CB606" s="745"/>
      <c r="CC606" s="745"/>
      <c r="CD606" s="745"/>
      <c r="CE606" s="745"/>
      <c r="CF606" s="745"/>
      <c r="CG606" s="745"/>
      <c r="CH606" s="745"/>
      <c r="CI606" s="745"/>
      <c r="CJ606" s="745"/>
      <c r="CK606" s="745"/>
      <c r="CL606" s="745"/>
      <c r="CM606" s="745"/>
      <c r="CN606" s="745"/>
      <c r="CO606" s="745"/>
      <c r="CP606" s="745"/>
      <c r="CQ606" s="745"/>
      <c r="CR606" s="745"/>
      <c r="CS606" s="745"/>
      <c r="CT606" s="745"/>
      <c r="CU606" s="745"/>
      <c r="CV606" s="745"/>
      <c r="CW606" s="745"/>
      <c r="CX606" s="745"/>
      <c r="CY606" s="745"/>
      <c r="CZ606" s="745"/>
      <c r="DA606" s="745"/>
      <c r="DB606" s="745"/>
      <c r="DC606" s="745"/>
      <c r="DD606" s="745"/>
      <c r="DE606" s="745"/>
      <c r="DF606" s="745"/>
      <c r="DG606" s="745"/>
      <c r="DH606" s="745"/>
      <c r="DI606" s="745"/>
      <c r="DJ606" s="745"/>
      <c r="DK606" s="745"/>
      <c r="DL606" s="745"/>
      <c r="DM606" s="745"/>
      <c r="DN606" s="745"/>
      <c r="DO606" s="745"/>
      <c r="DP606" s="745"/>
      <c r="DQ606" s="745"/>
      <c r="DR606" s="745"/>
      <c r="DS606" s="745"/>
      <c r="DT606" s="745"/>
      <c r="DU606" s="745"/>
      <c r="DV606" s="745"/>
      <c r="DW606" s="745"/>
      <c r="DX606" s="745"/>
      <c r="DY606" s="745"/>
      <c r="DZ606" s="745"/>
      <c r="EA606" s="745"/>
      <c r="EB606" s="745"/>
      <c r="EC606" s="745"/>
      <c r="ED606" s="745"/>
      <c r="EE606" s="745"/>
      <c r="EF606" s="745"/>
      <c r="EG606" s="745"/>
      <c r="EH606" s="745"/>
      <c r="EI606" s="745"/>
      <c r="EJ606" s="745"/>
      <c r="EK606" s="745"/>
      <c r="EL606" s="745"/>
      <c r="EM606" s="745"/>
      <c r="EN606" s="745"/>
      <c r="EO606" s="745"/>
      <c r="EP606" s="745"/>
      <c r="EQ606" s="745"/>
      <c r="ER606" s="745"/>
      <c r="ES606" s="745"/>
      <c r="ET606" s="745"/>
      <c r="EU606" s="745"/>
      <c r="EV606" s="745"/>
      <c r="EW606" s="745"/>
      <c r="EX606" s="745"/>
      <c r="EY606" s="745"/>
      <c r="EZ606" s="745"/>
      <c r="FA606" s="745"/>
      <c r="FB606" s="745"/>
      <c r="FC606" s="745"/>
      <c r="FD606" s="745"/>
      <c r="FE606" s="745"/>
      <c r="FF606" s="745"/>
      <c r="FG606" s="745"/>
      <c r="FH606" s="745"/>
      <c r="FI606" s="745"/>
      <c r="FJ606" s="745"/>
      <c r="FK606" s="745"/>
      <c r="FL606" s="745"/>
      <c r="FM606" s="745"/>
      <c r="FN606" s="745"/>
      <c r="FO606" s="745"/>
      <c r="FP606" s="745"/>
      <c r="FQ606" s="745"/>
      <c r="FR606" s="745"/>
      <c r="FS606" s="745"/>
      <c r="FT606" s="745"/>
      <c r="FU606" s="745"/>
      <c r="FV606" s="745"/>
      <c r="FW606" s="745"/>
      <c r="FX606" s="745"/>
      <c r="FY606" s="745"/>
      <c r="FZ606" s="745"/>
      <c r="GA606" s="745"/>
      <c r="GB606" s="745"/>
      <c r="GC606" s="745"/>
      <c r="GD606" s="745"/>
      <c r="GE606" s="745"/>
      <c r="GF606" s="745"/>
      <c r="GG606" s="745"/>
      <c r="GH606" s="745"/>
      <c r="GI606" s="745"/>
      <c r="GJ606" s="745"/>
      <c r="GK606" s="745"/>
      <c r="GL606" s="745"/>
      <c r="GM606" s="745"/>
      <c r="GN606" s="745"/>
      <c r="GO606" s="745"/>
      <c r="GP606" s="745"/>
      <c r="GQ606" s="745"/>
      <c r="GR606" s="745"/>
      <c r="GS606" s="745"/>
      <c r="GT606" s="745"/>
      <c r="GU606" s="745"/>
      <c r="GV606" s="745"/>
      <c r="GW606" s="745"/>
      <c r="GX606" s="745"/>
      <c r="GY606" s="745"/>
      <c r="GZ606" s="745"/>
      <c r="HA606" s="745"/>
      <c r="HB606" s="745"/>
      <c r="HC606" s="745"/>
      <c r="HD606" s="745"/>
      <c r="HE606" s="745"/>
      <c r="HF606" s="745"/>
      <c r="HG606" s="745"/>
      <c r="HH606" s="745"/>
      <c r="HI606" s="745"/>
      <c r="HJ606" s="745"/>
      <c r="HK606" s="745"/>
      <c r="HL606" s="745"/>
      <c r="HM606" s="745"/>
      <c r="HN606" s="745"/>
      <c r="HO606" s="745"/>
      <c r="HP606" s="745"/>
      <c r="HQ606" s="745"/>
      <c r="HR606" s="745"/>
      <c r="HS606" s="745"/>
      <c r="HT606" s="745"/>
      <c r="HU606" s="745"/>
      <c r="HV606" s="745"/>
      <c r="HW606" s="745"/>
      <c r="HX606" s="745"/>
      <c r="HY606" s="745"/>
      <c r="HZ606" s="745"/>
      <c r="IA606" s="745"/>
      <c r="IB606" s="745"/>
      <c r="IC606" s="745"/>
      <c r="ID606" s="745"/>
      <c r="IE606" s="745"/>
      <c r="IF606" s="745"/>
      <c r="IG606" s="745"/>
      <c r="IH606" s="745"/>
      <c r="II606" s="745"/>
      <c r="IJ606" s="745"/>
      <c r="IK606" s="745"/>
      <c r="IL606" s="745"/>
      <c r="IM606" s="745"/>
      <c r="IN606" s="745"/>
    </row>
    <row r="607" spans="1:248" ht="12.75">
      <c r="A607" s="758"/>
      <c r="B607" s="758"/>
      <c r="C607" s="758"/>
      <c r="D607" s="758"/>
      <c r="E607" s="750"/>
      <c r="F607" s="758"/>
      <c r="G607" s="758"/>
      <c r="H607" s="758"/>
      <c r="I607" s="750"/>
      <c r="J607" s="758"/>
      <c r="K607" s="758"/>
      <c r="L607" s="750"/>
      <c r="M607" s="758"/>
      <c r="N607" s="758"/>
      <c r="O607" s="750"/>
      <c r="P607" s="750"/>
      <c r="Q607" s="750"/>
      <c r="R607" s="750"/>
      <c r="S607" s="750"/>
      <c r="T607" s="750"/>
      <c r="U607" s="757"/>
      <c r="V607" s="753"/>
      <c r="W607" s="745"/>
      <c r="X607" s="745"/>
      <c r="Y607" s="753"/>
      <c r="Z607" s="745"/>
      <c r="AA607" s="745"/>
      <c r="AB607" s="745"/>
      <c r="AC607" s="745"/>
      <c r="AD607" s="745"/>
      <c r="AE607" s="745"/>
      <c r="AF607" s="745"/>
      <c r="AG607" s="745"/>
      <c r="AH607" s="745"/>
      <c r="AI607" s="745"/>
      <c r="AJ607" s="745"/>
      <c r="AK607" s="745"/>
      <c r="AL607" s="745"/>
      <c r="AM607" s="745"/>
      <c r="AN607" s="745"/>
      <c r="AO607" s="745"/>
      <c r="AP607" s="745"/>
      <c r="AQ607" s="745"/>
      <c r="AR607" s="745"/>
      <c r="AS607" s="745"/>
      <c r="AT607" s="745"/>
      <c r="AU607" s="745"/>
      <c r="AV607" s="745"/>
      <c r="AW607" s="745"/>
      <c r="AX607" s="745"/>
      <c r="AY607" s="745"/>
      <c r="AZ607" s="745"/>
      <c r="BA607" s="745"/>
      <c r="BB607" s="745"/>
      <c r="BC607" s="745"/>
      <c r="BD607" s="745"/>
      <c r="BE607" s="745"/>
      <c r="BF607" s="745"/>
      <c r="BG607" s="745"/>
      <c r="BH607" s="745"/>
      <c r="BI607" s="745"/>
      <c r="BJ607" s="745"/>
      <c r="BK607" s="745"/>
      <c r="BL607" s="745"/>
      <c r="BM607" s="745"/>
      <c r="BN607" s="745"/>
      <c r="BO607" s="745"/>
      <c r="BP607" s="745"/>
      <c r="BQ607" s="745"/>
      <c r="BR607" s="745"/>
      <c r="BS607" s="745"/>
      <c r="BT607" s="745"/>
      <c r="BU607" s="745"/>
      <c r="BV607" s="745"/>
      <c r="BW607" s="745"/>
      <c r="BX607" s="745"/>
      <c r="BY607" s="745"/>
      <c r="BZ607" s="745"/>
      <c r="CA607" s="745"/>
      <c r="CB607" s="745"/>
      <c r="CC607" s="745"/>
      <c r="CD607" s="745"/>
      <c r="CE607" s="745"/>
      <c r="CF607" s="745"/>
      <c r="CG607" s="745"/>
      <c r="CH607" s="745"/>
      <c r="CI607" s="745"/>
      <c r="CJ607" s="745"/>
      <c r="CK607" s="745"/>
      <c r="CL607" s="745"/>
      <c r="CM607" s="745"/>
      <c r="CN607" s="745"/>
      <c r="CO607" s="745"/>
      <c r="CP607" s="745"/>
      <c r="CQ607" s="745"/>
      <c r="CR607" s="745"/>
      <c r="CS607" s="745"/>
      <c r="CT607" s="745"/>
      <c r="CU607" s="745"/>
      <c r="CV607" s="745"/>
      <c r="CW607" s="745"/>
      <c r="CX607" s="745"/>
      <c r="CY607" s="745"/>
      <c r="CZ607" s="745"/>
      <c r="DA607" s="745"/>
      <c r="DB607" s="745"/>
      <c r="DC607" s="745"/>
      <c r="DD607" s="745"/>
      <c r="DE607" s="745"/>
      <c r="DF607" s="745"/>
      <c r="DG607" s="745"/>
      <c r="DH607" s="745"/>
      <c r="DI607" s="745"/>
      <c r="DJ607" s="745"/>
      <c r="DK607" s="745"/>
      <c r="DL607" s="745"/>
      <c r="DM607" s="745"/>
      <c r="DN607" s="745"/>
      <c r="DO607" s="745"/>
      <c r="DP607" s="745"/>
      <c r="DQ607" s="745"/>
      <c r="DR607" s="745"/>
      <c r="DS607" s="745"/>
      <c r="DT607" s="745"/>
      <c r="DU607" s="745"/>
      <c r="DV607" s="745"/>
      <c r="DW607" s="745"/>
      <c r="DX607" s="745"/>
      <c r="DY607" s="745"/>
      <c r="DZ607" s="745"/>
      <c r="EA607" s="745"/>
      <c r="EB607" s="745"/>
      <c r="EC607" s="745"/>
      <c r="ED607" s="745"/>
      <c r="EE607" s="745"/>
      <c r="EF607" s="745"/>
      <c r="EG607" s="745"/>
      <c r="EH607" s="745"/>
      <c r="EI607" s="745"/>
      <c r="EJ607" s="745"/>
      <c r="EK607" s="745"/>
      <c r="EL607" s="745"/>
      <c r="EM607" s="745"/>
      <c r="EN607" s="745"/>
      <c r="EO607" s="745"/>
      <c r="EP607" s="745"/>
      <c r="EQ607" s="745"/>
      <c r="ER607" s="745"/>
      <c r="ES607" s="745"/>
      <c r="ET607" s="745"/>
      <c r="EU607" s="745"/>
      <c r="EV607" s="745"/>
      <c r="EW607" s="745"/>
      <c r="EX607" s="745"/>
      <c r="EY607" s="745"/>
      <c r="EZ607" s="745"/>
      <c r="FA607" s="745"/>
      <c r="FB607" s="745"/>
      <c r="FC607" s="745"/>
      <c r="FD607" s="745"/>
      <c r="FE607" s="745"/>
      <c r="FF607" s="745"/>
      <c r="FG607" s="745"/>
      <c r="FH607" s="745"/>
      <c r="FI607" s="745"/>
      <c r="FJ607" s="745"/>
      <c r="FK607" s="745"/>
      <c r="FL607" s="745"/>
      <c r="FM607" s="745"/>
      <c r="FN607" s="745"/>
      <c r="FO607" s="745"/>
      <c r="FP607" s="745"/>
      <c r="FQ607" s="745"/>
      <c r="FR607" s="745"/>
      <c r="FS607" s="745"/>
      <c r="FT607" s="745"/>
      <c r="FU607" s="745"/>
      <c r="FV607" s="745"/>
      <c r="FW607" s="745"/>
      <c r="FX607" s="745"/>
      <c r="FY607" s="745"/>
      <c r="FZ607" s="745"/>
      <c r="GA607" s="745"/>
      <c r="GB607" s="745"/>
      <c r="GC607" s="745"/>
      <c r="GD607" s="745"/>
      <c r="GE607" s="745"/>
      <c r="GF607" s="745"/>
      <c r="GG607" s="745"/>
      <c r="GH607" s="745"/>
      <c r="GI607" s="745"/>
      <c r="GJ607" s="745"/>
      <c r="GK607" s="745"/>
      <c r="GL607" s="745"/>
      <c r="GM607" s="745"/>
      <c r="GN607" s="745"/>
      <c r="GO607" s="745"/>
      <c r="GP607" s="745"/>
      <c r="GQ607" s="745"/>
      <c r="GR607" s="745"/>
      <c r="GS607" s="745"/>
      <c r="GT607" s="745"/>
      <c r="GU607" s="745"/>
      <c r="GV607" s="745"/>
      <c r="GW607" s="745"/>
      <c r="GX607" s="745"/>
      <c r="GY607" s="745"/>
      <c r="GZ607" s="745"/>
      <c r="HA607" s="745"/>
      <c r="HB607" s="745"/>
      <c r="HC607" s="745"/>
      <c r="HD607" s="745"/>
      <c r="HE607" s="745"/>
      <c r="HF607" s="745"/>
      <c r="HG607" s="745"/>
      <c r="HH607" s="745"/>
      <c r="HI607" s="745"/>
      <c r="HJ607" s="745"/>
      <c r="HK607" s="745"/>
      <c r="HL607" s="745"/>
      <c r="HM607" s="745"/>
      <c r="HN607" s="745"/>
      <c r="HO607" s="745"/>
      <c r="HP607" s="745"/>
      <c r="HQ607" s="745"/>
      <c r="HR607" s="745"/>
      <c r="HS607" s="745"/>
      <c r="HT607" s="745"/>
      <c r="HU607" s="745"/>
      <c r="HV607" s="745"/>
      <c r="HW607" s="745"/>
      <c r="HX607" s="745"/>
      <c r="HY607" s="745"/>
      <c r="HZ607" s="745"/>
      <c r="IA607" s="745"/>
      <c r="IB607" s="745"/>
      <c r="IC607" s="745"/>
      <c r="ID607" s="745"/>
      <c r="IE607" s="745"/>
      <c r="IF607" s="745"/>
      <c r="IG607" s="745"/>
      <c r="IH607" s="745"/>
      <c r="II607" s="745"/>
      <c r="IJ607" s="745"/>
      <c r="IK607" s="745"/>
      <c r="IL607" s="745"/>
      <c r="IM607" s="745"/>
      <c r="IN607" s="745"/>
    </row>
    <row r="608" spans="1:248" ht="12.75">
      <c r="A608" s="758"/>
      <c r="B608" s="758"/>
      <c r="C608" s="758"/>
      <c r="D608" s="758"/>
      <c r="E608" s="750"/>
      <c r="F608" s="758"/>
      <c r="G608" s="758"/>
      <c r="H608" s="758"/>
      <c r="I608" s="750"/>
      <c r="J608" s="758"/>
      <c r="K608" s="758"/>
      <c r="L608" s="750"/>
      <c r="M608" s="758"/>
      <c r="N608" s="758"/>
      <c r="O608" s="750"/>
      <c r="P608" s="750"/>
      <c r="Q608" s="750"/>
      <c r="R608" s="750"/>
      <c r="S608" s="750"/>
      <c r="T608" s="750"/>
      <c r="U608" s="757"/>
      <c r="V608" s="753"/>
      <c r="W608" s="745"/>
      <c r="X608" s="745"/>
      <c r="Y608" s="753"/>
      <c r="Z608" s="745"/>
      <c r="AA608" s="745"/>
      <c r="AB608" s="745"/>
      <c r="AC608" s="745"/>
      <c r="AD608" s="745"/>
      <c r="AE608" s="745"/>
      <c r="AF608" s="745"/>
      <c r="AG608" s="745"/>
      <c r="AH608" s="745"/>
      <c r="AI608" s="745"/>
      <c r="AJ608" s="745"/>
      <c r="AK608" s="745"/>
      <c r="AL608" s="745"/>
      <c r="AM608" s="745"/>
      <c r="AN608" s="745"/>
      <c r="AO608" s="745"/>
      <c r="AP608" s="745"/>
      <c r="AQ608" s="745"/>
      <c r="AR608" s="745"/>
      <c r="AS608" s="745"/>
      <c r="AT608" s="745"/>
      <c r="AU608" s="745"/>
      <c r="AV608" s="745"/>
      <c r="AW608" s="745"/>
      <c r="AX608" s="745"/>
      <c r="AY608" s="745"/>
      <c r="AZ608" s="745"/>
      <c r="BA608" s="745"/>
      <c r="BB608" s="745"/>
      <c r="BC608" s="745"/>
      <c r="BD608" s="745"/>
      <c r="BE608" s="745"/>
      <c r="BF608" s="745"/>
      <c r="BG608" s="745"/>
      <c r="BH608" s="745"/>
      <c r="BI608" s="745"/>
      <c r="BJ608" s="745"/>
      <c r="BK608" s="745"/>
      <c r="BL608" s="745"/>
      <c r="BM608" s="745"/>
      <c r="BN608" s="745"/>
      <c r="BO608" s="745"/>
      <c r="BP608" s="745"/>
      <c r="BQ608" s="745"/>
      <c r="BR608" s="745"/>
      <c r="BS608" s="745"/>
      <c r="BT608" s="745"/>
      <c r="BU608" s="745"/>
      <c r="BV608" s="745"/>
      <c r="BW608" s="745"/>
      <c r="BX608" s="745"/>
      <c r="BY608" s="745"/>
      <c r="BZ608" s="745"/>
      <c r="CA608" s="745"/>
      <c r="CB608" s="745"/>
      <c r="CC608" s="745"/>
      <c r="CD608" s="745"/>
      <c r="CE608" s="745"/>
      <c r="CF608" s="745"/>
      <c r="CG608" s="745"/>
      <c r="CH608" s="745"/>
      <c r="CI608" s="745"/>
      <c r="CJ608" s="745"/>
      <c r="CK608" s="745"/>
      <c r="CL608" s="745"/>
      <c r="CM608" s="745"/>
      <c r="CN608" s="745"/>
      <c r="CO608" s="745"/>
      <c r="CP608" s="745"/>
      <c r="CQ608" s="745"/>
      <c r="CR608" s="745"/>
      <c r="CS608" s="745"/>
      <c r="CT608" s="745"/>
      <c r="CU608" s="745"/>
      <c r="CV608" s="745"/>
      <c r="CW608" s="745"/>
      <c r="CX608" s="745"/>
      <c r="CY608" s="745"/>
      <c r="CZ608" s="745"/>
      <c r="DA608" s="745"/>
      <c r="DB608" s="745"/>
      <c r="DC608" s="745"/>
      <c r="DD608" s="745"/>
      <c r="DE608" s="745"/>
      <c r="DF608" s="745"/>
      <c r="DG608" s="745"/>
      <c r="DH608" s="745"/>
      <c r="DI608" s="745"/>
      <c r="DJ608" s="745"/>
      <c r="DK608" s="745"/>
      <c r="DL608" s="745"/>
      <c r="DM608" s="745"/>
      <c r="DN608" s="745"/>
      <c r="DO608" s="745"/>
      <c r="DP608" s="745"/>
      <c r="DQ608" s="745"/>
      <c r="DR608" s="745"/>
      <c r="DS608" s="745"/>
      <c r="DT608" s="745"/>
      <c r="DU608" s="745"/>
      <c r="DV608" s="745"/>
      <c r="DW608" s="745"/>
      <c r="DX608" s="745"/>
      <c r="DY608" s="745"/>
      <c r="DZ608" s="745"/>
      <c r="EA608" s="745"/>
      <c r="EB608" s="745"/>
      <c r="EC608" s="745"/>
      <c r="ED608" s="745"/>
      <c r="EE608" s="745"/>
      <c r="EF608" s="745"/>
      <c r="EG608" s="745"/>
      <c r="EH608" s="745"/>
      <c r="EI608" s="745"/>
      <c r="EJ608" s="745"/>
      <c r="EK608" s="745"/>
      <c r="EL608" s="745"/>
      <c r="EM608" s="745"/>
      <c r="EN608" s="745"/>
      <c r="EO608" s="745"/>
      <c r="EP608" s="745"/>
      <c r="EQ608" s="745"/>
      <c r="ER608" s="745"/>
      <c r="ES608" s="745"/>
      <c r="ET608" s="745"/>
      <c r="EU608" s="745"/>
      <c r="EV608" s="745"/>
      <c r="EW608" s="745"/>
      <c r="EX608" s="745"/>
      <c r="EY608" s="745"/>
      <c r="EZ608" s="745"/>
      <c r="FA608" s="745"/>
      <c r="FB608" s="745"/>
      <c r="FC608" s="745"/>
      <c r="FD608" s="745"/>
      <c r="FE608" s="745"/>
      <c r="FF608" s="745"/>
      <c r="FG608" s="745"/>
      <c r="FH608" s="745"/>
      <c r="FI608" s="745"/>
      <c r="FJ608" s="745"/>
      <c r="FK608" s="745"/>
      <c r="FL608" s="745"/>
      <c r="FM608" s="745"/>
      <c r="FN608" s="745"/>
      <c r="FO608" s="745"/>
      <c r="FP608" s="745"/>
      <c r="FQ608" s="745"/>
      <c r="FR608" s="745"/>
      <c r="FS608" s="745"/>
      <c r="FT608" s="745"/>
      <c r="FU608" s="745"/>
      <c r="FV608" s="745"/>
      <c r="FW608" s="745"/>
      <c r="FX608" s="745"/>
      <c r="FY608" s="745"/>
      <c r="FZ608" s="745"/>
      <c r="GA608" s="745"/>
      <c r="GB608" s="745"/>
      <c r="GC608" s="745"/>
      <c r="GD608" s="745"/>
      <c r="GE608" s="745"/>
      <c r="GF608" s="745"/>
      <c r="GG608" s="745"/>
      <c r="GH608" s="745"/>
      <c r="GI608" s="745"/>
      <c r="GJ608" s="745"/>
      <c r="GK608" s="745"/>
      <c r="GL608" s="745"/>
      <c r="GM608" s="745"/>
      <c r="GN608" s="745"/>
      <c r="GO608" s="745"/>
      <c r="GP608" s="745"/>
      <c r="GQ608" s="745"/>
      <c r="GR608" s="745"/>
      <c r="GS608" s="745"/>
      <c r="GT608" s="745"/>
      <c r="GU608" s="745"/>
      <c r="GV608" s="745"/>
      <c r="GW608" s="745"/>
      <c r="GX608" s="745"/>
      <c r="GY608" s="745"/>
      <c r="GZ608" s="745"/>
      <c r="HA608" s="745"/>
      <c r="HB608" s="745"/>
      <c r="HC608" s="745"/>
      <c r="HD608" s="745"/>
      <c r="HE608" s="745"/>
      <c r="HF608" s="745"/>
      <c r="HG608" s="745"/>
      <c r="HH608" s="745"/>
      <c r="HI608" s="745"/>
      <c r="HJ608" s="745"/>
      <c r="HK608" s="745"/>
      <c r="HL608" s="745"/>
      <c r="HM608" s="745"/>
      <c r="HN608" s="745"/>
      <c r="HO608" s="745"/>
      <c r="HP608" s="745"/>
      <c r="HQ608" s="745"/>
      <c r="HR608" s="745"/>
      <c r="HS608" s="745"/>
      <c r="HT608" s="745"/>
      <c r="HU608" s="745"/>
      <c r="HV608" s="745"/>
      <c r="HW608" s="745"/>
      <c r="HX608" s="745"/>
      <c r="HY608" s="745"/>
      <c r="HZ608" s="745"/>
      <c r="IA608" s="745"/>
      <c r="IB608" s="745"/>
      <c r="IC608" s="745"/>
      <c r="ID608" s="745"/>
      <c r="IE608" s="745"/>
      <c r="IF608" s="745"/>
      <c r="IG608" s="745"/>
      <c r="IH608" s="745"/>
      <c r="II608" s="745"/>
      <c r="IJ608" s="745"/>
      <c r="IK608" s="745"/>
      <c r="IL608" s="745"/>
      <c r="IM608" s="745"/>
      <c r="IN608" s="745"/>
    </row>
    <row r="609" spans="1:248" ht="12.75">
      <c r="A609" s="758"/>
      <c r="B609" s="758"/>
      <c r="C609" s="758"/>
      <c r="D609" s="758"/>
      <c r="E609" s="750"/>
      <c r="F609" s="758"/>
      <c r="G609" s="758"/>
      <c r="H609" s="758"/>
      <c r="I609" s="750"/>
      <c r="J609" s="758"/>
      <c r="K609" s="758"/>
      <c r="L609" s="750"/>
      <c r="M609" s="758"/>
      <c r="N609" s="758"/>
      <c r="O609" s="750"/>
      <c r="P609" s="750"/>
      <c r="Q609" s="750"/>
      <c r="R609" s="750"/>
      <c r="S609" s="750"/>
      <c r="T609" s="750"/>
      <c r="U609" s="757"/>
      <c r="V609" s="753"/>
      <c r="W609" s="745"/>
      <c r="X609" s="745"/>
      <c r="Y609" s="753"/>
      <c r="Z609" s="745"/>
      <c r="AA609" s="745"/>
      <c r="AB609" s="745"/>
      <c r="AC609" s="745"/>
      <c r="AD609" s="745"/>
      <c r="AE609" s="745"/>
      <c r="AF609" s="745"/>
      <c r="AG609" s="745"/>
      <c r="AH609" s="745"/>
      <c r="AI609" s="745"/>
      <c r="AJ609" s="745"/>
      <c r="AK609" s="745"/>
      <c r="AL609" s="745"/>
      <c r="AM609" s="745"/>
      <c r="AN609" s="745"/>
      <c r="AO609" s="745"/>
      <c r="AP609" s="745"/>
      <c r="AQ609" s="745"/>
      <c r="AR609" s="745"/>
      <c r="AS609" s="745"/>
      <c r="AT609" s="745"/>
      <c r="AU609" s="745"/>
      <c r="AV609" s="745"/>
      <c r="AW609" s="745"/>
      <c r="AX609" s="745"/>
      <c r="AY609" s="745"/>
      <c r="AZ609" s="745"/>
      <c r="BA609" s="745"/>
      <c r="BB609" s="745"/>
      <c r="BC609" s="745"/>
      <c r="BD609" s="745"/>
      <c r="BE609" s="745"/>
      <c r="BF609" s="745"/>
      <c r="BG609" s="745"/>
      <c r="BH609" s="745"/>
      <c r="BI609" s="745"/>
      <c r="BJ609" s="745"/>
      <c r="BK609" s="745"/>
      <c r="BL609" s="745"/>
      <c r="BM609" s="745"/>
      <c r="BN609" s="745"/>
      <c r="BO609" s="745"/>
      <c r="BP609" s="745"/>
      <c r="BQ609" s="745"/>
      <c r="BR609" s="745"/>
      <c r="BS609" s="745"/>
      <c r="BT609" s="745"/>
      <c r="BU609" s="745"/>
      <c r="BV609" s="745"/>
      <c r="BW609" s="745"/>
      <c r="BX609" s="745"/>
      <c r="BY609" s="745"/>
      <c r="BZ609" s="745"/>
      <c r="CA609" s="745"/>
      <c r="CB609" s="745"/>
      <c r="CC609" s="745"/>
      <c r="CD609" s="745"/>
      <c r="CE609" s="745"/>
      <c r="CF609" s="745"/>
      <c r="CG609" s="745"/>
      <c r="CH609" s="745"/>
      <c r="CI609" s="745"/>
      <c r="CJ609" s="745"/>
      <c r="CK609" s="745"/>
      <c r="CL609" s="745"/>
      <c r="CM609" s="745"/>
      <c r="CN609" s="745"/>
      <c r="CO609" s="745"/>
      <c r="CP609" s="745"/>
      <c r="CQ609" s="745"/>
      <c r="CR609" s="745"/>
      <c r="CS609" s="745"/>
      <c r="CT609" s="745"/>
      <c r="CU609" s="745"/>
      <c r="CV609" s="745"/>
      <c r="CW609" s="745"/>
      <c r="CX609" s="745"/>
      <c r="CY609" s="745"/>
      <c r="CZ609" s="745"/>
      <c r="DA609" s="745"/>
      <c r="DB609" s="745"/>
      <c r="DC609" s="745"/>
      <c r="DD609" s="745"/>
      <c r="DE609" s="745"/>
      <c r="DF609" s="745"/>
      <c r="DG609" s="745"/>
      <c r="DH609" s="745"/>
      <c r="DI609" s="745"/>
      <c r="DJ609" s="745"/>
      <c r="DK609" s="745"/>
      <c r="DL609" s="745"/>
      <c r="DM609" s="745"/>
      <c r="DN609" s="745"/>
      <c r="DO609" s="745"/>
      <c r="DP609" s="745"/>
      <c r="DQ609" s="745"/>
      <c r="DR609" s="745"/>
      <c r="DS609" s="745"/>
      <c r="DT609" s="745"/>
      <c r="DU609" s="745"/>
      <c r="DV609" s="745"/>
      <c r="DW609" s="745"/>
      <c r="DX609" s="745"/>
      <c r="DY609" s="745"/>
      <c r="DZ609" s="745"/>
      <c r="EA609" s="745"/>
      <c r="EB609" s="745"/>
      <c r="EC609" s="745"/>
      <c r="ED609" s="745"/>
      <c r="EE609" s="745"/>
      <c r="EF609" s="745"/>
      <c r="EG609" s="745"/>
      <c r="EH609" s="745"/>
      <c r="EI609" s="745"/>
      <c r="EJ609" s="745"/>
      <c r="EK609" s="745"/>
      <c r="EL609" s="745"/>
      <c r="EM609" s="745"/>
      <c r="EN609" s="745"/>
      <c r="EO609" s="745"/>
      <c r="EP609" s="745"/>
      <c r="EQ609" s="745"/>
      <c r="ER609" s="745"/>
      <c r="ES609" s="745"/>
      <c r="ET609" s="745"/>
      <c r="EU609" s="745"/>
      <c r="EV609" s="745"/>
      <c r="EW609" s="745"/>
      <c r="EX609" s="745"/>
      <c r="EY609" s="745"/>
      <c r="EZ609" s="745"/>
      <c r="FA609" s="745"/>
      <c r="FB609" s="745"/>
      <c r="FC609" s="745"/>
      <c r="FD609" s="745"/>
      <c r="FE609" s="745"/>
      <c r="FF609" s="745"/>
      <c r="FG609" s="745"/>
      <c r="FH609" s="745"/>
      <c r="FI609" s="745"/>
      <c r="FJ609" s="745"/>
      <c r="FK609" s="745"/>
      <c r="FL609" s="745"/>
      <c r="FM609" s="745"/>
      <c r="FN609" s="745"/>
      <c r="FO609" s="745"/>
      <c r="FP609" s="745"/>
      <c r="FQ609" s="745"/>
      <c r="FR609" s="745"/>
      <c r="FS609" s="745"/>
      <c r="FT609" s="745"/>
      <c r="FU609" s="745"/>
      <c r="FV609" s="745"/>
      <c r="FW609" s="745"/>
      <c r="FX609" s="745"/>
      <c r="FY609" s="745"/>
      <c r="FZ609" s="745"/>
      <c r="GA609" s="745"/>
      <c r="GB609" s="745"/>
      <c r="GC609" s="745"/>
      <c r="GD609" s="745"/>
      <c r="GE609" s="745"/>
      <c r="GF609" s="745"/>
      <c r="GG609" s="745"/>
      <c r="GH609" s="745"/>
      <c r="GI609" s="745"/>
      <c r="GJ609" s="745"/>
      <c r="GK609" s="745"/>
      <c r="GL609" s="745"/>
      <c r="GM609" s="745"/>
      <c r="GN609" s="745"/>
      <c r="GO609" s="745"/>
      <c r="GP609" s="745"/>
      <c r="GQ609" s="745"/>
      <c r="GR609" s="745"/>
      <c r="GS609" s="745"/>
      <c r="GT609" s="745"/>
      <c r="GU609" s="745"/>
      <c r="GV609" s="745"/>
      <c r="GW609" s="745"/>
      <c r="GX609" s="745"/>
      <c r="GY609" s="745"/>
      <c r="GZ609" s="745"/>
      <c r="HA609" s="745"/>
      <c r="HB609" s="745"/>
      <c r="HC609" s="745"/>
      <c r="HD609" s="745"/>
      <c r="HE609" s="745"/>
      <c r="HF609" s="745"/>
      <c r="HG609" s="745"/>
      <c r="HH609" s="745"/>
      <c r="HI609" s="745"/>
      <c r="HJ609" s="745"/>
      <c r="HK609" s="745"/>
      <c r="HL609" s="745"/>
      <c r="HM609" s="745"/>
      <c r="HN609" s="745"/>
      <c r="HO609" s="745"/>
      <c r="HP609" s="745"/>
      <c r="HQ609" s="745"/>
      <c r="HR609" s="745"/>
      <c r="HS609" s="745"/>
      <c r="HT609" s="745"/>
      <c r="HU609" s="745"/>
      <c r="HV609" s="745"/>
      <c r="HW609" s="745"/>
      <c r="HX609" s="745"/>
      <c r="HY609" s="745"/>
      <c r="HZ609" s="745"/>
      <c r="IA609" s="745"/>
      <c r="IB609" s="745"/>
      <c r="IC609" s="745"/>
      <c r="ID609" s="745"/>
      <c r="IE609" s="745"/>
      <c r="IF609" s="745"/>
      <c r="IG609" s="745"/>
      <c r="IH609" s="745"/>
      <c r="II609" s="745"/>
      <c r="IJ609" s="745"/>
      <c r="IK609" s="745"/>
      <c r="IL609" s="745"/>
      <c r="IM609" s="745"/>
      <c r="IN609" s="745"/>
    </row>
    <row r="610" spans="1:248" ht="12.75">
      <c r="A610" s="758"/>
      <c r="B610" s="758"/>
      <c r="C610" s="758"/>
      <c r="D610" s="758"/>
      <c r="E610" s="750"/>
      <c r="F610" s="758"/>
      <c r="G610" s="758"/>
      <c r="H610" s="758"/>
      <c r="I610" s="750"/>
      <c r="J610" s="758"/>
      <c r="K610" s="758"/>
      <c r="L610" s="750"/>
      <c r="M610" s="758"/>
      <c r="N610" s="758"/>
      <c r="O610" s="750"/>
      <c r="P610" s="750"/>
      <c r="Q610" s="750"/>
      <c r="R610" s="750"/>
      <c r="S610" s="750"/>
      <c r="T610" s="750"/>
      <c r="U610" s="757"/>
      <c r="V610" s="753"/>
      <c r="W610" s="745"/>
      <c r="X610" s="745"/>
      <c r="Y610" s="753"/>
      <c r="Z610" s="745"/>
      <c r="AA610" s="745"/>
      <c r="AB610" s="745"/>
      <c r="AC610" s="745"/>
      <c r="AD610" s="745"/>
      <c r="AE610" s="745"/>
      <c r="AF610" s="745"/>
      <c r="AG610" s="745"/>
      <c r="AH610" s="745"/>
      <c r="AI610" s="745"/>
      <c r="AJ610" s="745"/>
      <c r="AK610" s="745"/>
      <c r="AL610" s="745"/>
      <c r="AM610" s="745"/>
      <c r="AN610" s="745"/>
      <c r="AO610" s="745"/>
      <c r="AP610" s="745"/>
      <c r="AQ610" s="745"/>
      <c r="AR610" s="745"/>
      <c r="AS610" s="745"/>
      <c r="AT610" s="745"/>
      <c r="AU610" s="745"/>
      <c r="AV610" s="745"/>
      <c r="AW610" s="745"/>
      <c r="AX610" s="745"/>
      <c r="AY610" s="745"/>
      <c r="AZ610" s="745"/>
      <c r="BA610" s="745"/>
      <c r="BB610" s="745"/>
      <c r="BC610" s="745"/>
      <c r="BD610" s="745"/>
      <c r="BE610" s="745"/>
      <c r="BF610" s="745"/>
      <c r="BG610" s="745"/>
      <c r="BH610" s="745"/>
      <c r="BI610" s="745"/>
      <c r="BJ610" s="745"/>
      <c r="BK610" s="745"/>
      <c r="BL610" s="745"/>
      <c r="BM610" s="745"/>
      <c r="BN610" s="745"/>
      <c r="BO610" s="745"/>
      <c r="BP610" s="745"/>
      <c r="BQ610" s="745"/>
      <c r="BR610" s="745"/>
      <c r="BS610" s="745"/>
      <c r="BT610" s="745"/>
      <c r="BU610" s="745"/>
      <c r="BV610" s="745"/>
      <c r="BW610" s="745"/>
      <c r="BX610" s="745"/>
      <c r="BY610" s="745"/>
      <c r="BZ610" s="745"/>
      <c r="CA610" s="745"/>
      <c r="CB610" s="745"/>
      <c r="CC610" s="745"/>
      <c r="CD610" s="745"/>
      <c r="CE610" s="745"/>
      <c r="CF610" s="745"/>
      <c r="CG610" s="745"/>
      <c r="CH610" s="745"/>
      <c r="CI610" s="745"/>
      <c r="CJ610" s="745"/>
      <c r="CK610" s="745"/>
      <c r="CL610" s="745"/>
      <c r="CM610" s="745"/>
      <c r="CN610" s="745"/>
      <c r="CO610" s="745"/>
      <c r="CP610" s="745"/>
      <c r="CQ610" s="745"/>
      <c r="CR610" s="745"/>
      <c r="CS610" s="745"/>
      <c r="CT610" s="745"/>
      <c r="CU610" s="745"/>
      <c r="CV610" s="745"/>
      <c r="CW610" s="745"/>
      <c r="CX610" s="745"/>
      <c r="CY610" s="745"/>
      <c r="CZ610" s="745"/>
      <c r="DA610" s="745"/>
      <c r="DB610" s="745"/>
      <c r="DC610" s="745"/>
      <c r="DD610" s="745"/>
      <c r="DE610" s="745"/>
      <c r="DF610" s="745"/>
      <c r="DG610" s="745"/>
      <c r="DH610" s="745"/>
      <c r="DI610" s="745"/>
      <c r="DJ610" s="745"/>
      <c r="DK610" s="745"/>
      <c r="DL610" s="745"/>
      <c r="DM610" s="745"/>
      <c r="DN610" s="745"/>
      <c r="DO610" s="745"/>
      <c r="DP610" s="745"/>
      <c r="DQ610" s="745"/>
      <c r="DR610" s="745"/>
      <c r="DS610" s="745"/>
      <c r="DT610" s="745"/>
      <c r="DU610" s="745"/>
      <c r="DV610" s="745"/>
      <c r="DW610" s="745"/>
      <c r="DX610" s="745"/>
      <c r="DY610" s="745"/>
      <c r="DZ610" s="745"/>
      <c r="EA610" s="745"/>
      <c r="EB610" s="745"/>
      <c r="EC610" s="745"/>
      <c r="ED610" s="745"/>
      <c r="EE610" s="745"/>
      <c r="EF610" s="745"/>
      <c r="EG610" s="745"/>
      <c r="EH610" s="745"/>
      <c r="EI610" s="745"/>
      <c r="EJ610" s="745"/>
      <c r="EK610" s="745"/>
      <c r="EL610" s="745"/>
      <c r="EM610" s="745"/>
      <c r="EN610" s="745"/>
      <c r="EO610" s="745"/>
      <c r="EP610" s="745"/>
      <c r="EQ610" s="745"/>
      <c r="ER610" s="745"/>
      <c r="ES610" s="745"/>
      <c r="ET610" s="745"/>
      <c r="EU610" s="745"/>
      <c r="EV610" s="745"/>
      <c r="EW610" s="745"/>
      <c r="EX610" s="745"/>
      <c r="EY610" s="745"/>
      <c r="EZ610" s="745"/>
      <c r="FA610" s="745"/>
      <c r="FB610" s="745"/>
      <c r="FC610" s="745"/>
      <c r="FD610" s="745"/>
      <c r="FE610" s="745"/>
      <c r="FF610" s="745"/>
      <c r="FG610" s="745"/>
      <c r="FH610" s="745"/>
      <c r="FI610" s="745"/>
      <c r="FJ610" s="745"/>
      <c r="FK610" s="745"/>
      <c r="FL610" s="745"/>
      <c r="FM610" s="745"/>
      <c r="FN610" s="745"/>
      <c r="FO610" s="745"/>
      <c r="FP610" s="745"/>
      <c r="FQ610" s="745"/>
      <c r="FR610" s="745"/>
      <c r="FS610" s="745"/>
      <c r="FT610" s="745"/>
      <c r="FU610" s="745"/>
      <c r="FV610" s="745"/>
      <c r="FW610" s="745"/>
      <c r="FX610" s="745"/>
      <c r="FY610" s="745"/>
      <c r="FZ610" s="745"/>
      <c r="GA610" s="745"/>
      <c r="GB610" s="745"/>
      <c r="GC610" s="745"/>
      <c r="GD610" s="745"/>
      <c r="GE610" s="745"/>
      <c r="GF610" s="745"/>
      <c r="GG610" s="745"/>
      <c r="GH610" s="745"/>
      <c r="GI610" s="745"/>
      <c r="GJ610" s="745"/>
      <c r="GK610" s="745"/>
      <c r="GL610" s="745"/>
      <c r="GM610" s="745"/>
      <c r="GN610" s="745"/>
      <c r="GO610" s="745"/>
      <c r="GP610" s="745"/>
      <c r="GQ610" s="745"/>
      <c r="GR610" s="745"/>
      <c r="GS610" s="745"/>
      <c r="GT610" s="745"/>
      <c r="GU610" s="745"/>
      <c r="GV610" s="745"/>
      <c r="GW610" s="745"/>
      <c r="GX610" s="745"/>
      <c r="GY610" s="745"/>
      <c r="GZ610" s="745"/>
      <c r="HA610" s="745"/>
      <c r="HB610" s="745"/>
      <c r="HC610" s="745"/>
      <c r="HD610" s="745"/>
      <c r="HE610" s="745"/>
      <c r="HF610" s="745"/>
      <c r="HG610" s="745"/>
      <c r="HH610" s="745"/>
      <c r="HI610" s="745"/>
      <c r="HJ610" s="745"/>
      <c r="HK610" s="745"/>
      <c r="HL610" s="745"/>
      <c r="HM610" s="745"/>
      <c r="HN610" s="745"/>
      <c r="HO610" s="745"/>
      <c r="HP610" s="745"/>
      <c r="HQ610" s="745"/>
      <c r="HR610" s="745"/>
      <c r="HS610" s="745"/>
      <c r="HT610" s="745"/>
      <c r="HU610" s="745"/>
      <c r="HV610" s="745"/>
      <c r="HW610" s="745"/>
      <c r="HX610" s="745"/>
      <c r="HY610" s="745"/>
      <c r="HZ610" s="745"/>
      <c r="IA610" s="745"/>
      <c r="IB610" s="745"/>
      <c r="IC610" s="745"/>
      <c r="ID610" s="745"/>
      <c r="IE610" s="745"/>
      <c r="IF610" s="745"/>
      <c r="IG610" s="745"/>
      <c r="IH610" s="745"/>
      <c r="II610" s="745"/>
      <c r="IJ610" s="745"/>
      <c r="IK610" s="745"/>
      <c r="IL610" s="745"/>
      <c r="IM610" s="745"/>
      <c r="IN610" s="745"/>
    </row>
    <row r="611" spans="1:248" ht="12.75">
      <c r="A611" s="758"/>
      <c r="B611" s="758"/>
      <c r="C611" s="758"/>
      <c r="D611" s="758"/>
      <c r="E611" s="750"/>
      <c r="F611" s="758"/>
      <c r="G611" s="758"/>
      <c r="H611" s="758"/>
      <c r="I611" s="750"/>
      <c r="J611" s="758"/>
      <c r="K611" s="758"/>
      <c r="L611" s="750"/>
      <c r="M611" s="758"/>
      <c r="N611" s="758"/>
      <c r="O611" s="750"/>
      <c r="P611" s="750"/>
      <c r="Q611" s="750"/>
      <c r="R611" s="750"/>
      <c r="S611" s="750"/>
      <c r="T611" s="750"/>
      <c r="U611" s="757"/>
      <c r="V611" s="753"/>
      <c r="W611" s="745"/>
      <c r="X611" s="745"/>
      <c r="Y611" s="753"/>
      <c r="Z611" s="745"/>
      <c r="AA611" s="745"/>
      <c r="AB611" s="745"/>
      <c r="AC611" s="745"/>
      <c r="AD611" s="745"/>
      <c r="AE611" s="745"/>
      <c r="AF611" s="745"/>
      <c r="AG611" s="745"/>
      <c r="AH611" s="745"/>
      <c r="AI611" s="745"/>
      <c r="AJ611" s="745"/>
      <c r="AK611" s="745"/>
      <c r="AL611" s="745"/>
      <c r="AM611" s="745"/>
      <c r="AN611" s="745"/>
      <c r="AO611" s="745"/>
      <c r="AP611" s="745"/>
      <c r="AQ611" s="745"/>
      <c r="AR611" s="745"/>
      <c r="AS611" s="745"/>
      <c r="AT611" s="745"/>
      <c r="AU611" s="745"/>
      <c r="AV611" s="745"/>
      <c r="AW611" s="745"/>
      <c r="AX611" s="745"/>
      <c r="AY611" s="745"/>
      <c r="AZ611" s="745"/>
      <c r="BA611" s="745"/>
      <c r="BB611" s="745"/>
      <c r="BC611" s="745"/>
      <c r="BD611" s="745"/>
      <c r="BE611" s="745"/>
      <c r="BF611" s="745"/>
      <c r="BG611" s="745"/>
      <c r="BH611" s="745"/>
      <c r="BI611" s="745"/>
      <c r="BJ611" s="745"/>
      <c r="BK611" s="745"/>
      <c r="BL611" s="745"/>
      <c r="BM611" s="745"/>
      <c r="BN611" s="745"/>
      <c r="BO611" s="745"/>
      <c r="BP611" s="745"/>
      <c r="BQ611" s="745"/>
      <c r="BR611" s="745"/>
      <c r="BS611" s="745"/>
      <c r="BT611" s="745"/>
      <c r="BU611" s="745"/>
      <c r="BV611" s="745"/>
      <c r="BW611" s="745"/>
      <c r="BX611" s="745"/>
      <c r="BY611" s="745"/>
      <c r="BZ611" s="745"/>
      <c r="CA611" s="745"/>
      <c r="CB611" s="745"/>
      <c r="CC611" s="745"/>
      <c r="CD611" s="745"/>
      <c r="CE611" s="745"/>
      <c r="CF611" s="745"/>
      <c r="CG611" s="745"/>
      <c r="CH611" s="745"/>
      <c r="CI611" s="745"/>
      <c r="CJ611" s="745"/>
      <c r="CK611" s="745"/>
      <c r="CL611" s="745"/>
      <c r="CM611" s="745"/>
      <c r="CN611" s="745"/>
      <c r="CO611" s="745"/>
      <c r="CP611" s="745"/>
      <c r="CQ611" s="745"/>
      <c r="CR611" s="745"/>
      <c r="CS611" s="745"/>
      <c r="CT611" s="745"/>
      <c r="CU611" s="745"/>
      <c r="CV611" s="745"/>
      <c r="CW611" s="745"/>
      <c r="CX611" s="745"/>
      <c r="CY611" s="745"/>
      <c r="CZ611" s="745"/>
      <c r="DA611" s="745"/>
      <c r="DB611" s="745"/>
      <c r="DC611" s="745"/>
      <c r="DD611" s="745"/>
      <c r="DE611" s="745"/>
      <c r="DF611" s="745"/>
      <c r="DG611" s="745"/>
      <c r="DH611" s="745"/>
      <c r="DI611" s="745"/>
      <c r="DJ611" s="745"/>
      <c r="DK611" s="745"/>
      <c r="DL611" s="745"/>
      <c r="DM611" s="745"/>
      <c r="DN611" s="745"/>
      <c r="DO611" s="745"/>
      <c r="DP611" s="745"/>
      <c r="DQ611" s="745"/>
      <c r="DR611" s="745"/>
      <c r="DS611" s="745"/>
      <c r="DT611" s="745"/>
      <c r="DU611" s="745"/>
      <c r="DV611" s="745"/>
      <c r="DW611" s="745"/>
      <c r="DX611" s="745"/>
      <c r="DY611" s="745"/>
      <c r="DZ611" s="745"/>
      <c r="EA611" s="745"/>
      <c r="EB611" s="745"/>
      <c r="EC611" s="745"/>
      <c r="ED611" s="745"/>
      <c r="EE611" s="745"/>
      <c r="EF611" s="745"/>
      <c r="EG611" s="745"/>
      <c r="EH611" s="745"/>
      <c r="EI611" s="745"/>
      <c r="EJ611" s="745"/>
      <c r="EK611" s="745"/>
      <c r="EL611" s="745"/>
      <c r="EM611" s="745"/>
      <c r="EN611" s="745"/>
      <c r="EO611" s="745"/>
      <c r="EP611" s="745"/>
      <c r="EQ611" s="745"/>
      <c r="ER611" s="745"/>
      <c r="ES611" s="745"/>
      <c r="ET611" s="745"/>
      <c r="EU611" s="745"/>
      <c r="EV611" s="745"/>
      <c r="EW611" s="745"/>
      <c r="EX611" s="745"/>
      <c r="EY611" s="745"/>
      <c r="EZ611" s="745"/>
      <c r="FA611" s="745"/>
      <c r="FB611" s="745"/>
      <c r="FC611" s="745"/>
      <c r="FD611" s="745"/>
      <c r="FE611" s="745"/>
      <c r="FF611" s="745"/>
      <c r="FG611" s="745"/>
      <c r="FH611" s="745"/>
      <c r="FI611" s="745"/>
      <c r="FJ611" s="745"/>
      <c r="FK611" s="745"/>
      <c r="FL611" s="745"/>
      <c r="FM611" s="745"/>
      <c r="FN611" s="745"/>
      <c r="FO611" s="745"/>
      <c r="FP611" s="745"/>
      <c r="FQ611" s="745"/>
      <c r="FR611" s="745"/>
      <c r="FS611" s="745"/>
      <c r="FT611" s="745"/>
      <c r="FU611" s="745"/>
      <c r="FV611" s="745"/>
      <c r="FW611" s="745"/>
      <c r="FX611" s="745"/>
      <c r="FY611" s="745"/>
      <c r="FZ611" s="745"/>
      <c r="GA611" s="745"/>
      <c r="GB611" s="745"/>
      <c r="GC611" s="745"/>
      <c r="GD611" s="745"/>
      <c r="GE611" s="745"/>
      <c r="GF611" s="745"/>
      <c r="GG611" s="745"/>
      <c r="GH611" s="745"/>
      <c r="GI611" s="745"/>
      <c r="GJ611" s="745"/>
      <c r="GK611" s="745"/>
      <c r="GL611" s="745"/>
      <c r="GM611" s="745"/>
      <c r="GN611" s="745"/>
      <c r="GO611" s="745"/>
      <c r="GP611" s="745"/>
      <c r="GQ611" s="745"/>
      <c r="GR611" s="745"/>
      <c r="GS611" s="745"/>
      <c r="GT611" s="745"/>
      <c r="GU611" s="745"/>
      <c r="GV611" s="745"/>
      <c r="GW611" s="745"/>
      <c r="GX611" s="745"/>
      <c r="GY611" s="745"/>
      <c r="GZ611" s="745"/>
      <c r="HA611" s="745"/>
      <c r="HB611" s="745"/>
      <c r="HC611" s="745"/>
      <c r="HD611" s="745"/>
      <c r="HE611" s="745"/>
      <c r="HF611" s="745"/>
      <c r="HG611" s="745"/>
      <c r="HH611" s="745"/>
      <c r="HI611" s="745"/>
      <c r="HJ611" s="745"/>
      <c r="HK611" s="745"/>
      <c r="HL611" s="745"/>
      <c r="HM611" s="745"/>
      <c r="HN611" s="745"/>
      <c r="HO611" s="745"/>
      <c r="HP611" s="745"/>
      <c r="HQ611" s="745"/>
      <c r="HR611" s="745"/>
      <c r="HS611" s="745"/>
      <c r="HT611" s="745"/>
      <c r="HU611" s="745"/>
      <c r="HV611" s="745"/>
      <c r="HW611" s="745"/>
      <c r="HX611" s="745"/>
      <c r="HY611" s="745"/>
      <c r="HZ611" s="745"/>
      <c r="IA611" s="745"/>
      <c r="IB611" s="745"/>
      <c r="IC611" s="745"/>
      <c r="ID611" s="745"/>
      <c r="IE611" s="745"/>
      <c r="IF611" s="745"/>
      <c r="IG611" s="745"/>
      <c r="IH611" s="745"/>
      <c r="II611" s="745"/>
      <c r="IJ611" s="745"/>
      <c r="IK611" s="745"/>
      <c r="IL611" s="745"/>
      <c r="IM611" s="745"/>
      <c r="IN611" s="745"/>
    </row>
    <row r="612" spans="1:248" ht="12.75">
      <c r="A612" s="758"/>
      <c r="B612" s="758"/>
      <c r="C612" s="758"/>
      <c r="D612" s="758"/>
      <c r="E612" s="750"/>
      <c r="F612" s="758"/>
      <c r="G612" s="758"/>
      <c r="H612" s="758"/>
      <c r="I612" s="750"/>
      <c r="J612" s="758"/>
      <c r="K612" s="758"/>
      <c r="L612" s="750"/>
      <c r="M612" s="758"/>
      <c r="N612" s="758"/>
      <c r="O612" s="750"/>
      <c r="P612" s="750"/>
      <c r="Q612" s="750"/>
      <c r="R612" s="750"/>
      <c r="S612" s="750"/>
      <c r="T612" s="750"/>
      <c r="U612" s="757"/>
      <c r="V612" s="753"/>
      <c r="W612" s="745"/>
      <c r="X612" s="745"/>
      <c r="Y612" s="753"/>
      <c r="Z612" s="745"/>
      <c r="AA612" s="745"/>
      <c r="AB612" s="745"/>
      <c r="AC612" s="745"/>
      <c r="AD612" s="745"/>
      <c r="AE612" s="745"/>
      <c r="AF612" s="745"/>
      <c r="AG612" s="745"/>
      <c r="AH612" s="745"/>
      <c r="AI612" s="745"/>
      <c r="AJ612" s="745"/>
      <c r="AK612" s="745"/>
      <c r="AL612" s="745"/>
      <c r="AM612" s="745"/>
      <c r="AN612" s="745"/>
      <c r="AO612" s="745"/>
      <c r="AP612" s="745"/>
      <c r="AQ612" s="745"/>
      <c r="AR612" s="745"/>
      <c r="AS612" s="745"/>
      <c r="AT612" s="745"/>
      <c r="AU612" s="745"/>
      <c r="AV612" s="745"/>
      <c r="AW612" s="745"/>
      <c r="AX612" s="745"/>
      <c r="AY612" s="745"/>
      <c r="AZ612" s="745"/>
      <c r="BA612" s="745"/>
      <c r="BB612" s="745"/>
      <c r="BC612" s="745"/>
      <c r="BD612" s="745"/>
      <c r="BE612" s="745"/>
      <c r="BF612" s="745"/>
      <c r="BG612" s="745"/>
      <c r="BH612" s="745"/>
      <c r="BI612" s="745"/>
      <c r="BJ612" s="745"/>
      <c r="BK612" s="745"/>
      <c r="BL612" s="745"/>
      <c r="BM612" s="745"/>
      <c r="BN612" s="745"/>
      <c r="BO612" s="745"/>
      <c r="BP612" s="745"/>
      <c r="BQ612" s="745"/>
      <c r="BR612" s="745"/>
      <c r="BS612" s="745"/>
      <c r="BT612" s="745"/>
      <c r="BU612" s="745"/>
      <c r="BV612" s="745"/>
      <c r="BW612" s="745"/>
      <c r="BX612" s="745"/>
      <c r="BY612" s="745"/>
      <c r="BZ612" s="745"/>
      <c r="CA612" s="745"/>
      <c r="CB612" s="745"/>
      <c r="CC612" s="745"/>
      <c r="CD612" s="745"/>
      <c r="CE612" s="745"/>
      <c r="CF612" s="745"/>
      <c r="CG612" s="745"/>
      <c r="CH612" s="745"/>
      <c r="CI612" s="745"/>
      <c r="CJ612" s="745"/>
      <c r="CK612" s="745"/>
      <c r="CL612" s="745"/>
      <c r="CM612" s="745"/>
      <c r="CN612" s="745"/>
      <c r="CO612" s="745"/>
      <c r="CP612" s="745"/>
      <c r="CQ612" s="745"/>
      <c r="CR612" s="745"/>
      <c r="CS612" s="745"/>
      <c r="CT612" s="745"/>
      <c r="CU612" s="745"/>
      <c r="CV612" s="745"/>
      <c r="CW612" s="745"/>
      <c r="CX612" s="745"/>
      <c r="CY612" s="745"/>
      <c r="CZ612" s="745"/>
      <c r="DA612" s="745"/>
      <c r="DB612" s="745"/>
      <c r="DC612" s="745"/>
      <c r="DD612" s="745"/>
      <c r="DE612" s="745"/>
      <c r="DF612" s="745"/>
      <c r="DG612" s="745"/>
      <c r="DH612" s="745"/>
      <c r="DI612" s="745"/>
      <c r="DJ612" s="745"/>
      <c r="DK612" s="745"/>
      <c r="DL612" s="745"/>
      <c r="DM612" s="745"/>
      <c r="DN612" s="745"/>
      <c r="DO612" s="745"/>
      <c r="DP612" s="745"/>
      <c r="DQ612" s="745"/>
      <c r="DR612" s="745"/>
      <c r="DS612" s="745"/>
      <c r="DT612" s="745"/>
      <c r="DU612" s="745"/>
      <c r="DV612" s="745"/>
      <c r="DW612" s="745"/>
      <c r="DX612" s="745"/>
      <c r="DY612" s="745"/>
      <c r="DZ612" s="745"/>
      <c r="EA612" s="745"/>
      <c r="EB612" s="745"/>
      <c r="EC612" s="745"/>
      <c r="ED612" s="745"/>
      <c r="EE612" s="745"/>
      <c r="EF612" s="745"/>
      <c r="EG612" s="745"/>
      <c r="EH612" s="745"/>
      <c r="EI612" s="745"/>
      <c r="EJ612" s="745"/>
      <c r="EK612" s="745"/>
      <c r="EL612" s="745"/>
      <c r="EM612" s="745"/>
      <c r="EN612" s="745"/>
      <c r="EO612" s="745"/>
      <c r="EP612" s="745"/>
      <c r="EQ612" s="745"/>
      <c r="ER612" s="745"/>
      <c r="ES612" s="745"/>
      <c r="ET612" s="745"/>
      <c r="EU612" s="745"/>
      <c r="EV612" s="745"/>
      <c r="EW612" s="745"/>
      <c r="EX612" s="745"/>
      <c r="EY612" s="745"/>
      <c r="EZ612" s="745"/>
      <c r="FA612" s="745"/>
      <c r="FB612" s="745"/>
      <c r="FC612" s="745"/>
      <c r="FD612" s="745"/>
      <c r="FE612" s="745"/>
      <c r="FF612" s="745"/>
      <c r="FG612" s="745"/>
      <c r="FH612" s="745"/>
      <c r="FI612" s="745"/>
      <c r="FJ612" s="745"/>
      <c r="FK612" s="745"/>
      <c r="FL612" s="745"/>
      <c r="FM612" s="745"/>
      <c r="FN612" s="745"/>
      <c r="FO612" s="745"/>
      <c r="FP612" s="745"/>
      <c r="FQ612" s="745"/>
      <c r="FR612" s="745"/>
      <c r="FS612" s="745"/>
      <c r="FT612" s="745"/>
      <c r="FU612" s="745"/>
      <c r="FV612" s="745"/>
      <c r="FW612" s="745"/>
      <c r="FX612" s="745"/>
      <c r="FY612" s="745"/>
      <c r="FZ612" s="745"/>
      <c r="GA612" s="745"/>
      <c r="GB612" s="745"/>
      <c r="GC612" s="745"/>
      <c r="GD612" s="745"/>
      <c r="GE612" s="745"/>
      <c r="GF612" s="745"/>
      <c r="GG612" s="745"/>
      <c r="GH612" s="745"/>
      <c r="GI612" s="745"/>
      <c r="GJ612" s="745"/>
      <c r="GK612" s="745"/>
      <c r="GL612" s="745"/>
      <c r="GM612" s="745"/>
      <c r="GN612" s="745"/>
      <c r="GO612" s="745"/>
      <c r="GP612" s="745"/>
      <c r="GQ612" s="745"/>
      <c r="GR612" s="745"/>
      <c r="GS612" s="745"/>
      <c r="GT612" s="745"/>
      <c r="GU612" s="745"/>
      <c r="GV612" s="745"/>
      <c r="GW612" s="745"/>
      <c r="GX612" s="745"/>
      <c r="GY612" s="745"/>
      <c r="GZ612" s="745"/>
      <c r="HA612" s="745"/>
      <c r="HB612" s="745"/>
      <c r="HC612" s="745"/>
      <c r="HD612" s="745"/>
      <c r="HE612" s="745"/>
      <c r="HF612" s="745"/>
      <c r="HG612" s="745"/>
      <c r="HH612" s="745"/>
      <c r="HI612" s="745"/>
      <c r="HJ612" s="745"/>
      <c r="HK612" s="745"/>
      <c r="HL612" s="745"/>
      <c r="HM612" s="745"/>
      <c r="HN612" s="745"/>
      <c r="HO612" s="745"/>
      <c r="HP612" s="745"/>
      <c r="HQ612" s="745"/>
      <c r="HR612" s="745"/>
      <c r="HS612" s="745"/>
      <c r="HT612" s="745"/>
      <c r="HU612" s="745"/>
      <c r="HV612" s="745"/>
      <c r="HW612" s="745"/>
      <c r="HX612" s="745"/>
      <c r="HY612" s="745"/>
      <c r="HZ612" s="745"/>
      <c r="IA612" s="745"/>
      <c r="IB612" s="745"/>
      <c r="IC612" s="745"/>
      <c r="ID612" s="745"/>
      <c r="IE612" s="745"/>
      <c r="IF612" s="745"/>
      <c r="IG612" s="745"/>
      <c r="IH612" s="745"/>
      <c r="II612" s="745"/>
      <c r="IJ612" s="745"/>
      <c r="IK612" s="745"/>
      <c r="IL612" s="745"/>
      <c r="IM612" s="745"/>
      <c r="IN612" s="745"/>
    </row>
    <row r="613" spans="1:248" ht="12.75">
      <c r="A613" s="758"/>
      <c r="B613" s="758"/>
      <c r="C613" s="758"/>
      <c r="D613" s="758"/>
      <c r="E613" s="750"/>
      <c r="F613" s="758"/>
      <c r="G613" s="758"/>
      <c r="H613" s="758"/>
      <c r="I613" s="750"/>
      <c r="J613" s="758"/>
      <c r="K613" s="758"/>
      <c r="L613" s="750"/>
      <c r="M613" s="758"/>
      <c r="N613" s="758"/>
      <c r="O613" s="750"/>
      <c r="P613" s="750"/>
      <c r="Q613" s="750"/>
      <c r="R613" s="750"/>
      <c r="S613" s="750"/>
      <c r="T613" s="750"/>
      <c r="U613" s="757"/>
      <c r="V613" s="753"/>
      <c r="W613" s="745"/>
      <c r="X613" s="745"/>
      <c r="Y613" s="753"/>
      <c r="Z613" s="745"/>
      <c r="AA613" s="745"/>
      <c r="AB613" s="745"/>
      <c r="AC613" s="745"/>
      <c r="AD613" s="745"/>
      <c r="AE613" s="745"/>
      <c r="AF613" s="745"/>
      <c r="AG613" s="745"/>
      <c r="AH613" s="745"/>
      <c r="AI613" s="745"/>
      <c r="AJ613" s="745"/>
      <c r="AK613" s="745"/>
      <c r="AL613" s="745"/>
      <c r="AM613" s="745"/>
      <c r="AN613" s="745"/>
      <c r="AO613" s="745"/>
      <c r="AP613" s="745"/>
      <c r="AQ613" s="745"/>
      <c r="AR613" s="745"/>
      <c r="AS613" s="745"/>
      <c r="AT613" s="745"/>
      <c r="AU613" s="745"/>
      <c r="AV613" s="745"/>
      <c r="AW613" s="745"/>
      <c r="AX613" s="745"/>
      <c r="AY613" s="745"/>
      <c r="AZ613" s="745"/>
      <c r="BA613" s="745"/>
      <c r="BB613" s="745"/>
      <c r="BC613" s="745"/>
      <c r="BD613" s="745"/>
      <c r="BE613" s="745"/>
      <c r="BF613" s="745"/>
      <c r="BG613" s="745"/>
      <c r="BH613" s="745"/>
      <c r="BI613" s="745"/>
      <c r="BJ613" s="745"/>
      <c r="BK613" s="745"/>
      <c r="BL613" s="745"/>
      <c r="BM613" s="745"/>
      <c r="BN613" s="745"/>
      <c r="BO613" s="745"/>
      <c r="BP613" s="745"/>
      <c r="BQ613" s="745"/>
      <c r="BR613" s="745"/>
      <c r="BS613" s="745"/>
      <c r="BT613" s="745"/>
      <c r="BU613" s="745"/>
      <c r="BV613" s="745"/>
      <c r="BW613" s="745"/>
      <c r="BX613" s="745"/>
      <c r="BY613" s="745"/>
      <c r="BZ613" s="745"/>
      <c r="CA613" s="745"/>
      <c r="CB613" s="745"/>
      <c r="CC613" s="745"/>
      <c r="CD613" s="745"/>
      <c r="CE613" s="745"/>
      <c r="CF613" s="745"/>
      <c r="CG613" s="745"/>
      <c r="CH613" s="745"/>
      <c r="CI613" s="745"/>
      <c r="CJ613" s="745"/>
      <c r="CK613" s="745"/>
      <c r="CL613" s="745"/>
      <c r="CM613" s="745"/>
      <c r="CN613" s="745"/>
      <c r="CO613" s="745"/>
      <c r="CP613" s="745"/>
      <c r="CQ613" s="745"/>
      <c r="CR613" s="745"/>
      <c r="CS613" s="745"/>
      <c r="CT613" s="745"/>
      <c r="CU613" s="745"/>
      <c r="CV613" s="745"/>
      <c r="CW613" s="745"/>
      <c r="CX613" s="745"/>
      <c r="CY613" s="745"/>
      <c r="CZ613" s="745"/>
      <c r="DA613" s="745"/>
      <c r="DB613" s="745"/>
      <c r="DC613" s="745"/>
      <c r="DD613" s="745"/>
      <c r="DE613" s="745"/>
      <c r="DF613" s="745"/>
      <c r="DG613" s="745"/>
      <c r="DH613" s="745"/>
      <c r="DI613" s="745"/>
      <c r="DJ613" s="745"/>
      <c r="DK613" s="745"/>
      <c r="DL613" s="745"/>
      <c r="DM613" s="745"/>
      <c r="DN613" s="745"/>
      <c r="DO613" s="745"/>
      <c r="DP613" s="745"/>
      <c r="DQ613" s="745"/>
      <c r="DR613" s="745"/>
      <c r="DS613" s="745"/>
      <c r="DT613" s="745"/>
      <c r="DU613" s="745"/>
      <c r="DV613" s="745"/>
      <c r="DW613" s="745"/>
      <c r="DX613" s="745"/>
      <c r="DY613" s="745"/>
      <c r="DZ613" s="745"/>
      <c r="EA613" s="745"/>
      <c r="EB613" s="745"/>
      <c r="EC613" s="745"/>
      <c r="ED613" s="745"/>
      <c r="EE613" s="745"/>
      <c r="EF613" s="745"/>
      <c r="EG613" s="745"/>
      <c r="EH613" s="745"/>
      <c r="EI613" s="745"/>
      <c r="EJ613" s="745"/>
      <c r="EK613" s="745"/>
      <c r="EL613" s="745"/>
      <c r="EM613" s="745"/>
      <c r="EN613" s="745"/>
      <c r="EO613" s="745"/>
      <c r="EP613" s="745"/>
      <c r="EQ613" s="745"/>
      <c r="ER613" s="745"/>
      <c r="ES613" s="745"/>
      <c r="ET613" s="745"/>
      <c r="EU613" s="745"/>
      <c r="EV613" s="745"/>
      <c r="EW613" s="745"/>
      <c r="EX613" s="745"/>
      <c r="EY613" s="745"/>
      <c r="EZ613" s="745"/>
      <c r="FA613" s="745"/>
      <c r="FB613" s="745"/>
      <c r="FC613" s="745"/>
      <c r="FD613" s="745"/>
      <c r="FE613" s="745"/>
      <c r="FF613" s="745"/>
      <c r="FG613" s="745"/>
      <c r="FH613" s="745"/>
      <c r="FI613" s="745"/>
      <c r="FJ613" s="745"/>
      <c r="FK613" s="745"/>
      <c r="FL613" s="745"/>
      <c r="FM613" s="745"/>
      <c r="FN613" s="745"/>
      <c r="FO613" s="745"/>
      <c r="FP613" s="745"/>
      <c r="FQ613" s="745"/>
      <c r="FR613" s="745"/>
      <c r="FS613" s="745"/>
      <c r="FT613" s="745"/>
      <c r="FU613" s="745"/>
      <c r="FV613" s="745"/>
      <c r="FW613" s="745"/>
      <c r="FX613" s="745"/>
      <c r="FY613" s="745"/>
      <c r="FZ613" s="745"/>
      <c r="GA613" s="745"/>
      <c r="GB613" s="745"/>
      <c r="GC613" s="745"/>
      <c r="GD613" s="745"/>
      <c r="GE613" s="745"/>
      <c r="GF613" s="745"/>
      <c r="GG613" s="745"/>
      <c r="GH613" s="745"/>
      <c r="GI613" s="745"/>
      <c r="GJ613" s="745"/>
      <c r="GK613" s="745"/>
      <c r="GL613" s="745"/>
      <c r="GM613" s="745"/>
      <c r="GN613" s="745"/>
      <c r="GO613" s="745"/>
      <c r="GP613" s="745"/>
      <c r="GQ613" s="745"/>
      <c r="GR613" s="745"/>
      <c r="GS613" s="745"/>
      <c r="GT613" s="745"/>
      <c r="GU613" s="745"/>
      <c r="GV613" s="745"/>
      <c r="GW613" s="745"/>
      <c r="GX613" s="745"/>
      <c r="GY613" s="745"/>
      <c r="GZ613" s="745"/>
      <c r="HA613" s="745"/>
      <c r="HB613" s="745"/>
      <c r="HC613" s="745"/>
      <c r="HD613" s="745"/>
      <c r="HE613" s="745"/>
      <c r="HF613" s="745"/>
      <c r="HG613" s="745"/>
      <c r="HH613" s="745"/>
      <c r="HI613" s="745"/>
      <c r="HJ613" s="745"/>
      <c r="HK613" s="745"/>
      <c r="HL613" s="745"/>
      <c r="HM613" s="745"/>
      <c r="HN613" s="745"/>
      <c r="HO613" s="745"/>
      <c r="HP613" s="745"/>
      <c r="HQ613" s="745"/>
      <c r="HR613" s="745"/>
      <c r="HS613" s="745"/>
      <c r="HT613" s="745"/>
      <c r="HU613" s="745"/>
      <c r="HV613" s="745"/>
      <c r="HW613" s="745"/>
      <c r="HX613" s="745"/>
      <c r="HY613" s="745"/>
      <c r="HZ613" s="745"/>
      <c r="IA613" s="745"/>
      <c r="IB613" s="745"/>
      <c r="IC613" s="745"/>
      <c r="ID613" s="745"/>
      <c r="IE613" s="745"/>
      <c r="IF613" s="745"/>
      <c r="IG613" s="745"/>
      <c r="IH613" s="745"/>
      <c r="II613" s="745"/>
      <c r="IJ613" s="745"/>
      <c r="IK613" s="745"/>
      <c r="IL613" s="745"/>
      <c r="IM613" s="745"/>
      <c r="IN613" s="745"/>
    </row>
    <row r="614" spans="1:248" ht="12.75">
      <c r="A614" s="758"/>
      <c r="B614" s="758"/>
      <c r="C614" s="758"/>
      <c r="D614" s="758"/>
      <c r="E614" s="750"/>
      <c r="F614" s="758"/>
      <c r="G614" s="758"/>
      <c r="H614" s="758"/>
      <c r="I614" s="750"/>
      <c r="J614" s="758"/>
      <c r="K614" s="758"/>
      <c r="L614" s="750"/>
      <c r="M614" s="758"/>
      <c r="N614" s="758"/>
      <c r="O614" s="750"/>
      <c r="P614" s="750"/>
      <c r="Q614" s="750"/>
      <c r="R614" s="750"/>
      <c r="S614" s="750"/>
      <c r="T614" s="750"/>
      <c r="U614" s="757"/>
      <c r="V614" s="753"/>
      <c r="W614" s="745"/>
      <c r="X614" s="745"/>
      <c r="Y614" s="753"/>
      <c r="Z614" s="745"/>
      <c r="AA614" s="745"/>
      <c r="AB614" s="745"/>
      <c r="AC614" s="745"/>
      <c r="AD614" s="745"/>
      <c r="AE614" s="745"/>
      <c r="AF614" s="745"/>
      <c r="AG614" s="745"/>
      <c r="AH614" s="745"/>
      <c r="AI614" s="745"/>
      <c r="AJ614" s="745"/>
      <c r="AK614" s="745"/>
      <c r="AL614" s="745"/>
      <c r="AM614" s="745"/>
      <c r="AN614" s="745"/>
      <c r="AO614" s="745"/>
      <c r="AP614" s="745"/>
      <c r="AQ614" s="745"/>
      <c r="AR614" s="745"/>
      <c r="AS614" s="745"/>
      <c r="AT614" s="745"/>
      <c r="AU614" s="745"/>
      <c r="AV614" s="745"/>
      <c r="AW614" s="745"/>
      <c r="AX614" s="745"/>
      <c r="AY614" s="745"/>
      <c r="AZ614" s="745"/>
      <c r="BA614" s="745"/>
      <c r="BB614" s="745"/>
      <c r="BC614" s="745"/>
      <c r="BD614" s="745"/>
      <c r="BE614" s="745"/>
      <c r="BF614" s="745"/>
      <c r="BG614" s="745"/>
      <c r="BH614" s="745"/>
      <c r="BI614" s="745"/>
      <c r="BJ614" s="745"/>
      <c r="BK614" s="745"/>
      <c r="BL614" s="745"/>
      <c r="BM614" s="745"/>
      <c r="BN614" s="745"/>
      <c r="BO614" s="745"/>
      <c r="BP614" s="745"/>
      <c r="BQ614" s="745"/>
      <c r="BR614" s="745"/>
      <c r="BS614" s="745"/>
      <c r="BT614" s="745"/>
      <c r="BU614" s="745"/>
      <c r="BV614" s="745"/>
      <c r="BW614" s="745"/>
      <c r="BX614" s="745"/>
      <c r="BY614" s="745"/>
      <c r="BZ614" s="745"/>
      <c r="CA614" s="745"/>
      <c r="CB614" s="745"/>
      <c r="CC614" s="745"/>
      <c r="CD614" s="745"/>
      <c r="CE614" s="745"/>
      <c r="CF614" s="745"/>
      <c r="CG614" s="745"/>
      <c r="CH614" s="745"/>
      <c r="CI614" s="745"/>
      <c r="CJ614" s="745"/>
      <c r="CK614" s="745"/>
      <c r="CL614" s="745"/>
      <c r="CM614" s="745"/>
      <c r="CN614" s="745"/>
      <c r="CO614" s="745"/>
      <c r="CP614" s="745"/>
      <c r="CQ614" s="745"/>
      <c r="CR614" s="745"/>
      <c r="CS614" s="745"/>
      <c r="CT614" s="745"/>
      <c r="CU614" s="745"/>
      <c r="CV614" s="745"/>
      <c r="CW614" s="745"/>
      <c r="CX614" s="745"/>
      <c r="CY614" s="745"/>
      <c r="CZ614" s="745"/>
      <c r="DA614" s="745"/>
      <c r="DB614" s="745"/>
      <c r="DC614" s="745"/>
      <c r="DD614" s="745"/>
      <c r="DE614" s="745"/>
      <c r="DF614" s="745"/>
      <c r="DG614" s="745"/>
      <c r="DH614" s="745"/>
      <c r="DI614" s="745"/>
      <c r="DJ614" s="745"/>
      <c r="DK614" s="745"/>
      <c r="DL614" s="745"/>
      <c r="DM614" s="745"/>
      <c r="DN614" s="745"/>
      <c r="DO614" s="745"/>
      <c r="DP614" s="745"/>
      <c r="DQ614" s="745"/>
      <c r="DR614" s="745"/>
      <c r="DS614" s="745"/>
      <c r="DT614" s="745"/>
      <c r="DU614" s="745"/>
      <c r="DV614" s="745"/>
      <c r="DW614" s="745"/>
      <c r="DX614" s="745"/>
      <c r="DY614" s="745"/>
      <c r="DZ614" s="745"/>
      <c r="EA614" s="745"/>
      <c r="EB614" s="745"/>
      <c r="EC614" s="745"/>
      <c r="ED614" s="745"/>
      <c r="EE614" s="745"/>
      <c r="EF614" s="745"/>
      <c r="EG614" s="745"/>
      <c r="EH614" s="745"/>
      <c r="EI614" s="745"/>
      <c r="EJ614" s="745"/>
      <c r="EK614" s="745"/>
      <c r="EL614" s="745"/>
      <c r="EM614" s="745"/>
      <c r="EN614" s="745"/>
      <c r="EO614" s="745"/>
      <c r="EP614" s="745"/>
      <c r="EQ614" s="745"/>
      <c r="ER614" s="745"/>
      <c r="ES614" s="745"/>
      <c r="ET614" s="745"/>
      <c r="EU614" s="745"/>
      <c r="EV614" s="745"/>
      <c r="EW614" s="745"/>
      <c r="EX614" s="745"/>
      <c r="EY614" s="745"/>
      <c r="EZ614" s="745"/>
      <c r="FA614" s="745"/>
      <c r="FB614" s="745"/>
      <c r="FC614" s="745"/>
      <c r="FD614" s="745"/>
      <c r="FE614" s="745"/>
      <c r="FF614" s="745"/>
      <c r="FG614" s="745"/>
      <c r="FH614" s="745"/>
      <c r="FI614" s="745"/>
      <c r="FJ614" s="745"/>
      <c r="FK614" s="745"/>
      <c r="FL614" s="745"/>
      <c r="FM614" s="745"/>
      <c r="FN614" s="745"/>
      <c r="FO614" s="745"/>
      <c r="FP614" s="745"/>
      <c r="FQ614" s="745"/>
      <c r="FR614" s="745"/>
      <c r="FS614" s="745"/>
      <c r="FT614" s="745"/>
      <c r="FU614" s="745"/>
      <c r="FV614" s="745"/>
      <c r="FW614" s="745"/>
      <c r="FX614" s="745"/>
      <c r="FY614" s="745"/>
      <c r="FZ614" s="745"/>
      <c r="GA614" s="745"/>
      <c r="GB614" s="745"/>
      <c r="GC614" s="745"/>
      <c r="GD614" s="745"/>
      <c r="GE614" s="745"/>
      <c r="GF614" s="745"/>
      <c r="GG614" s="745"/>
      <c r="GH614" s="745"/>
      <c r="GI614" s="745"/>
      <c r="GJ614" s="745"/>
      <c r="GK614" s="745"/>
      <c r="GL614" s="745"/>
      <c r="GM614" s="745"/>
      <c r="GN614" s="745"/>
      <c r="GO614" s="745"/>
      <c r="GP614" s="745"/>
      <c r="GQ614" s="745"/>
      <c r="GR614" s="745"/>
      <c r="GS614" s="745"/>
      <c r="GT614" s="745"/>
      <c r="GU614" s="745"/>
      <c r="GV614" s="745"/>
      <c r="GW614" s="745"/>
      <c r="GX614" s="745"/>
      <c r="GY614" s="745"/>
      <c r="GZ614" s="745"/>
      <c r="HA614" s="745"/>
      <c r="HB614" s="745"/>
      <c r="HC614" s="745"/>
      <c r="HD614" s="745"/>
      <c r="HE614" s="745"/>
      <c r="HF614" s="745"/>
      <c r="HG614" s="745"/>
      <c r="HH614" s="745"/>
      <c r="HI614" s="745"/>
      <c r="HJ614" s="745"/>
      <c r="HK614" s="745"/>
      <c r="HL614" s="745"/>
      <c r="HM614" s="745"/>
      <c r="HN614" s="745"/>
      <c r="HO614" s="745"/>
      <c r="HP614" s="745"/>
      <c r="HQ614" s="745"/>
      <c r="HR614" s="745"/>
      <c r="HS614" s="745"/>
      <c r="HT614" s="745"/>
      <c r="HU614" s="745"/>
      <c r="HV614" s="745"/>
      <c r="HW614" s="745"/>
      <c r="HX614" s="745"/>
      <c r="HY614" s="745"/>
      <c r="HZ614" s="745"/>
      <c r="IA614" s="745"/>
      <c r="IB614" s="745"/>
      <c r="IC614" s="745"/>
      <c r="ID614" s="745"/>
      <c r="IE614" s="745"/>
      <c r="IF614" s="745"/>
      <c r="IG614" s="745"/>
      <c r="IH614" s="745"/>
      <c r="II614" s="745"/>
      <c r="IJ614" s="745"/>
      <c r="IK614" s="745"/>
      <c r="IL614" s="745"/>
      <c r="IM614" s="745"/>
      <c r="IN614" s="745"/>
    </row>
    <row r="615" spans="1:248" ht="12.75">
      <c r="A615" s="758"/>
      <c r="B615" s="758"/>
      <c r="C615" s="758"/>
      <c r="D615" s="758"/>
      <c r="E615" s="750"/>
      <c r="F615" s="758"/>
      <c r="G615" s="758"/>
      <c r="H615" s="758"/>
      <c r="I615" s="750"/>
      <c r="J615" s="758"/>
      <c r="K615" s="758"/>
      <c r="L615" s="750"/>
      <c r="M615" s="758"/>
      <c r="N615" s="758"/>
      <c r="O615" s="750"/>
      <c r="P615" s="750"/>
      <c r="Q615" s="750"/>
      <c r="R615" s="750"/>
      <c r="S615" s="750"/>
      <c r="T615" s="750"/>
      <c r="U615" s="757"/>
      <c r="V615" s="753"/>
      <c r="W615" s="745"/>
      <c r="X615" s="745"/>
      <c r="Y615" s="753"/>
      <c r="Z615" s="745"/>
      <c r="AA615" s="745"/>
      <c r="AB615" s="745"/>
      <c r="AC615" s="745"/>
      <c r="AD615" s="745"/>
      <c r="AE615" s="745"/>
      <c r="AF615" s="745"/>
      <c r="AG615" s="745"/>
      <c r="AH615" s="745"/>
      <c r="AI615" s="745"/>
      <c r="AJ615" s="745"/>
      <c r="AK615" s="745"/>
      <c r="AL615" s="745"/>
      <c r="AM615" s="745"/>
      <c r="AN615" s="745"/>
      <c r="AO615" s="745"/>
      <c r="AP615" s="745"/>
      <c r="AQ615" s="745"/>
      <c r="AR615" s="745"/>
      <c r="AS615" s="745"/>
      <c r="AT615" s="745"/>
      <c r="AU615" s="745"/>
      <c r="AV615" s="745"/>
      <c r="AW615" s="745"/>
      <c r="AX615" s="745"/>
      <c r="AY615" s="745"/>
      <c r="AZ615" s="745"/>
      <c r="BA615" s="745"/>
      <c r="BB615" s="745"/>
      <c r="BC615" s="745"/>
      <c r="BD615" s="745"/>
      <c r="BE615" s="745"/>
      <c r="BF615" s="745"/>
      <c r="BG615" s="745"/>
      <c r="BH615" s="745"/>
      <c r="BI615" s="745"/>
      <c r="BJ615" s="745"/>
      <c r="BK615" s="745"/>
      <c r="BL615" s="745"/>
      <c r="BM615" s="745"/>
      <c r="BN615" s="745"/>
      <c r="BO615" s="745"/>
      <c r="BP615" s="745"/>
      <c r="BQ615" s="745"/>
      <c r="BR615" s="745"/>
      <c r="BS615" s="745"/>
      <c r="BT615" s="745"/>
      <c r="BU615" s="745"/>
      <c r="BV615" s="745"/>
      <c r="BW615" s="745"/>
      <c r="BX615" s="745"/>
      <c r="BY615" s="745"/>
      <c r="BZ615" s="745"/>
      <c r="CA615" s="745"/>
      <c r="CB615" s="745"/>
      <c r="CC615" s="745"/>
      <c r="CD615" s="745"/>
      <c r="CE615" s="745"/>
      <c r="CF615" s="745"/>
      <c r="CG615" s="745"/>
      <c r="CH615" s="745"/>
      <c r="CI615" s="745"/>
      <c r="CJ615" s="745"/>
      <c r="CK615" s="745"/>
      <c r="CL615" s="745"/>
      <c r="CM615" s="745"/>
      <c r="CN615" s="745"/>
      <c r="CO615" s="745"/>
      <c r="CP615" s="745"/>
      <c r="CQ615" s="745"/>
      <c r="CR615" s="745"/>
      <c r="CS615" s="745"/>
      <c r="CT615" s="745"/>
      <c r="CU615" s="745"/>
      <c r="CV615" s="745"/>
      <c r="CW615" s="745"/>
      <c r="CX615" s="745"/>
      <c r="CY615" s="745"/>
      <c r="CZ615" s="745"/>
      <c r="DA615" s="745"/>
      <c r="DB615" s="745"/>
      <c r="DC615" s="745"/>
      <c r="DD615" s="745"/>
      <c r="DE615" s="745"/>
      <c r="DF615" s="745"/>
      <c r="DG615" s="745"/>
      <c r="DH615" s="745"/>
      <c r="DI615" s="745"/>
      <c r="DJ615" s="745"/>
      <c r="DK615" s="745"/>
      <c r="DL615" s="745"/>
      <c r="DM615" s="745"/>
      <c r="DN615" s="745"/>
      <c r="DO615" s="745"/>
      <c r="DP615" s="745"/>
      <c r="DQ615" s="745"/>
      <c r="DR615" s="745"/>
      <c r="DS615" s="745"/>
      <c r="DT615" s="745"/>
      <c r="DU615" s="745"/>
      <c r="DV615" s="745"/>
      <c r="DW615" s="745"/>
      <c r="DX615" s="745"/>
      <c r="DY615" s="745"/>
      <c r="DZ615" s="745"/>
      <c r="EA615" s="745"/>
      <c r="EB615" s="745"/>
      <c r="EC615" s="745"/>
      <c r="ED615" s="745"/>
      <c r="EE615" s="745"/>
      <c r="EF615" s="745"/>
      <c r="EG615" s="745"/>
      <c r="EH615" s="745"/>
      <c r="EI615" s="745"/>
      <c r="EJ615" s="745"/>
      <c r="EK615" s="745"/>
      <c r="EL615" s="745"/>
      <c r="EM615" s="745"/>
      <c r="EN615" s="745"/>
      <c r="EO615" s="745"/>
      <c r="EP615" s="745"/>
      <c r="EQ615" s="745"/>
      <c r="ER615" s="745"/>
      <c r="ES615" s="745"/>
      <c r="ET615" s="745"/>
      <c r="EU615" s="745"/>
      <c r="EV615" s="745"/>
      <c r="EW615" s="745"/>
      <c r="EX615" s="745"/>
      <c r="EY615" s="745"/>
      <c r="EZ615" s="745"/>
      <c r="FA615" s="745"/>
      <c r="FB615" s="745"/>
      <c r="FC615" s="745"/>
      <c r="FD615" s="745"/>
      <c r="FE615" s="745"/>
      <c r="FF615" s="745"/>
      <c r="FG615" s="745"/>
      <c r="FH615" s="745"/>
      <c r="FI615" s="745"/>
      <c r="FJ615" s="745"/>
      <c r="FK615" s="745"/>
      <c r="FL615" s="745"/>
      <c r="FM615" s="745"/>
      <c r="FN615" s="745"/>
      <c r="FO615" s="745"/>
      <c r="FP615" s="745"/>
      <c r="FQ615" s="745"/>
      <c r="FR615" s="745"/>
      <c r="FS615" s="745"/>
      <c r="FT615" s="745"/>
      <c r="FU615" s="745"/>
      <c r="FV615" s="745"/>
      <c r="FW615" s="745"/>
      <c r="FX615" s="745"/>
      <c r="FY615" s="745"/>
      <c r="FZ615" s="745"/>
      <c r="GA615" s="745"/>
      <c r="GB615" s="745"/>
      <c r="GC615" s="745"/>
      <c r="GD615" s="745"/>
      <c r="GE615" s="745"/>
      <c r="GF615" s="745"/>
      <c r="GG615" s="745"/>
      <c r="GH615" s="745"/>
      <c r="GI615" s="745"/>
      <c r="GJ615" s="745"/>
      <c r="GK615" s="745"/>
      <c r="GL615" s="745"/>
      <c r="GM615" s="745"/>
      <c r="GN615" s="745"/>
      <c r="GO615" s="745"/>
      <c r="GP615" s="745"/>
      <c r="GQ615" s="745"/>
      <c r="GR615" s="745"/>
      <c r="GS615" s="745"/>
      <c r="GT615" s="745"/>
      <c r="GU615" s="745"/>
      <c r="GV615" s="745"/>
      <c r="GW615" s="745"/>
      <c r="GX615" s="745"/>
      <c r="GY615" s="745"/>
      <c r="GZ615" s="745"/>
      <c r="HA615" s="745"/>
      <c r="HB615" s="745"/>
      <c r="HC615" s="745"/>
      <c r="HD615" s="745"/>
      <c r="HE615" s="745"/>
      <c r="HF615" s="745"/>
      <c r="HG615" s="745"/>
      <c r="HH615" s="745"/>
      <c r="HI615" s="745"/>
      <c r="HJ615" s="745"/>
      <c r="HK615" s="745"/>
      <c r="HL615" s="745"/>
      <c r="HM615" s="745"/>
      <c r="HN615" s="745"/>
      <c r="HO615" s="745"/>
      <c r="HP615" s="745"/>
      <c r="HQ615" s="745"/>
      <c r="HR615" s="745"/>
      <c r="HS615" s="745"/>
      <c r="HT615" s="745"/>
      <c r="HU615" s="745"/>
      <c r="HV615" s="745"/>
      <c r="HW615" s="745"/>
      <c r="HX615" s="745"/>
      <c r="HY615" s="745"/>
      <c r="HZ615" s="745"/>
      <c r="IA615" s="745"/>
      <c r="IB615" s="745"/>
      <c r="IC615" s="745"/>
      <c r="ID615" s="745"/>
      <c r="IE615" s="745"/>
      <c r="IF615" s="745"/>
      <c r="IG615" s="745"/>
      <c r="IH615" s="745"/>
      <c r="II615" s="745"/>
      <c r="IJ615" s="745"/>
      <c r="IK615" s="745"/>
      <c r="IL615" s="745"/>
      <c r="IM615" s="745"/>
      <c r="IN615" s="745"/>
    </row>
    <row r="616" spans="1:248" ht="12.75">
      <c r="A616" s="758"/>
      <c r="B616" s="758"/>
      <c r="C616" s="758"/>
      <c r="D616" s="758"/>
      <c r="E616" s="750"/>
      <c r="F616" s="758"/>
      <c r="G616" s="758"/>
      <c r="H616" s="758"/>
      <c r="I616" s="750"/>
      <c r="J616" s="758"/>
      <c r="K616" s="758"/>
      <c r="L616" s="750"/>
      <c r="M616" s="758"/>
      <c r="N616" s="758"/>
      <c r="O616" s="750"/>
      <c r="P616" s="750"/>
      <c r="Q616" s="750"/>
      <c r="R616" s="750"/>
      <c r="S616" s="750"/>
      <c r="T616" s="750"/>
      <c r="U616" s="757"/>
      <c r="V616" s="753"/>
      <c r="W616" s="745"/>
      <c r="X616" s="745"/>
      <c r="Y616" s="753"/>
      <c r="Z616" s="745"/>
      <c r="AA616" s="745"/>
      <c r="AB616" s="745"/>
      <c r="AC616" s="745"/>
      <c r="AD616" s="745"/>
      <c r="AE616" s="745"/>
      <c r="AF616" s="745"/>
      <c r="AG616" s="745"/>
      <c r="AH616" s="745"/>
      <c r="AI616" s="745"/>
      <c r="AJ616" s="745"/>
      <c r="AK616" s="745"/>
      <c r="AL616" s="745"/>
      <c r="AM616" s="745"/>
      <c r="AN616" s="745"/>
      <c r="AO616" s="745"/>
      <c r="AP616" s="745"/>
      <c r="AQ616" s="745"/>
      <c r="AR616" s="745"/>
      <c r="AS616" s="745"/>
      <c r="AT616" s="745"/>
      <c r="AU616" s="745"/>
      <c r="AV616" s="745"/>
      <c r="AW616" s="745"/>
      <c r="AX616" s="745"/>
      <c r="AY616" s="745"/>
      <c r="AZ616" s="745"/>
      <c r="BA616" s="745"/>
      <c r="BB616" s="745"/>
      <c r="BC616" s="745"/>
      <c r="BD616" s="745"/>
      <c r="BE616" s="745"/>
      <c r="BF616" s="745"/>
      <c r="BG616" s="745"/>
      <c r="BH616" s="745"/>
      <c r="BI616" s="745"/>
      <c r="BJ616" s="745"/>
      <c r="BK616" s="745"/>
      <c r="BL616" s="745"/>
      <c r="BM616" s="745"/>
      <c r="BN616" s="745"/>
      <c r="BO616" s="745"/>
      <c r="BP616" s="745"/>
      <c r="BQ616" s="745"/>
      <c r="BR616" s="745"/>
      <c r="BS616" s="745"/>
      <c r="BT616" s="745"/>
      <c r="BU616" s="745"/>
      <c r="BV616" s="745"/>
      <c r="BW616" s="745"/>
      <c r="BX616" s="745"/>
      <c r="BY616" s="745"/>
      <c r="BZ616" s="745"/>
      <c r="CA616" s="745"/>
      <c r="CB616" s="745"/>
      <c r="CC616" s="745"/>
      <c r="CD616" s="745"/>
      <c r="CE616" s="745"/>
      <c r="CF616" s="745"/>
      <c r="CG616" s="745"/>
      <c r="CH616" s="745"/>
      <c r="CI616" s="745"/>
      <c r="CJ616" s="745"/>
      <c r="CK616" s="745"/>
      <c r="CL616" s="745"/>
      <c r="CM616" s="745"/>
      <c r="CN616" s="745"/>
      <c r="CO616" s="745"/>
      <c r="CP616" s="745"/>
      <c r="CQ616" s="745"/>
      <c r="CR616" s="745"/>
      <c r="CS616" s="745"/>
      <c r="CT616" s="745"/>
      <c r="CU616" s="745"/>
      <c r="CV616" s="745"/>
      <c r="CW616" s="745"/>
      <c r="CX616" s="745"/>
      <c r="CY616" s="745"/>
      <c r="CZ616" s="745"/>
      <c r="DA616" s="745"/>
      <c r="DB616" s="745"/>
      <c r="DC616" s="745"/>
      <c r="DD616" s="745"/>
      <c r="DE616" s="745"/>
      <c r="DF616" s="745"/>
      <c r="DG616" s="745"/>
      <c r="DH616" s="745"/>
      <c r="DI616" s="745"/>
      <c r="DJ616" s="745"/>
      <c r="DK616" s="745"/>
      <c r="DL616" s="745"/>
      <c r="DM616" s="745"/>
      <c r="DN616" s="745"/>
      <c r="DO616" s="745"/>
      <c r="DP616" s="745"/>
      <c r="DQ616" s="745"/>
      <c r="DR616" s="745"/>
      <c r="DS616" s="745"/>
      <c r="DT616" s="745"/>
      <c r="DU616" s="745"/>
      <c r="DV616" s="745"/>
      <c r="DW616" s="745"/>
      <c r="DX616" s="745"/>
      <c r="DY616" s="745"/>
      <c r="DZ616" s="745"/>
      <c r="EA616" s="745"/>
      <c r="EB616" s="745"/>
      <c r="EC616" s="745"/>
      <c r="ED616" s="745"/>
      <c r="EE616" s="745"/>
      <c r="EF616" s="745"/>
      <c r="EG616" s="745"/>
      <c r="EH616" s="745"/>
      <c r="EI616" s="745"/>
      <c r="EJ616" s="745"/>
      <c r="EK616" s="745"/>
      <c r="EL616" s="745"/>
      <c r="EM616" s="745"/>
      <c r="EN616" s="745"/>
      <c r="EO616" s="745"/>
      <c r="EP616" s="745"/>
      <c r="EQ616" s="745"/>
      <c r="ER616" s="745"/>
      <c r="ES616" s="745"/>
      <c r="ET616" s="745"/>
      <c r="EU616" s="745"/>
      <c r="EV616" s="745"/>
      <c r="EW616" s="745"/>
      <c r="EX616" s="745"/>
      <c r="EY616" s="745"/>
      <c r="EZ616" s="745"/>
      <c r="FA616" s="745"/>
      <c r="FB616" s="745"/>
      <c r="FC616" s="745"/>
      <c r="FD616" s="745"/>
      <c r="FE616" s="745"/>
      <c r="FF616" s="745"/>
      <c r="FG616" s="745"/>
      <c r="FH616" s="745"/>
      <c r="FI616" s="745"/>
      <c r="FJ616" s="745"/>
      <c r="FK616" s="745"/>
      <c r="FL616" s="745"/>
      <c r="FM616" s="745"/>
      <c r="FN616" s="745"/>
      <c r="FO616" s="745"/>
      <c r="FP616" s="745"/>
      <c r="FQ616" s="745"/>
      <c r="FR616" s="745"/>
      <c r="FS616" s="745"/>
      <c r="FT616" s="745"/>
      <c r="FU616" s="745"/>
      <c r="FV616" s="745"/>
      <c r="FW616" s="745"/>
      <c r="FX616" s="745"/>
      <c r="FY616" s="745"/>
      <c r="FZ616" s="745"/>
      <c r="GA616" s="745"/>
      <c r="GB616" s="745"/>
      <c r="GC616" s="745"/>
      <c r="GD616" s="745"/>
      <c r="GE616" s="745"/>
      <c r="GF616" s="745"/>
      <c r="GG616" s="745"/>
      <c r="GH616" s="745"/>
      <c r="GI616" s="745"/>
      <c r="GJ616" s="745"/>
      <c r="GK616" s="745"/>
      <c r="GL616" s="745"/>
      <c r="GM616" s="745"/>
      <c r="GN616" s="745"/>
      <c r="GO616" s="745"/>
      <c r="GP616" s="745"/>
      <c r="GQ616" s="745"/>
      <c r="GR616" s="745"/>
      <c r="GS616" s="745"/>
      <c r="GT616" s="745"/>
      <c r="GU616" s="745"/>
      <c r="GV616" s="745"/>
      <c r="GW616" s="745"/>
      <c r="GX616" s="745"/>
      <c r="GY616" s="745"/>
      <c r="GZ616" s="745"/>
      <c r="HA616" s="745"/>
      <c r="HB616" s="745"/>
      <c r="HC616" s="745"/>
      <c r="HD616" s="745"/>
      <c r="HE616" s="745"/>
      <c r="HF616" s="745"/>
      <c r="HG616" s="745"/>
      <c r="HH616" s="745"/>
      <c r="HI616" s="745"/>
      <c r="HJ616" s="745"/>
      <c r="HK616" s="745"/>
      <c r="HL616" s="745"/>
      <c r="HM616" s="745"/>
      <c r="HN616" s="745"/>
      <c r="HO616" s="745"/>
      <c r="HP616" s="745"/>
      <c r="HQ616" s="745"/>
      <c r="HR616" s="745"/>
      <c r="HS616" s="745"/>
      <c r="HT616" s="745"/>
      <c r="HU616" s="745"/>
      <c r="HV616" s="745"/>
      <c r="HW616" s="745"/>
      <c r="HX616" s="745"/>
      <c r="HY616" s="745"/>
      <c r="HZ616" s="745"/>
      <c r="IA616" s="745"/>
      <c r="IB616" s="745"/>
      <c r="IC616" s="745"/>
      <c r="ID616" s="745"/>
      <c r="IE616" s="745"/>
      <c r="IF616" s="745"/>
      <c r="IG616" s="745"/>
      <c r="IH616" s="745"/>
      <c r="II616" s="745"/>
      <c r="IJ616" s="745"/>
      <c r="IK616" s="745"/>
      <c r="IL616" s="745"/>
      <c r="IM616" s="745"/>
      <c r="IN616" s="745"/>
    </row>
    <row r="617" spans="1:248" ht="12.75">
      <c r="A617" s="758"/>
      <c r="B617" s="758"/>
      <c r="C617" s="758"/>
      <c r="D617" s="758"/>
      <c r="E617" s="750"/>
      <c r="F617" s="758"/>
      <c r="G617" s="758"/>
      <c r="H617" s="758"/>
      <c r="I617" s="750"/>
      <c r="J617" s="758"/>
      <c r="K617" s="758"/>
      <c r="L617" s="750"/>
      <c r="M617" s="758"/>
      <c r="N617" s="758"/>
      <c r="O617" s="750"/>
      <c r="P617" s="750"/>
      <c r="Q617" s="750"/>
      <c r="R617" s="750"/>
      <c r="S617" s="750"/>
      <c r="T617" s="750"/>
      <c r="U617" s="757"/>
      <c r="V617" s="753"/>
      <c r="W617" s="745"/>
      <c r="X617" s="745"/>
      <c r="Y617" s="753"/>
      <c r="Z617" s="745"/>
      <c r="AA617" s="745"/>
      <c r="AB617" s="745"/>
      <c r="AC617" s="745"/>
      <c r="AD617" s="745"/>
      <c r="AE617" s="745"/>
      <c r="AF617" s="745"/>
      <c r="AG617" s="745"/>
      <c r="AH617" s="745"/>
      <c r="AI617" s="745"/>
      <c r="AJ617" s="745"/>
      <c r="AK617" s="745"/>
      <c r="AL617" s="745"/>
      <c r="AM617" s="745"/>
      <c r="AN617" s="745"/>
      <c r="AO617" s="745"/>
      <c r="AP617" s="745"/>
      <c r="AQ617" s="745"/>
      <c r="AR617" s="745"/>
      <c r="AS617" s="745"/>
      <c r="AT617" s="745"/>
      <c r="AU617" s="745"/>
      <c r="AV617" s="745"/>
      <c r="AW617" s="745"/>
      <c r="AX617" s="745"/>
      <c r="AY617" s="745"/>
      <c r="AZ617" s="745"/>
      <c r="BA617" s="745"/>
      <c r="BB617" s="745"/>
      <c r="BC617" s="745"/>
      <c r="BD617" s="745"/>
      <c r="BE617" s="745"/>
      <c r="BF617" s="745"/>
      <c r="BG617" s="745"/>
      <c r="BH617" s="745"/>
      <c r="BI617" s="745"/>
      <c r="BJ617" s="745"/>
      <c r="BK617" s="745"/>
      <c r="BL617" s="745"/>
      <c r="BM617" s="745"/>
      <c r="BN617" s="745"/>
      <c r="BO617" s="745"/>
      <c r="BP617" s="745"/>
      <c r="BQ617" s="745"/>
      <c r="BR617" s="745"/>
      <c r="BS617" s="745"/>
      <c r="BT617" s="745"/>
      <c r="BU617" s="745"/>
      <c r="BV617" s="745"/>
      <c r="BW617" s="745"/>
      <c r="BX617" s="745"/>
      <c r="BY617" s="745"/>
      <c r="BZ617" s="745"/>
      <c r="CA617" s="745"/>
      <c r="CB617" s="745"/>
      <c r="CC617" s="745"/>
      <c r="CD617" s="745"/>
      <c r="CE617" s="745"/>
      <c r="CF617" s="745"/>
      <c r="CG617" s="745"/>
      <c r="CH617" s="745"/>
      <c r="CI617" s="745"/>
      <c r="CJ617" s="745"/>
      <c r="CK617" s="745"/>
      <c r="CL617" s="745"/>
      <c r="CM617" s="745"/>
      <c r="CN617" s="745"/>
      <c r="CO617" s="745"/>
      <c r="CP617" s="745"/>
      <c r="CQ617" s="745"/>
      <c r="CR617" s="745"/>
      <c r="CS617" s="745"/>
      <c r="CT617" s="745"/>
      <c r="CU617" s="745"/>
      <c r="CV617" s="745"/>
      <c r="CW617" s="745"/>
      <c r="CX617" s="745"/>
      <c r="CY617" s="745"/>
      <c r="CZ617" s="745"/>
      <c r="DA617" s="745"/>
      <c r="DB617" s="745"/>
      <c r="DC617" s="745"/>
      <c r="DD617" s="745"/>
      <c r="DE617" s="745"/>
      <c r="DF617" s="745"/>
      <c r="DG617" s="745"/>
      <c r="DH617" s="745"/>
      <c r="DI617" s="745"/>
      <c r="DJ617" s="745"/>
      <c r="DK617" s="745"/>
      <c r="DL617" s="745"/>
      <c r="DM617" s="745"/>
      <c r="DN617" s="745"/>
      <c r="DO617" s="745"/>
      <c r="DP617" s="745"/>
      <c r="DQ617" s="745"/>
      <c r="DR617" s="745"/>
      <c r="DS617" s="745"/>
      <c r="DT617" s="745"/>
      <c r="DU617" s="745"/>
      <c r="DV617" s="745"/>
      <c r="DW617" s="745"/>
      <c r="DX617" s="745"/>
      <c r="DY617" s="745"/>
      <c r="DZ617" s="745"/>
      <c r="EA617" s="745"/>
      <c r="EB617" s="745"/>
      <c r="EC617" s="745"/>
      <c r="ED617" s="745"/>
      <c r="EE617" s="745"/>
      <c r="EF617" s="745"/>
      <c r="EG617" s="745"/>
      <c r="EH617" s="745"/>
      <c r="EI617" s="745"/>
      <c r="EJ617" s="745"/>
      <c r="EK617" s="745"/>
      <c r="EL617" s="745"/>
      <c r="EM617" s="745"/>
      <c r="EN617" s="745"/>
      <c r="EO617" s="745"/>
      <c r="EP617" s="745"/>
      <c r="EQ617" s="745"/>
      <c r="ER617" s="745"/>
      <c r="ES617" s="745"/>
      <c r="ET617" s="745"/>
      <c r="EU617" s="745"/>
      <c r="EV617" s="745"/>
      <c r="EW617" s="745"/>
      <c r="EX617" s="745"/>
      <c r="EY617" s="745"/>
      <c r="EZ617" s="745"/>
      <c r="FA617" s="745"/>
      <c r="FB617" s="745"/>
      <c r="FC617" s="745"/>
      <c r="FD617" s="745"/>
      <c r="FE617" s="745"/>
      <c r="FF617" s="745"/>
      <c r="FG617" s="745"/>
      <c r="FH617" s="745"/>
      <c r="FI617" s="745"/>
      <c r="FJ617" s="745"/>
      <c r="FK617" s="745"/>
      <c r="FL617" s="745"/>
      <c r="FM617" s="745"/>
      <c r="FN617" s="745"/>
      <c r="FO617" s="745"/>
      <c r="FP617" s="745"/>
      <c r="FQ617" s="745"/>
      <c r="FR617" s="745"/>
      <c r="FS617" s="745"/>
      <c r="FT617" s="745"/>
      <c r="FU617" s="745"/>
      <c r="FV617" s="745"/>
      <c r="FW617" s="745"/>
      <c r="FX617" s="745"/>
      <c r="FY617" s="745"/>
      <c r="FZ617" s="745"/>
      <c r="GA617" s="745"/>
      <c r="GB617" s="745"/>
      <c r="GC617" s="745"/>
      <c r="GD617" s="745"/>
      <c r="GE617" s="745"/>
      <c r="GF617" s="745"/>
      <c r="GG617" s="745"/>
      <c r="GH617" s="745"/>
      <c r="GI617" s="745"/>
      <c r="GJ617" s="745"/>
      <c r="GK617" s="745"/>
      <c r="GL617" s="745"/>
      <c r="GM617" s="745"/>
      <c r="GN617" s="745"/>
      <c r="GO617" s="745"/>
      <c r="GP617" s="745"/>
      <c r="GQ617" s="745"/>
      <c r="GR617" s="745"/>
      <c r="GS617" s="745"/>
      <c r="GT617" s="745"/>
      <c r="GU617" s="745"/>
      <c r="GV617" s="745"/>
      <c r="GW617" s="745"/>
      <c r="GX617" s="745"/>
      <c r="GY617" s="745"/>
      <c r="GZ617" s="745"/>
      <c r="HA617" s="745"/>
      <c r="HB617" s="745"/>
      <c r="HC617" s="745"/>
      <c r="HD617" s="745"/>
      <c r="HE617" s="745"/>
      <c r="HF617" s="745"/>
      <c r="HG617" s="745"/>
      <c r="HH617" s="745"/>
      <c r="HI617" s="745"/>
      <c r="HJ617" s="745"/>
      <c r="HK617" s="745"/>
      <c r="HL617" s="745"/>
      <c r="HM617" s="745"/>
      <c r="HN617" s="745"/>
      <c r="HO617" s="745"/>
      <c r="HP617" s="745"/>
      <c r="HQ617" s="745"/>
      <c r="HR617" s="745"/>
      <c r="HS617" s="745"/>
      <c r="HT617" s="745"/>
      <c r="HU617" s="745"/>
      <c r="HV617" s="745"/>
      <c r="HW617" s="745"/>
      <c r="HX617" s="745"/>
      <c r="HY617" s="745"/>
      <c r="HZ617" s="745"/>
      <c r="IA617" s="745"/>
      <c r="IB617" s="745"/>
      <c r="IC617" s="745"/>
      <c r="ID617" s="745"/>
      <c r="IE617" s="745"/>
      <c r="IF617" s="745"/>
      <c r="IG617" s="745"/>
      <c r="IH617" s="745"/>
      <c r="II617" s="745"/>
      <c r="IJ617" s="745"/>
      <c r="IK617" s="745"/>
      <c r="IL617" s="745"/>
      <c r="IM617" s="745"/>
      <c r="IN617" s="745"/>
    </row>
    <row r="618" spans="1:248" ht="12.75">
      <c r="A618" s="758"/>
      <c r="B618" s="758"/>
      <c r="C618" s="758"/>
      <c r="D618" s="758"/>
      <c r="E618" s="750"/>
      <c r="F618" s="758"/>
      <c r="G618" s="758"/>
      <c r="H618" s="758"/>
      <c r="I618" s="750"/>
      <c r="J618" s="758"/>
      <c r="K618" s="758"/>
      <c r="L618" s="750"/>
      <c r="M618" s="758"/>
      <c r="N618" s="758"/>
      <c r="O618" s="750"/>
      <c r="P618" s="750"/>
      <c r="Q618" s="750"/>
      <c r="R618" s="750"/>
      <c r="S618" s="750"/>
      <c r="T618" s="750"/>
      <c r="U618" s="757"/>
      <c r="V618" s="753"/>
      <c r="W618" s="745"/>
      <c r="X618" s="745"/>
      <c r="Y618" s="753"/>
      <c r="Z618" s="745"/>
      <c r="AA618" s="745"/>
      <c r="AB618" s="745"/>
      <c r="AC618" s="745"/>
      <c r="AD618" s="745"/>
      <c r="AE618" s="745"/>
      <c r="AF618" s="745"/>
      <c r="AG618" s="745"/>
      <c r="AH618" s="745"/>
      <c r="AI618" s="745"/>
      <c r="AJ618" s="745"/>
      <c r="AK618" s="745"/>
      <c r="AL618" s="745"/>
      <c r="AM618" s="745"/>
      <c r="AN618" s="745"/>
      <c r="AO618" s="745"/>
      <c r="AP618" s="745"/>
      <c r="AQ618" s="745"/>
      <c r="AR618" s="745"/>
      <c r="AS618" s="745"/>
      <c r="AT618" s="745"/>
      <c r="AU618" s="745"/>
      <c r="AV618" s="745"/>
      <c r="AW618" s="745"/>
      <c r="AX618" s="745"/>
      <c r="AY618" s="745"/>
      <c r="AZ618" s="745"/>
      <c r="BA618" s="745"/>
      <c r="BB618" s="745"/>
      <c r="BC618" s="745"/>
      <c r="BD618" s="745"/>
      <c r="BE618" s="745"/>
      <c r="BF618" s="745"/>
      <c r="BG618" s="745"/>
      <c r="BH618" s="745"/>
      <c r="BI618" s="745"/>
      <c r="BJ618" s="745"/>
      <c r="BK618" s="745"/>
      <c r="BL618" s="745"/>
      <c r="BM618" s="745"/>
      <c r="BN618" s="745"/>
      <c r="BO618" s="745"/>
      <c r="BP618" s="745"/>
      <c r="BQ618" s="745"/>
      <c r="BR618" s="745"/>
      <c r="BS618" s="745"/>
      <c r="BT618" s="745"/>
      <c r="BU618" s="745"/>
      <c r="BV618" s="745"/>
      <c r="BW618" s="745"/>
      <c r="BX618" s="745"/>
      <c r="BY618" s="745"/>
      <c r="BZ618" s="745"/>
      <c r="CA618" s="745"/>
      <c r="CB618" s="745"/>
      <c r="CC618" s="745"/>
      <c r="CD618" s="745"/>
      <c r="CE618" s="745"/>
      <c r="CF618" s="745"/>
      <c r="CG618" s="745"/>
      <c r="CH618" s="745"/>
      <c r="CI618" s="745"/>
      <c r="CJ618" s="745"/>
      <c r="CK618" s="745"/>
      <c r="CL618" s="745"/>
      <c r="CM618" s="745"/>
      <c r="CN618" s="745"/>
      <c r="CO618" s="745"/>
      <c r="CP618" s="745"/>
      <c r="CQ618" s="745"/>
      <c r="CR618" s="745"/>
      <c r="CS618" s="745"/>
      <c r="CT618" s="745"/>
      <c r="CU618" s="745"/>
      <c r="CV618" s="745"/>
      <c r="CW618" s="745"/>
      <c r="CX618" s="745"/>
      <c r="CY618" s="745"/>
      <c r="CZ618" s="745"/>
      <c r="DA618" s="745"/>
      <c r="DB618" s="745"/>
      <c r="DC618" s="745"/>
      <c r="DD618" s="745"/>
      <c r="DE618" s="745"/>
      <c r="DF618" s="745"/>
      <c r="DG618" s="745"/>
      <c r="DH618" s="745"/>
      <c r="DI618" s="745"/>
      <c r="DJ618" s="745"/>
      <c r="DK618" s="745"/>
      <c r="DL618" s="745"/>
      <c r="DM618" s="745"/>
      <c r="DN618" s="745"/>
      <c r="DO618" s="745"/>
      <c r="DP618" s="745"/>
      <c r="DQ618" s="745"/>
      <c r="DR618" s="745"/>
      <c r="DS618" s="745"/>
      <c r="DT618" s="745"/>
      <c r="DU618" s="745"/>
      <c r="DV618" s="745"/>
      <c r="DW618" s="745"/>
      <c r="DX618" s="745"/>
      <c r="DY618" s="745"/>
      <c r="DZ618" s="745"/>
      <c r="EA618" s="745"/>
      <c r="EB618" s="745"/>
      <c r="EC618" s="745"/>
      <c r="ED618" s="745"/>
      <c r="EE618" s="745"/>
      <c r="EF618" s="745"/>
      <c r="EG618" s="745"/>
      <c r="EH618" s="745"/>
      <c r="EI618" s="745"/>
      <c r="EJ618" s="745"/>
      <c r="EK618" s="745"/>
      <c r="EL618" s="745"/>
      <c r="EM618" s="745"/>
      <c r="EN618" s="745"/>
      <c r="EO618" s="745"/>
      <c r="EP618" s="745"/>
      <c r="EQ618" s="745"/>
      <c r="ER618" s="745"/>
      <c r="ES618" s="745"/>
      <c r="ET618" s="745"/>
      <c r="EU618" s="745"/>
      <c r="EV618" s="745"/>
      <c r="EW618" s="745"/>
      <c r="EX618" s="745"/>
      <c r="EY618" s="745"/>
      <c r="EZ618" s="745"/>
      <c r="FA618" s="745"/>
      <c r="FB618" s="745"/>
      <c r="FC618" s="745"/>
      <c r="FD618" s="745"/>
      <c r="FE618" s="745"/>
      <c r="FF618" s="745"/>
      <c r="FG618" s="745"/>
      <c r="FH618" s="745"/>
      <c r="FI618" s="745"/>
      <c r="FJ618" s="745"/>
      <c r="FK618" s="745"/>
      <c r="FL618" s="745"/>
      <c r="FM618" s="745"/>
      <c r="FN618" s="745"/>
      <c r="FO618" s="745"/>
      <c r="FP618" s="745"/>
      <c r="FQ618" s="745"/>
      <c r="FR618" s="745"/>
      <c r="FS618" s="745"/>
      <c r="FT618" s="745"/>
      <c r="FU618" s="745"/>
      <c r="FV618" s="745"/>
      <c r="FW618" s="745"/>
      <c r="FX618" s="745"/>
      <c r="FY618" s="745"/>
      <c r="FZ618" s="745"/>
      <c r="GA618" s="745"/>
      <c r="GB618" s="745"/>
      <c r="GC618" s="745"/>
      <c r="GD618" s="745"/>
      <c r="GE618" s="745"/>
      <c r="GF618" s="745"/>
      <c r="GG618" s="745"/>
      <c r="GH618" s="745"/>
      <c r="GI618" s="745"/>
      <c r="GJ618" s="745"/>
      <c r="GK618" s="745"/>
      <c r="GL618" s="745"/>
      <c r="GM618" s="745"/>
      <c r="GN618" s="745"/>
      <c r="GO618" s="745"/>
      <c r="GP618" s="745"/>
      <c r="GQ618" s="745"/>
      <c r="GR618" s="745"/>
      <c r="GS618" s="745"/>
      <c r="GT618" s="745"/>
      <c r="GU618" s="745"/>
      <c r="GV618" s="745"/>
      <c r="GW618" s="745"/>
      <c r="GX618" s="745"/>
      <c r="GY618" s="745"/>
      <c r="GZ618" s="745"/>
      <c r="HA618" s="745"/>
      <c r="HB618" s="745"/>
      <c r="HC618" s="745"/>
      <c r="HD618" s="745"/>
      <c r="HE618" s="745"/>
      <c r="HF618" s="745"/>
      <c r="HG618" s="745"/>
      <c r="HH618" s="745"/>
      <c r="HI618" s="745"/>
      <c r="HJ618" s="745"/>
      <c r="HK618" s="745"/>
      <c r="HL618" s="745"/>
      <c r="HM618" s="745"/>
      <c r="HN618" s="745"/>
      <c r="HO618" s="745"/>
      <c r="HP618" s="745"/>
      <c r="HQ618" s="745"/>
      <c r="HR618" s="745"/>
      <c r="HS618" s="745"/>
      <c r="HT618" s="745"/>
      <c r="HU618" s="745"/>
      <c r="HV618" s="745"/>
      <c r="HW618" s="745"/>
      <c r="HX618" s="745"/>
      <c r="HY618" s="745"/>
      <c r="HZ618" s="745"/>
      <c r="IA618" s="745"/>
      <c r="IB618" s="745"/>
      <c r="IC618" s="745"/>
      <c r="ID618" s="745"/>
      <c r="IE618" s="745"/>
      <c r="IF618" s="745"/>
      <c r="IG618" s="745"/>
      <c r="IH618" s="745"/>
      <c r="II618" s="745"/>
      <c r="IJ618" s="745"/>
      <c r="IK618" s="745"/>
      <c r="IL618" s="745"/>
      <c r="IM618" s="745"/>
      <c r="IN618" s="745"/>
    </row>
    <row r="619" spans="1:248" ht="12.75">
      <c r="A619" s="758"/>
      <c r="B619" s="758"/>
      <c r="C619" s="758"/>
      <c r="D619" s="758"/>
      <c r="E619" s="750"/>
      <c r="F619" s="758"/>
      <c r="G619" s="758"/>
      <c r="H619" s="758"/>
      <c r="I619" s="750"/>
      <c r="J619" s="758"/>
      <c r="K619" s="758"/>
      <c r="L619" s="750"/>
      <c r="M619" s="758"/>
      <c r="N619" s="758"/>
      <c r="O619" s="750"/>
      <c r="P619" s="750"/>
      <c r="Q619" s="750"/>
      <c r="R619" s="750"/>
      <c r="S619" s="750"/>
      <c r="T619" s="750"/>
      <c r="U619" s="757"/>
      <c r="V619" s="753"/>
      <c r="W619" s="745"/>
      <c r="X619" s="745"/>
      <c r="Y619" s="753"/>
      <c r="Z619" s="745"/>
      <c r="AA619" s="745"/>
      <c r="AB619" s="745"/>
      <c r="AC619" s="745"/>
      <c r="AD619" s="745"/>
      <c r="AE619" s="745"/>
      <c r="AF619" s="745"/>
      <c r="AG619" s="745"/>
      <c r="AH619" s="745"/>
      <c r="AI619" s="745"/>
      <c r="AJ619" s="745"/>
      <c r="AK619" s="745"/>
      <c r="AL619" s="745"/>
      <c r="AM619" s="745"/>
      <c r="AN619" s="745"/>
      <c r="AO619" s="745"/>
      <c r="AP619" s="745"/>
      <c r="AQ619" s="745"/>
      <c r="AR619" s="745"/>
      <c r="AS619" s="745"/>
      <c r="AT619" s="745"/>
      <c r="AU619" s="745"/>
      <c r="AV619" s="745"/>
      <c r="AW619" s="745"/>
      <c r="AX619" s="745"/>
      <c r="AY619" s="745"/>
      <c r="AZ619" s="745"/>
      <c r="BA619" s="745"/>
      <c r="BB619" s="745"/>
      <c r="BC619" s="745"/>
      <c r="BD619" s="745"/>
      <c r="BE619" s="745"/>
      <c r="BF619" s="745"/>
      <c r="BG619" s="745"/>
      <c r="BH619" s="745"/>
      <c r="BI619" s="745"/>
      <c r="BJ619" s="745"/>
      <c r="BK619" s="745"/>
      <c r="BL619" s="745"/>
      <c r="BM619" s="745"/>
      <c r="BN619" s="745"/>
      <c r="BO619" s="745"/>
      <c r="BP619" s="745"/>
      <c r="BQ619" s="745"/>
      <c r="BR619" s="745"/>
      <c r="BS619" s="745"/>
      <c r="BT619" s="745"/>
      <c r="BU619" s="745"/>
      <c r="BV619" s="745"/>
      <c r="BW619" s="745"/>
      <c r="BX619" s="745"/>
      <c r="BY619" s="745"/>
      <c r="BZ619" s="745"/>
      <c r="CA619" s="745"/>
      <c r="CB619" s="745"/>
      <c r="CC619" s="745"/>
      <c r="CD619" s="745"/>
      <c r="CE619" s="745"/>
      <c r="CF619" s="745"/>
      <c r="CG619" s="745"/>
      <c r="CH619" s="745"/>
      <c r="CI619" s="745"/>
      <c r="CJ619" s="745"/>
      <c r="CK619" s="745"/>
      <c r="CL619" s="745"/>
      <c r="CM619" s="745"/>
      <c r="CN619" s="745"/>
      <c r="CO619" s="745"/>
      <c r="CP619" s="745"/>
      <c r="CQ619" s="745"/>
      <c r="CR619" s="745"/>
      <c r="CS619" s="745"/>
      <c r="CT619" s="745"/>
      <c r="CU619" s="745"/>
      <c r="CV619" s="745"/>
      <c r="CW619" s="745"/>
      <c r="CX619" s="745"/>
      <c r="CY619" s="745"/>
      <c r="CZ619" s="745"/>
      <c r="DA619" s="745"/>
      <c r="DB619" s="745"/>
      <c r="DC619" s="745"/>
      <c r="DD619" s="745"/>
      <c r="DE619" s="745"/>
      <c r="DF619" s="745"/>
      <c r="DG619" s="745"/>
      <c r="DH619" s="745"/>
      <c r="DI619" s="745"/>
      <c r="DJ619" s="745"/>
      <c r="DK619" s="745"/>
      <c r="DL619" s="745"/>
      <c r="DM619" s="745"/>
      <c r="DN619" s="745"/>
      <c r="DO619" s="745"/>
      <c r="DP619" s="745"/>
      <c r="DQ619" s="745"/>
      <c r="DR619" s="745"/>
      <c r="DS619" s="745"/>
      <c r="DT619" s="745"/>
      <c r="DU619" s="745"/>
      <c r="DV619" s="745"/>
      <c r="DW619" s="745"/>
      <c r="DX619" s="745"/>
      <c r="DY619" s="745"/>
      <c r="DZ619" s="745"/>
      <c r="EA619" s="745"/>
      <c r="EB619" s="745"/>
      <c r="EC619" s="745"/>
      <c r="ED619" s="745"/>
      <c r="EE619" s="745"/>
      <c r="EF619" s="745"/>
      <c r="EG619" s="745"/>
      <c r="EH619" s="745"/>
      <c r="EI619" s="745"/>
      <c r="EJ619" s="745"/>
      <c r="EK619" s="745"/>
      <c r="EL619" s="745"/>
      <c r="EM619" s="745"/>
      <c r="EN619" s="745"/>
      <c r="EO619" s="745"/>
      <c r="EP619" s="745"/>
      <c r="EQ619" s="745"/>
      <c r="ER619" s="745"/>
      <c r="ES619" s="745"/>
      <c r="ET619" s="745"/>
      <c r="EU619" s="745"/>
      <c r="EV619" s="745"/>
      <c r="EW619" s="745"/>
      <c r="EX619" s="745"/>
      <c r="EY619" s="745"/>
      <c r="EZ619" s="745"/>
      <c r="FA619" s="745"/>
      <c r="FB619" s="745"/>
      <c r="FC619" s="745"/>
      <c r="FD619" s="745"/>
      <c r="FE619" s="745"/>
      <c r="FF619" s="745"/>
      <c r="FG619" s="745"/>
      <c r="FH619" s="745"/>
      <c r="FI619" s="745"/>
      <c r="FJ619" s="745"/>
      <c r="FK619" s="745"/>
      <c r="FL619" s="745"/>
      <c r="FM619" s="745"/>
      <c r="FN619" s="745"/>
      <c r="FO619" s="745"/>
      <c r="FP619" s="745"/>
      <c r="FQ619" s="745"/>
      <c r="FR619" s="745"/>
      <c r="FS619" s="745"/>
      <c r="FT619" s="745"/>
      <c r="FU619" s="745"/>
      <c r="FV619" s="745"/>
      <c r="FW619" s="745"/>
      <c r="FX619" s="745"/>
      <c r="FY619" s="745"/>
      <c r="FZ619" s="745"/>
      <c r="GA619" s="745"/>
      <c r="GB619" s="745"/>
      <c r="GC619" s="745"/>
      <c r="GD619" s="745"/>
      <c r="GE619" s="745"/>
      <c r="GF619" s="745"/>
      <c r="GG619" s="745"/>
      <c r="GH619" s="745"/>
      <c r="GI619" s="745"/>
      <c r="GJ619" s="745"/>
      <c r="GK619" s="745"/>
      <c r="GL619" s="745"/>
      <c r="GM619" s="745"/>
      <c r="GN619" s="745"/>
      <c r="GO619" s="745"/>
      <c r="GP619" s="745"/>
      <c r="GQ619" s="745"/>
      <c r="GR619" s="745"/>
      <c r="GS619" s="745"/>
      <c r="GT619" s="745"/>
      <c r="GU619" s="745"/>
      <c r="GV619" s="745"/>
      <c r="GW619" s="745"/>
      <c r="GX619" s="745"/>
      <c r="GY619" s="745"/>
      <c r="GZ619" s="745"/>
      <c r="HA619" s="745"/>
      <c r="HB619" s="745"/>
      <c r="HC619" s="745"/>
      <c r="HD619" s="745"/>
      <c r="HE619" s="745"/>
      <c r="HF619" s="745"/>
      <c r="HG619" s="745"/>
      <c r="HH619" s="745"/>
      <c r="HI619" s="745"/>
      <c r="HJ619" s="745"/>
      <c r="HK619" s="745"/>
      <c r="HL619" s="745"/>
      <c r="HM619" s="745"/>
      <c r="HN619" s="745"/>
      <c r="HO619" s="745"/>
      <c r="HP619" s="745"/>
      <c r="HQ619" s="745"/>
      <c r="HR619" s="745"/>
      <c r="HS619" s="745"/>
      <c r="HT619" s="745"/>
      <c r="HU619" s="745"/>
      <c r="HV619" s="745"/>
      <c r="HW619" s="745"/>
      <c r="HX619" s="745"/>
      <c r="HY619" s="745"/>
      <c r="HZ619" s="745"/>
      <c r="IA619" s="745"/>
      <c r="IB619" s="745"/>
      <c r="IC619" s="745"/>
      <c r="ID619" s="745"/>
      <c r="IE619" s="745"/>
      <c r="IF619" s="745"/>
      <c r="IG619" s="745"/>
      <c r="IH619" s="745"/>
      <c r="II619" s="745"/>
      <c r="IJ619" s="745"/>
      <c r="IK619" s="745"/>
      <c r="IL619" s="745"/>
      <c r="IM619" s="745"/>
      <c r="IN619" s="745"/>
    </row>
    <row r="620" spans="1:248" ht="12.75">
      <c r="A620" s="758"/>
      <c r="B620" s="758"/>
      <c r="C620" s="758"/>
      <c r="D620" s="758"/>
      <c r="E620" s="750"/>
      <c r="F620" s="758"/>
      <c r="G620" s="758"/>
      <c r="H620" s="758"/>
      <c r="I620" s="750"/>
      <c r="J620" s="758"/>
      <c r="K620" s="758"/>
      <c r="L620" s="750"/>
      <c r="M620" s="758"/>
      <c r="N620" s="758"/>
      <c r="O620" s="750"/>
      <c r="P620" s="750"/>
      <c r="Q620" s="750"/>
      <c r="R620" s="750"/>
      <c r="S620" s="750"/>
      <c r="T620" s="750"/>
      <c r="U620" s="757"/>
      <c r="V620" s="753"/>
      <c r="W620" s="745"/>
      <c r="X620" s="745"/>
      <c r="Y620" s="753"/>
      <c r="Z620" s="745"/>
      <c r="AA620" s="745"/>
      <c r="AB620" s="745"/>
      <c r="AC620" s="745"/>
      <c r="AD620" s="745"/>
      <c r="AE620" s="745"/>
      <c r="AF620" s="745"/>
      <c r="AG620" s="745"/>
      <c r="AH620" s="745"/>
      <c r="AI620" s="745"/>
      <c r="AJ620" s="745"/>
      <c r="AK620" s="745"/>
      <c r="AL620" s="745"/>
      <c r="AM620" s="745"/>
      <c r="AN620" s="745"/>
      <c r="AO620" s="745"/>
      <c r="AP620" s="745"/>
      <c r="AQ620" s="745"/>
      <c r="AR620" s="745"/>
      <c r="AS620" s="745"/>
      <c r="AT620" s="745"/>
      <c r="AU620" s="745"/>
      <c r="AV620" s="745"/>
      <c r="AW620" s="745"/>
      <c r="AX620" s="745"/>
      <c r="AY620" s="745"/>
      <c r="AZ620" s="745"/>
      <c r="BA620" s="745"/>
      <c r="BB620" s="745"/>
      <c r="BC620" s="745"/>
      <c r="BD620" s="745"/>
      <c r="BE620" s="745"/>
      <c r="BF620" s="745"/>
      <c r="BG620" s="745"/>
      <c r="BH620" s="745"/>
      <c r="BI620" s="745"/>
      <c r="BJ620" s="745"/>
      <c r="BK620" s="745"/>
      <c r="BL620" s="745"/>
      <c r="BM620" s="745"/>
      <c r="BN620" s="745"/>
      <c r="BO620" s="745"/>
      <c r="BP620" s="745"/>
      <c r="BQ620" s="745"/>
      <c r="BR620" s="745"/>
      <c r="BS620" s="745"/>
      <c r="BT620" s="745"/>
      <c r="BU620" s="745"/>
      <c r="BV620" s="745"/>
      <c r="BW620" s="745"/>
      <c r="BX620" s="745"/>
      <c r="BY620" s="745"/>
      <c r="BZ620" s="745"/>
      <c r="CA620" s="745"/>
      <c r="CB620" s="745"/>
      <c r="CC620" s="745"/>
      <c r="CD620" s="745"/>
      <c r="CE620" s="745"/>
      <c r="CF620" s="745"/>
      <c r="CG620" s="745"/>
      <c r="CH620" s="745"/>
      <c r="CI620" s="745"/>
      <c r="CJ620" s="745"/>
      <c r="CK620" s="745"/>
      <c r="CL620" s="745"/>
      <c r="CM620" s="745"/>
      <c r="CN620" s="745"/>
      <c r="CO620" s="745"/>
      <c r="CP620" s="745"/>
      <c r="CQ620" s="745"/>
      <c r="CR620" s="745"/>
      <c r="CS620" s="745"/>
      <c r="CT620" s="745"/>
      <c r="CU620" s="745"/>
      <c r="CV620" s="745"/>
      <c r="CW620" s="745"/>
      <c r="CX620" s="745"/>
      <c r="CY620" s="745"/>
      <c r="CZ620" s="745"/>
      <c r="DA620" s="745"/>
      <c r="DB620" s="745"/>
      <c r="DC620" s="745"/>
      <c r="DD620" s="745"/>
      <c r="DE620" s="745"/>
      <c r="DF620" s="745"/>
      <c r="DG620" s="745"/>
      <c r="DH620" s="745"/>
      <c r="DI620" s="745"/>
      <c r="DJ620" s="745"/>
      <c r="DK620" s="745"/>
      <c r="DL620" s="745"/>
      <c r="DM620" s="745"/>
      <c r="DN620" s="745"/>
      <c r="DO620" s="745"/>
      <c r="DP620" s="745"/>
      <c r="DQ620" s="745"/>
      <c r="DR620" s="745"/>
      <c r="DS620" s="745"/>
      <c r="DT620" s="745"/>
      <c r="DU620" s="745"/>
      <c r="DV620" s="745"/>
      <c r="DW620" s="745"/>
      <c r="DX620" s="745"/>
      <c r="DY620" s="745"/>
      <c r="DZ620" s="745"/>
      <c r="EA620" s="745"/>
      <c r="EB620" s="745"/>
      <c r="EC620" s="745"/>
      <c r="ED620" s="745"/>
      <c r="EE620" s="745"/>
      <c r="EF620" s="745"/>
      <c r="EG620" s="745"/>
      <c r="EH620" s="745"/>
      <c r="EI620" s="745"/>
      <c r="EJ620" s="745"/>
      <c r="EK620" s="745"/>
      <c r="EL620" s="745"/>
      <c r="EM620" s="745"/>
      <c r="EN620" s="745"/>
      <c r="EO620" s="745"/>
      <c r="EP620" s="745"/>
      <c r="EQ620" s="745"/>
      <c r="ER620" s="745"/>
      <c r="ES620" s="745"/>
      <c r="ET620" s="745"/>
      <c r="EU620" s="745"/>
      <c r="EV620" s="745"/>
      <c r="EW620" s="745"/>
      <c r="EX620" s="745"/>
      <c r="EY620" s="745"/>
      <c r="EZ620" s="745"/>
      <c r="FA620" s="745"/>
      <c r="FB620" s="745"/>
      <c r="FC620" s="745"/>
      <c r="FD620" s="745"/>
      <c r="FE620" s="745"/>
      <c r="FF620" s="745"/>
      <c r="FG620" s="745"/>
      <c r="FH620" s="745"/>
      <c r="FI620" s="745"/>
      <c r="FJ620" s="745"/>
      <c r="FK620" s="745"/>
      <c r="FL620" s="745"/>
      <c r="FM620" s="745"/>
      <c r="FN620" s="745"/>
      <c r="FO620" s="745"/>
      <c r="FP620" s="745"/>
      <c r="FQ620" s="745"/>
      <c r="FR620" s="745"/>
      <c r="FS620" s="745"/>
      <c r="FT620" s="745"/>
      <c r="FU620" s="745"/>
      <c r="FV620" s="745"/>
      <c r="FW620" s="745"/>
      <c r="FX620" s="745"/>
      <c r="FY620" s="745"/>
      <c r="FZ620" s="745"/>
      <c r="GA620" s="745"/>
      <c r="GB620" s="745"/>
      <c r="GC620" s="745"/>
      <c r="GD620" s="745"/>
      <c r="GE620" s="745"/>
      <c r="GF620" s="745"/>
      <c r="GG620" s="745"/>
      <c r="GH620" s="745"/>
      <c r="GI620" s="745"/>
      <c r="GJ620" s="745"/>
      <c r="GK620" s="745"/>
      <c r="GL620" s="745"/>
      <c r="GM620" s="745"/>
      <c r="GN620" s="745"/>
      <c r="GO620" s="745"/>
      <c r="GP620" s="745"/>
      <c r="GQ620" s="745"/>
      <c r="GR620" s="745"/>
      <c r="GS620" s="745"/>
      <c r="GT620" s="745"/>
      <c r="GU620" s="745"/>
      <c r="GV620" s="745"/>
      <c r="GW620" s="745"/>
      <c r="GX620" s="745"/>
      <c r="GY620" s="745"/>
      <c r="GZ620" s="745"/>
      <c r="HA620" s="745"/>
      <c r="HB620" s="745"/>
      <c r="HC620" s="745"/>
      <c r="HD620" s="745"/>
      <c r="HE620" s="745"/>
      <c r="HF620" s="745"/>
      <c r="HG620" s="745"/>
      <c r="HH620" s="745"/>
      <c r="HI620" s="745"/>
      <c r="HJ620" s="745"/>
      <c r="HK620" s="745"/>
      <c r="HL620" s="745"/>
      <c r="HM620" s="745"/>
      <c r="HN620" s="745"/>
      <c r="HO620" s="745"/>
      <c r="HP620" s="745"/>
      <c r="HQ620" s="745"/>
      <c r="HR620" s="745"/>
      <c r="HS620" s="745"/>
      <c r="HT620" s="745"/>
      <c r="HU620" s="745"/>
      <c r="HV620" s="745"/>
      <c r="HW620" s="745"/>
      <c r="HX620" s="745"/>
      <c r="HY620" s="745"/>
      <c r="HZ620" s="745"/>
      <c r="IA620" s="745"/>
      <c r="IB620" s="745"/>
      <c r="IC620" s="745"/>
      <c r="ID620" s="745"/>
      <c r="IE620" s="745"/>
      <c r="IF620" s="745"/>
      <c r="IG620" s="745"/>
      <c r="IH620" s="745"/>
      <c r="II620" s="745"/>
      <c r="IJ620" s="745"/>
      <c r="IK620" s="745"/>
      <c r="IL620" s="745"/>
      <c r="IM620" s="745"/>
      <c r="IN620" s="745"/>
    </row>
    <row r="621" spans="1:248" ht="12.75">
      <c r="A621" s="758"/>
      <c r="B621" s="758"/>
      <c r="C621" s="758"/>
      <c r="D621" s="758"/>
      <c r="E621" s="750"/>
      <c r="F621" s="758"/>
      <c r="G621" s="758"/>
      <c r="H621" s="758"/>
      <c r="I621" s="750"/>
      <c r="J621" s="758"/>
      <c r="K621" s="758"/>
      <c r="L621" s="750"/>
      <c r="M621" s="758"/>
      <c r="N621" s="758"/>
      <c r="O621" s="750"/>
      <c r="P621" s="750"/>
      <c r="Q621" s="750"/>
      <c r="R621" s="750"/>
      <c r="S621" s="750"/>
      <c r="T621" s="750"/>
      <c r="U621" s="757"/>
      <c r="V621" s="753"/>
      <c r="W621" s="745"/>
      <c r="X621" s="745"/>
      <c r="Y621" s="753"/>
      <c r="Z621" s="745"/>
      <c r="AA621" s="745"/>
      <c r="AB621" s="745"/>
      <c r="AC621" s="745"/>
      <c r="AD621" s="745"/>
      <c r="AE621" s="745"/>
      <c r="AF621" s="745"/>
      <c r="AG621" s="745"/>
      <c r="AH621" s="745"/>
      <c r="AI621" s="745"/>
      <c r="AJ621" s="745"/>
      <c r="AK621" s="745"/>
      <c r="AL621" s="745"/>
      <c r="AM621" s="745"/>
      <c r="AN621" s="745"/>
      <c r="AO621" s="745"/>
      <c r="AP621" s="745"/>
      <c r="AQ621" s="745"/>
      <c r="AR621" s="745"/>
      <c r="AS621" s="745"/>
      <c r="AT621" s="745"/>
      <c r="AU621" s="745"/>
      <c r="AV621" s="745"/>
      <c r="AW621" s="745"/>
      <c r="AX621" s="745"/>
      <c r="AY621" s="745"/>
      <c r="AZ621" s="745"/>
      <c r="BA621" s="745"/>
      <c r="BB621" s="745"/>
      <c r="BC621" s="745"/>
      <c r="BD621" s="745"/>
      <c r="BE621" s="745"/>
      <c r="BF621" s="745"/>
      <c r="BG621" s="745"/>
      <c r="BH621" s="745"/>
      <c r="BI621" s="745"/>
      <c r="BJ621" s="745"/>
      <c r="BK621" s="745"/>
      <c r="BL621" s="745"/>
      <c r="BM621" s="745"/>
      <c r="BN621" s="745"/>
      <c r="BO621" s="745"/>
      <c r="BP621" s="745"/>
      <c r="BQ621" s="745"/>
      <c r="BR621" s="745"/>
      <c r="BS621" s="745"/>
      <c r="BT621" s="745"/>
      <c r="BU621" s="745"/>
      <c r="BV621" s="745"/>
      <c r="BW621" s="745"/>
      <c r="BX621" s="745"/>
      <c r="BY621" s="745"/>
      <c r="BZ621" s="745"/>
      <c r="CA621" s="745"/>
      <c r="CB621" s="745"/>
      <c r="CC621" s="745"/>
      <c r="CD621" s="745"/>
      <c r="CE621" s="745"/>
      <c r="CF621" s="745"/>
      <c r="CG621" s="745"/>
      <c r="CH621" s="745"/>
      <c r="CI621" s="745"/>
      <c r="CJ621" s="745"/>
      <c r="CK621" s="745"/>
      <c r="CL621" s="745"/>
      <c r="CM621" s="745"/>
      <c r="CN621" s="745"/>
      <c r="CO621" s="745"/>
      <c r="CP621" s="745"/>
      <c r="CQ621" s="745"/>
      <c r="CR621" s="745"/>
      <c r="CS621" s="745"/>
      <c r="CT621" s="745"/>
      <c r="CU621" s="745"/>
      <c r="CV621" s="745"/>
      <c r="CW621" s="745"/>
      <c r="CX621" s="745"/>
      <c r="CY621" s="745"/>
      <c r="CZ621" s="745"/>
      <c r="DA621" s="745"/>
      <c r="DB621" s="745"/>
      <c r="DC621" s="745"/>
      <c r="DD621" s="745"/>
      <c r="DE621" s="745"/>
      <c r="DF621" s="745"/>
      <c r="DG621" s="745"/>
      <c r="DH621" s="745"/>
      <c r="DI621" s="745"/>
      <c r="DJ621" s="745"/>
      <c r="DK621" s="745"/>
      <c r="DL621" s="745"/>
      <c r="DM621" s="745"/>
      <c r="DN621" s="745"/>
      <c r="DO621" s="745"/>
      <c r="DP621" s="745"/>
      <c r="DQ621" s="745"/>
      <c r="DR621" s="745"/>
      <c r="DS621" s="745"/>
      <c r="DT621" s="745"/>
      <c r="DU621" s="745"/>
      <c r="DV621" s="745"/>
      <c r="DW621" s="745"/>
      <c r="DX621" s="745"/>
      <c r="DY621" s="745"/>
      <c r="DZ621" s="745"/>
      <c r="EA621" s="745"/>
      <c r="EB621" s="745"/>
      <c r="EC621" s="745"/>
      <c r="ED621" s="745"/>
      <c r="EE621" s="745"/>
      <c r="EF621" s="745"/>
      <c r="EG621" s="745"/>
      <c r="EH621" s="745"/>
      <c r="EI621" s="745"/>
      <c r="EJ621" s="745"/>
      <c r="EK621" s="745"/>
      <c r="EL621" s="745"/>
      <c r="EM621" s="745"/>
      <c r="EN621" s="745"/>
      <c r="EO621" s="745"/>
      <c r="EP621" s="745"/>
      <c r="EQ621" s="745"/>
      <c r="ER621" s="745"/>
      <c r="ES621" s="745"/>
      <c r="ET621" s="745"/>
      <c r="EU621" s="745"/>
      <c r="EV621" s="745"/>
      <c r="EW621" s="745"/>
      <c r="EX621" s="745"/>
      <c r="EY621" s="745"/>
      <c r="EZ621" s="745"/>
      <c r="FA621" s="745"/>
      <c r="FB621" s="745"/>
      <c r="FC621" s="745"/>
      <c r="FD621" s="745"/>
      <c r="FE621" s="745"/>
      <c r="FF621" s="745"/>
      <c r="FG621" s="745"/>
      <c r="FH621" s="745"/>
      <c r="FI621" s="745"/>
      <c r="FJ621" s="745"/>
      <c r="FK621" s="745"/>
      <c r="FL621" s="745"/>
      <c r="FM621" s="745"/>
      <c r="FN621" s="745"/>
      <c r="FO621" s="745"/>
      <c r="FP621" s="745"/>
      <c r="FQ621" s="745"/>
      <c r="FR621" s="745"/>
      <c r="FS621" s="745"/>
      <c r="FT621" s="745"/>
      <c r="FU621" s="745"/>
      <c r="FV621" s="745"/>
      <c r="FW621" s="745"/>
      <c r="FX621" s="745"/>
      <c r="FY621" s="745"/>
      <c r="FZ621" s="745"/>
      <c r="GA621" s="745"/>
      <c r="GB621" s="745"/>
      <c r="GC621" s="745"/>
      <c r="GD621" s="745"/>
      <c r="GE621" s="745"/>
      <c r="GF621" s="745"/>
      <c r="GG621" s="745"/>
      <c r="GH621" s="745"/>
      <c r="GI621" s="745"/>
      <c r="GJ621" s="745"/>
      <c r="GK621" s="745"/>
      <c r="GL621" s="745"/>
      <c r="GM621" s="745"/>
      <c r="GN621" s="745"/>
      <c r="GO621" s="745"/>
      <c r="GP621" s="745"/>
      <c r="GQ621" s="745"/>
      <c r="GR621" s="745"/>
      <c r="GS621" s="745"/>
      <c r="GT621" s="745"/>
      <c r="GU621" s="745"/>
      <c r="GV621" s="745"/>
      <c r="GW621" s="745"/>
      <c r="GX621" s="745"/>
      <c r="GY621" s="745"/>
      <c r="GZ621" s="745"/>
      <c r="HA621" s="745"/>
      <c r="HB621" s="745"/>
      <c r="HC621" s="745"/>
      <c r="HD621" s="745"/>
      <c r="HE621" s="745"/>
      <c r="HF621" s="745"/>
      <c r="HG621" s="745"/>
      <c r="HH621" s="745"/>
      <c r="HI621" s="745"/>
      <c r="HJ621" s="745"/>
      <c r="HK621" s="745"/>
      <c r="HL621" s="745"/>
      <c r="HM621" s="745"/>
      <c r="HN621" s="745"/>
      <c r="HO621" s="745"/>
      <c r="HP621" s="745"/>
      <c r="HQ621" s="745"/>
      <c r="HR621" s="745"/>
      <c r="HS621" s="745"/>
      <c r="HT621" s="745"/>
      <c r="HU621" s="745"/>
      <c r="HV621" s="745"/>
      <c r="HW621" s="745"/>
      <c r="HX621" s="745"/>
      <c r="HY621" s="745"/>
      <c r="HZ621" s="745"/>
      <c r="IA621" s="745"/>
      <c r="IB621" s="745"/>
      <c r="IC621" s="745"/>
      <c r="ID621" s="745"/>
      <c r="IE621" s="745"/>
      <c r="IF621" s="745"/>
      <c r="IG621" s="745"/>
      <c r="IH621" s="745"/>
      <c r="II621" s="745"/>
      <c r="IJ621" s="745"/>
      <c r="IK621" s="745"/>
      <c r="IL621" s="745"/>
      <c r="IM621" s="745"/>
      <c r="IN621" s="745"/>
    </row>
    <row r="622" spans="1:248" ht="12.75">
      <c r="A622" s="758"/>
      <c r="B622" s="758"/>
      <c r="C622" s="758"/>
      <c r="D622" s="758"/>
      <c r="E622" s="750"/>
      <c r="F622" s="758"/>
      <c r="G622" s="758"/>
      <c r="H622" s="758"/>
      <c r="I622" s="750"/>
      <c r="J622" s="758"/>
      <c r="K622" s="758"/>
      <c r="L622" s="750"/>
      <c r="M622" s="758"/>
      <c r="N622" s="758"/>
      <c r="O622" s="750"/>
      <c r="P622" s="750"/>
      <c r="Q622" s="750"/>
      <c r="R622" s="750"/>
      <c r="S622" s="750"/>
      <c r="T622" s="750"/>
      <c r="U622" s="757"/>
      <c r="V622" s="753"/>
      <c r="W622" s="745"/>
      <c r="X622" s="745"/>
      <c r="Y622" s="753"/>
      <c r="Z622" s="745"/>
      <c r="AA622" s="745"/>
      <c r="AB622" s="745"/>
      <c r="AC622" s="745"/>
      <c r="AD622" s="745"/>
      <c r="AE622" s="745"/>
      <c r="AF622" s="745"/>
      <c r="AG622" s="745"/>
      <c r="AH622" s="745"/>
      <c r="AI622" s="745"/>
      <c r="AJ622" s="745"/>
      <c r="AK622" s="745"/>
      <c r="AL622" s="745"/>
      <c r="AM622" s="745"/>
      <c r="AN622" s="745"/>
      <c r="AO622" s="745"/>
      <c r="AP622" s="745"/>
      <c r="AQ622" s="745"/>
      <c r="AR622" s="745"/>
      <c r="AS622" s="745"/>
      <c r="AT622" s="745"/>
      <c r="AU622" s="745"/>
      <c r="AV622" s="745"/>
      <c r="AW622" s="745"/>
      <c r="AX622" s="745"/>
      <c r="AY622" s="745"/>
      <c r="AZ622" s="745"/>
      <c r="BA622" s="745"/>
      <c r="BB622" s="745"/>
      <c r="BC622" s="745"/>
      <c r="BD622" s="745"/>
      <c r="BE622" s="745"/>
      <c r="BF622" s="745"/>
      <c r="BG622" s="745"/>
      <c r="BH622" s="745"/>
      <c r="BI622" s="745"/>
      <c r="BJ622" s="745"/>
      <c r="BK622" s="745"/>
      <c r="BL622" s="745"/>
      <c r="BM622" s="745"/>
      <c r="BN622" s="745"/>
      <c r="BO622" s="745"/>
      <c r="BP622" s="745"/>
      <c r="BQ622" s="745"/>
      <c r="BR622" s="745"/>
      <c r="BS622" s="745"/>
      <c r="BT622" s="745"/>
      <c r="BU622" s="745"/>
      <c r="BV622" s="745"/>
      <c r="BW622" s="745"/>
      <c r="BX622" s="745"/>
      <c r="BY622" s="745"/>
      <c r="BZ622" s="745"/>
      <c r="CA622" s="745"/>
      <c r="CB622" s="745"/>
      <c r="CC622" s="745"/>
      <c r="CD622" s="745"/>
      <c r="CE622" s="745"/>
      <c r="CF622" s="745"/>
      <c r="CG622" s="745"/>
      <c r="CH622" s="745"/>
      <c r="CI622" s="745"/>
      <c r="CJ622" s="745"/>
      <c r="CK622" s="745"/>
      <c r="CL622" s="745"/>
      <c r="CM622" s="745"/>
      <c r="CN622" s="745"/>
      <c r="CO622" s="745"/>
      <c r="CP622" s="745"/>
      <c r="CQ622" s="745"/>
      <c r="CR622" s="745"/>
      <c r="CS622" s="745"/>
      <c r="CT622" s="745"/>
      <c r="CU622" s="745"/>
      <c r="CV622" s="745"/>
      <c r="CW622" s="745"/>
      <c r="CX622" s="745"/>
      <c r="CY622" s="745"/>
      <c r="CZ622" s="745"/>
      <c r="DA622" s="745"/>
      <c r="DB622" s="745"/>
      <c r="DC622" s="745"/>
      <c r="DD622" s="745"/>
      <c r="DE622" s="745"/>
      <c r="DF622" s="745"/>
      <c r="DG622" s="745"/>
      <c r="DH622" s="745"/>
      <c r="DI622" s="745"/>
      <c r="DJ622" s="745"/>
      <c r="DK622" s="745"/>
      <c r="DL622" s="745"/>
      <c r="DM622" s="745"/>
      <c r="DN622" s="745"/>
      <c r="DO622" s="745"/>
      <c r="DP622" s="745"/>
      <c r="DQ622" s="745"/>
      <c r="DR622" s="745"/>
      <c r="DS622" s="745"/>
      <c r="DT622" s="745"/>
      <c r="DU622" s="745"/>
      <c r="DV622" s="745"/>
      <c r="DW622" s="745"/>
      <c r="DX622" s="745"/>
      <c r="DY622" s="745"/>
      <c r="DZ622" s="745"/>
      <c r="EA622" s="745"/>
      <c r="EB622" s="745"/>
      <c r="EC622" s="745"/>
      <c r="ED622" s="745"/>
      <c r="EE622" s="745"/>
      <c r="EF622" s="745"/>
      <c r="EG622" s="745"/>
      <c r="EH622" s="745"/>
      <c r="EI622" s="745"/>
      <c r="EJ622" s="745"/>
      <c r="EK622" s="745"/>
      <c r="EL622" s="745"/>
      <c r="EM622" s="745"/>
      <c r="EN622" s="745"/>
      <c r="EO622" s="745"/>
      <c r="EP622" s="745"/>
      <c r="EQ622" s="745"/>
      <c r="ER622" s="745"/>
      <c r="ES622" s="745"/>
      <c r="ET622" s="745"/>
      <c r="EU622" s="745"/>
      <c r="EV622" s="745"/>
      <c r="EW622" s="745"/>
      <c r="EX622" s="745"/>
      <c r="EY622" s="745"/>
      <c r="EZ622" s="745"/>
      <c r="FA622" s="745"/>
      <c r="FB622" s="745"/>
      <c r="FC622" s="745"/>
      <c r="FD622" s="745"/>
      <c r="FE622" s="745"/>
      <c r="FF622" s="745"/>
      <c r="FG622" s="745"/>
      <c r="FH622" s="745"/>
      <c r="FI622" s="745"/>
      <c r="FJ622" s="745"/>
      <c r="FK622" s="745"/>
      <c r="FL622" s="745"/>
      <c r="FM622" s="745"/>
      <c r="FN622" s="745"/>
      <c r="FO622" s="745"/>
      <c r="FP622" s="745"/>
      <c r="FQ622" s="745"/>
      <c r="FR622" s="745"/>
      <c r="FS622" s="745"/>
      <c r="FT622" s="745"/>
      <c r="FU622" s="745"/>
      <c r="FV622" s="745"/>
      <c r="FW622" s="745"/>
      <c r="FX622" s="745"/>
      <c r="FY622" s="745"/>
      <c r="FZ622" s="745"/>
      <c r="GA622" s="745"/>
      <c r="GB622" s="745"/>
      <c r="GC622" s="745"/>
      <c r="GD622" s="745"/>
      <c r="GE622" s="745"/>
      <c r="GF622" s="745"/>
      <c r="GG622" s="745"/>
      <c r="GH622" s="745"/>
      <c r="GI622" s="745"/>
      <c r="GJ622" s="745"/>
      <c r="GK622" s="745"/>
      <c r="GL622" s="745"/>
      <c r="GM622" s="745"/>
      <c r="GN622" s="745"/>
      <c r="GO622" s="745"/>
      <c r="GP622" s="745"/>
      <c r="GQ622" s="745"/>
      <c r="GR622" s="745"/>
      <c r="GS622" s="745"/>
      <c r="GT622" s="745"/>
      <c r="GU622" s="745"/>
      <c r="GV622" s="745"/>
      <c r="GW622" s="745"/>
      <c r="GX622" s="745"/>
      <c r="GY622" s="745"/>
      <c r="GZ622" s="745"/>
      <c r="HA622" s="745"/>
      <c r="HB622" s="745"/>
      <c r="HC622" s="745"/>
      <c r="HD622" s="745"/>
      <c r="HE622" s="745"/>
      <c r="HF622" s="745"/>
      <c r="HG622" s="745"/>
      <c r="HH622" s="745"/>
      <c r="HI622" s="745"/>
      <c r="HJ622" s="745"/>
      <c r="HK622" s="745"/>
      <c r="HL622" s="745"/>
      <c r="HM622" s="745"/>
      <c r="HN622" s="745"/>
      <c r="HO622" s="745"/>
      <c r="HP622" s="745"/>
      <c r="HQ622" s="745"/>
      <c r="HR622" s="745"/>
      <c r="HS622" s="745"/>
      <c r="HT622" s="745"/>
      <c r="HU622" s="745"/>
      <c r="HV622" s="745"/>
      <c r="HW622" s="745"/>
      <c r="HX622" s="745"/>
      <c r="HY622" s="745"/>
      <c r="HZ622" s="745"/>
      <c r="IA622" s="745"/>
      <c r="IB622" s="745"/>
      <c r="IC622" s="745"/>
      <c r="ID622" s="745"/>
      <c r="IE622" s="745"/>
      <c r="IF622" s="745"/>
      <c r="IG622" s="745"/>
      <c r="IH622" s="745"/>
      <c r="II622" s="745"/>
      <c r="IJ622" s="745"/>
      <c r="IK622" s="745"/>
      <c r="IL622" s="745"/>
      <c r="IM622" s="745"/>
      <c r="IN622" s="745"/>
    </row>
    <row r="623" spans="1:248" ht="12.75">
      <c r="A623" s="758"/>
      <c r="B623" s="758"/>
      <c r="C623" s="758"/>
      <c r="D623" s="758"/>
      <c r="E623" s="750"/>
      <c r="F623" s="758"/>
      <c r="G623" s="758"/>
      <c r="H623" s="758"/>
      <c r="I623" s="750"/>
      <c r="J623" s="758"/>
      <c r="K623" s="758"/>
      <c r="L623" s="750"/>
      <c r="M623" s="758"/>
      <c r="N623" s="758"/>
      <c r="O623" s="750"/>
      <c r="P623" s="750"/>
      <c r="Q623" s="750"/>
      <c r="R623" s="750"/>
      <c r="S623" s="750"/>
      <c r="T623" s="750"/>
      <c r="U623" s="757"/>
      <c r="V623" s="753"/>
      <c r="W623" s="745"/>
      <c r="X623" s="745"/>
      <c r="Y623" s="753"/>
      <c r="Z623" s="745"/>
      <c r="AA623" s="745"/>
      <c r="AB623" s="745"/>
      <c r="AC623" s="745"/>
      <c r="AD623" s="745"/>
      <c r="AE623" s="745"/>
      <c r="AF623" s="745"/>
      <c r="AG623" s="745"/>
      <c r="AH623" s="745"/>
      <c r="AI623" s="745"/>
      <c r="AJ623" s="745"/>
      <c r="AK623" s="745"/>
      <c r="AL623" s="745"/>
      <c r="AM623" s="745"/>
      <c r="AN623" s="745"/>
      <c r="AO623" s="745"/>
      <c r="AP623" s="745"/>
      <c r="AQ623" s="745"/>
      <c r="AR623" s="745"/>
      <c r="AS623" s="745"/>
      <c r="AT623" s="745"/>
      <c r="AU623" s="745"/>
      <c r="AV623" s="745"/>
      <c r="AW623" s="745"/>
      <c r="AX623" s="745"/>
      <c r="AY623" s="745"/>
      <c r="AZ623" s="745"/>
      <c r="BA623" s="745"/>
      <c r="BB623" s="745"/>
      <c r="BC623" s="745"/>
      <c r="BD623" s="745"/>
      <c r="BE623" s="745"/>
      <c r="BF623" s="745"/>
      <c r="BG623" s="745"/>
      <c r="BH623" s="745"/>
      <c r="BI623" s="745"/>
      <c r="BJ623" s="745"/>
      <c r="BK623" s="745"/>
      <c r="BL623" s="745"/>
      <c r="BM623" s="745"/>
      <c r="BN623" s="745"/>
      <c r="BO623" s="745"/>
      <c r="BP623" s="745"/>
      <c r="BQ623" s="745"/>
      <c r="BR623" s="745"/>
      <c r="BS623" s="745"/>
      <c r="BT623" s="745"/>
      <c r="BU623" s="745"/>
      <c r="BV623" s="745"/>
      <c r="BW623" s="745"/>
      <c r="BX623" s="745"/>
      <c r="BY623" s="745"/>
      <c r="BZ623" s="745"/>
      <c r="CA623" s="745"/>
      <c r="CB623" s="745"/>
      <c r="CC623" s="745"/>
      <c r="CD623" s="745"/>
      <c r="CE623" s="745"/>
      <c r="CF623" s="745"/>
      <c r="CG623" s="745"/>
      <c r="CH623" s="745"/>
      <c r="CI623" s="745"/>
      <c r="CJ623" s="745"/>
      <c r="CK623" s="745"/>
      <c r="CL623" s="745"/>
      <c r="CM623" s="745"/>
      <c r="CN623" s="745"/>
      <c r="CO623" s="745"/>
      <c r="CP623" s="745"/>
      <c r="CQ623" s="745"/>
      <c r="CR623" s="745"/>
      <c r="CS623" s="745"/>
      <c r="CT623" s="745"/>
      <c r="CU623" s="745"/>
      <c r="CV623" s="745"/>
      <c r="CW623" s="745"/>
      <c r="CX623" s="745"/>
      <c r="CY623" s="745"/>
      <c r="CZ623" s="745"/>
      <c r="DA623" s="745"/>
      <c r="DB623" s="745"/>
      <c r="DC623" s="745"/>
      <c r="DD623" s="745"/>
      <c r="DE623" s="745"/>
      <c r="DF623" s="745"/>
      <c r="DG623" s="745"/>
      <c r="DH623" s="745"/>
      <c r="DI623" s="745"/>
      <c r="DJ623" s="745"/>
      <c r="DK623" s="745"/>
      <c r="DL623" s="745"/>
      <c r="DM623" s="745"/>
      <c r="DN623" s="745"/>
      <c r="DO623" s="745"/>
      <c r="DP623" s="745"/>
      <c r="DQ623" s="745"/>
      <c r="DR623" s="745"/>
      <c r="DS623" s="745"/>
      <c r="DT623" s="745"/>
      <c r="DU623" s="745"/>
      <c r="DV623" s="745"/>
      <c r="DW623" s="745"/>
      <c r="DX623" s="745"/>
      <c r="DY623" s="745"/>
      <c r="DZ623" s="745"/>
      <c r="EA623" s="745"/>
      <c r="EB623" s="745"/>
      <c r="EC623" s="745"/>
      <c r="ED623" s="745"/>
      <c r="EE623" s="745"/>
      <c r="EF623" s="745"/>
      <c r="EG623" s="745"/>
      <c r="EH623" s="745"/>
      <c r="EI623" s="745"/>
      <c r="EJ623" s="745"/>
      <c r="EK623" s="745"/>
      <c r="EL623" s="745"/>
      <c r="EM623" s="745"/>
      <c r="EN623" s="745"/>
      <c r="EO623" s="745"/>
      <c r="EP623" s="745"/>
      <c r="EQ623" s="745"/>
      <c r="ER623" s="745"/>
      <c r="ES623" s="745"/>
      <c r="ET623" s="745"/>
      <c r="EU623" s="745"/>
      <c r="EV623" s="745"/>
      <c r="EW623" s="745"/>
      <c r="EX623" s="745"/>
      <c r="EY623" s="745"/>
      <c r="EZ623" s="745"/>
      <c r="FA623" s="745"/>
      <c r="FB623" s="745"/>
      <c r="FC623" s="745"/>
      <c r="FD623" s="745"/>
      <c r="FE623" s="745"/>
      <c r="FF623" s="745"/>
      <c r="FG623" s="745"/>
      <c r="FH623" s="745"/>
      <c r="FI623" s="745"/>
      <c r="FJ623" s="745"/>
      <c r="FK623" s="745"/>
      <c r="FL623" s="745"/>
      <c r="FM623" s="745"/>
      <c r="FN623" s="745"/>
      <c r="FO623" s="745"/>
      <c r="FP623" s="745"/>
      <c r="FQ623" s="745"/>
      <c r="FR623" s="745"/>
      <c r="FS623" s="745"/>
      <c r="FT623" s="745"/>
      <c r="FU623" s="745"/>
      <c r="FV623" s="745"/>
      <c r="FW623" s="745"/>
      <c r="FX623" s="745"/>
      <c r="FY623" s="745"/>
      <c r="FZ623" s="745"/>
      <c r="GA623" s="745"/>
      <c r="GB623" s="745"/>
      <c r="GC623" s="745"/>
      <c r="GD623" s="745"/>
      <c r="GE623" s="745"/>
      <c r="GF623" s="745"/>
      <c r="GG623" s="745"/>
      <c r="GH623" s="745"/>
      <c r="GI623" s="745"/>
      <c r="GJ623" s="745"/>
      <c r="GK623" s="745"/>
      <c r="GL623" s="745"/>
      <c r="GM623" s="745"/>
      <c r="GN623" s="745"/>
      <c r="GO623" s="745"/>
      <c r="GP623" s="745"/>
      <c r="GQ623" s="745"/>
      <c r="GR623" s="745"/>
      <c r="GS623" s="745"/>
      <c r="GT623" s="745"/>
      <c r="GU623" s="745"/>
      <c r="GV623" s="745"/>
      <c r="GW623" s="745"/>
      <c r="GX623" s="745"/>
      <c r="GY623" s="745"/>
      <c r="GZ623" s="745"/>
      <c r="HA623" s="745"/>
      <c r="HB623" s="745"/>
      <c r="HC623" s="745"/>
      <c r="HD623" s="745"/>
      <c r="HE623" s="745"/>
      <c r="HF623" s="745"/>
      <c r="HG623" s="745"/>
      <c r="HH623" s="745"/>
      <c r="HI623" s="745"/>
      <c r="HJ623" s="745"/>
      <c r="HK623" s="745"/>
      <c r="HL623" s="745"/>
      <c r="HM623" s="745"/>
      <c r="HN623" s="745"/>
      <c r="HO623" s="745"/>
      <c r="HP623" s="745"/>
      <c r="HQ623" s="745"/>
      <c r="HR623" s="745"/>
      <c r="HS623" s="745"/>
      <c r="HT623" s="745"/>
      <c r="HU623" s="745"/>
      <c r="HV623" s="745"/>
      <c r="HW623" s="745"/>
      <c r="HX623" s="745"/>
      <c r="HY623" s="745"/>
      <c r="HZ623" s="745"/>
      <c r="IA623" s="745"/>
      <c r="IB623" s="745"/>
      <c r="IC623" s="745"/>
      <c r="ID623" s="745"/>
      <c r="IE623" s="745"/>
      <c r="IF623" s="745"/>
      <c r="IG623" s="745"/>
      <c r="IH623" s="745"/>
      <c r="II623" s="745"/>
      <c r="IJ623" s="745"/>
      <c r="IK623" s="745"/>
      <c r="IL623" s="745"/>
      <c r="IM623" s="745"/>
      <c r="IN623" s="745"/>
    </row>
    <row r="624" spans="1:248" ht="12.75">
      <c r="A624" s="758"/>
      <c r="B624" s="758"/>
      <c r="C624" s="758"/>
      <c r="D624" s="758"/>
      <c r="E624" s="750"/>
      <c r="F624" s="758"/>
      <c r="G624" s="758"/>
      <c r="H624" s="758"/>
      <c r="I624" s="750"/>
      <c r="J624" s="758"/>
      <c r="K624" s="758"/>
      <c r="L624" s="750"/>
      <c r="M624" s="758"/>
      <c r="N624" s="758"/>
      <c r="O624" s="750"/>
      <c r="P624" s="750"/>
      <c r="Q624" s="750"/>
      <c r="R624" s="750"/>
      <c r="S624" s="750"/>
      <c r="T624" s="750"/>
      <c r="U624" s="757"/>
      <c r="V624" s="753"/>
      <c r="W624" s="745"/>
      <c r="X624" s="745"/>
      <c r="Y624" s="753"/>
      <c r="Z624" s="745"/>
      <c r="AA624" s="745"/>
      <c r="AB624" s="745"/>
      <c r="AC624" s="745"/>
      <c r="AD624" s="745"/>
      <c r="AE624" s="745"/>
      <c r="AF624" s="745"/>
      <c r="AG624" s="745"/>
      <c r="AH624" s="745"/>
      <c r="AI624" s="745"/>
      <c r="AJ624" s="745"/>
      <c r="AK624" s="745"/>
      <c r="AL624" s="745"/>
      <c r="AM624" s="745"/>
      <c r="AN624" s="745"/>
      <c r="AO624" s="745"/>
      <c r="AP624" s="745"/>
      <c r="AQ624" s="745"/>
      <c r="AR624" s="745"/>
      <c r="AS624" s="745"/>
      <c r="AT624" s="745"/>
      <c r="AU624" s="745"/>
      <c r="AV624" s="745"/>
      <c r="AW624" s="745"/>
      <c r="AX624" s="745"/>
      <c r="AY624" s="745"/>
      <c r="AZ624" s="745"/>
      <c r="BA624" s="745"/>
      <c r="BB624" s="745"/>
      <c r="BC624" s="745"/>
      <c r="BD624" s="745"/>
      <c r="BE624" s="745"/>
      <c r="BF624" s="745"/>
      <c r="BG624" s="745"/>
      <c r="BH624" s="745"/>
      <c r="BI624" s="745"/>
      <c r="BJ624" s="745"/>
      <c r="BK624" s="745"/>
      <c r="BL624" s="745"/>
      <c r="BM624" s="745"/>
      <c r="BN624" s="745"/>
      <c r="BO624" s="745"/>
      <c r="BP624" s="745"/>
      <c r="BQ624" s="745"/>
      <c r="BR624" s="745"/>
      <c r="BS624" s="745"/>
      <c r="BT624" s="745"/>
      <c r="BU624" s="745"/>
      <c r="BV624" s="745"/>
      <c r="BW624" s="745"/>
      <c r="BX624" s="745"/>
      <c r="BY624" s="745"/>
      <c r="BZ624" s="745"/>
      <c r="CA624" s="745"/>
      <c r="CB624" s="745"/>
      <c r="CC624" s="745"/>
      <c r="CD624" s="745"/>
      <c r="CE624" s="745"/>
      <c r="CF624" s="745"/>
      <c r="CG624" s="745"/>
      <c r="CH624" s="745"/>
      <c r="CI624" s="745"/>
      <c r="CJ624" s="745"/>
      <c r="CK624" s="745"/>
      <c r="CL624" s="745"/>
      <c r="CM624" s="745"/>
      <c r="CN624" s="745"/>
      <c r="CO624" s="745"/>
      <c r="CP624" s="745"/>
      <c r="CQ624" s="745"/>
      <c r="CR624" s="745"/>
      <c r="CS624" s="745"/>
      <c r="CT624" s="745"/>
      <c r="CU624" s="745"/>
      <c r="CV624" s="745"/>
      <c r="CW624" s="745"/>
      <c r="CX624" s="745"/>
      <c r="CY624" s="745"/>
      <c r="CZ624" s="745"/>
      <c r="DA624" s="745"/>
      <c r="DB624" s="745"/>
      <c r="DC624" s="745"/>
      <c r="DD624" s="745"/>
      <c r="DE624" s="745"/>
      <c r="DF624" s="745"/>
      <c r="DG624" s="745"/>
      <c r="DH624" s="745"/>
      <c r="DI624" s="745"/>
      <c r="DJ624" s="745"/>
      <c r="DK624" s="745"/>
      <c r="DL624" s="745"/>
      <c r="DM624" s="745"/>
      <c r="DN624" s="745"/>
      <c r="DO624" s="745"/>
      <c r="DP624" s="745"/>
      <c r="DQ624" s="745"/>
      <c r="DR624" s="745"/>
      <c r="DS624" s="745"/>
      <c r="DT624" s="745"/>
      <c r="DU624" s="745"/>
      <c r="DV624" s="745"/>
      <c r="DW624" s="745"/>
      <c r="DX624" s="745"/>
      <c r="DY624" s="745"/>
      <c r="DZ624" s="745"/>
      <c r="EA624" s="745"/>
      <c r="EB624" s="745"/>
      <c r="EC624" s="745"/>
      <c r="ED624" s="745"/>
      <c r="EE624" s="745"/>
      <c r="EF624" s="745"/>
      <c r="EG624" s="745"/>
      <c r="EH624" s="745"/>
      <c r="EI624" s="745"/>
      <c r="EJ624" s="745"/>
      <c r="EK624" s="745"/>
      <c r="EL624" s="745"/>
      <c r="EM624" s="745"/>
      <c r="EN624" s="745"/>
      <c r="EO624" s="745"/>
      <c r="EP624" s="745"/>
      <c r="EQ624" s="745"/>
      <c r="ER624" s="745"/>
      <c r="ES624" s="745"/>
      <c r="ET624" s="745"/>
      <c r="EU624" s="745"/>
      <c r="EV624" s="745"/>
      <c r="EW624" s="745"/>
      <c r="EX624" s="745"/>
      <c r="EY624" s="745"/>
      <c r="EZ624" s="745"/>
      <c r="FA624" s="745"/>
      <c r="FB624" s="745"/>
      <c r="FC624" s="745"/>
      <c r="FD624" s="745"/>
      <c r="FE624" s="745"/>
      <c r="FF624" s="745"/>
      <c r="FG624" s="745"/>
      <c r="FH624" s="745"/>
      <c r="FI624" s="745"/>
      <c r="FJ624" s="745"/>
      <c r="FK624" s="745"/>
      <c r="FL624" s="745"/>
      <c r="FM624" s="745"/>
      <c r="FN624" s="745"/>
      <c r="FO624" s="745"/>
      <c r="FP624" s="745"/>
      <c r="FQ624" s="745"/>
      <c r="FR624" s="745"/>
      <c r="FS624" s="745"/>
      <c r="FT624" s="745"/>
      <c r="FU624" s="745"/>
      <c r="FV624" s="745"/>
      <c r="FW624" s="745"/>
      <c r="FX624" s="745"/>
      <c r="FY624" s="745"/>
      <c r="FZ624" s="745"/>
      <c r="GA624" s="745"/>
      <c r="GB624" s="745"/>
      <c r="GC624" s="745"/>
      <c r="GD624" s="745"/>
      <c r="GE624" s="745"/>
      <c r="GF624" s="745"/>
      <c r="GG624" s="745"/>
      <c r="GH624" s="745"/>
      <c r="GI624" s="745"/>
      <c r="GJ624" s="745"/>
      <c r="GK624" s="745"/>
      <c r="GL624" s="745"/>
      <c r="GM624" s="745"/>
      <c r="GN624" s="745"/>
      <c r="GO624" s="745"/>
      <c r="GP624" s="745"/>
      <c r="GQ624" s="745"/>
      <c r="GR624" s="745"/>
      <c r="GS624" s="745"/>
      <c r="GT624" s="745"/>
      <c r="GU624" s="745"/>
      <c r="GV624" s="745"/>
      <c r="GW624" s="745"/>
      <c r="GX624" s="745"/>
      <c r="GY624" s="745"/>
      <c r="GZ624" s="745"/>
      <c r="HA624" s="745"/>
      <c r="HB624" s="745"/>
      <c r="HC624" s="745"/>
      <c r="HD624" s="745"/>
      <c r="HE624" s="745"/>
      <c r="HF624" s="745"/>
      <c r="HG624" s="745"/>
      <c r="HH624" s="745"/>
      <c r="HI624" s="745"/>
      <c r="HJ624" s="745"/>
      <c r="HK624" s="745"/>
      <c r="HL624" s="745"/>
      <c r="HM624" s="745"/>
      <c r="HN624" s="745"/>
      <c r="HO624" s="745"/>
      <c r="HP624" s="745"/>
      <c r="HQ624" s="745"/>
      <c r="HR624" s="745"/>
      <c r="HS624" s="745"/>
      <c r="HT624" s="745"/>
      <c r="HU624" s="745"/>
      <c r="HV624" s="745"/>
      <c r="HW624" s="745"/>
      <c r="HX624" s="745"/>
      <c r="HY624" s="745"/>
      <c r="HZ624" s="745"/>
      <c r="IA624" s="745"/>
      <c r="IB624" s="745"/>
      <c r="IC624" s="745"/>
      <c r="ID624" s="745"/>
      <c r="IE624" s="745"/>
      <c r="IF624" s="745"/>
      <c r="IG624" s="745"/>
      <c r="IH624" s="745"/>
      <c r="II624" s="745"/>
      <c r="IJ624" s="745"/>
      <c r="IK624" s="745"/>
      <c r="IL624" s="745"/>
      <c r="IM624" s="745"/>
      <c r="IN624" s="745"/>
    </row>
    <row r="625" spans="1:248" ht="12.75">
      <c r="A625" s="758"/>
      <c r="B625" s="758"/>
      <c r="C625" s="758"/>
      <c r="D625" s="758"/>
      <c r="E625" s="750"/>
      <c r="F625" s="758"/>
      <c r="G625" s="758"/>
      <c r="H625" s="758"/>
      <c r="I625" s="750"/>
      <c r="J625" s="758"/>
      <c r="K625" s="758"/>
      <c r="L625" s="750"/>
      <c r="M625" s="758"/>
      <c r="N625" s="758"/>
      <c r="O625" s="750"/>
      <c r="P625" s="750"/>
      <c r="Q625" s="750"/>
      <c r="R625" s="750"/>
      <c r="S625" s="750"/>
      <c r="T625" s="750"/>
      <c r="U625" s="757"/>
      <c r="V625" s="753"/>
      <c r="W625" s="745"/>
      <c r="X625" s="745"/>
      <c r="Y625" s="753"/>
      <c r="Z625" s="745"/>
      <c r="AA625" s="745"/>
      <c r="AB625" s="745"/>
      <c r="AC625" s="745"/>
      <c r="AD625" s="745"/>
      <c r="AE625" s="745"/>
      <c r="AF625" s="745"/>
      <c r="AG625" s="745"/>
      <c r="AH625" s="745"/>
      <c r="AI625" s="745"/>
      <c r="AJ625" s="745"/>
      <c r="AK625" s="745"/>
      <c r="AL625" s="745"/>
      <c r="AM625" s="745"/>
      <c r="AN625" s="745"/>
      <c r="AO625" s="745"/>
      <c r="AP625" s="745"/>
      <c r="AQ625" s="745"/>
      <c r="AR625" s="745"/>
      <c r="AS625" s="745"/>
      <c r="AT625" s="745"/>
      <c r="AU625" s="745"/>
      <c r="AV625" s="745"/>
      <c r="AW625" s="745"/>
      <c r="AX625" s="745"/>
      <c r="AY625" s="745"/>
      <c r="AZ625" s="745"/>
      <c r="BA625" s="745"/>
      <c r="BB625" s="745"/>
      <c r="BC625" s="745"/>
      <c r="BD625" s="745"/>
      <c r="BE625" s="745"/>
      <c r="BF625" s="745"/>
      <c r="BG625" s="745"/>
      <c r="BH625" s="745"/>
      <c r="BI625" s="745"/>
      <c r="BJ625" s="745"/>
      <c r="BK625" s="745"/>
      <c r="BL625" s="745"/>
      <c r="BM625" s="745"/>
      <c r="BN625" s="745"/>
      <c r="BO625" s="745"/>
      <c r="BP625" s="745"/>
      <c r="BQ625" s="745"/>
      <c r="BR625" s="745"/>
      <c r="BS625" s="745"/>
      <c r="BT625" s="745"/>
      <c r="BU625" s="745"/>
      <c r="BV625" s="745"/>
      <c r="BW625" s="745"/>
      <c r="BX625" s="745"/>
      <c r="BY625" s="745"/>
      <c r="BZ625" s="745"/>
      <c r="CA625" s="745"/>
      <c r="CB625" s="745"/>
      <c r="CC625" s="745"/>
      <c r="CD625" s="745"/>
      <c r="CE625" s="745"/>
      <c r="CF625" s="745"/>
      <c r="CG625" s="745"/>
      <c r="CH625" s="745"/>
      <c r="CI625" s="745"/>
      <c r="CJ625" s="745"/>
      <c r="CK625" s="745"/>
      <c r="CL625" s="745"/>
      <c r="CM625" s="745"/>
      <c r="CN625" s="745"/>
      <c r="CO625" s="745"/>
      <c r="CP625" s="745"/>
      <c r="CQ625" s="745"/>
      <c r="CR625" s="745"/>
      <c r="CS625" s="745"/>
      <c r="CT625" s="745"/>
      <c r="CU625" s="745"/>
      <c r="CV625" s="745"/>
      <c r="CW625" s="745"/>
      <c r="CX625" s="745"/>
      <c r="CY625" s="745"/>
      <c r="CZ625" s="745"/>
      <c r="DA625" s="745"/>
      <c r="DB625" s="745"/>
      <c r="DC625" s="745"/>
      <c r="DD625" s="745"/>
      <c r="DE625" s="745"/>
      <c r="DF625" s="745"/>
      <c r="DG625" s="745"/>
      <c r="DH625" s="745"/>
      <c r="DI625" s="745"/>
      <c r="DJ625" s="745"/>
      <c r="DK625" s="745"/>
      <c r="DL625" s="745"/>
      <c r="DM625" s="745"/>
      <c r="DN625" s="745"/>
      <c r="DO625" s="745"/>
      <c r="DP625" s="745"/>
      <c r="DQ625" s="745"/>
      <c r="DR625" s="745"/>
      <c r="DS625" s="745"/>
      <c r="DT625" s="745"/>
      <c r="DU625" s="745"/>
      <c r="DV625" s="745"/>
      <c r="DW625" s="745"/>
      <c r="DX625" s="745"/>
      <c r="DY625" s="745"/>
      <c r="DZ625" s="745"/>
      <c r="EA625" s="745"/>
      <c r="EB625" s="745"/>
      <c r="EC625" s="745"/>
      <c r="ED625" s="745"/>
      <c r="EE625" s="745"/>
      <c r="EF625" s="745"/>
      <c r="EG625" s="745"/>
      <c r="EH625" s="745"/>
      <c r="EI625" s="745"/>
      <c r="EJ625" s="745"/>
      <c r="EK625" s="745"/>
      <c r="EL625" s="745"/>
      <c r="EM625" s="745"/>
      <c r="EN625" s="745"/>
      <c r="EO625" s="745"/>
      <c r="EP625" s="745"/>
      <c r="EQ625" s="745"/>
      <c r="ER625" s="745"/>
      <c r="ES625" s="745"/>
      <c r="ET625" s="745"/>
      <c r="EU625" s="745"/>
      <c r="EV625" s="745"/>
      <c r="EW625" s="745"/>
      <c r="EX625" s="745"/>
      <c r="EY625" s="745"/>
      <c r="EZ625" s="745"/>
      <c r="FA625" s="745"/>
      <c r="FB625" s="745"/>
      <c r="FC625" s="745"/>
      <c r="FD625" s="745"/>
      <c r="FE625" s="745"/>
      <c r="FF625" s="745"/>
      <c r="FG625" s="745"/>
      <c r="FH625" s="745"/>
      <c r="FI625" s="745"/>
      <c r="FJ625" s="745"/>
      <c r="FK625" s="745"/>
      <c r="FL625" s="745"/>
      <c r="FM625" s="745"/>
      <c r="FN625" s="745"/>
      <c r="FO625" s="745"/>
      <c r="FP625" s="745"/>
      <c r="FQ625" s="745"/>
      <c r="FR625" s="745"/>
      <c r="FS625" s="745"/>
      <c r="FT625" s="745"/>
      <c r="FU625" s="745"/>
      <c r="FV625" s="745"/>
      <c r="FW625" s="745"/>
      <c r="FX625" s="745"/>
      <c r="FY625" s="745"/>
      <c r="FZ625" s="745"/>
      <c r="GA625" s="745"/>
      <c r="GB625" s="745"/>
      <c r="GC625" s="745"/>
      <c r="GD625" s="745"/>
      <c r="GE625" s="745"/>
      <c r="GF625" s="745"/>
      <c r="GG625" s="745"/>
      <c r="GH625" s="745"/>
      <c r="GI625" s="745"/>
      <c r="GJ625" s="745"/>
      <c r="GK625" s="745"/>
      <c r="GL625" s="745"/>
      <c r="GM625" s="745"/>
      <c r="GN625" s="745"/>
      <c r="GO625" s="745"/>
      <c r="GP625" s="745"/>
      <c r="GQ625" s="745"/>
      <c r="GR625" s="745"/>
      <c r="GS625" s="745"/>
      <c r="GT625" s="745"/>
      <c r="GU625" s="745"/>
      <c r="GV625" s="745"/>
      <c r="GW625" s="745"/>
      <c r="GX625" s="745"/>
      <c r="GY625" s="745"/>
      <c r="GZ625" s="745"/>
      <c r="HA625" s="745"/>
      <c r="HB625" s="745"/>
      <c r="HC625" s="745"/>
      <c r="HD625" s="745"/>
      <c r="HE625" s="745"/>
      <c r="HF625" s="745"/>
      <c r="HG625" s="745"/>
      <c r="HH625" s="745"/>
      <c r="HI625" s="745"/>
      <c r="HJ625" s="745"/>
      <c r="HK625" s="745"/>
      <c r="HL625" s="745"/>
      <c r="HM625" s="745"/>
      <c r="HN625" s="745"/>
      <c r="HO625" s="745"/>
      <c r="HP625" s="745"/>
      <c r="HQ625" s="745"/>
      <c r="HR625" s="745"/>
      <c r="HS625" s="745"/>
      <c r="HT625" s="745"/>
      <c r="HU625" s="745"/>
      <c r="HV625" s="745"/>
      <c r="HW625" s="745"/>
      <c r="HX625" s="745"/>
      <c r="HY625" s="745"/>
      <c r="HZ625" s="745"/>
      <c r="IA625" s="745"/>
      <c r="IB625" s="745"/>
      <c r="IC625" s="745"/>
      <c r="ID625" s="745"/>
      <c r="IE625" s="745"/>
      <c r="IF625" s="745"/>
      <c r="IG625" s="745"/>
      <c r="IH625" s="745"/>
      <c r="II625" s="745"/>
      <c r="IJ625" s="745"/>
      <c r="IK625" s="745"/>
      <c r="IL625" s="745"/>
      <c r="IM625" s="745"/>
      <c r="IN625" s="745"/>
    </row>
    <row r="626" spans="1:248" ht="12.75">
      <c r="A626" s="758"/>
      <c r="B626" s="758"/>
      <c r="C626" s="758"/>
      <c r="D626" s="758"/>
      <c r="E626" s="750"/>
      <c r="F626" s="758"/>
      <c r="G626" s="758"/>
      <c r="H626" s="758"/>
      <c r="I626" s="750"/>
      <c r="J626" s="758"/>
      <c r="K626" s="758"/>
      <c r="L626" s="750"/>
      <c r="M626" s="758"/>
      <c r="N626" s="758"/>
      <c r="O626" s="750"/>
      <c r="P626" s="750"/>
      <c r="Q626" s="750"/>
      <c r="R626" s="750"/>
      <c r="S626" s="750"/>
      <c r="T626" s="750"/>
      <c r="U626" s="757"/>
      <c r="V626" s="753"/>
      <c r="W626" s="745"/>
      <c r="X626" s="745"/>
      <c r="Y626" s="753"/>
      <c r="Z626" s="745"/>
      <c r="AA626" s="745"/>
      <c r="AB626" s="745"/>
      <c r="AC626" s="745"/>
      <c r="AD626" s="745"/>
      <c r="AE626" s="745"/>
      <c r="AF626" s="745"/>
      <c r="AG626" s="745"/>
      <c r="AH626" s="745"/>
      <c r="AI626" s="745"/>
      <c r="AJ626" s="745"/>
      <c r="AK626" s="745"/>
      <c r="AL626" s="745"/>
      <c r="AM626" s="745"/>
      <c r="AN626" s="745"/>
      <c r="AO626" s="745"/>
      <c r="AP626" s="745"/>
      <c r="AQ626" s="745"/>
      <c r="AR626" s="745"/>
      <c r="AS626" s="745"/>
      <c r="AT626" s="745"/>
      <c r="AU626" s="745"/>
      <c r="AV626" s="745"/>
      <c r="AW626" s="745"/>
      <c r="AX626" s="745"/>
      <c r="AY626" s="745"/>
      <c r="AZ626" s="745"/>
      <c r="BA626" s="745"/>
      <c r="BB626" s="745"/>
      <c r="BC626" s="745"/>
      <c r="BD626" s="745"/>
      <c r="BE626" s="745"/>
      <c r="BF626" s="745"/>
      <c r="BG626" s="745"/>
      <c r="BH626" s="745"/>
      <c r="BI626" s="745"/>
      <c r="BJ626" s="745"/>
      <c r="BK626" s="745"/>
      <c r="BL626" s="745"/>
      <c r="BM626" s="745"/>
      <c r="BN626" s="745"/>
      <c r="BO626" s="745"/>
      <c r="BP626" s="745"/>
      <c r="BQ626" s="745"/>
      <c r="BR626" s="745"/>
      <c r="BS626" s="745"/>
      <c r="BT626" s="745"/>
      <c r="BU626" s="745"/>
      <c r="BV626" s="745"/>
      <c r="BW626" s="745"/>
      <c r="BX626" s="745"/>
      <c r="BY626" s="745"/>
      <c r="BZ626" s="745"/>
      <c r="CA626" s="745"/>
      <c r="CB626" s="745"/>
      <c r="CC626" s="745"/>
      <c r="CD626" s="745"/>
      <c r="CE626" s="745"/>
      <c r="CF626" s="745"/>
      <c r="CG626" s="745"/>
      <c r="CH626" s="745"/>
      <c r="CI626" s="745"/>
      <c r="CJ626" s="745"/>
      <c r="CK626" s="745"/>
      <c r="CL626" s="745"/>
      <c r="CM626" s="745"/>
      <c r="CN626" s="745"/>
      <c r="CO626" s="745"/>
      <c r="CP626" s="745"/>
      <c r="CQ626" s="745"/>
      <c r="CR626" s="745"/>
      <c r="CS626" s="745"/>
      <c r="CT626" s="745"/>
      <c r="CU626" s="745"/>
      <c r="CV626" s="745"/>
      <c r="CW626" s="745"/>
      <c r="CX626" s="745"/>
      <c r="CY626" s="745"/>
      <c r="CZ626" s="745"/>
      <c r="DA626" s="745"/>
      <c r="DB626" s="745"/>
      <c r="DC626" s="745"/>
      <c r="DD626" s="745"/>
      <c r="DE626" s="745"/>
      <c r="DF626" s="745"/>
      <c r="DG626" s="745"/>
      <c r="DH626" s="745"/>
      <c r="DI626" s="745"/>
      <c r="DJ626" s="745"/>
      <c r="DK626" s="745"/>
      <c r="DL626" s="745"/>
      <c r="DM626" s="745"/>
      <c r="DN626" s="745"/>
      <c r="DO626" s="745"/>
      <c r="DP626" s="745"/>
      <c r="DQ626" s="745"/>
      <c r="DR626" s="745"/>
      <c r="DS626" s="745"/>
      <c r="DT626" s="745"/>
      <c r="DU626" s="745"/>
      <c r="DV626" s="745"/>
      <c r="DW626" s="745"/>
      <c r="DX626" s="745"/>
      <c r="DY626" s="745"/>
      <c r="DZ626" s="745"/>
      <c r="EA626" s="745"/>
      <c r="EB626" s="745"/>
      <c r="EC626" s="745"/>
      <c r="ED626" s="745"/>
      <c r="EE626" s="745"/>
      <c r="EF626" s="745"/>
      <c r="EG626" s="745"/>
      <c r="EH626" s="745"/>
      <c r="EI626" s="745"/>
      <c r="EJ626" s="745"/>
      <c r="EK626" s="745"/>
      <c r="EL626" s="745"/>
      <c r="EM626" s="745"/>
      <c r="EN626" s="745"/>
      <c r="EO626" s="745"/>
      <c r="EP626" s="745"/>
      <c r="EQ626" s="745"/>
      <c r="ER626" s="745"/>
      <c r="ES626" s="745"/>
      <c r="ET626" s="745"/>
      <c r="EU626" s="745"/>
      <c r="EV626" s="745"/>
      <c r="EW626" s="745"/>
      <c r="EX626" s="745"/>
      <c r="EY626" s="745"/>
      <c r="EZ626" s="745"/>
      <c r="FA626" s="745"/>
      <c r="FB626" s="745"/>
      <c r="FC626" s="745"/>
      <c r="FD626" s="745"/>
      <c r="FE626" s="745"/>
      <c r="FF626" s="745"/>
      <c r="FG626" s="745"/>
      <c r="FH626" s="745"/>
      <c r="FI626" s="745"/>
      <c r="FJ626" s="745"/>
      <c r="FK626" s="745"/>
      <c r="FL626" s="745"/>
      <c r="FM626" s="745"/>
      <c r="FN626" s="745"/>
      <c r="FO626" s="745"/>
      <c r="FP626" s="745"/>
      <c r="FQ626" s="745"/>
      <c r="FR626" s="745"/>
      <c r="FS626" s="745"/>
      <c r="FT626" s="745"/>
      <c r="FU626" s="745"/>
      <c r="FV626" s="745"/>
      <c r="FW626" s="745"/>
      <c r="FX626" s="745"/>
      <c r="FY626" s="745"/>
      <c r="FZ626" s="745"/>
      <c r="GA626" s="745"/>
      <c r="GB626" s="745"/>
      <c r="GC626" s="745"/>
      <c r="GD626" s="745"/>
      <c r="GE626" s="745"/>
      <c r="GF626" s="745"/>
      <c r="GG626" s="745"/>
      <c r="GH626" s="745"/>
      <c r="GI626" s="745"/>
      <c r="GJ626" s="745"/>
      <c r="GK626" s="745"/>
      <c r="GL626" s="745"/>
      <c r="GM626" s="745"/>
      <c r="GN626" s="745"/>
      <c r="GO626" s="745"/>
      <c r="GP626" s="745"/>
      <c r="GQ626" s="745"/>
      <c r="GR626" s="745"/>
      <c r="GS626" s="745"/>
      <c r="GT626" s="745"/>
      <c r="GU626" s="745"/>
      <c r="GV626" s="745"/>
      <c r="GW626" s="745"/>
      <c r="GX626" s="745"/>
      <c r="GY626" s="745"/>
      <c r="GZ626" s="745"/>
      <c r="HA626" s="745"/>
      <c r="HB626" s="745"/>
      <c r="HC626" s="745"/>
      <c r="HD626" s="745"/>
      <c r="HE626" s="745"/>
      <c r="HF626" s="745"/>
      <c r="HG626" s="745"/>
      <c r="HH626" s="745"/>
      <c r="HI626" s="745"/>
      <c r="HJ626" s="745"/>
      <c r="HK626" s="745"/>
      <c r="HL626" s="745"/>
      <c r="HM626" s="745"/>
      <c r="HN626" s="745"/>
      <c r="HO626" s="745"/>
      <c r="HP626" s="745"/>
      <c r="HQ626" s="745"/>
      <c r="HR626" s="745"/>
      <c r="HS626" s="745"/>
      <c r="HT626" s="745"/>
      <c r="HU626" s="745"/>
      <c r="HV626" s="745"/>
      <c r="HW626" s="745"/>
      <c r="HX626" s="745"/>
      <c r="HY626" s="745"/>
      <c r="HZ626" s="745"/>
      <c r="IA626" s="745"/>
      <c r="IB626" s="745"/>
      <c r="IC626" s="745"/>
      <c r="ID626" s="745"/>
      <c r="IE626" s="745"/>
      <c r="IF626" s="745"/>
      <c r="IG626" s="745"/>
      <c r="IH626" s="745"/>
      <c r="II626" s="745"/>
      <c r="IJ626" s="745"/>
      <c r="IK626" s="745"/>
      <c r="IL626" s="745"/>
      <c r="IM626" s="745"/>
      <c r="IN626" s="745"/>
    </row>
    <row r="627" spans="1:248" ht="12.75">
      <c r="A627" s="758"/>
      <c r="B627" s="758"/>
      <c r="C627" s="758"/>
      <c r="D627" s="758"/>
      <c r="E627" s="750"/>
      <c r="F627" s="758"/>
      <c r="G627" s="758"/>
      <c r="H627" s="758"/>
      <c r="I627" s="750"/>
      <c r="J627" s="758"/>
      <c r="K627" s="758"/>
      <c r="L627" s="750"/>
      <c r="M627" s="758"/>
      <c r="N627" s="758"/>
      <c r="O627" s="750"/>
      <c r="P627" s="750"/>
      <c r="Q627" s="750"/>
      <c r="R627" s="750"/>
      <c r="S627" s="750"/>
      <c r="T627" s="750"/>
      <c r="U627" s="757"/>
      <c r="V627" s="753"/>
      <c r="W627" s="745"/>
      <c r="X627" s="745"/>
      <c r="Y627" s="753"/>
      <c r="Z627" s="745"/>
      <c r="AA627" s="745"/>
      <c r="AB627" s="745"/>
      <c r="AC627" s="745"/>
      <c r="AD627" s="745"/>
      <c r="AE627" s="745"/>
      <c r="AF627" s="745"/>
      <c r="AG627" s="745"/>
      <c r="AH627" s="745"/>
      <c r="AI627" s="745"/>
      <c r="AJ627" s="745"/>
      <c r="AK627" s="745"/>
      <c r="AL627" s="745"/>
      <c r="AM627" s="745"/>
      <c r="AN627" s="745"/>
      <c r="AO627" s="745"/>
      <c r="AP627" s="745"/>
      <c r="AQ627" s="745"/>
      <c r="AR627" s="745"/>
      <c r="AS627" s="745"/>
      <c r="AT627" s="745"/>
      <c r="AU627" s="745"/>
      <c r="AV627" s="745"/>
      <c r="AW627" s="745"/>
      <c r="AX627" s="745"/>
      <c r="AY627" s="745"/>
      <c r="AZ627" s="745"/>
      <c r="BA627" s="745"/>
      <c r="BB627" s="745"/>
      <c r="BC627" s="745"/>
      <c r="BD627" s="745"/>
      <c r="BE627" s="745"/>
      <c r="BF627" s="745"/>
      <c r="BG627" s="745"/>
      <c r="BH627" s="745"/>
      <c r="BI627" s="745"/>
      <c r="BJ627" s="745"/>
      <c r="BK627" s="745"/>
      <c r="BL627" s="745"/>
      <c r="BM627" s="745"/>
      <c r="BN627" s="745"/>
      <c r="BO627" s="745"/>
      <c r="BP627" s="745"/>
      <c r="BQ627" s="745"/>
      <c r="BR627" s="745"/>
      <c r="BS627" s="745"/>
      <c r="BT627" s="745"/>
      <c r="BU627" s="745"/>
      <c r="BV627" s="745"/>
      <c r="BW627" s="745"/>
      <c r="BX627" s="745"/>
      <c r="BY627" s="745"/>
      <c r="BZ627" s="745"/>
      <c r="CA627" s="745"/>
      <c r="CB627" s="745"/>
      <c r="CC627" s="745"/>
      <c r="CD627" s="745"/>
      <c r="CE627" s="745"/>
      <c r="CF627" s="745"/>
      <c r="CG627" s="745"/>
      <c r="CH627" s="745"/>
      <c r="CI627" s="745"/>
      <c r="CJ627" s="745"/>
      <c r="CK627" s="745"/>
      <c r="CL627" s="745"/>
      <c r="CM627" s="745"/>
      <c r="CN627" s="745"/>
      <c r="CO627" s="745"/>
      <c r="CP627" s="745"/>
      <c r="CQ627" s="745"/>
      <c r="CR627" s="745"/>
      <c r="CS627" s="745"/>
      <c r="CT627" s="745"/>
      <c r="CU627" s="745"/>
      <c r="CV627" s="745"/>
      <c r="CW627" s="745"/>
      <c r="CX627" s="745"/>
      <c r="CY627" s="745"/>
      <c r="CZ627" s="745"/>
      <c r="DA627" s="745"/>
      <c r="DB627" s="745"/>
      <c r="DC627" s="745"/>
      <c r="DD627" s="745"/>
      <c r="DE627" s="745"/>
      <c r="DF627" s="745"/>
      <c r="DG627" s="745"/>
      <c r="DH627" s="745"/>
      <c r="DI627" s="745"/>
      <c r="DJ627" s="745"/>
      <c r="DK627" s="745"/>
      <c r="DL627" s="745"/>
      <c r="DM627" s="745"/>
      <c r="DN627" s="745"/>
      <c r="DO627" s="745"/>
      <c r="DP627" s="745"/>
      <c r="DQ627" s="745"/>
      <c r="DR627" s="745"/>
      <c r="DS627" s="745"/>
      <c r="DT627" s="745"/>
      <c r="DU627" s="745"/>
      <c r="DV627" s="745"/>
      <c r="DW627" s="745"/>
      <c r="DX627" s="745"/>
      <c r="DY627" s="745"/>
      <c r="DZ627" s="745"/>
      <c r="EA627" s="745"/>
      <c r="EB627" s="745"/>
      <c r="EC627" s="745"/>
      <c r="ED627" s="745"/>
      <c r="EE627" s="745"/>
      <c r="EF627" s="745"/>
      <c r="EG627" s="745"/>
      <c r="EH627" s="745"/>
      <c r="EI627" s="745"/>
      <c r="EJ627" s="745"/>
      <c r="EK627" s="745"/>
      <c r="EL627" s="745"/>
      <c r="EM627" s="745"/>
      <c r="EN627" s="745"/>
      <c r="EO627" s="745"/>
      <c r="EP627" s="745"/>
      <c r="EQ627" s="745"/>
      <c r="ER627" s="745"/>
      <c r="ES627" s="745"/>
      <c r="ET627" s="745"/>
      <c r="EU627" s="745"/>
      <c r="EV627" s="745"/>
      <c r="EW627" s="745"/>
      <c r="EX627" s="745"/>
      <c r="EY627" s="745"/>
      <c r="EZ627" s="745"/>
      <c r="FA627" s="745"/>
      <c r="FB627" s="745"/>
      <c r="FC627" s="745"/>
      <c r="FD627" s="745"/>
      <c r="FE627" s="745"/>
      <c r="FF627" s="745"/>
      <c r="FG627" s="745"/>
      <c r="FH627" s="745"/>
      <c r="FI627" s="745"/>
      <c r="FJ627" s="745"/>
      <c r="FK627" s="745"/>
      <c r="FL627" s="745"/>
      <c r="FM627" s="745"/>
      <c r="FN627" s="745"/>
      <c r="FO627" s="745"/>
      <c r="FP627" s="745"/>
      <c r="FQ627" s="745"/>
      <c r="FR627" s="745"/>
      <c r="FS627" s="745"/>
      <c r="FT627" s="745"/>
      <c r="FU627" s="745"/>
      <c r="FV627" s="745"/>
      <c r="FW627" s="745"/>
      <c r="FX627" s="745"/>
      <c r="FY627" s="745"/>
      <c r="FZ627" s="745"/>
      <c r="GA627" s="745"/>
      <c r="GB627" s="745"/>
      <c r="GC627" s="745"/>
      <c r="GD627" s="745"/>
      <c r="GE627" s="745"/>
      <c r="GF627" s="745"/>
      <c r="GG627" s="745"/>
      <c r="GH627" s="745"/>
      <c r="GI627" s="745"/>
      <c r="GJ627" s="745"/>
      <c r="GK627" s="745"/>
      <c r="GL627" s="745"/>
      <c r="GM627" s="745"/>
      <c r="GN627" s="745"/>
      <c r="GO627" s="745"/>
      <c r="GP627" s="745"/>
      <c r="GQ627" s="745"/>
      <c r="GR627" s="745"/>
      <c r="GS627" s="745"/>
      <c r="GT627" s="745"/>
      <c r="GU627" s="745"/>
      <c r="GV627" s="745"/>
      <c r="GW627" s="745"/>
      <c r="GX627" s="745"/>
      <c r="GY627" s="745"/>
      <c r="GZ627" s="745"/>
      <c r="HA627" s="745"/>
      <c r="HB627" s="745"/>
      <c r="HC627" s="745"/>
      <c r="HD627" s="745"/>
      <c r="HE627" s="745"/>
      <c r="HF627" s="745"/>
      <c r="HG627" s="745"/>
      <c r="HH627" s="745"/>
      <c r="HI627" s="745"/>
      <c r="HJ627" s="745"/>
      <c r="HK627" s="745"/>
      <c r="HL627" s="745"/>
      <c r="HM627" s="745"/>
      <c r="HN627" s="745"/>
      <c r="HO627" s="745"/>
      <c r="HP627" s="745"/>
      <c r="HQ627" s="745"/>
      <c r="HR627" s="745"/>
      <c r="HS627" s="745"/>
      <c r="HT627" s="745"/>
      <c r="HU627" s="745"/>
      <c r="HV627" s="745"/>
      <c r="HW627" s="745"/>
      <c r="HX627" s="745"/>
      <c r="HY627" s="745"/>
      <c r="HZ627" s="745"/>
      <c r="IA627" s="745"/>
      <c r="IB627" s="745"/>
      <c r="IC627" s="745"/>
      <c r="ID627" s="745"/>
      <c r="IE627" s="745"/>
      <c r="IF627" s="745"/>
      <c r="IG627" s="745"/>
      <c r="IH627" s="745"/>
      <c r="II627" s="745"/>
      <c r="IJ627" s="745"/>
      <c r="IK627" s="745"/>
      <c r="IL627" s="745"/>
      <c r="IM627" s="745"/>
      <c r="IN627" s="745"/>
    </row>
    <row r="628" spans="1:248" ht="12.75">
      <c r="A628" s="758"/>
      <c r="B628" s="758"/>
      <c r="C628" s="758"/>
      <c r="D628" s="758"/>
      <c r="E628" s="750"/>
      <c r="F628" s="758"/>
      <c r="G628" s="758"/>
      <c r="H628" s="758"/>
      <c r="I628" s="750"/>
      <c r="J628" s="758"/>
      <c r="K628" s="758"/>
      <c r="L628" s="750"/>
      <c r="M628" s="758"/>
      <c r="N628" s="758"/>
      <c r="O628" s="750"/>
      <c r="P628" s="750"/>
      <c r="Q628" s="750"/>
      <c r="R628" s="750"/>
      <c r="S628" s="750"/>
      <c r="T628" s="750"/>
      <c r="U628" s="757"/>
      <c r="V628" s="753"/>
      <c r="W628" s="745"/>
      <c r="X628" s="745"/>
      <c r="Y628" s="753"/>
      <c r="Z628" s="745"/>
      <c r="AA628" s="745"/>
      <c r="AB628" s="745"/>
      <c r="AC628" s="745"/>
      <c r="AD628" s="745"/>
      <c r="AE628" s="745"/>
      <c r="AF628" s="745"/>
      <c r="AG628" s="745"/>
      <c r="AH628" s="745"/>
      <c r="AI628" s="745"/>
      <c r="AJ628" s="745"/>
      <c r="AK628" s="745"/>
      <c r="AL628" s="745"/>
      <c r="AM628" s="745"/>
      <c r="AN628" s="745"/>
      <c r="AO628" s="745"/>
      <c r="AP628" s="745"/>
      <c r="AQ628" s="745"/>
      <c r="AR628" s="745"/>
      <c r="AS628" s="745"/>
      <c r="AT628" s="745"/>
      <c r="AU628" s="745"/>
      <c r="AV628" s="745"/>
      <c r="AW628" s="745"/>
      <c r="AX628" s="745"/>
      <c r="AY628" s="745"/>
      <c r="AZ628" s="745"/>
      <c r="BA628" s="745"/>
      <c r="BB628" s="745"/>
      <c r="BC628" s="745"/>
      <c r="BD628" s="745"/>
      <c r="BE628" s="745"/>
      <c r="BF628" s="745"/>
      <c r="BG628" s="745"/>
      <c r="BH628" s="745"/>
      <c r="BI628" s="745"/>
      <c r="BJ628" s="745"/>
      <c r="BK628" s="745"/>
      <c r="BL628" s="745"/>
      <c r="BM628" s="745"/>
      <c r="BN628" s="745"/>
      <c r="BO628" s="745"/>
      <c r="BP628" s="745"/>
      <c r="BQ628" s="745"/>
      <c r="BR628" s="745"/>
      <c r="BS628" s="745"/>
      <c r="BT628" s="745"/>
      <c r="BU628" s="745"/>
      <c r="BV628" s="745"/>
      <c r="BW628" s="745"/>
      <c r="BX628" s="745"/>
      <c r="BY628" s="745"/>
      <c r="BZ628" s="745"/>
      <c r="CA628" s="745"/>
      <c r="CB628" s="745"/>
      <c r="CC628" s="745"/>
      <c r="CD628" s="745"/>
      <c r="CE628" s="745"/>
      <c r="CF628" s="745"/>
      <c r="CG628" s="745"/>
      <c r="CH628" s="745"/>
      <c r="CI628" s="745"/>
      <c r="CJ628" s="745"/>
      <c r="CK628" s="745"/>
      <c r="CL628" s="745"/>
      <c r="CM628" s="745"/>
      <c r="CN628" s="745"/>
      <c r="CO628" s="745"/>
      <c r="CP628" s="745"/>
      <c r="CQ628" s="745"/>
      <c r="CR628" s="745"/>
      <c r="CS628" s="745"/>
      <c r="CT628" s="745"/>
      <c r="CU628" s="745"/>
      <c r="CV628" s="745"/>
      <c r="CW628" s="745"/>
      <c r="CX628" s="745"/>
      <c r="CY628" s="745"/>
      <c r="CZ628" s="745"/>
      <c r="DA628" s="745"/>
      <c r="DB628" s="745"/>
      <c r="DC628" s="745"/>
      <c r="DD628" s="745"/>
      <c r="DE628" s="745"/>
      <c r="DF628" s="745"/>
      <c r="DG628" s="745"/>
      <c r="DH628" s="745"/>
      <c r="DI628" s="745"/>
      <c r="DJ628" s="745"/>
      <c r="DK628" s="745"/>
      <c r="DL628" s="745"/>
      <c r="DM628" s="745"/>
      <c r="DN628" s="745"/>
      <c r="DO628" s="745"/>
      <c r="DP628" s="745"/>
      <c r="DQ628" s="745"/>
      <c r="DR628" s="745"/>
      <c r="DS628" s="745"/>
      <c r="DT628" s="745"/>
      <c r="DU628" s="745"/>
      <c r="DV628" s="745"/>
      <c r="DW628" s="745"/>
      <c r="DX628" s="745"/>
      <c r="DY628" s="745"/>
      <c r="DZ628" s="745"/>
      <c r="EA628" s="745"/>
      <c r="EB628" s="745"/>
      <c r="EC628" s="745"/>
      <c r="ED628" s="745"/>
      <c r="EE628" s="745"/>
      <c r="EF628" s="745"/>
      <c r="EG628" s="745"/>
      <c r="EH628" s="745"/>
      <c r="EI628" s="745"/>
      <c r="EJ628" s="745"/>
      <c r="EK628" s="745"/>
      <c r="EL628" s="745"/>
      <c r="EM628" s="745"/>
      <c r="EN628" s="745"/>
      <c r="EO628" s="745"/>
      <c r="EP628" s="745"/>
      <c r="EQ628" s="745"/>
      <c r="ER628" s="745"/>
      <c r="ES628" s="745"/>
      <c r="ET628" s="745"/>
      <c r="EU628" s="745"/>
      <c r="EV628" s="745"/>
      <c r="EW628" s="745"/>
      <c r="EX628" s="745"/>
      <c r="EY628" s="745"/>
      <c r="EZ628" s="745"/>
      <c r="FA628" s="745"/>
      <c r="FB628" s="745"/>
      <c r="FC628" s="745"/>
      <c r="FD628" s="745"/>
      <c r="FE628" s="745"/>
      <c r="FF628" s="745"/>
      <c r="FG628" s="745"/>
      <c r="FH628" s="745"/>
      <c r="FI628" s="745"/>
      <c r="FJ628" s="745"/>
      <c r="FK628" s="745"/>
      <c r="FL628" s="745"/>
      <c r="FM628" s="745"/>
      <c r="FN628" s="745"/>
      <c r="FO628" s="745"/>
      <c r="FP628" s="745"/>
      <c r="FQ628" s="745"/>
      <c r="FR628" s="745"/>
      <c r="FS628" s="745"/>
      <c r="FT628" s="745"/>
      <c r="FU628" s="745"/>
      <c r="FV628" s="745"/>
      <c r="FW628" s="745"/>
      <c r="FX628" s="745"/>
      <c r="FY628" s="745"/>
      <c r="FZ628" s="745"/>
      <c r="GA628" s="745"/>
      <c r="GB628" s="745"/>
      <c r="GC628" s="745"/>
      <c r="GD628" s="745"/>
      <c r="GE628" s="745"/>
      <c r="GF628" s="745"/>
      <c r="GG628" s="745"/>
      <c r="GH628" s="745"/>
      <c r="GI628" s="745"/>
      <c r="GJ628" s="745"/>
      <c r="GK628" s="745"/>
      <c r="GL628" s="745"/>
      <c r="GM628" s="745"/>
      <c r="GN628" s="745"/>
      <c r="GO628" s="745"/>
      <c r="GP628" s="745"/>
      <c r="GQ628" s="745"/>
      <c r="GR628" s="745"/>
      <c r="GS628" s="745"/>
      <c r="GT628" s="745"/>
      <c r="GU628" s="745"/>
      <c r="GV628" s="745"/>
      <c r="GW628" s="745"/>
      <c r="GX628" s="745"/>
      <c r="GY628" s="745"/>
      <c r="GZ628" s="745"/>
      <c r="HA628" s="745"/>
      <c r="HB628" s="745"/>
      <c r="HC628" s="745"/>
      <c r="HD628" s="745"/>
      <c r="HE628" s="745"/>
      <c r="HF628" s="745"/>
      <c r="HG628" s="745"/>
      <c r="HH628" s="745"/>
      <c r="HI628" s="745"/>
      <c r="HJ628" s="745"/>
      <c r="HK628" s="745"/>
      <c r="HL628" s="745"/>
      <c r="HM628" s="745"/>
      <c r="HN628" s="745"/>
      <c r="HO628" s="745"/>
      <c r="HP628" s="745"/>
      <c r="HQ628" s="745"/>
      <c r="HR628" s="745"/>
      <c r="HS628" s="745"/>
      <c r="HT628" s="745"/>
      <c r="HU628" s="745"/>
      <c r="HV628" s="745"/>
      <c r="HW628" s="745"/>
      <c r="HX628" s="745"/>
      <c r="HY628" s="745"/>
      <c r="HZ628" s="745"/>
      <c r="IA628" s="745"/>
      <c r="IB628" s="745"/>
      <c r="IC628" s="745"/>
      <c r="ID628" s="745"/>
      <c r="IE628" s="745"/>
      <c r="IF628" s="745"/>
      <c r="IG628" s="745"/>
      <c r="IH628" s="745"/>
      <c r="II628" s="745"/>
      <c r="IJ628" s="745"/>
      <c r="IK628" s="745"/>
      <c r="IL628" s="745"/>
      <c r="IM628" s="745"/>
      <c r="IN628" s="745"/>
    </row>
    <row r="629" spans="1:248" ht="12.75">
      <c r="A629" s="758"/>
      <c r="B629" s="758"/>
      <c r="C629" s="758"/>
      <c r="D629" s="758"/>
      <c r="E629" s="750"/>
      <c r="F629" s="758"/>
      <c r="G629" s="758"/>
      <c r="H629" s="758"/>
      <c r="I629" s="750"/>
      <c r="J629" s="758"/>
      <c r="K629" s="758"/>
      <c r="L629" s="750"/>
      <c r="M629" s="758"/>
      <c r="N629" s="758"/>
      <c r="O629" s="750"/>
      <c r="P629" s="750"/>
      <c r="Q629" s="750"/>
      <c r="R629" s="750"/>
      <c r="S629" s="750"/>
      <c r="T629" s="750"/>
      <c r="U629" s="757"/>
      <c r="V629" s="753"/>
      <c r="W629" s="745"/>
      <c r="X629" s="745"/>
      <c r="Y629" s="753"/>
      <c r="Z629" s="745"/>
      <c r="AA629" s="745"/>
      <c r="AB629" s="745"/>
      <c r="AC629" s="745"/>
      <c r="AD629" s="745"/>
      <c r="AE629" s="745"/>
      <c r="AF629" s="745"/>
      <c r="AG629" s="745"/>
      <c r="AH629" s="745"/>
      <c r="AI629" s="745"/>
      <c r="AJ629" s="745"/>
      <c r="AK629" s="745"/>
      <c r="AL629" s="745"/>
      <c r="AM629" s="745"/>
      <c r="AN629" s="745"/>
      <c r="AO629" s="745"/>
      <c r="AP629" s="745"/>
      <c r="AQ629" s="745"/>
      <c r="AR629" s="745"/>
      <c r="AS629" s="745"/>
      <c r="AT629" s="745"/>
      <c r="AU629" s="745"/>
      <c r="AV629" s="745"/>
      <c r="AW629" s="745"/>
      <c r="AX629" s="745"/>
      <c r="AY629" s="745"/>
      <c r="AZ629" s="745"/>
      <c r="BA629" s="745"/>
      <c r="BB629" s="745"/>
      <c r="BC629" s="745"/>
      <c r="BD629" s="745"/>
      <c r="BE629" s="745"/>
      <c r="BF629" s="745"/>
      <c r="BG629" s="745"/>
      <c r="BH629" s="745"/>
      <c r="BI629" s="745"/>
      <c r="BJ629" s="745"/>
      <c r="BK629" s="745"/>
      <c r="BL629" s="745"/>
      <c r="BM629" s="745"/>
      <c r="BN629" s="745"/>
      <c r="BO629" s="745"/>
      <c r="BP629" s="745"/>
      <c r="BQ629" s="745"/>
      <c r="BR629" s="745"/>
      <c r="BS629" s="745"/>
      <c r="BT629" s="745"/>
      <c r="BU629" s="745"/>
      <c r="BV629" s="745"/>
      <c r="BW629" s="745"/>
      <c r="BX629" s="745"/>
      <c r="BY629" s="745"/>
      <c r="BZ629" s="745"/>
      <c r="CA629" s="745"/>
      <c r="CB629" s="745"/>
      <c r="CC629" s="745"/>
      <c r="CD629" s="745"/>
      <c r="CE629" s="745"/>
      <c r="CF629" s="745"/>
      <c r="CG629" s="745"/>
      <c r="CH629" s="745"/>
      <c r="CI629" s="745"/>
      <c r="CJ629" s="745"/>
      <c r="CK629" s="745"/>
      <c r="CL629" s="745"/>
      <c r="CM629" s="745"/>
      <c r="CN629" s="745"/>
      <c r="CO629" s="745"/>
      <c r="CP629" s="745"/>
      <c r="CQ629" s="745"/>
      <c r="CR629" s="745"/>
      <c r="CS629" s="745"/>
      <c r="CT629" s="745"/>
      <c r="CU629" s="745"/>
      <c r="CV629" s="745"/>
      <c r="CW629" s="745"/>
      <c r="CX629" s="745"/>
      <c r="CY629" s="745"/>
      <c r="CZ629" s="745"/>
      <c r="DA629" s="745"/>
      <c r="DB629" s="745"/>
      <c r="DC629" s="745"/>
      <c r="DD629" s="745"/>
      <c r="DE629" s="745"/>
      <c r="DF629" s="745"/>
      <c r="DG629" s="745"/>
      <c r="DH629" s="745"/>
      <c r="DI629" s="745"/>
      <c r="DJ629" s="745"/>
      <c r="DK629" s="745"/>
      <c r="DL629" s="745"/>
      <c r="DM629" s="745"/>
      <c r="DN629" s="745"/>
      <c r="DO629" s="745"/>
      <c r="DP629" s="745"/>
      <c r="DQ629" s="745"/>
      <c r="DR629" s="745"/>
      <c r="DS629" s="745"/>
      <c r="DT629" s="745"/>
      <c r="DU629" s="745"/>
      <c r="DV629" s="745"/>
      <c r="DW629" s="745"/>
      <c r="DX629" s="745"/>
      <c r="DY629" s="745"/>
      <c r="DZ629" s="745"/>
      <c r="EA629" s="745"/>
      <c r="EB629" s="745"/>
      <c r="EC629" s="745"/>
      <c r="ED629" s="745"/>
      <c r="EE629" s="745"/>
      <c r="EF629" s="745"/>
      <c r="EG629" s="745"/>
      <c r="EH629" s="745"/>
      <c r="EI629" s="745"/>
      <c r="EJ629" s="745"/>
      <c r="EK629" s="745"/>
      <c r="EL629" s="745"/>
      <c r="EM629" s="745"/>
      <c r="EN629" s="745"/>
      <c r="EO629" s="745"/>
      <c r="EP629" s="745"/>
      <c r="EQ629" s="745"/>
      <c r="ER629" s="745"/>
      <c r="ES629" s="745"/>
      <c r="ET629" s="745"/>
      <c r="EU629" s="745"/>
      <c r="EV629" s="745"/>
      <c r="EW629" s="745"/>
      <c r="EX629" s="745"/>
      <c r="EY629" s="745"/>
      <c r="EZ629" s="745"/>
      <c r="FA629" s="745"/>
      <c r="FB629" s="745"/>
      <c r="FC629" s="745"/>
      <c r="FD629" s="745"/>
      <c r="FE629" s="745"/>
      <c r="FF629" s="745"/>
      <c r="FG629" s="745"/>
      <c r="FH629" s="745"/>
      <c r="FI629" s="745"/>
      <c r="FJ629" s="745"/>
      <c r="FK629" s="745"/>
      <c r="FL629" s="745"/>
      <c r="FM629" s="745"/>
      <c r="FN629" s="745"/>
      <c r="FO629" s="745"/>
      <c r="FP629" s="745"/>
      <c r="FQ629" s="745"/>
      <c r="FR629" s="745"/>
      <c r="FS629" s="745"/>
      <c r="FT629" s="745"/>
      <c r="FU629" s="745"/>
      <c r="FV629" s="745"/>
      <c r="FW629" s="745"/>
      <c r="FX629" s="745"/>
      <c r="FY629" s="745"/>
      <c r="FZ629" s="745"/>
      <c r="GA629" s="745"/>
      <c r="GB629" s="745"/>
      <c r="GC629" s="745"/>
      <c r="GD629" s="745"/>
      <c r="GE629" s="745"/>
      <c r="GF629" s="745"/>
      <c r="GG629" s="745"/>
      <c r="GH629" s="745"/>
      <c r="GI629" s="745"/>
      <c r="GJ629" s="745"/>
      <c r="GK629" s="745"/>
      <c r="GL629" s="745"/>
      <c r="GM629" s="745"/>
      <c r="GN629" s="745"/>
      <c r="GO629" s="745"/>
      <c r="GP629" s="745"/>
      <c r="GQ629" s="745"/>
      <c r="GR629" s="745"/>
      <c r="GS629" s="745"/>
      <c r="GT629" s="745"/>
      <c r="GU629" s="745"/>
      <c r="GV629" s="745"/>
      <c r="GW629" s="745"/>
      <c r="GX629" s="745"/>
      <c r="GY629" s="745"/>
      <c r="GZ629" s="745"/>
      <c r="HA629" s="745"/>
      <c r="HB629" s="745"/>
      <c r="HC629" s="745"/>
      <c r="HD629" s="745"/>
      <c r="HE629" s="745"/>
      <c r="HF629" s="745"/>
      <c r="HG629" s="745"/>
      <c r="HH629" s="745"/>
      <c r="HI629" s="745"/>
      <c r="HJ629" s="745"/>
      <c r="HK629" s="745"/>
      <c r="HL629" s="745"/>
      <c r="HM629" s="745"/>
      <c r="HN629" s="745"/>
      <c r="HO629" s="745"/>
      <c r="HP629" s="745"/>
      <c r="HQ629" s="745"/>
      <c r="HR629" s="745"/>
      <c r="HS629" s="745"/>
      <c r="HT629" s="745"/>
      <c r="HU629" s="745"/>
      <c r="HV629" s="745"/>
      <c r="HW629" s="745"/>
      <c r="HX629" s="745"/>
      <c r="HY629" s="745"/>
      <c r="HZ629" s="745"/>
      <c r="IA629" s="745"/>
      <c r="IB629" s="745"/>
      <c r="IC629" s="745"/>
      <c r="ID629" s="745"/>
      <c r="IE629" s="745"/>
      <c r="IF629" s="745"/>
      <c r="IG629" s="745"/>
      <c r="IH629" s="745"/>
      <c r="II629" s="745"/>
      <c r="IJ629" s="745"/>
      <c r="IK629" s="745"/>
      <c r="IL629" s="745"/>
      <c r="IM629" s="745"/>
      <c r="IN629" s="745"/>
    </row>
    <row r="630" spans="1:248" ht="12.75">
      <c r="A630" s="758"/>
      <c r="B630" s="758"/>
      <c r="C630" s="758"/>
      <c r="D630" s="758"/>
      <c r="E630" s="750"/>
      <c r="F630" s="758"/>
      <c r="G630" s="758"/>
      <c r="H630" s="758"/>
      <c r="I630" s="750"/>
      <c r="J630" s="758"/>
      <c r="K630" s="758"/>
      <c r="L630" s="750"/>
      <c r="M630" s="758"/>
      <c r="N630" s="758"/>
      <c r="O630" s="750"/>
      <c r="P630" s="750"/>
      <c r="Q630" s="750"/>
      <c r="R630" s="750"/>
      <c r="S630" s="750"/>
      <c r="T630" s="750"/>
      <c r="U630" s="757"/>
      <c r="V630" s="753"/>
      <c r="W630" s="745"/>
      <c r="X630" s="745"/>
      <c r="Y630" s="753"/>
      <c r="Z630" s="745"/>
      <c r="AA630" s="745"/>
      <c r="AB630" s="745"/>
      <c r="AC630" s="745"/>
      <c r="AD630" s="745"/>
      <c r="AE630" s="745"/>
      <c r="AF630" s="745"/>
      <c r="AG630" s="745"/>
      <c r="AH630" s="745"/>
      <c r="AI630" s="745"/>
      <c r="AJ630" s="745"/>
      <c r="AK630" s="745"/>
      <c r="AL630" s="745"/>
      <c r="AM630" s="745"/>
      <c r="AN630" s="745"/>
      <c r="AO630" s="745"/>
      <c r="AP630" s="745"/>
      <c r="AQ630" s="745"/>
      <c r="AR630" s="745"/>
      <c r="AS630" s="745"/>
      <c r="AT630" s="745"/>
      <c r="AU630" s="745"/>
      <c r="AV630" s="745"/>
      <c r="AW630" s="745"/>
      <c r="AX630" s="745"/>
      <c r="AY630" s="745"/>
      <c r="AZ630" s="745"/>
      <c r="BA630" s="745"/>
      <c r="BB630" s="745"/>
      <c r="BC630" s="745"/>
      <c r="BD630" s="745"/>
      <c r="BE630" s="745"/>
      <c r="BF630" s="745"/>
      <c r="BG630" s="745"/>
      <c r="BH630" s="745"/>
      <c r="BI630" s="745"/>
      <c r="BJ630" s="745"/>
      <c r="BK630" s="745"/>
      <c r="BL630" s="745"/>
      <c r="BM630" s="745"/>
      <c r="BN630" s="745"/>
      <c r="BO630" s="745"/>
      <c r="BP630" s="745"/>
      <c r="BQ630" s="745"/>
      <c r="BR630" s="745"/>
      <c r="BS630" s="745"/>
      <c r="BT630" s="745"/>
      <c r="BU630" s="745"/>
      <c r="BV630" s="745"/>
      <c r="BW630" s="745"/>
      <c r="BX630" s="745"/>
      <c r="BY630" s="745"/>
      <c r="BZ630" s="745"/>
      <c r="CA630" s="745"/>
      <c r="CB630" s="745"/>
      <c r="CC630" s="745"/>
      <c r="CD630" s="745"/>
      <c r="CE630" s="745"/>
      <c r="CF630" s="745"/>
      <c r="CG630" s="745"/>
      <c r="CH630" s="745"/>
      <c r="CI630" s="745"/>
      <c r="CJ630" s="745"/>
      <c r="CK630" s="745"/>
      <c r="CL630" s="745"/>
      <c r="CM630" s="745"/>
      <c r="CN630" s="745"/>
      <c r="CO630" s="745"/>
      <c r="CP630" s="745"/>
      <c r="CQ630" s="745"/>
      <c r="CR630" s="745"/>
      <c r="CS630" s="745"/>
      <c r="CT630" s="745"/>
      <c r="CU630" s="745"/>
      <c r="CV630" s="745"/>
      <c r="CW630" s="745"/>
      <c r="CX630" s="745"/>
      <c r="CY630" s="745"/>
      <c r="CZ630" s="745"/>
      <c r="DA630" s="745"/>
      <c r="DB630" s="745"/>
      <c r="DC630" s="745"/>
      <c r="DD630" s="745"/>
      <c r="DE630" s="745"/>
      <c r="DF630" s="745"/>
      <c r="DG630" s="745"/>
      <c r="DH630" s="745"/>
      <c r="DI630" s="745"/>
      <c r="DJ630" s="745"/>
      <c r="DK630" s="745"/>
      <c r="DL630" s="745"/>
      <c r="DM630" s="745"/>
      <c r="DN630" s="745"/>
      <c r="DO630" s="745"/>
      <c r="DP630" s="745"/>
      <c r="DQ630" s="745"/>
      <c r="DR630" s="745"/>
      <c r="DS630" s="745"/>
      <c r="DT630" s="745"/>
      <c r="DU630" s="745"/>
      <c r="DV630" s="745"/>
      <c r="DW630" s="745"/>
      <c r="DX630" s="745"/>
      <c r="DY630" s="745"/>
      <c r="DZ630" s="745"/>
      <c r="EA630" s="745"/>
      <c r="EB630" s="745"/>
      <c r="EC630" s="745"/>
      <c r="ED630" s="745"/>
      <c r="EE630" s="745"/>
      <c r="EF630" s="745"/>
      <c r="EG630" s="745"/>
      <c r="EH630" s="745"/>
      <c r="EI630" s="745"/>
      <c r="EJ630" s="745"/>
      <c r="EK630" s="745"/>
      <c r="EL630" s="745"/>
      <c r="EM630" s="745"/>
      <c r="EN630" s="745"/>
      <c r="EO630" s="745"/>
      <c r="EP630" s="745"/>
      <c r="EQ630" s="745"/>
      <c r="ER630" s="745"/>
      <c r="ES630" s="745"/>
      <c r="ET630" s="745"/>
      <c r="EU630" s="745"/>
      <c r="EV630" s="745"/>
      <c r="EW630" s="745"/>
      <c r="EX630" s="745"/>
      <c r="EY630" s="745"/>
      <c r="EZ630" s="745"/>
      <c r="FA630" s="745"/>
      <c r="FB630" s="745"/>
      <c r="FC630" s="745"/>
      <c r="FD630" s="745"/>
      <c r="FE630" s="745"/>
      <c r="FF630" s="745"/>
      <c r="FG630" s="745"/>
      <c r="FH630" s="745"/>
      <c r="FI630" s="745"/>
      <c r="FJ630" s="745"/>
      <c r="FK630" s="745"/>
      <c r="FL630" s="745"/>
      <c r="FM630" s="745"/>
      <c r="FN630" s="745"/>
      <c r="FO630" s="745"/>
      <c r="FP630" s="745"/>
      <c r="FQ630" s="745"/>
      <c r="FR630" s="745"/>
      <c r="FS630" s="745"/>
      <c r="FT630" s="745"/>
      <c r="FU630" s="745"/>
      <c r="FV630" s="745"/>
      <c r="FW630" s="745"/>
      <c r="FX630" s="745"/>
      <c r="FY630" s="745"/>
      <c r="FZ630" s="745"/>
      <c r="GA630" s="745"/>
      <c r="GB630" s="745"/>
      <c r="GC630" s="745"/>
      <c r="GD630" s="745"/>
      <c r="GE630" s="745"/>
      <c r="GF630" s="745"/>
      <c r="GG630" s="745"/>
      <c r="GH630" s="745"/>
      <c r="GI630" s="745"/>
      <c r="GJ630" s="745"/>
      <c r="GK630" s="745"/>
      <c r="GL630" s="745"/>
      <c r="GM630" s="745"/>
      <c r="GN630" s="745"/>
      <c r="GO630" s="745"/>
      <c r="GP630" s="745"/>
      <c r="GQ630" s="745"/>
      <c r="GR630" s="745"/>
      <c r="GS630" s="745"/>
      <c r="GT630" s="745"/>
      <c r="GU630" s="745"/>
      <c r="GV630" s="745"/>
      <c r="GW630" s="745"/>
      <c r="GX630" s="745"/>
      <c r="GY630" s="745"/>
      <c r="GZ630" s="745"/>
      <c r="HA630" s="745"/>
      <c r="HB630" s="745"/>
      <c r="HC630" s="745"/>
      <c r="HD630" s="745"/>
      <c r="HE630" s="745"/>
      <c r="HF630" s="745"/>
      <c r="HG630" s="745"/>
      <c r="HH630" s="745"/>
      <c r="HI630" s="745"/>
      <c r="HJ630" s="745"/>
      <c r="HK630" s="745"/>
      <c r="HL630" s="745"/>
      <c r="HM630" s="745"/>
      <c r="HN630" s="745"/>
      <c r="HO630" s="745"/>
      <c r="HP630" s="745"/>
      <c r="HQ630" s="745"/>
      <c r="HR630" s="745"/>
      <c r="HS630" s="745"/>
      <c r="HT630" s="745"/>
      <c r="HU630" s="745"/>
      <c r="HV630" s="745"/>
      <c r="HW630" s="745"/>
      <c r="HX630" s="745"/>
      <c r="HY630" s="745"/>
      <c r="HZ630" s="745"/>
      <c r="IA630" s="745"/>
      <c r="IB630" s="745"/>
      <c r="IC630" s="745"/>
      <c r="ID630" s="745"/>
      <c r="IE630" s="745"/>
      <c r="IF630" s="745"/>
      <c r="IG630" s="745"/>
      <c r="IH630" s="745"/>
      <c r="II630" s="745"/>
      <c r="IJ630" s="745"/>
      <c r="IK630" s="745"/>
      <c r="IL630" s="745"/>
      <c r="IM630" s="745"/>
      <c r="IN630" s="745"/>
    </row>
    <row r="631" spans="1:248" ht="12.75">
      <c r="A631" s="758"/>
      <c r="B631" s="758"/>
      <c r="C631" s="758"/>
      <c r="D631" s="758"/>
      <c r="E631" s="750"/>
      <c r="F631" s="758"/>
      <c r="G631" s="758"/>
      <c r="H631" s="758"/>
      <c r="I631" s="750"/>
      <c r="J631" s="758"/>
      <c r="K631" s="758"/>
      <c r="L631" s="750"/>
      <c r="M631" s="758"/>
      <c r="N631" s="758"/>
      <c r="O631" s="750"/>
      <c r="P631" s="750"/>
      <c r="Q631" s="750"/>
      <c r="R631" s="750"/>
      <c r="S631" s="750"/>
      <c r="T631" s="750"/>
      <c r="U631" s="757"/>
      <c r="V631" s="753"/>
      <c r="W631" s="745"/>
      <c r="X631" s="745"/>
      <c r="Y631" s="753"/>
      <c r="Z631" s="745"/>
      <c r="AA631" s="745"/>
      <c r="AB631" s="745"/>
      <c r="AC631" s="745"/>
      <c r="AD631" s="745"/>
      <c r="AE631" s="745"/>
      <c r="AF631" s="745"/>
      <c r="AG631" s="745"/>
      <c r="AH631" s="745"/>
      <c r="AI631" s="745"/>
      <c r="AJ631" s="745"/>
      <c r="AK631" s="745"/>
      <c r="AL631" s="745"/>
      <c r="AM631" s="745"/>
      <c r="AN631" s="745"/>
      <c r="AO631" s="745"/>
      <c r="AP631" s="745"/>
      <c r="AQ631" s="745"/>
      <c r="AR631" s="745"/>
      <c r="AS631" s="745"/>
      <c r="AT631" s="745"/>
      <c r="AU631" s="745"/>
      <c r="AV631" s="745"/>
      <c r="AW631" s="745"/>
      <c r="AX631" s="745"/>
      <c r="AY631" s="745"/>
      <c r="AZ631" s="745"/>
      <c r="BA631" s="745"/>
      <c r="BB631" s="745"/>
      <c r="BC631" s="745"/>
      <c r="BD631" s="745"/>
      <c r="BE631" s="745"/>
      <c r="BF631" s="745"/>
      <c r="BG631" s="745"/>
      <c r="BH631" s="745"/>
      <c r="BI631" s="745"/>
      <c r="BJ631" s="745"/>
      <c r="BK631" s="745"/>
      <c r="BL631" s="745"/>
      <c r="BM631" s="745"/>
      <c r="BN631" s="745"/>
      <c r="BO631" s="745"/>
      <c r="BP631" s="745"/>
      <c r="BQ631" s="745"/>
      <c r="BR631" s="745"/>
      <c r="BS631" s="745"/>
      <c r="BT631" s="745"/>
      <c r="BU631" s="745"/>
      <c r="BV631" s="745"/>
      <c r="BW631" s="745"/>
      <c r="BX631" s="745"/>
      <c r="BY631" s="745"/>
      <c r="BZ631" s="745"/>
      <c r="CA631" s="745"/>
      <c r="CB631" s="745"/>
      <c r="CC631" s="745"/>
      <c r="CD631" s="745"/>
      <c r="CE631" s="745"/>
      <c r="CF631" s="745"/>
      <c r="CG631" s="745"/>
      <c r="CH631" s="745"/>
      <c r="CI631" s="745"/>
      <c r="CJ631" s="745"/>
      <c r="CK631" s="745"/>
      <c r="CL631" s="745"/>
      <c r="CM631" s="745"/>
      <c r="CN631" s="745"/>
      <c r="CO631" s="745"/>
      <c r="CP631" s="745"/>
      <c r="CQ631" s="745"/>
      <c r="CR631" s="745"/>
      <c r="CS631" s="745"/>
      <c r="CT631" s="745"/>
      <c r="CU631" s="745"/>
      <c r="CV631" s="745"/>
      <c r="CW631" s="745"/>
      <c r="CX631" s="745"/>
      <c r="CY631" s="745"/>
      <c r="CZ631" s="745"/>
      <c r="DA631" s="745"/>
      <c r="DB631" s="745"/>
      <c r="DC631" s="745"/>
      <c r="DD631" s="745"/>
      <c r="DE631" s="745"/>
      <c r="DF631" s="745"/>
      <c r="DG631" s="745"/>
      <c r="DH631" s="745"/>
      <c r="DI631" s="745"/>
      <c r="DJ631" s="745"/>
      <c r="DK631" s="745"/>
      <c r="DL631" s="745"/>
      <c r="DM631" s="745"/>
      <c r="DN631" s="745"/>
      <c r="DO631" s="745"/>
      <c r="DP631" s="745"/>
      <c r="DQ631" s="745"/>
      <c r="DR631" s="745"/>
      <c r="DS631" s="745"/>
      <c r="DT631" s="745"/>
      <c r="DU631" s="745"/>
      <c r="DV631" s="745"/>
      <c r="DW631" s="745"/>
      <c r="DX631" s="745"/>
      <c r="DY631" s="745"/>
      <c r="DZ631" s="745"/>
      <c r="EA631" s="745"/>
      <c r="EB631" s="745"/>
      <c r="EC631" s="745"/>
      <c r="ED631" s="745"/>
      <c r="EE631" s="745"/>
      <c r="EF631" s="745"/>
      <c r="EG631" s="745"/>
      <c r="EH631" s="745"/>
      <c r="EI631" s="745"/>
      <c r="EJ631" s="745"/>
      <c r="EK631" s="745"/>
      <c r="EL631" s="745"/>
      <c r="EM631" s="745"/>
      <c r="EN631" s="745"/>
      <c r="EO631" s="745"/>
      <c r="EP631" s="745"/>
      <c r="EQ631" s="745"/>
      <c r="ER631" s="745"/>
      <c r="ES631" s="745"/>
      <c r="ET631" s="745"/>
      <c r="EU631" s="745"/>
      <c r="EV631" s="745"/>
      <c r="EW631" s="745"/>
      <c r="EX631" s="745"/>
      <c r="EY631" s="745"/>
      <c r="EZ631" s="745"/>
      <c r="FA631" s="745"/>
      <c r="FB631" s="745"/>
      <c r="FC631" s="745"/>
      <c r="FD631" s="745"/>
      <c r="FE631" s="745"/>
      <c r="FF631" s="745"/>
      <c r="FG631" s="745"/>
      <c r="FH631" s="745"/>
      <c r="FI631" s="745"/>
      <c r="FJ631" s="745"/>
      <c r="FK631" s="745"/>
      <c r="FL631" s="745"/>
      <c r="FM631" s="745"/>
      <c r="FN631" s="745"/>
      <c r="FO631" s="745"/>
      <c r="FP631" s="745"/>
      <c r="FQ631" s="745"/>
      <c r="FR631" s="745"/>
      <c r="FS631" s="745"/>
      <c r="FT631" s="745"/>
      <c r="FU631" s="745"/>
      <c r="FV631" s="745"/>
      <c r="FW631" s="745"/>
      <c r="FX631" s="745"/>
      <c r="FY631" s="745"/>
      <c r="FZ631" s="745"/>
      <c r="GA631" s="745"/>
      <c r="GB631" s="745"/>
      <c r="GC631" s="745"/>
      <c r="GD631" s="745"/>
      <c r="GE631" s="745"/>
      <c r="GF631" s="745"/>
      <c r="GG631" s="745"/>
      <c r="GH631" s="745"/>
      <c r="GI631" s="745"/>
      <c r="GJ631" s="745"/>
      <c r="GK631" s="745"/>
      <c r="GL631" s="745"/>
      <c r="GM631" s="745"/>
      <c r="GN631" s="745"/>
      <c r="GO631" s="745"/>
      <c r="GP631" s="745"/>
      <c r="GQ631" s="745"/>
      <c r="GR631" s="745"/>
      <c r="GS631" s="745"/>
      <c r="GT631" s="745"/>
      <c r="GU631" s="745"/>
      <c r="GV631" s="745"/>
      <c r="GW631" s="745"/>
      <c r="GX631" s="745"/>
      <c r="GY631" s="745"/>
      <c r="GZ631" s="745"/>
      <c r="HA631" s="745"/>
      <c r="HB631" s="745"/>
      <c r="HC631" s="745"/>
      <c r="HD631" s="745"/>
      <c r="HE631" s="745"/>
      <c r="HF631" s="745"/>
      <c r="HG631" s="745"/>
      <c r="HH631" s="745"/>
      <c r="HI631" s="745"/>
      <c r="HJ631" s="745"/>
      <c r="HK631" s="745"/>
      <c r="HL631" s="745"/>
      <c r="HM631" s="745"/>
      <c r="HN631" s="745"/>
      <c r="HO631" s="745"/>
      <c r="HP631" s="745"/>
      <c r="HQ631" s="745"/>
      <c r="HR631" s="745"/>
      <c r="HS631" s="745"/>
      <c r="HT631" s="745"/>
      <c r="HU631" s="745"/>
      <c r="HV631" s="745"/>
      <c r="HW631" s="745"/>
      <c r="HX631" s="745"/>
      <c r="HY631" s="745"/>
      <c r="HZ631" s="745"/>
      <c r="IA631" s="745"/>
      <c r="IB631" s="745"/>
      <c r="IC631" s="745"/>
      <c r="ID631" s="745"/>
      <c r="IE631" s="745"/>
      <c r="IF631" s="745"/>
      <c r="IG631" s="745"/>
      <c r="IH631" s="745"/>
      <c r="II631" s="745"/>
      <c r="IJ631" s="745"/>
      <c r="IK631" s="745"/>
      <c r="IL631" s="745"/>
      <c r="IM631" s="745"/>
      <c r="IN631" s="745"/>
    </row>
    <row r="632" spans="1:248" ht="12.75">
      <c r="A632" s="758"/>
      <c r="B632" s="758"/>
      <c r="C632" s="758"/>
      <c r="D632" s="758"/>
      <c r="E632" s="750"/>
      <c r="F632" s="758"/>
      <c r="G632" s="758"/>
      <c r="H632" s="758"/>
      <c r="I632" s="750"/>
      <c r="J632" s="758"/>
      <c r="K632" s="758"/>
      <c r="L632" s="750"/>
      <c r="M632" s="758"/>
      <c r="N632" s="758"/>
      <c r="O632" s="750"/>
      <c r="P632" s="750"/>
      <c r="Q632" s="750"/>
      <c r="R632" s="750"/>
      <c r="S632" s="750"/>
      <c r="T632" s="750"/>
      <c r="U632" s="757"/>
      <c r="V632" s="753"/>
      <c r="W632" s="745"/>
      <c r="X632" s="745"/>
      <c r="Y632" s="753"/>
      <c r="Z632" s="745"/>
      <c r="AA632" s="745"/>
      <c r="AB632" s="745"/>
      <c r="AC632" s="745"/>
      <c r="AD632" s="745"/>
      <c r="AE632" s="745"/>
      <c r="AF632" s="745"/>
      <c r="AG632" s="745"/>
      <c r="AH632" s="745"/>
      <c r="AI632" s="745"/>
      <c r="AJ632" s="745"/>
      <c r="AK632" s="745"/>
      <c r="AL632" s="745"/>
      <c r="AM632" s="745"/>
      <c r="AN632" s="745"/>
      <c r="AO632" s="745"/>
      <c r="AP632" s="745"/>
      <c r="AQ632" s="745"/>
      <c r="AR632" s="745"/>
      <c r="AS632" s="745"/>
      <c r="AT632" s="745"/>
      <c r="AU632" s="745"/>
      <c r="AV632" s="745"/>
      <c r="AW632" s="745"/>
      <c r="AX632" s="745"/>
      <c r="AY632" s="745"/>
      <c r="AZ632" s="745"/>
      <c r="BA632" s="745"/>
      <c r="BB632" s="745"/>
      <c r="BC632" s="745"/>
      <c r="BD632" s="745"/>
      <c r="BE632" s="745"/>
      <c r="BF632" s="745"/>
      <c r="BG632" s="745"/>
      <c r="BH632" s="745"/>
      <c r="BI632" s="745"/>
      <c r="BJ632" s="745"/>
      <c r="BK632" s="745"/>
      <c r="BL632" s="745"/>
      <c r="BM632" s="745"/>
      <c r="BN632" s="745"/>
      <c r="BO632" s="745"/>
      <c r="BP632" s="745"/>
      <c r="BQ632" s="745"/>
      <c r="BR632" s="745"/>
      <c r="BS632" s="745"/>
      <c r="BT632" s="745"/>
      <c r="BU632" s="745"/>
      <c r="BV632" s="745"/>
      <c r="BW632" s="745"/>
      <c r="BX632" s="745"/>
      <c r="BY632" s="745"/>
      <c r="BZ632" s="745"/>
      <c r="CA632" s="745"/>
      <c r="CB632" s="745"/>
      <c r="CC632" s="745"/>
      <c r="CD632" s="745"/>
      <c r="CE632" s="745"/>
      <c r="CF632" s="745"/>
      <c r="CG632" s="745"/>
      <c r="CH632" s="745"/>
      <c r="CI632" s="745"/>
      <c r="CJ632" s="745"/>
      <c r="CK632" s="745"/>
      <c r="CL632" s="745"/>
      <c r="CM632" s="745"/>
      <c r="CN632" s="745"/>
      <c r="CO632" s="745"/>
      <c r="CP632" s="745"/>
      <c r="CQ632" s="745"/>
      <c r="CR632" s="745"/>
      <c r="CS632" s="745"/>
      <c r="CT632" s="745"/>
      <c r="CU632" s="745"/>
      <c r="CV632" s="745"/>
      <c r="CW632" s="745"/>
      <c r="CX632" s="745"/>
      <c r="CY632" s="745"/>
      <c r="CZ632" s="745"/>
      <c r="DA632" s="745"/>
      <c r="DB632" s="745"/>
      <c r="DC632" s="745"/>
      <c r="DD632" s="745"/>
      <c r="DE632" s="745"/>
      <c r="DF632" s="745"/>
      <c r="DG632" s="745"/>
      <c r="DH632" s="745"/>
      <c r="DI632" s="745"/>
      <c r="DJ632" s="745"/>
      <c r="DK632" s="745"/>
      <c r="DL632" s="745"/>
      <c r="DM632" s="745"/>
      <c r="DN632" s="745"/>
      <c r="DO632" s="745"/>
      <c r="DP632" s="745"/>
      <c r="DQ632" s="745"/>
      <c r="DR632" s="745"/>
      <c r="DS632" s="745"/>
      <c r="DT632" s="745"/>
      <c r="DU632" s="745"/>
      <c r="DV632" s="745"/>
      <c r="DW632" s="745"/>
      <c r="DX632" s="745"/>
      <c r="DY632" s="745"/>
      <c r="DZ632" s="745"/>
      <c r="EA632" s="745"/>
      <c r="EB632" s="745"/>
      <c r="EC632" s="745"/>
      <c r="ED632" s="745"/>
      <c r="EE632" s="745"/>
      <c r="EF632" s="745"/>
      <c r="EG632" s="745"/>
      <c r="EH632" s="745"/>
      <c r="EI632" s="745"/>
      <c r="EJ632" s="745"/>
      <c r="EK632" s="745"/>
      <c r="EL632" s="745"/>
      <c r="EM632" s="745"/>
      <c r="EN632" s="745"/>
      <c r="EO632" s="745"/>
      <c r="EP632" s="745"/>
      <c r="EQ632" s="745"/>
      <c r="ER632" s="745"/>
      <c r="ES632" s="745"/>
      <c r="ET632" s="745"/>
      <c r="EU632" s="745"/>
      <c r="EV632" s="745"/>
      <c r="EW632" s="745"/>
      <c r="EX632" s="745"/>
      <c r="EY632" s="745"/>
      <c r="EZ632" s="745"/>
      <c r="FA632" s="745"/>
      <c r="FB632" s="745"/>
      <c r="FC632" s="745"/>
      <c r="FD632" s="745"/>
      <c r="FE632" s="745"/>
      <c r="FF632" s="745"/>
      <c r="FG632" s="745"/>
      <c r="FH632" s="745"/>
      <c r="FI632" s="745"/>
      <c r="FJ632" s="745"/>
      <c r="FK632" s="745"/>
      <c r="FL632" s="745"/>
      <c r="FM632" s="745"/>
      <c r="FN632" s="745"/>
      <c r="FO632" s="745"/>
      <c r="FP632" s="745"/>
      <c r="FQ632" s="745"/>
      <c r="FR632" s="745"/>
      <c r="FS632" s="745"/>
      <c r="FT632" s="745"/>
      <c r="FU632" s="745"/>
      <c r="FV632" s="745"/>
      <c r="FW632" s="745"/>
      <c r="FX632" s="745"/>
      <c r="FY632" s="745"/>
      <c r="FZ632" s="745"/>
      <c r="GA632" s="745"/>
      <c r="GB632" s="745"/>
      <c r="GC632" s="745"/>
      <c r="GD632" s="745"/>
      <c r="GE632" s="745"/>
      <c r="GF632" s="745"/>
      <c r="GG632" s="745"/>
      <c r="GH632" s="745"/>
      <c r="GI632" s="745"/>
      <c r="GJ632" s="745"/>
      <c r="GK632" s="745"/>
      <c r="GL632" s="745"/>
      <c r="GM632" s="745"/>
      <c r="GN632" s="745"/>
      <c r="GO632" s="745"/>
      <c r="GP632" s="745"/>
      <c r="GQ632" s="745"/>
      <c r="GR632" s="745"/>
      <c r="GS632" s="745"/>
      <c r="GT632" s="745"/>
      <c r="GU632" s="745"/>
      <c r="GV632" s="745"/>
      <c r="GW632" s="745"/>
      <c r="GX632" s="745"/>
      <c r="GY632" s="745"/>
      <c r="GZ632" s="745"/>
      <c r="HA632" s="745"/>
      <c r="HB632" s="745"/>
      <c r="HC632" s="745"/>
      <c r="HD632" s="745"/>
      <c r="HE632" s="745"/>
      <c r="HF632" s="745"/>
      <c r="HG632" s="745"/>
      <c r="HH632" s="745"/>
      <c r="HI632" s="745"/>
      <c r="HJ632" s="745"/>
      <c r="HK632" s="745"/>
      <c r="HL632" s="745"/>
      <c r="HM632" s="745"/>
      <c r="HN632" s="745"/>
      <c r="HO632" s="745"/>
      <c r="HP632" s="745"/>
      <c r="HQ632" s="745"/>
      <c r="HR632" s="745"/>
      <c r="HS632" s="745"/>
      <c r="HT632" s="745"/>
      <c r="HU632" s="745"/>
      <c r="HV632" s="745"/>
      <c r="HW632" s="745"/>
      <c r="HX632" s="745"/>
      <c r="HY632" s="745"/>
      <c r="HZ632" s="745"/>
      <c r="IA632" s="745"/>
      <c r="IB632" s="745"/>
      <c r="IC632" s="745"/>
      <c r="ID632" s="745"/>
      <c r="IE632" s="745"/>
      <c r="IF632" s="745"/>
      <c r="IG632" s="745"/>
      <c r="IH632" s="745"/>
      <c r="II632" s="745"/>
      <c r="IJ632" s="745"/>
      <c r="IK632" s="745"/>
      <c r="IL632" s="745"/>
      <c r="IM632" s="745"/>
      <c r="IN632" s="745"/>
    </row>
    <row r="633" spans="1:248" ht="12.75">
      <c r="A633" s="758"/>
      <c r="B633" s="758"/>
      <c r="C633" s="758"/>
      <c r="D633" s="758"/>
      <c r="E633" s="750"/>
      <c r="F633" s="758"/>
      <c r="G633" s="758"/>
      <c r="H633" s="758"/>
      <c r="I633" s="750"/>
      <c r="J633" s="758"/>
      <c r="K633" s="758"/>
      <c r="L633" s="750"/>
      <c r="M633" s="758"/>
      <c r="N633" s="758"/>
      <c r="O633" s="750"/>
      <c r="P633" s="750"/>
      <c r="Q633" s="750"/>
      <c r="R633" s="750"/>
      <c r="S633" s="750"/>
      <c r="T633" s="750"/>
      <c r="U633" s="757"/>
      <c r="V633" s="753"/>
      <c r="W633" s="745"/>
      <c r="X633" s="745"/>
      <c r="Y633" s="753"/>
      <c r="Z633" s="745"/>
      <c r="AA633" s="745"/>
      <c r="AB633" s="745"/>
      <c r="AC633" s="745"/>
      <c r="AD633" s="745"/>
      <c r="AE633" s="745"/>
      <c r="AF633" s="745"/>
      <c r="AG633" s="745"/>
      <c r="AH633" s="745"/>
      <c r="AI633" s="745"/>
      <c r="AJ633" s="745"/>
      <c r="AK633" s="745"/>
      <c r="AL633" s="745"/>
      <c r="AM633" s="745"/>
      <c r="AN633" s="745"/>
      <c r="AO633" s="745"/>
      <c r="AP633" s="745"/>
      <c r="AQ633" s="745"/>
      <c r="AR633" s="745"/>
      <c r="AS633" s="745"/>
      <c r="AT633" s="745"/>
      <c r="AU633" s="745"/>
      <c r="AV633" s="745"/>
      <c r="AW633" s="745"/>
      <c r="AX633" s="745"/>
      <c r="AY633" s="745"/>
      <c r="AZ633" s="745"/>
      <c r="BA633" s="745"/>
      <c r="BB633" s="745"/>
      <c r="BC633" s="745"/>
      <c r="BD633" s="745"/>
      <c r="BE633" s="745"/>
      <c r="BF633" s="745"/>
      <c r="BG633" s="745"/>
      <c r="BH633" s="745"/>
      <c r="BI633" s="745"/>
      <c r="BJ633" s="745"/>
      <c r="BK633" s="745"/>
      <c r="BL633" s="745"/>
      <c r="BM633" s="745"/>
      <c r="BN633" s="745"/>
      <c r="BO633" s="745"/>
      <c r="BP633" s="745"/>
      <c r="BQ633" s="745"/>
      <c r="BR633" s="745"/>
      <c r="BS633" s="745"/>
      <c r="BT633" s="745"/>
      <c r="BU633" s="745"/>
      <c r="BV633" s="745"/>
      <c r="BW633" s="745"/>
      <c r="BX633" s="745"/>
      <c r="BY633" s="745"/>
      <c r="BZ633" s="745"/>
      <c r="CA633" s="745"/>
      <c r="CB633" s="745"/>
      <c r="CC633" s="745"/>
      <c r="CD633" s="745"/>
      <c r="CE633" s="745"/>
      <c r="CF633" s="745"/>
      <c r="CG633" s="745"/>
      <c r="CH633" s="745"/>
      <c r="CI633" s="745"/>
      <c r="CJ633" s="745"/>
      <c r="CK633" s="745"/>
      <c r="CL633" s="745"/>
      <c r="CM633" s="745"/>
      <c r="CN633" s="745"/>
      <c r="CO633" s="745"/>
      <c r="CP633" s="745"/>
      <c r="CQ633" s="745"/>
      <c r="CR633" s="745"/>
      <c r="CS633" s="745"/>
      <c r="CT633" s="745"/>
      <c r="CU633" s="745"/>
      <c r="CV633" s="745"/>
      <c r="CW633" s="745"/>
      <c r="CX633" s="745"/>
      <c r="CY633" s="745"/>
      <c r="CZ633" s="745"/>
      <c r="DA633" s="745"/>
      <c r="DB633" s="745"/>
      <c r="DC633" s="745"/>
      <c r="DD633" s="745"/>
      <c r="DE633" s="745"/>
      <c r="DF633" s="745"/>
      <c r="DG633" s="745"/>
      <c r="DH633" s="745"/>
      <c r="DI633" s="745"/>
      <c r="DJ633" s="745"/>
      <c r="DK633" s="745"/>
      <c r="DL633" s="745"/>
      <c r="DM633" s="745"/>
      <c r="DN633" s="745"/>
      <c r="DO633" s="745"/>
      <c r="DP633" s="745"/>
      <c r="DQ633" s="745"/>
      <c r="DR633" s="745"/>
      <c r="DS633" s="745"/>
      <c r="DT633" s="745"/>
      <c r="DU633" s="745"/>
      <c r="DV633" s="745"/>
      <c r="DW633" s="745"/>
      <c r="DX633" s="745"/>
      <c r="DY633" s="745"/>
      <c r="DZ633" s="745"/>
      <c r="EA633" s="745"/>
      <c r="EB633" s="745"/>
      <c r="EC633" s="745"/>
      <c r="ED633" s="745"/>
      <c r="EE633" s="745"/>
      <c r="EF633" s="745"/>
      <c r="EG633" s="745"/>
      <c r="EH633" s="745"/>
      <c r="EI633" s="745"/>
      <c r="EJ633" s="745"/>
      <c r="EK633" s="745"/>
      <c r="EL633" s="745"/>
      <c r="EM633" s="745"/>
      <c r="EN633" s="745"/>
      <c r="EO633" s="745"/>
      <c r="EP633" s="745"/>
      <c r="EQ633" s="745"/>
      <c r="ER633" s="745"/>
      <c r="ES633" s="745"/>
      <c r="ET633" s="745"/>
      <c r="EU633" s="745"/>
      <c r="EV633" s="745"/>
      <c r="EW633" s="745"/>
      <c r="EX633" s="745"/>
      <c r="EY633" s="745"/>
      <c r="EZ633" s="745"/>
      <c r="FA633" s="745"/>
      <c r="FB633" s="745"/>
      <c r="FC633" s="745"/>
      <c r="FD633" s="745"/>
      <c r="FE633" s="745"/>
      <c r="FF633" s="745"/>
      <c r="FG633" s="745"/>
      <c r="FH633" s="745"/>
      <c r="FI633" s="745"/>
      <c r="FJ633" s="745"/>
      <c r="FK633" s="745"/>
      <c r="FL633" s="745"/>
      <c r="FM633" s="745"/>
      <c r="FN633" s="745"/>
      <c r="FO633" s="745"/>
      <c r="FP633" s="745"/>
      <c r="FQ633" s="745"/>
      <c r="FR633" s="745"/>
      <c r="FS633" s="745"/>
      <c r="FT633" s="745"/>
      <c r="FU633" s="745"/>
      <c r="FV633" s="745"/>
      <c r="FW633" s="745"/>
      <c r="FX633" s="745"/>
      <c r="FY633" s="745"/>
      <c r="FZ633" s="745"/>
      <c r="GA633" s="745"/>
      <c r="GB633" s="745"/>
      <c r="GC633" s="745"/>
      <c r="GD633" s="745"/>
      <c r="GE633" s="745"/>
      <c r="GF633" s="745"/>
      <c r="GG633" s="745"/>
      <c r="GH633" s="745"/>
      <c r="GI633" s="745"/>
      <c r="GJ633" s="745"/>
      <c r="GK633" s="745"/>
      <c r="GL633" s="745"/>
      <c r="GM633" s="745"/>
      <c r="GN633" s="745"/>
      <c r="GO633" s="745"/>
      <c r="GP633" s="745"/>
      <c r="GQ633" s="745"/>
      <c r="GR633" s="745"/>
      <c r="GS633" s="745"/>
      <c r="GT633" s="745"/>
      <c r="GU633" s="745"/>
      <c r="GV633" s="745"/>
      <c r="GW633" s="745"/>
      <c r="GX633" s="745"/>
      <c r="GY633" s="745"/>
      <c r="GZ633" s="745"/>
      <c r="HA633" s="745"/>
      <c r="HB633" s="745"/>
      <c r="HC633" s="745"/>
      <c r="HD633" s="745"/>
      <c r="HE633" s="745"/>
      <c r="HF633" s="745"/>
      <c r="HG633" s="745"/>
      <c r="HH633" s="745"/>
      <c r="HI633" s="745"/>
      <c r="HJ633" s="745"/>
      <c r="HK633" s="745"/>
      <c r="HL633" s="745"/>
      <c r="HM633" s="745"/>
      <c r="HN633" s="745"/>
      <c r="HO633" s="745"/>
      <c r="HP633" s="745"/>
      <c r="HQ633" s="745"/>
      <c r="HR633" s="745"/>
      <c r="HS633" s="745"/>
      <c r="HT633" s="745"/>
      <c r="HU633" s="745"/>
      <c r="HV633" s="745"/>
      <c r="HW633" s="745"/>
      <c r="HX633" s="745"/>
      <c r="HY633" s="745"/>
      <c r="HZ633" s="745"/>
      <c r="IA633" s="745"/>
      <c r="IB633" s="745"/>
      <c r="IC633" s="745"/>
      <c r="ID633" s="745"/>
      <c r="IE633" s="745"/>
      <c r="IF633" s="745"/>
      <c r="IG633" s="745"/>
      <c r="IH633" s="745"/>
      <c r="II633" s="745"/>
      <c r="IJ633" s="745"/>
      <c r="IK633" s="745"/>
      <c r="IL633" s="745"/>
      <c r="IM633" s="745"/>
      <c r="IN633" s="745"/>
    </row>
    <row r="634" spans="1:248" ht="12.75">
      <c r="A634" s="758"/>
      <c r="B634" s="758"/>
      <c r="C634" s="758"/>
      <c r="D634" s="758"/>
      <c r="E634" s="750"/>
      <c r="F634" s="758"/>
      <c r="G634" s="758"/>
      <c r="H634" s="758"/>
      <c r="I634" s="750"/>
      <c r="J634" s="758"/>
      <c r="K634" s="758"/>
      <c r="L634" s="750"/>
      <c r="M634" s="758"/>
      <c r="N634" s="758"/>
      <c r="O634" s="750"/>
      <c r="P634" s="750"/>
      <c r="Q634" s="750"/>
      <c r="R634" s="750"/>
      <c r="S634" s="750"/>
      <c r="T634" s="750"/>
      <c r="U634" s="757"/>
      <c r="V634" s="753"/>
      <c r="W634" s="745"/>
      <c r="X634" s="745"/>
      <c r="Y634" s="753"/>
      <c r="Z634" s="745"/>
      <c r="AA634" s="745"/>
      <c r="AB634" s="745"/>
      <c r="AC634" s="745"/>
      <c r="AD634" s="745"/>
      <c r="AE634" s="745"/>
      <c r="AF634" s="745"/>
      <c r="AG634" s="745"/>
      <c r="AH634" s="745"/>
      <c r="AI634" s="745"/>
      <c r="AJ634" s="745"/>
      <c r="AK634" s="745"/>
      <c r="AL634" s="745"/>
      <c r="AM634" s="745"/>
      <c r="AN634" s="745"/>
      <c r="AO634" s="745"/>
      <c r="AP634" s="745"/>
      <c r="AQ634" s="745"/>
      <c r="AR634" s="745"/>
      <c r="AS634" s="745"/>
      <c r="AT634" s="745"/>
      <c r="AU634" s="745"/>
      <c r="AV634" s="745"/>
      <c r="AW634" s="745"/>
      <c r="AX634" s="745"/>
      <c r="AY634" s="745"/>
      <c r="AZ634" s="745"/>
      <c r="BA634" s="745"/>
      <c r="BB634" s="745"/>
      <c r="BC634" s="745"/>
      <c r="BD634" s="745"/>
      <c r="BE634" s="745"/>
      <c r="BF634" s="745"/>
      <c r="BG634" s="745"/>
      <c r="BH634" s="745"/>
      <c r="BI634" s="745"/>
      <c r="BJ634" s="745"/>
      <c r="BK634" s="745"/>
      <c r="BL634" s="745"/>
      <c r="BM634" s="745"/>
      <c r="BN634" s="745"/>
      <c r="BO634" s="745"/>
      <c r="BP634" s="745"/>
      <c r="BQ634" s="745"/>
      <c r="BR634" s="745"/>
      <c r="BS634" s="745"/>
      <c r="BT634" s="745"/>
      <c r="BU634" s="745"/>
      <c r="BV634" s="745"/>
      <c r="BW634" s="745"/>
      <c r="BX634" s="745"/>
      <c r="BY634" s="745"/>
      <c r="BZ634" s="745"/>
      <c r="CA634" s="745"/>
      <c r="CB634" s="745"/>
      <c r="CC634" s="745"/>
      <c r="CD634" s="745"/>
      <c r="CE634" s="745"/>
      <c r="CF634" s="745"/>
      <c r="CG634" s="745"/>
      <c r="CH634" s="745"/>
      <c r="CI634" s="745"/>
      <c r="CJ634" s="745"/>
      <c r="CK634" s="745"/>
      <c r="CL634" s="745"/>
      <c r="CM634" s="745"/>
      <c r="CN634" s="745"/>
      <c r="CO634" s="745"/>
      <c r="CP634" s="745"/>
      <c r="CQ634" s="745"/>
      <c r="CR634" s="745"/>
      <c r="CS634" s="745"/>
      <c r="CT634" s="745"/>
      <c r="CU634" s="745"/>
      <c r="CV634" s="745"/>
      <c r="CW634" s="745"/>
      <c r="CX634" s="745"/>
      <c r="CY634" s="745"/>
      <c r="CZ634" s="745"/>
      <c r="DA634" s="745"/>
      <c r="DB634" s="745"/>
      <c r="DC634" s="745"/>
      <c r="DD634" s="745"/>
      <c r="DE634" s="745"/>
      <c r="DF634" s="745"/>
      <c r="DG634" s="745"/>
      <c r="DH634" s="745"/>
      <c r="DI634" s="745"/>
      <c r="DJ634" s="745"/>
      <c r="DK634" s="745"/>
      <c r="DL634" s="745"/>
      <c r="DM634" s="745"/>
      <c r="DN634" s="745"/>
      <c r="DO634" s="745"/>
      <c r="DP634" s="745"/>
      <c r="DQ634" s="745"/>
      <c r="DR634" s="745"/>
      <c r="DS634" s="745"/>
      <c r="DT634" s="745"/>
      <c r="DU634" s="745"/>
      <c r="DV634" s="745"/>
      <c r="DW634" s="745"/>
      <c r="DX634" s="745"/>
      <c r="DY634" s="745"/>
      <c r="DZ634" s="745"/>
      <c r="EA634" s="745"/>
      <c r="EB634" s="745"/>
      <c r="EC634" s="745"/>
      <c r="ED634" s="745"/>
      <c r="EE634" s="745"/>
      <c r="EF634" s="745"/>
      <c r="EG634" s="745"/>
      <c r="EH634" s="745"/>
      <c r="EI634" s="745"/>
      <c r="EJ634" s="745"/>
      <c r="EK634" s="745"/>
      <c r="EL634" s="745"/>
      <c r="EM634" s="745"/>
      <c r="EN634" s="745"/>
      <c r="EO634" s="745"/>
      <c r="EP634" s="745"/>
      <c r="EQ634" s="745"/>
      <c r="ER634" s="745"/>
      <c r="ES634" s="745"/>
      <c r="ET634" s="745"/>
      <c r="EU634" s="745"/>
      <c r="EV634" s="745"/>
      <c r="EW634" s="745"/>
      <c r="EX634" s="745"/>
      <c r="EY634" s="745"/>
      <c r="EZ634" s="745"/>
      <c r="FA634" s="745"/>
      <c r="FB634" s="745"/>
      <c r="FC634" s="745"/>
      <c r="FD634" s="745"/>
      <c r="FE634" s="745"/>
      <c r="FF634" s="745"/>
      <c r="FG634" s="745"/>
      <c r="FH634" s="745"/>
      <c r="FI634" s="745"/>
      <c r="FJ634" s="745"/>
      <c r="FK634" s="745"/>
      <c r="FL634" s="745"/>
      <c r="FM634" s="745"/>
      <c r="FN634" s="745"/>
      <c r="FO634" s="745"/>
      <c r="FP634" s="745"/>
      <c r="FQ634" s="745"/>
      <c r="FR634" s="745"/>
      <c r="FS634" s="745"/>
      <c r="FT634" s="745"/>
      <c r="FU634" s="745"/>
      <c r="FV634" s="745"/>
      <c r="FW634" s="745"/>
      <c r="FX634" s="745"/>
      <c r="FY634" s="745"/>
      <c r="FZ634" s="745"/>
      <c r="GA634" s="745"/>
      <c r="GB634" s="745"/>
      <c r="GC634" s="745"/>
      <c r="GD634" s="745"/>
      <c r="GE634" s="745"/>
      <c r="GF634" s="745"/>
      <c r="GG634" s="745"/>
      <c r="GH634" s="745"/>
      <c r="GI634" s="745"/>
      <c r="GJ634" s="745"/>
      <c r="GK634" s="745"/>
      <c r="GL634" s="745"/>
      <c r="GM634" s="745"/>
      <c r="GN634" s="745"/>
      <c r="GO634" s="745"/>
      <c r="GP634" s="745"/>
      <c r="GQ634" s="745"/>
      <c r="GR634" s="745"/>
      <c r="GS634" s="745"/>
      <c r="GT634" s="745"/>
      <c r="GU634" s="745"/>
      <c r="GV634" s="745"/>
      <c r="GW634" s="745"/>
      <c r="GX634" s="745"/>
      <c r="GY634" s="745"/>
      <c r="GZ634" s="745"/>
      <c r="HA634" s="745"/>
      <c r="HB634" s="745"/>
      <c r="HC634" s="745"/>
      <c r="HD634" s="745"/>
      <c r="HE634" s="745"/>
      <c r="HF634" s="745"/>
      <c r="HG634" s="745"/>
      <c r="HH634" s="745"/>
      <c r="HI634" s="745"/>
      <c r="HJ634" s="745"/>
      <c r="HK634" s="745"/>
      <c r="HL634" s="745"/>
      <c r="HM634" s="745"/>
      <c r="HN634" s="745"/>
      <c r="HO634" s="745"/>
      <c r="HP634" s="745"/>
      <c r="HQ634" s="745"/>
      <c r="HR634" s="745"/>
      <c r="HS634" s="745"/>
      <c r="HT634" s="745"/>
      <c r="HU634" s="745"/>
      <c r="HV634" s="745"/>
      <c r="HW634" s="745"/>
      <c r="HX634" s="745"/>
      <c r="HY634" s="745"/>
      <c r="HZ634" s="745"/>
      <c r="IA634" s="745"/>
      <c r="IB634" s="745"/>
      <c r="IC634" s="745"/>
      <c r="ID634" s="745"/>
      <c r="IE634" s="745"/>
      <c r="IF634" s="745"/>
      <c r="IG634" s="745"/>
      <c r="IH634" s="745"/>
      <c r="II634" s="745"/>
      <c r="IJ634" s="745"/>
      <c r="IK634" s="745"/>
      <c r="IL634" s="745"/>
      <c r="IM634" s="745"/>
      <c r="IN634" s="745"/>
    </row>
    <row r="635" spans="1:248" ht="12.75">
      <c r="A635" s="758"/>
      <c r="B635" s="758"/>
      <c r="C635" s="758"/>
      <c r="D635" s="758"/>
      <c r="E635" s="750"/>
      <c r="F635" s="758"/>
      <c r="G635" s="758"/>
      <c r="H635" s="758"/>
      <c r="I635" s="750"/>
      <c r="J635" s="758"/>
      <c r="K635" s="758"/>
      <c r="L635" s="750"/>
      <c r="M635" s="758"/>
      <c r="N635" s="758"/>
      <c r="O635" s="750"/>
      <c r="P635" s="750"/>
      <c r="Q635" s="750"/>
      <c r="R635" s="750"/>
      <c r="S635" s="750"/>
      <c r="T635" s="750"/>
      <c r="U635" s="757"/>
      <c r="V635" s="753"/>
      <c r="W635" s="745"/>
      <c r="X635" s="745"/>
      <c r="Y635" s="753"/>
      <c r="Z635" s="745"/>
      <c r="AA635" s="745"/>
      <c r="AB635" s="745"/>
      <c r="AC635" s="745"/>
      <c r="AD635" s="745"/>
      <c r="AE635" s="745"/>
      <c r="AF635" s="745"/>
      <c r="AG635" s="745"/>
      <c r="AH635" s="745"/>
      <c r="AI635" s="745"/>
      <c r="AJ635" s="745"/>
      <c r="AK635" s="745"/>
      <c r="AL635" s="745"/>
      <c r="AM635" s="745"/>
      <c r="AN635" s="745"/>
      <c r="AO635" s="745"/>
      <c r="AP635" s="745"/>
      <c r="AQ635" s="745"/>
      <c r="AR635" s="745"/>
      <c r="AS635" s="745"/>
      <c r="AT635" s="745"/>
      <c r="AU635" s="745"/>
      <c r="AV635" s="745"/>
      <c r="AW635" s="745"/>
      <c r="AX635" s="745"/>
      <c r="AY635" s="745"/>
      <c r="AZ635" s="745"/>
      <c r="BA635" s="745"/>
      <c r="BB635" s="745"/>
      <c r="BC635" s="745"/>
      <c r="BD635" s="745"/>
      <c r="BE635" s="745"/>
      <c r="BF635" s="745"/>
      <c r="BG635" s="745"/>
      <c r="BH635" s="745"/>
      <c r="BI635" s="745"/>
      <c r="BJ635" s="745"/>
      <c r="BK635" s="745"/>
      <c r="BL635" s="745"/>
      <c r="BM635" s="745"/>
      <c r="BN635" s="745"/>
      <c r="BO635" s="745"/>
      <c r="BP635" s="745"/>
      <c r="BQ635" s="745"/>
      <c r="BR635" s="745"/>
      <c r="BS635" s="745"/>
      <c r="BT635" s="745"/>
      <c r="BU635" s="745"/>
      <c r="BV635" s="745"/>
      <c r="BW635" s="745"/>
      <c r="BX635" s="745"/>
      <c r="BY635" s="745"/>
      <c r="BZ635" s="745"/>
      <c r="CA635" s="745"/>
      <c r="CB635" s="745"/>
      <c r="CC635" s="745"/>
      <c r="CD635" s="745"/>
      <c r="CE635" s="745"/>
      <c r="CF635" s="745"/>
      <c r="CG635" s="745"/>
      <c r="CH635" s="745"/>
      <c r="CI635" s="745"/>
      <c r="CJ635" s="745"/>
      <c r="CK635" s="745"/>
      <c r="CL635" s="745"/>
      <c r="CM635" s="745"/>
      <c r="CN635" s="745"/>
      <c r="CO635" s="745"/>
      <c r="CP635" s="745"/>
      <c r="CQ635" s="745"/>
      <c r="CR635" s="745"/>
      <c r="CS635" s="745"/>
      <c r="CT635" s="745"/>
      <c r="CU635" s="745"/>
      <c r="CV635" s="745"/>
      <c r="CW635" s="745"/>
      <c r="CX635" s="745"/>
      <c r="CY635" s="745"/>
      <c r="CZ635" s="745"/>
      <c r="DA635" s="745"/>
      <c r="DB635" s="745"/>
      <c r="DC635" s="745"/>
      <c r="DD635" s="745"/>
      <c r="DE635" s="745"/>
      <c r="DF635" s="745"/>
      <c r="DG635" s="745"/>
      <c r="DH635" s="745"/>
      <c r="DI635" s="745"/>
      <c r="DJ635" s="745"/>
      <c r="DK635" s="745"/>
      <c r="DL635" s="745"/>
      <c r="DM635" s="745"/>
      <c r="DN635" s="745"/>
      <c r="DO635" s="745"/>
      <c r="DP635" s="745"/>
      <c r="DQ635" s="745"/>
      <c r="DR635" s="745"/>
      <c r="DS635" s="745"/>
      <c r="DT635" s="745"/>
      <c r="DU635" s="745"/>
      <c r="DV635" s="745"/>
      <c r="DW635" s="745"/>
      <c r="DX635" s="745"/>
      <c r="DY635" s="745"/>
      <c r="DZ635" s="745"/>
      <c r="EA635" s="745"/>
      <c r="EB635" s="745"/>
      <c r="EC635" s="745"/>
      <c r="ED635" s="745"/>
      <c r="EE635" s="745"/>
      <c r="EF635" s="745"/>
      <c r="EG635" s="745"/>
      <c r="EH635" s="745"/>
      <c r="EI635" s="745"/>
      <c r="EJ635" s="745"/>
      <c r="EK635" s="745"/>
      <c r="EL635" s="745"/>
      <c r="EM635" s="745"/>
      <c r="EN635" s="745"/>
      <c r="EO635" s="745"/>
      <c r="EP635" s="745"/>
      <c r="EQ635" s="745"/>
      <c r="ER635" s="745"/>
      <c r="ES635" s="745"/>
      <c r="ET635" s="745"/>
      <c r="EU635" s="745"/>
      <c r="EV635" s="745"/>
      <c r="EW635" s="745"/>
      <c r="EX635" s="745"/>
      <c r="EY635" s="745"/>
      <c r="EZ635" s="745"/>
      <c r="FA635" s="745"/>
      <c r="FB635" s="745"/>
      <c r="FC635" s="745"/>
      <c r="FD635" s="745"/>
      <c r="FE635" s="745"/>
      <c r="FF635" s="745"/>
      <c r="FG635" s="745"/>
      <c r="FH635" s="745"/>
      <c r="FI635" s="745"/>
      <c r="FJ635" s="745"/>
      <c r="FK635" s="745"/>
      <c r="FL635" s="745"/>
      <c r="FM635" s="745"/>
      <c r="FN635" s="745"/>
      <c r="FO635" s="745"/>
      <c r="FP635" s="745"/>
      <c r="FQ635" s="745"/>
      <c r="FR635" s="745"/>
      <c r="FS635" s="745"/>
      <c r="FT635" s="745"/>
      <c r="FU635" s="745"/>
      <c r="FV635" s="745"/>
      <c r="FW635" s="745"/>
      <c r="FX635" s="745"/>
      <c r="FY635" s="745"/>
      <c r="FZ635" s="745"/>
      <c r="GA635" s="745"/>
      <c r="GB635" s="745"/>
      <c r="GC635" s="745"/>
      <c r="GD635" s="745"/>
      <c r="GE635" s="745"/>
      <c r="GF635" s="745"/>
      <c r="GG635" s="745"/>
      <c r="GH635" s="745"/>
      <c r="GI635" s="745"/>
      <c r="GJ635" s="745"/>
      <c r="GK635" s="745"/>
      <c r="GL635" s="745"/>
      <c r="GM635" s="745"/>
      <c r="GN635" s="745"/>
      <c r="GO635" s="745"/>
      <c r="GP635" s="745"/>
      <c r="GQ635" s="745"/>
      <c r="GR635" s="745"/>
      <c r="GS635" s="745"/>
      <c r="GT635" s="745"/>
      <c r="GU635" s="745"/>
      <c r="GV635" s="745"/>
      <c r="GW635" s="745"/>
      <c r="GX635" s="745"/>
      <c r="GY635" s="745"/>
      <c r="GZ635" s="745"/>
      <c r="HA635" s="745"/>
      <c r="HB635" s="745"/>
      <c r="HC635" s="745"/>
      <c r="HD635" s="745"/>
      <c r="HE635" s="745"/>
      <c r="HF635" s="745"/>
      <c r="HG635" s="745"/>
      <c r="HH635" s="745"/>
      <c r="HI635" s="745"/>
      <c r="HJ635" s="745"/>
      <c r="HK635" s="745"/>
      <c r="HL635" s="745"/>
      <c r="HM635" s="745"/>
      <c r="HN635" s="745"/>
      <c r="HO635" s="745"/>
      <c r="HP635" s="745"/>
      <c r="HQ635" s="745"/>
      <c r="HR635" s="745"/>
      <c r="HS635" s="745"/>
      <c r="HT635" s="745"/>
      <c r="HU635" s="745"/>
      <c r="HV635" s="745"/>
      <c r="HW635" s="745"/>
      <c r="HX635" s="745"/>
      <c r="HY635" s="745"/>
      <c r="HZ635" s="745"/>
      <c r="IA635" s="745"/>
      <c r="IB635" s="745"/>
      <c r="IC635" s="745"/>
      <c r="ID635" s="745"/>
      <c r="IE635" s="745"/>
      <c r="IF635" s="745"/>
      <c r="IG635" s="745"/>
      <c r="IH635" s="745"/>
      <c r="II635" s="745"/>
      <c r="IJ635" s="745"/>
      <c r="IK635" s="745"/>
      <c r="IL635" s="745"/>
      <c r="IM635" s="745"/>
      <c r="IN635" s="745"/>
    </row>
    <row r="636" spans="1:248" ht="12.75">
      <c r="A636" s="758"/>
      <c r="B636" s="758"/>
      <c r="C636" s="758"/>
      <c r="D636" s="758"/>
      <c r="E636" s="750"/>
      <c r="F636" s="758"/>
      <c r="G636" s="758"/>
      <c r="H636" s="758"/>
      <c r="I636" s="750"/>
      <c r="J636" s="758"/>
      <c r="K636" s="758"/>
      <c r="L636" s="750"/>
      <c r="M636" s="758"/>
      <c r="N636" s="758"/>
      <c r="O636" s="750"/>
      <c r="P636" s="750"/>
      <c r="Q636" s="750"/>
      <c r="R636" s="750"/>
      <c r="S636" s="750"/>
      <c r="T636" s="750"/>
      <c r="U636" s="757"/>
      <c r="V636" s="753"/>
      <c r="W636" s="745"/>
      <c r="X636" s="745"/>
      <c r="Y636" s="753"/>
      <c r="Z636" s="745"/>
      <c r="AA636" s="745"/>
      <c r="AB636" s="745"/>
      <c r="AC636" s="745"/>
      <c r="AD636" s="745"/>
      <c r="AE636" s="745"/>
      <c r="AF636" s="745"/>
      <c r="AG636" s="745"/>
      <c r="AH636" s="745"/>
      <c r="AI636" s="745"/>
      <c r="AJ636" s="745"/>
      <c r="AK636" s="745"/>
      <c r="AL636" s="745"/>
      <c r="AM636" s="745"/>
      <c r="AN636" s="745"/>
      <c r="AO636" s="745"/>
      <c r="AP636" s="745"/>
      <c r="AQ636" s="745"/>
      <c r="AR636" s="745"/>
      <c r="AS636" s="745"/>
      <c r="AT636" s="745"/>
      <c r="AU636" s="745"/>
      <c r="AV636" s="745"/>
      <c r="AW636" s="745"/>
      <c r="AX636" s="745"/>
      <c r="AY636" s="745"/>
      <c r="AZ636" s="745"/>
      <c r="BA636" s="745"/>
      <c r="BB636" s="745"/>
      <c r="BC636" s="745"/>
      <c r="BD636" s="745"/>
      <c r="BE636" s="745"/>
      <c r="BF636" s="745"/>
      <c r="BG636" s="745"/>
      <c r="BH636" s="745"/>
      <c r="BI636" s="745"/>
      <c r="BJ636" s="745"/>
      <c r="BK636" s="745"/>
      <c r="BL636" s="745"/>
      <c r="BM636" s="745"/>
      <c r="BN636" s="745"/>
      <c r="BO636" s="745"/>
      <c r="BP636" s="745"/>
      <c r="BQ636" s="745"/>
      <c r="BR636" s="745"/>
      <c r="BS636" s="745"/>
      <c r="BT636" s="745"/>
      <c r="BU636" s="745"/>
      <c r="BV636" s="745"/>
      <c r="BW636" s="745"/>
      <c r="BX636" s="745"/>
      <c r="BY636" s="745"/>
      <c r="BZ636" s="745"/>
      <c r="CA636" s="745"/>
      <c r="CB636" s="745"/>
      <c r="CC636" s="745"/>
      <c r="CD636" s="745"/>
      <c r="CE636" s="745"/>
      <c r="CF636" s="745"/>
      <c r="CG636" s="745"/>
      <c r="CH636" s="745"/>
      <c r="CI636" s="745"/>
      <c r="CJ636" s="745"/>
      <c r="CK636" s="745"/>
      <c r="CL636" s="745"/>
      <c r="CM636" s="745"/>
      <c r="CN636" s="745"/>
      <c r="CO636" s="745"/>
      <c r="CP636" s="745"/>
      <c r="CQ636" s="745"/>
      <c r="CR636" s="745"/>
      <c r="CS636" s="745"/>
      <c r="CT636" s="745"/>
      <c r="CU636" s="745"/>
      <c r="CV636" s="745"/>
      <c r="CW636" s="745"/>
      <c r="CX636" s="745"/>
      <c r="CY636" s="745"/>
      <c r="CZ636" s="745"/>
      <c r="DA636" s="745"/>
      <c r="DB636" s="745"/>
      <c r="DC636" s="745"/>
      <c r="DD636" s="745"/>
      <c r="DE636" s="745"/>
      <c r="DF636" s="745"/>
      <c r="DG636" s="745"/>
      <c r="DH636" s="745"/>
      <c r="DI636" s="745"/>
      <c r="DJ636" s="745"/>
      <c r="DK636" s="745"/>
      <c r="DL636" s="745"/>
      <c r="DM636" s="745"/>
      <c r="DN636" s="745"/>
      <c r="DO636" s="745"/>
      <c r="DP636" s="745"/>
      <c r="DQ636" s="745"/>
      <c r="DR636" s="745"/>
      <c r="DS636" s="745"/>
      <c r="DT636" s="745"/>
      <c r="DU636" s="745"/>
      <c r="DV636" s="745"/>
      <c r="DW636" s="745"/>
      <c r="DX636" s="745"/>
      <c r="DY636" s="745"/>
      <c r="DZ636" s="745"/>
      <c r="EA636" s="745"/>
      <c r="EB636" s="745"/>
      <c r="EC636" s="745"/>
      <c r="ED636" s="745"/>
      <c r="EE636" s="745"/>
      <c r="EF636" s="745"/>
      <c r="EG636" s="745"/>
      <c r="EH636" s="745"/>
      <c r="EI636" s="745"/>
      <c r="EJ636" s="745"/>
      <c r="EK636" s="745"/>
      <c r="EL636" s="745"/>
      <c r="EM636" s="745"/>
      <c r="EN636" s="745"/>
      <c r="EO636" s="745"/>
      <c r="EP636" s="745"/>
      <c r="EQ636" s="745"/>
      <c r="ER636" s="745"/>
      <c r="ES636" s="745"/>
      <c r="ET636" s="745"/>
      <c r="EU636" s="745"/>
      <c r="EV636" s="745"/>
      <c r="EW636" s="745"/>
      <c r="EX636" s="745"/>
      <c r="EY636" s="745"/>
      <c r="EZ636" s="745"/>
      <c r="FA636" s="745"/>
      <c r="FB636" s="745"/>
      <c r="FC636" s="745"/>
      <c r="FD636" s="745"/>
      <c r="FE636" s="745"/>
      <c r="FF636" s="745"/>
      <c r="FG636" s="745"/>
      <c r="FH636" s="745"/>
      <c r="FI636" s="745"/>
      <c r="FJ636" s="745"/>
      <c r="FK636" s="745"/>
      <c r="FL636" s="745"/>
      <c r="FM636" s="745"/>
      <c r="FN636" s="745"/>
      <c r="FO636" s="745"/>
      <c r="FP636" s="745"/>
      <c r="FQ636" s="745"/>
      <c r="FR636" s="745"/>
      <c r="FS636" s="745"/>
      <c r="FT636" s="745"/>
      <c r="FU636" s="745"/>
      <c r="FV636" s="745"/>
      <c r="FW636" s="745"/>
      <c r="FX636" s="745"/>
      <c r="FY636" s="745"/>
      <c r="FZ636" s="745"/>
      <c r="GA636" s="745"/>
      <c r="GB636" s="745"/>
      <c r="GC636" s="745"/>
      <c r="GD636" s="745"/>
      <c r="GE636" s="745"/>
      <c r="GF636" s="745"/>
      <c r="GG636" s="745"/>
      <c r="GH636" s="745"/>
      <c r="GI636" s="745"/>
      <c r="GJ636" s="745"/>
      <c r="GK636" s="745"/>
      <c r="GL636" s="745"/>
      <c r="GM636" s="745"/>
      <c r="GN636" s="745"/>
      <c r="GO636" s="745"/>
      <c r="GP636" s="745"/>
      <c r="GQ636" s="745"/>
      <c r="GR636" s="745"/>
      <c r="GS636" s="745"/>
      <c r="GT636" s="745"/>
      <c r="GU636" s="745"/>
      <c r="GV636" s="745"/>
      <c r="GW636" s="745"/>
      <c r="GX636" s="745"/>
      <c r="GY636" s="745"/>
      <c r="GZ636" s="745"/>
      <c r="HA636" s="745"/>
      <c r="HB636" s="745"/>
      <c r="HC636" s="745"/>
      <c r="HD636" s="745"/>
      <c r="HE636" s="745"/>
      <c r="HF636" s="745"/>
      <c r="HG636" s="745"/>
      <c r="HH636" s="745"/>
      <c r="HI636" s="745"/>
      <c r="HJ636" s="745"/>
      <c r="HK636" s="745"/>
      <c r="HL636" s="745"/>
      <c r="HM636" s="745"/>
      <c r="HN636" s="745"/>
      <c r="HO636" s="745"/>
      <c r="HP636" s="745"/>
      <c r="HQ636" s="745"/>
      <c r="HR636" s="745"/>
      <c r="HS636" s="745"/>
      <c r="HT636" s="745"/>
      <c r="HU636" s="745"/>
      <c r="HV636" s="745"/>
      <c r="HW636" s="745"/>
      <c r="HX636" s="745"/>
      <c r="HY636" s="745"/>
      <c r="HZ636" s="745"/>
      <c r="IA636" s="745"/>
      <c r="IB636" s="745"/>
      <c r="IC636" s="745"/>
      <c r="ID636" s="745"/>
      <c r="IE636" s="745"/>
      <c r="IF636" s="745"/>
      <c r="IG636" s="745"/>
      <c r="IH636" s="745"/>
      <c r="II636" s="745"/>
      <c r="IJ636" s="745"/>
      <c r="IK636" s="745"/>
      <c r="IL636" s="745"/>
      <c r="IM636" s="745"/>
      <c r="IN636" s="745"/>
    </row>
    <row r="637" spans="1:248" ht="12.75">
      <c r="A637" s="758"/>
      <c r="B637" s="758"/>
      <c r="C637" s="758"/>
      <c r="D637" s="758"/>
      <c r="E637" s="750"/>
      <c r="F637" s="758"/>
      <c r="G637" s="758"/>
      <c r="H637" s="758"/>
      <c r="I637" s="750"/>
      <c r="J637" s="758"/>
      <c r="K637" s="758"/>
      <c r="L637" s="750"/>
      <c r="M637" s="758"/>
      <c r="N637" s="758"/>
      <c r="O637" s="750"/>
      <c r="P637" s="750"/>
      <c r="Q637" s="750"/>
      <c r="R637" s="750"/>
      <c r="S637" s="750"/>
      <c r="T637" s="750"/>
      <c r="U637" s="757"/>
      <c r="V637" s="753"/>
      <c r="W637" s="745"/>
      <c r="X637" s="745"/>
      <c r="Y637" s="753"/>
      <c r="Z637" s="745"/>
      <c r="AA637" s="745"/>
      <c r="AB637" s="745"/>
      <c r="AC637" s="745"/>
      <c r="AD637" s="745"/>
      <c r="AE637" s="745"/>
      <c r="AF637" s="745"/>
      <c r="AG637" s="745"/>
      <c r="AH637" s="745"/>
      <c r="AI637" s="745"/>
      <c r="AJ637" s="745"/>
      <c r="AK637" s="745"/>
      <c r="AL637" s="745"/>
      <c r="AM637" s="745"/>
      <c r="AN637" s="745"/>
      <c r="AO637" s="745"/>
      <c r="AP637" s="745"/>
      <c r="AQ637" s="745"/>
      <c r="AR637" s="745"/>
      <c r="AS637" s="745"/>
      <c r="AT637" s="745"/>
      <c r="AU637" s="745"/>
      <c r="AV637" s="745"/>
      <c r="AW637" s="745"/>
      <c r="AX637" s="745"/>
      <c r="AY637" s="745"/>
      <c r="AZ637" s="745"/>
      <c r="BA637" s="745"/>
      <c r="BB637" s="745"/>
      <c r="BC637" s="745"/>
      <c r="BD637" s="745"/>
      <c r="BE637" s="745"/>
      <c r="BF637" s="745"/>
      <c r="BG637" s="745"/>
      <c r="BH637" s="745"/>
      <c r="BI637" s="745"/>
      <c r="BJ637" s="745"/>
      <c r="BK637" s="745"/>
      <c r="BL637" s="745"/>
      <c r="BM637" s="745"/>
      <c r="BN637" s="745"/>
      <c r="BO637" s="745"/>
      <c r="BP637" s="745"/>
      <c r="BQ637" s="745"/>
      <c r="BR637" s="745"/>
      <c r="BS637" s="745"/>
      <c r="BT637" s="745"/>
      <c r="BU637" s="745"/>
      <c r="BV637" s="745"/>
      <c r="BW637" s="745"/>
      <c r="BX637" s="745"/>
      <c r="BY637" s="745"/>
      <c r="BZ637" s="745"/>
      <c r="CA637" s="745"/>
      <c r="CB637" s="745"/>
      <c r="CC637" s="745"/>
      <c r="CD637" s="745"/>
      <c r="CE637" s="745"/>
      <c r="CF637" s="745"/>
      <c r="CG637" s="745"/>
      <c r="CH637" s="745"/>
      <c r="CI637" s="745"/>
      <c r="CJ637" s="745"/>
      <c r="CK637" s="745"/>
      <c r="CL637" s="745"/>
      <c r="CM637" s="745"/>
      <c r="CN637" s="745"/>
      <c r="CO637" s="745"/>
      <c r="CP637" s="745"/>
      <c r="CQ637" s="745"/>
      <c r="CR637" s="745"/>
      <c r="CS637" s="745"/>
      <c r="CT637" s="745"/>
      <c r="CU637" s="745"/>
      <c r="CV637" s="745"/>
      <c r="CW637" s="745"/>
      <c r="CX637" s="745"/>
      <c r="CY637" s="745"/>
      <c r="CZ637" s="745"/>
      <c r="DA637" s="745"/>
      <c r="DB637" s="745"/>
      <c r="DC637" s="745"/>
      <c r="DD637" s="745"/>
      <c r="DE637" s="745"/>
      <c r="DF637" s="745"/>
      <c r="DG637" s="745"/>
      <c r="DH637" s="745"/>
      <c r="DI637" s="745"/>
      <c r="DJ637" s="745"/>
      <c r="DK637" s="745"/>
      <c r="DL637" s="745"/>
      <c r="DM637" s="745"/>
      <c r="DN637" s="745"/>
      <c r="DO637" s="745"/>
      <c r="DP637" s="745"/>
      <c r="DQ637" s="745"/>
      <c r="DR637" s="745"/>
      <c r="DS637" s="745"/>
      <c r="DT637" s="745"/>
      <c r="DU637" s="745"/>
      <c r="DV637" s="745"/>
      <c r="DW637" s="745"/>
      <c r="DX637" s="745"/>
      <c r="DY637" s="745"/>
      <c r="DZ637" s="745"/>
      <c r="EA637" s="745"/>
      <c r="EB637" s="745"/>
      <c r="EC637" s="745"/>
      <c r="ED637" s="745"/>
      <c r="EE637" s="745"/>
      <c r="EF637" s="745"/>
      <c r="EG637" s="745"/>
      <c r="EH637" s="745"/>
      <c r="EI637" s="745"/>
      <c r="EJ637" s="745"/>
      <c r="EK637" s="745"/>
      <c r="EL637" s="745"/>
      <c r="EM637" s="745"/>
      <c r="EN637" s="745"/>
      <c r="EO637" s="745"/>
      <c r="EP637" s="745"/>
      <c r="EQ637" s="745"/>
      <c r="ER637" s="745"/>
      <c r="ES637" s="745"/>
      <c r="ET637" s="745"/>
      <c r="EU637" s="745"/>
      <c r="EV637" s="745"/>
      <c r="EW637" s="745"/>
      <c r="EX637" s="745"/>
      <c r="EY637" s="745"/>
      <c r="EZ637" s="745"/>
      <c r="FA637" s="745"/>
      <c r="FB637" s="745"/>
      <c r="FC637" s="745"/>
      <c r="FD637" s="745"/>
      <c r="FE637" s="745"/>
      <c r="FF637" s="745"/>
      <c r="FG637" s="745"/>
      <c r="FH637" s="745"/>
      <c r="FI637" s="745"/>
      <c r="FJ637" s="745"/>
      <c r="FK637" s="745"/>
      <c r="FL637" s="745"/>
      <c r="FM637" s="745"/>
      <c r="FN637" s="745"/>
      <c r="FO637" s="745"/>
      <c r="FP637" s="745"/>
      <c r="FQ637" s="745"/>
      <c r="FR637" s="745"/>
      <c r="FS637" s="745"/>
      <c r="FT637" s="745"/>
      <c r="FU637" s="745"/>
      <c r="FV637" s="745"/>
      <c r="FW637" s="745"/>
      <c r="FX637" s="745"/>
      <c r="FY637" s="745"/>
      <c r="FZ637" s="745"/>
      <c r="GA637" s="745"/>
      <c r="GB637" s="745"/>
      <c r="GC637" s="745"/>
      <c r="GD637" s="745"/>
      <c r="GE637" s="745"/>
      <c r="GF637" s="745"/>
      <c r="GG637" s="745"/>
      <c r="GH637" s="745"/>
      <c r="GI637" s="745"/>
      <c r="GJ637" s="745"/>
      <c r="GK637" s="745"/>
      <c r="GL637" s="745"/>
      <c r="GM637" s="745"/>
      <c r="GN637" s="745"/>
      <c r="GO637" s="745"/>
      <c r="GP637" s="745"/>
      <c r="GQ637" s="745"/>
      <c r="GR637" s="745"/>
      <c r="GS637" s="745"/>
      <c r="GT637" s="745"/>
      <c r="GU637" s="745"/>
      <c r="GV637" s="745"/>
      <c r="GW637" s="745"/>
      <c r="GX637" s="745"/>
      <c r="GY637" s="745"/>
      <c r="GZ637" s="745"/>
      <c r="HA637" s="745"/>
      <c r="HB637" s="745"/>
      <c r="HC637" s="745"/>
      <c r="HD637" s="745"/>
      <c r="HE637" s="745"/>
      <c r="HF637" s="745"/>
      <c r="HG637" s="745"/>
      <c r="HH637" s="745"/>
      <c r="HI637" s="745"/>
      <c r="HJ637" s="745"/>
      <c r="HK637" s="745"/>
      <c r="HL637" s="745"/>
      <c r="HM637" s="745"/>
      <c r="HN637" s="745"/>
      <c r="HO637" s="745"/>
      <c r="HP637" s="745"/>
      <c r="HQ637" s="745"/>
      <c r="HR637" s="745"/>
      <c r="HS637" s="745"/>
      <c r="HT637" s="745"/>
      <c r="HU637" s="745"/>
      <c r="HV637" s="745"/>
      <c r="HW637" s="745"/>
      <c r="HX637" s="745"/>
      <c r="HY637" s="745"/>
      <c r="HZ637" s="745"/>
      <c r="IA637" s="745"/>
      <c r="IB637" s="745"/>
      <c r="IC637" s="745"/>
      <c r="ID637" s="745"/>
      <c r="IE637" s="745"/>
      <c r="IF637" s="745"/>
      <c r="IG637" s="745"/>
      <c r="IH637" s="745"/>
      <c r="II637" s="745"/>
      <c r="IJ637" s="745"/>
      <c r="IK637" s="745"/>
      <c r="IL637" s="745"/>
      <c r="IM637" s="745"/>
      <c r="IN637" s="745"/>
    </row>
    <row r="638" spans="1:248" ht="12.75">
      <c r="A638" s="758"/>
      <c r="B638" s="758"/>
      <c r="C638" s="758"/>
      <c r="D638" s="758"/>
      <c r="E638" s="750"/>
      <c r="F638" s="758"/>
      <c r="G638" s="758"/>
      <c r="H638" s="758"/>
      <c r="I638" s="750"/>
      <c r="J638" s="758"/>
      <c r="K638" s="758"/>
      <c r="L638" s="750"/>
      <c r="M638" s="758"/>
      <c r="N638" s="758"/>
      <c r="O638" s="750"/>
      <c r="P638" s="750"/>
      <c r="Q638" s="750"/>
      <c r="R638" s="750"/>
      <c r="S638" s="750"/>
      <c r="T638" s="750"/>
      <c r="U638" s="757"/>
      <c r="V638" s="753"/>
      <c r="W638" s="745"/>
      <c r="X638" s="745"/>
      <c r="Y638" s="753"/>
      <c r="Z638" s="745"/>
      <c r="AA638" s="745"/>
      <c r="AB638" s="745"/>
      <c r="AC638" s="745"/>
      <c r="AD638" s="745"/>
      <c r="AE638" s="745"/>
      <c r="AF638" s="745"/>
      <c r="AG638" s="745"/>
      <c r="AH638" s="745"/>
      <c r="AI638" s="745"/>
      <c r="AJ638" s="745"/>
      <c r="AK638" s="745"/>
      <c r="AL638" s="745"/>
      <c r="AM638" s="745"/>
      <c r="AN638" s="745"/>
      <c r="AO638" s="745"/>
      <c r="AP638" s="745"/>
      <c r="AQ638" s="745"/>
      <c r="AR638" s="745"/>
      <c r="AS638" s="745"/>
      <c r="AT638" s="745"/>
      <c r="AU638" s="745"/>
      <c r="AV638" s="745"/>
      <c r="AW638" s="745"/>
      <c r="AX638" s="745"/>
      <c r="AY638" s="745"/>
      <c r="AZ638" s="745"/>
      <c r="BA638" s="745"/>
      <c r="BB638" s="745"/>
      <c r="BC638" s="745"/>
      <c r="BD638" s="745"/>
      <c r="BE638" s="745"/>
      <c r="BF638" s="745"/>
      <c r="BG638" s="745"/>
      <c r="BH638" s="745"/>
      <c r="BI638" s="745"/>
      <c r="BJ638" s="745"/>
      <c r="BK638" s="745"/>
      <c r="BL638" s="745"/>
      <c r="BM638" s="745"/>
      <c r="BN638" s="745"/>
      <c r="BO638" s="745"/>
      <c r="BP638" s="745"/>
      <c r="BQ638" s="745"/>
      <c r="BR638" s="745"/>
      <c r="BS638" s="745"/>
      <c r="BT638" s="745"/>
      <c r="BU638" s="745"/>
      <c r="BV638" s="745"/>
      <c r="BW638" s="745"/>
      <c r="BX638" s="745"/>
      <c r="BY638" s="745"/>
      <c r="BZ638" s="745"/>
      <c r="CA638" s="745"/>
      <c r="CB638" s="745"/>
      <c r="CC638" s="745"/>
      <c r="CD638" s="745"/>
      <c r="CE638" s="745"/>
      <c r="CF638" s="745"/>
      <c r="CG638" s="745"/>
      <c r="CH638" s="745"/>
      <c r="CI638" s="745"/>
      <c r="CJ638" s="745"/>
      <c r="CK638" s="745"/>
      <c r="CL638" s="745"/>
      <c r="CM638" s="745"/>
      <c r="CN638" s="745"/>
      <c r="CO638" s="745"/>
      <c r="CP638" s="745"/>
      <c r="CQ638" s="745"/>
      <c r="CR638" s="745"/>
      <c r="CS638" s="745"/>
      <c r="CT638" s="745"/>
      <c r="CU638" s="745"/>
      <c r="CV638" s="745"/>
      <c r="CW638" s="745"/>
      <c r="CX638" s="745"/>
      <c r="CY638" s="745"/>
      <c r="CZ638" s="745"/>
      <c r="DA638" s="745"/>
      <c r="DB638" s="745"/>
      <c r="DC638" s="745"/>
      <c r="DD638" s="745"/>
      <c r="DE638" s="745"/>
      <c r="DF638" s="745"/>
      <c r="DG638" s="745"/>
      <c r="DH638" s="745"/>
      <c r="DI638" s="745"/>
      <c r="DJ638" s="745"/>
      <c r="DK638" s="745"/>
      <c r="DL638" s="745"/>
      <c r="DM638" s="745"/>
      <c r="DN638" s="745"/>
      <c r="DO638" s="745"/>
      <c r="DP638" s="745"/>
      <c r="DQ638" s="745"/>
      <c r="DR638" s="745"/>
      <c r="DS638" s="745"/>
      <c r="DT638" s="745"/>
      <c r="DU638" s="745"/>
      <c r="DV638" s="745"/>
      <c r="DW638" s="745"/>
      <c r="DX638" s="745"/>
      <c r="DY638" s="745"/>
      <c r="DZ638" s="745"/>
      <c r="EA638" s="745"/>
      <c r="EB638" s="745"/>
      <c r="EC638" s="745"/>
      <c r="ED638" s="745"/>
      <c r="EE638" s="745"/>
      <c r="EF638" s="745"/>
      <c r="EG638" s="745"/>
      <c r="EH638" s="745"/>
      <c r="EI638" s="745"/>
      <c r="EJ638" s="745"/>
      <c r="EK638" s="745"/>
      <c r="EL638" s="745"/>
      <c r="EM638" s="745"/>
      <c r="EN638" s="745"/>
      <c r="EO638" s="745"/>
      <c r="EP638" s="745"/>
      <c r="EQ638" s="745"/>
      <c r="ER638" s="745"/>
      <c r="ES638" s="745"/>
      <c r="ET638" s="745"/>
      <c r="EU638" s="745"/>
      <c r="EV638" s="745"/>
      <c r="EW638" s="745"/>
      <c r="EX638" s="745"/>
      <c r="EY638" s="745"/>
      <c r="EZ638" s="745"/>
      <c r="FA638" s="745"/>
      <c r="FB638" s="745"/>
      <c r="FC638" s="745"/>
      <c r="FD638" s="745"/>
      <c r="FE638" s="745"/>
      <c r="FF638" s="745"/>
      <c r="FG638" s="745"/>
      <c r="FH638" s="745"/>
      <c r="FI638" s="745"/>
      <c r="FJ638" s="745"/>
      <c r="FK638" s="745"/>
      <c r="FL638" s="745"/>
      <c r="FM638" s="745"/>
      <c r="FN638" s="745"/>
      <c r="FO638" s="745"/>
      <c r="FP638" s="745"/>
      <c r="FQ638" s="745"/>
      <c r="FR638" s="745"/>
      <c r="FS638" s="745"/>
      <c r="FT638" s="745"/>
      <c r="FU638" s="745"/>
      <c r="FV638" s="745"/>
      <c r="FW638" s="745"/>
      <c r="FX638" s="745"/>
      <c r="FY638" s="745"/>
      <c r="FZ638" s="745"/>
      <c r="GA638" s="745"/>
      <c r="GB638" s="745"/>
      <c r="GC638" s="745"/>
      <c r="GD638" s="745"/>
      <c r="GE638" s="745"/>
      <c r="GF638" s="745"/>
      <c r="GG638" s="745"/>
      <c r="GH638" s="745"/>
      <c r="GI638" s="745"/>
      <c r="GJ638" s="745"/>
      <c r="GK638" s="745"/>
      <c r="GL638" s="745"/>
      <c r="GM638" s="745"/>
      <c r="GN638" s="745"/>
      <c r="GO638" s="745"/>
      <c r="GP638" s="745"/>
      <c r="GQ638" s="745"/>
      <c r="GR638" s="745"/>
      <c r="GS638" s="745"/>
      <c r="GT638" s="745"/>
      <c r="GU638" s="745"/>
      <c r="GV638" s="745"/>
      <c r="GW638" s="745"/>
      <c r="GX638" s="745"/>
      <c r="GY638" s="745"/>
      <c r="GZ638" s="745"/>
      <c r="HA638" s="745"/>
      <c r="HB638" s="745"/>
      <c r="HC638" s="745"/>
      <c r="HD638" s="745"/>
      <c r="HE638" s="745"/>
      <c r="HF638" s="745"/>
      <c r="HG638" s="745"/>
      <c r="HH638" s="745"/>
      <c r="HI638" s="745"/>
      <c r="HJ638" s="745"/>
      <c r="HK638" s="745"/>
      <c r="HL638" s="745"/>
      <c r="HM638" s="745"/>
      <c r="HN638" s="745"/>
      <c r="HO638" s="745"/>
      <c r="HP638" s="745"/>
      <c r="HQ638" s="745"/>
      <c r="HR638" s="745"/>
      <c r="HS638" s="745"/>
      <c r="HT638" s="745"/>
      <c r="HU638" s="745"/>
      <c r="HV638" s="745"/>
      <c r="HW638" s="745"/>
      <c r="HX638" s="745"/>
      <c r="HY638" s="745"/>
      <c r="HZ638" s="745"/>
      <c r="IA638" s="745"/>
      <c r="IB638" s="745"/>
      <c r="IC638" s="745"/>
      <c r="ID638" s="745"/>
      <c r="IE638" s="745"/>
      <c r="IF638" s="745"/>
      <c r="IG638" s="745"/>
      <c r="IH638" s="745"/>
      <c r="II638" s="745"/>
      <c r="IJ638" s="745"/>
      <c r="IK638" s="745"/>
      <c r="IL638" s="745"/>
      <c r="IM638" s="745"/>
      <c r="IN638" s="745"/>
    </row>
    <row r="639" spans="1:248" ht="12.75">
      <c r="A639" s="758"/>
      <c r="B639" s="758"/>
      <c r="C639" s="758"/>
      <c r="D639" s="758"/>
      <c r="E639" s="750"/>
      <c r="F639" s="758"/>
      <c r="G639" s="758"/>
      <c r="H639" s="758"/>
      <c r="I639" s="750"/>
      <c r="J639" s="758"/>
      <c r="K639" s="758"/>
      <c r="L639" s="750"/>
      <c r="M639" s="758"/>
      <c r="N639" s="758"/>
      <c r="O639" s="750"/>
      <c r="P639" s="750"/>
      <c r="Q639" s="750"/>
      <c r="R639" s="750"/>
      <c r="S639" s="750"/>
      <c r="T639" s="750"/>
      <c r="U639" s="757"/>
      <c r="V639" s="753"/>
      <c r="W639" s="745"/>
      <c r="X639" s="745"/>
      <c r="Y639" s="753"/>
      <c r="Z639" s="745"/>
      <c r="AA639" s="745"/>
      <c r="AB639" s="745"/>
      <c r="AC639" s="745"/>
      <c r="AD639" s="745"/>
      <c r="AE639" s="745"/>
      <c r="AF639" s="745"/>
      <c r="AG639" s="745"/>
      <c r="AH639" s="745"/>
      <c r="AI639" s="745"/>
      <c r="AJ639" s="745"/>
      <c r="AK639" s="745"/>
      <c r="AL639" s="745"/>
      <c r="AM639" s="745"/>
      <c r="AN639" s="745"/>
      <c r="AO639" s="745"/>
      <c r="AP639" s="745"/>
      <c r="AQ639" s="745"/>
      <c r="AR639" s="745"/>
      <c r="AS639" s="745"/>
      <c r="AT639" s="745"/>
      <c r="AU639" s="745"/>
      <c r="AV639" s="745"/>
      <c r="AW639" s="745"/>
      <c r="AX639" s="745"/>
      <c r="AY639" s="745"/>
      <c r="AZ639" s="745"/>
      <c r="BA639" s="745"/>
      <c r="BB639" s="745"/>
      <c r="BC639" s="745"/>
      <c r="BD639" s="745"/>
      <c r="BE639" s="745"/>
      <c r="BF639" s="745"/>
      <c r="BG639" s="745"/>
      <c r="BH639" s="745"/>
      <c r="BI639" s="745"/>
      <c r="BJ639" s="745"/>
      <c r="BK639" s="745"/>
      <c r="BL639" s="745"/>
      <c r="BM639" s="745"/>
      <c r="BN639" s="745"/>
      <c r="BO639" s="745"/>
      <c r="BP639" s="745"/>
      <c r="BQ639" s="745"/>
      <c r="BR639" s="745"/>
      <c r="BS639" s="745"/>
      <c r="BT639" s="745"/>
      <c r="BU639" s="745"/>
      <c r="BV639" s="745"/>
      <c r="BW639" s="745"/>
      <c r="BX639" s="745"/>
      <c r="BY639" s="745"/>
      <c r="BZ639" s="745"/>
      <c r="CA639" s="745"/>
      <c r="CB639" s="745"/>
      <c r="CC639" s="745"/>
      <c r="CD639" s="745"/>
      <c r="CE639" s="745"/>
      <c r="CF639" s="745"/>
      <c r="CG639" s="745"/>
      <c r="CH639" s="745"/>
      <c r="CI639" s="745"/>
      <c r="CJ639" s="745"/>
      <c r="CK639" s="745"/>
      <c r="CL639" s="745"/>
      <c r="CM639" s="745"/>
      <c r="CN639" s="745"/>
      <c r="CO639" s="745"/>
      <c r="CP639" s="745"/>
      <c r="CQ639" s="745"/>
      <c r="CR639" s="745"/>
      <c r="CS639" s="745"/>
      <c r="CT639" s="745"/>
      <c r="CU639" s="745"/>
      <c r="CV639" s="745"/>
      <c r="CW639" s="745"/>
      <c r="CX639" s="745"/>
      <c r="CY639" s="745"/>
      <c r="CZ639" s="745"/>
      <c r="DA639" s="745"/>
      <c r="DB639" s="745"/>
      <c r="DC639" s="745"/>
      <c r="DD639" s="745"/>
      <c r="DE639" s="745"/>
      <c r="DF639" s="745"/>
      <c r="DG639" s="745"/>
      <c r="DH639" s="745"/>
      <c r="DI639" s="745"/>
      <c r="DJ639" s="745"/>
      <c r="DK639" s="745"/>
      <c r="DL639" s="745"/>
      <c r="DM639" s="745"/>
      <c r="DN639" s="745"/>
      <c r="DO639" s="745"/>
      <c r="DP639" s="745"/>
      <c r="DQ639" s="745"/>
      <c r="DR639" s="745"/>
      <c r="DS639" s="745"/>
      <c r="DT639" s="745"/>
      <c r="DU639" s="745"/>
      <c r="DV639" s="745"/>
      <c r="DW639" s="745"/>
      <c r="DX639" s="745"/>
      <c r="DY639" s="745"/>
      <c r="DZ639" s="745"/>
      <c r="EA639" s="745"/>
      <c r="EB639" s="745"/>
      <c r="EC639" s="745"/>
      <c r="ED639" s="745"/>
      <c r="EE639" s="745"/>
      <c r="EF639" s="745"/>
      <c r="EG639" s="745"/>
      <c r="EH639" s="745"/>
      <c r="EI639" s="745"/>
      <c r="EJ639" s="745"/>
      <c r="EK639" s="745"/>
      <c r="EL639" s="745"/>
      <c r="EM639" s="745"/>
      <c r="EN639" s="745"/>
      <c r="EO639" s="745"/>
      <c r="EP639" s="745"/>
      <c r="EQ639" s="745"/>
      <c r="ER639" s="745"/>
      <c r="ES639" s="745"/>
      <c r="ET639" s="745"/>
      <c r="EU639" s="745"/>
      <c r="EV639" s="745"/>
      <c r="EW639" s="745"/>
      <c r="EX639" s="745"/>
      <c r="EY639" s="745"/>
      <c r="EZ639" s="745"/>
      <c r="FA639" s="745"/>
      <c r="FB639" s="745"/>
      <c r="FC639" s="745"/>
      <c r="FD639" s="745"/>
      <c r="FE639" s="745"/>
      <c r="FF639" s="745"/>
      <c r="FG639" s="745"/>
      <c r="FH639" s="745"/>
      <c r="FI639" s="745"/>
      <c r="FJ639" s="745"/>
      <c r="FK639" s="745"/>
      <c r="FL639" s="745"/>
      <c r="FM639" s="745"/>
      <c r="FN639" s="745"/>
      <c r="FO639" s="745"/>
      <c r="FP639" s="745"/>
      <c r="FQ639" s="745"/>
      <c r="FR639" s="745"/>
      <c r="FS639" s="745"/>
      <c r="FT639" s="745"/>
      <c r="FU639" s="745"/>
      <c r="FV639" s="745"/>
      <c r="FW639" s="745"/>
      <c r="FX639" s="745"/>
      <c r="FY639" s="745"/>
      <c r="FZ639" s="745"/>
      <c r="GA639" s="745"/>
      <c r="GB639" s="745"/>
      <c r="GC639" s="745"/>
      <c r="GD639" s="745"/>
      <c r="GE639" s="745"/>
      <c r="GF639" s="745"/>
      <c r="GG639" s="745"/>
      <c r="GH639" s="745"/>
      <c r="GI639" s="745"/>
      <c r="GJ639" s="745"/>
      <c r="GK639" s="745"/>
      <c r="GL639" s="745"/>
      <c r="GM639" s="745"/>
      <c r="GN639" s="745"/>
      <c r="GO639" s="745"/>
      <c r="GP639" s="745"/>
      <c r="GQ639" s="745"/>
      <c r="GR639" s="745"/>
      <c r="GS639" s="745"/>
      <c r="GT639" s="745"/>
      <c r="GU639" s="745"/>
      <c r="GV639" s="745"/>
      <c r="GW639" s="745"/>
      <c r="GX639" s="745"/>
      <c r="GY639" s="745"/>
      <c r="GZ639" s="745"/>
      <c r="HA639" s="745"/>
      <c r="HB639" s="745"/>
      <c r="HC639" s="745"/>
      <c r="HD639" s="745"/>
      <c r="HE639" s="745"/>
      <c r="HF639" s="745"/>
      <c r="HG639" s="745"/>
      <c r="HH639" s="745"/>
      <c r="HI639" s="745"/>
      <c r="HJ639" s="745"/>
      <c r="HK639" s="745"/>
      <c r="HL639" s="745"/>
      <c r="HM639" s="745"/>
      <c r="HN639" s="745"/>
      <c r="HO639" s="745"/>
      <c r="HP639" s="745"/>
      <c r="HQ639" s="745"/>
      <c r="HR639" s="745"/>
      <c r="HS639" s="745"/>
      <c r="HT639" s="745"/>
      <c r="HU639" s="745"/>
      <c r="HV639" s="745"/>
      <c r="HW639" s="745"/>
      <c r="HX639" s="745"/>
      <c r="HY639" s="745"/>
      <c r="HZ639" s="745"/>
      <c r="IA639" s="745"/>
      <c r="IB639" s="745"/>
      <c r="IC639" s="745"/>
      <c r="ID639" s="745"/>
      <c r="IE639" s="745"/>
      <c r="IF639" s="745"/>
      <c r="IG639" s="745"/>
      <c r="IH639" s="745"/>
      <c r="II639" s="745"/>
      <c r="IJ639" s="745"/>
      <c r="IK639" s="745"/>
      <c r="IL639" s="745"/>
      <c r="IM639" s="745"/>
      <c r="IN639" s="745"/>
    </row>
    <row r="640" spans="1:248" ht="12.75">
      <c r="A640" s="758"/>
      <c r="B640" s="758"/>
      <c r="C640" s="758"/>
      <c r="D640" s="758"/>
      <c r="E640" s="750"/>
      <c r="F640" s="758"/>
      <c r="G640" s="758"/>
      <c r="H640" s="758"/>
      <c r="I640" s="750"/>
      <c r="J640" s="758"/>
      <c r="K640" s="758"/>
      <c r="L640" s="750"/>
      <c r="M640" s="758"/>
      <c r="N640" s="758"/>
      <c r="O640" s="750"/>
      <c r="P640" s="750"/>
      <c r="Q640" s="750"/>
      <c r="R640" s="750"/>
      <c r="S640" s="750"/>
      <c r="T640" s="750"/>
      <c r="U640" s="757"/>
      <c r="V640" s="753"/>
      <c r="W640" s="745"/>
      <c r="X640" s="745"/>
      <c r="Y640" s="753"/>
      <c r="Z640" s="745"/>
      <c r="AA640" s="745"/>
      <c r="AB640" s="745"/>
      <c r="AC640" s="745"/>
      <c r="AD640" s="745"/>
      <c r="AE640" s="745"/>
      <c r="AF640" s="745"/>
      <c r="AG640" s="745"/>
      <c r="AH640" s="745"/>
      <c r="AI640" s="745"/>
      <c r="AJ640" s="745"/>
      <c r="AK640" s="745"/>
      <c r="AL640" s="745"/>
      <c r="AM640" s="745"/>
      <c r="AN640" s="745"/>
      <c r="AO640" s="745"/>
      <c r="AP640" s="745"/>
      <c r="AQ640" s="745"/>
      <c r="AR640" s="745"/>
      <c r="AS640" s="745"/>
      <c r="AT640" s="745"/>
      <c r="AU640" s="745"/>
      <c r="AV640" s="745"/>
      <c r="AW640" s="745"/>
      <c r="AX640" s="745"/>
      <c r="AY640" s="745"/>
      <c r="AZ640" s="745"/>
      <c r="BA640" s="745"/>
      <c r="BB640" s="745"/>
      <c r="BC640" s="745"/>
      <c r="BD640" s="745"/>
      <c r="BE640" s="745"/>
      <c r="BF640" s="745"/>
      <c r="BG640" s="745"/>
      <c r="BH640" s="745"/>
      <c r="BI640" s="745"/>
      <c r="BJ640" s="745"/>
      <c r="BK640" s="745"/>
      <c r="BL640" s="745"/>
      <c r="BM640" s="745"/>
      <c r="BN640" s="745"/>
      <c r="BO640" s="745"/>
      <c r="BP640" s="745"/>
      <c r="BQ640" s="745"/>
      <c r="BR640" s="745"/>
      <c r="BS640" s="745"/>
      <c r="BT640" s="745"/>
      <c r="BU640" s="745"/>
      <c r="BV640" s="745"/>
      <c r="BW640" s="745"/>
      <c r="BX640" s="745"/>
      <c r="BY640" s="745"/>
      <c r="BZ640" s="745"/>
      <c r="CA640" s="745"/>
      <c r="CB640" s="745"/>
      <c r="CC640" s="745"/>
      <c r="CD640" s="745"/>
      <c r="CE640" s="745"/>
      <c r="CF640" s="745"/>
      <c r="CG640" s="745"/>
      <c r="CH640" s="745"/>
      <c r="CI640" s="745"/>
      <c r="CJ640" s="745"/>
      <c r="CK640" s="745"/>
      <c r="CL640" s="745"/>
      <c r="CM640" s="745"/>
      <c r="CN640" s="745"/>
      <c r="CO640" s="745"/>
      <c r="CP640" s="745"/>
      <c r="CQ640" s="745"/>
      <c r="CR640" s="745"/>
      <c r="CS640" s="745"/>
      <c r="CT640" s="745"/>
      <c r="CU640" s="745"/>
      <c r="CV640" s="745"/>
      <c r="CW640" s="745"/>
      <c r="CX640" s="745"/>
      <c r="CY640" s="745"/>
      <c r="CZ640" s="745"/>
      <c r="DA640" s="745"/>
      <c r="DB640" s="745"/>
      <c r="DC640" s="745"/>
      <c r="DD640" s="745"/>
      <c r="DE640" s="745"/>
      <c r="DF640" s="745"/>
      <c r="DG640" s="745"/>
      <c r="DH640" s="745"/>
      <c r="DI640" s="745"/>
      <c r="DJ640" s="745"/>
      <c r="DK640" s="745"/>
      <c r="DL640" s="745"/>
      <c r="DM640" s="745"/>
      <c r="DN640" s="745"/>
      <c r="DO640" s="745"/>
      <c r="DP640" s="745"/>
      <c r="DQ640" s="745"/>
      <c r="DR640" s="745"/>
      <c r="DS640" s="745"/>
      <c r="DT640" s="745"/>
      <c r="DU640" s="745"/>
      <c r="DV640" s="745"/>
      <c r="DW640" s="745"/>
      <c r="DX640" s="745"/>
      <c r="DY640" s="745"/>
      <c r="DZ640" s="745"/>
      <c r="EA640" s="745"/>
      <c r="EB640" s="745"/>
      <c r="EC640" s="745"/>
      <c r="ED640" s="745"/>
      <c r="EE640" s="745"/>
      <c r="EF640" s="745"/>
      <c r="EG640" s="745"/>
      <c r="EH640" s="745"/>
      <c r="EI640" s="745"/>
      <c r="EJ640" s="745"/>
      <c r="EK640" s="745"/>
      <c r="EL640" s="745"/>
      <c r="EM640" s="745"/>
      <c r="EN640" s="745"/>
      <c r="EO640" s="745"/>
      <c r="EP640" s="745"/>
      <c r="EQ640" s="745"/>
      <c r="ER640" s="745"/>
      <c r="ES640" s="745"/>
      <c r="ET640" s="745"/>
      <c r="EU640" s="745"/>
      <c r="EV640" s="745"/>
      <c r="EW640" s="745"/>
      <c r="EX640" s="745"/>
      <c r="EY640" s="745"/>
      <c r="EZ640" s="745"/>
      <c r="FA640" s="745"/>
      <c r="FB640" s="745"/>
      <c r="FC640" s="745"/>
      <c r="FD640" s="745"/>
      <c r="FE640" s="745"/>
      <c r="FF640" s="745"/>
      <c r="FG640" s="745"/>
      <c r="FH640" s="745"/>
      <c r="FI640" s="745"/>
      <c r="FJ640" s="745"/>
      <c r="FK640" s="745"/>
      <c r="FL640" s="745"/>
      <c r="FM640" s="745"/>
      <c r="FN640" s="745"/>
      <c r="FO640" s="745"/>
      <c r="FP640" s="745"/>
      <c r="FQ640" s="745"/>
      <c r="FR640" s="745"/>
      <c r="FS640" s="745"/>
      <c r="FT640" s="745"/>
      <c r="FU640" s="745"/>
      <c r="FV640" s="745"/>
      <c r="FW640" s="745"/>
      <c r="FX640" s="745"/>
      <c r="FY640" s="745"/>
      <c r="FZ640" s="745"/>
      <c r="GA640" s="745"/>
      <c r="GB640" s="745"/>
      <c r="GC640" s="745"/>
      <c r="GD640" s="745"/>
      <c r="GE640" s="745"/>
      <c r="GF640" s="745"/>
      <c r="GG640" s="745"/>
      <c r="GH640" s="745"/>
      <c r="GI640" s="745"/>
      <c r="GJ640" s="745"/>
      <c r="GK640" s="745"/>
      <c r="GL640" s="745"/>
      <c r="GM640" s="745"/>
      <c r="GN640" s="745"/>
      <c r="GO640" s="745"/>
      <c r="GP640" s="745"/>
      <c r="GQ640" s="745"/>
      <c r="GR640" s="745"/>
      <c r="GS640" s="745"/>
      <c r="GT640" s="745"/>
      <c r="GU640" s="745"/>
      <c r="GV640" s="745"/>
      <c r="GW640" s="745"/>
      <c r="GX640" s="745"/>
      <c r="GY640" s="745"/>
      <c r="GZ640" s="745"/>
      <c r="HA640" s="745"/>
      <c r="HB640" s="745"/>
      <c r="HC640" s="745"/>
      <c r="HD640" s="745"/>
      <c r="HE640" s="745"/>
      <c r="HF640" s="745"/>
      <c r="HG640" s="745"/>
      <c r="HH640" s="745"/>
      <c r="HI640" s="745"/>
      <c r="HJ640" s="745"/>
      <c r="HK640" s="745"/>
      <c r="HL640" s="745"/>
      <c r="HM640" s="745"/>
      <c r="HN640" s="745"/>
      <c r="HO640" s="745"/>
      <c r="HP640" s="745"/>
      <c r="HQ640" s="745"/>
      <c r="HR640" s="745"/>
      <c r="HS640" s="745"/>
      <c r="HT640" s="745"/>
      <c r="HU640" s="745"/>
      <c r="HV640" s="745"/>
      <c r="HW640" s="745"/>
      <c r="HX640" s="745"/>
      <c r="HY640" s="745"/>
      <c r="HZ640" s="745"/>
      <c r="IA640" s="745"/>
      <c r="IB640" s="745"/>
      <c r="IC640" s="745"/>
      <c r="ID640" s="745"/>
      <c r="IE640" s="745"/>
      <c r="IF640" s="745"/>
      <c r="IG640" s="745"/>
      <c r="IH640" s="745"/>
      <c r="II640" s="745"/>
      <c r="IJ640" s="745"/>
      <c r="IK640" s="745"/>
      <c r="IL640" s="745"/>
      <c r="IM640" s="745"/>
      <c r="IN640" s="745"/>
    </row>
    <row r="641" spans="1:248" ht="12.75">
      <c r="A641" s="758"/>
      <c r="B641" s="758"/>
      <c r="C641" s="758"/>
      <c r="D641" s="758"/>
      <c r="E641" s="750"/>
      <c r="F641" s="758"/>
      <c r="G641" s="758"/>
      <c r="H641" s="758"/>
      <c r="I641" s="750"/>
      <c r="J641" s="758"/>
      <c r="K641" s="758"/>
      <c r="L641" s="750"/>
      <c r="M641" s="758"/>
      <c r="N641" s="758"/>
      <c r="O641" s="750"/>
      <c r="P641" s="750"/>
      <c r="Q641" s="750"/>
      <c r="R641" s="750"/>
      <c r="S641" s="750"/>
      <c r="T641" s="750"/>
      <c r="U641" s="757"/>
      <c r="V641" s="753"/>
      <c r="W641" s="745"/>
      <c r="X641" s="745"/>
      <c r="Y641" s="753"/>
      <c r="Z641" s="745"/>
      <c r="AA641" s="745"/>
      <c r="AB641" s="745"/>
      <c r="AC641" s="745"/>
      <c r="AD641" s="745"/>
      <c r="AE641" s="745"/>
      <c r="AF641" s="745"/>
      <c r="AG641" s="745"/>
      <c r="AH641" s="745"/>
      <c r="AI641" s="745"/>
      <c r="AJ641" s="745"/>
      <c r="AK641" s="745"/>
      <c r="AL641" s="745"/>
      <c r="AM641" s="745"/>
      <c r="AN641" s="745"/>
      <c r="AO641" s="745"/>
      <c r="AP641" s="745"/>
      <c r="AQ641" s="745"/>
      <c r="AR641" s="745"/>
      <c r="AS641" s="745"/>
      <c r="AT641" s="745"/>
      <c r="AU641" s="745"/>
      <c r="AV641" s="745"/>
      <c r="AW641" s="745"/>
      <c r="AX641" s="745"/>
      <c r="AY641" s="745"/>
      <c r="AZ641" s="745"/>
      <c r="BA641" s="745"/>
      <c r="BB641" s="745"/>
      <c r="BC641" s="745"/>
      <c r="BD641" s="745"/>
      <c r="BE641" s="745"/>
      <c r="BF641" s="745"/>
      <c r="BG641" s="745"/>
      <c r="BH641" s="745"/>
      <c r="BI641" s="745"/>
      <c r="BJ641" s="745"/>
      <c r="BK641" s="745"/>
      <c r="BL641" s="745"/>
      <c r="BM641" s="745"/>
      <c r="BN641" s="745"/>
      <c r="BO641" s="745"/>
      <c r="BP641" s="745"/>
      <c r="BQ641" s="745"/>
      <c r="BR641" s="745"/>
      <c r="BS641" s="745"/>
      <c r="BT641" s="745"/>
      <c r="BU641" s="745"/>
      <c r="BV641" s="745"/>
      <c r="BW641" s="745"/>
      <c r="BX641" s="745"/>
      <c r="BY641" s="745"/>
      <c r="BZ641" s="745"/>
      <c r="CA641" s="745"/>
      <c r="CB641" s="745"/>
      <c r="CC641" s="745"/>
      <c r="CD641" s="745"/>
      <c r="CE641" s="745"/>
      <c r="CF641" s="745"/>
      <c r="CG641" s="745"/>
      <c r="CH641" s="745"/>
      <c r="CI641" s="745"/>
      <c r="CJ641" s="745"/>
      <c r="CK641" s="745"/>
      <c r="CL641" s="745"/>
      <c r="CM641" s="745"/>
      <c r="CN641" s="745"/>
      <c r="CO641" s="745"/>
      <c r="CP641" s="745"/>
      <c r="CQ641" s="745"/>
      <c r="CR641" s="745"/>
      <c r="CS641" s="745"/>
      <c r="CT641" s="745"/>
      <c r="CU641" s="745"/>
      <c r="CV641" s="745"/>
      <c r="CW641" s="745"/>
      <c r="CX641" s="745"/>
      <c r="CY641" s="745"/>
      <c r="CZ641" s="745"/>
      <c r="DA641" s="745"/>
      <c r="DB641" s="745"/>
      <c r="DC641" s="745"/>
      <c r="DD641" s="745"/>
      <c r="DE641" s="745"/>
      <c r="DF641" s="745"/>
      <c r="DG641" s="745"/>
      <c r="DH641" s="745"/>
      <c r="DI641" s="745"/>
      <c r="DJ641" s="745"/>
      <c r="DK641" s="745"/>
      <c r="DL641" s="745"/>
      <c r="DM641" s="745"/>
      <c r="DN641" s="745"/>
      <c r="DO641" s="745"/>
      <c r="DP641" s="745"/>
      <c r="DQ641" s="745"/>
      <c r="DR641" s="745"/>
      <c r="DS641" s="745"/>
      <c r="DT641" s="745"/>
      <c r="DU641" s="745"/>
      <c r="DV641" s="745"/>
      <c r="DW641" s="745"/>
      <c r="DX641" s="745"/>
      <c r="DY641" s="745"/>
      <c r="DZ641" s="745"/>
      <c r="EA641" s="745"/>
      <c r="EB641" s="745"/>
      <c r="EC641" s="745"/>
      <c r="ED641" s="745"/>
      <c r="EE641" s="745"/>
      <c r="EF641" s="745"/>
      <c r="EG641" s="745"/>
      <c r="EH641" s="745"/>
      <c r="EI641" s="745"/>
      <c r="EJ641" s="745"/>
      <c r="EK641" s="745"/>
      <c r="EL641" s="745"/>
      <c r="EM641" s="745"/>
      <c r="EN641" s="745"/>
      <c r="EO641" s="745"/>
      <c r="EP641" s="745"/>
      <c r="EQ641" s="745"/>
      <c r="ER641" s="745"/>
      <c r="ES641" s="745"/>
      <c r="ET641" s="745"/>
      <c r="EU641" s="745"/>
      <c r="EV641" s="745"/>
      <c r="EW641" s="745"/>
      <c r="EX641" s="745"/>
      <c r="EY641" s="745"/>
      <c r="EZ641" s="745"/>
      <c r="FA641" s="745"/>
      <c r="FB641" s="745"/>
      <c r="FC641" s="745"/>
      <c r="FD641" s="745"/>
      <c r="FE641" s="745"/>
      <c r="FF641" s="745"/>
      <c r="FG641" s="745"/>
      <c r="FH641" s="745"/>
      <c r="FI641" s="745"/>
      <c r="FJ641" s="745"/>
      <c r="FK641" s="745"/>
      <c r="FL641" s="745"/>
      <c r="FM641" s="745"/>
      <c r="FN641" s="745"/>
      <c r="FO641" s="745"/>
      <c r="FP641" s="745"/>
      <c r="FQ641" s="745"/>
      <c r="FR641" s="745"/>
      <c r="FS641" s="745"/>
      <c r="FT641" s="745"/>
      <c r="FU641" s="745"/>
      <c r="FV641" s="745"/>
      <c r="FW641" s="745"/>
      <c r="FX641" s="745"/>
      <c r="FY641" s="745"/>
      <c r="FZ641" s="745"/>
      <c r="GA641" s="745"/>
      <c r="GB641" s="745"/>
      <c r="GC641" s="745"/>
      <c r="GD641" s="745"/>
      <c r="GE641" s="745"/>
      <c r="GF641" s="745"/>
      <c r="GG641" s="745"/>
      <c r="GH641" s="745"/>
      <c r="GI641" s="745"/>
      <c r="GJ641" s="745"/>
      <c r="GK641" s="745"/>
      <c r="GL641" s="745"/>
      <c r="GM641" s="745"/>
      <c r="GN641" s="745"/>
      <c r="GO641" s="745"/>
      <c r="GP641" s="745"/>
      <c r="GQ641" s="745"/>
      <c r="GR641" s="745"/>
      <c r="GS641" s="745"/>
      <c r="GT641" s="745"/>
      <c r="GU641" s="745"/>
      <c r="GV641" s="745"/>
      <c r="GW641" s="745"/>
      <c r="GX641" s="745"/>
      <c r="GY641" s="745"/>
      <c r="GZ641" s="745"/>
      <c r="HA641" s="745"/>
      <c r="HB641" s="745"/>
      <c r="HC641" s="745"/>
      <c r="HD641" s="745"/>
      <c r="HE641" s="745"/>
      <c r="HF641" s="745"/>
      <c r="HG641" s="745"/>
      <c r="HH641" s="745"/>
      <c r="HI641" s="745"/>
      <c r="HJ641" s="745"/>
      <c r="HK641" s="745"/>
      <c r="HL641" s="745"/>
      <c r="HM641" s="745"/>
      <c r="HN641" s="745"/>
      <c r="HO641" s="745"/>
      <c r="HP641" s="745"/>
      <c r="HQ641" s="745"/>
      <c r="HR641" s="745"/>
      <c r="HS641" s="745"/>
      <c r="HT641" s="745"/>
      <c r="HU641" s="745"/>
      <c r="HV641" s="745"/>
      <c r="HW641" s="745"/>
      <c r="HX641" s="745"/>
      <c r="HY641" s="745"/>
      <c r="HZ641" s="745"/>
      <c r="IA641" s="745"/>
      <c r="IB641" s="745"/>
      <c r="IC641" s="745"/>
      <c r="ID641" s="745"/>
      <c r="IE641" s="745"/>
      <c r="IF641" s="745"/>
      <c r="IG641" s="745"/>
      <c r="IH641" s="745"/>
      <c r="II641" s="745"/>
      <c r="IJ641" s="745"/>
      <c r="IK641" s="745"/>
      <c r="IL641" s="745"/>
      <c r="IM641" s="745"/>
      <c r="IN641" s="745"/>
    </row>
    <row r="642" spans="1:248" ht="12.75">
      <c r="A642" s="758"/>
      <c r="B642" s="758"/>
      <c r="C642" s="758"/>
      <c r="D642" s="758"/>
      <c r="E642" s="750"/>
      <c r="F642" s="758"/>
      <c r="G642" s="758"/>
      <c r="H642" s="758"/>
      <c r="I642" s="750"/>
      <c r="J642" s="758"/>
      <c r="K642" s="758"/>
      <c r="L642" s="750"/>
      <c r="M642" s="758"/>
      <c r="N642" s="758"/>
      <c r="O642" s="750"/>
      <c r="P642" s="750"/>
      <c r="Q642" s="750"/>
      <c r="R642" s="750"/>
      <c r="S642" s="750"/>
      <c r="T642" s="750"/>
      <c r="U642" s="757"/>
      <c r="V642" s="753"/>
      <c r="W642" s="745"/>
      <c r="X642" s="745"/>
      <c r="Y642" s="753"/>
      <c r="Z642" s="745"/>
      <c r="AA642" s="745"/>
      <c r="AB642" s="745"/>
      <c r="AC642" s="745"/>
      <c r="AD642" s="745"/>
      <c r="AE642" s="745"/>
      <c r="AF642" s="745"/>
      <c r="AG642" s="745"/>
      <c r="AH642" s="745"/>
      <c r="AI642" s="745"/>
      <c r="AJ642" s="745"/>
      <c r="AK642" s="745"/>
      <c r="AL642" s="745"/>
      <c r="AM642" s="745"/>
      <c r="AN642" s="745"/>
      <c r="AO642" s="745"/>
      <c r="AP642" s="745"/>
      <c r="AQ642" s="745"/>
      <c r="AR642" s="745"/>
      <c r="AS642" s="745"/>
      <c r="AT642" s="745"/>
      <c r="AU642" s="745"/>
      <c r="AV642" s="745"/>
      <c r="AW642" s="745"/>
      <c r="AX642" s="745"/>
      <c r="AY642" s="745"/>
      <c r="AZ642" s="745"/>
      <c r="BA642" s="745"/>
      <c r="BB642" s="745"/>
      <c r="BC642" s="745"/>
      <c r="BD642" s="745"/>
      <c r="BE642" s="745"/>
      <c r="BF642" s="745"/>
      <c r="BG642" s="745"/>
      <c r="BH642" s="745"/>
      <c r="BI642" s="745"/>
      <c r="BJ642" s="745"/>
      <c r="BK642" s="745"/>
      <c r="BL642" s="745"/>
      <c r="BM642" s="745"/>
      <c r="BN642" s="745"/>
      <c r="BO642" s="745"/>
      <c r="BP642" s="745"/>
      <c r="BQ642" s="745"/>
      <c r="BR642" s="745"/>
      <c r="BS642" s="745"/>
      <c r="BT642" s="745"/>
      <c r="BU642" s="745"/>
      <c r="BV642" s="745"/>
      <c r="BW642" s="745"/>
      <c r="BX642" s="745"/>
      <c r="BY642" s="745"/>
      <c r="BZ642" s="745"/>
      <c r="CA642" s="745"/>
      <c r="CB642" s="745"/>
      <c r="CC642" s="745"/>
      <c r="CD642" s="745"/>
      <c r="CE642" s="745"/>
      <c r="CF642" s="745"/>
      <c r="CG642" s="745"/>
      <c r="CH642" s="745"/>
      <c r="CI642" s="745"/>
      <c r="CJ642" s="745"/>
      <c r="CK642" s="745"/>
      <c r="CL642" s="745"/>
      <c r="CM642" s="745"/>
      <c r="CN642" s="745"/>
      <c r="CO642" s="745"/>
      <c r="CP642" s="745"/>
      <c r="CQ642" s="745"/>
      <c r="CR642" s="745"/>
      <c r="CS642" s="745"/>
      <c r="CT642" s="745"/>
      <c r="CU642" s="745"/>
      <c r="CV642" s="745"/>
      <c r="CW642" s="745"/>
      <c r="CX642" s="745"/>
      <c r="CY642" s="745"/>
      <c r="CZ642" s="745"/>
      <c r="DA642" s="745"/>
      <c r="DB642" s="745"/>
      <c r="DC642" s="745"/>
      <c r="DD642" s="745"/>
      <c r="DE642" s="745"/>
      <c r="DF642" s="745"/>
      <c r="DG642" s="745"/>
      <c r="DH642" s="745"/>
      <c r="DI642" s="745"/>
      <c r="DJ642" s="745"/>
      <c r="DK642" s="745"/>
      <c r="DL642" s="745"/>
      <c r="DM642" s="745"/>
      <c r="DN642" s="745"/>
      <c r="DO642" s="745"/>
      <c r="DP642" s="745"/>
      <c r="DQ642" s="745"/>
      <c r="DR642" s="745"/>
      <c r="DS642" s="745"/>
      <c r="DT642" s="745"/>
      <c r="DU642" s="745"/>
      <c r="DV642" s="745"/>
      <c r="DW642" s="745"/>
      <c r="DX642" s="745"/>
      <c r="DY642" s="745"/>
      <c r="DZ642" s="745"/>
      <c r="EA642" s="745"/>
      <c r="EB642" s="745"/>
      <c r="EC642" s="745"/>
      <c r="ED642" s="745"/>
      <c r="EE642" s="745"/>
      <c r="EF642" s="745"/>
      <c r="EG642" s="745"/>
      <c r="EH642" s="745"/>
      <c r="EI642" s="745"/>
      <c r="EJ642" s="745"/>
      <c r="EK642" s="745"/>
      <c r="EL642" s="745"/>
      <c r="EM642" s="745"/>
      <c r="EN642" s="745"/>
      <c r="EO642" s="745"/>
      <c r="EP642" s="745"/>
      <c r="EQ642" s="745"/>
      <c r="ER642" s="745"/>
      <c r="ES642" s="745"/>
      <c r="ET642" s="745"/>
      <c r="EU642" s="745"/>
      <c r="EV642" s="745"/>
      <c r="EW642" s="745"/>
      <c r="EX642" s="745"/>
      <c r="EY642" s="745"/>
      <c r="EZ642" s="745"/>
      <c r="FA642" s="745"/>
      <c r="FB642" s="745"/>
      <c r="FC642" s="745"/>
      <c r="FD642" s="745"/>
      <c r="FE642" s="745"/>
      <c r="FF642" s="745"/>
      <c r="FG642" s="745"/>
      <c r="FH642" s="745"/>
      <c r="FI642" s="745"/>
      <c r="FJ642" s="745"/>
      <c r="FK642" s="745"/>
      <c r="FL642" s="745"/>
      <c r="FM642" s="745"/>
      <c r="FN642" s="745"/>
      <c r="FO642" s="745"/>
      <c r="FP642" s="745"/>
      <c r="FQ642" s="745"/>
      <c r="FR642" s="745"/>
      <c r="FS642" s="745"/>
      <c r="FT642" s="745"/>
      <c r="FU642" s="745"/>
      <c r="FV642" s="745"/>
      <c r="FW642" s="745"/>
      <c r="FX642" s="745"/>
      <c r="FY642" s="745"/>
      <c r="FZ642" s="745"/>
      <c r="GA642" s="745"/>
      <c r="GB642" s="745"/>
      <c r="GC642" s="745"/>
      <c r="GD642" s="745"/>
      <c r="GE642" s="745"/>
      <c r="GF642" s="745"/>
      <c r="GG642" s="745"/>
      <c r="GH642" s="745"/>
      <c r="GI642" s="745"/>
      <c r="GJ642" s="745"/>
      <c r="GK642" s="745"/>
      <c r="GL642" s="745"/>
      <c r="GM642" s="745"/>
      <c r="GN642" s="745"/>
      <c r="GO642" s="745"/>
      <c r="GP642" s="745"/>
      <c r="GQ642" s="745"/>
      <c r="GR642" s="745"/>
      <c r="GS642" s="745"/>
      <c r="GT642" s="745"/>
      <c r="GU642" s="745"/>
      <c r="GV642" s="745"/>
      <c r="GW642" s="745"/>
      <c r="GX642" s="745"/>
      <c r="GY642" s="745"/>
      <c r="GZ642" s="745"/>
      <c r="HA642" s="745"/>
      <c r="HB642" s="745"/>
      <c r="HC642" s="745"/>
      <c r="HD642" s="745"/>
      <c r="HE642" s="745"/>
      <c r="HF642" s="745"/>
      <c r="HG642" s="745"/>
      <c r="HH642" s="745"/>
      <c r="HI642" s="745"/>
      <c r="HJ642" s="745"/>
      <c r="HK642" s="745"/>
      <c r="HL642" s="745"/>
      <c r="HM642" s="745"/>
      <c r="HN642" s="745"/>
      <c r="HO642" s="745"/>
      <c r="HP642" s="745"/>
      <c r="HQ642" s="745"/>
      <c r="HR642" s="745"/>
      <c r="HS642" s="745"/>
      <c r="HT642" s="745"/>
      <c r="HU642" s="745"/>
      <c r="HV642" s="745"/>
      <c r="HW642" s="745"/>
      <c r="HX642" s="745"/>
      <c r="HY642" s="745"/>
      <c r="HZ642" s="745"/>
      <c r="IA642" s="745"/>
      <c r="IB642" s="745"/>
      <c r="IC642" s="745"/>
      <c r="ID642" s="745"/>
      <c r="IE642" s="745"/>
      <c r="IF642" s="745"/>
      <c r="IG642" s="745"/>
      <c r="IH642" s="745"/>
      <c r="II642" s="745"/>
      <c r="IJ642" s="745"/>
      <c r="IK642" s="745"/>
      <c r="IL642" s="745"/>
      <c r="IM642" s="745"/>
      <c r="IN642" s="745"/>
    </row>
    <row r="643" spans="1:248" ht="12.75">
      <c r="A643" s="758"/>
      <c r="B643" s="758"/>
      <c r="C643" s="758"/>
      <c r="D643" s="758"/>
      <c r="E643" s="750"/>
      <c r="F643" s="758"/>
      <c r="G643" s="758"/>
      <c r="H643" s="758"/>
      <c r="I643" s="750"/>
      <c r="J643" s="758"/>
      <c r="K643" s="758"/>
      <c r="L643" s="750"/>
      <c r="M643" s="758"/>
      <c r="N643" s="758"/>
      <c r="O643" s="750"/>
      <c r="P643" s="750"/>
      <c r="Q643" s="750"/>
      <c r="R643" s="750"/>
      <c r="S643" s="750"/>
      <c r="T643" s="750"/>
      <c r="U643" s="757"/>
      <c r="V643" s="753"/>
      <c r="W643" s="745"/>
      <c r="X643" s="745"/>
      <c r="Y643" s="753"/>
      <c r="Z643" s="745"/>
      <c r="AA643" s="745"/>
      <c r="AB643" s="745"/>
      <c r="AC643" s="745"/>
      <c r="AD643" s="745"/>
      <c r="AE643" s="745"/>
      <c r="AF643" s="745"/>
      <c r="AG643" s="745"/>
      <c r="AH643" s="745"/>
      <c r="AI643" s="745"/>
      <c r="AJ643" s="745"/>
      <c r="AK643" s="745"/>
      <c r="AL643" s="745"/>
      <c r="AM643" s="745"/>
      <c r="AN643" s="745"/>
      <c r="AO643" s="745"/>
      <c r="AP643" s="745"/>
      <c r="AQ643" s="745"/>
      <c r="AR643" s="745"/>
      <c r="AS643" s="745"/>
      <c r="AT643" s="745"/>
      <c r="AU643" s="745"/>
      <c r="AV643" s="745"/>
      <c r="AW643" s="745"/>
      <c r="AX643" s="745"/>
      <c r="AY643" s="745"/>
      <c r="AZ643" s="745"/>
      <c r="BA643" s="745"/>
      <c r="BB643" s="745"/>
      <c r="BC643" s="745"/>
      <c r="BD643" s="745"/>
      <c r="BE643" s="745"/>
      <c r="BF643" s="745"/>
      <c r="BG643" s="745"/>
      <c r="BH643" s="745"/>
      <c r="BI643" s="745"/>
      <c r="BJ643" s="745"/>
      <c r="BK643" s="745"/>
      <c r="BL643" s="745"/>
      <c r="BM643" s="745"/>
      <c r="BN643" s="745"/>
      <c r="BO643" s="745"/>
      <c r="BP643" s="745"/>
      <c r="BQ643" s="745"/>
      <c r="BR643" s="745"/>
      <c r="BS643" s="745"/>
      <c r="BT643" s="745"/>
      <c r="BU643" s="745"/>
      <c r="BV643" s="745"/>
      <c r="BW643" s="745"/>
      <c r="BX643" s="745"/>
      <c r="BY643" s="745"/>
      <c r="BZ643" s="745"/>
      <c r="CA643" s="745"/>
      <c r="CB643" s="745"/>
      <c r="CC643" s="745"/>
      <c r="CD643" s="745"/>
      <c r="CE643" s="745"/>
      <c r="CF643" s="745"/>
      <c r="CG643" s="745"/>
      <c r="CH643" s="745"/>
      <c r="CI643" s="745"/>
      <c r="CJ643" s="745"/>
      <c r="CK643" s="745"/>
      <c r="CL643" s="745"/>
      <c r="CM643" s="745"/>
      <c r="CN643" s="745"/>
      <c r="CO643" s="745"/>
      <c r="CP643" s="745"/>
      <c r="CQ643" s="745"/>
      <c r="CR643" s="745"/>
      <c r="CS643" s="745"/>
      <c r="CT643" s="745"/>
      <c r="CU643" s="745"/>
      <c r="CV643" s="745"/>
      <c r="CW643" s="745"/>
      <c r="CX643" s="745"/>
      <c r="CY643" s="745"/>
      <c r="CZ643" s="745"/>
      <c r="DA643" s="745"/>
      <c r="DB643" s="745"/>
      <c r="DC643" s="745"/>
      <c r="DD643" s="745"/>
      <c r="DE643" s="745"/>
      <c r="DF643" s="745"/>
      <c r="DG643" s="745"/>
      <c r="DH643" s="745"/>
      <c r="DI643" s="745"/>
      <c r="DJ643" s="745"/>
      <c r="DK643" s="745"/>
      <c r="DL643" s="745"/>
      <c r="DM643" s="745"/>
      <c r="DN643" s="745"/>
      <c r="DO643" s="745"/>
      <c r="DP643" s="745"/>
      <c r="DQ643" s="745"/>
      <c r="DR643" s="745"/>
      <c r="DS643" s="745"/>
      <c r="DT643" s="745"/>
      <c r="DU643" s="745"/>
      <c r="DV643" s="745"/>
      <c r="DW643" s="745"/>
      <c r="DX643" s="745"/>
      <c r="DY643" s="745"/>
      <c r="DZ643" s="745"/>
      <c r="EA643" s="745"/>
      <c r="EB643" s="745"/>
      <c r="EC643" s="745"/>
      <c r="ED643" s="745"/>
      <c r="EE643" s="745"/>
      <c r="EF643" s="745"/>
      <c r="EG643" s="745"/>
      <c r="EH643" s="745"/>
      <c r="EI643" s="745"/>
      <c r="EJ643" s="745"/>
      <c r="EK643" s="745"/>
      <c r="EL643" s="745"/>
      <c r="EM643" s="745"/>
      <c r="EN643" s="745"/>
      <c r="EO643" s="745"/>
      <c r="EP643" s="745"/>
      <c r="EQ643" s="745"/>
      <c r="ER643" s="745"/>
      <c r="ES643" s="745"/>
      <c r="ET643" s="745"/>
      <c r="EU643" s="745"/>
      <c r="EV643" s="745"/>
      <c r="EW643" s="745"/>
      <c r="EX643" s="745"/>
      <c r="EY643" s="745"/>
      <c r="EZ643" s="745"/>
      <c r="FA643" s="745"/>
      <c r="FB643" s="745"/>
      <c r="FC643" s="745"/>
      <c r="FD643" s="745"/>
      <c r="FE643" s="745"/>
      <c r="FF643" s="745"/>
      <c r="FG643" s="745"/>
      <c r="FH643" s="745"/>
      <c r="FI643" s="745"/>
      <c r="FJ643" s="745"/>
      <c r="FK643" s="745"/>
      <c r="FL643" s="745"/>
      <c r="FM643" s="745"/>
      <c r="FN643" s="745"/>
      <c r="FO643" s="745"/>
      <c r="FP643" s="745"/>
      <c r="FQ643" s="745"/>
      <c r="FR643" s="745"/>
      <c r="FS643" s="745"/>
      <c r="FT643" s="745"/>
      <c r="FU643" s="745"/>
      <c r="FV643" s="745"/>
      <c r="FW643" s="745"/>
      <c r="FX643" s="745"/>
      <c r="FY643" s="745"/>
      <c r="FZ643" s="745"/>
      <c r="GA643" s="745"/>
      <c r="GB643" s="745"/>
      <c r="GC643" s="745"/>
      <c r="GD643" s="745"/>
      <c r="GE643" s="745"/>
      <c r="GF643" s="745"/>
      <c r="GG643" s="745"/>
      <c r="GH643" s="745"/>
      <c r="GI643" s="745"/>
      <c r="GJ643" s="745"/>
      <c r="GK643" s="745"/>
      <c r="GL643" s="745"/>
      <c r="GM643" s="745"/>
      <c r="GN643" s="745"/>
      <c r="GO643" s="745"/>
      <c r="GP643" s="745"/>
      <c r="GQ643" s="745"/>
      <c r="GR643" s="745"/>
      <c r="GS643" s="745"/>
      <c r="GT643" s="745"/>
      <c r="GU643" s="745"/>
      <c r="GV643" s="745"/>
      <c r="GW643" s="745"/>
      <c r="GX643" s="745"/>
      <c r="GY643" s="745"/>
      <c r="GZ643" s="745"/>
      <c r="HA643" s="745"/>
      <c r="HB643" s="745"/>
      <c r="HC643" s="745"/>
      <c r="HD643" s="745"/>
      <c r="HE643" s="745"/>
      <c r="HF643" s="745"/>
      <c r="HG643" s="745"/>
      <c r="HH643" s="745"/>
      <c r="HI643" s="745"/>
      <c r="HJ643" s="745"/>
      <c r="HK643" s="745"/>
      <c r="HL643" s="745"/>
      <c r="HM643" s="745"/>
      <c r="HN643" s="745"/>
      <c r="HO643" s="745"/>
      <c r="HP643" s="745"/>
      <c r="HQ643" s="745"/>
      <c r="HR643" s="745"/>
      <c r="HS643" s="745"/>
      <c r="HT643" s="745"/>
      <c r="HU643" s="745"/>
      <c r="HV643" s="745"/>
      <c r="HW643" s="745"/>
      <c r="HX643" s="745"/>
      <c r="HY643" s="745"/>
      <c r="HZ643" s="745"/>
      <c r="IA643" s="745"/>
      <c r="IB643" s="745"/>
      <c r="IC643" s="745"/>
      <c r="ID643" s="745"/>
      <c r="IE643" s="745"/>
      <c r="IF643" s="745"/>
      <c r="IG643" s="745"/>
      <c r="IH643" s="745"/>
      <c r="II643" s="745"/>
      <c r="IJ643" s="745"/>
      <c r="IK643" s="745"/>
      <c r="IL643" s="745"/>
      <c r="IM643" s="745"/>
      <c r="IN643" s="745"/>
    </row>
    <row r="644" spans="1:248" ht="12.75">
      <c r="A644" s="758"/>
      <c r="B644" s="758"/>
      <c r="C644" s="758"/>
      <c r="D644" s="758"/>
      <c r="E644" s="750"/>
      <c r="F644" s="758"/>
      <c r="G644" s="758"/>
      <c r="H644" s="758"/>
      <c r="I644" s="750"/>
      <c r="J644" s="758"/>
      <c r="K644" s="758"/>
      <c r="L644" s="750"/>
      <c r="M644" s="758"/>
      <c r="N644" s="758"/>
      <c r="O644" s="750"/>
      <c r="P644" s="750"/>
      <c r="Q644" s="750"/>
      <c r="R644" s="750"/>
      <c r="S644" s="750"/>
      <c r="T644" s="750"/>
      <c r="U644" s="757"/>
      <c r="V644" s="753"/>
      <c r="W644" s="745"/>
      <c r="X644" s="745"/>
      <c r="Y644" s="753"/>
      <c r="Z644" s="745"/>
      <c r="AA644" s="745"/>
      <c r="AB644" s="745"/>
      <c r="AC644" s="745"/>
      <c r="AD644" s="745"/>
      <c r="AE644" s="745"/>
      <c r="AF644" s="745"/>
      <c r="AG644" s="745"/>
      <c r="AH644" s="745"/>
      <c r="AI644" s="745"/>
      <c r="AJ644" s="745"/>
      <c r="AK644" s="745"/>
      <c r="AL644" s="745"/>
      <c r="AM644" s="745"/>
      <c r="AN644" s="745"/>
      <c r="AO644" s="745"/>
      <c r="AP644" s="745"/>
      <c r="AQ644" s="745"/>
      <c r="AR644" s="745"/>
      <c r="AS644" s="745"/>
      <c r="AT644" s="745"/>
      <c r="AU644" s="745"/>
      <c r="AV644" s="745"/>
      <c r="AW644" s="745"/>
      <c r="AX644" s="745"/>
      <c r="AY644" s="745"/>
      <c r="AZ644" s="745"/>
      <c r="BA644" s="745"/>
      <c r="BB644" s="745"/>
      <c r="BC644" s="745"/>
      <c r="BD644" s="745"/>
      <c r="BE644" s="745"/>
      <c r="BF644" s="745"/>
      <c r="BG644" s="745"/>
      <c r="BH644" s="745"/>
      <c r="BI644" s="745"/>
      <c r="BJ644" s="745"/>
      <c r="BK644" s="745"/>
      <c r="BL644" s="745"/>
      <c r="BM644" s="745"/>
      <c r="BN644" s="745"/>
      <c r="BO644" s="745"/>
      <c r="BP644" s="745"/>
      <c r="BQ644" s="745"/>
      <c r="BR644" s="745"/>
      <c r="BS644" s="745"/>
      <c r="BT644" s="745"/>
      <c r="BU644" s="745"/>
      <c r="BV644" s="745"/>
      <c r="BW644" s="745"/>
      <c r="BX644" s="745"/>
      <c r="BY644" s="745"/>
      <c r="BZ644" s="745"/>
      <c r="CA644" s="745"/>
      <c r="CB644" s="745"/>
      <c r="CC644" s="745"/>
      <c r="CD644" s="745"/>
      <c r="CE644" s="745"/>
      <c r="CF644" s="745"/>
      <c r="CG644" s="745"/>
      <c r="CH644" s="745"/>
      <c r="CI644" s="745"/>
      <c r="CJ644" s="745"/>
      <c r="CK644" s="745"/>
      <c r="CL644" s="745"/>
      <c r="CM644" s="745"/>
      <c r="CN644" s="745"/>
      <c r="CO644" s="745"/>
      <c r="CP644" s="745"/>
      <c r="CQ644" s="745"/>
      <c r="CR644" s="745"/>
      <c r="CS644" s="745"/>
      <c r="CT644" s="745"/>
      <c r="CU644" s="745"/>
      <c r="CV644" s="745"/>
      <c r="CW644" s="745"/>
      <c r="CX644" s="745"/>
      <c r="CY644" s="745"/>
      <c r="CZ644" s="745"/>
      <c r="DA644" s="745"/>
      <c r="DB644" s="745"/>
      <c r="DC644" s="745"/>
      <c r="DD644" s="745"/>
      <c r="DE644" s="745"/>
      <c r="DF644" s="745"/>
      <c r="DG644" s="745"/>
      <c r="DH644" s="745"/>
      <c r="DI644" s="745"/>
      <c r="DJ644" s="745"/>
      <c r="DK644" s="745"/>
      <c r="DL644" s="745"/>
      <c r="DM644" s="745"/>
      <c r="DN644" s="745"/>
      <c r="DO644" s="745"/>
      <c r="DP644" s="745"/>
      <c r="DQ644" s="745"/>
      <c r="DR644" s="745"/>
      <c r="DS644" s="745"/>
      <c r="DT644" s="745"/>
      <c r="DU644" s="745"/>
      <c r="DV644" s="745"/>
      <c r="DW644" s="745"/>
      <c r="DX644" s="745"/>
      <c r="DY644" s="745"/>
      <c r="DZ644" s="745"/>
      <c r="EA644" s="745"/>
      <c r="EB644" s="745"/>
      <c r="EC644" s="745"/>
      <c r="ED644" s="745"/>
      <c r="EE644" s="745"/>
      <c r="EF644" s="745"/>
      <c r="EG644" s="745"/>
      <c r="EH644" s="745"/>
      <c r="EI644" s="745"/>
      <c r="EJ644" s="745"/>
      <c r="EK644" s="745"/>
      <c r="EL644" s="745"/>
      <c r="EM644" s="745"/>
      <c r="EN644" s="745"/>
      <c r="EO644" s="745"/>
      <c r="EP644" s="745"/>
      <c r="EQ644" s="745"/>
      <c r="ER644" s="745"/>
      <c r="ES644" s="745"/>
      <c r="ET644" s="745"/>
      <c r="EU644" s="745"/>
      <c r="EV644" s="745"/>
      <c r="EW644" s="745"/>
      <c r="EX644" s="745"/>
      <c r="EY644" s="745"/>
      <c r="EZ644" s="745"/>
      <c r="FA644" s="745"/>
      <c r="FB644" s="745"/>
      <c r="FC644" s="745"/>
      <c r="FD644" s="745"/>
      <c r="FE644" s="745"/>
      <c r="FF644" s="745"/>
      <c r="FG644" s="745"/>
      <c r="FH644" s="745"/>
      <c r="FI644" s="745"/>
      <c r="FJ644" s="745"/>
      <c r="FK644" s="745"/>
      <c r="FL644" s="745"/>
      <c r="FM644" s="745"/>
      <c r="FN644" s="745"/>
      <c r="FO644" s="745"/>
      <c r="FP644" s="745"/>
      <c r="FQ644" s="745"/>
      <c r="FR644" s="745"/>
      <c r="FS644" s="745"/>
      <c r="FT644" s="745"/>
      <c r="FU644" s="745"/>
      <c r="FV644" s="745"/>
      <c r="FW644" s="745"/>
      <c r="FX644" s="745"/>
      <c r="FY644" s="745"/>
      <c r="FZ644" s="745"/>
      <c r="GA644" s="745"/>
      <c r="GB644" s="745"/>
      <c r="GC644" s="745"/>
      <c r="GD644" s="745"/>
      <c r="GE644" s="745"/>
      <c r="GF644" s="745"/>
      <c r="GG644" s="745"/>
      <c r="GH644" s="745"/>
      <c r="GI644" s="745"/>
      <c r="GJ644" s="745"/>
      <c r="GK644" s="745"/>
      <c r="GL644" s="745"/>
      <c r="GM644" s="745"/>
      <c r="GN644" s="745"/>
      <c r="GO644" s="745"/>
      <c r="GP644" s="745"/>
      <c r="GQ644" s="745"/>
      <c r="GR644" s="745"/>
      <c r="GS644" s="745"/>
      <c r="GT644" s="745"/>
      <c r="GU644" s="745"/>
      <c r="GV644" s="745"/>
      <c r="GW644" s="745"/>
      <c r="GX644" s="745"/>
      <c r="GY644" s="745"/>
      <c r="GZ644" s="745"/>
      <c r="HA644" s="745"/>
      <c r="HB644" s="745"/>
      <c r="HC644" s="745"/>
      <c r="HD644" s="745"/>
      <c r="HE644" s="745"/>
      <c r="HF644" s="745"/>
      <c r="HG644" s="745"/>
      <c r="HH644" s="745"/>
      <c r="HI644" s="745"/>
      <c r="HJ644" s="745"/>
      <c r="HK644" s="745"/>
      <c r="HL644" s="745"/>
      <c r="HM644" s="745"/>
      <c r="HN644" s="745"/>
      <c r="HO644" s="745"/>
      <c r="HP644" s="745"/>
      <c r="HQ644" s="745"/>
      <c r="HR644" s="745"/>
      <c r="HS644" s="745"/>
      <c r="HT644" s="745"/>
      <c r="HU644" s="745"/>
      <c r="HV644" s="745"/>
      <c r="HW644" s="745"/>
      <c r="HX644" s="745"/>
      <c r="HY644" s="745"/>
      <c r="HZ644" s="745"/>
      <c r="IA644" s="745"/>
      <c r="IB644" s="745"/>
      <c r="IC644" s="745"/>
      <c r="ID644" s="745"/>
      <c r="IE644" s="745"/>
      <c r="IF644" s="745"/>
      <c r="IG644" s="745"/>
      <c r="IH644" s="745"/>
      <c r="II644" s="745"/>
      <c r="IJ644" s="745"/>
      <c r="IK644" s="745"/>
      <c r="IL644" s="745"/>
      <c r="IM644" s="745"/>
      <c r="IN644" s="745"/>
    </row>
    <row r="645" spans="1:248" ht="12.75">
      <c r="A645" s="758"/>
      <c r="B645" s="758"/>
      <c r="C645" s="758"/>
      <c r="D645" s="758"/>
      <c r="E645" s="750"/>
      <c r="F645" s="758"/>
      <c r="G645" s="758"/>
      <c r="H645" s="758"/>
      <c r="I645" s="750"/>
      <c r="J645" s="758"/>
      <c r="K645" s="758"/>
      <c r="L645" s="750"/>
      <c r="M645" s="758"/>
      <c r="N645" s="758"/>
      <c r="O645" s="750"/>
      <c r="P645" s="750"/>
      <c r="Q645" s="750"/>
      <c r="R645" s="750"/>
      <c r="S645" s="750"/>
      <c r="T645" s="750"/>
      <c r="U645" s="757"/>
      <c r="V645" s="753"/>
      <c r="W645" s="745"/>
      <c r="X645" s="745"/>
      <c r="Y645" s="753"/>
      <c r="Z645" s="745"/>
      <c r="AA645" s="745"/>
      <c r="AB645" s="745"/>
      <c r="AC645" s="745"/>
      <c r="AD645" s="745"/>
      <c r="AE645" s="745"/>
      <c r="AF645" s="745"/>
      <c r="AG645" s="745"/>
      <c r="AH645" s="745"/>
      <c r="AI645" s="745"/>
      <c r="AJ645" s="745"/>
      <c r="AK645" s="745"/>
      <c r="AL645" s="745"/>
      <c r="AM645" s="745"/>
      <c r="AN645" s="745"/>
      <c r="AO645" s="745"/>
      <c r="AP645" s="745"/>
      <c r="AQ645" s="745"/>
      <c r="AR645" s="745"/>
      <c r="AS645" s="745"/>
      <c r="AT645" s="745"/>
      <c r="AU645" s="745"/>
      <c r="AV645" s="745"/>
      <c r="AW645" s="745"/>
      <c r="AX645" s="745"/>
      <c r="AY645" s="745"/>
      <c r="AZ645" s="745"/>
      <c r="BA645" s="745"/>
      <c r="BB645" s="745"/>
      <c r="BC645" s="745"/>
      <c r="BD645" s="745"/>
      <c r="BE645" s="745"/>
      <c r="BF645" s="745"/>
      <c r="BG645" s="745"/>
      <c r="BH645" s="745"/>
      <c r="BI645" s="745"/>
      <c r="BJ645" s="745"/>
      <c r="BK645" s="745"/>
      <c r="BL645" s="745"/>
      <c r="BM645" s="745"/>
      <c r="BN645" s="745"/>
      <c r="BO645" s="745"/>
      <c r="BP645" s="745"/>
      <c r="BQ645" s="745"/>
      <c r="BR645" s="745"/>
      <c r="BS645" s="745"/>
      <c r="BT645" s="745"/>
      <c r="BU645" s="745"/>
      <c r="BV645" s="745"/>
      <c r="BW645" s="745"/>
      <c r="BX645" s="745"/>
      <c r="BY645" s="745"/>
      <c r="BZ645" s="745"/>
      <c r="CA645" s="745"/>
      <c r="CB645" s="745"/>
      <c r="CC645" s="745"/>
      <c r="CD645" s="745"/>
      <c r="CE645" s="745"/>
      <c r="CF645" s="745"/>
      <c r="CG645" s="745"/>
      <c r="CH645" s="745"/>
      <c r="CI645" s="745"/>
      <c r="CJ645" s="745"/>
      <c r="CK645" s="745"/>
      <c r="CL645" s="745"/>
      <c r="CM645" s="745"/>
      <c r="CN645" s="745"/>
      <c r="CO645" s="745"/>
      <c r="CP645" s="745"/>
      <c r="CQ645" s="745"/>
      <c r="CR645" s="745"/>
      <c r="CS645" s="745"/>
      <c r="CT645" s="745"/>
      <c r="CU645" s="745"/>
      <c r="CV645" s="745"/>
      <c r="CW645" s="745"/>
      <c r="CX645" s="745"/>
      <c r="CY645" s="745"/>
      <c r="CZ645" s="745"/>
      <c r="DA645" s="745"/>
      <c r="DB645" s="745"/>
      <c r="DC645" s="745"/>
      <c r="DD645" s="745"/>
      <c r="DE645" s="745"/>
      <c r="DF645" s="745"/>
      <c r="DG645" s="745"/>
      <c r="DH645" s="745"/>
      <c r="DI645" s="745"/>
      <c r="DJ645" s="745"/>
      <c r="DK645" s="745"/>
      <c r="DL645" s="745"/>
      <c r="DM645" s="745"/>
      <c r="DN645" s="745"/>
      <c r="DO645" s="745"/>
      <c r="DP645" s="745"/>
      <c r="DQ645" s="745"/>
      <c r="DR645" s="745"/>
      <c r="DS645" s="745"/>
      <c r="DT645" s="745"/>
      <c r="DU645" s="745"/>
      <c r="DV645" s="745"/>
      <c r="DW645" s="745"/>
      <c r="DX645" s="745"/>
      <c r="DY645" s="745"/>
      <c r="DZ645" s="745"/>
      <c r="EA645" s="745"/>
      <c r="EB645" s="745"/>
      <c r="EC645" s="745"/>
      <c r="ED645" s="745"/>
      <c r="EE645" s="745"/>
      <c r="EF645" s="745"/>
      <c r="EG645" s="745"/>
      <c r="EH645" s="745"/>
      <c r="EI645" s="745"/>
      <c r="EJ645" s="745"/>
      <c r="EK645" s="745"/>
      <c r="EL645" s="745"/>
      <c r="EM645" s="745"/>
      <c r="EN645" s="745"/>
      <c r="EO645" s="745"/>
      <c r="EP645" s="745"/>
      <c r="EQ645" s="745"/>
      <c r="ER645" s="745"/>
      <c r="ES645" s="745"/>
      <c r="ET645" s="745"/>
      <c r="EU645" s="745"/>
      <c r="EV645" s="745"/>
      <c r="EW645" s="745"/>
      <c r="EX645" s="745"/>
      <c r="EY645" s="745"/>
      <c r="EZ645" s="745"/>
      <c r="FA645" s="745"/>
      <c r="FB645" s="745"/>
      <c r="FC645" s="745"/>
      <c r="FD645" s="745"/>
      <c r="FE645" s="745"/>
      <c r="FF645" s="745"/>
      <c r="FG645" s="745"/>
      <c r="FH645" s="745"/>
      <c r="FI645" s="745"/>
      <c r="FJ645" s="745"/>
      <c r="FK645" s="745"/>
      <c r="FL645" s="745"/>
      <c r="FM645" s="745"/>
      <c r="FN645" s="745"/>
      <c r="FO645" s="745"/>
      <c r="FP645" s="745"/>
      <c r="FQ645" s="745"/>
      <c r="FR645" s="745"/>
      <c r="FS645" s="745"/>
      <c r="FT645" s="745"/>
      <c r="FU645" s="745"/>
      <c r="FV645" s="745"/>
      <c r="FW645" s="745"/>
      <c r="FX645" s="745"/>
      <c r="FY645" s="745"/>
      <c r="FZ645" s="745"/>
      <c r="GA645" s="745"/>
      <c r="GB645" s="745"/>
      <c r="GC645" s="745"/>
      <c r="GD645" s="745"/>
      <c r="GE645" s="745"/>
      <c r="GF645" s="745"/>
      <c r="GG645" s="745"/>
      <c r="GH645" s="745"/>
      <c r="GI645" s="745"/>
      <c r="GJ645" s="745"/>
      <c r="GK645" s="745"/>
      <c r="GL645" s="745"/>
      <c r="GM645" s="745"/>
      <c r="GN645" s="745"/>
      <c r="GO645" s="745"/>
      <c r="GP645" s="745"/>
      <c r="GQ645" s="745"/>
      <c r="GR645" s="745"/>
      <c r="GS645" s="745"/>
      <c r="GT645" s="745"/>
      <c r="GU645" s="745"/>
      <c r="GV645" s="745"/>
      <c r="GW645" s="745"/>
      <c r="GX645" s="745"/>
      <c r="GY645" s="745"/>
      <c r="GZ645" s="745"/>
      <c r="HA645" s="745"/>
      <c r="HB645" s="745"/>
      <c r="HC645" s="745"/>
      <c r="HD645" s="745"/>
      <c r="HE645" s="745"/>
      <c r="HF645" s="745"/>
      <c r="HG645" s="745"/>
      <c r="HH645" s="745"/>
      <c r="HI645" s="745"/>
      <c r="HJ645" s="745"/>
      <c r="HK645" s="745"/>
      <c r="HL645" s="745"/>
      <c r="HM645" s="745"/>
      <c r="HN645" s="745"/>
      <c r="HO645" s="745"/>
      <c r="HP645" s="745"/>
      <c r="HQ645" s="745"/>
      <c r="HR645" s="745"/>
      <c r="HS645" s="745"/>
      <c r="HT645" s="745"/>
      <c r="HU645" s="745"/>
      <c r="HV645" s="745"/>
      <c r="HW645" s="745"/>
      <c r="HX645" s="745"/>
      <c r="HY645" s="745"/>
      <c r="HZ645" s="745"/>
      <c r="IA645" s="745"/>
      <c r="IB645" s="745"/>
      <c r="IC645" s="745"/>
      <c r="ID645" s="745"/>
      <c r="IE645" s="745"/>
      <c r="IF645" s="745"/>
      <c r="IG645" s="745"/>
      <c r="IH645" s="745"/>
      <c r="II645" s="745"/>
      <c r="IJ645" s="745"/>
      <c r="IK645" s="745"/>
      <c r="IL645" s="745"/>
      <c r="IM645" s="745"/>
      <c r="IN645" s="745"/>
    </row>
    <row r="646" spans="1:248" ht="12.75">
      <c r="A646" s="758"/>
      <c r="B646" s="758"/>
      <c r="C646" s="758"/>
      <c r="D646" s="758"/>
      <c r="E646" s="750"/>
      <c r="F646" s="758"/>
      <c r="G646" s="758"/>
      <c r="H646" s="758"/>
      <c r="I646" s="750"/>
      <c r="J646" s="758"/>
      <c r="K646" s="758"/>
      <c r="L646" s="750"/>
      <c r="M646" s="758"/>
      <c r="N646" s="758"/>
      <c r="O646" s="750"/>
      <c r="P646" s="750"/>
      <c r="Q646" s="750"/>
      <c r="R646" s="750"/>
      <c r="S646" s="750"/>
      <c r="T646" s="750"/>
      <c r="U646" s="757"/>
      <c r="V646" s="753"/>
      <c r="W646" s="745"/>
      <c r="X646" s="745"/>
      <c r="Y646" s="753"/>
      <c r="Z646" s="745"/>
      <c r="AA646" s="745"/>
      <c r="AB646" s="745"/>
      <c r="AC646" s="745"/>
      <c r="AD646" s="745"/>
      <c r="AE646" s="745"/>
      <c r="AF646" s="745"/>
      <c r="AG646" s="745"/>
      <c r="AH646" s="745"/>
      <c r="AI646" s="745"/>
      <c r="AJ646" s="745"/>
      <c r="AK646" s="745"/>
      <c r="AL646" s="745"/>
      <c r="AM646" s="745"/>
      <c r="AN646" s="745"/>
      <c r="AO646" s="745"/>
      <c r="AP646" s="745"/>
      <c r="AQ646" s="745"/>
      <c r="AR646" s="745"/>
      <c r="AS646" s="745"/>
      <c r="AT646" s="745"/>
      <c r="AU646" s="745"/>
      <c r="AV646" s="745"/>
      <c r="AW646" s="745"/>
      <c r="AX646" s="745"/>
      <c r="AY646" s="745"/>
      <c r="AZ646" s="745"/>
      <c r="BA646" s="745"/>
      <c r="BB646" s="745"/>
      <c r="BC646" s="745"/>
      <c r="BD646" s="745"/>
      <c r="BE646" s="745"/>
      <c r="BF646" s="745"/>
      <c r="BG646" s="745"/>
      <c r="BH646" s="745"/>
      <c r="BI646" s="745"/>
      <c r="BJ646" s="745"/>
      <c r="BK646" s="745"/>
      <c r="BL646" s="745"/>
      <c r="BM646" s="745"/>
      <c r="BN646" s="745"/>
      <c r="BO646" s="745"/>
      <c r="BP646" s="745"/>
      <c r="BQ646" s="745"/>
      <c r="BR646" s="745"/>
      <c r="BS646" s="745"/>
      <c r="BT646" s="745"/>
      <c r="BU646" s="745"/>
      <c r="BV646" s="745"/>
      <c r="BW646" s="745"/>
      <c r="BX646" s="745"/>
      <c r="BY646" s="745"/>
      <c r="BZ646" s="745"/>
      <c r="CA646" s="745"/>
      <c r="CB646" s="745"/>
      <c r="CC646" s="745"/>
      <c r="CD646" s="745"/>
      <c r="CE646" s="745"/>
      <c r="CF646" s="745"/>
      <c r="CG646" s="745"/>
      <c r="CH646" s="745"/>
      <c r="CI646" s="745"/>
      <c r="CJ646" s="745"/>
      <c r="CK646" s="745"/>
      <c r="CL646" s="745"/>
      <c r="CM646" s="745"/>
      <c r="CN646" s="745"/>
      <c r="CO646" s="745"/>
      <c r="CP646" s="745"/>
      <c r="CQ646" s="745"/>
      <c r="CR646" s="745"/>
      <c r="CS646" s="745"/>
      <c r="CT646" s="745"/>
      <c r="CU646" s="745"/>
      <c r="CV646" s="745"/>
      <c r="CW646" s="745"/>
      <c r="CX646" s="745"/>
      <c r="CY646" s="745"/>
      <c r="CZ646" s="745"/>
      <c r="DA646" s="745"/>
      <c r="DB646" s="745"/>
      <c r="DC646" s="745"/>
      <c r="DD646" s="745"/>
      <c r="DE646" s="745"/>
      <c r="DF646" s="745"/>
      <c r="DG646" s="745"/>
      <c r="DH646" s="745"/>
      <c r="DI646" s="745"/>
      <c r="DJ646" s="745"/>
      <c r="DK646" s="745"/>
      <c r="DL646" s="745"/>
      <c r="DM646" s="745"/>
      <c r="DN646" s="745"/>
      <c r="DO646" s="745"/>
      <c r="DP646" s="745"/>
      <c r="DQ646" s="745"/>
      <c r="DR646" s="745"/>
      <c r="DS646" s="745"/>
      <c r="DT646" s="745"/>
      <c r="DU646" s="745"/>
      <c r="DV646" s="745"/>
      <c r="DW646" s="745"/>
      <c r="DX646" s="745"/>
      <c r="DY646" s="745"/>
      <c r="DZ646" s="745"/>
      <c r="EA646" s="745"/>
      <c r="EB646" s="745"/>
      <c r="EC646" s="745"/>
      <c r="ED646" s="745"/>
      <c r="EE646" s="745"/>
      <c r="EF646" s="745"/>
      <c r="EG646" s="745"/>
      <c r="EH646" s="745"/>
      <c r="EI646" s="745"/>
      <c r="EJ646" s="745"/>
      <c r="EK646" s="745"/>
      <c r="EL646" s="745"/>
      <c r="EM646" s="745"/>
      <c r="EN646" s="745"/>
      <c r="EO646" s="745"/>
      <c r="EP646" s="745"/>
      <c r="EQ646" s="745"/>
      <c r="ER646" s="745"/>
      <c r="ES646" s="745"/>
      <c r="ET646" s="745"/>
      <c r="EU646" s="745"/>
      <c r="EV646" s="745"/>
      <c r="EW646" s="745"/>
      <c r="EX646" s="745"/>
      <c r="EY646" s="745"/>
      <c r="EZ646" s="745"/>
      <c r="FA646" s="745"/>
      <c r="FB646" s="745"/>
      <c r="FC646" s="745"/>
      <c r="FD646" s="745"/>
      <c r="FE646" s="745"/>
      <c r="FF646" s="745"/>
      <c r="FG646" s="745"/>
      <c r="FH646" s="745"/>
      <c r="FI646" s="745"/>
      <c r="FJ646" s="745"/>
      <c r="FK646" s="745"/>
      <c r="FL646" s="745"/>
      <c r="FM646" s="745"/>
      <c r="FN646" s="745"/>
      <c r="FO646" s="745"/>
      <c r="FP646" s="745"/>
      <c r="FQ646" s="745"/>
      <c r="FR646" s="745"/>
      <c r="FS646" s="745"/>
      <c r="FT646" s="745"/>
      <c r="FU646" s="745"/>
      <c r="FV646" s="745"/>
      <c r="FW646" s="745"/>
      <c r="FX646" s="745"/>
      <c r="FY646" s="745"/>
      <c r="FZ646" s="745"/>
      <c r="GA646" s="745"/>
      <c r="GB646" s="745"/>
      <c r="GC646" s="745"/>
      <c r="GD646" s="745"/>
      <c r="GE646" s="745"/>
      <c r="GF646" s="745"/>
      <c r="GG646" s="745"/>
      <c r="GH646" s="745"/>
      <c r="GI646" s="745"/>
      <c r="GJ646" s="745"/>
      <c r="GK646" s="745"/>
      <c r="GL646" s="745"/>
      <c r="GM646" s="745"/>
      <c r="GN646" s="745"/>
      <c r="GO646" s="745"/>
      <c r="GP646" s="745"/>
      <c r="GQ646" s="745"/>
      <c r="GR646" s="745"/>
      <c r="GS646" s="745"/>
      <c r="GT646" s="745"/>
      <c r="GU646" s="745"/>
      <c r="GV646" s="745"/>
      <c r="GW646" s="745"/>
      <c r="GX646" s="745"/>
      <c r="GY646" s="745"/>
      <c r="GZ646" s="745"/>
      <c r="HA646" s="745"/>
      <c r="HB646" s="745"/>
      <c r="HC646" s="745"/>
      <c r="HD646" s="745"/>
      <c r="HE646" s="745"/>
      <c r="HF646" s="745"/>
      <c r="HG646" s="745"/>
      <c r="HH646" s="745"/>
      <c r="HI646" s="745"/>
      <c r="HJ646" s="745"/>
      <c r="HK646" s="745"/>
      <c r="HL646" s="745"/>
      <c r="HM646" s="745"/>
      <c r="HN646" s="745"/>
      <c r="HO646" s="745"/>
      <c r="HP646" s="745"/>
      <c r="HQ646" s="745"/>
      <c r="HR646" s="745"/>
      <c r="HS646" s="745"/>
      <c r="HT646" s="745"/>
      <c r="HU646" s="745"/>
      <c r="HV646" s="745"/>
      <c r="HW646" s="745"/>
      <c r="HX646" s="745"/>
      <c r="HY646" s="745"/>
      <c r="HZ646" s="745"/>
      <c r="IA646" s="745"/>
      <c r="IB646" s="745"/>
      <c r="IC646" s="745"/>
      <c r="ID646" s="745"/>
      <c r="IE646" s="745"/>
      <c r="IF646" s="745"/>
      <c r="IG646" s="745"/>
      <c r="IH646" s="745"/>
      <c r="II646" s="745"/>
      <c r="IJ646" s="745"/>
      <c r="IK646" s="745"/>
      <c r="IL646" s="745"/>
      <c r="IM646" s="745"/>
      <c r="IN646" s="745"/>
    </row>
    <row r="647" spans="1:248" ht="12.75">
      <c r="A647" s="758"/>
      <c r="B647" s="758"/>
      <c r="C647" s="758"/>
      <c r="D647" s="758"/>
      <c r="E647" s="750"/>
      <c r="F647" s="758"/>
      <c r="G647" s="758"/>
      <c r="H647" s="758"/>
      <c r="I647" s="750"/>
      <c r="J647" s="758"/>
      <c r="K647" s="758"/>
      <c r="L647" s="750"/>
      <c r="M647" s="758"/>
      <c r="N647" s="758"/>
      <c r="O647" s="750"/>
      <c r="P647" s="750"/>
      <c r="Q647" s="750"/>
      <c r="R647" s="750"/>
      <c r="S647" s="750"/>
      <c r="T647" s="750"/>
      <c r="U647" s="757"/>
      <c r="V647" s="753"/>
      <c r="W647" s="745"/>
      <c r="X647" s="745"/>
      <c r="Y647" s="753"/>
      <c r="Z647" s="745"/>
      <c r="AA647" s="745"/>
      <c r="AB647" s="745"/>
      <c r="AC647" s="745"/>
      <c r="AD647" s="745"/>
      <c r="AE647" s="745"/>
      <c r="AF647" s="745"/>
      <c r="AG647" s="745"/>
      <c r="AH647" s="745"/>
      <c r="AI647" s="745"/>
      <c r="AJ647" s="745"/>
      <c r="AK647" s="745"/>
      <c r="AL647" s="745"/>
      <c r="AM647" s="745"/>
      <c r="AN647" s="745"/>
      <c r="AO647" s="745"/>
      <c r="AP647" s="745"/>
      <c r="AQ647" s="745"/>
      <c r="AR647" s="745"/>
      <c r="AS647" s="745"/>
      <c r="AT647" s="745"/>
      <c r="AU647" s="745"/>
      <c r="AV647" s="745"/>
      <c r="AW647" s="745"/>
      <c r="AX647" s="745"/>
      <c r="AY647" s="745"/>
      <c r="AZ647" s="745"/>
      <c r="BA647" s="745"/>
      <c r="BB647" s="745"/>
      <c r="BC647" s="745"/>
      <c r="BD647" s="745"/>
      <c r="BE647" s="745"/>
      <c r="BF647" s="745"/>
      <c r="BG647" s="745"/>
      <c r="BH647" s="745"/>
      <c r="BI647" s="745"/>
      <c r="BJ647" s="745"/>
      <c r="BK647" s="745"/>
      <c r="BL647" s="745"/>
      <c r="BM647" s="745"/>
      <c r="BN647" s="745"/>
      <c r="BO647" s="745"/>
      <c r="BP647" s="745"/>
      <c r="BQ647" s="745"/>
      <c r="BR647" s="745"/>
      <c r="BS647" s="745"/>
      <c r="BT647" s="745"/>
      <c r="BU647" s="745"/>
      <c r="BV647" s="745"/>
      <c r="BW647" s="745"/>
      <c r="BX647" s="745"/>
      <c r="BY647" s="745"/>
      <c r="BZ647" s="745"/>
      <c r="CA647" s="745"/>
      <c r="CB647" s="745"/>
      <c r="CC647" s="745"/>
      <c r="CD647" s="745"/>
      <c r="CE647" s="745"/>
      <c r="CF647" s="745"/>
      <c r="CG647" s="745"/>
      <c r="CH647" s="745"/>
      <c r="CI647" s="745"/>
      <c r="CJ647" s="745"/>
      <c r="CK647" s="745"/>
      <c r="CL647" s="745"/>
      <c r="CM647" s="745"/>
      <c r="CN647" s="745"/>
      <c r="CO647" s="745"/>
      <c r="CP647" s="745"/>
      <c r="CQ647" s="745"/>
      <c r="CR647" s="745"/>
      <c r="CS647" s="745"/>
      <c r="CT647" s="745"/>
      <c r="CU647" s="745"/>
      <c r="CV647" s="745"/>
      <c r="CW647" s="745"/>
      <c r="CX647" s="745"/>
      <c r="CY647" s="745"/>
      <c r="CZ647" s="745"/>
      <c r="DA647" s="745"/>
      <c r="DB647" s="745"/>
      <c r="DC647" s="745"/>
      <c r="DD647" s="745"/>
      <c r="DE647" s="745"/>
      <c r="DF647" s="745"/>
      <c r="DG647" s="745"/>
      <c r="DH647" s="745"/>
      <c r="DI647" s="745"/>
      <c r="DJ647" s="745"/>
      <c r="DK647" s="745"/>
      <c r="DL647" s="745"/>
      <c r="DM647" s="745"/>
      <c r="DN647" s="745"/>
      <c r="DO647" s="745"/>
      <c r="DP647" s="745"/>
      <c r="DQ647" s="745"/>
      <c r="DR647" s="745"/>
      <c r="DS647" s="745"/>
      <c r="DT647" s="745"/>
      <c r="DU647" s="745"/>
      <c r="DV647" s="745"/>
      <c r="DW647" s="745"/>
      <c r="DX647" s="745"/>
      <c r="DY647" s="745"/>
      <c r="DZ647" s="745"/>
      <c r="EA647" s="745"/>
      <c r="EB647" s="745"/>
      <c r="EC647" s="745"/>
      <c r="ED647" s="745"/>
      <c r="EE647" s="745"/>
      <c r="EF647" s="745"/>
      <c r="EG647" s="745"/>
      <c r="EH647" s="745"/>
      <c r="EI647" s="745"/>
      <c r="EJ647" s="745"/>
      <c r="EK647" s="745"/>
      <c r="EL647" s="745"/>
      <c r="EM647" s="745"/>
      <c r="EN647" s="745"/>
      <c r="EO647" s="745"/>
      <c r="EP647" s="745"/>
      <c r="EQ647" s="745"/>
      <c r="ER647" s="745"/>
      <c r="ES647" s="745"/>
      <c r="ET647" s="745"/>
      <c r="EU647" s="745"/>
      <c r="EV647" s="745"/>
      <c r="EW647" s="745"/>
      <c r="EX647" s="745"/>
      <c r="EY647" s="745"/>
      <c r="EZ647" s="745"/>
      <c r="FA647" s="745"/>
      <c r="FB647" s="745"/>
      <c r="FC647" s="745"/>
      <c r="FD647" s="745"/>
      <c r="FE647" s="745"/>
      <c r="FF647" s="745"/>
      <c r="FG647" s="745"/>
      <c r="FH647" s="745"/>
      <c r="FI647" s="745"/>
      <c r="FJ647" s="745"/>
      <c r="FK647" s="745"/>
      <c r="FL647" s="745"/>
      <c r="FM647" s="745"/>
      <c r="FN647" s="745"/>
      <c r="FO647" s="745"/>
      <c r="FP647" s="745"/>
      <c r="FQ647" s="745"/>
      <c r="FR647" s="745"/>
      <c r="FS647" s="745"/>
      <c r="FT647" s="745"/>
      <c r="FU647" s="745"/>
      <c r="FV647" s="745"/>
      <c r="FW647" s="745"/>
      <c r="FX647" s="745"/>
      <c r="FY647" s="745"/>
      <c r="FZ647" s="745"/>
      <c r="GA647" s="745"/>
      <c r="GB647" s="745"/>
      <c r="GC647" s="745"/>
      <c r="GD647" s="745"/>
      <c r="GE647" s="745"/>
      <c r="GF647" s="745"/>
      <c r="GG647" s="745"/>
      <c r="GH647" s="745"/>
      <c r="GI647" s="745"/>
      <c r="GJ647" s="745"/>
      <c r="GK647" s="745"/>
      <c r="GL647" s="745"/>
      <c r="GM647" s="745"/>
      <c r="GN647" s="745"/>
      <c r="GO647" s="745"/>
      <c r="GP647" s="745"/>
      <c r="GQ647" s="745"/>
      <c r="GR647" s="745"/>
      <c r="GS647" s="745"/>
      <c r="GT647" s="745"/>
      <c r="GU647" s="745"/>
      <c r="GV647" s="745"/>
      <c r="GW647" s="745"/>
      <c r="GX647" s="745"/>
      <c r="GY647" s="745"/>
      <c r="GZ647" s="745"/>
      <c r="HA647" s="745"/>
      <c r="HB647" s="745"/>
      <c r="HC647" s="745"/>
      <c r="HD647" s="745"/>
      <c r="HE647" s="745"/>
      <c r="HF647" s="745"/>
      <c r="HG647" s="745"/>
      <c r="HH647" s="745"/>
      <c r="HI647" s="745"/>
      <c r="HJ647" s="745"/>
      <c r="HK647" s="745"/>
      <c r="HL647" s="745"/>
      <c r="HM647" s="745"/>
      <c r="HN647" s="745"/>
      <c r="HO647" s="745"/>
      <c r="HP647" s="745"/>
      <c r="HQ647" s="745"/>
      <c r="HR647" s="745"/>
      <c r="HS647" s="745"/>
      <c r="HT647" s="745"/>
      <c r="HU647" s="745"/>
      <c r="HV647" s="745"/>
      <c r="HW647" s="745"/>
      <c r="HX647" s="745"/>
      <c r="HY647" s="745"/>
      <c r="HZ647" s="745"/>
      <c r="IA647" s="745"/>
      <c r="IB647" s="745"/>
      <c r="IC647" s="745"/>
      <c r="ID647" s="745"/>
      <c r="IE647" s="745"/>
      <c r="IF647" s="745"/>
      <c r="IG647" s="745"/>
      <c r="IH647" s="745"/>
      <c r="II647" s="745"/>
      <c r="IJ647" s="745"/>
      <c r="IK647" s="745"/>
      <c r="IL647" s="745"/>
      <c r="IM647" s="745"/>
      <c r="IN647" s="745"/>
    </row>
    <row r="648" spans="1:248" ht="12.75">
      <c r="A648" s="758"/>
      <c r="B648" s="758"/>
      <c r="C648" s="758"/>
      <c r="D648" s="758"/>
      <c r="E648" s="750"/>
      <c r="F648" s="758"/>
      <c r="G648" s="758"/>
      <c r="H648" s="758"/>
      <c r="I648" s="750"/>
      <c r="J648" s="758"/>
      <c r="K648" s="758"/>
      <c r="L648" s="750"/>
      <c r="M648" s="758"/>
      <c r="N648" s="758"/>
      <c r="O648" s="750"/>
      <c r="P648" s="750"/>
      <c r="Q648" s="750"/>
      <c r="R648" s="750"/>
      <c r="S648" s="750"/>
      <c r="T648" s="750"/>
      <c r="U648" s="757"/>
      <c r="V648" s="753"/>
      <c r="W648" s="745"/>
      <c r="X648" s="745"/>
      <c r="Y648" s="753"/>
      <c r="Z648" s="745"/>
      <c r="AA648" s="745"/>
      <c r="AB648" s="745"/>
      <c r="AC648" s="745"/>
      <c r="AD648" s="745"/>
      <c r="AE648" s="745"/>
      <c r="AF648" s="745"/>
      <c r="AG648" s="745"/>
      <c r="AH648" s="745"/>
      <c r="AI648" s="745"/>
      <c r="AJ648" s="745"/>
      <c r="AK648" s="745"/>
      <c r="AL648" s="745"/>
      <c r="AM648" s="745"/>
      <c r="AN648" s="745"/>
      <c r="AO648" s="745"/>
      <c r="AP648" s="745"/>
      <c r="AQ648" s="745"/>
      <c r="AR648" s="745"/>
      <c r="AS648" s="745"/>
      <c r="AT648" s="745"/>
      <c r="AU648" s="745"/>
      <c r="AV648" s="745"/>
      <c r="AW648" s="745"/>
      <c r="AX648" s="745"/>
      <c r="AY648" s="745"/>
      <c r="AZ648" s="745"/>
      <c r="BA648" s="745"/>
      <c r="BB648" s="745"/>
      <c r="BC648" s="745"/>
      <c r="BD648" s="745"/>
      <c r="BE648" s="745"/>
      <c r="BF648" s="745"/>
      <c r="BG648" s="745"/>
      <c r="BH648" s="745"/>
      <c r="BI648" s="745"/>
      <c r="BJ648" s="745"/>
      <c r="BK648" s="745"/>
      <c r="BL648" s="745"/>
      <c r="BM648" s="745"/>
      <c r="BN648" s="745"/>
      <c r="BO648" s="745"/>
      <c r="BP648" s="745"/>
      <c r="BQ648" s="745"/>
      <c r="BR648" s="745"/>
      <c r="BS648" s="745"/>
      <c r="BT648" s="745"/>
      <c r="BU648" s="745"/>
      <c r="BV648" s="745"/>
      <c r="BW648" s="745"/>
      <c r="BX648" s="745"/>
      <c r="BY648" s="745"/>
      <c r="BZ648" s="745"/>
      <c r="CA648" s="745"/>
      <c r="CB648" s="745"/>
      <c r="CC648" s="745"/>
      <c r="CD648" s="745"/>
      <c r="CE648" s="745"/>
      <c r="CF648" s="745"/>
      <c r="CG648" s="745"/>
      <c r="CH648" s="745"/>
      <c r="CI648" s="745"/>
      <c r="CJ648" s="745"/>
      <c r="CK648" s="745"/>
      <c r="CL648" s="745"/>
      <c r="CM648" s="745"/>
      <c r="CN648" s="745"/>
      <c r="CO648" s="745"/>
      <c r="CP648" s="745"/>
      <c r="CQ648" s="745"/>
      <c r="CR648" s="745"/>
      <c r="CS648" s="745"/>
      <c r="CT648" s="745"/>
      <c r="CU648" s="745"/>
      <c r="CV648" s="745"/>
      <c r="CW648" s="745"/>
      <c r="CX648" s="745"/>
      <c r="CY648" s="745"/>
      <c r="CZ648" s="745"/>
      <c r="DA648" s="745"/>
      <c r="DB648" s="745"/>
      <c r="DC648" s="745"/>
      <c r="DD648" s="745"/>
      <c r="DE648" s="745"/>
      <c r="DF648" s="745"/>
      <c r="DG648" s="745"/>
      <c r="DH648" s="745"/>
      <c r="DI648" s="745"/>
      <c r="DJ648" s="745"/>
      <c r="DK648" s="745"/>
      <c r="DL648" s="745"/>
      <c r="DM648" s="745"/>
      <c r="DN648" s="745"/>
      <c r="DO648" s="745"/>
      <c r="DP648" s="745"/>
      <c r="DQ648" s="745"/>
      <c r="DR648" s="745"/>
      <c r="DS648" s="745"/>
      <c r="DT648" s="745"/>
      <c r="DU648" s="745"/>
      <c r="DV648" s="745"/>
      <c r="DW648" s="745"/>
      <c r="DX648" s="745"/>
      <c r="DY648" s="745"/>
      <c r="DZ648" s="745"/>
      <c r="EA648" s="745"/>
      <c r="EB648" s="745"/>
      <c r="EC648" s="745"/>
      <c r="ED648" s="745"/>
      <c r="EE648" s="745"/>
      <c r="EF648" s="745"/>
      <c r="EG648" s="745"/>
      <c r="EH648" s="745"/>
      <c r="EI648" s="745"/>
      <c r="EJ648" s="745"/>
      <c r="EK648" s="745"/>
      <c r="EL648" s="745"/>
      <c r="EM648" s="745"/>
      <c r="EN648" s="745"/>
      <c r="EO648" s="745"/>
      <c r="EP648" s="745"/>
      <c r="EQ648" s="745"/>
      <c r="ER648" s="745"/>
      <c r="ES648" s="745"/>
      <c r="ET648" s="745"/>
      <c r="EU648" s="745"/>
      <c r="EV648" s="745"/>
      <c r="EW648" s="745"/>
      <c r="EX648" s="745"/>
      <c r="EY648" s="745"/>
      <c r="EZ648" s="745"/>
      <c r="FA648" s="745"/>
      <c r="FB648" s="745"/>
      <c r="FC648" s="745"/>
      <c r="FD648" s="745"/>
      <c r="FE648" s="745"/>
      <c r="FF648" s="745"/>
      <c r="FG648" s="745"/>
      <c r="FH648" s="745"/>
      <c r="FI648" s="745"/>
      <c r="FJ648" s="745"/>
      <c r="FK648" s="745"/>
      <c r="FL648" s="745"/>
      <c r="FM648" s="745"/>
      <c r="FN648" s="745"/>
      <c r="FO648" s="745"/>
      <c r="FP648" s="745"/>
      <c r="FQ648" s="745"/>
      <c r="FR648" s="745"/>
      <c r="FS648" s="745"/>
      <c r="FT648" s="745"/>
      <c r="FU648" s="745"/>
      <c r="FV648" s="745"/>
      <c r="FW648" s="745"/>
      <c r="FX648" s="745"/>
      <c r="FY648" s="745"/>
      <c r="FZ648" s="745"/>
      <c r="GA648" s="745"/>
      <c r="GB648" s="745"/>
      <c r="GC648" s="745"/>
      <c r="GD648" s="745"/>
      <c r="GE648" s="745"/>
      <c r="GF648" s="745"/>
      <c r="GG648" s="745"/>
      <c r="GH648" s="745"/>
      <c r="GI648" s="745"/>
      <c r="GJ648" s="745"/>
      <c r="GK648" s="745"/>
      <c r="GL648" s="745"/>
      <c r="GM648" s="745"/>
      <c r="GN648" s="745"/>
      <c r="GO648" s="745"/>
      <c r="GP648" s="745"/>
      <c r="GQ648" s="745"/>
      <c r="GR648" s="745"/>
      <c r="GS648" s="745"/>
      <c r="GT648" s="745"/>
      <c r="GU648" s="745"/>
      <c r="GV648" s="745"/>
      <c r="GW648" s="745"/>
      <c r="GX648" s="745"/>
      <c r="GY648" s="745"/>
      <c r="GZ648" s="745"/>
      <c r="HA648" s="745"/>
      <c r="HB648" s="745"/>
      <c r="HC648" s="745"/>
      <c r="HD648" s="745"/>
      <c r="HE648" s="745"/>
      <c r="HF648" s="745"/>
      <c r="HG648" s="745"/>
      <c r="HH648" s="745"/>
      <c r="HI648" s="745"/>
      <c r="HJ648" s="745"/>
      <c r="HK648" s="745"/>
      <c r="HL648" s="745"/>
      <c r="HM648" s="745"/>
      <c r="HN648" s="745"/>
      <c r="HO648" s="745"/>
      <c r="HP648" s="745"/>
      <c r="HQ648" s="745"/>
      <c r="HR648" s="745"/>
      <c r="HS648" s="745"/>
      <c r="HT648" s="745"/>
      <c r="HU648" s="745"/>
      <c r="HV648" s="745"/>
      <c r="HW648" s="745"/>
      <c r="HX648" s="745"/>
      <c r="HY648" s="745"/>
      <c r="HZ648" s="745"/>
      <c r="IA648" s="745"/>
      <c r="IB648" s="745"/>
      <c r="IC648" s="745"/>
      <c r="ID648" s="745"/>
      <c r="IE648" s="745"/>
      <c r="IF648" s="745"/>
      <c r="IG648" s="745"/>
      <c r="IH648" s="745"/>
      <c r="II648" s="745"/>
      <c r="IJ648" s="745"/>
      <c r="IK648" s="745"/>
      <c r="IL648" s="745"/>
      <c r="IM648" s="745"/>
      <c r="IN648" s="745"/>
    </row>
    <row r="649" spans="1:248" ht="12.75">
      <c r="A649" s="758"/>
      <c r="B649" s="758"/>
      <c r="C649" s="758"/>
      <c r="D649" s="758"/>
      <c r="E649" s="750"/>
      <c r="F649" s="758"/>
      <c r="G649" s="758"/>
      <c r="H649" s="758"/>
      <c r="I649" s="750"/>
      <c r="J649" s="758"/>
      <c r="K649" s="758"/>
      <c r="L649" s="750"/>
      <c r="M649" s="758"/>
      <c r="N649" s="758"/>
      <c r="O649" s="750"/>
      <c r="P649" s="750"/>
      <c r="Q649" s="750"/>
      <c r="R649" s="750"/>
      <c r="S649" s="750"/>
      <c r="T649" s="750"/>
      <c r="U649" s="757"/>
      <c r="V649" s="753"/>
      <c r="W649" s="745"/>
      <c r="X649" s="745"/>
      <c r="Y649" s="753"/>
      <c r="Z649" s="745"/>
      <c r="AA649" s="745"/>
      <c r="AB649" s="745"/>
      <c r="AC649" s="745"/>
      <c r="AD649" s="745"/>
      <c r="AE649" s="745"/>
      <c r="AF649" s="745"/>
      <c r="AG649" s="745"/>
      <c r="AH649" s="745"/>
      <c r="AI649" s="745"/>
      <c r="AJ649" s="745"/>
      <c r="AK649" s="745"/>
      <c r="AL649" s="745"/>
      <c r="AM649" s="745"/>
      <c r="AN649" s="745"/>
      <c r="AO649" s="745"/>
      <c r="AP649" s="745"/>
      <c r="AQ649" s="745"/>
      <c r="AR649" s="745"/>
      <c r="AS649" s="745"/>
      <c r="AT649" s="745"/>
      <c r="AU649" s="745"/>
      <c r="AV649" s="745"/>
      <c r="AW649" s="745"/>
      <c r="AX649" s="745"/>
      <c r="AY649" s="745"/>
      <c r="AZ649" s="745"/>
      <c r="BA649" s="745"/>
      <c r="BB649" s="745"/>
      <c r="BC649" s="745"/>
      <c r="BD649" s="745"/>
      <c r="BE649" s="745"/>
      <c r="BF649" s="745"/>
      <c r="BG649" s="745"/>
      <c r="BH649" s="745"/>
      <c r="BI649" s="745"/>
      <c r="BJ649" s="745"/>
      <c r="BK649" s="745"/>
      <c r="BL649" s="745"/>
      <c r="BM649" s="745"/>
      <c r="BN649" s="745"/>
      <c r="BO649" s="745"/>
      <c r="BP649" s="745"/>
      <c r="BQ649" s="745"/>
      <c r="BR649" s="745"/>
      <c r="BS649" s="745"/>
      <c r="BT649" s="745"/>
      <c r="BU649" s="745"/>
      <c r="BV649" s="745"/>
      <c r="BW649" s="745"/>
      <c r="BX649" s="745"/>
      <c r="BY649" s="745"/>
      <c r="BZ649" s="745"/>
      <c r="CA649" s="745"/>
      <c r="CB649" s="745"/>
      <c r="CC649" s="745"/>
      <c r="CD649" s="745"/>
      <c r="CE649" s="745"/>
      <c r="CF649" s="745"/>
      <c r="CG649" s="745"/>
      <c r="CH649" s="745"/>
      <c r="CI649" s="745"/>
      <c r="CJ649" s="745"/>
      <c r="CK649" s="745"/>
      <c r="CL649" s="745"/>
      <c r="CM649" s="745"/>
      <c r="CN649" s="745"/>
      <c r="CO649" s="745"/>
      <c r="CP649" s="745"/>
      <c r="CQ649" s="745"/>
      <c r="CR649" s="745"/>
      <c r="CS649" s="745"/>
      <c r="CT649" s="745"/>
      <c r="CU649" s="745"/>
      <c r="CV649" s="745"/>
      <c r="CW649" s="745"/>
      <c r="CX649" s="745"/>
      <c r="CY649" s="745"/>
      <c r="CZ649" s="745"/>
      <c r="DA649" s="745"/>
      <c r="DB649" s="745"/>
      <c r="DC649" s="745"/>
      <c r="DD649" s="745"/>
      <c r="DE649" s="745"/>
      <c r="DF649" s="745"/>
      <c r="DG649" s="745"/>
      <c r="DH649" s="745"/>
      <c r="DI649" s="745"/>
      <c r="DJ649" s="745"/>
      <c r="DK649" s="745"/>
      <c r="DL649" s="745"/>
      <c r="DM649" s="745"/>
      <c r="DN649" s="745"/>
      <c r="DO649" s="745"/>
      <c r="DP649" s="745"/>
      <c r="DQ649" s="745"/>
      <c r="DR649" s="745"/>
      <c r="DS649" s="745"/>
      <c r="DT649" s="745"/>
      <c r="DU649" s="745"/>
      <c r="DV649" s="745"/>
      <c r="DW649" s="745"/>
      <c r="DX649" s="745"/>
      <c r="DY649" s="745"/>
      <c r="DZ649" s="745"/>
      <c r="EA649" s="745"/>
      <c r="EB649" s="745"/>
      <c r="EC649" s="745"/>
      <c r="ED649" s="745"/>
      <c r="EE649" s="745"/>
      <c r="EF649" s="745"/>
      <c r="EG649" s="745"/>
      <c r="EH649" s="745"/>
      <c r="EI649" s="745"/>
      <c r="EJ649" s="745"/>
      <c r="EK649" s="745"/>
      <c r="EL649" s="745"/>
      <c r="EM649" s="745"/>
      <c r="EN649" s="745"/>
      <c r="EO649" s="745"/>
      <c r="EP649" s="745"/>
      <c r="EQ649" s="745"/>
      <c r="ER649" s="745"/>
      <c r="ES649" s="745"/>
      <c r="ET649" s="745"/>
      <c r="EU649" s="745"/>
      <c r="EV649" s="745"/>
      <c r="EW649" s="745"/>
      <c r="EX649" s="745"/>
      <c r="EY649" s="745"/>
      <c r="EZ649" s="745"/>
      <c r="FA649" s="745"/>
      <c r="FB649" s="745"/>
      <c r="FC649" s="745"/>
      <c r="FD649" s="745"/>
      <c r="FE649" s="745"/>
      <c r="FF649" s="745"/>
      <c r="FG649" s="745"/>
      <c r="FH649" s="745"/>
      <c r="FI649" s="745"/>
      <c r="FJ649" s="745"/>
      <c r="FK649" s="745"/>
      <c r="FL649" s="745"/>
      <c r="FM649" s="745"/>
      <c r="FN649" s="745"/>
      <c r="FO649" s="745"/>
      <c r="FP649" s="745"/>
      <c r="FQ649" s="745"/>
      <c r="FR649" s="745"/>
      <c r="FS649" s="745"/>
      <c r="FT649" s="745"/>
      <c r="FU649" s="745"/>
      <c r="FV649" s="745"/>
      <c r="FW649" s="745"/>
      <c r="FX649" s="745"/>
      <c r="FY649" s="745"/>
      <c r="FZ649" s="745"/>
      <c r="GA649" s="745"/>
      <c r="GB649" s="745"/>
      <c r="GC649" s="745"/>
      <c r="GD649" s="745"/>
      <c r="GE649" s="745"/>
      <c r="GF649" s="745"/>
      <c r="GG649" s="745"/>
      <c r="GH649" s="745"/>
      <c r="GI649" s="745"/>
      <c r="GJ649" s="745"/>
      <c r="GK649" s="745"/>
      <c r="GL649" s="745"/>
      <c r="GM649" s="745"/>
      <c r="GN649" s="745"/>
      <c r="GO649" s="745"/>
      <c r="GP649" s="745"/>
      <c r="GQ649" s="745"/>
      <c r="GR649" s="745"/>
      <c r="GS649" s="745"/>
      <c r="GT649" s="745"/>
      <c r="GU649" s="745"/>
      <c r="GV649" s="745"/>
      <c r="GW649" s="745"/>
      <c r="GX649" s="745"/>
      <c r="GY649" s="745"/>
      <c r="GZ649" s="745"/>
      <c r="HA649" s="745"/>
      <c r="HB649" s="745"/>
      <c r="HC649" s="745"/>
      <c r="HD649" s="745"/>
      <c r="HE649" s="745"/>
      <c r="HF649" s="745"/>
      <c r="HG649" s="745"/>
      <c r="HH649" s="745"/>
      <c r="HI649" s="745"/>
      <c r="HJ649" s="745"/>
      <c r="HK649" s="745"/>
      <c r="HL649" s="745"/>
      <c r="HM649" s="745"/>
      <c r="HN649" s="745"/>
      <c r="HO649" s="745"/>
      <c r="HP649" s="745"/>
      <c r="HQ649" s="745"/>
      <c r="HR649" s="745"/>
      <c r="HS649" s="745"/>
      <c r="HT649" s="745"/>
      <c r="HU649" s="745"/>
      <c r="HV649" s="745"/>
      <c r="HW649" s="745"/>
      <c r="HX649" s="745"/>
      <c r="HY649" s="745"/>
      <c r="HZ649" s="745"/>
      <c r="IA649" s="745"/>
      <c r="IB649" s="745"/>
      <c r="IC649" s="745"/>
      <c r="ID649" s="745"/>
      <c r="IE649" s="745"/>
      <c r="IF649" s="745"/>
      <c r="IG649" s="745"/>
      <c r="IH649" s="745"/>
      <c r="II649" s="745"/>
      <c r="IJ649" s="745"/>
      <c r="IK649" s="745"/>
      <c r="IL649" s="745"/>
      <c r="IM649" s="745"/>
      <c r="IN649" s="745"/>
    </row>
    <row r="650" spans="1:248" ht="12.75">
      <c r="A650" s="758"/>
      <c r="B650" s="758"/>
      <c r="C650" s="758"/>
      <c r="D650" s="758"/>
      <c r="E650" s="750"/>
      <c r="F650" s="758"/>
      <c r="G650" s="758"/>
      <c r="H650" s="758"/>
      <c r="I650" s="750"/>
      <c r="J650" s="758"/>
      <c r="K650" s="758"/>
      <c r="L650" s="750"/>
      <c r="M650" s="758"/>
      <c r="N650" s="758"/>
      <c r="O650" s="750"/>
      <c r="P650" s="750"/>
      <c r="Q650" s="750"/>
      <c r="R650" s="750"/>
      <c r="S650" s="750"/>
      <c r="T650" s="750"/>
      <c r="U650" s="757"/>
      <c r="V650" s="753"/>
      <c r="W650" s="745"/>
      <c r="X650" s="745"/>
      <c r="Y650" s="753"/>
      <c r="Z650" s="745"/>
      <c r="AA650" s="745"/>
      <c r="AB650" s="745"/>
      <c r="AC650" s="745"/>
      <c r="AD650" s="745"/>
      <c r="AE650" s="745"/>
      <c r="AF650" s="745"/>
      <c r="AG650" s="745"/>
      <c r="AH650" s="745"/>
      <c r="AI650" s="745"/>
      <c r="AJ650" s="745"/>
      <c r="AK650" s="745"/>
      <c r="AL650" s="745"/>
      <c r="AM650" s="745"/>
      <c r="AN650" s="745"/>
      <c r="AO650" s="745"/>
      <c r="AP650" s="745"/>
      <c r="AQ650" s="745"/>
      <c r="AR650" s="745"/>
      <c r="AS650" s="745"/>
      <c r="AT650" s="745"/>
      <c r="AU650" s="745"/>
      <c r="AV650" s="745"/>
      <c r="AW650" s="745"/>
      <c r="AX650" s="745"/>
      <c r="AY650" s="745"/>
      <c r="AZ650" s="745"/>
      <c r="BA650" s="745"/>
      <c r="BB650" s="745"/>
      <c r="BC650" s="745"/>
      <c r="BD650" s="745"/>
      <c r="BE650" s="745"/>
      <c r="BF650" s="745"/>
      <c r="BG650" s="745"/>
      <c r="BH650" s="745"/>
      <c r="BI650" s="745"/>
      <c r="BJ650" s="745"/>
      <c r="BK650" s="745"/>
      <c r="BL650" s="745"/>
      <c r="BM650" s="745"/>
      <c r="BN650" s="745"/>
      <c r="BO650" s="745"/>
      <c r="BP650" s="745"/>
      <c r="BQ650" s="745"/>
      <c r="BR650" s="745"/>
      <c r="BS650" s="745"/>
      <c r="BT650" s="745"/>
      <c r="BU650" s="745"/>
      <c r="BV650" s="745"/>
      <c r="BW650" s="745"/>
      <c r="BX650" s="745"/>
      <c r="BY650" s="745"/>
      <c r="BZ650" s="745"/>
      <c r="CA650" s="745"/>
      <c r="CB650" s="745"/>
      <c r="CC650" s="745"/>
      <c r="CD650" s="745"/>
      <c r="CE650" s="745"/>
      <c r="CF650" s="745"/>
      <c r="CG650" s="745"/>
      <c r="CH650" s="745"/>
      <c r="CI650" s="745"/>
      <c r="CJ650" s="745"/>
      <c r="CK650" s="745"/>
      <c r="CL650" s="745"/>
      <c r="CM650" s="745"/>
      <c r="CN650" s="745"/>
      <c r="CO650" s="745"/>
      <c r="CP650" s="745"/>
      <c r="CQ650" s="745"/>
      <c r="CR650" s="745"/>
      <c r="CS650" s="745"/>
      <c r="CT650" s="745"/>
      <c r="CU650" s="745"/>
      <c r="CV650" s="745"/>
      <c r="CW650" s="745"/>
      <c r="CX650" s="745"/>
      <c r="CY650" s="745"/>
      <c r="CZ650" s="745"/>
      <c r="DA650" s="745"/>
      <c r="DB650" s="745"/>
      <c r="DC650" s="745"/>
      <c r="DD650" s="745"/>
      <c r="DE650" s="745"/>
      <c r="DF650" s="745"/>
      <c r="DG650" s="745"/>
      <c r="DH650" s="745"/>
      <c r="DI650" s="745"/>
      <c r="DJ650" s="745"/>
      <c r="DK650" s="745"/>
      <c r="DL650" s="745"/>
      <c r="DM650" s="745"/>
      <c r="DN650" s="745"/>
      <c r="DO650" s="745"/>
      <c r="DP650" s="745"/>
      <c r="DQ650" s="745"/>
      <c r="DR650" s="745"/>
      <c r="DS650" s="745"/>
      <c r="DT650" s="745"/>
      <c r="DU650" s="745"/>
      <c r="DV650" s="745"/>
      <c r="DW650" s="745"/>
      <c r="DX650" s="745"/>
      <c r="DY650" s="745"/>
      <c r="DZ650" s="745"/>
      <c r="EA650" s="745"/>
      <c r="EB650" s="745"/>
      <c r="EC650" s="745"/>
      <c r="ED650" s="745"/>
      <c r="EE650" s="745"/>
      <c r="EF650" s="745"/>
      <c r="EG650" s="745"/>
      <c r="EH650" s="745"/>
      <c r="EI650" s="745"/>
      <c r="EJ650" s="745"/>
      <c r="EK650" s="745"/>
      <c r="EL650" s="745"/>
      <c r="EM650" s="745"/>
      <c r="EN650" s="745"/>
      <c r="EO650" s="745"/>
      <c r="EP650" s="745"/>
      <c r="EQ650" s="745"/>
      <c r="ER650" s="745"/>
      <c r="ES650" s="745"/>
      <c r="ET650" s="745"/>
      <c r="EU650" s="745"/>
      <c r="EV650" s="745"/>
      <c r="EW650" s="745"/>
      <c r="EX650" s="745"/>
      <c r="EY650" s="745"/>
      <c r="EZ650" s="745"/>
      <c r="FA650" s="745"/>
      <c r="FB650" s="745"/>
      <c r="FC650" s="745"/>
      <c r="FD650" s="745"/>
      <c r="FE650" s="745"/>
      <c r="FF650" s="745"/>
      <c r="FG650" s="745"/>
      <c r="FH650" s="745"/>
      <c r="FI650" s="745"/>
      <c r="FJ650" s="745"/>
      <c r="FK650" s="745"/>
      <c r="FL650" s="745"/>
      <c r="FM650" s="745"/>
      <c r="FN650" s="745"/>
      <c r="FO650" s="745"/>
      <c r="FP650" s="745"/>
      <c r="FQ650" s="745"/>
      <c r="FR650" s="745"/>
      <c r="FS650" s="745"/>
      <c r="FT650" s="745"/>
      <c r="FU650" s="745"/>
      <c r="FV650" s="745"/>
      <c r="FW650" s="745"/>
      <c r="FX650" s="745"/>
      <c r="FY650" s="745"/>
      <c r="FZ650" s="745"/>
      <c r="GA650" s="745"/>
      <c r="GB650" s="745"/>
      <c r="GC650" s="745"/>
      <c r="GD650" s="745"/>
      <c r="GE650" s="745"/>
      <c r="GF650" s="745"/>
      <c r="GG650" s="745"/>
      <c r="GH650" s="745"/>
      <c r="GI650" s="745"/>
      <c r="GJ650" s="745"/>
      <c r="GK650" s="745"/>
      <c r="GL650" s="745"/>
      <c r="GM650" s="745"/>
      <c r="GN650" s="745"/>
      <c r="GO650" s="745"/>
      <c r="GP650" s="745"/>
      <c r="GQ650" s="745"/>
      <c r="GR650" s="745"/>
      <c r="GS650" s="745"/>
      <c r="GT650" s="745"/>
      <c r="GU650" s="745"/>
      <c r="GV650" s="745"/>
      <c r="GW650" s="745"/>
      <c r="GX650" s="745"/>
      <c r="GY650" s="745"/>
      <c r="GZ650" s="745"/>
      <c r="HA650" s="745"/>
      <c r="HB650" s="745"/>
      <c r="HC650" s="745"/>
      <c r="HD650" s="745"/>
      <c r="HE650" s="745"/>
      <c r="HF650" s="745"/>
      <c r="HG650" s="745"/>
      <c r="HH650" s="745"/>
      <c r="HI650" s="745"/>
      <c r="HJ650" s="745"/>
      <c r="HK650" s="745"/>
      <c r="HL650" s="745"/>
      <c r="HM650" s="745"/>
      <c r="HN650" s="745"/>
      <c r="HO650" s="745"/>
      <c r="HP650" s="745"/>
      <c r="HQ650" s="745"/>
      <c r="HR650" s="745"/>
      <c r="HS650" s="745"/>
      <c r="HT650" s="745"/>
      <c r="HU650" s="745"/>
      <c r="HV650" s="745"/>
      <c r="HW650" s="745"/>
      <c r="HX650" s="745"/>
      <c r="HY650" s="745"/>
      <c r="HZ650" s="745"/>
      <c r="IA650" s="745"/>
      <c r="IB650" s="745"/>
      <c r="IC650" s="745"/>
      <c r="ID650" s="745"/>
      <c r="IE650" s="745"/>
      <c r="IF650" s="745"/>
      <c r="IG650" s="745"/>
      <c r="IH650" s="745"/>
      <c r="II650" s="745"/>
      <c r="IJ650" s="745"/>
      <c r="IK650" s="745"/>
      <c r="IL650" s="745"/>
      <c r="IM650" s="745"/>
      <c r="IN650" s="745"/>
    </row>
    <row r="651" spans="1:248" ht="12.75">
      <c r="A651" s="758"/>
      <c r="B651" s="758"/>
      <c r="C651" s="758"/>
      <c r="D651" s="758"/>
      <c r="E651" s="750"/>
      <c r="F651" s="758"/>
      <c r="G651" s="758"/>
      <c r="H651" s="758"/>
      <c r="I651" s="750"/>
      <c r="J651" s="758"/>
      <c r="K651" s="758"/>
      <c r="L651" s="750"/>
      <c r="M651" s="758"/>
      <c r="N651" s="758"/>
      <c r="O651" s="750"/>
      <c r="P651" s="750"/>
      <c r="Q651" s="750"/>
      <c r="R651" s="750"/>
      <c r="S651" s="750"/>
      <c r="T651" s="750"/>
      <c r="U651" s="757"/>
      <c r="V651" s="753"/>
      <c r="W651" s="745"/>
      <c r="X651" s="745"/>
      <c r="Y651" s="753"/>
      <c r="Z651" s="745"/>
      <c r="AA651" s="745"/>
      <c r="AB651" s="745"/>
      <c r="AC651" s="745"/>
      <c r="AD651" s="745"/>
      <c r="AE651" s="745"/>
      <c r="AF651" s="745"/>
      <c r="AG651" s="745"/>
      <c r="AH651" s="745"/>
      <c r="AI651" s="745"/>
      <c r="AJ651" s="745"/>
      <c r="AK651" s="745"/>
      <c r="AL651" s="745"/>
      <c r="AM651" s="745"/>
      <c r="AN651" s="745"/>
      <c r="AO651" s="745"/>
      <c r="AP651" s="745"/>
      <c r="AQ651" s="745"/>
      <c r="AR651" s="745"/>
      <c r="AS651" s="745"/>
      <c r="AT651" s="745"/>
      <c r="AU651" s="745"/>
      <c r="AV651" s="745"/>
      <c r="AW651" s="745"/>
      <c r="AX651" s="745"/>
      <c r="AY651" s="745"/>
      <c r="AZ651" s="745"/>
      <c r="BA651" s="745"/>
      <c r="BB651" s="745"/>
      <c r="BC651" s="745"/>
      <c r="BD651" s="745"/>
      <c r="BE651" s="745"/>
      <c r="BF651" s="745"/>
      <c r="BG651" s="745"/>
      <c r="BH651" s="745"/>
      <c r="BI651" s="745"/>
      <c r="BJ651" s="745"/>
      <c r="BK651" s="745"/>
      <c r="BL651" s="745"/>
      <c r="BM651" s="745"/>
      <c r="BN651" s="745"/>
      <c r="BO651" s="745"/>
      <c r="BP651" s="745"/>
      <c r="BQ651" s="745"/>
      <c r="BR651" s="745"/>
      <c r="BS651" s="745"/>
      <c r="BT651" s="745"/>
      <c r="BU651" s="745"/>
      <c r="BV651" s="745"/>
      <c r="BW651" s="745"/>
      <c r="BX651" s="745"/>
      <c r="BY651" s="745"/>
      <c r="BZ651" s="745"/>
      <c r="CA651" s="745"/>
      <c r="CB651" s="745"/>
      <c r="CC651" s="745"/>
      <c r="CD651" s="745"/>
      <c r="CE651" s="745"/>
      <c r="CF651" s="745"/>
      <c r="CG651" s="745"/>
      <c r="CH651" s="745"/>
      <c r="CI651" s="745"/>
      <c r="CJ651" s="745"/>
      <c r="CK651" s="745"/>
      <c r="CL651" s="745"/>
      <c r="CM651" s="745"/>
      <c r="CN651" s="745"/>
      <c r="CO651" s="745"/>
      <c r="CP651" s="745"/>
      <c r="CQ651" s="745"/>
      <c r="CR651" s="745"/>
      <c r="CS651" s="745"/>
      <c r="CT651" s="745"/>
      <c r="CU651" s="745"/>
      <c r="CV651" s="745"/>
      <c r="CW651" s="745"/>
      <c r="CX651" s="745"/>
      <c r="CY651" s="745"/>
      <c r="CZ651" s="745"/>
      <c r="DA651" s="745"/>
      <c r="DB651" s="745"/>
      <c r="DC651" s="745"/>
      <c r="DD651" s="745"/>
      <c r="DE651" s="745"/>
      <c r="DF651" s="745"/>
      <c r="DG651" s="745"/>
      <c r="DH651" s="745"/>
      <c r="DI651" s="745"/>
      <c r="DJ651" s="745"/>
      <c r="DK651" s="745"/>
      <c r="DL651" s="745"/>
      <c r="DM651" s="745"/>
      <c r="DN651" s="745"/>
      <c r="DO651" s="745"/>
      <c r="DP651" s="745"/>
      <c r="DQ651" s="745"/>
      <c r="DR651" s="745"/>
      <c r="DS651" s="745"/>
      <c r="DT651" s="745"/>
      <c r="DU651" s="745"/>
      <c r="DV651" s="745"/>
      <c r="DW651" s="745"/>
      <c r="DX651" s="745"/>
      <c r="DY651" s="745"/>
      <c r="DZ651" s="745"/>
      <c r="EA651" s="745"/>
      <c r="EB651" s="745"/>
      <c r="EC651" s="745"/>
      <c r="ED651" s="745"/>
      <c r="EE651" s="745"/>
      <c r="EF651" s="745"/>
      <c r="EG651" s="745"/>
      <c r="EH651" s="745"/>
      <c r="EI651" s="745"/>
      <c r="EJ651" s="745"/>
      <c r="EK651" s="745"/>
      <c r="EL651" s="745"/>
      <c r="EM651" s="745"/>
      <c r="EN651" s="745"/>
      <c r="EO651" s="745"/>
      <c r="EP651" s="745"/>
      <c r="EQ651" s="745"/>
      <c r="ER651" s="745"/>
      <c r="ES651" s="745"/>
      <c r="ET651" s="745"/>
      <c r="EU651" s="745"/>
      <c r="EV651" s="745"/>
      <c r="EW651" s="745"/>
      <c r="EX651" s="745"/>
      <c r="EY651" s="745"/>
      <c r="EZ651" s="745"/>
      <c r="FA651" s="745"/>
      <c r="FB651" s="745"/>
      <c r="FC651" s="745"/>
      <c r="FD651" s="745"/>
      <c r="FE651" s="745"/>
      <c r="FF651" s="745"/>
      <c r="FG651" s="745"/>
      <c r="FH651" s="745"/>
      <c r="FI651" s="745"/>
      <c r="FJ651" s="745"/>
      <c r="FK651" s="745"/>
      <c r="FL651" s="745"/>
      <c r="FM651" s="745"/>
      <c r="FN651" s="745"/>
      <c r="FO651" s="745"/>
      <c r="FP651" s="745"/>
      <c r="FQ651" s="745"/>
      <c r="FR651" s="745"/>
      <c r="FS651" s="745"/>
      <c r="FT651" s="745"/>
      <c r="FU651" s="745"/>
      <c r="FV651" s="745"/>
      <c r="FW651" s="745"/>
      <c r="FX651" s="745"/>
      <c r="FY651" s="745"/>
      <c r="FZ651" s="745"/>
      <c r="GA651" s="745"/>
      <c r="GB651" s="745"/>
      <c r="GC651" s="745"/>
      <c r="GD651" s="745"/>
      <c r="GE651" s="745"/>
      <c r="GF651" s="745"/>
      <c r="GG651" s="745"/>
      <c r="GH651" s="745"/>
      <c r="GI651" s="745"/>
      <c r="GJ651" s="745"/>
      <c r="GK651" s="745"/>
      <c r="GL651" s="745"/>
      <c r="GM651" s="745"/>
      <c r="GN651" s="745"/>
      <c r="GO651" s="745"/>
      <c r="GP651" s="745"/>
      <c r="GQ651" s="745"/>
      <c r="GR651" s="745"/>
      <c r="GS651" s="745"/>
      <c r="GT651" s="745"/>
      <c r="GU651" s="745"/>
      <c r="GV651" s="745"/>
      <c r="GW651" s="745"/>
      <c r="GX651" s="745"/>
      <c r="GY651" s="745"/>
      <c r="GZ651" s="745"/>
      <c r="HA651" s="745"/>
      <c r="HB651" s="745"/>
      <c r="HC651" s="745"/>
      <c r="HD651" s="745"/>
      <c r="HE651" s="745"/>
      <c r="HF651" s="745"/>
      <c r="HG651" s="745"/>
      <c r="HH651" s="745"/>
      <c r="HI651" s="745"/>
      <c r="HJ651" s="745"/>
      <c r="HK651" s="745"/>
      <c r="HL651" s="745"/>
      <c r="HM651" s="745"/>
      <c r="HN651" s="745"/>
      <c r="HO651" s="745"/>
      <c r="HP651" s="745"/>
      <c r="HQ651" s="745"/>
      <c r="HR651" s="745"/>
      <c r="HS651" s="745"/>
      <c r="HT651" s="745"/>
      <c r="HU651" s="745"/>
      <c r="HV651" s="745"/>
      <c r="HW651" s="745"/>
      <c r="HX651" s="745"/>
      <c r="HY651" s="745"/>
      <c r="HZ651" s="745"/>
      <c r="IA651" s="745"/>
      <c r="IB651" s="745"/>
      <c r="IC651" s="745"/>
      <c r="ID651" s="745"/>
      <c r="IE651" s="745"/>
      <c r="IF651" s="745"/>
      <c r="IG651" s="745"/>
      <c r="IH651" s="745"/>
      <c r="II651" s="745"/>
      <c r="IJ651" s="745"/>
      <c r="IK651" s="745"/>
      <c r="IL651" s="745"/>
      <c r="IM651" s="745"/>
      <c r="IN651" s="745"/>
    </row>
    <row r="652" spans="1:248" ht="12.75">
      <c r="A652" s="758"/>
      <c r="B652" s="758"/>
      <c r="C652" s="758"/>
      <c r="D652" s="758"/>
      <c r="E652" s="750"/>
      <c r="F652" s="758"/>
      <c r="G652" s="758"/>
      <c r="H652" s="758"/>
      <c r="I652" s="750"/>
      <c r="J652" s="758"/>
      <c r="K652" s="758"/>
      <c r="L652" s="750"/>
      <c r="M652" s="758"/>
      <c r="N652" s="758"/>
      <c r="O652" s="750"/>
      <c r="P652" s="750"/>
      <c r="Q652" s="750"/>
      <c r="R652" s="750"/>
      <c r="S652" s="750"/>
      <c r="T652" s="750"/>
      <c r="U652" s="757"/>
      <c r="V652" s="753"/>
      <c r="W652" s="745"/>
      <c r="X652" s="745"/>
      <c r="Y652" s="753"/>
      <c r="Z652" s="745"/>
      <c r="AA652" s="745"/>
      <c r="AB652" s="745"/>
      <c r="AC652" s="745"/>
      <c r="AD652" s="745"/>
      <c r="AE652" s="745"/>
      <c r="AF652" s="745"/>
      <c r="AG652" s="745"/>
      <c r="AH652" s="745"/>
      <c r="AI652" s="745"/>
      <c r="AJ652" s="745"/>
      <c r="AK652" s="745"/>
      <c r="AL652" s="745"/>
      <c r="AM652" s="745"/>
      <c r="AN652" s="745"/>
      <c r="AO652" s="745"/>
      <c r="AP652" s="745"/>
      <c r="AQ652" s="745"/>
      <c r="AR652" s="745"/>
      <c r="AS652" s="745"/>
      <c r="AT652" s="745"/>
      <c r="AU652" s="745"/>
      <c r="AV652" s="745"/>
      <c r="AW652" s="745"/>
      <c r="AX652" s="745"/>
      <c r="AY652" s="745"/>
      <c r="AZ652" s="745"/>
      <c r="BA652" s="745"/>
      <c r="BB652" s="745"/>
      <c r="BC652" s="745"/>
      <c r="BD652" s="745"/>
      <c r="BE652" s="745"/>
      <c r="BF652" s="745"/>
      <c r="BG652" s="745"/>
      <c r="BH652" s="745"/>
      <c r="BI652" s="745"/>
      <c r="BJ652" s="745"/>
      <c r="BK652" s="745"/>
      <c r="BL652" s="745"/>
      <c r="BM652" s="745"/>
      <c r="BN652" s="745"/>
      <c r="BO652" s="745"/>
      <c r="BP652" s="745"/>
      <c r="BQ652" s="745"/>
      <c r="BR652" s="745"/>
      <c r="BS652" s="745"/>
      <c r="BT652" s="745"/>
      <c r="BU652" s="745"/>
      <c r="BV652" s="745"/>
      <c r="BW652" s="745"/>
      <c r="BX652" s="745"/>
      <c r="BY652" s="745"/>
      <c r="BZ652" s="745"/>
      <c r="CA652" s="745"/>
      <c r="CB652" s="745"/>
      <c r="CC652" s="745"/>
      <c r="CD652" s="745"/>
      <c r="CE652" s="745"/>
      <c r="CF652" s="745"/>
      <c r="CG652" s="745"/>
      <c r="CH652" s="745"/>
      <c r="CI652" s="745"/>
      <c r="CJ652" s="745"/>
      <c r="CK652" s="745"/>
      <c r="CL652" s="745"/>
      <c r="CM652" s="745"/>
      <c r="CN652" s="745"/>
      <c r="CO652" s="745"/>
      <c r="CP652" s="745"/>
      <c r="CQ652" s="745"/>
      <c r="CR652" s="745"/>
      <c r="CS652" s="745"/>
      <c r="CT652" s="745"/>
      <c r="CU652" s="745"/>
      <c r="CV652" s="745"/>
      <c r="CW652" s="745"/>
      <c r="CX652" s="745"/>
      <c r="CY652" s="745"/>
      <c r="CZ652" s="745"/>
      <c r="DA652" s="745"/>
      <c r="DB652" s="745"/>
      <c r="DC652" s="745"/>
      <c r="DD652" s="745"/>
      <c r="DE652" s="745"/>
      <c r="DF652" s="745"/>
      <c r="DG652" s="745"/>
      <c r="DH652" s="745"/>
      <c r="DI652" s="745"/>
      <c r="DJ652" s="745"/>
      <c r="DK652" s="745"/>
      <c r="DL652" s="745"/>
      <c r="DM652" s="745"/>
      <c r="DN652" s="745"/>
      <c r="DO652" s="745"/>
      <c r="DP652" s="745"/>
      <c r="DQ652" s="745"/>
      <c r="DR652" s="745"/>
      <c r="DS652" s="745"/>
      <c r="DT652" s="745"/>
      <c r="DU652" s="745"/>
      <c r="DV652" s="745"/>
      <c r="DW652" s="745"/>
      <c r="DX652" s="745"/>
      <c r="DY652" s="745"/>
      <c r="DZ652" s="745"/>
      <c r="EA652" s="745"/>
      <c r="EB652" s="745"/>
      <c r="EC652" s="745"/>
      <c r="ED652" s="745"/>
      <c r="EE652" s="745"/>
      <c r="EF652" s="745"/>
      <c r="EG652" s="745"/>
      <c r="EH652" s="745"/>
      <c r="EI652" s="745"/>
      <c r="EJ652" s="745"/>
      <c r="EK652" s="745"/>
      <c r="EL652" s="745"/>
      <c r="EM652" s="745"/>
      <c r="EN652" s="745"/>
      <c r="EO652" s="745"/>
      <c r="EP652" s="745"/>
      <c r="EQ652" s="745"/>
      <c r="ER652" s="745"/>
      <c r="ES652" s="745"/>
      <c r="ET652" s="745"/>
      <c r="EU652" s="745"/>
      <c r="EV652" s="745"/>
      <c r="EW652" s="745"/>
      <c r="EX652" s="745"/>
      <c r="EY652" s="745"/>
      <c r="EZ652" s="745"/>
      <c r="FA652" s="745"/>
      <c r="FB652" s="745"/>
      <c r="FC652" s="745"/>
      <c r="FD652" s="745"/>
      <c r="FE652" s="745"/>
      <c r="FF652" s="745"/>
      <c r="FG652" s="745"/>
      <c r="FH652" s="745"/>
      <c r="FI652" s="745"/>
      <c r="FJ652" s="745"/>
      <c r="FK652" s="745"/>
      <c r="FL652" s="745"/>
      <c r="FM652" s="745"/>
      <c r="FN652" s="745"/>
      <c r="FO652" s="745"/>
      <c r="FP652" s="745"/>
      <c r="FQ652" s="745"/>
      <c r="FR652" s="745"/>
      <c r="FS652" s="745"/>
      <c r="FT652" s="745"/>
      <c r="FU652" s="745"/>
      <c r="FV652" s="745"/>
      <c r="FW652" s="745"/>
      <c r="FX652" s="745"/>
      <c r="FY652" s="745"/>
      <c r="FZ652" s="745"/>
      <c r="GA652" s="745"/>
      <c r="GB652" s="745"/>
      <c r="GC652" s="745"/>
      <c r="GD652" s="745"/>
      <c r="GE652" s="745"/>
      <c r="GF652" s="745"/>
      <c r="GG652" s="745"/>
      <c r="GH652" s="745"/>
      <c r="GI652" s="745"/>
      <c r="GJ652" s="745"/>
      <c r="GK652" s="745"/>
      <c r="GL652" s="745"/>
      <c r="GM652" s="745"/>
      <c r="GN652" s="745"/>
      <c r="GO652" s="745"/>
      <c r="GP652" s="745"/>
      <c r="GQ652" s="745"/>
      <c r="GR652" s="745"/>
      <c r="GS652" s="745"/>
      <c r="GT652" s="745"/>
      <c r="GU652" s="745"/>
      <c r="GV652" s="745"/>
      <c r="GW652" s="745"/>
      <c r="GX652" s="745"/>
      <c r="GY652" s="745"/>
      <c r="GZ652" s="745"/>
      <c r="HA652" s="745"/>
      <c r="HB652" s="745"/>
      <c r="HC652" s="745"/>
      <c r="HD652" s="745"/>
      <c r="HE652" s="745"/>
      <c r="HF652" s="745"/>
      <c r="HG652" s="745"/>
      <c r="HH652" s="745"/>
      <c r="HI652" s="745"/>
      <c r="HJ652" s="745"/>
      <c r="HK652" s="745"/>
      <c r="HL652" s="745"/>
      <c r="HM652" s="745"/>
      <c r="HN652" s="745"/>
      <c r="HO652" s="745"/>
      <c r="HP652" s="745"/>
      <c r="HQ652" s="745"/>
      <c r="HR652" s="745"/>
      <c r="HS652" s="745"/>
      <c r="HT652" s="745"/>
      <c r="HU652" s="745"/>
      <c r="HV652" s="745"/>
      <c r="HW652" s="745"/>
      <c r="HX652" s="745"/>
      <c r="HY652" s="745"/>
      <c r="HZ652" s="745"/>
      <c r="IA652" s="745"/>
      <c r="IB652" s="745"/>
      <c r="IC652" s="745"/>
      <c r="ID652" s="745"/>
      <c r="IE652" s="745"/>
      <c r="IF652" s="745"/>
      <c r="IG652" s="745"/>
      <c r="IH652" s="745"/>
      <c r="II652" s="745"/>
      <c r="IJ652" s="745"/>
      <c r="IK652" s="745"/>
      <c r="IL652" s="745"/>
      <c r="IM652" s="745"/>
      <c r="IN652" s="745"/>
    </row>
    <row r="653" spans="1:248" ht="12.75">
      <c r="A653" s="758"/>
      <c r="B653" s="758"/>
      <c r="C653" s="758"/>
      <c r="D653" s="758"/>
      <c r="E653" s="750"/>
      <c r="F653" s="758"/>
      <c r="G653" s="758"/>
      <c r="H653" s="758"/>
      <c r="I653" s="750"/>
      <c r="J653" s="758"/>
      <c r="K653" s="758"/>
      <c r="L653" s="750"/>
      <c r="M653" s="758"/>
      <c r="N653" s="758"/>
      <c r="O653" s="750"/>
      <c r="P653" s="750"/>
      <c r="Q653" s="750"/>
      <c r="R653" s="750"/>
      <c r="S653" s="750"/>
      <c r="T653" s="750"/>
      <c r="U653" s="757"/>
      <c r="V653" s="753"/>
      <c r="W653" s="745"/>
      <c r="X653" s="745"/>
      <c r="Y653" s="753"/>
      <c r="Z653" s="745"/>
      <c r="AA653" s="745"/>
      <c r="AB653" s="745"/>
      <c r="AC653" s="745"/>
      <c r="AD653" s="745"/>
      <c r="AE653" s="745"/>
      <c r="AF653" s="745"/>
      <c r="AG653" s="745"/>
      <c r="AH653" s="745"/>
      <c r="AI653" s="745"/>
      <c r="AJ653" s="745"/>
      <c r="AK653" s="745"/>
      <c r="AL653" s="745"/>
      <c r="AM653" s="745"/>
      <c r="AN653" s="745"/>
      <c r="AO653" s="745"/>
      <c r="AP653" s="745"/>
      <c r="AQ653" s="745"/>
      <c r="AR653" s="745"/>
      <c r="AS653" s="745"/>
      <c r="AT653" s="745"/>
      <c r="AU653" s="745"/>
      <c r="AV653" s="745"/>
      <c r="AW653" s="745"/>
      <c r="AX653" s="745"/>
      <c r="AY653" s="745"/>
      <c r="AZ653" s="745"/>
      <c r="BA653" s="745"/>
      <c r="BB653" s="745"/>
      <c r="BC653" s="745"/>
      <c r="BD653" s="745"/>
      <c r="BE653" s="745"/>
      <c r="BF653" s="745"/>
      <c r="BG653" s="745"/>
      <c r="BH653" s="745"/>
      <c r="BI653" s="745"/>
      <c r="BJ653" s="745"/>
      <c r="BK653" s="745"/>
      <c r="BL653" s="745"/>
      <c r="BM653" s="745"/>
      <c r="BN653" s="745"/>
      <c r="BO653" s="745"/>
      <c r="BP653" s="745"/>
      <c r="BQ653" s="745"/>
      <c r="BR653" s="745"/>
      <c r="BS653" s="745"/>
      <c r="BT653" s="745"/>
      <c r="BU653" s="745"/>
      <c r="BV653" s="745"/>
      <c r="BW653" s="745"/>
      <c r="BX653" s="745"/>
      <c r="BY653" s="745"/>
      <c r="BZ653" s="745"/>
      <c r="CA653" s="745"/>
      <c r="CB653" s="745"/>
      <c r="CC653" s="745"/>
      <c r="CD653" s="745"/>
      <c r="CE653" s="745"/>
      <c r="CF653" s="745"/>
      <c r="CG653" s="745"/>
      <c r="CH653" s="745"/>
      <c r="CI653" s="745"/>
      <c r="CJ653" s="745"/>
      <c r="CK653" s="745"/>
      <c r="CL653" s="745"/>
      <c r="CM653" s="745"/>
      <c r="CN653" s="745"/>
      <c r="CO653" s="745"/>
      <c r="CP653" s="745"/>
      <c r="CQ653" s="745"/>
      <c r="CR653" s="745"/>
      <c r="CS653" s="745"/>
      <c r="CT653" s="745"/>
      <c r="CU653" s="745"/>
      <c r="CV653" s="745"/>
      <c r="CW653" s="745"/>
      <c r="CX653" s="745"/>
      <c r="CY653" s="745"/>
      <c r="CZ653" s="745"/>
      <c r="DA653" s="745"/>
      <c r="DB653" s="745"/>
      <c r="DC653" s="745"/>
      <c r="DD653" s="745"/>
      <c r="DE653" s="745"/>
      <c r="DF653" s="745"/>
      <c r="DG653" s="745"/>
      <c r="DH653" s="745"/>
      <c r="DI653" s="745"/>
      <c r="DJ653" s="745"/>
      <c r="DK653" s="745"/>
      <c r="DL653" s="745"/>
      <c r="DM653" s="745"/>
      <c r="DN653" s="745"/>
      <c r="DO653" s="745"/>
      <c r="DP653" s="745"/>
      <c r="DQ653" s="745"/>
      <c r="DR653" s="745"/>
      <c r="DS653" s="745"/>
      <c r="DT653" s="745"/>
      <c r="DU653" s="745"/>
      <c r="DV653" s="745"/>
      <c r="DW653" s="745"/>
      <c r="DX653" s="745"/>
      <c r="DY653" s="745"/>
      <c r="DZ653" s="745"/>
      <c r="EA653" s="745"/>
      <c r="EB653" s="745"/>
      <c r="EC653" s="745"/>
      <c r="ED653" s="745"/>
      <c r="EE653" s="745"/>
      <c r="EF653" s="745"/>
      <c r="EG653" s="745"/>
      <c r="EH653" s="745"/>
      <c r="EI653" s="745"/>
      <c r="EJ653" s="745"/>
      <c r="EK653" s="745"/>
      <c r="EL653" s="745"/>
      <c r="EM653" s="745"/>
      <c r="EN653" s="745"/>
      <c r="EO653" s="745"/>
      <c r="EP653" s="745"/>
      <c r="EQ653" s="745"/>
      <c r="ER653" s="745"/>
      <c r="ES653" s="745"/>
      <c r="ET653" s="745"/>
      <c r="EU653" s="745"/>
      <c r="EV653" s="745"/>
      <c r="EW653" s="745"/>
      <c r="EX653" s="745"/>
      <c r="EY653" s="745"/>
      <c r="EZ653" s="745"/>
      <c r="FA653" s="745"/>
      <c r="FB653" s="745"/>
      <c r="FC653" s="745"/>
      <c r="FD653" s="745"/>
      <c r="FE653" s="745"/>
      <c r="FF653" s="745"/>
      <c r="FG653" s="745"/>
      <c r="FH653" s="745"/>
      <c r="FI653" s="745"/>
      <c r="FJ653" s="745"/>
      <c r="FK653" s="745"/>
      <c r="FL653" s="745"/>
      <c r="FM653" s="745"/>
      <c r="FN653" s="745"/>
      <c r="FO653" s="745"/>
      <c r="FP653" s="745"/>
      <c r="FQ653" s="745"/>
      <c r="FR653" s="745"/>
      <c r="FS653" s="745"/>
      <c r="FT653" s="745"/>
      <c r="FU653" s="745"/>
      <c r="FV653" s="745"/>
      <c r="FW653" s="745"/>
      <c r="FX653" s="745"/>
      <c r="FY653" s="745"/>
      <c r="FZ653" s="745"/>
      <c r="GA653" s="745"/>
      <c r="GB653" s="745"/>
      <c r="GC653" s="745"/>
      <c r="GD653" s="745"/>
      <c r="GE653" s="745"/>
      <c r="GF653" s="745"/>
      <c r="GG653" s="745"/>
      <c r="GH653" s="745"/>
      <c r="GI653" s="745"/>
      <c r="GJ653" s="745"/>
      <c r="GK653" s="745"/>
      <c r="GL653" s="745"/>
      <c r="GM653" s="745"/>
      <c r="GN653" s="745"/>
      <c r="GO653" s="745"/>
      <c r="GP653" s="745"/>
      <c r="GQ653" s="745"/>
      <c r="GR653" s="745"/>
      <c r="GS653" s="745"/>
      <c r="GT653" s="745"/>
      <c r="GU653" s="745"/>
      <c r="GV653" s="745"/>
      <c r="GW653" s="745"/>
      <c r="GX653" s="745"/>
      <c r="GY653" s="745"/>
      <c r="GZ653" s="745"/>
      <c r="HA653" s="745"/>
      <c r="HB653" s="745"/>
      <c r="HC653" s="745"/>
      <c r="HD653" s="745"/>
      <c r="HE653" s="745"/>
      <c r="HF653" s="745"/>
      <c r="HG653" s="745"/>
      <c r="HH653" s="745"/>
      <c r="HI653" s="745"/>
      <c r="HJ653" s="745"/>
      <c r="HK653" s="745"/>
      <c r="HL653" s="745"/>
      <c r="HM653" s="745"/>
      <c r="HN653" s="745"/>
      <c r="HO653" s="745"/>
      <c r="HP653" s="745"/>
      <c r="HQ653" s="745"/>
      <c r="HR653" s="745"/>
      <c r="HS653" s="745"/>
      <c r="HT653" s="745"/>
      <c r="HU653" s="745"/>
      <c r="HV653" s="745"/>
      <c r="HW653" s="745"/>
      <c r="HX653" s="745"/>
      <c r="HY653" s="745"/>
      <c r="HZ653" s="745"/>
      <c r="IA653" s="745"/>
      <c r="IB653" s="745"/>
      <c r="IC653" s="745"/>
      <c r="ID653" s="745"/>
      <c r="IE653" s="745"/>
      <c r="IF653" s="745"/>
      <c r="IG653" s="745"/>
      <c r="IH653" s="745"/>
      <c r="II653" s="745"/>
      <c r="IJ653" s="745"/>
      <c r="IK653" s="745"/>
      <c r="IL653" s="745"/>
      <c r="IM653" s="745"/>
      <c r="IN653" s="745"/>
    </row>
    <row r="654" spans="1:248" ht="12.75">
      <c r="A654" s="758"/>
      <c r="B654" s="758"/>
      <c r="C654" s="758"/>
      <c r="D654" s="758"/>
      <c r="E654" s="750"/>
      <c r="F654" s="758"/>
      <c r="G654" s="758"/>
      <c r="H654" s="758"/>
      <c r="I654" s="750"/>
      <c r="J654" s="758"/>
      <c r="K654" s="758"/>
      <c r="L654" s="750"/>
      <c r="M654" s="758"/>
      <c r="N654" s="758"/>
      <c r="O654" s="750"/>
      <c r="P654" s="750"/>
      <c r="Q654" s="750"/>
      <c r="R654" s="750"/>
      <c r="S654" s="750"/>
      <c r="T654" s="750"/>
      <c r="U654" s="757"/>
      <c r="V654" s="753"/>
      <c r="W654" s="745"/>
      <c r="X654" s="745"/>
      <c r="Y654" s="753"/>
      <c r="Z654" s="745"/>
      <c r="AA654" s="745"/>
      <c r="AB654" s="745"/>
      <c r="AC654" s="745"/>
      <c r="AD654" s="745"/>
      <c r="AE654" s="745"/>
      <c r="AF654" s="745"/>
      <c r="AG654" s="745"/>
      <c r="AH654" s="745"/>
      <c r="AI654" s="745"/>
      <c r="AJ654" s="745"/>
      <c r="AK654" s="745"/>
      <c r="AL654" s="745"/>
      <c r="AM654" s="745"/>
      <c r="AN654" s="745"/>
      <c r="AO654" s="745"/>
      <c r="AP654" s="745"/>
      <c r="AQ654" s="745"/>
      <c r="AR654" s="745"/>
      <c r="AS654" s="745"/>
      <c r="AT654" s="745"/>
      <c r="AU654" s="745"/>
      <c r="AV654" s="745"/>
      <c r="AW654" s="745"/>
      <c r="AX654" s="745"/>
      <c r="AY654" s="745"/>
      <c r="AZ654" s="745"/>
      <c r="BA654" s="745"/>
      <c r="BB654" s="745"/>
      <c r="BC654" s="745"/>
      <c r="BD654" s="745"/>
      <c r="BE654" s="745"/>
      <c r="BF654" s="745"/>
      <c r="BG654" s="745"/>
      <c r="BH654" s="745"/>
      <c r="BI654" s="745"/>
      <c r="BJ654" s="745"/>
      <c r="BK654" s="745"/>
      <c r="BL654" s="745"/>
      <c r="BM654" s="745"/>
      <c r="BN654" s="745"/>
      <c r="BO654" s="745"/>
      <c r="BP654" s="745"/>
      <c r="BQ654" s="745"/>
      <c r="BR654" s="745"/>
      <c r="BS654" s="745"/>
      <c r="BT654" s="745"/>
      <c r="BU654" s="745"/>
      <c r="BV654" s="745"/>
      <c r="BW654" s="745"/>
      <c r="BX654" s="745"/>
      <c r="BY654" s="745"/>
      <c r="BZ654" s="745"/>
      <c r="CA654" s="745"/>
      <c r="CB654" s="745"/>
      <c r="CC654" s="745"/>
      <c r="CD654" s="745"/>
      <c r="CE654" s="745"/>
      <c r="CF654" s="745"/>
      <c r="CG654" s="745"/>
      <c r="CH654" s="745"/>
      <c r="CI654" s="745"/>
      <c r="CJ654" s="745"/>
      <c r="CK654" s="745"/>
      <c r="CL654" s="745"/>
      <c r="CM654" s="745"/>
      <c r="CN654" s="745"/>
      <c r="CO654" s="745"/>
      <c r="CP654" s="745"/>
      <c r="CQ654" s="745"/>
      <c r="CR654" s="745"/>
      <c r="CS654" s="745"/>
      <c r="CT654" s="745"/>
      <c r="CU654" s="745"/>
      <c r="CV654" s="745"/>
      <c r="CW654" s="745"/>
      <c r="CX654" s="745"/>
      <c r="CY654" s="745"/>
      <c r="CZ654" s="745"/>
      <c r="DA654" s="745"/>
      <c r="DB654" s="745"/>
      <c r="DC654" s="745"/>
      <c r="DD654" s="745"/>
      <c r="DE654" s="745"/>
      <c r="DF654" s="745"/>
      <c r="DG654" s="745"/>
      <c r="DH654" s="745"/>
      <c r="DI654" s="745"/>
      <c r="DJ654" s="745"/>
      <c r="DK654" s="745"/>
      <c r="DL654" s="745"/>
      <c r="DM654" s="745"/>
      <c r="DN654" s="745"/>
      <c r="DO654" s="745"/>
      <c r="DP654" s="745"/>
      <c r="DQ654" s="745"/>
      <c r="DR654" s="745"/>
      <c r="DS654" s="745"/>
      <c r="DT654" s="745"/>
      <c r="DU654" s="745"/>
      <c r="DV654" s="745"/>
      <c r="DW654" s="745"/>
      <c r="DX654" s="745"/>
      <c r="DY654" s="745"/>
      <c r="DZ654" s="745"/>
      <c r="EA654" s="745"/>
      <c r="EB654" s="745"/>
      <c r="EC654" s="745"/>
      <c r="ED654" s="745"/>
      <c r="EE654" s="745"/>
      <c r="EF654" s="745"/>
      <c r="EG654" s="745"/>
      <c r="EH654" s="745"/>
      <c r="EI654" s="745"/>
      <c r="EJ654" s="745"/>
      <c r="EK654" s="745"/>
      <c r="EL654" s="745"/>
      <c r="EM654" s="745"/>
      <c r="EN654" s="745"/>
      <c r="EO654" s="745"/>
      <c r="EP654" s="745"/>
      <c r="EQ654" s="745"/>
      <c r="ER654" s="745"/>
      <c r="ES654" s="745"/>
      <c r="ET654" s="745"/>
      <c r="EU654" s="745"/>
      <c r="EV654" s="745"/>
      <c r="EW654" s="745"/>
      <c r="EX654" s="745"/>
      <c r="EY654" s="745"/>
      <c r="EZ654" s="745"/>
      <c r="FA654" s="745"/>
      <c r="FB654" s="745"/>
      <c r="FC654" s="745"/>
      <c r="FD654" s="745"/>
      <c r="FE654" s="745"/>
      <c r="FF654" s="745"/>
      <c r="FG654" s="745"/>
      <c r="FH654" s="745"/>
      <c r="FI654" s="745"/>
      <c r="FJ654" s="745"/>
      <c r="FK654" s="745"/>
      <c r="FL654" s="745"/>
      <c r="FM654" s="745"/>
      <c r="FN654" s="745"/>
      <c r="FO654" s="745"/>
      <c r="FP654" s="745"/>
      <c r="FQ654" s="745"/>
      <c r="FR654" s="745"/>
      <c r="FS654" s="745"/>
      <c r="FT654" s="745"/>
      <c r="FU654" s="745"/>
      <c r="FV654" s="745"/>
      <c r="FW654" s="745"/>
      <c r="FX654" s="745"/>
      <c r="FY654" s="745"/>
      <c r="FZ654" s="745"/>
      <c r="GA654" s="745"/>
      <c r="GB654" s="745"/>
      <c r="GC654" s="745"/>
      <c r="GD654" s="745"/>
      <c r="GE654" s="745"/>
      <c r="GF654" s="745"/>
      <c r="GG654" s="745"/>
      <c r="GH654" s="745"/>
      <c r="GI654" s="745"/>
      <c r="GJ654" s="745"/>
      <c r="GK654" s="745"/>
      <c r="GL654" s="745"/>
      <c r="GM654" s="745"/>
      <c r="GN654" s="745"/>
      <c r="GO654" s="745"/>
      <c r="GP654" s="745"/>
      <c r="GQ654" s="745"/>
      <c r="GR654" s="745"/>
      <c r="GS654" s="745"/>
      <c r="GT654" s="745"/>
      <c r="GU654" s="745"/>
      <c r="GV654" s="745"/>
      <c r="GW654" s="745"/>
      <c r="GX654" s="745"/>
      <c r="GY654" s="745"/>
      <c r="GZ654" s="745"/>
      <c r="HA654" s="745"/>
      <c r="HB654" s="745"/>
      <c r="HC654" s="745"/>
      <c r="HD654" s="745"/>
      <c r="HE654" s="745"/>
      <c r="HF654" s="745"/>
      <c r="HG654" s="745"/>
      <c r="HH654" s="745"/>
      <c r="HI654" s="745"/>
      <c r="HJ654" s="745"/>
      <c r="HK654" s="745"/>
      <c r="HL654" s="745"/>
      <c r="HM654" s="745"/>
      <c r="HN654" s="745"/>
      <c r="HO654" s="745"/>
      <c r="HP654" s="745"/>
      <c r="HQ654" s="745"/>
      <c r="HR654" s="745"/>
      <c r="HS654" s="745"/>
      <c r="HT654" s="745"/>
      <c r="HU654" s="745"/>
      <c r="HV654" s="745"/>
      <c r="HW654" s="745"/>
      <c r="HX654" s="745"/>
      <c r="HY654" s="745"/>
      <c r="HZ654" s="745"/>
      <c r="IA654" s="745"/>
      <c r="IB654" s="745"/>
      <c r="IC654" s="745"/>
      <c r="ID654" s="745"/>
      <c r="IE654" s="745"/>
      <c r="IF654" s="745"/>
      <c r="IG654" s="745"/>
      <c r="IH654" s="745"/>
      <c r="II654" s="745"/>
      <c r="IJ654" s="745"/>
      <c r="IK654" s="745"/>
      <c r="IL654" s="745"/>
      <c r="IM654" s="745"/>
      <c r="IN654" s="745"/>
    </row>
    <row r="655" spans="1:248" ht="12.75">
      <c r="A655" s="758"/>
      <c r="B655" s="758"/>
      <c r="C655" s="758"/>
      <c r="D655" s="758"/>
      <c r="E655" s="750"/>
      <c r="F655" s="758"/>
      <c r="G655" s="758"/>
      <c r="H655" s="758"/>
      <c r="I655" s="750"/>
      <c r="J655" s="758"/>
      <c r="K655" s="758"/>
      <c r="L655" s="750"/>
      <c r="M655" s="758"/>
      <c r="N655" s="758"/>
      <c r="O655" s="750"/>
      <c r="P655" s="750"/>
      <c r="Q655" s="750"/>
      <c r="R655" s="750"/>
      <c r="S655" s="750"/>
      <c r="T655" s="750"/>
      <c r="U655" s="757"/>
      <c r="V655" s="753"/>
      <c r="W655" s="745"/>
      <c r="X655" s="745"/>
      <c r="Y655" s="753"/>
      <c r="Z655" s="745"/>
      <c r="AA655" s="745"/>
      <c r="AB655" s="745"/>
      <c r="AC655" s="745"/>
      <c r="AD655" s="745"/>
      <c r="AE655" s="745"/>
      <c r="AF655" s="745"/>
      <c r="AG655" s="745"/>
      <c r="AH655" s="745"/>
      <c r="AI655" s="745"/>
      <c r="AJ655" s="745"/>
      <c r="AK655" s="745"/>
      <c r="AL655" s="745"/>
      <c r="AM655" s="745"/>
      <c r="AN655" s="745"/>
      <c r="AO655" s="745"/>
      <c r="AP655" s="745"/>
      <c r="AQ655" s="745"/>
      <c r="AR655" s="745"/>
      <c r="AS655" s="745"/>
      <c r="AT655" s="745"/>
      <c r="AU655" s="745"/>
      <c r="AV655" s="745"/>
      <c r="AW655" s="745"/>
      <c r="AX655" s="745"/>
      <c r="AY655" s="745"/>
      <c r="AZ655" s="745"/>
      <c r="BA655" s="745"/>
      <c r="BB655" s="745"/>
      <c r="BC655" s="745"/>
      <c r="BD655" s="745"/>
      <c r="BE655" s="745"/>
      <c r="BF655" s="745"/>
      <c r="BG655" s="745"/>
      <c r="BH655" s="745"/>
      <c r="BI655" s="745"/>
      <c r="BJ655" s="745"/>
      <c r="BK655" s="745"/>
      <c r="BL655" s="745"/>
      <c r="BM655" s="745"/>
      <c r="BN655" s="745"/>
      <c r="BO655" s="745"/>
      <c r="BP655" s="745"/>
      <c r="BQ655" s="745"/>
      <c r="BR655" s="745"/>
      <c r="BS655" s="745"/>
      <c r="BT655" s="745"/>
      <c r="BU655" s="745"/>
      <c r="BV655" s="745"/>
      <c r="BW655" s="745"/>
      <c r="BX655" s="745"/>
      <c r="BY655" s="745"/>
      <c r="BZ655" s="745"/>
      <c r="CA655" s="745"/>
      <c r="CB655" s="745"/>
      <c r="CC655" s="745"/>
      <c r="CD655" s="745"/>
      <c r="CE655" s="745"/>
      <c r="CF655" s="745"/>
      <c r="CG655" s="745"/>
      <c r="CH655" s="745"/>
      <c r="CI655" s="745"/>
      <c r="CJ655" s="745"/>
      <c r="CK655" s="745"/>
      <c r="CL655" s="745"/>
      <c r="CM655" s="745"/>
      <c r="CN655" s="745"/>
      <c r="CO655" s="745"/>
      <c r="CP655" s="745"/>
      <c r="CQ655" s="745"/>
      <c r="CR655" s="745"/>
      <c r="CS655" s="745"/>
      <c r="CT655" s="745"/>
      <c r="CU655" s="745"/>
      <c r="CV655" s="745"/>
      <c r="CW655" s="745"/>
      <c r="CX655" s="745"/>
      <c r="CY655" s="745"/>
      <c r="CZ655" s="745"/>
      <c r="DA655" s="745"/>
      <c r="DB655" s="745"/>
      <c r="DC655" s="745"/>
      <c r="DD655" s="745"/>
      <c r="DE655" s="745"/>
      <c r="DF655" s="745"/>
      <c r="DG655" s="745"/>
      <c r="DH655" s="745"/>
      <c r="DI655" s="745"/>
      <c r="DJ655" s="745"/>
      <c r="DK655" s="745"/>
      <c r="DL655" s="745"/>
      <c r="DM655" s="745"/>
      <c r="DN655" s="745"/>
      <c r="DO655" s="745"/>
      <c r="DP655" s="745"/>
      <c r="DQ655" s="745"/>
      <c r="DR655" s="745"/>
      <c r="DS655" s="745"/>
      <c r="DT655" s="745"/>
      <c r="DU655" s="745"/>
      <c r="DV655" s="745"/>
      <c r="DW655" s="745"/>
      <c r="DX655" s="745"/>
      <c r="DY655" s="745"/>
      <c r="DZ655" s="745"/>
      <c r="EA655" s="745"/>
      <c r="EB655" s="745"/>
      <c r="EC655" s="745"/>
      <c r="ED655" s="745"/>
      <c r="EE655" s="745"/>
      <c r="EF655" s="745"/>
      <c r="EG655" s="745"/>
      <c r="EH655" s="745"/>
      <c r="EI655" s="745"/>
      <c r="EJ655" s="745"/>
      <c r="EK655" s="745"/>
      <c r="EL655" s="745"/>
      <c r="EM655" s="745"/>
      <c r="EN655" s="745"/>
      <c r="EO655" s="745"/>
      <c r="EP655" s="745"/>
      <c r="EQ655" s="745"/>
      <c r="ER655" s="745"/>
      <c r="ES655" s="745"/>
      <c r="ET655" s="745"/>
      <c r="EU655" s="745"/>
      <c r="EV655" s="745"/>
      <c r="EW655" s="745"/>
      <c r="EX655" s="745"/>
      <c r="EY655" s="745"/>
      <c r="EZ655" s="745"/>
      <c r="FA655" s="745"/>
      <c r="FB655" s="745"/>
      <c r="FC655" s="745"/>
      <c r="FD655" s="745"/>
      <c r="FE655" s="745"/>
      <c r="FF655" s="745"/>
      <c r="FG655" s="745"/>
      <c r="FH655" s="745"/>
      <c r="FI655" s="745"/>
      <c r="FJ655" s="745"/>
      <c r="FK655" s="745"/>
      <c r="FL655" s="745"/>
      <c r="FM655" s="745"/>
      <c r="FN655" s="745"/>
      <c r="FO655" s="745"/>
      <c r="FP655" s="745"/>
      <c r="FQ655" s="745"/>
      <c r="FR655" s="745"/>
      <c r="FS655" s="745"/>
      <c r="FT655" s="745"/>
      <c r="FU655" s="745"/>
      <c r="FV655" s="745"/>
      <c r="FW655" s="745"/>
      <c r="FX655" s="745"/>
      <c r="FY655" s="745"/>
      <c r="FZ655" s="745"/>
      <c r="GA655" s="745"/>
      <c r="GB655" s="745"/>
      <c r="GC655" s="745"/>
      <c r="GD655" s="745"/>
      <c r="GE655" s="745"/>
      <c r="GF655" s="745"/>
      <c r="GG655" s="745"/>
      <c r="GH655" s="745"/>
      <c r="GI655" s="745"/>
      <c r="GJ655" s="745"/>
      <c r="GK655" s="745"/>
      <c r="GL655" s="745"/>
      <c r="GM655" s="745"/>
      <c r="GN655" s="745"/>
      <c r="GO655" s="745"/>
      <c r="GP655" s="745"/>
      <c r="GQ655" s="745"/>
      <c r="GR655" s="745"/>
      <c r="GS655" s="745"/>
      <c r="GT655" s="745"/>
      <c r="GU655" s="745"/>
      <c r="GV655" s="745"/>
      <c r="GW655" s="745"/>
      <c r="GX655" s="745"/>
      <c r="GY655" s="745"/>
      <c r="GZ655" s="745"/>
      <c r="HA655" s="745"/>
      <c r="HB655" s="745"/>
      <c r="HC655" s="745"/>
      <c r="HD655" s="745"/>
      <c r="HE655" s="745"/>
      <c r="HF655" s="745"/>
      <c r="HG655" s="745"/>
      <c r="HH655" s="745"/>
      <c r="HI655" s="745"/>
      <c r="HJ655" s="745"/>
      <c r="HK655" s="745"/>
      <c r="HL655" s="745"/>
      <c r="HM655" s="745"/>
      <c r="HN655" s="745"/>
      <c r="HO655" s="745"/>
      <c r="HP655" s="745"/>
      <c r="HQ655" s="745"/>
      <c r="HR655" s="745"/>
      <c r="HS655" s="745"/>
      <c r="HT655" s="745"/>
      <c r="HU655" s="745"/>
      <c r="HV655" s="745"/>
      <c r="HW655" s="745"/>
      <c r="HX655" s="745"/>
      <c r="HY655" s="745"/>
      <c r="HZ655" s="745"/>
      <c r="IA655" s="745"/>
      <c r="IB655" s="745"/>
      <c r="IC655" s="745"/>
      <c r="ID655" s="745"/>
      <c r="IE655" s="745"/>
      <c r="IF655" s="745"/>
      <c r="IG655" s="745"/>
      <c r="IH655" s="745"/>
      <c r="II655" s="745"/>
      <c r="IJ655" s="745"/>
      <c r="IK655" s="745"/>
      <c r="IL655" s="745"/>
      <c r="IM655" s="745"/>
      <c r="IN655" s="745"/>
    </row>
    <row r="656" spans="1:248" ht="12.75">
      <c r="A656" s="758"/>
      <c r="B656" s="758"/>
      <c r="C656" s="758"/>
      <c r="D656" s="758"/>
      <c r="E656" s="750"/>
      <c r="F656" s="758"/>
      <c r="G656" s="758"/>
      <c r="H656" s="758"/>
      <c r="I656" s="750"/>
      <c r="J656" s="758"/>
      <c r="K656" s="758"/>
      <c r="L656" s="750"/>
      <c r="M656" s="758"/>
      <c r="N656" s="758"/>
      <c r="O656" s="750"/>
      <c r="P656" s="750"/>
      <c r="Q656" s="750"/>
      <c r="R656" s="750"/>
      <c r="S656" s="750"/>
      <c r="T656" s="750"/>
      <c r="U656" s="757"/>
      <c r="V656" s="753"/>
      <c r="W656" s="745"/>
      <c r="X656" s="745"/>
      <c r="Y656" s="753"/>
      <c r="Z656" s="745"/>
      <c r="AA656" s="745"/>
      <c r="AB656" s="745"/>
      <c r="AC656" s="745"/>
      <c r="AD656" s="745"/>
      <c r="AE656" s="745"/>
      <c r="AF656" s="745"/>
      <c r="AG656" s="745"/>
      <c r="AH656" s="745"/>
      <c r="AI656" s="745"/>
      <c r="AJ656" s="745"/>
      <c r="AK656" s="745"/>
      <c r="AL656" s="745"/>
      <c r="AM656" s="745"/>
      <c r="AN656" s="745"/>
      <c r="AO656" s="745"/>
      <c r="AP656" s="745"/>
      <c r="AQ656" s="745"/>
      <c r="AR656" s="745"/>
      <c r="AS656" s="745"/>
      <c r="AT656" s="745"/>
      <c r="AU656" s="745"/>
      <c r="AV656" s="745"/>
      <c r="AW656" s="745"/>
      <c r="AX656" s="745"/>
      <c r="AY656" s="745"/>
      <c r="AZ656" s="745"/>
      <c r="BA656" s="745"/>
      <c r="BB656" s="745"/>
      <c r="BC656" s="745"/>
      <c r="BD656" s="745"/>
      <c r="BE656" s="745"/>
      <c r="BF656" s="745"/>
      <c r="BG656" s="745"/>
      <c r="BH656" s="745"/>
      <c r="BI656" s="745"/>
      <c r="BJ656" s="745"/>
      <c r="BK656" s="745"/>
      <c r="BL656" s="745"/>
      <c r="BM656" s="745"/>
      <c r="BN656" s="745"/>
      <c r="BO656" s="745"/>
      <c r="BP656" s="745"/>
      <c r="BQ656" s="745"/>
      <c r="BR656" s="745"/>
      <c r="BS656" s="745"/>
      <c r="BT656" s="745"/>
      <c r="BU656" s="745"/>
      <c r="BV656" s="745"/>
      <c r="BW656" s="745"/>
      <c r="BX656" s="745"/>
      <c r="BY656" s="745"/>
      <c r="BZ656" s="745"/>
      <c r="CA656" s="745"/>
      <c r="CB656" s="745"/>
      <c r="CC656" s="745"/>
      <c r="CD656" s="745"/>
      <c r="CE656" s="745"/>
      <c r="CF656" s="745"/>
      <c r="CG656" s="745"/>
      <c r="CH656" s="745"/>
      <c r="CI656" s="745"/>
      <c r="CJ656" s="745"/>
      <c r="CK656" s="745"/>
      <c r="CL656" s="745"/>
      <c r="CM656" s="745"/>
      <c r="CN656" s="745"/>
      <c r="CO656" s="745"/>
      <c r="CP656" s="745"/>
      <c r="CQ656" s="745"/>
      <c r="CR656" s="745"/>
      <c r="CS656" s="745"/>
      <c r="CT656" s="745"/>
      <c r="CU656" s="745"/>
      <c r="CV656" s="745"/>
      <c r="CW656" s="745"/>
      <c r="CX656" s="745"/>
      <c r="CY656" s="745"/>
      <c r="CZ656" s="745"/>
      <c r="DA656" s="745"/>
      <c r="DB656" s="745"/>
      <c r="DC656" s="745"/>
      <c r="DD656" s="745"/>
      <c r="DE656" s="745"/>
      <c r="DF656" s="745"/>
      <c r="DG656" s="745"/>
      <c r="DH656" s="745"/>
      <c r="DI656" s="745"/>
      <c r="DJ656" s="745"/>
      <c r="DK656" s="745"/>
      <c r="DL656" s="745"/>
      <c r="DM656" s="745"/>
      <c r="DN656" s="745"/>
      <c r="DO656" s="745"/>
      <c r="DP656" s="745"/>
      <c r="DQ656" s="745"/>
      <c r="DR656" s="745"/>
      <c r="DS656" s="745"/>
      <c r="DT656" s="745"/>
      <c r="DU656" s="745"/>
      <c r="DV656" s="745"/>
      <c r="DW656" s="745"/>
      <c r="DX656" s="745"/>
      <c r="DY656" s="745"/>
      <c r="DZ656" s="745"/>
      <c r="EA656" s="745"/>
      <c r="EB656" s="745"/>
      <c r="EC656" s="745"/>
      <c r="ED656" s="745"/>
      <c r="EE656" s="745"/>
      <c r="EF656" s="745"/>
      <c r="EG656" s="745"/>
      <c r="EH656" s="745"/>
      <c r="EI656" s="745"/>
      <c r="EJ656" s="745"/>
      <c r="EK656" s="745"/>
      <c r="EL656" s="745"/>
      <c r="EM656" s="745"/>
      <c r="EN656" s="745"/>
      <c r="EO656" s="745"/>
      <c r="EP656" s="745"/>
      <c r="EQ656" s="745"/>
      <c r="ER656" s="745"/>
      <c r="ES656" s="745"/>
      <c r="ET656" s="745"/>
      <c r="EU656" s="745"/>
      <c r="EV656" s="745"/>
      <c r="EW656" s="745"/>
      <c r="EX656" s="745"/>
      <c r="EY656" s="745"/>
      <c r="EZ656" s="745"/>
      <c r="FA656" s="745"/>
      <c r="FB656" s="745"/>
      <c r="FC656" s="745"/>
      <c r="FD656" s="745"/>
      <c r="FE656" s="745"/>
      <c r="FF656" s="745"/>
      <c r="FG656" s="745"/>
      <c r="FH656" s="745"/>
      <c r="FI656" s="745"/>
      <c r="FJ656" s="745"/>
      <c r="FK656" s="745"/>
      <c r="FL656" s="745"/>
      <c r="FM656" s="745"/>
      <c r="FN656" s="745"/>
      <c r="FO656" s="745"/>
      <c r="FP656" s="745"/>
      <c r="FQ656" s="745"/>
      <c r="FR656" s="745"/>
      <c r="FS656" s="745"/>
      <c r="FT656" s="745"/>
      <c r="FU656" s="745"/>
      <c r="FV656" s="745"/>
      <c r="FW656" s="745"/>
      <c r="FX656" s="745"/>
      <c r="FY656" s="745"/>
      <c r="FZ656" s="745"/>
      <c r="GA656" s="745"/>
      <c r="GB656" s="745"/>
      <c r="GC656" s="745"/>
      <c r="GD656" s="745"/>
      <c r="GE656" s="745"/>
      <c r="GF656" s="745"/>
      <c r="GG656" s="745"/>
      <c r="GH656" s="745"/>
      <c r="GI656" s="745"/>
      <c r="GJ656" s="745"/>
      <c r="GK656" s="745"/>
      <c r="GL656" s="745"/>
      <c r="GM656" s="745"/>
      <c r="GN656" s="745"/>
      <c r="GO656" s="745"/>
      <c r="GP656" s="745"/>
      <c r="GQ656" s="745"/>
      <c r="GR656" s="745"/>
      <c r="GS656" s="745"/>
      <c r="GT656" s="745"/>
      <c r="GU656" s="745"/>
      <c r="GV656" s="745"/>
      <c r="GW656" s="745"/>
      <c r="GX656" s="745"/>
      <c r="GY656" s="745"/>
      <c r="GZ656" s="745"/>
      <c r="HA656" s="745"/>
      <c r="HB656" s="745"/>
      <c r="HC656" s="745"/>
      <c r="HD656" s="745"/>
      <c r="HE656" s="745"/>
      <c r="HF656" s="745"/>
      <c r="HG656" s="745"/>
      <c r="HH656" s="745"/>
      <c r="HI656" s="745"/>
      <c r="HJ656" s="745"/>
      <c r="HK656" s="745"/>
      <c r="HL656" s="745"/>
      <c r="HM656" s="745"/>
      <c r="HN656" s="745"/>
      <c r="HO656" s="745"/>
      <c r="HP656" s="745"/>
      <c r="HQ656" s="745"/>
      <c r="HR656" s="745"/>
      <c r="HS656" s="745"/>
      <c r="HT656" s="745"/>
      <c r="HU656" s="745"/>
      <c r="HV656" s="745"/>
      <c r="HW656" s="745"/>
      <c r="HX656" s="745"/>
      <c r="HY656" s="745"/>
      <c r="HZ656" s="745"/>
      <c r="IA656" s="745"/>
      <c r="IB656" s="745"/>
      <c r="IC656" s="745"/>
      <c r="ID656" s="745"/>
      <c r="IE656" s="745"/>
      <c r="IF656" s="745"/>
      <c r="IG656" s="745"/>
      <c r="IH656" s="745"/>
      <c r="II656" s="745"/>
      <c r="IJ656" s="745"/>
      <c r="IK656" s="745"/>
      <c r="IL656" s="745"/>
      <c r="IM656" s="745"/>
      <c r="IN656" s="745"/>
    </row>
    <row r="657" spans="1:248" ht="12.75">
      <c r="A657" s="758"/>
      <c r="B657" s="758"/>
      <c r="C657" s="758"/>
      <c r="D657" s="758"/>
      <c r="E657" s="750"/>
      <c r="F657" s="758"/>
      <c r="G657" s="758"/>
      <c r="H657" s="758"/>
      <c r="I657" s="750"/>
      <c r="J657" s="758"/>
      <c r="K657" s="758"/>
      <c r="L657" s="750"/>
      <c r="M657" s="758"/>
      <c r="N657" s="758"/>
      <c r="O657" s="750"/>
      <c r="P657" s="750"/>
      <c r="Q657" s="750"/>
      <c r="R657" s="750"/>
      <c r="S657" s="750"/>
      <c r="T657" s="750"/>
      <c r="U657" s="757"/>
      <c r="V657" s="753"/>
      <c r="W657" s="745"/>
      <c r="X657" s="745"/>
      <c r="Y657" s="753"/>
      <c r="Z657" s="745"/>
      <c r="AA657" s="745"/>
      <c r="AB657" s="745"/>
      <c r="AC657" s="745"/>
      <c r="AD657" s="745"/>
      <c r="AE657" s="745"/>
      <c r="AF657" s="745"/>
      <c r="AG657" s="745"/>
      <c r="AH657" s="745"/>
      <c r="AI657" s="745"/>
      <c r="AJ657" s="745"/>
      <c r="AK657" s="745"/>
      <c r="AL657" s="745"/>
      <c r="AM657" s="745"/>
      <c r="AN657" s="745"/>
      <c r="AO657" s="745"/>
      <c r="AP657" s="745"/>
      <c r="AQ657" s="745"/>
      <c r="AR657" s="745"/>
      <c r="AS657" s="745"/>
      <c r="AT657" s="745"/>
      <c r="AU657" s="745"/>
      <c r="AV657" s="745"/>
      <c r="AW657" s="745"/>
      <c r="AX657" s="745"/>
      <c r="AY657" s="745"/>
      <c r="AZ657" s="745"/>
      <c r="BA657" s="745"/>
      <c r="BB657" s="745"/>
      <c r="BC657" s="745"/>
      <c r="BD657" s="745"/>
      <c r="BE657" s="745"/>
      <c r="BF657" s="745"/>
      <c r="BG657" s="745"/>
      <c r="BH657" s="745"/>
      <c r="BI657" s="745"/>
      <c r="BJ657" s="745"/>
      <c r="BK657" s="745"/>
      <c r="BL657" s="745"/>
      <c r="BM657" s="745"/>
      <c r="BN657" s="745"/>
      <c r="BO657" s="745"/>
      <c r="BP657" s="745"/>
      <c r="BQ657" s="745"/>
      <c r="BR657" s="745"/>
      <c r="BS657" s="745"/>
      <c r="BT657" s="745"/>
      <c r="BU657" s="745"/>
      <c r="BV657" s="745"/>
      <c r="BW657" s="745"/>
      <c r="BX657" s="745"/>
      <c r="BY657" s="745"/>
      <c r="BZ657" s="745"/>
      <c r="CA657" s="745"/>
      <c r="CB657" s="745"/>
      <c r="CC657" s="745"/>
      <c r="CD657" s="745"/>
      <c r="CE657" s="745"/>
      <c r="CF657" s="745"/>
      <c r="CG657" s="745"/>
      <c r="CH657" s="745"/>
      <c r="CI657" s="745"/>
      <c r="CJ657" s="745"/>
      <c r="CK657" s="745"/>
      <c r="CL657" s="745"/>
      <c r="CM657" s="745"/>
      <c r="CN657" s="745"/>
      <c r="CO657" s="745"/>
      <c r="CP657" s="745"/>
      <c r="CQ657" s="745"/>
      <c r="CR657" s="745"/>
      <c r="CS657" s="745"/>
      <c r="CT657" s="745"/>
      <c r="CU657" s="745"/>
      <c r="CV657" s="745"/>
      <c r="CW657" s="745"/>
      <c r="CX657" s="745"/>
      <c r="CY657" s="745"/>
      <c r="CZ657" s="745"/>
      <c r="DA657" s="745"/>
      <c r="DB657" s="745"/>
      <c r="DC657" s="745"/>
      <c r="DD657" s="745"/>
      <c r="DE657" s="745"/>
      <c r="DF657" s="745"/>
      <c r="DG657" s="745"/>
      <c r="DH657" s="745"/>
      <c r="DI657" s="745"/>
      <c r="DJ657" s="745"/>
      <c r="DK657" s="745"/>
      <c r="DL657" s="745"/>
      <c r="DM657" s="745"/>
      <c r="DN657" s="745"/>
      <c r="DO657" s="745"/>
      <c r="DP657" s="745"/>
      <c r="DQ657" s="745"/>
      <c r="DR657" s="745"/>
      <c r="DS657" s="745"/>
      <c r="DT657" s="745"/>
      <c r="DU657" s="745"/>
      <c r="DV657" s="745"/>
      <c r="DW657" s="745"/>
      <c r="DX657" s="745"/>
      <c r="DY657" s="745"/>
      <c r="DZ657" s="745"/>
      <c r="EA657" s="745"/>
      <c r="EB657" s="745"/>
      <c r="EC657" s="745"/>
      <c r="ED657" s="745"/>
      <c r="EE657" s="745"/>
      <c r="EF657" s="745"/>
      <c r="EG657" s="745"/>
      <c r="EH657" s="745"/>
      <c r="EI657" s="745"/>
      <c r="EJ657" s="745"/>
      <c r="EK657" s="745"/>
      <c r="EL657" s="745"/>
      <c r="EM657" s="745"/>
      <c r="EN657" s="745"/>
      <c r="EO657" s="745"/>
      <c r="EP657" s="745"/>
      <c r="EQ657" s="745"/>
      <c r="ER657" s="745"/>
      <c r="ES657" s="745"/>
      <c r="ET657" s="745"/>
      <c r="EU657" s="745"/>
      <c r="EV657" s="745"/>
      <c r="EW657" s="745"/>
      <c r="EX657" s="745"/>
      <c r="EY657" s="745"/>
      <c r="EZ657" s="745"/>
      <c r="FA657" s="745"/>
      <c r="FB657" s="745"/>
      <c r="FC657" s="745"/>
      <c r="FD657" s="745"/>
      <c r="FE657" s="745"/>
      <c r="FF657" s="745"/>
      <c r="FG657" s="745"/>
      <c r="FH657" s="745"/>
      <c r="FI657" s="745"/>
      <c r="FJ657" s="745"/>
      <c r="FK657" s="745"/>
      <c r="FL657" s="745"/>
      <c r="FM657" s="745"/>
      <c r="FN657" s="745"/>
      <c r="FO657" s="745"/>
      <c r="FP657" s="745"/>
      <c r="FQ657" s="745"/>
      <c r="FR657" s="745"/>
      <c r="FS657" s="745"/>
      <c r="FT657" s="745"/>
      <c r="FU657" s="745"/>
      <c r="FV657" s="745"/>
      <c r="FW657" s="745"/>
      <c r="FX657" s="745"/>
      <c r="FY657" s="745"/>
      <c r="FZ657" s="745"/>
      <c r="GA657" s="745"/>
      <c r="GB657" s="745"/>
      <c r="GC657" s="745"/>
      <c r="GD657" s="745"/>
      <c r="GE657" s="745"/>
      <c r="GF657" s="745"/>
      <c r="GG657" s="745"/>
      <c r="GH657" s="745"/>
      <c r="GI657" s="745"/>
      <c r="GJ657" s="745"/>
      <c r="GK657" s="745"/>
      <c r="GL657" s="745"/>
      <c r="GM657" s="745"/>
      <c r="GN657" s="745"/>
      <c r="GO657" s="745"/>
      <c r="GP657" s="745"/>
      <c r="GQ657" s="745"/>
      <c r="GR657" s="745"/>
      <c r="GS657" s="745"/>
      <c r="GT657" s="745"/>
      <c r="GU657" s="745"/>
      <c r="GV657" s="745"/>
      <c r="GW657" s="745"/>
      <c r="GX657" s="745"/>
      <c r="GY657" s="745"/>
      <c r="GZ657" s="745"/>
      <c r="HA657" s="745"/>
      <c r="HB657" s="745"/>
      <c r="HC657" s="745"/>
      <c r="HD657" s="745"/>
      <c r="HE657" s="745"/>
      <c r="HF657" s="745"/>
      <c r="HG657" s="745"/>
      <c r="HH657" s="745"/>
      <c r="HI657" s="745"/>
      <c r="HJ657" s="745"/>
      <c r="HK657" s="745"/>
      <c r="HL657" s="745"/>
      <c r="HM657" s="745"/>
      <c r="HN657" s="745"/>
      <c r="HO657" s="745"/>
      <c r="HP657" s="745"/>
      <c r="HQ657" s="745"/>
      <c r="HR657" s="745"/>
      <c r="HS657" s="745"/>
      <c r="HT657" s="745"/>
      <c r="HU657" s="745"/>
      <c r="HV657" s="745"/>
      <c r="HW657" s="745"/>
      <c r="HX657" s="745"/>
      <c r="HY657" s="745"/>
      <c r="HZ657" s="745"/>
      <c r="IA657" s="745"/>
      <c r="IB657" s="745"/>
      <c r="IC657" s="745"/>
      <c r="ID657" s="745"/>
      <c r="IE657" s="745"/>
      <c r="IF657" s="745"/>
      <c r="IG657" s="745"/>
      <c r="IH657" s="745"/>
      <c r="II657" s="745"/>
      <c r="IJ657" s="745"/>
      <c r="IK657" s="745"/>
      <c r="IL657" s="745"/>
      <c r="IM657" s="745"/>
      <c r="IN657" s="745"/>
    </row>
    <row r="658" spans="1:248" ht="12.75">
      <c r="A658" s="758"/>
      <c r="B658" s="758"/>
      <c r="C658" s="758"/>
      <c r="D658" s="758"/>
      <c r="E658" s="750"/>
      <c r="F658" s="758"/>
      <c r="G658" s="758"/>
      <c r="H658" s="758"/>
      <c r="I658" s="750"/>
      <c r="J658" s="758"/>
      <c r="K658" s="758"/>
      <c r="L658" s="750"/>
      <c r="M658" s="758"/>
      <c r="N658" s="758"/>
      <c r="O658" s="750"/>
      <c r="P658" s="750"/>
      <c r="Q658" s="750"/>
      <c r="R658" s="750"/>
      <c r="S658" s="750"/>
      <c r="T658" s="750"/>
      <c r="U658" s="757"/>
      <c r="V658" s="753"/>
      <c r="W658" s="745"/>
      <c r="X658" s="745"/>
      <c r="Y658" s="753"/>
      <c r="Z658" s="745"/>
      <c r="AA658" s="745"/>
      <c r="AB658" s="745"/>
      <c r="AC658" s="745"/>
      <c r="AD658" s="745"/>
      <c r="AE658" s="745"/>
      <c r="AF658" s="745"/>
      <c r="AG658" s="745"/>
      <c r="AH658" s="745"/>
      <c r="AI658" s="745"/>
      <c r="AJ658" s="745"/>
      <c r="AK658" s="745"/>
      <c r="AL658" s="745"/>
      <c r="AM658" s="745"/>
      <c r="AN658" s="745"/>
      <c r="AO658" s="745"/>
      <c r="AP658" s="745"/>
      <c r="AQ658" s="745"/>
      <c r="AR658" s="745"/>
      <c r="AS658" s="745"/>
      <c r="AT658" s="745"/>
      <c r="AU658" s="745"/>
      <c r="AV658" s="745"/>
      <c r="AW658" s="745"/>
      <c r="AX658" s="745"/>
      <c r="AY658" s="745"/>
      <c r="AZ658" s="745"/>
      <c r="BA658" s="745"/>
      <c r="BB658" s="745"/>
      <c r="BC658" s="745"/>
      <c r="BD658" s="745"/>
      <c r="BE658" s="745"/>
      <c r="BF658" s="745"/>
      <c r="BG658" s="745"/>
      <c r="BH658" s="745"/>
      <c r="BI658" s="745"/>
      <c r="BJ658" s="745"/>
      <c r="BK658" s="745"/>
      <c r="BL658" s="745"/>
      <c r="BM658" s="745"/>
      <c r="BN658" s="745"/>
      <c r="BO658" s="745"/>
      <c r="BP658" s="745"/>
      <c r="BQ658" s="745"/>
      <c r="BR658" s="745"/>
      <c r="BS658" s="745"/>
      <c r="BT658" s="745"/>
      <c r="BU658" s="745"/>
      <c r="BV658" s="745"/>
      <c r="BW658" s="745"/>
      <c r="BX658" s="745"/>
      <c r="BY658" s="745"/>
      <c r="BZ658" s="745"/>
      <c r="CA658" s="745"/>
      <c r="CB658" s="745"/>
      <c r="CC658" s="745"/>
      <c r="CD658" s="745"/>
      <c r="CE658" s="745"/>
      <c r="CF658" s="745"/>
      <c r="CG658" s="745"/>
      <c r="CH658" s="745"/>
      <c r="CI658" s="745"/>
      <c r="CJ658" s="745"/>
      <c r="CK658" s="745"/>
      <c r="CL658" s="745"/>
      <c r="CM658" s="745"/>
      <c r="CN658" s="745"/>
      <c r="CO658" s="745"/>
      <c r="CP658" s="745"/>
      <c r="CQ658" s="745"/>
      <c r="CR658" s="745"/>
      <c r="CS658" s="745"/>
      <c r="CT658" s="745"/>
      <c r="CU658" s="745"/>
      <c r="CV658" s="745"/>
      <c r="CW658" s="745"/>
      <c r="CX658" s="745"/>
      <c r="CY658" s="745"/>
      <c r="CZ658" s="745"/>
      <c r="DA658" s="745"/>
      <c r="DB658" s="745"/>
      <c r="DC658" s="745"/>
      <c r="DD658" s="745"/>
      <c r="DE658" s="745"/>
      <c r="DF658" s="745"/>
      <c r="DG658" s="745"/>
      <c r="DH658" s="745"/>
      <c r="DI658" s="745"/>
      <c r="DJ658" s="745"/>
      <c r="DK658" s="745"/>
      <c r="DL658" s="745"/>
      <c r="DM658" s="745"/>
      <c r="DN658" s="745"/>
      <c r="DO658" s="745"/>
      <c r="DP658" s="745"/>
      <c r="DQ658" s="745"/>
      <c r="DR658" s="745"/>
      <c r="DS658" s="745"/>
      <c r="DT658" s="745"/>
      <c r="DU658" s="745"/>
      <c r="DV658" s="745"/>
      <c r="DW658" s="745"/>
      <c r="DX658" s="745"/>
      <c r="DY658" s="745"/>
      <c r="DZ658" s="745"/>
      <c r="EA658" s="745"/>
      <c r="EB658" s="745"/>
      <c r="EC658" s="745"/>
      <c r="ED658" s="745"/>
      <c r="EE658" s="745"/>
      <c r="EF658" s="745"/>
      <c r="EG658" s="745"/>
      <c r="EH658" s="745"/>
      <c r="EI658" s="745"/>
      <c r="EJ658" s="745"/>
      <c r="EK658" s="745"/>
      <c r="EL658" s="745"/>
      <c r="EM658" s="745"/>
      <c r="EN658" s="745"/>
      <c r="EO658" s="745"/>
      <c r="EP658" s="745"/>
      <c r="EQ658" s="745"/>
      <c r="ER658" s="745"/>
      <c r="ES658" s="745"/>
      <c r="ET658" s="745"/>
      <c r="EU658" s="745"/>
      <c r="EV658" s="745"/>
      <c r="EW658" s="745"/>
      <c r="EX658" s="745"/>
      <c r="EY658" s="745"/>
      <c r="EZ658" s="745"/>
      <c r="FA658" s="745"/>
      <c r="FB658" s="745"/>
      <c r="FC658" s="745"/>
      <c r="FD658" s="745"/>
      <c r="FE658" s="745"/>
      <c r="FF658" s="745"/>
      <c r="FG658" s="745"/>
      <c r="FH658" s="745"/>
      <c r="FI658" s="745"/>
      <c r="FJ658" s="745"/>
      <c r="FK658" s="745"/>
      <c r="FL658" s="745"/>
      <c r="FM658" s="745"/>
      <c r="FN658" s="745"/>
      <c r="FO658" s="745"/>
      <c r="FP658" s="745"/>
      <c r="FQ658" s="745"/>
      <c r="FR658" s="745"/>
      <c r="FS658" s="745"/>
      <c r="FT658" s="745"/>
      <c r="FU658" s="745"/>
      <c r="FV658" s="745"/>
      <c r="FW658" s="745"/>
      <c r="FX658" s="745"/>
      <c r="FY658" s="745"/>
      <c r="FZ658" s="745"/>
      <c r="GA658" s="745"/>
      <c r="GB658" s="745"/>
      <c r="GC658" s="745"/>
      <c r="GD658" s="745"/>
      <c r="GE658" s="745"/>
      <c r="GF658" s="745"/>
      <c r="GG658" s="745"/>
      <c r="GH658" s="745"/>
      <c r="GI658" s="745"/>
      <c r="GJ658" s="745"/>
      <c r="GK658" s="745"/>
      <c r="GL658" s="745"/>
      <c r="GM658" s="745"/>
      <c r="GN658" s="745"/>
      <c r="GO658" s="745"/>
      <c r="GP658" s="745"/>
      <c r="GQ658" s="745"/>
      <c r="GR658" s="745"/>
      <c r="GS658" s="745"/>
      <c r="GT658" s="745"/>
      <c r="GU658" s="745"/>
      <c r="GV658" s="745"/>
      <c r="GW658" s="745"/>
      <c r="GX658" s="745"/>
      <c r="GY658" s="745"/>
      <c r="GZ658" s="745"/>
      <c r="HA658" s="745"/>
      <c r="HB658" s="745"/>
      <c r="HC658" s="745"/>
      <c r="HD658" s="745"/>
      <c r="HE658" s="745"/>
      <c r="HF658" s="745"/>
      <c r="HG658" s="745"/>
      <c r="HH658" s="745"/>
      <c r="HI658" s="745"/>
      <c r="HJ658" s="745"/>
      <c r="HK658" s="745"/>
      <c r="HL658" s="745"/>
      <c r="HM658" s="745"/>
      <c r="HN658" s="745"/>
      <c r="HO658" s="745"/>
      <c r="HP658" s="745"/>
      <c r="HQ658" s="745"/>
      <c r="HR658" s="745"/>
      <c r="HS658" s="745"/>
      <c r="HT658" s="745"/>
      <c r="HU658" s="745"/>
      <c r="HV658" s="745"/>
      <c r="HW658" s="745"/>
      <c r="HX658" s="745"/>
      <c r="HY658" s="745"/>
      <c r="HZ658" s="745"/>
      <c r="IA658" s="745"/>
      <c r="IB658" s="745"/>
      <c r="IC658" s="745"/>
      <c r="ID658" s="745"/>
      <c r="IE658" s="745"/>
      <c r="IF658" s="745"/>
      <c r="IG658" s="745"/>
      <c r="IH658" s="745"/>
      <c r="II658" s="745"/>
      <c r="IJ658" s="745"/>
      <c r="IK658" s="745"/>
      <c r="IL658" s="745"/>
      <c r="IM658" s="745"/>
      <c r="IN658" s="745"/>
    </row>
    <row r="659" spans="1:248" ht="12.75">
      <c r="A659" s="758"/>
      <c r="B659" s="758"/>
      <c r="C659" s="758"/>
      <c r="D659" s="758"/>
      <c r="E659" s="750"/>
      <c r="F659" s="758"/>
      <c r="G659" s="758"/>
      <c r="H659" s="758"/>
      <c r="I659" s="750"/>
      <c r="J659" s="758"/>
      <c r="K659" s="758"/>
      <c r="L659" s="750"/>
      <c r="M659" s="758"/>
      <c r="N659" s="758"/>
      <c r="O659" s="750"/>
      <c r="P659" s="750"/>
      <c r="Q659" s="750"/>
      <c r="R659" s="750"/>
      <c r="S659" s="750"/>
      <c r="T659" s="750"/>
      <c r="U659" s="757"/>
      <c r="V659" s="753"/>
      <c r="W659" s="745"/>
      <c r="X659" s="745"/>
      <c r="Y659" s="753"/>
      <c r="Z659" s="745"/>
      <c r="AA659" s="745"/>
      <c r="AB659" s="745"/>
      <c r="AC659" s="745"/>
      <c r="AD659" s="745"/>
      <c r="AE659" s="745"/>
      <c r="AF659" s="745"/>
      <c r="AG659" s="745"/>
      <c r="AH659" s="745"/>
      <c r="AI659" s="745"/>
      <c r="AJ659" s="745"/>
      <c r="AK659" s="745"/>
      <c r="AL659" s="745"/>
      <c r="AM659" s="745"/>
      <c r="AN659" s="745"/>
      <c r="AO659" s="745"/>
      <c r="AP659" s="745"/>
      <c r="AQ659" s="745"/>
      <c r="AR659" s="745"/>
      <c r="AS659" s="745"/>
      <c r="AT659" s="745"/>
      <c r="AU659" s="745"/>
      <c r="AV659" s="745"/>
      <c r="AW659" s="745"/>
      <c r="AX659" s="745"/>
      <c r="AY659" s="745"/>
      <c r="AZ659" s="745"/>
      <c r="BA659" s="745"/>
      <c r="BB659" s="745"/>
      <c r="BC659" s="745"/>
      <c r="BD659" s="745"/>
      <c r="BE659" s="745"/>
      <c r="BF659" s="745"/>
      <c r="BG659" s="745"/>
      <c r="BH659" s="745"/>
      <c r="BI659" s="745"/>
      <c r="BJ659" s="745"/>
      <c r="BK659" s="745"/>
      <c r="BL659" s="745"/>
      <c r="BM659" s="745"/>
      <c r="BN659" s="745"/>
      <c r="BO659" s="745"/>
      <c r="BP659" s="745"/>
      <c r="BQ659" s="745"/>
      <c r="BR659" s="745"/>
      <c r="BS659" s="745"/>
      <c r="BT659" s="745"/>
      <c r="BU659" s="745"/>
      <c r="BV659" s="745"/>
      <c r="BW659" s="745"/>
      <c r="BX659" s="745"/>
      <c r="BY659" s="745"/>
      <c r="BZ659" s="745"/>
      <c r="CA659" s="745"/>
      <c r="CB659" s="745"/>
      <c r="CC659" s="745"/>
      <c r="CD659" s="745"/>
      <c r="CE659" s="745"/>
      <c r="CF659" s="745"/>
      <c r="CG659" s="745"/>
      <c r="CH659" s="745"/>
      <c r="CI659" s="745"/>
      <c r="CJ659" s="745"/>
      <c r="CK659" s="745"/>
      <c r="CL659" s="745"/>
      <c r="CM659" s="745"/>
      <c r="CN659" s="745"/>
      <c r="CO659" s="745"/>
      <c r="CP659" s="745"/>
      <c r="CQ659" s="745"/>
      <c r="CR659" s="745"/>
      <c r="CS659" s="745"/>
      <c r="CT659" s="745"/>
      <c r="CU659" s="745"/>
      <c r="CV659" s="745"/>
      <c r="CW659" s="745"/>
      <c r="CX659" s="745"/>
      <c r="CY659" s="745"/>
      <c r="CZ659" s="745"/>
      <c r="DA659" s="745"/>
      <c r="DB659" s="745"/>
      <c r="DC659" s="745"/>
      <c r="DD659" s="745"/>
      <c r="DE659" s="745"/>
      <c r="DF659" s="745"/>
      <c r="DG659" s="745"/>
      <c r="DH659" s="745"/>
      <c r="DI659" s="745"/>
      <c r="DJ659" s="745"/>
      <c r="DK659" s="745"/>
      <c r="DL659" s="745"/>
      <c r="DM659" s="745"/>
      <c r="DN659" s="745"/>
      <c r="DO659" s="745"/>
      <c r="DP659" s="745"/>
      <c r="DQ659" s="745"/>
      <c r="DR659" s="745"/>
      <c r="DS659" s="745"/>
      <c r="DT659" s="745"/>
      <c r="DU659" s="745"/>
      <c r="DV659" s="745"/>
      <c r="DW659" s="745"/>
      <c r="DX659" s="745"/>
      <c r="DY659" s="745"/>
      <c r="DZ659" s="745"/>
      <c r="EA659" s="745"/>
      <c r="EB659" s="745"/>
      <c r="EC659" s="745"/>
      <c r="ED659" s="745"/>
      <c r="EE659" s="745"/>
      <c r="EF659" s="745"/>
      <c r="EG659" s="745"/>
      <c r="EH659" s="745"/>
      <c r="EI659" s="745"/>
      <c r="EJ659" s="745"/>
      <c r="EK659" s="745"/>
      <c r="EL659" s="745"/>
      <c r="EM659" s="745"/>
      <c r="EN659" s="745"/>
      <c r="EO659" s="745"/>
      <c r="EP659" s="745"/>
      <c r="EQ659" s="745"/>
      <c r="ER659" s="745"/>
      <c r="ES659" s="745"/>
      <c r="ET659" s="745"/>
      <c r="EU659" s="745"/>
      <c r="EV659" s="745"/>
      <c r="EW659" s="745"/>
      <c r="EX659" s="745"/>
      <c r="EY659" s="745"/>
      <c r="EZ659" s="745"/>
      <c r="FA659" s="745"/>
      <c r="FB659" s="745"/>
      <c r="FC659" s="745"/>
      <c r="FD659" s="745"/>
      <c r="FE659" s="745"/>
      <c r="FF659" s="745"/>
      <c r="FG659" s="745"/>
      <c r="FH659" s="745"/>
      <c r="FI659" s="745"/>
      <c r="FJ659" s="745"/>
      <c r="FK659" s="745"/>
      <c r="FL659" s="745"/>
      <c r="FM659" s="745"/>
      <c r="FN659" s="745"/>
      <c r="FO659" s="745"/>
      <c r="FP659" s="745"/>
      <c r="FQ659" s="745"/>
      <c r="FR659" s="745"/>
      <c r="FS659" s="745"/>
      <c r="FT659" s="745"/>
      <c r="FU659" s="745"/>
      <c r="FV659" s="745"/>
      <c r="FW659" s="745"/>
      <c r="FX659" s="745"/>
      <c r="FY659" s="745"/>
      <c r="FZ659" s="745"/>
      <c r="GA659" s="745"/>
      <c r="GB659" s="745"/>
      <c r="GC659" s="745"/>
      <c r="GD659" s="745"/>
      <c r="GE659" s="745"/>
      <c r="GF659" s="745"/>
      <c r="GG659" s="745"/>
      <c r="GH659" s="745"/>
      <c r="GI659" s="745"/>
      <c r="GJ659" s="745"/>
      <c r="GK659" s="745"/>
      <c r="GL659" s="745"/>
      <c r="GM659" s="745"/>
      <c r="GN659" s="745"/>
      <c r="GO659" s="745"/>
      <c r="GP659" s="745"/>
      <c r="GQ659" s="745"/>
      <c r="GR659" s="745"/>
      <c r="GS659" s="745"/>
      <c r="GT659" s="745"/>
      <c r="GU659" s="745"/>
      <c r="GV659" s="745"/>
      <c r="GW659" s="745"/>
      <c r="GX659" s="745"/>
      <c r="GY659" s="745"/>
      <c r="GZ659" s="745"/>
      <c r="HA659" s="745"/>
      <c r="HB659" s="745"/>
      <c r="HC659" s="745"/>
      <c r="HD659" s="745"/>
      <c r="HE659" s="745"/>
      <c r="HF659" s="745"/>
      <c r="HG659" s="745"/>
      <c r="HH659" s="745"/>
      <c r="HI659" s="745"/>
      <c r="HJ659" s="745"/>
      <c r="HK659" s="745"/>
      <c r="HL659" s="745"/>
      <c r="HM659" s="745"/>
      <c r="HN659" s="745"/>
      <c r="HO659" s="745"/>
      <c r="HP659" s="745"/>
      <c r="HQ659" s="745"/>
      <c r="HR659" s="745"/>
      <c r="HS659" s="745"/>
      <c r="HT659" s="745"/>
      <c r="HU659" s="745"/>
      <c r="HV659" s="745"/>
      <c r="HW659" s="745"/>
      <c r="HX659" s="745"/>
      <c r="HY659" s="745"/>
      <c r="HZ659" s="745"/>
      <c r="IA659" s="745"/>
      <c r="IB659" s="745"/>
      <c r="IC659" s="745"/>
      <c r="ID659" s="745"/>
      <c r="IE659" s="745"/>
      <c r="IF659" s="745"/>
      <c r="IG659" s="745"/>
      <c r="IH659" s="745"/>
      <c r="II659" s="745"/>
      <c r="IJ659" s="745"/>
      <c r="IK659" s="745"/>
      <c r="IL659" s="745"/>
      <c r="IM659" s="745"/>
      <c r="IN659" s="745"/>
    </row>
    <row r="660" spans="1:248" ht="12.75">
      <c r="A660" s="758"/>
      <c r="B660" s="758"/>
      <c r="C660" s="758"/>
      <c r="D660" s="758"/>
      <c r="E660" s="750"/>
      <c r="F660" s="758"/>
      <c r="G660" s="758"/>
      <c r="H660" s="758"/>
      <c r="I660" s="750"/>
      <c r="J660" s="758"/>
      <c r="K660" s="758"/>
      <c r="L660" s="750"/>
      <c r="M660" s="758"/>
      <c r="N660" s="758"/>
      <c r="O660" s="750"/>
      <c r="P660" s="750"/>
      <c r="Q660" s="750"/>
      <c r="R660" s="750"/>
      <c r="S660" s="750"/>
      <c r="T660" s="750"/>
      <c r="U660" s="757"/>
      <c r="V660" s="753"/>
      <c r="W660" s="745"/>
      <c r="X660" s="745"/>
      <c r="Y660" s="753"/>
      <c r="Z660" s="745"/>
      <c r="AA660" s="745"/>
      <c r="AB660" s="745"/>
      <c r="AC660" s="745"/>
      <c r="AD660" s="745"/>
      <c r="AE660" s="745"/>
      <c r="AF660" s="745"/>
      <c r="AG660" s="745"/>
      <c r="AH660" s="745"/>
      <c r="AI660" s="745"/>
      <c r="AJ660" s="745"/>
      <c r="AK660" s="745"/>
      <c r="AL660" s="745"/>
      <c r="AM660" s="745"/>
      <c r="AN660" s="745"/>
      <c r="AO660" s="745"/>
      <c r="AP660" s="745"/>
      <c r="AQ660" s="745"/>
      <c r="AR660" s="745"/>
      <c r="AS660" s="745"/>
      <c r="AT660" s="745"/>
      <c r="AU660" s="745"/>
      <c r="AV660" s="745"/>
      <c r="AW660" s="745"/>
      <c r="AX660" s="745"/>
      <c r="AY660" s="745"/>
      <c r="AZ660" s="745"/>
      <c r="BA660" s="745"/>
      <c r="BB660" s="745"/>
      <c r="BC660" s="745"/>
      <c r="BD660" s="745"/>
      <c r="BE660" s="745"/>
      <c r="BF660" s="745"/>
      <c r="BG660" s="745"/>
      <c r="BH660" s="745"/>
      <c r="BI660" s="745"/>
      <c r="BJ660" s="745"/>
      <c r="BK660" s="745"/>
      <c r="BL660" s="745"/>
      <c r="BM660" s="745"/>
      <c r="BN660" s="745"/>
      <c r="BO660" s="745"/>
      <c r="BP660" s="745"/>
      <c r="BQ660" s="745"/>
      <c r="BR660" s="745"/>
      <c r="BS660" s="745"/>
      <c r="BT660" s="745"/>
      <c r="BU660" s="745"/>
      <c r="BV660" s="745"/>
      <c r="BW660" s="745"/>
      <c r="BX660" s="745"/>
      <c r="BY660" s="745"/>
      <c r="BZ660" s="745"/>
      <c r="CA660" s="745"/>
      <c r="CB660" s="745"/>
      <c r="CC660" s="745"/>
      <c r="CD660" s="745"/>
      <c r="CE660" s="745"/>
      <c r="CF660" s="745"/>
      <c r="CG660" s="745"/>
      <c r="CH660" s="745"/>
      <c r="CI660" s="745"/>
      <c r="CJ660" s="745"/>
      <c r="CK660" s="745"/>
      <c r="CL660" s="745"/>
      <c r="CM660" s="745"/>
      <c r="CN660" s="745"/>
      <c r="CO660" s="745"/>
      <c r="CP660" s="745"/>
      <c r="CQ660" s="745"/>
      <c r="CR660" s="745"/>
      <c r="CS660" s="745"/>
      <c r="CT660" s="745"/>
      <c r="CU660" s="745"/>
      <c r="CV660" s="745"/>
      <c r="CW660" s="745"/>
      <c r="CX660" s="745"/>
      <c r="CY660" s="745"/>
      <c r="CZ660" s="745"/>
      <c r="DA660" s="745"/>
      <c r="DB660" s="745"/>
      <c r="DC660" s="745"/>
      <c r="DD660" s="745"/>
      <c r="DE660" s="745"/>
      <c r="DF660" s="745"/>
      <c r="DG660" s="745"/>
      <c r="DH660" s="745"/>
      <c r="DI660" s="745"/>
      <c r="DJ660" s="745"/>
      <c r="DK660" s="745"/>
      <c r="DL660" s="745"/>
      <c r="DM660" s="745"/>
      <c r="DN660" s="745"/>
      <c r="DO660" s="745"/>
      <c r="DP660" s="745"/>
      <c r="DQ660" s="745"/>
      <c r="DR660" s="745"/>
      <c r="DS660" s="745"/>
      <c r="DT660" s="745"/>
      <c r="DU660" s="745"/>
      <c r="DV660" s="745"/>
      <c r="DW660" s="745"/>
      <c r="DX660" s="745"/>
      <c r="DY660" s="745"/>
      <c r="DZ660" s="745"/>
      <c r="EA660" s="745"/>
      <c r="EB660" s="745"/>
      <c r="EC660" s="745"/>
      <c r="ED660" s="745"/>
      <c r="EE660" s="745"/>
      <c r="EF660" s="745"/>
      <c r="EG660" s="745"/>
      <c r="EH660" s="745"/>
      <c r="EI660" s="745"/>
      <c r="EJ660" s="745"/>
      <c r="EK660" s="745"/>
      <c r="EL660" s="745"/>
      <c r="EM660" s="745"/>
      <c r="EN660" s="745"/>
      <c r="EO660" s="745"/>
      <c r="EP660" s="745"/>
      <c r="EQ660" s="745"/>
      <c r="ER660" s="745"/>
      <c r="ES660" s="745"/>
      <c r="ET660" s="745"/>
      <c r="EU660" s="745"/>
      <c r="EV660" s="745"/>
      <c r="EW660" s="745"/>
      <c r="EX660" s="745"/>
      <c r="EY660" s="745"/>
      <c r="EZ660" s="745"/>
      <c r="FA660" s="745"/>
      <c r="FB660" s="745"/>
      <c r="FC660" s="745"/>
      <c r="FD660" s="745"/>
      <c r="FE660" s="745"/>
      <c r="FF660" s="745"/>
      <c r="FG660" s="745"/>
      <c r="FH660" s="745"/>
      <c r="FI660" s="745"/>
      <c r="FJ660" s="745"/>
      <c r="FK660" s="745"/>
      <c r="FL660" s="745"/>
      <c r="FM660" s="745"/>
      <c r="FN660" s="745"/>
      <c r="FO660" s="745"/>
      <c r="FP660" s="745"/>
      <c r="FQ660" s="745"/>
      <c r="FR660" s="745"/>
      <c r="FS660" s="745"/>
      <c r="FT660" s="745"/>
      <c r="FU660" s="745"/>
      <c r="FV660" s="745"/>
      <c r="FW660" s="745"/>
      <c r="FX660" s="745"/>
      <c r="FY660" s="745"/>
      <c r="FZ660" s="745"/>
      <c r="GA660" s="745"/>
      <c r="GB660" s="745"/>
      <c r="GC660" s="745"/>
      <c r="GD660" s="745"/>
      <c r="GE660" s="745"/>
      <c r="GF660" s="745"/>
      <c r="GG660" s="745"/>
      <c r="GH660" s="745"/>
      <c r="GI660" s="745"/>
      <c r="GJ660" s="745"/>
      <c r="GK660" s="745"/>
      <c r="GL660" s="745"/>
      <c r="GM660" s="745"/>
      <c r="GN660" s="745"/>
      <c r="GO660" s="745"/>
      <c r="GP660" s="745"/>
      <c r="GQ660" s="745"/>
      <c r="GR660" s="745"/>
      <c r="GS660" s="745"/>
      <c r="GT660" s="745"/>
      <c r="GU660" s="745"/>
      <c r="GV660" s="745"/>
      <c r="GW660" s="745"/>
      <c r="GX660" s="745"/>
      <c r="GY660" s="745"/>
      <c r="GZ660" s="745"/>
      <c r="HA660" s="745"/>
      <c r="HB660" s="745"/>
      <c r="HC660" s="745"/>
      <c r="HD660" s="745"/>
      <c r="HE660" s="745"/>
      <c r="HF660" s="745"/>
      <c r="HG660" s="745"/>
      <c r="HH660" s="745"/>
      <c r="HI660" s="745"/>
      <c r="HJ660" s="745"/>
      <c r="HK660" s="745"/>
      <c r="HL660" s="745"/>
      <c r="HM660" s="745"/>
      <c r="HN660" s="745"/>
      <c r="HO660" s="745"/>
      <c r="HP660" s="745"/>
      <c r="HQ660" s="745"/>
      <c r="HR660" s="745"/>
      <c r="HS660" s="745"/>
      <c r="HT660" s="745"/>
      <c r="HU660" s="745"/>
      <c r="HV660" s="745"/>
      <c r="HW660" s="745"/>
      <c r="HX660" s="745"/>
      <c r="HY660" s="745"/>
      <c r="HZ660" s="745"/>
      <c r="IA660" s="745"/>
      <c r="IB660" s="745"/>
      <c r="IC660" s="745"/>
      <c r="ID660" s="745"/>
      <c r="IE660" s="745"/>
      <c r="IF660" s="745"/>
      <c r="IG660" s="745"/>
      <c r="IH660" s="745"/>
      <c r="II660" s="745"/>
      <c r="IJ660" s="745"/>
      <c r="IK660" s="745"/>
      <c r="IL660" s="745"/>
      <c r="IM660" s="745"/>
      <c r="IN660" s="745"/>
    </row>
    <row r="661" spans="1:248" ht="12.75">
      <c r="A661" s="758"/>
      <c r="B661" s="758"/>
      <c r="C661" s="758"/>
      <c r="D661" s="758"/>
      <c r="E661" s="750"/>
      <c r="F661" s="758"/>
      <c r="G661" s="758"/>
      <c r="H661" s="758"/>
      <c r="I661" s="750"/>
      <c r="J661" s="758"/>
      <c r="K661" s="758"/>
      <c r="L661" s="750"/>
      <c r="M661" s="758"/>
      <c r="N661" s="758"/>
      <c r="O661" s="750"/>
      <c r="P661" s="750"/>
      <c r="Q661" s="750"/>
      <c r="R661" s="750"/>
      <c r="S661" s="750"/>
      <c r="T661" s="750"/>
      <c r="U661" s="757"/>
      <c r="V661" s="753"/>
      <c r="W661" s="745"/>
      <c r="X661" s="745"/>
      <c r="Y661" s="753"/>
      <c r="Z661" s="745"/>
      <c r="AA661" s="745"/>
      <c r="AB661" s="745"/>
      <c r="AC661" s="745"/>
      <c r="AD661" s="745"/>
      <c r="AE661" s="745"/>
      <c r="AF661" s="745"/>
      <c r="AG661" s="745"/>
      <c r="AH661" s="745"/>
      <c r="AI661" s="745"/>
      <c r="AJ661" s="745"/>
      <c r="AK661" s="745"/>
      <c r="AL661" s="745"/>
      <c r="AM661" s="745"/>
      <c r="AN661" s="745"/>
      <c r="AO661" s="745"/>
      <c r="AP661" s="745"/>
      <c r="AQ661" s="745"/>
      <c r="AR661" s="745"/>
      <c r="AS661" s="745"/>
      <c r="AT661" s="745"/>
      <c r="AU661" s="745"/>
      <c r="AV661" s="745"/>
      <c r="AW661" s="745"/>
      <c r="AX661" s="745"/>
      <c r="AY661" s="745"/>
      <c r="AZ661" s="745"/>
      <c r="BA661" s="745"/>
      <c r="BB661" s="745"/>
      <c r="BC661" s="745"/>
      <c r="BD661" s="745"/>
      <c r="BE661" s="745"/>
      <c r="BF661" s="745"/>
      <c r="BG661" s="745"/>
      <c r="BH661" s="745"/>
      <c r="BI661" s="745"/>
      <c r="BJ661" s="745"/>
      <c r="BK661" s="745"/>
      <c r="BL661" s="745"/>
      <c r="BM661" s="745"/>
      <c r="BN661" s="745"/>
      <c r="BO661" s="745"/>
      <c r="BP661" s="745"/>
      <c r="BQ661" s="745"/>
      <c r="BR661" s="745"/>
      <c r="BS661" s="745"/>
      <c r="BT661" s="745"/>
      <c r="BU661" s="745"/>
      <c r="BV661" s="745"/>
      <c r="BW661" s="745"/>
      <c r="BX661" s="745"/>
      <c r="BY661" s="745"/>
      <c r="BZ661" s="745"/>
      <c r="CA661" s="745"/>
      <c r="CB661" s="745"/>
      <c r="CC661" s="745"/>
      <c r="CD661" s="745"/>
      <c r="CE661" s="745"/>
      <c r="CF661" s="745"/>
      <c r="CG661" s="745"/>
      <c r="CH661" s="745"/>
      <c r="CI661" s="745"/>
      <c r="CJ661" s="745"/>
      <c r="CK661" s="745"/>
      <c r="CL661" s="745"/>
      <c r="CM661" s="745"/>
      <c r="CN661" s="745"/>
      <c r="CO661" s="745"/>
      <c r="CP661" s="745"/>
      <c r="CQ661" s="745"/>
      <c r="CR661" s="745"/>
      <c r="CS661" s="745"/>
      <c r="CT661" s="745"/>
      <c r="CU661" s="745"/>
      <c r="CV661" s="745"/>
      <c r="CW661" s="745"/>
      <c r="CX661" s="745"/>
      <c r="CY661" s="745"/>
      <c r="CZ661" s="745"/>
      <c r="DA661" s="745"/>
      <c r="DB661" s="745"/>
      <c r="DC661" s="745"/>
      <c r="DD661" s="745"/>
      <c r="DE661" s="745"/>
      <c r="DF661" s="745"/>
      <c r="DG661" s="745"/>
      <c r="DH661" s="745"/>
      <c r="DI661" s="745"/>
      <c r="DJ661" s="745"/>
      <c r="DK661" s="745"/>
      <c r="DL661" s="745"/>
      <c r="DM661" s="745"/>
      <c r="DN661" s="745"/>
      <c r="DO661" s="745"/>
      <c r="DP661" s="745"/>
      <c r="DQ661" s="745"/>
      <c r="DR661" s="745"/>
      <c r="DS661" s="745"/>
      <c r="DT661" s="745"/>
      <c r="DU661" s="745"/>
      <c r="DV661" s="745"/>
      <c r="DW661" s="745"/>
      <c r="DX661" s="745"/>
      <c r="DY661" s="745"/>
      <c r="DZ661" s="745"/>
      <c r="EA661" s="745"/>
      <c r="EB661" s="745"/>
      <c r="EC661" s="745"/>
      <c r="ED661" s="745"/>
      <c r="EE661" s="745"/>
      <c r="EF661" s="745"/>
      <c r="EG661" s="745"/>
      <c r="EH661" s="745"/>
      <c r="EI661" s="745"/>
      <c r="EJ661" s="745"/>
      <c r="EK661" s="745"/>
      <c r="EL661" s="745"/>
      <c r="EM661" s="745"/>
      <c r="EN661" s="745"/>
      <c r="EO661" s="745"/>
      <c r="EP661" s="745"/>
      <c r="EQ661" s="745"/>
      <c r="ER661" s="745"/>
      <c r="ES661" s="745"/>
      <c r="ET661" s="745"/>
      <c r="EU661" s="745"/>
      <c r="EV661" s="745"/>
      <c r="EW661" s="745"/>
      <c r="EX661" s="745"/>
      <c r="EY661" s="745"/>
      <c r="EZ661" s="745"/>
      <c r="FA661" s="745"/>
      <c r="FB661" s="745"/>
      <c r="FC661" s="745"/>
      <c r="FD661" s="745"/>
      <c r="FE661" s="745"/>
      <c r="FF661" s="745"/>
      <c r="FG661" s="745"/>
      <c r="FH661" s="745"/>
      <c r="FI661" s="745"/>
      <c r="FJ661" s="745"/>
      <c r="FK661" s="745"/>
      <c r="FL661" s="745"/>
      <c r="FM661" s="745"/>
      <c r="FN661" s="745"/>
      <c r="FO661" s="745"/>
      <c r="FP661" s="745"/>
      <c r="FQ661" s="745"/>
      <c r="FR661" s="745"/>
      <c r="FS661" s="745"/>
      <c r="FT661" s="745"/>
      <c r="FU661" s="745"/>
      <c r="FV661" s="745"/>
      <c r="FW661" s="745"/>
      <c r="FX661" s="745"/>
      <c r="FY661" s="745"/>
      <c r="FZ661" s="745"/>
      <c r="GA661" s="745"/>
      <c r="GB661" s="745"/>
      <c r="GC661" s="745"/>
      <c r="GD661" s="745"/>
      <c r="GE661" s="745"/>
      <c r="GF661" s="745"/>
      <c r="GG661" s="745"/>
      <c r="GH661" s="745"/>
      <c r="GI661" s="745"/>
      <c r="GJ661" s="745"/>
      <c r="GK661" s="745"/>
      <c r="GL661" s="745"/>
      <c r="GM661" s="745"/>
      <c r="GN661" s="745"/>
      <c r="GO661" s="745"/>
      <c r="GP661" s="745"/>
      <c r="GQ661" s="745"/>
      <c r="GR661" s="745"/>
      <c r="GS661" s="745"/>
      <c r="GT661" s="745"/>
      <c r="GU661" s="745"/>
      <c r="GV661" s="745"/>
      <c r="GW661" s="745"/>
      <c r="GX661" s="745"/>
      <c r="GY661" s="745"/>
      <c r="GZ661" s="745"/>
      <c r="HA661" s="745"/>
      <c r="HB661" s="745"/>
      <c r="HC661" s="745"/>
      <c r="HD661" s="745"/>
      <c r="HE661" s="745"/>
      <c r="HF661" s="745"/>
      <c r="HG661" s="745"/>
      <c r="HH661" s="745"/>
      <c r="HI661" s="745"/>
      <c r="HJ661" s="745"/>
      <c r="HK661" s="745"/>
      <c r="HL661" s="745"/>
      <c r="HM661" s="745"/>
      <c r="HN661" s="745"/>
      <c r="HO661" s="745"/>
      <c r="HP661" s="745"/>
      <c r="HQ661" s="745"/>
      <c r="HR661" s="745"/>
      <c r="HS661" s="745"/>
      <c r="HT661" s="745"/>
      <c r="HU661" s="745"/>
      <c r="HV661" s="745"/>
      <c r="HW661" s="745"/>
      <c r="HX661" s="745"/>
      <c r="HY661" s="745"/>
      <c r="HZ661" s="745"/>
      <c r="IA661" s="745"/>
      <c r="IB661" s="745"/>
      <c r="IC661" s="745"/>
      <c r="ID661" s="745"/>
      <c r="IE661" s="745"/>
      <c r="IF661" s="745"/>
      <c r="IG661" s="745"/>
      <c r="IH661" s="745"/>
      <c r="II661" s="745"/>
      <c r="IJ661" s="745"/>
      <c r="IK661" s="745"/>
      <c r="IL661" s="745"/>
      <c r="IM661" s="745"/>
      <c r="IN661" s="745"/>
    </row>
    <row r="662" spans="1:248" ht="12.75">
      <c r="A662" s="758"/>
      <c r="B662" s="758"/>
      <c r="C662" s="758"/>
      <c r="D662" s="758"/>
      <c r="E662" s="750"/>
      <c r="F662" s="758"/>
      <c r="G662" s="758"/>
      <c r="H662" s="758"/>
      <c r="I662" s="750"/>
      <c r="J662" s="758"/>
      <c r="K662" s="758"/>
      <c r="L662" s="750"/>
      <c r="M662" s="758"/>
      <c r="N662" s="758"/>
      <c r="O662" s="750"/>
      <c r="P662" s="750"/>
      <c r="Q662" s="750"/>
      <c r="R662" s="750"/>
      <c r="S662" s="750"/>
      <c r="T662" s="750"/>
      <c r="U662" s="757"/>
      <c r="V662" s="753"/>
      <c r="W662" s="745"/>
      <c r="X662" s="745"/>
      <c r="Y662" s="753"/>
      <c r="Z662" s="745"/>
      <c r="AA662" s="745"/>
      <c r="AB662" s="745"/>
      <c r="AC662" s="745"/>
      <c r="AD662" s="745"/>
      <c r="AE662" s="745"/>
      <c r="AF662" s="745"/>
      <c r="AG662" s="745"/>
      <c r="AH662" s="745"/>
      <c r="AI662" s="745"/>
      <c r="AJ662" s="745"/>
      <c r="AK662" s="745"/>
      <c r="AL662" s="745"/>
      <c r="AM662" s="745"/>
      <c r="AN662" s="745"/>
      <c r="AO662" s="745"/>
      <c r="AP662" s="745"/>
      <c r="AQ662" s="745"/>
      <c r="AR662" s="745"/>
      <c r="AS662" s="745"/>
      <c r="AT662" s="745"/>
      <c r="AU662" s="745"/>
      <c r="AV662" s="745"/>
      <c r="AW662" s="745"/>
      <c r="AX662" s="745"/>
      <c r="AY662" s="745"/>
      <c r="AZ662" s="745"/>
      <c r="BA662" s="745"/>
      <c r="BB662" s="745"/>
      <c r="BC662" s="745"/>
      <c r="BD662" s="745"/>
      <c r="BE662" s="745"/>
      <c r="BF662" s="745"/>
      <c r="BG662" s="745"/>
      <c r="BH662" s="745"/>
      <c r="BI662" s="745"/>
      <c r="BJ662" s="745"/>
      <c r="BK662" s="745"/>
      <c r="BL662" s="745"/>
      <c r="BM662" s="745"/>
      <c r="BN662" s="745"/>
      <c r="BO662" s="745"/>
      <c r="BP662" s="745"/>
      <c r="BQ662" s="745"/>
      <c r="BR662" s="745"/>
      <c r="BS662" s="745"/>
      <c r="BT662" s="745"/>
      <c r="BU662" s="745"/>
      <c r="BV662" s="745"/>
      <c r="BW662" s="745"/>
      <c r="BX662" s="745"/>
      <c r="BY662" s="745"/>
      <c r="BZ662" s="745"/>
      <c r="CA662" s="745"/>
      <c r="CB662" s="745"/>
      <c r="CC662" s="745"/>
      <c r="CD662" s="745"/>
      <c r="CE662" s="745"/>
      <c r="CF662" s="745"/>
      <c r="CG662" s="745"/>
      <c r="CH662" s="745"/>
      <c r="CI662" s="745"/>
      <c r="CJ662" s="745"/>
      <c r="CK662" s="745"/>
      <c r="CL662" s="745"/>
      <c r="CM662" s="745"/>
      <c r="CN662" s="745"/>
      <c r="CO662" s="745"/>
      <c r="CP662" s="745"/>
      <c r="CQ662" s="745"/>
      <c r="CR662" s="745"/>
      <c r="CS662" s="745"/>
      <c r="CT662" s="745"/>
      <c r="CU662" s="745"/>
      <c r="CV662" s="745"/>
      <c r="CW662" s="745"/>
      <c r="CX662" s="745"/>
      <c r="CY662" s="745"/>
      <c r="CZ662" s="745"/>
      <c r="DA662" s="745"/>
      <c r="DB662" s="745"/>
      <c r="DC662" s="745"/>
      <c r="DD662" s="745"/>
      <c r="DE662" s="745"/>
      <c r="DF662" s="745"/>
      <c r="DG662" s="745"/>
      <c r="DH662" s="745"/>
      <c r="DI662" s="745"/>
      <c r="DJ662" s="745"/>
      <c r="DK662" s="745"/>
      <c r="DL662" s="745"/>
      <c r="DM662" s="745"/>
      <c r="DN662" s="745"/>
      <c r="DO662" s="745"/>
      <c r="DP662" s="745"/>
      <c r="DQ662" s="745"/>
      <c r="DR662" s="745"/>
      <c r="DS662" s="745"/>
      <c r="DT662" s="745"/>
      <c r="DU662" s="745"/>
      <c r="DV662" s="745"/>
      <c r="DW662" s="745"/>
      <c r="DX662" s="745"/>
      <c r="DY662" s="745"/>
      <c r="DZ662" s="745"/>
      <c r="EA662" s="745"/>
      <c r="EB662" s="745"/>
      <c r="EC662" s="745"/>
      <c r="ED662" s="745"/>
      <c r="EE662" s="745"/>
      <c r="EF662" s="745"/>
      <c r="EG662" s="745"/>
      <c r="EH662" s="745"/>
      <c r="EI662" s="745"/>
      <c r="EJ662" s="745"/>
      <c r="EK662" s="745"/>
      <c r="EL662" s="745"/>
      <c r="EM662" s="745"/>
      <c r="EN662" s="745"/>
      <c r="EO662" s="745"/>
      <c r="EP662" s="745"/>
      <c r="EQ662" s="745"/>
      <c r="ER662" s="745"/>
      <c r="ES662" s="745"/>
      <c r="ET662" s="745"/>
      <c r="EU662" s="745"/>
      <c r="EV662" s="745"/>
      <c r="EW662" s="745"/>
      <c r="EX662" s="745"/>
      <c r="EY662" s="745"/>
      <c r="EZ662" s="745"/>
      <c r="FA662" s="745"/>
      <c r="FB662" s="745"/>
      <c r="FC662" s="745"/>
      <c r="FD662" s="745"/>
      <c r="FE662" s="745"/>
      <c r="FF662" s="745"/>
      <c r="FG662" s="745"/>
      <c r="FH662" s="745"/>
      <c r="FI662" s="745"/>
      <c r="FJ662" s="745"/>
      <c r="FK662" s="745"/>
      <c r="FL662" s="745"/>
      <c r="FM662" s="745"/>
      <c r="FN662" s="745"/>
      <c r="FO662" s="745"/>
      <c r="FP662" s="745"/>
      <c r="FQ662" s="745"/>
      <c r="FR662" s="745"/>
      <c r="FS662" s="745"/>
      <c r="FT662" s="745"/>
      <c r="FU662" s="745"/>
      <c r="FV662" s="745"/>
      <c r="FW662" s="745"/>
      <c r="FX662" s="745"/>
      <c r="FY662" s="745"/>
      <c r="FZ662" s="745"/>
      <c r="GA662" s="745"/>
      <c r="GB662" s="745"/>
      <c r="GC662" s="745"/>
      <c r="GD662" s="745"/>
      <c r="GE662" s="745"/>
      <c r="GF662" s="745"/>
      <c r="GG662" s="745"/>
      <c r="GH662" s="745"/>
      <c r="GI662" s="745"/>
      <c r="GJ662" s="745"/>
      <c r="GK662" s="745"/>
      <c r="GL662" s="745"/>
      <c r="GM662" s="745"/>
      <c r="GN662" s="745"/>
      <c r="GO662" s="745"/>
      <c r="GP662" s="745"/>
      <c r="GQ662" s="745"/>
      <c r="GR662" s="745"/>
      <c r="GS662" s="745"/>
      <c r="GT662" s="745"/>
      <c r="GU662" s="745"/>
      <c r="GV662" s="745"/>
      <c r="GW662" s="745"/>
      <c r="GX662" s="745"/>
      <c r="GY662" s="745"/>
      <c r="GZ662" s="745"/>
      <c r="HA662" s="745"/>
      <c r="HB662" s="745"/>
      <c r="HC662" s="745"/>
      <c r="HD662" s="745"/>
      <c r="HE662" s="745"/>
      <c r="HF662" s="745"/>
      <c r="HG662" s="745"/>
      <c r="HH662" s="745"/>
      <c r="HI662" s="745"/>
      <c r="HJ662" s="745"/>
      <c r="HK662" s="745"/>
      <c r="HL662" s="745"/>
      <c r="HM662" s="745"/>
      <c r="HN662" s="745"/>
      <c r="HO662" s="745"/>
      <c r="HP662" s="745"/>
      <c r="HQ662" s="745"/>
      <c r="HR662" s="745"/>
      <c r="HS662" s="745"/>
      <c r="HT662" s="745"/>
      <c r="HU662" s="745"/>
      <c r="HV662" s="745"/>
      <c r="HW662" s="745"/>
      <c r="HX662" s="745"/>
      <c r="HY662" s="745"/>
      <c r="HZ662" s="745"/>
      <c r="IA662" s="745"/>
      <c r="IB662" s="745"/>
      <c r="IC662" s="745"/>
      <c r="ID662" s="745"/>
      <c r="IE662" s="745"/>
      <c r="IF662" s="745"/>
      <c r="IG662" s="745"/>
      <c r="IH662" s="745"/>
      <c r="II662" s="745"/>
      <c r="IJ662" s="745"/>
      <c r="IK662" s="745"/>
      <c r="IL662" s="745"/>
      <c r="IM662" s="745"/>
      <c r="IN662" s="745"/>
    </row>
    <row r="663" spans="1:248" ht="12.75">
      <c r="A663" s="758"/>
      <c r="B663" s="758"/>
      <c r="C663" s="758"/>
      <c r="D663" s="758"/>
      <c r="E663" s="750"/>
      <c r="F663" s="758"/>
      <c r="G663" s="758"/>
      <c r="H663" s="758"/>
      <c r="I663" s="750"/>
      <c r="J663" s="758"/>
      <c r="K663" s="758"/>
      <c r="L663" s="750"/>
      <c r="M663" s="758"/>
      <c r="N663" s="758"/>
      <c r="O663" s="750"/>
      <c r="P663" s="750"/>
      <c r="Q663" s="750"/>
      <c r="R663" s="750"/>
      <c r="S663" s="750"/>
      <c r="T663" s="750"/>
      <c r="U663" s="757"/>
      <c r="V663" s="753"/>
      <c r="W663" s="745"/>
      <c r="X663" s="745"/>
      <c r="Y663" s="753"/>
      <c r="Z663" s="745"/>
      <c r="AA663" s="745"/>
      <c r="AB663" s="745"/>
      <c r="AC663" s="745"/>
      <c r="AD663" s="745"/>
      <c r="AE663" s="745"/>
      <c r="AF663" s="745"/>
      <c r="AG663" s="745"/>
      <c r="AH663" s="745"/>
      <c r="AI663" s="745"/>
      <c r="AJ663" s="745"/>
      <c r="AK663" s="745"/>
      <c r="AL663" s="745"/>
      <c r="AM663" s="745"/>
      <c r="AN663" s="745"/>
      <c r="AO663" s="745"/>
      <c r="AP663" s="745"/>
      <c r="AQ663" s="745"/>
      <c r="AR663" s="745"/>
      <c r="AS663" s="745"/>
      <c r="AT663" s="745"/>
      <c r="AU663" s="745"/>
      <c r="AV663" s="745"/>
      <c r="AW663" s="745"/>
      <c r="AX663" s="745"/>
      <c r="AY663" s="745"/>
      <c r="AZ663" s="745"/>
      <c r="BA663" s="745"/>
      <c r="BB663" s="745"/>
      <c r="BC663" s="745"/>
      <c r="BD663" s="745"/>
      <c r="BE663" s="745"/>
      <c r="BF663" s="745"/>
      <c r="BG663" s="745"/>
      <c r="BH663" s="745"/>
      <c r="BI663" s="745"/>
      <c r="BJ663" s="745"/>
      <c r="BK663" s="745"/>
      <c r="BL663" s="745"/>
      <c r="BM663" s="745"/>
      <c r="BN663" s="745"/>
      <c r="BO663" s="745"/>
      <c r="BP663" s="745"/>
      <c r="BQ663" s="745"/>
      <c r="BR663" s="745"/>
      <c r="BS663" s="745"/>
      <c r="BT663" s="745"/>
      <c r="BU663" s="745"/>
      <c r="BV663" s="745"/>
      <c r="BW663" s="745"/>
      <c r="BX663" s="745"/>
      <c r="BY663" s="745"/>
      <c r="BZ663" s="745"/>
      <c r="CA663" s="745"/>
      <c r="CB663" s="745"/>
      <c r="CC663" s="745"/>
      <c r="CD663" s="745"/>
      <c r="CE663" s="745"/>
      <c r="CF663" s="745"/>
      <c r="CG663" s="745"/>
      <c r="CH663" s="745"/>
      <c r="CI663" s="745"/>
      <c r="CJ663" s="745"/>
      <c r="CK663" s="745"/>
      <c r="CL663" s="745"/>
      <c r="CM663" s="745"/>
      <c r="CN663" s="745"/>
      <c r="CO663" s="745"/>
      <c r="CP663" s="745"/>
      <c r="CQ663" s="745"/>
      <c r="CR663" s="745"/>
      <c r="CS663" s="745"/>
      <c r="CT663" s="745"/>
      <c r="CU663" s="745"/>
      <c r="CV663" s="745"/>
      <c r="CW663" s="745"/>
      <c r="CX663" s="745"/>
      <c r="CY663" s="745"/>
      <c r="CZ663" s="745"/>
      <c r="DA663" s="745"/>
      <c r="DB663" s="745"/>
      <c r="DC663" s="745"/>
      <c r="DD663" s="745"/>
      <c r="DE663" s="745"/>
      <c r="DF663" s="745"/>
      <c r="DG663" s="745"/>
      <c r="DH663" s="745"/>
      <c r="DI663" s="745"/>
      <c r="DJ663" s="745"/>
      <c r="DK663" s="745"/>
      <c r="DL663" s="745"/>
      <c r="DM663" s="745"/>
      <c r="DN663" s="745"/>
      <c r="DO663" s="745"/>
      <c r="DP663" s="745"/>
      <c r="DQ663" s="745"/>
      <c r="DR663" s="745"/>
      <c r="DS663" s="745"/>
      <c r="DT663" s="745"/>
      <c r="DU663" s="745"/>
      <c r="DV663" s="745"/>
      <c r="DW663" s="745"/>
      <c r="DX663" s="745"/>
      <c r="DY663" s="745"/>
      <c r="DZ663" s="745"/>
      <c r="EA663" s="745"/>
      <c r="EB663" s="745"/>
      <c r="EC663" s="745"/>
      <c r="ED663" s="745"/>
      <c r="EE663" s="745"/>
      <c r="EF663" s="745"/>
      <c r="EG663" s="745"/>
      <c r="EH663" s="745"/>
      <c r="EI663" s="745"/>
      <c r="EJ663" s="745"/>
      <c r="EK663" s="745"/>
      <c r="EL663" s="745"/>
      <c r="EM663" s="745"/>
      <c r="EN663" s="745"/>
      <c r="EO663" s="745"/>
      <c r="EP663" s="745"/>
      <c r="EQ663" s="745"/>
      <c r="ER663" s="745"/>
      <c r="ES663" s="745"/>
      <c r="ET663" s="745"/>
      <c r="EU663" s="745"/>
      <c r="EV663" s="745"/>
      <c r="EW663" s="745"/>
      <c r="EX663" s="745"/>
      <c r="EY663" s="745"/>
      <c r="EZ663" s="745"/>
      <c r="FA663" s="745"/>
      <c r="FB663" s="745"/>
      <c r="FC663" s="745"/>
      <c r="FD663" s="745"/>
      <c r="FE663" s="745"/>
      <c r="FF663" s="745"/>
      <c r="FG663" s="745"/>
      <c r="FH663" s="745"/>
      <c r="FI663" s="745"/>
      <c r="FJ663" s="745"/>
      <c r="FK663" s="745"/>
      <c r="FL663" s="745"/>
      <c r="FM663" s="745"/>
      <c r="FN663" s="745"/>
      <c r="FO663" s="745"/>
      <c r="FP663" s="745"/>
      <c r="FQ663" s="745"/>
      <c r="FR663" s="745"/>
      <c r="FS663" s="745"/>
      <c r="FT663" s="745"/>
      <c r="FU663" s="745"/>
      <c r="FV663" s="745"/>
      <c r="FW663" s="745"/>
      <c r="FX663" s="745"/>
      <c r="FY663" s="745"/>
      <c r="FZ663" s="745"/>
      <c r="GA663" s="745"/>
      <c r="GB663" s="745"/>
      <c r="GC663" s="745"/>
      <c r="GD663" s="745"/>
      <c r="GE663" s="745"/>
      <c r="GF663" s="745"/>
      <c r="GG663" s="745"/>
      <c r="GH663" s="745"/>
      <c r="GI663" s="745"/>
      <c r="GJ663" s="745"/>
      <c r="GK663" s="745"/>
      <c r="GL663" s="745"/>
      <c r="GM663" s="745"/>
      <c r="GN663" s="745"/>
      <c r="GO663" s="745"/>
      <c r="GP663" s="745"/>
      <c r="GQ663" s="745"/>
      <c r="GR663" s="745"/>
      <c r="GS663" s="745"/>
      <c r="GT663" s="745"/>
      <c r="GU663" s="745"/>
      <c r="GV663" s="745"/>
      <c r="GW663" s="745"/>
      <c r="GX663" s="745"/>
      <c r="GY663" s="745"/>
      <c r="GZ663" s="745"/>
      <c r="HA663" s="745"/>
      <c r="HB663" s="745"/>
      <c r="HC663" s="745"/>
      <c r="HD663" s="745"/>
      <c r="HE663" s="745"/>
      <c r="HF663" s="745"/>
      <c r="HG663" s="745"/>
      <c r="HH663" s="745"/>
      <c r="HI663" s="745"/>
      <c r="HJ663" s="745"/>
      <c r="HK663" s="745"/>
      <c r="HL663" s="745"/>
      <c r="HM663" s="745"/>
      <c r="HN663" s="745"/>
      <c r="HO663" s="745"/>
      <c r="HP663" s="745"/>
      <c r="HQ663" s="745"/>
      <c r="HR663" s="745"/>
      <c r="HS663" s="745"/>
      <c r="HT663" s="745"/>
      <c r="HU663" s="745"/>
      <c r="HV663" s="745"/>
      <c r="HW663" s="745"/>
      <c r="HX663" s="745"/>
      <c r="HY663" s="745"/>
      <c r="HZ663" s="745"/>
      <c r="IA663" s="745"/>
      <c r="IB663" s="745"/>
      <c r="IC663" s="745"/>
      <c r="ID663" s="745"/>
      <c r="IE663" s="745"/>
      <c r="IF663" s="745"/>
      <c r="IG663" s="745"/>
      <c r="IH663" s="745"/>
      <c r="II663" s="745"/>
      <c r="IJ663" s="745"/>
      <c r="IK663" s="745"/>
      <c r="IL663" s="745"/>
      <c r="IM663" s="745"/>
      <c r="IN663" s="745"/>
    </row>
    <row r="664" spans="1:248" ht="12.75">
      <c r="A664" s="758"/>
      <c r="B664" s="758"/>
      <c r="C664" s="758"/>
      <c r="D664" s="758"/>
      <c r="E664" s="750"/>
      <c r="F664" s="758"/>
      <c r="G664" s="758"/>
      <c r="H664" s="758"/>
      <c r="I664" s="750"/>
      <c r="J664" s="758"/>
      <c r="K664" s="758"/>
      <c r="L664" s="750"/>
      <c r="M664" s="758"/>
      <c r="N664" s="758"/>
      <c r="O664" s="750"/>
      <c r="P664" s="750"/>
      <c r="Q664" s="750"/>
      <c r="R664" s="750"/>
      <c r="S664" s="750"/>
      <c r="T664" s="750"/>
      <c r="U664" s="757"/>
      <c r="V664" s="753"/>
      <c r="W664" s="745"/>
      <c r="X664" s="745"/>
      <c r="Y664" s="753"/>
      <c r="Z664" s="745"/>
      <c r="AA664" s="745"/>
      <c r="AB664" s="745"/>
      <c r="AC664" s="745"/>
      <c r="AD664" s="745"/>
      <c r="AE664" s="745"/>
      <c r="AF664" s="745"/>
      <c r="AG664" s="745"/>
      <c r="AH664" s="745"/>
      <c r="AI664" s="745"/>
      <c r="AJ664" s="745"/>
      <c r="AK664" s="745"/>
      <c r="AL664" s="745"/>
      <c r="AM664" s="745"/>
      <c r="AN664" s="745"/>
      <c r="AO664" s="745"/>
      <c r="AP664" s="745"/>
      <c r="AQ664" s="745"/>
      <c r="AR664" s="745"/>
      <c r="AS664" s="745"/>
      <c r="AT664" s="745"/>
      <c r="AU664" s="745"/>
      <c r="AV664" s="745"/>
      <c r="AW664" s="745"/>
      <c r="AX664" s="745"/>
      <c r="AY664" s="745"/>
      <c r="AZ664" s="745"/>
      <c r="BA664" s="745"/>
      <c r="BB664" s="745"/>
      <c r="BC664" s="745"/>
      <c r="BD664" s="745"/>
      <c r="BE664" s="745"/>
      <c r="BF664" s="745"/>
      <c r="BG664" s="745"/>
      <c r="BH664" s="745"/>
      <c r="BI664" s="745"/>
      <c r="BJ664" s="745"/>
      <c r="BK664" s="745"/>
      <c r="BL664" s="745"/>
      <c r="BM664" s="745"/>
      <c r="BN664" s="745"/>
      <c r="BO664" s="745"/>
      <c r="BP664" s="745"/>
      <c r="BQ664" s="745"/>
      <c r="BR664" s="745"/>
      <c r="BS664" s="745"/>
      <c r="BT664" s="745"/>
      <c r="BU664" s="745"/>
      <c r="BV664" s="745"/>
      <c r="BW664" s="745"/>
      <c r="BX664" s="745"/>
      <c r="BY664" s="745"/>
      <c r="BZ664" s="745"/>
      <c r="CA664" s="745"/>
      <c r="CB664" s="745"/>
      <c r="CC664" s="745"/>
      <c r="CD664" s="745"/>
      <c r="CE664" s="745"/>
      <c r="CF664" s="745"/>
      <c r="CG664" s="745"/>
      <c r="CH664" s="745"/>
      <c r="CI664" s="745"/>
      <c r="CJ664" s="745"/>
      <c r="CK664" s="745"/>
      <c r="CL664" s="745"/>
      <c r="CM664" s="745"/>
      <c r="CN664" s="745"/>
      <c r="CO664" s="745"/>
      <c r="CP664" s="745"/>
      <c r="CQ664" s="745"/>
      <c r="CR664" s="745"/>
      <c r="CS664" s="745"/>
      <c r="CT664" s="745"/>
      <c r="CU664" s="745"/>
      <c r="CV664" s="745"/>
      <c r="CW664" s="745"/>
      <c r="CX664" s="745"/>
      <c r="CY664" s="745"/>
      <c r="CZ664" s="745"/>
      <c r="DA664" s="745"/>
      <c r="DB664" s="745"/>
      <c r="DC664" s="745"/>
      <c r="DD664" s="745"/>
      <c r="DE664" s="745"/>
      <c r="DF664" s="745"/>
      <c r="DG664" s="745"/>
      <c r="DH664" s="745"/>
      <c r="DI664" s="745"/>
      <c r="DJ664" s="745"/>
      <c r="DK664" s="745"/>
      <c r="DL664" s="745"/>
      <c r="DM664" s="745"/>
      <c r="DN664" s="745"/>
      <c r="DO664" s="745"/>
      <c r="DP664" s="745"/>
      <c r="DQ664" s="745"/>
      <c r="DR664" s="745"/>
      <c r="DS664" s="745"/>
      <c r="DT664" s="745"/>
      <c r="DU664" s="745"/>
      <c r="DV664" s="745"/>
      <c r="DW664" s="745"/>
      <c r="DX664" s="745"/>
      <c r="DY664" s="745"/>
      <c r="DZ664" s="745"/>
      <c r="EA664" s="745"/>
      <c r="EB664" s="745"/>
      <c r="EC664" s="745"/>
      <c r="ED664" s="745"/>
      <c r="EE664" s="745"/>
      <c r="EF664" s="745"/>
      <c r="EG664" s="745"/>
      <c r="EH664" s="745"/>
      <c r="EI664" s="745"/>
      <c r="EJ664" s="745"/>
      <c r="EK664" s="745"/>
      <c r="EL664" s="745"/>
      <c r="EM664" s="745"/>
      <c r="EN664" s="745"/>
      <c r="EO664" s="745"/>
      <c r="EP664" s="745"/>
      <c r="EQ664" s="745"/>
      <c r="ER664" s="745"/>
      <c r="ES664" s="745"/>
      <c r="ET664" s="745"/>
      <c r="EU664" s="745"/>
      <c r="EV664" s="745"/>
      <c r="EW664" s="745"/>
      <c r="EX664" s="745"/>
      <c r="EY664" s="745"/>
      <c r="EZ664" s="745"/>
      <c r="FA664" s="745"/>
      <c r="FB664" s="745"/>
      <c r="FC664" s="745"/>
      <c r="FD664" s="745"/>
      <c r="FE664" s="745"/>
      <c r="FF664" s="745"/>
      <c r="FG664" s="745"/>
      <c r="FH664" s="745"/>
      <c r="FI664" s="745"/>
      <c r="FJ664" s="745"/>
      <c r="FK664" s="745"/>
      <c r="FL664" s="745"/>
      <c r="FM664" s="745"/>
      <c r="FN664" s="745"/>
      <c r="FO664" s="745"/>
      <c r="FP664" s="745"/>
      <c r="FQ664" s="745"/>
      <c r="FR664" s="745"/>
      <c r="FS664" s="745"/>
      <c r="FT664" s="745"/>
      <c r="FU664" s="745"/>
      <c r="FV664" s="745"/>
      <c r="FW664" s="745"/>
      <c r="FX664" s="745"/>
      <c r="FY664" s="745"/>
      <c r="FZ664" s="745"/>
      <c r="GA664" s="745"/>
      <c r="GB664" s="745"/>
      <c r="GC664" s="745"/>
      <c r="GD664" s="745"/>
      <c r="GE664" s="745"/>
      <c r="GF664" s="745"/>
      <c r="GG664" s="745"/>
      <c r="GH664" s="745"/>
      <c r="GI664" s="745"/>
      <c r="GJ664" s="745"/>
      <c r="GK664" s="745"/>
      <c r="GL664" s="745"/>
      <c r="GM664" s="745"/>
      <c r="GN664" s="745"/>
      <c r="GO664" s="745"/>
      <c r="GP664" s="745"/>
      <c r="GQ664" s="745"/>
      <c r="GR664" s="745"/>
      <c r="GS664" s="745"/>
      <c r="GT664" s="745"/>
      <c r="GU664" s="745"/>
      <c r="GV664" s="745"/>
      <c r="GW664" s="745"/>
      <c r="GX664" s="745"/>
      <c r="GY664" s="745"/>
      <c r="GZ664" s="745"/>
      <c r="HA664" s="745"/>
      <c r="HB664" s="745"/>
      <c r="HC664" s="745"/>
      <c r="HD664" s="745"/>
      <c r="HE664" s="745"/>
      <c r="HF664" s="745"/>
      <c r="HG664" s="745"/>
      <c r="HH664" s="745"/>
      <c r="HI664" s="745"/>
      <c r="HJ664" s="745"/>
      <c r="HK664" s="745"/>
      <c r="HL664" s="745"/>
      <c r="HM664" s="745"/>
      <c r="HN664" s="745"/>
      <c r="HO664" s="745"/>
      <c r="HP664" s="745"/>
      <c r="HQ664" s="745"/>
      <c r="HR664" s="745"/>
      <c r="HS664" s="745"/>
      <c r="HT664" s="745"/>
      <c r="HU664" s="745"/>
      <c r="HV664" s="745"/>
      <c r="HW664" s="745"/>
      <c r="HX664" s="745"/>
      <c r="HY664" s="745"/>
      <c r="HZ664" s="745"/>
      <c r="IA664" s="745"/>
      <c r="IB664" s="745"/>
      <c r="IC664" s="745"/>
      <c r="ID664" s="745"/>
      <c r="IE664" s="745"/>
      <c r="IF664" s="745"/>
      <c r="IG664" s="745"/>
      <c r="IH664" s="745"/>
      <c r="II664" s="745"/>
      <c r="IJ664" s="745"/>
      <c r="IK664" s="745"/>
      <c r="IL664" s="745"/>
      <c r="IM664" s="745"/>
      <c r="IN664" s="745"/>
    </row>
    <row r="665" spans="1:248" ht="12.75">
      <c r="A665" s="758"/>
      <c r="B665" s="758"/>
      <c r="C665" s="758"/>
      <c r="D665" s="758"/>
      <c r="E665" s="750"/>
      <c r="F665" s="758"/>
      <c r="G665" s="758"/>
      <c r="H665" s="758"/>
      <c r="I665" s="750"/>
      <c r="J665" s="758"/>
      <c r="K665" s="758"/>
      <c r="L665" s="750"/>
      <c r="M665" s="758"/>
      <c r="N665" s="758"/>
      <c r="O665" s="750"/>
      <c r="P665" s="750"/>
      <c r="Q665" s="750"/>
      <c r="R665" s="750"/>
      <c r="S665" s="750"/>
      <c r="T665" s="750"/>
      <c r="U665" s="757"/>
      <c r="V665" s="753"/>
      <c r="W665" s="745"/>
      <c r="X665" s="745"/>
      <c r="Y665" s="753"/>
      <c r="Z665" s="745"/>
      <c r="AA665" s="745"/>
      <c r="AB665" s="745"/>
      <c r="AC665" s="745"/>
      <c r="AD665" s="745"/>
      <c r="AE665" s="745"/>
      <c r="AF665" s="745"/>
      <c r="AG665" s="745"/>
      <c r="AH665" s="745"/>
      <c r="AI665" s="745"/>
      <c r="AJ665" s="745"/>
      <c r="AK665" s="745"/>
      <c r="AL665" s="745"/>
      <c r="AM665" s="745"/>
      <c r="AN665" s="745"/>
      <c r="AO665" s="745"/>
      <c r="AP665" s="745"/>
      <c r="AQ665" s="745"/>
      <c r="AR665" s="745"/>
      <c r="AS665" s="745"/>
      <c r="AT665" s="745"/>
      <c r="AU665" s="745"/>
      <c r="AV665" s="745"/>
      <c r="AW665" s="745"/>
      <c r="AX665" s="745"/>
      <c r="AY665" s="745"/>
      <c r="AZ665" s="745"/>
      <c r="BA665" s="745"/>
      <c r="BB665" s="745"/>
      <c r="BC665" s="745"/>
      <c r="BD665" s="745"/>
      <c r="BE665" s="745"/>
      <c r="BF665" s="745"/>
      <c r="BG665" s="745"/>
      <c r="BH665" s="745"/>
      <c r="BI665" s="745"/>
      <c r="BJ665" s="745"/>
      <c r="BK665" s="745"/>
      <c r="BL665" s="745"/>
      <c r="BM665" s="745"/>
      <c r="BN665" s="745"/>
      <c r="BO665" s="745"/>
      <c r="BP665" s="745"/>
      <c r="BQ665" s="745"/>
      <c r="BR665" s="745"/>
      <c r="BS665" s="745"/>
      <c r="BT665" s="745"/>
      <c r="BU665" s="745"/>
      <c r="BV665" s="745"/>
      <c r="BW665" s="745"/>
      <c r="BX665" s="745"/>
      <c r="BY665" s="745"/>
      <c r="BZ665" s="745"/>
      <c r="CA665" s="745"/>
      <c r="CB665" s="745"/>
      <c r="CC665" s="745"/>
      <c r="CD665" s="745"/>
      <c r="CE665" s="745"/>
      <c r="CF665" s="745"/>
      <c r="CG665" s="745"/>
      <c r="CH665" s="745"/>
      <c r="CI665" s="745"/>
      <c r="CJ665" s="745"/>
      <c r="CK665" s="745"/>
      <c r="CL665" s="745"/>
      <c r="CM665" s="745"/>
      <c r="CN665" s="745"/>
      <c r="CO665" s="745"/>
      <c r="CP665" s="745"/>
      <c r="CQ665" s="745"/>
      <c r="CR665" s="745"/>
      <c r="CS665" s="745"/>
      <c r="CT665" s="745"/>
      <c r="CU665" s="745"/>
      <c r="CV665" s="745"/>
      <c r="CW665" s="745"/>
      <c r="CX665" s="745"/>
      <c r="CY665" s="745"/>
      <c r="CZ665" s="745"/>
      <c r="DA665" s="745"/>
      <c r="DB665" s="745"/>
      <c r="DC665" s="745"/>
      <c r="DD665" s="745"/>
      <c r="DE665" s="745"/>
      <c r="DF665" s="745"/>
      <c r="DG665" s="745"/>
      <c r="DH665" s="745"/>
      <c r="DI665" s="745"/>
      <c r="DJ665" s="745"/>
      <c r="DK665" s="745"/>
      <c r="DL665" s="745"/>
      <c r="DM665" s="745"/>
      <c r="DN665" s="745"/>
      <c r="DO665" s="745"/>
      <c r="DP665" s="745"/>
      <c r="DQ665" s="745"/>
      <c r="DR665" s="745"/>
      <c r="DS665" s="745"/>
      <c r="DT665" s="745"/>
      <c r="DU665" s="745"/>
      <c r="DV665" s="745"/>
      <c r="DW665" s="745"/>
      <c r="DX665" s="745"/>
      <c r="DY665" s="745"/>
      <c r="DZ665" s="745"/>
      <c r="EA665" s="745"/>
      <c r="EB665" s="745"/>
      <c r="EC665" s="745"/>
      <c r="ED665" s="745"/>
      <c r="EE665" s="745"/>
      <c r="EF665" s="745"/>
      <c r="EG665" s="745"/>
      <c r="EH665" s="745"/>
      <c r="EI665" s="745"/>
      <c r="EJ665" s="745"/>
      <c r="EK665" s="745"/>
      <c r="EL665" s="745"/>
      <c r="EM665" s="745"/>
      <c r="EN665" s="745"/>
      <c r="EO665" s="745"/>
      <c r="EP665" s="745"/>
      <c r="EQ665" s="745"/>
      <c r="ER665" s="745"/>
      <c r="ES665" s="745"/>
      <c r="ET665" s="745"/>
      <c r="EU665" s="745"/>
      <c r="EV665" s="745"/>
      <c r="EW665" s="745"/>
      <c r="EX665" s="745"/>
      <c r="EY665" s="745"/>
      <c r="EZ665" s="745"/>
      <c r="FA665" s="745"/>
      <c r="FB665" s="745"/>
      <c r="FC665" s="745"/>
      <c r="FD665" s="745"/>
      <c r="FE665" s="745"/>
      <c r="FF665" s="745"/>
      <c r="FG665" s="745"/>
      <c r="FH665" s="745"/>
      <c r="FI665" s="745"/>
      <c r="FJ665" s="745"/>
      <c r="FK665" s="745"/>
      <c r="FL665" s="745"/>
      <c r="FM665" s="745"/>
      <c r="FN665" s="745"/>
      <c r="FO665" s="745"/>
      <c r="FP665" s="745"/>
      <c r="FQ665" s="745"/>
      <c r="FR665" s="745"/>
      <c r="FS665" s="745"/>
      <c r="FT665" s="745"/>
      <c r="FU665" s="745"/>
      <c r="FV665" s="745"/>
      <c r="FW665" s="745"/>
      <c r="FX665" s="745"/>
      <c r="FY665" s="745"/>
      <c r="FZ665" s="745"/>
      <c r="GA665" s="745"/>
      <c r="GB665" s="745"/>
      <c r="GC665" s="745"/>
      <c r="GD665" s="745"/>
      <c r="GE665" s="745"/>
      <c r="GF665" s="745"/>
      <c r="GG665" s="745"/>
      <c r="GH665" s="745"/>
      <c r="GI665" s="745"/>
      <c r="GJ665" s="745"/>
      <c r="GK665" s="745"/>
      <c r="GL665" s="745"/>
      <c r="GM665" s="745"/>
      <c r="GN665" s="745"/>
      <c r="GO665" s="745"/>
      <c r="GP665" s="745"/>
      <c r="GQ665" s="745"/>
      <c r="GR665" s="745"/>
      <c r="GS665" s="745"/>
      <c r="GT665" s="745"/>
      <c r="GU665" s="745"/>
      <c r="GV665" s="745"/>
      <c r="GW665" s="745"/>
      <c r="GX665" s="745"/>
      <c r="GY665" s="745"/>
      <c r="GZ665" s="745"/>
      <c r="HA665" s="745"/>
      <c r="HB665" s="745"/>
      <c r="HC665" s="745"/>
      <c r="HD665" s="745"/>
      <c r="HE665" s="745"/>
      <c r="HF665" s="745"/>
      <c r="HG665" s="745"/>
      <c r="HH665" s="745"/>
      <c r="HI665" s="745"/>
      <c r="HJ665" s="745"/>
      <c r="HK665" s="745"/>
      <c r="HL665" s="745"/>
      <c r="HM665" s="745"/>
      <c r="HN665" s="745"/>
      <c r="HO665" s="745"/>
      <c r="HP665" s="745"/>
      <c r="HQ665" s="745"/>
      <c r="HR665" s="745"/>
      <c r="HS665" s="745"/>
      <c r="HT665" s="745"/>
      <c r="HU665" s="745"/>
      <c r="HV665" s="745"/>
      <c r="HW665" s="745"/>
      <c r="HX665" s="745"/>
      <c r="HY665" s="745"/>
      <c r="HZ665" s="745"/>
      <c r="IA665" s="745"/>
      <c r="IB665" s="745"/>
      <c r="IC665" s="745"/>
      <c r="ID665" s="745"/>
      <c r="IE665" s="745"/>
      <c r="IF665" s="745"/>
      <c r="IG665" s="745"/>
      <c r="IH665" s="745"/>
      <c r="II665" s="745"/>
      <c r="IJ665" s="745"/>
      <c r="IK665" s="745"/>
      <c r="IL665" s="745"/>
      <c r="IM665" s="745"/>
      <c r="IN665" s="745"/>
    </row>
    <row r="666" spans="1:248" ht="12.75">
      <c r="A666" s="758"/>
      <c r="B666" s="758"/>
      <c r="C666" s="758"/>
      <c r="D666" s="758"/>
      <c r="E666" s="750"/>
      <c r="F666" s="758"/>
      <c r="G666" s="758"/>
      <c r="H666" s="758"/>
      <c r="I666" s="750"/>
      <c r="J666" s="758"/>
      <c r="K666" s="758"/>
      <c r="L666" s="750"/>
      <c r="M666" s="758"/>
      <c r="N666" s="758"/>
      <c r="O666" s="750"/>
      <c r="P666" s="750"/>
      <c r="Q666" s="750"/>
      <c r="R666" s="750"/>
      <c r="S666" s="750"/>
      <c r="T666" s="750"/>
      <c r="U666" s="757"/>
      <c r="V666" s="753"/>
      <c r="W666" s="745"/>
      <c r="X666" s="745"/>
      <c r="Y666" s="753"/>
      <c r="Z666" s="745"/>
      <c r="AA666" s="745"/>
      <c r="AB666" s="745"/>
      <c r="AC666" s="745"/>
      <c r="AD666" s="745"/>
      <c r="AE666" s="745"/>
      <c r="AF666" s="745"/>
      <c r="AG666" s="745"/>
      <c r="AH666" s="745"/>
      <c r="AI666" s="745"/>
      <c r="AJ666" s="745"/>
      <c r="AK666" s="745"/>
      <c r="AL666" s="745"/>
      <c r="AM666" s="745"/>
      <c r="AN666" s="745"/>
      <c r="AO666" s="745"/>
      <c r="AP666" s="745"/>
      <c r="AQ666" s="745"/>
      <c r="AR666" s="745"/>
      <c r="AS666" s="745"/>
      <c r="AT666" s="745"/>
      <c r="AU666" s="745"/>
      <c r="AV666" s="745"/>
      <c r="AW666" s="745"/>
      <c r="AX666" s="745"/>
      <c r="AY666" s="745"/>
      <c r="AZ666" s="745"/>
      <c r="BA666" s="745"/>
      <c r="BB666" s="745"/>
      <c r="BC666" s="745"/>
      <c r="BD666" s="745"/>
      <c r="BE666" s="745"/>
      <c r="BF666" s="745"/>
      <c r="BG666" s="745"/>
      <c r="BH666" s="745"/>
      <c r="BI666" s="745"/>
      <c r="BJ666" s="745"/>
      <c r="BK666" s="745"/>
      <c r="BL666" s="745"/>
      <c r="BM666" s="745"/>
      <c r="BN666" s="745"/>
      <c r="BO666" s="745"/>
      <c r="BP666" s="745"/>
      <c r="BQ666" s="745"/>
      <c r="BR666" s="745"/>
      <c r="BS666" s="745"/>
      <c r="BT666" s="745"/>
      <c r="BU666" s="745"/>
      <c r="BV666" s="745"/>
      <c r="BW666" s="745"/>
      <c r="BX666" s="745"/>
      <c r="BY666" s="745"/>
      <c r="BZ666" s="745"/>
      <c r="CA666" s="745"/>
      <c r="CB666" s="745"/>
      <c r="CC666" s="745"/>
      <c r="CD666" s="745"/>
      <c r="CE666" s="745"/>
      <c r="CF666" s="745"/>
      <c r="CG666" s="745"/>
      <c r="CH666" s="745"/>
      <c r="CI666" s="745"/>
      <c r="CJ666" s="745"/>
      <c r="CK666" s="745"/>
      <c r="CL666" s="745"/>
      <c r="CM666" s="745"/>
      <c r="CN666" s="745"/>
      <c r="CO666" s="745"/>
      <c r="CP666" s="745"/>
      <c r="CQ666" s="745"/>
      <c r="CR666" s="745"/>
      <c r="CS666" s="745"/>
      <c r="CT666" s="745"/>
      <c r="CU666" s="745"/>
      <c r="CV666" s="745"/>
      <c r="CW666" s="745"/>
      <c r="CX666" s="745"/>
      <c r="CY666" s="745"/>
      <c r="CZ666" s="745"/>
      <c r="DA666" s="745"/>
      <c r="DB666" s="745"/>
      <c r="DC666" s="745"/>
      <c r="DD666" s="745"/>
      <c r="DE666" s="745"/>
      <c r="DF666" s="745"/>
      <c r="DG666" s="745"/>
      <c r="DH666" s="745"/>
      <c r="DI666" s="745"/>
      <c r="DJ666" s="745"/>
      <c r="DK666" s="745"/>
      <c r="DL666" s="745"/>
      <c r="DM666" s="745"/>
      <c r="DN666" s="745"/>
      <c r="DO666" s="745"/>
      <c r="DP666" s="745"/>
      <c r="DQ666" s="745"/>
      <c r="DR666" s="745"/>
      <c r="DS666" s="745"/>
      <c r="DT666" s="745"/>
      <c r="DU666" s="745"/>
      <c r="DV666" s="745"/>
      <c r="DW666" s="745"/>
      <c r="DX666" s="745"/>
      <c r="DY666" s="745"/>
      <c r="DZ666" s="745"/>
      <c r="EA666" s="745"/>
      <c r="EB666" s="745"/>
      <c r="EC666" s="745"/>
      <c r="ED666" s="745"/>
      <c r="EE666" s="745"/>
      <c r="EF666" s="745"/>
      <c r="EG666" s="745"/>
      <c r="EH666" s="745"/>
      <c r="EI666" s="745"/>
      <c r="EJ666" s="745"/>
      <c r="EK666" s="745"/>
      <c r="EL666" s="745"/>
      <c r="EM666" s="745"/>
      <c r="EN666" s="745"/>
      <c r="EO666" s="745"/>
      <c r="EP666" s="745"/>
      <c r="EQ666" s="745"/>
      <c r="ER666" s="745"/>
      <c r="ES666" s="745"/>
      <c r="ET666" s="745"/>
      <c r="EU666" s="745"/>
      <c r="EV666" s="745"/>
      <c r="EW666" s="745"/>
      <c r="EX666" s="745"/>
      <c r="EY666" s="745"/>
      <c r="EZ666" s="745"/>
      <c r="FA666" s="745"/>
      <c r="FB666" s="745"/>
      <c r="FC666" s="745"/>
      <c r="FD666" s="745"/>
      <c r="FE666" s="745"/>
      <c r="FF666" s="745"/>
      <c r="FG666" s="745"/>
      <c r="FH666" s="745"/>
      <c r="FI666" s="745"/>
      <c r="FJ666" s="745"/>
      <c r="FK666" s="745"/>
      <c r="FL666" s="745"/>
      <c r="FM666" s="745"/>
      <c r="FN666" s="745"/>
      <c r="FO666" s="745"/>
      <c r="FP666" s="745"/>
      <c r="FQ666" s="745"/>
      <c r="FR666" s="745"/>
      <c r="FS666" s="745"/>
      <c r="FT666" s="745"/>
      <c r="FU666" s="745"/>
      <c r="FV666" s="745"/>
      <c r="FW666" s="745"/>
      <c r="FX666" s="745"/>
      <c r="FY666" s="745"/>
      <c r="FZ666" s="745"/>
      <c r="GA666" s="745"/>
      <c r="GB666" s="745"/>
      <c r="GC666" s="745"/>
      <c r="GD666" s="745"/>
      <c r="GE666" s="745"/>
      <c r="GF666" s="745"/>
      <c r="GG666" s="745"/>
      <c r="GH666" s="745"/>
      <c r="GI666" s="745"/>
      <c r="GJ666" s="745"/>
      <c r="GK666" s="745"/>
      <c r="GL666" s="745"/>
      <c r="GM666" s="745"/>
      <c r="GN666" s="745"/>
      <c r="GO666" s="745"/>
      <c r="GP666" s="745"/>
      <c r="GQ666" s="745"/>
      <c r="GR666" s="745"/>
      <c r="GS666" s="745"/>
      <c r="GT666" s="745"/>
      <c r="GU666" s="745"/>
      <c r="GV666" s="745"/>
      <c r="GW666" s="745"/>
      <c r="GX666" s="745"/>
      <c r="GY666" s="745"/>
      <c r="GZ666" s="745"/>
      <c r="HA666" s="745"/>
      <c r="HB666" s="745"/>
      <c r="HC666" s="745"/>
      <c r="HD666" s="745"/>
      <c r="HE666" s="745"/>
      <c r="HF666" s="745"/>
      <c r="HG666" s="745"/>
      <c r="HH666" s="745"/>
      <c r="HI666" s="745"/>
      <c r="HJ666" s="745"/>
      <c r="HK666" s="745"/>
      <c r="HL666" s="745"/>
      <c r="HM666" s="745"/>
      <c r="HN666" s="745"/>
      <c r="HO666" s="745"/>
      <c r="HP666" s="745"/>
      <c r="HQ666" s="745"/>
      <c r="HR666" s="745"/>
      <c r="HS666" s="745"/>
      <c r="HT666" s="745"/>
      <c r="HU666" s="745"/>
      <c r="HV666" s="745"/>
      <c r="HW666" s="745"/>
      <c r="HX666" s="745"/>
      <c r="HY666" s="745"/>
      <c r="HZ666" s="745"/>
      <c r="IA666" s="745"/>
      <c r="IB666" s="745"/>
      <c r="IC666" s="745"/>
      <c r="ID666" s="745"/>
      <c r="IE666" s="745"/>
      <c r="IF666" s="745"/>
      <c r="IG666" s="745"/>
      <c r="IH666" s="745"/>
      <c r="II666" s="745"/>
      <c r="IJ666" s="745"/>
      <c r="IK666" s="745"/>
      <c r="IL666" s="745"/>
      <c r="IM666" s="745"/>
      <c r="IN666" s="745"/>
    </row>
    <row r="667" spans="1:248" ht="12.75">
      <c r="A667" s="758"/>
      <c r="B667" s="758"/>
      <c r="C667" s="758"/>
      <c r="D667" s="758"/>
      <c r="E667" s="750"/>
      <c r="F667" s="758"/>
      <c r="G667" s="758"/>
      <c r="H667" s="758"/>
      <c r="I667" s="750"/>
      <c r="J667" s="758"/>
      <c r="K667" s="758"/>
      <c r="L667" s="750"/>
      <c r="M667" s="758"/>
      <c r="N667" s="758"/>
      <c r="O667" s="750"/>
      <c r="P667" s="750"/>
      <c r="Q667" s="750"/>
      <c r="R667" s="750"/>
      <c r="S667" s="750"/>
      <c r="T667" s="750"/>
      <c r="U667" s="757"/>
      <c r="V667" s="753"/>
      <c r="W667" s="745"/>
      <c r="X667" s="745"/>
      <c r="Y667" s="753"/>
      <c r="Z667" s="745"/>
      <c r="AA667" s="745"/>
      <c r="AB667" s="745"/>
      <c r="AC667" s="745"/>
      <c r="AD667" s="745"/>
      <c r="AE667" s="745"/>
      <c r="AF667" s="745"/>
      <c r="AG667" s="745"/>
      <c r="AH667" s="745"/>
      <c r="AI667" s="745"/>
      <c r="AJ667" s="745"/>
      <c r="AK667" s="745"/>
      <c r="AL667" s="745"/>
      <c r="AM667" s="745"/>
      <c r="AN667" s="745"/>
      <c r="AO667" s="745"/>
      <c r="AP667" s="745"/>
      <c r="AQ667" s="745"/>
      <c r="AR667" s="745"/>
      <c r="AS667" s="745"/>
      <c r="AT667" s="745"/>
      <c r="AU667" s="745"/>
      <c r="AV667" s="745"/>
      <c r="AW667" s="745"/>
      <c r="AX667" s="745"/>
      <c r="AY667" s="745"/>
      <c r="AZ667" s="745"/>
      <c r="BA667" s="745"/>
      <c r="BB667" s="745"/>
      <c r="BC667" s="745"/>
      <c r="BD667" s="745"/>
      <c r="BE667" s="745"/>
      <c r="BF667" s="745"/>
      <c r="BG667" s="745"/>
      <c r="BH667" s="745"/>
      <c r="BI667" s="745"/>
      <c r="BJ667" s="745"/>
      <c r="BK667" s="745"/>
      <c r="BL667" s="745"/>
      <c r="BM667" s="745"/>
      <c r="BN667" s="745"/>
      <c r="BO667" s="745"/>
      <c r="BP667" s="745"/>
      <c r="BQ667" s="745"/>
      <c r="BR667" s="745"/>
      <c r="BS667" s="745"/>
      <c r="BT667" s="745"/>
      <c r="BU667" s="745"/>
      <c r="BV667" s="745"/>
      <c r="BW667" s="745"/>
      <c r="BX667" s="745"/>
      <c r="BY667" s="745"/>
      <c r="BZ667" s="745"/>
      <c r="CA667" s="745"/>
      <c r="CB667" s="745"/>
      <c r="CC667" s="745"/>
      <c r="CD667" s="745"/>
      <c r="CE667" s="745"/>
      <c r="CF667" s="745"/>
      <c r="CG667" s="745"/>
      <c r="CH667" s="745"/>
      <c r="CI667" s="745"/>
      <c r="CJ667" s="745"/>
      <c r="CK667" s="745"/>
      <c r="CL667" s="745"/>
      <c r="CM667" s="745"/>
      <c r="CN667" s="745"/>
      <c r="CO667" s="745"/>
      <c r="CP667" s="745"/>
      <c r="CQ667" s="745"/>
      <c r="CR667" s="745"/>
      <c r="CS667" s="745"/>
      <c r="CT667" s="745"/>
      <c r="CU667" s="745"/>
      <c r="CV667" s="745"/>
      <c r="CW667" s="745"/>
      <c r="CX667" s="745"/>
      <c r="CY667" s="745"/>
      <c r="CZ667" s="745"/>
      <c r="DA667" s="745"/>
      <c r="DB667" s="745"/>
      <c r="DC667" s="745"/>
      <c r="DD667" s="745"/>
      <c r="DE667" s="745"/>
      <c r="DF667" s="745"/>
      <c r="DG667" s="745"/>
      <c r="DH667" s="745"/>
      <c r="DI667" s="745"/>
      <c r="DJ667" s="745"/>
      <c r="DK667" s="745"/>
      <c r="DL667" s="745"/>
      <c r="DM667" s="745"/>
      <c r="DN667" s="745"/>
      <c r="DO667" s="745"/>
      <c r="DP667" s="745"/>
      <c r="DQ667" s="745"/>
      <c r="DR667" s="745"/>
      <c r="DS667" s="745"/>
      <c r="DT667" s="745"/>
      <c r="DU667" s="745"/>
      <c r="DV667" s="745"/>
      <c r="DW667" s="745"/>
      <c r="DX667" s="745"/>
      <c r="DY667" s="745"/>
      <c r="DZ667" s="745"/>
      <c r="EA667" s="745"/>
      <c r="EB667" s="745"/>
      <c r="EC667" s="745"/>
      <c r="ED667" s="745"/>
      <c r="EE667" s="745"/>
      <c r="EF667" s="745"/>
      <c r="EG667" s="745"/>
      <c r="EH667" s="745"/>
      <c r="EI667" s="745"/>
      <c r="EJ667" s="745"/>
      <c r="EK667" s="745"/>
      <c r="EL667" s="745"/>
      <c r="EM667" s="745"/>
      <c r="EN667" s="745"/>
      <c r="EO667" s="745"/>
      <c r="EP667" s="745"/>
      <c r="EQ667" s="745"/>
      <c r="ER667" s="745"/>
      <c r="ES667" s="745"/>
      <c r="ET667" s="745"/>
      <c r="EU667" s="745"/>
      <c r="EV667" s="745"/>
      <c r="EW667" s="745"/>
      <c r="EX667" s="745"/>
      <c r="EY667" s="745"/>
      <c r="EZ667" s="745"/>
      <c r="FA667" s="745"/>
      <c r="FB667" s="745"/>
      <c r="FC667" s="745"/>
      <c r="FD667" s="745"/>
      <c r="FE667" s="745"/>
      <c r="FF667" s="745"/>
      <c r="FG667" s="745"/>
      <c r="FH667" s="745"/>
      <c r="FI667" s="745"/>
      <c r="FJ667" s="745"/>
      <c r="FK667" s="745"/>
      <c r="FL667" s="745"/>
      <c r="FM667" s="745"/>
      <c r="FN667" s="745"/>
      <c r="FO667" s="745"/>
      <c r="FP667" s="745"/>
      <c r="FQ667" s="745"/>
      <c r="FR667" s="745"/>
      <c r="FS667" s="745"/>
      <c r="FT667" s="745"/>
      <c r="FU667" s="745"/>
      <c r="FV667" s="745"/>
      <c r="FW667" s="745"/>
      <c r="FX667" s="745"/>
      <c r="FY667" s="745"/>
      <c r="FZ667" s="745"/>
      <c r="GA667" s="745"/>
      <c r="GB667" s="745"/>
      <c r="GC667" s="745"/>
      <c r="GD667" s="745"/>
      <c r="GE667" s="745"/>
      <c r="GF667" s="745"/>
      <c r="GG667" s="745"/>
      <c r="GH667" s="745"/>
      <c r="GI667" s="745"/>
      <c r="GJ667" s="745"/>
      <c r="GK667" s="745"/>
      <c r="GL667" s="745"/>
      <c r="GM667" s="745"/>
      <c r="GN667" s="745"/>
      <c r="GO667" s="745"/>
      <c r="GP667" s="745"/>
      <c r="GQ667" s="745"/>
      <c r="GR667" s="745"/>
      <c r="GS667" s="745"/>
      <c r="GT667" s="745"/>
      <c r="GU667" s="745"/>
      <c r="GV667" s="745"/>
      <c r="GW667" s="745"/>
      <c r="GX667" s="745"/>
      <c r="GY667" s="745"/>
      <c r="GZ667" s="745"/>
      <c r="HA667" s="745"/>
      <c r="HB667" s="745"/>
      <c r="HC667" s="745"/>
      <c r="HD667" s="745"/>
      <c r="HE667" s="745"/>
      <c r="HF667" s="745"/>
      <c r="HG667" s="745"/>
      <c r="HH667" s="745"/>
      <c r="HI667" s="745"/>
      <c r="HJ667" s="745"/>
      <c r="HK667" s="745"/>
      <c r="HL667" s="745"/>
      <c r="HM667" s="745"/>
      <c r="HN667" s="745"/>
      <c r="HO667" s="745"/>
      <c r="HP667" s="745"/>
      <c r="HQ667" s="745"/>
      <c r="HR667" s="745"/>
      <c r="HS667" s="745"/>
      <c r="HT667" s="745"/>
      <c r="HU667" s="745"/>
      <c r="HV667" s="745"/>
      <c r="HW667" s="745"/>
      <c r="HX667" s="745"/>
      <c r="HY667" s="745"/>
      <c r="HZ667" s="745"/>
      <c r="IA667" s="745"/>
      <c r="IB667" s="745"/>
      <c r="IC667" s="745"/>
      <c r="ID667" s="745"/>
      <c r="IE667" s="745"/>
      <c r="IF667" s="745"/>
      <c r="IG667" s="745"/>
      <c r="IH667" s="745"/>
      <c r="II667" s="745"/>
      <c r="IJ667" s="745"/>
      <c r="IK667" s="745"/>
      <c r="IL667" s="745"/>
      <c r="IM667" s="745"/>
      <c r="IN667" s="745"/>
    </row>
    <row r="668" spans="1:248" ht="12.75">
      <c r="A668" s="758"/>
      <c r="B668" s="758"/>
      <c r="C668" s="758"/>
      <c r="D668" s="758"/>
      <c r="E668" s="750"/>
      <c r="F668" s="758"/>
      <c r="G668" s="758"/>
      <c r="H668" s="758"/>
      <c r="I668" s="750"/>
      <c r="J668" s="758"/>
      <c r="K668" s="758"/>
      <c r="L668" s="750"/>
      <c r="M668" s="758"/>
      <c r="N668" s="758"/>
      <c r="O668" s="750"/>
      <c r="P668" s="750"/>
      <c r="Q668" s="750"/>
      <c r="R668" s="750"/>
      <c r="S668" s="750"/>
      <c r="T668" s="750"/>
      <c r="U668" s="757"/>
      <c r="V668" s="753"/>
      <c r="W668" s="745"/>
      <c r="X668" s="745"/>
      <c r="Y668" s="753"/>
      <c r="Z668" s="745"/>
      <c r="AA668" s="745"/>
      <c r="AB668" s="745"/>
      <c r="AC668" s="745"/>
      <c r="AD668" s="745"/>
      <c r="AE668" s="745"/>
      <c r="AF668" s="745"/>
      <c r="AG668" s="745"/>
      <c r="AH668" s="745"/>
      <c r="AI668" s="745"/>
      <c r="AJ668" s="745"/>
      <c r="AK668" s="745"/>
      <c r="AL668" s="745"/>
      <c r="AM668" s="745"/>
      <c r="AN668" s="745"/>
      <c r="AO668" s="745"/>
      <c r="AP668" s="745"/>
      <c r="AQ668" s="745"/>
      <c r="AR668" s="745"/>
      <c r="AS668" s="745"/>
      <c r="AT668" s="745"/>
      <c r="AU668" s="745"/>
      <c r="AV668" s="745"/>
      <c r="AW668" s="745"/>
      <c r="AX668" s="745"/>
      <c r="AY668" s="745"/>
      <c r="AZ668" s="745"/>
      <c r="BA668" s="745"/>
      <c r="BB668" s="745"/>
      <c r="BC668" s="745"/>
      <c r="BD668" s="745"/>
      <c r="BE668" s="745"/>
      <c r="BF668" s="745"/>
      <c r="BG668" s="745"/>
      <c r="BH668" s="745"/>
      <c r="BI668" s="745"/>
      <c r="BJ668" s="745"/>
      <c r="BK668" s="745"/>
      <c r="BL668" s="745"/>
      <c r="BM668" s="745"/>
      <c r="BN668" s="745"/>
      <c r="BO668" s="745"/>
      <c r="BP668" s="745"/>
      <c r="BQ668" s="745"/>
      <c r="BR668" s="745"/>
      <c r="BS668" s="745"/>
      <c r="BT668" s="745"/>
      <c r="BU668" s="745"/>
      <c r="BV668" s="745"/>
      <c r="BW668" s="745"/>
      <c r="BX668" s="745"/>
      <c r="BY668" s="745"/>
      <c r="BZ668" s="745"/>
      <c r="CA668" s="745"/>
      <c r="CB668" s="745"/>
      <c r="CC668" s="745"/>
      <c r="CD668" s="745"/>
      <c r="CE668" s="745"/>
      <c r="CF668" s="745"/>
      <c r="CG668" s="745"/>
      <c r="CH668" s="745"/>
      <c r="CI668" s="745"/>
      <c r="CJ668" s="745"/>
      <c r="CK668" s="745"/>
      <c r="CL668" s="745"/>
      <c r="CM668" s="745"/>
      <c r="CN668" s="745"/>
      <c r="CO668" s="745"/>
      <c r="CP668" s="745"/>
      <c r="CQ668" s="745"/>
      <c r="CR668" s="745"/>
      <c r="CS668" s="745"/>
      <c r="CT668" s="745"/>
      <c r="CU668" s="745"/>
      <c r="CV668" s="745"/>
      <c r="CW668" s="745"/>
      <c r="CX668" s="745"/>
      <c r="CY668" s="745"/>
      <c r="CZ668" s="745"/>
      <c r="DA668" s="745"/>
      <c r="DB668" s="745"/>
      <c r="DC668" s="745"/>
      <c r="DD668" s="745"/>
      <c r="DE668" s="745"/>
      <c r="DF668" s="745"/>
      <c r="DG668" s="745"/>
      <c r="DH668" s="745"/>
      <c r="DI668" s="745"/>
      <c r="DJ668" s="745"/>
      <c r="DK668" s="745"/>
      <c r="DL668" s="745"/>
      <c r="DM668" s="745"/>
      <c r="DN668" s="745"/>
      <c r="DO668" s="745"/>
      <c r="DP668" s="745"/>
      <c r="DQ668" s="745"/>
      <c r="DR668" s="745"/>
      <c r="DS668" s="745"/>
      <c r="DT668" s="745"/>
      <c r="DU668" s="745"/>
      <c r="DV668" s="745"/>
      <c r="DW668" s="745"/>
      <c r="DX668" s="745"/>
      <c r="DY668" s="745"/>
      <c r="DZ668" s="745"/>
      <c r="EA668" s="745"/>
      <c r="EB668" s="745"/>
      <c r="EC668" s="745"/>
      <c r="ED668" s="745"/>
      <c r="EE668" s="745"/>
      <c r="EF668" s="745"/>
      <c r="EG668" s="745"/>
      <c r="EH668" s="745"/>
      <c r="EI668" s="745"/>
      <c r="EJ668" s="745"/>
      <c r="EK668" s="745"/>
      <c r="EL668" s="745"/>
      <c r="EM668" s="745"/>
      <c r="EN668" s="745"/>
      <c r="EO668" s="745"/>
      <c r="EP668" s="745"/>
      <c r="EQ668" s="745"/>
      <c r="ER668" s="745"/>
      <c r="ES668" s="745"/>
      <c r="ET668" s="745"/>
      <c r="EU668" s="745"/>
      <c r="EV668" s="745"/>
      <c r="EW668" s="745"/>
      <c r="EX668" s="745"/>
      <c r="EY668" s="745"/>
      <c r="EZ668" s="745"/>
      <c r="FA668" s="745"/>
      <c r="FB668" s="745"/>
      <c r="FC668" s="745"/>
      <c r="FD668" s="745"/>
      <c r="FE668" s="745"/>
      <c r="FF668" s="745"/>
      <c r="FG668" s="745"/>
      <c r="FH668" s="745"/>
      <c r="FI668" s="745"/>
      <c r="FJ668" s="745"/>
      <c r="FK668" s="745"/>
      <c r="FL668" s="745"/>
      <c r="FM668" s="745"/>
      <c r="FN668" s="745"/>
      <c r="FO668" s="745"/>
      <c r="FP668" s="745"/>
      <c r="FQ668" s="745"/>
      <c r="FR668" s="745"/>
      <c r="FS668" s="745"/>
      <c r="FT668" s="745"/>
      <c r="FU668" s="745"/>
      <c r="FV668" s="745"/>
      <c r="FW668" s="745"/>
      <c r="FX668" s="745"/>
      <c r="FY668" s="745"/>
      <c r="FZ668" s="745"/>
      <c r="GA668" s="745"/>
      <c r="GB668" s="745"/>
      <c r="GC668" s="745"/>
      <c r="GD668" s="745"/>
      <c r="GE668" s="745"/>
      <c r="GF668" s="745"/>
      <c r="GG668" s="745"/>
      <c r="GH668" s="745"/>
      <c r="GI668" s="745"/>
      <c r="GJ668" s="745"/>
      <c r="GK668" s="745"/>
      <c r="GL668" s="745"/>
      <c r="GM668" s="745"/>
      <c r="GN668" s="745"/>
      <c r="GO668" s="745"/>
      <c r="GP668" s="745"/>
      <c r="GQ668" s="745"/>
      <c r="GR668" s="745"/>
      <c r="GS668" s="745"/>
      <c r="GT668" s="745"/>
      <c r="GU668" s="745"/>
      <c r="GV668" s="745"/>
      <c r="GW668" s="745"/>
      <c r="GX668" s="745"/>
      <c r="GY668" s="745"/>
      <c r="GZ668" s="745"/>
      <c r="HA668" s="745"/>
      <c r="HB668" s="745"/>
      <c r="HC668" s="745"/>
      <c r="HD668" s="745"/>
      <c r="HE668" s="745"/>
      <c r="HF668" s="745"/>
      <c r="HG668" s="745"/>
      <c r="HH668" s="745"/>
      <c r="HI668" s="745"/>
      <c r="HJ668" s="745"/>
      <c r="HK668" s="745"/>
      <c r="HL668" s="745"/>
      <c r="HM668" s="745"/>
      <c r="HN668" s="745"/>
      <c r="HO668" s="745"/>
      <c r="HP668" s="745"/>
      <c r="HQ668" s="745"/>
      <c r="HR668" s="745"/>
      <c r="HS668" s="745"/>
      <c r="HT668" s="745"/>
      <c r="HU668" s="745"/>
      <c r="HV668" s="745"/>
      <c r="HW668" s="745"/>
      <c r="HX668" s="745"/>
      <c r="HY668" s="745"/>
      <c r="HZ668" s="745"/>
      <c r="IA668" s="745"/>
      <c r="IB668" s="745"/>
      <c r="IC668" s="745"/>
      <c r="ID668" s="745"/>
      <c r="IE668" s="745"/>
      <c r="IF668" s="745"/>
      <c r="IG668" s="745"/>
      <c r="IH668" s="745"/>
      <c r="II668" s="745"/>
      <c r="IJ668" s="745"/>
      <c r="IK668" s="745"/>
      <c r="IL668" s="745"/>
      <c r="IM668" s="745"/>
      <c r="IN668" s="745"/>
    </row>
    <row r="669" spans="1:248" ht="12.75">
      <c r="A669" s="758"/>
      <c r="B669" s="758"/>
      <c r="C669" s="758"/>
      <c r="D669" s="758"/>
      <c r="E669" s="750"/>
      <c r="F669" s="758"/>
      <c r="G669" s="758"/>
      <c r="H669" s="758"/>
      <c r="I669" s="750"/>
      <c r="J669" s="758"/>
      <c r="K669" s="758"/>
      <c r="L669" s="750"/>
      <c r="M669" s="758"/>
      <c r="N669" s="758"/>
      <c r="O669" s="750"/>
      <c r="P669" s="750"/>
      <c r="Q669" s="750"/>
      <c r="R669" s="750"/>
      <c r="S669" s="750"/>
      <c r="T669" s="750"/>
      <c r="U669" s="757"/>
      <c r="V669" s="753"/>
      <c r="W669" s="745"/>
      <c r="X669" s="745"/>
      <c r="Y669" s="753"/>
      <c r="Z669" s="745"/>
      <c r="AA669" s="745"/>
      <c r="AB669" s="745"/>
      <c r="AC669" s="745"/>
      <c r="AD669" s="745"/>
      <c r="AE669" s="745"/>
      <c r="AF669" s="745"/>
      <c r="AG669" s="745"/>
      <c r="AH669" s="745"/>
      <c r="AI669" s="745"/>
      <c r="AJ669" s="745"/>
      <c r="AK669" s="745"/>
      <c r="AL669" s="745"/>
      <c r="AM669" s="745"/>
      <c r="AN669" s="745"/>
      <c r="AO669" s="745"/>
      <c r="AP669" s="745"/>
      <c r="AQ669" s="745"/>
      <c r="AR669" s="745"/>
      <c r="AS669" s="745"/>
      <c r="AT669" s="745"/>
      <c r="AU669" s="745"/>
      <c r="AV669" s="745"/>
      <c r="AW669" s="745"/>
      <c r="AX669" s="745"/>
      <c r="AY669" s="745"/>
      <c r="AZ669" s="745"/>
      <c r="BA669" s="745"/>
      <c r="BB669" s="745"/>
      <c r="BC669" s="745"/>
      <c r="BD669" s="745"/>
      <c r="BE669" s="745"/>
      <c r="BF669" s="745"/>
      <c r="BG669" s="745"/>
      <c r="BH669" s="745"/>
      <c r="BI669" s="745"/>
      <c r="BJ669" s="745"/>
      <c r="BK669" s="745"/>
      <c r="BL669" s="745"/>
      <c r="BM669" s="745"/>
      <c r="BN669" s="745"/>
      <c r="BO669" s="745"/>
      <c r="BP669" s="745"/>
      <c r="BQ669" s="745"/>
      <c r="BR669" s="745"/>
      <c r="BS669" s="745"/>
      <c r="BT669" s="745"/>
      <c r="BU669" s="745"/>
      <c r="BV669" s="745"/>
      <c r="BW669" s="745"/>
      <c r="BX669" s="745"/>
      <c r="BY669" s="745"/>
      <c r="BZ669" s="745"/>
      <c r="CA669" s="745"/>
      <c r="CB669" s="745"/>
      <c r="CC669" s="745"/>
      <c r="CD669" s="745"/>
      <c r="CE669" s="745"/>
      <c r="CF669" s="745"/>
      <c r="CG669" s="745"/>
      <c r="CH669" s="745"/>
      <c r="CI669" s="745"/>
      <c r="CJ669" s="745"/>
      <c r="CK669" s="745"/>
      <c r="CL669" s="745"/>
      <c r="CM669" s="745"/>
      <c r="CN669" s="745"/>
      <c r="CO669" s="745"/>
      <c r="CP669" s="745"/>
      <c r="CQ669" s="745"/>
      <c r="CR669" s="745"/>
      <c r="CS669" s="745"/>
      <c r="CT669" s="745"/>
      <c r="CU669" s="745"/>
      <c r="CV669" s="745"/>
      <c r="CW669" s="745"/>
      <c r="CX669" s="745"/>
      <c r="CY669" s="745"/>
      <c r="CZ669" s="745"/>
      <c r="DA669" s="745"/>
      <c r="DB669" s="745"/>
      <c r="DC669" s="745"/>
      <c r="DD669" s="745"/>
      <c r="DE669" s="745"/>
      <c r="DF669" s="745"/>
      <c r="DG669" s="745"/>
      <c r="DH669" s="745"/>
      <c r="DI669" s="745"/>
      <c r="DJ669" s="745"/>
      <c r="DK669" s="745"/>
      <c r="DL669" s="745"/>
      <c r="DM669" s="745"/>
      <c r="DN669" s="745"/>
      <c r="DO669" s="745"/>
      <c r="DP669" s="745"/>
      <c r="DQ669" s="745"/>
      <c r="DR669" s="745"/>
      <c r="DS669" s="745"/>
      <c r="DT669" s="745"/>
      <c r="DU669" s="745"/>
      <c r="DV669" s="745"/>
      <c r="DW669" s="745"/>
      <c r="DX669" s="745"/>
      <c r="DY669" s="745"/>
      <c r="DZ669" s="745"/>
      <c r="EA669" s="745"/>
      <c r="EB669" s="745"/>
      <c r="EC669" s="745"/>
      <c r="ED669" s="745"/>
      <c r="EE669" s="745"/>
      <c r="EF669" s="745"/>
      <c r="EG669" s="745"/>
      <c r="EH669" s="745"/>
      <c r="EI669" s="745"/>
      <c r="EJ669" s="745"/>
      <c r="EK669" s="745"/>
      <c r="EL669" s="745"/>
      <c r="EM669" s="745"/>
      <c r="EN669" s="745"/>
      <c r="EO669" s="745"/>
      <c r="EP669" s="745"/>
      <c r="EQ669" s="745"/>
      <c r="ER669" s="745"/>
      <c r="ES669" s="745"/>
      <c r="ET669" s="745"/>
      <c r="EU669" s="745"/>
      <c r="EV669" s="745"/>
      <c r="EW669" s="745"/>
      <c r="EX669" s="745"/>
      <c r="EY669" s="745"/>
      <c r="EZ669" s="745"/>
      <c r="FA669" s="745"/>
      <c r="FB669" s="745"/>
      <c r="FC669" s="745"/>
      <c r="FD669" s="745"/>
      <c r="FE669" s="745"/>
      <c r="FF669" s="745"/>
      <c r="FG669" s="745"/>
      <c r="FH669" s="745"/>
      <c r="FI669" s="745"/>
      <c r="FJ669" s="745"/>
      <c r="FK669" s="745"/>
      <c r="FL669" s="745"/>
      <c r="FM669" s="745"/>
      <c r="FN669" s="745"/>
      <c r="FO669" s="745"/>
      <c r="FP669" s="745"/>
      <c r="FQ669" s="745"/>
      <c r="FR669" s="745"/>
      <c r="FS669" s="745"/>
      <c r="FT669" s="745"/>
      <c r="FU669" s="745"/>
      <c r="FV669" s="745"/>
      <c r="FW669" s="745"/>
      <c r="FX669" s="745"/>
      <c r="FY669" s="745"/>
      <c r="FZ669" s="745"/>
      <c r="GA669" s="745"/>
      <c r="GB669" s="745"/>
      <c r="GC669" s="745"/>
      <c r="GD669" s="745"/>
      <c r="GE669" s="745"/>
      <c r="GF669" s="745"/>
      <c r="GG669" s="745"/>
      <c r="GH669" s="745"/>
      <c r="GI669" s="745"/>
      <c r="GJ669" s="745"/>
      <c r="GK669" s="745"/>
      <c r="GL669" s="745"/>
      <c r="GM669" s="745"/>
      <c r="GN669" s="745"/>
      <c r="GO669" s="745"/>
      <c r="GP669" s="745"/>
      <c r="GQ669" s="745"/>
      <c r="GR669" s="745"/>
      <c r="GS669" s="745"/>
      <c r="GT669" s="745"/>
      <c r="GU669" s="745"/>
      <c r="GV669" s="745"/>
      <c r="GW669" s="745"/>
      <c r="GX669" s="745"/>
      <c r="GY669" s="745"/>
      <c r="GZ669" s="745"/>
      <c r="HA669" s="745"/>
      <c r="HB669" s="745"/>
      <c r="HC669" s="745"/>
      <c r="HD669" s="745"/>
      <c r="HE669" s="745"/>
      <c r="HF669" s="745"/>
      <c r="HG669" s="745"/>
      <c r="HH669" s="745"/>
      <c r="HI669" s="745"/>
      <c r="HJ669" s="745"/>
      <c r="HK669" s="745"/>
      <c r="HL669" s="745"/>
      <c r="HM669" s="745"/>
      <c r="HN669" s="745"/>
      <c r="HO669" s="745"/>
      <c r="HP669" s="745"/>
      <c r="HQ669" s="745"/>
      <c r="HR669" s="745"/>
      <c r="HS669" s="745"/>
      <c r="HT669" s="745"/>
      <c r="HU669" s="745"/>
      <c r="HV669" s="745"/>
      <c r="HW669" s="745"/>
      <c r="HX669" s="745"/>
      <c r="HY669" s="745"/>
      <c r="HZ669" s="745"/>
      <c r="IA669" s="745"/>
      <c r="IB669" s="745"/>
      <c r="IC669" s="745"/>
      <c r="ID669" s="745"/>
      <c r="IE669" s="745"/>
      <c r="IF669" s="745"/>
      <c r="IG669" s="745"/>
      <c r="IH669" s="745"/>
      <c r="II669" s="745"/>
      <c r="IJ669" s="745"/>
      <c r="IK669" s="745"/>
      <c r="IL669" s="745"/>
      <c r="IM669" s="745"/>
      <c r="IN669" s="745"/>
    </row>
    <row r="670" spans="1:248" ht="12.75">
      <c r="A670" s="758"/>
      <c r="B670" s="758"/>
      <c r="C670" s="758"/>
      <c r="D670" s="758"/>
      <c r="E670" s="750"/>
      <c r="F670" s="758"/>
      <c r="G670" s="758"/>
      <c r="H670" s="758"/>
      <c r="I670" s="750"/>
      <c r="J670" s="758"/>
      <c r="K670" s="758"/>
      <c r="L670" s="750"/>
      <c r="M670" s="758"/>
      <c r="N670" s="758"/>
      <c r="O670" s="750"/>
      <c r="P670" s="750"/>
      <c r="Q670" s="750"/>
      <c r="R670" s="750"/>
      <c r="S670" s="750"/>
      <c r="T670" s="750"/>
      <c r="U670" s="757"/>
      <c r="V670" s="753"/>
      <c r="W670" s="745"/>
      <c r="X670" s="745"/>
      <c r="Y670" s="753"/>
      <c r="Z670" s="745"/>
      <c r="AA670" s="745"/>
      <c r="AB670" s="745"/>
      <c r="AC670" s="745"/>
      <c r="AD670" s="745"/>
      <c r="AE670" s="745"/>
      <c r="AF670" s="745"/>
      <c r="AG670" s="745"/>
      <c r="AH670" s="745"/>
      <c r="AI670" s="745"/>
      <c r="AJ670" s="745"/>
      <c r="AK670" s="745"/>
      <c r="AL670" s="745"/>
      <c r="AM670" s="745"/>
      <c r="AN670" s="745"/>
      <c r="AO670" s="745"/>
      <c r="AP670" s="745"/>
      <c r="AQ670" s="745"/>
      <c r="AR670" s="745"/>
      <c r="AS670" s="745"/>
      <c r="AT670" s="745"/>
      <c r="AU670" s="745"/>
      <c r="AV670" s="745"/>
      <c r="AW670" s="745"/>
      <c r="AX670" s="745"/>
      <c r="AY670" s="745"/>
      <c r="AZ670" s="745"/>
      <c r="BA670" s="745"/>
      <c r="BB670" s="745"/>
      <c r="BC670" s="745"/>
      <c r="BD670" s="745"/>
      <c r="BE670" s="745"/>
      <c r="BF670" s="745"/>
      <c r="BG670" s="745"/>
      <c r="BH670" s="745"/>
      <c r="BI670" s="745"/>
      <c r="BJ670" s="745"/>
      <c r="BK670" s="745"/>
      <c r="BL670" s="745"/>
      <c r="BM670" s="745"/>
      <c r="BN670" s="745"/>
      <c r="BO670" s="745"/>
      <c r="BP670" s="745"/>
      <c r="BQ670" s="745"/>
      <c r="BR670" s="745"/>
      <c r="BS670" s="745"/>
      <c r="BT670" s="745"/>
      <c r="BU670" s="745"/>
      <c r="BV670" s="745"/>
      <c r="BW670" s="745"/>
      <c r="BX670" s="745"/>
      <c r="BY670" s="745"/>
      <c r="BZ670" s="745"/>
      <c r="CA670" s="745"/>
      <c r="CB670" s="745"/>
      <c r="CC670" s="745"/>
      <c r="CD670" s="745"/>
      <c r="CE670" s="745"/>
      <c r="CF670" s="745"/>
      <c r="CG670" s="745"/>
      <c r="CH670" s="745"/>
      <c r="CI670" s="745"/>
      <c r="CJ670" s="745"/>
      <c r="CK670" s="745"/>
      <c r="CL670" s="745"/>
      <c r="CM670" s="745"/>
      <c r="CN670" s="745"/>
      <c r="CO670" s="745"/>
      <c r="CP670" s="745"/>
      <c r="CQ670" s="745"/>
      <c r="CR670" s="745"/>
      <c r="CS670" s="745"/>
      <c r="CT670" s="745"/>
      <c r="CU670" s="745"/>
      <c r="CV670" s="745"/>
      <c r="CW670" s="745"/>
      <c r="CX670" s="745"/>
      <c r="CY670" s="745"/>
      <c r="CZ670" s="745"/>
      <c r="DA670" s="745"/>
      <c r="DB670" s="745"/>
      <c r="DC670" s="745"/>
      <c r="DD670" s="745"/>
      <c r="DE670" s="745"/>
      <c r="DF670" s="745"/>
      <c r="DG670" s="745"/>
      <c r="DH670" s="745"/>
      <c r="DI670" s="745"/>
      <c r="DJ670" s="745"/>
      <c r="DK670" s="745"/>
      <c r="DL670" s="745"/>
      <c r="DM670" s="745"/>
      <c r="DN670" s="745"/>
      <c r="DO670" s="745"/>
      <c r="DP670" s="745"/>
      <c r="DQ670" s="745"/>
      <c r="DR670" s="745"/>
      <c r="DS670" s="745"/>
      <c r="DT670" s="745"/>
      <c r="DU670" s="745"/>
      <c r="DV670" s="745"/>
      <c r="DW670" s="745"/>
      <c r="DX670" s="745"/>
      <c r="DY670" s="745"/>
      <c r="DZ670" s="745"/>
      <c r="EA670" s="745"/>
      <c r="EB670" s="745"/>
      <c r="EC670" s="745"/>
      <c r="ED670" s="745"/>
      <c r="EE670" s="745"/>
      <c r="EF670" s="745"/>
      <c r="EG670" s="745"/>
      <c r="EH670" s="745"/>
      <c r="EI670" s="745"/>
      <c r="EJ670" s="745"/>
      <c r="EK670" s="745"/>
      <c r="EL670" s="745"/>
      <c r="EM670" s="745"/>
      <c r="EN670" s="745"/>
      <c r="EO670" s="745"/>
      <c r="EP670" s="745"/>
      <c r="EQ670" s="745"/>
      <c r="ER670" s="745"/>
      <c r="ES670" s="745"/>
      <c r="ET670" s="745"/>
      <c r="EU670" s="745"/>
      <c r="EV670" s="745"/>
      <c r="EW670" s="745"/>
      <c r="EX670" s="745"/>
      <c r="EY670" s="745"/>
      <c r="EZ670" s="745"/>
      <c r="FA670" s="745"/>
      <c r="FB670" s="745"/>
      <c r="FC670" s="745"/>
      <c r="FD670" s="745"/>
      <c r="FE670" s="745"/>
      <c r="FF670" s="745"/>
      <c r="FG670" s="745"/>
      <c r="FH670" s="745"/>
      <c r="FI670" s="745"/>
      <c r="FJ670" s="745"/>
      <c r="FK670" s="745"/>
      <c r="FL670" s="745"/>
      <c r="FM670" s="745"/>
      <c r="FN670" s="745"/>
      <c r="FO670" s="745"/>
      <c r="FP670" s="745"/>
      <c r="FQ670" s="745"/>
      <c r="FR670" s="745"/>
      <c r="FS670" s="745"/>
      <c r="FT670" s="745"/>
      <c r="FU670" s="745"/>
      <c r="FV670" s="745"/>
      <c r="FW670" s="745"/>
      <c r="FX670" s="745"/>
      <c r="FY670" s="745"/>
      <c r="FZ670" s="745"/>
      <c r="GA670" s="745"/>
      <c r="GB670" s="745"/>
      <c r="GC670" s="745"/>
      <c r="GD670" s="745"/>
      <c r="GE670" s="745"/>
      <c r="GF670" s="745"/>
      <c r="GG670" s="745"/>
      <c r="GH670" s="745"/>
      <c r="GI670" s="745"/>
      <c r="GJ670" s="745"/>
      <c r="GK670" s="745"/>
      <c r="GL670" s="745"/>
      <c r="GM670" s="745"/>
      <c r="GN670" s="745"/>
      <c r="GO670" s="745"/>
      <c r="GP670" s="745"/>
      <c r="GQ670" s="745"/>
      <c r="GR670" s="745"/>
      <c r="GS670" s="745"/>
      <c r="GT670" s="745"/>
      <c r="GU670" s="745"/>
      <c r="GV670" s="745"/>
      <c r="GW670" s="745"/>
      <c r="GX670" s="745"/>
      <c r="GY670" s="745"/>
      <c r="GZ670" s="745"/>
      <c r="HA670" s="745"/>
      <c r="HB670" s="745"/>
      <c r="HC670" s="745"/>
      <c r="HD670" s="745"/>
      <c r="HE670" s="745"/>
      <c r="HF670" s="745"/>
      <c r="HG670" s="745"/>
      <c r="HH670" s="745"/>
      <c r="HI670" s="745"/>
      <c r="HJ670" s="745"/>
      <c r="HK670" s="745"/>
      <c r="HL670" s="745"/>
      <c r="HM670" s="745"/>
      <c r="HN670" s="745"/>
      <c r="HO670" s="745"/>
      <c r="HP670" s="745"/>
      <c r="HQ670" s="745"/>
      <c r="HR670" s="745"/>
      <c r="HS670" s="745"/>
      <c r="HT670" s="745"/>
      <c r="HU670" s="745"/>
      <c r="HV670" s="745"/>
      <c r="HW670" s="745"/>
      <c r="HX670" s="745"/>
      <c r="HY670" s="745"/>
      <c r="HZ670" s="745"/>
      <c r="IA670" s="745"/>
      <c r="IB670" s="745"/>
      <c r="IC670" s="745"/>
      <c r="ID670" s="745"/>
      <c r="IE670" s="745"/>
      <c r="IF670" s="745"/>
      <c r="IG670" s="745"/>
      <c r="IH670" s="745"/>
      <c r="II670" s="745"/>
      <c r="IJ670" s="745"/>
      <c r="IK670" s="745"/>
      <c r="IL670" s="745"/>
      <c r="IM670" s="745"/>
      <c r="IN670" s="745"/>
    </row>
    <row r="671" spans="1:248" ht="12.75">
      <c r="A671" s="758"/>
      <c r="B671" s="758"/>
      <c r="C671" s="758"/>
      <c r="D671" s="758"/>
      <c r="E671" s="750"/>
      <c r="F671" s="758"/>
      <c r="G671" s="758"/>
      <c r="H671" s="758"/>
      <c r="I671" s="750"/>
      <c r="J671" s="758"/>
      <c r="K671" s="758"/>
      <c r="L671" s="750"/>
      <c r="M671" s="758"/>
      <c r="N671" s="758"/>
      <c r="O671" s="750"/>
      <c r="P671" s="750"/>
      <c r="Q671" s="750"/>
      <c r="R671" s="750"/>
      <c r="S671" s="750"/>
      <c r="T671" s="750"/>
      <c r="U671" s="757"/>
      <c r="V671" s="753"/>
      <c r="W671" s="745"/>
      <c r="X671" s="745"/>
      <c r="Y671" s="753"/>
      <c r="Z671" s="745"/>
      <c r="AA671" s="745"/>
      <c r="AB671" s="745"/>
      <c r="AC671" s="745"/>
      <c r="AD671" s="745"/>
      <c r="AE671" s="745"/>
      <c r="AF671" s="745"/>
      <c r="AG671" s="745"/>
      <c r="AH671" s="745"/>
      <c r="AI671" s="745"/>
      <c r="AJ671" s="745"/>
      <c r="AK671" s="745"/>
      <c r="AL671" s="745"/>
      <c r="AM671" s="745"/>
      <c r="AN671" s="745"/>
      <c r="AO671" s="745"/>
      <c r="AP671" s="745"/>
      <c r="AQ671" s="745"/>
      <c r="AR671" s="745"/>
      <c r="AS671" s="745"/>
      <c r="AT671" s="745"/>
      <c r="AU671" s="745"/>
      <c r="AV671" s="745"/>
      <c r="AW671" s="745"/>
      <c r="AX671" s="745"/>
      <c r="AY671" s="745"/>
      <c r="AZ671" s="745"/>
      <c r="BA671" s="745"/>
      <c r="BB671" s="745"/>
      <c r="BC671" s="745"/>
      <c r="BD671" s="745"/>
      <c r="BE671" s="745"/>
      <c r="BF671" s="745"/>
      <c r="BG671" s="745"/>
      <c r="BH671" s="745"/>
      <c r="BI671" s="745"/>
      <c r="BJ671" s="745"/>
      <c r="BK671" s="745"/>
      <c r="BL671" s="745"/>
      <c r="BM671" s="745"/>
      <c r="BN671" s="745"/>
      <c r="BO671" s="745"/>
      <c r="BP671" s="745"/>
      <c r="BQ671" s="745"/>
      <c r="BR671" s="745"/>
      <c r="BS671" s="745"/>
      <c r="BT671" s="745"/>
      <c r="BU671" s="745"/>
      <c r="BV671" s="745"/>
      <c r="BW671" s="745"/>
      <c r="BX671" s="745"/>
      <c r="BY671" s="745"/>
      <c r="BZ671" s="745"/>
      <c r="CA671" s="745"/>
      <c r="CB671" s="745"/>
      <c r="CC671" s="745"/>
      <c r="CD671" s="745"/>
      <c r="CE671" s="745"/>
      <c r="CF671" s="745"/>
      <c r="CG671" s="745"/>
      <c r="CH671" s="745"/>
      <c r="CI671" s="745"/>
      <c r="CJ671" s="745"/>
      <c r="CK671" s="745"/>
      <c r="CL671" s="745"/>
      <c r="CM671" s="745"/>
      <c r="CN671" s="745"/>
      <c r="CO671" s="745"/>
      <c r="CP671" s="745"/>
      <c r="CQ671" s="745"/>
      <c r="CR671" s="745"/>
      <c r="CS671" s="745"/>
      <c r="CT671" s="745"/>
      <c r="CU671" s="745"/>
      <c r="CV671" s="745"/>
      <c r="CW671" s="745"/>
      <c r="CX671" s="745"/>
      <c r="CY671" s="745"/>
      <c r="CZ671" s="745"/>
      <c r="DA671" s="745"/>
      <c r="DB671" s="745"/>
      <c r="DC671" s="745"/>
      <c r="DD671" s="745"/>
      <c r="DE671" s="745"/>
      <c r="DF671" s="745"/>
      <c r="DG671" s="745"/>
      <c r="DH671" s="745"/>
      <c r="DI671" s="745"/>
      <c r="DJ671" s="745"/>
      <c r="DK671" s="745"/>
      <c r="DL671" s="745"/>
      <c r="DM671" s="745"/>
      <c r="DN671" s="745"/>
      <c r="DO671" s="745"/>
      <c r="DP671" s="745"/>
      <c r="DQ671" s="745"/>
      <c r="DR671" s="745"/>
      <c r="DS671" s="745"/>
      <c r="DT671" s="745"/>
      <c r="DU671" s="745"/>
      <c r="DV671" s="745"/>
      <c r="DW671" s="745"/>
      <c r="DX671" s="745"/>
      <c r="DY671" s="745"/>
      <c r="DZ671" s="745"/>
      <c r="EA671" s="745"/>
      <c r="EB671" s="745"/>
      <c r="EC671" s="745"/>
      <c r="ED671" s="745"/>
      <c r="EE671" s="745"/>
      <c r="EF671" s="745"/>
      <c r="EG671" s="745"/>
      <c r="EH671" s="745"/>
      <c r="EI671" s="745"/>
      <c r="EJ671" s="745"/>
      <c r="EK671" s="745"/>
      <c r="EL671" s="745"/>
      <c r="EM671" s="745"/>
      <c r="EN671" s="745"/>
      <c r="EO671" s="745"/>
      <c r="EP671" s="745"/>
      <c r="EQ671" s="745"/>
      <c r="ER671" s="745"/>
      <c r="ES671" s="745"/>
      <c r="ET671" s="745"/>
      <c r="EU671" s="745"/>
      <c r="EV671" s="745"/>
      <c r="EW671" s="745"/>
      <c r="EX671" s="745"/>
      <c r="EY671" s="745"/>
      <c r="EZ671" s="745"/>
      <c r="FA671" s="745"/>
      <c r="FB671" s="745"/>
      <c r="FC671" s="745"/>
      <c r="FD671" s="745"/>
      <c r="FE671" s="745"/>
      <c r="FF671" s="745"/>
      <c r="FG671" s="745"/>
      <c r="FH671" s="745"/>
      <c r="FI671" s="745"/>
      <c r="FJ671" s="745"/>
      <c r="FK671" s="745"/>
      <c r="FL671" s="745"/>
      <c r="FM671" s="745"/>
      <c r="FN671" s="745"/>
      <c r="FO671" s="745"/>
      <c r="FP671" s="745"/>
      <c r="FQ671" s="745"/>
      <c r="FR671" s="745"/>
      <c r="FS671" s="745"/>
      <c r="FT671" s="745"/>
      <c r="FU671" s="745"/>
      <c r="FV671" s="745"/>
      <c r="FW671" s="745"/>
      <c r="FX671" s="745"/>
      <c r="FY671" s="745"/>
      <c r="FZ671" s="745"/>
      <c r="GA671" s="745"/>
      <c r="GB671" s="745"/>
      <c r="GC671" s="745"/>
      <c r="GD671" s="745"/>
      <c r="GE671" s="745"/>
      <c r="GF671" s="745"/>
      <c r="GG671" s="745"/>
      <c r="GH671" s="745"/>
      <c r="GI671" s="745"/>
      <c r="GJ671" s="745"/>
      <c r="GK671" s="745"/>
      <c r="GL671" s="745"/>
      <c r="GM671" s="745"/>
      <c r="GN671" s="745"/>
      <c r="GO671" s="745"/>
      <c r="GP671" s="745"/>
      <c r="GQ671" s="745"/>
      <c r="GR671" s="745"/>
      <c r="GS671" s="745"/>
      <c r="GT671" s="745"/>
      <c r="GU671" s="745"/>
      <c r="GV671" s="745"/>
      <c r="GW671" s="745"/>
      <c r="GX671" s="745"/>
      <c r="GY671" s="745"/>
      <c r="GZ671" s="745"/>
      <c r="HA671" s="745"/>
      <c r="HB671" s="745"/>
      <c r="HC671" s="745"/>
      <c r="HD671" s="745"/>
      <c r="HE671" s="745"/>
      <c r="HF671" s="745"/>
      <c r="HG671" s="745"/>
      <c r="HH671" s="745"/>
      <c r="HI671" s="745"/>
      <c r="HJ671" s="745"/>
      <c r="HK671" s="745"/>
      <c r="HL671" s="745"/>
      <c r="HM671" s="745"/>
      <c r="HN671" s="745"/>
      <c r="HO671" s="745"/>
      <c r="HP671" s="745"/>
      <c r="HQ671" s="745"/>
      <c r="HR671" s="745"/>
      <c r="HS671" s="745"/>
      <c r="HT671" s="745"/>
      <c r="HU671" s="745"/>
      <c r="HV671" s="745"/>
      <c r="HW671" s="745"/>
      <c r="HX671" s="745"/>
      <c r="HY671" s="745"/>
      <c r="HZ671" s="745"/>
      <c r="IA671" s="745"/>
      <c r="IB671" s="745"/>
      <c r="IC671" s="745"/>
      <c r="ID671" s="745"/>
      <c r="IE671" s="745"/>
      <c r="IF671" s="745"/>
      <c r="IG671" s="745"/>
      <c r="IH671" s="745"/>
      <c r="II671" s="745"/>
      <c r="IJ671" s="745"/>
      <c r="IK671" s="745"/>
      <c r="IL671" s="745"/>
      <c r="IM671" s="745"/>
      <c r="IN671" s="745"/>
    </row>
    <row r="672" spans="1:248" ht="12.75">
      <c r="A672" s="758"/>
      <c r="B672" s="758"/>
      <c r="C672" s="758"/>
      <c r="D672" s="758"/>
      <c r="E672" s="750"/>
      <c r="F672" s="758"/>
      <c r="G672" s="758"/>
      <c r="H672" s="758"/>
      <c r="I672" s="750"/>
      <c r="J672" s="758"/>
      <c r="K672" s="758"/>
      <c r="L672" s="750"/>
      <c r="M672" s="758"/>
      <c r="N672" s="758"/>
      <c r="O672" s="750"/>
      <c r="P672" s="750"/>
      <c r="Q672" s="750"/>
      <c r="R672" s="750"/>
      <c r="S672" s="750"/>
      <c r="T672" s="750"/>
      <c r="U672" s="757"/>
      <c r="V672" s="753"/>
      <c r="W672" s="745"/>
      <c r="X672" s="745"/>
      <c r="Y672" s="753"/>
      <c r="Z672" s="745"/>
      <c r="AA672" s="745"/>
      <c r="AB672" s="745"/>
      <c r="AC672" s="745"/>
      <c r="AD672" s="745"/>
      <c r="AE672" s="745"/>
      <c r="AF672" s="745"/>
      <c r="AG672" s="745"/>
      <c r="AH672" s="745"/>
      <c r="AI672" s="745"/>
      <c r="AJ672" s="745"/>
      <c r="AK672" s="745"/>
      <c r="AL672" s="745"/>
      <c r="AM672" s="745"/>
      <c r="AN672" s="745"/>
      <c r="AO672" s="745"/>
      <c r="AP672" s="745"/>
      <c r="AQ672" s="745"/>
      <c r="AR672" s="745"/>
      <c r="AS672" s="745"/>
      <c r="AT672" s="745"/>
      <c r="AU672" s="745"/>
      <c r="AV672" s="745"/>
      <c r="AW672" s="745"/>
      <c r="AX672" s="745"/>
      <c r="AY672" s="745"/>
      <c r="AZ672" s="745"/>
      <c r="BA672" s="745"/>
      <c r="BB672" s="745"/>
      <c r="BC672" s="745"/>
      <c r="BD672" s="745"/>
      <c r="BE672" s="745"/>
      <c r="BF672" s="745"/>
      <c r="BG672" s="745"/>
      <c r="BH672" s="745"/>
      <c r="BI672" s="745"/>
      <c r="BJ672" s="745"/>
      <c r="BK672" s="745"/>
      <c r="BL672" s="745"/>
      <c r="BM672" s="745"/>
      <c r="BN672" s="745"/>
      <c r="BO672" s="745"/>
      <c r="BP672" s="745"/>
      <c r="BQ672" s="745"/>
      <c r="BR672" s="745"/>
      <c r="BS672" s="745"/>
      <c r="BT672" s="745"/>
      <c r="BU672" s="745"/>
      <c r="BV672" s="745"/>
      <c r="BW672" s="745"/>
      <c r="BX672" s="745"/>
      <c r="BY672" s="745"/>
      <c r="BZ672" s="745"/>
      <c r="CA672" s="745"/>
      <c r="CB672" s="745"/>
      <c r="CC672" s="745"/>
      <c r="CD672" s="745"/>
      <c r="CE672" s="745"/>
      <c r="CF672" s="745"/>
      <c r="CG672" s="745"/>
      <c r="CH672" s="745"/>
      <c r="CI672" s="745"/>
      <c r="CJ672" s="745"/>
      <c r="CK672" s="745"/>
      <c r="CL672" s="745"/>
      <c r="CM672" s="745"/>
      <c r="CN672" s="745"/>
      <c r="CO672" s="745"/>
      <c r="CP672" s="745"/>
      <c r="CQ672" s="745"/>
      <c r="CR672" s="745"/>
      <c r="CS672" s="745"/>
      <c r="CT672" s="745"/>
      <c r="CU672" s="745"/>
      <c r="CV672" s="745"/>
      <c r="CW672" s="745"/>
      <c r="CX672" s="745"/>
      <c r="CY672" s="745"/>
      <c r="CZ672" s="745"/>
      <c r="DA672" s="745"/>
      <c r="DB672" s="745"/>
      <c r="DC672" s="745"/>
      <c r="DD672" s="745"/>
      <c r="DE672" s="745"/>
      <c r="DF672" s="745"/>
      <c r="DG672" s="745"/>
      <c r="DH672" s="745"/>
      <c r="DI672" s="745"/>
      <c r="DJ672" s="745"/>
      <c r="DK672" s="745"/>
      <c r="DL672" s="745"/>
      <c r="DM672" s="745"/>
      <c r="DN672" s="745"/>
      <c r="DO672" s="745"/>
      <c r="DP672" s="745"/>
      <c r="DQ672" s="745"/>
      <c r="DR672" s="745"/>
      <c r="DS672" s="745"/>
      <c r="DT672" s="745"/>
      <c r="DU672" s="745"/>
      <c r="DV672" s="745"/>
      <c r="DW672" s="745"/>
      <c r="DX672" s="745"/>
      <c r="DY672" s="745"/>
      <c r="DZ672" s="745"/>
      <c r="EA672" s="745"/>
      <c r="EB672" s="745"/>
      <c r="EC672" s="745"/>
      <c r="ED672" s="745"/>
      <c r="EE672" s="745"/>
      <c r="EF672" s="745"/>
      <c r="EG672" s="745"/>
      <c r="EH672" s="745"/>
      <c r="EI672" s="745"/>
      <c r="EJ672" s="745"/>
      <c r="EK672" s="745"/>
      <c r="EL672" s="745"/>
      <c r="EM672" s="745"/>
      <c r="EN672" s="745"/>
      <c r="EO672" s="745"/>
      <c r="EP672" s="745"/>
      <c r="EQ672" s="745"/>
      <c r="ER672" s="745"/>
      <c r="ES672" s="745"/>
      <c r="ET672" s="745"/>
      <c r="EU672" s="745"/>
      <c r="EV672" s="745"/>
      <c r="EW672" s="745"/>
      <c r="EX672" s="745"/>
      <c r="EY672" s="745"/>
      <c r="EZ672" s="745"/>
      <c r="FA672" s="745"/>
      <c r="FB672" s="745"/>
      <c r="FC672" s="745"/>
      <c r="FD672" s="745"/>
      <c r="FE672" s="745"/>
      <c r="FF672" s="745"/>
      <c r="FG672" s="745"/>
      <c r="FH672" s="745"/>
      <c r="FI672" s="745"/>
      <c r="FJ672" s="745"/>
      <c r="FK672" s="745"/>
      <c r="FL672" s="745"/>
      <c r="FM672" s="745"/>
      <c r="FN672" s="745"/>
      <c r="FO672" s="745"/>
      <c r="FP672" s="745"/>
      <c r="FQ672" s="745"/>
      <c r="FR672" s="745"/>
      <c r="FS672" s="745"/>
      <c r="FT672" s="745"/>
      <c r="FU672" s="745"/>
      <c r="FV672" s="745"/>
      <c r="FW672" s="745"/>
      <c r="FX672" s="745"/>
      <c r="FY672" s="745"/>
      <c r="FZ672" s="745"/>
      <c r="GA672" s="745"/>
      <c r="GB672" s="745"/>
      <c r="GC672" s="745"/>
      <c r="GD672" s="745"/>
      <c r="GE672" s="745"/>
      <c r="GF672" s="745"/>
      <c r="GG672" s="745"/>
      <c r="GH672" s="745"/>
      <c r="GI672" s="745"/>
      <c r="GJ672" s="745"/>
      <c r="GK672" s="745"/>
      <c r="GL672" s="745"/>
      <c r="GM672" s="745"/>
      <c r="GN672" s="745"/>
      <c r="GO672" s="745"/>
      <c r="GP672" s="745"/>
      <c r="GQ672" s="745"/>
      <c r="GR672" s="745"/>
      <c r="GS672" s="745"/>
      <c r="GT672" s="745"/>
      <c r="GU672" s="745"/>
      <c r="GV672" s="745"/>
      <c r="GW672" s="745"/>
      <c r="GX672" s="745"/>
      <c r="GY672" s="745"/>
      <c r="GZ672" s="745"/>
      <c r="HA672" s="745"/>
      <c r="HB672" s="745"/>
      <c r="HC672" s="745"/>
      <c r="HD672" s="745"/>
      <c r="HE672" s="745"/>
      <c r="HF672" s="745"/>
      <c r="HG672" s="745"/>
      <c r="HH672" s="745"/>
      <c r="HI672" s="745"/>
      <c r="HJ672" s="745"/>
      <c r="HK672" s="745"/>
      <c r="HL672" s="745"/>
      <c r="HM672" s="745"/>
      <c r="HN672" s="745"/>
      <c r="HO672" s="745"/>
      <c r="HP672" s="745"/>
      <c r="HQ672" s="745"/>
      <c r="HR672" s="745"/>
      <c r="HS672" s="745"/>
      <c r="HT672" s="745"/>
      <c r="HU672" s="745"/>
      <c r="HV672" s="745"/>
      <c r="HW672" s="745"/>
      <c r="HX672" s="745"/>
      <c r="HY672" s="745"/>
      <c r="HZ672" s="745"/>
      <c r="IA672" s="745"/>
      <c r="IB672" s="745"/>
      <c r="IC672" s="745"/>
      <c r="ID672" s="745"/>
      <c r="IE672" s="745"/>
      <c r="IF672" s="745"/>
      <c r="IG672" s="745"/>
      <c r="IH672" s="745"/>
      <c r="II672" s="745"/>
      <c r="IJ672" s="745"/>
      <c r="IK672" s="745"/>
      <c r="IL672" s="745"/>
      <c r="IM672" s="745"/>
      <c r="IN672" s="745"/>
    </row>
    <row r="673" spans="1:248" ht="12.75">
      <c r="A673" s="758"/>
      <c r="B673" s="758"/>
      <c r="C673" s="758"/>
      <c r="D673" s="758"/>
      <c r="E673" s="750"/>
      <c r="F673" s="758"/>
      <c r="G673" s="758"/>
      <c r="H673" s="758"/>
      <c r="I673" s="750"/>
      <c r="J673" s="758"/>
      <c r="K673" s="758"/>
      <c r="L673" s="750"/>
      <c r="M673" s="758"/>
      <c r="N673" s="758"/>
      <c r="O673" s="750"/>
      <c r="P673" s="750"/>
      <c r="Q673" s="750"/>
      <c r="R673" s="750"/>
      <c r="S673" s="750"/>
      <c r="T673" s="750"/>
      <c r="U673" s="757"/>
      <c r="V673" s="753"/>
      <c r="W673" s="745"/>
      <c r="X673" s="745"/>
      <c r="Y673" s="753"/>
      <c r="Z673" s="745"/>
      <c r="AA673" s="745"/>
      <c r="AB673" s="745"/>
      <c r="AC673" s="745"/>
      <c r="AD673" s="745"/>
      <c r="AE673" s="745"/>
      <c r="AF673" s="745"/>
      <c r="AG673" s="745"/>
      <c r="AH673" s="745"/>
      <c r="AI673" s="745"/>
      <c r="AJ673" s="745"/>
      <c r="AK673" s="745"/>
      <c r="AL673" s="745"/>
      <c r="AM673" s="745"/>
      <c r="AN673" s="745"/>
      <c r="AO673" s="745"/>
      <c r="AP673" s="745"/>
      <c r="AQ673" s="745"/>
      <c r="AR673" s="745"/>
      <c r="AS673" s="745"/>
      <c r="AT673" s="745"/>
      <c r="AU673" s="745"/>
      <c r="AV673" s="745"/>
      <c r="AW673" s="745"/>
      <c r="AX673" s="745"/>
      <c r="AY673" s="745"/>
      <c r="AZ673" s="745"/>
      <c r="BA673" s="745"/>
      <c r="BB673" s="745"/>
      <c r="BC673" s="745"/>
      <c r="BD673" s="745"/>
      <c r="BE673" s="745"/>
      <c r="BF673" s="745"/>
      <c r="BG673" s="745"/>
      <c r="BH673" s="745"/>
      <c r="BI673" s="745"/>
      <c r="BJ673" s="745"/>
      <c r="BK673" s="745"/>
      <c r="BL673" s="745"/>
      <c r="BM673" s="745"/>
      <c r="BN673" s="745"/>
      <c r="BO673" s="745"/>
      <c r="BP673" s="745"/>
      <c r="BQ673" s="745"/>
      <c r="BR673" s="745"/>
      <c r="BS673" s="745"/>
      <c r="BT673" s="745"/>
      <c r="BU673" s="745"/>
      <c r="BV673" s="745"/>
      <c r="BW673" s="745"/>
      <c r="BX673" s="745"/>
      <c r="BY673" s="745"/>
      <c r="BZ673" s="745"/>
      <c r="CA673" s="745"/>
      <c r="CB673" s="745"/>
      <c r="CC673" s="745"/>
      <c r="CD673" s="745"/>
      <c r="CE673" s="745"/>
      <c r="CF673" s="745"/>
      <c r="CG673" s="745"/>
      <c r="CH673" s="745"/>
      <c r="CI673" s="745"/>
      <c r="CJ673" s="745"/>
      <c r="CK673" s="745"/>
      <c r="CL673" s="745"/>
      <c r="CM673" s="745"/>
      <c r="CN673" s="745"/>
      <c r="CO673" s="745"/>
      <c r="CP673" s="745"/>
      <c r="CQ673" s="745"/>
      <c r="CR673" s="745"/>
      <c r="CS673" s="745"/>
      <c r="CT673" s="745"/>
      <c r="CU673" s="745"/>
      <c r="CV673" s="745"/>
      <c r="CW673" s="745"/>
      <c r="CX673" s="745"/>
      <c r="CY673" s="745"/>
      <c r="CZ673" s="745"/>
      <c r="DA673" s="745"/>
      <c r="DB673" s="745"/>
      <c r="DC673" s="745"/>
      <c r="DD673" s="745"/>
      <c r="DE673" s="745"/>
      <c r="DF673" s="745"/>
      <c r="DG673" s="745"/>
      <c r="DH673" s="745"/>
      <c r="DI673" s="745"/>
      <c r="DJ673" s="745"/>
      <c r="DK673" s="745"/>
      <c r="DL673" s="745"/>
      <c r="DM673" s="745"/>
      <c r="DN673" s="745"/>
      <c r="DO673" s="745"/>
      <c r="DP673" s="745"/>
      <c r="DQ673" s="745"/>
      <c r="DR673" s="745"/>
      <c r="DS673" s="745"/>
      <c r="DT673" s="745"/>
      <c r="DU673" s="745"/>
      <c r="DV673" s="745"/>
      <c r="DW673" s="745"/>
      <c r="DX673" s="745"/>
      <c r="DY673" s="745"/>
      <c r="DZ673" s="745"/>
      <c r="EA673" s="745"/>
      <c r="EB673" s="745"/>
      <c r="EC673" s="745"/>
      <c r="ED673" s="745"/>
      <c r="EE673" s="745"/>
      <c r="EF673" s="745"/>
      <c r="EG673" s="745"/>
      <c r="EH673" s="745"/>
      <c r="EI673" s="745"/>
      <c r="EJ673" s="745"/>
      <c r="EK673" s="745"/>
      <c r="EL673" s="745"/>
      <c r="EM673" s="745"/>
      <c r="EN673" s="745"/>
      <c r="EO673" s="745"/>
      <c r="EP673" s="745"/>
      <c r="EQ673" s="745"/>
      <c r="ER673" s="745"/>
      <c r="ES673" s="745"/>
      <c r="ET673" s="745"/>
      <c r="EU673" s="745"/>
      <c r="EV673" s="745"/>
      <c r="EW673" s="745"/>
      <c r="EX673" s="745"/>
      <c r="EY673" s="745"/>
      <c r="EZ673" s="745"/>
      <c r="FA673" s="745"/>
      <c r="FB673" s="745"/>
      <c r="FC673" s="745"/>
      <c r="FD673" s="745"/>
      <c r="FE673" s="745"/>
      <c r="FF673" s="745"/>
      <c r="FG673" s="745"/>
      <c r="FH673" s="745"/>
      <c r="FI673" s="745"/>
      <c r="FJ673" s="745"/>
      <c r="FK673" s="745"/>
      <c r="FL673" s="745"/>
      <c r="FM673" s="745"/>
      <c r="FN673" s="745"/>
      <c r="FO673" s="745"/>
      <c r="FP673" s="745"/>
      <c r="FQ673" s="745"/>
      <c r="FR673" s="745"/>
      <c r="FS673" s="745"/>
      <c r="FT673" s="745"/>
      <c r="FU673" s="745"/>
      <c r="FV673" s="745"/>
      <c r="FW673" s="745"/>
      <c r="FX673" s="745"/>
      <c r="FY673" s="745"/>
      <c r="FZ673" s="745"/>
      <c r="GA673" s="745"/>
      <c r="GB673" s="745"/>
      <c r="GC673" s="745"/>
      <c r="GD673" s="745"/>
      <c r="GE673" s="745"/>
      <c r="GF673" s="745"/>
      <c r="GG673" s="745"/>
      <c r="GH673" s="745"/>
      <c r="GI673" s="745"/>
      <c r="GJ673" s="745"/>
      <c r="GK673" s="745"/>
      <c r="GL673" s="745"/>
      <c r="GM673" s="745"/>
      <c r="GN673" s="745"/>
      <c r="GO673" s="745"/>
      <c r="GP673" s="745"/>
      <c r="GQ673" s="745"/>
      <c r="GR673" s="745"/>
      <c r="GS673" s="745"/>
      <c r="GT673" s="745"/>
      <c r="GU673" s="745"/>
      <c r="GV673" s="745"/>
      <c r="GW673" s="745"/>
      <c r="GX673" s="745"/>
      <c r="GY673" s="745"/>
      <c r="GZ673" s="745"/>
      <c r="HA673" s="745"/>
      <c r="HB673" s="745"/>
      <c r="HC673" s="745"/>
      <c r="HD673" s="745"/>
      <c r="HE673" s="745"/>
      <c r="HF673" s="745"/>
      <c r="HG673" s="745"/>
      <c r="HH673" s="745"/>
      <c r="HI673" s="745"/>
      <c r="HJ673" s="745"/>
      <c r="HK673" s="745"/>
      <c r="HL673" s="745"/>
      <c r="HM673" s="745"/>
      <c r="HN673" s="745"/>
      <c r="HO673" s="745"/>
      <c r="HP673" s="745"/>
      <c r="HQ673" s="745"/>
      <c r="HR673" s="745"/>
      <c r="HS673" s="745"/>
      <c r="HT673" s="745"/>
      <c r="HU673" s="745"/>
      <c r="HV673" s="745"/>
      <c r="HW673" s="745"/>
      <c r="HX673" s="745"/>
      <c r="HY673" s="745"/>
      <c r="HZ673" s="745"/>
      <c r="IA673" s="745"/>
      <c r="IB673" s="745"/>
      <c r="IC673" s="745"/>
      <c r="ID673" s="745"/>
      <c r="IE673" s="745"/>
      <c r="IF673" s="745"/>
      <c r="IG673" s="745"/>
      <c r="IH673" s="745"/>
      <c r="II673" s="745"/>
      <c r="IJ673" s="745"/>
      <c r="IK673" s="745"/>
      <c r="IL673" s="745"/>
      <c r="IM673" s="745"/>
      <c r="IN673" s="745"/>
    </row>
    <row r="674" spans="1:248" ht="12.75">
      <c r="A674" s="758"/>
      <c r="B674" s="758"/>
      <c r="C674" s="758"/>
      <c r="D674" s="758"/>
      <c r="E674" s="750"/>
      <c r="F674" s="758"/>
      <c r="G674" s="758"/>
      <c r="H674" s="758"/>
      <c r="I674" s="750"/>
      <c r="J674" s="758"/>
      <c r="K674" s="758"/>
      <c r="L674" s="750"/>
      <c r="M674" s="758"/>
      <c r="N674" s="758"/>
      <c r="O674" s="750"/>
      <c r="P674" s="750"/>
      <c r="Q674" s="750"/>
      <c r="R674" s="750"/>
      <c r="S674" s="750"/>
      <c r="T674" s="750"/>
      <c r="U674" s="757"/>
      <c r="V674" s="753"/>
      <c r="W674" s="745"/>
      <c r="X674" s="745"/>
      <c r="Y674" s="753"/>
      <c r="Z674" s="745"/>
      <c r="AA674" s="745"/>
      <c r="AB674" s="745"/>
      <c r="AC674" s="745"/>
      <c r="AD674" s="745"/>
      <c r="AE674" s="745"/>
      <c r="AF674" s="745"/>
      <c r="AG674" s="745"/>
      <c r="AH674" s="745"/>
      <c r="AI674" s="745"/>
      <c r="AJ674" s="745"/>
      <c r="AK674" s="745"/>
      <c r="AL674" s="745"/>
      <c r="AM674" s="745"/>
      <c r="AN674" s="745"/>
      <c r="AO674" s="745"/>
      <c r="AP674" s="745"/>
      <c r="AQ674" s="745"/>
      <c r="AR674" s="745"/>
      <c r="AS674" s="745"/>
      <c r="AT674" s="745"/>
      <c r="AU674" s="745"/>
      <c r="AV674" s="745"/>
      <c r="AW674" s="745"/>
      <c r="AX674" s="745"/>
      <c r="AY674" s="745"/>
      <c r="AZ674" s="745"/>
      <c r="BA674" s="745"/>
      <c r="BB674" s="745"/>
      <c r="BC674" s="745"/>
      <c r="BD674" s="745"/>
      <c r="BE674" s="745"/>
      <c r="BF674" s="745"/>
      <c r="BG674" s="745"/>
      <c r="BH674" s="745"/>
      <c r="BI674" s="745"/>
      <c r="BJ674" s="745"/>
      <c r="BK674" s="745"/>
      <c r="BL674" s="745"/>
      <c r="BM674" s="745"/>
      <c r="BN674" s="745"/>
      <c r="BO674" s="745"/>
      <c r="BP674" s="745"/>
      <c r="BQ674" s="745"/>
      <c r="BR674" s="745"/>
      <c r="BS674" s="745"/>
      <c r="BT674" s="745"/>
      <c r="BU674" s="745"/>
      <c r="BV674" s="745"/>
      <c r="BW674" s="745"/>
      <c r="BX674" s="745"/>
      <c r="BY674" s="745"/>
      <c r="BZ674" s="745"/>
      <c r="CA674" s="745"/>
      <c r="CB674" s="745"/>
      <c r="CC674" s="745"/>
      <c r="CD674" s="745"/>
      <c r="CE674" s="745"/>
      <c r="CF674" s="745"/>
      <c r="CG674" s="745"/>
      <c r="CH674" s="745"/>
      <c r="CI674" s="745"/>
      <c r="CJ674" s="745"/>
      <c r="CK674" s="745"/>
      <c r="CL674" s="745"/>
      <c r="CM674" s="745"/>
      <c r="CN674" s="745"/>
      <c r="CO674" s="745"/>
      <c r="CP674" s="745"/>
      <c r="CQ674" s="745"/>
      <c r="CR674" s="745"/>
      <c r="CS674" s="745"/>
      <c r="CT674" s="745"/>
      <c r="CU674" s="745"/>
      <c r="CV674" s="745"/>
      <c r="CW674" s="745"/>
      <c r="CX674" s="745"/>
      <c r="CY674" s="745"/>
      <c r="CZ674" s="745"/>
      <c r="DA674" s="745"/>
      <c r="DB674" s="745"/>
      <c r="DC674" s="745"/>
      <c r="DD674" s="745"/>
      <c r="DE674" s="745"/>
      <c r="DF674" s="745"/>
      <c r="DG674" s="745"/>
      <c r="DH674" s="745"/>
      <c r="DI674" s="745"/>
      <c r="DJ674" s="745"/>
      <c r="DK674" s="745"/>
      <c r="DL674" s="745"/>
      <c r="DM674" s="745"/>
      <c r="DN674" s="745"/>
      <c r="DO674" s="745"/>
      <c r="DP674" s="745"/>
      <c r="DQ674" s="745"/>
      <c r="DR674" s="745"/>
      <c r="DS674" s="745"/>
      <c r="DT674" s="745"/>
      <c r="DU674" s="745"/>
      <c r="DV674" s="745"/>
      <c r="DW674" s="745"/>
      <c r="DX674" s="745"/>
      <c r="DY674" s="745"/>
      <c r="DZ674" s="745"/>
      <c r="EA674" s="745"/>
      <c r="EB674" s="745"/>
      <c r="EC674" s="745"/>
      <c r="ED674" s="745"/>
      <c r="EE674" s="745"/>
      <c r="EF674" s="745"/>
      <c r="EG674" s="745"/>
      <c r="EH674" s="745"/>
      <c r="EI674" s="745"/>
      <c r="EJ674" s="745"/>
      <c r="EK674" s="745"/>
      <c r="EL674" s="745"/>
      <c r="EM674" s="745"/>
      <c r="EN674" s="745"/>
      <c r="EO674" s="745"/>
      <c r="EP674" s="745"/>
      <c r="EQ674" s="745"/>
      <c r="ER674" s="745"/>
      <c r="ES674" s="745"/>
      <c r="ET674" s="745"/>
      <c r="EU674" s="745"/>
      <c r="EV674" s="745"/>
      <c r="EW674" s="745"/>
      <c r="EX674" s="745"/>
      <c r="EY674" s="745"/>
      <c r="EZ674" s="745"/>
      <c r="FA674" s="745"/>
      <c r="FB674" s="745"/>
      <c r="FC674" s="745"/>
      <c r="FD674" s="745"/>
      <c r="FE674" s="745"/>
      <c r="FF674" s="745"/>
      <c r="FG674" s="745"/>
      <c r="FH674" s="745"/>
      <c r="FI674" s="745"/>
      <c r="FJ674" s="745"/>
      <c r="FK674" s="745"/>
      <c r="FL674" s="745"/>
      <c r="FM674" s="745"/>
      <c r="FN674" s="745"/>
      <c r="FO674" s="745"/>
      <c r="FP674" s="745"/>
      <c r="FQ674" s="745"/>
      <c r="FR674" s="745"/>
      <c r="FS674" s="745"/>
      <c r="FT674" s="745"/>
      <c r="FU674" s="745"/>
      <c r="FV674" s="745"/>
      <c r="FW674" s="745"/>
      <c r="FX674" s="745"/>
      <c r="FY674" s="745"/>
      <c r="FZ674" s="745"/>
      <c r="GA674" s="745"/>
      <c r="GB674" s="745"/>
      <c r="GC674" s="745"/>
      <c r="GD674" s="745"/>
      <c r="GE674" s="745"/>
      <c r="GF674" s="745"/>
      <c r="GG674" s="745"/>
      <c r="GH674" s="745"/>
      <c r="GI674" s="745"/>
      <c r="GJ674" s="745"/>
      <c r="GK674" s="745"/>
      <c r="GL674" s="745"/>
      <c r="GM674" s="745"/>
      <c r="GN674" s="745"/>
      <c r="GO674" s="745"/>
      <c r="GP674" s="745"/>
      <c r="GQ674" s="745"/>
      <c r="GR674" s="745"/>
      <c r="GS674" s="745"/>
      <c r="GT674" s="745"/>
      <c r="GU674" s="745"/>
      <c r="GV674" s="745"/>
      <c r="GW674" s="745"/>
      <c r="GX674" s="745"/>
      <c r="GY674" s="745"/>
      <c r="GZ674" s="745"/>
      <c r="HA674" s="745"/>
      <c r="HB674" s="745"/>
      <c r="HC674" s="745"/>
      <c r="HD674" s="745"/>
      <c r="HE674" s="745"/>
      <c r="HF674" s="745"/>
      <c r="HG674" s="745"/>
      <c r="HH674" s="745"/>
      <c r="HI674" s="745"/>
      <c r="HJ674" s="745"/>
      <c r="HK674" s="745"/>
      <c r="HL674" s="745"/>
      <c r="HM674" s="745"/>
      <c r="HN674" s="745"/>
      <c r="HO674" s="745"/>
      <c r="HP674" s="745"/>
      <c r="HQ674" s="745"/>
      <c r="HR674" s="745"/>
      <c r="HS674" s="745"/>
      <c r="HT674" s="745"/>
      <c r="HU674" s="745"/>
      <c r="HV674" s="745"/>
      <c r="HW674" s="745"/>
      <c r="HX674" s="745"/>
      <c r="HY674" s="745"/>
      <c r="HZ674" s="745"/>
      <c r="IA674" s="745"/>
      <c r="IB674" s="745"/>
      <c r="IC674" s="745"/>
      <c r="ID674" s="745"/>
      <c r="IE674" s="745"/>
      <c r="IF674" s="745"/>
      <c r="IG674" s="745"/>
      <c r="IH674" s="745"/>
      <c r="II674" s="745"/>
      <c r="IJ674" s="745"/>
      <c r="IK674" s="745"/>
      <c r="IL674" s="745"/>
      <c r="IM674" s="745"/>
      <c r="IN674" s="745"/>
    </row>
    <row r="675" spans="1:248" ht="12.75">
      <c r="A675" s="758"/>
      <c r="B675" s="758"/>
      <c r="C675" s="758"/>
      <c r="D675" s="758"/>
      <c r="E675" s="750"/>
      <c r="F675" s="758"/>
      <c r="G675" s="758"/>
      <c r="H675" s="758"/>
      <c r="I675" s="750"/>
      <c r="J675" s="758"/>
      <c r="K675" s="758"/>
      <c r="L675" s="750"/>
      <c r="M675" s="758"/>
      <c r="N675" s="758"/>
      <c r="O675" s="750"/>
      <c r="P675" s="750"/>
      <c r="Q675" s="750"/>
      <c r="R675" s="750"/>
      <c r="S675" s="750"/>
      <c r="T675" s="750"/>
      <c r="U675" s="757"/>
      <c r="V675" s="753"/>
      <c r="W675" s="745"/>
      <c r="X675" s="745"/>
      <c r="Y675" s="753"/>
      <c r="Z675" s="745"/>
      <c r="AA675" s="745"/>
      <c r="AB675" s="745"/>
      <c r="AC675" s="745"/>
      <c r="AD675" s="745"/>
      <c r="AE675" s="745"/>
      <c r="AF675" s="745"/>
      <c r="AG675" s="745"/>
      <c r="AH675" s="745"/>
      <c r="AI675" s="745"/>
      <c r="AJ675" s="745"/>
      <c r="AK675" s="745"/>
      <c r="AL675" s="745"/>
      <c r="AM675" s="745"/>
      <c r="AN675" s="745"/>
      <c r="AO675" s="745"/>
      <c r="AP675" s="745"/>
      <c r="AQ675" s="745"/>
      <c r="AR675" s="745"/>
      <c r="AS675" s="745"/>
      <c r="AT675" s="745"/>
      <c r="AU675" s="745"/>
      <c r="AV675" s="745"/>
      <c r="AW675" s="745"/>
      <c r="AX675" s="745"/>
      <c r="AY675" s="745"/>
      <c r="AZ675" s="745"/>
      <c r="BA675" s="745"/>
      <c r="BB675" s="745"/>
      <c r="BC675" s="745"/>
      <c r="BD675" s="745"/>
      <c r="BE675" s="745"/>
      <c r="BF675" s="745"/>
      <c r="BG675" s="745"/>
      <c r="BH675" s="745"/>
      <c r="BI675" s="745"/>
      <c r="BJ675" s="745"/>
      <c r="BK675" s="745"/>
      <c r="BL675" s="745"/>
      <c r="BM675" s="745"/>
      <c r="BN675" s="745"/>
      <c r="BO675" s="745"/>
      <c r="BP675" s="745"/>
      <c r="BQ675" s="745"/>
      <c r="BR675" s="745"/>
      <c r="BS675" s="745"/>
      <c r="BT675" s="745"/>
      <c r="BU675" s="745"/>
      <c r="BV675" s="745"/>
      <c r="BW675" s="745"/>
      <c r="BX675" s="745"/>
      <c r="BY675" s="745"/>
      <c r="BZ675" s="745"/>
      <c r="CA675" s="745"/>
      <c r="CB675" s="745"/>
      <c r="CC675" s="745"/>
      <c r="CD675" s="745"/>
      <c r="CE675" s="745"/>
      <c r="CF675" s="745"/>
      <c r="CG675" s="745"/>
      <c r="CH675" s="745"/>
      <c r="CI675" s="745"/>
      <c r="CJ675" s="745"/>
      <c r="CK675" s="745"/>
      <c r="CL675" s="745"/>
      <c r="CM675" s="745"/>
      <c r="CN675" s="745"/>
      <c r="CO675" s="745"/>
      <c r="CP675" s="745"/>
      <c r="CQ675" s="745"/>
      <c r="CR675" s="745"/>
      <c r="CS675" s="745"/>
      <c r="CT675" s="745"/>
      <c r="CU675" s="745"/>
      <c r="CV675" s="745"/>
      <c r="CW675" s="745"/>
      <c r="CX675" s="745"/>
      <c r="CY675" s="745"/>
      <c r="CZ675" s="745"/>
      <c r="DA675" s="745"/>
      <c r="DB675" s="745"/>
      <c r="DC675" s="745"/>
      <c r="DD675" s="745"/>
      <c r="DE675" s="745"/>
      <c r="DF675" s="745"/>
      <c r="DG675" s="745"/>
      <c r="DH675" s="745"/>
      <c r="DI675" s="745"/>
      <c r="DJ675" s="745"/>
      <c r="DK675" s="745"/>
      <c r="DL675" s="745"/>
      <c r="DM675" s="745"/>
      <c r="DN675" s="745"/>
      <c r="DO675" s="745"/>
      <c r="DP675" s="745"/>
      <c r="DQ675" s="745"/>
      <c r="DR675" s="745"/>
      <c r="DS675" s="745"/>
      <c r="DT675" s="745"/>
      <c r="DU675" s="745"/>
      <c r="DV675" s="745"/>
      <c r="DW675" s="745"/>
      <c r="DX675" s="745"/>
      <c r="DY675" s="745"/>
      <c r="DZ675" s="745"/>
      <c r="EA675" s="745"/>
      <c r="EB675" s="745"/>
      <c r="EC675" s="745"/>
      <c r="ED675" s="745"/>
      <c r="EE675" s="745"/>
      <c r="EF675" s="745"/>
      <c r="EG675" s="745"/>
      <c r="EH675" s="745"/>
      <c r="EI675" s="745"/>
      <c r="EJ675" s="745"/>
      <c r="EK675" s="745"/>
      <c r="EL675" s="745"/>
      <c r="EM675" s="745"/>
      <c r="EN675" s="745"/>
      <c r="EO675" s="745"/>
      <c r="EP675" s="745"/>
      <c r="EQ675" s="745"/>
      <c r="ER675" s="745"/>
      <c r="ES675" s="745"/>
      <c r="ET675" s="745"/>
      <c r="EU675" s="745"/>
      <c r="EV675" s="745"/>
      <c r="EW675" s="745"/>
      <c r="EX675" s="745"/>
      <c r="EY675" s="745"/>
      <c r="EZ675" s="745"/>
      <c r="FA675" s="745"/>
      <c r="FB675" s="745"/>
      <c r="FC675" s="745"/>
      <c r="FD675" s="745"/>
      <c r="FE675" s="745"/>
      <c r="FF675" s="745"/>
      <c r="FG675" s="745"/>
      <c r="FH675" s="745"/>
      <c r="FI675" s="745"/>
      <c r="FJ675" s="745"/>
      <c r="FK675" s="745"/>
      <c r="FL675" s="745"/>
      <c r="FM675" s="745"/>
      <c r="FN675" s="745"/>
      <c r="FO675" s="745"/>
      <c r="FP675" s="745"/>
      <c r="FQ675" s="745"/>
      <c r="FR675" s="745"/>
      <c r="FS675" s="745"/>
      <c r="FT675" s="745"/>
      <c r="FU675" s="745"/>
      <c r="FV675" s="745"/>
      <c r="FW675" s="745"/>
      <c r="FX675" s="745"/>
      <c r="FY675" s="745"/>
      <c r="FZ675" s="745"/>
      <c r="GA675" s="745"/>
      <c r="GB675" s="745"/>
      <c r="GC675" s="745"/>
      <c r="GD675" s="745"/>
      <c r="GE675" s="745"/>
      <c r="GF675" s="745"/>
      <c r="GG675" s="745"/>
      <c r="GH675" s="745"/>
      <c r="GI675" s="745"/>
      <c r="GJ675" s="745"/>
      <c r="GK675" s="745"/>
      <c r="GL675" s="745"/>
      <c r="GM675" s="745"/>
      <c r="GN675" s="745"/>
      <c r="GO675" s="745"/>
      <c r="GP675" s="745"/>
      <c r="GQ675" s="745"/>
      <c r="GR675" s="745"/>
      <c r="GS675" s="745"/>
      <c r="GT675" s="745"/>
      <c r="GU675" s="745"/>
      <c r="GV675" s="745"/>
      <c r="GW675" s="745"/>
      <c r="GX675" s="745"/>
      <c r="GY675" s="745"/>
      <c r="GZ675" s="745"/>
      <c r="HA675" s="745"/>
      <c r="HB675" s="745"/>
      <c r="HC675" s="745"/>
      <c r="HD675" s="745"/>
      <c r="HE675" s="745"/>
      <c r="HF675" s="745"/>
      <c r="HG675" s="745"/>
      <c r="HH675" s="745"/>
      <c r="HI675" s="745"/>
      <c r="HJ675" s="745"/>
      <c r="HK675" s="745"/>
      <c r="HL675" s="745"/>
      <c r="HM675" s="745"/>
      <c r="HN675" s="745"/>
      <c r="HO675" s="745"/>
      <c r="HP675" s="745"/>
      <c r="HQ675" s="745"/>
      <c r="HR675" s="745"/>
      <c r="HS675" s="745"/>
      <c r="HT675" s="745"/>
      <c r="HU675" s="745"/>
      <c r="HV675" s="745"/>
      <c r="HW675" s="745"/>
      <c r="HX675" s="745"/>
      <c r="HY675" s="745"/>
      <c r="HZ675" s="745"/>
      <c r="IA675" s="745"/>
      <c r="IB675" s="745"/>
      <c r="IC675" s="745"/>
      <c r="ID675" s="745"/>
      <c r="IE675" s="745"/>
      <c r="IF675" s="745"/>
      <c r="IG675" s="745"/>
      <c r="IH675" s="745"/>
      <c r="II675" s="745"/>
      <c r="IJ675" s="745"/>
      <c r="IK675" s="745"/>
      <c r="IL675" s="745"/>
      <c r="IM675" s="745"/>
      <c r="IN675" s="745"/>
    </row>
    <row r="676" spans="1:248" ht="12.75">
      <c r="A676" s="758"/>
      <c r="B676" s="758"/>
      <c r="C676" s="758"/>
      <c r="D676" s="758"/>
      <c r="E676" s="750"/>
      <c r="F676" s="758"/>
      <c r="G676" s="758"/>
      <c r="H676" s="758"/>
      <c r="I676" s="750"/>
      <c r="J676" s="758"/>
      <c r="K676" s="758"/>
      <c r="L676" s="750"/>
      <c r="M676" s="758"/>
      <c r="N676" s="758"/>
      <c r="O676" s="750"/>
      <c r="P676" s="750"/>
      <c r="Q676" s="750"/>
      <c r="R676" s="750"/>
      <c r="S676" s="750"/>
      <c r="T676" s="750"/>
      <c r="U676" s="757"/>
      <c r="V676" s="753"/>
      <c r="W676" s="745"/>
      <c r="X676" s="745"/>
      <c r="Y676" s="753"/>
      <c r="Z676" s="745"/>
      <c r="AA676" s="745"/>
      <c r="AB676" s="745"/>
      <c r="AC676" s="745"/>
      <c r="AD676" s="745"/>
      <c r="AE676" s="745"/>
      <c r="AF676" s="745"/>
      <c r="AG676" s="745"/>
      <c r="AH676" s="745"/>
      <c r="AI676" s="745"/>
      <c r="AJ676" s="745"/>
      <c r="AK676" s="745"/>
      <c r="AL676" s="745"/>
      <c r="AM676" s="745"/>
      <c r="AN676" s="745"/>
      <c r="AO676" s="745"/>
      <c r="AP676" s="745"/>
      <c r="AQ676" s="745"/>
      <c r="AR676" s="745"/>
      <c r="AS676" s="745"/>
      <c r="AT676" s="745"/>
      <c r="AU676" s="745"/>
      <c r="AV676" s="745"/>
      <c r="AW676" s="745"/>
      <c r="AX676" s="745"/>
      <c r="AY676" s="745"/>
      <c r="AZ676" s="745"/>
      <c r="BA676" s="745"/>
      <c r="BB676" s="745"/>
      <c r="BC676" s="745"/>
      <c r="BD676" s="745"/>
      <c r="BE676" s="745"/>
      <c r="BF676" s="745"/>
      <c r="BG676" s="745"/>
      <c r="BH676" s="745"/>
      <c r="BI676" s="745"/>
      <c r="BJ676" s="745"/>
      <c r="BK676" s="745"/>
      <c r="BL676" s="745"/>
      <c r="BM676" s="745"/>
      <c r="BN676" s="745"/>
      <c r="BO676" s="745"/>
      <c r="BP676" s="745"/>
      <c r="BQ676" s="745"/>
      <c r="BR676" s="745"/>
      <c r="BS676" s="745"/>
      <c r="BT676" s="745"/>
      <c r="BU676" s="745"/>
      <c r="BV676" s="745"/>
      <c r="BW676" s="745"/>
      <c r="BX676" s="745"/>
      <c r="BY676" s="745"/>
      <c r="BZ676" s="745"/>
      <c r="CA676" s="745"/>
      <c r="CB676" s="745"/>
      <c r="CC676" s="745"/>
      <c r="CD676" s="745"/>
      <c r="CE676" s="745"/>
      <c r="CF676" s="745"/>
      <c r="CG676" s="745"/>
      <c r="CH676" s="745"/>
      <c r="CI676" s="745"/>
      <c r="CJ676" s="745"/>
      <c r="CK676" s="745"/>
      <c r="CL676" s="745"/>
      <c r="CM676" s="745"/>
      <c r="CN676" s="745"/>
      <c r="CO676" s="745"/>
      <c r="CP676" s="745"/>
      <c r="CQ676" s="745"/>
      <c r="CR676" s="745"/>
      <c r="CS676" s="745"/>
      <c r="CT676" s="745"/>
      <c r="CU676" s="745"/>
      <c r="CV676" s="745"/>
      <c r="CW676" s="745"/>
      <c r="CX676" s="745"/>
      <c r="CY676" s="745"/>
      <c r="CZ676" s="745"/>
      <c r="DA676" s="745"/>
      <c r="DB676" s="745"/>
      <c r="DC676" s="745"/>
      <c r="DD676" s="745"/>
      <c r="DE676" s="745"/>
      <c r="DF676" s="745"/>
      <c r="DG676" s="745"/>
      <c r="DH676" s="745"/>
      <c r="DI676" s="745"/>
      <c r="DJ676" s="745"/>
      <c r="DK676" s="745"/>
      <c r="DL676" s="745"/>
      <c r="DM676" s="745"/>
      <c r="DN676" s="745"/>
      <c r="DO676" s="745"/>
      <c r="DP676" s="745"/>
      <c r="DQ676" s="745"/>
      <c r="DR676" s="745"/>
      <c r="DS676" s="745"/>
      <c r="DT676" s="745"/>
      <c r="DU676" s="745"/>
      <c r="DV676" s="745"/>
      <c r="DW676" s="745"/>
      <c r="DX676" s="745"/>
      <c r="DY676" s="745"/>
      <c r="DZ676" s="745"/>
      <c r="EA676" s="745"/>
      <c r="EB676" s="745"/>
      <c r="EC676" s="745"/>
      <c r="ED676" s="745"/>
      <c r="EE676" s="745"/>
      <c r="EF676" s="745"/>
      <c r="EG676" s="745"/>
      <c r="EH676" s="745"/>
      <c r="EI676" s="745"/>
      <c r="EJ676" s="745"/>
      <c r="EK676" s="745"/>
      <c r="EL676" s="745"/>
      <c r="EM676" s="745"/>
      <c r="EN676" s="745"/>
      <c r="EO676" s="745"/>
      <c r="EP676" s="745"/>
      <c r="EQ676" s="745"/>
      <c r="ER676" s="745"/>
      <c r="ES676" s="745"/>
      <c r="ET676" s="745"/>
      <c r="EU676" s="745"/>
      <c r="EV676" s="745"/>
      <c r="EW676" s="745"/>
      <c r="EX676" s="745"/>
      <c r="EY676" s="745"/>
      <c r="EZ676" s="745"/>
      <c r="FA676" s="745"/>
      <c r="FB676" s="745"/>
      <c r="FC676" s="745"/>
      <c r="FD676" s="745"/>
      <c r="FE676" s="745"/>
      <c r="FF676" s="745"/>
      <c r="FG676" s="745"/>
      <c r="FH676" s="745"/>
      <c r="FI676" s="745"/>
      <c r="FJ676" s="745"/>
      <c r="FK676" s="745"/>
      <c r="FL676" s="745"/>
      <c r="FM676" s="745"/>
      <c r="FN676" s="745"/>
      <c r="FO676" s="745"/>
      <c r="FP676" s="745"/>
      <c r="FQ676" s="745"/>
      <c r="FR676" s="745"/>
      <c r="FS676" s="745"/>
      <c r="FT676" s="745"/>
      <c r="FU676" s="745"/>
      <c r="FV676" s="745"/>
      <c r="FW676" s="745"/>
      <c r="FX676" s="745"/>
      <c r="FY676" s="745"/>
      <c r="FZ676" s="745"/>
      <c r="GA676" s="745"/>
      <c r="GB676" s="745"/>
      <c r="GC676" s="745"/>
      <c r="GD676" s="745"/>
      <c r="GE676" s="745"/>
      <c r="GF676" s="745"/>
      <c r="GG676" s="745"/>
      <c r="GH676" s="745"/>
      <c r="GI676" s="745"/>
      <c r="GJ676" s="745"/>
      <c r="GK676" s="745"/>
      <c r="GL676" s="745"/>
      <c r="GM676" s="745"/>
      <c r="GN676" s="745"/>
      <c r="GO676" s="745"/>
      <c r="GP676" s="745"/>
      <c r="GQ676" s="745"/>
      <c r="GR676" s="745"/>
      <c r="GS676" s="745"/>
      <c r="GT676" s="745"/>
      <c r="GU676" s="745"/>
      <c r="GV676" s="745"/>
      <c r="GW676" s="745"/>
      <c r="GX676" s="745"/>
      <c r="GY676" s="745"/>
      <c r="GZ676" s="745"/>
      <c r="HA676" s="745"/>
      <c r="HB676" s="745"/>
      <c r="HC676" s="745"/>
      <c r="HD676" s="745"/>
      <c r="HE676" s="745"/>
      <c r="HF676" s="745"/>
      <c r="HG676" s="745"/>
      <c r="HH676" s="745"/>
      <c r="HI676" s="745"/>
      <c r="HJ676" s="745"/>
      <c r="HK676" s="745"/>
      <c r="HL676" s="745"/>
      <c r="HM676" s="745"/>
      <c r="HN676" s="745"/>
      <c r="HO676" s="745"/>
      <c r="HP676" s="745"/>
      <c r="HQ676" s="745"/>
      <c r="HR676" s="745"/>
      <c r="HS676" s="745"/>
      <c r="HT676" s="745"/>
      <c r="HU676" s="745"/>
      <c r="HV676" s="745"/>
      <c r="HW676" s="745"/>
      <c r="HX676" s="745"/>
      <c r="HY676" s="745"/>
      <c r="HZ676" s="745"/>
      <c r="IA676" s="745"/>
      <c r="IB676" s="745"/>
      <c r="IC676" s="745"/>
      <c r="ID676" s="745"/>
      <c r="IE676" s="745"/>
      <c r="IF676" s="745"/>
      <c r="IG676" s="745"/>
      <c r="IH676" s="745"/>
      <c r="II676" s="745"/>
      <c r="IJ676" s="745"/>
      <c r="IK676" s="745"/>
      <c r="IL676" s="745"/>
      <c r="IM676" s="745"/>
      <c r="IN676" s="745"/>
    </row>
    <row r="677" spans="1:248" ht="12.75">
      <c r="A677" s="758"/>
      <c r="B677" s="758"/>
      <c r="C677" s="758"/>
      <c r="D677" s="758"/>
      <c r="E677" s="750"/>
      <c r="F677" s="758"/>
      <c r="G677" s="758"/>
      <c r="H677" s="758"/>
      <c r="I677" s="750"/>
      <c r="J677" s="758"/>
      <c r="K677" s="758"/>
      <c r="L677" s="750"/>
      <c r="M677" s="758"/>
      <c r="N677" s="758"/>
      <c r="O677" s="750"/>
      <c r="P677" s="750"/>
      <c r="Q677" s="750"/>
      <c r="R677" s="750"/>
      <c r="S677" s="750"/>
      <c r="T677" s="750"/>
      <c r="U677" s="757"/>
      <c r="V677" s="753"/>
      <c r="W677" s="745"/>
      <c r="X677" s="745"/>
      <c r="Y677" s="753"/>
      <c r="Z677" s="745"/>
      <c r="AA677" s="745"/>
      <c r="AB677" s="745"/>
      <c r="AC677" s="745"/>
      <c r="AD677" s="745"/>
      <c r="AE677" s="745"/>
      <c r="AF677" s="745"/>
      <c r="AG677" s="745"/>
      <c r="AH677" s="745"/>
      <c r="AI677" s="745"/>
      <c r="AJ677" s="745"/>
      <c r="AK677" s="745"/>
      <c r="AL677" s="745"/>
      <c r="AM677" s="745"/>
      <c r="AN677" s="745"/>
      <c r="AO677" s="745"/>
      <c r="AP677" s="745"/>
      <c r="AQ677" s="745"/>
      <c r="AR677" s="745"/>
      <c r="AS677" s="745"/>
      <c r="AT677" s="745"/>
      <c r="AU677" s="745"/>
      <c r="AV677" s="745"/>
      <c r="AW677" s="745"/>
      <c r="AX677" s="745"/>
      <c r="AY677" s="745"/>
      <c r="AZ677" s="745"/>
      <c r="BA677" s="745"/>
      <c r="BB677" s="745"/>
      <c r="BC677" s="745"/>
      <c r="BD677" s="745"/>
      <c r="BE677" s="745"/>
      <c r="BF677" s="745"/>
      <c r="BG677" s="745"/>
      <c r="BH677" s="745"/>
      <c r="BI677" s="745"/>
      <c r="BJ677" s="745"/>
      <c r="BK677" s="745"/>
      <c r="BL677" s="745"/>
      <c r="BM677" s="745"/>
      <c r="BN677" s="745"/>
      <c r="BO677" s="745"/>
      <c r="BP677" s="745"/>
      <c r="BQ677" s="745"/>
      <c r="BR677" s="745"/>
      <c r="BS677" s="745"/>
      <c r="BT677" s="745"/>
      <c r="BU677" s="745"/>
      <c r="BV677" s="745"/>
      <c r="BW677" s="745"/>
      <c r="BX677" s="745"/>
      <c r="BY677" s="745"/>
      <c r="BZ677" s="745"/>
      <c r="CA677" s="745"/>
      <c r="CB677" s="745"/>
      <c r="CC677" s="745"/>
      <c r="CD677" s="745"/>
      <c r="CE677" s="745"/>
      <c r="CF677" s="745"/>
      <c r="CG677" s="745"/>
      <c r="CH677" s="745"/>
      <c r="CI677" s="745"/>
      <c r="CJ677" s="745"/>
      <c r="CK677" s="745"/>
      <c r="CL677" s="745"/>
      <c r="CM677" s="745"/>
      <c r="CN677" s="745"/>
      <c r="CO677" s="745"/>
      <c r="CP677" s="745"/>
      <c r="CQ677" s="745"/>
      <c r="CR677" s="745"/>
      <c r="CS677" s="745"/>
      <c r="CT677" s="745"/>
      <c r="CU677" s="745"/>
      <c r="CV677" s="745"/>
      <c r="CW677" s="745"/>
      <c r="CX677" s="745"/>
      <c r="CY677" s="745"/>
      <c r="CZ677" s="745"/>
      <c r="DA677" s="745"/>
      <c r="DB677" s="745"/>
      <c r="DC677" s="745"/>
      <c r="DD677" s="745"/>
      <c r="DE677" s="745"/>
      <c r="DF677" s="745"/>
      <c r="DG677" s="745"/>
      <c r="DH677" s="745"/>
      <c r="DI677" s="745"/>
      <c r="DJ677" s="745"/>
      <c r="DK677" s="745"/>
      <c r="DL677" s="745"/>
      <c r="DM677" s="745"/>
      <c r="DN677" s="745"/>
      <c r="DO677" s="745"/>
      <c r="DP677" s="745"/>
      <c r="DQ677" s="745"/>
      <c r="DR677" s="745"/>
      <c r="DS677" s="745"/>
      <c r="DT677" s="745"/>
      <c r="DU677" s="745"/>
      <c r="DV677" s="745"/>
      <c r="DW677" s="745"/>
      <c r="DX677" s="745"/>
      <c r="DY677" s="745"/>
      <c r="DZ677" s="745"/>
      <c r="EA677" s="745"/>
      <c r="EB677" s="745"/>
      <c r="EC677" s="745"/>
      <c r="ED677" s="745"/>
      <c r="EE677" s="745"/>
      <c r="EF677" s="745"/>
      <c r="EG677" s="745"/>
      <c r="EH677" s="745"/>
      <c r="EI677" s="745"/>
      <c r="EJ677" s="745"/>
      <c r="EK677" s="745"/>
      <c r="EL677" s="745"/>
      <c r="EM677" s="745"/>
      <c r="EN677" s="745"/>
      <c r="EO677" s="745"/>
      <c r="EP677" s="745"/>
      <c r="EQ677" s="745"/>
      <c r="ER677" s="745"/>
      <c r="ES677" s="745"/>
      <c r="ET677" s="745"/>
      <c r="EU677" s="745"/>
      <c r="EV677" s="745"/>
      <c r="EW677" s="745"/>
      <c r="EX677" s="745"/>
      <c r="EY677" s="745"/>
      <c r="EZ677" s="745"/>
      <c r="FA677" s="745"/>
      <c r="FB677" s="745"/>
      <c r="FC677" s="745"/>
      <c r="FD677" s="745"/>
      <c r="FE677" s="745"/>
      <c r="FF677" s="745"/>
      <c r="FG677" s="745"/>
      <c r="FH677" s="745"/>
      <c r="FI677" s="745"/>
      <c r="FJ677" s="745"/>
      <c r="FK677" s="745"/>
      <c r="FL677" s="745"/>
      <c r="FM677" s="745"/>
      <c r="FN677" s="745"/>
      <c r="FO677" s="745"/>
      <c r="FP677" s="745"/>
      <c r="FQ677" s="745"/>
      <c r="FR677" s="745"/>
      <c r="FS677" s="745"/>
      <c r="FT677" s="745"/>
      <c r="FU677" s="745"/>
      <c r="FV677" s="745"/>
      <c r="FW677" s="745"/>
      <c r="FX677" s="745"/>
      <c r="FY677" s="745"/>
      <c r="FZ677" s="745"/>
      <c r="GA677" s="745"/>
      <c r="GB677" s="745"/>
      <c r="GC677" s="745"/>
      <c r="GD677" s="745"/>
      <c r="GE677" s="745"/>
      <c r="GF677" s="745"/>
      <c r="GG677" s="745"/>
      <c r="GH677" s="745"/>
      <c r="GI677" s="745"/>
      <c r="GJ677" s="745"/>
      <c r="GK677" s="745"/>
      <c r="GL677" s="745"/>
      <c r="GM677" s="745"/>
      <c r="GN677" s="745"/>
      <c r="GO677" s="745"/>
      <c r="GP677" s="745"/>
      <c r="GQ677" s="745"/>
      <c r="GR677" s="745"/>
      <c r="GS677" s="745"/>
      <c r="GT677" s="745"/>
      <c r="GU677" s="745"/>
      <c r="GV677" s="745"/>
      <c r="GW677" s="745"/>
      <c r="GX677" s="745"/>
      <c r="GY677" s="745"/>
      <c r="GZ677" s="745"/>
      <c r="HA677" s="745"/>
      <c r="HB677" s="745"/>
      <c r="HC677" s="745"/>
      <c r="HD677" s="745"/>
      <c r="HE677" s="745"/>
      <c r="HF677" s="745"/>
      <c r="HG677" s="745"/>
      <c r="HH677" s="745"/>
      <c r="HI677" s="745"/>
      <c r="HJ677" s="745"/>
      <c r="HK677" s="745"/>
      <c r="HL677" s="745"/>
      <c r="HM677" s="745"/>
      <c r="HN677" s="745"/>
      <c r="HO677" s="745"/>
      <c r="HP677" s="745"/>
      <c r="HQ677" s="745"/>
      <c r="HR677" s="745"/>
      <c r="HS677" s="745"/>
      <c r="HT677" s="745"/>
      <c r="HU677" s="745"/>
      <c r="HV677" s="745"/>
      <c r="HW677" s="745"/>
      <c r="HX677" s="745"/>
      <c r="HY677" s="745"/>
      <c r="HZ677" s="745"/>
      <c r="IA677" s="745"/>
      <c r="IB677" s="745"/>
      <c r="IC677" s="745"/>
      <c r="ID677" s="745"/>
      <c r="IE677" s="745"/>
      <c r="IF677" s="745"/>
      <c r="IG677" s="745"/>
      <c r="IH677" s="745"/>
      <c r="II677" s="745"/>
      <c r="IJ677" s="745"/>
      <c r="IK677" s="745"/>
      <c r="IL677" s="745"/>
      <c r="IM677" s="745"/>
      <c r="IN677" s="745"/>
    </row>
    <row r="678" spans="1:248" ht="12.75">
      <c r="A678" s="758"/>
      <c r="B678" s="758"/>
      <c r="C678" s="758"/>
      <c r="D678" s="758"/>
      <c r="E678" s="750"/>
      <c r="F678" s="758"/>
      <c r="G678" s="758"/>
      <c r="H678" s="758"/>
      <c r="I678" s="750"/>
      <c r="J678" s="758"/>
      <c r="K678" s="758"/>
      <c r="L678" s="750"/>
      <c r="M678" s="758"/>
      <c r="N678" s="758"/>
      <c r="O678" s="750"/>
      <c r="P678" s="750"/>
      <c r="Q678" s="750"/>
      <c r="R678" s="750"/>
      <c r="S678" s="750"/>
      <c r="T678" s="750"/>
      <c r="U678" s="757"/>
      <c r="V678" s="753"/>
      <c r="W678" s="745"/>
      <c r="X678" s="745"/>
      <c r="Y678" s="753"/>
      <c r="Z678" s="745"/>
      <c r="AA678" s="745"/>
      <c r="AB678" s="745"/>
      <c r="AC678" s="745"/>
      <c r="AD678" s="745"/>
      <c r="AE678" s="745"/>
      <c r="AF678" s="745"/>
      <c r="AG678" s="745"/>
      <c r="AH678" s="745"/>
      <c r="AI678" s="745"/>
      <c r="AJ678" s="745"/>
      <c r="AK678" s="745"/>
      <c r="AL678" s="745"/>
      <c r="AM678" s="745"/>
      <c r="AN678" s="745"/>
      <c r="AO678" s="745"/>
      <c r="AP678" s="745"/>
      <c r="AQ678" s="745"/>
      <c r="AR678" s="745"/>
      <c r="AS678" s="745"/>
      <c r="AT678" s="745"/>
      <c r="AU678" s="745"/>
      <c r="AV678" s="745"/>
      <c r="AW678" s="745"/>
      <c r="AX678" s="745"/>
      <c r="AY678" s="745"/>
      <c r="AZ678" s="745"/>
      <c r="BA678" s="745"/>
      <c r="BB678" s="745"/>
      <c r="BC678" s="745"/>
      <c r="BD678" s="745"/>
      <c r="BE678" s="745"/>
      <c r="BF678" s="745"/>
      <c r="BG678" s="745"/>
      <c r="BH678" s="745"/>
      <c r="BI678" s="745"/>
      <c r="BJ678" s="745"/>
      <c r="BK678" s="745"/>
      <c r="BL678" s="745"/>
      <c r="BM678" s="745"/>
      <c r="BN678" s="745"/>
      <c r="BO678" s="745"/>
      <c r="BP678" s="745"/>
      <c r="BQ678" s="745"/>
      <c r="BR678" s="745"/>
      <c r="BS678" s="745"/>
      <c r="BT678" s="745"/>
      <c r="BU678" s="745"/>
      <c r="BV678" s="745"/>
      <c r="BW678" s="745"/>
      <c r="BX678" s="745"/>
      <c r="BY678" s="745"/>
      <c r="BZ678" s="745"/>
      <c r="CA678" s="745"/>
      <c r="CB678" s="745"/>
      <c r="CC678" s="745"/>
      <c r="CD678" s="745"/>
      <c r="CE678" s="745"/>
      <c r="CF678" s="745"/>
      <c r="CG678" s="745"/>
      <c r="CH678" s="745"/>
      <c r="CI678" s="745"/>
      <c r="CJ678" s="745"/>
      <c r="CK678" s="745"/>
      <c r="CL678" s="745"/>
      <c r="CM678" s="745"/>
      <c r="CN678" s="745"/>
      <c r="CO678" s="745"/>
      <c r="CP678" s="745"/>
      <c r="CQ678" s="745"/>
      <c r="CR678" s="745"/>
      <c r="CS678" s="745"/>
      <c r="CT678" s="745"/>
      <c r="CU678" s="745"/>
      <c r="CV678" s="745"/>
      <c r="CW678" s="745"/>
      <c r="CX678" s="745"/>
      <c r="CY678" s="745"/>
      <c r="CZ678" s="745"/>
      <c r="DA678" s="745"/>
      <c r="DB678" s="745"/>
      <c r="DC678" s="745"/>
      <c r="DD678" s="745"/>
      <c r="DE678" s="745"/>
      <c r="DF678" s="745"/>
      <c r="DG678" s="745"/>
      <c r="DH678" s="745"/>
      <c r="DI678" s="745"/>
      <c r="DJ678" s="745"/>
      <c r="DK678" s="745"/>
      <c r="DL678" s="745"/>
      <c r="DM678" s="745"/>
      <c r="DN678" s="745"/>
      <c r="DO678" s="745"/>
      <c r="DP678" s="745"/>
      <c r="DQ678" s="745"/>
      <c r="DR678" s="745"/>
      <c r="DS678" s="745"/>
      <c r="DT678" s="745"/>
      <c r="DU678" s="745"/>
      <c r="DV678" s="745"/>
      <c r="DW678" s="745"/>
      <c r="DX678" s="745"/>
      <c r="DY678" s="745"/>
      <c r="DZ678" s="745"/>
      <c r="EA678" s="745"/>
      <c r="EB678" s="745"/>
      <c r="EC678" s="745"/>
      <c r="ED678" s="745"/>
      <c r="EE678" s="745"/>
      <c r="EF678" s="745"/>
      <c r="EG678" s="745"/>
      <c r="EH678" s="745"/>
      <c r="EI678" s="745"/>
      <c r="EJ678" s="745"/>
      <c r="EK678" s="745"/>
      <c r="EL678" s="745"/>
      <c r="EM678" s="745"/>
      <c r="EN678" s="745"/>
      <c r="EO678" s="745"/>
      <c r="EP678" s="745"/>
      <c r="EQ678" s="745"/>
      <c r="ER678" s="745"/>
      <c r="ES678" s="745"/>
      <c r="ET678" s="745"/>
      <c r="EU678" s="745"/>
      <c r="EV678" s="745"/>
      <c r="EW678" s="745"/>
      <c r="EX678" s="745"/>
      <c r="EY678" s="745"/>
      <c r="EZ678" s="745"/>
      <c r="FA678" s="745"/>
      <c r="FB678" s="745"/>
      <c r="FC678" s="745"/>
      <c r="FD678" s="745"/>
      <c r="FE678" s="745"/>
      <c r="FF678" s="745"/>
      <c r="FG678" s="745"/>
      <c r="FH678" s="745"/>
      <c r="FI678" s="745"/>
      <c r="FJ678" s="745"/>
      <c r="FK678" s="745"/>
      <c r="FL678" s="745"/>
      <c r="FM678" s="745"/>
      <c r="FN678" s="745"/>
      <c r="FO678" s="745"/>
      <c r="FP678" s="745"/>
      <c r="FQ678" s="745"/>
      <c r="FR678" s="745"/>
      <c r="FS678" s="745"/>
      <c r="FT678" s="745"/>
      <c r="FU678" s="745"/>
      <c r="FV678" s="745"/>
      <c r="FW678" s="745"/>
      <c r="FX678" s="745"/>
      <c r="FY678" s="745"/>
      <c r="FZ678" s="745"/>
      <c r="GA678" s="745"/>
      <c r="GB678" s="745"/>
      <c r="GC678" s="745"/>
      <c r="GD678" s="745"/>
      <c r="GE678" s="745"/>
      <c r="GF678" s="745"/>
      <c r="GG678" s="745"/>
      <c r="GH678" s="745"/>
      <c r="GI678" s="745"/>
      <c r="GJ678" s="745"/>
      <c r="GK678" s="745"/>
      <c r="GL678" s="745"/>
      <c r="GM678" s="745"/>
      <c r="GN678" s="745"/>
      <c r="GO678" s="745"/>
      <c r="GP678" s="745"/>
      <c r="GQ678" s="745"/>
      <c r="GR678" s="745"/>
      <c r="GS678" s="745"/>
      <c r="GT678" s="745"/>
      <c r="GU678" s="745"/>
      <c r="GV678" s="745"/>
      <c r="GW678" s="745"/>
      <c r="GX678" s="745"/>
      <c r="GY678" s="745"/>
      <c r="GZ678" s="745"/>
      <c r="HA678" s="745"/>
      <c r="HB678" s="745"/>
      <c r="HC678" s="745"/>
      <c r="HD678" s="745"/>
      <c r="HE678" s="745"/>
      <c r="HF678" s="745"/>
      <c r="HG678" s="745"/>
      <c r="HH678" s="745"/>
      <c r="HI678" s="745"/>
      <c r="HJ678" s="745"/>
      <c r="HK678" s="745"/>
      <c r="HL678" s="745"/>
      <c r="HM678" s="745"/>
      <c r="HN678" s="745"/>
      <c r="HO678" s="745"/>
      <c r="HP678" s="745"/>
      <c r="HQ678" s="745"/>
      <c r="HR678" s="745"/>
      <c r="HS678" s="745"/>
      <c r="HT678" s="745"/>
      <c r="HU678" s="745"/>
      <c r="HV678" s="745"/>
      <c r="HW678" s="745"/>
      <c r="HX678" s="745"/>
      <c r="HY678" s="745"/>
      <c r="HZ678" s="745"/>
      <c r="IA678" s="745"/>
      <c r="IB678" s="745"/>
      <c r="IC678" s="745"/>
      <c r="ID678" s="745"/>
      <c r="IE678" s="745"/>
      <c r="IF678" s="745"/>
      <c r="IG678" s="745"/>
      <c r="IH678" s="745"/>
      <c r="II678" s="745"/>
      <c r="IJ678" s="745"/>
      <c r="IK678" s="745"/>
      <c r="IL678" s="745"/>
      <c r="IM678" s="745"/>
      <c r="IN678" s="745"/>
    </row>
    <row r="679" spans="1:248" ht="12.75">
      <c r="A679" s="758"/>
      <c r="B679" s="758"/>
      <c r="C679" s="758"/>
      <c r="D679" s="758"/>
      <c r="E679" s="750"/>
      <c r="F679" s="758"/>
      <c r="G679" s="758"/>
      <c r="H679" s="758"/>
      <c r="I679" s="750"/>
      <c r="J679" s="758"/>
      <c r="K679" s="758"/>
      <c r="L679" s="750"/>
      <c r="M679" s="758"/>
      <c r="N679" s="758"/>
      <c r="O679" s="750"/>
      <c r="P679" s="750"/>
      <c r="Q679" s="750"/>
      <c r="R679" s="750"/>
      <c r="S679" s="750"/>
      <c r="T679" s="750"/>
      <c r="U679" s="757"/>
      <c r="V679" s="753"/>
      <c r="W679" s="745"/>
      <c r="X679" s="745"/>
      <c r="Y679" s="753"/>
      <c r="Z679" s="745"/>
      <c r="AA679" s="745"/>
      <c r="AB679" s="745"/>
      <c r="AC679" s="745"/>
      <c r="AD679" s="745"/>
      <c r="AE679" s="745"/>
      <c r="AF679" s="745"/>
      <c r="AG679" s="745"/>
      <c r="AH679" s="745"/>
      <c r="AI679" s="745"/>
      <c r="AJ679" s="745"/>
      <c r="AK679" s="745"/>
      <c r="AL679" s="745"/>
      <c r="AM679" s="745"/>
      <c r="AN679" s="745"/>
      <c r="AO679" s="745"/>
      <c r="AP679" s="745"/>
      <c r="AQ679" s="745"/>
      <c r="AR679" s="745"/>
      <c r="AS679" s="745"/>
      <c r="AT679" s="745"/>
      <c r="AU679" s="745"/>
      <c r="AV679" s="745"/>
      <c r="AW679" s="745"/>
      <c r="AX679" s="745"/>
      <c r="AY679" s="745"/>
      <c r="AZ679" s="745"/>
      <c r="BA679" s="745"/>
      <c r="BB679" s="745"/>
      <c r="BC679" s="745"/>
      <c r="BD679" s="745"/>
      <c r="BE679" s="745"/>
      <c r="BF679" s="745"/>
      <c r="BG679" s="745"/>
      <c r="BH679" s="745"/>
      <c r="BI679" s="745"/>
      <c r="BJ679" s="745"/>
      <c r="BK679" s="745"/>
      <c r="BL679" s="745"/>
      <c r="BM679" s="745"/>
      <c r="BN679" s="745"/>
      <c r="BO679" s="745"/>
      <c r="BP679" s="745"/>
      <c r="BQ679" s="745"/>
      <c r="BR679" s="745"/>
      <c r="BS679" s="745"/>
      <c r="BT679" s="745"/>
      <c r="BU679" s="745"/>
      <c r="BV679" s="745"/>
      <c r="BW679" s="745"/>
      <c r="BX679" s="745"/>
      <c r="BY679" s="745"/>
      <c r="BZ679" s="745"/>
      <c r="CA679" s="745"/>
      <c r="CB679" s="745"/>
      <c r="CC679" s="745"/>
      <c r="CD679" s="745"/>
      <c r="CE679" s="745"/>
      <c r="CF679" s="745"/>
      <c r="CG679" s="745"/>
      <c r="CH679" s="745"/>
      <c r="CI679" s="745"/>
      <c r="CJ679" s="745"/>
      <c r="CK679" s="745"/>
      <c r="CL679" s="745"/>
      <c r="CM679" s="745"/>
      <c r="CN679" s="745"/>
      <c r="CO679" s="745"/>
      <c r="CP679" s="745"/>
      <c r="CQ679" s="745"/>
      <c r="CR679" s="745"/>
      <c r="CS679" s="745"/>
      <c r="CT679" s="745"/>
      <c r="CU679" s="745"/>
      <c r="CV679" s="745"/>
      <c r="CW679" s="745"/>
      <c r="CX679" s="745"/>
      <c r="CY679" s="745"/>
      <c r="CZ679" s="745"/>
      <c r="DA679" s="745"/>
      <c r="DB679" s="745"/>
      <c r="DC679" s="745"/>
      <c r="DD679" s="745"/>
      <c r="DE679" s="745"/>
      <c r="DF679" s="745"/>
      <c r="DG679" s="745"/>
      <c r="DH679" s="745"/>
      <c r="DI679" s="745"/>
      <c r="DJ679" s="745"/>
      <c r="DK679" s="745"/>
      <c r="DL679" s="745"/>
      <c r="DM679" s="745"/>
      <c r="DN679" s="745"/>
      <c r="DO679" s="745"/>
      <c r="DP679" s="745"/>
      <c r="DQ679" s="745"/>
      <c r="DR679" s="745"/>
      <c r="DS679" s="745"/>
      <c r="DT679" s="745"/>
      <c r="DU679" s="745"/>
      <c r="DV679" s="745"/>
      <c r="DW679" s="745"/>
      <c r="DX679" s="745"/>
      <c r="DY679" s="745"/>
      <c r="DZ679" s="745"/>
      <c r="EA679" s="745"/>
      <c r="EB679" s="745"/>
      <c r="EC679" s="745"/>
      <c r="ED679" s="745"/>
      <c r="EE679" s="745"/>
      <c r="EF679" s="745"/>
      <c r="EG679" s="745"/>
      <c r="EH679" s="745"/>
      <c r="EI679" s="745"/>
      <c r="EJ679" s="745"/>
      <c r="EK679" s="745"/>
      <c r="EL679" s="745"/>
      <c r="EM679" s="745"/>
      <c r="EN679" s="745"/>
      <c r="EO679" s="745"/>
      <c r="EP679" s="745"/>
      <c r="EQ679" s="745"/>
      <c r="ER679" s="745"/>
      <c r="ES679" s="745"/>
      <c r="ET679" s="745"/>
      <c r="EU679" s="745"/>
      <c r="EV679" s="745"/>
      <c r="EW679" s="745"/>
      <c r="EX679" s="745"/>
      <c r="EY679" s="745"/>
      <c r="EZ679" s="745"/>
      <c r="FA679" s="745"/>
      <c r="FB679" s="745"/>
      <c r="FC679" s="745"/>
      <c r="FD679" s="745"/>
      <c r="FE679" s="745"/>
      <c r="FF679" s="745"/>
      <c r="FG679" s="745"/>
      <c r="FH679" s="745"/>
      <c r="FI679" s="745"/>
      <c r="FJ679" s="745"/>
      <c r="FK679" s="745"/>
      <c r="FL679" s="745"/>
      <c r="FM679" s="745"/>
      <c r="FN679" s="745"/>
      <c r="FO679" s="745"/>
      <c r="FP679" s="745"/>
      <c r="FQ679" s="745"/>
      <c r="FR679" s="745"/>
      <c r="FS679" s="745"/>
      <c r="FT679" s="745"/>
      <c r="FU679" s="745"/>
      <c r="FV679" s="745"/>
      <c r="FW679" s="745"/>
      <c r="FX679" s="745"/>
      <c r="FY679" s="745"/>
      <c r="FZ679" s="745"/>
      <c r="GA679" s="745"/>
      <c r="GB679" s="745"/>
      <c r="GC679" s="745"/>
      <c r="GD679" s="745"/>
      <c r="GE679" s="745"/>
      <c r="GF679" s="745"/>
      <c r="GG679" s="745"/>
      <c r="GH679" s="745"/>
      <c r="GI679" s="745"/>
      <c r="GJ679" s="745"/>
      <c r="GK679" s="745"/>
      <c r="GL679" s="745"/>
      <c r="GM679" s="745"/>
      <c r="GN679" s="745"/>
      <c r="GO679" s="745"/>
      <c r="GP679" s="745"/>
      <c r="GQ679" s="745"/>
      <c r="GR679" s="745"/>
      <c r="GS679" s="745"/>
      <c r="GT679" s="745"/>
      <c r="GU679" s="745"/>
      <c r="GV679" s="745"/>
      <c r="GW679" s="745"/>
      <c r="GX679" s="745"/>
      <c r="GY679" s="745"/>
      <c r="GZ679" s="745"/>
      <c r="HA679" s="745"/>
      <c r="HB679" s="745"/>
      <c r="HC679" s="745"/>
      <c r="HD679" s="745"/>
      <c r="HE679" s="745"/>
      <c r="HF679" s="745"/>
      <c r="HG679" s="745"/>
      <c r="HH679" s="745"/>
      <c r="HI679" s="745"/>
      <c r="HJ679" s="745"/>
      <c r="HK679" s="745"/>
      <c r="HL679" s="745"/>
      <c r="HM679" s="745"/>
      <c r="HN679" s="745"/>
      <c r="HO679" s="745"/>
      <c r="HP679" s="745"/>
      <c r="HQ679" s="745"/>
      <c r="HR679" s="745"/>
      <c r="HS679" s="745"/>
      <c r="HT679" s="745"/>
      <c r="HU679" s="745"/>
      <c r="HV679" s="745"/>
      <c r="HW679" s="745"/>
      <c r="HX679" s="745"/>
      <c r="HY679" s="745"/>
      <c r="HZ679" s="745"/>
      <c r="IA679" s="745"/>
      <c r="IB679" s="745"/>
      <c r="IC679" s="745"/>
      <c r="ID679" s="745"/>
      <c r="IE679" s="745"/>
      <c r="IF679" s="745"/>
      <c r="IG679" s="745"/>
      <c r="IH679" s="745"/>
      <c r="II679" s="745"/>
      <c r="IJ679" s="745"/>
      <c r="IK679" s="745"/>
      <c r="IL679" s="745"/>
      <c r="IM679" s="745"/>
      <c r="IN679" s="745"/>
    </row>
    <row r="680" spans="1:248" ht="12.75">
      <c r="A680" s="758"/>
      <c r="B680" s="758"/>
      <c r="C680" s="758"/>
      <c r="D680" s="758"/>
      <c r="E680" s="750"/>
      <c r="F680" s="758"/>
      <c r="G680" s="758"/>
      <c r="H680" s="758"/>
      <c r="I680" s="750"/>
      <c r="J680" s="758"/>
      <c r="K680" s="758"/>
      <c r="L680" s="750"/>
      <c r="M680" s="758"/>
      <c r="N680" s="758"/>
      <c r="O680" s="750"/>
      <c r="P680" s="750"/>
      <c r="Q680" s="750"/>
      <c r="R680" s="750"/>
      <c r="S680" s="750"/>
      <c r="T680" s="750"/>
      <c r="U680" s="757"/>
      <c r="V680" s="753"/>
      <c r="W680" s="745"/>
      <c r="X680" s="745"/>
      <c r="Y680" s="753"/>
      <c r="Z680" s="745"/>
      <c r="AA680" s="745"/>
      <c r="AB680" s="745"/>
      <c r="AC680" s="745"/>
      <c r="AD680" s="745"/>
      <c r="AE680" s="745"/>
      <c r="AF680" s="745"/>
      <c r="AG680" s="745"/>
      <c r="AH680" s="745"/>
      <c r="AI680" s="745"/>
      <c r="AJ680" s="745"/>
      <c r="AK680" s="745"/>
      <c r="AL680" s="745"/>
      <c r="AM680" s="745"/>
      <c r="AN680" s="745"/>
      <c r="AO680" s="745"/>
      <c r="AP680" s="745"/>
      <c r="AQ680" s="745"/>
      <c r="AR680" s="745"/>
      <c r="AS680" s="745"/>
      <c r="AT680" s="745"/>
      <c r="AU680" s="745"/>
      <c r="AV680" s="745"/>
      <c r="AW680" s="745"/>
      <c r="AX680" s="745"/>
      <c r="AY680" s="745"/>
      <c r="AZ680" s="745"/>
      <c r="BA680" s="745"/>
      <c r="BB680" s="745"/>
      <c r="BC680" s="745"/>
      <c r="BD680" s="745"/>
      <c r="BE680" s="745"/>
      <c r="BF680" s="745"/>
      <c r="BG680" s="745"/>
      <c r="BH680" s="745"/>
      <c r="BI680" s="745"/>
      <c r="BJ680" s="745"/>
      <c r="BK680" s="745"/>
      <c r="BL680" s="745"/>
      <c r="BM680" s="745"/>
      <c r="BN680" s="745"/>
      <c r="BO680" s="745"/>
      <c r="BP680" s="745"/>
      <c r="BQ680" s="745"/>
      <c r="BR680" s="745"/>
      <c r="BS680" s="745"/>
      <c r="BT680" s="745"/>
      <c r="BU680" s="745"/>
      <c r="BV680" s="745"/>
      <c r="BW680" s="745"/>
      <c r="BX680" s="745"/>
      <c r="BY680" s="745"/>
      <c r="BZ680" s="745"/>
      <c r="CA680" s="745"/>
      <c r="CB680" s="745"/>
      <c r="CC680" s="745"/>
      <c r="CD680" s="745"/>
      <c r="CE680" s="745"/>
      <c r="CF680" s="745"/>
      <c r="CG680" s="745"/>
      <c r="CH680" s="745"/>
      <c r="CI680" s="745"/>
      <c r="CJ680" s="745"/>
      <c r="CK680" s="745"/>
      <c r="CL680" s="745"/>
      <c r="CM680" s="745"/>
      <c r="CN680" s="745"/>
      <c r="CO680" s="745"/>
      <c r="CP680" s="745"/>
      <c r="CQ680" s="745"/>
      <c r="CR680" s="745"/>
      <c r="CS680" s="745"/>
      <c r="CT680" s="745"/>
      <c r="CU680" s="745"/>
      <c r="CV680" s="745"/>
      <c r="CW680" s="745"/>
      <c r="CX680" s="745"/>
      <c r="CY680" s="745"/>
      <c r="CZ680" s="745"/>
      <c r="DA680" s="745"/>
      <c r="DB680" s="745"/>
      <c r="DC680" s="745"/>
      <c r="DD680" s="745"/>
      <c r="DE680" s="745"/>
      <c r="DF680" s="745"/>
      <c r="DG680" s="745"/>
      <c r="DH680" s="745"/>
      <c r="DI680" s="745"/>
      <c r="DJ680" s="745"/>
      <c r="DK680" s="745"/>
      <c r="DL680" s="745"/>
      <c r="DM680" s="745"/>
      <c r="DN680" s="745"/>
      <c r="DO680" s="745"/>
      <c r="DP680" s="745"/>
      <c r="DQ680" s="745"/>
      <c r="DR680" s="745"/>
      <c r="DS680" s="745"/>
      <c r="DT680" s="745"/>
      <c r="DU680" s="745"/>
      <c r="DV680" s="745"/>
      <c r="DW680" s="745"/>
      <c r="DX680" s="745"/>
      <c r="DY680" s="745"/>
      <c r="DZ680" s="745"/>
      <c r="EA680" s="745"/>
      <c r="EB680" s="745"/>
      <c r="EC680" s="745"/>
      <c r="ED680" s="745"/>
      <c r="EE680" s="745"/>
      <c r="EF680" s="745"/>
      <c r="EG680" s="745"/>
      <c r="EH680" s="745"/>
      <c r="EI680" s="745"/>
      <c r="EJ680" s="745"/>
      <c r="EK680" s="745"/>
      <c r="EL680" s="745"/>
      <c r="EM680" s="745"/>
      <c r="EN680" s="745"/>
      <c r="EO680" s="745"/>
      <c r="EP680" s="745"/>
      <c r="EQ680" s="745"/>
      <c r="ER680" s="745"/>
      <c r="ES680" s="745"/>
      <c r="ET680" s="745"/>
      <c r="EU680" s="745"/>
      <c r="EV680" s="745"/>
      <c r="EW680" s="745"/>
      <c r="EX680" s="745"/>
      <c r="EY680" s="745"/>
      <c r="EZ680" s="745"/>
      <c r="FA680" s="745"/>
      <c r="FB680" s="745"/>
      <c r="FC680" s="745"/>
      <c r="FD680" s="745"/>
      <c r="FE680" s="745"/>
      <c r="FF680" s="745"/>
      <c r="FG680" s="745"/>
      <c r="FH680" s="745"/>
      <c r="FI680" s="745"/>
      <c r="FJ680" s="745"/>
      <c r="FK680" s="745"/>
      <c r="FL680" s="745"/>
      <c r="FM680" s="745"/>
      <c r="FN680" s="745"/>
      <c r="FO680" s="745"/>
      <c r="FP680" s="745"/>
      <c r="FQ680" s="745"/>
      <c r="FR680" s="745"/>
      <c r="FS680" s="745"/>
      <c r="FT680" s="745"/>
      <c r="FU680" s="745"/>
      <c r="FV680" s="745"/>
      <c r="FW680" s="745"/>
      <c r="FX680" s="745"/>
      <c r="FY680" s="745"/>
      <c r="FZ680" s="745"/>
      <c r="GA680" s="745"/>
      <c r="GB680" s="745"/>
      <c r="GC680" s="745"/>
      <c r="GD680" s="745"/>
      <c r="GE680" s="745"/>
      <c r="GF680" s="745"/>
      <c r="GG680" s="745"/>
      <c r="GH680" s="745"/>
      <c r="GI680" s="745"/>
      <c r="GJ680" s="745"/>
      <c r="GK680" s="745"/>
      <c r="GL680" s="745"/>
      <c r="GM680" s="745"/>
      <c r="GN680" s="745"/>
      <c r="GO680" s="745"/>
      <c r="GP680" s="745"/>
      <c r="GQ680" s="745"/>
      <c r="GR680" s="745"/>
      <c r="GS680" s="745"/>
      <c r="GT680" s="745"/>
      <c r="GU680" s="745"/>
      <c r="GV680" s="745"/>
      <c r="GW680" s="745"/>
      <c r="GX680" s="745"/>
      <c r="GY680" s="745"/>
      <c r="GZ680" s="745"/>
      <c r="HA680" s="745"/>
      <c r="HB680" s="745"/>
      <c r="HC680" s="745"/>
      <c r="HD680" s="745"/>
      <c r="HE680" s="745"/>
      <c r="HF680" s="745"/>
      <c r="HG680" s="745"/>
      <c r="HH680" s="745"/>
      <c r="HI680" s="745"/>
      <c r="HJ680" s="745"/>
      <c r="HK680" s="745"/>
      <c r="HL680" s="745"/>
      <c r="HM680" s="745"/>
      <c r="HN680" s="745"/>
      <c r="HO680" s="745"/>
      <c r="HP680" s="745"/>
      <c r="HQ680" s="745"/>
      <c r="HR680" s="745"/>
      <c r="HS680" s="745"/>
      <c r="HT680" s="745"/>
      <c r="HU680" s="745"/>
      <c r="HV680" s="745"/>
      <c r="HW680" s="745"/>
      <c r="HX680" s="745"/>
      <c r="HY680" s="745"/>
      <c r="HZ680" s="745"/>
      <c r="IA680" s="745"/>
      <c r="IB680" s="745"/>
      <c r="IC680" s="745"/>
      <c r="ID680" s="745"/>
      <c r="IE680" s="745"/>
      <c r="IF680" s="745"/>
      <c r="IG680" s="745"/>
      <c r="IH680" s="745"/>
      <c r="II680" s="745"/>
      <c r="IJ680" s="745"/>
      <c r="IK680" s="745"/>
      <c r="IL680" s="745"/>
      <c r="IM680" s="745"/>
      <c r="IN680" s="745"/>
    </row>
    <row r="681" spans="1:248" ht="12.75">
      <c r="A681" s="758"/>
      <c r="B681" s="758"/>
      <c r="C681" s="758"/>
      <c r="D681" s="758"/>
      <c r="E681" s="750"/>
      <c r="F681" s="758"/>
      <c r="G681" s="758"/>
      <c r="H681" s="758"/>
      <c r="I681" s="750"/>
      <c r="J681" s="758"/>
      <c r="K681" s="758"/>
      <c r="L681" s="750"/>
      <c r="M681" s="758"/>
      <c r="N681" s="758"/>
      <c r="O681" s="750"/>
      <c r="P681" s="750"/>
      <c r="Q681" s="750"/>
      <c r="R681" s="750"/>
      <c r="S681" s="750"/>
      <c r="T681" s="750"/>
      <c r="U681" s="757"/>
      <c r="V681" s="753"/>
      <c r="W681" s="745"/>
      <c r="X681" s="745"/>
      <c r="Y681" s="753"/>
      <c r="Z681" s="745"/>
      <c r="AA681" s="745"/>
      <c r="AB681" s="745"/>
      <c r="AC681" s="745"/>
      <c r="AD681" s="745"/>
      <c r="AE681" s="745"/>
      <c r="AF681" s="745"/>
      <c r="AG681" s="745"/>
      <c r="AH681" s="745"/>
      <c r="AI681" s="745"/>
      <c r="AJ681" s="745"/>
      <c r="AK681" s="745"/>
      <c r="AL681" s="745"/>
      <c r="AM681" s="745"/>
      <c r="AN681" s="745"/>
      <c r="AO681" s="745"/>
      <c r="AP681" s="745"/>
      <c r="AQ681" s="745"/>
      <c r="AR681" s="745"/>
      <c r="AS681" s="745"/>
      <c r="AT681" s="745"/>
      <c r="AU681" s="745"/>
      <c r="AV681" s="745"/>
      <c r="AW681" s="745"/>
      <c r="AX681" s="745"/>
      <c r="AY681" s="745"/>
      <c r="AZ681" s="745"/>
      <c r="BA681" s="745"/>
      <c r="BB681" s="745"/>
      <c r="BC681" s="745"/>
      <c r="BD681" s="745"/>
      <c r="BE681" s="745"/>
      <c r="BF681" s="745"/>
      <c r="BG681" s="745"/>
      <c r="BH681" s="745"/>
      <c r="BI681" s="745"/>
      <c r="BJ681" s="745"/>
      <c r="BK681" s="745"/>
      <c r="BL681" s="745"/>
      <c r="BM681" s="745"/>
      <c r="BN681" s="745"/>
      <c r="BO681" s="745"/>
      <c r="BP681" s="745"/>
      <c r="BQ681" s="745"/>
      <c r="BR681" s="745"/>
      <c r="BS681" s="745"/>
      <c r="BT681" s="745"/>
      <c r="BU681" s="745"/>
      <c r="BV681" s="745"/>
      <c r="BW681" s="745"/>
      <c r="BX681" s="745"/>
      <c r="BY681" s="745"/>
      <c r="BZ681" s="745"/>
      <c r="CA681" s="745"/>
      <c r="CB681" s="745"/>
      <c r="CC681" s="745"/>
      <c r="CD681" s="745"/>
      <c r="CE681" s="745"/>
      <c r="CF681" s="745"/>
      <c r="CG681" s="745"/>
      <c r="CH681" s="745"/>
      <c r="CI681" s="745"/>
      <c r="CJ681" s="745"/>
      <c r="CK681" s="745"/>
      <c r="CL681" s="745"/>
      <c r="CM681" s="745"/>
      <c r="CN681" s="745"/>
      <c r="CO681" s="745"/>
      <c r="CP681" s="745"/>
      <c r="CQ681" s="745"/>
      <c r="CR681" s="745"/>
      <c r="CS681" s="745"/>
      <c r="CT681" s="745"/>
      <c r="CU681" s="745"/>
      <c r="CV681" s="745"/>
      <c r="CW681" s="745"/>
      <c r="CX681" s="745"/>
      <c r="CY681" s="745"/>
      <c r="CZ681" s="745"/>
      <c r="DA681" s="745"/>
      <c r="DB681" s="745"/>
      <c r="DC681" s="745"/>
      <c r="DD681" s="745"/>
      <c r="DE681" s="745"/>
      <c r="DF681" s="745"/>
      <c r="DG681" s="745"/>
      <c r="DH681" s="745"/>
      <c r="DI681" s="745"/>
      <c r="DJ681" s="745"/>
      <c r="DK681" s="745"/>
      <c r="DL681" s="745"/>
      <c r="DM681" s="745"/>
      <c r="DN681" s="745"/>
      <c r="DO681" s="745"/>
      <c r="DP681" s="745"/>
      <c r="DQ681" s="745"/>
      <c r="DR681" s="745"/>
      <c r="DS681" s="745"/>
      <c r="DT681" s="745"/>
      <c r="DU681" s="745"/>
      <c r="DV681" s="745"/>
      <c r="DW681" s="745"/>
      <c r="DX681" s="745"/>
      <c r="DY681" s="745"/>
      <c r="DZ681" s="745"/>
      <c r="EA681" s="745"/>
      <c r="EB681" s="745"/>
      <c r="EC681" s="745"/>
      <c r="ED681" s="745"/>
      <c r="EE681" s="745"/>
      <c r="EF681" s="745"/>
      <c r="EG681" s="745"/>
      <c r="EH681" s="745"/>
      <c r="EI681" s="745"/>
      <c r="EJ681" s="745"/>
      <c r="EK681" s="745"/>
      <c r="EL681" s="745"/>
      <c r="EM681" s="745"/>
      <c r="EN681" s="745"/>
      <c r="EO681" s="745"/>
      <c r="EP681" s="745"/>
      <c r="EQ681" s="745"/>
      <c r="ER681" s="745"/>
      <c r="ES681" s="745"/>
      <c r="ET681" s="745"/>
      <c r="EU681" s="745"/>
      <c r="EV681" s="745"/>
      <c r="EW681" s="745"/>
      <c r="EX681" s="745"/>
      <c r="EY681" s="745"/>
      <c r="EZ681" s="745"/>
      <c r="FA681" s="745"/>
      <c r="FB681" s="745"/>
      <c r="FC681" s="745"/>
      <c r="FD681" s="745"/>
      <c r="FE681" s="745"/>
      <c r="FF681" s="745"/>
      <c r="FG681" s="745"/>
      <c r="FH681" s="745"/>
      <c r="FI681" s="745"/>
      <c r="FJ681" s="745"/>
      <c r="FK681" s="745"/>
      <c r="FL681" s="745"/>
      <c r="FM681" s="745"/>
      <c r="FN681" s="745"/>
      <c r="FO681" s="745"/>
      <c r="FP681" s="745"/>
      <c r="FQ681" s="745"/>
      <c r="FR681" s="745"/>
      <c r="FS681" s="745"/>
      <c r="FT681" s="745"/>
      <c r="FU681" s="745"/>
      <c r="FV681" s="745"/>
      <c r="FW681" s="745"/>
      <c r="FX681" s="745"/>
      <c r="FY681" s="745"/>
      <c r="FZ681" s="745"/>
      <c r="GA681" s="745"/>
      <c r="GB681" s="745"/>
      <c r="GC681" s="745"/>
      <c r="GD681" s="745"/>
      <c r="GE681" s="745"/>
      <c r="GF681" s="745"/>
      <c r="GG681" s="745"/>
      <c r="GH681" s="745"/>
      <c r="GI681" s="745"/>
      <c r="GJ681" s="745"/>
      <c r="GK681" s="745"/>
      <c r="GL681" s="745"/>
      <c r="GM681" s="745"/>
      <c r="GN681" s="745"/>
      <c r="GO681" s="745"/>
      <c r="GP681" s="745"/>
      <c r="GQ681" s="745"/>
      <c r="GR681" s="745"/>
      <c r="GS681" s="745"/>
      <c r="GT681" s="745"/>
      <c r="GU681" s="745"/>
      <c r="GV681" s="745"/>
      <c r="GW681" s="745"/>
      <c r="GX681" s="745"/>
      <c r="GY681" s="745"/>
      <c r="GZ681" s="745"/>
      <c r="HA681" s="745"/>
      <c r="HB681" s="745"/>
      <c r="HC681" s="745"/>
      <c r="HD681" s="745"/>
      <c r="HE681" s="745"/>
      <c r="HF681" s="745"/>
      <c r="HG681" s="745"/>
      <c r="HH681" s="745"/>
      <c r="HI681" s="745"/>
      <c r="HJ681" s="745"/>
      <c r="HK681" s="745"/>
      <c r="HL681" s="745"/>
      <c r="HM681" s="745"/>
      <c r="HN681" s="745"/>
      <c r="HO681" s="745"/>
      <c r="HP681" s="745"/>
      <c r="HQ681" s="745"/>
      <c r="HR681" s="745"/>
      <c r="HS681" s="745"/>
      <c r="HT681" s="745"/>
      <c r="HU681" s="745"/>
      <c r="HV681" s="745"/>
      <c r="HW681" s="745"/>
      <c r="HX681" s="745"/>
      <c r="HY681" s="745"/>
      <c r="HZ681" s="745"/>
      <c r="IA681" s="745"/>
      <c r="IB681" s="745"/>
      <c r="IC681" s="745"/>
      <c r="ID681" s="745"/>
      <c r="IE681" s="745"/>
      <c r="IF681" s="745"/>
      <c r="IG681" s="745"/>
      <c r="IH681" s="745"/>
      <c r="II681" s="745"/>
      <c r="IJ681" s="745"/>
      <c r="IK681" s="745"/>
      <c r="IL681" s="745"/>
      <c r="IM681" s="745"/>
      <c r="IN681" s="745"/>
    </row>
    <row r="682" spans="1:248" ht="12.75">
      <c r="A682" s="758"/>
      <c r="B682" s="758"/>
      <c r="C682" s="758"/>
      <c r="D682" s="758"/>
      <c r="E682" s="750"/>
      <c r="F682" s="758"/>
      <c r="G682" s="758"/>
      <c r="H682" s="758"/>
      <c r="I682" s="750"/>
      <c r="J682" s="758"/>
      <c r="K682" s="758"/>
      <c r="L682" s="750"/>
      <c r="M682" s="758"/>
      <c r="N682" s="758"/>
      <c r="O682" s="750"/>
      <c r="P682" s="750"/>
      <c r="Q682" s="750"/>
      <c r="R682" s="750"/>
      <c r="S682" s="750"/>
      <c r="T682" s="750"/>
      <c r="U682" s="757"/>
      <c r="V682" s="753"/>
      <c r="W682" s="745"/>
      <c r="X682" s="745"/>
      <c r="Y682" s="753"/>
      <c r="Z682" s="745"/>
      <c r="AA682" s="745"/>
      <c r="AB682" s="745"/>
      <c r="AC682" s="745"/>
      <c r="AD682" s="745"/>
      <c r="AE682" s="745"/>
      <c r="AF682" s="745"/>
      <c r="AG682" s="745"/>
      <c r="AH682" s="745"/>
      <c r="AI682" s="745"/>
      <c r="AJ682" s="745"/>
      <c r="AK682" s="745"/>
      <c r="AL682" s="745"/>
      <c r="AM682" s="745"/>
      <c r="AN682" s="745"/>
      <c r="AO682" s="745"/>
      <c r="AP682" s="745"/>
      <c r="AQ682" s="745"/>
      <c r="AR682" s="745"/>
      <c r="AS682" s="745"/>
      <c r="AT682" s="745"/>
      <c r="AU682" s="745"/>
      <c r="AV682" s="745"/>
      <c r="AW682" s="745"/>
      <c r="AX682" s="745"/>
      <c r="AY682" s="745"/>
      <c r="AZ682" s="745"/>
      <c r="BA682" s="745"/>
      <c r="BB682" s="745"/>
      <c r="BC682" s="745"/>
      <c r="BD682" s="745"/>
      <c r="BE682" s="745"/>
      <c r="BF682" s="745"/>
      <c r="BG682" s="745"/>
      <c r="BH682" s="745"/>
      <c r="BI682" s="745"/>
      <c r="BJ682" s="745"/>
      <c r="BK682" s="745"/>
      <c r="BL682" s="745"/>
      <c r="BM682" s="745"/>
      <c r="BN682" s="745"/>
      <c r="BO682" s="745"/>
      <c r="BP682" s="745"/>
      <c r="BQ682" s="745"/>
      <c r="BR682" s="745"/>
      <c r="BS682" s="745"/>
      <c r="BT682" s="745"/>
      <c r="BU682" s="745"/>
      <c r="BV682" s="745"/>
      <c r="BW682" s="745"/>
      <c r="BX682" s="745"/>
      <c r="BY682" s="745"/>
      <c r="BZ682" s="745"/>
      <c r="CA682" s="745"/>
      <c r="CB682" s="745"/>
      <c r="CC682" s="745"/>
      <c r="CD682" s="745"/>
      <c r="CE682" s="745"/>
      <c r="CF682" s="745"/>
      <c r="CG682" s="745"/>
      <c r="CH682" s="745"/>
      <c r="CI682" s="745"/>
      <c r="CJ682" s="745"/>
      <c r="CK682" s="745"/>
      <c r="CL682" s="745"/>
      <c r="CM682" s="745"/>
      <c r="CN682" s="745"/>
      <c r="CO682" s="745"/>
      <c r="CP682" s="745"/>
      <c r="CQ682" s="745"/>
      <c r="CR682" s="745"/>
      <c r="CS682" s="745"/>
      <c r="CT682" s="745"/>
      <c r="CU682" s="745"/>
      <c r="CV682" s="745"/>
      <c r="CW682" s="745"/>
      <c r="CX682" s="745"/>
      <c r="CY682" s="745"/>
      <c r="CZ682" s="745"/>
      <c r="DA682" s="745"/>
      <c r="DB682" s="745"/>
      <c r="DC682" s="745"/>
      <c r="DD682" s="745"/>
      <c r="DE682" s="745"/>
      <c r="DF682" s="745"/>
      <c r="DG682" s="745"/>
      <c r="DH682" s="745"/>
      <c r="DI682" s="745"/>
      <c r="DJ682" s="745"/>
      <c r="DK682" s="745"/>
      <c r="DL682" s="745"/>
      <c r="DM682" s="745"/>
      <c r="DN682" s="745"/>
      <c r="DO682" s="745"/>
      <c r="DP682" s="745"/>
      <c r="DQ682" s="745"/>
      <c r="DR682" s="745"/>
      <c r="DS682" s="745"/>
      <c r="DT682" s="745"/>
      <c r="DU682" s="745"/>
      <c r="DV682" s="745"/>
      <c r="DW682" s="745"/>
      <c r="DX682" s="745"/>
      <c r="DY682" s="745"/>
      <c r="DZ682" s="745"/>
      <c r="EA682" s="745"/>
      <c r="EB682" s="745"/>
      <c r="EC682" s="745"/>
      <c r="ED682" s="745"/>
      <c r="EE682" s="745"/>
      <c r="EF682" s="745"/>
      <c r="EG682" s="745"/>
      <c r="EH682" s="745"/>
      <c r="EI682" s="745"/>
      <c r="EJ682" s="745"/>
      <c r="EK682" s="745"/>
      <c r="EL682" s="745"/>
      <c r="EM682" s="745"/>
      <c r="EN682" s="745"/>
      <c r="EO682" s="745"/>
      <c r="EP682" s="745"/>
      <c r="EQ682" s="745"/>
      <c r="ER682" s="745"/>
      <c r="ES682" s="745"/>
      <c r="ET682" s="745"/>
      <c r="EU682" s="745"/>
      <c r="EV682" s="745"/>
      <c r="EW682" s="745"/>
      <c r="EX682" s="745"/>
      <c r="EY682" s="745"/>
      <c r="EZ682" s="745"/>
      <c r="FA682" s="745"/>
      <c r="FB682" s="745"/>
      <c r="FC682" s="745"/>
      <c r="FD682" s="745"/>
      <c r="FE682" s="745"/>
      <c r="FF682" s="745"/>
      <c r="FG682" s="745"/>
      <c r="FH682" s="745"/>
      <c r="FI682" s="745"/>
      <c r="FJ682" s="745"/>
      <c r="FK682" s="745"/>
      <c r="FL682" s="745"/>
      <c r="FM682" s="745"/>
      <c r="FN682" s="745"/>
      <c r="FO682" s="745"/>
      <c r="FP682" s="745"/>
      <c r="FQ682" s="745"/>
      <c r="FR682" s="745"/>
      <c r="FS682" s="745"/>
      <c r="FT682" s="745"/>
      <c r="FU682" s="745"/>
      <c r="FV682" s="745"/>
      <c r="FW682" s="745"/>
      <c r="FX682" s="745"/>
      <c r="FY682" s="745"/>
      <c r="FZ682" s="745"/>
      <c r="GA682" s="745"/>
      <c r="GB682" s="745"/>
      <c r="GC682" s="745"/>
      <c r="GD682" s="745"/>
      <c r="GE682" s="745"/>
      <c r="GF682" s="745"/>
      <c r="GG682" s="745"/>
      <c r="GH682" s="745"/>
      <c r="GI682" s="745"/>
      <c r="GJ682" s="745"/>
      <c r="GK682" s="745"/>
      <c r="GL682" s="745"/>
      <c r="GM682" s="745"/>
      <c r="GN682" s="745"/>
      <c r="GO682" s="745"/>
      <c r="GP682" s="745"/>
      <c r="GQ682" s="745"/>
      <c r="GR682" s="745"/>
      <c r="GS682" s="745"/>
      <c r="GT682" s="745"/>
      <c r="GU682" s="745"/>
      <c r="GV682" s="745"/>
      <c r="GW682" s="745"/>
      <c r="GX682" s="745"/>
      <c r="GY682" s="745"/>
      <c r="GZ682" s="745"/>
      <c r="HA682" s="745"/>
      <c r="HB682" s="745"/>
      <c r="HC682" s="745"/>
      <c r="HD682" s="745"/>
      <c r="HE682" s="745"/>
      <c r="HF682" s="745"/>
      <c r="HG682" s="745"/>
      <c r="HH682" s="745"/>
      <c r="HI682" s="745"/>
      <c r="HJ682" s="745"/>
      <c r="HK682" s="745"/>
      <c r="HL682" s="745"/>
      <c r="HM682" s="745"/>
      <c r="HN682" s="745"/>
      <c r="HO682" s="745"/>
      <c r="HP682" s="745"/>
      <c r="HQ682" s="745"/>
      <c r="HR682" s="745"/>
      <c r="HS682" s="745"/>
      <c r="HT682" s="745"/>
      <c r="HU682" s="745"/>
      <c r="HV682" s="745"/>
      <c r="HW682" s="745"/>
      <c r="HX682" s="745"/>
      <c r="HY682" s="745"/>
      <c r="HZ682" s="745"/>
      <c r="IA682" s="745"/>
      <c r="IB682" s="745"/>
      <c r="IC682" s="745"/>
      <c r="ID682" s="745"/>
      <c r="IE682" s="745"/>
      <c r="IF682" s="745"/>
      <c r="IG682" s="745"/>
      <c r="IH682" s="745"/>
      <c r="II682" s="745"/>
      <c r="IJ682" s="745"/>
      <c r="IK682" s="745"/>
      <c r="IL682" s="745"/>
      <c r="IM682" s="745"/>
      <c r="IN682" s="745"/>
    </row>
    <row r="683" spans="1:248" ht="12.75">
      <c r="A683" s="758"/>
      <c r="B683" s="758"/>
      <c r="C683" s="758"/>
      <c r="D683" s="758"/>
      <c r="E683" s="750"/>
      <c r="F683" s="758"/>
      <c r="G683" s="758"/>
      <c r="H683" s="758"/>
      <c r="I683" s="750"/>
      <c r="J683" s="758"/>
      <c r="K683" s="758"/>
      <c r="L683" s="750"/>
      <c r="M683" s="758"/>
      <c r="N683" s="758"/>
      <c r="O683" s="750"/>
      <c r="P683" s="750"/>
      <c r="Q683" s="750"/>
      <c r="R683" s="750"/>
      <c r="S683" s="750"/>
      <c r="T683" s="750"/>
      <c r="U683" s="757"/>
      <c r="V683" s="753"/>
      <c r="W683" s="745"/>
      <c r="X683" s="745"/>
      <c r="Y683" s="753"/>
      <c r="Z683" s="745"/>
      <c r="AA683" s="745"/>
      <c r="AB683" s="745"/>
      <c r="AC683" s="745"/>
      <c r="AD683" s="745"/>
      <c r="AE683" s="745"/>
      <c r="AF683" s="745"/>
      <c r="AG683" s="745"/>
      <c r="AH683" s="745"/>
      <c r="AI683" s="745"/>
      <c r="AJ683" s="745"/>
      <c r="AK683" s="745"/>
      <c r="AL683" s="745"/>
      <c r="AM683" s="745"/>
      <c r="AN683" s="745"/>
      <c r="AO683" s="745"/>
      <c r="AP683" s="745"/>
      <c r="AQ683" s="745"/>
      <c r="AR683" s="745"/>
      <c r="AS683" s="745"/>
      <c r="AT683" s="745"/>
      <c r="AU683" s="745"/>
      <c r="AV683" s="745"/>
      <c r="AW683" s="745"/>
      <c r="AX683" s="745"/>
      <c r="AY683" s="745"/>
      <c r="AZ683" s="745"/>
      <c r="BA683" s="745"/>
      <c r="BB683" s="745"/>
      <c r="BC683" s="745"/>
      <c r="BD683" s="745"/>
      <c r="BE683" s="745"/>
      <c r="BF683" s="745"/>
      <c r="BG683" s="745"/>
      <c r="BH683" s="745"/>
      <c r="BI683" s="745"/>
      <c r="BJ683" s="745"/>
      <c r="BK683" s="745"/>
      <c r="BL683" s="745"/>
      <c r="BM683" s="745"/>
      <c r="BN683" s="745"/>
      <c r="BO683" s="745"/>
      <c r="BP683" s="745"/>
      <c r="BQ683" s="745"/>
      <c r="BR683" s="745"/>
      <c r="BS683" s="745"/>
      <c r="BT683" s="745"/>
      <c r="BU683" s="745"/>
      <c r="BV683" s="745"/>
      <c r="BW683" s="745"/>
      <c r="BX683" s="745"/>
      <c r="BY683" s="745"/>
      <c r="BZ683" s="745"/>
      <c r="CA683" s="745"/>
      <c r="CB683" s="745"/>
      <c r="CC683" s="745"/>
      <c r="CD683" s="745"/>
      <c r="CE683" s="745"/>
      <c r="CF683" s="745"/>
      <c r="CG683" s="745"/>
      <c r="CH683" s="745"/>
      <c r="CI683" s="745"/>
      <c r="CJ683" s="745"/>
      <c r="CK683" s="745"/>
      <c r="CL683" s="745"/>
      <c r="CM683" s="745"/>
      <c r="CN683" s="745"/>
      <c r="CO683" s="745"/>
      <c r="CP683" s="745"/>
      <c r="CQ683" s="745"/>
      <c r="CR683" s="745"/>
      <c r="CS683" s="745"/>
      <c r="CT683" s="745"/>
      <c r="CU683" s="745"/>
      <c r="CV683" s="745"/>
      <c r="CW683" s="745"/>
      <c r="CX683" s="745"/>
      <c r="CY683" s="745"/>
      <c r="CZ683" s="745"/>
      <c r="DA683" s="745"/>
      <c r="DB683" s="745"/>
      <c r="DC683" s="745"/>
      <c r="DD683" s="745"/>
      <c r="DE683" s="745"/>
      <c r="DF683" s="745"/>
      <c r="DG683" s="745"/>
      <c r="DH683" s="745"/>
      <c r="DI683" s="745"/>
      <c r="DJ683" s="745"/>
      <c r="DK683" s="745"/>
      <c r="DL683" s="745"/>
      <c r="DM683" s="745"/>
      <c r="DN683" s="745"/>
      <c r="DO683" s="745"/>
      <c r="DP683" s="745"/>
      <c r="DQ683" s="745"/>
      <c r="DR683" s="745"/>
      <c r="DS683" s="745"/>
      <c r="DT683" s="745"/>
      <c r="DU683" s="745"/>
      <c r="DV683" s="745"/>
      <c r="DW683" s="745"/>
      <c r="DX683" s="745"/>
      <c r="DY683" s="745"/>
      <c r="DZ683" s="745"/>
      <c r="EA683" s="745"/>
      <c r="EB683" s="745"/>
      <c r="EC683" s="745"/>
      <c r="ED683" s="745"/>
      <c r="EE683" s="745"/>
      <c r="EF683" s="745"/>
      <c r="EG683" s="745"/>
      <c r="EH683" s="745"/>
      <c r="EI683" s="745"/>
      <c r="EJ683" s="745"/>
      <c r="EK683" s="745"/>
      <c r="EL683" s="745"/>
      <c r="EM683" s="745"/>
      <c r="EN683" s="745"/>
      <c r="EO683" s="745"/>
      <c r="EP683" s="745"/>
      <c r="EQ683" s="745"/>
      <c r="ER683" s="745"/>
      <c r="ES683" s="745"/>
      <c r="ET683" s="745"/>
      <c r="EU683" s="745"/>
      <c r="EV683" s="745"/>
      <c r="EW683" s="745"/>
      <c r="EX683" s="745"/>
      <c r="EY683" s="745"/>
      <c r="EZ683" s="745"/>
      <c r="FA683" s="745"/>
      <c r="FB683" s="745"/>
      <c r="FC683" s="745"/>
      <c r="FD683" s="745"/>
      <c r="FE683" s="745"/>
      <c r="FF683" s="745"/>
      <c r="FG683" s="745"/>
      <c r="FH683" s="745"/>
      <c r="FI683" s="745"/>
      <c r="FJ683" s="745"/>
      <c r="FK683" s="745"/>
      <c r="FL683" s="745"/>
      <c r="FM683" s="745"/>
      <c r="FN683" s="745"/>
      <c r="FO683" s="745"/>
      <c r="FP683" s="745"/>
      <c r="FQ683" s="745"/>
      <c r="FR683" s="745"/>
      <c r="FS683" s="745"/>
      <c r="FT683" s="745"/>
      <c r="FU683" s="745"/>
      <c r="FV683" s="745"/>
      <c r="FW683" s="745"/>
      <c r="FX683" s="745"/>
      <c r="FY683" s="745"/>
      <c r="FZ683" s="745"/>
      <c r="GA683" s="745"/>
      <c r="GB683" s="745"/>
      <c r="GC683" s="745"/>
      <c r="GD683" s="745"/>
      <c r="GE683" s="745"/>
      <c r="GF683" s="745"/>
      <c r="GG683" s="745"/>
      <c r="GH683" s="745"/>
      <c r="GI683" s="745"/>
      <c r="GJ683" s="745"/>
      <c r="GK683" s="745"/>
      <c r="GL683" s="745"/>
      <c r="GM683" s="745"/>
      <c r="GN683" s="745"/>
      <c r="GO683" s="745"/>
      <c r="GP683" s="745"/>
      <c r="GQ683" s="745"/>
      <c r="GR683" s="745"/>
      <c r="GS683" s="745"/>
      <c r="GT683" s="745"/>
      <c r="GU683" s="745"/>
      <c r="GV683" s="745"/>
      <c r="GW683" s="745"/>
      <c r="GX683" s="745"/>
      <c r="GY683" s="745"/>
      <c r="GZ683" s="745"/>
      <c r="HA683" s="745"/>
      <c r="HB683" s="745"/>
      <c r="HC683" s="745"/>
      <c r="HD683" s="745"/>
      <c r="HE683" s="745"/>
      <c r="HF683" s="745"/>
      <c r="HG683" s="745"/>
      <c r="HH683" s="745"/>
      <c r="HI683" s="745"/>
      <c r="HJ683" s="745"/>
      <c r="HK683" s="745"/>
      <c r="HL683" s="745"/>
      <c r="HM683" s="745"/>
      <c r="HN683" s="745"/>
      <c r="HO683" s="745"/>
      <c r="HP683" s="745"/>
      <c r="HQ683" s="745"/>
      <c r="HR683" s="745"/>
      <c r="HS683" s="745"/>
      <c r="HT683" s="745"/>
      <c r="HU683" s="745"/>
      <c r="HV683" s="745"/>
      <c r="HW683" s="745"/>
      <c r="HX683" s="745"/>
      <c r="HY683" s="745"/>
      <c r="HZ683" s="745"/>
      <c r="IA683" s="745"/>
      <c r="IB683" s="745"/>
      <c r="IC683" s="745"/>
      <c r="ID683" s="745"/>
      <c r="IE683" s="745"/>
      <c r="IF683" s="745"/>
      <c r="IG683" s="745"/>
      <c r="IH683" s="745"/>
      <c r="II683" s="745"/>
      <c r="IJ683" s="745"/>
      <c r="IK683" s="745"/>
      <c r="IL683" s="745"/>
      <c r="IM683" s="745"/>
      <c r="IN683" s="745"/>
    </row>
    <row r="684" spans="1:248" ht="12.75">
      <c r="A684" s="758"/>
      <c r="B684" s="758"/>
      <c r="C684" s="758"/>
      <c r="D684" s="758"/>
      <c r="E684" s="750"/>
      <c r="F684" s="758"/>
      <c r="G684" s="758"/>
      <c r="H684" s="758"/>
      <c r="I684" s="750"/>
      <c r="J684" s="758"/>
      <c r="K684" s="758"/>
      <c r="L684" s="750"/>
      <c r="M684" s="758"/>
      <c r="N684" s="758"/>
      <c r="O684" s="750"/>
      <c r="P684" s="750"/>
      <c r="Q684" s="750"/>
      <c r="R684" s="750"/>
      <c r="S684" s="750"/>
      <c r="T684" s="750"/>
      <c r="U684" s="757"/>
      <c r="V684" s="753"/>
      <c r="W684" s="745"/>
      <c r="X684" s="745"/>
      <c r="Y684" s="753"/>
      <c r="Z684" s="745"/>
      <c r="AA684" s="745"/>
      <c r="AB684" s="745"/>
      <c r="AC684" s="745"/>
      <c r="AD684" s="745"/>
      <c r="AE684" s="745"/>
      <c r="AF684" s="745"/>
      <c r="AG684" s="745"/>
      <c r="AH684" s="745"/>
      <c r="AI684" s="745"/>
      <c r="AJ684" s="745"/>
      <c r="AK684" s="745"/>
      <c r="AL684" s="745"/>
      <c r="AM684" s="745"/>
      <c r="AN684" s="745"/>
      <c r="AO684" s="745"/>
      <c r="AP684" s="745"/>
      <c r="AQ684" s="745"/>
      <c r="AR684" s="745"/>
      <c r="AS684" s="745"/>
      <c r="AT684" s="745"/>
      <c r="AU684" s="745"/>
      <c r="AV684" s="745"/>
      <c r="AW684" s="745"/>
      <c r="AX684" s="745"/>
      <c r="AY684" s="745"/>
      <c r="AZ684" s="745"/>
      <c r="BA684" s="745"/>
      <c r="BB684" s="745"/>
      <c r="BC684" s="745"/>
      <c r="BD684" s="745"/>
      <c r="BE684" s="745"/>
      <c r="BF684" s="745"/>
      <c r="BG684" s="745"/>
      <c r="BH684" s="745"/>
      <c r="BI684" s="745"/>
      <c r="BJ684" s="745"/>
      <c r="BK684" s="745"/>
      <c r="BL684" s="745"/>
      <c r="BM684" s="745"/>
      <c r="BN684" s="745"/>
      <c r="BO684" s="745"/>
      <c r="BP684" s="745"/>
      <c r="BQ684" s="745"/>
      <c r="BR684" s="745"/>
      <c r="BS684" s="745"/>
      <c r="BT684" s="745"/>
      <c r="BU684" s="745"/>
      <c r="BV684" s="745"/>
      <c r="BW684" s="745"/>
      <c r="BX684" s="745"/>
      <c r="BY684" s="745"/>
      <c r="BZ684" s="745"/>
      <c r="CA684" s="745"/>
      <c r="CB684" s="745"/>
      <c r="CC684" s="745"/>
      <c r="CD684" s="745"/>
      <c r="CE684" s="745"/>
      <c r="CF684" s="745"/>
      <c r="CG684" s="745"/>
      <c r="CH684" s="745"/>
      <c r="CI684" s="745"/>
      <c r="CJ684" s="745"/>
      <c r="CK684" s="745"/>
      <c r="CL684" s="745"/>
      <c r="CM684" s="745"/>
      <c r="CN684" s="745"/>
      <c r="CO684" s="745"/>
      <c r="CP684" s="745"/>
      <c r="CQ684" s="745"/>
      <c r="CR684" s="745"/>
      <c r="CS684" s="745"/>
      <c r="CT684" s="745"/>
      <c r="CU684" s="745"/>
      <c r="CV684" s="745"/>
      <c r="CW684" s="745"/>
      <c r="CX684" s="745"/>
      <c r="CY684" s="745"/>
      <c r="CZ684" s="745"/>
      <c r="DA684" s="745"/>
      <c r="DB684" s="745"/>
      <c r="DC684" s="745"/>
      <c r="DD684" s="745"/>
      <c r="DE684" s="745"/>
      <c r="DF684" s="745"/>
      <c r="DG684" s="745"/>
      <c r="DH684" s="745"/>
      <c r="DI684" s="745"/>
      <c r="DJ684" s="745"/>
      <c r="DK684" s="745"/>
      <c r="DL684" s="745"/>
      <c r="DM684" s="745"/>
      <c r="DN684" s="745"/>
      <c r="DO684" s="745"/>
      <c r="DP684" s="745"/>
      <c r="DQ684" s="745"/>
      <c r="DR684" s="745"/>
      <c r="DS684" s="745"/>
      <c r="DT684" s="745"/>
      <c r="DU684" s="745"/>
      <c r="DV684" s="745"/>
      <c r="DW684" s="745"/>
      <c r="DX684" s="745"/>
      <c r="DY684" s="745"/>
      <c r="DZ684" s="745"/>
      <c r="EA684" s="745"/>
      <c r="EB684" s="745"/>
      <c r="EC684" s="745"/>
      <c r="ED684" s="745"/>
      <c r="EE684" s="745"/>
      <c r="EF684" s="745"/>
      <c r="EG684" s="745"/>
      <c r="EH684" s="745"/>
      <c r="EI684" s="745"/>
      <c r="EJ684" s="745"/>
      <c r="EK684" s="745"/>
      <c r="EL684" s="745"/>
      <c r="EM684" s="745"/>
      <c r="EN684" s="745"/>
      <c r="EO684" s="745"/>
      <c r="EP684" s="745"/>
      <c r="EQ684" s="745"/>
      <c r="ER684" s="745"/>
      <c r="ES684" s="745"/>
      <c r="ET684" s="745"/>
      <c r="EU684" s="745"/>
      <c r="EV684" s="745"/>
      <c r="EW684" s="745"/>
      <c r="EX684" s="745"/>
      <c r="EY684" s="745"/>
      <c r="EZ684" s="745"/>
      <c r="FA684" s="745"/>
      <c r="FB684" s="745"/>
      <c r="FC684" s="745"/>
      <c r="FD684" s="745"/>
      <c r="FE684" s="745"/>
      <c r="FF684" s="745"/>
      <c r="FG684" s="745"/>
      <c r="FH684" s="745"/>
      <c r="FI684" s="745"/>
      <c r="FJ684" s="745"/>
      <c r="FK684" s="745"/>
      <c r="FL684" s="745"/>
      <c r="FM684" s="745"/>
      <c r="FN684" s="745"/>
      <c r="FO684" s="745"/>
      <c r="FP684" s="745"/>
      <c r="FQ684" s="745"/>
      <c r="FR684" s="745"/>
      <c r="FS684" s="745"/>
      <c r="FT684" s="745"/>
      <c r="FU684" s="745"/>
      <c r="FV684" s="745"/>
      <c r="FW684" s="745"/>
      <c r="FX684" s="745"/>
      <c r="FY684" s="745"/>
      <c r="FZ684" s="745"/>
      <c r="GA684" s="745"/>
      <c r="GB684" s="745"/>
      <c r="GC684" s="745"/>
      <c r="GD684" s="745"/>
      <c r="GE684" s="745"/>
      <c r="GF684" s="745"/>
      <c r="GG684" s="745"/>
      <c r="GH684" s="745"/>
      <c r="GI684" s="745"/>
      <c r="GJ684" s="745"/>
      <c r="GK684" s="745"/>
      <c r="GL684" s="745"/>
      <c r="GM684" s="745"/>
      <c r="GN684" s="745"/>
      <c r="GO684" s="745"/>
      <c r="GP684" s="745"/>
      <c r="GQ684" s="745"/>
      <c r="GR684" s="745"/>
      <c r="GS684" s="745"/>
      <c r="GT684" s="745"/>
      <c r="GU684" s="745"/>
      <c r="GV684" s="745"/>
      <c r="GW684" s="745"/>
      <c r="GX684" s="745"/>
      <c r="GY684" s="745"/>
      <c r="GZ684" s="745"/>
      <c r="HA684" s="745"/>
      <c r="HB684" s="745"/>
      <c r="HC684" s="745"/>
      <c r="HD684" s="745"/>
      <c r="HE684" s="745"/>
      <c r="HF684" s="745"/>
      <c r="HG684" s="745"/>
      <c r="HH684" s="745"/>
      <c r="HI684" s="745"/>
      <c r="HJ684" s="745"/>
      <c r="HK684" s="745"/>
      <c r="HL684" s="745"/>
      <c r="HM684" s="745"/>
      <c r="HN684" s="745"/>
      <c r="HO684" s="745"/>
      <c r="HP684" s="745"/>
      <c r="HQ684" s="745"/>
      <c r="HR684" s="745"/>
      <c r="HS684" s="745"/>
      <c r="HT684" s="745"/>
      <c r="HU684" s="745"/>
      <c r="HV684" s="745"/>
      <c r="HW684" s="745"/>
      <c r="HX684" s="745"/>
      <c r="HY684" s="745"/>
      <c r="HZ684" s="745"/>
      <c r="IA684" s="745"/>
      <c r="IB684" s="745"/>
      <c r="IC684" s="745"/>
      <c r="ID684" s="745"/>
      <c r="IE684" s="745"/>
      <c r="IF684" s="745"/>
      <c r="IG684" s="745"/>
      <c r="IH684" s="745"/>
      <c r="II684" s="745"/>
      <c r="IJ684" s="745"/>
      <c r="IK684" s="745"/>
      <c r="IL684" s="745"/>
      <c r="IM684" s="745"/>
      <c r="IN684" s="745"/>
    </row>
    <row r="685" spans="1:248" ht="12.75">
      <c r="A685" s="758"/>
      <c r="B685" s="758"/>
      <c r="C685" s="758"/>
      <c r="D685" s="758"/>
      <c r="E685" s="750"/>
      <c r="F685" s="758"/>
      <c r="G685" s="758"/>
      <c r="H685" s="758"/>
      <c r="I685" s="750"/>
      <c r="J685" s="758"/>
      <c r="K685" s="758"/>
      <c r="L685" s="750"/>
      <c r="M685" s="758"/>
      <c r="N685" s="758"/>
      <c r="O685" s="750"/>
      <c r="P685" s="750"/>
      <c r="Q685" s="750"/>
      <c r="R685" s="750"/>
      <c r="S685" s="750"/>
      <c r="T685" s="750"/>
      <c r="U685" s="757"/>
      <c r="V685" s="753"/>
      <c r="W685" s="745"/>
      <c r="X685" s="745"/>
      <c r="Y685" s="753"/>
      <c r="Z685" s="745"/>
      <c r="AA685" s="745"/>
      <c r="AB685" s="745"/>
      <c r="AC685" s="745"/>
      <c r="AD685" s="745"/>
      <c r="AE685" s="745"/>
      <c r="AF685" s="745"/>
      <c r="AG685" s="745"/>
      <c r="AH685" s="745"/>
      <c r="AI685" s="745"/>
      <c r="AJ685" s="745"/>
      <c r="AK685" s="745"/>
      <c r="AL685" s="745"/>
      <c r="AM685" s="745"/>
      <c r="AN685" s="745"/>
      <c r="AO685" s="745"/>
      <c r="AP685" s="745"/>
      <c r="AQ685" s="745"/>
      <c r="AR685" s="745"/>
      <c r="AS685" s="745"/>
      <c r="AT685" s="745"/>
      <c r="AU685" s="745"/>
      <c r="AV685" s="745"/>
      <c r="AW685" s="745"/>
      <c r="AX685" s="745"/>
      <c r="AY685" s="745"/>
      <c r="AZ685" s="745"/>
      <c r="BA685" s="745"/>
      <c r="BB685" s="745"/>
      <c r="BC685" s="745"/>
      <c r="BD685" s="745"/>
      <c r="BE685" s="745"/>
      <c r="BF685" s="745"/>
      <c r="BG685" s="745"/>
      <c r="BH685" s="745"/>
      <c r="BI685" s="745"/>
      <c r="BJ685" s="745"/>
      <c r="BK685" s="745"/>
      <c r="BL685" s="745"/>
      <c r="BM685" s="745"/>
      <c r="BN685" s="745"/>
      <c r="BO685" s="745"/>
      <c r="BP685" s="745"/>
      <c r="BQ685" s="745"/>
      <c r="BR685" s="745"/>
      <c r="BS685" s="745"/>
      <c r="BT685" s="745"/>
      <c r="BU685" s="745"/>
      <c r="BV685" s="745"/>
      <c r="BW685" s="745"/>
      <c r="BX685" s="745"/>
      <c r="BY685" s="745"/>
      <c r="BZ685" s="745"/>
      <c r="CA685" s="745"/>
      <c r="CB685" s="745"/>
      <c r="CC685" s="745"/>
      <c r="CD685" s="745"/>
      <c r="CE685" s="745"/>
      <c r="CF685" s="745"/>
      <c r="CG685" s="745"/>
      <c r="CH685" s="745"/>
      <c r="CI685" s="745"/>
      <c r="CJ685" s="745"/>
      <c r="CK685" s="745"/>
      <c r="CL685" s="745"/>
      <c r="CM685" s="745"/>
      <c r="CN685" s="745"/>
      <c r="CO685" s="745"/>
      <c r="CP685" s="745"/>
      <c r="CQ685" s="745"/>
      <c r="CR685" s="745"/>
      <c r="CS685" s="745"/>
      <c r="CT685" s="745"/>
      <c r="CU685" s="745"/>
      <c r="CV685" s="745"/>
      <c r="CW685" s="745"/>
      <c r="CX685" s="745"/>
      <c r="CY685" s="745"/>
      <c r="CZ685" s="745"/>
      <c r="DA685" s="745"/>
      <c r="DB685" s="745"/>
      <c r="DC685" s="745"/>
      <c r="DD685" s="745"/>
      <c r="DE685" s="745"/>
      <c r="DF685" s="745"/>
      <c r="DG685" s="745"/>
      <c r="DH685" s="745"/>
      <c r="DI685" s="745"/>
      <c r="DJ685" s="745"/>
      <c r="DK685" s="745"/>
      <c r="DL685" s="745"/>
      <c r="DM685" s="745"/>
      <c r="DN685" s="745"/>
      <c r="DO685" s="745"/>
      <c r="DP685" s="745"/>
      <c r="DQ685" s="745"/>
      <c r="DR685" s="745"/>
      <c r="DS685" s="745"/>
      <c r="DT685" s="745"/>
      <c r="DU685" s="745"/>
      <c r="DV685" s="745"/>
      <c r="DW685" s="745"/>
      <c r="DX685" s="745"/>
      <c r="DY685" s="745"/>
      <c r="DZ685" s="745"/>
      <c r="EA685" s="745"/>
      <c r="EB685" s="745"/>
      <c r="EC685" s="745"/>
      <c r="ED685" s="745"/>
      <c r="EE685" s="745"/>
      <c r="EF685" s="745"/>
      <c r="EG685" s="745"/>
      <c r="EH685" s="745"/>
      <c r="EI685" s="745"/>
      <c r="EJ685" s="745"/>
      <c r="EK685" s="745"/>
      <c r="EL685" s="745"/>
      <c r="EM685" s="745"/>
      <c r="EN685" s="745"/>
      <c r="EO685" s="745"/>
      <c r="EP685" s="745"/>
      <c r="EQ685" s="745"/>
      <c r="ER685" s="745"/>
      <c r="ES685" s="745"/>
      <c r="ET685" s="745"/>
      <c r="EU685" s="745"/>
      <c r="EV685" s="745"/>
      <c r="EW685" s="745"/>
      <c r="EX685" s="745"/>
      <c r="EY685" s="745"/>
      <c r="EZ685" s="745"/>
      <c r="FA685" s="745"/>
      <c r="FB685" s="745"/>
      <c r="FC685" s="745"/>
      <c r="FD685" s="745"/>
      <c r="FE685" s="745"/>
      <c r="FF685" s="745"/>
      <c r="FG685" s="745"/>
      <c r="FH685" s="745"/>
      <c r="FI685" s="745"/>
      <c r="FJ685" s="745"/>
      <c r="FK685" s="745"/>
      <c r="FL685" s="745"/>
      <c r="FM685" s="745"/>
      <c r="FN685" s="745"/>
      <c r="FO685" s="745"/>
      <c r="FP685" s="745"/>
      <c r="FQ685" s="745"/>
      <c r="FR685" s="745"/>
      <c r="FS685" s="745"/>
      <c r="FT685" s="745"/>
      <c r="FU685" s="745"/>
      <c r="FV685" s="745"/>
      <c r="FW685" s="745"/>
      <c r="FX685" s="745"/>
      <c r="FY685" s="745"/>
      <c r="FZ685" s="745"/>
      <c r="GA685" s="745"/>
      <c r="GB685" s="745"/>
      <c r="GC685" s="745"/>
      <c r="GD685" s="745"/>
      <c r="GE685" s="745"/>
      <c r="GF685" s="745"/>
      <c r="GG685" s="745"/>
      <c r="GH685" s="745"/>
      <c r="GI685" s="745"/>
      <c r="GJ685" s="745"/>
      <c r="GK685" s="745"/>
      <c r="GL685" s="745"/>
      <c r="GM685" s="745"/>
      <c r="GN685" s="745"/>
      <c r="GO685" s="745"/>
      <c r="GP685" s="745"/>
      <c r="GQ685" s="745"/>
      <c r="GR685" s="745"/>
      <c r="GS685" s="745"/>
      <c r="GT685" s="745"/>
      <c r="GU685" s="745"/>
      <c r="GV685" s="745"/>
      <c r="GW685" s="745"/>
      <c r="GX685" s="745"/>
      <c r="GY685" s="745"/>
      <c r="GZ685" s="745"/>
      <c r="HA685" s="745"/>
      <c r="HB685" s="745"/>
      <c r="HC685" s="745"/>
      <c r="HD685" s="745"/>
      <c r="HE685" s="745"/>
      <c r="HF685" s="745"/>
      <c r="HG685" s="745"/>
      <c r="HH685" s="745"/>
      <c r="HI685" s="745"/>
      <c r="HJ685" s="745"/>
      <c r="HK685" s="745"/>
      <c r="HL685" s="745"/>
      <c r="HM685" s="745"/>
      <c r="HN685" s="745"/>
      <c r="HO685" s="745"/>
      <c r="HP685" s="745"/>
      <c r="HQ685" s="745"/>
      <c r="HR685" s="745"/>
      <c r="HS685" s="745"/>
      <c r="HT685" s="745"/>
      <c r="HU685" s="745"/>
      <c r="HV685" s="745"/>
      <c r="HW685" s="745"/>
      <c r="HX685" s="745"/>
      <c r="HY685" s="745"/>
      <c r="HZ685" s="745"/>
      <c r="IA685" s="745"/>
      <c r="IB685" s="745"/>
      <c r="IC685" s="745"/>
      <c r="ID685" s="745"/>
      <c r="IE685" s="745"/>
      <c r="IF685" s="745"/>
      <c r="IG685" s="745"/>
      <c r="IH685" s="745"/>
      <c r="II685" s="745"/>
      <c r="IJ685" s="745"/>
      <c r="IK685" s="745"/>
      <c r="IL685" s="745"/>
      <c r="IM685" s="745"/>
      <c r="IN685" s="745"/>
    </row>
    <row r="686" spans="1:248" ht="12.75">
      <c r="A686" s="758"/>
      <c r="B686" s="758"/>
      <c r="C686" s="758"/>
      <c r="D686" s="758"/>
      <c r="E686" s="750"/>
      <c r="F686" s="758"/>
      <c r="G686" s="758"/>
      <c r="H686" s="758"/>
      <c r="I686" s="750"/>
      <c r="J686" s="758"/>
      <c r="K686" s="758"/>
      <c r="L686" s="750"/>
      <c r="M686" s="758"/>
      <c r="N686" s="758"/>
      <c r="O686" s="750"/>
      <c r="P686" s="750"/>
      <c r="Q686" s="750"/>
      <c r="R686" s="750"/>
      <c r="S686" s="750"/>
      <c r="T686" s="750"/>
      <c r="U686" s="757"/>
      <c r="V686" s="753"/>
      <c r="W686" s="745"/>
      <c r="X686" s="745"/>
      <c r="Y686" s="753"/>
      <c r="Z686" s="745"/>
      <c r="AA686" s="745"/>
      <c r="AB686" s="745"/>
      <c r="AC686" s="745"/>
      <c r="AD686" s="745"/>
      <c r="AE686" s="745"/>
      <c r="AF686" s="745"/>
      <c r="AG686" s="745"/>
      <c r="AH686" s="745"/>
      <c r="AI686" s="745"/>
      <c r="AJ686" s="745"/>
      <c r="AK686" s="745"/>
      <c r="AL686" s="745"/>
      <c r="AM686" s="745"/>
      <c r="AN686" s="745"/>
      <c r="AO686" s="745"/>
      <c r="AP686" s="745"/>
      <c r="AQ686" s="745"/>
      <c r="AR686" s="745"/>
      <c r="AS686" s="745"/>
      <c r="AT686" s="745"/>
      <c r="AU686" s="745"/>
      <c r="AV686" s="745"/>
      <c r="AW686" s="745"/>
      <c r="AX686" s="745"/>
      <c r="AY686" s="745"/>
      <c r="AZ686" s="745"/>
      <c r="BA686" s="745"/>
      <c r="BB686" s="745"/>
      <c r="BC686" s="745"/>
      <c r="BD686" s="745"/>
      <c r="BE686" s="745"/>
      <c r="BF686" s="745"/>
      <c r="BG686" s="745"/>
      <c r="BH686" s="745"/>
      <c r="BI686" s="745"/>
      <c r="BJ686" s="745"/>
      <c r="BK686" s="745"/>
      <c r="BL686" s="745"/>
      <c r="BM686" s="745"/>
      <c r="BN686" s="745"/>
      <c r="BO686" s="745"/>
      <c r="BP686" s="745"/>
      <c r="BQ686" s="745"/>
      <c r="BR686" s="745"/>
      <c r="BS686" s="745"/>
      <c r="BT686" s="745"/>
      <c r="BU686" s="745"/>
      <c r="BV686" s="745"/>
      <c r="BW686" s="745"/>
      <c r="BX686" s="745"/>
      <c r="BY686" s="745"/>
      <c r="BZ686" s="745"/>
      <c r="CA686" s="745"/>
      <c r="CB686" s="745"/>
      <c r="CC686" s="745"/>
      <c r="CD686" s="745"/>
      <c r="CE686" s="745"/>
      <c r="CF686" s="745"/>
      <c r="CG686" s="745"/>
      <c r="CH686" s="745"/>
      <c r="CI686" s="745"/>
      <c r="CJ686" s="745"/>
      <c r="CK686" s="745"/>
      <c r="CL686" s="745"/>
      <c r="CM686" s="745"/>
      <c r="CN686" s="745"/>
      <c r="CO686" s="745"/>
      <c r="CP686" s="745"/>
      <c r="CQ686" s="745"/>
      <c r="CR686" s="745"/>
      <c r="CS686" s="745"/>
      <c r="CT686" s="745"/>
      <c r="CU686" s="745"/>
      <c r="CV686" s="745"/>
      <c r="CW686" s="745"/>
      <c r="CX686" s="745"/>
      <c r="CY686" s="745"/>
      <c r="CZ686" s="745"/>
      <c r="DA686" s="745"/>
      <c r="DB686" s="745"/>
      <c r="DC686" s="745"/>
      <c r="DD686" s="745"/>
      <c r="DE686" s="745"/>
      <c r="DF686" s="745"/>
      <c r="DG686" s="745"/>
      <c r="DH686" s="745"/>
      <c r="DI686" s="745"/>
      <c r="DJ686" s="745"/>
      <c r="DK686" s="745"/>
      <c r="DL686" s="745"/>
      <c r="DM686" s="745"/>
      <c r="DN686" s="745"/>
      <c r="DO686" s="745"/>
      <c r="DP686" s="745"/>
      <c r="DQ686" s="745"/>
      <c r="DR686" s="745"/>
      <c r="DS686" s="745"/>
      <c r="DT686" s="745"/>
      <c r="DU686" s="745"/>
      <c r="DV686" s="745"/>
      <c r="DW686" s="745"/>
      <c r="DX686" s="745"/>
      <c r="DY686" s="745"/>
      <c r="DZ686" s="745"/>
      <c r="EA686" s="745"/>
      <c r="EB686" s="745"/>
      <c r="EC686" s="745"/>
      <c r="ED686" s="745"/>
      <c r="EE686" s="745"/>
      <c r="EF686" s="745"/>
      <c r="EG686" s="745"/>
      <c r="EH686" s="745"/>
      <c r="EI686" s="745"/>
      <c r="EJ686" s="745"/>
      <c r="EK686" s="745"/>
      <c r="EL686" s="745"/>
      <c r="EM686" s="745"/>
      <c r="EN686" s="745"/>
      <c r="EO686" s="745"/>
      <c r="EP686" s="745"/>
      <c r="EQ686" s="745"/>
      <c r="ER686" s="745"/>
      <c r="ES686" s="745"/>
      <c r="ET686" s="745"/>
      <c r="EU686" s="745"/>
      <c r="EV686" s="745"/>
      <c r="EW686" s="745"/>
      <c r="EX686" s="745"/>
      <c r="EY686" s="745"/>
      <c r="EZ686" s="745"/>
      <c r="FA686" s="745"/>
      <c r="FB686" s="745"/>
      <c r="FC686" s="745"/>
      <c r="FD686" s="745"/>
      <c r="FE686" s="745"/>
      <c r="FF686" s="745"/>
      <c r="FG686" s="745"/>
      <c r="FH686" s="745"/>
      <c r="FI686" s="745"/>
      <c r="FJ686" s="745"/>
      <c r="FK686" s="745"/>
      <c r="FL686" s="745"/>
      <c r="FM686" s="745"/>
      <c r="FN686" s="745"/>
      <c r="FO686" s="745"/>
      <c r="FP686" s="745"/>
      <c r="FQ686" s="745"/>
      <c r="FR686" s="745"/>
      <c r="FS686" s="745"/>
      <c r="FT686" s="745"/>
      <c r="FU686" s="745"/>
      <c r="FV686" s="745"/>
      <c r="FW686" s="745"/>
      <c r="FX686" s="745"/>
      <c r="FY686" s="745"/>
      <c r="FZ686" s="745"/>
      <c r="GA686" s="745"/>
      <c r="GB686" s="745"/>
      <c r="GC686" s="745"/>
      <c r="GD686" s="745"/>
      <c r="GE686" s="745"/>
      <c r="GF686" s="745"/>
      <c r="GG686" s="745"/>
      <c r="GH686" s="745"/>
      <c r="GI686" s="745"/>
      <c r="GJ686" s="745"/>
      <c r="GK686" s="745"/>
      <c r="GL686" s="745"/>
      <c r="GM686" s="745"/>
      <c r="GN686" s="745"/>
      <c r="GO686" s="745"/>
      <c r="GP686" s="745"/>
      <c r="GQ686" s="745"/>
      <c r="GR686" s="745"/>
      <c r="GS686" s="745"/>
      <c r="GT686" s="745"/>
      <c r="GU686" s="745"/>
      <c r="GV686" s="745"/>
      <c r="GW686" s="745"/>
      <c r="GX686" s="745"/>
      <c r="GY686" s="745"/>
      <c r="GZ686" s="745"/>
      <c r="HA686" s="745"/>
      <c r="HB686" s="745"/>
      <c r="HC686" s="745"/>
      <c r="HD686" s="745"/>
      <c r="HE686" s="745"/>
      <c r="HF686" s="745"/>
      <c r="HG686" s="745"/>
      <c r="HH686" s="745"/>
      <c r="HI686" s="745"/>
      <c r="HJ686" s="745"/>
      <c r="HK686" s="745"/>
      <c r="HL686" s="745"/>
      <c r="HM686" s="745"/>
      <c r="HN686" s="745"/>
      <c r="HO686" s="745"/>
      <c r="HP686" s="745"/>
      <c r="HQ686" s="745"/>
      <c r="HR686" s="745"/>
      <c r="HS686" s="745"/>
      <c r="HT686" s="745"/>
      <c r="HU686" s="745"/>
      <c r="HV686" s="745"/>
      <c r="HW686" s="745"/>
      <c r="HX686" s="745"/>
      <c r="HY686" s="745"/>
      <c r="HZ686" s="745"/>
      <c r="IA686" s="745"/>
      <c r="IB686" s="745"/>
      <c r="IC686" s="745"/>
      <c r="ID686" s="745"/>
      <c r="IE686" s="745"/>
      <c r="IF686" s="745"/>
      <c r="IG686" s="745"/>
      <c r="IH686" s="745"/>
      <c r="II686" s="745"/>
      <c r="IJ686" s="745"/>
      <c r="IK686" s="745"/>
      <c r="IL686" s="745"/>
      <c r="IM686" s="745"/>
      <c r="IN686" s="745"/>
    </row>
    <row r="687" spans="1:248" ht="12.75">
      <c r="A687" s="758"/>
      <c r="B687" s="758"/>
      <c r="C687" s="758"/>
      <c r="D687" s="758"/>
      <c r="E687" s="750"/>
      <c r="F687" s="758"/>
      <c r="G687" s="758"/>
      <c r="H687" s="758"/>
      <c r="I687" s="750"/>
      <c r="J687" s="758"/>
      <c r="K687" s="758"/>
      <c r="L687" s="750"/>
      <c r="M687" s="758"/>
      <c r="N687" s="758"/>
      <c r="O687" s="750"/>
      <c r="P687" s="750"/>
      <c r="Q687" s="750"/>
      <c r="R687" s="750"/>
      <c r="S687" s="750"/>
      <c r="T687" s="750"/>
      <c r="U687" s="757"/>
      <c r="V687" s="753"/>
      <c r="W687" s="745"/>
      <c r="X687" s="745"/>
      <c r="Y687" s="753"/>
      <c r="Z687" s="745"/>
      <c r="AA687" s="745"/>
      <c r="AB687" s="745"/>
      <c r="AC687" s="745"/>
      <c r="AD687" s="745"/>
      <c r="AE687" s="745"/>
      <c r="AF687" s="745"/>
      <c r="AG687" s="745"/>
      <c r="AH687" s="745"/>
      <c r="AI687" s="745"/>
      <c r="AJ687" s="745"/>
      <c r="AK687" s="745"/>
      <c r="AL687" s="745"/>
      <c r="AM687" s="745"/>
      <c r="AN687" s="745"/>
      <c r="AO687" s="745"/>
      <c r="AP687" s="745"/>
      <c r="AQ687" s="745"/>
      <c r="AR687" s="745"/>
      <c r="AS687" s="745"/>
      <c r="AT687" s="745"/>
      <c r="AU687" s="745"/>
      <c r="AV687" s="745"/>
      <c r="AW687" s="745"/>
      <c r="AX687" s="745"/>
      <c r="AY687" s="745"/>
      <c r="AZ687" s="745"/>
      <c r="BA687" s="745"/>
      <c r="BB687" s="745"/>
      <c r="BC687" s="745"/>
      <c r="BD687" s="745"/>
      <c r="BE687" s="745"/>
      <c r="BF687" s="745"/>
      <c r="BG687" s="745"/>
      <c r="BH687" s="745"/>
      <c r="BI687" s="745"/>
      <c r="BJ687" s="745"/>
      <c r="BK687" s="745"/>
      <c r="BL687" s="745"/>
      <c r="BM687" s="745"/>
      <c r="BN687" s="745"/>
      <c r="BO687" s="745"/>
      <c r="BP687" s="745"/>
      <c r="BQ687" s="745"/>
      <c r="BR687" s="745"/>
      <c r="BS687" s="745"/>
      <c r="BT687" s="745"/>
      <c r="BU687" s="745"/>
      <c r="BV687" s="745"/>
      <c r="BW687" s="745"/>
      <c r="BX687" s="745"/>
      <c r="BY687" s="745"/>
      <c r="BZ687" s="745"/>
      <c r="CA687" s="745"/>
      <c r="CB687" s="745"/>
      <c r="CC687" s="745"/>
      <c r="CD687" s="745"/>
      <c r="CE687" s="745"/>
      <c r="CF687" s="745"/>
      <c r="CG687" s="745"/>
      <c r="CH687" s="745"/>
      <c r="CI687" s="745"/>
      <c r="CJ687" s="745"/>
      <c r="CK687" s="745"/>
      <c r="CL687" s="745"/>
      <c r="CM687" s="745"/>
      <c r="CN687" s="745"/>
      <c r="CO687" s="745"/>
      <c r="CP687" s="745"/>
      <c r="CQ687" s="745"/>
      <c r="CR687" s="745"/>
      <c r="CS687" s="745"/>
      <c r="CT687" s="745"/>
      <c r="CU687" s="745"/>
      <c r="CV687" s="745"/>
      <c r="CW687" s="745"/>
      <c r="CX687" s="745"/>
      <c r="CY687" s="745"/>
      <c r="CZ687" s="745"/>
      <c r="DA687" s="745"/>
      <c r="DB687" s="745"/>
      <c r="DC687" s="745"/>
      <c r="DD687" s="745"/>
      <c r="DE687" s="745"/>
      <c r="DF687" s="745"/>
      <c r="DG687" s="745"/>
      <c r="DH687" s="745"/>
      <c r="DI687" s="745"/>
      <c r="DJ687" s="745"/>
      <c r="DK687" s="745"/>
      <c r="DL687" s="745"/>
      <c r="DM687" s="745"/>
      <c r="DN687" s="745"/>
      <c r="DO687" s="745"/>
      <c r="DP687" s="745"/>
      <c r="DQ687" s="745"/>
      <c r="DR687" s="745"/>
      <c r="DS687" s="745"/>
      <c r="DT687" s="745"/>
      <c r="DU687" s="745"/>
      <c r="DV687" s="745"/>
      <c r="DW687" s="745"/>
      <c r="DX687" s="745"/>
      <c r="DY687" s="745"/>
      <c r="DZ687" s="745"/>
      <c r="EA687" s="745"/>
      <c r="EB687" s="745"/>
      <c r="EC687" s="745"/>
      <c r="ED687" s="745"/>
      <c r="EE687" s="745"/>
      <c r="EF687" s="745"/>
      <c r="EG687" s="745"/>
      <c r="EH687" s="745"/>
      <c r="EI687" s="745"/>
      <c r="EJ687" s="745"/>
      <c r="EK687" s="745"/>
      <c r="EL687" s="745"/>
      <c r="EM687" s="745"/>
      <c r="EN687" s="745"/>
      <c r="EO687" s="745"/>
      <c r="EP687" s="745"/>
      <c r="EQ687" s="745"/>
      <c r="ER687" s="745"/>
      <c r="ES687" s="745"/>
      <c r="ET687" s="745"/>
      <c r="EU687" s="745"/>
      <c r="EV687" s="745"/>
      <c r="EW687" s="745"/>
      <c r="EX687" s="745"/>
      <c r="EY687" s="745"/>
      <c r="EZ687" s="745"/>
      <c r="FA687" s="745"/>
      <c r="FB687" s="745"/>
      <c r="FC687" s="745"/>
      <c r="FD687" s="745"/>
      <c r="FE687" s="745"/>
      <c r="FF687" s="745"/>
      <c r="FG687" s="745"/>
      <c r="FH687" s="745"/>
      <c r="FI687" s="745"/>
      <c r="FJ687" s="745"/>
      <c r="FK687" s="745"/>
      <c r="FL687" s="745"/>
      <c r="FM687" s="745"/>
      <c r="FN687" s="745"/>
      <c r="FO687" s="745"/>
      <c r="FP687" s="745"/>
      <c r="FQ687" s="745"/>
      <c r="FR687" s="745"/>
      <c r="FS687" s="745"/>
      <c r="FT687" s="745"/>
      <c r="FU687" s="745"/>
      <c r="FV687" s="745"/>
      <c r="FW687" s="745"/>
      <c r="FX687" s="745"/>
      <c r="FY687" s="745"/>
      <c r="FZ687" s="745"/>
      <c r="GA687" s="745"/>
      <c r="GB687" s="745"/>
      <c r="GC687" s="745"/>
      <c r="GD687" s="745"/>
      <c r="GE687" s="745"/>
      <c r="GF687" s="745"/>
      <c r="GG687" s="745"/>
      <c r="GH687" s="745"/>
      <c r="GI687" s="745"/>
      <c r="GJ687" s="745"/>
      <c r="GK687" s="745"/>
      <c r="GL687" s="745"/>
      <c r="GM687" s="745"/>
      <c r="GN687" s="745"/>
      <c r="GO687" s="745"/>
      <c r="GP687" s="745"/>
      <c r="GQ687" s="745"/>
      <c r="GR687" s="745"/>
      <c r="GS687" s="745"/>
      <c r="GT687" s="745"/>
      <c r="GU687" s="745"/>
      <c r="GV687" s="745"/>
      <c r="GW687" s="745"/>
      <c r="GX687" s="745"/>
      <c r="GY687" s="745"/>
      <c r="GZ687" s="745"/>
      <c r="HA687" s="745"/>
      <c r="HB687" s="745"/>
      <c r="HC687" s="745"/>
      <c r="HD687" s="745"/>
      <c r="HE687" s="745"/>
      <c r="HF687" s="745"/>
      <c r="HG687" s="745"/>
      <c r="HH687" s="745"/>
      <c r="HI687" s="745"/>
      <c r="HJ687" s="745"/>
      <c r="HK687" s="745"/>
      <c r="HL687" s="745"/>
      <c r="HM687" s="745"/>
      <c r="HN687" s="745"/>
      <c r="HO687" s="745"/>
      <c r="HP687" s="745"/>
      <c r="HQ687" s="745"/>
      <c r="HR687" s="745"/>
      <c r="HS687" s="745"/>
      <c r="HT687" s="745"/>
      <c r="HU687" s="745"/>
      <c r="HV687" s="745"/>
      <c r="HW687" s="745"/>
      <c r="HX687" s="745"/>
      <c r="HY687" s="745"/>
      <c r="HZ687" s="745"/>
      <c r="IA687" s="745"/>
      <c r="IB687" s="745"/>
      <c r="IC687" s="745"/>
      <c r="ID687" s="745"/>
      <c r="IE687" s="745"/>
      <c r="IF687" s="745"/>
      <c r="IG687" s="745"/>
      <c r="IH687" s="745"/>
      <c r="II687" s="745"/>
      <c r="IJ687" s="745"/>
      <c r="IK687" s="745"/>
      <c r="IL687" s="745"/>
      <c r="IM687" s="745"/>
      <c r="IN687" s="745"/>
    </row>
    <row r="688" spans="1:248" ht="12.75">
      <c r="A688" s="758"/>
      <c r="B688" s="758"/>
      <c r="C688" s="758"/>
      <c r="D688" s="758"/>
      <c r="E688" s="750"/>
      <c r="F688" s="758"/>
      <c r="G688" s="758"/>
      <c r="H688" s="758"/>
      <c r="I688" s="750"/>
      <c r="J688" s="758"/>
      <c r="K688" s="758"/>
      <c r="L688" s="750"/>
      <c r="M688" s="758"/>
      <c r="N688" s="758"/>
      <c r="O688" s="750"/>
      <c r="P688" s="750"/>
      <c r="Q688" s="750"/>
      <c r="R688" s="750"/>
      <c r="S688" s="750"/>
      <c r="T688" s="750"/>
      <c r="U688" s="757"/>
      <c r="V688" s="753"/>
      <c r="W688" s="745"/>
      <c r="X688" s="745"/>
      <c r="Y688" s="753"/>
      <c r="Z688" s="745"/>
      <c r="AA688" s="745"/>
      <c r="AB688" s="745"/>
      <c r="AC688" s="745"/>
      <c r="AD688" s="745"/>
      <c r="AE688" s="745"/>
      <c r="AF688" s="745"/>
      <c r="AG688" s="745"/>
      <c r="AH688" s="745"/>
      <c r="AI688" s="745"/>
      <c r="AJ688" s="745"/>
      <c r="AK688" s="745"/>
      <c r="AL688" s="745"/>
      <c r="AM688" s="745"/>
      <c r="AN688" s="745"/>
      <c r="AO688" s="745"/>
      <c r="AP688" s="745"/>
      <c r="AQ688" s="745"/>
      <c r="AR688" s="745"/>
      <c r="AS688" s="745"/>
      <c r="AT688" s="745"/>
      <c r="AU688" s="745"/>
      <c r="AV688" s="745"/>
      <c r="AW688" s="745"/>
      <c r="AX688" s="745"/>
      <c r="AY688" s="745"/>
      <c r="AZ688" s="745"/>
      <c r="BA688" s="745"/>
      <c r="BB688" s="745"/>
      <c r="BC688" s="745"/>
      <c r="BD688" s="745"/>
      <c r="BE688" s="745"/>
      <c r="BF688" s="745"/>
      <c r="BG688" s="745"/>
      <c r="BH688" s="745"/>
      <c r="BI688" s="745"/>
      <c r="BJ688" s="745"/>
      <c r="BK688" s="745"/>
      <c r="BL688" s="745"/>
      <c r="BM688" s="745"/>
      <c r="BN688" s="745"/>
      <c r="BO688" s="745"/>
      <c r="BP688" s="745"/>
      <c r="BQ688" s="745"/>
      <c r="BR688" s="745"/>
      <c r="BS688" s="745"/>
      <c r="BT688" s="745"/>
      <c r="BU688" s="745"/>
      <c r="BV688" s="745"/>
      <c r="BW688" s="745"/>
      <c r="BX688" s="745"/>
      <c r="BY688" s="745"/>
      <c r="BZ688" s="745"/>
      <c r="CA688" s="745"/>
      <c r="CB688" s="745"/>
      <c r="CC688" s="745"/>
      <c r="CD688" s="745"/>
      <c r="CE688" s="745"/>
      <c r="CF688" s="745"/>
      <c r="CG688" s="745"/>
      <c r="CH688" s="745"/>
      <c r="CI688" s="745"/>
      <c r="CJ688" s="745"/>
      <c r="CK688" s="745"/>
      <c r="CL688" s="745"/>
      <c r="CM688" s="745"/>
      <c r="CN688" s="745"/>
      <c r="CO688" s="745"/>
      <c r="CP688" s="745"/>
      <c r="CQ688" s="745"/>
      <c r="CR688" s="745"/>
      <c r="CS688" s="745"/>
      <c r="CT688" s="745"/>
      <c r="CU688" s="745"/>
      <c r="CV688" s="745"/>
      <c r="CW688" s="745"/>
      <c r="CX688" s="745"/>
      <c r="CY688" s="745"/>
      <c r="CZ688" s="745"/>
      <c r="DA688" s="745"/>
      <c r="DB688" s="745"/>
      <c r="DC688" s="745"/>
      <c r="DD688" s="745"/>
      <c r="DE688" s="745"/>
      <c r="DF688" s="745"/>
      <c r="DG688" s="745"/>
      <c r="DH688" s="745"/>
      <c r="DI688" s="745"/>
      <c r="DJ688" s="745"/>
      <c r="DK688" s="745"/>
      <c r="DL688" s="745"/>
      <c r="DM688" s="745"/>
      <c r="DN688" s="745"/>
      <c r="DO688" s="745"/>
      <c r="DP688" s="745"/>
      <c r="DQ688" s="745"/>
      <c r="DR688" s="745"/>
      <c r="DS688" s="745"/>
      <c r="DT688" s="745"/>
      <c r="DU688" s="745"/>
      <c r="DV688" s="745"/>
      <c r="DW688" s="745"/>
      <c r="DX688" s="745"/>
      <c r="DY688" s="745"/>
      <c r="DZ688" s="745"/>
      <c r="EA688" s="745"/>
      <c r="EB688" s="745"/>
      <c r="EC688" s="745"/>
      <c r="ED688" s="745"/>
      <c r="EE688" s="745"/>
      <c r="EF688" s="745"/>
      <c r="EG688" s="745"/>
      <c r="EH688" s="745"/>
      <c r="EI688" s="745"/>
      <c r="EJ688" s="745"/>
      <c r="EK688" s="745"/>
      <c r="EL688" s="745"/>
      <c r="EM688" s="745"/>
      <c r="EN688" s="745"/>
      <c r="EO688" s="745"/>
      <c r="EP688" s="745"/>
      <c r="EQ688" s="745"/>
      <c r="ER688" s="745"/>
      <c r="ES688" s="745"/>
      <c r="ET688" s="745"/>
      <c r="EU688" s="745"/>
      <c r="EV688" s="745"/>
      <c r="EW688" s="745"/>
      <c r="EX688" s="745"/>
      <c r="EY688" s="745"/>
      <c r="EZ688" s="745"/>
      <c r="FA688" s="745"/>
      <c r="FB688" s="745"/>
      <c r="FC688" s="745"/>
      <c r="FD688" s="745"/>
      <c r="FE688" s="745"/>
      <c r="FF688" s="745"/>
      <c r="FG688" s="745"/>
      <c r="FH688" s="745"/>
      <c r="FI688" s="745"/>
      <c r="FJ688" s="745"/>
      <c r="FK688" s="745"/>
      <c r="FL688" s="745"/>
      <c r="FM688" s="745"/>
      <c r="FN688" s="745"/>
      <c r="FO688" s="745"/>
      <c r="FP688" s="745"/>
      <c r="FQ688" s="745"/>
      <c r="FR688" s="745"/>
      <c r="FS688" s="745"/>
      <c r="FT688" s="745"/>
      <c r="FU688" s="745"/>
      <c r="FV688" s="745"/>
      <c r="FW688" s="745"/>
      <c r="FX688" s="745"/>
      <c r="FY688" s="745"/>
      <c r="FZ688" s="745"/>
      <c r="GA688" s="745"/>
      <c r="GB688" s="745"/>
      <c r="GC688" s="745"/>
      <c r="GD688" s="745"/>
      <c r="GE688" s="745"/>
      <c r="GF688" s="745"/>
      <c r="GG688" s="745"/>
      <c r="GH688" s="745"/>
      <c r="GI688" s="745"/>
      <c r="GJ688" s="745"/>
      <c r="GK688" s="745"/>
      <c r="GL688" s="745"/>
      <c r="GM688" s="745"/>
      <c r="GN688" s="745"/>
      <c r="GO688" s="745"/>
      <c r="GP688" s="745"/>
      <c r="GQ688" s="745"/>
      <c r="GR688" s="745"/>
      <c r="GS688" s="745"/>
      <c r="GT688" s="745"/>
      <c r="GU688" s="745"/>
      <c r="GV688" s="745"/>
      <c r="GW688" s="745"/>
      <c r="GX688" s="745"/>
      <c r="GY688" s="745"/>
      <c r="GZ688" s="745"/>
      <c r="HA688" s="745"/>
      <c r="HB688" s="745"/>
      <c r="HC688" s="745"/>
      <c r="HD688" s="745"/>
      <c r="HE688" s="745"/>
      <c r="HF688" s="745"/>
      <c r="HG688" s="745"/>
      <c r="HH688" s="745"/>
      <c r="HI688" s="745"/>
      <c r="HJ688" s="745"/>
      <c r="HK688" s="745"/>
      <c r="HL688" s="745"/>
      <c r="HM688" s="745"/>
      <c r="HN688" s="745"/>
      <c r="HO688" s="745"/>
      <c r="HP688" s="745"/>
      <c r="HQ688" s="745"/>
      <c r="HR688" s="745"/>
      <c r="HS688" s="745"/>
      <c r="HT688" s="745"/>
      <c r="HU688" s="745"/>
      <c r="HV688" s="745"/>
      <c r="HW688" s="745"/>
      <c r="HX688" s="745"/>
      <c r="HY688" s="745"/>
      <c r="HZ688" s="745"/>
      <c r="IA688" s="745"/>
      <c r="IB688" s="745"/>
      <c r="IC688" s="745"/>
      <c r="ID688" s="745"/>
      <c r="IE688" s="745"/>
      <c r="IF688" s="745"/>
      <c r="IG688" s="745"/>
      <c r="IH688" s="745"/>
      <c r="II688" s="745"/>
      <c r="IJ688" s="745"/>
      <c r="IK688" s="745"/>
      <c r="IL688" s="745"/>
      <c r="IM688" s="745"/>
      <c r="IN688" s="745"/>
    </row>
    <row r="689" spans="1:248" ht="12.75">
      <c r="A689" s="758"/>
      <c r="B689" s="758"/>
      <c r="C689" s="758"/>
      <c r="D689" s="758"/>
      <c r="E689" s="750"/>
      <c r="F689" s="758"/>
      <c r="G689" s="758"/>
      <c r="H689" s="758"/>
      <c r="I689" s="750"/>
      <c r="J689" s="758"/>
      <c r="K689" s="758"/>
      <c r="L689" s="750"/>
      <c r="M689" s="758"/>
      <c r="N689" s="758"/>
      <c r="O689" s="750"/>
      <c r="P689" s="750"/>
      <c r="Q689" s="750"/>
      <c r="R689" s="750"/>
      <c r="S689" s="750"/>
      <c r="T689" s="750"/>
      <c r="U689" s="757"/>
      <c r="V689" s="753"/>
      <c r="W689" s="745"/>
      <c r="X689" s="745"/>
      <c r="Y689" s="753"/>
      <c r="Z689" s="745"/>
      <c r="AA689" s="745"/>
      <c r="AB689" s="745"/>
      <c r="AC689" s="745"/>
      <c r="AD689" s="745"/>
      <c r="AE689" s="745"/>
      <c r="AF689" s="745"/>
      <c r="AG689" s="745"/>
      <c r="AH689" s="745"/>
      <c r="AI689" s="745"/>
      <c r="AJ689" s="745"/>
      <c r="AK689" s="745"/>
      <c r="AL689" s="745"/>
      <c r="AM689" s="745"/>
      <c r="AN689" s="745"/>
      <c r="AO689" s="745"/>
      <c r="AP689" s="745"/>
      <c r="AQ689" s="745"/>
      <c r="AR689" s="745"/>
      <c r="AS689" s="745"/>
      <c r="AT689" s="745"/>
      <c r="AU689" s="745"/>
      <c r="AV689" s="745"/>
      <c r="AW689" s="745"/>
      <c r="AX689" s="745"/>
      <c r="AY689" s="745"/>
      <c r="AZ689" s="745"/>
      <c r="BA689" s="745"/>
      <c r="BB689" s="745"/>
      <c r="BC689" s="745"/>
      <c r="BD689" s="745"/>
      <c r="BE689" s="745"/>
      <c r="BF689" s="745"/>
      <c r="BG689" s="745"/>
      <c r="BH689" s="745"/>
      <c r="BI689" s="745"/>
      <c r="BJ689" s="745"/>
      <c r="BK689" s="745"/>
      <c r="BL689" s="745"/>
      <c r="BM689" s="745"/>
      <c r="BN689" s="745"/>
      <c r="BO689" s="745"/>
      <c r="BP689" s="745"/>
      <c r="BQ689" s="745"/>
      <c r="BR689" s="745"/>
      <c r="BS689" s="745"/>
      <c r="BT689" s="745"/>
      <c r="BU689" s="745"/>
      <c r="BV689" s="745"/>
      <c r="BW689" s="745"/>
      <c r="BX689" s="745"/>
      <c r="BY689" s="745"/>
      <c r="BZ689" s="745"/>
      <c r="CA689" s="745"/>
      <c r="CB689" s="745"/>
      <c r="CC689" s="745"/>
      <c r="CD689" s="745"/>
      <c r="CE689" s="745"/>
      <c r="CF689" s="745"/>
      <c r="CG689" s="745"/>
      <c r="CH689" s="745"/>
      <c r="CI689" s="745"/>
      <c r="CJ689" s="745"/>
      <c r="CK689" s="745"/>
      <c r="CL689" s="745"/>
      <c r="CM689" s="745"/>
      <c r="CN689" s="745"/>
      <c r="CO689" s="745"/>
      <c r="CP689" s="745"/>
      <c r="CQ689" s="745"/>
      <c r="CR689" s="745"/>
      <c r="CS689" s="745"/>
      <c r="CT689" s="745"/>
      <c r="CU689" s="745"/>
      <c r="CV689" s="745"/>
      <c r="CW689" s="745"/>
      <c r="CX689" s="745"/>
      <c r="CY689" s="745"/>
      <c r="CZ689" s="745"/>
      <c r="DA689" s="745"/>
      <c r="DB689" s="745"/>
      <c r="DC689" s="745"/>
      <c r="DD689" s="745"/>
      <c r="DE689" s="745"/>
      <c r="DF689" s="745"/>
      <c r="DG689" s="745"/>
      <c r="DH689" s="745"/>
      <c r="DI689" s="745"/>
      <c r="DJ689" s="745"/>
      <c r="DK689" s="745"/>
      <c r="DL689" s="745"/>
      <c r="DM689" s="745"/>
      <c r="DN689" s="745"/>
      <c r="DO689" s="745"/>
      <c r="DP689" s="745"/>
      <c r="DQ689" s="745"/>
      <c r="DR689" s="745"/>
      <c r="DS689" s="745"/>
      <c r="DT689" s="745"/>
      <c r="DU689" s="745"/>
      <c r="DV689" s="745"/>
      <c r="DW689" s="745"/>
      <c r="DX689" s="745"/>
      <c r="DY689" s="745"/>
      <c r="DZ689" s="745"/>
      <c r="EA689" s="745"/>
      <c r="EB689" s="745"/>
      <c r="EC689" s="745"/>
      <c r="ED689" s="745"/>
      <c r="EE689" s="745"/>
      <c r="EF689" s="745"/>
      <c r="EG689" s="745"/>
      <c r="EH689" s="745"/>
      <c r="EI689" s="745"/>
      <c r="EJ689" s="745"/>
      <c r="EK689" s="745"/>
      <c r="EL689" s="745"/>
      <c r="EM689" s="745"/>
      <c r="EN689" s="745"/>
      <c r="EO689" s="745"/>
      <c r="EP689" s="745"/>
      <c r="EQ689" s="745"/>
      <c r="ER689" s="745"/>
      <c r="ES689" s="745"/>
      <c r="ET689" s="745"/>
      <c r="EU689" s="745"/>
      <c r="EV689" s="745"/>
      <c r="EW689" s="745"/>
      <c r="EX689" s="745"/>
      <c r="EY689" s="745"/>
      <c r="EZ689" s="745"/>
      <c r="FA689" s="745"/>
      <c r="FB689" s="745"/>
      <c r="FC689" s="745"/>
      <c r="FD689" s="745"/>
      <c r="FE689" s="745"/>
      <c r="FF689" s="745"/>
      <c r="FG689" s="745"/>
      <c r="FH689" s="745"/>
      <c r="FI689" s="745"/>
      <c r="FJ689" s="745"/>
      <c r="FK689" s="745"/>
      <c r="FL689" s="745"/>
      <c r="FM689" s="745"/>
      <c r="FN689" s="745"/>
      <c r="FO689" s="745"/>
      <c r="FP689" s="745"/>
      <c r="FQ689" s="745"/>
      <c r="FR689" s="745"/>
      <c r="FS689" s="745"/>
      <c r="FT689" s="745"/>
      <c r="FU689" s="745"/>
      <c r="FV689" s="745"/>
      <c r="FW689" s="745"/>
      <c r="FX689" s="745"/>
      <c r="FY689" s="745"/>
      <c r="FZ689" s="745"/>
      <c r="GA689" s="745"/>
      <c r="GB689" s="745"/>
      <c r="GC689" s="745"/>
      <c r="GD689" s="745"/>
      <c r="GE689" s="745"/>
      <c r="GF689" s="745"/>
      <c r="GG689" s="745"/>
      <c r="GH689" s="745"/>
      <c r="GI689" s="745"/>
      <c r="GJ689" s="745"/>
      <c r="GK689" s="745"/>
      <c r="GL689" s="745"/>
      <c r="GM689" s="745"/>
      <c r="GN689" s="745"/>
      <c r="GO689" s="745"/>
      <c r="GP689" s="745"/>
      <c r="GQ689" s="745"/>
      <c r="GR689" s="745"/>
      <c r="GS689" s="745"/>
      <c r="GT689" s="745"/>
      <c r="GU689" s="745"/>
      <c r="GV689" s="745"/>
      <c r="GW689" s="745"/>
      <c r="GX689" s="745"/>
      <c r="GY689" s="745"/>
      <c r="GZ689" s="745"/>
      <c r="HA689" s="745"/>
      <c r="HB689" s="745"/>
      <c r="HC689" s="745"/>
      <c r="HD689" s="745"/>
      <c r="HE689" s="745"/>
      <c r="HF689" s="745"/>
      <c r="HG689" s="745"/>
      <c r="HH689" s="745"/>
      <c r="HI689" s="745"/>
      <c r="HJ689" s="745"/>
      <c r="HK689" s="745"/>
      <c r="HL689" s="745"/>
      <c r="HM689" s="745"/>
      <c r="HN689" s="745"/>
      <c r="HO689" s="745"/>
      <c r="HP689" s="745"/>
      <c r="HQ689" s="745"/>
      <c r="HR689" s="745"/>
      <c r="HS689" s="745"/>
      <c r="HT689" s="745"/>
      <c r="HU689" s="745"/>
      <c r="HV689" s="745"/>
      <c r="HW689" s="745"/>
      <c r="HX689" s="745"/>
      <c r="HY689" s="745"/>
      <c r="HZ689" s="745"/>
      <c r="IA689" s="745"/>
      <c r="IB689" s="745"/>
      <c r="IC689" s="745"/>
      <c r="ID689" s="745"/>
      <c r="IE689" s="745"/>
      <c r="IF689" s="745"/>
      <c r="IG689" s="745"/>
      <c r="IH689" s="745"/>
      <c r="II689" s="745"/>
      <c r="IJ689" s="745"/>
      <c r="IK689" s="745"/>
      <c r="IL689" s="745"/>
      <c r="IM689" s="745"/>
      <c r="IN689" s="745"/>
    </row>
    <row r="690" spans="1:248" ht="12.75">
      <c r="A690" s="758"/>
      <c r="B690" s="758"/>
      <c r="C690" s="758"/>
      <c r="D690" s="758"/>
      <c r="E690" s="750"/>
      <c r="F690" s="758"/>
      <c r="G690" s="758"/>
      <c r="H690" s="758"/>
      <c r="I690" s="750"/>
      <c r="J690" s="758"/>
      <c r="K690" s="758"/>
      <c r="L690" s="750"/>
      <c r="M690" s="758"/>
      <c r="N690" s="758"/>
      <c r="O690" s="750"/>
      <c r="P690" s="750"/>
      <c r="Q690" s="750"/>
      <c r="R690" s="750"/>
      <c r="S690" s="750"/>
      <c r="T690" s="750"/>
      <c r="U690" s="757"/>
      <c r="V690" s="753"/>
      <c r="W690" s="745"/>
      <c r="X690" s="745"/>
      <c r="Y690" s="753"/>
      <c r="Z690" s="745"/>
      <c r="AA690" s="745"/>
      <c r="AB690" s="745"/>
      <c r="AC690" s="745"/>
      <c r="AD690" s="745"/>
      <c r="AE690" s="745"/>
      <c r="AF690" s="745"/>
      <c r="AG690" s="745"/>
      <c r="AH690" s="745"/>
      <c r="AI690" s="745"/>
      <c r="AJ690" s="745"/>
      <c r="AK690" s="745"/>
      <c r="AL690" s="745"/>
      <c r="AM690" s="745"/>
      <c r="AN690" s="745"/>
      <c r="AO690" s="745"/>
      <c r="AP690" s="745"/>
      <c r="AQ690" s="745"/>
      <c r="AR690" s="745"/>
      <c r="AS690" s="745"/>
      <c r="AT690" s="745"/>
      <c r="AU690" s="745"/>
      <c r="AV690" s="745"/>
      <c r="AW690" s="745"/>
      <c r="AX690" s="745"/>
      <c r="AY690" s="745"/>
      <c r="AZ690" s="745"/>
      <c r="BA690" s="745"/>
      <c r="BB690" s="745"/>
      <c r="BC690" s="745"/>
      <c r="BD690" s="745"/>
      <c r="BE690" s="745"/>
      <c r="BF690" s="745"/>
      <c r="BG690" s="745"/>
      <c r="BH690" s="745"/>
      <c r="BI690" s="745"/>
      <c r="BJ690" s="745"/>
      <c r="BK690" s="745"/>
      <c r="BL690" s="745"/>
      <c r="BM690" s="745"/>
      <c r="BN690" s="745"/>
      <c r="BO690" s="745"/>
      <c r="BP690" s="745"/>
      <c r="BQ690" s="745"/>
      <c r="BR690" s="745"/>
      <c r="BS690" s="745"/>
      <c r="BT690" s="745"/>
      <c r="BU690" s="745"/>
      <c r="BV690" s="745"/>
      <c r="BW690" s="745"/>
      <c r="BX690" s="745"/>
      <c r="BY690" s="745"/>
      <c r="BZ690" s="745"/>
      <c r="CA690" s="745"/>
      <c r="CB690" s="745"/>
      <c r="CC690" s="745"/>
      <c r="CD690" s="745"/>
      <c r="CE690" s="745"/>
      <c r="CF690" s="745"/>
      <c r="CG690" s="745"/>
      <c r="CH690" s="745"/>
      <c r="CI690" s="745"/>
      <c r="CJ690" s="745"/>
      <c r="CK690" s="745"/>
      <c r="CL690" s="745"/>
      <c r="CM690" s="745"/>
      <c r="CN690" s="745"/>
      <c r="CO690" s="745"/>
      <c r="CP690" s="745"/>
      <c r="CQ690" s="745"/>
      <c r="CR690" s="745"/>
      <c r="CS690" s="745"/>
      <c r="CT690" s="745"/>
      <c r="CU690" s="745"/>
      <c r="CV690" s="745"/>
      <c r="CW690" s="745"/>
      <c r="CX690" s="745"/>
      <c r="CY690" s="745"/>
      <c r="CZ690" s="745"/>
      <c r="DA690" s="745"/>
      <c r="DB690" s="745"/>
      <c r="DC690" s="745"/>
      <c r="DD690" s="745"/>
      <c r="DE690" s="745"/>
      <c r="DF690" s="745"/>
      <c r="DG690" s="745"/>
      <c r="DH690" s="745"/>
      <c r="DI690" s="745"/>
      <c r="DJ690" s="745"/>
      <c r="DK690" s="745"/>
      <c r="DL690" s="745"/>
      <c r="DM690" s="745"/>
      <c r="DN690" s="745"/>
      <c r="DO690" s="745"/>
      <c r="DP690" s="745"/>
      <c r="DQ690" s="745"/>
      <c r="DR690" s="745"/>
      <c r="DS690" s="745"/>
      <c r="DT690" s="745"/>
      <c r="DU690" s="745"/>
      <c r="DV690" s="745"/>
      <c r="DW690" s="745"/>
      <c r="DX690" s="745"/>
      <c r="DY690" s="745"/>
      <c r="DZ690" s="745"/>
      <c r="EA690" s="745"/>
      <c r="EB690" s="745"/>
      <c r="EC690" s="745"/>
      <c r="ED690" s="745"/>
      <c r="EE690" s="745"/>
      <c r="EF690" s="745"/>
      <c r="EG690" s="745"/>
      <c r="EH690" s="745"/>
      <c r="EI690" s="745"/>
      <c r="EJ690" s="745"/>
      <c r="EK690" s="745"/>
      <c r="EL690" s="745"/>
      <c r="EM690" s="745"/>
      <c r="EN690" s="745"/>
      <c r="EO690" s="745"/>
      <c r="EP690" s="745"/>
      <c r="EQ690" s="745"/>
      <c r="ER690" s="745"/>
      <c r="ES690" s="745"/>
      <c r="ET690" s="745"/>
      <c r="EU690" s="745"/>
      <c r="EV690" s="745"/>
      <c r="EW690" s="745"/>
      <c r="EX690" s="745"/>
      <c r="EY690" s="745"/>
      <c r="EZ690" s="745"/>
      <c r="FA690" s="745"/>
      <c r="FB690" s="745"/>
      <c r="FC690" s="745"/>
      <c r="FD690" s="745"/>
      <c r="FE690" s="745"/>
      <c r="FF690" s="745"/>
      <c r="FG690" s="745"/>
      <c r="FH690" s="745"/>
      <c r="FI690" s="745"/>
      <c r="FJ690" s="745"/>
      <c r="FK690" s="745"/>
      <c r="FL690" s="745"/>
      <c r="FM690" s="745"/>
      <c r="FN690" s="745"/>
      <c r="FO690" s="745"/>
      <c r="FP690" s="745"/>
      <c r="FQ690" s="745"/>
      <c r="FR690" s="745"/>
      <c r="FS690" s="745"/>
      <c r="FT690" s="745"/>
      <c r="FU690" s="745"/>
      <c r="FV690" s="745"/>
      <c r="FW690" s="745"/>
      <c r="FX690" s="745"/>
      <c r="FY690" s="745"/>
      <c r="FZ690" s="745"/>
      <c r="GA690" s="745"/>
      <c r="GB690" s="745"/>
      <c r="GC690" s="745"/>
      <c r="GD690" s="745"/>
      <c r="GE690" s="745"/>
      <c r="GF690" s="745"/>
      <c r="GG690" s="745"/>
      <c r="GH690" s="745"/>
      <c r="GI690" s="745"/>
      <c r="GJ690" s="745"/>
      <c r="GK690" s="745"/>
      <c r="GL690" s="745"/>
      <c r="GM690" s="745"/>
      <c r="GN690" s="745"/>
      <c r="GO690" s="745"/>
      <c r="GP690" s="745"/>
      <c r="GQ690" s="745"/>
      <c r="GR690" s="745"/>
      <c r="GS690" s="745"/>
      <c r="GT690" s="745"/>
      <c r="GU690" s="745"/>
      <c r="GV690" s="745"/>
      <c r="GW690" s="745"/>
      <c r="GX690" s="745"/>
      <c r="GY690" s="745"/>
      <c r="GZ690" s="745"/>
      <c r="HA690" s="745"/>
      <c r="HB690" s="745"/>
      <c r="HC690" s="745"/>
      <c r="HD690" s="745"/>
      <c r="HE690" s="745"/>
      <c r="HF690" s="745"/>
      <c r="HG690" s="745"/>
      <c r="HH690" s="745"/>
      <c r="HI690" s="745"/>
      <c r="HJ690" s="745"/>
      <c r="HK690" s="745"/>
      <c r="HL690" s="745"/>
      <c r="HM690" s="745"/>
      <c r="HN690" s="745"/>
      <c r="HO690" s="745"/>
      <c r="HP690" s="745"/>
      <c r="HQ690" s="745"/>
      <c r="HR690" s="745"/>
      <c r="HS690" s="745"/>
      <c r="HT690" s="745"/>
      <c r="HU690" s="745"/>
      <c r="HV690" s="745"/>
      <c r="HW690" s="745"/>
      <c r="HX690" s="745"/>
      <c r="HY690" s="745"/>
      <c r="HZ690" s="745"/>
      <c r="IA690" s="745"/>
      <c r="IB690" s="745"/>
      <c r="IC690" s="745"/>
      <c r="ID690" s="745"/>
      <c r="IE690" s="745"/>
      <c r="IF690" s="745"/>
      <c r="IG690" s="745"/>
      <c r="IH690" s="745"/>
      <c r="II690" s="745"/>
      <c r="IJ690" s="745"/>
      <c r="IK690" s="745"/>
      <c r="IL690" s="745"/>
      <c r="IM690" s="745"/>
      <c r="IN690" s="745"/>
    </row>
    <row r="691" spans="1:248" ht="12.75">
      <c r="A691" s="758"/>
      <c r="B691" s="758"/>
      <c r="C691" s="758"/>
      <c r="D691" s="758"/>
      <c r="E691" s="750"/>
      <c r="F691" s="758"/>
      <c r="G691" s="758"/>
      <c r="H691" s="758"/>
      <c r="I691" s="750"/>
      <c r="J691" s="758"/>
      <c r="K691" s="758"/>
      <c r="L691" s="750"/>
      <c r="M691" s="758"/>
      <c r="N691" s="758"/>
      <c r="O691" s="750"/>
      <c r="P691" s="750"/>
      <c r="Q691" s="750"/>
      <c r="R691" s="750"/>
      <c r="S691" s="750"/>
      <c r="T691" s="750"/>
      <c r="U691" s="757"/>
      <c r="V691" s="753"/>
      <c r="W691" s="745"/>
      <c r="X691" s="745"/>
      <c r="Y691" s="753"/>
      <c r="Z691" s="745"/>
      <c r="AA691" s="745"/>
      <c r="AB691" s="745"/>
      <c r="AC691" s="745"/>
      <c r="AD691" s="745"/>
      <c r="AE691" s="745"/>
      <c r="AF691" s="745"/>
      <c r="AG691" s="745"/>
      <c r="AH691" s="745"/>
      <c r="AI691" s="745"/>
      <c r="AJ691" s="745"/>
      <c r="AK691" s="745"/>
      <c r="AL691" s="745"/>
      <c r="AM691" s="745"/>
      <c r="AN691" s="745"/>
      <c r="AO691" s="745"/>
      <c r="AP691" s="745"/>
      <c r="AQ691" s="745"/>
      <c r="AR691" s="745"/>
      <c r="AS691" s="745"/>
      <c r="AT691" s="745"/>
      <c r="AU691" s="745"/>
      <c r="AV691" s="745"/>
      <c r="AW691" s="745"/>
      <c r="AX691" s="745"/>
      <c r="AY691" s="745"/>
      <c r="AZ691" s="745"/>
      <c r="BA691" s="745"/>
      <c r="BB691" s="745"/>
      <c r="BC691" s="745"/>
      <c r="BD691" s="745"/>
      <c r="BE691" s="745"/>
      <c r="BF691" s="745"/>
      <c r="BG691" s="745"/>
      <c r="BH691" s="745"/>
      <c r="BI691" s="745"/>
      <c r="BJ691" s="745"/>
      <c r="BK691" s="745"/>
      <c r="BL691" s="745"/>
      <c r="BM691" s="745"/>
      <c r="BN691" s="745"/>
      <c r="BO691" s="745"/>
      <c r="BP691" s="745"/>
      <c r="BQ691" s="745"/>
      <c r="BR691" s="745"/>
      <c r="BS691" s="745"/>
      <c r="BT691" s="745"/>
      <c r="BU691" s="745"/>
      <c r="BV691" s="745"/>
      <c r="BW691" s="745"/>
      <c r="BX691" s="745"/>
      <c r="BY691" s="745"/>
      <c r="BZ691" s="745"/>
      <c r="CA691" s="745"/>
      <c r="CB691" s="745"/>
      <c r="CC691" s="745"/>
      <c r="CD691" s="745"/>
      <c r="CE691" s="745"/>
      <c r="CF691" s="745"/>
      <c r="CG691" s="745"/>
      <c r="CH691" s="745"/>
      <c r="CI691" s="745"/>
      <c r="CJ691" s="745"/>
      <c r="CK691" s="745"/>
      <c r="CL691" s="745"/>
      <c r="CM691" s="745"/>
      <c r="CN691" s="745"/>
      <c r="CO691" s="745"/>
      <c r="CP691" s="745"/>
      <c r="CQ691" s="745"/>
      <c r="CR691" s="745"/>
      <c r="CS691" s="745"/>
      <c r="CT691" s="745"/>
      <c r="CU691" s="745"/>
      <c r="CV691" s="745"/>
      <c r="CW691" s="745"/>
      <c r="CX691" s="745"/>
      <c r="CY691" s="745"/>
      <c r="CZ691" s="745"/>
      <c r="DA691" s="745"/>
      <c r="DB691" s="745"/>
      <c r="DC691" s="745"/>
      <c r="DD691" s="745"/>
      <c r="DE691" s="745"/>
      <c r="DF691" s="745"/>
      <c r="DG691" s="745"/>
      <c r="DH691" s="745"/>
      <c r="DI691" s="745"/>
      <c r="DJ691" s="745"/>
      <c r="DK691" s="745"/>
      <c r="DL691" s="745"/>
      <c r="DM691" s="745"/>
      <c r="DN691" s="745"/>
      <c r="DO691" s="745"/>
      <c r="DP691" s="745"/>
      <c r="DQ691" s="745"/>
      <c r="DR691" s="745"/>
      <c r="DS691" s="745"/>
      <c r="DT691" s="745"/>
      <c r="DU691" s="745"/>
      <c r="DV691" s="745"/>
      <c r="DW691" s="745"/>
      <c r="DX691" s="745"/>
      <c r="DY691" s="745"/>
      <c r="DZ691" s="745"/>
      <c r="EA691" s="745"/>
      <c r="EB691" s="745"/>
      <c r="EC691" s="745"/>
      <c r="ED691" s="745"/>
      <c r="EE691" s="745"/>
      <c r="EF691" s="745"/>
      <c r="EG691" s="745"/>
      <c r="EH691" s="745"/>
      <c r="EI691" s="745"/>
      <c r="EJ691" s="745"/>
      <c r="EK691" s="745"/>
      <c r="EL691" s="745"/>
      <c r="EM691" s="745"/>
      <c r="EN691" s="745"/>
      <c r="EO691" s="745"/>
      <c r="EP691" s="745"/>
      <c r="EQ691" s="745"/>
      <c r="ER691" s="745"/>
      <c r="ES691" s="745"/>
      <c r="ET691" s="745"/>
      <c r="EU691" s="745"/>
      <c r="EV691" s="745"/>
      <c r="EW691" s="745"/>
      <c r="EX691" s="745"/>
      <c r="EY691" s="745"/>
      <c r="EZ691" s="745"/>
      <c r="FA691" s="745"/>
      <c r="FB691" s="745"/>
      <c r="FC691" s="745"/>
      <c r="FD691" s="745"/>
      <c r="FE691" s="745"/>
      <c r="FF691" s="745"/>
      <c r="FG691" s="745"/>
      <c r="FH691" s="745"/>
      <c r="FI691" s="745"/>
      <c r="FJ691" s="745"/>
      <c r="FK691" s="745"/>
      <c r="FL691" s="745"/>
      <c r="FM691" s="745"/>
      <c r="FN691" s="745"/>
      <c r="FO691" s="745"/>
      <c r="FP691" s="745"/>
      <c r="FQ691" s="745"/>
      <c r="FR691" s="745"/>
      <c r="FS691" s="745"/>
      <c r="FT691" s="745"/>
      <c r="FU691" s="745"/>
      <c r="FV691" s="745"/>
      <c r="FW691" s="745"/>
      <c r="FX691" s="745"/>
      <c r="FY691" s="745"/>
      <c r="FZ691" s="745"/>
      <c r="GA691" s="745"/>
      <c r="GB691" s="745"/>
      <c r="GC691" s="745"/>
      <c r="GD691" s="745"/>
      <c r="GE691" s="745"/>
      <c r="GF691" s="745"/>
      <c r="GG691" s="745"/>
      <c r="GH691" s="745"/>
      <c r="GI691" s="745"/>
      <c r="GJ691" s="745"/>
      <c r="GK691" s="745"/>
      <c r="GL691" s="745"/>
      <c r="GM691" s="745"/>
      <c r="GN691" s="745"/>
      <c r="GO691" s="745"/>
      <c r="GP691" s="745"/>
      <c r="GQ691" s="745"/>
      <c r="GR691" s="745"/>
      <c r="GS691" s="745"/>
      <c r="GT691" s="745"/>
      <c r="GU691" s="745"/>
      <c r="GV691" s="745"/>
      <c r="GW691" s="745"/>
      <c r="GX691" s="745"/>
      <c r="GY691" s="745"/>
      <c r="GZ691" s="745"/>
      <c r="HA691" s="745"/>
      <c r="HB691" s="745"/>
      <c r="HC691" s="745"/>
      <c r="HD691" s="745"/>
      <c r="HE691" s="745"/>
      <c r="HF691" s="745"/>
      <c r="HG691" s="745"/>
      <c r="HH691" s="745"/>
      <c r="HI691" s="745"/>
      <c r="HJ691" s="745"/>
      <c r="HK691" s="745"/>
      <c r="HL691" s="745"/>
      <c r="HM691" s="745"/>
      <c r="HN691" s="745"/>
      <c r="HO691" s="745"/>
      <c r="HP691" s="745"/>
      <c r="HQ691" s="745"/>
      <c r="HR691" s="745"/>
      <c r="HS691" s="745"/>
      <c r="HT691" s="745"/>
      <c r="HU691" s="745"/>
      <c r="HV691" s="745"/>
      <c r="HW691" s="745"/>
      <c r="HX691" s="745"/>
      <c r="HY691" s="745"/>
      <c r="HZ691" s="745"/>
      <c r="IA691" s="745"/>
      <c r="IB691" s="745"/>
      <c r="IC691" s="745"/>
      <c r="ID691" s="745"/>
      <c r="IE691" s="745"/>
      <c r="IF691" s="745"/>
      <c r="IG691" s="745"/>
      <c r="IH691" s="745"/>
      <c r="II691" s="745"/>
      <c r="IJ691" s="745"/>
      <c r="IK691" s="745"/>
      <c r="IL691" s="745"/>
      <c r="IM691" s="745"/>
      <c r="IN691" s="745"/>
    </row>
    <row r="692" spans="1:248" ht="12.75">
      <c r="A692" s="758"/>
      <c r="B692" s="758"/>
      <c r="C692" s="758"/>
      <c r="D692" s="758"/>
      <c r="E692" s="750"/>
      <c r="F692" s="758"/>
      <c r="G692" s="758"/>
      <c r="H692" s="758"/>
      <c r="I692" s="750"/>
      <c r="J692" s="758"/>
      <c r="K692" s="758"/>
      <c r="L692" s="750"/>
      <c r="M692" s="758"/>
      <c r="N692" s="758"/>
      <c r="O692" s="750"/>
      <c r="P692" s="750"/>
      <c r="Q692" s="750"/>
      <c r="R692" s="750"/>
      <c r="S692" s="750"/>
      <c r="T692" s="750"/>
      <c r="U692" s="757"/>
      <c r="V692" s="753"/>
      <c r="W692" s="745"/>
      <c r="X692" s="745"/>
      <c r="Y692" s="753"/>
      <c r="Z692" s="745"/>
      <c r="AA692" s="745"/>
      <c r="AB692" s="745"/>
      <c r="AC692" s="745"/>
      <c r="AD692" s="745"/>
      <c r="AE692" s="745"/>
      <c r="AF692" s="745"/>
      <c r="AG692" s="745"/>
      <c r="AH692" s="745"/>
      <c r="AI692" s="745"/>
      <c r="AJ692" s="745"/>
      <c r="AK692" s="745"/>
      <c r="AL692" s="745"/>
      <c r="AM692" s="745"/>
      <c r="AN692" s="745"/>
      <c r="AO692" s="745"/>
      <c r="AP692" s="745"/>
      <c r="AQ692" s="745"/>
      <c r="AR692" s="745"/>
      <c r="AS692" s="745"/>
      <c r="AT692" s="745"/>
      <c r="AU692" s="745"/>
      <c r="AV692" s="745"/>
      <c r="AW692" s="745"/>
      <c r="AX692" s="745"/>
      <c r="AY692" s="745"/>
      <c r="AZ692" s="745"/>
      <c r="BA692" s="745"/>
      <c r="BB692" s="745"/>
      <c r="BC692" s="745"/>
      <c r="BD692" s="745"/>
      <c r="BE692" s="745"/>
      <c r="BF692" s="745"/>
      <c r="BG692" s="745"/>
      <c r="BH692" s="745"/>
      <c r="BI692" s="745"/>
      <c r="BJ692" s="745"/>
      <c r="BK692" s="745"/>
      <c r="BL692" s="745"/>
      <c r="BM692" s="745"/>
      <c r="BN692" s="745"/>
      <c r="BO692" s="745"/>
      <c r="BP692" s="745"/>
      <c r="BQ692" s="745"/>
      <c r="BR692" s="745"/>
      <c r="BS692" s="745"/>
      <c r="BT692" s="745"/>
      <c r="BU692" s="745"/>
      <c r="BV692" s="745"/>
      <c r="BW692" s="745"/>
      <c r="BX692" s="745"/>
      <c r="BY692" s="745"/>
      <c r="BZ692" s="745"/>
      <c r="CA692" s="745"/>
      <c r="CB692" s="745"/>
      <c r="CC692" s="745"/>
      <c r="CD692" s="745"/>
      <c r="CE692" s="745"/>
      <c r="CF692" s="745"/>
      <c r="CG692" s="745"/>
      <c r="CH692" s="745"/>
      <c r="CI692" s="745"/>
      <c r="CJ692" s="745"/>
      <c r="CK692" s="745"/>
      <c r="CL692" s="745"/>
      <c r="CM692" s="745"/>
      <c r="CN692" s="745"/>
      <c r="CO692" s="745"/>
      <c r="CP692" s="745"/>
      <c r="CQ692" s="745"/>
      <c r="CR692" s="745"/>
      <c r="CS692" s="745"/>
      <c r="CT692" s="745"/>
      <c r="CU692" s="745"/>
      <c r="CV692" s="745"/>
      <c r="CW692" s="745"/>
      <c r="CX692" s="745"/>
      <c r="CY692" s="745"/>
      <c r="CZ692" s="745"/>
      <c r="DA692" s="745"/>
      <c r="DB692" s="745"/>
      <c r="DC692" s="745"/>
      <c r="DD692" s="745"/>
      <c r="DE692" s="745"/>
      <c r="DF692" s="745"/>
      <c r="DG692" s="745"/>
      <c r="DH692" s="745"/>
      <c r="DI692" s="745"/>
      <c r="DJ692" s="745"/>
      <c r="DK692" s="745"/>
      <c r="DL692" s="745"/>
      <c r="DM692" s="745"/>
      <c r="DN692" s="745"/>
      <c r="DO692" s="745"/>
      <c r="DP692" s="745"/>
      <c r="DQ692" s="745"/>
      <c r="DR692" s="745"/>
      <c r="DS692" s="745"/>
      <c r="DT692" s="745"/>
      <c r="DU692" s="745"/>
      <c r="DV692" s="745"/>
      <c r="DW692" s="745"/>
      <c r="DX692" s="745"/>
      <c r="DY692" s="745"/>
      <c r="DZ692" s="745"/>
      <c r="EA692" s="745"/>
      <c r="EB692" s="745"/>
      <c r="EC692" s="745"/>
      <c r="ED692" s="745"/>
      <c r="EE692" s="745"/>
      <c r="EF692" s="745"/>
      <c r="EG692" s="745"/>
      <c r="EH692" s="745"/>
      <c r="EI692" s="745"/>
      <c r="EJ692" s="745"/>
      <c r="EK692" s="745"/>
      <c r="EL692" s="745"/>
      <c r="EM692" s="745"/>
      <c r="EN692" s="745"/>
      <c r="EO692" s="745"/>
      <c r="EP692" s="745"/>
      <c r="EQ692" s="745"/>
      <c r="ER692" s="745"/>
      <c r="ES692" s="745"/>
      <c r="ET692" s="745"/>
      <c r="EU692" s="745"/>
      <c r="EV692" s="745"/>
      <c r="EW692" s="745"/>
      <c r="EX692" s="745"/>
      <c r="EY692" s="745"/>
      <c r="EZ692" s="745"/>
      <c r="FA692" s="745"/>
      <c r="FB692" s="745"/>
      <c r="FC692" s="745"/>
      <c r="FD692" s="745"/>
      <c r="FE692" s="745"/>
      <c r="FF692" s="745"/>
      <c r="FG692" s="745"/>
      <c r="FH692" s="745"/>
      <c r="FI692" s="745"/>
      <c r="FJ692" s="745"/>
      <c r="FK692" s="745"/>
      <c r="FL692" s="745"/>
      <c r="FM692" s="745"/>
      <c r="FN692" s="745"/>
      <c r="FO692" s="745"/>
      <c r="FP692" s="745"/>
      <c r="FQ692" s="745"/>
      <c r="FR692" s="745"/>
      <c r="FS692" s="745"/>
      <c r="FT692" s="745"/>
      <c r="FU692" s="745"/>
      <c r="FV692" s="745"/>
      <c r="FW692" s="745"/>
      <c r="FX692" s="745"/>
      <c r="FY692" s="745"/>
      <c r="FZ692" s="745"/>
      <c r="GA692" s="745"/>
      <c r="GB692" s="745"/>
      <c r="GC692" s="745"/>
      <c r="GD692" s="745"/>
      <c r="GE692" s="745"/>
      <c r="GF692" s="745"/>
      <c r="GG692" s="745"/>
      <c r="GH692" s="745"/>
      <c r="GI692" s="745"/>
      <c r="GJ692" s="745"/>
      <c r="GK692" s="745"/>
      <c r="GL692" s="745"/>
      <c r="GM692" s="745"/>
      <c r="GN692" s="745"/>
      <c r="GO692" s="745"/>
      <c r="GP692" s="745"/>
      <c r="GQ692" s="745"/>
      <c r="GR692" s="745"/>
      <c r="GS692" s="745"/>
      <c r="GT692" s="745"/>
      <c r="GU692" s="745"/>
      <c r="GV692" s="745"/>
      <c r="GW692" s="745"/>
      <c r="GX692" s="745"/>
      <c r="GY692" s="745"/>
      <c r="GZ692" s="745"/>
      <c r="HA692" s="745"/>
      <c r="HB692" s="745"/>
      <c r="HC692" s="745"/>
      <c r="HD692" s="745"/>
      <c r="HE692" s="745"/>
      <c r="HF692" s="745"/>
      <c r="HG692" s="745"/>
      <c r="HH692" s="745"/>
      <c r="HI692" s="745"/>
      <c r="HJ692" s="745"/>
      <c r="HK692" s="745"/>
      <c r="HL692" s="745"/>
      <c r="HM692" s="745"/>
      <c r="HN692" s="745"/>
      <c r="HO692" s="745"/>
      <c r="HP692" s="745"/>
      <c r="HQ692" s="745"/>
      <c r="HR692" s="745"/>
      <c r="HS692" s="745"/>
      <c r="HT692" s="745"/>
      <c r="HU692" s="745"/>
      <c r="HV692" s="745"/>
      <c r="HW692" s="745"/>
      <c r="HX692" s="745"/>
      <c r="HY692" s="745"/>
      <c r="HZ692" s="745"/>
      <c r="IA692" s="745"/>
      <c r="IB692" s="745"/>
      <c r="IC692" s="745"/>
      <c r="ID692" s="745"/>
      <c r="IE692" s="745"/>
      <c r="IF692" s="745"/>
      <c r="IG692" s="745"/>
      <c r="IH692" s="745"/>
      <c r="II692" s="745"/>
      <c r="IJ692" s="745"/>
      <c r="IK692" s="745"/>
      <c r="IL692" s="745"/>
      <c r="IM692" s="745"/>
      <c r="IN692" s="745"/>
    </row>
    <row r="693" spans="1:248" ht="12.75">
      <c r="A693" s="758"/>
      <c r="B693" s="758"/>
      <c r="C693" s="758"/>
      <c r="D693" s="758"/>
      <c r="E693" s="750"/>
      <c r="F693" s="758"/>
      <c r="G693" s="758"/>
      <c r="H693" s="758"/>
      <c r="I693" s="750"/>
      <c r="J693" s="758"/>
      <c r="K693" s="758"/>
      <c r="L693" s="750"/>
      <c r="M693" s="758"/>
      <c r="N693" s="758"/>
      <c r="O693" s="750"/>
      <c r="P693" s="750"/>
      <c r="Q693" s="750"/>
      <c r="R693" s="750"/>
      <c r="S693" s="750"/>
      <c r="T693" s="750"/>
      <c r="U693" s="757"/>
      <c r="V693" s="753"/>
      <c r="W693" s="745"/>
      <c r="X693" s="745"/>
      <c r="Y693" s="753"/>
      <c r="Z693" s="745"/>
      <c r="AA693" s="745"/>
      <c r="AB693" s="745"/>
      <c r="AC693" s="745"/>
      <c r="AD693" s="745"/>
      <c r="AE693" s="745"/>
      <c r="AF693" s="745"/>
      <c r="AG693" s="745"/>
      <c r="AH693" s="745"/>
      <c r="AI693" s="745"/>
      <c r="AJ693" s="745"/>
      <c r="AK693" s="745"/>
      <c r="AL693" s="745"/>
      <c r="AM693" s="745"/>
      <c r="AN693" s="745"/>
      <c r="AO693" s="745"/>
      <c r="AP693" s="745"/>
      <c r="AQ693" s="745"/>
      <c r="AR693" s="745"/>
      <c r="AS693" s="745"/>
      <c r="AT693" s="745"/>
      <c r="AU693" s="745"/>
      <c r="AV693" s="745"/>
      <c r="AW693" s="745"/>
      <c r="AX693" s="745"/>
      <c r="AY693" s="745"/>
      <c r="AZ693" s="745"/>
      <c r="BA693" s="745"/>
      <c r="BB693" s="745"/>
      <c r="BC693" s="745"/>
      <c r="BD693" s="745"/>
      <c r="BE693" s="745"/>
      <c r="BF693" s="745"/>
      <c r="BG693" s="745"/>
      <c r="BH693" s="745"/>
      <c r="BI693" s="745"/>
      <c r="BJ693" s="745"/>
      <c r="BK693" s="745"/>
      <c r="BL693" s="745"/>
      <c r="BM693" s="745"/>
      <c r="BN693" s="745"/>
      <c r="BO693" s="745"/>
      <c r="BP693" s="745"/>
      <c r="BQ693" s="745"/>
      <c r="BR693" s="745"/>
      <c r="BS693" s="745"/>
      <c r="BT693" s="745"/>
      <c r="BU693" s="745"/>
      <c r="BV693" s="745"/>
      <c r="BW693" s="745"/>
      <c r="BX693" s="745"/>
      <c r="BY693" s="745"/>
      <c r="BZ693" s="745"/>
      <c r="CA693" s="745"/>
      <c r="CB693" s="745"/>
      <c r="CC693" s="745"/>
      <c r="CD693" s="745"/>
      <c r="CE693" s="745"/>
      <c r="CF693" s="745"/>
      <c r="CG693" s="745"/>
      <c r="CH693" s="745"/>
      <c r="CI693" s="745"/>
      <c r="CJ693" s="745"/>
      <c r="CK693" s="745"/>
      <c r="CL693" s="745"/>
      <c r="CM693" s="745"/>
      <c r="CN693" s="745"/>
      <c r="CO693" s="745"/>
      <c r="CP693" s="745"/>
      <c r="CQ693" s="745"/>
      <c r="CR693" s="745"/>
      <c r="CS693" s="745"/>
      <c r="CT693" s="745"/>
      <c r="CU693" s="745"/>
      <c r="CV693" s="745"/>
      <c r="CW693" s="745"/>
      <c r="CX693" s="745"/>
      <c r="CY693" s="745"/>
      <c r="CZ693" s="745"/>
      <c r="DA693" s="745"/>
      <c r="DB693" s="745"/>
      <c r="DC693" s="745"/>
      <c r="DD693" s="745"/>
      <c r="DE693" s="745"/>
      <c r="DF693" s="745"/>
      <c r="DG693" s="745"/>
      <c r="DH693" s="745"/>
      <c r="DI693" s="745"/>
      <c r="DJ693" s="745"/>
      <c r="DK693" s="745"/>
      <c r="DL693" s="745"/>
      <c r="DM693" s="745"/>
      <c r="DN693" s="745"/>
      <c r="DO693" s="745"/>
      <c r="DP693" s="745"/>
      <c r="DQ693" s="745"/>
      <c r="DR693" s="745"/>
      <c r="DS693" s="745"/>
      <c r="DT693" s="745"/>
      <c r="DU693" s="745"/>
      <c r="DV693" s="745"/>
      <c r="DW693" s="745"/>
      <c r="DX693" s="745"/>
      <c r="DY693" s="745"/>
      <c r="DZ693" s="745"/>
      <c r="EA693" s="745"/>
      <c r="EB693" s="745"/>
      <c r="EC693" s="745"/>
      <c r="ED693" s="745"/>
      <c r="EE693" s="745"/>
      <c r="EF693" s="745"/>
      <c r="EG693" s="745"/>
      <c r="EH693" s="745"/>
      <c r="EI693" s="745"/>
      <c r="EJ693" s="745"/>
      <c r="EK693" s="745"/>
      <c r="EL693" s="745"/>
      <c r="EM693" s="745"/>
      <c r="EN693" s="745"/>
      <c r="EO693" s="745"/>
      <c r="EP693" s="745"/>
      <c r="EQ693" s="745"/>
      <c r="ER693" s="745"/>
      <c r="ES693" s="745"/>
      <c r="ET693" s="745"/>
      <c r="EU693" s="745"/>
      <c r="EV693" s="745"/>
      <c r="EW693" s="745"/>
      <c r="EX693" s="745"/>
      <c r="EY693" s="745"/>
      <c r="EZ693" s="745"/>
      <c r="FA693" s="745"/>
      <c r="FB693" s="745"/>
      <c r="FC693" s="745"/>
      <c r="FD693" s="745"/>
      <c r="FE693" s="745"/>
      <c r="FF693" s="745"/>
      <c r="FG693" s="745"/>
      <c r="FH693" s="745"/>
      <c r="FI693" s="745"/>
      <c r="FJ693" s="745"/>
      <c r="FK693" s="745"/>
      <c r="FL693" s="745"/>
      <c r="FM693" s="745"/>
      <c r="FN693" s="745"/>
      <c r="FO693" s="745"/>
      <c r="FP693" s="745"/>
      <c r="FQ693" s="745"/>
      <c r="FR693" s="745"/>
      <c r="FS693" s="745"/>
      <c r="FT693" s="745"/>
      <c r="FU693" s="745"/>
      <c r="FV693" s="745"/>
      <c r="FW693" s="745"/>
      <c r="FX693" s="745"/>
      <c r="FY693" s="745"/>
      <c r="FZ693" s="745"/>
      <c r="GA693" s="745"/>
      <c r="GB693" s="745"/>
      <c r="GC693" s="745"/>
      <c r="GD693" s="745"/>
      <c r="GE693" s="745"/>
      <c r="GF693" s="745"/>
      <c r="GG693" s="745"/>
      <c r="GH693" s="745"/>
      <c r="GI693" s="745"/>
      <c r="GJ693" s="745"/>
      <c r="GK693" s="745"/>
      <c r="GL693" s="745"/>
      <c r="GM693" s="745"/>
      <c r="GN693" s="745"/>
      <c r="GO693" s="745"/>
      <c r="GP693" s="745"/>
      <c r="GQ693" s="745"/>
      <c r="GR693" s="745"/>
      <c r="GS693" s="745"/>
      <c r="GT693" s="745"/>
      <c r="GU693" s="745"/>
      <c r="GV693" s="745"/>
      <c r="GW693" s="745"/>
      <c r="GX693" s="745"/>
      <c r="GY693" s="745"/>
      <c r="GZ693" s="745"/>
      <c r="HA693" s="745"/>
      <c r="HB693" s="745"/>
      <c r="HC693" s="745"/>
      <c r="HD693" s="745"/>
      <c r="HE693" s="745"/>
      <c r="HF693" s="745"/>
      <c r="HG693" s="745"/>
      <c r="HH693" s="745"/>
      <c r="HI693" s="745"/>
      <c r="HJ693" s="745"/>
      <c r="HK693" s="745"/>
      <c r="HL693" s="745"/>
      <c r="HM693" s="745"/>
      <c r="HN693" s="745"/>
      <c r="HO693" s="745"/>
      <c r="HP693" s="745"/>
      <c r="HQ693" s="745"/>
      <c r="HR693" s="745"/>
      <c r="HS693" s="745"/>
      <c r="HT693" s="745"/>
      <c r="HU693" s="745"/>
      <c r="HV693" s="745"/>
      <c r="HW693" s="745"/>
      <c r="HX693" s="745"/>
      <c r="HY693" s="745"/>
      <c r="HZ693" s="745"/>
      <c r="IA693" s="745"/>
      <c r="IB693" s="745"/>
      <c r="IC693" s="745"/>
      <c r="ID693" s="745"/>
      <c r="IE693" s="745"/>
      <c r="IF693" s="745"/>
      <c r="IG693" s="745"/>
      <c r="IH693" s="745"/>
      <c r="II693" s="745"/>
      <c r="IJ693" s="745"/>
      <c r="IK693" s="745"/>
      <c r="IL693" s="745"/>
      <c r="IM693" s="745"/>
      <c r="IN693" s="745"/>
    </row>
    <row r="694" spans="1:248" ht="12.75">
      <c r="A694" s="758"/>
      <c r="B694" s="758"/>
      <c r="C694" s="758"/>
      <c r="D694" s="758"/>
      <c r="E694" s="750"/>
      <c r="F694" s="758"/>
      <c r="G694" s="758"/>
      <c r="H694" s="758"/>
      <c r="I694" s="750"/>
      <c r="J694" s="758"/>
      <c r="K694" s="758"/>
      <c r="L694" s="750"/>
      <c r="M694" s="758"/>
      <c r="N694" s="758"/>
      <c r="O694" s="750"/>
      <c r="P694" s="750"/>
      <c r="Q694" s="750"/>
      <c r="R694" s="750"/>
      <c r="S694" s="750"/>
      <c r="T694" s="750"/>
      <c r="U694" s="757"/>
      <c r="V694" s="753"/>
      <c r="W694" s="745"/>
      <c r="X694" s="745"/>
      <c r="Y694" s="753"/>
      <c r="Z694" s="745"/>
      <c r="AA694" s="745"/>
      <c r="AB694" s="745"/>
      <c r="AC694" s="745"/>
      <c r="AD694" s="745"/>
      <c r="AE694" s="745"/>
      <c r="AF694" s="745"/>
      <c r="AG694" s="745"/>
      <c r="AH694" s="745"/>
      <c r="AI694" s="745"/>
      <c r="AJ694" s="745"/>
      <c r="AK694" s="745"/>
      <c r="AL694" s="745"/>
      <c r="AM694" s="745"/>
      <c r="AN694" s="745"/>
      <c r="AO694" s="745"/>
      <c r="AP694" s="745"/>
      <c r="AQ694" s="745"/>
      <c r="AR694" s="745"/>
      <c r="AS694" s="745"/>
      <c r="AT694" s="745"/>
      <c r="AU694" s="745"/>
      <c r="AV694" s="745"/>
      <c r="AW694" s="745"/>
      <c r="AX694" s="745"/>
      <c r="AY694" s="745"/>
      <c r="AZ694" s="745"/>
      <c r="BA694" s="745"/>
      <c r="BB694" s="745"/>
      <c r="BC694" s="745"/>
      <c r="BD694" s="745"/>
      <c r="BE694" s="745"/>
      <c r="BF694" s="745"/>
      <c r="BG694" s="745"/>
      <c r="BH694" s="745"/>
      <c r="BI694" s="745"/>
      <c r="BJ694" s="745"/>
      <c r="BK694" s="745"/>
      <c r="BL694" s="745"/>
      <c r="BM694" s="745"/>
      <c r="BN694" s="745"/>
      <c r="BO694" s="745"/>
      <c r="BP694" s="745"/>
      <c r="BQ694" s="745"/>
      <c r="BR694" s="745"/>
      <c r="BS694" s="745"/>
      <c r="BT694" s="745"/>
      <c r="BU694" s="745"/>
      <c r="BV694" s="745"/>
      <c r="BW694" s="745"/>
      <c r="BX694" s="745"/>
      <c r="BY694" s="745"/>
      <c r="BZ694" s="745"/>
      <c r="CA694" s="745"/>
      <c r="CB694" s="745"/>
      <c r="CC694" s="745"/>
      <c r="CD694" s="745"/>
      <c r="CE694" s="745"/>
      <c r="CF694" s="745"/>
      <c r="CG694" s="745"/>
      <c r="CH694" s="745"/>
      <c r="CI694" s="745"/>
      <c r="CJ694" s="745"/>
      <c r="CK694" s="745"/>
      <c r="CL694" s="745"/>
      <c r="CM694" s="745"/>
      <c r="CN694" s="745"/>
      <c r="CO694" s="745"/>
      <c r="CP694" s="745"/>
      <c r="CQ694" s="745"/>
      <c r="CR694" s="745"/>
      <c r="CS694" s="745"/>
      <c r="CT694" s="745"/>
      <c r="CU694" s="745"/>
      <c r="CV694" s="745"/>
      <c r="CW694" s="745"/>
      <c r="CX694" s="745"/>
      <c r="CY694" s="745"/>
      <c r="CZ694" s="745"/>
      <c r="DA694" s="745"/>
      <c r="DB694" s="745"/>
      <c r="DC694" s="745"/>
      <c r="DD694" s="745"/>
      <c r="DE694" s="745"/>
      <c r="DF694" s="745"/>
      <c r="DG694" s="745"/>
      <c r="DH694" s="745"/>
      <c r="DI694" s="745"/>
      <c r="DJ694" s="745"/>
      <c r="DK694" s="745"/>
      <c r="DL694" s="745"/>
      <c r="DM694" s="745"/>
      <c r="DN694" s="745"/>
      <c r="DO694" s="745"/>
      <c r="DP694" s="745"/>
      <c r="DQ694" s="745"/>
      <c r="DR694" s="745"/>
      <c r="DS694" s="745"/>
      <c r="DT694" s="745"/>
      <c r="DU694" s="745"/>
      <c r="DV694" s="745"/>
      <c r="DW694" s="745"/>
      <c r="DX694" s="745"/>
      <c r="DY694" s="745"/>
      <c r="DZ694" s="745"/>
      <c r="EA694" s="745"/>
      <c r="EB694" s="745"/>
      <c r="EC694" s="745"/>
      <c r="ED694" s="745"/>
      <c r="EE694" s="745"/>
      <c r="EF694" s="745"/>
      <c r="EG694" s="745"/>
      <c r="EH694" s="745"/>
      <c r="EI694" s="745"/>
      <c r="EJ694" s="745"/>
      <c r="EK694" s="745"/>
      <c r="EL694" s="745"/>
      <c r="EM694" s="745"/>
      <c r="EN694" s="745"/>
      <c r="EO694" s="745"/>
      <c r="EP694" s="745"/>
      <c r="EQ694" s="745"/>
      <c r="ER694" s="745"/>
      <c r="ES694" s="745"/>
      <c r="ET694" s="745"/>
      <c r="EU694" s="745"/>
      <c r="EV694" s="745"/>
      <c r="EW694" s="745"/>
      <c r="EX694" s="745"/>
      <c r="EY694" s="745"/>
      <c r="EZ694" s="745"/>
      <c r="FA694" s="745"/>
      <c r="FB694" s="745"/>
      <c r="FC694" s="745"/>
      <c r="FD694" s="745"/>
      <c r="FE694" s="745"/>
      <c r="FF694" s="745"/>
      <c r="FG694" s="745"/>
      <c r="FH694" s="745"/>
      <c r="FI694" s="745"/>
      <c r="FJ694" s="745"/>
      <c r="FK694" s="745"/>
      <c r="FL694" s="745"/>
      <c r="FM694" s="745"/>
      <c r="FN694" s="745"/>
      <c r="FO694" s="745"/>
      <c r="FP694" s="745"/>
      <c r="FQ694" s="745"/>
      <c r="FR694" s="745"/>
      <c r="FS694" s="745"/>
      <c r="FT694" s="745"/>
      <c r="FU694" s="745"/>
      <c r="FV694" s="745"/>
      <c r="FW694" s="745"/>
      <c r="FX694" s="745"/>
      <c r="FY694" s="745"/>
      <c r="FZ694" s="745"/>
      <c r="GA694" s="745"/>
      <c r="GB694" s="745"/>
      <c r="GC694" s="745"/>
      <c r="GD694" s="745"/>
      <c r="GE694" s="745"/>
      <c r="GF694" s="745"/>
      <c r="GG694" s="745"/>
      <c r="GH694" s="745"/>
      <c r="GI694" s="745"/>
      <c r="GJ694" s="745"/>
      <c r="GK694" s="745"/>
      <c r="GL694" s="745"/>
      <c r="GM694" s="745"/>
      <c r="GN694" s="745"/>
      <c r="GO694" s="745"/>
      <c r="GP694" s="745"/>
      <c r="GQ694" s="745"/>
      <c r="GR694" s="745"/>
      <c r="GS694" s="745"/>
      <c r="GT694" s="745"/>
      <c r="GU694" s="745"/>
      <c r="GV694" s="745"/>
      <c r="GW694" s="745"/>
      <c r="GX694" s="745"/>
      <c r="GY694" s="745"/>
      <c r="GZ694" s="745"/>
      <c r="HA694" s="745"/>
      <c r="HB694" s="745"/>
      <c r="HC694" s="745"/>
      <c r="HD694" s="745"/>
      <c r="HE694" s="745"/>
      <c r="HF694" s="745"/>
      <c r="HG694" s="745"/>
      <c r="HH694" s="745"/>
      <c r="HI694" s="745"/>
      <c r="HJ694" s="745"/>
      <c r="HK694" s="745"/>
      <c r="HL694" s="745"/>
      <c r="HM694" s="745"/>
      <c r="HN694" s="745"/>
      <c r="HO694" s="745"/>
      <c r="HP694" s="745"/>
      <c r="HQ694" s="745"/>
      <c r="HR694" s="745"/>
      <c r="HS694" s="745"/>
      <c r="HT694" s="745"/>
      <c r="HU694" s="745"/>
      <c r="HV694" s="745"/>
      <c r="HW694" s="745"/>
      <c r="HX694" s="745"/>
      <c r="HY694" s="745"/>
      <c r="HZ694" s="745"/>
      <c r="IA694" s="745"/>
      <c r="IB694" s="745"/>
      <c r="IC694" s="745"/>
      <c r="ID694" s="745"/>
      <c r="IE694" s="745"/>
      <c r="IF694" s="745"/>
      <c r="IG694" s="745"/>
      <c r="IH694" s="745"/>
      <c r="II694" s="745"/>
      <c r="IJ694" s="745"/>
      <c r="IK694" s="745"/>
      <c r="IL694" s="745"/>
      <c r="IM694" s="745"/>
      <c r="IN694" s="745"/>
    </row>
    <row r="695" spans="1:248" ht="12.75">
      <c r="A695" s="758"/>
      <c r="B695" s="758"/>
      <c r="C695" s="758"/>
      <c r="D695" s="758"/>
      <c r="E695" s="750"/>
      <c r="F695" s="758"/>
      <c r="G695" s="758"/>
      <c r="H695" s="758"/>
      <c r="I695" s="750"/>
      <c r="J695" s="758"/>
      <c r="K695" s="758"/>
      <c r="L695" s="750"/>
      <c r="M695" s="758"/>
      <c r="N695" s="758"/>
      <c r="O695" s="750"/>
      <c r="P695" s="750"/>
      <c r="Q695" s="750"/>
      <c r="R695" s="750"/>
      <c r="S695" s="750"/>
      <c r="T695" s="750"/>
      <c r="U695" s="757"/>
      <c r="V695" s="753"/>
      <c r="W695" s="745"/>
      <c r="X695" s="745"/>
      <c r="Y695" s="753"/>
      <c r="Z695" s="745"/>
      <c r="AA695" s="745"/>
      <c r="AB695" s="745"/>
      <c r="AC695" s="745"/>
      <c r="AD695" s="745"/>
      <c r="AE695" s="745"/>
      <c r="AF695" s="745"/>
      <c r="AG695" s="745"/>
      <c r="AH695" s="745"/>
      <c r="AI695" s="745"/>
      <c r="AJ695" s="745"/>
      <c r="AK695" s="745"/>
      <c r="AL695" s="745"/>
      <c r="AM695" s="745"/>
      <c r="AN695" s="745"/>
      <c r="AO695" s="745"/>
      <c r="AP695" s="745"/>
      <c r="AQ695" s="745"/>
      <c r="AR695" s="745"/>
      <c r="AS695" s="745"/>
      <c r="AT695" s="745"/>
      <c r="AU695" s="745"/>
      <c r="AV695" s="745"/>
      <c r="AW695" s="745"/>
      <c r="AX695" s="745"/>
      <c r="AY695" s="745"/>
      <c r="AZ695" s="745"/>
      <c r="BA695" s="745"/>
      <c r="BB695" s="745"/>
      <c r="BC695" s="745"/>
      <c r="BD695" s="745"/>
      <c r="BE695" s="745"/>
      <c r="BF695" s="745"/>
      <c r="BG695" s="745"/>
      <c r="BH695" s="745"/>
      <c r="BI695" s="745"/>
      <c r="BJ695" s="745"/>
      <c r="BK695" s="745"/>
      <c r="BL695" s="745"/>
      <c r="BM695" s="745"/>
      <c r="BN695" s="745"/>
      <c r="BO695" s="745"/>
      <c r="BP695" s="745"/>
      <c r="BQ695" s="745"/>
      <c r="BR695" s="745"/>
      <c r="BS695" s="745"/>
      <c r="BT695" s="745"/>
      <c r="BU695" s="745"/>
      <c r="BV695" s="745"/>
      <c r="BW695" s="745"/>
      <c r="BX695" s="745"/>
      <c r="BY695" s="745"/>
      <c r="BZ695" s="745"/>
      <c r="CA695" s="745"/>
      <c r="CB695" s="745"/>
      <c r="CC695" s="745"/>
      <c r="CD695" s="745"/>
      <c r="CE695" s="745"/>
      <c r="CF695" s="745"/>
      <c r="CG695" s="745"/>
      <c r="CH695" s="745"/>
      <c r="CI695" s="745"/>
      <c r="CJ695" s="745"/>
      <c r="CK695" s="745"/>
      <c r="CL695" s="745"/>
      <c r="CM695" s="745"/>
      <c r="CN695" s="745"/>
      <c r="CO695" s="745"/>
      <c r="CP695" s="745"/>
      <c r="CQ695" s="745"/>
      <c r="CR695" s="745"/>
      <c r="CS695" s="745"/>
      <c r="CT695" s="745"/>
      <c r="CU695" s="745"/>
      <c r="CV695" s="745"/>
      <c r="CW695" s="745"/>
      <c r="CX695" s="745"/>
      <c r="CY695" s="745"/>
      <c r="CZ695" s="745"/>
      <c r="DA695" s="745"/>
      <c r="DB695" s="745"/>
      <c r="DC695" s="745"/>
      <c r="DD695" s="745"/>
      <c r="DE695" s="745"/>
      <c r="DF695" s="745"/>
      <c r="DG695" s="745"/>
      <c r="DH695" s="745"/>
      <c r="DI695" s="745"/>
      <c r="DJ695" s="745"/>
      <c r="DK695" s="745"/>
      <c r="DL695" s="745"/>
      <c r="DM695" s="745"/>
      <c r="DN695" s="745"/>
      <c r="DO695" s="745"/>
      <c r="DP695" s="745"/>
      <c r="DQ695" s="745"/>
      <c r="DR695" s="745"/>
      <c r="DS695" s="745"/>
      <c r="DT695" s="745"/>
      <c r="DU695" s="745"/>
      <c r="DV695" s="745"/>
      <c r="DW695" s="745"/>
      <c r="DX695" s="745"/>
      <c r="DY695" s="745"/>
      <c r="DZ695" s="745"/>
      <c r="EA695" s="745"/>
      <c r="EB695" s="745"/>
      <c r="EC695" s="745"/>
      <c r="ED695" s="745"/>
      <c r="EE695" s="745"/>
      <c r="EF695" s="745"/>
      <c r="EG695" s="745"/>
      <c r="EH695" s="745"/>
      <c r="EI695" s="745"/>
      <c r="EJ695" s="745"/>
      <c r="EK695" s="745"/>
      <c r="EL695" s="745"/>
      <c r="EM695" s="745"/>
      <c r="EN695" s="745"/>
      <c r="EO695" s="745"/>
      <c r="EP695" s="745"/>
      <c r="EQ695" s="745"/>
      <c r="ER695" s="745"/>
      <c r="ES695" s="745"/>
      <c r="ET695" s="745"/>
      <c r="EU695" s="745"/>
      <c r="EV695" s="745"/>
      <c r="EW695" s="745"/>
      <c r="EX695" s="745"/>
      <c r="EY695" s="745"/>
      <c r="EZ695" s="745"/>
      <c r="FA695" s="745"/>
      <c r="FB695" s="745"/>
      <c r="FC695" s="745"/>
      <c r="FD695" s="745"/>
      <c r="FE695" s="745"/>
      <c r="FF695" s="745"/>
      <c r="FG695" s="745"/>
      <c r="FH695" s="745"/>
      <c r="FI695" s="745"/>
      <c r="FJ695" s="745"/>
      <c r="FK695" s="745"/>
      <c r="FL695" s="745"/>
      <c r="FM695" s="745"/>
      <c r="FN695" s="745"/>
      <c r="FO695" s="745"/>
      <c r="FP695" s="745"/>
      <c r="FQ695" s="745"/>
      <c r="FR695" s="745"/>
      <c r="FS695" s="745"/>
      <c r="FT695" s="745"/>
      <c r="FU695" s="745"/>
      <c r="FV695" s="745"/>
      <c r="FW695" s="745"/>
      <c r="FX695" s="745"/>
      <c r="FY695" s="745"/>
      <c r="FZ695" s="745"/>
      <c r="GA695" s="745"/>
      <c r="GB695" s="745"/>
      <c r="GC695" s="745"/>
      <c r="GD695" s="745"/>
      <c r="GE695" s="745"/>
      <c r="GF695" s="745"/>
      <c r="GG695" s="745"/>
      <c r="GH695" s="745"/>
      <c r="GI695" s="745"/>
      <c r="GJ695" s="745"/>
      <c r="GK695" s="745"/>
      <c r="GL695" s="745"/>
      <c r="GM695" s="745"/>
      <c r="GN695" s="745"/>
      <c r="GO695" s="745"/>
      <c r="GP695" s="745"/>
      <c r="GQ695" s="745"/>
      <c r="GR695" s="745"/>
      <c r="GS695" s="745"/>
      <c r="GT695" s="745"/>
      <c r="GU695" s="745"/>
      <c r="GV695" s="745"/>
      <c r="GW695" s="745"/>
      <c r="GX695" s="745"/>
      <c r="GY695" s="745"/>
      <c r="GZ695" s="745"/>
      <c r="HA695" s="745"/>
      <c r="HB695" s="745"/>
      <c r="HC695" s="745"/>
      <c r="HD695" s="745"/>
      <c r="HE695" s="745"/>
      <c r="HF695" s="745"/>
      <c r="HG695" s="745"/>
      <c r="HH695" s="745"/>
      <c r="HI695" s="745"/>
      <c r="HJ695" s="745"/>
      <c r="HK695" s="745"/>
      <c r="HL695" s="745"/>
      <c r="HM695" s="745"/>
      <c r="HN695" s="745"/>
      <c r="HO695" s="745"/>
      <c r="HP695" s="745"/>
      <c r="HQ695" s="745"/>
      <c r="HR695" s="745"/>
      <c r="HS695" s="745"/>
      <c r="HT695" s="745"/>
      <c r="HU695" s="745"/>
      <c r="HV695" s="745"/>
      <c r="HW695" s="745"/>
      <c r="HX695" s="745"/>
      <c r="HY695" s="745"/>
      <c r="HZ695" s="745"/>
      <c r="IA695" s="745"/>
      <c r="IB695" s="745"/>
      <c r="IC695" s="745"/>
      <c r="ID695" s="745"/>
      <c r="IE695" s="745"/>
      <c r="IF695" s="745"/>
      <c r="IG695" s="745"/>
      <c r="IH695" s="745"/>
      <c r="II695" s="745"/>
      <c r="IJ695" s="745"/>
      <c r="IK695" s="745"/>
      <c r="IL695" s="745"/>
      <c r="IM695" s="745"/>
      <c r="IN695" s="745"/>
    </row>
    <row r="696" spans="1:248" ht="12.75">
      <c r="A696" s="758"/>
      <c r="B696" s="758"/>
      <c r="C696" s="758"/>
      <c r="D696" s="758"/>
      <c r="E696" s="750"/>
      <c r="F696" s="758"/>
      <c r="G696" s="758"/>
      <c r="H696" s="758"/>
      <c r="I696" s="750"/>
      <c r="J696" s="758"/>
      <c r="K696" s="758"/>
      <c r="L696" s="750"/>
      <c r="M696" s="758"/>
      <c r="N696" s="758"/>
      <c r="O696" s="750"/>
      <c r="P696" s="750"/>
      <c r="Q696" s="750"/>
      <c r="R696" s="750"/>
      <c r="S696" s="750"/>
      <c r="T696" s="750"/>
      <c r="U696" s="757"/>
      <c r="V696" s="753"/>
      <c r="W696" s="745"/>
      <c r="X696" s="745"/>
      <c r="Y696" s="753"/>
      <c r="Z696" s="745"/>
      <c r="AA696" s="745"/>
      <c r="AB696" s="745"/>
      <c r="AC696" s="745"/>
      <c r="AD696" s="745"/>
      <c r="AE696" s="745"/>
      <c r="AF696" s="745"/>
      <c r="AG696" s="745"/>
      <c r="AH696" s="745"/>
      <c r="AI696" s="745"/>
      <c r="AJ696" s="745"/>
      <c r="AK696" s="745"/>
      <c r="AL696" s="745"/>
      <c r="AM696" s="745"/>
      <c r="AN696" s="745"/>
      <c r="AO696" s="745"/>
      <c r="AP696" s="745"/>
      <c r="AQ696" s="745"/>
      <c r="AR696" s="745"/>
      <c r="AS696" s="745"/>
      <c r="AT696" s="745"/>
      <c r="AU696" s="745"/>
      <c r="AV696" s="745"/>
      <c r="AW696" s="745"/>
      <c r="AX696" s="745"/>
      <c r="AY696" s="745"/>
      <c r="AZ696" s="745"/>
      <c r="BA696" s="745"/>
      <c r="BB696" s="745"/>
      <c r="BC696" s="745"/>
      <c r="BD696" s="745"/>
      <c r="BE696" s="745"/>
      <c r="BF696" s="745"/>
      <c r="BG696" s="745"/>
      <c r="BH696" s="745"/>
      <c r="BI696" s="745"/>
      <c r="BJ696" s="745"/>
      <c r="BK696" s="745"/>
      <c r="BL696" s="745"/>
      <c r="BM696" s="745"/>
      <c r="BN696" s="745"/>
      <c r="BO696" s="745"/>
      <c r="BP696" s="745"/>
      <c r="BQ696" s="745"/>
      <c r="BR696" s="745"/>
      <c r="BS696" s="745"/>
      <c r="BT696" s="745"/>
      <c r="BU696" s="745"/>
      <c r="BV696" s="745"/>
      <c r="BW696" s="745"/>
      <c r="BX696" s="745"/>
      <c r="BY696" s="745"/>
      <c r="BZ696" s="745"/>
      <c r="CA696" s="745"/>
      <c r="CB696" s="745"/>
      <c r="CC696" s="745"/>
      <c r="CD696" s="745"/>
      <c r="CE696" s="745"/>
      <c r="CF696" s="745"/>
      <c r="CG696" s="745"/>
      <c r="CH696" s="745"/>
      <c r="CI696" s="745"/>
      <c r="CJ696" s="745"/>
      <c r="CK696" s="745"/>
      <c r="CL696" s="745"/>
      <c r="CM696" s="745"/>
      <c r="CN696" s="745"/>
      <c r="CO696" s="745"/>
      <c r="CP696" s="745"/>
      <c r="CQ696" s="745"/>
      <c r="CR696" s="745"/>
      <c r="CS696" s="745"/>
      <c r="CT696" s="745"/>
      <c r="CU696" s="745"/>
      <c r="CV696" s="745"/>
      <c r="CW696" s="745"/>
      <c r="CX696" s="745"/>
      <c r="CY696" s="745"/>
      <c r="CZ696" s="745"/>
      <c r="DA696" s="745"/>
      <c r="DB696" s="745"/>
      <c r="DC696" s="745"/>
      <c r="DD696" s="745"/>
      <c r="DE696" s="745"/>
      <c r="DF696" s="745"/>
      <c r="DG696" s="745"/>
      <c r="DH696" s="745"/>
      <c r="DI696" s="745"/>
      <c r="DJ696" s="745"/>
      <c r="DK696" s="745"/>
      <c r="DL696" s="745"/>
      <c r="DM696" s="745"/>
      <c r="DN696" s="745"/>
      <c r="DO696" s="745"/>
      <c r="DP696" s="745"/>
      <c r="DQ696" s="745"/>
      <c r="DR696" s="745"/>
      <c r="DS696" s="745"/>
      <c r="DT696" s="745"/>
      <c r="DU696" s="745"/>
      <c r="DV696" s="745"/>
      <c r="DW696" s="745"/>
      <c r="DX696" s="745"/>
      <c r="DY696" s="745"/>
      <c r="DZ696" s="745"/>
      <c r="EA696" s="745"/>
      <c r="EB696" s="745"/>
      <c r="EC696" s="745"/>
      <c r="ED696" s="745"/>
      <c r="EE696" s="745"/>
      <c r="EF696" s="745"/>
      <c r="EG696" s="745"/>
      <c r="EH696" s="745"/>
      <c r="EI696" s="745"/>
      <c r="EJ696" s="745"/>
      <c r="EK696" s="745"/>
      <c r="EL696" s="745"/>
      <c r="EM696" s="745"/>
      <c r="EN696" s="745"/>
      <c r="EO696" s="745"/>
      <c r="EP696" s="745"/>
      <c r="EQ696" s="745"/>
      <c r="ER696" s="745"/>
      <c r="ES696" s="745"/>
      <c r="ET696" s="745"/>
      <c r="EU696" s="745"/>
      <c r="EV696" s="745"/>
      <c r="EW696" s="745"/>
      <c r="EX696" s="745"/>
      <c r="EY696" s="745"/>
      <c r="EZ696" s="745"/>
      <c r="FA696" s="745"/>
      <c r="FB696" s="745"/>
      <c r="FC696" s="745"/>
      <c r="FD696" s="745"/>
      <c r="FE696" s="745"/>
      <c r="FF696" s="745"/>
      <c r="FG696" s="745"/>
      <c r="FH696" s="745"/>
      <c r="FI696" s="745"/>
      <c r="FJ696" s="745"/>
      <c r="FK696" s="745"/>
      <c r="FL696" s="745"/>
      <c r="FM696" s="745"/>
      <c r="FN696" s="745"/>
      <c r="FO696" s="745"/>
      <c r="FP696" s="745"/>
      <c r="FQ696" s="745"/>
      <c r="FR696" s="745"/>
      <c r="FS696" s="745"/>
      <c r="FT696" s="745"/>
      <c r="FU696" s="745"/>
      <c r="FV696" s="745"/>
      <c r="FW696" s="745"/>
      <c r="FX696" s="745"/>
      <c r="FY696" s="745"/>
      <c r="FZ696" s="745"/>
      <c r="GA696" s="745"/>
      <c r="GB696" s="745"/>
      <c r="GC696" s="745"/>
      <c r="GD696" s="745"/>
      <c r="GE696" s="745"/>
      <c r="GF696" s="745"/>
      <c r="GG696" s="745"/>
      <c r="GH696" s="745"/>
      <c r="GI696" s="745"/>
      <c r="GJ696" s="745"/>
      <c r="GK696" s="745"/>
      <c r="GL696" s="745"/>
      <c r="GM696" s="745"/>
      <c r="GN696" s="745"/>
      <c r="GO696" s="745"/>
      <c r="GP696" s="745"/>
      <c r="GQ696" s="745"/>
      <c r="GR696" s="745"/>
      <c r="GS696" s="745"/>
      <c r="GT696" s="745"/>
      <c r="GU696" s="745"/>
      <c r="GV696" s="745"/>
      <c r="GW696" s="745"/>
      <c r="GX696" s="745"/>
      <c r="GY696" s="745"/>
      <c r="GZ696" s="745"/>
      <c r="HA696" s="745"/>
      <c r="HB696" s="745"/>
      <c r="HC696" s="745"/>
      <c r="HD696" s="745"/>
      <c r="HE696" s="745"/>
      <c r="HF696" s="745"/>
      <c r="HG696" s="745"/>
      <c r="HH696" s="745"/>
      <c r="HI696" s="745"/>
      <c r="HJ696" s="745"/>
      <c r="HK696" s="745"/>
      <c r="HL696" s="745"/>
      <c r="HM696" s="745"/>
      <c r="HN696" s="745"/>
      <c r="HO696" s="745"/>
      <c r="HP696" s="745"/>
      <c r="HQ696" s="745"/>
      <c r="HR696" s="745"/>
      <c r="HS696" s="745"/>
      <c r="HT696" s="745"/>
      <c r="HU696" s="745"/>
      <c r="HV696" s="745"/>
      <c r="HW696" s="745"/>
      <c r="HX696" s="745"/>
      <c r="HY696" s="745"/>
      <c r="HZ696" s="745"/>
      <c r="IA696" s="745"/>
      <c r="IB696" s="745"/>
      <c r="IC696" s="745"/>
      <c r="ID696" s="745"/>
      <c r="IE696" s="745"/>
      <c r="IF696" s="745"/>
      <c r="IG696" s="745"/>
      <c r="IH696" s="745"/>
      <c r="II696" s="745"/>
      <c r="IJ696" s="745"/>
      <c r="IK696" s="745"/>
      <c r="IL696" s="745"/>
      <c r="IM696" s="745"/>
      <c r="IN696" s="745"/>
    </row>
    <row r="697" spans="1:248" ht="12.75">
      <c r="A697" s="758"/>
      <c r="B697" s="758"/>
      <c r="C697" s="758"/>
      <c r="D697" s="758"/>
      <c r="E697" s="750"/>
      <c r="F697" s="758"/>
      <c r="G697" s="758"/>
      <c r="H697" s="758"/>
      <c r="I697" s="750"/>
      <c r="J697" s="758"/>
      <c r="K697" s="758"/>
      <c r="L697" s="750"/>
      <c r="M697" s="758"/>
      <c r="N697" s="758"/>
      <c r="O697" s="750"/>
      <c r="P697" s="750"/>
      <c r="Q697" s="750"/>
      <c r="R697" s="750"/>
      <c r="S697" s="750"/>
      <c r="T697" s="750"/>
      <c r="U697" s="757"/>
      <c r="V697" s="753"/>
      <c r="W697" s="745"/>
      <c r="X697" s="745"/>
      <c r="Y697" s="753"/>
      <c r="Z697" s="745"/>
      <c r="AA697" s="745"/>
      <c r="AB697" s="745"/>
      <c r="AC697" s="745"/>
      <c r="AD697" s="745"/>
      <c r="AE697" s="745"/>
      <c r="AF697" s="745"/>
      <c r="AG697" s="745"/>
      <c r="AH697" s="745"/>
      <c r="AI697" s="745"/>
      <c r="AJ697" s="745"/>
      <c r="AK697" s="745"/>
      <c r="AL697" s="745"/>
      <c r="AM697" s="745"/>
      <c r="AN697" s="745"/>
      <c r="AO697" s="745"/>
      <c r="AP697" s="745"/>
      <c r="AQ697" s="745"/>
      <c r="AR697" s="745"/>
      <c r="AS697" s="745"/>
      <c r="AT697" s="745"/>
      <c r="AU697" s="745"/>
      <c r="AV697" s="745"/>
      <c r="AW697" s="745"/>
      <c r="AX697" s="745"/>
      <c r="AY697" s="745"/>
      <c r="AZ697" s="745"/>
      <c r="BA697" s="745"/>
      <c r="BB697" s="745"/>
      <c r="BC697" s="745"/>
      <c r="BD697" s="745"/>
      <c r="BE697" s="745"/>
      <c r="BF697" s="745"/>
      <c r="BG697" s="745"/>
      <c r="BH697" s="745"/>
      <c r="BI697" s="745"/>
      <c r="BJ697" s="745"/>
      <c r="BK697" s="745"/>
      <c r="BL697" s="745"/>
      <c r="BM697" s="745"/>
      <c r="BN697" s="745"/>
      <c r="BO697" s="745"/>
      <c r="BP697" s="745"/>
      <c r="BQ697" s="745"/>
      <c r="BR697" s="745"/>
      <c r="BS697" s="745"/>
      <c r="BT697" s="745"/>
      <c r="BU697" s="745"/>
      <c r="BV697" s="745"/>
      <c r="BW697" s="745"/>
      <c r="BX697" s="745"/>
      <c r="BY697" s="745"/>
      <c r="BZ697" s="745"/>
      <c r="CA697" s="745"/>
      <c r="CB697" s="745"/>
      <c r="CC697" s="745"/>
      <c r="CD697" s="745"/>
      <c r="CE697" s="745"/>
      <c r="CF697" s="745"/>
      <c r="CG697" s="745"/>
      <c r="CH697" s="745"/>
      <c r="CI697" s="745"/>
      <c r="CJ697" s="745"/>
      <c r="CK697" s="745"/>
      <c r="CL697" s="745"/>
      <c r="CM697" s="745"/>
      <c r="CN697" s="745"/>
      <c r="CO697" s="745"/>
      <c r="CP697" s="745"/>
      <c r="CQ697" s="745"/>
      <c r="CR697" s="745"/>
      <c r="CS697" s="745"/>
      <c r="CT697" s="745"/>
      <c r="CU697" s="745"/>
      <c r="CV697" s="745"/>
      <c r="CW697" s="745"/>
      <c r="CX697" s="745"/>
      <c r="CY697" s="745"/>
      <c r="CZ697" s="745"/>
      <c r="DA697" s="745"/>
      <c r="DB697" s="745"/>
      <c r="DC697" s="745"/>
      <c r="DD697" s="745"/>
      <c r="DE697" s="745"/>
      <c r="DF697" s="745"/>
      <c r="DG697" s="745"/>
      <c r="DH697" s="745"/>
      <c r="DI697" s="745"/>
      <c r="DJ697" s="745"/>
      <c r="DK697" s="745"/>
      <c r="DL697" s="745"/>
      <c r="DM697" s="745"/>
      <c r="DN697" s="745"/>
      <c r="DO697" s="745"/>
      <c r="DP697" s="745"/>
      <c r="DQ697" s="745"/>
      <c r="DR697" s="745"/>
      <c r="DS697" s="745"/>
      <c r="DT697" s="745"/>
      <c r="DU697" s="745"/>
      <c r="DV697" s="745"/>
      <c r="DW697" s="745"/>
      <c r="DX697" s="745"/>
      <c r="DY697" s="745"/>
      <c r="DZ697" s="745"/>
      <c r="EA697" s="745"/>
      <c r="EB697" s="745"/>
      <c r="EC697" s="745"/>
      <c r="ED697" s="745"/>
      <c r="EE697" s="745"/>
      <c r="EF697" s="745"/>
      <c r="EG697" s="745"/>
      <c r="EH697" s="745"/>
      <c r="EI697" s="745"/>
      <c r="EJ697" s="745"/>
      <c r="EK697" s="745"/>
      <c r="EL697" s="745"/>
      <c r="EM697" s="745"/>
      <c r="EN697" s="745"/>
      <c r="EO697" s="745"/>
      <c r="EP697" s="745"/>
      <c r="EQ697" s="745"/>
      <c r="ER697" s="745"/>
      <c r="ES697" s="745"/>
      <c r="ET697" s="745"/>
      <c r="EU697" s="745"/>
      <c r="EV697" s="745"/>
      <c r="EW697" s="745"/>
      <c r="EX697" s="745"/>
      <c r="EY697" s="745"/>
      <c r="EZ697" s="745"/>
      <c r="FA697" s="745"/>
      <c r="FB697" s="745"/>
      <c r="FC697" s="745"/>
      <c r="FD697" s="745"/>
      <c r="FE697" s="745"/>
      <c r="FF697" s="745"/>
      <c r="FG697" s="745"/>
      <c r="FH697" s="745"/>
      <c r="FI697" s="745"/>
      <c r="FJ697" s="745"/>
      <c r="FK697" s="745"/>
      <c r="FL697" s="745"/>
      <c r="FM697" s="745"/>
      <c r="FN697" s="745"/>
      <c r="FO697" s="745"/>
      <c r="FP697" s="745"/>
      <c r="FQ697" s="745"/>
      <c r="FR697" s="745"/>
      <c r="FS697" s="745"/>
      <c r="FT697" s="745"/>
      <c r="FU697" s="745"/>
      <c r="FV697" s="745"/>
      <c r="FW697" s="745"/>
      <c r="FX697" s="745"/>
      <c r="FY697" s="745"/>
      <c r="FZ697" s="745"/>
      <c r="GA697" s="745"/>
      <c r="GB697" s="745"/>
      <c r="GC697" s="745"/>
      <c r="GD697" s="745"/>
      <c r="GE697" s="745"/>
      <c r="GF697" s="745"/>
      <c r="GG697" s="745"/>
      <c r="GH697" s="745"/>
      <c r="GI697" s="745"/>
      <c r="GJ697" s="745"/>
      <c r="GK697" s="745"/>
      <c r="GL697" s="745"/>
      <c r="GM697" s="745"/>
      <c r="GN697" s="745"/>
      <c r="GO697" s="745"/>
      <c r="GP697" s="745"/>
      <c r="GQ697" s="745"/>
      <c r="GR697" s="745"/>
      <c r="GS697" s="745"/>
      <c r="GT697" s="745"/>
      <c r="GU697" s="745"/>
      <c r="GV697" s="745"/>
      <c r="GW697" s="745"/>
      <c r="GX697" s="745"/>
      <c r="GY697" s="745"/>
      <c r="GZ697" s="745"/>
      <c r="HA697" s="745"/>
      <c r="HB697" s="745"/>
      <c r="HC697" s="745"/>
      <c r="HD697" s="745"/>
      <c r="HE697" s="745"/>
      <c r="HF697" s="745"/>
      <c r="HG697" s="745"/>
      <c r="HH697" s="745"/>
      <c r="HI697" s="745"/>
      <c r="HJ697" s="745"/>
      <c r="HK697" s="745"/>
      <c r="HL697" s="745"/>
      <c r="HM697" s="745"/>
      <c r="HN697" s="745"/>
      <c r="HO697" s="745"/>
      <c r="HP697" s="745"/>
      <c r="HQ697" s="745"/>
      <c r="HR697" s="745"/>
      <c r="HS697" s="745"/>
      <c r="HT697" s="745"/>
      <c r="HU697" s="745"/>
      <c r="HV697" s="745"/>
      <c r="HW697" s="745"/>
      <c r="HX697" s="745"/>
      <c r="HY697" s="745"/>
      <c r="HZ697" s="745"/>
      <c r="IA697" s="745"/>
      <c r="IB697" s="745"/>
      <c r="IC697" s="745"/>
      <c r="ID697" s="745"/>
      <c r="IE697" s="745"/>
      <c r="IF697" s="745"/>
      <c r="IG697" s="745"/>
      <c r="IH697" s="745"/>
      <c r="II697" s="745"/>
      <c r="IJ697" s="745"/>
      <c r="IK697" s="745"/>
      <c r="IL697" s="745"/>
      <c r="IM697" s="745"/>
      <c r="IN697" s="745"/>
    </row>
    <row r="698" spans="1:248" ht="12.75">
      <c r="A698" s="758"/>
      <c r="B698" s="758"/>
      <c r="C698" s="758"/>
      <c r="D698" s="758"/>
      <c r="E698" s="750"/>
      <c r="F698" s="758"/>
      <c r="G698" s="758"/>
      <c r="H698" s="758"/>
      <c r="I698" s="750"/>
      <c r="J698" s="758"/>
      <c r="K698" s="758"/>
      <c r="L698" s="750"/>
      <c r="M698" s="758"/>
      <c r="N698" s="758"/>
      <c r="O698" s="750"/>
      <c r="P698" s="750"/>
      <c r="Q698" s="750"/>
      <c r="R698" s="750"/>
      <c r="S698" s="750"/>
      <c r="T698" s="750"/>
      <c r="U698" s="757"/>
      <c r="V698" s="753"/>
      <c r="W698" s="745"/>
      <c r="X698" s="745"/>
      <c r="Y698" s="753"/>
      <c r="Z698" s="745"/>
      <c r="AA698" s="745"/>
      <c r="AB698" s="745"/>
      <c r="AC698" s="745"/>
      <c r="AD698" s="745"/>
      <c r="AE698" s="745"/>
      <c r="AF698" s="745"/>
      <c r="AG698" s="745"/>
      <c r="AH698" s="745"/>
      <c r="AI698" s="745"/>
      <c r="AJ698" s="745"/>
      <c r="AK698" s="745"/>
      <c r="AL698" s="745"/>
      <c r="AM698" s="745"/>
      <c r="AN698" s="745"/>
      <c r="AO698" s="745"/>
      <c r="AP698" s="745"/>
      <c r="AQ698" s="745"/>
      <c r="AR698" s="745"/>
      <c r="AS698" s="745"/>
      <c r="AT698" s="745"/>
      <c r="AU698" s="745"/>
      <c r="AV698" s="745"/>
      <c r="AW698" s="745"/>
      <c r="AX698" s="745"/>
      <c r="AY698" s="745"/>
      <c r="AZ698" s="745"/>
      <c r="BA698" s="745"/>
      <c r="BB698" s="745"/>
      <c r="BC698" s="745"/>
      <c r="BD698" s="745"/>
      <c r="BE698" s="745"/>
      <c r="BF698" s="745"/>
      <c r="BG698" s="745"/>
      <c r="BH698" s="745"/>
      <c r="BI698" s="745"/>
      <c r="BJ698" s="745"/>
      <c r="BK698" s="745"/>
      <c r="BL698" s="745"/>
      <c r="BM698" s="745"/>
      <c r="BN698" s="745"/>
      <c r="BO698" s="745"/>
      <c r="BP698" s="745"/>
      <c r="BQ698" s="745"/>
      <c r="BR698" s="745"/>
      <c r="BS698" s="745"/>
      <c r="BT698" s="745"/>
      <c r="BU698" s="745"/>
      <c r="BV698" s="745"/>
      <c r="BW698" s="745"/>
      <c r="BX698" s="745"/>
      <c r="BY698" s="745"/>
      <c r="BZ698" s="745"/>
      <c r="CA698" s="745"/>
      <c r="CB698" s="745"/>
      <c r="CC698" s="745"/>
      <c r="CD698" s="745"/>
      <c r="CE698" s="745"/>
      <c r="CF698" s="745"/>
      <c r="CG698" s="745"/>
      <c r="CH698" s="745"/>
      <c r="CI698" s="745"/>
      <c r="CJ698" s="745"/>
      <c r="CK698" s="745"/>
      <c r="CL698" s="745"/>
      <c r="CM698" s="745"/>
      <c r="CN698" s="745"/>
      <c r="CO698" s="745"/>
      <c r="CP698" s="745"/>
      <c r="CQ698" s="745"/>
      <c r="CR698" s="745"/>
      <c r="CS698" s="745"/>
      <c r="CT698" s="745"/>
      <c r="CU698" s="745"/>
      <c r="CV698" s="745"/>
      <c r="CW698" s="745"/>
      <c r="CX698" s="745"/>
      <c r="CY698" s="745"/>
      <c r="CZ698" s="745"/>
      <c r="DA698" s="745"/>
      <c r="DB698" s="745"/>
      <c r="DC698" s="745"/>
      <c r="DD698" s="745"/>
      <c r="DE698" s="745"/>
      <c r="DF698" s="745"/>
      <c r="DG698" s="745"/>
      <c r="DH698" s="745"/>
      <c r="DI698" s="745"/>
      <c r="DJ698" s="745"/>
      <c r="DK698" s="745"/>
      <c r="DL698" s="745"/>
      <c r="DM698" s="745"/>
      <c r="DN698" s="745"/>
      <c r="DO698" s="745"/>
      <c r="DP698" s="745"/>
      <c r="DQ698" s="745"/>
      <c r="DR698" s="745"/>
      <c r="DS698" s="745"/>
      <c r="DT698" s="745"/>
      <c r="DU698" s="745"/>
      <c r="DV698" s="745"/>
      <c r="DW698" s="745"/>
      <c r="DX698" s="745"/>
      <c r="DY698" s="745"/>
      <c r="DZ698" s="745"/>
      <c r="EA698" s="745"/>
      <c r="EB698" s="745"/>
      <c r="EC698" s="745"/>
      <c r="ED698" s="745"/>
      <c r="EE698" s="745"/>
      <c r="EF698" s="745"/>
      <c r="EG698" s="745"/>
      <c r="EH698" s="745"/>
      <c r="EI698" s="745"/>
      <c r="EJ698" s="745"/>
      <c r="EK698" s="745"/>
      <c r="EL698" s="745"/>
      <c r="EM698" s="745"/>
      <c r="EN698" s="745"/>
      <c r="EO698" s="745"/>
      <c r="EP698" s="745"/>
      <c r="EQ698" s="745"/>
      <c r="ER698" s="745"/>
      <c r="ES698" s="745"/>
      <c r="ET698" s="745"/>
      <c r="EU698" s="745"/>
      <c r="EV698" s="745"/>
      <c r="EW698" s="745"/>
      <c r="EX698" s="745"/>
      <c r="EY698" s="745"/>
      <c r="EZ698" s="745"/>
      <c r="FA698" s="745"/>
      <c r="FB698" s="745"/>
      <c r="FC698" s="745"/>
      <c r="FD698" s="745"/>
      <c r="FE698" s="745"/>
      <c r="FF698" s="745"/>
      <c r="FG698" s="745"/>
      <c r="FH698" s="745"/>
      <c r="FI698" s="745"/>
      <c r="FJ698" s="745"/>
      <c r="FK698" s="745"/>
      <c r="FL698" s="745"/>
      <c r="FM698" s="745"/>
      <c r="FN698" s="745"/>
      <c r="FO698" s="745"/>
      <c r="FP698" s="745"/>
      <c r="FQ698" s="745"/>
      <c r="FR698" s="745"/>
      <c r="FS698" s="745"/>
      <c r="FT698" s="745"/>
      <c r="FU698" s="745"/>
      <c r="FV698" s="745"/>
      <c r="FW698" s="745"/>
      <c r="FX698" s="745"/>
      <c r="FY698" s="745"/>
      <c r="FZ698" s="745"/>
      <c r="GA698" s="745"/>
      <c r="GB698" s="745"/>
      <c r="GC698" s="745"/>
      <c r="GD698" s="745"/>
      <c r="GE698" s="745"/>
      <c r="GF698" s="745"/>
      <c r="GG698" s="745"/>
      <c r="GH698" s="745"/>
      <c r="GI698" s="745"/>
      <c r="GJ698" s="745"/>
      <c r="GK698" s="745"/>
      <c r="GL698" s="745"/>
      <c r="GM698" s="745"/>
      <c r="GN698" s="745"/>
      <c r="GO698" s="745"/>
      <c r="GP698" s="745"/>
      <c r="GQ698" s="745"/>
      <c r="GR698" s="745"/>
      <c r="GS698" s="745"/>
      <c r="GT698" s="745"/>
      <c r="GU698" s="745"/>
      <c r="GV698" s="745"/>
      <c r="GW698" s="745"/>
      <c r="GX698" s="745"/>
      <c r="GY698" s="745"/>
      <c r="GZ698" s="745"/>
      <c r="HA698" s="745"/>
      <c r="HB698" s="745"/>
      <c r="HC698" s="745"/>
      <c r="HD698" s="745"/>
      <c r="HE698" s="745"/>
      <c r="HF698" s="745"/>
      <c r="HG698" s="745"/>
      <c r="HH698" s="745"/>
      <c r="HI698" s="745"/>
      <c r="HJ698" s="745"/>
      <c r="HK698" s="745"/>
      <c r="HL698" s="745"/>
      <c r="HM698" s="745"/>
      <c r="HN698" s="745"/>
      <c r="HO698" s="745"/>
      <c r="HP698" s="745"/>
      <c r="HQ698" s="745"/>
      <c r="HR698" s="745"/>
      <c r="HS698" s="745"/>
      <c r="HT698" s="745"/>
      <c r="HU698" s="745"/>
      <c r="HV698" s="745"/>
      <c r="HW698" s="745"/>
      <c r="HX698" s="745"/>
      <c r="HY698" s="745"/>
      <c r="HZ698" s="745"/>
      <c r="IA698" s="745"/>
      <c r="IB698" s="745"/>
      <c r="IC698" s="745"/>
      <c r="ID698" s="745"/>
      <c r="IE698" s="745"/>
      <c r="IF698" s="745"/>
      <c r="IG698" s="745"/>
      <c r="IH698" s="745"/>
      <c r="II698" s="745"/>
      <c r="IJ698" s="745"/>
      <c r="IK698" s="745"/>
      <c r="IL698" s="745"/>
      <c r="IM698" s="745"/>
      <c r="IN698" s="745"/>
    </row>
    <row r="699" spans="1:248" ht="12.75">
      <c r="A699" s="758"/>
      <c r="B699" s="758"/>
      <c r="C699" s="758"/>
      <c r="D699" s="758"/>
      <c r="E699" s="750"/>
      <c r="F699" s="758"/>
      <c r="G699" s="758"/>
      <c r="H699" s="758"/>
      <c r="I699" s="750"/>
      <c r="J699" s="758"/>
      <c r="K699" s="758"/>
      <c r="L699" s="750"/>
      <c r="M699" s="758"/>
      <c r="N699" s="758"/>
      <c r="O699" s="750"/>
      <c r="P699" s="750"/>
      <c r="Q699" s="750"/>
      <c r="R699" s="750"/>
      <c r="S699" s="750"/>
      <c r="T699" s="750"/>
      <c r="U699" s="757"/>
      <c r="V699" s="753"/>
      <c r="W699" s="745"/>
      <c r="X699" s="745"/>
      <c r="Y699" s="753"/>
      <c r="Z699" s="745"/>
      <c r="AA699" s="745"/>
      <c r="AB699" s="745"/>
      <c r="AC699" s="745"/>
      <c r="AD699" s="745"/>
      <c r="AE699" s="745"/>
      <c r="AF699" s="745"/>
      <c r="AG699" s="745"/>
      <c r="AH699" s="745"/>
      <c r="AI699" s="745"/>
      <c r="AJ699" s="745"/>
      <c r="AK699" s="745"/>
      <c r="AL699" s="745"/>
      <c r="AM699" s="745"/>
      <c r="AN699" s="745"/>
      <c r="AO699" s="745"/>
      <c r="AP699" s="745"/>
      <c r="AQ699" s="745"/>
      <c r="AR699" s="745"/>
      <c r="AS699" s="745"/>
      <c r="AT699" s="745"/>
      <c r="AU699" s="745"/>
      <c r="AV699" s="745"/>
      <c r="AW699" s="745"/>
      <c r="AX699" s="745"/>
      <c r="AY699" s="745"/>
      <c r="AZ699" s="745"/>
      <c r="BA699" s="745"/>
      <c r="BB699" s="745"/>
      <c r="BC699" s="745"/>
      <c r="BD699" s="745"/>
      <c r="BE699" s="745"/>
      <c r="BF699" s="745"/>
      <c r="BG699" s="745"/>
      <c r="BH699" s="745"/>
      <c r="BI699" s="745"/>
      <c r="BJ699" s="745"/>
      <c r="BK699" s="745"/>
      <c r="BL699" s="745"/>
      <c r="BM699" s="745"/>
      <c r="BN699" s="745"/>
      <c r="BO699" s="745"/>
      <c r="BP699" s="745"/>
      <c r="BQ699" s="745"/>
      <c r="BR699" s="745"/>
      <c r="BS699" s="745"/>
      <c r="BT699" s="745"/>
      <c r="BU699" s="745"/>
      <c r="BV699" s="745"/>
      <c r="BW699" s="745"/>
      <c r="BX699" s="745"/>
      <c r="BY699" s="745"/>
      <c r="BZ699" s="745"/>
      <c r="CA699" s="745"/>
      <c r="CB699" s="745"/>
      <c r="CC699" s="745"/>
      <c r="CD699" s="745"/>
      <c r="CE699" s="745"/>
      <c r="CF699" s="745"/>
      <c r="CG699" s="745"/>
      <c r="CH699" s="745"/>
      <c r="CI699" s="745"/>
      <c r="CJ699" s="745"/>
      <c r="CK699" s="745"/>
      <c r="CL699" s="745"/>
      <c r="CM699" s="745"/>
      <c r="CN699" s="745"/>
      <c r="CO699" s="745"/>
      <c r="CP699" s="745"/>
      <c r="CQ699" s="745"/>
      <c r="CR699" s="745"/>
      <c r="CS699" s="745"/>
      <c r="CT699" s="745"/>
      <c r="CU699" s="745"/>
      <c r="CV699" s="745"/>
      <c r="CW699" s="745"/>
      <c r="CX699" s="745"/>
      <c r="CY699" s="745"/>
      <c r="CZ699" s="745"/>
      <c r="DA699" s="745"/>
      <c r="DB699" s="745"/>
      <c r="DC699" s="745"/>
      <c r="DD699" s="745"/>
      <c r="DE699" s="745"/>
      <c r="DF699" s="745"/>
      <c r="DG699" s="745"/>
      <c r="DH699" s="745"/>
      <c r="DI699" s="745"/>
      <c r="DJ699" s="745"/>
      <c r="DK699" s="745"/>
      <c r="DL699" s="745"/>
      <c r="DM699" s="745"/>
      <c r="DN699" s="745"/>
      <c r="DO699" s="745"/>
      <c r="DP699" s="745"/>
      <c r="DQ699" s="745"/>
      <c r="DR699" s="745"/>
      <c r="DS699" s="745"/>
      <c r="DT699" s="745"/>
      <c r="DU699" s="745"/>
      <c r="DV699" s="745"/>
      <c r="DW699" s="745"/>
      <c r="DX699" s="745"/>
      <c r="DY699" s="745"/>
      <c r="DZ699" s="745"/>
      <c r="EA699" s="745"/>
      <c r="EB699" s="745"/>
      <c r="EC699" s="745"/>
      <c r="ED699" s="745"/>
      <c r="EE699" s="745"/>
      <c r="EF699" s="745"/>
      <c r="EG699" s="745"/>
      <c r="EH699" s="745"/>
      <c r="EI699" s="745"/>
      <c r="EJ699" s="745"/>
      <c r="EK699" s="745"/>
      <c r="EL699" s="745"/>
      <c r="EM699" s="745"/>
      <c r="EN699" s="745"/>
      <c r="EO699" s="745"/>
      <c r="EP699" s="745"/>
      <c r="EQ699" s="745"/>
      <c r="ER699" s="745"/>
      <c r="ES699" s="745"/>
      <c r="ET699" s="745"/>
      <c r="EU699" s="745"/>
      <c r="EV699" s="745"/>
      <c r="EW699" s="745"/>
      <c r="EX699" s="745"/>
      <c r="EY699" s="745"/>
      <c r="EZ699" s="745"/>
      <c r="FA699" s="745"/>
      <c r="FB699" s="745"/>
      <c r="FC699" s="745"/>
      <c r="FD699" s="745"/>
      <c r="FE699" s="745"/>
      <c r="FF699" s="745"/>
      <c r="FG699" s="745"/>
      <c r="FH699" s="745"/>
      <c r="FI699" s="745"/>
      <c r="FJ699" s="745"/>
      <c r="FK699" s="745"/>
      <c r="FL699" s="745"/>
      <c r="FM699" s="745"/>
      <c r="FN699" s="745"/>
      <c r="FO699" s="745"/>
      <c r="FP699" s="745"/>
      <c r="FQ699" s="745"/>
      <c r="FR699" s="745"/>
      <c r="FS699" s="745"/>
      <c r="FT699" s="745"/>
      <c r="FU699" s="745"/>
      <c r="FV699" s="745"/>
      <c r="FW699" s="745"/>
      <c r="FX699" s="745"/>
      <c r="FY699" s="745"/>
      <c r="FZ699" s="745"/>
      <c r="GA699" s="745"/>
      <c r="GB699" s="745"/>
      <c r="GC699" s="745"/>
      <c r="GD699" s="745"/>
      <c r="GE699" s="745"/>
      <c r="GF699" s="745"/>
      <c r="GG699" s="745"/>
      <c r="GH699" s="745"/>
      <c r="GI699" s="745"/>
      <c r="GJ699" s="745"/>
      <c r="GK699" s="745"/>
      <c r="GL699" s="745"/>
      <c r="GM699" s="745"/>
      <c r="GN699" s="745"/>
      <c r="GO699" s="745"/>
      <c r="GP699" s="745"/>
      <c r="GQ699" s="745"/>
      <c r="GR699" s="745"/>
      <c r="GS699" s="745"/>
      <c r="GT699" s="745"/>
      <c r="GU699" s="745"/>
      <c r="GV699" s="745"/>
      <c r="GW699" s="745"/>
      <c r="GX699" s="745"/>
      <c r="GY699" s="745"/>
      <c r="GZ699" s="745"/>
      <c r="HA699" s="745"/>
      <c r="HB699" s="745"/>
      <c r="HC699" s="745"/>
      <c r="HD699" s="745"/>
      <c r="HE699" s="745"/>
      <c r="HF699" s="745"/>
      <c r="HG699" s="745"/>
      <c r="HH699" s="745"/>
      <c r="HI699" s="745"/>
      <c r="HJ699" s="745"/>
      <c r="HK699" s="745"/>
      <c r="HL699" s="745"/>
      <c r="HM699" s="745"/>
      <c r="HN699" s="745"/>
      <c r="HO699" s="745"/>
      <c r="HP699" s="745"/>
      <c r="HQ699" s="745"/>
      <c r="HR699" s="745"/>
      <c r="HS699" s="745"/>
      <c r="HT699" s="745"/>
      <c r="HU699" s="745"/>
      <c r="HV699" s="745"/>
      <c r="HW699" s="745"/>
      <c r="HX699" s="745"/>
      <c r="HY699" s="745"/>
      <c r="HZ699" s="745"/>
      <c r="IA699" s="745"/>
      <c r="IB699" s="745"/>
      <c r="IC699" s="745"/>
      <c r="ID699" s="745"/>
      <c r="IE699" s="745"/>
      <c r="IF699" s="745"/>
      <c r="IG699" s="745"/>
      <c r="IH699" s="745"/>
      <c r="II699" s="745"/>
      <c r="IJ699" s="745"/>
      <c r="IK699" s="745"/>
      <c r="IL699" s="745"/>
      <c r="IM699" s="745"/>
      <c r="IN699" s="745"/>
    </row>
    <row r="700" spans="1:248" ht="12.75">
      <c r="A700" s="758"/>
      <c r="B700" s="758"/>
      <c r="C700" s="758"/>
      <c r="D700" s="758"/>
      <c r="E700" s="750"/>
      <c r="F700" s="758"/>
      <c r="G700" s="758"/>
      <c r="H700" s="758"/>
      <c r="I700" s="750"/>
      <c r="J700" s="758"/>
      <c r="K700" s="758"/>
      <c r="L700" s="750"/>
      <c r="M700" s="758"/>
      <c r="N700" s="758"/>
      <c r="O700" s="750"/>
      <c r="P700" s="750"/>
      <c r="Q700" s="750"/>
      <c r="R700" s="750"/>
      <c r="S700" s="750"/>
      <c r="T700" s="750"/>
      <c r="U700" s="757"/>
      <c r="V700" s="753"/>
      <c r="W700" s="745"/>
      <c r="X700" s="745"/>
      <c r="Y700" s="753"/>
      <c r="Z700" s="745"/>
      <c r="AA700" s="745"/>
      <c r="AB700" s="745"/>
      <c r="AC700" s="745"/>
      <c r="AD700" s="745"/>
      <c r="AE700" s="745"/>
      <c r="AF700" s="745"/>
      <c r="AG700" s="745"/>
      <c r="AH700" s="745"/>
      <c r="AI700" s="745"/>
      <c r="AJ700" s="745"/>
      <c r="AK700" s="745"/>
      <c r="AL700" s="745"/>
      <c r="AM700" s="745"/>
      <c r="AN700" s="745"/>
      <c r="AO700" s="745"/>
      <c r="AP700" s="745"/>
      <c r="AQ700" s="745"/>
      <c r="AR700" s="745"/>
      <c r="AS700" s="745"/>
      <c r="AT700" s="745"/>
      <c r="AU700" s="745"/>
      <c r="AV700" s="745"/>
      <c r="AW700" s="745"/>
      <c r="AX700" s="745"/>
      <c r="AY700" s="745"/>
      <c r="AZ700" s="745"/>
      <c r="BA700" s="745"/>
      <c r="BB700" s="745"/>
      <c r="BC700" s="745"/>
      <c r="BD700" s="745"/>
      <c r="BE700" s="745"/>
      <c r="BF700" s="745"/>
      <c r="BG700" s="745"/>
      <c r="BH700" s="745"/>
      <c r="BI700" s="745"/>
      <c r="BJ700" s="745"/>
      <c r="BK700" s="745"/>
      <c r="BL700" s="745"/>
      <c r="BM700" s="745"/>
      <c r="BN700" s="745"/>
      <c r="BO700" s="745"/>
      <c r="BP700" s="745"/>
      <c r="BQ700" s="745"/>
      <c r="BR700" s="745"/>
      <c r="BS700" s="745"/>
      <c r="BT700" s="745"/>
      <c r="BU700" s="745"/>
      <c r="BV700" s="745"/>
      <c r="BW700" s="745"/>
      <c r="BX700" s="745"/>
      <c r="BY700" s="745"/>
      <c r="BZ700" s="745"/>
      <c r="CA700" s="745"/>
      <c r="CB700" s="745"/>
      <c r="CC700" s="745"/>
      <c r="CD700" s="745"/>
      <c r="CE700" s="745"/>
      <c r="CF700" s="745"/>
      <c r="CG700" s="745"/>
      <c r="CH700" s="745"/>
      <c r="CI700" s="745"/>
      <c r="CJ700" s="745"/>
      <c r="CK700" s="745"/>
      <c r="CL700" s="745"/>
      <c r="CM700" s="745"/>
      <c r="CN700" s="745"/>
      <c r="CO700" s="745"/>
      <c r="CP700" s="745"/>
      <c r="CQ700" s="745"/>
      <c r="CR700" s="745"/>
      <c r="CS700" s="745"/>
      <c r="CT700" s="745"/>
      <c r="CU700" s="745"/>
      <c r="CV700" s="745"/>
      <c r="CW700" s="745"/>
      <c r="CX700" s="745"/>
      <c r="CY700" s="745"/>
      <c r="CZ700" s="745"/>
      <c r="DA700" s="745"/>
      <c r="DB700" s="745"/>
      <c r="DC700" s="745"/>
      <c r="DD700" s="745"/>
      <c r="DE700" s="745"/>
      <c r="DF700" s="745"/>
      <c r="DG700" s="745"/>
      <c r="DH700" s="745"/>
      <c r="DI700" s="745"/>
      <c r="DJ700" s="745"/>
      <c r="DK700" s="745"/>
      <c r="DL700" s="745"/>
      <c r="DM700" s="745"/>
      <c r="DN700" s="745"/>
      <c r="DO700" s="745"/>
      <c r="DP700" s="745"/>
      <c r="DQ700" s="745"/>
      <c r="DR700" s="745"/>
      <c r="DS700" s="745"/>
      <c r="DT700" s="745"/>
      <c r="DU700" s="745"/>
      <c r="DV700" s="745"/>
      <c r="DW700" s="745"/>
      <c r="DX700" s="745"/>
      <c r="DY700" s="745"/>
      <c r="DZ700" s="745"/>
      <c r="EA700" s="745"/>
      <c r="EB700" s="745"/>
      <c r="EC700" s="745"/>
      <c r="ED700" s="745"/>
      <c r="EE700" s="745"/>
      <c r="EF700" s="745"/>
      <c r="EG700" s="745"/>
      <c r="EH700" s="745"/>
      <c r="EI700" s="745"/>
      <c r="EJ700" s="745"/>
      <c r="EK700" s="745"/>
      <c r="EL700" s="745"/>
      <c r="EM700" s="745"/>
      <c r="EN700" s="745"/>
      <c r="EO700" s="745"/>
      <c r="EP700" s="745"/>
      <c r="EQ700" s="745"/>
      <c r="ER700" s="745"/>
      <c r="ES700" s="745"/>
      <c r="ET700" s="745"/>
      <c r="EU700" s="745"/>
      <c r="EV700" s="745"/>
      <c r="EW700" s="745"/>
      <c r="EX700" s="745"/>
      <c r="EY700" s="745"/>
      <c r="EZ700" s="745"/>
      <c r="FA700" s="745"/>
      <c r="FB700" s="745"/>
      <c r="FC700" s="745"/>
      <c r="FD700" s="745"/>
      <c r="FE700" s="745"/>
      <c r="FF700" s="745"/>
      <c r="FG700" s="745"/>
      <c r="FH700" s="745"/>
      <c r="FI700" s="745"/>
      <c r="FJ700" s="745"/>
      <c r="FK700" s="745"/>
      <c r="FL700" s="745"/>
      <c r="FM700" s="745"/>
      <c r="FN700" s="745"/>
      <c r="FO700" s="745"/>
      <c r="FP700" s="745"/>
      <c r="FQ700" s="745"/>
      <c r="FR700" s="745"/>
      <c r="FS700" s="745"/>
      <c r="FT700" s="745"/>
      <c r="FU700" s="745"/>
      <c r="FV700" s="745"/>
      <c r="FW700" s="745"/>
      <c r="FX700" s="745"/>
      <c r="FY700" s="745"/>
      <c r="FZ700" s="745"/>
      <c r="GA700" s="745"/>
      <c r="GB700" s="745"/>
      <c r="GC700" s="745"/>
      <c r="GD700" s="745"/>
      <c r="GE700" s="745"/>
      <c r="GF700" s="745"/>
      <c r="GG700" s="745"/>
      <c r="GH700" s="745"/>
      <c r="GI700" s="745"/>
      <c r="GJ700" s="745"/>
      <c r="GK700" s="745"/>
      <c r="GL700" s="745"/>
      <c r="GM700" s="745"/>
      <c r="GN700" s="745"/>
      <c r="GO700" s="745"/>
      <c r="GP700" s="745"/>
      <c r="GQ700" s="745"/>
      <c r="GR700" s="745"/>
      <c r="GS700" s="745"/>
      <c r="GT700" s="745"/>
      <c r="GU700" s="745"/>
      <c r="GV700" s="745"/>
      <c r="GW700" s="745"/>
      <c r="GX700" s="745"/>
      <c r="GY700" s="745"/>
      <c r="GZ700" s="745"/>
      <c r="HA700" s="745"/>
      <c r="HB700" s="745"/>
      <c r="HC700" s="745"/>
      <c r="HD700" s="745"/>
      <c r="HE700" s="745"/>
      <c r="HF700" s="745"/>
      <c r="HG700" s="745"/>
      <c r="HH700" s="745"/>
      <c r="HI700" s="745"/>
      <c r="HJ700" s="745"/>
      <c r="HK700" s="745"/>
      <c r="HL700" s="745"/>
      <c r="HM700" s="745"/>
      <c r="HN700" s="745"/>
      <c r="HO700" s="745"/>
      <c r="HP700" s="745"/>
      <c r="HQ700" s="745"/>
      <c r="HR700" s="745"/>
      <c r="HS700" s="745"/>
      <c r="HT700" s="745"/>
      <c r="HU700" s="745"/>
      <c r="HV700" s="745"/>
      <c r="HW700" s="745"/>
      <c r="HX700" s="745"/>
      <c r="HY700" s="745"/>
      <c r="HZ700" s="745"/>
      <c r="IA700" s="745"/>
      <c r="IB700" s="745"/>
      <c r="IC700" s="745"/>
      <c r="ID700" s="745"/>
      <c r="IE700" s="745"/>
      <c r="IF700" s="745"/>
      <c r="IG700" s="745"/>
      <c r="IH700" s="745"/>
      <c r="II700" s="745"/>
      <c r="IJ700" s="745"/>
      <c r="IK700" s="745"/>
      <c r="IL700" s="745"/>
      <c r="IM700" s="745"/>
      <c r="IN700" s="745"/>
    </row>
    <row r="701" spans="1:248" ht="12.75">
      <c r="A701" s="758"/>
      <c r="B701" s="758"/>
      <c r="C701" s="758"/>
      <c r="D701" s="758"/>
      <c r="E701" s="750"/>
      <c r="F701" s="758"/>
      <c r="G701" s="758"/>
      <c r="H701" s="758"/>
      <c r="I701" s="750"/>
      <c r="J701" s="758"/>
      <c r="K701" s="758"/>
      <c r="L701" s="750"/>
      <c r="M701" s="758"/>
      <c r="N701" s="758"/>
      <c r="O701" s="750"/>
      <c r="P701" s="750"/>
      <c r="Q701" s="750"/>
      <c r="R701" s="750"/>
      <c r="S701" s="750"/>
      <c r="T701" s="750"/>
      <c r="U701" s="757"/>
      <c r="V701" s="753"/>
      <c r="W701" s="745"/>
      <c r="X701" s="745"/>
      <c r="Y701" s="753"/>
      <c r="Z701" s="745"/>
      <c r="AA701" s="745"/>
      <c r="AB701" s="745"/>
      <c r="AC701" s="745"/>
      <c r="AD701" s="745"/>
      <c r="AE701" s="745"/>
      <c r="AF701" s="745"/>
      <c r="AG701" s="745"/>
      <c r="AH701" s="745"/>
      <c r="AI701" s="745"/>
      <c r="AJ701" s="745"/>
      <c r="AK701" s="745"/>
      <c r="AL701" s="745"/>
      <c r="AM701" s="745"/>
      <c r="AN701" s="745"/>
      <c r="AO701" s="745"/>
      <c r="AP701" s="745"/>
      <c r="AQ701" s="745"/>
      <c r="AR701" s="745"/>
      <c r="AS701" s="745"/>
      <c r="AT701" s="745"/>
      <c r="AU701" s="745"/>
      <c r="AV701" s="745"/>
      <c r="AW701" s="745"/>
      <c r="AX701" s="745"/>
      <c r="AY701" s="745"/>
      <c r="AZ701" s="745"/>
      <c r="BA701" s="745"/>
      <c r="BB701" s="745"/>
      <c r="BC701" s="745"/>
      <c r="BD701" s="745"/>
      <c r="BE701" s="745"/>
      <c r="BF701" s="745"/>
      <c r="BG701" s="745"/>
      <c r="BH701" s="745"/>
      <c r="BI701" s="745"/>
      <c r="BJ701" s="745"/>
      <c r="BK701" s="745"/>
      <c r="BL701" s="745"/>
      <c r="BM701" s="745"/>
      <c r="BN701" s="745"/>
      <c r="BO701" s="745"/>
      <c r="BP701" s="745"/>
      <c r="BQ701" s="745"/>
      <c r="BR701" s="745"/>
      <c r="BS701" s="745"/>
      <c r="BT701" s="745"/>
      <c r="BU701" s="745"/>
      <c r="BV701" s="745"/>
      <c r="BW701" s="745"/>
      <c r="BX701" s="745"/>
      <c r="BY701" s="745"/>
      <c r="BZ701" s="745"/>
      <c r="CA701" s="745"/>
      <c r="CB701" s="745"/>
      <c r="CC701" s="745"/>
      <c r="CD701" s="745"/>
      <c r="CE701" s="745"/>
      <c r="CF701" s="745"/>
      <c r="CG701" s="745"/>
      <c r="CH701" s="745"/>
      <c r="CI701" s="745"/>
      <c r="CJ701" s="745"/>
      <c r="CK701" s="745"/>
      <c r="CL701" s="745"/>
      <c r="CM701" s="745"/>
      <c r="CN701" s="745"/>
      <c r="CO701" s="745"/>
      <c r="CP701" s="745"/>
      <c r="CQ701" s="745"/>
      <c r="CR701" s="745"/>
      <c r="CS701" s="745"/>
      <c r="CT701" s="745"/>
      <c r="CU701" s="745"/>
      <c r="CV701" s="745"/>
      <c r="CW701" s="745"/>
      <c r="CX701" s="745"/>
      <c r="CY701" s="745"/>
      <c r="CZ701" s="745"/>
      <c r="DA701" s="745"/>
      <c r="DB701" s="745"/>
      <c r="DC701" s="745"/>
      <c r="DD701" s="745"/>
      <c r="DE701" s="745"/>
      <c r="DF701" s="745"/>
      <c r="DG701" s="745"/>
      <c r="DH701" s="745"/>
      <c r="DI701" s="745"/>
      <c r="DJ701" s="745"/>
      <c r="DK701" s="745"/>
      <c r="DL701" s="745"/>
      <c r="DM701" s="745"/>
      <c r="DN701" s="745"/>
      <c r="DO701" s="745"/>
      <c r="DP701" s="745"/>
      <c r="DQ701" s="745"/>
      <c r="DR701" s="745"/>
      <c r="DS701" s="745"/>
      <c r="DT701" s="745"/>
      <c r="DU701" s="745"/>
      <c r="DV701" s="745"/>
      <c r="DW701" s="745"/>
      <c r="DX701" s="745"/>
      <c r="DY701" s="745"/>
      <c r="DZ701" s="745"/>
      <c r="EA701" s="745"/>
      <c r="EB701" s="745"/>
      <c r="EC701" s="745"/>
      <c r="ED701" s="745"/>
      <c r="EE701" s="745"/>
      <c r="EF701" s="745"/>
      <c r="EG701" s="745"/>
      <c r="EH701" s="745"/>
      <c r="EI701" s="745"/>
      <c r="EJ701" s="745"/>
      <c r="EK701" s="745"/>
      <c r="EL701" s="745"/>
      <c r="EM701" s="745"/>
      <c r="EN701" s="745"/>
      <c r="EO701" s="745"/>
      <c r="EP701" s="745"/>
      <c r="EQ701" s="745"/>
      <c r="ER701" s="745"/>
      <c r="ES701" s="745"/>
      <c r="ET701" s="745"/>
      <c r="EU701" s="745"/>
      <c r="EV701" s="745"/>
      <c r="EW701" s="745"/>
      <c r="EX701" s="745"/>
      <c r="EY701" s="745"/>
      <c r="EZ701" s="745"/>
      <c r="FA701" s="745"/>
      <c r="FB701" s="745"/>
      <c r="FC701" s="745"/>
      <c r="FD701" s="745"/>
      <c r="FE701" s="745"/>
      <c r="FF701" s="745"/>
      <c r="FG701" s="745"/>
      <c r="FH701" s="745"/>
      <c r="FI701" s="745"/>
      <c r="FJ701" s="745"/>
      <c r="FK701" s="745"/>
      <c r="FL701" s="745"/>
      <c r="FM701" s="745"/>
      <c r="FN701" s="745"/>
      <c r="FO701" s="745"/>
      <c r="FP701" s="745"/>
      <c r="FQ701" s="745"/>
      <c r="FR701" s="745"/>
      <c r="FS701" s="745"/>
      <c r="FT701" s="745"/>
      <c r="FU701" s="745"/>
      <c r="FV701" s="745"/>
      <c r="FW701" s="745"/>
      <c r="FX701" s="745"/>
      <c r="FY701" s="745"/>
      <c r="FZ701" s="745"/>
      <c r="GA701" s="745"/>
      <c r="GB701" s="745"/>
      <c r="GC701" s="745"/>
      <c r="GD701" s="745"/>
      <c r="GE701" s="745"/>
      <c r="GF701" s="745"/>
      <c r="GG701" s="745"/>
      <c r="GH701" s="745"/>
      <c r="GI701" s="745"/>
      <c r="GJ701" s="745"/>
      <c r="GK701" s="745"/>
      <c r="GL701" s="745"/>
      <c r="GM701" s="745"/>
      <c r="GN701" s="745"/>
      <c r="GO701" s="745"/>
      <c r="GP701" s="745"/>
      <c r="GQ701" s="745"/>
      <c r="GR701" s="745"/>
      <c r="GS701" s="745"/>
      <c r="GT701" s="745"/>
      <c r="GU701" s="745"/>
      <c r="GV701" s="745"/>
      <c r="GW701" s="745"/>
      <c r="GX701" s="745"/>
      <c r="GY701" s="745"/>
      <c r="GZ701" s="745"/>
      <c r="HA701" s="745"/>
      <c r="HB701" s="745"/>
      <c r="HC701" s="745"/>
      <c r="HD701" s="745"/>
      <c r="HE701" s="745"/>
      <c r="HF701" s="745"/>
      <c r="HG701" s="745"/>
      <c r="HH701" s="745"/>
      <c r="HI701" s="745"/>
      <c r="HJ701" s="745"/>
      <c r="HK701" s="745"/>
      <c r="HL701" s="745"/>
      <c r="HM701" s="745"/>
      <c r="HN701" s="745"/>
      <c r="HO701" s="745"/>
      <c r="HP701" s="745"/>
      <c r="HQ701" s="745"/>
      <c r="HR701" s="745"/>
      <c r="HS701" s="745"/>
      <c r="HT701" s="745"/>
      <c r="HU701" s="745"/>
      <c r="HV701" s="745"/>
      <c r="HW701" s="745"/>
      <c r="HX701" s="745"/>
      <c r="HY701" s="745"/>
      <c r="HZ701" s="745"/>
      <c r="IA701" s="745"/>
      <c r="IB701" s="745"/>
      <c r="IC701" s="745"/>
      <c r="ID701" s="745"/>
      <c r="IE701" s="745"/>
      <c r="IF701" s="745"/>
      <c r="IG701" s="745"/>
      <c r="IH701" s="745"/>
      <c r="II701" s="745"/>
      <c r="IJ701" s="745"/>
      <c r="IK701" s="745"/>
      <c r="IL701" s="745"/>
      <c r="IM701" s="745"/>
      <c r="IN701" s="745"/>
    </row>
    <row r="702" spans="1:248" ht="12.75">
      <c r="A702" s="758"/>
      <c r="B702" s="758"/>
      <c r="C702" s="758"/>
      <c r="D702" s="758"/>
      <c r="E702" s="750"/>
      <c r="F702" s="758"/>
      <c r="G702" s="758"/>
      <c r="H702" s="758"/>
      <c r="I702" s="750"/>
      <c r="J702" s="758"/>
      <c r="K702" s="758"/>
      <c r="L702" s="750"/>
      <c r="M702" s="758"/>
      <c r="N702" s="758"/>
      <c r="O702" s="750"/>
      <c r="P702" s="750"/>
      <c r="Q702" s="750"/>
      <c r="R702" s="750"/>
      <c r="S702" s="750"/>
      <c r="T702" s="750"/>
      <c r="U702" s="757"/>
      <c r="V702" s="753"/>
      <c r="W702" s="745"/>
      <c r="X702" s="745"/>
      <c r="Y702" s="753"/>
      <c r="Z702" s="745"/>
      <c r="AA702" s="745"/>
      <c r="AB702" s="745"/>
      <c r="AC702" s="745"/>
      <c r="AD702" s="745"/>
      <c r="AE702" s="745"/>
      <c r="AF702" s="745"/>
      <c r="AG702" s="745"/>
      <c r="AH702" s="745"/>
      <c r="AI702" s="745"/>
      <c r="AJ702" s="745"/>
      <c r="AK702" s="745"/>
      <c r="AL702" s="745"/>
      <c r="AM702" s="745"/>
      <c r="AN702" s="745"/>
      <c r="AO702" s="745"/>
      <c r="AP702" s="745"/>
      <c r="AQ702" s="745"/>
      <c r="AR702" s="745"/>
      <c r="AS702" s="745"/>
      <c r="AT702" s="745"/>
      <c r="AU702" s="745"/>
      <c r="AV702" s="745"/>
      <c r="AW702" s="745"/>
      <c r="AX702" s="745"/>
      <c r="AY702" s="745"/>
      <c r="AZ702" s="745"/>
      <c r="BA702" s="745"/>
      <c r="BB702" s="745"/>
      <c r="BC702" s="745"/>
      <c r="BD702" s="745"/>
      <c r="BE702" s="745"/>
      <c r="BF702" s="745"/>
      <c r="BG702" s="745"/>
      <c r="BH702" s="745"/>
      <c r="BI702" s="745"/>
      <c r="BJ702" s="745"/>
      <c r="BK702" s="745"/>
      <c r="BL702" s="745"/>
      <c r="BM702" s="745"/>
      <c r="BN702" s="745"/>
      <c r="BO702" s="745"/>
      <c r="BP702" s="745"/>
      <c r="BQ702" s="745"/>
      <c r="BR702" s="745"/>
      <c r="BS702" s="745"/>
      <c r="BT702" s="745"/>
      <c r="BU702" s="745"/>
      <c r="BV702" s="745"/>
      <c r="BW702" s="745"/>
      <c r="BX702" s="745"/>
      <c r="BY702" s="745"/>
      <c r="BZ702" s="745"/>
      <c r="CA702" s="745"/>
      <c r="CB702" s="745"/>
      <c r="CC702" s="745"/>
      <c r="CD702" s="745"/>
      <c r="CE702" s="745"/>
      <c r="CF702" s="745"/>
      <c r="CG702" s="745"/>
      <c r="CH702" s="745"/>
      <c r="CI702" s="745"/>
      <c r="CJ702" s="745"/>
      <c r="CK702" s="745"/>
      <c r="CL702" s="745"/>
      <c r="CM702" s="745"/>
      <c r="CN702" s="745"/>
      <c r="CO702" s="745"/>
      <c r="CP702" s="745"/>
      <c r="CQ702" s="745"/>
      <c r="CR702" s="745"/>
      <c r="CS702" s="745"/>
      <c r="CT702" s="745"/>
      <c r="CU702" s="745"/>
      <c r="CV702" s="745"/>
      <c r="CW702" s="745"/>
      <c r="CX702" s="745"/>
      <c r="CY702" s="745"/>
      <c r="CZ702" s="745"/>
      <c r="DA702" s="745"/>
      <c r="DB702" s="745"/>
      <c r="DC702" s="745"/>
      <c r="DD702" s="745"/>
      <c r="DE702" s="745"/>
      <c r="DF702" s="745"/>
      <c r="DG702" s="745"/>
      <c r="DH702" s="745"/>
      <c r="DI702" s="745"/>
      <c r="DJ702" s="745"/>
      <c r="DK702" s="745"/>
      <c r="DL702" s="745"/>
      <c r="DM702" s="745"/>
      <c r="DN702" s="745"/>
      <c r="DO702" s="745"/>
      <c r="DP702" s="745"/>
      <c r="DQ702" s="745"/>
      <c r="DR702" s="745"/>
      <c r="DS702" s="745"/>
      <c r="DT702" s="745"/>
      <c r="DU702" s="745"/>
      <c r="DV702" s="745"/>
      <c r="DW702" s="745"/>
      <c r="DX702" s="745"/>
      <c r="DY702" s="745"/>
      <c r="DZ702" s="745"/>
      <c r="EA702" s="745"/>
      <c r="EB702" s="745"/>
      <c r="EC702" s="745"/>
      <c r="ED702" s="745"/>
      <c r="EE702" s="745"/>
      <c r="EF702" s="745"/>
      <c r="EG702" s="745"/>
      <c r="EH702" s="745"/>
      <c r="EI702" s="745"/>
      <c r="EJ702" s="745"/>
      <c r="EK702" s="745"/>
      <c r="EL702" s="745"/>
      <c r="EM702" s="745"/>
      <c r="EN702" s="745"/>
      <c r="EO702" s="745"/>
      <c r="EP702" s="745"/>
      <c r="EQ702" s="745"/>
      <c r="ER702" s="745"/>
      <c r="ES702" s="745"/>
      <c r="ET702" s="745"/>
      <c r="EU702" s="745"/>
      <c r="EV702" s="745"/>
      <c r="EW702" s="745"/>
      <c r="EX702" s="745"/>
      <c r="EY702" s="745"/>
      <c r="EZ702" s="745"/>
      <c r="FA702" s="745"/>
      <c r="FB702" s="745"/>
      <c r="FC702" s="745"/>
      <c r="FD702" s="745"/>
      <c r="FE702" s="745"/>
      <c r="FF702" s="745"/>
      <c r="FG702" s="745"/>
      <c r="FH702" s="745"/>
      <c r="FI702" s="745"/>
      <c r="FJ702" s="745"/>
      <c r="FK702" s="745"/>
      <c r="FL702" s="745"/>
      <c r="FM702" s="745"/>
      <c r="FN702" s="745"/>
      <c r="FO702" s="745"/>
      <c r="FP702" s="745"/>
      <c r="FQ702" s="745"/>
      <c r="FR702" s="745"/>
      <c r="FS702" s="745"/>
      <c r="FT702" s="745"/>
      <c r="FU702" s="745"/>
      <c r="FV702" s="745"/>
      <c r="FW702" s="745"/>
      <c r="FX702" s="745"/>
      <c r="FY702" s="745"/>
      <c r="FZ702" s="745"/>
      <c r="GA702" s="745"/>
      <c r="GB702" s="745"/>
      <c r="GC702" s="745"/>
      <c r="GD702" s="745"/>
      <c r="GE702" s="745"/>
      <c r="GF702" s="745"/>
      <c r="GG702" s="745"/>
      <c r="GH702" s="745"/>
      <c r="GI702" s="745"/>
      <c r="GJ702" s="745"/>
      <c r="GK702" s="745"/>
      <c r="GL702" s="745"/>
      <c r="GM702" s="745"/>
      <c r="GN702" s="745"/>
      <c r="GO702" s="745"/>
      <c r="GP702" s="745"/>
      <c r="GQ702" s="745"/>
      <c r="GR702" s="745"/>
      <c r="GS702" s="745"/>
      <c r="GT702" s="745"/>
      <c r="GU702" s="745"/>
      <c r="GV702" s="745"/>
      <c r="GW702" s="745"/>
      <c r="GX702" s="745"/>
      <c r="GY702" s="745"/>
      <c r="GZ702" s="745"/>
      <c r="HA702" s="745"/>
      <c r="HB702" s="745"/>
      <c r="HC702" s="745"/>
      <c r="HD702" s="745"/>
      <c r="HE702" s="745"/>
      <c r="HF702" s="745"/>
      <c r="HG702" s="745"/>
      <c r="HH702" s="745"/>
      <c r="HI702" s="745"/>
      <c r="HJ702" s="745"/>
      <c r="HK702" s="745"/>
      <c r="HL702" s="745"/>
      <c r="HM702" s="745"/>
      <c r="HN702" s="745"/>
      <c r="HO702" s="745"/>
      <c r="HP702" s="745"/>
      <c r="HQ702" s="745"/>
      <c r="HR702" s="745"/>
      <c r="HS702" s="745"/>
      <c r="HT702" s="745"/>
      <c r="HU702" s="745"/>
      <c r="HV702" s="745"/>
      <c r="HW702" s="745"/>
      <c r="HX702" s="745"/>
      <c r="HY702" s="745"/>
      <c r="HZ702" s="745"/>
      <c r="IA702" s="745"/>
      <c r="IB702" s="745"/>
      <c r="IC702" s="745"/>
      <c r="ID702" s="745"/>
      <c r="IE702" s="745"/>
      <c r="IF702" s="745"/>
      <c r="IG702" s="745"/>
      <c r="IH702" s="745"/>
      <c r="II702" s="745"/>
      <c r="IJ702" s="745"/>
      <c r="IK702" s="745"/>
      <c r="IL702" s="745"/>
      <c r="IM702" s="745"/>
      <c r="IN702" s="745"/>
    </row>
    <row r="703" spans="1:248" ht="12.75">
      <c r="A703" s="758"/>
      <c r="B703" s="758"/>
      <c r="C703" s="758"/>
      <c r="D703" s="758"/>
      <c r="E703" s="750"/>
      <c r="F703" s="758"/>
      <c r="G703" s="758"/>
      <c r="H703" s="758"/>
      <c r="I703" s="750"/>
      <c r="J703" s="758"/>
      <c r="K703" s="758"/>
      <c r="L703" s="750"/>
      <c r="M703" s="758"/>
      <c r="N703" s="758"/>
      <c r="O703" s="750"/>
      <c r="P703" s="750"/>
      <c r="Q703" s="750"/>
      <c r="R703" s="750"/>
      <c r="S703" s="750"/>
      <c r="T703" s="750"/>
      <c r="U703" s="757"/>
      <c r="V703" s="753"/>
      <c r="W703" s="745"/>
      <c r="X703" s="745"/>
      <c r="Y703" s="753"/>
      <c r="Z703" s="745"/>
      <c r="AA703" s="745"/>
      <c r="AB703" s="745"/>
      <c r="AC703" s="745"/>
      <c r="AD703" s="745"/>
      <c r="AE703" s="745"/>
      <c r="AF703" s="745"/>
      <c r="AG703" s="745"/>
      <c r="AH703" s="745"/>
      <c r="AI703" s="745"/>
      <c r="AJ703" s="745"/>
      <c r="AK703" s="745"/>
      <c r="AL703" s="745"/>
      <c r="AM703" s="745"/>
      <c r="AN703" s="745"/>
      <c r="AO703" s="745"/>
      <c r="AP703" s="745"/>
      <c r="AQ703" s="745"/>
      <c r="AR703" s="745"/>
      <c r="AS703" s="745"/>
      <c r="AT703" s="745"/>
      <c r="AU703" s="745"/>
      <c r="AV703" s="745"/>
      <c r="AW703" s="745"/>
      <c r="AX703" s="745"/>
      <c r="AY703" s="745"/>
      <c r="AZ703" s="745"/>
      <c r="BA703" s="745"/>
      <c r="BB703" s="745"/>
      <c r="BC703" s="745"/>
      <c r="BD703" s="745"/>
      <c r="BE703" s="745"/>
      <c r="BF703" s="745"/>
      <c r="BG703" s="745"/>
      <c r="BH703" s="745"/>
      <c r="BI703" s="745"/>
      <c r="BJ703" s="745"/>
      <c r="BK703" s="745"/>
      <c r="BL703" s="745"/>
      <c r="BM703" s="745"/>
      <c r="BN703" s="745"/>
      <c r="BO703" s="745"/>
      <c r="BP703" s="745"/>
      <c r="BQ703" s="745"/>
      <c r="BR703" s="745"/>
      <c r="BS703" s="745"/>
      <c r="BT703" s="745"/>
      <c r="BU703" s="745"/>
      <c r="BV703" s="745"/>
      <c r="BW703" s="745"/>
      <c r="BX703" s="745"/>
      <c r="BY703" s="745"/>
      <c r="BZ703" s="745"/>
      <c r="CA703" s="745"/>
      <c r="CB703" s="745"/>
      <c r="CC703" s="745"/>
      <c r="CD703" s="745"/>
      <c r="CE703" s="745"/>
      <c r="CF703" s="745"/>
      <c r="CG703" s="745"/>
      <c r="CH703" s="745"/>
      <c r="CI703" s="745"/>
      <c r="CJ703" s="745"/>
      <c r="CK703" s="745"/>
      <c r="CL703" s="745"/>
      <c r="CM703" s="745"/>
      <c r="CN703" s="745"/>
      <c r="CO703" s="745"/>
      <c r="CP703" s="745"/>
      <c r="CQ703" s="745"/>
      <c r="CR703" s="745"/>
      <c r="CS703" s="745"/>
      <c r="CT703" s="745"/>
      <c r="CU703" s="745"/>
      <c r="CV703" s="745"/>
      <c r="CW703" s="745"/>
      <c r="CX703" s="745"/>
      <c r="CY703" s="745"/>
      <c r="CZ703" s="745"/>
      <c r="DA703" s="745"/>
      <c r="DB703" s="745"/>
      <c r="DC703" s="745"/>
      <c r="DD703" s="745"/>
      <c r="DE703" s="745"/>
      <c r="DF703" s="745"/>
      <c r="DG703" s="745"/>
      <c r="DH703" s="745"/>
      <c r="DI703" s="745"/>
      <c r="DJ703" s="745"/>
      <c r="DK703" s="745"/>
      <c r="DL703" s="745"/>
      <c r="DM703" s="745"/>
      <c r="DN703" s="745"/>
      <c r="DO703" s="745"/>
      <c r="DP703" s="745"/>
      <c r="DQ703" s="745"/>
      <c r="DR703" s="745"/>
      <c r="DS703" s="745"/>
      <c r="DT703" s="745"/>
      <c r="DU703" s="745"/>
      <c r="DV703" s="745"/>
      <c r="DW703" s="745"/>
      <c r="DX703" s="745"/>
      <c r="DY703" s="745"/>
      <c r="DZ703" s="745"/>
      <c r="EA703" s="745"/>
      <c r="EB703" s="745"/>
      <c r="EC703" s="745"/>
      <c r="ED703" s="745"/>
      <c r="EE703" s="745"/>
      <c r="EF703" s="745"/>
      <c r="EG703" s="745"/>
      <c r="EH703" s="745"/>
      <c r="EI703" s="745"/>
      <c r="EJ703" s="745"/>
      <c r="EK703" s="745"/>
      <c r="EL703" s="745"/>
      <c r="EM703" s="745"/>
      <c r="EN703" s="745"/>
      <c r="EO703" s="745"/>
      <c r="EP703" s="745"/>
      <c r="EQ703" s="745"/>
      <c r="ER703" s="745"/>
      <c r="ES703" s="745"/>
      <c r="ET703" s="745"/>
      <c r="EU703" s="745"/>
      <c r="EV703" s="745"/>
      <c r="EW703" s="745"/>
      <c r="EX703" s="745"/>
      <c r="EY703" s="745"/>
      <c r="EZ703" s="745"/>
      <c r="FA703" s="745"/>
      <c r="FB703" s="745"/>
      <c r="FC703" s="745"/>
      <c r="FD703" s="745"/>
      <c r="FE703" s="745"/>
      <c r="FF703" s="745"/>
      <c r="FG703" s="745"/>
      <c r="FH703" s="745"/>
      <c r="FI703" s="745"/>
      <c r="FJ703" s="745"/>
      <c r="FK703" s="745"/>
      <c r="FL703" s="745"/>
      <c r="FM703" s="745"/>
      <c r="FN703" s="745"/>
      <c r="FO703" s="745"/>
      <c r="FP703" s="745"/>
      <c r="FQ703" s="745"/>
      <c r="FR703" s="745"/>
      <c r="FS703" s="745"/>
      <c r="FT703" s="745"/>
      <c r="FU703" s="745"/>
      <c r="FV703" s="745"/>
      <c r="FW703" s="745"/>
      <c r="FX703" s="745"/>
      <c r="FY703" s="745"/>
      <c r="FZ703" s="745"/>
      <c r="GA703" s="745"/>
      <c r="GB703" s="745"/>
      <c r="GC703" s="745"/>
      <c r="GD703" s="745"/>
      <c r="GE703" s="745"/>
      <c r="GF703" s="745"/>
      <c r="GG703" s="745"/>
      <c r="GH703" s="745"/>
      <c r="GI703" s="745"/>
      <c r="GJ703" s="745"/>
      <c r="GK703" s="745"/>
      <c r="GL703" s="745"/>
      <c r="GM703" s="745"/>
      <c r="GN703" s="745"/>
      <c r="GO703" s="745"/>
      <c r="GP703" s="745"/>
      <c r="GQ703" s="745"/>
      <c r="GR703" s="745"/>
      <c r="GS703" s="745"/>
      <c r="GT703" s="745"/>
      <c r="GU703" s="745"/>
      <c r="GV703" s="745"/>
      <c r="GW703" s="745"/>
      <c r="GX703" s="745"/>
      <c r="GY703" s="745"/>
      <c r="GZ703" s="745"/>
      <c r="HA703" s="745"/>
      <c r="HB703" s="745"/>
      <c r="HC703" s="745"/>
      <c r="HD703" s="745"/>
      <c r="HE703" s="745"/>
      <c r="HF703" s="745"/>
      <c r="HG703" s="745"/>
      <c r="HH703" s="745"/>
      <c r="HI703" s="745"/>
      <c r="HJ703" s="745"/>
      <c r="HK703" s="745"/>
      <c r="HL703" s="745"/>
      <c r="HM703" s="745"/>
      <c r="HN703" s="745"/>
      <c r="HO703" s="745"/>
      <c r="HP703" s="745"/>
      <c r="HQ703" s="745"/>
      <c r="HR703" s="745"/>
      <c r="HS703" s="745"/>
      <c r="HT703" s="745"/>
      <c r="HU703" s="745"/>
      <c r="HV703" s="745"/>
      <c r="HW703" s="745"/>
      <c r="HX703" s="745"/>
      <c r="HY703" s="745"/>
      <c r="HZ703" s="745"/>
      <c r="IA703" s="745"/>
      <c r="IB703" s="745"/>
      <c r="IC703" s="745"/>
      <c r="ID703" s="745"/>
      <c r="IE703" s="745"/>
      <c r="IF703" s="745"/>
      <c r="IG703" s="745"/>
      <c r="IH703" s="745"/>
      <c r="II703" s="745"/>
      <c r="IJ703" s="745"/>
      <c r="IK703" s="745"/>
      <c r="IL703" s="745"/>
      <c r="IM703" s="745"/>
      <c r="IN703" s="745"/>
    </row>
    <row r="704" spans="1:248" ht="12.75">
      <c r="A704" s="758"/>
      <c r="B704" s="758"/>
      <c r="C704" s="758"/>
      <c r="D704" s="758"/>
      <c r="E704" s="750"/>
      <c r="F704" s="758"/>
      <c r="G704" s="758"/>
      <c r="H704" s="758"/>
      <c r="I704" s="750"/>
      <c r="J704" s="758"/>
      <c r="K704" s="758"/>
      <c r="L704" s="750"/>
      <c r="M704" s="758"/>
      <c r="N704" s="758"/>
      <c r="O704" s="750"/>
      <c r="P704" s="750"/>
      <c r="Q704" s="750"/>
      <c r="R704" s="750"/>
      <c r="S704" s="750"/>
      <c r="T704" s="750"/>
      <c r="U704" s="757"/>
      <c r="V704" s="753"/>
      <c r="W704" s="745"/>
      <c r="X704" s="745"/>
      <c r="Y704" s="753"/>
      <c r="Z704" s="745"/>
      <c r="AA704" s="745"/>
      <c r="AB704" s="745"/>
      <c r="AC704" s="745"/>
      <c r="AD704" s="745"/>
      <c r="AE704" s="745"/>
      <c r="AF704" s="745"/>
      <c r="AG704" s="745"/>
      <c r="AH704" s="745"/>
      <c r="AI704" s="745"/>
      <c r="AJ704" s="745"/>
      <c r="AK704" s="745"/>
      <c r="AL704" s="745"/>
      <c r="AM704" s="745"/>
      <c r="AN704" s="745"/>
      <c r="AO704" s="745"/>
      <c r="AP704" s="745"/>
      <c r="AQ704" s="745"/>
      <c r="AR704" s="745"/>
      <c r="AS704" s="745"/>
      <c r="AT704" s="745"/>
      <c r="AU704" s="745"/>
      <c r="AV704" s="745"/>
      <c r="AW704" s="745"/>
      <c r="AX704" s="745"/>
      <c r="AY704" s="745"/>
      <c r="AZ704" s="745"/>
      <c r="BA704" s="745"/>
      <c r="BB704" s="745"/>
      <c r="BC704" s="745"/>
      <c r="BD704" s="745"/>
      <c r="BE704" s="745"/>
      <c r="BF704" s="745"/>
      <c r="BG704" s="745"/>
      <c r="BH704" s="745"/>
      <c r="BI704" s="745"/>
      <c r="BJ704" s="745"/>
      <c r="BK704" s="745"/>
      <c r="BL704" s="745"/>
      <c r="BM704" s="745"/>
      <c r="BN704" s="745"/>
      <c r="BO704" s="745"/>
      <c r="BP704" s="745"/>
      <c r="BQ704" s="745"/>
      <c r="BR704" s="745"/>
      <c r="BS704" s="745"/>
      <c r="BT704" s="745"/>
      <c r="BU704" s="745"/>
      <c r="BV704" s="745"/>
      <c r="BW704" s="745"/>
      <c r="BX704" s="745"/>
      <c r="BY704" s="745"/>
      <c r="BZ704" s="745"/>
      <c r="CA704" s="745"/>
      <c r="CB704" s="745"/>
      <c r="CC704" s="745"/>
      <c r="CD704" s="745"/>
      <c r="CE704" s="745"/>
      <c r="CF704" s="745"/>
      <c r="CG704" s="745"/>
      <c r="CH704" s="745"/>
      <c r="CI704" s="745"/>
      <c r="CJ704" s="745"/>
      <c r="CK704" s="745"/>
      <c r="CL704" s="745"/>
      <c r="CM704" s="745"/>
      <c r="CN704" s="745"/>
      <c r="CO704" s="745"/>
      <c r="CP704" s="745"/>
      <c r="CQ704" s="745"/>
      <c r="CR704" s="745"/>
      <c r="CS704" s="745"/>
      <c r="CT704" s="745"/>
      <c r="CU704" s="745"/>
      <c r="CV704" s="745"/>
      <c r="CW704" s="745"/>
      <c r="CX704" s="745"/>
      <c r="CY704" s="745"/>
      <c r="CZ704" s="745"/>
      <c r="DA704" s="745"/>
      <c r="DB704" s="745"/>
      <c r="DC704" s="745"/>
      <c r="DD704" s="745"/>
      <c r="DE704" s="745"/>
      <c r="DF704" s="745"/>
      <c r="DG704" s="745"/>
      <c r="DH704" s="745"/>
      <c r="DI704" s="745"/>
      <c r="DJ704" s="745"/>
      <c r="DK704" s="745"/>
      <c r="DL704" s="745"/>
      <c r="DM704" s="745"/>
      <c r="DN704" s="745"/>
      <c r="DO704" s="745"/>
      <c r="DP704" s="745"/>
      <c r="DQ704" s="745"/>
      <c r="DR704" s="745"/>
      <c r="DS704" s="745"/>
      <c r="DT704" s="745"/>
      <c r="DU704" s="745"/>
      <c r="DV704" s="745"/>
      <c r="DW704" s="745"/>
      <c r="DX704" s="745"/>
      <c r="DY704" s="745"/>
      <c r="DZ704" s="745"/>
      <c r="EA704" s="745"/>
      <c r="EB704" s="745"/>
      <c r="EC704" s="745"/>
      <c r="ED704" s="745"/>
      <c r="EE704" s="745"/>
      <c r="EF704" s="745"/>
      <c r="EG704" s="745"/>
      <c r="EH704" s="745"/>
      <c r="EI704" s="745"/>
      <c r="EJ704" s="745"/>
      <c r="EK704" s="745"/>
      <c r="EL704" s="745"/>
      <c r="EM704" s="745"/>
      <c r="EN704" s="745"/>
      <c r="EO704" s="745"/>
      <c r="EP704" s="745"/>
      <c r="EQ704" s="745"/>
      <c r="ER704" s="745"/>
      <c r="ES704" s="745"/>
      <c r="ET704" s="745"/>
      <c r="EU704" s="745"/>
      <c r="EV704" s="745"/>
      <c r="EW704" s="745"/>
      <c r="EX704" s="745"/>
      <c r="EY704" s="745"/>
      <c r="EZ704" s="745"/>
      <c r="FA704" s="745"/>
      <c r="FB704" s="745"/>
      <c r="FC704" s="745"/>
      <c r="FD704" s="745"/>
      <c r="FE704" s="745"/>
      <c r="FF704" s="745"/>
      <c r="FG704" s="745"/>
      <c r="FH704" s="745"/>
      <c r="FI704" s="745"/>
      <c r="FJ704" s="745"/>
      <c r="FK704" s="745"/>
      <c r="FL704" s="745"/>
      <c r="FM704" s="745"/>
      <c r="FN704" s="745"/>
      <c r="FO704" s="745"/>
      <c r="FP704" s="745"/>
      <c r="FQ704" s="745"/>
      <c r="FR704" s="745"/>
      <c r="FS704" s="745"/>
      <c r="FT704" s="745"/>
      <c r="FU704" s="745"/>
      <c r="FV704" s="745"/>
      <c r="FW704" s="745"/>
      <c r="FX704" s="745"/>
      <c r="FY704" s="745"/>
      <c r="FZ704" s="745"/>
      <c r="GA704" s="745"/>
      <c r="GB704" s="745"/>
      <c r="GC704" s="745"/>
      <c r="GD704" s="745"/>
      <c r="GE704" s="745"/>
      <c r="GF704" s="745"/>
      <c r="GG704" s="745"/>
      <c r="GH704" s="745"/>
      <c r="GI704" s="745"/>
      <c r="GJ704" s="745"/>
      <c r="GK704" s="745"/>
      <c r="GL704" s="745"/>
      <c r="GM704" s="745"/>
      <c r="GN704" s="745"/>
      <c r="GO704" s="745"/>
      <c r="GP704" s="745"/>
      <c r="GQ704" s="745"/>
      <c r="GR704" s="745"/>
      <c r="GS704" s="745"/>
      <c r="GT704" s="745"/>
      <c r="GU704" s="745"/>
      <c r="GV704" s="745"/>
      <c r="GW704" s="745"/>
      <c r="GX704" s="745"/>
      <c r="GY704" s="745"/>
      <c r="GZ704" s="745"/>
      <c r="HA704" s="745"/>
      <c r="HB704" s="745"/>
      <c r="HC704" s="745"/>
      <c r="HD704" s="745"/>
      <c r="HE704" s="745"/>
      <c r="HF704" s="745"/>
      <c r="HG704" s="745"/>
      <c r="HH704" s="745"/>
      <c r="HI704" s="745"/>
      <c r="HJ704" s="745"/>
      <c r="HK704" s="745"/>
      <c r="HL704" s="745"/>
      <c r="HM704" s="745"/>
      <c r="HN704" s="745"/>
      <c r="HO704" s="745"/>
      <c r="HP704" s="745"/>
      <c r="HQ704" s="745"/>
      <c r="HR704" s="745"/>
      <c r="HS704" s="745"/>
      <c r="HT704" s="745"/>
      <c r="HU704" s="745"/>
      <c r="HV704" s="745"/>
      <c r="HW704" s="745"/>
      <c r="HX704" s="745"/>
      <c r="HY704" s="745"/>
      <c r="HZ704" s="745"/>
      <c r="IA704" s="745"/>
      <c r="IB704" s="745"/>
      <c r="IC704" s="745"/>
      <c r="ID704" s="745"/>
      <c r="IE704" s="745"/>
      <c r="IF704" s="745"/>
      <c r="IG704" s="745"/>
      <c r="IH704" s="745"/>
      <c r="II704" s="745"/>
      <c r="IJ704" s="745"/>
      <c r="IK704" s="745"/>
      <c r="IL704" s="745"/>
      <c r="IM704" s="745"/>
      <c r="IN704" s="745"/>
    </row>
    <row r="705" spans="1:248" ht="12.75">
      <c r="A705" s="758"/>
      <c r="B705" s="758"/>
      <c r="C705" s="758"/>
      <c r="D705" s="758"/>
      <c r="E705" s="750"/>
      <c r="F705" s="758"/>
      <c r="G705" s="758"/>
      <c r="H705" s="758"/>
      <c r="I705" s="750"/>
      <c r="J705" s="758"/>
      <c r="K705" s="758"/>
      <c r="L705" s="750"/>
      <c r="M705" s="758"/>
      <c r="N705" s="758"/>
      <c r="O705" s="750"/>
      <c r="P705" s="750"/>
      <c r="Q705" s="750"/>
      <c r="R705" s="750"/>
      <c r="S705" s="750"/>
      <c r="T705" s="750"/>
      <c r="U705" s="757"/>
      <c r="V705" s="753"/>
      <c r="W705" s="745"/>
      <c r="X705" s="745"/>
      <c r="Y705" s="753"/>
      <c r="Z705" s="745"/>
      <c r="AA705" s="745"/>
      <c r="AB705" s="745"/>
      <c r="AC705" s="745"/>
      <c r="AD705" s="745"/>
      <c r="AE705" s="745"/>
      <c r="AF705" s="745"/>
      <c r="AG705" s="745"/>
      <c r="AH705" s="745"/>
      <c r="AI705" s="745"/>
      <c r="AJ705" s="745"/>
      <c r="AK705" s="745"/>
      <c r="AL705" s="745"/>
      <c r="AM705" s="745"/>
      <c r="AN705" s="745"/>
      <c r="AO705" s="745"/>
      <c r="AP705" s="745"/>
      <c r="AQ705" s="745"/>
      <c r="AR705" s="745"/>
      <c r="AS705" s="745"/>
      <c r="AT705" s="745"/>
      <c r="AU705" s="745"/>
      <c r="AV705" s="745"/>
      <c r="AW705" s="745"/>
      <c r="AX705" s="745"/>
      <c r="AY705" s="745"/>
      <c r="AZ705" s="745"/>
      <c r="BA705" s="745"/>
      <c r="BB705" s="745"/>
      <c r="BC705" s="745"/>
      <c r="BD705" s="745"/>
      <c r="BE705" s="745"/>
      <c r="BF705" s="745"/>
      <c r="BG705" s="745"/>
      <c r="BH705" s="745"/>
      <c r="BI705" s="745"/>
      <c r="BJ705" s="745"/>
      <c r="BK705" s="745"/>
      <c r="BL705" s="745"/>
      <c r="BM705" s="745"/>
      <c r="BN705" s="745"/>
      <c r="BO705" s="745"/>
      <c r="BP705" s="745"/>
      <c r="BQ705" s="745"/>
      <c r="BR705" s="745"/>
      <c r="BS705" s="745"/>
      <c r="BT705" s="745"/>
      <c r="BU705" s="745"/>
      <c r="BV705" s="745"/>
      <c r="BW705" s="745"/>
      <c r="BX705" s="745"/>
      <c r="BY705" s="745"/>
      <c r="BZ705" s="745"/>
      <c r="CA705" s="745"/>
      <c r="CB705" s="745"/>
      <c r="CC705" s="745"/>
      <c r="CD705" s="745"/>
      <c r="CE705" s="745"/>
      <c r="CF705" s="745"/>
      <c r="CG705" s="745"/>
      <c r="CH705" s="745"/>
      <c r="CI705" s="745"/>
      <c r="CJ705" s="745"/>
      <c r="CK705" s="745"/>
      <c r="CL705" s="745"/>
      <c r="CM705" s="745"/>
      <c r="CN705" s="745"/>
      <c r="CO705" s="745"/>
      <c r="CP705" s="745"/>
      <c r="CQ705" s="745"/>
      <c r="CR705" s="745"/>
      <c r="CS705" s="745"/>
      <c r="CT705" s="745"/>
      <c r="CU705" s="745"/>
      <c r="CV705" s="745"/>
      <c r="CW705" s="745"/>
      <c r="CX705" s="745"/>
      <c r="CY705" s="745"/>
      <c r="CZ705" s="745"/>
      <c r="DA705" s="745"/>
      <c r="DB705" s="745"/>
      <c r="DC705" s="745"/>
      <c r="DD705" s="745"/>
      <c r="DE705" s="745"/>
      <c r="DF705" s="745"/>
      <c r="DG705" s="745"/>
      <c r="DH705" s="745"/>
      <c r="DI705" s="745"/>
      <c r="DJ705" s="745"/>
      <c r="DK705" s="745"/>
      <c r="DL705" s="745"/>
      <c r="DM705" s="745"/>
      <c r="DN705" s="745"/>
      <c r="DO705" s="745"/>
      <c r="DP705" s="745"/>
      <c r="DQ705" s="745"/>
      <c r="DR705" s="745"/>
      <c r="DS705" s="745"/>
      <c r="DT705" s="745"/>
      <c r="DU705" s="745"/>
      <c r="DV705" s="745"/>
      <c r="DW705" s="745"/>
      <c r="DX705" s="745"/>
      <c r="DY705" s="745"/>
      <c r="DZ705" s="745"/>
      <c r="EA705" s="745"/>
      <c r="EB705" s="745"/>
      <c r="EC705" s="745"/>
      <c r="ED705" s="745"/>
      <c r="EE705" s="745"/>
      <c r="EF705" s="745"/>
      <c r="EG705" s="745"/>
      <c r="EH705" s="745"/>
      <c r="EI705" s="745"/>
      <c r="EJ705" s="745"/>
      <c r="EK705" s="745"/>
      <c r="EL705" s="745"/>
      <c r="EM705" s="745"/>
      <c r="EN705" s="745"/>
      <c r="EO705" s="745"/>
      <c r="EP705" s="745"/>
      <c r="EQ705" s="745"/>
      <c r="ER705" s="745"/>
      <c r="ES705" s="745"/>
      <c r="ET705" s="745"/>
      <c r="EU705" s="745"/>
      <c r="EV705" s="745"/>
      <c r="EW705" s="745"/>
      <c r="EX705" s="745"/>
      <c r="EY705" s="745"/>
      <c r="EZ705" s="745"/>
      <c r="FA705" s="745"/>
      <c r="FB705" s="745"/>
      <c r="FC705" s="745"/>
      <c r="FD705" s="745"/>
      <c r="FE705" s="745"/>
      <c r="FF705" s="745"/>
      <c r="FG705" s="745"/>
      <c r="FH705" s="745"/>
      <c r="FI705" s="745"/>
      <c r="FJ705" s="745"/>
      <c r="FK705" s="745"/>
      <c r="FL705" s="745"/>
      <c r="FM705" s="745"/>
      <c r="FN705" s="745"/>
      <c r="FO705" s="745"/>
      <c r="FP705" s="745"/>
      <c r="FQ705" s="745"/>
      <c r="FR705" s="745"/>
      <c r="FS705" s="745"/>
      <c r="FT705" s="745"/>
      <c r="FU705" s="745"/>
      <c r="FV705" s="745"/>
      <c r="FW705" s="745"/>
      <c r="FX705" s="745"/>
      <c r="FY705" s="745"/>
      <c r="FZ705" s="745"/>
      <c r="GA705" s="745"/>
      <c r="GB705" s="745"/>
      <c r="GC705" s="745"/>
      <c r="GD705" s="745"/>
      <c r="GE705" s="745"/>
      <c r="GF705" s="745"/>
      <c r="GG705" s="745"/>
      <c r="GH705" s="745"/>
      <c r="GI705" s="745"/>
      <c r="GJ705" s="745"/>
      <c r="GK705" s="745"/>
      <c r="GL705" s="745"/>
      <c r="GM705" s="745"/>
      <c r="GN705" s="745"/>
      <c r="GO705" s="745"/>
      <c r="GP705" s="745"/>
      <c r="GQ705" s="745"/>
      <c r="GR705" s="745"/>
      <c r="GS705" s="745"/>
      <c r="GT705" s="745"/>
      <c r="GU705" s="745"/>
      <c r="GV705" s="745"/>
      <c r="GW705" s="745"/>
      <c r="GX705" s="745"/>
      <c r="GY705" s="745"/>
      <c r="GZ705" s="745"/>
      <c r="HA705" s="745"/>
      <c r="HB705" s="745"/>
      <c r="HC705" s="745"/>
      <c r="HD705" s="745"/>
      <c r="HE705" s="745"/>
      <c r="HF705" s="745"/>
      <c r="HG705" s="745"/>
      <c r="HH705" s="745"/>
      <c r="HI705" s="745"/>
      <c r="HJ705" s="745"/>
      <c r="HK705" s="745"/>
      <c r="HL705" s="745"/>
      <c r="HM705" s="745"/>
      <c r="HN705" s="745"/>
      <c r="HO705" s="745"/>
      <c r="HP705" s="745"/>
      <c r="HQ705" s="745"/>
      <c r="HR705" s="745"/>
      <c r="HS705" s="745"/>
      <c r="HT705" s="745"/>
      <c r="HU705" s="745"/>
      <c r="HV705" s="745"/>
      <c r="HW705" s="745"/>
      <c r="HX705" s="745"/>
      <c r="HY705" s="745"/>
      <c r="HZ705" s="745"/>
      <c r="IA705" s="745"/>
      <c r="IB705" s="745"/>
      <c r="IC705" s="745"/>
      <c r="ID705" s="745"/>
      <c r="IE705" s="745"/>
      <c r="IF705" s="745"/>
      <c r="IG705" s="745"/>
      <c r="IH705" s="745"/>
      <c r="II705" s="745"/>
      <c r="IJ705" s="745"/>
      <c r="IK705" s="745"/>
      <c r="IL705" s="745"/>
      <c r="IM705" s="745"/>
      <c r="IN705" s="745"/>
    </row>
    <row r="706" spans="1:248" ht="12.75">
      <c r="A706" s="758"/>
      <c r="B706" s="758"/>
      <c r="C706" s="758"/>
      <c r="D706" s="758"/>
      <c r="E706" s="750"/>
      <c r="F706" s="758"/>
      <c r="G706" s="758"/>
      <c r="H706" s="758"/>
      <c r="I706" s="750"/>
      <c r="J706" s="758"/>
      <c r="K706" s="758"/>
      <c r="L706" s="750"/>
      <c r="M706" s="758"/>
      <c r="N706" s="758"/>
      <c r="O706" s="750"/>
      <c r="P706" s="750"/>
      <c r="Q706" s="750"/>
      <c r="R706" s="750"/>
      <c r="S706" s="750"/>
      <c r="T706" s="750"/>
      <c r="U706" s="757"/>
      <c r="V706" s="753"/>
      <c r="W706" s="745"/>
      <c r="X706" s="745"/>
      <c r="Y706" s="753"/>
      <c r="Z706" s="745"/>
      <c r="AA706" s="745"/>
      <c r="AB706" s="745"/>
      <c r="AC706" s="745"/>
      <c r="AD706" s="745"/>
      <c r="AE706" s="745"/>
      <c r="AF706" s="745"/>
      <c r="AG706" s="745"/>
      <c r="AH706" s="745"/>
      <c r="AI706" s="745"/>
      <c r="AJ706" s="745"/>
      <c r="AK706" s="745"/>
      <c r="AL706" s="745"/>
      <c r="AM706" s="745"/>
      <c r="AN706" s="745"/>
      <c r="AO706" s="745"/>
      <c r="AP706" s="745"/>
      <c r="AQ706" s="745"/>
      <c r="AR706" s="745"/>
      <c r="AS706" s="745"/>
      <c r="AT706" s="745"/>
      <c r="AU706" s="745"/>
      <c r="AV706" s="745"/>
      <c r="AW706" s="745"/>
      <c r="AX706" s="745"/>
      <c r="AY706" s="745"/>
      <c r="AZ706" s="745"/>
      <c r="BA706" s="745"/>
      <c r="BB706" s="745"/>
      <c r="BC706" s="745"/>
      <c r="BD706" s="745"/>
      <c r="BE706" s="745"/>
      <c r="BF706" s="745"/>
      <c r="BG706" s="745"/>
      <c r="BH706" s="745"/>
      <c r="BI706" s="745"/>
      <c r="BJ706" s="745"/>
      <c r="BK706" s="745"/>
      <c r="BL706" s="745"/>
      <c r="BM706" s="745"/>
      <c r="BN706" s="745"/>
      <c r="BO706" s="745"/>
      <c r="BP706" s="745"/>
      <c r="BQ706" s="745"/>
      <c r="BR706" s="745"/>
      <c r="BS706" s="745"/>
      <c r="BT706" s="745"/>
      <c r="BU706" s="745"/>
      <c r="BV706" s="745"/>
      <c r="BW706" s="745"/>
      <c r="BX706" s="745"/>
      <c r="BY706" s="745"/>
      <c r="BZ706" s="745"/>
      <c r="CA706" s="745"/>
      <c r="CB706" s="745"/>
      <c r="CC706" s="745"/>
      <c r="CD706" s="745"/>
      <c r="CE706" s="745"/>
      <c r="CF706" s="745"/>
      <c r="CG706" s="745"/>
      <c r="CH706" s="745"/>
      <c r="CI706" s="745"/>
      <c r="CJ706" s="745"/>
      <c r="CK706" s="745"/>
      <c r="CL706" s="745"/>
      <c r="CM706" s="745"/>
      <c r="CN706" s="745"/>
      <c r="CO706" s="745"/>
      <c r="CP706" s="745"/>
      <c r="CQ706" s="745"/>
      <c r="CR706" s="745"/>
      <c r="CS706" s="745"/>
      <c r="CT706" s="745"/>
      <c r="CU706" s="745"/>
      <c r="CV706" s="745"/>
      <c r="CW706" s="745"/>
      <c r="CX706" s="745"/>
      <c r="CY706" s="745"/>
      <c r="CZ706" s="745"/>
      <c r="DA706" s="745"/>
      <c r="DB706" s="745"/>
      <c r="DC706" s="745"/>
      <c r="DD706" s="745"/>
      <c r="DE706" s="745"/>
      <c r="DF706" s="745"/>
      <c r="DG706" s="745"/>
      <c r="DH706" s="745"/>
      <c r="DI706" s="745"/>
      <c r="DJ706" s="745"/>
      <c r="DK706" s="745"/>
      <c r="DL706" s="745"/>
      <c r="DM706" s="745"/>
      <c r="DN706" s="745"/>
      <c r="DO706" s="745"/>
      <c r="DP706" s="745"/>
      <c r="DQ706" s="745"/>
      <c r="DR706" s="745"/>
      <c r="DS706" s="745"/>
      <c r="DT706" s="745"/>
      <c r="DU706" s="745"/>
      <c r="DV706" s="745"/>
      <c r="DW706" s="745"/>
      <c r="DX706" s="745"/>
      <c r="DY706" s="745"/>
      <c r="DZ706" s="745"/>
      <c r="EA706" s="745"/>
      <c r="EB706" s="745"/>
      <c r="EC706" s="745"/>
      <c r="ED706" s="745"/>
      <c r="EE706" s="745"/>
      <c r="EF706" s="745"/>
      <c r="EG706" s="745"/>
      <c r="EH706" s="745"/>
      <c r="EI706" s="745"/>
      <c r="EJ706" s="745"/>
      <c r="EK706" s="745"/>
      <c r="EL706" s="745"/>
      <c r="EM706" s="745"/>
      <c r="EN706" s="745"/>
      <c r="EO706" s="745"/>
      <c r="EP706" s="745"/>
      <c r="EQ706" s="745"/>
      <c r="ER706" s="745"/>
      <c r="ES706" s="745"/>
      <c r="ET706" s="745"/>
      <c r="EU706" s="745"/>
      <c r="EV706" s="745"/>
      <c r="EW706" s="745"/>
      <c r="EX706" s="745"/>
      <c r="EY706" s="745"/>
      <c r="EZ706" s="745"/>
      <c r="FA706" s="745"/>
      <c r="FB706" s="745"/>
      <c r="FC706" s="745"/>
      <c r="FD706" s="745"/>
      <c r="FE706" s="745"/>
      <c r="FF706" s="745"/>
      <c r="FG706" s="745"/>
      <c r="FH706" s="745"/>
      <c r="FI706" s="745"/>
      <c r="FJ706" s="745"/>
      <c r="FK706" s="745"/>
      <c r="FL706" s="745"/>
      <c r="FM706" s="745"/>
      <c r="FN706" s="745"/>
      <c r="FO706" s="745"/>
      <c r="FP706" s="745"/>
      <c r="FQ706" s="745"/>
      <c r="FR706" s="745"/>
      <c r="FS706" s="745"/>
      <c r="FT706" s="745"/>
      <c r="FU706" s="745"/>
      <c r="FV706" s="745"/>
      <c r="FW706" s="745"/>
      <c r="FX706" s="745"/>
      <c r="FY706" s="745"/>
      <c r="FZ706" s="745"/>
      <c r="GA706" s="745"/>
      <c r="GB706" s="745"/>
      <c r="GC706" s="745"/>
      <c r="GD706" s="745"/>
      <c r="GE706" s="745"/>
      <c r="GF706" s="745"/>
      <c r="GG706" s="745"/>
      <c r="GH706" s="745"/>
      <c r="GI706" s="745"/>
      <c r="GJ706" s="745"/>
      <c r="GK706" s="745"/>
      <c r="GL706" s="745"/>
      <c r="GM706" s="745"/>
      <c r="GN706" s="745"/>
      <c r="GO706" s="745"/>
      <c r="GP706" s="745"/>
      <c r="GQ706" s="745"/>
      <c r="GR706" s="745"/>
      <c r="GS706" s="745"/>
      <c r="GT706" s="745"/>
      <c r="GU706" s="745"/>
      <c r="GV706" s="745"/>
      <c r="GW706" s="745"/>
      <c r="GX706" s="745"/>
      <c r="GY706" s="745"/>
      <c r="GZ706" s="745"/>
      <c r="HA706" s="745"/>
      <c r="HB706" s="745"/>
      <c r="HC706" s="745"/>
      <c r="HD706" s="745"/>
      <c r="HE706" s="745"/>
      <c r="HF706" s="745"/>
      <c r="HG706" s="745"/>
      <c r="HH706" s="745"/>
      <c r="HI706" s="745"/>
      <c r="HJ706" s="745"/>
      <c r="HK706" s="745"/>
      <c r="HL706" s="745"/>
      <c r="HM706" s="745"/>
      <c r="HN706" s="745"/>
      <c r="HO706" s="745"/>
      <c r="HP706" s="745"/>
      <c r="HQ706" s="745"/>
      <c r="HR706" s="745"/>
      <c r="HS706" s="745"/>
      <c r="HT706" s="745"/>
      <c r="HU706" s="745"/>
      <c r="HV706" s="745"/>
      <c r="HW706" s="745"/>
      <c r="HX706" s="745"/>
      <c r="HY706" s="745"/>
      <c r="HZ706" s="745"/>
      <c r="IA706" s="745"/>
      <c r="IB706" s="745"/>
      <c r="IC706" s="745"/>
      <c r="ID706" s="745"/>
      <c r="IE706" s="745"/>
      <c r="IF706" s="745"/>
      <c r="IG706" s="745"/>
      <c r="IH706" s="745"/>
      <c r="II706" s="745"/>
      <c r="IJ706" s="745"/>
      <c r="IK706" s="745"/>
      <c r="IL706" s="745"/>
      <c r="IM706" s="745"/>
      <c r="IN706" s="745"/>
    </row>
    <row r="707" spans="1:248" ht="12.75">
      <c r="A707" s="758"/>
      <c r="B707" s="758"/>
      <c r="C707" s="758"/>
      <c r="D707" s="758"/>
      <c r="E707" s="750"/>
      <c r="F707" s="758"/>
      <c r="G707" s="758"/>
      <c r="H707" s="758"/>
      <c r="I707" s="750"/>
      <c r="J707" s="758"/>
      <c r="K707" s="758"/>
      <c r="L707" s="750"/>
      <c r="M707" s="758"/>
      <c r="N707" s="758"/>
      <c r="O707" s="750"/>
      <c r="P707" s="750"/>
      <c r="Q707" s="750"/>
      <c r="R707" s="750"/>
      <c r="S707" s="750"/>
      <c r="T707" s="750"/>
      <c r="U707" s="757"/>
      <c r="V707" s="753"/>
      <c r="W707" s="745"/>
      <c r="X707" s="745"/>
      <c r="Y707" s="753"/>
      <c r="Z707" s="745"/>
      <c r="AA707" s="745"/>
      <c r="AB707" s="745"/>
      <c r="AC707" s="745"/>
      <c r="AD707" s="745"/>
      <c r="AE707" s="745"/>
      <c r="AF707" s="745"/>
      <c r="AG707" s="745"/>
      <c r="AH707" s="745"/>
      <c r="AI707" s="745"/>
      <c r="AJ707" s="745"/>
      <c r="AK707" s="745"/>
      <c r="AL707" s="745"/>
      <c r="AM707" s="745"/>
      <c r="AN707" s="745"/>
      <c r="AO707" s="745"/>
      <c r="AP707" s="745"/>
      <c r="AQ707" s="745"/>
      <c r="AR707" s="745"/>
      <c r="AS707" s="745"/>
      <c r="AT707" s="745"/>
      <c r="AU707" s="745"/>
      <c r="AV707" s="745"/>
      <c r="AW707" s="745"/>
      <c r="AX707" s="745"/>
      <c r="AY707" s="745"/>
      <c r="AZ707" s="745"/>
      <c r="BA707" s="745"/>
      <c r="BB707" s="745"/>
      <c r="BC707" s="745"/>
      <c r="BD707" s="745"/>
      <c r="BE707" s="745"/>
      <c r="BF707" s="745"/>
      <c r="BG707" s="745"/>
      <c r="BH707" s="745"/>
      <c r="BI707" s="745"/>
      <c r="BJ707" s="745"/>
      <c r="BK707" s="745"/>
      <c r="BL707" s="745"/>
      <c r="BM707" s="745"/>
      <c r="BN707" s="745"/>
      <c r="BO707" s="745"/>
      <c r="BP707" s="745"/>
      <c r="BQ707" s="745"/>
      <c r="BR707" s="745"/>
      <c r="BS707" s="745"/>
      <c r="BT707" s="745"/>
      <c r="BU707" s="745"/>
      <c r="BV707" s="745"/>
      <c r="BW707" s="745"/>
      <c r="BX707" s="745"/>
      <c r="BY707" s="745"/>
      <c r="BZ707" s="745"/>
      <c r="CA707" s="745"/>
      <c r="CB707" s="745"/>
      <c r="CC707" s="745"/>
      <c r="CD707" s="745"/>
      <c r="CE707" s="745"/>
      <c r="CF707" s="745"/>
      <c r="CG707" s="745"/>
      <c r="CH707" s="745"/>
      <c r="CI707" s="745"/>
      <c r="CJ707" s="745"/>
      <c r="CK707" s="745"/>
      <c r="CL707" s="745"/>
      <c r="CM707" s="745"/>
      <c r="CN707" s="745"/>
      <c r="CO707" s="745"/>
      <c r="CP707" s="745"/>
      <c r="CQ707" s="745"/>
      <c r="CR707" s="745"/>
      <c r="CS707" s="745"/>
      <c r="CT707" s="745"/>
      <c r="CU707" s="745"/>
      <c r="CV707" s="745"/>
      <c r="CW707" s="745"/>
      <c r="CX707" s="745"/>
      <c r="CY707" s="745"/>
      <c r="CZ707" s="745"/>
      <c r="DA707" s="745"/>
      <c r="DB707" s="745"/>
      <c r="DC707" s="745"/>
      <c r="DD707" s="745"/>
      <c r="DE707" s="745"/>
      <c r="DF707" s="745"/>
      <c r="DG707" s="745"/>
      <c r="DH707" s="745"/>
      <c r="DI707" s="745"/>
      <c r="DJ707" s="745"/>
      <c r="DK707" s="745"/>
      <c r="DL707" s="745"/>
      <c r="DM707" s="745"/>
      <c r="DN707" s="745"/>
      <c r="DO707" s="745"/>
      <c r="DP707" s="745"/>
      <c r="DQ707" s="745"/>
      <c r="DR707" s="745"/>
      <c r="DS707" s="745"/>
      <c r="DT707" s="745"/>
      <c r="DU707" s="745"/>
      <c r="DV707" s="745"/>
      <c r="DW707" s="745"/>
      <c r="DX707" s="745"/>
      <c r="DY707" s="745"/>
      <c r="DZ707" s="745"/>
      <c r="EA707" s="745"/>
      <c r="EB707" s="745"/>
      <c r="EC707" s="745"/>
      <c r="ED707" s="745"/>
      <c r="EE707" s="745"/>
      <c r="EF707" s="745"/>
      <c r="EG707" s="745"/>
      <c r="EH707" s="745"/>
      <c r="EI707" s="745"/>
      <c r="EJ707" s="745"/>
      <c r="EK707" s="745"/>
      <c r="EL707" s="745"/>
      <c r="EM707" s="745"/>
      <c r="EN707" s="745"/>
      <c r="EO707" s="745"/>
      <c r="EP707" s="745"/>
      <c r="EQ707" s="745"/>
      <c r="ER707" s="745"/>
      <c r="ES707" s="745"/>
      <c r="ET707" s="745"/>
      <c r="EU707" s="745"/>
      <c r="EV707" s="745"/>
      <c r="EW707" s="745"/>
      <c r="EX707" s="745"/>
      <c r="EY707" s="745"/>
      <c r="EZ707" s="745"/>
      <c r="FA707" s="745"/>
      <c r="FB707" s="745"/>
      <c r="FC707" s="745"/>
      <c r="FD707" s="745"/>
      <c r="FE707" s="745"/>
      <c r="FF707" s="745"/>
      <c r="FG707" s="745"/>
      <c r="FH707" s="745"/>
      <c r="FI707" s="745"/>
      <c r="FJ707" s="745"/>
      <c r="FK707" s="745"/>
      <c r="FL707" s="745"/>
      <c r="FM707" s="745"/>
      <c r="FN707" s="745"/>
      <c r="FO707" s="745"/>
      <c r="FP707" s="745"/>
      <c r="FQ707" s="745"/>
      <c r="FR707" s="745"/>
      <c r="FS707" s="745"/>
      <c r="FT707" s="745"/>
      <c r="FU707" s="745"/>
      <c r="FV707" s="745"/>
      <c r="FW707" s="745"/>
      <c r="FX707" s="745"/>
      <c r="FY707" s="745"/>
      <c r="FZ707" s="745"/>
      <c r="GA707" s="745"/>
      <c r="GB707" s="745"/>
      <c r="GC707" s="745"/>
      <c r="GD707" s="745"/>
      <c r="GE707" s="745"/>
      <c r="GF707" s="745"/>
      <c r="GG707" s="745"/>
      <c r="GH707" s="745"/>
      <c r="GI707" s="745"/>
      <c r="GJ707" s="745"/>
      <c r="GK707" s="745"/>
      <c r="GL707" s="745"/>
      <c r="GM707" s="745"/>
      <c r="GN707" s="745"/>
      <c r="GO707" s="745"/>
      <c r="GP707" s="745"/>
      <c r="GQ707" s="745"/>
      <c r="GR707" s="745"/>
      <c r="GS707" s="745"/>
      <c r="GT707" s="745"/>
      <c r="GU707" s="745"/>
      <c r="GV707" s="745"/>
      <c r="GW707" s="745"/>
      <c r="GX707" s="745"/>
      <c r="GY707" s="745"/>
      <c r="GZ707" s="745"/>
      <c r="HA707" s="745"/>
      <c r="HB707" s="745"/>
      <c r="HC707" s="745"/>
      <c r="HD707" s="745"/>
      <c r="HE707" s="745"/>
      <c r="HF707" s="745"/>
      <c r="HG707" s="745"/>
      <c r="HH707" s="745"/>
      <c r="HI707" s="745"/>
      <c r="HJ707" s="745"/>
      <c r="HK707" s="745"/>
      <c r="HL707" s="745"/>
      <c r="HM707" s="745"/>
      <c r="HN707" s="745"/>
      <c r="HO707" s="745"/>
      <c r="HP707" s="745"/>
      <c r="HQ707" s="745"/>
      <c r="HR707" s="745"/>
      <c r="HS707" s="745"/>
      <c r="HT707" s="745"/>
      <c r="HU707" s="745"/>
      <c r="HV707" s="745"/>
      <c r="HW707" s="745"/>
      <c r="HX707" s="745"/>
      <c r="HY707" s="745"/>
      <c r="HZ707" s="745"/>
      <c r="IA707" s="745"/>
      <c r="IB707" s="745"/>
      <c r="IC707" s="745"/>
      <c r="ID707" s="745"/>
      <c r="IE707" s="745"/>
      <c r="IF707" s="745"/>
      <c r="IG707" s="745"/>
      <c r="IH707" s="745"/>
      <c r="II707" s="745"/>
      <c r="IJ707" s="745"/>
      <c r="IK707" s="745"/>
      <c r="IL707" s="745"/>
      <c r="IM707" s="745"/>
      <c r="IN707" s="745"/>
    </row>
    <row r="708" spans="1:248" ht="12.75">
      <c r="A708" s="758"/>
      <c r="B708" s="758"/>
      <c r="C708" s="758"/>
      <c r="D708" s="758"/>
      <c r="E708" s="750"/>
      <c r="F708" s="758"/>
      <c r="G708" s="758"/>
      <c r="H708" s="758"/>
      <c r="I708" s="750"/>
      <c r="J708" s="758"/>
      <c r="K708" s="758"/>
      <c r="L708" s="750"/>
      <c r="M708" s="758"/>
      <c r="N708" s="758"/>
      <c r="O708" s="750"/>
      <c r="P708" s="750"/>
      <c r="Q708" s="750"/>
      <c r="R708" s="750"/>
      <c r="S708" s="750"/>
      <c r="T708" s="750"/>
      <c r="U708" s="757"/>
      <c r="V708" s="753"/>
      <c r="W708" s="745"/>
      <c r="X708" s="745"/>
      <c r="Y708" s="753"/>
      <c r="Z708" s="745"/>
      <c r="AA708" s="745"/>
      <c r="AB708" s="745"/>
      <c r="AC708" s="745"/>
      <c r="AD708" s="745"/>
      <c r="AE708" s="745"/>
      <c r="AF708" s="745"/>
      <c r="AG708" s="745"/>
      <c r="AH708" s="745"/>
      <c r="AI708" s="745"/>
      <c r="AJ708" s="745"/>
      <c r="AK708" s="745"/>
      <c r="AL708" s="745"/>
      <c r="AM708" s="745"/>
      <c r="AN708" s="745"/>
      <c r="AO708" s="745"/>
      <c r="AP708" s="745"/>
      <c r="AQ708" s="745"/>
      <c r="AR708" s="745"/>
      <c r="AS708" s="745"/>
      <c r="AT708" s="745"/>
      <c r="AU708" s="745"/>
      <c r="AV708" s="745"/>
      <c r="AW708" s="745"/>
      <c r="AX708" s="745"/>
      <c r="AY708" s="745"/>
      <c r="AZ708" s="745"/>
      <c r="BA708" s="745"/>
      <c r="BB708" s="745"/>
      <c r="BC708" s="745"/>
      <c r="BD708" s="745"/>
      <c r="BE708" s="745"/>
      <c r="BF708" s="745"/>
      <c r="BG708" s="745"/>
      <c r="BH708" s="745"/>
      <c r="BI708" s="745"/>
      <c r="BJ708" s="745"/>
      <c r="BK708" s="745"/>
      <c r="BL708" s="745"/>
      <c r="BM708" s="745"/>
      <c r="BN708" s="745"/>
      <c r="BO708" s="745"/>
      <c r="BP708" s="745"/>
      <c r="BQ708" s="745"/>
      <c r="BR708" s="745"/>
      <c r="BS708" s="745"/>
      <c r="BT708" s="745"/>
      <c r="BU708" s="745"/>
      <c r="BV708" s="745"/>
      <c r="BW708" s="745"/>
      <c r="BX708" s="745"/>
      <c r="BY708" s="745"/>
      <c r="BZ708" s="745"/>
      <c r="CA708" s="745"/>
      <c r="CB708" s="745"/>
      <c r="CC708" s="745"/>
      <c r="CD708" s="745"/>
      <c r="CE708" s="745"/>
      <c r="CF708" s="745"/>
      <c r="CG708" s="745"/>
      <c r="CH708" s="745"/>
      <c r="CI708" s="745"/>
      <c r="CJ708" s="745"/>
      <c r="CK708" s="745"/>
      <c r="CL708" s="745"/>
      <c r="CM708" s="745"/>
      <c r="CN708" s="745"/>
      <c r="CO708" s="745"/>
      <c r="CP708" s="745"/>
      <c r="CQ708" s="745"/>
      <c r="CR708" s="745"/>
      <c r="CS708" s="745"/>
      <c r="CT708" s="745"/>
      <c r="CU708" s="745"/>
      <c r="CV708" s="745"/>
      <c r="CW708" s="745"/>
      <c r="CX708" s="745"/>
      <c r="CY708" s="745"/>
      <c r="CZ708" s="745"/>
      <c r="DA708" s="745"/>
      <c r="DB708" s="745"/>
      <c r="DC708" s="745"/>
      <c r="DD708" s="745"/>
      <c r="DE708" s="745"/>
      <c r="DF708" s="745"/>
      <c r="DG708" s="745"/>
      <c r="DH708" s="745"/>
      <c r="DI708" s="745"/>
      <c r="DJ708" s="745"/>
      <c r="DK708" s="745"/>
      <c r="DL708" s="745"/>
      <c r="DM708" s="745"/>
      <c r="DN708" s="745"/>
      <c r="DO708" s="745"/>
      <c r="DP708" s="745"/>
      <c r="DQ708" s="745"/>
      <c r="DR708" s="745"/>
      <c r="DS708" s="745"/>
      <c r="DT708" s="745"/>
      <c r="DU708" s="745"/>
      <c r="DV708" s="745"/>
      <c r="DW708" s="745"/>
      <c r="DX708" s="745"/>
      <c r="DY708" s="745"/>
      <c r="DZ708" s="745"/>
      <c r="EA708" s="745"/>
      <c r="EB708" s="745"/>
      <c r="EC708" s="745"/>
      <c r="ED708" s="745"/>
      <c r="EE708" s="745"/>
      <c r="EF708" s="745"/>
      <c r="EG708" s="745"/>
      <c r="EH708" s="745"/>
      <c r="EI708" s="745"/>
      <c r="EJ708" s="745"/>
      <c r="EK708" s="745"/>
      <c r="EL708" s="745"/>
      <c r="EM708" s="745"/>
      <c r="EN708" s="745"/>
      <c r="EO708" s="745"/>
      <c r="EP708" s="745"/>
      <c r="EQ708" s="745"/>
      <c r="ER708" s="745"/>
      <c r="ES708" s="745"/>
      <c r="ET708" s="745"/>
      <c r="EU708" s="745"/>
      <c r="EV708" s="745"/>
      <c r="EW708" s="745"/>
      <c r="EX708" s="745"/>
      <c r="EY708" s="745"/>
      <c r="EZ708" s="745"/>
      <c r="FA708" s="745"/>
      <c r="FB708" s="745"/>
      <c r="FC708" s="745"/>
      <c r="FD708" s="745"/>
      <c r="FE708" s="745"/>
      <c r="FF708" s="745"/>
      <c r="FG708" s="745"/>
      <c r="FH708" s="745"/>
      <c r="FI708" s="745"/>
      <c r="FJ708" s="745"/>
      <c r="FK708" s="745"/>
      <c r="FL708" s="745"/>
      <c r="FM708" s="745"/>
      <c r="FN708" s="745"/>
      <c r="FO708" s="745"/>
      <c r="FP708" s="745"/>
      <c r="FQ708" s="745"/>
      <c r="FR708" s="745"/>
      <c r="FS708" s="745"/>
      <c r="FT708" s="745"/>
      <c r="FU708" s="745"/>
      <c r="FV708" s="745"/>
      <c r="FW708" s="745"/>
      <c r="FX708" s="745"/>
      <c r="FY708" s="745"/>
      <c r="FZ708" s="745"/>
      <c r="GA708" s="745"/>
      <c r="GB708" s="745"/>
      <c r="GC708" s="745"/>
      <c r="GD708" s="745"/>
      <c r="GE708" s="745"/>
      <c r="GF708" s="745"/>
      <c r="GG708" s="745"/>
      <c r="GH708" s="745"/>
      <c r="GI708" s="745"/>
      <c r="GJ708" s="745"/>
      <c r="GK708" s="745"/>
      <c r="GL708" s="745"/>
      <c r="GM708" s="745"/>
      <c r="GN708" s="745"/>
      <c r="GO708" s="745"/>
      <c r="GP708" s="745"/>
      <c r="GQ708" s="745"/>
      <c r="GR708" s="745"/>
      <c r="GS708" s="745"/>
      <c r="GT708" s="745"/>
      <c r="GU708" s="745"/>
      <c r="GV708" s="745"/>
      <c r="GW708" s="745"/>
      <c r="GX708" s="745"/>
      <c r="GY708" s="745"/>
      <c r="GZ708" s="745"/>
      <c r="HA708" s="745"/>
      <c r="HB708" s="745"/>
      <c r="HC708" s="745"/>
      <c r="HD708" s="745"/>
      <c r="HE708" s="745"/>
      <c r="HF708" s="745"/>
      <c r="HG708" s="745"/>
      <c r="HH708" s="745"/>
      <c r="HI708" s="745"/>
      <c r="HJ708" s="745"/>
      <c r="HK708" s="745"/>
      <c r="HL708" s="745"/>
      <c r="HM708" s="745"/>
      <c r="HN708" s="745"/>
      <c r="HO708" s="745"/>
      <c r="HP708" s="745"/>
      <c r="HQ708" s="745"/>
      <c r="HR708" s="745"/>
      <c r="HS708" s="745"/>
      <c r="HT708" s="745"/>
      <c r="HU708" s="745"/>
      <c r="HV708" s="745"/>
      <c r="HW708" s="745"/>
      <c r="HX708" s="745"/>
      <c r="HY708" s="745"/>
      <c r="HZ708" s="745"/>
      <c r="IA708" s="745"/>
      <c r="IB708" s="745"/>
      <c r="IC708" s="745"/>
      <c r="ID708" s="745"/>
      <c r="IE708" s="745"/>
      <c r="IF708" s="745"/>
      <c r="IG708" s="745"/>
      <c r="IH708" s="745"/>
      <c r="II708" s="745"/>
      <c r="IJ708" s="745"/>
      <c r="IK708" s="745"/>
      <c r="IL708" s="745"/>
      <c r="IM708" s="745"/>
      <c r="IN708" s="745"/>
    </row>
    <row r="709" spans="1:248" ht="12.75">
      <c r="A709" s="758"/>
      <c r="B709" s="758"/>
      <c r="C709" s="758"/>
      <c r="D709" s="758"/>
      <c r="E709" s="750"/>
      <c r="F709" s="758"/>
      <c r="G709" s="758"/>
      <c r="H709" s="758"/>
      <c r="I709" s="750"/>
      <c r="J709" s="758"/>
      <c r="K709" s="758"/>
      <c r="L709" s="750"/>
      <c r="M709" s="758"/>
      <c r="N709" s="758"/>
      <c r="O709" s="750"/>
      <c r="P709" s="750"/>
      <c r="Q709" s="750"/>
      <c r="R709" s="750"/>
      <c r="S709" s="750"/>
      <c r="T709" s="750"/>
      <c r="U709" s="757"/>
      <c r="V709" s="753"/>
      <c r="W709" s="745"/>
      <c r="X709" s="745"/>
      <c r="Y709" s="753"/>
      <c r="Z709" s="745"/>
      <c r="AA709" s="745"/>
      <c r="AB709" s="745"/>
      <c r="AC709" s="745"/>
      <c r="AD709" s="745"/>
      <c r="AE709" s="745"/>
      <c r="AF709" s="745"/>
      <c r="AG709" s="745"/>
      <c r="AH709" s="745"/>
      <c r="AI709" s="745"/>
      <c r="AJ709" s="745"/>
      <c r="AK709" s="745"/>
      <c r="AL709" s="745"/>
      <c r="AM709" s="745"/>
      <c r="AN709" s="745"/>
      <c r="AO709" s="745"/>
      <c r="AP709" s="745"/>
      <c r="AQ709" s="745"/>
      <c r="AR709" s="745"/>
      <c r="AS709" s="745"/>
      <c r="AT709" s="745"/>
      <c r="AU709" s="745"/>
      <c r="AV709" s="745"/>
      <c r="AW709" s="745"/>
      <c r="AX709" s="745"/>
      <c r="AY709" s="745"/>
      <c r="AZ709" s="745"/>
      <c r="BA709" s="745"/>
      <c r="BB709" s="745"/>
      <c r="BC709" s="745"/>
      <c r="BD709" s="745"/>
      <c r="BE709" s="745"/>
      <c r="BF709" s="745"/>
      <c r="BG709" s="745"/>
      <c r="BH709" s="745"/>
      <c r="BI709" s="745"/>
      <c r="BJ709" s="745"/>
      <c r="BK709" s="745"/>
      <c r="BL709" s="745"/>
      <c r="BM709" s="745"/>
      <c r="BN709" s="745"/>
      <c r="BO709" s="745"/>
      <c r="BP709" s="745"/>
      <c r="BQ709" s="745"/>
      <c r="BR709" s="745"/>
      <c r="BS709" s="745"/>
      <c r="BT709" s="745"/>
      <c r="BU709" s="745"/>
      <c r="BV709" s="745"/>
      <c r="BW709" s="745"/>
      <c r="BX709" s="745"/>
      <c r="BY709" s="745"/>
      <c r="BZ709" s="745"/>
      <c r="CA709" s="745"/>
      <c r="CB709" s="745"/>
      <c r="CC709" s="745"/>
      <c r="CD709" s="745"/>
      <c r="CE709" s="745"/>
      <c r="CF709" s="745"/>
      <c r="CG709" s="745"/>
      <c r="CH709" s="745"/>
      <c r="CI709" s="745"/>
      <c r="CJ709" s="745"/>
      <c r="CK709" s="745"/>
      <c r="CL709" s="745"/>
      <c r="CM709" s="745"/>
      <c r="CN709" s="745"/>
      <c r="CO709" s="745"/>
      <c r="CP709" s="745"/>
      <c r="CQ709" s="745"/>
      <c r="CR709" s="745"/>
      <c r="CS709" s="745"/>
      <c r="CT709" s="745"/>
      <c r="CU709" s="745"/>
      <c r="CV709" s="745"/>
      <c r="CW709" s="745"/>
      <c r="CX709" s="745"/>
      <c r="CY709" s="745"/>
      <c r="CZ709" s="745"/>
      <c r="DA709" s="745"/>
      <c r="DB709" s="745"/>
      <c r="DC709" s="745"/>
      <c r="DD709" s="745"/>
      <c r="DE709" s="745"/>
      <c r="DF709" s="745"/>
      <c r="DG709" s="745"/>
      <c r="DH709" s="745"/>
      <c r="DI709" s="745"/>
      <c r="DJ709" s="745"/>
      <c r="DK709" s="745"/>
      <c r="DL709" s="745"/>
      <c r="DM709" s="745"/>
      <c r="DN709" s="745"/>
      <c r="DO709" s="745"/>
      <c r="DP709" s="745"/>
      <c r="DQ709" s="745"/>
      <c r="DR709" s="745"/>
      <c r="DS709" s="745"/>
      <c r="DT709" s="745"/>
      <c r="DU709" s="745"/>
      <c r="DV709" s="745"/>
      <c r="DW709" s="745"/>
      <c r="DX709" s="745"/>
      <c r="DY709" s="745"/>
      <c r="DZ709" s="745"/>
      <c r="EA709" s="745"/>
      <c r="EB709" s="745"/>
      <c r="EC709" s="745"/>
      <c r="ED709" s="745"/>
      <c r="EE709" s="745"/>
      <c r="EF709" s="745"/>
      <c r="EG709" s="745"/>
      <c r="EH709" s="745"/>
      <c r="EI709" s="745"/>
      <c r="EJ709" s="745"/>
      <c r="EK709" s="745"/>
      <c r="EL709" s="745"/>
      <c r="EM709" s="745"/>
      <c r="EN709" s="745"/>
      <c r="EO709" s="745"/>
      <c r="EP709" s="745"/>
      <c r="EQ709" s="745"/>
      <c r="ER709" s="745"/>
      <c r="ES709" s="745"/>
      <c r="ET709" s="745"/>
      <c r="EU709" s="745"/>
      <c r="EV709" s="745"/>
      <c r="EW709" s="745"/>
      <c r="EX709" s="745"/>
      <c r="EY709" s="745"/>
      <c r="EZ709" s="745"/>
      <c r="FA709" s="745"/>
      <c r="FB709" s="745"/>
      <c r="FC709" s="745"/>
      <c r="FD709" s="745"/>
      <c r="FE709" s="745"/>
      <c r="FF709" s="745"/>
      <c r="FG709" s="745"/>
      <c r="FH709" s="745"/>
      <c r="FI709" s="745"/>
      <c r="FJ709" s="745"/>
      <c r="FK709" s="745"/>
      <c r="FL709" s="745"/>
      <c r="FM709" s="745"/>
      <c r="FN709" s="745"/>
      <c r="FO709" s="745"/>
      <c r="FP709" s="745"/>
      <c r="FQ709" s="745"/>
      <c r="FR709" s="745"/>
      <c r="FS709" s="745"/>
      <c r="FT709" s="745"/>
      <c r="FU709" s="745"/>
      <c r="FV709" s="745"/>
      <c r="FW709" s="745"/>
      <c r="FX709" s="745"/>
      <c r="FY709" s="745"/>
      <c r="FZ709" s="745"/>
      <c r="GA709" s="745"/>
      <c r="GB709" s="745"/>
      <c r="GC709" s="745"/>
      <c r="GD709" s="745"/>
      <c r="GE709" s="745"/>
      <c r="GF709" s="745"/>
      <c r="GG709" s="745"/>
      <c r="GH709" s="745"/>
      <c r="GI709" s="745"/>
      <c r="GJ709" s="745"/>
      <c r="GK709" s="745"/>
      <c r="GL709" s="745"/>
      <c r="GM709" s="745"/>
      <c r="GN709" s="745"/>
      <c r="GO709" s="745"/>
      <c r="GP709" s="745"/>
      <c r="GQ709" s="745"/>
      <c r="GR709" s="745"/>
      <c r="GS709" s="745"/>
      <c r="GT709" s="745"/>
      <c r="GU709" s="745"/>
      <c r="GV709" s="745"/>
      <c r="GW709" s="745"/>
      <c r="GX709" s="745"/>
      <c r="GY709" s="745"/>
      <c r="GZ709" s="745"/>
      <c r="HA709" s="745"/>
      <c r="HB709" s="745"/>
      <c r="HC709" s="745"/>
      <c r="HD709" s="745"/>
      <c r="HE709" s="745"/>
      <c r="HF709" s="745"/>
      <c r="HG709" s="745"/>
      <c r="HH709" s="745"/>
      <c r="HI709" s="745"/>
      <c r="HJ709" s="745"/>
      <c r="HK709" s="745"/>
      <c r="HL709" s="745"/>
      <c r="HM709" s="745"/>
      <c r="HN709" s="745"/>
      <c r="HO709" s="745"/>
      <c r="HP709" s="745"/>
      <c r="HQ709" s="745"/>
      <c r="HR709" s="745"/>
      <c r="HS709" s="745"/>
      <c r="HT709" s="745"/>
      <c r="HU709" s="745"/>
      <c r="HV709" s="745"/>
      <c r="HW709" s="745"/>
      <c r="HX709" s="745"/>
      <c r="HY709" s="745"/>
      <c r="HZ709" s="745"/>
      <c r="IA709" s="745"/>
      <c r="IB709" s="745"/>
      <c r="IC709" s="745"/>
      <c r="ID709" s="745"/>
      <c r="IE709" s="745"/>
      <c r="IF709" s="745"/>
      <c r="IG709" s="745"/>
      <c r="IH709" s="745"/>
      <c r="II709" s="745"/>
      <c r="IJ709" s="745"/>
      <c r="IK709" s="745"/>
      <c r="IL709" s="745"/>
      <c r="IM709" s="745"/>
      <c r="IN709" s="745"/>
    </row>
    <row r="710" spans="1:248" ht="12.75">
      <c r="A710" s="758"/>
      <c r="B710" s="758"/>
      <c r="C710" s="758"/>
      <c r="D710" s="758"/>
      <c r="E710" s="750"/>
      <c r="F710" s="758"/>
      <c r="G710" s="758"/>
      <c r="H710" s="758"/>
      <c r="I710" s="750"/>
      <c r="J710" s="758"/>
      <c r="K710" s="758"/>
      <c r="L710" s="750"/>
      <c r="M710" s="758"/>
      <c r="N710" s="758"/>
      <c r="O710" s="750"/>
      <c r="P710" s="750"/>
      <c r="Q710" s="750"/>
      <c r="R710" s="750"/>
      <c r="S710" s="750"/>
      <c r="T710" s="750"/>
      <c r="U710" s="757"/>
      <c r="V710" s="753"/>
      <c r="W710" s="745"/>
      <c r="X710" s="745"/>
      <c r="Y710" s="753"/>
      <c r="Z710" s="745"/>
      <c r="AA710" s="745"/>
      <c r="AB710" s="745"/>
      <c r="AC710" s="745"/>
      <c r="AD710" s="745"/>
      <c r="AE710" s="745"/>
      <c r="AF710" s="745"/>
      <c r="AG710" s="745"/>
      <c r="AH710" s="745"/>
      <c r="AI710" s="745"/>
      <c r="AJ710" s="745"/>
      <c r="AK710" s="745"/>
      <c r="AL710" s="745"/>
      <c r="AM710" s="745"/>
      <c r="AN710" s="745"/>
      <c r="AO710" s="745"/>
      <c r="AP710" s="745"/>
      <c r="AQ710" s="745"/>
      <c r="AR710" s="745"/>
      <c r="AS710" s="745"/>
      <c r="AT710" s="745"/>
      <c r="AU710" s="745"/>
      <c r="AV710" s="745"/>
      <c r="AW710" s="745"/>
      <c r="AX710" s="745"/>
      <c r="AY710" s="745"/>
      <c r="AZ710" s="745"/>
      <c r="BA710" s="745"/>
      <c r="BB710" s="745"/>
      <c r="BC710" s="745"/>
      <c r="BD710" s="745"/>
      <c r="BE710" s="745"/>
      <c r="BF710" s="745"/>
      <c r="BG710" s="745"/>
      <c r="BH710" s="745"/>
      <c r="BI710" s="745"/>
      <c r="BJ710" s="745"/>
      <c r="BK710" s="745"/>
      <c r="BL710" s="745"/>
      <c r="BM710" s="745"/>
      <c r="BN710" s="745"/>
      <c r="BO710" s="745"/>
      <c r="BP710" s="745"/>
      <c r="BQ710" s="745"/>
      <c r="BR710" s="745"/>
      <c r="BS710" s="745"/>
      <c r="BT710" s="745"/>
      <c r="BU710" s="745"/>
      <c r="BV710" s="745"/>
      <c r="BW710" s="745"/>
      <c r="BX710" s="745"/>
      <c r="BY710" s="745"/>
      <c r="BZ710" s="745"/>
      <c r="CA710" s="745"/>
      <c r="CB710" s="745"/>
      <c r="CC710" s="745"/>
      <c r="CD710" s="745"/>
      <c r="CE710" s="745"/>
      <c r="CF710" s="745"/>
      <c r="CG710" s="745"/>
      <c r="CH710" s="745"/>
      <c r="CI710" s="745"/>
      <c r="CJ710" s="745"/>
      <c r="CK710" s="745"/>
      <c r="CL710" s="745"/>
      <c r="CM710" s="745"/>
      <c r="CN710" s="745"/>
      <c r="CO710" s="745"/>
      <c r="CP710" s="745"/>
      <c r="CQ710" s="745"/>
      <c r="CR710" s="745"/>
      <c r="CS710" s="745"/>
      <c r="CT710" s="745"/>
      <c r="CU710" s="745"/>
      <c r="CV710" s="745"/>
      <c r="CW710" s="745"/>
      <c r="CX710" s="745"/>
      <c r="CY710" s="745"/>
      <c r="CZ710" s="745"/>
      <c r="DA710" s="745"/>
      <c r="DB710" s="745"/>
      <c r="DC710" s="745"/>
      <c r="DD710" s="745"/>
      <c r="DE710" s="745"/>
      <c r="DF710" s="745"/>
      <c r="DG710" s="745"/>
      <c r="DH710" s="745"/>
      <c r="DI710" s="745"/>
      <c r="DJ710" s="745"/>
      <c r="DK710" s="745"/>
      <c r="DL710" s="745"/>
      <c r="DM710" s="745"/>
      <c r="DN710" s="745"/>
      <c r="DO710" s="745"/>
      <c r="DP710" s="745"/>
      <c r="DQ710" s="745"/>
      <c r="DR710" s="745"/>
      <c r="DS710" s="745"/>
      <c r="DT710" s="745"/>
      <c r="DU710" s="745"/>
      <c r="DV710" s="745"/>
      <c r="DW710" s="745"/>
      <c r="DX710" s="745"/>
      <c r="DY710" s="745"/>
      <c r="DZ710" s="745"/>
      <c r="EA710" s="745"/>
      <c r="EB710" s="745"/>
      <c r="EC710" s="745"/>
      <c r="ED710" s="745"/>
      <c r="EE710" s="745"/>
      <c r="EF710" s="745"/>
      <c r="EG710" s="745"/>
      <c r="EH710" s="745"/>
      <c r="EI710" s="745"/>
      <c r="EJ710" s="745"/>
      <c r="EK710" s="745"/>
      <c r="EL710" s="745"/>
      <c r="EM710" s="745"/>
      <c r="EN710" s="745"/>
      <c r="EO710" s="745"/>
      <c r="EP710" s="745"/>
      <c r="EQ710" s="745"/>
      <c r="ER710" s="745"/>
      <c r="ES710" s="745"/>
      <c r="ET710" s="745"/>
      <c r="EU710" s="745"/>
      <c r="EV710" s="745"/>
      <c r="EW710" s="745"/>
      <c r="EX710" s="745"/>
      <c r="EY710" s="745"/>
      <c r="EZ710" s="745"/>
      <c r="FA710" s="745"/>
      <c r="FB710" s="745"/>
      <c r="FC710" s="745"/>
      <c r="FD710" s="745"/>
      <c r="FE710" s="745"/>
      <c r="FF710" s="745"/>
      <c r="FG710" s="745"/>
      <c r="FH710" s="745"/>
      <c r="FI710" s="745"/>
      <c r="FJ710" s="745"/>
      <c r="FK710" s="745"/>
      <c r="FL710" s="745"/>
      <c r="FM710" s="745"/>
      <c r="FN710" s="745"/>
      <c r="FO710" s="745"/>
      <c r="FP710" s="745"/>
      <c r="FQ710" s="745"/>
      <c r="FR710" s="745"/>
      <c r="FS710" s="745"/>
      <c r="FT710" s="745"/>
      <c r="FU710" s="745"/>
      <c r="FV710" s="745"/>
      <c r="FW710" s="745"/>
      <c r="FX710" s="745"/>
      <c r="FY710" s="745"/>
      <c r="FZ710" s="745"/>
      <c r="GA710" s="745"/>
      <c r="GB710" s="745"/>
      <c r="GC710" s="745"/>
      <c r="GD710" s="745"/>
      <c r="GE710" s="745"/>
      <c r="GF710" s="745"/>
      <c r="GG710" s="745"/>
      <c r="GH710" s="745"/>
      <c r="GI710" s="745"/>
      <c r="GJ710" s="745"/>
      <c r="GK710" s="745"/>
      <c r="GL710" s="745"/>
      <c r="GM710" s="745"/>
      <c r="GN710" s="745"/>
      <c r="GO710" s="745"/>
      <c r="GP710" s="745"/>
      <c r="GQ710" s="745"/>
      <c r="GR710" s="745"/>
      <c r="GS710" s="745"/>
      <c r="GT710" s="745"/>
      <c r="GU710" s="745"/>
      <c r="GV710" s="745"/>
      <c r="GW710" s="745"/>
      <c r="GX710" s="745"/>
      <c r="GY710" s="745"/>
      <c r="GZ710" s="745"/>
      <c r="HA710" s="745"/>
      <c r="HB710" s="745"/>
      <c r="HC710" s="745"/>
      <c r="HD710" s="745"/>
      <c r="HE710" s="745"/>
      <c r="HF710" s="745"/>
      <c r="HG710" s="745"/>
      <c r="HH710" s="745"/>
      <c r="HI710" s="745"/>
      <c r="HJ710" s="745"/>
      <c r="HK710" s="745"/>
      <c r="HL710" s="745"/>
      <c r="HM710" s="745"/>
      <c r="HN710" s="745"/>
      <c r="HO710" s="745"/>
      <c r="HP710" s="745"/>
      <c r="HQ710" s="745"/>
      <c r="HR710" s="745"/>
      <c r="HS710" s="745"/>
      <c r="HT710" s="745"/>
      <c r="HU710" s="745"/>
      <c r="HV710" s="745"/>
      <c r="HW710" s="745"/>
      <c r="HX710" s="745"/>
      <c r="HY710" s="745"/>
      <c r="HZ710" s="745"/>
      <c r="IA710" s="745"/>
      <c r="IB710" s="745"/>
      <c r="IC710" s="745"/>
      <c r="ID710" s="745"/>
      <c r="IE710" s="745"/>
      <c r="IF710" s="745"/>
      <c r="IG710" s="745"/>
      <c r="IH710" s="745"/>
      <c r="II710" s="745"/>
      <c r="IJ710" s="745"/>
      <c r="IK710" s="745"/>
      <c r="IL710" s="745"/>
      <c r="IM710" s="745"/>
      <c r="IN710" s="745"/>
    </row>
    <row r="711" spans="1:248" ht="12.75">
      <c r="A711" s="758"/>
      <c r="B711" s="758"/>
      <c r="C711" s="758"/>
      <c r="D711" s="758"/>
      <c r="E711" s="750"/>
      <c r="F711" s="758"/>
      <c r="G711" s="758"/>
      <c r="H711" s="758"/>
      <c r="I711" s="750"/>
      <c r="J711" s="758"/>
      <c r="K711" s="758"/>
      <c r="L711" s="750"/>
      <c r="M711" s="758"/>
      <c r="N711" s="758"/>
      <c r="O711" s="750"/>
      <c r="P711" s="750"/>
      <c r="Q711" s="750"/>
      <c r="R711" s="750"/>
      <c r="S711" s="750"/>
      <c r="T711" s="750"/>
      <c r="U711" s="757"/>
      <c r="V711" s="753"/>
      <c r="W711" s="745"/>
      <c r="X711" s="745"/>
      <c r="Y711" s="753"/>
      <c r="Z711" s="745"/>
      <c r="AA711" s="745"/>
      <c r="AB711" s="745"/>
      <c r="AC711" s="745"/>
      <c r="AD711" s="745"/>
      <c r="AE711" s="745"/>
      <c r="AF711" s="745"/>
      <c r="AG711" s="745"/>
      <c r="AH711" s="745"/>
      <c r="AI711" s="745"/>
      <c r="AJ711" s="745"/>
      <c r="AK711" s="745"/>
      <c r="AL711" s="745"/>
      <c r="AM711" s="745"/>
      <c r="AN711" s="745"/>
      <c r="AO711" s="745"/>
      <c r="AP711" s="745"/>
      <c r="AQ711" s="745"/>
      <c r="AR711" s="745"/>
      <c r="AS711" s="745"/>
      <c r="AT711" s="745"/>
      <c r="AU711" s="745"/>
      <c r="AV711" s="745"/>
      <c r="AW711" s="745"/>
      <c r="AX711" s="745"/>
      <c r="AY711" s="745"/>
      <c r="AZ711" s="745"/>
      <c r="BA711" s="745"/>
      <c r="BB711" s="745"/>
      <c r="BC711" s="745"/>
      <c r="BD711" s="745"/>
      <c r="BE711" s="745"/>
      <c r="BF711" s="745"/>
      <c r="BG711" s="745"/>
      <c r="BH711" s="745"/>
      <c r="BI711" s="745"/>
      <c r="BJ711" s="745"/>
      <c r="BK711" s="745"/>
      <c r="BL711" s="745"/>
      <c r="BM711" s="745"/>
      <c r="BN711" s="745"/>
      <c r="BO711" s="745"/>
      <c r="BP711" s="745"/>
      <c r="BQ711" s="745"/>
      <c r="BR711" s="745"/>
      <c r="BS711" s="745"/>
      <c r="BT711" s="745"/>
      <c r="BU711" s="745"/>
      <c r="BV711" s="745"/>
      <c r="BW711" s="745"/>
      <c r="BX711" s="745"/>
      <c r="BY711" s="745"/>
      <c r="BZ711" s="745"/>
      <c r="CA711" s="745"/>
      <c r="CB711" s="745"/>
      <c r="CC711" s="745"/>
      <c r="CD711" s="745"/>
      <c r="CE711" s="745"/>
      <c r="CF711" s="745"/>
      <c r="CG711" s="745"/>
      <c r="CH711" s="745"/>
      <c r="CI711" s="745"/>
      <c r="CJ711" s="745"/>
      <c r="CK711" s="745"/>
      <c r="CL711" s="745"/>
      <c r="CM711" s="745"/>
      <c r="CN711" s="745"/>
      <c r="CO711" s="745"/>
      <c r="CP711" s="745"/>
      <c r="CQ711" s="745"/>
      <c r="CR711" s="745"/>
      <c r="CS711" s="745"/>
      <c r="CT711" s="745"/>
      <c r="CU711" s="745"/>
      <c r="CV711" s="745"/>
      <c r="CW711" s="745"/>
      <c r="CX711" s="745"/>
      <c r="CY711" s="745"/>
      <c r="CZ711" s="745"/>
      <c r="DA711" s="745"/>
      <c r="DB711" s="745"/>
      <c r="DC711" s="745"/>
      <c r="DD711" s="745"/>
      <c r="DE711" s="745"/>
      <c r="DF711" s="745"/>
      <c r="DG711" s="745"/>
      <c r="DH711" s="745"/>
      <c r="DI711" s="745"/>
      <c r="DJ711" s="745"/>
      <c r="DK711" s="745"/>
      <c r="DL711" s="745"/>
      <c r="DM711" s="745"/>
      <c r="DN711" s="745"/>
      <c r="DO711" s="745"/>
      <c r="DP711" s="745"/>
      <c r="DQ711" s="745"/>
      <c r="DR711" s="745"/>
      <c r="DS711" s="745"/>
      <c r="DT711" s="745"/>
      <c r="DU711" s="745"/>
      <c r="DV711" s="745"/>
      <c r="DW711" s="745"/>
      <c r="DX711" s="745"/>
      <c r="DY711" s="745"/>
      <c r="DZ711" s="745"/>
      <c r="EA711" s="745"/>
      <c r="EB711" s="745"/>
      <c r="EC711" s="745"/>
      <c r="ED711" s="745"/>
      <c r="EE711" s="745"/>
      <c r="EF711" s="745"/>
      <c r="EG711" s="745"/>
      <c r="EH711" s="745"/>
      <c r="EI711" s="745"/>
      <c r="EJ711" s="745"/>
      <c r="EK711" s="745"/>
      <c r="EL711" s="745"/>
      <c r="EM711" s="745"/>
      <c r="EN711" s="745"/>
      <c r="EO711" s="745"/>
      <c r="EP711" s="745"/>
      <c r="EQ711" s="745"/>
      <c r="ER711" s="745"/>
      <c r="ES711" s="745"/>
      <c r="ET711" s="745"/>
      <c r="EU711" s="745"/>
      <c r="EV711" s="745"/>
      <c r="EW711" s="745"/>
      <c r="EX711" s="745"/>
      <c r="EY711" s="745"/>
      <c r="EZ711" s="745"/>
      <c r="FA711" s="745"/>
      <c r="FB711" s="745"/>
      <c r="FC711" s="745"/>
      <c r="FD711" s="745"/>
      <c r="FE711" s="745"/>
      <c r="FF711" s="745"/>
      <c r="FG711" s="745"/>
      <c r="FH711" s="745"/>
      <c r="FI711" s="745"/>
      <c r="FJ711" s="745"/>
      <c r="FK711" s="745"/>
      <c r="FL711" s="745"/>
      <c r="FM711" s="745"/>
      <c r="FN711" s="745"/>
      <c r="FO711" s="745"/>
      <c r="FP711" s="745"/>
      <c r="FQ711" s="745"/>
      <c r="FR711" s="745"/>
      <c r="FS711" s="745"/>
      <c r="FT711" s="745"/>
      <c r="FU711" s="745"/>
      <c r="FV711" s="745"/>
      <c r="FW711" s="745"/>
      <c r="FX711" s="745"/>
      <c r="FY711" s="745"/>
      <c r="FZ711" s="745"/>
      <c r="GA711" s="745"/>
      <c r="GB711" s="745"/>
      <c r="GC711" s="745"/>
      <c r="GD711" s="745"/>
      <c r="GE711" s="745"/>
      <c r="GF711" s="745"/>
      <c r="GG711" s="745"/>
      <c r="GH711" s="745"/>
      <c r="GI711" s="745"/>
      <c r="GJ711" s="745"/>
      <c r="GK711" s="745"/>
      <c r="GL711" s="745"/>
      <c r="GM711" s="745"/>
      <c r="GN711" s="745"/>
      <c r="GO711" s="745"/>
      <c r="GP711" s="745"/>
      <c r="GQ711" s="745"/>
      <c r="GR711" s="745"/>
      <c r="GS711" s="745"/>
      <c r="GT711" s="745"/>
      <c r="GU711" s="745"/>
      <c r="GV711" s="745"/>
      <c r="GW711" s="745"/>
      <c r="GX711" s="745"/>
      <c r="GY711" s="745"/>
      <c r="GZ711" s="745"/>
      <c r="HA711" s="745"/>
      <c r="HB711" s="745"/>
      <c r="HC711" s="745"/>
      <c r="HD711" s="745"/>
      <c r="HE711" s="745"/>
      <c r="HF711" s="745"/>
      <c r="HG711" s="745"/>
      <c r="HH711" s="745"/>
      <c r="HI711" s="745"/>
      <c r="HJ711" s="745"/>
      <c r="HK711" s="745"/>
      <c r="HL711" s="745"/>
      <c r="HM711" s="745"/>
      <c r="HN711" s="745"/>
      <c r="HO711" s="745"/>
      <c r="HP711" s="745"/>
      <c r="HQ711" s="745"/>
      <c r="HR711" s="745"/>
      <c r="HS711" s="745"/>
      <c r="HT711" s="745"/>
      <c r="HU711" s="745"/>
      <c r="HV711" s="745"/>
      <c r="HW711" s="745"/>
      <c r="HX711" s="745"/>
      <c r="HY711" s="745"/>
      <c r="HZ711" s="745"/>
      <c r="IA711" s="745"/>
      <c r="IB711" s="745"/>
      <c r="IC711" s="745"/>
      <c r="ID711" s="745"/>
      <c r="IE711" s="745"/>
      <c r="IF711" s="745"/>
      <c r="IG711" s="745"/>
      <c r="IH711" s="745"/>
      <c r="II711" s="745"/>
      <c r="IJ711" s="745"/>
      <c r="IK711" s="745"/>
      <c r="IL711" s="745"/>
      <c r="IM711" s="745"/>
      <c r="IN711" s="745"/>
    </row>
    <row r="712" spans="1:248" ht="12.75">
      <c r="A712" s="758"/>
      <c r="B712" s="758"/>
      <c r="C712" s="758"/>
      <c r="D712" s="758"/>
      <c r="E712" s="750"/>
      <c r="F712" s="758"/>
      <c r="G712" s="758"/>
      <c r="H712" s="758"/>
      <c r="I712" s="750"/>
      <c r="J712" s="758"/>
      <c r="K712" s="758"/>
      <c r="L712" s="750"/>
      <c r="M712" s="758"/>
      <c r="N712" s="758"/>
      <c r="O712" s="750"/>
      <c r="P712" s="750"/>
      <c r="Q712" s="750"/>
      <c r="R712" s="750"/>
      <c r="S712" s="750"/>
      <c r="T712" s="750"/>
      <c r="U712" s="757"/>
      <c r="V712" s="753"/>
      <c r="W712" s="745"/>
      <c r="X712" s="745"/>
      <c r="Y712" s="753"/>
      <c r="Z712" s="745"/>
      <c r="AA712" s="745"/>
      <c r="AB712" s="745"/>
      <c r="AC712" s="745"/>
      <c r="AD712" s="745"/>
      <c r="AE712" s="745"/>
      <c r="AF712" s="745"/>
      <c r="AG712" s="745"/>
      <c r="AH712" s="745"/>
      <c r="AI712" s="745"/>
      <c r="AJ712" s="745"/>
      <c r="AK712" s="745"/>
      <c r="AL712" s="745"/>
      <c r="AM712" s="745"/>
      <c r="AN712" s="745"/>
      <c r="AO712" s="745"/>
      <c r="AP712" s="745"/>
      <c r="AQ712" s="745"/>
      <c r="AR712" s="745"/>
      <c r="AS712" s="745"/>
      <c r="AT712" s="745"/>
      <c r="AU712" s="745"/>
      <c r="AV712" s="745"/>
      <c r="AW712" s="745"/>
      <c r="AX712" s="745"/>
      <c r="AY712" s="745"/>
      <c r="AZ712" s="745"/>
      <c r="BA712" s="745"/>
      <c r="BB712" s="745"/>
      <c r="BC712" s="745"/>
      <c r="BD712" s="745"/>
      <c r="BE712" s="745"/>
      <c r="BF712" s="745"/>
      <c r="BG712" s="745"/>
      <c r="BH712" s="745"/>
      <c r="BI712" s="745"/>
      <c r="BJ712" s="745"/>
      <c r="BK712" s="745"/>
      <c r="BL712" s="745"/>
      <c r="BM712" s="745"/>
      <c r="BN712" s="745"/>
      <c r="BO712" s="745"/>
      <c r="BP712" s="745"/>
      <c r="BQ712" s="745"/>
      <c r="BR712" s="745"/>
      <c r="BS712" s="745"/>
      <c r="BT712" s="745"/>
      <c r="BU712" s="745"/>
      <c r="BV712" s="745"/>
      <c r="BW712" s="745"/>
      <c r="BX712" s="745"/>
      <c r="BY712" s="745"/>
      <c r="BZ712" s="745"/>
      <c r="CA712" s="745"/>
      <c r="CB712" s="745"/>
      <c r="CC712" s="745"/>
      <c r="CD712" s="745"/>
      <c r="CE712" s="745"/>
      <c r="CF712" s="745"/>
      <c r="CG712" s="745"/>
      <c r="CH712" s="745"/>
      <c r="CI712" s="745"/>
      <c r="CJ712" s="745"/>
      <c r="CK712" s="745"/>
      <c r="CL712" s="745"/>
      <c r="CM712" s="745"/>
      <c r="CN712" s="745"/>
      <c r="CO712" s="745"/>
      <c r="CP712" s="745"/>
      <c r="CQ712" s="745"/>
      <c r="CR712" s="745"/>
      <c r="CS712" s="745"/>
      <c r="CT712" s="745"/>
      <c r="CU712" s="745"/>
      <c r="CV712" s="745"/>
      <c r="CW712" s="745"/>
      <c r="CX712" s="745"/>
      <c r="CY712" s="745"/>
      <c r="CZ712" s="745"/>
      <c r="DA712" s="745"/>
      <c r="DB712" s="745"/>
      <c r="DC712" s="745"/>
      <c r="DD712" s="745"/>
      <c r="DE712" s="745"/>
      <c r="DF712" s="745"/>
      <c r="DG712" s="745"/>
      <c r="DH712" s="745"/>
      <c r="DI712" s="745"/>
      <c r="DJ712" s="745"/>
      <c r="DK712" s="745"/>
      <c r="DL712" s="745"/>
      <c r="DM712" s="745"/>
      <c r="DN712" s="745"/>
      <c r="DO712" s="745"/>
      <c r="DP712" s="745"/>
      <c r="DQ712" s="745"/>
      <c r="DR712" s="745"/>
      <c r="DS712" s="745"/>
      <c r="DT712" s="745"/>
      <c r="DU712" s="745"/>
      <c r="DV712" s="745"/>
      <c r="DW712" s="745"/>
      <c r="DX712" s="745"/>
      <c r="DY712" s="745"/>
      <c r="DZ712" s="745"/>
      <c r="EA712" s="745"/>
      <c r="EB712" s="745"/>
      <c r="EC712" s="745"/>
      <c r="ED712" s="745"/>
      <c r="EE712" s="745"/>
      <c r="EF712" s="745"/>
      <c r="EG712" s="745"/>
      <c r="EH712" s="745"/>
      <c r="EI712" s="745"/>
      <c r="EJ712" s="745"/>
      <c r="EK712" s="745"/>
      <c r="EL712" s="745"/>
      <c r="EM712" s="745"/>
      <c r="EN712" s="745"/>
      <c r="EO712" s="745"/>
      <c r="EP712" s="745"/>
      <c r="EQ712" s="745"/>
      <c r="ER712" s="745"/>
      <c r="ES712" s="745"/>
      <c r="ET712" s="745"/>
      <c r="EU712" s="745"/>
      <c r="EV712" s="745"/>
      <c r="EW712" s="745"/>
      <c r="EX712" s="745"/>
      <c r="EY712" s="745"/>
      <c r="EZ712" s="745"/>
      <c r="FA712" s="745"/>
      <c r="FB712" s="745"/>
      <c r="FC712" s="745"/>
      <c r="FD712" s="745"/>
      <c r="FE712" s="745"/>
      <c r="FF712" s="745"/>
      <c r="FG712" s="745"/>
      <c r="FH712" s="745"/>
      <c r="FI712" s="745"/>
      <c r="FJ712" s="745"/>
      <c r="FK712" s="745"/>
      <c r="FL712" s="745"/>
      <c r="FM712" s="745"/>
      <c r="FN712" s="745"/>
      <c r="FO712" s="745"/>
      <c r="FP712" s="745"/>
      <c r="FQ712" s="745"/>
      <c r="FR712" s="745"/>
      <c r="FS712" s="745"/>
      <c r="FT712" s="745"/>
      <c r="FU712" s="745"/>
      <c r="FV712" s="745"/>
      <c r="FW712" s="745"/>
      <c r="FX712" s="745"/>
      <c r="FY712" s="745"/>
      <c r="FZ712" s="745"/>
      <c r="GA712" s="745"/>
      <c r="GB712" s="745"/>
      <c r="GC712" s="745"/>
      <c r="GD712" s="745"/>
      <c r="GE712" s="745"/>
      <c r="GF712" s="745"/>
      <c r="GG712" s="745"/>
      <c r="GH712" s="745"/>
      <c r="GI712" s="745"/>
      <c r="GJ712" s="745"/>
      <c r="GK712" s="745"/>
      <c r="GL712" s="745"/>
      <c r="GM712" s="745"/>
      <c r="GN712" s="745"/>
      <c r="GO712" s="745"/>
      <c r="GP712" s="745"/>
      <c r="GQ712" s="745"/>
      <c r="GR712" s="745"/>
      <c r="GS712" s="745"/>
      <c r="GT712" s="745"/>
      <c r="GU712" s="745"/>
      <c r="GV712" s="745"/>
      <c r="GW712" s="745"/>
      <c r="GX712" s="745"/>
      <c r="GY712" s="745"/>
      <c r="GZ712" s="745"/>
      <c r="HA712" s="745"/>
      <c r="HB712" s="745"/>
      <c r="HC712" s="745"/>
      <c r="HD712" s="745"/>
      <c r="HE712" s="745"/>
      <c r="HF712" s="745"/>
      <c r="HG712" s="745"/>
      <c r="HH712" s="745"/>
      <c r="HI712" s="745"/>
      <c r="HJ712" s="745"/>
      <c r="HK712" s="745"/>
      <c r="HL712" s="745"/>
      <c r="HM712" s="745"/>
      <c r="HN712" s="745"/>
      <c r="HO712" s="745"/>
      <c r="HP712" s="745"/>
      <c r="HQ712" s="745"/>
      <c r="HR712" s="745"/>
      <c r="HS712" s="745"/>
      <c r="HT712" s="745"/>
      <c r="HU712" s="745"/>
      <c r="HV712" s="745"/>
      <c r="HW712" s="745"/>
      <c r="HX712" s="745"/>
      <c r="HY712" s="745"/>
      <c r="HZ712" s="745"/>
      <c r="IA712" s="745"/>
      <c r="IB712" s="745"/>
      <c r="IC712" s="745"/>
      <c r="ID712" s="745"/>
      <c r="IE712" s="745"/>
      <c r="IF712" s="745"/>
      <c r="IG712" s="745"/>
      <c r="IH712" s="745"/>
      <c r="II712" s="745"/>
      <c r="IJ712" s="745"/>
      <c r="IK712" s="745"/>
      <c r="IL712" s="745"/>
      <c r="IM712" s="745"/>
      <c r="IN712" s="745"/>
    </row>
    <row r="713" spans="1:248" ht="12.75">
      <c r="A713" s="758"/>
      <c r="B713" s="758"/>
      <c r="C713" s="758"/>
      <c r="D713" s="758"/>
      <c r="E713" s="750"/>
      <c r="F713" s="758"/>
      <c r="G713" s="758"/>
      <c r="H713" s="758"/>
      <c r="I713" s="750"/>
      <c r="J713" s="758"/>
      <c r="K713" s="758"/>
      <c r="L713" s="750"/>
      <c r="M713" s="758"/>
      <c r="N713" s="758"/>
      <c r="O713" s="750"/>
      <c r="P713" s="750"/>
      <c r="Q713" s="750"/>
      <c r="R713" s="750"/>
      <c r="S713" s="750"/>
      <c r="T713" s="750"/>
      <c r="U713" s="757"/>
      <c r="V713" s="753"/>
      <c r="W713" s="745"/>
      <c r="X713" s="745"/>
      <c r="Y713" s="753"/>
      <c r="Z713" s="745"/>
      <c r="AA713" s="745"/>
      <c r="AB713" s="745"/>
      <c r="AC713" s="745"/>
      <c r="AD713" s="745"/>
      <c r="AE713" s="745"/>
      <c r="AF713" s="745"/>
      <c r="AG713" s="745"/>
      <c r="AH713" s="745"/>
      <c r="AI713" s="745"/>
      <c r="AJ713" s="745"/>
      <c r="AK713" s="745"/>
      <c r="AL713" s="745"/>
      <c r="AM713" s="745"/>
      <c r="AN713" s="745"/>
      <c r="AO713" s="745"/>
      <c r="AP713" s="745"/>
      <c r="AQ713" s="745"/>
      <c r="AR713" s="745"/>
      <c r="AS713" s="745"/>
      <c r="AT713" s="745"/>
      <c r="AU713" s="745"/>
      <c r="AV713" s="745"/>
      <c r="AW713" s="745"/>
      <c r="AX713" s="745"/>
      <c r="AY713" s="745"/>
      <c r="AZ713" s="745"/>
      <c r="BA713" s="745"/>
      <c r="BB713" s="745"/>
      <c r="BC713" s="745"/>
      <c r="BD713" s="745"/>
      <c r="BE713" s="745"/>
      <c r="BF713" s="745"/>
      <c r="BG713" s="745"/>
      <c r="BH713" s="745"/>
      <c r="BI713" s="745"/>
      <c r="BJ713" s="745"/>
      <c r="BK713" s="745"/>
      <c r="BL713" s="745"/>
      <c r="BM713" s="745"/>
      <c r="BN713" s="745"/>
      <c r="BO713" s="745"/>
      <c r="BP713" s="745"/>
      <c r="BQ713" s="745"/>
      <c r="BR713" s="745"/>
      <c r="BS713" s="745"/>
      <c r="BT713" s="745"/>
      <c r="BU713" s="745"/>
      <c r="BV713" s="745"/>
      <c r="BW713" s="745"/>
      <c r="BX713" s="745"/>
      <c r="BY713" s="745"/>
      <c r="BZ713" s="745"/>
      <c r="CA713" s="745"/>
      <c r="CB713" s="745"/>
      <c r="CC713" s="745"/>
      <c r="CD713" s="745"/>
      <c r="CE713" s="745"/>
      <c r="CF713" s="745"/>
      <c r="CG713" s="745"/>
      <c r="CH713" s="745"/>
      <c r="CI713" s="745"/>
      <c r="CJ713" s="745"/>
      <c r="CK713" s="745"/>
      <c r="CL713" s="745"/>
      <c r="CM713" s="745"/>
      <c r="CN713" s="745"/>
      <c r="CO713" s="745"/>
      <c r="CP713" s="745"/>
      <c r="CQ713" s="745"/>
      <c r="CR713" s="745"/>
      <c r="CS713" s="745"/>
      <c r="CT713" s="745"/>
      <c r="CU713" s="745"/>
      <c r="CV713" s="745"/>
      <c r="CW713" s="745"/>
      <c r="CX713" s="745"/>
      <c r="CY713" s="745"/>
      <c r="CZ713" s="745"/>
      <c r="DA713" s="745"/>
      <c r="DB713" s="745"/>
      <c r="DC713" s="745"/>
      <c r="DD713" s="745"/>
      <c r="DE713" s="745"/>
      <c r="DF713" s="745"/>
      <c r="DG713" s="745"/>
      <c r="DH713" s="745"/>
      <c r="DI713" s="745"/>
      <c r="DJ713" s="745"/>
      <c r="DK713" s="745"/>
      <c r="DL713" s="745"/>
      <c r="DM713" s="745"/>
      <c r="DN713" s="745"/>
      <c r="DO713" s="745"/>
      <c r="DP713" s="745"/>
      <c r="DQ713" s="745"/>
      <c r="DR713" s="745"/>
      <c r="DS713" s="745"/>
      <c r="DT713" s="745"/>
      <c r="DU713" s="745"/>
      <c r="DV713" s="745"/>
      <c r="DW713" s="745"/>
      <c r="DX713" s="745"/>
      <c r="DY713" s="745"/>
      <c r="DZ713" s="745"/>
      <c r="EA713" s="745"/>
      <c r="EB713" s="745"/>
      <c r="EC713" s="745"/>
      <c r="ED713" s="745"/>
      <c r="EE713" s="745"/>
      <c r="EF713" s="745"/>
      <c r="EG713" s="745"/>
      <c r="EH713" s="745"/>
      <c r="EI713" s="745"/>
      <c r="EJ713" s="745"/>
      <c r="EK713" s="745"/>
      <c r="EL713" s="745"/>
      <c r="EM713" s="745"/>
      <c r="EN713" s="745"/>
      <c r="EO713" s="745"/>
      <c r="EP713" s="745"/>
      <c r="EQ713" s="745"/>
      <c r="ER713" s="745"/>
      <c r="ES713" s="745"/>
      <c r="ET713" s="745"/>
      <c r="EU713" s="745"/>
      <c r="EV713" s="745"/>
      <c r="EW713" s="745"/>
      <c r="EX713" s="745"/>
      <c r="EY713" s="745"/>
      <c r="EZ713" s="745"/>
      <c r="FA713" s="745"/>
      <c r="FB713" s="745"/>
      <c r="FC713" s="745"/>
      <c r="FD713" s="745"/>
      <c r="FE713" s="745"/>
      <c r="FF713" s="745"/>
      <c r="FG713" s="745"/>
      <c r="FH713" s="745"/>
      <c r="FI713" s="745"/>
      <c r="FJ713" s="745"/>
      <c r="FK713" s="745"/>
      <c r="FL713" s="745"/>
      <c r="FM713" s="745"/>
      <c r="FN713" s="745"/>
      <c r="FO713" s="745"/>
      <c r="FP713" s="745"/>
      <c r="FQ713" s="745"/>
      <c r="FR713" s="745"/>
      <c r="FS713" s="745"/>
      <c r="FT713" s="745"/>
      <c r="FU713" s="745"/>
      <c r="FV713" s="745"/>
      <c r="FW713" s="745"/>
      <c r="FX713" s="745"/>
      <c r="FY713" s="745"/>
      <c r="FZ713" s="745"/>
      <c r="GA713" s="745"/>
      <c r="GB713" s="745"/>
      <c r="GC713" s="745"/>
      <c r="GD713" s="745"/>
      <c r="GE713" s="745"/>
      <c r="GF713" s="745"/>
      <c r="GG713" s="745"/>
      <c r="GH713" s="745"/>
      <c r="GI713" s="745"/>
      <c r="GJ713" s="745"/>
      <c r="GK713" s="745"/>
      <c r="GL713" s="745"/>
      <c r="GM713" s="745"/>
      <c r="GN713" s="745"/>
      <c r="GO713" s="745"/>
      <c r="GP713" s="745"/>
      <c r="GQ713" s="745"/>
      <c r="GR713" s="745"/>
      <c r="GS713" s="745"/>
      <c r="GT713" s="745"/>
      <c r="GU713" s="745"/>
      <c r="GV713" s="745"/>
      <c r="GW713" s="745"/>
      <c r="GX713" s="745"/>
      <c r="GY713" s="745"/>
      <c r="GZ713" s="745"/>
      <c r="HA713" s="745"/>
      <c r="HB713" s="745"/>
      <c r="HC713" s="745"/>
      <c r="HD713" s="745"/>
      <c r="HE713" s="745"/>
      <c r="HF713" s="745"/>
      <c r="HG713" s="745"/>
      <c r="HH713" s="745"/>
      <c r="HI713" s="745"/>
      <c r="HJ713" s="745"/>
      <c r="HK713" s="745"/>
      <c r="HL713" s="745"/>
      <c r="HM713" s="745"/>
      <c r="HN713" s="745"/>
      <c r="HO713" s="745"/>
      <c r="HP713" s="745"/>
      <c r="HQ713" s="745"/>
      <c r="HR713" s="745"/>
      <c r="HS713" s="745"/>
      <c r="HT713" s="745"/>
      <c r="HU713" s="745"/>
      <c r="HV713" s="745"/>
      <c r="HW713" s="745"/>
      <c r="HX713" s="745"/>
      <c r="HY713" s="745"/>
      <c r="HZ713" s="745"/>
      <c r="IA713" s="745"/>
      <c r="IB713" s="745"/>
      <c r="IC713" s="745"/>
      <c r="ID713" s="745"/>
      <c r="IE713" s="745"/>
      <c r="IF713" s="745"/>
      <c r="IG713" s="745"/>
      <c r="IH713" s="745"/>
      <c r="II713" s="745"/>
      <c r="IJ713" s="745"/>
      <c r="IK713" s="745"/>
      <c r="IL713" s="745"/>
      <c r="IM713" s="745"/>
      <c r="IN713" s="745"/>
    </row>
    <row r="714" spans="1:248" ht="12.75">
      <c r="A714" s="758"/>
      <c r="B714" s="758"/>
      <c r="C714" s="758"/>
      <c r="D714" s="758"/>
      <c r="E714" s="750"/>
      <c r="F714" s="758"/>
      <c r="G714" s="758"/>
      <c r="H714" s="758"/>
      <c r="I714" s="750"/>
      <c r="J714" s="758"/>
      <c r="K714" s="758"/>
      <c r="L714" s="750"/>
      <c r="M714" s="758"/>
      <c r="N714" s="758"/>
      <c r="O714" s="750"/>
      <c r="P714" s="750"/>
      <c r="Q714" s="750"/>
      <c r="R714" s="750"/>
      <c r="S714" s="750"/>
      <c r="T714" s="750"/>
      <c r="U714" s="757"/>
      <c r="V714" s="753"/>
      <c r="W714" s="745"/>
      <c r="X714" s="745"/>
      <c r="Y714" s="753"/>
      <c r="Z714" s="745"/>
      <c r="AA714" s="745"/>
      <c r="AB714" s="745"/>
      <c r="AC714" s="745"/>
      <c r="AD714" s="745"/>
      <c r="AE714" s="745"/>
      <c r="AF714" s="745"/>
      <c r="AG714" s="745"/>
      <c r="AH714" s="745"/>
      <c r="AI714" s="745"/>
      <c r="AJ714" s="745"/>
      <c r="AK714" s="745"/>
      <c r="AL714" s="745"/>
      <c r="AM714" s="745"/>
      <c r="AN714" s="745"/>
      <c r="AO714" s="745"/>
      <c r="AP714" s="745"/>
      <c r="AQ714" s="745"/>
      <c r="AR714" s="745"/>
      <c r="AS714" s="745"/>
      <c r="AT714" s="745"/>
      <c r="AU714" s="745"/>
      <c r="AV714" s="745"/>
      <c r="AW714" s="745"/>
      <c r="AX714" s="745"/>
      <c r="AY714" s="745"/>
      <c r="AZ714" s="745"/>
      <c r="BA714" s="745"/>
      <c r="BB714" s="745"/>
      <c r="BC714" s="745"/>
      <c r="BD714" s="745"/>
      <c r="BE714" s="745"/>
      <c r="BF714" s="745"/>
      <c r="BG714" s="745"/>
      <c r="BH714" s="745"/>
      <c r="BI714" s="745"/>
      <c r="BJ714" s="745"/>
      <c r="BK714" s="745"/>
      <c r="BL714" s="745"/>
      <c r="BM714" s="745"/>
      <c r="BN714" s="745"/>
      <c r="BO714" s="745"/>
      <c r="BP714" s="745"/>
      <c r="BQ714" s="745"/>
      <c r="BR714" s="745"/>
      <c r="BS714" s="745"/>
      <c r="BT714" s="745"/>
      <c r="BU714" s="745"/>
      <c r="BV714" s="745"/>
      <c r="BW714" s="745"/>
      <c r="BX714" s="745"/>
      <c r="BY714" s="745"/>
      <c r="BZ714" s="745"/>
      <c r="CA714" s="745"/>
      <c r="CB714" s="745"/>
      <c r="CC714" s="745"/>
      <c r="CD714" s="745"/>
      <c r="CE714" s="745"/>
      <c r="CF714" s="745"/>
      <c r="CG714" s="745"/>
      <c r="CH714" s="745"/>
      <c r="CI714" s="745"/>
      <c r="CJ714" s="745"/>
      <c r="CK714" s="745"/>
      <c r="CL714" s="745"/>
      <c r="CM714" s="745"/>
      <c r="CN714" s="745"/>
      <c r="CO714" s="745"/>
      <c r="CP714" s="745"/>
      <c r="CQ714" s="745"/>
      <c r="CR714" s="745"/>
      <c r="CS714" s="745"/>
      <c r="CT714" s="745"/>
      <c r="CU714" s="745"/>
      <c r="CV714" s="745"/>
      <c r="CW714" s="745"/>
      <c r="CX714" s="745"/>
      <c r="CY714" s="745"/>
      <c r="CZ714" s="745"/>
      <c r="DA714" s="745"/>
      <c r="DB714" s="745"/>
      <c r="DC714" s="745"/>
      <c r="DD714" s="745"/>
      <c r="DE714" s="745"/>
      <c r="DF714" s="745"/>
      <c r="DG714" s="745"/>
      <c r="DH714" s="745"/>
      <c r="DI714" s="745"/>
      <c r="DJ714" s="745"/>
      <c r="DK714" s="745"/>
      <c r="DL714" s="745"/>
      <c r="DM714" s="745"/>
      <c r="DN714" s="745"/>
      <c r="DO714" s="745"/>
      <c r="DP714" s="745"/>
      <c r="DQ714" s="745"/>
      <c r="DR714" s="745"/>
      <c r="DS714" s="745"/>
      <c r="DT714" s="745"/>
      <c r="DU714" s="745"/>
      <c r="DV714" s="745"/>
      <c r="DW714" s="745"/>
      <c r="DX714" s="745"/>
      <c r="DY714" s="745"/>
      <c r="DZ714" s="745"/>
      <c r="EA714" s="745"/>
      <c r="EB714" s="745"/>
      <c r="EC714" s="745"/>
      <c r="ED714" s="745"/>
      <c r="EE714" s="745"/>
      <c r="EF714" s="745"/>
      <c r="EG714" s="745"/>
      <c r="EH714" s="745"/>
      <c r="EI714" s="745"/>
      <c r="EJ714" s="745"/>
      <c r="EK714" s="745"/>
      <c r="EL714" s="745"/>
      <c r="EM714" s="745"/>
      <c r="EN714" s="745"/>
      <c r="EO714" s="745"/>
      <c r="EP714" s="745"/>
      <c r="EQ714" s="745"/>
      <c r="ER714" s="745"/>
      <c r="ES714" s="745"/>
      <c r="ET714" s="745"/>
      <c r="EU714" s="745"/>
      <c r="EV714" s="745"/>
      <c r="EW714" s="745"/>
      <c r="EX714" s="745"/>
      <c r="EY714" s="745"/>
      <c r="EZ714" s="745"/>
      <c r="FA714" s="745"/>
      <c r="FB714" s="745"/>
      <c r="FC714" s="745"/>
      <c r="FD714" s="745"/>
      <c r="FE714" s="745"/>
      <c r="FF714" s="745"/>
      <c r="FG714" s="745"/>
      <c r="FH714" s="745"/>
      <c r="FI714" s="745"/>
      <c r="FJ714" s="745"/>
      <c r="FK714" s="745"/>
      <c r="FL714" s="745"/>
      <c r="FM714" s="745"/>
      <c r="FN714" s="745"/>
      <c r="FO714" s="745"/>
      <c r="FP714" s="745"/>
      <c r="FQ714" s="745"/>
      <c r="FR714" s="745"/>
      <c r="FS714" s="745"/>
      <c r="FT714" s="745"/>
      <c r="FU714" s="745"/>
      <c r="FV714" s="745"/>
      <c r="FW714" s="745"/>
      <c r="FX714" s="745"/>
      <c r="FY714" s="745"/>
      <c r="FZ714" s="745"/>
      <c r="GA714" s="745"/>
      <c r="GB714" s="745"/>
      <c r="GC714" s="745"/>
      <c r="GD714" s="745"/>
      <c r="GE714" s="745"/>
      <c r="GF714" s="745"/>
      <c r="GG714" s="745"/>
      <c r="GH714" s="745"/>
      <c r="GI714" s="745"/>
      <c r="GJ714" s="745"/>
      <c r="GK714" s="745"/>
      <c r="GL714" s="745"/>
      <c r="GM714" s="745"/>
      <c r="GN714" s="745"/>
      <c r="GO714" s="745"/>
      <c r="GP714" s="745"/>
      <c r="GQ714" s="745"/>
      <c r="GR714" s="745"/>
      <c r="GS714" s="745"/>
      <c r="GT714" s="745"/>
      <c r="GU714" s="745"/>
      <c r="GV714" s="745"/>
      <c r="GW714" s="745"/>
      <c r="GX714" s="745"/>
      <c r="GY714" s="745"/>
      <c r="GZ714" s="745"/>
      <c r="HA714" s="745"/>
      <c r="HB714" s="745"/>
      <c r="HC714" s="745"/>
      <c r="HD714" s="745"/>
      <c r="HE714" s="745"/>
      <c r="HF714" s="745"/>
      <c r="HG714" s="745"/>
      <c r="HH714" s="745"/>
      <c r="HI714" s="745"/>
      <c r="HJ714" s="745"/>
      <c r="HK714" s="745"/>
      <c r="HL714" s="745"/>
      <c r="HM714" s="745"/>
      <c r="HN714" s="745"/>
      <c r="HO714" s="745"/>
      <c r="HP714" s="745"/>
      <c r="HQ714" s="745"/>
      <c r="HR714" s="745"/>
      <c r="HS714" s="745"/>
      <c r="HT714" s="745"/>
      <c r="HU714" s="745"/>
      <c r="HV714" s="745"/>
      <c r="HW714" s="745"/>
      <c r="HX714" s="745"/>
      <c r="HY714" s="745"/>
      <c r="HZ714" s="745"/>
      <c r="IA714" s="745"/>
      <c r="IB714" s="745"/>
      <c r="IC714" s="745"/>
      <c r="ID714" s="745"/>
      <c r="IE714" s="745"/>
      <c r="IF714" s="745"/>
      <c r="IG714" s="745"/>
      <c r="IH714" s="745"/>
      <c r="II714" s="745"/>
      <c r="IJ714" s="745"/>
      <c r="IK714" s="745"/>
      <c r="IL714" s="745"/>
      <c r="IM714" s="745"/>
      <c r="IN714" s="745"/>
    </row>
    <row r="715" spans="1:248" ht="12.75">
      <c r="A715" s="758"/>
      <c r="B715" s="758"/>
      <c r="C715" s="758"/>
      <c r="D715" s="758"/>
      <c r="E715" s="750"/>
      <c r="F715" s="758"/>
      <c r="G715" s="758"/>
      <c r="H715" s="758"/>
      <c r="I715" s="750"/>
      <c r="J715" s="758"/>
      <c r="K715" s="758"/>
      <c r="L715" s="750"/>
      <c r="M715" s="758"/>
      <c r="N715" s="758"/>
      <c r="O715" s="750"/>
      <c r="P715" s="750"/>
      <c r="Q715" s="750"/>
      <c r="R715" s="750"/>
      <c r="S715" s="750"/>
      <c r="T715" s="750"/>
      <c r="U715" s="757"/>
      <c r="V715" s="753"/>
      <c r="W715" s="745"/>
      <c r="X715" s="745"/>
      <c r="Y715" s="753"/>
      <c r="Z715" s="745"/>
      <c r="AA715" s="745"/>
      <c r="AB715" s="745"/>
      <c r="AC715" s="745"/>
      <c r="AD715" s="745"/>
      <c r="AE715" s="745"/>
      <c r="AF715" s="745"/>
      <c r="AG715" s="745"/>
      <c r="AH715" s="745"/>
      <c r="AI715" s="745"/>
      <c r="AJ715" s="745"/>
      <c r="AK715" s="745"/>
      <c r="AL715" s="745"/>
      <c r="AM715" s="745"/>
      <c r="AN715" s="745"/>
      <c r="AO715" s="745"/>
      <c r="AP715" s="745"/>
      <c r="AQ715" s="745"/>
      <c r="AR715" s="745"/>
      <c r="AS715" s="745"/>
      <c r="AT715" s="745"/>
      <c r="AU715" s="745"/>
      <c r="AV715" s="745"/>
      <c r="AW715" s="745"/>
      <c r="AX715" s="745"/>
      <c r="AY715" s="745"/>
      <c r="AZ715" s="745"/>
      <c r="BA715" s="745"/>
      <c r="BB715" s="745"/>
      <c r="BC715" s="745"/>
      <c r="BD715" s="745"/>
      <c r="BE715" s="745"/>
      <c r="BF715" s="745"/>
      <c r="BG715" s="745"/>
      <c r="BH715" s="745"/>
      <c r="BI715" s="745"/>
      <c r="BJ715" s="745"/>
      <c r="BK715" s="745"/>
      <c r="BL715" s="745"/>
      <c r="BM715" s="745"/>
      <c r="BN715" s="745"/>
      <c r="BO715" s="745"/>
      <c r="BP715" s="745"/>
      <c r="BQ715" s="745"/>
      <c r="BR715" s="745"/>
      <c r="BS715" s="745"/>
      <c r="BT715" s="745"/>
      <c r="BU715" s="745"/>
      <c r="BV715" s="745"/>
      <c r="BW715" s="745"/>
      <c r="BX715" s="745"/>
      <c r="BY715" s="745"/>
      <c r="BZ715" s="745"/>
      <c r="CA715" s="745"/>
      <c r="CB715" s="745"/>
      <c r="CC715" s="745"/>
      <c r="CD715" s="745"/>
      <c r="CE715" s="745"/>
      <c r="CF715" s="745"/>
      <c r="CG715" s="745"/>
      <c r="CH715" s="745"/>
      <c r="CI715" s="745"/>
      <c r="CJ715" s="745"/>
      <c r="CK715" s="745"/>
      <c r="CL715" s="745"/>
      <c r="CM715" s="745"/>
      <c r="CN715" s="745"/>
      <c r="CO715" s="745"/>
      <c r="CP715" s="745"/>
      <c r="CQ715" s="745"/>
      <c r="CR715" s="745"/>
      <c r="CS715" s="745"/>
      <c r="CT715" s="745"/>
      <c r="CU715" s="745"/>
      <c r="CV715" s="745"/>
      <c r="CW715" s="745"/>
      <c r="CX715" s="745"/>
      <c r="CY715" s="745"/>
      <c r="CZ715" s="745"/>
      <c r="DA715" s="745"/>
      <c r="DB715" s="745"/>
      <c r="DC715" s="745"/>
      <c r="DD715" s="745"/>
      <c r="DE715" s="745"/>
      <c r="DF715" s="745"/>
      <c r="DG715" s="745"/>
      <c r="DH715" s="745"/>
      <c r="DI715" s="745"/>
      <c r="DJ715" s="745"/>
      <c r="DK715" s="745"/>
      <c r="DL715" s="745"/>
      <c r="DM715" s="745"/>
      <c r="DN715" s="745"/>
      <c r="DO715" s="745"/>
      <c r="DP715" s="745"/>
      <c r="DQ715" s="745"/>
      <c r="DR715" s="745"/>
      <c r="DS715" s="745"/>
      <c r="DT715" s="745"/>
      <c r="DU715" s="745"/>
      <c r="DV715" s="745"/>
      <c r="DW715" s="745"/>
      <c r="DX715" s="745"/>
      <c r="DY715" s="745"/>
      <c r="DZ715" s="745"/>
      <c r="EA715" s="745"/>
      <c r="EB715" s="745"/>
      <c r="EC715" s="745"/>
      <c r="ED715" s="745"/>
      <c r="EE715" s="745"/>
      <c r="EF715" s="745"/>
      <c r="EG715" s="745"/>
      <c r="EH715" s="745"/>
      <c r="EI715" s="745"/>
      <c r="EJ715" s="745"/>
      <c r="EK715" s="745"/>
      <c r="EL715" s="745"/>
      <c r="EM715" s="745"/>
      <c r="EN715" s="745"/>
      <c r="EO715" s="745"/>
      <c r="EP715" s="745"/>
      <c r="EQ715" s="745"/>
      <c r="ER715" s="745"/>
      <c r="ES715" s="745"/>
      <c r="ET715" s="745"/>
      <c r="EU715" s="745"/>
      <c r="EV715" s="745"/>
      <c r="EW715" s="745"/>
      <c r="EX715" s="745"/>
      <c r="EY715" s="745"/>
      <c r="EZ715" s="745"/>
      <c r="FA715" s="745"/>
      <c r="FB715" s="745"/>
      <c r="FC715" s="745"/>
      <c r="FD715" s="745"/>
      <c r="FE715" s="745"/>
      <c r="FF715" s="745"/>
      <c r="FG715" s="745"/>
      <c r="FH715" s="745"/>
      <c r="FI715" s="745"/>
      <c r="FJ715" s="745"/>
      <c r="FK715" s="745"/>
      <c r="FL715" s="745"/>
      <c r="FM715" s="745"/>
      <c r="FN715" s="745"/>
      <c r="FO715" s="745"/>
      <c r="FP715" s="745"/>
      <c r="FQ715" s="745"/>
      <c r="FR715" s="745"/>
      <c r="FS715" s="745"/>
      <c r="FT715" s="745"/>
      <c r="FU715" s="745"/>
      <c r="FV715" s="745"/>
      <c r="FW715" s="745"/>
      <c r="FX715" s="745"/>
      <c r="FY715" s="745"/>
      <c r="FZ715" s="745"/>
      <c r="GA715" s="745"/>
      <c r="GB715" s="745"/>
      <c r="GC715" s="745"/>
      <c r="GD715" s="745"/>
      <c r="GE715" s="745"/>
      <c r="GF715" s="745"/>
      <c r="GG715" s="745"/>
      <c r="GH715" s="745"/>
      <c r="GI715" s="745"/>
      <c r="GJ715" s="745"/>
      <c r="GK715" s="745"/>
      <c r="GL715" s="745"/>
      <c r="GM715" s="745"/>
      <c r="GN715" s="745"/>
      <c r="GO715" s="745"/>
      <c r="GP715" s="745"/>
      <c r="GQ715" s="745"/>
      <c r="GR715" s="745"/>
      <c r="GS715" s="745"/>
      <c r="GT715" s="745"/>
      <c r="GU715" s="745"/>
      <c r="GV715" s="745"/>
      <c r="GW715" s="745"/>
      <c r="GX715" s="745"/>
      <c r="GY715" s="745"/>
      <c r="GZ715" s="745"/>
      <c r="HA715" s="745"/>
      <c r="HB715" s="745"/>
      <c r="HC715" s="745"/>
      <c r="HD715" s="745"/>
      <c r="HE715" s="745"/>
      <c r="HF715" s="745"/>
      <c r="HG715" s="745"/>
      <c r="HH715" s="745"/>
      <c r="HI715" s="745"/>
      <c r="HJ715" s="745"/>
      <c r="HK715" s="745"/>
      <c r="HL715" s="745"/>
      <c r="HM715" s="745"/>
      <c r="HN715" s="745"/>
      <c r="HO715" s="745"/>
      <c r="HP715" s="745"/>
      <c r="HQ715" s="745"/>
      <c r="HR715" s="745"/>
      <c r="HS715" s="745"/>
      <c r="HT715" s="745"/>
      <c r="HU715" s="745"/>
      <c r="HV715" s="745"/>
      <c r="HW715" s="745"/>
      <c r="HX715" s="745"/>
      <c r="HY715" s="745"/>
      <c r="HZ715" s="745"/>
      <c r="IA715" s="745"/>
      <c r="IB715" s="745"/>
      <c r="IC715" s="745"/>
      <c r="ID715" s="745"/>
      <c r="IE715" s="745"/>
      <c r="IF715" s="745"/>
      <c r="IG715" s="745"/>
      <c r="IH715" s="745"/>
      <c r="II715" s="745"/>
      <c r="IJ715" s="745"/>
      <c r="IK715" s="745"/>
      <c r="IL715" s="745"/>
      <c r="IM715" s="745"/>
      <c r="IN715" s="745"/>
    </row>
    <row r="716" spans="1:248" ht="12.75">
      <c r="A716" s="758"/>
      <c r="B716" s="758"/>
      <c r="C716" s="758"/>
      <c r="D716" s="758"/>
      <c r="E716" s="750"/>
      <c r="F716" s="758"/>
      <c r="G716" s="758"/>
      <c r="H716" s="758"/>
      <c r="I716" s="750"/>
      <c r="J716" s="758"/>
      <c r="K716" s="758"/>
      <c r="L716" s="750"/>
      <c r="M716" s="758"/>
      <c r="N716" s="758"/>
      <c r="O716" s="750"/>
      <c r="P716" s="750"/>
      <c r="Q716" s="750"/>
      <c r="R716" s="750"/>
      <c r="S716" s="750"/>
      <c r="T716" s="750"/>
      <c r="U716" s="757"/>
      <c r="V716" s="753"/>
      <c r="W716" s="745"/>
      <c r="X716" s="745"/>
      <c r="Y716" s="753"/>
      <c r="Z716" s="745"/>
      <c r="AA716" s="745"/>
      <c r="AB716" s="745"/>
      <c r="AC716" s="745"/>
      <c r="AD716" s="745"/>
      <c r="AE716" s="745"/>
      <c r="AF716" s="745"/>
      <c r="AG716" s="745"/>
      <c r="AH716" s="745"/>
      <c r="AI716" s="745"/>
      <c r="AJ716" s="745"/>
      <c r="AK716" s="745"/>
      <c r="AL716" s="745"/>
      <c r="AM716" s="745"/>
      <c r="AN716" s="745"/>
      <c r="AO716" s="745"/>
      <c r="AP716" s="745"/>
      <c r="AQ716" s="745"/>
      <c r="AR716" s="745"/>
      <c r="AS716" s="745"/>
      <c r="AT716" s="745"/>
      <c r="AU716" s="745"/>
      <c r="AV716" s="745"/>
      <c r="AW716" s="745"/>
      <c r="AX716" s="745"/>
      <c r="AY716" s="745"/>
      <c r="AZ716" s="745"/>
      <c r="BA716" s="745"/>
      <c r="BB716" s="745"/>
      <c r="BC716" s="745"/>
      <c r="BD716" s="745"/>
      <c r="BE716" s="745"/>
      <c r="BF716" s="745"/>
      <c r="BG716" s="745"/>
      <c r="BH716" s="745"/>
      <c r="BI716" s="745"/>
      <c r="BJ716" s="745"/>
      <c r="BK716" s="745"/>
      <c r="BL716" s="745"/>
      <c r="BM716" s="745"/>
      <c r="BN716" s="745"/>
      <c r="BO716" s="745"/>
      <c r="BP716" s="745"/>
      <c r="BQ716" s="745"/>
      <c r="BR716" s="745"/>
      <c r="BS716" s="745"/>
      <c r="BT716" s="745"/>
      <c r="BU716" s="745"/>
      <c r="BV716" s="745"/>
      <c r="BW716" s="745"/>
      <c r="BX716" s="745"/>
      <c r="BY716" s="745"/>
      <c r="BZ716" s="745"/>
      <c r="CA716" s="745"/>
      <c r="CB716" s="745"/>
      <c r="CC716" s="745"/>
      <c r="CD716" s="745"/>
      <c r="CE716" s="745"/>
      <c r="CF716" s="745"/>
      <c r="CG716" s="745"/>
      <c r="CH716" s="745"/>
      <c r="CI716" s="745"/>
      <c r="CJ716" s="745"/>
      <c r="CK716" s="745"/>
      <c r="CL716" s="745"/>
      <c r="CM716" s="745"/>
      <c r="CN716" s="745"/>
      <c r="CO716" s="745"/>
      <c r="CP716" s="745"/>
      <c r="CQ716" s="745"/>
      <c r="CR716" s="745"/>
      <c r="CS716" s="745"/>
      <c r="CT716" s="745"/>
      <c r="CU716" s="745"/>
      <c r="CV716" s="745"/>
      <c r="CW716" s="745"/>
      <c r="CX716" s="745"/>
      <c r="CY716" s="745"/>
      <c r="CZ716" s="745"/>
      <c r="DA716" s="745"/>
      <c r="DB716" s="745"/>
      <c r="DC716" s="745"/>
      <c r="DD716" s="745"/>
      <c r="DE716" s="745"/>
      <c r="DF716" s="745"/>
      <c r="DG716" s="745"/>
      <c r="DH716" s="745"/>
      <c r="DI716" s="745"/>
      <c r="DJ716" s="745"/>
      <c r="DK716" s="745"/>
      <c r="DL716" s="745"/>
      <c r="DM716" s="745"/>
      <c r="DN716" s="745"/>
      <c r="DO716" s="745"/>
      <c r="DP716" s="745"/>
      <c r="DQ716" s="745"/>
      <c r="DR716" s="745"/>
      <c r="DS716" s="745"/>
      <c r="DT716" s="745"/>
      <c r="DU716" s="745"/>
      <c r="DV716" s="745"/>
      <c r="DW716" s="745"/>
      <c r="DX716" s="745"/>
      <c r="DY716" s="745"/>
      <c r="DZ716" s="745"/>
      <c r="EA716" s="745"/>
      <c r="EB716" s="745"/>
      <c r="EC716" s="745"/>
      <c r="ED716" s="745"/>
      <c r="EE716" s="745"/>
      <c r="EF716" s="745"/>
      <c r="EG716" s="745"/>
      <c r="EH716" s="745"/>
      <c r="EI716" s="745"/>
      <c r="EJ716" s="745"/>
      <c r="EK716" s="745"/>
      <c r="EL716" s="745"/>
      <c r="EM716" s="745"/>
      <c r="EN716" s="745"/>
      <c r="EO716" s="745"/>
      <c r="EP716" s="745"/>
      <c r="EQ716" s="745"/>
      <c r="ER716" s="745"/>
      <c r="ES716" s="745"/>
      <c r="ET716" s="745"/>
      <c r="EU716" s="745"/>
      <c r="EV716" s="745"/>
      <c r="EW716" s="745"/>
      <c r="EX716" s="745"/>
      <c r="EY716" s="745"/>
      <c r="EZ716" s="745"/>
      <c r="FA716" s="745"/>
      <c r="FB716" s="745"/>
      <c r="FC716" s="745"/>
      <c r="FD716" s="745"/>
      <c r="FE716" s="745"/>
      <c r="FF716" s="745"/>
      <c r="FG716" s="745"/>
      <c r="FH716" s="745"/>
      <c r="FI716" s="745"/>
      <c r="FJ716" s="745"/>
      <c r="FK716" s="745"/>
      <c r="FL716" s="745"/>
      <c r="FM716" s="745"/>
      <c r="FN716" s="745"/>
      <c r="FO716" s="745"/>
      <c r="FP716" s="745"/>
      <c r="FQ716" s="745"/>
      <c r="FR716" s="745"/>
      <c r="FS716" s="745"/>
      <c r="FT716" s="745"/>
      <c r="FU716" s="745"/>
      <c r="FV716" s="745"/>
      <c r="FW716" s="745"/>
      <c r="FX716" s="745"/>
      <c r="FY716" s="745"/>
      <c r="FZ716" s="745"/>
      <c r="GA716" s="745"/>
      <c r="GB716" s="745"/>
      <c r="GC716" s="745"/>
      <c r="GD716" s="745"/>
      <c r="GE716" s="745"/>
      <c r="GF716" s="745"/>
      <c r="GG716" s="745"/>
      <c r="GH716" s="745"/>
      <c r="GI716" s="745"/>
      <c r="GJ716" s="745"/>
      <c r="GK716" s="745"/>
      <c r="GL716" s="745"/>
      <c r="GM716" s="745"/>
      <c r="GN716" s="745"/>
      <c r="GO716" s="745"/>
      <c r="GP716" s="745"/>
      <c r="GQ716" s="745"/>
      <c r="GR716" s="745"/>
      <c r="GS716" s="745"/>
      <c r="GT716" s="745"/>
      <c r="GU716" s="745"/>
      <c r="GV716" s="745"/>
      <c r="GW716" s="745"/>
      <c r="GX716" s="745"/>
      <c r="GY716" s="745"/>
      <c r="GZ716" s="745"/>
      <c r="HA716" s="745"/>
      <c r="HB716" s="745"/>
      <c r="HC716" s="745"/>
      <c r="HD716" s="745"/>
      <c r="HE716" s="745"/>
      <c r="HF716" s="745"/>
      <c r="HG716" s="745"/>
      <c r="HH716" s="745"/>
      <c r="HI716" s="745"/>
      <c r="HJ716" s="745"/>
      <c r="HK716" s="745"/>
      <c r="HL716" s="745"/>
      <c r="HM716" s="745"/>
      <c r="HN716" s="745"/>
      <c r="HO716" s="745"/>
      <c r="HP716" s="745"/>
      <c r="HQ716" s="745"/>
      <c r="HR716" s="745"/>
      <c r="HS716" s="745"/>
      <c r="HT716" s="745"/>
      <c r="HU716" s="745"/>
      <c r="HV716" s="745"/>
      <c r="HW716" s="745"/>
      <c r="HX716" s="745"/>
      <c r="HY716" s="745"/>
      <c r="HZ716" s="745"/>
      <c r="IA716" s="745"/>
      <c r="IB716" s="745"/>
      <c r="IC716" s="745"/>
      <c r="ID716" s="745"/>
      <c r="IE716" s="745"/>
      <c r="IF716" s="745"/>
      <c r="IG716" s="745"/>
      <c r="IH716" s="745"/>
      <c r="II716" s="745"/>
      <c r="IJ716" s="745"/>
      <c r="IK716" s="745"/>
      <c r="IL716" s="745"/>
      <c r="IM716" s="745"/>
      <c r="IN716" s="745"/>
    </row>
    <row r="717" spans="1:248" ht="12.75">
      <c r="A717" s="758"/>
      <c r="B717" s="758"/>
      <c r="C717" s="758"/>
      <c r="D717" s="758"/>
      <c r="E717" s="750"/>
      <c r="F717" s="758"/>
      <c r="G717" s="758"/>
      <c r="H717" s="758"/>
      <c r="I717" s="750"/>
      <c r="J717" s="758"/>
      <c r="K717" s="758"/>
      <c r="L717" s="750"/>
      <c r="M717" s="758"/>
      <c r="N717" s="758"/>
      <c r="O717" s="750"/>
      <c r="P717" s="750"/>
      <c r="Q717" s="750"/>
      <c r="R717" s="750"/>
      <c r="S717" s="750"/>
      <c r="T717" s="750"/>
      <c r="U717" s="757"/>
      <c r="V717" s="753"/>
      <c r="W717" s="745"/>
      <c r="X717" s="745"/>
      <c r="Y717" s="753"/>
      <c r="Z717" s="745"/>
      <c r="AA717" s="745"/>
      <c r="AB717" s="745"/>
      <c r="AC717" s="745"/>
      <c r="AD717" s="745"/>
      <c r="AE717" s="745"/>
      <c r="AF717" s="745"/>
      <c r="AG717" s="745"/>
      <c r="AH717" s="745"/>
      <c r="AI717" s="745"/>
      <c r="AJ717" s="745"/>
      <c r="AK717" s="745"/>
      <c r="AL717" s="745"/>
      <c r="AM717" s="745"/>
      <c r="AN717" s="745"/>
      <c r="AO717" s="745"/>
      <c r="AP717" s="745"/>
      <c r="AQ717" s="745"/>
      <c r="AR717" s="745"/>
      <c r="AS717" s="745"/>
      <c r="AT717" s="745"/>
      <c r="AU717" s="745"/>
      <c r="AV717" s="745"/>
      <c r="AW717" s="745"/>
      <c r="AX717" s="745"/>
      <c r="AY717" s="745"/>
      <c r="AZ717" s="745"/>
      <c r="BA717" s="745"/>
      <c r="BB717" s="745"/>
      <c r="BC717" s="745"/>
      <c r="BD717" s="745"/>
      <c r="BE717" s="745"/>
      <c r="BF717" s="745"/>
      <c r="BG717" s="745"/>
      <c r="BH717" s="745"/>
      <c r="BI717" s="745"/>
      <c r="BJ717" s="745"/>
      <c r="BK717" s="745"/>
      <c r="BL717" s="745"/>
      <c r="BM717" s="745"/>
      <c r="BN717" s="745"/>
      <c r="BO717" s="745"/>
      <c r="BP717" s="745"/>
      <c r="BQ717" s="745"/>
      <c r="BR717" s="745"/>
      <c r="BS717" s="745"/>
      <c r="BT717" s="745"/>
      <c r="BU717" s="745"/>
      <c r="BV717" s="745"/>
      <c r="BW717" s="745"/>
      <c r="BX717" s="745"/>
      <c r="BY717" s="745"/>
      <c r="BZ717" s="745"/>
      <c r="CA717" s="745"/>
      <c r="CB717" s="745"/>
      <c r="CC717" s="745"/>
      <c r="CD717" s="745"/>
      <c r="CE717" s="745"/>
      <c r="CF717" s="745"/>
      <c r="CG717" s="745"/>
      <c r="CH717" s="745"/>
      <c r="CI717" s="745"/>
      <c r="CJ717" s="745"/>
      <c r="CK717" s="745"/>
      <c r="CL717" s="745"/>
      <c r="CM717" s="745"/>
      <c r="CN717" s="745"/>
      <c r="CO717" s="745"/>
      <c r="CP717" s="745"/>
      <c r="CQ717" s="745"/>
      <c r="CR717" s="745"/>
      <c r="CS717" s="745"/>
      <c r="CT717" s="745"/>
      <c r="CU717" s="745"/>
      <c r="CV717" s="745"/>
      <c r="CW717" s="745"/>
      <c r="CX717" s="745"/>
      <c r="CY717" s="745"/>
      <c r="CZ717" s="745"/>
      <c r="DA717" s="745"/>
      <c r="DB717" s="745"/>
      <c r="DC717" s="745"/>
      <c r="DD717" s="745"/>
      <c r="DE717" s="745"/>
      <c r="DF717" s="745"/>
      <c r="DG717" s="745"/>
      <c r="DH717" s="745"/>
      <c r="DI717" s="745"/>
      <c r="DJ717" s="745"/>
      <c r="DK717" s="745"/>
      <c r="DL717" s="745"/>
      <c r="DM717" s="745"/>
      <c r="DN717" s="745"/>
      <c r="DO717" s="745"/>
      <c r="DP717" s="745"/>
      <c r="DQ717" s="745"/>
      <c r="DR717" s="745"/>
      <c r="DS717" s="745"/>
      <c r="DT717" s="745"/>
      <c r="DU717" s="745"/>
      <c r="DV717" s="745"/>
      <c r="DW717" s="745"/>
      <c r="DX717" s="745"/>
      <c r="DY717" s="745"/>
      <c r="DZ717" s="745"/>
      <c r="EA717" s="745"/>
      <c r="EB717" s="745"/>
      <c r="EC717" s="745"/>
      <c r="ED717" s="745"/>
      <c r="EE717" s="745"/>
      <c r="EF717" s="745"/>
      <c r="EG717" s="745"/>
      <c r="EH717" s="745"/>
      <c r="EI717" s="745"/>
      <c r="EJ717" s="745"/>
      <c r="EK717" s="745"/>
      <c r="EL717" s="745"/>
      <c r="EM717" s="745"/>
      <c r="EN717" s="745"/>
      <c r="EO717" s="745"/>
      <c r="EP717" s="745"/>
      <c r="EQ717" s="745"/>
      <c r="ER717" s="745"/>
      <c r="ES717" s="745"/>
      <c r="ET717" s="745"/>
      <c r="EU717" s="745"/>
      <c r="EV717" s="745"/>
      <c r="EW717" s="745"/>
      <c r="EX717" s="745"/>
      <c r="EY717" s="745"/>
      <c r="EZ717" s="745"/>
      <c r="FA717" s="745"/>
      <c r="FB717" s="745"/>
      <c r="FC717" s="745"/>
      <c r="FD717" s="745"/>
      <c r="FE717" s="745"/>
      <c r="FF717" s="745"/>
      <c r="FG717" s="745"/>
      <c r="FH717" s="745"/>
      <c r="FI717" s="745"/>
      <c r="FJ717" s="745"/>
      <c r="FK717" s="745"/>
      <c r="FL717" s="745"/>
      <c r="FM717" s="745"/>
      <c r="FN717" s="745"/>
      <c r="FO717" s="745"/>
      <c r="FP717" s="745"/>
      <c r="FQ717" s="745"/>
      <c r="FR717" s="745"/>
      <c r="FS717" s="745"/>
      <c r="FT717" s="745"/>
      <c r="FU717" s="745"/>
      <c r="FV717" s="745"/>
      <c r="FW717" s="745"/>
      <c r="FX717" s="745"/>
      <c r="FY717" s="745"/>
      <c r="FZ717" s="745"/>
      <c r="GA717" s="745"/>
      <c r="GB717" s="745"/>
      <c r="GC717" s="745"/>
      <c r="GD717" s="745"/>
      <c r="GE717" s="745"/>
      <c r="GF717" s="745"/>
      <c r="GG717" s="745"/>
      <c r="GH717" s="745"/>
      <c r="GI717" s="745"/>
      <c r="GJ717" s="745"/>
      <c r="GK717" s="745"/>
      <c r="GL717" s="745"/>
      <c r="GM717" s="745"/>
      <c r="GN717" s="745"/>
      <c r="GO717" s="745"/>
      <c r="GP717" s="745"/>
      <c r="GQ717" s="745"/>
      <c r="GR717" s="745"/>
      <c r="GS717" s="745"/>
      <c r="GT717" s="745"/>
      <c r="GU717" s="745"/>
      <c r="GV717" s="745"/>
      <c r="GW717" s="745"/>
      <c r="GX717" s="745"/>
      <c r="GY717" s="745"/>
      <c r="GZ717" s="745"/>
      <c r="HA717" s="745"/>
      <c r="HB717" s="745"/>
      <c r="HC717" s="745"/>
      <c r="HD717" s="745"/>
      <c r="HE717" s="745"/>
      <c r="HF717" s="745"/>
      <c r="HG717" s="745"/>
      <c r="HH717" s="745"/>
      <c r="HI717" s="745"/>
      <c r="HJ717" s="745"/>
      <c r="HK717" s="745"/>
      <c r="HL717" s="745"/>
      <c r="HM717" s="745"/>
      <c r="HN717" s="745"/>
      <c r="HO717" s="745"/>
      <c r="HP717" s="745"/>
      <c r="HQ717" s="745"/>
      <c r="HR717" s="745"/>
      <c r="HS717" s="745"/>
      <c r="HT717" s="745"/>
      <c r="HU717" s="745"/>
      <c r="HV717" s="745"/>
      <c r="HW717" s="745"/>
      <c r="HX717" s="745"/>
      <c r="HY717" s="745"/>
      <c r="HZ717" s="745"/>
      <c r="IA717" s="745"/>
      <c r="IB717" s="745"/>
      <c r="IC717" s="745"/>
      <c r="ID717" s="745"/>
      <c r="IE717" s="745"/>
      <c r="IF717" s="745"/>
      <c r="IG717" s="745"/>
      <c r="IH717" s="745"/>
      <c r="II717" s="745"/>
      <c r="IJ717" s="745"/>
      <c r="IK717" s="745"/>
      <c r="IL717" s="745"/>
      <c r="IM717" s="745"/>
      <c r="IN717" s="745"/>
    </row>
    <row r="718" spans="1:248" ht="12.75">
      <c r="A718" s="758"/>
      <c r="B718" s="758"/>
      <c r="C718" s="758"/>
      <c r="D718" s="758"/>
      <c r="E718" s="750"/>
      <c r="F718" s="758"/>
      <c r="G718" s="758"/>
      <c r="H718" s="758"/>
      <c r="I718" s="750"/>
      <c r="J718" s="758"/>
      <c r="K718" s="758"/>
      <c r="L718" s="750"/>
      <c r="M718" s="758"/>
      <c r="N718" s="758"/>
      <c r="O718" s="750"/>
      <c r="P718" s="750"/>
      <c r="Q718" s="750"/>
      <c r="R718" s="750"/>
      <c r="S718" s="750"/>
      <c r="T718" s="750"/>
      <c r="U718" s="757"/>
      <c r="V718" s="753"/>
      <c r="W718" s="745"/>
      <c r="X718" s="745"/>
      <c r="Y718" s="753"/>
      <c r="Z718" s="745"/>
      <c r="AA718" s="745"/>
      <c r="AB718" s="745"/>
      <c r="AC718" s="745"/>
      <c r="AD718" s="745"/>
      <c r="AE718" s="745"/>
      <c r="AF718" s="745"/>
      <c r="AG718" s="745"/>
      <c r="AH718" s="745"/>
      <c r="AI718" s="745"/>
      <c r="AJ718" s="745"/>
      <c r="AK718" s="745"/>
      <c r="AL718" s="745"/>
      <c r="AM718" s="745"/>
      <c r="AN718" s="745"/>
      <c r="AO718" s="745"/>
      <c r="AP718" s="745"/>
      <c r="AQ718" s="745"/>
      <c r="AR718" s="745"/>
      <c r="AS718" s="745"/>
      <c r="AT718" s="745"/>
      <c r="AU718" s="745"/>
      <c r="AV718" s="745"/>
      <c r="AW718" s="745"/>
      <c r="AX718" s="745"/>
      <c r="AY718" s="745"/>
      <c r="AZ718" s="745"/>
      <c r="BA718" s="745"/>
      <c r="BB718" s="745"/>
      <c r="BC718" s="745"/>
      <c r="BD718" s="745"/>
      <c r="BE718" s="745"/>
      <c r="BF718" s="745"/>
      <c r="BG718" s="745"/>
      <c r="BH718" s="745"/>
      <c r="BI718" s="745"/>
      <c r="BJ718" s="745"/>
      <c r="BK718" s="745"/>
      <c r="BL718" s="745"/>
      <c r="BM718" s="745"/>
      <c r="BN718" s="745"/>
      <c r="BO718" s="745"/>
      <c r="BP718" s="745"/>
      <c r="BQ718" s="745"/>
      <c r="BR718" s="745"/>
      <c r="BS718" s="745"/>
      <c r="BT718" s="745"/>
      <c r="BU718" s="745"/>
      <c r="BV718" s="745"/>
      <c r="BW718" s="745"/>
      <c r="BX718" s="745"/>
      <c r="BY718" s="745"/>
      <c r="BZ718" s="745"/>
      <c r="CA718" s="745"/>
      <c r="CB718" s="745"/>
      <c r="CC718" s="745"/>
      <c r="CD718" s="745"/>
      <c r="CE718" s="745"/>
      <c r="CF718" s="745"/>
      <c r="CG718" s="745"/>
      <c r="CH718" s="745"/>
      <c r="CI718" s="745"/>
      <c r="CJ718" s="745"/>
      <c r="CK718" s="745"/>
      <c r="CL718" s="745"/>
      <c r="CM718" s="745"/>
      <c r="CN718" s="745"/>
      <c r="CO718" s="745"/>
      <c r="CP718" s="745"/>
      <c r="CQ718" s="745"/>
      <c r="CR718" s="745"/>
      <c r="CS718" s="745"/>
      <c r="CT718" s="745"/>
      <c r="CU718" s="745"/>
      <c r="CV718" s="745"/>
      <c r="CW718" s="745"/>
      <c r="CX718" s="745"/>
      <c r="CY718" s="745"/>
      <c r="CZ718" s="745"/>
      <c r="DA718" s="745"/>
      <c r="DB718" s="745"/>
      <c r="DC718" s="745"/>
      <c r="DD718" s="745"/>
      <c r="DE718" s="745"/>
      <c r="DF718" s="745"/>
      <c r="DG718" s="745"/>
      <c r="DH718" s="745"/>
      <c r="DI718" s="745"/>
      <c r="DJ718" s="745"/>
      <c r="DK718" s="745"/>
      <c r="DL718" s="745"/>
      <c r="DM718" s="745"/>
      <c r="DN718" s="745"/>
      <c r="DO718" s="745"/>
      <c r="DP718" s="745"/>
      <c r="DQ718" s="745"/>
      <c r="DR718" s="745"/>
      <c r="DS718" s="745"/>
      <c r="DT718" s="745"/>
      <c r="DU718" s="745"/>
      <c r="DV718" s="745"/>
      <c r="DW718" s="745"/>
      <c r="DX718" s="745"/>
      <c r="DY718" s="745"/>
      <c r="DZ718" s="745"/>
      <c r="EA718" s="745"/>
      <c r="EB718" s="745"/>
      <c r="EC718" s="745"/>
      <c r="ED718" s="745"/>
      <c r="EE718" s="745"/>
      <c r="EF718" s="745"/>
      <c r="EG718" s="745"/>
      <c r="EH718" s="745"/>
      <c r="EI718" s="745"/>
      <c r="EJ718" s="745"/>
      <c r="EK718" s="745"/>
      <c r="EL718" s="745"/>
      <c r="EM718" s="745"/>
      <c r="EN718" s="745"/>
      <c r="EO718" s="745"/>
      <c r="EP718" s="745"/>
      <c r="EQ718" s="745"/>
      <c r="ER718" s="745"/>
      <c r="ES718" s="745"/>
      <c r="ET718" s="745"/>
      <c r="EU718" s="745"/>
      <c r="EV718" s="745"/>
      <c r="EW718" s="745"/>
      <c r="EX718" s="745"/>
      <c r="EY718" s="745"/>
      <c r="EZ718" s="745"/>
      <c r="FA718" s="745"/>
      <c r="FB718" s="745"/>
      <c r="FC718" s="745"/>
      <c r="FD718" s="745"/>
      <c r="FE718" s="745"/>
      <c r="FF718" s="745"/>
      <c r="FG718" s="745"/>
      <c r="FH718" s="745"/>
      <c r="FI718" s="745"/>
      <c r="FJ718" s="745"/>
      <c r="FK718" s="745"/>
      <c r="FL718" s="745"/>
      <c r="FM718" s="745"/>
      <c r="FN718" s="745"/>
      <c r="FO718" s="745"/>
      <c r="FP718" s="745"/>
      <c r="FQ718" s="745"/>
      <c r="FR718" s="745"/>
      <c r="FS718" s="745"/>
      <c r="FT718" s="745"/>
      <c r="FU718" s="745"/>
      <c r="FV718" s="745"/>
      <c r="FW718" s="745"/>
      <c r="FX718" s="745"/>
      <c r="FY718" s="745"/>
      <c r="FZ718" s="745"/>
      <c r="GA718" s="745"/>
      <c r="GB718" s="745"/>
      <c r="GC718" s="745"/>
      <c r="GD718" s="745"/>
      <c r="GE718" s="745"/>
      <c r="GF718" s="745"/>
      <c r="GG718" s="745"/>
      <c r="GH718" s="745"/>
      <c r="GI718" s="745"/>
      <c r="GJ718" s="745"/>
      <c r="GK718" s="745"/>
      <c r="GL718" s="745"/>
      <c r="GM718" s="745"/>
      <c r="GN718" s="745"/>
      <c r="GO718" s="745"/>
      <c r="GP718" s="745"/>
      <c r="GQ718" s="745"/>
      <c r="GR718" s="745"/>
      <c r="GS718" s="745"/>
      <c r="GT718" s="745"/>
      <c r="GU718" s="745"/>
      <c r="GV718" s="745"/>
      <c r="GW718" s="745"/>
      <c r="GX718" s="745"/>
      <c r="GY718" s="745"/>
      <c r="GZ718" s="745"/>
      <c r="HA718" s="745"/>
      <c r="HB718" s="745"/>
      <c r="HC718" s="745"/>
      <c r="HD718" s="745"/>
      <c r="HE718" s="745"/>
      <c r="HF718" s="745"/>
      <c r="HG718" s="745"/>
      <c r="HH718" s="745"/>
      <c r="HI718" s="745"/>
      <c r="HJ718" s="745"/>
      <c r="HK718" s="745"/>
      <c r="HL718" s="745"/>
      <c r="HM718" s="745"/>
      <c r="HN718" s="745"/>
      <c r="HO718" s="745"/>
      <c r="HP718" s="745"/>
      <c r="HQ718" s="745"/>
      <c r="HR718" s="745"/>
      <c r="HS718" s="745"/>
      <c r="HT718" s="745"/>
      <c r="HU718" s="745"/>
      <c r="HV718" s="745"/>
      <c r="HW718" s="745"/>
      <c r="HX718" s="745"/>
      <c r="HY718" s="745"/>
      <c r="HZ718" s="745"/>
      <c r="IA718" s="745"/>
      <c r="IB718" s="745"/>
      <c r="IC718" s="745"/>
      <c r="ID718" s="745"/>
      <c r="IE718" s="745"/>
      <c r="IF718" s="745"/>
      <c r="IG718" s="745"/>
      <c r="IH718" s="745"/>
      <c r="II718" s="745"/>
      <c r="IJ718" s="745"/>
      <c r="IK718" s="745"/>
      <c r="IL718" s="745"/>
      <c r="IM718" s="745"/>
      <c r="IN718" s="745"/>
    </row>
    <row r="719" spans="1:248" ht="12.75">
      <c r="A719" s="758"/>
      <c r="B719" s="758"/>
      <c r="C719" s="758"/>
      <c r="D719" s="758"/>
      <c r="E719" s="750"/>
      <c r="F719" s="758"/>
      <c r="G719" s="758"/>
      <c r="H719" s="758"/>
      <c r="I719" s="750"/>
      <c r="J719" s="758"/>
      <c r="K719" s="758"/>
      <c r="L719" s="750"/>
      <c r="M719" s="758"/>
      <c r="N719" s="758"/>
      <c r="O719" s="750"/>
      <c r="P719" s="750"/>
      <c r="Q719" s="750"/>
      <c r="R719" s="750"/>
      <c r="S719" s="750"/>
      <c r="T719" s="750"/>
      <c r="U719" s="757"/>
      <c r="V719" s="753"/>
      <c r="W719" s="745"/>
      <c r="X719" s="745"/>
      <c r="Y719" s="753"/>
      <c r="Z719" s="745"/>
      <c r="AA719" s="745"/>
      <c r="AB719" s="745"/>
      <c r="AC719" s="745"/>
      <c r="AD719" s="745"/>
      <c r="AE719" s="745"/>
      <c r="AF719" s="745"/>
      <c r="AG719" s="745"/>
      <c r="AH719" s="745"/>
      <c r="AI719" s="745"/>
      <c r="AJ719" s="745"/>
      <c r="AK719" s="745"/>
      <c r="AL719" s="745"/>
      <c r="AM719" s="745"/>
      <c r="AN719" s="745"/>
      <c r="AO719" s="745"/>
      <c r="AP719" s="745"/>
      <c r="AQ719" s="745"/>
      <c r="AR719" s="745"/>
      <c r="AS719" s="745"/>
      <c r="AT719" s="745"/>
      <c r="AU719" s="745"/>
      <c r="AV719" s="745"/>
      <c r="AW719" s="745"/>
      <c r="AX719" s="745"/>
      <c r="AY719" s="745"/>
      <c r="AZ719" s="745"/>
      <c r="BA719" s="745"/>
      <c r="BB719" s="745"/>
      <c r="BC719" s="745"/>
      <c r="BD719" s="745"/>
      <c r="BE719" s="745"/>
      <c r="BF719" s="745"/>
      <c r="BG719" s="745"/>
      <c r="BH719" s="745"/>
      <c r="BI719" s="745"/>
      <c r="BJ719" s="745"/>
      <c r="BK719" s="745"/>
      <c r="BL719" s="745"/>
      <c r="BM719" s="745"/>
      <c r="BN719" s="745"/>
      <c r="BO719" s="745"/>
      <c r="BP719" s="745"/>
      <c r="BQ719" s="745"/>
      <c r="BR719" s="745"/>
      <c r="BS719" s="745"/>
      <c r="BT719" s="745"/>
      <c r="BU719" s="745"/>
      <c r="BV719" s="745"/>
      <c r="BW719" s="745"/>
      <c r="BX719" s="745"/>
      <c r="BY719" s="745"/>
      <c r="BZ719" s="745"/>
      <c r="CA719" s="745"/>
      <c r="CB719" s="745"/>
      <c r="CC719" s="745"/>
      <c r="CD719" s="745"/>
      <c r="CE719" s="745"/>
      <c r="CF719" s="745"/>
      <c r="CG719" s="745"/>
      <c r="CH719" s="745"/>
      <c r="CI719" s="745"/>
      <c r="CJ719" s="745"/>
      <c r="CK719" s="745"/>
      <c r="CL719" s="745"/>
      <c r="CM719" s="745"/>
      <c r="CN719" s="745"/>
      <c r="CO719" s="745"/>
      <c r="CP719" s="745"/>
      <c r="CQ719" s="745"/>
      <c r="CR719" s="745"/>
      <c r="CS719" s="745"/>
      <c r="CT719" s="745"/>
      <c r="CU719" s="745"/>
      <c r="CV719" s="745"/>
      <c r="CW719" s="745"/>
      <c r="CX719" s="745"/>
      <c r="CY719" s="745"/>
      <c r="CZ719" s="745"/>
      <c r="DA719" s="745"/>
      <c r="DB719" s="745"/>
      <c r="DC719" s="745"/>
      <c r="DD719" s="745"/>
      <c r="DE719" s="745"/>
      <c r="DF719" s="745"/>
      <c r="DG719" s="745"/>
      <c r="DH719" s="745"/>
      <c r="DI719" s="745"/>
      <c r="DJ719" s="745"/>
      <c r="DK719" s="745"/>
      <c r="DL719" s="745"/>
      <c r="DM719" s="745"/>
      <c r="DN719" s="745"/>
      <c r="DO719" s="745"/>
      <c r="DP719" s="745"/>
      <c r="DQ719" s="745"/>
      <c r="DR719" s="745"/>
      <c r="DS719" s="745"/>
      <c r="DT719" s="745"/>
      <c r="DU719" s="745"/>
      <c r="DV719" s="745"/>
      <c r="DW719" s="745"/>
      <c r="DX719" s="745"/>
      <c r="DY719" s="745"/>
      <c r="DZ719" s="745"/>
      <c r="EA719" s="745"/>
      <c r="EB719" s="745"/>
      <c r="EC719" s="745"/>
      <c r="ED719" s="745"/>
      <c r="EE719" s="745"/>
      <c r="EF719" s="745"/>
      <c r="EG719" s="745"/>
      <c r="EH719" s="745"/>
      <c r="EI719" s="745"/>
      <c r="EJ719" s="745"/>
      <c r="EK719" s="745"/>
      <c r="EL719" s="745"/>
      <c r="EM719" s="745"/>
      <c r="EN719" s="745"/>
      <c r="EO719" s="745"/>
      <c r="EP719" s="745"/>
      <c r="EQ719" s="745"/>
      <c r="ER719" s="745"/>
      <c r="ES719" s="745"/>
      <c r="ET719" s="745"/>
      <c r="EU719" s="745"/>
      <c r="EV719" s="745"/>
      <c r="EW719" s="745"/>
      <c r="EX719" s="745"/>
      <c r="EY719" s="745"/>
      <c r="EZ719" s="745"/>
      <c r="FA719" s="745"/>
      <c r="FB719" s="745"/>
      <c r="FC719" s="745"/>
      <c r="FD719" s="745"/>
      <c r="FE719" s="745"/>
      <c r="FF719" s="745"/>
      <c r="FG719" s="745"/>
      <c r="FH719" s="745"/>
      <c r="FI719" s="745"/>
      <c r="FJ719" s="745"/>
      <c r="FK719" s="745"/>
      <c r="FL719" s="745"/>
      <c r="FM719" s="745"/>
      <c r="FN719" s="745"/>
      <c r="FO719" s="745"/>
      <c r="FP719" s="745"/>
      <c r="FQ719" s="745"/>
      <c r="FR719" s="745"/>
      <c r="FS719" s="745"/>
      <c r="FT719" s="745"/>
      <c r="FU719" s="745"/>
      <c r="FV719" s="745"/>
      <c r="FW719" s="745"/>
      <c r="FX719" s="745"/>
      <c r="FY719" s="745"/>
      <c r="FZ719" s="745"/>
      <c r="GA719" s="745"/>
      <c r="GB719" s="745"/>
      <c r="GC719" s="745"/>
      <c r="GD719" s="745"/>
      <c r="GE719" s="745"/>
      <c r="GF719" s="745"/>
      <c r="GG719" s="745"/>
      <c r="GH719" s="745"/>
      <c r="GI719" s="745"/>
      <c r="GJ719" s="745"/>
      <c r="GK719" s="745"/>
      <c r="GL719" s="745"/>
      <c r="GM719" s="745"/>
      <c r="GN719" s="745"/>
      <c r="GO719" s="745"/>
      <c r="GP719" s="745"/>
      <c r="GQ719" s="745"/>
      <c r="GR719" s="745"/>
      <c r="GS719" s="745"/>
      <c r="GT719" s="745"/>
      <c r="GU719" s="745"/>
      <c r="GV719" s="745"/>
      <c r="GW719" s="745"/>
      <c r="GX719" s="745"/>
      <c r="GY719" s="745"/>
      <c r="GZ719" s="745"/>
      <c r="HA719" s="745"/>
      <c r="HB719" s="745"/>
      <c r="HC719" s="745"/>
      <c r="HD719" s="745"/>
      <c r="HE719" s="745"/>
      <c r="HF719" s="745"/>
      <c r="HG719" s="745"/>
      <c r="HH719" s="745"/>
      <c r="HI719" s="745"/>
      <c r="HJ719" s="745"/>
      <c r="HK719" s="745"/>
      <c r="HL719" s="745"/>
      <c r="HM719" s="745"/>
      <c r="HN719" s="745"/>
      <c r="HO719" s="745"/>
      <c r="HP719" s="745"/>
      <c r="HQ719" s="745"/>
      <c r="HR719" s="745"/>
      <c r="HS719" s="745"/>
      <c r="HT719" s="745"/>
      <c r="HU719" s="745"/>
      <c r="HV719" s="745"/>
      <c r="HW719" s="745"/>
      <c r="HX719" s="745"/>
      <c r="HY719" s="745"/>
      <c r="HZ719" s="745"/>
      <c r="IA719" s="745"/>
      <c r="IB719" s="745"/>
      <c r="IC719" s="745"/>
      <c r="ID719" s="745"/>
      <c r="IE719" s="745"/>
      <c r="IF719" s="745"/>
      <c r="IG719" s="745"/>
      <c r="IH719" s="745"/>
      <c r="II719" s="745"/>
      <c r="IJ719" s="745"/>
      <c r="IK719" s="745"/>
      <c r="IL719" s="745"/>
      <c r="IM719" s="745"/>
      <c r="IN719" s="745"/>
    </row>
    <row r="720" spans="1:248" ht="12.75">
      <c r="A720" s="758"/>
      <c r="B720" s="758"/>
      <c r="C720" s="758"/>
      <c r="D720" s="758"/>
      <c r="E720" s="750"/>
      <c r="F720" s="758"/>
      <c r="G720" s="758"/>
      <c r="H720" s="758"/>
      <c r="I720" s="750"/>
      <c r="J720" s="758"/>
      <c r="K720" s="758"/>
      <c r="L720" s="750"/>
      <c r="M720" s="758"/>
      <c r="N720" s="758"/>
      <c r="O720" s="750"/>
      <c r="P720" s="750"/>
      <c r="Q720" s="750"/>
      <c r="R720" s="750"/>
      <c r="S720" s="750"/>
      <c r="T720" s="750"/>
      <c r="U720" s="757"/>
      <c r="V720" s="753"/>
      <c r="W720" s="745"/>
      <c r="X720" s="745"/>
      <c r="Y720" s="753"/>
      <c r="Z720" s="745"/>
      <c r="AA720" s="745"/>
      <c r="AB720" s="745"/>
      <c r="AC720" s="745"/>
      <c r="AD720" s="745"/>
      <c r="AE720" s="745"/>
      <c r="AF720" s="745"/>
      <c r="AG720" s="745"/>
      <c r="AH720" s="745"/>
      <c r="AI720" s="745"/>
      <c r="AJ720" s="745"/>
      <c r="AK720" s="745"/>
      <c r="AL720" s="745"/>
      <c r="AM720" s="745"/>
      <c r="AN720" s="745"/>
      <c r="AO720" s="745"/>
      <c r="AP720" s="745"/>
      <c r="AQ720" s="745"/>
      <c r="AR720" s="745"/>
      <c r="AS720" s="745"/>
      <c r="AT720" s="745"/>
      <c r="AU720" s="745"/>
      <c r="AV720" s="745"/>
      <c r="AW720" s="745"/>
      <c r="AX720" s="745"/>
      <c r="AY720" s="745"/>
      <c r="AZ720" s="745"/>
      <c r="BA720" s="745"/>
      <c r="BB720" s="745"/>
      <c r="BC720" s="745"/>
      <c r="BD720" s="745"/>
      <c r="BE720" s="745"/>
      <c r="BF720" s="745"/>
      <c r="BG720" s="745"/>
      <c r="BH720" s="745"/>
      <c r="BI720" s="745"/>
      <c r="BJ720" s="745"/>
      <c r="BK720" s="745"/>
      <c r="BL720" s="745"/>
      <c r="BM720" s="745"/>
      <c r="BN720" s="745"/>
      <c r="BO720" s="745"/>
      <c r="BP720" s="745"/>
      <c r="BQ720" s="745"/>
      <c r="BR720" s="745"/>
      <c r="BS720" s="745"/>
      <c r="BT720" s="745"/>
      <c r="BU720" s="745"/>
      <c r="BV720" s="745"/>
      <c r="BW720" s="745"/>
      <c r="BX720" s="745"/>
      <c r="BY720" s="745"/>
      <c r="BZ720" s="745"/>
      <c r="CA720" s="745"/>
      <c r="CB720" s="745"/>
      <c r="CC720" s="745"/>
      <c r="CD720" s="745"/>
      <c r="CE720" s="745"/>
      <c r="CF720" s="745"/>
      <c r="CG720" s="745"/>
      <c r="CH720" s="745"/>
      <c r="CI720" s="745"/>
      <c r="CJ720" s="745"/>
      <c r="CK720" s="745"/>
      <c r="CL720" s="745"/>
      <c r="CM720" s="745"/>
      <c r="CN720" s="745"/>
      <c r="CO720" s="745"/>
      <c r="CP720" s="745"/>
      <c r="CQ720" s="745"/>
      <c r="CR720" s="745"/>
      <c r="CS720" s="745"/>
      <c r="CT720" s="745"/>
      <c r="CU720" s="745"/>
      <c r="CV720" s="745"/>
      <c r="CW720" s="745"/>
      <c r="CX720" s="745"/>
      <c r="CY720" s="745"/>
      <c r="CZ720" s="745"/>
      <c r="DA720" s="745"/>
      <c r="DB720" s="745"/>
      <c r="DC720" s="745"/>
      <c r="DD720" s="745"/>
      <c r="DE720" s="745"/>
      <c r="DF720" s="745"/>
      <c r="DG720" s="745"/>
      <c r="DH720" s="745"/>
      <c r="DI720" s="745"/>
      <c r="DJ720" s="745"/>
      <c r="DK720" s="745"/>
      <c r="DL720" s="745"/>
      <c r="DM720" s="745"/>
      <c r="DN720" s="745"/>
      <c r="DO720" s="745"/>
      <c r="DP720" s="745"/>
      <c r="DQ720" s="745"/>
      <c r="DR720" s="745"/>
      <c r="DS720" s="745"/>
      <c r="DT720" s="745"/>
      <c r="DU720" s="745"/>
      <c r="DV720" s="745"/>
      <c r="DW720" s="745"/>
      <c r="DX720" s="745"/>
      <c r="DY720" s="745"/>
      <c r="DZ720" s="745"/>
      <c r="EA720" s="745"/>
      <c r="EB720" s="745"/>
      <c r="EC720" s="745"/>
      <c r="ED720" s="745"/>
      <c r="EE720" s="745"/>
      <c r="EF720" s="745"/>
      <c r="EG720" s="745"/>
      <c r="EH720" s="745"/>
      <c r="EI720" s="745"/>
      <c r="EJ720" s="745"/>
      <c r="EK720" s="745"/>
      <c r="EL720" s="745"/>
      <c r="EM720" s="745"/>
      <c r="EN720" s="745"/>
      <c r="EO720" s="745"/>
      <c r="EP720" s="745"/>
      <c r="EQ720" s="745"/>
      <c r="ER720" s="745"/>
      <c r="ES720" s="745"/>
      <c r="ET720" s="745"/>
      <c r="EU720" s="745"/>
      <c r="EV720" s="745"/>
      <c r="EW720" s="745"/>
      <c r="EX720" s="745"/>
      <c r="EY720" s="745"/>
      <c r="EZ720" s="745"/>
      <c r="FA720" s="745"/>
      <c r="FB720" s="745"/>
      <c r="FC720" s="745"/>
      <c r="FD720" s="745"/>
      <c r="FE720" s="745"/>
      <c r="FF720" s="745"/>
      <c r="FG720" s="745"/>
      <c r="FH720" s="745"/>
      <c r="FI720" s="745"/>
      <c r="FJ720" s="745"/>
      <c r="FK720" s="745"/>
      <c r="FL720" s="745"/>
      <c r="FM720" s="745"/>
      <c r="FN720" s="745"/>
      <c r="FO720" s="745"/>
      <c r="FP720" s="745"/>
      <c r="FQ720" s="745"/>
      <c r="FR720" s="745"/>
      <c r="FS720" s="745"/>
      <c r="FT720" s="745"/>
      <c r="FU720" s="745"/>
      <c r="FV720" s="745"/>
      <c r="FW720" s="745"/>
      <c r="FX720" s="745"/>
      <c r="FY720" s="745"/>
      <c r="FZ720" s="745"/>
      <c r="GA720" s="745"/>
      <c r="GB720" s="745"/>
      <c r="GC720" s="745"/>
      <c r="GD720" s="745"/>
      <c r="GE720" s="745"/>
      <c r="GF720" s="745"/>
      <c r="GG720" s="745"/>
      <c r="GH720" s="745"/>
      <c r="GI720" s="745"/>
      <c r="GJ720" s="745"/>
      <c r="GK720" s="745"/>
      <c r="GL720" s="745"/>
      <c r="GM720" s="745"/>
      <c r="GN720" s="745"/>
      <c r="GO720" s="745"/>
      <c r="GP720" s="745"/>
      <c r="GQ720" s="745"/>
      <c r="GR720" s="745"/>
      <c r="GS720" s="745"/>
      <c r="GT720" s="745"/>
      <c r="GU720" s="745"/>
      <c r="GV720" s="745"/>
      <c r="GW720" s="745"/>
      <c r="GX720" s="745"/>
      <c r="GY720" s="745"/>
      <c r="GZ720" s="745"/>
      <c r="HA720" s="745"/>
      <c r="HB720" s="745"/>
      <c r="HC720" s="745"/>
      <c r="HD720" s="745"/>
      <c r="HE720" s="745"/>
      <c r="HF720" s="745"/>
      <c r="HG720" s="745"/>
      <c r="HH720" s="745"/>
      <c r="HI720" s="745"/>
      <c r="HJ720" s="745"/>
      <c r="HK720" s="745"/>
      <c r="HL720" s="745"/>
      <c r="HM720" s="745"/>
      <c r="HN720" s="745"/>
      <c r="HO720" s="745"/>
      <c r="HP720" s="745"/>
      <c r="HQ720" s="745"/>
      <c r="HR720" s="745"/>
      <c r="HS720" s="745"/>
      <c r="HT720" s="745"/>
      <c r="HU720" s="745"/>
      <c r="HV720" s="745"/>
      <c r="HW720" s="745"/>
      <c r="HX720" s="745"/>
      <c r="HY720" s="745"/>
      <c r="HZ720" s="745"/>
      <c r="IA720" s="745"/>
      <c r="IB720" s="745"/>
      <c r="IC720" s="745"/>
      <c r="ID720" s="745"/>
      <c r="IE720" s="745"/>
      <c r="IF720" s="745"/>
      <c r="IG720" s="745"/>
      <c r="IH720" s="745"/>
      <c r="II720" s="745"/>
      <c r="IJ720" s="745"/>
      <c r="IK720" s="745"/>
      <c r="IL720" s="745"/>
      <c r="IM720" s="745"/>
      <c r="IN720" s="745"/>
    </row>
    <row r="721" spans="1:248" ht="12.75">
      <c r="A721" s="758"/>
      <c r="B721" s="758"/>
      <c r="C721" s="758"/>
      <c r="D721" s="758"/>
      <c r="E721" s="750"/>
      <c r="F721" s="758"/>
      <c r="G721" s="758"/>
      <c r="H721" s="758"/>
      <c r="I721" s="750"/>
      <c r="J721" s="758"/>
      <c r="K721" s="758"/>
      <c r="L721" s="750"/>
      <c r="M721" s="758"/>
      <c r="N721" s="758"/>
      <c r="O721" s="750"/>
      <c r="P721" s="750"/>
      <c r="Q721" s="750"/>
      <c r="R721" s="750"/>
      <c r="S721" s="750"/>
      <c r="T721" s="750"/>
      <c r="U721" s="757"/>
      <c r="V721" s="753"/>
      <c r="W721" s="745"/>
      <c r="X721" s="745"/>
      <c r="Y721" s="753"/>
      <c r="Z721" s="745"/>
      <c r="AA721" s="745"/>
      <c r="AB721" s="745"/>
      <c r="AC721" s="745"/>
      <c r="AD721" s="745"/>
      <c r="AE721" s="745"/>
      <c r="AF721" s="745"/>
      <c r="AG721" s="745"/>
      <c r="AH721" s="745"/>
      <c r="AI721" s="745"/>
      <c r="AJ721" s="745"/>
      <c r="AK721" s="745"/>
      <c r="AL721" s="745"/>
      <c r="AM721" s="745"/>
      <c r="AN721" s="745"/>
      <c r="AO721" s="745"/>
      <c r="AP721" s="745"/>
      <c r="AQ721" s="745"/>
      <c r="AR721" s="745"/>
      <c r="AS721" s="745"/>
      <c r="AT721" s="745"/>
      <c r="AU721" s="745"/>
      <c r="AV721" s="745"/>
      <c r="AW721" s="745"/>
      <c r="AX721" s="745"/>
      <c r="AY721" s="745"/>
      <c r="AZ721" s="745"/>
      <c r="BA721" s="745"/>
      <c r="BB721" s="745"/>
      <c r="BC721" s="745"/>
      <c r="BD721" s="745"/>
      <c r="BE721" s="745"/>
      <c r="BF721" s="745"/>
      <c r="BG721" s="745"/>
      <c r="BH721" s="745"/>
      <c r="BI721" s="745"/>
      <c r="BJ721" s="745"/>
      <c r="BK721" s="745"/>
      <c r="BL721" s="745"/>
      <c r="BM721" s="745"/>
      <c r="BN721" s="745"/>
      <c r="BO721" s="745"/>
      <c r="BP721" s="745"/>
      <c r="BQ721" s="745"/>
      <c r="BR721" s="745"/>
      <c r="BS721" s="745"/>
      <c r="BT721" s="745"/>
      <c r="BU721" s="745"/>
      <c r="BV721" s="745"/>
      <c r="BW721" s="745"/>
      <c r="BX721" s="745"/>
      <c r="BY721" s="745"/>
      <c r="BZ721" s="745"/>
      <c r="CA721" s="745"/>
      <c r="CB721" s="745"/>
      <c r="CC721" s="745"/>
      <c r="CD721" s="745"/>
      <c r="CE721" s="745"/>
      <c r="CF721" s="745"/>
      <c r="CG721" s="745"/>
      <c r="CH721" s="745"/>
      <c r="CI721" s="745"/>
      <c r="CJ721" s="745"/>
      <c r="CK721" s="745"/>
      <c r="CL721" s="745"/>
      <c r="CM721" s="745"/>
      <c r="CN721" s="745"/>
      <c r="CO721" s="745"/>
      <c r="CP721" s="745"/>
      <c r="CQ721" s="745"/>
      <c r="CR721" s="745"/>
      <c r="CS721" s="745"/>
      <c r="CT721" s="745"/>
      <c r="CU721" s="745"/>
      <c r="CV721" s="745"/>
      <c r="CW721" s="745"/>
      <c r="CX721" s="745"/>
      <c r="CY721" s="745"/>
      <c r="CZ721" s="745"/>
      <c r="DA721" s="745"/>
      <c r="DB721" s="745"/>
      <c r="DC721" s="745"/>
      <c r="DD721" s="745"/>
      <c r="DE721" s="745"/>
      <c r="DF721" s="745"/>
      <c r="DG721" s="745"/>
      <c r="DH721" s="745"/>
      <c r="DI721" s="745"/>
      <c r="DJ721" s="745"/>
      <c r="DK721" s="745"/>
      <c r="DL721" s="745"/>
      <c r="DM721" s="745"/>
      <c r="DN721" s="745"/>
      <c r="DO721" s="745"/>
      <c r="DP721" s="745"/>
      <c r="DQ721" s="745"/>
      <c r="DR721" s="745"/>
      <c r="DS721" s="745"/>
      <c r="DT721" s="745"/>
      <c r="DU721" s="745"/>
      <c r="DV721" s="745"/>
      <c r="DW721" s="745"/>
      <c r="DX721" s="745"/>
      <c r="DY721" s="745"/>
      <c r="DZ721" s="745"/>
      <c r="EA721" s="745"/>
      <c r="EB721" s="745"/>
      <c r="EC721" s="745"/>
      <c r="ED721" s="745"/>
      <c r="EE721" s="745"/>
      <c r="EF721" s="745"/>
      <c r="EG721" s="745"/>
      <c r="EH721" s="745"/>
      <c r="EI721" s="745"/>
      <c r="EJ721" s="745"/>
      <c r="EK721" s="745"/>
      <c r="EL721" s="745"/>
      <c r="EM721" s="745"/>
      <c r="EN721" s="745"/>
      <c r="EO721" s="745"/>
      <c r="EP721" s="745"/>
      <c r="EQ721" s="745"/>
      <c r="ER721" s="745"/>
      <c r="ES721" s="745"/>
      <c r="ET721" s="745"/>
      <c r="EU721" s="745"/>
      <c r="EV721" s="745"/>
      <c r="EW721" s="745"/>
      <c r="EX721" s="745"/>
      <c r="EY721" s="745"/>
      <c r="EZ721" s="745"/>
      <c r="FA721" s="745"/>
      <c r="FB721" s="745"/>
      <c r="FC721" s="745"/>
      <c r="FD721" s="745"/>
      <c r="FE721" s="745"/>
      <c r="FF721" s="745"/>
      <c r="FG721" s="745"/>
      <c r="FH721" s="745"/>
      <c r="FI721" s="745"/>
      <c r="FJ721" s="745"/>
      <c r="FK721" s="745"/>
      <c r="FL721" s="745"/>
      <c r="FM721" s="745"/>
      <c r="FN721" s="745"/>
      <c r="FO721" s="745"/>
      <c r="FP721" s="745"/>
      <c r="FQ721" s="745"/>
      <c r="FR721" s="745"/>
      <c r="FS721" s="745"/>
      <c r="FT721" s="745"/>
      <c r="FU721" s="745"/>
      <c r="FV721" s="745"/>
      <c r="FW721" s="745"/>
      <c r="FX721" s="745"/>
      <c r="FY721" s="745"/>
      <c r="FZ721" s="745"/>
      <c r="GA721" s="745"/>
      <c r="GB721" s="745"/>
      <c r="GC721" s="745"/>
      <c r="GD721" s="745"/>
      <c r="GE721" s="745"/>
      <c r="GF721" s="745"/>
      <c r="GG721" s="745"/>
      <c r="GH721" s="745"/>
      <c r="GI721" s="745"/>
      <c r="GJ721" s="745"/>
      <c r="GK721" s="745"/>
      <c r="GL721" s="745"/>
      <c r="GM721" s="745"/>
      <c r="GN721" s="745"/>
      <c r="GO721" s="745"/>
      <c r="GP721" s="745"/>
      <c r="GQ721" s="745"/>
      <c r="GR721" s="745"/>
      <c r="GS721" s="745"/>
      <c r="GT721" s="745"/>
      <c r="GU721" s="745"/>
      <c r="GV721" s="745"/>
      <c r="GW721" s="745"/>
      <c r="GX721" s="745"/>
      <c r="GY721" s="745"/>
      <c r="GZ721" s="745"/>
      <c r="HA721" s="745"/>
      <c r="HB721" s="745"/>
      <c r="HC721" s="745"/>
      <c r="HD721" s="745"/>
      <c r="HE721" s="745"/>
      <c r="HF721" s="745"/>
      <c r="HG721" s="745"/>
      <c r="HH721" s="745"/>
      <c r="HI721" s="745"/>
      <c r="HJ721" s="745"/>
      <c r="HK721" s="745"/>
      <c r="HL721" s="745"/>
      <c r="HM721" s="745"/>
      <c r="HN721" s="745"/>
      <c r="HO721" s="745"/>
      <c r="HP721" s="745"/>
      <c r="HQ721" s="745"/>
      <c r="HR721" s="745"/>
      <c r="HS721" s="745"/>
      <c r="HT721" s="745"/>
      <c r="HU721" s="745"/>
      <c r="HV721" s="745"/>
      <c r="HW721" s="745"/>
      <c r="HX721" s="745"/>
      <c r="HY721" s="745"/>
      <c r="HZ721" s="745"/>
      <c r="IA721" s="745"/>
      <c r="IB721" s="745"/>
      <c r="IC721" s="745"/>
      <c r="ID721" s="745"/>
      <c r="IE721" s="745"/>
      <c r="IF721" s="745"/>
      <c r="IG721" s="745"/>
      <c r="IH721" s="745"/>
      <c r="II721" s="745"/>
      <c r="IJ721" s="745"/>
      <c r="IK721" s="745"/>
      <c r="IL721" s="745"/>
      <c r="IM721" s="745"/>
      <c r="IN721" s="745"/>
    </row>
    <row r="722" spans="1:248" ht="12.75">
      <c r="A722" s="758"/>
      <c r="B722" s="758"/>
      <c r="C722" s="758"/>
      <c r="D722" s="758"/>
      <c r="E722" s="750"/>
      <c r="F722" s="758"/>
      <c r="G722" s="758"/>
      <c r="H722" s="758"/>
      <c r="I722" s="750"/>
      <c r="J722" s="758"/>
      <c r="K722" s="758"/>
      <c r="L722" s="750"/>
      <c r="M722" s="758"/>
      <c r="N722" s="758"/>
      <c r="O722" s="750"/>
      <c r="P722" s="750"/>
      <c r="Q722" s="750"/>
      <c r="R722" s="750"/>
      <c r="S722" s="750"/>
      <c r="T722" s="750"/>
      <c r="U722" s="757"/>
      <c r="V722" s="753"/>
      <c r="W722" s="745"/>
      <c r="X722" s="745"/>
      <c r="Y722" s="753"/>
      <c r="Z722" s="745"/>
      <c r="AA722" s="745"/>
      <c r="AB722" s="745"/>
      <c r="AC722" s="745"/>
      <c r="AD722" s="745"/>
      <c r="AE722" s="745"/>
      <c r="AF722" s="745"/>
      <c r="AG722" s="745"/>
      <c r="AH722" s="745"/>
      <c r="AI722" s="745"/>
      <c r="AJ722" s="745"/>
      <c r="AK722" s="745"/>
      <c r="AL722" s="745"/>
      <c r="AM722" s="745"/>
      <c r="AN722" s="745"/>
      <c r="AO722" s="745"/>
      <c r="AP722" s="745"/>
      <c r="AQ722" s="745"/>
      <c r="AR722" s="745"/>
      <c r="AS722" s="745"/>
      <c r="AT722" s="745"/>
      <c r="AU722" s="745"/>
      <c r="AV722" s="745"/>
      <c r="AW722" s="745"/>
      <c r="AX722" s="745"/>
      <c r="AY722" s="745"/>
      <c r="AZ722" s="745"/>
      <c r="BA722" s="745"/>
      <c r="BB722" s="745"/>
      <c r="BC722" s="745"/>
      <c r="BD722" s="745"/>
      <c r="BE722" s="745"/>
      <c r="BF722" s="745"/>
      <c r="BG722" s="745"/>
      <c r="BH722" s="745"/>
      <c r="BI722" s="745"/>
      <c r="BJ722" s="745"/>
      <c r="BK722" s="745"/>
      <c r="BL722" s="745"/>
      <c r="BM722" s="745"/>
      <c r="BN722" s="745"/>
      <c r="BO722" s="745"/>
      <c r="BP722" s="745"/>
      <c r="BQ722" s="745"/>
      <c r="BR722" s="745"/>
      <c r="BS722" s="745"/>
      <c r="BT722" s="745"/>
      <c r="BU722" s="745"/>
      <c r="BV722" s="745"/>
      <c r="BW722" s="745"/>
      <c r="BX722" s="745"/>
      <c r="BY722" s="745"/>
      <c r="BZ722" s="745"/>
      <c r="CA722" s="745"/>
      <c r="CB722" s="745"/>
      <c r="CC722" s="745"/>
      <c r="CD722" s="745"/>
      <c r="CE722" s="745"/>
      <c r="CF722" s="745"/>
      <c r="CG722" s="745"/>
      <c r="CH722" s="745"/>
      <c r="CI722" s="745"/>
      <c r="CJ722" s="745"/>
      <c r="CK722" s="745"/>
      <c r="CL722" s="745"/>
      <c r="CM722" s="745"/>
      <c r="CN722" s="745"/>
      <c r="CO722" s="745"/>
      <c r="CP722" s="745"/>
      <c r="CQ722" s="745"/>
      <c r="CR722" s="745"/>
      <c r="CS722" s="745"/>
      <c r="CT722" s="745"/>
      <c r="CU722" s="745"/>
      <c r="CV722" s="745"/>
      <c r="CW722" s="745"/>
      <c r="CX722" s="745"/>
      <c r="CY722" s="745"/>
      <c r="CZ722" s="745"/>
      <c r="DA722" s="745"/>
      <c r="DB722" s="745"/>
      <c r="DC722" s="745"/>
      <c r="DD722" s="745"/>
      <c r="DE722" s="745"/>
      <c r="DF722" s="745"/>
      <c r="DG722" s="745"/>
      <c r="DH722" s="745"/>
      <c r="DI722" s="745"/>
      <c r="DJ722" s="745"/>
      <c r="DK722" s="745"/>
      <c r="DL722" s="745"/>
      <c r="DM722" s="745"/>
      <c r="DN722" s="745"/>
      <c r="DO722" s="745"/>
      <c r="DP722" s="745"/>
      <c r="DQ722" s="745"/>
      <c r="DR722" s="745"/>
      <c r="DS722" s="745"/>
      <c r="DT722" s="745"/>
      <c r="DU722" s="745"/>
      <c r="DV722" s="745"/>
      <c r="DW722" s="745"/>
      <c r="DX722" s="745"/>
      <c r="DY722" s="745"/>
      <c r="DZ722" s="745"/>
      <c r="EA722" s="745"/>
      <c r="EB722" s="745"/>
      <c r="EC722" s="745"/>
      <c r="ED722" s="745"/>
      <c r="EE722" s="745"/>
      <c r="EF722" s="745"/>
      <c r="EG722" s="745"/>
      <c r="EH722" s="745"/>
      <c r="EI722" s="745"/>
      <c r="EJ722" s="745"/>
      <c r="EK722" s="745"/>
      <c r="EL722" s="745"/>
      <c r="EM722" s="745"/>
      <c r="EN722" s="745"/>
      <c r="EO722" s="745"/>
      <c r="EP722" s="745"/>
      <c r="EQ722" s="745"/>
      <c r="ER722" s="745"/>
      <c r="ES722" s="745"/>
      <c r="ET722" s="745"/>
      <c r="EU722" s="745"/>
      <c r="EV722" s="745"/>
      <c r="EW722" s="745"/>
      <c r="EX722" s="745"/>
      <c r="EY722" s="745"/>
      <c r="EZ722" s="745"/>
      <c r="FA722" s="745"/>
      <c r="FB722" s="745"/>
      <c r="FC722" s="745"/>
      <c r="FD722" s="745"/>
      <c r="FE722" s="745"/>
      <c r="FF722" s="745"/>
      <c r="FG722" s="745"/>
      <c r="FH722" s="745"/>
      <c r="FI722" s="745"/>
      <c r="FJ722" s="745"/>
      <c r="FK722" s="745"/>
      <c r="FL722" s="745"/>
      <c r="FM722" s="745"/>
      <c r="FN722" s="745"/>
      <c r="FO722" s="745"/>
      <c r="FP722" s="745"/>
      <c r="FQ722" s="745"/>
      <c r="FR722" s="745"/>
      <c r="FS722" s="745"/>
      <c r="FT722" s="745"/>
      <c r="FU722" s="745"/>
      <c r="FV722" s="745"/>
      <c r="FW722" s="745"/>
      <c r="FX722" s="745"/>
      <c r="FY722" s="745"/>
      <c r="FZ722" s="745"/>
      <c r="GA722" s="745"/>
      <c r="GB722" s="745"/>
      <c r="GC722" s="745"/>
      <c r="GD722" s="745"/>
      <c r="GE722" s="745"/>
      <c r="GF722" s="745"/>
      <c r="GG722" s="745"/>
      <c r="GH722" s="745"/>
      <c r="GI722" s="745"/>
      <c r="GJ722" s="745"/>
      <c r="GK722" s="745"/>
      <c r="GL722" s="745"/>
      <c r="GM722" s="745"/>
      <c r="GN722" s="745"/>
      <c r="GO722" s="745"/>
      <c r="GP722" s="745"/>
      <c r="GQ722" s="745"/>
      <c r="GR722" s="745"/>
      <c r="GS722" s="745"/>
      <c r="GT722" s="745"/>
      <c r="GU722" s="745"/>
      <c r="GV722" s="745"/>
      <c r="GW722" s="745"/>
      <c r="GX722" s="745"/>
      <c r="GY722" s="745"/>
      <c r="GZ722" s="745"/>
      <c r="HA722" s="745"/>
      <c r="HB722" s="745"/>
      <c r="HC722" s="745"/>
      <c r="HD722" s="745"/>
      <c r="HE722" s="745"/>
      <c r="HF722" s="745"/>
      <c r="HG722" s="745"/>
      <c r="HH722" s="745"/>
      <c r="HI722" s="745"/>
      <c r="HJ722" s="745"/>
      <c r="HK722" s="745"/>
      <c r="HL722" s="745"/>
      <c r="HM722" s="745"/>
      <c r="HN722" s="745"/>
      <c r="HO722" s="745"/>
      <c r="HP722" s="745"/>
      <c r="HQ722" s="745"/>
      <c r="HR722" s="745"/>
      <c r="HS722" s="745"/>
      <c r="HT722" s="745"/>
      <c r="HU722" s="745"/>
      <c r="HV722" s="745"/>
      <c r="HW722" s="745"/>
      <c r="HX722" s="745"/>
      <c r="HY722" s="745"/>
      <c r="HZ722" s="745"/>
      <c r="IA722" s="745"/>
      <c r="IB722" s="745"/>
      <c r="IC722" s="745"/>
      <c r="ID722" s="745"/>
      <c r="IE722" s="745"/>
      <c r="IF722" s="745"/>
      <c r="IG722" s="745"/>
      <c r="IH722" s="745"/>
      <c r="II722" s="745"/>
      <c r="IJ722" s="745"/>
      <c r="IK722" s="745"/>
      <c r="IL722" s="745"/>
      <c r="IM722" s="745"/>
      <c r="IN722" s="745"/>
    </row>
    <row r="723" spans="1:248" ht="12.75">
      <c r="A723" s="758"/>
      <c r="B723" s="758"/>
      <c r="C723" s="758"/>
      <c r="D723" s="758"/>
      <c r="E723" s="750"/>
      <c r="F723" s="758"/>
      <c r="G723" s="758"/>
      <c r="H723" s="758"/>
      <c r="I723" s="750"/>
      <c r="J723" s="758"/>
      <c r="K723" s="758"/>
      <c r="L723" s="750"/>
      <c r="M723" s="758"/>
      <c r="N723" s="758"/>
      <c r="O723" s="750"/>
      <c r="P723" s="750"/>
      <c r="Q723" s="750"/>
      <c r="R723" s="750"/>
      <c r="S723" s="750"/>
      <c r="T723" s="750"/>
      <c r="U723" s="757"/>
      <c r="V723" s="753"/>
      <c r="W723" s="745"/>
      <c r="X723" s="745"/>
      <c r="Y723" s="753"/>
      <c r="Z723" s="745"/>
      <c r="AA723" s="745"/>
      <c r="AB723" s="745"/>
      <c r="AC723" s="745"/>
      <c r="AD723" s="745"/>
      <c r="AE723" s="745"/>
      <c r="AF723" s="745"/>
      <c r="AG723" s="745"/>
      <c r="AH723" s="745"/>
      <c r="AI723" s="745"/>
      <c r="AJ723" s="745"/>
      <c r="AK723" s="745"/>
      <c r="AL723" s="745"/>
      <c r="AM723" s="745"/>
      <c r="AN723" s="745"/>
      <c r="AO723" s="745"/>
      <c r="AP723" s="745"/>
      <c r="AQ723" s="745"/>
      <c r="AR723" s="745"/>
      <c r="AS723" s="745"/>
      <c r="AT723" s="745"/>
      <c r="AU723" s="745"/>
      <c r="AV723" s="745"/>
      <c r="AW723" s="745"/>
      <c r="AX723" s="745"/>
      <c r="AY723" s="745"/>
      <c r="AZ723" s="745"/>
      <c r="BA723" s="745"/>
      <c r="BB723" s="745"/>
      <c r="BC723" s="745"/>
      <c r="BD723" s="745"/>
      <c r="BE723" s="745"/>
      <c r="BF723" s="745"/>
      <c r="BG723" s="745"/>
      <c r="BH723" s="745"/>
      <c r="BI723" s="745"/>
      <c r="BJ723" s="745"/>
      <c r="BK723" s="745"/>
      <c r="BL723" s="745"/>
      <c r="BM723" s="745"/>
      <c r="BN723" s="745"/>
      <c r="BO723" s="745"/>
      <c r="BP723" s="745"/>
      <c r="BQ723" s="745"/>
      <c r="BR723" s="745"/>
      <c r="BS723" s="745"/>
      <c r="BT723" s="745"/>
      <c r="BU723" s="745"/>
      <c r="BV723" s="745"/>
      <c r="BW723" s="745"/>
      <c r="BX723" s="745"/>
      <c r="BY723" s="745"/>
      <c r="BZ723" s="745"/>
      <c r="CA723" s="745"/>
      <c r="CB723" s="745"/>
      <c r="CC723" s="745"/>
      <c r="CD723" s="745"/>
      <c r="CE723" s="745"/>
      <c r="CF723" s="745"/>
      <c r="CG723" s="745"/>
      <c r="CH723" s="745"/>
      <c r="CI723" s="745"/>
      <c r="CJ723" s="745"/>
      <c r="CK723" s="745"/>
      <c r="CL723" s="745"/>
      <c r="CM723" s="745"/>
      <c r="CN723" s="745"/>
      <c r="CO723" s="745"/>
      <c r="CP723" s="745"/>
      <c r="CQ723" s="745"/>
      <c r="CR723" s="745"/>
      <c r="CS723" s="745"/>
      <c r="CT723" s="745"/>
      <c r="CU723" s="745"/>
      <c r="CV723" s="745"/>
      <c r="CW723" s="745"/>
      <c r="CX723" s="745"/>
      <c r="CY723" s="745"/>
      <c r="CZ723" s="745"/>
      <c r="DA723" s="745"/>
      <c r="DB723" s="745"/>
      <c r="DC723" s="745"/>
      <c r="DD723" s="745"/>
      <c r="DE723" s="745"/>
      <c r="DF723" s="745"/>
      <c r="DG723" s="745"/>
      <c r="DH723" s="745"/>
      <c r="DI723" s="745"/>
      <c r="DJ723" s="745"/>
      <c r="DK723" s="745"/>
      <c r="DL723" s="745"/>
      <c r="DM723" s="745"/>
      <c r="DN723" s="745"/>
      <c r="DO723" s="745"/>
      <c r="DP723" s="745"/>
      <c r="DQ723" s="745"/>
      <c r="DR723" s="745"/>
      <c r="DS723" s="745"/>
      <c r="DT723" s="745"/>
      <c r="DU723" s="745"/>
      <c r="DV723" s="745"/>
      <c r="DW723" s="745"/>
      <c r="DX723" s="745"/>
      <c r="DY723" s="745"/>
      <c r="DZ723" s="745"/>
      <c r="EA723" s="745"/>
      <c r="EB723" s="745"/>
      <c r="EC723" s="745"/>
      <c r="ED723" s="745"/>
      <c r="EE723" s="745"/>
      <c r="EF723" s="745"/>
      <c r="EG723" s="745"/>
      <c r="EH723" s="745"/>
      <c r="EI723" s="745"/>
      <c r="EJ723" s="745"/>
      <c r="EK723" s="745"/>
      <c r="EL723" s="745"/>
      <c r="EM723" s="745"/>
      <c r="EN723" s="745"/>
      <c r="EO723" s="745"/>
      <c r="EP723" s="745"/>
      <c r="EQ723" s="745"/>
      <c r="ER723" s="745"/>
      <c r="ES723" s="745"/>
      <c r="ET723" s="745"/>
      <c r="EU723" s="745"/>
      <c r="EV723" s="745"/>
      <c r="EW723" s="745"/>
      <c r="EX723" s="745"/>
      <c r="EY723" s="745"/>
      <c r="EZ723" s="745"/>
      <c r="FA723" s="745"/>
      <c r="FB723" s="745"/>
      <c r="FC723" s="745"/>
      <c r="FD723" s="745"/>
      <c r="FE723" s="745"/>
      <c r="FF723" s="745"/>
      <c r="FG723" s="745"/>
      <c r="FH723" s="745"/>
      <c r="FI723" s="745"/>
      <c r="FJ723" s="745"/>
      <c r="FK723" s="745"/>
      <c r="FL723" s="745"/>
      <c r="FM723" s="745"/>
      <c r="FN723" s="745"/>
      <c r="FO723" s="745"/>
      <c r="FP723" s="745"/>
      <c r="FQ723" s="745"/>
      <c r="FR723" s="745"/>
      <c r="FS723" s="745"/>
      <c r="FT723" s="745"/>
      <c r="FU723" s="745"/>
      <c r="FV723" s="745"/>
      <c r="FW723" s="745"/>
      <c r="FX723" s="745"/>
      <c r="FY723" s="745"/>
      <c r="FZ723" s="745"/>
      <c r="GA723" s="745"/>
      <c r="GB723" s="745"/>
      <c r="GC723" s="745"/>
      <c r="GD723" s="745"/>
      <c r="GE723" s="745"/>
      <c r="GF723" s="745"/>
      <c r="GG723" s="745"/>
      <c r="GH723" s="745"/>
      <c r="GI723" s="745"/>
      <c r="GJ723" s="745"/>
      <c r="GK723" s="745"/>
      <c r="GL723" s="745"/>
      <c r="GM723" s="745"/>
      <c r="GN723" s="745"/>
      <c r="GO723" s="745"/>
      <c r="GP723" s="745"/>
      <c r="GQ723" s="745"/>
      <c r="GR723" s="745"/>
      <c r="GS723" s="745"/>
      <c r="GT723" s="745"/>
      <c r="GU723" s="745"/>
      <c r="GV723" s="745"/>
      <c r="GW723" s="745"/>
      <c r="GX723" s="745"/>
      <c r="GY723" s="745"/>
      <c r="GZ723" s="745"/>
      <c r="HA723" s="745"/>
      <c r="HB723" s="745"/>
      <c r="HC723" s="745"/>
      <c r="HD723" s="745"/>
      <c r="HE723" s="745"/>
      <c r="HF723" s="745"/>
      <c r="HG723" s="745"/>
      <c r="HH723" s="745"/>
      <c r="HI723" s="745"/>
      <c r="HJ723" s="745"/>
      <c r="HK723" s="745"/>
      <c r="HL723" s="745"/>
      <c r="HM723" s="745"/>
      <c r="HN723" s="745"/>
      <c r="HO723" s="745"/>
      <c r="HP723" s="745"/>
      <c r="HQ723" s="745"/>
      <c r="HR723" s="745"/>
      <c r="HS723" s="745"/>
      <c r="HT723" s="745"/>
      <c r="HU723" s="745"/>
      <c r="HV723" s="745"/>
      <c r="HW723" s="745"/>
      <c r="HX723" s="745"/>
      <c r="HY723" s="745"/>
      <c r="HZ723" s="745"/>
      <c r="IA723" s="745"/>
      <c r="IB723" s="745"/>
      <c r="IC723" s="745"/>
      <c r="ID723" s="745"/>
      <c r="IE723" s="745"/>
      <c r="IF723" s="745"/>
      <c r="IG723" s="745"/>
      <c r="IH723" s="745"/>
      <c r="II723" s="745"/>
      <c r="IJ723" s="745"/>
      <c r="IK723" s="745"/>
      <c r="IL723" s="745"/>
      <c r="IM723" s="745"/>
      <c r="IN723" s="745"/>
    </row>
    <row r="724" spans="1:248" ht="12.75">
      <c r="A724" s="758"/>
      <c r="B724" s="758"/>
      <c r="C724" s="758"/>
      <c r="D724" s="758"/>
      <c r="E724" s="750"/>
      <c r="F724" s="758"/>
      <c r="G724" s="758"/>
      <c r="H724" s="758"/>
      <c r="I724" s="750"/>
      <c r="J724" s="758"/>
      <c r="K724" s="758"/>
      <c r="L724" s="750"/>
      <c r="M724" s="758"/>
      <c r="N724" s="758"/>
      <c r="O724" s="750"/>
      <c r="P724" s="750"/>
      <c r="Q724" s="750"/>
      <c r="R724" s="750"/>
      <c r="S724" s="750"/>
      <c r="T724" s="750"/>
      <c r="U724" s="757"/>
      <c r="V724" s="753"/>
      <c r="W724" s="745"/>
      <c r="X724" s="745"/>
      <c r="Y724" s="753"/>
      <c r="Z724" s="745"/>
      <c r="AA724" s="745"/>
      <c r="AB724" s="745"/>
      <c r="AC724" s="745"/>
      <c r="AD724" s="745"/>
      <c r="AE724" s="745"/>
      <c r="AF724" s="745"/>
      <c r="AG724" s="745"/>
      <c r="AH724" s="745"/>
      <c r="AI724" s="745"/>
      <c r="AJ724" s="745"/>
      <c r="AK724" s="745"/>
      <c r="AL724" s="745"/>
      <c r="AM724" s="745"/>
      <c r="AN724" s="745"/>
      <c r="AO724" s="745"/>
      <c r="AP724" s="745"/>
      <c r="AQ724" s="745"/>
      <c r="AR724" s="745"/>
      <c r="AS724" s="745"/>
      <c r="AT724" s="745"/>
      <c r="AU724" s="745"/>
      <c r="AV724" s="745"/>
      <c r="AW724" s="745"/>
      <c r="AX724" s="745"/>
      <c r="AY724" s="745"/>
      <c r="AZ724" s="745"/>
      <c r="BA724" s="745"/>
      <c r="BB724" s="745"/>
      <c r="BC724" s="745"/>
      <c r="BD724" s="745"/>
      <c r="BE724" s="745"/>
      <c r="BF724" s="745"/>
      <c r="BG724" s="745"/>
      <c r="BH724" s="745"/>
      <c r="BI724" s="745"/>
      <c r="BJ724" s="745"/>
      <c r="BK724" s="745"/>
      <c r="BL724" s="745"/>
      <c r="BM724" s="745"/>
      <c r="BN724" s="745"/>
      <c r="BO724" s="745"/>
      <c r="BP724" s="745"/>
      <c r="BQ724" s="745"/>
      <c r="BR724" s="745"/>
      <c r="BS724" s="745"/>
      <c r="BT724" s="745"/>
      <c r="BU724" s="745"/>
      <c r="BV724" s="745"/>
      <c r="BW724" s="745"/>
      <c r="BX724" s="745"/>
      <c r="BY724" s="745"/>
      <c r="BZ724" s="745"/>
      <c r="CA724" s="745"/>
      <c r="CB724" s="745"/>
      <c r="CC724" s="745"/>
      <c r="CD724" s="745"/>
      <c r="CE724" s="745"/>
      <c r="CF724" s="745"/>
      <c r="CG724" s="745"/>
      <c r="CH724" s="745"/>
      <c r="CI724" s="745"/>
      <c r="CJ724" s="745"/>
      <c r="CK724" s="745"/>
      <c r="CL724" s="745"/>
      <c r="CM724" s="745"/>
      <c r="CN724" s="745"/>
      <c r="CO724" s="745"/>
      <c r="CP724" s="745"/>
      <c r="CQ724" s="745"/>
      <c r="CR724" s="745"/>
      <c r="CS724" s="745"/>
      <c r="CT724" s="745"/>
      <c r="CU724" s="745"/>
      <c r="CV724" s="745"/>
      <c r="CW724" s="745"/>
      <c r="CX724" s="745"/>
      <c r="CY724" s="745"/>
      <c r="CZ724" s="745"/>
      <c r="DA724" s="745"/>
      <c r="DB724" s="745"/>
      <c r="DC724" s="745"/>
      <c r="DD724" s="745"/>
      <c r="DE724" s="745"/>
      <c r="DF724" s="745"/>
      <c r="DG724" s="745"/>
      <c r="DH724" s="745"/>
      <c r="DI724" s="745"/>
      <c r="DJ724" s="745"/>
      <c r="DK724" s="745"/>
      <c r="DL724" s="745"/>
      <c r="DM724" s="745"/>
      <c r="DN724" s="745"/>
      <c r="DO724" s="745"/>
      <c r="DP724" s="745"/>
      <c r="DQ724" s="745"/>
      <c r="DR724" s="745"/>
      <c r="DS724" s="745"/>
      <c r="DT724" s="745"/>
      <c r="DU724" s="745"/>
      <c r="DV724" s="745"/>
      <c r="DW724" s="745"/>
      <c r="DX724" s="745"/>
      <c r="DY724" s="745"/>
      <c r="DZ724" s="745"/>
      <c r="EA724" s="745"/>
      <c r="EB724" s="745"/>
      <c r="EC724" s="745"/>
      <c r="ED724" s="745"/>
      <c r="EE724" s="745"/>
      <c r="EF724" s="745"/>
      <c r="EG724" s="745"/>
      <c r="EH724" s="745"/>
      <c r="EI724" s="745"/>
      <c r="EJ724" s="745"/>
      <c r="EK724" s="745"/>
      <c r="EL724" s="745"/>
      <c r="EM724" s="745"/>
      <c r="EN724" s="745"/>
      <c r="EO724" s="745"/>
      <c r="EP724" s="745"/>
      <c r="EQ724" s="745"/>
      <c r="ER724" s="745"/>
      <c r="ES724" s="745"/>
      <c r="ET724" s="745"/>
      <c r="EU724" s="745"/>
      <c r="EV724" s="745"/>
      <c r="EW724" s="745"/>
      <c r="EX724" s="745"/>
      <c r="EY724" s="745"/>
      <c r="EZ724" s="745"/>
      <c r="FA724" s="745"/>
      <c r="FB724" s="745"/>
      <c r="FC724" s="745"/>
      <c r="FD724" s="745"/>
      <c r="FE724" s="745"/>
      <c r="FF724" s="745"/>
      <c r="FG724" s="745"/>
      <c r="FH724" s="745"/>
      <c r="FI724" s="745"/>
      <c r="FJ724" s="745"/>
      <c r="FK724" s="745"/>
      <c r="FL724" s="745"/>
      <c r="FM724" s="745"/>
      <c r="FN724" s="745"/>
      <c r="FO724" s="745"/>
      <c r="FP724" s="745"/>
      <c r="FQ724" s="745"/>
      <c r="FR724" s="745"/>
      <c r="FS724" s="745"/>
      <c r="FT724" s="745"/>
      <c r="FU724" s="745"/>
      <c r="FV724" s="745"/>
      <c r="FW724" s="745"/>
      <c r="FX724" s="745"/>
      <c r="FY724" s="745"/>
      <c r="FZ724" s="745"/>
      <c r="GA724" s="745"/>
      <c r="GB724" s="745"/>
      <c r="GC724" s="745"/>
      <c r="GD724" s="745"/>
      <c r="GE724" s="745"/>
      <c r="GF724" s="745"/>
      <c r="GG724" s="745"/>
      <c r="GH724" s="745"/>
      <c r="GI724" s="745"/>
      <c r="GJ724" s="745"/>
      <c r="GK724" s="745"/>
      <c r="GL724" s="745"/>
      <c r="GM724" s="745"/>
      <c r="GN724" s="745"/>
      <c r="GO724" s="745"/>
      <c r="GP724" s="745"/>
      <c r="GQ724" s="745"/>
      <c r="GR724" s="745"/>
      <c r="GS724" s="745"/>
      <c r="GT724" s="745"/>
      <c r="GU724" s="745"/>
      <c r="GV724" s="745"/>
      <c r="GW724" s="745"/>
      <c r="GX724" s="745"/>
      <c r="GY724" s="745"/>
      <c r="GZ724" s="745"/>
      <c r="HA724" s="745"/>
      <c r="HB724" s="745"/>
      <c r="HC724" s="745"/>
      <c r="HD724" s="745"/>
      <c r="HE724" s="745"/>
      <c r="HF724" s="745"/>
      <c r="HG724" s="745"/>
      <c r="HH724" s="745"/>
      <c r="HI724" s="745"/>
      <c r="HJ724" s="745"/>
      <c r="HK724" s="745"/>
      <c r="HL724" s="745"/>
      <c r="HM724" s="745"/>
      <c r="HN724" s="745"/>
      <c r="HO724" s="745"/>
      <c r="HP724" s="745"/>
      <c r="HQ724" s="745"/>
      <c r="HR724" s="745"/>
      <c r="HS724" s="745"/>
      <c r="HT724" s="745"/>
      <c r="HU724" s="745"/>
      <c r="HV724" s="745"/>
      <c r="HW724" s="745"/>
      <c r="HX724" s="745"/>
      <c r="HY724" s="745"/>
      <c r="HZ724" s="745"/>
      <c r="IA724" s="745"/>
      <c r="IB724" s="745"/>
      <c r="IC724" s="745"/>
      <c r="ID724" s="745"/>
      <c r="IE724" s="745"/>
      <c r="IF724" s="745"/>
      <c r="IG724" s="745"/>
      <c r="IH724" s="745"/>
      <c r="II724" s="745"/>
      <c r="IJ724" s="745"/>
      <c r="IK724" s="745"/>
      <c r="IL724" s="745"/>
      <c r="IM724" s="745"/>
      <c r="IN724" s="745"/>
    </row>
    <row r="725" spans="1:248" ht="12.75">
      <c r="A725" s="758"/>
      <c r="B725" s="758"/>
      <c r="C725" s="758"/>
      <c r="D725" s="758"/>
      <c r="E725" s="750"/>
      <c r="F725" s="758"/>
      <c r="G725" s="758"/>
      <c r="H725" s="758"/>
      <c r="I725" s="750"/>
      <c r="J725" s="758"/>
      <c r="K725" s="758"/>
      <c r="L725" s="750"/>
      <c r="M725" s="758"/>
      <c r="N725" s="758"/>
      <c r="O725" s="750"/>
      <c r="P725" s="750"/>
      <c r="Q725" s="750"/>
      <c r="R725" s="750"/>
      <c r="S725" s="750"/>
      <c r="T725" s="750"/>
      <c r="U725" s="757"/>
      <c r="V725" s="753"/>
      <c r="W725" s="745"/>
      <c r="X725" s="745"/>
      <c r="Y725" s="753"/>
      <c r="Z725" s="745"/>
      <c r="AA725" s="745"/>
      <c r="AB725" s="745"/>
      <c r="AC725" s="745"/>
      <c r="AD725" s="745"/>
      <c r="AE725" s="745"/>
      <c r="AF725" s="745"/>
      <c r="AG725" s="745"/>
      <c r="AH725" s="745"/>
      <c r="AI725" s="745"/>
      <c r="AJ725" s="745"/>
      <c r="AK725" s="745"/>
      <c r="AL725" s="745"/>
      <c r="AM725" s="745"/>
      <c r="AN725" s="745"/>
      <c r="AO725" s="745"/>
      <c r="AP725" s="745"/>
      <c r="AQ725" s="745"/>
      <c r="AR725" s="745"/>
      <c r="AS725" s="745"/>
      <c r="AT725" s="745"/>
      <c r="AU725" s="745"/>
      <c r="AV725" s="745"/>
      <c r="AW725" s="745"/>
      <c r="AX725" s="745"/>
      <c r="AY725" s="745"/>
      <c r="AZ725" s="745"/>
      <c r="BA725" s="745"/>
      <c r="BB725" s="745"/>
      <c r="BC725" s="745"/>
      <c r="BD725" s="745"/>
      <c r="BE725" s="745"/>
      <c r="BF725" s="745"/>
      <c r="BG725" s="745"/>
      <c r="BH725" s="745"/>
      <c r="BI725" s="745"/>
      <c r="BJ725" s="745"/>
      <c r="BK725" s="745"/>
      <c r="BL725" s="745"/>
      <c r="BM725" s="745"/>
      <c r="BN725" s="745"/>
      <c r="BO725" s="745"/>
      <c r="BP725" s="745"/>
      <c r="BQ725" s="745"/>
      <c r="BR725" s="745"/>
      <c r="BS725" s="745"/>
      <c r="BT725" s="745"/>
      <c r="BU725" s="745"/>
      <c r="BV725" s="745"/>
      <c r="BW725" s="745"/>
      <c r="BX725" s="745"/>
      <c r="BY725" s="745"/>
      <c r="BZ725" s="745"/>
      <c r="CA725" s="745"/>
      <c r="CB725" s="745"/>
      <c r="CC725" s="745"/>
      <c r="CD725" s="745"/>
      <c r="CE725" s="745"/>
      <c r="CF725" s="745"/>
      <c r="CG725" s="745"/>
      <c r="CH725" s="745"/>
      <c r="CI725" s="745"/>
      <c r="CJ725" s="745"/>
      <c r="CK725" s="745"/>
      <c r="CL725" s="745"/>
      <c r="CM725" s="745"/>
      <c r="CN725" s="745"/>
      <c r="CO725" s="745"/>
      <c r="CP725" s="745"/>
      <c r="CQ725" s="745"/>
      <c r="CR725" s="745"/>
      <c r="CS725" s="745"/>
      <c r="CT725" s="745"/>
      <c r="CU725" s="745"/>
      <c r="CV725" s="745"/>
      <c r="CW725" s="745"/>
      <c r="CX725" s="745"/>
      <c r="CY725" s="745"/>
      <c r="CZ725" s="745"/>
      <c r="DA725" s="745"/>
      <c r="DB725" s="745"/>
      <c r="DC725" s="745"/>
      <c r="DD725" s="745"/>
      <c r="DE725" s="745"/>
      <c r="DF725" s="745"/>
      <c r="DG725" s="745"/>
      <c r="DH725" s="745"/>
      <c r="DI725" s="745"/>
      <c r="DJ725" s="745"/>
      <c r="DK725" s="745"/>
      <c r="DL725" s="745"/>
      <c r="DM725" s="745"/>
      <c r="DN725" s="745"/>
      <c r="DO725" s="745"/>
      <c r="DP725" s="745"/>
      <c r="DQ725" s="745"/>
      <c r="DR725" s="745"/>
      <c r="DS725" s="745"/>
      <c r="DT725" s="745"/>
      <c r="DU725" s="745"/>
      <c r="DV725" s="745"/>
      <c r="DW725" s="745"/>
      <c r="DX725" s="745"/>
      <c r="DY725" s="745"/>
      <c r="DZ725" s="745"/>
      <c r="EA725" s="745"/>
      <c r="EB725" s="745"/>
      <c r="EC725" s="745"/>
      <c r="ED725" s="745"/>
      <c r="EE725" s="745"/>
      <c r="EF725" s="745"/>
      <c r="EG725" s="745"/>
      <c r="EH725" s="745"/>
      <c r="EI725" s="745"/>
      <c r="EJ725" s="745"/>
      <c r="EK725" s="745"/>
      <c r="EL725" s="745"/>
      <c r="EM725" s="745"/>
      <c r="EN725" s="745"/>
      <c r="EO725" s="745"/>
      <c r="EP725" s="745"/>
      <c r="EQ725" s="745"/>
      <c r="ER725" s="745"/>
      <c r="ES725" s="745"/>
      <c r="ET725" s="745"/>
      <c r="EU725" s="745"/>
      <c r="EV725" s="745"/>
      <c r="EW725" s="745"/>
      <c r="EX725" s="745"/>
      <c r="EY725" s="745"/>
      <c r="EZ725" s="745"/>
      <c r="FA725" s="745"/>
      <c r="FB725" s="745"/>
      <c r="FC725" s="745"/>
      <c r="FD725" s="745"/>
      <c r="FE725" s="745"/>
      <c r="FF725" s="745"/>
      <c r="FG725" s="745"/>
      <c r="FH725" s="745"/>
      <c r="FI725" s="745"/>
      <c r="FJ725" s="745"/>
      <c r="FK725" s="745"/>
      <c r="FL725" s="745"/>
      <c r="FM725" s="745"/>
      <c r="FN725" s="745"/>
      <c r="FO725" s="745"/>
      <c r="FP725" s="745"/>
      <c r="FQ725" s="745"/>
      <c r="FR725" s="745"/>
      <c r="FS725" s="745"/>
      <c r="FT725" s="745"/>
      <c r="FU725" s="745"/>
      <c r="FV725" s="745"/>
      <c r="FW725" s="745"/>
      <c r="FX725" s="745"/>
      <c r="FY725" s="745"/>
      <c r="FZ725" s="745"/>
      <c r="GA725" s="745"/>
      <c r="GB725" s="745"/>
      <c r="GC725" s="745"/>
      <c r="GD725" s="745"/>
      <c r="GE725" s="745"/>
      <c r="GF725" s="745"/>
      <c r="GG725" s="745"/>
      <c r="GH725" s="745"/>
      <c r="GI725" s="745"/>
      <c r="GJ725" s="745"/>
      <c r="GK725" s="745"/>
      <c r="GL725" s="745"/>
      <c r="GM725" s="745"/>
      <c r="GN725" s="745"/>
      <c r="GO725" s="745"/>
      <c r="GP725" s="745"/>
      <c r="GQ725" s="745"/>
      <c r="GR725" s="745"/>
      <c r="GS725" s="745"/>
      <c r="GT725" s="745"/>
      <c r="GU725" s="745"/>
      <c r="GV725" s="745"/>
      <c r="GW725" s="745"/>
      <c r="GX725" s="745"/>
      <c r="GY725" s="745"/>
      <c r="GZ725" s="745"/>
      <c r="HA725" s="745"/>
      <c r="HB725" s="745"/>
      <c r="HC725" s="745"/>
      <c r="HD725" s="745"/>
      <c r="HE725" s="745"/>
      <c r="HF725" s="745"/>
      <c r="HG725" s="745"/>
      <c r="HH725" s="745"/>
      <c r="HI725" s="745"/>
      <c r="HJ725" s="745"/>
      <c r="HK725" s="745"/>
      <c r="HL725" s="745"/>
      <c r="HM725" s="745"/>
      <c r="HN725" s="745"/>
      <c r="HO725" s="745"/>
      <c r="HP725" s="745"/>
      <c r="HQ725" s="745"/>
      <c r="HR725" s="745"/>
      <c r="HS725" s="745"/>
      <c r="HT725" s="745"/>
      <c r="HU725" s="745"/>
      <c r="HV725" s="745"/>
      <c r="HW725" s="745"/>
      <c r="HX725" s="745"/>
      <c r="HY725" s="745"/>
      <c r="HZ725" s="745"/>
      <c r="IA725" s="745"/>
      <c r="IB725" s="745"/>
      <c r="IC725" s="745"/>
      <c r="ID725" s="745"/>
      <c r="IE725" s="745"/>
      <c r="IF725" s="745"/>
      <c r="IG725" s="745"/>
      <c r="IH725" s="745"/>
      <c r="II725" s="745"/>
      <c r="IJ725" s="745"/>
      <c r="IK725" s="745"/>
      <c r="IL725" s="745"/>
      <c r="IM725" s="745"/>
      <c r="IN725" s="745"/>
    </row>
    <row r="726" spans="1:248" ht="12.75">
      <c r="A726" s="758"/>
      <c r="B726" s="758"/>
      <c r="C726" s="758"/>
      <c r="D726" s="758"/>
      <c r="E726" s="750"/>
      <c r="F726" s="758"/>
      <c r="G726" s="758"/>
      <c r="H726" s="758"/>
      <c r="I726" s="750"/>
      <c r="J726" s="758"/>
      <c r="K726" s="758"/>
      <c r="L726" s="750"/>
      <c r="M726" s="758"/>
      <c r="N726" s="758"/>
      <c r="O726" s="750"/>
      <c r="P726" s="750"/>
      <c r="Q726" s="750"/>
      <c r="R726" s="750"/>
      <c r="S726" s="750"/>
      <c r="T726" s="750"/>
      <c r="U726" s="757"/>
      <c r="V726" s="753"/>
      <c r="W726" s="745"/>
      <c r="X726" s="745"/>
      <c r="Y726" s="753"/>
      <c r="Z726" s="745"/>
      <c r="AA726" s="745"/>
      <c r="AB726" s="745"/>
      <c r="AC726" s="745"/>
      <c r="AD726" s="745"/>
      <c r="AE726" s="745"/>
      <c r="AF726" s="745"/>
      <c r="AG726" s="745"/>
      <c r="AH726" s="745"/>
      <c r="AI726" s="745"/>
      <c r="AJ726" s="745"/>
      <c r="AK726" s="745"/>
      <c r="AL726" s="745"/>
      <c r="AM726" s="745"/>
      <c r="AN726" s="745"/>
      <c r="AO726" s="745"/>
      <c r="AP726" s="745"/>
      <c r="AQ726" s="745"/>
      <c r="AR726" s="745"/>
      <c r="AS726" s="745"/>
      <c r="AT726" s="745"/>
      <c r="AU726" s="745"/>
      <c r="AV726" s="745"/>
      <c r="AW726" s="745"/>
      <c r="AX726" s="745"/>
      <c r="AY726" s="745"/>
      <c r="AZ726" s="745"/>
      <c r="BA726" s="745"/>
      <c r="BB726" s="745"/>
      <c r="BC726" s="745"/>
      <c r="BD726" s="745"/>
      <c r="BE726" s="745"/>
      <c r="BF726" s="745"/>
      <c r="BG726" s="745"/>
      <c r="BH726" s="745"/>
      <c r="BI726" s="745"/>
      <c r="BJ726" s="745"/>
      <c r="BK726" s="745"/>
      <c r="BL726" s="745"/>
      <c r="BM726" s="745"/>
      <c r="BN726" s="745"/>
      <c r="BO726" s="745"/>
      <c r="BP726" s="745"/>
      <c r="BQ726" s="745"/>
      <c r="BR726" s="745"/>
      <c r="BS726" s="745"/>
      <c r="BT726" s="745"/>
      <c r="BU726" s="745"/>
      <c r="BV726" s="745"/>
      <c r="BW726" s="745"/>
      <c r="BX726" s="745"/>
      <c r="BY726" s="745"/>
      <c r="BZ726" s="745"/>
      <c r="CA726" s="745"/>
      <c r="CB726" s="745"/>
      <c r="CC726" s="745"/>
      <c r="CD726" s="745"/>
      <c r="CE726" s="745"/>
      <c r="CF726" s="745"/>
      <c r="CG726" s="745"/>
      <c r="CH726" s="745"/>
      <c r="CI726" s="745"/>
      <c r="CJ726" s="745"/>
      <c r="CK726" s="745"/>
      <c r="CL726" s="745"/>
      <c r="CM726" s="745"/>
      <c r="CN726" s="745"/>
      <c r="CO726" s="745"/>
      <c r="CP726" s="745"/>
      <c r="CQ726" s="745"/>
      <c r="CR726" s="745"/>
      <c r="CS726" s="745"/>
      <c r="CT726" s="745"/>
      <c r="CU726" s="745"/>
      <c r="CV726" s="745"/>
      <c r="CW726" s="745"/>
      <c r="CX726" s="745"/>
      <c r="CY726" s="745"/>
      <c r="CZ726" s="745"/>
      <c r="DA726" s="745"/>
      <c r="DB726" s="745"/>
      <c r="DC726" s="745"/>
      <c r="DD726" s="745"/>
      <c r="DE726" s="745"/>
      <c r="DF726" s="745"/>
      <c r="DG726" s="745"/>
      <c r="DH726" s="745"/>
      <c r="DI726" s="745"/>
      <c r="DJ726" s="745"/>
      <c r="DK726" s="745"/>
      <c r="DL726" s="745"/>
      <c r="DM726" s="745"/>
      <c r="DN726" s="745"/>
      <c r="DO726" s="745"/>
      <c r="DP726" s="745"/>
      <c r="DQ726" s="745"/>
      <c r="DR726" s="745"/>
      <c r="DS726" s="745"/>
      <c r="DT726" s="745"/>
      <c r="DU726" s="745"/>
      <c r="DV726" s="745"/>
      <c r="DW726" s="745"/>
      <c r="DX726" s="745"/>
      <c r="DY726" s="745"/>
      <c r="DZ726" s="745"/>
      <c r="EA726" s="745"/>
      <c r="EB726" s="745"/>
      <c r="EC726" s="745"/>
      <c r="ED726" s="745"/>
      <c r="EE726" s="745"/>
      <c r="EF726" s="745"/>
      <c r="EG726" s="745"/>
      <c r="EH726" s="745"/>
      <c r="EI726" s="745"/>
      <c r="EJ726" s="745"/>
      <c r="EK726" s="745"/>
      <c r="EL726" s="745"/>
      <c r="EM726" s="745"/>
      <c r="EN726" s="745"/>
      <c r="EO726" s="745"/>
      <c r="EP726" s="745"/>
      <c r="EQ726" s="745"/>
      <c r="ER726" s="745"/>
      <c r="ES726" s="745"/>
      <c r="ET726" s="745"/>
      <c r="EU726" s="745"/>
      <c r="EV726" s="745"/>
      <c r="EW726" s="745"/>
      <c r="EX726" s="745"/>
      <c r="EY726" s="745"/>
      <c r="EZ726" s="745"/>
      <c r="FA726" s="745"/>
      <c r="FB726" s="745"/>
      <c r="FC726" s="745"/>
      <c r="FD726" s="745"/>
      <c r="FE726" s="745"/>
      <c r="FF726" s="745"/>
      <c r="FG726" s="745"/>
      <c r="FH726" s="745"/>
      <c r="FI726" s="745"/>
      <c r="FJ726" s="745"/>
      <c r="FK726" s="745"/>
      <c r="FL726" s="745"/>
      <c r="FM726" s="745"/>
      <c r="FN726" s="745"/>
      <c r="FO726" s="745"/>
      <c r="FP726" s="745"/>
      <c r="FQ726" s="745"/>
      <c r="FR726" s="745"/>
      <c r="FS726" s="745"/>
      <c r="FT726" s="745"/>
      <c r="FU726" s="745"/>
      <c r="FV726" s="745"/>
      <c r="FW726" s="745"/>
      <c r="FX726" s="745"/>
      <c r="FY726" s="745"/>
      <c r="FZ726" s="745"/>
      <c r="GA726" s="745"/>
      <c r="GB726" s="745"/>
      <c r="GC726" s="745"/>
      <c r="GD726" s="745"/>
      <c r="GE726" s="745"/>
      <c r="GF726" s="745"/>
      <c r="GG726" s="745"/>
      <c r="GH726" s="745"/>
      <c r="GI726" s="745"/>
      <c r="GJ726" s="745"/>
      <c r="GK726" s="745"/>
      <c r="GL726" s="745"/>
      <c r="GM726" s="745"/>
      <c r="GN726" s="745"/>
      <c r="GO726" s="745"/>
      <c r="GP726" s="745"/>
      <c r="GQ726" s="745"/>
      <c r="GR726" s="745"/>
      <c r="GS726" s="745"/>
      <c r="GT726" s="745"/>
      <c r="GU726" s="745"/>
      <c r="GV726" s="745"/>
      <c r="GW726" s="745"/>
      <c r="GX726" s="745"/>
      <c r="GY726" s="745"/>
      <c r="GZ726" s="745"/>
      <c r="HA726" s="745"/>
      <c r="HB726" s="745"/>
      <c r="HC726" s="745"/>
      <c r="HD726" s="745"/>
      <c r="HE726" s="745"/>
      <c r="HF726" s="745"/>
      <c r="HG726" s="745"/>
      <c r="HH726" s="745"/>
      <c r="HI726" s="745"/>
      <c r="HJ726" s="745"/>
      <c r="HK726" s="745"/>
      <c r="HL726" s="745"/>
      <c r="HM726" s="745"/>
      <c r="HN726" s="745"/>
      <c r="HO726" s="745"/>
      <c r="HP726" s="745"/>
      <c r="HQ726" s="745"/>
      <c r="HR726" s="745"/>
      <c r="HS726" s="745"/>
      <c r="HT726" s="745"/>
      <c r="HU726" s="745"/>
      <c r="HV726" s="745"/>
      <c r="HW726" s="745"/>
      <c r="HX726" s="745"/>
      <c r="HY726" s="745"/>
      <c r="HZ726" s="745"/>
      <c r="IA726" s="745"/>
      <c r="IB726" s="745"/>
      <c r="IC726" s="745"/>
      <c r="ID726" s="745"/>
      <c r="IE726" s="745"/>
      <c r="IF726" s="745"/>
      <c r="IG726" s="745"/>
      <c r="IH726" s="745"/>
      <c r="II726" s="745"/>
      <c r="IJ726" s="745"/>
      <c r="IK726" s="745"/>
      <c r="IL726" s="745"/>
      <c r="IM726" s="745"/>
      <c r="IN726" s="745"/>
    </row>
    <row r="727" spans="1:248" ht="12.75">
      <c r="A727" s="758"/>
      <c r="B727" s="758"/>
      <c r="C727" s="758"/>
      <c r="D727" s="758"/>
      <c r="E727" s="750"/>
      <c r="F727" s="758"/>
      <c r="G727" s="758"/>
      <c r="H727" s="758"/>
      <c r="I727" s="750"/>
      <c r="J727" s="758"/>
      <c r="K727" s="758"/>
      <c r="L727" s="750"/>
      <c r="M727" s="758"/>
      <c r="N727" s="758"/>
      <c r="O727" s="750"/>
      <c r="P727" s="750"/>
      <c r="Q727" s="750"/>
      <c r="R727" s="750"/>
      <c r="S727" s="750"/>
      <c r="T727" s="750"/>
      <c r="U727" s="757"/>
      <c r="V727" s="753"/>
      <c r="W727" s="745"/>
      <c r="X727" s="745"/>
      <c r="Y727" s="753"/>
      <c r="Z727" s="745"/>
      <c r="AA727" s="745"/>
      <c r="AB727" s="745"/>
      <c r="AC727" s="745"/>
      <c r="AD727" s="745"/>
      <c r="AE727" s="745"/>
      <c r="AF727" s="745"/>
      <c r="AG727" s="745"/>
      <c r="AH727" s="745"/>
      <c r="AI727" s="745"/>
      <c r="AJ727" s="745"/>
      <c r="AK727" s="745"/>
      <c r="AL727" s="745"/>
      <c r="AM727" s="745"/>
      <c r="AN727" s="745"/>
      <c r="AO727" s="745"/>
      <c r="AP727" s="745"/>
      <c r="AQ727" s="745"/>
      <c r="AR727" s="745"/>
      <c r="AS727" s="745"/>
      <c r="AT727" s="745"/>
      <c r="AU727" s="745"/>
      <c r="AV727" s="745"/>
      <c r="AW727" s="745"/>
      <c r="AX727" s="745"/>
      <c r="AY727" s="745"/>
      <c r="AZ727" s="745"/>
      <c r="BA727" s="745"/>
      <c r="BB727" s="745"/>
      <c r="BC727" s="745"/>
      <c r="BD727" s="745"/>
      <c r="BE727" s="745"/>
      <c r="BF727" s="745"/>
      <c r="BG727" s="745"/>
      <c r="BH727" s="745"/>
      <c r="BI727" s="745"/>
      <c r="BJ727" s="745"/>
      <c r="BK727" s="745"/>
      <c r="BL727" s="745"/>
      <c r="BM727" s="745"/>
      <c r="BN727" s="745"/>
      <c r="BO727" s="745"/>
      <c r="BP727" s="745"/>
      <c r="BQ727" s="745"/>
      <c r="BR727" s="745"/>
      <c r="BS727" s="745"/>
      <c r="BT727" s="745"/>
      <c r="BU727" s="745"/>
      <c r="BV727" s="745"/>
      <c r="BW727" s="745"/>
      <c r="BX727" s="745"/>
      <c r="BY727" s="745"/>
      <c r="BZ727" s="745"/>
      <c r="CA727" s="745"/>
      <c r="CB727" s="745"/>
      <c r="CC727" s="745"/>
      <c r="CD727" s="745"/>
      <c r="CE727" s="745"/>
      <c r="CF727" s="745"/>
      <c r="CG727" s="745"/>
      <c r="CH727" s="745"/>
      <c r="CI727" s="745"/>
      <c r="CJ727" s="745"/>
      <c r="CK727" s="745"/>
      <c r="CL727" s="745"/>
      <c r="CM727" s="745"/>
      <c r="CN727" s="745"/>
      <c r="CO727" s="745"/>
      <c r="CP727" s="745"/>
      <c r="CQ727" s="745"/>
      <c r="CR727" s="745"/>
      <c r="CS727" s="745"/>
      <c r="CT727" s="745"/>
      <c r="CU727" s="745"/>
      <c r="CV727" s="745"/>
      <c r="CW727" s="745"/>
      <c r="CX727" s="745"/>
      <c r="CY727" s="745"/>
      <c r="CZ727" s="745"/>
      <c r="DA727" s="745"/>
      <c r="DB727" s="745"/>
      <c r="DC727" s="745"/>
      <c r="DD727" s="745"/>
      <c r="DE727" s="745"/>
      <c r="DF727" s="745"/>
      <c r="DG727" s="745"/>
      <c r="DH727" s="745"/>
      <c r="DI727" s="745"/>
      <c r="DJ727" s="745"/>
      <c r="DK727" s="745"/>
      <c r="DL727" s="745"/>
      <c r="DM727" s="745"/>
      <c r="DN727" s="745"/>
      <c r="DO727" s="745"/>
      <c r="DP727" s="745"/>
      <c r="DQ727" s="745"/>
      <c r="DR727" s="745"/>
      <c r="DS727" s="745"/>
      <c r="DT727" s="745"/>
      <c r="DU727" s="745"/>
      <c r="DV727" s="745"/>
      <c r="DW727" s="745"/>
      <c r="DX727" s="745"/>
      <c r="DY727" s="745"/>
      <c r="DZ727" s="745"/>
      <c r="EA727" s="745"/>
      <c r="EB727" s="745"/>
      <c r="EC727" s="745"/>
      <c r="ED727" s="745"/>
      <c r="EE727" s="745"/>
      <c r="EF727" s="745"/>
      <c r="EG727" s="745"/>
      <c r="EH727" s="745"/>
      <c r="EI727" s="745"/>
      <c r="EJ727" s="745"/>
      <c r="EK727" s="745"/>
      <c r="EL727" s="745"/>
      <c r="EM727" s="745"/>
      <c r="EN727" s="745"/>
      <c r="EO727" s="745"/>
      <c r="EP727" s="745"/>
      <c r="EQ727" s="745"/>
      <c r="ER727" s="745"/>
      <c r="ES727" s="745"/>
      <c r="ET727" s="745"/>
      <c r="EU727" s="745"/>
      <c r="EV727" s="745"/>
      <c r="EW727" s="745"/>
      <c r="EX727" s="745"/>
      <c r="EY727" s="745"/>
      <c r="EZ727" s="745"/>
      <c r="FA727" s="745"/>
      <c r="FB727" s="745"/>
      <c r="FC727" s="745"/>
      <c r="FD727" s="745"/>
      <c r="FE727" s="745"/>
      <c r="FF727" s="745"/>
      <c r="FG727" s="745"/>
      <c r="FH727" s="745"/>
      <c r="FI727" s="745"/>
      <c r="FJ727" s="745"/>
      <c r="FK727" s="745"/>
      <c r="FL727" s="745"/>
      <c r="FM727" s="745"/>
      <c r="FN727" s="745"/>
      <c r="FO727" s="745"/>
      <c r="FP727" s="745"/>
      <c r="FQ727" s="745"/>
      <c r="FR727" s="745"/>
      <c r="FS727" s="745"/>
      <c r="FT727" s="745"/>
      <c r="FU727" s="745"/>
      <c r="FV727" s="745"/>
      <c r="FW727" s="745"/>
      <c r="FX727" s="745"/>
      <c r="FY727" s="745"/>
      <c r="FZ727" s="745"/>
      <c r="GA727" s="745"/>
      <c r="GB727" s="745"/>
      <c r="GC727" s="745"/>
      <c r="GD727" s="745"/>
      <c r="GE727" s="745"/>
      <c r="GF727" s="745"/>
      <c r="GG727" s="745"/>
      <c r="GH727" s="745"/>
      <c r="GI727" s="745"/>
      <c r="GJ727" s="745"/>
      <c r="GK727" s="745"/>
      <c r="GL727" s="745"/>
      <c r="GM727" s="745"/>
      <c r="GN727" s="745"/>
      <c r="GO727" s="745"/>
      <c r="GP727" s="745"/>
      <c r="GQ727" s="745"/>
      <c r="GR727" s="745"/>
      <c r="GS727" s="745"/>
      <c r="GT727" s="745"/>
      <c r="GU727" s="745"/>
      <c r="GV727" s="745"/>
      <c r="GW727" s="745"/>
      <c r="GX727" s="745"/>
      <c r="GY727" s="745"/>
      <c r="GZ727" s="745"/>
      <c r="HA727" s="745"/>
      <c r="HB727" s="745"/>
      <c r="HC727" s="745"/>
      <c r="HD727" s="745"/>
      <c r="HE727" s="745"/>
      <c r="HF727" s="745"/>
      <c r="HG727" s="745"/>
      <c r="HH727" s="745"/>
      <c r="HI727" s="745"/>
      <c r="HJ727" s="745"/>
      <c r="HK727" s="745"/>
      <c r="HL727" s="745"/>
      <c r="HM727" s="745"/>
      <c r="HN727" s="745"/>
      <c r="HO727" s="745"/>
      <c r="HP727" s="745"/>
      <c r="HQ727" s="745"/>
      <c r="HR727" s="745"/>
      <c r="HS727" s="745"/>
      <c r="HT727" s="745"/>
      <c r="HU727" s="745"/>
      <c r="HV727" s="745"/>
      <c r="HW727" s="745"/>
      <c r="HX727" s="745"/>
      <c r="HY727" s="745"/>
      <c r="HZ727" s="745"/>
      <c r="IA727" s="745"/>
      <c r="IB727" s="745"/>
      <c r="IC727" s="745"/>
      <c r="ID727" s="745"/>
      <c r="IE727" s="745"/>
      <c r="IF727" s="745"/>
      <c r="IG727" s="745"/>
      <c r="IH727" s="745"/>
      <c r="II727" s="745"/>
      <c r="IJ727" s="745"/>
      <c r="IK727" s="745"/>
      <c r="IL727" s="745"/>
      <c r="IM727" s="745"/>
      <c r="IN727" s="745"/>
    </row>
    <row r="728" spans="1:248" ht="12.75">
      <c r="A728" s="758"/>
      <c r="B728" s="758"/>
      <c r="C728" s="758"/>
      <c r="D728" s="758"/>
      <c r="E728" s="750"/>
      <c r="F728" s="758"/>
      <c r="G728" s="758"/>
      <c r="H728" s="758"/>
      <c r="I728" s="750"/>
      <c r="J728" s="758"/>
      <c r="K728" s="758"/>
      <c r="L728" s="750"/>
      <c r="M728" s="758"/>
      <c r="N728" s="758"/>
      <c r="O728" s="750"/>
      <c r="P728" s="750"/>
      <c r="Q728" s="750"/>
      <c r="R728" s="750"/>
      <c r="S728" s="750"/>
      <c r="T728" s="750"/>
      <c r="U728" s="757"/>
      <c r="V728" s="753"/>
      <c r="W728" s="745"/>
      <c r="X728" s="745"/>
      <c r="Y728" s="753"/>
      <c r="Z728" s="745"/>
      <c r="AA728" s="745"/>
      <c r="AB728" s="745"/>
      <c r="AC728" s="745"/>
      <c r="AD728" s="745"/>
      <c r="AE728" s="745"/>
      <c r="AF728" s="745"/>
      <c r="AG728" s="745"/>
      <c r="AH728" s="745"/>
      <c r="AI728" s="745"/>
      <c r="AJ728" s="745"/>
      <c r="AK728" s="745"/>
      <c r="AL728" s="745"/>
      <c r="AM728" s="745"/>
      <c r="AN728" s="745"/>
      <c r="AO728" s="745"/>
      <c r="AP728" s="745"/>
      <c r="AQ728" s="745"/>
      <c r="AR728" s="745"/>
      <c r="AS728" s="745"/>
      <c r="AT728" s="745"/>
      <c r="AU728" s="745"/>
      <c r="AV728" s="745"/>
      <c r="AW728" s="745"/>
      <c r="AX728" s="745"/>
      <c r="AY728" s="745"/>
      <c r="AZ728" s="745"/>
      <c r="BA728" s="745"/>
      <c r="BB728" s="745"/>
      <c r="BC728" s="745"/>
      <c r="BD728" s="745"/>
      <c r="BE728" s="745"/>
      <c r="BF728" s="745"/>
      <c r="BG728" s="745"/>
      <c r="BH728" s="745"/>
      <c r="BI728" s="745"/>
      <c r="BJ728" s="745"/>
      <c r="BK728" s="745"/>
      <c r="BL728" s="745"/>
      <c r="BM728" s="745"/>
      <c r="BN728" s="745"/>
      <c r="BO728" s="745"/>
      <c r="BP728" s="745"/>
      <c r="BQ728" s="745"/>
      <c r="BR728" s="745"/>
      <c r="BS728" s="745"/>
      <c r="BT728" s="745"/>
      <c r="BU728" s="745"/>
      <c r="BV728" s="745"/>
      <c r="BW728" s="745"/>
      <c r="BX728" s="745"/>
      <c r="BY728" s="745"/>
      <c r="BZ728" s="745"/>
      <c r="CA728" s="745"/>
      <c r="CB728" s="745"/>
      <c r="CC728" s="745"/>
      <c r="CD728" s="745"/>
      <c r="CE728" s="745"/>
      <c r="CF728" s="745"/>
      <c r="CG728" s="745"/>
      <c r="CH728" s="745"/>
      <c r="CI728" s="745"/>
      <c r="CJ728" s="745"/>
      <c r="CK728" s="745"/>
      <c r="CL728" s="745"/>
      <c r="CM728" s="745"/>
      <c r="CN728" s="745"/>
      <c r="CO728" s="745"/>
      <c r="CP728" s="745"/>
      <c r="CQ728" s="745"/>
      <c r="CR728" s="745"/>
      <c r="CS728" s="745"/>
      <c r="CT728" s="745"/>
      <c r="CU728" s="745"/>
      <c r="CV728" s="745"/>
      <c r="CW728" s="745"/>
      <c r="CX728" s="745"/>
      <c r="CY728" s="745"/>
      <c r="CZ728" s="745"/>
      <c r="DA728" s="745"/>
      <c r="DB728" s="745"/>
      <c r="DC728" s="745"/>
      <c r="DD728" s="745"/>
      <c r="DE728" s="745"/>
      <c r="DF728" s="745"/>
      <c r="DG728" s="745"/>
      <c r="DH728" s="745"/>
      <c r="DI728" s="745"/>
      <c r="DJ728" s="745"/>
      <c r="DK728" s="745"/>
      <c r="DL728" s="745"/>
      <c r="DM728" s="745"/>
      <c r="DN728" s="745"/>
      <c r="DO728" s="745"/>
      <c r="DP728" s="745"/>
      <c r="DQ728" s="745"/>
      <c r="DR728" s="745"/>
      <c r="DS728" s="745"/>
      <c r="DT728" s="745"/>
      <c r="DU728" s="745"/>
      <c r="DV728" s="745"/>
      <c r="DW728" s="745"/>
      <c r="DX728" s="745"/>
      <c r="DY728" s="745"/>
      <c r="DZ728" s="745"/>
      <c r="EA728" s="745"/>
      <c r="EB728" s="745"/>
      <c r="EC728" s="745"/>
      <c r="ED728" s="745"/>
      <c r="EE728" s="745"/>
      <c r="EF728" s="745"/>
      <c r="EG728" s="745"/>
      <c r="EH728" s="745"/>
      <c r="EI728" s="745"/>
      <c r="EJ728" s="745"/>
      <c r="EK728" s="745"/>
      <c r="EL728" s="745"/>
      <c r="EM728" s="745"/>
      <c r="EN728" s="745"/>
      <c r="EO728" s="745"/>
      <c r="EP728" s="745"/>
      <c r="EQ728" s="745"/>
      <c r="ER728" s="745"/>
      <c r="ES728" s="745"/>
      <c r="ET728" s="745"/>
      <c r="EU728" s="745"/>
      <c r="EV728" s="745"/>
      <c r="EW728" s="745"/>
      <c r="EX728" s="745"/>
      <c r="EY728" s="745"/>
      <c r="EZ728" s="745"/>
      <c r="FA728" s="745"/>
      <c r="FB728" s="745"/>
      <c r="FC728" s="745"/>
      <c r="FD728" s="745"/>
      <c r="FE728" s="745"/>
      <c r="FF728" s="745"/>
      <c r="FG728" s="745"/>
      <c r="FH728" s="745"/>
      <c r="FI728" s="745"/>
      <c r="FJ728" s="745"/>
      <c r="FK728" s="745"/>
      <c r="FL728" s="745"/>
      <c r="FM728" s="745"/>
      <c r="FN728" s="745"/>
      <c r="FO728" s="745"/>
      <c r="FP728" s="745"/>
      <c r="FQ728" s="745"/>
      <c r="FR728" s="745"/>
      <c r="FS728" s="745"/>
      <c r="FT728" s="745"/>
      <c r="FU728" s="745"/>
      <c r="FV728" s="745"/>
      <c r="FW728" s="745"/>
      <c r="FX728" s="745"/>
      <c r="FY728" s="745"/>
      <c r="FZ728" s="745"/>
      <c r="GA728" s="745"/>
      <c r="GB728" s="745"/>
      <c r="GC728" s="745"/>
      <c r="GD728" s="745"/>
      <c r="GE728" s="745"/>
      <c r="GF728" s="745"/>
      <c r="GG728" s="745"/>
      <c r="GH728" s="745"/>
      <c r="GI728" s="745"/>
      <c r="GJ728" s="745"/>
      <c r="GK728" s="745"/>
      <c r="GL728" s="745"/>
      <c r="GM728" s="745"/>
      <c r="GN728" s="745"/>
      <c r="GO728" s="745"/>
      <c r="GP728" s="745"/>
      <c r="GQ728" s="745"/>
      <c r="GR728" s="745"/>
      <c r="GS728" s="745"/>
      <c r="GT728" s="745"/>
      <c r="GU728" s="745"/>
      <c r="GV728" s="745"/>
      <c r="GW728" s="745"/>
      <c r="GX728" s="745"/>
      <c r="GY728" s="745"/>
      <c r="GZ728" s="745"/>
      <c r="HA728" s="745"/>
      <c r="HB728" s="745"/>
      <c r="HC728" s="745"/>
      <c r="HD728" s="745"/>
      <c r="HE728" s="745"/>
      <c r="HF728" s="745"/>
      <c r="HG728" s="745"/>
      <c r="HH728" s="745"/>
      <c r="HI728" s="745"/>
      <c r="HJ728" s="745"/>
      <c r="HK728" s="745"/>
      <c r="HL728" s="745"/>
      <c r="HM728" s="745"/>
      <c r="HN728" s="745"/>
      <c r="HO728" s="745"/>
      <c r="HP728" s="745"/>
      <c r="HQ728" s="745"/>
      <c r="HR728" s="745"/>
      <c r="HS728" s="745"/>
      <c r="HT728" s="745"/>
      <c r="HU728" s="745"/>
      <c r="HV728" s="745"/>
      <c r="HW728" s="745"/>
      <c r="HX728" s="745"/>
      <c r="HY728" s="745"/>
      <c r="HZ728" s="745"/>
      <c r="IA728" s="745"/>
      <c r="IB728" s="745"/>
      <c r="IC728" s="745"/>
      <c r="ID728" s="745"/>
      <c r="IE728" s="745"/>
      <c r="IF728" s="745"/>
      <c r="IG728" s="745"/>
      <c r="IH728" s="745"/>
      <c r="II728" s="745"/>
      <c r="IJ728" s="745"/>
      <c r="IK728" s="745"/>
      <c r="IL728" s="745"/>
      <c r="IM728" s="745"/>
      <c r="IN728" s="745"/>
    </row>
    <row r="729" spans="1:248" ht="12.75">
      <c r="A729" s="758"/>
      <c r="B729" s="758"/>
      <c r="C729" s="758"/>
      <c r="D729" s="758"/>
      <c r="E729" s="750"/>
      <c r="F729" s="758"/>
      <c r="G729" s="758"/>
      <c r="H729" s="758"/>
      <c r="I729" s="750"/>
      <c r="J729" s="758"/>
      <c r="K729" s="758"/>
      <c r="L729" s="750"/>
      <c r="M729" s="758"/>
      <c r="N729" s="758"/>
      <c r="O729" s="750"/>
      <c r="P729" s="750"/>
      <c r="Q729" s="750"/>
      <c r="R729" s="750"/>
      <c r="S729" s="750"/>
      <c r="T729" s="750"/>
      <c r="U729" s="757"/>
      <c r="V729" s="753"/>
      <c r="W729" s="745"/>
      <c r="X729" s="745"/>
      <c r="Y729" s="753"/>
      <c r="Z729" s="745"/>
      <c r="AA729" s="745"/>
      <c r="AB729" s="745"/>
      <c r="AC729" s="745"/>
      <c r="AD729" s="745"/>
      <c r="AE729" s="745"/>
      <c r="AF729" s="745"/>
      <c r="AG729" s="745"/>
      <c r="AH729" s="745"/>
      <c r="AI729" s="745"/>
      <c r="AJ729" s="745"/>
      <c r="AK729" s="745"/>
      <c r="AL729" s="745"/>
      <c r="AM729" s="745"/>
      <c r="AN729" s="745"/>
      <c r="AO729" s="745"/>
      <c r="AP729" s="745"/>
      <c r="AQ729" s="745"/>
      <c r="AR729" s="745"/>
      <c r="AS729" s="745"/>
      <c r="AT729" s="745"/>
      <c r="AU729" s="745"/>
      <c r="AV729" s="745"/>
      <c r="AW729" s="745"/>
      <c r="AX729" s="745"/>
      <c r="AY729" s="745"/>
      <c r="AZ729" s="745"/>
      <c r="BA729" s="745"/>
      <c r="BB729" s="745"/>
      <c r="BC729" s="745"/>
      <c r="BD729" s="745"/>
      <c r="BE729" s="745"/>
      <c r="BF729" s="745"/>
      <c r="BG729" s="745"/>
      <c r="BH729" s="745"/>
      <c r="BI729" s="745"/>
      <c r="BJ729" s="745"/>
      <c r="BK729" s="745"/>
      <c r="BL729" s="745"/>
      <c r="BM729" s="745"/>
      <c r="BN729" s="745"/>
      <c r="BO729" s="745"/>
      <c r="BP729" s="745"/>
      <c r="BQ729" s="745"/>
      <c r="BR729" s="745"/>
      <c r="BS729" s="745"/>
      <c r="BT729" s="745"/>
      <c r="BU729" s="745"/>
      <c r="BV729" s="745"/>
      <c r="BW729" s="745"/>
      <c r="BX729" s="745"/>
      <c r="BY729" s="745"/>
      <c r="BZ729" s="745"/>
      <c r="CA729" s="745"/>
      <c r="CB729" s="745"/>
      <c r="CC729" s="745"/>
      <c r="CD729" s="745"/>
      <c r="CE729" s="745"/>
      <c r="CF729" s="745"/>
      <c r="CG729" s="745"/>
      <c r="CH729" s="745"/>
      <c r="CI729" s="745"/>
      <c r="CJ729" s="745"/>
      <c r="CK729" s="745"/>
      <c r="CL729" s="745"/>
      <c r="CM729" s="745"/>
      <c r="CN729" s="745"/>
      <c r="CO729" s="745"/>
      <c r="CP729" s="745"/>
      <c r="CQ729" s="745"/>
      <c r="CR729" s="745"/>
      <c r="CS729" s="745"/>
      <c r="CT729" s="745"/>
      <c r="CU729" s="745"/>
      <c r="CV729" s="745"/>
      <c r="CW729" s="745"/>
      <c r="CX729" s="745"/>
      <c r="CY729" s="745"/>
      <c r="CZ729" s="745"/>
      <c r="DA729" s="745"/>
      <c r="DB729" s="745"/>
      <c r="DC729" s="745"/>
      <c r="DD729" s="745"/>
      <c r="DE729" s="745"/>
      <c r="DF729" s="745"/>
      <c r="DG729" s="745"/>
      <c r="DH729" s="745"/>
      <c r="DI729" s="745"/>
      <c r="DJ729" s="745"/>
      <c r="DK729" s="745"/>
      <c r="DL729" s="745"/>
      <c r="DM729" s="745"/>
      <c r="DN729" s="745"/>
      <c r="DO729" s="745"/>
      <c r="DP729" s="745"/>
      <c r="DQ729" s="745"/>
      <c r="DR729" s="745"/>
      <c r="DS729" s="745"/>
      <c r="DT729" s="745"/>
      <c r="DU729" s="745"/>
      <c r="DV729" s="745"/>
      <c r="DW729" s="745"/>
      <c r="DX729" s="745"/>
      <c r="DY729" s="745"/>
      <c r="DZ729" s="745"/>
      <c r="EA729" s="745"/>
      <c r="EB729" s="745"/>
      <c r="EC729" s="745"/>
      <c r="ED729" s="745"/>
      <c r="EE729" s="745"/>
      <c r="EF729" s="745"/>
      <c r="EG729" s="745"/>
      <c r="EH729" s="745"/>
      <c r="EI729" s="745"/>
      <c r="EJ729" s="745"/>
      <c r="EK729" s="745"/>
      <c r="EL729" s="745"/>
      <c r="EM729" s="745"/>
      <c r="EN729" s="745"/>
      <c r="EO729" s="745"/>
      <c r="EP729" s="745"/>
      <c r="EQ729" s="745"/>
      <c r="ER729" s="745"/>
      <c r="ES729" s="745"/>
      <c r="ET729" s="745"/>
      <c r="EU729" s="745"/>
      <c r="EV729" s="745"/>
      <c r="EW729" s="745"/>
      <c r="EX729" s="745"/>
      <c r="EY729" s="745"/>
      <c r="EZ729" s="745"/>
      <c r="FA729" s="745"/>
      <c r="FB729" s="745"/>
      <c r="FC729" s="745"/>
      <c r="FD729" s="745"/>
      <c r="FE729" s="745"/>
      <c r="FF729" s="745"/>
      <c r="FG729" s="745"/>
      <c r="FH729" s="745"/>
      <c r="FI729" s="745"/>
      <c r="FJ729" s="745"/>
      <c r="FK729" s="745"/>
      <c r="FL729" s="745"/>
      <c r="FM729" s="745"/>
      <c r="FN729" s="745"/>
      <c r="FO729" s="745"/>
      <c r="FP729" s="745"/>
      <c r="FQ729" s="745"/>
      <c r="FR729" s="745"/>
      <c r="FS729" s="745"/>
      <c r="FT729" s="745"/>
      <c r="FU729" s="745"/>
      <c r="FV729" s="745"/>
      <c r="FW729" s="745"/>
      <c r="FX729" s="745"/>
      <c r="FY729" s="745"/>
      <c r="FZ729" s="745"/>
      <c r="GA729" s="745"/>
      <c r="GB729" s="745"/>
      <c r="GC729" s="745"/>
      <c r="GD729" s="745"/>
      <c r="GE729" s="745"/>
      <c r="GF729" s="745"/>
      <c r="GG729" s="745"/>
      <c r="GH729" s="745"/>
      <c r="GI729" s="745"/>
      <c r="GJ729" s="745"/>
      <c r="GK729" s="745"/>
      <c r="GL729" s="745"/>
      <c r="GM729" s="745"/>
      <c r="GN729" s="745"/>
      <c r="GO729" s="745"/>
      <c r="GP729" s="745"/>
      <c r="GQ729" s="745"/>
      <c r="GR729" s="745"/>
      <c r="GS729" s="745"/>
      <c r="GT729" s="745"/>
      <c r="GU729" s="745"/>
      <c r="GV729" s="745"/>
      <c r="GW729" s="745"/>
      <c r="GX729" s="745"/>
      <c r="GY729" s="745"/>
      <c r="GZ729" s="745"/>
      <c r="HA729" s="745"/>
      <c r="HB729" s="745"/>
      <c r="HC729" s="745"/>
      <c r="HD729" s="745"/>
      <c r="HE729" s="745"/>
      <c r="HF729" s="745"/>
      <c r="HG729" s="745"/>
      <c r="HH729" s="745"/>
      <c r="HI729" s="745"/>
      <c r="HJ729" s="745"/>
      <c r="HK729" s="745"/>
      <c r="HL729" s="745"/>
      <c r="HM729" s="745"/>
      <c r="HN729" s="745"/>
      <c r="HO729" s="745"/>
      <c r="HP729" s="745"/>
      <c r="HQ729" s="745"/>
      <c r="HR729" s="745"/>
      <c r="HS729" s="745"/>
      <c r="HT729" s="745"/>
      <c r="HU729" s="745"/>
      <c r="HV729" s="745"/>
      <c r="HW729" s="745"/>
      <c r="HX729" s="745"/>
      <c r="HY729" s="745"/>
      <c r="HZ729" s="745"/>
      <c r="IA729" s="745"/>
      <c r="IB729" s="745"/>
      <c r="IC729" s="745"/>
      <c r="ID729" s="745"/>
      <c r="IE729" s="745"/>
      <c r="IF729" s="745"/>
      <c r="IG729" s="745"/>
      <c r="IH729" s="745"/>
      <c r="II729" s="745"/>
      <c r="IJ729" s="745"/>
      <c r="IK729" s="745"/>
      <c r="IL729" s="745"/>
      <c r="IM729" s="745"/>
      <c r="IN729" s="745"/>
    </row>
    <row r="730" spans="1:248" ht="12.75">
      <c r="A730" s="758"/>
      <c r="B730" s="758"/>
      <c r="C730" s="758"/>
      <c r="D730" s="758"/>
      <c r="E730" s="750"/>
      <c r="F730" s="758"/>
      <c r="G730" s="758"/>
      <c r="H730" s="758"/>
      <c r="I730" s="750"/>
      <c r="J730" s="758"/>
      <c r="K730" s="758"/>
      <c r="L730" s="750"/>
      <c r="M730" s="758"/>
      <c r="N730" s="758"/>
      <c r="O730" s="750"/>
      <c r="P730" s="750"/>
      <c r="Q730" s="750"/>
      <c r="R730" s="750"/>
      <c r="S730" s="750"/>
      <c r="T730" s="750"/>
      <c r="U730" s="757"/>
      <c r="V730" s="753"/>
      <c r="W730" s="745"/>
      <c r="X730" s="745"/>
      <c r="Y730" s="753"/>
      <c r="Z730" s="745"/>
      <c r="AA730" s="745"/>
      <c r="AB730" s="745"/>
      <c r="AC730" s="745"/>
      <c r="AD730" s="745"/>
      <c r="AE730" s="745"/>
      <c r="AF730" s="745"/>
      <c r="AG730" s="745"/>
      <c r="AH730" s="745"/>
      <c r="AI730" s="745"/>
      <c r="AJ730" s="745"/>
      <c r="AK730" s="745"/>
      <c r="AL730" s="745"/>
      <c r="AM730" s="745"/>
      <c r="AN730" s="745"/>
      <c r="AO730" s="745"/>
      <c r="AP730" s="745"/>
      <c r="AQ730" s="745"/>
      <c r="AR730" s="745"/>
      <c r="AS730" s="745"/>
      <c r="AT730" s="745"/>
      <c r="AU730" s="745"/>
      <c r="AV730" s="745"/>
      <c r="AW730" s="745"/>
      <c r="AX730" s="745"/>
      <c r="AY730" s="745"/>
      <c r="AZ730" s="745"/>
      <c r="BA730" s="745"/>
      <c r="BB730" s="745"/>
      <c r="BC730" s="745"/>
      <c r="BD730" s="745"/>
      <c r="BE730" s="745"/>
      <c r="BF730" s="745"/>
      <c r="BG730" s="745"/>
      <c r="BH730" s="745"/>
      <c r="BI730" s="745"/>
      <c r="BJ730" s="745"/>
      <c r="BK730" s="745"/>
      <c r="BL730" s="745"/>
      <c r="BM730" s="745"/>
      <c r="BN730" s="745"/>
      <c r="BO730" s="745"/>
      <c r="BP730" s="745"/>
      <c r="BQ730" s="745"/>
      <c r="BR730" s="745"/>
      <c r="BS730" s="745"/>
      <c r="BT730" s="745"/>
      <c r="BU730" s="745"/>
      <c r="BV730" s="745"/>
      <c r="BW730" s="745"/>
      <c r="BX730" s="745"/>
      <c r="BY730" s="745"/>
      <c r="BZ730" s="745"/>
      <c r="CA730" s="745"/>
      <c r="CB730" s="745"/>
      <c r="CC730" s="745"/>
      <c r="CD730" s="745"/>
      <c r="CE730" s="745"/>
      <c r="CF730" s="745"/>
      <c r="CG730" s="745"/>
      <c r="CH730" s="745"/>
      <c r="CI730" s="745"/>
      <c r="CJ730" s="745"/>
      <c r="CK730" s="745"/>
      <c r="CL730" s="745"/>
      <c r="CM730" s="745"/>
      <c r="CN730" s="745"/>
      <c r="CO730" s="745"/>
      <c r="CP730" s="745"/>
      <c r="CQ730" s="745"/>
      <c r="CR730" s="745"/>
      <c r="CS730" s="745"/>
      <c r="CT730" s="745"/>
      <c r="CU730" s="745"/>
      <c r="CV730" s="745"/>
      <c r="CW730" s="745"/>
      <c r="CX730" s="745"/>
      <c r="CY730" s="745"/>
      <c r="CZ730" s="745"/>
      <c r="DA730" s="745"/>
      <c r="DB730" s="745"/>
      <c r="DC730" s="745"/>
      <c r="DD730" s="745"/>
      <c r="DE730" s="745"/>
      <c r="DF730" s="745"/>
      <c r="DG730" s="745"/>
      <c r="DH730" s="745"/>
      <c r="DI730" s="745"/>
      <c r="DJ730" s="745"/>
      <c r="DK730" s="745"/>
      <c r="DL730" s="745"/>
      <c r="DM730" s="745"/>
      <c r="DN730" s="745"/>
      <c r="DO730" s="745"/>
      <c r="DP730" s="745"/>
      <c r="DQ730" s="745"/>
      <c r="DR730" s="745"/>
      <c r="DS730" s="745"/>
      <c r="DT730" s="745"/>
      <c r="DU730" s="745"/>
      <c r="DV730" s="745"/>
      <c r="DW730" s="745"/>
      <c r="DX730" s="745"/>
      <c r="DY730" s="745"/>
      <c r="DZ730" s="745"/>
      <c r="EA730" s="745"/>
      <c r="EB730" s="745"/>
      <c r="EC730" s="745"/>
      <c r="ED730" s="745"/>
      <c r="EE730" s="745"/>
      <c r="EF730" s="745"/>
      <c r="EG730" s="745"/>
      <c r="EH730" s="745"/>
      <c r="EI730" s="745"/>
      <c r="EJ730" s="745"/>
      <c r="EK730" s="745"/>
      <c r="EL730" s="745"/>
      <c r="EM730" s="745"/>
      <c r="EN730" s="745"/>
      <c r="EO730" s="745"/>
      <c r="EP730" s="745"/>
      <c r="EQ730" s="745"/>
      <c r="ER730" s="745"/>
      <c r="ES730" s="745"/>
      <c r="ET730" s="745"/>
      <c r="EU730" s="745"/>
      <c r="EV730" s="745"/>
      <c r="EW730" s="745"/>
      <c r="EX730" s="745"/>
      <c r="EY730" s="745"/>
      <c r="EZ730" s="745"/>
      <c r="FA730" s="745"/>
      <c r="FB730" s="745"/>
      <c r="FC730" s="745"/>
      <c r="FD730" s="745"/>
      <c r="FE730" s="745"/>
      <c r="FF730" s="745"/>
      <c r="FG730" s="745"/>
      <c r="FH730" s="745"/>
      <c r="FI730" s="745"/>
      <c r="FJ730" s="745"/>
      <c r="FK730" s="745"/>
      <c r="FL730" s="745"/>
      <c r="FM730" s="745"/>
      <c r="FN730" s="745"/>
      <c r="FO730" s="745"/>
      <c r="FP730" s="745"/>
      <c r="FQ730" s="745"/>
      <c r="FR730" s="745"/>
      <c r="FS730" s="745"/>
      <c r="FT730" s="745"/>
      <c r="FU730" s="745"/>
      <c r="FV730" s="745"/>
      <c r="FW730" s="745"/>
      <c r="FX730" s="745"/>
      <c r="FY730" s="745"/>
      <c r="FZ730" s="745"/>
      <c r="GA730" s="745"/>
      <c r="GB730" s="745"/>
      <c r="GC730" s="745"/>
      <c r="GD730" s="745"/>
      <c r="GE730" s="745"/>
      <c r="GF730" s="745"/>
      <c r="GG730" s="745"/>
      <c r="GH730" s="745"/>
      <c r="GI730" s="745"/>
      <c r="GJ730" s="745"/>
      <c r="GK730" s="745"/>
      <c r="GL730" s="745"/>
      <c r="GM730" s="745"/>
      <c r="GN730" s="745"/>
      <c r="GO730" s="745"/>
      <c r="GP730" s="745"/>
      <c r="GQ730" s="745"/>
      <c r="GR730" s="745"/>
      <c r="GS730" s="745"/>
      <c r="GT730" s="745"/>
      <c r="GU730" s="745"/>
      <c r="GV730" s="745"/>
      <c r="GW730" s="745"/>
      <c r="GX730" s="745"/>
      <c r="GY730" s="745"/>
      <c r="GZ730" s="745"/>
      <c r="HA730" s="745"/>
      <c r="HB730" s="745"/>
      <c r="HC730" s="745"/>
      <c r="HD730" s="745"/>
      <c r="HE730" s="745"/>
      <c r="HF730" s="745"/>
      <c r="HG730" s="745"/>
      <c r="HH730" s="745"/>
      <c r="HI730" s="745"/>
      <c r="HJ730" s="745"/>
      <c r="HK730" s="745"/>
      <c r="HL730" s="745"/>
      <c r="HM730" s="745"/>
      <c r="HN730" s="745"/>
      <c r="HO730" s="745"/>
      <c r="HP730" s="745"/>
      <c r="HQ730" s="745"/>
      <c r="HR730" s="745"/>
      <c r="HS730" s="745"/>
      <c r="HT730" s="745"/>
      <c r="HU730" s="745"/>
      <c r="HV730" s="745"/>
      <c r="HW730" s="745"/>
      <c r="HX730" s="745"/>
      <c r="HY730" s="745"/>
      <c r="HZ730" s="745"/>
      <c r="IA730" s="745"/>
      <c r="IB730" s="745"/>
      <c r="IC730" s="745"/>
      <c r="ID730" s="745"/>
      <c r="IE730" s="745"/>
      <c r="IF730" s="745"/>
      <c r="IG730" s="745"/>
      <c r="IH730" s="745"/>
      <c r="II730" s="745"/>
      <c r="IJ730" s="745"/>
      <c r="IK730" s="745"/>
      <c r="IL730" s="745"/>
      <c r="IM730" s="745"/>
      <c r="IN730" s="745"/>
    </row>
    <row r="731" spans="1:248" ht="12.75">
      <c r="A731" s="758"/>
      <c r="B731" s="758"/>
      <c r="C731" s="758"/>
      <c r="D731" s="758"/>
      <c r="E731" s="750"/>
      <c r="F731" s="758"/>
      <c r="G731" s="758"/>
      <c r="H731" s="758"/>
      <c r="I731" s="750"/>
      <c r="J731" s="758"/>
      <c r="K731" s="758"/>
      <c r="L731" s="750"/>
      <c r="M731" s="758"/>
      <c r="N731" s="758"/>
      <c r="O731" s="750"/>
      <c r="P731" s="750"/>
      <c r="Q731" s="750"/>
      <c r="R731" s="750"/>
      <c r="S731" s="750"/>
      <c r="T731" s="750"/>
      <c r="U731" s="757"/>
      <c r="V731" s="753"/>
      <c r="W731" s="745"/>
      <c r="X731" s="745"/>
      <c r="Y731" s="753"/>
      <c r="Z731" s="745"/>
      <c r="AA731" s="745"/>
      <c r="AB731" s="745"/>
      <c r="AC731" s="745"/>
      <c r="AD731" s="745"/>
      <c r="AE731" s="745"/>
      <c r="AF731" s="745"/>
      <c r="AG731" s="745"/>
      <c r="AH731" s="745"/>
      <c r="AI731" s="745"/>
      <c r="AJ731" s="745"/>
      <c r="AK731" s="745"/>
      <c r="AL731" s="745"/>
      <c r="AM731" s="745"/>
      <c r="AN731" s="745"/>
      <c r="AO731" s="745"/>
      <c r="AP731" s="745"/>
      <c r="AQ731" s="745"/>
      <c r="AR731" s="745"/>
      <c r="AS731" s="745"/>
      <c r="AT731" s="745"/>
      <c r="AU731" s="745"/>
      <c r="AV731" s="745"/>
      <c r="AW731" s="745"/>
      <c r="AX731" s="745"/>
      <c r="AY731" s="745"/>
      <c r="AZ731" s="745"/>
      <c r="BA731" s="745"/>
      <c r="BB731" s="745"/>
      <c r="BC731" s="745"/>
      <c r="BD731" s="745"/>
      <c r="BE731" s="745"/>
      <c r="BF731" s="745"/>
      <c r="BG731" s="745"/>
      <c r="BH731" s="745"/>
      <c r="BI731" s="745"/>
      <c r="BJ731" s="745"/>
      <c r="BK731" s="745"/>
      <c r="BL731" s="745"/>
      <c r="BM731" s="745"/>
      <c r="BN731" s="745"/>
      <c r="BO731" s="745"/>
      <c r="BP731" s="745"/>
      <c r="BQ731" s="745"/>
      <c r="BR731" s="745"/>
      <c r="BS731" s="745"/>
      <c r="BT731" s="745"/>
      <c r="BU731" s="745"/>
      <c r="BV731" s="745"/>
      <c r="BW731" s="745"/>
      <c r="BX731" s="745"/>
      <c r="BY731" s="745"/>
      <c r="BZ731" s="745"/>
      <c r="CA731" s="745"/>
      <c r="CB731" s="745"/>
      <c r="CC731" s="745"/>
      <c r="CD731" s="745"/>
      <c r="CE731" s="745"/>
      <c r="CF731" s="745"/>
      <c r="CG731" s="745"/>
      <c r="CH731" s="745"/>
      <c r="CI731" s="745"/>
      <c r="CJ731" s="745"/>
      <c r="CK731" s="745"/>
      <c r="CL731" s="745"/>
      <c r="CM731" s="745"/>
      <c r="CN731" s="745"/>
      <c r="CO731" s="745"/>
      <c r="CP731" s="745"/>
      <c r="CQ731" s="745"/>
      <c r="CR731" s="745"/>
      <c r="CS731" s="745"/>
      <c r="CT731" s="745"/>
      <c r="CU731" s="745"/>
      <c r="CV731" s="745"/>
      <c r="CW731" s="745"/>
      <c r="CX731" s="745"/>
      <c r="CY731" s="745"/>
      <c r="CZ731" s="745"/>
      <c r="DA731" s="745"/>
      <c r="DB731" s="745"/>
      <c r="DC731" s="745"/>
      <c r="DD731" s="745"/>
      <c r="DE731" s="745"/>
      <c r="DF731" s="745"/>
      <c r="DG731" s="745"/>
      <c r="DH731" s="745"/>
      <c r="DI731" s="745"/>
      <c r="DJ731" s="745"/>
      <c r="DK731" s="745"/>
      <c r="DL731" s="745"/>
      <c r="DM731" s="745"/>
      <c r="DN731" s="745"/>
      <c r="DO731" s="745"/>
      <c r="DP731" s="745"/>
      <c r="DQ731" s="745"/>
      <c r="DR731" s="745"/>
      <c r="DS731" s="745"/>
      <c r="DT731" s="745"/>
      <c r="DU731" s="745"/>
      <c r="DV731" s="745"/>
      <c r="DW731" s="745"/>
      <c r="DX731" s="745"/>
      <c r="DY731" s="745"/>
      <c r="DZ731" s="745"/>
      <c r="EA731" s="745"/>
      <c r="EB731" s="745"/>
      <c r="EC731" s="745"/>
      <c r="ED731" s="745"/>
      <c r="EE731" s="745"/>
      <c r="EF731" s="745"/>
      <c r="EG731" s="745"/>
      <c r="EH731" s="745"/>
      <c r="EI731" s="745"/>
      <c r="EJ731" s="745"/>
      <c r="EK731" s="745"/>
      <c r="EL731" s="745"/>
      <c r="EM731" s="745"/>
      <c r="EN731" s="745"/>
      <c r="EO731" s="745"/>
      <c r="EP731" s="745"/>
      <c r="EQ731" s="745"/>
      <c r="ER731" s="745"/>
      <c r="ES731" s="745"/>
      <c r="ET731" s="745"/>
      <c r="EU731" s="745"/>
      <c r="EV731" s="745"/>
      <c r="EW731" s="745"/>
      <c r="EX731" s="745"/>
      <c r="EY731" s="745"/>
      <c r="EZ731" s="745"/>
      <c r="FA731" s="745"/>
      <c r="FB731" s="745"/>
      <c r="FC731" s="745"/>
      <c r="FD731" s="745"/>
      <c r="FE731" s="745"/>
      <c r="FF731" s="745"/>
      <c r="FG731" s="745"/>
      <c r="FH731" s="745"/>
      <c r="FI731" s="745"/>
      <c r="FJ731" s="745"/>
      <c r="FK731" s="745"/>
      <c r="FL731" s="745"/>
      <c r="FM731" s="745"/>
      <c r="FN731" s="745"/>
      <c r="FO731" s="745"/>
      <c r="FP731" s="745"/>
      <c r="FQ731" s="745"/>
      <c r="FR731" s="745"/>
      <c r="FS731" s="745"/>
      <c r="FT731" s="745"/>
      <c r="FU731" s="745"/>
      <c r="FV731" s="745"/>
      <c r="FW731" s="745"/>
      <c r="FX731" s="745"/>
      <c r="FY731" s="745"/>
      <c r="FZ731" s="745"/>
      <c r="GA731" s="745"/>
      <c r="GB731" s="745"/>
      <c r="GC731" s="745"/>
      <c r="GD731" s="745"/>
      <c r="GE731" s="745"/>
      <c r="GF731" s="745"/>
      <c r="GG731" s="745"/>
      <c r="GH731" s="745"/>
      <c r="GI731" s="745"/>
      <c r="GJ731" s="745"/>
      <c r="GK731" s="745"/>
      <c r="GL731" s="745"/>
      <c r="GM731" s="745"/>
      <c r="GN731" s="745"/>
      <c r="GO731" s="745"/>
      <c r="GP731" s="745"/>
      <c r="GQ731" s="745"/>
      <c r="GR731" s="745"/>
      <c r="GS731" s="745"/>
      <c r="GT731" s="745"/>
      <c r="GU731" s="745"/>
      <c r="GV731" s="745"/>
      <c r="GW731" s="745"/>
      <c r="GX731" s="745"/>
      <c r="GY731" s="745"/>
      <c r="GZ731" s="745"/>
      <c r="HA731" s="745"/>
      <c r="HB731" s="745"/>
      <c r="HC731" s="745"/>
      <c r="HD731" s="745"/>
      <c r="HE731" s="745"/>
      <c r="HF731" s="745"/>
      <c r="HG731" s="745"/>
      <c r="HH731" s="745"/>
      <c r="HI731" s="745"/>
      <c r="HJ731" s="745"/>
      <c r="HK731" s="745"/>
      <c r="HL731" s="745"/>
      <c r="HM731" s="745"/>
      <c r="HN731" s="745"/>
      <c r="HO731" s="745"/>
      <c r="HP731" s="745"/>
      <c r="HQ731" s="745"/>
      <c r="HR731" s="745"/>
      <c r="HS731" s="745"/>
      <c r="HT731" s="745"/>
      <c r="HU731" s="745"/>
      <c r="HV731" s="745"/>
      <c r="HW731" s="745"/>
      <c r="HX731" s="745"/>
      <c r="HY731" s="745"/>
      <c r="HZ731" s="745"/>
      <c r="IA731" s="745"/>
      <c r="IB731" s="745"/>
      <c r="IC731" s="745"/>
      <c r="ID731" s="745"/>
      <c r="IE731" s="745"/>
      <c r="IF731" s="745"/>
      <c r="IG731" s="745"/>
      <c r="IH731" s="745"/>
      <c r="II731" s="745"/>
      <c r="IJ731" s="745"/>
      <c r="IK731" s="745"/>
      <c r="IL731" s="745"/>
      <c r="IM731" s="745"/>
      <c r="IN731" s="745"/>
    </row>
    <row r="732" spans="1:248" ht="12.75">
      <c r="A732" s="758"/>
      <c r="B732" s="758"/>
      <c r="C732" s="758"/>
      <c r="D732" s="758"/>
      <c r="E732" s="750"/>
      <c r="F732" s="758"/>
      <c r="G732" s="758"/>
      <c r="H732" s="758"/>
      <c r="I732" s="750"/>
      <c r="J732" s="758"/>
      <c r="K732" s="758"/>
      <c r="L732" s="750"/>
      <c r="M732" s="758"/>
      <c r="N732" s="758"/>
      <c r="O732" s="750"/>
      <c r="P732" s="750"/>
      <c r="Q732" s="750"/>
      <c r="R732" s="750"/>
      <c r="S732" s="750"/>
      <c r="T732" s="750"/>
      <c r="U732" s="757"/>
      <c r="V732" s="753"/>
      <c r="W732" s="745"/>
      <c r="X732" s="745"/>
      <c r="Y732" s="753"/>
      <c r="Z732" s="745"/>
      <c r="AA732" s="745"/>
      <c r="AB732" s="745"/>
      <c r="AC732" s="745"/>
      <c r="AD732" s="745"/>
      <c r="AE732" s="745"/>
      <c r="AF732" s="745"/>
      <c r="AG732" s="745"/>
      <c r="AH732" s="745"/>
      <c r="AI732" s="745"/>
      <c r="AJ732" s="745"/>
      <c r="AK732" s="745"/>
      <c r="AL732" s="745"/>
      <c r="AM732" s="745"/>
      <c r="AN732" s="745"/>
      <c r="AO732" s="745"/>
      <c r="AP732" s="745"/>
      <c r="AQ732" s="745"/>
      <c r="AR732" s="745"/>
      <c r="AS732" s="745"/>
      <c r="AT732" s="745"/>
      <c r="AU732" s="745"/>
      <c r="AV732" s="745"/>
      <c r="AW732" s="745"/>
      <c r="AX732" s="745"/>
      <c r="AY732" s="745"/>
      <c r="AZ732" s="745"/>
      <c r="BA732" s="745"/>
      <c r="BB732" s="745"/>
      <c r="BC732" s="745"/>
      <c r="BD732" s="745"/>
      <c r="BE732" s="745"/>
      <c r="BF732" s="745"/>
      <c r="BG732" s="745"/>
      <c r="BH732" s="745"/>
      <c r="BI732" s="745"/>
      <c r="BJ732" s="745"/>
      <c r="BK732" s="745"/>
      <c r="BL732" s="745"/>
      <c r="BM732" s="745"/>
      <c r="BN732" s="745"/>
      <c r="BO732" s="745"/>
      <c r="BP732" s="745"/>
      <c r="BQ732" s="745"/>
      <c r="BR732" s="745"/>
      <c r="BS732" s="745"/>
      <c r="BT732" s="745"/>
      <c r="BU732" s="745"/>
      <c r="BV732" s="745"/>
      <c r="BW732" s="745"/>
      <c r="BX732" s="745"/>
      <c r="BY732" s="745"/>
      <c r="BZ732" s="745"/>
      <c r="CA732" s="745"/>
      <c r="CB732" s="745"/>
      <c r="CC732" s="745"/>
      <c r="CD732" s="745"/>
      <c r="CE732" s="745"/>
      <c r="CF732" s="745"/>
      <c r="CG732" s="745"/>
      <c r="CH732" s="745"/>
      <c r="CI732" s="745"/>
      <c r="CJ732" s="745"/>
      <c r="CK732" s="745"/>
      <c r="CL732" s="745"/>
      <c r="CM732" s="745"/>
      <c r="CN732" s="745"/>
      <c r="CO732" s="745"/>
      <c r="CP732" s="745"/>
      <c r="CQ732" s="745"/>
      <c r="CR732" s="745"/>
      <c r="CS732" s="745"/>
      <c r="CT732" s="745"/>
      <c r="CU732" s="745"/>
      <c r="CV732" s="745"/>
      <c r="CW732" s="745"/>
      <c r="CX732" s="745"/>
      <c r="CY732" s="745"/>
      <c r="CZ732" s="745"/>
      <c r="DA732" s="745"/>
      <c r="DB732" s="745"/>
      <c r="DC732" s="745"/>
      <c r="DD732" s="745"/>
      <c r="DE732" s="745"/>
      <c r="DF732" s="745"/>
      <c r="DG732" s="745"/>
      <c r="DH732" s="745"/>
      <c r="DI732" s="745"/>
      <c r="DJ732" s="745"/>
      <c r="DK732" s="745"/>
      <c r="DL732" s="745"/>
      <c r="DM732" s="745"/>
      <c r="DN732" s="745"/>
      <c r="DO732" s="745"/>
      <c r="DP732" s="745"/>
      <c r="DQ732" s="745"/>
      <c r="DR732" s="745"/>
      <c r="DS732" s="745"/>
      <c r="DT732" s="745"/>
      <c r="DU732" s="745"/>
      <c r="DV732" s="745"/>
      <c r="DW732" s="745"/>
      <c r="DX732" s="745"/>
      <c r="DY732" s="745"/>
      <c r="DZ732" s="745"/>
      <c r="EA732" s="745"/>
      <c r="EB732" s="745"/>
      <c r="EC732" s="745"/>
      <c r="ED732" s="745"/>
      <c r="EE732" s="745"/>
      <c r="EF732" s="745"/>
      <c r="EG732" s="745"/>
      <c r="EH732" s="745"/>
      <c r="EI732" s="745"/>
      <c r="EJ732" s="745"/>
      <c r="EK732" s="745"/>
      <c r="EL732" s="745"/>
      <c r="EM732" s="745"/>
      <c r="EN732" s="745"/>
      <c r="EO732" s="745"/>
      <c r="EP732" s="745"/>
      <c r="EQ732" s="745"/>
      <c r="ER732" s="745"/>
      <c r="ES732" s="745"/>
      <c r="ET732" s="745"/>
      <c r="EU732" s="745"/>
      <c r="EV732" s="745"/>
      <c r="EW732" s="745"/>
      <c r="EX732" s="745"/>
      <c r="EY732" s="745"/>
      <c r="EZ732" s="745"/>
      <c r="FA732" s="745"/>
      <c r="FB732" s="745"/>
      <c r="FC732" s="745"/>
      <c r="FD732" s="745"/>
      <c r="FE732" s="745"/>
      <c r="FF732" s="745"/>
      <c r="FG732" s="745"/>
      <c r="FH732" s="745"/>
      <c r="FI732" s="745"/>
      <c r="FJ732" s="745"/>
      <c r="FK732" s="745"/>
      <c r="FL732" s="745"/>
      <c r="FM732" s="745"/>
      <c r="FN732" s="745"/>
      <c r="FO732" s="745"/>
      <c r="FP732" s="745"/>
      <c r="FQ732" s="745"/>
      <c r="FR732" s="745"/>
      <c r="FS732" s="745"/>
      <c r="FT732" s="745"/>
      <c r="FU732" s="745"/>
      <c r="FV732" s="745"/>
      <c r="FW732" s="745"/>
      <c r="FX732" s="745"/>
      <c r="FY732" s="745"/>
      <c r="FZ732" s="745"/>
      <c r="GA732" s="745"/>
      <c r="GB732" s="745"/>
      <c r="GC732" s="745"/>
      <c r="GD732" s="745"/>
      <c r="GE732" s="745"/>
      <c r="GF732" s="745"/>
      <c r="GG732" s="745"/>
      <c r="GH732" s="745"/>
      <c r="GI732" s="745"/>
      <c r="GJ732" s="745"/>
      <c r="GK732" s="745"/>
      <c r="GL732" s="745"/>
      <c r="GM732" s="745"/>
      <c r="GN732" s="745"/>
      <c r="GO732" s="745"/>
      <c r="GP732" s="745"/>
      <c r="GQ732" s="745"/>
      <c r="GR732" s="745"/>
      <c r="GS732" s="745"/>
      <c r="GT732" s="745"/>
      <c r="GU732" s="745"/>
      <c r="GV732" s="745"/>
      <c r="GW732" s="745"/>
      <c r="GX732" s="745"/>
      <c r="GY732" s="745"/>
      <c r="GZ732" s="745"/>
      <c r="HA732" s="745"/>
      <c r="HB732" s="745"/>
      <c r="HC732" s="745"/>
      <c r="HD732" s="745"/>
      <c r="HE732" s="745"/>
      <c r="HF732" s="745"/>
      <c r="HG732" s="745"/>
      <c r="HH732" s="745"/>
      <c r="HI732" s="745"/>
      <c r="HJ732" s="745"/>
      <c r="HK732" s="745"/>
      <c r="HL732" s="745"/>
      <c r="HM732" s="745"/>
      <c r="HN732" s="745"/>
      <c r="HO732" s="745"/>
      <c r="HP732" s="745"/>
      <c r="HQ732" s="745"/>
      <c r="HR732" s="745"/>
      <c r="HS732" s="745"/>
      <c r="HT732" s="745"/>
      <c r="HU732" s="745"/>
      <c r="HV732" s="745"/>
      <c r="HW732" s="745"/>
      <c r="HX732" s="745"/>
      <c r="HY732" s="745"/>
      <c r="HZ732" s="745"/>
      <c r="IA732" s="745"/>
      <c r="IB732" s="745"/>
      <c r="IC732" s="745"/>
      <c r="ID732" s="745"/>
      <c r="IE732" s="745"/>
      <c r="IF732" s="745"/>
      <c r="IG732" s="745"/>
      <c r="IH732" s="745"/>
      <c r="II732" s="745"/>
      <c r="IJ732" s="745"/>
      <c r="IK732" s="745"/>
      <c r="IL732" s="745"/>
      <c r="IM732" s="745"/>
      <c r="IN732" s="745"/>
    </row>
    <row r="733" spans="1:248" ht="12.75">
      <c r="A733" s="758"/>
      <c r="B733" s="758"/>
      <c r="C733" s="758"/>
      <c r="D733" s="758"/>
      <c r="E733" s="750"/>
      <c r="F733" s="758"/>
      <c r="G733" s="758"/>
      <c r="H733" s="758"/>
      <c r="I733" s="750"/>
      <c r="J733" s="758"/>
      <c r="K733" s="758"/>
      <c r="L733" s="750"/>
      <c r="M733" s="758"/>
      <c r="N733" s="758"/>
      <c r="O733" s="750"/>
      <c r="P733" s="750"/>
      <c r="Q733" s="750"/>
      <c r="R733" s="750"/>
      <c r="S733" s="750"/>
      <c r="T733" s="750"/>
      <c r="U733" s="757"/>
      <c r="V733" s="753"/>
      <c r="W733" s="745"/>
      <c r="X733" s="745"/>
      <c r="Y733" s="753"/>
      <c r="Z733" s="745"/>
      <c r="AA733" s="745"/>
      <c r="AB733" s="745"/>
      <c r="AC733" s="745"/>
      <c r="AD733" s="745"/>
      <c r="AE733" s="745"/>
      <c r="AF733" s="745"/>
      <c r="AG733" s="745"/>
      <c r="AH733" s="745"/>
      <c r="AI733" s="745"/>
      <c r="AJ733" s="745"/>
      <c r="AK733" s="745"/>
      <c r="AL733" s="745"/>
      <c r="AM733" s="745"/>
      <c r="AN733" s="745"/>
      <c r="AO733" s="745"/>
      <c r="AP733" s="745"/>
      <c r="AQ733" s="745"/>
      <c r="AR733" s="745"/>
      <c r="AS733" s="745"/>
      <c r="AT733" s="745"/>
      <c r="AU733" s="745"/>
      <c r="AV733" s="745"/>
      <c r="AW733" s="745"/>
      <c r="AX733" s="745"/>
      <c r="AY733" s="745"/>
      <c r="AZ733" s="745"/>
      <c r="BA733" s="745"/>
      <c r="BB733" s="745"/>
      <c r="BC733" s="745"/>
      <c r="BD733" s="745"/>
      <c r="BE733" s="745"/>
      <c r="BF733" s="745"/>
      <c r="BG733" s="745"/>
      <c r="BH733" s="745"/>
      <c r="BI733" s="745"/>
      <c r="BJ733" s="745"/>
      <c r="BK733" s="745"/>
      <c r="BL733" s="745"/>
      <c r="BM733" s="745"/>
      <c r="BN733" s="745"/>
      <c r="BO733" s="745"/>
      <c r="BP733" s="745"/>
      <c r="BQ733" s="745"/>
      <c r="BR733" s="745"/>
      <c r="BS733" s="745"/>
      <c r="BT733" s="745"/>
      <c r="BU733" s="745"/>
      <c r="BV733" s="745"/>
      <c r="BW733" s="745"/>
      <c r="BX733" s="745"/>
      <c r="BY733" s="745"/>
      <c r="BZ733" s="745"/>
      <c r="CA733" s="745"/>
      <c r="CB733" s="745"/>
      <c r="CC733" s="745"/>
      <c r="CD733" s="745"/>
      <c r="CE733" s="745"/>
      <c r="CF733" s="745"/>
      <c r="CG733" s="745"/>
      <c r="CH733" s="745"/>
      <c r="CI733" s="745"/>
      <c r="CJ733" s="745"/>
      <c r="CK733" s="745"/>
      <c r="CL733" s="745"/>
      <c r="CM733" s="745"/>
      <c r="CN733" s="745"/>
      <c r="CO733" s="745"/>
      <c r="CP733" s="745"/>
      <c r="CQ733" s="745"/>
      <c r="CR733" s="745"/>
      <c r="CS733" s="745"/>
      <c r="CT733" s="745"/>
      <c r="CU733" s="745"/>
      <c r="CV733" s="745"/>
      <c r="CW733" s="745"/>
      <c r="CX733" s="745"/>
      <c r="CY733" s="745"/>
      <c r="CZ733" s="745"/>
      <c r="DA733" s="745"/>
      <c r="DB733" s="745"/>
      <c r="DC733" s="745"/>
      <c r="DD733" s="745"/>
      <c r="DE733" s="745"/>
      <c r="DF733" s="745"/>
      <c r="DG733" s="745"/>
      <c r="DH733" s="745"/>
      <c r="DI733" s="745"/>
      <c r="DJ733" s="745"/>
      <c r="DK733" s="745"/>
      <c r="DL733" s="745"/>
      <c r="DM733" s="745"/>
      <c r="DN733" s="745"/>
      <c r="DO733" s="745"/>
      <c r="DP733" s="745"/>
      <c r="DQ733" s="745"/>
      <c r="DR733" s="745"/>
      <c r="DS733" s="745"/>
      <c r="DT733" s="745"/>
      <c r="DU733" s="745"/>
      <c r="DV733" s="745"/>
      <c r="DW733" s="745"/>
      <c r="DX733" s="745"/>
      <c r="DY733" s="745"/>
      <c r="DZ733" s="745"/>
      <c r="EA733" s="745"/>
      <c r="EB733" s="745"/>
      <c r="EC733" s="745"/>
      <c r="ED733" s="745"/>
      <c r="EE733" s="745"/>
      <c r="EF733" s="745"/>
      <c r="EG733" s="745"/>
      <c r="EH733" s="745"/>
      <c r="EI733" s="745"/>
      <c r="EJ733" s="745"/>
      <c r="EK733" s="745"/>
      <c r="EL733" s="745"/>
      <c r="EM733" s="745"/>
      <c r="EN733" s="745"/>
      <c r="EO733" s="745"/>
      <c r="EP733" s="745"/>
      <c r="EQ733" s="745"/>
      <c r="ER733" s="745"/>
      <c r="ES733" s="745"/>
      <c r="ET733" s="745"/>
      <c r="EU733" s="745"/>
      <c r="EV733" s="745"/>
      <c r="EW733" s="745"/>
      <c r="EX733" s="745"/>
      <c r="EY733" s="745"/>
      <c r="EZ733" s="745"/>
      <c r="FA733" s="745"/>
      <c r="FB733" s="745"/>
      <c r="FC733" s="745"/>
      <c r="FD733" s="745"/>
      <c r="FE733" s="745"/>
      <c r="FF733" s="745"/>
      <c r="FG733" s="745"/>
      <c r="FH733" s="745"/>
      <c r="FI733" s="745"/>
      <c r="FJ733" s="745"/>
      <c r="FK733" s="745"/>
      <c r="FL733" s="745"/>
      <c r="FM733" s="745"/>
      <c r="FN733" s="745"/>
      <c r="FO733" s="745"/>
      <c r="FP733" s="745"/>
      <c r="FQ733" s="745"/>
      <c r="FR733" s="745"/>
      <c r="FS733" s="745"/>
      <c r="FT733" s="745"/>
      <c r="FU733" s="745"/>
      <c r="FV733" s="745"/>
      <c r="FW733" s="745"/>
      <c r="FX733" s="745"/>
      <c r="FY733" s="745"/>
      <c r="FZ733" s="745"/>
      <c r="GA733" s="745"/>
      <c r="GB733" s="745"/>
      <c r="GC733" s="745"/>
      <c r="GD733" s="745"/>
      <c r="GE733" s="745"/>
      <c r="GF733" s="745"/>
      <c r="GG733" s="745"/>
      <c r="GH733" s="745"/>
      <c r="GI733" s="745"/>
      <c r="GJ733" s="745"/>
      <c r="GK733" s="745"/>
      <c r="GL733" s="745"/>
      <c r="GM733" s="745"/>
      <c r="GN733" s="745"/>
      <c r="GO733" s="745"/>
      <c r="GP733" s="745"/>
      <c r="GQ733" s="745"/>
      <c r="GR733" s="745"/>
      <c r="GS733" s="745"/>
      <c r="GT733" s="745"/>
      <c r="GU733" s="745"/>
      <c r="GV733" s="745"/>
      <c r="GW733" s="745"/>
      <c r="GX733" s="745"/>
      <c r="GY733" s="745"/>
      <c r="GZ733" s="745"/>
      <c r="HA733" s="745"/>
      <c r="HB733" s="745"/>
      <c r="HC733" s="745"/>
      <c r="HD733" s="745"/>
      <c r="HE733" s="745"/>
      <c r="HF733" s="745"/>
      <c r="HG733" s="745"/>
      <c r="HH733" s="745"/>
      <c r="HI733" s="745"/>
      <c r="HJ733" s="745"/>
      <c r="HK733" s="745"/>
      <c r="HL733" s="745"/>
      <c r="HM733" s="745"/>
      <c r="HN733" s="745"/>
      <c r="HO733" s="745"/>
      <c r="HP733" s="745"/>
      <c r="HQ733" s="745"/>
      <c r="HR733" s="745"/>
      <c r="HS733" s="745"/>
      <c r="HT733" s="745"/>
      <c r="HU733" s="745"/>
      <c r="HV733" s="745"/>
      <c r="HW733" s="745"/>
      <c r="HX733" s="745"/>
      <c r="HY733" s="745"/>
      <c r="HZ733" s="745"/>
      <c r="IA733" s="745"/>
      <c r="IB733" s="745"/>
      <c r="IC733" s="745"/>
      <c r="ID733" s="745"/>
      <c r="IE733" s="745"/>
      <c r="IF733" s="745"/>
      <c r="IG733" s="745"/>
      <c r="IH733" s="745"/>
      <c r="II733" s="745"/>
      <c r="IJ733" s="745"/>
      <c r="IK733" s="745"/>
      <c r="IL733" s="745"/>
      <c r="IM733" s="745"/>
      <c r="IN733" s="745"/>
    </row>
    <row r="734" spans="1:248" ht="12.75">
      <c r="A734" s="758"/>
      <c r="B734" s="758"/>
      <c r="C734" s="758"/>
      <c r="D734" s="758"/>
      <c r="E734" s="750"/>
      <c r="F734" s="758"/>
      <c r="G734" s="758"/>
      <c r="H734" s="758"/>
      <c r="I734" s="750"/>
      <c r="J734" s="758"/>
      <c r="K734" s="758"/>
      <c r="L734" s="750"/>
      <c r="M734" s="758"/>
      <c r="N734" s="758"/>
      <c r="O734" s="750"/>
      <c r="P734" s="750"/>
      <c r="Q734" s="750"/>
      <c r="R734" s="750"/>
      <c r="S734" s="750"/>
      <c r="T734" s="750"/>
      <c r="U734" s="757"/>
      <c r="V734" s="753"/>
      <c r="W734" s="745"/>
      <c r="X734" s="745"/>
      <c r="Y734" s="753"/>
      <c r="Z734" s="745"/>
      <c r="AA734" s="745"/>
      <c r="AB734" s="745"/>
      <c r="AC734" s="745"/>
      <c r="AD734" s="745"/>
      <c r="AE734" s="745"/>
      <c r="AF734" s="745"/>
      <c r="AG734" s="745"/>
      <c r="AH734" s="745"/>
      <c r="AI734" s="745"/>
      <c r="AJ734" s="745"/>
      <c r="AK734" s="745"/>
      <c r="AL734" s="745"/>
      <c r="AM734" s="745"/>
      <c r="AN734" s="745"/>
      <c r="AO734" s="745"/>
      <c r="AP734" s="745"/>
      <c r="AQ734" s="745"/>
      <c r="AR734" s="745"/>
      <c r="AS734" s="745"/>
      <c r="AT734" s="745"/>
      <c r="AU734" s="745"/>
      <c r="AV734" s="745"/>
      <c r="AW734" s="745"/>
      <c r="AX734" s="745"/>
      <c r="AY734" s="745"/>
      <c r="AZ734" s="745"/>
      <c r="BA734" s="745"/>
      <c r="BB734" s="745"/>
      <c r="BC734" s="745"/>
      <c r="BD734" s="745"/>
      <c r="BE734" s="745"/>
      <c r="BF734" s="745"/>
      <c r="BG734" s="745"/>
      <c r="BH734" s="745"/>
      <c r="BI734" s="745"/>
      <c r="BJ734" s="745"/>
      <c r="BK734" s="745"/>
      <c r="BL734" s="745"/>
      <c r="BM734" s="745"/>
      <c r="BN734" s="745"/>
      <c r="BO734" s="745"/>
      <c r="BP734" s="745"/>
      <c r="BQ734" s="745"/>
      <c r="BR734" s="745"/>
      <c r="BS734" s="745"/>
      <c r="BT734" s="745"/>
      <c r="BU734" s="745"/>
      <c r="BV734" s="745"/>
      <c r="BW734" s="745"/>
      <c r="BX734" s="745"/>
      <c r="BY734" s="745"/>
      <c r="BZ734" s="745"/>
      <c r="CA734" s="745"/>
      <c r="CB734" s="745"/>
      <c r="CC734" s="745"/>
      <c r="CD734" s="745"/>
      <c r="CE734" s="745"/>
      <c r="CF734" s="745"/>
      <c r="CG734" s="745"/>
      <c r="CH734" s="745"/>
      <c r="CI734" s="745"/>
      <c r="CJ734" s="745"/>
      <c r="CK734" s="745"/>
      <c r="CL734" s="745"/>
      <c r="CM734" s="745"/>
      <c r="CN734" s="745"/>
      <c r="CO734" s="745"/>
      <c r="CP734" s="745"/>
      <c r="CQ734" s="745"/>
      <c r="CR734" s="745"/>
      <c r="CS734" s="745"/>
      <c r="CT734" s="745"/>
      <c r="CU734" s="745"/>
      <c r="CV734" s="745"/>
      <c r="CW734" s="745"/>
      <c r="CX734" s="745"/>
      <c r="CY734" s="745"/>
      <c r="CZ734" s="745"/>
      <c r="DA734" s="745"/>
      <c r="DB734" s="745"/>
      <c r="DC734" s="745"/>
      <c r="DD734" s="745"/>
      <c r="DE734" s="745"/>
      <c r="DF734" s="745"/>
      <c r="DG734" s="745"/>
      <c r="DH734" s="745"/>
      <c r="DI734" s="745"/>
      <c r="DJ734" s="745"/>
      <c r="DK734" s="745"/>
      <c r="DL734" s="745"/>
      <c r="DM734" s="745"/>
      <c r="DN734" s="745"/>
      <c r="DO734" s="745"/>
      <c r="DP734" s="745"/>
      <c r="DQ734" s="745"/>
      <c r="DR734" s="745"/>
      <c r="DS734" s="745"/>
      <c r="DT734" s="745"/>
      <c r="DU734" s="745"/>
      <c r="DV734" s="745"/>
      <c r="DW734" s="745"/>
      <c r="DX734" s="745"/>
      <c r="DY734" s="745"/>
      <c r="DZ734" s="745"/>
      <c r="EA734" s="745"/>
      <c r="EB734" s="745"/>
      <c r="EC734" s="745"/>
      <c r="ED734" s="745"/>
      <c r="EE734" s="745"/>
      <c r="EF734" s="745"/>
      <c r="EG734" s="745"/>
      <c r="EH734" s="745"/>
      <c r="EI734" s="745"/>
      <c r="EJ734" s="745"/>
      <c r="EK734" s="745"/>
      <c r="EL734" s="745"/>
      <c r="EM734" s="745"/>
      <c r="EN734" s="745"/>
      <c r="EO734" s="745"/>
      <c r="EP734" s="745"/>
      <c r="EQ734" s="745"/>
      <c r="ER734" s="745"/>
      <c r="ES734" s="745"/>
      <c r="ET734" s="745"/>
      <c r="EU734" s="745"/>
      <c r="EV734" s="745"/>
      <c r="EW734" s="745"/>
      <c r="EX734" s="745"/>
      <c r="EY734" s="745"/>
      <c r="EZ734" s="745"/>
      <c r="FA734" s="745"/>
      <c r="FB734" s="745"/>
      <c r="FC734" s="745"/>
      <c r="FD734" s="745"/>
      <c r="FE734" s="745"/>
      <c r="FF734" s="745"/>
      <c r="FG734" s="745"/>
      <c r="FH734" s="745"/>
      <c r="FI734" s="745"/>
      <c r="FJ734" s="745"/>
      <c r="FK734" s="745"/>
      <c r="FL734" s="745"/>
      <c r="FM734" s="745"/>
      <c r="FN734" s="745"/>
      <c r="FO734" s="745"/>
      <c r="FP734" s="745"/>
      <c r="FQ734" s="745"/>
      <c r="FR734" s="745"/>
      <c r="FS734" s="745"/>
      <c r="FT734" s="745"/>
      <c r="FU734" s="745"/>
      <c r="FV734" s="745"/>
      <c r="FW734" s="745"/>
      <c r="FX734" s="745"/>
      <c r="FY734" s="745"/>
      <c r="FZ734" s="745"/>
      <c r="GA734" s="745"/>
      <c r="GB734" s="745"/>
      <c r="GC734" s="745"/>
      <c r="GD734" s="745"/>
      <c r="GE734" s="745"/>
      <c r="GF734" s="745"/>
      <c r="GG734" s="745"/>
      <c r="GH734" s="745"/>
      <c r="GI734" s="745"/>
      <c r="GJ734" s="745"/>
      <c r="GK734" s="745"/>
      <c r="GL734" s="745"/>
      <c r="GM734" s="745"/>
      <c r="GN734" s="745"/>
      <c r="GO734" s="745"/>
      <c r="GP734" s="745"/>
      <c r="GQ734" s="745"/>
      <c r="GR734" s="745"/>
      <c r="GS734" s="745"/>
      <c r="GT734" s="745"/>
      <c r="GU734" s="745"/>
      <c r="GV734" s="745"/>
      <c r="GW734" s="745"/>
      <c r="GX734" s="745"/>
      <c r="GY734" s="745"/>
      <c r="GZ734" s="745"/>
      <c r="HA734" s="745"/>
      <c r="HB734" s="745"/>
      <c r="HC734" s="745"/>
      <c r="HD734" s="745"/>
      <c r="HE734" s="745"/>
      <c r="HF734" s="745"/>
      <c r="HG734" s="745"/>
      <c r="HH734" s="745"/>
      <c r="HI734" s="745"/>
      <c r="HJ734" s="745"/>
      <c r="HK734" s="745"/>
      <c r="HL734" s="745"/>
      <c r="HM734" s="745"/>
      <c r="HN734" s="745"/>
      <c r="HO734" s="745"/>
      <c r="HP734" s="745"/>
      <c r="HQ734" s="745"/>
      <c r="HR734" s="745"/>
      <c r="HS734" s="745"/>
      <c r="HT734" s="745"/>
      <c r="HU734" s="745"/>
      <c r="HV734" s="745"/>
      <c r="HW734" s="745"/>
      <c r="HX734" s="745"/>
      <c r="HY734" s="745"/>
      <c r="HZ734" s="745"/>
      <c r="IA734" s="745"/>
      <c r="IB734" s="745"/>
      <c r="IC734" s="745"/>
      <c r="ID734" s="745"/>
      <c r="IE734" s="745"/>
      <c r="IF734" s="745"/>
      <c r="IG734" s="745"/>
      <c r="IH734" s="745"/>
      <c r="II734" s="745"/>
      <c r="IJ734" s="745"/>
      <c r="IK734" s="745"/>
      <c r="IL734" s="745"/>
      <c r="IM734" s="745"/>
      <c r="IN734" s="745"/>
    </row>
    <row r="735" spans="1:248" ht="12.75">
      <c r="A735" s="758"/>
      <c r="B735" s="758"/>
      <c r="C735" s="758"/>
      <c r="D735" s="758"/>
      <c r="E735" s="750"/>
      <c r="F735" s="758"/>
      <c r="G735" s="758"/>
      <c r="H735" s="758"/>
      <c r="I735" s="750"/>
      <c r="J735" s="758"/>
      <c r="K735" s="758"/>
      <c r="L735" s="750"/>
      <c r="M735" s="758"/>
      <c r="N735" s="758"/>
      <c r="O735" s="750"/>
      <c r="P735" s="750"/>
      <c r="Q735" s="750"/>
      <c r="R735" s="750"/>
      <c r="S735" s="750"/>
      <c r="T735" s="750"/>
      <c r="U735" s="757"/>
      <c r="V735" s="753"/>
      <c r="W735" s="745"/>
      <c r="X735" s="745"/>
      <c r="Y735" s="753"/>
      <c r="Z735" s="745"/>
      <c r="AA735" s="745"/>
      <c r="AB735" s="745"/>
      <c r="AC735" s="745"/>
      <c r="AD735" s="745"/>
      <c r="AE735" s="745"/>
      <c r="AF735" s="745"/>
      <c r="AG735" s="745"/>
      <c r="AH735" s="745"/>
      <c r="AI735" s="745"/>
      <c r="AJ735" s="745"/>
      <c r="AK735" s="745"/>
      <c r="AL735" s="745"/>
      <c r="AM735" s="745"/>
      <c r="AN735" s="745"/>
      <c r="AO735" s="745"/>
      <c r="AP735" s="745"/>
      <c r="AQ735" s="745"/>
      <c r="AR735" s="745"/>
      <c r="AS735" s="745"/>
      <c r="AT735" s="745"/>
      <c r="AU735" s="745"/>
      <c r="AV735" s="745"/>
      <c r="AW735" s="745"/>
      <c r="AX735" s="745"/>
      <c r="AY735" s="745"/>
      <c r="AZ735" s="745"/>
      <c r="BA735" s="745"/>
      <c r="BB735" s="745"/>
      <c r="BC735" s="745"/>
      <c r="BD735" s="745"/>
      <c r="BE735" s="745"/>
      <c r="BF735" s="745"/>
      <c r="BG735" s="745"/>
      <c r="BH735" s="745"/>
      <c r="BI735" s="745"/>
      <c r="BJ735" s="745"/>
      <c r="BK735" s="745"/>
      <c r="BL735" s="745"/>
      <c r="BM735" s="745"/>
      <c r="BN735" s="745"/>
      <c r="BO735" s="745"/>
      <c r="BP735" s="745"/>
      <c r="BQ735" s="745"/>
      <c r="BR735" s="745"/>
      <c r="BS735" s="745"/>
      <c r="BT735" s="745"/>
      <c r="BU735" s="745"/>
      <c r="BV735" s="745"/>
      <c r="BW735" s="745"/>
      <c r="BX735" s="745"/>
      <c r="BY735" s="745"/>
      <c r="BZ735" s="745"/>
      <c r="CA735" s="745"/>
      <c r="CB735" s="745"/>
      <c r="CC735" s="745"/>
      <c r="CD735" s="745"/>
      <c r="CE735" s="745"/>
      <c r="CF735" s="745"/>
      <c r="CG735" s="745"/>
      <c r="CH735" s="745"/>
      <c r="CI735" s="745"/>
      <c r="CJ735" s="745"/>
      <c r="CK735" s="745"/>
      <c r="CL735" s="745"/>
      <c r="CM735" s="745"/>
      <c r="CN735" s="745"/>
      <c r="CO735" s="745"/>
      <c r="CP735" s="745"/>
      <c r="CQ735" s="745"/>
      <c r="CR735" s="745"/>
      <c r="CS735" s="745"/>
      <c r="CT735" s="745"/>
      <c r="CU735" s="745"/>
      <c r="CV735" s="745"/>
      <c r="CW735" s="745"/>
      <c r="CX735" s="745"/>
      <c r="CY735" s="745"/>
      <c r="CZ735" s="745"/>
      <c r="DA735" s="745"/>
      <c r="DB735" s="745"/>
      <c r="DC735" s="745"/>
      <c r="DD735" s="745"/>
      <c r="DE735" s="745"/>
      <c r="DF735" s="745"/>
      <c r="DG735" s="745"/>
      <c r="DH735" s="745"/>
      <c r="DI735" s="745"/>
      <c r="DJ735" s="745"/>
      <c r="DK735" s="745"/>
      <c r="DL735" s="745"/>
      <c r="DM735" s="745"/>
      <c r="DN735" s="745"/>
      <c r="DO735" s="745"/>
      <c r="DP735" s="745"/>
      <c r="DQ735" s="745"/>
      <c r="DR735" s="745"/>
      <c r="DS735" s="745"/>
      <c r="DT735" s="745"/>
      <c r="DU735" s="745"/>
      <c r="DV735" s="745"/>
      <c r="DW735" s="745"/>
      <c r="DX735" s="745"/>
      <c r="DY735" s="745"/>
      <c r="DZ735" s="745"/>
      <c r="EA735" s="745"/>
      <c r="EB735" s="745"/>
      <c r="EC735" s="745"/>
      <c r="ED735" s="745"/>
      <c r="EE735" s="745"/>
      <c r="EF735" s="745"/>
      <c r="EG735" s="745"/>
      <c r="EH735" s="745"/>
      <c r="EI735" s="745"/>
      <c r="EJ735" s="745"/>
      <c r="EK735" s="745"/>
      <c r="EL735" s="745"/>
      <c r="EM735" s="745"/>
      <c r="EN735" s="745"/>
      <c r="EO735" s="745"/>
      <c r="EP735" s="745"/>
      <c r="EQ735" s="745"/>
      <c r="ER735" s="745"/>
      <c r="ES735" s="745"/>
      <c r="ET735" s="745"/>
      <c r="EU735" s="745"/>
      <c r="EV735" s="745"/>
      <c r="EW735" s="745"/>
      <c r="EX735" s="745"/>
      <c r="EY735" s="745"/>
      <c r="EZ735" s="745"/>
      <c r="FA735" s="745"/>
      <c r="FB735" s="745"/>
      <c r="FC735" s="745"/>
      <c r="FD735" s="745"/>
      <c r="FE735" s="745"/>
      <c r="FF735" s="745"/>
      <c r="FG735" s="745"/>
      <c r="FH735" s="745"/>
      <c r="FI735" s="745"/>
      <c r="FJ735" s="745"/>
      <c r="FK735" s="745"/>
      <c r="FL735" s="745"/>
      <c r="FM735" s="745"/>
      <c r="FN735" s="745"/>
      <c r="FO735" s="745"/>
      <c r="FP735" s="745"/>
      <c r="FQ735" s="745"/>
      <c r="FR735" s="745"/>
      <c r="FS735" s="745"/>
      <c r="FT735" s="745"/>
      <c r="FU735" s="745"/>
      <c r="FV735" s="745"/>
      <c r="FW735" s="745"/>
      <c r="FX735" s="745"/>
      <c r="FY735" s="745"/>
      <c r="FZ735" s="745"/>
      <c r="GA735" s="745"/>
      <c r="GB735" s="745"/>
      <c r="GC735" s="745"/>
      <c r="GD735" s="745"/>
      <c r="GE735" s="745"/>
      <c r="GF735" s="745"/>
      <c r="GG735" s="745"/>
      <c r="GH735" s="745"/>
      <c r="GI735" s="745"/>
      <c r="GJ735" s="745"/>
      <c r="GK735" s="745"/>
      <c r="GL735" s="745"/>
      <c r="GM735" s="745"/>
      <c r="GN735" s="745"/>
      <c r="GO735" s="745"/>
      <c r="GP735" s="745"/>
      <c r="GQ735" s="745"/>
      <c r="GR735" s="745"/>
      <c r="GS735" s="745"/>
      <c r="GT735" s="745"/>
      <c r="GU735" s="745"/>
      <c r="GV735" s="745"/>
      <c r="GW735" s="745"/>
      <c r="GX735" s="745"/>
      <c r="GY735" s="745"/>
      <c r="GZ735" s="745"/>
      <c r="HA735" s="745"/>
      <c r="HB735" s="745"/>
      <c r="HC735" s="745"/>
      <c r="HD735" s="745"/>
      <c r="HE735" s="745"/>
      <c r="HF735" s="745"/>
      <c r="HG735" s="745"/>
      <c r="HH735" s="745"/>
      <c r="HI735" s="745"/>
      <c r="HJ735" s="745"/>
      <c r="HK735" s="745"/>
      <c r="HL735" s="745"/>
      <c r="HM735" s="745"/>
      <c r="HN735" s="745"/>
      <c r="HO735" s="745"/>
      <c r="HP735" s="745"/>
      <c r="HQ735" s="745"/>
      <c r="HR735" s="745"/>
      <c r="HS735" s="745"/>
      <c r="HT735" s="745"/>
      <c r="HU735" s="745"/>
      <c r="HV735" s="745"/>
      <c r="HW735" s="745"/>
      <c r="HX735" s="745"/>
      <c r="HY735" s="745"/>
      <c r="HZ735" s="745"/>
      <c r="IA735" s="745"/>
      <c r="IB735" s="745"/>
      <c r="IC735" s="745"/>
      <c r="ID735" s="745"/>
      <c r="IE735" s="745"/>
      <c r="IF735" s="745"/>
      <c r="IG735" s="745"/>
      <c r="IH735" s="745"/>
      <c r="II735" s="745"/>
      <c r="IJ735" s="745"/>
      <c r="IK735" s="745"/>
      <c r="IL735" s="745"/>
      <c r="IM735" s="745"/>
      <c r="IN735" s="745"/>
    </row>
    <row r="736" spans="1:248" ht="12.75">
      <c r="A736" s="758"/>
      <c r="B736" s="758"/>
      <c r="C736" s="758"/>
      <c r="D736" s="758"/>
      <c r="E736" s="750"/>
      <c r="F736" s="758"/>
      <c r="G736" s="758"/>
      <c r="H736" s="758"/>
      <c r="I736" s="750"/>
      <c r="J736" s="758"/>
      <c r="K736" s="758"/>
      <c r="L736" s="750"/>
      <c r="M736" s="758"/>
      <c r="N736" s="758"/>
      <c r="O736" s="750"/>
      <c r="P736" s="750"/>
      <c r="Q736" s="750"/>
      <c r="R736" s="750"/>
      <c r="S736" s="750"/>
      <c r="T736" s="750"/>
      <c r="U736" s="757"/>
      <c r="V736" s="753"/>
      <c r="W736" s="745"/>
      <c r="X736" s="745"/>
      <c r="Y736" s="753"/>
      <c r="Z736" s="745"/>
      <c r="AA736" s="745"/>
      <c r="AB736" s="745"/>
      <c r="AC736" s="745"/>
      <c r="AD736" s="745"/>
      <c r="AE736" s="745"/>
      <c r="AF736" s="745"/>
      <c r="AG736" s="745"/>
      <c r="AH736" s="745"/>
      <c r="AI736" s="745"/>
      <c r="AJ736" s="745"/>
      <c r="AK736" s="745"/>
      <c r="AL736" s="745"/>
      <c r="AM736" s="745"/>
      <c r="AN736" s="745"/>
      <c r="AO736" s="745"/>
      <c r="AP736" s="745"/>
      <c r="AQ736" s="745"/>
      <c r="AR736" s="745"/>
      <c r="AS736" s="745"/>
      <c r="AT736" s="745"/>
      <c r="AU736" s="745"/>
      <c r="AV736" s="745"/>
      <c r="AW736" s="745"/>
      <c r="AX736" s="745"/>
      <c r="AY736" s="745"/>
      <c r="AZ736" s="745"/>
      <c r="BA736" s="745"/>
      <c r="BB736" s="745"/>
      <c r="BC736" s="745"/>
      <c r="BD736" s="745"/>
      <c r="BE736" s="745"/>
      <c r="BF736" s="745"/>
      <c r="BG736" s="745"/>
      <c r="BH736" s="745"/>
      <c r="BI736" s="745"/>
      <c r="BJ736" s="745"/>
      <c r="BK736" s="745"/>
      <c r="BL736" s="745"/>
      <c r="BM736" s="745"/>
      <c r="BN736" s="745"/>
      <c r="BO736" s="745"/>
      <c r="BP736" s="745"/>
      <c r="BQ736" s="745"/>
      <c r="BR736" s="745"/>
      <c r="BS736" s="745"/>
      <c r="BT736" s="745"/>
      <c r="BU736" s="745"/>
      <c r="BV736" s="745"/>
      <c r="BW736" s="745"/>
      <c r="BX736" s="745"/>
      <c r="BY736" s="745"/>
      <c r="BZ736" s="745"/>
      <c r="CA736" s="745"/>
      <c r="CB736" s="745"/>
      <c r="CC736" s="745"/>
      <c r="CD736" s="745"/>
      <c r="CE736" s="745"/>
      <c r="CF736" s="745"/>
      <c r="CG736" s="745"/>
      <c r="CH736" s="745"/>
      <c r="CI736" s="745"/>
      <c r="CJ736" s="745"/>
      <c r="CK736" s="745"/>
      <c r="CL736" s="745"/>
      <c r="CM736" s="745"/>
      <c r="CN736" s="745"/>
      <c r="CO736" s="745"/>
      <c r="CP736" s="745"/>
      <c r="CQ736" s="745"/>
      <c r="CR736" s="745"/>
      <c r="CS736" s="745"/>
      <c r="CT736" s="745"/>
      <c r="CU736" s="745"/>
      <c r="CV736" s="745"/>
      <c r="CW736" s="745"/>
      <c r="CX736" s="745"/>
      <c r="CY736" s="745"/>
      <c r="CZ736" s="745"/>
      <c r="DA736" s="745"/>
      <c r="DB736" s="745"/>
      <c r="DC736" s="745"/>
      <c r="DD736" s="745"/>
      <c r="DE736" s="745"/>
      <c r="DF736" s="745"/>
      <c r="DG736" s="745"/>
      <c r="DH736" s="745"/>
      <c r="DI736" s="745"/>
      <c r="DJ736" s="745"/>
      <c r="DK736" s="745"/>
      <c r="DL736" s="745"/>
      <c r="DM736" s="745"/>
      <c r="DN736" s="745"/>
      <c r="DO736" s="745"/>
      <c r="DP736" s="745"/>
      <c r="DQ736" s="745"/>
      <c r="DR736" s="745"/>
      <c r="DS736" s="745"/>
      <c r="DT736" s="745"/>
      <c r="DU736" s="745"/>
      <c r="DV736" s="745"/>
      <c r="DW736" s="745"/>
      <c r="DX736" s="745"/>
      <c r="DY736" s="745"/>
      <c r="DZ736" s="745"/>
      <c r="EA736" s="745"/>
      <c r="EB736" s="745"/>
      <c r="EC736" s="745"/>
      <c r="ED736" s="745"/>
      <c r="EE736" s="745"/>
      <c r="EF736" s="745"/>
      <c r="EG736" s="745"/>
      <c r="EH736" s="745"/>
      <c r="EI736" s="745"/>
      <c r="EJ736" s="745"/>
      <c r="EK736" s="745"/>
      <c r="EL736" s="745"/>
      <c r="EM736" s="745"/>
      <c r="EN736" s="745"/>
      <c r="EO736" s="745"/>
      <c r="EP736" s="745"/>
      <c r="EQ736" s="745"/>
      <c r="ER736" s="745"/>
      <c r="ES736" s="745"/>
      <c r="ET736" s="745"/>
      <c r="EU736" s="745"/>
      <c r="EV736" s="745"/>
      <c r="EW736" s="745"/>
      <c r="EX736" s="745"/>
      <c r="EY736" s="745"/>
      <c r="EZ736" s="745"/>
      <c r="FA736" s="745"/>
      <c r="FB736" s="745"/>
      <c r="FC736" s="745"/>
      <c r="FD736" s="745"/>
      <c r="FE736" s="745"/>
      <c r="FF736" s="745"/>
      <c r="FG736" s="745"/>
      <c r="FH736" s="745"/>
      <c r="FI736" s="745"/>
      <c r="FJ736" s="745"/>
      <c r="FK736" s="745"/>
      <c r="FL736" s="745"/>
      <c r="FM736" s="745"/>
      <c r="FN736" s="745"/>
      <c r="FO736" s="745"/>
      <c r="FP736" s="745"/>
      <c r="FQ736" s="745"/>
      <c r="FR736" s="745"/>
      <c r="FS736" s="745"/>
      <c r="FT736" s="745"/>
      <c r="FU736" s="745"/>
      <c r="FV736" s="745"/>
      <c r="FW736" s="745"/>
      <c r="FX736" s="745"/>
      <c r="FY736" s="745"/>
      <c r="FZ736" s="745"/>
      <c r="GA736" s="745"/>
      <c r="GB736" s="745"/>
      <c r="GC736" s="745"/>
      <c r="GD736" s="745"/>
      <c r="GE736" s="745"/>
      <c r="GF736" s="745"/>
      <c r="GG736" s="745"/>
      <c r="GH736" s="745"/>
      <c r="GI736" s="745"/>
      <c r="GJ736" s="745"/>
      <c r="GK736" s="745"/>
      <c r="GL736" s="745"/>
      <c r="GM736" s="745"/>
      <c r="GN736" s="745"/>
      <c r="GO736" s="745"/>
      <c r="GP736" s="745"/>
      <c r="GQ736" s="745"/>
      <c r="GR736" s="745"/>
      <c r="GS736" s="745"/>
      <c r="GT736" s="745"/>
      <c r="GU736" s="745"/>
      <c r="GV736" s="745"/>
      <c r="GW736" s="745"/>
      <c r="GX736" s="745"/>
      <c r="GY736" s="745"/>
      <c r="GZ736" s="745"/>
      <c r="HA736" s="745"/>
      <c r="HB736" s="745"/>
      <c r="HC736" s="745"/>
      <c r="HD736" s="745"/>
      <c r="HE736" s="745"/>
      <c r="HF736" s="745"/>
      <c r="HG736" s="745"/>
      <c r="HH736" s="745"/>
      <c r="HI736" s="745"/>
      <c r="HJ736" s="745"/>
      <c r="HK736" s="745"/>
      <c r="HL736" s="745"/>
      <c r="HM736" s="745"/>
      <c r="HN736" s="745"/>
      <c r="HO736" s="745"/>
      <c r="HP736" s="745"/>
      <c r="HQ736" s="745"/>
      <c r="HR736" s="745"/>
      <c r="HS736" s="745"/>
      <c r="HT736" s="745"/>
      <c r="HU736" s="745"/>
      <c r="HV736" s="745"/>
      <c r="HW736" s="745"/>
      <c r="HX736" s="745"/>
      <c r="HY736" s="745"/>
      <c r="HZ736" s="745"/>
      <c r="IA736" s="745"/>
      <c r="IB736" s="745"/>
      <c r="IC736" s="745"/>
      <c r="ID736" s="745"/>
      <c r="IE736" s="745"/>
      <c r="IF736" s="745"/>
      <c r="IG736" s="745"/>
      <c r="IH736" s="745"/>
      <c r="II736" s="745"/>
      <c r="IJ736" s="745"/>
      <c r="IK736" s="745"/>
      <c r="IL736" s="745"/>
      <c r="IM736" s="745"/>
      <c r="IN736" s="745"/>
    </row>
    <row r="737" spans="1:248" ht="12.75">
      <c r="A737" s="758"/>
      <c r="B737" s="758"/>
      <c r="C737" s="758"/>
      <c r="D737" s="758"/>
      <c r="E737" s="750"/>
      <c r="F737" s="758"/>
      <c r="G737" s="758"/>
      <c r="H737" s="758"/>
      <c r="I737" s="750"/>
      <c r="J737" s="758"/>
      <c r="K737" s="758"/>
      <c r="L737" s="750"/>
      <c r="M737" s="758"/>
      <c r="N737" s="758"/>
      <c r="O737" s="750"/>
      <c r="P737" s="750"/>
      <c r="Q737" s="750"/>
      <c r="R737" s="750"/>
      <c r="S737" s="750"/>
      <c r="T737" s="750"/>
      <c r="U737" s="757"/>
      <c r="V737" s="753"/>
      <c r="W737" s="745"/>
      <c r="X737" s="745"/>
      <c r="Y737" s="753"/>
      <c r="Z737" s="745"/>
      <c r="AA737" s="745"/>
      <c r="AB737" s="745"/>
      <c r="AC737" s="745"/>
      <c r="AD737" s="745"/>
      <c r="AE737" s="745"/>
      <c r="AF737" s="745"/>
      <c r="AG737" s="745"/>
      <c r="AH737" s="745"/>
      <c r="AI737" s="745"/>
      <c r="AJ737" s="745"/>
      <c r="AK737" s="745"/>
      <c r="AL737" s="745"/>
      <c r="AM737" s="745"/>
      <c r="AN737" s="745"/>
      <c r="AO737" s="745"/>
      <c r="AP737" s="745"/>
      <c r="AQ737" s="745"/>
      <c r="AR737" s="745"/>
      <c r="AS737" s="745"/>
      <c r="AT737" s="745"/>
      <c r="AU737" s="745"/>
      <c r="AV737" s="745"/>
      <c r="AW737" s="745"/>
      <c r="AX737" s="745"/>
      <c r="AY737" s="745"/>
      <c r="AZ737" s="745"/>
      <c r="BA737" s="745"/>
      <c r="BB737" s="745"/>
      <c r="BC737" s="745"/>
      <c r="BD737" s="745"/>
      <c r="BE737" s="745"/>
      <c r="BF737" s="745"/>
      <c r="BG737" s="745"/>
      <c r="BH737" s="745"/>
      <c r="BI737" s="745"/>
      <c r="BJ737" s="745"/>
      <c r="BK737" s="745"/>
      <c r="BL737" s="745"/>
      <c r="BM737" s="745"/>
      <c r="BN737" s="745"/>
      <c r="BO737" s="745"/>
      <c r="BP737" s="745"/>
      <c r="BQ737" s="745"/>
      <c r="BR737" s="745"/>
      <c r="BS737" s="745"/>
      <c r="BT737" s="745"/>
      <c r="BU737" s="745"/>
      <c r="BV737" s="745"/>
      <c r="BW737" s="745"/>
      <c r="BX737" s="745"/>
      <c r="BY737" s="745"/>
      <c r="BZ737" s="745"/>
      <c r="CA737" s="745"/>
      <c r="CB737" s="745"/>
      <c r="CC737" s="745"/>
      <c r="CD737" s="745"/>
      <c r="CE737" s="745"/>
      <c r="CF737" s="745"/>
      <c r="CG737" s="745"/>
      <c r="CH737" s="745"/>
      <c r="CI737" s="745"/>
      <c r="CJ737" s="745"/>
      <c r="CK737" s="745"/>
      <c r="CL737" s="745"/>
      <c r="CM737" s="745"/>
      <c r="CN737" s="745"/>
      <c r="CO737" s="745"/>
      <c r="CP737" s="745"/>
      <c r="CQ737" s="745"/>
      <c r="CR737" s="745"/>
      <c r="CS737" s="745"/>
      <c r="CT737" s="745"/>
      <c r="CU737" s="745"/>
      <c r="CV737" s="745"/>
      <c r="CW737" s="745"/>
      <c r="CX737" s="745"/>
      <c r="CY737" s="745"/>
      <c r="CZ737" s="745"/>
      <c r="DA737" s="745"/>
      <c r="DB737" s="745"/>
      <c r="DC737" s="745"/>
      <c r="DD737" s="745"/>
      <c r="DE737" s="745"/>
      <c r="DF737" s="745"/>
      <c r="DG737" s="745"/>
      <c r="DH737" s="745"/>
      <c r="DI737" s="745"/>
      <c r="DJ737" s="745"/>
      <c r="DK737" s="745"/>
      <c r="DL737" s="745"/>
      <c r="DM737" s="745"/>
      <c r="DN737" s="745"/>
      <c r="DO737" s="745"/>
      <c r="DP737" s="745"/>
      <c r="DQ737" s="745"/>
      <c r="DR737" s="745"/>
      <c r="DS737" s="745"/>
      <c r="DT737" s="745"/>
      <c r="DU737" s="745"/>
      <c r="DV737" s="745"/>
      <c r="DW737" s="745"/>
      <c r="DX737" s="745"/>
      <c r="DY737" s="745"/>
      <c r="DZ737" s="745"/>
      <c r="EA737" s="745"/>
      <c r="EB737" s="745"/>
      <c r="EC737" s="745"/>
      <c r="ED737" s="745"/>
      <c r="EE737" s="745"/>
      <c r="EF737" s="745"/>
      <c r="EG737" s="745"/>
      <c r="EH737" s="745"/>
      <c r="EI737" s="745"/>
      <c r="EJ737" s="745"/>
      <c r="EK737" s="745"/>
      <c r="EL737" s="745"/>
      <c r="EM737" s="745"/>
      <c r="EN737" s="745"/>
      <c r="EO737" s="745"/>
      <c r="EP737" s="745"/>
      <c r="EQ737" s="745"/>
      <c r="ER737" s="745"/>
      <c r="ES737" s="745"/>
      <c r="ET737" s="745"/>
      <c r="EU737" s="745"/>
      <c r="EV737" s="745"/>
      <c r="EW737" s="745"/>
      <c r="EX737" s="745"/>
      <c r="EY737" s="745"/>
      <c r="EZ737" s="745"/>
      <c r="FA737" s="745"/>
      <c r="FB737" s="745"/>
      <c r="FC737" s="745"/>
      <c r="FD737" s="745"/>
      <c r="FE737" s="745"/>
      <c r="FF737" s="745"/>
      <c r="FG737" s="745"/>
      <c r="FH737" s="745"/>
      <c r="FI737" s="745"/>
      <c r="FJ737" s="745"/>
      <c r="FK737" s="745"/>
      <c r="FL737" s="745"/>
      <c r="FM737" s="745"/>
      <c r="FN737" s="745"/>
      <c r="FO737" s="745"/>
      <c r="FP737" s="745"/>
      <c r="FQ737" s="745"/>
      <c r="FR737" s="745"/>
      <c r="FS737" s="745"/>
      <c r="FT737" s="745"/>
      <c r="FU737" s="745"/>
      <c r="FV737" s="745"/>
      <c r="FW737" s="745"/>
      <c r="FX737" s="745"/>
      <c r="FY737" s="745"/>
      <c r="FZ737" s="745"/>
      <c r="GA737" s="745"/>
      <c r="GB737" s="745"/>
      <c r="GC737" s="745"/>
      <c r="GD737" s="745"/>
      <c r="GE737" s="745"/>
      <c r="GF737" s="745"/>
      <c r="GG737" s="745"/>
      <c r="GH737" s="745"/>
      <c r="GI737" s="745"/>
      <c r="GJ737" s="745"/>
      <c r="GK737" s="745"/>
      <c r="GL737" s="745"/>
      <c r="GM737" s="745"/>
      <c r="GN737" s="745"/>
      <c r="GO737" s="745"/>
      <c r="GP737" s="745"/>
      <c r="GQ737" s="745"/>
      <c r="GR737" s="745"/>
      <c r="GS737" s="745"/>
      <c r="GT737" s="745"/>
      <c r="GU737" s="745"/>
      <c r="GV737" s="745"/>
      <c r="GW737" s="745"/>
      <c r="GX737" s="745"/>
      <c r="GY737" s="745"/>
      <c r="GZ737" s="745"/>
      <c r="HA737" s="745"/>
      <c r="HB737" s="745"/>
      <c r="HC737" s="745"/>
      <c r="HD737" s="745"/>
      <c r="HE737" s="745"/>
      <c r="HF737" s="745"/>
      <c r="HG737" s="745"/>
      <c r="HH737" s="745"/>
      <c r="HI737" s="745"/>
      <c r="HJ737" s="745"/>
      <c r="HK737" s="745"/>
      <c r="HL737" s="745"/>
      <c r="HM737" s="745"/>
      <c r="HN737" s="745"/>
      <c r="HO737" s="745"/>
      <c r="HP737" s="745"/>
      <c r="HQ737" s="745"/>
      <c r="HR737" s="745"/>
      <c r="HS737" s="745"/>
      <c r="HT737" s="745"/>
      <c r="HU737" s="745"/>
      <c r="HV737" s="745"/>
      <c r="HW737" s="745"/>
      <c r="HX737" s="745"/>
      <c r="HY737" s="745"/>
      <c r="HZ737" s="745"/>
      <c r="IA737" s="745"/>
      <c r="IB737" s="745"/>
      <c r="IC737" s="745"/>
      <c r="ID737" s="745"/>
      <c r="IE737" s="745"/>
      <c r="IF737" s="745"/>
      <c r="IG737" s="745"/>
      <c r="IH737" s="745"/>
      <c r="II737" s="745"/>
      <c r="IJ737" s="745"/>
      <c r="IK737" s="745"/>
      <c r="IL737" s="745"/>
      <c r="IM737" s="745"/>
      <c r="IN737" s="745"/>
    </row>
    <row r="738" spans="1:248" ht="12.75">
      <c r="A738" s="758"/>
      <c r="B738" s="758"/>
      <c r="C738" s="758"/>
      <c r="D738" s="758"/>
      <c r="E738" s="750"/>
      <c r="F738" s="758"/>
      <c r="G738" s="758"/>
      <c r="H738" s="758"/>
      <c r="I738" s="750"/>
      <c r="J738" s="758"/>
      <c r="K738" s="758"/>
      <c r="L738" s="750"/>
      <c r="M738" s="758"/>
      <c r="N738" s="758"/>
      <c r="O738" s="750"/>
      <c r="P738" s="750"/>
      <c r="Q738" s="750"/>
      <c r="R738" s="750"/>
      <c r="S738" s="750"/>
      <c r="T738" s="750"/>
      <c r="U738" s="757"/>
      <c r="V738" s="753"/>
      <c r="W738" s="745"/>
      <c r="X738" s="745"/>
      <c r="Y738" s="753"/>
      <c r="Z738" s="745"/>
      <c r="AA738" s="745"/>
      <c r="AB738" s="745"/>
      <c r="AC738" s="745"/>
      <c r="AD738" s="745"/>
      <c r="AE738" s="745"/>
      <c r="AF738" s="745"/>
      <c r="AG738" s="745"/>
      <c r="AH738" s="745"/>
      <c r="AI738" s="745"/>
      <c r="AJ738" s="745"/>
      <c r="AK738" s="745"/>
      <c r="AL738" s="745"/>
      <c r="AM738" s="745"/>
      <c r="AN738" s="745"/>
      <c r="AO738" s="745"/>
      <c r="AP738" s="745"/>
      <c r="AQ738" s="745"/>
      <c r="AR738" s="745"/>
      <c r="AS738" s="745"/>
      <c r="AT738" s="745"/>
      <c r="AU738" s="745"/>
      <c r="AV738" s="745"/>
      <c r="AW738" s="745"/>
      <c r="AX738" s="745"/>
      <c r="AY738" s="745"/>
      <c r="AZ738" s="745"/>
      <c r="BA738" s="745"/>
      <c r="BB738" s="745"/>
      <c r="BC738" s="745"/>
      <c r="BD738" s="745"/>
      <c r="BE738" s="745"/>
      <c r="BF738" s="745"/>
      <c r="BG738" s="745"/>
      <c r="BH738" s="745"/>
      <c r="BI738" s="745"/>
      <c r="BJ738" s="745"/>
      <c r="BK738" s="745"/>
      <c r="BL738" s="745"/>
      <c r="BM738" s="745"/>
      <c r="BN738" s="745"/>
      <c r="BO738" s="745"/>
      <c r="BP738" s="745"/>
      <c r="BQ738" s="745"/>
      <c r="BR738" s="745"/>
      <c r="BS738" s="745"/>
      <c r="BT738" s="745"/>
      <c r="BU738" s="745"/>
      <c r="BV738" s="745"/>
      <c r="BW738" s="745"/>
      <c r="BX738" s="745"/>
      <c r="BY738" s="745"/>
      <c r="BZ738" s="745"/>
      <c r="CA738" s="745"/>
      <c r="CB738" s="745"/>
      <c r="CC738" s="745"/>
      <c r="CD738" s="745"/>
      <c r="CE738" s="745"/>
      <c r="CF738" s="745"/>
      <c r="CG738" s="745"/>
      <c r="CH738" s="745"/>
      <c r="CI738" s="745"/>
      <c r="CJ738" s="745"/>
      <c r="CK738" s="745"/>
      <c r="CL738" s="745"/>
      <c r="CM738" s="745"/>
      <c r="CN738" s="745"/>
      <c r="CO738" s="745"/>
      <c r="CP738" s="745"/>
      <c r="CQ738" s="745"/>
      <c r="CR738" s="745"/>
      <c r="CS738" s="745"/>
      <c r="CT738" s="745"/>
      <c r="CU738" s="745"/>
      <c r="CV738" s="745"/>
      <c r="CW738" s="745"/>
      <c r="CX738" s="745"/>
      <c r="CY738" s="745"/>
      <c r="CZ738" s="745"/>
      <c r="DA738" s="745"/>
      <c r="DB738" s="745"/>
      <c r="DC738" s="745"/>
      <c r="DD738" s="745"/>
      <c r="DE738" s="745"/>
      <c r="DF738" s="745"/>
      <c r="DG738" s="745"/>
      <c r="DH738" s="745"/>
      <c r="DI738" s="745"/>
      <c r="DJ738" s="745"/>
      <c r="DK738" s="745"/>
      <c r="DL738" s="745"/>
      <c r="DM738" s="745"/>
      <c r="DN738" s="745"/>
      <c r="DO738" s="745"/>
      <c r="DP738" s="745"/>
      <c r="DQ738" s="745"/>
      <c r="DR738" s="745"/>
      <c r="DS738" s="745"/>
      <c r="DT738" s="745"/>
      <c r="DU738" s="745"/>
      <c r="DV738" s="745"/>
      <c r="DW738" s="745"/>
      <c r="DX738" s="745"/>
      <c r="DY738" s="745"/>
      <c r="DZ738" s="745"/>
      <c r="EA738" s="745"/>
      <c r="EB738" s="745"/>
      <c r="EC738" s="745"/>
      <c r="ED738" s="745"/>
      <c r="EE738" s="745"/>
      <c r="EF738" s="745"/>
      <c r="EG738" s="745"/>
      <c r="EH738" s="745"/>
      <c r="EI738" s="745"/>
      <c r="EJ738" s="745"/>
      <c r="EK738" s="745"/>
      <c r="EL738" s="745"/>
      <c r="EM738" s="745"/>
      <c r="EN738" s="745"/>
      <c r="EO738" s="745"/>
      <c r="EP738" s="745"/>
      <c r="EQ738" s="745"/>
      <c r="ER738" s="745"/>
      <c r="ES738" s="745"/>
      <c r="ET738" s="745"/>
      <c r="EU738" s="745"/>
      <c r="EV738" s="745"/>
      <c r="EW738" s="745"/>
      <c r="EX738" s="745"/>
      <c r="EY738" s="745"/>
      <c r="EZ738" s="745"/>
      <c r="FA738" s="745"/>
      <c r="FB738" s="745"/>
      <c r="FC738" s="745"/>
      <c r="FD738" s="745"/>
      <c r="FE738" s="745"/>
      <c r="FF738" s="745"/>
      <c r="FG738" s="745"/>
      <c r="FH738" s="745"/>
      <c r="FI738" s="745"/>
      <c r="FJ738" s="745"/>
      <c r="FK738" s="745"/>
      <c r="FL738" s="745"/>
      <c r="FM738" s="745"/>
      <c r="FN738" s="745"/>
      <c r="FO738" s="745"/>
      <c r="FP738" s="745"/>
      <c r="FQ738" s="745"/>
      <c r="FR738" s="745"/>
      <c r="FS738" s="745"/>
      <c r="FT738" s="745"/>
      <c r="FU738" s="745"/>
      <c r="FV738" s="745"/>
      <c r="FW738" s="745"/>
      <c r="FX738" s="745"/>
      <c r="FY738" s="745"/>
      <c r="FZ738" s="745"/>
      <c r="GA738" s="745"/>
      <c r="GB738" s="745"/>
      <c r="GC738" s="745"/>
      <c r="GD738" s="745"/>
      <c r="GE738" s="745"/>
      <c r="GF738" s="745"/>
      <c r="GG738" s="745"/>
      <c r="GH738" s="745"/>
      <c r="GI738" s="745"/>
      <c r="GJ738" s="745"/>
      <c r="GK738" s="745"/>
      <c r="GL738" s="745"/>
      <c r="GM738" s="745"/>
      <c r="GN738" s="745"/>
      <c r="GO738" s="745"/>
      <c r="GP738" s="745"/>
      <c r="GQ738" s="745"/>
      <c r="GR738" s="745"/>
      <c r="GS738" s="745"/>
      <c r="GT738" s="745"/>
      <c r="GU738" s="745"/>
      <c r="GV738" s="745"/>
      <c r="GW738" s="745"/>
      <c r="GX738" s="745"/>
      <c r="GY738" s="745"/>
      <c r="GZ738" s="745"/>
      <c r="HA738" s="745"/>
      <c r="HB738" s="745"/>
      <c r="HC738" s="745"/>
      <c r="HD738" s="745"/>
      <c r="HE738" s="745"/>
      <c r="HF738" s="745"/>
      <c r="HG738" s="745"/>
      <c r="HH738" s="745"/>
      <c r="HI738" s="745"/>
      <c r="HJ738" s="745"/>
      <c r="HK738" s="745"/>
      <c r="HL738" s="745"/>
      <c r="HM738" s="745"/>
      <c r="HN738" s="745"/>
      <c r="HO738" s="745"/>
      <c r="HP738" s="745"/>
      <c r="HQ738" s="745"/>
      <c r="HR738" s="745"/>
      <c r="HS738" s="745"/>
      <c r="HT738" s="745"/>
      <c r="HU738" s="745"/>
      <c r="HV738" s="745"/>
      <c r="HW738" s="745"/>
      <c r="HX738" s="745"/>
      <c r="HY738" s="745"/>
      <c r="HZ738" s="745"/>
      <c r="IA738" s="745"/>
      <c r="IB738" s="745"/>
      <c r="IC738" s="745"/>
      <c r="ID738" s="745"/>
      <c r="IE738" s="745"/>
      <c r="IF738" s="745"/>
      <c r="IG738" s="745"/>
      <c r="IH738" s="745"/>
      <c r="II738" s="745"/>
      <c r="IJ738" s="745"/>
      <c r="IK738" s="745"/>
      <c r="IL738" s="745"/>
      <c r="IM738" s="745"/>
      <c r="IN738" s="745"/>
    </row>
    <row r="739" spans="1:248" ht="12.75">
      <c r="A739" s="758"/>
      <c r="B739" s="758"/>
      <c r="C739" s="758"/>
      <c r="D739" s="758"/>
      <c r="E739" s="750"/>
      <c r="F739" s="758"/>
      <c r="G739" s="758"/>
      <c r="H739" s="758"/>
      <c r="I739" s="750"/>
      <c r="J739" s="758"/>
      <c r="K739" s="758"/>
      <c r="L739" s="750"/>
      <c r="M739" s="758"/>
      <c r="N739" s="758"/>
      <c r="O739" s="750"/>
      <c r="P739" s="750"/>
      <c r="Q739" s="750"/>
      <c r="R739" s="750"/>
      <c r="S739" s="750"/>
      <c r="T739" s="750"/>
      <c r="U739" s="757"/>
      <c r="V739" s="753"/>
      <c r="W739" s="745"/>
      <c r="X739" s="745"/>
      <c r="Y739" s="753"/>
      <c r="Z739" s="745"/>
      <c r="AA739" s="745"/>
      <c r="AB739" s="745"/>
      <c r="AC739" s="745"/>
      <c r="AD739" s="745"/>
      <c r="AE739" s="745"/>
      <c r="AF739" s="745"/>
      <c r="AG739" s="745"/>
      <c r="AH739" s="745"/>
      <c r="AI739" s="745"/>
      <c r="AJ739" s="745"/>
      <c r="AK739" s="745"/>
      <c r="AL739" s="745"/>
      <c r="AM739" s="745"/>
      <c r="AN739" s="745"/>
      <c r="AO739" s="745"/>
      <c r="AP739" s="745"/>
      <c r="AQ739" s="745"/>
      <c r="AR739" s="745"/>
      <c r="AS739" s="745"/>
      <c r="AT739" s="745"/>
      <c r="AU739" s="745"/>
      <c r="AV739" s="745"/>
      <c r="AW739" s="745"/>
      <c r="AX739" s="745"/>
      <c r="AY739" s="745"/>
      <c r="AZ739" s="745"/>
      <c r="BA739" s="745"/>
      <c r="BB739" s="745"/>
      <c r="BC739" s="745"/>
      <c r="BD739" s="745"/>
      <c r="BE739" s="745"/>
      <c r="BF739" s="745"/>
      <c r="BG739" s="745"/>
      <c r="BH739" s="745"/>
      <c r="BI739" s="745"/>
      <c r="BJ739" s="745"/>
      <c r="BK739" s="745"/>
      <c r="BL739" s="745"/>
      <c r="BM739" s="745"/>
      <c r="BN739" s="745"/>
      <c r="BO739" s="745"/>
      <c r="BP739" s="745"/>
      <c r="BQ739" s="745"/>
      <c r="BR739" s="745"/>
      <c r="BS739" s="745"/>
      <c r="BT739" s="745"/>
      <c r="BU739" s="745"/>
      <c r="BV739" s="745"/>
      <c r="BW739" s="745"/>
      <c r="BX739" s="745"/>
      <c r="BY739" s="745"/>
      <c r="BZ739" s="745"/>
      <c r="CA739" s="745"/>
      <c r="CB739" s="745"/>
      <c r="CC739" s="745"/>
      <c r="CD739" s="745"/>
      <c r="CE739" s="745"/>
      <c r="CF739" s="745"/>
      <c r="CG739" s="745"/>
      <c r="CH739" s="745"/>
      <c r="CI739" s="745"/>
      <c r="CJ739" s="745"/>
      <c r="CK739" s="745"/>
      <c r="CL739" s="745"/>
      <c r="CM739" s="745"/>
      <c r="CN739" s="745"/>
      <c r="CO739" s="745"/>
      <c r="CP739" s="745"/>
      <c r="CQ739" s="745"/>
      <c r="CR739" s="745"/>
      <c r="CS739" s="745"/>
      <c r="CT739" s="745"/>
      <c r="CU739" s="745"/>
      <c r="CV739" s="745"/>
      <c r="CW739" s="745"/>
      <c r="CX739" s="745"/>
      <c r="CY739" s="745"/>
      <c r="CZ739" s="745"/>
      <c r="DA739" s="745"/>
      <c r="DB739" s="745"/>
      <c r="DC739" s="745"/>
      <c r="DD739" s="745"/>
      <c r="DE739" s="745"/>
      <c r="DF739" s="745"/>
      <c r="DG739" s="745"/>
      <c r="DH739" s="745"/>
      <c r="DI739" s="745"/>
      <c r="DJ739" s="745"/>
      <c r="DK739" s="745"/>
      <c r="DL739" s="745"/>
      <c r="DM739" s="745"/>
      <c r="DN739" s="745"/>
      <c r="DO739" s="745"/>
      <c r="DP739" s="745"/>
      <c r="DQ739" s="745"/>
      <c r="DR739" s="745"/>
      <c r="DS739" s="745"/>
      <c r="DT739" s="745"/>
      <c r="DU739" s="745"/>
      <c r="DV739" s="745"/>
      <c r="DW739" s="745"/>
      <c r="DX739" s="745"/>
      <c r="DY739" s="745"/>
      <c r="DZ739" s="745"/>
      <c r="EA739" s="745"/>
      <c r="EB739" s="745"/>
      <c r="EC739" s="745"/>
      <c r="ED739" s="745"/>
      <c r="EE739" s="745"/>
      <c r="EF739" s="745"/>
      <c r="EG739" s="745"/>
      <c r="EH739" s="745"/>
      <c r="EI739" s="745"/>
      <c r="EJ739" s="745"/>
      <c r="EK739" s="745"/>
      <c r="EL739" s="745"/>
      <c r="EM739" s="745"/>
      <c r="EN739" s="745"/>
      <c r="EO739" s="745"/>
      <c r="EP739" s="745"/>
      <c r="EQ739" s="745"/>
      <c r="ER739" s="745"/>
      <c r="ES739" s="745"/>
      <c r="ET739" s="745"/>
      <c r="EU739" s="745"/>
      <c r="EV739" s="745"/>
      <c r="EW739" s="745"/>
      <c r="EX739" s="745"/>
      <c r="EY739" s="745"/>
      <c r="EZ739" s="745"/>
      <c r="FA739" s="745"/>
      <c r="FB739" s="745"/>
      <c r="FC739" s="745"/>
      <c r="FD739" s="745"/>
      <c r="FE739" s="745"/>
      <c r="FF739" s="745"/>
      <c r="FG739" s="745"/>
      <c r="FH739" s="745"/>
      <c r="FI739" s="745"/>
      <c r="FJ739" s="745"/>
      <c r="FK739" s="745"/>
      <c r="FL739" s="745"/>
      <c r="FM739" s="745"/>
      <c r="FN739" s="745"/>
      <c r="FO739" s="745"/>
      <c r="FP739" s="745"/>
      <c r="FQ739" s="745"/>
      <c r="FR739" s="745"/>
      <c r="FS739" s="745"/>
      <c r="FT739" s="745"/>
      <c r="FU739" s="745"/>
      <c r="FV739" s="745"/>
      <c r="FW739" s="745"/>
      <c r="FX739" s="745"/>
      <c r="FY739" s="745"/>
      <c r="FZ739" s="745"/>
      <c r="GA739" s="745"/>
      <c r="GB739" s="745"/>
      <c r="GC739" s="745"/>
      <c r="GD739" s="745"/>
      <c r="GE739" s="745"/>
      <c r="GF739" s="745"/>
      <c r="GG739" s="745"/>
      <c r="GH739" s="745"/>
      <c r="GI739" s="745"/>
      <c r="GJ739" s="745"/>
      <c r="GK739" s="745"/>
      <c r="GL739" s="745"/>
      <c r="GM739" s="745"/>
      <c r="GN739" s="745"/>
      <c r="GO739" s="745"/>
      <c r="GP739" s="745"/>
      <c r="GQ739" s="745"/>
      <c r="GR739" s="745"/>
      <c r="GS739" s="745"/>
      <c r="GT739" s="745"/>
      <c r="GU739" s="745"/>
      <c r="GV739" s="745"/>
      <c r="GW739" s="745"/>
      <c r="GX739" s="745"/>
      <c r="GY739" s="745"/>
      <c r="GZ739" s="745"/>
      <c r="HA739" s="745"/>
      <c r="HB739" s="745"/>
      <c r="HC739" s="745"/>
      <c r="HD739" s="745"/>
      <c r="HE739" s="745"/>
      <c r="HF739" s="745"/>
      <c r="HG739" s="745"/>
      <c r="HH739" s="745"/>
      <c r="HI739" s="745"/>
      <c r="HJ739" s="745"/>
      <c r="HK739" s="745"/>
      <c r="HL739" s="745"/>
      <c r="HM739" s="745"/>
      <c r="HN739" s="745"/>
      <c r="HO739" s="745"/>
      <c r="HP739" s="745"/>
      <c r="HQ739" s="745"/>
      <c r="HR739" s="745"/>
      <c r="HS739" s="745"/>
      <c r="HT739" s="745"/>
      <c r="HU739" s="745"/>
      <c r="HV739" s="745"/>
      <c r="HW739" s="745"/>
      <c r="HX739" s="745"/>
      <c r="HY739" s="745"/>
      <c r="HZ739" s="745"/>
      <c r="IA739" s="745"/>
      <c r="IB739" s="745"/>
      <c r="IC739" s="745"/>
      <c r="ID739" s="745"/>
      <c r="IE739" s="745"/>
      <c r="IF739" s="745"/>
      <c r="IG739" s="745"/>
      <c r="IH739" s="745"/>
      <c r="II739" s="745"/>
      <c r="IJ739" s="745"/>
      <c r="IK739" s="745"/>
      <c r="IL739" s="745"/>
      <c r="IM739" s="745"/>
      <c r="IN739" s="745"/>
    </row>
    <row r="740" spans="1:248" ht="12.75">
      <c r="A740" s="758"/>
      <c r="B740" s="758"/>
      <c r="C740" s="758"/>
      <c r="D740" s="758"/>
      <c r="E740" s="750"/>
      <c r="F740" s="758"/>
      <c r="G740" s="758"/>
      <c r="H740" s="758"/>
      <c r="I740" s="750"/>
      <c r="J740" s="758"/>
      <c r="K740" s="758"/>
      <c r="L740" s="750"/>
      <c r="M740" s="758"/>
      <c r="N740" s="758"/>
      <c r="O740" s="750"/>
      <c r="P740" s="750"/>
      <c r="Q740" s="750"/>
      <c r="R740" s="750"/>
      <c r="S740" s="750"/>
      <c r="T740" s="750"/>
      <c r="U740" s="757"/>
      <c r="V740" s="753"/>
      <c r="W740" s="745"/>
      <c r="X740" s="745"/>
      <c r="Y740" s="753"/>
      <c r="Z740" s="745"/>
      <c r="AA740" s="745"/>
      <c r="AB740" s="745"/>
      <c r="AC740" s="745"/>
      <c r="AD740" s="745"/>
      <c r="AE740" s="745"/>
      <c r="AF740" s="745"/>
      <c r="AG740" s="745"/>
      <c r="AH740" s="745"/>
      <c r="AI740" s="745"/>
      <c r="AJ740" s="745"/>
      <c r="AK740" s="745"/>
      <c r="AL740" s="745"/>
      <c r="AM740" s="745"/>
      <c r="AN740" s="745"/>
      <c r="AO740" s="745"/>
      <c r="AP740" s="745"/>
      <c r="AQ740" s="745"/>
      <c r="AR740" s="745"/>
      <c r="AS740" s="745"/>
      <c r="AT740" s="745"/>
      <c r="AU740" s="745"/>
      <c r="AV740" s="745"/>
      <c r="AW740" s="745"/>
      <c r="AX740" s="745"/>
      <c r="AY740" s="745"/>
      <c r="AZ740" s="745"/>
      <c r="BA740" s="745"/>
      <c r="BB740" s="745"/>
      <c r="BC740" s="745"/>
      <c r="BD740" s="745"/>
      <c r="BE740" s="745"/>
      <c r="BF740" s="745"/>
      <c r="BG740" s="745"/>
      <c r="BH740" s="745"/>
      <c r="BI740" s="745"/>
      <c r="BJ740" s="745"/>
      <c r="BK740" s="745"/>
      <c r="BL740" s="745"/>
      <c r="BM740" s="745"/>
      <c r="BN740" s="745"/>
      <c r="BO740" s="745"/>
      <c r="BP740" s="745"/>
      <c r="BQ740" s="745"/>
      <c r="BR740" s="745"/>
      <c r="BS740" s="745"/>
      <c r="BT740" s="745"/>
      <c r="BU740" s="745"/>
      <c r="BV740" s="745"/>
      <c r="BW740" s="745"/>
      <c r="BX740" s="745"/>
      <c r="BY740" s="745"/>
      <c r="BZ740" s="745"/>
      <c r="CA740" s="745"/>
      <c r="CB740" s="745"/>
      <c r="CC740" s="745"/>
      <c r="CD740" s="745"/>
      <c r="CE740" s="745"/>
      <c r="CF740" s="745"/>
      <c r="CG740" s="745"/>
      <c r="CH740" s="745"/>
      <c r="CI740" s="745"/>
      <c r="CJ740" s="745"/>
      <c r="CK740" s="745"/>
      <c r="CL740" s="745"/>
      <c r="CM740" s="745"/>
      <c r="CN740" s="745"/>
      <c r="CO740" s="745"/>
      <c r="CP740" s="745"/>
      <c r="CQ740" s="745"/>
      <c r="CR740" s="745"/>
      <c r="CS740" s="745"/>
      <c r="CT740" s="745"/>
      <c r="CU740" s="745"/>
      <c r="CV740" s="745"/>
      <c r="CW740" s="745"/>
      <c r="CX740" s="745"/>
      <c r="CY740" s="745"/>
      <c r="CZ740" s="745"/>
      <c r="DA740" s="745"/>
      <c r="DB740" s="745"/>
      <c r="DC740" s="745"/>
      <c r="DD740" s="745"/>
      <c r="DE740" s="745"/>
      <c r="DF740" s="745"/>
      <c r="DG740" s="745"/>
      <c r="DH740" s="745"/>
      <c r="DI740" s="745"/>
      <c r="DJ740" s="745"/>
      <c r="DK740" s="745"/>
      <c r="DL740" s="745"/>
      <c r="DM740" s="745"/>
      <c r="DN740" s="745"/>
      <c r="DO740" s="745"/>
      <c r="DP740" s="745"/>
      <c r="DQ740" s="745"/>
      <c r="DR740" s="745"/>
      <c r="DS740" s="745"/>
      <c r="DT740" s="745"/>
      <c r="DU740" s="745"/>
      <c r="DV740" s="745"/>
      <c r="DW740" s="745"/>
      <c r="DX740" s="745"/>
      <c r="DY740" s="745"/>
      <c r="DZ740" s="745"/>
      <c r="EA740" s="745"/>
      <c r="EB740" s="745"/>
      <c r="EC740" s="745"/>
      <c r="ED740" s="745"/>
      <c r="EE740" s="745"/>
      <c r="EF740" s="745"/>
      <c r="EG740" s="745"/>
      <c r="EH740" s="745"/>
      <c r="EI740" s="745"/>
      <c r="EJ740" s="745"/>
      <c r="EK740" s="745"/>
      <c r="EL740" s="745"/>
      <c r="EM740" s="745"/>
      <c r="EN740" s="745"/>
      <c r="EO740" s="745"/>
      <c r="EP740" s="745"/>
      <c r="EQ740" s="745"/>
      <c r="ER740" s="745"/>
      <c r="ES740" s="745"/>
      <c r="ET740" s="745"/>
      <c r="EU740" s="745"/>
      <c r="EV740" s="745"/>
      <c r="EW740" s="745"/>
      <c r="EX740" s="745"/>
      <c r="EY740" s="745"/>
      <c r="EZ740" s="745"/>
      <c r="FA740" s="745"/>
      <c r="FB740" s="745"/>
      <c r="FC740" s="745"/>
      <c r="FD740" s="745"/>
      <c r="FE740" s="745"/>
      <c r="FF740" s="745"/>
      <c r="FG740" s="745"/>
      <c r="FH740" s="745"/>
      <c r="FI740" s="745"/>
      <c r="FJ740" s="745"/>
      <c r="FK740" s="745"/>
      <c r="FL740" s="745"/>
      <c r="FM740" s="745"/>
      <c r="FN740" s="745"/>
      <c r="FO740" s="745"/>
      <c r="FP740" s="745"/>
      <c r="FQ740" s="745"/>
      <c r="FR740" s="745"/>
      <c r="FS740" s="745"/>
      <c r="FT740" s="745"/>
      <c r="FU740" s="745"/>
      <c r="FV740" s="745"/>
      <c r="FW740" s="745"/>
      <c r="FX740" s="745"/>
      <c r="FY740" s="745"/>
      <c r="FZ740" s="745"/>
      <c r="GA740" s="745"/>
      <c r="GB740" s="745"/>
      <c r="GC740" s="745"/>
      <c r="GD740" s="745"/>
      <c r="GE740" s="745"/>
      <c r="GF740" s="745"/>
      <c r="GG740" s="745"/>
      <c r="GH740" s="745"/>
      <c r="GI740" s="745"/>
      <c r="GJ740" s="745"/>
      <c r="GK740" s="745"/>
      <c r="GL740" s="745"/>
      <c r="GM740" s="745"/>
      <c r="GN740" s="745"/>
      <c r="GO740" s="745"/>
      <c r="GP740" s="745"/>
      <c r="GQ740" s="745"/>
      <c r="GR740" s="745"/>
      <c r="GS740" s="745"/>
      <c r="GT740" s="745"/>
      <c r="GU740" s="745"/>
      <c r="GV740" s="745"/>
      <c r="GW740" s="745"/>
      <c r="GX740" s="745"/>
      <c r="GY740" s="745"/>
      <c r="GZ740" s="745"/>
      <c r="HA740" s="745"/>
      <c r="HB740" s="745"/>
      <c r="HC740" s="745"/>
      <c r="HD740" s="745"/>
      <c r="HE740" s="745"/>
      <c r="HF740" s="745"/>
      <c r="HG740" s="745"/>
      <c r="HH740" s="745"/>
      <c r="HI740" s="745"/>
      <c r="HJ740" s="745"/>
      <c r="HK740" s="745"/>
      <c r="HL740" s="745"/>
      <c r="HM740" s="745"/>
      <c r="HN740" s="745"/>
      <c r="HO740" s="745"/>
      <c r="HP740" s="745"/>
      <c r="HQ740" s="745"/>
      <c r="HR740" s="745"/>
      <c r="HS740" s="745"/>
      <c r="HT740" s="745"/>
      <c r="HU740" s="745"/>
      <c r="HV740" s="745"/>
      <c r="HW740" s="745"/>
      <c r="HX740" s="745"/>
      <c r="HY740" s="745"/>
      <c r="HZ740" s="745"/>
      <c r="IA740" s="745"/>
      <c r="IB740" s="745"/>
      <c r="IC740" s="745"/>
      <c r="ID740" s="745"/>
      <c r="IE740" s="745"/>
      <c r="IF740" s="745"/>
      <c r="IG740" s="745"/>
      <c r="IH740" s="745"/>
      <c r="II740" s="745"/>
      <c r="IJ740" s="745"/>
      <c r="IK740" s="745"/>
      <c r="IL740" s="745"/>
      <c r="IM740" s="745"/>
      <c r="IN740" s="745"/>
    </row>
    <row r="741" spans="1:248" ht="12.75">
      <c r="A741" s="758"/>
      <c r="B741" s="758"/>
      <c r="C741" s="758"/>
      <c r="D741" s="758"/>
      <c r="E741" s="750"/>
      <c r="F741" s="758"/>
      <c r="G741" s="758"/>
      <c r="H741" s="758"/>
      <c r="I741" s="750"/>
      <c r="J741" s="758"/>
      <c r="K741" s="758"/>
      <c r="L741" s="750"/>
      <c r="M741" s="758"/>
      <c r="N741" s="758"/>
      <c r="O741" s="750"/>
      <c r="P741" s="750"/>
      <c r="Q741" s="750"/>
      <c r="R741" s="750"/>
      <c r="S741" s="750"/>
      <c r="T741" s="750"/>
      <c r="U741" s="757"/>
      <c r="V741" s="753"/>
      <c r="W741" s="745"/>
      <c r="X741" s="745"/>
      <c r="Y741" s="753"/>
      <c r="Z741" s="745"/>
      <c r="AA741" s="745"/>
      <c r="AB741" s="745"/>
      <c r="AC741" s="745"/>
      <c r="AD741" s="745"/>
      <c r="AE741" s="745"/>
      <c r="AF741" s="745"/>
      <c r="AG741" s="745"/>
      <c r="AH741" s="745"/>
      <c r="AI741" s="745"/>
      <c r="AJ741" s="745"/>
      <c r="AK741" s="745"/>
      <c r="AL741" s="745"/>
      <c r="AM741" s="745"/>
      <c r="AN741" s="745"/>
      <c r="AO741" s="745"/>
      <c r="AP741" s="745"/>
      <c r="AQ741" s="745"/>
      <c r="AR741" s="745"/>
      <c r="AS741" s="745"/>
      <c r="AT741" s="745"/>
      <c r="AU741" s="745"/>
      <c r="AV741" s="745"/>
      <c r="AW741" s="745"/>
      <c r="AX741" s="745"/>
      <c r="AY741" s="745"/>
      <c r="AZ741" s="745"/>
      <c r="BA741" s="745"/>
      <c r="BB741" s="745"/>
      <c r="BC741" s="745"/>
      <c r="BD741" s="745"/>
      <c r="BE741" s="745"/>
      <c r="BF741" s="745"/>
      <c r="BG741" s="745"/>
      <c r="BH741" s="745"/>
      <c r="BI741" s="745"/>
      <c r="BJ741" s="745"/>
      <c r="BK741" s="745"/>
      <c r="BL741" s="745"/>
      <c r="BM741" s="745"/>
      <c r="BN741" s="745"/>
      <c r="BO741" s="745"/>
      <c r="BP741" s="745"/>
      <c r="BQ741" s="745"/>
      <c r="BR741" s="745"/>
      <c r="BS741" s="745"/>
      <c r="BT741" s="745"/>
      <c r="BU741" s="745"/>
      <c r="BV741" s="745"/>
      <c r="BW741" s="745"/>
      <c r="BX741" s="745"/>
      <c r="BY741" s="745"/>
      <c r="BZ741" s="745"/>
      <c r="CA741" s="745"/>
      <c r="CB741" s="745"/>
      <c r="CC741" s="745"/>
      <c r="CD741" s="745"/>
      <c r="CE741" s="745"/>
      <c r="CF741" s="745"/>
      <c r="CG741" s="745"/>
      <c r="CH741" s="745"/>
      <c r="CI741" s="745"/>
      <c r="CJ741" s="745"/>
      <c r="CK741" s="745"/>
      <c r="CL741" s="745"/>
      <c r="CM741" s="745"/>
      <c r="CN741" s="745"/>
      <c r="CO741" s="745"/>
      <c r="CP741" s="745"/>
      <c r="CQ741" s="745"/>
      <c r="CR741" s="745"/>
      <c r="CS741" s="745"/>
      <c r="CT741" s="745"/>
      <c r="CU741" s="745"/>
      <c r="CV741" s="745"/>
      <c r="CW741" s="745"/>
      <c r="CX741" s="745"/>
      <c r="CY741" s="745"/>
      <c r="CZ741" s="745"/>
      <c r="DA741" s="745"/>
      <c r="DB741" s="745"/>
      <c r="DC741" s="745"/>
      <c r="DD741" s="745"/>
      <c r="DE741" s="745"/>
      <c r="DF741" s="745"/>
      <c r="DG741" s="745"/>
      <c r="DH741" s="745"/>
      <c r="DI741" s="745"/>
      <c r="DJ741" s="745"/>
      <c r="DK741" s="745"/>
      <c r="DL741" s="745"/>
      <c r="DM741" s="745"/>
      <c r="DN741" s="745"/>
      <c r="DO741" s="745"/>
      <c r="DP741" s="745"/>
      <c r="DQ741" s="745"/>
      <c r="DR741" s="745"/>
      <c r="DS741" s="745"/>
      <c r="DT741" s="745"/>
      <c r="DU741" s="745"/>
      <c r="DV741" s="745"/>
      <c r="DW741" s="745"/>
      <c r="DX741" s="745"/>
      <c r="DY741" s="745"/>
      <c r="DZ741" s="745"/>
      <c r="EA741" s="745"/>
      <c r="EB741" s="745"/>
      <c r="EC741" s="745"/>
      <c r="ED741" s="745"/>
      <c r="EE741" s="745"/>
      <c r="EF741" s="745"/>
      <c r="EG741" s="745"/>
      <c r="EH741" s="745"/>
      <c r="EI741" s="745"/>
      <c r="EJ741" s="745"/>
      <c r="EK741" s="745"/>
      <c r="EL741" s="745"/>
      <c r="EM741" s="745"/>
      <c r="EN741" s="745"/>
      <c r="EO741" s="745"/>
      <c r="EP741" s="745"/>
      <c r="EQ741" s="745"/>
      <c r="ER741" s="745"/>
      <c r="ES741" s="745"/>
      <c r="ET741" s="745"/>
      <c r="EU741" s="745"/>
      <c r="EV741" s="745"/>
      <c r="EW741" s="745"/>
      <c r="EX741" s="745"/>
      <c r="EY741" s="745"/>
      <c r="EZ741" s="745"/>
      <c r="FA741" s="745"/>
      <c r="FB741" s="745"/>
      <c r="FC741" s="745"/>
      <c r="FD741" s="745"/>
      <c r="FE741" s="745"/>
      <c r="FF741" s="745"/>
      <c r="FG741" s="745"/>
      <c r="FH741" s="745"/>
      <c r="FI741" s="745"/>
      <c r="FJ741" s="745"/>
      <c r="FK741" s="745"/>
      <c r="FL741" s="745"/>
      <c r="FM741" s="745"/>
      <c r="FN741" s="745"/>
      <c r="FO741" s="745"/>
      <c r="FP741" s="745"/>
      <c r="FQ741" s="745"/>
      <c r="FR741" s="745"/>
      <c r="FS741" s="745"/>
      <c r="FT741" s="745"/>
      <c r="FU741" s="745"/>
      <c r="FV741" s="745"/>
      <c r="FW741" s="745"/>
      <c r="FX741" s="745"/>
      <c r="FY741" s="745"/>
      <c r="FZ741" s="745"/>
      <c r="GA741" s="745"/>
      <c r="GB741" s="745"/>
      <c r="GC741" s="745"/>
      <c r="GD741" s="745"/>
      <c r="GE741" s="745"/>
      <c r="GF741" s="745"/>
      <c r="GG741" s="745"/>
      <c r="GH741" s="745"/>
      <c r="GI741" s="745"/>
      <c r="GJ741" s="745"/>
      <c r="GK741" s="745"/>
      <c r="GL741" s="745"/>
      <c r="GM741" s="745"/>
      <c r="GN741" s="745"/>
      <c r="GO741" s="745"/>
      <c r="GP741" s="745"/>
      <c r="GQ741" s="745"/>
      <c r="GR741" s="745"/>
      <c r="GS741" s="745"/>
      <c r="GT741" s="745"/>
      <c r="GU741" s="745"/>
      <c r="GV741" s="745"/>
      <c r="GW741" s="745"/>
      <c r="GX741" s="745"/>
      <c r="GY741" s="745"/>
      <c r="GZ741" s="745"/>
      <c r="HA741" s="745"/>
      <c r="HB741" s="745"/>
      <c r="HC741" s="745"/>
      <c r="HD741" s="745"/>
      <c r="HE741" s="745"/>
      <c r="HF741" s="745"/>
      <c r="HG741" s="745"/>
      <c r="HH741" s="745"/>
      <c r="HI741" s="745"/>
      <c r="HJ741" s="745"/>
      <c r="HK741" s="745"/>
      <c r="HL741" s="745"/>
      <c r="HM741" s="745"/>
      <c r="HN741" s="745"/>
      <c r="HO741" s="745"/>
      <c r="HP741" s="745"/>
      <c r="HQ741" s="745"/>
      <c r="HR741" s="745"/>
      <c r="HS741" s="745"/>
      <c r="HT741" s="745"/>
      <c r="HU741" s="745"/>
      <c r="HV741" s="745"/>
      <c r="HW741" s="745"/>
      <c r="HX741" s="745"/>
      <c r="HY741" s="745"/>
      <c r="HZ741" s="745"/>
      <c r="IA741" s="745"/>
      <c r="IB741" s="745"/>
      <c r="IC741" s="745"/>
      <c r="ID741" s="745"/>
      <c r="IE741" s="745"/>
      <c r="IF741" s="745"/>
      <c r="IG741" s="745"/>
      <c r="IH741" s="745"/>
      <c r="II741" s="745"/>
      <c r="IJ741" s="745"/>
      <c r="IK741" s="745"/>
      <c r="IL741" s="745"/>
      <c r="IM741" s="745"/>
      <c r="IN741" s="745"/>
    </row>
    <row r="742" spans="1:248" ht="12.75">
      <c r="A742" s="758"/>
      <c r="B742" s="758"/>
      <c r="C742" s="758"/>
      <c r="D742" s="758"/>
      <c r="E742" s="750"/>
      <c r="F742" s="758"/>
      <c r="G742" s="758"/>
      <c r="H742" s="758"/>
      <c r="I742" s="750"/>
      <c r="J742" s="758"/>
      <c r="K742" s="758"/>
      <c r="L742" s="750"/>
      <c r="M742" s="758"/>
      <c r="N742" s="758"/>
      <c r="O742" s="750"/>
      <c r="P742" s="750"/>
      <c r="Q742" s="750"/>
      <c r="R742" s="750"/>
      <c r="S742" s="750"/>
      <c r="T742" s="750"/>
      <c r="U742" s="757"/>
      <c r="V742" s="753"/>
      <c r="W742" s="745"/>
      <c r="X742" s="745"/>
      <c r="Y742" s="753"/>
      <c r="Z742" s="745"/>
      <c r="AA742" s="745"/>
      <c r="AB742" s="745"/>
      <c r="AC742" s="745"/>
      <c r="AD742" s="745"/>
      <c r="AE742" s="745"/>
      <c r="AF742" s="745"/>
      <c r="AG742" s="745"/>
      <c r="AH742" s="745"/>
      <c r="AI742" s="745"/>
      <c r="AJ742" s="745"/>
      <c r="AK742" s="745"/>
      <c r="AL742" s="745"/>
      <c r="AM742" s="745"/>
      <c r="AN742" s="745"/>
      <c r="AO742" s="745"/>
      <c r="AP742" s="745"/>
      <c r="AQ742" s="745"/>
      <c r="AR742" s="745"/>
      <c r="AS742" s="745"/>
      <c r="AT742" s="745"/>
      <c r="AU742" s="745"/>
      <c r="AV742" s="745"/>
      <c r="AW742" s="745"/>
      <c r="AX742" s="745"/>
      <c r="AY742" s="745"/>
      <c r="AZ742" s="745"/>
      <c r="BA742" s="745"/>
      <c r="BB742" s="745"/>
      <c r="BC742" s="745"/>
      <c r="BD742" s="745"/>
      <c r="BE742" s="745"/>
      <c r="BF742" s="745"/>
      <c r="BG742" s="745"/>
      <c r="BH742" s="745"/>
      <c r="BI742" s="745"/>
      <c r="BJ742" s="745"/>
      <c r="BK742" s="745"/>
      <c r="BL742" s="745"/>
      <c r="BM742" s="745"/>
      <c r="BN742" s="745"/>
      <c r="BO742" s="745"/>
      <c r="BP742" s="745"/>
      <c r="BQ742" s="745"/>
      <c r="BR742" s="745"/>
      <c r="BS742" s="745"/>
      <c r="BT742" s="745"/>
      <c r="BU742" s="745"/>
      <c r="BV742" s="745"/>
      <c r="BW742" s="745"/>
      <c r="BX742" s="745"/>
      <c r="BY742" s="745"/>
      <c r="BZ742" s="745"/>
      <c r="CA742" s="745"/>
      <c r="CB742" s="745"/>
      <c r="CC742" s="745"/>
      <c r="CD742" s="745"/>
      <c r="CE742" s="745"/>
      <c r="CF742" s="745"/>
      <c r="CG742" s="745"/>
      <c r="CH742" s="745"/>
      <c r="CI742" s="745"/>
      <c r="CJ742" s="745"/>
      <c r="CK742" s="745"/>
      <c r="CL742" s="745"/>
      <c r="CM742" s="745"/>
      <c r="CN742" s="745"/>
      <c r="CO742" s="745"/>
      <c r="CP742" s="745"/>
      <c r="CQ742" s="745"/>
      <c r="CR742" s="745"/>
      <c r="CS742" s="745"/>
      <c r="CT742" s="745"/>
      <c r="CU742" s="745"/>
      <c r="CV742" s="745"/>
      <c r="CW742" s="745"/>
      <c r="CX742" s="745"/>
      <c r="CY742" s="745"/>
      <c r="CZ742" s="745"/>
      <c r="DA742" s="745"/>
      <c r="DB742" s="745"/>
      <c r="DC742" s="745"/>
      <c r="DD742" s="745"/>
      <c r="DE742" s="745"/>
      <c r="DF742" s="745"/>
      <c r="DG742" s="745"/>
      <c r="DH742" s="745"/>
      <c r="DI742" s="745"/>
      <c r="DJ742" s="745"/>
      <c r="DK742" s="745"/>
      <c r="DL742" s="745"/>
      <c r="DM742" s="745"/>
      <c r="DN742" s="745"/>
      <c r="DO742" s="745"/>
      <c r="DP742" s="745"/>
      <c r="DQ742" s="745"/>
      <c r="DR742" s="745"/>
      <c r="DS742" s="745"/>
      <c r="DT742" s="745"/>
      <c r="DU742" s="745"/>
      <c r="DV742" s="745"/>
      <c r="DW742" s="745"/>
      <c r="DX742" s="745"/>
      <c r="DY742" s="745"/>
      <c r="DZ742" s="745"/>
      <c r="EA742" s="745"/>
      <c r="EB742" s="745"/>
      <c r="EC742" s="745"/>
      <c r="ED742" s="745"/>
      <c r="EE742" s="745"/>
      <c r="EF742" s="745"/>
      <c r="EG742" s="745"/>
      <c r="EH742" s="745"/>
      <c r="EI742" s="745"/>
      <c r="EJ742" s="745"/>
      <c r="EK742" s="745"/>
      <c r="EL742" s="745"/>
      <c r="EM742" s="745"/>
      <c r="EN742" s="745"/>
      <c r="EO742" s="745"/>
      <c r="EP742" s="745"/>
      <c r="EQ742" s="745"/>
      <c r="ER742" s="745"/>
      <c r="ES742" s="745"/>
      <c r="ET742" s="745"/>
      <c r="EU742" s="745"/>
      <c r="EV742" s="745"/>
      <c r="EW742" s="745"/>
      <c r="EX742" s="745"/>
      <c r="EY742" s="745"/>
      <c r="EZ742" s="745"/>
      <c r="FA742" s="745"/>
      <c r="FB742" s="745"/>
      <c r="FC742" s="745"/>
      <c r="FD742" s="745"/>
      <c r="FE742" s="745"/>
      <c r="FF742" s="745"/>
      <c r="FG742" s="745"/>
      <c r="FH742" s="745"/>
      <c r="FI742" s="745"/>
      <c r="FJ742" s="745"/>
      <c r="FK742" s="745"/>
      <c r="FL742" s="745"/>
      <c r="FM742" s="745"/>
      <c r="FN742" s="745"/>
      <c r="FO742" s="745"/>
      <c r="FP742" s="745"/>
      <c r="FQ742" s="745"/>
      <c r="FR742" s="745"/>
      <c r="FS742" s="745"/>
      <c r="FT742" s="745"/>
      <c r="FU742" s="745"/>
      <c r="FV742" s="745"/>
      <c r="FW742" s="745"/>
      <c r="FX742" s="745"/>
      <c r="FY742" s="745"/>
      <c r="FZ742" s="745"/>
      <c r="GA742" s="745"/>
      <c r="GB742" s="745"/>
      <c r="GC742" s="745"/>
      <c r="GD742" s="745"/>
      <c r="GE742" s="745"/>
      <c r="GF742" s="745"/>
      <c r="GG742" s="745"/>
      <c r="GH742" s="745"/>
      <c r="GI742" s="745"/>
      <c r="GJ742" s="745"/>
      <c r="GK742" s="745"/>
      <c r="GL742" s="745"/>
      <c r="GM742" s="745"/>
      <c r="GN742" s="745"/>
      <c r="GO742" s="745"/>
      <c r="GP742" s="745"/>
      <c r="GQ742" s="745"/>
      <c r="GR742" s="745"/>
      <c r="GS742" s="745"/>
      <c r="GT742" s="745"/>
      <c r="GU742" s="745"/>
      <c r="GV742" s="745"/>
      <c r="GW742" s="745"/>
      <c r="GX742" s="745"/>
      <c r="GY742" s="745"/>
      <c r="GZ742" s="745"/>
      <c r="HA742" s="745"/>
      <c r="HB742" s="745"/>
      <c r="HC742" s="745"/>
      <c r="HD742" s="745"/>
      <c r="HE742" s="745"/>
      <c r="HF742" s="745"/>
      <c r="HG742" s="745"/>
      <c r="HH742" s="745"/>
      <c r="HI742" s="745"/>
      <c r="HJ742" s="745"/>
      <c r="HK742" s="745"/>
      <c r="HL742" s="745"/>
      <c r="HM742" s="745"/>
      <c r="HN742" s="745"/>
      <c r="HO742" s="745"/>
      <c r="HP742" s="745"/>
      <c r="HQ742" s="745"/>
      <c r="HR742" s="745"/>
      <c r="HS742" s="745"/>
      <c r="HT742" s="745"/>
      <c r="HU742" s="745"/>
      <c r="HV742" s="745"/>
      <c r="HW742" s="745"/>
      <c r="HX742" s="745"/>
      <c r="HY742" s="745"/>
      <c r="HZ742" s="745"/>
      <c r="IA742" s="745"/>
      <c r="IB742" s="745"/>
      <c r="IC742" s="745"/>
      <c r="ID742" s="745"/>
      <c r="IE742" s="745"/>
      <c r="IF742" s="745"/>
      <c r="IG742" s="745"/>
      <c r="IH742" s="745"/>
      <c r="II742" s="745"/>
      <c r="IJ742" s="745"/>
      <c r="IK742" s="745"/>
      <c r="IL742" s="745"/>
      <c r="IM742" s="745"/>
      <c r="IN742" s="745"/>
    </row>
    <row r="743" spans="1:248" ht="12.75">
      <c r="A743" s="758"/>
      <c r="B743" s="758"/>
      <c r="C743" s="758"/>
      <c r="D743" s="758"/>
      <c r="E743" s="750"/>
      <c r="F743" s="758"/>
      <c r="G743" s="758"/>
      <c r="H743" s="758"/>
      <c r="I743" s="750"/>
      <c r="J743" s="758"/>
      <c r="K743" s="758"/>
      <c r="L743" s="750"/>
      <c r="M743" s="758"/>
      <c r="N743" s="758"/>
      <c r="O743" s="750"/>
      <c r="P743" s="750"/>
      <c r="Q743" s="750"/>
      <c r="R743" s="750"/>
      <c r="S743" s="750"/>
      <c r="T743" s="750"/>
      <c r="U743" s="757"/>
      <c r="V743" s="753"/>
      <c r="W743" s="745"/>
      <c r="X743" s="745"/>
      <c r="Y743" s="753"/>
      <c r="Z743" s="745"/>
      <c r="AA743" s="745"/>
      <c r="AB743" s="745"/>
      <c r="AC743" s="745"/>
      <c r="AD743" s="745"/>
      <c r="AE743" s="745"/>
      <c r="AF743" s="745"/>
      <c r="AG743" s="745"/>
      <c r="AH743" s="745"/>
      <c r="AI743" s="745"/>
      <c r="AJ743" s="745"/>
      <c r="AK743" s="745"/>
      <c r="AL743" s="745"/>
      <c r="AM743" s="745"/>
      <c r="AN743" s="745"/>
      <c r="AO743" s="745"/>
      <c r="AP743" s="745"/>
      <c r="AQ743" s="745"/>
      <c r="AR743" s="745"/>
      <c r="AS743" s="745"/>
      <c r="AT743" s="745"/>
      <c r="AU743" s="745"/>
      <c r="AV743" s="745"/>
      <c r="AW743" s="745"/>
      <c r="AX743" s="745"/>
      <c r="AY743" s="745"/>
      <c r="AZ743" s="745"/>
      <c r="BA743" s="745"/>
      <c r="BB743" s="745"/>
      <c r="BC743" s="745"/>
      <c r="BD743" s="745"/>
      <c r="BE743" s="745"/>
      <c r="BF743" s="745"/>
      <c r="BG743" s="745"/>
      <c r="BH743" s="745"/>
      <c r="BI743" s="745"/>
      <c r="BJ743" s="745"/>
      <c r="BK743" s="745"/>
      <c r="BL743" s="745"/>
      <c r="BM743" s="745"/>
      <c r="BN743" s="745"/>
      <c r="BO743" s="745"/>
      <c r="BP743" s="745"/>
      <c r="BQ743" s="745"/>
      <c r="BR743" s="745"/>
      <c r="BS743" s="745"/>
      <c r="BT743" s="745"/>
      <c r="BU743" s="745"/>
      <c r="BV743" s="745"/>
      <c r="BW743" s="745"/>
      <c r="BX743" s="745"/>
      <c r="BY743" s="745"/>
      <c r="BZ743" s="745"/>
      <c r="CA743" s="745"/>
      <c r="CB743" s="745"/>
      <c r="CC743" s="745"/>
      <c r="CD743" s="745"/>
      <c r="CE743" s="745"/>
      <c r="CF743" s="745"/>
      <c r="CG743" s="745"/>
      <c r="CH743" s="745"/>
      <c r="CI743" s="745"/>
      <c r="CJ743" s="745"/>
      <c r="CK743" s="745"/>
      <c r="CL743" s="745"/>
      <c r="CM743" s="745"/>
      <c r="CN743" s="745"/>
      <c r="CO743" s="745"/>
      <c r="CP743" s="745"/>
      <c r="CQ743" s="745"/>
      <c r="CR743" s="745"/>
      <c r="CS743" s="745"/>
      <c r="CT743" s="745"/>
      <c r="CU743" s="745"/>
      <c r="CV743" s="745"/>
      <c r="CW743" s="745"/>
      <c r="CX743" s="745"/>
      <c r="CY743" s="745"/>
      <c r="CZ743" s="745"/>
      <c r="DA743" s="745"/>
      <c r="DB743" s="745"/>
      <c r="DC743" s="745"/>
      <c r="DD743" s="745"/>
      <c r="DE743" s="745"/>
      <c r="DF743" s="745"/>
      <c r="DG743" s="745"/>
      <c r="DH743" s="745"/>
      <c r="DI743" s="745"/>
      <c r="DJ743" s="745"/>
      <c r="DK743" s="745"/>
      <c r="DL743" s="745"/>
      <c r="DM743" s="745"/>
      <c r="DN743" s="745"/>
      <c r="DO743" s="745"/>
      <c r="DP743" s="745"/>
      <c r="DQ743" s="745"/>
      <c r="DR743" s="745"/>
      <c r="DS743" s="745"/>
      <c r="DT743" s="745"/>
      <c r="DU743" s="745"/>
      <c r="DV743" s="745"/>
      <c r="DW743" s="745"/>
      <c r="DX743" s="745"/>
      <c r="DY743" s="745"/>
      <c r="DZ743" s="745"/>
      <c r="EA743" s="745"/>
      <c r="EB743" s="745"/>
      <c r="EC743" s="745"/>
      <c r="ED743" s="745"/>
      <c r="EE743" s="745"/>
      <c r="EF743" s="745"/>
      <c r="EG743" s="745"/>
      <c r="EH743" s="745"/>
      <c r="EI743" s="745"/>
      <c r="EJ743" s="745"/>
      <c r="EK743" s="745"/>
      <c r="EL743" s="745"/>
      <c r="EM743" s="745"/>
      <c r="EN743" s="745"/>
      <c r="EO743" s="745"/>
      <c r="EP743" s="745"/>
      <c r="EQ743" s="745"/>
      <c r="ER743" s="745"/>
      <c r="ES743" s="745"/>
      <c r="ET743" s="745"/>
      <c r="EU743" s="745"/>
      <c r="EV743" s="745"/>
      <c r="EW743" s="745"/>
      <c r="EX743" s="745"/>
      <c r="EY743" s="745"/>
      <c r="EZ743" s="745"/>
      <c r="FA743" s="745"/>
      <c r="FB743" s="745"/>
      <c r="FC743" s="745"/>
      <c r="FD743" s="745"/>
      <c r="FE743" s="745"/>
      <c r="FF743" s="745"/>
      <c r="FG743" s="745"/>
      <c r="FH743" s="745"/>
      <c r="FI743" s="745"/>
      <c r="FJ743" s="745"/>
      <c r="FK743" s="745"/>
      <c r="FL743" s="745"/>
      <c r="FM743" s="745"/>
      <c r="FN743" s="745"/>
      <c r="FO743" s="745"/>
      <c r="FP743" s="745"/>
      <c r="FQ743" s="745"/>
      <c r="FR743" s="745"/>
      <c r="FS743" s="745"/>
      <c r="FT743" s="745"/>
      <c r="FU743" s="745"/>
      <c r="FV743" s="745"/>
      <c r="FW743" s="745"/>
      <c r="FX743" s="745"/>
      <c r="FY743" s="745"/>
      <c r="FZ743" s="745"/>
      <c r="GA743" s="745"/>
      <c r="GB743" s="745"/>
      <c r="GC743" s="745"/>
      <c r="GD743" s="745"/>
      <c r="GE743" s="745"/>
      <c r="GF743" s="745"/>
      <c r="GG743" s="745"/>
      <c r="GH743" s="745"/>
      <c r="GI743" s="745"/>
      <c r="GJ743" s="745"/>
      <c r="GK743" s="745"/>
      <c r="GL743" s="745"/>
      <c r="GM743" s="745"/>
      <c r="GN743" s="745"/>
      <c r="GO743" s="745"/>
      <c r="GP743" s="745"/>
      <c r="GQ743" s="745"/>
      <c r="GR743" s="745"/>
      <c r="GS743" s="745"/>
      <c r="GT743" s="745"/>
      <c r="GU743" s="745"/>
      <c r="GV743" s="745"/>
      <c r="GW743" s="745"/>
      <c r="GX743" s="745"/>
      <c r="GY743" s="745"/>
      <c r="GZ743" s="745"/>
      <c r="HA743" s="745"/>
      <c r="HB743" s="745"/>
      <c r="HC743" s="745"/>
      <c r="HD743" s="745"/>
      <c r="HE743" s="745"/>
      <c r="HF743" s="745"/>
      <c r="HG743" s="745"/>
      <c r="HH743" s="745"/>
      <c r="HI743" s="745"/>
      <c r="HJ743" s="745"/>
      <c r="HK743" s="745"/>
      <c r="HL743" s="745"/>
      <c r="HM743" s="745"/>
      <c r="HN743" s="745"/>
      <c r="HO743" s="745"/>
      <c r="HP743" s="745"/>
      <c r="HQ743" s="745"/>
      <c r="HR743" s="745"/>
      <c r="HS743" s="745"/>
      <c r="HT743" s="745"/>
      <c r="HU743" s="745"/>
      <c r="HV743" s="745"/>
      <c r="HW743" s="745"/>
      <c r="HX743" s="745"/>
      <c r="HY743" s="745"/>
      <c r="HZ743" s="745"/>
      <c r="IA743" s="745"/>
      <c r="IB743" s="745"/>
      <c r="IC743" s="745"/>
      <c r="ID743" s="745"/>
      <c r="IE743" s="745"/>
      <c r="IF743" s="745"/>
      <c r="IG743" s="745"/>
      <c r="IH743" s="745"/>
      <c r="II743" s="745"/>
      <c r="IJ743" s="745"/>
      <c r="IK743" s="745"/>
      <c r="IL743" s="745"/>
      <c r="IM743" s="745"/>
      <c r="IN743" s="745"/>
    </row>
    <row r="744" spans="1:248" ht="12.75">
      <c r="A744" s="758"/>
      <c r="B744" s="758"/>
      <c r="C744" s="758"/>
      <c r="D744" s="758"/>
      <c r="E744" s="750"/>
      <c r="F744" s="758"/>
      <c r="G744" s="758"/>
      <c r="H744" s="758"/>
      <c r="I744" s="750"/>
      <c r="J744" s="758"/>
      <c r="K744" s="758"/>
      <c r="L744" s="750"/>
      <c r="M744" s="758"/>
      <c r="N744" s="758"/>
      <c r="O744" s="750"/>
      <c r="P744" s="750"/>
      <c r="Q744" s="750"/>
      <c r="R744" s="750"/>
      <c r="S744" s="750"/>
      <c r="T744" s="750"/>
      <c r="U744" s="757"/>
      <c r="V744" s="753"/>
      <c r="W744" s="745"/>
      <c r="X744" s="745"/>
      <c r="Y744" s="753"/>
      <c r="Z744" s="745"/>
      <c r="AA744" s="745"/>
      <c r="AB744" s="745"/>
      <c r="AC744" s="745"/>
      <c r="AD744" s="745"/>
      <c r="AE744" s="745"/>
      <c r="AF744" s="745"/>
      <c r="AG744" s="745"/>
      <c r="AH744" s="745"/>
      <c r="AI744" s="745"/>
      <c r="AJ744" s="745"/>
      <c r="AK744" s="745"/>
      <c r="AL744" s="745"/>
      <c r="AM744" s="745"/>
      <c r="AN744" s="745"/>
      <c r="AO744" s="745"/>
      <c r="AP744" s="745"/>
      <c r="AQ744" s="745"/>
      <c r="AR744" s="745"/>
      <c r="AS744" s="745"/>
      <c r="AT744" s="745"/>
      <c r="AU744" s="745"/>
      <c r="AV744" s="745"/>
      <c r="AW744" s="745"/>
      <c r="AX744" s="745"/>
      <c r="AY744" s="745"/>
      <c r="AZ744" s="745"/>
      <c r="BA744" s="745"/>
      <c r="BB744" s="745"/>
      <c r="BC744" s="745"/>
      <c r="BD744" s="745"/>
      <c r="BE744" s="745"/>
      <c r="BF744" s="745"/>
      <c r="BG744" s="745"/>
      <c r="BH744" s="745"/>
      <c r="BI744" s="745"/>
      <c r="BJ744" s="745"/>
      <c r="BK744" s="745"/>
      <c r="BL744" s="745"/>
      <c r="BM744" s="745"/>
      <c r="BN744" s="745"/>
      <c r="BO744" s="745"/>
      <c r="BP744" s="745"/>
      <c r="BQ744" s="745"/>
      <c r="BR744" s="745"/>
      <c r="BS744" s="745"/>
      <c r="BT744" s="745"/>
      <c r="BU744" s="745"/>
      <c r="BV744" s="745"/>
      <c r="BW744" s="745"/>
      <c r="BX744" s="745"/>
      <c r="BY744" s="745"/>
      <c r="BZ744" s="745"/>
      <c r="CA744" s="745"/>
      <c r="CB744" s="745"/>
      <c r="CC744" s="745"/>
      <c r="CD744" s="745"/>
      <c r="CE744" s="745"/>
      <c r="CF744" s="745"/>
      <c r="CG744" s="745"/>
      <c r="CH744" s="745"/>
      <c r="CI744" s="745"/>
      <c r="CJ744" s="745"/>
      <c r="CK744" s="745"/>
      <c r="CL744" s="745"/>
      <c r="CM744" s="745"/>
      <c r="CN744" s="745"/>
      <c r="CO744" s="745"/>
      <c r="CP744" s="745"/>
      <c r="CQ744" s="745"/>
      <c r="CR744" s="745"/>
      <c r="CS744" s="745"/>
      <c r="CT744" s="745"/>
      <c r="CU744" s="745"/>
      <c r="CV744" s="745"/>
      <c r="CW744" s="745"/>
      <c r="CX744" s="745"/>
      <c r="CY744" s="745"/>
      <c r="CZ744" s="745"/>
      <c r="DA744" s="745"/>
      <c r="DB744" s="745"/>
      <c r="DC744" s="745"/>
      <c r="DD744" s="745"/>
      <c r="DE744" s="745"/>
      <c r="DF744" s="745"/>
      <c r="DG744" s="745"/>
      <c r="DH744" s="745"/>
      <c r="DI744" s="745"/>
      <c r="DJ744" s="745"/>
      <c r="DK744" s="745"/>
      <c r="DL744" s="745"/>
      <c r="DM744" s="745"/>
      <c r="DN744" s="745"/>
      <c r="DO744" s="745"/>
      <c r="DP744" s="745"/>
      <c r="DQ744" s="745"/>
      <c r="DR744" s="745"/>
      <c r="DS744" s="745"/>
      <c r="DT744" s="745"/>
      <c r="DU744" s="745"/>
      <c r="DV744" s="745"/>
      <c r="DW744" s="745"/>
      <c r="DX744" s="745"/>
      <c r="DY744" s="745"/>
      <c r="DZ744" s="745"/>
      <c r="EA744" s="745"/>
      <c r="EB744" s="745"/>
      <c r="EC744" s="745"/>
      <c r="ED744" s="745"/>
      <c r="EE744" s="745"/>
      <c r="EF744" s="745"/>
      <c r="EG744" s="745"/>
      <c r="EH744" s="745"/>
      <c r="EI744" s="745"/>
      <c r="EJ744" s="745"/>
      <c r="EK744" s="745"/>
      <c r="EL744" s="745"/>
      <c r="EM744" s="745"/>
      <c r="EN744" s="745"/>
      <c r="EO744" s="745"/>
      <c r="EP744" s="745"/>
      <c r="EQ744" s="745"/>
      <c r="ER744" s="745"/>
      <c r="ES744" s="745"/>
      <c r="ET744" s="745"/>
      <c r="EU744" s="745"/>
      <c r="EV744" s="745"/>
      <c r="EW744" s="745"/>
      <c r="EX744" s="745"/>
      <c r="EY744" s="745"/>
      <c r="EZ744" s="745"/>
      <c r="FA744" s="745"/>
      <c r="FB744" s="745"/>
      <c r="FC744" s="745"/>
      <c r="FD744" s="745"/>
      <c r="FE744" s="745"/>
      <c r="FF744" s="745"/>
      <c r="FG744" s="745"/>
      <c r="FH744" s="745"/>
      <c r="FI744" s="745"/>
      <c r="FJ744" s="745"/>
      <c r="FK744" s="745"/>
      <c r="FL744" s="745"/>
      <c r="FM744" s="745"/>
      <c r="FN744" s="745"/>
      <c r="FO744" s="745"/>
      <c r="FP744" s="745"/>
      <c r="FQ744" s="745"/>
      <c r="FR744" s="745"/>
      <c r="FS744" s="745"/>
      <c r="FT744" s="745"/>
      <c r="FU744" s="745"/>
      <c r="FV744" s="745"/>
      <c r="FW744" s="745"/>
      <c r="FX744" s="745"/>
      <c r="FY744" s="745"/>
      <c r="FZ744" s="745"/>
      <c r="GA744" s="745"/>
      <c r="GB744" s="745"/>
      <c r="GC744" s="745"/>
      <c r="GD744" s="745"/>
      <c r="GE744" s="745"/>
      <c r="GF744" s="745"/>
      <c r="GG744" s="745"/>
      <c r="GH744" s="745"/>
      <c r="GI744" s="745"/>
      <c r="GJ744" s="745"/>
      <c r="GK744" s="745"/>
      <c r="GL744" s="745"/>
      <c r="GM744" s="745"/>
      <c r="GN744" s="745"/>
      <c r="GO744" s="745"/>
      <c r="GP744" s="745"/>
      <c r="GQ744" s="745"/>
      <c r="GR744" s="745"/>
      <c r="GS744" s="745"/>
      <c r="GT744" s="745"/>
      <c r="GU744" s="745"/>
      <c r="GV744" s="745"/>
      <c r="GW744" s="745"/>
      <c r="GX744" s="745"/>
      <c r="GY744" s="745"/>
      <c r="GZ744" s="745"/>
      <c r="HA744" s="745"/>
      <c r="HB744" s="745"/>
      <c r="HC744" s="745"/>
      <c r="HD744" s="745"/>
      <c r="HE744" s="745"/>
      <c r="HF744" s="745"/>
      <c r="HG744" s="745"/>
      <c r="HH744" s="745"/>
      <c r="HI744" s="745"/>
      <c r="HJ744" s="745"/>
      <c r="HK744" s="745"/>
      <c r="HL744" s="745"/>
      <c r="HM744" s="745"/>
      <c r="HN744" s="745"/>
      <c r="HO744" s="745"/>
      <c r="HP744" s="745"/>
      <c r="HQ744" s="745"/>
      <c r="HR744" s="745"/>
      <c r="HS744" s="745"/>
      <c r="HT744" s="745"/>
      <c r="HU744" s="745"/>
      <c r="HV744" s="745"/>
      <c r="HW744" s="745"/>
      <c r="HX744" s="745"/>
      <c r="HY744" s="745"/>
      <c r="HZ744" s="745"/>
      <c r="IA744" s="745"/>
      <c r="IB744" s="745"/>
      <c r="IC744" s="745"/>
      <c r="ID744" s="745"/>
      <c r="IE744" s="745"/>
      <c r="IF744" s="745"/>
      <c r="IG744" s="745"/>
      <c r="IH744" s="745"/>
      <c r="II744" s="745"/>
      <c r="IJ744" s="745"/>
      <c r="IK744" s="745"/>
      <c r="IL744" s="745"/>
      <c r="IM744" s="745"/>
      <c r="IN744" s="745"/>
    </row>
    <row r="745" spans="1:248" ht="12.75">
      <c r="A745" s="758"/>
      <c r="B745" s="758"/>
      <c r="C745" s="758"/>
      <c r="D745" s="758"/>
      <c r="E745" s="750"/>
      <c r="F745" s="758"/>
      <c r="G745" s="758"/>
      <c r="H745" s="758"/>
      <c r="I745" s="750"/>
      <c r="J745" s="758"/>
      <c r="K745" s="758"/>
      <c r="L745" s="750"/>
      <c r="M745" s="758"/>
      <c r="N745" s="758"/>
      <c r="O745" s="750"/>
      <c r="P745" s="750"/>
      <c r="Q745" s="750"/>
      <c r="R745" s="750"/>
      <c r="S745" s="750"/>
      <c r="T745" s="750"/>
      <c r="U745" s="757"/>
      <c r="V745" s="753"/>
      <c r="W745" s="745"/>
      <c r="X745" s="745"/>
      <c r="Y745" s="753"/>
      <c r="Z745" s="745"/>
      <c r="AA745" s="745"/>
      <c r="AB745" s="745"/>
      <c r="AC745" s="745"/>
      <c r="AD745" s="745"/>
      <c r="AE745" s="745"/>
      <c r="AF745" s="745"/>
      <c r="AG745" s="745"/>
      <c r="AH745" s="745"/>
      <c r="AI745" s="745"/>
      <c r="AJ745" s="745"/>
      <c r="AK745" s="745"/>
      <c r="AL745" s="745"/>
      <c r="AM745" s="745"/>
      <c r="AN745" s="745"/>
      <c r="AO745" s="745"/>
      <c r="AP745" s="745"/>
      <c r="AQ745" s="745"/>
      <c r="AR745" s="745"/>
      <c r="AS745" s="745"/>
      <c r="AT745" s="745"/>
      <c r="AU745" s="745"/>
      <c r="AV745" s="745"/>
      <c r="AW745" s="745"/>
      <c r="AX745" s="745"/>
      <c r="AY745" s="745"/>
      <c r="AZ745" s="745"/>
      <c r="BA745" s="745"/>
      <c r="BB745" s="745"/>
      <c r="BC745" s="745"/>
      <c r="BD745" s="745"/>
      <c r="BE745" s="745"/>
      <c r="BF745" s="745"/>
      <c r="BG745" s="745"/>
      <c r="BH745" s="745"/>
      <c r="BI745" s="745"/>
      <c r="BJ745" s="745"/>
      <c r="BK745" s="745"/>
      <c r="BL745" s="745"/>
      <c r="BM745" s="745"/>
      <c r="BN745" s="745"/>
      <c r="BO745" s="745"/>
      <c r="BP745" s="745"/>
      <c r="BQ745" s="745"/>
      <c r="BR745" s="745"/>
      <c r="BS745" s="745"/>
      <c r="BT745" s="745"/>
      <c r="BU745" s="745"/>
      <c r="BV745" s="745"/>
      <c r="BW745" s="745"/>
      <c r="BX745" s="745"/>
      <c r="BY745" s="745"/>
      <c r="BZ745" s="745"/>
      <c r="CA745" s="745"/>
      <c r="CB745" s="745"/>
      <c r="CC745" s="745"/>
      <c r="CD745" s="745"/>
      <c r="CE745" s="745"/>
      <c r="CF745" s="745"/>
      <c r="CG745" s="745"/>
      <c r="CH745" s="745"/>
      <c r="CI745" s="745"/>
      <c r="CJ745" s="745"/>
      <c r="CK745" s="745"/>
      <c r="CL745" s="745"/>
      <c r="CM745" s="745"/>
      <c r="CN745" s="745"/>
      <c r="CO745" s="745"/>
      <c r="CP745" s="745"/>
      <c r="CQ745" s="745"/>
      <c r="CR745" s="745"/>
      <c r="CS745" s="745"/>
      <c r="CT745" s="745"/>
      <c r="CU745" s="745"/>
      <c r="CV745" s="745"/>
      <c r="CW745" s="745"/>
      <c r="CX745" s="745"/>
      <c r="CY745" s="745"/>
      <c r="CZ745" s="745"/>
      <c r="DA745" s="745"/>
      <c r="DB745" s="745"/>
      <c r="DC745" s="745"/>
      <c r="DD745" s="745"/>
      <c r="DE745" s="745"/>
      <c r="DF745" s="745"/>
      <c r="DG745" s="745"/>
      <c r="DH745" s="745"/>
      <c r="DI745" s="745"/>
      <c r="DJ745" s="745"/>
      <c r="DK745" s="745"/>
      <c r="DL745" s="745"/>
      <c r="DM745" s="745"/>
      <c r="DN745" s="745"/>
      <c r="DO745" s="745"/>
      <c r="DP745" s="745"/>
      <c r="DQ745" s="745"/>
      <c r="DR745" s="745"/>
      <c r="DS745" s="745"/>
      <c r="DT745" s="745"/>
      <c r="DU745" s="745"/>
      <c r="DV745" s="745"/>
      <c r="DW745" s="745"/>
      <c r="DX745" s="745"/>
      <c r="DY745" s="745"/>
      <c r="DZ745" s="745"/>
      <c r="EA745" s="745"/>
      <c r="EB745" s="745"/>
      <c r="EC745" s="745"/>
      <c r="ED745" s="745"/>
      <c r="EE745" s="745"/>
      <c r="EF745" s="745"/>
      <c r="EG745" s="745"/>
      <c r="EH745" s="745"/>
      <c r="EI745" s="745"/>
      <c r="EJ745" s="745"/>
      <c r="EK745" s="745"/>
      <c r="EL745" s="745"/>
      <c r="EM745" s="745"/>
      <c r="EN745" s="745"/>
      <c r="EO745" s="745"/>
      <c r="EP745" s="745"/>
      <c r="EQ745" s="745"/>
      <c r="ER745" s="745"/>
      <c r="ES745" s="745"/>
      <c r="ET745" s="745"/>
      <c r="EU745" s="745"/>
      <c r="EV745" s="745"/>
      <c r="EW745" s="745"/>
      <c r="EX745" s="745"/>
      <c r="EY745" s="745"/>
      <c r="EZ745" s="745"/>
      <c r="FA745" s="745"/>
      <c r="FB745" s="745"/>
      <c r="FC745" s="745"/>
      <c r="FD745" s="745"/>
      <c r="FE745" s="745"/>
      <c r="FF745" s="745"/>
      <c r="FG745" s="745"/>
      <c r="FH745" s="745"/>
      <c r="FI745" s="745"/>
      <c r="FJ745" s="745"/>
      <c r="FK745" s="745"/>
      <c r="FL745" s="745"/>
      <c r="FM745" s="745"/>
      <c r="FN745" s="745"/>
      <c r="FO745" s="745"/>
      <c r="FP745" s="745"/>
      <c r="FQ745" s="745"/>
      <c r="FR745" s="745"/>
      <c r="FS745" s="745"/>
      <c r="FT745" s="745"/>
      <c r="FU745" s="745"/>
      <c r="FV745" s="745"/>
      <c r="FW745" s="745"/>
      <c r="FX745" s="745"/>
      <c r="FY745" s="745"/>
      <c r="FZ745" s="745"/>
      <c r="GA745" s="745"/>
      <c r="GB745" s="745"/>
      <c r="GC745" s="745"/>
      <c r="GD745" s="745"/>
      <c r="GE745" s="745"/>
      <c r="GF745" s="745"/>
      <c r="GG745" s="745"/>
      <c r="GH745" s="745"/>
      <c r="GI745" s="745"/>
      <c r="GJ745" s="745"/>
      <c r="GK745" s="745"/>
      <c r="GL745" s="745"/>
      <c r="GM745" s="745"/>
      <c r="GN745" s="745"/>
      <c r="GO745" s="745"/>
      <c r="GP745" s="745"/>
      <c r="GQ745" s="745"/>
      <c r="GR745" s="745"/>
      <c r="GS745" s="745"/>
      <c r="GT745" s="745"/>
      <c r="GU745" s="745"/>
      <c r="GV745" s="745"/>
      <c r="GW745" s="745"/>
      <c r="GX745" s="745"/>
      <c r="GY745" s="745"/>
      <c r="GZ745" s="745"/>
      <c r="HA745" s="745"/>
      <c r="HB745" s="745"/>
      <c r="HC745" s="745"/>
      <c r="HD745" s="745"/>
      <c r="HE745" s="745"/>
      <c r="HF745" s="745"/>
      <c r="HG745" s="745"/>
      <c r="HH745" s="745"/>
      <c r="HI745" s="745"/>
      <c r="HJ745" s="745"/>
      <c r="HK745" s="745"/>
      <c r="HL745" s="745"/>
      <c r="HM745" s="745"/>
      <c r="HN745" s="745"/>
      <c r="HO745" s="745"/>
      <c r="HP745" s="745"/>
      <c r="HQ745" s="745"/>
      <c r="HR745" s="745"/>
      <c r="HS745" s="745"/>
      <c r="HT745" s="745"/>
      <c r="HU745" s="745"/>
      <c r="HV745" s="745"/>
      <c r="HW745" s="745"/>
      <c r="HX745" s="745"/>
      <c r="HY745" s="745"/>
      <c r="HZ745" s="745"/>
      <c r="IA745" s="745"/>
      <c r="IB745" s="745"/>
      <c r="IC745" s="745"/>
      <c r="ID745" s="745"/>
      <c r="IE745" s="745"/>
      <c r="IF745" s="745"/>
      <c r="IG745" s="745"/>
      <c r="IH745" s="745"/>
      <c r="II745" s="745"/>
      <c r="IJ745" s="745"/>
      <c r="IK745" s="745"/>
      <c r="IL745" s="745"/>
      <c r="IM745" s="745"/>
      <c r="IN745" s="745"/>
    </row>
    <row r="746" spans="1:248" ht="12.75">
      <c r="A746" s="758"/>
      <c r="B746" s="758"/>
      <c r="C746" s="758"/>
      <c r="D746" s="758"/>
      <c r="E746" s="750"/>
      <c r="F746" s="758"/>
      <c r="G746" s="758"/>
      <c r="H746" s="758"/>
      <c r="I746" s="750"/>
      <c r="J746" s="758"/>
      <c r="K746" s="758"/>
      <c r="L746" s="750"/>
      <c r="M746" s="758"/>
      <c r="N746" s="758"/>
      <c r="O746" s="750"/>
      <c r="P746" s="750"/>
      <c r="Q746" s="750"/>
      <c r="R746" s="750"/>
      <c r="S746" s="750"/>
      <c r="T746" s="750"/>
      <c r="U746" s="757"/>
      <c r="V746" s="753"/>
      <c r="W746" s="745"/>
      <c r="X746" s="745"/>
      <c r="Y746" s="753"/>
      <c r="Z746" s="745"/>
      <c r="AA746" s="745"/>
      <c r="AB746" s="745"/>
      <c r="AC746" s="745"/>
      <c r="AD746" s="745"/>
      <c r="AE746" s="745"/>
      <c r="AF746" s="745"/>
      <c r="AG746" s="745"/>
      <c r="AH746" s="745"/>
      <c r="AI746" s="745"/>
      <c r="AJ746" s="745"/>
      <c r="AK746" s="745"/>
      <c r="AL746" s="745"/>
      <c r="AM746" s="745"/>
      <c r="AN746" s="745"/>
      <c r="AO746" s="745"/>
      <c r="AP746" s="745"/>
      <c r="AQ746" s="745"/>
      <c r="AR746" s="745"/>
      <c r="AS746" s="745"/>
      <c r="AT746" s="745"/>
      <c r="AU746" s="745"/>
      <c r="AV746" s="745"/>
      <c r="AW746" s="745"/>
      <c r="AX746" s="745"/>
      <c r="AY746" s="745"/>
      <c r="AZ746" s="745"/>
      <c r="BA746" s="745"/>
      <c r="BB746" s="745"/>
      <c r="BC746" s="745"/>
      <c r="BD746" s="745"/>
      <c r="BE746" s="745"/>
      <c r="BF746" s="745"/>
      <c r="BG746" s="745"/>
      <c r="BH746" s="745"/>
      <c r="BI746" s="745"/>
      <c r="BJ746" s="745"/>
      <c r="BK746" s="745"/>
      <c r="BL746" s="745"/>
      <c r="BM746" s="745"/>
      <c r="BN746" s="745"/>
      <c r="BO746" s="745"/>
      <c r="BP746" s="745"/>
      <c r="BQ746" s="745"/>
      <c r="BR746" s="745"/>
      <c r="BS746" s="745"/>
      <c r="BT746" s="745"/>
      <c r="BU746" s="745"/>
      <c r="BV746" s="745"/>
      <c r="BW746" s="745"/>
      <c r="BX746" s="745"/>
      <c r="BY746" s="745"/>
      <c r="BZ746" s="745"/>
      <c r="CA746" s="745"/>
      <c r="CB746" s="745"/>
      <c r="CC746" s="745"/>
      <c r="CD746" s="745"/>
      <c r="CE746" s="745"/>
      <c r="CF746" s="745"/>
      <c r="CG746" s="745"/>
      <c r="CH746" s="745"/>
      <c r="CI746" s="745"/>
      <c r="CJ746" s="745"/>
      <c r="CK746" s="745"/>
      <c r="CL746" s="745"/>
      <c r="CM746" s="745"/>
      <c r="CN746" s="745"/>
      <c r="CO746" s="745"/>
      <c r="CP746" s="745"/>
      <c r="CQ746" s="745"/>
      <c r="CR746" s="745"/>
      <c r="CS746" s="745"/>
      <c r="CT746" s="745"/>
      <c r="CU746" s="745"/>
      <c r="CV746" s="745"/>
      <c r="CW746" s="745"/>
      <c r="CX746" s="745"/>
      <c r="CY746" s="745"/>
      <c r="CZ746" s="745"/>
      <c r="DA746" s="745"/>
      <c r="DB746" s="745"/>
      <c r="DC746" s="745"/>
      <c r="DD746" s="745"/>
      <c r="DE746" s="745"/>
      <c r="DF746" s="745"/>
      <c r="DG746" s="745"/>
      <c r="DH746" s="745"/>
      <c r="DI746" s="745"/>
      <c r="DJ746" s="745"/>
      <c r="DK746" s="745"/>
      <c r="DL746" s="745"/>
      <c r="DM746" s="745"/>
      <c r="DN746" s="745"/>
      <c r="DO746" s="745"/>
      <c r="DP746" s="745"/>
      <c r="DQ746" s="745"/>
      <c r="DR746" s="745"/>
      <c r="DS746" s="745"/>
      <c r="DT746" s="745"/>
      <c r="DU746" s="745"/>
      <c r="DV746" s="745"/>
      <c r="DW746" s="745"/>
      <c r="DX746" s="745"/>
      <c r="DY746" s="745"/>
      <c r="DZ746" s="745"/>
      <c r="EA746" s="745"/>
      <c r="EB746" s="745"/>
      <c r="EC746" s="745"/>
      <c r="ED746" s="745"/>
      <c r="EE746" s="745"/>
      <c r="EF746" s="745"/>
      <c r="EG746" s="745"/>
      <c r="EH746" s="745"/>
      <c r="EI746" s="745"/>
      <c r="EJ746" s="745"/>
      <c r="EK746" s="745"/>
      <c r="EL746" s="745"/>
      <c r="EM746" s="745"/>
      <c r="EN746" s="745"/>
      <c r="EO746" s="745"/>
      <c r="EP746" s="745"/>
      <c r="EQ746" s="745"/>
      <c r="ER746" s="745"/>
      <c r="ES746" s="745"/>
      <c r="ET746" s="745"/>
      <c r="EU746" s="745"/>
      <c r="EV746" s="745"/>
      <c r="EW746" s="745"/>
      <c r="EX746" s="745"/>
      <c r="EY746" s="745"/>
      <c r="EZ746" s="745"/>
      <c r="FA746" s="745"/>
      <c r="FB746" s="745"/>
      <c r="FC746" s="745"/>
      <c r="FD746" s="745"/>
      <c r="FE746" s="745"/>
      <c r="FF746" s="745"/>
      <c r="FG746" s="745"/>
      <c r="FH746" s="745"/>
      <c r="FI746" s="745"/>
      <c r="FJ746" s="745"/>
      <c r="FK746" s="745"/>
      <c r="FL746" s="745"/>
      <c r="FM746" s="745"/>
      <c r="FN746" s="745"/>
      <c r="FO746" s="745"/>
      <c r="FP746" s="745"/>
      <c r="FQ746" s="745"/>
      <c r="FR746" s="745"/>
      <c r="FS746" s="745"/>
      <c r="FT746" s="745"/>
      <c r="FU746" s="745"/>
      <c r="FV746" s="745"/>
      <c r="FW746" s="745"/>
      <c r="FX746" s="745"/>
      <c r="FY746" s="745"/>
      <c r="FZ746" s="745"/>
      <c r="GA746" s="745"/>
      <c r="GB746" s="745"/>
      <c r="GC746" s="745"/>
      <c r="GD746" s="745"/>
      <c r="GE746" s="745"/>
      <c r="GF746" s="745"/>
      <c r="GG746" s="745"/>
      <c r="GH746" s="745"/>
      <c r="GI746" s="745"/>
      <c r="GJ746" s="745"/>
      <c r="GK746" s="745"/>
      <c r="GL746" s="745"/>
      <c r="GM746" s="745"/>
      <c r="GN746" s="745"/>
      <c r="GO746" s="745"/>
      <c r="GP746" s="745"/>
      <c r="GQ746" s="745"/>
      <c r="GR746" s="745"/>
      <c r="GS746" s="745"/>
      <c r="GT746" s="745"/>
      <c r="GU746" s="745"/>
      <c r="GV746" s="745"/>
      <c r="GW746" s="745"/>
      <c r="GX746" s="745"/>
      <c r="GY746" s="745"/>
      <c r="GZ746" s="745"/>
      <c r="HA746" s="745"/>
      <c r="HB746" s="745"/>
      <c r="HC746" s="745"/>
      <c r="HD746" s="745"/>
      <c r="HE746" s="745"/>
      <c r="HF746" s="745"/>
      <c r="HG746" s="745"/>
      <c r="HH746" s="745"/>
      <c r="HI746" s="745"/>
      <c r="HJ746" s="745"/>
      <c r="HK746" s="745"/>
      <c r="HL746" s="745"/>
      <c r="HM746" s="745"/>
      <c r="HN746" s="745"/>
      <c r="HO746" s="745"/>
      <c r="HP746" s="745"/>
      <c r="HQ746" s="745"/>
      <c r="HR746" s="745"/>
      <c r="HS746" s="745"/>
      <c r="HT746" s="745"/>
      <c r="HU746" s="745"/>
      <c r="HV746" s="745"/>
      <c r="HW746" s="745"/>
      <c r="HX746" s="745"/>
      <c r="HY746" s="745"/>
      <c r="HZ746" s="745"/>
      <c r="IA746" s="745"/>
      <c r="IB746" s="745"/>
      <c r="IC746" s="745"/>
      <c r="ID746" s="745"/>
      <c r="IE746" s="745"/>
      <c r="IF746" s="745"/>
      <c r="IG746" s="745"/>
      <c r="IH746" s="745"/>
      <c r="II746" s="745"/>
      <c r="IJ746" s="745"/>
      <c r="IK746" s="745"/>
      <c r="IL746" s="745"/>
      <c r="IM746" s="745"/>
      <c r="IN746" s="745"/>
    </row>
    <row r="747" spans="1:248" ht="12.75">
      <c r="A747" s="758"/>
      <c r="B747" s="758"/>
      <c r="C747" s="758"/>
      <c r="D747" s="758"/>
      <c r="E747" s="750"/>
      <c r="F747" s="758"/>
      <c r="G747" s="758"/>
      <c r="H747" s="758"/>
      <c r="I747" s="750"/>
      <c r="J747" s="758"/>
      <c r="K747" s="758"/>
      <c r="L747" s="750"/>
      <c r="M747" s="758"/>
      <c r="N747" s="758"/>
      <c r="O747" s="750"/>
      <c r="P747" s="750"/>
      <c r="Q747" s="750"/>
      <c r="R747" s="750"/>
      <c r="S747" s="750"/>
      <c r="T747" s="750"/>
      <c r="U747" s="757"/>
      <c r="V747" s="753"/>
      <c r="W747" s="745"/>
      <c r="X747" s="745"/>
      <c r="Y747" s="753"/>
      <c r="Z747" s="745"/>
      <c r="AA747" s="745"/>
      <c r="AB747" s="745"/>
      <c r="AC747" s="745"/>
      <c r="AD747" s="745"/>
      <c r="AE747" s="745"/>
      <c r="AF747" s="745"/>
      <c r="AG747" s="745"/>
      <c r="AH747" s="745"/>
      <c r="AI747" s="745"/>
      <c r="AJ747" s="745"/>
      <c r="AK747" s="745"/>
      <c r="AL747" s="745"/>
      <c r="AM747" s="745"/>
      <c r="AN747" s="745"/>
      <c r="AO747" s="745"/>
      <c r="AP747" s="745"/>
      <c r="AQ747" s="745"/>
      <c r="AR747" s="745"/>
      <c r="AS747" s="745"/>
      <c r="AT747" s="745"/>
      <c r="AU747" s="745"/>
      <c r="AV747" s="745"/>
      <c r="AW747" s="745"/>
      <c r="AX747" s="745"/>
      <c r="AY747" s="745"/>
      <c r="AZ747" s="745"/>
      <c r="BA747" s="745"/>
      <c r="BB747" s="745"/>
      <c r="BC747" s="745"/>
      <c r="BD747" s="745"/>
      <c r="BE747" s="745"/>
      <c r="BF747" s="745"/>
      <c r="BG747" s="745"/>
      <c r="BH747" s="745"/>
      <c r="BI747" s="745"/>
      <c r="BJ747" s="745"/>
      <c r="BK747" s="745"/>
      <c r="BL747" s="745"/>
      <c r="BM747" s="745"/>
      <c r="BN747" s="745"/>
      <c r="BO747" s="745"/>
      <c r="BP747" s="745"/>
      <c r="BQ747" s="745"/>
      <c r="BR747" s="745"/>
      <c r="BS747" s="745"/>
      <c r="BT747" s="745"/>
      <c r="BU747" s="745"/>
      <c r="BV747" s="745"/>
      <c r="BW747" s="745"/>
      <c r="BX747" s="745"/>
      <c r="BY747" s="745"/>
      <c r="BZ747" s="745"/>
      <c r="CA747" s="745"/>
      <c r="CB747" s="745"/>
      <c r="CC747" s="745"/>
      <c r="CD747" s="745"/>
      <c r="CE747" s="745"/>
      <c r="CF747" s="745"/>
      <c r="CG747" s="745"/>
      <c r="CH747" s="745"/>
      <c r="CI747" s="745"/>
      <c r="CJ747" s="745"/>
      <c r="CK747" s="745"/>
      <c r="CL747" s="745"/>
      <c r="CM747" s="745"/>
      <c r="CN747" s="745"/>
      <c r="CO747" s="745"/>
      <c r="CP747" s="745"/>
      <c r="CQ747" s="745"/>
      <c r="CR747" s="745"/>
      <c r="CS747" s="745"/>
      <c r="CT747" s="745"/>
      <c r="CU747" s="745"/>
      <c r="CV747" s="745"/>
      <c r="CW747" s="745"/>
      <c r="CX747" s="745"/>
      <c r="CY747" s="745"/>
      <c r="CZ747" s="745"/>
      <c r="DA747" s="745"/>
      <c r="DB747" s="745"/>
      <c r="DC747" s="745"/>
      <c r="DD747" s="745"/>
      <c r="DE747" s="745"/>
      <c r="DF747" s="745"/>
      <c r="DG747" s="745"/>
      <c r="DH747" s="745"/>
      <c r="DI747" s="745"/>
      <c r="DJ747" s="745"/>
      <c r="DK747" s="745"/>
      <c r="DL747" s="745"/>
      <c r="DM747" s="745"/>
      <c r="DN747" s="745"/>
      <c r="DO747" s="745"/>
      <c r="DP747" s="745"/>
      <c r="DQ747" s="745"/>
      <c r="DR747" s="745"/>
      <c r="DS747" s="745"/>
      <c r="DT747" s="745"/>
      <c r="DU747" s="745"/>
      <c r="DV747" s="745"/>
      <c r="DW747" s="745"/>
      <c r="DX747" s="745"/>
      <c r="DY747" s="745"/>
      <c r="DZ747" s="745"/>
      <c r="EA747" s="745"/>
      <c r="EB747" s="745"/>
      <c r="EC747" s="745"/>
      <c r="ED747" s="745"/>
      <c r="EE747" s="745"/>
      <c r="EF747" s="745"/>
      <c r="EG747" s="745"/>
      <c r="EH747" s="745"/>
      <c r="EI747" s="745"/>
      <c r="EJ747" s="745"/>
      <c r="EK747" s="745"/>
      <c r="EL747" s="745"/>
      <c r="EM747" s="745"/>
      <c r="EN747" s="745"/>
      <c r="EO747" s="745"/>
      <c r="EP747" s="745"/>
      <c r="EQ747" s="745"/>
      <c r="ER747" s="745"/>
      <c r="ES747" s="745"/>
      <c r="ET747" s="745"/>
      <c r="EU747" s="745"/>
      <c r="EV747" s="745"/>
      <c r="EW747" s="745"/>
      <c r="EX747" s="745"/>
      <c r="EY747" s="745"/>
      <c r="EZ747" s="745"/>
      <c r="FA747" s="745"/>
      <c r="FB747" s="745"/>
      <c r="FC747" s="745"/>
      <c r="FD747" s="745"/>
      <c r="FE747" s="745"/>
      <c r="FF747" s="745"/>
      <c r="FG747" s="745"/>
      <c r="FH747" s="745"/>
      <c r="FI747" s="745"/>
      <c r="FJ747" s="745"/>
      <c r="FK747" s="745"/>
      <c r="FL747" s="745"/>
      <c r="FM747" s="745"/>
      <c r="FN747" s="745"/>
      <c r="FO747" s="745"/>
      <c r="FP747" s="745"/>
      <c r="FQ747" s="745"/>
      <c r="FR747" s="745"/>
      <c r="FS747" s="745"/>
      <c r="FT747" s="745"/>
      <c r="FU747" s="745"/>
      <c r="FV747" s="745"/>
      <c r="FW747" s="745"/>
      <c r="FX747" s="745"/>
      <c r="FY747" s="745"/>
      <c r="FZ747" s="745"/>
      <c r="GA747" s="745"/>
      <c r="GB747" s="745"/>
      <c r="GC747" s="745"/>
      <c r="GD747" s="745"/>
      <c r="GE747" s="745"/>
      <c r="GF747" s="745"/>
      <c r="GG747" s="745"/>
      <c r="GH747" s="745"/>
      <c r="GI747" s="745"/>
      <c r="GJ747" s="745"/>
      <c r="GK747" s="745"/>
      <c r="GL747" s="745"/>
      <c r="GM747" s="745"/>
      <c r="GN747" s="745"/>
      <c r="GO747" s="745"/>
      <c r="GP747" s="745"/>
      <c r="GQ747" s="745"/>
      <c r="GR747" s="745"/>
      <c r="GS747" s="745"/>
      <c r="GT747" s="745"/>
      <c r="GU747" s="745"/>
      <c r="GV747" s="745"/>
      <c r="GW747" s="745"/>
      <c r="GX747" s="745"/>
      <c r="GY747" s="745"/>
      <c r="GZ747" s="745"/>
      <c r="HA747" s="745"/>
      <c r="HB747" s="745"/>
      <c r="HC747" s="745"/>
      <c r="HD747" s="745"/>
      <c r="HE747" s="745"/>
      <c r="HF747" s="745"/>
      <c r="HG747" s="745"/>
      <c r="HH747" s="745"/>
      <c r="HI747" s="745"/>
      <c r="HJ747" s="745"/>
      <c r="HK747" s="745"/>
      <c r="HL747" s="745"/>
      <c r="HM747" s="745"/>
      <c r="HN747" s="745"/>
      <c r="HO747" s="745"/>
      <c r="HP747" s="745"/>
      <c r="HQ747" s="745"/>
      <c r="HR747" s="745"/>
      <c r="HS747" s="745"/>
      <c r="HT747" s="745"/>
      <c r="HU747" s="745"/>
      <c r="HV747" s="745"/>
      <c r="HW747" s="745"/>
      <c r="HX747" s="745"/>
      <c r="HY747" s="745"/>
      <c r="HZ747" s="745"/>
      <c r="IA747" s="745"/>
      <c r="IB747" s="745"/>
      <c r="IC747" s="745"/>
      <c r="ID747" s="745"/>
      <c r="IE747" s="745"/>
      <c r="IF747" s="745"/>
      <c r="IG747" s="745"/>
      <c r="IH747" s="745"/>
      <c r="II747" s="745"/>
      <c r="IJ747" s="745"/>
      <c r="IK747" s="745"/>
      <c r="IL747" s="745"/>
      <c r="IM747" s="745"/>
      <c r="IN747" s="745"/>
    </row>
    <row r="748" spans="1:248" ht="12.75">
      <c r="A748" s="758"/>
      <c r="B748" s="758"/>
      <c r="C748" s="758"/>
      <c r="D748" s="758"/>
      <c r="E748" s="750"/>
      <c r="F748" s="758"/>
      <c r="G748" s="758"/>
      <c r="H748" s="758"/>
      <c r="I748" s="750"/>
      <c r="J748" s="758"/>
      <c r="K748" s="758"/>
      <c r="L748" s="750"/>
      <c r="M748" s="758"/>
      <c r="N748" s="758"/>
      <c r="O748" s="750"/>
      <c r="P748" s="750"/>
      <c r="Q748" s="750"/>
      <c r="R748" s="750"/>
      <c r="S748" s="750"/>
      <c r="T748" s="750"/>
      <c r="U748" s="757"/>
      <c r="V748" s="753"/>
      <c r="W748" s="745"/>
      <c r="X748" s="745"/>
      <c r="Y748" s="753"/>
      <c r="Z748" s="745"/>
      <c r="AA748" s="745"/>
      <c r="AB748" s="745"/>
      <c r="AC748" s="745"/>
      <c r="AD748" s="745"/>
      <c r="AE748" s="745"/>
      <c r="AF748" s="745"/>
      <c r="AG748" s="745"/>
      <c r="AH748" s="745"/>
      <c r="AI748" s="745"/>
      <c r="AJ748" s="745"/>
      <c r="AK748" s="745"/>
      <c r="AL748" s="745"/>
      <c r="AM748" s="745"/>
      <c r="AN748" s="745"/>
      <c r="AO748" s="745"/>
      <c r="AP748" s="745"/>
      <c r="AQ748" s="745"/>
      <c r="AR748" s="745"/>
      <c r="AS748" s="745"/>
      <c r="AT748" s="745"/>
      <c r="AU748" s="745"/>
      <c r="AV748" s="745"/>
      <c r="AW748" s="745"/>
      <c r="AX748" s="745"/>
      <c r="AY748" s="745"/>
      <c r="AZ748" s="745"/>
      <c r="BA748" s="745"/>
      <c r="BB748" s="745"/>
      <c r="BC748" s="745"/>
      <c r="BD748" s="745"/>
      <c r="BE748" s="745"/>
      <c r="BF748" s="745"/>
      <c r="BG748" s="745"/>
      <c r="BH748" s="745"/>
      <c r="BI748" s="745"/>
      <c r="BJ748" s="745"/>
      <c r="BK748" s="745"/>
      <c r="BL748" s="745"/>
      <c r="BM748" s="745"/>
      <c r="BN748" s="745"/>
      <c r="BO748" s="745"/>
      <c r="BP748" s="745"/>
      <c r="BQ748" s="745"/>
      <c r="BR748" s="745"/>
      <c r="BS748" s="745"/>
      <c r="BT748" s="745"/>
      <c r="BU748" s="745"/>
      <c r="BV748" s="745"/>
      <c r="BW748" s="745"/>
      <c r="BX748" s="745"/>
      <c r="BY748" s="745"/>
      <c r="BZ748" s="745"/>
      <c r="CA748" s="745"/>
      <c r="CB748" s="745"/>
      <c r="CC748" s="745"/>
      <c r="CD748" s="745"/>
      <c r="CE748" s="745"/>
      <c r="CF748" s="745"/>
      <c r="CG748" s="745"/>
      <c r="CH748" s="745"/>
      <c r="CI748" s="745"/>
      <c r="CJ748" s="745"/>
      <c r="CK748" s="745"/>
      <c r="CL748" s="745"/>
      <c r="CM748" s="745"/>
      <c r="CN748" s="745"/>
      <c r="CO748" s="745"/>
      <c r="CP748" s="745"/>
      <c r="CQ748" s="745"/>
      <c r="CR748" s="745"/>
      <c r="CS748" s="745"/>
      <c r="CT748" s="745"/>
      <c r="CU748" s="745"/>
      <c r="CV748" s="745"/>
      <c r="CW748" s="745"/>
      <c r="CX748" s="745"/>
      <c r="CY748" s="745"/>
      <c r="CZ748" s="745"/>
      <c r="DA748" s="745"/>
      <c r="DB748" s="745"/>
      <c r="DC748" s="745"/>
      <c r="DD748" s="745"/>
      <c r="DE748" s="745"/>
      <c r="DF748" s="745"/>
      <c r="DG748" s="745"/>
      <c r="DH748" s="745"/>
      <c r="DI748" s="745"/>
      <c r="DJ748" s="745"/>
      <c r="DK748" s="745"/>
      <c r="DL748" s="745"/>
      <c r="DM748" s="745"/>
      <c r="DN748" s="745"/>
      <c r="DO748" s="745"/>
      <c r="DP748" s="745"/>
      <c r="DQ748" s="745"/>
      <c r="DR748" s="745"/>
      <c r="DS748" s="745"/>
      <c r="DT748" s="745"/>
      <c r="DU748" s="745"/>
      <c r="DV748" s="745"/>
      <c r="DW748" s="745"/>
      <c r="DX748" s="745"/>
      <c r="DY748" s="745"/>
      <c r="DZ748" s="745"/>
      <c r="EA748" s="745"/>
      <c r="EB748" s="745"/>
      <c r="EC748" s="745"/>
      <c r="ED748" s="745"/>
      <c r="EE748" s="745"/>
      <c r="EF748" s="745"/>
      <c r="EG748" s="745"/>
      <c r="EH748" s="745"/>
      <c r="EI748" s="745"/>
      <c r="EJ748" s="745"/>
      <c r="EK748" s="745"/>
      <c r="EL748" s="745"/>
      <c r="EM748" s="745"/>
      <c r="EN748" s="745"/>
      <c r="EO748" s="745"/>
      <c r="EP748" s="745"/>
      <c r="EQ748" s="745"/>
      <c r="ER748" s="745"/>
      <c r="ES748" s="745"/>
      <c r="ET748" s="745"/>
      <c r="EU748" s="745"/>
      <c r="EV748" s="745"/>
      <c r="EW748" s="745"/>
      <c r="EX748" s="745"/>
      <c r="EY748" s="745"/>
      <c r="EZ748" s="745"/>
      <c r="FA748" s="745"/>
      <c r="FB748" s="745"/>
      <c r="FC748" s="745"/>
      <c r="FD748" s="745"/>
      <c r="FE748" s="745"/>
      <c r="FF748" s="745"/>
      <c r="FG748" s="745"/>
      <c r="FH748" s="745"/>
      <c r="FI748" s="745"/>
      <c r="FJ748" s="745"/>
      <c r="FK748" s="745"/>
      <c r="FL748" s="745"/>
      <c r="FM748" s="745"/>
      <c r="FN748" s="745"/>
      <c r="FO748" s="745"/>
      <c r="FP748" s="745"/>
      <c r="FQ748" s="745"/>
      <c r="FR748" s="745"/>
      <c r="FS748" s="745"/>
      <c r="FT748" s="745"/>
      <c r="FU748" s="745"/>
      <c r="FV748" s="745"/>
      <c r="FW748" s="745"/>
      <c r="FX748" s="745"/>
      <c r="FY748" s="745"/>
      <c r="FZ748" s="745"/>
      <c r="GA748" s="745"/>
      <c r="GB748" s="745"/>
      <c r="GC748" s="745"/>
      <c r="GD748" s="745"/>
      <c r="GE748" s="745"/>
      <c r="GF748" s="745"/>
      <c r="GG748" s="745"/>
      <c r="GH748" s="745"/>
      <c r="GI748" s="745"/>
      <c r="GJ748" s="745"/>
      <c r="GK748" s="745"/>
      <c r="GL748" s="745"/>
      <c r="GM748" s="745"/>
      <c r="GN748" s="745"/>
      <c r="GO748" s="745"/>
      <c r="GP748" s="745"/>
      <c r="GQ748" s="745"/>
      <c r="GR748" s="745"/>
      <c r="GS748" s="745"/>
      <c r="GT748" s="745"/>
      <c r="GU748" s="745"/>
      <c r="GV748" s="745"/>
      <c r="GW748" s="745"/>
      <c r="GX748" s="745"/>
      <c r="GY748" s="745"/>
      <c r="GZ748" s="745"/>
      <c r="HA748" s="745"/>
      <c r="HB748" s="745"/>
      <c r="HC748" s="745"/>
      <c r="HD748" s="745"/>
      <c r="HE748" s="745"/>
      <c r="HF748" s="745"/>
      <c r="HG748" s="745"/>
      <c r="HH748" s="745"/>
      <c r="HI748" s="745"/>
      <c r="HJ748" s="745"/>
      <c r="HK748" s="745"/>
      <c r="HL748" s="745"/>
      <c r="HM748" s="745"/>
      <c r="HN748" s="745"/>
      <c r="HO748" s="745"/>
      <c r="HP748" s="745"/>
      <c r="HQ748" s="745"/>
      <c r="HR748" s="745"/>
      <c r="HS748" s="745"/>
      <c r="HT748" s="745"/>
      <c r="HU748" s="745"/>
      <c r="HV748" s="745"/>
      <c r="HW748" s="745"/>
      <c r="HX748" s="745"/>
      <c r="HY748" s="745"/>
      <c r="HZ748" s="745"/>
      <c r="IA748" s="745"/>
      <c r="IB748" s="745"/>
      <c r="IC748" s="745"/>
      <c r="ID748" s="745"/>
      <c r="IE748" s="745"/>
      <c r="IF748" s="745"/>
      <c r="IG748" s="745"/>
      <c r="IH748" s="745"/>
      <c r="II748" s="745"/>
      <c r="IJ748" s="745"/>
      <c r="IK748" s="745"/>
      <c r="IL748" s="745"/>
      <c r="IM748" s="745"/>
      <c r="IN748" s="745"/>
    </row>
    <row r="749" spans="1:248" ht="12.75">
      <c r="A749" s="758"/>
      <c r="B749" s="758"/>
      <c r="C749" s="758"/>
      <c r="D749" s="758"/>
      <c r="E749" s="750"/>
      <c r="F749" s="758"/>
      <c r="G749" s="758"/>
      <c r="H749" s="758"/>
      <c r="I749" s="750"/>
      <c r="J749" s="758"/>
      <c r="K749" s="758"/>
      <c r="L749" s="750"/>
      <c r="M749" s="758"/>
      <c r="N749" s="758"/>
      <c r="O749" s="750"/>
      <c r="P749" s="750"/>
      <c r="Q749" s="750"/>
      <c r="R749" s="750"/>
      <c r="S749" s="750"/>
      <c r="T749" s="750"/>
      <c r="U749" s="757"/>
      <c r="V749" s="753"/>
      <c r="W749" s="745"/>
      <c r="X749" s="745"/>
      <c r="Y749" s="753"/>
      <c r="Z749" s="745"/>
      <c r="AA749" s="745"/>
      <c r="AB749" s="745"/>
      <c r="AC749" s="745"/>
      <c r="AD749" s="745"/>
      <c r="AE749" s="745"/>
      <c r="AF749" s="745"/>
      <c r="AG749" s="745"/>
      <c r="AH749" s="745"/>
      <c r="AI749" s="745"/>
      <c r="AJ749" s="745"/>
      <c r="AK749" s="745"/>
      <c r="AL749" s="745"/>
      <c r="AM749" s="745"/>
      <c r="AN749" s="745"/>
      <c r="AO749" s="745"/>
      <c r="AP749" s="745"/>
      <c r="AQ749" s="745"/>
      <c r="AR749" s="745"/>
      <c r="AS749" s="745"/>
      <c r="AT749" s="745"/>
      <c r="AU749" s="745"/>
      <c r="AV749" s="745"/>
      <c r="AW749" s="745"/>
      <c r="AX749" s="745"/>
      <c r="AY749" s="745"/>
      <c r="AZ749" s="745"/>
      <c r="BA749" s="745"/>
      <c r="BB749" s="745"/>
      <c r="BC749" s="745"/>
      <c r="BD749" s="745"/>
      <c r="BE749" s="745"/>
      <c r="BF749" s="745"/>
      <c r="BG749" s="745"/>
      <c r="BH749" s="745"/>
      <c r="BI749" s="745"/>
      <c r="BJ749" s="745"/>
      <c r="BK749" s="745"/>
      <c r="BL749" s="745"/>
      <c r="BM749" s="745"/>
      <c r="BN749" s="745"/>
      <c r="BO749" s="745"/>
      <c r="BP749" s="745"/>
      <c r="BQ749" s="745"/>
      <c r="BR749" s="745"/>
      <c r="BS749" s="745"/>
      <c r="BT749" s="745"/>
      <c r="BU749" s="745"/>
      <c r="BV749" s="745"/>
      <c r="BW749" s="745"/>
      <c r="BX749" s="745"/>
      <c r="BY749" s="745"/>
      <c r="BZ749" s="745"/>
      <c r="CA749" s="745"/>
      <c r="CB749" s="745"/>
      <c r="CC749" s="745"/>
      <c r="CD749" s="745"/>
      <c r="CE749" s="745"/>
      <c r="CF749" s="745"/>
      <c r="CG749" s="745"/>
      <c r="CH749" s="745"/>
      <c r="CI749" s="745"/>
      <c r="CJ749" s="745"/>
      <c r="CK749" s="745"/>
      <c r="CL749" s="745"/>
      <c r="CM749" s="745"/>
      <c r="CN749" s="745"/>
      <c r="CO749" s="745"/>
      <c r="CP749" s="745"/>
      <c r="CQ749" s="745"/>
      <c r="CR749" s="745"/>
      <c r="CS749" s="745"/>
      <c r="CT749" s="745"/>
      <c r="CU749" s="745"/>
      <c r="CV749" s="745"/>
      <c r="CW749" s="745"/>
      <c r="CX749" s="745"/>
      <c r="CY749" s="745"/>
      <c r="CZ749" s="745"/>
      <c r="DA749" s="745"/>
      <c r="DB749" s="745"/>
      <c r="DC749" s="745"/>
      <c r="DD749" s="745"/>
      <c r="DE749" s="745"/>
      <c r="DF749" s="745"/>
      <c r="DG749" s="745"/>
      <c r="DH749" s="745"/>
      <c r="DI749" s="745"/>
      <c r="DJ749" s="745"/>
      <c r="DK749" s="745"/>
      <c r="DL749" s="745"/>
      <c r="DM749" s="745"/>
      <c r="DN749" s="745"/>
      <c r="DO749" s="745"/>
      <c r="DP749" s="745"/>
      <c r="DQ749" s="745"/>
      <c r="DR749" s="745"/>
      <c r="DS749" s="745"/>
      <c r="DT749" s="745"/>
      <c r="DU749" s="745"/>
      <c r="DV749" s="745"/>
      <c r="DW749" s="745"/>
      <c r="DX749" s="745"/>
      <c r="DY749" s="745"/>
      <c r="DZ749" s="745"/>
      <c r="EA749" s="745"/>
      <c r="EB749" s="745"/>
      <c r="EC749" s="745"/>
      <c r="ED749" s="745"/>
      <c r="EE749" s="745"/>
      <c r="EF749" s="745"/>
      <c r="EG749" s="745"/>
      <c r="EH749" s="745"/>
      <c r="EI749" s="745"/>
      <c r="EJ749" s="745"/>
      <c r="EK749" s="745"/>
      <c r="EL749" s="745"/>
      <c r="EM749" s="745"/>
      <c r="EN749" s="745"/>
      <c r="EO749" s="745"/>
      <c r="EP749" s="745"/>
      <c r="EQ749" s="745"/>
      <c r="ER749" s="745"/>
      <c r="ES749" s="745"/>
      <c r="ET749" s="745"/>
      <c r="EU749" s="745"/>
      <c r="EV749" s="745"/>
      <c r="EW749" s="745"/>
      <c r="EX749" s="745"/>
      <c r="EY749" s="745"/>
      <c r="EZ749" s="745"/>
      <c r="FA749" s="745"/>
      <c r="FB749" s="745"/>
      <c r="FC749" s="745"/>
      <c r="FD749" s="745"/>
      <c r="FE749" s="745"/>
      <c r="FF749" s="745"/>
      <c r="FG749" s="745"/>
      <c r="FH749" s="745"/>
      <c r="FI749" s="745"/>
      <c r="FJ749" s="745"/>
      <c r="FK749" s="745"/>
      <c r="FL749" s="745"/>
      <c r="FM749" s="745"/>
      <c r="FN749" s="745"/>
      <c r="FO749" s="745"/>
      <c r="FP749" s="745"/>
      <c r="FQ749" s="745"/>
      <c r="FR749" s="745"/>
      <c r="FS749" s="745"/>
      <c r="FT749" s="745"/>
      <c r="FU749" s="745"/>
      <c r="FV749" s="745"/>
      <c r="FW749" s="745"/>
      <c r="FX749" s="745"/>
      <c r="FY749" s="745"/>
      <c r="FZ749" s="745"/>
      <c r="GA749" s="745"/>
      <c r="GB749" s="745"/>
      <c r="GC749" s="745"/>
      <c r="GD749" s="745"/>
      <c r="GE749" s="745"/>
      <c r="GF749" s="745"/>
      <c r="GG749" s="745"/>
      <c r="GH749" s="745"/>
      <c r="GI749" s="745"/>
      <c r="GJ749" s="745"/>
      <c r="GK749" s="745"/>
      <c r="GL749" s="745"/>
      <c r="GM749" s="745"/>
      <c r="GN749" s="745"/>
      <c r="GO749" s="745"/>
      <c r="GP749" s="745"/>
      <c r="GQ749" s="745"/>
      <c r="GR749" s="745"/>
      <c r="GS749" s="745"/>
      <c r="GT749" s="745"/>
      <c r="GU749" s="745"/>
      <c r="GV749" s="745"/>
      <c r="GW749" s="745"/>
      <c r="GX749" s="745"/>
      <c r="GY749" s="745"/>
      <c r="GZ749" s="745"/>
      <c r="HA749" s="745"/>
      <c r="HB749" s="745"/>
      <c r="HC749" s="745"/>
      <c r="HD749" s="745"/>
      <c r="HE749" s="745"/>
      <c r="HF749" s="745"/>
      <c r="HG749" s="745"/>
      <c r="HH749" s="745"/>
      <c r="HI749" s="745"/>
      <c r="HJ749" s="745"/>
      <c r="HK749" s="745"/>
      <c r="HL749" s="745"/>
      <c r="HM749" s="745"/>
      <c r="HN749" s="745"/>
      <c r="HO749" s="745"/>
      <c r="HP749" s="745"/>
      <c r="HQ749" s="745"/>
      <c r="HR749" s="745"/>
      <c r="HS749" s="745"/>
      <c r="HT749" s="745"/>
      <c r="HU749" s="745"/>
      <c r="HV749" s="745"/>
      <c r="HW749" s="745"/>
      <c r="HX749" s="745"/>
      <c r="HY749" s="745"/>
      <c r="HZ749" s="745"/>
      <c r="IA749" s="745"/>
      <c r="IB749" s="745"/>
      <c r="IC749" s="745"/>
      <c r="ID749" s="745"/>
      <c r="IE749" s="745"/>
      <c r="IF749" s="745"/>
      <c r="IG749" s="745"/>
      <c r="IH749" s="745"/>
      <c r="II749" s="745"/>
      <c r="IJ749" s="745"/>
      <c r="IK749" s="745"/>
      <c r="IL749" s="745"/>
      <c r="IM749" s="745"/>
      <c r="IN749" s="745"/>
    </row>
    <row r="750" spans="1:248" ht="12.75">
      <c r="A750" s="758"/>
      <c r="B750" s="758"/>
      <c r="C750" s="758"/>
      <c r="D750" s="758"/>
      <c r="E750" s="750"/>
      <c r="F750" s="758"/>
      <c r="G750" s="758"/>
      <c r="H750" s="758"/>
      <c r="I750" s="750"/>
      <c r="J750" s="758"/>
      <c r="K750" s="758"/>
      <c r="L750" s="750"/>
      <c r="M750" s="758"/>
      <c r="N750" s="758"/>
      <c r="O750" s="750"/>
      <c r="P750" s="750"/>
      <c r="Q750" s="750"/>
      <c r="R750" s="750"/>
      <c r="S750" s="750"/>
      <c r="T750" s="750"/>
      <c r="U750" s="757"/>
      <c r="V750" s="753"/>
      <c r="W750" s="745"/>
      <c r="X750" s="745"/>
      <c r="Y750" s="753"/>
      <c r="Z750" s="745"/>
      <c r="AA750" s="745"/>
      <c r="AB750" s="745"/>
      <c r="AC750" s="745"/>
      <c r="AD750" s="745"/>
      <c r="AE750" s="745"/>
      <c r="AF750" s="745"/>
      <c r="AG750" s="745"/>
      <c r="AH750" s="745"/>
      <c r="AI750" s="745"/>
      <c r="AJ750" s="745"/>
      <c r="AK750" s="745"/>
      <c r="AL750" s="745"/>
      <c r="AM750" s="745"/>
      <c r="AN750" s="745"/>
      <c r="AO750" s="745"/>
      <c r="AP750" s="745"/>
      <c r="AQ750" s="745"/>
      <c r="AR750" s="745"/>
      <c r="AS750" s="745"/>
      <c r="AT750" s="745"/>
      <c r="AU750" s="745"/>
      <c r="AV750" s="745"/>
      <c r="AW750" s="745"/>
      <c r="AX750" s="745"/>
      <c r="AY750" s="745"/>
      <c r="AZ750" s="745"/>
      <c r="BA750" s="745"/>
      <c r="BB750" s="745"/>
      <c r="BC750" s="745"/>
      <c r="BD750" s="745"/>
      <c r="BE750" s="745"/>
      <c r="BF750" s="745"/>
      <c r="BG750" s="745"/>
      <c r="BH750" s="745"/>
      <c r="BI750" s="745"/>
      <c r="BJ750" s="745"/>
      <c r="BK750" s="745"/>
      <c r="BL750" s="745"/>
      <c r="BM750" s="745"/>
      <c r="BN750" s="745"/>
      <c r="BO750" s="745"/>
      <c r="BP750" s="745"/>
      <c r="BQ750" s="745"/>
      <c r="BR750" s="745"/>
      <c r="BS750" s="745"/>
      <c r="BT750" s="745"/>
      <c r="BU750" s="745"/>
      <c r="BV750" s="745"/>
      <c r="BW750" s="745"/>
      <c r="BX750" s="745"/>
      <c r="BY750" s="745"/>
      <c r="BZ750" s="745"/>
      <c r="CA750" s="745"/>
      <c r="CB750" s="745"/>
      <c r="CC750" s="745"/>
      <c r="CD750" s="745"/>
      <c r="CE750" s="745"/>
      <c r="CF750" s="745"/>
      <c r="CG750" s="745"/>
      <c r="CH750" s="745"/>
      <c r="CI750" s="745"/>
      <c r="CJ750" s="745"/>
      <c r="CK750" s="745"/>
      <c r="CL750" s="745"/>
      <c r="CM750" s="745"/>
      <c r="CN750" s="745"/>
      <c r="CO750" s="745"/>
      <c r="CP750" s="745"/>
      <c r="CQ750" s="745"/>
      <c r="CR750" s="745"/>
      <c r="CS750" s="745"/>
      <c r="CT750" s="745"/>
      <c r="CU750" s="745"/>
      <c r="CV750" s="745"/>
      <c r="CW750" s="745"/>
      <c r="CX750" s="745"/>
      <c r="CY750" s="745"/>
      <c r="CZ750" s="745"/>
      <c r="DA750" s="745"/>
      <c r="DB750" s="745"/>
      <c r="DC750" s="745"/>
      <c r="DD750" s="745"/>
      <c r="DE750" s="745"/>
      <c r="DF750" s="745"/>
      <c r="DG750" s="745"/>
      <c r="DH750" s="745"/>
      <c r="DI750" s="745"/>
      <c r="DJ750" s="745"/>
      <c r="DK750" s="745"/>
      <c r="DL750" s="745"/>
      <c r="DM750" s="745"/>
      <c r="DN750" s="745"/>
      <c r="DO750" s="745"/>
      <c r="DP750" s="745"/>
      <c r="DQ750" s="745"/>
      <c r="DR750" s="745"/>
      <c r="DS750" s="745"/>
      <c r="DT750" s="745"/>
      <c r="DU750" s="745"/>
      <c r="DV750" s="745"/>
      <c r="DW750" s="745"/>
      <c r="DX750" s="745"/>
      <c r="DY750" s="745"/>
      <c r="DZ750" s="745"/>
      <c r="EA750" s="745"/>
      <c r="EB750" s="745"/>
      <c r="EC750" s="745"/>
      <c r="ED750" s="745"/>
      <c r="EE750" s="745"/>
      <c r="EF750" s="745"/>
      <c r="EG750" s="745"/>
      <c r="EH750" s="745"/>
      <c r="EI750" s="745"/>
      <c r="EJ750" s="745"/>
      <c r="EK750" s="745"/>
      <c r="EL750" s="745"/>
      <c r="EM750" s="745"/>
      <c r="EN750" s="745"/>
      <c r="EO750" s="745"/>
      <c r="EP750" s="745"/>
      <c r="EQ750" s="745"/>
      <c r="ER750" s="745"/>
      <c r="ES750" s="745"/>
      <c r="ET750" s="745"/>
      <c r="EU750" s="745"/>
      <c r="EV750" s="745"/>
      <c r="EW750" s="745"/>
      <c r="EX750" s="745"/>
      <c r="EY750" s="745"/>
      <c r="EZ750" s="745"/>
      <c r="FA750" s="745"/>
      <c r="FB750" s="745"/>
      <c r="FC750" s="745"/>
      <c r="FD750" s="745"/>
      <c r="FE750" s="745"/>
      <c r="FF750" s="745"/>
      <c r="FG750" s="745"/>
      <c r="FH750" s="745"/>
      <c r="FI750" s="745"/>
      <c r="FJ750" s="745"/>
      <c r="FK750" s="745"/>
      <c r="FL750" s="745"/>
      <c r="FM750" s="745"/>
      <c r="FN750" s="745"/>
      <c r="FO750" s="745"/>
      <c r="FP750" s="745"/>
      <c r="FQ750" s="745"/>
      <c r="FR750" s="745"/>
      <c r="FS750" s="745"/>
      <c r="FT750" s="745"/>
      <c r="FU750" s="745"/>
      <c r="FV750" s="745"/>
      <c r="FW750" s="745"/>
      <c r="FX750" s="745"/>
      <c r="FY750" s="745"/>
      <c r="FZ750" s="745"/>
      <c r="GA750" s="745"/>
      <c r="GB750" s="745"/>
      <c r="GC750" s="745"/>
      <c r="GD750" s="745"/>
      <c r="GE750" s="745"/>
      <c r="GF750" s="745"/>
      <c r="GG750" s="745"/>
      <c r="GH750" s="745"/>
      <c r="GI750" s="745"/>
      <c r="GJ750" s="745"/>
      <c r="GK750" s="745"/>
      <c r="GL750" s="745"/>
      <c r="GM750" s="745"/>
      <c r="GN750" s="745"/>
      <c r="GO750" s="745"/>
      <c r="GP750" s="745"/>
      <c r="GQ750" s="745"/>
      <c r="GR750" s="745"/>
      <c r="GS750" s="745"/>
      <c r="GT750" s="745"/>
      <c r="GU750" s="745"/>
      <c r="GV750" s="745"/>
      <c r="GW750" s="745"/>
      <c r="GX750" s="745"/>
      <c r="GY750" s="745"/>
      <c r="GZ750" s="745"/>
      <c r="HA750" s="745"/>
      <c r="HB750" s="745"/>
      <c r="HC750" s="745"/>
      <c r="HD750" s="745"/>
      <c r="HE750" s="745"/>
      <c r="HF750" s="745"/>
      <c r="HG750" s="745"/>
      <c r="HH750" s="745"/>
      <c r="HI750" s="745"/>
      <c r="HJ750" s="745"/>
      <c r="HK750" s="745"/>
      <c r="HL750" s="745"/>
      <c r="HM750" s="745"/>
      <c r="HN750" s="745"/>
      <c r="HO750" s="745"/>
      <c r="HP750" s="745"/>
      <c r="HQ750" s="745"/>
      <c r="HR750" s="745"/>
      <c r="HS750" s="745"/>
      <c r="HT750" s="745"/>
      <c r="HU750" s="745"/>
      <c r="HV750" s="745"/>
      <c r="HW750" s="745"/>
      <c r="HX750" s="745"/>
      <c r="HY750" s="745"/>
      <c r="HZ750" s="745"/>
      <c r="IA750" s="745"/>
      <c r="IB750" s="745"/>
      <c r="IC750" s="745"/>
      <c r="ID750" s="745"/>
      <c r="IE750" s="745"/>
      <c r="IF750" s="745"/>
      <c r="IG750" s="745"/>
      <c r="IH750" s="745"/>
      <c r="II750" s="745"/>
      <c r="IJ750" s="745"/>
      <c r="IK750" s="745"/>
      <c r="IL750" s="745"/>
      <c r="IM750" s="745"/>
      <c r="IN750" s="745"/>
    </row>
    <row r="751" spans="1:248" ht="12.75">
      <c r="A751" s="758"/>
      <c r="B751" s="758"/>
      <c r="C751" s="758"/>
      <c r="D751" s="758"/>
      <c r="E751" s="750"/>
      <c r="F751" s="758"/>
      <c r="G751" s="758"/>
      <c r="H751" s="758"/>
      <c r="I751" s="750"/>
      <c r="J751" s="758"/>
      <c r="K751" s="758"/>
      <c r="L751" s="750"/>
      <c r="M751" s="758"/>
      <c r="N751" s="758"/>
      <c r="O751" s="750"/>
      <c r="P751" s="750"/>
      <c r="Q751" s="750"/>
      <c r="R751" s="750"/>
      <c r="S751" s="750"/>
      <c r="T751" s="750"/>
      <c r="U751" s="757"/>
      <c r="V751" s="753"/>
      <c r="W751" s="745"/>
      <c r="X751" s="745"/>
      <c r="Y751" s="753"/>
      <c r="Z751" s="745"/>
      <c r="AA751" s="745"/>
      <c r="AB751" s="745"/>
      <c r="AC751" s="745"/>
      <c r="AD751" s="745"/>
      <c r="AE751" s="745"/>
      <c r="AF751" s="745"/>
      <c r="AG751" s="745"/>
      <c r="AH751" s="745"/>
      <c r="AI751" s="745"/>
      <c r="AJ751" s="745"/>
      <c r="AK751" s="745"/>
      <c r="AL751" s="745"/>
      <c r="AM751" s="745"/>
      <c r="AN751" s="745"/>
      <c r="AO751" s="745"/>
      <c r="AP751" s="745"/>
      <c r="AQ751" s="745"/>
      <c r="AR751" s="745"/>
      <c r="AS751" s="745"/>
      <c r="AT751" s="745"/>
      <c r="AU751" s="745"/>
      <c r="AV751" s="745"/>
      <c r="AW751" s="745"/>
      <c r="AX751" s="745"/>
      <c r="AY751" s="745"/>
      <c r="AZ751" s="745"/>
      <c r="BA751" s="745"/>
      <c r="BB751" s="745"/>
      <c r="BC751" s="745"/>
      <c r="BD751" s="745"/>
      <c r="BE751" s="745"/>
      <c r="BF751" s="745"/>
      <c r="BG751" s="745"/>
      <c r="BH751" s="745"/>
      <c r="BI751" s="745"/>
      <c r="BJ751" s="745"/>
      <c r="BK751" s="745"/>
      <c r="BL751" s="745"/>
      <c r="BM751" s="745"/>
      <c r="BN751" s="745"/>
      <c r="BO751" s="745"/>
      <c r="BP751" s="745"/>
      <c r="BQ751" s="745"/>
      <c r="BR751" s="745"/>
      <c r="BS751" s="745"/>
      <c r="BT751" s="745"/>
      <c r="BU751" s="745"/>
      <c r="BV751" s="745"/>
      <c r="BW751" s="745"/>
      <c r="BX751" s="745"/>
      <c r="BY751" s="745"/>
      <c r="BZ751" s="745"/>
      <c r="CA751" s="745"/>
      <c r="CB751" s="745"/>
      <c r="CC751" s="745"/>
      <c r="CD751" s="745"/>
      <c r="CE751" s="745"/>
      <c r="CF751" s="745"/>
      <c r="CG751" s="745"/>
      <c r="CH751" s="745"/>
      <c r="CI751" s="745"/>
      <c r="CJ751" s="745"/>
      <c r="CK751" s="745"/>
      <c r="CL751" s="745"/>
      <c r="CM751" s="745"/>
      <c r="CN751" s="745"/>
      <c r="CO751" s="745"/>
      <c r="CP751" s="745"/>
      <c r="CQ751" s="745"/>
      <c r="CR751" s="745"/>
      <c r="CS751" s="745"/>
      <c r="CT751" s="745"/>
      <c r="CU751" s="745"/>
      <c r="CV751" s="745"/>
      <c r="CW751" s="745"/>
      <c r="CX751" s="745"/>
      <c r="CY751" s="745"/>
      <c r="CZ751" s="745"/>
      <c r="DA751" s="745"/>
      <c r="DB751" s="745"/>
      <c r="DC751" s="745"/>
      <c r="DD751" s="745"/>
      <c r="DE751" s="745"/>
      <c r="DF751" s="745"/>
      <c r="DG751" s="745"/>
      <c r="DH751" s="745"/>
      <c r="DI751" s="745"/>
      <c r="DJ751" s="745"/>
      <c r="DK751" s="745"/>
      <c r="DL751" s="745"/>
      <c r="DM751" s="745"/>
      <c r="DN751" s="745"/>
      <c r="DO751" s="745"/>
      <c r="DP751" s="745"/>
      <c r="DQ751" s="745"/>
      <c r="DR751" s="745"/>
      <c r="DS751" s="745"/>
      <c r="DT751" s="745"/>
      <c r="DU751" s="745"/>
      <c r="DV751" s="745"/>
      <c r="DW751" s="745"/>
      <c r="DX751" s="745"/>
      <c r="DY751" s="745"/>
      <c r="DZ751" s="745"/>
      <c r="EA751" s="745"/>
      <c r="EB751" s="745"/>
      <c r="EC751" s="745"/>
      <c r="ED751" s="745"/>
      <c r="EE751" s="745"/>
      <c r="EF751" s="745"/>
      <c r="EG751" s="745"/>
      <c r="EH751" s="745"/>
      <c r="EI751" s="745"/>
      <c r="EJ751" s="745"/>
      <c r="EK751" s="745"/>
      <c r="EL751" s="745"/>
      <c r="EM751" s="745"/>
      <c r="EN751" s="745"/>
      <c r="EO751" s="745"/>
      <c r="EP751" s="745"/>
      <c r="EQ751" s="745"/>
      <c r="ER751" s="745"/>
      <c r="ES751" s="745"/>
      <c r="ET751" s="745"/>
      <c r="EU751" s="745"/>
      <c r="EV751" s="745"/>
      <c r="EW751" s="745"/>
      <c r="EX751" s="745"/>
      <c r="EY751" s="745"/>
      <c r="EZ751" s="745"/>
      <c r="FA751" s="745"/>
      <c r="FB751" s="745"/>
      <c r="FC751" s="745"/>
      <c r="FD751" s="745"/>
      <c r="FE751" s="745"/>
      <c r="FF751" s="745"/>
      <c r="FG751" s="745"/>
      <c r="FH751" s="745"/>
      <c r="FI751" s="745"/>
      <c r="FJ751" s="745"/>
      <c r="FK751" s="745"/>
      <c r="FL751" s="745"/>
      <c r="FM751" s="745"/>
      <c r="FN751" s="745"/>
      <c r="FO751" s="745"/>
      <c r="FP751" s="745"/>
      <c r="FQ751" s="745"/>
      <c r="FR751" s="745"/>
      <c r="FS751" s="745"/>
      <c r="FT751" s="745"/>
      <c r="FU751" s="745"/>
      <c r="FV751" s="745"/>
      <c r="FW751" s="745"/>
      <c r="FX751" s="745"/>
      <c r="FY751" s="745"/>
      <c r="FZ751" s="745"/>
      <c r="GA751" s="745"/>
      <c r="GB751" s="745"/>
      <c r="GC751" s="745"/>
      <c r="GD751" s="745"/>
      <c r="GE751" s="745"/>
      <c r="GF751" s="745"/>
      <c r="GG751" s="745"/>
      <c r="GH751" s="745"/>
      <c r="GI751" s="745"/>
      <c r="GJ751" s="745"/>
      <c r="GK751" s="745"/>
      <c r="GL751" s="745"/>
      <c r="GM751" s="745"/>
      <c r="GN751" s="745"/>
      <c r="GO751" s="745"/>
      <c r="GP751" s="745"/>
      <c r="GQ751" s="745"/>
      <c r="GR751" s="745"/>
      <c r="GS751" s="745"/>
      <c r="GT751" s="745"/>
      <c r="GU751" s="745"/>
      <c r="GV751" s="745"/>
      <c r="GW751" s="745"/>
      <c r="GX751" s="745"/>
      <c r="GY751" s="745"/>
      <c r="GZ751" s="745"/>
      <c r="HA751" s="745"/>
      <c r="HB751" s="745"/>
      <c r="HC751" s="745"/>
      <c r="HD751" s="745"/>
      <c r="HE751" s="745"/>
      <c r="HF751" s="745"/>
      <c r="HG751" s="745"/>
      <c r="HH751" s="745"/>
      <c r="HI751" s="745"/>
      <c r="HJ751" s="745"/>
      <c r="HK751" s="745"/>
      <c r="HL751" s="745"/>
      <c r="HM751" s="745"/>
      <c r="HN751" s="745"/>
      <c r="HO751" s="745"/>
      <c r="HP751" s="745"/>
      <c r="HQ751" s="745"/>
      <c r="HR751" s="745"/>
      <c r="HS751" s="745"/>
      <c r="HT751" s="745"/>
      <c r="HU751" s="745"/>
      <c r="HV751" s="745"/>
      <c r="HW751" s="745"/>
      <c r="HX751" s="745"/>
      <c r="HY751" s="745"/>
      <c r="HZ751" s="745"/>
      <c r="IA751" s="745"/>
      <c r="IB751" s="745"/>
      <c r="IC751" s="745"/>
      <c r="ID751" s="745"/>
      <c r="IE751" s="745"/>
      <c r="IF751" s="745"/>
      <c r="IG751" s="745"/>
      <c r="IH751" s="745"/>
      <c r="II751" s="745"/>
      <c r="IJ751" s="745"/>
      <c r="IK751" s="745"/>
      <c r="IL751" s="745"/>
      <c r="IM751" s="745"/>
      <c r="IN751" s="745"/>
    </row>
    <row r="752" spans="1:248" ht="12.75">
      <c r="A752" s="758"/>
      <c r="B752" s="758"/>
      <c r="C752" s="758"/>
      <c r="D752" s="758"/>
      <c r="E752" s="750"/>
      <c r="F752" s="758"/>
      <c r="G752" s="758"/>
      <c r="H752" s="758"/>
      <c r="I752" s="750"/>
      <c r="J752" s="758"/>
      <c r="K752" s="758"/>
      <c r="L752" s="750"/>
      <c r="M752" s="758"/>
      <c r="N752" s="758"/>
      <c r="O752" s="750"/>
      <c r="P752" s="750"/>
      <c r="Q752" s="750"/>
      <c r="R752" s="750"/>
      <c r="S752" s="750"/>
      <c r="T752" s="750"/>
      <c r="U752" s="757"/>
      <c r="V752" s="753"/>
      <c r="W752" s="745"/>
      <c r="X752" s="745"/>
      <c r="Y752" s="753"/>
      <c r="Z752" s="745"/>
      <c r="AA752" s="745"/>
      <c r="AB752" s="745"/>
      <c r="AC752" s="745"/>
      <c r="AD752" s="745"/>
      <c r="AE752" s="745"/>
      <c r="AF752" s="745"/>
      <c r="AG752" s="745"/>
      <c r="AH752" s="745"/>
      <c r="AI752" s="745"/>
      <c r="AJ752" s="745"/>
      <c r="AK752" s="745"/>
      <c r="AL752" s="745"/>
      <c r="AM752" s="745"/>
      <c r="AN752" s="745"/>
      <c r="AO752" s="745"/>
      <c r="AP752" s="745"/>
      <c r="AQ752" s="745"/>
      <c r="AR752" s="745"/>
      <c r="AS752" s="745"/>
      <c r="AT752" s="745"/>
      <c r="AU752" s="745"/>
      <c r="AV752" s="745"/>
      <c r="AW752" s="745"/>
      <c r="AX752" s="745"/>
      <c r="AY752" s="745"/>
      <c r="AZ752" s="745"/>
      <c r="BA752" s="745"/>
      <c r="BB752" s="745"/>
      <c r="BC752" s="745"/>
      <c r="BD752" s="745"/>
      <c r="BE752" s="745"/>
      <c r="BF752" s="745"/>
      <c r="BG752" s="745"/>
      <c r="BH752" s="745"/>
      <c r="BI752" s="745"/>
      <c r="BJ752" s="745"/>
      <c r="BK752" s="745"/>
      <c r="BL752" s="745"/>
      <c r="BM752" s="745"/>
      <c r="BN752" s="745"/>
      <c r="BO752" s="745"/>
      <c r="BP752" s="745"/>
      <c r="BQ752" s="745"/>
      <c r="BR752" s="745"/>
      <c r="BS752" s="745"/>
      <c r="BT752" s="745"/>
      <c r="BU752" s="745"/>
      <c r="BV752" s="745"/>
      <c r="BW752" s="745"/>
      <c r="BX752" s="745"/>
      <c r="BY752" s="745"/>
      <c r="BZ752" s="745"/>
      <c r="CA752" s="745"/>
      <c r="CB752" s="745"/>
      <c r="CC752" s="745"/>
      <c r="CD752" s="745"/>
      <c r="CE752" s="745"/>
      <c r="CF752" s="745"/>
      <c r="CG752" s="745"/>
      <c r="CH752" s="745"/>
      <c r="CI752" s="745"/>
      <c r="CJ752" s="745"/>
      <c r="CK752" s="745"/>
      <c r="CL752" s="745"/>
      <c r="CM752" s="745"/>
      <c r="CN752" s="745"/>
      <c r="CO752" s="745"/>
      <c r="CP752" s="745"/>
      <c r="CQ752" s="745"/>
      <c r="CR752" s="745"/>
      <c r="CS752" s="745"/>
      <c r="CT752" s="745"/>
      <c r="CU752" s="745"/>
      <c r="CV752" s="745"/>
      <c r="CW752" s="745"/>
      <c r="CX752" s="745"/>
      <c r="CY752" s="745"/>
      <c r="CZ752" s="745"/>
      <c r="DA752" s="745"/>
      <c r="DB752" s="745"/>
      <c r="DC752" s="745"/>
      <c r="DD752" s="745"/>
      <c r="DE752" s="745"/>
      <c r="DF752" s="745"/>
      <c r="DG752" s="745"/>
      <c r="DH752" s="745"/>
      <c r="DI752" s="745"/>
      <c r="DJ752" s="745"/>
      <c r="DK752" s="745"/>
      <c r="DL752" s="745"/>
      <c r="DM752" s="745"/>
      <c r="DN752" s="745"/>
      <c r="DO752" s="745"/>
      <c r="DP752" s="745"/>
      <c r="DQ752" s="745"/>
      <c r="DR752" s="745"/>
      <c r="DS752" s="745"/>
      <c r="DT752" s="745"/>
      <c r="DU752" s="745"/>
      <c r="DV752" s="745"/>
      <c r="DW752" s="745"/>
      <c r="DX752" s="745"/>
      <c r="DY752" s="745"/>
      <c r="DZ752" s="745"/>
      <c r="EA752" s="745"/>
      <c r="EB752" s="745"/>
      <c r="EC752" s="745"/>
      <c r="ED752" s="745"/>
      <c r="EE752" s="745"/>
      <c r="EF752" s="745"/>
      <c r="EG752" s="745"/>
      <c r="EH752" s="745"/>
      <c r="EI752" s="745"/>
      <c r="EJ752" s="745"/>
      <c r="EK752" s="745"/>
      <c r="EL752" s="745"/>
      <c r="EM752" s="745"/>
      <c r="EN752" s="745"/>
      <c r="EO752" s="745"/>
      <c r="EP752" s="745"/>
      <c r="EQ752" s="745"/>
      <c r="ER752" s="745"/>
      <c r="ES752" s="745"/>
      <c r="ET752" s="745"/>
      <c r="EU752" s="745"/>
      <c r="EV752" s="745"/>
      <c r="EW752" s="745"/>
      <c r="EX752" s="745"/>
      <c r="EY752" s="745"/>
      <c r="EZ752" s="745"/>
      <c r="FA752" s="745"/>
      <c r="FB752" s="745"/>
      <c r="FC752" s="745"/>
      <c r="FD752" s="745"/>
      <c r="FE752" s="745"/>
      <c r="FF752" s="745"/>
      <c r="FG752" s="745"/>
      <c r="FH752" s="745"/>
      <c r="FI752" s="745"/>
      <c r="FJ752" s="745"/>
      <c r="FK752" s="745"/>
      <c r="FL752" s="745"/>
      <c r="FM752" s="745"/>
      <c r="FN752" s="745"/>
      <c r="FO752" s="745"/>
      <c r="FP752" s="745"/>
      <c r="FQ752" s="745"/>
      <c r="FR752" s="745"/>
      <c r="FS752" s="745"/>
      <c r="FT752" s="745"/>
      <c r="FU752" s="745"/>
      <c r="FV752" s="745"/>
      <c r="FW752" s="745"/>
      <c r="FX752" s="745"/>
      <c r="FY752" s="745"/>
      <c r="FZ752" s="745"/>
      <c r="GA752" s="745"/>
      <c r="GB752" s="745"/>
      <c r="GC752" s="745"/>
      <c r="GD752" s="745"/>
      <c r="GE752" s="745"/>
      <c r="GF752" s="745"/>
      <c r="GG752" s="745"/>
      <c r="GH752" s="745"/>
      <c r="GI752" s="745"/>
      <c r="GJ752" s="745"/>
      <c r="GK752" s="745"/>
      <c r="GL752" s="745"/>
      <c r="GM752" s="745"/>
      <c r="GN752" s="745"/>
      <c r="GO752" s="745"/>
      <c r="GP752" s="745"/>
      <c r="GQ752" s="745"/>
      <c r="GR752" s="745"/>
      <c r="GS752" s="745"/>
      <c r="GT752" s="745"/>
      <c r="GU752" s="745"/>
      <c r="GV752" s="745"/>
      <c r="GW752" s="745"/>
      <c r="GX752" s="745"/>
      <c r="GY752" s="745"/>
      <c r="GZ752" s="745"/>
      <c r="HA752" s="745"/>
      <c r="HB752" s="745"/>
      <c r="HC752" s="745"/>
      <c r="HD752" s="745"/>
      <c r="HE752" s="745"/>
      <c r="HF752" s="745"/>
      <c r="HG752" s="745"/>
      <c r="HH752" s="745"/>
      <c r="HI752" s="745"/>
      <c r="HJ752" s="745"/>
      <c r="HK752" s="745"/>
      <c r="HL752" s="745"/>
      <c r="HM752" s="745"/>
      <c r="HN752" s="745"/>
      <c r="HO752" s="745"/>
      <c r="HP752" s="745"/>
      <c r="HQ752" s="745"/>
      <c r="HR752" s="745"/>
      <c r="HS752" s="745"/>
      <c r="HT752" s="745"/>
      <c r="HU752" s="745"/>
      <c r="HV752" s="745"/>
      <c r="HW752" s="745"/>
      <c r="HX752" s="745"/>
      <c r="HY752" s="745"/>
      <c r="HZ752" s="745"/>
      <c r="IA752" s="745"/>
      <c r="IB752" s="745"/>
      <c r="IC752" s="745"/>
      <c r="ID752" s="745"/>
      <c r="IE752" s="745"/>
      <c r="IF752" s="745"/>
      <c r="IG752" s="745"/>
      <c r="IH752" s="745"/>
      <c r="II752" s="745"/>
      <c r="IJ752" s="745"/>
      <c r="IK752" s="745"/>
      <c r="IL752" s="745"/>
      <c r="IM752" s="745"/>
      <c r="IN752" s="745"/>
    </row>
    <row r="753" spans="1:248" ht="12.75">
      <c r="A753" s="758"/>
      <c r="B753" s="758"/>
      <c r="C753" s="758"/>
      <c r="D753" s="758"/>
      <c r="E753" s="750"/>
      <c r="F753" s="758"/>
      <c r="G753" s="758"/>
      <c r="H753" s="758"/>
      <c r="I753" s="750"/>
      <c r="J753" s="758"/>
      <c r="K753" s="758"/>
      <c r="L753" s="750"/>
      <c r="M753" s="758"/>
      <c r="N753" s="758"/>
      <c r="O753" s="750"/>
      <c r="P753" s="750"/>
      <c r="Q753" s="750"/>
      <c r="R753" s="750"/>
      <c r="S753" s="750"/>
      <c r="T753" s="750"/>
      <c r="U753" s="757"/>
      <c r="V753" s="753"/>
      <c r="W753" s="745"/>
      <c r="X753" s="745"/>
      <c r="Y753" s="753"/>
      <c r="Z753" s="745"/>
      <c r="AA753" s="745"/>
      <c r="AB753" s="745"/>
      <c r="AC753" s="745"/>
      <c r="AD753" s="745"/>
      <c r="AE753" s="745"/>
      <c r="AF753" s="745"/>
      <c r="AG753" s="745"/>
      <c r="AH753" s="745"/>
      <c r="AI753" s="745"/>
      <c r="AJ753" s="745"/>
      <c r="AK753" s="745"/>
      <c r="AL753" s="745"/>
      <c r="AM753" s="745"/>
      <c r="AN753" s="745"/>
      <c r="AO753" s="745"/>
      <c r="AP753" s="745"/>
      <c r="AQ753" s="745"/>
      <c r="AR753" s="745"/>
      <c r="AS753" s="745"/>
      <c r="AT753" s="745"/>
      <c r="AU753" s="745"/>
      <c r="AV753" s="745"/>
      <c r="AW753" s="745"/>
      <c r="AX753" s="745"/>
      <c r="AY753" s="745"/>
      <c r="AZ753" s="745"/>
      <c r="BA753" s="745"/>
      <c r="BB753" s="745"/>
      <c r="BC753" s="745"/>
      <c r="BD753" s="745"/>
      <c r="BE753" s="745"/>
      <c r="BF753" s="745"/>
      <c r="BG753" s="745"/>
      <c r="BH753" s="745"/>
      <c r="BI753" s="745"/>
      <c r="BJ753" s="745"/>
      <c r="BK753" s="745"/>
      <c r="BL753" s="745"/>
      <c r="BM753" s="745"/>
      <c r="BN753" s="745"/>
      <c r="BO753" s="745"/>
      <c r="BP753" s="745"/>
      <c r="BQ753" s="745"/>
      <c r="BR753" s="745"/>
      <c r="BS753" s="745"/>
      <c r="BT753" s="745"/>
      <c r="BU753" s="745"/>
      <c r="BV753" s="745"/>
      <c r="BW753" s="745"/>
      <c r="BX753" s="745"/>
      <c r="BY753" s="745"/>
      <c r="BZ753" s="745"/>
      <c r="CA753" s="745"/>
      <c r="CB753" s="745"/>
      <c r="CC753" s="745"/>
      <c r="CD753" s="745"/>
      <c r="CE753" s="745"/>
      <c r="CF753" s="745"/>
      <c r="CG753" s="745"/>
      <c r="CH753" s="745"/>
      <c r="CI753" s="745"/>
      <c r="CJ753" s="745"/>
      <c r="CK753" s="745"/>
      <c r="CL753" s="745"/>
      <c r="CM753" s="745"/>
      <c r="CN753" s="745"/>
      <c r="CO753" s="745"/>
      <c r="CP753" s="745"/>
      <c r="CQ753" s="745"/>
      <c r="CR753" s="745"/>
      <c r="CS753" s="745"/>
      <c r="CT753" s="745"/>
      <c r="CU753" s="745"/>
      <c r="CV753" s="745"/>
      <c r="CW753" s="745"/>
      <c r="CX753" s="745"/>
      <c r="CY753" s="745"/>
      <c r="CZ753" s="745"/>
      <c r="DA753" s="745"/>
      <c r="DB753" s="745"/>
      <c r="DC753" s="745"/>
      <c r="DD753" s="745"/>
      <c r="DE753" s="745"/>
      <c r="DF753" s="745"/>
      <c r="DG753" s="745"/>
      <c r="DH753" s="745"/>
      <c r="DI753" s="745"/>
      <c r="DJ753" s="745"/>
      <c r="DK753" s="745"/>
      <c r="DL753" s="745"/>
      <c r="DM753" s="745"/>
      <c r="DN753" s="745"/>
      <c r="DO753" s="745"/>
      <c r="DP753" s="745"/>
      <c r="DQ753" s="745"/>
      <c r="DR753" s="745"/>
      <c r="DS753" s="745"/>
      <c r="DT753" s="745"/>
      <c r="DU753" s="745"/>
      <c r="DV753" s="745"/>
      <c r="DW753" s="745"/>
      <c r="DX753" s="745"/>
      <c r="DY753" s="745"/>
      <c r="DZ753" s="745"/>
      <c r="EA753" s="745"/>
      <c r="EB753" s="745"/>
      <c r="EC753" s="745"/>
      <c r="ED753" s="745"/>
      <c r="EE753" s="745"/>
      <c r="EF753" s="745"/>
      <c r="EG753" s="745"/>
      <c r="EH753" s="745"/>
      <c r="EI753" s="745"/>
      <c r="EJ753" s="745"/>
      <c r="EK753" s="745"/>
      <c r="EL753" s="745"/>
      <c r="EM753" s="745"/>
      <c r="EN753" s="745"/>
      <c r="EO753" s="745"/>
      <c r="EP753" s="745"/>
      <c r="EQ753" s="745"/>
      <c r="ER753" s="745"/>
      <c r="ES753" s="745"/>
      <c r="ET753" s="745"/>
      <c r="EU753" s="745"/>
      <c r="EV753" s="745"/>
      <c r="EW753" s="745"/>
      <c r="EX753" s="745"/>
      <c r="EY753" s="745"/>
      <c r="EZ753" s="745"/>
      <c r="FA753" s="745"/>
      <c r="FB753" s="745"/>
      <c r="FC753" s="745"/>
      <c r="FD753" s="745"/>
      <c r="FE753" s="745"/>
      <c r="FF753" s="745"/>
      <c r="FG753" s="745"/>
      <c r="FH753" s="745"/>
      <c r="FI753" s="745"/>
      <c r="FJ753" s="745"/>
      <c r="FK753" s="745"/>
      <c r="FL753" s="745"/>
      <c r="FM753" s="745"/>
      <c r="FN753" s="745"/>
      <c r="FO753" s="745"/>
      <c r="FP753" s="745"/>
      <c r="FQ753" s="745"/>
      <c r="FR753" s="745"/>
      <c r="FS753" s="745"/>
      <c r="FT753" s="745"/>
      <c r="FU753" s="745"/>
      <c r="FV753" s="745"/>
      <c r="FW753" s="745"/>
      <c r="FX753" s="745"/>
      <c r="FY753" s="745"/>
      <c r="FZ753" s="745"/>
      <c r="GA753" s="745"/>
      <c r="GB753" s="745"/>
      <c r="GC753" s="745"/>
      <c r="GD753" s="745"/>
      <c r="GE753" s="745"/>
      <c r="GF753" s="745"/>
      <c r="GG753" s="745"/>
      <c r="GH753" s="745"/>
      <c r="GI753" s="745"/>
      <c r="GJ753" s="745"/>
      <c r="GK753" s="745"/>
      <c r="GL753" s="745"/>
      <c r="GM753" s="745"/>
      <c r="GN753" s="745"/>
      <c r="GO753" s="745"/>
      <c r="GP753" s="745"/>
      <c r="GQ753" s="745"/>
      <c r="GR753" s="745"/>
      <c r="GS753" s="745"/>
      <c r="GT753" s="745"/>
      <c r="GU753" s="745"/>
      <c r="GV753" s="745"/>
      <c r="GW753" s="745"/>
      <c r="GX753" s="745"/>
      <c r="GY753" s="745"/>
      <c r="GZ753" s="745"/>
      <c r="HA753" s="745"/>
      <c r="HB753" s="745"/>
      <c r="HC753" s="745"/>
      <c r="HD753" s="745"/>
      <c r="HE753" s="745"/>
      <c r="HF753" s="745"/>
      <c r="HG753" s="745"/>
      <c r="HH753" s="745"/>
      <c r="HI753" s="745"/>
      <c r="HJ753" s="745"/>
      <c r="HK753" s="745"/>
      <c r="HL753" s="745"/>
      <c r="HM753" s="745"/>
      <c r="HN753" s="745"/>
      <c r="HO753" s="745"/>
      <c r="HP753" s="745"/>
      <c r="HQ753" s="745"/>
      <c r="HR753" s="745"/>
      <c r="HS753" s="745"/>
      <c r="HT753" s="745"/>
      <c r="HU753" s="745"/>
      <c r="HV753" s="745"/>
      <c r="HW753" s="745"/>
      <c r="HX753" s="745"/>
      <c r="HY753" s="745"/>
      <c r="HZ753" s="745"/>
      <c r="IA753" s="745"/>
      <c r="IB753" s="745"/>
      <c r="IC753" s="745"/>
      <c r="ID753" s="745"/>
      <c r="IE753" s="745"/>
      <c r="IF753" s="745"/>
      <c r="IG753" s="745"/>
      <c r="IH753" s="745"/>
      <c r="II753" s="745"/>
      <c r="IJ753" s="745"/>
      <c r="IK753" s="745"/>
      <c r="IL753" s="745"/>
      <c r="IM753" s="745"/>
      <c r="IN753" s="745"/>
    </row>
    <row r="754" spans="1:248" ht="12.75">
      <c r="A754" s="758"/>
      <c r="B754" s="758"/>
      <c r="C754" s="758"/>
      <c r="D754" s="758"/>
      <c r="E754" s="750"/>
      <c r="F754" s="758"/>
      <c r="G754" s="758"/>
      <c r="H754" s="758"/>
      <c r="I754" s="750"/>
      <c r="J754" s="758"/>
      <c r="K754" s="758"/>
      <c r="L754" s="750"/>
      <c r="M754" s="758"/>
      <c r="N754" s="758"/>
      <c r="O754" s="750"/>
      <c r="P754" s="750"/>
      <c r="Q754" s="750"/>
      <c r="R754" s="750"/>
      <c r="S754" s="750"/>
      <c r="T754" s="750"/>
      <c r="U754" s="757"/>
      <c r="V754" s="753"/>
      <c r="W754" s="745"/>
      <c r="X754" s="745"/>
      <c r="Y754" s="753"/>
      <c r="Z754" s="745"/>
      <c r="AA754" s="745"/>
      <c r="AB754" s="745"/>
      <c r="AC754" s="745"/>
      <c r="AD754" s="745"/>
      <c r="AE754" s="745"/>
      <c r="AF754" s="745"/>
      <c r="AG754" s="745"/>
      <c r="AH754" s="745"/>
      <c r="AI754" s="745"/>
      <c r="AJ754" s="745"/>
      <c r="AK754" s="745"/>
      <c r="AL754" s="745"/>
      <c r="AM754" s="745"/>
      <c r="AN754" s="745"/>
      <c r="AO754" s="745"/>
      <c r="AP754" s="745"/>
      <c r="AQ754" s="745"/>
      <c r="AR754" s="745"/>
      <c r="AS754" s="745"/>
      <c r="AT754" s="745"/>
      <c r="AU754" s="745"/>
      <c r="AV754" s="745"/>
      <c r="AW754" s="745"/>
      <c r="AX754" s="745"/>
      <c r="AY754" s="745"/>
      <c r="AZ754" s="745"/>
      <c r="BA754" s="745"/>
      <c r="BB754" s="745"/>
      <c r="BC754" s="745"/>
      <c r="BD754" s="745"/>
      <c r="BE754" s="745"/>
      <c r="BF754" s="745"/>
      <c r="BG754" s="745"/>
      <c r="BH754" s="745"/>
      <c r="BI754" s="745"/>
      <c r="BJ754" s="745"/>
      <c r="BK754" s="745"/>
      <c r="BL754" s="745"/>
      <c r="BM754" s="745"/>
      <c r="BN754" s="745"/>
      <c r="BO754" s="745"/>
      <c r="BP754" s="745"/>
      <c r="BQ754" s="745"/>
      <c r="BR754" s="745"/>
      <c r="BS754" s="745"/>
      <c r="BT754" s="745"/>
      <c r="BU754" s="745"/>
      <c r="BV754" s="745"/>
      <c r="BW754" s="745"/>
      <c r="BX754" s="745"/>
      <c r="BY754" s="745"/>
      <c r="BZ754" s="745"/>
      <c r="CA754" s="745"/>
      <c r="CB754" s="745"/>
      <c r="CC754" s="745"/>
      <c r="CD754" s="745"/>
      <c r="CE754" s="745"/>
      <c r="CF754" s="745"/>
      <c r="CG754" s="745"/>
      <c r="CH754" s="745"/>
      <c r="CI754" s="745"/>
      <c r="CJ754" s="745"/>
      <c r="CK754" s="745"/>
      <c r="CL754" s="745"/>
      <c r="CM754" s="745"/>
      <c r="CN754" s="745"/>
      <c r="CO754" s="745"/>
      <c r="CP754" s="745"/>
      <c r="CQ754" s="745"/>
      <c r="CR754" s="745"/>
      <c r="CS754" s="745"/>
      <c r="CT754" s="745"/>
      <c r="CU754" s="745"/>
      <c r="CV754" s="745"/>
      <c r="CW754" s="745"/>
      <c r="CX754" s="745"/>
      <c r="CY754" s="745"/>
      <c r="CZ754" s="745"/>
      <c r="DA754" s="745"/>
      <c r="DB754" s="745"/>
      <c r="DC754" s="745"/>
      <c r="DD754" s="745"/>
      <c r="DE754" s="745"/>
      <c r="DF754" s="745"/>
      <c r="DG754" s="745"/>
      <c r="DH754" s="745"/>
      <c r="DI754" s="745"/>
      <c r="DJ754" s="745"/>
      <c r="DK754" s="745"/>
      <c r="DL754" s="745"/>
      <c r="DM754" s="745"/>
      <c r="DN754" s="745"/>
      <c r="DO754" s="745"/>
      <c r="DP754" s="745"/>
      <c r="DQ754" s="745"/>
      <c r="DR754" s="745"/>
      <c r="DS754" s="745"/>
      <c r="DT754" s="745"/>
      <c r="DU754" s="745"/>
      <c r="DV754" s="745"/>
      <c r="DW754" s="745"/>
      <c r="DX754" s="745"/>
      <c r="DY754" s="745"/>
      <c r="DZ754" s="745"/>
      <c r="EA754" s="745"/>
      <c r="EB754" s="745"/>
      <c r="EC754" s="745"/>
      <c r="ED754" s="745"/>
      <c r="EE754" s="745"/>
      <c r="EF754" s="745"/>
      <c r="EG754" s="745"/>
      <c r="EH754" s="745"/>
      <c r="EI754" s="745"/>
      <c r="EJ754" s="745"/>
      <c r="EK754" s="745"/>
      <c r="EL754" s="745"/>
      <c r="EM754" s="745"/>
      <c r="EN754" s="745"/>
      <c r="EO754" s="745"/>
      <c r="EP754" s="745"/>
      <c r="EQ754" s="745"/>
      <c r="ER754" s="745"/>
      <c r="ES754" s="745"/>
      <c r="ET754" s="745"/>
      <c r="EU754" s="745"/>
      <c r="EV754" s="745"/>
      <c r="EW754" s="745"/>
      <c r="EX754" s="745"/>
      <c r="EY754" s="745"/>
      <c r="EZ754" s="745"/>
      <c r="FA754" s="745"/>
      <c r="FB754" s="745"/>
      <c r="FC754" s="745"/>
      <c r="FD754" s="745"/>
      <c r="FE754" s="745"/>
      <c r="FF754" s="745"/>
      <c r="FG754" s="745"/>
      <c r="FH754" s="745"/>
      <c r="FI754" s="745"/>
      <c r="FJ754" s="745"/>
      <c r="FK754" s="745"/>
      <c r="FL754" s="745"/>
      <c r="FM754" s="745"/>
      <c r="FN754" s="745"/>
      <c r="FO754" s="745"/>
      <c r="FP754" s="745"/>
      <c r="FQ754" s="745"/>
      <c r="FR754" s="745"/>
      <c r="FS754" s="745"/>
      <c r="FT754" s="745"/>
      <c r="FU754" s="745"/>
      <c r="FV754" s="745"/>
      <c r="FW754" s="745"/>
      <c r="FX754" s="745"/>
      <c r="FY754" s="745"/>
      <c r="FZ754" s="745"/>
      <c r="GA754" s="745"/>
      <c r="GB754" s="745"/>
      <c r="GC754" s="745"/>
      <c r="GD754" s="745"/>
      <c r="GE754" s="745"/>
      <c r="GF754" s="745"/>
      <c r="GG754" s="745"/>
      <c r="GH754" s="745"/>
      <c r="GI754" s="745"/>
      <c r="GJ754" s="745"/>
      <c r="GK754" s="745"/>
      <c r="GL754" s="745"/>
      <c r="GM754" s="745"/>
      <c r="GN754" s="745"/>
      <c r="GO754" s="745"/>
      <c r="GP754" s="745"/>
      <c r="GQ754" s="745"/>
      <c r="GR754" s="745"/>
      <c r="GS754" s="745"/>
      <c r="GT754" s="745"/>
      <c r="GU754" s="745"/>
      <c r="GV754" s="745"/>
      <c r="GW754" s="745"/>
      <c r="GX754" s="745"/>
      <c r="GY754" s="745"/>
      <c r="GZ754" s="745"/>
      <c r="HA754" s="745"/>
      <c r="HB754" s="745"/>
      <c r="HC754" s="745"/>
      <c r="HD754" s="745"/>
      <c r="HE754" s="745"/>
      <c r="HF754" s="745"/>
      <c r="HG754" s="745"/>
      <c r="HH754" s="745"/>
      <c r="HI754" s="745"/>
      <c r="HJ754" s="745"/>
      <c r="HK754" s="745"/>
      <c r="HL754" s="745"/>
      <c r="HM754" s="745"/>
      <c r="HN754" s="745"/>
      <c r="HO754" s="745"/>
      <c r="HP754" s="745"/>
      <c r="HQ754" s="745"/>
      <c r="HR754" s="745"/>
      <c r="HS754" s="745"/>
      <c r="HT754" s="745"/>
      <c r="HU754" s="745"/>
      <c r="HV754" s="745"/>
      <c r="HW754" s="745"/>
      <c r="HX754" s="745"/>
      <c r="HY754" s="745"/>
      <c r="HZ754" s="745"/>
      <c r="IA754" s="745"/>
      <c r="IB754" s="745"/>
      <c r="IC754" s="745"/>
      <c r="ID754" s="745"/>
      <c r="IE754" s="745"/>
      <c r="IF754" s="745"/>
      <c r="IG754" s="745"/>
      <c r="IH754" s="745"/>
      <c r="II754" s="745"/>
      <c r="IJ754" s="745"/>
      <c r="IK754" s="745"/>
      <c r="IL754" s="745"/>
      <c r="IM754" s="745"/>
      <c r="IN754" s="745"/>
    </row>
    <row r="755" spans="1:248" ht="12.75">
      <c r="A755" s="758"/>
      <c r="B755" s="758"/>
      <c r="C755" s="758"/>
      <c r="D755" s="758"/>
      <c r="E755" s="750"/>
      <c r="F755" s="758"/>
      <c r="G755" s="758"/>
      <c r="H755" s="758"/>
      <c r="I755" s="750"/>
      <c r="J755" s="758"/>
      <c r="K755" s="758"/>
      <c r="L755" s="750"/>
      <c r="M755" s="758"/>
      <c r="N755" s="758"/>
      <c r="O755" s="750"/>
      <c r="P755" s="750"/>
      <c r="Q755" s="750"/>
      <c r="R755" s="750"/>
      <c r="S755" s="750"/>
      <c r="T755" s="750"/>
      <c r="U755" s="757"/>
      <c r="V755" s="753"/>
      <c r="W755" s="745"/>
      <c r="X755" s="745"/>
      <c r="Y755" s="753"/>
      <c r="Z755" s="745"/>
      <c r="AA755" s="745"/>
      <c r="AB755" s="745"/>
      <c r="AC755" s="745"/>
      <c r="AD755" s="745"/>
      <c r="AE755" s="745"/>
      <c r="AF755" s="745"/>
      <c r="AG755" s="745"/>
      <c r="AH755" s="745"/>
      <c r="AI755" s="745"/>
      <c r="AJ755" s="745"/>
      <c r="AK755" s="745"/>
      <c r="AL755" s="745"/>
      <c r="AM755" s="745"/>
      <c r="AN755" s="745"/>
      <c r="AO755" s="745"/>
      <c r="AP755" s="745"/>
      <c r="AQ755" s="745"/>
      <c r="AR755" s="745"/>
      <c r="AS755" s="745"/>
      <c r="AT755" s="745"/>
      <c r="AU755" s="745"/>
      <c r="AV755" s="745"/>
      <c r="AW755" s="745"/>
      <c r="AX755" s="745"/>
      <c r="AY755" s="745"/>
      <c r="AZ755" s="745"/>
      <c r="BA755" s="745"/>
      <c r="BB755" s="745"/>
      <c r="BC755" s="745"/>
      <c r="BD755" s="745"/>
      <c r="BE755" s="745"/>
      <c r="BF755" s="745"/>
      <c r="BG755" s="745"/>
      <c r="BH755" s="745"/>
      <c r="BI755" s="745"/>
      <c r="BJ755" s="745"/>
      <c r="BK755" s="745"/>
      <c r="BL755" s="745"/>
      <c r="BM755" s="745"/>
      <c r="BN755" s="745"/>
      <c r="BO755" s="745"/>
      <c r="BP755" s="745"/>
      <c r="BQ755" s="745"/>
      <c r="BR755" s="745"/>
      <c r="BS755" s="745"/>
      <c r="BT755" s="745"/>
      <c r="BU755" s="745"/>
      <c r="BV755" s="745"/>
      <c r="BW755" s="745"/>
      <c r="BX755" s="745"/>
      <c r="BY755" s="745"/>
      <c r="BZ755" s="745"/>
      <c r="CA755" s="745"/>
      <c r="CB755" s="745"/>
      <c r="CC755" s="745"/>
      <c r="CD755" s="745"/>
      <c r="CE755" s="745"/>
      <c r="CF755" s="745"/>
      <c r="CG755" s="745"/>
      <c r="CH755" s="745"/>
      <c r="CI755" s="745"/>
      <c r="CJ755" s="745"/>
      <c r="CK755" s="745"/>
      <c r="CL755" s="745"/>
      <c r="CM755" s="745"/>
      <c r="CN755" s="745"/>
      <c r="CO755" s="745"/>
      <c r="CP755" s="745"/>
      <c r="CQ755" s="745"/>
      <c r="CR755" s="745"/>
      <c r="CS755" s="745"/>
      <c r="CT755" s="745"/>
      <c r="CU755" s="745"/>
      <c r="CV755" s="745"/>
      <c r="CW755" s="745"/>
      <c r="CX755" s="745"/>
      <c r="CY755" s="745"/>
      <c r="CZ755" s="745"/>
      <c r="DA755" s="745"/>
      <c r="DB755" s="745"/>
      <c r="DC755" s="745"/>
      <c r="DD755" s="745"/>
      <c r="DE755" s="745"/>
      <c r="DF755" s="745"/>
      <c r="DG755" s="745"/>
      <c r="DH755" s="745"/>
      <c r="DI755" s="745"/>
      <c r="DJ755" s="745"/>
      <c r="DK755" s="745"/>
      <c r="DL755" s="745"/>
      <c r="DM755" s="745"/>
      <c r="DN755" s="745"/>
      <c r="DO755" s="745"/>
      <c r="DP755" s="745"/>
      <c r="DQ755" s="745"/>
      <c r="DR755" s="745"/>
      <c r="DS755" s="745"/>
      <c r="DT755" s="745"/>
      <c r="DU755" s="745"/>
      <c r="DV755" s="745"/>
      <c r="DW755" s="745"/>
      <c r="DX755" s="745"/>
      <c r="DY755" s="745"/>
      <c r="DZ755" s="745"/>
      <c r="EA755" s="745"/>
      <c r="EB755" s="745"/>
      <c r="EC755" s="745"/>
      <c r="ED755" s="745"/>
      <c r="EE755" s="745"/>
      <c r="EF755" s="745"/>
      <c r="EG755" s="745"/>
      <c r="EH755" s="745"/>
      <c r="EI755" s="745"/>
      <c r="EJ755" s="745"/>
      <c r="EK755" s="745"/>
      <c r="EL755" s="745"/>
      <c r="EM755" s="745"/>
      <c r="EN755" s="745"/>
      <c r="EO755" s="745"/>
      <c r="EP755" s="745"/>
      <c r="EQ755" s="745"/>
      <c r="ER755" s="745"/>
      <c r="ES755" s="745"/>
      <c r="ET755" s="745"/>
      <c r="EU755" s="745"/>
      <c r="EV755" s="745"/>
      <c r="EW755" s="745"/>
      <c r="EX755" s="745"/>
      <c r="EY755" s="745"/>
      <c r="EZ755" s="745"/>
      <c r="FA755" s="745"/>
      <c r="FB755" s="745"/>
      <c r="FC755" s="745"/>
      <c r="FD755" s="745"/>
      <c r="FE755" s="745"/>
      <c r="FF755" s="745"/>
      <c r="FG755" s="745"/>
      <c r="FH755" s="745"/>
      <c r="FI755" s="745"/>
      <c r="FJ755" s="745"/>
      <c r="FK755" s="745"/>
      <c r="FL755" s="745"/>
      <c r="FM755" s="745"/>
      <c r="FN755" s="745"/>
      <c r="FO755" s="745"/>
      <c r="FP755" s="745"/>
      <c r="FQ755" s="745"/>
      <c r="FR755" s="745"/>
      <c r="FS755" s="745"/>
      <c r="FT755" s="745"/>
      <c r="FU755" s="745"/>
      <c r="FV755" s="745"/>
      <c r="FW755" s="745"/>
      <c r="FX755" s="745"/>
      <c r="FY755" s="745"/>
      <c r="FZ755" s="745"/>
      <c r="GA755" s="745"/>
      <c r="GB755" s="745"/>
      <c r="GC755" s="745"/>
      <c r="GD755" s="745"/>
      <c r="GE755" s="745"/>
      <c r="GF755" s="745"/>
      <c r="GG755" s="745"/>
      <c r="GH755" s="745"/>
      <c r="GI755" s="745"/>
      <c r="GJ755" s="745"/>
      <c r="GK755" s="745"/>
      <c r="GL755" s="745"/>
      <c r="GM755" s="745"/>
      <c r="GN755" s="745"/>
      <c r="GO755" s="745"/>
      <c r="GP755" s="745"/>
      <c r="GQ755" s="745"/>
      <c r="GR755" s="745"/>
      <c r="GS755" s="745"/>
      <c r="GT755" s="745"/>
      <c r="GU755" s="745"/>
      <c r="GV755" s="745"/>
      <c r="GW755" s="745"/>
      <c r="GX755" s="745"/>
      <c r="GY755" s="745"/>
      <c r="GZ755" s="745"/>
      <c r="HA755" s="745"/>
      <c r="HB755" s="745"/>
      <c r="HC755" s="745"/>
      <c r="HD755" s="745"/>
      <c r="HE755" s="745"/>
      <c r="HF755" s="745"/>
      <c r="HG755" s="745"/>
      <c r="HH755" s="745"/>
      <c r="HI755" s="745"/>
      <c r="HJ755" s="745"/>
      <c r="HK755" s="745"/>
      <c r="HL755" s="745"/>
      <c r="HM755" s="745"/>
      <c r="HN755" s="745"/>
      <c r="HO755" s="745"/>
      <c r="HP755" s="745"/>
      <c r="HQ755" s="745"/>
      <c r="HR755" s="745"/>
      <c r="HS755" s="745"/>
      <c r="HT755" s="745"/>
      <c r="HU755" s="745"/>
      <c r="HV755" s="745"/>
      <c r="HW755" s="745"/>
      <c r="HX755" s="745"/>
      <c r="HY755" s="745"/>
      <c r="HZ755" s="745"/>
      <c r="IA755" s="745"/>
      <c r="IB755" s="745"/>
      <c r="IC755" s="745"/>
      <c r="ID755" s="745"/>
      <c r="IE755" s="745"/>
      <c r="IF755" s="745"/>
      <c r="IG755" s="745"/>
      <c r="IH755" s="745"/>
      <c r="II755" s="745"/>
      <c r="IJ755" s="745"/>
      <c r="IK755" s="745"/>
      <c r="IL755" s="745"/>
      <c r="IM755" s="745"/>
      <c r="IN755" s="745"/>
    </row>
    <row r="756" spans="1:248" ht="12.75">
      <c r="A756" s="758"/>
      <c r="B756" s="758"/>
      <c r="C756" s="758"/>
      <c r="D756" s="758"/>
      <c r="E756" s="750"/>
      <c r="F756" s="758"/>
      <c r="G756" s="758"/>
      <c r="H756" s="758"/>
      <c r="I756" s="750"/>
      <c r="J756" s="758"/>
      <c r="K756" s="758"/>
      <c r="L756" s="750"/>
      <c r="M756" s="758"/>
      <c r="N756" s="758"/>
      <c r="O756" s="750"/>
      <c r="P756" s="750"/>
      <c r="Q756" s="750"/>
      <c r="R756" s="750"/>
      <c r="S756" s="750"/>
      <c r="T756" s="750"/>
      <c r="U756" s="757"/>
      <c r="V756" s="753"/>
      <c r="W756" s="745"/>
      <c r="X756" s="745"/>
      <c r="Y756" s="753"/>
      <c r="Z756" s="745"/>
      <c r="AA756" s="745"/>
      <c r="AB756" s="745"/>
      <c r="AC756" s="745"/>
      <c r="AD756" s="745"/>
      <c r="AE756" s="745"/>
      <c r="AF756" s="745"/>
      <c r="AG756" s="745"/>
      <c r="AH756" s="745"/>
      <c r="AI756" s="745"/>
      <c r="AJ756" s="745"/>
      <c r="AK756" s="745"/>
      <c r="AL756" s="745"/>
      <c r="AM756" s="745"/>
      <c r="AN756" s="745"/>
      <c r="AO756" s="745"/>
      <c r="AP756" s="745"/>
      <c r="AQ756" s="745"/>
      <c r="AR756" s="745"/>
      <c r="AS756" s="745"/>
      <c r="AT756" s="745"/>
      <c r="AU756" s="745"/>
      <c r="AV756" s="745"/>
      <c r="AW756" s="745"/>
      <c r="AX756" s="745"/>
      <c r="AY756" s="745"/>
      <c r="AZ756" s="745"/>
      <c r="BA756" s="745"/>
      <c r="BB756" s="745"/>
      <c r="BC756" s="745"/>
      <c r="BD756" s="745"/>
      <c r="BE756" s="745"/>
      <c r="BF756" s="745"/>
      <c r="BG756" s="745"/>
      <c r="BH756" s="745"/>
      <c r="BI756" s="745"/>
      <c r="BJ756" s="745"/>
      <c r="BK756" s="745"/>
      <c r="BL756" s="745"/>
      <c r="BM756" s="745"/>
      <c r="BN756" s="745"/>
      <c r="BO756" s="745"/>
      <c r="BP756" s="745"/>
      <c r="BQ756" s="745"/>
      <c r="BR756" s="745"/>
      <c r="BS756" s="745"/>
      <c r="BT756" s="745"/>
      <c r="BU756" s="745"/>
      <c r="BV756" s="745"/>
      <c r="BW756" s="745"/>
      <c r="BX756" s="745"/>
      <c r="BY756" s="745"/>
      <c r="BZ756" s="745"/>
      <c r="CA756" s="745"/>
      <c r="CB756" s="745"/>
      <c r="CC756" s="745"/>
      <c r="CD756" s="745"/>
      <c r="CE756" s="745"/>
      <c r="CF756" s="745"/>
      <c r="CG756" s="745"/>
      <c r="CH756" s="745"/>
      <c r="CI756" s="745"/>
      <c r="CJ756" s="745"/>
      <c r="CK756" s="745"/>
      <c r="CL756" s="745"/>
      <c r="CM756" s="745"/>
      <c r="CN756" s="745"/>
      <c r="CO756" s="745"/>
      <c r="CP756" s="745"/>
      <c r="CQ756" s="745"/>
      <c r="CR756" s="745"/>
      <c r="CS756" s="745"/>
      <c r="CT756" s="745"/>
      <c r="CU756" s="745"/>
      <c r="CV756" s="745"/>
      <c r="CW756" s="745"/>
      <c r="CX756" s="745"/>
      <c r="CY756" s="745"/>
      <c r="CZ756" s="745"/>
      <c r="DA756" s="745"/>
      <c r="DB756" s="745"/>
      <c r="DC756" s="745"/>
      <c r="DD756" s="745"/>
      <c r="DE756" s="745"/>
      <c r="DF756" s="745"/>
      <c r="DG756" s="745"/>
      <c r="DH756" s="745"/>
      <c r="DI756" s="745"/>
      <c r="DJ756" s="745"/>
      <c r="DK756" s="745"/>
      <c r="DL756" s="745"/>
      <c r="DM756" s="745"/>
      <c r="DN756" s="745"/>
      <c r="DO756" s="745"/>
      <c r="DP756" s="745"/>
      <c r="DQ756" s="745"/>
      <c r="DR756" s="745"/>
      <c r="DS756" s="745"/>
      <c r="DT756" s="745"/>
      <c r="DU756" s="745"/>
      <c r="DV756" s="745"/>
      <c r="DW756" s="745"/>
      <c r="DX756" s="745"/>
      <c r="DY756" s="745"/>
      <c r="DZ756" s="745"/>
      <c r="EA756" s="745"/>
      <c r="EB756" s="745"/>
      <c r="EC756" s="745"/>
      <c r="ED756" s="745"/>
      <c r="EE756" s="745"/>
      <c r="EF756" s="745"/>
      <c r="EG756" s="745"/>
      <c r="EH756" s="745"/>
      <c r="EI756" s="745"/>
      <c r="EJ756" s="745"/>
      <c r="EK756" s="745"/>
      <c r="EL756" s="745"/>
      <c r="EM756" s="745"/>
      <c r="EN756" s="745"/>
      <c r="EO756" s="745"/>
      <c r="EP756" s="745"/>
      <c r="EQ756" s="745"/>
      <c r="ER756" s="745"/>
      <c r="ES756" s="745"/>
      <c r="ET756" s="745"/>
      <c r="EU756" s="745"/>
      <c r="EV756" s="745"/>
      <c r="EW756" s="745"/>
      <c r="EX756" s="745"/>
      <c r="EY756" s="745"/>
      <c r="EZ756" s="745"/>
      <c r="FA756" s="745"/>
      <c r="FB756" s="745"/>
      <c r="FC756" s="745"/>
      <c r="FD756" s="745"/>
      <c r="FE756" s="745"/>
      <c r="FF756" s="745"/>
      <c r="FG756" s="745"/>
      <c r="FH756" s="745"/>
      <c r="FI756" s="745"/>
      <c r="FJ756" s="745"/>
      <c r="FK756" s="745"/>
      <c r="FL756" s="745"/>
      <c r="FM756" s="745"/>
      <c r="FN756" s="745"/>
      <c r="FO756" s="745"/>
      <c r="FP756" s="745"/>
      <c r="FQ756" s="745"/>
      <c r="FR756" s="745"/>
      <c r="FS756" s="745"/>
      <c r="FT756" s="745"/>
      <c r="FU756" s="745"/>
      <c r="FV756" s="745"/>
      <c r="FW756" s="745"/>
      <c r="FX756" s="745"/>
      <c r="FY756" s="745"/>
      <c r="FZ756" s="745"/>
      <c r="GA756" s="745"/>
      <c r="GB756" s="745"/>
      <c r="GC756" s="745"/>
      <c r="GD756" s="745"/>
      <c r="GE756" s="745"/>
      <c r="GF756" s="745"/>
      <c r="GG756" s="745"/>
      <c r="GH756" s="745"/>
      <c r="GI756" s="745"/>
      <c r="GJ756" s="745"/>
      <c r="GK756" s="745"/>
      <c r="GL756" s="745"/>
      <c r="GM756" s="745"/>
      <c r="GN756" s="745"/>
      <c r="GO756" s="745"/>
      <c r="GP756" s="745"/>
      <c r="GQ756" s="745"/>
      <c r="GR756" s="745"/>
      <c r="GS756" s="745"/>
      <c r="GT756" s="745"/>
      <c r="GU756" s="745"/>
      <c r="GV756" s="745"/>
      <c r="GW756" s="745"/>
      <c r="GX756" s="745"/>
      <c r="GY756" s="745"/>
      <c r="GZ756" s="745"/>
      <c r="HA756" s="745"/>
      <c r="HB756" s="745"/>
      <c r="HC756" s="745"/>
      <c r="HD756" s="745"/>
      <c r="HE756" s="745"/>
      <c r="HF756" s="745"/>
      <c r="HG756" s="745"/>
      <c r="HH756" s="745"/>
      <c r="HI756" s="745"/>
      <c r="HJ756" s="745"/>
      <c r="HK756" s="745"/>
      <c r="HL756" s="745"/>
      <c r="HM756" s="745"/>
      <c r="HN756" s="745"/>
      <c r="HO756" s="745"/>
      <c r="HP756" s="745"/>
      <c r="HQ756" s="745"/>
      <c r="HR756" s="745"/>
      <c r="HS756" s="745"/>
      <c r="HT756" s="745"/>
      <c r="HU756" s="745"/>
      <c r="HV756" s="745"/>
      <c r="HW756" s="745"/>
      <c r="HX756" s="745"/>
      <c r="HY756" s="745"/>
      <c r="HZ756" s="745"/>
      <c r="IA756" s="745"/>
      <c r="IB756" s="745"/>
      <c r="IC756" s="745"/>
      <c r="ID756" s="745"/>
      <c r="IE756" s="745"/>
      <c r="IF756" s="745"/>
      <c r="IG756" s="745"/>
      <c r="IH756" s="745"/>
      <c r="II756" s="745"/>
      <c r="IJ756" s="745"/>
      <c r="IK756" s="745"/>
      <c r="IL756" s="745"/>
      <c r="IM756" s="745"/>
      <c r="IN756" s="745"/>
    </row>
    <row r="757" spans="1:248" ht="12.75">
      <c r="A757" s="758"/>
      <c r="B757" s="758"/>
      <c r="C757" s="758"/>
      <c r="D757" s="758"/>
      <c r="E757" s="750"/>
      <c r="F757" s="758"/>
      <c r="G757" s="758"/>
      <c r="H757" s="758"/>
      <c r="I757" s="750"/>
      <c r="J757" s="758"/>
      <c r="K757" s="758"/>
      <c r="L757" s="750"/>
      <c r="M757" s="758"/>
      <c r="N757" s="758"/>
      <c r="O757" s="750"/>
      <c r="P757" s="750"/>
      <c r="Q757" s="750"/>
      <c r="R757" s="750"/>
      <c r="S757" s="750"/>
      <c r="T757" s="750"/>
      <c r="U757" s="757"/>
      <c r="V757" s="753"/>
      <c r="W757" s="745"/>
      <c r="X757" s="745"/>
      <c r="Y757" s="753"/>
      <c r="Z757" s="745"/>
      <c r="AA757" s="745"/>
      <c r="AB757" s="745"/>
      <c r="AC757" s="745"/>
      <c r="AD757" s="745"/>
      <c r="AE757" s="745"/>
      <c r="AF757" s="745"/>
      <c r="AG757" s="745"/>
      <c r="AH757" s="745"/>
      <c r="AI757" s="745"/>
      <c r="AJ757" s="745"/>
      <c r="AK757" s="745"/>
      <c r="AL757" s="745"/>
      <c r="AM757" s="745"/>
      <c r="AN757" s="745"/>
      <c r="AO757" s="745"/>
      <c r="AP757" s="745"/>
      <c r="AQ757" s="745"/>
      <c r="AR757" s="745"/>
      <c r="AS757" s="745"/>
      <c r="AT757" s="745"/>
      <c r="AU757" s="745"/>
      <c r="AV757" s="745"/>
      <c r="AW757" s="745"/>
      <c r="AX757" s="745"/>
      <c r="AY757" s="745"/>
      <c r="AZ757" s="745"/>
      <c r="BA757" s="745"/>
      <c r="BB757" s="745"/>
      <c r="BC757" s="745"/>
      <c r="BD757" s="745"/>
      <c r="BE757" s="745"/>
      <c r="BF757" s="745"/>
      <c r="BG757" s="745"/>
      <c r="BH757" s="745"/>
      <c r="BI757" s="745"/>
      <c r="BJ757" s="745"/>
      <c r="BK757" s="745"/>
      <c r="BL757" s="745"/>
      <c r="BM757" s="745"/>
      <c r="BN757" s="745"/>
      <c r="BO757" s="745"/>
      <c r="BP757" s="745"/>
      <c r="BQ757" s="745"/>
      <c r="BR757" s="745"/>
      <c r="BS757" s="745"/>
      <c r="BT757" s="745"/>
      <c r="BU757" s="745"/>
      <c r="BV757" s="745"/>
      <c r="BW757" s="745"/>
      <c r="BX757" s="745"/>
      <c r="BY757" s="745"/>
      <c r="BZ757" s="745"/>
      <c r="CA757" s="745"/>
      <c r="CB757" s="745"/>
      <c r="CC757" s="745"/>
      <c r="CD757" s="745"/>
      <c r="CE757" s="745"/>
      <c r="CF757" s="745"/>
      <c r="CG757" s="745"/>
      <c r="CH757" s="745"/>
      <c r="CI757" s="745"/>
      <c r="CJ757" s="745"/>
      <c r="CK757" s="745"/>
      <c r="CL757" s="745"/>
      <c r="CM757" s="745"/>
      <c r="CN757" s="745"/>
      <c r="CO757" s="745"/>
      <c r="CP757" s="745"/>
      <c r="CQ757" s="745"/>
      <c r="CR757" s="745"/>
      <c r="CS757" s="745"/>
      <c r="CT757" s="745"/>
      <c r="CU757" s="745"/>
      <c r="CV757" s="745"/>
      <c r="CW757" s="745"/>
      <c r="CX757" s="745"/>
      <c r="CY757" s="745"/>
      <c r="CZ757" s="745"/>
      <c r="DA757" s="745"/>
      <c r="DB757" s="745"/>
      <c r="DC757" s="745"/>
      <c r="DD757" s="745"/>
      <c r="DE757" s="745"/>
      <c r="DF757" s="745"/>
      <c r="DG757" s="745"/>
      <c r="DH757" s="745"/>
      <c r="DI757" s="745"/>
      <c r="DJ757" s="745"/>
      <c r="DK757" s="745"/>
      <c r="DL757" s="745"/>
      <c r="DM757" s="745"/>
      <c r="DN757" s="745"/>
      <c r="DO757" s="745"/>
      <c r="DP757" s="745"/>
      <c r="DQ757" s="745"/>
      <c r="DR757" s="745"/>
      <c r="DS757" s="745"/>
      <c r="DT757" s="745"/>
      <c r="DU757" s="745"/>
      <c r="DV757" s="745"/>
      <c r="DW757" s="745"/>
      <c r="DX757" s="745"/>
      <c r="DY757" s="745"/>
      <c r="DZ757" s="745"/>
      <c r="EA757" s="745"/>
      <c r="EB757" s="745"/>
      <c r="EC757" s="745"/>
      <c r="ED757" s="745"/>
      <c r="EE757" s="745"/>
      <c r="EF757" s="745"/>
      <c r="EG757" s="745"/>
      <c r="EH757" s="745"/>
      <c r="EI757" s="745"/>
      <c r="EJ757" s="745"/>
      <c r="EK757" s="745"/>
      <c r="EL757" s="745"/>
      <c r="EM757" s="745"/>
      <c r="EN757" s="745"/>
      <c r="EO757" s="745"/>
      <c r="EP757" s="745"/>
      <c r="EQ757" s="745"/>
      <c r="ER757" s="745"/>
      <c r="ES757" s="745"/>
      <c r="ET757" s="745"/>
      <c r="EU757" s="745"/>
      <c r="EV757" s="745"/>
      <c r="EW757" s="745"/>
      <c r="EX757" s="745"/>
      <c r="EY757" s="745"/>
      <c r="EZ757" s="745"/>
      <c r="FA757" s="745"/>
      <c r="FB757" s="745"/>
      <c r="FC757" s="745"/>
      <c r="FD757" s="745"/>
      <c r="FE757" s="745"/>
      <c r="FF757" s="745"/>
      <c r="FG757" s="745"/>
      <c r="FH757" s="745"/>
      <c r="FI757" s="745"/>
      <c r="FJ757" s="745"/>
      <c r="FK757" s="745"/>
      <c r="FL757" s="745"/>
      <c r="FM757" s="745"/>
      <c r="FN757" s="745"/>
      <c r="FO757" s="745"/>
      <c r="FP757" s="745"/>
      <c r="FQ757" s="745"/>
      <c r="FR757" s="745"/>
      <c r="FS757" s="745"/>
      <c r="FT757" s="745"/>
      <c r="FU757" s="745"/>
      <c r="FV757" s="745"/>
      <c r="FW757" s="745"/>
      <c r="FX757" s="745"/>
      <c r="FY757" s="745"/>
      <c r="FZ757" s="745"/>
      <c r="GA757" s="745"/>
      <c r="GB757" s="745"/>
      <c r="GC757" s="745"/>
      <c r="GD757" s="745"/>
      <c r="GE757" s="745"/>
      <c r="GF757" s="745"/>
      <c r="GG757" s="745"/>
      <c r="GH757" s="745"/>
      <c r="GI757" s="745"/>
      <c r="GJ757" s="745"/>
      <c r="GK757" s="745"/>
      <c r="GL757" s="745"/>
      <c r="GM757" s="745"/>
      <c r="GN757" s="745"/>
      <c r="GO757" s="745"/>
      <c r="GP757" s="745"/>
      <c r="GQ757" s="745"/>
      <c r="GR757" s="745"/>
      <c r="GS757" s="745"/>
      <c r="GT757" s="745"/>
      <c r="GU757" s="745"/>
      <c r="GV757" s="745"/>
      <c r="GW757" s="745"/>
      <c r="GX757" s="745"/>
      <c r="GY757" s="745"/>
      <c r="GZ757" s="745"/>
      <c r="HA757" s="745"/>
      <c r="HB757" s="745"/>
      <c r="HC757" s="745"/>
      <c r="HD757" s="745"/>
      <c r="HE757" s="745"/>
      <c r="HF757" s="745"/>
      <c r="HG757" s="745"/>
      <c r="HH757" s="745"/>
      <c r="HI757" s="745"/>
      <c r="HJ757" s="745"/>
      <c r="HK757" s="745"/>
      <c r="HL757" s="745"/>
      <c r="HM757" s="745"/>
      <c r="HN757" s="745"/>
      <c r="HO757" s="745"/>
      <c r="HP757" s="745"/>
      <c r="HQ757" s="745"/>
      <c r="HR757" s="745"/>
      <c r="HS757" s="745"/>
      <c r="HT757" s="745"/>
      <c r="HU757" s="745"/>
      <c r="HV757" s="745"/>
      <c r="HW757" s="745"/>
      <c r="HX757" s="745"/>
      <c r="HY757" s="745"/>
      <c r="HZ757" s="745"/>
      <c r="IA757" s="745"/>
      <c r="IB757" s="745"/>
      <c r="IC757" s="745"/>
      <c r="ID757" s="745"/>
      <c r="IE757" s="745"/>
      <c r="IF757" s="745"/>
      <c r="IG757" s="745"/>
      <c r="IH757" s="745"/>
      <c r="II757" s="745"/>
      <c r="IJ757" s="745"/>
      <c r="IK757" s="745"/>
      <c r="IL757" s="745"/>
      <c r="IM757" s="745"/>
      <c r="IN757" s="745"/>
    </row>
    <row r="758" spans="1:248" ht="12.75">
      <c r="A758" s="758"/>
      <c r="B758" s="758"/>
      <c r="C758" s="758"/>
      <c r="D758" s="758"/>
      <c r="E758" s="750"/>
      <c r="F758" s="758"/>
      <c r="G758" s="758"/>
      <c r="H758" s="758"/>
      <c r="I758" s="750"/>
      <c r="J758" s="758"/>
      <c r="K758" s="758"/>
      <c r="L758" s="750"/>
      <c r="M758" s="758"/>
      <c r="N758" s="758"/>
      <c r="O758" s="750"/>
      <c r="P758" s="750"/>
      <c r="Q758" s="750"/>
      <c r="R758" s="750"/>
      <c r="S758" s="750"/>
      <c r="T758" s="750"/>
      <c r="U758" s="757"/>
      <c r="V758" s="753"/>
      <c r="W758" s="745"/>
      <c r="X758" s="745"/>
      <c r="Y758" s="753"/>
      <c r="Z758" s="745"/>
      <c r="AA758" s="745"/>
      <c r="AB758" s="745"/>
      <c r="AC758" s="745"/>
      <c r="AD758" s="745"/>
      <c r="AE758" s="745"/>
      <c r="AF758" s="745"/>
      <c r="AG758" s="745"/>
      <c r="AH758" s="745"/>
      <c r="AI758" s="745"/>
      <c r="AJ758" s="745"/>
      <c r="AK758" s="745"/>
      <c r="AL758" s="745"/>
      <c r="AM758" s="745"/>
      <c r="AN758" s="745"/>
      <c r="AO758" s="745"/>
      <c r="AP758" s="745"/>
      <c r="AQ758" s="745"/>
      <c r="AR758" s="745"/>
      <c r="AS758" s="745"/>
      <c r="AT758" s="745"/>
      <c r="AU758" s="745"/>
      <c r="AV758" s="745"/>
      <c r="AW758" s="745"/>
      <c r="AX758" s="745"/>
      <c r="AY758" s="745"/>
      <c r="AZ758" s="745"/>
      <c r="BA758" s="745"/>
      <c r="BB758" s="745"/>
      <c r="BC758" s="745"/>
      <c r="BD758" s="745"/>
      <c r="BE758" s="745"/>
      <c r="BF758" s="745"/>
      <c r="BG758" s="745"/>
      <c r="BH758" s="745"/>
      <c r="BI758" s="745"/>
      <c r="BJ758" s="745"/>
      <c r="BK758" s="745"/>
      <c r="BL758" s="745"/>
      <c r="BM758" s="745"/>
      <c r="BN758" s="745"/>
      <c r="BO758" s="745"/>
      <c r="BP758" s="745"/>
      <c r="BQ758" s="745"/>
      <c r="BR758" s="745"/>
      <c r="BS758" s="745"/>
      <c r="BT758" s="745"/>
      <c r="BU758" s="745"/>
      <c r="BV758" s="745"/>
      <c r="BW758" s="745"/>
      <c r="BX758" s="745"/>
      <c r="BY758" s="745"/>
      <c r="BZ758" s="745"/>
      <c r="CA758" s="745"/>
      <c r="CB758" s="745"/>
      <c r="CC758" s="745"/>
      <c r="CD758" s="745"/>
      <c r="CE758" s="745"/>
      <c r="CF758" s="745"/>
      <c r="CG758" s="745"/>
      <c r="CH758" s="745"/>
      <c r="CI758" s="745"/>
      <c r="CJ758" s="745"/>
      <c r="CK758" s="745"/>
      <c r="CL758" s="745"/>
      <c r="CM758" s="745"/>
      <c r="CN758" s="745"/>
      <c r="CO758" s="745"/>
      <c r="CP758" s="745"/>
      <c r="CQ758" s="745"/>
      <c r="CR758" s="745"/>
      <c r="CS758" s="745"/>
      <c r="CT758" s="745"/>
      <c r="CU758" s="745"/>
      <c r="CV758" s="745"/>
      <c r="CW758" s="745"/>
      <c r="CX758" s="745"/>
      <c r="CY758" s="745"/>
      <c r="CZ758" s="745"/>
      <c r="DA758" s="745"/>
      <c r="DB758" s="745"/>
      <c r="DC758" s="745"/>
      <c r="DD758" s="745"/>
      <c r="DE758" s="745"/>
      <c r="DF758" s="745"/>
      <c r="DG758" s="745"/>
      <c r="DH758" s="745"/>
      <c r="DI758" s="745"/>
      <c r="DJ758" s="745"/>
      <c r="DK758" s="745"/>
      <c r="DL758" s="745"/>
      <c r="DM758" s="745"/>
      <c r="DN758" s="745"/>
      <c r="DO758" s="745"/>
      <c r="DP758" s="745"/>
      <c r="DQ758" s="745"/>
      <c r="DR758" s="745"/>
      <c r="DS758" s="745"/>
      <c r="DT758" s="745"/>
      <c r="DU758" s="745"/>
      <c r="DV758" s="745"/>
      <c r="DW758" s="745"/>
      <c r="DX758" s="745"/>
      <c r="DY758" s="745"/>
      <c r="DZ758" s="745"/>
      <c r="EA758" s="745"/>
      <c r="EB758" s="745"/>
      <c r="EC758" s="745"/>
      <c r="ED758" s="745"/>
      <c r="EE758" s="745"/>
      <c r="EF758" s="745"/>
      <c r="EG758" s="745"/>
      <c r="EH758" s="745"/>
      <c r="EI758" s="745"/>
      <c r="EJ758" s="745"/>
      <c r="EK758" s="745"/>
      <c r="EL758" s="745"/>
      <c r="EM758" s="745"/>
      <c r="EN758" s="745"/>
      <c r="EO758" s="745"/>
      <c r="EP758" s="745"/>
      <c r="EQ758" s="745"/>
      <c r="ER758" s="745"/>
      <c r="ES758" s="745"/>
      <c r="ET758" s="745"/>
      <c r="EU758" s="745"/>
      <c r="EV758" s="745"/>
      <c r="EW758" s="745"/>
      <c r="EX758" s="745"/>
      <c r="EY758" s="745"/>
      <c r="EZ758" s="745"/>
      <c r="FA758" s="745"/>
      <c r="FB758" s="745"/>
      <c r="FC758" s="745"/>
      <c r="FD758" s="745"/>
      <c r="FE758" s="745"/>
      <c r="FF758" s="745"/>
      <c r="FG758" s="745"/>
      <c r="FH758" s="745"/>
      <c r="FI758" s="745"/>
      <c r="FJ758" s="745"/>
      <c r="FK758" s="745"/>
      <c r="FL758" s="745"/>
      <c r="FM758" s="745"/>
      <c r="FN758" s="745"/>
      <c r="FO758" s="745"/>
      <c r="FP758" s="745"/>
      <c r="FQ758" s="745"/>
      <c r="FR758" s="745"/>
      <c r="FS758" s="745"/>
      <c r="FT758" s="745"/>
      <c r="FU758" s="745"/>
      <c r="FV758" s="745"/>
      <c r="FW758" s="745"/>
      <c r="FX758" s="745"/>
      <c r="FY758" s="745"/>
      <c r="FZ758" s="745"/>
      <c r="GA758" s="745"/>
      <c r="GB758" s="745"/>
      <c r="GC758" s="745"/>
      <c r="GD758" s="745"/>
      <c r="GE758" s="745"/>
      <c r="GF758" s="745"/>
      <c r="GG758" s="745"/>
      <c r="GH758" s="745"/>
      <c r="GI758" s="745"/>
      <c r="GJ758" s="745"/>
      <c r="GK758" s="745"/>
      <c r="GL758" s="745"/>
      <c r="GM758" s="745"/>
      <c r="GN758" s="745"/>
      <c r="GO758" s="745"/>
      <c r="GP758" s="745"/>
      <c r="GQ758" s="745"/>
      <c r="GR758" s="745"/>
      <c r="GS758" s="745"/>
      <c r="GT758" s="745"/>
      <c r="GU758" s="745"/>
      <c r="GV758" s="745"/>
      <c r="GW758" s="745"/>
      <c r="GX758" s="745"/>
      <c r="GY758" s="745"/>
      <c r="GZ758" s="745"/>
      <c r="HA758" s="745"/>
      <c r="HB758" s="745"/>
      <c r="HC758" s="745"/>
      <c r="HD758" s="745"/>
      <c r="HE758" s="745"/>
      <c r="HF758" s="745"/>
      <c r="HG758" s="745"/>
      <c r="HH758" s="745"/>
      <c r="HI758" s="745"/>
      <c r="HJ758" s="745"/>
      <c r="HK758" s="745"/>
      <c r="HL758" s="745"/>
      <c r="HM758" s="745"/>
      <c r="HN758" s="745"/>
      <c r="HO758" s="745"/>
      <c r="HP758" s="745"/>
      <c r="HQ758" s="745"/>
      <c r="HR758" s="745"/>
      <c r="HS758" s="745"/>
      <c r="HT758" s="745"/>
      <c r="HU758" s="745"/>
      <c r="HV758" s="745"/>
      <c r="HW758" s="745"/>
      <c r="HX758" s="745"/>
      <c r="HY758" s="745"/>
      <c r="HZ758" s="745"/>
      <c r="IA758" s="745"/>
      <c r="IB758" s="745"/>
      <c r="IC758" s="745"/>
      <c r="ID758" s="745"/>
      <c r="IE758" s="745"/>
      <c r="IF758" s="745"/>
      <c r="IG758" s="745"/>
      <c r="IH758" s="745"/>
      <c r="II758" s="745"/>
      <c r="IJ758" s="745"/>
      <c r="IK758" s="745"/>
      <c r="IL758" s="745"/>
      <c r="IM758" s="745"/>
      <c r="IN758" s="745"/>
    </row>
    <row r="759" spans="1:248" ht="12.75">
      <c r="A759" s="758"/>
      <c r="B759" s="758"/>
      <c r="C759" s="758"/>
      <c r="D759" s="758"/>
      <c r="E759" s="750"/>
      <c r="F759" s="758"/>
      <c r="G759" s="758"/>
      <c r="H759" s="758"/>
      <c r="I759" s="750"/>
      <c r="J759" s="758"/>
      <c r="K759" s="758"/>
      <c r="L759" s="750"/>
      <c r="M759" s="758"/>
      <c r="N759" s="758"/>
      <c r="O759" s="750"/>
      <c r="P759" s="750"/>
      <c r="Q759" s="750"/>
      <c r="R759" s="750"/>
      <c r="S759" s="750"/>
      <c r="T759" s="750"/>
      <c r="U759" s="757"/>
      <c r="V759" s="753"/>
      <c r="W759" s="745"/>
      <c r="X759" s="745"/>
      <c r="Y759" s="753"/>
      <c r="Z759" s="745"/>
      <c r="AA759" s="745"/>
      <c r="AB759" s="745"/>
      <c r="AC759" s="745"/>
      <c r="AD759" s="745"/>
      <c r="AE759" s="745"/>
      <c r="AF759" s="745"/>
      <c r="AG759" s="745"/>
      <c r="AH759" s="745"/>
      <c r="AI759" s="745"/>
      <c r="AJ759" s="745"/>
      <c r="AK759" s="745"/>
      <c r="AL759" s="745"/>
      <c r="AM759" s="745"/>
      <c r="AN759" s="745"/>
      <c r="AO759" s="745"/>
      <c r="AP759" s="745"/>
      <c r="AQ759" s="745"/>
      <c r="AR759" s="745"/>
      <c r="AS759" s="745"/>
      <c r="AT759" s="745"/>
      <c r="AU759" s="745"/>
      <c r="AV759" s="745"/>
      <c r="AW759" s="745"/>
      <c r="AX759" s="745"/>
      <c r="AY759" s="745"/>
      <c r="AZ759" s="745"/>
      <c r="BA759" s="745"/>
      <c r="BB759" s="745"/>
      <c r="BC759" s="745"/>
      <c r="BD759" s="745"/>
      <c r="BE759" s="745"/>
      <c r="BF759" s="745"/>
      <c r="BG759" s="745"/>
      <c r="BH759" s="745"/>
      <c r="BI759" s="745"/>
      <c r="BJ759" s="745"/>
      <c r="BK759" s="745"/>
      <c r="BL759" s="745"/>
      <c r="BM759" s="745"/>
      <c r="BN759" s="745"/>
      <c r="BO759" s="745"/>
      <c r="BP759" s="745"/>
      <c r="BQ759" s="745"/>
      <c r="BR759" s="745"/>
      <c r="BS759" s="745"/>
      <c r="BT759" s="745"/>
      <c r="BU759" s="745"/>
      <c r="BV759" s="745"/>
      <c r="BW759" s="745"/>
      <c r="BX759" s="745"/>
      <c r="BY759" s="745"/>
      <c r="BZ759" s="745"/>
      <c r="CA759" s="745"/>
      <c r="CB759" s="745"/>
      <c r="CC759" s="745"/>
      <c r="CD759" s="745"/>
      <c r="CE759" s="745"/>
      <c r="CF759" s="745"/>
      <c r="CG759" s="745"/>
      <c r="CH759" s="745"/>
      <c r="CI759" s="745"/>
      <c r="CJ759" s="745"/>
      <c r="CK759" s="745"/>
      <c r="CL759" s="745"/>
      <c r="CM759" s="745"/>
      <c r="CN759" s="745"/>
      <c r="CO759" s="745"/>
      <c r="CP759" s="745"/>
      <c r="CQ759" s="745"/>
      <c r="CR759" s="745"/>
      <c r="CS759" s="745"/>
      <c r="CT759" s="745"/>
      <c r="CU759" s="745"/>
      <c r="CV759" s="745"/>
      <c r="CW759" s="745"/>
      <c r="CX759" s="745"/>
      <c r="CY759" s="745"/>
      <c r="CZ759" s="745"/>
      <c r="DA759" s="745"/>
      <c r="DB759" s="745"/>
      <c r="DC759" s="745"/>
      <c r="DD759" s="745"/>
      <c r="DE759" s="745"/>
      <c r="DF759" s="745"/>
      <c r="DG759" s="745"/>
      <c r="DH759" s="745"/>
      <c r="DI759" s="745"/>
      <c r="DJ759" s="745"/>
      <c r="DK759" s="745"/>
      <c r="DL759" s="745"/>
      <c r="DM759" s="745"/>
      <c r="DN759" s="745"/>
      <c r="DO759" s="745"/>
      <c r="DP759" s="745"/>
      <c r="DQ759" s="745"/>
      <c r="DR759" s="745"/>
      <c r="DS759" s="745"/>
      <c r="DT759" s="745"/>
      <c r="DU759" s="745"/>
      <c r="DV759" s="745"/>
      <c r="DW759" s="745"/>
      <c r="DX759" s="745"/>
      <c r="DY759" s="745"/>
      <c r="DZ759" s="745"/>
      <c r="EA759" s="745"/>
      <c r="EB759" s="745"/>
      <c r="EC759" s="745"/>
      <c r="ED759" s="745"/>
      <c r="EE759" s="745"/>
      <c r="EF759" s="745"/>
      <c r="EG759" s="745"/>
      <c r="EH759" s="745"/>
      <c r="EI759" s="745"/>
      <c r="EJ759" s="745"/>
      <c r="EK759" s="745"/>
      <c r="EL759" s="745"/>
      <c r="EM759" s="745"/>
      <c r="EN759" s="745"/>
      <c r="EO759" s="745"/>
      <c r="EP759" s="745"/>
      <c r="EQ759" s="745"/>
      <c r="ER759" s="745"/>
      <c r="ES759" s="745"/>
      <c r="ET759" s="745"/>
      <c r="EU759" s="745"/>
      <c r="EV759" s="745"/>
      <c r="EW759" s="745"/>
      <c r="EX759" s="745"/>
      <c r="EY759" s="745"/>
      <c r="EZ759" s="745"/>
      <c r="FA759" s="745"/>
      <c r="FB759" s="745"/>
      <c r="FC759" s="745"/>
      <c r="FD759" s="745"/>
      <c r="FE759" s="745"/>
      <c r="FF759" s="745"/>
      <c r="FG759" s="745"/>
      <c r="FH759" s="745"/>
      <c r="FI759" s="745"/>
      <c r="FJ759" s="745"/>
      <c r="FK759" s="745"/>
      <c r="FL759" s="745"/>
      <c r="FM759" s="745"/>
      <c r="FN759" s="745"/>
      <c r="FO759" s="745"/>
      <c r="FP759" s="745"/>
      <c r="FQ759" s="745"/>
      <c r="FR759" s="745"/>
      <c r="FS759" s="745"/>
      <c r="FT759" s="745"/>
      <c r="FU759" s="745"/>
      <c r="FV759" s="745"/>
      <c r="FW759" s="745"/>
      <c r="FX759" s="745"/>
      <c r="FY759" s="745"/>
      <c r="FZ759" s="745"/>
      <c r="GA759" s="745"/>
      <c r="GB759" s="745"/>
      <c r="GC759" s="745"/>
      <c r="GD759" s="745"/>
      <c r="GE759" s="745"/>
      <c r="GF759" s="745"/>
      <c r="GG759" s="745"/>
      <c r="GH759" s="745"/>
      <c r="GI759" s="745"/>
      <c r="GJ759" s="745"/>
      <c r="GK759" s="745"/>
      <c r="GL759" s="745"/>
      <c r="GM759" s="745"/>
      <c r="GN759" s="745"/>
      <c r="GO759" s="745"/>
      <c r="GP759" s="745"/>
      <c r="GQ759" s="745"/>
      <c r="GR759" s="745"/>
      <c r="GS759" s="745"/>
      <c r="GT759" s="745"/>
      <c r="GU759" s="745"/>
      <c r="GV759" s="745"/>
      <c r="GW759" s="745"/>
      <c r="GX759" s="745"/>
      <c r="GY759" s="745"/>
      <c r="GZ759" s="745"/>
      <c r="HA759" s="745"/>
      <c r="HB759" s="745"/>
      <c r="HC759" s="745"/>
      <c r="HD759" s="745"/>
      <c r="HE759" s="745"/>
      <c r="HF759" s="745"/>
      <c r="HG759" s="745"/>
      <c r="HH759" s="745"/>
      <c r="HI759" s="745"/>
      <c r="HJ759" s="745"/>
      <c r="HK759" s="745"/>
      <c r="HL759" s="745"/>
      <c r="HM759" s="745"/>
      <c r="HN759" s="745"/>
      <c r="HO759" s="745"/>
      <c r="HP759" s="745"/>
      <c r="HQ759" s="745"/>
      <c r="HR759" s="745"/>
      <c r="HS759" s="745"/>
      <c r="HT759" s="745"/>
      <c r="HU759" s="745"/>
      <c r="HV759" s="745"/>
      <c r="HW759" s="745"/>
      <c r="HX759" s="745"/>
      <c r="HY759" s="745"/>
      <c r="HZ759" s="745"/>
      <c r="IA759" s="745"/>
      <c r="IB759" s="745"/>
      <c r="IC759" s="745"/>
      <c r="ID759" s="745"/>
      <c r="IE759" s="745"/>
      <c r="IF759" s="745"/>
      <c r="IG759" s="745"/>
      <c r="IH759" s="745"/>
      <c r="II759" s="745"/>
      <c r="IJ759" s="745"/>
      <c r="IK759" s="745"/>
      <c r="IL759" s="745"/>
      <c r="IM759" s="745"/>
      <c r="IN759" s="745"/>
    </row>
    <row r="760" spans="1:248" ht="12.75">
      <c r="A760" s="758"/>
      <c r="B760" s="758"/>
      <c r="C760" s="758"/>
      <c r="D760" s="758"/>
      <c r="E760" s="750"/>
      <c r="F760" s="758"/>
      <c r="G760" s="758"/>
      <c r="H760" s="758"/>
      <c r="I760" s="750"/>
      <c r="J760" s="758"/>
      <c r="K760" s="758"/>
      <c r="L760" s="750"/>
      <c r="M760" s="758"/>
      <c r="N760" s="758"/>
      <c r="O760" s="750"/>
      <c r="P760" s="750"/>
      <c r="Q760" s="750"/>
      <c r="R760" s="750"/>
      <c r="S760" s="750"/>
      <c r="T760" s="750"/>
      <c r="U760" s="757"/>
      <c r="V760" s="753"/>
      <c r="W760" s="745"/>
      <c r="X760" s="745"/>
      <c r="Y760" s="753"/>
      <c r="Z760" s="745"/>
      <c r="AA760" s="745"/>
      <c r="AB760" s="745"/>
      <c r="AC760" s="745"/>
      <c r="AD760" s="745"/>
      <c r="AE760" s="745"/>
      <c r="AF760" s="745"/>
      <c r="AG760" s="745"/>
      <c r="AH760" s="745"/>
      <c r="AI760" s="745"/>
      <c r="AJ760" s="745"/>
      <c r="AK760" s="745"/>
      <c r="AL760" s="745"/>
      <c r="AM760" s="745"/>
      <c r="AN760" s="745"/>
      <c r="AO760" s="745"/>
      <c r="AP760" s="745"/>
      <c r="AQ760" s="745"/>
      <c r="AR760" s="745"/>
      <c r="AS760" s="745"/>
      <c r="AT760" s="745"/>
      <c r="AU760" s="745"/>
      <c r="AV760" s="745"/>
      <c r="AW760" s="745"/>
      <c r="AX760" s="745"/>
      <c r="AY760" s="745"/>
      <c r="AZ760" s="745"/>
      <c r="BA760" s="745"/>
      <c r="BB760" s="745"/>
      <c r="BC760" s="745"/>
      <c r="BD760" s="745"/>
      <c r="BE760" s="745"/>
      <c r="BF760" s="745"/>
      <c r="BG760" s="745"/>
      <c r="BH760" s="745"/>
      <c r="BI760" s="745"/>
      <c r="BJ760" s="745"/>
      <c r="BK760" s="745"/>
      <c r="BL760" s="745"/>
      <c r="BM760" s="745"/>
      <c r="BN760" s="745"/>
      <c r="BO760" s="745"/>
      <c r="BP760" s="745"/>
      <c r="BQ760" s="745"/>
      <c r="BR760" s="745"/>
      <c r="BS760" s="745"/>
      <c r="BT760" s="745"/>
      <c r="BU760" s="745"/>
      <c r="BV760" s="745"/>
      <c r="BW760" s="745"/>
      <c r="BX760" s="745"/>
      <c r="BY760" s="745"/>
      <c r="BZ760" s="745"/>
      <c r="CA760" s="745"/>
      <c r="CB760" s="745"/>
      <c r="CC760" s="745"/>
      <c r="CD760" s="745"/>
      <c r="CE760" s="745"/>
      <c r="CF760" s="745"/>
      <c r="CG760" s="745"/>
      <c r="CH760" s="745"/>
      <c r="CI760" s="745"/>
      <c r="CJ760" s="745"/>
      <c r="CK760" s="745"/>
      <c r="CL760" s="745"/>
      <c r="CM760" s="745"/>
      <c r="CN760" s="745"/>
      <c r="CO760" s="745"/>
      <c r="CP760" s="745"/>
      <c r="CQ760" s="745"/>
      <c r="CR760" s="745"/>
      <c r="CS760" s="745"/>
      <c r="CT760" s="745"/>
      <c r="CU760" s="745"/>
      <c r="CV760" s="745"/>
      <c r="CW760" s="745"/>
      <c r="CX760" s="745"/>
      <c r="CY760" s="745"/>
      <c r="CZ760" s="745"/>
      <c r="DA760" s="745"/>
      <c r="DB760" s="745"/>
      <c r="DC760" s="745"/>
      <c r="DD760" s="745"/>
      <c r="DE760" s="745"/>
      <c r="DF760" s="745"/>
      <c r="DG760" s="745"/>
      <c r="DH760" s="745"/>
      <c r="DI760" s="745"/>
      <c r="DJ760" s="745"/>
      <c r="DK760" s="745"/>
      <c r="DL760" s="745"/>
      <c r="DM760" s="745"/>
      <c r="DN760" s="745"/>
      <c r="DO760" s="745"/>
      <c r="DP760" s="745"/>
      <c r="DQ760" s="745"/>
      <c r="DR760" s="745"/>
      <c r="DS760" s="745"/>
      <c r="DT760" s="745"/>
      <c r="DU760" s="745"/>
      <c r="DV760" s="745"/>
      <c r="DW760" s="745"/>
      <c r="DX760" s="745"/>
      <c r="DY760" s="745"/>
      <c r="DZ760" s="745"/>
      <c r="EA760" s="745"/>
      <c r="EB760" s="745"/>
      <c r="EC760" s="745"/>
      <c r="ED760" s="745"/>
      <c r="EE760" s="745"/>
      <c r="EF760" s="745"/>
      <c r="EG760" s="745"/>
      <c r="EH760" s="745"/>
      <c r="EI760" s="745"/>
      <c r="EJ760" s="745"/>
      <c r="EK760" s="745"/>
      <c r="EL760" s="745"/>
      <c r="EM760" s="745"/>
      <c r="EN760" s="745"/>
      <c r="EO760" s="745"/>
      <c r="EP760" s="745"/>
      <c r="EQ760" s="745"/>
      <c r="ER760" s="745"/>
      <c r="ES760" s="745"/>
      <c r="ET760" s="745"/>
      <c r="EU760" s="745"/>
      <c r="EV760" s="745"/>
      <c r="EW760" s="745"/>
      <c r="EX760" s="745"/>
      <c r="EY760" s="745"/>
      <c r="EZ760" s="745"/>
      <c r="FA760" s="745"/>
      <c r="FB760" s="745"/>
      <c r="FC760" s="745"/>
      <c r="FD760" s="745"/>
      <c r="FE760" s="745"/>
      <c r="FF760" s="745"/>
      <c r="FG760" s="745"/>
      <c r="FH760" s="745"/>
      <c r="FI760" s="745"/>
      <c r="FJ760" s="745"/>
      <c r="FK760" s="745"/>
      <c r="FL760" s="745"/>
      <c r="FM760" s="745"/>
      <c r="FN760" s="745"/>
      <c r="FO760" s="745"/>
      <c r="FP760" s="745"/>
      <c r="FQ760" s="745"/>
      <c r="FR760" s="745"/>
      <c r="FS760" s="745"/>
      <c r="FT760" s="745"/>
      <c r="FU760" s="745"/>
      <c r="FV760" s="745"/>
      <c r="FW760" s="745"/>
      <c r="FX760" s="745"/>
      <c r="FY760" s="745"/>
      <c r="FZ760" s="745"/>
      <c r="GA760" s="745"/>
      <c r="GB760" s="745"/>
      <c r="GC760" s="745"/>
      <c r="GD760" s="745"/>
      <c r="GE760" s="745"/>
      <c r="GF760" s="745"/>
      <c r="GG760" s="745"/>
      <c r="GH760" s="745"/>
      <c r="GI760" s="745"/>
      <c r="GJ760" s="745"/>
      <c r="GK760" s="745"/>
      <c r="GL760" s="745"/>
      <c r="GM760" s="745"/>
      <c r="GN760" s="745"/>
      <c r="GO760" s="745"/>
      <c r="GP760" s="745"/>
      <c r="GQ760" s="745"/>
      <c r="GR760" s="745"/>
      <c r="GS760" s="745"/>
      <c r="GT760" s="745"/>
      <c r="GU760" s="745"/>
      <c r="GV760" s="745"/>
      <c r="GW760" s="745"/>
      <c r="GX760" s="745"/>
      <c r="GY760" s="745"/>
      <c r="GZ760" s="745"/>
      <c r="HA760" s="745"/>
      <c r="HB760" s="745"/>
      <c r="HC760" s="745"/>
      <c r="HD760" s="745"/>
      <c r="HE760" s="745"/>
      <c r="HF760" s="745"/>
      <c r="HG760" s="745"/>
      <c r="HH760" s="745"/>
      <c r="HI760" s="745"/>
      <c r="HJ760" s="745"/>
      <c r="HK760" s="745"/>
      <c r="HL760" s="745"/>
      <c r="HM760" s="745"/>
      <c r="HN760" s="745"/>
      <c r="HO760" s="745"/>
      <c r="HP760" s="745"/>
      <c r="HQ760" s="745"/>
      <c r="HR760" s="745"/>
      <c r="HS760" s="745"/>
      <c r="HT760" s="745"/>
      <c r="HU760" s="745"/>
      <c r="HV760" s="745"/>
      <c r="HW760" s="745"/>
      <c r="HX760" s="745"/>
      <c r="HY760" s="745"/>
      <c r="HZ760" s="745"/>
      <c r="IA760" s="745"/>
      <c r="IB760" s="745"/>
      <c r="IC760" s="745"/>
      <c r="ID760" s="745"/>
      <c r="IE760" s="745"/>
      <c r="IF760" s="745"/>
      <c r="IG760" s="745"/>
      <c r="IH760" s="745"/>
      <c r="II760" s="745"/>
      <c r="IJ760" s="745"/>
      <c r="IK760" s="745"/>
      <c r="IL760" s="745"/>
      <c r="IM760" s="745"/>
      <c r="IN760" s="745"/>
    </row>
    <row r="761" spans="1:248" ht="12.75">
      <c r="A761" s="758"/>
      <c r="B761" s="758"/>
      <c r="C761" s="758"/>
      <c r="D761" s="758"/>
      <c r="E761" s="750"/>
      <c r="F761" s="758"/>
      <c r="G761" s="758"/>
      <c r="H761" s="758"/>
      <c r="I761" s="750"/>
      <c r="J761" s="758"/>
      <c r="K761" s="758"/>
      <c r="L761" s="750"/>
      <c r="M761" s="758"/>
      <c r="N761" s="758"/>
      <c r="O761" s="750"/>
      <c r="P761" s="750"/>
      <c r="Q761" s="750"/>
      <c r="R761" s="750"/>
      <c r="S761" s="750"/>
      <c r="T761" s="750"/>
      <c r="U761" s="757"/>
      <c r="V761" s="753"/>
      <c r="W761" s="745"/>
      <c r="X761" s="745"/>
      <c r="Y761" s="753"/>
      <c r="Z761" s="745"/>
      <c r="AA761" s="745"/>
      <c r="AB761" s="745"/>
      <c r="AC761" s="745"/>
      <c r="AD761" s="745"/>
      <c r="AE761" s="745"/>
      <c r="AF761" s="745"/>
      <c r="AG761" s="745"/>
      <c r="AH761" s="745"/>
      <c r="AI761" s="745"/>
      <c r="AJ761" s="745"/>
      <c r="AK761" s="745"/>
      <c r="AL761" s="745"/>
      <c r="AM761" s="745"/>
      <c r="AN761" s="745"/>
      <c r="AO761" s="745"/>
      <c r="AP761" s="745"/>
      <c r="AQ761" s="745"/>
      <c r="AR761" s="745"/>
      <c r="AS761" s="745"/>
      <c r="AT761" s="745"/>
      <c r="AU761" s="745"/>
      <c r="AV761" s="745"/>
      <c r="AW761" s="745"/>
      <c r="AX761" s="745"/>
      <c r="AY761" s="745"/>
      <c r="AZ761" s="745"/>
      <c r="BA761" s="745"/>
      <c r="BB761" s="745"/>
      <c r="BC761" s="745"/>
      <c r="BD761" s="745"/>
      <c r="BE761" s="745"/>
      <c r="BF761" s="745"/>
      <c r="BG761" s="745"/>
      <c r="BH761" s="745"/>
      <c r="BI761" s="745"/>
      <c r="BJ761" s="745"/>
      <c r="BK761" s="745"/>
      <c r="BL761" s="745"/>
      <c r="BM761" s="745"/>
      <c r="BN761" s="745"/>
      <c r="BO761" s="745"/>
      <c r="BP761" s="745"/>
      <c r="BQ761" s="745"/>
      <c r="BR761" s="745"/>
      <c r="BS761" s="745"/>
      <c r="BT761" s="745"/>
      <c r="BU761" s="745"/>
      <c r="BV761" s="745"/>
      <c r="BW761" s="745"/>
      <c r="BX761" s="745"/>
      <c r="BY761" s="745"/>
      <c r="BZ761" s="745"/>
      <c r="CA761" s="745"/>
      <c r="CB761" s="745"/>
      <c r="CC761" s="745"/>
      <c r="CD761" s="745"/>
      <c r="CE761" s="745"/>
      <c r="CF761" s="745"/>
      <c r="CG761" s="745"/>
      <c r="CH761" s="745"/>
      <c r="CI761" s="745"/>
      <c r="CJ761" s="745"/>
      <c r="CK761" s="745"/>
      <c r="CL761" s="745"/>
      <c r="CM761" s="745"/>
      <c r="CN761" s="745"/>
      <c r="CO761" s="745"/>
      <c r="CP761" s="745"/>
      <c r="CQ761" s="745"/>
      <c r="CR761" s="745"/>
      <c r="CS761" s="745"/>
      <c r="CT761" s="745"/>
      <c r="CU761" s="745"/>
      <c r="CV761" s="745"/>
      <c r="CW761" s="745"/>
      <c r="CX761" s="745"/>
      <c r="CY761" s="745"/>
      <c r="CZ761" s="745"/>
      <c r="DA761" s="745"/>
      <c r="DB761" s="745"/>
      <c r="DC761" s="745"/>
      <c r="DD761" s="745"/>
      <c r="DE761" s="745"/>
      <c r="DF761" s="745"/>
      <c r="DG761" s="745"/>
      <c r="DH761" s="745"/>
      <c r="DI761" s="745"/>
      <c r="DJ761" s="745"/>
      <c r="DK761" s="745"/>
      <c r="DL761" s="745"/>
      <c r="DM761" s="745"/>
      <c r="DN761" s="745"/>
      <c r="DO761" s="745"/>
      <c r="DP761" s="745"/>
      <c r="DQ761" s="745"/>
      <c r="DR761" s="745"/>
      <c r="DS761" s="745"/>
      <c r="DT761" s="745"/>
      <c r="DU761" s="745"/>
      <c r="DV761" s="745"/>
      <c r="DW761" s="745"/>
      <c r="DX761" s="745"/>
      <c r="DY761" s="745"/>
      <c r="DZ761" s="745"/>
      <c r="EA761" s="745"/>
      <c r="EB761" s="745"/>
      <c r="EC761" s="745"/>
      <c r="ED761" s="745"/>
      <c r="EE761" s="745"/>
      <c r="EF761" s="745"/>
      <c r="EG761" s="745"/>
      <c r="EH761" s="745"/>
      <c r="EI761" s="745"/>
      <c r="EJ761" s="745"/>
      <c r="EK761" s="745"/>
      <c r="EL761" s="745"/>
      <c r="EM761" s="745"/>
      <c r="EN761" s="745"/>
      <c r="EO761" s="745"/>
      <c r="EP761" s="745"/>
      <c r="EQ761" s="745"/>
      <c r="ER761" s="745"/>
      <c r="ES761" s="745"/>
      <c r="ET761" s="745"/>
      <c r="EU761" s="745"/>
      <c r="EV761" s="745"/>
      <c r="EW761" s="745"/>
      <c r="EX761" s="745"/>
      <c r="EY761" s="745"/>
      <c r="EZ761" s="745"/>
      <c r="FA761" s="745"/>
      <c r="FB761" s="745"/>
      <c r="FC761" s="745"/>
      <c r="FD761" s="745"/>
      <c r="FE761" s="745"/>
      <c r="FF761" s="745"/>
      <c r="FG761" s="745"/>
      <c r="FH761" s="745"/>
      <c r="FI761" s="745"/>
      <c r="FJ761" s="745"/>
      <c r="FK761" s="745"/>
      <c r="FL761" s="745"/>
      <c r="FM761" s="745"/>
      <c r="FN761" s="745"/>
      <c r="FO761" s="745"/>
      <c r="FP761" s="745"/>
      <c r="FQ761" s="745"/>
      <c r="FR761" s="745"/>
      <c r="FS761" s="745"/>
      <c r="FT761" s="745"/>
      <c r="FU761" s="745"/>
      <c r="FV761" s="745"/>
      <c r="FW761" s="745"/>
      <c r="FX761" s="745"/>
      <c r="FY761" s="745"/>
      <c r="FZ761" s="745"/>
      <c r="GA761" s="745"/>
      <c r="GB761" s="745"/>
      <c r="GC761" s="745"/>
      <c r="GD761" s="745"/>
      <c r="GE761" s="745"/>
      <c r="GF761" s="745"/>
      <c r="GG761" s="745"/>
      <c r="GH761" s="745"/>
      <c r="GI761" s="745"/>
      <c r="GJ761" s="745"/>
      <c r="GK761" s="745"/>
      <c r="GL761" s="745"/>
      <c r="GM761" s="745"/>
      <c r="GN761" s="745"/>
      <c r="GO761" s="745"/>
      <c r="GP761" s="745"/>
      <c r="GQ761" s="745"/>
      <c r="GR761" s="745"/>
      <c r="GS761" s="745"/>
      <c r="GT761" s="745"/>
      <c r="GU761" s="745"/>
      <c r="GV761" s="745"/>
      <c r="GW761" s="745"/>
      <c r="GX761" s="745"/>
      <c r="GY761" s="745"/>
      <c r="GZ761" s="745"/>
      <c r="HA761" s="745"/>
      <c r="HB761" s="745"/>
      <c r="HC761" s="745"/>
      <c r="HD761" s="745"/>
      <c r="HE761" s="745"/>
      <c r="HF761" s="745"/>
      <c r="HG761" s="745"/>
      <c r="HH761" s="745"/>
      <c r="HI761" s="745"/>
      <c r="HJ761" s="745"/>
      <c r="HK761" s="745"/>
      <c r="HL761" s="745"/>
      <c r="HM761" s="745"/>
      <c r="HN761" s="745"/>
      <c r="HO761" s="745"/>
      <c r="HP761" s="745"/>
      <c r="HQ761" s="745"/>
      <c r="HR761" s="745"/>
      <c r="HS761" s="745"/>
      <c r="HT761" s="745"/>
      <c r="HU761" s="745"/>
      <c r="HV761" s="745"/>
      <c r="HW761" s="745"/>
      <c r="HX761" s="745"/>
      <c r="HY761" s="745"/>
      <c r="HZ761" s="745"/>
      <c r="IA761" s="745"/>
      <c r="IB761" s="745"/>
      <c r="IC761" s="745"/>
      <c r="ID761" s="745"/>
      <c r="IE761" s="745"/>
      <c r="IF761" s="745"/>
      <c r="IG761" s="745"/>
      <c r="IH761" s="745"/>
      <c r="II761" s="745"/>
      <c r="IJ761" s="745"/>
      <c r="IK761" s="745"/>
      <c r="IL761" s="745"/>
      <c r="IM761" s="745"/>
      <c r="IN761" s="745"/>
    </row>
    <row r="762" spans="1:248" ht="12.75">
      <c r="A762" s="758"/>
      <c r="B762" s="758"/>
      <c r="C762" s="758"/>
      <c r="D762" s="758"/>
      <c r="E762" s="750"/>
      <c r="F762" s="758"/>
      <c r="G762" s="758"/>
      <c r="H762" s="758"/>
      <c r="I762" s="750"/>
      <c r="J762" s="758"/>
      <c r="K762" s="758"/>
      <c r="L762" s="750"/>
      <c r="M762" s="758"/>
      <c r="N762" s="758"/>
      <c r="O762" s="750"/>
      <c r="P762" s="750"/>
      <c r="Q762" s="750"/>
      <c r="R762" s="750"/>
      <c r="S762" s="750"/>
      <c r="T762" s="750"/>
      <c r="U762" s="757"/>
      <c r="V762" s="753"/>
      <c r="W762" s="745"/>
      <c r="X762" s="745"/>
      <c r="Y762" s="753"/>
      <c r="Z762" s="745"/>
      <c r="AA762" s="745"/>
      <c r="AB762" s="745"/>
      <c r="AC762" s="745"/>
      <c r="AD762" s="745"/>
      <c r="AE762" s="745"/>
      <c r="AF762" s="745"/>
      <c r="AG762" s="745"/>
      <c r="AH762" s="745"/>
      <c r="AI762" s="745"/>
      <c r="AJ762" s="745"/>
      <c r="AK762" s="745"/>
      <c r="AL762" s="745"/>
      <c r="AM762" s="745"/>
      <c r="AN762" s="745"/>
      <c r="AO762" s="745"/>
      <c r="AP762" s="745"/>
      <c r="AQ762" s="745"/>
      <c r="AR762" s="745"/>
      <c r="AS762" s="745"/>
      <c r="AT762" s="745"/>
      <c r="AU762" s="745"/>
      <c r="AV762" s="745"/>
      <c r="AW762" s="745"/>
      <c r="AX762" s="745"/>
      <c r="AY762" s="745"/>
      <c r="AZ762" s="745"/>
      <c r="BA762" s="745"/>
      <c r="BB762" s="745"/>
      <c r="BC762" s="745"/>
      <c r="BD762" s="745"/>
      <c r="BE762" s="745"/>
      <c r="BF762" s="745"/>
      <c r="BG762" s="745"/>
      <c r="BH762" s="745"/>
      <c r="BI762" s="745"/>
      <c r="BJ762" s="745"/>
      <c r="BK762" s="745"/>
      <c r="BL762" s="745"/>
      <c r="BM762" s="745"/>
      <c r="BN762" s="745"/>
      <c r="BO762" s="745"/>
      <c r="BP762" s="745"/>
      <c r="BQ762" s="745"/>
      <c r="BR762" s="745"/>
      <c r="BS762" s="745"/>
      <c r="BT762" s="745"/>
      <c r="BU762" s="745"/>
      <c r="BV762" s="745"/>
      <c r="BW762" s="745"/>
      <c r="BX762" s="745"/>
      <c r="BY762" s="745"/>
      <c r="BZ762" s="745"/>
      <c r="CA762" s="745"/>
      <c r="CB762" s="745"/>
      <c r="CC762" s="745"/>
      <c r="CD762" s="745"/>
      <c r="CE762" s="745"/>
      <c r="CF762" s="745"/>
      <c r="CG762" s="745"/>
      <c r="CH762" s="745"/>
      <c r="CI762" s="745"/>
      <c r="CJ762" s="745"/>
      <c r="CK762" s="745"/>
      <c r="CL762" s="745"/>
      <c r="CM762" s="745"/>
      <c r="CN762" s="745"/>
      <c r="CO762" s="745"/>
      <c r="CP762" s="745"/>
      <c r="CQ762" s="745"/>
      <c r="CR762" s="745"/>
      <c r="CS762" s="745"/>
      <c r="CT762" s="745"/>
      <c r="CU762" s="745"/>
      <c r="CV762" s="745"/>
      <c r="CW762" s="745"/>
      <c r="CX762" s="745"/>
      <c r="CY762" s="745"/>
      <c r="CZ762" s="745"/>
      <c r="DA762" s="745"/>
      <c r="DB762" s="745"/>
      <c r="DC762" s="745"/>
      <c r="DD762" s="745"/>
      <c r="DE762" s="745"/>
      <c r="DF762" s="745"/>
      <c r="DG762" s="745"/>
      <c r="DH762" s="745"/>
      <c r="DI762" s="745"/>
      <c r="DJ762" s="745"/>
      <c r="DK762" s="745"/>
      <c r="DL762" s="745"/>
      <c r="DM762" s="745"/>
      <c r="DN762" s="745"/>
      <c r="DO762" s="745"/>
      <c r="DP762" s="745"/>
      <c r="DQ762" s="745"/>
      <c r="DR762" s="745"/>
      <c r="DS762" s="745"/>
      <c r="DT762" s="745"/>
      <c r="DU762" s="745"/>
      <c r="DV762" s="745"/>
      <c r="DW762" s="745"/>
      <c r="DX762" s="745"/>
      <c r="DY762" s="745"/>
      <c r="DZ762" s="745"/>
      <c r="EA762" s="745"/>
      <c r="EB762" s="745"/>
      <c r="EC762" s="745"/>
      <c r="ED762" s="745"/>
      <c r="EE762" s="745"/>
      <c r="EF762" s="745"/>
      <c r="EG762" s="745"/>
      <c r="EH762" s="745"/>
      <c r="EI762" s="745"/>
      <c r="EJ762" s="745"/>
      <c r="EK762" s="745"/>
      <c r="EL762" s="745"/>
      <c r="EM762" s="745"/>
      <c r="EN762" s="745"/>
      <c r="EO762" s="745"/>
      <c r="EP762" s="745"/>
      <c r="EQ762" s="745"/>
      <c r="ER762" s="745"/>
      <c r="ES762" s="745"/>
      <c r="ET762" s="745"/>
      <c r="EU762" s="745"/>
      <c r="EV762" s="745"/>
      <c r="EW762" s="745"/>
      <c r="EX762" s="745"/>
      <c r="EY762" s="745"/>
      <c r="EZ762" s="745"/>
      <c r="FA762" s="745"/>
      <c r="FB762" s="745"/>
      <c r="FC762" s="745"/>
      <c r="FD762" s="745"/>
      <c r="FE762" s="745"/>
      <c r="FF762" s="745"/>
      <c r="FG762" s="745"/>
      <c r="FH762" s="745"/>
      <c r="FI762" s="745"/>
      <c r="FJ762" s="745"/>
      <c r="FK762" s="745"/>
      <c r="FL762" s="745"/>
      <c r="FM762" s="745"/>
      <c r="FN762" s="745"/>
      <c r="FO762" s="745"/>
      <c r="FP762" s="745"/>
      <c r="FQ762" s="745"/>
      <c r="FR762" s="745"/>
      <c r="FS762" s="745"/>
      <c r="FT762" s="745"/>
      <c r="FU762" s="745"/>
      <c r="FV762" s="745"/>
      <c r="FW762" s="745"/>
      <c r="FX762" s="745"/>
      <c r="FY762" s="745"/>
      <c r="FZ762" s="745"/>
      <c r="GA762" s="745"/>
      <c r="GB762" s="745"/>
      <c r="GC762" s="745"/>
      <c r="GD762" s="745"/>
      <c r="GE762" s="745"/>
      <c r="GF762" s="745"/>
      <c r="GG762" s="745"/>
      <c r="GH762" s="745"/>
      <c r="GI762" s="745"/>
      <c r="GJ762" s="745"/>
      <c r="GK762" s="745"/>
      <c r="GL762" s="745"/>
      <c r="GM762" s="745"/>
      <c r="GN762" s="745"/>
      <c r="GO762" s="745"/>
      <c r="GP762" s="745"/>
      <c r="GQ762" s="745"/>
      <c r="GR762" s="745"/>
      <c r="GS762" s="745"/>
      <c r="GT762" s="745"/>
      <c r="GU762" s="745"/>
      <c r="GV762" s="745"/>
      <c r="GW762" s="745"/>
      <c r="GX762" s="745"/>
      <c r="GY762" s="745"/>
      <c r="GZ762" s="745"/>
      <c r="HA762" s="745"/>
      <c r="HB762" s="745"/>
      <c r="HC762" s="745"/>
      <c r="HD762" s="745"/>
      <c r="HE762" s="745"/>
      <c r="HF762" s="745"/>
      <c r="HG762" s="745"/>
      <c r="HH762" s="745"/>
      <c r="HI762" s="745"/>
      <c r="HJ762" s="745"/>
      <c r="HK762" s="745"/>
      <c r="HL762" s="745"/>
      <c r="HM762" s="745"/>
      <c r="HN762" s="745"/>
      <c r="HO762" s="745"/>
      <c r="HP762" s="745"/>
      <c r="HQ762" s="745"/>
      <c r="HR762" s="745"/>
      <c r="HS762" s="745"/>
      <c r="HT762" s="745"/>
      <c r="HU762" s="745"/>
      <c r="HV762" s="745"/>
      <c r="HW762" s="745"/>
      <c r="HX762" s="745"/>
      <c r="HY762" s="745"/>
      <c r="HZ762" s="745"/>
      <c r="IA762" s="745"/>
      <c r="IB762" s="745"/>
      <c r="IC762" s="745"/>
      <c r="ID762" s="745"/>
      <c r="IE762" s="745"/>
      <c r="IF762" s="745"/>
      <c r="IG762" s="745"/>
      <c r="IH762" s="745"/>
      <c r="II762" s="745"/>
      <c r="IJ762" s="745"/>
      <c r="IK762" s="745"/>
      <c r="IL762" s="745"/>
      <c r="IM762" s="745"/>
      <c r="IN762" s="745"/>
    </row>
    <row r="763" spans="1:248" ht="12.75">
      <c r="A763" s="758"/>
      <c r="B763" s="758"/>
      <c r="C763" s="758"/>
      <c r="D763" s="758"/>
      <c r="E763" s="750"/>
      <c r="F763" s="758"/>
      <c r="G763" s="758"/>
      <c r="H763" s="758"/>
      <c r="I763" s="750"/>
      <c r="J763" s="758"/>
      <c r="K763" s="758"/>
      <c r="L763" s="750"/>
      <c r="M763" s="758"/>
      <c r="N763" s="758"/>
      <c r="O763" s="750"/>
      <c r="P763" s="750"/>
      <c r="Q763" s="750"/>
      <c r="R763" s="750"/>
      <c r="S763" s="750"/>
      <c r="T763" s="750"/>
      <c r="U763" s="757"/>
      <c r="V763" s="753"/>
      <c r="W763" s="745"/>
      <c r="X763" s="745"/>
      <c r="Y763" s="753"/>
      <c r="Z763" s="745"/>
      <c r="AA763" s="745"/>
      <c r="AB763" s="745"/>
      <c r="AC763" s="745"/>
      <c r="AD763" s="745"/>
      <c r="AE763" s="745"/>
      <c r="AF763" s="745"/>
      <c r="AG763" s="745"/>
      <c r="AH763" s="745"/>
      <c r="AI763" s="745"/>
      <c r="AJ763" s="745"/>
      <c r="AK763" s="745"/>
      <c r="AL763" s="745"/>
      <c r="AM763" s="745"/>
      <c r="AN763" s="745"/>
      <c r="AO763" s="745"/>
      <c r="AP763" s="745"/>
      <c r="AQ763" s="745"/>
      <c r="AR763" s="745"/>
      <c r="AS763" s="745"/>
      <c r="AT763" s="745"/>
      <c r="AU763" s="745"/>
      <c r="AV763" s="745"/>
      <c r="AW763" s="745"/>
      <c r="AX763" s="745"/>
      <c r="AY763" s="745"/>
      <c r="AZ763" s="745"/>
      <c r="BA763" s="745"/>
      <c r="BB763" s="745"/>
      <c r="BC763" s="745"/>
      <c r="BD763" s="745"/>
      <c r="BE763" s="745"/>
      <c r="BF763" s="745"/>
      <c r="BG763" s="745"/>
      <c r="BH763" s="745"/>
      <c r="BI763" s="745"/>
      <c r="BJ763" s="745"/>
      <c r="BK763" s="745"/>
      <c r="BL763" s="745"/>
      <c r="BM763" s="745"/>
      <c r="BN763" s="745"/>
      <c r="BO763" s="745"/>
      <c r="BP763" s="745"/>
      <c r="BQ763" s="745"/>
      <c r="BR763" s="745"/>
      <c r="BS763" s="745"/>
      <c r="BT763" s="745"/>
      <c r="BU763" s="745"/>
      <c r="BV763" s="745"/>
      <c r="BW763" s="745"/>
      <c r="BX763" s="745"/>
      <c r="BY763" s="745"/>
      <c r="BZ763" s="745"/>
      <c r="CA763" s="745"/>
      <c r="CB763" s="745"/>
      <c r="CC763" s="745"/>
      <c r="CD763" s="745"/>
      <c r="CE763" s="745"/>
      <c r="CF763" s="745"/>
      <c r="CG763" s="745"/>
      <c r="CH763" s="745"/>
      <c r="CI763" s="745"/>
      <c r="CJ763" s="745"/>
      <c r="CK763" s="745"/>
      <c r="CL763" s="745"/>
      <c r="CM763" s="745"/>
      <c r="CN763" s="745"/>
      <c r="CO763" s="745"/>
      <c r="CP763" s="745"/>
      <c r="CQ763" s="745"/>
      <c r="CR763" s="745"/>
      <c r="CS763" s="745"/>
      <c r="CT763" s="745"/>
      <c r="CU763" s="745"/>
      <c r="CV763" s="745"/>
      <c r="CW763" s="745"/>
      <c r="CX763" s="745"/>
      <c r="CY763" s="745"/>
      <c r="CZ763" s="745"/>
      <c r="DA763" s="745"/>
      <c r="DB763" s="745"/>
      <c r="DC763" s="745"/>
      <c r="DD763" s="745"/>
      <c r="DE763" s="745"/>
      <c r="DF763" s="745"/>
      <c r="DG763" s="745"/>
      <c r="DH763" s="745"/>
      <c r="DI763" s="745"/>
      <c r="DJ763" s="745"/>
      <c r="DK763" s="745"/>
      <c r="DL763" s="745"/>
      <c r="DM763" s="745"/>
      <c r="DN763" s="745"/>
      <c r="DO763" s="745"/>
      <c r="DP763" s="745"/>
      <c r="DQ763" s="745"/>
      <c r="DR763" s="745"/>
      <c r="DS763" s="745"/>
      <c r="DT763" s="745"/>
      <c r="DU763" s="745"/>
      <c r="DV763" s="745"/>
      <c r="DW763" s="745"/>
      <c r="DX763" s="745"/>
      <c r="DY763" s="745"/>
      <c r="DZ763" s="745"/>
      <c r="EA763" s="745"/>
      <c r="EB763" s="745"/>
      <c r="EC763" s="745"/>
      <c r="ED763" s="745"/>
      <c r="EE763" s="745"/>
      <c r="EF763" s="745"/>
      <c r="EG763" s="745"/>
      <c r="EH763" s="745"/>
      <c r="EI763" s="745"/>
      <c r="EJ763" s="745"/>
      <c r="EK763" s="745"/>
      <c r="EL763" s="745"/>
      <c r="EM763" s="745"/>
      <c r="EN763" s="745"/>
      <c r="EO763" s="745"/>
      <c r="EP763" s="745"/>
      <c r="EQ763" s="745"/>
      <c r="ER763" s="745"/>
      <c r="ES763" s="745"/>
      <c r="ET763" s="745"/>
      <c r="EU763" s="745"/>
      <c r="EV763" s="745"/>
      <c r="EW763" s="745"/>
      <c r="EX763" s="745"/>
      <c r="EY763" s="745"/>
      <c r="EZ763" s="745"/>
      <c r="FA763" s="745"/>
      <c r="FB763" s="745"/>
      <c r="FC763" s="745"/>
      <c r="FD763" s="745"/>
      <c r="FE763" s="745"/>
      <c r="FF763" s="745"/>
      <c r="FG763" s="745"/>
      <c r="FH763" s="745"/>
      <c r="FI763" s="745"/>
      <c r="FJ763" s="745"/>
      <c r="FK763" s="745"/>
      <c r="FL763" s="745"/>
      <c r="FM763" s="745"/>
      <c r="FN763" s="745"/>
      <c r="FO763" s="745"/>
      <c r="FP763" s="745"/>
      <c r="FQ763" s="745"/>
      <c r="FR763" s="745"/>
      <c r="FS763" s="745"/>
      <c r="FT763" s="745"/>
      <c r="FU763" s="745"/>
      <c r="FV763" s="745"/>
      <c r="FW763" s="745"/>
      <c r="FX763" s="745"/>
      <c r="FY763" s="745"/>
      <c r="FZ763" s="745"/>
      <c r="GA763" s="745"/>
      <c r="GB763" s="745"/>
      <c r="GC763" s="745"/>
      <c r="GD763" s="745"/>
      <c r="GE763" s="745"/>
      <c r="GF763" s="745"/>
      <c r="GG763" s="745"/>
      <c r="GH763" s="745"/>
      <c r="GI763" s="745"/>
      <c r="GJ763" s="745"/>
      <c r="GK763" s="745"/>
      <c r="GL763" s="745"/>
      <c r="GM763" s="745"/>
      <c r="GN763" s="745"/>
      <c r="GO763" s="745"/>
      <c r="GP763" s="745"/>
      <c r="GQ763" s="745"/>
      <c r="GR763" s="745"/>
      <c r="GS763" s="745"/>
      <c r="GT763" s="745"/>
      <c r="GU763" s="745"/>
      <c r="GV763" s="745"/>
      <c r="GW763" s="745"/>
      <c r="GX763" s="745"/>
      <c r="GY763" s="745"/>
      <c r="GZ763" s="745"/>
      <c r="HA763" s="745"/>
      <c r="HB763" s="745"/>
      <c r="HC763" s="745"/>
      <c r="HD763" s="745"/>
      <c r="HE763" s="745"/>
      <c r="HF763" s="745"/>
      <c r="HG763" s="745"/>
      <c r="HH763" s="745"/>
      <c r="HI763" s="745"/>
      <c r="HJ763" s="745"/>
      <c r="HK763" s="745"/>
      <c r="HL763" s="745"/>
      <c r="HM763" s="745"/>
      <c r="HN763" s="745"/>
      <c r="HO763" s="745"/>
      <c r="HP763" s="745"/>
      <c r="HQ763" s="745"/>
      <c r="HR763" s="745"/>
      <c r="HS763" s="745"/>
      <c r="HT763" s="745"/>
      <c r="HU763" s="745"/>
      <c r="HV763" s="745"/>
      <c r="HW763" s="745"/>
      <c r="HX763" s="745"/>
      <c r="HY763" s="745"/>
      <c r="HZ763" s="745"/>
      <c r="IA763" s="745"/>
      <c r="IB763" s="745"/>
      <c r="IC763" s="745"/>
      <c r="ID763" s="745"/>
      <c r="IE763" s="745"/>
      <c r="IF763" s="745"/>
      <c r="IG763" s="745"/>
      <c r="IH763" s="745"/>
      <c r="II763" s="745"/>
      <c r="IJ763" s="745"/>
      <c r="IK763" s="745"/>
      <c r="IL763" s="745"/>
      <c r="IM763" s="745"/>
      <c r="IN763" s="745"/>
    </row>
    <row r="764" spans="1:248" ht="12.75">
      <c r="A764" s="758"/>
      <c r="B764" s="758"/>
      <c r="C764" s="758"/>
      <c r="D764" s="758"/>
      <c r="E764" s="750"/>
      <c r="F764" s="758"/>
      <c r="G764" s="758"/>
      <c r="H764" s="758"/>
      <c r="I764" s="750"/>
      <c r="J764" s="758"/>
      <c r="K764" s="758"/>
      <c r="L764" s="750"/>
      <c r="M764" s="758"/>
      <c r="N764" s="758"/>
      <c r="O764" s="750"/>
      <c r="P764" s="750"/>
      <c r="Q764" s="750"/>
      <c r="R764" s="750"/>
      <c r="S764" s="750"/>
      <c r="T764" s="750"/>
      <c r="U764" s="757"/>
      <c r="V764" s="753"/>
      <c r="W764" s="745"/>
      <c r="X764" s="745"/>
      <c r="Y764" s="753"/>
      <c r="Z764" s="745"/>
      <c r="AA764" s="745"/>
      <c r="AB764" s="745"/>
      <c r="AC764" s="745"/>
      <c r="AD764" s="745"/>
      <c r="AE764" s="745"/>
      <c r="AF764" s="745"/>
      <c r="AG764" s="745"/>
      <c r="AH764" s="745"/>
      <c r="AI764" s="745"/>
      <c r="AJ764" s="745"/>
      <c r="AK764" s="745"/>
      <c r="AL764" s="745"/>
      <c r="AM764" s="745"/>
      <c r="AN764" s="745"/>
      <c r="AO764" s="745"/>
      <c r="AP764" s="745"/>
      <c r="AQ764" s="745"/>
      <c r="AR764" s="745"/>
      <c r="AS764" s="745"/>
      <c r="AT764" s="745"/>
      <c r="AU764" s="745"/>
      <c r="AV764" s="745"/>
      <c r="AW764" s="745"/>
      <c r="AX764" s="745"/>
      <c r="AY764" s="745"/>
      <c r="AZ764" s="745"/>
      <c r="BA764" s="745"/>
      <c r="BB764" s="745"/>
      <c r="BC764" s="745"/>
      <c r="BD764" s="745"/>
      <c r="BE764" s="745"/>
      <c r="BF764" s="745"/>
      <c r="BG764" s="745"/>
      <c r="BH764" s="745"/>
      <c r="BI764" s="745"/>
      <c r="BJ764" s="745"/>
      <c r="BK764" s="745"/>
      <c r="BL764" s="745"/>
      <c r="BM764" s="745"/>
      <c r="BN764" s="745"/>
      <c r="BO764" s="745"/>
      <c r="BP764" s="745"/>
      <c r="BQ764" s="745"/>
      <c r="BR764" s="745"/>
      <c r="BS764" s="745"/>
      <c r="BT764" s="745"/>
      <c r="BU764" s="745"/>
      <c r="BV764" s="745"/>
      <c r="BW764" s="745"/>
      <c r="BX764" s="745"/>
      <c r="BY764" s="745"/>
      <c r="BZ764" s="745"/>
      <c r="CA764" s="745"/>
      <c r="CB764" s="745"/>
      <c r="CC764" s="745"/>
      <c r="CD764" s="745"/>
      <c r="CE764" s="745"/>
      <c r="CF764" s="745"/>
      <c r="CG764" s="745"/>
      <c r="CH764" s="745"/>
      <c r="CI764" s="745"/>
      <c r="CJ764" s="745"/>
      <c r="CK764" s="745"/>
      <c r="CL764" s="745"/>
      <c r="CM764" s="745"/>
      <c r="CN764" s="745"/>
      <c r="CO764" s="745"/>
      <c r="CP764" s="745"/>
      <c r="CQ764" s="745"/>
      <c r="CR764" s="745"/>
      <c r="CS764" s="745"/>
      <c r="CT764" s="745"/>
      <c r="CU764" s="745"/>
      <c r="CV764" s="745"/>
      <c r="CW764" s="745"/>
      <c r="CX764" s="745"/>
      <c r="CY764" s="745"/>
      <c r="CZ764" s="745"/>
      <c r="DA764" s="745"/>
      <c r="DB764" s="745"/>
      <c r="DC764" s="745"/>
      <c r="DD764" s="745"/>
      <c r="DE764" s="745"/>
      <c r="DF764" s="745"/>
      <c r="DG764" s="745"/>
      <c r="DH764" s="745"/>
      <c r="DI764" s="745"/>
      <c r="DJ764" s="745"/>
      <c r="DK764" s="745"/>
      <c r="DL764" s="745"/>
      <c r="DM764" s="745"/>
      <c r="DN764" s="745"/>
      <c r="DO764" s="745"/>
      <c r="DP764" s="745"/>
      <c r="DQ764" s="745"/>
      <c r="DR764" s="745"/>
      <c r="DS764" s="745"/>
      <c r="DT764" s="745"/>
      <c r="DU764" s="745"/>
      <c r="DV764" s="745"/>
      <c r="DW764" s="745"/>
      <c r="DX764" s="745"/>
      <c r="DY764" s="745"/>
      <c r="DZ764" s="745"/>
      <c r="EA764" s="745"/>
      <c r="EB764" s="745"/>
      <c r="EC764" s="745"/>
      <c r="ED764" s="745"/>
      <c r="EE764" s="745"/>
      <c r="EF764" s="745"/>
      <c r="EG764" s="745"/>
      <c r="EH764" s="745"/>
      <c r="EI764" s="745"/>
      <c r="EJ764" s="745"/>
      <c r="EK764" s="745"/>
      <c r="EL764" s="745"/>
      <c r="EM764" s="745"/>
      <c r="EN764" s="745"/>
      <c r="EO764" s="745"/>
      <c r="EP764" s="745"/>
      <c r="EQ764" s="745"/>
      <c r="ER764" s="745"/>
      <c r="ES764" s="745"/>
      <c r="ET764" s="745"/>
      <c r="EU764" s="745"/>
      <c r="EV764" s="745"/>
      <c r="EW764" s="745"/>
      <c r="EX764" s="745"/>
      <c r="EY764" s="745"/>
      <c r="EZ764" s="745"/>
      <c r="FA764" s="745"/>
      <c r="FB764" s="745"/>
      <c r="FC764" s="745"/>
      <c r="FD764" s="745"/>
      <c r="FE764" s="745"/>
      <c r="FF764" s="745"/>
      <c r="FG764" s="745"/>
      <c r="FH764" s="745"/>
      <c r="FI764" s="745"/>
      <c r="FJ764" s="745"/>
      <c r="FK764" s="745"/>
      <c r="FL764" s="745"/>
      <c r="FM764" s="745"/>
      <c r="FN764" s="745"/>
      <c r="FO764" s="745"/>
      <c r="FP764" s="745"/>
      <c r="FQ764" s="745"/>
      <c r="FR764" s="745"/>
      <c r="FS764" s="745"/>
      <c r="FT764" s="745"/>
      <c r="FU764" s="745"/>
      <c r="FV764" s="745"/>
      <c r="FW764" s="745"/>
      <c r="FX764" s="745"/>
      <c r="FY764" s="745"/>
      <c r="FZ764" s="745"/>
      <c r="GA764" s="745"/>
      <c r="GB764" s="745"/>
      <c r="GC764" s="745"/>
      <c r="GD764" s="745"/>
      <c r="GE764" s="745"/>
      <c r="GF764" s="745"/>
      <c r="GG764" s="745"/>
      <c r="GH764" s="745"/>
      <c r="GI764" s="745"/>
      <c r="GJ764" s="745"/>
      <c r="GK764" s="745"/>
      <c r="GL764" s="745"/>
      <c r="GM764" s="745"/>
      <c r="GN764" s="745"/>
      <c r="GO764" s="745"/>
      <c r="GP764" s="745"/>
      <c r="GQ764" s="745"/>
      <c r="GR764" s="745"/>
      <c r="GS764" s="745"/>
      <c r="GT764" s="745"/>
      <c r="GU764" s="745"/>
      <c r="GV764" s="745"/>
      <c r="GW764" s="745"/>
      <c r="GX764" s="745"/>
      <c r="GY764" s="745"/>
      <c r="GZ764" s="745"/>
      <c r="HA764" s="745"/>
      <c r="HB764" s="745"/>
      <c r="HC764" s="745"/>
      <c r="HD764" s="745"/>
      <c r="HE764" s="745"/>
      <c r="HF764" s="745"/>
      <c r="HG764" s="745"/>
      <c r="HH764" s="745"/>
      <c r="HI764" s="745"/>
      <c r="HJ764" s="745"/>
      <c r="HK764" s="745"/>
      <c r="HL764" s="745"/>
      <c r="HM764" s="745"/>
      <c r="HN764" s="745"/>
      <c r="HO764" s="745"/>
      <c r="HP764" s="745"/>
      <c r="HQ764" s="745"/>
      <c r="HR764" s="745"/>
      <c r="HS764" s="745"/>
      <c r="HT764" s="745"/>
      <c r="HU764" s="745"/>
      <c r="HV764" s="745"/>
      <c r="HW764" s="745"/>
      <c r="HX764" s="745"/>
      <c r="HY764" s="745"/>
      <c r="HZ764" s="745"/>
      <c r="IA764" s="745"/>
      <c r="IB764" s="745"/>
      <c r="IC764" s="745"/>
      <c r="ID764" s="745"/>
      <c r="IE764" s="745"/>
      <c r="IF764" s="745"/>
      <c r="IG764" s="745"/>
      <c r="IH764" s="745"/>
      <c r="II764" s="745"/>
      <c r="IJ764" s="745"/>
      <c r="IK764" s="745"/>
      <c r="IL764" s="745"/>
      <c r="IM764" s="745"/>
      <c r="IN764" s="745"/>
    </row>
    <row r="765" spans="1:248" ht="12.75">
      <c r="A765" s="758"/>
      <c r="B765" s="758"/>
      <c r="C765" s="758"/>
      <c r="D765" s="758"/>
      <c r="E765" s="750"/>
      <c r="F765" s="758"/>
      <c r="G765" s="758"/>
      <c r="H765" s="758"/>
      <c r="I765" s="750"/>
      <c r="J765" s="758"/>
      <c r="K765" s="758"/>
      <c r="L765" s="750"/>
      <c r="M765" s="758"/>
      <c r="N765" s="758"/>
      <c r="O765" s="750"/>
      <c r="P765" s="750"/>
      <c r="Q765" s="750"/>
      <c r="R765" s="750"/>
      <c r="S765" s="750"/>
      <c r="T765" s="750"/>
      <c r="U765" s="757"/>
      <c r="V765" s="753"/>
      <c r="W765" s="745"/>
      <c r="X765" s="745"/>
      <c r="Y765" s="753"/>
      <c r="Z765" s="745"/>
      <c r="AA765" s="745"/>
      <c r="AB765" s="745"/>
      <c r="AC765" s="745"/>
      <c r="AD765" s="745"/>
      <c r="AE765" s="745"/>
      <c r="AF765" s="745"/>
      <c r="AG765" s="745"/>
      <c r="AH765" s="745"/>
      <c r="AI765" s="745"/>
      <c r="AJ765" s="745"/>
      <c r="AK765" s="745"/>
      <c r="AL765" s="745"/>
      <c r="AM765" s="745"/>
      <c r="AN765" s="745"/>
      <c r="AO765" s="745"/>
      <c r="AP765" s="745"/>
      <c r="AQ765" s="745"/>
      <c r="AR765" s="745"/>
      <c r="AS765" s="745"/>
      <c r="AT765" s="745"/>
      <c r="AU765" s="745"/>
      <c r="AV765" s="745"/>
      <c r="AW765" s="745"/>
      <c r="AX765" s="745"/>
      <c r="AY765" s="745"/>
      <c r="AZ765" s="745"/>
      <c r="BA765" s="745"/>
      <c r="BB765" s="745"/>
      <c r="BC765" s="745"/>
      <c r="BD765" s="745"/>
      <c r="BE765" s="745"/>
      <c r="BF765" s="745"/>
      <c r="BG765" s="745"/>
      <c r="BH765" s="745"/>
      <c r="BI765" s="745"/>
      <c r="BJ765" s="745"/>
      <c r="BK765" s="745"/>
      <c r="BL765" s="745"/>
      <c r="BM765" s="745"/>
      <c r="BN765" s="745"/>
      <c r="BO765" s="745"/>
      <c r="BP765" s="745"/>
      <c r="BQ765" s="745"/>
      <c r="BR765" s="745"/>
      <c r="BS765" s="745"/>
      <c r="BT765" s="745"/>
      <c r="BU765" s="745"/>
      <c r="BV765" s="745"/>
      <c r="BW765" s="745"/>
      <c r="BX765" s="745"/>
      <c r="BY765" s="745"/>
      <c r="BZ765" s="745"/>
      <c r="CA765" s="745"/>
      <c r="CB765" s="745"/>
      <c r="CC765" s="745"/>
      <c r="CD765" s="745"/>
      <c r="CE765" s="745"/>
      <c r="CF765" s="745"/>
      <c r="CG765" s="745"/>
      <c r="CH765" s="745"/>
      <c r="CI765" s="745"/>
      <c r="CJ765" s="745"/>
      <c r="CK765" s="745"/>
      <c r="CL765" s="745"/>
      <c r="CM765" s="745"/>
      <c r="CN765" s="745"/>
      <c r="CO765" s="745"/>
      <c r="CP765" s="745"/>
      <c r="CQ765" s="745"/>
      <c r="CR765" s="745"/>
      <c r="CS765" s="745"/>
      <c r="CT765" s="745"/>
      <c r="CU765" s="745"/>
      <c r="CV765" s="745"/>
      <c r="CW765" s="745"/>
      <c r="CX765" s="745"/>
      <c r="CY765" s="745"/>
      <c r="CZ765" s="745"/>
      <c r="DA765" s="745"/>
      <c r="DB765" s="745"/>
      <c r="DC765" s="745"/>
      <c r="DD765" s="745"/>
      <c r="DE765" s="745"/>
      <c r="DF765" s="745"/>
      <c r="DG765" s="745"/>
      <c r="DH765" s="745"/>
      <c r="DI765" s="745"/>
      <c r="DJ765" s="745"/>
      <c r="DK765" s="745"/>
      <c r="DL765" s="745"/>
      <c r="DM765" s="745"/>
      <c r="DN765" s="745"/>
      <c r="DO765" s="745"/>
      <c r="DP765" s="745"/>
      <c r="DQ765" s="745"/>
      <c r="DR765" s="745"/>
      <c r="DS765" s="745"/>
      <c r="DT765" s="745"/>
      <c r="DU765" s="745"/>
      <c r="DV765" s="745"/>
      <c r="DW765" s="745"/>
      <c r="DX765" s="745"/>
      <c r="DY765" s="745"/>
      <c r="DZ765" s="745"/>
      <c r="EA765" s="745"/>
      <c r="EB765" s="745"/>
      <c r="EC765" s="745"/>
      <c r="ED765" s="745"/>
      <c r="EE765" s="745"/>
      <c r="EF765" s="745"/>
      <c r="EG765" s="745"/>
      <c r="EH765" s="745"/>
      <c r="EI765" s="745"/>
      <c r="EJ765" s="745"/>
      <c r="EK765" s="745"/>
      <c r="EL765" s="745"/>
      <c r="EM765" s="745"/>
      <c r="EN765" s="745"/>
      <c r="EO765" s="745"/>
      <c r="EP765" s="745"/>
      <c r="EQ765" s="745"/>
      <c r="ER765" s="745"/>
      <c r="ES765" s="745"/>
      <c r="ET765" s="745"/>
      <c r="EU765" s="745"/>
      <c r="EV765" s="745"/>
      <c r="EW765" s="745"/>
      <c r="EX765" s="745"/>
      <c r="EY765" s="745"/>
      <c r="EZ765" s="745"/>
      <c r="FA765" s="745"/>
      <c r="FB765" s="745"/>
      <c r="FC765" s="745"/>
      <c r="FD765" s="745"/>
      <c r="FE765" s="745"/>
      <c r="FF765" s="745"/>
      <c r="FG765" s="745"/>
      <c r="FH765" s="745"/>
      <c r="FI765" s="745"/>
      <c r="FJ765" s="745"/>
      <c r="FK765" s="745"/>
      <c r="FL765" s="745"/>
      <c r="FM765" s="745"/>
      <c r="FN765" s="745"/>
      <c r="FO765" s="745"/>
      <c r="FP765" s="745"/>
      <c r="FQ765" s="745"/>
      <c r="FR765" s="745"/>
      <c r="FS765" s="745"/>
      <c r="FT765" s="745"/>
      <c r="FU765" s="745"/>
      <c r="FV765" s="745"/>
      <c r="FW765" s="745"/>
      <c r="FX765" s="745"/>
      <c r="FY765" s="745"/>
      <c r="FZ765" s="745"/>
      <c r="GA765" s="745"/>
      <c r="GB765" s="745"/>
      <c r="GC765" s="745"/>
      <c r="GD765" s="745"/>
      <c r="GE765" s="745"/>
      <c r="GF765" s="745"/>
      <c r="GG765" s="745"/>
      <c r="GH765" s="745"/>
      <c r="GI765" s="745"/>
      <c r="GJ765" s="745"/>
      <c r="GK765" s="745"/>
      <c r="GL765" s="745"/>
      <c r="GM765" s="745"/>
      <c r="GN765" s="745"/>
      <c r="GO765" s="745"/>
      <c r="GP765" s="745"/>
      <c r="GQ765" s="745"/>
      <c r="GR765" s="745"/>
      <c r="GS765" s="745"/>
      <c r="GT765" s="745"/>
      <c r="GU765" s="745"/>
      <c r="GV765" s="745"/>
      <c r="GW765" s="745"/>
      <c r="GX765" s="745"/>
      <c r="GY765" s="745"/>
      <c r="GZ765" s="745"/>
      <c r="HA765" s="745"/>
      <c r="HB765" s="745"/>
      <c r="HC765" s="745"/>
      <c r="HD765" s="745"/>
      <c r="HE765" s="745"/>
      <c r="HF765" s="745"/>
      <c r="HG765" s="745"/>
      <c r="HH765" s="745"/>
      <c r="HI765" s="745"/>
      <c r="HJ765" s="745"/>
      <c r="HK765" s="745"/>
      <c r="HL765" s="745"/>
      <c r="HM765" s="745"/>
      <c r="HN765" s="745"/>
      <c r="HO765" s="745"/>
      <c r="HP765" s="745"/>
      <c r="HQ765" s="745"/>
      <c r="HR765" s="745"/>
      <c r="HS765" s="745"/>
      <c r="HT765" s="745"/>
      <c r="HU765" s="745"/>
      <c r="HV765" s="745"/>
      <c r="HW765" s="745"/>
      <c r="HX765" s="745"/>
      <c r="HY765" s="745"/>
      <c r="HZ765" s="745"/>
      <c r="IA765" s="745"/>
      <c r="IB765" s="745"/>
      <c r="IC765" s="745"/>
      <c r="ID765" s="745"/>
      <c r="IE765" s="745"/>
      <c r="IF765" s="745"/>
      <c r="IG765" s="745"/>
      <c r="IH765" s="745"/>
      <c r="II765" s="745"/>
      <c r="IJ765" s="745"/>
      <c r="IK765" s="745"/>
      <c r="IL765" s="745"/>
      <c r="IM765" s="745"/>
      <c r="IN765" s="745"/>
    </row>
    <row r="766" spans="1:248" ht="12.75">
      <c r="A766" s="758"/>
      <c r="B766" s="758"/>
      <c r="C766" s="758"/>
      <c r="D766" s="758"/>
      <c r="E766" s="750"/>
      <c r="F766" s="758"/>
      <c r="G766" s="758"/>
      <c r="H766" s="758"/>
      <c r="I766" s="750"/>
      <c r="J766" s="758"/>
      <c r="K766" s="758"/>
      <c r="L766" s="750"/>
      <c r="M766" s="758"/>
      <c r="N766" s="758"/>
      <c r="O766" s="750"/>
      <c r="P766" s="750"/>
      <c r="Q766" s="750"/>
      <c r="R766" s="750"/>
      <c r="S766" s="750"/>
      <c r="T766" s="750"/>
      <c r="U766" s="757"/>
      <c r="V766" s="753"/>
      <c r="W766" s="745"/>
      <c r="X766" s="745"/>
      <c r="Y766" s="753"/>
      <c r="Z766" s="745"/>
      <c r="AA766" s="745"/>
      <c r="AB766" s="745"/>
      <c r="AC766" s="745"/>
      <c r="AD766" s="745"/>
      <c r="AE766" s="745"/>
      <c r="AF766" s="745"/>
      <c r="AG766" s="745"/>
      <c r="AH766" s="745"/>
      <c r="AI766" s="745"/>
      <c r="AJ766" s="745"/>
      <c r="AK766" s="745"/>
      <c r="AL766" s="745"/>
      <c r="AM766" s="745"/>
      <c r="AN766" s="745"/>
      <c r="AO766" s="745"/>
      <c r="AP766" s="745"/>
      <c r="AQ766" s="745"/>
      <c r="AR766" s="745"/>
      <c r="AS766" s="745"/>
      <c r="AT766" s="745"/>
      <c r="AU766" s="745"/>
      <c r="AV766" s="745"/>
      <c r="AW766" s="745"/>
      <c r="AX766" s="745"/>
      <c r="AY766" s="745"/>
      <c r="AZ766" s="745"/>
      <c r="BA766" s="745"/>
      <c r="BB766" s="745"/>
      <c r="BC766" s="745"/>
      <c r="BD766" s="745"/>
      <c r="BE766" s="745"/>
      <c r="BF766" s="745"/>
      <c r="BG766" s="745"/>
      <c r="BH766" s="745"/>
      <c r="BI766" s="745"/>
      <c r="BJ766" s="745"/>
      <c r="BK766" s="745"/>
      <c r="BL766" s="745"/>
      <c r="BM766" s="745"/>
      <c r="BN766" s="745"/>
      <c r="BO766" s="745"/>
      <c r="BP766" s="745"/>
      <c r="BQ766" s="745"/>
      <c r="BR766" s="745"/>
      <c r="BS766" s="745"/>
      <c r="BT766" s="745"/>
      <c r="BU766" s="745"/>
      <c r="BV766" s="745"/>
      <c r="BW766" s="745"/>
      <c r="BX766" s="745"/>
      <c r="BY766" s="745"/>
      <c r="BZ766" s="745"/>
      <c r="CA766" s="745"/>
      <c r="CB766" s="745"/>
      <c r="CC766" s="745"/>
      <c r="CD766" s="745"/>
      <c r="CE766" s="745"/>
      <c r="CF766" s="745"/>
      <c r="CG766" s="745"/>
      <c r="CH766" s="745"/>
      <c r="CI766" s="745"/>
      <c r="CJ766" s="745"/>
      <c r="CK766" s="745"/>
      <c r="CL766" s="745"/>
      <c r="CM766" s="745"/>
      <c r="CN766" s="745"/>
      <c r="CO766" s="745"/>
      <c r="CP766" s="745"/>
      <c r="CQ766" s="745"/>
      <c r="CR766" s="745"/>
      <c r="CS766" s="745"/>
      <c r="CT766" s="745"/>
      <c r="CU766" s="745"/>
      <c r="CV766" s="745"/>
      <c r="CW766" s="745"/>
      <c r="CX766" s="745"/>
      <c r="CY766" s="745"/>
      <c r="CZ766" s="745"/>
      <c r="DA766" s="745"/>
      <c r="DB766" s="745"/>
      <c r="DC766" s="745"/>
      <c r="DD766" s="745"/>
      <c r="DE766" s="745"/>
      <c r="DF766" s="745"/>
      <c r="DG766" s="745"/>
      <c r="DH766" s="745"/>
      <c r="DI766" s="745"/>
      <c r="DJ766" s="745"/>
      <c r="DK766" s="745"/>
      <c r="DL766" s="745"/>
      <c r="DM766" s="745"/>
      <c r="DN766" s="745"/>
      <c r="DO766" s="745"/>
      <c r="DP766" s="745"/>
      <c r="DQ766" s="745"/>
      <c r="DR766" s="745"/>
      <c r="DS766" s="745"/>
      <c r="DT766" s="745"/>
      <c r="DU766" s="745"/>
      <c r="DV766" s="745"/>
      <c r="DW766" s="745"/>
      <c r="DX766" s="745"/>
      <c r="DY766" s="745"/>
      <c r="DZ766" s="745"/>
      <c r="EA766" s="745"/>
      <c r="EB766" s="745"/>
      <c r="EC766" s="745"/>
      <c r="ED766" s="745"/>
      <c r="EE766" s="745"/>
      <c r="EF766" s="745"/>
      <c r="EG766" s="745"/>
      <c r="EH766" s="745"/>
      <c r="EI766" s="745"/>
      <c r="EJ766" s="745"/>
      <c r="EK766" s="745"/>
      <c r="EL766" s="745"/>
      <c r="EM766" s="745"/>
      <c r="EN766" s="745"/>
      <c r="EO766" s="745"/>
      <c r="EP766" s="745"/>
      <c r="EQ766" s="745"/>
      <c r="ER766" s="745"/>
      <c r="ES766" s="745"/>
      <c r="ET766" s="745"/>
      <c r="EU766" s="745"/>
      <c r="EV766" s="745"/>
      <c r="EW766" s="745"/>
      <c r="EX766" s="745"/>
      <c r="EY766" s="745"/>
      <c r="EZ766" s="745"/>
      <c r="FA766" s="745"/>
      <c r="FB766" s="745"/>
      <c r="FC766" s="745"/>
      <c r="FD766" s="745"/>
      <c r="FE766" s="745"/>
      <c r="FF766" s="745"/>
      <c r="FG766" s="745"/>
      <c r="FH766" s="745"/>
      <c r="FI766" s="745"/>
      <c r="FJ766" s="745"/>
      <c r="FK766" s="745"/>
      <c r="FL766" s="745"/>
      <c r="FM766" s="745"/>
      <c r="FN766" s="745"/>
      <c r="FO766" s="745"/>
      <c r="FP766" s="745"/>
      <c r="FQ766" s="745"/>
      <c r="FR766" s="745"/>
      <c r="FS766" s="745"/>
      <c r="FT766" s="745"/>
      <c r="FU766" s="745"/>
      <c r="FV766" s="745"/>
      <c r="FW766" s="745"/>
      <c r="FX766" s="745"/>
      <c r="FY766" s="745"/>
      <c r="FZ766" s="745"/>
      <c r="GA766" s="745"/>
      <c r="GB766" s="745"/>
      <c r="GC766" s="745"/>
      <c r="GD766" s="745"/>
      <c r="GE766" s="745"/>
      <c r="GF766" s="745"/>
      <c r="GG766" s="745"/>
      <c r="GH766" s="745"/>
      <c r="GI766" s="745"/>
      <c r="GJ766" s="745"/>
      <c r="GK766" s="745"/>
      <c r="GL766" s="745"/>
      <c r="GM766" s="745"/>
      <c r="GN766" s="745"/>
      <c r="GO766" s="745"/>
      <c r="GP766" s="745"/>
      <c r="GQ766" s="745"/>
      <c r="GR766" s="745"/>
      <c r="GS766" s="745"/>
      <c r="GT766" s="745"/>
      <c r="GU766" s="745"/>
      <c r="GV766" s="745"/>
      <c r="GW766" s="745"/>
      <c r="GX766" s="745"/>
      <c r="GY766" s="745"/>
      <c r="GZ766" s="745"/>
      <c r="HA766" s="745"/>
      <c r="HB766" s="745"/>
      <c r="HC766" s="745"/>
      <c r="HD766" s="745"/>
      <c r="HE766" s="745"/>
      <c r="HF766" s="745"/>
      <c r="HG766" s="745"/>
      <c r="HH766" s="745"/>
      <c r="HI766" s="745"/>
      <c r="HJ766" s="745"/>
      <c r="HK766" s="745"/>
      <c r="HL766" s="745"/>
      <c r="HM766" s="745"/>
      <c r="HN766" s="745"/>
      <c r="HO766" s="745"/>
      <c r="HP766" s="745"/>
      <c r="HQ766" s="745"/>
      <c r="HR766" s="745"/>
      <c r="HS766" s="745"/>
      <c r="HT766" s="745"/>
      <c r="HU766" s="745"/>
      <c r="HV766" s="745"/>
      <c r="HW766" s="745"/>
      <c r="HX766" s="745"/>
      <c r="HY766" s="745"/>
      <c r="HZ766" s="745"/>
      <c r="IA766" s="745"/>
      <c r="IB766" s="745"/>
      <c r="IC766" s="745"/>
      <c r="ID766" s="745"/>
      <c r="IE766" s="745"/>
      <c r="IF766" s="745"/>
      <c r="IG766" s="745"/>
      <c r="IH766" s="745"/>
      <c r="II766" s="745"/>
      <c r="IJ766" s="745"/>
      <c r="IK766" s="745"/>
      <c r="IL766" s="745"/>
      <c r="IM766" s="745"/>
      <c r="IN766" s="745"/>
    </row>
    <row r="767" spans="1:248" ht="12.75">
      <c r="A767" s="758"/>
      <c r="B767" s="758"/>
      <c r="C767" s="758"/>
      <c r="D767" s="758"/>
      <c r="E767" s="750"/>
      <c r="F767" s="758"/>
      <c r="G767" s="758"/>
      <c r="H767" s="758"/>
      <c r="I767" s="750"/>
      <c r="J767" s="758"/>
      <c r="K767" s="758"/>
      <c r="L767" s="750"/>
      <c r="M767" s="758"/>
      <c r="N767" s="758"/>
      <c r="O767" s="750"/>
      <c r="P767" s="750"/>
      <c r="Q767" s="750"/>
      <c r="R767" s="750"/>
      <c r="S767" s="750"/>
      <c r="T767" s="750"/>
      <c r="U767" s="757"/>
      <c r="V767" s="753"/>
      <c r="W767" s="745"/>
      <c r="X767" s="745"/>
      <c r="Y767" s="753"/>
      <c r="Z767" s="745"/>
      <c r="AA767" s="745"/>
      <c r="AB767" s="745"/>
      <c r="AC767" s="745"/>
      <c r="AD767" s="745"/>
      <c r="AE767" s="745"/>
      <c r="AF767" s="745"/>
      <c r="AG767" s="745"/>
      <c r="AH767" s="745"/>
      <c r="AI767" s="745"/>
      <c r="AJ767" s="745"/>
      <c r="AK767" s="745"/>
      <c r="AL767" s="745"/>
      <c r="AM767" s="745"/>
      <c r="AN767" s="745"/>
      <c r="AO767" s="745"/>
      <c r="AP767" s="745"/>
      <c r="AQ767" s="745"/>
      <c r="AR767" s="745"/>
      <c r="AS767" s="745"/>
      <c r="AT767" s="745"/>
      <c r="AU767" s="745"/>
      <c r="AV767" s="745"/>
      <c r="AW767" s="745"/>
      <c r="AX767" s="745"/>
      <c r="AY767" s="745"/>
      <c r="AZ767" s="745"/>
      <c r="BA767" s="745"/>
      <c r="BB767" s="745"/>
      <c r="BC767" s="745"/>
      <c r="BD767" s="745"/>
      <c r="BE767" s="745"/>
      <c r="BF767" s="745"/>
      <c r="BG767" s="745"/>
      <c r="BH767" s="745"/>
      <c r="BI767" s="745"/>
      <c r="BJ767" s="745"/>
      <c r="BK767" s="745"/>
      <c r="BL767" s="745"/>
      <c r="BM767" s="745"/>
      <c r="BN767" s="745"/>
      <c r="BO767" s="745"/>
      <c r="BP767" s="745"/>
      <c r="BQ767" s="745"/>
      <c r="BR767" s="745"/>
      <c r="BS767" s="745"/>
      <c r="BT767" s="745"/>
      <c r="BU767" s="745"/>
      <c r="BV767" s="745"/>
      <c r="BW767" s="745"/>
      <c r="BX767" s="745"/>
      <c r="BY767" s="745"/>
      <c r="BZ767" s="745"/>
      <c r="CA767" s="745"/>
      <c r="CB767" s="745"/>
      <c r="CC767" s="745"/>
      <c r="CD767" s="745"/>
      <c r="CE767" s="745"/>
      <c r="CF767" s="745"/>
      <c r="CG767" s="745"/>
      <c r="CH767" s="745"/>
      <c r="CI767" s="745"/>
      <c r="CJ767" s="745"/>
      <c r="CK767" s="745"/>
      <c r="CL767" s="745"/>
      <c r="CM767" s="745"/>
      <c r="CN767" s="745"/>
      <c r="CO767" s="745"/>
      <c r="CP767" s="745"/>
      <c r="CQ767" s="745"/>
      <c r="CR767" s="745"/>
      <c r="CS767" s="745"/>
      <c r="CT767" s="745"/>
      <c r="CU767" s="745"/>
      <c r="CV767" s="745"/>
      <c r="CW767" s="745"/>
      <c r="CX767" s="745"/>
      <c r="CY767" s="745"/>
      <c r="CZ767" s="745"/>
      <c r="DA767" s="745"/>
      <c r="DB767" s="745"/>
      <c r="DC767" s="745"/>
      <c r="DD767" s="745"/>
      <c r="DE767" s="745"/>
      <c r="DF767" s="745"/>
      <c r="DG767" s="745"/>
      <c r="DH767" s="745"/>
      <c r="DI767" s="745"/>
      <c r="DJ767" s="745"/>
      <c r="DK767" s="745"/>
      <c r="DL767" s="745"/>
      <c r="DM767" s="745"/>
      <c r="DN767" s="745"/>
      <c r="DO767" s="745"/>
      <c r="DP767" s="745"/>
      <c r="DQ767" s="745"/>
      <c r="DR767" s="745"/>
      <c r="DS767" s="745"/>
      <c r="DT767" s="745"/>
      <c r="DU767" s="745"/>
      <c r="DV767" s="745"/>
      <c r="DW767" s="745"/>
      <c r="DX767" s="745"/>
      <c r="DY767" s="745"/>
      <c r="DZ767" s="745"/>
      <c r="EA767" s="745"/>
      <c r="EB767" s="745"/>
      <c r="EC767" s="745"/>
      <c r="ED767" s="745"/>
      <c r="EE767" s="745"/>
      <c r="EF767" s="745"/>
      <c r="EG767" s="745"/>
      <c r="EH767" s="745"/>
      <c r="EI767" s="745"/>
      <c r="EJ767" s="745"/>
      <c r="EK767" s="745"/>
      <c r="EL767" s="745"/>
      <c r="EM767" s="745"/>
      <c r="EN767" s="745"/>
      <c r="EO767" s="745"/>
      <c r="EP767" s="745"/>
      <c r="EQ767" s="745"/>
      <c r="ER767" s="745"/>
      <c r="ES767" s="745"/>
      <c r="ET767" s="745"/>
      <c r="EU767" s="745"/>
      <c r="EV767" s="745"/>
      <c r="EW767" s="745"/>
      <c r="EX767" s="745"/>
      <c r="EY767" s="745"/>
      <c r="EZ767" s="745"/>
      <c r="FA767" s="745"/>
      <c r="FB767" s="745"/>
      <c r="FC767" s="745"/>
      <c r="FD767" s="745"/>
      <c r="FE767" s="745"/>
      <c r="FF767" s="745"/>
      <c r="FG767" s="745"/>
      <c r="FH767" s="745"/>
      <c r="FI767" s="745"/>
      <c r="FJ767" s="745"/>
      <c r="FK767" s="745"/>
      <c r="FL767" s="745"/>
      <c r="FM767" s="745"/>
      <c r="FN767" s="745"/>
      <c r="FO767" s="745"/>
      <c r="FP767" s="745"/>
      <c r="FQ767" s="745"/>
      <c r="FR767" s="745"/>
      <c r="FS767" s="745"/>
      <c r="FT767" s="745"/>
      <c r="FU767" s="745"/>
      <c r="FV767" s="745"/>
      <c r="FW767" s="745"/>
      <c r="FX767" s="745"/>
      <c r="FY767" s="745"/>
      <c r="FZ767" s="745"/>
      <c r="GA767" s="745"/>
      <c r="GB767" s="745"/>
      <c r="GC767" s="745"/>
      <c r="GD767" s="745"/>
      <c r="GE767" s="745"/>
      <c r="GF767" s="745"/>
      <c r="GG767" s="745"/>
      <c r="GH767" s="745"/>
      <c r="GI767" s="745"/>
      <c r="GJ767" s="745"/>
      <c r="GK767" s="745"/>
      <c r="GL767" s="745"/>
      <c r="GM767" s="745"/>
      <c r="GN767" s="745"/>
      <c r="GO767" s="745"/>
      <c r="GP767" s="745"/>
      <c r="GQ767" s="745"/>
      <c r="GR767" s="745"/>
      <c r="GS767" s="745"/>
      <c r="GT767" s="745"/>
      <c r="GU767" s="745"/>
      <c r="GV767" s="745"/>
      <c r="GW767" s="745"/>
      <c r="GX767" s="745"/>
      <c r="GY767" s="745"/>
      <c r="GZ767" s="745"/>
      <c r="HA767" s="745"/>
      <c r="HB767" s="745"/>
      <c r="HC767" s="745"/>
      <c r="HD767" s="745"/>
      <c r="HE767" s="745"/>
      <c r="HF767" s="745"/>
      <c r="HG767" s="745"/>
      <c r="HH767" s="745"/>
      <c r="HI767" s="745"/>
      <c r="HJ767" s="745"/>
      <c r="HK767" s="745"/>
      <c r="HL767" s="745"/>
      <c r="HM767" s="745"/>
      <c r="HN767" s="745"/>
      <c r="HO767" s="745"/>
      <c r="HP767" s="745"/>
      <c r="HQ767" s="745"/>
      <c r="HR767" s="745"/>
      <c r="HS767" s="745"/>
      <c r="HT767" s="745"/>
      <c r="HU767" s="745"/>
      <c r="HV767" s="745"/>
      <c r="HW767" s="745"/>
      <c r="HX767" s="745"/>
      <c r="HY767" s="745"/>
      <c r="HZ767" s="745"/>
      <c r="IA767" s="745"/>
      <c r="IB767" s="745"/>
      <c r="IC767" s="745"/>
      <c r="ID767" s="745"/>
      <c r="IE767" s="745"/>
      <c r="IF767" s="745"/>
      <c r="IG767" s="745"/>
      <c r="IH767" s="745"/>
      <c r="II767" s="745"/>
      <c r="IJ767" s="745"/>
      <c r="IK767" s="745"/>
      <c r="IL767" s="745"/>
      <c r="IM767" s="745"/>
      <c r="IN767" s="745"/>
    </row>
    <row r="768" spans="1:248" ht="12.75">
      <c r="A768" s="758"/>
      <c r="B768" s="758"/>
      <c r="C768" s="758"/>
      <c r="D768" s="758"/>
      <c r="E768" s="750"/>
      <c r="F768" s="758"/>
      <c r="G768" s="758"/>
      <c r="H768" s="758"/>
      <c r="I768" s="750"/>
      <c r="J768" s="758"/>
      <c r="K768" s="758"/>
      <c r="L768" s="750"/>
      <c r="M768" s="758"/>
      <c r="N768" s="758"/>
      <c r="O768" s="750"/>
      <c r="P768" s="750"/>
      <c r="Q768" s="750"/>
      <c r="R768" s="750"/>
      <c r="S768" s="750"/>
      <c r="T768" s="750"/>
      <c r="U768" s="757"/>
      <c r="V768" s="753"/>
      <c r="W768" s="745"/>
      <c r="X768" s="745"/>
      <c r="Y768" s="753"/>
      <c r="Z768" s="745"/>
      <c r="AA768" s="745"/>
      <c r="AB768" s="745"/>
      <c r="AC768" s="745"/>
      <c r="AD768" s="745"/>
      <c r="AE768" s="745"/>
      <c r="AF768" s="745"/>
      <c r="AG768" s="745"/>
      <c r="AH768" s="745"/>
      <c r="AI768" s="745"/>
      <c r="AJ768" s="745"/>
      <c r="AK768" s="745"/>
      <c r="AL768" s="745"/>
      <c r="AM768" s="745"/>
      <c r="AN768" s="745"/>
      <c r="AO768" s="745"/>
      <c r="AP768" s="745"/>
      <c r="AQ768" s="745"/>
      <c r="AR768" s="745"/>
      <c r="AS768" s="745"/>
      <c r="AT768" s="745"/>
      <c r="AU768" s="745"/>
      <c r="AV768" s="745"/>
      <c r="AW768" s="745"/>
      <c r="AX768" s="745"/>
      <c r="AY768" s="745"/>
      <c r="AZ768" s="745"/>
      <c r="BA768" s="745"/>
      <c r="BB768" s="745"/>
      <c r="BC768" s="745"/>
      <c r="BD768" s="745"/>
      <c r="BE768" s="745"/>
      <c r="BF768" s="745"/>
      <c r="BG768" s="745"/>
      <c r="BH768" s="745"/>
      <c r="BI768" s="745"/>
      <c r="BJ768" s="745"/>
      <c r="BK768" s="745"/>
      <c r="BL768" s="745"/>
      <c r="BM768" s="745"/>
      <c r="BN768" s="745"/>
      <c r="BO768" s="745"/>
      <c r="BP768" s="745"/>
      <c r="BQ768" s="745"/>
      <c r="BR768" s="745"/>
      <c r="BS768" s="745"/>
      <c r="BT768" s="745"/>
      <c r="BU768" s="745"/>
      <c r="BV768" s="745"/>
      <c r="BW768" s="745"/>
      <c r="BX768" s="745"/>
      <c r="BY768" s="745"/>
      <c r="BZ768" s="745"/>
      <c r="CA768" s="745"/>
      <c r="CB768" s="745"/>
      <c r="CC768" s="745"/>
      <c r="CD768" s="745"/>
      <c r="CE768" s="745"/>
      <c r="CF768" s="745"/>
      <c r="CG768" s="745"/>
      <c r="CH768" s="745"/>
      <c r="CI768" s="745"/>
      <c r="CJ768" s="745"/>
      <c r="CK768" s="745"/>
      <c r="CL768" s="745"/>
      <c r="CM768" s="745"/>
      <c r="CN768" s="745"/>
      <c r="CO768" s="745"/>
      <c r="CP768" s="745"/>
      <c r="CQ768" s="745"/>
      <c r="CR768" s="745"/>
      <c r="CS768" s="745"/>
      <c r="CT768" s="745"/>
      <c r="CU768" s="745"/>
      <c r="CV768" s="745"/>
      <c r="CW768" s="745"/>
      <c r="CX768" s="745"/>
      <c r="CY768" s="745"/>
      <c r="CZ768" s="745"/>
      <c r="DA768" s="745"/>
      <c r="DB768" s="745"/>
      <c r="DC768" s="745"/>
      <c r="DD768" s="745"/>
      <c r="DE768" s="745"/>
      <c r="DF768" s="745"/>
      <c r="DG768" s="745"/>
      <c r="DH768" s="745"/>
      <c r="DI768" s="745"/>
      <c r="DJ768" s="745"/>
      <c r="DK768" s="745"/>
      <c r="DL768" s="745"/>
      <c r="DM768" s="745"/>
      <c r="DN768" s="745"/>
      <c r="DO768" s="745"/>
      <c r="DP768" s="745"/>
      <c r="DQ768" s="745"/>
      <c r="DR768" s="745"/>
      <c r="DS768" s="745"/>
      <c r="DT768" s="745"/>
      <c r="DU768" s="745"/>
      <c r="DV768" s="745"/>
      <c r="DW768" s="745"/>
      <c r="DX768" s="745"/>
      <c r="DY768" s="745"/>
      <c r="DZ768" s="745"/>
      <c r="EA768" s="745"/>
      <c r="EB768" s="745"/>
      <c r="EC768" s="745"/>
      <c r="ED768" s="745"/>
      <c r="EE768" s="745"/>
      <c r="EF768" s="745"/>
      <c r="EG768" s="745"/>
      <c r="EH768" s="745"/>
      <c r="EI768" s="745"/>
      <c r="EJ768" s="745"/>
      <c r="EK768" s="745"/>
      <c r="EL768" s="745"/>
      <c r="EM768" s="745"/>
      <c r="EN768" s="745"/>
      <c r="EO768" s="745"/>
      <c r="EP768" s="745"/>
      <c r="EQ768" s="745"/>
      <c r="ER768" s="745"/>
      <c r="ES768" s="745"/>
      <c r="ET768" s="745"/>
      <c r="EU768" s="745"/>
      <c r="EV768" s="745"/>
      <c r="EW768" s="745"/>
      <c r="EX768" s="745"/>
      <c r="EY768" s="745"/>
      <c r="EZ768" s="745"/>
      <c r="FA768" s="745"/>
      <c r="FB768" s="745"/>
      <c r="FC768" s="745"/>
      <c r="FD768" s="745"/>
      <c r="FE768" s="745"/>
      <c r="FF768" s="745"/>
      <c r="FG768" s="745"/>
      <c r="FH768" s="745"/>
      <c r="FI768" s="745"/>
      <c r="FJ768" s="745"/>
      <c r="FK768" s="745"/>
      <c r="FL768" s="745"/>
      <c r="FM768" s="745"/>
      <c r="FN768" s="745"/>
      <c r="FO768" s="745"/>
      <c r="FP768" s="745"/>
      <c r="FQ768" s="745"/>
      <c r="FR768" s="745"/>
      <c r="FS768" s="745"/>
      <c r="FT768" s="745"/>
      <c r="FU768" s="745"/>
      <c r="FV768" s="745"/>
      <c r="FW768" s="745"/>
      <c r="FX768" s="745"/>
      <c r="FY768" s="745"/>
      <c r="FZ768" s="745"/>
      <c r="GA768" s="745"/>
      <c r="GB768" s="745"/>
      <c r="GC768" s="745"/>
      <c r="GD768" s="745"/>
      <c r="GE768" s="745"/>
      <c r="GF768" s="745"/>
      <c r="GG768" s="745"/>
      <c r="GH768" s="745"/>
      <c r="GI768" s="745"/>
      <c r="GJ768" s="745"/>
      <c r="GK768" s="745"/>
      <c r="GL768" s="745"/>
      <c r="GM768" s="745"/>
      <c r="GN768" s="745"/>
      <c r="GO768" s="745"/>
      <c r="GP768" s="745"/>
      <c r="GQ768" s="745"/>
      <c r="GR768" s="745"/>
      <c r="GS768" s="745"/>
      <c r="GT768" s="745"/>
      <c r="GU768" s="745"/>
      <c r="GV768" s="745"/>
      <c r="GW768" s="745"/>
      <c r="GX768" s="745"/>
      <c r="GY768" s="745"/>
      <c r="GZ768" s="745"/>
      <c r="HA768" s="745"/>
      <c r="HB768" s="745"/>
      <c r="HC768" s="745"/>
      <c r="HD768" s="745"/>
      <c r="HE768" s="745"/>
      <c r="HF768" s="745"/>
      <c r="HG768" s="745"/>
      <c r="HH768" s="745"/>
      <c r="HI768" s="745"/>
      <c r="HJ768" s="745"/>
      <c r="HK768" s="745"/>
      <c r="HL768" s="745"/>
      <c r="HM768" s="745"/>
      <c r="HN768" s="745"/>
      <c r="HO768" s="745"/>
      <c r="HP768" s="745"/>
      <c r="HQ768" s="745"/>
      <c r="HR768" s="745"/>
      <c r="HS768" s="745"/>
      <c r="HT768" s="745"/>
      <c r="HU768" s="745"/>
      <c r="HV768" s="745"/>
      <c r="HW768" s="745"/>
      <c r="HX768" s="745"/>
      <c r="HY768" s="745"/>
      <c r="HZ768" s="745"/>
      <c r="IA768" s="745"/>
      <c r="IB768" s="745"/>
      <c r="IC768" s="745"/>
      <c r="ID768" s="745"/>
      <c r="IE768" s="745"/>
      <c r="IF768" s="745"/>
      <c r="IG768" s="745"/>
      <c r="IH768" s="745"/>
      <c r="II768" s="745"/>
      <c r="IJ768" s="745"/>
      <c r="IK768" s="745"/>
      <c r="IL768" s="745"/>
      <c r="IM768" s="745"/>
      <c r="IN768" s="745"/>
    </row>
    <row r="769" spans="1:248" ht="12.75">
      <c r="A769" s="758"/>
      <c r="B769" s="758"/>
      <c r="C769" s="758"/>
      <c r="D769" s="758"/>
      <c r="E769" s="750"/>
      <c r="F769" s="758"/>
      <c r="G769" s="758"/>
      <c r="H769" s="758"/>
      <c r="I769" s="750"/>
      <c r="J769" s="758"/>
      <c r="K769" s="758"/>
      <c r="L769" s="750"/>
      <c r="M769" s="758"/>
      <c r="N769" s="758"/>
      <c r="O769" s="750"/>
      <c r="P769" s="750"/>
      <c r="Q769" s="750"/>
      <c r="R769" s="750"/>
      <c r="S769" s="750"/>
      <c r="T769" s="750"/>
      <c r="U769" s="757"/>
      <c r="V769" s="753"/>
      <c r="W769" s="745"/>
      <c r="X769" s="745"/>
      <c r="Y769" s="753"/>
      <c r="Z769" s="745"/>
      <c r="AA769" s="745"/>
      <c r="AB769" s="745"/>
      <c r="AC769" s="745"/>
      <c r="AD769" s="745"/>
      <c r="AE769" s="745"/>
      <c r="AF769" s="745"/>
      <c r="AG769" s="745"/>
      <c r="AH769" s="745"/>
      <c r="AI769" s="745"/>
      <c r="AJ769" s="745"/>
      <c r="AK769" s="745"/>
      <c r="AL769" s="745"/>
      <c r="AM769" s="745"/>
      <c r="AN769" s="745"/>
      <c r="AO769" s="745"/>
      <c r="AP769" s="745"/>
      <c r="AQ769" s="745"/>
      <c r="AR769" s="745"/>
      <c r="AS769" s="745"/>
      <c r="AT769" s="745"/>
      <c r="AU769" s="745"/>
      <c r="AV769" s="745"/>
      <c r="AW769" s="745"/>
      <c r="AX769" s="745"/>
      <c r="AY769" s="745"/>
      <c r="AZ769" s="745"/>
      <c r="BA769" s="745"/>
      <c r="BB769" s="745"/>
      <c r="BC769" s="745"/>
      <c r="BD769" s="745"/>
      <c r="BE769" s="745"/>
      <c r="BF769" s="745"/>
      <c r="BG769" s="745"/>
      <c r="BH769" s="745"/>
      <c r="BI769" s="745"/>
      <c r="BJ769" s="745"/>
      <c r="BK769" s="745"/>
      <c r="BL769" s="745"/>
      <c r="BM769" s="745"/>
      <c r="BN769" s="745"/>
      <c r="BO769" s="745"/>
      <c r="BP769" s="745"/>
      <c r="BQ769" s="745"/>
      <c r="BR769" s="745"/>
      <c r="BS769" s="745"/>
      <c r="BT769" s="745"/>
      <c r="BU769" s="745"/>
      <c r="BV769" s="745"/>
      <c r="BW769" s="745"/>
      <c r="BX769" s="745"/>
      <c r="BY769" s="745"/>
      <c r="BZ769" s="745"/>
      <c r="CA769" s="745"/>
      <c r="CB769" s="745"/>
      <c r="CC769" s="745"/>
      <c r="CD769" s="745"/>
      <c r="CE769" s="745"/>
      <c r="CF769" s="745"/>
      <c r="CG769" s="745"/>
      <c r="CH769" s="745"/>
      <c r="CI769" s="745"/>
      <c r="CJ769" s="745"/>
      <c r="CK769" s="745"/>
      <c r="CL769" s="745"/>
      <c r="CM769" s="745"/>
      <c r="CN769" s="745"/>
      <c r="CO769" s="745"/>
      <c r="CP769" s="745"/>
      <c r="CQ769" s="745"/>
      <c r="CR769" s="745"/>
      <c r="CS769" s="745"/>
      <c r="CT769" s="745"/>
      <c r="CU769" s="745"/>
      <c r="CV769" s="745"/>
      <c r="CW769" s="745"/>
      <c r="CX769" s="745"/>
      <c r="CY769" s="745"/>
      <c r="CZ769" s="745"/>
      <c r="DA769" s="745"/>
      <c r="DB769" s="745"/>
      <c r="DC769" s="745"/>
      <c r="DD769" s="745"/>
      <c r="DE769" s="745"/>
      <c r="DF769" s="745"/>
      <c r="DG769" s="745"/>
      <c r="DH769" s="745"/>
      <c r="DI769" s="745"/>
      <c r="DJ769" s="745"/>
      <c r="DK769" s="745"/>
      <c r="DL769" s="745"/>
      <c r="DM769" s="745"/>
      <c r="DN769" s="745"/>
      <c r="DO769" s="745"/>
      <c r="DP769" s="745"/>
      <c r="DQ769" s="745"/>
      <c r="DR769" s="745"/>
      <c r="DS769" s="745"/>
      <c r="DT769" s="745"/>
      <c r="DU769" s="745"/>
      <c r="DV769" s="745"/>
      <c r="DW769" s="745"/>
      <c r="DX769" s="745"/>
      <c r="DY769" s="745"/>
      <c r="DZ769" s="745"/>
      <c r="EA769" s="745"/>
      <c r="EB769" s="745"/>
      <c r="EC769" s="745"/>
      <c r="ED769" s="745"/>
      <c r="EE769" s="745"/>
      <c r="EF769" s="745"/>
      <c r="EG769" s="745"/>
      <c r="EH769" s="745"/>
      <c r="EI769" s="745"/>
      <c r="EJ769" s="745"/>
      <c r="EK769" s="745"/>
      <c r="EL769" s="745"/>
      <c r="EM769" s="745"/>
      <c r="EN769" s="745"/>
      <c r="EO769" s="745"/>
      <c r="EP769" s="745"/>
      <c r="EQ769" s="745"/>
      <c r="ER769" s="745"/>
      <c r="ES769" s="745"/>
      <c r="ET769" s="745"/>
      <c r="EU769" s="745"/>
      <c r="EV769" s="745"/>
      <c r="EW769" s="745"/>
      <c r="EX769" s="745"/>
      <c r="EY769" s="745"/>
      <c r="EZ769" s="745"/>
      <c r="FA769" s="745"/>
      <c r="FB769" s="745"/>
      <c r="FC769" s="745"/>
      <c r="FD769" s="745"/>
      <c r="FE769" s="745"/>
      <c r="FF769" s="745"/>
      <c r="FG769" s="745"/>
      <c r="FH769" s="745"/>
      <c r="FI769" s="745"/>
      <c r="FJ769" s="745"/>
      <c r="FK769" s="745"/>
      <c r="FL769" s="745"/>
      <c r="FM769" s="745"/>
      <c r="FN769" s="745"/>
      <c r="FO769" s="745"/>
      <c r="FP769" s="745"/>
      <c r="FQ769" s="745"/>
      <c r="FR769" s="745"/>
      <c r="FS769" s="745"/>
      <c r="FT769" s="745"/>
      <c r="FU769" s="745"/>
      <c r="FV769" s="745"/>
      <c r="FW769" s="745"/>
      <c r="FX769" s="745"/>
      <c r="FY769" s="745"/>
      <c r="FZ769" s="745"/>
      <c r="GA769" s="745"/>
      <c r="GB769" s="745"/>
      <c r="GC769" s="745"/>
      <c r="GD769" s="745"/>
      <c r="GE769" s="745"/>
      <c r="GF769" s="745"/>
      <c r="GG769" s="745"/>
      <c r="GH769" s="745"/>
      <c r="GI769" s="745"/>
      <c r="GJ769" s="745"/>
      <c r="GK769" s="745"/>
      <c r="GL769" s="745"/>
      <c r="GM769" s="745"/>
      <c r="GN769" s="745"/>
      <c r="GO769" s="745"/>
      <c r="GP769" s="745"/>
      <c r="GQ769" s="745"/>
      <c r="GR769" s="745"/>
      <c r="GS769" s="745"/>
      <c r="GT769" s="745"/>
      <c r="GU769" s="745"/>
      <c r="GV769" s="745"/>
      <c r="GW769" s="745"/>
      <c r="GX769" s="745"/>
      <c r="GY769" s="745"/>
      <c r="GZ769" s="745"/>
      <c r="HA769" s="745"/>
      <c r="HB769" s="745"/>
      <c r="HC769" s="745"/>
      <c r="HD769" s="745"/>
      <c r="HE769" s="745"/>
      <c r="HF769" s="745"/>
      <c r="HG769" s="745"/>
      <c r="HH769" s="745"/>
      <c r="HI769" s="745"/>
      <c r="HJ769" s="745"/>
      <c r="HK769" s="745"/>
      <c r="HL769" s="745"/>
      <c r="HM769" s="745"/>
      <c r="HN769" s="745"/>
      <c r="HO769" s="745"/>
      <c r="HP769" s="745"/>
      <c r="HQ769" s="745"/>
      <c r="HR769" s="745"/>
      <c r="HS769" s="745"/>
      <c r="HT769" s="745"/>
      <c r="HU769" s="745"/>
      <c r="HV769" s="745"/>
      <c r="HW769" s="745"/>
      <c r="HX769" s="745"/>
      <c r="HY769" s="745"/>
      <c r="HZ769" s="745"/>
      <c r="IA769" s="745"/>
      <c r="IB769" s="745"/>
      <c r="IC769" s="745"/>
      <c r="ID769" s="745"/>
      <c r="IE769" s="745"/>
      <c r="IF769" s="745"/>
      <c r="IG769" s="745"/>
      <c r="IH769" s="745"/>
      <c r="II769" s="745"/>
      <c r="IJ769" s="745"/>
      <c r="IK769" s="745"/>
      <c r="IL769" s="745"/>
      <c r="IM769" s="745"/>
      <c r="IN769" s="745"/>
    </row>
    <row r="770" spans="1:248" ht="12.75">
      <c r="A770" s="758"/>
      <c r="B770" s="758"/>
      <c r="C770" s="758"/>
      <c r="D770" s="758"/>
      <c r="E770" s="750"/>
      <c r="F770" s="758"/>
      <c r="G770" s="758"/>
      <c r="H770" s="758"/>
      <c r="I770" s="750"/>
      <c r="J770" s="758"/>
      <c r="K770" s="758"/>
      <c r="L770" s="750"/>
      <c r="M770" s="758"/>
      <c r="N770" s="758"/>
      <c r="O770" s="750"/>
      <c r="P770" s="750"/>
      <c r="Q770" s="750"/>
      <c r="R770" s="750"/>
      <c r="S770" s="750"/>
      <c r="T770" s="750"/>
      <c r="U770" s="757"/>
      <c r="V770" s="753"/>
      <c r="W770" s="745"/>
      <c r="X770" s="745"/>
      <c r="Y770" s="753"/>
      <c r="Z770" s="745"/>
      <c r="AA770" s="745"/>
      <c r="AB770" s="745"/>
      <c r="AC770" s="745"/>
      <c r="AD770" s="745"/>
      <c r="AE770" s="745"/>
      <c r="AF770" s="745"/>
      <c r="AG770" s="745"/>
      <c r="AH770" s="745"/>
      <c r="AI770" s="745"/>
      <c r="AJ770" s="745"/>
      <c r="AK770" s="745"/>
      <c r="AL770" s="745"/>
      <c r="AM770" s="745"/>
      <c r="AN770" s="745"/>
      <c r="AO770" s="745"/>
      <c r="AP770" s="745"/>
      <c r="AQ770" s="745"/>
      <c r="AR770" s="745"/>
      <c r="AS770" s="745"/>
      <c r="AT770" s="745"/>
      <c r="AU770" s="745"/>
      <c r="AV770" s="745"/>
      <c r="AW770" s="745"/>
      <c r="AX770" s="745"/>
      <c r="AY770" s="745"/>
      <c r="AZ770" s="745"/>
      <c r="BA770" s="745"/>
      <c r="BB770" s="745"/>
      <c r="BC770" s="745"/>
      <c r="BD770" s="745"/>
      <c r="BE770" s="745"/>
      <c r="BF770" s="745"/>
      <c r="BG770" s="745"/>
      <c r="BH770" s="745"/>
      <c r="BI770" s="745"/>
      <c r="BJ770" s="745"/>
      <c r="BK770" s="745"/>
      <c r="BL770" s="745"/>
      <c r="BM770" s="745"/>
      <c r="BN770" s="745"/>
      <c r="BO770" s="745"/>
      <c r="BP770" s="745"/>
      <c r="BQ770" s="745"/>
      <c r="BR770" s="745"/>
      <c r="BS770" s="745"/>
      <c r="BT770" s="745"/>
      <c r="BU770" s="745"/>
      <c r="BV770" s="745"/>
      <c r="BW770" s="745"/>
      <c r="BX770" s="745"/>
      <c r="BY770" s="745"/>
      <c r="BZ770" s="745"/>
      <c r="CA770" s="745"/>
      <c r="CB770" s="745"/>
      <c r="CC770" s="745"/>
      <c r="CD770" s="745"/>
      <c r="CE770" s="745"/>
      <c r="CF770" s="745"/>
      <c r="CG770" s="745"/>
      <c r="CH770" s="745"/>
      <c r="CI770" s="745"/>
      <c r="CJ770" s="745"/>
      <c r="CK770" s="745"/>
      <c r="CL770" s="745"/>
      <c r="CM770" s="745"/>
      <c r="CN770" s="745"/>
      <c r="CO770" s="745"/>
      <c r="CP770" s="745"/>
      <c r="CQ770" s="745"/>
      <c r="CR770" s="745"/>
      <c r="CS770" s="745"/>
      <c r="CT770" s="745"/>
      <c r="CU770" s="745"/>
      <c r="CV770" s="745"/>
      <c r="CW770" s="745"/>
      <c r="CX770" s="745"/>
      <c r="CY770" s="745"/>
      <c r="CZ770" s="745"/>
      <c r="DA770" s="745"/>
      <c r="DB770" s="745"/>
      <c r="DC770" s="745"/>
      <c r="DD770" s="745"/>
      <c r="DE770" s="745"/>
      <c r="DF770" s="745"/>
      <c r="DG770" s="745"/>
      <c r="DH770" s="745"/>
      <c r="DI770" s="745"/>
      <c r="DJ770" s="745"/>
      <c r="DK770" s="745"/>
      <c r="DL770" s="745"/>
      <c r="DM770" s="745"/>
      <c r="DN770" s="745"/>
      <c r="DO770" s="745"/>
      <c r="DP770" s="745"/>
      <c r="DQ770" s="745"/>
      <c r="DR770" s="745"/>
      <c r="DS770" s="745"/>
      <c r="DT770" s="745"/>
      <c r="DU770" s="745"/>
      <c r="DV770" s="745"/>
      <c r="DW770" s="745"/>
      <c r="DX770" s="745"/>
      <c r="DY770" s="745"/>
      <c r="DZ770" s="745"/>
      <c r="EA770" s="745"/>
      <c r="EB770" s="745"/>
      <c r="EC770" s="745"/>
      <c r="ED770" s="745"/>
      <c r="EE770" s="745"/>
      <c r="EF770" s="745"/>
      <c r="EG770" s="745"/>
      <c r="EH770" s="745"/>
      <c r="EI770" s="745"/>
      <c r="EJ770" s="745"/>
      <c r="EK770" s="745"/>
      <c r="EL770" s="745"/>
      <c r="EM770" s="745"/>
      <c r="EN770" s="745"/>
      <c r="EO770" s="745"/>
      <c r="EP770" s="745"/>
      <c r="EQ770" s="745"/>
      <c r="ER770" s="745"/>
      <c r="ES770" s="745"/>
      <c r="ET770" s="745"/>
      <c r="EU770" s="745"/>
      <c r="EV770" s="745"/>
      <c r="EW770" s="745"/>
      <c r="EX770" s="745"/>
      <c r="EY770" s="745"/>
      <c r="EZ770" s="745"/>
      <c r="FA770" s="745"/>
      <c r="FB770" s="745"/>
      <c r="FC770" s="745"/>
      <c r="FD770" s="745"/>
      <c r="FE770" s="745"/>
      <c r="FF770" s="745"/>
      <c r="FG770" s="745"/>
      <c r="FH770" s="745"/>
      <c r="FI770" s="745"/>
      <c r="FJ770" s="745"/>
      <c r="FK770" s="745"/>
      <c r="FL770" s="745"/>
      <c r="FM770" s="745"/>
      <c r="FN770" s="745"/>
      <c r="FO770" s="745"/>
      <c r="FP770" s="745"/>
      <c r="FQ770" s="745"/>
      <c r="FR770" s="745"/>
      <c r="FS770" s="745"/>
      <c r="FT770" s="745"/>
      <c r="FU770" s="745"/>
      <c r="FV770" s="745"/>
      <c r="FW770" s="745"/>
      <c r="FX770" s="745"/>
      <c r="FY770" s="745"/>
      <c r="FZ770" s="745"/>
      <c r="GA770" s="745"/>
      <c r="GB770" s="745"/>
      <c r="GC770" s="745"/>
      <c r="GD770" s="745"/>
      <c r="GE770" s="745"/>
      <c r="GF770" s="745"/>
      <c r="GG770" s="745"/>
      <c r="GH770" s="745"/>
      <c r="GI770" s="745"/>
      <c r="GJ770" s="745"/>
      <c r="GK770" s="745"/>
      <c r="GL770" s="745"/>
      <c r="GM770" s="745"/>
      <c r="GN770" s="745"/>
      <c r="GO770" s="745"/>
      <c r="GP770" s="745"/>
      <c r="GQ770" s="745"/>
      <c r="GR770" s="745"/>
      <c r="GS770" s="745"/>
      <c r="GT770" s="745"/>
      <c r="GU770" s="745"/>
      <c r="GV770" s="745"/>
      <c r="GW770" s="745"/>
      <c r="GX770" s="745"/>
      <c r="GY770" s="745"/>
      <c r="GZ770" s="745"/>
      <c r="HA770" s="745"/>
      <c r="HB770" s="745"/>
      <c r="HC770" s="745"/>
      <c r="HD770" s="745"/>
      <c r="HE770" s="745"/>
      <c r="HF770" s="745"/>
      <c r="HG770" s="745"/>
      <c r="HH770" s="745"/>
      <c r="HI770" s="745"/>
      <c r="HJ770" s="745"/>
      <c r="HK770" s="745"/>
      <c r="HL770" s="745"/>
      <c r="HM770" s="745"/>
      <c r="HN770" s="745"/>
      <c r="HO770" s="745"/>
      <c r="HP770" s="745"/>
      <c r="HQ770" s="745"/>
      <c r="HR770" s="745"/>
      <c r="HS770" s="745"/>
      <c r="HT770" s="745"/>
      <c r="HU770" s="745"/>
      <c r="HV770" s="745"/>
      <c r="HW770" s="745"/>
      <c r="HX770" s="745"/>
      <c r="HY770" s="745"/>
      <c r="HZ770" s="745"/>
      <c r="IA770" s="745"/>
      <c r="IB770" s="745"/>
      <c r="IC770" s="745"/>
      <c r="ID770" s="745"/>
      <c r="IE770" s="745"/>
      <c r="IF770" s="745"/>
      <c r="IG770" s="745"/>
      <c r="IH770" s="745"/>
      <c r="II770" s="745"/>
      <c r="IJ770" s="745"/>
      <c r="IK770" s="745"/>
      <c r="IL770" s="745"/>
      <c r="IM770" s="745"/>
      <c r="IN770" s="745"/>
    </row>
    <row r="771" spans="1:248" ht="12.75">
      <c r="A771" s="758"/>
      <c r="B771" s="758"/>
      <c r="C771" s="758"/>
      <c r="D771" s="758"/>
      <c r="E771" s="750"/>
      <c r="F771" s="758"/>
      <c r="G771" s="758"/>
      <c r="H771" s="758"/>
      <c r="I771" s="750"/>
      <c r="J771" s="758"/>
      <c r="K771" s="758"/>
      <c r="L771" s="750"/>
      <c r="M771" s="758"/>
      <c r="N771" s="758"/>
      <c r="O771" s="750"/>
      <c r="P771" s="750"/>
      <c r="Q771" s="750"/>
      <c r="R771" s="750"/>
      <c r="S771" s="750"/>
      <c r="T771" s="750"/>
      <c r="U771" s="757"/>
      <c r="V771" s="753"/>
      <c r="W771" s="745"/>
      <c r="X771" s="745"/>
      <c r="Y771" s="753"/>
      <c r="Z771" s="745"/>
      <c r="AA771" s="745"/>
      <c r="AB771" s="745"/>
      <c r="AC771" s="745"/>
      <c r="AD771" s="745"/>
      <c r="AE771" s="745"/>
      <c r="AF771" s="745"/>
      <c r="AG771" s="745"/>
      <c r="AH771" s="745"/>
      <c r="AI771" s="745"/>
      <c r="AJ771" s="745"/>
      <c r="AK771" s="745"/>
      <c r="AL771" s="745"/>
      <c r="AM771" s="745"/>
      <c r="AN771" s="745"/>
      <c r="AO771" s="745"/>
      <c r="AP771" s="745"/>
      <c r="AQ771" s="745"/>
      <c r="AR771" s="745"/>
      <c r="AS771" s="745"/>
      <c r="AT771" s="745"/>
      <c r="AU771" s="745"/>
      <c r="AV771" s="745"/>
      <c r="AW771" s="745"/>
      <c r="AX771" s="745"/>
      <c r="AY771" s="745"/>
      <c r="AZ771" s="745"/>
      <c r="BA771" s="745"/>
      <c r="BB771" s="745"/>
      <c r="BC771" s="745"/>
      <c r="BD771" s="745"/>
      <c r="BE771" s="745"/>
      <c r="BF771" s="745"/>
      <c r="BG771" s="745"/>
      <c r="BH771" s="745"/>
      <c r="BI771" s="745"/>
      <c r="BJ771" s="745"/>
      <c r="BK771" s="745"/>
      <c r="BL771" s="745"/>
      <c r="BM771" s="745"/>
      <c r="BN771" s="745"/>
      <c r="BO771" s="745"/>
      <c r="BP771" s="745"/>
      <c r="BQ771" s="745"/>
      <c r="BR771" s="745"/>
      <c r="BS771" s="745"/>
      <c r="BT771" s="745"/>
      <c r="BU771" s="745"/>
      <c r="BV771" s="745"/>
      <c r="BW771" s="745"/>
      <c r="BX771" s="745"/>
      <c r="BY771" s="745"/>
      <c r="BZ771" s="745"/>
      <c r="CA771" s="745"/>
      <c r="CB771" s="745"/>
      <c r="CC771" s="745"/>
      <c r="CD771" s="745"/>
      <c r="CE771" s="745"/>
      <c r="CF771" s="745"/>
      <c r="CG771" s="745"/>
      <c r="CH771" s="745"/>
      <c r="CI771" s="745"/>
      <c r="CJ771" s="745"/>
      <c r="CK771" s="745"/>
      <c r="CL771" s="745"/>
      <c r="CM771" s="745"/>
      <c r="CN771" s="745"/>
      <c r="CO771" s="745"/>
      <c r="CP771" s="745"/>
      <c r="CQ771" s="745"/>
      <c r="CR771" s="745"/>
      <c r="CS771" s="745"/>
      <c r="CT771" s="745"/>
      <c r="CU771" s="745"/>
      <c r="CV771" s="745"/>
      <c r="CW771" s="745"/>
      <c r="CX771" s="745"/>
      <c r="CY771" s="745"/>
      <c r="CZ771" s="745"/>
      <c r="DA771" s="745"/>
      <c r="DB771" s="745"/>
      <c r="DC771" s="745"/>
      <c r="DD771" s="745"/>
      <c r="DE771" s="745"/>
      <c r="DF771" s="745"/>
      <c r="DG771" s="745"/>
      <c r="DH771" s="745"/>
      <c r="DI771" s="745"/>
      <c r="DJ771" s="745"/>
      <c r="DK771" s="745"/>
      <c r="DL771" s="745"/>
      <c r="DM771" s="745"/>
      <c r="DN771" s="745"/>
      <c r="DO771" s="745"/>
      <c r="DP771" s="745"/>
      <c r="DQ771" s="745"/>
      <c r="DR771" s="745"/>
      <c r="DS771" s="745"/>
      <c r="DT771" s="745"/>
      <c r="DU771" s="745"/>
      <c r="DV771" s="745"/>
      <c r="DW771" s="745"/>
      <c r="DX771" s="745"/>
      <c r="DY771" s="745"/>
      <c r="DZ771" s="745"/>
      <c r="EA771" s="745"/>
      <c r="EB771" s="745"/>
      <c r="EC771" s="745"/>
      <c r="ED771" s="745"/>
      <c r="EE771" s="745"/>
      <c r="EF771" s="745"/>
      <c r="EG771" s="745"/>
      <c r="EH771" s="745"/>
      <c r="EI771" s="745"/>
      <c r="EJ771" s="745"/>
      <c r="EK771" s="745"/>
      <c r="EL771" s="745"/>
      <c r="EM771" s="745"/>
      <c r="EN771" s="745"/>
      <c r="EO771" s="745"/>
      <c r="EP771" s="745"/>
      <c r="EQ771" s="745"/>
      <c r="ER771" s="745"/>
      <c r="ES771" s="745"/>
      <c r="ET771" s="745"/>
      <c r="EU771" s="745"/>
      <c r="EV771" s="745"/>
      <c r="EW771" s="745"/>
      <c r="EX771" s="745"/>
      <c r="EY771" s="745"/>
      <c r="EZ771" s="745"/>
      <c r="FA771" s="745"/>
      <c r="FB771" s="745"/>
      <c r="FC771" s="745"/>
      <c r="FD771" s="745"/>
      <c r="FE771" s="745"/>
      <c r="FF771" s="745"/>
      <c r="FG771" s="745"/>
      <c r="FH771" s="745"/>
      <c r="FI771" s="745"/>
      <c r="FJ771" s="745"/>
      <c r="FK771" s="745"/>
      <c r="FL771" s="745"/>
      <c r="FM771" s="745"/>
      <c r="FN771" s="745"/>
      <c r="FO771" s="745"/>
      <c r="FP771" s="745"/>
      <c r="FQ771" s="745"/>
      <c r="FR771" s="745"/>
      <c r="FS771" s="745"/>
      <c r="FT771" s="745"/>
      <c r="FU771" s="745"/>
      <c r="FV771" s="745"/>
      <c r="FW771" s="745"/>
      <c r="FX771" s="745"/>
      <c r="FY771" s="745"/>
      <c r="FZ771" s="745"/>
      <c r="GA771" s="745"/>
      <c r="GB771" s="745"/>
      <c r="GC771" s="745"/>
      <c r="GD771" s="745"/>
      <c r="GE771" s="745"/>
      <c r="GF771" s="745"/>
      <c r="GG771" s="745"/>
      <c r="GH771" s="745"/>
      <c r="GI771" s="745"/>
      <c r="GJ771" s="745"/>
      <c r="GK771" s="745"/>
      <c r="GL771" s="745"/>
      <c r="GM771" s="745"/>
      <c r="GN771" s="745"/>
      <c r="GO771" s="745"/>
      <c r="GP771" s="745"/>
      <c r="GQ771" s="745"/>
      <c r="GR771" s="745"/>
      <c r="GS771" s="745"/>
      <c r="GT771" s="745"/>
      <c r="GU771" s="745"/>
      <c r="GV771" s="745"/>
      <c r="GW771" s="745"/>
      <c r="GX771" s="745"/>
      <c r="GY771" s="745"/>
      <c r="GZ771" s="745"/>
      <c r="HA771" s="745"/>
      <c r="HB771" s="745"/>
      <c r="HC771" s="745"/>
      <c r="HD771" s="745"/>
      <c r="HE771" s="745"/>
      <c r="HF771" s="745"/>
      <c r="HG771" s="745"/>
      <c r="HH771" s="745"/>
      <c r="HI771" s="745"/>
      <c r="HJ771" s="745"/>
      <c r="HK771" s="745"/>
      <c r="HL771" s="745"/>
      <c r="HM771" s="745"/>
      <c r="HN771" s="745"/>
      <c r="HO771" s="745"/>
      <c r="HP771" s="745"/>
      <c r="HQ771" s="745"/>
      <c r="HR771" s="745"/>
      <c r="HS771" s="745"/>
      <c r="HT771" s="745"/>
      <c r="HU771" s="745"/>
      <c r="HV771" s="745"/>
      <c r="HW771" s="745"/>
      <c r="HX771" s="745"/>
      <c r="HY771" s="745"/>
      <c r="HZ771" s="745"/>
      <c r="IA771" s="745"/>
      <c r="IB771" s="745"/>
      <c r="IC771" s="745"/>
      <c r="ID771" s="745"/>
      <c r="IE771" s="745"/>
      <c r="IF771" s="745"/>
      <c r="IG771" s="745"/>
      <c r="IH771" s="745"/>
      <c r="II771" s="745"/>
      <c r="IJ771" s="745"/>
      <c r="IK771" s="745"/>
      <c r="IL771" s="745"/>
      <c r="IM771" s="745"/>
      <c r="IN771" s="745"/>
    </row>
    <row r="772" spans="1:248" ht="12.75">
      <c r="A772" s="758"/>
      <c r="B772" s="758"/>
      <c r="C772" s="758"/>
      <c r="D772" s="758"/>
      <c r="E772" s="750"/>
      <c r="F772" s="758"/>
      <c r="G772" s="758"/>
      <c r="H772" s="758"/>
      <c r="I772" s="750"/>
      <c r="J772" s="758"/>
      <c r="K772" s="758"/>
      <c r="L772" s="750"/>
      <c r="M772" s="758"/>
      <c r="N772" s="758"/>
      <c r="O772" s="750"/>
      <c r="P772" s="750"/>
      <c r="Q772" s="750"/>
      <c r="R772" s="750"/>
      <c r="S772" s="750"/>
      <c r="T772" s="750"/>
      <c r="U772" s="757"/>
      <c r="V772" s="753"/>
      <c r="W772" s="745"/>
      <c r="X772" s="745"/>
      <c r="Y772" s="753"/>
      <c r="Z772" s="745"/>
      <c r="AA772" s="745"/>
      <c r="AB772" s="745"/>
      <c r="AC772" s="745"/>
      <c r="AD772" s="745"/>
      <c r="AE772" s="745"/>
      <c r="AF772" s="745"/>
      <c r="AG772" s="745"/>
      <c r="AH772" s="745"/>
      <c r="AI772" s="745"/>
      <c r="AJ772" s="745"/>
      <c r="AK772" s="745"/>
      <c r="AL772" s="745"/>
      <c r="AM772" s="745"/>
      <c r="AN772" s="745"/>
      <c r="AO772" s="745"/>
      <c r="AP772" s="745"/>
      <c r="AQ772" s="745"/>
      <c r="AR772" s="745"/>
      <c r="AS772" s="745"/>
      <c r="AT772" s="745"/>
      <c r="AU772" s="745"/>
      <c r="AV772" s="745"/>
      <c r="AW772" s="745"/>
      <c r="AX772" s="745"/>
      <c r="AY772" s="745"/>
      <c r="AZ772" s="745"/>
      <c r="BA772" s="745"/>
      <c r="BB772" s="745"/>
      <c r="BC772" s="745"/>
      <c r="BD772" s="745"/>
      <c r="BE772" s="745"/>
      <c r="BF772" s="745"/>
      <c r="BG772" s="745"/>
      <c r="BH772" s="745"/>
      <c r="BI772" s="745"/>
      <c r="BJ772" s="745"/>
      <c r="BK772" s="745"/>
      <c r="BL772" s="745"/>
      <c r="BM772" s="745"/>
      <c r="BN772" s="745"/>
      <c r="BO772" s="745"/>
      <c r="BP772" s="745"/>
      <c r="BQ772" s="745"/>
      <c r="BR772" s="745"/>
      <c r="BS772" s="745"/>
      <c r="BT772" s="745"/>
      <c r="BU772" s="745"/>
      <c r="BV772" s="745"/>
      <c r="BW772" s="745"/>
      <c r="BX772" s="745"/>
      <c r="BY772" s="745"/>
      <c r="BZ772" s="745"/>
      <c r="CA772" s="745"/>
      <c r="CB772" s="745"/>
      <c r="CC772" s="745"/>
      <c r="CD772" s="745"/>
      <c r="CE772" s="745"/>
      <c r="CF772" s="745"/>
      <c r="CG772" s="745"/>
      <c r="CH772" s="745"/>
      <c r="CI772" s="745"/>
      <c r="CJ772" s="745"/>
      <c r="CK772" s="745"/>
      <c r="CL772" s="745"/>
      <c r="CM772" s="745"/>
      <c r="CN772" s="745"/>
      <c r="CO772" s="745"/>
      <c r="CP772" s="745"/>
      <c r="CQ772" s="745"/>
      <c r="CR772" s="745"/>
      <c r="CS772" s="745"/>
      <c r="CT772" s="745"/>
      <c r="CU772" s="745"/>
      <c r="CV772" s="745"/>
      <c r="CW772" s="745"/>
      <c r="CX772" s="745"/>
      <c r="CY772" s="745"/>
      <c r="CZ772" s="745"/>
      <c r="DA772" s="745"/>
      <c r="DB772" s="745"/>
      <c r="DC772" s="745"/>
      <c r="DD772" s="745"/>
      <c r="DE772" s="745"/>
      <c r="DF772" s="745"/>
      <c r="DG772" s="745"/>
      <c r="DH772" s="745"/>
      <c r="DI772" s="745"/>
      <c r="DJ772" s="745"/>
      <c r="DK772" s="745"/>
      <c r="DL772" s="745"/>
      <c r="DM772" s="745"/>
      <c r="DN772" s="745"/>
      <c r="DO772" s="745"/>
      <c r="DP772" s="745"/>
      <c r="DQ772" s="745"/>
      <c r="DR772" s="745"/>
      <c r="DS772" s="745"/>
      <c r="DT772" s="745"/>
      <c r="DU772" s="745"/>
      <c r="DV772" s="745"/>
      <c r="DW772" s="745"/>
      <c r="DX772" s="745"/>
      <c r="DY772" s="745"/>
      <c r="DZ772" s="745"/>
      <c r="EA772" s="745"/>
      <c r="EB772" s="745"/>
      <c r="EC772" s="745"/>
      <c r="ED772" s="745"/>
      <c r="EE772" s="745"/>
      <c r="EF772" s="745"/>
      <c r="EG772" s="745"/>
      <c r="EH772" s="745"/>
      <c r="EI772" s="745"/>
      <c r="EJ772" s="745"/>
      <c r="EK772" s="745"/>
      <c r="EL772" s="745"/>
      <c r="EM772" s="745"/>
      <c r="EN772" s="745"/>
      <c r="EO772" s="745"/>
      <c r="EP772" s="745"/>
      <c r="EQ772" s="745"/>
      <c r="ER772" s="745"/>
      <c r="ES772" s="745"/>
      <c r="ET772" s="745"/>
      <c r="EU772" s="745"/>
      <c r="EV772" s="745"/>
      <c r="EW772" s="745"/>
      <c r="EX772" s="745"/>
      <c r="EY772" s="745"/>
      <c r="EZ772" s="745"/>
      <c r="FA772" s="745"/>
      <c r="FB772" s="745"/>
      <c r="FC772" s="745"/>
      <c r="FD772" s="745"/>
      <c r="FE772" s="745"/>
      <c r="FF772" s="745"/>
      <c r="FG772" s="745"/>
      <c r="FH772" s="745"/>
      <c r="FI772" s="745"/>
      <c r="FJ772" s="745"/>
      <c r="FK772" s="745"/>
      <c r="FL772" s="745"/>
      <c r="FM772" s="745"/>
      <c r="FN772" s="745"/>
      <c r="FO772" s="745"/>
      <c r="FP772" s="745"/>
      <c r="FQ772" s="745"/>
      <c r="FR772" s="745"/>
      <c r="FS772" s="745"/>
      <c r="FT772" s="745"/>
      <c r="FU772" s="745"/>
      <c r="FV772" s="745"/>
      <c r="FW772" s="745"/>
      <c r="FX772" s="745"/>
      <c r="FY772" s="745"/>
      <c r="FZ772" s="745"/>
      <c r="GA772" s="745"/>
      <c r="GB772" s="745"/>
      <c r="GC772" s="745"/>
      <c r="GD772" s="745"/>
      <c r="GE772" s="745"/>
      <c r="GF772" s="745"/>
      <c r="GG772" s="745"/>
      <c r="GH772" s="745"/>
      <c r="GI772" s="745"/>
      <c r="GJ772" s="745"/>
      <c r="GK772" s="745"/>
      <c r="GL772" s="745"/>
      <c r="GM772" s="745"/>
      <c r="GN772" s="745"/>
      <c r="GO772" s="745"/>
      <c r="GP772" s="745"/>
      <c r="GQ772" s="745"/>
      <c r="GR772" s="745"/>
      <c r="GS772" s="745"/>
      <c r="GT772" s="745"/>
      <c r="GU772" s="745"/>
      <c r="GV772" s="745"/>
      <c r="GW772" s="745"/>
      <c r="GX772" s="745"/>
      <c r="GY772" s="745"/>
      <c r="GZ772" s="745"/>
      <c r="HA772" s="745"/>
      <c r="HB772" s="745"/>
      <c r="HC772" s="745"/>
      <c r="HD772" s="745"/>
      <c r="HE772" s="745"/>
      <c r="HF772" s="745"/>
      <c r="HG772" s="745"/>
      <c r="HH772" s="745"/>
      <c r="HI772" s="745"/>
      <c r="HJ772" s="745"/>
      <c r="HK772" s="745"/>
      <c r="HL772" s="745"/>
      <c r="HM772" s="745"/>
      <c r="HN772" s="745"/>
      <c r="HO772" s="745"/>
      <c r="HP772" s="745"/>
      <c r="HQ772" s="745"/>
      <c r="HR772" s="745"/>
      <c r="HS772" s="745"/>
      <c r="HT772" s="745"/>
      <c r="HU772" s="745"/>
      <c r="HV772" s="745"/>
      <c r="HW772" s="745"/>
      <c r="HX772" s="745"/>
      <c r="HY772" s="745"/>
      <c r="HZ772" s="745"/>
      <c r="IA772" s="745"/>
      <c r="IB772" s="745"/>
      <c r="IC772" s="745"/>
      <c r="ID772" s="745"/>
      <c r="IE772" s="745"/>
      <c r="IF772" s="745"/>
      <c r="IG772" s="745"/>
      <c r="IH772" s="745"/>
      <c r="II772" s="745"/>
      <c r="IJ772" s="745"/>
      <c r="IK772" s="745"/>
      <c r="IL772" s="745"/>
      <c r="IM772" s="745"/>
      <c r="IN772" s="745"/>
    </row>
    <row r="773" spans="1:248" ht="12.75">
      <c r="A773" s="758"/>
      <c r="B773" s="758"/>
      <c r="C773" s="758"/>
      <c r="D773" s="758"/>
      <c r="E773" s="750"/>
      <c r="F773" s="758"/>
      <c r="G773" s="758"/>
      <c r="H773" s="758"/>
      <c r="I773" s="750"/>
      <c r="J773" s="758"/>
      <c r="K773" s="758"/>
      <c r="L773" s="750"/>
      <c r="M773" s="758"/>
      <c r="N773" s="758"/>
      <c r="O773" s="750"/>
      <c r="P773" s="750"/>
      <c r="Q773" s="750"/>
      <c r="R773" s="750"/>
      <c r="S773" s="750"/>
      <c r="T773" s="750"/>
      <c r="U773" s="757"/>
      <c r="V773" s="753"/>
      <c r="W773" s="745"/>
      <c r="X773" s="745"/>
      <c r="Y773" s="753"/>
      <c r="Z773" s="745"/>
      <c r="AA773" s="745"/>
      <c r="AB773" s="745"/>
      <c r="AC773" s="745"/>
      <c r="AD773" s="745"/>
      <c r="AE773" s="745"/>
      <c r="AF773" s="745"/>
      <c r="AG773" s="745"/>
      <c r="AH773" s="745"/>
      <c r="AI773" s="745"/>
      <c r="AJ773" s="745"/>
      <c r="AK773" s="745"/>
      <c r="AL773" s="745"/>
      <c r="AM773" s="745"/>
      <c r="AN773" s="745"/>
      <c r="AO773" s="745"/>
      <c r="AP773" s="745"/>
      <c r="AQ773" s="745"/>
      <c r="AR773" s="745"/>
      <c r="AS773" s="745"/>
      <c r="AT773" s="745"/>
      <c r="AU773" s="745"/>
      <c r="AV773" s="745"/>
      <c r="AW773" s="745"/>
      <c r="AX773" s="745"/>
      <c r="AY773" s="745"/>
      <c r="AZ773" s="745"/>
      <c r="BA773" s="745"/>
      <c r="BB773" s="745"/>
      <c r="BC773" s="745"/>
      <c r="BD773" s="745"/>
      <c r="BE773" s="745"/>
      <c r="BF773" s="745"/>
      <c r="BG773" s="745"/>
      <c r="BH773" s="745"/>
      <c r="BI773" s="745"/>
      <c r="BJ773" s="745"/>
      <c r="BK773" s="745"/>
      <c r="BL773" s="745"/>
      <c r="BM773" s="745"/>
      <c r="BN773" s="745"/>
      <c r="BO773" s="745"/>
      <c r="BP773" s="745"/>
      <c r="BQ773" s="745"/>
      <c r="BR773" s="745"/>
      <c r="BS773" s="745"/>
      <c r="BT773" s="745"/>
      <c r="BU773" s="745"/>
      <c r="BV773" s="745"/>
      <c r="BW773" s="745"/>
      <c r="BX773" s="745"/>
      <c r="BY773" s="745"/>
      <c r="BZ773" s="745"/>
      <c r="CA773" s="745"/>
      <c r="CB773" s="745"/>
      <c r="CC773" s="745"/>
      <c r="CD773" s="745"/>
      <c r="CE773" s="745"/>
      <c r="CF773" s="745"/>
      <c r="CG773" s="745"/>
      <c r="CH773" s="745"/>
      <c r="CI773" s="745"/>
      <c r="CJ773" s="745"/>
      <c r="CK773" s="745"/>
      <c r="CL773" s="745"/>
      <c r="CM773" s="745"/>
      <c r="CN773" s="745"/>
      <c r="CO773" s="745"/>
      <c r="CP773" s="745"/>
      <c r="CQ773" s="745"/>
      <c r="CR773" s="745"/>
      <c r="CS773" s="745"/>
      <c r="CT773" s="745"/>
      <c r="CU773" s="745"/>
      <c r="CV773" s="745"/>
      <c r="CW773" s="745"/>
      <c r="CX773" s="745"/>
      <c r="CY773" s="745"/>
      <c r="CZ773" s="745"/>
      <c r="DA773" s="745"/>
      <c r="DB773" s="745"/>
      <c r="DC773" s="745"/>
      <c r="DD773" s="745"/>
      <c r="DE773" s="745"/>
      <c r="DF773" s="745"/>
      <c r="DG773" s="745"/>
      <c r="DH773" s="745"/>
      <c r="DI773" s="745"/>
      <c r="DJ773" s="745"/>
      <c r="DK773" s="745"/>
      <c r="DL773" s="745"/>
      <c r="DM773" s="745"/>
      <c r="DN773" s="745"/>
      <c r="DO773" s="745"/>
      <c r="DP773" s="745"/>
      <c r="DQ773" s="745"/>
      <c r="DR773" s="745"/>
      <c r="DS773" s="745"/>
      <c r="DT773" s="745"/>
      <c r="DU773" s="745"/>
      <c r="DV773" s="745"/>
      <c r="DW773" s="745"/>
      <c r="DX773" s="745"/>
      <c r="DY773" s="745"/>
      <c r="DZ773" s="745"/>
      <c r="EA773" s="745"/>
      <c r="EB773" s="745"/>
      <c r="EC773" s="745"/>
      <c r="ED773" s="745"/>
      <c r="EE773" s="745"/>
      <c r="EF773" s="745"/>
      <c r="EG773" s="745"/>
      <c r="EH773" s="745"/>
      <c r="EI773" s="745"/>
      <c r="EJ773" s="745"/>
      <c r="EK773" s="745"/>
      <c r="EL773" s="745"/>
      <c r="EM773" s="745"/>
      <c r="EN773" s="745"/>
      <c r="EO773" s="745"/>
      <c r="EP773" s="745"/>
      <c r="EQ773" s="745"/>
      <c r="ER773" s="745"/>
      <c r="ES773" s="745"/>
      <c r="ET773" s="745"/>
      <c r="EU773" s="745"/>
      <c r="EV773" s="745"/>
      <c r="EW773" s="745"/>
      <c r="EX773" s="745"/>
      <c r="EY773" s="745"/>
      <c r="EZ773" s="745"/>
      <c r="FA773" s="745"/>
      <c r="FB773" s="745"/>
      <c r="FC773" s="745"/>
      <c r="FD773" s="745"/>
      <c r="FE773" s="745"/>
      <c r="FF773" s="745"/>
      <c r="FG773" s="745"/>
      <c r="FH773" s="745"/>
      <c r="FI773" s="745"/>
      <c r="FJ773" s="745"/>
      <c r="FK773" s="745"/>
      <c r="FL773" s="745"/>
      <c r="FM773" s="745"/>
      <c r="FN773" s="745"/>
      <c r="FO773" s="745"/>
      <c r="FP773" s="745"/>
      <c r="FQ773" s="745"/>
      <c r="FR773" s="745"/>
      <c r="FS773" s="745"/>
      <c r="FT773" s="745"/>
      <c r="FU773" s="745"/>
      <c r="FV773" s="745"/>
      <c r="FW773" s="745"/>
      <c r="FX773" s="745"/>
      <c r="FY773" s="745"/>
      <c r="FZ773" s="745"/>
      <c r="GA773" s="745"/>
      <c r="GB773" s="745"/>
      <c r="GC773" s="745"/>
      <c r="GD773" s="745"/>
      <c r="GE773" s="745"/>
      <c r="GF773" s="745"/>
      <c r="GG773" s="745"/>
      <c r="GH773" s="745"/>
      <c r="GI773" s="745"/>
      <c r="GJ773" s="745"/>
      <c r="GK773" s="745"/>
      <c r="GL773" s="745"/>
      <c r="GM773" s="745"/>
      <c r="GN773" s="745"/>
      <c r="GO773" s="745"/>
      <c r="GP773" s="745"/>
      <c r="GQ773" s="745"/>
      <c r="GR773" s="745"/>
      <c r="GS773" s="745"/>
      <c r="GT773" s="745"/>
      <c r="GU773" s="745"/>
      <c r="GV773" s="745"/>
      <c r="GW773" s="745"/>
      <c r="GX773" s="745"/>
      <c r="GY773" s="745"/>
      <c r="GZ773" s="745"/>
      <c r="HA773" s="745"/>
      <c r="HB773" s="745"/>
      <c r="HC773" s="745"/>
      <c r="HD773" s="745"/>
      <c r="HE773" s="745"/>
      <c r="HF773" s="745"/>
      <c r="HG773" s="745"/>
      <c r="HH773" s="745"/>
      <c r="HI773" s="745"/>
      <c r="HJ773" s="745"/>
      <c r="HK773" s="745"/>
      <c r="HL773" s="745"/>
      <c r="HM773" s="745"/>
      <c r="HN773" s="745"/>
      <c r="HO773" s="745"/>
      <c r="HP773" s="745"/>
      <c r="HQ773" s="745"/>
      <c r="HR773" s="745"/>
      <c r="HS773" s="745"/>
      <c r="HT773" s="745"/>
      <c r="HU773" s="745"/>
      <c r="HV773" s="745"/>
      <c r="HW773" s="745"/>
      <c r="HX773" s="745"/>
      <c r="HY773" s="745"/>
      <c r="HZ773" s="745"/>
      <c r="IA773" s="745"/>
      <c r="IB773" s="745"/>
      <c r="IC773" s="745"/>
      <c r="ID773" s="745"/>
      <c r="IE773" s="745"/>
      <c r="IF773" s="745"/>
      <c r="IG773" s="745"/>
      <c r="IH773" s="745"/>
      <c r="II773" s="745"/>
      <c r="IJ773" s="745"/>
      <c r="IK773" s="745"/>
      <c r="IL773" s="745"/>
      <c r="IM773" s="745"/>
      <c r="IN773" s="745"/>
    </row>
    <row r="774" spans="1:248" ht="12.75">
      <c r="A774" s="758"/>
      <c r="B774" s="758"/>
      <c r="C774" s="758"/>
      <c r="D774" s="758"/>
      <c r="E774" s="750"/>
      <c r="F774" s="758"/>
      <c r="G774" s="758"/>
      <c r="H774" s="758"/>
      <c r="I774" s="750"/>
      <c r="J774" s="758"/>
      <c r="K774" s="758"/>
      <c r="L774" s="750"/>
      <c r="M774" s="758"/>
      <c r="N774" s="758"/>
      <c r="O774" s="750"/>
      <c r="P774" s="750"/>
      <c r="Q774" s="750"/>
      <c r="R774" s="750"/>
      <c r="S774" s="750"/>
      <c r="T774" s="750"/>
      <c r="U774" s="757"/>
      <c r="V774" s="753"/>
      <c r="W774" s="745"/>
      <c r="X774" s="745"/>
      <c r="Y774" s="753"/>
      <c r="Z774" s="745"/>
      <c r="AA774" s="745"/>
      <c r="AB774" s="745"/>
      <c r="AC774" s="745"/>
      <c r="AD774" s="745"/>
      <c r="AE774" s="745"/>
      <c r="AF774" s="745"/>
      <c r="AG774" s="745"/>
      <c r="AH774" s="745"/>
      <c r="AI774" s="745"/>
      <c r="AJ774" s="745"/>
      <c r="AK774" s="745"/>
      <c r="AL774" s="745"/>
      <c r="AM774" s="745"/>
      <c r="AN774" s="745"/>
      <c r="AO774" s="745"/>
      <c r="AP774" s="745"/>
      <c r="AQ774" s="745"/>
      <c r="AR774" s="745"/>
      <c r="AS774" s="745"/>
      <c r="AT774" s="745"/>
      <c r="AU774" s="745"/>
      <c r="AV774" s="745"/>
      <c r="AW774" s="745"/>
      <c r="AX774" s="745"/>
      <c r="AY774" s="745"/>
      <c r="AZ774" s="745"/>
      <c r="BA774" s="745"/>
      <c r="BB774" s="745"/>
      <c r="BC774" s="745"/>
      <c r="BD774" s="745"/>
      <c r="BE774" s="745"/>
      <c r="BF774" s="745"/>
      <c r="BG774" s="745"/>
      <c r="BH774" s="745"/>
      <c r="BI774" s="745"/>
      <c r="BJ774" s="745"/>
      <c r="BK774" s="745"/>
      <c r="BL774" s="745"/>
      <c r="BM774" s="745"/>
      <c r="BN774" s="745"/>
      <c r="BO774" s="745"/>
      <c r="BP774" s="745"/>
      <c r="BQ774" s="745"/>
      <c r="BR774" s="745"/>
      <c r="BS774" s="745"/>
      <c r="BT774" s="745"/>
      <c r="BU774" s="745"/>
      <c r="BV774" s="745"/>
      <c r="BW774" s="745"/>
      <c r="BX774" s="745"/>
      <c r="BY774" s="745"/>
      <c r="BZ774" s="745"/>
      <c r="CA774" s="745"/>
      <c r="CB774" s="745"/>
      <c r="CC774" s="745"/>
      <c r="CD774" s="745"/>
      <c r="CE774" s="745"/>
      <c r="CF774" s="745"/>
      <c r="CG774" s="745"/>
      <c r="CH774" s="745"/>
      <c r="CI774" s="745"/>
      <c r="CJ774" s="745"/>
      <c r="CK774" s="745"/>
      <c r="CL774" s="745"/>
      <c r="CM774" s="745"/>
      <c r="CN774" s="745"/>
      <c r="CO774" s="745"/>
      <c r="CP774" s="745"/>
      <c r="CQ774" s="745"/>
      <c r="CR774" s="745"/>
      <c r="CS774" s="745"/>
      <c r="CT774" s="745"/>
      <c r="CU774" s="745"/>
      <c r="CV774" s="745"/>
      <c r="CW774" s="745"/>
      <c r="CX774" s="745"/>
      <c r="CY774" s="745"/>
      <c r="CZ774" s="745"/>
      <c r="DA774" s="745"/>
      <c r="DB774" s="745"/>
      <c r="DC774" s="745"/>
      <c r="DD774" s="745"/>
      <c r="DE774" s="745"/>
      <c r="DF774" s="745"/>
      <c r="DG774" s="745"/>
      <c r="DH774" s="745"/>
      <c r="DI774" s="745"/>
      <c r="DJ774" s="745"/>
      <c r="DK774" s="745"/>
      <c r="DL774" s="745"/>
      <c r="DM774" s="745"/>
      <c r="DN774" s="745"/>
      <c r="DO774" s="745"/>
      <c r="DP774" s="745"/>
      <c r="DQ774" s="745"/>
      <c r="DR774" s="745"/>
      <c r="DS774" s="745"/>
      <c r="DT774" s="745"/>
      <c r="DU774" s="745"/>
      <c r="DV774" s="745"/>
      <c r="DW774" s="745"/>
      <c r="DX774" s="745"/>
      <c r="DY774" s="745"/>
      <c r="DZ774" s="745"/>
      <c r="EA774" s="745"/>
      <c r="EB774" s="745"/>
      <c r="EC774" s="745"/>
      <c r="ED774" s="745"/>
      <c r="EE774" s="745"/>
      <c r="EF774" s="745"/>
      <c r="EG774" s="745"/>
      <c r="EH774" s="745"/>
      <c r="EI774" s="745"/>
      <c r="EJ774" s="745"/>
      <c r="EK774" s="745"/>
      <c r="EL774" s="745"/>
      <c r="EM774" s="745"/>
      <c r="EN774" s="745"/>
      <c r="EO774" s="745"/>
      <c r="EP774" s="745"/>
      <c r="EQ774" s="745"/>
      <c r="ER774" s="745"/>
      <c r="ES774" s="745"/>
      <c r="ET774" s="745"/>
      <c r="EU774" s="745"/>
      <c r="EV774" s="745"/>
      <c r="EW774" s="745"/>
      <c r="EX774" s="745"/>
      <c r="EY774" s="745"/>
      <c r="EZ774" s="745"/>
      <c r="FA774" s="745"/>
      <c r="FB774" s="745"/>
      <c r="FC774" s="745"/>
      <c r="FD774" s="745"/>
      <c r="FE774" s="745"/>
      <c r="FF774" s="745"/>
      <c r="FG774" s="745"/>
      <c r="FH774" s="745"/>
      <c r="FI774" s="745"/>
      <c r="FJ774" s="745"/>
      <c r="FK774" s="745"/>
      <c r="FL774" s="745"/>
      <c r="FM774" s="745"/>
      <c r="FN774" s="745"/>
      <c r="FO774" s="745"/>
      <c r="FP774" s="745"/>
      <c r="FQ774" s="745"/>
      <c r="FR774" s="745"/>
      <c r="FS774" s="745"/>
      <c r="FT774" s="745"/>
      <c r="FU774" s="745"/>
      <c r="FV774" s="745"/>
      <c r="FW774" s="745"/>
      <c r="FX774" s="745"/>
      <c r="FY774" s="745"/>
      <c r="FZ774" s="745"/>
      <c r="GA774" s="745"/>
      <c r="GB774" s="745"/>
      <c r="GC774" s="745"/>
      <c r="GD774" s="745"/>
      <c r="GE774" s="745"/>
      <c r="GF774" s="745"/>
      <c r="GG774" s="745"/>
      <c r="GH774" s="745"/>
      <c r="GI774" s="745"/>
      <c r="GJ774" s="745"/>
      <c r="GK774" s="745"/>
      <c r="GL774" s="745"/>
      <c r="GM774" s="745"/>
      <c r="GN774" s="745"/>
      <c r="GO774" s="745"/>
      <c r="GP774" s="745"/>
      <c r="GQ774" s="745"/>
      <c r="GR774" s="745"/>
      <c r="GS774" s="745"/>
      <c r="GT774" s="745"/>
      <c r="GU774" s="745"/>
      <c r="GV774" s="745"/>
      <c r="GW774" s="745"/>
      <c r="GX774" s="745"/>
      <c r="GY774" s="745"/>
      <c r="GZ774" s="745"/>
      <c r="HA774" s="745"/>
      <c r="HB774" s="745"/>
      <c r="HC774" s="745"/>
      <c r="HD774" s="745"/>
      <c r="HE774" s="745"/>
      <c r="HF774" s="745"/>
      <c r="HG774" s="745"/>
      <c r="HH774" s="745"/>
      <c r="HI774" s="745"/>
      <c r="HJ774" s="745"/>
      <c r="HK774" s="745"/>
      <c r="HL774" s="745"/>
      <c r="HM774" s="745"/>
      <c r="HN774" s="745"/>
      <c r="HO774" s="745"/>
      <c r="HP774" s="745"/>
      <c r="HQ774" s="745"/>
      <c r="HR774" s="745"/>
      <c r="HS774" s="745"/>
      <c r="HT774" s="745"/>
      <c r="HU774" s="745"/>
      <c r="HV774" s="745"/>
      <c r="HW774" s="745"/>
      <c r="HX774" s="745"/>
      <c r="HY774" s="745"/>
      <c r="HZ774" s="745"/>
      <c r="IA774" s="745"/>
      <c r="IB774" s="745"/>
      <c r="IC774" s="745"/>
      <c r="ID774" s="745"/>
      <c r="IE774" s="745"/>
      <c r="IF774" s="745"/>
      <c r="IG774" s="745"/>
      <c r="IH774" s="745"/>
      <c r="II774" s="745"/>
      <c r="IJ774" s="745"/>
      <c r="IK774" s="745"/>
      <c r="IL774" s="745"/>
      <c r="IM774" s="745"/>
      <c r="IN774" s="745"/>
    </row>
    <row r="775" spans="1:248" ht="12.75">
      <c r="A775" s="758"/>
      <c r="B775" s="758"/>
      <c r="C775" s="758"/>
      <c r="D775" s="758"/>
      <c r="E775" s="750"/>
      <c r="F775" s="758"/>
      <c r="G775" s="758"/>
      <c r="H775" s="758"/>
      <c r="I775" s="750"/>
      <c r="J775" s="758"/>
      <c r="K775" s="758"/>
      <c r="L775" s="750"/>
      <c r="M775" s="758"/>
      <c r="N775" s="758"/>
      <c r="O775" s="750"/>
      <c r="P775" s="750"/>
      <c r="Q775" s="750"/>
      <c r="R775" s="750"/>
      <c r="S775" s="750"/>
      <c r="T775" s="750"/>
      <c r="U775" s="757"/>
      <c r="V775" s="753"/>
      <c r="W775" s="745"/>
      <c r="X775" s="745"/>
      <c r="Y775" s="753"/>
      <c r="Z775" s="745"/>
      <c r="AA775" s="745"/>
      <c r="AB775" s="745"/>
      <c r="AC775" s="745"/>
      <c r="AD775" s="745"/>
      <c r="AE775" s="745"/>
      <c r="AF775" s="745"/>
      <c r="AG775" s="745"/>
      <c r="AH775" s="745"/>
      <c r="AI775" s="745"/>
      <c r="AJ775" s="745"/>
      <c r="AK775" s="745"/>
      <c r="AL775" s="745"/>
      <c r="AM775" s="745"/>
      <c r="AN775" s="745"/>
      <c r="AO775" s="745"/>
      <c r="AP775" s="745"/>
      <c r="AQ775" s="745"/>
      <c r="AR775" s="745"/>
      <c r="AS775" s="745"/>
      <c r="AT775" s="745"/>
      <c r="AU775" s="745"/>
      <c r="AV775" s="745"/>
      <c r="AW775" s="745"/>
      <c r="AX775" s="745"/>
      <c r="AY775" s="745"/>
      <c r="AZ775" s="745"/>
      <c r="BA775" s="745"/>
      <c r="BB775" s="745"/>
      <c r="BC775" s="745"/>
      <c r="BD775" s="745"/>
      <c r="BE775" s="745"/>
      <c r="BF775" s="745"/>
      <c r="BG775" s="745"/>
      <c r="BH775" s="745"/>
      <c r="BI775" s="745"/>
      <c r="BJ775" s="745"/>
      <c r="BK775" s="745"/>
      <c r="BL775" s="745"/>
      <c r="BM775" s="745"/>
      <c r="BN775" s="745"/>
      <c r="BO775" s="745"/>
      <c r="BP775" s="745"/>
      <c r="BQ775" s="745"/>
      <c r="BR775" s="745"/>
      <c r="BS775" s="745"/>
      <c r="BT775" s="745"/>
      <c r="BU775" s="745"/>
      <c r="BV775" s="745"/>
      <c r="BW775" s="745"/>
      <c r="BX775" s="745"/>
      <c r="BY775" s="745"/>
      <c r="BZ775" s="745"/>
      <c r="CA775" s="745"/>
      <c r="CB775" s="745"/>
      <c r="CC775" s="745"/>
      <c r="CD775" s="745"/>
      <c r="CE775" s="745"/>
      <c r="CF775" s="745"/>
      <c r="CG775" s="745"/>
      <c r="CH775" s="745"/>
      <c r="CI775" s="745"/>
      <c r="CJ775" s="745"/>
      <c r="CK775" s="745"/>
      <c r="CL775" s="745"/>
      <c r="CM775" s="745"/>
      <c r="CN775" s="745"/>
      <c r="CO775" s="745"/>
      <c r="CP775" s="745"/>
      <c r="CQ775" s="745"/>
      <c r="CR775" s="745"/>
      <c r="CS775" s="745"/>
      <c r="CT775" s="745"/>
      <c r="CU775" s="745"/>
      <c r="CV775" s="745"/>
      <c r="CW775" s="745"/>
      <c r="CX775" s="745"/>
      <c r="CY775" s="745"/>
      <c r="CZ775" s="745"/>
      <c r="DA775" s="745"/>
      <c r="DB775" s="745"/>
      <c r="DC775" s="745"/>
      <c r="DD775" s="745"/>
      <c r="DE775" s="745"/>
      <c r="DF775" s="745"/>
      <c r="DG775" s="745"/>
      <c r="DH775" s="745"/>
      <c r="DI775" s="745"/>
      <c r="DJ775" s="745"/>
      <c r="DK775" s="745"/>
      <c r="DL775" s="745"/>
      <c r="DM775" s="745"/>
      <c r="DN775" s="745"/>
      <c r="DO775" s="745"/>
      <c r="DP775" s="745"/>
      <c r="DQ775" s="745"/>
      <c r="DR775" s="745"/>
      <c r="DS775" s="745"/>
      <c r="DT775" s="745"/>
      <c r="DU775" s="745"/>
      <c r="DV775" s="745"/>
      <c r="DW775" s="745"/>
      <c r="DX775" s="745"/>
      <c r="DY775" s="745"/>
      <c r="DZ775" s="745"/>
      <c r="EA775" s="745"/>
      <c r="EB775" s="745"/>
      <c r="EC775" s="745"/>
      <c r="ED775" s="745"/>
      <c r="EE775" s="745"/>
      <c r="EF775" s="745"/>
      <c r="EG775" s="745"/>
      <c r="EH775" s="745"/>
      <c r="EI775" s="745"/>
      <c r="EJ775" s="745"/>
      <c r="EK775" s="745"/>
      <c r="EL775" s="745"/>
      <c r="EM775" s="745"/>
      <c r="EN775" s="745"/>
      <c r="EO775" s="745"/>
      <c r="EP775" s="745"/>
      <c r="EQ775" s="745"/>
      <c r="ER775" s="745"/>
      <c r="ES775" s="745"/>
      <c r="ET775" s="745"/>
      <c r="EU775" s="745"/>
      <c r="EV775" s="745"/>
      <c r="EW775" s="745"/>
      <c r="EX775" s="745"/>
      <c r="EY775" s="745"/>
      <c r="EZ775" s="745"/>
      <c r="FA775" s="745"/>
      <c r="FB775" s="745"/>
      <c r="FC775" s="745"/>
      <c r="FD775" s="745"/>
      <c r="FE775" s="745"/>
      <c r="FF775" s="745"/>
      <c r="FG775" s="745"/>
      <c r="FH775" s="745"/>
      <c r="FI775" s="745"/>
      <c r="FJ775" s="745"/>
      <c r="FK775" s="745"/>
      <c r="FL775" s="745"/>
      <c r="FM775" s="745"/>
      <c r="FN775" s="745"/>
      <c r="FO775" s="745"/>
      <c r="FP775" s="745"/>
      <c r="FQ775" s="745"/>
      <c r="FR775" s="745"/>
      <c r="FS775" s="745"/>
      <c r="FT775" s="745"/>
      <c r="FU775" s="745"/>
      <c r="FV775" s="745"/>
      <c r="FW775" s="745"/>
      <c r="FX775" s="745"/>
      <c r="FY775" s="745"/>
      <c r="FZ775" s="745"/>
      <c r="GA775" s="745"/>
      <c r="GB775" s="745"/>
      <c r="GC775" s="745"/>
      <c r="GD775" s="745"/>
      <c r="GE775" s="745"/>
      <c r="GF775" s="745"/>
      <c r="GG775" s="745"/>
      <c r="GH775" s="745"/>
      <c r="GI775" s="745"/>
      <c r="GJ775" s="745"/>
      <c r="GK775" s="745"/>
      <c r="GL775" s="745"/>
      <c r="GM775" s="745"/>
      <c r="GN775" s="745"/>
      <c r="GO775" s="745"/>
      <c r="GP775" s="745"/>
      <c r="GQ775" s="745"/>
      <c r="GR775" s="745"/>
      <c r="GS775" s="745"/>
      <c r="GT775" s="745"/>
      <c r="GU775" s="745"/>
      <c r="GV775" s="745"/>
      <c r="GW775" s="745"/>
      <c r="GX775" s="745"/>
      <c r="GY775" s="745"/>
      <c r="GZ775" s="745"/>
      <c r="HA775" s="745"/>
      <c r="HB775" s="745"/>
      <c r="HC775" s="745"/>
      <c r="HD775" s="745"/>
      <c r="HE775" s="745"/>
      <c r="HF775" s="745"/>
      <c r="HG775" s="745"/>
      <c r="HH775" s="745"/>
      <c r="HI775" s="745"/>
      <c r="HJ775" s="745"/>
      <c r="HK775" s="745"/>
      <c r="HL775" s="745"/>
      <c r="HM775" s="745"/>
      <c r="HN775" s="745"/>
      <c r="HO775" s="745"/>
      <c r="HP775" s="745"/>
      <c r="HQ775" s="745"/>
      <c r="HR775" s="745"/>
      <c r="HS775" s="745"/>
      <c r="HT775" s="745"/>
      <c r="HU775" s="745"/>
      <c r="HV775" s="745"/>
      <c r="HW775" s="745"/>
      <c r="HX775" s="745"/>
      <c r="HY775" s="745"/>
      <c r="HZ775" s="745"/>
      <c r="IA775" s="745"/>
      <c r="IB775" s="745"/>
      <c r="IC775" s="745"/>
      <c r="ID775" s="745"/>
      <c r="IE775" s="745"/>
      <c r="IF775" s="745"/>
      <c r="IG775" s="745"/>
      <c r="IH775" s="745"/>
      <c r="II775" s="745"/>
      <c r="IJ775" s="745"/>
      <c r="IK775" s="745"/>
      <c r="IL775" s="745"/>
      <c r="IM775" s="745"/>
      <c r="IN775" s="745"/>
    </row>
    <row r="776" spans="1:248" ht="12.75">
      <c r="A776" s="758"/>
      <c r="B776" s="758"/>
      <c r="C776" s="758"/>
      <c r="D776" s="758"/>
      <c r="E776" s="750"/>
      <c r="F776" s="758"/>
      <c r="G776" s="758"/>
      <c r="H776" s="758"/>
      <c r="I776" s="750"/>
      <c r="J776" s="758"/>
      <c r="K776" s="758"/>
      <c r="L776" s="750"/>
      <c r="M776" s="758"/>
      <c r="N776" s="758"/>
      <c r="O776" s="750"/>
      <c r="P776" s="750"/>
      <c r="Q776" s="750"/>
      <c r="R776" s="750"/>
      <c r="S776" s="750"/>
      <c r="T776" s="750"/>
      <c r="U776" s="757"/>
      <c r="V776" s="753"/>
      <c r="W776" s="745"/>
      <c r="X776" s="745"/>
      <c r="Y776" s="753"/>
      <c r="Z776" s="745"/>
      <c r="AA776" s="745"/>
      <c r="AB776" s="745"/>
      <c r="AC776" s="745"/>
      <c r="AD776" s="745"/>
      <c r="AE776" s="745"/>
      <c r="AF776" s="745"/>
      <c r="AG776" s="745"/>
      <c r="AH776" s="745"/>
      <c r="AI776" s="745"/>
      <c r="AJ776" s="745"/>
      <c r="AK776" s="745"/>
      <c r="AL776" s="745"/>
      <c r="AM776" s="745"/>
      <c r="AN776" s="745"/>
      <c r="AO776" s="745"/>
      <c r="AP776" s="745"/>
      <c r="AQ776" s="745"/>
      <c r="AR776" s="745"/>
      <c r="AS776" s="745"/>
      <c r="AT776" s="745"/>
      <c r="AU776" s="745"/>
      <c r="AV776" s="745"/>
      <c r="AW776" s="745"/>
      <c r="AX776" s="745"/>
      <c r="AY776" s="745"/>
      <c r="AZ776" s="745"/>
      <c r="BA776" s="745"/>
      <c r="BB776" s="745"/>
      <c r="BC776" s="745"/>
      <c r="BD776" s="745"/>
      <c r="BE776" s="745"/>
      <c r="BF776" s="745"/>
      <c r="BG776" s="745"/>
      <c r="BH776" s="745"/>
      <c r="BI776" s="745"/>
      <c r="BJ776" s="745"/>
      <c r="BK776" s="745"/>
      <c r="BL776" s="745"/>
      <c r="BM776" s="745"/>
      <c r="BN776" s="745"/>
      <c r="BO776" s="745"/>
      <c r="BP776" s="745"/>
      <c r="BQ776" s="745"/>
      <c r="BR776" s="745"/>
      <c r="BS776" s="745"/>
      <c r="BT776" s="745"/>
      <c r="BU776" s="745"/>
      <c r="BV776" s="745"/>
      <c r="BW776" s="745"/>
      <c r="BX776" s="745"/>
      <c r="BY776" s="745"/>
      <c r="BZ776" s="745"/>
      <c r="CA776" s="745"/>
      <c r="CB776" s="745"/>
      <c r="CC776" s="745"/>
      <c r="CD776" s="745"/>
      <c r="CE776" s="745"/>
      <c r="CF776" s="745"/>
      <c r="CG776" s="745"/>
      <c r="CH776" s="745"/>
      <c r="CI776" s="745"/>
      <c r="CJ776" s="745"/>
      <c r="CK776" s="745"/>
      <c r="CL776" s="745"/>
      <c r="CM776" s="745"/>
      <c r="CN776" s="745"/>
      <c r="CO776" s="745"/>
      <c r="CP776" s="745"/>
      <c r="CQ776" s="745"/>
      <c r="CR776" s="745"/>
      <c r="CS776" s="745"/>
      <c r="CT776" s="745"/>
      <c r="CU776" s="745"/>
      <c r="CV776" s="745"/>
      <c r="CW776" s="745"/>
      <c r="CX776" s="745"/>
      <c r="CY776" s="745"/>
      <c r="CZ776" s="745"/>
      <c r="DA776" s="745"/>
      <c r="DB776" s="745"/>
      <c r="DC776" s="745"/>
      <c r="DD776" s="745"/>
      <c r="DE776" s="745"/>
      <c r="DF776" s="745"/>
      <c r="DG776" s="745"/>
      <c r="DH776" s="745"/>
      <c r="DI776" s="745"/>
      <c r="DJ776" s="745"/>
      <c r="DK776" s="745"/>
      <c r="DL776" s="745"/>
      <c r="DM776" s="745"/>
      <c r="DN776" s="745"/>
      <c r="DO776" s="745"/>
      <c r="DP776" s="745"/>
      <c r="DQ776" s="745"/>
      <c r="DR776" s="745"/>
      <c r="DS776" s="745"/>
      <c r="DT776" s="745"/>
      <c r="DU776" s="745"/>
      <c r="DV776" s="745"/>
      <c r="DW776" s="745"/>
      <c r="DX776" s="745"/>
      <c r="DY776" s="745"/>
      <c r="DZ776" s="745"/>
      <c r="EA776" s="745"/>
      <c r="EB776" s="745"/>
      <c r="EC776" s="745"/>
      <c r="ED776" s="745"/>
      <c r="EE776" s="745"/>
      <c r="EF776" s="745"/>
      <c r="EG776" s="745"/>
      <c r="EH776" s="745"/>
      <c r="EI776" s="745"/>
      <c r="EJ776" s="745"/>
      <c r="EK776" s="745"/>
      <c r="EL776" s="745"/>
      <c r="EM776" s="745"/>
      <c r="EN776" s="745"/>
      <c r="EO776" s="745"/>
      <c r="EP776" s="745"/>
      <c r="EQ776" s="745"/>
      <c r="ER776" s="745"/>
      <c r="ES776" s="745"/>
      <c r="ET776" s="745"/>
      <c r="EU776" s="745"/>
      <c r="EV776" s="745"/>
      <c r="EW776" s="745"/>
      <c r="EX776" s="745"/>
      <c r="EY776" s="745"/>
      <c r="EZ776" s="745"/>
      <c r="FA776" s="745"/>
      <c r="FB776" s="745"/>
      <c r="FC776" s="745"/>
      <c r="FD776" s="745"/>
      <c r="FE776" s="745"/>
      <c r="FF776" s="745"/>
      <c r="FG776" s="745"/>
      <c r="FH776" s="745"/>
      <c r="FI776" s="745"/>
      <c r="FJ776" s="745"/>
      <c r="FK776" s="745"/>
      <c r="FL776" s="745"/>
      <c r="FM776" s="745"/>
      <c r="FN776" s="745"/>
      <c r="FO776" s="745"/>
      <c r="FP776" s="745"/>
      <c r="FQ776" s="745"/>
      <c r="FR776" s="745"/>
      <c r="FS776" s="745"/>
      <c r="FT776" s="745"/>
      <c r="FU776" s="745"/>
      <c r="FV776" s="745"/>
      <c r="FW776" s="745"/>
      <c r="FX776" s="745"/>
      <c r="FY776" s="745"/>
      <c r="FZ776" s="745"/>
      <c r="GA776" s="745"/>
      <c r="GB776" s="745"/>
      <c r="GC776" s="745"/>
      <c r="GD776" s="745"/>
      <c r="GE776" s="745"/>
      <c r="GF776" s="745"/>
      <c r="GG776" s="745"/>
      <c r="GH776" s="745"/>
      <c r="GI776" s="745"/>
      <c r="GJ776" s="745"/>
      <c r="GK776" s="745"/>
      <c r="GL776" s="745"/>
      <c r="GM776" s="745"/>
      <c r="GN776" s="745"/>
      <c r="GO776" s="745"/>
      <c r="GP776" s="745"/>
      <c r="GQ776" s="745"/>
      <c r="GR776" s="745"/>
      <c r="GS776" s="745"/>
      <c r="GT776" s="745"/>
      <c r="GU776" s="745"/>
      <c r="GV776" s="745"/>
      <c r="GW776" s="745"/>
      <c r="GX776" s="745"/>
      <c r="GY776" s="745"/>
      <c r="GZ776" s="745"/>
      <c r="HA776" s="745"/>
      <c r="HB776" s="745"/>
      <c r="HC776" s="745"/>
      <c r="HD776" s="745"/>
      <c r="HE776" s="745"/>
      <c r="HF776" s="745"/>
      <c r="HG776" s="745"/>
      <c r="HH776" s="745"/>
      <c r="HI776" s="745"/>
      <c r="HJ776" s="745"/>
      <c r="HK776" s="745"/>
      <c r="HL776" s="745"/>
      <c r="HM776" s="745"/>
      <c r="HN776" s="745"/>
      <c r="HO776" s="745"/>
      <c r="HP776" s="745"/>
      <c r="HQ776" s="745"/>
      <c r="HR776" s="745"/>
      <c r="HS776" s="745"/>
      <c r="HT776" s="745"/>
      <c r="HU776" s="745"/>
      <c r="HV776" s="745"/>
      <c r="HW776" s="745"/>
      <c r="HX776" s="745"/>
      <c r="HY776" s="745"/>
      <c r="HZ776" s="745"/>
      <c r="IA776" s="745"/>
      <c r="IB776" s="745"/>
      <c r="IC776" s="745"/>
      <c r="ID776" s="745"/>
      <c r="IE776" s="745"/>
      <c r="IF776" s="745"/>
      <c r="IG776" s="745"/>
      <c r="IH776" s="745"/>
      <c r="II776" s="745"/>
      <c r="IJ776" s="745"/>
      <c r="IK776" s="745"/>
      <c r="IL776" s="745"/>
      <c r="IM776" s="745"/>
      <c r="IN776" s="745"/>
    </row>
    <row r="777" spans="1:248" ht="12.75">
      <c r="A777" s="758"/>
      <c r="B777" s="758"/>
      <c r="C777" s="758"/>
      <c r="D777" s="758"/>
      <c r="E777" s="750"/>
      <c r="F777" s="758"/>
      <c r="G777" s="758"/>
      <c r="H777" s="758"/>
      <c r="I777" s="750"/>
      <c r="J777" s="758"/>
      <c r="K777" s="758"/>
      <c r="L777" s="750"/>
      <c r="M777" s="758"/>
      <c r="N777" s="758"/>
      <c r="O777" s="750"/>
      <c r="P777" s="750"/>
      <c r="Q777" s="750"/>
      <c r="R777" s="750"/>
      <c r="S777" s="750"/>
      <c r="T777" s="750"/>
      <c r="U777" s="757"/>
      <c r="V777" s="753"/>
      <c r="W777" s="745"/>
      <c r="X777" s="745"/>
      <c r="Y777" s="753"/>
      <c r="Z777" s="745"/>
      <c r="AA777" s="745"/>
      <c r="AB777" s="745"/>
      <c r="AC777" s="745"/>
      <c r="AD777" s="745"/>
      <c r="AE777" s="745"/>
      <c r="AF777" s="745"/>
      <c r="AG777" s="745"/>
      <c r="AH777" s="745"/>
      <c r="AI777" s="745"/>
      <c r="AJ777" s="745"/>
      <c r="AK777" s="745"/>
      <c r="AL777" s="745"/>
      <c r="AM777" s="745"/>
      <c r="AN777" s="745"/>
      <c r="AO777" s="745"/>
      <c r="AP777" s="745"/>
      <c r="AQ777" s="745"/>
      <c r="AR777" s="745"/>
      <c r="AS777" s="745"/>
      <c r="AT777" s="745"/>
      <c r="AU777" s="745"/>
      <c r="AV777" s="745"/>
      <c r="AW777" s="745"/>
      <c r="AX777" s="745"/>
      <c r="AY777" s="745"/>
      <c r="AZ777" s="745"/>
      <c r="BA777" s="745"/>
      <c r="BB777" s="745"/>
      <c r="BC777" s="745"/>
      <c r="BD777" s="745"/>
      <c r="BE777" s="745"/>
      <c r="BF777" s="745"/>
      <c r="BG777" s="745"/>
      <c r="BH777" s="745"/>
      <c r="BI777" s="745"/>
      <c r="BJ777" s="745"/>
      <c r="BK777" s="745"/>
      <c r="BL777" s="745"/>
      <c r="BM777" s="745"/>
      <c r="BN777" s="745"/>
      <c r="BO777" s="745"/>
      <c r="BP777" s="745"/>
      <c r="BQ777" s="745"/>
      <c r="BR777" s="745"/>
      <c r="BS777" s="745"/>
      <c r="BT777" s="745"/>
      <c r="BU777" s="745"/>
      <c r="BV777" s="745"/>
      <c r="BW777" s="745"/>
      <c r="BX777" s="745"/>
      <c r="BY777" s="745"/>
      <c r="BZ777" s="745"/>
      <c r="CA777" s="745"/>
      <c r="CB777" s="745"/>
      <c r="CC777" s="745"/>
      <c r="CD777" s="745"/>
      <c r="CE777" s="745"/>
      <c r="CF777" s="745"/>
      <c r="CG777" s="745"/>
      <c r="CH777" s="745"/>
      <c r="CI777" s="745"/>
      <c r="CJ777" s="745"/>
      <c r="CK777" s="745"/>
      <c r="CL777" s="745"/>
      <c r="CM777" s="745"/>
      <c r="CN777" s="745"/>
      <c r="CO777" s="745"/>
      <c r="CP777" s="745"/>
      <c r="CQ777" s="745"/>
      <c r="CR777" s="745"/>
      <c r="CS777" s="745"/>
      <c r="CT777" s="745"/>
      <c r="CU777" s="745"/>
      <c r="CV777" s="745"/>
      <c r="CW777" s="745"/>
      <c r="CX777" s="745"/>
      <c r="CY777" s="745"/>
      <c r="CZ777" s="745"/>
      <c r="DA777" s="745"/>
      <c r="DB777" s="745"/>
      <c r="DC777" s="745"/>
      <c r="DD777" s="745"/>
      <c r="DE777" s="745"/>
      <c r="DF777" s="745"/>
      <c r="DG777" s="745"/>
      <c r="DH777" s="745"/>
      <c r="DI777" s="745"/>
      <c r="DJ777" s="745"/>
      <c r="DK777" s="745"/>
      <c r="DL777" s="745"/>
      <c r="DM777" s="745"/>
      <c r="DN777" s="745"/>
      <c r="DO777" s="745"/>
      <c r="DP777" s="745"/>
      <c r="DQ777" s="745"/>
      <c r="DR777" s="745"/>
      <c r="DS777" s="745"/>
      <c r="DT777" s="745"/>
      <c r="DU777" s="745"/>
      <c r="DV777" s="745"/>
      <c r="DW777" s="745"/>
      <c r="DX777" s="745"/>
      <c r="DY777" s="745"/>
      <c r="DZ777" s="745"/>
      <c r="EA777" s="745"/>
      <c r="EB777" s="745"/>
      <c r="EC777" s="745"/>
      <c r="ED777" s="745"/>
      <c r="EE777" s="745"/>
      <c r="EF777" s="745"/>
      <c r="EG777" s="745"/>
      <c r="EH777" s="745"/>
      <c r="EI777" s="745"/>
      <c r="EJ777" s="745"/>
      <c r="EK777" s="745"/>
      <c r="EL777" s="745"/>
      <c r="EM777" s="745"/>
      <c r="EN777" s="745"/>
      <c r="EO777" s="745"/>
      <c r="EP777" s="745"/>
      <c r="EQ777" s="745"/>
      <c r="ER777" s="745"/>
      <c r="ES777" s="745"/>
      <c r="ET777" s="745"/>
      <c r="EU777" s="745"/>
      <c r="EV777" s="745"/>
      <c r="EW777" s="745"/>
      <c r="EX777" s="745"/>
      <c r="EY777" s="745"/>
      <c r="EZ777" s="745"/>
      <c r="FA777" s="745"/>
      <c r="FB777" s="745"/>
      <c r="FC777" s="745"/>
      <c r="FD777" s="745"/>
      <c r="FE777" s="745"/>
      <c r="FF777" s="745"/>
      <c r="FG777" s="745"/>
      <c r="FH777" s="745"/>
      <c r="FI777" s="745"/>
      <c r="FJ777" s="745"/>
      <c r="FK777" s="745"/>
      <c r="FL777" s="745"/>
      <c r="FM777" s="745"/>
      <c r="FN777" s="745"/>
      <c r="FO777" s="745"/>
      <c r="FP777" s="745"/>
      <c r="FQ777" s="745"/>
      <c r="FR777" s="745"/>
      <c r="FS777" s="745"/>
      <c r="FT777" s="745"/>
      <c r="FU777" s="745"/>
      <c r="FV777" s="745"/>
      <c r="FW777" s="745"/>
      <c r="FX777" s="745"/>
      <c r="FY777" s="745"/>
      <c r="FZ777" s="745"/>
      <c r="GA777" s="745"/>
      <c r="GB777" s="745"/>
      <c r="GC777" s="745"/>
      <c r="GD777" s="745"/>
      <c r="GE777" s="745"/>
      <c r="GF777" s="745"/>
      <c r="GG777" s="745"/>
      <c r="GH777" s="745"/>
      <c r="GI777" s="745"/>
      <c r="GJ777" s="745"/>
      <c r="GK777" s="745"/>
      <c r="GL777" s="745"/>
      <c r="GM777" s="745"/>
      <c r="GN777" s="745"/>
      <c r="GO777" s="745"/>
      <c r="GP777" s="745"/>
      <c r="GQ777" s="745"/>
      <c r="GR777" s="745"/>
      <c r="GS777" s="745"/>
      <c r="GT777" s="745"/>
      <c r="GU777" s="745"/>
      <c r="GV777" s="745"/>
      <c r="GW777" s="745"/>
      <c r="GX777" s="745"/>
      <c r="GY777" s="745"/>
      <c r="GZ777" s="745"/>
      <c r="HA777" s="745"/>
      <c r="HB777" s="745"/>
      <c r="HC777" s="745"/>
      <c r="HD777" s="745"/>
      <c r="HE777" s="745"/>
      <c r="HF777" s="745"/>
      <c r="HG777" s="745"/>
      <c r="HH777" s="745"/>
      <c r="HI777" s="745"/>
      <c r="HJ777" s="745"/>
      <c r="HK777" s="745"/>
      <c r="HL777" s="745"/>
      <c r="HM777" s="745"/>
      <c r="HN777" s="745"/>
      <c r="HO777" s="745"/>
      <c r="HP777" s="745"/>
      <c r="HQ777" s="745"/>
      <c r="HR777" s="745"/>
      <c r="HS777" s="745"/>
      <c r="HT777" s="745"/>
      <c r="HU777" s="745"/>
      <c r="HV777" s="745"/>
      <c r="HW777" s="745"/>
      <c r="HX777" s="745"/>
      <c r="HY777" s="745"/>
      <c r="HZ777" s="745"/>
      <c r="IA777" s="745"/>
      <c r="IB777" s="745"/>
      <c r="IC777" s="745"/>
      <c r="ID777" s="745"/>
      <c r="IE777" s="745"/>
      <c r="IF777" s="745"/>
      <c r="IG777" s="745"/>
      <c r="IH777" s="745"/>
      <c r="II777" s="745"/>
      <c r="IJ777" s="745"/>
      <c r="IK777" s="745"/>
      <c r="IL777" s="745"/>
      <c r="IM777" s="745"/>
      <c r="IN777" s="745"/>
    </row>
    <row r="778" spans="1:248" ht="12.75">
      <c r="A778" s="758"/>
      <c r="B778" s="758"/>
      <c r="C778" s="758"/>
      <c r="D778" s="758"/>
      <c r="E778" s="750"/>
      <c r="F778" s="758"/>
      <c r="G778" s="758"/>
      <c r="H778" s="758"/>
      <c r="I778" s="750"/>
      <c r="J778" s="758"/>
      <c r="K778" s="758"/>
      <c r="L778" s="750"/>
      <c r="M778" s="758"/>
      <c r="N778" s="758"/>
      <c r="O778" s="750"/>
      <c r="P778" s="750"/>
      <c r="Q778" s="750"/>
      <c r="R778" s="750"/>
      <c r="S778" s="750"/>
      <c r="T778" s="750"/>
      <c r="U778" s="757"/>
      <c r="V778" s="753"/>
      <c r="W778" s="745"/>
      <c r="X778" s="745"/>
      <c r="Y778" s="753"/>
      <c r="Z778" s="745"/>
      <c r="AA778" s="745"/>
      <c r="AB778" s="745"/>
      <c r="AC778" s="745"/>
      <c r="AD778" s="745"/>
      <c r="AE778" s="745"/>
      <c r="AF778" s="745"/>
      <c r="AG778" s="745"/>
      <c r="AH778" s="745"/>
      <c r="AI778" s="745"/>
      <c r="AJ778" s="745"/>
      <c r="AK778" s="745"/>
      <c r="AL778" s="745"/>
      <c r="AM778" s="745"/>
      <c r="AN778" s="745"/>
      <c r="AO778" s="745"/>
      <c r="AP778" s="745"/>
      <c r="AQ778" s="745"/>
      <c r="AR778" s="745"/>
      <c r="AS778" s="745"/>
      <c r="AT778" s="745"/>
      <c r="AU778" s="745"/>
      <c r="AV778" s="745"/>
      <c r="AW778" s="745"/>
      <c r="AX778" s="745"/>
      <c r="AY778" s="745"/>
      <c r="AZ778" s="745"/>
      <c r="BA778" s="745"/>
      <c r="BB778" s="745"/>
      <c r="BC778" s="745"/>
      <c r="BD778" s="745"/>
      <c r="BE778" s="745"/>
      <c r="BF778" s="745"/>
      <c r="BG778" s="745"/>
      <c r="BH778" s="745"/>
      <c r="BI778" s="745"/>
      <c r="BJ778" s="745"/>
      <c r="BK778" s="745"/>
      <c r="BL778" s="745"/>
      <c r="BM778" s="745"/>
      <c r="BN778" s="745"/>
      <c r="BO778" s="745"/>
      <c r="BP778" s="745"/>
      <c r="BQ778" s="745"/>
      <c r="BR778" s="745"/>
      <c r="BS778" s="745"/>
      <c r="BT778" s="745"/>
      <c r="BU778" s="745"/>
      <c r="BV778" s="745"/>
      <c r="BW778" s="745"/>
      <c r="BX778" s="745"/>
      <c r="BY778" s="745"/>
      <c r="BZ778" s="745"/>
      <c r="CA778" s="745"/>
      <c r="CB778" s="745"/>
      <c r="CC778" s="745"/>
      <c r="CD778" s="745"/>
      <c r="CE778" s="745"/>
      <c r="CF778" s="745"/>
      <c r="CG778" s="745"/>
      <c r="CH778" s="745"/>
      <c r="CI778" s="745"/>
      <c r="CJ778" s="745"/>
      <c r="CK778" s="745"/>
      <c r="CL778" s="745"/>
      <c r="CM778" s="745"/>
      <c r="CN778" s="745"/>
      <c r="CO778" s="745"/>
      <c r="CP778" s="745"/>
      <c r="CQ778" s="745"/>
      <c r="CR778" s="745"/>
      <c r="CS778" s="745"/>
      <c r="CT778" s="745"/>
      <c r="CU778" s="745"/>
      <c r="CV778" s="745"/>
      <c r="CW778" s="745"/>
      <c r="CX778" s="745"/>
      <c r="CY778" s="745"/>
      <c r="CZ778" s="745"/>
      <c r="DA778" s="745"/>
      <c r="DB778" s="745"/>
      <c r="DC778" s="745"/>
      <c r="DD778" s="745"/>
      <c r="DE778" s="745"/>
      <c r="DF778" s="745"/>
      <c r="DG778" s="745"/>
      <c r="DH778" s="745"/>
      <c r="DI778" s="745"/>
      <c r="DJ778" s="745"/>
      <c r="DK778" s="745"/>
      <c r="DL778" s="745"/>
      <c r="DM778" s="745"/>
      <c r="DN778" s="745"/>
      <c r="DO778" s="745"/>
      <c r="DP778" s="745"/>
      <c r="DQ778" s="745"/>
      <c r="DR778" s="745"/>
      <c r="DS778" s="745"/>
      <c r="DT778" s="745"/>
      <c r="DU778" s="745"/>
      <c r="DV778" s="745"/>
      <c r="DW778" s="745"/>
      <c r="DX778" s="745"/>
      <c r="DY778" s="745"/>
      <c r="DZ778" s="745"/>
      <c r="EA778" s="745"/>
      <c r="EB778" s="745"/>
      <c r="EC778" s="745"/>
      <c r="ED778" s="745"/>
      <c r="EE778" s="745"/>
      <c r="EF778" s="745"/>
      <c r="EG778" s="745"/>
      <c r="EH778" s="745"/>
      <c r="EI778" s="745"/>
      <c r="EJ778" s="745"/>
      <c r="EK778" s="745"/>
      <c r="EL778" s="745"/>
      <c r="EM778" s="745"/>
      <c r="EN778" s="745"/>
      <c r="EO778" s="745"/>
      <c r="EP778" s="745"/>
      <c r="EQ778" s="745"/>
      <c r="ER778" s="745"/>
      <c r="ES778" s="745"/>
      <c r="ET778" s="745"/>
      <c r="EU778" s="745"/>
      <c r="EV778" s="745"/>
      <c r="EW778" s="745"/>
      <c r="EX778" s="745"/>
      <c r="EY778" s="745"/>
      <c r="EZ778" s="745"/>
      <c r="FA778" s="745"/>
      <c r="FB778" s="745"/>
      <c r="FC778" s="745"/>
      <c r="FD778" s="745"/>
      <c r="FE778" s="745"/>
      <c r="FF778" s="745"/>
      <c r="FG778" s="745"/>
      <c r="FH778" s="745"/>
      <c r="FI778" s="745"/>
      <c r="FJ778" s="745"/>
      <c r="FK778" s="745"/>
      <c r="FL778" s="745"/>
      <c r="FM778" s="745"/>
      <c r="FN778" s="745"/>
      <c r="FO778" s="745"/>
      <c r="FP778" s="745"/>
      <c r="FQ778" s="745"/>
      <c r="FR778" s="745"/>
      <c r="FS778" s="745"/>
      <c r="FT778" s="745"/>
      <c r="FU778" s="745"/>
      <c r="FV778" s="745"/>
      <c r="FW778" s="745"/>
      <c r="FX778" s="745"/>
      <c r="FY778" s="745"/>
      <c r="FZ778" s="745"/>
      <c r="GA778" s="745"/>
      <c r="GB778" s="745"/>
      <c r="GC778" s="745"/>
      <c r="GD778" s="745"/>
      <c r="GE778" s="745"/>
      <c r="GF778" s="745"/>
      <c r="GG778" s="745"/>
      <c r="GH778" s="745"/>
      <c r="GI778" s="745"/>
      <c r="GJ778" s="745"/>
      <c r="GK778" s="745"/>
      <c r="GL778" s="745"/>
      <c r="GM778" s="745"/>
      <c r="GN778" s="745"/>
      <c r="GO778" s="745"/>
      <c r="GP778" s="745"/>
      <c r="GQ778" s="745"/>
      <c r="GR778" s="745"/>
      <c r="GS778" s="745"/>
      <c r="GT778" s="745"/>
      <c r="GU778" s="745"/>
      <c r="GV778" s="745"/>
      <c r="GW778" s="745"/>
      <c r="GX778" s="745"/>
      <c r="GY778" s="745"/>
      <c r="GZ778" s="745"/>
      <c r="HA778" s="745"/>
      <c r="HB778" s="745"/>
      <c r="HC778" s="745"/>
      <c r="HD778" s="745"/>
      <c r="HE778" s="745"/>
      <c r="HF778" s="745"/>
      <c r="HG778" s="745"/>
      <c r="HH778" s="745"/>
      <c r="HI778" s="745"/>
      <c r="HJ778" s="745"/>
      <c r="HK778" s="745"/>
      <c r="HL778" s="745"/>
      <c r="HM778" s="745"/>
      <c r="HN778" s="745"/>
      <c r="HO778" s="745"/>
      <c r="HP778" s="745"/>
      <c r="HQ778" s="745"/>
      <c r="HR778" s="745"/>
      <c r="HS778" s="745"/>
      <c r="HT778" s="745"/>
      <c r="HU778" s="745"/>
      <c r="HV778" s="745"/>
      <c r="HW778" s="745"/>
      <c r="HX778" s="745"/>
      <c r="HY778" s="745"/>
      <c r="HZ778" s="745"/>
      <c r="IA778" s="745"/>
      <c r="IB778" s="745"/>
      <c r="IC778" s="745"/>
      <c r="ID778" s="745"/>
      <c r="IE778" s="745"/>
      <c r="IF778" s="745"/>
      <c r="IG778" s="745"/>
      <c r="IH778" s="745"/>
      <c r="II778" s="745"/>
      <c r="IJ778" s="745"/>
      <c r="IK778" s="745"/>
      <c r="IL778" s="745"/>
      <c r="IM778" s="745"/>
      <c r="IN778" s="745"/>
    </row>
    <row r="779" spans="1:248" ht="12.75">
      <c r="A779" s="758"/>
      <c r="B779" s="758"/>
      <c r="C779" s="758"/>
      <c r="D779" s="758"/>
      <c r="E779" s="750"/>
      <c r="F779" s="758"/>
      <c r="G779" s="758"/>
      <c r="H779" s="758"/>
      <c r="I779" s="750"/>
      <c r="J779" s="758"/>
      <c r="K779" s="758"/>
      <c r="L779" s="750"/>
      <c r="M779" s="758"/>
      <c r="N779" s="758"/>
      <c r="O779" s="750"/>
      <c r="P779" s="750"/>
      <c r="Q779" s="750"/>
      <c r="R779" s="750"/>
      <c r="S779" s="750"/>
      <c r="T779" s="750"/>
      <c r="U779" s="757"/>
      <c r="V779" s="753"/>
      <c r="W779" s="745"/>
      <c r="X779" s="745"/>
      <c r="Y779" s="753"/>
      <c r="Z779" s="745"/>
      <c r="AA779" s="745"/>
      <c r="AB779" s="745"/>
      <c r="AC779" s="745"/>
      <c r="AD779" s="745"/>
      <c r="AE779" s="745"/>
      <c r="AF779" s="745"/>
      <c r="AG779" s="745"/>
      <c r="AH779" s="745"/>
      <c r="AI779" s="745"/>
      <c r="AJ779" s="745"/>
      <c r="AK779" s="745"/>
      <c r="AL779" s="745"/>
      <c r="AM779" s="745"/>
      <c r="AN779" s="745"/>
      <c r="AO779" s="745"/>
      <c r="AP779" s="745"/>
      <c r="AQ779" s="745"/>
      <c r="AR779" s="745"/>
      <c r="AS779" s="745"/>
      <c r="AT779" s="745"/>
      <c r="AU779" s="745"/>
      <c r="AV779" s="745"/>
      <c r="AW779" s="745"/>
      <c r="AX779" s="745"/>
      <c r="AY779" s="745"/>
      <c r="AZ779" s="745"/>
      <c r="BA779" s="745"/>
      <c r="BB779" s="745"/>
      <c r="BC779" s="745"/>
      <c r="BD779" s="745"/>
      <c r="BE779" s="745"/>
      <c r="BF779" s="745"/>
      <c r="BG779" s="745"/>
      <c r="BH779" s="745"/>
      <c r="BI779" s="745"/>
      <c r="BJ779" s="745"/>
      <c r="BK779" s="745"/>
      <c r="BL779" s="745"/>
      <c r="BM779" s="745"/>
      <c r="BN779" s="745"/>
      <c r="BO779" s="745"/>
      <c r="BP779" s="745"/>
      <c r="BQ779" s="745"/>
      <c r="BR779" s="745"/>
      <c r="BS779" s="745"/>
      <c r="BT779" s="745"/>
      <c r="BU779" s="745"/>
      <c r="BV779" s="745"/>
      <c r="BW779" s="745"/>
      <c r="BX779" s="745"/>
      <c r="BY779" s="745"/>
      <c r="BZ779" s="745"/>
      <c r="CA779" s="745"/>
      <c r="CB779" s="745"/>
      <c r="CC779" s="745"/>
      <c r="CD779" s="745"/>
      <c r="CE779" s="745"/>
      <c r="CF779" s="745"/>
      <c r="CG779" s="745"/>
      <c r="CH779" s="745"/>
      <c r="CI779" s="745"/>
      <c r="CJ779" s="745"/>
      <c r="CK779" s="745"/>
      <c r="CL779" s="745"/>
      <c r="CM779" s="745"/>
      <c r="CN779" s="745"/>
      <c r="CO779" s="745"/>
      <c r="CP779" s="745"/>
      <c r="CQ779" s="745"/>
      <c r="CR779" s="745"/>
      <c r="CS779" s="745"/>
      <c r="CT779" s="745"/>
      <c r="CU779" s="745"/>
      <c r="CV779" s="745"/>
      <c r="CW779" s="745"/>
      <c r="CX779" s="745"/>
      <c r="CY779" s="745"/>
      <c r="CZ779" s="745"/>
      <c r="DA779" s="745"/>
      <c r="DB779" s="745"/>
      <c r="DC779" s="745"/>
      <c r="DD779" s="745"/>
      <c r="DE779" s="745"/>
      <c r="DF779" s="745"/>
      <c r="DG779" s="745"/>
      <c r="DH779" s="745"/>
      <c r="DI779" s="745"/>
      <c r="DJ779" s="745"/>
      <c r="DK779" s="745"/>
      <c r="DL779" s="745"/>
      <c r="DM779" s="745"/>
      <c r="DN779" s="745"/>
      <c r="DO779" s="745"/>
      <c r="DP779" s="745"/>
      <c r="DQ779" s="745"/>
      <c r="DR779" s="745"/>
      <c r="DS779" s="745"/>
      <c r="DT779" s="745"/>
      <c r="DU779" s="745"/>
      <c r="DV779" s="745"/>
      <c r="DW779" s="745"/>
      <c r="DX779" s="745"/>
      <c r="DY779" s="745"/>
      <c r="DZ779" s="745"/>
      <c r="EA779" s="745"/>
      <c r="EB779" s="745"/>
      <c r="EC779" s="745"/>
      <c r="ED779" s="745"/>
      <c r="EE779" s="745"/>
      <c r="EF779" s="745"/>
      <c r="EG779" s="745"/>
      <c r="EH779" s="745"/>
      <c r="EI779" s="745"/>
      <c r="EJ779" s="745"/>
      <c r="EK779" s="745"/>
      <c r="EL779" s="745"/>
      <c r="EM779" s="745"/>
      <c r="EN779" s="745"/>
      <c r="EO779" s="745"/>
      <c r="EP779" s="745"/>
      <c r="EQ779" s="745"/>
      <c r="ER779" s="745"/>
      <c r="ES779" s="745"/>
      <c r="ET779" s="745"/>
      <c r="EU779" s="745"/>
      <c r="EV779" s="745"/>
      <c r="EW779" s="745"/>
      <c r="EX779" s="745"/>
      <c r="EY779" s="745"/>
      <c r="EZ779" s="745"/>
      <c r="FA779" s="745"/>
      <c r="FB779" s="745"/>
      <c r="FC779" s="745"/>
      <c r="FD779" s="745"/>
      <c r="FE779" s="745"/>
      <c r="FF779" s="745"/>
      <c r="FG779" s="745"/>
      <c r="FH779" s="745"/>
      <c r="FI779" s="745"/>
      <c r="FJ779" s="745"/>
      <c r="FK779" s="745"/>
      <c r="FL779" s="745"/>
      <c r="FM779" s="745"/>
      <c r="FN779" s="745"/>
      <c r="FO779" s="745"/>
      <c r="FP779" s="745"/>
      <c r="FQ779" s="745"/>
      <c r="FR779" s="745"/>
      <c r="FS779" s="745"/>
      <c r="FT779" s="745"/>
      <c r="FU779" s="745"/>
      <c r="FV779" s="745"/>
      <c r="FW779" s="745"/>
      <c r="FX779" s="745"/>
      <c r="FY779" s="745"/>
      <c r="FZ779" s="745"/>
      <c r="GA779" s="745"/>
      <c r="GB779" s="745"/>
      <c r="GC779" s="745"/>
      <c r="GD779" s="745"/>
      <c r="GE779" s="745"/>
      <c r="GF779" s="745"/>
      <c r="GG779" s="745"/>
      <c r="GH779" s="745"/>
      <c r="GI779" s="745"/>
      <c r="GJ779" s="745"/>
      <c r="GK779" s="745"/>
      <c r="GL779" s="745"/>
      <c r="GM779" s="745"/>
      <c r="GN779" s="745"/>
      <c r="GO779" s="745"/>
      <c r="GP779" s="745"/>
      <c r="GQ779" s="745"/>
      <c r="GR779" s="745"/>
      <c r="GS779" s="745"/>
      <c r="GT779" s="745"/>
      <c r="GU779" s="745"/>
      <c r="GV779" s="745"/>
      <c r="GW779" s="745"/>
      <c r="GX779" s="745"/>
      <c r="GY779" s="745"/>
      <c r="GZ779" s="745"/>
      <c r="HA779" s="745"/>
      <c r="HB779" s="745"/>
      <c r="HC779" s="745"/>
      <c r="HD779" s="745"/>
      <c r="HE779" s="745"/>
      <c r="HF779" s="745"/>
      <c r="HG779" s="745"/>
      <c r="HH779" s="745"/>
      <c r="HI779" s="745"/>
      <c r="HJ779" s="745"/>
      <c r="HK779" s="745"/>
      <c r="HL779" s="745"/>
      <c r="HM779" s="745"/>
      <c r="HN779" s="745"/>
      <c r="HO779" s="745"/>
      <c r="HP779" s="745"/>
      <c r="HQ779" s="745"/>
      <c r="HR779" s="745"/>
      <c r="HS779" s="745"/>
      <c r="HT779" s="745"/>
      <c r="HU779" s="745"/>
      <c r="HV779" s="745"/>
      <c r="HW779" s="745"/>
      <c r="HX779" s="745"/>
      <c r="HY779" s="745"/>
      <c r="HZ779" s="745"/>
      <c r="IA779" s="745"/>
      <c r="IB779" s="745"/>
      <c r="IC779" s="745"/>
      <c r="ID779" s="745"/>
      <c r="IE779" s="745"/>
      <c r="IF779" s="745"/>
      <c r="IG779" s="745"/>
      <c r="IH779" s="745"/>
      <c r="II779" s="745"/>
      <c r="IJ779" s="745"/>
      <c r="IK779" s="745"/>
      <c r="IL779" s="745"/>
      <c r="IM779" s="745"/>
      <c r="IN779" s="745"/>
    </row>
    <row r="780" spans="1:248" ht="12.75">
      <c r="A780" s="758"/>
      <c r="B780" s="758"/>
      <c r="C780" s="758"/>
      <c r="D780" s="758"/>
      <c r="E780" s="750"/>
      <c r="F780" s="758"/>
      <c r="G780" s="758"/>
      <c r="H780" s="758"/>
      <c r="I780" s="750"/>
      <c r="J780" s="758"/>
      <c r="K780" s="758"/>
      <c r="L780" s="750"/>
      <c r="M780" s="758"/>
      <c r="N780" s="758"/>
      <c r="O780" s="750"/>
      <c r="P780" s="750"/>
      <c r="Q780" s="750"/>
      <c r="R780" s="750"/>
      <c r="S780" s="750"/>
      <c r="T780" s="750"/>
      <c r="U780" s="757"/>
      <c r="V780" s="753"/>
      <c r="W780" s="745"/>
      <c r="X780" s="745"/>
      <c r="Y780" s="753"/>
      <c r="Z780" s="745"/>
      <c r="AA780" s="745"/>
      <c r="AB780" s="745"/>
      <c r="AC780" s="745"/>
      <c r="AD780" s="745"/>
      <c r="AE780" s="745"/>
      <c r="AF780" s="745"/>
      <c r="AG780" s="745"/>
      <c r="AH780" s="745"/>
      <c r="AI780" s="745"/>
      <c r="AJ780" s="745"/>
      <c r="AK780" s="745"/>
      <c r="AL780" s="745"/>
      <c r="AM780" s="745"/>
      <c r="AN780" s="745"/>
      <c r="AO780" s="745"/>
      <c r="AP780" s="745"/>
      <c r="AQ780" s="745"/>
      <c r="AR780" s="745"/>
      <c r="AS780" s="745"/>
      <c r="AT780" s="745"/>
      <c r="AU780" s="745"/>
      <c r="AV780" s="745"/>
      <c r="AW780" s="745"/>
      <c r="AX780" s="745"/>
      <c r="AY780" s="745"/>
      <c r="AZ780" s="745"/>
      <c r="BA780" s="745"/>
      <c r="BB780" s="745"/>
      <c r="BC780" s="745"/>
      <c r="BD780" s="745"/>
      <c r="BE780" s="745"/>
      <c r="BF780" s="745"/>
      <c r="BG780" s="745"/>
      <c r="BH780" s="745"/>
      <c r="BI780" s="745"/>
      <c r="BJ780" s="745"/>
      <c r="BK780" s="745"/>
      <c r="BL780" s="745"/>
      <c r="BM780" s="745"/>
      <c r="BN780" s="745"/>
      <c r="BO780" s="745"/>
      <c r="BP780" s="745"/>
      <c r="BQ780" s="745"/>
      <c r="BR780" s="745"/>
      <c r="BS780" s="745"/>
      <c r="BT780" s="745"/>
      <c r="BU780" s="745"/>
      <c r="BV780" s="745"/>
      <c r="BW780" s="745"/>
      <c r="BX780" s="745"/>
      <c r="BY780" s="745"/>
      <c r="BZ780" s="745"/>
      <c r="CA780" s="745"/>
      <c r="CB780" s="745"/>
      <c r="CC780" s="745"/>
      <c r="CD780" s="745"/>
      <c r="CE780" s="745"/>
      <c r="CF780" s="745"/>
      <c r="CG780" s="745"/>
      <c r="CH780" s="745"/>
      <c r="CI780" s="745"/>
      <c r="CJ780" s="745"/>
      <c r="CK780" s="745"/>
      <c r="CL780" s="745"/>
      <c r="CM780" s="745"/>
      <c r="CN780" s="745"/>
      <c r="CO780" s="745"/>
      <c r="CP780" s="745"/>
      <c r="CQ780" s="745"/>
      <c r="CR780" s="745"/>
      <c r="CS780" s="745"/>
      <c r="CT780" s="745"/>
      <c r="CU780" s="745"/>
      <c r="CV780" s="745"/>
      <c r="CW780" s="745"/>
      <c r="CX780" s="745"/>
      <c r="CY780" s="745"/>
      <c r="CZ780" s="745"/>
      <c r="DA780" s="745"/>
      <c r="DB780" s="745"/>
      <c r="DC780" s="745"/>
      <c r="DD780" s="745"/>
      <c r="DE780" s="745"/>
      <c r="DF780" s="745"/>
      <c r="DG780" s="745"/>
      <c r="DH780" s="745"/>
      <c r="DI780" s="745"/>
      <c r="DJ780" s="745"/>
      <c r="DK780" s="745"/>
      <c r="DL780" s="745"/>
      <c r="DM780" s="745"/>
      <c r="DN780" s="745"/>
      <c r="DO780" s="745"/>
      <c r="DP780" s="745"/>
      <c r="DQ780" s="745"/>
      <c r="DR780" s="745"/>
      <c r="DS780" s="745"/>
      <c r="DT780" s="745"/>
      <c r="DU780" s="745"/>
      <c r="DV780" s="745"/>
      <c r="DW780" s="745"/>
      <c r="DX780" s="745"/>
      <c r="DY780" s="745"/>
      <c r="DZ780" s="745"/>
      <c r="EA780" s="745"/>
      <c r="EB780" s="745"/>
      <c r="EC780" s="745"/>
      <c r="ED780" s="745"/>
      <c r="EE780" s="745"/>
      <c r="EF780" s="745"/>
      <c r="EG780" s="745"/>
      <c r="EH780" s="745"/>
      <c r="EI780" s="745"/>
      <c r="EJ780" s="745"/>
      <c r="EK780" s="745"/>
      <c r="EL780" s="745"/>
      <c r="EM780" s="745"/>
      <c r="EN780" s="745"/>
      <c r="EO780" s="745"/>
      <c r="EP780" s="745"/>
      <c r="EQ780" s="745"/>
      <c r="ER780" s="745"/>
      <c r="ES780" s="745"/>
      <c r="ET780" s="745"/>
      <c r="EU780" s="745"/>
      <c r="EV780" s="745"/>
      <c r="EW780" s="745"/>
      <c r="EX780" s="745"/>
      <c r="EY780" s="745"/>
      <c r="EZ780" s="745"/>
      <c r="FA780" s="745"/>
      <c r="FB780" s="745"/>
      <c r="FC780" s="745"/>
      <c r="FD780" s="745"/>
      <c r="FE780" s="745"/>
      <c r="FF780" s="745"/>
      <c r="FG780" s="745"/>
      <c r="FH780" s="745"/>
      <c r="FI780" s="745"/>
      <c r="FJ780" s="745"/>
      <c r="FK780" s="745"/>
      <c r="FL780" s="745"/>
      <c r="FM780" s="745"/>
      <c r="FN780" s="745"/>
      <c r="FO780" s="745"/>
      <c r="FP780" s="745"/>
      <c r="FQ780" s="745"/>
      <c r="FR780" s="745"/>
      <c r="FS780" s="745"/>
      <c r="FT780" s="745"/>
      <c r="FU780" s="745"/>
      <c r="FV780" s="745"/>
      <c r="FW780" s="745"/>
      <c r="FX780" s="745"/>
      <c r="FY780" s="745"/>
      <c r="FZ780" s="745"/>
      <c r="GA780" s="745"/>
      <c r="GB780" s="745"/>
      <c r="GC780" s="745"/>
      <c r="GD780" s="745"/>
      <c r="GE780" s="745"/>
      <c r="GF780" s="745"/>
      <c r="GG780" s="745"/>
      <c r="GH780" s="745"/>
      <c r="GI780" s="745"/>
      <c r="GJ780" s="745"/>
      <c r="GK780" s="745"/>
      <c r="GL780" s="745"/>
      <c r="GM780" s="745"/>
      <c r="GN780" s="745"/>
      <c r="GO780" s="745"/>
      <c r="GP780" s="745"/>
      <c r="GQ780" s="745"/>
      <c r="GR780" s="745"/>
      <c r="GS780" s="745"/>
      <c r="GT780" s="745"/>
      <c r="GU780" s="745"/>
      <c r="GV780" s="745"/>
      <c r="GW780" s="745"/>
      <c r="GX780" s="745"/>
      <c r="GY780" s="745"/>
      <c r="GZ780" s="745"/>
      <c r="HA780" s="745"/>
      <c r="HB780" s="745"/>
      <c r="HC780" s="745"/>
      <c r="HD780" s="745"/>
      <c r="HE780" s="745"/>
      <c r="HF780" s="745"/>
      <c r="HG780" s="745"/>
      <c r="HH780" s="745"/>
      <c r="HI780" s="745"/>
      <c r="HJ780" s="745"/>
      <c r="HK780" s="745"/>
      <c r="HL780" s="745"/>
      <c r="HM780" s="745"/>
      <c r="HN780" s="745"/>
      <c r="HO780" s="745"/>
      <c r="HP780" s="745"/>
      <c r="HQ780" s="745"/>
      <c r="HR780" s="745"/>
      <c r="HS780" s="745"/>
      <c r="HT780" s="745"/>
      <c r="HU780" s="745"/>
      <c r="HV780" s="745"/>
      <c r="HW780" s="745"/>
      <c r="HX780" s="745"/>
      <c r="HY780" s="745"/>
      <c r="HZ780" s="745"/>
      <c r="IA780" s="745"/>
      <c r="IB780" s="745"/>
      <c r="IC780" s="745"/>
      <c r="ID780" s="745"/>
      <c r="IE780" s="745"/>
      <c r="IF780" s="745"/>
      <c r="IG780" s="745"/>
      <c r="IH780" s="745"/>
      <c r="II780" s="745"/>
      <c r="IJ780" s="745"/>
      <c r="IK780" s="745"/>
      <c r="IL780" s="745"/>
      <c r="IM780" s="745"/>
      <c r="IN780" s="745"/>
    </row>
    <row r="781" spans="1:248" ht="12.75">
      <c r="A781" s="758"/>
      <c r="B781" s="758"/>
      <c r="C781" s="758"/>
      <c r="D781" s="758"/>
      <c r="E781" s="750"/>
      <c r="F781" s="758"/>
      <c r="G781" s="758"/>
      <c r="H781" s="758"/>
      <c r="I781" s="750"/>
      <c r="J781" s="758"/>
      <c r="K781" s="758"/>
      <c r="L781" s="750"/>
      <c r="M781" s="758"/>
      <c r="N781" s="758"/>
      <c r="O781" s="750"/>
      <c r="P781" s="750"/>
      <c r="Q781" s="750"/>
      <c r="R781" s="750"/>
      <c r="S781" s="750"/>
      <c r="T781" s="750"/>
      <c r="U781" s="757"/>
      <c r="V781" s="753"/>
      <c r="W781" s="745"/>
      <c r="X781" s="745"/>
      <c r="Y781" s="753"/>
      <c r="Z781" s="745"/>
      <c r="AA781" s="745"/>
      <c r="AB781" s="745"/>
      <c r="AC781" s="745"/>
      <c r="AD781" s="745"/>
      <c r="AE781" s="745"/>
      <c r="AF781" s="745"/>
      <c r="AG781" s="745"/>
      <c r="AH781" s="745"/>
      <c r="AI781" s="745"/>
      <c r="AJ781" s="745"/>
      <c r="AK781" s="745"/>
      <c r="AL781" s="745"/>
      <c r="AM781" s="745"/>
      <c r="AN781" s="745"/>
      <c r="AO781" s="745"/>
      <c r="AP781" s="745"/>
      <c r="AQ781" s="745"/>
      <c r="AR781" s="745"/>
      <c r="AS781" s="745"/>
      <c r="AT781" s="745"/>
      <c r="AU781" s="745"/>
      <c r="AV781" s="745"/>
      <c r="AW781" s="745"/>
      <c r="AX781" s="745"/>
      <c r="AY781" s="745"/>
      <c r="AZ781" s="745"/>
      <c r="BA781" s="745"/>
      <c r="BB781" s="745"/>
      <c r="BC781" s="745"/>
      <c r="BD781" s="745"/>
      <c r="BE781" s="745"/>
      <c r="BF781" s="745"/>
      <c r="BG781" s="745"/>
      <c r="BH781" s="745"/>
      <c r="BI781" s="745"/>
      <c r="BJ781" s="745"/>
      <c r="BK781" s="745"/>
      <c r="BL781" s="745"/>
      <c r="BM781" s="745"/>
      <c r="BN781" s="745"/>
      <c r="BO781" s="745"/>
      <c r="BP781" s="745"/>
      <c r="BQ781" s="745"/>
      <c r="BR781" s="745"/>
      <c r="BS781" s="745"/>
      <c r="BT781" s="745"/>
      <c r="BU781" s="745"/>
      <c r="BV781" s="745"/>
      <c r="BW781" s="745"/>
      <c r="BX781" s="745"/>
      <c r="BY781" s="745"/>
      <c r="BZ781" s="745"/>
      <c r="CA781" s="745"/>
      <c r="CB781" s="745"/>
      <c r="CC781" s="745"/>
      <c r="CD781" s="745"/>
      <c r="CE781" s="745"/>
      <c r="CF781" s="745"/>
      <c r="CG781" s="745"/>
      <c r="CH781" s="745"/>
      <c r="CI781" s="745"/>
      <c r="CJ781" s="745"/>
      <c r="CK781" s="745"/>
      <c r="CL781" s="745"/>
      <c r="CM781" s="745"/>
      <c r="CN781" s="745"/>
      <c r="CO781" s="745"/>
      <c r="CP781" s="745"/>
      <c r="CQ781" s="745"/>
      <c r="CR781" s="745"/>
      <c r="CS781" s="745"/>
      <c r="CT781" s="745"/>
      <c r="CU781" s="745"/>
      <c r="CV781" s="745"/>
      <c r="CW781" s="745"/>
      <c r="CX781" s="745"/>
      <c r="CY781" s="745"/>
      <c r="CZ781" s="745"/>
      <c r="DA781" s="745"/>
      <c r="DB781" s="745"/>
      <c r="DC781" s="745"/>
      <c r="DD781" s="745"/>
      <c r="DE781" s="745"/>
      <c r="DF781" s="745"/>
      <c r="DG781" s="745"/>
      <c r="DH781" s="745"/>
      <c r="DI781" s="745"/>
      <c r="DJ781" s="745"/>
      <c r="DK781" s="745"/>
      <c r="DL781" s="745"/>
      <c r="DM781" s="745"/>
      <c r="DN781" s="745"/>
      <c r="DO781" s="745"/>
      <c r="DP781" s="745"/>
      <c r="DQ781" s="745"/>
      <c r="DR781" s="745"/>
      <c r="DS781" s="745"/>
      <c r="DT781" s="745"/>
      <c r="DU781" s="745"/>
      <c r="DV781" s="745"/>
      <c r="DW781" s="745"/>
      <c r="DX781" s="745"/>
      <c r="DY781" s="745"/>
      <c r="DZ781" s="745"/>
      <c r="EA781" s="745"/>
      <c r="EB781" s="745"/>
      <c r="EC781" s="745"/>
      <c r="ED781" s="745"/>
      <c r="EE781" s="745"/>
      <c r="EF781" s="745"/>
      <c r="EG781" s="745"/>
      <c r="EH781" s="745"/>
      <c r="EI781" s="745"/>
      <c r="EJ781" s="745"/>
      <c r="EK781" s="745"/>
      <c r="EL781" s="745"/>
      <c r="EM781" s="745"/>
      <c r="EN781" s="745"/>
      <c r="EO781" s="745"/>
      <c r="EP781" s="745"/>
      <c r="EQ781" s="745"/>
      <c r="ER781" s="745"/>
      <c r="ES781" s="745"/>
      <c r="ET781" s="745"/>
      <c r="EU781" s="745"/>
      <c r="EV781" s="745"/>
      <c r="EW781" s="745"/>
      <c r="EX781" s="745"/>
      <c r="EY781" s="745"/>
      <c r="EZ781" s="745"/>
      <c r="FA781" s="745"/>
      <c r="FB781" s="745"/>
      <c r="FC781" s="745"/>
      <c r="FD781" s="745"/>
      <c r="FE781" s="745"/>
      <c r="FF781" s="745"/>
      <c r="FG781" s="745"/>
      <c r="FH781" s="745"/>
      <c r="FI781" s="745"/>
      <c r="FJ781" s="745"/>
      <c r="FK781" s="745"/>
      <c r="FL781" s="745"/>
      <c r="FM781" s="745"/>
      <c r="FN781" s="745"/>
      <c r="FO781" s="745"/>
      <c r="FP781" s="745"/>
      <c r="FQ781" s="745"/>
      <c r="FR781" s="745"/>
      <c r="FS781" s="745"/>
      <c r="FT781" s="745"/>
      <c r="FU781" s="745"/>
      <c r="FV781" s="745"/>
      <c r="FW781" s="745"/>
      <c r="FX781" s="745"/>
      <c r="FY781" s="745"/>
      <c r="FZ781" s="745"/>
      <c r="GA781" s="745"/>
      <c r="GB781" s="745"/>
      <c r="GC781" s="745"/>
      <c r="GD781" s="745"/>
      <c r="GE781" s="745"/>
      <c r="GF781" s="745"/>
      <c r="GG781" s="745"/>
      <c r="GH781" s="745"/>
      <c r="GI781" s="745"/>
      <c r="GJ781" s="745"/>
      <c r="GK781" s="745"/>
      <c r="GL781" s="745"/>
      <c r="GM781" s="745"/>
      <c r="GN781" s="745"/>
      <c r="GO781" s="745"/>
      <c r="GP781" s="745"/>
      <c r="GQ781" s="745"/>
      <c r="GR781" s="745"/>
      <c r="GS781" s="745"/>
      <c r="GT781" s="745"/>
      <c r="GU781" s="745"/>
      <c r="GV781" s="745"/>
      <c r="GW781" s="745"/>
      <c r="GX781" s="745"/>
      <c r="GY781" s="745"/>
      <c r="GZ781" s="745"/>
      <c r="HA781" s="745"/>
      <c r="HB781" s="745"/>
      <c r="HC781" s="745"/>
      <c r="HD781" s="745"/>
      <c r="HE781" s="745"/>
      <c r="HF781" s="745"/>
      <c r="HG781" s="745"/>
      <c r="HH781" s="745"/>
      <c r="HI781" s="745"/>
      <c r="HJ781" s="745"/>
      <c r="HK781" s="745"/>
      <c r="HL781" s="745"/>
      <c r="HM781" s="745"/>
      <c r="HN781" s="745"/>
      <c r="HO781" s="745"/>
      <c r="HP781" s="745"/>
      <c r="HQ781" s="745"/>
      <c r="HR781" s="745"/>
      <c r="HS781" s="745"/>
      <c r="HT781" s="745"/>
      <c r="HU781" s="745"/>
      <c r="HV781" s="745"/>
      <c r="HW781" s="745"/>
      <c r="HX781" s="745"/>
      <c r="HY781" s="745"/>
      <c r="HZ781" s="745"/>
      <c r="IA781" s="745"/>
      <c r="IB781" s="745"/>
      <c r="IC781" s="745"/>
      <c r="ID781" s="745"/>
      <c r="IE781" s="745"/>
      <c r="IF781" s="745"/>
      <c r="IG781" s="745"/>
      <c r="IH781" s="745"/>
      <c r="II781" s="745"/>
      <c r="IJ781" s="745"/>
      <c r="IK781" s="745"/>
      <c r="IL781" s="745"/>
      <c r="IM781" s="745"/>
      <c r="IN781" s="745"/>
    </row>
    <row r="782" spans="1:248" ht="12.75">
      <c r="A782" s="758"/>
      <c r="B782" s="758"/>
      <c r="C782" s="758"/>
      <c r="D782" s="758"/>
      <c r="E782" s="750"/>
      <c r="F782" s="758"/>
      <c r="G782" s="758"/>
      <c r="H782" s="758"/>
      <c r="I782" s="750"/>
      <c r="J782" s="758"/>
      <c r="K782" s="758"/>
      <c r="L782" s="750"/>
      <c r="M782" s="758"/>
      <c r="N782" s="758"/>
      <c r="O782" s="750"/>
      <c r="P782" s="750"/>
      <c r="Q782" s="750"/>
      <c r="R782" s="750"/>
      <c r="S782" s="750"/>
      <c r="T782" s="750"/>
      <c r="U782" s="757"/>
      <c r="V782" s="753"/>
      <c r="W782" s="745"/>
      <c r="X782" s="745"/>
      <c r="Y782" s="753"/>
      <c r="Z782" s="745"/>
      <c r="AA782" s="745"/>
      <c r="AB782" s="745"/>
      <c r="AC782" s="745"/>
      <c r="AD782" s="745"/>
      <c r="AE782" s="745"/>
      <c r="AF782" s="745"/>
      <c r="AG782" s="745"/>
      <c r="AH782" s="745"/>
      <c r="AI782" s="745"/>
      <c r="AJ782" s="745"/>
      <c r="AK782" s="745"/>
      <c r="AL782" s="745"/>
      <c r="AM782" s="745"/>
      <c r="AN782" s="745"/>
      <c r="AO782" s="745"/>
      <c r="AP782" s="745"/>
      <c r="AQ782" s="745"/>
      <c r="AR782" s="745"/>
      <c r="AS782" s="745"/>
      <c r="AT782" s="745"/>
      <c r="AU782" s="745"/>
      <c r="AV782" s="745"/>
      <c r="AW782" s="745"/>
      <c r="AX782" s="745"/>
      <c r="AY782" s="745"/>
      <c r="AZ782" s="745"/>
      <c r="BA782" s="745"/>
      <c r="BB782" s="745"/>
      <c r="BC782" s="745"/>
      <c r="BD782" s="745"/>
      <c r="BE782" s="745"/>
      <c r="BF782" s="745"/>
      <c r="BG782" s="745"/>
      <c r="BH782" s="745"/>
      <c r="BI782" s="745"/>
      <c r="BJ782" s="745"/>
      <c r="BK782" s="745"/>
      <c r="BL782" s="745"/>
      <c r="BM782" s="745"/>
      <c r="BN782" s="745"/>
      <c r="BO782" s="745"/>
      <c r="BP782" s="745"/>
      <c r="BQ782" s="745"/>
      <c r="BR782" s="745"/>
      <c r="BS782" s="745"/>
      <c r="BT782" s="745"/>
      <c r="BU782" s="745"/>
      <c r="BV782" s="745"/>
      <c r="BW782" s="745"/>
      <c r="BX782" s="745"/>
      <c r="BY782" s="745"/>
      <c r="BZ782" s="745"/>
      <c r="CA782" s="745"/>
      <c r="CB782" s="745"/>
      <c r="CC782" s="745"/>
      <c r="CD782" s="745"/>
      <c r="CE782" s="745"/>
      <c r="CF782" s="745"/>
      <c r="CG782" s="745"/>
      <c r="CH782" s="745"/>
      <c r="CI782" s="745"/>
      <c r="CJ782" s="745"/>
      <c r="CK782" s="745"/>
      <c r="CL782" s="745"/>
      <c r="CM782" s="745"/>
      <c r="CN782" s="745"/>
      <c r="CO782" s="745"/>
      <c r="CP782" s="745"/>
      <c r="CQ782" s="745"/>
      <c r="CR782" s="745"/>
      <c r="CS782" s="745"/>
      <c r="CT782" s="745"/>
      <c r="CU782" s="745"/>
      <c r="CV782" s="745"/>
      <c r="CW782" s="745"/>
      <c r="CX782" s="745"/>
      <c r="CY782" s="745"/>
      <c r="CZ782" s="745"/>
      <c r="DA782" s="745"/>
      <c r="DB782" s="745"/>
      <c r="DC782" s="745"/>
      <c r="DD782" s="745"/>
      <c r="DE782" s="745"/>
      <c r="DF782" s="745"/>
      <c r="DG782" s="745"/>
      <c r="DH782" s="745"/>
      <c r="DI782" s="745"/>
      <c r="DJ782" s="745"/>
      <c r="DK782" s="745"/>
      <c r="DL782" s="745"/>
      <c r="DM782" s="745"/>
      <c r="DN782" s="745"/>
      <c r="DO782" s="745"/>
      <c r="DP782" s="745"/>
      <c r="DQ782" s="745"/>
      <c r="DR782" s="745"/>
      <c r="DS782" s="745"/>
      <c r="DT782" s="745"/>
      <c r="DU782" s="745"/>
      <c r="DV782" s="745"/>
      <c r="DW782" s="745"/>
      <c r="DX782" s="745"/>
      <c r="DY782" s="745"/>
      <c r="DZ782" s="745"/>
      <c r="EA782" s="745"/>
      <c r="EB782" s="745"/>
      <c r="EC782" s="745"/>
      <c r="ED782" s="745"/>
      <c r="EE782" s="745"/>
      <c r="EF782" s="745"/>
      <c r="EG782" s="745"/>
      <c r="EH782" s="745"/>
      <c r="EI782" s="745"/>
      <c r="EJ782" s="745"/>
      <c r="EK782" s="745"/>
      <c r="EL782" s="745"/>
      <c r="EM782" s="745"/>
      <c r="EN782" s="745"/>
      <c r="EO782" s="745"/>
      <c r="EP782" s="745"/>
      <c r="EQ782" s="745"/>
      <c r="ER782" s="745"/>
      <c r="ES782" s="745"/>
      <c r="ET782" s="745"/>
      <c r="EU782" s="745"/>
      <c r="EV782" s="745"/>
      <c r="EW782" s="745"/>
      <c r="EX782" s="745"/>
      <c r="EY782" s="745"/>
      <c r="EZ782" s="745"/>
      <c r="FA782" s="745"/>
      <c r="FB782" s="745"/>
      <c r="FC782" s="745"/>
      <c r="FD782" s="745"/>
      <c r="FE782" s="745"/>
      <c r="FF782" s="745"/>
      <c r="FG782" s="745"/>
      <c r="FH782" s="745"/>
      <c r="FI782" s="745"/>
      <c r="FJ782" s="745"/>
      <c r="FK782" s="745"/>
      <c r="FL782" s="745"/>
      <c r="FM782" s="745"/>
      <c r="FN782" s="745"/>
      <c r="FO782" s="745"/>
      <c r="FP782" s="745"/>
      <c r="FQ782" s="745"/>
      <c r="FR782" s="745"/>
      <c r="FS782" s="745"/>
      <c r="FT782" s="745"/>
      <c r="FU782" s="745"/>
      <c r="FV782" s="745"/>
      <c r="FW782" s="745"/>
      <c r="FX782" s="745"/>
      <c r="FY782" s="745"/>
      <c r="FZ782" s="745"/>
      <c r="GA782" s="745"/>
      <c r="GB782" s="745"/>
      <c r="GC782" s="745"/>
      <c r="GD782" s="745"/>
      <c r="GE782" s="745"/>
      <c r="GF782" s="745"/>
      <c r="GG782" s="745"/>
      <c r="GH782" s="745"/>
      <c r="GI782" s="745"/>
      <c r="GJ782" s="745"/>
      <c r="GK782" s="745"/>
      <c r="GL782" s="745"/>
      <c r="GM782" s="745"/>
      <c r="GN782" s="745"/>
      <c r="GO782" s="745"/>
      <c r="GP782" s="745"/>
      <c r="GQ782" s="745"/>
      <c r="GR782" s="745"/>
      <c r="GS782" s="745"/>
      <c r="GT782" s="745"/>
      <c r="GU782" s="745"/>
      <c r="GV782" s="745"/>
      <c r="GW782" s="745"/>
      <c r="GX782" s="745"/>
      <c r="GY782" s="745"/>
      <c r="GZ782" s="745"/>
      <c r="HA782" s="745"/>
      <c r="HB782" s="745"/>
      <c r="HC782" s="745"/>
      <c r="HD782" s="745"/>
      <c r="HE782" s="745"/>
      <c r="HF782" s="745"/>
      <c r="HG782" s="745"/>
      <c r="HH782" s="745"/>
      <c r="HI782" s="745"/>
      <c r="HJ782" s="745"/>
      <c r="HK782" s="745"/>
      <c r="HL782" s="745"/>
      <c r="HM782" s="745"/>
      <c r="HN782" s="745"/>
      <c r="HO782" s="745"/>
      <c r="HP782" s="745"/>
      <c r="HQ782" s="745"/>
      <c r="HR782" s="745"/>
      <c r="HS782" s="745"/>
      <c r="HT782" s="745"/>
      <c r="HU782" s="745"/>
      <c r="HV782" s="745"/>
      <c r="HW782" s="745"/>
      <c r="HX782" s="745"/>
      <c r="HY782" s="745"/>
      <c r="HZ782" s="745"/>
      <c r="IA782" s="745"/>
      <c r="IB782" s="745"/>
      <c r="IC782" s="745"/>
      <c r="ID782" s="745"/>
      <c r="IE782" s="745"/>
      <c r="IF782" s="745"/>
      <c r="IG782" s="745"/>
      <c r="IH782" s="745"/>
      <c r="II782" s="745"/>
      <c r="IJ782" s="745"/>
      <c r="IK782" s="745"/>
      <c r="IL782" s="745"/>
      <c r="IM782" s="745"/>
      <c r="IN782" s="745"/>
    </row>
    <row r="783" spans="1:248" ht="12.75">
      <c r="A783" s="758"/>
      <c r="B783" s="758"/>
      <c r="C783" s="758"/>
      <c r="D783" s="758"/>
      <c r="E783" s="750"/>
      <c r="F783" s="758"/>
      <c r="G783" s="758"/>
      <c r="H783" s="758"/>
      <c r="I783" s="750"/>
      <c r="J783" s="758"/>
      <c r="K783" s="758"/>
      <c r="L783" s="750"/>
      <c r="M783" s="758"/>
      <c r="N783" s="758"/>
      <c r="O783" s="750"/>
      <c r="P783" s="750"/>
      <c r="Q783" s="750"/>
      <c r="R783" s="750"/>
      <c r="S783" s="750"/>
      <c r="T783" s="750"/>
      <c r="U783" s="757"/>
      <c r="V783" s="753"/>
      <c r="W783" s="745"/>
      <c r="X783" s="745"/>
      <c r="Y783" s="753"/>
      <c r="Z783" s="745"/>
      <c r="AA783" s="745"/>
      <c r="AB783" s="745"/>
      <c r="AC783" s="745"/>
      <c r="AD783" s="745"/>
      <c r="AE783" s="745"/>
      <c r="AF783" s="745"/>
      <c r="AG783" s="745"/>
      <c r="AH783" s="745"/>
      <c r="AI783" s="745"/>
      <c r="AJ783" s="745"/>
      <c r="AK783" s="745"/>
      <c r="AL783" s="745"/>
      <c r="AM783" s="745"/>
      <c r="AN783" s="745"/>
      <c r="AO783" s="745"/>
      <c r="AP783" s="745"/>
      <c r="AQ783" s="745"/>
      <c r="AR783" s="745"/>
      <c r="AS783" s="745"/>
      <c r="AT783" s="745"/>
      <c r="AU783" s="745"/>
      <c r="AV783" s="745"/>
      <c r="AW783" s="745"/>
      <c r="AX783" s="745"/>
      <c r="AY783" s="745"/>
      <c r="AZ783" s="745"/>
      <c r="BA783" s="745"/>
      <c r="BB783" s="745"/>
      <c r="BC783" s="745"/>
      <c r="BD783" s="745"/>
      <c r="BE783" s="745"/>
      <c r="BF783" s="745"/>
      <c r="BG783" s="745"/>
      <c r="BH783" s="745"/>
      <c r="BI783" s="745"/>
      <c r="BJ783" s="745"/>
      <c r="BK783" s="745"/>
      <c r="BL783" s="745"/>
      <c r="BM783" s="745"/>
      <c r="BN783" s="745"/>
      <c r="BO783" s="745"/>
      <c r="BP783" s="745"/>
      <c r="BQ783" s="745"/>
      <c r="BR783" s="745"/>
      <c r="BS783" s="745"/>
      <c r="BT783" s="745"/>
      <c r="BU783" s="745"/>
      <c r="BV783" s="745"/>
      <c r="BW783" s="745"/>
      <c r="BX783" s="745"/>
      <c r="BY783" s="745"/>
      <c r="BZ783" s="745"/>
      <c r="CA783" s="745"/>
      <c r="CB783" s="745"/>
      <c r="CC783" s="745"/>
      <c r="CD783" s="745"/>
      <c r="CE783" s="745"/>
      <c r="CF783" s="745"/>
      <c r="CG783" s="745"/>
      <c r="CH783" s="745"/>
      <c r="CI783" s="745"/>
      <c r="CJ783" s="745"/>
      <c r="CK783" s="745"/>
      <c r="CL783" s="745"/>
      <c r="CM783" s="745"/>
      <c r="CN783" s="745"/>
      <c r="CO783" s="745"/>
      <c r="CP783" s="745"/>
      <c r="CQ783" s="745"/>
      <c r="CR783" s="745"/>
      <c r="CS783" s="745"/>
      <c r="CT783" s="745"/>
      <c r="CU783" s="745"/>
      <c r="CV783" s="745"/>
      <c r="CW783" s="745"/>
      <c r="CX783" s="745"/>
      <c r="CY783" s="745"/>
      <c r="CZ783" s="745"/>
      <c r="DA783" s="745"/>
      <c r="DB783" s="745"/>
      <c r="DC783" s="745"/>
      <c r="DD783" s="745"/>
      <c r="DE783" s="745"/>
      <c r="DF783" s="745"/>
      <c r="DG783" s="745"/>
      <c r="DH783" s="745"/>
      <c r="DI783" s="745"/>
      <c r="DJ783" s="745"/>
      <c r="DK783" s="745"/>
      <c r="DL783" s="745"/>
      <c r="DM783" s="745"/>
      <c r="DN783" s="745"/>
      <c r="DO783" s="745"/>
      <c r="DP783" s="745"/>
      <c r="DQ783" s="745"/>
      <c r="DR783" s="745"/>
      <c r="DS783" s="745"/>
      <c r="DT783" s="745"/>
      <c r="DU783" s="745"/>
      <c r="DV783" s="745"/>
      <c r="DW783" s="745"/>
      <c r="DX783" s="745"/>
      <c r="DY783" s="745"/>
      <c r="DZ783" s="745"/>
      <c r="EA783" s="745"/>
      <c r="EB783" s="745"/>
      <c r="EC783" s="745"/>
      <c r="ED783" s="745"/>
      <c r="EE783" s="745"/>
      <c r="EF783" s="745"/>
      <c r="EG783" s="745"/>
      <c r="EH783" s="745"/>
      <c r="EI783" s="745"/>
      <c r="EJ783" s="745"/>
      <c r="EK783" s="745"/>
      <c r="EL783" s="745"/>
      <c r="EM783" s="745"/>
      <c r="EN783" s="745"/>
      <c r="EO783" s="745"/>
      <c r="EP783" s="745"/>
      <c r="EQ783" s="745"/>
      <c r="ER783" s="745"/>
      <c r="ES783" s="745"/>
      <c r="ET783" s="745"/>
      <c r="EU783" s="745"/>
      <c r="EV783" s="745"/>
      <c r="EW783" s="745"/>
      <c r="EX783" s="745"/>
      <c r="EY783" s="745"/>
      <c r="EZ783" s="745"/>
      <c r="FA783" s="745"/>
      <c r="FB783" s="745"/>
      <c r="FC783" s="745"/>
      <c r="FD783" s="745"/>
      <c r="FE783" s="745"/>
      <c r="FF783" s="745"/>
      <c r="FG783" s="745"/>
      <c r="FH783" s="745"/>
      <c r="FI783" s="745"/>
      <c r="FJ783" s="745"/>
      <c r="FK783" s="745"/>
      <c r="FL783" s="745"/>
      <c r="FM783" s="745"/>
      <c r="FN783" s="745"/>
      <c r="FO783" s="745"/>
      <c r="FP783" s="745"/>
      <c r="FQ783" s="745"/>
      <c r="FR783" s="745"/>
      <c r="FS783" s="745"/>
      <c r="FT783" s="745"/>
      <c r="FU783" s="745"/>
      <c r="FV783" s="745"/>
      <c r="FW783" s="745"/>
      <c r="FX783" s="745"/>
      <c r="FY783" s="745"/>
      <c r="FZ783" s="745"/>
      <c r="GA783" s="745"/>
      <c r="GB783" s="745"/>
      <c r="GC783" s="745"/>
      <c r="GD783" s="745"/>
      <c r="GE783" s="745"/>
      <c r="GF783" s="745"/>
      <c r="GG783" s="745"/>
      <c r="GH783" s="745"/>
      <c r="GI783" s="745"/>
      <c r="GJ783" s="745"/>
      <c r="GK783" s="745"/>
      <c r="GL783" s="745"/>
      <c r="GM783" s="745"/>
      <c r="GN783" s="745"/>
      <c r="GO783" s="745"/>
      <c r="GP783" s="745"/>
      <c r="GQ783" s="745"/>
      <c r="GR783" s="745"/>
      <c r="GS783" s="745"/>
      <c r="GT783" s="745"/>
      <c r="GU783" s="745"/>
      <c r="GV783" s="745"/>
      <c r="GW783" s="745"/>
      <c r="GX783" s="745"/>
      <c r="GY783" s="745"/>
      <c r="GZ783" s="745"/>
      <c r="HA783" s="745"/>
      <c r="HB783" s="745"/>
      <c r="HC783" s="745"/>
      <c r="HD783" s="745"/>
      <c r="HE783" s="745"/>
      <c r="HF783" s="745"/>
      <c r="HG783" s="745"/>
      <c r="HH783" s="745"/>
      <c r="HI783" s="745"/>
      <c r="HJ783" s="745"/>
      <c r="HK783" s="745"/>
      <c r="HL783" s="745"/>
      <c r="HM783" s="745"/>
      <c r="HN783" s="745"/>
      <c r="HO783" s="745"/>
      <c r="HP783" s="745"/>
      <c r="HQ783" s="745"/>
      <c r="HR783" s="745"/>
      <c r="HS783" s="745"/>
      <c r="HT783" s="745"/>
      <c r="HU783" s="745"/>
      <c r="HV783" s="745"/>
      <c r="HW783" s="745"/>
      <c r="HX783" s="745"/>
      <c r="HY783" s="745"/>
      <c r="HZ783" s="745"/>
      <c r="IA783" s="745"/>
      <c r="IB783" s="745"/>
      <c r="IC783" s="745"/>
      <c r="ID783" s="745"/>
      <c r="IE783" s="745"/>
      <c r="IF783" s="745"/>
      <c r="IG783" s="745"/>
      <c r="IH783" s="745"/>
      <c r="II783" s="745"/>
      <c r="IJ783" s="745"/>
      <c r="IK783" s="745"/>
      <c r="IL783" s="745"/>
      <c r="IM783" s="745"/>
      <c r="IN783" s="745"/>
    </row>
    <row r="784" spans="1:248" ht="12.75">
      <c r="A784" s="758"/>
      <c r="B784" s="758"/>
      <c r="C784" s="758"/>
      <c r="D784" s="758"/>
      <c r="E784" s="750"/>
      <c r="F784" s="758"/>
      <c r="G784" s="758"/>
      <c r="H784" s="758"/>
      <c r="I784" s="750"/>
      <c r="J784" s="758"/>
      <c r="K784" s="758"/>
      <c r="L784" s="750"/>
      <c r="M784" s="758"/>
      <c r="N784" s="758"/>
      <c r="O784" s="750"/>
      <c r="P784" s="750"/>
      <c r="Q784" s="750"/>
      <c r="R784" s="750"/>
      <c r="S784" s="750"/>
      <c r="T784" s="750"/>
      <c r="U784" s="757"/>
      <c r="V784" s="753"/>
      <c r="W784" s="745"/>
      <c r="X784" s="745"/>
      <c r="Y784" s="753"/>
      <c r="Z784" s="745"/>
      <c r="AA784" s="745"/>
      <c r="AB784" s="745"/>
      <c r="AC784" s="745"/>
      <c r="AD784" s="745"/>
      <c r="AE784" s="745"/>
      <c r="AF784" s="745"/>
      <c r="AG784" s="745"/>
      <c r="AH784" s="745"/>
      <c r="AI784" s="745"/>
      <c r="AJ784" s="745"/>
      <c r="AK784" s="745"/>
      <c r="AL784" s="745"/>
      <c r="AM784" s="745"/>
      <c r="AN784" s="745"/>
      <c r="AO784" s="745"/>
      <c r="AP784" s="745"/>
      <c r="AQ784" s="745"/>
      <c r="AR784" s="745"/>
      <c r="AS784" s="745"/>
      <c r="AT784" s="745"/>
      <c r="AU784" s="745"/>
      <c r="AV784" s="745"/>
      <c r="AW784" s="745"/>
      <c r="AX784" s="745"/>
      <c r="AY784" s="745"/>
      <c r="AZ784" s="745"/>
      <c r="BA784" s="745"/>
      <c r="BB784" s="745"/>
      <c r="BC784" s="745"/>
      <c r="BD784" s="745"/>
      <c r="BE784" s="745"/>
      <c r="BF784" s="745"/>
      <c r="BG784" s="745"/>
      <c r="BH784" s="745"/>
      <c r="BI784" s="745"/>
      <c r="BJ784" s="745"/>
      <c r="BK784" s="745"/>
      <c r="BL784" s="745"/>
      <c r="BM784" s="745"/>
      <c r="BN784" s="745"/>
      <c r="BO784" s="745"/>
      <c r="BP784" s="745"/>
      <c r="BQ784" s="745"/>
      <c r="BR784" s="745"/>
      <c r="BS784" s="745"/>
      <c r="BT784" s="745"/>
      <c r="BU784" s="745"/>
      <c r="BV784" s="745"/>
      <c r="BW784" s="745"/>
      <c r="BX784" s="745"/>
      <c r="BY784" s="745"/>
      <c r="BZ784" s="745"/>
      <c r="CA784" s="745"/>
      <c r="CB784" s="745"/>
      <c r="CC784" s="745"/>
      <c r="CD784" s="745"/>
      <c r="CE784" s="745"/>
      <c r="CF784" s="745"/>
      <c r="CG784" s="745"/>
      <c r="CH784" s="745"/>
      <c r="CI784" s="745"/>
      <c r="CJ784" s="745"/>
      <c r="CK784" s="745"/>
      <c r="CL784" s="745"/>
      <c r="CM784" s="745"/>
      <c r="CN784" s="745"/>
      <c r="CO784" s="745"/>
      <c r="CP784" s="745"/>
      <c r="CQ784" s="745"/>
      <c r="CR784" s="745"/>
      <c r="CS784" s="745"/>
      <c r="CT784" s="745"/>
      <c r="CU784" s="745"/>
      <c r="CV784" s="745"/>
      <c r="CW784" s="745"/>
      <c r="CX784" s="745"/>
      <c r="CY784" s="745"/>
      <c r="CZ784" s="745"/>
      <c r="DA784" s="745"/>
      <c r="DB784" s="745"/>
      <c r="DC784" s="745"/>
      <c r="DD784" s="745"/>
      <c r="DE784" s="745"/>
      <c r="DF784" s="745"/>
      <c r="DG784" s="745"/>
      <c r="DH784" s="745"/>
      <c r="DI784" s="745"/>
      <c r="DJ784" s="745"/>
      <c r="DK784" s="745"/>
      <c r="DL784" s="745"/>
      <c r="DM784" s="745"/>
      <c r="DN784" s="745"/>
      <c r="DO784" s="745"/>
      <c r="DP784" s="745"/>
      <c r="DQ784" s="745"/>
      <c r="DR784" s="745"/>
      <c r="DS784" s="745"/>
      <c r="DT784" s="745"/>
      <c r="DU784" s="745"/>
      <c r="DV784" s="745"/>
      <c r="DW784" s="745"/>
      <c r="DX784" s="745"/>
      <c r="DY784" s="745"/>
      <c r="DZ784" s="745"/>
      <c r="EA784" s="745"/>
      <c r="EB784" s="745"/>
      <c r="EC784" s="745"/>
      <c r="ED784" s="745"/>
      <c r="EE784" s="745"/>
      <c r="EF784" s="745"/>
      <c r="EG784" s="745"/>
      <c r="EH784" s="745"/>
      <c r="EI784" s="745"/>
      <c r="EJ784" s="745"/>
      <c r="EK784" s="745"/>
      <c r="EL784" s="745"/>
      <c r="EM784" s="745"/>
      <c r="EN784" s="745"/>
      <c r="EO784" s="745"/>
      <c r="EP784" s="745"/>
      <c r="EQ784" s="745"/>
      <c r="ER784" s="745"/>
      <c r="ES784" s="745"/>
      <c r="ET784" s="745"/>
      <c r="EU784" s="745"/>
      <c r="EV784" s="745"/>
      <c r="EW784" s="745"/>
      <c r="EX784" s="745"/>
      <c r="EY784" s="745"/>
      <c r="EZ784" s="745"/>
      <c r="FA784" s="745"/>
      <c r="FB784" s="745"/>
      <c r="FC784" s="745"/>
      <c r="FD784" s="745"/>
      <c r="FE784" s="745"/>
      <c r="FF784" s="745"/>
      <c r="FG784" s="745"/>
      <c r="FH784" s="745"/>
      <c r="FI784" s="745"/>
      <c r="FJ784" s="745"/>
      <c r="FK784" s="745"/>
      <c r="FL784" s="745"/>
      <c r="FM784" s="745"/>
      <c r="FN784" s="745"/>
      <c r="FO784" s="745"/>
      <c r="FP784" s="745"/>
      <c r="FQ784" s="745"/>
      <c r="FR784" s="745"/>
      <c r="FS784" s="745"/>
      <c r="FT784" s="745"/>
      <c r="FU784" s="745"/>
      <c r="FV784" s="745"/>
      <c r="FW784" s="745"/>
      <c r="FX784" s="745"/>
      <c r="FY784" s="745"/>
      <c r="FZ784" s="745"/>
      <c r="GA784" s="745"/>
      <c r="GB784" s="745"/>
      <c r="GC784" s="745"/>
      <c r="GD784" s="745"/>
      <c r="GE784" s="745"/>
      <c r="GF784" s="745"/>
      <c r="GG784" s="745"/>
      <c r="GH784" s="745"/>
      <c r="GI784" s="745"/>
      <c r="GJ784" s="745"/>
      <c r="GK784" s="745"/>
      <c r="GL784" s="745"/>
      <c r="GM784" s="745"/>
      <c r="GN784" s="745"/>
      <c r="GO784" s="745"/>
      <c r="GP784" s="745"/>
      <c r="GQ784" s="745"/>
      <c r="GR784" s="745"/>
      <c r="GS784" s="745"/>
      <c r="GT784" s="745"/>
      <c r="GU784" s="745"/>
      <c r="GV784" s="745"/>
      <c r="GW784" s="745"/>
      <c r="GX784" s="745"/>
      <c r="GY784" s="745"/>
      <c r="GZ784" s="745"/>
      <c r="HA784" s="745"/>
      <c r="HB784" s="745"/>
      <c r="HC784" s="745"/>
      <c r="HD784" s="745"/>
      <c r="HE784" s="745"/>
      <c r="HF784" s="745"/>
      <c r="HG784" s="745"/>
      <c r="HH784" s="745"/>
      <c r="HI784" s="745"/>
      <c r="HJ784" s="745"/>
      <c r="HK784" s="745"/>
      <c r="HL784" s="745"/>
      <c r="HM784" s="745"/>
      <c r="HN784" s="745"/>
      <c r="HO784" s="745"/>
      <c r="HP784" s="745"/>
      <c r="HQ784" s="745"/>
      <c r="HR784" s="745"/>
      <c r="HS784" s="745"/>
      <c r="HT784" s="745"/>
      <c r="HU784" s="745"/>
      <c r="HV784" s="745"/>
      <c r="HW784" s="745"/>
      <c r="HX784" s="745"/>
      <c r="HY784" s="745"/>
      <c r="HZ784" s="745"/>
      <c r="IA784" s="745"/>
      <c r="IB784" s="745"/>
      <c r="IC784" s="745"/>
      <c r="ID784" s="745"/>
      <c r="IE784" s="745"/>
      <c r="IF784" s="745"/>
      <c r="IG784" s="745"/>
      <c r="IH784" s="745"/>
      <c r="II784" s="745"/>
      <c r="IJ784" s="745"/>
      <c r="IK784" s="745"/>
      <c r="IL784" s="745"/>
      <c r="IM784" s="745"/>
      <c r="IN784" s="745"/>
    </row>
    <row r="785" spans="1:248" ht="12.75">
      <c r="A785" s="758"/>
      <c r="B785" s="758"/>
      <c r="C785" s="758"/>
      <c r="D785" s="758"/>
      <c r="E785" s="750"/>
      <c r="F785" s="758"/>
      <c r="G785" s="758"/>
      <c r="H785" s="758"/>
      <c r="I785" s="750"/>
      <c r="J785" s="758"/>
      <c r="K785" s="758"/>
      <c r="L785" s="750"/>
      <c r="M785" s="758"/>
      <c r="N785" s="758"/>
      <c r="O785" s="750"/>
      <c r="P785" s="750"/>
      <c r="Q785" s="750"/>
      <c r="R785" s="750"/>
      <c r="S785" s="750"/>
      <c r="T785" s="750"/>
      <c r="U785" s="757"/>
      <c r="V785" s="753"/>
      <c r="W785" s="745"/>
      <c r="X785" s="745"/>
      <c r="Y785" s="753"/>
      <c r="Z785" s="745"/>
      <c r="AA785" s="745"/>
      <c r="AB785" s="745"/>
      <c r="AC785" s="745"/>
      <c r="AD785" s="745"/>
      <c r="AE785" s="745"/>
      <c r="AF785" s="745"/>
      <c r="AG785" s="745"/>
      <c r="AH785" s="745"/>
      <c r="AI785" s="745"/>
      <c r="AJ785" s="745"/>
      <c r="AK785" s="745"/>
      <c r="AL785" s="745"/>
      <c r="AM785" s="745"/>
      <c r="AN785" s="745"/>
      <c r="AO785" s="745"/>
      <c r="AP785" s="745"/>
      <c r="AQ785" s="745"/>
      <c r="AR785" s="745"/>
      <c r="AS785" s="745"/>
      <c r="AT785" s="745"/>
      <c r="AU785" s="745"/>
      <c r="AV785" s="745"/>
      <c r="AW785" s="745"/>
      <c r="AX785" s="745"/>
      <c r="AY785" s="745"/>
      <c r="AZ785" s="745"/>
      <c r="BA785" s="745"/>
      <c r="BB785" s="745"/>
      <c r="BC785" s="745"/>
      <c r="BD785" s="745"/>
      <c r="BE785" s="745"/>
      <c r="BF785" s="745"/>
      <c r="BG785" s="745"/>
      <c r="BH785" s="745"/>
      <c r="BI785" s="745"/>
      <c r="BJ785" s="745"/>
      <c r="BK785" s="745"/>
      <c r="BL785" s="745"/>
      <c r="BM785" s="745"/>
      <c r="BN785" s="745"/>
      <c r="BO785" s="745"/>
      <c r="BP785" s="745"/>
      <c r="BQ785" s="745"/>
      <c r="BR785" s="745"/>
      <c r="BS785" s="745"/>
      <c r="BT785" s="745"/>
      <c r="BU785" s="745"/>
      <c r="BV785" s="745"/>
      <c r="BW785" s="745"/>
      <c r="BX785" s="745"/>
      <c r="BY785" s="745"/>
      <c r="BZ785" s="745"/>
      <c r="CA785" s="745"/>
      <c r="CB785" s="745"/>
      <c r="CC785" s="745"/>
      <c r="CD785" s="745"/>
      <c r="CE785" s="745"/>
      <c r="CF785" s="745"/>
      <c r="CG785" s="745"/>
      <c r="CH785" s="745"/>
      <c r="CI785" s="745"/>
      <c r="CJ785" s="745"/>
      <c r="CK785" s="745"/>
      <c r="CL785" s="745"/>
      <c r="CM785" s="745"/>
      <c r="CN785" s="745"/>
      <c r="CO785" s="745"/>
      <c r="CP785" s="745"/>
      <c r="CQ785" s="745"/>
      <c r="CR785" s="745"/>
      <c r="CS785" s="745"/>
      <c r="CT785" s="745"/>
      <c r="CU785" s="745"/>
      <c r="CV785" s="745"/>
      <c r="CW785" s="745"/>
      <c r="CX785" s="745"/>
      <c r="CY785" s="745"/>
      <c r="CZ785" s="745"/>
      <c r="DA785" s="745"/>
      <c r="DB785" s="745"/>
      <c r="DC785" s="745"/>
      <c r="DD785" s="745"/>
      <c r="DE785" s="745"/>
      <c r="DF785" s="745"/>
      <c r="DG785" s="745"/>
      <c r="DH785" s="745"/>
      <c r="DI785" s="745"/>
      <c r="DJ785" s="745"/>
      <c r="DK785" s="745"/>
      <c r="DL785" s="745"/>
      <c r="DM785" s="745"/>
      <c r="DN785" s="745"/>
      <c r="DO785" s="745"/>
      <c r="DP785" s="745"/>
      <c r="DQ785" s="745"/>
      <c r="DR785" s="745"/>
      <c r="DS785" s="745"/>
      <c r="DT785" s="745"/>
      <c r="DU785" s="745"/>
      <c r="DV785" s="745"/>
      <c r="DW785" s="745"/>
      <c r="DX785" s="745"/>
      <c r="DY785" s="745"/>
      <c r="DZ785" s="745"/>
      <c r="EA785" s="745"/>
      <c r="EB785" s="745"/>
      <c r="EC785" s="745"/>
      <c r="ED785" s="745"/>
      <c r="EE785" s="745"/>
      <c r="EF785" s="745"/>
      <c r="EG785" s="745"/>
      <c r="EH785" s="745"/>
      <c r="EI785" s="745"/>
      <c r="EJ785" s="745"/>
      <c r="EK785" s="745"/>
      <c r="EL785" s="745"/>
      <c r="EM785" s="745"/>
      <c r="EN785" s="745"/>
      <c r="EO785" s="745"/>
      <c r="EP785" s="745"/>
      <c r="EQ785" s="745"/>
      <c r="ER785" s="745"/>
      <c r="ES785" s="745"/>
      <c r="ET785" s="745"/>
      <c r="EU785" s="745"/>
      <c r="EV785" s="745"/>
      <c r="EW785" s="745"/>
      <c r="EX785" s="745"/>
      <c r="EY785" s="745"/>
      <c r="EZ785" s="745"/>
      <c r="FA785" s="745"/>
      <c r="FB785" s="745"/>
      <c r="FC785" s="745"/>
      <c r="FD785" s="745"/>
      <c r="FE785" s="745"/>
      <c r="FF785" s="745"/>
      <c r="FG785" s="745"/>
      <c r="FH785" s="745"/>
      <c r="FI785" s="745"/>
      <c r="FJ785" s="745"/>
      <c r="FK785" s="745"/>
      <c r="FL785" s="745"/>
      <c r="FM785" s="745"/>
      <c r="FN785" s="745"/>
      <c r="FO785" s="745"/>
      <c r="FP785" s="745"/>
      <c r="FQ785" s="745"/>
      <c r="FR785" s="745"/>
      <c r="FS785" s="745"/>
      <c r="FT785" s="745"/>
      <c r="FU785" s="745"/>
      <c r="FV785" s="745"/>
      <c r="FW785" s="745"/>
      <c r="FX785" s="745"/>
      <c r="FY785" s="745"/>
      <c r="FZ785" s="745"/>
      <c r="GA785" s="745"/>
      <c r="GB785" s="745"/>
      <c r="GC785" s="745"/>
      <c r="GD785" s="745"/>
      <c r="GE785" s="745"/>
      <c r="GF785" s="745"/>
      <c r="GG785" s="745"/>
      <c r="GH785" s="745"/>
      <c r="GI785" s="745"/>
      <c r="GJ785" s="745"/>
      <c r="GK785" s="745"/>
      <c r="GL785" s="745"/>
      <c r="GM785" s="745"/>
      <c r="GN785" s="745"/>
      <c r="GO785" s="745"/>
      <c r="GP785" s="745"/>
      <c r="GQ785" s="745"/>
      <c r="GR785" s="745"/>
      <c r="GS785" s="745"/>
      <c r="GT785" s="745"/>
      <c r="GU785" s="745"/>
      <c r="GV785" s="745"/>
      <c r="GW785" s="745"/>
      <c r="GX785" s="745"/>
      <c r="GY785" s="745"/>
      <c r="GZ785" s="745"/>
      <c r="HA785" s="745"/>
      <c r="HB785" s="745"/>
      <c r="HC785" s="745"/>
      <c r="HD785" s="745"/>
      <c r="HE785" s="745"/>
      <c r="HF785" s="745"/>
      <c r="HG785" s="745"/>
      <c r="HH785" s="745"/>
      <c r="HI785" s="745"/>
      <c r="HJ785" s="745"/>
      <c r="HK785" s="745"/>
      <c r="HL785" s="745"/>
      <c r="HM785" s="745"/>
      <c r="HN785" s="745"/>
      <c r="HO785" s="745"/>
      <c r="HP785" s="745"/>
      <c r="HQ785" s="745"/>
      <c r="HR785" s="745"/>
      <c r="HS785" s="745"/>
      <c r="HT785" s="745"/>
      <c r="HU785" s="745"/>
      <c r="HV785" s="745"/>
      <c r="HW785" s="745"/>
      <c r="HX785" s="745"/>
      <c r="HY785" s="745"/>
      <c r="HZ785" s="745"/>
      <c r="IA785" s="745"/>
      <c r="IB785" s="745"/>
      <c r="IC785" s="745"/>
      <c r="ID785" s="745"/>
      <c r="IE785" s="745"/>
      <c r="IF785" s="745"/>
      <c r="IG785" s="745"/>
      <c r="IH785" s="745"/>
      <c r="II785" s="745"/>
      <c r="IJ785" s="745"/>
      <c r="IK785" s="745"/>
      <c r="IL785" s="745"/>
      <c r="IM785" s="745"/>
      <c r="IN785" s="745"/>
    </row>
    <row r="786" spans="1:248" ht="12.75">
      <c r="A786" s="758"/>
      <c r="B786" s="758"/>
      <c r="C786" s="758"/>
      <c r="D786" s="758"/>
      <c r="E786" s="750"/>
      <c r="F786" s="758"/>
      <c r="G786" s="758"/>
      <c r="H786" s="758"/>
      <c r="I786" s="750"/>
      <c r="J786" s="758"/>
      <c r="K786" s="758"/>
      <c r="L786" s="750"/>
      <c r="M786" s="758"/>
      <c r="N786" s="758"/>
      <c r="O786" s="750"/>
      <c r="P786" s="750"/>
      <c r="Q786" s="750"/>
      <c r="R786" s="750"/>
      <c r="S786" s="750"/>
      <c r="T786" s="750"/>
      <c r="U786" s="757"/>
      <c r="V786" s="753"/>
      <c r="W786" s="745"/>
      <c r="X786" s="745"/>
      <c r="Y786" s="753"/>
      <c r="Z786" s="745"/>
      <c r="AA786" s="745"/>
      <c r="AB786" s="745"/>
      <c r="AC786" s="745"/>
      <c r="AD786" s="745"/>
      <c r="AE786" s="745"/>
      <c r="AF786" s="745"/>
      <c r="AG786" s="745"/>
      <c r="AH786" s="745"/>
      <c r="AI786" s="745"/>
      <c r="AJ786" s="745"/>
      <c r="AK786" s="745"/>
      <c r="AL786" s="745"/>
      <c r="AM786" s="745"/>
      <c r="AN786" s="745"/>
      <c r="AO786" s="745"/>
      <c r="AP786" s="745"/>
      <c r="AQ786" s="745"/>
      <c r="AR786" s="745"/>
      <c r="AS786" s="745"/>
      <c r="AT786" s="745"/>
      <c r="AU786" s="745"/>
      <c r="AV786" s="745"/>
      <c r="AW786" s="745"/>
      <c r="AX786" s="745"/>
      <c r="AY786" s="745"/>
      <c r="AZ786" s="745"/>
      <c r="BA786" s="745"/>
      <c r="BB786" s="745"/>
      <c r="BC786" s="745"/>
      <c r="BD786" s="745"/>
      <c r="BE786" s="745"/>
      <c r="BF786" s="745"/>
      <c r="BG786" s="745"/>
      <c r="BH786" s="745"/>
      <c r="BI786" s="745"/>
      <c r="BJ786" s="745"/>
      <c r="BK786" s="745"/>
      <c r="BL786" s="745"/>
      <c r="BM786" s="745"/>
      <c r="BN786" s="745"/>
      <c r="BO786" s="745"/>
      <c r="BP786" s="745"/>
      <c r="BQ786" s="745"/>
      <c r="BR786" s="745"/>
      <c r="BS786" s="745"/>
      <c r="BT786" s="745"/>
      <c r="BU786" s="745"/>
      <c r="BV786" s="745"/>
      <c r="BW786" s="745"/>
      <c r="BX786" s="745"/>
      <c r="BY786" s="745"/>
      <c r="BZ786" s="745"/>
      <c r="CA786" s="745"/>
      <c r="CB786" s="745"/>
      <c r="CC786" s="745"/>
      <c r="CD786" s="745"/>
      <c r="CE786" s="745"/>
      <c r="CF786" s="745"/>
      <c r="CG786" s="745"/>
      <c r="CH786" s="745"/>
      <c r="CI786" s="745"/>
      <c r="CJ786" s="745"/>
      <c r="CK786" s="745"/>
      <c r="CL786" s="745"/>
      <c r="CM786" s="745"/>
      <c r="CN786" s="745"/>
      <c r="CO786" s="745"/>
      <c r="CP786" s="745"/>
      <c r="CQ786" s="745"/>
      <c r="CR786" s="745"/>
      <c r="CS786" s="745"/>
      <c r="CT786" s="745"/>
      <c r="CU786" s="745"/>
      <c r="CV786" s="745"/>
      <c r="CW786" s="745"/>
      <c r="CX786" s="745"/>
      <c r="CY786" s="745"/>
      <c r="CZ786" s="745"/>
      <c r="DA786" s="745"/>
      <c r="DB786" s="745"/>
      <c r="DC786" s="745"/>
      <c r="DD786" s="745"/>
      <c r="DE786" s="745"/>
      <c r="DF786" s="745"/>
      <c r="DG786" s="745"/>
      <c r="DH786" s="745"/>
      <c r="DI786" s="745"/>
      <c r="DJ786" s="745"/>
      <c r="DK786" s="745"/>
      <c r="DL786" s="745"/>
      <c r="DM786" s="745"/>
      <c r="DN786" s="745"/>
      <c r="DO786" s="745"/>
      <c r="DP786" s="745"/>
      <c r="DQ786" s="745"/>
      <c r="DR786" s="745"/>
      <c r="DS786" s="745"/>
      <c r="DT786" s="745"/>
      <c r="DU786" s="745"/>
      <c r="DV786" s="745"/>
      <c r="DW786" s="745"/>
      <c r="DX786" s="745"/>
      <c r="DY786" s="745"/>
      <c r="DZ786" s="745"/>
      <c r="EA786" s="745"/>
      <c r="EB786" s="745"/>
      <c r="EC786" s="745"/>
      <c r="ED786" s="745"/>
      <c r="EE786" s="745"/>
      <c r="EF786" s="745"/>
      <c r="EG786" s="745"/>
      <c r="EH786" s="745"/>
      <c r="EI786" s="745"/>
      <c r="EJ786" s="745"/>
      <c r="EK786" s="745"/>
      <c r="EL786" s="745"/>
      <c r="EM786" s="745"/>
      <c r="EN786" s="745"/>
      <c r="EO786" s="745"/>
      <c r="EP786" s="745"/>
      <c r="EQ786" s="745"/>
      <c r="ER786" s="745"/>
      <c r="ES786" s="745"/>
      <c r="ET786" s="745"/>
      <c r="EU786" s="745"/>
      <c r="EV786" s="745"/>
      <c r="EW786" s="745"/>
      <c r="EX786" s="745"/>
      <c r="EY786" s="745"/>
      <c r="EZ786" s="745"/>
      <c r="FA786" s="745"/>
      <c r="FB786" s="745"/>
      <c r="FC786" s="745"/>
      <c r="FD786" s="745"/>
      <c r="FE786" s="745"/>
      <c r="FF786" s="745"/>
      <c r="FG786" s="745"/>
      <c r="FH786" s="745"/>
      <c r="FI786" s="745"/>
      <c r="FJ786" s="745"/>
      <c r="FK786" s="745"/>
      <c r="FL786" s="745"/>
      <c r="FM786" s="745"/>
      <c r="FN786" s="745"/>
      <c r="FO786" s="745"/>
      <c r="FP786" s="745"/>
      <c r="FQ786" s="745"/>
      <c r="FR786" s="745"/>
      <c r="FS786" s="745"/>
      <c r="FT786" s="745"/>
      <c r="FU786" s="745"/>
      <c r="FV786" s="745"/>
      <c r="FW786" s="745"/>
      <c r="FX786" s="745"/>
      <c r="FY786" s="745"/>
      <c r="FZ786" s="745"/>
      <c r="GA786" s="745"/>
      <c r="GB786" s="745"/>
      <c r="GC786" s="745"/>
      <c r="GD786" s="745"/>
      <c r="GE786" s="745"/>
      <c r="GF786" s="745"/>
      <c r="GG786" s="745"/>
      <c r="GH786" s="745"/>
      <c r="GI786" s="745"/>
      <c r="GJ786" s="745"/>
      <c r="GK786" s="745"/>
      <c r="GL786" s="745"/>
      <c r="GM786" s="745"/>
      <c r="GN786" s="745"/>
      <c r="GO786" s="745"/>
      <c r="GP786" s="745"/>
      <c r="GQ786" s="745"/>
      <c r="GR786" s="745"/>
      <c r="GS786" s="745"/>
      <c r="GT786" s="745"/>
      <c r="GU786" s="745"/>
      <c r="GV786" s="745"/>
      <c r="GW786" s="745"/>
      <c r="GX786" s="745"/>
      <c r="GY786" s="745"/>
      <c r="GZ786" s="745"/>
      <c r="HA786" s="745"/>
      <c r="HB786" s="745"/>
      <c r="HC786" s="745"/>
      <c r="HD786" s="745"/>
      <c r="HE786" s="745"/>
      <c r="HF786" s="745"/>
      <c r="HG786" s="745"/>
      <c r="HH786" s="745"/>
      <c r="HI786" s="745"/>
      <c r="HJ786" s="745"/>
      <c r="HK786" s="745"/>
      <c r="HL786" s="745"/>
      <c r="HM786" s="745"/>
      <c r="HN786" s="745"/>
      <c r="HO786" s="745"/>
      <c r="HP786" s="745"/>
      <c r="HQ786" s="745"/>
      <c r="HR786" s="745"/>
      <c r="HS786" s="745"/>
      <c r="HT786" s="745"/>
      <c r="HU786" s="745"/>
      <c r="HV786" s="745"/>
      <c r="HW786" s="745"/>
      <c r="HX786" s="745"/>
      <c r="HY786" s="745"/>
      <c r="HZ786" s="745"/>
      <c r="IA786" s="745"/>
      <c r="IB786" s="745"/>
      <c r="IC786" s="745"/>
      <c r="ID786" s="745"/>
      <c r="IE786" s="745"/>
      <c r="IF786" s="745"/>
      <c r="IG786" s="745"/>
      <c r="IH786" s="745"/>
      <c r="II786" s="745"/>
      <c r="IJ786" s="745"/>
      <c r="IK786" s="745"/>
      <c r="IL786" s="745"/>
      <c r="IM786" s="745"/>
      <c r="IN786" s="745"/>
    </row>
    <row r="787" spans="1:248" ht="12.75">
      <c r="A787" s="758"/>
      <c r="B787" s="758"/>
      <c r="C787" s="758"/>
      <c r="D787" s="758"/>
      <c r="E787" s="750"/>
      <c r="F787" s="758"/>
      <c r="G787" s="758"/>
      <c r="H787" s="758"/>
      <c r="I787" s="750"/>
      <c r="J787" s="758"/>
      <c r="K787" s="758"/>
      <c r="L787" s="750"/>
      <c r="M787" s="758"/>
      <c r="N787" s="758"/>
      <c r="O787" s="750"/>
      <c r="P787" s="750"/>
      <c r="Q787" s="750"/>
      <c r="R787" s="750"/>
      <c r="S787" s="750"/>
      <c r="T787" s="750"/>
      <c r="U787" s="757"/>
      <c r="V787" s="753"/>
      <c r="W787" s="745"/>
      <c r="X787" s="745"/>
      <c r="Y787" s="753"/>
      <c r="Z787" s="745"/>
      <c r="AA787" s="745"/>
      <c r="AB787" s="745"/>
      <c r="AC787" s="745"/>
      <c r="AD787" s="745"/>
      <c r="AE787" s="745"/>
      <c r="AF787" s="745"/>
      <c r="AG787" s="745"/>
      <c r="AH787" s="745"/>
      <c r="AI787" s="745"/>
      <c r="AJ787" s="745"/>
      <c r="AK787" s="745"/>
      <c r="AL787" s="745"/>
      <c r="AM787" s="745"/>
      <c r="AN787" s="745"/>
      <c r="AO787" s="745"/>
      <c r="AP787" s="745"/>
      <c r="AQ787" s="745"/>
      <c r="AR787" s="745"/>
      <c r="AS787" s="745"/>
      <c r="AT787" s="745"/>
      <c r="AU787" s="745"/>
      <c r="AV787" s="745"/>
      <c r="AW787" s="745"/>
      <c r="AX787" s="745"/>
      <c r="AY787" s="745"/>
      <c r="AZ787" s="745"/>
      <c r="BA787" s="745"/>
      <c r="BB787" s="745"/>
      <c r="BC787" s="745"/>
      <c r="BD787" s="745"/>
      <c r="BE787" s="745"/>
      <c r="BF787" s="745"/>
      <c r="BG787" s="745"/>
      <c r="BH787" s="745"/>
      <c r="BI787" s="745"/>
      <c r="BJ787" s="745"/>
      <c r="BK787" s="745"/>
      <c r="BL787" s="745"/>
      <c r="BM787" s="745"/>
      <c r="BN787" s="745"/>
      <c r="BO787" s="745"/>
      <c r="BP787" s="745"/>
      <c r="BQ787" s="745"/>
      <c r="BR787" s="745"/>
      <c r="BS787" s="745"/>
      <c r="BT787" s="745"/>
      <c r="BU787" s="745"/>
      <c r="BV787" s="745"/>
      <c r="BW787" s="745"/>
      <c r="BX787" s="745"/>
      <c r="BY787" s="745"/>
      <c r="BZ787" s="745"/>
      <c r="CA787" s="745"/>
      <c r="CB787" s="745"/>
      <c r="CC787" s="745"/>
      <c r="CD787" s="745"/>
      <c r="CE787" s="745"/>
      <c r="CF787" s="745"/>
      <c r="CG787" s="745"/>
      <c r="CH787" s="745"/>
      <c r="CI787" s="745"/>
      <c r="CJ787" s="745"/>
      <c r="CK787" s="745"/>
      <c r="CL787" s="745"/>
      <c r="CM787" s="745"/>
      <c r="CN787" s="745"/>
      <c r="CO787" s="745"/>
      <c r="CP787" s="745"/>
      <c r="CQ787" s="745"/>
      <c r="CR787" s="745"/>
      <c r="CS787" s="745"/>
      <c r="CT787" s="745"/>
      <c r="CU787" s="745"/>
      <c r="CV787" s="745"/>
      <c r="CW787" s="745"/>
      <c r="CX787" s="745"/>
      <c r="CY787" s="745"/>
      <c r="CZ787" s="745"/>
      <c r="DA787" s="745"/>
      <c r="DB787" s="745"/>
      <c r="DC787" s="745"/>
      <c r="DD787" s="745"/>
      <c r="DE787" s="745"/>
      <c r="DF787" s="745"/>
      <c r="DG787" s="745"/>
      <c r="DH787" s="745"/>
      <c r="DI787" s="745"/>
      <c r="DJ787" s="745"/>
      <c r="DK787" s="745"/>
      <c r="DL787" s="745"/>
      <c r="DM787" s="745"/>
      <c r="DN787" s="745"/>
      <c r="DO787" s="745"/>
      <c r="DP787" s="745"/>
      <c r="DQ787" s="745"/>
      <c r="DR787" s="745"/>
      <c r="DS787" s="745"/>
      <c r="DT787" s="745"/>
      <c r="DU787" s="745"/>
      <c r="DV787" s="745"/>
      <c r="DW787" s="745"/>
      <c r="DX787" s="745"/>
      <c r="DY787" s="745"/>
      <c r="DZ787" s="745"/>
      <c r="EA787" s="745"/>
      <c r="EB787" s="745"/>
      <c r="EC787" s="745"/>
      <c r="ED787" s="745"/>
      <c r="EE787" s="745"/>
      <c r="EF787" s="745"/>
      <c r="EG787" s="745"/>
      <c r="EH787" s="745"/>
      <c r="EI787" s="745"/>
      <c r="EJ787" s="745"/>
      <c r="EK787" s="745"/>
      <c r="EL787" s="745"/>
      <c r="EM787" s="745"/>
      <c r="EN787" s="745"/>
      <c r="EO787" s="745"/>
      <c r="EP787" s="745"/>
      <c r="EQ787" s="745"/>
      <c r="ER787" s="745"/>
      <c r="ES787" s="745"/>
      <c r="ET787" s="745"/>
      <c r="EU787" s="745"/>
      <c r="EV787" s="745"/>
      <c r="EW787" s="745"/>
      <c r="EX787" s="745"/>
      <c r="EY787" s="745"/>
      <c r="EZ787" s="745"/>
      <c r="FA787" s="745"/>
      <c r="FB787" s="745"/>
      <c r="FC787" s="745"/>
      <c r="FD787" s="745"/>
      <c r="FE787" s="745"/>
      <c r="FF787" s="745"/>
      <c r="FG787" s="745"/>
      <c r="FH787" s="745"/>
      <c r="FI787" s="745"/>
      <c r="FJ787" s="745"/>
      <c r="FK787" s="745"/>
      <c r="FL787" s="745"/>
      <c r="FM787" s="745"/>
      <c r="FN787" s="745"/>
      <c r="FO787" s="745"/>
      <c r="FP787" s="745"/>
      <c r="FQ787" s="745"/>
      <c r="FR787" s="745"/>
      <c r="FS787" s="745"/>
      <c r="FT787" s="745"/>
      <c r="FU787" s="745"/>
      <c r="FV787" s="745"/>
      <c r="FW787" s="745"/>
      <c r="FX787" s="745"/>
      <c r="FY787" s="745"/>
      <c r="FZ787" s="745"/>
      <c r="GA787" s="745"/>
      <c r="GB787" s="745"/>
      <c r="GC787" s="745"/>
      <c r="GD787" s="745"/>
      <c r="GE787" s="745"/>
      <c r="GF787" s="745"/>
      <c r="GG787" s="745"/>
      <c r="GH787" s="745"/>
      <c r="GI787" s="745"/>
      <c r="GJ787" s="745"/>
      <c r="GK787" s="745"/>
      <c r="GL787" s="745"/>
      <c r="GM787" s="745"/>
      <c r="GN787" s="745"/>
      <c r="GO787" s="745"/>
      <c r="GP787" s="745"/>
      <c r="GQ787" s="745"/>
      <c r="GR787" s="745"/>
      <c r="GS787" s="745"/>
      <c r="GT787" s="745"/>
      <c r="GU787" s="745"/>
      <c r="GV787" s="745"/>
      <c r="GW787" s="745"/>
      <c r="GX787" s="745"/>
      <c r="GY787" s="745"/>
      <c r="GZ787" s="745"/>
      <c r="HA787" s="745"/>
      <c r="HB787" s="745"/>
      <c r="HC787" s="745"/>
      <c r="HD787" s="745"/>
      <c r="HE787" s="745"/>
      <c r="HF787" s="745"/>
      <c r="HG787" s="745"/>
      <c r="HH787" s="745"/>
      <c r="HI787" s="745"/>
      <c r="HJ787" s="745"/>
      <c r="HK787" s="745"/>
      <c r="HL787" s="745"/>
      <c r="HM787" s="745"/>
      <c r="HN787" s="745"/>
      <c r="HO787" s="745"/>
      <c r="HP787" s="745"/>
      <c r="HQ787" s="745"/>
      <c r="HR787" s="745"/>
      <c r="HS787" s="745"/>
      <c r="HT787" s="745"/>
      <c r="HU787" s="745"/>
      <c r="HV787" s="745"/>
      <c r="HW787" s="745"/>
      <c r="HX787" s="745"/>
      <c r="HY787" s="745"/>
      <c r="HZ787" s="745"/>
      <c r="IA787" s="745"/>
      <c r="IB787" s="745"/>
      <c r="IC787" s="745"/>
      <c r="ID787" s="745"/>
      <c r="IE787" s="745"/>
      <c r="IF787" s="745"/>
      <c r="IG787" s="745"/>
      <c r="IH787" s="745"/>
      <c r="II787" s="745"/>
      <c r="IJ787" s="745"/>
      <c r="IK787" s="745"/>
      <c r="IL787" s="745"/>
      <c r="IM787" s="745"/>
      <c r="IN787" s="745"/>
    </row>
    <row r="788" spans="1:248" ht="12.75">
      <c r="A788" s="758"/>
      <c r="B788" s="758"/>
      <c r="C788" s="758"/>
      <c r="D788" s="758"/>
      <c r="E788" s="750"/>
      <c r="F788" s="758"/>
      <c r="G788" s="758"/>
      <c r="H788" s="758"/>
      <c r="I788" s="750"/>
      <c r="J788" s="758"/>
      <c r="K788" s="758"/>
      <c r="L788" s="750"/>
      <c r="M788" s="758"/>
      <c r="N788" s="758"/>
      <c r="O788" s="750"/>
      <c r="P788" s="750"/>
      <c r="Q788" s="750"/>
      <c r="R788" s="750"/>
      <c r="S788" s="750"/>
      <c r="T788" s="750"/>
      <c r="U788" s="757"/>
      <c r="V788" s="753"/>
      <c r="W788" s="745"/>
      <c r="X788" s="745"/>
      <c r="Y788" s="753"/>
      <c r="Z788" s="745"/>
      <c r="AA788" s="745"/>
      <c r="AB788" s="745"/>
      <c r="AC788" s="745"/>
      <c r="AD788" s="745"/>
      <c r="AE788" s="745"/>
      <c r="AF788" s="745"/>
      <c r="AG788" s="745"/>
      <c r="AH788" s="745"/>
      <c r="AI788" s="745"/>
      <c r="AJ788" s="745"/>
      <c r="AK788" s="745"/>
      <c r="AL788" s="745"/>
      <c r="AM788" s="745"/>
      <c r="AN788" s="745"/>
      <c r="AO788" s="745"/>
      <c r="AP788" s="745"/>
      <c r="AQ788" s="745"/>
      <c r="AR788" s="745"/>
      <c r="AS788" s="745"/>
      <c r="AT788" s="745"/>
      <c r="AU788" s="745"/>
      <c r="AV788" s="745"/>
      <c r="AW788" s="745"/>
      <c r="AX788" s="745"/>
      <c r="AY788" s="745"/>
      <c r="AZ788" s="745"/>
      <c r="BA788" s="745"/>
      <c r="BB788" s="745"/>
      <c r="BC788" s="745"/>
      <c r="BD788" s="745"/>
      <c r="BE788" s="745"/>
      <c r="BF788" s="745"/>
      <c r="BG788" s="745"/>
      <c r="BH788" s="745"/>
      <c r="BI788" s="745"/>
      <c r="BJ788" s="745"/>
      <c r="BK788" s="745"/>
      <c r="BL788" s="745"/>
      <c r="BM788" s="745"/>
      <c r="BN788" s="745"/>
      <c r="BO788" s="745"/>
      <c r="BP788" s="745"/>
      <c r="BQ788" s="745"/>
      <c r="BR788" s="745"/>
      <c r="BS788" s="745"/>
      <c r="BT788" s="745"/>
      <c r="BU788" s="745"/>
      <c r="BV788" s="745"/>
      <c r="BW788" s="745"/>
      <c r="BX788" s="745"/>
      <c r="BY788" s="745"/>
      <c r="BZ788" s="745"/>
      <c r="CA788" s="745"/>
      <c r="CB788" s="745"/>
      <c r="CC788" s="745"/>
      <c r="CD788" s="745"/>
      <c r="CE788" s="745"/>
      <c r="CF788" s="745"/>
      <c r="CG788" s="745"/>
      <c r="CH788" s="745"/>
      <c r="CI788" s="745"/>
      <c r="CJ788" s="745"/>
      <c r="CK788" s="745"/>
      <c r="CL788" s="745"/>
      <c r="CM788" s="745"/>
      <c r="CN788" s="745"/>
      <c r="CO788" s="745"/>
      <c r="CP788" s="745"/>
      <c r="CQ788" s="745"/>
      <c r="CR788" s="745"/>
      <c r="CS788" s="745"/>
      <c r="CT788" s="745"/>
      <c r="CU788" s="745"/>
      <c r="CV788" s="745"/>
      <c r="CW788" s="745"/>
      <c r="CX788" s="745"/>
      <c r="CY788" s="745"/>
      <c r="CZ788" s="745"/>
      <c r="DA788" s="745"/>
      <c r="DB788" s="745"/>
      <c r="DC788" s="745"/>
      <c r="DD788" s="745"/>
      <c r="DE788" s="745"/>
      <c r="DF788" s="745"/>
      <c r="DG788" s="745"/>
      <c r="DH788" s="745"/>
      <c r="DI788" s="745"/>
      <c r="DJ788" s="745"/>
      <c r="DK788" s="745"/>
      <c r="DL788" s="745"/>
      <c r="DM788" s="745"/>
      <c r="DN788" s="745"/>
      <c r="DO788" s="745"/>
      <c r="DP788" s="745"/>
      <c r="DQ788" s="745"/>
      <c r="DR788" s="745"/>
      <c r="DS788" s="745"/>
      <c r="DT788" s="745"/>
      <c r="DU788" s="745"/>
      <c r="DV788" s="745"/>
      <c r="DW788" s="745"/>
      <c r="DX788" s="745"/>
      <c r="DY788" s="745"/>
      <c r="DZ788" s="745"/>
      <c r="EA788" s="745"/>
      <c r="EB788" s="745"/>
      <c r="EC788" s="745"/>
      <c r="ED788" s="745"/>
      <c r="EE788" s="745"/>
      <c r="EF788" s="745"/>
      <c r="EG788" s="745"/>
      <c r="EH788" s="745"/>
      <c r="EI788" s="745"/>
      <c r="EJ788" s="745"/>
      <c r="EK788" s="745"/>
      <c r="EL788" s="745"/>
      <c r="EM788" s="745"/>
      <c r="EN788" s="745"/>
      <c r="EO788" s="745"/>
      <c r="EP788" s="745"/>
      <c r="EQ788" s="745"/>
      <c r="ER788" s="745"/>
      <c r="ES788" s="745"/>
      <c r="ET788" s="745"/>
      <c r="EU788" s="745"/>
      <c r="EV788" s="745"/>
      <c r="EW788" s="745"/>
      <c r="EX788" s="745"/>
      <c r="EY788" s="745"/>
      <c r="EZ788" s="745"/>
      <c r="FA788" s="745"/>
      <c r="FB788" s="745"/>
      <c r="FC788" s="745"/>
      <c r="FD788" s="745"/>
      <c r="FE788" s="745"/>
      <c r="FF788" s="745"/>
      <c r="FG788" s="745"/>
      <c r="FH788" s="745"/>
      <c r="FI788" s="745"/>
      <c r="FJ788" s="745"/>
      <c r="FK788" s="745"/>
      <c r="FL788" s="745"/>
      <c r="FM788" s="745"/>
      <c r="FN788" s="745"/>
      <c r="FO788" s="745"/>
      <c r="FP788" s="745"/>
      <c r="FQ788" s="745"/>
      <c r="FR788" s="745"/>
      <c r="FS788" s="745"/>
      <c r="FT788" s="745"/>
      <c r="FU788" s="745"/>
      <c r="FV788" s="745"/>
      <c r="FW788" s="745"/>
      <c r="FX788" s="745"/>
      <c r="FY788" s="745"/>
      <c r="FZ788" s="745"/>
      <c r="GA788" s="745"/>
      <c r="GB788" s="745"/>
      <c r="GC788" s="745"/>
      <c r="GD788" s="745"/>
      <c r="GE788" s="745"/>
      <c r="GF788" s="745"/>
      <c r="GG788" s="745"/>
      <c r="GH788" s="745"/>
      <c r="GI788" s="745"/>
      <c r="GJ788" s="745"/>
      <c r="GK788" s="745"/>
      <c r="GL788" s="745"/>
      <c r="GM788" s="745"/>
      <c r="GN788" s="745"/>
      <c r="GO788" s="745"/>
      <c r="GP788" s="745"/>
      <c r="GQ788" s="745"/>
      <c r="GR788" s="745"/>
      <c r="GS788" s="745"/>
      <c r="GT788" s="745"/>
      <c r="GU788" s="745"/>
      <c r="GV788" s="745"/>
      <c r="GW788" s="745"/>
      <c r="GX788" s="745"/>
      <c r="GY788" s="745"/>
      <c r="GZ788" s="745"/>
      <c r="HA788" s="745"/>
      <c r="HB788" s="745"/>
      <c r="HC788" s="745"/>
      <c r="HD788" s="745"/>
      <c r="HE788" s="745"/>
      <c r="HF788" s="745"/>
      <c r="HG788" s="745"/>
      <c r="HH788" s="745"/>
      <c r="HI788" s="745"/>
      <c r="HJ788" s="745"/>
      <c r="HK788" s="745"/>
      <c r="HL788" s="745"/>
      <c r="HM788" s="745"/>
      <c r="HN788" s="745"/>
      <c r="HO788" s="745"/>
      <c r="HP788" s="745"/>
      <c r="HQ788" s="745"/>
      <c r="HR788" s="745"/>
      <c r="HS788" s="745"/>
      <c r="HT788" s="745"/>
      <c r="HU788" s="745"/>
      <c r="HV788" s="745"/>
      <c r="HW788" s="745"/>
      <c r="HX788" s="745"/>
      <c r="HY788" s="745"/>
      <c r="HZ788" s="745"/>
      <c r="IA788" s="745"/>
      <c r="IB788" s="745"/>
      <c r="IC788" s="745"/>
      <c r="ID788" s="745"/>
      <c r="IE788" s="745"/>
      <c r="IF788" s="745"/>
      <c r="IG788" s="745"/>
      <c r="IH788" s="745"/>
      <c r="II788" s="745"/>
      <c r="IJ788" s="745"/>
      <c r="IK788" s="745"/>
      <c r="IL788" s="745"/>
      <c r="IM788" s="745"/>
      <c r="IN788" s="745"/>
    </row>
    <row r="789" spans="1:248" ht="12.75">
      <c r="A789" s="758"/>
      <c r="B789" s="758"/>
      <c r="C789" s="758"/>
      <c r="D789" s="758"/>
      <c r="E789" s="750"/>
      <c r="F789" s="758"/>
      <c r="G789" s="758"/>
      <c r="H789" s="758"/>
      <c r="I789" s="750"/>
      <c r="J789" s="758"/>
      <c r="K789" s="758"/>
      <c r="L789" s="750"/>
      <c r="M789" s="758"/>
      <c r="N789" s="758"/>
      <c r="O789" s="750"/>
      <c r="P789" s="750"/>
      <c r="Q789" s="750"/>
      <c r="R789" s="750"/>
      <c r="S789" s="750"/>
      <c r="T789" s="750"/>
      <c r="U789" s="757"/>
      <c r="V789" s="753"/>
      <c r="W789" s="745"/>
      <c r="X789" s="745"/>
      <c r="Y789" s="753"/>
      <c r="Z789" s="745"/>
      <c r="AA789" s="745"/>
      <c r="AB789" s="745"/>
      <c r="AC789" s="745"/>
      <c r="AD789" s="745"/>
      <c r="AE789" s="745"/>
      <c r="AF789" s="745"/>
      <c r="AG789" s="745"/>
      <c r="AH789" s="745"/>
      <c r="AI789" s="745"/>
      <c r="AJ789" s="745"/>
      <c r="AK789" s="745"/>
      <c r="AL789" s="745"/>
      <c r="AM789" s="745"/>
      <c r="AN789" s="745"/>
      <c r="AO789" s="745"/>
      <c r="AP789" s="745"/>
      <c r="AQ789" s="745"/>
      <c r="AR789" s="745"/>
      <c r="AS789" s="745"/>
      <c r="AT789" s="745"/>
      <c r="AU789" s="745"/>
      <c r="AV789" s="745"/>
      <c r="AW789" s="745"/>
      <c r="AX789" s="745"/>
      <c r="AY789" s="745"/>
      <c r="AZ789" s="745"/>
      <c r="BA789" s="745"/>
      <c r="BB789" s="745"/>
      <c r="BC789" s="745"/>
      <c r="BD789" s="745"/>
      <c r="BE789" s="745"/>
      <c r="BF789" s="745"/>
      <c r="BG789" s="745"/>
      <c r="BH789" s="745"/>
      <c r="BI789" s="745"/>
      <c r="BJ789" s="745"/>
      <c r="BK789" s="745"/>
      <c r="BL789" s="745"/>
      <c r="BM789" s="745"/>
      <c r="BN789" s="745"/>
      <c r="BO789" s="745"/>
      <c r="BP789" s="745"/>
      <c r="BQ789" s="745"/>
      <c r="BR789" s="745"/>
      <c r="BS789" s="745"/>
      <c r="BT789" s="745"/>
      <c r="BU789" s="745"/>
      <c r="BV789" s="745"/>
      <c r="BW789" s="745"/>
      <c r="BX789" s="745"/>
      <c r="BY789" s="745"/>
      <c r="BZ789" s="745"/>
      <c r="CA789" s="745"/>
      <c r="CB789" s="745"/>
      <c r="CC789" s="745"/>
      <c r="CD789" s="745"/>
      <c r="CE789" s="745"/>
      <c r="CF789" s="745"/>
      <c r="CG789" s="745"/>
      <c r="CH789" s="745"/>
      <c r="CI789" s="745"/>
      <c r="CJ789" s="745"/>
      <c r="CK789" s="745"/>
      <c r="CL789" s="745"/>
      <c r="CM789" s="745"/>
      <c r="CN789" s="745"/>
      <c r="CO789" s="745"/>
      <c r="CP789" s="745"/>
      <c r="CQ789" s="745"/>
      <c r="CR789" s="745"/>
      <c r="CS789" s="745"/>
      <c r="CT789" s="745"/>
      <c r="CU789" s="745"/>
      <c r="CV789" s="745"/>
      <c r="CW789" s="745"/>
      <c r="CX789" s="745"/>
      <c r="CY789" s="745"/>
      <c r="CZ789" s="745"/>
      <c r="DA789" s="745"/>
      <c r="DB789" s="745"/>
      <c r="DC789" s="745"/>
      <c r="DD789" s="745"/>
      <c r="DE789" s="745"/>
      <c r="DF789" s="745"/>
      <c r="DG789" s="745"/>
      <c r="DH789" s="745"/>
      <c r="DI789" s="745"/>
      <c r="DJ789" s="745"/>
      <c r="DK789" s="745"/>
      <c r="DL789" s="745"/>
      <c r="DM789" s="745"/>
      <c r="DN789" s="745"/>
      <c r="DO789" s="745"/>
      <c r="DP789" s="745"/>
      <c r="DQ789" s="745"/>
      <c r="DR789" s="745"/>
      <c r="DS789" s="745"/>
      <c r="DT789" s="745"/>
      <c r="DU789" s="745"/>
      <c r="DV789" s="745"/>
      <c r="DW789" s="745"/>
      <c r="DX789" s="745"/>
      <c r="DY789" s="745"/>
      <c r="DZ789" s="745"/>
      <c r="EA789" s="745"/>
      <c r="EB789" s="745"/>
      <c r="EC789" s="745"/>
      <c r="ED789" s="745"/>
      <c r="EE789" s="745"/>
      <c r="EF789" s="745"/>
      <c r="EG789" s="745"/>
      <c r="EH789" s="745"/>
      <c r="EI789" s="745"/>
      <c r="EJ789" s="745"/>
      <c r="EK789" s="745"/>
      <c r="EL789" s="745"/>
      <c r="EM789" s="745"/>
      <c r="EN789" s="745"/>
      <c r="EO789" s="745"/>
      <c r="EP789" s="745"/>
      <c r="EQ789" s="745"/>
      <c r="ER789" s="745"/>
      <c r="ES789" s="745"/>
      <c r="ET789" s="745"/>
      <c r="EU789" s="745"/>
      <c r="EV789" s="745"/>
      <c r="EW789" s="745"/>
      <c r="EX789" s="745"/>
      <c r="EY789" s="745"/>
      <c r="EZ789" s="745"/>
      <c r="FA789" s="745"/>
      <c r="FB789" s="745"/>
      <c r="FC789" s="745"/>
      <c r="FD789" s="745"/>
      <c r="FE789" s="745"/>
      <c r="FF789" s="745"/>
      <c r="FG789" s="745"/>
      <c r="FH789" s="745"/>
      <c r="FI789" s="745"/>
      <c r="FJ789" s="745"/>
      <c r="FK789" s="745"/>
      <c r="FL789" s="745"/>
      <c r="FM789" s="745"/>
      <c r="FN789" s="745"/>
      <c r="FO789" s="745"/>
      <c r="FP789" s="745"/>
      <c r="FQ789" s="745"/>
      <c r="FR789" s="745"/>
      <c r="FS789" s="745"/>
      <c r="FT789" s="745"/>
      <c r="FU789" s="745"/>
      <c r="FV789" s="745"/>
      <c r="FW789" s="745"/>
      <c r="FX789" s="745"/>
      <c r="FY789" s="745"/>
      <c r="FZ789" s="745"/>
      <c r="GA789" s="745"/>
      <c r="GB789" s="745"/>
      <c r="GC789" s="745"/>
      <c r="GD789" s="745"/>
      <c r="GE789" s="745"/>
      <c r="GF789" s="745"/>
      <c r="GG789" s="745"/>
      <c r="GH789" s="745"/>
      <c r="GI789" s="745"/>
      <c r="GJ789" s="745"/>
      <c r="GK789" s="745"/>
      <c r="GL789" s="745"/>
      <c r="GM789" s="745"/>
      <c r="GN789" s="745"/>
      <c r="GO789" s="745"/>
      <c r="GP789" s="745"/>
      <c r="GQ789" s="745"/>
      <c r="GR789" s="745"/>
      <c r="GS789" s="745"/>
      <c r="GT789" s="745"/>
      <c r="GU789" s="745"/>
      <c r="GV789" s="745"/>
      <c r="GW789" s="745"/>
      <c r="GX789" s="745"/>
      <c r="GY789" s="745"/>
      <c r="GZ789" s="745"/>
      <c r="HA789" s="745"/>
      <c r="HB789" s="745"/>
      <c r="HC789" s="745"/>
      <c r="HD789" s="745"/>
      <c r="HE789" s="745"/>
      <c r="HF789" s="745"/>
      <c r="HG789" s="745"/>
      <c r="HH789" s="745"/>
      <c r="HI789" s="745"/>
      <c r="HJ789" s="745"/>
      <c r="HK789" s="745"/>
      <c r="HL789" s="745"/>
      <c r="HM789" s="745"/>
      <c r="HN789" s="745"/>
      <c r="HO789" s="745"/>
      <c r="HP789" s="745"/>
      <c r="HQ789" s="745"/>
      <c r="HR789" s="745"/>
      <c r="HS789" s="745"/>
      <c r="HT789" s="745"/>
      <c r="HU789" s="745"/>
      <c r="HV789" s="745"/>
      <c r="HW789" s="745"/>
      <c r="HX789" s="745"/>
      <c r="HY789" s="745"/>
      <c r="HZ789" s="745"/>
      <c r="IA789" s="745"/>
      <c r="IB789" s="745"/>
      <c r="IC789" s="745"/>
      <c r="ID789" s="745"/>
      <c r="IE789" s="745"/>
      <c r="IF789" s="745"/>
      <c r="IG789" s="745"/>
      <c r="IH789" s="745"/>
      <c r="II789" s="745"/>
      <c r="IJ789" s="745"/>
      <c r="IK789" s="745"/>
      <c r="IL789" s="745"/>
      <c r="IM789" s="745"/>
      <c r="IN789" s="745"/>
    </row>
    <row r="790" spans="1:248" ht="12.75">
      <c r="A790" s="758"/>
      <c r="B790" s="758"/>
      <c r="C790" s="758"/>
      <c r="D790" s="758"/>
      <c r="E790" s="750"/>
      <c r="F790" s="758"/>
      <c r="G790" s="758"/>
      <c r="H790" s="758"/>
      <c r="I790" s="750"/>
      <c r="J790" s="758"/>
      <c r="K790" s="758"/>
      <c r="L790" s="750"/>
      <c r="M790" s="758"/>
      <c r="N790" s="758"/>
      <c r="O790" s="750"/>
      <c r="P790" s="750"/>
      <c r="Q790" s="750"/>
      <c r="R790" s="750"/>
      <c r="S790" s="750"/>
      <c r="T790" s="750"/>
      <c r="U790" s="757"/>
      <c r="V790" s="753"/>
      <c r="W790" s="745"/>
      <c r="X790" s="745"/>
      <c r="Y790" s="753"/>
      <c r="Z790" s="745"/>
      <c r="AA790" s="745"/>
      <c r="AB790" s="745"/>
      <c r="AC790" s="745"/>
      <c r="AD790" s="745"/>
      <c r="AE790" s="745"/>
      <c r="AF790" s="745"/>
      <c r="AG790" s="745"/>
      <c r="AH790" s="745"/>
      <c r="AI790" s="745"/>
      <c r="AJ790" s="745"/>
      <c r="AK790" s="745"/>
      <c r="AL790" s="745"/>
      <c r="AM790" s="745"/>
      <c r="AN790" s="745"/>
      <c r="AO790" s="745"/>
      <c r="AP790" s="745"/>
      <c r="AQ790" s="745"/>
      <c r="AR790" s="745"/>
      <c r="AS790" s="745"/>
      <c r="AT790" s="745"/>
      <c r="AU790" s="745"/>
      <c r="AV790" s="745"/>
      <c r="AW790" s="745"/>
      <c r="AX790" s="745"/>
      <c r="AY790" s="745"/>
      <c r="AZ790" s="745"/>
      <c r="BA790" s="745"/>
      <c r="BB790" s="745"/>
      <c r="BC790" s="745"/>
      <c r="BD790" s="745"/>
      <c r="BE790" s="745"/>
      <c r="BF790" s="745"/>
      <c r="BG790" s="745"/>
      <c r="BH790" s="745"/>
      <c r="BI790" s="745"/>
      <c r="BJ790" s="745"/>
      <c r="BK790" s="745"/>
      <c r="BL790" s="745"/>
      <c r="BM790" s="745"/>
      <c r="BN790" s="745"/>
      <c r="BO790" s="745"/>
      <c r="BP790" s="745"/>
      <c r="BQ790" s="745"/>
      <c r="BR790" s="745"/>
      <c r="BS790" s="745"/>
      <c r="BT790" s="745"/>
      <c r="BU790" s="745"/>
      <c r="BV790" s="745"/>
      <c r="BW790" s="745"/>
      <c r="BX790" s="745"/>
      <c r="BY790" s="745"/>
      <c r="BZ790" s="745"/>
      <c r="CA790" s="745"/>
      <c r="CB790" s="745"/>
      <c r="CC790" s="745"/>
      <c r="CD790" s="745"/>
      <c r="CE790" s="745"/>
      <c r="CF790" s="745"/>
      <c r="CG790" s="745"/>
      <c r="CH790" s="745"/>
      <c r="CI790" s="745"/>
      <c r="CJ790" s="745"/>
      <c r="CK790" s="745"/>
      <c r="CL790" s="745"/>
      <c r="CM790" s="745"/>
      <c r="CN790" s="745"/>
      <c r="CO790" s="745"/>
      <c r="CP790" s="745"/>
      <c r="CQ790" s="745"/>
      <c r="CR790" s="745"/>
      <c r="CS790" s="745"/>
      <c r="CT790" s="745"/>
      <c r="CU790" s="745"/>
      <c r="CV790" s="745"/>
      <c r="CW790" s="745"/>
      <c r="CX790" s="745"/>
      <c r="CY790" s="745"/>
      <c r="CZ790" s="745"/>
      <c r="DA790" s="745"/>
      <c r="DB790" s="745"/>
      <c r="DC790" s="745"/>
      <c r="DD790" s="745"/>
      <c r="DE790" s="745"/>
      <c r="DF790" s="745"/>
      <c r="DG790" s="745"/>
      <c r="DH790" s="745"/>
      <c r="DI790" s="745"/>
      <c r="DJ790" s="745"/>
      <c r="DK790" s="745"/>
      <c r="DL790" s="745"/>
      <c r="DM790" s="745"/>
      <c r="DN790" s="745"/>
      <c r="DO790" s="745"/>
      <c r="DP790" s="745"/>
      <c r="DQ790" s="745"/>
      <c r="DR790" s="745"/>
      <c r="DS790" s="745"/>
      <c r="DT790" s="745"/>
      <c r="DU790" s="745"/>
      <c r="DV790" s="745"/>
      <c r="DW790" s="745"/>
      <c r="DX790" s="745"/>
      <c r="DY790" s="745"/>
      <c r="DZ790" s="745"/>
      <c r="EA790" s="745"/>
      <c r="EB790" s="745"/>
      <c r="EC790" s="745"/>
      <c r="ED790" s="745"/>
      <c r="EE790" s="745"/>
      <c r="EF790" s="745"/>
      <c r="EG790" s="745"/>
      <c r="EH790" s="745"/>
      <c r="EI790" s="745"/>
      <c r="EJ790" s="745"/>
      <c r="EK790" s="745"/>
      <c r="EL790" s="745"/>
      <c r="EM790" s="745"/>
      <c r="EN790" s="745"/>
      <c r="EO790" s="745"/>
      <c r="EP790" s="745"/>
      <c r="EQ790" s="745"/>
      <c r="ER790" s="745"/>
      <c r="ES790" s="745"/>
      <c r="ET790" s="745"/>
      <c r="EU790" s="745"/>
      <c r="EV790" s="745"/>
      <c r="EW790" s="745"/>
      <c r="EX790" s="745"/>
      <c r="EY790" s="745"/>
      <c r="EZ790" s="745"/>
      <c r="FA790" s="745"/>
      <c r="FB790" s="745"/>
      <c r="FC790" s="745"/>
      <c r="FD790" s="745"/>
      <c r="FE790" s="745"/>
      <c r="FF790" s="745"/>
      <c r="FG790" s="745"/>
      <c r="FH790" s="745"/>
      <c r="FI790" s="745"/>
      <c r="FJ790" s="745"/>
      <c r="FK790" s="745"/>
      <c r="FL790" s="745"/>
      <c r="FM790" s="745"/>
      <c r="FN790" s="745"/>
      <c r="FO790" s="745"/>
      <c r="FP790" s="745"/>
      <c r="FQ790" s="745"/>
      <c r="FR790" s="745"/>
      <c r="FS790" s="745"/>
      <c r="FT790" s="745"/>
      <c r="FU790" s="745"/>
      <c r="FV790" s="745"/>
      <c r="FW790" s="745"/>
      <c r="FX790" s="745"/>
      <c r="FY790" s="745"/>
      <c r="FZ790" s="745"/>
      <c r="GA790" s="745"/>
      <c r="GB790" s="745"/>
      <c r="GC790" s="745"/>
      <c r="GD790" s="745"/>
      <c r="GE790" s="745"/>
      <c r="GF790" s="745"/>
      <c r="GG790" s="745"/>
      <c r="GH790" s="745"/>
      <c r="GI790" s="745"/>
      <c r="GJ790" s="745"/>
      <c r="GK790" s="745"/>
      <c r="GL790" s="745"/>
      <c r="GM790" s="745"/>
      <c r="GN790" s="745"/>
      <c r="GO790" s="745"/>
      <c r="GP790" s="745"/>
      <c r="GQ790" s="745"/>
      <c r="GR790" s="745"/>
      <c r="GS790" s="745"/>
      <c r="GT790" s="745"/>
      <c r="GU790" s="745"/>
      <c r="GV790" s="745"/>
      <c r="GW790" s="745"/>
      <c r="GX790" s="745"/>
      <c r="GY790" s="745"/>
      <c r="GZ790" s="745"/>
      <c r="HA790" s="745"/>
      <c r="HB790" s="745"/>
      <c r="HC790" s="745"/>
      <c r="HD790" s="745"/>
      <c r="HE790" s="745"/>
      <c r="HF790" s="745"/>
      <c r="HG790" s="745"/>
      <c r="HH790" s="745"/>
      <c r="HI790" s="745"/>
      <c r="HJ790" s="745"/>
      <c r="HK790" s="745"/>
      <c r="HL790" s="745"/>
      <c r="HM790" s="745"/>
      <c r="HN790" s="745"/>
      <c r="HO790" s="745"/>
      <c r="HP790" s="745"/>
      <c r="HQ790" s="745"/>
      <c r="HR790" s="745"/>
      <c r="HS790" s="745"/>
      <c r="HT790" s="745"/>
      <c r="HU790" s="745"/>
      <c r="HV790" s="745"/>
      <c r="HW790" s="745"/>
      <c r="HX790" s="745"/>
      <c r="HY790" s="745"/>
      <c r="HZ790" s="745"/>
      <c r="IA790" s="745"/>
      <c r="IB790" s="745"/>
      <c r="IC790" s="745"/>
      <c r="ID790" s="745"/>
      <c r="IE790" s="745"/>
      <c r="IF790" s="745"/>
      <c r="IG790" s="745"/>
      <c r="IH790" s="745"/>
      <c r="II790" s="745"/>
      <c r="IJ790" s="745"/>
      <c r="IK790" s="745"/>
      <c r="IL790" s="745"/>
      <c r="IM790" s="745"/>
      <c r="IN790" s="745"/>
    </row>
    <row r="791" spans="1:248" ht="12.75">
      <c r="A791" s="758"/>
      <c r="B791" s="758"/>
      <c r="C791" s="758"/>
      <c r="D791" s="758"/>
      <c r="E791" s="750"/>
      <c r="F791" s="758"/>
      <c r="G791" s="758"/>
      <c r="H791" s="758"/>
      <c r="I791" s="750"/>
      <c r="J791" s="758"/>
      <c r="K791" s="758"/>
      <c r="L791" s="750"/>
      <c r="M791" s="758"/>
      <c r="N791" s="758"/>
      <c r="O791" s="750"/>
      <c r="P791" s="750"/>
      <c r="Q791" s="750"/>
      <c r="R791" s="750"/>
      <c r="S791" s="750"/>
      <c r="T791" s="750"/>
      <c r="U791" s="757"/>
      <c r="V791" s="753"/>
      <c r="W791" s="745"/>
      <c r="X791" s="745"/>
      <c r="Y791" s="753"/>
      <c r="Z791" s="745"/>
      <c r="AA791" s="745"/>
      <c r="AB791" s="745"/>
      <c r="AC791" s="745"/>
      <c r="AD791" s="745"/>
      <c r="AE791" s="745"/>
      <c r="AF791" s="745"/>
      <c r="AG791" s="745"/>
      <c r="AH791" s="745"/>
      <c r="AI791" s="745"/>
      <c r="AJ791" s="745"/>
      <c r="AK791" s="745"/>
      <c r="AL791" s="745"/>
      <c r="AM791" s="745"/>
      <c r="AN791" s="745"/>
      <c r="AO791" s="745"/>
      <c r="AP791" s="745"/>
      <c r="AQ791" s="745"/>
      <c r="AR791" s="745"/>
      <c r="AS791" s="745"/>
      <c r="AT791" s="745"/>
      <c r="AU791" s="745"/>
      <c r="AV791" s="745"/>
      <c r="AW791" s="745"/>
      <c r="AX791" s="745"/>
      <c r="AY791" s="745"/>
      <c r="AZ791" s="745"/>
      <c r="BA791" s="745"/>
      <c r="BB791" s="745"/>
      <c r="BC791" s="745"/>
      <c r="BD791" s="745"/>
      <c r="BE791" s="745"/>
      <c r="BF791" s="745"/>
      <c r="BG791" s="745"/>
      <c r="BH791" s="745"/>
      <c r="BI791" s="745"/>
      <c r="BJ791" s="745"/>
      <c r="BK791" s="745"/>
      <c r="BL791" s="745"/>
      <c r="BM791" s="745"/>
      <c r="BN791" s="745"/>
      <c r="BO791" s="745"/>
      <c r="BP791" s="745"/>
      <c r="BQ791" s="745"/>
      <c r="BR791" s="745"/>
      <c r="BS791" s="745"/>
      <c r="BT791" s="745"/>
      <c r="BU791" s="745"/>
      <c r="BV791" s="745"/>
      <c r="BW791" s="745"/>
      <c r="BX791" s="745"/>
      <c r="BY791" s="745"/>
      <c r="BZ791" s="745"/>
      <c r="CA791" s="745"/>
      <c r="CB791" s="745"/>
      <c r="CC791" s="745"/>
      <c r="CD791" s="745"/>
      <c r="CE791" s="745"/>
      <c r="CF791" s="745"/>
      <c r="CG791" s="745"/>
      <c r="CH791" s="745"/>
      <c r="CI791" s="745"/>
      <c r="CJ791" s="745"/>
      <c r="CK791" s="745"/>
      <c r="CL791" s="745"/>
      <c r="CM791" s="745"/>
      <c r="CN791" s="745"/>
      <c r="CO791" s="745"/>
      <c r="CP791" s="745"/>
      <c r="CQ791" s="745"/>
      <c r="CR791" s="745"/>
      <c r="CS791" s="745"/>
      <c r="CT791" s="745"/>
      <c r="CU791" s="745"/>
      <c r="CV791" s="745"/>
      <c r="CW791" s="745"/>
      <c r="CX791" s="745"/>
      <c r="CY791" s="745"/>
      <c r="CZ791" s="745"/>
      <c r="DA791" s="745"/>
      <c r="DB791" s="745"/>
      <c r="DC791" s="745"/>
      <c r="DD791" s="745"/>
      <c r="DE791" s="745"/>
      <c r="DF791" s="745"/>
      <c r="DG791" s="745"/>
      <c r="DH791" s="745"/>
      <c r="DI791" s="745"/>
      <c r="DJ791" s="745"/>
      <c r="DK791" s="745"/>
      <c r="DL791" s="745"/>
      <c r="DM791" s="745"/>
      <c r="DN791" s="745"/>
      <c r="DO791" s="745"/>
      <c r="DP791" s="745"/>
      <c r="DQ791" s="745"/>
      <c r="DR791" s="745"/>
      <c r="DS791" s="745"/>
      <c r="DT791" s="745"/>
      <c r="DU791" s="745"/>
      <c r="DV791" s="745"/>
      <c r="DW791" s="745"/>
      <c r="DX791" s="745"/>
      <c r="DY791" s="745"/>
      <c r="DZ791" s="745"/>
      <c r="EA791" s="745"/>
      <c r="EB791" s="745"/>
      <c r="EC791" s="745"/>
      <c r="ED791" s="745"/>
      <c r="EE791" s="745"/>
      <c r="EF791" s="745"/>
      <c r="EG791" s="745"/>
      <c r="EH791" s="745"/>
      <c r="EI791" s="745"/>
      <c r="EJ791" s="745"/>
      <c r="EK791" s="745"/>
      <c r="EL791" s="745"/>
      <c r="EM791" s="745"/>
      <c r="EN791" s="745"/>
      <c r="EO791" s="745"/>
      <c r="EP791" s="745"/>
      <c r="EQ791" s="745"/>
      <c r="ER791" s="745"/>
      <c r="ES791" s="745"/>
      <c r="ET791" s="745"/>
      <c r="EU791" s="745"/>
      <c r="EV791" s="745"/>
      <c r="EW791" s="745"/>
      <c r="EX791" s="745"/>
      <c r="EY791" s="745"/>
      <c r="EZ791" s="745"/>
      <c r="FA791" s="745"/>
      <c r="FB791" s="745"/>
      <c r="FC791" s="745"/>
      <c r="FD791" s="745"/>
      <c r="FE791" s="745"/>
      <c r="FF791" s="745"/>
      <c r="FG791" s="745"/>
      <c r="FH791" s="745"/>
      <c r="FI791" s="745"/>
      <c r="FJ791" s="745"/>
      <c r="FK791" s="745"/>
      <c r="FL791" s="745"/>
      <c r="FM791" s="745"/>
      <c r="FN791" s="745"/>
      <c r="FO791" s="745"/>
      <c r="FP791" s="745"/>
      <c r="FQ791" s="745"/>
      <c r="FR791" s="745"/>
      <c r="FS791" s="745"/>
      <c r="FT791" s="745"/>
      <c r="FU791" s="745"/>
      <c r="FV791" s="745"/>
      <c r="FW791" s="745"/>
      <c r="FX791" s="745"/>
      <c r="FY791" s="745"/>
      <c r="FZ791" s="745"/>
      <c r="GA791" s="745"/>
      <c r="GB791" s="745"/>
      <c r="GC791" s="745"/>
      <c r="GD791" s="745"/>
      <c r="GE791" s="745"/>
      <c r="GF791" s="745"/>
      <c r="GG791" s="745"/>
      <c r="GH791" s="745"/>
      <c r="GI791" s="745"/>
      <c r="GJ791" s="745"/>
      <c r="GK791" s="745"/>
      <c r="GL791" s="745"/>
      <c r="GM791" s="745"/>
      <c r="GN791" s="745"/>
      <c r="GO791" s="745"/>
      <c r="GP791" s="745"/>
      <c r="GQ791" s="745"/>
      <c r="GR791" s="745"/>
      <c r="GS791" s="745"/>
      <c r="GT791" s="745"/>
      <c r="GU791" s="745"/>
      <c r="GV791" s="745"/>
      <c r="GW791" s="745"/>
      <c r="GX791" s="745"/>
      <c r="GY791" s="745"/>
      <c r="GZ791" s="745"/>
      <c r="HA791" s="745"/>
      <c r="HB791" s="745"/>
      <c r="HC791" s="745"/>
      <c r="HD791" s="745"/>
      <c r="HE791" s="745"/>
      <c r="HF791" s="745"/>
      <c r="HG791" s="745"/>
      <c r="HH791" s="745"/>
      <c r="HI791" s="745"/>
      <c r="HJ791" s="745"/>
      <c r="HK791" s="745"/>
      <c r="HL791" s="745"/>
      <c r="HM791" s="745"/>
      <c r="HN791" s="745"/>
      <c r="HO791" s="745"/>
      <c r="HP791" s="745"/>
      <c r="HQ791" s="745"/>
      <c r="HR791" s="745"/>
      <c r="HS791" s="745"/>
      <c r="HT791" s="745"/>
      <c r="HU791" s="745"/>
      <c r="HV791" s="745"/>
      <c r="HW791" s="745"/>
      <c r="HX791" s="745"/>
      <c r="HY791" s="745"/>
      <c r="HZ791" s="745"/>
      <c r="IA791" s="745"/>
      <c r="IB791" s="745"/>
      <c r="IC791" s="745"/>
      <c r="ID791" s="745"/>
      <c r="IE791" s="745"/>
      <c r="IF791" s="745"/>
      <c r="IG791" s="745"/>
      <c r="IH791" s="745"/>
      <c r="II791" s="745"/>
      <c r="IJ791" s="745"/>
      <c r="IK791" s="745"/>
      <c r="IL791" s="745"/>
      <c r="IM791" s="745"/>
      <c r="IN791" s="745"/>
    </row>
    <row r="792" spans="1:248" ht="12.75">
      <c r="A792" s="758"/>
      <c r="B792" s="758"/>
      <c r="C792" s="758"/>
      <c r="D792" s="758"/>
      <c r="E792" s="750"/>
      <c r="F792" s="758"/>
      <c r="G792" s="758"/>
      <c r="H792" s="758"/>
      <c r="I792" s="750"/>
      <c r="J792" s="758"/>
      <c r="K792" s="758"/>
      <c r="L792" s="750"/>
      <c r="M792" s="758"/>
      <c r="N792" s="758"/>
      <c r="O792" s="750"/>
      <c r="P792" s="750"/>
      <c r="Q792" s="750"/>
      <c r="R792" s="750"/>
      <c r="S792" s="750"/>
      <c r="T792" s="750"/>
      <c r="U792" s="757"/>
      <c r="V792" s="753"/>
      <c r="W792" s="745"/>
      <c r="X792" s="745"/>
      <c r="Y792" s="753"/>
      <c r="Z792" s="745"/>
      <c r="AA792" s="745"/>
      <c r="AB792" s="745"/>
      <c r="AC792" s="745"/>
      <c r="AD792" s="745"/>
      <c r="AE792" s="745"/>
      <c r="AF792" s="745"/>
      <c r="AG792" s="745"/>
      <c r="AH792" s="745"/>
      <c r="AI792" s="745"/>
      <c r="AJ792" s="745"/>
      <c r="AK792" s="745"/>
      <c r="AL792" s="745"/>
      <c r="AM792" s="745"/>
      <c r="AN792" s="745"/>
      <c r="AO792" s="745"/>
      <c r="AP792" s="745"/>
      <c r="AQ792" s="745"/>
      <c r="AR792" s="745"/>
      <c r="AS792" s="745"/>
      <c r="AT792" s="745"/>
      <c r="AU792" s="745"/>
      <c r="AV792" s="745"/>
      <c r="AW792" s="745"/>
      <c r="AX792" s="745"/>
      <c r="AY792" s="745"/>
      <c r="AZ792" s="745"/>
      <c r="BA792" s="745"/>
      <c r="BB792" s="745"/>
      <c r="BC792" s="745"/>
      <c r="BD792" s="745"/>
      <c r="BE792" s="745"/>
      <c r="BF792" s="745"/>
      <c r="BG792" s="745"/>
      <c r="BH792" s="745"/>
      <c r="BI792" s="745"/>
      <c r="BJ792" s="745"/>
      <c r="BK792" s="745"/>
      <c r="BL792" s="745"/>
      <c r="BM792" s="745"/>
      <c r="BN792" s="745"/>
      <c r="BO792" s="745"/>
      <c r="BP792" s="745"/>
      <c r="BQ792" s="745"/>
      <c r="BR792" s="745"/>
      <c r="BS792" s="745"/>
      <c r="BT792" s="745"/>
      <c r="BU792" s="745"/>
      <c r="BV792" s="745"/>
      <c r="BW792" s="745"/>
      <c r="BX792" s="745"/>
      <c r="BY792" s="745"/>
      <c r="BZ792" s="745"/>
      <c r="CA792" s="745"/>
      <c r="CB792" s="745"/>
      <c r="CC792" s="745"/>
      <c r="CD792" s="745"/>
      <c r="CE792" s="745"/>
      <c r="CF792" s="745"/>
      <c r="CG792" s="745"/>
      <c r="CH792" s="745"/>
      <c r="CI792" s="745"/>
      <c r="CJ792" s="745"/>
      <c r="CK792" s="745"/>
      <c r="CL792" s="745"/>
      <c r="CM792" s="745"/>
      <c r="CN792" s="745"/>
      <c r="CO792" s="745"/>
      <c r="CP792" s="745"/>
      <c r="CQ792" s="745"/>
      <c r="CR792" s="745"/>
      <c r="CS792" s="745"/>
      <c r="CT792" s="745"/>
      <c r="CU792" s="745"/>
      <c r="CV792" s="745"/>
      <c r="CW792" s="745"/>
      <c r="CX792" s="745"/>
      <c r="CY792" s="745"/>
      <c r="CZ792" s="745"/>
      <c r="DA792" s="745"/>
      <c r="DB792" s="745"/>
      <c r="DC792" s="745"/>
      <c r="DD792" s="745"/>
      <c r="DE792" s="745"/>
      <c r="DF792" s="745"/>
      <c r="DG792" s="745"/>
      <c r="DH792" s="745"/>
      <c r="DI792" s="745"/>
      <c r="DJ792" s="745"/>
      <c r="DK792" s="745"/>
      <c r="DL792" s="745"/>
      <c r="DM792" s="745"/>
      <c r="DN792" s="745"/>
      <c r="DO792" s="745"/>
      <c r="DP792" s="745"/>
      <c r="DQ792" s="745"/>
      <c r="DR792" s="745"/>
      <c r="DS792" s="745"/>
      <c r="DT792" s="745"/>
      <c r="DU792" s="745"/>
      <c r="DV792" s="745"/>
      <c r="DW792" s="745"/>
      <c r="DX792" s="745"/>
      <c r="DY792" s="745"/>
      <c r="DZ792" s="745"/>
      <c r="EA792" s="745"/>
      <c r="EB792" s="745"/>
      <c r="EC792" s="745"/>
      <c r="ED792" s="745"/>
      <c r="EE792" s="745"/>
      <c r="EF792" s="745"/>
      <c r="EG792" s="745"/>
      <c r="EH792" s="745"/>
      <c r="EI792" s="745"/>
      <c r="EJ792" s="745"/>
      <c r="EK792" s="745"/>
      <c r="EL792" s="745"/>
      <c r="EM792" s="745"/>
      <c r="EN792" s="745"/>
      <c r="EO792" s="745"/>
      <c r="EP792" s="745"/>
      <c r="EQ792" s="745"/>
      <c r="ER792" s="745"/>
      <c r="ES792" s="745"/>
      <c r="ET792" s="745"/>
      <c r="EU792" s="745"/>
      <c r="EV792" s="745"/>
      <c r="EW792" s="745"/>
      <c r="EX792" s="745"/>
      <c r="EY792" s="745"/>
      <c r="EZ792" s="745"/>
      <c r="FA792" s="745"/>
      <c r="FB792" s="745"/>
      <c r="FC792" s="745"/>
      <c r="FD792" s="745"/>
      <c r="FE792" s="745"/>
      <c r="FF792" s="745"/>
      <c r="FG792" s="745"/>
      <c r="FH792" s="745"/>
      <c r="FI792" s="745"/>
      <c r="FJ792" s="745"/>
      <c r="FK792" s="745"/>
      <c r="FL792" s="745"/>
      <c r="FM792" s="745"/>
      <c r="FN792" s="745"/>
      <c r="FO792" s="745"/>
      <c r="FP792" s="745"/>
      <c r="FQ792" s="745"/>
      <c r="FR792" s="745"/>
      <c r="FS792" s="745"/>
      <c r="FT792" s="745"/>
      <c r="FU792" s="745"/>
      <c r="FV792" s="745"/>
      <c r="FW792" s="745"/>
      <c r="FX792" s="745"/>
      <c r="FY792" s="745"/>
      <c r="FZ792" s="745"/>
      <c r="GA792" s="745"/>
      <c r="GB792" s="745"/>
      <c r="GC792" s="745"/>
      <c r="GD792" s="745"/>
      <c r="GE792" s="745"/>
      <c r="GF792" s="745"/>
      <c r="GG792" s="745"/>
      <c r="GH792" s="745"/>
      <c r="GI792" s="745"/>
      <c r="GJ792" s="745"/>
      <c r="GK792" s="745"/>
      <c r="GL792" s="745"/>
      <c r="GM792" s="745"/>
      <c r="GN792" s="745"/>
      <c r="GO792" s="745"/>
      <c r="GP792" s="745"/>
      <c r="GQ792" s="745"/>
      <c r="GR792" s="745"/>
      <c r="GS792" s="745"/>
      <c r="GT792" s="745"/>
      <c r="GU792" s="745"/>
      <c r="GV792" s="745"/>
      <c r="GW792" s="745"/>
      <c r="GX792" s="745"/>
      <c r="GY792" s="745"/>
      <c r="GZ792" s="745"/>
      <c r="HA792" s="745"/>
      <c r="HB792" s="745"/>
      <c r="HC792" s="745"/>
      <c r="HD792" s="745"/>
      <c r="HE792" s="745"/>
      <c r="HF792" s="745"/>
      <c r="HG792" s="745"/>
      <c r="HH792" s="745"/>
      <c r="HI792" s="745"/>
      <c r="HJ792" s="745"/>
      <c r="HK792" s="745"/>
      <c r="HL792" s="745"/>
      <c r="HM792" s="745"/>
      <c r="HN792" s="745"/>
      <c r="HO792" s="745"/>
      <c r="HP792" s="745"/>
      <c r="HQ792" s="745"/>
      <c r="HR792" s="745"/>
      <c r="HS792" s="745"/>
      <c r="HT792" s="745"/>
      <c r="HU792" s="745"/>
      <c r="HV792" s="745"/>
      <c r="HW792" s="745"/>
      <c r="HX792" s="745"/>
      <c r="HY792" s="745"/>
      <c r="HZ792" s="745"/>
      <c r="IA792" s="745"/>
      <c r="IB792" s="745"/>
      <c r="IC792" s="745"/>
      <c r="ID792" s="745"/>
      <c r="IE792" s="745"/>
      <c r="IF792" s="745"/>
      <c r="IG792" s="745"/>
      <c r="IH792" s="745"/>
      <c r="II792" s="745"/>
      <c r="IJ792" s="745"/>
      <c r="IK792" s="745"/>
      <c r="IL792" s="745"/>
      <c r="IM792" s="745"/>
      <c r="IN792" s="745"/>
    </row>
    <row r="793" spans="1:248" ht="12.75">
      <c r="A793" s="758"/>
      <c r="B793" s="758"/>
      <c r="C793" s="758"/>
      <c r="D793" s="758"/>
      <c r="E793" s="750"/>
      <c r="F793" s="758"/>
      <c r="G793" s="758"/>
      <c r="H793" s="758"/>
      <c r="I793" s="750"/>
      <c r="J793" s="758"/>
      <c r="K793" s="758"/>
      <c r="L793" s="750"/>
      <c r="M793" s="758"/>
      <c r="N793" s="758"/>
      <c r="O793" s="750"/>
      <c r="P793" s="750"/>
      <c r="Q793" s="750"/>
      <c r="R793" s="750"/>
      <c r="S793" s="750"/>
      <c r="T793" s="750"/>
      <c r="U793" s="757"/>
      <c r="V793" s="753"/>
      <c r="W793" s="745"/>
      <c r="X793" s="745"/>
      <c r="Y793" s="753"/>
      <c r="Z793" s="745"/>
      <c r="AA793" s="745"/>
      <c r="AB793" s="745"/>
      <c r="AC793" s="745"/>
      <c r="AD793" s="745"/>
      <c r="AE793" s="745"/>
      <c r="AF793" s="745"/>
      <c r="AG793" s="745"/>
      <c r="AH793" s="745"/>
      <c r="AI793" s="745"/>
      <c r="AJ793" s="745"/>
      <c r="AK793" s="745"/>
      <c r="AL793" s="745"/>
      <c r="AM793" s="745"/>
      <c r="AN793" s="745"/>
      <c r="AO793" s="745"/>
      <c r="AP793" s="745"/>
      <c r="AQ793" s="745"/>
      <c r="AR793" s="745"/>
      <c r="AS793" s="745"/>
      <c r="AT793" s="745"/>
      <c r="AU793" s="745"/>
      <c r="AV793" s="745"/>
      <c r="AW793" s="745"/>
      <c r="AX793" s="745"/>
      <c r="AY793" s="745"/>
      <c r="AZ793" s="745"/>
      <c r="BA793" s="745"/>
      <c r="BB793" s="745"/>
      <c r="BC793" s="745"/>
      <c r="BD793" s="745"/>
      <c r="BE793" s="745"/>
      <c r="BF793" s="745"/>
      <c r="BG793" s="745"/>
      <c r="BH793" s="745"/>
      <c r="BI793" s="745"/>
      <c r="BJ793" s="745"/>
      <c r="BK793" s="745"/>
      <c r="BL793" s="745"/>
      <c r="BM793" s="745"/>
      <c r="BN793" s="745"/>
      <c r="BO793" s="745"/>
      <c r="BP793" s="745"/>
      <c r="BQ793" s="745"/>
      <c r="BR793" s="745"/>
      <c r="BS793" s="745"/>
      <c r="BT793" s="745"/>
      <c r="BU793" s="745"/>
      <c r="BV793" s="745"/>
      <c r="BW793" s="745"/>
      <c r="BX793" s="745"/>
      <c r="BY793" s="745"/>
      <c r="BZ793" s="745"/>
      <c r="CA793" s="745"/>
      <c r="CB793" s="745"/>
      <c r="CC793" s="745"/>
      <c r="CD793" s="745"/>
      <c r="CE793" s="745"/>
      <c r="CF793" s="745"/>
      <c r="CG793" s="745"/>
      <c r="CH793" s="745"/>
      <c r="CI793" s="745"/>
      <c r="CJ793" s="745"/>
      <c r="CK793" s="745"/>
      <c r="CL793" s="745"/>
      <c r="CM793" s="745"/>
      <c r="CN793" s="745"/>
      <c r="CO793" s="745"/>
      <c r="CP793" s="745"/>
      <c r="CQ793" s="745"/>
      <c r="CR793" s="745"/>
      <c r="CS793" s="745"/>
      <c r="CT793" s="745"/>
      <c r="CU793" s="745"/>
      <c r="CV793" s="745"/>
      <c r="CW793" s="745"/>
      <c r="CX793" s="745"/>
      <c r="CY793" s="745"/>
      <c r="CZ793" s="745"/>
      <c r="DA793" s="745"/>
      <c r="DB793" s="745"/>
      <c r="DC793" s="745"/>
      <c r="DD793" s="745"/>
      <c r="DE793" s="745"/>
      <c r="DF793" s="745"/>
      <c r="DG793" s="745"/>
      <c r="DH793" s="745"/>
      <c r="DI793" s="745"/>
      <c r="DJ793" s="745"/>
      <c r="DK793" s="745"/>
      <c r="DL793" s="745"/>
      <c r="DM793" s="745"/>
      <c r="DN793" s="745"/>
      <c r="DO793" s="745"/>
      <c r="DP793" s="745"/>
      <c r="DQ793" s="745"/>
      <c r="DR793" s="745"/>
      <c r="DS793" s="745"/>
      <c r="DT793" s="745"/>
      <c r="DU793" s="745"/>
      <c r="DV793" s="745"/>
      <c r="DW793" s="745"/>
      <c r="DX793" s="745"/>
      <c r="DY793" s="745"/>
      <c r="DZ793" s="745"/>
      <c r="EA793" s="745"/>
      <c r="EB793" s="745"/>
      <c r="EC793" s="745"/>
      <c r="ED793" s="745"/>
      <c r="EE793" s="745"/>
      <c r="EF793" s="745"/>
      <c r="EG793" s="745"/>
      <c r="EH793" s="745"/>
      <c r="EI793" s="745"/>
      <c r="EJ793" s="745"/>
      <c r="EK793" s="745"/>
      <c r="EL793" s="745"/>
      <c r="EM793" s="745"/>
      <c r="EN793" s="745"/>
      <c r="EO793" s="745"/>
      <c r="EP793" s="745"/>
      <c r="EQ793" s="745"/>
      <c r="ER793" s="745"/>
      <c r="ES793" s="745"/>
      <c r="ET793" s="745"/>
      <c r="EU793" s="745"/>
      <c r="EV793" s="745"/>
      <c r="EW793" s="745"/>
      <c r="EX793" s="745"/>
      <c r="EY793" s="745"/>
      <c r="EZ793" s="745"/>
      <c r="FA793" s="745"/>
      <c r="FB793" s="745"/>
      <c r="FC793" s="745"/>
      <c r="FD793" s="745"/>
      <c r="FE793" s="745"/>
      <c r="FF793" s="745"/>
      <c r="FG793" s="745"/>
      <c r="FH793" s="745"/>
      <c r="FI793" s="745"/>
      <c r="FJ793" s="745"/>
      <c r="FK793" s="745"/>
      <c r="FL793" s="745"/>
      <c r="FM793" s="745"/>
      <c r="FN793" s="745"/>
      <c r="FO793" s="745"/>
      <c r="FP793" s="745"/>
      <c r="FQ793" s="745"/>
      <c r="FR793" s="745"/>
      <c r="FS793" s="745"/>
      <c r="FT793" s="745"/>
      <c r="FU793" s="745"/>
      <c r="FV793" s="745"/>
      <c r="FW793" s="745"/>
      <c r="FX793" s="745"/>
      <c r="FY793" s="745"/>
      <c r="FZ793" s="745"/>
      <c r="GA793" s="745"/>
      <c r="GB793" s="745"/>
      <c r="GC793" s="745"/>
      <c r="GD793" s="745"/>
      <c r="GE793" s="745"/>
      <c r="GF793" s="745"/>
      <c r="GG793" s="745"/>
      <c r="GH793" s="745"/>
      <c r="GI793" s="745"/>
      <c r="GJ793" s="745"/>
      <c r="GK793" s="745"/>
      <c r="GL793" s="745"/>
      <c r="GM793" s="745"/>
      <c r="GN793" s="745"/>
      <c r="GO793" s="745"/>
      <c r="GP793" s="745"/>
      <c r="GQ793" s="745"/>
      <c r="GR793" s="745"/>
      <c r="GS793" s="745"/>
      <c r="GT793" s="745"/>
      <c r="GU793" s="745"/>
      <c r="GV793" s="745"/>
      <c r="GW793" s="745"/>
      <c r="GX793" s="745"/>
      <c r="GY793" s="745"/>
      <c r="GZ793" s="745"/>
      <c r="HA793" s="745"/>
      <c r="HB793" s="745"/>
      <c r="HC793" s="745"/>
      <c r="HD793" s="745"/>
      <c r="HE793" s="745"/>
      <c r="HF793" s="745"/>
      <c r="HG793" s="745"/>
      <c r="HH793" s="745"/>
      <c r="HI793" s="745"/>
      <c r="HJ793" s="745"/>
      <c r="HK793" s="745"/>
      <c r="HL793" s="745"/>
      <c r="HM793" s="745"/>
      <c r="HN793" s="745"/>
      <c r="HO793" s="745"/>
      <c r="HP793" s="745"/>
      <c r="HQ793" s="745"/>
      <c r="HR793" s="745"/>
      <c r="HS793" s="745"/>
      <c r="HT793" s="745"/>
      <c r="HU793" s="745"/>
      <c r="HV793" s="745"/>
      <c r="HW793" s="745"/>
      <c r="HX793" s="745"/>
      <c r="HY793" s="745"/>
      <c r="HZ793" s="745"/>
      <c r="IA793" s="745"/>
      <c r="IB793" s="745"/>
      <c r="IC793" s="745"/>
      <c r="ID793" s="745"/>
      <c r="IE793" s="745"/>
      <c r="IF793" s="745"/>
      <c r="IG793" s="745"/>
      <c r="IH793" s="745"/>
      <c r="II793" s="745"/>
      <c r="IJ793" s="745"/>
      <c r="IK793" s="745"/>
      <c r="IL793" s="745"/>
      <c r="IM793" s="745"/>
      <c r="IN793" s="745"/>
    </row>
    <row r="794" spans="1:248" ht="12.75">
      <c r="A794" s="758"/>
      <c r="B794" s="758"/>
      <c r="C794" s="758"/>
      <c r="D794" s="758"/>
      <c r="E794" s="750"/>
      <c r="F794" s="758"/>
      <c r="G794" s="758"/>
      <c r="H794" s="758"/>
      <c r="I794" s="750"/>
      <c r="J794" s="758"/>
      <c r="K794" s="758"/>
      <c r="L794" s="750"/>
      <c r="M794" s="758"/>
      <c r="N794" s="758"/>
      <c r="O794" s="750"/>
      <c r="P794" s="750"/>
      <c r="Q794" s="750"/>
      <c r="R794" s="750"/>
      <c r="S794" s="750"/>
      <c r="T794" s="750"/>
      <c r="U794" s="757"/>
      <c r="V794" s="753"/>
      <c r="W794" s="745"/>
      <c r="X794" s="745"/>
      <c r="Y794" s="753"/>
      <c r="Z794" s="745"/>
      <c r="AA794" s="745"/>
      <c r="AB794" s="745"/>
      <c r="AC794" s="745"/>
      <c r="AD794" s="745"/>
      <c r="AE794" s="745"/>
      <c r="AF794" s="745"/>
      <c r="AG794" s="745"/>
      <c r="AH794" s="745"/>
      <c r="AI794" s="745"/>
      <c r="AJ794" s="745"/>
      <c r="AK794" s="745"/>
      <c r="AL794" s="745"/>
      <c r="AM794" s="745"/>
      <c r="AN794" s="745"/>
      <c r="AO794" s="745"/>
      <c r="AP794" s="745"/>
      <c r="AQ794" s="745"/>
      <c r="AR794" s="745"/>
      <c r="AS794" s="745"/>
      <c r="AT794" s="745"/>
      <c r="AU794" s="745"/>
      <c r="AV794" s="745"/>
      <c r="AW794" s="745"/>
      <c r="AX794" s="745"/>
      <c r="AY794" s="745"/>
      <c r="AZ794" s="745"/>
      <c r="BA794" s="745"/>
      <c r="BB794" s="745"/>
      <c r="BC794" s="745"/>
      <c r="BD794" s="745"/>
      <c r="BE794" s="745"/>
      <c r="BF794" s="745"/>
      <c r="BG794" s="745"/>
      <c r="BH794" s="745"/>
      <c r="BI794" s="745"/>
      <c r="BJ794" s="745"/>
      <c r="BK794" s="745"/>
      <c r="BL794" s="745"/>
      <c r="BM794" s="745"/>
      <c r="BN794" s="745"/>
      <c r="BO794" s="745"/>
      <c r="BP794" s="745"/>
      <c r="BQ794" s="745"/>
      <c r="BR794" s="745"/>
      <c r="BS794" s="745"/>
      <c r="BT794" s="745"/>
      <c r="BU794" s="745"/>
      <c r="BV794" s="745"/>
      <c r="BW794" s="745"/>
      <c r="BX794" s="745"/>
      <c r="BY794" s="745"/>
      <c r="BZ794" s="745"/>
      <c r="CA794" s="745"/>
      <c r="CB794" s="745"/>
      <c r="CC794" s="745"/>
      <c r="CD794" s="745"/>
      <c r="CE794" s="745"/>
      <c r="CF794" s="745"/>
      <c r="CG794" s="745"/>
      <c r="CH794" s="745"/>
      <c r="CI794" s="745"/>
      <c r="CJ794" s="745"/>
      <c r="CK794" s="745"/>
      <c r="CL794" s="745"/>
      <c r="CM794" s="745"/>
      <c r="CN794" s="745"/>
      <c r="CO794" s="745"/>
      <c r="CP794" s="745"/>
      <c r="CQ794" s="745"/>
      <c r="CR794" s="745"/>
      <c r="CS794" s="745"/>
      <c r="CT794" s="745"/>
      <c r="CU794" s="745"/>
      <c r="CV794" s="745"/>
      <c r="CW794" s="745"/>
      <c r="CX794" s="745"/>
      <c r="CY794" s="745"/>
      <c r="CZ794" s="745"/>
      <c r="DA794" s="745"/>
      <c r="DB794" s="745"/>
      <c r="DC794" s="745"/>
      <c r="DD794" s="745"/>
      <c r="DE794" s="745"/>
      <c r="DF794" s="745"/>
      <c r="DG794" s="745"/>
      <c r="DH794" s="745"/>
      <c r="DI794" s="745"/>
      <c r="DJ794" s="745"/>
      <c r="DK794" s="745"/>
      <c r="DL794" s="745"/>
      <c r="DM794" s="745"/>
      <c r="DN794" s="745"/>
      <c r="DO794" s="745"/>
      <c r="DP794" s="745"/>
      <c r="DQ794" s="745"/>
      <c r="DR794" s="745"/>
      <c r="DS794" s="745"/>
      <c r="DT794" s="745"/>
      <c r="DU794" s="745"/>
      <c r="DV794" s="745"/>
      <c r="DW794" s="745"/>
      <c r="DX794" s="745"/>
      <c r="DY794" s="745"/>
      <c r="DZ794" s="745"/>
      <c r="EA794" s="745"/>
      <c r="EB794" s="745"/>
      <c r="EC794" s="745"/>
      <c r="ED794" s="745"/>
      <c r="EE794" s="745"/>
      <c r="EF794" s="745"/>
      <c r="EG794" s="745"/>
      <c r="EH794" s="745"/>
      <c r="EI794" s="745"/>
      <c r="EJ794" s="745"/>
      <c r="EK794" s="745"/>
      <c r="EL794" s="745"/>
      <c r="EM794" s="745"/>
      <c r="EN794" s="745"/>
      <c r="EO794" s="745"/>
      <c r="EP794" s="745"/>
      <c r="EQ794" s="745"/>
      <c r="ER794" s="745"/>
      <c r="ES794" s="745"/>
      <c r="ET794" s="745"/>
      <c r="EU794" s="745"/>
      <c r="EV794" s="745"/>
      <c r="EW794" s="745"/>
      <c r="EX794" s="745"/>
      <c r="EY794" s="745"/>
      <c r="EZ794" s="745"/>
      <c r="FA794" s="745"/>
      <c r="FB794" s="745"/>
      <c r="FC794" s="745"/>
      <c r="FD794" s="745"/>
      <c r="FE794" s="745"/>
      <c r="FF794" s="745"/>
      <c r="FG794" s="745"/>
      <c r="FH794" s="745"/>
      <c r="FI794" s="745"/>
      <c r="FJ794" s="745"/>
      <c r="FK794" s="745"/>
      <c r="FL794" s="745"/>
      <c r="FM794" s="745"/>
      <c r="FN794" s="745"/>
      <c r="FO794" s="745"/>
      <c r="FP794" s="745"/>
      <c r="FQ794" s="745"/>
      <c r="FR794" s="745"/>
      <c r="FS794" s="745"/>
      <c r="FT794" s="745"/>
      <c r="FU794" s="745"/>
      <c r="FV794" s="745"/>
      <c r="FW794" s="745"/>
      <c r="FX794" s="745"/>
      <c r="FY794" s="745"/>
      <c r="FZ794" s="745"/>
      <c r="GA794" s="745"/>
      <c r="GB794" s="745"/>
      <c r="GC794" s="745"/>
      <c r="GD794" s="745"/>
      <c r="GE794" s="745"/>
      <c r="GF794" s="745"/>
      <c r="GG794" s="745"/>
      <c r="GH794" s="745"/>
      <c r="GI794" s="745"/>
      <c r="GJ794" s="745"/>
      <c r="GK794" s="745"/>
      <c r="GL794" s="745"/>
      <c r="GM794" s="745"/>
      <c r="GN794" s="745"/>
      <c r="GO794" s="745"/>
      <c r="GP794" s="745"/>
      <c r="GQ794" s="745"/>
      <c r="GR794" s="745"/>
      <c r="GS794" s="745"/>
      <c r="GT794" s="745"/>
      <c r="GU794" s="745"/>
      <c r="GV794" s="745"/>
      <c r="GW794" s="745"/>
      <c r="GX794" s="745"/>
      <c r="GY794" s="745"/>
      <c r="GZ794" s="745"/>
      <c r="HA794" s="745"/>
      <c r="HB794" s="745"/>
      <c r="HC794" s="745"/>
      <c r="HD794" s="745"/>
      <c r="HE794" s="745"/>
      <c r="HF794" s="745"/>
      <c r="HG794" s="745"/>
      <c r="HH794" s="745"/>
      <c r="HI794" s="745"/>
      <c r="HJ794" s="745"/>
      <c r="HK794" s="745"/>
      <c r="HL794" s="745"/>
      <c r="HM794" s="745"/>
      <c r="HN794" s="745"/>
      <c r="HO794" s="745"/>
      <c r="HP794" s="745"/>
      <c r="HQ794" s="745"/>
      <c r="HR794" s="745"/>
      <c r="HS794" s="745"/>
      <c r="HT794" s="745"/>
      <c r="HU794" s="745"/>
      <c r="HV794" s="745"/>
      <c r="HW794" s="745"/>
      <c r="HX794" s="745"/>
      <c r="HY794" s="745"/>
      <c r="HZ794" s="745"/>
      <c r="IA794" s="745"/>
      <c r="IB794" s="745"/>
      <c r="IC794" s="745"/>
      <c r="ID794" s="745"/>
      <c r="IE794" s="745"/>
      <c r="IF794" s="745"/>
      <c r="IG794" s="745"/>
      <c r="IH794" s="745"/>
      <c r="II794" s="745"/>
      <c r="IJ794" s="745"/>
      <c r="IK794" s="745"/>
      <c r="IL794" s="745"/>
      <c r="IM794" s="745"/>
      <c r="IN794" s="745"/>
    </row>
    <row r="795" spans="1:248" ht="12.75">
      <c r="A795" s="758"/>
      <c r="B795" s="758"/>
      <c r="C795" s="758"/>
      <c r="D795" s="758"/>
      <c r="E795" s="750"/>
      <c r="F795" s="758"/>
      <c r="G795" s="758"/>
      <c r="H795" s="758"/>
      <c r="I795" s="750"/>
      <c r="J795" s="758"/>
      <c r="K795" s="758"/>
      <c r="L795" s="750"/>
      <c r="M795" s="758"/>
      <c r="N795" s="758"/>
      <c r="O795" s="750"/>
      <c r="P795" s="750"/>
      <c r="Q795" s="750"/>
      <c r="R795" s="750"/>
      <c r="S795" s="750"/>
      <c r="T795" s="750"/>
      <c r="U795" s="757"/>
      <c r="V795" s="753"/>
      <c r="W795" s="745"/>
      <c r="X795" s="745"/>
      <c r="Y795" s="753"/>
      <c r="Z795" s="745"/>
      <c r="AA795" s="745"/>
      <c r="AB795" s="745"/>
      <c r="AC795" s="745"/>
      <c r="AD795" s="745"/>
      <c r="AE795" s="745"/>
      <c r="AF795" s="745"/>
      <c r="AG795" s="745"/>
      <c r="AH795" s="745"/>
      <c r="AI795" s="745"/>
      <c r="AJ795" s="745"/>
      <c r="AK795" s="745"/>
      <c r="AL795" s="745"/>
      <c r="AM795" s="745"/>
      <c r="AN795" s="745"/>
      <c r="AO795" s="745"/>
      <c r="AP795" s="745"/>
      <c r="AQ795" s="745"/>
      <c r="AR795" s="745"/>
      <c r="AS795" s="745"/>
      <c r="AT795" s="745"/>
      <c r="AU795" s="745"/>
      <c r="AV795" s="745"/>
      <c r="AW795" s="745"/>
      <c r="AX795" s="745"/>
      <c r="AY795" s="745"/>
      <c r="AZ795" s="745"/>
      <c r="BA795" s="745"/>
      <c r="BB795" s="745"/>
      <c r="BC795" s="745"/>
      <c r="BD795" s="745"/>
      <c r="BE795" s="745"/>
      <c r="BF795" s="745"/>
      <c r="BG795" s="745"/>
      <c r="BH795" s="745"/>
      <c r="BI795" s="745"/>
      <c r="BJ795" s="745"/>
      <c r="BK795" s="745"/>
      <c r="BL795" s="745"/>
      <c r="BM795" s="745"/>
      <c r="BN795" s="745"/>
      <c r="BO795" s="745"/>
      <c r="BP795" s="745"/>
      <c r="BQ795" s="745"/>
      <c r="BR795" s="745"/>
      <c r="BS795" s="745"/>
      <c r="BT795" s="745"/>
      <c r="BU795" s="745"/>
      <c r="BV795" s="745"/>
      <c r="BW795" s="745"/>
      <c r="BX795" s="745"/>
      <c r="BY795" s="745"/>
      <c r="BZ795" s="745"/>
      <c r="CA795" s="745"/>
      <c r="CB795" s="745"/>
      <c r="CC795" s="745"/>
      <c r="CD795" s="745"/>
      <c r="CE795" s="745"/>
      <c r="CF795" s="745"/>
      <c r="CG795" s="745"/>
      <c r="CH795" s="745"/>
      <c r="CI795" s="745"/>
      <c r="CJ795" s="745"/>
      <c r="CK795" s="745"/>
      <c r="CL795" s="745"/>
      <c r="CM795" s="745"/>
      <c r="CN795" s="745"/>
      <c r="CO795" s="745"/>
      <c r="CP795" s="745"/>
      <c r="CQ795" s="745"/>
      <c r="CR795" s="745"/>
      <c r="CS795" s="745"/>
      <c r="CT795" s="745"/>
      <c r="CU795" s="745"/>
      <c r="CV795" s="745"/>
      <c r="CW795" s="745"/>
      <c r="CX795" s="745"/>
      <c r="CY795" s="745"/>
      <c r="CZ795" s="745"/>
      <c r="DA795" s="745"/>
      <c r="DB795" s="745"/>
      <c r="DC795" s="745"/>
      <c r="DD795" s="745"/>
      <c r="DE795" s="745"/>
      <c r="DF795" s="745"/>
      <c r="DG795" s="745"/>
      <c r="DH795" s="745"/>
      <c r="DI795" s="745"/>
      <c r="DJ795" s="745"/>
      <c r="DK795" s="745"/>
      <c r="DL795" s="745"/>
      <c r="DM795" s="745"/>
      <c r="DN795" s="745"/>
      <c r="DO795" s="745"/>
      <c r="DP795" s="745"/>
      <c r="DQ795" s="745"/>
      <c r="DR795" s="745"/>
      <c r="DS795" s="745"/>
      <c r="DT795" s="745"/>
      <c r="DU795" s="745"/>
      <c r="DV795" s="745"/>
      <c r="DW795" s="745"/>
      <c r="DX795" s="745"/>
      <c r="DY795" s="745"/>
      <c r="DZ795" s="745"/>
      <c r="EA795" s="745"/>
      <c r="EB795" s="745"/>
      <c r="EC795" s="745"/>
      <c r="ED795" s="745"/>
      <c r="EE795" s="745"/>
      <c r="EF795" s="745"/>
      <c r="EG795" s="745"/>
      <c r="EH795" s="745"/>
      <c r="EI795" s="745"/>
      <c r="EJ795" s="745"/>
      <c r="EK795" s="745"/>
      <c r="EL795" s="745"/>
      <c r="EM795" s="745"/>
      <c r="EN795" s="745"/>
      <c r="EO795" s="745"/>
      <c r="EP795" s="745"/>
      <c r="EQ795" s="745"/>
      <c r="ER795" s="745"/>
      <c r="ES795" s="745"/>
      <c r="ET795" s="745"/>
      <c r="EU795" s="745"/>
      <c r="EV795" s="745"/>
      <c r="EW795" s="745"/>
      <c r="EX795" s="745"/>
      <c r="EY795" s="745"/>
      <c r="EZ795" s="745"/>
      <c r="FA795" s="745"/>
      <c r="FB795" s="745"/>
      <c r="FC795" s="745"/>
      <c r="FD795" s="745"/>
      <c r="FE795" s="745"/>
      <c r="FF795" s="745"/>
      <c r="FG795" s="745"/>
      <c r="FH795" s="745"/>
      <c r="FI795" s="745"/>
      <c r="FJ795" s="745"/>
      <c r="FK795" s="745"/>
      <c r="FL795" s="745"/>
      <c r="FM795" s="745"/>
      <c r="FN795" s="745"/>
      <c r="FO795" s="745"/>
      <c r="FP795" s="745"/>
      <c r="FQ795" s="745"/>
      <c r="FR795" s="745"/>
      <c r="FS795" s="745"/>
      <c r="FT795" s="745"/>
      <c r="FU795" s="745"/>
      <c r="FV795" s="745"/>
      <c r="FW795" s="745"/>
      <c r="FX795" s="745"/>
      <c r="FY795" s="745"/>
      <c r="FZ795" s="745"/>
      <c r="GA795" s="745"/>
      <c r="GB795" s="745"/>
      <c r="GC795" s="745"/>
      <c r="GD795" s="745"/>
      <c r="GE795" s="745"/>
      <c r="GF795" s="745"/>
      <c r="GG795" s="745"/>
      <c r="GH795" s="745"/>
      <c r="GI795" s="745"/>
      <c r="GJ795" s="745"/>
      <c r="GK795" s="745"/>
      <c r="GL795" s="745"/>
      <c r="GM795" s="745"/>
      <c r="GN795" s="745"/>
      <c r="GO795" s="745"/>
      <c r="GP795" s="745"/>
      <c r="GQ795" s="745"/>
      <c r="GR795" s="745"/>
      <c r="GS795" s="745"/>
      <c r="GT795" s="745"/>
      <c r="GU795" s="745"/>
      <c r="GV795" s="745"/>
      <c r="GW795" s="745"/>
      <c r="GX795" s="745"/>
      <c r="GY795" s="745"/>
      <c r="GZ795" s="745"/>
      <c r="HA795" s="745"/>
      <c r="HB795" s="745"/>
      <c r="HC795" s="745"/>
      <c r="HD795" s="745"/>
      <c r="HE795" s="745"/>
      <c r="HF795" s="745"/>
      <c r="HG795" s="745"/>
      <c r="HH795" s="745"/>
      <c r="HI795" s="745"/>
      <c r="HJ795" s="745"/>
      <c r="HK795" s="745"/>
      <c r="HL795" s="745"/>
      <c r="HM795" s="745"/>
      <c r="HN795" s="745"/>
      <c r="HO795" s="745"/>
      <c r="HP795" s="745"/>
      <c r="HQ795" s="745"/>
      <c r="HR795" s="745"/>
      <c r="HS795" s="745"/>
      <c r="HT795" s="745"/>
      <c r="HU795" s="745"/>
      <c r="HV795" s="745"/>
      <c r="HW795" s="745"/>
      <c r="HX795" s="745"/>
      <c r="HY795" s="745"/>
      <c r="HZ795" s="745"/>
      <c r="IA795" s="745"/>
      <c r="IB795" s="745"/>
      <c r="IC795" s="745"/>
      <c r="ID795" s="745"/>
      <c r="IE795" s="745"/>
      <c r="IF795" s="745"/>
      <c r="IG795" s="745"/>
      <c r="IH795" s="745"/>
      <c r="II795" s="745"/>
      <c r="IJ795" s="745"/>
      <c r="IK795" s="745"/>
      <c r="IL795" s="745"/>
      <c r="IM795" s="745"/>
      <c r="IN795" s="745"/>
    </row>
    <row r="796" spans="1:248" ht="12.75">
      <c r="A796" s="758"/>
      <c r="B796" s="758"/>
      <c r="C796" s="758"/>
      <c r="D796" s="758"/>
      <c r="E796" s="750"/>
      <c r="F796" s="758"/>
      <c r="G796" s="758"/>
      <c r="H796" s="758"/>
      <c r="I796" s="750"/>
      <c r="J796" s="758"/>
      <c r="K796" s="758"/>
      <c r="L796" s="750"/>
      <c r="M796" s="758"/>
      <c r="N796" s="758"/>
      <c r="O796" s="750"/>
      <c r="P796" s="750"/>
      <c r="Q796" s="750"/>
      <c r="R796" s="750"/>
      <c r="S796" s="750"/>
      <c r="T796" s="750"/>
      <c r="U796" s="757"/>
      <c r="V796" s="753"/>
      <c r="W796" s="745"/>
      <c r="X796" s="745"/>
      <c r="Y796" s="753"/>
      <c r="Z796" s="745"/>
      <c r="AA796" s="745"/>
      <c r="AB796" s="745"/>
      <c r="AC796" s="745"/>
      <c r="AD796" s="745"/>
      <c r="AE796" s="745"/>
      <c r="AF796" s="745"/>
      <c r="AG796" s="745"/>
      <c r="AH796" s="745"/>
      <c r="AI796" s="745"/>
      <c r="AJ796" s="745"/>
      <c r="AK796" s="745"/>
      <c r="AL796" s="745"/>
      <c r="AM796" s="745"/>
      <c r="AN796" s="745"/>
      <c r="AO796" s="745"/>
      <c r="AP796" s="745"/>
      <c r="AQ796" s="745"/>
      <c r="AR796" s="745"/>
      <c r="AS796" s="745"/>
      <c r="AT796" s="745"/>
      <c r="AU796" s="745"/>
      <c r="AV796" s="745"/>
      <c r="AW796" s="745"/>
      <c r="AX796" s="745"/>
      <c r="AY796" s="745"/>
      <c r="AZ796" s="745"/>
      <c r="BA796" s="745"/>
      <c r="BB796" s="745"/>
      <c r="BC796" s="745"/>
      <c r="BD796" s="745"/>
      <c r="BE796" s="745"/>
      <c r="BF796" s="745"/>
      <c r="BG796" s="745"/>
      <c r="BH796" s="745"/>
      <c r="BI796" s="745"/>
      <c r="BJ796" s="745"/>
      <c r="BK796" s="745"/>
      <c r="BL796" s="745"/>
      <c r="BM796" s="745"/>
      <c r="BN796" s="745"/>
      <c r="BO796" s="745"/>
      <c r="BP796" s="745"/>
      <c r="BQ796" s="745"/>
      <c r="BR796" s="745"/>
      <c r="BS796" s="745"/>
      <c r="BT796" s="745"/>
      <c r="BU796" s="745"/>
      <c r="BV796" s="745"/>
      <c r="BW796" s="745"/>
      <c r="BX796" s="745"/>
      <c r="BY796" s="745"/>
      <c r="BZ796" s="745"/>
      <c r="CA796" s="745"/>
      <c r="CB796" s="745"/>
      <c r="CC796" s="745"/>
      <c r="CD796" s="745"/>
      <c r="CE796" s="745"/>
      <c r="CF796" s="745"/>
      <c r="CG796" s="745"/>
      <c r="CH796" s="745"/>
      <c r="CI796" s="745"/>
      <c r="CJ796" s="745"/>
      <c r="CK796" s="745"/>
      <c r="CL796" s="745"/>
      <c r="CM796" s="745"/>
      <c r="CN796" s="745"/>
      <c r="CO796" s="745"/>
      <c r="CP796" s="745"/>
      <c r="CQ796" s="745"/>
      <c r="CR796" s="745"/>
      <c r="CS796" s="745"/>
      <c r="CT796" s="745"/>
      <c r="CU796" s="745"/>
      <c r="CV796" s="745"/>
      <c r="CW796" s="745"/>
      <c r="CX796" s="745"/>
      <c r="CY796" s="745"/>
      <c r="CZ796" s="745"/>
      <c r="DA796" s="745"/>
      <c r="DB796" s="745"/>
      <c r="DC796" s="745"/>
      <c r="DD796" s="745"/>
      <c r="DE796" s="745"/>
      <c r="DF796" s="745"/>
      <c r="DG796" s="745"/>
      <c r="DH796" s="745"/>
      <c r="DI796" s="745"/>
      <c r="DJ796" s="745"/>
      <c r="DK796" s="745"/>
      <c r="DL796" s="745"/>
      <c r="DM796" s="745"/>
      <c r="DN796" s="745"/>
      <c r="DO796" s="745"/>
      <c r="DP796" s="745"/>
      <c r="DQ796" s="745"/>
      <c r="DR796" s="745"/>
      <c r="DS796" s="745"/>
      <c r="DT796" s="745"/>
      <c r="DU796" s="745"/>
      <c r="DV796" s="745"/>
      <c r="DW796" s="745"/>
      <c r="DX796" s="745"/>
      <c r="DY796" s="745"/>
      <c r="DZ796" s="745"/>
      <c r="EA796" s="745"/>
      <c r="EB796" s="745"/>
      <c r="EC796" s="745"/>
      <c r="ED796" s="745"/>
      <c r="EE796" s="745"/>
      <c r="EF796" s="745"/>
      <c r="EG796" s="745"/>
      <c r="EH796" s="745"/>
      <c r="EI796" s="745"/>
      <c r="EJ796" s="745"/>
      <c r="EK796" s="745"/>
      <c r="EL796" s="745"/>
      <c r="EM796" s="745"/>
      <c r="EN796" s="745"/>
      <c r="EO796" s="745"/>
      <c r="EP796" s="745"/>
      <c r="EQ796" s="745"/>
      <c r="ER796" s="745"/>
      <c r="ES796" s="745"/>
      <c r="ET796" s="745"/>
      <c r="EU796" s="745"/>
      <c r="EV796" s="745"/>
      <c r="EW796" s="745"/>
      <c r="EX796" s="745"/>
      <c r="EY796" s="745"/>
      <c r="EZ796" s="745"/>
      <c r="FA796" s="745"/>
      <c r="FB796" s="745"/>
      <c r="FC796" s="745"/>
      <c r="FD796" s="745"/>
      <c r="FE796" s="745"/>
      <c r="FF796" s="745"/>
      <c r="FG796" s="745"/>
      <c r="FH796" s="745"/>
      <c r="FI796" s="745"/>
      <c r="FJ796" s="745"/>
      <c r="FK796" s="745"/>
      <c r="FL796" s="745"/>
      <c r="FM796" s="745"/>
      <c r="FN796" s="745"/>
      <c r="FO796" s="745"/>
      <c r="FP796" s="745"/>
      <c r="FQ796" s="745"/>
      <c r="FR796" s="745"/>
      <c r="FS796" s="745"/>
      <c r="FT796" s="745"/>
      <c r="FU796" s="745"/>
      <c r="FV796" s="745"/>
      <c r="FW796" s="745"/>
      <c r="FX796" s="745"/>
      <c r="FY796" s="745"/>
      <c r="FZ796" s="745"/>
      <c r="GA796" s="745"/>
      <c r="GB796" s="745"/>
      <c r="GC796" s="745"/>
      <c r="GD796" s="745"/>
      <c r="GE796" s="745"/>
      <c r="GF796" s="745"/>
      <c r="GG796" s="745"/>
      <c r="GH796" s="745"/>
      <c r="GI796" s="745"/>
      <c r="GJ796" s="745"/>
      <c r="GK796" s="745"/>
      <c r="GL796" s="745"/>
      <c r="GM796" s="745"/>
      <c r="GN796" s="745"/>
      <c r="GO796" s="745"/>
      <c r="GP796" s="745"/>
      <c r="GQ796" s="745"/>
      <c r="GR796" s="745"/>
      <c r="GS796" s="745"/>
      <c r="GT796" s="745"/>
      <c r="GU796" s="745"/>
      <c r="GV796" s="745"/>
      <c r="GW796" s="745"/>
      <c r="GX796" s="745"/>
      <c r="GY796" s="745"/>
      <c r="GZ796" s="745"/>
      <c r="HA796" s="745"/>
      <c r="HB796" s="745"/>
      <c r="HC796" s="745"/>
      <c r="HD796" s="745"/>
      <c r="HE796" s="745"/>
      <c r="HF796" s="745"/>
      <c r="HG796" s="745"/>
      <c r="HH796" s="745"/>
      <c r="HI796" s="745"/>
      <c r="HJ796" s="745"/>
      <c r="HK796" s="745"/>
      <c r="HL796" s="745"/>
      <c r="HM796" s="745"/>
      <c r="HN796" s="745"/>
      <c r="HO796" s="745"/>
      <c r="HP796" s="745"/>
      <c r="HQ796" s="745"/>
      <c r="HR796" s="745"/>
      <c r="HS796" s="745"/>
      <c r="HT796" s="745"/>
      <c r="HU796" s="745"/>
      <c r="HV796" s="745"/>
      <c r="HW796" s="745"/>
      <c r="HX796" s="745"/>
      <c r="HY796" s="745"/>
      <c r="HZ796" s="745"/>
      <c r="IA796" s="745"/>
      <c r="IB796" s="745"/>
      <c r="IC796" s="745"/>
      <c r="ID796" s="745"/>
      <c r="IE796" s="745"/>
      <c r="IF796" s="745"/>
      <c r="IG796" s="745"/>
      <c r="IH796" s="745"/>
      <c r="II796" s="745"/>
      <c r="IJ796" s="745"/>
      <c r="IK796" s="745"/>
      <c r="IL796" s="745"/>
      <c r="IM796" s="745"/>
      <c r="IN796" s="745"/>
    </row>
    <row r="797" spans="1:248" ht="12.75">
      <c r="A797" s="758"/>
      <c r="B797" s="758"/>
      <c r="C797" s="758"/>
      <c r="D797" s="758"/>
      <c r="E797" s="750"/>
      <c r="F797" s="758"/>
      <c r="G797" s="758"/>
      <c r="H797" s="758"/>
      <c r="I797" s="750"/>
      <c r="J797" s="758"/>
      <c r="K797" s="758"/>
      <c r="L797" s="750"/>
      <c r="M797" s="758"/>
      <c r="N797" s="758"/>
      <c r="O797" s="750"/>
      <c r="P797" s="750"/>
      <c r="Q797" s="750"/>
      <c r="R797" s="750"/>
      <c r="S797" s="750"/>
      <c r="T797" s="750"/>
      <c r="U797" s="757"/>
      <c r="V797" s="753"/>
      <c r="W797" s="745"/>
      <c r="X797" s="745"/>
      <c r="Y797" s="753"/>
      <c r="Z797" s="745"/>
      <c r="AA797" s="745"/>
      <c r="AB797" s="745"/>
      <c r="AC797" s="745"/>
      <c r="AD797" s="745"/>
      <c r="AE797" s="745"/>
      <c r="AF797" s="745"/>
      <c r="AG797" s="745"/>
      <c r="AH797" s="745"/>
      <c r="AI797" s="745"/>
      <c r="AJ797" s="745"/>
      <c r="AK797" s="745"/>
      <c r="AL797" s="745"/>
      <c r="AM797" s="745"/>
      <c r="AN797" s="745"/>
      <c r="AO797" s="745"/>
      <c r="AP797" s="745"/>
      <c r="AQ797" s="745"/>
      <c r="AR797" s="745"/>
      <c r="AS797" s="745"/>
      <c r="AT797" s="745"/>
      <c r="AU797" s="745"/>
      <c r="AV797" s="745"/>
      <c r="AW797" s="745"/>
      <c r="AX797" s="745"/>
      <c r="AY797" s="745"/>
      <c r="AZ797" s="745"/>
      <c r="BA797" s="745"/>
      <c r="BB797" s="745"/>
      <c r="BC797" s="745"/>
      <c r="BD797" s="745"/>
      <c r="BE797" s="745"/>
      <c r="BF797" s="745"/>
      <c r="BG797" s="745"/>
      <c r="BH797" s="745"/>
      <c r="BI797" s="745"/>
      <c r="BJ797" s="745"/>
      <c r="BK797" s="745"/>
      <c r="BL797" s="745"/>
      <c r="BM797" s="745"/>
      <c r="BN797" s="745"/>
      <c r="BO797" s="745"/>
      <c r="BP797" s="745"/>
      <c r="BQ797" s="745"/>
      <c r="BR797" s="745"/>
      <c r="BS797" s="745"/>
      <c r="BT797" s="745"/>
      <c r="BU797" s="745"/>
      <c r="BV797" s="745"/>
      <c r="BW797" s="745"/>
      <c r="BX797" s="745"/>
      <c r="BY797" s="745"/>
      <c r="BZ797" s="745"/>
      <c r="CA797" s="745"/>
      <c r="CB797" s="745"/>
      <c r="CC797" s="745"/>
      <c r="CD797" s="745"/>
      <c r="CE797" s="745"/>
      <c r="CF797" s="745"/>
      <c r="CG797" s="745"/>
      <c r="CH797" s="745"/>
      <c r="CI797" s="745"/>
      <c r="CJ797" s="745"/>
      <c r="CK797" s="745"/>
      <c r="CL797" s="745"/>
      <c r="CM797" s="745"/>
      <c r="CN797" s="745"/>
      <c r="CO797" s="745"/>
      <c r="CP797" s="745"/>
      <c r="CQ797" s="745"/>
      <c r="CR797" s="745"/>
      <c r="CS797" s="745"/>
      <c r="CT797" s="745"/>
      <c r="CU797" s="745"/>
      <c r="CV797" s="745"/>
      <c r="CW797" s="745"/>
      <c r="CX797" s="745"/>
      <c r="CY797" s="745"/>
      <c r="CZ797" s="745"/>
      <c r="DA797" s="745"/>
      <c r="DB797" s="745"/>
      <c r="DC797" s="745"/>
      <c r="DD797" s="745"/>
      <c r="DE797" s="745"/>
      <c r="DF797" s="745"/>
      <c r="DG797" s="745"/>
      <c r="DH797" s="745"/>
      <c r="DI797" s="745"/>
      <c r="DJ797" s="745"/>
      <c r="DK797" s="745"/>
      <c r="DL797" s="745"/>
      <c r="DM797" s="745"/>
      <c r="DN797" s="745"/>
      <c r="DO797" s="745"/>
      <c r="DP797" s="745"/>
      <c r="DQ797" s="745"/>
      <c r="DR797" s="745"/>
      <c r="DS797" s="745"/>
      <c r="DT797" s="745"/>
      <c r="DU797" s="745"/>
      <c r="DV797" s="745"/>
      <c r="DW797" s="745"/>
      <c r="DX797" s="745"/>
      <c r="DY797" s="745"/>
      <c r="DZ797" s="745"/>
      <c r="EA797" s="745"/>
      <c r="EB797" s="745"/>
      <c r="EC797" s="745"/>
      <c r="ED797" s="745"/>
      <c r="EE797" s="745"/>
      <c r="EF797" s="745"/>
      <c r="EG797" s="745"/>
      <c r="EH797" s="745"/>
      <c r="EI797" s="745"/>
      <c r="EJ797" s="745"/>
      <c r="EK797" s="745"/>
      <c r="EL797" s="745"/>
      <c r="EM797" s="745"/>
      <c r="EN797" s="745"/>
      <c r="EO797" s="745"/>
      <c r="EP797" s="745"/>
      <c r="EQ797" s="745"/>
      <c r="ER797" s="745"/>
      <c r="ES797" s="745"/>
      <c r="ET797" s="745"/>
      <c r="EU797" s="745"/>
      <c r="EV797" s="745"/>
      <c r="EW797" s="745"/>
      <c r="EX797" s="745"/>
      <c r="EY797" s="745"/>
      <c r="EZ797" s="745"/>
      <c r="FA797" s="745"/>
      <c r="FB797" s="745"/>
      <c r="FC797" s="745"/>
      <c r="FD797" s="745"/>
      <c r="FE797" s="745"/>
      <c r="FF797" s="745"/>
      <c r="FG797" s="745"/>
      <c r="FH797" s="745"/>
      <c r="FI797" s="745"/>
      <c r="FJ797" s="745"/>
      <c r="FK797" s="745"/>
      <c r="FL797" s="745"/>
      <c r="FM797" s="745"/>
      <c r="FN797" s="745"/>
      <c r="FO797" s="745"/>
      <c r="FP797" s="745"/>
      <c r="FQ797" s="745"/>
      <c r="FR797" s="745"/>
      <c r="FS797" s="745"/>
      <c r="FT797" s="745"/>
      <c r="FU797" s="745"/>
      <c r="FV797" s="745"/>
      <c r="FW797" s="745"/>
      <c r="FX797" s="745"/>
      <c r="FY797" s="745"/>
      <c r="FZ797" s="745"/>
      <c r="GA797" s="745"/>
      <c r="GB797" s="745"/>
      <c r="GC797" s="745"/>
      <c r="GD797" s="745"/>
      <c r="GE797" s="745"/>
      <c r="GF797" s="745"/>
      <c r="GG797" s="745"/>
      <c r="GH797" s="745"/>
      <c r="GI797" s="745"/>
      <c r="GJ797" s="745"/>
      <c r="GK797" s="745"/>
      <c r="GL797" s="745"/>
      <c r="GM797" s="745"/>
      <c r="GN797" s="745"/>
      <c r="GO797" s="745"/>
      <c r="GP797" s="745"/>
      <c r="GQ797" s="745"/>
      <c r="GR797" s="745"/>
      <c r="GS797" s="745"/>
      <c r="GT797" s="745"/>
      <c r="GU797" s="745"/>
      <c r="GV797" s="745"/>
      <c r="GW797" s="745"/>
      <c r="GX797" s="745"/>
      <c r="GY797" s="745"/>
      <c r="GZ797" s="745"/>
      <c r="HA797" s="745"/>
      <c r="HB797" s="745"/>
      <c r="HC797" s="745"/>
      <c r="HD797" s="745"/>
      <c r="HE797" s="745"/>
      <c r="HF797" s="745"/>
      <c r="HG797" s="745"/>
      <c r="HH797" s="745"/>
      <c r="HI797" s="745"/>
      <c r="HJ797" s="745"/>
      <c r="HK797" s="745"/>
      <c r="HL797" s="745"/>
      <c r="HM797" s="745"/>
      <c r="HN797" s="745"/>
      <c r="HO797" s="745"/>
      <c r="HP797" s="745"/>
      <c r="HQ797" s="745"/>
      <c r="HR797" s="745"/>
      <c r="HS797" s="745"/>
      <c r="HT797" s="745"/>
      <c r="HU797" s="745"/>
      <c r="HV797" s="745"/>
      <c r="HW797" s="745"/>
      <c r="HX797" s="745"/>
      <c r="HY797" s="745"/>
      <c r="HZ797" s="745"/>
      <c r="IA797" s="745"/>
      <c r="IB797" s="745"/>
      <c r="IC797" s="745"/>
      <c r="ID797" s="745"/>
      <c r="IE797" s="745"/>
      <c r="IF797" s="745"/>
      <c r="IG797" s="745"/>
      <c r="IH797" s="745"/>
      <c r="II797" s="745"/>
      <c r="IJ797" s="745"/>
      <c r="IK797" s="745"/>
      <c r="IL797" s="745"/>
      <c r="IM797" s="745"/>
      <c r="IN797" s="745"/>
    </row>
    <row r="798" spans="1:248" ht="12.75">
      <c r="A798" s="758"/>
      <c r="B798" s="758"/>
      <c r="C798" s="758"/>
      <c r="D798" s="758"/>
      <c r="E798" s="750"/>
      <c r="F798" s="758"/>
      <c r="G798" s="758"/>
      <c r="H798" s="758"/>
      <c r="I798" s="750"/>
      <c r="J798" s="758"/>
      <c r="K798" s="758"/>
      <c r="L798" s="750"/>
      <c r="M798" s="758"/>
      <c r="N798" s="758"/>
      <c r="O798" s="750"/>
      <c r="P798" s="750"/>
      <c r="Q798" s="750"/>
      <c r="R798" s="750"/>
      <c r="S798" s="750"/>
      <c r="T798" s="750"/>
      <c r="U798" s="757"/>
      <c r="V798" s="753"/>
      <c r="W798" s="745"/>
      <c r="X798" s="745"/>
      <c r="Y798" s="753"/>
      <c r="Z798" s="745"/>
      <c r="AA798" s="745"/>
      <c r="AB798" s="745"/>
      <c r="AC798" s="745"/>
      <c r="AD798" s="745"/>
      <c r="AE798" s="745"/>
      <c r="AF798" s="745"/>
      <c r="AG798" s="745"/>
      <c r="AH798" s="745"/>
      <c r="AI798" s="745"/>
      <c r="AJ798" s="745"/>
      <c r="AK798" s="745"/>
      <c r="AL798" s="745"/>
      <c r="AM798" s="745"/>
      <c r="AN798" s="745"/>
      <c r="AO798" s="745"/>
      <c r="AP798" s="745"/>
      <c r="AQ798" s="745"/>
      <c r="AR798" s="745"/>
      <c r="AS798" s="745"/>
      <c r="AT798" s="745"/>
      <c r="AU798" s="745"/>
      <c r="AV798" s="745"/>
      <c r="AW798" s="745"/>
      <c r="AX798" s="745"/>
      <c r="AY798" s="745"/>
      <c r="AZ798" s="745"/>
      <c r="BA798" s="745"/>
      <c r="BB798" s="745"/>
      <c r="BC798" s="745"/>
      <c r="BD798" s="745"/>
      <c r="BE798" s="745"/>
      <c r="BF798" s="745"/>
      <c r="BG798" s="745"/>
      <c r="BH798" s="745"/>
      <c r="BI798" s="745"/>
      <c r="BJ798" s="745"/>
      <c r="BK798" s="745"/>
      <c r="BL798" s="745"/>
      <c r="BM798" s="745"/>
      <c r="BN798" s="745"/>
      <c r="BO798" s="745"/>
      <c r="BP798" s="745"/>
      <c r="BQ798" s="745"/>
      <c r="BR798" s="745"/>
      <c r="BS798" s="745"/>
      <c r="BT798" s="745"/>
      <c r="BU798" s="745"/>
      <c r="BV798" s="745"/>
      <c r="BW798" s="745"/>
      <c r="BX798" s="745"/>
      <c r="BY798" s="745"/>
      <c r="BZ798" s="745"/>
      <c r="CA798" s="745"/>
      <c r="CB798" s="745"/>
      <c r="CC798" s="745"/>
      <c r="CD798" s="745"/>
      <c r="CE798" s="745"/>
      <c r="CF798" s="745"/>
      <c r="CG798" s="745"/>
      <c r="CH798" s="745"/>
      <c r="CI798" s="745"/>
      <c r="CJ798" s="745"/>
      <c r="CK798" s="745"/>
      <c r="CL798" s="745"/>
      <c r="CM798" s="745"/>
      <c r="CN798" s="745"/>
      <c r="CO798" s="745"/>
      <c r="CP798" s="745"/>
      <c r="CQ798" s="745"/>
      <c r="CR798" s="745"/>
      <c r="CS798" s="745"/>
      <c r="CT798" s="745"/>
      <c r="CU798" s="745"/>
      <c r="CV798" s="745"/>
      <c r="CW798" s="745"/>
      <c r="CX798" s="745"/>
      <c r="CY798" s="745"/>
      <c r="CZ798" s="745"/>
      <c r="DA798" s="745"/>
      <c r="DB798" s="745"/>
      <c r="DC798" s="745"/>
      <c r="DD798" s="745"/>
      <c r="DE798" s="745"/>
      <c r="DF798" s="745"/>
      <c r="DG798" s="745"/>
      <c r="DH798" s="745"/>
      <c r="DI798" s="745"/>
      <c r="DJ798" s="745"/>
      <c r="DK798" s="745"/>
      <c r="DL798" s="745"/>
      <c r="DM798" s="745"/>
      <c r="DN798" s="745"/>
      <c r="DO798" s="745"/>
      <c r="DP798" s="745"/>
      <c r="DQ798" s="745"/>
      <c r="DR798" s="745"/>
      <c r="DS798" s="745"/>
      <c r="DT798" s="745"/>
      <c r="DU798" s="745"/>
      <c r="DV798" s="745"/>
      <c r="DW798" s="745"/>
      <c r="DX798" s="745"/>
      <c r="DY798" s="745"/>
      <c r="DZ798" s="745"/>
      <c r="EA798" s="745"/>
      <c r="EB798" s="745"/>
      <c r="EC798" s="745"/>
      <c r="ED798" s="745"/>
      <c r="EE798" s="745"/>
      <c r="EF798" s="745"/>
      <c r="EG798" s="745"/>
      <c r="EH798" s="745"/>
      <c r="EI798" s="745"/>
      <c r="EJ798" s="745"/>
      <c r="EK798" s="745"/>
      <c r="EL798" s="745"/>
      <c r="EM798" s="745"/>
      <c r="EN798" s="745"/>
      <c r="EO798" s="745"/>
      <c r="EP798" s="745"/>
      <c r="EQ798" s="745"/>
      <c r="ER798" s="745"/>
      <c r="ES798" s="745"/>
      <c r="ET798" s="745"/>
      <c r="EU798" s="745"/>
      <c r="EV798" s="745"/>
      <c r="EW798" s="745"/>
      <c r="EX798" s="745"/>
      <c r="EY798" s="745"/>
      <c r="EZ798" s="745"/>
      <c r="FA798" s="745"/>
      <c r="FB798" s="745"/>
      <c r="FC798" s="745"/>
      <c r="FD798" s="745"/>
      <c r="FE798" s="745"/>
      <c r="FF798" s="745"/>
      <c r="FG798" s="745"/>
      <c r="FH798" s="745"/>
      <c r="FI798" s="745"/>
      <c r="FJ798" s="745"/>
      <c r="FK798" s="745"/>
      <c r="FL798" s="745"/>
      <c r="FM798" s="745"/>
      <c r="FN798" s="745"/>
      <c r="FO798" s="745"/>
      <c r="FP798" s="745"/>
      <c r="FQ798" s="745"/>
      <c r="FR798" s="745"/>
      <c r="FS798" s="745"/>
      <c r="FT798" s="745"/>
      <c r="FU798" s="745"/>
      <c r="FV798" s="745"/>
      <c r="FW798" s="745"/>
      <c r="FX798" s="745"/>
      <c r="FY798" s="745"/>
      <c r="FZ798" s="745"/>
      <c r="GA798" s="745"/>
      <c r="GB798" s="745"/>
      <c r="GC798" s="745"/>
      <c r="GD798" s="745"/>
      <c r="GE798" s="745"/>
      <c r="GF798" s="745"/>
      <c r="GG798" s="745"/>
      <c r="GH798" s="745"/>
      <c r="GI798" s="745"/>
      <c r="GJ798" s="745"/>
      <c r="GK798" s="745"/>
      <c r="GL798" s="745"/>
      <c r="GM798" s="745"/>
      <c r="GN798" s="745"/>
      <c r="GO798" s="745"/>
      <c r="GP798" s="745"/>
      <c r="GQ798" s="745"/>
      <c r="GR798" s="745"/>
      <c r="GS798" s="745"/>
      <c r="GT798" s="745"/>
      <c r="GU798" s="745"/>
      <c r="GV798" s="745"/>
      <c r="GW798" s="745"/>
      <c r="GX798" s="745"/>
      <c r="GY798" s="745"/>
      <c r="GZ798" s="745"/>
      <c r="HA798" s="745"/>
      <c r="HB798" s="745"/>
      <c r="HC798" s="745"/>
      <c r="HD798" s="745"/>
      <c r="HE798" s="745"/>
      <c r="HF798" s="745"/>
      <c r="HG798" s="745"/>
      <c r="HH798" s="745"/>
      <c r="HI798" s="745"/>
      <c r="HJ798" s="745"/>
      <c r="HK798" s="745"/>
      <c r="HL798" s="745"/>
      <c r="HM798" s="745"/>
      <c r="HN798" s="745"/>
      <c r="HO798" s="745"/>
      <c r="HP798" s="745"/>
      <c r="HQ798" s="745"/>
      <c r="HR798" s="745"/>
      <c r="HS798" s="745"/>
      <c r="HT798" s="745"/>
      <c r="HU798" s="745"/>
      <c r="HV798" s="745"/>
      <c r="HW798" s="745"/>
      <c r="HX798" s="745"/>
      <c r="HY798" s="745"/>
      <c r="HZ798" s="745"/>
      <c r="IA798" s="745"/>
      <c r="IB798" s="745"/>
      <c r="IC798" s="745"/>
      <c r="ID798" s="745"/>
      <c r="IE798" s="745"/>
      <c r="IF798" s="745"/>
      <c r="IG798" s="745"/>
      <c r="IH798" s="745"/>
      <c r="II798" s="745"/>
      <c r="IJ798" s="745"/>
      <c r="IK798" s="745"/>
      <c r="IL798" s="745"/>
      <c r="IM798" s="745"/>
      <c r="IN798" s="745"/>
    </row>
    <row r="799" spans="1:248" ht="12.75">
      <c r="A799" s="758"/>
      <c r="B799" s="758"/>
      <c r="C799" s="758"/>
      <c r="D799" s="758"/>
      <c r="E799" s="750"/>
      <c r="F799" s="758"/>
      <c r="G799" s="758"/>
      <c r="H799" s="758"/>
      <c r="I799" s="750"/>
      <c r="J799" s="758"/>
      <c r="K799" s="758"/>
      <c r="L799" s="750"/>
      <c r="M799" s="758"/>
      <c r="N799" s="758"/>
      <c r="O799" s="750"/>
      <c r="P799" s="750"/>
      <c r="Q799" s="750"/>
      <c r="R799" s="750"/>
      <c r="S799" s="750"/>
      <c r="T799" s="750"/>
      <c r="U799" s="757"/>
      <c r="V799" s="753"/>
      <c r="W799" s="745"/>
      <c r="X799" s="745"/>
      <c r="Y799" s="753"/>
      <c r="Z799" s="745"/>
      <c r="AA799" s="745"/>
      <c r="AB799" s="745"/>
      <c r="AC799" s="745"/>
      <c r="AD799" s="745"/>
      <c r="AE799" s="745"/>
      <c r="AF799" s="745"/>
      <c r="AG799" s="745"/>
      <c r="AH799" s="745"/>
      <c r="AI799" s="745"/>
      <c r="AJ799" s="745"/>
      <c r="AK799" s="745"/>
      <c r="AL799" s="745"/>
      <c r="AM799" s="745"/>
      <c r="AN799" s="745"/>
      <c r="AO799" s="745"/>
      <c r="AP799" s="745"/>
      <c r="AQ799" s="745"/>
      <c r="AR799" s="745"/>
      <c r="AS799" s="745"/>
      <c r="AT799" s="745"/>
      <c r="AU799" s="745"/>
      <c r="AV799" s="745"/>
      <c r="AW799" s="745"/>
      <c r="AX799" s="745"/>
      <c r="AY799" s="745"/>
      <c r="AZ799" s="745"/>
      <c r="BA799" s="745"/>
      <c r="BB799" s="745"/>
      <c r="BC799" s="745"/>
      <c r="BD799" s="745"/>
      <c r="BE799" s="745"/>
      <c r="BF799" s="745"/>
      <c r="BG799" s="745"/>
      <c r="BH799" s="745"/>
      <c r="BI799" s="745"/>
      <c r="BJ799" s="745"/>
      <c r="BK799" s="745"/>
      <c r="BL799" s="745"/>
      <c r="BM799" s="745"/>
      <c r="BN799" s="745"/>
      <c r="BO799" s="745"/>
      <c r="BP799" s="745"/>
      <c r="BQ799" s="745"/>
      <c r="BR799" s="745"/>
      <c r="BS799" s="745"/>
      <c r="BT799" s="745"/>
      <c r="BU799" s="745"/>
      <c r="BV799" s="745"/>
      <c r="BW799" s="745"/>
      <c r="BX799" s="745"/>
      <c r="BY799" s="745"/>
      <c r="BZ799" s="745"/>
      <c r="CA799" s="745"/>
      <c r="CB799" s="745"/>
      <c r="CC799" s="745"/>
      <c r="CD799" s="745"/>
      <c r="CE799" s="745"/>
      <c r="CF799" s="745"/>
      <c r="CG799" s="745"/>
      <c r="CH799" s="745"/>
      <c r="CI799" s="745"/>
      <c r="CJ799" s="745"/>
      <c r="CK799" s="745"/>
      <c r="CL799" s="745"/>
      <c r="CM799" s="745"/>
      <c r="CN799" s="745"/>
      <c r="CO799" s="745"/>
      <c r="CP799" s="745"/>
      <c r="CQ799" s="745"/>
      <c r="CR799" s="745"/>
      <c r="CS799" s="745"/>
      <c r="CT799" s="745"/>
      <c r="CU799" s="745"/>
      <c r="CV799" s="745"/>
      <c r="CW799" s="745"/>
      <c r="CX799" s="745"/>
      <c r="CY799" s="745"/>
      <c r="CZ799" s="745"/>
      <c r="DA799" s="745"/>
      <c r="DB799" s="745"/>
      <c r="DC799" s="745"/>
      <c r="DD799" s="745"/>
      <c r="DE799" s="745"/>
      <c r="DF799" s="745"/>
      <c r="DG799" s="745"/>
      <c r="DH799" s="745"/>
      <c r="DI799" s="745"/>
      <c r="DJ799" s="745"/>
      <c r="DK799" s="745"/>
      <c r="DL799" s="745"/>
      <c r="DM799" s="745"/>
      <c r="DN799" s="745"/>
      <c r="DO799" s="745"/>
      <c r="DP799" s="745"/>
      <c r="DQ799" s="745"/>
      <c r="DR799" s="745"/>
      <c r="DS799" s="745"/>
      <c r="DT799" s="745"/>
      <c r="DU799" s="745"/>
      <c r="DV799" s="745"/>
      <c r="DW799" s="745"/>
      <c r="DX799" s="745"/>
      <c r="DY799" s="745"/>
      <c r="DZ799" s="745"/>
      <c r="EA799" s="745"/>
      <c r="EB799" s="745"/>
      <c r="EC799" s="745"/>
      <c r="ED799" s="745"/>
      <c r="EE799" s="745"/>
      <c r="EF799" s="745"/>
      <c r="EG799" s="745"/>
      <c r="EH799" s="745"/>
      <c r="EI799" s="745"/>
      <c r="EJ799" s="745"/>
      <c r="EK799" s="745"/>
      <c r="EL799" s="745"/>
      <c r="EM799" s="745"/>
      <c r="EN799" s="745"/>
      <c r="EO799" s="745"/>
      <c r="EP799" s="745"/>
      <c r="EQ799" s="745"/>
      <c r="ER799" s="745"/>
      <c r="ES799" s="745"/>
      <c r="ET799" s="745"/>
      <c r="EU799" s="745"/>
      <c r="EV799" s="745"/>
      <c r="EW799" s="745"/>
      <c r="EX799" s="745"/>
      <c r="EY799" s="745"/>
      <c r="EZ799" s="745"/>
      <c r="FA799" s="745"/>
      <c r="FB799" s="745"/>
      <c r="FC799" s="745"/>
      <c r="FD799" s="745"/>
      <c r="FE799" s="745"/>
      <c r="FF799" s="745"/>
      <c r="FG799" s="745"/>
      <c r="FH799" s="745"/>
      <c r="FI799" s="745"/>
      <c r="FJ799" s="745"/>
      <c r="FK799" s="745"/>
      <c r="FL799" s="745"/>
      <c r="FM799" s="745"/>
      <c r="FN799" s="745"/>
      <c r="FO799" s="745"/>
      <c r="FP799" s="745"/>
      <c r="FQ799" s="745"/>
      <c r="FR799" s="745"/>
      <c r="FS799" s="745"/>
      <c r="FT799" s="745"/>
      <c r="FU799" s="745"/>
      <c r="FV799" s="745"/>
      <c r="FW799" s="745"/>
      <c r="FX799" s="745"/>
      <c r="FY799" s="745"/>
      <c r="FZ799" s="745"/>
      <c r="GA799" s="745"/>
      <c r="GB799" s="745"/>
      <c r="GC799" s="745"/>
      <c r="GD799" s="745"/>
      <c r="GE799" s="745"/>
      <c r="GF799" s="745"/>
      <c r="GG799" s="745"/>
      <c r="GH799" s="745"/>
      <c r="GI799" s="745"/>
      <c r="GJ799" s="745"/>
      <c r="GK799" s="745"/>
      <c r="GL799" s="745"/>
      <c r="GM799" s="745"/>
      <c r="GN799" s="745"/>
      <c r="GO799" s="745"/>
      <c r="GP799" s="745"/>
      <c r="GQ799" s="745"/>
      <c r="GR799" s="745"/>
      <c r="GS799" s="745"/>
      <c r="GT799" s="745"/>
      <c r="GU799" s="745"/>
      <c r="GV799" s="745"/>
      <c r="GW799" s="745"/>
      <c r="GX799" s="745"/>
      <c r="GY799" s="745"/>
      <c r="GZ799" s="745"/>
      <c r="HA799" s="745"/>
      <c r="HB799" s="745"/>
      <c r="HC799" s="745"/>
      <c r="HD799" s="745"/>
      <c r="HE799" s="745"/>
      <c r="HF799" s="745"/>
      <c r="HG799" s="745"/>
      <c r="HH799" s="745"/>
      <c r="HI799" s="745"/>
      <c r="HJ799" s="745"/>
      <c r="HK799" s="745"/>
      <c r="HL799" s="745"/>
      <c r="HM799" s="745"/>
      <c r="HN799" s="745"/>
      <c r="HO799" s="745"/>
      <c r="HP799" s="745"/>
      <c r="HQ799" s="745"/>
      <c r="HR799" s="745"/>
      <c r="HS799" s="745"/>
      <c r="HT799" s="745"/>
      <c r="HU799" s="745"/>
      <c r="HV799" s="745"/>
      <c r="HW799" s="745"/>
      <c r="HX799" s="745"/>
      <c r="HY799" s="745"/>
      <c r="HZ799" s="745"/>
      <c r="IA799" s="745"/>
      <c r="IB799" s="745"/>
      <c r="IC799" s="745"/>
      <c r="ID799" s="745"/>
      <c r="IE799" s="745"/>
      <c r="IF799" s="745"/>
      <c r="IG799" s="745"/>
      <c r="IH799" s="745"/>
      <c r="II799" s="745"/>
      <c r="IJ799" s="745"/>
      <c r="IK799" s="745"/>
      <c r="IL799" s="745"/>
      <c r="IM799" s="745"/>
      <c r="IN799" s="745"/>
    </row>
    <row r="800" spans="1:248" ht="12.75">
      <c r="A800" s="758"/>
      <c r="B800" s="758"/>
      <c r="C800" s="758"/>
      <c r="D800" s="758"/>
      <c r="E800" s="750"/>
      <c r="F800" s="758"/>
      <c r="G800" s="758"/>
      <c r="H800" s="758"/>
      <c r="I800" s="750"/>
      <c r="J800" s="758"/>
      <c r="K800" s="758"/>
      <c r="L800" s="750"/>
      <c r="M800" s="758"/>
      <c r="N800" s="758"/>
      <c r="O800" s="750"/>
      <c r="P800" s="750"/>
      <c r="Q800" s="750"/>
      <c r="R800" s="750"/>
      <c r="S800" s="750"/>
      <c r="T800" s="750"/>
      <c r="U800" s="757"/>
      <c r="V800" s="753"/>
      <c r="W800" s="745"/>
      <c r="X800" s="745"/>
      <c r="Y800" s="753"/>
      <c r="Z800" s="745"/>
      <c r="AA800" s="745"/>
      <c r="AB800" s="745"/>
      <c r="AC800" s="745"/>
      <c r="AD800" s="745"/>
      <c r="AE800" s="745"/>
      <c r="AF800" s="745"/>
      <c r="AG800" s="745"/>
      <c r="AH800" s="745"/>
      <c r="AI800" s="745"/>
      <c r="AJ800" s="745"/>
      <c r="AK800" s="745"/>
      <c r="AL800" s="745"/>
      <c r="AM800" s="745"/>
      <c r="AN800" s="745"/>
      <c r="AO800" s="745"/>
      <c r="AP800" s="745"/>
      <c r="AQ800" s="745"/>
      <c r="AR800" s="745"/>
      <c r="AS800" s="745"/>
      <c r="AT800" s="745"/>
      <c r="AU800" s="745"/>
      <c r="AV800" s="745"/>
      <c r="AW800" s="745"/>
      <c r="AX800" s="745"/>
      <c r="AY800" s="745"/>
      <c r="AZ800" s="745"/>
      <c r="BA800" s="745"/>
      <c r="BB800" s="745"/>
      <c r="BC800" s="745"/>
      <c r="BD800" s="745"/>
      <c r="BE800" s="745"/>
      <c r="BF800" s="745"/>
      <c r="BG800" s="745"/>
      <c r="BH800" s="745"/>
      <c r="BI800" s="745"/>
      <c r="BJ800" s="745"/>
      <c r="BK800" s="745"/>
      <c r="BL800" s="745"/>
      <c r="BM800" s="745"/>
      <c r="BN800" s="745"/>
      <c r="BO800" s="745"/>
      <c r="BP800" s="745"/>
      <c r="BQ800" s="745"/>
      <c r="BR800" s="745"/>
      <c r="BS800" s="745"/>
      <c r="BT800" s="745"/>
      <c r="BU800" s="745"/>
      <c r="BV800" s="745"/>
      <c r="BW800" s="745"/>
      <c r="BX800" s="745"/>
      <c r="BY800" s="745"/>
      <c r="BZ800" s="745"/>
      <c r="CA800" s="745"/>
      <c r="CB800" s="745"/>
      <c r="CC800" s="745"/>
      <c r="CD800" s="745"/>
      <c r="CE800" s="745"/>
      <c r="CF800" s="745"/>
      <c r="CG800" s="745"/>
      <c r="CH800" s="745"/>
      <c r="CI800" s="745"/>
      <c r="CJ800" s="745"/>
      <c r="CK800" s="745"/>
      <c r="CL800" s="745"/>
      <c r="CM800" s="745"/>
      <c r="CN800" s="745"/>
      <c r="CO800" s="745"/>
      <c r="CP800" s="745"/>
      <c r="CQ800" s="745"/>
      <c r="CR800" s="745"/>
      <c r="CS800" s="745"/>
      <c r="CT800" s="745"/>
      <c r="CU800" s="745"/>
      <c r="CV800" s="745"/>
      <c r="CW800" s="745"/>
      <c r="CX800" s="745"/>
      <c r="CY800" s="745"/>
      <c r="CZ800" s="745"/>
      <c r="DA800" s="745"/>
      <c r="DB800" s="745"/>
      <c r="DC800" s="745"/>
      <c r="DD800" s="745"/>
      <c r="DE800" s="745"/>
      <c r="DF800" s="745"/>
      <c r="DG800" s="745"/>
      <c r="DH800" s="745"/>
      <c r="DI800" s="745"/>
      <c r="DJ800" s="745"/>
      <c r="DK800" s="745"/>
      <c r="DL800" s="745"/>
      <c r="DM800" s="745"/>
      <c r="DN800" s="745"/>
      <c r="DO800" s="745"/>
      <c r="DP800" s="745"/>
      <c r="DQ800" s="745"/>
      <c r="DR800" s="745"/>
      <c r="DS800" s="745"/>
      <c r="DT800" s="745"/>
      <c r="DU800" s="745"/>
      <c r="DV800" s="745"/>
      <c r="DW800" s="745"/>
      <c r="DX800" s="745"/>
      <c r="DY800" s="745"/>
      <c r="DZ800" s="745"/>
      <c r="EA800" s="745"/>
      <c r="EB800" s="745"/>
      <c r="EC800" s="745"/>
      <c r="ED800" s="745"/>
      <c r="EE800" s="745"/>
      <c r="EF800" s="745"/>
      <c r="EG800" s="745"/>
      <c r="EH800" s="745"/>
      <c r="EI800" s="745"/>
      <c r="EJ800" s="745"/>
      <c r="EK800" s="745"/>
      <c r="EL800" s="745"/>
      <c r="EM800" s="745"/>
      <c r="EN800" s="745"/>
      <c r="EO800" s="745"/>
      <c r="EP800" s="745"/>
      <c r="EQ800" s="745"/>
      <c r="ER800" s="745"/>
      <c r="ES800" s="745"/>
      <c r="ET800" s="745"/>
      <c r="EU800" s="745"/>
      <c r="EV800" s="745"/>
      <c r="EW800" s="745"/>
      <c r="EX800" s="745"/>
      <c r="EY800" s="745"/>
      <c r="EZ800" s="745"/>
      <c r="FA800" s="745"/>
      <c r="FB800" s="745"/>
      <c r="FC800" s="745"/>
      <c r="FD800" s="745"/>
      <c r="FE800" s="745"/>
      <c r="FF800" s="745"/>
      <c r="FG800" s="745"/>
      <c r="FH800" s="745"/>
      <c r="FI800" s="745"/>
      <c r="FJ800" s="745"/>
      <c r="FK800" s="745"/>
      <c r="FL800" s="745"/>
      <c r="FM800" s="745"/>
      <c r="FN800" s="745"/>
      <c r="FO800" s="745"/>
      <c r="FP800" s="745"/>
      <c r="FQ800" s="745"/>
      <c r="FR800" s="745"/>
      <c r="FS800" s="745"/>
      <c r="FT800" s="745"/>
      <c r="FU800" s="745"/>
      <c r="FV800" s="745"/>
      <c r="FW800" s="745"/>
      <c r="FX800" s="745"/>
      <c r="FY800" s="745"/>
      <c r="FZ800" s="745"/>
      <c r="GA800" s="745"/>
      <c r="GB800" s="745"/>
      <c r="GC800" s="745"/>
      <c r="GD800" s="745"/>
      <c r="GE800" s="745"/>
      <c r="GF800" s="745"/>
      <c r="GG800" s="745"/>
      <c r="GH800" s="745"/>
      <c r="GI800" s="745"/>
      <c r="GJ800" s="745"/>
      <c r="GK800" s="745"/>
      <c r="GL800" s="745"/>
      <c r="GM800" s="745"/>
      <c r="GN800" s="745"/>
      <c r="GO800" s="745"/>
      <c r="GP800" s="745"/>
      <c r="GQ800" s="745"/>
      <c r="GR800" s="745"/>
      <c r="GS800" s="745"/>
      <c r="GT800" s="745"/>
      <c r="GU800" s="745"/>
      <c r="GV800" s="745"/>
      <c r="GW800" s="745"/>
      <c r="GX800" s="745"/>
      <c r="GY800" s="745"/>
      <c r="GZ800" s="745"/>
      <c r="HA800" s="745"/>
      <c r="HB800" s="745"/>
      <c r="HC800" s="745"/>
      <c r="HD800" s="745"/>
      <c r="HE800" s="745"/>
      <c r="HF800" s="745"/>
      <c r="HG800" s="745"/>
      <c r="HH800" s="745"/>
      <c r="HI800" s="745"/>
      <c r="HJ800" s="745"/>
      <c r="HK800" s="745"/>
      <c r="HL800" s="745"/>
      <c r="HM800" s="745"/>
      <c r="HN800" s="745"/>
      <c r="HO800" s="745"/>
      <c r="HP800" s="745"/>
      <c r="HQ800" s="745"/>
      <c r="HR800" s="745"/>
      <c r="HS800" s="745"/>
      <c r="HT800" s="745"/>
      <c r="HU800" s="745"/>
      <c r="HV800" s="745"/>
      <c r="HW800" s="745"/>
      <c r="HX800" s="745"/>
      <c r="HY800" s="745"/>
      <c r="HZ800" s="745"/>
      <c r="IA800" s="745"/>
      <c r="IB800" s="745"/>
      <c r="IC800" s="745"/>
      <c r="ID800" s="745"/>
      <c r="IE800" s="745"/>
      <c r="IF800" s="745"/>
      <c r="IG800" s="745"/>
      <c r="IH800" s="745"/>
      <c r="II800" s="745"/>
      <c r="IJ800" s="745"/>
      <c r="IK800" s="745"/>
      <c r="IL800" s="745"/>
      <c r="IM800" s="745"/>
      <c r="IN800" s="745"/>
    </row>
    <row r="801" spans="1:248" ht="12.75">
      <c r="A801" s="758"/>
      <c r="B801" s="758"/>
      <c r="C801" s="758"/>
      <c r="D801" s="758"/>
      <c r="E801" s="750"/>
      <c r="F801" s="758"/>
      <c r="G801" s="758"/>
      <c r="H801" s="758"/>
      <c r="I801" s="750"/>
      <c r="J801" s="758"/>
      <c r="K801" s="758"/>
      <c r="L801" s="750"/>
      <c r="M801" s="758"/>
      <c r="N801" s="758"/>
      <c r="O801" s="750"/>
      <c r="P801" s="750"/>
      <c r="Q801" s="750"/>
      <c r="R801" s="750"/>
      <c r="S801" s="750"/>
      <c r="T801" s="750"/>
      <c r="U801" s="757"/>
      <c r="V801" s="753"/>
      <c r="W801" s="745"/>
      <c r="X801" s="745"/>
      <c r="Y801" s="753"/>
      <c r="Z801" s="745"/>
      <c r="AA801" s="745"/>
      <c r="AB801" s="745"/>
      <c r="AC801" s="745"/>
      <c r="AD801" s="745"/>
      <c r="AE801" s="745"/>
      <c r="AF801" s="745"/>
      <c r="AG801" s="745"/>
      <c r="AH801" s="745"/>
      <c r="AI801" s="745"/>
      <c r="AJ801" s="745"/>
      <c r="AK801" s="745"/>
      <c r="AL801" s="745"/>
      <c r="AM801" s="745"/>
      <c r="AN801" s="745"/>
      <c r="AO801" s="745"/>
      <c r="AP801" s="745"/>
      <c r="AQ801" s="745"/>
      <c r="AR801" s="745"/>
      <c r="AS801" s="745"/>
      <c r="AT801" s="745"/>
      <c r="AU801" s="745"/>
      <c r="AV801" s="745"/>
      <c r="AW801" s="745"/>
      <c r="AX801" s="745"/>
      <c r="AY801" s="745"/>
      <c r="AZ801" s="745"/>
      <c r="BA801" s="745"/>
      <c r="BB801" s="745"/>
      <c r="BC801" s="745"/>
      <c r="BD801" s="745"/>
      <c r="BE801" s="745"/>
      <c r="BF801" s="745"/>
      <c r="BG801" s="745"/>
      <c r="BH801" s="745"/>
      <c r="BI801" s="745"/>
      <c r="BJ801" s="745"/>
      <c r="BK801" s="745"/>
      <c r="BL801" s="745"/>
      <c r="BM801" s="745"/>
      <c r="BN801" s="745"/>
      <c r="BO801" s="745"/>
      <c r="BP801" s="745"/>
      <c r="BQ801" s="745"/>
      <c r="BR801" s="745"/>
      <c r="BS801" s="745"/>
      <c r="BT801" s="745"/>
      <c r="BU801" s="745"/>
      <c r="BV801" s="745"/>
      <c r="BW801" s="745"/>
      <c r="BX801" s="745"/>
      <c r="BY801" s="745"/>
      <c r="BZ801" s="745"/>
      <c r="CA801" s="745"/>
      <c r="CB801" s="745"/>
      <c r="CC801" s="745"/>
      <c r="CD801" s="745"/>
      <c r="CE801" s="745"/>
      <c r="CF801" s="745"/>
      <c r="CG801" s="745"/>
      <c r="CH801" s="745"/>
      <c r="CI801" s="745"/>
      <c r="CJ801" s="745"/>
      <c r="CK801" s="745"/>
      <c r="CL801" s="745"/>
      <c r="CM801" s="745"/>
      <c r="CN801" s="745"/>
      <c r="CO801" s="745"/>
      <c r="CP801" s="745"/>
      <c r="CQ801" s="745"/>
      <c r="CR801" s="745"/>
      <c r="CS801" s="745"/>
      <c r="CT801" s="745"/>
      <c r="CU801" s="745"/>
      <c r="CV801" s="745"/>
      <c r="CW801" s="745"/>
      <c r="CX801" s="745"/>
      <c r="CY801" s="745"/>
      <c r="CZ801" s="745"/>
      <c r="DA801" s="745"/>
      <c r="DB801" s="745"/>
      <c r="DC801" s="745"/>
      <c r="DD801" s="745"/>
      <c r="DE801" s="745"/>
      <c r="DF801" s="745"/>
      <c r="DG801" s="745"/>
      <c r="DH801" s="745"/>
      <c r="DI801" s="745"/>
      <c r="DJ801" s="745"/>
      <c r="DK801" s="745"/>
      <c r="DL801" s="745"/>
      <c r="DM801" s="745"/>
      <c r="DN801" s="745"/>
      <c r="DO801" s="745"/>
      <c r="DP801" s="745"/>
      <c r="DQ801" s="745"/>
      <c r="DR801" s="745"/>
      <c r="DS801" s="745"/>
      <c r="DT801" s="745"/>
      <c r="DU801" s="745"/>
      <c r="DV801" s="745"/>
      <c r="DW801" s="745"/>
      <c r="DX801" s="745"/>
      <c r="DY801" s="745"/>
      <c r="DZ801" s="745"/>
      <c r="EA801" s="745"/>
      <c r="EB801" s="745"/>
      <c r="EC801" s="745"/>
      <c r="ED801" s="745"/>
      <c r="EE801" s="745"/>
      <c r="EF801" s="745"/>
      <c r="EG801" s="745"/>
      <c r="EH801" s="745"/>
      <c r="EI801" s="745"/>
      <c r="EJ801" s="745"/>
      <c r="EK801" s="745"/>
      <c r="EL801" s="745"/>
      <c r="EM801" s="745"/>
      <c r="EN801" s="745"/>
      <c r="EO801" s="745"/>
      <c r="EP801" s="745"/>
      <c r="EQ801" s="745"/>
      <c r="ER801" s="745"/>
      <c r="ES801" s="745"/>
      <c r="ET801" s="745"/>
      <c r="EU801" s="745"/>
      <c r="EV801" s="745"/>
      <c r="EW801" s="745"/>
      <c r="EX801" s="745"/>
      <c r="EY801" s="745"/>
      <c r="EZ801" s="745"/>
      <c r="FA801" s="745"/>
      <c r="FB801" s="745"/>
      <c r="FC801" s="745"/>
      <c r="FD801" s="745"/>
      <c r="FE801" s="745"/>
      <c r="FF801" s="745"/>
      <c r="FG801" s="745"/>
      <c r="FH801" s="745"/>
      <c r="FI801" s="745"/>
      <c r="FJ801" s="745"/>
      <c r="FK801" s="745"/>
      <c r="FL801" s="745"/>
      <c r="FM801" s="745"/>
      <c r="FN801" s="745"/>
      <c r="FO801" s="745"/>
      <c r="FP801" s="745"/>
      <c r="FQ801" s="745"/>
      <c r="FR801" s="745"/>
      <c r="FS801" s="745"/>
      <c r="FT801" s="745"/>
      <c r="FU801" s="745"/>
      <c r="FV801" s="745"/>
      <c r="FW801" s="745"/>
      <c r="FX801" s="745"/>
      <c r="FY801" s="745"/>
      <c r="FZ801" s="745"/>
      <c r="GA801" s="745"/>
      <c r="GB801" s="745"/>
      <c r="GC801" s="745"/>
      <c r="GD801" s="745"/>
      <c r="GE801" s="745"/>
      <c r="GF801" s="745"/>
      <c r="GG801" s="745"/>
      <c r="GH801" s="745"/>
      <c r="GI801" s="745"/>
      <c r="GJ801" s="745"/>
      <c r="GK801" s="745"/>
      <c r="GL801" s="745"/>
      <c r="GM801" s="745"/>
      <c r="GN801" s="745"/>
      <c r="GO801" s="745"/>
      <c r="GP801" s="745"/>
      <c r="GQ801" s="745"/>
      <c r="GR801" s="745"/>
      <c r="GS801" s="745"/>
      <c r="GT801" s="745"/>
      <c r="GU801" s="745"/>
      <c r="GV801" s="745"/>
      <c r="GW801" s="745"/>
      <c r="GX801" s="745"/>
      <c r="GY801" s="745"/>
      <c r="GZ801" s="745"/>
      <c r="HA801" s="745"/>
      <c r="HB801" s="745"/>
      <c r="HC801" s="745"/>
      <c r="HD801" s="745"/>
      <c r="HE801" s="745"/>
      <c r="HF801" s="745"/>
      <c r="HG801" s="745"/>
      <c r="HH801" s="745"/>
      <c r="HI801" s="745"/>
      <c r="HJ801" s="745"/>
      <c r="HK801" s="745"/>
      <c r="HL801" s="745"/>
      <c r="HM801" s="745"/>
      <c r="HN801" s="745"/>
      <c r="HO801" s="745"/>
      <c r="HP801" s="745"/>
      <c r="HQ801" s="745"/>
      <c r="HR801" s="745"/>
      <c r="HS801" s="745"/>
      <c r="HT801" s="745"/>
      <c r="HU801" s="745"/>
      <c r="HV801" s="745"/>
      <c r="HW801" s="745"/>
      <c r="HX801" s="745"/>
      <c r="HY801" s="745"/>
      <c r="HZ801" s="745"/>
      <c r="IA801" s="745"/>
      <c r="IB801" s="745"/>
      <c r="IC801" s="745"/>
      <c r="ID801" s="745"/>
      <c r="IE801" s="745"/>
      <c r="IF801" s="745"/>
      <c r="IG801" s="745"/>
      <c r="IH801" s="745"/>
      <c r="II801" s="745"/>
      <c r="IJ801" s="745"/>
      <c r="IK801" s="745"/>
      <c r="IL801" s="745"/>
      <c r="IM801" s="745"/>
      <c r="IN801" s="745"/>
    </row>
    <row r="802" spans="1:248" ht="12.75">
      <c r="A802" s="758"/>
      <c r="B802" s="758"/>
      <c r="C802" s="758"/>
      <c r="D802" s="758"/>
      <c r="E802" s="750"/>
      <c r="F802" s="758"/>
      <c r="G802" s="758"/>
      <c r="H802" s="758"/>
      <c r="I802" s="750"/>
      <c r="J802" s="758"/>
      <c r="K802" s="758"/>
      <c r="L802" s="750"/>
      <c r="M802" s="758"/>
      <c r="N802" s="758"/>
      <c r="O802" s="750"/>
      <c r="P802" s="750"/>
      <c r="Q802" s="750"/>
      <c r="R802" s="750"/>
      <c r="S802" s="750"/>
      <c r="T802" s="750"/>
      <c r="U802" s="757"/>
      <c r="V802" s="753"/>
      <c r="W802" s="745"/>
      <c r="X802" s="745"/>
      <c r="Y802" s="753"/>
      <c r="Z802" s="745"/>
      <c r="AA802" s="745"/>
      <c r="AB802" s="745"/>
      <c r="AC802" s="745"/>
      <c r="AD802" s="745"/>
      <c r="AE802" s="745"/>
      <c r="AF802" s="745"/>
      <c r="AG802" s="745"/>
      <c r="AH802" s="745"/>
      <c r="AI802" s="745"/>
      <c r="AJ802" s="745"/>
      <c r="AK802" s="745"/>
      <c r="AL802" s="745"/>
      <c r="AM802" s="745"/>
      <c r="AN802" s="745"/>
      <c r="AO802" s="745"/>
      <c r="AP802" s="745"/>
      <c r="AQ802" s="745"/>
      <c r="AR802" s="745"/>
      <c r="AS802" s="745"/>
      <c r="AT802" s="745"/>
      <c r="AU802" s="745"/>
      <c r="AV802" s="745"/>
      <c r="AW802" s="745"/>
      <c r="AX802" s="745"/>
      <c r="AY802" s="745"/>
      <c r="AZ802" s="745"/>
      <c r="BA802" s="745"/>
      <c r="BB802" s="745"/>
      <c r="BC802" s="745"/>
      <c r="BD802" s="745"/>
      <c r="BE802" s="745"/>
      <c r="BF802" s="745"/>
      <c r="BG802" s="745"/>
      <c r="BH802" s="745"/>
      <c r="BI802" s="745"/>
      <c r="BJ802" s="745"/>
      <c r="BK802" s="745"/>
      <c r="BL802" s="745"/>
      <c r="BM802" s="745"/>
      <c r="BN802" s="745"/>
      <c r="BO802" s="745"/>
      <c r="BP802" s="745"/>
      <c r="BQ802" s="745"/>
      <c r="BR802" s="745"/>
      <c r="BS802" s="745"/>
      <c r="BT802" s="745"/>
      <c r="BU802" s="745"/>
      <c r="BV802" s="745"/>
      <c r="BW802" s="745"/>
      <c r="BX802" s="745"/>
      <c r="BY802" s="745"/>
      <c r="BZ802" s="745"/>
      <c r="CA802" s="745"/>
      <c r="CB802" s="745"/>
      <c r="CC802" s="745"/>
      <c r="CD802" s="745"/>
      <c r="CE802" s="745"/>
      <c r="CF802" s="745"/>
      <c r="CG802" s="745"/>
      <c r="CH802" s="745"/>
      <c r="CI802" s="745"/>
      <c r="CJ802" s="745"/>
      <c r="CK802" s="745"/>
      <c r="CL802" s="745"/>
      <c r="CM802" s="745"/>
      <c r="CN802" s="745"/>
      <c r="CO802" s="745"/>
      <c r="CP802" s="745"/>
      <c r="CQ802" s="745"/>
      <c r="CR802" s="745"/>
      <c r="CS802" s="745"/>
      <c r="CT802" s="745"/>
      <c r="CU802" s="745"/>
      <c r="CV802" s="745"/>
      <c r="CW802" s="745"/>
      <c r="CX802" s="745"/>
      <c r="CY802" s="745"/>
      <c r="CZ802" s="745"/>
      <c r="DA802" s="745"/>
      <c r="DB802" s="745"/>
      <c r="DC802" s="745"/>
      <c r="DD802" s="745"/>
      <c r="DE802" s="745"/>
      <c r="DF802" s="745"/>
      <c r="DG802" s="745"/>
      <c r="DH802" s="745"/>
      <c r="DI802" s="745"/>
      <c r="DJ802" s="745"/>
      <c r="DK802" s="745"/>
      <c r="DL802" s="745"/>
      <c r="DM802" s="745"/>
      <c r="DN802" s="745"/>
      <c r="DO802" s="745"/>
      <c r="DP802" s="745"/>
      <c r="DQ802" s="745"/>
      <c r="DR802" s="745"/>
      <c r="DS802" s="745"/>
      <c r="DT802" s="745"/>
      <c r="DU802" s="745"/>
      <c r="DV802" s="745"/>
      <c r="DW802" s="745"/>
      <c r="DX802" s="745"/>
      <c r="DY802" s="745"/>
      <c r="DZ802" s="745"/>
      <c r="EA802" s="745"/>
      <c r="EB802" s="745"/>
      <c r="EC802" s="745"/>
      <c r="ED802" s="745"/>
      <c r="EE802" s="745"/>
      <c r="EF802" s="745"/>
      <c r="EG802" s="745"/>
      <c r="EH802" s="745"/>
      <c r="EI802" s="745"/>
      <c r="EJ802" s="745"/>
      <c r="EK802" s="745"/>
      <c r="EL802" s="745"/>
      <c r="EM802" s="745"/>
      <c r="EN802" s="745"/>
      <c r="EO802" s="745"/>
      <c r="EP802" s="745"/>
      <c r="EQ802" s="745"/>
      <c r="ER802" s="745"/>
      <c r="ES802" s="745"/>
      <c r="ET802" s="745"/>
      <c r="EU802" s="745"/>
      <c r="EV802" s="745"/>
      <c r="EW802" s="745"/>
      <c r="EX802" s="745"/>
      <c r="EY802" s="745"/>
      <c r="EZ802" s="745"/>
      <c r="FA802" s="745"/>
      <c r="FB802" s="745"/>
      <c r="FC802" s="745"/>
      <c r="FD802" s="745"/>
      <c r="FE802" s="745"/>
      <c r="FF802" s="745"/>
      <c r="FG802" s="745"/>
      <c r="FH802" s="745"/>
      <c r="FI802" s="745"/>
      <c r="FJ802" s="745"/>
      <c r="FK802" s="745"/>
      <c r="FL802" s="745"/>
      <c r="FM802" s="745"/>
      <c r="FN802" s="745"/>
      <c r="FO802" s="745"/>
      <c r="FP802" s="745"/>
      <c r="FQ802" s="745"/>
      <c r="FR802" s="745"/>
      <c r="FS802" s="745"/>
      <c r="FT802" s="745"/>
      <c r="FU802" s="745"/>
      <c r="FV802" s="745"/>
      <c r="FW802" s="745"/>
      <c r="FX802" s="745"/>
      <c r="FY802" s="745"/>
      <c r="FZ802" s="745"/>
      <c r="GA802" s="745"/>
      <c r="GB802" s="745"/>
      <c r="GC802" s="745"/>
      <c r="GD802" s="745"/>
      <c r="GE802" s="745"/>
      <c r="GF802" s="745"/>
      <c r="GG802" s="745"/>
      <c r="GH802" s="745"/>
      <c r="GI802" s="745"/>
      <c r="GJ802" s="745"/>
      <c r="GK802" s="745"/>
      <c r="GL802" s="745"/>
      <c r="GM802" s="745"/>
      <c r="GN802" s="745"/>
      <c r="GO802" s="745"/>
      <c r="GP802" s="745"/>
      <c r="GQ802" s="745"/>
      <c r="GR802" s="745"/>
      <c r="GS802" s="745"/>
      <c r="GT802" s="745"/>
      <c r="GU802" s="745"/>
      <c r="GV802" s="745"/>
      <c r="GW802" s="745"/>
      <c r="GX802" s="745"/>
      <c r="GY802" s="745"/>
      <c r="GZ802" s="745"/>
      <c r="HA802" s="745"/>
      <c r="HB802" s="745"/>
      <c r="HC802" s="745"/>
      <c r="HD802" s="745"/>
      <c r="HE802" s="745"/>
      <c r="HF802" s="745"/>
      <c r="HG802" s="745"/>
      <c r="HH802" s="745"/>
      <c r="HI802" s="745"/>
      <c r="HJ802" s="745"/>
      <c r="HK802" s="745"/>
      <c r="HL802" s="745"/>
      <c r="HM802" s="745"/>
      <c r="HN802" s="745"/>
      <c r="HO802" s="745"/>
      <c r="HP802" s="745"/>
      <c r="HQ802" s="745"/>
      <c r="HR802" s="745"/>
      <c r="HS802" s="745"/>
      <c r="HT802" s="745"/>
      <c r="HU802" s="745"/>
      <c r="HV802" s="745"/>
      <c r="HW802" s="745"/>
      <c r="HX802" s="745"/>
      <c r="HY802" s="745"/>
      <c r="HZ802" s="745"/>
      <c r="IA802" s="745"/>
      <c r="IB802" s="745"/>
      <c r="IC802" s="745"/>
      <c r="ID802" s="745"/>
      <c r="IE802" s="745"/>
      <c r="IF802" s="745"/>
      <c r="IG802" s="745"/>
      <c r="IH802" s="745"/>
      <c r="II802" s="745"/>
      <c r="IJ802" s="745"/>
      <c r="IK802" s="745"/>
      <c r="IL802" s="745"/>
      <c r="IM802" s="745"/>
      <c r="IN802" s="745"/>
    </row>
    <row r="803" spans="1:248" ht="12.75">
      <c r="A803" s="758"/>
      <c r="B803" s="758"/>
      <c r="C803" s="758"/>
      <c r="D803" s="758"/>
      <c r="E803" s="750"/>
      <c r="F803" s="758"/>
      <c r="G803" s="758"/>
      <c r="H803" s="758"/>
      <c r="I803" s="750"/>
      <c r="J803" s="758"/>
      <c r="K803" s="758"/>
      <c r="L803" s="750"/>
      <c r="M803" s="758"/>
      <c r="N803" s="758"/>
      <c r="O803" s="750"/>
      <c r="P803" s="750"/>
      <c r="Q803" s="750"/>
      <c r="R803" s="750"/>
      <c r="S803" s="750"/>
      <c r="T803" s="750"/>
      <c r="U803" s="757"/>
      <c r="V803" s="753"/>
      <c r="W803" s="745"/>
      <c r="X803" s="745"/>
      <c r="Y803" s="753"/>
      <c r="Z803" s="745"/>
      <c r="AA803" s="745"/>
      <c r="AB803" s="745"/>
      <c r="AC803" s="745"/>
      <c r="AD803" s="745"/>
      <c r="AE803" s="745"/>
      <c r="AF803" s="745"/>
      <c r="AG803" s="745"/>
      <c r="AH803" s="745"/>
      <c r="AI803" s="745"/>
      <c r="AJ803" s="745"/>
      <c r="AK803" s="745"/>
      <c r="AL803" s="745"/>
      <c r="AM803" s="745"/>
      <c r="AN803" s="745"/>
      <c r="AO803" s="745"/>
      <c r="AP803" s="745"/>
      <c r="AQ803" s="745"/>
      <c r="AR803" s="745"/>
      <c r="AS803" s="745"/>
      <c r="AT803" s="745"/>
      <c r="AU803" s="745"/>
      <c r="AV803" s="745"/>
      <c r="AW803" s="745"/>
      <c r="AX803" s="745"/>
      <c r="AY803" s="745"/>
      <c r="AZ803" s="745"/>
      <c r="BA803" s="745"/>
      <c r="BB803" s="745"/>
      <c r="BC803" s="745"/>
      <c r="BD803" s="745"/>
      <c r="BE803" s="745"/>
      <c r="BF803" s="745"/>
      <c r="BG803" s="745"/>
      <c r="BH803" s="745"/>
      <c r="BI803" s="745"/>
      <c r="BJ803" s="745"/>
      <c r="BK803" s="745"/>
      <c r="BL803" s="745"/>
      <c r="BM803" s="745"/>
      <c r="BN803" s="745"/>
      <c r="BO803" s="745"/>
      <c r="BP803" s="745"/>
      <c r="BQ803" s="745"/>
      <c r="BR803" s="745"/>
      <c r="BS803" s="745"/>
      <c r="BT803" s="745"/>
      <c r="BU803" s="745"/>
      <c r="BV803" s="745"/>
      <c r="BW803" s="745"/>
      <c r="BX803" s="745"/>
      <c r="BY803" s="745"/>
      <c r="BZ803" s="745"/>
      <c r="CA803" s="745"/>
      <c r="CB803" s="745"/>
      <c r="CC803" s="745"/>
      <c r="CD803" s="745"/>
      <c r="CE803" s="745"/>
      <c r="CF803" s="745"/>
      <c r="CG803" s="745"/>
      <c r="CH803" s="745"/>
      <c r="CI803" s="745"/>
      <c r="CJ803" s="745"/>
      <c r="CK803" s="745"/>
      <c r="CL803" s="745"/>
      <c r="CM803" s="745"/>
      <c r="CN803" s="745"/>
      <c r="CO803" s="745"/>
      <c r="CP803" s="745"/>
      <c r="CQ803" s="745"/>
      <c r="CR803" s="745"/>
      <c r="CS803" s="745"/>
      <c r="CT803" s="745"/>
      <c r="CU803" s="745"/>
      <c r="CV803" s="745"/>
      <c r="CW803" s="745"/>
      <c r="CX803" s="745"/>
      <c r="CY803" s="745"/>
      <c r="CZ803" s="745"/>
      <c r="DA803" s="745"/>
      <c r="DB803" s="745"/>
      <c r="DC803" s="745"/>
      <c r="DD803" s="745"/>
      <c r="DE803" s="745"/>
      <c r="DF803" s="745"/>
      <c r="DG803" s="745"/>
      <c r="DH803" s="745"/>
      <c r="DI803" s="745"/>
      <c r="DJ803" s="745"/>
      <c r="DK803" s="745"/>
      <c r="DL803" s="745"/>
      <c r="DM803" s="745"/>
      <c r="DN803" s="745"/>
      <c r="DO803" s="745"/>
      <c r="DP803" s="745"/>
      <c r="DQ803" s="745"/>
      <c r="DR803" s="745"/>
      <c r="DS803" s="745"/>
      <c r="DT803" s="745"/>
      <c r="DU803" s="745"/>
      <c r="DV803" s="745"/>
      <c r="DW803" s="745"/>
      <c r="DX803" s="745"/>
      <c r="DY803" s="745"/>
      <c r="DZ803" s="745"/>
      <c r="EA803" s="745"/>
      <c r="EB803" s="745"/>
      <c r="EC803" s="745"/>
      <c r="ED803" s="745"/>
      <c r="EE803" s="745"/>
      <c r="EF803" s="745"/>
      <c r="EG803" s="745"/>
      <c r="EH803" s="745"/>
      <c r="EI803" s="745"/>
      <c r="EJ803" s="745"/>
      <c r="EK803" s="745"/>
      <c r="EL803" s="745"/>
      <c r="EM803" s="745"/>
      <c r="EN803" s="745"/>
      <c r="EO803" s="745"/>
      <c r="EP803" s="745"/>
      <c r="EQ803" s="745"/>
      <c r="ER803" s="745"/>
      <c r="ES803" s="745"/>
      <c r="ET803" s="745"/>
      <c r="EU803" s="745"/>
      <c r="EV803" s="745"/>
      <c r="EW803" s="745"/>
      <c r="EX803" s="745"/>
      <c r="EY803" s="745"/>
      <c r="EZ803" s="745"/>
      <c r="FA803" s="745"/>
      <c r="FB803" s="745"/>
      <c r="FC803" s="745"/>
      <c r="FD803" s="745"/>
      <c r="FE803" s="745"/>
      <c r="FF803" s="745"/>
      <c r="FG803" s="745"/>
      <c r="FH803" s="745"/>
      <c r="FI803" s="745"/>
      <c r="FJ803" s="745"/>
      <c r="FK803" s="745"/>
      <c r="FL803" s="745"/>
      <c r="FM803" s="745"/>
      <c r="FN803" s="745"/>
      <c r="FO803" s="745"/>
      <c r="FP803" s="745"/>
      <c r="FQ803" s="745"/>
      <c r="FR803" s="745"/>
      <c r="FS803" s="745"/>
      <c r="FT803" s="745"/>
      <c r="FU803" s="745"/>
      <c r="FV803" s="745"/>
      <c r="FW803" s="745"/>
      <c r="FX803" s="745"/>
      <c r="FY803" s="745"/>
      <c r="FZ803" s="745"/>
      <c r="GA803" s="745"/>
      <c r="GB803" s="745"/>
      <c r="GC803" s="745"/>
      <c r="GD803" s="745"/>
      <c r="GE803" s="745"/>
      <c r="GF803" s="745"/>
      <c r="GG803" s="745"/>
      <c r="GH803" s="745"/>
      <c r="GI803" s="745"/>
      <c r="GJ803" s="745"/>
      <c r="GK803" s="745"/>
      <c r="GL803" s="745"/>
      <c r="GM803" s="745"/>
      <c r="GN803" s="745"/>
      <c r="GO803" s="745"/>
      <c r="GP803" s="745"/>
      <c r="GQ803" s="745"/>
      <c r="GR803" s="745"/>
      <c r="GS803" s="745"/>
      <c r="GT803" s="745"/>
      <c r="GU803" s="745"/>
      <c r="GV803" s="745"/>
      <c r="GW803" s="745"/>
      <c r="GX803" s="745"/>
      <c r="GY803" s="745"/>
      <c r="GZ803" s="745"/>
      <c r="HA803" s="745"/>
      <c r="HB803" s="745"/>
      <c r="HC803" s="745"/>
      <c r="HD803" s="745"/>
      <c r="HE803" s="745"/>
      <c r="HF803" s="745"/>
      <c r="HG803" s="745"/>
      <c r="HH803" s="745"/>
      <c r="HI803" s="745"/>
      <c r="HJ803" s="745"/>
      <c r="HK803" s="745"/>
      <c r="HL803" s="745"/>
      <c r="HM803" s="745"/>
      <c r="HN803" s="745"/>
      <c r="HO803" s="745"/>
      <c r="HP803" s="745"/>
      <c r="HQ803" s="745"/>
      <c r="HR803" s="745"/>
      <c r="HS803" s="745"/>
      <c r="HT803" s="745"/>
      <c r="HU803" s="745"/>
      <c r="HV803" s="745"/>
      <c r="HW803" s="745"/>
      <c r="HX803" s="745"/>
      <c r="HY803" s="745"/>
      <c r="HZ803" s="745"/>
      <c r="IA803" s="745"/>
      <c r="IB803" s="745"/>
      <c r="IC803" s="745"/>
      <c r="ID803" s="745"/>
      <c r="IE803" s="745"/>
      <c r="IF803" s="745"/>
      <c r="IG803" s="745"/>
      <c r="IH803" s="745"/>
      <c r="II803" s="745"/>
      <c r="IJ803" s="745"/>
      <c r="IK803" s="745"/>
      <c r="IL803" s="745"/>
      <c r="IM803" s="745"/>
      <c r="IN803" s="745"/>
    </row>
    <row r="804" spans="1:248" ht="12.75">
      <c r="A804" s="758"/>
      <c r="B804" s="758"/>
      <c r="C804" s="758"/>
      <c r="D804" s="758"/>
      <c r="E804" s="750"/>
      <c r="F804" s="758"/>
      <c r="G804" s="758"/>
      <c r="H804" s="758"/>
      <c r="I804" s="750"/>
      <c r="J804" s="758"/>
      <c r="K804" s="758"/>
      <c r="L804" s="750"/>
      <c r="M804" s="758"/>
      <c r="N804" s="758"/>
      <c r="O804" s="750"/>
      <c r="P804" s="750"/>
      <c r="Q804" s="750"/>
      <c r="R804" s="750"/>
      <c r="S804" s="750"/>
      <c r="T804" s="750"/>
      <c r="U804" s="757"/>
      <c r="V804" s="753"/>
      <c r="W804" s="745"/>
      <c r="X804" s="745"/>
      <c r="Y804" s="753"/>
      <c r="Z804" s="745"/>
      <c r="AA804" s="745"/>
      <c r="AB804" s="745"/>
      <c r="AC804" s="745"/>
      <c r="AD804" s="745"/>
      <c r="AE804" s="745"/>
      <c r="AF804" s="745"/>
      <c r="AG804" s="745"/>
      <c r="AH804" s="745"/>
      <c r="AI804" s="745"/>
      <c r="AJ804" s="745"/>
      <c r="AK804" s="745"/>
      <c r="AL804" s="745"/>
      <c r="AM804" s="745"/>
      <c r="AN804" s="745"/>
      <c r="AO804" s="745"/>
      <c r="AP804" s="745"/>
      <c r="AQ804" s="745"/>
      <c r="AR804" s="745"/>
      <c r="AS804" s="745"/>
      <c r="AT804" s="745"/>
      <c r="AU804" s="745"/>
      <c r="AV804" s="745"/>
      <c r="AW804" s="745"/>
      <c r="AX804" s="745"/>
      <c r="AY804" s="745"/>
      <c r="AZ804" s="745"/>
      <c r="BA804" s="745"/>
      <c r="BB804" s="745"/>
      <c r="BC804" s="745"/>
      <c r="BD804" s="745"/>
      <c r="BE804" s="745"/>
      <c r="BF804" s="745"/>
      <c r="BG804" s="745"/>
      <c r="BH804" s="745"/>
      <c r="BI804" s="745"/>
      <c r="BJ804" s="745"/>
      <c r="BK804" s="745"/>
      <c r="BL804" s="745"/>
      <c r="BM804" s="745"/>
      <c r="BN804" s="745"/>
      <c r="BO804" s="745"/>
      <c r="BP804" s="745"/>
      <c r="BQ804" s="745"/>
      <c r="BR804" s="745"/>
      <c r="BS804" s="745"/>
      <c r="BT804" s="745"/>
      <c r="BU804" s="745"/>
      <c r="BV804" s="745"/>
      <c r="BW804" s="745"/>
      <c r="BX804" s="745"/>
      <c r="BY804" s="745"/>
      <c r="BZ804" s="745"/>
      <c r="CA804" s="745"/>
      <c r="CB804" s="745"/>
      <c r="CC804" s="745"/>
      <c r="CD804" s="745"/>
      <c r="CE804" s="745"/>
      <c r="CF804" s="745"/>
      <c r="CG804" s="745"/>
      <c r="CH804" s="745"/>
      <c r="CI804" s="745"/>
      <c r="CJ804" s="745"/>
      <c r="CK804" s="745"/>
      <c r="CL804" s="745"/>
      <c r="CM804" s="745"/>
      <c r="CN804" s="745"/>
      <c r="CO804" s="745"/>
      <c r="CP804" s="745"/>
      <c r="CQ804" s="745"/>
      <c r="CR804" s="745"/>
      <c r="CS804" s="745"/>
      <c r="CT804" s="745"/>
      <c r="CU804" s="745"/>
      <c r="CV804" s="745"/>
      <c r="CW804" s="745"/>
      <c r="CX804" s="745"/>
      <c r="CY804" s="745"/>
      <c r="CZ804" s="745"/>
      <c r="DA804" s="745"/>
      <c r="DB804" s="745"/>
      <c r="DC804" s="745"/>
      <c r="DD804" s="745"/>
      <c r="DE804" s="745"/>
      <c r="DF804" s="745"/>
      <c r="DG804" s="745"/>
      <c r="DH804" s="745"/>
      <c r="DI804" s="745"/>
      <c r="DJ804" s="745"/>
      <c r="DK804" s="745"/>
      <c r="DL804" s="745"/>
      <c r="DM804" s="745"/>
      <c r="DN804" s="745"/>
      <c r="DO804" s="745"/>
      <c r="DP804" s="745"/>
      <c r="DQ804" s="745"/>
      <c r="DR804" s="745"/>
      <c r="DS804" s="745"/>
      <c r="DT804" s="745"/>
      <c r="DU804" s="745"/>
      <c r="DV804" s="745"/>
      <c r="DW804" s="745"/>
      <c r="DX804" s="745"/>
      <c r="DY804" s="745"/>
      <c r="DZ804" s="745"/>
      <c r="EA804" s="745"/>
      <c r="EB804" s="745"/>
      <c r="EC804" s="745"/>
      <c r="ED804" s="745"/>
      <c r="EE804" s="745"/>
      <c r="EF804" s="745"/>
      <c r="EG804" s="745"/>
      <c r="EH804" s="745"/>
      <c r="EI804" s="745"/>
      <c r="EJ804" s="745"/>
      <c r="EK804" s="745"/>
      <c r="EL804" s="745"/>
      <c r="EM804" s="745"/>
      <c r="EN804" s="745"/>
      <c r="EO804" s="745"/>
      <c r="EP804" s="745"/>
      <c r="EQ804" s="745"/>
      <c r="ER804" s="745"/>
      <c r="ES804" s="745"/>
      <c r="ET804" s="745"/>
      <c r="EU804" s="745"/>
      <c r="EV804" s="745"/>
      <c r="EW804" s="745"/>
      <c r="EX804" s="745"/>
      <c r="EY804" s="745"/>
      <c r="EZ804" s="745"/>
      <c r="FA804" s="745"/>
      <c r="FB804" s="745"/>
      <c r="FC804" s="745"/>
      <c r="FD804" s="745"/>
      <c r="FE804" s="745"/>
      <c r="FF804" s="745"/>
      <c r="FG804" s="745"/>
      <c r="FH804" s="745"/>
      <c r="FI804" s="745"/>
      <c r="FJ804" s="745"/>
      <c r="FK804" s="745"/>
      <c r="FL804" s="745"/>
      <c r="FM804" s="745"/>
      <c r="FN804" s="745"/>
      <c r="FO804" s="745"/>
      <c r="FP804" s="745"/>
      <c r="FQ804" s="745"/>
      <c r="FR804" s="745"/>
      <c r="FS804" s="745"/>
      <c r="FT804" s="745"/>
      <c r="FU804" s="745"/>
      <c r="FV804" s="745"/>
      <c r="FW804" s="745"/>
      <c r="FX804" s="745"/>
      <c r="FY804" s="745"/>
      <c r="FZ804" s="745"/>
      <c r="GA804" s="745"/>
      <c r="GB804" s="745"/>
      <c r="GC804" s="745"/>
      <c r="GD804" s="745"/>
      <c r="GE804" s="745"/>
      <c r="GF804" s="745"/>
      <c r="GG804" s="745"/>
      <c r="GH804" s="745"/>
      <c r="GI804" s="745"/>
      <c r="GJ804" s="745"/>
      <c r="GK804" s="745"/>
      <c r="GL804" s="745"/>
      <c r="GM804" s="745"/>
      <c r="GN804" s="745"/>
      <c r="GO804" s="745"/>
      <c r="GP804" s="745"/>
      <c r="GQ804" s="745"/>
      <c r="GR804" s="745"/>
      <c r="GS804" s="745"/>
      <c r="GT804" s="745"/>
      <c r="GU804" s="745"/>
      <c r="GV804" s="745"/>
      <c r="GW804" s="745"/>
      <c r="GX804" s="745"/>
      <c r="GY804" s="745"/>
      <c r="GZ804" s="745"/>
      <c r="HA804" s="745"/>
      <c r="HB804" s="745"/>
      <c r="HC804" s="745"/>
      <c r="HD804" s="745"/>
      <c r="HE804" s="745"/>
      <c r="HF804" s="745"/>
      <c r="HG804" s="745"/>
      <c r="HH804" s="745"/>
      <c r="HI804" s="745"/>
      <c r="HJ804" s="745"/>
      <c r="HK804" s="745"/>
      <c r="HL804" s="745"/>
      <c r="HM804" s="745"/>
      <c r="HN804" s="745"/>
      <c r="HO804" s="745"/>
      <c r="HP804" s="745"/>
      <c r="HQ804" s="745"/>
      <c r="HR804" s="745"/>
      <c r="HS804" s="745"/>
      <c r="HT804" s="745"/>
      <c r="HU804" s="745"/>
      <c r="HV804" s="745"/>
      <c r="HW804" s="745"/>
      <c r="HX804" s="745"/>
      <c r="HY804" s="745"/>
      <c r="HZ804" s="745"/>
      <c r="IA804" s="745"/>
      <c r="IB804" s="745"/>
      <c r="IC804" s="745"/>
      <c r="ID804" s="745"/>
      <c r="IE804" s="745"/>
      <c r="IF804" s="745"/>
      <c r="IG804" s="745"/>
      <c r="IH804" s="745"/>
      <c r="II804" s="745"/>
      <c r="IJ804" s="745"/>
      <c r="IK804" s="745"/>
      <c r="IL804" s="745"/>
      <c r="IM804" s="745"/>
      <c r="IN804" s="745"/>
    </row>
    <row r="805" spans="1:248" ht="12.75">
      <c r="A805" s="758"/>
      <c r="B805" s="758"/>
      <c r="C805" s="758"/>
      <c r="D805" s="758"/>
      <c r="E805" s="750"/>
      <c r="F805" s="758"/>
      <c r="G805" s="758"/>
      <c r="H805" s="758"/>
      <c r="I805" s="750"/>
      <c r="J805" s="758"/>
      <c r="K805" s="758"/>
      <c r="L805" s="750"/>
      <c r="M805" s="758"/>
      <c r="N805" s="758"/>
      <c r="O805" s="750"/>
      <c r="P805" s="750"/>
      <c r="Q805" s="750"/>
      <c r="R805" s="750"/>
      <c r="S805" s="750"/>
      <c r="T805" s="750"/>
      <c r="U805" s="757"/>
      <c r="V805" s="753"/>
      <c r="W805" s="745"/>
      <c r="X805" s="745"/>
      <c r="Y805" s="753"/>
      <c r="Z805" s="745"/>
      <c r="AA805" s="745"/>
      <c r="AB805" s="745"/>
      <c r="AC805" s="745"/>
      <c r="AD805" s="745"/>
      <c r="AE805" s="745"/>
      <c r="AF805" s="745"/>
      <c r="AG805" s="745"/>
      <c r="AH805" s="745"/>
      <c r="AI805" s="745"/>
      <c r="AJ805" s="745"/>
      <c r="AK805" s="745"/>
      <c r="AL805" s="745"/>
      <c r="AM805" s="745"/>
      <c r="AN805" s="745"/>
      <c r="AO805" s="745"/>
      <c r="AP805" s="745"/>
      <c r="AQ805" s="745"/>
      <c r="AR805" s="745"/>
      <c r="AS805" s="745"/>
      <c r="AT805" s="745"/>
      <c r="AU805" s="745"/>
      <c r="AV805" s="745"/>
      <c r="AW805" s="745"/>
      <c r="AX805" s="745"/>
      <c r="AY805" s="745"/>
      <c r="AZ805" s="745"/>
      <c r="BA805" s="745"/>
      <c r="BB805" s="745"/>
      <c r="BC805" s="745"/>
      <c r="BD805" s="745"/>
      <c r="BE805" s="745"/>
      <c r="BF805" s="745"/>
      <c r="BG805" s="745"/>
      <c r="BH805" s="745"/>
      <c r="BI805" s="745"/>
      <c r="BJ805" s="745"/>
      <c r="BK805" s="745"/>
      <c r="BL805" s="745"/>
      <c r="BM805" s="745"/>
      <c r="BN805" s="745"/>
      <c r="BO805" s="745"/>
      <c r="BP805" s="745"/>
      <c r="BQ805" s="745"/>
      <c r="BR805" s="745"/>
      <c r="BS805" s="745"/>
      <c r="BT805" s="745"/>
      <c r="BU805" s="745"/>
      <c r="BV805" s="745"/>
      <c r="BW805" s="745"/>
      <c r="BX805" s="745"/>
      <c r="BY805" s="745"/>
      <c r="BZ805" s="745"/>
      <c r="CA805" s="745"/>
      <c r="CB805" s="745"/>
      <c r="CC805" s="745"/>
      <c r="CD805" s="745"/>
      <c r="CE805" s="745"/>
      <c r="CF805" s="745"/>
      <c r="CG805" s="745"/>
      <c r="CH805" s="745"/>
      <c r="CI805" s="745"/>
      <c r="CJ805" s="745"/>
      <c r="CK805" s="745"/>
      <c r="CL805" s="745"/>
      <c r="CM805" s="745"/>
      <c r="CN805" s="745"/>
      <c r="CO805" s="745"/>
      <c r="CP805" s="745"/>
      <c r="CQ805" s="745"/>
      <c r="CR805" s="745"/>
      <c r="CS805" s="745"/>
      <c r="CT805" s="745"/>
      <c r="CU805" s="745"/>
      <c r="CV805" s="745"/>
      <c r="CW805" s="745"/>
      <c r="CX805" s="745"/>
      <c r="CY805" s="745"/>
      <c r="CZ805" s="745"/>
      <c r="DA805" s="745"/>
      <c r="DB805" s="745"/>
      <c r="DC805" s="745"/>
      <c r="DD805" s="745"/>
      <c r="DE805" s="745"/>
      <c r="DF805" s="745"/>
      <c r="DG805" s="745"/>
      <c r="DH805" s="745"/>
      <c r="DI805" s="745"/>
      <c r="DJ805" s="745"/>
      <c r="DK805" s="745"/>
      <c r="DL805" s="745"/>
      <c r="DM805" s="745"/>
      <c r="DN805" s="745"/>
      <c r="DO805" s="745"/>
      <c r="DP805" s="745"/>
      <c r="DQ805" s="745"/>
      <c r="DR805" s="745"/>
      <c r="DS805" s="745"/>
      <c r="DT805" s="745"/>
      <c r="DU805" s="745"/>
      <c r="DV805" s="745"/>
      <c r="DW805" s="745"/>
      <c r="DX805" s="745"/>
      <c r="DY805" s="745"/>
      <c r="DZ805" s="745"/>
      <c r="EA805" s="745"/>
      <c r="EB805" s="745"/>
      <c r="EC805" s="745"/>
      <c r="ED805" s="745"/>
      <c r="EE805" s="745"/>
      <c r="EF805" s="745"/>
      <c r="EG805" s="745"/>
      <c r="EH805" s="745"/>
      <c r="EI805" s="745"/>
      <c r="EJ805" s="745"/>
      <c r="EK805" s="745"/>
      <c r="EL805" s="745"/>
      <c r="EM805" s="745"/>
      <c r="EN805" s="745"/>
      <c r="EO805" s="745"/>
      <c r="EP805" s="745"/>
      <c r="EQ805" s="745"/>
      <c r="ER805" s="745"/>
      <c r="ES805" s="745"/>
      <c r="ET805" s="745"/>
      <c r="EU805" s="745"/>
      <c r="EV805" s="745"/>
      <c r="EW805" s="745"/>
      <c r="EX805" s="745"/>
      <c r="EY805" s="745"/>
      <c r="EZ805" s="745"/>
      <c r="FA805" s="745"/>
      <c r="FB805" s="745"/>
      <c r="FC805" s="745"/>
      <c r="FD805" s="745"/>
      <c r="FE805" s="745"/>
      <c r="FF805" s="745"/>
      <c r="FG805" s="745"/>
      <c r="FH805" s="745"/>
      <c r="FI805" s="745"/>
      <c r="FJ805" s="745"/>
      <c r="FK805" s="745"/>
      <c r="FL805" s="745"/>
      <c r="FM805" s="745"/>
      <c r="FN805" s="745"/>
      <c r="FO805" s="745"/>
      <c r="FP805" s="745"/>
      <c r="FQ805" s="745"/>
      <c r="FR805" s="745"/>
      <c r="FS805" s="745"/>
      <c r="FT805" s="745"/>
      <c r="FU805" s="745"/>
      <c r="FV805" s="745"/>
      <c r="FW805" s="745"/>
      <c r="FX805" s="745"/>
      <c r="FY805" s="745"/>
      <c r="FZ805" s="745"/>
      <c r="GA805" s="745"/>
      <c r="GB805" s="745"/>
      <c r="GC805" s="745"/>
      <c r="GD805" s="745"/>
      <c r="GE805" s="745"/>
      <c r="GF805" s="745"/>
      <c r="GG805" s="745"/>
      <c r="GH805" s="745"/>
      <c r="GI805" s="745"/>
      <c r="GJ805" s="745"/>
      <c r="GK805" s="745"/>
      <c r="GL805" s="745"/>
      <c r="GM805" s="745"/>
      <c r="GN805" s="745"/>
      <c r="GO805" s="745"/>
      <c r="GP805" s="745"/>
      <c r="GQ805" s="745"/>
      <c r="GR805" s="745"/>
      <c r="GS805" s="745"/>
      <c r="GT805" s="745"/>
      <c r="GU805" s="745"/>
      <c r="GV805" s="745"/>
      <c r="GW805" s="745"/>
      <c r="GX805" s="745"/>
      <c r="GY805" s="745"/>
      <c r="GZ805" s="745"/>
      <c r="HA805" s="745"/>
      <c r="HB805" s="745"/>
      <c r="HC805" s="745"/>
      <c r="HD805" s="745"/>
      <c r="HE805" s="745"/>
      <c r="HF805" s="745"/>
      <c r="HG805" s="745"/>
      <c r="HH805" s="745"/>
      <c r="HI805" s="745"/>
      <c r="HJ805" s="745"/>
      <c r="HK805" s="745"/>
      <c r="HL805" s="745"/>
      <c r="HM805" s="745"/>
      <c r="HN805" s="745"/>
      <c r="HO805" s="745"/>
      <c r="HP805" s="745"/>
      <c r="HQ805" s="745"/>
      <c r="HR805" s="745"/>
      <c r="HS805" s="745"/>
      <c r="HT805" s="745"/>
      <c r="HU805" s="745"/>
      <c r="HV805" s="745"/>
      <c r="HW805" s="745"/>
      <c r="HX805" s="745"/>
      <c r="HY805" s="745"/>
      <c r="HZ805" s="745"/>
      <c r="IA805" s="745"/>
      <c r="IB805" s="745"/>
      <c r="IC805" s="745"/>
      <c r="ID805" s="745"/>
      <c r="IE805" s="745"/>
      <c r="IF805" s="745"/>
      <c r="IG805" s="745"/>
      <c r="IH805" s="745"/>
      <c r="II805" s="745"/>
      <c r="IJ805" s="745"/>
      <c r="IK805" s="745"/>
      <c r="IL805" s="745"/>
      <c r="IM805" s="745"/>
      <c r="IN805" s="745"/>
    </row>
    <row r="806" spans="1:248" ht="12.75">
      <c r="A806" s="758"/>
      <c r="B806" s="758"/>
      <c r="C806" s="758"/>
      <c r="D806" s="758"/>
      <c r="E806" s="750"/>
      <c r="F806" s="758"/>
      <c r="G806" s="758"/>
      <c r="H806" s="758"/>
      <c r="I806" s="750"/>
      <c r="J806" s="758"/>
      <c r="K806" s="758"/>
      <c r="L806" s="750"/>
      <c r="M806" s="758"/>
      <c r="N806" s="758"/>
      <c r="O806" s="750"/>
      <c r="P806" s="750"/>
      <c r="Q806" s="750"/>
      <c r="R806" s="750"/>
      <c r="S806" s="750"/>
      <c r="T806" s="750"/>
      <c r="U806" s="757"/>
      <c r="V806" s="753"/>
      <c r="W806" s="745"/>
      <c r="X806" s="745"/>
      <c r="Y806" s="753"/>
      <c r="Z806" s="745"/>
      <c r="AA806" s="745"/>
      <c r="AB806" s="745"/>
      <c r="AC806" s="745"/>
      <c r="AD806" s="745"/>
      <c r="AE806" s="745"/>
      <c r="AF806" s="745"/>
      <c r="AG806" s="745"/>
      <c r="AH806" s="745"/>
      <c r="AI806" s="745"/>
      <c r="AJ806" s="745"/>
      <c r="AK806" s="745"/>
      <c r="AL806" s="745"/>
      <c r="AM806" s="745"/>
      <c r="AN806" s="745"/>
      <c r="AO806" s="745"/>
      <c r="AP806" s="745"/>
      <c r="AQ806" s="745"/>
      <c r="AR806" s="745"/>
      <c r="AS806" s="745"/>
      <c r="AT806" s="745"/>
      <c r="AU806" s="745"/>
      <c r="AV806" s="745"/>
      <c r="AW806" s="745"/>
      <c r="AX806" s="745"/>
      <c r="AY806" s="745"/>
      <c r="AZ806" s="745"/>
      <c r="BA806" s="745"/>
      <c r="BB806" s="745"/>
      <c r="BC806" s="745"/>
      <c r="BD806" s="745"/>
      <c r="BE806" s="745"/>
      <c r="BF806" s="745"/>
      <c r="BG806" s="745"/>
      <c r="BH806" s="745"/>
      <c r="BI806" s="745"/>
      <c r="BJ806" s="745"/>
      <c r="BK806" s="745"/>
      <c r="BL806" s="745"/>
      <c r="BM806" s="745"/>
      <c r="BN806" s="745"/>
      <c r="BO806" s="745"/>
      <c r="BP806" s="745"/>
      <c r="BQ806" s="745"/>
      <c r="BR806" s="745"/>
      <c r="BS806" s="745"/>
      <c r="BT806" s="745"/>
      <c r="BU806" s="745"/>
      <c r="BV806" s="745"/>
      <c r="BW806" s="745"/>
      <c r="BX806" s="745"/>
      <c r="BY806" s="745"/>
      <c r="BZ806" s="745"/>
      <c r="CA806" s="745"/>
      <c r="CB806" s="745"/>
      <c r="CC806" s="745"/>
      <c r="CD806" s="745"/>
      <c r="CE806" s="745"/>
      <c r="CF806" s="745"/>
      <c r="CG806" s="745"/>
      <c r="CH806" s="745"/>
      <c r="CI806" s="745"/>
      <c r="CJ806" s="745"/>
      <c r="CK806" s="745"/>
      <c r="CL806" s="745"/>
      <c r="CM806" s="745"/>
      <c r="CN806" s="745"/>
      <c r="CO806" s="745"/>
      <c r="CP806" s="745"/>
      <c r="CQ806" s="745"/>
      <c r="CR806" s="745"/>
      <c r="CS806" s="745"/>
      <c r="CT806" s="745"/>
      <c r="CU806" s="745"/>
      <c r="CV806" s="745"/>
      <c r="CW806" s="745"/>
      <c r="CX806" s="745"/>
      <c r="CY806" s="745"/>
      <c r="CZ806" s="745"/>
      <c r="DA806" s="745"/>
      <c r="DB806" s="745"/>
      <c r="DC806" s="745"/>
      <c r="DD806" s="745"/>
      <c r="DE806" s="745"/>
      <c r="DF806" s="745"/>
      <c r="DG806" s="745"/>
      <c r="DH806" s="745"/>
      <c r="DI806" s="745"/>
      <c r="DJ806" s="745"/>
      <c r="DK806" s="745"/>
      <c r="DL806" s="745"/>
      <c r="DM806" s="745"/>
      <c r="DN806" s="745"/>
      <c r="DO806" s="745"/>
      <c r="DP806" s="745"/>
      <c r="DQ806" s="745"/>
      <c r="DR806" s="745"/>
      <c r="DS806" s="745"/>
      <c r="DT806" s="745"/>
      <c r="DU806" s="745"/>
      <c r="DV806" s="745"/>
      <c r="DW806" s="745"/>
      <c r="DX806" s="745"/>
      <c r="DY806" s="745"/>
      <c r="DZ806" s="745"/>
      <c r="EA806" s="745"/>
      <c r="EB806" s="745"/>
      <c r="EC806" s="745"/>
      <c r="ED806" s="745"/>
      <c r="EE806" s="745"/>
      <c r="EF806" s="745"/>
      <c r="EG806" s="745"/>
      <c r="EH806" s="745"/>
      <c r="EI806" s="745"/>
      <c r="EJ806" s="745"/>
      <c r="EK806" s="745"/>
      <c r="EL806" s="745"/>
      <c r="EM806" s="745"/>
      <c r="EN806" s="745"/>
      <c r="EO806" s="745"/>
      <c r="EP806" s="745"/>
      <c r="EQ806" s="745"/>
      <c r="ER806" s="745"/>
      <c r="ES806" s="745"/>
      <c r="ET806" s="745"/>
      <c r="EU806" s="745"/>
      <c r="EV806" s="745"/>
      <c r="EW806" s="745"/>
      <c r="EX806" s="745"/>
      <c r="EY806" s="745"/>
      <c r="EZ806" s="745"/>
      <c r="FA806" s="745"/>
      <c r="FB806" s="745"/>
      <c r="FC806" s="745"/>
      <c r="FD806" s="745"/>
      <c r="FE806" s="745"/>
      <c r="FF806" s="745"/>
      <c r="FG806" s="745"/>
      <c r="FH806" s="745"/>
      <c r="FI806" s="745"/>
      <c r="FJ806" s="745"/>
      <c r="FK806" s="745"/>
      <c r="FL806" s="745"/>
      <c r="FM806" s="745"/>
      <c r="FN806" s="745"/>
      <c r="FO806" s="745"/>
      <c r="FP806" s="745"/>
      <c r="FQ806" s="745"/>
      <c r="FR806" s="745"/>
      <c r="FS806" s="745"/>
      <c r="FT806" s="745"/>
      <c r="FU806" s="745"/>
      <c r="FV806" s="745"/>
      <c r="FW806" s="745"/>
      <c r="FX806" s="745"/>
      <c r="FY806" s="745"/>
      <c r="FZ806" s="745"/>
      <c r="GA806" s="745"/>
      <c r="GB806" s="745"/>
      <c r="GC806" s="745"/>
      <c r="GD806" s="745"/>
      <c r="GE806" s="745"/>
      <c r="GF806" s="745"/>
      <c r="GG806" s="745"/>
      <c r="GH806" s="745"/>
      <c r="GI806" s="745"/>
      <c r="GJ806" s="745"/>
      <c r="GK806" s="745"/>
      <c r="GL806" s="745"/>
      <c r="GM806" s="745"/>
      <c r="GN806" s="745"/>
      <c r="GO806" s="745"/>
      <c r="GP806" s="745"/>
      <c r="GQ806" s="745"/>
      <c r="GR806" s="745"/>
      <c r="GS806" s="745"/>
      <c r="GT806" s="745"/>
      <c r="GU806" s="745"/>
      <c r="GV806" s="745"/>
      <c r="GW806" s="745"/>
      <c r="GX806" s="745"/>
      <c r="GY806" s="745"/>
      <c r="GZ806" s="745"/>
      <c r="HA806" s="745"/>
      <c r="HB806" s="745"/>
      <c r="HC806" s="745"/>
      <c r="HD806" s="745"/>
      <c r="HE806" s="745"/>
      <c r="HF806" s="745"/>
      <c r="HG806" s="745"/>
      <c r="HH806" s="745"/>
      <c r="HI806" s="745"/>
      <c r="HJ806" s="745"/>
      <c r="HK806" s="745"/>
      <c r="HL806" s="745"/>
      <c r="HM806" s="745"/>
      <c r="HN806" s="745"/>
      <c r="HO806" s="745"/>
      <c r="HP806" s="745"/>
      <c r="HQ806" s="745"/>
      <c r="HR806" s="745"/>
      <c r="HS806" s="745"/>
      <c r="HT806" s="745"/>
      <c r="HU806" s="745"/>
      <c r="HV806" s="745"/>
      <c r="HW806" s="745"/>
      <c r="HX806" s="745"/>
      <c r="HY806" s="745"/>
      <c r="HZ806" s="745"/>
      <c r="IA806" s="745"/>
      <c r="IB806" s="745"/>
      <c r="IC806" s="745"/>
      <c r="ID806" s="745"/>
      <c r="IE806" s="745"/>
      <c r="IF806" s="745"/>
      <c r="IG806" s="745"/>
      <c r="IH806" s="745"/>
      <c r="II806" s="745"/>
      <c r="IJ806" s="745"/>
      <c r="IK806" s="745"/>
      <c r="IL806" s="745"/>
      <c r="IM806" s="745"/>
      <c r="IN806" s="745"/>
    </row>
    <row r="807" spans="1:248" ht="12.75">
      <c r="A807" s="758"/>
      <c r="B807" s="758"/>
      <c r="C807" s="758"/>
      <c r="D807" s="758"/>
      <c r="E807" s="750"/>
      <c r="F807" s="758"/>
      <c r="G807" s="758"/>
      <c r="H807" s="758"/>
      <c r="I807" s="750"/>
      <c r="J807" s="758"/>
      <c r="K807" s="758"/>
      <c r="L807" s="750"/>
      <c r="M807" s="758"/>
      <c r="N807" s="758"/>
      <c r="O807" s="750"/>
      <c r="P807" s="750"/>
      <c r="Q807" s="750"/>
      <c r="R807" s="750"/>
      <c r="S807" s="750"/>
      <c r="T807" s="750"/>
      <c r="U807" s="757"/>
      <c r="V807" s="753"/>
      <c r="W807" s="745"/>
      <c r="X807" s="745"/>
      <c r="Y807" s="753"/>
      <c r="Z807" s="745"/>
      <c r="AA807" s="745"/>
      <c r="AB807" s="745"/>
      <c r="AC807" s="745"/>
      <c r="AD807" s="745"/>
      <c r="AE807" s="745"/>
      <c r="AF807" s="745"/>
      <c r="AG807" s="745"/>
      <c r="AH807" s="745"/>
      <c r="AI807" s="745"/>
      <c r="AJ807" s="745"/>
      <c r="AK807" s="745"/>
      <c r="AL807" s="745"/>
      <c r="AM807" s="745"/>
      <c r="AN807" s="745"/>
      <c r="AO807" s="745"/>
      <c r="AP807" s="745"/>
      <c r="AQ807" s="745"/>
      <c r="AR807" s="745"/>
      <c r="AS807" s="745"/>
      <c r="AT807" s="745"/>
      <c r="AU807" s="745"/>
      <c r="AV807" s="745"/>
      <c r="AW807" s="745"/>
      <c r="AX807" s="745"/>
      <c r="AY807" s="745"/>
      <c r="AZ807" s="745"/>
      <c r="BA807" s="745"/>
      <c r="BB807" s="745"/>
      <c r="BC807" s="745"/>
      <c r="BD807" s="745"/>
      <c r="BE807" s="745"/>
      <c r="BF807" s="745"/>
      <c r="BG807" s="745"/>
      <c r="BH807" s="745"/>
      <c r="BI807" s="745"/>
      <c r="BJ807" s="745"/>
      <c r="BK807" s="745"/>
      <c r="BL807" s="745"/>
      <c r="BM807" s="745"/>
      <c r="BN807" s="745"/>
      <c r="BO807" s="745"/>
      <c r="BP807" s="745"/>
      <c r="BQ807" s="745"/>
      <c r="BR807" s="745"/>
      <c r="BS807" s="745"/>
      <c r="BT807" s="745"/>
      <c r="BU807" s="745"/>
      <c r="BV807" s="745"/>
      <c r="BW807" s="745"/>
      <c r="BX807" s="745"/>
      <c r="BY807" s="745"/>
      <c r="BZ807" s="745"/>
      <c r="CA807" s="745"/>
      <c r="CB807" s="745"/>
      <c r="CC807" s="745"/>
      <c r="CD807" s="745"/>
      <c r="CE807" s="745"/>
      <c r="CF807" s="745"/>
      <c r="CG807" s="745"/>
      <c r="CH807" s="745"/>
      <c r="CI807" s="745"/>
      <c r="CJ807" s="745"/>
      <c r="CK807" s="745"/>
      <c r="CL807" s="745"/>
      <c r="CM807" s="745"/>
      <c r="CN807" s="745"/>
      <c r="CO807" s="745"/>
      <c r="CP807" s="745"/>
      <c r="CQ807" s="745"/>
      <c r="CR807" s="745"/>
      <c r="CS807" s="745"/>
      <c r="CT807" s="745"/>
      <c r="CU807" s="745"/>
      <c r="CV807" s="745"/>
      <c r="CW807" s="745"/>
      <c r="CX807" s="745"/>
      <c r="CY807" s="745"/>
      <c r="CZ807" s="745"/>
      <c r="DA807" s="745"/>
      <c r="DB807" s="745"/>
      <c r="DC807" s="745"/>
      <c r="DD807" s="745"/>
      <c r="DE807" s="745"/>
      <c r="DF807" s="745"/>
      <c r="DG807" s="745"/>
      <c r="DH807" s="745"/>
      <c r="DI807" s="745"/>
      <c r="DJ807" s="745"/>
      <c r="DK807" s="745"/>
      <c r="DL807" s="745"/>
      <c r="DM807" s="745"/>
      <c r="DN807" s="745"/>
      <c r="DO807" s="745"/>
      <c r="DP807" s="745"/>
      <c r="DQ807" s="745"/>
      <c r="DR807" s="745"/>
      <c r="DS807" s="745"/>
      <c r="DT807" s="745"/>
      <c r="DU807" s="745"/>
      <c r="DV807" s="745"/>
      <c r="DW807" s="745"/>
      <c r="DX807" s="745"/>
      <c r="DY807" s="745"/>
      <c r="DZ807" s="745"/>
      <c r="EA807" s="745"/>
      <c r="EB807" s="745"/>
      <c r="EC807" s="745"/>
      <c r="ED807" s="745"/>
      <c r="EE807" s="745"/>
      <c r="EF807" s="745"/>
      <c r="EG807" s="745"/>
      <c r="EH807" s="745"/>
      <c r="EI807" s="745"/>
      <c r="EJ807" s="745"/>
      <c r="EK807" s="745"/>
      <c r="EL807" s="745"/>
      <c r="EM807" s="745"/>
      <c r="EN807" s="745"/>
      <c r="EO807" s="745"/>
      <c r="EP807" s="745"/>
      <c r="EQ807" s="745"/>
      <c r="ER807" s="745"/>
      <c r="ES807" s="745"/>
      <c r="ET807" s="745"/>
      <c r="EU807" s="745"/>
      <c r="EV807" s="745"/>
      <c r="EW807" s="745"/>
      <c r="EX807" s="745"/>
      <c r="EY807" s="745"/>
      <c r="EZ807" s="745"/>
      <c r="FA807" s="745"/>
      <c r="FB807" s="745"/>
      <c r="FC807" s="745"/>
      <c r="FD807" s="745"/>
      <c r="FE807" s="745"/>
      <c r="FF807" s="745"/>
      <c r="FG807" s="745"/>
      <c r="FH807" s="745"/>
      <c r="FI807" s="745"/>
      <c r="FJ807" s="745"/>
      <c r="FK807" s="745"/>
      <c r="FL807" s="745"/>
      <c r="FM807" s="745"/>
      <c r="FN807" s="745"/>
      <c r="FO807" s="745"/>
      <c r="FP807" s="745"/>
      <c r="FQ807" s="745"/>
      <c r="FR807" s="745"/>
      <c r="FS807" s="745"/>
      <c r="FT807" s="745"/>
      <c r="FU807" s="745"/>
      <c r="FV807" s="745"/>
      <c r="FW807" s="745"/>
      <c r="FX807" s="745"/>
      <c r="FY807" s="745"/>
      <c r="FZ807" s="745"/>
      <c r="GA807" s="745"/>
      <c r="GB807" s="745"/>
      <c r="GC807" s="745"/>
      <c r="GD807" s="745"/>
      <c r="GE807" s="745"/>
      <c r="GF807" s="745"/>
      <c r="GG807" s="745"/>
      <c r="GH807" s="745"/>
      <c r="GI807" s="745"/>
      <c r="GJ807" s="745"/>
      <c r="GK807" s="745"/>
      <c r="GL807" s="745"/>
      <c r="GM807" s="745"/>
      <c r="GN807" s="745"/>
      <c r="GO807" s="745"/>
      <c r="GP807" s="745"/>
      <c r="GQ807" s="745"/>
      <c r="GR807" s="745"/>
      <c r="GS807" s="745"/>
      <c r="GT807" s="745"/>
      <c r="GU807" s="745"/>
      <c r="GV807" s="745"/>
      <c r="GW807" s="745"/>
      <c r="GX807" s="745"/>
      <c r="GY807" s="745"/>
      <c r="GZ807" s="745"/>
      <c r="HA807" s="745"/>
      <c r="HB807" s="745"/>
      <c r="HC807" s="745"/>
      <c r="HD807" s="745"/>
      <c r="HE807" s="745"/>
      <c r="HF807" s="745"/>
      <c r="HG807" s="745"/>
      <c r="HH807" s="745"/>
      <c r="HI807" s="745"/>
      <c r="HJ807" s="745"/>
      <c r="HK807" s="745"/>
      <c r="HL807" s="745"/>
      <c r="HM807" s="745"/>
      <c r="HN807" s="745"/>
      <c r="HO807" s="745"/>
      <c r="HP807" s="745"/>
      <c r="HQ807" s="745"/>
      <c r="HR807" s="745"/>
      <c r="HS807" s="745"/>
      <c r="HT807" s="745"/>
      <c r="HU807" s="745"/>
      <c r="HV807" s="745"/>
      <c r="HW807" s="745"/>
      <c r="HX807" s="745"/>
      <c r="HY807" s="745"/>
      <c r="HZ807" s="745"/>
      <c r="IA807" s="745"/>
      <c r="IB807" s="745"/>
      <c r="IC807" s="745"/>
      <c r="ID807" s="745"/>
      <c r="IE807" s="745"/>
      <c r="IF807" s="745"/>
      <c r="IG807" s="745"/>
      <c r="IH807" s="745"/>
      <c r="II807" s="745"/>
      <c r="IJ807" s="745"/>
      <c r="IK807" s="745"/>
      <c r="IL807" s="745"/>
      <c r="IM807" s="745"/>
      <c r="IN807" s="745"/>
    </row>
    <row r="808" spans="1:248" ht="12.75">
      <c r="A808" s="758"/>
      <c r="B808" s="758"/>
      <c r="C808" s="758"/>
      <c r="D808" s="758"/>
      <c r="E808" s="750"/>
      <c r="F808" s="758"/>
      <c r="G808" s="758"/>
      <c r="H808" s="758"/>
      <c r="I808" s="750"/>
      <c r="J808" s="758"/>
      <c r="K808" s="758"/>
      <c r="L808" s="750"/>
      <c r="M808" s="758"/>
      <c r="N808" s="758"/>
      <c r="O808" s="750"/>
      <c r="P808" s="750"/>
      <c r="Q808" s="750"/>
      <c r="R808" s="750"/>
      <c r="S808" s="750"/>
      <c r="T808" s="750"/>
      <c r="U808" s="757"/>
      <c r="V808" s="753"/>
      <c r="W808" s="745"/>
      <c r="X808" s="745"/>
      <c r="Y808" s="753"/>
      <c r="Z808" s="745"/>
      <c r="AA808" s="745"/>
      <c r="AB808" s="745"/>
      <c r="AC808" s="745"/>
      <c r="AD808" s="745"/>
      <c r="AE808" s="745"/>
      <c r="AF808" s="745"/>
      <c r="AG808" s="745"/>
      <c r="AH808" s="745"/>
      <c r="AI808" s="745"/>
      <c r="AJ808" s="745"/>
      <c r="AK808" s="745"/>
      <c r="AL808" s="745"/>
      <c r="AM808" s="745"/>
      <c r="AN808" s="745"/>
      <c r="AO808" s="745"/>
      <c r="AP808" s="745"/>
      <c r="AQ808" s="745"/>
      <c r="AR808" s="745"/>
      <c r="AS808" s="745"/>
      <c r="AT808" s="745"/>
      <c r="AU808" s="745"/>
      <c r="AV808" s="745"/>
      <c r="AW808" s="745"/>
      <c r="AX808" s="745"/>
      <c r="AY808" s="745"/>
      <c r="AZ808" s="745"/>
      <c r="BA808" s="745"/>
      <c r="BB808" s="745"/>
      <c r="BC808" s="745"/>
      <c r="BD808" s="745"/>
      <c r="BE808" s="745"/>
      <c r="BF808" s="745"/>
      <c r="BG808" s="745"/>
      <c r="BH808" s="745"/>
      <c r="BI808" s="745"/>
      <c r="BJ808" s="745"/>
      <c r="BK808" s="745"/>
      <c r="BL808" s="745"/>
      <c r="BM808" s="745"/>
      <c r="BN808" s="745"/>
      <c r="BO808" s="745"/>
      <c r="BP808" s="745"/>
      <c r="BQ808" s="745"/>
      <c r="BR808" s="745"/>
      <c r="BS808" s="745"/>
      <c r="BT808" s="745"/>
      <c r="BU808" s="745"/>
      <c r="BV808" s="745"/>
      <c r="BW808" s="745"/>
      <c r="BX808" s="745"/>
      <c r="BY808" s="745"/>
      <c r="BZ808" s="745"/>
      <c r="CA808" s="745"/>
      <c r="CB808" s="745"/>
      <c r="CC808" s="745"/>
      <c r="CD808" s="745"/>
      <c r="CE808" s="745"/>
      <c r="CF808" s="745"/>
      <c r="CG808" s="745"/>
      <c r="CH808" s="745"/>
      <c r="CI808" s="745"/>
      <c r="CJ808" s="745"/>
      <c r="CK808" s="745"/>
      <c r="CL808" s="745"/>
      <c r="CM808" s="745"/>
      <c r="CN808" s="745"/>
      <c r="CO808" s="745"/>
      <c r="CP808" s="745"/>
      <c r="CQ808" s="745"/>
      <c r="CR808" s="745"/>
      <c r="CS808" s="745"/>
      <c r="CT808" s="745"/>
      <c r="CU808" s="745"/>
      <c r="CV808" s="745"/>
      <c r="CW808" s="745"/>
      <c r="CX808" s="745"/>
      <c r="CY808" s="745"/>
      <c r="CZ808" s="745"/>
      <c r="DA808" s="745"/>
      <c r="DB808" s="745"/>
      <c r="DC808" s="745"/>
      <c r="DD808" s="745"/>
      <c r="DE808" s="745"/>
      <c r="DF808" s="745"/>
      <c r="DG808" s="745"/>
      <c r="DH808" s="745"/>
      <c r="DI808" s="745"/>
      <c r="DJ808" s="745"/>
      <c r="DK808" s="745"/>
      <c r="DL808" s="745"/>
      <c r="DM808" s="745"/>
      <c r="DN808" s="745"/>
      <c r="DO808" s="745"/>
      <c r="DP808" s="745"/>
      <c r="DQ808" s="745"/>
      <c r="DR808" s="745"/>
      <c r="DS808" s="745"/>
      <c r="DT808" s="745"/>
      <c r="DU808" s="745"/>
      <c r="DV808" s="745"/>
      <c r="DW808" s="745"/>
      <c r="DX808" s="745"/>
      <c r="DY808" s="745"/>
      <c r="DZ808" s="745"/>
      <c r="EA808" s="745"/>
      <c r="EB808" s="745"/>
      <c r="EC808" s="745"/>
      <c r="ED808" s="745"/>
      <c r="EE808" s="745"/>
      <c r="EF808" s="745"/>
      <c r="EG808" s="745"/>
      <c r="EH808" s="745"/>
      <c r="EI808" s="745"/>
      <c r="EJ808" s="745"/>
      <c r="EK808" s="745"/>
      <c r="EL808" s="745"/>
      <c r="EM808" s="745"/>
      <c r="EN808" s="745"/>
      <c r="EO808" s="745"/>
      <c r="EP808" s="745"/>
      <c r="EQ808" s="745"/>
      <c r="ER808" s="745"/>
      <c r="ES808" s="745"/>
      <c r="ET808" s="745"/>
      <c r="EU808" s="745"/>
      <c r="EV808" s="745"/>
      <c r="EW808" s="745"/>
      <c r="EX808" s="745"/>
      <c r="EY808" s="745"/>
      <c r="EZ808" s="745"/>
      <c r="FA808" s="745"/>
      <c r="FB808" s="745"/>
      <c r="FC808" s="745"/>
      <c r="FD808" s="745"/>
      <c r="FE808" s="745"/>
      <c r="FF808" s="745"/>
      <c r="FG808" s="745"/>
      <c r="FH808" s="745"/>
      <c r="FI808" s="745"/>
      <c r="FJ808" s="745"/>
      <c r="FK808" s="745"/>
      <c r="FL808" s="745"/>
      <c r="FM808" s="745"/>
      <c r="FN808" s="745"/>
      <c r="FO808" s="745"/>
      <c r="FP808" s="745"/>
      <c r="FQ808" s="745"/>
      <c r="FR808" s="745"/>
      <c r="FS808" s="745"/>
      <c r="FT808" s="745"/>
      <c r="FU808" s="745"/>
      <c r="FV808" s="745"/>
      <c r="FW808" s="745"/>
      <c r="FX808" s="745"/>
      <c r="FY808" s="745"/>
      <c r="FZ808" s="745"/>
      <c r="GA808" s="745"/>
      <c r="GB808" s="745"/>
      <c r="GC808" s="745"/>
      <c r="GD808" s="745"/>
      <c r="GE808" s="745"/>
      <c r="GF808" s="745"/>
      <c r="GG808" s="745"/>
      <c r="GH808" s="745"/>
      <c r="GI808" s="745"/>
      <c r="GJ808" s="745"/>
      <c r="GK808" s="745"/>
      <c r="GL808" s="745"/>
      <c r="GM808" s="745"/>
      <c r="GN808" s="745"/>
      <c r="GO808" s="745"/>
      <c r="GP808" s="745"/>
      <c r="GQ808" s="745"/>
      <c r="GR808" s="745"/>
      <c r="GS808" s="745"/>
      <c r="GT808" s="745"/>
      <c r="GU808" s="745"/>
      <c r="GV808" s="745"/>
      <c r="GW808" s="745"/>
      <c r="GX808" s="745"/>
      <c r="GY808" s="745"/>
      <c r="GZ808" s="745"/>
      <c r="HA808" s="745"/>
      <c r="HB808" s="745"/>
      <c r="HC808" s="745"/>
      <c r="HD808" s="745"/>
      <c r="HE808" s="745"/>
      <c r="HF808" s="745"/>
      <c r="HG808" s="745"/>
      <c r="HH808" s="745"/>
      <c r="HI808" s="745"/>
      <c r="HJ808" s="745"/>
      <c r="HK808" s="745"/>
      <c r="HL808" s="745"/>
      <c r="HM808" s="745"/>
      <c r="HN808" s="745"/>
      <c r="HO808" s="745"/>
      <c r="HP808" s="745"/>
      <c r="HQ808" s="745"/>
      <c r="HR808" s="745"/>
      <c r="HS808" s="745"/>
      <c r="HT808" s="745"/>
      <c r="HU808" s="745"/>
      <c r="HV808" s="745"/>
      <c r="HW808" s="745"/>
      <c r="HX808" s="745"/>
      <c r="HY808" s="745"/>
      <c r="HZ808" s="745"/>
      <c r="IA808" s="745"/>
      <c r="IB808" s="745"/>
      <c r="IC808" s="745"/>
      <c r="ID808" s="745"/>
      <c r="IE808" s="745"/>
      <c r="IF808" s="745"/>
      <c r="IG808" s="745"/>
      <c r="IH808" s="745"/>
      <c r="II808" s="745"/>
      <c r="IJ808" s="745"/>
      <c r="IK808" s="745"/>
      <c r="IL808" s="745"/>
      <c r="IM808" s="745"/>
      <c r="IN808" s="745"/>
    </row>
    <row r="809" spans="1:248" ht="12.75">
      <c r="A809" s="758"/>
      <c r="B809" s="758"/>
      <c r="C809" s="758"/>
      <c r="D809" s="758"/>
      <c r="E809" s="750"/>
      <c r="F809" s="758"/>
      <c r="G809" s="758"/>
      <c r="H809" s="758"/>
      <c r="I809" s="750"/>
      <c r="J809" s="758"/>
      <c r="K809" s="758"/>
      <c r="L809" s="750"/>
      <c r="M809" s="758"/>
      <c r="N809" s="758"/>
      <c r="O809" s="750"/>
      <c r="P809" s="750"/>
      <c r="Q809" s="750"/>
      <c r="R809" s="750"/>
      <c r="S809" s="750"/>
      <c r="T809" s="750"/>
      <c r="U809" s="757"/>
      <c r="V809" s="753"/>
      <c r="W809" s="745"/>
      <c r="X809" s="745"/>
      <c r="Y809" s="753"/>
      <c r="Z809" s="745"/>
      <c r="AA809" s="745"/>
      <c r="AB809" s="745"/>
      <c r="AC809" s="745"/>
      <c r="AD809" s="745"/>
      <c r="AE809" s="745"/>
      <c r="AF809" s="745"/>
      <c r="AG809" s="745"/>
      <c r="AH809" s="745"/>
      <c r="AI809" s="745"/>
      <c r="AJ809" s="745"/>
      <c r="AK809" s="745"/>
      <c r="AL809" s="745"/>
      <c r="AM809" s="745"/>
      <c r="AN809" s="745"/>
      <c r="AO809" s="745"/>
      <c r="AP809" s="745"/>
      <c r="AQ809" s="745"/>
      <c r="AR809" s="745"/>
      <c r="AS809" s="745"/>
      <c r="AT809" s="745"/>
      <c r="AU809" s="745"/>
      <c r="AV809" s="745"/>
      <c r="AW809" s="745"/>
      <c r="AX809" s="745"/>
      <c r="AY809" s="745"/>
      <c r="AZ809" s="745"/>
      <c r="BA809" s="745"/>
      <c r="BB809" s="745"/>
      <c r="BC809" s="745"/>
      <c r="BD809" s="745"/>
      <c r="BE809" s="745"/>
      <c r="BF809" s="745"/>
      <c r="BG809" s="745"/>
      <c r="BH809" s="745"/>
      <c r="BI809" s="745"/>
      <c r="BJ809" s="745"/>
      <c r="BK809" s="745"/>
      <c r="BL809" s="745"/>
      <c r="BM809" s="745"/>
      <c r="BN809" s="745"/>
      <c r="BO809" s="745"/>
      <c r="BP809" s="745"/>
      <c r="BQ809" s="745"/>
      <c r="BR809" s="745"/>
      <c r="BS809" s="745"/>
      <c r="BT809" s="745"/>
      <c r="BU809" s="745"/>
      <c r="BV809" s="745"/>
      <c r="BW809" s="745"/>
      <c r="BX809" s="745"/>
      <c r="BY809" s="745"/>
      <c r="BZ809" s="745"/>
      <c r="CA809" s="745"/>
      <c r="CB809" s="745"/>
      <c r="CC809" s="745"/>
      <c r="CD809" s="745"/>
      <c r="CE809" s="745"/>
      <c r="CF809" s="745"/>
      <c r="CG809" s="745"/>
      <c r="CH809" s="745"/>
      <c r="CI809" s="745"/>
      <c r="CJ809" s="745"/>
      <c r="CK809" s="745"/>
      <c r="CL809" s="745"/>
      <c r="CM809" s="745"/>
      <c r="CN809" s="745"/>
      <c r="CO809" s="745"/>
      <c r="CP809" s="745"/>
      <c r="CQ809" s="745"/>
      <c r="CR809" s="745"/>
      <c r="CS809" s="745"/>
      <c r="CT809" s="745"/>
      <c r="CU809" s="745"/>
      <c r="CV809" s="745"/>
      <c r="CW809" s="745"/>
      <c r="CX809" s="745"/>
      <c r="CY809" s="745"/>
      <c r="CZ809" s="745"/>
      <c r="DA809" s="745"/>
      <c r="DB809" s="745"/>
      <c r="DC809" s="745"/>
      <c r="DD809" s="745"/>
      <c r="DE809" s="745"/>
      <c r="DF809" s="745"/>
      <c r="DG809" s="745"/>
      <c r="DH809" s="745"/>
      <c r="DI809" s="745"/>
      <c r="DJ809" s="745"/>
      <c r="DK809" s="745"/>
      <c r="DL809" s="745"/>
      <c r="DM809" s="745"/>
      <c r="DN809" s="745"/>
      <c r="DO809" s="745"/>
      <c r="DP809" s="745"/>
      <c r="DQ809" s="745"/>
      <c r="DR809" s="745"/>
      <c r="DS809" s="745"/>
      <c r="DT809" s="745"/>
      <c r="DU809" s="745"/>
      <c r="DV809" s="745"/>
      <c r="DW809" s="745"/>
      <c r="DX809" s="745"/>
      <c r="DY809" s="745"/>
      <c r="DZ809" s="745"/>
      <c r="EA809" s="745"/>
      <c r="EB809" s="745"/>
      <c r="EC809" s="745"/>
      <c r="ED809" s="745"/>
      <c r="EE809" s="745"/>
      <c r="EF809" s="745"/>
      <c r="EG809" s="745"/>
      <c r="EH809" s="745"/>
      <c r="EI809" s="745"/>
      <c r="EJ809" s="745"/>
      <c r="EK809" s="745"/>
      <c r="EL809" s="745"/>
      <c r="EM809" s="745"/>
      <c r="EN809" s="745"/>
      <c r="EO809" s="745"/>
      <c r="EP809" s="745"/>
      <c r="EQ809" s="745"/>
      <c r="ER809" s="745"/>
      <c r="ES809" s="745"/>
      <c r="ET809" s="745"/>
      <c r="EU809" s="745"/>
      <c r="EV809" s="745"/>
      <c r="EW809" s="745"/>
      <c r="EX809" s="745"/>
      <c r="EY809" s="745"/>
      <c r="EZ809" s="745"/>
      <c r="FA809" s="745"/>
      <c r="FB809" s="745"/>
      <c r="FC809" s="745"/>
      <c r="FD809" s="745"/>
      <c r="FE809" s="745"/>
      <c r="FF809" s="745"/>
      <c r="FG809" s="745"/>
      <c r="FH809" s="745"/>
      <c r="FI809" s="745"/>
      <c r="FJ809" s="745"/>
      <c r="FK809" s="745"/>
      <c r="FL809" s="745"/>
      <c r="FM809" s="745"/>
      <c r="FN809" s="745"/>
      <c r="FO809" s="745"/>
      <c r="FP809" s="745"/>
      <c r="FQ809" s="745"/>
      <c r="FR809" s="745"/>
      <c r="FS809" s="745"/>
      <c r="FT809" s="745"/>
      <c r="FU809" s="745"/>
      <c r="FV809" s="745"/>
      <c r="FW809" s="745"/>
      <c r="FX809" s="745"/>
      <c r="FY809" s="745"/>
      <c r="FZ809" s="745"/>
      <c r="GA809" s="745"/>
      <c r="GB809" s="745"/>
      <c r="GC809" s="745"/>
      <c r="GD809" s="745"/>
      <c r="GE809" s="745"/>
      <c r="GF809" s="745"/>
      <c r="GG809" s="745"/>
      <c r="GH809" s="745"/>
      <c r="GI809" s="745"/>
      <c r="GJ809" s="745"/>
      <c r="GK809" s="745"/>
      <c r="GL809" s="745"/>
      <c r="GM809" s="745"/>
      <c r="GN809" s="745"/>
      <c r="GO809" s="745"/>
      <c r="GP809" s="745"/>
      <c r="GQ809" s="745"/>
      <c r="GR809" s="745"/>
      <c r="GS809" s="745"/>
      <c r="GT809" s="745"/>
      <c r="GU809" s="745"/>
      <c r="GV809" s="745"/>
      <c r="GW809" s="745"/>
      <c r="GX809" s="745"/>
      <c r="GY809" s="745"/>
      <c r="GZ809" s="745"/>
      <c r="HA809" s="745"/>
      <c r="HB809" s="745"/>
      <c r="HC809" s="745"/>
      <c r="HD809" s="745"/>
      <c r="HE809" s="745"/>
      <c r="HF809" s="745"/>
      <c r="HG809" s="745"/>
      <c r="HH809" s="745"/>
      <c r="HI809" s="745"/>
      <c r="HJ809" s="745"/>
      <c r="HK809" s="745"/>
      <c r="HL809" s="745"/>
      <c r="HM809" s="745"/>
      <c r="HN809" s="745"/>
      <c r="HO809" s="745"/>
      <c r="HP809" s="745"/>
      <c r="HQ809" s="745"/>
      <c r="HR809" s="745"/>
      <c r="HS809" s="745"/>
      <c r="HT809" s="745"/>
      <c r="HU809" s="745"/>
      <c r="HV809" s="745"/>
      <c r="HW809" s="745"/>
      <c r="HX809" s="745"/>
      <c r="HY809" s="745"/>
      <c r="HZ809" s="745"/>
      <c r="IA809" s="745"/>
      <c r="IB809" s="745"/>
      <c r="IC809" s="745"/>
      <c r="ID809" s="745"/>
      <c r="IE809" s="745"/>
      <c r="IF809" s="745"/>
      <c r="IG809" s="745"/>
      <c r="IH809" s="745"/>
      <c r="II809" s="745"/>
      <c r="IJ809" s="745"/>
      <c r="IK809" s="745"/>
      <c r="IL809" s="745"/>
      <c r="IM809" s="745"/>
      <c r="IN809" s="745"/>
    </row>
    <row r="810" spans="1:248" ht="12.75">
      <c r="A810" s="758"/>
      <c r="B810" s="758"/>
      <c r="C810" s="758"/>
      <c r="D810" s="758"/>
      <c r="E810" s="750"/>
      <c r="F810" s="758"/>
      <c r="G810" s="758"/>
      <c r="H810" s="758"/>
      <c r="I810" s="750"/>
      <c r="J810" s="758"/>
      <c r="K810" s="758"/>
      <c r="L810" s="750"/>
      <c r="M810" s="758"/>
      <c r="N810" s="758"/>
      <c r="O810" s="750"/>
      <c r="P810" s="750"/>
      <c r="Q810" s="750"/>
      <c r="R810" s="750"/>
      <c r="S810" s="750"/>
      <c r="T810" s="750"/>
      <c r="U810" s="757"/>
      <c r="V810" s="753"/>
      <c r="W810" s="745"/>
      <c r="X810" s="745"/>
      <c r="Y810" s="753"/>
      <c r="Z810" s="745"/>
      <c r="AA810" s="745"/>
      <c r="AB810" s="745"/>
      <c r="AC810" s="745"/>
      <c r="AD810" s="745"/>
      <c r="AE810" s="745"/>
      <c r="AF810" s="745"/>
      <c r="AG810" s="745"/>
      <c r="AH810" s="745"/>
      <c r="AI810" s="745"/>
      <c r="AJ810" s="745"/>
      <c r="AK810" s="745"/>
      <c r="AL810" s="745"/>
      <c r="AM810" s="745"/>
      <c r="AN810" s="745"/>
      <c r="AO810" s="745"/>
      <c r="AP810" s="745"/>
      <c r="AQ810" s="745"/>
      <c r="AR810" s="745"/>
      <c r="AS810" s="745"/>
      <c r="AT810" s="745"/>
      <c r="AU810" s="745"/>
      <c r="AV810" s="745"/>
      <c r="AW810" s="745"/>
      <c r="AX810" s="745"/>
      <c r="AY810" s="745"/>
      <c r="AZ810" s="745"/>
      <c r="BA810" s="745"/>
      <c r="BB810" s="745"/>
      <c r="BC810" s="745"/>
      <c r="BD810" s="745"/>
      <c r="BE810" s="745"/>
      <c r="BF810" s="745"/>
      <c r="BG810" s="745"/>
      <c r="BH810" s="745"/>
      <c r="BI810" s="745"/>
      <c r="BJ810" s="745"/>
      <c r="BK810" s="745"/>
      <c r="BL810" s="745"/>
      <c r="BM810" s="745"/>
      <c r="BN810" s="745"/>
      <c r="BO810" s="745"/>
      <c r="BP810" s="745"/>
      <c r="BQ810" s="745"/>
      <c r="BR810" s="745"/>
      <c r="BS810" s="745"/>
      <c r="BT810" s="745"/>
      <c r="BU810" s="745"/>
      <c r="BV810" s="745"/>
      <c r="BW810" s="745"/>
      <c r="BX810" s="745"/>
      <c r="BY810" s="745"/>
      <c r="BZ810" s="745"/>
      <c r="CA810" s="745"/>
      <c r="CB810" s="745"/>
      <c r="CC810" s="745"/>
      <c r="CD810" s="745"/>
      <c r="CE810" s="745"/>
      <c r="CF810" s="745"/>
      <c r="CG810" s="745"/>
      <c r="CH810" s="745"/>
      <c r="CI810" s="745"/>
      <c r="CJ810" s="745"/>
      <c r="CK810" s="745"/>
      <c r="CL810" s="745"/>
      <c r="CM810" s="745"/>
      <c r="CN810" s="745"/>
      <c r="CO810" s="745"/>
      <c r="CP810" s="745"/>
      <c r="CQ810" s="745"/>
      <c r="CR810" s="745"/>
      <c r="CS810" s="745"/>
      <c r="CT810" s="745"/>
      <c r="CU810" s="745"/>
      <c r="CV810" s="745"/>
      <c r="CW810" s="745"/>
      <c r="CX810" s="745"/>
      <c r="CY810" s="745"/>
      <c r="CZ810" s="745"/>
      <c r="DA810" s="745"/>
      <c r="DB810" s="745"/>
      <c r="DC810" s="745"/>
      <c r="DD810" s="745"/>
      <c r="DE810" s="745"/>
      <c r="DF810" s="745"/>
      <c r="DG810" s="745"/>
      <c r="DH810" s="745"/>
      <c r="DI810" s="745"/>
      <c r="DJ810" s="745"/>
      <c r="DK810" s="745"/>
      <c r="DL810" s="745"/>
      <c r="DM810" s="745"/>
      <c r="DN810" s="745"/>
      <c r="DO810" s="745"/>
      <c r="DP810" s="745"/>
      <c r="DQ810" s="745"/>
      <c r="DR810" s="745"/>
      <c r="DS810" s="745"/>
      <c r="DT810" s="745"/>
      <c r="DU810" s="745"/>
      <c r="DV810" s="745"/>
      <c r="DW810" s="745"/>
      <c r="DX810" s="745"/>
      <c r="DY810" s="745"/>
      <c r="DZ810" s="745"/>
      <c r="EA810" s="745"/>
      <c r="EB810" s="745"/>
      <c r="EC810" s="745"/>
      <c r="ED810" s="745"/>
      <c r="EE810" s="745"/>
      <c r="EF810" s="745"/>
      <c r="EG810" s="745"/>
      <c r="EH810" s="745"/>
      <c r="EI810" s="745"/>
      <c r="EJ810" s="745"/>
      <c r="EK810" s="745"/>
      <c r="EL810" s="745"/>
      <c r="EM810" s="745"/>
      <c r="EN810" s="745"/>
      <c r="EO810" s="745"/>
      <c r="EP810" s="745"/>
      <c r="EQ810" s="745"/>
      <c r="ER810" s="745"/>
      <c r="ES810" s="745"/>
      <c r="ET810" s="745"/>
      <c r="EU810" s="745"/>
      <c r="EV810" s="745"/>
      <c r="EW810" s="745"/>
      <c r="EX810" s="745"/>
      <c r="EY810" s="745"/>
      <c r="EZ810" s="745"/>
      <c r="FA810" s="745"/>
      <c r="FB810" s="745"/>
      <c r="FC810" s="745"/>
      <c r="FD810" s="745"/>
      <c r="FE810" s="745"/>
      <c r="FF810" s="745"/>
      <c r="FG810" s="745"/>
      <c r="FH810" s="745"/>
      <c r="FI810" s="745"/>
      <c r="FJ810" s="745"/>
      <c r="FK810" s="745"/>
      <c r="FL810" s="745"/>
      <c r="FM810" s="745"/>
      <c r="FN810" s="745"/>
      <c r="FO810" s="745"/>
      <c r="FP810" s="745"/>
      <c r="FQ810" s="745"/>
      <c r="FR810" s="745"/>
      <c r="FS810" s="745"/>
      <c r="FT810" s="745"/>
      <c r="FU810" s="745"/>
      <c r="FV810" s="745"/>
      <c r="FW810" s="745"/>
      <c r="FX810" s="745"/>
      <c r="FY810" s="745"/>
      <c r="FZ810" s="745"/>
      <c r="GA810" s="745"/>
      <c r="GB810" s="745"/>
      <c r="GC810" s="745"/>
      <c r="GD810" s="745"/>
      <c r="GE810" s="745"/>
      <c r="GF810" s="745"/>
      <c r="GG810" s="745"/>
      <c r="GH810" s="745"/>
      <c r="GI810" s="745"/>
      <c r="GJ810" s="745"/>
      <c r="GK810" s="745"/>
      <c r="GL810" s="745"/>
      <c r="GM810" s="745"/>
      <c r="GN810" s="745"/>
      <c r="GO810" s="745"/>
      <c r="GP810" s="745"/>
      <c r="GQ810" s="745"/>
      <c r="GR810" s="745"/>
      <c r="GS810" s="745"/>
      <c r="GT810" s="745"/>
      <c r="GU810" s="745"/>
      <c r="GV810" s="745"/>
      <c r="GW810" s="745"/>
      <c r="GX810" s="745"/>
      <c r="GY810" s="745"/>
      <c r="GZ810" s="745"/>
      <c r="HA810" s="745"/>
      <c r="HB810" s="745"/>
      <c r="HC810" s="745"/>
      <c r="HD810" s="745"/>
      <c r="HE810" s="745"/>
      <c r="HF810" s="745"/>
      <c r="HG810" s="745"/>
      <c r="HH810" s="745"/>
      <c r="HI810" s="745"/>
      <c r="HJ810" s="745"/>
      <c r="HK810" s="745"/>
      <c r="HL810" s="745"/>
      <c r="HM810" s="745"/>
      <c r="HN810" s="745"/>
      <c r="HO810" s="745"/>
      <c r="HP810" s="745"/>
      <c r="HQ810" s="745"/>
      <c r="HR810" s="745"/>
      <c r="HS810" s="745"/>
      <c r="HT810" s="745"/>
      <c r="HU810" s="745"/>
      <c r="HV810" s="745"/>
      <c r="HW810" s="745"/>
      <c r="HX810" s="745"/>
      <c r="HY810" s="745"/>
      <c r="HZ810" s="745"/>
      <c r="IA810" s="745"/>
      <c r="IB810" s="745"/>
      <c r="IC810" s="745"/>
      <c r="ID810" s="745"/>
      <c r="IE810" s="745"/>
      <c r="IF810" s="745"/>
      <c r="IG810" s="745"/>
      <c r="IH810" s="745"/>
      <c r="II810" s="745"/>
      <c r="IJ810" s="745"/>
      <c r="IK810" s="745"/>
      <c r="IL810" s="745"/>
      <c r="IM810" s="745"/>
      <c r="IN810" s="745"/>
    </row>
    <row r="811" spans="1:248" ht="12.75">
      <c r="A811" s="758"/>
      <c r="B811" s="758"/>
      <c r="C811" s="758"/>
      <c r="D811" s="758"/>
      <c r="E811" s="750"/>
      <c r="F811" s="758"/>
      <c r="G811" s="758"/>
      <c r="H811" s="758"/>
      <c r="I811" s="750"/>
      <c r="J811" s="758"/>
      <c r="K811" s="758"/>
      <c r="L811" s="750"/>
      <c r="M811" s="758"/>
      <c r="N811" s="758"/>
      <c r="O811" s="750"/>
      <c r="P811" s="750"/>
      <c r="Q811" s="750"/>
      <c r="R811" s="750"/>
      <c r="S811" s="750"/>
      <c r="T811" s="750"/>
      <c r="U811" s="757"/>
      <c r="V811" s="753"/>
      <c r="W811" s="745"/>
      <c r="X811" s="745"/>
      <c r="Y811" s="753"/>
      <c r="Z811" s="745"/>
      <c r="AA811" s="745"/>
      <c r="AB811" s="745"/>
      <c r="AC811" s="745"/>
      <c r="AD811" s="745"/>
      <c r="AE811" s="745"/>
      <c r="AF811" s="745"/>
      <c r="AG811" s="745"/>
      <c r="AH811" s="745"/>
      <c r="AI811" s="745"/>
      <c r="AJ811" s="745"/>
      <c r="AK811" s="745"/>
      <c r="AL811" s="745"/>
      <c r="AM811" s="745"/>
      <c r="AN811" s="745"/>
      <c r="AO811" s="745"/>
      <c r="AP811" s="745"/>
      <c r="AQ811" s="745"/>
      <c r="AR811" s="745"/>
      <c r="AS811" s="745"/>
      <c r="AT811" s="745"/>
      <c r="AU811" s="745"/>
      <c r="AV811" s="745"/>
      <c r="AW811" s="745"/>
      <c r="AX811" s="745"/>
      <c r="AY811" s="745"/>
      <c r="AZ811" s="745"/>
      <c r="BA811" s="745"/>
      <c r="BB811" s="745"/>
      <c r="BC811" s="745"/>
      <c r="BD811" s="745"/>
      <c r="BE811" s="745"/>
      <c r="BF811" s="745"/>
      <c r="BG811" s="745"/>
      <c r="BH811" s="745"/>
      <c r="BI811" s="745"/>
      <c r="BJ811" s="745"/>
      <c r="BK811" s="745"/>
      <c r="BL811" s="745"/>
      <c r="BM811" s="745"/>
      <c r="BN811" s="745"/>
      <c r="BO811" s="745"/>
      <c r="BP811" s="745"/>
      <c r="BQ811" s="745"/>
      <c r="BR811" s="745"/>
      <c r="BS811" s="745"/>
      <c r="BT811" s="745"/>
      <c r="BU811" s="745"/>
      <c r="BV811" s="745"/>
      <c r="BW811" s="745"/>
      <c r="BX811" s="745"/>
      <c r="BY811" s="745"/>
      <c r="BZ811" s="745"/>
      <c r="CA811" s="745"/>
      <c r="CB811" s="745"/>
      <c r="CC811" s="745"/>
      <c r="CD811" s="745"/>
      <c r="CE811" s="745"/>
      <c r="CF811" s="745"/>
      <c r="CG811" s="745"/>
      <c r="CH811" s="745"/>
      <c r="CI811" s="745"/>
      <c r="CJ811" s="745"/>
      <c r="CK811" s="745"/>
      <c r="CL811" s="745"/>
      <c r="CM811" s="745"/>
      <c r="CN811" s="745"/>
      <c r="CO811" s="745"/>
      <c r="CP811" s="745"/>
      <c r="CQ811" s="745"/>
      <c r="CR811" s="745"/>
      <c r="CS811" s="745"/>
      <c r="CT811" s="745"/>
      <c r="CU811" s="745"/>
      <c r="CV811" s="745"/>
      <c r="CW811" s="745"/>
      <c r="CX811" s="745"/>
      <c r="CY811" s="745"/>
      <c r="CZ811" s="745"/>
      <c r="DA811" s="745"/>
      <c r="DB811" s="745"/>
      <c r="DC811" s="745"/>
      <c r="DD811" s="745"/>
      <c r="DE811" s="745"/>
      <c r="DF811" s="745"/>
      <c r="DG811" s="745"/>
      <c r="DH811" s="745"/>
      <c r="DI811" s="745"/>
      <c r="DJ811" s="745"/>
      <c r="DK811" s="745"/>
      <c r="DL811" s="745"/>
      <c r="DM811" s="745"/>
      <c r="DN811" s="745"/>
      <c r="DO811" s="745"/>
      <c r="DP811" s="745"/>
      <c r="DQ811" s="745"/>
      <c r="DR811" s="745"/>
      <c r="DS811" s="745"/>
      <c r="DT811" s="745"/>
      <c r="DU811" s="745"/>
      <c r="DV811" s="745"/>
      <c r="DW811" s="745"/>
      <c r="DX811" s="745"/>
      <c r="DY811" s="745"/>
      <c r="DZ811" s="745"/>
      <c r="EA811" s="745"/>
      <c r="EB811" s="745"/>
      <c r="EC811" s="745"/>
      <c r="ED811" s="745"/>
      <c r="EE811" s="745"/>
      <c r="EF811" s="745"/>
      <c r="EG811" s="745"/>
      <c r="EH811" s="745"/>
      <c r="EI811" s="745"/>
      <c r="EJ811" s="745"/>
      <c r="EK811" s="745"/>
      <c r="EL811" s="745"/>
      <c r="EM811" s="745"/>
      <c r="EN811" s="745"/>
      <c r="EO811" s="745"/>
      <c r="EP811" s="745"/>
      <c r="EQ811" s="745"/>
      <c r="ER811" s="745"/>
      <c r="ES811" s="745"/>
      <c r="ET811" s="745"/>
      <c r="EU811" s="745"/>
      <c r="EV811" s="745"/>
      <c r="EW811" s="745"/>
      <c r="EX811" s="745"/>
      <c r="EY811" s="745"/>
      <c r="EZ811" s="745"/>
      <c r="FA811" s="745"/>
      <c r="FB811" s="745"/>
      <c r="FC811" s="745"/>
      <c r="FD811" s="745"/>
      <c r="FE811" s="745"/>
      <c r="FF811" s="745"/>
      <c r="FG811" s="745"/>
      <c r="FH811" s="745"/>
      <c r="FI811" s="745"/>
      <c r="FJ811" s="745"/>
      <c r="FK811" s="745"/>
      <c r="FL811" s="745"/>
      <c r="FM811" s="745"/>
      <c r="FN811" s="745"/>
      <c r="FO811" s="745"/>
      <c r="FP811" s="745"/>
      <c r="FQ811" s="745"/>
      <c r="FR811" s="745"/>
      <c r="FS811" s="745"/>
      <c r="FT811" s="745"/>
      <c r="FU811" s="745"/>
      <c r="FV811" s="745"/>
      <c r="FW811" s="745"/>
      <c r="FX811" s="745"/>
      <c r="FY811" s="745"/>
      <c r="FZ811" s="745"/>
      <c r="GA811" s="745"/>
      <c r="GB811" s="745"/>
      <c r="GC811" s="745"/>
      <c r="GD811" s="745"/>
      <c r="GE811" s="745"/>
      <c r="GF811" s="745"/>
      <c r="GG811" s="745"/>
      <c r="GH811" s="745"/>
      <c r="GI811" s="745"/>
      <c r="GJ811" s="745"/>
      <c r="GK811" s="745"/>
      <c r="GL811" s="745"/>
      <c r="GM811" s="745"/>
      <c r="GN811" s="745"/>
      <c r="GO811" s="745"/>
      <c r="GP811" s="745"/>
      <c r="GQ811" s="745"/>
      <c r="GR811" s="745"/>
      <c r="GS811" s="745"/>
      <c r="GT811" s="745"/>
      <c r="GU811" s="745"/>
      <c r="GV811" s="745"/>
      <c r="GW811" s="745"/>
      <c r="GX811" s="745"/>
      <c r="GY811" s="745"/>
      <c r="GZ811" s="745"/>
      <c r="HA811" s="745"/>
      <c r="HB811" s="745"/>
      <c r="HC811" s="745"/>
      <c r="HD811" s="745"/>
      <c r="HE811" s="745"/>
      <c r="HF811" s="745"/>
      <c r="HG811" s="745"/>
      <c r="HH811" s="745"/>
      <c r="HI811" s="745"/>
      <c r="HJ811" s="745"/>
      <c r="HK811" s="745"/>
      <c r="HL811" s="745"/>
      <c r="HM811" s="745"/>
      <c r="HN811" s="745"/>
      <c r="HO811" s="745"/>
      <c r="HP811" s="745"/>
      <c r="HQ811" s="745"/>
      <c r="HR811" s="745"/>
      <c r="HS811" s="745"/>
      <c r="HT811" s="745"/>
      <c r="HU811" s="745"/>
      <c r="HV811" s="745"/>
      <c r="HW811" s="745"/>
      <c r="HX811" s="745"/>
      <c r="HY811" s="745"/>
      <c r="HZ811" s="745"/>
      <c r="IA811" s="745"/>
      <c r="IB811" s="745"/>
      <c r="IC811" s="745"/>
      <c r="ID811" s="745"/>
      <c r="IE811" s="745"/>
      <c r="IF811" s="745"/>
      <c r="IG811" s="745"/>
      <c r="IH811" s="745"/>
      <c r="II811" s="745"/>
      <c r="IJ811" s="745"/>
      <c r="IK811" s="745"/>
      <c r="IL811" s="745"/>
      <c r="IM811" s="745"/>
      <c r="IN811" s="745"/>
    </row>
    <row r="812" spans="1:248" ht="12.75">
      <c r="A812" s="758"/>
      <c r="B812" s="758"/>
      <c r="C812" s="758"/>
      <c r="D812" s="758"/>
      <c r="E812" s="750"/>
      <c r="F812" s="758"/>
      <c r="G812" s="758"/>
      <c r="H812" s="758"/>
      <c r="I812" s="750"/>
      <c r="J812" s="758"/>
      <c r="K812" s="758"/>
      <c r="L812" s="750"/>
      <c r="M812" s="758"/>
      <c r="N812" s="758"/>
      <c r="O812" s="750"/>
      <c r="P812" s="750"/>
      <c r="Q812" s="750"/>
      <c r="R812" s="750"/>
      <c r="S812" s="750"/>
      <c r="T812" s="750"/>
      <c r="U812" s="757"/>
      <c r="V812" s="753"/>
      <c r="W812" s="745"/>
      <c r="X812" s="745"/>
      <c r="Y812" s="753"/>
      <c r="Z812" s="745"/>
      <c r="AA812" s="745"/>
      <c r="AB812" s="745"/>
      <c r="AC812" s="745"/>
      <c r="AD812" s="745"/>
      <c r="AE812" s="745"/>
      <c r="AF812" s="745"/>
      <c r="AG812" s="745"/>
      <c r="AH812" s="745"/>
      <c r="AI812" s="745"/>
      <c r="AJ812" s="745"/>
      <c r="AK812" s="745"/>
      <c r="AL812" s="745"/>
      <c r="AM812" s="745"/>
      <c r="AN812" s="745"/>
      <c r="AO812" s="745"/>
      <c r="AP812" s="745"/>
      <c r="AQ812" s="745"/>
      <c r="AR812" s="745"/>
      <c r="AS812" s="745"/>
      <c r="AT812" s="745"/>
      <c r="AU812" s="745"/>
      <c r="AV812" s="745"/>
      <c r="AW812" s="745"/>
      <c r="AX812" s="745"/>
      <c r="AY812" s="745"/>
      <c r="AZ812" s="745"/>
      <c r="BA812" s="745"/>
      <c r="BB812" s="745"/>
      <c r="BC812" s="745"/>
      <c r="BD812" s="745"/>
      <c r="BE812" s="745"/>
      <c r="BF812" s="745"/>
      <c r="BG812" s="745"/>
      <c r="BH812" s="745"/>
      <c r="BI812" s="745"/>
      <c r="BJ812" s="745"/>
      <c r="BK812" s="745"/>
      <c r="BL812" s="745"/>
      <c r="BM812" s="745"/>
      <c r="BN812" s="745"/>
      <c r="BO812" s="745"/>
      <c r="BP812" s="745"/>
      <c r="BQ812" s="745"/>
      <c r="BR812" s="745"/>
      <c r="BS812" s="745"/>
      <c r="BT812" s="745"/>
      <c r="BU812" s="745"/>
      <c r="BV812" s="745"/>
      <c r="BW812" s="745"/>
      <c r="BX812" s="745"/>
      <c r="BY812" s="745"/>
      <c r="BZ812" s="745"/>
      <c r="CA812" s="745"/>
      <c r="CB812" s="745"/>
      <c r="CC812" s="745"/>
      <c r="CD812" s="745"/>
      <c r="CE812" s="745"/>
      <c r="CF812" s="745"/>
      <c r="CG812" s="745"/>
      <c r="CH812" s="745"/>
      <c r="CI812" s="745"/>
      <c r="CJ812" s="745"/>
      <c r="CK812" s="745"/>
      <c r="CL812" s="745"/>
      <c r="CM812" s="745"/>
      <c r="CN812" s="745"/>
      <c r="CO812" s="745"/>
      <c r="CP812" s="745"/>
      <c r="CQ812" s="745"/>
      <c r="CR812" s="745"/>
      <c r="CS812" s="745"/>
      <c r="CT812" s="745"/>
      <c r="CU812" s="745"/>
      <c r="CV812" s="745"/>
      <c r="CW812" s="745"/>
      <c r="CX812" s="745"/>
      <c r="CY812" s="745"/>
      <c r="CZ812" s="745"/>
      <c r="DA812" s="745"/>
      <c r="DB812" s="745"/>
      <c r="DC812" s="745"/>
      <c r="DD812" s="745"/>
      <c r="DE812" s="745"/>
      <c r="DF812" s="745"/>
      <c r="DG812" s="745"/>
      <c r="DH812" s="745"/>
      <c r="DI812" s="745"/>
      <c r="DJ812" s="745"/>
      <c r="DK812" s="745"/>
      <c r="DL812" s="745"/>
      <c r="DM812" s="745"/>
      <c r="DN812" s="745"/>
      <c r="DO812" s="745"/>
      <c r="DP812" s="745"/>
      <c r="DQ812" s="745"/>
      <c r="DR812" s="745"/>
      <c r="DS812" s="745"/>
      <c r="DT812" s="745"/>
      <c r="DU812" s="745"/>
      <c r="DV812" s="745"/>
      <c r="DW812" s="745"/>
      <c r="DX812" s="745"/>
      <c r="DY812" s="745"/>
      <c r="DZ812" s="745"/>
      <c r="EA812" s="745"/>
      <c r="EB812" s="745"/>
      <c r="EC812" s="745"/>
      <c r="ED812" s="745"/>
      <c r="EE812" s="745"/>
      <c r="EF812" s="745"/>
      <c r="EG812" s="745"/>
      <c r="EH812" s="745"/>
      <c r="EI812" s="745"/>
      <c r="EJ812" s="745"/>
      <c r="EK812" s="745"/>
      <c r="EL812" s="745"/>
      <c r="EM812" s="745"/>
      <c r="EN812" s="745"/>
      <c r="EO812" s="745"/>
      <c r="EP812" s="745"/>
      <c r="EQ812" s="745"/>
      <c r="ER812" s="745"/>
      <c r="ES812" s="745"/>
      <c r="ET812" s="745"/>
      <c r="EU812" s="745"/>
      <c r="EV812" s="745"/>
      <c r="EW812" s="745"/>
      <c r="EX812" s="745"/>
      <c r="EY812" s="745"/>
      <c r="EZ812" s="745"/>
      <c r="FA812" s="745"/>
      <c r="FB812" s="745"/>
      <c r="FC812" s="745"/>
      <c r="FD812" s="745"/>
      <c r="FE812" s="745"/>
      <c r="FF812" s="745"/>
      <c r="FG812" s="745"/>
      <c r="FH812" s="745"/>
      <c r="FI812" s="745"/>
      <c r="FJ812" s="745"/>
      <c r="FK812" s="745"/>
      <c r="FL812" s="745"/>
      <c r="FM812" s="745"/>
      <c r="FN812" s="745"/>
      <c r="FO812" s="745"/>
      <c r="FP812" s="745"/>
      <c r="FQ812" s="745"/>
      <c r="FR812" s="745"/>
      <c r="FS812" s="745"/>
      <c r="FT812" s="745"/>
      <c r="FU812" s="745"/>
      <c r="FV812" s="745"/>
      <c r="FW812" s="745"/>
      <c r="FX812" s="745"/>
      <c r="FY812" s="745"/>
      <c r="FZ812" s="745"/>
      <c r="GA812" s="745"/>
      <c r="GB812" s="745"/>
      <c r="GC812" s="745"/>
      <c r="GD812" s="745"/>
      <c r="GE812" s="745"/>
      <c r="GF812" s="745"/>
      <c r="GG812" s="745"/>
      <c r="GH812" s="745"/>
      <c r="GI812" s="745"/>
      <c r="GJ812" s="745"/>
      <c r="GK812" s="745"/>
      <c r="GL812" s="745"/>
      <c r="GM812" s="745"/>
      <c r="GN812" s="745"/>
      <c r="GO812" s="745"/>
      <c r="GP812" s="745"/>
      <c r="GQ812" s="745"/>
      <c r="GR812" s="745"/>
      <c r="GS812" s="745"/>
      <c r="GT812" s="745"/>
      <c r="GU812" s="745"/>
      <c r="GV812" s="745"/>
      <c r="GW812" s="745"/>
      <c r="GX812" s="745"/>
      <c r="GY812" s="745"/>
      <c r="GZ812" s="745"/>
      <c r="HA812" s="745"/>
      <c r="HB812" s="745"/>
      <c r="HC812" s="745"/>
      <c r="HD812" s="745"/>
      <c r="HE812" s="745"/>
      <c r="HF812" s="745"/>
      <c r="HG812" s="745"/>
      <c r="HH812" s="745"/>
      <c r="HI812" s="745"/>
      <c r="HJ812" s="745"/>
      <c r="HK812" s="745"/>
      <c r="HL812" s="745"/>
      <c r="HM812" s="745"/>
      <c r="HN812" s="745"/>
      <c r="HO812" s="745"/>
      <c r="HP812" s="745"/>
      <c r="HQ812" s="745"/>
      <c r="HR812" s="745"/>
      <c r="HS812" s="745"/>
      <c r="HT812" s="745"/>
      <c r="HU812" s="745"/>
      <c r="HV812" s="745"/>
      <c r="HW812" s="745"/>
      <c r="HX812" s="745"/>
      <c r="HY812" s="745"/>
      <c r="HZ812" s="745"/>
      <c r="IA812" s="745"/>
      <c r="IB812" s="745"/>
      <c r="IC812" s="745"/>
      <c r="ID812" s="745"/>
      <c r="IE812" s="745"/>
      <c r="IF812" s="745"/>
      <c r="IG812" s="745"/>
      <c r="IH812" s="745"/>
      <c r="II812" s="745"/>
      <c r="IJ812" s="745"/>
      <c r="IK812" s="745"/>
      <c r="IL812" s="745"/>
      <c r="IM812" s="745"/>
      <c r="IN812" s="745"/>
    </row>
    <row r="813" spans="1:248" ht="12.75">
      <c r="A813" s="758"/>
      <c r="B813" s="758"/>
      <c r="C813" s="758"/>
      <c r="D813" s="758"/>
      <c r="E813" s="750"/>
      <c r="F813" s="758"/>
      <c r="G813" s="758"/>
      <c r="H813" s="758"/>
      <c r="I813" s="750"/>
      <c r="J813" s="758"/>
      <c r="K813" s="758"/>
      <c r="L813" s="750"/>
      <c r="M813" s="758"/>
      <c r="N813" s="758"/>
      <c r="O813" s="750"/>
      <c r="P813" s="750"/>
      <c r="Q813" s="750"/>
      <c r="R813" s="750"/>
      <c r="S813" s="750"/>
      <c r="T813" s="750"/>
      <c r="U813" s="757"/>
      <c r="V813" s="753"/>
      <c r="W813" s="745"/>
      <c r="X813" s="745"/>
      <c r="Y813" s="753"/>
      <c r="Z813" s="745"/>
      <c r="AA813" s="745"/>
      <c r="AB813" s="745"/>
      <c r="AC813" s="745"/>
      <c r="AD813" s="745"/>
      <c r="AE813" s="745"/>
      <c r="AF813" s="745"/>
      <c r="AG813" s="745"/>
      <c r="AH813" s="745"/>
      <c r="AI813" s="745"/>
      <c r="AJ813" s="745"/>
      <c r="AK813" s="745"/>
      <c r="AL813" s="745"/>
      <c r="AM813" s="745"/>
      <c r="AN813" s="745"/>
      <c r="AO813" s="745"/>
      <c r="AP813" s="745"/>
      <c r="AQ813" s="745"/>
      <c r="AR813" s="745"/>
      <c r="AS813" s="745"/>
      <c r="AT813" s="745"/>
      <c r="AU813" s="745"/>
      <c r="AV813" s="745"/>
      <c r="AW813" s="745"/>
      <c r="AX813" s="745"/>
      <c r="AY813" s="745"/>
      <c r="AZ813" s="745"/>
      <c r="BA813" s="745"/>
      <c r="BB813" s="745"/>
      <c r="BC813" s="745"/>
      <c r="BD813" s="745"/>
      <c r="BE813" s="745"/>
      <c r="BF813" s="745"/>
      <c r="BG813" s="745"/>
      <c r="BH813" s="745"/>
      <c r="BI813" s="745"/>
      <c r="BJ813" s="745"/>
      <c r="BK813" s="745"/>
      <c r="BL813" s="745"/>
      <c r="BM813" s="745"/>
      <c r="BN813" s="745"/>
      <c r="BO813" s="745"/>
      <c r="BP813" s="745"/>
      <c r="BQ813" s="745"/>
      <c r="BR813" s="745"/>
      <c r="BS813" s="745"/>
      <c r="BT813" s="745"/>
      <c r="BU813" s="745"/>
      <c r="BV813" s="745"/>
      <c r="BW813" s="745"/>
      <c r="BX813" s="745"/>
      <c r="BY813" s="745"/>
      <c r="BZ813" s="745"/>
      <c r="CA813" s="745"/>
      <c r="CB813" s="745"/>
      <c r="CC813" s="745"/>
      <c r="CD813" s="745"/>
      <c r="CE813" s="745"/>
      <c r="CF813" s="745"/>
      <c r="CG813" s="745"/>
      <c r="CH813" s="745"/>
      <c r="CI813" s="745"/>
      <c r="CJ813" s="745"/>
      <c r="CK813" s="745"/>
      <c r="CL813" s="745"/>
      <c r="CM813" s="745"/>
      <c r="CN813" s="745"/>
      <c r="CO813" s="745"/>
      <c r="CP813" s="745"/>
      <c r="CQ813" s="745"/>
      <c r="CR813" s="745"/>
      <c r="CS813" s="745"/>
      <c r="CT813" s="745"/>
      <c r="CU813" s="745"/>
      <c r="CV813" s="745"/>
      <c r="CW813" s="745"/>
      <c r="CX813" s="745"/>
      <c r="CY813" s="745"/>
      <c r="CZ813" s="745"/>
      <c r="DA813" s="745"/>
      <c r="DB813" s="745"/>
      <c r="DC813" s="745"/>
      <c r="DD813" s="745"/>
      <c r="DE813" s="745"/>
      <c r="DF813" s="745"/>
      <c r="DG813" s="745"/>
      <c r="DH813" s="745"/>
      <c r="DI813" s="745"/>
      <c r="DJ813" s="745"/>
      <c r="DK813" s="745"/>
      <c r="DL813" s="745"/>
      <c r="DM813" s="745"/>
      <c r="DN813" s="745"/>
      <c r="DO813" s="745"/>
      <c r="DP813" s="745"/>
      <c r="DQ813" s="745"/>
      <c r="DR813" s="745"/>
      <c r="DS813" s="745"/>
      <c r="DT813" s="745"/>
      <c r="DU813" s="745"/>
      <c r="DV813" s="745"/>
      <c r="DW813" s="745"/>
      <c r="DX813" s="745"/>
      <c r="DY813" s="745"/>
      <c r="DZ813" s="745"/>
      <c r="EA813" s="745"/>
      <c r="EB813" s="745"/>
      <c r="EC813" s="745"/>
      <c r="ED813" s="745"/>
      <c r="EE813" s="745"/>
      <c r="EF813" s="745"/>
      <c r="EG813" s="745"/>
      <c r="EH813" s="745"/>
      <c r="EI813" s="745"/>
      <c r="EJ813" s="745"/>
      <c r="EK813" s="745"/>
      <c r="EL813" s="745"/>
      <c r="EM813" s="745"/>
      <c r="EN813" s="745"/>
      <c r="EO813" s="745"/>
      <c r="EP813" s="745"/>
      <c r="EQ813" s="745"/>
      <c r="ER813" s="745"/>
      <c r="ES813" s="745"/>
      <c r="ET813" s="745"/>
      <c r="EU813" s="745"/>
      <c r="EV813" s="745"/>
      <c r="EW813" s="745"/>
      <c r="EX813" s="745"/>
      <c r="EY813" s="745"/>
      <c r="EZ813" s="745"/>
      <c r="FA813" s="745"/>
      <c r="FB813" s="745"/>
      <c r="FC813" s="745"/>
      <c r="FD813" s="745"/>
      <c r="FE813" s="745"/>
      <c r="FF813" s="745"/>
      <c r="FG813" s="745"/>
      <c r="FH813" s="745"/>
      <c r="FI813" s="745"/>
      <c r="FJ813" s="745"/>
      <c r="FK813" s="745"/>
      <c r="FL813" s="745"/>
      <c r="FM813" s="745"/>
      <c r="FN813" s="745"/>
      <c r="FO813" s="745"/>
      <c r="FP813" s="745"/>
      <c r="FQ813" s="745"/>
      <c r="FR813" s="745"/>
      <c r="FS813" s="745"/>
      <c r="FT813" s="745"/>
      <c r="FU813" s="745"/>
      <c r="FV813" s="745"/>
      <c r="FW813" s="745"/>
      <c r="FX813" s="745"/>
      <c r="FY813" s="745"/>
      <c r="FZ813" s="745"/>
      <c r="GA813" s="745"/>
      <c r="GB813" s="745"/>
      <c r="GC813" s="745"/>
      <c r="GD813" s="745"/>
      <c r="GE813" s="745"/>
      <c r="GF813" s="745"/>
      <c r="GG813" s="745"/>
      <c r="GH813" s="745"/>
      <c r="GI813" s="745"/>
      <c r="GJ813" s="745"/>
      <c r="GK813" s="745"/>
      <c r="GL813" s="745"/>
      <c r="GM813" s="745"/>
      <c r="GN813" s="745"/>
      <c r="GO813" s="745"/>
      <c r="GP813" s="745"/>
      <c r="GQ813" s="745"/>
      <c r="GR813" s="745"/>
      <c r="GS813" s="745"/>
      <c r="GT813" s="745"/>
      <c r="GU813" s="745"/>
      <c r="GV813" s="745"/>
      <c r="GW813" s="745"/>
      <c r="GX813" s="745"/>
      <c r="GY813" s="745"/>
      <c r="GZ813" s="745"/>
      <c r="HA813" s="745"/>
      <c r="HB813" s="745"/>
      <c r="HC813" s="745"/>
      <c r="HD813" s="745"/>
      <c r="HE813" s="745"/>
      <c r="HF813" s="745"/>
      <c r="HG813" s="745"/>
      <c r="HH813" s="745"/>
      <c r="HI813" s="745"/>
      <c r="HJ813" s="745"/>
      <c r="HK813" s="745"/>
      <c r="HL813" s="745"/>
      <c r="HM813" s="745"/>
      <c r="HN813" s="745"/>
      <c r="HO813" s="745"/>
      <c r="HP813" s="745"/>
      <c r="HQ813" s="745"/>
      <c r="HR813" s="745"/>
      <c r="HS813" s="745"/>
      <c r="HT813" s="745"/>
      <c r="HU813" s="745"/>
      <c r="HV813" s="745"/>
      <c r="HW813" s="745"/>
      <c r="HX813" s="745"/>
      <c r="HY813" s="745"/>
      <c r="HZ813" s="745"/>
      <c r="IA813" s="745"/>
      <c r="IB813" s="745"/>
      <c r="IC813" s="745"/>
      <c r="ID813" s="745"/>
      <c r="IE813" s="745"/>
      <c r="IF813" s="745"/>
      <c r="IG813" s="745"/>
      <c r="IH813" s="745"/>
      <c r="II813" s="745"/>
      <c r="IJ813" s="745"/>
      <c r="IK813" s="745"/>
      <c r="IL813" s="745"/>
      <c r="IM813" s="745"/>
      <c r="IN813" s="745"/>
    </row>
    <row r="814" spans="1:248" ht="12.75">
      <c r="A814" s="758"/>
      <c r="B814" s="758"/>
      <c r="C814" s="758"/>
      <c r="D814" s="758"/>
      <c r="E814" s="750"/>
      <c r="F814" s="758"/>
      <c r="G814" s="758"/>
      <c r="H814" s="758"/>
      <c r="I814" s="750"/>
      <c r="J814" s="758"/>
      <c r="K814" s="758"/>
      <c r="L814" s="750"/>
      <c r="M814" s="758"/>
      <c r="N814" s="758"/>
      <c r="O814" s="750"/>
      <c r="P814" s="750"/>
      <c r="Q814" s="750"/>
      <c r="R814" s="750"/>
      <c r="S814" s="750"/>
      <c r="T814" s="750"/>
      <c r="U814" s="757"/>
      <c r="V814" s="753"/>
      <c r="W814" s="745"/>
      <c r="X814" s="745"/>
      <c r="Y814" s="753"/>
      <c r="Z814" s="745"/>
      <c r="AA814" s="745"/>
      <c r="AB814" s="745"/>
      <c r="AC814" s="745"/>
      <c r="AD814" s="745"/>
      <c r="AE814" s="745"/>
      <c r="AF814" s="745"/>
      <c r="AG814" s="745"/>
      <c r="AH814" s="745"/>
      <c r="AI814" s="745"/>
      <c r="AJ814" s="745"/>
      <c r="AK814" s="745"/>
      <c r="AL814" s="745"/>
      <c r="AM814" s="745"/>
      <c r="AN814" s="745"/>
      <c r="AO814" s="745"/>
      <c r="AP814" s="745"/>
      <c r="AQ814" s="745"/>
      <c r="AR814" s="745"/>
      <c r="AS814" s="745"/>
      <c r="AT814" s="745"/>
      <c r="AU814" s="745"/>
      <c r="AV814" s="745"/>
      <c r="AW814" s="745"/>
      <c r="AX814" s="745"/>
      <c r="AY814" s="745"/>
      <c r="AZ814" s="745"/>
      <c r="BA814" s="745"/>
      <c r="BB814" s="745"/>
      <c r="BC814" s="745"/>
      <c r="BD814" s="745"/>
      <c r="BE814" s="745"/>
      <c r="BF814" s="745"/>
      <c r="BG814" s="745"/>
      <c r="BH814" s="745"/>
      <c r="BI814" s="745"/>
      <c r="BJ814" s="745"/>
      <c r="BK814" s="745"/>
      <c r="BL814" s="745"/>
      <c r="BM814" s="745"/>
      <c r="BN814" s="745"/>
      <c r="BO814" s="745"/>
      <c r="BP814" s="745"/>
      <c r="BQ814" s="745"/>
      <c r="BR814" s="745"/>
      <c r="BS814" s="745"/>
      <c r="BT814" s="745"/>
      <c r="BU814" s="745"/>
      <c r="BV814" s="745"/>
      <c r="BW814" s="745"/>
      <c r="BX814" s="745"/>
      <c r="BY814" s="745"/>
      <c r="BZ814" s="745"/>
      <c r="CA814" s="745"/>
      <c r="CB814" s="745"/>
      <c r="CC814" s="745"/>
      <c r="CD814" s="745"/>
      <c r="CE814" s="745"/>
      <c r="CF814" s="745"/>
      <c r="CG814" s="745"/>
      <c r="CH814" s="745"/>
      <c r="CI814" s="745"/>
      <c r="CJ814" s="745"/>
      <c r="CK814" s="745"/>
      <c r="CL814" s="745"/>
      <c r="CM814" s="745"/>
      <c r="CN814" s="745"/>
      <c r="CO814" s="745"/>
      <c r="CP814" s="745"/>
      <c r="CQ814" s="745"/>
      <c r="CR814" s="745"/>
      <c r="CS814" s="745"/>
      <c r="CT814" s="745"/>
      <c r="CU814" s="745"/>
      <c r="CV814" s="745"/>
      <c r="CW814" s="745"/>
      <c r="CX814" s="745"/>
      <c r="CY814" s="745"/>
      <c r="CZ814" s="745"/>
      <c r="DA814" s="745"/>
      <c r="DB814" s="745"/>
      <c r="DC814" s="745"/>
      <c r="DD814" s="745"/>
      <c r="DE814" s="745"/>
      <c r="DF814" s="745"/>
      <c r="DG814" s="745"/>
      <c r="DH814" s="745"/>
      <c r="DI814" s="745"/>
      <c r="DJ814" s="745"/>
      <c r="DK814" s="745"/>
      <c r="DL814" s="745"/>
      <c r="DM814" s="745"/>
      <c r="DN814" s="745"/>
      <c r="DO814" s="745"/>
      <c r="DP814" s="745"/>
      <c r="DQ814" s="745"/>
      <c r="DR814" s="745"/>
      <c r="DS814" s="745"/>
      <c r="DT814" s="745"/>
      <c r="DU814" s="745"/>
      <c r="DV814" s="745"/>
      <c r="DW814" s="745"/>
      <c r="DX814" s="745"/>
      <c r="DY814" s="745"/>
      <c r="DZ814" s="745"/>
      <c r="EA814" s="745"/>
      <c r="EB814" s="745"/>
      <c r="EC814" s="745"/>
      <c r="ED814" s="745"/>
      <c r="EE814" s="745"/>
      <c r="EF814" s="745"/>
      <c r="EG814" s="745"/>
      <c r="EH814" s="745"/>
      <c r="EI814" s="745"/>
      <c r="EJ814" s="745"/>
      <c r="EK814" s="745"/>
      <c r="EL814" s="745"/>
      <c r="EM814" s="745"/>
      <c r="EN814" s="745"/>
      <c r="EO814" s="745"/>
      <c r="EP814" s="745"/>
      <c r="EQ814" s="745"/>
      <c r="ER814" s="745"/>
      <c r="ES814" s="745"/>
      <c r="ET814" s="745"/>
      <c r="EU814" s="745"/>
      <c r="EV814" s="745"/>
      <c r="EW814" s="745"/>
      <c r="EX814" s="745"/>
      <c r="EY814" s="745"/>
      <c r="EZ814" s="745"/>
      <c r="FA814" s="745"/>
      <c r="FB814" s="745"/>
      <c r="FC814" s="745"/>
      <c r="FD814" s="745"/>
      <c r="FE814" s="745"/>
      <c r="FF814" s="745"/>
      <c r="FG814" s="745"/>
      <c r="FH814" s="745"/>
      <c r="FI814" s="745"/>
      <c r="FJ814" s="745"/>
      <c r="FK814" s="745"/>
      <c r="FL814" s="745"/>
      <c r="FM814" s="745"/>
      <c r="FN814" s="745"/>
      <c r="FO814" s="745"/>
      <c r="FP814" s="745"/>
      <c r="FQ814" s="745"/>
      <c r="FR814" s="745"/>
      <c r="FS814" s="745"/>
      <c r="FT814" s="745"/>
      <c r="FU814" s="745"/>
      <c r="FV814" s="745"/>
      <c r="FW814" s="745"/>
      <c r="FX814" s="745"/>
      <c r="FY814" s="745"/>
      <c r="FZ814" s="745"/>
      <c r="GA814" s="745"/>
      <c r="GB814" s="745"/>
      <c r="GC814" s="745"/>
      <c r="GD814" s="745"/>
      <c r="GE814" s="745"/>
      <c r="GF814" s="745"/>
      <c r="GG814" s="745"/>
      <c r="GH814" s="745"/>
      <c r="GI814" s="745"/>
      <c r="GJ814" s="745"/>
      <c r="GK814" s="745"/>
      <c r="GL814" s="745"/>
      <c r="GM814" s="745"/>
      <c r="GN814" s="745"/>
      <c r="GO814" s="745"/>
      <c r="GP814" s="745"/>
      <c r="GQ814" s="745"/>
      <c r="GR814" s="745"/>
      <c r="GS814" s="745"/>
      <c r="GT814" s="745"/>
      <c r="GU814" s="745"/>
      <c r="GV814" s="745"/>
      <c r="GW814" s="745"/>
      <c r="GX814" s="745"/>
      <c r="GY814" s="745"/>
      <c r="GZ814" s="745"/>
      <c r="HA814" s="745"/>
      <c r="HB814" s="745"/>
      <c r="HC814" s="745"/>
      <c r="HD814" s="745"/>
      <c r="HE814" s="745"/>
      <c r="HF814" s="745"/>
      <c r="HG814" s="745"/>
      <c r="HH814" s="745"/>
      <c r="HI814" s="745"/>
      <c r="HJ814" s="745"/>
      <c r="HK814" s="745"/>
      <c r="HL814" s="745"/>
      <c r="HM814" s="745"/>
      <c r="HN814" s="745"/>
      <c r="HO814" s="745"/>
      <c r="HP814" s="745"/>
      <c r="HQ814" s="745"/>
      <c r="HR814" s="745"/>
      <c r="HS814" s="745"/>
      <c r="HT814" s="745"/>
      <c r="HU814" s="745"/>
      <c r="HV814" s="745"/>
      <c r="HW814" s="745"/>
      <c r="HX814" s="745"/>
      <c r="HY814" s="745"/>
      <c r="HZ814" s="745"/>
      <c r="IA814" s="745"/>
      <c r="IB814" s="745"/>
      <c r="IC814" s="745"/>
      <c r="ID814" s="745"/>
      <c r="IE814" s="745"/>
      <c r="IF814" s="745"/>
      <c r="IG814" s="745"/>
      <c r="IH814" s="745"/>
      <c r="II814" s="745"/>
      <c r="IJ814" s="745"/>
      <c r="IK814" s="745"/>
      <c r="IL814" s="745"/>
      <c r="IM814" s="745"/>
      <c r="IN814" s="745"/>
    </row>
    <row r="815" spans="1:248" ht="12.75">
      <c r="A815" s="758"/>
      <c r="B815" s="758"/>
      <c r="C815" s="758"/>
      <c r="D815" s="758"/>
      <c r="E815" s="750"/>
      <c r="F815" s="758"/>
      <c r="G815" s="758"/>
      <c r="H815" s="758"/>
      <c r="I815" s="750"/>
      <c r="J815" s="758"/>
      <c r="K815" s="758"/>
      <c r="L815" s="750"/>
      <c r="M815" s="758"/>
      <c r="N815" s="758"/>
      <c r="O815" s="750"/>
      <c r="P815" s="750"/>
      <c r="Q815" s="750"/>
      <c r="R815" s="750"/>
      <c r="S815" s="750"/>
      <c r="T815" s="750"/>
      <c r="U815" s="757"/>
      <c r="V815" s="753"/>
      <c r="W815" s="745"/>
      <c r="X815" s="745"/>
      <c r="Y815" s="753"/>
      <c r="Z815" s="745"/>
      <c r="AA815" s="745"/>
      <c r="AB815" s="745"/>
      <c r="AC815" s="745"/>
      <c r="AD815" s="745"/>
      <c r="AE815" s="745"/>
      <c r="AF815" s="745"/>
      <c r="AG815" s="745"/>
      <c r="AH815" s="745"/>
      <c r="AI815" s="745"/>
      <c r="AJ815" s="745"/>
      <c r="AK815" s="745"/>
      <c r="AL815" s="745"/>
      <c r="AM815" s="745"/>
      <c r="AN815" s="745"/>
      <c r="AO815" s="745"/>
      <c r="AP815" s="745"/>
      <c r="AQ815" s="745"/>
      <c r="AR815" s="745"/>
      <c r="AS815" s="745"/>
      <c r="AT815" s="745"/>
      <c r="AU815" s="745"/>
      <c r="AV815" s="745"/>
      <c r="AW815" s="745"/>
      <c r="AX815" s="745"/>
      <c r="AY815" s="745"/>
      <c r="AZ815" s="745"/>
      <c r="BA815" s="745"/>
      <c r="BB815" s="745"/>
      <c r="BC815" s="745"/>
      <c r="BD815" s="745"/>
      <c r="BE815" s="745"/>
      <c r="BF815" s="745"/>
      <c r="BG815" s="745"/>
      <c r="BH815" s="745"/>
      <c r="BI815" s="745"/>
      <c r="BJ815" s="745"/>
      <c r="BK815" s="745"/>
      <c r="BL815" s="745"/>
      <c r="BM815" s="745"/>
      <c r="BN815" s="745"/>
      <c r="BO815" s="745"/>
      <c r="BP815" s="745"/>
      <c r="BQ815" s="745"/>
      <c r="BR815" s="745"/>
      <c r="BS815" s="745"/>
      <c r="BT815" s="745"/>
      <c r="BU815" s="745"/>
      <c r="BV815" s="745"/>
      <c r="BW815" s="745"/>
      <c r="BX815" s="745"/>
      <c r="BY815" s="745"/>
      <c r="BZ815" s="745"/>
      <c r="CA815" s="745"/>
      <c r="CB815" s="745"/>
      <c r="CC815" s="745"/>
      <c r="CD815" s="745"/>
      <c r="CE815" s="745"/>
      <c r="CF815" s="745"/>
      <c r="CG815" s="745"/>
      <c r="CH815" s="745"/>
      <c r="CI815" s="745"/>
      <c r="CJ815" s="745"/>
      <c r="CK815" s="745"/>
      <c r="CL815" s="745"/>
      <c r="CM815" s="745"/>
      <c r="CN815" s="745"/>
      <c r="CO815" s="745"/>
      <c r="CP815" s="745"/>
      <c r="CQ815" s="745"/>
      <c r="CR815" s="745"/>
      <c r="CS815" s="745"/>
      <c r="CT815" s="745"/>
      <c r="CU815" s="745"/>
      <c r="CV815" s="745"/>
      <c r="CW815" s="745"/>
      <c r="CX815" s="745"/>
      <c r="CY815" s="745"/>
      <c r="CZ815" s="745"/>
      <c r="DA815" s="745"/>
      <c r="DB815" s="745"/>
      <c r="DC815" s="745"/>
      <c r="DD815" s="745"/>
      <c r="DE815" s="745"/>
      <c r="DF815" s="745"/>
      <c r="DG815" s="745"/>
      <c r="DH815" s="745"/>
      <c r="DI815" s="745"/>
      <c r="DJ815" s="745"/>
      <c r="DK815" s="745"/>
      <c r="DL815" s="745"/>
      <c r="DM815" s="745"/>
      <c r="DN815" s="745"/>
      <c r="DO815" s="745"/>
      <c r="DP815" s="745"/>
      <c r="DQ815" s="745"/>
      <c r="DR815" s="745"/>
      <c r="DS815" s="745"/>
      <c r="DT815" s="745"/>
      <c r="DU815" s="745"/>
      <c r="DV815" s="745"/>
      <c r="DW815" s="745"/>
      <c r="DX815" s="745"/>
      <c r="DY815" s="745"/>
      <c r="DZ815" s="745"/>
      <c r="EA815" s="745"/>
      <c r="EB815" s="745"/>
      <c r="EC815" s="745"/>
      <c r="ED815" s="745"/>
      <c r="EE815" s="745"/>
      <c r="EF815" s="745"/>
      <c r="EG815" s="745"/>
      <c r="EH815" s="745"/>
      <c r="EI815" s="745"/>
      <c r="EJ815" s="745"/>
      <c r="EK815" s="745"/>
      <c r="EL815" s="745"/>
      <c r="EM815" s="745"/>
      <c r="EN815" s="745"/>
      <c r="EO815" s="745"/>
      <c r="EP815" s="745"/>
      <c r="EQ815" s="745"/>
      <c r="ER815" s="745"/>
      <c r="ES815" s="745"/>
      <c r="ET815" s="745"/>
      <c r="EU815" s="745"/>
      <c r="EV815" s="745"/>
      <c r="EW815" s="745"/>
      <c r="EX815" s="745"/>
      <c r="EY815" s="745"/>
      <c r="EZ815" s="745"/>
      <c r="FA815" s="745"/>
      <c r="FB815" s="745"/>
      <c r="FC815" s="745"/>
      <c r="FD815" s="745"/>
      <c r="FE815" s="745"/>
      <c r="FF815" s="745"/>
      <c r="FG815" s="745"/>
      <c r="FH815" s="745"/>
      <c r="FI815" s="745"/>
      <c r="FJ815" s="745"/>
      <c r="FK815" s="745"/>
      <c r="FL815" s="745"/>
      <c r="FM815" s="745"/>
      <c r="FN815" s="745"/>
      <c r="FO815" s="745"/>
      <c r="FP815" s="745"/>
      <c r="FQ815" s="745"/>
      <c r="FR815" s="745"/>
      <c r="FS815" s="745"/>
      <c r="FT815" s="745"/>
      <c r="FU815" s="745"/>
      <c r="FV815" s="745"/>
      <c r="FW815" s="745"/>
      <c r="FX815" s="745"/>
      <c r="FY815" s="745"/>
      <c r="FZ815" s="745"/>
      <c r="GA815" s="745"/>
      <c r="GB815" s="745"/>
      <c r="GC815" s="745"/>
      <c r="GD815" s="745"/>
      <c r="GE815" s="745"/>
      <c r="GF815" s="745"/>
      <c r="GG815" s="745"/>
      <c r="GH815" s="745"/>
      <c r="GI815" s="745"/>
      <c r="GJ815" s="745"/>
      <c r="GK815" s="745"/>
      <c r="GL815" s="745"/>
      <c r="GM815" s="745"/>
      <c r="GN815" s="745"/>
      <c r="GO815" s="745"/>
      <c r="GP815" s="745"/>
      <c r="GQ815" s="745"/>
      <c r="GR815" s="745"/>
      <c r="GS815" s="745"/>
      <c r="GT815" s="745"/>
      <c r="GU815" s="745"/>
      <c r="GV815" s="745"/>
      <c r="GW815" s="745"/>
      <c r="GX815" s="745"/>
      <c r="GY815" s="745"/>
      <c r="GZ815" s="745"/>
      <c r="HA815" s="745"/>
      <c r="HB815" s="745"/>
      <c r="HC815" s="745"/>
      <c r="HD815" s="745"/>
      <c r="HE815" s="745"/>
      <c r="HF815" s="745"/>
      <c r="HG815" s="745"/>
      <c r="HH815" s="745"/>
      <c r="HI815" s="745"/>
      <c r="HJ815" s="745"/>
      <c r="HK815" s="745"/>
      <c r="HL815" s="745"/>
      <c r="HM815" s="745"/>
      <c r="HN815" s="745"/>
      <c r="HO815" s="745"/>
      <c r="HP815" s="745"/>
      <c r="HQ815" s="745"/>
      <c r="HR815" s="745"/>
      <c r="HS815" s="745"/>
      <c r="HT815" s="745"/>
      <c r="HU815" s="745"/>
      <c r="HV815" s="745"/>
      <c r="HW815" s="745"/>
      <c r="HX815" s="745"/>
      <c r="HY815" s="745"/>
      <c r="HZ815" s="745"/>
      <c r="IA815" s="745"/>
      <c r="IB815" s="745"/>
      <c r="IC815" s="745"/>
      <c r="ID815" s="745"/>
      <c r="IE815" s="745"/>
      <c r="IF815" s="745"/>
      <c r="IG815" s="745"/>
      <c r="IH815" s="745"/>
      <c r="II815" s="745"/>
      <c r="IJ815" s="745"/>
      <c r="IK815" s="745"/>
      <c r="IL815" s="745"/>
      <c r="IM815" s="745"/>
      <c r="IN815" s="745"/>
    </row>
    <row r="816" spans="1:248" ht="12.75">
      <c r="A816" s="758"/>
      <c r="B816" s="758"/>
      <c r="C816" s="758"/>
      <c r="D816" s="758"/>
      <c r="E816" s="750"/>
      <c r="F816" s="758"/>
      <c r="G816" s="758"/>
      <c r="H816" s="758"/>
      <c r="I816" s="750"/>
      <c r="J816" s="758"/>
      <c r="K816" s="758"/>
      <c r="L816" s="750"/>
      <c r="M816" s="758"/>
      <c r="N816" s="758"/>
      <c r="O816" s="750"/>
      <c r="P816" s="750"/>
      <c r="Q816" s="750"/>
      <c r="R816" s="750"/>
      <c r="S816" s="750"/>
      <c r="T816" s="750"/>
      <c r="U816" s="757"/>
      <c r="V816" s="753"/>
      <c r="W816" s="745"/>
      <c r="X816" s="745"/>
      <c r="Y816" s="753"/>
      <c r="Z816" s="745"/>
      <c r="AA816" s="745"/>
      <c r="AB816" s="745"/>
      <c r="AC816" s="745"/>
      <c r="AD816" s="745"/>
      <c r="AE816" s="745"/>
      <c r="AF816" s="745"/>
      <c r="AG816" s="745"/>
      <c r="AH816" s="745"/>
      <c r="AI816" s="745"/>
      <c r="AJ816" s="745"/>
      <c r="AK816" s="745"/>
      <c r="AL816" s="745"/>
      <c r="AM816" s="745"/>
      <c r="AN816" s="745"/>
      <c r="AO816" s="745"/>
      <c r="AP816" s="745"/>
      <c r="AQ816" s="745"/>
      <c r="AR816" s="745"/>
      <c r="AS816" s="745"/>
      <c r="AT816" s="745"/>
      <c r="AU816" s="745"/>
      <c r="AV816" s="745"/>
      <c r="AW816" s="745"/>
      <c r="AX816" s="745"/>
      <c r="AY816" s="745"/>
      <c r="AZ816" s="745"/>
      <c r="BA816" s="745"/>
      <c r="BB816" s="745"/>
      <c r="BC816" s="745"/>
      <c r="BD816" s="745"/>
      <c r="BE816" s="745"/>
      <c r="BF816" s="745"/>
      <c r="BG816" s="745"/>
      <c r="BH816" s="745"/>
      <c r="BI816" s="745"/>
      <c r="BJ816" s="745"/>
      <c r="BK816" s="745"/>
      <c r="BL816" s="745"/>
      <c r="BM816" s="745"/>
      <c r="BN816" s="745"/>
      <c r="BO816" s="745"/>
      <c r="BP816" s="745"/>
      <c r="BQ816" s="745"/>
      <c r="BR816" s="745"/>
      <c r="BS816" s="745"/>
      <c r="BT816" s="745"/>
      <c r="BU816" s="745"/>
      <c r="BV816" s="745"/>
      <c r="BW816" s="745"/>
      <c r="BX816" s="745"/>
      <c r="BY816" s="745"/>
      <c r="BZ816" s="745"/>
      <c r="CA816" s="745"/>
      <c r="CB816" s="745"/>
      <c r="CC816" s="745"/>
      <c r="CD816" s="745"/>
      <c r="CE816" s="745"/>
      <c r="CF816" s="745"/>
      <c r="CG816" s="745"/>
      <c r="CH816" s="745"/>
      <c r="CI816" s="745"/>
      <c r="CJ816" s="745"/>
      <c r="CK816" s="745"/>
      <c r="CL816" s="745"/>
      <c r="CM816" s="745"/>
      <c r="CN816" s="745"/>
      <c r="CO816" s="745"/>
      <c r="CP816" s="745"/>
      <c r="CQ816" s="745"/>
      <c r="CR816" s="745"/>
      <c r="CS816" s="745"/>
      <c r="CT816" s="745"/>
      <c r="CU816" s="745"/>
      <c r="CV816" s="745"/>
      <c r="CW816" s="745"/>
      <c r="CX816" s="745"/>
      <c r="CY816" s="745"/>
      <c r="CZ816" s="745"/>
      <c r="DA816" s="745"/>
      <c r="DB816" s="745"/>
      <c r="DC816" s="745"/>
      <c r="DD816" s="745"/>
      <c r="DE816" s="745"/>
      <c r="DF816" s="745"/>
      <c r="DG816" s="745"/>
      <c r="DH816" s="745"/>
      <c r="DI816" s="745"/>
      <c r="DJ816" s="745"/>
      <c r="DK816" s="745"/>
      <c r="DL816" s="745"/>
      <c r="DM816" s="745"/>
      <c r="DN816" s="745"/>
      <c r="DO816" s="745"/>
      <c r="DP816" s="745"/>
      <c r="DQ816" s="745"/>
      <c r="DR816" s="745"/>
      <c r="DS816" s="745"/>
      <c r="DT816" s="745"/>
      <c r="DU816" s="745"/>
      <c r="DV816" s="745"/>
      <c r="DW816" s="745"/>
      <c r="DX816" s="745"/>
      <c r="DY816" s="745"/>
      <c r="DZ816" s="745"/>
      <c r="EA816" s="745"/>
      <c r="EB816" s="745"/>
      <c r="EC816" s="745"/>
      <c r="ED816" s="745"/>
      <c r="EE816" s="745"/>
      <c r="EF816" s="745"/>
      <c r="EG816" s="745"/>
      <c r="EH816" s="745"/>
      <c r="EI816" s="745"/>
      <c r="EJ816" s="745"/>
      <c r="EK816" s="745"/>
      <c r="EL816" s="745"/>
      <c r="EM816" s="745"/>
      <c r="EN816" s="745"/>
      <c r="EO816" s="745"/>
      <c r="EP816" s="745"/>
      <c r="EQ816" s="745"/>
      <c r="ER816" s="745"/>
      <c r="ES816" s="745"/>
      <c r="ET816" s="745"/>
      <c r="EU816" s="745"/>
      <c r="EV816" s="745"/>
      <c r="EW816" s="745"/>
      <c r="EX816" s="745"/>
      <c r="EY816" s="745"/>
      <c r="EZ816" s="745"/>
      <c r="FA816" s="745"/>
      <c r="FB816" s="745"/>
      <c r="FC816" s="745"/>
      <c r="FD816" s="745"/>
      <c r="FE816" s="745"/>
      <c r="FF816" s="745"/>
      <c r="FG816" s="745"/>
      <c r="FH816" s="745"/>
      <c r="FI816" s="745"/>
      <c r="FJ816" s="745"/>
      <c r="FK816" s="745"/>
      <c r="FL816" s="745"/>
      <c r="FM816" s="745"/>
      <c r="FN816" s="745"/>
      <c r="FO816" s="745"/>
      <c r="FP816" s="745"/>
      <c r="FQ816" s="745"/>
      <c r="FR816" s="745"/>
      <c r="FS816" s="745"/>
      <c r="FT816" s="745"/>
      <c r="FU816" s="745"/>
      <c r="FV816" s="745"/>
      <c r="FW816" s="745"/>
      <c r="FX816" s="745"/>
      <c r="FY816" s="745"/>
      <c r="FZ816" s="745"/>
      <c r="GA816" s="745"/>
      <c r="GB816" s="745"/>
      <c r="GC816" s="745"/>
      <c r="GD816" s="745"/>
      <c r="GE816" s="745"/>
      <c r="GF816" s="745"/>
      <c r="GG816" s="745"/>
      <c r="GH816" s="745"/>
      <c r="GI816" s="745"/>
      <c r="GJ816" s="745"/>
      <c r="GK816" s="745"/>
      <c r="GL816" s="745"/>
      <c r="GM816" s="745"/>
      <c r="GN816" s="745"/>
      <c r="GO816" s="745"/>
      <c r="GP816" s="745"/>
      <c r="GQ816" s="745"/>
      <c r="GR816" s="745"/>
      <c r="GS816" s="745"/>
      <c r="GT816" s="745"/>
      <c r="GU816" s="745"/>
      <c r="GV816" s="745"/>
      <c r="GW816" s="745"/>
      <c r="GX816" s="745"/>
      <c r="GY816" s="745"/>
      <c r="GZ816" s="745"/>
      <c r="HA816" s="745"/>
      <c r="HB816" s="745"/>
      <c r="HC816" s="745"/>
      <c r="HD816" s="745"/>
      <c r="HE816" s="745"/>
      <c r="HF816" s="745"/>
      <c r="HG816" s="745"/>
      <c r="HH816" s="745"/>
      <c r="HI816" s="745"/>
      <c r="HJ816" s="745"/>
      <c r="HK816" s="745"/>
      <c r="HL816" s="745"/>
      <c r="HM816" s="745"/>
      <c r="HN816" s="745"/>
      <c r="HO816" s="745"/>
      <c r="HP816" s="745"/>
      <c r="HQ816" s="745"/>
      <c r="HR816" s="745"/>
      <c r="HS816" s="745"/>
      <c r="HT816" s="745"/>
      <c r="HU816" s="745"/>
      <c r="HV816" s="745"/>
      <c r="HW816" s="745"/>
      <c r="HX816" s="745"/>
      <c r="HY816" s="745"/>
      <c r="HZ816" s="745"/>
      <c r="IA816" s="745"/>
      <c r="IB816" s="745"/>
      <c r="IC816" s="745"/>
      <c r="ID816" s="745"/>
      <c r="IE816" s="745"/>
      <c r="IF816" s="745"/>
      <c r="IG816" s="745"/>
      <c r="IH816" s="745"/>
      <c r="II816" s="745"/>
      <c r="IJ816" s="745"/>
      <c r="IK816" s="745"/>
      <c r="IL816" s="745"/>
      <c r="IM816" s="745"/>
      <c r="IN816" s="745"/>
    </row>
    <row r="817" spans="1:248" ht="12.75">
      <c r="A817" s="758"/>
      <c r="B817" s="758"/>
      <c r="C817" s="758"/>
      <c r="D817" s="758"/>
      <c r="E817" s="750"/>
      <c r="F817" s="758"/>
      <c r="G817" s="758"/>
      <c r="H817" s="758"/>
      <c r="I817" s="750"/>
      <c r="J817" s="758"/>
      <c r="K817" s="758"/>
      <c r="L817" s="750"/>
      <c r="M817" s="758"/>
      <c r="N817" s="758"/>
      <c r="O817" s="750"/>
      <c r="P817" s="750"/>
      <c r="Q817" s="750"/>
      <c r="R817" s="750"/>
      <c r="S817" s="750"/>
      <c r="T817" s="750"/>
      <c r="U817" s="757"/>
      <c r="V817" s="753"/>
      <c r="W817" s="745"/>
      <c r="X817" s="745"/>
      <c r="Y817" s="753"/>
      <c r="Z817" s="745"/>
      <c r="AA817" s="745"/>
      <c r="AB817" s="745"/>
      <c r="AC817" s="745"/>
      <c r="AD817" s="745"/>
      <c r="AE817" s="745"/>
      <c r="AF817" s="745"/>
      <c r="AG817" s="745"/>
      <c r="AH817" s="745"/>
      <c r="AI817" s="745"/>
      <c r="AJ817" s="745"/>
      <c r="AK817" s="745"/>
      <c r="AL817" s="745"/>
      <c r="AM817" s="745"/>
      <c r="AN817" s="745"/>
      <c r="AO817" s="745"/>
      <c r="AP817" s="745"/>
      <c r="AQ817" s="745"/>
      <c r="AR817" s="745"/>
      <c r="AS817" s="745"/>
      <c r="AT817" s="745"/>
      <c r="AU817" s="745"/>
      <c r="AV817" s="745"/>
      <c r="AW817" s="745"/>
      <c r="AX817" s="745"/>
      <c r="AY817" s="745"/>
      <c r="AZ817" s="745"/>
      <c r="BA817" s="745"/>
      <c r="BB817" s="745"/>
      <c r="BC817" s="745"/>
      <c r="BD817" s="745"/>
      <c r="BE817" s="745"/>
      <c r="BF817" s="745"/>
      <c r="BG817" s="745"/>
      <c r="BH817" s="745"/>
      <c r="BI817" s="745"/>
      <c r="BJ817" s="745"/>
      <c r="BK817" s="745"/>
      <c r="BL817" s="745"/>
      <c r="BM817" s="745"/>
      <c r="BN817" s="745"/>
      <c r="BO817" s="745"/>
      <c r="BP817" s="745"/>
      <c r="BQ817" s="745"/>
      <c r="BR817" s="745"/>
      <c r="BS817" s="745"/>
      <c r="BT817" s="745"/>
      <c r="BU817" s="745"/>
      <c r="BV817" s="745"/>
      <c r="BW817" s="745"/>
      <c r="BX817" s="745"/>
      <c r="BY817" s="745"/>
      <c r="BZ817" s="745"/>
      <c r="CA817" s="745"/>
      <c r="CB817" s="745"/>
      <c r="CC817" s="745"/>
      <c r="CD817" s="745"/>
      <c r="CE817" s="745"/>
      <c r="CF817" s="745"/>
      <c r="CG817" s="745"/>
      <c r="CH817" s="745"/>
      <c r="CI817" s="745"/>
      <c r="CJ817" s="745"/>
      <c r="CK817" s="745"/>
      <c r="CL817" s="745"/>
      <c r="CM817" s="745"/>
      <c r="CN817" s="745"/>
      <c r="CO817" s="745"/>
      <c r="CP817" s="745"/>
      <c r="CQ817" s="745"/>
      <c r="CR817" s="745"/>
      <c r="CS817" s="745"/>
      <c r="CT817" s="745"/>
      <c r="CU817" s="745"/>
      <c r="CV817" s="745"/>
      <c r="CW817" s="745"/>
      <c r="CX817" s="745"/>
      <c r="CY817" s="745"/>
      <c r="CZ817" s="745"/>
      <c r="DA817" s="745"/>
      <c r="DB817" s="745"/>
      <c r="DC817" s="745"/>
      <c r="DD817" s="745"/>
      <c r="DE817" s="745"/>
      <c r="DF817" s="745"/>
      <c r="DG817" s="745"/>
      <c r="DH817" s="745"/>
      <c r="DI817" s="745"/>
      <c r="DJ817" s="745"/>
      <c r="DK817" s="745"/>
      <c r="DL817" s="745"/>
      <c r="DM817" s="745"/>
      <c r="DN817" s="745"/>
      <c r="DO817" s="745"/>
      <c r="DP817" s="745"/>
      <c r="DQ817" s="745"/>
      <c r="DR817" s="745"/>
      <c r="DS817" s="745"/>
      <c r="DT817" s="745"/>
      <c r="DU817" s="745"/>
      <c r="DV817" s="745"/>
      <c r="DW817" s="745"/>
      <c r="DX817" s="745"/>
      <c r="DY817" s="745"/>
      <c r="DZ817" s="745"/>
      <c r="EA817" s="745"/>
      <c r="EB817" s="745"/>
      <c r="EC817" s="745"/>
      <c r="ED817" s="745"/>
      <c r="EE817" s="745"/>
      <c r="EF817" s="745"/>
      <c r="EG817" s="745"/>
      <c r="EH817" s="745"/>
      <c r="EI817" s="745"/>
      <c r="EJ817" s="745"/>
      <c r="EK817" s="745"/>
      <c r="EL817" s="745"/>
      <c r="EM817" s="745"/>
      <c r="EN817" s="745"/>
      <c r="EO817" s="745"/>
      <c r="EP817" s="745"/>
      <c r="EQ817" s="745"/>
      <c r="ER817" s="745"/>
      <c r="ES817" s="745"/>
      <c r="ET817" s="745"/>
      <c r="EU817" s="745"/>
      <c r="EV817" s="745"/>
      <c r="EW817" s="745"/>
      <c r="EX817" s="745"/>
      <c r="EY817" s="745"/>
      <c r="EZ817" s="745"/>
      <c r="FA817" s="745"/>
      <c r="FB817" s="745"/>
      <c r="FC817" s="745"/>
      <c r="FD817" s="745"/>
      <c r="FE817" s="745"/>
      <c r="FF817" s="745"/>
      <c r="FG817" s="745"/>
      <c r="FH817" s="745"/>
      <c r="FI817" s="745"/>
      <c r="FJ817" s="745"/>
      <c r="FK817" s="745"/>
      <c r="FL817" s="745"/>
      <c r="FM817" s="745"/>
      <c r="FN817" s="745"/>
      <c r="FO817" s="745"/>
      <c r="FP817" s="745"/>
      <c r="FQ817" s="745"/>
      <c r="FR817" s="745"/>
      <c r="FS817" s="745"/>
      <c r="FT817" s="745"/>
      <c r="FU817" s="745"/>
      <c r="FV817" s="745"/>
      <c r="FW817" s="745"/>
      <c r="FX817" s="745"/>
      <c r="FY817" s="745"/>
      <c r="FZ817" s="745"/>
      <c r="GA817" s="745"/>
      <c r="GB817" s="745"/>
      <c r="GC817" s="745"/>
      <c r="GD817" s="745"/>
      <c r="GE817" s="745"/>
      <c r="GF817" s="745"/>
      <c r="GG817" s="745"/>
      <c r="GH817" s="745"/>
      <c r="GI817" s="745"/>
      <c r="GJ817" s="745"/>
      <c r="GK817" s="745"/>
      <c r="GL817" s="745"/>
      <c r="GM817" s="745"/>
      <c r="GN817" s="745"/>
      <c r="GO817" s="745"/>
      <c r="GP817" s="745"/>
      <c r="GQ817" s="745"/>
      <c r="GR817" s="745"/>
      <c r="GS817" s="745"/>
      <c r="GT817" s="745"/>
      <c r="GU817" s="745"/>
      <c r="GV817" s="745"/>
      <c r="GW817" s="745"/>
      <c r="GX817" s="745"/>
      <c r="GY817" s="745"/>
      <c r="GZ817" s="745"/>
      <c r="HA817" s="745"/>
      <c r="HB817" s="745"/>
      <c r="HC817" s="745"/>
      <c r="HD817" s="745"/>
      <c r="HE817" s="745"/>
      <c r="HF817" s="745"/>
      <c r="HG817" s="745"/>
      <c r="HH817" s="745"/>
      <c r="HI817" s="745"/>
      <c r="HJ817" s="745"/>
      <c r="HK817" s="745"/>
      <c r="HL817" s="745"/>
      <c r="HM817" s="745"/>
      <c r="HN817" s="745"/>
      <c r="HO817" s="745"/>
      <c r="HP817" s="745"/>
      <c r="HQ817" s="745"/>
      <c r="HR817" s="745"/>
      <c r="HS817" s="745"/>
      <c r="HT817" s="745"/>
      <c r="HU817" s="745"/>
      <c r="HV817" s="745"/>
      <c r="HW817" s="745"/>
      <c r="HX817" s="745"/>
      <c r="HY817" s="745"/>
      <c r="HZ817" s="745"/>
      <c r="IA817" s="745"/>
      <c r="IB817" s="745"/>
      <c r="IC817" s="745"/>
      <c r="ID817" s="745"/>
      <c r="IE817" s="745"/>
      <c r="IF817" s="745"/>
      <c r="IG817" s="745"/>
      <c r="IH817" s="745"/>
      <c r="II817" s="745"/>
      <c r="IJ817" s="745"/>
      <c r="IK817" s="745"/>
      <c r="IL817" s="745"/>
      <c r="IM817" s="745"/>
      <c r="IN817" s="745"/>
    </row>
    <row r="818" spans="1:248" ht="12.75">
      <c r="A818" s="758"/>
      <c r="B818" s="758"/>
      <c r="C818" s="758"/>
      <c r="D818" s="758"/>
      <c r="E818" s="750"/>
      <c r="F818" s="758"/>
      <c r="G818" s="758"/>
      <c r="H818" s="758"/>
      <c r="I818" s="750"/>
      <c r="J818" s="758"/>
      <c r="K818" s="758"/>
      <c r="L818" s="750"/>
      <c r="M818" s="758"/>
      <c r="N818" s="758"/>
      <c r="O818" s="750"/>
      <c r="P818" s="750"/>
      <c r="Q818" s="750"/>
      <c r="R818" s="750"/>
      <c r="S818" s="750"/>
      <c r="T818" s="750"/>
      <c r="U818" s="757"/>
      <c r="V818" s="753"/>
      <c r="W818" s="745"/>
      <c r="X818" s="745"/>
      <c r="Y818" s="753"/>
      <c r="Z818" s="745"/>
      <c r="AA818" s="745"/>
      <c r="AB818" s="745"/>
      <c r="AC818" s="745"/>
      <c r="AD818" s="745"/>
      <c r="AE818" s="745"/>
      <c r="AF818" s="745"/>
      <c r="AG818" s="745"/>
      <c r="AH818" s="745"/>
      <c r="AI818" s="745"/>
      <c r="AJ818" s="745"/>
      <c r="AK818" s="745"/>
      <c r="AL818" s="745"/>
      <c r="AM818" s="745"/>
      <c r="AN818" s="745"/>
      <c r="AO818" s="745"/>
      <c r="AP818" s="745"/>
      <c r="AQ818" s="745"/>
      <c r="AR818" s="745"/>
      <c r="AS818" s="745"/>
      <c r="AT818" s="745"/>
      <c r="AU818" s="745"/>
      <c r="AV818" s="745"/>
      <c r="AW818" s="745"/>
      <c r="AX818" s="745"/>
      <c r="AY818" s="745"/>
      <c r="AZ818" s="745"/>
      <c r="BA818" s="745"/>
      <c r="BB818" s="745"/>
      <c r="BC818" s="745"/>
      <c r="BD818" s="745"/>
      <c r="BE818" s="745"/>
      <c r="BF818" s="745"/>
      <c r="BG818" s="745"/>
      <c r="BH818" s="745"/>
      <c r="BI818" s="745"/>
      <c r="BJ818" s="745"/>
      <c r="BK818" s="745"/>
      <c r="BL818" s="745"/>
      <c r="BM818" s="745"/>
      <c r="BN818" s="745"/>
      <c r="BO818" s="745"/>
      <c r="BP818" s="745"/>
      <c r="BQ818" s="745"/>
      <c r="BR818" s="745"/>
      <c r="BS818" s="745"/>
      <c r="BT818" s="745"/>
      <c r="BU818" s="745"/>
      <c r="BV818" s="745"/>
      <c r="BW818" s="745"/>
      <c r="BX818" s="745"/>
      <c r="BY818" s="745"/>
      <c r="BZ818" s="745"/>
      <c r="CA818" s="745"/>
      <c r="CB818" s="745"/>
      <c r="CC818" s="745"/>
      <c r="CD818" s="745"/>
      <c r="CE818" s="745"/>
      <c r="CF818" s="745"/>
      <c r="CG818" s="745"/>
      <c r="CH818" s="745"/>
      <c r="CI818" s="745"/>
      <c r="CJ818" s="745"/>
      <c r="CK818" s="745"/>
      <c r="CL818" s="745"/>
      <c r="CM818" s="745"/>
      <c r="CN818" s="745"/>
      <c r="CO818" s="745"/>
      <c r="CP818" s="745"/>
      <c r="CQ818" s="745"/>
      <c r="CR818" s="745"/>
      <c r="CS818" s="745"/>
      <c r="CT818" s="745"/>
      <c r="CU818" s="745"/>
      <c r="CV818" s="745"/>
      <c r="CW818" s="745"/>
      <c r="CX818" s="745"/>
      <c r="CY818" s="745"/>
      <c r="CZ818" s="745"/>
      <c r="DA818" s="745"/>
      <c r="DB818" s="745"/>
      <c r="DC818" s="745"/>
      <c r="DD818" s="745"/>
      <c r="DE818" s="745"/>
      <c r="DF818" s="745"/>
      <c r="DG818" s="745"/>
      <c r="DH818" s="745"/>
      <c r="DI818" s="745"/>
      <c r="DJ818" s="745"/>
      <c r="DK818" s="745"/>
      <c r="DL818" s="745"/>
      <c r="DM818" s="745"/>
      <c r="DN818" s="745"/>
      <c r="DO818" s="745"/>
      <c r="DP818" s="745"/>
      <c r="DQ818" s="745"/>
      <c r="DR818" s="745"/>
      <c r="DS818" s="745"/>
      <c r="DT818" s="745"/>
      <c r="DU818" s="745"/>
      <c r="DV818" s="745"/>
      <c r="DW818" s="745"/>
      <c r="DX818" s="745"/>
      <c r="DY818" s="745"/>
      <c r="DZ818" s="745"/>
      <c r="EA818" s="745"/>
      <c r="EB818" s="745"/>
      <c r="EC818" s="745"/>
      <c r="ED818" s="745"/>
      <c r="EE818" s="745"/>
      <c r="EF818" s="745"/>
      <c r="EG818" s="745"/>
      <c r="EH818" s="745"/>
      <c r="EI818" s="745"/>
      <c r="EJ818" s="745"/>
      <c r="EK818" s="745"/>
      <c r="EL818" s="745"/>
      <c r="EM818" s="745"/>
      <c r="EN818" s="745"/>
      <c r="EO818" s="745"/>
      <c r="EP818" s="745"/>
      <c r="EQ818" s="745"/>
      <c r="ER818" s="745"/>
      <c r="ES818" s="745"/>
      <c r="ET818" s="745"/>
      <c r="EU818" s="745"/>
      <c r="EV818" s="745"/>
      <c r="EW818" s="745"/>
      <c r="EX818" s="745"/>
      <c r="EY818" s="745"/>
      <c r="EZ818" s="745"/>
      <c r="FA818" s="745"/>
      <c r="FB818" s="745"/>
      <c r="FC818" s="745"/>
      <c r="FD818" s="745"/>
      <c r="FE818" s="745"/>
      <c r="FF818" s="745"/>
      <c r="FG818" s="745"/>
      <c r="FH818" s="745"/>
      <c r="FI818" s="745"/>
      <c r="FJ818" s="745"/>
      <c r="FK818" s="745"/>
      <c r="FL818" s="745"/>
      <c r="FM818" s="745"/>
      <c r="FN818" s="745"/>
      <c r="FO818" s="745"/>
      <c r="FP818" s="745"/>
      <c r="FQ818" s="745"/>
      <c r="FR818" s="745"/>
      <c r="FS818" s="745"/>
      <c r="FT818" s="745"/>
      <c r="FU818" s="745"/>
      <c r="FV818" s="745"/>
      <c r="FW818" s="745"/>
      <c r="FX818" s="745"/>
      <c r="FY818" s="745"/>
      <c r="FZ818" s="745"/>
      <c r="GA818" s="745"/>
      <c r="GB818" s="745"/>
      <c r="GC818" s="745"/>
      <c r="GD818" s="745"/>
      <c r="GE818" s="745"/>
      <c r="GF818" s="745"/>
      <c r="GG818" s="745"/>
      <c r="GH818" s="745"/>
      <c r="GI818" s="745"/>
      <c r="GJ818" s="745"/>
      <c r="GK818" s="745"/>
      <c r="GL818" s="745"/>
      <c r="GM818" s="745"/>
      <c r="GN818" s="745"/>
      <c r="GO818" s="745"/>
      <c r="GP818" s="745"/>
      <c r="GQ818" s="745"/>
      <c r="GR818" s="745"/>
      <c r="GS818" s="745"/>
      <c r="GT818" s="745"/>
      <c r="GU818" s="745"/>
      <c r="GV818" s="745"/>
      <c r="GW818" s="745"/>
      <c r="GX818" s="745"/>
      <c r="GY818" s="745"/>
      <c r="GZ818" s="745"/>
      <c r="HA818" s="745"/>
      <c r="HB818" s="745"/>
      <c r="HC818" s="745"/>
      <c r="HD818" s="745"/>
      <c r="HE818" s="745"/>
      <c r="HF818" s="745"/>
      <c r="HG818" s="745"/>
      <c r="HH818" s="745"/>
      <c r="HI818" s="745"/>
      <c r="HJ818" s="745"/>
      <c r="HK818" s="745"/>
      <c r="HL818" s="745"/>
      <c r="HM818" s="745"/>
      <c r="HN818" s="745"/>
      <c r="HO818" s="745"/>
      <c r="HP818" s="745"/>
      <c r="HQ818" s="745"/>
      <c r="HR818" s="745"/>
      <c r="HS818" s="745"/>
      <c r="HT818" s="745"/>
      <c r="HU818" s="745"/>
      <c r="HV818" s="745"/>
      <c r="HW818" s="745"/>
      <c r="HX818" s="745"/>
      <c r="HY818" s="745"/>
      <c r="HZ818" s="745"/>
      <c r="IA818" s="745"/>
      <c r="IB818" s="745"/>
      <c r="IC818" s="745"/>
      <c r="ID818" s="745"/>
      <c r="IE818" s="745"/>
      <c r="IF818" s="745"/>
      <c r="IG818" s="745"/>
      <c r="IH818" s="745"/>
      <c r="II818" s="745"/>
      <c r="IJ818" s="745"/>
      <c r="IK818" s="745"/>
      <c r="IL818" s="745"/>
      <c r="IM818" s="745"/>
      <c r="IN818" s="745"/>
    </row>
    <row r="819" spans="1:248" ht="12.75">
      <c r="A819" s="758"/>
      <c r="B819" s="758"/>
      <c r="C819" s="758"/>
      <c r="D819" s="758"/>
      <c r="E819" s="750"/>
      <c r="F819" s="758"/>
      <c r="G819" s="758"/>
      <c r="H819" s="758"/>
      <c r="I819" s="750"/>
      <c r="J819" s="758"/>
      <c r="K819" s="758"/>
      <c r="L819" s="750"/>
      <c r="M819" s="758"/>
      <c r="N819" s="758"/>
      <c r="O819" s="750"/>
      <c r="P819" s="750"/>
      <c r="Q819" s="750"/>
      <c r="R819" s="750"/>
      <c r="S819" s="750"/>
      <c r="T819" s="750"/>
      <c r="U819" s="757"/>
      <c r="V819" s="753"/>
      <c r="W819" s="745"/>
      <c r="X819" s="745"/>
      <c r="Y819" s="753"/>
      <c r="Z819" s="745"/>
      <c r="AA819" s="745"/>
      <c r="AB819" s="745"/>
      <c r="AC819" s="745"/>
      <c r="AD819" s="745"/>
      <c r="AE819" s="745"/>
      <c r="AF819" s="745"/>
      <c r="AG819" s="745"/>
      <c r="AH819" s="745"/>
      <c r="AI819" s="745"/>
      <c r="AJ819" s="745"/>
      <c r="AK819" s="745"/>
      <c r="AL819" s="745"/>
      <c r="AM819" s="745"/>
      <c r="AN819" s="745"/>
      <c r="AO819" s="745"/>
      <c r="AP819" s="745"/>
      <c r="AQ819" s="745"/>
      <c r="AR819" s="745"/>
      <c r="AS819" s="745"/>
      <c r="AT819" s="745"/>
      <c r="AU819" s="745"/>
      <c r="AV819" s="745"/>
      <c r="AW819" s="745"/>
      <c r="AX819" s="745"/>
      <c r="AY819" s="745"/>
      <c r="AZ819" s="745"/>
      <c r="BA819" s="745"/>
      <c r="BB819" s="745"/>
      <c r="BC819" s="745"/>
      <c r="BD819" s="745"/>
      <c r="BE819" s="745"/>
      <c r="BF819" s="745"/>
      <c r="BG819" s="745"/>
      <c r="BH819" s="745"/>
      <c r="BI819" s="745"/>
      <c r="BJ819" s="745"/>
      <c r="BK819" s="745"/>
      <c r="BL819" s="745"/>
      <c r="BM819" s="745"/>
      <c r="BN819" s="745"/>
      <c r="BO819" s="745"/>
      <c r="BP819" s="745"/>
      <c r="BQ819" s="745"/>
      <c r="BR819" s="745"/>
      <c r="BS819" s="745"/>
      <c r="BT819" s="745"/>
      <c r="BU819" s="745"/>
      <c r="BV819" s="745"/>
      <c r="BW819" s="745"/>
      <c r="BX819" s="745"/>
      <c r="BY819" s="745"/>
      <c r="BZ819" s="745"/>
      <c r="CA819" s="745"/>
      <c r="CB819" s="745"/>
      <c r="CC819" s="745"/>
      <c r="CD819" s="745"/>
      <c r="CE819" s="745"/>
      <c r="CF819" s="745"/>
      <c r="CG819" s="745"/>
      <c r="CH819" s="745"/>
      <c r="CI819" s="745"/>
      <c r="CJ819" s="745"/>
      <c r="CK819" s="745"/>
      <c r="CL819" s="745"/>
      <c r="CM819" s="745"/>
      <c r="CN819" s="745"/>
      <c r="CO819" s="745"/>
      <c r="CP819" s="745"/>
      <c r="CQ819" s="745"/>
      <c r="CR819" s="745"/>
      <c r="CS819" s="745"/>
      <c r="CT819" s="745"/>
      <c r="CU819" s="745"/>
      <c r="CV819" s="745"/>
      <c r="CW819" s="745"/>
      <c r="CX819" s="745"/>
      <c r="CY819" s="745"/>
      <c r="CZ819" s="745"/>
      <c r="DA819" s="745"/>
      <c r="DB819" s="745"/>
      <c r="DC819" s="745"/>
      <c r="DD819" s="745"/>
      <c r="DE819" s="745"/>
      <c r="DF819" s="745"/>
      <c r="DG819" s="745"/>
      <c r="DH819" s="745"/>
      <c r="DI819" s="745"/>
      <c r="DJ819" s="745"/>
      <c r="DK819" s="745"/>
      <c r="DL819" s="745"/>
      <c r="DM819" s="745"/>
      <c r="DN819" s="745"/>
      <c r="DO819" s="745"/>
      <c r="DP819" s="745"/>
      <c r="DQ819" s="745"/>
      <c r="DR819" s="745"/>
      <c r="DS819" s="745"/>
      <c r="DT819" s="745"/>
      <c r="DU819" s="745"/>
      <c r="DV819" s="745"/>
      <c r="DW819" s="745"/>
      <c r="DX819" s="745"/>
      <c r="DY819" s="745"/>
      <c r="DZ819" s="745"/>
      <c r="EA819" s="745"/>
      <c r="EB819" s="745"/>
      <c r="EC819" s="745"/>
      <c r="ED819" s="745"/>
      <c r="EE819" s="745"/>
      <c r="EF819" s="745"/>
      <c r="EG819" s="745"/>
      <c r="EH819" s="745"/>
      <c r="EI819" s="745"/>
      <c r="EJ819" s="745"/>
      <c r="EK819" s="745"/>
      <c r="EL819" s="745"/>
      <c r="EM819" s="745"/>
      <c r="EN819" s="745"/>
      <c r="EO819" s="745"/>
      <c r="EP819" s="745"/>
      <c r="EQ819" s="745"/>
      <c r="ER819" s="745"/>
      <c r="ES819" s="745"/>
      <c r="ET819" s="745"/>
      <c r="EU819" s="745"/>
      <c r="EV819" s="745"/>
      <c r="EW819" s="745"/>
      <c r="EX819" s="745"/>
      <c r="EY819" s="745"/>
      <c r="EZ819" s="745"/>
      <c r="FA819" s="745"/>
      <c r="FB819" s="745"/>
      <c r="FC819" s="745"/>
      <c r="FD819" s="745"/>
      <c r="FE819" s="745"/>
      <c r="FF819" s="745"/>
      <c r="FG819" s="745"/>
      <c r="FH819" s="745"/>
      <c r="FI819" s="745"/>
      <c r="FJ819" s="745"/>
      <c r="FK819" s="745"/>
      <c r="FL819" s="745"/>
      <c r="FM819" s="745"/>
      <c r="FN819" s="745"/>
      <c r="FO819" s="745"/>
      <c r="FP819" s="745"/>
      <c r="FQ819" s="745"/>
      <c r="FR819" s="745"/>
      <c r="FS819" s="745"/>
      <c r="FT819" s="745"/>
      <c r="FU819" s="745"/>
      <c r="FV819" s="745"/>
      <c r="FW819" s="745"/>
      <c r="FX819" s="745"/>
      <c r="FY819" s="745"/>
      <c r="FZ819" s="745"/>
      <c r="GA819" s="745"/>
      <c r="GB819" s="745"/>
      <c r="GC819" s="745"/>
      <c r="GD819" s="745"/>
      <c r="GE819" s="745"/>
      <c r="GF819" s="745"/>
      <c r="GG819" s="745"/>
      <c r="GH819" s="745"/>
      <c r="GI819" s="745"/>
      <c r="GJ819" s="745"/>
      <c r="GK819" s="745"/>
      <c r="GL819" s="745"/>
      <c r="GM819" s="745"/>
      <c r="GN819" s="745"/>
      <c r="GO819" s="745"/>
      <c r="GP819" s="745"/>
      <c r="GQ819" s="745"/>
      <c r="GR819" s="745"/>
      <c r="GS819" s="745"/>
      <c r="GT819" s="745"/>
      <c r="GU819" s="745"/>
      <c r="GV819" s="745"/>
      <c r="GW819" s="745"/>
      <c r="GX819" s="745"/>
      <c r="GY819" s="745"/>
      <c r="GZ819" s="745"/>
      <c r="HA819" s="745"/>
      <c r="HB819" s="745"/>
      <c r="HC819" s="745"/>
      <c r="HD819" s="745"/>
      <c r="HE819" s="745"/>
      <c r="HF819" s="745"/>
      <c r="HG819" s="745"/>
      <c r="HH819" s="745"/>
      <c r="HI819" s="745"/>
      <c r="HJ819" s="745"/>
      <c r="HK819" s="745"/>
      <c r="HL819" s="745"/>
      <c r="HM819" s="745"/>
      <c r="HN819" s="745"/>
      <c r="HO819" s="745"/>
      <c r="HP819" s="745"/>
      <c r="HQ819" s="745"/>
      <c r="HR819" s="745"/>
      <c r="HS819" s="745"/>
      <c r="HT819" s="745"/>
      <c r="HU819" s="745"/>
      <c r="HV819" s="745"/>
      <c r="HW819" s="745"/>
      <c r="HX819" s="745"/>
      <c r="HY819" s="745"/>
      <c r="HZ819" s="745"/>
      <c r="IA819" s="745"/>
      <c r="IB819" s="745"/>
      <c r="IC819" s="745"/>
      <c r="ID819" s="745"/>
      <c r="IE819" s="745"/>
      <c r="IF819" s="745"/>
      <c r="IG819" s="745"/>
      <c r="IH819" s="745"/>
      <c r="II819" s="745"/>
      <c r="IJ819" s="745"/>
      <c r="IK819" s="745"/>
      <c r="IL819" s="745"/>
      <c r="IM819" s="745"/>
      <c r="IN819" s="745"/>
    </row>
    <row r="820" spans="1:248" ht="12.75">
      <c r="A820" s="758"/>
      <c r="B820" s="758"/>
      <c r="C820" s="758"/>
      <c r="D820" s="758"/>
      <c r="E820" s="750"/>
      <c r="F820" s="758"/>
      <c r="G820" s="758"/>
      <c r="H820" s="758"/>
      <c r="I820" s="750"/>
      <c r="J820" s="758"/>
      <c r="K820" s="758"/>
      <c r="L820" s="750"/>
      <c r="M820" s="758"/>
      <c r="N820" s="758"/>
      <c r="O820" s="750"/>
      <c r="P820" s="750"/>
      <c r="Q820" s="750"/>
      <c r="R820" s="750"/>
      <c r="S820" s="750"/>
      <c r="T820" s="750"/>
      <c r="U820" s="757"/>
      <c r="V820" s="753"/>
      <c r="W820" s="745"/>
      <c r="X820" s="745"/>
      <c r="Y820" s="753"/>
      <c r="Z820" s="745"/>
      <c r="AA820" s="745"/>
      <c r="AB820" s="745"/>
      <c r="AC820" s="745"/>
      <c r="AD820" s="745"/>
      <c r="AE820" s="745"/>
      <c r="AF820" s="745"/>
      <c r="AG820" s="745"/>
      <c r="AH820" s="745"/>
      <c r="AI820" s="745"/>
      <c r="AJ820" s="745"/>
      <c r="AK820" s="745"/>
      <c r="AL820" s="745"/>
      <c r="AM820" s="745"/>
      <c r="AN820" s="745"/>
      <c r="AO820" s="745"/>
      <c r="AP820" s="745"/>
      <c r="AQ820" s="745"/>
      <c r="AR820" s="745"/>
      <c r="AS820" s="745"/>
      <c r="AT820" s="745"/>
      <c r="AU820" s="745"/>
      <c r="AV820" s="745"/>
      <c r="AW820" s="745"/>
      <c r="AX820" s="745"/>
      <c r="AY820" s="745"/>
      <c r="AZ820" s="745"/>
      <c r="BA820" s="745"/>
      <c r="BB820" s="745"/>
      <c r="BC820" s="745"/>
      <c r="BD820" s="745"/>
      <c r="BE820" s="745"/>
      <c r="BF820" s="745"/>
      <c r="BG820" s="745"/>
      <c r="BH820" s="745"/>
      <c r="BI820" s="745"/>
      <c r="BJ820" s="745"/>
      <c r="BK820" s="745"/>
      <c r="BL820" s="745"/>
      <c r="BM820" s="745"/>
      <c r="BN820" s="745"/>
      <c r="BO820" s="745"/>
      <c r="BP820" s="745"/>
      <c r="BQ820" s="745"/>
      <c r="BR820" s="745"/>
      <c r="BS820" s="745"/>
      <c r="BT820" s="745"/>
      <c r="BU820" s="745"/>
      <c r="BV820" s="745"/>
      <c r="BW820" s="745"/>
      <c r="BX820" s="745"/>
      <c r="BY820" s="745"/>
      <c r="BZ820" s="745"/>
      <c r="CA820" s="745"/>
      <c r="CB820" s="745"/>
      <c r="CC820" s="745"/>
      <c r="CD820" s="745"/>
      <c r="CE820" s="745"/>
      <c r="CF820" s="745"/>
      <c r="CG820" s="745"/>
      <c r="CH820" s="745"/>
      <c r="CI820" s="745"/>
      <c r="CJ820" s="745"/>
      <c r="CK820" s="745"/>
      <c r="CL820" s="745"/>
      <c r="CM820" s="745"/>
      <c r="CN820" s="745"/>
      <c r="CO820" s="745"/>
      <c r="CP820" s="745"/>
      <c r="CQ820" s="745"/>
      <c r="CR820" s="745"/>
      <c r="CS820" s="745"/>
      <c r="CT820" s="745"/>
      <c r="CU820" s="745"/>
      <c r="CV820" s="745"/>
      <c r="CW820" s="745"/>
      <c r="CX820" s="745"/>
      <c r="CY820" s="745"/>
      <c r="CZ820" s="745"/>
      <c r="DA820" s="745"/>
      <c r="DB820" s="745"/>
      <c r="DC820" s="745"/>
      <c r="DD820" s="745"/>
      <c r="DE820" s="745"/>
      <c r="DF820" s="745"/>
      <c r="DG820" s="745"/>
      <c r="DH820" s="745"/>
      <c r="DI820" s="745"/>
      <c r="DJ820" s="745"/>
      <c r="DK820" s="745"/>
      <c r="DL820" s="745"/>
      <c r="DM820" s="745"/>
      <c r="DN820" s="745"/>
      <c r="DO820" s="745"/>
      <c r="DP820" s="745"/>
      <c r="DQ820" s="745"/>
      <c r="DR820" s="745"/>
      <c r="DS820" s="745"/>
      <c r="DT820" s="745"/>
      <c r="DU820" s="745"/>
      <c r="DV820" s="745"/>
      <c r="DW820" s="745"/>
      <c r="DX820" s="745"/>
      <c r="DY820" s="745"/>
      <c r="DZ820" s="745"/>
      <c r="EA820" s="745"/>
      <c r="EB820" s="745"/>
      <c r="EC820" s="745"/>
      <c r="ED820" s="745"/>
      <c r="EE820" s="745"/>
      <c r="EF820" s="745"/>
      <c r="EG820" s="745"/>
      <c r="EH820" s="745"/>
      <c r="EI820" s="745"/>
      <c r="EJ820" s="745"/>
      <c r="EK820" s="745"/>
      <c r="EL820" s="745"/>
      <c r="EM820" s="745"/>
      <c r="EN820" s="745"/>
      <c r="EO820" s="745"/>
      <c r="EP820" s="745"/>
      <c r="EQ820" s="745"/>
      <c r="ER820" s="745"/>
      <c r="ES820" s="745"/>
      <c r="ET820" s="745"/>
      <c r="EU820" s="745"/>
      <c r="EV820" s="745"/>
      <c r="EW820" s="745"/>
      <c r="EX820" s="745"/>
      <c r="EY820" s="745"/>
      <c r="EZ820" s="745"/>
      <c r="FA820" s="745"/>
      <c r="FB820" s="745"/>
      <c r="FC820" s="745"/>
      <c r="FD820" s="745"/>
      <c r="FE820" s="745"/>
      <c r="FF820" s="745"/>
      <c r="FG820" s="745"/>
      <c r="FH820" s="745"/>
      <c r="FI820" s="745"/>
      <c r="FJ820" s="745"/>
      <c r="FK820" s="745"/>
      <c r="FL820" s="745"/>
      <c r="FM820" s="745"/>
      <c r="FN820" s="745"/>
      <c r="FO820" s="745"/>
      <c r="FP820" s="745"/>
      <c r="FQ820" s="745"/>
      <c r="FR820" s="745"/>
      <c r="FS820" s="745"/>
      <c r="FT820" s="745"/>
      <c r="FU820" s="745"/>
      <c r="FV820" s="745"/>
      <c r="FW820" s="745"/>
      <c r="FX820" s="745"/>
      <c r="FY820" s="745"/>
      <c r="FZ820" s="745"/>
      <c r="GA820" s="745"/>
      <c r="GB820" s="745"/>
      <c r="GC820" s="745"/>
      <c r="GD820" s="745"/>
      <c r="GE820" s="745"/>
      <c r="GF820" s="745"/>
      <c r="GG820" s="745"/>
      <c r="GH820" s="745"/>
      <c r="GI820" s="745"/>
      <c r="GJ820" s="745"/>
      <c r="GK820" s="745"/>
      <c r="GL820" s="745"/>
      <c r="GM820" s="745"/>
      <c r="GN820" s="745"/>
      <c r="GO820" s="745"/>
      <c r="GP820" s="745"/>
      <c r="GQ820" s="745"/>
      <c r="GR820" s="745"/>
      <c r="GS820" s="745"/>
      <c r="GT820" s="745"/>
      <c r="GU820" s="745"/>
      <c r="GV820" s="745"/>
      <c r="GW820" s="745"/>
      <c r="GX820" s="745"/>
      <c r="GY820" s="745"/>
      <c r="GZ820" s="745"/>
      <c r="HA820" s="745"/>
      <c r="HB820" s="745"/>
      <c r="HC820" s="745"/>
      <c r="HD820" s="745"/>
      <c r="HE820" s="745"/>
      <c r="HF820" s="745"/>
      <c r="HG820" s="745"/>
      <c r="HH820" s="745"/>
      <c r="HI820" s="745"/>
      <c r="HJ820" s="745"/>
      <c r="HK820" s="745"/>
      <c r="HL820" s="745"/>
      <c r="HM820" s="745"/>
      <c r="HN820" s="745"/>
      <c r="HO820" s="745"/>
      <c r="HP820" s="745"/>
      <c r="HQ820" s="745"/>
      <c r="HR820" s="745"/>
      <c r="HS820" s="745"/>
      <c r="HT820" s="745"/>
      <c r="HU820" s="745"/>
      <c r="HV820" s="745"/>
      <c r="HW820" s="745"/>
      <c r="HX820" s="745"/>
      <c r="HY820" s="745"/>
      <c r="HZ820" s="745"/>
      <c r="IA820" s="745"/>
      <c r="IB820" s="745"/>
      <c r="IC820" s="745"/>
      <c r="ID820" s="745"/>
      <c r="IE820" s="745"/>
      <c r="IF820" s="745"/>
      <c r="IG820" s="745"/>
      <c r="IH820" s="745"/>
      <c r="II820" s="745"/>
      <c r="IJ820" s="745"/>
      <c r="IK820" s="745"/>
      <c r="IL820" s="745"/>
      <c r="IM820" s="745"/>
      <c r="IN820" s="745"/>
    </row>
    <row r="821" spans="1:248" ht="12.75">
      <c r="A821" s="758"/>
      <c r="B821" s="758"/>
      <c r="C821" s="758"/>
      <c r="D821" s="758"/>
      <c r="E821" s="750"/>
      <c r="F821" s="758"/>
      <c r="G821" s="758"/>
      <c r="H821" s="758"/>
      <c r="I821" s="750"/>
      <c r="J821" s="758"/>
      <c r="K821" s="758"/>
      <c r="L821" s="750"/>
      <c r="M821" s="758"/>
      <c r="N821" s="758"/>
      <c r="O821" s="750"/>
      <c r="P821" s="750"/>
      <c r="Q821" s="750"/>
      <c r="R821" s="750"/>
      <c r="S821" s="750"/>
      <c r="T821" s="750"/>
      <c r="U821" s="757"/>
      <c r="V821" s="753"/>
      <c r="W821" s="745"/>
      <c r="X821" s="745"/>
      <c r="Y821" s="753"/>
      <c r="Z821" s="745"/>
      <c r="AA821" s="745"/>
      <c r="AB821" s="745"/>
      <c r="AC821" s="745"/>
      <c r="AD821" s="745"/>
      <c r="AE821" s="745"/>
      <c r="AF821" s="745"/>
      <c r="AG821" s="745"/>
      <c r="AH821" s="745"/>
      <c r="AI821" s="745"/>
      <c r="AJ821" s="745"/>
      <c r="AK821" s="745"/>
      <c r="AL821" s="745"/>
      <c r="AM821" s="745"/>
      <c r="AN821" s="745"/>
      <c r="AO821" s="745"/>
      <c r="AP821" s="745"/>
      <c r="AQ821" s="745"/>
      <c r="AR821" s="745"/>
      <c r="AS821" s="745"/>
      <c r="AT821" s="745"/>
      <c r="AU821" s="745"/>
      <c r="AV821" s="745"/>
      <c r="AW821" s="745"/>
      <c r="AX821" s="745"/>
      <c r="AY821" s="745"/>
      <c r="AZ821" s="745"/>
      <c r="BA821" s="745"/>
      <c r="BB821" s="745"/>
      <c r="BC821" s="745"/>
      <c r="BD821" s="745"/>
      <c r="BE821" s="745"/>
      <c r="BF821" s="745"/>
      <c r="BG821" s="745"/>
      <c r="BH821" s="745"/>
      <c r="BI821" s="745"/>
      <c r="BJ821" s="745"/>
      <c r="BK821" s="745"/>
      <c r="BL821" s="745"/>
      <c r="BM821" s="745"/>
      <c r="BN821" s="745"/>
      <c r="BO821" s="745"/>
      <c r="BP821" s="745"/>
      <c r="BQ821" s="745"/>
      <c r="BR821" s="745"/>
      <c r="BS821" s="745"/>
      <c r="BT821" s="745"/>
      <c r="BU821" s="745"/>
      <c r="BV821" s="745"/>
      <c r="BW821" s="745"/>
      <c r="BX821" s="745"/>
      <c r="BY821" s="745"/>
      <c r="BZ821" s="745"/>
      <c r="CA821" s="745"/>
      <c r="CB821" s="745"/>
      <c r="CC821" s="745"/>
      <c r="CD821" s="745"/>
      <c r="CE821" s="745"/>
      <c r="CF821" s="745"/>
      <c r="CG821" s="745"/>
      <c r="CH821" s="745"/>
      <c r="CI821" s="745"/>
      <c r="CJ821" s="745"/>
      <c r="CK821" s="745"/>
      <c r="CL821" s="745"/>
      <c r="CM821" s="745"/>
      <c r="CN821" s="745"/>
      <c r="CO821" s="745"/>
      <c r="CP821" s="745"/>
      <c r="CQ821" s="745"/>
      <c r="CR821" s="745"/>
      <c r="CS821" s="745"/>
      <c r="CT821" s="745"/>
      <c r="CU821" s="745"/>
      <c r="CV821" s="745"/>
      <c r="CW821" s="745"/>
      <c r="CX821" s="745"/>
      <c r="CY821" s="745"/>
      <c r="CZ821" s="745"/>
      <c r="DA821" s="745"/>
      <c r="DB821" s="745"/>
      <c r="DC821" s="745"/>
      <c r="DD821" s="745"/>
      <c r="DE821" s="745"/>
      <c r="DF821" s="745"/>
      <c r="DG821" s="745"/>
      <c r="DH821" s="745"/>
      <c r="DI821" s="745"/>
      <c r="DJ821" s="745"/>
      <c r="DK821" s="745"/>
      <c r="DL821" s="745"/>
      <c r="DM821" s="745"/>
      <c r="DN821" s="745"/>
      <c r="DO821" s="745"/>
      <c r="DP821" s="745"/>
      <c r="DQ821" s="745"/>
      <c r="DR821" s="745"/>
      <c r="DS821" s="745"/>
      <c r="DT821" s="745"/>
      <c r="DU821" s="745"/>
      <c r="DV821" s="745"/>
      <c r="DW821" s="745"/>
      <c r="DX821" s="745"/>
      <c r="DY821" s="745"/>
      <c r="DZ821" s="745"/>
      <c r="EA821" s="745"/>
      <c r="EB821" s="745"/>
      <c r="EC821" s="745"/>
      <c r="ED821" s="745"/>
      <c r="EE821" s="745"/>
      <c r="EF821" s="745"/>
      <c r="EG821" s="745"/>
      <c r="EH821" s="745"/>
      <c r="EI821" s="745"/>
      <c r="EJ821" s="745"/>
      <c r="EK821" s="745"/>
      <c r="EL821" s="745"/>
      <c r="EM821" s="745"/>
      <c r="EN821" s="745"/>
      <c r="EO821" s="745"/>
      <c r="EP821" s="745"/>
      <c r="EQ821" s="745"/>
      <c r="ER821" s="745"/>
      <c r="ES821" s="745"/>
      <c r="ET821" s="745"/>
      <c r="EU821" s="745"/>
      <c r="EV821" s="745"/>
      <c r="EW821" s="745"/>
      <c r="EX821" s="745"/>
      <c r="EY821" s="745"/>
      <c r="EZ821" s="745"/>
      <c r="FA821" s="745"/>
      <c r="FB821" s="745"/>
      <c r="FC821" s="745"/>
      <c r="FD821" s="745"/>
      <c r="FE821" s="745"/>
      <c r="FF821" s="745"/>
      <c r="FG821" s="745"/>
      <c r="FH821" s="745"/>
      <c r="FI821" s="745"/>
      <c r="FJ821" s="745"/>
      <c r="FK821" s="745"/>
      <c r="FL821" s="745"/>
      <c r="FM821" s="745"/>
      <c r="FN821" s="745"/>
      <c r="FO821" s="745"/>
      <c r="FP821" s="745"/>
      <c r="FQ821" s="745"/>
      <c r="FR821" s="745"/>
      <c r="FS821" s="745"/>
      <c r="FT821" s="745"/>
      <c r="FU821" s="745"/>
      <c r="FV821" s="745"/>
      <c r="FW821" s="745"/>
      <c r="FX821" s="745"/>
      <c r="FY821" s="745"/>
      <c r="FZ821" s="745"/>
      <c r="GA821" s="745"/>
      <c r="GB821" s="745"/>
      <c r="GC821" s="745"/>
      <c r="GD821" s="745"/>
      <c r="GE821" s="745"/>
      <c r="GF821" s="745"/>
      <c r="GG821" s="745"/>
      <c r="GH821" s="745"/>
      <c r="GI821" s="745"/>
      <c r="GJ821" s="745"/>
      <c r="GK821" s="745"/>
      <c r="GL821" s="745"/>
      <c r="GM821" s="745"/>
      <c r="GN821" s="745"/>
      <c r="GO821" s="745"/>
      <c r="GP821" s="745"/>
      <c r="GQ821" s="745"/>
      <c r="GR821" s="745"/>
      <c r="GS821" s="745"/>
      <c r="GT821" s="745"/>
      <c r="GU821" s="745"/>
      <c r="GV821" s="745"/>
      <c r="GW821" s="745"/>
      <c r="GX821" s="745"/>
      <c r="GY821" s="745"/>
      <c r="GZ821" s="745"/>
      <c r="HA821" s="745"/>
      <c r="HB821" s="745"/>
      <c r="HC821" s="745"/>
      <c r="HD821" s="745"/>
      <c r="HE821" s="745"/>
      <c r="HF821" s="745"/>
      <c r="HG821" s="745"/>
      <c r="HH821" s="745"/>
      <c r="HI821" s="745"/>
      <c r="HJ821" s="745"/>
      <c r="HK821" s="745"/>
      <c r="HL821" s="745"/>
      <c r="HM821" s="745"/>
      <c r="HN821" s="745"/>
      <c r="HO821" s="745"/>
      <c r="HP821" s="745"/>
      <c r="HQ821" s="745"/>
      <c r="HR821" s="745"/>
      <c r="HS821" s="745"/>
      <c r="HT821" s="745"/>
      <c r="HU821" s="745"/>
      <c r="HV821" s="745"/>
      <c r="HW821" s="745"/>
      <c r="HX821" s="745"/>
      <c r="HY821" s="745"/>
      <c r="HZ821" s="745"/>
      <c r="IA821" s="745"/>
      <c r="IB821" s="745"/>
      <c r="IC821" s="745"/>
      <c r="ID821" s="745"/>
      <c r="IE821" s="745"/>
      <c r="IF821" s="745"/>
      <c r="IG821" s="745"/>
      <c r="IH821" s="745"/>
      <c r="II821" s="745"/>
      <c r="IJ821" s="745"/>
      <c r="IK821" s="745"/>
      <c r="IL821" s="745"/>
      <c r="IM821" s="745"/>
      <c r="IN821" s="745"/>
    </row>
    <row r="822" spans="1:248" ht="12.75">
      <c r="A822" s="758"/>
      <c r="B822" s="758"/>
      <c r="C822" s="758"/>
      <c r="D822" s="758"/>
      <c r="E822" s="750"/>
      <c r="F822" s="758"/>
      <c r="G822" s="758"/>
      <c r="H822" s="758"/>
      <c r="I822" s="750"/>
      <c r="J822" s="758"/>
      <c r="K822" s="758"/>
      <c r="L822" s="750"/>
      <c r="M822" s="758"/>
      <c r="N822" s="758"/>
      <c r="O822" s="750"/>
      <c r="P822" s="750"/>
      <c r="Q822" s="750"/>
      <c r="R822" s="750"/>
      <c r="S822" s="750"/>
      <c r="T822" s="750"/>
      <c r="U822" s="757"/>
      <c r="V822" s="753"/>
      <c r="W822" s="745"/>
      <c r="X822" s="745"/>
      <c r="Y822" s="753"/>
      <c r="Z822" s="745"/>
      <c r="AA822" s="745"/>
      <c r="AB822" s="745"/>
      <c r="AC822" s="745"/>
      <c r="AD822" s="745"/>
      <c r="AE822" s="745"/>
      <c r="AF822" s="745"/>
      <c r="AG822" s="745"/>
      <c r="AH822" s="745"/>
      <c r="AI822" s="745"/>
      <c r="AJ822" s="745"/>
      <c r="AK822" s="745"/>
      <c r="AL822" s="745"/>
      <c r="AM822" s="745"/>
      <c r="AN822" s="745"/>
      <c r="AO822" s="745"/>
      <c r="AP822" s="745"/>
      <c r="AQ822" s="745"/>
      <c r="AR822" s="745"/>
      <c r="AS822" s="745"/>
      <c r="AT822" s="745"/>
      <c r="AU822" s="745"/>
      <c r="AV822" s="745"/>
      <c r="AW822" s="745"/>
      <c r="AX822" s="745"/>
      <c r="AY822" s="745"/>
      <c r="AZ822" s="745"/>
      <c r="BA822" s="745"/>
      <c r="BB822" s="745"/>
      <c r="BC822" s="745"/>
      <c r="BD822" s="745"/>
      <c r="BE822" s="745"/>
      <c r="BF822" s="745"/>
      <c r="BG822" s="745"/>
      <c r="BH822" s="745"/>
      <c r="BI822" s="745"/>
      <c r="BJ822" s="745"/>
      <c r="BK822" s="745"/>
      <c r="BL822" s="745"/>
      <c r="BM822" s="745"/>
      <c r="BN822" s="745"/>
      <c r="BO822" s="745"/>
      <c r="BP822" s="745"/>
      <c r="BQ822" s="745"/>
      <c r="BR822" s="745"/>
      <c r="BS822" s="745"/>
      <c r="BT822" s="745"/>
      <c r="BU822" s="745"/>
      <c r="BV822" s="745"/>
      <c r="BW822" s="745"/>
      <c r="BX822" s="745"/>
      <c r="BY822" s="745"/>
      <c r="BZ822" s="745"/>
      <c r="CA822" s="745"/>
      <c r="CB822" s="745"/>
      <c r="CC822" s="745"/>
      <c r="CD822" s="745"/>
      <c r="CE822" s="745"/>
      <c r="CF822" s="745"/>
      <c r="CG822" s="745"/>
      <c r="CH822" s="745"/>
      <c r="CI822" s="745"/>
      <c r="CJ822" s="745"/>
      <c r="CK822" s="745"/>
      <c r="CL822" s="745"/>
      <c r="CM822" s="745"/>
      <c r="CN822" s="745"/>
      <c r="CO822" s="745"/>
      <c r="CP822" s="745"/>
      <c r="CQ822" s="745"/>
      <c r="CR822" s="745"/>
      <c r="CS822" s="745"/>
      <c r="CT822" s="745"/>
      <c r="CU822" s="745"/>
      <c r="CV822" s="745"/>
      <c r="CW822" s="745"/>
      <c r="CX822" s="745"/>
      <c r="CY822" s="745"/>
      <c r="CZ822" s="745"/>
      <c r="DA822" s="745"/>
      <c r="DB822" s="745"/>
      <c r="DC822" s="745"/>
      <c r="DD822" s="745"/>
      <c r="DE822" s="745"/>
      <c r="DF822" s="745"/>
      <c r="DG822" s="745"/>
      <c r="DH822" s="745"/>
      <c r="DI822" s="745"/>
      <c r="DJ822" s="745"/>
      <c r="DK822" s="745"/>
      <c r="DL822" s="745"/>
      <c r="DM822" s="745"/>
      <c r="DN822" s="745"/>
      <c r="DO822" s="745"/>
      <c r="DP822" s="745"/>
      <c r="DQ822" s="745"/>
      <c r="DR822" s="745"/>
      <c r="DS822" s="745"/>
      <c r="DT822" s="745"/>
      <c r="DU822" s="745"/>
      <c r="DV822" s="745"/>
      <c r="DW822" s="745"/>
      <c r="DX822" s="745"/>
      <c r="DY822" s="745"/>
      <c r="DZ822" s="745"/>
      <c r="EA822" s="745"/>
      <c r="EB822" s="745"/>
      <c r="EC822" s="745"/>
      <c r="ED822" s="745"/>
      <c r="EE822" s="745"/>
      <c r="EF822" s="745"/>
      <c r="EG822" s="745"/>
      <c r="EH822" s="745"/>
      <c r="EI822" s="745"/>
      <c r="EJ822" s="745"/>
      <c r="EK822" s="745"/>
      <c r="EL822" s="745"/>
      <c r="EM822" s="745"/>
      <c r="EN822" s="745"/>
      <c r="EO822" s="745"/>
      <c r="EP822" s="745"/>
      <c r="EQ822" s="745"/>
      <c r="ER822" s="745"/>
      <c r="ES822" s="745"/>
      <c r="ET822" s="745"/>
      <c r="EU822" s="745"/>
      <c r="EV822" s="745"/>
      <c r="EW822" s="745"/>
      <c r="EX822" s="745"/>
      <c r="EY822" s="745"/>
      <c r="EZ822" s="745"/>
      <c r="FA822" s="745"/>
      <c r="FB822" s="745"/>
      <c r="FC822" s="745"/>
      <c r="FD822" s="745"/>
      <c r="FE822" s="745"/>
      <c r="FF822" s="745"/>
      <c r="FG822" s="745"/>
      <c r="FH822" s="745"/>
      <c r="FI822" s="745"/>
      <c r="FJ822" s="745"/>
      <c r="FK822" s="745"/>
      <c r="FL822" s="745"/>
      <c r="FM822" s="745"/>
      <c r="FN822" s="745"/>
      <c r="FO822" s="745"/>
      <c r="FP822" s="745"/>
      <c r="FQ822" s="745"/>
      <c r="FR822" s="745"/>
      <c r="FS822" s="745"/>
      <c r="FT822" s="745"/>
      <c r="FU822" s="745"/>
      <c r="FV822" s="745"/>
      <c r="FW822" s="745"/>
      <c r="FX822" s="745"/>
      <c r="FY822" s="745"/>
      <c r="FZ822" s="745"/>
      <c r="GA822" s="745"/>
      <c r="GB822" s="745"/>
      <c r="GC822" s="745"/>
      <c r="GD822" s="745"/>
      <c r="GE822" s="745"/>
      <c r="GF822" s="745"/>
      <c r="GG822" s="745"/>
      <c r="GH822" s="745"/>
      <c r="GI822" s="745"/>
      <c r="GJ822" s="745"/>
      <c r="GK822" s="745"/>
      <c r="GL822" s="745"/>
      <c r="GM822" s="745"/>
      <c r="GN822" s="745"/>
      <c r="GO822" s="745"/>
      <c r="GP822" s="745"/>
      <c r="GQ822" s="745"/>
      <c r="GR822" s="745"/>
      <c r="GS822" s="745"/>
      <c r="GT822" s="745"/>
      <c r="GU822" s="745"/>
      <c r="GV822" s="745"/>
      <c r="GW822" s="745"/>
      <c r="GX822" s="745"/>
      <c r="GY822" s="745"/>
      <c r="GZ822" s="745"/>
      <c r="HA822" s="745"/>
      <c r="HB822" s="745"/>
      <c r="HC822" s="745"/>
      <c r="HD822" s="745"/>
      <c r="HE822" s="745"/>
      <c r="HF822" s="745"/>
      <c r="HG822" s="745"/>
      <c r="HH822" s="745"/>
      <c r="HI822" s="745"/>
      <c r="HJ822" s="745"/>
      <c r="HK822" s="745"/>
      <c r="HL822" s="745"/>
      <c r="HM822" s="745"/>
      <c r="HN822" s="745"/>
      <c r="HO822" s="745"/>
      <c r="HP822" s="745"/>
      <c r="HQ822" s="745"/>
      <c r="HR822" s="745"/>
      <c r="HS822" s="745"/>
      <c r="HT822" s="745"/>
      <c r="HU822" s="745"/>
      <c r="HV822" s="745"/>
      <c r="HW822" s="745"/>
      <c r="HX822" s="745"/>
      <c r="HY822" s="745"/>
      <c r="HZ822" s="745"/>
      <c r="IA822" s="745"/>
      <c r="IB822" s="745"/>
      <c r="IC822" s="745"/>
      <c r="ID822" s="745"/>
      <c r="IE822" s="745"/>
      <c r="IF822" s="745"/>
      <c r="IG822" s="745"/>
      <c r="IH822" s="745"/>
      <c r="II822" s="745"/>
      <c r="IJ822" s="745"/>
      <c r="IK822" s="745"/>
      <c r="IL822" s="745"/>
      <c r="IM822" s="745"/>
      <c r="IN822" s="745"/>
    </row>
    <row r="823" spans="1:248" ht="12.75">
      <c r="A823" s="758"/>
      <c r="B823" s="758"/>
      <c r="C823" s="758"/>
      <c r="D823" s="758"/>
      <c r="E823" s="750"/>
      <c r="F823" s="758"/>
      <c r="G823" s="758"/>
      <c r="H823" s="758"/>
      <c r="I823" s="750"/>
      <c r="J823" s="758"/>
      <c r="K823" s="758"/>
      <c r="L823" s="750"/>
      <c r="M823" s="758"/>
      <c r="N823" s="758"/>
      <c r="O823" s="750"/>
      <c r="P823" s="750"/>
      <c r="Q823" s="750"/>
      <c r="R823" s="750"/>
      <c r="S823" s="750"/>
      <c r="T823" s="750"/>
      <c r="U823" s="757"/>
      <c r="V823" s="753"/>
      <c r="W823" s="745"/>
      <c r="X823" s="745"/>
      <c r="Y823" s="753"/>
      <c r="Z823" s="745"/>
      <c r="AA823" s="745"/>
      <c r="AB823" s="745"/>
      <c r="AC823" s="745"/>
      <c r="AD823" s="745"/>
      <c r="AE823" s="745"/>
      <c r="AF823" s="745"/>
      <c r="AG823" s="745"/>
      <c r="AH823" s="745"/>
      <c r="AI823" s="745"/>
      <c r="AJ823" s="745"/>
      <c r="AK823" s="745"/>
      <c r="AL823" s="745"/>
      <c r="AM823" s="745"/>
      <c r="AN823" s="745"/>
      <c r="AO823" s="745"/>
      <c r="AP823" s="745"/>
      <c r="AQ823" s="745"/>
      <c r="AR823" s="745"/>
      <c r="AS823" s="745"/>
      <c r="AT823" s="745"/>
      <c r="AU823" s="745"/>
      <c r="AV823" s="745"/>
      <c r="AW823" s="745"/>
      <c r="AX823" s="745"/>
      <c r="AY823" s="745"/>
      <c r="AZ823" s="745"/>
      <c r="BA823" s="745"/>
      <c r="BB823" s="745"/>
      <c r="BC823" s="745"/>
      <c r="BD823" s="745"/>
      <c r="BE823" s="745"/>
      <c r="BF823" s="745"/>
      <c r="BG823" s="745"/>
      <c r="BH823" s="745"/>
      <c r="BI823" s="745"/>
      <c r="BJ823" s="745"/>
      <c r="BK823" s="745"/>
      <c r="BL823" s="745"/>
      <c r="BM823" s="745"/>
      <c r="BN823" s="745"/>
      <c r="BO823" s="745"/>
      <c r="BP823" s="745"/>
      <c r="BQ823" s="745"/>
      <c r="BR823" s="745"/>
      <c r="BS823" s="745"/>
      <c r="BT823" s="745"/>
      <c r="BU823" s="745"/>
      <c r="BV823" s="745"/>
      <c r="BW823" s="745"/>
      <c r="BX823" s="745"/>
      <c r="BY823" s="745"/>
      <c r="BZ823" s="745"/>
      <c r="CA823" s="745"/>
      <c r="CB823" s="745"/>
      <c r="CC823" s="745"/>
      <c r="CD823" s="745"/>
      <c r="CE823" s="745"/>
      <c r="CF823" s="745"/>
      <c r="CG823" s="745"/>
      <c r="CH823" s="745"/>
      <c r="CI823" s="745"/>
      <c r="CJ823" s="745"/>
      <c r="CK823" s="745"/>
      <c r="CL823" s="745"/>
      <c r="CM823" s="745"/>
      <c r="CN823" s="745"/>
      <c r="CO823" s="745"/>
      <c r="CP823" s="745"/>
      <c r="CQ823" s="745"/>
      <c r="CR823" s="745"/>
      <c r="CS823" s="745"/>
      <c r="CT823" s="745"/>
      <c r="CU823" s="745"/>
      <c r="CV823" s="745"/>
      <c r="CW823" s="745"/>
      <c r="CX823" s="745"/>
      <c r="CY823" s="745"/>
      <c r="CZ823" s="745"/>
      <c r="DA823" s="745"/>
      <c r="DB823" s="745"/>
      <c r="DC823" s="745"/>
      <c r="DD823" s="745"/>
      <c r="DE823" s="745"/>
      <c r="DF823" s="745"/>
      <c r="DG823" s="745"/>
      <c r="DH823" s="745"/>
      <c r="DI823" s="745"/>
      <c r="DJ823" s="745"/>
      <c r="DK823" s="745"/>
      <c r="DL823" s="745"/>
      <c r="DM823" s="745"/>
      <c r="DN823" s="745"/>
      <c r="DO823" s="745"/>
      <c r="DP823" s="745"/>
      <c r="DQ823" s="745"/>
      <c r="DR823" s="745"/>
      <c r="DS823" s="745"/>
      <c r="DT823" s="745"/>
      <c r="DU823" s="745"/>
      <c r="DV823" s="745"/>
      <c r="DW823" s="745"/>
      <c r="DX823" s="745"/>
      <c r="DY823" s="745"/>
      <c r="DZ823" s="745"/>
      <c r="EA823" s="745"/>
      <c r="EB823" s="745"/>
      <c r="EC823" s="745"/>
      <c r="ED823" s="745"/>
      <c r="EE823" s="745"/>
      <c r="EF823" s="745"/>
      <c r="EG823" s="745"/>
      <c r="EH823" s="745"/>
      <c r="EI823" s="745"/>
      <c r="EJ823" s="745"/>
      <c r="EK823" s="745"/>
      <c r="EL823" s="745"/>
      <c r="EM823" s="745"/>
      <c r="EN823" s="745"/>
      <c r="EO823" s="745"/>
      <c r="EP823" s="745"/>
      <c r="EQ823" s="745"/>
      <c r="ER823" s="745"/>
      <c r="ES823" s="745"/>
      <c r="ET823" s="745"/>
      <c r="EU823" s="745"/>
      <c r="EV823" s="745"/>
      <c r="EW823" s="745"/>
      <c r="EX823" s="745"/>
      <c r="EY823" s="745"/>
      <c r="EZ823" s="745"/>
      <c r="FA823" s="745"/>
      <c r="FB823" s="745"/>
      <c r="FC823" s="745"/>
      <c r="FD823" s="745"/>
      <c r="FE823" s="745"/>
      <c r="FF823" s="745"/>
      <c r="FG823" s="745"/>
      <c r="FH823" s="745"/>
      <c r="FI823" s="745"/>
      <c r="FJ823" s="745"/>
      <c r="FK823" s="745"/>
      <c r="FL823" s="745"/>
      <c r="FM823" s="745"/>
      <c r="FN823" s="745"/>
      <c r="FO823" s="745"/>
      <c r="FP823" s="745"/>
      <c r="FQ823" s="745"/>
      <c r="FR823" s="745"/>
      <c r="FS823" s="745"/>
      <c r="FT823" s="745"/>
      <c r="FU823" s="745"/>
      <c r="FV823" s="745"/>
      <c r="FW823" s="745"/>
      <c r="FX823" s="745"/>
      <c r="FY823" s="745"/>
      <c r="FZ823" s="745"/>
      <c r="GA823" s="745"/>
      <c r="GB823" s="745"/>
      <c r="GC823" s="745"/>
      <c r="GD823" s="745"/>
      <c r="GE823" s="745"/>
      <c r="GF823" s="745"/>
      <c r="GG823" s="745"/>
      <c r="GH823" s="745"/>
      <c r="GI823" s="745"/>
      <c r="GJ823" s="745"/>
      <c r="GK823" s="745"/>
      <c r="GL823" s="745"/>
      <c r="GM823" s="745"/>
      <c r="GN823" s="745"/>
      <c r="GO823" s="745"/>
      <c r="GP823" s="745"/>
      <c r="GQ823" s="745"/>
      <c r="GR823" s="745"/>
      <c r="GS823" s="745"/>
      <c r="GT823" s="745"/>
      <c r="GU823" s="745"/>
      <c r="GV823" s="745"/>
      <c r="GW823" s="745"/>
      <c r="GX823" s="745"/>
      <c r="GY823" s="745"/>
      <c r="GZ823" s="745"/>
      <c r="HA823" s="745"/>
      <c r="HB823" s="745"/>
      <c r="HC823" s="745"/>
      <c r="HD823" s="745"/>
      <c r="HE823" s="745"/>
      <c r="HF823" s="745"/>
      <c r="HG823" s="745"/>
      <c r="HH823" s="745"/>
      <c r="HI823" s="745"/>
      <c r="HJ823" s="745"/>
      <c r="HK823" s="745"/>
      <c r="HL823" s="745"/>
      <c r="HM823" s="745"/>
      <c r="HN823" s="745"/>
      <c r="HO823" s="745"/>
      <c r="HP823" s="745"/>
      <c r="HQ823" s="745"/>
      <c r="HR823" s="745"/>
      <c r="HS823" s="745"/>
      <c r="HT823" s="745"/>
      <c r="HU823" s="745"/>
      <c r="HV823" s="745"/>
      <c r="HW823" s="745"/>
      <c r="HX823" s="745"/>
      <c r="HY823" s="745"/>
      <c r="HZ823" s="745"/>
      <c r="IA823" s="745"/>
      <c r="IB823" s="745"/>
      <c r="IC823" s="745"/>
      <c r="ID823" s="745"/>
      <c r="IE823" s="745"/>
      <c r="IF823" s="745"/>
      <c r="IG823" s="745"/>
      <c r="IH823" s="745"/>
      <c r="II823" s="745"/>
      <c r="IJ823" s="745"/>
      <c r="IK823" s="745"/>
      <c r="IL823" s="745"/>
      <c r="IM823" s="745"/>
      <c r="IN823" s="745"/>
    </row>
    <row r="824" spans="1:248" ht="12.75">
      <c r="A824" s="758"/>
      <c r="B824" s="758"/>
      <c r="C824" s="758"/>
      <c r="D824" s="758"/>
      <c r="E824" s="750"/>
      <c r="F824" s="758"/>
      <c r="G824" s="758"/>
      <c r="H824" s="758"/>
      <c r="I824" s="750"/>
      <c r="J824" s="758"/>
      <c r="K824" s="758"/>
      <c r="L824" s="750"/>
      <c r="M824" s="758"/>
      <c r="N824" s="758"/>
      <c r="O824" s="750"/>
      <c r="P824" s="750"/>
      <c r="Q824" s="750"/>
      <c r="R824" s="750"/>
      <c r="S824" s="750"/>
      <c r="T824" s="750"/>
      <c r="U824" s="757"/>
      <c r="V824" s="753"/>
      <c r="W824" s="745"/>
      <c r="X824" s="745"/>
      <c r="Y824" s="753"/>
      <c r="Z824" s="745"/>
      <c r="AA824" s="745"/>
      <c r="AB824" s="745"/>
      <c r="AC824" s="745"/>
      <c r="AD824" s="745"/>
      <c r="AE824" s="745"/>
      <c r="AF824" s="745"/>
      <c r="AG824" s="745"/>
      <c r="AH824" s="745"/>
      <c r="AI824" s="745"/>
      <c r="AJ824" s="745"/>
      <c r="AK824" s="745"/>
      <c r="AL824" s="745"/>
      <c r="AM824" s="745"/>
      <c r="AN824" s="745"/>
      <c r="AO824" s="745"/>
      <c r="AP824" s="745"/>
      <c r="AQ824" s="745"/>
      <c r="AR824" s="745"/>
      <c r="AS824" s="745"/>
      <c r="AT824" s="745"/>
      <c r="AU824" s="745"/>
      <c r="AV824" s="745"/>
      <c r="AW824" s="745"/>
      <c r="AX824" s="745"/>
      <c r="AY824" s="745"/>
      <c r="AZ824" s="745"/>
      <c r="BA824" s="745"/>
      <c r="BB824" s="745"/>
      <c r="BC824" s="745"/>
      <c r="BD824" s="745"/>
      <c r="BE824" s="745"/>
      <c r="BF824" s="745"/>
      <c r="BG824" s="745"/>
      <c r="BH824" s="745"/>
      <c r="BI824" s="745"/>
      <c r="BJ824" s="745"/>
      <c r="BK824" s="745"/>
      <c r="BL824" s="745"/>
      <c r="BM824" s="745"/>
      <c r="BN824" s="745"/>
      <c r="BO824" s="745"/>
      <c r="BP824" s="745"/>
      <c r="BQ824" s="745"/>
      <c r="BR824" s="745"/>
      <c r="BS824" s="745"/>
      <c r="BT824" s="745"/>
      <c r="BU824" s="745"/>
      <c r="BV824" s="745"/>
      <c r="BW824" s="745"/>
      <c r="BX824" s="745"/>
      <c r="BY824" s="745"/>
      <c r="BZ824" s="745"/>
      <c r="CA824" s="745"/>
      <c r="CB824" s="745"/>
      <c r="CC824" s="745"/>
      <c r="CD824" s="745"/>
      <c r="CE824" s="745"/>
      <c r="CF824" s="745"/>
      <c r="CG824" s="745"/>
      <c r="CH824" s="745"/>
      <c r="CI824" s="745"/>
      <c r="CJ824" s="745"/>
      <c r="CK824" s="745"/>
      <c r="CL824" s="745"/>
      <c r="CM824" s="745"/>
      <c r="CN824" s="745"/>
      <c r="CO824" s="745"/>
      <c r="CP824" s="745"/>
      <c r="CQ824" s="745"/>
      <c r="CR824" s="745"/>
      <c r="CS824" s="745"/>
      <c r="CT824" s="745"/>
      <c r="CU824" s="745"/>
      <c r="CV824" s="745"/>
      <c r="CW824" s="745"/>
      <c r="CX824" s="745"/>
      <c r="CY824" s="745"/>
      <c r="CZ824" s="745"/>
      <c r="DA824" s="745"/>
      <c r="DB824" s="745"/>
      <c r="DC824" s="745"/>
      <c r="DD824" s="745"/>
      <c r="DE824" s="745"/>
      <c r="DF824" s="745"/>
      <c r="DG824" s="745"/>
      <c r="DH824" s="745"/>
      <c r="DI824" s="745"/>
      <c r="DJ824" s="745"/>
      <c r="DK824" s="745"/>
      <c r="DL824" s="745"/>
      <c r="DM824" s="745"/>
      <c r="DN824" s="745"/>
      <c r="DO824" s="745"/>
      <c r="DP824" s="745"/>
      <c r="DQ824" s="745"/>
      <c r="DR824" s="745"/>
      <c r="DS824" s="745"/>
      <c r="DT824" s="745"/>
      <c r="DU824" s="745"/>
      <c r="DV824" s="745"/>
      <c r="DW824" s="745"/>
      <c r="DX824" s="745"/>
      <c r="DY824" s="745"/>
      <c r="DZ824" s="745"/>
      <c r="EA824" s="745"/>
      <c r="EB824" s="745"/>
      <c r="EC824" s="745"/>
      <c r="ED824" s="745"/>
      <c r="EE824" s="745"/>
      <c r="EF824" s="745"/>
      <c r="EG824" s="745"/>
      <c r="EH824" s="745"/>
      <c r="EI824" s="745"/>
      <c r="EJ824" s="745"/>
      <c r="EK824" s="745"/>
      <c r="EL824" s="745"/>
      <c r="EM824" s="745"/>
      <c r="EN824" s="745"/>
      <c r="EO824" s="745"/>
      <c r="EP824" s="745"/>
      <c r="EQ824" s="745"/>
      <c r="ER824" s="745"/>
      <c r="ES824" s="745"/>
      <c r="ET824" s="745"/>
      <c r="EU824" s="745"/>
      <c r="EV824" s="745"/>
      <c r="EW824" s="745"/>
      <c r="EX824" s="745"/>
      <c r="EY824" s="745"/>
      <c r="EZ824" s="745"/>
      <c r="FA824" s="745"/>
      <c r="FB824" s="745"/>
      <c r="FC824" s="745"/>
      <c r="FD824" s="745"/>
      <c r="FE824" s="745"/>
      <c r="FF824" s="745"/>
      <c r="FG824" s="745"/>
      <c r="FH824" s="745"/>
      <c r="FI824" s="745"/>
      <c r="FJ824" s="745"/>
      <c r="FK824" s="745"/>
      <c r="FL824" s="745"/>
      <c r="FM824" s="745"/>
      <c r="FN824" s="745"/>
      <c r="FO824" s="745"/>
      <c r="FP824" s="745"/>
      <c r="FQ824" s="745"/>
      <c r="FR824" s="745"/>
      <c r="FS824" s="745"/>
      <c r="FT824" s="745"/>
      <c r="FU824" s="745"/>
      <c r="FV824" s="745"/>
      <c r="FW824" s="745"/>
      <c r="FX824" s="745"/>
      <c r="FY824" s="745"/>
      <c r="FZ824" s="745"/>
      <c r="GA824" s="745"/>
      <c r="GB824" s="745"/>
      <c r="GC824" s="745"/>
      <c r="GD824" s="745"/>
      <c r="GE824" s="745"/>
      <c r="GF824" s="745"/>
      <c r="GG824" s="745"/>
      <c r="GH824" s="745"/>
      <c r="GI824" s="745"/>
      <c r="GJ824" s="745"/>
      <c r="GK824" s="745"/>
      <c r="GL824" s="745"/>
      <c r="GM824" s="745"/>
      <c r="GN824" s="745"/>
      <c r="GO824" s="745"/>
      <c r="GP824" s="745"/>
      <c r="GQ824" s="745"/>
      <c r="GR824" s="745"/>
      <c r="GS824" s="745"/>
      <c r="GT824" s="745"/>
      <c r="GU824" s="745"/>
      <c r="GV824" s="745"/>
      <c r="GW824" s="745"/>
      <c r="GX824" s="745"/>
      <c r="GY824" s="745"/>
      <c r="GZ824" s="745"/>
      <c r="HA824" s="745"/>
      <c r="HB824" s="745"/>
      <c r="HC824" s="745"/>
      <c r="HD824" s="745"/>
      <c r="HE824" s="745"/>
      <c r="HF824" s="745"/>
      <c r="HG824" s="745"/>
      <c r="HH824" s="745"/>
      <c r="HI824" s="745"/>
      <c r="HJ824" s="745"/>
      <c r="HK824" s="745"/>
      <c r="HL824" s="745"/>
      <c r="HM824" s="745"/>
      <c r="HN824" s="745"/>
      <c r="HO824" s="745"/>
      <c r="HP824" s="745"/>
      <c r="HQ824" s="745"/>
      <c r="HR824" s="745"/>
      <c r="HS824" s="745"/>
      <c r="HT824" s="745"/>
      <c r="HU824" s="745"/>
      <c r="HV824" s="745"/>
      <c r="HW824" s="745"/>
      <c r="HX824" s="745"/>
      <c r="HY824" s="745"/>
      <c r="HZ824" s="745"/>
      <c r="IA824" s="745"/>
      <c r="IB824" s="745"/>
      <c r="IC824" s="745"/>
      <c r="ID824" s="745"/>
      <c r="IE824" s="745"/>
      <c r="IF824" s="745"/>
      <c r="IG824" s="745"/>
      <c r="IH824" s="745"/>
      <c r="II824" s="745"/>
      <c r="IJ824" s="745"/>
      <c r="IK824" s="745"/>
      <c r="IL824" s="745"/>
      <c r="IM824" s="745"/>
      <c r="IN824" s="745"/>
    </row>
    <row r="825" spans="1:248" ht="12.75">
      <c r="A825" s="758"/>
      <c r="B825" s="758"/>
      <c r="C825" s="758"/>
      <c r="D825" s="758"/>
      <c r="E825" s="750"/>
      <c r="F825" s="758"/>
      <c r="G825" s="758"/>
      <c r="H825" s="758"/>
      <c r="I825" s="750"/>
      <c r="J825" s="758"/>
      <c r="K825" s="758"/>
      <c r="L825" s="750"/>
      <c r="M825" s="758"/>
      <c r="N825" s="758"/>
      <c r="O825" s="750"/>
      <c r="P825" s="750"/>
      <c r="Q825" s="750"/>
      <c r="R825" s="750"/>
      <c r="S825" s="750"/>
      <c r="T825" s="750"/>
      <c r="U825" s="757"/>
      <c r="V825" s="753"/>
      <c r="W825" s="745"/>
      <c r="X825" s="745"/>
      <c r="Y825" s="753"/>
      <c r="Z825" s="745"/>
      <c r="AA825" s="745"/>
      <c r="AB825" s="745"/>
      <c r="AC825" s="745"/>
      <c r="AD825" s="745"/>
      <c r="AE825" s="745"/>
      <c r="AF825" s="745"/>
      <c r="AG825" s="745"/>
      <c r="AH825" s="745"/>
      <c r="AI825" s="745"/>
      <c r="AJ825" s="745"/>
      <c r="AK825" s="745"/>
      <c r="AL825" s="745"/>
      <c r="AM825" s="745"/>
      <c r="AN825" s="745"/>
      <c r="AO825" s="745"/>
      <c r="AP825" s="745"/>
      <c r="AQ825" s="745"/>
      <c r="AR825" s="745"/>
      <c r="AS825" s="745"/>
      <c r="AT825" s="745"/>
      <c r="AU825" s="745"/>
      <c r="AV825" s="745"/>
      <c r="AW825" s="745"/>
      <c r="AX825" s="745"/>
      <c r="AY825" s="745"/>
      <c r="AZ825" s="745"/>
      <c r="BA825" s="745"/>
      <c r="BB825" s="745"/>
      <c r="BC825" s="745"/>
      <c r="BD825" s="745"/>
      <c r="BE825" s="745"/>
      <c r="BF825" s="745"/>
      <c r="BG825" s="745"/>
      <c r="BH825" s="745"/>
      <c r="BI825" s="745"/>
      <c r="BJ825" s="745"/>
      <c r="BK825" s="745"/>
      <c r="BL825" s="745"/>
      <c r="BM825" s="745"/>
      <c r="BN825" s="745"/>
      <c r="BO825" s="745"/>
      <c r="BP825" s="745"/>
      <c r="BQ825" s="745"/>
      <c r="BR825" s="745"/>
      <c r="BS825" s="745"/>
      <c r="BT825" s="745"/>
      <c r="BU825" s="745"/>
      <c r="BV825" s="745"/>
      <c r="BW825" s="745"/>
      <c r="BX825" s="745"/>
      <c r="BY825" s="745"/>
      <c r="BZ825" s="745"/>
      <c r="CA825" s="745"/>
      <c r="CB825" s="745"/>
      <c r="CC825" s="745"/>
      <c r="CD825" s="745"/>
      <c r="CE825" s="745"/>
      <c r="CF825" s="745"/>
      <c r="CG825" s="745"/>
      <c r="CH825" s="745"/>
      <c r="CI825" s="745"/>
      <c r="CJ825" s="745"/>
      <c r="CK825" s="745"/>
      <c r="CL825" s="745"/>
      <c r="CM825" s="745"/>
      <c r="CN825" s="745"/>
      <c r="CO825" s="745"/>
      <c r="CP825" s="745"/>
      <c r="CQ825" s="745"/>
      <c r="CR825" s="745"/>
      <c r="CS825" s="745"/>
      <c r="CT825" s="745"/>
      <c r="CU825" s="745"/>
      <c r="CV825" s="745"/>
      <c r="CW825" s="745"/>
      <c r="CX825" s="745"/>
      <c r="CY825" s="745"/>
      <c r="CZ825" s="745"/>
      <c r="DA825" s="745"/>
      <c r="DB825" s="745"/>
      <c r="DC825" s="745"/>
      <c r="DD825" s="745"/>
      <c r="DE825" s="745"/>
      <c r="DF825" s="745"/>
      <c r="DG825" s="745"/>
      <c r="DH825" s="745"/>
      <c r="DI825" s="745"/>
      <c r="DJ825" s="745"/>
      <c r="DK825" s="745"/>
      <c r="DL825" s="745"/>
      <c r="DM825" s="745"/>
      <c r="DN825" s="745"/>
      <c r="DO825" s="745"/>
      <c r="DP825" s="745"/>
      <c r="DQ825" s="745"/>
      <c r="DR825" s="745"/>
      <c r="DS825" s="745"/>
      <c r="DT825" s="745"/>
      <c r="DU825" s="745"/>
      <c r="DV825" s="745"/>
      <c r="DW825" s="745"/>
      <c r="DX825" s="745"/>
      <c r="DY825" s="745"/>
      <c r="DZ825" s="745"/>
      <c r="EA825" s="745"/>
      <c r="EB825" s="745"/>
      <c r="EC825" s="745"/>
      <c r="ED825" s="745"/>
      <c r="EE825" s="745"/>
      <c r="EF825" s="745"/>
      <c r="EG825" s="745"/>
      <c r="EH825" s="745"/>
      <c r="EI825" s="745"/>
      <c r="EJ825" s="745"/>
      <c r="EK825" s="745"/>
      <c r="EL825" s="745"/>
      <c r="EM825" s="745"/>
      <c r="EN825" s="745"/>
      <c r="EO825" s="745"/>
      <c r="EP825" s="745"/>
      <c r="EQ825" s="745"/>
      <c r="ER825" s="745"/>
      <c r="ES825" s="745"/>
      <c r="ET825" s="745"/>
      <c r="EU825" s="745"/>
      <c r="EV825" s="745"/>
      <c r="EW825" s="745"/>
      <c r="EX825" s="745"/>
      <c r="EY825" s="745"/>
      <c r="EZ825" s="745"/>
      <c r="FA825" s="745"/>
      <c r="FB825" s="745"/>
      <c r="FC825" s="745"/>
      <c r="FD825" s="745"/>
      <c r="FE825" s="745"/>
      <c r="FF825" s="745"/>
      <c r="FG825" s="745"/>
      <c r="FH825" s="745"/>
      <c r="FI825" s="745"/>
      <c r="FJ825" s="745"/>
      <c r="FK825" s="745"/>
      <c r="FL825" s="745"/>
      <c r="FM825" s="745"/>
      <c r="FN825" s="745"/>
      <c r="FO825" s="745"/>
      <c r="FP825" s="745"/>
      <c r="FQ825" s="745"/>
      <c r="FR825" s="745"/>
      <c r="FS825" s="745"/>
      <c r="FT825" s="745"/>
      <c r="FU825" s="745"/>
      <c r="FV825" s="745"/>
      <c r="FW825" s="745"/>
      <c r="FX825" s="745"/>
      <c r="FY825" s="745"/>
      <c r="FZ825" s="745"/>
      <c r="GA825" s="745"/>
      <c r="GB825" s="745"/>
      <c r="GC825" s="745"/>
      <c r="GD825" s="745"/>
      <c r="GE825" s="745"/>
      <c r="GF825" s="745"/>
      <c r="GG825" s="745"/>
      <c r="GH825" s="745"/>
      <c r="GI825" s="745"/>
      <c r="GJ825" s="745"/>
      <c r="GK825" s="745"/>
      <c r="GL825" s="745"/>
      <c r="GM825" s="745"/>
      <c r="GN825" s="745"/>
      <c r="GO825" s="745"/>
      <c r="GP825" s="745"/>
      <c r="GQ825" s="745"/>
      <c r="GR825" s="745"/>
      <c r="GS825" s="745"/>
      <c r="GT825" s="745"/>
      <c r="GU825" s="745"/>
      <c r="GV825" s="745"/>
      <c r="GW825" s="745"/>
      <c r="GX825" s="745"/>
      <c r="GY825" s="745"/>
      <c r="GZ825" s="745"/>
      <c r="HA825" s="745"/>
      <c r="HB825" s="745"/>
      <c r="HC825" s="745"/>
      <c r="HD825" s="745"/>
      <c r="HE825" s="745"/>
      <c r="HF825" s="745"/>
      <c r="HG825" s="745"/>
      <c r="HH825" s="745"/>
      <c r="HI825" s="745"/>
      <c r="HJ825" s="745"/>
      <c r="HK825" s="745"/>
      <c r="HL825" s="745"/>
      <c r="HM825" s="745"/>
      <c r="HN825" s="745"/>
      <c r="HO825" s="745"/>
      <c r="HP825" s="745"/>
      <c r="HQ825" s="745"/>
      <c r="HR825" s="745"/>
      <c r="HS825" s="745"/>
      <c r="HT825" s="745"/>
      <c r="HU825" s="745"/>
      <c r="HV825" s="745"/>
      <c r="HW825" s="745"/>
      <c r="HX825" s="745"/>
      <c r="HY825" s="745"/>
      <c r="HZ825" s="745"/>
      <c r="IA825" s="745"/>
      <c r="IB825" s="745"/>
      <c r="IC825" s="745"/>
      <c r="ID825" s="745"/>
      <c r="IE825" s="745"/>
      <c r="IF825" s="745"/>
      <c r="IG825" s="745"/>
      <c r="IH825" s="745"/>
      <c r="II825" s="745"/>
      <c r="IJ825" s="745"/>
      <c r="IK825" s="745"/>
      <c r="IL825" s="745"/>
      <c r="IM825" s="745"/>
      <c r="IN825" s="745"/>
    </row>
    <row r="826" spans="1:248" ht="12.75">
      <c r="A826" s="758"/>
      <c r="B826" s="758"/>
      <c r="C826" s="758"/>
      <c r="D826" s="758"/>
      <c r="E826" s="750"/>
      <c r="F826" s="758"/>
      <c r="G826" s="758"/>
      <c r="H826" s="758"/>
      <c r="I826" s="750"/>
      <c r="J826" s="758"/>
      <c r="K826" s="758"/>
      <c r="L826" s="750"/>
      <c r="M826" s="758"/>
      <c r="N826" s="758"/>
      <c r="O826" s="750"/>
      <c r="P826" s="750"/>
      <c r="Q826" s="750"/>
      <c r="R826" s="750"/>
      <c r="S826" s="750"/>
      <c r="T826" s="750"/>
      <c r="U826" s="757"/>
      <c r="V826" s="753"/>
      <c r="W826" s="745"/>
      <c r="X826" s="745"/>
      <c r="Y826" s="753"/>
      <c r="Z826" s="745"/>
      <c r="AA826" s="745"/>
      <c r="AB826" s="745"/>
      <c r="AC826" s="745"/>
      <c r="AD826" s="745"/>
      <c r="AE826" s="745"/>
      <c r="AF826" s="745"/>
      <c r="AG826" s="745"/>
      <c r="AH826" s="745"/>
      <c r="AI826" s="745"/>
      <c r="AJ826" s="745"/>
      <c r="AK826" s="745"/>
      <c r="AL826" s="745"/>
      <c r="AM826" s="745"/>
      <c r="AN826" s="745"/>
      <c r="AO826" s="745"/>
      <c r="AP826" s="745"/>
      <c r="AQ826" s="745"/>
      <c r="AR826" s="745"/>
      <c r="AS826" s="745"/>
      <c r="AT826" s="745"/>
      <c r="AU826" s="745"/>
      <c r="AV826" s="745"/>
      <c r="AW826" s="745"/>
      <c r="AX826" s="745"/>
      <c r="AY826" s="745"/>
      <c r="AZ826" s="745"/>
      <c r="BA826" s="745"/>
      <c r="BB826" s="745"/>
      <c r="BC826" s="745"/>
      <c r="BD826" s="745"/>
      <c r="BE826" s="745"/>
      <c r="BF826" s="745"/>
      <c r="BG826" s="745"/>
      <c r="BH826" s="745"/>
      <c r="BI826" s="745"/>
      <c r="BJ826" s="745"/>
      <c r="BK826" s="745"/>
      <c r="BL826" s="745"/>
      <c r="BM826" s="745"/>
      <c r="BN826" s="745"/>
      <c r="BO826" s="745"/>
      <c r="BP826" s="745"/>
      <c r="BQ826" s="745"/>
      <c r="BR826" s="745"/>
      <c r="BS826" s="745"/>
      <c r="BT826" s="745"/>
      <c r="BU826" s="745"/>
      <c r="BV826" s="745"/>
      <c r="BW826" s="745"/>
      <c r="BX826" s="745"/>
      <c r="BY826" s="745"/>
      <c r="BZ826" s="745"/>
      <c r="CA826" s="745"/>
      <c r="CB826" s="745"/>
      <c r="CC826" s="745"/>
      <c r="CD826" s="745"/>
      <c r="CE826" s="745"/>
      <c r="CF826" s="745"/>
      <c r="CG826" s="745"/>
      <c r="CH826" s="745"/>
      <c r="CI826" s="745"/>
      <c r="CJ826" s="745"/>
      <c r="CK826" s="745"/>
      <c r="CL826" s="745"/>
      <c r="CM826" s="745"/>
      <c r="CN826" s="745"/>
      <c r="CO826" s="745"/>
      <c r="CP826" s="745"/>
      <c r="CQ826" s="745"/>
      <c r="CR826" s="745"/>
      <c r="CS826" s="745"/>
      <c r="CT826" s="745"/>
      <c r="CU826" s="745"/>
      <c r="CV826" s="745"/>
      <c r="CW826" s="745"/>
      <c r="CX826" s="745"/>
      <c r="CY826" s="745"/>
      <c r="CZ826" s="745"/>
      <c r="DA826" s="745"/>
      <c r="DB826" s="745"/>
      <c r="DC826" s="745"/>
      <c r="DD826" s="745"/>
      <c r="DE826" s="745"/>
      <c r="DF826" s="745"/>
      <c r="DG826" s="745"/>
      <c r="DH826" s="745"/>
      <c r="DI826" s="745"/>
      <c r="DJ826" s="745"/>
      <c r="DK826" s="745"/>
      <c r="DL826" s="745"/>
      <c r="DM826" s="745"/>
      <c r="DN826" s="745"/>
      <c r="DO826" s="745"/>
      <c r="DP826" s="745"/>
      <c r="DQ826" s="745"/>
      <c r="DR826" s="745"/>
      <c r="DS826" s="745"/>
      <c r="DT826" s="745"/>
      <c r="DU826" s="745"/>
      <c r="DV826" s="745"/>
      <c r="DW826" s="745"/>
      <c r="DX826" s="745"/>
      <c r="DY826" s="745"/>
      <c r="DZ826" s="745"/>
      <c r="EA826" s="745"/>
      <c r="EB826" s="745"/>
      <c r="EC826" s="745"/>
      <c r="ED826" s="745"/>
      <c r="EE826" s="745"/>
      <c r="EF826" s="745"/>
      <c r="EG826" s="745"/>
      <c r="EH826" s="745"/>
      <c r="EI826" s="745"/>
      <c r="EJ826" s="745"/>
      <c r="EK826" s="745"/>
      <c r="EL826" s="745"/>
      <c r="EM826" s="745"/>
      <c r="EN826" s="745"/>
      <c r="EO826" s="745"/>
      <c r="EP826" s="745"/>
      <c r="EQ826" s="745"/>
      <c r="ER826" s="745"/>
      <c r="ES826" s="745"/>
      <c r="ET826" s="745"/>
      <c r="EU826" s="745"/>
      <c r="EV826" s="745"/>
      <c r="EW826" s="745"/>
      <c r="EX826" s="745"/>
      <c r="EY826" s="745"/>
      <c r="EZ826" s="745"/>
      <c r="FA826" s="745"/>
      <c r="FB826" s="745"/>
      <c r="FC826" s="745"/>
      <c r="FD826" s="745"/>
      <c r="FE826" s="745"/>
      <c r="FF826" s="745"/>
      <c r="FG826" s="745"/>
      <c r="FH826" s="745"/>
      <c r="FI826" s="745"/>
      <c r="FJ826" s="745"/>
      <c r="FK826" s="745"/>
      <c r="FL826" s="745"/>
      <c r="FM826" s="745"/>
      <c r="FN826" s="745"/>
      <c r="FO826" s="745"/>
      <c r="FP826" s="745"/>
      <c r="FQ826" s="745"/>
      <c r="FR826" s="745"/>
      <c r="FS826" s="745"/>
      <c r="FT826" s="745"/>
      <c r="FU826" s="745"/>
      <c r="FV826" s="745"/>
      <c r="FW826" s="745"/>
      <c r="FX826" s="745"/>
      <c r="FY826" s="745"/>
      <c r="FZ826" s="745"/>
      <c r="GA826" s="745"/>
      <c r="GB826" s="745"/>
      <c r="GC826" s="745"/>
      <c r="GD826" s="745"/>
      <c r="GE826" s="745"/>
      <c r="GF826" s="745"/>
      <c r="GG826" s="745"/>
      <c r="GH826" s="745"/>
      <c r="GI826" s="745"/>
      <c r="GJ826" s="745"/>
      <c r="GK826" s="745"/>
      <c r="GL826" s="745"/>
      <c r="GM826" s="745"/>
      <c r="GN826" s="745"/>
      <c r="GO826" s="745"/>
      <c r="GP826" s="745"/>
      <c r="GQ826" s="745"/>
      <c r="GR826" s="745"/>
      <c r="GS826" s="745"/>
      <c r="GT826" s="745"/>
      <c r="GU826" s="745"/>
      <c r="GV826" s="745"/>
      <c r="GW826" s="745"/>
      <c r="GX826" s="745"/>
      <c r="GY826" s="745"/>
      <c r="GZ826" s="745"/>
      <c r="HA826" s="745"/>
      <c r="HB826" s="745"/>
      <c r="HC826" s="745"/>
      <c r="HD826" s="745"/>
      <c r="HE826" s="745"/>
      <c r="HF826" s="745"/>
      <c r="HG826" s="745"/>
      <c r="HH826" s="745"/>
      <c r="HI826" s="745"/>
      <c r="HJ826" s="745"/>
      <c r="HK826" s="745"/>
      <c r="HL826" s="745"/>
      <c r="HM826" s="745"/>
      <c r="HN826" s="745"/>
      <c r="HO826" s="745"/>
      <c r="HP826" s="745"/>
      <c r="HQ826" s="745"/>
      <c r="HR826" s="745"/>
      <c r="HS826" s="745"/>
      <c r="HT826" s="745"/>
      <c r="HU826" s="745"/>
      <c r="HV826" s="745"/>
      <c r="HW826" s="745"/>
      <c r="HX826" s="745"/>
      <c r="HY826" s="745"/>
      <c r="HZ826" s="745"/>
      <c r="IA826" s="745"/>
      <c r="IB826" s="745"/>
      <c r="IC826" s="745"/>
      <c r="ID826" s="745"/>
      <c r="IE826" s="745"/>
      <c r="IF826" s="745"/>
      <c r="IG826" s="745"/>
      <c r="IH826" s="745"/>
      <c r="II826" s="745"/>
      <c r="IJ826" s="745"/>
      <c r="IK826" s="745"/>
      <c r="IL826" s="745"/>
      <c r="IM826" s="745"/>
      <c r="IN826" s="745"/>
    </row>
    <row r="827" spans="1:248" ht="12.75">
      <c r="A827" s="758"/>
      <c r="B827" s="758"/>
      <c r="C827" s="758"/>
      <c r="D827" s="758"/>
      <c r="E827" s="750"/>
      <c r="F827" s="758"/>
      <c r="G827" s="758"/>
      <c r="H827" s="758"/>
      <c r="I827" s="750"/>
      <c r="J827" s="758"/>
      <c r="K827" s="758"/>
      <c r="L827" s="750"/>
      <c r="M827" s="758"/>
      <c r="N827" s="758"/>
      <c r="O827" s="750"/>
      <c r="P827" s="750"/>
      <c r="Q827" s="750"/>
      <c r="R827" s="750"/>
      <c r="S827" s="750"/>
      <c r="T827" s="750"/>
      <c r="U827" s="757"/>
      <c r="V827" s="753"/>
      <c r="W827" s="745"/>
      <c r="X827" s="745"/>
      <c r="Y827" s="753"/>
      <c r="Z827" s="745"/>
      <c r="AA827" s="745"/>
      <c r="AB827" s="745"/>
      <c r="AC827" s="745"/>
      <c r="AD827" s="745"/>
      <c r="AE827" s="745"/>
      <c r="AF827" s="745"/>
      <c r="AG827" s="745"/>
      <c r="AH827" s="745"/>
      <c r="AI827" s="745"/>
      <c r="AJ827" s="745"/>
      <c r="AK827" s="745"/>
      <c r="AL827" s="745"/>
      <c r="AM827" s="745"/>
      <c r="AN827" s="745"/>
      <c r="AO827" s="745"/>
      <c r="AP827" s="745"/>
      <c r="AQ827" s="745"/>
      <c r="AR827" s="745"/>
      <c r="AS827" s="745"/>
      <c r="AT827" s="745"/>
      <c r="AU827" s="745"/>
      <c r="AV827" s="745"/>
      <c r="AW827" s="745"/>
      <c r="AX827" s="745"/>
      <c r="AY827" s="745"/>
      <c r="AZ827" s="745"/>
      <c r="BA827" s="745"/>
      <c r="BB827" s="745"/>
      <c r="BC827" s="745"/>
      <c r="BD827" s="745"/>
      <c r="BE827" s="745"/>
      <c r="BF827" s="745"/>
      <c r="BG827" s="745"/>
      <c r="BH827" s="745"/>
      <c r="BI827" s="745"/>
      <c r="BJ827" s="745"/>
      <c r="BK827" s="745"/>
      <c r="BL827" s="745"/>
      <c r="BM827" s="745"/>
      <c r="BN827" s="745"/>
      <c r="BO827" s="745"/>
      <c r="BP827" s="745"/>
      <c r="BQ827" s="745"/>
      <c r="BR827" s="745"/>
      <c r="BS827" s="745"/>
      <c r="BT827" s="745"/>
      <c r="BU827" s="745"/>
      <c r="BV827" s="745"/>
      <c r="BW827" s="745"/>
      <c r="BX827" s="745"/>
      <c r="BY827" s="745"/>
      <c r="BZ827" s="745"/>
      <c r="CA827" s="745"/>
      <c r="CB827" s="745"/>
      <c r="CC827" s="745"/>
      <c r="CD827" s="745"/>
      <c r="CE827" s="745"/>
      <c r="CF827" s="745"/>
      <c r="CG827" s="745"/>
      <c r="CH827" s="745"/>
      <c r="CI827" s="745"/>
      <c r="CJ827" s="745"/>
      <c r="CK827" s="745"/>
      <c r="CL827" s="745"/>
      <c r="CM827" s="745"/>
      <c r="CN827" s="745"/>
      <c r="CO827" s="745"/>
      <c r="CP827" s="745"/>
      <c r="CQ827" s="745"/>
      <c r="CR827" s="745"/>
      <c r="CS827" s="745"/>
      <c r="CT827" s="745"/>
      <c r="CU827" s="745"/>
      <c r="CV827" s="745"/>
      <c r="CW827" s="745"/>
      <c r="CX827" s="745"/>
      <c r="CY827" s="745"/>
      <c r="CZ827" s="745"/>
      <c r="DA827" s="745"/>
      <c r="DB827" s="745"/>
      <c r="DC827" s="745"/>
      <c r="DD827" s="745"/>
      <c r="DE827" s="745"/>
      <c r="DF827" s="745"/>
      <c r="DG827" s="745"/>
      <c r="DH827" s="745"/>
      <c r="DI827" s="745"/>
      <c r="DJ827" s="745"/>
      <c r="DK827" s="745"/>
      <c r="DL827" s="745"/>
      <c r="DM827" s="745"/>
      <c r="DN827" s="745"/>
      <c r="DO827" s="745"/>
      <c r="DP827" s="745"/>
      <c r="DQ827" s="745"/>
      <c r="DR827" s="745"/>
      <c r="DS827" s="745"/>
      <c r="DT827" s="745"/>
      <c r="DU827" s="745"/>
      <c r="DV827" s="745"/>
      <c r="DW827" s="745"/>
      <c r="DX827" s="745"/>
      <c r="DY827" s="745"/>
      <c r="DZ827" s="745"/>
      <c r="EA827" s="745"/>
      <c r="EB827" s="745"/>
      <c r="EC827" s="745"/>
      <c r="ED827" s="745"/>
      <c r="EE827" s="745"/>
      <c r="EF827" s="745"/>
      <c r="EG827" s="745"/>
      <c r="EH827" s="745"/>
      <c r="EI827" s="745"/>
      <c r="EJ827" s="745"/>
      <c r="EK827" s="745"/>
      <c r="EL827" s="745"/>
      <c r="EM827" s="745"/>
      <c r="EN827" s="745"/>
      <c r="EO827" s="745"/>
      <c r="EP827" s="745"/>
      <c r="EQ827" s="745"/>
      <c r="ER827" s="745"/>
      <c r="ES827" s="745"/>
      <c r="ET827" s="745"/>
      <c r="EU827" s="745"/>
      <c r="EV827" s="745"/>
      <c r="EW827" s="745"/>
      <c r="EX827" s="745"/>
      <c r="EY827" s="745"/>
      <c r="EZ827" s="745"/>
      <c r="FA827" s="745"/>
      <c r="FB827" s="745"/>
      <c r="FC827" s="745"/>
      <c r="FD827" s="745"/>
      <c r="FE827" s="745"/>
      <c r="FF827" s="745"/>
      <c r="FG827" s="745"/>
      <c r="FH827" s="745"/>
      <c r="FI827" s="745"/>
      <c r="FJ827" s="745"/>
      <c r="FK827" s="745"/>
      <c r="FL827" s="745"/>
      <c r="FM827" s="745"/>
      <c r="FN827" s="745"/>
      <c r="FO827" s="745"/>
      <c r="FP827" s="745"/>
      <c r="FQ827" s="745"/>
      <c r="FR827" s="745"/>
      <c r="FS827" s="745"/>
      <c r="FT827" s="745"/>
      <c r="FU827" s="745"/>
      <c r="FV827" s="745"/>
      <c r="FW827" s="745"/>
      <c r="FX827" s="745"/>
      <c r="FY827" s="745"/>
      <c r="FZ827" s="745"/>
      <c r="GA827" s="745"/>
      <c r="GB827" s="745"/>
      <c r="GC827" s="745"/>
      <c r="GD827" s="745"/>
      <c r="GE827" s="745"/>
      <c r="GF827" s="745"/>
      <c r="GG827" s="745"/>
      <c r="GH827" s="745"/>
      <c r="GI827" s="745"/>
      <c r="GJ827" s="745"/>
      <c r="GK827" s="745"/>
      <c r="GL827" s="745"/>
      <c r="GM827" s="745"/>
      <c r="GN827" s="745"/>
      <c r="GO827" s="745"/>
      <c r="GP827" s="745"/>
      <c r="GQ827" s="745"/>
      <c r="GR827" s="745"/>
      <c r="GS827" s="745"/>
      <c r="GT827" s="745"/>
      <c r="GU827" s="745"/>
      <c r="GV827" s="745"/>
      <c r="GW827" s="745"/>
      <c r="GX827" s="745"/>
      <c r="GY827" s="745"/>
      <c r="GZ827" s="745"/>
      <c r="HA827" s="745"/>
      <c r="HB827" s="745"/>
      <c r="HC827" s="745"/>
      <c r="HD827" s="745"/>
      <c r="HE827" s="745"/>
      <c r="HF827" s="745"/>
      <c r="HG827" s="745"/>
      <c r="HH827" s="745"/>
      <c r="HI827" s="745"/>
      <c r="HJ827" s="745"/>
      <c r="HK827" s="745"/>
      <c r="HL827" s="745"/>
      <c r="HM827" s="745"/>
      <c r="HN827" s="745"/>
      <c r="HO827" s="745"/>
      <c r="HP827" s="745"/>
      <c r="HQ827" s="745"/>
      <c r="HR827" s="745"/>
      <c r="HS827" s="745"/>
      <c r="HT827" s="745"/>
      <c r="HU827" s="745"/>
      <c r="HV827" s="745"/>
      <c r="HW827" s="745"/>
      <c r="HX827" s="745"/>
      <c r="HY827" s="745"/>
      <c r="HZ827" s="745"/>
      <c r="IA827" s="745"/>
      <c r="IB827" s="745"/>
      <c r="IC827" s="745"/>
      <c r="ID827" s="745"/>
      <c r="IE827" s="745"/>
      <c r="IF827" s="745"/>
      <c r="IG827" s="745"/>
      <c r="IH827" s="745"/>
      <c r="II827" s="745"/>
      <c r="IJ827" s="745"/>
      <c r="IK827" s="745"/>
      <c r="IL827" s="745"/>
      <c r="IM827" s="745"/>
      <c r="IN827" s="745"/>
    </row>
    <row r="828" spans="1:248" ht="12.75">
      <c r="A828" s="758"/>
      <c r="B828" s="758"/>
      <c r="C828" s="758"/>
      <c r="D828" s="758"/>
      <c r="E828" s="750"/>
      <c r="F828" s="758"/>
      <c r="G828" s="758"/>
      <c r="H828" s="758"/>
      <c r="I828" s="750"/>
      <c r="J828" s="758"/>
      <c r="K828" s="758"/>
      <c r="L828" s="750"/>
      <c r="M828" s="758"/>
      <c r="N828" s="758"/>
      <c r="O828" s="750"/>
      <c r="P828" s="750"/>
      <c r="Q828" s="750"/>
      <c r="R828" s="750"/>
      <c r="S828" s="750"/>
      <c r="T828" s="750"/>
      <c r="U828" s="757"/>
      <c r="V828" s="753"/>
      <c r="W828" s="745"/>
      <c r="X828" s="745"/>
      <c r="Y828" s="753"/>
      <c r="Z828" s="745"/>
      <c r="AA828" s="745"/>
      <c r="AB828" s="745"/>
      <c r="AC828" s="745"/>
      <c r="AD828" s="745"/>
      <c r="AE828" s="745"/>
      <c r="AF828" s="745"/>
      <c r="AG828" s="745"/>
      <c r="AH828" s="745"/>
      <c r="AI828" s="745"/>
      <c r="AJ828" s="745"/>
      <c r="AK828" s="745"/>
      <c r="AL828" s="745"/>
      <c r="AM828" s="745"/>
      <c r="AN828" s="745"/>
      <c r="AO828" s="745"/>
      <c r="AP828" s="745"/>
      <c r="AQ828" s="745"/>
      <c r="AR828" s="745"/>
      <c r="AS828" s="745"/>
      <c r="AT828" s="745"/>
      <c r="AU828" s="745"/>
      <c r="AV828" s="745"/>
      <c r="AW828" s="745"/>
      <c r="AX828" s="745"/>
      <c r="AY828" s="745"/>
      <c r="AZ828" s="745"/>
      <c r="BA828" s="745"/>
      <c r="BB828" s="745"/>
      <c r="BC828" s="745"/>
      <c r="BD828" s="745"/>
      <c r="BE828" s="745"/>
      <c r="BF828" s="745"/>
      <c r="BG828" s="745"/>
      <c r="BH828" s="745"/>
      <c r="BI828" s="745"/>
      <c r="BJ828" s="745"/>
      <c r="BK828" s="745"/>
      <c r="BL828" s="745"/>
      <c r="BM828" s="745"/>
      <c r="BN828" s="745"/>
      <c r="BO828" s="745"/>
      <c r="BP828" s="745"/>
      <c r="BQ828" s="745"/>
      <c r="BR828" s="745"/>
      <c r="BS828" s="745"/>
      <c r="BT828" s="745"/>
      <c r="BU828" s="745"/>
      <c r="BV828" s="745"/>
      <c r="BW828" s="745"/>
      <c r="BX828" s="745"/>
      <c r="BY828" s="745"/>
      <c r="BZ828" s="745"/>
      <c r="CA828" s="745"/>
      <c r="CB828" s="745"/>
      <c r="CC828" s="745"/>
      <c r="CD828" s="745"/>
      <c r="CE828" s="745"/>
      <c r="CF828" s="745"/>
      <c r="CG828" s="745"/>
      <c r="CH828" s="745"/>
      <c r="CI828" s="745"/>
      <c r="CJ828" s="745"/>
      <c r="CK828" s="745"/>
      <c r="CL828" s="745"/>
      <c r="CM828" s="745"/>
      <c r="CN828" s="745"/>
      <c r="CO828" s="745"/>
      <c r="CP828" s="745"/>
      <c r="CQ828" s="745"/>
      <c r="CR828" s="745"/>
      <c r="CS828" s="745"/>
      <c r="CT828" s="745"/>
      <c r="CU828" s="745"/>
      <c r="CV828" s="745"/>
      <c r="CW828" s="745"/>
      <c r="CX828" s="745"/>
      <c r="CY828" s="745"/>
      <c r="CZ828" s="745"/>
      <c r="DA828" s="745"/>
      <c r="DB828" s="745"/>
      <c r="DC828" s="745"/>
      <c r="DD828" s="745"/>
      <c r="DE828" s="745"/>
      <c r="DF828" s="745"/>
      <c r="DG828" s="745"/>
      <c r="DH828" s="745"/>
      <c r="DI828" s="745"/>
      <c r="DJ828" s="745"/>
      <c r="DK828" s="745"/>
      <c r="DL828" s="745"/>
      <c r="DM828" s="745"/>
      <c r="DN828" s="745"/>
      <c r="DO828" s="745"/>
      <c r="DP828" s="745"/>
      <c r="DQ828" s="745"/>
      <c r="DR828" s="745"/>
      <c r="DS828" s="745"/>
      <c r="DT828" s="745"/>
      <c r="DU828" s="745"/>
      <c r="DV828" s="745"/>
      <c r="DW828" s="745"/>
      <c r="DX828" s="745"/>
      <c r="DY828" s="745"/>
      <c r="DZ828" s="745"/>
      <c r="EA828" s="745"/>
      <c r="EB828" s="745"/>
      <c r="EC828" s="745"/>
      <c r="ED828" s="745"/>
      <c r="EE828" s="745"/>
      <c r="EF828" s="745"/>
      <c r="EG828" s="745"/>
      <c r="EH828" s="745"/>
      <c r="EI828" s="745"/>
      <c r="EJ828" s="745"/>
      <c r="EK828" s="745"/>
      <c r="EL828" s="745"/>
      <c r="EM828" s="745"/>
      <c r="EN828" s="745"/>
      <c r="EO828" s="745"/>
      <c r="EP828" s="745"/>
      <c r="EQ828" s="745"/>
      <c r="ER828" s="745"/>
      <c r="ES828" s="745"/>
      <c r="ET828" s="745"/>
      <c r="EU828" s="745"/>
      <c r="EV828" s="745"/>
      <c r="EW828" s="745"/>
      <c r="EX828" s="745"/>
      <c r="EY828" s="745"/>
      <c r="EZ828" s="745"/>
      <c r="FA828" s="745"/>
      <c r="FB828" s="745"/>
      <c r="FC828" s="745"/>
      <c r="FD828" s="745"/>
      <c r="FE828" s="745"/>
      <c r="FF828" s="745"/>
      <c r="FG828" s="745"/>
      <c r="FH828" s="745"/>
      <c r="FI828" s="745"/>
      <c r="FJ828" s="745"/>
      <c r="FK828" s="745"/>
      <c r="FL828" s="745"/>
      <c r="FM828" s="745"/>
      <c r="FN828" s="745"/>
      <c r="FO828" s="745"/>
      <c r="FP828" s="745"/>
      <c r="FQ828" s="745"/>
      <c r="FR828" s="745"/>
      <c r="FS828" s="745"/>
      <c r="FT828" s="745"/>
      <c r="FU828" s="745"/>
      <c r="FV828" s="745"/>
      <c r="FW828" s="745"/>
      <c r="FX828" s="745"/>
      <c r="FY828" s="745"/>
      <c r="FZ828" s="745"/>
      <c r="GA828" s="745"/>
      <c r="GB828" s="745"/>
      <c r="GC828" s="745"/>
      <c r="GD828" s="745"/>
      <c r="GE828" s="745"/>
      <c r="GF828" s="745"/>
      <c r="GG828" s="745"/>
      <c r="GH828" s="745"/>
      <c r="GI828" s="745"/>
      <c r="GJ828" s="745"/>
      <c r="GK828" s="745"/>
      <c r="GL828" s="745"/>
      <c r="GM828" s="745"/>
      <c r="GN828" s="745"/>
      <c r="GO828" s="745"/>
      <c r="GP828" s="745"/>
      <c r="GQ828" s="745"/>
      <c r="GR828" s="745"/>
      <c r="GS828" s="745"/>
      <c r="GT828" s="745"/>
      <c r="GU828" s="745"/>
      <c r="GV828" s="745"/>
      <c r="GW828" s="745"/>
      <c r="GX828" s="745"/>
      <c r="GY828" s="745"/>
      <c r="GZ828" s="745"/>
      <c r="HA828" s="745"/>
      <c r="HB828" s="745"/>
      <c r="HC828" s="745"/>
      <c r="HD828" s="745"/>
      <c r="HE828" s="745"/>
      <c r="HF828" s="745"/>
      <c r="HG828" s="745"/>
      <c r="HH828" s="745"/>
      <c r="HI828" s="745"/>
      <c r="HJ828" s="745"/>
      <c r="HK828" s="745"/>
      <c r="HL828" s="745"/>
      <c r="HM828" s="745"/>
      <c r="HN828" s="745"/>
      <c r="HO828" s="745"/>
      <c r="HP828" s="745"/>
      <c r="HQ828" s="745"/>
      <c r="HR828" s="745"/>
      <c r="HS828" s="745"/>
      <c r="HT828" s="745"/>
      <c r="HU828" s="745"/>
      <c r="HV828" s="745"/>
      <c r="HW828" s="745"/>
      <c r="HX828" s="745"/>
      <c r="HY828" s="745"/>
      <c r="HZ828" s="745"/>
      <c r="IA828" s="745"/>
      <c r="IB828" s="745"/>
      <c r="IC828" s="745"/>
      <c r="ID828" s="745"/>
      <c r="IE828" s="745"/>
      <c r="IF828" s="745"/>
      <c r="IG828" s="745"/>
      <c r="IH828" s="745"/>
      <c r="II828" s="745"/>
      <c r="IJ828" s="745"/>
      <c r="IK828" s="745"/>
      <c r="IL828" s="745"/>
      <c r="IM828" s="745"/>
      <c r="IN828" s="745"/>
    </row>
    <row r="829" spans="1:248" ht="12.75">
      <c r="A829" s="758"/>
      <c r="B829" s="758"/>
      <c r="C829" s="758"/>
      <c r="D829" s="758"/>
      <c r="E829" s="750"/>
      <c r="F829" s="758"/>
      <c r="G829" s="758"/>
      <c r="H829" s="758"/>
      <c r="I829" s="750"/>
      <c r="J829" s="758"/>
      <c r="K829" s="758"/>
      <c r="L829" s="750"/>
      <c r="M829" s="758"/>
      <c r="N829" s="758"/>
      <c r="O829" s="750"/>
      <c r="P829" s="750"/>
      <c r="Q829" s="750"/>
      <c r="R829" s="750"/>
      <c r="S829" s="750"/>
      <c r="T829" s="750"/>
      <c r="U829" s="757"/>
      <c r="V829" s="753"/>
      <c r="W829" s="745"/>
      <c r="X829" s="745"/>
      <c r="Y829" s="753"/>
      <c r="Z829" s="745"/>
      <c r="AA829" s="745"/>
      <c r="AB829" s="745"/>
      <c r="AC829" s="745"/>
      <c r="AD829" s="745"/>
      <c r="AE829" s="745"/>
      <c r="AF829" s="745"/>
      <c r="AG829" s="745"/>
      <c r="AH829" s="745"/>
      <c r="AI829" s="745"/>
      <c r="AJ829" s="745"/>
      <c r="AK829" s="745"/>
      <c r="AL829" s="745"/>
      <c r="AM829" s="745"/>
      <c r="AN829" s="745"/>
      <c r="AO829" s="745"/>
      <c r="AP829" s="745"/>
      <c r="AQ829" s="745"/>
      <c r="AR829" s="745"/>
      <c r="AS829" s="745"/>
      <c r="AT829" s="745"/>
      <c r="AU829" s="745"/>
      <c r="AV829" s="745"/>
      <c r="AW829" s="745"/>
      <c r="AX829" s="745"/>
      <c r="AY829" s="745"/>
      <c r="AZ829" s="745"/>
      <c r="BA829" s="745"/>
      <c r="BB829" s="745"/>
      <c r="BC829" s="745"/>
      <c r="BD829" s="745"/>
      <c r="BE829" s="745"/>
      <c r="BF829" s="745"/>
      <c r="BG829" s="745"/>
      <c r="BH829" s="745"/>
      <c r="BI829" s="745"/>
      <c r="BJ829" s="745"/>
      <c r="BK829" s="745"/>
      <c r="BL829" s="745"/>
      <c r="BM829" s="745"/>
      <c r="BN829" s="745"/>
      <c r="BO829" s="745"/>
      <c r="BP829" s="745"/>
      <c r="BQ829" s="745"/>
      <c r="BR829" s="745"/>
      <c r="BS829" s="745"/>
      <c r="BT829" s="745"/>
      <c r="BU829" s="745"/>
      <c r="BV829" s="745"/>
      <c r="BW829" s="745"/>
      <c r="BX829" s="745"/>
      <c r="BY829" s="745"/>
      <c r="BZ829" s="745"/>
      <c r="CA829" s="745"/>
      <c r="CB829" s="745"/>
      <c r="CC829" s="745"/>
      <c r="CD829" s="745"/>
      <c r="CE829" s="745"/>
      <c r="CF829" s="745"/>
      <c r="CG829" s="745"/>
      <c r="CH829" s="745"/>
      <c r="CI829" s="745"/>
      <c r="CJ829" s="745"/>
      <c r="CK829" s="745"/>
      <c r="CL829" s="745"/>
      <c r="CM829" s="745"/>
      <c r="CN829" s="745"/>
      <c r="CO829" s="745"/>
      <c r="CP829" s="745"/>
      <c r="CQ829" s="745"/>
      <c r="CR829" s="745"/>
      <c r="CS829" s="745"/>
      <c r="CT829" s="745"/>
      <c r="CU829" s="745"/>
      <c r="CV829" s="745"/>
      <c r="CW829" s="745"/>
      <c r="CX829" s="745"/>
      <c r="CY829" s="745"/>
      <c r="CZ829" s="745"/>
      <c r="DA829" s="745"/>
      <c r="DB829" s="745"/>
      <c r="DC829" s="745"/>
      <c r="DD829" s="745"/>
      <c r="DE829" s="745"/>
      <c r="DF829" s="745"/>
      <c r="DG829" s="745"/>
      <c r="DH829" s="745"/>
      <c r="DI829" s="745"/>
      <c r="DJ829" s="745"/>
      <c r="DK829" s="745"/>
      <c r="DL829" s="745"/>
      <c r="DM829" s="745"/>
      <c r="DN829" s="745"/>
      <c r="DO829" s="745"/>
      <c r="DP829" s="745"/>
      <c r="DQ829" s="745"/>
      <c r="DR829" s="745"/>
      <c r="DS829" s="745"/>
      <c r="DT829" s="745"/>
      <c r="DU829" s="745"/>
      <c r="DV829" s="745"/>
      <c r="DW829" s="745"/>
      <c r="DX829" s="745"/>
      <c r="DY829" s="745"/>
      <c r="DZ829" s="745"/>
      <c r="EA829" s="745"/>
      <c r="EB829" s="745"/>
      <c r="EC829" s="745"/>
      <c r="ED829" s="745"/>
      <c r="EE829" s="745"/>
      <c r="EF829" s="745"/>
      <c r="EG829" s="745"/>
      <c r="EH829" s="745"/>
      <c r="EI829" s="745"/>
      <c r="EJ829" s="745"/>
      <c r="EK829" s="745"/>
      <c r="EL829" s="745"/>
      <c r="EM829" s="745"/>
      <c r="EN829" s="745"/>
      <c r="EO829" s="745"/>
      <c r="EP829" s="745"/>
      <c r="EQ829" s="745"/>
      <c r="ER829" s="745"/>
      <c r="ES829" s="745"/>
      <c r="ET829" s="745"/>
      <c r="EU829" s="745"/>
      <c r="EV829" s="745"/>
      <c r="EW829" s="745"/>
      <c r="EX829" s="745"/>
      <c r="EY829" s="745"/>
      <c r="EZ829" s="745"/>
      <c r="FA829" s="745"/>
      <c r="FB829" s="745"/>
      <c r="FC829" s="745"/>
      <c r="FD829" s="745"/>
      <c r="FE829" s="745"/>
      <c r="FF829" s="745"/>
      <c r="FG829" s="745"/>
      <c r="FH829" s="745"/>
      <c r="FI829" s="745"/>
      <c r="FJ829" s="745"/>
      <c r="FK829" s="745"/>
      <c r="FL829" s="745"/>
      <c r="FM829" s="745"/>
      <c r="FN829" s="745"/>
      <c r="FO829" s="745"/>
      <c r="FP829" s="745"/>
      <c r="FQ829" s="745"/>
      <c r="FR829" s="745"/>
      <c r="FS829" s="745"/>
      <c r="FT829" s="745"/>
      <c r="FU829" s="745"/>
      <c r="FV829" s="745"/>
      <c r="FW829" s="745"/>
      <c r="FX829" s="745"/>
      <c r="FY829" s="745"/>
      <c r="FZ829" s="745"/>
      <c r="GA829" s="745"/>
      <c r="GB829" s="745"/>
      <c r="GC829" s="745"/>
      <c r="GD829" s="745"/>
      <c r="GE829" s="745"/>
      <c r="GF829" s="745"/>
      <c r="GG829" s="745"/>
      <c r="GH829" s="745"/>
      <c r="GI829" s="745"/>
      <c r="GJ829" s="745"/>
      <c r="GK829" s="745"/>
      <c r="GL829" s="745"/>
      <c r="GM829" s="745"/>
      <c r="GN829" s="745"/>
      <c r="GO829" s="745"/>
      <c r="GP829" s="745"/>
      <c r="GQ829" s="745"/>
      <c r="GR829" s="745"/>
      <c r="GS829" s="745"/>
      <c r="GT829" s="745"/>
      <c r="GU829" s="745"/>
      <c r="GV829" s="745"/>
      <c r="GW829" s="745"/>
      <c r="GX829" s="745"/>
      <c r="GY829" s="745"/>
      <c r="GZ829" s="745"/>
      <c r="HA829" s="745"/>
      <c r="HB829" s="745"/>
      <c r="HC829" s="745"/>
      <c r="HD829" s="745"/>
      <c r="HE829" s="745"/>
      <c r="HF829" s="745"/>
      <c r="HG829" s="745"/>
      <c r="HH829" s="745"/>
      <c r="HI829" s="745"/>
      <c r="HJ829" s="745"/>
      <c r="HK829" s="745"/>
      <c r="HL829" s="745"/>
      <c r="HM829" s="745"/>
      <c r="HN829" s="745"/>
      <c r="HO829" s="745"/>
      <c r="HP829" s="745"/>
      <c r="HQ829" s="745"/>
      <c r="HR829" s="745"/>
      <c r="HS829" s="745"/>
      <c r="HT829" s="745"/>
      <c r="HU829" s="745"/>
      <c r="HV829" s="745"/>
      <c r="HW829" s="745"/>
      <c r="HX829" s="745"/>
      <c r="HY829" s="745"/>
      <c r="HZ829" s="745"/>
      <c r="IA829" s="745"/>
      <c r="IB829" s="745"/>
      <c r="IC829" s="745"/>
      <c r="ID829" s="745"/>
      <c r="IE829" s="745"/>
      <c r="IF829" s="745"/>
      <c r="IG829" s="745"/>
      <c r="IH829" s="745"/>
      <c r="II829" s="745"/>
      <c r="IJ829" s="745"/>
      <c r="IK829" s="745"/>
      <c r="IL829" s="745"/>
      <c r="IM829" s="745"/>
      <c r="IN829" s="745"/>
    </row>
    <row r="830" spans="1:248" ht="12.75">
      <c r="A830" s="758"/>
      <c r="B830" s="758"/>
      <c r="C830" s="758"/>
      <c r="D830" s="758"/>
      <c r="E830" s="750"/>
      <c r="F830" s="758"/>
      <c r="G830" s="758"/>
      <c r="H830" s="758"/>
      <c r="I830" s="750"/>
      <c r="J830" s="758"/>
      <c r="K830" s="758"/>
      <c r="L830" s="750"/>
      <c r="M830" s="758"/>
      <c r="N830" s="758"/>
      <c r="O830" s="750"/>
      <c r="P830" s="750"/>
      <c r="Q830" s="750"/>
      <c r="R830" s="750"/>
      <c r="S830" s="750"/>
      <c r="T830" s="750"/>
      <c r="U830" s="757"/>
      <c r="V830" s="753"/>
      <c r="W830" s="745"/>
      <c r="X830" s="745"/>
      <c r="Y830" s="753"/>
      <c r="Z830" s="745"/>
      <c r="AA830" s="745"/>
      <c r="AB830" s="745"/>
      <c r="AC830" s="745"/>
      <c r="AD830" s="745"/>
      <c r="AE830" s="745"/>
      <c r="AF830" s="745"/>
      <c r="AG830" s="745"/>
      <c r="AH830" s="745"/>
      <c r="AI830" s="745"/>
      <c r="AJ830" s="745"/>
      <c r="AK830" s="745"/>
      <c r="AL830" s="745"/>
      <c r="AM830" s="745"/>
      <c r="AN830" s="745"/>
      <c r="AO830" s="745"/>
      <c r="AP830" s="745"/>
      <c r="AQ830" s="745"/>
      <c r="AR830" s="745"/>
      <c r="AS830" s="745"/>
      <c r="AT830" s="745"/>
      <c r="AU830" s="745"/>
      <c r="AV830" s="745"/>
      <c r="AW830" s="745"/>
      <c r="AX830" s="745"/>
      <c r="AY830" s="745"/>
      <c r="AZ830" s="745"/>
      <c r="BA830" s="745"/>
      <c r="BB830" s="745"/>
      <c r="BC830" s="745"/>
      <c r="BD830" s="745"/>
      <c r="BE830" s="745"/>
      <c r="BF830" s="745"/>
      <c r="BG830" s="745"/>
      <c r="BH830" s="745"/>
      <c r="BI830" s="745"/>
      <c r="BJ830" s="745"/>
      <c r="BK830" s="745"/>
      <c r="BL830" s="745"/>
      <c r="BM830" s="745"/>
      <c r="BN830" s="745"/>
      <c r="BO830" s="745"/>
      <c r="BP830" s="745"/>
      <c r="BQ830" s="745"/>
      <c r="BR830" s="745"/>
      <c r="BS830" s="745"/>
      <c r="BT830" s="745"/>
      <c r="BU830" s="745"/>
      <c r="BV830" s="745"/>
      <c r="BW830" s="745"/>
      <c r="BX830" s="745"/>
      <c r="BY830" s="745"/>
      <c r="BZ830" s="745"/>
      <c r="CA830" s="745"/>
      <c r="CB830" s="745"/>
      <c r="CC830" s="745"/>
      <c r="CD830" s="745"/>
      <c r="CE830" s="745"/>
      <c r="CF830" s="745"/>
      <c r="CG830" s="745"/>
      <c r="CH830" s="745"/>
      <c r="CI830" s="745"/>
      <c r="CJ830" s="745"/>
      <c r="CK830" s="745"/>
      <c r="CL830" s="745"/>
      <c r="CM830" s="745"/>
      <c r="CN830" s="745"/>
      <c r="CO830" s="745"/>
      <c r="CP830" s="745"/>
      <c r="CQ830" s="745"/>
      <c r="CR830" s="745"/>
      <c r="CS830" s="745"/>
      <c r="CT830" s="745"/>
      <c r="CU830" s="745"/>
      <c r="CV830" s="745"/>
      <c r="CW830" s="745"/>
      <c r="CX830" s="745"/>
      <c r="CY830" s="745"/>
      <c r="CZ830" s="745"/>
      <c r="DA830" s="745"/>
      <c r="DB830" s="745"/>
      <c r="DC830" s="745"/>
      <c r="DD830" s="745"/>
      <c r="DE830" s="745"/>
      <c r="DF830" s="745"/>
      <c r="DG830" s="745"/>
      <c r="DH830" s="745"/>
      <c r="DI830" s="745"/>
      <c r="DJ830" s="745"/>
      <c r="DK830" s="745"/>
      <c r="DL830" s="745"/>
      <c r="DM830" s="745"/>
      <c r="DN830" s="745"/>
      <c r="DO830" s="745"/>
      <c r="DP830" s="745"/>
      <c r="DQ830" s="745"/>
      <c r="DR830" s="745"/>
      <c r="DS830" s="745"/>
      <c r="DT830" s="745"/>
      <c r="DU830" s="745"/>
      <c r="DV830" s="745"/>
      <c r="DW830" s="745"/>
      <c r="DX830" s="745"/>
      <c r="DY830" s="745"/>
      <c r="DZ830" s="745"/>
      <c r="EA830" s="745"/>
      <c r="EB830" s="745"/>
      <c r="EC830" s="745"/>
      <c r="ED830" s="745"/>
      <c r="EE830" s="745"/>
      <c r="EF830" s="745"/>
      <c r="EG830" s="745"/>
      <c r="EH830" s="745"/>
      <c r="EI830" s="745"/>
      <c r="EJ830" s="745"/>
      <c r="EK830" s="745"/>
      <c r="EL830" s="745"/>
      <c r="EM830" s="745"/>
      <c r="EN830" s="745"/>
      <c r="EO830" s="745"/>
      <c r="EP830" s="745"/>
      <c r="EQ830" s="745"/>
      <c r="ER830" s="745"/>
      <c r="ES830" s="745"/>
      <c r="ET830" s="745"/>
      <c r="EU830" s="745"/>
      <c r="EV830" s="745"/>
      <c r="EW830" s="745"/>
      <c r="EX830" s="745"/>
      <c r="EY830" s="745"/>
      <c r="EZ830" s="745"/>
      <c r="FA830" s="745"/>
      <c r="FB830" s="745"/>
      <c r="FC830" s="745"/>
      <c r="FD830" s="745"/>
      <c r="FE830" s="745"/>
      <c r="FF830" s="745"/>
      <c r="FG830" s="745"/>
      <c r="FH830" s="745"/>
      <c r="FI830" s="745"/>
      <c r="FJ830" s="745"/>
      <c r="FK830" s="745"/>
      <c r="FL830" s="745"/>
      <c r="FM830" s="745"/>
      <c r="FN830" s="745"/>
      <c r="FO830" s="745"/>
      <c r="FP830" s="745"/>
      <c r="FQ830" s="745"/>
      <c r="FR830" s="745"/>
      <c r="FS830" s="745"/>
      <c r="FT830" s="745"/>
      <c r="FU830" s="745"/>
      <c r="FV830" s="745"/>
      <c r="FW830" s="745"/>
      <c r="FX830" s="745"/>
      <c r="FY830" s="745"/>
      <c r="FZ830" s="745"/>
      <c r="GA830" s="745"/>
      <c r="GB830" s="745"/>
      <c r="GC830" s="745"/>
      <c r="GD830" s="745"/>
      <c r="GE830" s="745"/>
      <c r="GF830" s="745"/>
      <c r="GG830" s="745"/>
      <c r="GH830" s="745"/>
      <c r="GI830" s="745"/>
      <c r="GJ830" s="745"/>
      <c r="GK830" s="745"/>
      <c r="GL830" s="745"/>
      <c r="GM830" s="745"/>
      <c r="GN830" s="745"/>
      <c r="GO830" s="745"/>
      <c r="GP830" s="745"/>
      <c r="GQ830" s="745"/>
      <c r="GR830" s="745"/>
      <c r="GS830" s="745"/>
      <c r="GT830" s="745"/>
      <c r="GU830" s="745"/>
      <c r="GV830" s="745"/>
      <c r="GW830" s="745"/>
      <c r="GX830" s="745"/>
      <c r="GY830" s="745"/>
      <c r="GZ830" s="745"/>
      <c r="HA830" s="745"/>
      <c r="HB830" s="745"/>
      <c r="HC830" s="745"/>
      <c r="HD830" s="745"/>
      <c r="HE830" s="745"/>
      <c r="HF830" s="745"/>
      <c r="HG830" s="745"/>
      <c r="HH830" s="745"/>
      <c r="HI830" s="745"/>
      <c r="HJ830" s="745"/>
      <c r="HK830" s="745"/>
      <c r="HL830" s="745"/>
      <c r="HM830" s="745"/>
      <c r="HN830" s="745"/>
      <c r="HO830" s="745"/>
      <c r="HP830" s="745"/>
      <c r="HQ830" s="745"/>
      <c r="HR830" s="745"/>
      <c r="HS830" s="745"/>
      <c r="HT830" s="745"/>
      <c r="HU830" s="745"/>
      <c r="HV830" s="745"/>
      <c r="HW830" s="745"/>
      <c r="HX830" s="745"/>
      <c r="HY830" s="745"/>
      <c r="HZ830" s="745"/>
      <c r="IA830" s="745"/>
      <c r="IB830" s="745"/>
      <c r="IC830" s="745"/>
      <c r="ID830" s="745"/>
      <c r="IE830" s="745"/>
      <c r="IF830" s="745"/>
      <c r="IG830" s="745"/>
      <c r="IH830" s="745"/>
      <c r="II830" s="745"/>
      <c r="IJ830" s="745"/>
      <c r="IK830" s="745"/>
      <c r="IL830" s="745"/>
      <c r="IM830" s="745"/>
      <c r="IN830" s="745"/>
    </row>
    <row r="831" spans="1:248" ht="12.75">
      <c r="A831" s="758"/>
      <c r="B831" s="758"/>
      <c r="C831" s="758"/>
      <c r="D831" s="758"/>
      <c r="E831" s="750"/>
      <c r="F831" s="758"/>
      <c r="G831" s="758"/>
      <c r="H831" s="758"/>
      <c r="I831" s="750"/>
      <c r="J831" s="758"/>
      <c r="K831" s="758"/>
      <c r="L831" s="750"/>
      <c r="M831" s="758"/>
      <c r="N831" s="758"/>
      <c r="O831" s="750"/>
      <c r="P831" s="750"/>
      <c r="Q831" s="750"/>
      <c r="R831" s="750"/>
      <c r="S831" s="750"/>
      <c r="T831" s="750"/>
      <c r="U831" s="757"/>
      <c r="V831" s="753"/>
      <c r="W831" s="745"/>
      <c r="X831" s="745"/>
      <c r="Y831" s="753"/>
      <c r="Z831" s="745"/>
      <c r="AA831" s="745"/>
      <c r="AB831" s="745"/>
      <c r="AC831" s="745"/>
      <c r="AD831" s="745"/>
      <c r="AE831" s="745"/>
      <c r="AF831" s="745"/>
      <c r="AG831" s="745"/>
      <c r="AH831" s="745"/>
      <c r="AI831" s="745"/>
      <c r="AJ831" s="745"/>
      <c r="AK831" s="745"/>
      <c r="AL831" s="745"/>
      <c r="AM831" s="745"/>
      <c r="AN831" s="745"/>
      <c r="AO831" s="745"/>
      <c r="AP831" s="745"/>
      <c r="AQ831" s="745"/>
      <c r="AR831" s="745"/>
      <c r="AS831" s="745"/>
      <c r="AT831" s="745"/>
      <c r="AU831" s="745"/>
      <c r="AV831" s="745"/>
      <c r="AW831" s="745"/>
      <c r="AX831" s="745"/>
      <c r="AY831" s="745"/>
      <c r="AZ831" s="745"/>
      <c r="BA831" s="745"/>
      <c r="BB831" s="745"/>
      <c r="BC831" s="745"/>
      <c r="BD831" s="745"/>
      <c r="BE831" s="745"/>
      <c r="BF831" s="745"/>
      <c r="BG831" s="745"/>
      <c r="BH831" s="745"/>
      <c r="BI831" s="745"/>
      <c r="BJ831" s="745"/>
      <c r="BK831" s="745"/>
      <c r="BL831" s="745"/>
      <c r="BM831" s="745"/>
      <c r="BN831" s="745"/>
      <c r="BO831" s="745"/>
      <c r="BP831" s="745"/>
      <c r="BQ831" s="745"/>
      <c r="BR831" s="745"/>
      <c r="BS831" s="745"/>
      <c r="BT831" s="745"/>
      <c r="BU831" s="745"/>
      <c r="BV831" s="745"/>
      <c r="BW831" s="745"/>
      <c r="BX831" s="745"/>
      <c r="BY831" s="745"/>
      <c r="BZ831" s="745"/>
      <c r="CA831" s="745"/>
      <c r="CB831" s="745"/>
      <c r="CC831" s="745"/>
      <c r="CD831" s="745"/>
      <c r="CE831" s="745"/>
      <c r="CF831" s="745"/>
      <c r="CG831" s="745"/>
      <c r="CH831" s="745"/>
      <c r="CI831" s="745"/>
      <c r="CJ831" s="745"/>
      <c r="CK831" s="745"/>
      <c r="CL831" s="745"/>
      <c r="CM831" s="745"/>
      <c r="CN831" s="745"/>
      <c r="CO831" s="745"/>
      <c r="CP831" s="745"/>
      <c r="CQ831" s="745"/>
      <c r="CR831" s="745"/>
      <c r="CS831" s="745"/>
      <c r="CT831" s="745"/>
      <c r="CU831" s="745"/>
      <c r="CV831" s="745"/>
      <c r="CW831" s="745"/>
      <c r="CX831" s="745"/>
      <c r="CY831" s="745"/>
      <c r="CZ831" s="745"/>
      <c r="DA831" s="745"/>
      <c r="DB831" s="745"/>
      <c r="DC831" s="745"/>
      <c r="DD831" s="745"/>
      <c r="DE831" s="745"/>
      <c r="DF831" s="745"/>
      <c r="DG831" s="745"/>
      <c r="DH831" s="745"/>
      <c r="DI831" s="745"/>
      <c r="DJ831" s="745"/>
      <c r="DK831" s="745"/>
      <c r="DL831" s="745"/>
      <c r="DM831" s="745"/>
      <c r="DN831" s="745"/>
      <c r="DO831" s="745"/>
      <c r="DP831" s="745"/>
      <c r="DQ831" s="745"/>
      <c r="DR831" s="745"/>
      <c r="DS831" s="745"/>
      <c r="DT831" s="745"/>
      <c r="DU831" s="745"/>
      <c r="DV831" s="745"/>
      <c r="DW831" s="745"/>
      <c r="DX831" s="745"/>
      <c r="DY831" s="745"/>
      <c r="DZ831" s="745"/>
      <c r="EA831" s="745"/>
      <c r="EB831" s="745"/>
      <c r="EC831" s="745"/>
      <c r="ED831" s="745"/>
      <c r="EE831" s="745"/>
      <c r="EF831" s="745"/>
      <c r="EG831" s="745"/>
      <c r="EH831" s="745"/>
      <c r="EI831" s="745"/>
      <c r="EJ831" s="745"/>
      <c r="EK831" s="745"/>
      <c r="EL831" s="745"/>
      <c r="EM831" s="745"/>
      <c r="EN831" s="745"/>
      <c r="EO831" s="745"/>
      <c r="EP831" s="745"/>
      <c r="EQ831" s="745"/>
      <c r="ER831" s="745"/>
      <c r="ES831" s="745"/>
      <c r="ET831" s="745"/>
      <c r="EU831" s="745"/>
      <c r="EV831" s="745"/>
      <c r="EW831" s="745"/>
      <c r="EX831" s="745"/>
      <c r="EY831" s="745"/>
      <c r="EZ831" s="745"/>
      <c r="FA831" s="745"/>
      <c r="FB831" s="745"/>
      <c r="FC831" s="745"/>
      <c r="FD831" s="745"/>
      <c r="FE831" s="745"/>
      <c r="FF831" s="745"/>
      <c r="FG831" s="745"/>
      <c r="FH831" s="745"/>
      <c r="FI831" s="745"/>
      <c r="FJ831" s="745"/>
      <c r="FK831" s="745"/>
      <c r="FL831" s="745"/>
      <c r="FM831" s="745"/>
      <c r="FN831" s="745"/>
      <c r="FO831" s="745"/>
      <c r="FP831" s="745"/>
      <c r="FQ831" s="745"/>
      <c r="FR831" s="745"/>
      <c r="FS831" s="745"/>
      <c r="FT831" s="745"/>
      <c r="FU831" s="745"/>
      <c r="FV831" s="745"/>
      <c r="FW831" s="745"/>
      <c r="FX831" s="745"/>
      <c r="FY831" s="745"/>
      <c r="FZ831" s="745"/>
      <c r="GA831" s="745"/>
      <c r="GB831" s="745"/>
      <c r="GC831" s="745"/>
      <c r="GD831" s="745"/>
      <c r="GE831" s="745"/>
      <c r="GF831" s="745"/>
      <c r="GG831" s="745"/>
      <c r="GH831" s="745"/>
      <c r="GI831" s="745"/>
      <c r="GJ831" s="745"/>
      <c r="GK831" s="745"/>
      <c r="GL831" s="745"/>
      <c r="GM831" s="745"/>
      <c r="GN831" s="745"/>
      <c r="GO831" s="745"/>
      <c r="GP831" s="745"/>
      <c r="GQ831" s="745"/>
      <c r="GR831" s="745"/>
      <c r="GS831" s="745"/>
      <c r="GT831" s="745"/>
      <c r="GU831" s="745"/>
      <c r="GV831" s="745"/>
      <c r="GW831" s="745"/>
      <c r="GX831" s="745"/>
      <c r="GY831" s="745"/>
      <c r="GZ831" s="745"/>
      <c r="HA831" s="745"/>
      <c r="HB831" s="745"/>
      <c r="HC831" s="745"/>
      <c r="HD831" s="745"/>
      <c r="HE831" s="745"/>
      <c r="HF831" s="745"/>
      <c r="HG831" s="745"/>
      <c r="HH831" s="745"/>
      <c r="HI831" s="745"/>
      <c r="HJ831" s="745"/>
      <c r="HK831" s="745"/>
      <c r="HL831" s="745"/>
      <c r="HM831" s="745"/>
      <c r="HN831" s="745"/>
      <c r="HO831" s="745"/>
      <c r="HP831" s="745"/>
      <c r="HQ831" s="745"/>
      <c r="HR831" s="745"/>
      <c r="HS831" s="745"/>
      <c r="HT831" s="745"/>
      <c r="HU831" s="745"/>
      <c r="HV831" s="745"/>
      <c r="HW831" s="745"/>
      <c r="HX831" s="745"/>
      <c r="HY831" s="745"/>
      <c r="HZ831" s="745"/>
      <c r="IA831" s="745"/>
      <c r="IB831" s="745"/>
      <c r="IC831" s="745"/>
      <c r="ID831" s="745"/>
      <c r="IE831" s="745"/>
      <c r="IF831" s="745"/>
      <c r="IG831" s="745"/>
      <c r="IH831" s="745"/>
      <c r="II831" s="745"/>
      <c r="IJ831" s="745"/>
      <c r="IK831" s="745"/>
      <c r="IL831" s="745"/>
      <c r="IM831" s="745"/>
      <c r="IN831" s="745"/>
    </row>
    <row r="832" spans="1:248" ht="12.75">
      <c r="A832" s="758"/>
      <c r="B832" s="758"/>
      <c r="C832" s="758"/>
      <c r="D832" s="758"/>
      <c r="E832" s="750"/>
      <c r="F832" s="758"/>
      <c r="G832" s="758"/>
      <c r="H832" s="758"/>
      <c r="I832" s="750"/>
      <c r="J832" s="758"/>
      <c r="K832" s="758"/>
      <c r="L832" s="750"/>
      <c r="M832" s="758"/>
      <c r="N832" s="758"/>
      <c r="O832" s="750"/>
      <c r="P832" s="750"/>
      <c r="Q832" s="750"/>
      <c r="R832" s="750"/>
      <c r="S832" s="750"/>
      <c r="T832" s="750"/>
      <c r="U832" s="757"/>
      <c r="V832" s="753"/>
      <c r="W832" s="745"/>
      <c r="X832" s="745"/>
      <c r="Y832" s="753"/>
      <c r="Z832" s="745"/>
      <c r="AA832" s="745"/>
      <c r="AB832" s="745"/>
      <c r="AC832" s="745"/>
      <c r="AD832" s="745"/>
      <c r="AE832" s="745"/>
      <c r="AF832" s="745"/>
      <c r="AG832" s="745"/>
      <c r="AH832" s="745"/>
      <c r="AI832" s="745"/>
      <c r="AJ832" s="745"/>
      <c r="AK832" s="745"/>
      <c r="AL832" s="745"/>
      <c r="AM832" s="745"/>
      <c r="AN832" s="745"/>
      <c r="AO832" s="745"/>
      <c r="AP832" s="745"/>
      <c r="AQ832" s="745"/>
      <c r="AR832" s="745"/>
      <c r="AS832" s="745"/>
      <c r="AT832" s="745"/>
      <c r="AU832" s="745"/>
      <c r="AV832" s="745"/>
      <c r="AW832" s="745"/>
      <c r="AX832" s="745"/>
      <c r="AY832" s="745"/>
      <c r="AZ832" s="745"/>
      <c r="BA832" s="745"/>
      <c r="BB832" s="745"/>
      <c r="BC832" s="745"/>
      <c r="BD832" s="745"/>
      <c r="BE832" s="745"/>
      <c r="BF832" s="745"/>
      <c r="BG832" s="745"/>
      <c r="BH832" s="745"/>
      <c r="BI832" s="745"/>
      <c r="BJ832" s="745"/>
      <c r="BK832" s="745"/>
      <c r="BL832" s="745"/>
      <c r="BM832" s="745"/>
      <c r="BN832" s="745"/>
      <c r="BO832" s="745"/>
      <c r="BP832" s="745"/>
      <c r="BQ832" s="745"/>
      <c r="BR832" s="745"/>
      <c r="BS832" s="745"/>
      <c r="BT832" s="745"/>
      <c r="BU832" s="745"/>
      <c r="BV832" s="745"/>
      <c r="BW832" s="745"/>
      <c r="BX832" s="745"/>
      <c r="BY832" s="745"/>
      <c r="BZ832" s="745"/>
      <c r="CA832" s="745"/>
      <c r="CB832" s="745"/>
      <c r="CC832" s="745"/>
      <c r="CD832" s="745"/>
      <c r="CE832" s="745"/>
      <c r="CF832" s="745"/>
      <c r="CG832" s="745"/>
      <c r="CH832" s="745"/>
      <c r="CI832" s="745"/>
      <c r="CJ832" s="745"/>
      <c r="CK832" s="745"/>
      <c r="CL832" s="745"/>
      <c r="CM832" s="745"/>
      <c r="CN832" s="745"/>
      <c r="CO832" s="745"/>
      <c r="CP832" s="745"/>
      <c r="CQ832" s="745"/>
      <c r="CR832" s="745"/>
      <c r="CS832" s="745"/>
      <c r="CT832" s="745"/>
      <c r="CU832" s="745"/>
      <c r="CV832" s="745"/>
      <c r="CW832" s="745"/>
      <c r="CX832" s="745"/>
      <c r="CY832" s="745"/>
      <c r="CZ832" s="745"/>
      <c r="DA832" s="745"/>
      <c r="DB832" s="745"/>
      <c r="DC832" s="745"/>
      <c r="DD832" s="745"/>
      <c r="DE832" s="745"/>
      <c r="DF832" s="745"/>
      <c r="DG832" s="745"/>
      <c r="DH832" s="745"/>
      <c r="DI832" s="745"/>
      <c r="DJ832" s="745"/>
      <c r="DK832" s="745"/>
      <c r="DL832" s="745"/>
      <c r="DM832" s="745"/>
      <c r="DN832" s="745"/>
      <c r="DO832" s="745"/>
      <c r="DP832" s="745"/>
      <c r="DQ832" s="745"/>
      <c r="DR832" s="745"/>
      <c r="DS832" s="745"/>
      <c r="DT832" s="745"/>
      <c r="DU832" s="745"/>
      <c r="DV832" s="745"/>
      <c r="DW832" s="745"/>
      <c r="DX832" s="745"/>
      <c r="DY832" s="745"/>
      <c r="DZ832" s="745"/>
      <c r="EA832" s="745"/>
      <c r="EB832" s="745"/>
      <c r="EC832" s="745"/>
      <c r="ED832" s="745"/>
      <c r="EE832" s="745"/>
      <c r="EF832" s="745"/>
      <c r="EG832" s="745"/>
      <c r="EH832" s="745"/>
      <c r="EI832" s="745"/>
      <c r="EJ832" s="745"/>
      <c r="EK832" s="745"/>
      <c r="EL832" s="745"/>
      <c r="EM832" s="745"/>
      <c r="EN832" s="745"/>
      <c r="EO832" s="745"/>
      <c r="EP832" s="745"/>
      <c r="EQ832" s="745"/>
      <c r="ER832" s="745"/>
      <c r="ES832" s="745"/>
      <c r="ET832" s="745"/>
      <c r="EU832" s="745"/>
      <c r="EV832" s="745"/>
      <c r="EW832" s="745"/>
      <c r="EX832" s="745"/>
      <c r="EY832" s="745"/>
      <c r="EZ832" s="745"/>
      <c r="FA832" s="745"/>
      <c r="FB832" s="745"/>
      <c r="FC832" s="745"/>
      <c r="FD832" s="745"/>
      <c r="FE832" s="745"/>
      <c r="FF832" s="745"/>
      <c r="FG832" s="745"/>
      <c r="FH832" s="745"/>
      <c r="FI832" s="745"/>
      <c r="FJ832" s="745"/>
      <c r="FK832" s="745"/>
      <c r="FL832" s="745"/>
      <c r="FM832" s="745"/>
      <c r="FN832" s="745"/>
      <c r="FO832" s="745"/>
      <c r="FP832" s="745"/>
      <c r="FQ832" s="745"/>
      <c r="FR832" s="745"/>
      <c r="FS832" s="745"/>
      <c r="FT832" s="745"/>
      <c r="FU832" s="745"/>
      <c r="FV832" s="745"/>
      <c r="FW832" s="745"/>
      <c r="FX832" s="745"/>
      <c r="FY832" s="745"/>
      <c r="FZ832" s="745"/>
      <c r="GA832" s="745"/>
      <c r="GB832" s="745"/>
      <c r="GC832" s="745"/>
      <c r="GD832" s="745"/>
      <c r="GE832" s="745"/>
      <c r="GF832" s="745"/>
      <c r="GG832" s="745"/>
      <c r="GH832" s="745"/>
      <c r="GI832" s="745"/>
      <c r="GJ832" s="745"/>
      <c r="GK832" s="745"/>
      <c r="GL832" s="745"/>
      <c r="GM832" s="745"/>
      <c r="GN832" s="745"/>
      <c r="GO832" s="745"/>
      <c r="GP832" s="745"/>
      <c r="GQ832" s="745"/>
      <c r="GR832" s="745"/>
      <c r="GS832" s="745"/>
      <c r="GT832" s="745"/>
      <c r="GU832" s="745"/>
      <c r="GV832" s="745"/>
      <c r="GW832" s="745"/>
      <c r="GX832" s="745"/>
      <c r="GY832" s="745"/>
      <c r="GZ832" s="745"/>
      <c r="HA832" s="745"/>
      <c r="HB832" s="745"/>
      <c r="HC832" s="745"/>
      <c r="HD832" s="745"/>
      <c r="HE832" s="745"/>
      <c r="HF832" s="745"/>
      <c r="HG832" s="745"/>
      <c r="HH832" s="745"/>
      <c r="HI832" s="745"/>
      <c r="HJ832" s="745"/>
      <c r="HK832" s="745"/>
      <c r="HL832" s="745"/>
      <c r="HM832" s="745"/>
      <c r="HN832" s="745"/>
      <c r="HO832" s="745"/>
      <c r="HP832" s="745"/>
      <c r="HQ832" s="745"/>
      <c r="HR832" s="745"/>
      <c r="HS832" s="745"/>
      <c r="HT832" s="745"/>
      <c r="HU832" s="745"/>
      <c r="HV832" s="745"/>
      <c r="HW832" s="745"/>
      <c r="HX832" s="745"/>
      <c r="HY832" s="745"/>
      <c r="HZ832" s="745"/>
      <c r="IA832" s="745"/>
      <c r="IB832" s="745"/>
      <c r="IC832" s="745"/>
      <c r="ID832" s="745"/>
      <c r="IE832" s="745"/>
      <c r="IF832" s="745"/>
      <c r="IG832" s="745"/>
      <c r="IH832" s="745"/>
      <c r="II832" s="745"/>
      <c r="IJ832" s="745"/>
      <c r="IK832" s="745"/>
      <c r="IL832" s="745"/>
      <c r="IM832" s="745"/>
      <c r="IN832" s="745"/>
    </row>
    <row r="833" spans="1:248" ht="12.75">
      <c r="A833" s="758"/>
      <c r="B833" s="758"/>
      <c r="C833" s="758"/>
      <c r="D833" s="758"/>
      <c r="E833" s="750"/>
      <c r="F833" s="758"/>
      <c r="G833" s="758"/>
      <c r="H833" s="758"/>
      <c r="I833" s="750"/>
      <c r="J833" s="758"/>
      <c r="K833" s="758"/>
      <c r="L833" s="750"/>
      <c r="M833" s="758"/>
      <c r="N833" s="758"/>
      <c r="O833" s="750"/>
      <c r="P833" s="750"/>
      <c r="Q833" s="750"/>
      <c r="R833" s="750"/>
      <c r="S833" s="750"/>
      <c r="T833" s="750"/>
      <c r="U833" s="757"/>
      <c r="V833" s="753"/>
      <c r="W833" s="745"/>
      <c r="X833" s="745"/>
      <c r="Y833" s="753"/>
      <c r="Z833" s="745"/>
      <c r="AA833" s="745"/>
      <c r="AB833" s="745"/>
      <c r="AC833" s="745"/>
      <c r="AD833" s="745"/>
      <c r="AE833" s="745"/>
      <c r="AF833" s="745"/>
      <c r="AG833" s="745"/>
      <c r="AH833" s="745"/>
      <c r="AI833" s="745"/>
      <c r="AJ833" s="745"/>
      <c r="AK833" s="745"/>
      <c r="AL833" s="745"/>
      <c r="AM833" s="745"/>
      <c r="AN833" s="745"/>
      <c r="AO833" s="745"/>
      <c r="AP833" s="745"/>
      <c r="AQ833" s="745"/>
      <c r="AR833" s="745"/>
      <c r="AS833" s="745"/>
      <c r="AT833" s="745"/>
      <c r="AU833" s="745"/>
      <c r="AV833" s="745"/>
      <c r="AW833" s="745"/>
      <c r="AX833" s="745"/>
      <c r="AY833" s="745"/>
      <c r="AZ833" s="745"/>
      <c r="BA833" s="745"/>
      <c r="BB833" s="745"/>
      <c r="BC833" s="745"/>
      <c r="BD833" s="745"/>
      <c r="BE833" s="745"/>
      <c r="BF833" s="745"/>
      <c r="BG833" s="745"/>
      <c r="BH833" s="745"/>
      <c r="BI833" s="745"/>
      <c r="BJ833" s="745"/>
      <c r="BK833" s="745"/>
      <c r="BL833" s="745"/>
      <c r="BM833" s="745"/>
      <c r="BN833" s="745"/>
      <c r="BO833" s="745"/>
      <c r="BP833" s="745"/>
      <c r="BQ833" s="745"/>
      <c r="BR833" s="745"/>
      <c r="BS833" s="745"/>
      <c r="BT833" s="745"/>
      <c r="BU833" s="745"/>
      <c r="BV833" s="745"/>
      <c r="BW833" s="745"/>
      <c r="BX833" s="745"/>
      <c r="BY833" s="745"/>
      <c r="BZ833" s="745"/>
      <c r="CA833" s="745"/>
      <c r="CB833" s="745"/>
      <c r="CC833" s="745"/>
      <c r="CD833" s="745"/>
      <c r="CE833" s="745"/>
      <c r="CF833" s="745"/>
      <c r="CG833" s="745"/>
      <c r="CH833" s="745"/>
      <c r="CI833" s="745"/>
      <c r="CJ833" s="745"/>
      <c r="CK833" s="745"/>
      <c r="CL833" s="745"/>
      <c r="CM833" s="745"/>
      <c r="CN833" s="745"/>
      <c r="CO833" s="745"/>
      <c r="CP833" s="745"/>
      <c r="CQ833" s="745"/>
      <c r="CR833" s="745"/>
      <c r="CS833" s="745"/>
      <c r="CT833" s="745"/>
      <c r="CU833" s="745"/>
      <c r="CV833" s="745"/>
      <c r="CW833" s="745"/>
      <c r="CX833" s="745"/>
      <c r="CY833" s="745"/>
      <c r="CZ833" s="745"/>
      <c r="DA833" s="745"/>
      <c r="DB833" s="745"/>
      <c r="DC833" s="745"/>
      <c r="DD833" s="745"/>
      <c r="DE833" s="745"/>
      <c r="DF833" s="745"/>
      <c r="DG833" s="745"/>
      <c r="DH833" s="745"/>
      <c r="DI833" s="745"/>
      <c r="DJ833" s="745"/>
      <c r="DK833" s="745"/>
      <c r="DL833" s="745"/>
      <c r="DM833" s="745"/>
      <c r="DN833" s="745"/>
      <c r="DO833" s="745"/>
      <c r="DP833" s="745"/>
      <c r="DQ833" s="745"/>
      <c r="DR833" s="745"/>
      <c r="DS833" s="745"/>
      <c r="DT833" s="745"/>
      <c r="DU833" s="745"/>
      <c r="DV833" s="745"/>
      <c r="DW833" s="745"/>
      <c r="DX833" s="745"/>
      <c r="DY833" s="745"/>
      <c r="DZ833" s="745"/>
      <c r="EA833" s="745"/>
      <c r="EB833" s="745"/>
      <c r="EC833" s="745"/>
      <c r="ED833" s="745"/>
      <c r="EE833" s="745"/>
      <c r="EF833" s="745"/>
      <c r="EG833" s="745"/>
      <c r="EH833" s="745"/>
      <c r="EI833" s="745"/>
      <c r="EJ833" s="745"/>
      <c r="EK833" s="745"/>
      <c r="EL833" s="745"/>
      <c r="EM833" s="745"/>
      <c r="EN833" s="745"/>
      <c r="EO833" s="745"/>
      <c r="EP833" s="745"/>
      <c r="EQ833" s="745"/>
      <c r="ER833" s="745"/>
      <c r="ES833" s="745"/>
      <c r="ET833" s="745"/>
      <c r="EU833" s="745"/>
      <c r="EV833" s="745"/>
      <c r="EW833" s="745"/>
      <c r="EX833" s="745"/>
      <c r="EY833" s="745"/>
      <c r="EZ833" s="745"/>
      <c r="FA833" s="745"/>
      <c r="FB833" s="745"/>
      <c r="FC833" s="745"/>
      <c r="FD833" s="745"/>
      <c r="FE833" s="745"/>
      <c r="FF833" s="745"/>
      <c r="FG833" s="745"/>
      <c r="FH833" s="745"/>
      <c r="FI833" s="745"/>
      <c r="FJ833" s="745"/>
      <c r="FK833" s="745"/>
      <c r="FL833" s="745"/>
      <c r="FM833" s="745"/>
      <c r="FN833" s="745"/>
      <c r="FO833" s="745"/>
      <c r="FP833" s="745"/>
      <c r="FQ833" s="745"/>
      <c r="FR833" s="745"/>
      <c r="FS833" s="745"/>
      <c r="FT833" s="745"/>
      <c r="FU833" s="745"/>
      <c r="FV833" s="745"/>
      <c r="FW833" s="745"/>
      <c r="FX833" s="745"/>
      <c r="FY833" s="745"/>
      <c r="FZ833" s="745"/>
      <c r="GA833" s="745"/>
      <c r="GB833" s="745"/>
      <c r="GC833" s="745"/>
      <c r="GD833" s="745"/>
      <c r="GE833" s="745"/>
      <c r="GF833" s="745"/>
      <c r="GG833" s="745"/>
      <c r="GH833" s="745"/>
      <c r="GI833" s="745"/>
      <c r="GJ833" s="745"/>
      <c r="GK833" s="745"/>
      <c r="GL833" s="745"/>
      <c r="GM833" s="745"/>
      <c r="GN833" s="745"/>
      <c r="GO833" s="745"/>
      <c r="GP833" s="745"/>
      <c r="GQ833" s="745"/>
      <c r="GR833" s="745"/>
      <c r="GS833" s="745"/>
      <c r="GT833" s="745"/>
      <c r="GU833" s="745"/>
      <c r="GV833" s="745"/>
      <c r="GW833" s="745"/>
      <c r="GX833" s="745"/>
      <c r="GY833" s="745"/>
      <c r="GZ833" s="745"/>
      <c r="HA833" s="745"/>
      <c r="HB833" s="745"/>
      <c r="HC833" s="745"/>
      <c r="HD833" s="745"/>
      <c r="HE833" s="745"/>
      <c r="HF833" s="745"/>
      <c r="HG833" s="745"/>
      <c r="HH833" s="745"/>
      <c r="HI833" s="745"/>
      <c r="HJ833" s="745"/>
      <c r="HK833" s="745"/>
      <c r="HL833" s="745"/>
      <c r="HM833" s="745"/>
      <c r="HN833" s="745"/>
      <c r="HO833" s="745"/>
      <c r="HP833" s="745"/>
      <c r="HQ833" s="745"/>
      <c r="HR833" s="745"/>
      <c r="HS833" s="745"/>
      <c r="HT833" s="745"/>
      <c r="HU833" s="745"/>
      <c r="HV833" s="745"/>
      <c r="HW833" s="745"/>
      <c r="HX833" s="745"/>
      <c r="HY833" s="745"/>
      <c r="HZ833" s="745"/>
      <c r="IA833" s="745"/>
      <c r="IB833" s="745"/>
      <c r="IC833" s="745"/>
      <c r="ID833" s="745"/>
      <c r="IE833" s="745"/>
      <c r="IF833" s="745"/>
      <c r="IG833" s="745"/>
      <c r="IH833" s="745"/>
      <c r="II833" s="745"/>
      <c r="IJ833" s="745"/>
      <c r="IK833" s="745"/>
      <c r="IL833" s="745"/>
      <c r="IM833" s="745"/>
      <c r="IN833" s="745"/>
    </row>
    <row r="834" spans="1:248" ht="12.75">
      <c r="A834" s="758"/>
      <c r="B834" s="758"/>
      <c r="C834" s="758"/>
      <c r="D834" s="758"/>
      <c r="E834" s="750"/>
      <c r="F834" s="758"/>
      <c r="G834" s="758"/>
      <c r="H834" s="758"/>
      <c r="I834" s="750"/>
      <c r="J834" s="758"/>
      <c r="K834" s="758"/>
      <c r="L834" s="750"/>
      <c r="M834" s="758"/>
      <c r="N834" s="758"/>
      <c r="O834" s="750"/>
      <c r="P834" s="750"/>
      <c r="Q834" s="750"/>
      <c r="R834" s="750"/>
      <c r="S834" s="750"/>
      <c r="T834" s="750"/>
      <c r="U834" s="757"/>
      <c r="V834" s="753"/>
      <c r="W834" s="745"/>
      <c r="X834" s="745"/>
      <c r="Y834" s="753"/>
      <c r="Z834" s="745"/>
      <c r="AA834" s="745"/>
      <c r="AB834" s="745"/>
      <c r="AC834" s="745"/>
      <c r="AD834" s="745"/>
      <c r="AE834" s="745"/>
      <c r="AF834" s="745"/>
      <c r="AG834" s="745"/>
      <c r="AH834" s="745"/>
      <c r="AI834" s="745"/>
      <c r="AJ834" s="745"/>
      <c r="AK834" s="745"/>
      <c r="AL834" s="745"/>
      <c r="AM834" s="745"/>
      <c r="AN834" s="745"/>
      <c r="AO834" s="745"/>
      <c r="AP834" s="745"/>
      <c r="AQ834" s="745"/>
      <c r="AR834" s="745"/>
      <c r="AS834" s="745"/>
      <c r="AT834" s="745"/>
      <c r="AU834" s="745"/>
      <c r="AV834" s="745"/>
      <c r="AW834" s="745"/>
      <c r="AX834" s="745"/>
      <c r="AY834" s="745"/>
      <c r="AZ834" s="745"/>
      <c r="BA834" s="745"/>
      <c r="BB834" s="745"/>
      <c r="BC834" s="745"/>
      <c r="BD834" s="745"/>
      <c r="BE834" s="745"/>
      <c r="BF834" s="745"/>
      <c r="BG834" s="745"/>
      <c r="BH834" s="745"/>
      <c r="BI834" s="745"/>
      <c r="BJ834" s="745"/>
      <c r="BK834" s="745"/>
      <c r="BL834" s="745"/>
      <c r="BM834" s="745"/>
      <c r="BN834" s="745"/>
      <c r="BO834" s="745"/>
      <c r="BP834" s="745"/>
      <c r="BQ834" s="745"/>
      <c r="BR834" s="745"/>
      <c r="BS834" s="745"/>
      <c r="BT834" s="745"/>
      <c r="BU834" s="745"/>
      <c r="BV834" s="745"/>
      <c r="BW834" s="745"/>
      <c r="BX834" s="745"/>
      <c r="BY834" s="745"/>
      <c r="BZ834" s="745"/>
      <c r="CA834" s="745"/>
      <c r="CB834" s="745"/>
      <c r="CC834" s="745"/>
      <c r="CD834" s="745"/>
      <c r="CE834" s="745"/>
      <c r="CF834" s="745"/>
      <c r="CG834" s="745"/>
      <c r="CH834" s="745"/>
      <c r="CI834" s="745"/>
      <c r="CJ834" s="745"/>
      <c r="CK834" s="745"/>
      <c r="CL834" s="745"/>
      <c r="CM834" s="745"/>
      <c r="CN834" s="745"/>
      <c r="CO834" s="745"/>
      <c r="CP834" s="745"/>
      <c r="CQ834" s="745"/>
      <c r="CR834" s="745"/>
      <c r="CS834" s="745"/>
      <c r="CT834" s="745"/>
      <c r="CU834" s="745"/>
      <c r="CV834" s="745"/>
      <c r="CW834" s="745"/>
      <c r="CX834" s="745"/>
      <c r="CY834" s="745"/>
      <c r="CZ834" s="745"/>
      <c r="DA834" s="745"/>
      <c r="DB834" s="745"/>
      <c r="DC834" s="745"/>
      <c r="DD834" s="745"/>
      <c r="DE834" s="745"/>
      <c r="DF834" s="745"/>
      <c r="DG834" s="745"/>
      <c r="DH834" s="745"/>
      <c r="DI834" s="745"/>
      <c r="DJ834" s="745"/>
      <c r="DK834" s="745"/>
      <c r="DL834" s="745"/>
      <c r="DM834" s="745"/>
      <c r="DN834" s="745"/>
      <c r="DO834" s="745"/>
      <c r="DP834" s="745"/>
      <c r="DQ834" s="745"/>
      <c r="DR834" s="745"/>
      <c r="DS834" s="745"/>
      <c r="DT834" s="745"/>
      <c r="DU834" s="745"/>
      <c r="DV834" s="745"/>
      <c r="DW834" s="745"/>
      <c r="DX834" s="745"/>
      <c r="DY834" s="745"/>
      <c r="DZ834" s="745"/>
      <c r="EA834" s="745"/>
      <c r="EB834" s="745"/>
      <c r="EC834" s="745"/>
      <c r="ED834" s="745"/>
      <c r="EE834" s="745"/>
      <c r="EF834" s="745"/>
      <c r="EG834" s="745"/>
      <c r="EH834" s="745"/>
      <c r="EI834" s="745"/>
      <c r="EJ834" s="745"/>
      <c r="EK834" s="745"/>
      <c r="EL834" s="745"/>
      <c r="EM834" s="745"/>
      <c r="EN834" s="745"/>
      <c r="EO834" s="745"/>
      <c r="EP834" s="745"/>
      <c r="EQ834" s="745"/>
      <c r="ER834" s="745"/>
      <c r="ES834" s="745"/>
      <c r="ET834" s="745"/>
      <c r="EU834" s="745"/>
      <c r="EV834" s="745"/>
      <c r="EW834" s="745"/>
      <c r="EX834" s="745"/>
      <c r="EY834" s="745"/>
      <c r="EZ834" s="745"/>
      <c r="FA834" s="745"/>
      <c r="FB834" s="745"/>
      <c r="FC834" s="745"/>
      <c r="FD834" s="745"/>
      <c r="FE834" s="745"/>
      <c r="FF834" s="745"/>
      <c r="FG834" s="745"/>
      <c r="FH834" s="745"/>
      <c r="FI834" s="745"/>
      <c r="FJ834" s="745"/>
      <c r="FK834" s="745"/>
      <c r="FL834" s="745"/>
      <c r="FM834" s="745"/>
      <c r="FN834" s="745"/>
      <c r="FO834" s="745"/>
      <c r="FP834" s="745"/>
      <c r="FQ834" s="745"/>
      <c r="FR834" s="745"/>
      <c r="FS834" s="745"/>
      <c r="FT834" s="745"/>
      <c r="FU834" s="745"/>
      <c r="FV834" s="745"/>
      <c r="FW834" s="745"/>
      <c r="FX834" s="745"/>
      <c r="FY834" s="745"/>
      <c r="FZ834" s="745"/>
      <c r="GA834" s="745"/>
      <c r="GB834" s="745"/>
      <c r="GC834" s="745"/>
      <c r="GD834" s="745"/>
      <c r="GE834" s="745"/>
      <c r="GF834" s="745"/>
      <c r="GG834" s="745"/>
      <c r="GH834" s="745"/>
      <c r="GI834" s="745"/>
      <c r="GJ834" s="745"/>
      <c r="GK834" s="745"/>
      <c r="GL834" s="745"/>
      <c r="GM834" s="745"/>
      <c r="GN834" s="745"/>
      <c r="GO834" s="745"/>
      <c r="GP834" s="745"/>
      <c r="GQ834" s="745"/>
      <c r="GR834" s="745"/>
      <c r="GS834" s="745"/>
      <c r="GT834" s="745"/>
      <c r="GU834" s="745"/>
      <c r="GV834" s="745"/>
      <c r="GW834" s="745"/>
      <c r="GX834" s="745"/>
      <c r="GY834" s="745"/>
      <c r="GZ834" s="745"/>
      <c r="HA834" s="745"/>
      <c r="HB834" s="745"/>
      <c r="HC834" s="745"/>
      <c r="HD834" s="745"/>
      <c r="HE834" s="745"/>
      <c r="HF834" s="745"/>
      <c r="HG834" s="745"/>
      <c r="HH834" s="745"/>
      <c r="HI834" s="745"/>
      <c r="HJ834" s="745"/>
      <c r="HK834" s="745"/>
      <c r="HL834" s="745"/>
      <c r="HM834" s="745"/>
      <c r="HN834" s="745"/>
      <c r="HO834" s="745"/>
      <c r="HP834" s="745"/>
      <c r="HQ834" s="745"/>
      <c r="HR834" s="745"/>
      <c r="HS834" s="745"/>
      <c r="HT834" s="745"/>
      <c r="HU834" s="745"/>
      <c r="HV834" s="745"/>
      <c r="HW834" s="745"/>
      <c r="HX834" s="745"/>
      <c r="HY834" s="745"/>
      <c r="HZ834" s="745"/>
      <c r="IA834" s="745"/>
      <c r="IB834" s="745"/>
      <c r="IC834" s="745"/>
      <c r="ID834" s="745"/>
      <c r="IE834" s="745"/>
      <c r="IF834" s="745"/>
      <c r="IG834" s="745"/>
      <c r="IH834" s="745"/>
      <c r="II834" s="745"/>
      <c r="IJ834" s="745"/>
      <c r="IK834" s="745"/>
      <c r="IL834" s="745"/>
      <c r="IM834" s="745"/>
      <c r="IN834" s="745"/>
    </row>
    <row r="835" spans="1:248" ht="12.75">
      <c r="A835" s="758"/>
      <c r="B835" s="758"/>
      <c r="C835" s="758"/>
      <c r="D835" s="758"/>
      <c r="E835" s="750"/>
      <c r="F835" s="758"/>
      <c r="G835" s="758"/>
      <c r="H835" s="758"/>
      <c r="I835" s="750"/>
      <c r="J835" s="758"/>
      <c r="K835" s="758"/>
      <c r="L835" s="750"/>
      <c r="M835" s="758"/>
      <c r="N835" s="758"/>
      <c r="O835" s="750"/>
      <c r="P835" s="750"/>
      <c r="Q835" s="750"/>
      <c r="R835" s="750"/>
      <c r="S835" s="750"/>
      <c r="T835" s="750"/>
      <c r="U835" s="757"/>
      <c r="V835" s="753"/>
      <c r="W835" s="745"/>
      <c r="X835" s="745"/>
      <c r="Y835" s="753"/>
      <c r="Z835" s="745"/>
      <c r="AA835" s="745"/>
      <c r="AB835" s="745"/>
      <c r="AC835" s="745"/>
      <c r="AD835" s="745"/>
      <c r="AE835" s="745"/>
      <c r="AF835" s="745"/>
      <c r="AG835" s="745"/>
      <c r="AH835" s="745"/>
      <c r="AI835" s="745"/>
      <c r="AJ835" s="745"/>
      <c r="AK835" s="745"/>
      <c r="AL835" s="745"/>
      <c r="AM835" s="745"/>
      <c r="AN835" s="745"/>
      <c r="AO835" s="745"/>
      <c r="AP835" s="745"/>
      <c r="AQ835" s="745"/>
      <c r="AR835" s="745"/>
      <c r="AS835" s="745"/>
      <c r="AT835" s="745"/>
      <c r="AU835" s="745"/>
      <c r="AV835" s="745"/>
      <c r="AW835" s="745"/>
      <c r="AX835" s="745"/>
      <c r="AY835" s="745"/>
      <c r="AZ835" s="745"/>
      <c r="BA835" s="745"/>
      <c r="BB835" s="745"/>
      <c r="BC835" s="745"/>
      <c r="BD835" s="745"/>
      <c r="BE835" s="745"/>
      <c r="BF835" s="745"/>
      <c r="BG835" s="745"/>
      <c r="BH835" s="745"/>
      <c r="BI835" s="745"/>
      <c r="BJ835" s="745"/>
      <c r="BK835" s="745"/>
      <c r="BL835" s="745"/>
      <c r="BM835" s="745"/>
      <c r="BN835" s="745"/>
      <c r="BO835" s="745"/>
      <c r="BP835" s="745"/>
      <c r="BQ835" s="745"/>
      <c r="BR835" s="745"/>
      <c r="BS835" s="745"/>
      <c r="BT835" s="745"/>
      <c r="BU835" s="745"/>
      <c r="BV835" s="745"/>
      <c r="BW835" s="745"/>
      <c r="BX835" s="745"/>
      <c r="BY835" s="745"/>
      <c r="BZ835" s="745"/>
      <c r="CA835" s="745"/>
      <c r="CB835" s="745"/>
      <c r="CC835" s="745"/>
      <c r="CD835" s="745"/>
      <c r="CE835" s="745"/>
      <c r="CF835" s="745"/>
      <c r="CG835" s="745"/>
      <c r="CH835" s="745"/>
      <c r="CI835" s="745"/>
      <c r="CJ835" s="745"/>
      <c r="CK835" s="745"/>
      <c r="CL835" s="745"/>
      <c r="CM835" s="745"/>
      <c r="CN835" s="745"/>
      <c r="CO835" s="745"/>
      <c r="CP835" s="745"/>
      <c r="CQ835" s="745"/>
      <c r="CR835" s="745"/>
      <c r="CS835" s="745"/>
      <c r="CT835" s="745"/>
      <c r="CU835" s="745"/>
      <c r="CV835" s="745"/>
      <c r="CW835" s="745"/>
      <c r="CX835" s="745"/>
      <c r="CY835" s="745"/>
      <c r="CZ835" s="745"/>
      <c r="DA835" s="745"/>
      <c r="DB835" s="745"/>
      <c r="DC835" s="745"/>
      <c r="DD835" s="745"/>
      <c r="DE835" s="745"/>
      <c r="DF835" s="745"/>
      <c r="DG835" s="745"/>
      <c r="DH835" s="745"/>
      <c r="DI835" s="745"/>
      <c r="DJ835" s="745"/>
      <c r="DK835" s="745"/>
      <c r="DL835" s="745"/>
      <c r="DM835" s="745"/>
      <c r="DN835" s="745"/>
      <c r="DO835" s="745"/>
      <c r="DP835" s="745"/>
      <c r="DQ835" s="745"/>
      <c r="DR835" s="745"/>
      <c r="DS835" s="745"/>
      <c r="DT835" s="745"/>
      <c r="DU835" s="745"/>
      <c r="DV835" s="745"/>
      <c r="DW835" s="745"/>
      <c r="DX835" s="745"/>
      <c r="DY835" s="745"/>
      <c r="DZ835" s="745"/>
      <c r="EA835" s="745"/>
      <c r="EB835" s="745"/>
      <c r="EC835" s="745"/>
      <c r="ED835" s="745"/>
      <c r="EE835" s="745"/>
      <c r="EF835" s="745"/>
      <c r="EG835" s="745"/>
      <c r="EH835" s="745"/>
      <c r="EI835" s="745"/>
      <c r="EJ835" s="745"/>
      <c r="EK835" s="745"/>
      <c r="EL835" s="745"/>
      <c r="EM835" s="745"/>
      <c r="EN835" s="745"/>
      <c r="EO835" s="745"/>
      <c r="EP835" s="745"/>
      <c r="EQ835" s="745"/>
      <c r="ER835" s="745"/>
      <c r="ES835" s="745"/>
      <c r="ET835" s="745"/>
      <c r="EU835" s="745"/>
      <c r="EV835" s="745"/>
      <c r="EW835" s="745"/>
      <c r="EX835" s="745"/>
      <c r="EY835" s="745"/>
      <c r="EZ835" s="745"/>
      <c r="FA835" s="745"/>
      <c r="FB835" s="745"/>
      <c r="FC835" s="745"/>
      <c r="FD835" s="745"/>
      <c r="FE835" s="745"/>
      <c r="FF835" s="745"/>
      <c r="FG835" s="745"/>
      <c r="FH835" s="745"/>
      <c r="FI835" s="745"/>
      <c r="FJ835" s="745"/>
      <c r="FK835" s="745"/>
      <c r="FL835" s="745"/>
      <c r="FM835" s="745"/>
      <c r="FN835" s="745"/>
      <c r="FO835" s="745"/>
      <c r="FP835" s="745"/>
      <c r="FQ835" s="745"/>
      <c r="FR835" s="745"/>
      <c r="FS835" s="745"/>
      <c r="FT835" s="745"/>
      <c r="FU835" s="745"/>
      <c r="FV835" s="745"/>
      <c r="FW835" s="745"/>
      <c r="FX835" s="745"/>
      <c r="FY835" s="745"/>
      <c r="FZ835" s="745"/>
      <c r="GA835" s="745"/>
      <c r="GB835" s="745"/>
      <c r="GC835" s="745"/>
      <c r="GD835" s="745"/>
      <c r="GE835" s="745"/>
      <c r="GF835" s="745"/>
      <c r="GG835" s="745"/>
      <c r="GH835" s="745"/>
      <c r="GI835" s="745"/>
      <c r="GJ835" s="745"/>
      <c r="GK835" s="745"/>
      <c r="GL835" s="745"/>
      <c r="GM835" s="745"/>
      <c r="GN835" s="745"/>
      <c r="GO835" s="745"/>
      <c r="GP835" s="745"/>
      <c r="GQ835" s="745"/>
      <c r="GR835" s="745"/>
      <c r="GS835" s="745"/>
      <c r="GT835" s="745"/>
      <c r="GU835" s="745"/>
      <c r="GV835" s="745"/>
      <c r="GW835" s="745"/>
      <c r="GX835" s="745"/>
      <c r="GY835" s="745"/>
      <c r="GZ835" s="745"/>
      <c r="HA835" s="745"/>
      <c r="HB835" s="745"/>
      <c r="HC835" s="745"/>
      <c r="HD835" s="745"/>
      <c r="HE835" s="745"/>
      <c r="HF835" s="745"/>
      <c r="HG835" s="745"/>
      <c r="HH835" s="745"/>
      <c r="HI835" s="745"/>
      <c r="HJ835" s="745"/>
      <c r="HK835" s="745"/>
      <c r="HL835" s="745"/>
      <c r="HM835" s="745"/>
      <c r="HN835" s="745"/>
      <c r="HO835" s="745"/>
      <c r="HP835" s="745"/>
      <c r="HQ835" s="745"/>
      <c r="HR835" s="745"/>
      <c r="HS835" s="745"/>
      <c r="HT835" s="745"/>
      <c r="HU835" s="745"/>
      <c r="HV835" s="745"/>
      <c r="HW835" s="745"/>
      <c r="HX835" s="745"/>
      <c r="HY835" s="745"/>
      <c r="HZ835" s="745"/>
      <c r="IA835" s="745"/>
      <c r="IB835" s="745"/>
      <c r="IC835" s="745"/>
      <c r="ID835" s="745"/>
      <c r="IE835" s="745"/>
      <c r="IF835" s="745"/>
      <c r="IG835" s="745"/>
      <c r="IH835" s="745"/>
      <c r="II835" s="745"/>
      <c r="IJ835" s="745"/>
      <c r="IK835" s="745"/>
      <c r="IL835" s="745"/>
      <c r="IM835" s="745"/>
      <c r="IN835" s="745"/>
    </row>
    <row r="836" spans="1:248" ht="12.75">
      <c r="A836" s="758"/>
      <c r="B836" s="758"/>
      <c r="C836" s="758"/>
      <c r="D836" s="758"/>
      <c r="E836" s="750"/>
      <c r="F836" s="758"/>
      <c r="G836" s="758"/>
      <c r="H836" s="758"/>
      <c r="I836" s="750"/>
      <c r="J836" s="758"/>
      <c r="K836" s="758"/>
      <c r="L836" s="750"/>
      <c r="M836" s="758"/>
      <c r="N836" s="758"/>
      <c r="O836" s="750"/>
      <c r="P836" s="750"/>
      <c r="Q836" s="750"/>
      <c r="R836" s="750"/>
      <c r="S836" s="750"/>
      <c r="T836" s="750"/>
      <c r="U836" s="757"/>
      <c r="V836" s="753"/>
      <c r="W836" s="745"/>
      <c r="X836" s="745"/>
      <c r="Y836" s="753"/>
      <c r="Z836" s="745"/>
      <c r="AA836" s="745"/>
      <c r="AB836" s="745"/>
      <c r="AC836" s="745"/>
      <c r="AD836" s="745"/>
      <c r="AE836" s="745"/>
      <c r="AF836" s="745"/>
      <c r="AG836" s="745"/>
      <c r="AH836" s="745"/>
      <c r="AI836" s="745"/>
      <c r="AJ836" s="745"/>
      <c r="AK836" s="745"/>
      <c r="AL836" s="745"/>
      <c r="AM836" s="745"/>
      <c r="AN836" s="745"/>
      <c r="AO836" s="745"/>
      <c r="AP836" s="745"/>
      <c r="AQ836" s="745"/>
      <c r="AR836" s="745"/>
      <c r="AS836" s="745"/>
      <c r="AT836" s="745"/>
      <c r="AU836" s="745"/>
      <c r="AV836" s="745"/>
      <c r="AW836" s="745"/>
      <c r="AX836" s="745"/>
      <c r="AY836" s="745"/>
      <c r="AZ836" s="745"/>
      <c r="BA836" s="745"/>
      <c r="BB836" s="745"/>
      <c r="BC836" s="745"/>
      <c r="BD836" s="745"/>
      <c r="BE836" s="745"/>
      <c r="BF836" s="745"/>
      <c r="BG836" s="745"/>
      <c r="BH836" s="745"/>
      <c r="BI836" s="745"/>
      <c r="BJ836" s="745"/>
      <c r="BK836" s="745"/>
      <c r="BL836" s="745"/>
      <c r="BM836" s="745"/>
      <c r="BN836" s="745"/>
      <c r="BO836" s="745"/>
      <c r="BP836" s="745"/>
      <c r="BQ836" s="745"/>
      <c r="BR836" s="745"/>
      <c r="BS836" s="745"/>
      <c r="BT836" s="745"/>
      <c r="BU836" s="745"/>
      <c r="BV836" s="745"/>
      <c r="BW836" s="745"/>
      <c r="BX836" s="745"/>
      <c r="BY836" s="745"/>
      <c r="BZ836" s="745"/>
      <c r="CA836" s="745"/>
      <c r="CB836" s="745"/>
      <c r="CC836" s="745"/>
      <c r="CD836" s="745"/>
      <c r="CE836" s="745"/>
      <c r="CF836" s="745"/>
      <c r="CG836" s="745"/>
      <c r="CH836" s="745"/>
      <c r="CI836" s="745"/>
      <c r="CJ836" s="745"/>
      <c r="CK836" s="745"/>
      <c r="CL836" s="745"/>
      <c r="CM836" s="745"/>
      <c r="CN836" s="745"/>
      <c r="CO836" s="745"/>
      <c r="CP836" s="745"/>
      <c r="CQ836" s="745"/>
      <c r="CR836" s="745"/>
      <c r="CS836" s="745"/>
      <c r="CT836" s="745"/>
      <c r="CU836" s="745"/>
      <c r="CV836" s="745"/>
      <c r="CW836" s="745"/>
      <c r="CX836" s="745"/>
      <c r="CY836" s="745"/>
      <c r="CZ836" s="745"/>
      <c r="DA836" s="745"/>
      <c r="DB836" s="745"/>
      <c r="DC836" s="745"/>
      <c r="DD836" s="745"/>
      <c r="DE836" s="745"/>
      <c r="DF836" s="745"/>
      <c r="DG836" s="745"/>
      <c r="DH836" s="745"/>
      <c r="DI836" s="745"/>
      <c r="DJ836" s="745"/>
      <c r="DK836" s="745"/>
      <c r="DL836" s="745"/>
      <c r="DM836" s="745"/>
      <c r="DN836" s="745"/>
      <c r="DO836" s="745"/>
      <c r="DP836" s="745"/>
      <c r="DQ836" s="745"/>
      <c r="DR836" s="745"/>
      <c r="DS836" s="745"/>
      <c r="DT836" s="745"/>
      <c r="DU836" s="745"/>
      <c r="DV836" s="745"/>
      <c r="DW836" s="745"/>
      <c r="DX836" s="745"/>
      <c r="DY836" s="745"/>
      <c r="DZ836" s="745"/>
      <c r="EA836" s="745"/>
      <c r="EB836" s="745"/>
      <c r="EC836" s="745"/>
      <c r="ED836" s="745"/>
      <c r="EE836" s="745"/>
      <c r="EF836" s="745"/>
      <c r="EG836" s="745"/>
      <c r="EH836" s="745"/>
      <c r="EI836" s="745"/>
      <c r="EJ836" s="745"/>
      <c r="EK836" s="745"/>
      <c r="EL836" s="745"/>
      <c r="EM836" s="745"/>
      <c r="EN836" s="745"/>
      <c r="EO836" s="745"/>
      <c r="EP836" s="745"/>
      <c r="EQ836" s="745"/>
      <c r="ER836" s="745"/>
      <c r="ES836" s="745"/>
      <c r="ET836" s="745"/>
      <c r="EU836" s="745"/>
      <c r="EV836" s="745"/>
      <c r="EW836" s="745"/>
      <c r="EX836" s="745"/>
      <c r="EY836" s="745"/>
      <c r="EZ836" s="745"/>
      <c r="FA836" s="745"/>
      <c r="FB836" s="745"/>
      <c r="FC836" s="745"/>
      <c r="FD836" s="745"/>
      <c r="FE836" s="745"/>
      <c r="FF836" s="745"/>
      <c r="FG836" s="745"/>
      <c r="FH836" s="745"/>
      <c r="FI836" s="745"/>
      <c r="FJ836" s="745"/>
      <c r="FK836" s="745"/>
      <c r="FL836" s="745"/>
      <c r="FM836" s="745"/>
      <c r="FN836" s="745"/>
      <c r="FO836" s="745"/>
      <c r="FP836" s="745"/>
      <c r="FQ836" s="745"/>
      <c r="FR836" s="745"/>
      <c r="FS836" s="745"/>
      <c r="FT836" s="745"/>
      <c r="FU836" s="745"/>
      <c r="FV836" s="745"/>
      <c r="FW836" s="745"/>
      <c r="FX836" s="745"/>
      <c r="FY836" s="745"/>
      <c r="FZ836" s="745"/>
      <c r="GA836" s="745"/>
      <c r="GB836" s="745"/>
      <c r="GC836" s="745"/>
      <c r="GD836" s="745"/>
      <c r="GE836" s="745"/>
      <c r="GF836" s="745"/>
      <c r="GG836" s="745"/>
      <c r="GH836" s="745"/>
      <c r="GI836" s="745"/>
      <c r="GJ836" s="745"/>
      <c r="GK836" s="745"/>
      <c r="GL836" s="745"/>
      <c r="GM836" s="745"/>
      <c r="GN836" s="745"/>
      <c r="GO836" s="745"/>
      <c r="GP836" s="745"/>
      <c r="GQ836" s="745"/>
      <c r="GR836" s="745"/>
      <c r="GS836" s="745"/>
      <c r="GT836" s="745"/>
      <c r="GU836" s="745"/>
      <c r="GV836" s="745"/>
      <c r="GW836" s="745"/>
      <c r="GX836" s="745"/>
      <c r="GY836" s="745"/>
      <c r="GZ836" s="745"/>
      <c r="HA836" s="745"/>
      <c r="HB836" s="745"/>
      <c r="HC836" s="745"/>
      <c r="HD836" s="745"/>
      <c r="HE836" s="745"/>
      <c r="HF836" s="745"/>
      <c r="HG836" s="745"/>
      <c r="HH836" s="745"/>
      <c r="HI836" s="745"/>
      <c r="HJ836" s="745"/>
      <c r="HK836" s="745"/>
      <c r="HL836" s="745"/>
      <c r="HM836" s="745"/>
      <c r="HN836" s="745"/>
      <c r="HO836" s="745"/>
      <c r="HP836" s="745"/>
      <c r="HQ836" s="745"/>
      <c r="HR836" s="745"/>
      <c r="HS836" s="745"/>
      <c r="HT836" s="745"/>
      <c r="HU836" s="745"/>
      <c r="HV836" s="745"/>
      <c r="HW836" s="745"/>
      <c r="HX836" s="745"/>
      <c r="HY836" s="745"/>
      <c r="HZ836" s="745"/>
      <c r="IA836" s="745"/>
      <c r="IB836" s="745"/>
      <c r="IC836" s="745"/>
      <c r="ID836" s="745"/>
      <c r="IE836" s="745"/>
      <c r="IF836" s="745"/>
      <c r="IG836" s="745"/>
      <c r="IH836" s="745"/>
      <c r="II836" s="745"/>
      <c r="IJ836" s="745"/>
      <c r="IK836" s="745"/>
      <c r="IL836" s="745"/>
      <c r="IM836" s="745"/>
      <c r="IN836" s="745"/>
    </row>
    <row r="837" spans="1:248" ht="12.75">
      <c r="A837" s="758"/>
      <c r="B837" s="758"/>
      <c r="C837" s="758"/>
      <c r="D837" s="758"/>
      <c r="E837" s="750"/>
      <c r="F837" s="758"/>
      <c r="G837" s="758"/>
      <c r="H837" s="758"/>
      <c r="I837" s="750"/>
      <c r="J837" s="758"/>
      <c r="K837" s="758"/>
      <c r="L837" s="750"/>
      <c r="M837" s="758"/>
      <c r="N837" s="758"/>
      <c r="O837" s="750"/>
      <c r="P837" s="750"/>
      <c r="Q837" s="750"/>
      <c r="R837" s="750"/>
      <c r="S837" s="750"/>
      <c r="T837" s="750"/>
      <c r="U837" s="757"/>
      <c r="V837" s="753"/>
      <c r="W837" s="745"/>
      <c r="X837" s="745"/>
      <c r="Y837" s="753"/>
      <c r="Z837" s="745"/>
      <c r="AA837" s="745"/>
      <c r="AB837" s="745"/>
      <c r="AC837" s="745"/>
      <c r="AD837" s="745"/>
      <c r="AE837" s="745"/>
      <c r="AF837" s="745"/>
      <c r="AG837" s="745"/>
      <c r="AH837" s="745"/>
      <c r="AI837" s="745"/>
      <c r="AJ837" s="745"/>
      <c r="AK837" s="745"/>
      <c r="AL837" s="745"/>
      <c r="AM837" s="745"/>
      <c r="AN837" s="745"/>
      <c r="AO837" s="745"/>
      <c r="AP837" s="745"/>
      <c r="AQ837" s="745"/>
      <c r="AR837" s="745"/>
      <c r="AS837" s="745"/>
      <c r="AT837" s="745"/>
      <c r="AU837" s="745"/>
      <c r="AV837" s="745"/>
      <c r="AW837" s="745"/>
      <c r="AX837" s="745"/>
      <c r="AY837" s="745"/>
      <c r="AZ837" s="745"/>
      <c r="BA837" s="745"/>
      <c r="BB837" s="745"/>
      <c r="BC837" s="745"/>
      <c r="BD837" s="745"/>
      <c r="BE837" s="745"/>
      <c r="BF837" s="745"/>
      <c r="BG837" s="745"/>
      <c r="BH837" s="745"/>
      <c r="BI837" s="745"/>
      <c r="BJ837" s="745"/>
      <c r="BK837" s="745"/>
      <c r="BL837" s="745"/>
      <c r="BM837" s="745"/>
      <c r="BN837" s="745"/>
      <c r="BO837" s="745"/>
      <c r="BP837" s="745"/>
      <c r="BQ837" s="745"/>
      <c r="BR837" s="745"/>
      <c r="BS837" s="745"/>
      <c r="BT837" s="745"/>
      <c r="BU837" s="745"/>
      <c r="BV837" s="745"/>
      <c r="BW837" s="745"/>
      <c r="BX837" s="745"/>
      <c r="BY837" s="745"/>
      <c r="BZ837" s="745"/>
      <c r="CA837" s="745"/>
      <c r="CB837" s="745"/>
      <c r="CC837" s="745"/>
      <c r="CD837" s="745"/>
      <c r="CE837" s="745"/>
      <c r="CF837" s="745"/>
      <c r="CG837" s="745"/>
      <c r="CH837" s="745"/>
      <c r="CI837" s="745"/>
      <c r="CJ837" s="745"/>
      <c r="CK837" s="745"/>
      <c r="CL837" s="745"/>
      <c r="CM837" s="745"/>
      <c r="CN837" s="745"/>
      <c r="CO837" s="745"/>
      <c r="CP837" s="745"/>
      <c r="CQ837" s="745"/>
      <c r="CR837" s="745"/>
      <c r="CS837" s="745"/>
      <c r="CT837" s="745"/>
      <c r="CU837" s="745"/>
      <c r="CV837" s="745"/>
      <c r="CW837" s="745"/>
      <c r="CX837" s="745"/>
      <c r="CY837" s="745"/>
      <c r="CZ837" s="745"/>
      <c r="DA837" s="745"/>
      <c r="DB837" s="745"/>
      <c r="DC837" s="745"/>
      <c r="DD837" s="745"/>
      <c r="DE837" s="745"/>
      <c r="DF837" s="745"/>
      <c r="DG837" s="745"/>
      <c r="DH837" s="745"/>
      <c r="DI837" s="745"/>
      <c r="DJ837" s="745"/>
      <c r="DK837" s="745"/>
      <c r="DL837" s="745"/>
      <c r="DM837" s="745"/>
      <c r="DN837" s="745"/>
      <c r="DO837" s="745"/>
      <c r="DP837" s="745"/>
      <c r="DQ837" s="745"/>
      <c r="DR837" s="745"/>
      <c r="DS837" s="745"/>
      <c r="DT837" s="745"/>
      <c r="DU837" s="745"/>
      <c r="DV837" s="745"/>
      <c r="DW837" s="745"/>
      <c r="DX837" s="745"/>
      <c r="DY837" s="745"/>
      <c r="DZ837" s="745"/>
      <c r="EA837" s="745"/>
      <c r="EB837" s="745"/>
      <c r="EC837" s="745"/>
      <c r="ED837" s="745"/>
      <c r="EE837" s="745"/>
      <c r="EF837" s="745"/>
      <c r="EG837" s="745"/>
      <c r="EH837" s="745"/>
      <c r="EI837" s="745"/>
      <c r="EJ837" s="745"/>
      <c r="EK837" s="745"/>
      <c r="EL837" s="745"/>
      <c r="EM837" s="745"/>
      <c r="EN837" s="745"/>
      <c r="EO837" s="745"/>
      <c r="EP837" s="745"/>
      <c r="EQ837" s="745"/>
      <c r="ER837" s="745"/>
      <c r="ES837" s="745"/>
      <c r="ET837" s="745"/>
      <c r="EU837" s="745"/>
      <c r="EV837" s="745"/>
      <c r="EW837" s="745"/>
      <c r="EX837" s="745"/>
      <c r="EY837" s="745"/>
      <c r="EZ837" s="745"/>
      <c r="FA837" s="745"/>
      <c r="FB837" s="745"/>
      <c r="FC837" s="745"/>
      <c r="FD837" s="745"/>
      <c r="FE837" s="745"/>
      <c r="FF837" s="745"/>
      <c r="FG837" s="745"/>
      <c r="FH837" s="745"/>
      <c r="FI837" s="745"/>
      <c r="FJ837" s="745"/>
      <c r="FK837" s="745"/>
      <c r="FL837" s="745"/>
      <c r="FM837" s="745"/>
      <c r="FN837" s="745"/>
      <c r="FO837" s="745"/>
      <c r="FP837" s="745"/>
      <c r="FQ837" s="745"/>
      <c r="FR837" s="745"/>
      <c r="FS837" s="745"/>
      <c r="FT837" s="745"/>
      <c r="FU837" s="745"/>
      <c r="FV837" s="745"/>
      <c r="FW837" s="745"/>
      <c r="FX837" s="745"/>
      <c r="FY837" s="745"/>
      <c r="FZ837" s="745"/>
      <c r="GA837" s="745"/>
      <c r="GB837" s="745"/>
      <c r="GC837" s="745"/>
      <c r="GD837" s="745"/>
      <c r="GE837" s="745"/>
      <c r="GF837" s="745"/>
      <c r="GG837" s="745"/>
      <c r="GH837" s="745"/>
      <c r="GI837" s="745"/>
      <c r="GJ837" s="745"/>
      <c r="GK837" s="745"/>
      <c r="GL837" s="745"/>
      <c r="GM837" s="745"/>
      <c r="GN837" s="745"/>
      <c r="GO837" s="745"/>
      <c r="GP837" s="745"/>
      <c r="GQ837" s="745"/>
      <c r="GR837" s="745"/>
      <c r="GS837" s="745"/>
      <c r="GT837" s="745"/>
      <c r="GU837" s="745"/>
      <c r="GV837" s="745"/>
      <c r="GW837" s="745"/>
      <c r="GX837" s="745"/>
      <c r="GY837" s="745"/>
      <c r="GZ837" s="745"/>
      <c r="HA837" s="745"/>
      <c r="HB837" s="745"/>
      <c r="HC837" s="745"/>
      <c r="HD837" s="745"/>
      <c r="HE837" s="745"/>
      <c r="HF837" s="745"/>
      <c r="HG837" s="745"/>
      <c r="HH837" s="745"/>
      <c r="HI837" s="745"/>
      <c r="HJ837" s="745"/>
      <c r="HK837" s="745"/>
      <c r="HL837" s="745"/>
      <c r="HM837" s="745"/>
      <c r="HN837" s="745"/>
      <c r="HO837" s="745"/>
      <c r="HP837" s="745"/>
      <c r="HQ837" s="745"/>
      <c r="HR837" s="745"/>
      <c r="HS837" s="745"/>
      <c r="HT837" s="745"/>
      <c r="HU837" s="745"/>
      <c r="HV837" s="745"/>
      <c r="HW837" s="745"/>
      <c r="HX837" s="745"/>
      <c r="HY837" s="745"/>
      <c r="HZ837" s="745"/>
      <c r="IA837" s="745"/>
      <c r="IB837" s="745"/>
      <c r="IC837" s="745"/>
      <c r="ID837" s="745"/>
      <c r="IE837" s="745"/>
      <c r="IF837" s="745"/>
      <c r="IG837" s="745"/>
      <c r="IH837" s="745"/>
      <c r="II837" s="745"/>
      <c r="IJ837" s="745"/>
      <c r="IK837" s="745"/>
      <c r="IL837" s="745"/>
      <c r="IM837" s="745"/>
      <c r="IN837" s="745"/>
    </row>
    <row r="838" spans="1:248" ht="12.75">
      <c r="A838" s="758"/>
      <c r="B838" s="758"/>
      <c r="C838" s="758"/>
      <c r="D838" s="758"/>
      <c r="E838" s="750"/>
      <c r="F838" s="758"/>
      <c r="G838" s="758"/>
      <c r="H838" s="758"/>
      <c r="I838" s="750"/>
      <c r="J838" s="758"/>
      <c r="K838" s="758"/>
      <c r="L838" s="750"/>
      <c r="M838" s="758"/>
      <c r="N838" s="758"/>
      <c r="O838" s="750"/>
      <c r="P838" s="750"/>
      <c r="Q838" s="750"/>
      <c r="R838" s="750"/>
      <c r="S838" s="750"/>
      <c r="T838" s="750"/>
      <c r="U838" s="757"/>
      <c r="V838" s="753"/>
      <c r="W838" s="745"/>
      <c r="X838" s="745"/>
      <c r="Y838" s="753"/>
      <c r="Z838" s="745"/>
      <c r="AA838" s="745"/>
      <c r="AB838" s="745"/>
      <c r="AC838" s="745"/>
      <c r="AD838" s="745"/>
      <c r="AE838" s="745"/>
      <c r="AF838" s="745"/>
      <c r="AG838" s="745"/>
      <c r="AH838" s="745"/>
      <c r="AI838" s="745"/>
      <c r="AJ838" s="745"/>
      <c r="AK838" s="745"/>
      <c r="AL838" s="745"/>
      <c r="AM838" s="745"/>
      <c r="AN838" s="745"/>
      <c r="AO838" s="745"/>
      <c r="AP838" s="745"/>
      <c r="AQ838" s="745"/>
      <c r="AR838" s="745"/>
      <c r="AS838" s="745"/>
      <c r="AT838" s="745"/>
      <c r="AU838" s="745"/>
      <c r="AV838" s="745"/>
      <c r="AW838" s="745"/>
      <c r="AX838" s="745"/>
      <c r="AY838" s="745"/>
      <c r="AZ838" s="745"/>
      <c r="BA838" s="745"/>
      <c r="BB838" s="745"/>
      <c r="BC838" s="745"/>
      <c r="BD838" s="745"/>
      <c r="BE838" s="745"/>
      <c r="BF838" s="745"/>
      <c r="BG838" s="745"/>
      <c r="BH838" s="745"/>
      <c r="BI838" s="745"/>
      <c r="BJ838" s="745"/>
      <c r="BK838" s="745"/>
      <c r="BL838" s="745"/>
      <c r="BM838" s="745"/>
      <c r="BN838" s="745"/>
      <c r="BO838" s="745"/>
      <c r="BP838" s="745"/>
      <c r="BQ838" s="745"/>
      <c r="BR838" s="745"/>
      <c r="BS838" s="745"/>
      <c r="BT838" s="745"/>
      <c r="BU838" s="745"/>
      <c r="BV838" s="745"/>
      <c r="BW838" s="745"/>
      <c r="BX838" s="745"/>
      <c r="BY838" s="745"/>
      <c r="BZ838" s="745"/>
      <c r="CA838" s="745"/>
      <c r="CB838" s="745"/>
      <c r="CC838" s="745"/>
      <c r="CD838" s="745"/>
      <c r="CE838" s="745"/>
      <c r="CF838" s="745"/>
      <c r="CG838" s="745"/>
      <c r="CH838" s="745"/>
      <c r="CI838" s="745"/>
      <c r="CJ838" s="745"/>
      <c r="CK838" s="745"/>
      <c r="CL838" s="745"/>
      <c r="CM838" s="745"/>
      <c r="CN838" s="745"/>
      <c r="CO838" s="745"/>
      <c r="CP838" s="745"/>
      <c r="CQ838" s="745"/>
      <c r="CR838" s="745"/>
      <c r="CS838" s="745"/>
      <c r="CT838" s="745"/>
      <c r="CU838" s="745"/>
      <c r="CV838" s="745"/>
      <c r="CW838" s="745"/>
      <c r="CX838" s="745"/>
      <c r="CY838" s="745"/>
      <c r="CZ838" s="745"/>
      <c r="DA838" s="745"/>
      <c r="DB838" s="745"/>
      <c r="DC838" s="745"/>
      <c r="DD838" s="745"/>
      <c r="DE838" s="745"/>
      <c r="DF838" s="745"/>
      <c r="DG838" s="745"/>
      <c r="DH838" s="745"/>
      <c r="DI838" s="745"/>
      <c r="DJ838" s="745"/>
      <c r="DK838" s="745"/>
      <c r="DL838" s="745"/>
      <c r="DM838" s="745"/>
      <c r="DN838" s="745"/>
      <c r="DO838" s="745"/>
      <c r="DP838" s="745"/>
      <c r="DQ838" s="745"/>
      <c r="DR838" s="745"/>
      <c r="DS838" s="745"/>
      <c r="DT838" s="745"/>
      <c r="DU838" s="745"/>
      <c r="DV838" s="745"/>
      <c r="DW838" s="745"/>
      <c r="DX838" s="745"/>
      <c r="DY838" s="745"/>
      <c r="DZ838" s="745"/>
      <c r="EA838" s="745"/>
      <c r="EB838" s="745"/>
      <c r="EC838" s="745"/>
      <c r="ED838" s="745"/>
      <c r="EE838" s="745"/>
      <c r="EF838" s="745"/>
      <c r="EG838" s="745"/>
      <c r="EH838" s="745"/>
      <c r="EI838" s="745"/>
      <c r="EJ838" s="745"/>
      <c r="EK838" s="745"/>
      <c r="EL838" s="745"/>
      <c r="EM838" s="745"/>
      <c r="EN838" s="745"/>
      <c r="EO838" s="745"/>
      <c r="EP838" s="745"/>
      <c r="EQ838" s="745"/>
      <c r="ER838" s="745"/>
      <c r="ES838" s="745"/>
      <c r="ET838" s="745"/>
      <c r="EU838" s="745"/>
      <c r="EV838" s="745"/>
      <c r="EW838" s="745"/>
      <c r="EX838" s="745"/>
      <c r="EY838" s="745"/>
      <c r="EZ838" s="745"/>
      <c r="FA838" s="745"/>
      <c r="FB838" s="745"/>
      <c r="FC838" s="745"/>
      <c r="FD838" s="745"/>
      <c r="FE838" s="745"/>
      <c r="FF838" s="745"/>
      <c r="FG838" s="745"/>
      <c r="FH838" s="745"/>
      <c r="FI838" s="745"/>
      <c r="FJ838" s="745"/>
      <c r="FK838" s="745"/>
      <c r="FL838" s="745"/>
      <c r="FM838" s="745"/>
      <c r="FN838" s="745"/>
      <c r="FO838" s="745"/>
      <c r="FP838" s="745"/>
      <c r="FQ838" s="745"/>
      <c r="FR838" s="745"/>
      <c r="FS838" s="745"/>
      <c r="FT838" s="745"/>
      <c r="FU838" s="745"/>
      <c r="FV838" s="745"/>
      <c r="FW838" s="745"/>
      <c r="FX838" s="745"/>
      <c r="FY838" s="745"/>
      <c r="FZ838" s="745"/>
      <c r="GA838" s="745"/>
      <c r="GB838" s="745"/>
      <c r="GC838" s="745"/>
      <c r="GD838" s="745"/>
      <c r="GE838" s="745"/>
      <c r="GF838" s="745"/>
      <c r="GG838" s="745"/>
      <c r="GH838" s="745"/>
      <c r="GI838" s="745"/>
      <c r="GJ838" s="745"/>
      <c r="GK838" s="745"/>
      <c r="GL838" s="745"/>
      <c r="GM838" s="745"/>
      <c r="GN838" s="745"/>
      <c r="GO838" s="745"/>
      <c r="GP838" s="745"/>
      <c r="GQ838" s="745"/>
      <c r="GR838" s="745"/>
      <c r="GS838" s="745"/>
      <c r="GT838" s="745"/>
      <c r="GU838" s="745"/>
      <c r="GV838" s="745"/>
      <c r="GW838" s="745"/>
      <c r="GX838" s="745"/>
      <c r="GY838" s="745"/>
      <c r="GZ838" s="745"/>
      <c r="HA838" s="745"/>
      <c r="HB838" s="745"/>
      <c r="HC838" s="745"/>
      <c r="HD838" s="745"/>
      <c r="HE838" s="745"/>
      <c r="HF838" s="745"/>
      <c r="HG838" s="745"/>
      <c r="HH838" s="745"/>
      <c r="HI838" s="745"/>
      <c r="HJ838" s="745"/>
      <c r="HK838" s="745"/>
      <c r="HL838" s="745"/>
      <c r="HM838" s="745"/>
      <c r="HN838" s="745"/>
      <c r="HO838" s="745"/>
      <c r="HP838" s="745"/>
      <c r="HQ838" s="745"/>
      <c r="HR838" s="745"/>
      <c r="HS838" s="745"/>
      <c r="HT838" s="745"/>
      <c r="HU838" s="745"/>
      <c r="HV838" s="745"/>
      <c r="HW838" s="745"/>
      <c r="HX838" s="745"/>
      <c r="HY838" s="745"/>
      <c r="HZ838" s="745"/>
      <c r="IA838" s="745"/>
      <c r="IB838" s="745"/>
      <c r="IC838" s="745"/>
      <c r="ID838" s="745"/>
      <c r="IE838" s="745"/>
      <c r="IF838" s="745"/>
      <c r="IG838" s="745"/>
      <c r="IH838" s="745"/>
      <c r="II838" s="745"/>
      <c r="IJ838" s="745"/>
      <c r="IK838" s="745"/>
      <c r="IL838" s="745"/>
      <c r="IM838" s="745"/>
      <c r="IN838" s="745"/>
    </row>
    <row r="839" spans="1:248" ht="12.75">
      <c r="A839" s="758"/>
      <c r="B839" s="758"/>
      <c r="C839" s="758"/>
      <c r="D839" s="758"/>
      <c r="E839" s="750"/>
      <c r="F839" s="758"/>
      <c r="G839" s="758"/>
      <c r="H839" s="758"/>
      <c r="I839" s="750"/>
      <c r="J839" s="758"/>
      <c r="K839" s="758"/>
      <c r="L839" s="750"/>
      <c r="M839" s="758"/>
      <c r="N839" s="758"/>
      <c r="O839" s="750"/>
      <c r="P839" s="750"/>
      <c r="Q839" s="750"/>
      <c r="R839" s="750"/>
      <c r="S839" s="750"/>
      <c r="T839" s="750"/>
      <c r="U839" s="757"/>
      <c r="V839" s="753"/>
      <c r="W839" s="745"/>
      <c r="X839" s="745"/>
      <c r="Y839" s="753"/>
      <c r="Z839" s="745"/>
      <c r="AA839" s="745"/>
      <c r="AB839" s="745"/>
      <c r="AC839" s="745"/>
      <c r="AD839" s="745"/>
      <c r="AE839" s="745"/>
      <c r="AF839" s="745"/>
      <c r="AG839" s="745"/>
      <c r="AH839" s="745"/>
      <c r="AI839" s="745"/>
      <c r="AJ839" s="745"/>
      <c r="AK839" s="745"/>
      <c r="AL839" s="745"/>
      <c r="AM839" s="745"/>
      <c r="AN839" s="745"/>
      <c r="AO839" s="745"/>
      <c r="AP839" s="745"/>
      <c r="AQ839" s="745"/>
      <c r="AR839" s="745"/>
      <c r="AS839" s="745"/>
      <c r="AT839" s="745"/>
      <c r="AU839" s="745"/>
      <c r="AV839" s="745"/>
      <c r="AW839" s="745"/>
      <c r="AX839" s="745"/>
      <c r="AY839" s="745"/>
      <c r="AZ839" s="745"/>
      <c r="BA839" s="745"/>
      <c r="BB839" s="745"/>
      <c r="BC839" s="745"/>
      <c r="BD839" s="745"/>
      <c r="BE839" s="745"/>
      <c r="BF839" s="745"/>
      <c r="BG839" s="745"/>
      <c r="BH839" s="745"/>
      <c r="BI839" s="745"/>
      <c r="BJ839" s="745"/>
      <c r="BK839" s="745"/>
      <c r="BL839" s="745"/>
      <c r="BM839" s="745"/>
      <c r="BN839" s="745"/>
      <c r="BO839" s="745"/>
      <c r="BP839" s="745"/>
      <c r="BQ839" s="745"/>
      <c r="BR839" s="745"/>
      <c r="BS839" s="745"/>
      <c r="BT839" s="745"/>
      <c r="BU839" s="745"/>
      <c r="BV839" s="745"/>
      <c r="BW839" s="745"/>
      <c r="BX839" s="745"/>
      <c r="BY839" s="745"/>
      <c r="BZ839" s="745"/>
      <c r="CA839" s="745"/>
      <c r="CB839" s="745"/>
      <c r="CC839" s="745"/>
      <c r="CD839" s="745"/>
      <c r="CE839" s="745"/>
      <c r="CF839" s="745"/>
      <c r="CG839" s="745"/>
      <c r="CH839" s="745"/>
      <c r="CI839" s="745"/>
      <c r="CJ839" s="745"/>
      <c r="CK839" s="745"/>
      <c r="CL839" s="745"/>
      <c r="CM839" s="745"/>
      <c r="CN839" s="745"/>
      <c r="CO839" s="745"/>
      <c r="CP839" s="745"/>
      <c r="CQ839" s="745"/>
      <c r="CR839" s="745"/>
      <c r="CS839" s="745"/>
      <c r="CT839" s="745"/>
      <c r="CU839" s="745"/>
      <c r="CV839" s="745"/>
      <c r="CW839" s="745"/>
      <c r="CX839" s="745"/>
      <c r="CY839" s="745"/>
      <c r="CZ839" s="745"/>
      <c r="DA839" s="745"/>
      <c r="DB839" s="745"/>
      <c r="DC839" s="745"/>
      <c r="DD839" s="745"/>
      <c r="DE839" s="745"/>
      <c r="DF839" s="745"/>
      <c r="DG839" s="745"/>
      <c r="DH839" s="745"/>
      <c r="DI839" s="745"/>
      <c r="DJ839" s="745"/>
      <c r="DK839" s="745"/>
      <c r="DL839" s="745"/>
      <c r="DM839" s="745"/>
      <c r="DN839" s="745"/>
      <c r="DO839" s="745"/>
      <c r="DP839" s="745"/>
      <c r="DQ839" s="745"/>
      <c r="DR839" s="745"/>
      <c r="DS839" s="745"/>
      <c r="DT839" s="745"/>
      <c r="DU839" s="745"/>
      <c r="DV839" s="745"/>
      <c r="DW839" s="745"/>
      <c r="DX839" s="745"/>
      <c r="DY839" s="745"/>
      <c r="DZ839" s="745"/>
      <c r="EA839" s="745"/>
      <c r="EB839" s="745"/>
      <c r="EC839" s="745"/>
      <c r="ED839" s="745"/>
      <c r="EE839" s="745"/>
      <c r="EF839" s="745"/>
      <c r="EG839" s="745"/>
      <c r="EH839" s="745"/>
      <c r="EI839" s="745"/>
      <c r="EJ839" s="745"/>
      <c r="EK839" s="745"/>
      <c r="EL839" s="745"/>
      <c r="EM839" s="745"/>
      <c r="EN839" s="745"/>
      <c r="EO839" s="745"/>
      <c r="EP839" s="745"/>
      <c r="EQ839" s="745"/>
      <c r="ER839" s="745"/>
      <c r="ES839" s="745"/>
      <c r="ET839" s="745"/>
      <c r="EU839" s="745"/>
      <c r="EV839" s="745"/>
      <c r="EW839" s="745"/>
      <c r="EX839" s="745"/>
      <c r="EY839" s="745"/>
      <c r="EZ839" s="745"/>
      <c r="FA839" s="745"/>
      <c r="FB839" s="745"/>
      <c r="FC839" s="745"/>
      <c r="FD839" s="745"/>
      <c r="FE839" s="745"/>
      <c r="FF839" s="745"/>
      <c r="FG839" s="745"/>
      <c r="FH839" s="745"/>
      <c r="FI839" s="745"/>
      <c r="FJ839" s="745"/>
      <c r="FK839" s="745"/>
      <c r="FL839" s="745"/>
      <c r="FM839" s="745"/>
      <c r="FN839" s="745"/>
      <c r="FO839" s="745"/>
      <c r="FP839" s="745"/>
      <c r="FQ839" s="745"/>
      <c r="FR839" s="745"/>
      <c r="FS839" s="745"/>
      <c r="FT839" s="745"/>
      <c r="FU839" s="745"/>
      <c r="FV839" s="745"/>
      <c r="FW839" s="745"/>
      <c r="FX839" s="745"/>
      <c r="FY839" s="745"/>
      <c r="FZ839" s="745"/>
      <c r="GA839" s="745"/>
      <c r="GB839" s="745"/>
      <c r="GC839" s="745"/>
      <c r="GD839" s="745"/>
      <c r="GE839" s="745"/>
      <c r="GF839" s="745"/>
      <c r="GG839" s="745"/>
      <c r="GH839" s="745"/>
      <c r="GI839" s="745"/>
      <c r="GJ839" s="745"/>
      <c r="GK839" s="745"/>
      <c r="GL839" s="745"/>
      <c r="GM839" s="745"/>
      <c r="GN839" s="745"/>
      <c r="GO839" s="745"/>
      <c r="GP839" s="745"/>
      <c r="GQ839" s="745"/>
      <c r="GR839" s="745"/>
      <c r="GS839" s="745"/>
      <c r="GT839" s="745"/>
      <c r="GU839" s="745"/>
      <c r="GV839" s="745"/>
      <c r="GW839" s="745"/>
      <c r="GX839" s="745"/>
      <c r="GY839" s="745"/>
      <c r="GZ839" s="745"/>
      <c r="HA839" s="745"/>
      <c r="HB839" s="745"/>
      <c r="HC839" s="745"/>
      <c r="HD839" s="745"/>
      <c r="HE839" s="745"/>
      <c r="HF839" s="745"/>
      <c r="HG839" s="745"/>
      <c r="HH839" s="745"/>
      <c r="HI839" s="745"/>
      <c r="HJ839" s="745"/>
      <c r="HK839" s="745"/>
      <c r="HL839" s="745"/>
      <c r="HM839" s="745"/>
      <c r="HN839" s="745"/>
      <c r="HO839" s="745"/>
      <c r="HP839" s="745"/>
      <c r="HQ839" s="745"/>
      <c r="HR839" s="745"/>
      <c r="HS839" s="745"/>
      <c r="HT839" s="745"/>
      <c r="HU839" s="745"/>
      <c r="HV839" s="745"/>
      <c r="HW839" s="745"/>
      <c r="HX839" s="745"/>
      <c r="HY839" s="745"/>
      <c r="HZ839" s="745"/>
      <c r="IA839" s="745"/>
      <c r="IB839" s="745"/>
      <c r="IC839" s="745"/>
      <c r="ID839" s="745"/>
      <c r="IE839" s="745"/>
      <c r="IF839" s="745"/>
      <c r="IG839" s="745"/>
      <c r="IH839" s="745"/>
      <c r="II839" s="745"/>
      <c r="IJ839" s="745"/>
      <c r="IK839" s="745"/>
      <c r="IL839" s="745"/>
      <c r="IM839" s="745"/>
      <c r="IN839" s="745"/>
    </row>
    <row r="840" spans="1:248" ht="12.75">
      <c r="A840" s="758"/>
      <c r="B840" s="758"/>
      <c r="C840" s="758"/>
      <c r="D840" s="758"/>
      <c r="E840" s="750"/>
      <c r="F840" s="758"/>
      <c r="G840" s="758"/>
      <c r="H840" s="758"/>
      <c r="I840" s="750"/>
      <c r="J840" s="758"/>
      <c r="K840" s="758"/>
      <c r="L840" s="750"/>
      <c r="M840" s="758"/>
      <c r="N840" s="758"/>
      <c r="O840" s="750"/>
      <c r="P840" s="750"/>
      <c r="Q840" s="750"/>
      <c r="R840" s="750"/>
      <c r="S840" s="750"/>
      <c r="T840" s="750"/>
      <c r="U840" s="757"/>
      <c r="V840" s="753"/>
      <c r="W840" s="745"/>
      <c r="X840" s="745"/>
      <c r="Y840" s="753"/>
      <c r="Z840" s="745"/>
      <c r="AA840" s="745"/>
      <c r="AB840" s="745"/>
      <c r="AC840" s="745"/>
      <c r="AD840" s="745"/>
      <c r="AE840" s="745"/>
      <c r="AF840" s="745"/>
      <c r="AG840" s="745"/>
      <c r="AH840" s="745"/>
      <c r="AI840" s="745"/>
      <c r="AJ840" s="745"/>
      <c r="AK840" s="745"/>
      <c r="AL840" s="745"/>
      <c r="AM840" s="745"/>
      <c r="AN840" s="745"/>
      <c r="AO840" s="745"/>
      <c r="AP840" s="745"/>
      <c r="AQ840" s="745"/>
      <c r="AR840" s="745"/>
      <c r="AS840" s="745"/>
      <c r="AT840" s="745"/>
      <c r="AU840" s="745"/>
      <c r="AV840" s="745"/>
      <c r="AW840" s="745"/>
      <c r="AX840" s="745"/>
      <c r="AY840" s="745"/>
      <c r="AZ840" s="745"/>
      <c r="BA840" s="745"/>
      <c r="BB840" s="745"/>
      <c r="BC840" s="745"/>
      <c r="BD840" s="745"/>
      <c r="BE840" s="745"/>
      <c r="BF840" s="745"/>
      <c r="BG840" s="745"/>
      <c r="BH840" s="745"/>
      <c r="BI840" s="745"/>
      <c r="BJ840" s="745"/>
      <c r="BK840" s="745"/>
      <c r="BL840" s="745"/>
      <c r="BM840" s="745"/>
      <c r="BN840" s="745"/>
      <c r="BO840" s="745"/>
      <c r="BP840" s="745"/>
      <c r="BQ840" s="745"/>
      <c r="BR840" s="745"/>
      <c r="BS840" s="745"/>
      <c r="BT840" s="745"/>
      <c r="BU840" s="745"/>
      <c r="BV840" s="745"/>
      <c r="BW840" s="745"/>
      <c r="BX840" s="745"/>
      <c r="BY840" s="745"/>
      <c r="BZ840" s="745"/>
      <c r="CA840" s="745"/>
      <c r="CB840" s="745"/>
      <c r="CC840" s="745"/>
      <c r="CD840" s="745"/>
      <c r="CE840" s="745"/>
      <c r="CF840" s="745"/>
      <c r="CG840" s="745"/>
      <c r="CH840" s="745"/>
      <c r="CI840" s="745"/>
      <c r="CJ840" s="745"/>
      <c r="CK840" s="745"/>
      <c r="CL840" s="745"/>
      <c r="CM840" s="745"/>
      <c r="CN840" s="745"/>
      <c r="CO840" s="745"/>
      <c r="CP840" s="745"/>
      <c r="CQ840" s="745"/>
      <c r="CR840" s="745"/>
      <c r="CS840" s="745"/>
      <c r="CT840" s="745"/>
      <c r="CU840" s="745"/>
      <c r="CV840" s="745"/>
      <c r="CW840" s="745"/>
      <c r="CX840" s="745"/>
      <c r="CY840" s="745"/>
      <c r="CZ840" s="745"/>
      <c r="DA840" s="745"/>
      <c r="DB840" s="745"/>
      <c r="DC840" s="745"/>
      <c r="DD840" s="745"/>
      <c r="DE840" s="745"/>
      <c r="DF840" s="745"/>
      <c r="DG840" s="745"/>
      <c r="DH840" s="745"/>
      <c r="DI840" s="745"/>
      <c r="DJ840" s="745"/>
      <c r="DK840" s="745"/>
      <c r="DL840" s="745"/>
      <c r="DM840" s="745"/>
      <c r="DN840" s="745"/>
      <c r="DO840" s="745"/>
      <c r="DP840" s="745"/>
      <c r="DQ840" s="745"/>
      <c r="DR840" s="745"/>
      <c r="DS840" s="745"/>
      <c r="DT840" s="745"/>
      <c r="DU840" s="745"/>
      <c r="DV840" s="745"/>
      <c r="DW840" s="745"/>
      <c r="DX840" s="745"/>
      <c r="DY840" s="745"/>
      <c r="DZ840" s="745"/>
      <c r="EA840" s="745"/>
      <c r="EB840" s="745"/>
      <c r="EC840" s="745"/>
      <c r="ED840" s="745"/>
      <c r="EE840" s="745"/>
      <c r="EF840" s="745"/>
      <c r="EG840" s="745"/>
      <c r="EH840" s="745"/>
      <c r="EI840" s="745"/>
      <c r="EJ840" s="745"/>
      <c r="EK840" s="745"/>
      <c r="EL840" s="745"/>
      <c r="EM840" s="745"/>
      <c r="EN840" s="745"/>
      <c r="EO840" s="745"/>
      <c r="EP840" s="745"/>
      <c r="EQ840" s="745"/>
      <c r="ER840" s="745"/>
      <c r="ES840" s="745"/>
      <c r="ET840" s="745"/>
      <c r="EU840" s="745"/>
      <c r="EV840" s="745"/>
      <c r="EW840" s="745"/>
      <c r="EX840" s="745"/>
      <c r="EY840" s="745"/>
      <c r="EZ840" s="745"/>
      <c r="FA840" s="745"/>
      <c r="FB840" s="745"/>
      <c r="FC840" s="745"/>
      <c r="FD840" s="745"/>
      <c r="FE840" s="745"/>
      <c r="FF840" s="745"/>
      <c r="FG840" s="745"/>
      <c r="FH840" s="745"/>
      <c r="FI840" s="745"/>
      <c r="FJ840" s="745"/>
      <c r="FK840" s="745"/>
      <c r="FL840" s="745"/>
      <c r="FM840" s="745"/>
      <c r="FN840" s="745"/>
      <c r="FO840" s="745"/>
      <c r="FP840" s="745"/>
      <c r="FQ840" s="745"/>
      <c r="FR840" s="745"/>
      <c r="FS840" s="745"/>
      <c r="FT840" s="745"/>
      <c r="FU840" s="745"/>
      <c r="FV840" s="745"/>
      <c r="FW840" s="745"/>
      <c r="FX840" s="745"/>
      <c r="FY840" s="745"/>
      <c r="FZ840" s="745"/>
      <c r="GA840" s="745"/>
      <c r="GB840" s="745"/>
      <c r="GC840" s="745"/>
      <c r="GD840" s="745"/>
      <c r="GE840" s="745"/>
      <c r="GF840" s="745"/>
      <c r="GG840" s="745"/>
      <c r="GH840" s="745"/>
      <c r="GI840" s="745"/>
      <c r="GJ840" s="745"/>
      <c r="GK840" s="745"/>
      <c r="GL840" s="745"/>
      <c r="GM840" s="745"/>
      <c r="GN840" s="745"/>
      <c r="GO840" s="745"/>
      <c r="GP840" s="745"/>
      <c r="GQ840" s="745"/>
      <c r="GR840" s="745"/>
      <c r="GS840" s="745"/>
      <c r="GT840" s="745"/>
      <c r="GU840" s="745"/>
      <c r="GV840" s="745"/>
      <c r="GW840" s="745"/>
      <c r="GX840" s="745"/>
      <c r="GY840" s="745"/>
      <c r="GZ840" s="745"/>
      <c r="HA840" s="745"/>
      <c r="HB840" s="745"/>
      <c r="HC840" s="745"/>
      <c r="HD840" s="745"/>
      <c r="HE840" s="745"/>
      <c r="HF840" s="745"/>
      <c r="HG840" s="745"/>
      <c r="HH840" s="745"/>
      <c r="HI840" s="745"/>
      <c r="HJ840" s="745"/>
      <c r="HK840" s="745"/>
      <c r="HL840" s="745"/>
      <c r="HM840" s="745"/>
      <c r="HN840" s="745"/>
      <c r="HO840" s="745"/>
      <c r="HP840" s="745"/>
      <c r="HQ840" s="745"/>
      <c r="HR840" s="745"/>
      <c r="HS840" s="745"/>
      <c r="HT840" s="745"/>
      <c r="HU840" s="745"/>
      <c r="HV840" s="745"/>
      <c r="HW840" s="745"/>
      <c r="HX840" s="745"/>
      <c r="HY840" s="745"/>
      <c r="HZ840" s="745"/>
      <c r="IA840" s="745"/>
      <c r="IB840" s="745"/>
      <c r="IC840" s="745"/>
      <c r="ID840" s="745"/>
      <c r="IE840" s="745"/>
      <c r="IF840" s="745"/>
      <c r="IG840" s="745"/>
      <c r="IH840" s="745"/>
      <c r="II840" s="745"/>
      <c r="IJ840" s="745"/>
      <c r="IK840" s="745"/>
      <c r="IL840" s="745"/>
      <c r="IM840" s="745"/>
      <c r="IN840" s="745"/>
    </row>
    <row r="841" spans="1:248" ht="12.75">
      <c r="A841" s="758"/>
      <c r="B841" s="758"/>
      <c r="C841" s="758"/>
      <c r="D841" s="758"/>
      <c r="E841" s="750"/>
      <c r="F841" s="758"/>
      <c r="G841" s="758"/>
      <c r="H841" s="758"/>
      <c r="I841" s="750"/>
      <c r="J841" s="758"/>
      <c r="K841" s="758"/>
      <c r="L841" s="750"/>
      <c r="M841" s="758"/>
      <c r="N841" s="758"/>
      <c r="O841" s="750"/>
      <c r="P841" s="750"/>
      <c r="Q841" s="750"/>
      <c r="R841" s="750"/>
      <c r="S841" s="750"/>
      <c r="T841" s="750"/>
      <c r="U841" s="757"/>
      <c r="V841" s="753"/>
      <c r="W841" s="745"/>
      <c r="X841" s="745"/>
      <c r="Y841" s="753"/>
      <c r="Z841" s="745"/>
      <c r="AA841" s="745"/>
      <c r="AB841" s="745"/>
      <c r="AC841" s="745"/>
      <c r="AD841" s="745"/>
      <c r="AE841" s="745"/>
      <c r="AF841" s="745"/>
      <c r="AG841" s="745"/>
      <c r="AH841" s="745"/>
      <c r="AI841" s="745"/>
      <c r="AJ841" s="745"/>
      <c r="AK841" s="745"/>
      <c r="AL841" s="745"/>
      <c r="AM841" s="745"/>
      <c r="AN841" s="745"/>
      <c r="AO841" s="745"/>
      <c r="AP841" s="745"/>
      <c r="AQ841" s="745"/>
      <c r="AR841" s="745"/>
      <c r="AS841" s="745"/>
      <c r="AT841" s="745"/>
      <c r="AU841" s="745"/>
      <c r="AV841" s="745"/>
      <c r="AW841" s="745"/>
      <c r="AX841" s="745"/>
      <c r="AY841" s="745"/>
      <c r="AZ841" s="745"/>
      <c r="BA841" s="745"/>
      <c r="BB841" s="745"/>
      <c r="BC841" s="745"/>
      <c r="BD841" s="745"/>
      <c r="BE841" s="745"/>
      <c r="BF841" s="745"/>
      <c r="BG841" s="745"/>
      <c r="BH841" s="745"/>
      <c r="BI841" s="745"/>
      <c r="BJ841" s="745"/>
      <c r="BK841" s="745"/>
      <c r="BL841" s="745"/>
      <c r="BM841" s="745"/>
      <c r="BN841" s="745"/>
      <c r="BO841" s="745"/>
      <c r="BP841" s="745"/>
      <c r="BQ841" s="745"/>
      <c r="BR841" s="745"/>
      <c r="BS841" s="745"/>
      <c r="BT841" s="745"/>
      <c r="BU841" s="745"/>
      <c r="BV841" s="745"/>
      <c r="BW841" s="745"/>
      <c r="BX841" s="745"/>
      <c r="BY841" s="745"/>
      <c r="BZ841" s="745"/>
      <c r="CA841" s="745"/>
      <c r="CB841" s="745"/>
      <c r="CC841" s="745"/>
      <c r="CD841" s="745"/>
      <c r="CE841" s="745"/>
      <c r="CF841" s="745"/>
      <c r="CG841" s="745"/>
      <c r="CH841" s="745"/>
      <c r="CI841" s="745"/>
      <c r="CJ841" s="745"/>
      <c r="CK841" s="745"/>
      <c r="CL841" s="745"/>
      <c r="CM841" s="745"/>
      <c r="CN841" s="745"/>
      <c r="CO841" s="745"/>
      <c r="CP841" s="745"/>
      <c r="CQ841" s="745"/>
      <c r="CR841" s="745"/>
      <c r="CS841" s="745"/>
      <c r="CT841" s="745"/>
      <c r="CU841" s="745"/>
      <c r="CV841" s="745"/>
      <c r="CW841" s="745"/>
      <c r="CX841" s="745"/>
      <c r="CY841" s="745"/>
      <c r="CZ841" s="745"/>
      <c r="DA841" s="745"/>
      <c r="DB841" s="745"/>
      <c r="DC841" s="745"/>
      <c r="DD841" s="745"/>
      <c r="DE841" s="745"/>
      <c r="DF841" s="745"/>
      <c r="DG841" s="745"/>
      <c r="DH841" s="745"/>
      <c r="DI841" s="745"/>
      <c r="DJ841" s="745"/>
      <c r="DK841" s="745"/>
      <c r="DL841" s="745"/>
      <c r="DM841" s="745"/>
      <c r="DN841" s="745"/>
      <c r="DO841" s="745"/>
      <c r="DP841" s="745"/>
      <c r="DQ841" s="745"/>
      <c r="DR841" s="745"/>
      <c r="DS841" s="745"/>
      <c r="DT841" s="745"/>
      <c r="DU841" s="745"/>
      <c r="DV841" s="745"/>
      <c r="DW841" s="745"/>
      <c r="DX841" s="745"/>
      <c r="DY841" s="745"/>
      <c r="DZ841" s="745"/>
      <c r="EA841" s="745"/>
      <c r="EB841" s="745"/>
      <c r="EC841" s="745"/>
      <c r="ED841" s="745"/>
      <c r="EE841" s="745"/>
      <c r="EF841" s="745"/>
      <c r="EG841" s="745"/>
      <c r="EH841" s="745"/>
      <c r="EI841" s="745"/>
      <c r="EJ841" s="745"/>
      <c r="EK841" s="745"/>
      <c r="EL841" s="745"/>
      <c r="EM841" s="745"/>
      <c r="EN841" s="745"/>
      <c r="EO841" s="745"/>
      <c r="EP841" s="745"/>
      <c r="EQ841" s="745"/>
      <c r="ER841" s="745"/>
      <c r="ES841" s="745"/>
      <c r="ET841" s="745"/>
      <c r="EU841" s="745"/>
      <c r="EV841" s="745"/>
      <c r="EW841" s="745"/>
      <c r="EX841" s="745"/>
      <c r="EY841" s="745"/>
      <c r="EZ841" s="745"/>
      <c r="FA841" s="745"/>
      <c r="FB841" s="745"/>
      <c r="FC841" s="745"/>
      <c r="FD841" s="745"/>
      <c r="FE841" s="745"/>
      <c r="FF841" s="745"/>
      <c r="FG841" s="745"/>
      <c r="FH841" s="745"/>
      <c r="FI841" s="745"/>
      <c r="FJ841" s="745"/>
      <c r="FK841" s="745"/>
      <c r="FL841" s="745"/>
      <c r="FM841" s="745"/>
      <c r="FN841" s="745"/>
      <c r="FO841" s="745"/>
      <c r="FP841" s="745"/>
      <c r="FQ841" s="745"/>
      <c r="FR841" s="745"/>
      <c r="FS841" s="745"/>
      <c r="FT841" s="745"/>
      <c r="FU841" s="745"/>
      <c r="FV841" s="745"/>
      <c r="FW841" s="745"/>
      <c r="FX841" s="745"/>
      <c r="FY841" s="745"/>
      <c r="FZ841" s="745"/>
      <c r="GA841" s="745"/>
      <c r="GB841" s="745"/>
      <c r="GC841" s="745"/>
      <c r="GD841" s="745"/>
      <c r="GE841" s="745"/>
      <c r="GF841" s="745"/>
      <c r="GG841" s="745"/>
      <c r="GH841" s="745"/>
      <c r="GI841" s="745"/>
      <c r="GJ841" s="745"/>
      <c r="GK841" s="745"/>
      <c r="GL841" s="745"/>
      <c r="GM841" s="745"/>
      <c r="GN841" s="745"/>
      <c r="GO841" s="745"/>
      <c r="GP841" s="745"/>
      <c r="GQ841" s="745"/>
      <c r="GR841" s="745"/>
      <c r="GS841" s="745"/>
      <c r="GT841" s="745"/>
      <c r="GU841" s="745"/>
      <c r="GV841" s="745"/>
      <c r="GW841" s="745"/>
      <c r="GX841" s="745"/>
      <c r="GY841" s="745"/>
      <c r="GZ841" s="745"/>
      <c r="HA841" s="745"/>
      <c r="HB841" s="745"/>
      <c r="HC841" s="745"/>
      <c r="HD841" s="745"/>
      <c r="HE841" s="745"/>
      <c r="HF841" s="745"/>
      <c r="HG841" s="745"/>
      <c r="HH841" s="745"/>
      <c r="HI841" s="745"/>
      <c r="HJ841" s="745"/>
      <c r="HK841" s="745"/>
      <c r="HL841" s="745"/>
      <c r="HM841" s="745"/>
      <c r="HN841" s="745"/>
      <c r="HO841" s="745"/>
      <c r="HP841" s="745"/>
      <c r="HQ841" s="745"/>
      <c r="HR841" s="745"/>
      <c r="HS841" s="745"/>
      <c r="HT841" s="745"/>
      <c r="HU841" s="745"/>
      <c r="HV841" s="745"/>
      <c r="HW841" s="745"/>
      <c r="HX841" s="745"/>
      <c r="HY841" s="745"/>
      <c r="HZ841" s="745"/>
      <c r="IA841" s="745"/>
      <c r="IB841" s="745"/>
      <c r="IC841" s="745"/>
      <c r="ID841" s="745"/>
      <c r="IE841" s="745"/>
      <c r="IF841" s="745"/>
      <c r="IG841" s="745"/>
      <c r="IH841" s="745"/>
      <c r="II841" s="745"/>
      <c r="IJ841" s="745"/>
      <c r="IK841" s="745"/>
      <c r="IL841" s="745"/>
      <c r="IM841" s="745"/>
      <c r="IN841" s="745"/>
    </row>
    <row r="842" spans="1:248" ht="12.75">
      <c r="A842" s="758"/>
      <c r="B842" s="758"/>
      <c r="C842" s="758"/>
      <c r="D842" s="758"/>
      <c r="E842" s="750"/>
      <c r="F842" s="758"/>
      <c r="G842" s="758"/>
      <c r="H842" s="758"/>
      <c r="I842" s="750"/>
      <c r="J842" s="758"/>
      <c r="K842" s="758"/>
      <c r="L842" s="750"/>
      <c r="M842" s="758"/>
      <c r="N842" s="758"/>
      <c r="O842" s="750"/>
      <c r="P842" s="750"/>
      <c r="Q842" s="750"/>
      <c r="R842" s="750"/>
      <c r="S842" s="750"/>
      <c r="T842" s="750"/>
      <c r="U842" s="757"/>
      <c r="V842" s="753"/>
      <c r="W842" s="745"/>
      <c r="X842" s="745"/>
      <c r="Y842" s="753"/>
      <c r="Z842" s="745"/>
      <c r="AA842" s="745"/>
      <c r="AB842" s="745"/>
      <c r="AC842" s="745"/>
      <c r="AD842" s="745"/>
      <c r="AE842" s="745"/>
      <c r="AF842" s="745"/>
      <c r="AG842" s="745"/>
      <c r="AH842" s="745"/>
      <c r="AI842" s="745"/>
      <c r="AJ842" s="745"/>
      <c r="AK842" s="745"/>
      <c r="AL842" s="745"/>
      <c r="AM842" s="745"/>
      <c r="AN842" s="745"/>
      <c r="AO842" s="745"/>
      <c r="AP842" s="745"/>
      <c r="AQ842" s="745"/>
      <c r="AR842" s="745"/>
      <c r="AS842" s="745"/>
      <c r="AT842" s="745"/>
      <c r="AU842" s="745"/>
      <c r="AV842" s="745"/>
      <c r="AW842" s="745"/>
      <c r="AX842" s="745"/>
      <c r="AY842" s="745"/>
      <c r="AZ842" s="745"/>
      <c r="BA842" s="745"/>
      <c r="BB842" s="745"/>
      <c r="BC842" s="745"/>
      <c r="BD842" s="745"/>
      <c r="BE842" s="745"/>
      <c r="BF842" s="745"/>
      <c r="BG842" s="745"/>
      <c r="BH842" s="745"/>
      <c r="BI842" s="745"/>
      <c r="BJ842" s="745"/>
      <c r="BK842" s="745"/>
      <c r="BL842" s="745"/>
      <c r="BM842" s="745"/>
      <c r="BN842" s="745"/>
      <c r="BO842" s="745"/>
      <c r="BP842" s="745"/>
      <c r="BQ842" s="745"/>
      <c r="BR842" s="745"/>
      <c r="BS842" s="745"/>
      <c r="BT842" s="745"/>
      <c r="BU842" s="745"/>
      <c r="BV842" s="745"/>
      <c r="BW842" s="745"/>
      <c r="BX842" s="745"/>
      <c r="BY842" s="745"/>
      <c r="BZ842" s="745"/>
      <c r="CA842" s="745"/>
      <c r="CB842" s="745"/>
      <c r="CC842" s="745"/>
      <c r="CD842" s="745"/>
      <c r="CE842" s="745"/>
      <c r="CF842" s="745"/>
      <c r="CG842" s="745"/>
      <c r="CH842" s="745"/>
      <c r="CI842" s="745"/>
      <c r="CJ842" s="745"/>
      <c r="CK842" s="745"/>
      <c r="CL842" s="745"/>
      <c r="CM842" s="745"/>
      <c r="CN842" s="745"/>
      <c r="CO842" s="745"/>
      <c r="CP842" s="745"/>
      <c r="CQ842" s="745"/>
      <c r="CR842" s="745"/>
      <c r="CS842" s="745"/>
      <c r="CT842" s="745"/>
      <c r="CU842" s="745"/>
      <c r="CV842" s="745"/>
      <c r="CW842" s="745"/>
      <c r="CX842" s="745"/>
      <c r="CY842" s="745"/>
      <c r="CZ842" s="745"/>
      <c r="DA842" s="745"/>
      <c r="DB842" s="745"/>
      <c r="DC842" s="745"/>
      <c r="DD842" s="745"/>
      <c r="DE842" s="745"/>
      <c r="DF842" s="745"/>
      <c r="DG842" s="745"/>
      <c r="DH842" s="745"/>
      <c r="DI842" s="745"/>
      <c r="DJ842" s="745"/>
      <c r="DK842" s="745"/>
      <c r="DL842" s="745"/>
      <c r="DM842" s="745"/>
      <c r="DN842" s="745"/>
      <c r="DO842" s="745"/>
      <c r="DP842" s="745"/>
      <c r="DQ842" s="745"/>
      <c r="DR842" s="745"/>
      <c r="DS842" s="745"/>
      <c r="DT842" s="745"/>
      <c r="DU842" s="745"/>
      <c r="DV842" s="745"/>
      <c r="DW842" s="745"/>
      <c r="DX842" s="745"/>
      <c r="DY842" s="745"/>
      <c r="DZ842" s="745"/>
      <c r="EA842" s="745"/>
      <c r="EB842" s="745"/>
      <c r="EC842" s="745"/>
      <c r="ED842" s="745"/>
      <c r="EE842" s="745"/>
      <c r="EF842" s="745"/>
      <c r="EG842" s="745"/>
      <c r="EH842" s="745"/>
      <c r="EI842" s="745"/>
      <c r="EJ842" s="745"/>
      <c r="EK842" s="745"/>
      <c r="EL842" s="745"/>
      <c r="EM842" s="745"/>
      <c r="EN842" s="745"/>
      <c r="EO842" s="745"/>
      <c r="EP842" s="745"/>
      <c r="EQ842" s="745"/>
      <c r="ER842" s="745"/>
      <c r="ES842" s="745"/>
      <c r="ET842" s="745"/>
      <c r="EU842" s="745"/>
      <c r="EV842" s="745"/>
      <c r="EW842" s="745"/>
      <c r="EX842" s="745"/>
      <c r="EY842" s="745"/>
      <c r="EZ842" s="745"/>
      <c r="FA842" s="745"/>
      <c r="FB842" s="745"/>
      <c r="FC842" s="745"/>
      <c r="FD842" s="745"/>
      <c r="FE842" s="745"/>
      <c r="FF842" s="745"/>
      <c r="FG842" s="745"/>
      <c r="FH842" s="745"/>
      <c r="FI842" s="745"/>
      <c r="FJ842" s="745"/>
      <c r="FK842" s="745"/>
      <c r="FL842" s="745"/>
      <c r="FM842" s="745"/>
      <c r="FN842" s="745"/>
      <c r="FO842" s="745"/>
      <c r="FP842" s="745"/>
      <c r="FQ842" s="745"/>
      <c r="FR842" s="745"/>
      <c r="FS842" s="745"/>
      <c r="FT842" s="745"/>
      <c r="FU842" s="745"/>
      <c r="FV842" s="745"/>
      <c r="FW842" s="745"/>
      <c r="FX842" s="745"/>
      <c r="FY842" s="745"/>
      <c r="FZ842" s="745"/>
      <c r="GA842" s="745"/>
      <c r="GB842" s="745"/>
      <c r="GC842" s="745"/>
      <c r="GD842" s="745"/>
      <c r="GE842" s="745"/>
      <c r="GF842" s="745"/>
      <c r="GG842" s="745"/>
      <c r="GH842" s="745"/>
      <c r="GI842" s="745"/>
      <c r="GJ842" s="745"/>
      <c r="GK842" s="745"/>
      <c r="GL842" s="745"/>
      <c r="GM842" s="745"/>
      <c r="GN842" s="745"/>
      <c r="GO842" s="745"/>
      <c r="GP842" s="745"/>
      <c r="GQ842" s="745"/>
      <c r="GR842" s="745"/>
      <c r="GS842" s="745"/>
      <c r="GT842" s="745"/>
      <c r="GU842" s="745"/>
      <c r="GV842" s="745"/>
      <c r="GW842" s="745"/>
      <c r="GX842" s="745"/>
      <c r="GY842" s="745"/>
      <c r="GZ842" s="745"/>
      <c r="HA842" s="745"/>
      <c r="HB842" s="745"/>
      <c r="HC842" s="745"/>
      <c r="HD842" s="745"/>
      <c r="HE842" s="745"/>
      <c r="HF842" s="745"/>
      <c r="HG842" s="745"/>
      <c r="HH842" s="745"/>
      <c r="HI842" s="745"/>
      <c r="HJ842" s="745"/>
      <c r="HK842" s="745"/>
      <c r="HL842" s="745"/>
      <c r="HM842" s="745"/>
      <c r="HN842" s="745"/>
      <c r="HO842" s="745"/>
      <c r="HP842" s="745"/>
      <c r="HQ842" s="745"/>
      <c r="HR842" s="745"/>
      <c r="HS842" s="745"/>
      <c r="HT842" s="745"/>
      <c r="HU842" s="745"/>
      <c r="HV842" s="745"/>
      <c r="HW842" s="745"/>
      <c r="HX842" s="745"/>
      <c r="HY842" s="745"/>
      <c r="HZ842" s="745"/>
      <c r="IA842" s="745"/>
      <c r="IB842" s="745"/>
      <c r="IC842" s="745"/>
      <c r="ID842" s="745"/>
      <c r="IE842" s="745"/>
      <c r="IF842" s="745"/>
      <c r="IG842" s="745"/>
      <c r="IH842" s="745"/>
      <c r="II842" s="745"/>
      <c r="IJ842" s="745"/>
      <c r="IK842" s="745"/>
      <c r="IL842" s="745"/>
      <c r="IM842" s="745"/>
      <c r="IN842" s="745"/>
    </row>
    <row r="843" spans="1:248" ht="12.75">
      <c r="A843" s="758"/>
      <c r="B843" s="758"/>
      <c r="C843" s="758"/>
      <c r="D843" s="758"/>
      <c r="E843" s="750"/>
      <c r="F843" s="758"/>
      <c r="G843" s="758"/>
      <c r="H843" s="758"/>
      <c r="I843" s="750"/>
      <c r="J843" s="758"/>
      <c r="K843" s="758"/>
      <c r="L843" s="750"/>
      <c r="M843" s="758"/>
      <c r="N843" s="758"/>
      <c r="O843" s="750"/>
      <c r="P843" s="750"/>
      <c r="Q843" s="750"/>
      <c r="R843" s="750"/>
      <c r="S843" s="750"/>
      <c r="T843" s="750"/>
      <c r="U843" s="757"/>
      <c r="V843" s="753"/>
      <c r="W843" s="745"/>
      <c r="X843" s="745"/>
      <c r="Y843" s="753"/>
      <c r="Z843" s="745"/>
      <c r="AA843" s="745"/>
      <c r="AB843" s="745"/>
      <c r="AC843" s="745"/>
      <c r="AD843" s="745"/>
      <c r="AE843" s="745"/>
      <c r="AF843" s="745"/>
      <c r="AG843" s="745"/>
      <c r="AH843" s="745"/>
      <c r="AI843" s="745"/>
      <c r="AJ843" s="745"/>
      <c r="AK843" s="745"/>
      <c r="AL843" s="745"/>
      <c r="AM843" s="745"/>
      <c r="AN843" s="745"/>
      <c r="AO843" s="745"/>
      <c r="AP843" s="745"/>
      <c r="AQ843" s="745"/>
      <c r="AR843" s="745"/>
      <c r="AS843" s="745"/>
      <c r="AT843" s="745"/>
      <c r="AU843" s="745"/>
      <c r="AV843" s="745"/>
      <c r="AW843" s="745"/>
      <c r="AX843" s="745"/>
      <c r="AY843" s="745"/>
      <c r="AZ843" s="745"/>
      <c r="BA843" s="745"/>
      <c r="BB843" s="745"/>
      <c r="BC843" s="745"/>
      <c r="BD843" s="745"/>
      <c r="BE843" s="745"/>
      <c r="BF843" s="745"/>
      <c r="BG843" s="745"/>
      <c r="BH843" s="745"/>
      <c r="BI843" s="745"/>
      <c r="BJ843" s="745"/>
      <c r="BK843" s="745"/>
      <c r="BL843" s="745"/>
      <c r="BM843" s="745"/>
      <c r="BN843" s="745"/>
      <c r="BO843" s="745"/>
      <c r="BP843" s="745"/>
      <c r="BQ843" s="745"/>
      <c r="BR843" s="745"/>
      <c r="BS843" s="745"/>
      <c r="BT843" s="745"/>
      <c r="BU843" s="745"/>
      <c r="BV843" s="745"/>
      <c r="BW843" s="745"/>
      <c r="BX843" s="745"/>
      <c r="BY843" s="745"/>
      <c r="BZ843" s="745"/>
      <c r="CA843" s="745"/>
      <c r="CB843" s="745"/>
      <c r="CC843" s="745"/>
      <c r="CD843" s="745"/>
      <c r="CE843" s="745"/>
      <c r="CF843" s="745"/>
      <c r="CG843" s="745"/>
      <c r="CH843" s="745"/>
      <c r="CI843" s="745"/>
      <c r="CJ843" s="745"/>
      <c r="CK843" s="745"/>
      <c r="CL843" s="745"/>
      <c r="CM843" s="745"/>
      <c r="CN843" s="745"/>
      <c r="CO843" s="745"/>
      <c r="CP843" s="745"/>
      <c r="CQ843" s="745"/>
      <c r="CR843" s="745"/>
      <c r="CS843" s="745"/>
      <c r="CT843" s="745"/>
      <c r="CU843" s="745"/>
      <c r="CV843" s="745"/>
      <c r="CW843" s="745"/>
      <c r="CX843" s="745"/>
      <c r="CY843" s="745"/>
      <c r="CZ843" s="745"/>
      <c r="DA843" s="745"/>
      <c r="DB843" s="745"/>
      <c r="DC843" s="745"/>
      <c r="DD843" s="745"/>
      <c r="DE843" s="745"/>
      <c r="DF843" s="745"/>
      <c r="DG843" s="745"/>
      <c r="DH843" s="745"/>
      <c r="DI843" s="745"/>
      <c r="DJ843" s="745"/>
      <c r="DK843" s="745"/>
      <c r="DL843" s="745"/>
      <c r="DM843" s="745"/>
      <c r="DN843" s="745"/>
      <c r="DO843" s="745"/>
      <c r="DP843" s="745"/>
      <c r="DQ843" s="745"/>
      <c r="DR843" s="745"/>
      <c r="DS843" s="745"/>
      <c r="DT843" s="745"/>
      <c r="DU843" s="745"/>
      <c r="DV843" s="745"/>
      <c r="DW843" s="745"/>
      <c r="DX843" s="745"/>
      <c r="DY843" s="745"/>
      <c r="DZ843" s="745"/>
      <c r="EA843" s="745"/>
      <c r="EB843" s="745"/>
      <c r="EC843" s="745"/>
      <c r="ED843" s="745"/>
      <c r="EE843" s="745"/>
      <c r="EF843" s="745"/>
      <c r="EG843" s="745"/>
      <c r="EH843" s="745"/>
      <c r="EI843" s="745"/>
      <c r="EJ843" s="745"/>
      <c r="EK843" s="745"/>
      <c r="EL843" s="745"/>
      <c r="EM843" s="745"/>
      <c r="EN843" s="745"/>
      <c r="EO843" s="745"/>
      <c r="EP843" s="745"/>
      <c r="EQ843" s="745"/>
      <c r="ER843" s="745"/>
      <c r="ES843" s="745"/>
      <c r="ET843" s="745"/>
      <c r="EU843" s="745"/>
      <c r="EV843" s="745"/>
      <c r="EW843" s="745"/>
      <c r="EX843" s="745"/>
      <c r="EY843" s="745"/>
      <c r="EZ843" s="745"/>
      <c r="FA843" s="745"/>
      <c r="FB843" s="745"/>
      <c r="FC843" s="745"/>
      <c r="FD843" s="745"/>
      <c r="FE843" s="745"/>
      <c r="FF843" s="745"/>
      <c r="FG843" s="745"/>
      <c r="FH843" s="745"/>
      <c r="FI843" s="745"/>
      <c r="FJ843" s="745"/>
      <c r="FK843" s="745"/>
      <c r="FL843" s="745"/>
      <c r="FM843" s="745"/>
      <c r="FN843" s="745"/>
      <c r="FO843" s="745"/>
      <c r="FP843" s="745"/>
      <c r="FQ843" s="745"/>
      <c r="FR843" s="745"/>
      <c r="FS843" s="745"/>
      <c r="FT843" s="745"/>
      <c r="FU843" s="745"/>
      <c r="FV843" s="745"/>
      <c r="FW843" s="745"/>
      <c r="FX843" s="745"/>
      <c r="FY843" s="745"/>
      <c r="FZ843" s="745"/>
      <c r="GA843" s="745"/>
      <c r="GB843" s="745"/>
      <c r="GC843" s="745"/>
      <c r="GD843" s="745"/>
      <c r="GE843" s="745"/>
      <c r="GF843" s="745"/>
      <c r="GG843" s="745"/>
      <c r="GH843" s="745"/>
      <c r="GI843" s="745"/>
      <c r="GJ843" s="745"/>
      <c r="GK843" s="745"/>
      <c r="GL843" s="745"/>
      <c r="GM843" s="745"/>
      <c r="GN843" s="745"/>
      <c r="GO843" s="745"/>
      <c r="GP843" s="745"/>
      <c r="GQ843" s="745"/>
      <c r="GR843" s="745"/>
      <c r="GS843" s="745"/>
      <c r="GT843" s="745"/>
      <c r="GU843" s="745"/>
      <c r="GV843" s="745"/>
      <c r="GW843" s="745"/>
      <c r="GX843" s="745"/>
      <c r="GY843" s="745"/>
      <c r="GZ843" s="745"/>
      <c r="HA843" s="745"/>
      <c r="HB843" s="745"/>
      <c r="HC843" s="745"/>
      <c r="HD843" s="745"/>
      <c r="HE843" s="745"/>
      <c r="HF843" s="745"/>
      <c r="HG843" s="745"/>
      <c r="HH843" s="745"/>
      <c r="HI843" s="745"/>
      <c r="HJ843" s="745"/>
      <c r="HK843" s="745"/>
      <c r="HL843" s="745"/>
      <c r="HM843" s="745"/>
      <c r="HN843" s="745"/>
      <c r="HO843" s="745"/>
      <c r="HP843" s="745"/>
      <c r="HQ843" s="745"/>
      <c r="HR843" s="745"/>
      <c r="HS843" s="745"/>
      <c r="HT843" s="745"/>
      <c r="HU843" s="745"/>
      <c r="HV843" s="745"/>
      <c r="HW843" s="745"/>
      <c r="HX843" s="745"/>
      <c r="HY843" s="745"/>
      <c r="HZ843" s="745"/>
      <c r="IA843" s="745"/>
      <c r="IB843" s="745"/>
      <c r="IC843" s="745"/>
      <c r="ID843" s="745"/>
      <c r="IE843" s="745"/>
      <c r="IF843" s="745"/>
      <c r="IG843" s="745"/>
      <c r="IH843" s="745"/>
      <c r="II843" s="745"/>
      <c r="IJ843" s="745"/>
      <c r="IK843" s="745"/>
      <c r="IL843" s="745"/>
      <c r="IM843" s="745"/>
      <c r="IN843" s="745"/>
    </row>
    <row r="844" spans="1:248" ht="12.75">
      <c r="A844" s="758"/>
      <c r="B844" s="758"/>
      <c r="C844" s="758"/>
      <c r="D844" s="758"/>
      <c r="E844" s="750"/>
      <c r="F844" s="758"/>
      <c r="G844" s="758"/>
      <c r="H844" s="758"/>
      <c r="I844" s="750"/>
      <c r="J844" s="758"/>
      <c r="K844" s="758"/>
      <c r="L844" s="750"/>
      <c r="M844" s="758"/>
      <c r="N844" s="758"/>
      <c r="O844" s="750"/>
      <c r="P844" s="750"/>
      <c r="Q844" s="750"/>
      <c r="R844" s="750"/>
      <c r="S844" s="750"/>
      <c r="T844" s="750"/>
      <c r="U844" s="757"/>
      <c r="V844" s="753"/>
      <c r="W844" s="745"/>
      <c r="X844" s="745"/>
      <c r="Y844" s="753"/>
      <c r="Z844" s="745"/>
      <c r="AA844" s="745"/>
      <c r="AB844" s="745"/>
      <c r="AC844" s="745"/>
      <c r="AD844" s="745"/>
      <c r="AE844" s="745"/>
      <c r="AF844" s="745"/>
      <c r="AG844" s="745"/>
      <c r="AH844" s="745"/>
      <c r="AI844" s="745"/>
      <c r="AJ844" s="745"/>
      <c r="AK844" s="745"/>
      <c r="AL844" s="745"/>
      <c r="AM844" s="745"/>
      <c r="AN844" s="745"/>
      <c r="AO844" s="745"/>
      <c r="AP844" s="745"/>
      <c r="AQ844" s="745"/>
      <c r="AR844" s="745"/>
      <c r="AS844" s="745"/>
      <c r="AT844" s="745"/>
      <c r="AU844" s="745"/>
      <c r="AV844" s="745"/>
      <c r="AW844" s="745"/>
      <c r="AX844" s="745"/>
      <c r="AY844" s="745"/>
      <c r="AZ844" s="745"/>
      <c r="BA844" s="745"/>
      <c r="BB844" s="745"/>
      <c r="BC844" s="745"/>
      <c r="BD844" s="745"/>
      <c r="BE844" s="745"/>
      <c r="BF844" s="745"/>
      <c r="BG844" s="745"/>
      <c r="BH844" s="745"/>
      <c r="BI844" s="745"/>
      <c r="BJ844" s="745"/>
      <c r="BK844" s="745"/>
      <c r="BL844" s="745"/>
      <c r="BM844" s="745"/>
      <c r="BN844" s="745"/>
      <c r="BO844" s="745"/>
      <c r="BP844" s="745"/>
      <c r="BQ844" s="745"/>
      <c r="BR844" s="745"/>
      <c r="BS844" s="745"/>
      <c r="BT844" s="745"/>
      <c r="BU844" s="745"/>
      <c r="BV844" s="745"/>
      <c r="BW844" s="745"/>
      <c r="BX844" s="745"/>
      <c r="BY844" s="745"/>
      <c r="BZ844" s="745"/>
      <c r="CA844" s="745"/>
      <c r="CB844" s="745"/>
      <c r="CC844" s="745"/>
      <c r="CD844" s="745"/>
      <c r="CE844" s="745"/>
      <c r="CF844" s="745"/>
      <c r="CG844" s="745"/>
      <c r="CH844" s="745"/>
      <c r="CI844" s="745"/>
      <c r="CJ844" s="745"/>
      <c r="CK844" s="745"/>
      <c r="CL844" s="745"/>
      <c r="CM844" s="745"/>
      <c r="CN844" s="745"/>
      <c r="CO844" s="745"/>
      <c r="CP844" s="745"/>
      <c r="CQ844" s="745"/>
      <c r="CR844" s="745"/>
      <c r="CS844" s="745"/>
      <c r="CT844" s="745"/>
      <c r="CU844" s="745"/>
      <c r="CV844" s="745"/>
      <c r="CW844" s="745"/>
      <c r="CX844" s="745"/>
      <c r="CY844" s="745"/>
      <c r="CZ844" s="745"/>
      <c r="DA844" s="745"/>
      <c r="DB844" s="745"/>
      <c r="DC844" s="745"/>
      <c r="DD844" s="745"/>
      <c r="DE844" s="745"/>
      <c r="DF844" s="745"/>
      <c r="DG844" s="745"/>
      <c r="DH844" s="745"/>
      <c r="DI844" s="745"/>
      <c r="DJ844" s="745"/>
      <c r="DK844" s="745"/>
      <c r="DL844" s="745"/>
      <c r="DM844" s="745"/>
      <c r="DN844" s="745"/>
      <c r="DO844" s="745"/>
      <c r="DP844" s="745"/>
      <c r="DQ844" s="745"/>
      <c r="DR844" s="745"/>
      <c r="DS844" s="745"/>
      <c r="DT844" s="745"/>
      <c r="DU844" s="745"/>
      <c r="DV844" s="745"/>
      <c r="DW844" s="745"/>
      <c r="DX844" s="745"/>
      <c r="DY844" s="745"/>
      <c r="DZ844" s="745"/>
      <c r="EA844" s="745"/>
      <c r="EB844" s="745"/>
      <c r="EC844" s="745"/>
      <c r="ED844" s="745"/>
      <c r="EE844" s="745"/>
      <c r="EF844" s="745"/>
      <c r="EG844" s="745"/>
      <c r="EH844" s="745"/>
      <c r="EI844" s="745"/>
      <c r="EJ844" s="745"/>
      <c r="EK844" s="745"/>
      <c r="EL844" s="745"/>
      <c r="EM844" s="745"/>
      <c r="EN844" s="745"/>
      <c r="EO844" s="745"/>
      <c r="EP844" s="745"/>
      <c r="EQ844" s="745"/>
      <c r="ER844" s="745"/>
      <c r="ES844" s="745"/>
      <c r="ET844" s="745"/>
      <c r="EU844" s="745"/>
      <c r="EV844" s="745"/>
      <c r="EW844" s="745"/>
      <c r="EX844" s="745"/>
      <c r="EY844" s="745"/>
      <c r="EZ844" s="745"/>
      <c r="FA844" s="745"/>
      <c r="FB844" s="745"/>
      <c r="FC844" s="745"/>
      <c r="FD844" s="745"/>
      <c r="FE844" s="745"/>
      <c r="FF844" s="745"/>
      <c r="FG844" s="745"/>
      <c r="FH844" s="745"/>
      <c r="FI844" s="745"/>
      <c r="FJ844" s="745"/>
      <c r="FK844" s="745"/>
      <c r="FL844" s="745"/>
      <c r="FM844" s="745"/>
      <c r="FN844" s="745"/>
      <c r="FO844" s="745"/>
      <c r="FP844" s="745"/>
      <c r="FQ844" s="745"/>
      <c r="FR844" s="745"/>
      <c r="FS844" s="745"/>
      <c r="FT844" s="745"/>
      <c r="FU844" s="745"/>
      <c r="FV844" s="745"/>
      <c r="FW844" s="745"/>
      <c r="FX844" s="745"/>
      <c r="FY844" s="745"/>
      <c r="FZ844" s="745"/>
      <c r="GA844" s="745"/>
      <c r="GB844" s="745"/>
      <c r="GC844" s="745"/>
      <c r="GD844" s="745"/>
      <c r="GE844" s="745"/>
      <c r="GF844" s="745"/>
      <c r="GG844" s="745"/>
      <c r="GH844" s="745"/>
      <c r="GI844" s="745"/>
      <c r="GJ844" s="745"/>
      <c r="GK844" s="745"/>
      <c r="GL844" s="745"/>
      <c r="GM844" s="745"/>
      <c r="GN844" s="745"/>
      <c r="GO844" s="745"/>
      <c r="GP844" s="745"/>
      <c r="GQ844" s="745"/>
      <c r="GR844" s="745"/>
      <c r="GS844" s="745"/>
      <c r="GT844" s="745"/>
      <c r="GU844" s="745"/>
      <c r="GV844" s="745"/>
      <c r="GW844" s="745"/>
      <c r="GX844" s="745"/>
      <c r="GY844" s="745"/>
      <c r="GZ844" s="745"/>
      <c r="HA844" s="745"/>
      <c r="HB844" s="745"/>
      <c r="HC844" s="745"/>
      <c r="HD844" s="745"/>
      <c r="HE844" s="745"/>
      <c r="HF844" s="745"/>
      <c r="HG844" s="745"/>
      <c r="HH844" s="745"/>
      <c r="HI844" s="745"/>
      <c r="HJ844" s="745"/>
      <c r="HK844" s="745"/>
      <c r="HL844" s="745"/>
      <c r="HM844" s="745"/>
      <c r="HN844" s="745"/>
      <c r="HO844" s="745"/>
      <c r="HP844" s="745"/>
      <c r="HQ844" s="745"/>
      <c r="HR844" s="745"/>
      <c r="HS844" s="745"/>
      <c r="HT844" s="745"/>
      <c r="HU844" s="745"/>
      <c r="HV844" s="745"/>
      <c r="HW844" s="745"/>
      <c r="HX844" s="745"/>
      <c r="HY844" s="745"/>
      <c r="HZ844" s="745"/>
      <c r="IA844" s="745"/>
      <c r="IB844" s="745"/>
      <c r="IC844" s="745"/>
      <c r="ID844" s="745"/>
      <c r="IE844" s="745"/>
      <c r="IF844" s="745"/>
      <c r="IG844" s="745"/>
      <c r="IH844" s="745"/>
      <c r="II844" s="745"/>
      <c r="IJ844" s="745"/>
      <c r="IK844" s="745"/>
      <c r="IL844" s="745"/>
      <c r="IM844" s="745"/>
      <c r="IN844" s="745"/>
    </row>
    <row r="845" spans="1:248" ht="12.75">
      <c r="A845" s="758"/>
      <c r="B845" s="758"/>
      <c r="C845" s="758"/>
      <c r="D845" s="758"/>
      <c r="E845" s="750"/>
      <c r="F845" s="758"/>
      <c r="G845" s="758"/>
      <c r="H845" s="758"/>
      <c r="I845" s="750"/>
      <c r="J845" s="758"/>
      <c r="K845" s="758"/>
      <c r="L845" s="750"/>
      <c r="M845" s="758"/>
      <c r="N845" s="758"/>
      <c r="O845" s="750"/>
      <c r="P845" s="750"/>
      <c r="Q845" s="750"/>
      <c r="R845" s="750"/>
      <c r="S845" s="750"/>
      <c r="T845" s="750"/>
      <c r="U845" s="757"/>
      <c r="V845" s="753"/>
      <c r="W845" s="745"/>
      <c r="X845" s="745"/>
      <c r="Y845" s="753"/>
      <c r="Z845" s="745"/>
      <c r="AA845" s="745"/>
      <c r="AB845" s="745"/>
      <c r="AC845" s="745"/>
      <c r="AD845" s="745"/>
      <c r="AE845" s="745"/>
      <c r="AF845" s="745"/>
      <c r="AG845" s="745"/>
      <c r="AH845" s="745"/>
      <c r="AI845" s="745"/>
      <c r="AJ845" s="745"/>
      <c r="AK845" s="745"/>
      <c r="AL845" s="745"/>
      <c r="AM845" s="745"/>
      <c r="AN845" s="745"/>
      <c r="AO845" s="745"/>
      <c r="AP845" s="745"/>
      <c r="AQ845" s="745"/>
      <c r="AR845" s="745"/>
      <c r="AS845" s="745"/>
      <c r="AT845" s="745"/>
      <c r="AU845" s="745"/>
      <c r="AV845" s="745"/>
      <c r="AW845" s="745"/>
      <c r="AX845" s="745"/>
      <c r="AY845" s="745"/>
      <c r="AZ845" s="745"/>
      <c r="BA845" s="745"/>
      <c r="BB845" s="745"/>
      <c r="BC845" s="745"/>
      <c r="BD845" s="745"/>
      <c r="BE845" s="745"/>
      <c r="BF845" s="745"/>
      <c r="BG845" s="745"/>
      <c r="BH845" s="745"/>
      <c r="BI845" s="745"/>
      <c r="BJ845" s="745"/>
      <c r="BK845" s="745"/>
      <c r="BL845" s="745"/>
      <c r="BM845" s="745"/>
      <c r="BN845" s="745"/>
      <c r="BO845" s="745"/>
      <c r="BP845" s="745"/>
      <c r="BQ845" s="745"/>
      <c r="BR845" s="745"/>
      <c r="BS845" s="745"/>
      <c r="BT845" s="745"/>
      <c r="BU845" s="745"/>
      <c r="BV845" s="745"/>
      <c r="BW845" s="745"/>
      <c r="BX845" s="745"/>
      <c r="BY845" s="745"/>
      <c r="BZ845" s="745"/>
      <c r="CA845" s="745"/>
      <c r="CB845" s="745"/>
      <c r="CC845" s="745"/>
      <c r="CD845" s="745"/>
      <c r="CE845" s="745"/>
      <c r="CF845" s="745"/>
      <c r="CG845" s="745"/>
      <c r="CH845" s="745"/>
      <c r="CI845" s="745"/>
      <c r="CJ845" s="745"/>
      <c r="CK845" s="745"/>
      <c r="CL845" s="745"/>
      <c r="CM845" s="745"/>
      <c r="CN845" s="745"/>
      <c r="CO845" s="745"/>
      <c r="CP845" s="745"/>
      <c r="CQ845" s="745"/>
      <c r="CR845" s="745"/>
      <c r="CS845" s="745"/>
      <c r="CT845" s="745"/>
      <c r="CU845" s="745"/>
      <c r="CV845" s="745"/>
      <c r="CW845" s="745"/>
      <c r="CX845" s="745"/>
      <c r="CY845" s="745"/>
      <c r="CZ845" s="745"/>
      <c r="DA845" s="745"/>
      <c r="DB845" s="745"/>
      <c r="DC845" s="745"/>
      <c r="DD845" s="745"/>
      <c r="DE845" s="745"/>
      <c r="DF845" s="745"/>
      <c r="DG845" s="745"/>
      <c r="DH845" s="745"/>
      <c r="DI845" s="745"/>
      <c r="DJ845" s="745"/>
      <c r="DK845" s="745"/>
      <c r="DL845" s="745"/>
      <c r="DM845" s="745"/>
      <c r="DN845" s="745"/>
      <c r="DO845" s="745"/>
      <c r="DP845" s="745"/>
      <c r="DQ845" s="745"/>
      <c r="DR845" s="745"/>
      <c r="DS845" s="745"/>
      <c r="DT845" s="745"/>
      <c r="DU845" s="745"/>
      <c r="DV845" s="745"/>
      <c r="DW845" s="745"/>
      <c r="DX845" s="745"/>
      <c r="DY845" s="745"/>
      <c r="DZ845" s="745"/>
      <c r="EA845" s="745"/>
      <c r="EB845" s="745"/>
      <c r="EC845" s="745"/>
      <c r="ED845" s="745"/>
      <c r="EE845" s="745"/>
      <c r="EF845" s="745"/>
      <c r="EG845" s="745"/>
      <c r="EH845" s="745"/>
      <c r="EI845" s="745"/>
      <c r="EJ845" s="745"/>
      <c r="EK845" s="745"/>
      <c r="EL845" s="745"/>
      <c r="EM845" s="745"/>
      <c r="EN845" s="745"/>
      <c r="EO845" s="745"/>
      <c r="EP845" s="745"/>
      <c r="EQ845" s="745"/>
      <c r="ER845" s="745"/>
      <c r="ES845" s="745"/>
      <c r="ET845" s="745"/>
      <c r="EU845" s="745"/>
      <c r="EV845" s="745"/>
      <c r="EW845" s="745"/>
      <c r="EX845" s="745"/>
      <c r="EY845" s="745"/>
      <c r="EZ845" s="745"/>
      <c r="FA845" s="745"/>
      <c r="FB845" s="745"/>
      <c r="FC845" s="745"/>
      <c r="FD845" s="745"/>
      <c r="FE845" s="745"/>
      <c r="FF845" s="745"/>
      <c r="FG845" s="745"/>
      <c r="FH845" s="745"/>
      <c r="FI845" s="745"/>
      <c r="FJ845" s="745"/>
      <c r="FK845" s="745"/>
      <c r="FL845" s="745"/>
      <c r="FM845" s="745"/>
      <c r="FN845" s="745"/>
      <c r="FO845" s="745"/>
      <c r="FP845" s="745"/>
      <c r="FQ845" s="745"/>
      <c r="FR845" s="745"/>
      <c r="FS845" s="745"/>
      <c r="FT845" s="745"/>
      <c r="FU845" s="745"/>
      <c r="FV845" s="745"/>
      <c r="FW845" s="745"/>
      <c r="FX845" s="745"/>
      <c r="FY845" s="745"/>
      <c r="FZ845" s="745"/>
      <c r="GA845" s="745"/>
      <c r="GB845" s="745"/>
      <c r="GC845" s="745"/>
      <c r="GD845" s="745"/>
      <c r="GE845" s="745"/>
      <c r="GF845" s="745"/>
      <c r="GG845" s="745"/>
      <c r="GH845" s="745"/>
      <c r="GI845" s="745"/>
      <c r="GJ845" s="745"/>
      <c r="GK845" s="745"/>
      <c r="GL845" s="745"/>
      <c r="GM845" s="745"/>
      <c r="GN845" s="745"/>
      <c r="GO845" s="745"/>
      <c r="GP845" s="745"/>
      <c r="GQ845" s="745"/>
      <c r="GR845" s="745"/>
      <c r="GS845" s="745"/>
      <c r="GT845" s="745"/>
      <c r="GU845" s="745"/>
      <c r="GV845" s="745"/>
      <c r="GW845" s="745"/>
      <c r="GX845" s="745"/>
      <c r="GY845" s="745"/>
      <c r="GZ845" s="745"/>
      <c r="HA845" s="745"/>
      <c r="HB845" s="745"/>
      <c r="HC845" s="745"/>
      <c r="HD845" s="745"/>
      <c r="HE845" s="745"/>
      <c r="HF845" s="745"/>
      <c r="HG845" s="745"/>
      <c r="HH845" s="745"/>
      <c r="HI845" s="745"/>
      <c r="HJ845" s="745"/>
      <c r="HK845" s="745"/>
      <c r="HL845" s="745"/>
      <c r="HM845" s="745"/>
      <c r="HN845" s="745"/>
      <c r="HO845" s="745"/>
      <c r="HP845" s="745"/>
      <c r="HQ845" s="745"/>
      <c r="HR845" s="745"/>
      <c r="HS845" s="745"/>
      <c r="HT845" s="745"/>
      <c r="HU845" s="745"/>
      <c r="HV845" s="745"/>
      <c r="HW845" s="745"/>
      <c r="HX845" s="745"/>
      <c r="HY845" s="745"/>
      <c r="HZ845" s="745"/>
      <c r="IA845" s="745"/>
      <c r="IB845" s="745"/>
      <c r="IC845" s="745"/>
      <c r="ID845" s="745"/>
      <c r="IE845" s="745"/>
      <c r="IF845" s="745"/>
      <c r="IG845" s="745"/>
      <c r="IH845" s="745"/>
      <c r="II845" s="745"/>
      <c r="IJ845" s="745"/>
      <c r="IK845" s="745"/>
      <c r="IL845" s="745"/>
      <c r="IM845" s="745"/>
      <c r="IN845" s="745"/>
    </row>
    <row r="846" spans="1:248" ht="12.75">
      <c r="A846" s="758"/>
      <c r="B846" s="758"/>
      <c r="C846" s="758"/>
      <c r="D846" s="758"/>
      <c r="E846" s="750"/>
      <c r="F846" s="758"/>
      <c r="G846" s="758"/>
      <c r="H846" s="758"/>
      <c r="I846" s="750"/>
      <c r="J846" s="758"/>
      <c r="K846" s="758"/>
      <c r="L846" s="750"/>
      <c r="M846" s="758"/>
      <c r="N846" s="758"/>
      <c r="O846" s="750"/>
      <c r="P846" s="750"/>
      <c r="Q846" s="750"/>
      <c r="R846" s="750"/>
      <c r="S846" s="750"/>
      <c r="T846" s="750"/>
      <c r="U846" s="757"/>
      <c r="V846" s="753"/>
      <c r="W846" s="745"/>
      <c r="X846" s="745"/>
      <c r="Y846" s="753"/>
      <c r="Z846" s="745"/>
      <c r="AA846" s="745"/>
      <c r="AB846" s="745"/>
      <c r="AC846" s="745"/>
      <c r="AD846" s="745"/>
      <c r="AE846" s="745"/>
      <c r="AF846" s="745"/>
      <c r="AG846" s="745"/>
      <c r="AH846" s="745"/>
      <c r="AI846" s="745"/>
      <c r="AJ846" s="745"/>
      <c r="AK846" s="745"/>
      <c r="AL846" s="745"/>
      <c r="AM846" s="745"/>
      <c r="AN846" s="745"/>
      <c r="AO846" s="745"/>
      <c r="AP846" s="745"/>
      <c r="AQ846" s="745"/>
      <c r="AR846" s="745"/>
      <c r="AS846" s="745"/>
      <c r="AT846" s="745"/>
      <c r="AU846" s="745"/>
      <c r="AV846" s="745"/>
      <c r="AW846" s="745"/>
      <c r="AX846" s="745"/>
      <c r="AY846" s="745"/>
      <c r="AZ846" s="745"/>
      <c r="BA846" s="745"/>
      <c r="BB846" s="745"/>
      <c r="BC846" s="745"/>
      <c r="BD846" s="745"/>
      <c r="BE846" s="745"/>
      <c r="BF846" s="745"/>
      <c r="BG846" s="745"/>
      <c r="BH846" s="745"/>
      <c r="BI846" s="745"/>
      <c r="BJ846" s="745"/>
      <c r="BK846" s="745"/>
      <c r="BL846" s="745"/>
      <c r="BM846" s="745"/>
      <c r="BN846" s="745"/>
      <c r="BO846" s="745"/>
      <c r="BP846" s="745"/>
      <c r="BQ846" s="745"/>
      <c r="BR846" s="745"/>
      <c r="BS846" s="745"/>
      <c r="BT846" s="745"/>
      <c r="BU846" s="745"/>
      <c r="BV846" s="745"/>
      <c r="BW846" s="745"/>
      <c r="BX846" s="745"/>
      <c r="BY846" s="745"/>
      <c r="BZ846" s="745"/>
      <c r="CA846" s="745"/>
      <c r="CB846" s="745"/>
      <c r="CC846" s="745"/>
      <c r="CD846" s="745"/>
      <c r="CE846" s="745"/>
      <c r="CF846" s="745"/>
      <c r="CG846" s="745"/>
      <c r="CH846" s="745"/>
      <c r="CI846" s="745"/>
      <c r="CJ846" s="745"/>
      <c r="CK846" s="745"/>
      <c r="CL846" s="745"/>
      <c r="CM846" s="745"/>
      <c r="CN846" s="745"/>
      <c r="CO846" s="745"/>
      <c r="CP846" s="745"/>
      <c r="CQ846" s="745"/>
      <c r="CR846" s="745"/>
      <c r="CS846" s="745"/>
      <c r="CT846" s="745"/>
      <c r="CU846" s="745"/>
      <c r="CV846" s="745"/>
      <c r="CW846" s="745"/>
      <c r="CX846" s="745"/>
      <c r="CY846" s="745"/>
      <c r="CZ846" s="745"/>
      <c r="DA846" s="745"/>
      <c r="DB846" s="745"/>
      <c r="DC846" s="745"/>
      <c r="DD846" s="745"/>
      <c r="DE846" s="745"/>
      <c r="DF846" s="745"/>
      <c r="DG846" s="745"/>
      <c r="DH846" s="745"/>
      <c r="DI846" s="745"/>
      <c r="DJ846" s="745"/>
      <c r="DK846" s="745"/>
      <c r="DL846" s="745"/>
      <c r="DM846" s="745"/>
      <c r="DN846" s="745"/>
      <c r="DO846" s="745"/>
      <c r="DP846" s="745"/>
      <c r="DQ846" s="745"/>
      <c r="DR846" s="745"/>
      <c r="DS846" s="745"/>
      <c r="DT846" s="745"/>
      <c r="DU846" s="745"/>
      <c r="DV846" s="745"/>
      <c r="DW846" s="745"/>
      <c r="DX846" s="745"/>
      <c r="DY846" s="745"/>
      <c r="DZ846" s="745"/>
      <c r="EA846" s="745"/>
      <c r="EB846" s="745"/>
      <c r="EC846" s="745"/>
      <c r="ED846" s="745"/>
      <c r="EE846" s="745"/>
      <c r="EF846" s="745"/>
      <c r="EG846" s="745"/>
      <c r="EH846" s="745"/>
      <c r="EI846" s="745"/>
      <c r="EJ846" s="745"/>
      <c r="EK846" s="745"/>
      <c r="EL846" s="745"/>
      <c r="EM846" s="745"/>
      <c r="EN846" s="745"/>
      <c r="EO846" s="745"/>
      <c r="EP846" s="745"/>
      <c r="EQ846" s="745"/>
      <c r="ER846" s="745"/>
      <c r="ES846" s="745"/>
      <c r="ET846" s="745"/>
      <c r="EU846" s="745"/>
      <c r="EV846" s="745"/>
      <c r="EW846" s="745"/>
      <c r="EX846" s="745"/>
      <c r="EY846" s="745"/>
      <c r="EZ846" s="745"/>
      <c r="FA846" s="745"/>
      <c r="FB846" s="745"/>
      <c r="FC846" s="745"/>
      <c r="FD846" s="745"/>
      <c r="FE846" s="745"/>
      <c r="FF846" s="745"/>
      <c r="FG846" s="745"/>
      <c r="FH846" s="745"/>
      <c r="FI846" s="745"/>
      <c r="FJ846" s="745"/>
      <c r="FK846" s="745"/>
      <c r="FL846" s="745"/>
      <c r="FM846" s="745"/>
      <c r="FN846" s="745"/>
      <c r="FO846" s="745"/>
      <c r="FP846" s="745"/>
      <c r="FQ846" s="745"/>
      <c r="FR846" s="745"/>
      <c r="FS846" s="745"/>
      <c r="FT846" s="745"/>
      <c r="FU846" s="745"/>
      <c r="FV846" s="745"/>
      <c r="FW846" s="745"/>
      <c r="FX846" s="745"/>
      <c r="FY846" s="745"/>
      <c r="FZ846" s="745"/>
      <c r="GA846" s="745"/>
      <c r="GB846" s="745"/>
      <c r="GC846" s="745"/>
      <c r="GD846" s="745"/>
      <c r="GE846" s="745"/>
      <c r="GF846" s="745"/>
      <c r="GG846" s="745"/>
      <c r="GH846" s="745"/>
      <c r="GI846" s="745"/>
      <c r="GJ846" s="745"/>
      <c r="GK846" s="745"/>
      <c r="GL846" s="745"/>
      <c r="GM846" s="745"/>
      <c r="GN846" s="745"/>
      <c r="GO846" s="745"/>
      <c r="GP846" s="745"/>
      <c r="GQ846" s="745"/>
      <c r="GR846" s="745"/>
      <c r="GS846" s="745"/>
      <c r="GT846" s="745"/>
      <c r="GU846" s="745"/>
      <c r="GV846" s="745"/>
      <c r="GW846" s="745"/>
      <c r="GX846" s="745"/>
      <c r="GY846" s="745"/>
      <c r="GZ846" s="745"/>
      <c r="HA846" s="745"/>
      <c r="HB846" s="745"/>
      <c r="HC846" s="745"/>
      <c r="HD846" s="745"/>
      <c r="HE846" s="745"/>
      <c r="HF846" s="745"/>
      <c r="HG846" s="745"/>
      <c r="HH846" s="745"/>
      <c r="HI846" s="745"/>
      <c r="HJ846" s="745"/>
      <c r="HK846" s="745"/>
      <c r="HL846" s="745"/>
      <c r="HM846" s="745"/>
      <c r="HN846" s="745"/>
      <c r="HO846" s="745"/>
      <c r="HP846" s="745"/>
      <c r="HQ846" s="745"/>
      <c r="HR846" s="745"/>
      <c r="HS846" s="745"/>
      <c r="HT846" s="745"/>
      <c r="HU846" s="745"/>
      <c r="HV846" s="745"/>
      <c r="HW846" s="745"/>
      <c r="HX846" s="745"/>
      <c r="HY846" s="745"/>
      <c r="HZ846" s="745"/>
      <c r="IA846" s="745"/>
      <c r="IB846" s="745"/>
      <c r="IC846" s="745"/>
      <c r="ID846" s="745"/>
      <c r="IE846" s="745"/>
      <c r="IF846" s="745"/>
      <c r="IG846" s="745"/>
      <c r="IH846" s="745"/>
      <c r="II846" s="745"/>
      <c r="IJ846" s="745"/>
      <c r="IK846" s="745"/>
      <c r="IL846" s="745"/>
      <c r="IM846" s="745"/>
      <c r="IN846" s="745"/>
    </row>
    <row r="847" spans="1:248" ht="12.75">
      <c r="A847" s="758"/>
      <c r="B847" s="758"/>
      <c r="C847" s="758"/>
      <c r="D847" s="758"/>
      <c r="E847" s="750"/>
      <c r="F847" s="758"/>
      <c r="G847" s="758"/>
      <c r="H847" s="758"/>
      <c r="I847" s="750"/>
      <c r="J847" s="758"/>
      <c r="K847" s="758"/>
      <c r="L847" s="750"/>
      <c r="M847" s="758"/>
      <c r="N847" s="758"/>
      <c r="O847" s="750"/>
      <c r="P847" s="750"/>
      <c r="Q847" s="750"/>
      <c r="R847" s="750"/>
      <c r="S847" s="750"/>
      <c r="T847" s="750"/>
      <c r="U847" s="757"/>
      <c r="V847" s="753"/>
      <c r="W847" s="745"/>
      <c r="X847" s="745"/>
      <c r="Y847" s="753"/>
      <c r="Z847" s="745"/>
      <c r="AA847" s="745"/>
      <c r="AB847" s="745"/>
      <c r="AC847" s="745"/>
      <c r="AD847" s="745"/>
      <c r="AE847" s="745"/>
      <c r="AF847" s="745"/>
      <c r="AG847" s="745"/>
      <c r="AH847" s="745"/>
      <c r="AI847" s="745"/>
      <c r="AJ847" s="745"/>
      <c r="AK847" s="745"/>
      <c r="AL847" s="745"/>
      <c r="AM847" s="745"/>
      <c r="AN847" s="745"/>
      <c r="AO847" s="745"/>
      <c r="AP847" s="745"/>
      <c r="AQ847" s="745"/>
      <c r="AR847" s="745"/>
      <c r="AS847" s="745"/>
      <c r="AT847" s="745"/>
      <c r="AU847" s="745"/>
      <c r="AV847" s="745"/>
      <c r="AW847" s="745"/>
      <c r="AX847" s="745"/>
      <c r="AY847" s="745"/>
      <c r="AZ847" s="745"/>
      <c r="BA847" s="745"/>
      <c r="BB847" s="745"/>
      <c r="BC847" s="745"/>
      <c r="BD847" s="745"/>
      <c r="BE847" s="745"/>
      <c r="BF847" s="745"/>
      <c r="BG847" s="745"/>
      <c r="BH847" s="745"/>
      <c r="BI847" s="745"/>
      <c r="BJ847" s="745"/>
      <c r="BK847" s="745"/>
      <c r="BL847" s="745"/>
      <c r="BM847" s="745"/>
      <c r="BN847" s="745"/>
      <c r="BO847" s="745"/>
      <c r="BP847" s="745"/>
      <c r="BQ847" s="745"/>
      <c r="BR847" s="745"/>
      <c r="BS847" s="745"/>
      <c r="BT847" s="745"/>
      <c r="BU847" s="745"/>
      <c r="BV847" s="745"/>
      <c r="BW847" s="745"/>
      <c r="BX847" s="745"/>
      <c r="BY847" s="745"/>
      <c r="BZ847" s="745"/>
      <c r="CA847" s="745"/>
      <c r="CB847" s="745"/>
      <c r="CC847" s="745"/>
      <c r="CD847" s="745"/>
      <c r="CE847" s="745"/>
      <c r="CF847" s="745"/>
      <c r="CG847" s="745"/>
      <c r="CH847" s="745"/>
      <c r="CI847" s="745"/>
      <c r="CJ847" s="745"/>
      <c r="CK847" s="745"/>
      <c r="CL847" s="745"/>
      <c r="CM847" s="745"/>
      <c r="CN847" s="745"/>
      <c r="CO847" s="745"/>
      <c r="CP847" s="745"/>
      <c r="CQ847" s="745"/>
      <c r="CR847" s="745"/>
      <c r="CS847" s="745"/>
      <c r="CT847" s="745"/>
      <c r="CU847" s="745"/>
      <c r="CV847" s="745"/>
      <c r="CW847" s="745"/>
      <c r="CX847" s="745"/>
      <c r="CY847" s="745"/>
      <c r="CZ847" s="745"/>
      <c r="DA847" s="745"/>
      <c r="DB847" s="745"/>
      <c r="DC847" s="745"/>
      <c r="DD847" s="745"/>
      <c r="DE847" s="745"/>
      <c r="DF847" s="745"/>
      <c r="DG847" s="745"/>
      <c r="DH847" s="745"/>
      <c r="DI847" s="745"/>
      <c r="DJ847" s="745"/>
      <c r="DK847" s="745"/>
      <c r="DL847" s="745"/>
      <c r="DM847" s="745"/>
      <c r="DN847" s="745"/>
      <c r="DO847" s="745"/>
      <c r="DP847" s="745"/>
      <c r="DQ847" s="745"/>
      <c r="DR847" s="745"/>
      <c r="DS847" s="745"/>
      <c r="DT847" s="745"/>
      <c r="DU847" s="745"/>
      <c r="DV847" s="745"/>
      <c r="DW847" s="745"/>
      <c r="DX847" s="745"/>
      <c r="DY847" s="745"/>
      <c r="DZ847" s="745"/>
      <c r="EA847" s="745"/>
      <c r="EB847" s="745"/>
      <c r="EC847" s="745"/>
      <c r="ED847" s="745"/>
      <c r="EE847" s="745"/>
      <c r="EF847" s="745"/>
      <c r="EG847" s="745"/>
      <c r="EH847" s="745"/>
      <c r="EI847" s="745"/>
      <c r="EJ847" s="745"/>
      <c r="EK847" s="745"/>
      <c r="EL847" s="745"/>
      <c r="EM847" s="745"/>
      <c r="EN847" s="745"/>
      <c r="EO847" s="745"/>
      <c r="EP847" s="745"/>
      <c r="EQ847" s="745"/>
      <c r="ER847" s="745"/>
      <c r="ES847" s="745"/>
      <c r="ET847" s="745"/>
      <c r="EU847" s="745"/>
      <c r="EV847" s="745"/>
      <c r="EW847" s="745"/>
      <c r="EX847" s="745"/>
      <c r="EY847" s="745"/>
      <c r="EZ847" s="745"/>
      <c r="FA847" s="745"/>
      <c r="FB847" s="745"/>
      <c r="FC847" s="745"/>
      <c r="FD847" s="745"/>
      <c r="FE847" s="745"/>
      <c r="FF847" s="745"/>
      <c r="FG847" s="745"/>
      <c r="FH847" s="745"/>
      <c r="FI847" s="745"/>
      <c r="FJ847" s="745"/>
      <c r="FK847" s="745"/>
      <c r="FL847" s="745"/>
      <c r="FM847" s="745"/>
      <c r="FN847" s="745"/>
      <c r="FO847" s="745"/>
      <c r="FP847" s="745"/>
      <c r="FQ847" s="745"/>
      <c r="FR847" s="745"/>
      <c r="FS847" s="745"/>
      <c r="FT847" s="745"/>
      <c r="FU847" s="745"/>
      <c r="FV847" s="745"/>
      <c r="FW847" s="745"/>
      <c r="FX847" s="745"/>
      <c r="FY847" s="745"/>
      <c r="FZ847" s="745"/>
      <c r="GA847" s="745"/>
      <c r="GB847" s="745"/>
      <c r="GC847" s="745"/>
      <c r="GD847" s="745"/>
      <c r="GE847" s="745"/>
      <c r="GF847" s="745"/>
      <c r="GG847" s="745"/>
      <c r="GH847" s="745"/>
      <c r="GI847" s="745"/>
      <c r="GJ847" s="745"/>
      <c r="GK847" s="745"/>
      <c r="GL847" s="745"/>
      <c r="GM847" s="745"/>
      <c r="GN847" s="745"/>
      <c r="GO847" s="745"/>
      <c r="GP847" s="745"/>
      <c r="GQ847" s="745"/>
      <c r="GR847" s="745"/>
      <c r="GS847" s="745"/>
      <c r="GT847" s="745"/>
      <c r="GU847" s="745"/>
      <c r="GV847" s="745"/>
      <c r="GW847" s="745"/>
      <c r="GX847" s="745"/>
      <c r="GY847" s="745"/>
      <c r="GZ847" s="745"/>
      <c r="HA847" s="745"/>
      <c r="HB847" s="745"/>
      <c r="HC847" s="745"/>
      <c r="HD847" s="745"/>
      <c r="HE847" s="745"/>
      <c r="HF847" s="745"/>
      <c r="HG847" s="745"/>
      <c r="HH847" s="745"/>
      <c r="HI847" s="745"/>
      <c r="HJ847" s="745"/>
      <c r="HK847" s="745"/>
      <c r="HL847" s="745"/>
      <c r="HM847" s="745"/>
      <c r="HN847" s="745"/>
      <c r="HO847" s="745"/>
      <c r="HP847" s="745"/>
      <c r="HQ847" s="745"/>
      <c r="HR847" s="745"/>
      <c r="HS847" s="745"/>
      <c r="HT847" s="745"/>
      <c r="HU847" s="745"/>
      <c r="HV847" s="745"/>
      <c r="HW847" s="745"/>
      <c r="HX847" s="745"/>
      <c r="HY847" s="745"/>
      <c r="HZ847" s="745"/>
      <c r="IA847" s="745"/>
      <c r="IB847" s="745"/>
      <c r="IC847" s="745"/>
      <c r="ID847" s="745"/>
      <c r="IE847" s="745"/>
      <c r="IF847" s="745"/>
      <c r="IG847" s="745"/>
      <c r="IH847" s="745"/>
      <c r="II847" s="745"/>
      <c r="IJ847" s="745"/>
      <c r="IK847" s="745"/>
      <c r="IL847" s="745"/>
      <c r="IM847" s="745"/>
      <c r="IN847" s="745"/>
    </row>
    <row r="848" spans="1:248" ht="12.75">
      <c r="A848" s="758"/>
      <c r="B848" s="758"/>
      <c r="C848" s="758"/>
      <c r="D848" s="758"/>
      <c r="E848" s="750"/>
      <c r="F848" s="758"/>
      <c r="G848" s="758"/>
      <c r="H848" s="758"/>
      <c r="I848" s="750"/>
      <c r="J848" s="758"/>
      <c r="K848" s="758"/>
      <c r="L848" s="750"/>
      <c r="M848" s="758"/>
      <c r="N848" s="758"/>
      <c r="O848" s="750"/>
      <c r="P848" s="750"/>
      <c r="Q848" s="750"/>
      <c r="R848" s="750"/>
      <c r="S848" s="750"/>
      <c r="T848" s="750"/>
      <c r="U848" s="757"/>
      <c r="V848" s="753"/>
      <c r="W848" s="745"/>
      <c r="X848" s="745"/>
      <c r="Y848" s="753"/>
      <c r="Z848" s="745"/>
      <c r="AA848" s="745"/>
      <c r="AB848" s="745"/>
      <c r="AC848" s="745"/>
      <c r="AD848" s="745"/>
      <c r="AE848" s="745"/>
      <c r="AF848" s="745"/>
      <c r="AG848" s="745"/>
      <c r="AH848" s="745"/>
      <c r="AI848" s="745"/>
      <c r="AJ848" s="745"/>
      <c r="AK848" s="745"/>
      <c r="AL848" s="745"/>
      <c r="AM848" s="745"/>
      <c r="AN848" s="745"/>
      <c r="AO848" s="745"/>
      <c r="AP848" s="745"/>
      <c r="AQ848" s="745"/>
      <c r="AR848" s="745"/>
      <c r="AS848" s="745"/>
      <c r="AT848" s="745"/>
      <c r="AU848" s="745"/>
      <c r="AV848" s="745"/>
      <c r="AW848" s="745"/>
      <c r="AX848" s="745"/>
      <c r="AY848" s="745"/>
      <c r="AZ848" s="745"/>
      <c r="BA848" s="745"/>
      <c r="BB848" s="745"/>
      <c r="BC848" s="745"/>
      <c r="BD848" s="745"/>
      <c r="BE848" s="745"/>
      <c r="BF848" s="745"/>
      <c r="BG848" s="745"/>
      <c r="BH848" s="745"/>
      <c r="BI848" s="745"/>
      <c r="BJ848" s="745"/>
      <c r="BK848" s="745"/>
      <c r="BL848" s="745"/>
      <c r="BM848" s="745"/>
      <c r="BN848" s="745"/>
      <c r="BO848" s="745"/>
      <c r="BP848" s="745"/>
      <c r="BQ848" s="745"/>
      <c r="BR848" s="745"/>
      <c r="BS848" s="745"/>
      <c r="BT848" s="745"/>
      <c r="BU848" s="745"/>
      <c r="BV848" s="745"/>
      <c r="BW848" s="745"/>
      <c r="BX848" s="745"/>
      <c r="BY848" s="745"/>
      <c r="BZ848" s="745"/>
      <c r="CA848" s="745"/>
      <c r="CB848" s="745"/>
      <c r="CC848" s="745"/>
      <c r="CD848" s="745"/>
      <c r="CE848" s="745"/>
      <c r="CF848" s="745"/>
      <c r="CG848" s="745"/>
      <c r="CH848" s="745"/>
      <c r="CI848" s="745"/>
      <c r="CJ848" s="745"/>
      <c r="CK848" s="745"/>
      <c r="CL848" s="745"/>
      <c r="CM848" s="745"/>
      <c r="CN848" s="745"/>
      <c r="CO848" s="745"/>
      <c r="CP848" s="745"/>
      <c r="CQ848" s="745"/>
      <c r="CR848" s="745"/>
      <c r="CS848" s="745"/>
      <c r="CT848" s="745"/>
      <c r="CU848" s="745"/>
      <c r="CV848" s="745"/>
      <c r="CW848" s="745"/>
      <c r="CX848" s="745"/>
      <c r="CY848" s="745"/>
      <c r="CZ848" s="745"/>
      <c r="DA848" s="745"/>
      <c r="DB848" s="745"/>
      <c r="DC848" s="745"/>
      <c r="DD848" s="745"/>
      <c r="DE848" s="745"/>
      <c r="DF848" s="745"/>
      <c r="DG848" s="745"/>
      <c r="DH848" s="745"/>
      <c r="DI848" s="745"/>
      <c r="DJ848" s="745"/>
      <c r="DK848" s="745"/>
      <c r="DL848" s="745"/>
      <c r="DM848" s="745"/>
      <c r="DN848" s="745"/>
      <c r="DO848" s="745"/>
      <c r="DP848" s="745"/>
      <c r="DQ848" s="745"/>
      <c r="DR848" s="745"/>
      <c r="DS848" s="745"/>
      <c r="DT848" s="745"/>
      <c r="DU848" s="745"/>
      <c r="DV848" s="745"/>
      <c r="DW848" s="745"/>
      <c r="DX848" s="745"/>
      <c r="DY848" s="745"/>
      <c r="DZ848" s="745"/>
      <c r="EA848" s="745"/>
      <c r="EB848" s="745"/>
      <c r="EC848" s="745"/>
      <c r="ED848" s="745"/>
      <c r="EE848" s="745"/>
      <c r="EF848" s="745"/>
      <c r="EG848" s="745"/>
      <c r="EH848" s="745"/>
      <c r="EI848" s="745"/>
      <c r="EJ848" s="745"/>
      <c r="EK848" s="745"/>
      <c r="EL848" s="745"/>
      <c r="EM848" s="745"/>
      <c r="EN848" s="745"/>
      <c r="EO848" s="745"/>
      <c r="EP848" s="745"/>
      <c r="EQ848" s="745"/>
      <c r="ER848" s="745"/>
      <c r="ES848" s="745"/>
      <c r="ET848" s="745"/>
      <c r="EU848" s="745"/>
      <c r="EV848" s="745"/>
      <c r="EW848" s="745"/>
      <c r="EX848" s="745"/>
      <c r="EY848" s="745"/>
      <c r="EZ848" s="745"/>
      <c r="FA848" s="745"/>
      <c r="FB848" s="745"/>
      <c r="FC848" s="745"/>
      <c r="FD848" s="745"/>
      <c r="FE848" s="745"/>
      <c r="FF848" s="745"/>
      <c r="FG848" s="745"/>
      <c r="FH848" s="745"/>
      <c r="FI848" s="745"/>
      <c r="FJ848" s="745"/>
      <c r="FK848" s="745"/>
      <c r="FL848" s="745"/>
      <c r="FM848" s="745"/>
      <c r="FN848" s="745"/>
      <c r="FO848" s="745"/>
      <c r="FP848" s="745"/>
      <c r="FQ848" s="745"/>
      <c r="FR848" s="745"/>
      <c r="FS848" s="745"/>
      <c r="FT848" s="745"/>
      <c r="FU848" s="745"/>
      <c r="FV848" s="745"/>
      <c r="FW848" s="745"/>
      <c r="FX848" s="745"/>
      <c r="FY848" s="745"/>
      <c r="FZ848" s="745"/>
      <c r="GA848" s="745"/>
      <c r="GB848" s="745"/>
      <c r="GC848" s="745"/>
      <c r="GD848" s="745"/>
      <c r="GE848" s="745"/>
      <c r="GF848" s="745"/>
      <c r="GG848" s="745"/>
      <c r="GH848" s="745"/>
      <c r="GI848" s="745"/>
      <c r="GJ848" s="745"/>
      <c r="GK848" s="745"/>
      <c r="GL848" s="745"/>
      <c r="GM848" s="745"/>
      <c r="GN848" s="745"/>
      <c r="GO848" s="745"/>
      <c r="GP848" s="745"/>
      <c r="GQ848" s="745"/>
      <c r="GR848" s="745"/>
      <c r="GS848" s="745"/>
      <c r="GT848" s="745"/>
      <c r="GU848" s="745"/>
      <c r="GV848" s="745"/>
      <c r="GW848" s="745"/>
      <c r="GX848" s="745"/>
      <c r="GY848" s="745"/>
      <c r="GZ848" s="745"/>
      <c r="HA848" s="745"/>
      <c r="HB848" s="745"/>
      <c r="HC848" s="745"/>
      <c r="HD848" s="745"/>
      <c r="HE848" s="745"/>
      <c r="HF848" s="745"/>
      <c r="HG848" s="745"/>
      <c r="HH848" s="745"/>
      <c r="HI848" s="745"/>
      <c r="HJ848" s="745"/>
      <c r="HK848" s="745"/>
      <c r="HL848" s="745"/>
      <c r="HM848" s="745"/>
      <c r="HN848" s="745"/>
      <c r="HO848" s="745"/>
      <c r="HP848" s="745"/>
      <c r="HQ848" s="745"/>
      <c r="HR848" s="745"/>
      <c r="HS848" s="745"/>
      <c r="HT848" s="745"/>
      <c r="HU848" s="745"/>
      <c r="HV848" s="745"/>
      <c r="HW848" s="745"/>
      <c r="HX848" s="745"/>
      <c r="HY848" s="745"/>
      <c r="HZ848" s="745"/>
      <c r="IA848" s="745"/>
      <c r="IB848" s="745"/>
      <c r="IC848" s="745"/>
      <c r="ID848" s="745"/>
      <c r="IE848" s="745"/>
      <c r="IF848" s="745"/>
      <c r="IG848" s="745"/>
      <c r="IH848" s="745"/>
      <c r="II848" s="745"/>
      <c r="IJ848" s="745"/>
      <c r="IK848" s="745"/>
      <c r="IL848" s="745"/>
      <c r="IM848" s="745"/>
      <c r="IN848" s="745"/>
    </row>
    <row r="849" spans="1:248" ht="12.75">
      <c r="A849" s="758"/>
      <c r="B849" s="758"/>
      <c r="C849" s="758"/>
      <c r="D849" s="758"/>
      <c r="E849" s="750"/>
      <c r="F849" s="758"/>
      <c r="G849" s="758"/>
      <c r="H849" s="758"/>
      <c r="I849" s="750"/>
      <c r="J849" s="758"/>
      <c r="K849" s="758"/>
      <c r="L849" s="750"/>
      <c r="M849" s="758"/>
      <c r="N849" s="758"/>
      <c r="O849" s="750"/>
      <c r="P849" s="750"/>
      <c r="Q849" s="750"/>
      <c r="R849" s="750"/>
      <c r="S849" s="750"/>
      <c r="T849" s="750"/>
      <c r="U849" s="757"/>
      <c r="V849" s="753"/>
      <c r="W849" s="745"/>
      <c r="X849" s="745"/>
      <c r="Y849" s="753"/>
      <c r="Z849" s="745"/>
      <c r="AA849" s="745"/>
      <c r="AB849" s="745"/>
      <c r="AC849" s="745"/>
      <c r="AD849" s="745"/>
      <c r="AE849" s="745"/>
      <c r="AF849" s="745"/>
      <c r="AG849" s="745"/>
      <c r="AH849" s="745"/>
      <c r="AI849" s="745"/>
      <c r="AJ849" s="745"/>
      <c r="AK849" s="745"/>
      <c r="AL849" s="745"/>
      <c r="AM849" s="745"/>
      <c r="AN849" s="745"/>
      <c r="AO849" s="745"/>
      <c r="AP849" s="745"/>
      <c r="AQ849" s="745"/>
      <c r="AR849" s="745"/>
      <c r="AS849" s="745"/>
      <c r="AT849" s="745"/>
      <c r="AU849" s="745"/>
      <c r="AV849" s="745"/>
      <c r="AW849" s="745"/>
      <c r="AX849" s="745"/>
      <c r="AY849" s="745"/>
      <c r="AZ849" s="745"/>
      <c r="BA849" s="745"/>
      <c r="BB849" s="745"/>
      <c r="BC849" s="745"/>
      <c r="BD849" s="745"/>
      <c r="BE849" s="745"/>
      <c r="BF849" s="745"/>
      <c r="BG849" s="745"/>
      <c r="BH849" s="745"/>
      <c r="BI849" s="745"/>
      <c r="BJ849" s="745"/>
      <c r="BK849" s="745"/>
      <c r="BL849" s="745"/>
      <c r="BM849" s="745"/>
      <c r="BN849" s="745"/>
      <c r="BO849" s="745"/>
      <c r="BP849" s="745"/>
      <c r="BQ849" s="745"/>
      <c r="BR849" s="745"/>
      <c r="BS849" s="745"/>
      <c r="BT849" s="745"/>
      <c r="BU849" s="745"/>
      <c r="BV849" s="745"/>
      <c r="BW849" s="745"/>
      <c r="BX849" s="745"/>
      <c r="BY849" s="745"/>
      <c r="BZ849" s="745"/>
      <c r="CA849" s="745"/>
      <c r="CB849" s="745"/>
      <c r="CC849" s="745"/>
      <c r="CD849" s="745"/>
      <c r="CE849" s="745"/>
      <c r="CF849" s="745"/>
      <c r="CG849" s="745"/>
      <c r="CH849" s="745"/>
      <c r="CI849" s="745"/>
      <c r="CJ849" s="745"/>
      <c r="CK849" s="745"/>
      <c r="CL849" s="745"/>
      <c r="CM849" s="745"/>
      <c r="CN849" s="745"/>
      <c r="CO849" s="745"/>
      <c r="CP849" s="745"/>
      <c r="CQ849" s="745"/>
      <c r="CR849" s="745"/>
      <c r="CS849" s="745"/>
      <c r="CT849" s="745"/>
      <c r="CU849" s="745"/>
      <c r="CV849" s="745"/>
      <c r="CW849" s="745"/>
      <c r="CX849" s="745"/>
      <c r="CY849" s="745"/>
      <c r="CZ849" s="745"/>
      <c r="DA849" s="745"/>
      <c r="DB849" s="745"/>
      <c r="DC849" s="745"/>
      <c r="DD849" s="745"/>
      <c r="DE849" s="745"/>
      <c r="DF849" s="745"/>
      <c r="DG849" s="745"/>
      <c r="DH849" s="745"/>
      <c r="DI849" s="745"/>
      <c r="DJ849" s="745"/>
      <c r="DK849" s="745"/>
      <c r="DL849" s="745"/>
      <c r="DM849" s="745"/>
      <c r="DN849" s="745"/>
      <c r="DO849" s="745"/>
      <c r="DP849" s="745"/>
      <c r="DQ849" s="745"/>
      <c r="DR849" s="745"/>
      <c r="DS849" s="745"/>
      <c r="DT849" s="745"/>
      <c r="DU849" s="745"/>
      <c r="DV849" s="745"/>
      <c r="DW849" s="745"/>
      <c r="DX849" s="745"/>
      <c r="DY849" s="745"/>
      <c r="DZ849" s="745"/>
      <c r="EA849" s="745"/>
      <c r="EB849" s="745"/>
      <c r="EC849" s="745"/>
      <c r="ED849" s="745"/>
      <c r="EE849" s="745"/>
      <c r="EF849" s="745"/>
      <c r="EG849" s="745"/>
      <c r="EH849" s="745"/>
      <c r="EI849" s="745"/>
      <c r="EJ849" s="745"/>
      <c r="EK849" s="745"/>
      <c r="EL849" s="745"/>
      <c r="EM849" s="745"/>
      <c r="EN849" s="745"/>
      <c r="EO849" s="745"/>
      <c r="EP849" s="745"/>
      <c r="EQ849" s="745"/>
      <c r="ER849" s="745"/>
      <c r="ES849" s="745"/>
      <c r="ET849" s="745"/>
      <c r="EU849" s="745"/>
      <c r="EV849" s="745"/>
      <c r="EW849" s="745"/>
      <c r="EX849" s="745"/>
      <c r="EY849" s="745"/>
      <c r="EZ849" s="745"/>
      <c r="FA849" s="745"/>
      <c r="FB849" s="745"/>
      <c r="FC849" s="745"/>
      <c r="FD849" s="745"/>
      <c r="FE849" s="745"/>
      <c r="FF849" s="745"/>
      <c r="FG849" s="745"/>
      <c r="FH849" s="745"/>
      <c r="FI849" s="745"/>
      <c r="FJ849" s="745"/>
      <c r="FK849" s="745"/>
      <c r="FL849" s="745"/>
      <c r="FM849" s="745"/>
      <c r="FN849" s="745"/>
      <c r="FO849" s="745"/>
      <c r="FP849" s="745"/>
      <c r="FQ849" s="745"/>
      <c r="FR849" s="745"/>
      <c r="FS849" s="745"/>
      <c r="FT849" s="745"/>
      <c r="FU849" s="745"/>
      <c r="FV849" s="745"/>
      <c r="FW849" s="745"/>
      <c r="FX849" s="745"/>
      <c r="FY849" s="745"/>
      <c r="FZ849" s="745"/>
      <c r="GA849" s="745"/>
      <c r="GB849" s="745"/>
      <c r="GC849" s="745"/>
      <c r="GD849" s="745"/>
      <c r="GE849" s="745"/>
      <c r="GF849" s="745"/>
      <c r="GG849" s="745"/>
      <c r="GH849" s="745"/>
      <c r="GI849" s="745"/>
      <c r="GJ849" s="745"/>
      <c r="GK849" s="745"/>
      <c r="GL849" s="745"/>
      <c r="GM849" s="745"/>
      <c r="GN849" s="745"/>
      <c r="GO849" s="745"/>
      <c r="GP849" s="745"/>
      <c r="GQ849" s="745"/>
      <c r="GR849" s="745"/>
      <c r="GS849" s="745"/>
      <c r="GT849" s="745"/>
      <c r="GU849" s="745"/>
      <c r="GV849" s="745"/>
      <c r="GW849" s="745"/>
      <c r="GX849" s="745"/>
      <c r="GY849" s="745"/>
      <c r="GZ849" s="745"/>
      <c r="HA849" s="745"/>
      <c r="HB849" s="745"/>
      <c r="HC849" s="745"/>
      <c r="HD849" s="745"/>
      <c r="HE849" s="745"/>
      <c r="HF849" s="745"/>
      <c r="HG849" s="745"/>
      <c r="HH849" s="745"/>
      <c r="HI849" s="745"/>
      <c r="HJ849" s="745"/>
      <c r="HK849" s="745"/>
      <c r="HL849" s="745"/>
      <c r="HM849" s="745"/>
      <c r="HN849" s="745"/>
      <c r="HO849" s="745"/>
      <c r="HP849" s="745"/>
      <c r="HQ849" s="745"/>
      <c r="HR849" s="745"/>
      <c r="HS849" s="745"/>
      <c r="HT849" s="745"/>
      <c r="HU849" s="745"/>
      <c r="HV849" s="745"/>
      <c r="HW849" s="745"/>
      <c r="HX849" s="745"/>
      <c r="HY849" s="745"/>
      <c r="HZ849" s="745"/>
      <c r="IA849" s="745"/>
      <c r="IB849" s="745"/>
      <c r="IC849" s="745"/>
      <c r="ID849" s="745"/>
      <c r="IE849" s="745"/>
      <c r="IF849" s="745"/>
      <c r="IG849" s="745"/>
      <c r="IH849" s="745"/>
      <c r="II849" s="745"/>
      <c r="IJ849" s="745"/>
      <c r="IK849" s="745"/>
      <c r="IL849" s="745"/>
      <c r="IM849" s="745"/>
      <c r="IN849" s="745"/>
    </row>
    <row r="850" spans="1:248" ht="12.75">
      <c r="A850" s="758"/>
      <c r="B850" s="758"/>
      <c r="C850" s="758"/>
      <c r="D850" s="758"/>
      <c r="E850" s="750"/>
      <c r="F850" s="758"/>
      <c r="G850" s="758"/>
      <c r="H850" s="758"/>
      <c r="I850" s="750"/>
      <c r="J850" s="758"/>
      <c r="K850" s="758"/>
      <c r="L850" s="750"/>
      <c r="M850" s="758"/>
      <c r="N850" s="758"/>
      <c r="O850" s="750"/>
      <c r="P850" s="750"/>
      <c r="Q850" s="750"/>
      <c r="R850" s="750"/>
      <c r="S850" s="750"/>
      <c r="T850" s="750"/>
      <c r="U850" s="757"/>
      <c r="V850" s="753"/>
      <c r="W850" s="745"/>
      <c r="X850" s="745"/>
      <c r="Y850" s="753"/>
      <c r="Z850" s="745"/>
      <c r="AA850" s="745"/>
      <c r="AB850" s="745"/>
      <c r="AC850" s="745"/>
      <c r="AD850" s="745"/>
      <c r="AE850" s="745"/>
      <c r="AF850" s="745"/>
      <c r="AG850" s="745"/>
      <c r="AH850" s="745"/>
      <c r="AI850" s="745"/>
      <c r="AJ850" s="745"/>
      <c r="AK850" s="745"/>
      <c r="AL850" s="745"/>
      <c r="AM850" s="745"/>
      <c r="AN850" s="745"/>
      <c r="AO850" s="745"/>
      <c r="AP850" s="745"/>
      <c r="AQ850" s="745"/>
      <c r="AR850" s="745"/>
      <c r="AS850" s="745"/>
      <c r="AT850" s="745"/>
      <c r="AU850" s="745"/>
      <c r="AV850" s="745"/>
      <c r="AW850" s="745"/>
      <c r="AX850" s="745"/>
      <c r="AY850" s="745"/>
      <c r="AZ850" s="745"/>
      <c r="BA850" s="745"/>
      <c r="BB850" s="745"/>
      <c r="BC850" s="745"/>
      <c r="BD850" s="745"/>
      <c r="BE850" s="745"/>
      <c r="BF850" s="745"/>
      <c r="BG850" s="745"/>
      <c r="BH850" s="745"/>
      <c r="BI850" s="745"/>
      <c r="BJ850" s="745"/>
      <c r="BK850" s="745"/>
      <c r="BL850" s="745"/>
      <c r="BM850" s="745"/>
      <c r="BN850" s="745"/>
      <c r="BO850" s="745"/>
      <c r="BP850" s="745"/>
      <c r="BQ850" s="745"/>
      <c r="BR850" s="745"/>
      <c r="BS850" s="745"/>
      <c r="BT850" s="745"/>
      <c r="BU850" s="745"/>
      <c r="BV850" s="745"/>
      <c r="BW850" s="745"/>
      <c r="BX850" s="745"/>
      <c r="BY850" s="745"/>
      <c r="BZ850" s="745"/>
      <c r="CA850" s="745"/>
      <c r="CB850" s="745"/>
      <c r="CC850" s="745"/>
      <c r="CD850" s="745"/>
      <c r="CE850" s="745"/>
      <c r="CF850" s="745"/>
      <c r="CG850" s="745"/>
      <c r="CH850" s="745"/>
      <c r="CI850" s="745"/>
      <c r="CJ850" s="745"/>
      <c r="CK850" s="745"/>
      <c r="CL850" s="745"/>
      <c r="CM850" s="745"/>
      <c r="CN850" s="745"/>
      <c r="CO850" s="745"/>
      <c r="CP850" s="745"/>
      <c r="CQ850" s="745"/>
      <c r="CR850" s="745"/>
      <c r="CS850" s="745"/>
      <c r="CT850" s="745"/>
      <c r="CU850" s="745"/>
      <c r="CV850" s="745"/>
      <c r="CW850" s="745"/>
      <c r="CX850" s="745"/>
      <c r="CY850" s="745"/>
      <c r="CZ850" s="745"/>
      <c r="DA850" s="745"/>
      <c r="DB850" s="745"/>
      <c r="DC850" s="745"/>
      <c r="DD850" s="745"/>
      <c r="DE850" s="745"/>
      <c r="DF850" s="745"/>
      <c r="DG850" s="745"/>
      <c r="DH850" s="745"/>
      <c r="DI850" s="745"/>
      <c r="DJ850" s="745"/>
      <c r="DK850" s="745"/>
      <c r="DL850" s="745"/>
      <c r="DM850" s="745"/>
      <c r="DN850" s="745"/>
      <c r="DO850" s="745"/>
      <c r="DP850" s="745"/>
      <c r="DQ850" s="745"/>
      <c r="DR850" s="745"/>
      <c r="DS850" s="745"/>
      <c r="DT850" s="745"/>
      <c r="DU850" s="745"/>
      <c r="DV850" s="745"/>
      <c r="DW850" s="745"/>
      <c r="DX850" s="745"/>
      <c r="DY850" s="745"/>
      <c r="DZ850" s="745"/>
      <c r="EA850" s="745"/>
      <c r="EB850" s="745"/>
      <c r="EC850" s="745"/>
      <c r="ED850" s="745"/>
      <c r="EE850" s="745"/>
      <c r="EF850" s="745"/>
      <c r="EG850" s="745"/>
      <c r="EH850" s="745"/>
      <c r="EI850" s="745"/>
      <c r="EJ850" s="745"/>
      <c r="EK850" s="745"/>
      <c r="EL850" s="745"/>
      <c r="EM850" s="745"/>
      <c r="EN850" s="745"/>
      <c r="EO850" s="745"/>
      <c r="EP850" s="745"/>
      <c r="EQ850" s="745"/>
      <c r="ER850" s="745"/>
      <c r="ES850" s="745"/>
      <c r="ET850" s="745"/>
      <c r="EU850" s="745"/>
      <c r="EV850" s="745"/>
      <c r="EW850" s="745"/>
      <c r="EX850" s="745"/>
      <c r="EY850" s="745"/>
      <c r="EZ850" s="745"/>
      <c r="FA850" s="745"/>
      <c r="FB850" s="745"/>
      <c r="FC850" s="745"/>
      <c r="FD850" s="745"/>
      <c r="FE850" s="745"/>
      <c r="FF850" s="745"/>
      <c r="FG850" s="745"/>
      <c r="FH850" s="745"/>
      <c r="FI850" s="745"/>
      <c r="FJ850" s="745"/>
      <c r="FK850" s="745"/>
      <c r="FL850" s="745"/>
      <c r="FM850" s="745"/>
      <c r="FN850" s="745"/>
      <c r="FO850" s="745"/>
      <c r="FP850" s="745"/>
      <c r="FQ850" s="745"/>
      <c r="FR850" s="745"/>
      <c r="FS850" s="745"/>
      <c r="FT850" s="745"/>
      <c r="FU850" s="745"/>
      <c r="FV850" s="745"/>
      <c r="FW850" s="745"/>
      <c r="FX850" s="745"/>
      <c r="FY850" s="745"/>
      <c r="FZ850" s="745"/>
      <c r="GA850" s="745"/>
      <c r="GB850" s="745"/>
      <c r="GC850" s="745"/>
      <c r="GD850" s="745"/>
      <c r="GE850" s="745"/>
      <c r="GF850" s="745"/>
      <c r="GG850" s="745"/>
      <c r="GH850" s="745"/>
      <c r="GI850" s="745"/>
      <c r="GJ850" s="745"/>
      <c r="GK850" s="745"/>
      <c r="GL850" s="745"/>
      <c r="GM850" s="745"/>
      <c r="GN850" s="745"/>
      <c r="GO850" s="745"/>
      <c r="GP850" s="745"/>
      <c r="GQ850" s="745"/>
      <c r="GR850" s="745"/>
      <c r="GS850" s="745"/>
      <c r="GT850" s="745"/>
      <c r="GU850" s="745"/>
      <c r="GV850" s="745"/>
      <c r="GW850" s="745"/>
      <c r="GX850" s="745"/>
      <c r="GY850" s="745"/>
      <c r="GZ850" s="745"/>
      <c r="HA850" s="745"/>
      <c r="HB850" s="745"/>
      <c r="HC850" s="745"/>
      <c r="HD850" s="745"/>
      <c r="HE850" s="745"/>
      <c r="HF850" s="745"/>
      <c r="HG850" s="745"/>
      <c r="HH850" s="745"/>
      <c r="HI850" s="745"/>
      <c r="HJ850" s="745"/>
      <c r="HK850" s="745"/>
      <c r="HL850" s="745"/>
      <c r="HM850" s="745"/>
      <c r="HN850" s="745"/>
      <c r="HO850" s="745"/>
      <c r="HP850" s="745"/>
      <c r="HQ850" s="745"/>
      <c r="HR850" s="745"/>
      <c r="HS850" s="745"/>
      <c r="HT850" s="745"/>
      <c r="HU850" s="745"/>
      <c r="HV850" s="745"/>
      <c r="HW850" s="745"/>
      <c r="HX850" s="745"/>
      <c r="HY850" s="745"/>
      <c r="HZ850" s="745"/>
      <c r="IA850" s="745"/>
      <c r="IB850" s="745"/>
      <c r="IC850" s="745"/>
      <c r="ID850" s="745"/>
      <c r="IE850" s="745"/>
      <c r="IF850" s="745"/>
      <c r="IG850" s="745"/>
      <c r="IH850" s="745"/>
      <c r="II850" s="745"/>
      <c r="IJ850" s="745"/>
      <c r="IK850" s="745"/>
      <c r="IL850" s="745"/>
      <c r="IM850" s="745"/>
      <c r="IN850" s="745"/>
    </row>
    <row r="851" spans="1:248" ht="12.75">
      <c r="A851" s="758"/>
      <c r="B851" s="758"/>
      <c r="C851" s="758"/>
      <c r="D851" s="758"/>
      <c r="E851" s="750"/>
      <c r="F851" s="758"/>
      <c r="G851" s="758"/>
      <c r="H851" s="758"/>
      <c r="I851" s="750"/>
      <c r="J851" s="758"/>
      <c r="K851" s="758"/>
      <c r="L851" s="750"/>
      <c r="M851" s="758"/>
      <c r="N851" s="758"/>
      <c r="O851" s="750"/>
      <c r="P851" s="750"/>
      <c r="Q851" s="750"/>
      <c r="R851" s="750"/>
      <c r="S851" s="750"/>
      <c r="T851" s="750"/>
      <c r="U851" s="757"/>
      <c r="V851" s="753"/>
      <c r="W851" s="745"/>
      <c r="X851" s="745"/>
      <c r="Y851" s="753"/>
      <c r="Z851" s="745"/>
      <c r="AA851" s="745"/>
      <c r="AB851" s="745"/>
      <c r="AC851" s="745"/>
      <c r="AD851" s="745"/>
      <c r="AE851" s="745"/>
      <c r="AF851" s="745"/>
      <c r="AG851" s="745"/>
      <c r="AH851" s="745"/>
      <c r="AI851" s="745"/>
      <c r="AJ851" s="745"/>
      <c r="AK851" s="745"/>
      <c r="AL851" s="745"/>
      <c r="AM851" s="745"/>
      <c r="AN851" s="745"/>
      <c r="AO851" s="745"/>
      <c r="AP851" s="745"/>
      <c r="AQ851" s="745"/>
      <c r="AR851" s="745"/>
      <c r="AS851" s="745"/>
      <c r="AT851" s="745"/>
      <c r="AU851" s="745"/>
      <c r="AV851" s="745"/>
      <c r="AW851" s="745"/>
      <c r="AX851" s="745"/>
      <c r="AY851" s="745"/>
      <c r="AZ851" s="745"/>
      <c r="BA851" s="745"/>
      <c r="BB851" s="745"/>
      <c r="BC851" s="745"/>
      <c r="BD851" s="745"/>
      <c r="BE851" s="745"/>
      <c r="BF851" s="745"/>
      <c r="BG851" s="745"/>
      <c r="BH851" s="745"/>
      <c r="BI851" s="745"/>
      <c r="BJ851" s="745"/>
      <c r="BK851" s="745"/>
      <c r="BL851" s="745"/>
      <c r="BM851" s="745"/>
      <c r="BN851" s="745"/>
      <c r="BO851" s="745"/>
      <c r="BP851" s="745"/>
      <c r="BQ851" s="745"/>
      <c r="BR851" s="745"/>
      <c r="BS851" s="745"/>
      <c r="BT851" s="745"/>
      <c r="BU851" s="745"/>
      <c r="BV851" s="745"/>
      <c r="BW851" s="745"/>
      <c r="BX851" s="745"/>
      <c r="BY851" s="745"/>
      <c r="BZ851" s="745"/>
      <c r="CA851" s="745"/>
      <c r="CB851" s="745"/>
      <c r="CC851" s="745"/>
      <c r="CD851" s="745"/>
      <c r="CE851" s="745"/>
      <c r="CF851" s="745"/>
      <c r="CG851" s="745"/>
      <c r="CH851" s="745"/>
      <c r="CI851" s="745"/>
      <c r="CJ851" s="745"/>
      <c r="CK851" s="745"/>
      <c r="CL851" s="745"/>
      <c r="CM851" s="745"/>
      <c r="CN851" s="745"/>
      <c r="CO851" s="745"/>
      <c r="CP851" s="745"/>
      <c r="CQ851" s="745"/>
      <c r="CR851" s="745"/>
      <c r="CS851" s="745"/>
      <c r="CT851" s="745"/>
      <c r="CU851" s="745"/>
      <c r="CV851" s="745"/>
      <c r="CW851" s="745"/>
      <c r="CX851" s="745"/>
      <c r="CY851" s="745"/>
      <c r="CZ851" s="745"/>
      <c r="DA851" s="745"/>
      <c r="DB851" s="745"/>
      <c r="DC851" s="745"/>
      <c r="DD851" s="745"/>
      <c r="DE851" s="745"/>
      <c r="DF851" s="745"/>
      <c r="DG851" s="745"/>
      <c r="DH851" s="745"/>
      <c r="DI851" s="745"/>
      <c r="DJ851" s="745"/>
      <c r="DK851" s="745"/>
      <c r="DL851" s="745"/>
      <c r="DM851" s="745"/>
      <c r="DN851" s="745"/>
      <c r="DO851" s="745"/>
      <c r="DP851" s="745"/>
      <c r="DQ851" s="745"/>
      <c r="DR851" s="745"/>
      <c r="DS851" s="745"/>
      <c r="DT851" s="745"/>
      <c r="DU851" s="745"/>
      <c r="DV851" s="745"/>
      <c r="DW851" s="745"/>
      <c r="DX851" s="745"/>
      <c r="DY851" s="745"/>
      <c r="DZ851" s="745"/>
      <c r="EA851" s="745"/>
      <c r="EB851" s="745"/>
      <c r="EC851" s="745"/>
      <c r="ED851" s="745"/>
      <c r="EE851" s="745"/>
      <c r="EF851" s="745"/>
      <c r="EG851" s="745"/>
      <c r="EH851" s="745"/>
      <c r="EI851" s="745"/>
      <c r="EJ851" s="745"/>
      <c r="EK851" s="745"/>
      <c r="EL851" s="745"/>
      <c r="EM851" s="745"/>
      <c r="EN851" s="745"/>
      <c r="EO851" s="745"/>
      <c r="EP851" s="745"/>
      <c r="EQ851" s="745"/>
      <c r="ER851" s="745"/>
      <c r="ES851" s="745"/>
      <c r="ET851" s="745"/>
      <c r="EU851" s="745"/>
      <c r="EV851" s="745"/>
      <c r="EW851" s="745"/>
      <c r="EX851" s="745"/>
      <c r="EY851" s="745"/>
      <c r="EZ851" s="745"/>
      <c r="FA851" s="745"/>
      <c r="FB851" s="745"/>
      <c r="FC851" s="745"/>
      <c r="FD851" s="745"/>
      <c r="FE851" s="745"/>
      <c r="FF851" s="745"/>
      <c r="FG851" s="745"/>
      <c r="FH851" s="745"/>
      <c r="FI851" s="745"/>
      <c r="FJ851" s="745"/>
      <c r="FK851" s="745"/>
      <c r="FL851" s="745"/>
      <c r="FM851" s="745"/>
      <c r="FN851" s="745"/>
      <c r="FO851" s="745"/>
      <c r="FP851" s="745"/>
      <c r="FQ851" s="745"/>
      <c r="FR851" s="745"/>
      <c r="FS851" s="745"/>
      <c r="FT851" s="745"/>
      <c r="FU851" s="745"/>
      <c r="FV851" s="745"/>
      <c r="FW851" s="745"/>
      <c r="FX851" s="745"/>
      <c r="FY851" s="745"/>
      <c r="FZ851" s="745"/>
      <c r="GA851" s="745"/>
      <c r="GB851" s="745"/>
      <c r="GC851" s="745"/>
      <c r="GD851" s="745"/>
      <c r="GE851" s="745"/>
      <c r="GF851" s="745"/>
      <c r="GG851" s="745"/>
      <c r="GH851" s="745"/>
      <c r="GI851" s="745"/>
      <c r="GJ851" s="745"/>
      <c r="GK851" s="745"/>
      <c r="GL851" s="745"/>
      <c r="GM851" s="745"/>
      <c r="GN851" s="745"/>
      <c r="GO851" s="745"/>
      <c r="GP851" s="745"/>
      <c r="GQ851" s="745"/>
      <c r="GR851" s="745"/>
      <c r="GS851" s="745"/>
      <c r="GT851" s="745"/>
      <c r="GU851" s="745"/>
      <c r="GV851" s="745"/>
      <c r="GW851" s="745"/>
      <c r="GX851" s="745"/>
      <c r="GY851" s="745"/>
      <c r="GZ851" s="745"/>
      <c r="HA851" s="745"/>
      <c r="HB851" s="745"/>
      <c r="HC851" s="745"/>
      <c r="HD851" s="745"/>
      <c r="HE851" s="745"/>
      <c r="HF851" s="745"/>
      <c r="HG851" s="745"/>
      <c r="HH851" s="745"/>
      <c r="HI851" s="745"/>
      <c r="HJ851" s="745"/>
      <c r="HK851" s="745"/>
      <c r="HL851" s="745"/>
      <c r="HM851" s="745"/>
      <c r="HN851" s="745"/>
      <c r="HO851" s="745"/>
      <c r="HP851" s="745"/>
      <c r="HQ851" s="745"/>
      <c r="HR851" s="745"/>
      <c r="HS851" s="745"/>
      <c r="HT851" s="745"/>
      <c r="HU851" s="745"/>
      <c r="HV851" s="745"/>
      <c r="HW851" s="745"/>
      <c r="HX851" s="745"/>
      <c r="HY851" s="745"/>
      <c r="HZ851" s="745"/>
      <c r="IA851" s="745"/>
      <c r="IB851" s="745"/>
      <c r="IC851" s="745"/>
      <c r="ID851" s="745"/>
      <c r="IE851" s="745"/>
      <c r="IF851" s="745"/>
      <c r="IG851" s="745"/>
      <c r="IH851" s="745"/>
      <c r="II851" s="745"/>
      <c r="IJ851" s="745"/>
      <c r="IK851" s="745"/>
      <c r="IL851" s="745"/>
      <c r="IM851" s="745"/>
      <c r="IN851" s="745"/>
    </row>
    <row r="852" spans="1:248" ht="12.75">
      <c r="A852" s="758"/>
      <c r="B852" s="758"/>
      <c r="C852" s="758"/>
      <c r="D852" s="758"/>
      <c r="E852" s="750"/>
      <c r="F852" s="758"/>
      <c r="G852" s="758"/>
      <c r="H852" s="758"/>
      <c r="I852" s="750"/>
      <c r="J852" s="758"/>
      <c r="K852" s="758"/>
      <c r="L852" s="750"/>
      <c r="M852" s="758"/>
      <c r="N852" s="758"/>
      <c r="O852" s="750"/>
      <c r="P852" s="750"/>
      <c r="Q852" s="750"/>
      <c r="R852" s="750"/>
      <c r="S852" s="750"/>
      <c r="T852" s="750"/>
      <c r="U852" s="757"/>
      <c r="V852" s="753"/>
      <c r="W852" s="745"/>
      <c r="X852" s="745"/>
      <c r="Y852" s="753"/>
      <c r="Z852" s="745"/>
      <c r="AA852" s="745"/>
      <c r="AB852" s="745"/>
      <c r="AC852" s="745"/>
      <c r="AD852" s="745"/>
      <c r="AE852" s="745"/>
      <c r="AF852" s="745"/>
      <c r="AG852" s="745"/>
      <c r="AH852" s="745"/>
      <c r="AI852" s="745"/>
      <c r="AJ852" s="745"/>
      <c r="AK852" s="745"/>
      <c r="AL852" s="745"/>
      <c r="AM852" s="745"/>
      <c r="AN852" s="745"/>
      <c r="AO852" s="745"/>
      <c r="AP852" s="745"/>
      <c r="AQ852" s="745"/>
      <c r="AR852" s="745"/>
      <c r="AS852" s="745"/>
      <c r="AT852" s="745"/>
      <c r="AU852" s="745"/>
      <c r="AV852" s="745"/>
      <c r="AW852" s="745"/>
      <c r="AX852" s="745"/>
      <c r="AY852" s="745"/>
      <c r="AZ852" s="745"/>
      <c r="BA852" s="745"/>
      <c r="BB852" s="745"/>
      <c r="BC852" s="745"/>
      <c r="BD852" s="745"/>
      <c r="BE852" s="745"/>
      <c r="BF852" s="745"/>
      <c r="BG852" s="745"/>
      <c r="BH852" s="745"/>
      <c r="BI852" s="745"/>
      <c r="BJ852" s="745"/>
      <c r="BK852" s="745"/>
      <c r="BL852" s="745"/>
      <c r="BM852" s="745"/>
      <c r="BN852" s="745"/>
      <c r="BO852" s="745"/>
      <c r="BP852" s="745"/>
      <c r="BQ852" s="745"/>
      <c r="BR852" s="745"/>
      <c r="BS852" s="745"/>
      <c r="BT852" s="745"/>
      <c r="BU852" s="745"/>
      <c r="BV852" s="745"/>
      <c r="BW852" s="745"/>
      <c r="BX852" s="745"/>
      <c r="BY852" s="745"/>
      <c r="BZ852" s="745"/>
      <c r="CA852" s="745"/>
      <c r="CB852" s="745"/>
      <c r="CC852" s="745"/>
      <c r="CD852" s="745"/>
      <c r="CE852" s="745"/>
      <c r="CF852" s="745"/>
      <c r="CG852" s="745"/>
      <c r="CH852" s="745"/>
      <c r="CI852" s="745"/>
      <c r="CJ852" s="745"/>
      <c r="CK852" s="745"/>
      <c r="CL852" s="745"/>
      <c r="CM852" s="745"/>
      <c r="CN852" s="745"/>
      <c r="CO852" s="745"/>
      <c r="CP852" s="745"/>
      <c r="CQ852" s="745"/>
      <c r="CR852" s="745"/>
      <c r="CS852" s="745"/>
      <c r="CT852" s="745"/>
      <c r="CU852" s="745"/>
      <c r="CV852" s="745"/>
      <c r="CW852" s="745"/>
      <c r="CX852" s="745"/>
      <c r="CY852" s="745"/>
      <c r="CZ852" s="745"/>
      <c r="DA852" s="745"/>
      <c r="DB852" s="745"/>
      <c r="DC852" s="745"/>
      <c r="DD852" s="745"/>
      <c r="DE852" s="745"/>
      <c r="DF852" s="745"/>
      <c r="DG852" s="745"/>
      <c r="DH852" s="745"/>
      <c r="DI852" s="745"/>
      <c r="DJ852" s="745"/>
      <c r="DK852" s="745"/>
      <c r="DL852" s="745"/>
      <c r="DM852" s="745"/>
      <c r="DN852" s="745"/>
      <c r="DO852" s="745"/>
      <c r="DP852" s="745"/>
      <c r="DQ852" s="745"/>
      <c r="DR852" s="745"/>
      <c r="DS852" s="745"/>
      <c r="DT852" s="745"/>
      <c r="DU852" s="745"/>
      <c r="DV852" s="745"/>
      <c r="DW852" s="745"/>
      <c r="DX852" s="745"/>
      <c r="DY852" s="745"/>
      <c r="DZ852" s="745"/>
      <c r="EA852" s="745"/>
      <c r="EB852" s="745"/>
      <c r="EC852" s="745"/>
      <c r="ED852" s="745"/>
      <c r="EE852" s="745"/>
      <c r="EF852" s="745"/>
      <c r="EG852" s="745"/>
      <c r="EH852" s="745"/>
      <c r="EI852" s="745"/>
      <c r="EJ852" s="745"/>
      <c r="EK852" s="745"/>
      <c r="EL852" s="745"/>
      <c r="EM852" s="745"/>
      <c r="EN852" s="745"/>
      <c r="EO852" s="745"/>
      <c r="EP852" s="745"/>
      <c r="EQ852" s="745"/>
      <c r="ER852" s="745"/>
      <c r="ES852" s="745"/>
      <c r="ET852" s="745"/>
      <c r="EU852" s="745"/>
      <c r="EV852" s="745"/>
      <c r="EW852" s="745"/>
      <c r="EX852" s="745"/>
      <c r="EY852" s="745"/>
      <c r="EZ852" s="745"/>
      <c r="FA852" s="745"/>
      <c r="FB852" s="745"/>
      <c r="FC852" s="745"/>
      <c r="FD852" s="745"/>
      <c r="FE852" s="745"/>
      <c r="FF852" s="745"/>
      <c r="FG852" s="745"/>
      <c r="FH852" s="745"/>
      <c r="FI852" s="745"/>
      <c r="FJ852" s="745"/>
      <c r="FK852" s="745"/>
      <c r="FL852" s="745"/>
      <c r="FM852" s="745"/>
      <c r="FN852" s="745"/>
      <c r="FO852" s="745"/>
      <c r="FP852" s="745"/>
      <c r="FQ852" s="745"/>
      <c r="FR852" s="745"/>
      <c r="FS852" s="745"/>
      <c r="FT852" s="745"/>
      <c r="FU852" s="745"/>
      <c r="FV852" s="745"/>
      <c r="FW852" s="745"/>
      <c r="FX852" s="745"/>
      <c r="FY852" s="745"/>
      <c r="FZ852" s="745"/>
      <c r="GA852" s="745"/>
      <c r="GB852" s="745"/>
      <c r="GC852" s="745"/>
      <c r="GD852" s="745"/>
      <c r="GE852" s="745"/>
      <c r="GF852" s="745"/>
      <c r="GG852" s="745"/>
      <c r="GH852" s="745"/>
      <c r="GI852" s="745"/>
      <c r="GJ852" s="745"/>
      <c r="GK852" s="745"/>
      <c r="GL852" s="745"/>
      <c r="GM852" s="745"/>
      <c r="GN852" s="745"/>
      <c r="GO852" s="745"/>
      <c r="GP852" s="745"/>
      <c r="GQ852" s="745"/>
      <c r="GR852" s="745"/>
      <c r="GS852" s="745"/>
      <c r="GT852" s="745"/>
      <c r="GU852" s="745"/>
      <c r="GV852" s="745"/>
      <c r="GW852" s="745"/>
      <c r="GX852" s="745"/>
      <c r="GY852" s="745"/>
      <c r="GZ852" s="745"/>
      <c r="HA852" s="745"/>
      <c r="HB852" s="745"/>
      <c r="HC852" s="745"/>
      <c r="HD852" s="745"/>
      <c r="HE852" s="745"/>
      <c r="HF852" s="745"/>
      <c r="HG852" s="745"/>
      <c r="HH852" s="745"/>
      <c r="HI852" s="745"/>
      <c r="HJ852" s="745"/>
      <c r="HK852" s="745"/>
      <c r="HL852" s="745"/>
      <c r="HM852" s="745"/>
      <c r="HN852" s="745"/>
      <c r="HO852" s="745"/>
      <c r="HP852" s="745"/>
      <c r="HQ852" s="745"/>
      <c r="HR852" s="745"/>
      <c r="HS852" s="745"/>
      <c r="HT852" s="745"/>
      <c r="HU852" s="745"/>
      <c r="HV852" s="745"/>
      <c r="HW852" s="745"/>
      <c r="HX852" s="745"/>
      <c r="HY852" s="745"/>
      <c r="HZ852" s="745"/>
      <c r="IA852" s="745"/>
      <c r="IB852" s="745"/>
      <c r="IC852" s="745"/>
      <c r="ID852" s="745"/>
      <c r="IE852" s="745"/>
      <c r="IF852" s="745"/>
      <c r="IG852" s="745"/>
      <c r="IH852" s="745"/>
      <c r="II852" s="745"/>
      <c r="IJ852" s="745"/>
      <c r="IK852" s="745"/>
      <c r="IL852" s="745"/>
      <c r="IM852" s="745"/>
      <c r="IN852" s="745"/>
    </row>
    <row r="853" spans="1:248" ht="12.75">
      <c r="A853" s="758"/>
      <c r="B853" s="758"/>
      <c r="C853" s="758"/>
      <c r="D853" s="758"/>
      <c r="E853" s="750"/>
      <c r="F853" s="758"/>
      <c r="G853" s="758"/>
      <c r="H853" s="758"/>
      <c r="I853" s="750"/>
      <c r="J853" s="758"/>
      <c r="K853" s="758"/>
      <c r="L853" s="750"/>
      <c r="M853" s="758"/>
      <c r="N853" s="758"/>
      <c r="O853" s="750"/>
      <c r="P853" s="750"/>
      <c r="Q853" s="750"/>
      <c r="R853" s="750"/>
      <c r="S853" s="750"/>
      <c r="T853" s="750"/>
      <c r="U853" s="757"/>
      <c r="V853" s="753"/>
      <c r="W853" s="745"/>
      <c r="X853" s="745"/>
      <c r="Y853" s="753"/>
      <c r="Z853" s="745"/>
      <c r="AA853" s="745"/>
      <c r="AB853" s="745"/>
      <c r="AC853" s="745"/>
      <c r="AD853" s="745"/>
      <c r="AE853" s="745"/>
      <c r="AF853" s="745"/>
      <c r="AG853" s="745"/>
      <c r="AH853" s="745"/>
      <c r="AI853" s="745"/>
      <c r="AJ853" s="745"/>
      <c r="AK853" s="745"/>
      <c r="AL853" s="745"/>
      <c r="AM853" s="745"/>
      <c r="AN853" s="745"/>
      <c r="AO853" s="745"/>
      <c r="AP853" s="745"/>
      <c r="AQ853" s="745"/>
      <c r="AR853" s="745"/>
      <c r="AS853" s="745"/>
      <c r="AT853" s="745"/>
      <c r="AU853" s="745"/>
      <c r="AV853" s="745"/>
      <c r="AW853" s="745"/>
      <c r="AX853" s="745"/>
      <c r="AY853" s="745"/>
      <c r="AZ853" s="745"/>
      <c r="BA853" s="745"/>
      <c r="BB853" s="745"/>
      <c r="BC853" s="745"/>
      <c r="BD853" s="745"/>
      <c r="BE853" s="745"/>
      <c r="BF853" s="745"/>
      <c r="BG853" s="745"/>
      <c r="BH853" s="745"/>
      <c r="BI853" s="745"/>
      <c r="BJ853" s="745"/>
      <c r="BK853" s="745"/>
      <c r="BL853" s="745"/>
      <c r="BM853" s="745"/>
      <c r="BN853" s="745"/>
      <c r="BO853" s="745"/>
      <c r="BP853" s="745"/>
      <c r="BQ853" s="745"/>
      <c r="BR853" s="745"/>
      <c r="BS853" s="745"/>
      <c r="BT853" s="745"/>
      <c r="BU853" s="745"/>
      <c r="BV853" s="745"/>
      <c r="BW853" s="745"/>
      <c r="BX853" s="745"/>
      <c r="BY853" s="745"/>
      <c r="BZ853" s="745"/>
      <c r="CA853" s="745"/>
      <c r="CB853" s="745"/>
      <c r="CC853" s="745"/>
      <c r="CD853" s="745"/>
      <c r="CE853" s="745"/>
      <c r="CF853" s="745"/>
      <c r="CG853" s="745"/>
      <c r="CH853" s="745"/>
      <c r="CI853" s="745"/>
      <c r="CJ853" s="745"/>
      <c r="CK853" s="745"/>
      <c r="CL853" s="745"/>
      <c r="CM853" s="745"/>
      <c r="CN853" s="745"/>
      <c r="CO853" s="745"/>
      <c r="CP853" s="745"/>
      <c r="CQ853" s="745"/>
      <c r="CR853" s="745"/>
      <c r="CS853" s="745"/>
      <c r="CT853" s="745"/>
      <c r="CU853" s="745"/>
      <c r="CV853" s="745"/>
      <c r="CW853" s="745"/>
      <c r="CX853" s="745"/>
      <c r="CY853" s="745"/>
      <c r="CZ853" s="745"/>
      <c r="DA853" s="745"/>
      <c r="DB853" s="745"/>
      <c r="DC853" s="745"/>
      <c r="DD853" s="745"/>
      <c r="DE853" s="745"/>
      <c r="DF853" s="745"/>
      <c r="DG853" s="745"/>
      <c r="DH853" s="745"/>
      <c r="DI853" s="745"/>
      <c r="DJ853" s="745"/>
      <c r="DK853" s="745"/>
      <c r="DL853" s="745"/>
      <c r="DM853" s="745"/>
      <c r="DN853" s="745"/>
      <c r="DO853" s="745"/>
      <c r="DP853" s="745"/>
      <c r="DQ853" s="745"/>
      <c r="DR853" s="745"/>
      <c r="DS853" s="745"/>
      <c r="DT853" s="745"/>
      <c r="DU853" s="745"/>
      <c r="DV853" s="745"/>
      <c r="DW853" s="745"/>
      <c r="DX853" s="745"/>
      <c r="DY853" s="745"/>
      <c r="DZ853" s="745"/>
      <c r="EA853" s="745"/>
      <c r="EB853" s="745"/>
      <c r="EC853" s="745"/>
      <c r="ED853" s="745"/>
      <c r="EE853" s="745"/>
      <c r="EF853" s="745"/>
      <c r="EG853" s="745"/>
      <c r="EH853" s="745"/>
      <c r="EI853" s="745"/>
      <c r="EJ853" s="745"/>
      <c r="EK853" s="745"/>
      <c r="EL853" s="745"/>
      <c r="EM853" s="745"/>
      <c r="EN853" s="745"/>
      <c r="EO853" s="745"/>
      <c r="EP853" s="745"/>
      <c r="EQ853" s="745"/>
      <c r="ER853" s="745"/>
      <c r="ES853" s="745"/>
      <c r="ET853" s="745"/>
      <c r="EU853" s="745"/>
      <c r="EV853" s="745"/>
      <c r="EW853" s="745"/>
      <c r="EX853" s="745"/>
      <c r="EY853" s="745"/>
      <c r="EZ853" s="745"/>
      <c r="FA853" s="745"/>
      <c r="FB853" s="745"/>
      <c r="FC853" s="745"/>
      <c r="FD853" s="745"/>
      <c r="FE853" s="745"/>
      <c r="FF853" s="745"/>
      <c r="FG853" s="745"/>
      <c r="FH853" s="745"/>
      <c r="FI853" s="745"/>
      <c r="FJ853" s="745"/>
      <c r="FK853" s="745"/>
      <c r="FL853" s="745"/>
      <c r="FM853" s="745"/>
      <c r="FN853" s="745"/>
      <c r="FO853" s="745"/>
      <c r="FP853" s="745"/>
      <c r="FQ853" s="745"/>
      <c r="FR853" s="745"/>
      <c r="FS853" s="745"/>
      <c r="FT853" s="745"/>
      <c r="FU853" s="745"/>
      <c r="FV853" s="745"/>
      <c r="FW853" s="745"/>
      <c r="FX853" s="745"/>
      <c r="FY853" s="745"/>
      <c r="FZ853" s="745"/>
      <c r="GA853" s="745"/>
      <c r="GB853" s="745"/>
      <c r="GC853" s="745"/>
      <c r="GD853" s="745"/>
      <c r="GE853" s="745"/>
      <c r="GF853" s="745"/>
      <c r="GG853" s="745"/>
      <c r="GH853" s="745"/>
      <c r="GI853" s="745"/>
      <c r="GJ853" s="745"/>
      <c r="GK853" s="745"/>
      <c r="GL853" s="745"/>
      <c r="GM853" s="745"/>
      <c r="GN853" s="745"/>
      <c r="GO853" s="745"/>
      <c r="GP853" s="745"/>
      <c r="GQ853" s="745"/>
      <c r="GR853" s="745"/>
      <c r="GS853" s="745"/>
      <c r="GT853" s="745"/>
      <c r="GU853" s="745"/>
      <c r="GV853" s="745"/>
      <c r="GW853" s="745"/>
      <c r="GX853" s="745"/>
      <c r="GY853" s="745"/>
      <c r="GZ853" s="745"/>
      <c r="HA853" s="745"/>
      <c r="HB853" s="745"/>
      <c r="HC853" s="745"/>
      <c r="HD853" s="745"/>
      <c r="HE853" s="745"/>
      <c r="HF853" s="745"/>
      <c r="HG853" s="745"/>
      <c r="HH853" s="745"/>
      <c r="HI853" s="745"/>
      <c r="HJ853" s="745"/>
      <c r="HK853" s="745"/>
      <c r="HL853" s="745"/>
      <c r="HM853" s="745"/>
      <c r="HN853" s="745"/>
      <c r="HO853" s="745"/>
      <c r="HP853" s="745"/>
      <c r="HQ853" s="745"/>
      <c r="HR853" s="745"/>
      <c r="HS853" s="745"/>
      <c r="HT853" s="745"/>
      <c r="HU853" s="745"/>
      <c r="HV853" s="745"/>
      <c r="HW853" s="745"/>
      <c r="HX853" s="745"/>
      <c r="HY853" s="745"/>
      <c r="HZ853" s="745"/>
      <c r="IA853" s="745"/>
      <c r="IB853" s="745"/>
      <c r="IC853" s="745"/>
      <c r="ID853" s="745"/>
      <c r="IE853" s="745"/>
      <c r="IF853" s="745"/>
      <c r="IG853" s="745"/>
      <c r="IH853" s="745"/>
      <c r="II853" s="745"/>
      <c r="IJ853" s="745"/>
      <c r="IK853" s="745"/>
      <c r="IL853" s="745"/>
      <c r="IM853" s="745"/>
      <c r="IN853" s="745"/>
    </row>
    <row r="854" spans="1:248" ht="12.75">
      <c r="A854" s="758"/>
      <c r="B854" s="758"/>
      <c r="C854" s="758"/>
      <c r="D854" s="758"/>
      <c r="E854" s="750"/>
      <c r="F854" s="758"/>
      <c r="G854" s="758"/>
      <c r="H854" s="758"/>
      <c r="I854" s="750"/>
      <c r="J854" s="758"/>
      <c r="K854" s="758"/>
      <c r="L854" s="750"/>
      <c r="M854" s="758"/>
      <c r="N854" s="758"/>
      <c r="O854" s="750"/>
      <c r="P854" s="750"/>
      <c r="Q854" s="750"/>
      <c r="R854" s="750"/>
      <c r="S854" s="750"/>
      <c r="T854" s="750"/>
      <c r="U854" s="757"/>
      <c r="V854" s="753"/>
      <c r="W854" s="745"/>
      <c r="X854" s="745"/>
      <c r="Y854" s="753"/>
      <c r="Z854" s="745"/>
      <c r="AA854" s="745"/>
      <c r="AB854" s="745"/>
      <c r="AC854" s="745"/>
      <c r="AD854" s="745"/>
      <c r="AE854" s="745"/>
      <c r="AF854" s="745"/>
      <c r="AG854" s="745"/>
      <c r="AH854" s="745"/>
      <c r="AI854" s="745"/>
      <c r="AJ854" s="745"/>
      <c r="AK854" s="745"/>
      <c r="AL854" s="745"/>
      <c r="AM854" s="745"/>
      <c r="AN854" s="745"/>
      <c r="AO854" s="745"/>
      <c r="AP854" s="745"/>
      <c r="AQ854" s="745"/>
      <c r="AR854" s="745"/>
      <c r="AS854" s="745"/>
      <c r="AT854" s="745"/>
      <c r="AU854" s="745"/>
      <c r="AV854" s="745"/>
      <c r="AW854" s="745"/>
      <c r="AX854" s="745"/>
      <c r="AY854" s="745"/>
      <c r="AZ854" s="745"/>
      <c r="BA854" s="745"/>
      <c r="BB854" s="745"/>
      <c r="BC854" s="745"/>
      <c r="BD854" s="745"/>
      <c r="BE854" s="745"/>
      <c r="BF854" s="745"/>
      <c r="BG854" s="745"/>
      <c r="BH854" s="745"/>
      <c r="BI854" s="745"/>
      <c r="BJ854" s="745"/>
      <c r="BK854" s="745"/>
      <c r="BL854" s="745"/>
      <c r="BM854" s="745"/>
      <c r="BN854" s="745"/>
      <c r="BO854" s="745"/>
      <c r="BP854" s="745"/>
      <c r="BQ854" s="745"/>
      <c r="BR854" s="745"/>
      <c r="BS854" s="745"/>
      <c r="BT854" s="745"/>
      <c r="BU854" s="745"/>
      <c r="BV854" s="745"/>
      <c r="BW854" s="745"/>
      <c r="BX854" s="745"/>
      <c r="BY854" s="745"/>
      <c r="BZ854" s="745"/>
      <c r="CA854" s="745"/>
      <c r="CB854" s="745"/>
      <c r="CC854" s="745"/>
      <c r="CD854" s="745"/>
      <c r="CE854" s="745"/>
      <c r="CF854" s="745"/>
      <c r="CG854" s="745"/>
      <c r="CH854" s="745"/>
      <c r="CI854" s="745"/>
      <c r="CJ854" s="745"/>
      <c r="CK854" s="745"/>
      <c r="CL854" s="745"/>
      <c r="CM854" s="745"/>
      <c r="CN854" s="745"/>
      <c r="CO854" s="745"/>
      <c r="CP854" s="745"/>
      <c r="CQ854" s="745"/>
      <c r="CR854" s="745"/>
      <c r="CS854" s="745"/>
      <c r="CT854" s="745"/>
      <c r="CU854" s="745"/>
      <c r="CV854" s="745"/>
      <c r="CW854" s="745"/>
      <c r="CX854" s="745"/>
      <c r="CY854" s="745"/>
      <c r="CZ854" s="745"/>
      <c r="DA854" s="745"/>
      <c r="DB854" s="745"/>
      <c r="DC854" s="745"/>
      <c r="DD854" s="745"/>
      <c r="DE854" s="745"/>
      <c r="DF854" s="745"/>
      <c r="DG854" s="745"/>
      <c r="DH854" s="745"/>
      <c r="DI854" s="745"/>
      <c r="DJ854" s="745"/>
      <c r="DK854" s="745"/>
      <c r="DL854" s="745"/>
      <c r="DM854" s="745"/>
      <c r="DN854" s="745"/>
      <c r="DO854" s="745"/>
      <c r="DP854" s="745"/>
      <c r="DQ854" s="745"/>
      <c r="DR854" s="745"/>
      <c r="DS854" s="745"/>
      <c r="DT854" s="745"/>
      <c r="DU854" s="745"/>
      <c r="DV854" s="745"/>
      <c r="DW854" s="745"/>
      <c r="DX854" s="745"/>
      <c r="DY854" s="745"/>
      <c r="DZ854" s="745"/>
      <c r="EA854" s="745"/>
      <c r="EB854" s="745"/>
      <c r="EC854" s="745"/>
      <c r="ED854" s="745"/>
      <c r="EE854" s="745"/>
      <c r="EF854" s="745"/>
      <c r="EG854" s="745"/>
      <c r="EH854" s="745"/>
      <c r="EI854" s="745"/>
      <c r="EJ854" s="745"/>
      <c r="EK854" s="745"/>
      <c r="EL854" s="745"/>
      <c r="EM854" s="745"/>
      <c r="EN854" s="745"/>
      <c r="EO854" s="745"/>
      <c r="EP854" s="745"/>
      <c r="EQ854" s="745"/>
      <c r="ER854" s="745"/>
      <c r="ES854" s="745"/>
      <c r="ET854" s="745"/>
      <c r="EU854" s="745"/>
      <c r="EV854" s="745"/>
      <c r="EW854" s="745"/>
      <c r="EX854" s="745"/>
      <c r="EY854" s="745"/>
      <c r="EZ854" s="745"/>
      <c r="FA854" s="745"/>
      <c r="FB854" s="745"/>
      <c r="FC854" s="745"/>
      <c r="FD854" s="745"/>
      <c r="FE854" s="745"/>
      <c r="FF854" s="745"/>
      <c r="FG854" s="745"/>
      <c r="FH854" s="745"/>
      <c r="FI854" s="745"/>
      <c r="FJ854" s="745"/>
      <c r="FK854" s="745"/>
      <c r="FL854" s="745"/>
      <c r="FM854" s="745"/>
      <c r="FN854" s="745"/>
      <c r="FO854" s="745"/>
      <c r="FP854" s="745"/>
      <c r="FQ854" s="745"/>
      <c r="FR854" s="745"/>
      <c r="FS854" s="745"/>
      <c r="FT854" s="745"/>
      <c r="FU854" s="745"/>
      <c r="FV854" s="745"/>
      <c r="FW854" s="745"/>
      <c r="FX854" s="745"/>
      <c r="FY854" s="745"/>
      <c r="FZ854" s="745"/>
      <c r="GA854" s="745"/>
      <c r="GB854" s="745"/>
      <c r="GC854" s="745"/>
      <c r="GD854" s="745"/>
      <c r="GE854" s="745"/>
      <c r="GF854" s="745"/>
      <c r="GG854" s="745"/>
      <c r="GH854" s="745"/>
      <c r="GI854" s="745"/>
      <c r="GJ854" s="745"/>
      <c r="GK854" s="745"/>
      <c r="GL854" s="745"/>
      <c r="GM854" s="745"/>
      <c r="GN854" s="745"/>
      <c r="GO854" s="745"/>
      <c r="GP854" s="745"/>
      <c r="GQ854" s="745"/>
      <c r="GR854" s="745"/>
      <c r="GS854" s="745"/>
      <c r="GT854" s="745"/>
      <c r="GU854" s="745"/>
      <c r="GV854" s="745"/>
      <c r="GW854" s="745"/>
      <c r="GX854" s="745"/>
      <c r="GY854" s="745"/>
      <c r="GZ854" s="745"/>
      <c r="HA854" s="745"/>
      <c r="HB854" s="745"/>
      <c r="HC854" s="745"/>
      <c r="HD854" s="745"/>
      <c r="HE854" s="745"/>
      <c r="HF854" s="745"/>
      <c r="HG854" s="745"/>
      <c r="HH854" s="745"/>
      <c r="HI854" s="745"/>
      <c r="HJ854" s="745"/>
      <c r="HK854" s="745"/>
      <c r="HL854" s="745"/>
      <c r="HM854" s="745"/>
      <c r="HN854" s="745"/>
      <c r="HO854" s="745"/>
      <c r="HP854" s="745"/>
      <c r="HQ854" s="745"/>
      <c r="HR854" s="745"/>
      <c r="HS854" s="745"/>
      <c r="HT854" s="745"/>
      <c r="HU854" s="745"/>
      <c r="HV854" s="745"/>
      <c r="HW854" s="745"/>
      <c r="HX854" s="745"/>
      <c r="HY854" s="745"/>
      <c r="HZ854" s="745"/>
      <c r="IA854" s="745"/>
      <c r="IB854" s="745"/>
      <c r="IC854" s="745"/>
      <c r="ID854" s="745"/>
      <c r="IE854" s="745"/>
      <c r="IF854" s="745"/>
      <c r="IG854" s="745"/>
      <c r="IH854" s="745"/>
      <c r="II854" s="745"/>
      <c r="IJ854" s="745"/>
      <c r="IK854" s="745"/>
      <c r="IL854" s="745"/>
      <c r="IM854" s="745"/>
      <c r="IN854" s="745"/>
    </row>
    <row r="855" spans="1:248" ht="12.75">
      <c r="A855" s="758"/>
      <c r="B855" s="758"/>
      <c r="C855" s="758"/>
      <c r="D855" s="758"/>
      <c r="E855" s="750"/>
      <c r="F855" s="758"/>
      <c r="G855" s="758"/>
      <c r="H855" s="758"/>
      <c r="I855" s="750"/>
      <c r="J855" s="758"/>
      <c r="K855" s="758"/>
      <c r="L855" s="750"/>
      <c r="M855" s="758"/>
      <c r="N855" s="758"/>
      <c r="O855" s="750"/>
      <c r="P855" s="750"/>
      <c r="Q855" s="750"/>
      <c r="R855" s="750"/>
      <c r="S855" s="750"/>
      <c r="T855" s="750"/>
      <c r="U855" s="757"/>
      <c r="V855" s="753"/>
      <c r="W855" s="745"/>
      <c r="X855" s="745"/>
      <c r="Y855" s="753"/>
      <c r="Z855" s="745"/>
      <c r="AA855" s="745"/>
      <c r="AB855" s="745"/>
      <c r="AC855" s="745"/>
      <c r="AD855" s="745"/>
      <c r="AE855" s="745"/>
      <c r="AF855" s="745"/>
      <c r="AG855" s="745"/>
      <c r="AH855" s="745"/>
      <c r="AI855" s="745"/>
      <c r="AJ855" s="745"/>
      <c r="AK855" s="745"/>
      <c r="AL855" s="745"/>
      <c r="AM855" s="745"/>
      <c r="AN855" s="745"/>
      <c r="AO855" s="745"/>
      <c r="AP855" s="745"/>
      <c r="AQ855" s="745"/>
      <c r="AR855" s="745"/>
      <c r="AS855" s="745"/>
      <c r="AT855" s="745"/>
      <c r="AU855" s="745"/>
      <c r="AV855" s="745"/>
      <c r="AW855" s="745"/>
      <c r="AX855" s="745"/>
      <c r="AY855" s="745"/>
      <c r="AZ855" s="745"/>
      <c r="BA855" s="745"/>
      <c r="BB855" s="745"/>
      <c r="BC855" s="745"/>
      <c r="BD855" s="745"/>
      <c r="BE855" s="745"/>
      <c r="BF855" s="745"/>
      <c r="BG855" s="745"/>
      <c r="BH855" s="745"/>
      <c r="BI855" s="745"/>
      <c r="BJ855" s="745"/>
      <c r="BK855" s="745"/>
      <c r="BL855" s="745"/>
      <c r="BM855" s="745"/>
      <c r="BN855" s="745"/>
      <c r="BO855" s="745"/>
      <c r="BP855" s="745"/>
      <c r="BQ855" s="745"/>
      <c r="BR855" s="745"/>
      <c r="BS855" s="745"/>
      <c r="BT855" s="745"/>
      <c r="BU855" s="745"/>
      <c r="BV855" s="745"/>
      <c r="BW855" s="745"/>
      <c r="BX855" s="745"/>
      <c r="BY855" s="745"/>
      <c r="BZ855" s="745"/>
      <c r="CA855" s="745"/>
      <c r="CB855" s="745"/>
      <c r="CC855" s="745"/>
      <c r="CD855" s="745"/>
      <c r="CE855" s="745"/>
      <c r="CF855" s="745"/>
      <c r="CG855" s="745"/>
      <c r="CH855" s="745"/>
      <c r="CI855" s="745"/>
      <c r="CJ855" s="745"/>
      <c r="CK855" s="745"/>
      <c r="CL855" s="745"/>
      <c r="CM855" s="745"/>
      <c r="CN855" s="745"/>
      <c r="CO855" s="745"/>
      <c r="CP855" s="745"/>
      <c r="CQ855" s="745"/>
      <c r="CR855" s="745"/>
      <c r="CS855" s="745"/>
      <c r="CT855" s="745"/>
      <c r="CU855" s="745"/>
      <c r="CV855" s="745"/>
      <c r="CW855" s="745"/>
      <c r="CX855" s="745"/>
      <c r="CY855" s="745"/>
      <c r="CZ855" s="745"/>
      <c r="DA855" s="745"/>
      <c r="DB855" s="745"/>
      <c r="DC855" s="745"/>
      <c r="DD855" s="745"/>
      <c r="DE855" s="745"/>
      <c r="DF855" s="745"/>
      <c r="DG855" s="745"/>
      <c r="DH855" s="745"/>
      <c r="DI855" s="745"/>
      <c r="DJ855" s="745"/>
      <c r="DK855" s="745"/>
      <c r="DL855" s="745"/>
      <c r="DM855" s="745"/>
      <c r="DN855" s="745"/>
      <c r="DO855" s="745"/>
      <c r="DP855" s="745"/>
      <c r="DQ855" s="745"/>
      <c r="DR855" s="745"/>
      <c r="DS855" s="745"/>
      <c r="DT855" s="745"/>
      <c r="DU855" s="745"/>
      <c r="DV855" s="745"/>
      <c r="DW855" s="745"/>
      <c r="DX855" s="745"/>
      <c r="DY855" s="745"/>
      <c r="DZ855" s="745"/>
      <c r="EA855" s="745"/>
      <c r="EB855" s="745"/>
      <c r="EC855" s="745"/>
      <c r="ED855" s="745"/>
      <c r="EE855" s="745"/>
      <c r="EF855" s="745"/>
      <c r="EG855" s="745"/>
      <c r="EH855" s="745"/>
      <c r="EI855" s="745"/>
      <c r="EJ855" s="745"/>
      <c r="EK855" s="745"/>
      <c r="EL855" s="745"/>
      <c r="EM855" s="745"/>
      <c r="EN855" s="745"/>
      <c r="EO855" s="745"/>
      <c r="EP855" s="745"/>
      <c r="EQ855" s="745"/>
      <c r="ER855" s="745"/>
      <c r="ES855" s="745"/>
      <c r="ET855" s="745"/>
      <c r="EU855" s="745"/>
      <c r="EV855" s="745"/>
      <c r="EW855" s="745"/>
      <c r="EX855" s="745"/>
      <c r="EY855" s="745"/>
      <c r="EZ855" s="745"/>
      <c r="FA855" s="745"/>
      <c r="FB855" s="745"/>
      <c r="FC855" s="745"/>
      <c r="FD855" s="745"/>
      <c r="FE855" s="745"/>
      <c r="FF855" s="745"/>
      <c r="FG855" s="745"/>
      <c r="FH855" s="745"/>
      <c r="FI855" s="745"/>
      <c r="FJ855" s="745"/>
      <c r="FK855" s="745"/>
      <c r="FL855" s="745"/>
      <c r="FM855" s="745"/>
      <c r="FN855" s="745"/>
      <c r="FO855" s="745"/>
      <c r="FP855" s="745"/>
      <c r="FQ855" s="745"/>
      <c r="FR855" s="745"/>
      <c r="FS855" s="745"/>
      <c r="FT855" s="745"/>
      <c r="FU855" s="745"/>
      <c r="FV855" s="745"/>
      <c r="FW855" s="745"/>
      <c r="FX855" s="745"/>
      <c r="FY855" s="745"/>
      <c r="FZ855" s="745"/>
      <c r="GA855" s="745"/>
      <c r="GB855" s="745"/>
      <c r="GC855" s="745"/>
      <c r="GD855" s="745"/>
      <c r="GE855" s="745"/>
      <c r="GF855" s="745"/>
      <c r="GG855" s="745"/>
      <c r="GH855" s="745"/>
      <c r="GI855" s="745"/>
      <c r="GJ855" s="745"/>
      <c r="GK855" s="745"/>
      <c r="GL855" s="745"/>
      <c r="GM855" s="745"/>
      <c r="GN855" s="745"/>
      <c r="GO855" s="745"/>
      <c r="GP855" s="745"/>
      <c r="GQ855" s="745"/>
      <c r="GR855" s="745"/>
      <c r="GS855" s="745"/>
      <c r="GT855" s="745"/>
      <c r="GU855" s="745"/>
      <c r="GV855" s="745"/>
      <c r="GW855" s="745"/>
      <c r="GX855" s="745"/>
      <c r="GY855" s="745"/>
      <c r="GZ855" s="745"/>
      <c r="HA855" s="745"/>
      <c r="HB855" s="745"/>
      <c r="HC855" s="745"/>
      <c r="HD855" s="745"/>
      <c r="HE855" s="745"/>
      <c r="HF855" s="745"/>
      <c r="HG855" s="745"/>
      <c r="HH855" s="745"/>
      <c r="HI855" s="745"/>
      <c r="HJ855" s="745"/>
      <c r="HK855" s="745"/>
      <c r="HL855" s="745"/>
      <c r="HM855" s="745"/>
      <c r="HN855" s="745"/>
      <c r="HO855" s="745"/>
      <c r="HP855" s="745"/>
      <c r="HQ855" s="745"/>
      <c r="HR855" s="745"/>
      <c r="HS855" s="745"/>
      <c r="HT855" s="745"/>
      <c r="HU855" s="745"/>
      <c r="HV855" s="745"/>
      <c r="HW855" s="745"/>
      <c r="HX855" s="745"/>
      <c r="HY855" s="745"/>
      <c r="HZ855" s="745"/>
      <c r="IA855" s="745"/>
      <c r="IB855" s="745"/>
      <c r="IC855" s="745"/>
      <c r="ID855" s="745"/>
      <c r="IE855" s="745"/>
      <c r="IF855" s="745"/>
      <c r="IG855" s="745"/>
      <c r="IH855" s="745"/>
      <c r="II855" s="745"/>
      <c r="IJ855" s="745"/>
      <c r="IK855" s="745"/>
      <c r="IL855" s="745"/>
      <c r="IM855" s="745"/>
      <c r="IN855" s="745"/>
    </row>
    <row r="856" spans="1:248" ht="12.75">
      <c r="A856" s="758"/>
      <c r="B856" s="758"/>
      <c r="C856" s="758"/>
      <c r="D856" s="758"/>
      <c r="E856" s="750"/>
      <c r="F856" s="758"/>
      <c r="G856" s="758"/>
      <c r="H856" s="758"/>
      <c r="I856" s="750"/>
      <c r="J856" s="758"/>
      <c r="K856" s="758"/>
      <c r="L856" s="750"/>
      <c r="M856" s="758"/>
      <c r="N856" s="758"/>
      <c r="O856" s="750"/>
      <c r="P856" s="750"/>
      <c r="Q856" s="750"/>
      <c r="R856" s="750"/>
      <c r="S856" s="750"/>
      <c r="T856" s="750"/>
      <c r="U856" s="757"/>
      <c r="V856" s="753"/>
      <c r="W856" s="745"/>
      <c r="X856" s="745"/>
      <c r="Y856" s="753"/>
      <c r="Z856" s="745"/>
      <c r="AA856" s="745"/>
      <c r="AB856" s="745"/>
      <c r="AC856" s="745"/>
      <c r="AD856" s="745"/>
      <c r="AE856" s="745"/>
      <c r="AF856" s="745"/>
      <c r="AG856" s="745"/>
      <c r="AH856" s="745"/>
      <c r="AI856" s="745"/>
      <c r="AJ856" s="745"/>
      <c r="AK856" s="745"/>
      <c r="AL856" s="745"/>
      <c r="AM856" s="745"/>
      <c r="AN856" s="745"/>
      <c r="AO856" s="745"/>
      <c r="AP856" s="745"/>
      <c r="AQ856" s="745"/>
      <c r="AR856" s="745"/>
      <c r="AS856" s="745"/>
      <c r="AT856" s="745"/>
      <c r="AU856" s="745"/>
      <c r="AV856" s="745"/>
      <c r="AW856" s="745"/>
      <c r="AX856" s="745"/>
      <c r="AY856" s="745"/>
      <c r="AZ856" s="745"/>
      <c r="BA856" s="745"/>
      <c r="BB856" s="745"/>
      <c r="BC856" s="745"/>
      <c r="BD856" s="745"/>
      <c r="BE856" s="745"/>
      <c r="BF856" s="745"/>
      <c r="BG856" s="745"/>
      <c r="BH856" s="745"/>
      <c r="BI856" s="745"/>
      <c r="BJ856" s="745"/>
      <c r="BK856" s="745"/>
      <c r="BL856" s="745"/>
      <c r="BM856" s="745"/>
      <c r="BN856" s="745"/>
      <c r="BO856" s="745"/>
      <c r="BP856" s="745"/>
      <c r="BQ856" s="745"/>
      <c r="BR856" s="745"/>
      <c r="BS856" s="745"/>
      <c r="BT856" s="745"/>
      <c r="BU856" s="745"/>
      <c r="BV856" s="745"/>
      <c r="BW856" s="745"/>
      <c r="BX856" s="745"/>
      <c r="BY856" s="745"/>
      <c r="BZ856" s="745"/>
      <c r="CA856" s="745"/>
      <c r="CB856" s="745"/>
      <c r="CC856" s="745"/>
      <c r="CD856" s="745"/>
      <c r="CE856" s="745"/>
      <c r="CF856" s="745"/>
      <c r="CG856" s="745"/>
      <c r="CH856" s="745"/>
      <c r="CI856" s="745"/>
      <c r="CJ856" s="745"/>
      <c r="CK856" s="745"/>
      <c r="CL856" s="745"/>
      <c r="CM856" s="745"/>
      <c r="CN856" s="745"/>
      <c r="CO856" s="745"/>
      <c r="CP856" s="745"/>
      <c r="CQ856" s="745"/>
      <c r="CR856" s="745"/>
      <c r="CS856" s="745"/>
      <c r="CT856" s="745"/>
      <c r="CU856" s="745"/>
      <c r="CV856" s="745"/>
      <c r="CW856" s="745"/>
      <c r="CX856" s="745"/>
      <c r="CY856" s="745"/>
      <c r="CZ856" s="745"/>
      <c r="DA856" s="745"/>
      <c r="DB856" s="745"/>
      <c r="DC856" s="745"/>
      <c r="DD856" s="745"/>
      <c r="DE856" s="745"/>
      <c r="DF856" s="745"/>
      <c r="DG856" s="745"/>
      <c r="DH856" s="745"/>
      <c r="DI856" s="745"/>
      <c r="DJ856" s="745"/>
      <c r="DK856" s="745"/>
      <c r="DL856" s="745"/>
      <c r="DM856" s="745"/>
      <c r="DN856" s="745"/>
      <c r="DO856" s="745"/>
      <c r="DP856" s="745"/>
      <c r="DQ856" s="745"/>
      <c r="DR856" s="745"/>
      <c r="DS856" s="745"/>
      <c r="DT856" s="745"/>
      <c r="DU856" s="745"/>
      <c r="DV856" s="745"/>
      <c r="DW856" s="745"/>
      <c r="DX856" s="745"/>
      <c r="DY856" s="745"/>
      <c r="DZ856" s="745"/>
      <c r="EA856" s="745"/>
      <c r="EB856" s="745"/>
      <c r="EC856" s="745"/>
      <c r="ED856" s="745"/>
      <c r="EE856" s="745"/>
      <c r="EF856" s="745"/>
      <c r="EG856" s="745"/>
      <c r="EH856" s="745"/>
      <c r="EI856" s="745"/>
      <c r="EJ856" s="745"/>
      <c r="EK856" s="745"/>
      <c r="EL856" s="745"/>
      <c r="EM856" s="745"/>
      <c r="EN856" s="745"/>
      <c r="EO856" s="745"/>
      <c r="EP856" s="745"/>
      <c r="EQ856" s="745"/>
      <c r="ER856" s="745"/>
      <c r="ES856" s="745"/>
      <c r="ET856" s="745"/>
      <c r="EU856" s="745"/>
      <c r="EV856" s="745"/>
      <c r="EW856" s="745"/>
      <c r="EX856" s="745"/>
      <c r="EY856" s="745"/>
      <c r="EZ856" s="745"/>
      <c r="FA856" s="745"/>
      <c r="FB856" s="745"/>
      <c r="FC856" s="745"/>
      <c r="FD856" s="745"/>
      <c r="FE856" s="745"/>
      <c r="FF856" s="745"/>
      <c r="FG856" s="745"/>
      <c r="FH856" s="745"/>
      <c r="FI856" s="745"/>
      <c r="FJ856" s="745"/>
      <c r="FK856" s="745"/>
      <c r="FL856" s="745"/>
      <c r="FM856" s="745"/>
      <c r="FN856" s="745"/>
      <c r="FO856" s="745"/>
      <c r="FP856" s="745"/>
      <c r="FQ856" s="745"/>
      <c r="FR856" s="745"/>
      <c r="FS856" s="745"/>
      <c r="FT856" s="745"/>
      <c r="FU856" s="745"/>
      <c r="FV856" s="745"/>
      <c r="FW856" s="745"/>
      <c r="FX856" s="745"/>
      <c r="FY856" s="745"/>
      <c r="FZ856" s="745"/>
      <c r="GA856" s="745"/>
      <c r="GB856" s="745"/>
      <c r="GC856" s="745"/>
      <c r="GD856" s="745"/>
      <c r="GE856" s="745"/>
      <c r="GF856" s="745"/>
      <c r="GG856" s="745"/>
      <c r="GH856" s="745"/>
      <c r="GI856" s="745"/>
      <c r="GJ856" s="745"/>
      <c r="GK856" s="745"/>
      <c r="GL856" s="745"/>
      <c r="GM856" s="745"/>
      <c r="GN856" s="745"/>
      <c r="GO856" s="745"/>
      <c r="GP856" s="745"/>
      <c r="GQ856" s="745"/>
      <c r="GR856" s="745"/>
      <c r="GS856" s="745"/>
      <c r="GT856" s="745"/>
      <c r="GU856" s="745"/>
      <c r="GV856" s="745"/>
      <c r="GW856" s="745"/>
      <c r="GX856" s="745"/>
      <c r="GY856" s="745"/>
      <c r="GZ856" s="745"/>
      <c r="HA856" s="745"/>
      <c r="HB856" s="745"/>
      <c r="HC856" s="745"/>
      <c r="HD856" s="745"/>
      <c r="HE856" s="745"/>
      <c r="HF856" s="745"/>
      <c r="HG856" s="745"/>
      <c r="HH856" s="745"/>
      <c r="HI856" s="745"/>
      <c r="HJ856" s="745"/>
      <c r="HK856" s="745"/>
      <c r="HL856" s="745"/>
      <c r="HM856" s="745"/>
      <c r="HN856" s="745"/>
      <c r="HO856" s="745"/>
      <c r="HP856" s="745"/>
      <c r="HQ856" s="745"/>
      <c r="HR856" s="745"/>
      <c r="HS856" s="745"/>
      <c r="HT856" s="745"/>
      <c r="HU856" s="745"/>
      <c r="HV856" s="745"/>
      <c r="HW856" s="745"/>
      <c r="HX856" s="745"/>
      <c r="HY856" s="745"/>
      <c r="HZ856" s="745"/>
      <c r="IA856" s="745"/>
      <c r="IB856" s="745"/>
      <c r="IC856" s="745"/>
      <c r="ID856" s="745"/>
      <c r="IE856" s="745"/>
      <c r="IF856" s="745"/>
      <c r="IG856" s="745"/>
      <c r="IH856" s="745"/>
      <c r="II856" s="745"/>
      <c r="IJ856" s="745"/>
      <c r="IK856" s="745"/>
      <c r="IL856" s="745"/>
      <c r="IM856" s="745"/>
      <c r="IN856" s="745"/>
    </row>
    <row r="857" spans="1:248" ht="12.75">
      <c r="A857" s="758"/>
      <c r="B857" s="758"/>
      <c r="C857" s="758"/>
      <c r="D857" s="758"/>
      <c r="E857" s="750"/>
      <c r="F857" s="758"/>
      <c r="G857" s="758"/>
      <c r="H857" s="758"/>
      <c r="I857" s="750"/>
      <c r="J857" s="758"/>
      <c r="K857" s="758"/>
      <c r="L857" s="750"/>
      <c r="M857" s="758"/>
      <c r="N857" s="758"/>
      <c r="O857" s="750"/>
      <c r="P857" s="750"/>
      <c r="Q857" s="750"/>
      <c r="R857" s="750"/>
      <c r="S857" s="750"/>
      <c r="T857" s="750"/>
      <c r="U857" s="757"/>
      <c r="V857" s="753"/>
      <c r="W857" s="745"/>
      <c r="X857" s="745"/>
      <c r="Y857" s="753"/>
      <c r="Z857" s="745"/>
      <c r="AA857" s="745"/>
      <c r="AB857" s="745"/>
      <c r="AC857" s="745"/>
      <c r="AD857" s="745"/>
      <c r="AE857" s="745"/>
      <c r="AF857" s="745"/>
      <c r="AG857" s="745"/>
      <c r="AH857" s="745"/>
      <c r="AI857" s="745"/>
      <c r="AJ857" s="745"/>
      <c r="AK857" s="745"/>
      <c r="AL857" s="745"/>
      <c r="AM857" s="745"/>
      <c r="AN857" s="745"/>
      <c r="AO857" s="745"/>
      <c r="AP857" s="745"/>
      <c r="AQ857" s="745"/>
      <c r="AR857" s="745"/>
      <c r="AS857" s="745"/>
      <c r="AT857" s="745"/>
      <c r="AU857" s="745"/>
      <c r="AV857" s="745"/>
      <c r="AW857" s="745"/>
      <c r="AX857" s="745"/>
      <c r="AY857" s="745"/>
      <c r="AZ857" s="745"/>
      <c r="BA857" s="745"/>
      <c r="BB857" s="745"/>
      <c r="BC857" s="745"/>
      <c r="BD857" s="745"/>
      <c r="BE857" s="745"/>
      <c r="BF857" s="745"/>
      <c r="BG857" s="745"/>
      <c r="BH857" s="745"/>
      <c r="BI857" s="745"/>
      <c r="BJ857" s="745"/>
      <c r="BK857" s="745"/>
      <c r="BL857" s="745"/>
      <c r="BM857" s="745"/>
      <c r="BN857" s="745"/>
      <c r="BO857" s="745"/>
      <c r="BP857" s="745"/>
      <c r="BQ857" s="745"/>
      <c r="BR857" s="745"/>
      <c r="BS857" s="745"/>
      <c r="BT857" s="745"/>
      <c r="BU857" s="745"/>
      <c r="BV857" s="745"/>
      <c r="BW857" s="745"/>
      <c r="BX857" s="745"/>
      <c r="BY857" s="745"/>
      <c r="BZ857" s="745"/>
      <c r="CA857" s="745"/>
      <c r="CB857" s="745"/>
      <c r="CC857" s="745"/>
      <c r="CD857" s="745"/>
      <c r="CE857" s="745"/>
      <c r="CF857" s="745"/>
      <c r="CG857" s="745"/>
      <c r="CH857" s="745"/>
      <c r="CI857" s="745"/>
      <c r="CJ857" s="745"/>
      <c r="CK857" s="745"/>
      <c r="CL857" s="745"/>
      <c r="CM857" s="745"/>
      <c r="CN857" s="745"/>
      <c r="CO857" s="745"/>
      <c r="CP857" s="745"/>
      <c r="CQ857" s="745"/>
      <c r="CR857" s="745"/>
      <c r="CS857" s="745"/>
      <c r="CT857" s="745"/>
      <c r="CU857" s="745"/>
      <c r="CV857" s="745"/>
      <c r="CW857" s="745"/>
      <c r="CX857" s="745"/>
      <c r="CY857" s="745"/>
      <c r="CZ857" s="745"/>
      <c r="DA857" s="745"/>
      <c r="DB857" s="745"/>
      <c r="DC857" s="745"/>
      <c r="DD857" s="745"/>
      <c r="DE857" s="745"/>
      <c r="DF857" s="745"/>
      <c r="DG857" s="745"/>
      <c r="DH857" s="745"/>
      <c r="DI857" s="745"/>
      <c r="DJ857" s="745"/>
      <c r="DK857" s="745"/>
      <c r="DL857" s="745"/>
      <c r="DM857" s="745"/>
      <c r="DN857" s="745"/>
      <c r="DO857" s="745"/>
      <c r="DP857" s="745"/>
      <c r="DQ857" s="745"/>
      <c r="DR857" s="745"/>
      <c r="DS857" s="745"/>
      <c r="DT857" s="745"/>
      <c r="DU857" s="745"/>
      <c r="DV857" s="745"/>
      <c r="DW857" s="745"/>
      <c r="DX857" s="745"/>
      <c r="DY857" s="745"/>
      <c r="DZ857" s="745"/>
      <c r="EA857" s="745"/>
      <c r="EB857" s="745"/>
      <c r="EC857" s="745"/>
      <c r="ED857" s="745"/>
      <c r="EE857" s="745"/>
      <c r="EF857" s="745"/>
      <c r="EG857" s="745"/>
      <c r="EH857" s="745"/>
      <c r="EI857" s="745"/>
      <c r="EJ857" s="745"/>
      <c r="EK857" s="745"/>
      <c r="EL857" s="745"/>
      <c r="EM857" s="745"/>
      <c r="EN857" s="745"/>
      <c r="EO857" s="745"/>
      <c r="EP857" s="745"/>
      <c r="EQ857" s="745"/>
      <c r="ER857" s="745"/>
      <c r="ES857" s="745"/>
      <c r="ET857" s="745"/>
      <c r="EU857" s="745"/>
      <c r="EV857" s="745"/>
      <c r="EW857" s="745"/>
      <c r="EX857" s="745"/>
      <c r="EY857" s="745"/>
      <c r="EZ857" s="745"/>
      <c r="FA857" s="745"/>
      <c r="FB857" s="745"/>
      <c r="FC857" s="745"/>
      <c r="FD857" s="745"/>
      <c r="FE857" s="745"/>
      <c r="FF857" s="745"/>
      <c r="FG857" s="745"/>
      <c r="FH857" s="745"/>
      <c r="FI857" s="745"/>
      <c r="FJ857" s="745"/>
      <c r="FK857" s="745"/>
      <c r="FL857" s="745"/>
      <c r="FM857" s="745"/>
      <c r="FN857" s="745"/>
      <c r="FO857" s="745"/>
      <c r="FP857" s="745"/>
      <c r="FQ857" s="745"/>
      <c r="FR857" s="745"/>
      <c r="FS857" s="745"/>
      <c r="FT857" s="745"/>
      <c r="FU857" s="745"/>
      <c r="FV857" s="745"/>
      <c r="FW857" s="745"/>
      <c r="FX857" s="745"/>
      <c r="FY857" s="745"/>
      <c r="FZ857" s="745"/>
      <c r="GA857" s="745"/>
      <c r="GB857" s="745"/>
      <c r="GC857" s="745"/>
      <c r="GD857" s="745"/>
      <c r="GE857" s="745"/>
      <c r="GF857" s="745"/>
      <c r="GG857" s="745"/>
      <c r="GH857" s="745"/>
      <c r="GI857" s="745"/>
      <c r="GJ857" s="745"/>
      <c r="GK857" s="745"/>
      <c r="GL857" s="745"/>
      <c r="GM857" s="745"/>
      <c r="GN857" s="745"/>
      <c r="GO857" s="745"/>
      <c r="GP857" s="745"/>
      <c r="GQ857" s="745"/>
      <c r="GR857" s="745"/>
      <c r="GS857" s="745"/>
      <c r="GT857" s="745"/>
      <c r="GU857" s="745"/>
      <c r="GV857" s="745"/>
      <c r="GW857" s="745"/>
      <c r="GX857" s="745"/>
      <c r="GY857" s="745"/>
      <c r="GZ857" s="745"/>
      <c r="HA857" s="745"/>
      <c r="HB857" s="745"/>
      <c r="HC857" s="745"/>
      <c r="HD857" s="745"/>
      <c r="HE857" s="745"/>
      <c r="HF857" s="745"/>
      <c r="HG857" s="745"/>
      <c r="HH857" s="745"/>
      <c r="HI857" s="745"/>
      <c r="HJ857" s="745"/>
      <c r="HK857" s="745"/>
      <c r="HL857" s="745"/>
      <c r="HM857" s="745"/>
      <c r="HN857" s="745"/>
      <c r="HO857" s="745"/>
      <c r="HP857" s="745"/>
      <c r="HQ857" s="745"/>
      <c r="HR857" s="745"/>
      <c r="HS857" s="745"/>
      <c r="HT857" s="745"/>
      <c r="HU857" s="745"/>
      <c r="HV857" s="745"/>
      <c r="HW857" s="745"/>
      <c r="HX857" s="745"/>
      <c r="HY857" s="745"/>
      <c r="HZ857" s="745"/>
      <c r="IA857" s="745"/>
      <c r="IB857" s="745"/>
      <c r="IC857" s="745"/>
      <c r="ID857" s="745"/>
      <c r="IE857" s="745"/>
      <c r="IF857" s="745"/>
      <c r="IG857" s="745"/>
      <c r="IH857" s="745"/>
      <c r="II857" s="745"/>
      <c r="IJ857" s="745"/>
      <c r="IK857" s="745"/>
      <c r="IL857" s="745"/>
      <c r="IM857" s="745"/>
      <c r="IN857" s="745"/>
    </row>
    <row r="858" spans="1:248" ht="12.75">
      <c r="A858" s="758"/>
      <c r="B858" s="758"/>
      <c r="C858" s="758"/>
      <c r="D858" s="758"/>
      <c r="E858" s="750"/>
      <c r="F858" s="758"/>
      <c r="G858" s="758"/>
      <c r="H858" s="758"/>
      <c r="I858" s="750"/>
      <c r="J858" s="758"/>
      <c r="K858" s="758"/>
      <c r="L858" s="750"/>
      <c r="M858" s="758"/>
      <c r="N858" s="758"/>
      <c r="O858" s="750"/>
      <c r="P858" s="750"/>
      <c r="Q858" s="750"/>
      <c r="R858" s="750"/>
      <c r="S858" s="750"/>
      <c r="T858" s="750"/>
      <c r="U858" s="757"/>
      <c r="V858" s="753"/>
      <c r="W858" s="745"/>
      <c r="X858" s="745"/>
      <c r="Y858" s="753"/>
      <c r="Z858" s="745"/>
      <c r="AA858" s="745"/>
      <c r="AB858" s="745"/>
      <c r="AC858" s="745"/>
      <c r="AD858" s="745"/>
      <c r="AE858" s="745"/>
      <c r="AF858" s="745"/>
      <c r="AG858" s="745"/>
      <c r="AH858" s="745"/>
      <c r="AI858" s="745"/>
      <c r="AJ858" s="745"/>
      <c r="AK858" s="745"/>
      <c r="AL858" s="745"/>
      <c r="AM858" s="745"/>
      <c r="AN858" s="745"/>
      <c r="AO858" s="745"/>
      <c r="AP858" s="745"/>
      <c r="AQ858" s="745"/>
      <c r="AR858" s="745"/>
      <c r="AS858" s="745"/>
      <c r="AT858" s="745"/>
      <c r="AU858" s="745"/>
      <c r="AV858" s="745"/>
      <c r="AW858" s="745"/>
      <c r="AX858" s="745"/>
      <c r="AY858" s="745"/>
      <c r="AZ858" s="745"/>
      <c r="BA858" s="745"/>
      <c r="BB858" s="745"/>
      <c r="BC858" s="745"/>
      <c r="BD858" s="745"/>
      <c r="BE858" s="745"/>
      <c r="BF858" s="745"/>
      <c r="BG858" s="745"/>
      <c r="BH858" s="745"/>
      <c r="BI858" s="745"/>
      <c r="BJ858" s="745"/>
      <c r="BK858" s="745"/>
      <c r="BL858" s="745"/>
      <c r="BM858" s="745"/>
      <c r="BN858" s="745"/>
      <c r="BO858" s="745"/>
      <c r="BP858" s="745"/>
      <c r="BQ858" s="745"/>
      <c r="BR858" s="745"/>
      <c r="BS858" s="745"/>
      <c r="BT858" s="745"/>
      <c r="BU858" s="745"/>
      <c r="BV858" s="745"/>
      <c r="BW858" s="745"/>
      <c r="BX858" s="745"/>
      <c r="BY858" s="745"/>
      <c r="BZ858" s="745"/>
      <c r="CA858" s="745"/>
      <c r="CB858" s="745"/>
      <c r="CC858" s="745"/>
      <c r="CD858" s="745"/>
      <c r="CE858" s="745"/>
      <c r="CF858" s="745"/>
      <c r="CG858" s="745"/>
      <c r="CH858" s="745"/>
      <c r="CI858" s="745"/>
      <c r="CJ858" s="745"/>
      <c r="CK858" s="745"/>
      <c r="CL858" s="745"/>
      <c r="CM858" s="745"/>
      <c r="CN858" s="745"/>
      <c r="CO858" s="745"/>
      <c r="CP858" s="745"/>
      <c r="CQ858" s="745"/>
      <c r="CR858" s="745"/>
      <c r="CS858" s="745"/>
      <c r="CT858" s="745"/>
      <c r="CU858" s="745"/>
      <c r="CV858" s="745"/>
      <c r="CW858" s="745"/>
      <c r="CX858" s="745"/>
      <c r="CY858" s="745"/>
      <c r="CZ858" s="745"/>
      <c r="DA858" s="745"/>
      <c r="DB858" s="745"/>
      <c r="DC858" s="745"/>
      <c r="DD858" s="745"/>
      <c r="DE858" s="745"/>
      <c r="DF858" s="745"/>
      <c r="DG858" s="745"/>
      <c r="DH858" s="745"/>
      <c r="DI858" s="745"/>
      <c r="DJ858" s="745"/>
      <c r="DK858" s="745"/>
      <c r="DL858" s="745"/>
      <c r="DM858" s="745"/>
      <c r="DN858" s="745"/>
      <c r="DO858" s="745"/>
      <c r="DP858" s="745"/>
      <c r="DQ858" s="745"/>
      <c r="DR858" s="745"/>
      <c r="DS858" s="745"/>
      <c r="DT858" s="745"/>
      <c r="DU858" s="745"/>
      <c r="DV858" s="745"/>
      <c r="DW858" s="745"/>
      <c r="DX858" s="745"/>
      <c r="DY858" s="745"/>
      <c r="DZ858" s="745"/>
      <c r="EA858" s="745"/>
      <c r="EB858" s="745"/>
      <c r="EC858" s="745"/>
      <c r="ED858" s="745"/>
      <c r="EE858" s="745"/>
      <c r="EF858" s="745"/>
      <c r="EG858" s="745"/>
      <c r="EH858" s="745"/>
      <c r="EI858" s="745"/>
      <c r="EJ858" s="745"/>
      <c r="EK858" s="745"/>
      <c r="EL858" s="745"/>
      <c r="EM858" s="745"/>
      <c r="EN858" s="745"/>
      <c r="EO858" s="745"/>
      <c r="EP858" s="745"/>
      <c r="EQ858" s="745"/>
      <c r="ER858" s="745"/>
      <c r="ES858" s="745"/>
      <c r="ET858" s="745"/>
      <c r="EU858" s="745"/>
      <c r="EV858" s="745"/>
      <c r="EW858" s="745"/>
      <c r="EX858" s="745"/>
      <c r="EY858" s="745"/>
      <c r="EZ858" s="745"/>
      <c r="FA858" s="745"/>
      <c r="FB858" s="745"/>
      <c r="FC858" s="745"/>
      <c r="FD858" s="745"/>
      <c r="FE858" s="745"/>
      <c r="FF858" s="745"/>
      <c r="FG858" s="745"/>
      <c r="FH858" s="745"/>
      <c r="FI858" s="745"/>
      <c r="FJ858" s="745"/>
      <c r="FK858" s="745"/>
      <c r="FL858" s="745"/>
      <c r="FM858" s="745"/>
      <c r="FN858" s="745"/>
      <c r="FO858" s="745"/>
      <c r="FP858" s="745"/>
      <c r="FQ858" s="745"/>
      <c r="FR858" s="745"/>
      <c r="FS858" s="745"/>
      <c r="FT858" s="745"/>
      <c r="FU858" s="745"/>
      <c r="FV858" s="745"/>
      <c r="FW858" s="745"/>
      <c r="FX858" s="745"/>
      <c r="FY858" s="745"/>
      <c r="FZ858" s="745"/>
      <c r="GA858" s="745"/>
      <c r="GB858" s="745"/>
      <c r="GC858" s="745"/>
      <c r="GD858" s="745"/>
      <c r="GE858" s="745"/>
      <c r="GF858" s="745"/>
      <c r="GG858" s="745"/>
      <c r="GH858" s="745"/>
      <c r="GI858" s="745"/>
      <c r="GJ858" s="745"/>
      <c r="GK858" s="745"/>
      <c r="GL858" s="745"/>
      <c r="GM858" s="745"/>
      <c r="GN858" s="745"/>
      <c r="GO858" s="745"/>
      <c r="GP858" s="745"/>
      <c r="GQ858" s="745"/>
      <c r="GR858" s="745"/>
      <c r="GS858" s="745"/>
      <c r="GT858" s="745"/>
      <c r="GU858" s="745"/>
      <c r="GV858" s="745"/>
      <c r="GW858" s="745"/>
      <c r="GX858" s="745"/>
      <c r="GY858" s="745"/>
      <c r="GZ858" s="745"/>
      <c r="HA858" s="745"/>
      <c r="HB858" s="745"/>
      <c r="HC858" s="745"/>
      <c r="HD858" s="745"/>
      <c r="HE858" s="745"/>
      <c r="HF858" s="745"/>
      <c r="HG858" s="745"/>
      <c r="HH858" s="745"/>
      <c r="HI858" s="745"/>
      <c r="HJ858" s="745"/>
      <c r="HK858" s="745"/>
      <c r="HL858" s="745"/>
      <c r="HM858" s="745"/>
      <c r="HN858" s="745"/>
      <c r="HO858" s="745"/>
      <c r="HP858" s="745"/>
      <c r="HQ858" s="745"/>
      <c r="HR858" s="745"/>
      <c r="HS858" s="745"/>
      <c r="HT858" s="745"/>
      <c r="HU858" s="745"/>
      <c r="HV858" s="745"/>
      <c r="HW858" s="745"/>
      <c r="HX858" s="745"/>
      <c r="HY858" s="745"/>
      <c r="HZ858" s="745"/>
      <c r="IA858" s="745"/>
      <c r="IB858" s="745"/>
      <c r="IC858" s="745"/>
      <c r="ID858" s="745"/>
      <c r="IE858" s="745"/>
      <c r="IF858" s="745"/>
      <c r="IG858" s="745"/>
      <c r="IH858" s="745"/>
      <c r="II858" s="745"/>
      <c r="IJ858" s="745"/>
      <c r="IK858" s="745"/>
      <c r="IL858" s="745"/>
      <c r="IM858" s="745"/>
      <c r="IN858" s="745"/>
    </row>
    <row r="859" spans="1:248" ht="12.75">
      <c r="A859" s="758"/>
      <c r="B859" s="758"/>
      <c r="C859" s="758"/>
      <c r="D859" s="758"/>
      <c r="E859" s="750"/>
      <c r="F859" s="758"/>
      <c r="G859" s="758"/>
      <c r="H859" s="758"/>
      <c r="I859" s="750"/>
      <c r="J859" s="758"/>
      <c r="K859" s="758"/>
      <c r="L859" s="750"/>
      <c r="M859" s="758"/>
      <c r="N859" s="758"/>
      <c r="O859" s="750"/>
      <c r="P859" s="750"/>
      <c r="Q859" s="750"/>
      <c r="R859" s="750"/>
      <c r="S859" s="750"/>
      <c r="T859" s="750"/>
      <c r="U859" s="757"/>
      <c r="V859" s="753"/>
      <c r="W859" s="745"/>
      <c r="X859" s="745"/>
      <c r="Y859" s="753"/>
      <c r="Z859" s="745"/>
      <c r="AA859" s="745"/>
      <c r="AB859" s="745"/>
      <c r="AC859" s="745"/>
      <c r="AD859" s="745"/>
      <c r="AE859" s="745"/>
      <c r="AF859" s="745"/>
      <c r="AG859" s="745"/>
      <c r="AH859" s="745"/>
      <c r="AI859" s="745"/>
      <c r="AJ859" s="745"/>
      <c r="AK859" s="745"/>
      <c r="AL859" s="745"/>
      <c r="AM859" s="745"/>
      <c r="AN859" s="745"/>
      <c r="AO859" s="745"/>
      <c r="AP859" s="745"/>
      <c r="AQ859" s="745"/>
      <c r="AR859" s="745"/>
      <c r="AS859" s="745"/>
      <c r="AT859" s="745"/>
      <c r="AU859" s="745"/>
      <c r="AV859" s="745"/>
      <c r="AW859" s="745"/>
      <c r="AX859" s="745"/>
      <c r="AY859" s="745"/>
      <c r="AZ859" s="745"/>
      <c r="BA859" s="745"/>
      <c r="BB859" s="745"/>
      <c r="BC859" s="745"/>
      <c r="BD859" s="745"/>
      <c r="BE859" s="745"/>
      <c r="BF859" s="745"/>
      <c r="BG859" s="745"/>
      <c r="BH859" s="745"/>
      <c r="BI859" s="745"/>
      <c r="BJ859" s="745"/>
      <c r="BK859" s="745"/>
      <c r="BL859" s="745"/>
      <c r="BM859" s="745"/>
      <c r="BN859" s="745"/>
      <c r="BO859" s="745"/>
      <c r="BP859" s="745"/>
      <c r="BQ859" s="745"/>
      <c r="BR859" s="745"/>
      <c r="BS859" s="745"/>
      <c r="BT859" s="745"/>
      <c r="BU859" s="745"/>
      <c r="BV859" s="745"/>
      <c r="BW859" s="745"/>
      <c r="BX859" s="745"/>
      <c r="BY859" s="745"/>
      <c r="BZ859" s="745"/>
      <c r="CA859" s="745"/>
      <c r="CB859" s="745"/>
      <c r="CC859" s="745"/>
      <c r="CD859" s="745"/>
      <c r="CE859" s="745"/>
      <c r="CF859" s="745"/>
      <c r="CG859" s="745"/>
      <c r="CH859" s="745"/>
      <c r="CI859" s="745"/>
      <c r="CJ859" s="745"/>
      <c r="CK859" s="745"/>
      <c r="CL859" s="745"/>
      <c r="CM859" s="745"/>
      <c r="CN859" s="745"/>
      <c r="CO859" s="745"/>
      <c r="CP859" s="745"/>
      <c r="CQ859" s="745"/>
      <c r="CR859" s="745"/>
      <c r="CS859" s="745"/>
      <c r="CT859" s="745"/>
      <c r="CU859" s="745"/>
      <c r="CV859" s="745"/>
      <c r="CW859" s="745"/>
      <c r="CX859" s="745"/>
      <c r="CY859" s="745"/>
      <c r="CZ859" s="745"/>
      <c r="DA859" s="745"/>
      <c r="DB859" s="745"/>
      <c r="DC859" s="745"/>
      <c r="DD859" s="745"/>
      <c r="DE859" s="745"/>
      <c r="DF859" s="745"/>
      <c r="DG859" s="745"/>
      <c r="DH859" s="745"/>
      <c r="DI859" s="745"/>
      <c r="DJ859" s="745"/>
      <c r="DK859" s="745"/>
      <c r="DL859" s="745"/>
      <c r="DM859" s="745"/>
      <c r="DN859" s="745"/>
      <c r="DO859" s="745"/>
      <c r="DP859" s="745"/>
      <c r="DQ859" s="745"/>
      <c r="DR859" s="745"/>
      <c r="DS859" s="745"/>
      <c r="DT859" s="745"/>
      <c r="DU859" s="745"/>
      <c r="DV859" s="745"/>
      <c r="DW859" s="745"/>
      <c r="DX859" s="745"/>
      <c r="DY859" s="745"/>
      <c r="DZ859" s="745"/>
      <c r="EA859" s="745"/>
      <c r="EB859" s="745"/>
      <c r="EC859" s="745"/>
      <c r="ED859" s="745"/>
      <c r="EE859" s="745"/>
      <c r="EF859" s="745"/>
      <c r="EG859" s="745"/>
      <c r="EH859" s="745"/>
      <c r="EI859" s="745"/>
      <c r="EJ859" s="745"/>
      <c r="EK859" s="745"/>
      <c r="EL859" s="745"/>
      <c r="EM859" s="745"/>
      <c r="EN859" s="745"/>
      <c r="EO859" s="745"/>
      <c r="EP859" s="745"/>
      <c r="EQ859" s="745"/>
      <c r="ER859" s="745"/>
      <c r="ES859" s="745"/>
      <c r="ET859" s="745"/>
      <c r="EU859" s="745"/>
      <c r="EV859" s="745"/>
      <c r="EW859" s="745"/>
      <c r="EX859" s="745"/>
      <c r="EY859" s="745"/>
      <c r="EZ859" s="745"/>
      <c r="FA859" s="745"/>
      <c r="FB859" s="745"/>
      <c r="FC859" s="745"/>
      <c r="FD859" s="745"/>
      <c r="FE859" s="745"/>
      <c r="FF859" s="745"/>
      <c r="FG859" s="745"/>
      <c r="FH859" s="745"/>
      <c r="FI859" s="745"/>
      <c r="FJ859" s="745"/>
      <c r="FK859" s="745"/>
      <c r="FL859" s="745"/>
      <c r="FM859" s="745"/>
      <c r="FN859" s="745"/>
      <c r="FO859" s="745"/>
      <c r="FP859" s="745"/>
      <c r="FQ859" s="745"/>
      <c r="FR859" s="745"/>
      <c r="FS859" s="745"/>
      <c r="FT859" s="745"/>
      <c r="FU859" s="745"/>
      <c r="FV859" s="745"/>
      <c r="FW859" s="745"/>
      <c r="FX859" s="745"/>
      <c r="FY859" s="745"/>
      <c r="FZ859" s="745"/>
      <c r="GA859" s="745"/>
      <c r="GB859" s="745"/>
      <c r="GC859" s="745"/>
      <c r="GD859" s="745"/>
      <c r="GE859" s="745"/>
      <c r="GF859" s="745"/>
      <c r="GG859" s="745"/>
      <c r="GH859" s="745"/>
      <c r="GI859" s="745"/>
      <c r="GJ859" s="745"/>
      <c r="GK859" s="745"/>
      <c r="GL859" s="745"/>
      <c r="GM859" s="745"/>
      <c r="GN859" s="745"/>
      <c r="GO859" s="745"/>
      <c r="GP859" s="745"/>
      <c r="GQ859" s="745"/>
      <c r="GR859" s="745"/>
      <c r="GS859" s="745"/>
      <c r="GT859" s="745"/>
      <c r="GU859" s="745"/>
      <c r="GV859" s="745"/>
      <c r="GW859" s="745"/>
      <c r="GX859" s="745"/>
      <c r="GY859" s="745"/>
      <c r="GZ859" s="745"/>
      <c r="HA859" s="745"/>
      <c r="HB859" s="745"/>
      <c r="HC859" s="745"/>
      <c r="HD859" s="745"/>
      <c r="HE859" s="745"/>
      <c r="HF859" s="745"/>
      <c r="HG859" s="745"/>
      <c r="HH859" s="745"/>
      <c r="HI859" s="745"/>
      <c r="HJ859" s="745"/>
      <c r="HK859" s="745"/>
      <c r="HL859" s="745"/>
      <c r="HM859" s="745"/>
      <c r="HN859" s="745"/>
      <c r="HO859" s="745"/>
      <c r="HP859" s="745"/>
      <c r="HQ859" s="745"/>
      <c r="HR859" s="745"/>
      <c r="HS859" s="745"/>
      <c r="HT859" s="745"/>
      <c r="HU859" s="745"/>
      <c r="HV859" s="745"/>
      <c r="HW859" s="745"/>
      <c r="HX859" s="745"/>
      <c r="HY859" s="745"/>
      <c r="HZ859" s="745"/>
      <c r="IA859" s="745"/>
      <c r="IB859" s="745"/>
      <c r="IC859" s="745"/>
      <c r="ID859" s="745"/>
      <c r="IE859" s="745"/>
      <c r="IF859" s="745"/>
      <c r="IG859" s="745"/>
      <c r="IH859" s="745"/>
      <c r="II859" s="745"/>
      <c r="IJ859" s="745"/>
      <c r="IK859" s="745"/>
      <c r="IL859" s="745"/>
      <c r="IM859" s="745"/>
      <c r="IN859" s="745"/>
    </row>
    <row r="860" spans="1:248" ht="12.75">
      <c r="A860" s="758"/>
      <c r="B860" s="758"/>
      <c r="C860" s="758"/>
      <c r="D860" s="758"/>
      <c r="E860" s="750"/>
      <c r="F860" s="758"/>
      <c r="G860" s="758"/>
      <c r="H860" s="758"/>
      <c r="I860" s="750"/>
      <c r="J860" s="758"/>
      <c r="K860" s="758"/>
      <c r="L860" s="750"/>
      <c r="M860" s="758"/>
      <c r="N860" s="758"/>
      <c r="O860" s="750"/>
      <c r="P860" s="750"/>
      <c r="Q860" s="750"/>
      <c r="R860" s="750"/>
      <c r="S860" s="750"/>
      <c r="T860" s="750"/>
      <c r="U860" s="757"/>
      <c r="V860" s="753"/>
      <c r="W860" s="745"/>
      <c r="X860" s="745"/>
      <c r="Y860" s="753"/>
      <c r="Z860" s="745"/>
      <c r="AA860" s="745"/>
      <c r="AB860" s="745"/>
      <c r="AC860" s="745"/>
      <c r="AD860" s="745"/>
      <c r="AE860" s="745"/>
      <c r="AF860" s="745"/>
      <c r="AG860" s="745"/>
      <c r="AH860" s="745"/>
      <c r="AI860" s="745"/>
      <c r="AJ860" s="745"/>
      <c r="AK860" s="745"/>
      <c r="AL860" s="745"/>
      <c r="AM860" s="745"/>
      <c r="AN860" s="745"/>
      <c r="AO860" s="745"/>
      <c r="AP860" s="745"/>
      <c r="AQ860" s="745"/>
      <c r="AR860" s="745"/>
      <c r="AS860" s="745"/>
      <c r="AT860" s="745"/>
      <c r="AU860" s="745"/>
      <c r="AV860" s="745"/>
      <c r="AW860" s="745"/>
      <c r="AX860" s="745"/>
      <c r="AY860" s="745"/>
      <c r="AZ860" s="745"/>
      <c r="BA860" s="745"/>
      <c r="BB860" s="745"/>
      <c r="BC860" s="745"/>
      <c r="BD860" s="745"/>
      <c r="BE860" s="745"/>
      <c r="BF860" s="745"/>
      <c r="BG860" s="745"/>
      <c r="BH860" s="745"/>
      <c r="BI860" s="745"/>
      <c r="BJ860" s="745"/>
      <c r="BK860" s="745"/>
      <c r="BL860" s="745"/>
      <c r="BM860" s="745"/>
      <c r="BN860" s="745"/>
      <c r="BO860" s="745"/>
      <c r="BP860" s="745"/>
      <c r="BQ860" s="745"/>
      <c r="BR860" s="745"/>
      <c r="BS860" s="745"/>
      <c r="BT860" s="745"/>
      <c r="BU860" s="745"/>
      <c r="BV860" s="745"/>
      <c r="BW860" s="745"/>
      <c r="BX860" s="745"/>
      <c r="BY860" s="745"/>
      <c r="BZ860" s="745"/>
      <c r="CA860" s="745"/>
      <c r="CB860" s="745"/>
      <c r="CC860" s="745"/>
      <c r="CD860" s="745"/>
      <c r="CE860" s="745"/>
      <c r="CF860" s="745"/>
      <c r="CG860" s="745"/>
      <c r="CH860" s="745"/>
      <c r="CI860" s="745"/>
      <c r="CJ860" s="745"/>
      <c r="CK860" s="745"/>
      <c r="CL860" s="745"/>
      <c r="CM860" s="745"/>
      <c r="CN860" s="745"/>
      <c r="CO860" s="745"/>
      <c r="CP860" s="745"/>
      <c r="CQ860" s="745"/>
      <c r="CR860" s="745"/>
      <c r="CS860" s="745"/>
      <c r="CT860" s="745"/>
      <c r="CU860" s="745"/>
      <c r="CV860" s="745"/>
      <c r="CW860" s="745"/>
      <c r="CX860" s="745"/>
      <c r="CY860" s="745"/>
      <c r="CZ860" s="745"/>
      <c r="DA860" s="745"/>
      <c r="DB860" s="745"/>
      <c r="DC860" s="745"/>
      <c r="DD860" s="745"/>
      <c r="DE860" s="745"/>
      <c r="DF860" s="745"/>
      <c r="DG860" s="745"/>
      <c r="DH860" s="745"/>
      <c r="DI860" s="745"/>
      <c r="DJ860" s="745"/>
      <c r="DK860" s="745"/>
      <c r="DL860" s="745"/>
      <c r="DM860" s="745"/>
      <c r="DN860" s="745"/>
      <c r="DO860" s="745"/>
      <c r="DP860" s="745"/>
      <c r="DQ860" s="745"/>
      <c r="DR860" s="745"/>
      <c r="DS860" s="745"/>
      <c r="DT860" s="745"/>
      <c r="DU860" s="745"/>
      <c r="DV860" s="745"/>
      <c r="DW860" s="745"/>
      <c r="DX860" s="745"/>
      <c r="DY860" s="745"/>
      <c r="DZ860" s="745"/>
      <c r="EA860" s="745"/>
      <c r="EB860" s="745"/>
      <c r="EC860" s="745"/>
      <c r="ED860" s="745"/>
      <c r="EE860" s="745"/>
      <c r="EF860" s="745"/>
      <c r="EG860" s="745"/>
      <c r="EH860" s="745"/>
      <c r="EI860" s="745"/>
      <c r="EJ860" s="745"/>
      <c r="EK860" s="745"/>
      <c r="EL860" s="745"/>
      <c r="EM860" s="745"/>
      <c r="EN860" s="745"/>
      <c r="EO860" s="745"/>
      <c r="EP860" s="745"/>
      <c r="EQ860" s="745"/>
      <c r="ER860" s="745"/>
      <c r="ES860" s="745"/>
      <c r="ET860" s="745"/>
      <c r="EU860" s="745"/>
      <c r="EV860" s="745"/>
      <c r="EW860" s="745"/>
      <c r="EX860" s="745"/>
      <c r="EY860" s="745"/>
      <c r="EZ860" s="745"/>
      <c r="FA860" s="745"/>
      <c r="FB860" s="745"/>
      <c r="FC860" s="745"/>
      <c r="FD860" s="745"/>
      <c r="FE860" s="745"/>
      <c r="FF860" s="745"/>
      <c r="FG860" s="745"/>
      <c r="FH860" s="745"/>
      <c r="FI860" s="745"/>
      <c r="FJ860" s="745"/>
      <c r="FK860" s="745"/>
      <c r="FL860" s="745"/>
      <c r="FM860" s="745"/>
      <c r="FN860" s="745"/>
      <c r="FO860" s="745"/>
      <c r="FP860" s="745"/>
      <c r="FQ860" s="745"/>
      <c r="FR860" s="745"/>
      <c r="FS860" s="745"/>
      <c r="FT860" s="745"/>
      <c r="FU860" s="745"/>
      <c r="FV860" s="745"/>
      <c r="FW860" s="745"/>
      <c r="FX860" s="745"/>
      <c r="FY860" s="745"/>
      <c r="FZ860" s="745"/>
      <c r="GA860" s="745"/>
      <c r="GB860" s="745"/>
      <c r="GC860" s="745"/>
      <c r="GD860" s="745"/>
      <c r="GE860" s="745"/>
      <c r="GF860" s="745"/>
      <c r="GG860" s="745"/>
      <c r="GH860" s="745"/>
      <c r="GI860" s="745"/>
      <c r="GJ860" s="745"/>
      <c r="GK860" s="745"/>
      <c r="GL860" s="745"/>
      <c r="GM860" s="745"/>
      <c r="GN860" s="745"/>
      <c r="GO860" s="745"/>
      <c r="GP860" s="745"/>
      <c r="GQ860" s="745"/>
      <c r="GR860" s="745"/>
      <c r="GS860" s="745"/>
      <c r="GT860" s="745"/>
      <c r="GU860" s="745"/>
      <c r="GV860" s="745"/>
      <c r="GW860" s="745"/>
      <c r="GX860" s="745"/>
      <c r="GY860" s="745"/>
      <c r="GZ860" s="745"/>
      <c r="HA860" s="745"/>
      <c r="HB860" s="745"/>
      <c r="HC860" s="745"/>
      <c r="HD860" s="745"/>
      <c r="HE860" s="745"/>
      <c r="HF860" s="745"/>
      <c r="HG860" s="745"/>
      <c r="HH860" s="745"/>
      <c r="HI860" s="745"/>
      <c r="HJ860" s="745"/>
      <c r="HK860" s="745"/>
      <c r="HL860" s="745"/>
      <c r="HM860" s="745"/>
      <c r="HN860" s="745"/>
      <c r="HO860" s="745"/>
      <c r="HP860" s="745"/>
      <c r="HQ860" s="745"/>
      <c r="HR860" s="745"/>
      <c r="HS860" s="745"/>
      <c r="HT860" s="745"/>
      <c r="HU860" s="745"/>
      <c r="HV860" s="745"/>
      <c r="HW860" s="745"/>
      <c r="HX860" s="745"/>
      <c r="HY860" s="745"/>
      <c r="HZ860" s="745"/>
      <c r="IA860" s="745"/>
      <c r="IB860" s="745"/>
      <c r="IC860" s="745"/>
      <c r="ID860" s="745"/>
      <c r="IE860" s="745"/>
      <c r="IF860" s="745"/>
      <c r="IG860" s="745"/>
      <c r="IH860" s="745"/>
      <c r="II860" s="745"/>
      <c r="IJ860" s="745"/>
      <c r="IK860" s="745"/>
      <c r="IL860" s="745"/>
      <c r="IM860" s="745"/>
      <c r="IN860" s="745"/>
    </row>
    <row r="861" spans="1:248" ht="12.75">
      <c r="A861" s="758"/>
      <c r="B861" s="758"/>
      <c r="C861" s="758"/>
      <c r="D861" s="758"/>
      <c r="E861" s="750"/>
      <c r="F861" s="758"/>
      <c r="G861" s="758"/>
      <c r="H861" s="758"/>
      <c r="I861" s="750"/>
      <c r="J861" s="758"/>
      <c r="K861" s="758"/>
      <c r="L861" s="750"/>
      <c r="M861" s="758"/>
      <c r="N861" s="758"/>
      <c r="O861" s="750"/>
      <c r="P861" s="750"/>
      <c r="Q861" s="750"/>
      <c r="R861" s="750"/>
      <c r="S861" s="750"/>
      <c r="T861" s="750"/>
      <c r="U861" s="757"/>
      <c r="V861" s="753"/>
      <c r="W861" s="745"/>
      <c r="X861" s="745"/>
      <c r="Y861" s="753"/>
      <c r="Z861" s="745"/>
      <c r="AA861" s="745"/>
      <c r="AB861" s="745"/>
      <c r="AC861" s="745"/>
      <c r="AD861" s="745"/>
      <c r="AE861" s="745"/>
      <c r="AF861" s="745"/>
      <c r="AG861" s="745"/>
      <c r="AH861" s="745"/>
      <c r="AI861" s="745"/>
      <c r="AJ861" s="745"/>
      <c r="AK861" s="745"/>
      <c r="AL861" s="745"/>
      <c r="AM861" s="745"/>
      <c r="AN861" s="745"/>
      <c r="AO861" s="745"/>
      <c r="AP861" s="745"/>
      <c r="AQ861" s="745"/>
      <c r="AR861" s="745"/>
      <c r="AS861" s="745"/>
      <c r="AT861" s="745"/>
      <c r="AU861" s="745"/>
      <c r="AV861" s="745"/>
      <c r="AW861" s="745"/>
      <c r="AX861" s="745"/>
      <c r="AY861" s="745"/>
      <c r="AZ861" s="745"/>
      <c r="BA861" s="745"/>
      <c r="BB861" s="745"/>
      <c r="BC861" s="745"/>
      <c r="BD861" s="745"/>
      <c r="BE861" s="745"/>
      <c r="BF861" s="745"/>
      <c r="BG861" s="745"/>
      <c r="BH861" s="745"/>
      <c r="BI861" s="745"/>
      <c r="BJ861" s="745"/>
      <c r="BK861" s="745"/>
      <c r="BL861" s="745"/>
      <c r="BM861" s="745"/>
      <c r="BN861" s="745"/>
      <c r="BO861" s="745"/>
      <c r="BP861" s="745"/>
      <c r="BQ861" s="745"/>
      <c r="BR861" s="745"/>
      <c r="BS861" s="745"/>
      <c r="BT861" s="745"/>
      <c r="BU861" s="745"/>
      <c r="BV861" s="745"/>
      <c r="BW861" s="745"/>
      <c r="BX861" s="745"/>
      <c r="BY861" s="745"/>
      <c r="BZ861" s="745"/>
      <c r="CA861" s="745"/>
      <c r="CB861" s="745"/>
      <c r="CC861" s="745"/>
      <c r="CD861" s="745"/>
      <c r="CE861" s="745"/>
      <c r="CF861" s="745"/>
      <c r="CG861" s="745"/>
      <c r="CH861" s="745"/>
      <c r="CI861" s="745"/>
      <c r="CJ861" s="745"/>
      <c r="CK861" s="745"/>
      <c r="CL861" s="745"/>
      <c r="CM861" s="745"/>
      <c r="CN861" s="745"/>
      <c r="CO861" s="745"/>
      <c r="CP861" s="745"/>
      <c r="CQ861" s="745"/>
      <c r="CR861" s="745"/>
      <c r="CS861" s="745"/>
      <c r="CT861" s="745"/>
      <c r="CU861" s="745"/>
      <c r="CV861" s="745"/>
      <c r="CW861" s="745"/>
      <c r="CX861" s="745"/>
      <c r="CY861" s="745"/>
      <c r="CZ861" s="745"/>
      <c r="DA861" s="745"/>
      <c r="DB861" s="745"/>
      <c r="DC861" s="745"/>
      <c r="DD861" s="745"/>
      <c r="DE861" s="745"/>
      <c r="DF861" s="745"/>
      <c r="DG861" s="745"/>
      <c r="DH861" s="745"/>
      <c r="DI861" s="745"/>
      <c r="DJ861" s="745"/>
      <c r="DK861" s="745"/>
      <c r="DL861" s="745"/>
      <c r="DM861" s="745"/>
      <c r="DN861" s="745"/>
      <c r="DO861" s="745"/>
      <c r="DP861" s="745"/>
      <c r="DQ861" s="745"/>
      <c r="DR861" s="745"/>
      <c r="DS861" s="745"/>
      <c r="DT861" s="745"/>
      <c r="DU861" s="745"/>
      <c r="DV861" s="745"/>
      <c r="DW861" s="745"/>
      <c r="DX861" s="745"/>
      <c r="DY861" s="745"/>
      <c r="DZ861" s="745"/>
      <c r="EA861" s="745"/>
      <c r="EB861" s="745"/>
      <c r="EC861" s="745"/>
      <c r="ED861" s="745"/>
      <c r="EE861" s="745"/>
      <c r="EF861" s="745"/>
      <c r="EG861" s="745"/>
      <c r="EH861" s="745"/>
      <c r="EI861" s="745"/>
      <c r="EJ861" s="745"/>
      <c r="EK861" s="745"/>
      <c r="EL861" s="745"/>
      <c r="EM861" s="745"/>
      <c r="EN861" s="745"/>
      <c r="EO861" s="745"/>
      <c r="EP861" s="745"/>
      <c r="EQ861" s="745"/>
      <c r="ER861" s="745"/>
      <c r="ES861" s="745"/>
      <c r="ET861" s="745"/>
      <c r="EU861" s="745"/>
      <c r="EV861" s="745"/>
      <c r="EW861" s="745"/>
      <c r="EX861" s="745"/>
      <c r="EY861" s="745"/>
      <c r="EZ861" s="745"/>
      <c r="FA861" s="745"/>
      <c r="FB861" s="745"/>
      <c r="FC861" s="745"/>
      <c r="FD861" s="745"/>
      <c r="FE861" s="745"/>
      <c r="FF861" s="745"/>
      <c r="FG861" s="745"/>
      <c r="FH861" s="745"/>
      <c r="FI861" s="745"/>
      <c r="FJ861" s="745"/>
      <c r="FK861" s="745"/>
      <c r="FL861" s="745"/>
      <c r="FM861" s="745"/>
      <c r="FN861" s="745"/>
      <c r="FO861" s="745"/>
      <c r="FP861" s="745"/>
      <c r="FQ861" s="745"/>
      <c r="FR861" s="745"/>
      <c r="FS861" s="745"/>
      <c r="FT861" s="745"/>
      <c r="FU861" s="745"/>
      <c r="FV861" s="745"/>
      <c r="FW861" s="745"/>
      <c r="FX861" s="745"/>
      <c r="FY861" s="745"/>
      <c r="FZ861" s="745"/>
      <c r="GA861" s="745"/>
      <c r="GB861" s="745"/>
      <c r="GC861" s="745"/>
      <c r="GD861" s="745"/>
      <c r="GE861" s="745"/>
      <c r="GF861" s="745"/>
      <c r="GG861" s="745"/>
      <c r="GH861" s="745"/>
      <c r="GI861" s="745"/>
      <c r="GJ861" s="745"/>
      <c r="GK861" s="745"/>
      <c r="GL861" s="745"/>
      <c r="GM861" s="745"/>
      <c r="GN861" s="745"/>
      <c r="GO861" s="745"/>
      <c r="GP861" s="745"/>
      <c r="GQ861" s="745"/>
      <c r="GR861" s="745"/>
      <c r="GS861" s="745"/>
      <c r="GT861" s="745"/>
      <c r="GU861" s="745"/>
      <c r="GV861" s="745"/>
      <c r="GW861" s="745"/>
      <c r="GX861" s="745"/>
      <c r="GY861" s="745"/>
      <c r="GZ861" s="745"/>
      <c r="HA861" s="745"/>
      <c r="HB861" s="745"/>
      <c r="HC861" s="745"/>
      <c r="HD861" s="745"/>
      <c r="HE861" s="745"/>
      <c r="HF861" s="745"/>
      <c r="HG861" s="745"/>
      <c r="HH861" s="745"/>
      <c r="HI861" s="745"/>
      <c r="HJ861" s="745"/>
      <c r="HK861" s="745"/>
      <c r="HL861" s="745"/>
      <c r="HM861" s="745"/>
      <c r="HN861" s="745"/>
      <c r="HO861" s="745"/>
      <c r="HP861" s="745"/>
      <c r="HQ861" s="745"/>
      <c r="HR861" s="745"/>
      <c r="HS861" s="745"/>
      <c r="HT861" s="745"/>
      <c r="HU861" s="745"/>
      <c r="HV861" s="745"/>
      <c r="HW861" s="745"/>
      <c r="HX861" s="745"/>
      <c r="HY861" s="745"/>
      <c r="HZ861" s="745"/>
      <c r="IA861" s="745"/>
      <c r="IB861" s="745"/>
      <c r="IC861" s="745"/>
      <c r="ID861" s="745"/>
      <c r="IE861" s="745"/>
      <c r="IF861" s="745"/>
      <c r="IG861" s="745"/>
      <c r="IH861" s="745"/>
      <c r="II861" s="745"/>
      <c r="IJ861" s="745"/>
      <c r="IK861" s="745"/>
      <c r="IL861" s="745"/>
      <c r="IM861" s="745"/>
      <c r="IN861" s="745"/>
    </row>
    <row r="862" spans="1:248" ht="12.75">
      <c r="A862" s="758"/>
      <c r="B862" s="758"/>
      <c r="C862" s="758"/>
      <c r="D862" s="758"/>
      <c r="E862" s="750"/>
      <c r="F862" s="758"/>
      <c r="G862" s="758"/>
      <c r="H862" s="758"/>
      <c r="I862" s="750"/>
      <c r="J862" s="758"/>
      <c r="K862" s="758"/>
      <c r="L862" s="750"/>
      <c r="M862" s="758"/>
      <c r="N862" s="758"/>
      <c r="O862" s="750"/>
      <c r="P862" s="750"/>
      <c r="Q862" s="750"/>
      <c r="R862" s="750"/>
      <c r="S862" s="750"/>
      <c r="T862" s="750"/>
      <c r="U862" s="757"/>
      <c r="V862" s="753"/>
      <c r="W862" s="745"/>
      <c r="X862" s="745"/>
      <c r="Y862" s="753"/>
      <c r="Z862" s="745"/>
      <c r="AA862" s="745"/>
      <c r="AB862" s="745"/>
      <c r="AC862" s="745"/>
      <c r="AD862" s="745"/>
      <c r="AE862" s="745"/>
      <c r="AF862" s="745"/>
      <c r="AG862" s="745"/>
      <c r="AH862" s="745"/>
      <c r="AI862" s="745"/>
      <c r="AJ862" s="745"/>
      <c r="AK862" s="745"/>
      <c r="AL862" s="745"/>
      <c r="AM862" s="745"/>
      <c r="AN862" s="745"/>
      <c r="AO862" s="745"/>
      <c r="AP862" s="745"/>
      <c r="AQ862" s="745"/>
      <c r="AR862" s="745"/>
      <c r="AS862" s="745"/>
      <c r="AT862" s="745"/>
      <c r="AU862" s="745"/>
      <c r="AV862" s="745"/>
      <c r="AW862" s="745"/>
      <c r="AX862" s="745"/>
      <c r="AY862" s="745"/>
      <c r="AZ862" s="745"/>
      <c r="BA862" s="745"/>
      <c r="BB862" s="745"/>
      <c r="BC862" s="745"/>
      <c r="BD862" s="745"/>
      <c r="BE862" s="745"/>
      <c r="BF862" s="745"/>
      <c r="BG862" s="745"/>
      <c r="BH862" s="745"/>
      <c r="BI862" s="745"/>
      <c r="BJ862" s="745"/>
      <c r="BK862" s="745"/>
      <c r="BL862" s="745"/>
      <c r="BM862" s="745"/>
      <c r="BN862" s="745"/>
      <c r="BO862" s="745"/>
      <c r="BP862" s="745"/>
      <c r="BQ862" s="745"/>
      <c r="BR862" s="745"/>
      <c r="BS862" s="745"/>
      <c r="BT862" s="745"/>
      <c r="BU862" s="745"/>
      <c r="BV862" s="745"/>
      <c r="BW862" s="745"/>
      <c r="BX862" s="745"/>
      <c r="BY862" s="745"/>
      <c r="BZ862" s="745"/>
      <c r="CA862" s="745"/>
      <c r="CB862" s="745"/>
      <c r="CC862" s="745"/>
      <c r="CD862" s="745"/>
      <c r="CE862" s="745"/>
      <c r="CF862" s="745"/>
      <c r="CG862" s="745"/>
      <c r="CH862" s="745"/>
      <c r="CI862" s="745"/>
      <c r="CJ862" s="745"/>
      <c r="CK862" s="745"/>
      <c r="CL862" s="745"/>
      <c r="CM862" s="745"/>
      <c r="CN862" s="745"/>
      <c r="CO862" s="745"/>
      <c r="CP862" s="745"/>
      <c r="CQ862" s="745"/>
      <c r="CR862" s="745"/>
      <c r="CS862" s="745"/>
      <c r="CT862" s="745"/>
      <c r="CU862" s="745"/>
      <c r="CV862" s="745"/>
      <c r="CW862" s="745"/>
      <c r="CX862" s="745"/>
      <c r="CY862" s="745"/>
      <c r="CZ862" s="745"/>
      <c r="DA862" s="745"/>
      <c r="DB862" s="745"/>
      <c r="DC862" s="745"/>
      <c r="DD862" s="745"/>
      <c r="DE862" s="745"/>
      <c r="DF862" s="745"/>
      <c r="DG862" s="745"/>
      <c r="DH862" s="745"/>
      <c r="DI862" s="745"/>
      <c r="DJ862" s="745"/>
      <c r="DK862" s="745"/>
      <c r="DL862" s="745"/>
      <c r="DM862" s="745"/>
      <c r="DN862" s="745"/>
      <c r="DO862" s="745"/>
      <c r="DP862" s="745"/>
      <c r="DQ862" s="745"/>
      <c r="DR862" s="745"/>
      <c r="DS862" s="745"/>
      <c r="DT862" s="745"/>
      <c r="DU862" s="745"/>
      <c r="DV862" s="745"/>
      <c r="DW862" s="745"/>
      <c r="DX862" s="745"/>
      <c r="DY862" s="745"/>
      <c r="DZ862" s="745"/>
      <c r="EA862" s="745"/>
      <c r="EB862" s="745"/>
      <c r="EC862" s="745"/>
      <c r="ED862" s="745"/>
      <c r="EE862" s="745"/>
      <c r="EF862" s="745"/>
      <c r="EG862" s="745"/>
      <c r="EH862" s="745"/>
      <c r="EI862" s="745"/>
      <c r="EJ862" s="745"/>
      <c r="EK862" s="745"/>
      <c r="EL862" s="745"/>
      <c r="EM862" s="745"/>
      <c r="EN862" s="745"/>
      <c r="EO862" s="745"/>
      <c r="EP862" s="745"/>
      <c r="EQ862" s="745"/>
      <c r="ER862" s="745"/>
      <c r="ES862" s="745"/>
      <c r="ET862" s="745"/>
      <c r="EU862" s="745"/>
      <c r="EV862" s="745"/>
      <c r="EW862" s="745"/>
      <c r="EX862" s="745"/>
      <c r="EY862" s="745"/>
      <c r="EZ862" s="745"/>
      <c r="FA862" s="745"/>
      <c r="FB862" s="745"/>
      <c r="FC862" s="745"/>
      <c r="FD862" s="745"/>
      <c r="FE862" s="745"/>
      <c r="FF862" s="745"/>
      <c r="FG862" s="745"/>
      <c r="FH862" s="745"/>
      <c r="FI862" s="745"/>
      <c r="FJ862" s="745"/>
      <c r="FK862" s="745"/>
      <c r="FL862" s="745"/>
      <c r="FM862" s="745"/>
      <c r="FN862" s="745"/>
      <c r="FO862" s="745"/>
      <c r="FP862" s="745"/>
      <c r="FQ862" s="745"/>
      <c r="FR862" s="745"/>
      <c r="FS862" s="745"/>
      <c r="FT862" s="745"/>
      <c r="FU862" s="745"/>
      <c r="FV862" s="745"/>
      <c r="FW862" s="745"/>
      <c r="FX862" s="745"/>
      <c r="FY862" s="745"/>
      <c r="FZ862" s="745"/>
      <c r="GA862" s="745"/>
      <c r="GB862" s="745"/>
      <c r="GC862" s="745"/>
      <c r="GD862" s="745"/>
      <c r="GE862" s="745"/>
      <c r="GF862" s="745"/>
      <c r="GG862" s="745"/>
      <c r="GH862" s="745"/>
      <c r="GI862" s="745"/>
      <c r="GJ862" s="745"/>
      <c r="GK862" s="745"/>
      <c r="GL862" s="745"/>
      <c r="GM862" s="745"/>
      <c r="GN862" s="745"/>
      <c r="GO862" s="745"/>
      <c r="GP862" s="745"/>
      <c r="GQ862" s="745"/>
      <c r="GR862" s="745"/>
      <c r="GS862" s="745"/>
      <c r="GT862" s="745"/>
      <c r="GU862" s="745"/>
      <c r="GV862" s="745"/>
      <c r="GW862" s="745"/>
      <c r="GX862" s="745"/>
      <c r="GY862" s="745"/>
      <c r="GZ862" s="745"/>
      <c r="HA862" s="745"/>
      <c r="HB862" s="745"/>
      <c r="HC862" s="745"/>
      <c r="HD862" s="745"/>
      <c r="HE862" s="745"/>
      <c r="HF862" s="745"/>
      <c r="HG862" s="745"/>
      <c r="HH862" s="745"/>
      <c r="HI862" s="745"/>
      <c r="HJ862" s="745"/>
      <c r="HK862" s="745"/>
      <c r="HL862" s="745"/>
      <c r="HM862" s="745"/>
      <c r="HN862" s="745"/>
      <c r="HO862" s="745"/>
      <c r="HP862" s="745"/>
      <c r="HQ862" s="745"/>
      <c r="HR862" s="745"/>
      <c r="HS862" s="745"/>
      <c r="HT862" s="745"/>
      <c r="HU862" s="745"/>
      <c r="HV862" s="745"/>
      <c r="HW862" s="745"/>
      <c r="HX862" s="745"/>
      <c r="HY862" s="745"/>
      <c r="HZ862" s="745"/>
      <c r="IA862" s="745"/>
      <c r="IB862" s="745"/>
      <c r="IC862" s="745"/>
      <c r="ID862" s="745"/>
      <c r="IE862" s="745"/>
      <c r="IF862" s="745"/>
      <c r="IG862" s="745"/>
      <c r="IH862" s="745"/>
      <c r="II862" s="745"/>
      <c r="IJ862" s="745"/>
      <c r="IK862" s="745"/>
      <c r="IL862" s="745"/>
      <c r="IM862" s="745"/>
      <c r="IN862" s="745"/>
    </row>
    <row r="863" spans="1:248" ht="12.75">
      <c r="A863" s="758"/>
      <c r="B863" s="758"/>
      <c r="C863" s="758"/>
      <c r="D863" s="758"/>
      <c r="E863" s="750"/>
      <c r="F863" s="758"/>
      <c r="G863" s="758"/>
      <c r="H863" s="758"/>
      <c r="I863" s="750"/>
      <c r="J863" s="758"/>
      <c r="K863" s="758"/>
      <c r="L863" s="750"/>
      <c r="M863" s="758"/>
      <c r="N863" s="758"/>
      <c r="O863" s="750"/>
      <c r="P863" s="750"/>
      <c r="Q863" s="750"/>
      <c r="R863" s="750"/>
      <c r="S863" s="750"/>
      <c r="T863" s="750"/>
      <c r="U863" s="757"/>
      <c r="V863" s="753"/>
      <c r="W863" s="745"/>
      <c r="X863" s="745"/>
      <c r="Y863" s="753"/>
      <c r="Z863" s="745"/>
      <c r="AA863" s="745"/>
      <c r="AB863" s="745"/>
      <c r="AC863" s="745"/>
      <c r="AD863" s="745"/>
      <c r="AE863" s="745"/>
      <c r="AF863" s="745"/>
      <c r="AG863" s="745"/>
      <c r="AH863" s="745"/>
      <c r="AI863" s="745"/>
      <c r="AJ863" s="745"/>
      <c r="AK863" s="745"/>
      <c r="AL863" s="745"/>
      <c r="AM863" s="745"/>
      <c r="AN863" s="745"/>
      <c r="AO863" s="745"/>
      <c r="AP863" s="745"/>
      <c r="AQ863" s="745"/>
      <c r="AR863" s="745"/>
      <c r="AS863" s="745"/>
      <c r="AT863" s="745"/>
      <c r="AU863" s="745"/>
      <c r="AV863" s="745"/>
      <c r="AW863" s="745"/>
      <c r="AX863" s="745"/>
      <c r="AY863" s="745"/>
      <c r="AZ863" s="745"/>
      <c r="BA863" s="745"/>
      <c r="BB863" s="745"/>
      <c r="BC863" s="745"/>
      <c r="BD863" s="745"/>
      <c r="BE863" s="745"/>
      <c r="BF863" s="745"/>
      <c r="BG863" s="745"/>
      <c r="BH863" s="745"/>
      <c r="BI863" s="745"/>
      <c r="BJ863" s="745"/>
      <c r="BK863" s="745"/>
      <c r="BL863" s="745"/>
      <c r="BM863" s="745"/>
      <c r="BN863" s="745"/>
      <c r="BO863" s="745"/>
      <c r="BP863" s="745"/>
      <c r="BQ863" s="745"/>
      <c r="BR863" s="745"/>
      <c r="BS863" s="745"/>
      <c r="BT863" s="745"/>
      <c r="BU863" s="745"/>
      <c r="BV863" s="745"/>
      <c r="BW863" s="745"/>
      <c r="BX863" s="745"/>
      <c r="BY863" s="745"/>
      <c r="BZ863" s="745"/>
      <c r="CA863" s="745"/>
      <c r="CB863" s="745"/>
      <c r="CC863" s="745"/>
      <c r="CD863" s="745"/>
      <c r="CE863" s="745"/>
      <c r="CF863" s="745"/>
      <c r="CG863" s="745"/>
      <c r="CH863" s="745"/>
      <c r="CI863" s="745"/>
      <c r="CJ863" s="745"/>
      <c r="CK863" s="745"/>
      <c r="CL863" s="745"/>
      <c r="CM863" s="745"/>
      <c r="CN863" s="745"/>
      <c r="CO863" s="745"/>
      <c r="CP863" s="745"/>
      <c r="CQ863" s="745"/>
      <c r="CR863" s="745"/>
      <c r="CS863" s="745"/>
      <c r="CT863" s="745"/>
      <c r="CU863" s="745"/>
      <c r="CV863" s="745"/>
      <c r="CW863" s="745"/>
      <c r="CX863" s="745"/>
      <c r="CY863" s="745"/>
      <c r="CZ863" s="745"/>
      <c r="DA863" s="745"/>
      <c r="DB863" s="745"/>
      <c r="DC863" s="745"/>
      <c r="DD863" s="745"/>
      <c r="DE863" s="745"/>
      <c r="DF863" s="745"/>
      <c r="DG863" s="745"/>
      <c r="DH863" s="745"/>
      <c r="DI863" s="745"/>
      <c r="DJ863" s="745"/>
      <c r="DK863" s="745"/>
      <c r="DL863" s="745"/>
      <c r="DM863" s="745"/>
      <c r="DN863" s="745"/>
      <c r="DO863" s="745"/>
      <c r="DP863" s="745"/>
      <c r="DQ863" s="745"/>
      <c r="DR863" s="745"/>
      <c r="DS863" s="745"/>
      <c r="DT863" s="745"/>
      <c r="DU863" s="745"/>
      <c r="DV863" s="745"/>
      <c r="DW863" s="745"/>
      <c r="DX863" s="745"/>
      <c r="DY863" s="745"/>
      <c r="DZ863" s="745"/>
      <c r="EA863" s="745"/>
      <c r="EB863" s="745"/>
      <c r="EC863" s="745"/>
      <c r="ED863" s="745"/>
      <c r="EE863" s="745"/>
      <c r="EF863" s="745"/>
      <c r="EG863" s="745"/>
      <c r="EH863" s="745"/>
      <c r="EI863" s="745"/>
      <c r="EJ863" s="745"/>
      <c r="EK863" s="745"/>
      <c r="EL863" s="745"/>
      <c r="EM863" s="745"/>
      <c r="EN863" s="745"/>
      <c r="EO863" s="745"/>
      <c r="EP863" s="745"/>
      <c r="EQ863" s="745"/>
      <c r="ER863" s="745"/>
      <c r="ES863" s="745"/>
      <c r="ET863" s="745"/>
      <c r="EU863" s="745"/>
      <c r="EV863" s="745"/>
      <c r="EW863" s="745"/>
      <c r="EX863" s="745"/>
      <c r="EY863" s="745"/>
      <c r="EZ863" s="745"/>
      <c r="FA863" s="745"/>
      <c r="FB863" s="745"/>
      <c r="FC863" s="745"/>
      <c r="FD863" s="745"/>
      <c r="FE863" s="745"/>
      <c r="FF863" s="745"/>
      <c r="FG863" s="745"/>
      <c r="FH863" s="745"/>
      <c r="FI863" s="745"/>
      <c r="FJ863" s="745"/>
      <c r="FK863" s="745"/>
      <c r="FL863" s="745"/>
      <c r="FM863" s="745"/>
      <c r="FN863" s="745"/>
      <c r="FO863" s="745"/>
      <c r="FP863" s="745"/>
      <c r="FQ863" s="745"/>
      <c r="FR863" s="745"/>
      <c r="FS863" s="745"/>
      <c r="FT863" s="745"/>
      <c r="FU863" s="745"/>
      <c r="FV863" s="745"/>
      <c r="FW863" s="745"/>
      <c r="FX863" s="745"/>
      <c r="FY863" s="745"/>
      <c r="FZ863" s="745"/>
      <c r="GA863" s="745"/>
      <c r="GB863" s="745"/>
      <c r="GC863" s="745"/>
      <c r="GD863" s="745"/>
      <c r="GE863" s="745"/>
      <c r="GF863" s="745"/>
      <c r="GG863" s="745"/>
      <c r="GH863" s="745"/>
      <c r="GI863" s="745"/>
      <c r="GJ863" s="745"/>
      <c r="GK863" s="745"/>
      <c r="GL863" s="745"/>
      <c r="GM863" s="745"/>
      <c r="GN863" s="745"/>
      <c r="GO863" s="745"/>
      <c r="GP863" s="745"/>
      <c r="GQ863" s="745"/>
      <c r="GR863" s="745"/>
      <c r="GS863" s="745"/>
      <c r="GT863" s="745"/>
      <c r="GU863" s="745"/>
      <c r="GV863" s="745"/>
      <c r="GW863" s="745"/>
      <c r="GX863" s="745"/>
      <c r="GY863" s="745"/>
      <c r="GZ863" s="745"/>
      <c r="HA863" s="745"/>
      <c r="HB863" s="745"/>
      <c r="HC863" s="745"/>
      <c r="HD863" s="745"/>
      <c r="HE863" s="745"/>
      <c r="HF863" s="745"/>
      <c r="HG863" s="745"/>
      <c r="HH863" s="745"/>
      <c r="HI863" s="745"/>
      <c r="HJ863" s="745"/>
      <c r="HK863" s="745"/>
      <c r="HL863" s="745"/>
      <c r="HM863" s="745"/>
      <c r="HN863" s="745"/>
      <c r="HO863" s="745"/>
      <c r="HP863" s="745"/>
      <c r="HQ863" s="745"/>
      <c r="HR863" s="745"/>
      <c r="HS863" s="745"/>
      <c r="HT863" s="745"/>
      <c r="HU863" s="745"/>
      <c r="HV863" s="745"/>
      <c r="HW863" s="745"/>
      <c r="HX863" s="745"/>
      <c r="HY863" s="745"/>
      <c r="HZ863" s="745"/>
      <c r="IA863" s="745"/>
      <c r="IB863" s="745"/>
      <c r="IC863" s="745"/>
      <c r="ID863" s="745"/>
      <c r="IE863" s="745"/>
      <c r="IF863" s="745"/>
      <c r="IG863" s="745"/>
      <c r="IH863" s="745"/>
      <c r="II863" s="745"/>
      <c r="IJ863" s="745"/>
      <c r="IK863" s="745"/>
      <c r="IL863" s="745"/>
      <c r="IM863" s="745"/>
      <c r="IN863" s="745"/>
    </row>
    <row r="864" spans="1:248" ht="12.75">
      <c r="A864" s="758"/>
      <c r="B864" s="758"/>
      <c r="C864" s="758"/>
      <c r="D864" s="758"/>
      <c r="E864" s="750"/>
      <c r="F864" s="758"/>
      <c r="G864" s="758"/>
      <c r="H864" s="758"/>
      <c r="I864" s="750"/>
      <c r="J864" s="758"/>
      <c r="K864" s="758"/>
      <c r="L864" s="750"/>
      <c r="M864" s="758"/>
      <c r="N864" s="758"/>
      <c r="O864" s="750"/>
      <c r="P864" s="750"/>
      <c r="Q864" s="750"/>
      <c r="R864" s="750"/>
      <c r="S864" s="750"/>
      <c r="T864" s="750"/>
      <c r="U864" s="757"/>
      <c r="V864" s="753"/>
      <c r="W864" s="745"/>
      <c r="X864" s="745"/>
      <c r="Y864" s="753"/>
      <c r="Z864" s="745"/>
      <c r="AA864" s="745"/>
      <c r="AB864" s="745"/>
      <c r="AC864" s="745"/>
      <c r="AD864" s="745"/>
      <c r="AE864" s="745"/>
      <c r="AF864" s="745"/>
      <c r="AG864" s="745"/>
      <c r="AH864" s="745"/>
      <c r="AI864" s="745"/>
      <c r="AJ864" s="745"/>
      <c r="AK864" s="745"/>
      <c r="AL864" s="745"/>
      <c r="AM864" s="745"/>
      <c r="AN864" s="745"/>
      <c r="AO864" s="745"/>
      <c r="AP864" s="745"/>
      <c r="AQ864" s="745"/>
      <c r="AR864" s="745"/>
      <c r="AS864" s="745"/>
      <c r="AT864" s="745"/>
      <c r="AU864" s="745"/>
      <c r="AV864" s="745"/>
      <c r="AW864" s="745"/>
      <c r="AX864" s="745"/>
      <c r="AY864" s="745"/>
      <c r="AZ864" s="745"/>
      <c r="BA864" s="745"/>
      <c r="BB864" s="745"/>
      <c r="BC864" s="745"/>
      <c r="BD864" s="745"/>
      <c r="BE864" s="745"/>
      <c r="BF864" s="745"/>
      <c r="BG864" s="745"/>
      <c r="BH864" s="745"/>
      <c r="BI864" s="745"/>
      <c r="BJ864" s="745"/>
      <c r="BK864" s="745"/>
      <c r="BL864" s="745"/>
      <c r="BM864" s="745"/>
      <c r="BN864" s="745"/>
      <c r="BO864" s="745"/>
      <c r="BP864" s="745"/>
      <c r="BQ864" s="745"/>
      <c r="BR864" s="745"/>
      <c r="BS864" s="745"/>
      <c r="BT864" s="745"/>
      <c r="BU864" s="745"/>
      <c r="BV864" s="745"/>
      <c r="BW864" s="745"/>
      <c r="BX864" s="745"/>
      <c r="BY864" s="745"/>
      <c r="BZ864" s="745"/>
      <c r="CA864" s="745"/>
      <c r="CB864" s="745"/>
      <c r="CC864" s="745"/>
      <c r="CD864" s="745"/>
      <c r="CE864" s="745"/>
      <c r="CF864" s="745"/>
      <c r="CG864" s="745"/>
      <c r="CH864" s="745"/>
      <c r="CI864" s="745"/>
      <c r="CJ864" s="745"/>
      <c r="CK864" s="745"/>
      <c r="CL864" s="745"/>
      <c r="CM864" s="745"/>
      <c r="CN864" s="745"/>
      <c r="CO864" s="745"/>
      <c r="CP864" s="745"/>
      <c r="CQ864" s="745"/>
      <c r="CR864" s="745"/>
      <c r="CS864" s="745"/>
      <c r="CT864" s="745"/>
      <c r="CU864" s="745"/>
      <c r="CV864" s="745"/>
      <c r="CW864" s="745"/>
      <c r="CX864" s="745"/>
      <c r="CY864" s="745"/>
      <c r="CZ864" s="745"/>
      <c r="DA864" s="745"/>
      <c r="DB864" s="745"/>
      <c r="DC864" s="745"/>
      <c r="DD864" s="745"/>
      <c r="DE864" s="745"/>
      <c r="DF864" s="745"/>
      <c r="DG864" s="745"/>
      <c r="DH864" s="745"/>
      <c r="DI864" s="745"/>
      <c r="DJ864" s="745"/>
      <c r="DK864" s="745"/>
      <c r="DL864" s="745"/>
      <c r="DM864" s="745"/>
      <c r="DN864" s="745"/>
      <c r="DO864" s="745"/>
      <c r="DP864" s="745"/>
      <c r="DQ864" s="745"/>
      <c r="DR864" s="745"/>
      <c r="DS864" s="745"/>
      <c r="DT864" s="745"/>
      <c r="DU864" s="745"/>
      <c r="DV864" s="745"/>
      <c r="DW864" s="745"/>
      <c r="DX864" s="745"/>
      <c r="DY864" s="745"/>
      <c r="DZ864" s="745"/>
      <c r="EA864" s="745"/>
      <c r="EB864" s="745"/>
      <c r="EC864" s="745"/>
      <c r="ED864" s="745"/>
      <c r="EE864" s="745"/>
      <c r="EF864" s="745"/>
      <c r="EG864" s="745"/>
      <c r="EH864" s="745"/>
      <c r="EI864" s="745"/>
      <c r="EJ864" s="745"/>
      <c r="EK864" s="745"/>
      <c r="EL864" s="745"/>
      <c r="EM864" s="745"/>
      <c r="EN864" s="745"/>
      <c r="EO864" s="745"/>
      <c r="EP864" s="745"/>
      <c r="EQ864" s="745"/>
      <c r="ER864" s="745"/>
      <c r="ES864" s="745"/>
      <c r="ET864" s="745"/>
      <c r="EU864" s="745"/>
      <c r="EV864" s="745"/>
      <c r="EW864" s="745"/>
      <c r="EX864" s="745"/>
      <c r="EY864" s="745"/>
      <c r="EZ864" s="745"/>
      <c r="FA864" s="745"/>
      <c r="FB864" s="745"/>
      <c r="FC864" s="745"/>
      <c r="FD864" s="745"/>
      <c r="FE864" s="745"/>
      <c r="FF864" s="745"/>
      <c r="FG864" s="745"/>
      <c r="FH864" s="745"/>
      <c r="FI864" s="745"/>
      <c r="FJ864" s="745"/>
      <c r="FK864" s="745"/>
      <c r="FL864" s="745"/>
      <c r="FM864" s="745"/>
      <c r="FN864" s="745"/>
      <c r="FO864" s="745"/>
      <c r="FP864" s="745"/>
      <c r="FQ864" s="745"/>
      <c r="FR864" s="745"/>
      <c r="FS864" s="745"/>
      <c r="FT864" s="745"/>
      <c r="FU864" s="745"/>
      <c r="FV864" s="745"/>
      <c r="FW864" s="745"/>
      <c r="FX864" s="745"/>
      <c r="FY864" s="745"/>
      <c r="FZ864" s="745"/>
      <c r="GA864" s="745"/>
      <c r="GB864" s="745"/>
      <c r="GC864" s="745"/>
      <c r="GD864" s="745"/>
      <c r="GE864" s="745"/>
      <c r="GF864" s="745"/>
      <c r="GG864" s="745"/>
      <c r="GH864" s="745"/>
      <c r="GI864" s="745"/>
      <c r="GJ864" s="745"/>
      <c r="GK864" s="745"/>
      <c r="GL864" s="745"/>
      <c r="GM864" s="745"/>
      <c r="GN864" s="745"/>
      <c r="GO864" s="745"/>
      <c r="GP864" s="745"/>
      <c r="GQ864" s="745"/>
      <c r="GR864" s="745"/>
      <c r="GS864" s="745"/>
      <c r="GT864" s="745"/>
      <c r="GU864" s="745"/>
      <c r="GV864" s="745"/>
      <c r="GW864" s="745"/>
      <c r="GX864" s="745"/>
      <c r="GY864" s="745"/>
      <c r="GZ864" s="745"/>
      <c r="HA864" s="745"/>
      <c r="HB864" s="745"/>
      <c r="HC864" s="745"/>
      <c r="HD864" s="745"/>
      <c r="HE864" s="745"/>
      <c r="HF864" s="745"/>
      <c r="HG864" s="745"/>
      <c r="HH864" s="745"/>
      <c r="HI864" s="745"/>
      <c r="HJ864" s="745"/>
      <c r="HK864" s="745"/>
      <c r="HL864" s="745"/>
      <c r="HM864" s="745"/>
      <c r="HN864" s="745"/>
      <c r="HO864" s="745"/>
      <c r="HP864" s="745"/>
      <c r="HQ864" s="745"/>
      <c r="HR864" s="745"/>
      <c r="HS864" s="745"/>
      <c r="HT864" s="745"/>
      <c r="HU864" s="745"/>
      <c r="HV864" s="745"/>
      <c r="HW864" s="745"/>
      <c r="HX864" s="745"/>
      <c r="HY864" s="745"/>
      <c r="HZ864" s="745"/>
      <c r="IA864" s="745"/>
      <c r="IB864" s="745"/>
      <c r="IC864" s="745"/>
      <c r="ID864" s="745"/>
      <c r="IE864" s="745"/>
      <c r="IF864" s="745"/>
      <c r="IG864" s="745"/>
      <c r="IH864" s="745"/>
      <c r="II864" s="745"/>
      <c r="IJ864" s="745"/>
      <c r="IK864" s="745"/>
      <c r="IL864" s="745"/>
      <c r="IM864" s="745"/>
      <c r="IN864" s="745"/>
    </row>
    <row r="865" spans="1:248" ht="12.75">
      <c r="A865" s="758"/>
      <c r="B865" s="758"/>
      <c r="C865" s="758"/>
      <c r="D865" s="758"/>
      <c r="E865" s="750"/>
      <c r="F865" s="758"/>
      <c r="G865" s="758"/>
      <c r="H865" s="758"/>
      <c r="I865" s="750"/>
      <c r="J865" s="758"/>
      <c r="K865" s="758"/>
      <c r="L865" s="750"/>
      <c r="M865" s="758"/>
      <c r="N865" s="758"/>
      <c r="O865" s="750"/>
      <c r="P865" s="750"/>
      <c r="Q865" s="750"/>
      <c r="R865" s="750"/>
      <c r="S865" s="750"/>
      <c r="T865" s="750"/>
      <c r="U865" s="757"/>
      <c r="V865" s="753"/>
      <c r="W865" s="745"/>
      <c r="X865" s="745"/>
      <c r="Y865" s="753"/>
      <c r="Z865" s="745"/>
      <c r="AA865" s="745"/>
      <c r="AB865" s="745"/>
      <c r="AC865" s="745"/>
      <c r="AD865" s="745"/>
      <c r="AE865" s="745"/>
      <c r="AF865" s="745"/>
      <c r="AG865" s="745"/>
      <c r="AH865" s="745"/>
      <c r="AI865" s="745"/>
      <c r="AJ865" s="745"/>
      <c r="AK865" s="745"/>
      <c r="AL865" s="745"/>
      <c r="AM865" s="745"/>
      <c r="AN865" s="745"/>
      <c r="AO865" s="745"/>
      <c r="AP865" s="745"/>
      <c r="AQ865" s="745"/>
      <c r="AR865" s="745"/>
      <c r="AS865" s="745"/>
      <c r="AT865" s="745"/>
      <c r="AU865" s="745"/>
      <c r="AV865" s="745"/>
      <c r="AW865" s="745"/>
      <c r="AX865" s="745"/>
      <c r="AY865" s="745"/>
      <c r="AZ865" s="745"/>
      <c r="BA865" s="745"/>
      <c r="BB865" s="745"/>
      <c r="BC865" s="745"/>
      <c r="BD865" s="745"/>
      <c r="BE865" s="745"/>
      <c r="BF865" s="745"/>
      <c r="BG865" s="745"/>
      <c r="BH865" s="745"/>
      <c r="BI865" s="745"/>
      <c r="BJ865" s="745"/>
      <c r="BK865" s="745"/>
      <c r="BL865" s="745"/>
      <c r="BM865" s="745"/>
      <c r="BN865" s="745"/>
      <c r="BO865" s="745"/>
      <c r="BP865" s="745"/>
      <c r="BQ865" s="745"/>
      <c r="BR865" s="745"/>
      <c r="BS865" s="745"/>
      <c r="BT865" s="745"/>
      <c r="BU865" s="745"/>
      <c r="BV865" s="745"/>
      <c r="BW865" s="745"/>
      <c r="BX865" s="745"/>
      <c r="BY865" s="745"/>
      <c r="BZ865" s="745"/>
      <c r="CA865" s="745"/>
      <c r="CB865" s="745"/>
      <c r="CC865" s="745"/>
      <c r="CD865" s="745"/>
      <c r="CE865" s="745"/>
      <c r="CF865" s="745"/>
      <c r="CG865" s="745"/>
      <c r="CH865" s="745"/>
      <c r="CI865" s="745"/>
      <c r="CJ865" s="745"/>
      <c r="CK865" s="745"/>
      <c r="CL865" s="745"/>
      <c r="CM865" s="745"/>
      <c r="CN865" s="745"/>
      <c r="CO865" s="745"/>
      <c r="CP865" s="745"/>
      <c r="CQ865" s="745"/>
      <c r="CR865" s="745"/>
      <c r="CS865" s="745"/>
      <c r="CT865" s="745"/>
      <c r="CU865" s="745"/>
      <c r="CV865" s="745"/>
      <c r="CW865" s="745"/>
      <c r="CX865" s="745"/>
      <c r="CY865" s="745"/>
      <c r="CZ865" s="745"/>
      <c r="DA865" s="745"/>
      <c r="DB865" s="745"/>
      <c r="DC865" s="745"/>
      <c r="DD865" s="745"/>
      <c r="DE865" s="745"/>
      <c r="DF865" s="745"/>
      <c r="DG865" s="745"/>
      <c r="DH865" s="745"/>
      <c r="DI865" s="745"/>
      <c r="DJ865" s="745"/>
      <c r="DK865" s="745"/>
      <c r="DL865" s="745"/>
      <c r="DM865" s="745"/>
      <c r="DN865" s="745"/>
      <c r="DO865" s="745"/>
      <c r="DP865" s="745"/>
      <c r="DQ865" s="745"/>
      <c r="DR865" s="745"/>
      <c r="DS865" s="745"/>
      <c r="DT865" s="745"/>
      <c r="DU865" s="745"/>
      <c r="DV865" s="745"/>
      <c r="DW865" s="745"/>
      <c r="DX865" s="745"/>
      <c r="DY865" s="745"/>
      <c r="DZ865" s="745"/>
      <c r="EA865" s="745"/>
      <c r="EB865" s="745"/>
      <c r="EC865" s="745"/>
      <c r="ED865" s="745"/>
      <c r="EE865" s="745"/>
      <c r="EF865" s="745"/>
      <c r="EG865" s="745"/>
      <c r="EH865" s="745"/>
      <c r="EI865" s="745"/>
      <c r="EJ865" s="745"/>
      <c r="EK865" s="745"/>
      <c r="EL865" s="745"/>
      <c r="EM865" s="745"/>
      <c r="EN865" s="745"/>
      <c r="EO865" s="745"/>
      <c r="EP865" s="745"/>
      <c r="EQ865" s="745"/>
      <c r="ER865" s="745"/>
      <c r="ES865" s="745"/>
      <c r="ET865" s="745"/>
      <c r="EU865" s="745"/>
      <c r="EV865" s="745"/>
      <c r="EW865" s="745"/>
      <c r="EX865" s="745"/>
      <c r="EY865" s="745"/>
      <c r="EZ865" s="745"/>
      <c r="FA865" s="745"/>
      <c r="FB865" s="745"/>
      <c r="FC865" s="745"/>
      <c r="FD865" s="745"/>
      <c r="FE865" s="745"/>
      <c r="FF865" s="745"/>
      <c r="FG865" s="745"/>
      <c r="FH865" s="745"/>
      <c r="FI865" s="745"/>
      <c r="FJ865" s="745"/>
      <c r="FK865" s="745"/>
      <c r="FL865" s="745"/>
      <c r="FM865" s="745"/>
      <c r="FN865" s="745"/>
      <c r="FO865" s="745"/>
      <c r="FP865" s="745"/>
      <c r="FQ865" s="745"/>
      <c r="FR865" s="745"/>
      <c r="FS865" s="745"/>
      <c r="FT865" s="745"/>
      <c r="FU865" s="745"/>
      <c r="FV865" s="745"/>
      <c r="FW865" s="745"/>
      <c r="FX865" s="745"/>
      <c r="FY865" s="745"/>
      <c r="FZ865" s="745"/>
      <c r="GA865" s="745"/>
      <c r="GB865" s="745"/>
      <c r="GC865" s="745"/>
      <c r="GD865" s="745"/>
      <c r="GE865" s="745"/>
      <c r="GF865" s="745"/>
      <c r="GG865" s="745"/>
      <c r="GH865" s="745"/>
      <c r="GI865" s="745"/>
      <c r="GJ865" s="745"/>
      <c r="GK865" s="745"/>
      <c r="GL865" s="745"/>
      <c r="GM865" s="745"/>
      <c r="GN865" s="745"/>
      <c r="GO865" s="745"/>
      <c r="GP865" s="745"/>
      <c r="GQ865" s="745"/>
      <c r="GR865" s="745"/>
      <c r="GS865" s="745"/>
      <c r="GT865" s="745"/>
      <c r="GU865" s="745"/>
      <c r="GV865" s="745"/>
      <c r="GW865" s="745"/>
      <c r="GX865" s="745"/>
      <c r="GY865" s="745"/>
      <c r="GZ865" s="745"/>
      <c r="HA865" s="745"/>
      <c r="HB865" s="745"/>
      <c r="HC865" s="745"/>
      <c r="HD865" s="745"/>
      <c r="HE865" s="745"/>
      <c r="HF865" s="745"/>
      <c r="HG865" s="745"/>
      <c r="HH865" s="745"/>
      <c r="HI865" s="745"/>
      <c r="HJ865" s="745"/>
      <c r="HK865" s="745"/>
      <c r="HL865" s="745"/>
      <c r="HM865" s="745"/>
      <c r="HN865" s="745"/>
      <c r="HO865" s="745"/>
      <c r="HP865" s="745"/>
      <c r="HQ865" s="745"/>
      <c r="HR865" s="745"/>
      <c r="HS865" s="745"/>
      <c r="HT865" s="745"/>
      <c r="HU865" s="745"/>
      <c r="HV865" s="745"/>
      <c r="HW865" s="745"/>
      <c r="HX865" s="745"/>
      <c r="HY865" s="745"/>
      <c r="HZ865" s="745"/>
      <c r="IA865" s="745"/>
      <c r="IB865" s="745"/>
      <c r="IC865" s="745"/>
      <c r="ID865" s="745"/>
      <c r="IE865" s="745"/>
      <c r="IF865" s="745"/>
      <c r="IG865" s="745"/>
      <c r="IH865" s="745"/>
      <c r="II865" s="745"/>
      <c r="IJ865" s="745"/>
      <c r="IK865" s="745"/>
      <c r="IL865" s="745"/>
      <c r="IM865" s="745"/>
      <c r="IN865" s="745"/>
    </row>
    <row r="866" spans="1:248" ht="12.75">
      <c r="A866" s="758"/>
      <c r="B866" s="758"/>
      <c r="C866" s="758"/>
      <c r="D866" s="758"/>
      <c r="E866" s="750"/>
      <c r="F866" s="758"/>
      <c r="G866" s="758"/>
      <c r="H866" s="758"/>
      <c r="I866" s="750"/>
      <c r="J866" s="758"/>
      <c r="K866" s="758"/>
      <c r="L866" s="750"/>
      <c r="M866" s="758"/>
      <c r="N866" s="758"/>
      <c r="O866" s="750"/>
      <c r="P866" s="750"/>
      <c r="Q866" s="750"/>
      <c r="R866" s="750"/>
      <c r="S866" s="750"/>
      <c r="T866" s="750"/>
      <c r="U866" s="757"/>
      <c r="V866" s="753"/>
      <c r="W866" s="745"/>
      <c r="X866" s="745"/>
      <c r="Y866" s="753"/>
      <c r="Z866" s="745"/>
      <c r="AA866" s="745"/>
      <c r="AB866" s="745"/>
      <c r="AC866" s="745"/>
      <c r="AD866" s="745"/>
      <c r="AE866" s="745"/>
      <c r="AF866" s="745"/>
      <c r="AG866" s="745"/>
      <c r="AH866" s="745"/>
      <c r="AI866" s="745"/>
      <c r="AJ866" s="745"/>
      <c r="AK866" s="745"/>
      <c r="AL866" s="745"/>
      <c r="AM866" s="745"/>
      <c r="AN866" s="745"/>
      <c r="AO866" s="745"/>
      <c r="AP866" s="745"/>
      <c r="AQ866" s="745"/>
      <c r="AR866" s="745"/>
      <c r="AS866" s="745"/>
      <c r="AT866" s="745"/>
      <c r="AU866" s="745"/>
      <c r="AV866" s="745"/>
      <c r="AW866" s="745"/>
      <c r="AX866" s="745"/>
      <c r="AY866" s="745"/>
      <c r="AZ866" s="745"/>
      <c r="BA866" s="745"/>
      <c r="BB866" s="745"/>
      <c r="BC866" s="745"/>
      <c r="BD866" s="745"/>
      <c r="BE866" s="745"/>
      <c r="BF866" s="745"/>
      <c r="BG866" s="745"/>
      <c r="BH866" s="745"/>
      <c r="BI866" s="745"/>
      <c r="BJ866" s="745"/>
      <c r="BK866" s="745"/>
      <c r="BL866" s="745"/>
      <c r="BM866" s="745"/>
      <c r="BN866" s="745"/>
      <c r="BO866" s="745"/>
      <c r="BP866" s="745"/>
      <c r="BQ866" s="745"/>
      <c r="BR866" s="745"/>
      <c r="BS866" s="745"/>
      <c r="BT866" s="745"/>
      <c r="BU866" s="745"/>
      <c r="BV866" s="745"/>
      <c r="BW866" s="745"/>
      <c r="BX866" s="745"/>
      <c r="BY866" s="745"/>
      <c r="BZ866" s="745"/>
      <c r="CA866" s="745"/>
      <c r="CB866" s="745"/>
      <c r="CC866" s="745"/>
      <c r="CD866" s="745"/>
      <c r="CE866" s="745"/>
      <c r="CF866" s="745"/>
      <c r="CG866" s="745"/>
      <c r="CH866" s="745"/>
      <c r="CI866" s="745"/>
      <c r="CJ866" s="745"/>
      <c r="CK866" s="745"/>
      <c r="CL866" s="745"/>
      <c r="CM866" s="745"/>
      <c r="CN866" s="745"/>
      <c r="CO866" s="745"/>
      <c r="CP866" s="745"/>
      <c r="CQ866" s="745"/>
      <c r="CR866" s="745"/>
      <c r="CS866" s="745"/>
      <c r="CT866" s="745"/>
      <c r="CU866" s="745"/>
      <c r="CV866" s="745"/>
      <c r="CW866" s="745"/>
      <c r="CX866" s="745"/>
      <c r="CY866" s="745"/>
      <c r="CZ866" s="745"/>
      <c r="DA866" s="745"/>
      <c r="DB866" s="745"/>
      <c r="DC866" s="745"/>
      <c r="DD866" s="745"/>
      <c r="DE866" s="745"/>
      <c r="DF866" s="745"/>
      <c r="DG866" s="745"/>
      <c r="DH866" s="745"/>
      <c r="DI866" s="745"/>
      <c r="DJ866" s="745"/>
      <c r="DK866" s="745"/>
      <c r="DL866" s="745"/>
      <c r="DM866" s="745"/>
      <c r="DN866" s="745"/>
      <c r="DO866" s="745"/>
      <c r="DP866" s="745"/>
      <c r="DQ866" s="745"/>
      <c r="DR866" s="745"/>
      <c r="DS866" s="745"/>
      <c r="DT866" s="745"/>
      <c r="DU866" s="745"/>
      <c r="DV866" s="745"/>
      <c r="DW866" s="745"/>
      <c r="DX866" s="745"/>
      <c r="DY866" s="745"/>
      <c r="DZ866" s="745"/>
      <c r="EA866" s="745"/>
      <c r="EB866" s="745"/>
      <c r="EC866" s="745"/>
      <c r="ED866" s="745"/>
      <c r="EE866" s="745"/>
      <c r="EF866" s="745"/>
      <c r="EG866" s="745"/>
      <c r="EH866" s="745"/>
      <c r="EI866" s="745"/>
      <c r="EJ866" s="745"/>
      <c r="EK866" s="745"/>
      <c r="EL866" s="745"/>
      <c r="EM866" s="745"/>
      <c r="EN866" s="745"/>
      <c r="EO866" s="745"/>
      <c r="EP866" s="745"/>
      <c r="EQ866" s="745"/>
      <c r="ER866" s="745"/>
      <c r="ES866" s="745"/>
      <c r="ET866" s="745"/>
      <c r="EU866" s="745"/>
      <c r="EV866" s="745"/>
      <c r="EW866" s="745"/>
      <c r="EX866" s="745"/>
      <c r="EY866" s="745"/>
      <c r="EZ866" s="745"/>
      <c r="FA866" s="745"/>
      <c r="FB866" s="745"/>
      <c r="FC866" s="745"/>
      <c r="FD866" s="745"/>
      <c r="FE866" s="745"/>
      <c r="FF866" s="745"/>
      <c r="FG866" s="745"/>
      <c r="FH866" s="745"/>
      <c r="FI866" s="745"/>
      <c r="FJ866" s="745"/>
      <c r="FK866" s="745"/>
      <c r="FL866" s="745"/>
      <c r="FM866" s="745"/>
      <c r="FN866" s="745"/>
      <c r="FO866" s="745"/>
      <c r="FP866" s="745"/>
      <c r="FQ866" s="745"/>
      <c r="FR866" s="745"/>
      <c r="FS866" s="745"/>
      <c r="FT866" s="745"/>
      <c r="FU866" s="745"/>
      <c r="FV866" s="745"/>
      <c r="FW866" s="745"/>
      <c r="FX866" s="745"/>
      <c r="FY866" s="745"/>
      <c r="FZ866" s="745"/>
      <c r="GA866" s="745"/>
      <c r="GB866" s="745"/>
      <c r="GC866" s="745"/>
      <c r="GD866" s="745"/>
      <c r="GE866" s="745"/>
      <c r="GF866" s="745"/>
      <c r="GG866" s="745"/>
      <c r="GH866" s="745"/>
      <c r="GI866" s="745"/>
      <c r="GJ866" s="745"/>
      <c r="GK866" s="745"/>
      <c r="GL866" s="745"/>
      <c r="GM866" s="745"/>
      <c r="GN866" s="745"/>
      <c r="GO866" s="745"/>
      <c r="GP866" s="745"/>
      <c r="GQ866" s="745"/>
      <c r="GR866" s="745"/>
      <c r="GS866" s="745"/>
      <c r="GT866" s="745"/>
      <c r="GU866" s="745"/>
      <c r="GV866" s="745"/>
      <c r="GW866" s="745"/>
      <c r="GX866" s="745"/>
      <c r="GY866" s="745"/>
      <c r="GZ866" s="745"/>
      <c r="HA866" s="745"/>
      <c r="HB866" s="745"/>
      <c r="HC866" s="745"/>
      <c r="HD866" s="745"/>
      <c r="HE866" s="745"/>
      <c r="HF866" s="745"/>
      <c r="HG866" s="745"/>
      <c r="HH866" s="745"/>
      <c r="HI866" s="745"/>
      <c r="HJ866" s="745"/>
      <c r="HK866" s="745"/>
      <c r="HL866" s="745"/>
      <c r="HM866" s="745"/>
      <c r="HN866" s="745"/>
      <c r="HO866" s="745"/>
      <c r="HP866" s="745"/>
      <c r="HQ866" s="745"/>
      <c r="HR866" s="745"/>
      <c r="HS866" s="745"/>
      <c r="HT866" s="745"/>
      <c r="HU866" s="745"/>
      <c r="HV866" s="745"/>
      <c r="HW866" s="745"/>
      <c r="HX866" s="745"/>
      <c r="HY866" s="745"/>
      <c r="HZ866" s="745"/>
      <c r="IA866" s="745"/>
      <c r="IB866" s="745"/>
      <c r="IC866" s="745"/>
      <c r="ID866" s="745"/>
      <c r="IE866" s="745"/>
      <c r="IF866" s="745"/>
      <c r="IG866" s="745"/>
      <c r="IH866" s="745"/>
      <c r="II866" s="745"/>
      <c r="IJ866" s="745"/>
      <c r="IK866" s="745"/>
      <c r="IL866" s="745"/>
      <c r="IM866" s="745"/>
      <c r="IN866" s="745"/>
    </row>
    <row r="867" spans="1:248" ht="12.75">
      <c r="A867" s="758"/>
      <c r="B867" s="758"/>
      <c r="C867" s="758"/>
      <c r="D867" s="758"/>
      <c r="E867" s="750"/>
      <c r="F867" s="758"/>
      <c r="G867" s="758"/>
      <c r="H867" s="758"/>
      <c r="I867" s="750"/>
      <c r="J867" s="758"/>
      <c r="K867" s="758"/>
      <c r="L867" s="750"/>
      <c r="M867" s="758"/>
      <c r="N867" s="758"/>
      <c r="O867" s="750"/>
      <c r="P867" s="750"/>
      <c r="Q867" s="750"/>
      <c r="R867" s="750"/>
      <c r="S867" s="750"/>
      <c r="T867" s="750"/>
      <c r="U867" s="757"/>
      <c r="V867" s="753"/>
      <c r="W867" s="745"/>
      <c r="X867" s="745"/>
      <c r="Y867" s="753"/>
      <c r="Z867" s="745"/>
      <c r="AA867" s="745"/>
      <c r="AB867" s="745"/>
      <c r="AC867" s="745"/>
      <c r="AD867" s="745"/>
      <c r="AE867" s="745"/>
      <c r="AF867" s="745"/>
      <c r="AG867" s="745"/>
      <c r="AH867" s="745"/>
      <c r="AI867" s="745"/>
      <c r="AJ867" s="745"/>
      <c r="AK867" s="745"/>
      <c r="AL867" s="745"/>
      <c r="AM867" s="745"/>
      <c r="AN867" s="745"/>
      <c r="AO867" s="745"/>
      <c r="AP867" s="745"/>
      <c r="AQ867" s="745"/>
      <c r="AR867" s="745"/>
      <c r="AS867" s="745"/>
      <c r="AT867" s="745"/>
      <c r="AU867" s="745"/>
      <c r="AV867" s="745"/>
      <c r="AW867" s="745"/>
      <c r="AX867" s="745"/>
      <c r="AY867" s="745"/>
      <c r="AZ867" s="745"/>
      <c r="BA867" s="745"/>
      <c r="BB867" s="745"/>
      <c r="BC867" s="745"/>
      <c r="BD867" s="745"/>
      <c r="BE867" s="745"/>
      <c r="BF867" s="745"/>
      <c r="BG867" s="745"/>
      <c r="BH867" s="745"/>
      <c r="BI867" s="745"/>
      <c r="BJ867" s="745"/>
      <c r="BK867" s="745"/>
      <c r="BL867" s="745"/>
      <c r="BM867" s="745"/>
      <c r="BN867" s="745"/>
      <c r="BO867" s="745"/>
      <c r="BP867" s="745"/>
      <c r="BQ867" s="745"/>
      <c r="BR867" s="745"/>
      <c r="BS867" s="745"/>
      <c r="BT867" s="745"/>
      <c r="BU867" s="745"/>
      <c r="BV867" s="745"/>
      <c r="BW867" s="745"/>
      <c r="BX867" s="745"/>
      <c r="BY867" s="745"/>
      <c r="BZ867" s="745"/>
      <c r="CA867" s="745"/>
      <c r="CB867" s="745"/>
      <c r="CC867" s="745"/>
      <c r="CD867" s="745"/>
      <c r="CE867" s="745"/>
      <c r="CF867" s="745"/>
      <c r="CG867" s="745"/>
      <c r="CH867" s="745"/>
      <c r="CI867" s="745"/>
      <c r="CJ867" s="745"/>
      <c r="CK867" s="745"/>
      <c r="CL867" s="745"/>
      <c r="CM867" s="745"/>
      <c r="CN867" s="745"/>
      <c r="CO867" s="745"/>
      <c r="CP867" s="745"/>
      <c r="CQ867" s="745"/>
      <c r="CR867" s="745"/>
      <c r="CS867" s="745"/>
      <c r="CT867" s="745"/>
      <c r="CU867" s="745"/>
      <c r="CV867" s="745"/>
      <c r="CW867" s="745"/>
      <c r="CX867" s="745"/>
      <c r="CY867" s="745"/>
      <c r="CZ867" s="745"/>
      <c r="DA867" s="745"/>
      <c r="DB867" s="745"/>
      <c r="DC867" s="745"/>
      <c r="DD867" s="745"/>
      <c r="DE867" s="745"/>
      <c r="DF867" s="745"/>
      <c r="DG867" s="745"/>
      <c r="DH867" s="745"/>
      <c r="DI867" s="745"/>
      <c r="DJ867" s="745"/>
      <c r="DK867" s="745"/>
      <c r="DL867" s="745"/>
      <c r="DM867" s="745"/>
      <c r="DN867" s="745"/>
      <c r="DO867" s="745"/>
      <c r="DP867" s="745"/>
      <c r="DQ867" s="745"/>
      <c r="DR867" s="745"/>
      <c r="DS867" s="745"/>
      <c r="DT867" s="745"/>
      <c r="DU867" s="745"/>
      <c r="DV867" s="745"/>
      <c r="DW867" s="745"/>
      <c r="DX867" s="745"/>
      <c r="DY867" s="745"/>
      <c r="DZ867" s="745"/>
      <c r="EA867" s="745"/>
      <c r="EB867" s="745"/>
      <c r="EC867" s="745"/>
      <c r="ED867" s="745"/>
      <c r="EE867" s="745"/>
      <c r="EF867" s="745"/>
      <c r="EG867" s="745"/>
      <c r="EH867" s="745"/>
      <c r="EI867" s="745"/>
      <c r="EJ867" s="745"/>
      <c r="EK867" s="745"/>
      <c r="EL867" s="745"/>
      <c r="EM867" s="745"/>
      <c r="EN867" s="745"/>
      <c r="EO867" s="745"/>
      <c r="EP867" s="745"/>
      <c r="EQ867" s="745"/>
      <c r="ER867" s="745"/>
      <c r="ES867" s="745"/>
      <c r="ET867" s="745"/>
      <c r="EU867" s="745"/>
      <c r="EV867" s="745"/>
      <c r="EW867" s="745"/>
      <c r="EX867" s="745"/>
      <c r="EY867" s="745"/>
      <c r="EZ867" s="745"/>
      <c r="FA867" s="745"/>
      <c r="FB867" s="745"/>
      <c r="FC867" s="745"/>
      <c r="FD867" s="745"/>
      <c r="FE867" s="745"/>
      <c r="FF867" s="745"/>
      <c r="FG867" s="745"/>
      <c r="FH867" s="745"/>
      <c r="FI867" s="745"/>
      <c r="FJ867" s="745"/>
      <c r="FK867" s="745"/>
      <c r="FL867" s="745"/>
      <c r="FM867" s="745"/>
      <c r="FN867" s="745"/>
      <c r="FO867" s="745"/>
      <c r="FP867" s="745"/>
      <c r="FQ867" s="745"/>
      <c r="FR867" s="745"/>
      <c r="FS867" s="745"/>
      <c r="FT867" s="745"/>
      <c r="FU867" s="745"/>
      <c r="FV867" s="745"/>
      <c r="FW867" s="745"/>
      <c r="FX867" s="745"/>
      <c r="FY867" s="745"/>
      <c r="FZ867" s="745"/>
      <c r="GA867" s="745"/>
      <c r="GB867" s="745"/>
      <c r="GC867" s="745"/>
      <c r="GD867" s="745"/>
      <c r="GE867" s="745"/>
      <c r="GF867" s="745"/>
      <c r="GG867" s="745"/>
      <c r="GH867" s="745"/>
      <c r="GI867" s="745"/>
      <c r="GJ867" s="745"/>
      <c r="GK867" s="745"/>
      <c r="GL867" s="745"/>
      <c r="GM867" s="745"/>
      <c r="GN867" s="745"/>
      <c r="GO867" s="745"/>
      <c r="GP867" s="745"/>
      <c r="GQ867" s="745"/>
      <c r="GR867" s="745"/>
      <c r="GS867" s="745"/>
      <c r="GT867" s="745"/>
      <c r="GU867" s="745"/>
      <c r="GV867" s="745"/>
      <c r="GW867" s="745"/>
      <c r="GX867" s="745"/>
      <c r="GY867" s="745"/>
      <c r="GZ867" s="745"/>
      <c r="HA867" s="745"/>
      <c r="HB867" s="745"/>
      <c r="HC867" s="745"/>
      <c r="HD867" s="745"/>
      <c r="HE867" s="745"/>
      <c r="HF867" s="745"/>
      <c r="HG867" s="745"/>
      <c r="HH867" s="745"/>
      <c r="HI867" s="745"/>
      <c r="HJ867" s="745"/>
      <c r="HK867" s="745"/>
      <c r="HL867" s="745"/>
      <c r="HM867" s="745"/>
      <c r="HN867" s="745"/>
      <c r="HO867" s="745"/>
      <c r="HP867" s="745"/>
      <c r="HQ867" s="745"/>
      <c r="HR867" s="745"/>
      <c r="HS867" s="745"/>
      <c r="HT867" s="745"/>
      <c r="HU867" s="745"/>
      <c r="HV867" s="745"/>
      <c r="HW867" s="745"/>
      <c r="HX867" s="745"/>
      <c r="HY867" s="745"/>
      <c r="HZ867" s="745"/>
      <c r="IA867" s="745"/>
      <c r="IB867" s="745"/>
      <c r="IC867" s="745"/>
      <c r="ID867" s="745"/>
      <c r="IE867" s="745"/>
      <c r="IF867" s="745"/>
      <c r="IG867" s="745"/>
      <c r="IH867" s="745"/>
      <c r="II867" s="745"/>
      <c r="IJ867" s="745"/>
      <c r="IK867" s="745"/>
      <c r="IL867" s="745"/>
      <c r="IM867" s="745"/>
      <c r="IN867" s="745"/>
    </row>
    <row r="868" spans="1:248" ht="12.75">
      <c r="A868" s="758"/>
      <c r="B868" s="758"/>
      <c r="C868" s="758"/>
      <c r="D868" s="758"/>
      <c r="E868" s="750"/>
      <c r="F868" s="758"/>
      <c r="G868" s="758"/>
      <c r="H868" s="758"/>
      <c r="I868" s="750"/>
      <c r="J868" s="758"/>
      <c r="K868" s="758"/>
      <c r="L868" s="750"/>
      <c r="M868" s="758"/>
      <c r="N868" s="758"/>
      <c r="O868" s="750"/>
      <c r="P868" s="750"/>
      <c r="Q868" s="750"/>
      <c r="R868" s="750"/>
      <c r="S868" s="750"/>
      <c r="T868" s="750"/>
      <c r="U868" s="757"/>
      <c r="V868" s="753"/>
      <c r="W868" s="745"/>
      <c r="X868" s="745"/>
      <c r="Y868" s="753"/>
      <c r="Z868" s="745"/>
      <c r="AA868" s="745"/>
      <c r="AB868" s="745"/>
      <c r="AC868" s="745"/>
      <c r="AD868" s="745"/>
      <c r="AE868" s="745"/>
      <c r="AF868" s="745"/>
      <c r="AG868" s="745"/>
      <c r="AH868" s="745"/>
      <c r="AI868" s="745"/>
      <c r="AJ868" s="745"/>
      <c r="AK868" s="745"/>
      <c r="AL868" s="745"/>
      <c r="AM868" s="745"/>
      <c r="AN868" s="745"/>
      <c r="AO868" s="745"/>
      <c r="AP868" s="745"/>
      <c r="AQ868" s="745"/>
      <c r="AR868" s="745"/>
      <c r="AS868" s="745"/>
      <c r="AT868" s="745"/>
      <c r="AU868" s="745"/>
      <c r="AV868" s="745"/>
      <c r="AW868" s="745"/>
      <c r="AX868" s="745"/>
      <c r="AY868" s="745"/>
      <c r="AZ868" s="745"/>
      <c r="BA868" s="745"/>
      <c r="BB868" s="745"/>
      <c r="BC868" s="745"/>
      <c r="BD868" s="745"/>
      <c r="BE868" s="745"/>
      <c r="BF868" s="745"/>
      <c r="BG868" s="745"/>
      <c r="BH868" s="745"/>
      <c r="BI868" s="745"/>
      <c r="BJ868" s="745"/>
      <c r="BK868" s="745"/>
      <c r="BL868" s="745"/>
      <c r="BM868" s="745"/>
      <c r="BN868" s="745"/>
      <c r="BO868" s="745"/>
      <c r="BP868" s="745"/>
      <c r="BQ868" s="745"/>
      <c r="BR868" s="745"/>
      <c r="BS868" s="745"/>
      <c r="BT868" s="745"/>
      <c r="BU868" s="745"/>
      <c r="BV868" s="745"/>
      <c r="BW868" s="745"/>
      <c r="BX868" s="745"/>
      <c r="BY868" s="745"/>
      <c r="BZ868" s="745"/>
      <c r="CA868" s="745"/>
      <c r="CB868" s="745"/>
      <c r="CC868" s="745"/>
      <c r="CD868" s="745"/>
      <c r="CE868" s="745"/>
      <c r="CF868" s="745"/>
      <c r="CG868" s="745"/>
      <c r="CH868" s="745"/>
      <c r="CI868" s="745"/>
      <c r="CJ868" s="745"/>
      <c r="CK868" s="745"/>
      <c r="CL868" s="745"/>
      <c r="CM868" s="745"/>
      <c r="CN868" s="745"/>
      <c r="CO868" s="745"/>
      <c r="CP868" s="745"/>
      <c r="CQ868" s="745"/>
      <c r="CR868" s="745"/>
      <c r="CS868" s="745"/>
      <c r="CT868" s="745"/>
      <c r="CU868" s="745"/>
      <c r="CV868" s="745"/>
      <c r="CW868" s="745"/>
      <c r="CX868" s="745"/>
      <c r="CY868" s="745"/>
      <c r="CZ868" s="745"/>
      <c r="DA868" s="745"/>
      <c r="DB868" s="745"/>
      <c r="DC868" s="745"/>
      <c r="DD868" s="745"/>
      <c r="DE868" s="745"/>
      <c r="DF868" s="745"/>
      <c r="DG868" s="745"/>
      <c r="DH868" s="745"/>
      <c r="DI868" s="745"/>
      <c r="DJ868" s="745"/>
      <c r="DK868" s="745"/>
      <c r="DL868" s="745"/>
      <c r="DM868" s="745"/>
      <c r="DN868" s="745"/>
      <c r="DO868" s="745"/>
      <c r="DP868" s="745"/>
      <c r="DQ868" s="745"/>
      <c r="DR868" s="745"/>
      <c r="DS868" s="745"/>
      <c r="DT868" s="745"/>
      <c r="DU868" s="745"/>
      <c r="DV868" s="745"/>
      <c r="DW868" s="745"/>
      <c r="DX868" s="745"/>
      <c r="DY868" s="745"/>
      <c r="DZ868" s="745"/>
      <c r="EA868" s="745"/>
      <c r="EB868" s="745"/>
      <c r="EC868" s="745"/>
      <c r="ED868" s="745"/>
      <c r="EE868" s="745"/>
      <c r="EF868" s="745"/>
      <c r="EG868" s="745"/>
      <c r="EH868" s="745"/>
      <c r="EI868" s="745"/>
      <c r="EJ868" s="745"/>
      <c r="EK868" s="745"/>
      <c r="EL868" s="745"/>
      <c r="EM868" s="745"/>
      <c r="EN868" s="745"/>
      <c r="EO868" s="745"/>
      <c r="EP868" s="745"/>
      <c r="EQ868" s="745"/>
      <c r="ER868" s="745"/>
      <c r="ES868" s="745"/>
      <c r="ET868" s="745"/>
      <c r="EU868" s="745"/>
      <c r="EV868" s="745"/>
      <c r="EW868" s="745"/>
      <c r="EX868" s="745"/>
      <c r="EY868" s="745"/>
      <c r="EZ868" s="745"/>
      <c r="FA868" s="745"/>
      <c r="FB868" s="745"/>
      <c r="FC868" s="745"/>
      <c r="FD868" s="745"/>
      <c r="FE868" s="745"/>
      <c r="FF868" s="745"/>
      <c r="FG868" s="745"/>
      <c r="FH868" s="745"/>
      <c r="FI868" s="745"/>
      <c r="FJ868" s="745"/>
      <c r="FK868" s="745"/>
      <c r="FL868" s="745"/>
      <c r="FM868" s="745"/>
      <c r="FN868" s="745"/>
      <c r="FO868" s="745"/>
      <c r="FP868" s="745"/>
      <c r="FQ868" s="745"/>
      <c r="FR868" s="745"/>
      <c r="FS868" s="745"/>
      <c r="FT868" s="745"/>
      <c r="FU868" s="745"/>
      <c r="FV868" s="745"/>
      <c r="FW868" s="745"/>
      <c r="FX868" s="745"/>
      <c r="FY868" s="745"/>
      <c r="FZ868" s="745"/>
      <c r="GA868" s="745"/>
      <c r="GB868" s="745"/>
      <c r="GC868" s="745"/>
      <c r="GD868" s="745"/>
      <c r="GE868" s="745"/>
      <c r="GF868" s="745"/>
      <c r="GG868" s="745"/>
      <c r="GH868" s="745"/>
      <c r="GI868" s="745"/>
      <c r="GJ868" s="745"/>
      <c r="GK868" s="745"/>
      <c r="GL868" s="745"/>
      <c r="GM868" s="745"/>
      <c r="GN868" s="745"/>
      <c r="GO868" s="745"/>
      <c r="GP868" s="745"/>
      <c r="GQ868" s="745"/>
      <c r="GR868" s="745"/>
      <c r="GS868" s="745"/>
      <c r="GT868" s="745"/>
      <c r="GU868" s="745"/>
      <c r="GV868" s="745"/>
      <c r="GW868" s="745"/>
      <c r="GX868" s="745"/>
      <c r="GY868" s="745"/>
      <c r="GZ868" s="745"/>
      <c r="HA868" s="745"/>
      <c r="HB868" s="745"/>
      <c r="HC868" s="745"/>
      <c r="HD868" s="745"/>
      <c r="HE868" s="745"/>
      <c r="HF868" s="745"/>
      <c r="HG868" s="745"/>
      <c r="HH868" s="745"/>
      <c r="HI868" s="745"/>
      <c r="HJ868" s="745"/>
      <c r="HK868" s="745"/>
      <c r="HL868" s="745"/>
      <c r="HM868" s="745"/>
      <c r="HN868" s="745"/>
      <c r="HO868" s="745"/>
      <c r="HP868" s="745"/>
      <c r="HQ868" s="745"/>
      <c r="HR868" s="745"/>
      <c r="HS868" s="745"/>
      <c r="HT868" s="745"/>
      <c r="HU868" s="745"/>
      <c r="HV868" s="745"/>
      <c r="HW868" s="745"/>
      <c r="HX868" s="745"/>
      <c r="HY868" s="745"/>
      <c r="HZ868" s="745"/>
      <c r="IA868" s="745"/>
      <c r="IB868" s="745"/>
      <c r="IC868" s="745"/>
      <c r="ID868" s="745"/>
      <c r="IE868" s="745"/>
      <c r="IF868" s="745"/>
      <c r="IG868" s="745"/>
      <c r="IH868" s="745"/>
      <c r="II868" s="745"/>
      <c r="IJ868" s="745"/>
      <c r="IK868" s="745"/>
      <c r="IL868" s="745"/>
      <c r="IM868" s="745"/>
      <c r="IN868" s="745"/>
    </row>
    <row r="869" spans="1:248" ht="12.75">
      <c r="A869" s="758"/>
      <c r="B869" s="758"/>
      <c r="C869" s="758"/>
      <c r="D869" s="758"/>
      <c r="E869" s="750"/>
      <c r="F869" s="758"/>
      <c r="G869" s="758"/>
      <c r="H869" s="758"/>
      <c r="I869" s="750"/>
      <c r="J869" s="758"/>
      <c r="K869" s="758"/>
      <c r="L869" s="750"/>
      <c r="M869" s="758"/>
      <c r="N869" s="758"/>
      <c r="O869" s="750"/>
      <c r="P869" s="750"/>
      <c r="Q869" s="750"/>
      <c r="R869" s="750"/>
      <c r="S869" s="750"/>
      <c r="T869" s="750"/>
      <c r="U869" s="757"/>
      <c r="V869" s="753"/>
      <c r="W869" s="745"/>
      <c r="X869" s="745"/>
      <c r="Y869" s="753"/>
      <c r="Z869" s="745"/>
      <c r="AA869" s="745"/>
      <c r="AB869" s="745"/>
      <c r="AC869" s="745"/>
      <c r="AD869" s="745"/>
      <c r="AE869" s="745"/>
      <c r="AF869" s="745"/>
      <c r="AG869" s="745"/>
      <c r="AH869" s="745"/>
      <c r="AI869" s="745"/>
      <c r="AJ869" s="745"/>
      <c r="AK869" s="745"/>
      <c r="AL869" s="745"/>
      <c r="AM869" s="745"/>
      <c r="AN869" s="745"/>
      <c r="AO869" s="745"/>
      <c r="AP869" s="745"/>
      <c r="AQ869" s="745"/>
      <c r="AR869" s="745"/>
      <c r="AS869" s="745"/>
      <c r="AT869" s="745"/>
      <c r="AU869" s="745"/>
      <c r="AV869" s="745"/>
      <c r="AW869" s="745"/>
      <c r="AX869" s="745"/>
      <c r="AY869" s="745"/>
      <c r="AZ869" s="745"/>
      <c r="BA869" s="745"/>
      <c r="BB869" s="745"/>
      <c r="BC869" s="745"/>
      <c r="BD869" s="745"/>
      <c r="BE869" s="745"/>
      <c r="BF869" s="745"/>
      <c r="BG869" s="745"/>
      <c r="BH869" s="745"/>
      <c r="BI869" s="745"/>
      <c r="BJ869" s="745"/>
      <c r="BK869" s="745"/>
      <c r="BL869" s="745"/>
      <c r="BM869" s="745"/>
      <c r="BN869" s="745"/>
      <c r="BO869" s="745"/>
      <c r="BP869" s="745"/>
      <c r="BQ869" s="745"/>
      <c r="BR869" s="745"/>
      <c r="BS869" s="745"/>
      <c r="BT869" s="745"/>
      <c r="BU869" s="745"/>
      <c r="BV869" s="745"/>
      <c r="BW869" s="745"/>
      <c r="BX869" s="745"/>
      <c r="BY869" s="745"/>
      <c r="BZ869" s="745"/>
      <c r="CA869" s="745"/>
      <c r="CB869" s="745"/>
      <c r="CC869" s="745"/>
      <c r="CD869" s="745"/>
      <c r="CE869" s="745"/>
      <c r="CF869" s="745"/>
      <c r="CG869" s="745"/>
      <c r="CH869" s="745"/>
      <c r="CI869" s="745"/>
      <c r="CJ869" s="745"/>
      <c r="CK869" s="745"/>
      <c r="CL869" s="745"/>
      <c r="CM869" s="745"/>
      <c r="CN869" s="745"/>
      <c r="CO869" s="745"/>
      <c r="CP869" s="745"/>
      <c r="CQ869" s="745"/>
      <c r="CR869" s="745"/>
      <c r="CS869" s="745"/>
      <c r="CT869" s="745"/>
      <c r="CU869" s="745"/>
      <c r="CV869" s="745"/>
      <c r="CW869" s="745"/>
      <c r="CX869" s="745"/>
      <c r="CY869" s="745"/>
      <c r="CZ869" s="745"/>
      <c r="DA869" s="745"/>
      <c r="DB869" s="745"/>
      <c r="DC869" s="745"/>
      <c r="DD869" s="745"/>
      <c r="DE869" s="745"/>
      <c r="DF869" s="745"/>
      <c r="DG869" s="745"/>
      <c r="DH869" s="745"/>
      <c r="DI869" s="745"/>
      <c r="DJ869" s="745"/>
      <c r="DK869" s="745"/>
      <c r="DL869" s="745"/>
      <c r="DM869" s="745"/>
      <c r="DN869" s="745"/>
      <c r="DO869" s="745"/>
      <c r="DP869" s="745"/>
      <c r="DQ869" s="745"/>
      <c r="DR869" s="745"/>
      <c r="DS869" s="745"/>
      <c r="DT869" s="745"/>
      <c r="DU869" s="745"/>
      <c r="DV869" s="745"/>
      <c r="DW869" s="745"/>
      <c r="DX869" s="745"/>
      <c r="DY869" s="745"/>
      <c r="DZ869" s="745"/>
      <c r="EA869" s="745"/>
      <c r="EB869" s="745"/>
      <c r="EC869" s="745"/>
      <c r="ED869" s="745"/>
      <c r="EE869" s="745"/>
      <c r="EF869" s="745"/>
      <c r="EG869" s="745"/>
      <c r="EH869" s="745"/>
      <c r="EI869" s="745"/>
      <c r="EJ869" s="745"/>
      <c r="EK869" s="745"/>
      <c r="EL869" s="745"/>
      <c r="EM869" s="745"/>
      <c r="EN869" s="745"/>
      <c r="EO869" s="745"/>
      <c r="EP869" s="745"/>
      <c r="EQ869" s="745"/>
      <c r="ER869" s="745"/>
      <c r="ES869" s="745"/>
      <c r="ET869" s="745"/>
      <c r="EU869" s="745"/>
      <c r="EV869" s="745"/>
      <c r="EW869" s="745"/>
      <c r="EX869" s="745"/>
      <c r="EY869" s="745"/>
      <c r="EZ869" s="745"/>
      <c r="FA869" s="745"/>
      <c r="FB869" s="745"/>
      <c r="FC869" s="745"/>
      <c r="FD869" s="745"/>
      <c r="FE869" s="745"/>
      <c r="FF869" s="745"/>
      <c r="FG869" s="745"/>
      <c r="FH869" s="745"/>
      <c r="FI869" s="745"/>
      <c r="FJ869" s="745"/>
      <c r="FK869" s="745"/>
      <c r="FL869" s="745"/>
      <c r="FM869" s="745"/>
      <c r="FN869" s="745"/>
      <c r="FO869" s="745"/>
      <c r="FP869" s="745"/>
      <c r="FQ869" s="745"/>
      <c r="FR869" s="745"/>
      <c r="FS869" s="745"/>
      <c r="FT869" s="745"/>
      <c r="FU869" s="745"/>
      <c r="FV869" s="745"/>
      <c r="FW869" s="745"/>
      <c r="FX869" s="745"/>
      <c r="FY869" s="745"/>
      <c r="FZ869" s="745"/>
      <c r="GA869" s="745"/>
      <c r="GB869" s="745"/>
      <c r="GC869" s="745"/>
      <c r="GD869" s="745"/>
      <c r="GE869" s="745"/>
      <c r="GF869" s="745"/>
      <c r="GG869" s="745"/>
      <c r="GH869" s="745"/>
      <c r="GI869" s="745"/>
      <c r="GJ869" s="745"/>
      <c r="GK869" s="745"/>
      <c r="GL869" s="745"/>
      <c r="GM869" s="745"/>
      <c r="GN869" s="745"/>
      <c r="GO869" s="745"/>
      <c r="GP869" s="745"/>
      <c r="GQ869" s="745"/>
      <c r="GR869" s="745"/>
      <c r="GS869" s="745"/>
      <c r="GT869" s="745"/>
      <c r="GU869" s="745"/>
      <c r="GV869" s="745"/>
      <c r="GW869" s="745"/>
      <c r="GX869" s="745"/>
      <c r="GY869" s="745"/>
      <c r="GZ869" s="745"/>
      <c r="HA869" s="745"/>
      <c r="HB869" s="745"/>
      <c r="HC869" s="745"/>
      <c r="HD869" s="745"/>
      <c r="HE869" s="745"/>
      <c r="HF869" s="745"/>
      <c r="HG869" s="745"/>
      <c r="HH869" s="745"/>
      <c r="HI869" s="745"/>
      <c r="HJ869" s="745"/>
      <c r="HK869" s="745"/>
      <c r="HL869" s="745"/>
      <c r="HM869" s="745"/>
      <c r="HN869" s="745"/>
      <c r="HO869" s="745"/>
      <c r="HP869" s="745"/>
      <c r="HQ869" s="745"/>
      <c r="HR869" s="745"/>
      <c r="HS869" s="745"/>
      <c r="HT869" s="745"/>
      <c r="HU869" s="745"/>
      <c r="HV869" s="745"/>
      <c r="HW869" s="745"/>
      <c r="HX869" s="745"/>
      <c r="HY869" s="745"/>
      <c r="HZ869" s="745"/>
      <c r="IA869" s="745"/>
      <c r="IB869" s="745"/>
      <c r="IC869" s="745"/>
      <c r="ID869" s="745"/>
      <c r="IE869" s="745"/>
      <c r="IF869" s="745"/>
      <c r="IG869" s="745"/>
      <c r="IH869" s="745"/>
      <c r="II869" s="745"/>
      <c r="IJ869" s="745"/>
      <c r="IK869" s="745"/>
      <c r="IL869" s="745"/>
      <c r="IM869" s="745"/>
      <c r="IN869" s="745"/>
    </row>
    <row r="870" spans="1:248" ht="12.75">
      <c r="A870" s="758"/>
      <c r="B870" s="758"/>
      <c r="C870" s="758"/>
      <c r="D870" s="758"/>
      <c r="E870" s="750"/>
      <c r="F870" s="758"/>
      <c r="G870" s="758"/>
      <c r="H870" s="758"/>
      <c r="I870" s="750"/>
      <c r="J870" s="758"/>
      <c r="K870" s="758"/>
      <c r="L870" s="750"/>
      <c r="M870" s="758"/>
      <c r="N870" s="758"/>
      <c r="O870" s="750"/>
      <c r="P870" s="750"/>
      <c r="Q870" s="750"/>
      <c r="R870" s="750"/>
      <c r="S870" s="750"/>
      <c r="T870" s="750"/>
      <c r="U870" s="757"/>
      <c r="V870" s="753"/>
      <c r="W870" s="745"/>
      <c r="X870" s="745"/>
      <c r="Y870" s="753"/>
      <c r="Z870" s="745"/>
      <c r="AA870" s="745"/>
      <c r="AB870" s="745"/>
      <c r="AC870" s="745"/>
      <c r="AD870" s="745"/>
      <c r="AE870" s="745"/>
      <c r="AF870" s="745"/>
      <c r="AG870" s="745"/>
      <c r="AH870" s="745"/>
      <c r="AI870" s="745"/>
      <c r="AJ870" s="745"/>
      <c r="AK870" s="745"/>
      <c r="AL870" s="745"/>
      <c r="AM870" s="745"/>
      <c r="AN870" s="745"/>
      <c r="AO870" s="745"/>
      <c r="AP870" s="745"/>
      <c r="AQ870" s="745"/>
      <c r="AR870" s="745"/>
      <c r="AS870" s="745"/>
      <c r="AT870" s="745"/>
      <c r="AU870" s="745"/>
      <c r="AV870" s="745"/>
      <c r="AW870" s="745"/>
      <c r="AX870" s="745"/>
      <c r="AY870" s="745"/>
      <c r="AZ870" s="745"/>
      <c r="BA870" s="745"/>
      <c r="BB870" s="745"/>
      <c r="BC870" s="745"/>
      <c r="BD870" s="745"/>
      <c r="BE870" s="745"/>
      <c r="BF870" s="745"/>
      <c r="BG870" s="745"/>
      <c r="BH870" s="745"/>
      <c r="BI870" s="745"/>
      <c r="BJ870" s="745"/>
      <c r="BK870" s="745"/>
      <c r="BL870" s="745"/>
      <c r="BM870" s="745"/>
      <c r="BN870" s="745"/>
      <c r="BO870" s="745"/>
      <c r="BP870" s="745"/>
      <c r="BQ870" s="745"/>
      <c r="BR870" s="745"/>
      <c r="BS870" s="745"/>
      <c r="BT870" s="745"/>
      <c r="BU870" s="745"/>
      <c r="BV870" s="745"/>
      <c r="BW870" s="745"/>
      <c r="BX870" s="745"/>
      <c r="BY870" s="745"/>
      <c r="BZ870" s="745"/>
      <c r="CA870" s="745"/>
      <c r="CB870" s="745"/>
      <c r="CC870" s="745"/>
      <c r="CD870" s="745"/>
      <c r="CE870" s="745"/>
      <c r="CF870" s="745"/>
      <c r="CG870" s="745"/>
      <c r="CH870" s="745"/>
      <c r="CI870" s="745"/>
      <c r="CJ870" s="745"/>
      <c r="CK870" s="745"/>
      <c r="CL870" s="745"/>
      <c r="CM870" s="745"/>
      <c r="CN870" s="745"/>
      <c r="CO870" s="745"/>
      <c r="CP870" s="745"/>
      <c r="CQ870" s="745"/>
      <c r="CR870" s="745"/>
      <c r="CS870" s="745"/>
      <c r="CT870" s="745"/>
      <c r="CU870" s="745"/>
      <c r="CV870" s="745"/>
      <c r="CW870" s="745"/>
      <c r="CX870" s="745"/>
      <c r="CY870" s="745"/>
      <c r="CZ870" s="745"/>
      <c r="DA870" s="745"/>
      <c r="DB870" s="745"/>
      <c r="DC870" s="745"/>
      <c r="DD870" s="745"/>
      <c r="DE870" s="745"/>
      <c r="DF870" s="745"/>
      <c r="DG870" s="745"/>
      <c r="DH870" s="745"/>
      <c r="DI870" s="745"/>
      <c r="DJ870" s="745"/>
      <c r="DK870" s="745"/>
      <c r="DL870" s="745"/>
      <c r="DM870" s="745"/>
      <c r="DN870" s="745"/>
      <c r="DO870" s="745"/>
      <c r="DP870" s="745"/>
      <c r="DQ870" s="745"/>
      <c r="DR870" s="745"/>
      <c r="DS870" s="745"/>
      <c r="DT870" s="745"/>
      <c r="DU870" s="745"/>
      <c r="DV870" s="745"/>
      <c r="DW870" s="745"/>
      <c r="DX870" s="745"/>
      <c r="DY870" s="745"/>
      <c r="DZ870" s="745"/>
      <c r="EA870" s="745"/>
      <c r="EB870" s="745"/>
      <c r="EC870" s="745"/>
      <c r="ED870" s="745"/>
      <c r="EE870" s="745"/>
      <c r="EF870" s="745"/>
      <c r="EG870" s="745"/>
      <c r="EH870" s="745"/>
      <c r="EI870" s="745"/>
      <c r="EJ870" s="745"/>
      <c r="EK870" s="745"/>
      <c r="EL870" s="745"/>
      <c r="EM870" s="745"/>
      <c r="EN870" s="745"/>
      <c r="EO870" s="745"/>
      <c r="EP870" s="745"/>
      <c r="EQ870" s="745"/>
      <c r="ER870" s="745"/>
      <c r="ES870" s="745"/>
      <c r="ET870" s="745"/>
      <c r="EU870" s="745"/>
      <c r="EV870" s="745"/>
      <c r="EW870" s="745"/>
      <c r="EX870" s="745"/>
      <c r="EY870" s="745"/>
      <c r="EZ870" s="745"/>
      <c r="FA870" s="745"/>
      <c r="FB870" s="745"/>
      <c r="FC870" s="745"/>
      <c r="FD870" s="745"/>
      <c r="FE870" s="745"/>
      <c r="FF870" s="745"/>
      <c r="FG870" s="745"/>
      <c r="FH870" s="745"/>
      <c r="FI870" s="745"/>
      <c r="FJ870" s="745"/>
      <c r="FK870" s="745"/>
      <c r="FL870" s="745"/>
      <c r="FM870" s="745"/>
      <c r="FN870" s="745"/>
      <c r="FO870" s="745"/>
      <c r="FP870" s="745"/>
      <c r="FQ870" s="745"/>
      <c r="FR870" s="745"/>
      <c r="FS870" s="745"/>
      <c r="FT870" s="745"/>
      <c r="FU870" s="745"/>
      <c r="FV870" s="745"/>
      <c r="FW870" s="745"/>
      <c r="FX870" s="745"/>
      <c r="FY870" s="745"/>
      <c r="FZ870" s="745"/>
      <c r="GA870" s="745"/>
      <c r="GB870" s="745"/>
      <c r="GC870" s="745"/>
      <c r="GD870" s="745"/>
      <c r="GE870" s="745"/>
      <c r="GF870" s="745"/>
      <c r="GG870" s="745"/>
      <c r="GH870" s="745"/>
      <c r="GI870" s="745"/>
      <c r="GJ870" s="745"/>
      <c r="GK870" s="745"/>
      <c r="GL870" s="745"/>
      <c r="GM870" s="745"/>
      <c r="GN870" s="745"/>
      <c r="GO870" s="745"/>
      <c r="GP870" s="745"/>
      <c r="GQ870" s="745"/>
      <c r="GR870" s="745"/>
      <c r="GS870" s="745"/>
      <c r="GT870" s="745"/>
      <c r="GU870" s="745"/>
      <c r="GV870" s="745"/>
      <c r="GW870" s="745"/>
      <c r="GX870" s="745"/>
      <c r="GY870" s="745"/>
      <c r="GZ870" s="745"/>
      <c r="HA870" s="745"/>
      <c r="HB870" s="745"/>
      <c r="HC870" s="745"/>
      <c r="HD870" s="745"/>
      <c r="HE870" s="745"/>
      <c r="HF870" s="745"/>
      <c r="HG870" s="745"/>
      <c r="HH870" s="745"/>
      <c r="HI870" s="745"/>
      <c r="HJ870" s="745"/>
      <c r="HK870" s="745"/>
      <c r="HL870" s="745"/>
      <c r="HM870" s="745"/>
      <c r="HN870" s="745"/>
      <c r="HO870" s="745"/>
      <c r="HP870" s="745"/>
      <c r="HQ870" s="745"/>
      <c r="HR870" s="745"/>
      <c r="HS870" s="745"/>
      <c r="HT870" s="745"/>
      <c r="HU870" s="745"/>
      <c r="HV870" s="745"/>
      <c r="HW870" s="745"/>
      <c r="HX870" s="745"/>
      <c r="HY870" s="745"/>
      <c r="HZ870" s="745"/>
      <c r="IA870" s="745"/>
      <c r="IB870" s="745"/>
      <c r="IC870" s="745"/>
      <c r="ID870" s="745"/>
      <c r="IE870" s="745"/>
      <c r="IF870" s="745"/>
      <c r="IG870" s="745"/>
      <c r="IH870" s="745"/>
      <c r="II870" s="745"/>
      <c r="IJ870" s="745"/>
      <c r="IK870" s="745"/>
      <c r="IL870" s="745"/>
      <c r="IM870" s="745"/>
      <c r="IN870" s="745"/>
    </row>
    <row r="871" spans="1:248" ht="12.75">
      <c r="A871" s="758"/>
      <c r="B871" s="758"/>
      <c r="C871" s="758"/>
      <c r="D871" s="758"/>
      <c r="E871" s="750"/>
      <c r="F871" s="758"/>
      <c r="G871" s="758"/>
      <c r="H871" s="758"/>
      <c r="I871" s="750"/>
      <c r="J871" s="758"/>
      <c r="K871" s="758"/>
      <c r="L871" s="750"/>
      <c r="M871" s="758"/>
      <c r="N871" s="758"/>
      <c r="O871" s="750"/>
      <c r="P871" s="750"/>
      <c r="Q871" s="750"/>
      <c r="R871" s="750"/>
      <c r="S871" s="750"/>
      <c r="T871" s="750"/>
      <c r="U871" s="757"/>
      <c r="V871" s="753"/>
      <c r="W871" s="745"/>
      <c r="X871" s="745"/>
      <c r="Y871" s="753"/>
      <c r="Z871" s="745"/>
      <c r="AA871" s="745"/>
      <c r="AB871" s="745"/>
      <c r="AC871" s="745"/>
      <c r="AD871" s="745"/>
      <c r="AE871" s="745"/>
      <c r="AF871" s="745"/>
      <c r="AG871" s="745"/>
      <c r="AH871" s="745"/>
      <c r="AI871" s="745"/>
      <c r="AJ871" s="745"/>
      <c r="AK871" s="745"/>
      <c r="AL871" s="745"/>
      <c r="AM871" s="745"/>
      <c r="AN871" s="745"/>
      <c r="AO871" s="745"/>
      <c r="AP871" s="745"/>
      <c r="AQ871" s="745"/>
      <c r="AR871" s="745"/>
      <c r="AS871" s="745"/>
      <c r="AT871" s="745"/>
      <c r="AU871" s="745"/>
      <c r="AV871" s="745"/>
      <c r="AW871" s="745"/>
      <c r="AX871" s="745"/>
      <c r="AY871" s="745"/>
      <c r="AZ871" s="745"/>
      <c r="BA871" s="745"/>
      <c r="BB871" s="745"/>
      <c r="BC871" s="745"/>
      <c r="BD871" s="745"/>
      <c r="BE871" s="745"/>
      <c r="BF871" s="745"/>
      <c r="BG871" s="745"/>
      <c r="BH871" s="745"/>
      <c r="BI871" s="745"/>
      <c r="BJ871" s="745"/>
      <c r="BK871" s="745"/>
      <c r="BL871" s="745"/>
      <c r="BM871" s="745"/>
      <c r="BN871" s="745"/>
      <c r="BO871" s="745"/>
      <c r="BP871" s="745"/>
      <c r="BQ871" s="745"/>
      <c r="BR871" s="745"/>
      <c r="BS871" s="745"/>
      <c r="BT871" s="745"/>
      <c r="BU871" s="745"/>
      <c r="BV871" s="745"/>
      <c r="BW871" s="745"/>
      <c r="BX871" s="745"/>
      <c r="BY871" s="745"/>
      <c r="BZ871" s="745"/>
      <c r="CA871" s="745"/>
      <c r="CB871" s="745"/>
      <c r="CC871" s="745"/>
      <c r="CD871" s="745"/>
      <c r="CE871" s="745"/>
      <c r="CF871" s="745"/>
      <c r="CG871" s="745"/>
      <c r="CH871" s="745"/>
      <c r="CI871" s="745"/>
      <c r="CJ871" s="745"/>
      <c r="CK871" s="745"/>
      <c r="CL871" s="745"/>
      <c r="CM871" s="745"/>
      <c r="CN871" s="745"/>
      <c r="CO871" s="745"/>
      <c r="CP871" s="745"/>
      <c r="CQ871" s="745"/>
      <c r="CR871" s="745"/>
      <c r="CS871" s="745"/>
      <c r="CT871" s="745"/>
      <c r="CU871" s="745"/>
      <c r="CV871" s="745"/>
      <c r="CW871" s="745"/>
      <c r="CX871" s="745"/>
      <c r="CY871" s="745"/>
      <c r="CZ871" s="745"/>
      <c r="DA871" s="745"/>
      <c r="DB871" s="745"/>
      <c r="DC871" s="745"/>
      <c r="DD871" s="745"/>
      <c r="DE871" s="745"/>
      <c r="DF871" s="745"/>
      <c r="DG871" s="745"/>
      <c r="DH871" s="745"/>
      <c r="DI871" s="745"/>
      <c r="DJ871" s="745"/>
      <c r="DK871" s="745"/>
      <c r="DL871" s="745"/>
      <c r="DM871" s="745"/>
      <c r="DN871" s="745"/>
      <c r="DO871" s="745"/>
      <c r="DP871" s="745"/>
      <c r="DQ871" s="745"/>
      <c r="DR871" s="745"/>
      <c r="DS871" s="745"/>
      <c r="DT871" s="745"/>
      <c r="DU871" s="745"/>
      <c r="DV871" s="745"/>
      <c r="DW871" s="745"/>
      <c r="DX871" s="745"/>
      <c r="DY871" s="745"/>
      <c r="DZ871" s="745"/>
      <c r="EA871" s="745"/>
      <c r="EB871" s="745"/>
      <c r="EC871" s="745"/>
      <c r="ED871" s="745"/>
      <c r="EE871" s="745"/>
      <c r="EF871" s="745"/>
      <c r="EG871" s="745"/>
      <c r="EH871" s="745"/>
      <c r="EI871" s="745"/>
      <c r="EJ871" s="745"/>
      <c r="EK871" s="745"/>
      <c r="EL871" s="745"/>
      <c r="EM871" s="745"/>
      <c r="EN871" s="745"/>
      <c r="EO871" s="745"/>
      <c r="EP871" s="745"/>
      <c r="EQ871" s="745"/>
      <c r="ER871" s="745"/>
      <c r="ES871" s="745"/>
      <c r="ET871" s="745"/>
      <c r="EU871" s="745"/>
      <c r="EV871" s="745"/>
      <c r="EW871" s="745"/>
      <c r="EX871" s="745"/>
      <c r="EY871" s="745"/>
      <c r="EZ871" s="745"/>
      <c r="FA871" s="745"/>
      <c r="FB871" s="745"/>
      <c r="FC871" s="745"/>
      <c r="FD871" s="745"/>
      <c r="FE871" s="745"/>
      <c r="FF871" s="745"/>
      <c r="FG871" s="745"/>
      <c r="FH871" s="745"/>
      <c r="FI871" s="745"/>
      <c r="FJ871" s="745"/>
      <c r="FK871" s="745"/>
      <c r="FL871" s="745"/>
      <c r="FM871" s="745"/>
      <c r="FN871" s="745"/>
      <c r="FO871" s="745"/>
      <c r="FP871" s="745"/>
      <c r="FQ871" s="745"/>
      <c r="FR871" s="745"/>
      <c r="FS871" s="745"/>
      <c r="FT871" s="745"/>
      <c r="FU871" s="745"/>
      <c r="FV871" s="745"/>
      <c r="FW871" s="745"/>
      <c r="FX871" s="745"/>
      <c r="FY871" s="745"/>
      <c r="FZ871" s="745"/>
      <c r="GA871" s="745"/>
      <c r="GB871" s="745"/>
      <c r="GC871" s="745"/>
      <c r="GD871" s="745"/>
      <c r="GE871" s="745"/>
      <c r="GF871" s="745"/>
      <c r="GG871" s="745"/>
      <c r="GH871" s="745"/>
      <c r="GI871" s="745"/>
      <c r="GJ871" s="745"/>
      <c r="GK871" s="745"/>
      <c r="GL871" s="745"/>
      <c r="GM871" s="745"/>
      <c r="GN871" s="745"/>
      <c r="GO871" s="745"/>
      <c r="GP871" s="745"/>
      <c r="GQ871" s="745"/>
      <c r="GR871" s="745"/>
      <c r="GS871" s="745"/>
      <c r="GT871" s="745"/>
      <c r="GU871" s="745"/>
      <c r="GV871" s="745"/>
      <c r="GW871" s="745"/>
      <c r="GX871" s="745"/>
      <c r="GY871" s="745"/>
      <c r="GZ871" s="745"/>
      <c r="HA871" s="745"/>
      <c r="HB871" s="745"/>
      <c r="HC871" s="745"/>
      <c r="HD871" s="745"/>
      <c r="HE871" s="745"/>
      <c r="HF871" s="745"/>
      <c r="HG871" s="745"/>
      <c r="HH871" s="745"/>
      <c r="HI871" s="745"/>
      <c r="HJ871" s="745"/>
      <c r="HK871" s="745"/>
      <c r="HL871" s="745"/>
      <c r="HM871" s="745"/>
      <c r="HN871" s="745"/>
      <c r="HO871" s="745"/>
      <c r="HP871" s="745"/>
      <c r="HQ871" s="745"/>
      <c r="HR871" s="745"/>
      <c r="HS871" s="745"/>
      <c r="HT871" s="745"/>
      <c r="HU871" s="745"/>
      <c r="HV871" s="745"/>
      <c r="HW871" s="745"/>
      <c r="HX871" s="745"/>
      <c r="HY871" s="745"/>
      <c r="HZ871" s="745"/>
      <c r="IA871" s="745"/>
      <c r="IB871" s="745"/>
      <c r="IC871" s="745"/>
      <c r="ID871" s="745"/>
      <c r="IE871" s="745"/>
      <c r="IF871" s="745"/>
      <c r="IG871" s="745"/>
      <c r="IH871" s="745"/>
      <c r="II871" s="745"/>
      <c r="IJ871" s="745"/>
      <c r="IK871" s="745"/>
      <c r="IL871" s="745"/>
      <c r="IM871" s="745"/>
      <c r="IN871" s="745"/>
    </row>
    <row r="872" spans="1:248" ht="12.75">
      <c r="A872" s="758"/>
      <c r="B872" s="758"/>
      <c r="C872" s="758"/>
      <c r="D872" s="758"/>
      <c r="E872" s="750"/>
      <c r="F872" s="758"/>
      <c r="G872" s="758"/>
      <c r="H872" s="758"/>
      <c r="I872" s="750"/>
      <c r="J872" s="758"/>
      <c r="K872" s="758"/>
      <c r="L872" s="750"/>
      <c r="M872" s="758"/>
      <c r="N872" s="758"/>
      <c r="O872" s="750"/>
      <c r="P872" s="750"/>
      <c r="Q872" s="750"/>
      <c r="R872" s="750"/>
      <c r="S872" s="750"/>
      <c r="T872" s="750"/>
      <c r="U872" s="757"/>
      <c r="V872" s="753"/>
      <c r="W872" s="745"/>
      <c r="X872" s="745"/>
      <c r="Y872" s="753"/>
      <c r="Z872" s="745"/>
      <c r="AA872" s="745"/>
      <c r="AB872" s="745"/>
      <c r="AC872" s="745"/>
      <c r="AD872" s="745"/>
      <c r="AE872" s="745"/>
      <c r="AF872" s="745"/>
      <c r="AG872" s="745"/>
      <c r="AH872" s="745"/>
      <c r="AI872" s="745"/>
      <c r="AJ872" s="745"/>
      <c r="AK872" s="745"/>
      <c r="AL872" s="745"/>
      <c r="AM872" s="745"/>
      <c r="AN872" s="745"/>
      <c r="AO872" s="745"/>
      <c r="AP872" s="745"/>
      <c r="AQ872" s="745"/>
      <c r="AR872" s="745"/>
      <c r="AS872" s="745"/>
      <c r="AT872" s="745"/>
      <c r="AU872" s="745"/>
      <c r="AV872" s="745"/>
      <c r="AW872" s="745"/>
      <c r="AX872" s="745"/>
      <c r="AY872" s="745"/>
      <c r="AZ872" s="745"/>
      <c r="BA872" s="745"/>
      <c r="BB872" s="745"/>
      <c r="BC872" s="745"/>
      <c r="BD872" s="745"/>
      <c r="BE872" s="745"/>
      <c r="BF872" s="745"/>
      <c r="BG872" s="745"/>
      <c r="BH872" s="745"/>
      <c r="BI872" s="745"/>
      <c r="BJ872" s="745"/>
      <c r="BK872" s="745"/>
      <c r="BL872" s="745"/>
      <c r="BM872" s="745"/>
      <c r="BN872" s="745"/>
      <c r="BO872" s="745"/>
      <c r="BP872" s="745"/>
      <c r="BQ872" s="745"/>
      <c r="BR872" s="745"/>
      <c r="BS872" s="745"/>
      <c r="BT872" s="745"/>
      <c r="BU872" s="745"/>
      <c r="BV872" s="745"/>
      <c r="BW872" s="745"/>
      <c r="BX872" s="745"/>
      <c r="BY872" s="745"/>
      <c r="BZ872" s="745"/>
      <c r="CA872" s="745"/>
      <c r="CB872" s="745"/>
      <c r="CC872" s="745"/>
      <c r="CD872" s="745"/>
      <c r="CE872" s="745"/>
      <c r="CF872" s="745"/>
      <c r="CG872" s="745"/>
      <c r="CH872" s="745"/>
      <c r="CI872" s="745"/>
      <c r="CJ872" s="745"/>
      <c r="CK872" s="745"/>
      <c r="CL872" s="745"/>
      <c r="CM872" s="745"/>
      <c r="CN872" s="745"/>
      <c r="CO872" s="745"/>
      <c r="CP872" s="745"/>
      <c r="CQ872" s="745"/>
      <c r="CR872" s="745"/>
      <c r="CS872" s="745"/>
      <c r="CT872" s="745"/>
      <c r="CU872" s="745"/>
      <c r="CV872" s="745"/>
      <c r="CW872" s="745"/>
      <c r="CX872" s="745"/>
      <c r="CY872" s="745"/>
      <c r="CZ872" s="745"/>
      <c r="DA872" s="745"/>
      <c r="DB872" s="745"/>
      <c r="DC872" s="745"/>
      <c r="DD872" s="745"/>
      <c r="DE872" s="745"/>
      <c r="DF872" s="745"/>
      <c r="DG872" s="745"/>
      <c r="DH872" s="745"/>
      <c r="DI872" s="745"/>
      <c r="DJ872" s="745"/>
      <c r="DK872" s="745"/>
      <c r="DL872" s="745"/>
      <c r="DM872" s="745"/>
      <c r="DN872" s="745"/>
      <c r="DO872" s="745"/>
      <c r="DP872" s="745"/>
      <c r="DQ872" s="745"/>
      <c r="DR872" s="745"/>
      <c r="DS872" s="745"/>
      <c r="DT872" s="745"/>
      <c r="DU872" s="745"/>
      <c r="DV872" s="745"/>
      <c r="DW872" s="745"/>
      <c r="DX872" s="745"/>
      <c r="DY872" s="745"/>
      <c r="DZ872" s="745"/>
      <c r="EA872" s="745"/>
      <c r="EB872" s="745"/>
      <c r="EC872" s="745"/>
      <c r="ED872" s="745"/>
      <c r="EE872" s="745"/>
      <c r="EF872" s="745"/>
      <c r="EG872" s="745"/>
      <c r="EH872" s="745"/>
      <c r="EI872" s="745"/>
      <c r="EJ872" s="745"/>
      <c r="EK872" s="745"/>
      <c r="EL872" s="745"/>
      <c r="EM872" s="745"/>
      <c r="EN872" s="745"/>
      <c r="EO872" s="745"/>
      <c r="EP872" s="745"/>
      <c r="EQ872" s="745"/>
      <c r="ER872" s="745"/>
      <c r="ES872" s="745"/>
      <c r="ET872" s="745"/>
      <c r="EU872" s="745"/>
      <c r="EV872" s="745"/>
      <c r="EW872" s="745"/>
      <c r="EX872" s="745"/>
      <c r="EY872" s="745"/>
      <c r="EZ872" s="745"/>
      <c r="FA872" s="745"/>
      <c r="FB872" s="745"/>
      <c r="FC872" s="745"/>
      <c r="FD872" s="745"/>
      <c r="FE872" s="745"/>
      <c r="FF872" s="745"/>
      <c r="FG872" s="745"/>
      <c r="FH872" s="745"/>
      <c r="FI872" s="745"/>
      <c r="FJ872" s="745"/>
      <c r="FK872" s="745"/>
      <c r="FL872" s="745"/>
      <c r="FM872" s="745"/>
      <c r="FN872" s="745"/>
      <c r="FO872" s="745"/>
      <c r="FP872" s="745"/>
      <c r="FQ872" s="745"/>
      <c r="FR872" s="745"/>
      <c r="FS872" s="745"/>
      <c r="FT872" s="745"/>
      <c r="FU872" s="745"/>
      <c r="FV872" s="745"/>
      <c r="FW872" s="745"/>
      <c r="FX872" s="745"/>
      <c r="FY872" s="745"/>
      <c r="FZ872" s="745"/>
      <c r="GA872" s="745"/>
      <c r="GB872" s="745"/>
      <c r="GC872" s="745"/>
      <c r="GD872" s="745"/>
      <c r="GE872" s="745"/>
      <c r="GF872" s="745"/>
      <c r="GG872" s="745"/>
      <c r="GH872" s="745"/>
      <c r="GI872" s="745"/>
      <c r="GJ872" s="745"/>
      <c r="GK872" s="745"/>
      <c r="GL872" s="745"/>
      <c r="GM872" s="745"/>
      <c r="GN872" s="745"/>
      <c r="GO872" s="745"/>
      <c r="GP872" s="745"/>
      <c r="GQ872" s="745"/>
      <c r="GR872" s="745"/>
      <c r="GS872" s="745"/>
      <c r="GT872" s="745"/>
      <c r="GU872" s="745"/>
      <c r="GV872" s="745"/>
      <c r="GW872" s="745"/>
      <c r="GX872" s="745"/>
      <c r="GY872" s="745"/>
      <c r="GZ872" s="745"/>
      <c r="HA872" s="745"/>
      <c r="HB872" s="745"/>
      <c r="HC872" s="745"/>
      <c r="HD872" s="745"/>
      <c r="HE872" s="745"/>
      <c r="HF872" s="745"/>
      <c r="HG872" s="745"/>
      <c r="HH872" s="745"/>
      <c r="HI872" s="745"/>
      <c r="HJ872" s="745"/>
      <c r="HK872" s="745"/>
      <c r="HL872" s="745"/>
      <c r="HM872" s="745"/>
      <c r="HN872" s="745"/>
      <c r="HO872" s="745"/>
      <c r="HP872" s="745"/>
      <c r="HQ872" s="745"/>
      <c r="HR872" s="745"/>
      <c r="HS872" s="745"/>
      <c r="HT872" s="745"/>
      <c r="HU872" s="745"/>
      <c r="HV872" s="745"/>
      <c r="HW872" s="745"/>
      <c r="HX872" s="745"/>
      <c r="HY872" s="745"/>
      <c r="HZ872" s="745"/>
      <c r="IA872" s="745"/>
      <c r="IB872" s="745"/>
      <c r="IC872" s="745"/>
      <c r="ID872" s="745"/>
      <c r="IE872" s="745"/>
      <c r="IF872" s="745"/>
      <c r="IG872" s="745"/>
      <c r="IH872" s="745"/>
      <c r="II872" s="745"/>
      <c r="IJ872" s="745"/>
      <c r="IK872" s="745"/>
      <c r="IL872" s="745"/>
      <c r="IM872" s="745"/>
      <c r="IN872" s="745"/>
    </row>
    <row r="873" spans="1:248" ht="12.75">
      <c r="A873" s="758"/>
      <c r="B873" s="758"/>
      <c r="C873" s="758"/>
      <c r="D873" s="758"/>
      <c r="E873" s="750"/>
      <c r="F873" s="758"/>
      <c r="G873" s="758"/>
      <c r="H873" s="758"/>
      <c r="I873" s="750"/>
      <c r="J873" s="758"/>
      <c r="K873" s="758"/>
      <c r="L873" s="750"/>
      <c r="M873" s="758"/>
      <c r="N873" s="758"/>
      <c r="O873" s="750"/>
      <c r="P873" s="750"/>
      <c r="Q873" s="750"/>
      <c r="R873" s="750"/>
      <c r="S873" s="750"/>
      <c r="T873" s="750"/>
      <c r="U873" s="757"/>
      <c r="V873" s="753"/>
      <c r="W873" s="745"/>
      <c r="X873" s="745"/>
      <c r="Y873" s="753"/>
      <c r="Z873" s="745"/>
      <c r="AA873" s="745"/>
      <c r="AB873" s="745"/>
      <c r="AC873" s="745"/>
      <c r="AD873" s="745"/>
      <c r="AE873" s="745"/>
      <c r="AF873" s="745"/>
      <c r="AG873" s="745"/>
      <c r="AH873" s="745"/>
      <c r="AI873" s="745"/>
      <c r="AJ873" s="745"/>
      <c r="AK873" s="745"/>
      <c r="AL873" s="745"/>
      <c r="AM873" s="745"/>
      <c r="AN873" s="745"/>
      <c r="AO873" s="745"/>
      <c r="AP873" s="745"/>
      <c r="AQ873" s="745"/>
      <c r="AR873" s="745"/>
      <c r="AS873" s="745"/>
      <c r="AT873" s="745"/>
      <c r="AU873" s="745"/>
      <c r="AV873" s="745"/>
      <c r="AW873" s="745"/>
      <c r="AX873" s="745"/>
      <c r="AY873" s="745"/>
      <c r="AZ873" s="745"/>
      <c r="BA873" s="745"/>
      <c r="BB873" s="745"/>
      <c r="BC873" s="745"/>
      <c r="BD873" s="745"/>
      <c r="BE873" s="745"/>
      <c r="BF873" s="745"/>
      <c r="BG873" s="745"/>
      <c r="BH873" s="745"/>
      <c r="BI873" s="745"/>
      <c r="BJ873" s="745"/>
      <c r="BK873" s="745"/>
      <c r="BL873" s="745"/>
      <c r="BM873" s="745"/>
      <c r="BN873" s="745"/>
      <c r="BO873" s="745"/>
      <c r="BP873" s="745"/>
      <c r="BQ873" s="745"/>
      <c r="BR873" s="745"/>
      <c r="BS873" s="745"/>
      <c r="BT873" s="745"/>
      <c r="BU873" s="745"/>
      <c r="BV873" s="745"/>
      <c r="BW873" s="745"/>
      <c r="BX873" s="745"/>
      <c r="BY873" s="745"/>
      <c r="BZ873" s="745"/>
      <c r="CA873" s="745"/>
      <c r="CB873" s="745"/>
      <c r="CC873" s="745"/>
      <c r="CD873" s="745"/>
      <c r="CE873" s="745"/>
      <c r="CF873" s="745"/>
      <c r="CG873" s="745"/>
      <c r="CH873" s="745"/>
      <c r="CI873" s="745"/>
      <c r="CJ873" s="745"/>
      <c r="CK873" s="745"/>
      <c r="CL873" s="745"/>
      <c r="CM873" s="745"/>
      <c r="CN873" s="745"/>
      <c r="CO873" s="745"/>
      <c r="CP873" s="745"/>
      <c r="CQ873" s="745"/>
      <c r="CR873" s="745"/>
      <c r="CS873" s="745"/>
      <c r="CT873" s="745"/>
      <c r="CU873" s="745"/>
      <c r="CV873" s="745"/>
      <c r="CW873" s="745"/>
      <c r="CX873" s="745"/>
      <c r="CY873" s="745"/>
      <c r="CZ873" s="745"/>
      <c r="DA873" s="745"/>
      <c r="DB873" s="745"/>
      <c r="DC873" s="745"/>
      <c r="DD873" s="745"/>
      <c r="DE873" s="745"/>
      <c r="DF873" s="745"/>
      <c r="DG873" s="745"/>
      <c r="DH873" s="745"/>
      <c r="DI873" s="745"/>
      <c r="DJ873" s="745"/>
      <c r="DK873" s="745"/>
      <c r="DL873" s="745"/>
      <c r="DM873" s="745"/>
      <c r="DN873" s="745"/>
      <c r="DO873" s="745"/>
      <c r="DP873" s="745"/>
      <c r="DQ873" s="745"/>
      <c r="DR873" s="745"/>
      <c r="DS873" s="745"/>
      <c r="DT873" s="745"/>
      <c r="DU873" s="745"/>
      <c r="DV873" s="745"/>
      <c r="DW873" s="745"/>
      <c r="DX873" s="745"/>
      <c r="DY873" s="745"/>
      <c r="DZ873" s="745"/>
      <c r="EA873" s="745"/>
      <c r="EB873" s="745"/>
      <c r="EC873" s="745"/>
      <c r="ED873" s="745"/>
      <c r="EE873" s="745"/>
      <c r="EF873" s="745"/>
      <c r="EG873" s="745"/>
      <c r="EH873" s="745"/>
      <c r="EI873" s="745"/>
      <c r="EJ873" s="745"/>
      <c r="EK873" s="745"/>
      <c r="EL873" s="745"/>
      <c r="EM873" s="745"/>
      <c r="EN873" s="745"/>
      <c r="EO873" s="745"/>
      <c r="EP873" s="745"/>
      <c r="EQ873" s="745"/>
      <c r="ER873" s="745"/>
      <c r="ES873" s="745"/>
      <c r="ET873" s="745"/>
      <c r="EU873" s="745"/>
      <c r="EV873" s="745"/>
      <c r="EW873" s="745"/>
      <c r="EX873" s="745"/>
      <c r="EY873" s="745"/>
      <c r="EZ873" s="745"/>
      <c r="FA873" s="745"/>
      <c r="FB873" s="745"/>
      <c r="FC873" s="745"/>
      <c r="FD873" s="745"/>
      <c r="FE873" s="745"/>
      <c r="FF873" s="745"/>
      <c r="FG873" s="745"/>
      <c r="FH873" s="745"/>
      <c r="FI873" s="745"/>
      <c r="FJ873" s="745"/>
      <c r="FK873" s="745"/>
      <c r="FL873" s="745"/>
      <c r="FM873" s="745"/>
      <c r="FN873" s="745"/>
      <c r="FO873" s="745"/>
      <c r="FP873" s="745"/>
      <c r="FQ873" s="745"/>
      <c r="FR873" s="745"/>
      <c r="FS873" s="745"/>
      <c r="FT873" s="745"/>
      <c r="FU873" s="745"/>
      <c r="FV873" s="745"/>
      <c r="FW873" s="745"/>
      <c r="FX873" s="745"/>
      <c r="FY873" s="745"/>
      <c r="FZ873" s="745"/>
      <c r="GA873" s="745"/>
      <c r="GB873" s="745"/>
      <c r="GC873" s="745"/>
      <c r="GD873" s="745"/>
      <c r="GE873" s="745"/>
      <c r="GF873" s="745"/>
      <c r="GG873" s="745"/>
      <c r="GH873" s="745"/>
      <c r="GI873" s="745"/>
      <c r="GJ873" s="745"/>
      <c r="GK873" s="745"/>
      <c r="GL873" s="745"/>
      <c r="GM873" s="745"/>
      <c r="GN873" s="745"/>
      <c r="GO873" s="745"/>
      <c r="GP873" s="745"/>
      <c r="GQ873" s="745"/>
      <c r="GR873" s="745"/>
      <c r="GS873" s="745"/>
      <c r="GT873" s="745"/>
      <c r="GU873" s="745"/>
      <c r="GV873" s="745"/>
      <c r="GW873" s="745"/>
      <c r="GX873" s="745"/>
      <c r="GY873" s="745"/>
      <c r="GZ873" s="745"/>
      <c r="HA873" s="745"/>
      <c r="HB873" s="745"/>
      <c r="HC873" s="745"/>
      <c r="HD873" s="745"/>
      <c r="HE873" s="745"/>
      <c r="HF873" s="745"/>
      <c r="HG873" s="745"/>
      <c r="HH873" s="745"/>
      <c r="HI873" s="745"/>
      <c r="HJ873" s="745"/>
      <c r="HK873" s="745"/>
      <c r="HL873" s="745"/>
      <c r="HM873" s="745"/>
      <c r="HN873" s="745"/>
      <c r="HO873" s="745"/>
      <c r="HP873" s="745"/>
      <c r="HQ873" s="745"/>
      <c r="HR873" s="745"/>
      <c r="HS873" s="745"/>
      <c r="HT873" s="745"/>
      <c r="HU873" s="745"/>
      <c r="HV873" s="745"/>
      <c r="HW873" s="745"/>
      <c r="HX873" s="745"/>
      <c r="HY873" s="745"/>
      <c r="HZ873" s="745"/>
      <c r="IA873" s="745"/>
      <c r="IB873" s="745"/>
      <c r="IC873" s="745"/>
      <c r="ID873" s="745"/>
      <c r="IE873" s="745"/>
      <c r="IF873" s="745"/>
      <c r="IG873" s="745"/>
      <c r="IH873" s="745"/>
      <c r="II873" s="745"/>
      <c r="IJ873" s="745"/>
      <c r="IK873" s="745"/>
      <c r="IL873" s="745"/>
      <c r="IM873" s="745"/>
      <c r="IN873" s="745"/>
    </row>
    <row r="874" spans="1:248" ht="12.75">
      <c r="A874" s="758"/>
      <c r="B874" s="758"/>
      <c r="C874" s="758"/>
      <c r="D874" s="758"/>
      <c r="E874" s="750"/>
      <c r="F874" s="758"/>
      <c r="G874" s="758"/>
      <c r="H874" s="758"/>
      <c r="I874" s="750"/>
      <c r="J874" s="758"/>
      <c r="K874" s="758"/>
      <c r="L874" s="750"/>
      <c r="M874" s="758"/>
      <c r="N874" s="758"/>
      <c r="O874" s="750"/>
      <c r="P874" s="750"/>
      <c r="Q874" s="750"/>
      <c r="R874" s="750"/>
      <c r="S874" s="750"/>
      <c r="T874" s="750"/>
      <c r="U874" s="757"/>
      <c r="V874" s="753"/>
      <c r="W874" s="745"/>
      <c r="X874" s="745"/>
      <c r="Y874" s="753"/>
      <c r="Z874" s="745"/>
      <c r="AA874" s="745"/>
      <c r="AB874" s="745"/>
      <c r="AC874" s="745"/>
      <c r="AD874" s="745"/>
      <c r="AE874" s="745"/>
      <c r="AF874" s="745"/>
      <c r="AG874" s="745"/>
      <c r="AH874" s="745"/>
      <c r="AI874" s="745"/>
      <c r="AJ874" s="745"/>
      <c r="AK874" s="745"/>
      <c r="AL874" s="745"/>
      <c r="AM874" s="745"/>
      <c r="AN874" s="745"/>
      <c r="AO874" s="745"/>
      <c r="AP874" s="745"/>
      <c r="AQ874" s="745"/>
      <c r="AR874" s="745"/>
      <c r="AS874" s="745"/>
      <c r="AT874" s="745"/>
      <c r="AU874" s="745"/>
      <c r="AV874" s="745"/>
      <c r="AW874" s="745"/>
      <c r="AX874" s="745"/>
      <c r="AY874" s="745"/>
      <c r="AZ874" s="745"/>
      <c r="BA874" s="745"/>
      <c r="BB874" s="745"/>
      <c r="BC874" s="745"/>
      <c r="BD874" s="745"/>
      <c r="BE874" s="745"/>
      <c r="BF874" s="745"/>
      <c r="BG874" s="745"/>
      <c r="BH874" s="745"/>
      <c r="BI874" s="745"/>
      <c r="BJ874" s="745"/>
      <c r="BK874" s="745"/>
      <c r="BL874" s="745"/>
      <c r="BM874" s="745"/>
      <c r="BN874" s="745"/>
      <c r="BO874" s="745"/>
      <c r="BP874" s="745"/>
      <c r="BQ874" s="745"/>
      <c r="BR874" s="745"/>
      <c r="BS874" s="745"/>
      <c r="BT874" s="745"/>
      <c r="BU874" s="745"/>
      <c r="BV874" s="745"/>
      <c r="BW874" s="745"/>
      <c r="BX874" s="745"/>
      <c r="BY874" s="745"/>
      <c r="BZ874" s="745"/>
      <c r="CA874" s="745"/>
      <c r="CB874" s="745"/>
      <c r="CC874" s="745"/>
      <c r="CD874" s="745"/>
      <c r="CE874" s="745"/>
      <c r="CF874" s="745"/>
      <c r="CG874" s="745"/>
      <c r="CH874" s="745"/>
      <c r="CI874" s="745"/>
      <c r="CJ874" s="745"/>
      <c r="CK874" s="745"/>
      <c r="CL874" s="745"/>
      <c r="CM874" s="745"/>
      <c r="CN874" s="745"/>
      <c r="CO874" s="745"/>
      <c r="CP874" s="745"/>
      <c r="CQ874" s="745"/>
      <c r="CR874" s="745"/>
      <c r="CS874" s="745"/>
      <c r="CT874" s="745"/>
      <c r="CU874" s="745"/>
      <c r="CV874" s="745"/>
      <c r="CW874" s="745"/>
      <c r="CX874" s="745"/>
      <c r="CY874" s="745"/>
      <c r="CZ874" s="745"/>
      <c r="DA874" s="745"/>
      <c r="DB874" s="745"/>
      <c r="DC874" s="745"/>
      <c r="DD874" s="745"/>
      <c r="DE874" s="745"/>
      <c r="DF874" s="745"/>
      <c r="DG874" s="745"/>
      <c r="DH874" s="745"/>
      <c r="DI874" s="745"/>
      <c r="DJ874" s="745"/>
      <c r="DK874" s="745"/>
      <c r="DL874" s="745"/>
      <c r="DM874" s="745"/>
      <c r="DN874" s="745"/>
      <c r="DO874" s="745"/>
      <c r="DP874" s="745"/>
      <c r="DQ874" s="745"/>
      <c r="DR874" s="745"/>
      <c r="DS874" s="745"/>
      <c r="DT874" s="745"/>
      <c r="DU874" s="745"/>
      <c r="DV874" s="745"/>
      <c r="DW874" s="745"/>
      <c r="DX874" s="745"/>
      <c r="DY874" s="745"/>
      <c r="DZ874" s="745"/>
      <c r="EA874" s="745"/>
      <c r="EB874" s="745"/>
      <c r="EC874" s="745"/>
      <c r="ED874" s="745"/>
      <c r="EE874" s="745"/>
      <c r="EF874" s="745"/>
      <c r="EG874" s="745"/>
      <c r="EH874" s="745"/>
      <c r="EI874" s="745"/>
      <c r="EJ874" s="745"/>
      <c r="EK874" s="745"/>
      <c r="EL874" s="745"/>
      <c r="EM874" s="745"/>
      <c r="EN874" s="745"/>
      <c r="EO874" s="745"/>
      <c r="EP874" s="745"/>
      <c r="EQ874" s="745"/>
      <c r="ER874" s="745"/>
      <c r="ES874" s="745"/>
      <c r="ET874" s="745"/>
      <c r="EU874" s="745"/>
      <c r="EV874" s="745"/>
      <c r="EW874" s="745"/>
      <c r="EX874" s="745"/>
      <c r="EY874" s="745"/>
      <c r="EZ874" s="745"/>
      <c r="FA874" s="745"/>
      <c r="FB874" s="745"/>
      <c r="FC874" s="745"/>
      <c r="FD874" s="745"/>
      <c r="FE874" s="745"/>
      <c r="FF874" s="745"/>
      <c r="FG874" s="745"/>
      <c r="FH874" s="745"/>
      <c r="FI874" s="745"/>
      <c r="FJ874" s="745"/>
      <c r="FK874" s="745"/>
      <c r="FL874" s="745"/>
      <c r="FM874" s="745"/>
      <c r="FN874" s="745"/>
      <c r="FO874" s="745"/>
      <c r="FP874" s="745"/>
      <c r="FQ874" s="745"/>
      <c r="FR874" s="745"/>
      <c r="FS874" s="745"/>
      <c r="FT874" s="745"/>
      <c r="FU874" s="745"/>
      <c r="FV874" s="745"/>
      <c r="FW874" s="745"/>
      <c r="FX874" s="745"/>
      <c r="FY874" s="745"/>
      <c r="FZ874" s="745"/>
      <c r="GA874" s="745"/>
      <c r="GB874" s="745"/>
      <c r="GC874" s="745"/>
      <c r="GD874" s="745"/>
      <c r="GE874" s="745"/>
      <c r="GF874" s="745"/>
      <c r="GG874" s="745"/>
      <c r="GH874" s="745"/>
      <c r="GI874" s="745"/>
      <c r="GJ874" s="745"/>
      <c r="GK874" s="745"/>
      <c r="GL874" s="745"/>
      <c r="GM874" s="745"/>
      <c r="GN874" s="745"/>
      <c r="GO874" s="745"/>
      <c r="GP874" s="745"/>
      <c r="GQ874" s="745"/>
      <c r="GR874" s="745"/>
      <c r="GS874" s="745"/>
      <c r="GT874" s="745"/>
      <c r="GU874" s="745"/>
      <c r="GV874" s="745"/>
      <c r="GW874" s="745"/>
      <c r="GX874" s="745"/>
      <c r="GY874" s="745"/>
      <c r="GZ874" s="745"/>
      <c r="HA874" s="745"/>
      <c r="HB874" s="745"/>
      <c r="HC874" s="745"/>
      <c r="HD874" s="745"/>
      <c r="HE874" s="745"/>
      <c r="HF874" s="745"/>
      <c r="HG874" s="745"/>
      <c r="HH874" s="745"/>
      <c r="HI874" s="745"/>
      <c r="HJ874" s="745"/>
      <c r="HK874" s="745"/>
      <c r="HL874" s="745"/>
      <c r="HM874" s="745"/>
      <c r="HN874" s="745"/>
      <c r="HO874" s="745"/>
      <c r="HP874" s="745"/>
      <c r="HQ874" s="745"/>
      <c r="HR874" s="745"/>
      <c r="HS874" s="745"/>
      <c r="HT874" s="745"/>
      <c r="HU874" s="745"/>
      <c r="HV874" s="745"/>
      <c r="HW874" s="745"/>
      <c r="HX874" s="745"/>
      <c r="HY874" s="745"/>
      <c r="HZ874" s="745"/>
      <c r="IA874" s="745"/>
      <c r="IB874" s="745"/>
      <c r="IC874" s="745"/>
      <c r="ID874" s="745"/>
      <c r="IE874" s="745"/>
      <c r="IF874" s="745"/>
      <c r="IG874" s="745"/>
      <c r="IH874" s="745"/>
      <c r="II874" s="745"/>
      <c r="IJ874" s="745"/>
      <c r="IK874" s="745"/>
      <c r="IL874" s="745"/>
      <c r="IM874" s="745"/>
      <c r="IN874" s="745"/>
    </row>
    <row r="875" spans="1:248" ht="12.75">
      <c r="A875" s="758"/>
      <c r="B875" s="758"/>
      <c r="C875" s="758"/>
      <c r="D875" s="758"/>
      <c r="E875" s="750"/>
      <c r="F875" s="758"/>
      <c r="G875" s="758"/>
      <c r="H875" s="758"/>
      <c r="I875" s="750"/>
      <c r="J875" s="758"/>
      <c r="K875" s="758"/>
      <c r="L875" s="750"/>
      <c r="M875" s="758"/>
      <c r="N875" s="758"/>
      <c r="O875" s="750"/>
      <c r="P875" s="750"/>
      <c r="Q875" s="750"/>
      <c r="R875" s="750"/>
      <c r="S875" s="750"/>
      <c r="T875" s="750"/>
      <c r="U875" s="757"/>
      <c r="V875" s="753"/>
      <c r="W875" s="745"/>
      <c r="X875" s="745"/>
      <c r="Y875" s="753"/>
      <c r="Z875" s="745"/>
      <c r="AA875" s="745"/>
      <c r="AB875" s="745"/>
      <c r="AC875" s="745"/>
      <c r="AD875" s="745"/>
      <c r="AE875" s="745"/>
      <c r="AF875" s="745"/>
      <c r="AG875" s="745"/>
      <c r="AH875" s="745"/>
      <c r="AI875" s="745"/>
      <c r="AJ875" s="745"/>
      <c r="AK875" s="745"/>
      <c r="AL875" s="745"/>
      <c r="AM875" s="745"/>
      <c r="AN875" s="745"/>
      <c r="AO875" s="745"/>
      <c r="AP875" s="745"/>
      <c r="AQ875" s="745"/>
      <c r="AR875" s="745"/>
      <c r="AS875" s="745"/>
      <c r="AT875" s="745"/>
      <c r="AU875" s="745"/>
      <c r="AV875" s="745"/>
      <c r="AW875" s="745"/>
      <c r="AX875" s="745"/>
      <c r="AY875" s="745"/>
      <c r="AZ875" s="745"/>
      <c r="BA875" s="745"/>
      <c r="BB875" s="745"/>
      <c r="BC875" s="745"/>
      <c r="BD875" s="745"/>
      <c r="BE875" s="745"/>
      <c r="BF875" s="745"/>
      <c r="BG875" s="745"/>
      <c r="BH875" s="745"/>
      <c r="BI875" s="745"/>
      <c r="BJ875" s="745"/>
      <c r="BK875" s="745"/>
      <c r="BL875" s="745"/>
      <c r="BM875" s="745"/>
      <c r="BN875" s="745"/>
      <c r="BO875" s="745"/>
      <c r="BP875" s="745"/>
      <c r="BQ875" s="745"/>
      <c r="BR875" s="745"/>
      <c r="BS875" s="745"/>
      <c r="BT875" s="745"/>
      <c r="BU875" s="745"/>
      <c r="BV875" s="745"/>
      <c r="BW875" s="745"/>
      <c r="BX875" s="745"/>
      <c r="BY875" s="745"/>
      <c r="BZ875" s="745"/>
      <c r="CA875" s="745"/>
      <c r="CB875" s="745"/>
      <c r="CC875" s="745"/>
      <c r="CD875" s="745"/>
      <c r="CE875" s="745"/>
      <c r="CF875" s="745"/>
      <c r="CG875" s="745"/>
      <c r="CH875" s="745"/>
      <c r="CI875" s="745"/>
      <c r="CJ875" s="745"/>
      <c r="CK875" s="745"/>
      <c r="CL875" s="745"/>
      <c r="CM875" s="745"/>
      <c r="CN875" s="745"/>
      <c r="CO875" s="745"/>
      <c r="CP875" s="745"/>
      <c r="CQ875" s="745"/>
      <c r="CR875" s="745"/>
      <c r="CS875" s="745"/>
      <c r="CT875" s="745"/>
      <c r="CU875" s="745"/>
      <c r="CV875" s="745"/>
      <c r="CW875" s="745"/>
      <c r="CX875" s="745"/>
      <c r="CY875" s="745"/>
      <c r="CZ875" s="745"/>
      <c r="DA875" s="745"/>
      <c r="DB875" s="745"/>
      <c r="DC875" s="745"/>
      <c r="DD875" s="745"/>
      <c r="DE875" s="745"/>
      <c r="DF875" s="745"/>
      <c r="DG875" s="745"/>
      <c r="DH875" s="745"/>
      <c r="DI875" s="745"/>
      <c r="DJ875" s="745"/>
      <c r="DK875" s="745"/>
      <c r="DL875" s="745"/>
      <c r="DM875" s="745"/>
      <c r="DN875" s="745"/>
      <c r="DO875" s="745"/>
      <c r="DP875" s="745"/>
      <c r="DQ875" s="745"/>
      <c r="DR875" s="745"/>
      <c r="DS875" s="745"/>
      <c r="DT875" s="745"/>
      <c r="DU875" s="745"/>
      <c r="DV875" s="745"/>
      <c r="DW875" s="745"/>
      <c r="DX875" s="745"/>
      <c r="DY875" s="745"/>
      <c r="DZ875" s="745"/>
      <c r="EA875" s="745"/>
      <c r="EB875" s="745"/>
      <c r="EC875" s="745"/>
      <c r="ED875" s="745"/>
      <c r="EE875" s="745"/>
      <c r="EF875" s="745"/>
      <c r="EG875" s="745"/>
      <c r="EH875" s="745"/>
      <c r="EI875" s="745"/>
      <c r="EJ875" s="745"/>
      <c r="EK875" s="745"/>
      <c r="EL875" s="745"/>
      <c r="EM875" s="745"/>
      <c r="EN875" s="745"/>
      <c r="EO875" s="745"/>
      <c r="EP875" s="745"/>
      <c r="EQ875" s="745"/>
      <c r="ER875" s="745"/>
      <c r="ES875" s="745"/>
      <c r="ET875" s="745"/>
      <c r="EU875" s="745"/>
      <c r="EV875" s="745"/>
      <c r="EW875" s="745"/>
      <c r="EX875" s="745"/>
      <c r="EY875" s="745"/>
      <c r="EZ875" s="745"/>
      <c r="FA875" s="745"/>
      <c r="FB875" s="745"/>
      <c r="FC875" s="745"/>
      <c r="FD875" s="745"/>
      <c r="FE875" s="745"/>
      <c r="FF875" s="745"/>
      <c r="FG875" s="745"/>
      <c r="FH875" s="745"/>
      <c r="FI875" s="745"/>
      <c r="FJ875" s="745"/>
      <c r="FK875" s="745"/>
      <c r="FL875" s="745"/>
      <c r="FM875" s="745"/>
      <c r="FN875" s="745"/>
      <c r="FO875" s="745"/>
      <c r="FP875" s="745"/>
      <c r="FQ875" s="745"/>
      <c r="FR875" s="745"/>
      <c r="FS875" s="745"/>
      <c r="FT875" s="745"/>
      <c r="FU875" s="745"/>
      <c r="FV875" s="745"/>
      <c r="FW875" s="745"/>
      <c r="FX875" s="745"/>
      <c r="FY875" s="745"/>
      <c r="FZ875" s="745"/>
      <c r="GA875" s="745"/>
      <c r="GB875" s="745"/>
      <c r="GC875" s="745"/>
      <c r="GD875" s="745"/>
      <c r="GE875" s="745"/>
      <c r="GF875" s="745"/>
      <c r="GG875" s="745"/>
      <c r="GH875" s="745"/>
      <c r="GI875" s="745"/>
      <c r="GJ875" s="745"/>
      <c r="GK875" s="745"/>
      <c r="GL875" s="745"/>
      <c r="GM875" s="745"/>
      <c r="GN875" s="745"/>
      <c r="GO875" s="745"/>
      <c r="GP875" s="745"/>
      <c r="GQ875" s="745"/>
      <c r="GR875" s="745"/>
      <c r="GS875" s="745"/>
      <c r="GT875" s="745"/>
      <c r="GU875" s="745"/>
      <c r="GV875" s="745"/>
      <c r="GW875" s="745"/>
      <c r="GX875" s="745"/>
      <c r="GY875" s="745"/>
      <c r="GZ875" s="745"/>
      <c r="HA875" s="745"/>
      <c r="HB875" s="745"/>
      <c r="HC875" s="745"/>
      <c r="HD875" s="745"/>
      <c r="HE875" s="745"/>
      <c r="HF875" s="745"/>
      <c r="HG875" s="745"/>
      <c r="HH875" s="745"/>
      <c r="HI875" s="745"/>
      <c r="HJ875" s="745"/>
      <c r="HK875" s="745"/>
      <c r="HL875" s="745"/>
      <c r="HM875" s="745"/>
      <c r="HN875" s="745"/>
      <c r="HO875" s="745"/>
      <c r="HP875" s="745"/>
      <c r="HQ875" s="745"/>
      <c r="HR875" s="745"/>
      <c r="HS875" s="745"/>
      <c r="HT875" s="745"/>
      <c r="HU875" s="745"/>
      <c r="HV875" s="745"/>
      <c r="HW875" s="745"/>
      <c r="HX875" s="745"/>
      <c r="HY875" s="745"/>
      <c r="HZ875" s="745"/>
      <c r="IA875" s="745"/>
      <c r="IB875" s="745"/>
      <c r="IC875" s="745"/>
      <c r="ID875" s="745"/>
      <c r="IE875" s="745"/>
      <c r="IF875" s="745"/>
      <c r="IG875" s="745"/>
      <c r="IH875" s="745"/>
      <c r="II875" s="745"/>
      <c r="IJ875" s="745"/>
      <c r="IK875" s="745"/>
      <c r="IL875" s="745"/>
      <c r="IM875" s="745"/>
      <c r="IN875" s="745"/>
    </row>
    <row r="876" spans="1:248" ht="12.75">
      <c r="A876" s="758"/>
      <c r="B876" s="758"/>
      <c r="C876" s="758"/>
      <c r="D876" s="758"/>
      <c r="E876" s="750"/>
      <c r="F876" s="758"/>
      <c r="G876" s="758"/>
      <c r="H876" s="758"/>
      <c r="I876" s="750"/>
      <c r="J876" s="758"/>
      <c r="K876" s="758"/>
      <c r="L876" s="750"/>
      <c r="M876" s="758"/>
      <c r="N876" s="758"/>
      <c r="O876" s="750"/>
      <c r="P876" s="750"/>
      <c r="Q876" s="750"/>
      <c r="R876" s="750"/>
      <c r="S876" s="750"/>
      <c r="T876" s="750"/>
      <c r="U876" s="757"/>
      <c r="V876" s="753"/>
      <c r="W876" s="745"/>
      <c r="X876" s="745"/>
      <c r="Y876" s="753"/>
      <c r="Z876" s="745"/>
      <c r="AA876" s="745"/>
      <c r="AB876" s="745"/>
      <c r="AC876" s="745"/>
      <c r="AD876" s="745"/>
      <c r="AE876" s="745"/>
      <c r="AF876" s="745"/>
      <c r="AG876" s="745"/>
      <c r="AH876" s="745"/>
      <c r="AI876" s="745"/>
      <c r="AJ876" s="745"/>
      <c r="AK876" s="745"/>
      <c r="AL876" s="745"/>
      <c r="AM876" s="745"/>
      <c r="AN876" s="745"/>
      <c r="AO876" s="745"/>
      <c r="AP876" s="745"/>
      <c r="AQ876" s="745"/>
      <c r="AR876" s="745"/>
      <c r="AS876" s="745"/>
      <c r="AT876" s="745"/>
      <c r="AU876" s="745"/>
      <c r="AV876" s="745"/>
      <c r="AW876" s="745"/>
      <c r="AX876" s="745"/>
      <c r="AY876" s="745"/>
      <c r="AZ876" s="745"/>
      <c r="BA876" s="745"/>
      <c r="BB876" s="745"/>
      <c r="BC876" s="745"/>
      <c r="BD876" s="745"/>
      <c r="BE876" s="745"/>
      <c r="BF876" s="745"/>
      <c r="BG876" s="745"/>
      <c r="BH876" s="745"/>
      <c r="BI876" s="745"/>
      <c r="BJ876" s="745"/>
      <c r="BK876" s="745"/>
      <c r="BL876" s="745"/>
      <c r="BM876" s="745"/>
      <c r="BN876" s="745"/>
      <c r="BO876" s="745"/>
      <c r="BP876" s="745"/>
      <c r="BQ876" s="745"/>
      <c r="BR876" s="745"/>
      <c r="BS876" s="745"/>
      <c r="BT876" s="745"/>
      <c r="BU876" s="745"/>
      <c r="BV876" s="745"/>
      <c r="BW876" s="745"/>
      <c r="BX876" s="745"/>
      <c r="BY876" s="745"/>
      <c r="BZ876" s="745"/>
      <c r="CA876" s="745"/>
      <c r="CB876" s="745"/>
      <c r="CC876" s="745"/>
      <c r="CD876" s="745"/>
      <c r="CE876" s="745"/>
      <c r="CF876" s="745"/>
      <c r="CG876" s="745"/>
      <c r="CH876" s="745"/>
      <c r="CI876" s="745"/>
      <c r="CJ876" s="745"/>
      <c r="CK876" s="745"/>
      <c r="CL876" s="745"/>
      <c r="CM876" s="745"/>
      <c r="CN876" s="745"/>
      <c r="CO876" s="745"/>
      <c r="CP876" s="745"/>
      <c r="CQ876" s="745"/>
      <c r="CR876" s="745"/>
      <c r="CS876" s="745"/>
      <c r="CT876" s="745"/>
      <c r="CU876" s="745"/>
      <c r="CV876" s="745"/>
      <c r="CW876" s="745"/>
      <c r="CX876" s="745"/>
      <c r="CY876" s="745"/>
      <c r="CZ876" s="745"/>
      <c r="DA876" s="745"/>
      <c r="DB876" s="745"/>
      <c r="DC876" s="745"/>
      <c r="DD876" s="745"/>
      <c r="DE876" s="745"/>
      <c r="DF876" s="745"/>
      <c r="DG876" s="745"/>
      <c r="DH876" s="745"/>
      <c r="DI876" s="745"/>
      <c r="DJ876" s="745"/>
      <c r="DK876" s="745"/>
      <c r="DL876" s="745"/>
      <c r="DM876" s="745"/>
      <c r="DN876" s="745"/>
      <c r="DO876" s="745"/>
      <c r="DP876" s="745"/>
      <c r="DQ876" s="745"/>
      <c r="DR876" s="745"/>
      <c r="DS876" s="745"/>
      <c r="DT876" s="745"/>
      <c r="DU876" s="745"/>
      <c r="DV876" s="745"/>
      <c r="DW876" s="745"/>
      <c r="DX876" s="745"/>
      <c r="DY876" s="745"/>
      <c r="DZ876" s="745"/>
      <c r="EA876" s="745"/>
      <c r="EB876" s="745"/>
      <c r="EC876" s="745"/>
      <c r="ED876" s="745"/>
      <c r="EE876" s="745"/>
      <c r="EF876" s="745"/>
      <c r="EG876" s="745"/>
      <c r="EH876" s="745"/>
      <c r="EI876" s="745"/>
      <c r="EJ876" s="745"/>
      <c r="EK876" s="745"/>
      <c r="EL876" s="745"/>
      <c r="EM876" s="745"/>
      <c r="EN876" s="745"/>
      <c r="EO876" s="745"/>
      <c r="EP876" s="745"/>
      <c r="EQ876" s="745"/>
      <c r="ER876" s="745"/>
      <c r="ES876" s="745"/>
      <c r="ET876" s="745"/>
      <c r="EU876" s="745"/>
      <c r="EV876" s="745"/>
      <c r="EW876" s="745"/>
      <c r="EX876" s="745"/>
      <c r="EY876" s="745"/>
      <c r="EZ876" s="745"/>
      <c r="FA876" s="745"/>
      <c r="FB876" s="745"/>
      <c r="FC876" s="745"/>
      <c r="FD876" s="745"/>
      <c r="FE876" s="745"/>
      <c r="FF876" s="745"/>
      <c r="FG876" s="745"/>
      <c r="FH876" s="745"/>
      <c r="FI876" s="745"/>
      <c r="FJ876" s="745"/>
      <c r="FK876" s="745"/>
      <c r="FL876" s="745"/>
      <c r="FM876" s="745"/>
      <c r="FN876" s="745"/>
      <c r="FO876" s="745"/>
      <c r="FP876" s="745"/>
      <c r="FQ876" s="745"/>
      <c r="FR876" s="745"/>
      <c r="FS876" s="745"/>
      <c r="FT876" s="745"/>
      <c r="FU876" s="745"/>
      <c r="FV876" s="745"/>
      <c r="FW876" s="745"/>
      <c r="FX876" s="745"/>
      <c r="FY876" s="745"/>
      <c r="FZ876" s="745"/>
      <c r="GA876" s="745"/>
      <c r="GB876" s="745"/>
      <c r="GC876" s="745"/>
      <c r="GD876" s="745"/>
      <c r="GE876" s="745"/>
      <c r="GF876" s="745"/>
      <c r="GG876" s="745"/>
      <c r="GH876" s="745"/>
      <c r="GI876" s="745"/>
      <c r="GJ876" s="745"/>
      <c r="GK876" s="745"/>
      <c r="GL876" s="745"/>
      <c r="GM876" s="745"/>
      <c r="GN876" s="745"/>
      <c r="GO876" s="745"/>
      <c r="GP876" s="745"/>
      <c r="GQ876" s="745"/>
      <c r="GR876" s="745"/>
      <c r="GS876" s="745"/>
      <c r="GT876" s="745"/>
      <c r="GU876" s="745"/>
      <c r="GV876" s="745"/>
      <c r="GW876" s="745"/>
      <c r="GX876" s="745"/>
      <c r="GY876" s="745"/>
      <c r="GZ876" s="745"/>
      <c r="HA876" s="745"/>
      <c r="HB876" s="745"/>
      <c r="HC876" s="745"/>
      <c r="HD876" s="745"/>
      <c r="HE876" s="745"/>
      <c r="HF876" s="745"/>
      <c r="HG876" s="745"/>
      <c r="HH876" s="745"/>
      <c r="HI876" s="745"/>
      <c r="HJ876" s="745"/>
      <c r="HK876" s="745"/>
      <c r="HL876" s="745"/>
      <c r="HM876" s="745"/>
      <c r="HN876" s="745"/>
      <c r="HO876" s="745"/>
      <c r="HP876" s="745"/>
      <c r="HQ876" s="745"/>
      <c r="HR876" s="745"/>
      <c r="HS876" s="745"/>
      <c r="HT876" s="745"/>
      <c r="HU876" s="745"/>
      <c r="HV876" s="745"/>
      <c r="HW876" s="745"/>
      <c r="HX876" s="745"/>
      <c r="HY876" s="745"/>
      <c r="HZ876" s="745"/>
      <c r="IA876" s="745"/>
      <c r="IB876" s="745"/>
      <c r="IC876" s="745"/>
      <c r="ID876" s="745"/>
      <c r="IE876" s="745"/>
      <c r="IF876" s="745"/>
      <c r="IG876" s="745"/>
      <c r="IH876" s="745"/>
      <c r="II876" s="745"/>
      <c r="IJ876" s="745"/>
      <c r="IK876" s="745"/>
      <c r="IL876" s="745"/>
      <c r="IM876" s="745"/>
      <c r="IN876" s="745"/>
    </row>
    <row r="877" spans="1:248" ht="12.75">
      <c r="A877" s="758"/>
      <c r="B877" s="758"/>
      <c r="C877" s="758"/>
      <c r="D877" s="758"/>
      <c r="E877" s="750"/>
      <c r="F877" s="758"/>
      <c r="G877" s="758"/>
      <c r="H877" s="758"/>
      <c r="I877" s="750"/>
      <c r="J877" s="758"/>
      <c r="K877" s="758"/>
      <c r="L877" s="750"/>
      <c r="M877" s="758"/>
      <c r="N877" s="758"/>
      <c r="O877" s="750"/>
      <c r="P877" s="750"/>
      <c r="Q877" s="750"/>
      <c r="R877" s="750"/>
      <c r="S877" s="750"/>
      <c r="T877" s="750"/>
      <c r="U877" s="757"/>
      <c r="V877" s="753"/>
      <c r="W877" s="745"/>
      <c r="X877" s="745"/>
      <c r="Y877" s="753"/>
      <c r="Z877" s="745"/>
      <c r="AA877" s="745"/>
      <c r="AB877" s="745"/>
      <c r="AC877" s="745"/>
      <c r="AD877" s="745"/>
      <c r="AE877" s="745"/>
      <c r="AF877" s="745"/>
      <c r="AG877" s="745"/>
      <c r="AH877" s="745"/>
      <c r="AI877" s="745"/>
      <c r="AJ877" s="745"/>
      <c r="AK877" s="745"/>
      <c r="AL877" s="745"/>
      <c r="AM877" s="745"/>
      <c r="AN877" s="745"/>
      <c r="AO877" s="745"/>
      <c r="AP877" s="745"/>
      <c r="AQ877" s="745"/>
      <c r="AR877" s="745"/>
      <c r="AS877" s="745"/>
      <c r="AT877" s="745"/>
      <c r="AU877" s="745"/>
      <c r="AV877" s="745"/>
      <c r="AW877" s="745"/>
      <c r="AX877" s="745"/>
      <c r="AY877" s="745"/>
      <c r="AZ877" s="745"/>
      <c r="BA877" s="745"/>
      <c r="BB877" s="745"/>
      <c r="BC877" s="745"/>
      <c r="BD877" s="745"/>
      <c r="BE877" s="745"/>
      <c r="BF877" s="745"/>
      <c r="BG877" s="745"/>
      <c r="BH877" s="745"/>
      <c r="BI877" s="745"/>
      <c r="BJ877" s="745"/>
      <c r="BK877" s="745"/>
      <c r="BL877" s="745"/>
      <c r="BM877" s="745"/>
      <c r="BN877" s="745"/>
      <c r="BO877" s="745"/>
      <c r="BP877" s="745"/>
      <c r="BQ877" s="745"/>
      <c r="BR877" s="745"/>
      <c r="BS877" s="745"/>
      <c r="BT877" s="745"/>
      <c r="BU877" s="745"/>
      <c r="BV877" s="745"/>
      <c r="BW877" s="745"/>
      <c r="BX877" s="745"/>
      <c r="BY877" s="745"/>
      <c r="BZ877" s="745"/>
      <c r="CA877" s="745"/>
      <c r="CB877" s="745"/>
      <c r="CC877" s="745"/>
      <c r="CD877" s="745"/>
      <c r="CE877" s="745"/>
      <c r="CF877" s="745"/>
      <c r="CG877" s="745"/>
      <c r="CH877" s="745"/>
      <c r="CI877" s="745"/>
      <c r="CJ877" s="745"/>
      <c r="CK877" s="745"/>
      <c r="CL877" s="745"/>
      <c r="CM877" s="745"/>
      <c r="CN877" s="745"/>
      <c r="CO877" s="745"/>
      <c r="CP877" s="745"/>
      <c r="CQ877" s="745"/>
      <c r="CR877" s="745"/>
      <c r="CS877" s="745"/>
      <c r="CT877" s="745"/>
      <c r="CU877" s="745"/>
      <c r="CV877" s="745"/>
      <c r="CW877" s="745"/>
      <c r="CX877" s="745"/>
      <c r="CY877" s="745"/>
      <c r="CZ877" s="745"/>
      <c r="DA877" s="745"/>
      <c r="DB877" s="745"/>
      <c r="DC877" s="745"/>
      <c r="DD877" s="745"/>
      <c r="DE877" s="745"/>
      <c r="DF877" s="745"/>
      <c r="DG877" s="745"/>
      <c r="DH877" s="745"/>
      <c r="DI877" s="745"/>
      <c r="DJ877" s="745"/>
      <c r="DK877" s="745"/>
      <c r="DL877" s="745"/>
      <c r="DM877" s="745"/>
      <c r="DN877" s="745"/>
      <c r="DO877" s="745"/>
      <c r="DP877" s="745"/>
      <c r="DQ877" s="745"/>
      <c r="DR877" s="745"/>
      <c r="DS877" s="745"/>
      <c r="DT877" s="745"/>
      <c r="DU877" s="745"/>
      <c r="DV877" s="745"/>
      <c r="DW877" s="745"/>
      <c r="DX877" s="745"/>
      <c r="DY877" s="745"/>
      <c r="DZ877" s="745"/>
      <c r="EA877" s="745"/>
      <c r="EB877" s="745"/>
      <c r="EC877" s="745"/>
      <c r="ED877" s="745"/>
      <c r="EE877" s="745"/>
      <c r="EF877" s="745"/>
      <c r="EG877" s="745"/>
      <c r="EH877" s="745"/>
      <c r="EI877" s="745"/>
      <c r="EJ877" s="745"/>
      <c r="EK877" s="745"/>
      <c r="EL877" s="745"/>
      <c r="EM877" s="745"/>
      <c r="EN877" s="745"/>
      <c r="EO877" s="745"/>
      <c r="EP877" s="745"/>
      <c r="EQ877" s="745"/>
      <c r="ER877" s="745"/>
      <c r="ES877" s="745"/>
      <c r="ET877" s="745"/>
      <c r="EU877" s="745"/>
      <c r="EV877" s="745"/>
      <c r="EW877" s="745"/>
      <c r="EX877" s="745"/>
      <c r="EY877" s="745"/>
      <c r="EZ877" s="745"/>
      <c r="FA877" s="745"/>
      <c r="FB877" s="745"/>
      <c r="FC877" s="745"/>
      <c r="FD877" s="745"/>
      <c r="FE877" s="745"/>
      <c r="FF877" s="745"/>
      <c r="FG877" s="745"/>
      <c r="FH877" s="745"/>
      <c r="FI877" s="745"/>
      <c r="FJ877" s="745"/>
      <c r="FK877" s="745"/>
      <c r="FL877" s="745"/>
      <c r="FM877" s="745"/>
      <c r="FN877" s="745"/>
      <c r="FO877" s="745"/>
      <c r="FP877" s="745"/>
      <c r="FQ877" s="745"/>
      <c r="FR877" s="745"/>
      <c r="FS877" s="745"/>
      <c r="FT877" s="745"/>
      <c r="FU877" s="745"/>
      <c r="FV877" s="745"/>
      <c r="FW877" s="745"/>
      <c r="FX877" s="745"/>
      <c r="FY877" s="745"/>
      <c r="FZ877" s="745"/>
      <c r="GA877" s="745"/>
      <c r="GB877" s="745"/>
      <c r="GC877" s="745"/>
      <c r="GD877" s="745"/>
      <c r="GE877" s="745"/>
      <c r="GF877" s="745"/>
      <c r="GG877" s="745"/>
      <c r="GH877" s="745"/>
      <c r="GI877" s="745"/>
      <c r="GJ877" s="745"/>
      <c r="GK877" s="745"/>
      <c r="GL877" s="745"/>
      <c r="GM877" s="745"/>
      <c r="GN877" s="745"/>
      <c r="GO877" s="745"/>
      <c r="GP877" s="745"/>
      <c r="GQ877" s="745"/>
      <c r="GR877" s="745"/>
      <c r="GS877" s="745"/>
      <c r="GT877" s="745"/>
      <c r="GU877" s="745"/>
      <c r="GV877" s="745"/>
      <c r="GW877" s="745"/>
      <c r="GX877" s="745"/>
      <c r="GY877" s="745"/>
      <c r="GZ877" s="745"/>
      <c r="HA877" s="745"/>
      <c r="HB877" s="745"/>
      <c r="HC877" s="745"/>
      <c r="HD877" s="745"/>
      <c r="HE877" s="745"/>
      <c r="HF877" s="745"/>
      <c r="HG877" s="745"/>
      <c r="HH877" s="745"/>
      <c r="HI877" s="745"/>
      <c r="HJ877" s="745"/>
      <c r="HK877" s="745"/>
      <c r="HL877" s="745"/>
      <c r="HM877" s="745"/>
      <c r="HN877" s="745"/>
      <c r="HO877" s="745"/>
      <c r="HP877" s="745"/>
      <c r="HQ877" s="745"/>
      <c r="HR877" s="745"/>
      <c r="HS877" s="745"/>
      <c r="HT877" s="745"/>
      <c r="HU877" s="745"/>
      <c r="HV877" s="745"/>
      <c r="HW877" s="745"/>
      <c r="HX877" s="745"/>
      <c r="HY877" s="745"/>
      <c r="HZ877" s="745"/>
      <c r="IA877" s="745"/>
      <c r="IB877" s="745"/>
      <c r="IC877" s="745"/>
      <c r="ID877" s="745"/>
      <c r="IE877" s="745"/>
      <c r="IF877" s="745"/>
      <c r="IG877" s="745"/>
      <c r="IH877" s="745"/>
      <c r="II877" s="745"/>
      <c r="IJ877" s="745"/>
      <c r="IK877" s="745"/>
      <c r="IL877" s="745"/>
      <c r="IM877" s="745"/>
      <c r="IN877" s="745"/>
    </row>
    <row r="878" spans="1:248" ht="12.75">
      <c r="A878" s="758"/>
      <c r="B878" s="758"/>
      <c r="C878" s="758"/>
      <c r="D878" s="758"/>
      <c r="E878" s="750"/>
      <c r="F878" s="758"/>
      <c r="G878" s="758"/>
      <c r="H878" s="758"/>
      <c r="I878" s="750"/>
      <c r="J878" s="758"/>
      <c r="K878" s="758"/>
      <c r="L878" s="750"/>
      <c r="M878" s="758"/>
      <c r="N878" s="758"/>
      <c r="O878" s="750"/>
      <c r="P878" s="750"/>
      <c r="Q878" s="750"/>
      <c r="R878" s="750"/>
      <c r="S878" s="750"/>
      <c r="T878" s="750"/>
      <c r="U878" s="757"/>
      <c r="V878" s="753"/>
      <c r="W878" s="745"/>
      <c r="X878" s="745"/>
      <c r="Y878" s="753"/>
      <c r="Z878" s="745"/>
      <c r="AA878" s="745"/>
      <c r="AB878" s="745"/>
      <c r="AC878" s="745"/>
      <c r="AD878" s="745"/>
      <c r="AE878" s="745"/>
      <c r="AF878" s="745"/>
      <c r="AG878" s="745"/>
      <c r="AH878" s="745"/>
      <c r="AI878" s="745"/>
      <c r="AJ878" s="745"/>
      <c r="AK878" s="745"/>
      <c r="AL878" s="745"/>
      <c r="AM878" s="745"/>
      <c r="AN878" s="745"/>
      <c r="AO878" s="745"/>
      <c r="AP878" s="745"/>
      <c r="AQ878" s="745"/>
      <c r="AR878" s="745"/>
      <c r="AS878" s="745"/>
      <c r="AT878" s="745"/>
      <c r="AU878" s="745"/>
      <c r="AV878" s="745"/>
      <c r="AW878" s="745"/>
      <c r="AX878" s="745"/>
      <c r="AY878" s="745"/>
      <c r="AZ878" s="745"/>
      <c r="BA878" s="745"/>
      <c r="BB878" s="745"/>
      <c r="BC878" s="745"/>
      <c r="BD878" s="745"/>
      <c r="BE878" s="745"/>
      <c r="BF878" s="745"/>
      <c r="BG878" s="745"/>
      <c r="BH878" s="745"/>
      <c r="BI878" s="745"/>
      <c r="BJ878" s="745"/>
      <c r="BK878" s="745"/>
      <c r="BL878" s="745"/>
      <c r="BM878" s="745"/>
      <c r="BN878" s="745"/>
      <c r="BO878" s="745"/>
      <c r="BP878" s="745"/>
      <c r="BQ878" s="745"/>
      <c r="BR878" s="745"/>
      <c r="BS878" s="745"/>
      <c r="BT878" s="745"/>
      <c r="BU878" s="745"/>
      <c r="BV878" s="745"/>
      <c r="BW878" s="745"/>
      <c r="BX878" s="745"/>
      <c r="BY878" s="745"/>
      <c r="BZ878" s="745"/>
      <c r="CA878" s="745"/>
      <c r="CB878" s="745"/>
      <c r="CC878" s="745"/>
      <c r="CD878" s="745"/>
      <c r="CE878" s="745"/>
      <c r="CF878" s="745"/>
      <c r="CG878" s="745"/>
      <c r="CH878" s="745"/>
      <c r="CI878" s="745"/>
      <c r="CJ878" s="745"/>
      <c r="CK878" s="745"/>
      <c r="CL878" s="745"/>
      <c r="CM878" s="745"/>
      <c r="CN878" s="745"/>
      <c r="CO878" s="745"/>
      <c r="CP878" s="745"/>
      <c r="CQ878" s="745"/>
      <c r="CR878" s="745"/>
      <c r="CS878" s="745"/>
      <c r="CT878" s="745"/>
      <c r="CU878" s="745"/>
      <c r="CV878" s="745"/>
      <c r="CW878" s="745"/>
      <c r="CX878" s="745"/>
      <c r="CY878" s="745"/>
      <c r="CZ878" s="745"/>
      <c r="DA878" s="745"/>
      <c r="DB878" s="745"/>
      <c r="DC878" s="745"/>
      <c r="DD878" s="745"/>
      <c r="DE878" s="745"/>
      <c r="DF878" s="745"/>
      <c r="DG878" s="745"/>
      <c r="DH878" s="745"/>
      <c r="DI878" s="745"/>
      <c r="DJ878" s="745"/>
      <c r="DK878" s="745"/>
      <c r="DL878" s="745"/>
      <c r="DM878" s="745"/>
      <c r="DN878" s="745"/>
      <c r="DO878" s="745"/>
      <c r="DP878" s="745"/>
      <c r="DQ878" s="745"/>
      <c r="DR878" s="745"/>
      <c r="DS878" s="745"/>
      <c r="DT878" s="745"/>
      <c r="DU878" s="745"/>
      <c r="DV878" s="745"/>
      <c r="DW878" s="745"/>
      <c r="DX878" s="745"/>
      <c r="DY878" s="745"/>
      <c r="DZ878" s="745"/>
      <c r="EA878" s="745"/>
      <c r="EB878" s="745"/>
      <c r="EC878" s="745"/>
      <c r="ED878" s="745"/>
      <c r="EE878" s="745"/>
      <c r="EF878" s="745"/>
      <c r="EG878" s="745"/>
      <c r="EH878" s="745"/>
      <c r="EI878" s="745"/>
      <c r="EJ878" s="745"/>
      <c r="EK878" s="745"/>
      <c r="EL878" s="745"/>
      <c r="EM878" s="745"/>
      <c r="EN878" s="745"/>
      <c r="EO878" s="745"/>
      <c r="EP878" s="745"/>
      <c r="EQ878" s="745"/>
      <c r="ER878" s="745"/>
      <c r="ES878" s="745"/>
      <c r="ET878" s="745"/>
      <c r="EU878" s="745"/>
      <c r="EV878" s="745"/>
      <c r="EW878" s="745"/>
      <c r="EX878" s="745"/>
      <c r="EY878" s="745"/>
      <c r="EZ878" s="745"/>
      <c r="FA878" s="745"/>
      <c r="FB878" s="745"/>
      <c r="FC878" s="745"/>
      <c r="FD878" s="745"/>
      <c r="FE878" s="745"/>
      <c r="FF878" s="745"/>
      <c r="FG878" s="745"/>
      <c r="FH878" s="745"/>
      <c r="FI878" s="745"/>
      <c r="FJ878" s="745"/>
      <c r="FK878" s="745"/>
      <c r="FL878" s="745"/>
      <c r="FM878" s="745"/>
      <c r="FN878" s="745"/>
      <c r="FO878" s="745"/>
      <c r="FP878" s="745"/>
      <c r="FQ878" s="745"/>
      <c r="FR878" s="745"/>
      <c r="FS878" s="745"/>
      <c r="FT878" s="745"/>
      <c r="FU878" s="745"/>
      <c r="FV878" s="745"/>
      <c r="FW878" s="745"/>
      <c r="FX878" s="745"/>
      <c r="FY878" s="745"/>
      <c r="FZ878" s="745"/>
      <c r="GA878" s="745"/>
      <c r="GB878" s="745"/>
      <c r="GC878" s="745"/>
      <c r="GD878" s="745"/>
      <c r="GE878" s="745"/>
      <c r="GF878" s="745"/>
      <c r="GG878" s="745"/>
      <c r="GH878" s="745"/>
      <c r="GI878" s="745"/>
      <c r="GJ878" s="745"/>
      <c r="GK878" s="745"/>
      <c r="GL878" s="745"/>
      <c r="GM878" s="745"/>
      <c r="GN878" s="745"/>
      <c r="GO878" s="745"/>
      <c r="GP878" s="745"/>
      <c r="GQ878" s="745"/>
      <c r="GR878" s="745"/>
      <c r="GS878" s="745"/>
      <c r="GT878" s="745"/>
      <c r="GU878" s="745"/>
      <c r="GV878" s="745"/>
      <c r="GW878" s="745"/>
      <c r="GX878" s="745"/>
      <c r="GY878" s="745"/>
      <c r="GZ878" s="745"/>
      <c r="HA878" s="745"/>
      <c r="HB878" s="745"/>
      <c r="HC878" s="745"/>
      <c r="HD878" s="745"/>
      <c r="HE878" s="745"/>
      <c r="HF878" s="745"/>
      <c r="HG878" s="745"/>
      <c r="HH878" s="745"/>
      <c r="HI878" s="745"/>
      <c r="HJ878" s="745"/>
      <c r="HK878" s="745"/>
      <c r="HL878" s="745"/>
      <c r="HM878" s="745"/>
      <c r="HN878" s="745"/>
      <c r="HO878" s="745"/>
      <c r="HP878" s="745"/>
      <c r="HQ878" s="745"/>
      <c r="HR878" s="745"/>
      <c r="HS878" s="745"/>
      <c r="HT878" s="745"/>
      <c r="HU878" s="745"/>
      <c r="HV878" s="745"/>
      <c r="HW878" s="745"/>
      <c r="HX878" s="745"/>
      <c r="HY878" s="745"/>
      <c r="HZ878" s="745"/>
      <c r="IA878" s="745"/>
      <c r="IB878" s="745"/>
      <c r="IC878" s="745"/>
      <c r="ID878" s="745"/>
      <c r="IE878" s="745"/>
      <c r="IF878" s="745"/>
      <c r="IG878" s="745"/>
      <c r="IH878" s="745"/>
      <c r="II878" s="745"/>
      <c r="IJ878" s="745"/>
      <c r="IK878" s="745"/>
      <c r="IL878" s="745"/>
      <c r="IM878" s="745"/>
      <c r="IN878" s="745"/>
    </row>
    <row r="879" spans="1:248" ht="12.75">
      <c r="A879" s="758"/>
      <c r="B879" s="758"/>
      <c r="C879" s="758"/>
      <c r="D879" s="758"/>
      <c r="E879" s="750"/>
      <c r="F879" s="758"/>
      <c r="G879" s="758"/>
      <c r="H879" s="758"/>
      <c r="I879" s="750"/>
      <c r="J879" s="758"/>
      <c r="K879" s="758"/>
      <c r="L879" s="750"/>
      <c r="M879" s="758"/>
      <c r="N879" s="758"/>
      <c r="O879" s="750"/>
      <c r="P879" s="750"/>
      <c r="Q879" s="750"/>
      <c r="R879" s="750"/>
      <c r="S879" s="750"/>
      <c r="T879" s="750"/>
      <c r="U879" s="757"/>
      <c r="V879" s="753"/>
      <c r="W879" s="745"/>
      <c r="X879" s="745"/>
      <c r="Y879" s="753"/>
      <c r="Z879" s="745"/>
      <c r="AA879" s="745"/>
      <c r="AB879" s="745"/>
      <c r="AC879" s="745"/>
      <c r="AD879" s="745"/>
      <c r="AE879" s="745"/>
      <c r="AF879" s="745"/>
      <c r="AG879" s="745"/>
      <c r="AH879" s="745"/>
      <c r="AI879" s="745"/>
      <c r="AJ879" s="745"/>
      <c r="AK879" s="745"/>
      <c r="AL879" s="745"/>
      <c r="AM879" s="745"/>
      <c r="AN879" s="745"/>
      <c r="AO879" s="745"/>
      <c r="AP879" s="745"/>
      <c r="AQ879" s="745"/>
      <c r="AR879" s="745"/>
      <c r="AS879" s="745"/>
      <c r="AT879" s="745"/>
      <c r="AU879" s="745"/>
      <c r="AV879" s="745"/>
      <c r="AW879" s="745"/>
      <c r="AX879" s="745"/>
      <c r="AY879" s="745"/>
      <c r="AZ879" s="745"/>
      <c r="BA879" s="745"/>
      <c r="BB879" s="745"/>
      <c r="BC879" s="745"/>
      <c r="BD879" s="745"/>
      <c r="BE879" s="745"/>
      <c r="BF879" s="745"/>
      <c r="BG879" s="745"/>
      <c r="BH879" s="745"/>
      <c r="BI879" s="745"/>
      <c r="BJ879" s="745"/>
      <c r="BK879" s="745"/>
      <c r="BL879" s="745"/>
      <c r="BM879" s="745"/>
      <c r="BN879" s="745"/>
      <c r="BO879" s="745"/>
      <c r="BP879" s="745"/>
      <c r="BQ879" s="745"/>
      <c r="BR879" s="745"/>
      <c r="BS879" s="745"/>
      <c r="BT879" s="745"/>
      <c r="BU879" s="745"/>
      <c r="BV879" s="745"/>
      <c r="BW879" s="745"/>
      <c r="BX879" s="745"/>
      <c r="BY879" s="745"/>
      <c r="BZ879" s="745"/>
      <c r="CA879" s="745"/>
      <c r="CB879" s="745"/>
      <c r="CC879" s="745"/>
      <c r="CD879" s="745"/>
      <c r="CE879" s="745"/>
      <c r="CF879" s="745"/>
      <c r="CG879" s="745"/>
      <c r="CH879" s="745"/>
      <c r="CI879" s="745"/>
      <c r="CJ879" s="745"/>
      <c r="CK879" s="745"/>
      <c r="CL879" s="745"/>
      <c r="CM879" s="745"/>
      <c r="CN879" s="745"/>
      <c r="CO879" s="745"/>
      <c r="CP879" s="745"/>
      <c r="CQ879" s="745"/>
      <c r="CR879" s="745"/>
      <c r="CS879" s="745"/>
      <c r="CT879" s="745"/>
      <c r="CU879" s="745"/>
      <c r="CV879" s="745"/>
      <c r="CW879" s="745"/>
      <c r="CX879" s="745"/>
      <c r="CY879" s="745"/>
      <c r="CZ879" s="745"/>
      <c r="DA879" s="745"/>
      <c r="DB879" s="745"/>
      <c r="DC879" s="745"/>
      <c r="DD879" s="745"/>
      <c r="DE879" s="745"/>
      <c r="DF879" s="745"/>
      <c r="DG879" s="745"/>
      <c r="DH879" s="745"/>
      <c r="DI879" s="745"/>
      <c r="DJ879" s="745"/>
      <c r="DK879" s="745"/>
      <c r="DL879" s="745"/>
      <c r="DM879" s="745"/>
      <c r="DN879" s="745"/>
      <c r="DO879" s="745"/>
      <c r="DP879" s="745"/>
      <c r="DQ879" s="745"/>
      <c r="DR879" s="745"/>
      <c r="DS879" s="745"/>
      <c r="DT879" s="745"/>
      <c r="DU879" s="745"/>
      <c r="DV879" s="745"/>
      <c r="DW879" s="745"/>
      <c r="DX879" s="745"/>
      <c r="DY879" s="745"/>
      <c r="DZ879" s="745"/>
      <c r="EA879" s="745"/>
      <c r="EB879" s="745"/>
      <c r="EC879" s="745"/>
      <c r="ED879" s="745"/>
      <c r="EE879" s="745"/>
      <c r="EF879" s="745"/>
      <c r="EG879" s="745"/>
      <c r="EH879" s="745"/>
      <c r="EI879" s="745"/>
      <c r="EJ879" s="745"/>
      <c r="EK879" s="745"/>
      <c r="EL879" s="745"/>
      <c r="EM879" s="745"/>
      <c r="EN879" s="745"/>
      <c r="EO879" s="745"/>
      <c r="EP879" s="745"/>
      <c r="EQ879" s="745"/>
      <c r="ER879" s="745"/>
      <c r="ES879" s="745"/>
      <c r="ET879" s="745"/>
      <c r="EU879" s="745"/>
      <c r="EV879" s="745"/>
      <c r="EW879" s="745"/>
      <c r="EX879" s="745"/>
      <c r="EY879" s="745"/>
      <c r="EZ879" s="745"/>
      <c r="FA879" s="745"/>
      <c r="FB879" s="745"/>
      <c r="FC879" s="745"/>
      <c r="FD879" s="745"/>
      <c r="FE879" s="745"/>
      <c r="FF879" s="745"/>
      <c r="FG879" s="745"/>
      <c r="FH879" s="745"/>
      <c r="FI879" s="745"/>
      <c r="FJ879" s="745"/>
      <c r="FK879" s="745"/>
      <c r="FL879" s="745"/>
      <c r="FM879" s="745"/>
      <c r="FN879" s="745"/>
      <c r="FO879" s="745"/>
      <c r="FP879" s="745"/>
      <c r="FQ879" s="745"/>
      <c r="FR879" s="745"/>
      <c r="FS879" s="745"/>
      <c r="FT879" s="745"/>
      <c r="FU879" s="745"/>
      <c r="FV879" s="745"/>
      <c r="FW879" s="745"/>
      <c r="FX879" s="745"/>
      <c r="FY879" s="745"/>
      <c r="FZ879" s="745"/>
      <c r="GA879" s="745"/>
      <c r="GB879" s="745"/>
      <c r="GC879" s="745"/>
      <c r="GD879" s="745"/>
      <c r="GE879" s="745"/>
      <c r="GF879" s="745"/>
      <c r="GG879" s="745"/>
      <c r="GH879" s="745"/>
      <c r="GI879" s="745"/>
      <c r="GJ879" s="745"/>
      <c r="GK879" s="745"/>
      <c r="GL879" s="745"/>
      <c r="GM879" s="745"/>
      <c r="GN879" s="745"/>
      <c r="GO879" s="745"/>
      <c r="GP879" s="745"/>
      <c r="GQ879" s="745"/>
      <c r="GR879" s="745"/>
      <c r="GS879" s="745"/>
      <c r="GT879" s="745"/>
      <c r="GU879" s="745"/>
      <c r="GV879" s="745"/>
      <c r="GW879" s="745"/>
      <c r="GX879" s="745"/>
      <c r="GY879" s="745"/>
      <c r="GZ879" s="745"/>
      <c r="HA879" s="745"/>
      <c r="HB879" s="745"/>
      <c r="HC879" s="745"/>
      <c r="HD879" s="745"/>
      <c r="HE879" s="745"/>
      <c r="HF879" s="745"/>
      <c r="HG879" s="745"/>
      <c r="HH879" s="745"/>
      <c r="HI879" s="745"/>
      <c r="HJ879" s="745"/>
      <c r="HK879" s="745"/>
      <c r="HL879" s="745"/>
      <c r="HM879" s="745"/>
      <c r="HN879" s="745"/>
      <c r="HO879" s="745"/>
      <c r="HP879" s="745"/>
      <c r="HQ879" s="745"/>
      <c r="HR879" s="745"/>
      <c r="HS879" s="745"/>
      <c r="HT879" s="745"/>
      <c r="HU879" s="745"/>
      <c r="HV879" s="745"/>
      <c r="HW879" s="745"/>
      <c r="HX879" s="745"/>
      <c r="HY879" s="745"/>
      <c r="HZ879" s="745"/>
      <c r="IA879" s="745"/>
      <c r="IB879" s="745"/>
      <c r="IC879" s="745"/>
      <c r="ID879" s="745"/>
      <c r="IE879" s="745"/>
      <c r="IF879" s="745"/>
      <c r="IG879" s="745"/>
      <c r="IH879" s="745"/>
      <c r="II879" s="745"/>
      <c r="IJ879" s="745"/>
      <c r="IK879" s="745"/>
      <c r="IL879" s="745"/>
      <c r="IM879" s="745"/>
      <c r="IN879" s="745"/>
    </row>
    <row r="880" spans="1:248" ht="12.75">
      <c r="A880" s="758"/>
      <c r="B880" s="758"/>
      <c r="C880" s="758"/>
      <c r="D880" s="758"/>
      <c r="E880" s="750"/>
      <c r="F880" s="758"/>
      <c r="G880" s="758"/>
      <c r="H880" s="758"/>
      <c r="I880" s="750"/>
      <c r="J880" s="758"/>
      <c r="K880" s="758"/>
      <c r="L880" s="750"/>
      <c r="M880" s="758"/>
      <c r="N880" s="758"/>
      <c r="O880" s="750"/>
      <c r="P880" s="750"/>
      <c r="Q880" s="750"/>
      <c r="R880" s="750"/>
      <c r="S880" s="750"/>
      <c r="T880" s="750"/>
      <c r="U880" s="757"/>
      <c r="V880" s="753"/>
      <c r="W880" s="745"/>
      <c r="X880" s="745"/>
      <c r="Y880" s="753"/>
      <c r="Z880" s="745"/>
      <c r="AA880" s="745"/>
      <c r="AB880" s="745"/>
      <c r="AC880" s="745"/>
      <c r="AD880" s="745"/>
      <c r="AE880" s="745"/>
      <c r="AF880" s="745"/>
      <c r="AG880" s="745"/>
      <c r="AH880" s="745"/>
      <c r="AI880" s="745"/>
      <c r="AJ880" s="745"/>
      <c r="AK880" s="745"/>
      <c r="AL880" s="745"/>
      <c r="AM880" s="745"/>
      <c r="AN880" s="745"/>
      <c r="AO880" s="745"/>
      <c r="AP880" s="745"/>
      <c r="AQ880" s="745"/>
      <c r="AR880" s="745"/>
      <c r="AS880" s="745"/>
      <c r="AT880" s="745"/>
      <c r="AU880" s="745"/>
      <c r="AV880" s="745"/>
      <c r="AW880" s="745"/>
      <c r="AX880" s="745"/>
      <c r="AY880" s="745"/>
      <c r="AZ880" s="745"/>
      <c r="BA880" s="745"/>
      <c r="BB880" s="745"/>
      <c r="BC880" s="745"/>
      <c r="BD880" s="745"/>
      <c r="BE880" s="745"/>
      <c r="BF880" s="745"/>
      <c r="BG880" s="745"/>
      <c r="BH880" s="745"/>
      <c r="BI880" s="745"/>
      <c r="BJ880" s="745"/>
      <c r="BK880" s="745"/>
      <c r="BL880" s="745"/>
      <c r="BM880" s="745"/>
      <c r="BN880" s="745"/>
      <c r="BO880" s="745"/>
      <c r="BP880" s="745"/>
      <c r="BQ880" s="745"/>
      <c r="BR880" s="745"/>
      <c r="BS880" s="745"/>
      <c r="BT880" s="745"/>
      <c r="BU880" s="745"/>
      <c r="BV880" s="745"/>
      <c r="BW880" s="745"/>
      <c r="BX880" s="745"/>
      <c r="BY880" s="745"/>
      <c r="BZ880" s="745"/>
      <c r="CA880" s="745"/>
      <c r="CB880" s="745"/>
      <c r="CC880" s="745"/>
      <c r="CD880" s="745"/>
      <c r="CE880" s="745"/>
      <c r="CF880" s="745"/>
      <c r="CG880" s="745"/>
      <c r="CH880" s="745"/>
      <c r="CI880" s="745"/>
      <c r="CJ880" s="745"/>
      <c r="CK880" s="745"/>
      <c r="CL880" s="745"/>
      <c r="CM880" s="745"/>
      <c r="CN880" s="745"/>
      <c r="CO880" s="745"/>
      <c r="CP880" s="745"/>
      <c r="CQ880" s="745"/>
      <c r="CR880" s="745"/>
      <c r="CS880" s="745"/>
      <c r="CT880" s="745"/>
      <c r="CU880" s="745"/>
      <c r="CV880" s="745"/>
      <c r="CW880" s="745"/>
      <c r="CX880" s="745"/>
      <c r="CY880" s="745"/>
      <c r="CZ880" s="745"/>
      <c r="DA880" s="745"/>
      <c r="DB880" s="745"/>
      <c r="DC880" s="745"/>
      <c r="DD880" s="745"/>
      <c r="DE880" s="745"/>
      <c r="DF880" s="745"/>
      <c r="DG880" s="745"/>
      <c r="DH880" s="745"/>
      <c r="DI880" s="745"/>
      <c r="DJ880" s="745"/>
      <c r="DK880" s="745"/>
      <c r="DL880" s="745"/>
      <c r="DM880" s="745"/>
      <c r="DN880" s="745"/>
      <c r="DO880" s="745"/>
      <c r="DP880" s="745"/>
      <c r="DQ880" s="745"/>
      <c r="DR880" s="745"/>
      <c r="DS880" s="745"/>
      <c r="DT880" s="745"/>
      <c r="DU880" s="745"/>
      <c r="DV880" s="745"/>
      <c r="DW880" s="745"/>
      <c r="DX880" s="745"/>
      <c r="DY880" s="745"/>
      <c r="DZ880" s="745"/>
      <c r="EA880" s="745"/>
      <c r="EB880" s="745"/>
      <c r="EC880" s="745"/>
      <c r="ED880" s="745"/>
      <c r="EE880" s="745"/>
      <c r="EF880" s="745"/>
      <c r="EG880" s="745"/>
      <c r="EH880" s="745"/>
      <c r="EI880" s="745"/>
      <c r="EJ880" s="745"/>
      <c r="EK880" s="745"/>
      <c r="EL880" s="745"/>
      <c r="EM880" s="745"/>
      <c r="EN880" s="745"/>
      <c r="EO880" s="745"/>
      <c r="EP880" s="745"/>
      <c r="EQ880" s="745"/>
      <c r="ER880" s="745"/>
      <c r="ES880" s="745"/>
      <c r="ET880" s="745"/>
      <c r="EU880" s="745"/>
      <c r="EV880" s="745"/>
      <c r="EW880" s="745"/>
      <c r="EX880" s="745"/>
      <c r="EY880" s="745"/>
      <c r="EZ880" s="745"/>
      <c r="FA880" s="745"/>
      <c r="FB880" s="745"/>
      <c r="FC880" s="745"/>
      <c r="FD880" s="745"/>
      <c r="FE880" s="745"/>
      <c r="FF880" s="745"/>
      <c r="FG880" s="745"/>
      <c r="FH880" s="745"/>
      <c r="FI880" s="745"/>
      <c r="FJ880" s="745"/>
      <c r="FK880" s="745"/>
      <c r="FL880" s="745"/>
      <c r="FM880" s="745"/>
      <c r="FN880" s="745"/>
      <c r="FO880" s="745"/>
      <c r="FP880" s="745"/>
      <c r="FQ880" s="745"/>
      <c r="FR880" s="745"/>
      <c r="FS880" s="745"/>
      <c r="FT880" s="745"/>
      <c r="FU880" s="745"/>
      <c r="FV880" s="745"/>
      <c r="FW880" s="745"/>
      <c r="FX880" s="745"/>
      <c r="FY880" s="745"/>
      <c r="FZ880" s="745"/>
      <c r="GA880" s="745"/>
      <c r="GB880" s="745"/>
      <c r="GC880" s="745"/>
      <c r="GD880" s="745"/>
      <c r="GE880" s="745"/>
      <c r="GF880" s="745"/>
      <c r="GG880" s="745"/>
      <c r="GH880" s="745"/>
      <c r="GI880" s="745"/>
      <c r="GJ880" s="745"/>
      <c r="GK880" s="745"/>
      <c r="GL880" s="745"/>
      <c r="GM880" s="745"/>
      <c r="GN880" s="745"/>
      <c r="GO880" s="745"/>
      <c r="GP880" s="745"/>
      <c r="GQ880" s="745"/>
      <c r="GR880" s="745"/>
      <c r="GS880" s="745"/>
      <c r="GT880" s="745"/>
      <c r="GU880" s="745"/>
      <c r="GV880" s="745"/>
      <c r="GW880" s="745"/>
      <c r="GX880" s="745"/>
      <c r="GY880" s="745"/>
      <c r="GZ880" s="745"/>
      <c r="HA880" s="745"/>
      <c r="HB880" s="745"/>
      <c r="HC880" s="745"/>
      <c r="HD880" s="745"/>
      <c r="HE880" s="745"/>
      <c r="HF880" s="745"/>
      <c r="HG880" s="745"/>
      <c r="HH880" s="745"/>
      <c r="HI880" s="745"/>
      <c r="HJ880" s="745"/>
      <c r="HK880" s="745"/>
      <c r="HL880" s="745"/>
      <c r="HM880" s="745"/>
      <c r="HN880" s="745"/>
      <c r="HO880" s="745"/>
      <c r="HP880" s="745"/>
      <c r="HQ880" s="745"/>
      <c r="HR880" s="745"/>
      <c r="HS880" s="745"/>
      <c r="HT880" s="745"/>
      <c r="HU880" s="745"/>
      <c r="HV880" s="745"/>
      <c r="HW880" s="745"/>
      <c r="HX880" s="745"/>
      <c r="HY880" s="745"/>
      <c r="HZ880" s="745"/>
      <c r="IA880" s="745"/>
      <c r="IB880" s="745"/>
      <c r="IC880" s="745"/>
      <c r="ID880" s="745"/>
      <c r="IE880" s="745"/>
      <c r="IF880" s="745"/>
      <c r="IG880" s="745"/>
      <c r="IH880" s="745"/>
      <c r="II880" s="745"/>
      <c r="IJ880" s="745"/>
      <c r="IK880" s="745"/>
      <c r="IL880" s="745"/>
      <c r="IM880" s="745"/>
      <c r="IN880" s="745"/>
    </row>
    <row r="881" spans="1:248" ht="12.75">
      <c r="A881" s="758"/>
      <c r="B881" s="758"/>
      <c r="C881" s="758"/>
      <c r="D881" s="758"/>
      <c r="E881" s="750"/>
      <c r="F881" s="758"/>
      <c r="G881" s="758"/>
      <c r="H881" s="758"/>
      <c r="I881" s="750"/>
      <c r="J881" s="758"/>
      <c r="K881" s="758"/>
      <c r="L881" s="750"/>
      <c r="M881" s="758"/>
      <c r="N881" s="758"/>
      <c r="O881" s="750"/>
      <c r="P881" s="750"/>
      <c r="Q881" s="750"/>
      <c r="R881" s="750"/>
      <c r="S881" s="750"/>
      <c r="T881" s="750"/>
      <c r="U881" s="757"/>
      <c r="V881" s="753"/>
      <c r="W881" s="745"/>
      <c r="X881" s="745"/>
      <c r="Y881" s="753"/>
      <c r="Z881" s="745"/>
      <c r="AA881" s="745"/>
      <c r="AB881" s="745"/>
      <c r="AC881" s="745"/>
      <c r="AD881" s="745"/>
      <c r="AE881" s="745"/>
      <c r="AF881" s="745"/>
      <c r="AG881" s="745"/>
      <c r="AH881" s="745"/>
      <c r="AI881" s="745"/>
      <c r="AJ881" s="745"/>
      <c r="AK881" s="745"/>
      <c r="AL881" s="745"/>
      <c r="AM881" s="745"/>
      <c r="AN881" s="745"/>
      <c r="AO881" s="745"/>
      <c r="AP881" s="745"/>
      <c r="AQ881" s="745"/>
      <c r="AR881" s="745"/>
      <c r="AS881" s="745"/>
      <c r="AT881" s="745"/>
      <c r="AU881" s="745"/>
      <c r="AV881" s="745"/>
      <c r="AW881" s="745"/>
      <c r="AX881" s="745"/>
      <c r="AY881" s="745"/>
      <c r="AZ881" s="745"/>
      <c r="BA881" s="745"/>
      <c r="BB881" s="745"/>
      <c r="BC881" s="745"/>
      <c r="BD881" s="745"/>
      <c r="BE881" s="745"/>
      <c r="BF881" s="745"/>
      <c r="BG881" s="745"/>
      <c r="BH881" s="745"/>
      <c r="BI881" s="745"/>
      <c r="BJ881" s="745"/>
      <c r="BK881" s="745"/>
      <c r="BL881" s="745"/>
      <c r="BM881" s="745"/>
      <c r="BN881" s="745"/>
      <c r="BO881" s="745"/>
      <c r="BP881" s="745"/>
      <c r="BQ881" s="745"/>
      <c r="BR881" s="745"/>
      <c r="BS881" s="745"/>
      <c r="BT881" s="745"/>
      <c r="BU881" s="745"/>
      <c r="BV881" s="745"/>
      <c r="BW881" s="745"/>
      <c r="BX881" s="745"/>
      <c r="BY881" s="745"/>
      <c r="BZ881" s="745"/>
      <c r="CA881" s="745"/>
      <c r="CB881" s="745"/>
      <c r="CC881" s="745"/>
      <c r="CD881" s="745"/>
      <c r="CE881" s="745"/>
      <c r="CF881" s="745"/>
      <c r="CG881" s="745"/>
      <c r="CH881" s="745"/>
      <c r="CI881" s="745"/>
      <c r="CJ881" s="745"/>
      <c r="CK881" s="745"/>
      <c r="CL881" s="745"/>
      <c r="CM881" s="745"/>
      <c r="CN881" s="745"/>
      <c r="CO881" s="745"/>
      <c r="CP881" s="745"/>
      <c r="CQ881" s="745"/>
      <c r="CR881" s="745"/>
      <c r="CS881" s="745"/>
      <c r="CT881" s="745"/>
      <c r="CU881" s="745"/>
      <c r="CV881" s="745"/>
      <c r="CW881" s="745"/>
      <c r="CX881" s="745"/>
      <c r="CY881" s="745"/>
      <c r="CZ881" s="745"/>
      <c r="DA881" s="745"/>
      <c r="DB881" s="745"/>
      <c r="DC881" s="745"/>
      <c r="DD881" s="745"/>
      <c r="DE881" s="745"/>
      <c r="DF881" s="745"/>
      <c r="DG881" s="745"/>
      <c r="DH881" s="745"/>
      <c r="DI881" s="745"/>
      <c r="DJ881" s="745"/>
      <c r="DK881" s="745"/>
      <c r="DL881" s="745"/>
      <c r="DM881" s="745"/>
      <c r="DN881" s="745"/>
      <c r="DO881" s="745"/>
      <c r="DP881" s="745"/>
      <c r="DQ881" s="745"/>
      <c r="DR881" s="745"/>
      <c r="DS881" s="745"/>
      <c r="DT881" s="745"/>
      <c r="DU881" s="745"/>
      <c r="DV881" s="745"/>
      <c r="DW881" s="745"/>
      <c r="DX881" s="745"/>
      <c r="DY881" s="745"/>
      <c r="DZ881" s="745"/>
      <c r="EA881" s="745"/>
      <c r="EB881" s="745"/>
      <c r="EC881" s="745"/>
      <c r="ED881" s="745"/>
      <c r="EE881" s="745"/>
      <c r="EF881" s="745"/>
      <c r="EG881" s="745"/>
      <c r="EH881" s="745"/>
      <c r="EI881" s="745"/>
      <c r="EJ881" s="745"/>
      <c r="EK881" s="745"/>
      <c r="EL881" s="745"/>
      <c r="EM881" s="745"/>
      <c r="EN881" s="745"/>
      <c r="EO881" s="745"/>
      <c r="EP881" s="745"/>
      <c r="EQ881" s="745"/>
      <c r="ER881" s="745"/>
      <c r="ES881" s="745"/>
      <c r="ET881" s="745"/>
      <c r="EU881" s="745"/>
      <c r="EV881" s="745"/>
      <c r="EW881" s="745"/>
      <c r="EX881" s="745"/>
      <c r="EY881" s="745"/>
      <c r="EZ881" s="745"/>
      <c r="FA881" s="745"/>
      <c r="FB881" s="745"/>
      <c r="FC881" s="745"/>
      <c r="FD881" s="745"/>
      <c r="FE881" s="745"/>
      <c r="FF881" s="745"/>
      <c r="FG881" s="745"/>
      <c r="FH881" s="745"/>
      <c r="FI881" s="745"/>
      <c r="FJ881" s="745"/>
      <c r="FK881" s="745"/>
      <c r="FL881" s="745"/>
      <c r="FM881" s="745"/>
      <c r="FN881" s="745"/>
      <c r="FO881" s="745"/>
      <c r="FP881" s="745"/>
      <c r="FQ881" s="745"/>
      <c r="FR881" s="745"/>
      <c r="FS881" s="745"/>
      <c r="FT881" s="745"/>
      <c r="FU881" s="745"/>
      <c r="FV881" s="745"/>
      <c r="FW881" s="745"/>
      <c r="FX881" s="745"/>
      <c r="FY881" s="745"/>
      <c r="FZ881" s="745"/>
      <c r="GA881" s="745"/>
      <c r="GB881" s="745"/>
      <c r="GC881" s="745"/>
      <c r="GD881" s="745"/>
      <c r="GE881" s="745"/>
      <c r="GF881" s="745"/>
      <c r="GG881" s="745"/>
      <c r="GH881" s="745"/>
      <c r="GI881" s="745"/>
      <c r="GJ881" s="745"/>
      <c r="GK881" s="745"/>
      <c r="GL881" s="745"/>
      <c r="GM881" s="745"/>
      <c r="GN881" s="745"/>
      <c r="GO881" s="745"/>
      <c r="GP881" s="745"/>
      <c r="GQ881" s="745"/>
      <c r="GR881" s="745"/>
      <c r="GS881" s="745"/>
      <c r="GT881" s="745"/>
      <c r="GU881" s="745"/>
      <c r="GV881" s="745"/>
      <c r="GW881" s="745"/>
      <c r="GX881" s="745"/>
      <c r="GY881" s="745"/>
      <c r="GZ881" s="745"/>
      <c r="HA881" s="745"/>
      <c r="HB881" s="745"/>
      <c r="HC881" s="745"/>
      <c r="HD881" s="745"/>
      <c r="HE881" s="745"/>
      <c r="HF881" s="745"/>
      <c r="HG881" s="745"/>
      <c r="HH881" s="745"/>
      <c r="HI881" s="745"/>
      <c r="HJ881" s="745"/>
      <c r="HK881" s="745"/>
      <c r="HL881" s="745"/>
      <c r="HM881" s="745"/>
      <c r="HN881" s="745"/>
      <c r="HO881" s="745"/>
      <c r="HP881" s="745"/>
      <c r="HQ881" s="745"/>
      <c r="HR881" s="745"/>
      <c r="HS881" s="745"/>
      <c r="HT881" s="745"/>
      <c r="HU881" s="745"/>
      <c r="HV881" s="745"/>
      <c r="HW881" s="745"/>
      <c r="HX881" s="745"/>
      <c r="HY881" s="745"/>
      <c r="HZ881" s="745"/>
      <c r="IA881" s="745"/>
      <c r="IB881" s="745"/>
      <c r="IC881" s="745"/>
      <c r="ID881" s="745"/>
      <c r="IE881" s="745"/>
      <c r="IF881" s="745"/>
      <c r="IG881" s="745"/>
      <c r="IH881" s="745"/>
      <c r="II881" s="745"/>
      <c r="IJ881" s="745"/>
      <c r="IK881" s="745"/>
      <c r="IL881" s="745"/>
      <c r="IM881" s="745"/>
      <c r="IN881" s="745"/>
    </row>
    <row r="882" spans="1:248" ht="12.75">
      <c r="A882" s="758"/>
      <c r="B882" s="758"/>
      <c r="C882" s="758"/>
      <c r="D882" s="758"/>
      <c r="E882" s="750"/>
      <c r="F882" s="758"/>
      <c r="G882" s="758"/>
      <c r="H882" s="758"/>
      <c r="I882" s="750"/>
      <c r="J882" s="758"/>
      <c r="K882" s="758"/>
      <c r="L882" s="750"/>
      <c r="M882" s="758"/>
      <c r="N882" s="758"/>
      <c r="O882" s="750"/>
      <c r="P882" s="750"/>
      <c r="Q882" s="750"/>
      <c r="R882" s="750"/>
      <c r="S882" s="750"/>
      <c r="T882" s="750"/>
      <c r="U882" s="757"/>
      <c r="V882" s="753"/>
      <c r="W882" s="745"/>
      <c r="X882" s="745"/>
      <c r="Y882" s="753"/>
      <c r="Z882" s="745"/>
      <c r="AA882" s="745"/>
      <c r="AB882" s="745"/>
      <c r="AC882" s="745"/>
      <c r="AD882" s="745"/>
      <c r="AE882" s="745"/>
      <c r="AF882" s="745"/>
      <c r="AG882" s="745"/>
      <c r="AH882" s="745"/>
      <c r="AI882" s="745"/>
      <c r="AJ882" s="745"/>
      <c r="AK882" s="745"/>
      <c r="AL882" s="745"/>
      <c r="AM882" s="745"/>
      <c r="AN882" s="745"/>
      <c r="AO882" s="745"/>
      <c r="AP882" s="745"/>
      <c r="AQ882" s="745"/>
      <c r="AR882" s="745"/>
      <c r="AS882" s="745"/>
      <c r="AT882" s="745"/>
      <c r="AU882" s="745"/>
      <c r="AV882" s="745"/>
      <c r="AW882" s="745"/>
      <c r="AX882" s="745"/>
      <c r="AY882" s="745"/>
      <c r="AZ882" s="745"/>
      <c r="BA882" s="745"/>
      <c r="BB882" s="745"/>
      <c r="BC882" s="745"/>
      <c r="BD882" s="745"/>
      <c r="BE882" s="745"/>
      <c r="BF882" s="745"/>
      <c r="BG882" s="745"/>
      <c r="BH882" s="745"/>
      <c r="BI882" s="745"/>
      <c r="BJ882" s="745"/>
      <c r="BK882" s="745"/>
      <c r="BL882" s="745"/>
      <c r="BM882" s="745"/>
      <c r="BN882" s="745"/>
      <c r="BO882" s="745"/>
      <c r="BP882" s="745"/>
      <c r="BQ882" s="745"/>
      <c r="BR882" s="745"/>
      <c r="BS882" s="745"/>
      <c r="BT882" s="745"/>
      <c r="BU882" s="745"/>
      <c r="BV882" s="745"/>
      <c r="BW882" s="745"/>
      <c r="BX882" s="745"/>
      <c r="BY882" s="745"/>
      <c r="BZ882" s="745"/>
      <c r="CA882" s="745"/>
      <c r="CB882" s="745"/>
      <c r="CC882" s="745"/>
      <c r="CD882" s="745"/>
      <c r="CE882" s="745"/>
      <c r="CF882" s="745"/>
      <c r="CG882" s="745"/>
      <c r="CH882" s="745"/>
      <c r="CI882" s="745"/>
      <c r="CJ882" s="745"/>
      <c r="CK882" s="745"/>
      <c r="CL882" s="745"/>
      <c r="CM882" s="745"/>
      <c r="CN882" s="745"/>
      <c r="CO882" s="745"/>
      <c r="CP882" s="745"/>
      <c r="CQ882" s="745"/>
      <c r="CR882" s="745"/>
      <c r="CS882" s="745"/>
      <c r="CT882" s="745"/>
      <c r="CU882" s="745"/>
      <c r="CV882" s="745"/>
      <c r="CW882" s="745"/>
      <c r="CX882" s="745"/>
      <c r="CY882" s="745"/>
      <c r="CZ882" s="745"/>
      <c r="DA882" s="745"/>
      <c r="DB882" s="745"/>
      <c r="DC882" s="745"/>
      <c r="DD882" s="745"/>
      <c r="DE882" s="745"/>
      <c r="DF882" s="745"/>
      <c r="DG882" s="745"/>
      <c r="DH882" s="745"/>
      <c r="DI882" s="745"/>
      <c r="DJ882" s="745"/>
      <c r="DK882" s="745"/>
      <c r="DL882" s="745"/>
      <c r="DM882" s="745"/>
      <c r="DN882" s="745"/>
      <c r="DO882" s="745"/>
      <c r="DP882" s="745"/>
      <c r="DQ882" s="745"/>
      <c r="DR882" s="745"/>
      <c r="DS882" s="745"/>
      <c r="DT882" s="745"/>
      <c r="DU882" s="745"/>
      <c r="DV882" s="745"/>
      <c r="DW882" s="745"/>
      <c r="DX882" s="745"/>
      <c r="DY882" s="745"/>
      <c r="DZ882" s="745"/>
      <c r="EA882" s="745"/>
      <c r="EB882" s="745"/>
      <c r="EC882" s="745"/>
      <c r="ED882" s="745"/>
      <c r="EE882" s="745"/>
      <c r="EF882" s="745"/>
      <c r="EG882" s="745"/>
      <c r="EH882" s="745"/>
      <c r="EI882" s="745"/>
      <c r="EJ882" s="745"/>
      <c r="EK882" s="745"/>
      <c r="EL882" s="745"/>
      <c r="EM882" s="745"/>
      <c r="EN882" s="745"/>
      <c r="EO882" s="745"/>
      <c r="EP882" s="745"/>
      <c r="EQ882" s="745"/>
      <c r="ER882" s="745"/>
      <c r="ES882" s="745"/>
      <c r="ET882" s="745"/>
      <c r="EU882" s="745"/>
      <c r="EV882" s="745"/>
      <c r="EW882" s="745"/>
      <c r="EX882" s="745"/>
      <c r="EY882" s="745"/>
      <c r="EZ882" s="745"/>
      <c r="FA882" s="745"/>
      <c r="FB882" s="745"/>
      <c r="FC882" s="745"/>
      <c r="FD882" s="745"/>
      <c r="FE882" s="745"/>
      <c r="FF882" s="745"/>
      <c r="FG882" s="745"/>
      <c r="FH882" s="745"/>
      <c r="FI882" s="745"/>
      <c r="FJ882" s="745"/>
      <c r="FK882" s="745"/>
      <c r="FL882" s="745"/>
      <c r="FM882" s="745"/>
      <c r="FN882" s="745"/>
      <c r="FO882" s="745"/>
      <c r="FP882" s="745"/>
      <c r="FQ882" s="745"/>
      <c r="FR882" s="745"/>
      <c r="FS882" s="745"/>
      <c r="FT882" s="745"/>
      <c r="FU882" s="745"/>
      <c r="FV882" s="745"/>
      <c r="FW882" s="745"/>
      <c r="FX882" s="745"/>
      <c r="FY882" s="745"/>
      <c r="FZ882" s="745"/>
      <c r="GA882" s="745"/>
      <c r="GB882" s="745"/>
      <c r="GC882" s="745"/>
      <c r="GD882" s="745"/>
      <c r="GE882" s="745"/>
      <c r="GF882" s="745"/>
      <c r="GG882" s="745"/>
      <c r="GH882" s="745"/>
      <c r="GI882" s="745"/>
      <c r="GJ882" s="745"/>
      <c r="GK882" s="745"/>
      <c r="GL882" s="745"/>
      <c r="GM882" s="745"/>
      <c r="GN882" s="745"/>
      <c r="GO882" s="745"/>
      <c r="GP882" s="745"/>
      <c r="GQ882" s="745"/>
      <c r="GR882" s="745"/>
      <c r="GS882" s="745"/>
      <c r="GT882" s="745"/>
      <c r="GU882" s="745"/>
      <c r="GV882" s="745"/>
      <c r="GW882" s="745"/>
      <c r="GX882" s="745"/>
      <c r="GY882" s="745"/>
      <c r="GZ882" s="745"/>
      <c r="HA882" s="745"/>
      <c r="HB882" s="745"/>
      <c r="HC882" s="745"/>
      <c r="HD882" s="745"/>
      <c r="HE882" s="745"/>
      <c r="HF882" s="745"/>
      <c r="HG882" s="745"/>
      <c r="HH882" s="745"/>
      <c r="HI882" s="745"/>
      <c r="HJ882" s="745"/>
      <c r="HK882" s="745"/>
      <c r="HL882" s="745"/>
      <c r="HM882" s="745"/>
      <c r="HN882" s="745"/>
      <c r="HO882" s="745"/>
      <c r="HP882" s="745"/>
      <c r="HQ882" s="745"/>
      <c r="HR882" s="745"/>
      <c r="HS882" s="745"/>
      <c r="HT882" s="745"/>
      <c r="HU882" s="745"/>
      <c r="HV882" s="745"/>
      <c r="HW882" s="745"/>
      <c r="HX882" s="745"/>
      <c r="HY882" s="745"/>
      <c r="HZ882" s="745"/>
      <c r="IA882" s="745"/>
      <c r="IB882" s="745"/>
      <c r="IC882" s="745"/>
      <c r="ID882" s="745"/>
      <c r="IE882" s="745"/>
      <c r="IF882" s="745"/>
      <c r="IG882" s="745"/>
      <c r="IH882" s="745"/>
      <c r="II882" s="745"/>
      <c r="IJ882" s="745"/>
      <c r="IK882" s="745"/>
      <c r="IL882" s="745"/>
      <c r="IM882" s="745"/>
      <c r="IN882" s="745"/>
    </row>
    <row r="883" spans="1:248" ht="12.75">
      <c r="A883" s="758"/>
      <c r="B883" s="758"/>
      <c r="C883" s="758"/>
      <c r="D883" s="758"/>
      <c r="E883" s="750"/>
      <c r="F883" s="758"/>
      <c r="G883" s="758"/>
      <c r="H883" s="758"/>
      <c r="I883" s="750"/>
      <c r="J883" s="758"/>
      <c r="K883" s="758"/>
      <c r="L883" s="750"/>
      <c r="M883" s="758"/>
      <c r="N883" s="758"/>
      <c r="O883" s="750"/>
      <c r="P883" s="750"/>
      <c r="Q883" s="750"/>
      <c r="R883" s="750"/>
      <c r="S883" s="750"/>
      <c r="T883" s="750"/>
      <c r="U883" s="757"/>
      <c r="V883" s="753"/>
      <c r="W883" s="745"/>
      <c r="X883" s="745"/>
      <c r="Y883" s="753"/>
      <c r="Z883" s="745"/>
      <c r="AA883" s="745"/>
      <c r="AB883" s="745"/>
      <c r="AC883" s="745"/>
      <c r="AD883" s="745"/>
      <c r="AE883" s="745"/>
      <c r="AF883" s="745"/>
      <c r="AG883" s="745"/>
      <c r="AH883" s="745"/>
      <c r="AI883" s="745"/>
      <c r="AJ883" s="745"/>
      <c r="AK883" s="745"/>
      <c r="AL883" s="745"/>
      <c r="AM883" s="745"/>
      <c r="AN883" s="745"/>
      <c r="AO883" s="745"/>
      <c r="AP883" s="745"/>
      <c r="AQ883" s="745"/>
      <c r="AR883" s="745"/>
      <c r="AS883" s="745"/>
      <c r="AT883" s="745"/>
      <c r="AU883" s="745"/>
      <c r="AV883" s="745"/>
      <c r="AW883" s="745"/>
      <c r="AX883" s="745"/>
      <c r="AY883" s="745"/>
      <c r="AZ883" s="745"/>
      <c r="BA883" s="745"/>
      <c r="BB883" s="745"/>
      <c r="BC883" s="745"/>
      <c r="BD883" s="745"/>
      <c r="BE883" s="745"/>
      <c r="BF883" s="745"/>
      <c r="BG883" s="745"/>
      <c r="BH883" s="745"/>
      <c r="BI883" s="745"/>
      <c r="BJ883" s="745"/>
      <c r="BK883" s="745"/>
      <c r="BL883" s="745"/>
      <c r="BM883" s="745"/>
      <c r="BN883" s="745"/>
      <c r="BO883" s="745"/>
      <c r="BP883" s="745"/>
      <c r="BQ883" s="745"/>
      <c r="BR883" s="745"/>
      <c r="BS883" s="745"/>
      <c r="BT883" s="745"/>
      <c r="BU883" s="745"/>
      <c r="BV883" s="745"/>
      <c r="BW883" s="745"/>
      <c r="BX883" s="745"/>
      <c r="BY883" s="745"/>
      <c r="BZ883" s="745"/>
      <c r="CA883" s="745"/>
      <c r="CB883" s="745"/>
      <c r="CC883" s="745"/>
      <c r="CD883" s="745"/>
      <c r="CE883" s="745"/>
      <c r="CF883" s="745"/>
      <c r="CG883" s="745"/>
      <c r="CH883" s="745"/>
      <c r="CI883" s="745"/>
      <c r="CJ883" s="745"/>
      <c r="CK883" s="745"/>
      <c r="CL883" s="745"/>
      <c r="CM883" s="745"/>
      <c r="CN883" s="745"/>
      <c r="CO883" s="745"/>
      <c r="CP883" s="745"/>
      <c r="CQ883" s="745"/>
      <c r="CR883" s="745"/>
      <c r="CS883" s="745"/>
      <c r="CT883" s="745"/>
      <c r="CU883" s="745"/>
      <c r="CV883" s="745"/>
      <c r="CW883" s="745"/>
      <c r="CX883" s="745"/>
      <c r="CY883" s="745"/>
      <c r="CZ883" s="745"/>
      <c r="DA883" s="745"/>
      <c r="DB883" s="745"/>
      <c r="DC883" s="745"/>
      <c r="DD883" s="745"/>
      <c r="DE883" s="745"/>
      <c r="DF883" s="745"/>
      <c r="DG883" s="745"/>
      <c r="DH883" s="745"/>
      <c r="DI883" s="745"/>
      <c r="DJ883" s="745"/>
      <c r="DK883" s="745"/>
      <c r="DL883" s="745"/>
      <c r="DM883" s="745"/>
      <c r="DN883" s="745"/>
      <c r="DO883" s="745"/>
      <c r="DP883" s="745"/>
      <c r="DQ883" s="745"/>
      <c r="DR883" s="745"/>
      <c r="DS883" s="745"/>
      <c r="DT883" s="745"/>
      <c r="DU883" s="745"/>
      <c r="DV883" s="745"/>
      <c r="DW883" s="745"/>
      <c r="DX883" s="745"/>
      <c r="DY883" s="745"/>
      <c r="DZ883" s="745"/>
      <c r="EA883" s="745"/>
      <c r="EB883" s="745"/>
      <c r="EC883" s="745"/>
      <c r="ED883" s="745"/>
      <c r="EE883" s="745"/>
      <c r="EF883" s="745"/>
      <c r="EG883" s="745"/>
      <c r="EH883" s="745"/>
      <c r="EI883" s="745"/>
      <c r="EJ883" s="745"/>
      <c r="EK883" s="745"/>
      <c r="EL883" s="745"/>
      <c r="EM883" s="745"/>
      <c r="EN883" s="745"/>
      <c r="EO883" s="745"/>
      <c r="EP883" s="745"/>
      <c r="EQ883" s="745"/>
      <c r="ER883" s="745"/>
      <c r="ES883" s="745"/>
      <c r="ET883" s="745"/>
      <c r="EU883" s="745"/>
      <c r="EV883" s="745"/>
      <c r="EW883" s="745"/>
      <c r="EX883" s="745"/>
      <c r="EY883" s="745"/>
      <c r="EZ883" s="745"/>
      <c r="FA883" s="745"/>
      <c r="FB883" s="745"/>
      <c r="FC883" s="745"/>
      <c r="FD883" s="745"/>
      <c r="FE883" s="745"/>
      <c r="FF883" s="745"/>
      <c r="FG883" s="745"/>
      <c r="FH883" s="745"/>
      <c r="FI883" s="745"/>
      <c r="FJ883" s="745"/>
      <c r="FK883" s="745"/>
      <c r="FL883" s="745"/>
      <c r="FM883" s="745"/>
      <c r="FN883" s="745"/>
      <c r="FO883" s="745"/>
      <c r="FP883" s="745"/>
      <c r="FQ883" s="745"/>
      <c r="FR883" s="745"/>
      <c r="FS883" s="745"/>
      <c r="FT883" s="745"/>
      <c r="FU883" s="745"/>
      <c r="FV883" s="745"/>
      <c r="FW883" s="745"/>
      <c r="FX883" s="745"/>
      <c r="FY883" s="745"/>
      <c r="FZ883" s="745"/>
      <c r="GA883" s="745"/>
      <c r="GB883" s="745"/>
      <c r="GC883" s="745"/>
      <c r="GD883" s="745"/>
      <c r="GE883" s="745"/>
      <c r="GF883" s="745"/>
      <c r="GG883" s="745"/>
      <c r="GH883" s="745"/>
      <c r="GI883" s="745"/>
      <c r="GJ883" s="745"/>
      <c r="GK883" s="745"/>
      <c r="GL883" s="745"/>
      <c r="GM883" s="745"/>
      <c r="GN883" s="745"/>
      <c r="GO883" s="745"/>
      <c r="GP883" s="745"/>
      <c r="GQ883" s="745"/>
      <c r="GR883" s="745"/>
      <c r="GS883" s="745"/>
      <c r="GT883" s="745"/>
      <c r="GU883" s="745"/>
      <c r="GV883" s="745"/>
      <c r="GW883" s="745"/>
      <c r="GX883" s="745"/>
      <c r="GY883" s="745"/>
      <c r="GZ883" s="745"/>
      <c r="HA883" s="745"/>
      <c r="HB883" s="745"/>
      <c r="HC883" s="745"/>
      <c r="HD883" s="745"/>
      <c r="HE883" s="745"/>
      <c r="HF883" s="745"/>
      <c r="HG883" s="745"/>
      <c r="HH883" s="745"/>
      <c r="HI883" s="745"/>
      <c r="HJ883" s="745"/>
      <c r="HK883" s="745"/>
      <c r="HL883" s="745"/>
      <c r="HM883" s="745"/>
      <c r="HN883" s="745"/>
      <c r="HO883" s="745"/>
      <c r="HP883" s="745"/>
      <c r="HQ883" s="745"/>
      <c r="HR883" s="745"/>
      <c r="HS883" s="745"/>
      <c r="HT883" s="745"/>
      <c r="HU883" s="745"/>
      <c r="HV883" s="745"/>
      <c r="HW883" s="745"/>
      <c r="HX883" s="745"/>
      <c r="HY883" s="745"/>
      <c r="HZ883" s="745"/>
      <c r="IA883" s="745"/>
      <c r="IB883" s="745"/>
      <c r="IC883" s="745"/>
      <c r="ID883" s="745"/>
      <c r="IE883" s="745"/>
      <c r="IF883" s="745"/>
      <c r="IG883" s="745"/>
      <c r="IH883" s="745"/>
      <c r="II883" s="745"/>
      <c r="IJ883" s="745"/>
      <c r="IK883" s="745"/>
      <c r="IL883" s="745"/>
      <c r="IM883" s="745"/>
      <c r="IN883" s="745"/>
    </row>
    <row r="884" spans="1:248" ht="12.75">
      <c r="A884" s="758"/>
      <c r="B884" s="758"/>
      <c r="C884" s="758"/>
      <c r="D884" s="758"/>
      <c r="E884" s="750"/>
      <c r="F884" s="758"/>
      <c r="G884" s="758"/>
      <c r="H884" s="758"/>
      <c r="I884" s="750"/>
      <c r="J884" s="758"/>
      <c r="K884" s="758"/>
      <c r="L884" s="750"/>
      <c r="M884" s="758"/>
      <c r="N884" s="758"/>
      <c r="O884" s="750"/>
      <c r="P884" s="750"/>
      <c r="Q884" s="750"/>
      <c r="R884" s="750"/>
      <c r="S884" s="750"/>
      <c r="T884" s="750"/>
      <c r="U884" s="757"/>
      <c r="V884" s="753"/>
      <c r="W884" s="745"/>
      <c r="X884" s="745"/>
      <c r="Y884" s="753"/>
      <c r="Z884" s="745"/>
      <c r="AA884" s="745"/>
      <c r="AB884" s="745"/>
      <c r="AC884" s="745"/>
      <c r="AD884" s="745"/>
      <c r="AE884" s="745"/>
      <c r="AF884" s="745"/>
      <c r="AG884" s="745"/>
      <c r="AH884" s="745"/>
      <c r="AI884" s="745"/>
      <c r="AJ884" s="745"/>
      <c r="AK884" s="745"/>
      <c r="AL884" s="745"/>
      <c r="AM884" s="745"/>
      <c r="AN884" s="745"/>
      <c r="AO884" s="745"/>
      <c r="AP884" s="745"/>
      <c r="AQ884" s="745"/>
      <c r="AR884" s="745"/>
      <c r="AS884" s="745"/>
      <c r="AT884" s="745"/>
      <c r="AU884" s="745"/>
      <c r="AV884" s="745"/>
      <c r="AW884" s="745"/>
      <c r="AX884" s="745"/>
      <c r="AY884" s="745"/>
      <c r="AZ884" s="745"/>
      <c r="BA884" s="745"/>
      <c r="BB884" s="745"/>
      <c r="BC884" s="745"/>
      <c r="BD884" s="745"/>
      <c r="BE884" s="745"/>
      <c r="BF884" s="745"/>
      <c r="BG884" s="745"/>
      <c r="BH884" s="745"/>
      <c r="BI884" s="745"/>
      <c r="BJ884" s="745"/>
      <c r="BK884" s="745"/>
      <c r="BL884" s="745"/>
      <c r="BM884" s="745"/>
      <c r="BN884" s="745"/>
      <c r="BO884" s="745"/>
      <c r="BP884" s="745"/>
      <c r="BQ884" s="745"/>
      <c r="BR884" s="745"/>
      <c r="BS884" s="745"/>
      <c r="BT884" s="745"/>
      <c r="BU884" s="745"/>
      <c r="BV884" s="745"/>
      <c r="BW884" s="745"/>
      <c r="BX884" s="745"/>
      <c r="BY884" s="745"/>
      <c r="BZ884" s="745"/>
      <c r="CA884" s="745"/>
      <c r="CB884" s="745"/>
      <c r="CC884" s="745"/>
      <c r="CD884" s="745"/>
      <c r="CE884" s="745"/>
      <c r="CF884" s="745"/>
      <c r="CG884" s="745"/>
      <c r="CH884" s="745"/>
      <c r="CI884" s="745"/>
      <c r="CJ884" s="745"/>
      <c r="CK884" s="745"/>
      <c r="CL884" s="745"/>
      <c r="CM884" s="745"/>
      <c r="CN884" s="745"/>
      <c r="CO884" s="745"/>
      <c r="CP884" s="745"/>
      <c r="CQ884" s="745"/>
      <c r="CR884" s="745"/>
      <c r="CS884" s="745"/>
      <c r="CT884" s="745"/>
      <c r="CU884" s="745"/>
      <c r="CV884" s="745"/>
      <c r="CW884" s="745"/>
      <c r="CX884" s="745"/>
      <c r="CY884" s="745"/>
      <c r="CZ884" s="745"/>
      <c r="DA884" s="745"/>
      <c r="DB884" s="745"/>
      <c r="DC884" s="745"/>
      <c r="DD884" s="745"/>
      <c r="DE884" s="745"/>
      <c r="DF884" s="745"/>
      <c r="DG884" s="745"/>
      <c r="DH884" s="745"/>
      <c r="DI884" s="745"/>
      <c r="DJ884" s="745"/>
      <c r="DK884" s="745"/>
      <c r="DL884" s="745"/>
      <c r="DM884" s="745"/>
      <c r="DN884" s="745"/>
      <c r="DO884" s="745"/>
      <c r="DP884" s="745"/>
      <c r="DQ884" s="745"/>
      <c r="DR884" s="745"/>
      <c r="DS884" s="745"/>
      <c r="DT884" s="745"/>
      <c r="DU884" s="745"/>
      <c r="DV884" s="745"/>
      <c r="DW884" s="745"/>
      <c r="DX884" s="745"/>
      <c r="DY884" s="745"/>
      <c r="DZ884" s="745"/>
      <c r="EA884" s="745"/>
      <c r="EB884" s="745"/>
      <c r="EC884" s="745"/>
      <c r="ED884" s="745"/>
      <c r="EE884" s="745"/>
      <c r="EF884" s="745"/>
      <c r="EG884" s="745"/>
      <c r="EH884" s="745"/>
      <c r="EI884" s="745"/>
      <c r="EJ884" s="745"/>
      <c r="EK884" s="745"/>
      <c r="EL884" s="745"/>
      <c r="EM884" s="745"/>
      <c r="EN884" s="745"/>
      <c r="EO884" s="745"/>
      <c r="EP884" s="745"/>
      <c r="EQ884" s="745"/>
      <c r="ER884" s="745"/>
      <c r="ES884" s="745"/>
      <c r="ET884" s="745"/>
      <c r="EU884" s="745"/>
      <c r="EV884" s="745"/>
      <c r="EW884" s="745"/>
      <c r="EX884" s="745"/>
      <c r="EY884" s="745"/>
      <c r="EZ884" s="745"/>
      <c r="FA884" s="745"/>
      <c r="FB884" s="745"/>
      <c r="FC884" s="745"/>
      <c r="FD884" s="745"/>
      <c r="FE884" s="745"/>
      <c r="FF884" s="745"/>
      <c r="FG884" s="745"/>
      <c r="FH884" s="745"/>
      <c r="FI884" s="745"/>
      <c r="FJ884" s="745"/>
      <c r="FK884" s="745"/>
      <c r="FL884" s="745"/>
      <c r="FM884" s="745"/>
      <c r="FN884" s="745"/>
      <c r="FO884" s="745"/>
      <c r="FP884" s="745"/>
      <c r="FQ884" s="745"/>
      <c r="FR884" s="745"/>
      <c r="FS884" s="745"/>
      <c r="FT884" s="745"/>
      <c r="FU884" s="745"/>
      <c r="FV884" s="745"/>
      <c r="FW884" s="745"/>
      <c r="FX884" s="745"/>
      <c r="FY884" s="745"/>
      <c r="FZ884" s="745"/>
      <c r="GA884" s="745"/>
      <c r="GB884" s="745"/>
      <c r="GC884" s="745"/>
      <c r="GD884" s="745"/>
      <c r="GE884" s="745"/>
      <c r="GF884" s="745"/>
      <c r="GG884" s="745"/>
      <c r="GH884" s="745"/>
      <c r="GI884" s="745"/>
      <c r="GJ884" s="745"/>
      <c r="GK884" s="745"/>
      <c r="GL884" s="745"/>
      <c r="GM884" s="745"/>
      <c r="GN884" s="745"/>
      <c r="GO884" s="745"/>
      <c r="GP884" s="745"/>
      <c r="GQ884" s="745"/>
      <c r="GR884" s="745"/>
      <c r="GS884" s="745"/>
      <c r="GT884" s="745"/>
      <c r="GU884" s="745"/>
      <c r="GV884" s="745"/>
      <c r="GW884" s="745"/>
      <c r="GX884" s="745"/>
      <c r="GY884" s="745"/>
      <c r="GZ884" s="745"/>
      <c r="HA884" s="745"/>
      <c r="HB884" s="745"/>
      <c r="HC884" s="745"/>
      <c r="HD884" s="745"/>
      <c r="HE884" s="745"/>
      <c r="HF884" s="745"/>
      <c r="HG884" s="745"/>
      <c r="HH884" s="745"/>
      <c r="HI884" s="745"/>
      <c r="HJ884" s="745"/>
      <c r="HK884" s="745"/>
      <c r="HL884" s="745"/>
      <c r="HM884" s="745"/>
      <c r="HN884" s="745"/>
      <c r="HO884" s="745"/>
      <c r="HP884" s="745"/>
      <c r="HQ884" s="745"/>
      <c r="HR884" s="745"/>
      <c r="HS884" s="745"/>
      <c r="HT884" s="745"/>
      <c r="HU884" s="745"/>
      <c r="HV884" s="745"/>
      <c r="HW884" s="745"/>
      <c r="HX884" s="745"/>
      <c r="HY884" s="745"/>
      <c r="HZ884" s="745"/>
      <c r="IA884" s="745"/>
      <c r="IB884" s="745"/>
      <c r="IC884" s="745"/>
      <c r="ID884" s="745"/>
      <c r="IE884" s="745"/>
      <c r="IF884" s="745"/>
      <c r="IG884" s="745"/>
      <c r="IH884" s="745"/>
      <c r="II884" s="745"/>
      <c r="IJ884" s="745"/>
      <c r="IK884" s="745"/>
      <c r="IL884" s="745"/>
      <c r="IM884" s="745"/>
      <c r="IN884" s="745"/>
    </row>
    <row r="885" spans="1:248" ht="12.75">
      <c r="A885" s="758"/>
      <c r="B885" s="758"/>
      <c r="C885" s="758"/>
      <c r="D885" s="758"/>
      <c r="E885" s="750"/>
      <c r="F885" s="758"/>
      <c r="G885" s="758"/>
      <c r="H885" s="758"/>
      <c r="I885" s="750"/>
      <c r="J885" s="758"/>
      <c r="K885" s="758"/>
      <c r="L885" s="750"/>
      <c r="M885" s="758"/>
      <c r="N885" s="758"/>
      <c r="O885" s="750"/>
      <c r="P885" s="750"/>
      <c r="Q885" s="750"/>
      <c r="R885" s="750"/>
      <c r="S885" s="750"/>
      <c r="T885" s="750"/>
      <c r="U885" s="757"/>
      <c r="V885" s="753"/>
      <c r="W885" s="745"/>
      <c r="X885" s="745"/>
      <c r="Y885" s="753"/>
      <c r="Z885" s="745"/>
      <c r="AA885" s="745"/>
      <c r="AB885" s="745"/>
      <c r="AC885" s="745"/>
      <c r="AD885" s="745"/>
      <c r="AE885" s="745"/>
      <c r="AF885" s="745"/>
      <c r="AG885" s="745"/>
      <c r="AH885" s="745"/>
      <c r="AI885" s="745"/>
      <c r="AJ885" s="745"/>
      <c r="AK885" s="745"/>
      <c r="AL885" s="745"/>
      <c r="AM885" s="745"/>
      <c r="AN885" s="745"/>
      <c r="AO885" s="745"/>
      <c r="AP885" s="745"/>
      <c r="AQ885" s="745"/>
      <c r="AR885" s="745"/>
      <c r="AS885" s="745"/>
      <c r="AT885" s="745"/>
      <c r="AU885" s="745"/>
      <c r="AV885" s="745"/>
      <c r="AW885" s="745"/>
      <c r="AX885" s="745"/>
      <c r="AY885" s="745"/>
      <c r="AZ885" s="745"/>
      <c r="BA885" s="745"/>
      <c r="BB885" s="745"/>
      <c r="BC885" s="745"/>
      <c r="BD885" s="745"/>
      <c r="BE885" s="745"/>
      <c r="BF885" s="745"/>
      <c r="BG885" s="745"/>
      <c r="BH885" s="745"/>
      <c r="BI885" s="745"/>
      <c r="BJ885" s="745"/>
      <c r="BK885" s="745"/>
      <c r="BL885" s="745"/>
      <c r="BM885" s="745"/>
      <c r="BN885" s="745"/>
      <c r="BO885" s="745"/>
      <c r="BP885" s="745"/>
      <c r="BQ885" s="745"/>
      <c r="BR885" s="745"/>
      <c r="BS885" s="745"/>
      <c r="BT885" s="745"/>
      <c r="BU885" s="745"/>
      <c r="BV885" s="745"/>
      <c r="BW885" s="745"/>
      <c r="BX885" s="745"/>
      <c r="BY885" s="745"/>
      <c r="BZ885" s="745"/>
      <c r="CA885" s="745"/>
      <c r="CB885" s="745"/>
      <c r="CC885" s="745"/>
      <c r="CD885" s="745"/>
      <c r="CE885" s="745"/>
      <c r="CF885" s="745"/>
      <c r="CG885" s="745"/>
      <c r="CH885" s="745"/>
      <c r="CI885" s="745"/>
      <c r="CJ885" s="745"/>
      <c r="CK885" s="745"/>
      <c r="CL885" s="745"/>
      <c r="CM885" s="745"/>
      <c r="CN885" s="745"/>
      <c r="CO885" s="745"/>
      <c r="CP885" s="745"/>
      <c r="CQ885" s="745"/>
      <c r="CR885" s="745"/>
      <c r="CS885" s="745"/>
      <c r="CT885" s="745"/>
      <c r="CU885" s="745"/>
      <c r="CV885" s="745"/>
      <c r="CW885" s="745"/>
      <c r="CX885" s="745"/>
      <c r="CY885" s="745"/>
      <c r="CZ885" s="745"/>
      <c r="DA885" s="745"/>
      <c r="DB885" s="745"/>
      <c r="DC885" s="745"/>
      <c r="DD885" s="745"/>
      <c r="DE885" s="745"/>
      <c r="DF885" s="745"/>
      <c r="DG885" s="745"/>
      <c r="DH885" s="745"/>
      <c r="DI885" s="745"/>
      <c r="DJ885" s="745"/>
      <c r="DK885" s="745"/>
      <c r="DL885" s="745"/>
      <c r="DM885" s="745"/>
      <c r="DN885" s="745"/>
      <c r="DO885" s="745"/>
      <c r="DP885" s="745"/>
      <c r="DQ885" s="745"/>
      <c r="DR885" s="745"/>
      <c r="DS885" s="745"/>
      <c r="DT885" s="745"/>
      <c r="DU885" s="745"/>
      <c r="DV885" s="745"/>
      <c r="DW885" s="745"/>
      <c r="DX885" s="745"/>
      <c r="DY885" s="745"/>
      <c r="DZ885" s="745"/>
      <c r="EA885" s="745"/>
      <c r="EB885" s="745"/>
      <c r="EC885" s="745"/>
      <c r="ED885" s="745"/>
      <c r="EE885" s="745"/>
      <c r="EF885" s="745"/>
      <c r="EG885" s="745"/>
      <c r="EH885" s="745"/>
      <c r="EI885" s="745"/>
      <c r="EJ885" s="745"/>
      <c r="EK885" s="745"/>
      <c r="EL885" s="745"/>
      <c r="EM885" s="745"/>
      <c r="EN885" s="745"/>
      <c r="EO885" s="745"/>
      <c r="EP885" s="745"/>
      <c r="EQ885" s="745"/>
      <c r="ER885" s="745"/>
      <c r="ES885" s="745"/>
      <c r="ET885" s="745"/>
      <c r="EU885" s="745"/>
      <c r="EV885" s="745"/>
      <c r="EW885" s="745"/>
      <c r="EX885" s="745"/>
      <c r="EY885" s="745"/>
      <c r="EZ885" s="745"/>
      <c r="FA885" s="745"/>
      <c r="FB885" s="745"/>
      <c r="FC885" s="745"/>
      <c r="FD885" s="745"/>
      <c r="FE885" s="745"/>
      <c r="FF885" s="745"/>
      <c r="FG885" s="745"/>
      <c r="FH885" s="745"/>
      <c r="FI885" s="745"/>
      <c r="FJ885" s="745"/>
      <c r="FK885" s="745"/>
      <c r="FL885" s="745"/>
      <c r="FM885" s="745"/>
      <c r="FN885" s="745"/>
      <c r="FO885" s="745"/>
      <c r="FP885" s="745"/>
      <c r="FQ885" s="745"/>
      <c r="FR885" s="745"/>
      <c r="FS885" s="745"/>
      <c r="FT885" s="745"/>
      <c r="FU885" s="745"/>
      <c r="FV885" s="745"/>
      <c r="FW885" s="745"/>
      <c r="FX885" s="745"/>
      <c r="FY885" s="745"/>
      <c r="FZ885" s="745"/>
      <c r="GA885" s="745"/>
      <c r="GB885" s="745"/>
      <c r="GC885" s="745"/>
      <c r="GD885" s="745"/>
      <c r="GE885" s="745"/>
      <c r="GF885" s="745"/>
      <c r="GG885" s="745"/>
      <c r="GH885" s="745"/>
      <c r="GI885" s="745"/>
      <c r="GJ885" s="745"/>
      <c r="GK885" s="745"/>
      <c r="GL885" s="745"/>
      <c r="GM885" s="745"/>
      <c r="GN885" s="745"/>
      <c r="GO885" s="745"/>
      <c r="GP885" s="745"/>
      <c r="GQ885" s="745"/>
      <c r="GR885" s="745"/>
      <c r="GS885" s="745"/>
      <c r="GT885" s="745"/>
      <c r="GU885" s="745"/>
      <c r="GV885" s="745"/>
      <c r="GW885" s="745"/>
      <c r="GX885" s="745"/>
      <c r="GY885" s="745"/>
      <c r="GZ885" s="745"/>
      <c r="HA885" s="745"/>
      <c r="HB885" s="745"/>
      <c r="HC885" s="745"/>
      <c r="HD885" s="745"/>
      <c r="HE885" s="745"/>
      <c r="HF885" s="745"/>
      <c r="HG885" s="745"/>
      <c r="HH885" s="745"/>
      <c r="HI885" s="745"/>
      <c r="HJ885" s="745"/>
      <c r="HK885" s="745"/>
      <c r="HL885" s="745"/>
      <c r="HM885" s="745"/>
      <c r="HN885" s="745"/>
      <c r="HO885" s="745"/>
      <c r="HP885" s="745"/>
      <c r="HQ885" s="745"/>
      <c r="HR885" s="745"/>
      <c r="HS885" s="745"/>
      <c r="HT885" s="745"/>
      <c r="HU885" s="745"/>
      <c r="HV885" s="745"/>
      <c r="HW885" s="745"/>
      <c r="HX885" s="745"/>
      <c r="HY885" s="745"/>
      <c r="HZ885" s="745"/>
      <c r="IA885" s="745"/>
      <c r="IB885" s="745"/>
      <c r="IC885" s="745"/>
      <c r="ID885" s="745"/>
      <c r="IE885" s="745"/>
      <c r="IF885" s="745"/>
      <c r="IG885" s="745"/>
      <c r="IH885" s="745"/>
      <c r="II885" s="745"/>
      <c r="IJ885" s="745"/>
      <c r="IK885" s="745"/>
      <c r="IL885" s="745"/>
      <c r="IM885" s="745"/>
      <c r="IN885" s="745"/>
    </row>
    <row r="886" spans="1:248" ht="12.75">
      <c r="A886" s="758"/>
      <c r="B886" s="758"/>
      <c r="C886" s="758"/>
      <c r="D886" s="758"/>
      <c r="E886" s="750"/>
      <c r="F886" s="758"/>
      <c r="G886" s="758"/>
      <c r="H886" s="758"/>
      <c r="I886" s="750"/>
      <c r="J886" s="758"/>
      <c r="K886" s="758"/>
      <c r="L886" s="750"/>
      <c r="M886" s="758"/>
      <c r="N886" s="758"/>
      <c r="O886" s="750"/>
      <c r="P886" s="750"/>
      <c r="Q886" s="750"/>
      <c r="R886" s="750"/>
      <c r="S886" s="750"/>
      <c r="T886" s="750"/>
      <c r="U886" s="757"/>
      <c r="V886" s="753"/>
      <c r="W886" s="745"/>
      <c r="X886" s="745"/>
      <c r="Y886" s="753"/>
      <c r="Z886" s="745"/>
      <c r="AA886" s="745"/>
      <c r="AB886" s="745"/>
      <c r="AC886" s="745"/>
      <c r="AD886" s="745"/>
      <c r="AE886" s="745"/>
      <c r="AF886" s="745"/>
      <c r="AG886" s="745"/>
      <c r="AH886" s="745"/>
      <c r="AI886" s="745"/>
      <c r="AJ886" s="745"/>
      <c r="AK886" s="745"/>
      <c r="AL886" s="745"/>
      <c r="AM886" s="745"/>
      <c r="AN886" s="745"/>
      <c r="AO886" s="745"/>
      <c r="AP886" s="745"/>
      <c r="AQ886" s="745"/>
      <c r="AR886" s="745"/>
      <c r="AS886" s="745"/>
      <c r="AT886" s="745"/>
      <c r="AU886" s="745"/>
      <c r="AV886" s="745"/>
      <c r="AW886" s="745"/>
      <c r="AX886" s="745"/>
      <c r="AY886" s="745"/>
      <c r="AZ886" s="745"/>
      <c r="BA886" s="745"/>
      <c r="BB886" s="745"/>
      <c r="BC886" s="745"/>
      <c r="BD886" s="745"/>
      <c r="BE886" s="745"/>
      <c r="BF886" s="745"/>
      <c r="BG886" s="745"/>
      <c r="BH886" s="745"/>
      <c r="BI886" s="745"/>
      <c r="BJ886" s="745"/>
      <c r="BK886" s="745"/>
      <c r="BL886" s="745"/>
      <c r="BM886" s="745"/>
      <c r="BN886" s="745"/>
      <c r="BO886" s="745"/>
      <c r="BP886" s="745"/>
      <c r="BQ886" s="745"/>
      <c r="BR886" s="745"/>
      <c r="BS886" s="745"/>
      <c r="BT886" s="745"/>
      <c r="BU886" s="745"/>
      <c r="BV886" s="745"/>
      <c r="BW886" s="745"/>
      <c r="BX886" s="745"/>
      <c r="BY886" s="745"/>
      <c r="BZ886" s="745"/>
      <c r="CA886" s="745"/>
      <c r="CB886" s="745"/>
      <c r="CC886" s="745"/>
      <c r="CD886" s="745"/>
      <c r="CE886" s="745"/>
      <c r="CF886" s="745"/>
      <c r="CG886" s="745"/>
      <c r="CH886" s="745"/>
      <c r="CI886" s="745"/>
      <c r="CJ886" s="745"/>
      <c r="CK886" s="745"/>
      <c r="CL886" s="745"/>
      <c r="CM886" s="745"/>
      <c r="CN886" s="745"/>
      <c r="CO886" s="745"/>
      <c r="CP886" s="745"/>
      <c r="CQ886" s="745"/>
      <c r="CR886" s="745"/>
      <c r="CS886" s="745"/>
      <c r="CT886" s="745"/>
      <c r="CU886" s="745"/>
      <c r="CV886" s="745"/>
      <c r="CW886" s="745"/>
      <c r="CX886" s="745"/>
      <c r="CY886" s="745"/>
      <c r="CZ886" s="745"/>
      <c r="DA886" s="745"/>
      <c r="DB886" s="745"/>
      <c r="DC886" s="745"/>
      <c r="DD886" s="745"/>
      <c r="DE886" s="745"/>
      <c r="DF886" s="745"/>
      <c r="DG886" s="745"/>
      <c r="DH886" s="745"/>
      <c r="DI886" s="745"/>
      <c r="DJ886" s="745"/>
      <c r="DK886" s="745"/>
      <c r="DL886" s="745"/>
      <c r="DM886" s="745"/>
      <c r="DN886" s="745"/>
      <c r="DO886" s="745"/>
      <c r="DP886" s="745"/>
      <c r="DQ886" s="745"/>
      <c r="DR886" s="745"/>
      <c r="DS886" s="745"/>
      <c r="DT886" s="745"/>
      <c r="DU886" s="745"/>
      <c r="DV886" s="745"/>
      <c r="DW886" s="745"/>
      <c r="DX886" s="745"/>
      <c r="DY886" s="745"/>
      <c r="DZ886" s="745"/>
      <c r="EA886" s="745"/>
      <c r="EB886" s="745"/>
      <c r="EC886" s="745"/>
      <c r="ED886" s="745"/>
      <c r="EE886" s="745"/>
      <c r="EF886" s="745"/>
      <c r="EG886" s="745"/>
      <c r="EH886" s="745"/>
      <c r="EI886" s="745"/>
      <c r="EJ886" s="745"/>
      <c r="EK886" s="745"/>
      <c r="EL886" s="745"/>
      <c r="EM886" s="745"/>
      <c r="EN886" s="745"/>
      <c r="EO886" s="745"/>
      <c r="EP886" s="745"/>
      <c r="EQ886" s="745"/>
      <c r="ER886" s="745"/>
      <c r="ES886" s="745"/>
      <c r="ET886" s="745"/>
      <c r="EU886" s="745"/>
      <c r="EV886" s="745"/>
      <c r="EW886" s="745"/>
      <c r="EX886" s="745"/>
      <c r="EY886" s="745"/>
      <c r="EZ886" s="745"/>
      <c r="FA886" s="745"/>
      <c r="FB886" s="745"/>
      <c r="FC886" s="745"/>
      <c r="FD886" s="745"/>
      <c r="FE886" s="745"/>
      <c r="FF886" s="745"/>
      <c r="FG886" s="745"/>
      <c r="FH886" s="745"/>
      <c r="FI886" s="745"/>
      <c r="FJ886" s="745"/>
      <c r="FK886" s="745"/>
      <c r="FL886" s="745"/>
      <c r="FM886" s="745"/>
      <c r="FN886" s="745"/>
      <c r="FO886" s="745"/>
      <c r="FP886" s="745"/>
      <c r="FQ886" s="745"/>
      <c r="FR886" s="745"/>
      <c r="FS886" s="745"/>
      <c r="FT886" s="745"/>
      <c r="FU886" s="745"/>
      <c r="FV886" s="745"/>
      <c r="FW886" s="745"/>
      <c r="FX886" s="745"/>
      <c r="FY886" s="745"/>
      <c r="FZ886" s="745"/>
      <c r="GA886" s="745"/>
      <c r="GB886" s="745"/>
      <c r="GC886" s="745"/>
      <c r="GD886" s="745"/>
      <c r="GE886" s="745"/>
      <c r="GF886" s="745"/>
      <c r="GG886" s="745"/>
      <c r="GH886" s="745"/>
      <c r="GI886" s="745"/>
      <c r="GJ886" s="745"/>
      <c r="GK886" s="745"/>
      <c r="GL886" s="745"/>
      <c r="GM886" s="745"/>
      <c r="GN886" s="745"/>
      <c r="GO886" s="745"/>
      <c r="GP886" s="745"/>
      <c r="GQ886" s="745"/>
      <c r="GR886" s="745"/>
      <c r="GS886" s="745"/>
      <c r="GT886" s="745"/>
      <c r="GU886" s="745"/>
      <c r="GV886" s="745"/>
      <c r="GW886" s="745"/>
      <c r="GX886" s="745"/>
      <c r="GY886" s="745"/>
      <c r="GZ886" s="745"/>
      <c r="HA886" s="745"/>
      <c r="HB886" s="745"/>
      <c r="HC886" s="745"/>
      <c r="HD886" s="745"/>
      <c r="HE886" s="745"/>
      <c r="HF886" s="745"/>
      <c r="HG886" s="745"/>
      <c r="HH886" s="745"/>
      <c r="HI886" s="745"/>
      <c r="HJ886" s="745"/>
      <c r="HK886" s="745"/>
      <c r="HL886" s="745"/>
      <c r="HM886" s="745"/>
      <c r="HN886" s="745"/>
      <c r="HO886" s="745"/>
      <c r="HP886" s="745"/>
      <c r="HQ886" s="745"/>
      <c r="HR886" s="745"/>
      <c r="HS886" s="745"/>
      <c r="HT886" s="745"/>
      <c r="HU886" s="745"/>
      <c r="HV886" s="745"/>
      <c r="HW886" s="745"/>
      <c r="HX886" s="745"/>
      <c r="HY886" s="745"/>
      <c r="HZ886" s="745"/>
      <c r="IA886" s="745"/>
      <c r="IB886" s="745"/>
      <c r="IC886" s="745"/>
      <c r="ID886" s="745"/>
      <c r="IE886" s="745"/>
      <c r="IF886" s="745"/>
      <c r="IG886" s="745"/>
      <c r="IH886" s="745"/>
      <c r="II886" s="745"/>
      <c r="IJ886" s="745"/>
      <c r="IK886" s="745"/>
      <c r="IL886" s="745"/>
      <c r="IM886" s="745"/>
      <c r="IN886" s="745"/>
    </row>
    <row r="887" spans="1:248" ht="12.75">
      <c r="A887" s="758"/>
      <c r="B887" s="758"/>
      <c r="C887" s="758"/>
      <c r="D887" s="758"/>
      <c r="E887" s="750"/>
      <c r="F887" s="758"/>
      <c r="G887" s="758"/>
      <c r="H887" s="758"/>
      <c r="I887" s="750"/>
      <c r="J887" s="758"/>
      <c r="K887" s="758"/>
      <c r="L887" s="750"/>
      <c r="M887" s="758"/>
      <c r="N887" s="758"/>
      <c r="O887" s="750"/>
      <c r="P887" s="750"/>
      <c r="Q887" s="750"/>
      <c r="R887" s="750"/>
      <c r="S887" s="750"/>
      <c r="T887" s="750"/>
      <c r="U887" s="757"/>
      <c r="V887" s="753"/>
      <c r="W887" s="745"/>
      <c r="X887" s="745"/>
      <c r="Y887" s="753"/>
      <c r="Z887" s="745"/>
      <c r="AA887" s="745"/>
      <c r="AB887" s="745"/>
      <c r="AC887" s="745"/>
      <c r="AD887" s="745"/>
      <c r="AE887" s="745"/>
      <c r="AF887" s="745"/>
      <c r="AG887" s="745"/>
      <c r="AH887" s="745"/>
      <c r="AI887" s="745"/>
      <c r="AJ887" s="745"/>
      <c r="AK887" s="745"/>
      <c r="AL887" s="745"/>
      <c r="AM887" s="745"/>
      <c r="AN887" s="745"/>
      <c r="AO887" s="745"/>
      <c r="AP887" s="745"/>
      <c r="AQ887" s="745"/>
      <c r="AR887" s="745"/>
      <c r="AS887" s="745"/>
      <c r="AT887" s="745"/>
      <c r="AU887" s="745"/>
      <c r="AV887" s="745"/>
      <c r="AW887" s="745"/>
      <c r="AX887" s="745"/>
      <c r="AY887" s="745"/>
      <c r="AZ887" s="745"/>
      <c r="BA887" s="745"/>
      <c r="BB887" s="745"/>
      <c r="BC887" s="745"/>
      <c r="BD887" s="745"/>
      <c r="BE887" s="745"/>
      <c r="BF887" s="745"/>
      <c r="BG887" s="745"/>
      <c r="BH887" s="745"/>
      <c r="BI887" s="745"/>
      <c r="BJ887" s="745"/>
      <c r="BK887" s="745"/>
      <c r="BL887" s="745"/>
      <c r="BM887" s="745"/>
      <c r="BN887" s="745"/>
      <c r="BO887" s="745"/>
      <c r="BP887" s="745"/>
      <c r="BQ887" s="745"/>
      <c r="BR887" s="745"/>
      <c r="BS887" s="745"/>
      <c r="BT887" s="745"/>
      <c r="BU887" s="745"/>
      <c r="BV887" s="745"/>
      <c r="BW887" s="745"/>
      <c r="BX887" s="745"/>
      <c r="BY887" s="745"/>
      <c r="BZ887" s="745"/>
      <c r="CA887" s="745"/>
      <c r="CB887" s="745"/>
      <c r="CC887" s="745"/>
      <c r="CD887" s="745"/>
      <c r="CE887" s="745"/>
      <c r="CF887" s="745"/>
      <c r="CG887" s="745"/>
      <c r="CH887" s="745"/>
      <c r="CI887" s="745"/>
      <c r="CJ887" s="745"/>
      <c r="CK887" s="745"/>
      <c r="CL887" s="745"/>
      <c r="CM887" s="745"/>
      <c r="CN887" s="745"/>
      <c r="CO887" s="745"/>
      <c r="CP887" s="745"/>
      <c r="CQ887" s="745"/>
      <c r="CR887" s="745"/>
      <c r="CS887" s="745"/>
      <c r="CT887" s="745"/>
      <c r="CU887" s="745"/>
      <c r="CV887" s="745"/>
      <c r="CW887" s="745"/>
      <c r="CX887" s="745"/>
      <c r="CY887" s="745"/>
      <c r="CZ887" s="745"/>
      <c r="DA887" s="745"/>
      <c r="DB887" s="745"/>
      <c r="DC887" s="745"/>
      <c r="DD887" s="745"/>
      <c r="DE887" s="745"/>
      <c r="DF887" s="745"/>
      <c r="DG887" s="745"/>
      <c r="DH887" s="745"/>
      <c r="DI887" s="745"/>
      <c r="DJ887" s="745"/>
      <c r="DK887" s="745"/>
      <c r="DL887" s="745"/>
      <c r="DM887" s="745"/>
      <c r="DN887" s="745"/>
      <c r="DO887" s="745"/>
      <c r="DP887" s="745"/>
      <c r="DQ887" s="745"/>
      <c r="DR887" s="745"/>
      <c r="DS887" s="745"/>
      <c r="DT887" s="745"/>
      <c r="DU887" s="745"/>
      <c r="DV887" s="745"/>
      <c r="DW887" s="745"/>
      <c r="DX887" s="745"/>
      <c r="DY887" s="745"/>
      <c r="DZ887" s="745"/>
      <c r="EA887" s="745"/>
      <c r="EB887" s="745"/>
      <c r="EC887" s="745"/>
      <c r="ED887" s="745"/>
      <c r="EE887" s="745"/>
      <c r="EF887" s="745"/>
      <c r="EG887" s="745"/>
      <c r="EH887" s="745"/>
      <c r="EI887" s="745"/>
      <c r="EJ887" s="745"/>
      <c r="EK887" s="745"/>
      <c r="EL887" s="745"/>
      <c r="EM887" s="745"/>
      <c r="EN887" s="745"/>
      <c r="EO887" s="745"/>
      <c r="EP887" s="745"/>
      <c r="EQ887" s="745"/>
      <c r="ER887" s="745"/>
      <c r="ES887" s="745"/>
      <c r="ET887" s="745"/>
      <c r="EU887" s="745"/>
      <c r="EV887" s="745"/>
      <c r="EW887" s="745"/>
      <c r="EX887" s="745"/>
      <c r="EY887" s="745"/>
      <c r="EZ887" s="745"/>
      <c r="FA887" s="745"/>
      <c r="FB887" s="745"/>
      <c r="FC887" s="745"/>
      <c r="FD887" s="745"/>
      <c r="FE887" s="745"/>
      <c r="FF887" s="745"/>
      <c r="FG887" s="745"/>
      <c r="FH887" s="745"/>
      <c r="FI887" s="745"/>
      <c r="FJ887" s="745"/>
      <c r="FK887" s="745"/>
      <c r="FL887" s="745"/>
      <c r="FM887" s="745"/>
      <c r="FN887" s="745"/>
      <c r="FO887" s="745"/>
      <c r="FP887" s="745"/>
      <c r="FQ887" s="745"/>
      <c r="FR887" s="745"/>
      <c r="FS887" s="745"/>
      <c r="FT887" s="745"/>
      <c r="FU887" s="745"/>
      <c r="FV887" s="745"/>
      <c r="FW887" s="745"/>
      <c r="FX887" s="745"/>
      <c r="FY887" s="745"/>
      <c r="FZ887" s="745"/>
      <c r="GA887" s="745"/>
      <c r="GB887" s="745"/>
      <c r="GC887" s="745"/>
      <c r="GD887" s="745"/>
      <c r="GE887" s="745"/>
      <c r="GF887" s="745"/>
      <c r="GG887" s="745"/>
      <c r="GH887" s="745"/>
      <c r="GI887" s="745"/>
      <c r="GJ887" s="745"/>
      <c r="GK887" s="745"/>
      <c r="GL887" s="745"/>
      <c r="GM887" s="745"/>
      <c r="GN887" s="745"/>
      <c r="GO887" s="745"/>
      <c r="GP887" s="745"/>
      <c r="GQ887" s="745"/>
      <c r="GR887" s="745"/>
      <c r="GS887" s="745"/>
      <c r="GT887" s="745"/>
      <c r="GU887" s="745"/>
      <c r="GV887" s="745"/>
      <c r="GW887" s="745"/>
      <c r="GX887" s="745"/>
      <c r="GY887" s="745"/>
      <c r="GZ887" s="745"/>
      <c r="HA887" s="745"/>
      <c r="HB887" s="745"/>
      <c r="HC887" s="745"/>
      <c r="HD887" s="745"/>
      <c r="HE887" s="745"/>
      <c r="HF887" s="745"/>
      <c r="HG887" s="745"/>
      <c r="HH887" s="745"/>
      <c r="HI887" s="745"/>
      <c r="HJ887" s="745"/>
      <c r="HK887" s="745"/>
      <c r="HL887" s="745"/>
      <c r="HM887" s="745"/>
      <c r="HN887" s="745"/>
      <c r="HO887" s="745"/>
      <c r="HP887" s="745"/>
      <c r="HQ887" s="745"/>
      <c r="HR887" s="745"/>
      <c r="HS887" s="745"/>
      <c r="HT887" s="745"/>
      <c r="HU887" s="745"/>
      <c r="HV887" s="745"/>
      <c r="HW887" s="745"/>
      <c r="HX887" s="745"/>
      <c r="HY887" s="745"/>
      <c r="HZ887" s="745"/>
      <c r="IA887" s="745"/>
      <c r="IB887" s="745"/>
      <c r="IC887" s="745"/>
      <c r="ID887" s="745"/>
      <c r="IE887" s="745"/>
      <c r="IF887" s="745"/>
      <c r="IG887" s="745"/>
      <c r="IH887" s="745"/>
      <c r="II887" s="745"/>
      <c r="IJ887" s="745"/>
      <c r="IK887" s="745"/>
      <c r="IL887" s="745"/>
      <c r="IM887" s="745"/>
      <c r="IN887" s="745"/>
    </row>
    <row r="888" spans="1:248" ht="12.75">
      <c r="A888" s="758"/>
      <c r="B888" s="758"/>
      <c r="C888" s="758"/>
      <c r="D888" s="758"/>
      <c r="E888" s="750"/>
      <c r="F888" s="758"/>
      <c r="G888" s="758"/>
      <c r="H888" s="758"/>
      <c r="I888" s="750"/>
      <c r="J888" s="758"/>
      <c r="K888" s="758"/>
      <c r="L888" s="750"/>
      <c r="M888" s="758"/>
      <c r="N888" s="758"/>
      <c r="O888" s="750"/>
      <c r="P888" s="750"/>
      <c r="Q888" s="750"/>
      <c r="R888" s="750"/>
      <c r="S888" s="750"/>
      <c r="T888" s="750"/>
      <c r="U888" s="757"/>
      <c r="V888" s="753"/>
      <c r="W888" s="745"/>
      <c r="X888" s="745"/>
      <c r="Y888" s="753"/>
      <c r="Z888" s="745"/>
      <c r="AA888" s="745"/>
      <c r="AB888" s="745"/>
      <c r="AC888" s="745"/>
      <c r="AD888" s="745"/>
      <c r="AE888" s="745"/>
      <c r="AF888" s="745"/>
      <c r="AG888" s="745"/>
      <c r="AH888" s="745"/>
      <c r="AI888" s="745"/>
      <c r="AJ888" s="745"/>
      <c r="AK888" s="745"/>
      <c r="AL888" s="745"/>
      <c r="AM888" s="745"/>
      <c r="AN888" s="745"/>
      <c r="AO888" s="745"/>
      <c r="AP888" s="745"/>
      <c r="AQ888" s="745"/>
      <c r="AR888" s="745"/>
      <c r="AS888" s="745"/>
      <c r="AT888" s="745"/>
      <c r="AU888" s="745"/>
      <c r="AV888" s="745"/>
      <c r="AW888" s="745"/>
      <c r="AX888" s="745"/>
      <c r="AY888" s="745"/>
      <c r="AZ888" s="745"/>
      <c r="BA888" s="745"/>
      <c r="BB888" s="745"/>
      <c r="BC888" s="745"/>
      <c r="BD888" s="745"/>
      <c r="BE888" s="745"/>
      <c r="BF888" s="745"/>
      <c r="BG888" s="745"/>
      <c r="BH888" s="745"/>
      <c r="BI888" s="745"/>
      <c r="BJ888" s="745"/>
      <c r="BK888" s="745"/>
      <c r="BL888" s="745"/>
      <c r="BM888" s="745"/>
      <c r="BN888" s="745"/>
      <c r="BO888" s="745"/>
      <c r="BP888" s="745"/>
      <c r="BQ888" s="745"/>
      <c r="BR888" s="745"/>
      <c r="BS888" s="745"/>
      <c r="BT888" s="745"/>
      <c r="BU888" s="745"/>
      <c r="BV888" s="745"/>
      <c r="BW888" s="745"/>
      <c r="BX888" s="745"/>
      <c r="BY888" s="745"/>
      <c r="BZ888" s="745"/>
      <c r="CA888" s="745"/>
      <c r="CB888" s="745"/>
      <c r="CC888" s="745"/>
      <c r="CD888" s="745"/>
      <c r="CE888" s="745"/>
      <c r="CF888" s="745"/>
      <c r="CG888" s="745"/>
      <c r="CH888" s="745"/>
      <c r="CI888" s="745"/>
      <c r="CJ888" s="745"/>
      <c r="CK888" s="745"/>
      <c r="CL888" s="745"/>
      <c r="CM888" s="745"/>
      <c r="CN888" s="745"/>
      <c r="CO888" s="745"/>
      <c r="CP888" s="745"/>
      <c r="CQ888" s="745"/>
      <c r="CR888" s="745"/>
      <c r="CS888" s="745"/>
      <c r="CT888" s="745"/>
      <c r="CU888" s="745"/>
      <c r="CV888" s="745"/>
      <c r="CW888" s="745"/>
      <c r="CX888" s="745"/>
      <c r="CY888" s="745"/>
      <c r="CZ888" s="745"/>
      <c r="DA888" s="745"/>
      <c r="DB888" s="745"/>
      <c r="DC888" s="745"/>
      <c r="DD888" s="745"/>
      <c r="DE888" s="745"/>
      <c r="DF888" s="745"/>
      <c r="DG888" s="745"/>
      <c r="DH888" s="745"/>
      <c r="DI888" s="745"/>
      <c r="DJ888" s="745"/>
      <c r="DK888" s="745"/>
      <c r="DL888" s="745"/>
      <c r="DM888" s="745"/>
      <c r="DN888" s="745"/>
      <c r="DO888" s="745"/>
      <c r="DP888" s="745"/>
      <c r="DQ888" s="745"/>
      <c r="DR888" s="745"/>
      <c r="DS888" s="745"/>
      <c r="DT888" s="745"/>
      <c r="DU888" s="745"/>
      <c r="DV888" s="745"/>
      <c r="DW888" s="745"/>
      <c r="DX888" s="745"/>
      <c r="DY888" s="745"/>
      <c r="DZ888" s="745"/>
      <c r="EA888" s="745"/>
      <c r="EB888" s="745"/>
      <c r="EC888" s="745"/>
      <c r="ED888" s="745"/>
      <c r="EE888" s="745"/>
      <c r="EF888" s="745"/>
      <c r="EG888" s="745"/>
      <c r="EH888" s="745"/>
      <c r="EI888" s="745"/>
      <c r="EJ888" s="745"/>
      <c r="EK888" s="745"/>
      <c r="EL888" s="745"/>
      <c r="EM888" s="745"/>
      <c r="EN888" s="745"/>
      <c r="EO888" s="745"/>
      <c r="EP888" s="745"/>
      <c r="EQ888" s="745"/>
      <c r="ER888" s="745"/>
      <c r="ES888" s="745"/>
      <c r="ET888" s="745"/>
      <c r="EU888" s="745"/>
      <c r="EV888" s="745"/>
      <c r="EW888" s="745"/>
      <c r="EX888" s="745"/>
      <c r="EY888" s="745"/>
      <c r="EZ888" s="745"/>
      <c r="FA888" s="745"/>
      <c r="FB888" s="745"/>
      <c r="FC888" s="745"/>
      <c r="FD888" s="745"/>
      <c r="FE888" s="745"/>
      <c r="FF888" s="745"/>
      <c r="FG888" s="745"/>
      <c r="FH888" s="745"/>
      <c r="FI888" s="745"/>
      <c r="FJ888" s="745"/>
      <c r="FK888" s="745"/>
      <c r="FL888" s="745"/>
      <c r="FM888" s="745"/>
      <c r="FN888" s="745"/>
      <c r="FO888" s="745"/>
      <c r="FP888" s="745"/>
      <c r="FQ888" s="745"/>
      <c r="FR888" s="745"/>
      <c r="FS888" s="745"/>
      <c r="FT888" s="745"/>
      <c r="FU888" s="745"/>
      <c r="FV888" s="745"/>
      <c r="FW888" s="745"/>
      <c r="FX888" s="745"/>
      <c r="FY888" s="745"/>
      <c r="FZ888" s="745"/>
      <c r="GA888" s="745"/>
      <c r="GB888" s="745"/>
      <c r="GC888" s="745"/>
      <c r="GD888" s="745"/>
      <c r="GE888" s="745"/>
      <c r="GF888" s="745"/>
      <c r="GG888" s="745"/>
      <c r="GH888" s="745"/>
      <c r="GI888" s="745"/>
      <c r="GJ888" s="745"/>
      <c r="GK888" s="745"/>
      <c r="GL888" s="745"/>
      <c r="GM888" s="745"/>
      <c r="GN888" s="745"/>
      <c r="GO888" s="745"/>
      <c r="GP888" s="745"/>
      <c r="GQ888" s="745"/>
      <c r="GR888" s="745"/>
      <c r="GS888" s="745"/>
      <c r="GT888" s="745"/>
      <c r="GU888" s="745"/>
      <c r="GV888" s="745"/>
      <c r="GW888" s="745"/>
      <c r="GX888" s="745"/>
      <c r="GY888" s="745"/>
      <c r="GZ888" s="745"/>
      <c r="HA888" s="745"/>
      <c r="HB888" s="745"/>
      <c r="HC888" s="745"/>
      <c r="HD888" s="745"/>
      <c r="HE888" s="745"/>
      <c r="HF888" s="745"/>
      <c r="HG888" s="745"/>
      <c r="HH888" s="745"/>
      <c r="HI888" s="745"/>
      <c r="HJ888" s="745"/>
      <c r="HK888" s="745"/>
      <c r="HL888" s="745"/>
      <c r="HM888" s="745"/>
      <c r="HN888" s="745"/>
      <c r="HO888" s="745"/>
      <c r="HP888" s="745"/>
      <c r="HQ888" s="745"/>
      <c r="HR888" s="745"/>
      <c r="HS888" s="745"/>
      <c r="HT888" s="745"/>
      <c r="HU888" s="745"/>
      <c r="HV888" s="745"/>
      <c r="HW888" s="745"/>
      <c r="HX888" s="745"/>
      <c r="HY888" s="745"/>
      <c r="HZ888" s="745"/>
      <c r="IA888" s="745"/>
      <c r="IB888" s="745"/>
      <c r="IC888" s="745"/>
      <c r="ID888" s="745"/>
      <c r="IE888" s="745"/>
      <c r="IF888" s="745"/>
      <c r="IG888" s="745"/>
      <c r="IH888" s="745"/>
      <c r="II888" s="745"/>
      <c r="IJ888" s="745"/>
      <c r="IK888" s="745"/>
      <c r="IL888" s="745"/>
      <c r="IM888" s="745"/>
      <c r="IN888" s="745"/>
    </row>
    <row r="889" spans="1:248" ht="12.75">
      <c r="A889" s="758"/>
      <c r="B889" s="758"/>
      <c r="C889" s="758"/>
      <c r="D889" s="758"/>
      <c r="E889" s="750"/>
      <c r="F889" s="758"/>
      <c r="G889" s="758"/>
      <c r="H889" s="758"/>
      <c r="I889" s="750"/>
      <c r="J889" s="758"/>
      <c r="K889" s="758"/>
      <c r="L889" s="750"/>
      <c r="M889" s="758"/>
      <c r="N889" s="758"/>
      <c r="O889" s="750"/>
      <c r="P889" s="750"/>
      <c r="Q889" s="750"/>
      <c r="R889" s="750"/>
      <c r="S889" s="750"/>
      <c r="T889" s="750"/>
      <c r="U889" s="757"/>
      <c r="V889" s="753"/>
      <c r="W889" s="745"/>
      <c r="X889" s="745"/>
      <c r="Y889" s="753"/>
      <c r="Z889" s="745"/>
      <c r="AA889" s="745"/>
      <c r="AB889" s="745"/>
      <c r="AC889" s="745"/>
      <c r="AD889" s="745"/>
      <c r="AE889" s="745"/>
      <c r="AF889" s="745"/>
      <c r="AG889" s="745"/>
      <c r="AH889" s="745"/>
      <c r="AI889" s="745"/>
      <c r="AJ889" s="745"/>
      <c r="AK889" s="745"/>
      <c r="AL889" s="745"/>
      <c r="AM889" s="745"/>
      <c r="AN889" s="745"/>
      <c r="AO889" s="745"/>
      <c r="AP889" s="745"/>
      <c r="AQ889" s="745"/>
      <c r="AR889" s="745"/>
      <c r="AS889" s="745"/>
      <c r="AT889" s="745"/>
      <c r="AU889" s="745"/>
      <c r="AV889" s="745"/>
      <c r="AW889" s="745"/>
      <c r="AX889" s="745"/>
      <c r="AY889" s="745"/>
      <c r="AZ889" s="745"/>
      <c r="BA889" s="745"/>
      <c r="BB889" s="745"/>
      <c r="BC889" s="745"/>
      <c r="BD889" s="745"/>
      <c r="BE889" s="745"/>
      <c r="BF889" s="745"/>
      <c r="BG889" s="745"/>
      <c r="BH889" s="745"/>
      <c r="BI889" s="745"/>
      <c r="BJ889" s="745"/>
      <c r="BK889" s="745"/>
      <c r="BL889" s="745"/>
      <c r="BM889" s="745"/>
      <c r="BN889" s="745"/>
      <c r="BO889" s="745"/>
      <c r="BP889" s="745"/>
      <c r="BQ889" s="745"/>
      <c r="BR889" s="745"/>
      <c r="BS889" s="745"/>
      <c r="BT889" s="745"/>
      <c r="BU889" s="745"/>
      <c r="BV889" s="745"/>
      <c r="BW889" s="745"/>
      <c r="BX889" s="745"/>
      <c r="BY889" s="745"/>
      <c r="BZ889" s="745"/>
      <c r="CA889" s="745"/>
      <c r="CB889" s="745"/>
      <c r="CC889" s="745"/>
      <c r="CD889" s="745"/>
      <c r="CE889" s="745"/>
      <c r="CF889" s="745"/>
      <c r="CG889" s="745"/>
      <c r="CH889" s="745"/>
      <c r="CI889" s="745"/>
      <c r="CJ889" s="745"/>
      <c r="CK889" s="745"/>
      <c r="CL889" s="745"/>
      <c r="CM889" s="745"/>
      <c r="CN889" s="745"/>
      <c r="CO889" s="745"/>
      <c r="CP889" s="745"/>
      <c r="CQ889" s="745"/>
      <c r="CR889" s="745"/>
      <c r="CS889" s="745"/>
      <c r="CT889" s="745"/>
      <c r="CU889" s="745"/>
      <c r="CV889" s="745"/>
      <c r="CW889" s="745"/>
      <c r="CX889" s="745"/>
      <c r="CY889" s="745"/>
      <c r="CZ889" s="745"/>
      <c r="DA889" s="745"/>
      <c r="DB889" s="745"/>
      <c r="DC889" s="745"/>
      <c r="DD889" s="745"/>
      <c r="DE889" s="745"/>
      <c r="DF889" s="745"/>
      <c r="DG889" s="745"/>
      <c r="DH889" s="745"/>
      <c r="DI889" s="745"/>
      <c r="DJ889" s="745"/>
      <c r="DK889" s="745"/>
      <c r="DL889" s="745"/>
      <c r="DM889" s="745"/>
      <c r="DN889" s="745"/>
      <c r="DO889" s="745"/>
      <c r="DP889" s="745"/>
      <c r="DQ889" s="745"/>
      <c r="DR889" s="745"/>
      <c r="DS889" s="745"/>
      <c r="DT889" s="745"/>
      <c r="DU889" s="745"/>
      <c r="DV889" s="745"/>
      <c r="DW889" s="745"/>
      <c r="DX889" s="745"/>
      <c r="DY889" s="745"/>
      <c r="DZ889" s="745"/>
      <c r="EA889" s="745"/>
      <c r="EB889" s="745"/>
      <c r="EC889" s="745"/>
      <c r="ED889" s="745"/>
      <c r="EE889" s="745"/>
      <c r="EF889" s="745"/>
      <c r="EG889" s="745"/>
      <c r="EH889" s="745"/>
      <c r="EI889" s="745"/>
      <c r="EJ889" s="745"/>
      <c r="EK889" s="745"/>
      <c r="EL889" s="745"/>
      <c r="EM889" s="745"/>
      <c r="EN889" s="745"/>
      <c r="EO889" s="745"/>
      <c r="EP889" s="745"/>
      <c r="EQ889" s="745"/>
      <c r="ER889" s="745"/>
      <c r="ES889" s="745"/>
      <c r="ET889" s="745"/>
      <c r="EU889" s="745"/>
      <c r="EV889" s="745"/>
      <c r="EW889" s="745"/>
      <c r="EX889" s="745"/>
      <c r="EY889" s="745"/>
      <c r="EZ889" s="745"/>
      <c r="FA889" s="745"/>
      <c r="FB889" s="745"/>
      <c r="FC889" s="745"/>
      <c r="FD889" s="745"/>
      <c r="FE889" s="745"/>
      <c r="FF889" s="745"/>
      <c r="FG889" s="745"/>
      <c r="FH889" s="745"/>
      <c r="FI889" s="745"/>
      <c r="FJ889" s="745"/>
      <c r="FK889" s="745"/>
      <c r="FL889" s="745"/>
      <c r="FM889" s="745"/>
      <c r="FN889" s="745"/>
      <c r="FO889" s="745"/>
      <c r="FP889" s="745"/>
      <c r="FQ889" s="745"/>
      <c r="FR889" s="745"/>
      <c r="FS889" s="745"/>
      <c r="FT889" s="745"/>
      <c r="FU889" s="745"/>
      <c r="FV889" s="745"/>
      <c r="FW889" s="745"/>
      <c r="FX889" s="745"/>
      <c r="FY889" s="745"/>
      <c r="FZ889" s="745"/>
      <c r="GA889" s="745"/>
      <c r="GB889" s="745"/>
      <c r="GC889" s="745"/>
      <c r="GD889" s="745"/>
      <c r="GE889" s="745"/>
      <c r="GF889" s="745"/>
      <c r="GG889" s="745"/>
      <c r="GH889" s="745"/>
      <c r="GI889" s="745"/>
      <c r="GJ889" s="745"/>
      <c r="GK889" s="745"/>
      <c r="GL889" s="745"/>
      <c r="GM889" s="745"/>
      <c r="GN889" s="745"/>
      <c r="GO889" s="745"/>
      <c r="GP889" s="745"/>
      <c r="GQ889" s="745"/>
      <c r="GR889" s="745"/>
      <c r="GS889" s="745"/>
      <c r="GT889" s="745"/>
      <c r="GU889" s="745"/>
      <c r="GV889" s="745"/>
      <c r="GW889" s="745"/>
      <c r="GX889" s="745"/>
      <c r="GY889" s="745"/>
      <c r="GZ889" s="745"/>
      <c r="HA889" s="745"/>
      <c r="HB889" s="745"/>
      <c r="HC889" s="745"/>
      <c r="HD889" s="745"/>
      <c r="HE889" s="745"/>
      <c r="HF889" s="745"/>
      <c r="HG889" s="745"/>
      <c r="HH889" s="745"/>
      <c r="HI889" s="745"/>
      <c r="HJ889" s="745"/>
      <c r="HK889" s="745"/>
      <c r="HL889" s="745"/>
      <c r="HM889" s="745"/>
      <c r="HN889" s="745"/>
      <c r="HO889" s="745"/>
      <c r="HP889" s="745"/>
      <c r="HQ889" s="745"/>
      <c r="HR889" s="745"/>
      <c r="HS889" s="745"/>
      <c r="HT889" s="745"/>
      <c r="HU889" s="745"/>
      <c r="HV889" s="745"/>
      <c r="HW889" s="745"/>
      <c r="HX889" s="745"/>
      <c r="HY889" s="745"/>
      <c r="HZ889" s="745"/>
      <c r="IA889" s="745"/>
      <c r="IB889" s="745"/>
      <c r="IC889" s="745"/>
      <c r="ID889" s="745"/>
      <c r="IE889" s="745"/>
      <c r="IF889" s="745"/>
      <c r="IG889" s="745"/>
      <c r="IH889" s="745"/>
      <c r="II889" s="745"/>
      <c r="IJ889" s="745"/>
      <c r="IK889" s="745"/>
      <c r="IL889" s="745"/>
      <c r="IM889" s="745"/>
      <c r="IN889" s="745"/>
    </row>
    <row r="890" spans="1:248" ht="12.75">
      <c r="A890" s="758"/>
      <c r="B890" s="758"/>
      <c r="C890" s="758"/>
      <c r="D890" s="758"/>
      <c r="E890" s="750"/>
      <c r="F890" s="758"/>
      <c r="G890" s="758"/>
      <c r="H890" s="758"/>
      <c r="I890" s="750"/>
      <c r="J890" s="758"/>
      <c r="K890" s="758"/>
      <c r="L890" s="750"/>
      <c r="M890" s="758"/>
      <c r="N890" s="758"/>
      <c r="O890" s="750"/>
      <c r="P890" s="750"/>
      <c r="Q890" s="750"/>
      <c r="R890" s="750"/>
      <c r="S890" s="750"/>
      <c r="T890" s="750"/>
      <c r="U890" s="757"/>
      <c r="V890" s="753"/>
      <c r="W890" s="745"/>
      <c r="X890" s="745"/>
      <c r="Y890" s="753"/>
      <c r="Z890" s="745"/>
      <c r="AA890" s="745"/>
      <c r="AB890" s="745"/>
      <c r="AC890" s="745"/>
      <c r="AD890" s="745"/>
      <c r="AE890" s="745"/>
      <c r="AF890" s="745"/>
      <c r="AG890" s="745"/>
      <c r="AH890" s="745"/>
      <c r="AI890" s="745"/>
      <c r="AJ890" s="745"/>
      <c r="AK890" s="745"/>
      <c r="AL890" s="745"/>
      <c r="AM890" s="745"/>
      <c r="AN890" s="745"/>
      <c r="AO890" s="745"/>
      <c r="AP890" s="745"/>
      <c r="AQ890" s="745"/>
      <c r="AR890" s="745"/>
      <c r="AS890" s="745"/>
      <c r="AT890" s="745"/>
      <c r="AU890" s="745"/>
      <c r="AV890" s="745"/>
      <c r="AW890" s="745"/>
      <c r="AX890" s="745"/>
      <c r="AY890" s="745"/>
      <c r="AZ890" s="745"/>
      <c r="BA890" s="745"/>
      <c r="BB890" s="745"/>
      <c r="BC890" s="745"/>
      <c r="BD890" s="745"/>
      <c r="BE890" s="745"/>
      <c r="BF890" s="745"/>
      <c r="BG890" s="745"/>
      <c r="BH890" s="745"/>
      <c r="BI890" s="745"/>
      <c r="BJ890" s="745"/>
      <c r="BK890" s="745"/>
      <c r="BL890" s="745"/>
      <c r="BM890" s="745"/>
      <c r="BN890" s="745"/>
      <c r="BO890" s="745"/>
      <c r="BP890" s="745"/>
      <c r="BQ890" s="745"/>
      <c r="BR890" s="745"/>
      <c r="BS890" s="745"/>
      <c r="BT890" s="745"/>
      <c r="BU890" s="745"/>
      <c r="BV890" s="745"/>
      <c r="BW890" s="745"/>
      <c r="BX890" s="745"/>
      <c r="BY890" s="745"/>
      <c r="BZ890" s="745"/>
      <c r="CA890" s="745"/>
      <c r="CB890" s="745"/>
      <c r="CC890" s="745"/>
      <c r="CD890" s="745"/>
      <c r="CE890" s="745"/>
      <c r="CF890" s="745"/>
      <c r="CG890" s="745"/>
      <c r="CH890" s="745"/>
      <c r="CI890" s="745"/>
      <c r="CJ890" s="745"/>
      <c r="CK890" s="745"/>
      <c r="CL890" s="745"/>
      <c r="CM890" s="745"/>
      <c r="CN890" s="745"/>
      <c r="CO890" s="745"/>
      <c r="CP890" s="745"/>
      <c r="CQ890" s="745"/>
      <c r="CR890" s="745"/>
      <c r="CS890" s="745"/>
      <c r="CT890" s="745"/>
      <c r="CU890" s="745"/>
      <c r="CV890" s="745"/>
      <c r="CW890" s="745"/>
      <c r="CX890" s="745"/>
      <c r="CY890" s="745"/>
      <c r="CZ890" s="745"/>
      <c r="DA890" s="745"/>
      <c r="DB890" s="745"/>
      <c r="DC890" s="745"/>
      <c r="DD890" s="745"/>
      <c r="DE890" s="745"/>
      <c r="DF890" s="745"/>
      <c r="DG890" s="745"/>
      <c r="DH890" s="745"/>
      <c r="DI890" s="745"/>
      <c r="DJ890" s="745"/>
      <c r="DK890" s="745"/>
      <c r="DL890" s="745"/>
      <c r="DM890" s="745"/>
      <c r="DN890" s="745"/>
      <c r="DO890" s="745"/>
      <c r="DP890" s="745"/>
      <c r="DQ890" s="745"/>
      <c r="DR890" s="745"/>
      <c r="DS890" s="745"/>
      <c r="DT890" s="745"/>
      <c r="DU890" s="745"/>
      <c r="DV890" s="745"/>
      <c r="DW890" s="745"/>
      <c r="DX890" s="745"/>
      <c r="DY890" s="745"/>
      <c r="DZ890" s="745"/>
      <c r="EA890" s="745"/>
      <c r="EB890" s="745"/>
      <c r="EC890" s="745"/>
      <c r="ED890" s="745"/>
      <c r="EE890" s="745"/>
      <c r="EF890" s="745"/>
      <c r="EG890" s="745"/>
      <c r="EH890" s="745"/>
      <c r="EI890" s="745"/>
      <c r="EJ890" s="745"/>
      <c r="EK890" s="745"/>
      <c r="EL890" s="745"/>
      <c r="EM890" s="745"/>
      <c r="EN890" s="745"/>
      <c r="EO890" s="745"/>
      <c r="EP890" s="745"/>
      <c r="EQ890" s="745"/>
      <c r="ER890" s="745"/>
      <c r="ES890" s="745"/>
      <c r="ET890" s="745"/>
      <c r="EU890" s="745"/>
      <c r="EV890" s="745"/>
      <c r="EW890" s="745"/>
      <c r="EX890" s="745"/>
      <c r="EY890" s="745"/>
      <c r="EZ890" s="745"/>
      <c r="FA890" s="745"/>
      <c r="FB890" s="745"/>
      <c r="FC890" s="745"/>
      <c r="FD890" s="745"/>
      <c r="FE890" s="745"/>
      <c r="FF890" s="745"/>
      <c r="FG890" s="745"/>
      <c r="FH890" s="745"/>
      <c r="FI890" s="745"/>
      <c r="FJ890" s="745"/>
      <c r="FK890" s="745"/>
      <c r="FL890" s="745"/>
      <c r="FM890" s="745"/>
      <c r="FN890" s="745"/>
      <c r="FO890" s="745"/>
      <c r="FP890" s="745"/>
      <c r="FQ890" s="745"/>
      <c r="FR890" s="745"/>
      <c r="FS890" s="745"/>
      <c r="FT890" s="745"/>
      <c r="FU890" s="745"/>
      <c r="FV890" s="745"/>
      <c r="FW890" s="745"/>
      <c r="FX890" s="745"/>
      <c r="FY890" s="745"/>
      <c r="FZ890" s="745"/>
      <c r="GA890" s="745"/>
      <c r="GB890" s="745"/>
      <c r="GC890" s="745"/>
      <c r="GD890" s="745"/>
      <c r="GE890" s="745"/>
      <c r="GF890" s="745"/>
      <c r="GG890" s="745"/>
      <c r="GH890" s="745"/>
      <c r="GI890" s="745"/>
      <c r="GJ890" s="745"/>
      <c r="GK890" s="745"/>
      <c r="GL890" s="745"/>
      <c r="GM890" s="745"/>
      <c r="GN890" s="745"/>
      <c r="GO890" s="745"/>
      <c r="GP890" s="745"/>
      <c r="GQ890" s="745"/>
      <c r="GR890" s="745"/>
      <c r="GS890" s="745"/>
      <c r="GT890" s="745"/>
      <c r="GU890" s="745"/>
      <c r="GV890" s="745"/>
      <c r="GW890" s="745"/>
      <c r="GX890" s="745"/>
      <c r="GY890" s="745"/>
      <c r="GZ890" s="745"/>
      <c r="HA890" s="745"/>
      <c r="HB890" s="745"/>
      <c r="HC890" s="745"/>
      <c r="HD890" s="745"/>
      <c r="HE890" s="745"/>
      <c r="HF890" s="745"/>
      <c r="HG890" s="745"/>
      <c r="HH890" s="745"/>
      <c r="HI890" s="745"/>
      <c r="HJ890" s="745"/>
      <c r="HK890" s="745"/>
      <c r="HL890" s="745"/>
      <c r="HM890" s="745"/>
      <c r="HN890" s="745"/>
      <c r="HO890" s="745"/>
      <c r="HP890" s="745"/>
      <c r="HQ890" s="745"/>
      <c r="HR890" s="745"/>
      <c r="HS890" s="745"/>
      <c r="HT890" s="745"/>
      <c r="HU890" s="745"/>
      <c r="HV890" s="745"/>
      <c r="HW890" s="745"/>
      <c r="HX890" s="745"/>
      <c r="HY890" s="745"/>
      <c r="HZ890" s="745"/>
      <c r="IA890" s="745"/>
      <c r="IB890" s="745"/>
      <c r="IC890" s="745"/>
      <c r="ID890" s="745"/>
      <c r="IE890" s="745"/>
      <c r="IF890" s="745"/>
      <c r="IG890" s="745"/>
      <c r="IH890" s="745"/>
      <c r="II890" s="745"/>
      <c r="IJ890" s="745"/>
      <c r="IK890" s="745"/>
      <c r="IL890" s="745"/>
      <c r="IM890" s="745"/>
      <c r="IN890" s="745"/>
    </row>
    <row r="891" spans="1:248" ht="12.75">
      <c r="A891" s="758"/>
      <c r="B891" s="758"/>
      <c r="C891" s="758"/>
      <c r="D891" s="758"/>
      <c r="E891" s="750"/>
      <c r="F891" s="758"/>
      <c r="G891" s="758"/>
      <c r="H891" s="758"/>
      <c r="I891" s="750"/>
      <c r="J891" s="758"/>
      <c r="K891" s="758"/>
      <c r="L891" s="750"/>
      <c r="M891" s="758"/>
      <c r="N891" s="758"/>
      <c r="O891" s="750"/>
      <c r="P891" s="750"/>
      <c r="Q891" s="750"/>
      <c r="R891" s="750"/>
      <c r="S891" s="750"/>
      <c r="T891" s="750"/>
      <c r="U891" s="757"/>
      <c r="V891" s="753"/>
      <c r="W891" s="745"/>
      <c r="X891" s="745"/>
      <c r="Y891" s="753"/>
      <c r="Z891" s="745"/>
      <c r="AA891" s="745"/>
      <c r="AB891" s="745"/>
      <c r="AC891" s="745"/>
      <c r="AD891" s="745"/>
      <c r="AE891" s="745"/>
      <c r="AF891" s="745"/>
      <c r="AG891" s="745"/>
      <c r="AH891" s="745"/>
      <c r="AI891" s="745"/>
      <c r="AJ891" s="745"/>
      <c r="AK891" s="745"/>
      <c r="AL891" s="745"/>
      <c r="AM891" s="745"/>
      <c r="AN891" s="745"/>
      <c r="AO891" s="745"/>
      <c r="AP891" s="745"/>
      <c r="AQ891" s="745"/>
      <c r="AR891" s="745"/>
      <c r="AS891" s="745"/>
      <c r="AT891" s="745"/>
      <c r="AU891" s="745"/>
      <c r="AV891" s="745"/>
      <c r="AW891" s="745"/>
      <c r="AX891" s="745"/>
      <c r="AY891" s="745"/>
      <c r="AZ891" s="745"/>
      <c r="BA891" s="745"/>
      <c r="BB891" s="745"/>
      <c r="BC891" s="745"/>
      <c r="BD891" s="745"/>
      <c r="BE891" s="745"/>
      <c r="BF891" s="745"/>
      <c r="BG891" s="745"/>
      <c r="BH891" s="745"/>
      <c r="BI891" s="745"/>
      <c r="BJ891" s="745"/>
      <c r="BK891" s="745"/>
      <c r="BL891" s="745"/>
      <c r="BM891" s="745"/>
      <c r="BN891" s="745"/>
      <c r="BO891" s="745"/>
      <c r="BP891" s="745"/>
      <c r="BQ891" s="745"/>
      <c r="BR891" s="745"/>
      <c r="BS891" s="745"/>
      <c r="BT891" s="745"/>
      <c r="BU891" s="745"/>
      <c r="BV891" s="745"/>
      <c r="BW891" s="745"/>
      <c r="BX891" s="745"/>
      <c r="BY891" s="745"/>
      <c r="BZ891" s="745"/>
      <c r="CA891" s="745"/>
      <c r="CB891" s="745"/>
      <c r="CC891" s="745"/>
      <c r="CD891" s="745"/>
      <c r="CE891" s="745"/>
      <c r="CF891" s="745"/>
      <c r="CG891" s="745"/>
      <c r="CH891" s="745"/>
      <c r="CI891" s="745"/>
      <c r="CJ891" s="745"/>
      <c r="CK891" s="745"/>
      <c r="CL891" s="745"/>
      <c r="CM891" s="745"/>
      <c r="CN891" s="745"/>
      <c r="CO891" s="745"/>
      <c r="CP891" s="745"/>
      <c r="CQ891" s="745"/>
      <c r="CR891" s="745"/>
      <c r="CS891" s="745"/>
      <c r="CT891" s="745"/>
      <c r="CU891" s="745"/>
      <c r="CV891" s="745"/>
      <c r="CW891" s="745"/>
      <c r="CX891" s="745"/>
      <c r="CY891" s="745"/>
      <c r="CZ891" s="745"/>
      <c r="DA891" s="745"/>
      <c r="DB891" s="745"/>
      <c r="DC891" s="745"/>
      <c r="DD891" s="745"/>
      <c r="DE891" s="745"/>
      <c r="DF891" s="745"/>
      <c r="DG891" s="745"/>
      <c r="DH891" s="745"/>
      <c r="DI891" s="745"/>
      <c r="DJ891" s="745"/>
      <c r="DK891" s="745"/>
      <c r="DL891" s="745"/>
      <c r="DM891" s="745"/>
      <c r="DN891" s="745"/>
      <c r="DO891" s="745"/>
      <c r="DP891" s="745"/>
      <c r="DQ891" s="745"/>
      <c r="DR891" s="745"/>
      <c r="DS891" s="745"/>
      <c r="DT891" s="745"/>
      <c r="DU891" s="745"/>
      <c r="DV891" s="745"/>
      <c r="DW891" s="745"/>
      <c r="DX891" s="745"/>
      <c r="DY891" s="745"/>
      <c r="DZ891" s="745"/>
      <c r="EA891" s="745"/>
      <c r="EB891" s="745"/>
      <c r="EC891" s="745"/>
      <c r="ED891" s="745"/>
      <c r="EE891" s="745"/>
      <c r="EF891" s="745"/>
      <c r="EG891" s="745"/>
      <c r="EH891" s="745"/>
      <c r="EI891" s="745"/>
      <c r="EJ891" s="745"/>
      <c r="EK891" s="745"/>
      <c r="EL891" s="745"/>
      <c r="EM891" s="745"/>
      <c r="EN891" s="745"/>
      <c r="EO891" s="745"/>
      <c r="EP891" s="745"/>
      <c r="EQ891" s="745"/>
      <c r="ER891" s="745"/>
      <c r="ES891" s="745"/>
      <c r="ET891" s="745"/>
      <c r="EU891" s="745"/>
      <c r="EV891" s="745"/>
      <c r="EW891" s="745"/>
      <c r="EX891" s="745"/>
      <c r="EY891" s="745"/>
      <c r="EZ891" s="745"/>
      <c r="FA891" s="745"/>
      <c r="FB891" s="745"/>
      <c r="FC891" s="745"/>
      <c r="FD891" s="745"/>
      <c r="FE891" s="745"/>
      <c r="FF891" s="745"/>
      <c r="FG891" s="745"/>
      <c r="FH891" s="745"/>
      <c r="FI891" s="745"/>
      <c r="FJ891" s="745"/>
      <c r="FK891" s="745"/>
      <c r="FL891" s="745"/>
      <c r="FM891" s="745"/>
      <c r="FN891" s="745"/>
      <c r="FO891" s="745"/>
      <c r="FP891" s="745"/>
      <c r="FQ891" s="745"/>
      <c r="FR891" s="745"/>
      <c r="FS891" s="745"/>
      <c r="FT891" s="745"/>
      <c r="FU891" s="745"/>
      <c r="FV891" s="745"/>
      <c r="FW891" s="745"/>
      <c r="FX891" s="745"/>
      <c r="FY891" s="745"/>
      <c r="FZ891" s="745"/>
      <c r="GA891" s="745"/>
      <c r="GB891" s="745"/>
      <c r="GC891" s="745"/>
      <c r="GD891" s="745"/>
      <c r="GE891" s="745"/>
      <c r="GF891" s="745"/>
      <c r="GG891" s="745"/>
      <c r="GH891" s="745"/>
      <c r="GI891" s="745"/>
      <c r="GJ891" s="745"/>
      <c r="GK891" s="745"/>
      <c r="GL891" s="745"/>
      <c r="GM891" s="745"/>
      <c r="GN891" s="745"/>
      <c r="GO891" s="745"/>
      <c r="GP891" s="745"/>
      <c r="GQ891" s="745"/>
      <c r="GR891" s="745"/>
      <c r="GS891" s="745"/>
      <c r="GT891" s="745"/>
      <c r="GU891" s="745"/>
      <c r="GV891" s="745"/>
      <c r="GW891" s="745"/>
      <c r="GX891" s="745"/>
      <c r="GY891" s="745"/>
      <c r="GZ891" s="745"/>
      <c r="HA891" s="745"/>
      <c r="HB891" s="745"/>
      <c r="HC891" s="745"/>
      <c r="HD891" s="745"/>
      <c r="HE891" s="745"/>
      <c r="HF891" s="745"/>
      <c r="HG891" s="745"/>
      <c r="HH891" s="745"/>
      <c r="HI891" s="745"/>
      <c r="HJ891" s="745"/>
      <c r="HK891" s="745"/>
      <c r="HL891" s="745"/>
      <c r="HM891" s="745"/>
      <c r="HN891" s="745"/>
      <c r="HO891" s="745"/>
      <c r="HP891" s="745"/>
      <c r="HQ891" s="745"/>
      <c r="HR891" s="745"/>
      <c r="HS891" s="745"/>
      <c r="HT891" s="745"/>
      <c r="HU891" s="745"/>
      <c r="HV891" s="745"/>
      <c r="HW891" s="745"/>
      <c r="HX891" s="745"/>
      <c r="HY891" s="745"/>
      <c r="HZ891" s="745"/>
      <c r="IA891" s="745"/>
      <c r="IB891" s="745"/>
      <c r="IC891" s="745"/>
      <c r="ID891" s="745"/>
      <c r="IE891" s="745"/>
      <c r="IF891" s="745"/>
      <c r="IG891" s="745"/>
      <c r="IH891" s="745"/>
      <c r="II891" s="745"/>
      <c r="IJ891" s="745"/>
      <c r="IK891" s="745"/>
      <c r="IL891" s="745"/>
      <c r="IM891" s="745"/>
      <c r="IN891" s="745"/>
    </row>
    <row r="892" spans="1:248" ht="12.75">
      <c r="A892" s="758"/>
      <c r="B892" s="758"/>
      <c r="C892" s="758"/>
      <c r="D892" s="758"/>
      <c r="E892" s="750"/>
      <c r="F892" s="758"/>
      <c r="G892" s="758"/>
      <c r="H892" s="758"/>
      <c r="I892" s="750"/>
      <c r="J892" s="758"/>
      <c r="K892" s="758"/>
      <c r="L892" s="750"/>
      <c r="M892" s="758"/>
      <c r="N892" s="758"/>
      <c r="O892" s="750"/>
      <c r="P892" s="750"/>
      <c r="Q892" s="750"/>
      <c r="R892" s="750"/>
      <c r="S892" s="750"/>
      <c r="T892" s="750"/>
      <c r="U892" s="757"/>
      <c r="V892" s="753"/>
      <c r="W892" s="745"/>
      <c r="X892" s="745"/>
      <c r="Y892" s="753"/>
      <c r="Z892" s="745"/>
      <c r="AA892" s="745"/>
      <c r="AB892" s="745"/>
      <c r="AC892" s="745"/>
      <c r="AD892" s="745"/>
      <c r="AE892" s="745"/>
      <c r="AF892" s="745"/>
      <c r="AG892" s="745"/>
      <c r="AH892" s="745"/>
      <c r="AI892" s="745"/>
      <c r="AJ892" s="745"/>
      <c r="AK892" s="745"/>
      <c r="AL892" s="745"/>
      <c r="AM892" s="745"/>
      <c r="AN892" s="745"/>
      <c r="AO892" s="745"/>
      <c r="AP892" s="745"/>
      <c r="AQ892" s="745"/>
      <c r="AR892" s="745"/>
      <c r="AS892" s="745"/>
      <c r="AT892" s="745"/>
      <c r="AU892" s="745"/>
      <c r="AV892" s="745"/>
      <c r="AW892" s="745"/>
      <c r="AX892" s="745"/>
      <c r="AY892" s="745"/>
      <c r="AZ892" s="745"/>
      <c r="BA892" s="745"/>
      <c r="BB892" s="745"/>
      <c r="BC892" s="745"/>
      <c r="BD892" s="745"/>
      <c r="BE892" s="745"/>
      <c r="BF892" s="745"/>
      <c r="BG892" s="745"/>
      <c r="BH892" s="745"/>
      <c r="BI892" s="745"/>
      <c r="BJ892" s="745"/>
      <c r="BK892" s="745"/>
      <c r="BL892" s="745"/>
      <c r="BM892" s="745"/>
      <c r="BN892" s="745"/>
      <c r="BO892" s="745"/>
      <c r="BP892" s="745"/>
      <c r="BQ892" s="745"/>
      <c r="BR892" s="745"/>
      <c r="BS892" s="745"/>
      <c r="BT892" s="745"/>
      <c r="BU892" s="745"/>
      <c r="BV892" s="745"/>
      <c r="BW892" s="745"/>
      <c r="BX892" s="745"/>
      <c r="BY892" s="745"/>
      <c r="BZ892" s="745"/>
      <c r="CA892" s="745"/>
      <c r="CB892" s="745"/>
      <c r="CC892" s="745"/>
      <c r="CD892" s="745"/>
      <c r="CE892" s="745"/>
      <c r="CF892" s="745"/>
      <c r="CG892" s="745"/>
      <c r="CH892" s="745"/>
      <c r="CI892" s="745"/>
      <c r="CJ892" s="745"/>
      <c r="CK892" s="745"/>
      <c r="CL892" s="745"/>
      <c r="CM892" s="745"/>
      <c r="CN892" s="745"/>
      <c r="CO892" s="745"/>
      <c r="CP892" s="745"/>
      <c r="CQ892" s="745"/>
      <c r="CR892" s="745"/>
      <c r="CS892" s="745"/>
      <c r="CT892" s="745"/>
      <c r="CU892" s="745"/>
      <c r="CV892" s="745"/>
      <c r="CW892" s="745"/>
      <c r="CX892" s="745"/>
      <c r="CY892" s="745"/>
      <c r="CZ892" s="745"/>
      <c r="DA892" s="745"/>
      <c r="DB892" s="745"/>
      <c r="DC892" s="745"/>
      <c r="DD892" s="745"/>
      <c r="DE892" s="745"/>
      <c r="DF892" s="745"/>
      <c r="DG892" s="745"/>
      <c r="DH892" s="745"/>
      <c r="DI892" s="745"/>
      <c r="DJ892" s="745"/>
      <c r="DK892" s="745"/>
      <c r="DL892" s="745"/>
      <c r="DM892" s="745"/>
      <c r="DN892" s="745"/>
      <c r="DO892" s="745"/>
      <c r="DP892" s="745"/>
      <c r="DQ892" s="745"/>
      <c r="DR892" s="745"/>
      <c r="DS892" s="745"/>
      <c r="DT892" s="745"/>
      <c r="DU892" s="745"/>
      <c r="DV892" s="745"/>
      <c r="DW892" s="745"/>
      <c r="DX892" s="745"/>
      <c r="DY892" s="745"/>
      <c r="DZ892" s="745"/>
      <c r="EA892" s="745"/>
      <c r="EB892" s="745"/>
      <c r="EC892" s="745"/>
      <c r="ED892" s="745"/>
      <c r="EE892" s="745"/>
      <c r="EF892" s="745"/>
      <c r="EG892" s="745"/>
      <c r="EH892" s="745"/>
      <c r="EI892" s="745"/>
      <c r="EJ892" s="745"/>
      <c r="EK892" s="745"/>
      <c r="EL892" s="745"/>
      <c r="EM892" s="745"/>
      <c r="EN892" s="745"/>
      <c r="EO892" s="745"/>
      <c r="EP892" s="745"/>
      <c r="EQ892" s="745"/>
      <c r="ER892" s="745"/>
      <c r="ES892" s="745"/>
      <c r="ET892" s="745"/>
      <c r="EU892" s="745"/>
      <c r="EV892" s="745"/>
      <c r="EW892" s="745"/>
      <c r="EX892" s="745"/>
      <c r="EY892" s="745"/>
      <c r="EZ892" s="745"/>
      <c r="FA892" s="745"/>
      <c r="FB892" s="745"/>
      <c r="FC892" s="745"/>
      <c r="FD892" s="745"/>
      <c r="FE892" s="745"/>
      <c r="FF892" s="745"/>
      <c r="FG892" s="745"/>
      <c r="FH892" s="745"/>
      <c r="FI892" s="745"/>
      <c r="FJ892" s="745"/>
      <c r="FK892" s="745"/>
      <c r="FL892" s="745"/>
      <c r="FM892" s="745"/>
      <c r="FN892" s="745"/>
      <c r="FO892" s="745"/>
      <c r="FP892" s="745"/>
      <c r="FQ892" s="745"/>
      <c r="FR892" s="745"/>
      <c r="FS892" s="745"/>
      <c r="FT892" s="745"/>
      <c r="FU892" s="745"/>
      <c r="FV892" s="745"/>
      <c r="FW892" s="745"/>
      <c r="FX892" s="745"/>
      <c r="FY892" s="745"/>
      <c r="FZ892" s="745"/>
      <c r="GA892" s="745"/>
      <c r="GB892" s="745"/>
      <c r="GC892" s="745"/>
      <c r="GD892" s="745"/>
      <c r="GE892" s="745"/>
      <c r="GF892" s="745"/>
      <c r="GG892" s="745"/>
      <c r="GH892" s="745"/>
      <c r="GI892" s="745"/>
      <c r="GJ892" s="745"/>
      <c r="GK892" s="745"/>
      <c r="GL892" s="745"/>
      <c r="GM892" s="745"/>
      <c r="GN892" s="745"/>
      <c r="GO892" s="745"/>
      <c r="GP892" s="745"/>
      <c r="GQ892" s="745"/>
      <c r="GR892" s="745"/>
      <c r="GS892" s="745"/>
      <c r="GT892" s="745"/>
      <c r="GU892" s="745"/>
      <c r="GV892" s="745"/>
      <c r="GW892" s="745"/>
      <c r="GX892" s="745"/>
      <c r="GY892" s="745"/>
      <c r="GZ892" s="745"/>
      <c r="HA892" s="745"/>
      <c r="HB892" s="745"/>
      <c r="HC892" s="745"/>
      <c r="HD892" s="745"/>
      <c r="HE892" s="745"/>
      <c r="HF892" s="745"/>
      <c r="HG892" s="745"/>
      <c r="HH892" s="745"/>
      <c r="HI892" s="745"/>
      <c r="HJ892" s="745"/>
      <c r="HK892" s="745"/>
      <c r="HL892" s="745"/>
      <c r="HM892" s="745"/>
      <c r="HN892" s="745"/>
      <c r="HO892" s="745"/>
      <c r="HP892" s="745"/>
      <c r="HQ892" s="745"/>
      <c r="HR892" s="745"/>
      <c r="HS892" s="745"/>
      <c r="HT892" s="745"/>
      <c r="HU892" s="745"/>
      <c r="HV892" s="745"/>
      <c r="HW892" s="745"/>
      <c r="HX892" s="745"/>
      <c r="HY892" s="745"/>
      <c r="HZ892" s="745"/>
      <c r="IA892" s="745"/>
      <c r="IB892" s="745"/>
      <c r="IC892" s="745"/>
      <c r="ID892" s="745"/>
      <c r="IE892" s="745"/>
      <c r="IF892" s="745"/>
      <c r="IG892" s="745"/>
      <c r="IH892" s="745"/>
      <c r="II892" s="745"/>
      <c r="IJ892" s="745"/>
      <c r="IK892" s="745"/>
      <c r="IL892" s="745"/>
      <c r="IM892" s="745"/>
      <c r="IN892" s="745"/>
    </row>
    <row r="893" spans="1:248" ht="12.75">
      <c r="A893" s="758"/>
      <c r="B893" s="758"/>
      <c r="C893" s="758"/>
      <c r="D893" s="758"/>
      <c r="E893" s="750"/>
      <c r="F893" s="758"/>
      <c r="G893" s="758"/>
      <c r="H893" s="758"/>
      <c r="I893" s="750"/>
      <c r="J893" s="758"/>
      <c r="K893" s="758"/>
      <c r="L893" s="750"/>
      <c r="M893" s="758"/>
      <c r="N893" s="758"/>
      <c r="O893" s="750"/>
      <c r="P893" s="750"/>
      <c r="Q893" s="750"/>
      <c r="R893" s="750"/>
      <c r="S893" s="750"/>
      <c r="T893" s="750"/>
      <c r="U893" s="757"/>
      <c r="V893" s="753"/>
      <c r="W893" s="745"/>
      <c r="X893" s="745"/>
      <c r="Y893" s="753"/>
      <c r="Z893" s="745"/>
      <c r="AA893" s="745"/>
      <c r="AB893" s="745"/>
      <c r="AC893" s="745"/>
      <c r="AD893" s="745"/>
      <c r="AE893" s="745"/>
      <c r="AF893" s="745"/>
      <c r="AG893" s="745"/>
      <c r="AH893" s="745"/>
      <c r="AI893" s="745"/>
      <c r="AJ893" s="745"/>
      <c r="AK893" s="745"/>
      <c r="AL893" s="745"/>
      <c r="AM893" s="745"/>
      <c r="AN893" s="745"/>
      <c r="AO893" s="745"/>
      <c r="AP893" s="745"/>
      <c r="AQ893" s="745"/>
      <c r="AR893" s="745"/>
      <c r="AS893" s="745"/>
      <c r="AT893" s="745"/>
      <c r="AU893" s="745"/>
      <c r="AV893" s="745"/>
      <c r="AW893" s="745"/>
      <c r="AX893" s="745"/>
      <c r="AY893" s="745"/>
      <c r="AZ893" s="745"/>
      <c r="BA893" s="745"/>
      <c r="BB893" s="745"/>
      <c r="BC893" s="745"/>
      <c r="BD893" s="745"/>
      <c r="BE893" s="745"/>
      <c r="BF893" s="745"/>
      <c r="BG893" s="745"/>
      <c r="BH893" s="745"/>
      <c r="BI893" s="745"/>
      <c r="BJ893" s="745"/>
      <c r="BK893" s="745"/>
      <c r="BL893" s="745"/>
      <c r="BM893" s="745"/>
      <c r="BN893" s="745"/>
      <c r="BO893" s="745"/>
      <c r="BP893" s="745"/>
      <c r="BQ893" s="745"/>
      <c r="BR893" s="745"/>
      <c r="BS893" s="745"/>
      <c r="BT893" s="745"/>
      <c r="BU893" s="745"/>
      <c r="BV893" s="745"/>
      <c r="BW893" s="745"/>
      <c r="BX893" s="745"/>
      <c r="BY893" s="745"/>
      <c r="BZ893" s="745"/>
      <c r="CA893" s="745"/>
      <c r="CB893" s="745"/>
      <c r="CC893" s="745"/>
      <c r="CD893" s="745"/>
      <c r="CE893" s="745"/>
      <c r="CF893" s="745"/>
      <c r="CG893" s="745"/>
      <c r="CH893" s="745"/>
      <c r="CI893" s="745"/>
      <c r="CJ893" s="745"/>
      <c r="CK893" s="745"/>
      <c r="CL893" s="745"/>
      <c r="CM893" s="745"/>
      <c r="CN893" s="745"/>
      <c r="CO893" s="745"/>
      <c r="CP893" s="745"/>
      <c r="CQ893" s="745"/>
      <c r="CR893" s="745"/>
      <c r="CS893" s="745"/>
      <c r="CT893" s="745"/>
      <c r="CU893" s="745"/>
      <c r="CV893" s="745"/>
      <c r="CW893" s="745"/>
      <c r="CX893" s="745"/>
      <c r="CY893" s="745"/>
      <c r="CZ893" s="745"/>
      <c r="DA893" s="745"/>
      <c r="DB893" s="745"/>
      <c r="DC893" s="745"/>
      <c r="DD893" s="745"/>
      <c r="DE893" s="745"/>
      <c r="DF893" s="745"/>
      <c r="DG893" s="745"/>
      <c r="DH893" s="745"/>
      <c r="DI893" s="745"/>
      <c r="DJ893" s="745"/>
      <c r="DK893" s="745"/>
      <c r="DL893" s="745"/>
      <c r="DM893" s="745"/>
      <c r="DN893" s="745"/>
      <c r="DO893" s="745"/>
      <c r="DP893" s="745"/>
      <c r="DQ893" s="745"/>
      <c r="DR893" s="745"/>
      <c r="DS893" s="745"/>
      <c r="DT893" s="745"/>
      <c r="DU893" s="745"/>
      <c r="DV893" s="745"/>
      <c r="DW893" s="745"/>
      <c r="DX893" s="745"/>
      <c r="DY893" s="745"/>
      <c r="DZ893" s="745"/>
      <c r="EA893" s="745"/>
      <c r="EB893" s="745"/>
      <c r="EC893" s="745"/>
      <c r="ED893" s="745"/>
      <c r="EE893" s="745"/>
      <c r="EF893" s="745"/>
      <c r="EG893" s="745"/>
      <c r="EH893" s="745"/>
      <c r="EI893" s="745"/>
      <c r="EJ893" s="745"/>
      <c r="EK893" s="745"/>
      <c r="EL893" s="745"/>
      <c r="EM893" s="745"/>
      <c r="EN893" s="745"/>
      <c r="EO893" s="745"/>
      <c r="EP893" s="745"/>
      <c r="EQ893" s="745"/>
      <c r="ER893" s="745"/>
      <c r="ES893" s="745"/>
      <c r="ET893" s="745"/>
      <c r="EU893" s="745"/>
      <c r="EV893" s="745"/>
      <c r="EW893" s="745"/>
      <c r="EX893" s="745"/>
      <c r="EY893" s="745"/>
      <c r="EZ893" s="745"/>
      <c r="FA893" s="745"/>
      <c r="FB893" s="745"/>
      <c r="FC893" s="745"/>
      <c r="FD893" s="745"/>
      <c r="FE893" s="745"/>
      <c r="FF893" s="745"/>
      <c r="FG893" s="745"/>
      <c r="FH893" s="745"/>
      <c r="FI893" s="745"/>
      <c r="FJ893" s="745"/>
      <c r="FK893" s="745"/>
      <c r="FL893" s="745"/>
      <c r="FM893" s="745"/>
      <c r="FN893" s="745"/>
      <c r="FO893" s="745"/>
      <c r="FP893" s="745"/>
      <c r="FQ893" s="745"/>
      <c r="FR893" s="745"/>
      <c r="FS893" s="745"/>
      <c r="FT893" s="745"/>
      <c r="FU893" s="745"/>
      <c r="FV893" s="745"/>
      <c r="FW893" s="745"/>
      <c r="FX893" s="745"/>
      <c r="FY893" s="745"/>
      <c r="FZ893" s="745"/>
      <c r="GA893" s="745"/>
      <c r="GB893" s="745"/>
      <c r="GC893" s="745"/>
      <c r="GD893" s="745"/>
      <c r="GE893" s="745"/>
      <c r="GF893" s="745"/>
      <c r="GG893" s="745"/>
      <c r="GH893" s="745"/>
      <c r="GI893" s="745"/>
      <c r="GJ893" s="745"/>
      <c r="GK893" s="745"/>
      <c r="GL893" s="745"/>
      <c r="GM893" s="745"/>
      <c r="GN893" s="745"/>
      <c r="GO893" s="745"/>
      <c r="GP893" s="745"/>
      <c r="GQ893" s="745"/>
      <c r="GR893" s="745"/>
      <c r="GS893" s="745"/>
      <c r="GT893" s="745"/>
      <c r="GU893" s="745"/>
      <c r="GV893" s="745"/>
      <c r="GW893" s="745"/>
      <c r="GX893" s="745"/>
      <c r="GY893" s="745"/>
      <c r="GZ893" s="745"/>
      <c r="HA893" s="745"/>
      <c r="HB893" s="745"/>
      <c r="HC893" s="745"/>
      <c r="HD893" s="745"/>
      <c r="HE893" s="745"/>
      <c r="HF893" s="745"/>
      <c r="HG893" s="745"/>
      <c r="HH893" s="745"/>
      <c r="HI893" s="745"/>
      <c r="HJ893" s="745"/>
      <c r="HK893" s="745"/>
      <c r="HL893" s="745"/>
      <c r="HM893" s="745"/>
      <c r="HN893" s="745"/>
      <c r="HO893" s="745"/>
      <c r="HP893" s="745"/>
      <c r="HQ893" s="745"/>
      <c r="HR893" s="745"/>
      <c r="HS893" s="745"/>
      <c r="HT893" s="745"/>
      <c r="HU893" s="745"/>
      <c r="HV893" s="745"/>
      <c r="HW893" s="745"/>
      <c r="HX893" s="745"/>
      <c r="HY893" s="745"/>
      <c r="HZ893" s="745"/>
      <c r="IA893" s="745"/>
      <c r="IB893" s="745"/>
      <c r="IC893" s="745"/>
      <c r="ID893" s="745"/>
      <c r="IE893" s="745"/>
      <c r="IF893" s="745"/>
      <c r="IG893" s="745"/>
      <c r="IH893" s="745"/>
      <c r="II893" s="745"/>
      <c r="IJ893" s="745"/>
      <c r="IK893" s="745"/>
      <c r="IL893" s="745"/>
      <c r="IM893" s="745"/>
      <c r="IN893" s="745"/>
    </row>
    <row r="894" spans="1:248" ht="12.75">
      <c r="A894" s="758"/>
      <c r="B894" s="758"/>
      <c r="C894" s="758"/>
      <c r="D894" s="758"/>
      <c r="E894" s="750"/>
      <c r="F894" s="758"/>
      <c r="G894" s="758"/>
      <c r="H894" s="758"/>
      <c r="I894" s="750"/>
      <c r="J894" s="758"/>
      <c r="K894" s="758"/>
      <c r="L894" s="750"/>
      <c r="M894" s="758"/>
      <c r="N894" s="758"/>
      <c r="O894" s="750"/>
      <c r="P894" s="750"/>
      <c r="Q894" s="750"/>
      <c r="R894" s="750"/>
      <c r="S894" s="750"/>
      <c r="T894" s="750"/>
      <c r="U894" s="757"/>
      <c r="V894" s="753"/>
      <c r="W894" s="745"/>
      <c r="X894" s="745"/>
      <c r="Y894" s="753"/>
      <c r="Z894" s="745"/>
      <c r="AA894" s="745"/>
      <c r="AB894" s="745"/>
      <c r="AC894" s="745"/>
      <c r="AD894" s="745"/>
      <c r="AE894" s="745"/>
      <c r="AF894" s="745"/>
      <c r="AG894" s="745"/>
      <c r="AH894" s="745"/>
      <c r="AI894" s="745"/>
      <c r="AJ894" s="745"/>
      <c r="AK894" s="745"/>
      <c r="AL894" s="745"/>
      <c r="AM894" s="745"/>
      <c r="AN894" s="745"/>
      <c r="AO894" s="745"/>
      <c r="AP894" s="745"/>
      <c r="AQ894" s="745"/>
      <c r="AR894" s="745"/>
      <c r="AS894" s="745"/>
      <c r="AT894" s="745"/>
      <c r="AU894" s="745"/>
      <c r="AV894" s="745"/>
      <c r="AW894" s="745"/>
      <c r="AX894" s="745"/>
      <c r="AY894" s="745"/>
      <c r="AZ894" s="745"/>
      <c r="BA894" s="745"/>
      <c r="BB894" s="745"/>
      <c r="BC894" s="745"/>
      <c r="BD894" s="745"/>
      <c r="BE894" s="745"/>
      <c r="BF894" s="745"/>
      <c r="BG894" s="745"/>
      <c r="BH894" s="745"/>
      <c r="BI894" s="745"/>
      <c r="BJ894" s="745"/>
      <c r="BK894" s="745"/>
      <c r="BL894" s="745"/>
      <c r="BM894" s="745"/>
      <c r="BN894" s="745"/>
      <c r="BO894" s="745"/>
      <c r="BP894" s="745"/>
      <c r="BQ894" s="745"/>
      <c r="BR894" s="745"/>
      <c r="BS894" s="745"/>
      <c r="BT894" s="745"/>
      <c r="BU894" s="745"/>
      <c r="BV894" s="745"/>
      <c r="BW894" s="745"/>
      <c r="BX894" s="745"/>
      <c r="BY894" s="745"/>
      <c r="BZ894" s="745"/>
      <c r="CA894" s="745"/>
      <c r="CB894" s="745"/>
      <c r="CC894" s="745"/>
      <c r="CD894" s="745"/>
      <c r="CE894" s="745"/>
      <c r="CF894" s="745"/>
      <c r="CG894" s="745"/>
      <c r="CH894" s="745"/>
      <c r="CI894" s="745"/>
      <c r="CJ894" s="745"/>
      <c r="CK894" s="745"/>
      <c r="CL894" s="745"/>
      <c r="CM894" s="745"/>
      <c r="CN894" s="745"/>
      <c r="CO894" s="745"/>
      <c r="CP894" s="745"/>
      <c r="CQ894" s="745"/>
      <c r="CR894" s="745"/>
      <c r="CS894" s="745"/>
      <c r="CT894" s="745"/>
      <c r="CU894" s="745"/>
      <c r="CV894" s="745"/>
      <c r="CW894" s="745"/>
      <c r="CX894" s="745"/>
      <c r="CY894" s="745"/>
      <c r="CZ894" s="745"/>
      <c r="DA894" s="745"/>
      <c r="DB894" s="745"/>
      <c r="DC894" s="745"/>
      <c r="DD894" s="745"/>
      <c r="DE894" s="745"/>
      <c r="DF894" s="745"/>
      <c r="DG894" s="745"/>
      <c r="DH894" s="745"/>
      <c r="DI894" s="745"/>
      <c r="DJ894" s="745"/>
      <c r="DK894" s="745"/>
      <c r="DL894" s="745"/>
      <c r="DM894" s="745"/>
      <c r="DN894" s="745"/>
      <c r="DO894" s="745"/>
      <c r="DP894" s="745"/>
      <c r="DQ894" s="745"/>
      <c r="DR894" s="745"/>
      <c r="DS894" s="745"/>
      <c r="DT894" s="745"/>
      <c r="DU894" s="745"/>
      <c r="DV894" s="745"/>
      <c r="DW894" s="745"/>
      <c r="DX894" s="745"/>
      <c r="DY894" s="745"/>
      <c r="DZ894" s="745"/>
      <c r="EA894" s="745"/>
      <c r="EB894" s="745"/>
      <c r="EC894" s="745"/>
      <c r="ED894" s="745"/>
      <c r="EE894" s="745"/>
      <c r="EF894" s="745"/>
      <c r="EG894" s="745"/>
      <c r="EH894" s="745"/>
      <c r="EI894" s="745"/>
      <c r="EJ894" s="745"/>
      <c r="EK894" s="745"/>
      <c r="EL894" s="745"/>
      <c r="EM894" s="745"/>
      <c r="EN894" s="745"/>
      <c r="EO894" s="745"/>
      <c r="EP894" s="745"/>
      <c r="EQ894" s="745"/>
      <c r="ER894" s="745"/>
      <c r="ES894" s="745"/>
      <c r="ET894" s="745"/>
      <c r="EU894" s="745"/>
      <c r="EV894" s="745"/>
      <c r="EW894" s="745"/>
      <c r="EX894" s="745"/>
      <c r="EY894" s="745"/>
      <c r="EZ894" s="745"/>
      <c r="FA894" s="745"/>
      <c r="FB894" s="745"/>
      <c r="FC894" s="745"/>
      <c r="FD894" s="745"/>
      <c r="FE894" s="745"/>
      <c r="FF894" s="745"/>
      <c r="FG894" s="745"/>
      <c r="FH894" s="745"/>
      <c r="FI894" s="745"/>
      <c r="FJ894" s="745"/>
      <c r="FK894" s="745"/>
      <c r="FL894" s="745"/>
      <c r="FM894" s="745"/>
      <c r="FN894" s="745"/>
      <c r="FO894" s="745"/>
      <c r="FP894" s="745"/>
      <c r="FQ894" s="745"/>
      <c r="FR894" s="745"/>
      <c r="FS894" s="745"/>
      <c r="FT894" s="745"/>
      <c r="FU894" s="745"/>
      <c r="FV894" s="745"/>
      <c r="FW894" s="745"/>
      <c r="FX894" s="745"/>
      <c r="FY894" s="745"/>
      <c r="FZ894" s="745"/>
      <c r="GA894" s="745"/>
      <c r="GB894" s="745"/>
      <c r="GC894" s="745"/>
      <c r="GD894" s="745"/>
      <c r="GE894" s="745"/>
      <c r="GF894" s="745"/>
      <c r="GG894" s="745"/>
      <c r="GH894" s="745"/>
      <c r="GI894" s="745"/>
      <c r="GJ894" s="745"/>
      <c r="GK894" s="745"/>
      <c r="GL894" s="745"/>
      <c r="GM894" s="745"/>
      <c r="GN894" s="745"/>
      <c r="GO894" s="745"/>
      <c r="GP894" s="745"/>
      <c r="GQ894" s="745"/>
      <c r="GR894" s="745"/>
      <c r="GS894" s="745"/>
      <c r="GT894" s="745"/>
      <c r="GU894" s="745"/>
      <c r="GV894" s="745"/>
      <c r="GW894" s="745"/>
      <c r="GX894" s="745"/>
      <c r="GY894" s="745"/>
      <c r="GZ894" s="745"/>
      <c r="HA894" s="745"/>
      <c r="HB894" s="745"/>
      <c r="HC894" s="745"/>
      <c r="HD894" s="745"/>
      <c r="HE894" s="745"/>
      <c r="HF894" s="745"/>
      <c r="HG894" s="745"/>
      <c r="HH894" s="745"/>
      <c r="HI894" s="745"/>
      <c r="HJ894" s="745"/>
      <c r="HK894" s="745"/>
      <c r="HL894" s="745"/>
      <c r="HM894" s="745"/>
      <c r="HN894" s="745"/>
      <c r="HO894" s="745"/>
      <c r="HP894" s="745"/>
      <c r="HQ894" s="745"/>
      <c r="HR894" s="745"/>
      <c r="HS894" s="745"/>
      <c r="HT894" s="745"/>
      <c r="HU894" s="745"/>
      <c r="HV894" s="745"/>
      <c r="HW894" s="745"/>
      <c r="HX894" s="745"/>
      <c r="HY894" s="745"/>
      <c r="HZ894" s="745"/>
      <c r="IA894" s="745"/>
      <c r="IB894" s="745"/>
      <c r="IC894" s="745"/>
      <c r="ID894" s="745"/>
      <c r="IE894" s="745"/>
      <c r="IF894" s="745"/>
      <c r="IG894" s="745"/>
      <c r="IH894" s="745"/>
      <c r="II894" s="745"/>
      <c r="IJ894" s="745"/>
      <c r="IK894" s="745"/>
      <c r="IL894" s="745"/>
      <c r="IM894" s="745"/>
      <c r="IN894" s="745"/>
    </row>
    <row r="895" spans="1:248" ht="12.75">
      <c r="A895" s="758"/>
      <c r="B895" s="758"/>
      <c r="C895" s="758"/>
      <c r="D895" s="758"/>
      <c r="E895" s="750"/>
      <c r="F895" s="758"/>
      <c r="G895" s="758"/>
      <c r="H895" s="758"/>
      <c r="I895" s="750"/>
      <c r="J895" s="758"/>
      <c r="K895" s="758"/>
      <c r="L895" s="750"/>
      <c r="M895" s="758"/>
      <c r="N895" s="758"/>
      <c r="O895" s="750"/>
      <c r="P895" s="750"/>
      <c r="Q895" s="750"/>
      <c r="R895" s="750"/>
      <c r="S895" s="750"/>
      <c r="T895" s="750"/>
      <c r="U895" s="757"/>
      <c r="V895" s="753"/>
      <c r="W895" s="745"/>
      <c r="X895" s="745"/>
      <c r="Y895" s="753"/>
      <c r="Z895" s="745"/>
      <c r="AA895" s="745"/>
      <c r="AB895" s="745"/>
      <c r="AC895" s="745"/>
      <c r="AD895" s="745"/>
      <c r="AE895" s="745"/>
      <c r="AF895" s="745"/>
      <c r="AG895" s="745"/>
      <c r="AH895" s="745"/>
      <c r="AI895" s="745"/>
      <c r="AJ895" s="745"/>
      <c r="AK895" s="745"/>
      <c r="AL895" s="745"/>
      <c r="AM895" s="745"/>
      <c r="AN895" s="745"/>
      <c r="AO895" s="745"/>
      <c r="AP895" s="745"/>
      <c r="AQ895" s="745"/>
      <c r="AR895" s="745"/>
      <c r="AS895" s="745"/>
      <c r="AT895" s="745"/>
      <c r="AU895" s="745"/>
      <c r="AV895" s="745"/>
      <c r="AW895" s="745"/>
      <c r="AX895" s="745"/>
      <c r="AY895" s="745"/>
      <c r="AZ895" s="745"/>
      <c r="BA895" s="745"/>
      <c r="BB895" s="745"/>
      <c r="BC895" s="745"/>
      <c r="BD895" s="745"/>
      <c r="BE895" s="745"/>
      <c r="BF895" s="745"/>
      <c r="BG895" s="745"/>
      <c r="BH895" s="745"/>
      <c r="BI895" s="745"/>
      <c r="BJ895" s="745"/>
      <c r="BK895" s="745"/>
      <c r="BL895" s="745"/>
      <c r="BM895" s="745"/>
      <c r="BN895" s="745"/>
      <c r="BO895" s="745"/>
      <c r="BP895" s="745"/>
      <c r="BQ895" s="745"/>
      <c r="BR895" s="745"/>
      <c r="BS895" s="745"/>
      <c r="BT895" s="745"/>
      <c r="BU895" s="745"/>
      <c r="BV895" s="745"/>
      <c r="BW895" s="745"/>
      <c r="BX895" s="745"/>
      <c r="BY895" s="745"/>
      <c r="BZ895" s="745"/>
      <c r="CA895" s="745"/>
      <c r="CB895" s="745"/>
      <c r="CC895" s="745"/>
      <c r="CD895" s="745"/>
      <c r="CE895" s="745"/>
      <c r="CF895" s="745"/>
      <c r="CG895" s="745"/>
      <c r="CH895" s="745"/>
      <c r="CI895" s="745"/>
      <c r="CJ895" s="745"/>
      <c r="CK895" s="745"/>
      <c r="CL895" s="745"/>
      <c r="CM895" s="745"/>
      <c r="CN895" s="745"/>
      <c r="CO895" s="745"/>
      <c r="CP895" s="745"/>
      <c r="CQ895" s="745"/>
      <c r="CR895" s="745"/>
      <c r="CS895" s="745"/>
      <c r="CT895" s="745"/>
      <c r="CU895" s="745"/>
      <c r="CV895" s="745"/>
      <c r="CW895" s="745"/>
      <c r="CX895" s="745"/>
      <c r="CY895" s="745"/>
      <c r="CZ895" s="745"/>
      <c r="DA895" s="745"/>
      <c r="DB895" s="745"/>
      <c r="DC895" s="745"/>
      <c r="DD895" s="745"/>
      <c r="DE895" s="745"/>
      <c r="DF895" s="745"/>
      <c r="DG895" s="745"/>
      <c r="DH895" s="745"/>
      <c r="DI895" s="745"/>
      <c r="DJ895" s="745"/>
      <c r="DK895" s="745"/>
      <c r="DL895" s="745"/>
      <c r="DM895" s="745"/>
      <c r="DN895" s="745"/>
      <c r="DO895" s="745"/>
      <c r="DP895" s="745"/>
      <c r="DQ895" s="745"/>
      <c r="DR895" s="745"/>
      <c r="DS895" s="745"/>
      <c r="DT895" s="745"/>
      <c r="DU895" s="745"/>
      <c r="DV895" s="745"/>
      <c r="DW895" s="745"/>
      <c r="DX895" s="745"/>
      <c r="DY895" s="745"/>
      <c r="DZ895" s="745"/>
      <c r="EA895" s="745"/>
      <c r="EB895" s="745"/>
      <c r="EC895" s="745"/>
      <c r="ED895" s="745"/>
      <c r="EE895" s="745"/>
      <c r="EF895" s="745"/>
      <c r="EG895" s="745"/>
      <c r="EH895" s="745"/>
      <c r="EI895" s="745"/>
      <c r="EJ895" s="745"/>
      <c r="EK895" s="745"/>
      <c r="EL895" s="745"/>
      <c r="EM895" s="745"/>
      <c r="EN895" s="745"/>
      <c r="EO895" s="745"/>
      <c r="EP895" s="745"/>
      <c r="EQ895" s="745"/>
      <c r="ER895" s="745"/>
      <c r="ES895" s="745"/>
      <c r="ET895" s="745"/>
      <c r="EU895" s="745"/>
      <c r="EV895" s="745"/>
      <c r="EW895" s="745"/>
      <c r="EX895" s="745"/>
      <c r="EY895" s="745"/>
      <c r="EZ895" s="745"/>
      <c r="FA895" s="745"/>
      <c r="FB895" s="745"/>
      <c r="FC895" s="745"/>
      <c r="FD895" s="745"/>
      <c r="FE895" s="745"/>
      <c r="FF895" s="745"/>
      <c r="FG895" s="745"/>
      <c r="FH895" s="745"/>
      <c r="FI895" s="745"/>
      <c r="FJ895" s="745"/>
      <c r="FK895" s="745"/>
      <c r="FL895" s="745"/>
      <c r="FM895" s="745"/>
      <c r="FN895" s="745"/>
      <c r="FO895" s="745"/>
      <c r="FP895" s="745"/>
      <c r="FQ895" s="745"/>
      <c r="FR895" s="745"/>
      <c r="FS895" s="745"/>
      <c r="FT895" s="745"/>
      <c r="FU895" s="745"/>
      <c r="FV895" s="745"/>
      <c r="FW895" s="745"/>
      <c r="FX895" s="745"/>
      <c r="FY895" s="745"/>
      <c r="FZ895" s="745"/>
      <c r="GA895" s="745"/>
      <c r="GB895" s="745"/>
      <c r="GC895" s="745"/>
      <c r="GD895" s="745"/>
      <c r="GE895" s="745"/>
      <c r="GF895" s="745"/>
      <c r="GG895" s="745"/>
      <c r="GH895" s="745"/>
      <c r="GI895" s="745"/>
      <c r="GJ895" s="745"/>
      <c r="GK895" s="745"/>
      <c r="GL895" s="745"/>
      <c r="GM895" s="745"/>
      <c r="GN895" s="745"/>
      <c r="GO895" s="745"/>
      <c r="GP895" s="745"/>
      <c r="GQ895" s="745"/>
      <c r="GR895" s="745"/>
      <c r="GS895" s="745"/>
      <c r="GT895" s="745"/>
      <c r="GU895" s="745"/>
      <c r="GV895" s="745"/>
      <c r="GW895" s="745"/>
      <c r="GX895" s="745"/>
      <c r="GY895" s="745"/>
      <c r="GZ895" s="745"/>
      <c r="HA895" s="745"/>
      <c r="HB895" s="745"/>
      <c r="HC895" s="745"/>
      <c r="HD895" s="745"/>
      <c r="HE895" s="745"/>
      <c r="HF895" s="745"/>
      <c r="HG895" s="745"/>
      <c r="HH895" s="745"/>
      <c r="HI895" s="745"/>
      <c r="HJ895" s="745"/>
      <c r="HK895" s="745"/>
      <c r="HL895" s="745"/>
      <c r="HM895" s="745"/>
      <c r="HN895" s="745"/>
      <c r="HO895" s="745"/>
      <c r="HP895" s="745"/>
      <c r="HQ895" s="745"/>
      <c r="HR895" s="745"/>
      <c r="HS895" s="745"/>
      <c r="HT895" s="745"/>
      <c r="HU895" s="745"/>
      <c r="HV895" s="745"/>
      <c r="HW895" s="745"/>
      <c r="HX895" s="745"/>
      <c r="HY895" s="745"/>
      <c r="HZ895" s="745"/>
      <c r="IA895" s="745"/>
      <c r="IB895" s="745"/>
      <c r="IC895" s="745"/>
      <c r="ID895" s="745"/>
      <c r="IE895" s="745"/>
      <c r="IF895" s="745"/>
      <c r="IG895" s="745"/>
      <c r="IH895" s="745"/>
      <c r="II895" s="745"/>
      <c r="IJ895" s="745"/>
      <c r="IK895" s="745"/>
      <c r="IL895" s="745"/>
      <c r="IM895" s="745"/>
      <c r="IN895" s="745"/>
    </row>
    <row r="896" spans="1:248" ht="12.75">
      <c r="A896" s="758"/>
      <c r="B896" s="758"/>
      <c r="C896" s="758"/>
      <c r="D896" s="758"/>
      <c r="E896" s="750"/>
      <c r="F896" s="758"/>
      <c r="G896" s="758"/>
      <c r="H896" s="758"/>
      <c r="I896" s="750"/>
      <c r="J896" s="758"/>
      <c r="K896" s="758"/>
      <c r="L896" s="750"/>
      <c r="M896" s="758"/>
      <c r="N896" s="758"/>
      <c r="O896" s="750"/>
      <c r="P896" s="750"/>
      <c r="Q896" s="750"/>
      <c r="R896" s="750"/>
      <c r="S896" s="750"/>
      <c r="T896" s="750"/>
      <c r="U896" s="757"/>
      <c r="V896" s="753"/>
      <c r="W896" s="745"/>
      <c r="X896" s="745"/>
      <c r="Y896" s="753"/>
      <c r="Z896" s="745"/>
      <c r="AA896" s="745"/>
      <c r="AB896" s="745"/>
      <c r="AC896" s="745"/>
      <c r="AD896" s="745"/>
      <c r="AE896" s="745"/>
      <c r="AF896" s="745"/>
      <c r="AG896" s="745"/>
      <c r="AH896" s="745"/>
      <c r="AI896" s="745"/>
      <c r="AJ896" s="745"/>
      <c r="AK896" s="745"/>
      <c r="AL896" s="745"/>
      <c r="AM896" s="745"/>
      <c r="AN896" s="745"/>
      <c r="AO896" s="745"/>
      <c r="AP896" s="745"/>
      <c r="AQ896" s="745"/>
      <c r="AR896" s="745"/>
      <c r="AS896" s="745"/>
      <c r="AT896" s="745"/>
      <c r="AU896" s="745"/>
      <c r="AV896" s="745"/>
      <c r="AW896" s="745"/>
      <c r="AX896" s="745"/>
      <c r="AY896" s="745"/>
      <c r="AZ896" s="745"/>
      <c r="BA896" s="745"/>
      <c r="BB896" s="745"/>
      <c r="BC896" s="745"/>
      <c r="BD896" s="745"/>
      <c r="BE896" s="745"/>
      <c r="BF896" s="745"/>
      <c r="BG896" s="745"/>
      <c r="BH896" s="745"/>
      <c r="BI896" s="745"/>
      <c r="BJ896" s="745"/>
      <c r="BK896" s="745"/>
      <c r="BL896" s="745"/>
      <c r="BM896" s="745"/>
      <c r="BN896" s="745"/>
      <c r="BO896" s="745"/>
      <c r="BP896" s="745"/>
      <c r="BQ896" s="745"/>
      <c r="BR896" s="745"/>
      <c r="BS896" s="745"/>
      <c r="BT896" s="745"/>
      <c r="BU896" s="745"/>
      <c r="BV896" s="745"/>
      <c r="BW896" s="745"/>
      <c r="BX896" s="745"/>
      <c r="BY896" s="745"/>
      <c r="BZ896" s="745"/>
      <c r="CA896" s="745"/>
      <c r="CB896" s="745"/>
      <c r="CC896" s="745"/>
      <c r="CD896" s="745"/>
      <c r="CE896" s="745"/>
      <c r="CF896" s="745"/>
      <c r="CG896" s="745"/>
      <c r="CH896" s="745"/>
      <c r="CI896" s="745"/>
      <c r="CJ896" s="745"/>
      <c r="CK896" s="745"/>
      <c r="CL896" s="745"/>
      <c r="CM896" s="745"/>
      <c r="CN896" s="745"/>
      <c r="CO896" s="745"/>
      <c r="CP896" s="745"/>
      <c r="CQ896" s="745"/>
      <c r="CR896" s="745"/>
      <c r="CS896" s="745"/>
      <c r="CT896" s="745"/>
      <c r="CU896" s="745"/>
      <c r="CV896" s="745"/>
      <c r="CW896" s="745"/>
      <c r="CX896" s="745"/>
      <c r="CY896" s="745"/>
      <c r="CZ896" s="745"/>
      <c r="DA896" s="745"/>
      <c r="DB896" s="745"/>
      <c r="DC896" s="745"/>
      <c r="DD896" s="745"/>
      <c r="DE896" s="745"/>
      <c r="DF896" s="745"/>
      <c r="DG896" s="745"/>
      <c r="DH896" s="745"/>
      <c r="DI896" s="745"/>
      <c r="DJ896" s="745"/>
      <c r="DK896" s="745"/>
      <c r="DL896" s="745"/>
      <c r="DM896" s="745"/>
      <c r="DN896" s="745"/>
      <c r="DO896" s="745"/>
      <c r="DP896" s="745"/>
      <c r="DQ896" s="745"/>
      <c r="DR896" s="745"/>
      <c r="DS896" s="745"/>
      <c r="DT896" s="745"/>
      <c r="DU896" s="745"/>
      <c r="DV896" s="745"/>
      <c r="DW896" s="745"/>
      <c r="DX896" s="745"/>
      <c r="DY896" s="745"/>
      <c r="DZ896" s="745"/>
      <c r="EA896" s="745"/>
      <c r="EB896" s="745"/>
      <c r="EC896" s="745"/>
      <c r="ED896" s="745"/>
      <c r="EE896" s="745"/>
      <c r="EF896" s="745"/>
      <c r="EG896" s="745"/>
      <c r="EH896" s="745"/>
      <c r="EI896" s="745"/>
      <c r="EJ896" s="745"/>
      <c r="EK896" s="745"/>
      <c r="EL896" s="745"/>
      <c r="EM896" s="745"/>
      <c r="EN896" s="745"/>
      <c r="EO896" s="745"/>
      <c r="EP896" s="745"/>
      <c r="EQ896" s="745"/>
      <c r="ER896" s="745"/>
      <c r="ES896" s="745"/>
      <c r="ET896" s="745"/>
      <c r="EU896" s="745"/>
      <c r="EV896" s="745"/>
      <c r="EW896" s="745"/>
      <c r="EX896" s="745"/>
      <c r="EY896" s="745"/>
      <c r="EZ896" s="745"/>
      <c r="FA896" s="745"/>
      <c r="FB896" s="745"/>
      <c r="FC896" s="745"/>
      <c r="FD896" s="745"/>
      <c r="FE896" s="745"/>
      <c r="FF896" s="745"/>
      <c r="FG896" s="745"/>
      <c r="FH896" s="745"/>
      <c r="FI896" s="745"/>
      <c r="FJ896" s="745"/>
      <c r="FK896" s="745"/>
      <c r="FL896" s="745"/>
      <c r="FM896" s="745"/>
      <c r="FN896" s="745"/>
      <c r="FO896" s="745"/>
      <c r="FP896" s="745"/>
      <c r="FQ896" s="745"/>
      <c r="FR896" s="745"/>
      <c r="FS896" s="745"/>
      <c r="FT896" s="745"/>
      <c r="FU896" s="745"/>
      <c r="FV896" s="745"/>
      <c r="FW896" s="745"/>
      <c r="FX896" s="745"/>
      <c r="FY896" s="745"/>
      <c r="FZ896" s="745"/>
      <c r="GA896" s="745"/>
      <c r="GB896" s="745"/>
      <c r="GC896" s="745"/>
      <c r="GD896" s="745"/>
      <c r="GE896" s="745"/>
      <c r="GF896" s="745"/>
      <c r="GG896" s="745"/>
      <c r="GH896" s="745"/>
      <c r="GI896" s="745"/>
      <c r="GJ896" s="745"/>
      <c r="GK896" s="745"/>
      <c r="GL896" s="745"/>
      <c r="GM896" s="745"/>
      <c r="GN896" s="745"/>
      <c r="GO896" s="745"/>
      <c r="GP896" s="745"/>
      <c r="GQ896" s="745"/>
      <c r="GR896" s="745"/>
      <c r="GS896" s="745"/>
      <c r="GT896" s="745"/>
      <c r="GU896" s="745"/>
      <c r="GV896" s="745"/>
      <c r="GW896" s="745"/>
      <c r="GX896" s="745"/>
      <c r="GY896" s="745"/>
      <c r="GZ896" s="745"/>
      <c r="HA896" s="745"/>
      <c r="HB896" s="745"/>
      <c r="HC896" s="745"/>
      <c r="HD896" s="745"/>
      <c r="HE896" s="745"/>
      <c r="HF896" s="745"/>
      <c r="HG896" s="745"/>
      <c r="HH896" s="745"/>
      <c r="HI896" s="745"/>
      <c r="HJ896" s="745"/>
      <c r="HK896" s="745"/>
      <c r="HL896" s="745"/>
      <c r="HM896" s="745"/>
      <c r="HN896" s="745"/>
      <c r="HO896" s="745"/>
      <c r="HP896" s="745"/>
      <c r="HQ896" s="745"/>
      <c r="HR896" s="745"/>
      <c r="HS896" s="745"/>
      <c r="HT896" s="745"/>
      <c r="HU896" s="745"/>
      <c r="HV896" s="745"/>
      <c r="HW896" s="745"/>
      <c r="HX896" s="745"/>
      <c r="HY896" s="745"/>
      <c r="HZ896" s="745"/>
      <c r="IA896" s="745"/>
      <c r="IB896" s="745"/>
      <c r="IC896" s="745"/>
      <c r="ID896" s="745"/>
      <c r="IE896" s="745"/>
      <c r="IF896" s="745"/>
      <c r="IG896" s="745"/>
      <c r="IH896" s="745"/>
      <c r="II896" s="745"/>
      <c r="IJ896" s="745"/>
      <c r="IK896" s="745"/>
      <c r="IL896" s="745"/>
      <c r="IM896" s="745"/>
      <c r="IN896" s="745"/>
    </row>
    <row r="897" spans="1:248" ht="12.75">
      <c r="A897" s="758"/>
      <c r="B897" s="758"/>
      <c r="C897" s="758"/>
      <c r="D897" s="758"/>
      <c r="E897" s="750"/>
      <c r="F897" s="758"/>
      <c r="G897" s="758"/>
      <c r="H897" s="758"/>
      <c r="I897" s="750"/>
      <c r="J897" s="758"/>
      <c r="K897" s="758"/>
      <c r="L897" s="750"/>
      <c r="M897" s="758"/>
      <c r="N897" s="758"/>
      <c r="O897" s="750"/>
      <c r="P897" s="750"/>
      <c r="Q897" s="750"/>
      <c r="R897" s="750"/>
      <c r="S897" s="750"/>
      <c r="T897" s="750"/>
      <c r="U897" s="757"/>
      <c r="V897" s="753"/>
      <c r="W897" s="745"/>
      <c r="X897" s="745"/>
      <c r="Y897" s="753"/>
      <c r="Z897" s="745"/>
      <c r="AA897" s="745"/>
      <c r="AB897" s="745"/>
      <c r="AC897" s="745"/>
      <c r="AD897" s="745"/>
      <c r="AE897" s="745"/>
      <c r="AF897" s="745"/>
      <c r="AG897" s="745"/>
      <c r="AH897" s="745"/>
      <c r="AI897" s="745"/>
      <c r="AJ897" s="745"/>
      <c r="AK897" s="745"/>
      <c r="AL897" s="745"/>
      <c r="AM897" s="745"/>
      <c r="AN897" s="745"/>
      <c r="AO897" s="745"/>
      <c r="AP897" s="745"/>
      <c r="AQ897" s="745"/>
      <c r="AR897" s="745"/>
      <c r="AS897" s="745"/>
      <c r="AT897" s="745"/>
      <c r="AU897" s="745"/>
      <c r="AV897" s="745"/>
      <c r="AW897" s="745"/>
      <c r="AX897" s="745"/>
      <c r="AY897" s="745"/>
      <c r="AZ897" s="745"/>
      <c r="BA897" s="745"/>
      <c r="BB897" s="745"/>
      <c r="BC897" s="745"/>
      <c r="BD897" s="745"/>
      <c r="BE897" s="745"/>
      <c r="BF897" s="745"/>
      <c r="BG897" s="745"/>
      <c r="BH897" s="745"/>
      <c r="BI897" s="745"/>
      <c r="BJ897" s="745"/>
      <c r="BK897" s="745"/>
      <c r="BL897" s="745"/>
      <c r="BM897" s="745"/>
      <c r="BN897" s="745"/>
      <c r="BO897" s="745"/>
      <c r="BP897" s="745"/>
      <c r="BQ897" s="745"/>
      <c r="BR897" s="745"/>
      <c r="BS897" s="745"/>
      <c r="BT897" s="745"/>
      <c r="BU897" s="745"/>
      <c r="BV897" s="745"/>
      <c r="BW897" s="745"/>
      <c r="BX897" s="745"/>
      <c r="BY897" s="745"/>
      <c r="BZ897" s="745"/>
      <c r="CA897" s="745"/>
      <c r="CB897" s="745"/>
      <c r="CC897" s="745"/>
      <c r="CD897" s="745"/>
      <c r="CE897" s="745"/>
      <c r="CF897" s="745"/>
      <c r="CG897" s="745"/>
      <c r="CH897" s="745"/>
      <c r="CI897" s="745"/>
      <c r="CJ897" s="745"/>
      <c r="CK897" s="745"/>
      <c r="CL897" s="745"/>
      <c r="CM897" s="745"/>
      <c r="CN897" s="745"/>
      <c r="CO897" s="745"/>
      <c r="CP897" s="745"/>
      <c r="CQ897" s="745"/>
      <c r="CR897" s="745"/>
      <c r="CS897" s="745"/>
      <c r="CT897" s="745"/>
      <c r="CU897" s="745"/>
      <c r="CV897" s="745"/>
      <c r="CW897" s="745"/>
      <c r="CX897" s="745"/>
      <c r="CY897" s="745"/>
      <c r="CZ897" s="745"/>
      <c r="DA897" s="745"/>
      <c r="DB897" s="745"/>
      <c r="DC897" s="745"/>
      <c r="DD897" s="745"/>
      <c r="DE897" s="745"/>
      <c r="DF897" s="745"/>
      <c r="DG897" s="745"/>
      <c r="DH897" s="745"/>
      <c r="DI897" s="745"/>
      <c r="DJ897" s="745"/>
      <c r="DK897" s="745"/>
      <c r="DL897" s="745"/>
      <c r="DM897" s="745"/>
      <c r="DN897" s="745"/>
      <c r="DO897" s="745"/>
      <c r="DP897" s="745"/>
      <c r="DQ897" s="745"/>
      <c r="DR897" s="745"/>
      <c r="DS897" s="745"/>
      <c r="DT897" s="745"/>
      <c r="DU897" s="745"/>
      <c r="DV897" s="745"/>
      <c r="DW897" s="745"/>
      <c r="DX897" s="745"/>
      <c r="DY897" s="745"/>
      <c r="DZ897" s="745"/>
      <c r="EA897" s="745"/>
      <c r="EB897" s="745"/>
      <c r="EC897" s="745"/>
      <c r="ED897" s="745"/>
      <c r="EE897" s="745"/>
      <c r="EF897" s="745"/>
      <c r="EG897" s="745"/>
      <c r="EH897" s="745"/>
      <c r="EI897" s="745"/>
      <c r="EJ897" s="745"/>
      <c r="EK897" s="745"/>
      <c r="EL897" s="745"/>
      <c r="EM897" s="745"/>
      <c r="EN897" s="745"/>
      <c r="EO897" s="745"/>
      <c r="EP897" s="745"/>
      <c r="EQ897" s="745"/>
      <c r="ER897" s="745"/>
      <c r="ES897" s="745"/>
      <c r="ET897" s="745"/>
      <c r="EU897" s="745"/>
      <c r="EV897" s="745"/>
      <c r="EW897" s="745"/>
      <c r="EX897" s="745"/>
      <c r="EY897" s="745"/>
      <c r="EZ897" s="745"/>
      <c r="FA897" s="745"/>
      <c r="FB897" s="745"/>
      <c r="FC897" s="745"/>
      <c r="FD897" s="745"/>
      <c r="FE897" s="745"/>
      <c r="FF897" s="745"/>
      <c r="FG897" s="745"/>
      <c r="FH897" s="745"/>
      <c r="FI897" s="745"/>
      <c r="FJ897" s="745"/>
      <c r="FK897" s="745"/>
      <c r="FL897" s="745"/>
      <c r="FM897" s="745"/>
      <c r="FN897" s="745"/>
      <c r="FO897" s="745"/>
      <c r="FP897" s="745"/>
      <c r="FQ897" s="745"/>
      <c r="FR897" s="745"/>
      <c r="FS897" s="745"/>
      <c r="FT897" s="745"/>
      <c r="FU897" s="745"/>
      <c r="FV897" s="745"/>
      <c r="FW897" s="745"/>
      <c r="FX897" s="745"/>
      <c r="FY897" s="745"/>
      <c r="FZ897" s="745"/>
      <c r="GA897" s="745"/>
      <c r="GB897" s="745"/>
      <c r="GC897" s="745"/>
      <c r="GD897" s="745"/>
      <c r="GE897" s="745"/>
      <c r="GF897" s="745"/>
      <c r="GG897" s="745"/>
      <c r="GH897" s="745"/>
      <c r="GI897" s="745"/>
      <c r="GJ897" s="745"/>
      <c r="GK897" s="745"/>
      <c r="GL897" s="745"/>
      <c r="GM897" s="745"/>
      <c r="GN897" s="745"/>
      <c r="GO897" s="745"/>
      <c r="GP897" s="745"/>
      <c r="GQ897" s="745"/>
      <c r="GR897" s="745"/>
      <c r="GS897" s="745"/>
      <c r="GT897" s="745"/>
      <c r="GU897" s="745"/>
      <c r="GV897" s="745"/>
      <c r="GW897" s="745"/>
      <c r="GX897" s="745"/>
      <c r="GY897" s="745"/>
      <c r="GZ897" s="745"/>
      <c r="HA897" s="745"/>
      <c r="HB897" s="745"/>
      <c r="HC897" s="745"/>
      <c r="HD897" s="745"/>
      <c r="HE897" s="745"/>
      <c r="HF897" s="745"/>
      <c r="HG897" s="745"/>
      <c r="HH897" s="745"/>
      <c r="HI897" s="745"/>
      <c r="HJ897" s="745"/>
      <c r="HK897" s="745"/>
      <c r="HL897" s="745"/>
      <c r="HM897" s="745"/>
      <c r="HN897" s="745"/>
      <c r="HO897" s="745"/>
      <c r="HP897" s="745"/>
      <c r="HQ897" s="745"/>
      <c r="HR897" s="745"/>
      <c r="HS897" s="745"/>
      <c r="HT897" s="745"/>
      <c r="HU897" s="745"/>
      <c r="HV897" s="745"/>
      <c r="HW897" s="745"/>
      <c r="HX897" s="745"/>
      <c r="HY897" s="745"/>
      <c r="HZ897" s="745"/>
      <c r="IA897" s="745"/>
      <c r="IB897" s="745"/>
      <c r="IC897" s="745"/>
      <c r="ID897" s="745"/>
      <c r="IE897" s="745"/>
      <c r="IF897" s="745"/>
      <c r="IG897" s="745"/>
      <c r="IH897" s="745"/>
      <c r="II897" s="745"/>
      <c r="IJ897" s="745"/>
      <c r="IK897" s="745"/>
      <c r="IL897" s="745"/>
      <c r="IM897" s="745"/>
      <c r="IN897" s="745"/>
    </row>
    <row r="898" spans="1:248" ht="12.75">
      <c r="A898" s="758"/>
      <c r="B898" s="758"/>
      <c r="C898" s="758"/>
      <c r="D898" s="758"/>
      <c r="E898" s="750"/>
      <c r="F898" s="758"/>
      <c r="G898" s="758"/>
      <c r="H898" s="758"/>
      <c r="I898" s="750"/>
      <c r="J898" s="758"/>
      <c r="K898" s="758"/>
      <c r="L898" s="750"/>
      <c r="M898" s="758"/>
      <c r="N898" s="758"/>
      <c r="O898" s="750"/>
      <c r="P898" s="750"/>
      <c r="Q898" s="750"/>
      <c r="R898" s="750"/>
      <c r="S898" s="750"/>
      <c r="T898" s="750"/>
      <c r="U898" s="757"/>
      <c r="V898" s="753"/>
      <c r="W898" s="745"/>
      <c r="X898" s="745"/>
      <c r="Y898" s="753"/>
      <c r="Z898" s="745"/>
      <c r="AA898" s="745"/>
      <c r="AB898" s="745"/>
      <c r="AC898" s="745"/>
      <c r="AD898" s="745"/>
      <c r="AE898" s="745"/>
      <c r="AF898" s="745"/>
      <c r="AG898" s="745"/>
      <c r="AH898" s="745"/>
      <c r="AI898" s="745"/>
      <c r="AJ898" s="745"/>
      <c r="AK898" s="745"/>
      <c r="AL898" s="745"/>
      <c r="AM898" s="745"/>
      <c r="AN898" s="745"/>
      <c r="AO898" s="745"/>
      <c r="AP898" s="745"/>
      <c r="AQ898" s="745"/>
      <c r="AR898" s="745"/>
      <c r="AS898" s="745"/>
      <c r="AT898" s="745"/>
      <c r="AU898" s="745"/>
      <c r="AV898" s="745"/>
      <c r="AW898" s="745"/>
      <c r="AX898" s="745"/>
      <c r="AY898" s="745"/>
      <c r="AZ898" s="745"/>
      <c r="BA898" s="745"/>
      <c r="BB898" s="745"/>
      <c r="BC898" s="745"/>
      <c r="BD898" s="745"/>
      <c r="BE898" s="745"/>
      <c r="BF898" s="745"/>
      <c r="BG898" s="745"/>
      <c r="BH898" s="745"/>
      <c r="BI898" s="745"/>
      <c r="BJ898" s="745"/>
      <c r="BK898" s="745"/>
      <c r="BL898" s="745"/>
      <c r="BM898" s="745"/>
      <c r="BN898" s="745"/>
      <c r="BO898" s="745"/>
      <c r="BP898" s="745"/>
      <c r="BQ898" s="745"/>
      <c r="BR898" s="745"/>
      <c r="BS898" s="745"/>
      <c r="BT898" s="745"/>
      <c r="BU898" s="745"/>
      <c r="BV898" s="745"/>
      <c r="BW898" s="745"/>
      <c r="BX898" s="745"/>
      <c r="BY898" s="745"/>
      <c r="BZ898" s="745"/>
      <c r="CA898" s="745"/>
      <c r="CB898" s="745"/>
      <c r="CC898" s="745"/>
      <c r="CD898" s="745"/>
      <c r="CE898" s="745"/>
      <c r="CF898" s="745"/>
      <c r="CG898" s="745"/>
      <c r="CH898" s="745"/>
      <c r="CI898" s="745"/>
      <c r="CJ898" s="745"/>
      <c r="CK898" s="745"/>
      <c r="CL898" s="745"/>
      <c r="CM898" s="745"/>
      <c r="CN898" s="745"/>
      <c r="CO898" s="745"/>
      <c r="CP898" s="745"/>
      <c r="CQ898" s="745"/>
      <c r="CR898" s="745"/>
      <c r="CS898" s="745"/>
      <c r="CT898" s="745"/>
      <c r="CU898" s="745"/>
      <c r="CV898" s="745"/>
      <c r="CW898" s="745"/>
      <c r="CX898" s="745"/>
      <c r="CY898" s="745"/>
      <c r="CZ898" s="745"/>
      <c r="DA898" s="745"/>
      <c r="DB898" s="745"/>
      <c r="DC898" s="745"/>
      <c r="DD898" s="745"/>
      <c r="DE898" s="745"/>
      <c r="DF898" s="745"/>
      <c r="DG898" s="745"/>
      <c r="DH898" s="745"/>
      <c r="DI898" s="745"/>
      <c r="DJ898" s="745"/>
      <c r="DK898" s="745"/>
      <c r="DL898" s="745"/>
      <c r="DM898" s="745"/>
      <c r="DN898" s="745"/>
      <c r="DO898" s="745"/>
      <c r="DP898" s="745"/>
      <c r="DQ898" s="745"/>
      <c r="DR898" s="745"/>
      <c r="DS898" s="745"/>
      <c r="DT898" s="745"/>
      <c r="DU898" s="745"/>
      <c r="DV898" s="745"/>
      <c r="DW898" s="745"/>
      <c r="DX898" s="745"/>
      <c r="DY898" s="745"/>
      <c r="DZ898" s="745"/>
      <c r="EA898" s="745"/>
      <c r="EB898" s="745"/>
      <c r="EC898" s="745"/>
      <c r="ED898" s="745"/>
      <c r="EE898" s="745"/>
      <c r="EF898" s="745"/>
      <c r="EG898" s="745"/>
      <c r="EH898" s="745"/>
      <c r="EI898" s="745"/>
      <c r="EJ898" s="745"/>
      <c r="EK898" s="745"/>
      <c r="EL898" s="745"/>
      <c r="EM898" s="745"/>
      <c r="EN898" s="745"/>
      <c r="EO898" s="745"/>
      <c r="EP898" s="745"/>
      <c r="EQ898" s="745"/>
      <c r="ER898" s="745"/>
      <c r="ES898" s="745"/>
      <c r="ET898" s="745"/>
      <c r="EU898" s="745"/>
      <c r="EV898" s="745"/>
      <c r="EW898" s="745"/>
      <c r="EX898" s="745"/>
      <c r="EY898" s="745"/>
      <c r="EZ898" s="745"/>
      <c r="FA898" s="745"/>
      <c r="FB898" s="745"/>
      <c r="FC898" s="745"/>
      <c r="FD898" s="745"/>
      <c r="FE898" s="745"/>
      <c r="FF898" s="745"/>
      <c r="FG898" s="745"/>
      <c r="FH898" s="745"/>
      <c r="FI898" s="745"/>
      <c r="FJ898" s="745"/>
      <c r="FK898" s="745"/>
      <c r="FL898" s="745"/>
      <c r="FM898" s="745"/>
      <c r="FN898" s="745"/>
      <c r="FO898" s="745"/>
      <c r="FP898" s="745"/>
      <c r="FQ898" s="745"/>
      <c r="FR898" s="745"/>
      <c r="FS898" s="745"/>
      <c r="FT898" s="745"/>
      <c r="FU898" s="745"/>
      <c r="FV898" s="745"/>
      <c r="FW898" s="745"/>
      <c r="FX898" s="745"/>
      <c r="FY898" s="745"/>
      <c r="FZ898" s="745"/>
      <c r="GA898" s="745"/>
      <c r="GB898" s="745"/>
      <c r="GC898" s="745"/>
      <c r="GD898" s="745"/>
      <c r="GE898" s="745"/>
      <c r="GF898" s="745"/>
      <c r="GG898" s="745"/>
      <c r="GH898" s="745"/>
      <c r="GI898" s="745"/>
      <c r="GJ898" s="745"/>
      <c r="GK898" s="745"/>
      <c r="GL898" s="745"/>
      <c r="GM898" s="745"/>
      <c r="GN898" s="745"/>
      <c r="GO898" s="745"/>
      <c r="GP898" s="745"/>
      <c r="GQ898" s="745"/>
      <c r="GR898" s="745"/>
      <c r="GS898" s="745"/>
      <c r="GT898" s="745"/>
      <c r="GU898" s="745"/>
      <c r="GV898" s="745"/>
      <c r="GW898" s="745"/>
      <c r="GX898" s="745"/>
      <c r="GY898" s="745"/>
      <c r="GZ898" s="745"/>
      <c r="HA898" s="745"/>
      <c r="HB898" s="745"/>
      <c r="HC898" s="745"/>
      <c r="HD898" s="745"/>
      <c r="HE898" s="745"/>
      <c r="HF898" s="745"/>
      <c r="HG898" s="745"/>
      <c r="HH898" s="745"/>
      <c r="HI898" s="745"/>
      <c r="HJ898" s="745"/>
      <c r="HK898" s="745"/>
      <c r="HL898" s="745"/>
      <c r="HM898" s="745"/>
      <c r="HN898" s="745"/>
      <c r="HO898" s="745"/>
      <c r="HP898" s="745"/>
      <c r="HQ898" s="745"/>
      <c r="HR898" s="745"/>
      <c r="HS898" s="745"/>
      <c r="HT898" s="745"/>
      <c r="HU898" s="745"/>
      <c r="HV898" s="745"/>
      <c r="HW898" s="745"/>
      <c r="HX898" s="745"/>
      <c r="HY898" s="745"/>
      <c r="HZ898" s="745"/>
      <c r="IA898" s="745"/>
      <c r="IB898" s="745"/>
      <c r="IC898" s="745"/>
      <c r="ID898" s="745"/>
      <c r="IE898" s="745"/>
      <c r="IF898" s="745"/>
      <c r="IG898" s="745"/>
      <c r="IH898" s="745"/>
      <c r="II898" s="745"/>
      <c r="IJ898" s="745"/>
      <c r="IK898" s="745"/>
      <c r="IL898" s="745"/>
      <c r="IM898" s="745"/>
      <c r="IN898" s="745"/>
    </row>
    <row r="899" spans="1:248" ht="12.75">
      <c r="A899" s="758"/>
      <c r="B899" s="758"/>
      <c r="C899" s="758"/>
      <c r="D899" s="758"/>
      <c r="E899" s="750"/>
      <c r="F899" s="758"/>
      <c r="G899" s="758"/>
      <c r="H899" s="758"/>
      <c r="I899" s="750"/>
      <c r="J899" s="758"/>
      <c r="K899" s="758"/>
      <c r="L899" s="750"/>
      <c r="M899" s="758"/>
      <c r="N899" s="758"/>
      <c r="O899" s="750"/>
      <c r="P899" s="750"/>
      <c r="Q899" s="750"/>
      <c r="R899" s="750"/>
      <c r="S899" s="750"/>
      <c r="T899" s="750"/>
      <c r="U899" s="757"/>
      <c r="V899" s="753"/>
      <c r="W899" s="745"/>
      <c r="X899" s="745"/>
      <c r="Y899" s="753"/>
      <c r="Z899" s="745"/>
      <c r="AA899" s="745"/>
      <c r="AB899" s="745"/>
      <c r="AC899" s="745"/>
      <c r="AD899" s="745"/>
      <c r="AE899" s="745"/>
      <c r="AF899" s="745"/>
      <c r="AG899" s="745"/>
      <c r="AH899" s="745"/>
      <c r="AI899" s="745"/>
      <c r="AJ899" s="745"/>
      <c r="AK899" s="745"/>
      <c r="AL899" s="745"/>
      <c r="AM899" s="745"/>
      <c r="AN899" s="745"/>
      <c r="AO899" s="745"/>
      <c r="AP899" s="745"/>
      <c r="AQ899" s="745"/>
      <c r="AR899" s="745"/>
      <c r="AS899" s="745"/>
      <c r="AT899" s="745"/>
      <c r="AU899" s="745"/>
      <c r="AV899" s="745"/>
      <c r="AW899" s="745"/>
      <c r="AX899" s="745"/>
      <c r="AY899" s="745"/>
      <c r="AZ899" s="745"/>
      <c r="BA899" s="745"/>
      <c r="BB899" s="745"/>
      <c r="BC899" s="745"/>
      <c r="BD899" s="745"/>
      <c r="BE899" s="745"/>
      <c r="BF899" s="745"/>
      <c r="BG899" s="745"/>
      <c r="BH899" s="745"/>
      <c r="BI899" s="745"/>
      <c r="BJ899" s="745"/>
      <c r="BK899" s="745"/>
      <c r="BL899" s="745"/>
      <c r="BM899" s="745"/>
      <c r="BN899" s="745"/>
      <c r="BO899" s="745"/>
      <c r="BP899" s="745"/>
      <c r="BQ899" s="745"/>
      <c r="BR899" s="745"/>
      <c r="BS899" s="745"/>
      <c r="BT899" s="745"/>
      <c r="BU899" s="745"/>
      <c r="BV899" s="745"/>
      <c r="BW899" s="745"/>
      <c r="BX899" s="745"/>
      <c r="BY899" s="745"/>
      <c r="BZ899" s="745"/>
      <c r="CA899" s="745"/>
      <c r="CB899" s="745"/>
      <c r="CC899" s="745"/>
      <c r="CD899" s="745"/>
      <c r="CE899" s="745"/>
      <c r="CF899" s="745"/>
      <c r="CG899" s="745"/>
      <c r="CH899" s="745"/>
      <c r="CI899" s="745"/>
      <c r="CJ899" s="745"/>
      <c r="CK899" s="745"/>
      <c r="CL899" s="745"/>
      <c r="CM899" s="745"/>
      <c r="CN899" s="745"/>
      <c r="CO899" s="745"/>
      <c r="CP899" s="745"/>
      <c r="CQ899" s="745"/>
      <c r="CR899" s="745"/>
      <c r="CS899" s="745"/>
      <c r="CT899" s="745"/>
      <c r="CU899" s="745"/>
      <c r="CV899" s="745"/>
      <c r="CW899" s="745"/>
      <c r="CX899" s="745"/>
      <c r="CY899" s="745"/>
      <c r="CZ899" s="745"/>
      <c r="DA899" s="745"/>
      <c r="DB899" s="745"/>
      <c r="DC899" s="745"/>
      <c r="DD899" s="745"/>
      <c r="DE899" s="745"/>
      <c r="DF899" s="745"/>
      <c r="DG899" s="745"/>
      <c r="DH899" s="745"/>
      <c r="DI899" s="745"/>
      <c r="DJ899" s="745"/>
      <c r="DK899" s="745"/>
      <c r="DL899" s="745"/>
      <c r="DM899" s="745"/>
      <c r="DN899" s="745"/>
      <c r="DO899" s="745"/>
      <c r="DP899" s="745"/>
      <c r="DQ899" s="745"/>
      <c r="DR899" s="745"/>
      <c r="DS899" s="745"/>
      <c r="DT899" s="745"/>
      <c r="DU899" s="745"/>
      <c r="DV899" s="745"/>
      <c r="DW899" s="745"/>
      <c r="DX899" s="745"/>
      <c r="DY899" s="745"/>
      <c r="DZ899" s="745"/>
      <c r="EA899" s="745"/>
      <c r="EB899" s="745"/>
      <c r="EC899" s="745"/>
      <c r="ED899" s="745"/>
      <c r="EE899" s="745"/>
      <c r="EF899" s="745"/>
      <c r="EG899" s="745"/>
      <c r="EH899" s="745"/>
      <c r="EI899" s="745"/>
      <c r="EJ899" s="745"/>
      <c r="EK899" s="745"/>
      <c r="EL899" s="745"/>
      <c r="EM899" s="745"/>
      <c r="EN899" s="745"/>
      <c r="EO899" s="745"/>
      <c r="EP899" s="745"/>
      <c r="EQ899" s="745"/>
      <c r="ER899" s="745"/>
      <c r="ES899" s="745"/>
      <c r="ET899" s="745"/>
      <c r="EU899" s="745"/>
      <c r="EV899" s="745"/>
      <c r="EW899" s="745"/>
      <c r="EX899" s="745"/>
      <c r="EY899" s="745"/>
      <c r="EZ899" s="745"/>
      <c r="FA899" s="745"/>
      <c r="FB899" s="745"/>
      <c r="FC899" s="745"/>
      <c r="FD899" s="745"/>
      <c r="FE899" s="745"/>
      <c r="FF899" s="745"/>
      <c r="FG899" s="745"/>
      <c r="FH899" s="745"/>
      <c r="FI899" s="745"/>
      <c r="FJ899" s="745"/>
      <c r="FK899" s="745"/>
      <c r="FL899" s="745"/>
      <c r="FM899" s="745"/>
      <c r="FN899" s="745"/>
      <c r="FO899" s="745"/>
      <c r="FP899" s="745"/>
      <c r="FQ899" s="745"/>
      <c r="FR899" s="745"/>
      <c r="FS899" s="745"/>
      <c r="FT899" s="745"/>
      <c r="FU899" s="745"/>
      <c r="FV899" s="745"/>
      <c r="FW899" s="745"/>
      <c r="FX899" s="745"/>
      <c r="FY899" s="745"/>
      <c r="FZ899" s="745"/>
      <c r="GA899" s="745"/>
      <c r="GB899" s="745"/>
      <c r="GC899" s="745"/>
      <c r="GD899" s="745"/>
      <c r="GE899" s="745"/>
      <c r="GF899" s="745"/>
      <c r="GG899" s="745"/>
      <c r="GH899" s="745"/>
      <c r="GI899" s="745"/>
      <c r="GJ899" s="745"/>
      <c r="GK899" s="745"/>
      <c r="GL899" s="745"/>
      <c r="GM899" s="745"/>
      <c r="GN899" s="745"/>
      <c r="GO899" s="745"/>
      <c r="GP899" s="745"/>
      <c r="GQ899" s="745"/>
      <c r="GR899" s="745"/>
      <c r="GS899" s="745"/>
      <c r="GT899" s="745"/>
      <c r="GU899" s="745"/>
      <c r="GV899" s="745"/>
      <c r="GW899" s="745"/>
      <c r="GX899" s="745"/>
      <c r="GY899" s="745"/>
      <c r="GZ899" s="745"/>
      <c r="HA899" s="745"/>
      <c r="HB899" s="745"/>
      <c r="HC899" s="745"/>
      <c r="HD899" s="745"/>
      <c r="HE899" s="745"/>
      <c r="HF899" s="745"/>
      <c r="HG899" s="745"/>
      <c r="HH899" s="745"/>
      <c r="HI899" s="745"/>
      <c r="HJ899" s="745"/>
      <c r="HK899" s="745"/>
      <c r="HL899" s="745"/>
      <c r="HM899" s="745"/>
      <c r="HN899" s="745"/>
      <c r="HO899" s="745"/>
      <c r="HP899" s="745"/>
      <c r="HQ899" s="745"/>
      <c r="HR899" s="745"/>
      <c r="HS899" s="745"/>
      <c r="HT899" s="745"/>
      <c r="HU899" s="745"/>
      <c r="HV899" s="745"/>
      <c r="HW899" s="745"/>
      <c r="HX899" s="745"/>
      <c r="HY899" s="745"/>
      <c r="HZ899" s="745"/>
      <c r="IA899" s="745"/>
      <c r="IB899" s="745"/>
      <c r="IC899" s="745"/>
      <c r="ID899" s="745"/>
      <c r="IE899" s="745"/>
      <c r="IF899" s="745"/>
      <c r="IG899" s="745"/>
      <c r="IH899" s="745"/>
      <c r="II899" s="745"/>
      <c r="IJ899" s="745"/>
      <c r="IK899" s="745"/>
      <c r="IL899" s="745"/>
      <c r="IM899" s="745"/>
      <c r="IN899" s="745"/>
    </row>
    <row r="900" spans="1:248" ht="12.75">
      <c r="A900" s="758"/>
      <c r="B900" s="758"/>
      <c r="C900" s="758"/>
      <c r="D900" s="758"/>
      <c r="E900" s="750"/>
      <c r="F900" s="758"/>
      <c r="G900" s="758"/>
      <c r="H900" s="758"/>
      <c r="I900" s="750"/>
      <c r="J900" s="758"/>
      <c r="K900" s="758"/>
      <c r="L900" s="750"/>
      <c r="M900" s="758"/>
      <c r="N900" s="758"/>
      <c r="O900" s="750"/>
      <c r="P900" s="750"/>
      <c r="Q900" s="750"/>
      <c r="R900" s="750"/>
      <c r="S900" s="750"/>
      <c r="T900" s="750"/>
      <c r="U900" s="757"/>
      <c r="V900" s="753"/>
      <c r="W900" s="745"/>
      <c r="X900" s="745"/>
      <c r="Y900" s="753"/>
      <c r="Z900" s="745"/>
      <c r="AA900" s="745"/>
      <c r="AB900" s="745"/>
      <c r="AC900" s="745"/>
      <c r="AD900" s="745"/>
      <c r="AE900" s="745"/>
      <c r="AF900" s="745"/>
      <c r="AG900" s="745"/>
      <c r="AH900" s="745"/>
      <c r="AI900" s="745"/>
      <c r="AJ900" s="745"/>
      <c r="AK900" s="745"/>
      <c r="AL900" s="745"/>
      <c r="AM900" s="745"/>
      <c r="AN900" s="745"/>
      <c r="AO900" s="745"/>
      <c r="AP900" s="745"/>
      <c r="AQ900" s="745"/>
      <c r="AR900" s="745"/>
      <c r="AS900" s="745"/>
      <c r="AT900" s="745"/>
      <c r="AU900" s="745"/>
      <c r="AV900" s="745"/>
      <c r="AW900" s="745"/>
      <c r="AX900" s="745"/>
      <c r="AY900" s="745"/>
      <c r="AZ900" s="745"/>
      <c r="BA900" s="745"/>
      <c r="BB900" s="745"/>
      <c r="BC900" s="745"/>
      <c r="BD900" s="745"/>
      <c r="BE900" s="745"/>
      <c r="BF900" s="745"/>
      <c r="BG900" s="745"/>
      <c r="BH900" s="745"/>
      <c r="BI900" s="745"/>
      <c r="BJ900" s="745"/>
      <c r="BK900" s="745"/>
      <c r="BL900" s="745"/>
      <c r="BM900" s="745"/>
      <c r="BN900" s="745"/>
      <c r="BO900" s="745"/>
      <c r="BP900" s="745"/>
      <c r="BQ900" s="745"/>
      <c r="BR900" s="745"/>
      <c r="BS900" s="745"/>
      <c r="BT900" s="745"/>
      <c r="BU900" s="745"/>
      <c r="BV900" s="745"/>
      <c r="BW900" s="745"/>
      <c r="BX900" s="745"/>
      <c r="BY900" s="745"/>
      <c r="BZ900" s="745"/>
      <c r="CA900" s="745"/>
      <c r="CB900" s="745"/>
      <c r="CC900" s="745"/>
      <c r="CD900" s="745"/>
      <c r="CE900" s="745"/>
      <c r="CF900" s="745"/>
      <c r="CG900" s="745"/>
      <c r="CH900" s="745"/>
      <c r="CI900" s="745"/>
      <c r="CJ900" s="745"/>
      <c r="CK900" s="745"/>
      <c r="CL900" s="745"/>
      <c r="CM900" s="745"/>
      <c r="CN900" s="745"/>
      <c r="CO900" s="745"/>
      <c r="CP900" s="745"/>
      <c r="CQ900" s="745"/>
      <c r="CR900" s="745"/>
      <c r="CS900" s="745"/>
      <c r="CT900" s="745"/>
      <c r="CU900" s="745"/>
      <c r="CV900" s="745"/>
      <c r="CW900" s="745"/>
      <c r="CX900" s="745"/>
      <c r="CY900" s="745"/>
      <c r="CZ900" s="745"/>
      <c r="DA900" s="745"/>
      <c r="DB900" s="745"/>
      <c r="DC900" s="745"/>
      <c r="DD900" s="745"/>
      <c r="DE900" s="745"/>
      <c r="DF900" s="745"/>
      <c r="DG900" s="745"/>
      <c r="DH900" s="745"/>
      <c r="DI900" s="745"/>
      <c r="DJ900" s="745"/>
      <c r="DK900" s="745"/>
      <c r="DL900" s="745"/>
      <c r="DM900" s="745"/>
      <c r="DN900" s="745"/>
      <c r="DO900" s="745"/>
      <c r="DP900" s="745"/>
      <c r="DQ900" s="745"/>
      <c r="DR900" s="745"/>
      <c r="DS900" s="745"/>
      <c r="DT900" s="745"/>
      <c r="DU900" s="745"/>
      <c r="DV900" s="745"/>
      <c r="DW900" s="745"/>
      <c r="DX900" s="745"/>
      <c r="DY900" s="745"/>
      <c r="DZ900" s="745"/>
      <c r="EA900" s="745"/>
      <c r="EB900" s="745"/>
      <c r="EC900" s="745"/>
      <c r="ED900" s="745"/>
      <c r="EE900" s="745"/>
      <c r="EF900" s="745"/>
      <c r="EG900" s="745"/>
      <c r="EH900" s="745"/>
      <c r="EI900" s="745"/>
      <c r="EJ900" s="745"/>
      <c r="EK900" s="745"/>
      <c r="EL900" s="745"/>
      <c r="EM900" s="745"/>
      <c r="EN900" s="745"/>
      <c r="EO900" s="745"/>
      <c r="EP900" s="745"/>
      <c r="EQ900" s="745"/>
      <c r="ER900" s="745"/>
      <c r="ES900" s="745"/>
      <c r="ET900" s="745"/>
      <c r="EU900" s="745"/>
      <c r="EV900" s="745"/>
      <c r="EW900" s="745"/>
      <c r="EX900" s="745"/>
      <c r="EY900" s="745"/>
      <c r="EZ900" s="745"/>
      <c r="FA900" s="745"/>
      <c r="FB900" s="745"/>
      <c r="FC900" s="745"/>
      <c r="FD900" s="745"/>
      <c r="FE900" s="745"/>
      <c r="FF900" s="745"/>
      <c r="FG900" s="745"/>
      <c r="FH900" s="745"/>
      <c r="FI900" s="745"/>
      <c r="FJ900" s="745"/>
      <c r="FK900" s="745"/>
      <c r="FL900" s="745"/>
      <c r="FM900" s="745"/>
      <c r="FN900" s="745"/>
      <c r="FO900" s="745"/>
      <c r="FP900" s="745"/>
      <c r="FQ900" s="745"/>
      <c r="FR900" s="745"/>
      <c r="FS900" s="745"/>
      <c r="FT900" s="745"/>
      <c r="FU900" s="745"/>
      <c r="FV900" s="745"/>
      <c r="FW900" s="745"/>
      <c r="FX900" s="745"/>
      <c r="FY900" s="745"/>
      <c r="FZ900" s="745"/>
      <c r="GA900" s="745"/>
      <c r="GB900" s="745"/>
      <c r="GC900" s="745"/>
      <c r="GD900" s="745"/>
      <c r="GE900" s="745"/>
      <c r="GF900" s="745"/>
      <c r="GG900" s="745"/>
      <c r="GH900" s="745"/>
      <c r="GI900" s="745"/>
      <c r="GJ900" s="745"/>
      <c r="GK900" s="745"/>
      <c r="GL900" s="745"/>
      <c r="GM900" s="745"/>
      <c r="GN900" s="745"/>
      <c r="GO900" s="745"/>
      <c r="GP900" s="745"/>
      <c r="GQ900" s="745"/>
      <c r="GR900" s="745"/>
      <c r="GS900" s="745"/>
      <c r="GT900" s="745"/>
      <c r="GU900" s="745"/>
      <c r="GV900" s="745"/>
      <c r="GW900" s="745"/>
      <c r="GX900" s="745"/>
      <c r="GY900" s="745"/>
      <c r="GZ900" s="745"/>
      <c r="HA900" s="745"/>
      <c r="HB900" s="745"/>
      <c r="HC900" s="745"/>
      <c r="HD900" s="745"/>
      <c r="HE900" s="745"/>
      <c r="HF900" s="745"/>
      <c r="HG900" s="745"/>
      <c r="HH900" s="745"/>
      <c r="HI900" s="745"/>
      <c r="HJ900" s="745"/>
      <c r="HK900" s="745"/>
      <c r="HL900" s="745"/>
      <c r="HM900" s="745"/>
      <c r="HN900" s="745"/>
      <c r="HO900" s="745"/>
      <c r="HP900" s="745"/>
      <c r="HQ900" s="745"/>
      <c r="HR900" s="745"/>
      <c r="HS900" s="745"/>
      <c r="HT900" s="745"/>
      <c r="HU900" s="745"/>
      <c r="HV900" s="745"/>
      <c r="HW900" s="745"/>
      <c r="HX900" s="745"/>
      <c r="HY900" s="745"/>
      <c r="HZ900" s="745"/>
      <c r="IA900" s="745"/>
      <c r="IB900" s="745"/>
      <c r="IC900" s="745"/>
      <c r="ID900" s="745"/>
      <c r="IE900" s="745"/>
      <c r="IF900" s="745"/>
      <c r="IG900" s="745"/>
      <c r="IH900" s="745"/>
      <c r="II900" s="745"/>
      <c r="IJ900" s="745"/>
      <c r="IK900" s="745"/>
      <c r="IL900" s="745"/>
      <c r="IM900" s="745"/>
      <c r="IN900" s="745"/>
    </row>
    <row r="901" spans="1:248" ht="12.75">
      <c r="A901" s="758"/>
      <c r="B901" s="758"/>
      <c r="C901" s="758"/>
      <c r="D901" s="758"/>
      <c r="E901" s="750"/>
      <c r="F901" s="758"/>
      <c r="G901" s="758"/>
      <c r="H901" s="758"/>
      <c r="I901" s="750"/>
      <c r="J901" s="758"/>
      <c r="K901" s="758"/>
      <c r="L901" s="750"/>
      <c r="M901" s="758"/>
      <c r="N901" s="758"/>
      <c r="O901" s="750"/>
      <c r="P901" s="750"/>
      <c r="Q901" s="750"/>
      <c r="R901" s="750"/>
      <c r="S901" s="750"/>
      <c r="T901" s="750"/>
      <c r="U901" s="757"/>
      <c r="V901" s="753"/>
      <c r="W901" s="745"/>
      <c r="X901" s="745"/>
      <c r="Y901" s="753"/>
      <c r="Z901" s="745"/>
      <c r="AA901" s="745"/>
      <c r="AB901" s="745"/>
      <c r="AC901" s="745"/>
      <c r="AD901" s="745"/>
      <c r="AE901" s="745"/>
      <c r="AF901" s="745"/>
      <c r="AG901" s="745"/>
      <c r="AH901" s="745"/>
      <c r="AI901" s="745"/>
      <c r="AJ901" s="745"/>
      <c r="AK901" s="745"/>
      <c r="AL901" s="745"/>
      <c r="AM901" s="745"/>
      <c r="AN901" s="745"/>
      <c r="AO901" s="745"/>
      <c r="AP901" s="745"/>
      <c r="AQ901" s="745"/>
      <c r="AR901" s="745"/>
      <c r="AS901" s="745"/>
      <c r="AT901" s="745"/>
      <c r="AU901" s="745"/>
      <c r="AV901" s="745"/>
      <c r="AW901" s="745"/>
      <c r="AX901" s="745"/>
      <c r="AY901" s="745"/>
      <c r="AZ901" s="745"/>
      <c r="BA901" s="745"/>
      <c r="BB901" s="745"/>
      <c r="BC901" s="745"/>
      <c r="BD901" s="745"/>
      <c r="BE901" s="745"/>
      <c r="BF901" s="745"/>
      <c r="BG901" s="745"/>
      <c r="BH901" s="745"/>
      <c r="BI901" s="745"/>
      <c r="BJ901" s="745"/>
      <c r="BK901" s="745"/>
      <c r="BL901" s="745"/>
      <c r="BM901" s="745"/>
      <c r="BN901" s="745"/>
      <c r="BO901" s="745"/>
      <c r="BP901" s="745"/>
      <c r="BQ901" s="745"/>
      <c r="BR901" s="745"/>
      <c r="BS901" s="745"/>
      <c r="BT901" s="745"/>
      <c r="BU901" s="745"/>
      <c r="BV901" s="745"/>
      <c r="BW901" s="745"/>
      <c r="BX901" s="745"/>
      <c r="BY901" s="745"/>
      <c r="BZ901" s="745"/>
      <c r="CA901" s="745"/>
      <c r="CB901" s="745"/>
      <c r="CC901" s="745"/>
      <c r="CD901" s="745"/>
      <c r="CE901" s="745"/>
      <c r="CF901" s="745"/>
      <c r="CG901" s="745"/>
      <c r="CH901" s="745"/>
      <c r="CI901" s="745"/>
      <c r="CJ901" s="745"/>
      <c r="CK901" s="745"/>
      <c r="CL901" s="745"/>
      <c r="CM901" s="745"/>
      <c r="CN901" s="745"/>
      <c r="CO901" s="745"/>
      <c r="CP901" s="745"/>
      <c r="CQ901" s="745"/>
      <c r="CR901" s="745"/>
      <c r="CS901" s="745"/>
      <c r="CT901" s="745"/>
      <c r="CU901" s="745"/>
      <c r="CV901" s="745"/>
      <c r="CW901" s="745"/>
      <c r="CX901" s="745"/>
      <c r="CY901" s="745"/>
      <c r="CZ901" s="745"/>
      <c r="DA901" s="745"/>
      <c r="DB901" s="745"/>
      <c r="DC901" s="745"/>
      <c r="DD901" s="745"/>
      <c r="DE901" s="745"/>
      <c r="DF901" s="745"/>
      <c r="DG901" s="745"/>
      <c r="DH901" s="745"/>
      <c r="DI901" s="745"/>
      <c r="DJ901" s="745"/>
      <c r="DK901" s="745"/>
      <c r="DL901" s="745"/>
      <c r="DM901" s="745"/>
      <c r="DN901" s="745"/>
      <c r="DO901" s="745"/>
      <c r="DP901" s="745"/>
      <c r="DQ901" s="745"/>
      <c r="DR901" s="745"/>
      <c r="DS901" s="745"/>
      <c r="DT901" s="745"/>
      <c r="DU901" s="745"/>
      <c r="DV901" s="745"/>
      <c r="DW901" s="745"/>
      <c r="DX901" s="745"/>
      <c r="DY901" s="745"/>
      <c r="DZ901" s="745"/>
      <c r="EA901" s="745"/>
      <c r="EB901" s="745"/>
      <c r="EC901" s="745"/>
      <c r="ED901" s="745"/>
      <c r="EE901" s="745"/>
      <c r="EF901" s="745"/>
      <c r="EG901" s="745"/>
      <c r="EH901" s="745"/>
      <c r="EI901" s="745"/>
      <c r="EJ901" s="745"/>
      <c r="EK901" s="745"/>
      <c r="EL901" s="745"/>
      <c r="EM901" s="745"/>
      <c r="EN901" s="745"/>
      <c r="EO901" s="745"/>
      <c r="EP901" s="745"/>
      <c r="EQ901" s="745"/>
      <c r="ER901" s="745"/>
      <c r="ES901" s="745"/>
      <c r="ET901" s="745"/>
      <c r="EU901" s="745"/>
      <c r="EV901" s="745"/>
      <c r="EW901" s="745"/>
      <c r="EX901" s="745"/>
      <c r="EY901" s="745"/>
      <c r="EZ901" s="745"/>
      <c r="FA901" s="745"/>
      <c r="FB901" s="745"/>
      <c r="FC901" s="745"/>
      <c r="FD901" s="745"/>
      <c r="FE901" s="745"/>
      <c r="FF901" s="745"/>
      <c r="FG901" s="745"/>
      <c r="FH901" s="745"/>
      <c r="FI901" s="745"/>
      <c r="FJ901" s="745"/>
      <c r="FK901" s="745"/>
      <c r="FL901" s="745"/>
      <c r="FM901" s="745"/>
      <c r="FN901" s="745"/>
      <c r="FO901" s="745"/>
      <c r="FP901" s="745"/>
      <c r="FQ901" s="745"/>
      <c r="FR901" s="745"/>
      <c r="FS901" s="745"/>
      <c r="FT901" s="745"/>
      <c r="FU901" s="745"/>
      <c r="FV901" s="745"/>
      <c r="FW901" s="745"/>
      <c r="FX901" s="745"/>
      <c r="FY901" s="745"/>
      <c r="FZ901" s="745"/>
      <c r="GA901" s="745"/>
      <c r="GB901" s="745"/>
      <c r="GC901" s="745"/>
      <c r="GD901" s="745"/>
      <c r="GE901" s="745"/>
      <c r="GF901" s="745"/>
      <c r="GG901" s="745"/>
      <c r="GH901" s="745"/>
      <c r="GI901" s="745"/>
      <c r="GJ901" s="745"/>
      <c r="GK901" s="745"/>
      <c r="GL901" s="745"/>
      <c r="GM901" s="745"/>
      <c r="GN901" s="745"/>
      <c r="GO901" s="745"/>
      <c r="GP901" s="745"/>
      <c r="GQ901" s="745"/>
      <c r="GR901" s="745"/>
      <c r="GS901" s="745"/>
      <c r="GT901" s="745"/>
      <c r="GU901" s="745"/>
      <c r="GV901" s="745"/>
      <c r="GW901" s="745"/>
      <c r="GX901" s="745"/>
      <c r="GY901" s="745"/>
      <c r="GZ901" s="745"/>
      <c r="HA901" s="745"/>
      <c r="HB901" s="745"/>
      <c r="HC901" s="745"/>
      <c r="HD901" s="745"/>
      <c r="HE901" s="745"/>
      <c r="HF901" s="745"/>
      <c r="HG901" s="745"/>
      <c r="HH901" s="745"/>
      <c r="HI901" s="745"/>
      <c r="HJ901" s="745"/>
      <c r="HK901" s="745"/>
      <c r="HL901" s="745"/>
      <c r="HM901" s="745"/>
      <c r="HN901" s="745"/>
      <c r="HO901" s="745"/>
      <c r="HP901" s="745"/>
      <c r="HQ901" s="745"/>
      <c r="HR901" s="745"/>
      <c r="HS901" s="745"/>
      <c r="HT901" s="745"/>
      <c r="HU901" s="745"/>
      <c r="HV901" s="745"/>
      <c r="HW901" s="745"/>
      <c r="HX901" s="745"/>
      <c r="HY901" s="745"/>
      <c r="HZ901" s="745"/>
      <c r="IA901" s="745"/>
      <c r="IB901" s="745"/>
      <c r="IC901" s="745"/>
      <c r="ID901" s="745"/>
      <c r="IE901" s="745"/>
      <c r="IF901" s="745"/>
      <c r="IG901" s="745"/>
      <c r="IH901" s="745"/>
      <c r="II901" s="745"/>
      <c r="IJ901" s="745"/>
      <c r="IK901" s="745"/>
      <c r="IL901" s="745"/>
      <c r="IM901" s="745"/>
      <c r="IN901" s="745"/>
    </row>
    <row r="902" spans="1:248" ht="12.75">
      <c r="A902" s="758"/>
      <c r="B902" s="758"/>
      <c r="C902" s="758"/>
      <c r="D902" s="758"/>
      <c r="E902" s="750"/>
      <c r="F902" s="758"/>
      <c r="G902" s="758"/>
      <c r="H902" s="758"/>
      <c r="I902" s="750"/>
      <c r="J902" s="758"/>
      <c r="K902" s="758"/>
      <c r="L902" s="750"/>
      <c r="M902" s="758"/>
      <c r="N902" s="758"/>
      <c r="O902" s="750"/>
      <c r="P902" s="750"/>
      <c r="Q902" s="750"/>
      <c r="R902" s="750"/>
      <c r="S902" s="750"/>
      <c r="T902" s="750"/>
      <c r="U902" s="757"/>
      <c r="V902" s="753"/>
      <c r="W902" s="745"/>
      <c r="X902" s="745"/>
      <c r="Y902" s="753"/>
      <c r="Z902" s="745"/>
      <c r="AA902" s="745"/>
      <c r="AB902" s="745"/>
      <c r="AC902" s="745"/>
      <c r="AD902" s="745"/>
      <c r="AE902" s="745"/>
      <c r="AF902" s="745"/>
      <c r="AG902" s="745"/>
      <c r="AH902" s="745"/>
      <c r="AI902" s="745"/>
      <c r="AJ902" s="745"/>
      <c r="AK902" s="745"/>
      <c r="AL902" s="745"/>
      <c r="AM902" s="745"/>
      <c r="AN902" s="745"/>
      <c r="AO902" s="745"/>
      <c r="AP902" s="745"/>
      <c r="AQ902" s="745"/>
      <c r="AR902" s="745"/>
      <c r="AS902" s="745"/>
      <c r="AT902" s="745"/>
      <c r="AU902" s="745"/>
      <c r="AV902" s="745"/>
      <c r="AW902" s="745"/>
      <c r="AX902" s="745"/>
      <c r="AY902" s="745"/>
      <c r="AZ902" s="745"/>
      <c r="BA902" s="745"/>
      <c r="BB902" s="745"/>
      <c r="BC902" s="745"/>
      <c r="BD902" s="745"/>
      <c r="BE902" s="745"/>
      <c r="BF902" s="745"/>
      <c r="BG902" s="745"/>
      <c r="BH902" s="745"/>
      <c r="BI902" s="745"/>
      <c r="BJ902" s="745"/>
      <c r="BK902" s="745"/>
      <c r="BL902" s="745"/>
      <c r="BM902" s="745"/>
      <c r="BN902" s="745"/>
      <c r="BO902" s="745"/>
      <c r="BP902" s="745"/>
      <c r="BQ902" s="745"/>
      <c r="BR902" s="745"/>
      <c r="BS902" s="745"/>
      <c r="BT902" s="745"/>
      <c r="BU902" s="745"/>
      <c r="BV902" s="745"/>
      <c r="BW902" s="745"/>
      <c r="BX902" s="745"/>
      <c r="BY902" s="745"/>
      <c r="BZ902" s="745"/>
      <c r="CA902" s="745"/>
      <c r="CB902" s="745"/>
      <c r="CC902" s="745"/>
      <c r="CD902" s="745"/>
      <c r="CE902" s="745"/>
      <c r="CF902" s="745"/>
      <c r="CG902" s="745"/>
      <c r="CH902" s="745"/>
      <c r="CI902" s="745"/>
      <c r="CJ902" s="745"/>
      <c r="CK902" s="745"/>
      <c r="CL902" s="745"/>
      <c r="CM902" s="745"/>
      <c r="CN902" s="745"/>
      <c r="CO902" s="745"/>
      <c r="CP902" s="745"/>
      <c r="CQ902" s="745"/>
      <c r="CR902" s="745"/>
      <c r="CS902" s="745"/>
      <c r="CT902" s="745"/>
      <c r="CU902" s="745"/>
      <c r="CV902" s="745"/>
      <c r="CW902" s="745"/>
      <c r="CX902" s="745"/>
      <c r="CY902" s="745"/>
      <c r="CZ902" s="745"/>
      <c r="DA902" s="745"/>
      <c r="DB902" s="745"/>
      <c r="DC902" s="745"/>
      <c r="DD902" s="745"/>
      <c r="DE902" s="745"/>
      <c r="DF902" s="745"/>
      <c r="DG902" s="745"/>
      <c r="DH902" s="745"/>
      <c r="DI902" s="745"/>
      <c r="DJ902" s="745"/>
      <c r="DK902" s="745"/>
      <c r="DL902" s="745"/>
      <c r="DM902" s="745"/>
      <c r="DN902" s="745"/>
      <c r="DO902" s="745"/>
      <c r="DP902" s="745"/>
      <c r="DQ902" s="745"/>
      <c r="DR902" s="745"/>
      <c r="DS902" s="745"/>
      <c r="DT902" s="745"/>
      <c r="DU902" s="745"/>
      <c r="DV902" s="745"/>
      <c r="DW902" s="745"/>
      <c r="DX902" s="745"/>
      <c r="DY902" s="745"/>
      <c r="DZ902" s="745"/>
      <c r="EA902" s="745"/>
      <c r="EB902" s="745"/>
      <c r="EC902" s="745"/>
      <c r="ED902" s="745"/>
      <c r="EE902" s="745"/>
      <c r="EF902" s="745"/>
      <c r="EG902" s="745"/>
      <c r="EH902" s="745"/>
      <c r="EI902" s="745"/>
      <c r="EJ902" s="745"/>
      <c r="EK902" s="745"/>
      <c r="EL902" s="745"/>
      <c r="EM902" s="745"/>
      <c r="EN902" s="745"/>
      <c r="EO902" s="745"/>
      <c r="EP902" s="745"/>
      <c r="EQ902" s="745"/>
      <c r="ER902" s="745"/>
      <c r="ES902" s="745"/>
      <c r="ET902" s="745"/>
      <c r="EU902" s="745"/>
      <c r="EV902" s="745"/>
      <c r="EW902" s="745"/>
      <c r="EX902" s="745"/>
      <c r="EY902" s="745"/>
      <c r="EZ902" s="745"/>
      <c r="FA902" s="745"/>
      <c r="FB902" s="745"/>
      <c r="FC902" s="745"/>
      <c r="FD902" s="745"/>
      <c r="FE902" s="745"/>
      <c r="FF902" s="745"/>
      <c r="FG902" s="745"/>
      <c r="FH902" s="745"/>
      <c r="FI902" s="745"/>
      <c r="FJ902" s="745"/>
      <c r="FK902" s="745"/>
      <c r="FL902" s="745"/>
      <c r="FM902" s="745"/>
      <c r="FN902" s="745"/>
      <c r="FO902" s="745"/>
      <c r="FP902" s="745"/>
      <c r="FQ902" s="745"/>
      <c r="FR902" s="745"/>
      <c r="FS902" s="745"/>
      <c r="FT902" s="745"/>
      <c r="FU902" s="745"/>
      <c r="FV902" s="745"/>
      <c r="FW902" s="745"/>
      <c r="FX902" s="745"/>
      <c r="FY902" s="745"/>
      <c r="FZ902" s="745"/>
      <c r="GA902" s="745"/>
      <c r="GB902" s="745"/>
      <c r="GC902" s="745"/>
      <c r="GD902" s="745"/>
      <c r="GE902" s="745"/>
      <c r="GF902" s="745"/>
      <c r="GG902" s="745"/>
      <c r="GH902" s="745"/>
      <c r="GI902" s="745"/>
      <c r="GJ902" s="745"/>
      <c r="GK902" s="745"/>
      <c r="GL902" s="745"/>
      <c r="GM902" s="745"/>
      <c r="GN902" s="745"/>
      <c r="GO902" s="745"/>
      <c r="GP902" s="745"/>
      <c r="GQ902" s="745"/>
      <c r="GR902" s="745"/>
      <c r="GS902" s="745"/>
      <c r="GT902" s="745"/>
      <c r="GU902" s="745"/>
      <c r="GV902" s="745"/>
      <c r="GW902" s="745"/>
      <c r="GX902" s="745"/>
      <c r="GY902" s="745"/>
      <c r="GZ902" s="745"/>
      <c r="HA902" s="745"/>
      <c r="HB902" s="745"/>
      <c r="HC902" s="745"/>
      <c r="HD902" s="745"/>
      <c r="HE902" s="745"/>
      <c r="HF902" s="745"/>
      <c r="HG902" s="745"/>
      <c r="HH902" s="745"/>
      <c r="HI902" s="745"/>
      <c r="HJ902" s="745"/>
      <c r="HK902" s="745"/>
      <c r="HL902" s="745"/>
      <c r="HM902" s="745"/>
      <c r="HN902" s="745"/>
      <c r="HO902" s="745"/>
      <c r="HP902" s="745"/>
      <c r="HQ902" s="745"/>
      <c r="HR902" s="745"/>
      <c r="HS902" s="745"/>
      <c r="HT902" s="745"/>
      <c r="HU902" s="745"/>
      <c r="HV902" s="745"/>
      <c r="HW902" s="745"/>
      <c r="HX902" s="745"/>
      <c r="HY902" s="745"/>
      <c r="HZ902" s="745"/>
      <c r="IA902" s="745"/>
      <c r="IB902" s="745"/>
      <c r="IC902" s="745"/>
      <c r="ID902" s="745"/>
      <c r="IE902" s="745"/>
      <c r="IF902" s="745"/>
      <c r="IG902" s="745"/>
      <c r="IH902" s="745"/>
      <c r="II902" s="745"/>
      <c r="IJ902" s="745"/>
      <c r="IK902" s="745"/>
      <c r="IL902" s="745"/>
      <c r="IM902" s="745"/>
      <c r="IN902" s="745"/>
    </row>
    <row r="903" spans="1:248" ht="12.75">
      <c r="A903" s="758"/>
      <c r="B903" s="758"/>
      <c r="C903" s="758"/>
      <c r="D903" s="758"/>
      <c r="E903" s="750"/>
      <c r="F903" s="758"/>
      <c r="G903" s="758"/>
      <c r="H903" s="758"/>
      <c r="I903" s="750"/>
      <c r="J903" s="758"/>
      <c r="K903" s="758"/>
      <c r="L903" s="750"/>
      <c r="M903" s="758"/>
      <c r="N903" s="758"/>
      <c r="O903" s="750"/>
      <c r="P903" s="750"/>
      <c r="Q903" s="750"/>
      <c r="R903" s="750"/>
      <c r="S903" s="750"/>
      <c r="T903" s="750"/>
      <c r="U903" s="757"/>
      <c r="V903" s="753"/>
      <c r="W903" s="745"/>
      <c r="X903" s="745"/>
      <c r="Y903" s="753"/>
      <c r="Z903" s="745"/>
      <c r="AA903" s="745"/>
      <c r="AB903" s="745"/>
      <c r="AC903" s="745"/>
      <c r="AD903" s="745"/>
      <c r="AE903" s="745"/>
      <c r="AF903" s="745"/>
      <c r="AG903" s="745"/>
      <c r="AH903" s="745"/>
      <c r="AI903" s="745"/>
      <c r="AJ903" s="745"/>
      <c r="AK903" s="745"/>
      <c r="AL903" s="745"/>
      <c r="AM903" s="745"/>
      <c r="AN903" s="745"/>
      <c r="AO903" s="745"/>
      <c r="AP903" s="745"/>
      <c r="AQ903" s="745"/>
      <c r="AR903" s="745"/>
      <c r="AS903" s="745"/>
      <c r="AT903" s="745"/>
      <c r="AU903" s="745"/>
      <c r="AV903" s="745"/>
      <c r="AW903" s="745"/>
      <c r="AX903" s="745"/>
      <c r="AY903" s="745"/>
      <c r="AZ903" s="745"/>
      <c r="BA903" s="745"/>
      <c r="BB903" s="745"/>
      <c r="BC903" s="745"/>
      <c r="BD903" s="745"/>
      <c r="BE903" s="745"/>
      <c r="BF903" s="745"/>
      <c r="BG903" s="745"/>
      <c r="BH903" s="745"/>
      <c r="BI903" s="745"/>
      <c r="BJ903" s="745"/>
      <c r="BK903" s="745"/>
      <c r="BL903" s="745"/>
      <c r="BM903" s="745"/>
      <c r="BN903" s="745"/>
      <c r="BO903" s="745"/>
      <c r="BP903" s="745"/>
      <c r="BQ903" s="745"/>
      <c r="BR903" s="745"/>
      <c r="BS903" s="745"/>
      <c r="BT903" s="745"/>
      <c r="BU903" s="745"/>
      <c r="BV903" s="745"/>
      <c r="BW903" s="745"/>
      <c r="BX903" s="745"/>
      <c r="BY903" s="745"/>
      <c r="BZ903" s="745"/>
      <c r="CA903" s="745"/>
      <c r="CB903" s="745"/>
      <c r="CC903" s="745"/>
      <c r="CD903" s="745"/>
      <c r="CE903" s="745"/>
      <c r="CF903" s="745"/>
      <c r="CG903" s="745"/>
      <c r="CH903" s="745"/>
      <c r="CI903" s="745"/>
      <c r="CJ903" s="745"/>
      <c r="CK903" s="745"/>
      <c r="CL903" s="745"/>
      <c r="CM903" s="745"/>
      <c r="CN903" s="745"/>
      <c r="CO903" s="745"/>
      <c r="CP903" s="745"/>
      <c r="CQ903" s="745"/>
      <c r="CR903" s="745"/>
      <c r="CS903" s="745"/>
      <c r="CT903" s="745"/>
      <c r="CU903" s="745"/>
      <c r="CV903" s="745"/>
      <c r="CW903" s="745"/>
      <c r="CX903" s="745"/>
      <c r="CY903" s="745"/>
      <c r="CZ903" s="745"/>
      <c r="DA903" s="745"/>
      <c r="DB903" s="745"/>
      <c r="DC903" s="745"/>
      <c r="DD903" s="745"/>
      <c r="DE903" s="745"/>
      <c r="DF903" s="745"/>
      <c r="DG903" s="745"/>
      <c r="DH903" s="745"/>
      <c r="DI903" s="745"/>
      <c r="DJ903" s="745"/>
      <c r="DK903" s="745"/>
      <c r="DL903" s="745"/>
      <c r="DM903" s="745"/>
      <c r="DN903" s="745"/>
      <c r="DO903" s="745"/>
      <c r="DP903" s="745"/>
      <c r="DQ903" s="745"/>
      <c r="DR903" s="745"/>
      <c r="DS903" s="745"/>
      <c r="DT903" s="745"/>
      <c r="DU903" s="745"/>
      <c r="DV903" s="745"/>
      <c r="DW903" s="745"/>
      <c r="DX903" s="745"/>
      <c r="DY903" s="745"/>
      <c r="DZ903" s="745"/>
      <c r="EA903" s="745"/>
      <c r="EB903" s="745"/>
      <c r="EC903" s="745"/>
      <c r="ED903" s="745"/>
      <c r="EE903" s="745"/>
      <c r="EF903" s="745"/>
      <c r="EG903" s="745"/>
      <c r="EH903" s="745"/>
      <c r="EI903" s="745"/>
      <c r="EJ903" s="745"/>
      <c r="EK903" s="745"/>
      <c r="EL903" s="745"/>
      <c r="EM903" s="745"/>
      <c r="EN903" s="745"/>
      <c r="EO903" s="745"/>
      <c r="EP903" s="745"/>
      <c r="EQ903" s="745"/>
      <c r="ER903" s="745"/>
      <c r="ES903" s="745"/>
      <c r="ET903" s="745"/>
      <c r="EU903" s="745"/>
      <c r="EV903" s="745"/>
      <c r="EW903" s="745"/>
      <c r="EX903" s="745"/>
      <c r="EY903" s="745"/>
      <c r="EZ903" s="745"/>
      <c r="FA903" s="745"/>
      <c r="FB903" s="745"/>
      <c r="FC903" s="745"/>
      <c r="FD903" s="745"/>
      <c r="FE903" s="745"/>
      <c r="FF903" s="745"/>
      <c r="FG903" s="745"/>
      <c r="FH903" s="745"/>
      <c r="FI903" s="745"/>
      <c r="FJ903" s="745"/>
      <c r="FK903" s="745"/>
      <c r="FL903" s="745"/>
      <c r="FM903" s="745"/>
      <c r="FN903" s="745"/>
      <c r="FO903" s="745"/>
      <c r="FP903" s="745"/>
      <c r="FQ903" s="745"/>
      <c r="FR903" s="745"/>
      <c r="FS903" s="745"/>
      <c r="FT903" s="745"/>
      <c r="FU903" s="745"/>
      <c r="FV903" s="745"/>
      <c r="FW903" s="745"/>
      <c r="FX903" s="745"/>
      <c r="FY903" s="745"/>
      <c r="FZ903" s="745"/>
      <c r="GA903" s="745"/>
      <c r="GB903" s="745"/>
      <c r="GC903" s="745"/>
      <c r="GD903" s="745"/>
      <c r="GE903" s="745"/>
      <c r="GF903" s="745"/>
      <c r="GG903" s="745"/>
      <c r="GH903" s="745"/>
      <c r="GI903" s="745"/>
      <c r="GJ903" s="745"/>
      <c r="GK903" s="745"/>
      <c r="GL903" s="745"/>
      <c r="GM903" s="745"/>
      <c r="GN903" s="745"/>
      <c r="GO903" s="745"/>
      <c r="GP903" s="745"/>
      <c r="GQ903" s="745"/>
      <c r="GR903" s="745"/>
      <c r="GS903" s="745"/>
      <c r="GT903" s="745"/>
      <c r="GU903" s="745"/>
      <c r="GV903" s="745"/>
      <c r="GW903" s="745"/>
      <c r="GX903" s="745"/>
      <c r="GY903" s="745"/>
      <c r="GZ903" s="745"/>
      <c r="HA903" s="745"/>
      <c r="HB903" s="745"/>
      <c r="HC903" s="745"/>
      <c r="HD903" s="745"/>
      <c r="HE903" s="745"/>
      <c r="HF903" s="745"/>
      <c r="HG903" s="745"/>
      <c r="HH903" s="745"/>
      <c r="HI903" s="745"/>
      <c r="HJ903" s="745"/>
      <c r="HK903" s="745"/>
      <c r="HL903" s="745"/>
      <c r="HM903" s="745"/>
      <c r="HN903" s="745"/>
      <c r="HO903" s="745"/>
      <c r="HP903" s="745"/>
      <c r="HQ903" s="745"/>
      <c r="HR903" s="745"/>
      <c r="HS903" s="745"/>
      <c r="HT903" s="745"/>
      <c r="HU903" s="745"/>
      <c r="HV903" s="745"/>
      <c r="HW903" s="745"/>
      <c r="HX903" s="745"/>
      <c r="HY903" s="745"/>
      <c r="HZ903" s="745"/>
      <c r="IA903" s="745"/>
      <c r="IB903" s="745"/>
      <c r="IC903" s="745"/>
      <c r="ID903" s="745"/>
      <c r="IE903" s="745"/>
      <c r="IF903" s="745"/>
      <c r="IG903" s="745"/>
      <c r="IH903" s="745"/>
      <c r="II903" s="745"/>
      <c r="IJ903" s="745"/>
      <c r="IK903" s="745"/>
      <c r="IL903" s="745"/>
      <c r="IM903" s="745"/>
      <c r="IN903" s="745"/>
    </row>
    <row r="904" spans="1:248" ht="12.75">
      <c r="A904" s="758"/>
      <c r="B904" s="758"/>
      <c r="C904" s="758"/>
      <c r="D904" s="758"/>
      <c r="E904" s="750"/>
      <c r="F904" s="758"/>
      <c r="G904" s="758"/>
      <c r="H904" s="758"/>
      <c r="I904" s="750"/>
      <c r="J904" s="758"/>
      <c r="K904" s="758"/>
      <c r="L904" s="750"/>
      <c r="M904" s="758"/>
      <c r="N904" s="758"/>
      <c r="O904" s="750"/>
      <c r="P904" s="750"/>
      <c r="Q904" s="750"/>
      <c r="R904" s="750"/>
      <c r="S904" s="750"/>
      <c r="T904" s="750"/>
      <c r="U904" s="757"/>
      <c r="V904" s="753"/>
      <c r="W904" s="745"/>
      <c r="X904" s="745"/>
      <c r="Y904" s="753"/>
      <c r="Z904" s="745"/>
      <c r="AA904" s="745"/>
      <c r="AB904" s="745"/>
      <c r="AC904" s="745"/>
      <c r="AD904" s="745"/>
      <c r="AE904" s="745"/>
      <c r="AF904" s="745"/>
      <c r="AG904" s="745"/>
      <c r="AH904" s="745"/>
      <c r="AI904" s="745"/>
      <c r="AJ904" s="745"/>
      <c r="AK904" s="745"/>
      <c r="AL904" s="745"/>
      <c r="AM904" s="745"/>
      <c r="AN904" s="745"/>
      <c r="AO904" s="745"/>
      <c r="AP904" s="745"/>
      <c r="AQ904" s="745"/>
      <c r="AR904" s="745"/>
      <c r="AS904" s="745"/>
      <c r="AT904" s="745"/>
      <c r="AU904" s="745"/>
      <c r="AV904" s="745"/>
      <c r="AW904" s="745"/>
      <c r="AX904" s="745"/>
      <c r="AY904" s="745"/>
      <c r="AZ904" s="745"/>
      <c r="BA904" s="745"/>
      <c r="BB904" s="745"/>
      <c r="BC904" s="745"/>
      <c r="BD904" s="745"/>
      <c r="BE904" s="745"/>
      <c r="BF904" s="745"/>
      <c r="BG904" s="745"/>
      <c r="BH904" s="745"/>
      <c r="BI904" s="745"/>
      <c r="BJ904" s="745"/>
      <c r="BK904" s="745"/>
      <c r="BL904" s="745"/>
      <c r="BM904" s="745"/>
      <c r="BN904" s="745"/>
      <c r="BO904" s="745"/>
      <c r="BP904" s="745"/>
      <c r="BQ904" s="745"/>
      <c r="BR904" s="745"/>
      <c r="BS904" s="745"/>
      <c r="BT904" s="745"/>
      <c r="BU904" s="745"/>
      <c r="BV904" s="745"/>
      <c r="BW904" s="745"/>
      <c r="BX904" s="745"/>
      <c r="BY904" s="745"/>
      <c r="BZ904" s="745"/>
      <c r="CA904" s="745"/>
      <c r="CB904" s="745"/>
      <c r="CC904" s="745"/>
      <c r="CD904" s="745"/>
      <c r="CE904" s="745"/>
      <c r="CF904" s="745"/>
      <c r="CG904" s="745"/>
      <c r="CH904" s="745"/>
      <c r="CI904" s="745"/>
      <c r="CJ904" s="745"/>
      <c r="CK904" s="745"/>
      <c r="CL904" s="745"/>
      <c r="CM904" s="745"/>
      <c r="CN904" s="745"/>
      <c r="CO904" s="745"/>
      <c r="CP904" s="745"/>
      <c r="CQ904" s="745"/>
      <c r="CR904" s="745"/>
      <c r="CS904" s="745"/>
      <c r="CT904" s="745"/>
      <c r="CU904" s="745"/>
      <c r="CV904" s="745"/>
      <c r="CW904" s="745"/>
      <c r="CX904" s="745"/>
      <c r="CY904" s="745"/>
      <c r="CZ904" s="745"/>
      <c r="DA904" s="745"/>
      <c r="DB904" s="745"/>
      <c r="DC904" s="745"/>
      <c r="DD904" s="745"/>
      <c r="DE904" s="745"/>
      <c r="DF904" s="745"/>
      <c r="DG904" s="745"/>
      <c r="DH904" s="745"/>
      <c r="DI904" s="745"/>
      <c r="DJ904" s="745"/>
      <c r="DK904" s="745"/>
      <c r="DL904" s="745"/>
      <c r="DM904" s="745"/>
      <c r="DN904" s="745"/>
      <c r="DO904" s="745"/>
      <c r="DP904" s="745"/>
      <c r="DQ904" s="745"/>
      <c r="DR904" s="745"/>
      <c r="DS904" s="745"/>
      <c r="DT904" s="745"/>
      <c r="DU904" s="745"/>
      <c r="DV904" s="745"/>
      <c r="DW904" s="745"/>
      <c r="DX904" s="745"/>
      <c r="DY904" s="745"/>
      <c r="DZ904" s="745"/>
      <c r="EA904" s="745"/>
      <c r="EB904" s="745"/>
      <c r="EC904" s="745"/>
      <c r="ED904" s="745"/>
      <c r="EE904" s="745"/>
      <c r="EF904" s="745"/>
      <c r="EG904" s="745"/>
      <c r="EH904" s="745"/>
      <c r="EI904" s="745"/>
      <c r="EJ904" s="745"/>
      <c r="EK904" s="745"/>
      <c r="EL904" s="745"/>
      <c r="EM904" s="745"/>
      <c r="EN904" s="745"/>
      <c r="EO904" s="745"/>
      <c r="EP904" s="745"/>
      <c r="EQ904" s="745"/>
      <c r="ER904" s="745"/>
      <c r="ES904" s="745"/>
      <c r="ET904" s="745"/>
      <c r="EU904" s="745"/>
      <c r="EV904" s="745"/>
      <c r="EW904" s="745"/>
      <c r="EX904" s="745"/>
      <c r="EY904" s="745"/>
      <c r="EZ904" s="745"/>
      <c r="FA904" s="745"/>
      <c r="FB904" s="745"/>
      <c r="FC904" s="745"/>
      <c r="FD904" s="745"/>
      <c r="FE904" s="745"/>
      <c r="FF904" s="745"/>
      <c r="FG904" s="745"/>
      <c r="FH904" s="745"/>
      <c r="FI904" s="745"/>
      <c r="FJ904" s="745"/>
      <c r="FK904" s="745"/>
      <c r="FL904" s="745"/>
      <c r="FM904" s="745"/>
      <c r="FN904" s="745"/>
      <c r="FO904" s="745"/>
      <c r="FP904" s="745"/>
      <c r="FQ904" s="745"/>
      <c r="FR904" s="745"/>
      <c r="FS904" s="745"/>
      <c r="FT904" s="745"/>
      <c r="FU904" s="745"/>
      <c r="FV904" s="745"/>
      <c r="FW904" s="745"/>
      <c r="FX904" s="745"/>
      <c r="FY904" s="745"/>
      <c r="FZ904" s="745"/>
      <c r="GA904" s="745"/>
      <c r="GB904" s="745"/>
      <c r="GC904" s="745"/>
      <c r="GD904" s="745"/>
      <c r="GE904" s="745"/>
      <c r="GF904" s="745"/>
      <c r="GG904" s="745"/>
      <c r="GH904" s="745"/>
      <c r="GI904" s="745"/>
      <c r="GJ904" s="745"/>
      <c r="GK904" s="745"/>
      <c r="GL904" s="745"/>
      <c r="GM904" s="745"/>
      <c r="GN904" s="745"/>
      <c r="GO904" s="745"/>
      <c r="GP904" s="745"/>
      <c r="GQ904" s="745"/>
      <c r="GR904" s="745"/>
      <c r="GS904" s="745"/>
      <c r="GT904" s="745"/>
      <c r="GU904" s="745"/>
      <c r="GV904" s="745"/>
      <c r="GW904" s="745"/>
      <c r="GX904" s="745"/>
      <c r="GY904" s="745"/>
      <c r="GZ904" s="745"/>
      <c r="HA904" s="745"/>
      <c r="HB904" s="745"/>
      <c r="HC904" s="745"/>
      <c r="HD904" s="745"/>
      <c r="HE904" s="745"/>
      <c r="HF904" s="745"/>
      <c r="HG904" s="745"/>
      <c r="HH904" s="745"/>
      <c r="HI904" s="745"/>
      <c r="HJ904" s="745"/>
      <c r="HK904" s="745"/>
      <c r="HL904" s="745"/>
      <c r="HM904" s="745"/>
      <c r="HN904" s="745"/>
      <c r="HO904" s="745"/>
      <c r="HP904" s="745"/>
      <c r="HQ904" s="745"/>
      <c r="HR904" s="745"/>
      <c r="HS904" s="745"/>
      <c r="HT904" s="745"/>
      <c r="HU904" s="745"/>
      <c r="HV904" s="745"/>
      <c r="HW904" s="745"/>
      <c r="HX904" s="745"/>
      <c r="HY904" s="745"/>
      <c r="HZ904" s="745"/>
      <c r="IA904" s="745"/>
      <c r="IB904" s="745"/>
      <c r="IC904" s="745"/>
      <c r="ID904" s="745"/>
      <c r="IE904" s="745"/>
      <c r="IF904" s="745"/>
      <c r="IG904" s="745"/>
      <c r="IH904" s="745"/>
      <c r="II904" s="745"/>
      <c r="IJ904" s="745"/>
      <c r="IK904" s="745"/>
      <c r="IL904" s="745"/>
      <c r="IM904" s="745"/>
      <c r="IN904" s="745"/>
    </row>
    <row r="905" spans="1:248" ht="12.75">
      <c r="A905" s="758"/>
      <c r="B905" s="758"/>
      <c r="C905" s="758"/>
      <c r="D905" s="758"/>
      <c r="E905" s="750"/>
      <c r="F905" s="758"/>
      <c r="G905" s="758"/>
      <c r="H905" s="758"/>
      <c r="I905" s="750"/>
      <c r="J905" s="758"/>
      <c r="K905" s="758"/>
      <c r="L905" s="750"/>
      <c r="M905" s="758"/>
      <c r="N905" s="758"/>
      <c r="O905" s="750"/>
      <c r="P905" s="750"/>
      <c r="Q905" s="750"/>
      <c r="R905" s="750"/>
      <c r="S905" s="750"/>
      <c r="T905" s="750"/>
      <c r="U905" s="757"/>
      <c r="V905" s="753"/>
      <c r="W905" s="745"/>
      <c r="X905" s="745"/>
      <c r="Y905" s="753"/>
      <c r="Z905" s="745"/>
      <c r="AA905" s="745"/>
      <c r="AB905" s="745"/>
      <c r="AC905" s="745"/>
      <c r="AD905" s="745"/>
      <c r="AE905" s="745"/>
      <c r="AF905" s="745"/>
      <c r="AG905" s="745"/>
      <c r="AH905" s="745"/>
      <c r="AI905" s="745"/>
      <c r="AJ905" s="745"/>
      <c r="AK905" s="745"/>
      <c r="AL905" s="745"/>
      <c r="AM905" s="745"/>
      <c r="AN905" s="745"/>
      <c r="AO905" s="745"/>
      <c r="AP905" s="745"/>
      <c r="AQ905" s="745"/>
      <c r="AR905" s="745"/>
      <c r="AS905" s="745"/>
      <c r="AT905" s="745"/>
      <c r="AU905" s="745"/>
      <c r="AV905" s="745"/>
      <c r="AW905" s="745"/>
      <c r="AX905" s="745"/>
      <c r="AY905" s="745"/>
      <c r="AZ905" s="745"/>
      <c r="BA905" s="745"/>
      <c r="BB905" s="745"/>
      <c r="BC905" s="745"/>
      <c r="BD905" s="745"/>
      <c r="BE905" s="745"/>
      <c r="BF905" s="745"/>
      <c r="BG905" s="745"/>
      <c r="BH905" s="745"/>
      <c r="BI905" s="745"/>
      <c r="BJ905" s="745"/>
      <c r="BK905" s="745"/>
      <c r="BL905" s="745"/>
      <c r="BM905" s="745"/>
      <c r="BN905" s="745"/>
      <c r="BO905" s="745"/>
      <c r="BP905" s="745"/>
      <c r="BQ905" s="745"/>
      <c r="BR905" s="745"/>
      <c r="BS905" s="745"/>
      <c r="BT905" s="745"/>
      <c r="BU905" s="745"/>
      <c r="BV905" s="745"/>
      <c r="BW905" s="745"/>
      <c r="BX905" s="745"/>
      <c r="BY905" s="745"/>
      <c r="BZ905" s="745"/>
      <c r="CA905" s="745"/>
      <c r="CB905" s="745"/>
      <c r="CC905" s="745"/>
      <c r="CD905" s="745"/>
      <c r="CE905" s="745"/>
      <c r="CF905" s="745"/>
      <c r="CG905" s="745"/>
      <c r="CH905" s="745"/>
      <c r="CI905" s="745"/>
      <c r="CJ905" s="745"/>
      <c r="CK905" s="745"/>
      <c r="CL905" s="745"/>
      <c r="CM905" s="745"/>
      <c r="CN905" s="745"/>
      <c r="CO905" s="745"/>
      <c r="CP905" s="745"/>
      <c r="CQ905" s="745"/>
      <c r="CR905" s="745"/>
      <c r="CS905" s="745"/>
      <c r="CT905" s="745"/>
      <c r="CU905" s="745"/>
      <c r="CV905" s="745"/>
      <c r="CW905" s="745"/>
      <c r="CX905" s="745"/>
      <c r="CY905" s="745"/>
      <c r="CZ905" s="745"/>
      <c r="DA905" s="745"/>
      <c r="DB905" s="745"/>
      <c r="DC905" s="745"/>
      <c r="DD905" s="745"/>
      <c r="DE905" s="745"/>
      <c r="DF905" s="745"/>
      <c r="DG905" s="745"/>
      <c r="DH905" s="745"/>
      <c r="DI905" s="745"/>
      <c r="DJ905" s="745"/>
      <c r="DK905" s="745"/>
      <c r="DL905" s="745"/>
      <c r="DM905" s="745"/>
      <c r="DN905" s="745"/>
      <c r="DO905" s="745"/>
      <c r="DP905" s="745"/>
      <c r="DQ905" s="745"/>
      <c r="DR905" s="745"/>
      <c r="DS905" s="745"/>
      <c r="DT905" s="745"/>
      <c r="DU905" s="745"/>
      <c r="DV905" s="745"/>
      <c r="DW905" s="745"/>
      <c r="DX905" s="745"/>
      <c r="DY905" s="745"/>
      <c r="DZ905" s="745"/>
      <c r="EA905" s="745"/>
      <c r="EB905" s="745"/>
      <c r="EC905" s="745"/>
      <c r="ED905" s="745"/>
      <c r="EE905" s="745"/>
      <c r="EF905" s="745"/>
      <c r="EG905" s="745"/>
      <c r="EH905" s="745"/>
      <c r="EI905" s="745"/>
      <c r="EJ905" s="745"/>
      <c r="EK905" s="745"/>
      <c r="EL905" s="745"/>
      <c r="EM905" s="745"/>
      <c r="EN905" s="745"/>
      <c r="EO905" s="745"/>
      <c r="EP905" s="745"/>
      <c r="EQ905" s="745"/>
      <c r="ER905" s="745"/>
      <c r="ES905" s="745"/>
      <c r="ET905" s="745"/>
      <c r="EU905" s="745"/>
      <c r="EV905" s="745"/>
      <c r="EW905" s="745"/>
      <c r="EX905" s="745"/>
      <c r="EY905" s="745"/>
      <c r="EZ905" s="745"/>
      <c r="FA905" s="745"/>
      <c r="FB905" s="745"/>
      <c r="FC905" s="745"/>
      <c r="FD905" s="745"/>
      <c r="FE905" s="745"/>
      <c r="FF905" s="745"/>
      <c r="FG905" s="745"/>
      <c r="FH905" s="745"/>
      <c r="FI905" s="745"/>
      <c r="FJ905" s="745"/>
      <c r="FK905" s="745"/>
      <c r="FL905" s="745"/>
      <c r="FM905" s="745"/>
      <c r="FN905" s="745"/>
      <c r="FO905" s="745"/>
      <c r="FP905" s="745"/>
      <c r="FQ905" s="745"/>
      <c r="FR905" s="745"/>
      <c r="FS905" s="745"/>
      <c r="FT905" s="745"/>
      <c r="FU905" s="745"/>
      <c r="FV905" s="745"/>
      <c r="FW905" s="745"/>
      <c r="FX905" s="745"/>
      <c r="FY905" s="745"/>
      <c r="FZ905" s="745"/>
      <c r="GA905" s="745"/>
      <c r="GB905" s="745"/>
      <c r="GC905" s="745"/>
      <c r="GD905" s="745"/>
      <c r="GE905" s="745"/>
      <c r="GF905" s="745"/>
      <c r="GG905" s="745"/>
      <c r="GH905" s="745"/>
      <c r="GI905" s="745"/>
      <c r="GJ905" s="745"/>
      <c r="GK905" s="745"/>
      <c r="GL905" s="745"/>
      <c r="GM905" s="745"/>
      <c r="GN905" s="745"/>
      <c r="GO905" s="745"/>
      <c r="GP905" s="745"/>
      <c r="GQ905" s="745"/>
      <c r="GR905" s="745"/>
      <c r="GS905" s="745"/>
      <c r="GT905" s="745"/>
      <c r="GU905" s="745"/>
      <c r="GV905" s="745"/>
      <c r="GW905" s="745"/>
      <c r="GX905" s="745"/>
      <c r="GY905" s="745"/>
      <c r="GZ905" s="745"/>
      <c r="HA905" s="745"/>
      <c r="HB905" s="745"/>
      <c r="HC905" s="745"/>
      <c r="HD905" s="745"/>
      <c r="HE905" s="745"/>
      <c r="HF905" s="745"/>
      <c r="HG905" s="745"/>
      <c r="HH905" s="745"/>
      <c r="HI905" s="745"/>
      <c r="HJ905" s="745"/>
      <c r="HK905" s="745"/>
      <c r="HL905" s="745"/>
      <c r="HM905" s="745"/>
      <c r="HN905" s="745"/>
      <c r="HO905" s="745"/>
      <c r="HP905" s="745"/>
      <c r="HQ905" s="745"/>
      <c r="HR905" s="745"/>
      <c r="HS905" s="745"/>
      <c r="HT905" s="745"/>
      <c r="HU905" s="745"/>
      <c r="HV905" s="745"/>
      <c r="HW905" s="745"/>
      <c r="HX905" s="745"/>
      <c r="HY905" s="745"/>
      <c r="HZ905" s="745"/>
      <c r="IA905" s="745"/>
      <c r="IB905" s="745"/>
      <c r="IC905" s="745"/>
      <c r="ID905" s="745"/>
      <c r="IE905" s="745"/>
      <c r="IF905" s="745"/>
      <c r="IG905" s="745"/>
      <c r="IH905" s="745"/>
      <c r="II905" s="745"/>
      <c r="IJ905" s="745"/>
      <c r="IK905" s="745"/>
      <c r="IL905" s="745"/>
      <c r="IM905" s="745"/>
      <c r="IN905" s="745"/>
    </row>
    <row r="906" spans="1:248" ht="12.75">
      <c r="A906" s="758"/>
      <c r="B906" s="758"/>
      <c r="C906" s="758"/>
      <c r="D906" s="758"/>
      <c r="E906" s="750"/>
      <c r="F906" s="758"/>
      <c r="G906" s="758"/>
      <c r="H906" s="758"/>
      <c r="I906" s="750"/>
      <c r="J906" s="758"/>
      <c r="K906" s="758"/>
      <c r="L906" s="750"/>
      <c r="M906" s="758"/>
      <c r="N906" s="758"/>
      <c r="O906" s="750"/>
      <c r="P906" s="750"/>
      <c r="Q906" s="750"/>
      <c r="R906" s="750"/>
      <c r="S906" s="750"/>
      <c r="T906" s="750"/>
      <c r="U906" s="757"/>
      <c r="V906" s="753"/>
      <c r="W906" s="745"/>
      <c r="X906" s="745"/>
      <c r="Y906" s="753"/>
      <c r="Z906" s="745"/>
      <c r="AA906" s="745"/>
      <c r="AB906" s="745"/>
      <c r="AC906" s="745"/>
      <c r="AD906" s="745"/>
      <c r="AE906" s="745"/>
      <c r="AF906" s="745"/>
      <c r="AG906" s="745"/>
      <c r="AH906" s="745"/>
      <c r="AI906" s="745"/>
      <c r="AJ906" s="745"/>
      <c r="AK906" s="745"/>
      <c r="AL906" s="745"/>
      <c r="AM906" s="745"/>
      <c r="AN906" s="745"/>
      <c r="AO906" s="745"/>
      <c r="AP906" s="745"/>
      <c r="AQ906" s="745"/>
      <c r="AR906" s="745"/>
      <c r="AS906" s="745"/>
      <c r="AT906" s="745"/>
      <c r="AU906" s="745"/>
      <c r="AV906" s="745"/>
      <c r="AW906" s="745"/>
      <c r="AX906" s="745"/>
      <c r="AY906" s="745"/>
      <c r="AZ906" s="745"/>
      <c r="BA906" s="745"/>
      <c r="BB906" s="745"/>
      <c r="BC906" s="745"/>
      <c r="BD906" s="745"/>
      <c r="BE906" s="745"/>
      <c r="BF906" s="745"/>
      <c r="BG906" s="745"/>
      <c r="BH906" s="745"/>
      <c r="BI906" s="745"/>
      <c r="BJ906" s="745"/>
      <c r="BK906" s="745"/>
      <c r="BL906" s="745"/>
      <c r="BM906" s="745"/>
      <c r="BN906" s="745"/>
      <c r="BO906" s="745"/>
      <c r="BP906" s="745"/>
      <c r="BQ906" s="745"/>
      <c r="BR906" s="745"/>
      <c r="BS906" s="745"/>
      <c r="BT906" s="745"/>
      <c r="BU906" s="745"/>
      <c r="BV906" s="745"/>
      <c r="BW906" s="745"/>
      <c r="BX906" s="745"/>
      <c r="BY906" s="745"/>
      <c r="BZ906" s="745"/>
      <c r="CA906" s="745"/>
      <c r="CB906" s="745"/>
      <c r="CC906" s="745"/>
      <c r="CD906" s="745"/>
      <c r="CE906" s="745"/>
      <c r="CF906" s="745"/>
      <c r="CG906" s="745"/>
      <c r="CH906" s="745"/>
      <c r="CI906" s="745"/>
      <c r="CJ906" s="745"/>
      <c r="CK906" s="745"/>
      <c r="CL906" s="745"/>
      <c r="CM906" s="745"/>
      <c r="CN906" s="745"/>
      <c r="CO906" s="745"/>
      <c r="CP906" s="745"/>
      <c r="CQ906" s="745"/>
      <c r="CR906" s="745"/>
      <c r="CS906" s="745"/>
      <c r="CT906" s="745"/>
      <c r="CU906" s="745"/>
      <c r="CV906" s="745"/>
      <c r="CW906" s="745"/>
      <c r="CX906" s="745"/>
      <c r="CY906" s="745"/>
      <c r="CZ906" s="745"/>
      <c r="DA906" s="745"/>
      <c r="DB906" s="745"/>
      <c r="DC906" s="745"/>
      <c r="DD906" s="745"/>
      <c r="DE906" s="745"/>
      <c r="DF906" s="745"/>
      <c r="DG906" s="745"/>
      <c r="DH906" s="745"/>
      <c r="DI906" s="745"/>
      <c r="DJ906" s="745"/>
      <c r="DK906" s="745"/>
      <c r="DL906" s="745"/>
      <c r="DM906" s="745"/>
      <c r="DN906" s="745"/>
      <c r="DO906" s="745"/>
      <c r="DP906" s="745"/>
      <c r="DQ906" s="745"/>
      <c r="DR906" s="745"/>
      <c r="DS906" s="745"/>
      <c r="DT906" s="745"/>
      <c r="DU906" s="745"/>
      <c r="DV906" s="745"/>
      <c r="DW906" s="745"/>
      <c r="DX906" s="745"/>
      <c r="DY906" s="745"/>
      <c r="DZ906" s="745"/>
      <c r="EA906" s="745"/>
      <c r="EB906" s="745"/>
      <c r="EC906" s="745"/>
      <c r="ED906" s="745"/>
      <c r="EE906" s="745"/>
      <c r="EF906" s="745"/>
      <c r="EG906" s="745"/>
      <c r="EH906" s="745"/>
      <c r="EI906" s="745"/>
      <c r="EJ906" s="745"/>
      <c r="EK906" s="745"/>
      <c r="EL906" s="745"/>
      <c r="EM906" s="745"/>
      <c r="EN906" s="745"/>
      <c r="EO906" s="745"/>
      <c r="EP906" s="745"/>
      <c r="EQ906" s="745"/>
      <c r="ER906" s="745"/>
      <c r="ES906" s="745"/>
      <c r="ET906" s="745"/>
      <c r="EU906" s="745"/>
      <c r="EV906" s="745"/>
      <c r="EW906" s="745"/>
      <c r="EX906" s="745"/>
      <c r="EY906" s="745"/>
      <c r="EZ906" s="745"/>
      <c r="FA906" s="745"/>
      <c r="FB906" s="745"/>
      <c r="FC906" s="745"/>
      <c r="FD906" s="745"/>
      <c r="FE906" s="745"/>
      <c r="FF906" s="745"/>
      <c r="FG906" s="745"/>
      <c r="FH906" s="745"/>
      <c r="FI906" s="745"/>
      <c r="FJ906" s="745"/>
      <c r="FK906" s="745"/>
      <c r="FL906" s="745"/>
      <c r="FM906" s="745"/>
      <c r="FN906" s="745"/>
      <c r="FO906" s="745"/>
      <c r="FP906" s="745"/>
      <c r="FQ906" s="745"/>
      <c r="FR906" s="745"/>
      <c r="FS906" s="745"/>
      <c r="FT906" s="745"/>
      <c r="FU906" s="745"/>
      <c r="FV906" s="745"/>
      <c r="FW906" s="745"/>
      <c r="FX906" s="745"/>
      <c r="FY906" s="745"/>
      <c r="FZ906" s="745"/>
      <c r="GA906" s="745"/>
      <c r="GB906" s="745"/>
      <c r="GC906" s="745"/>
      <c r="GD906" s="745"/>
      <c r="GE906" s="745"/>
      <c r="GF906" s="745"/>
      <c r="GG906" s="745"/>
      <c r="GH906" s="745"/>
      <c r="GI906" s="745"/>
      <c r="GJ906" s="745"/>
      <c r="GK906" s="745"/>
      <c r="GL906" s="745"/>
      <c r="GM906" s="745"/>
      <c r="GN906" s="745"/>
      <c r="GO906" s="745"/>
      <c r="GP906" s="745"/>
      <c r="GQ906" s="745"/>
      <c r="GR906" s="745"/>
      <c r="GS906" s="745"/>
      <c r="GT906" s="745"/>
      <c r="GU906" s="745"/>
      <c r="GV906" s="745"/>
      <c r="GW906" s="745"/>
      <c r="GX906" s="745"/>
      <c r="GY906" s="745"/>
      <c r="GZ906" s="745"/>
      <c r="HA906" s="745"/>
      <c r="HB906" s="745"/>
      <c r="HC906" s="745"/>
      <c r="HD906" s="745"/>
      <c r="HE906" s="745"/>
      <c r="HF906" s="745"/>
      <c r="HG906" s="745"/>
      <c r="HH906" s="745"/>
      <c r="HI906" s="745"/>
      <c r="HJ906" s="745"/>
      <c r="HK906" s="745"/>
      <c r="HL906" s="745"/>
      <c r="HM906" s="745"/>
      <c r="HN906" s="745"/>
      <c r="HO906" s="745"/>
      <c r="HP906" s="745"/>
      <c r="HQ906" s="745"/>
      <c r="HR906" s="745"/>
      <c r="HS906" s="745"/>
      <c r="HT906" s="745"/>
      <c r="HU906" s="745"/>
      <c r="HV906" s="745"/>
      <c r="HW906" s="745"/>
      <c r="HX906" s="745"/>
      <c r="HY906" s="745"/>
      <c r="HZ906" s="745"/>
      <c r="IA906" s="745"/>
      <c r="IB906" s="745"/>
      <c r="IC906" s="745"/>
      <c r="ID906" s="745"/>
      <c r="IE906" s="745"/>
      <c r="IF906" s="745"/>
      <c r="IG906" s="745"/>
      <c r="IH906" s="745"/>
      <c r="II906" s="745"/>
      <c r="IJ906" s="745"/>
      <c r="IK906" s="745"/>
      <c r="IL906" s="745"/>
      <c r="IM906" s="745"/>
      <c r="IN906" s="745"/>
    </row>
    <row r="907" spans="1:248" ht="12.75">
      <c r="A907" s="758"/>
      <c r="B907" s="758"/>
      <c r="C907" s="758"/>
      <c r="D907" s="758"/>
      <c r="E907" s="750"/>
      <c r="F907" s="758"/>
      <c r="G907" s="758"/>
      <c r="H907" s="758"/>
      <c r="I907" s="750"/>
      <c r="J907" s="758"/>
      <c r="K907" s="758"/>
      <c r="L907" s="750"/>
      <c r="M907" s="758"/>
      <c r="N907" s="758"/>
      <c r="O907" s="750"/>
      <c r="P907" s="750"/>
      <c r="Q907" s="750"/>
      <c r="R907" s="750"/>
      <c r="S907" s="750"/>
      <c r="T907" s="750"/>
      <c r="U907" s="757"/>
      <c r="V907" s="753"/>
      <c r="W907" s="745"/>
      <c r="X907" s="745"/>
      <c r="Y907" s="753"/>
      <c r="Z907" s="745"/>
      <c r="AA907" s="745"/>
      <c r="AB907" s="745"/>
      <c r="AC907" s="745"/>
      <c r="AD907" s="745"/>
      <c r="AE907" s="745"/>
      <c r="AF907" s="745"/>
      <c r="AG907" s="745"/>
      <c r="AH907" s="745"/>
      <c r="AI907" s="745"/>
      <c r="AJ907" s="745"/>
      <c r="AK907" s="745"/>
      <c r="AL907" s="745"/>
      <c r="AM907" s="745"/>
      <c r="AN907" s="745"/>
      <c r="AO907" s="745"/>
      <c r="AP907" s="745"/>
      <c r="AQ907" s="745"/>
      <c r="AR907" s="745"/>
      <c r="AS907" s="745"/>
      <c r="AT907" s="745"/>
      <c r="AU907" s="745"/>
      <c r="AV907" s="745"/>
      <c r="AW907" s="745"/>
      <c r="AX907" s="745"/>
      <c r="AY907" s="745"/>
      <c r="AZ907" s="745"/>
      <c r="BA907" s="745"/>
      <c r="BB907" s="745"/>
      <c r="BC907" s="745"/>
      <c r="BD907" s="745"/>
      <c r="BE907" s="745"/>
      <c r="BF907" s="745"/>
      <c r="BG907" s="745"/>
      <c r="BH907" s="745"/>
      <c r="BI907" s="745"/>
      <c r="BJ907" s="745"/>
      <c r="BK907" s="745"/>
      <c r="BL907" s="745"/>
      <c r="BM907" s="745"/>
      <c r="BN907" s="745"/>
      <c r="BO907" s="745"/>
      <c r="BP907" s="745"/>
      <c r="BQ907" s="745"/>
      <c r="BR907" s="745"/>
      <c r="BS907" s="745"/>
      <c r="BT907" s="745"/>
      <c r="BU907" s="745"/>
      <c r="BV907" s="745"/>
      <c r="BW907" s="745"/>
      <c r="BX907" s="745"/>
      <c r="BY907" s="745"/>
      <c r="BZ907" s="745"/>
      <c r="CA907" s="745"/>
      <c r="CB907" s="745"/>
      <c r="CC907" s="745"/>
      <c r="CD907" s="745"/>
      <c r="CE907" s="745"/>
      <c r="CF907" s="745"/>
      <c r="CG907" s="745"/>
      <c r="CH907" s="745"/>
      <c r="CI907" s="745"/>
      <c r="CJ907" s="745"/>
      <c r="CK907" s="745"/>
      <c r="CL907" s="745"/>
      <c r="CM907" s="745"/>
      <c r="CN907" s="745"/>
      <c r="CO907" s="745"/>
      <c r="CP907" s="745"/>
      <c r="CQ907" s="745"/>
      <c r="CR907" s="745"/>
      <c r="CS907" s="745"/>
      <c r="CT907" s="745"/>
      <c r="CU907" s="745"/>
      <c r="CV907" s="745"/>
      <c r="CW907" s="745"/>
      <c r="CX907" s="745"/>
      <c r="CY907" s="745"/>
      <c r="CZ907" s="745"/>
      <c r="DA907" s="745"/>
      <c r="DB907" s="745"/>
      <c r="DC907" s="745"/>
      <c r="DD907" s="745"/>
      <c r="DE907" s="745"/>
      <c r="DF907" s="745"/>
      <c r="DG907" s="745"/>
      <c r="DH907" s="745"/>
      <c r="DI907" s="745"/>
      <c r="DJ907" s="745"/>
      <c r="DK907" s="745"/>
      <c r="DL907" s="745"/>
      <c r="DM907" s="745"/>
      <c r="DN907" s="745"/>
      <c r="DO907" s="745"/>
      <c r="DP907" s="745"/>
      <c r="DQ907" s="745"/>
      <c r="DR907" s="745"/>
      <c r="DS907" s="745"/>
      <c r="DT907" s="745"/>
      <c r="DU907" s="745"/>
      <c r="DV907" s="745"/>
      <c r="DW907" s="745"/>
      <c r="DX907" s="745"/>
      <c r="DY907" s="745"/>
      <c r="DZ907" s="745"/>
      <c r="EA907" s="745"/>
      <c r="EB907" s="745"/>
      <c r="EC907" s="745"/>
      <c r="ED907" s="745"/>
      <c r="EE907" s="745"/>
      <c r="EF907" s="745"/>
      <c r="EG907" s="745"/>
      <c r="EH907" s="745"/>
      <c r="EI907" s="745"/>
      <c r="EJ907" s="745"/>
      <c r="EK907" s="745"/>
      <c r="EL907" s="745"/>
      <c r="EM907" s="745"/>
      <c r="EN907" s="745"/>
      <c r="EO907" s="745"/>
      <c r="EP907" s="745"/>
      <c r="EQ907" s="745"/>
      <c r="ER907" s="745"/>
      <c r="ES907" s="745"/>
      <c r="ET907" s="745"/>
      <c r="EU907" s="745"/>
      <c r="EV907" s="745"/>
      <c r="EW907" s="745"/>
      <c r="EX907" s="745"/>
      <c r="EY907" s="745"/>
      <c r="EZ907" s="745"/>
      <c r="FA907" s="745"/>
      <c r="FB907" s="745"/>
      <c r="FC907" s="745"/>
      <c r="FD907" s="745"/>
      <c r="FE907" s="745"/>
      <c r="FF907" s="745"/>
      <c r="FG907" s="745"/>
      <c r="FH907" s="745"/>
      <c r="FI907" s="745"/>
      <c r="FJ907" s="745"/>
      <c r="FK907" s="745"/>
      <c r="FL907" s="745"/>
      <c r="FM907" s="745"/>
      <c r="FN907" s="745"/>
      <c r="FO907" s="745"/>
      <c r="FP907" s="745"/>
      <c r="FQ907" s="745"/>
      <c r="FR907" s="745"/>
      <c r="FS907" s="745"/>
      <c r="FT907" s="745"/>
      <c r="FU907" s="745"/>
      <c r="FV907" s="745"/>
      <c r="FW907" s="745"/>
      <c r="FX907" s="745"/>
      <c r="FY907" s="745"/>
      <c r="FZ907" s="745"/>
      <c r="GA907" s="745"/>
      <c r="GB907" s="745"/>
      <c r="GC907" s="745"/>
      <c r="GD907" s="745"/>
      <c r="GE907" s="745"/>
      <c r="GF907" s="745"/>
      <c r="GG907" s="745"/>
      <c r="GH907" s="745"/>
      <c r="GI907" s="745"/>
      <c r="GJ907" s="745"/>
      <c r="GK907" s="745"/>
      <c r="GL907" s="745"/>
      <c r="GM907" s="745"/>
      <c r="GN907" s="745"/>
      <c r="GO907" s="745"/>
      <c r="GP907" s="745"/>
      <c r="GQ907" s="745"/>
      <c r="GR907" s="745"/>
      <c r="GS907" s="745"/>
      <c r="GT907" s="745"/>
      <c r="GU907" s="745"/>
      <c r="GV907" s="745"/>
      <c r="GW907" s="745"/>
      <c r="GX907" s="745"/>
      <c r="GY907" s="745"/>
      <c r="GZ907" s="745"/>
      <c r="HA907" s="745"/>
      <c r="HB907" s="745"/>
      <c r="HC907" s="745"/>
      <c r="HD907" s="745"/>
      <c r="HE907" s="745"/>
      <c r="HF907" s="745"/>
      <c r="HG907" s="745"/>
      <c r="HH907" s="745"/>
      <c r="HI907" s="745"/>
      <c r="HJ907" s="745"/>
      <c r="HK907" s="745"/>
      <c r="HL907" s="745"/>
      <c r="HM907" s="745"/>
      <c r="HN907" s="745"/>
      <c r="HO907" s="745"/>
      <c r="HP907" s="745"/>
      <c r="HQ907" s="745"/>
      <c r="HR907" s="745"/>
      <c r="HS907" s="745"/>
      <c r="HT907" s="745"/>
      <c r="HU907" s="745"/>
      <c r="HV907" s="745"/>
      <c r="HW907" s="745"/>
      <c r="HX907" s="745"/>
      <c r="HY907" s="745"/>
      <c r="HZ907" s="745"/>
      <c r="IA907" s="745"/>
      <c r="IB907" s="745"/>
      <c r="IC907" s="745"/>
      <c r="ID907" s="745"/>
      <c r="IE907" s="745"/>
      <c r="IF907" s="745"/>
      <c r="IG907" s="745"/>
      <c r="IH907" s="745"/>
      <c r="II907" s="745"/>
      <c r="IJ907" s="745"/>
      <c r="IK907" s="745"/>
      <c r="IL907" s="745"/>
      <c r="IM907" s="745"/>
      <c r="IN907" s="745"/>
    </row>
    <row r="908" spans="1:248" ht="12.75">
      <c r="A908" s="758"/>
      <c r="B908" s="758"/>
      <c r="C908" s="758"/>
      <c r="D908" s="758"/>
      <c r="E908" s="750"/>
      <c r="F908" s="758"/>
      <c r="G908" s="758"/>
      <c r="H908" s="758"/>
      <c r="I908" s="750"/>
      <c r="J908" s="758"/>
      <c r="K908" s="758"/>
      <c r="L908" s="750"/>
      <c r="M908" s="758"/>
      <c r="N908" s="758"/>
      <c r="O908" s="750"/>
      <c r="P908" s="750"/>
      <c r="Q908" s="750"/>
      <c r="R908" s="750"/>
      <c r="S908" s="750"/>
      <c r="T908" s="750"/>
      <c r="U908" s="757"/>
      <c r="V908" s="753"/>
      <c r="W908" s="745"/>
      <c r="X908" s="745"/>
      <c r="Y908" s="753"/>
      <c r="Z908" s="745"/>
      <c r="AA908" s="745"/>
      <c r="AB908" s="745"/>
      <c r="AC908" s="745"/>
      <c r="AD908" s="745"/>
      <c r="AE908" s="745"/>
      <c r="AF908" s="745"/>
      <c r="AG908" s="745"/>
      <c r="AH908" s="745"/>
      <c r="AI908" s="745"/>
      <c r="AJ908" s="745"/>
      <c r="AK908" s="745"/>
      <c r="AL908" s="745"/>
      <c r="AM908" s="745"/>
      <c r="AN908" s="745"/>
      <c r="AO908" s="745"/>
      <c r="AP908" s="745"/>
      <c r="AQ908" s="745"/>
      <c r="AR908" s="745"/>
      <c r="AS908" s="745"/>
      <c r="AT908" s="745"/>
      <c r="AU908" s="745"/>
      <c r="AV908" s="745"/>
      <c r="AW908" s="745"/>
      <c r="AX908" s="745"/>
      <c r="AY908" s="745"/>
      <c r="AZ908" s="745"/>
      <c r="BA908" s="745"/>
      <c r="BB908" s="745"/>
      <c r="BC908" s="745"/>
      <c r="BD908" s="745"/>
      <c r="BE908" s="745"/>
      <c r="BF908" s="745"/>
      <c r="BG908" s="745"/>
      <c r="BH908" s="745"/>
      <c r="BI908" s="745"/>
      <c r="BJ908" s="745"/>
      <c r="BK908" s="745"/>
      <c r="BL908" s="745"/>
      <c r="BM908" s="745"/>
      <c r="BN908" s="745"/>
      <c r="BO908" s="745"/>
      <c r="BP908" s="745"/>
      <c r="BQ908" s="745"/>
      <c r="BR908" s="745"/>
      <c r="BS908" s="745"/>
      <c r="BT908" s="745"/>
      <c r="BU908" s="745"/>
      <c r="BV908" s="745"/>
      <c r="BW908" s="745"/>
      <c r="BX908" s="745"/>
      <c r="BY908" s="745"/>
      <c r="BZ908" s="745"/>
      <c r="CA908" s="745"/>
      <c r="CB908" s="745"/>
      <c r="CC908" s="745"/>
      <c r="CD908" s="745"/>
      <c r="CE908" s="745"/>
      <c r="CF908" s="745"/>
      <c r="CG908" s="745"/>
      <c r="CH908" s="745"/>
      <c r="CI908" s="745"/>
      <c r="CJ908" s="745"/>
      <c r="CK908" s="745"/>
      <c r="CL908" s="745"/>
      <c r="CM908" s="745"/>
      <c r="CN908" s="745"/>
      <c r="CO908" s="745"/>
      <c r="CP908" s="745"/>
      <c r="CQ908" s="745"/>
      <c r="CR908" s="745"/>
      <c r="CS908" s="745"/>
      <c r="CT908" s="745"/>
      <c r="CU908" s="745"/>
      <c r="CV908" s="745"/>
      <c r="CW908" s="745"/>
      <c r="CX908" s="745"/>
      <c r="CY908" s="745"/>
      <c r="CZ908" s="745"/>
      <c r="DA908" s="745"/>
      <c r="DB908" s="745"/>
      <c r="DC908" s="745"/>
      <c r="DD908" s="745"/>
      <c r="DE908" s="745"/>
      <c r="DF908" s="745"/>
      <c r="DG908" s="745"/>
      <c r="DH908" s="745"/>
      <c r="DI908" s="745"/>
      <c r="DJ908" s="745"/>
      <c r="DK908" s="745"/>
      <c r="DL908" s="745"/>
      <c r="DM908" s="745"/>
      <c r="DN908" s="745"/>
      <c r="DO908" s="745"/>
      <c r="DP908" s="745"/>
      <c r="DQ908" s="745"/>
      <c r="DR908" s="745"/>
      <c r="DS908" s="745"/>
      <c r="DT908" s="745"/>
      <c r="DU908" s="745"/>
      <c r="DV908" s="745"/>
      <c r="DW908" s="745"/>
      <c r="DX908" s="745"/>
      <c r="DY908" s="745"/>
      <c r="DZ908" s="745"/>
      <c r="EA908" s="745"/>
      <c r="EB908" s="745"/>
      <c r="EC908" s="745"/>
      <c r="ED908" s="745"/>
      <c r="EE908" s="745"/>
      <c r="EF908" s="745"/>
      <c r="EG908" s="745"/>
      <c r="EH908" s="745"/>
      <c r="EI908" s="745"/>
      <c r="EJ908" s="745"/>
      <c r="EK908" s="745"/>
      <c r="EL908" s="745"/>
      <c r="EM908" s="745"/>
      <c r="EN908" s="745"/>
      <c r="EO908" s="745"/>
      <c r="EP908" s="745"/>
      <c r="EQ908" s="745"/>
      <c r="ER908" s="745"/>
      <c r="ES908" s="745"/>
      <c r="ET908" s="745"/>
      <c r="EU908" s="745"/>
      <c r="EV908" s="745"/>
      <c r="EW908" s="745"/>
      <c r="EX908" s="745"/>
      <c r="EY908" s="745"/>
      <c r="EZ908" s="745"/>
      <c r="FA908" s="745"/>
      <c r="FB908" s="745"/>
      <c r="FC908" s="745"/>
      <c r="FD908" s="745"/>
      <c r="FE908" s="745"/>
      <c r="FF908" s="745"/>
      <c r="FG908" s="745"/>
      <c r="FH908" s="745"/>
      <c r="FI908" s="745"/>
      <c r="FJ908" s="745"/>
      <c r="FK908" s="745"/>
      <c r="FL908" s="745"/>
      <c r="FM908" s="745"/>
      <c r="FN908" s="745"/>
      <c r="FO908" s="745"/>
      <c r="FP908" s="745"/>
      <c r="FQ908" s="745"/>
      <c r="FR908" s="745"/>
      <c r="FS908" s="745"/>
      <c r="FT908" s="745"/>
      <c r="FU908" s="745"/>
      <c r="FV908" s="745"/>
      <c r="FW908" s="745"/>
      <c r="FX908" s="745"/>
      <c r="FY908" s="745"/>
      <c r="FZ908" s="745"/>
      <c r="GA908" s="745"/>
      <c r="GB908" s="745"/>
      <c r="GC908" s="745"/>
      <c r="GD908" s="745"/>
      <c r="GE908" s="745"/>
      <c r="GF908" s="745"/>
      <c r="GG908" s="745"/>
      <c r="GH908" s="745"/>
      <c r="GI908" s="745"/>
      <c r="GJ908" s="745"/>
      <c r="GK908" s="745"/>
      <c r="GL908" s="745"/>
      <c r="GM908" s="745"/>
      <c r="GN908" s="745"/>
      <c r="GO908" s="745"/>
      <c r="GP908" s="745"/>
      <c r="GQ908" s="745"/>
      <c r="GR908" s="745"/>
      <c r="GS908" s="745"/>
      <c r="GT908" s="745"/>
      <c r="GU908" s="745"/>
      <c r="GV908" s="745"/>
      <c r="GW908" s="745"/>
      <c r="GX908" s="745"/>
      <c r="GY908" s="745"/>
      <c r="GZ908" s="745"/>
      <c r="HA908" s="745"/>
      <c r="HB908" s="745"/>
      <c r="HC908" s="745"/>
      <c r="HD908" s="745"/>
      <c r="HE908" s="745"/>
      <c r="HF908" s="745"/>
      <c r="HG908" s="745"/>
      <c r="HH908" s="745"/>
      <c r="HI908" s="745"/>
      <c r="HJ908" s="745"/>
      <c r="HK908" s="745"/>
      <c r="HL908" s="745"/>
      <c r="HM908" s="745"/>
      <c r="HN908" s="745"/>
      <c r="HO908" s="745"/>
      <c r="HP908" s="745"/>
      <c r="HQ908" s="745"/>
      <c r="HR908" s="745"/>
      <c r="HS908" s="745"/>
      <c r="HT908" s="745"/>
      <c r="HU908" s="745"/>
      <c r="HV908" s="745"/>
      <c r="HW908" s="745"/>
      <c r="HX908" s="745"/>
      <c r="HY908" s="745"/>
      <c r="HZ908" s="745"/>
      <c r="IA908" s="745"/>
      <c r="IB908" s="745"/>
      <c r="IC908" s="745"/>
      <c r="ID908" s="745"/>
      <c r="IE908" s="745"/>
      <c r="IF908" s="745"/>
      <c r="IG908" s="745"/>
      <c r="IH908" s="745"/>
      <c r="II908" s="745"/>
      <c r="IJ908" s="745"/>
      <c r="IK908" s="745"/>
      <c r="IL908" s="745"/>
      <c r="IM908" s="745"/>
      <c r="IN908" s="745"/>
    </row>
    <row r="909" spans="1:248" ht="12.75">
      <c r="A909" s="758"/>
      <c r="B909" s="758"/>
      <c r="C909" s="758"/>
      <c r="D909" s="758"/>
      <c r="E909" s="750"/>
      <c r="F909" s="758"/>
      <c r="G909" s="758"/>
      <c r="H909" s="758"/>
      <c r="I909" s="750"/>
      <c r="J909" s="758"/>
      <c r="K909" s="758"/>
      <c r="L909" s="750"/>
      <c r="M909" s="758"/>
      <c r="N909" s="758"/>
      <c r="O909" s="750"/>
      <c r="P909" s="750"/>
      <c r="Q909" s="750"/>
      <c r="R909" s="750"/>
      <c r="S909" s="750"/>
      <c r="T909" s="750"/>
      <c r="U909" s="757"/>
      <c r="V909" s="753"/>
      <c r="W909" s="745"/>
      <c r="X909" s="745"/>
      <c r="Y909" s="753"/>
      <c r="Z909" s="745"/>
      <c r="AA909" s="745"/>
      <c r="AB909" s="745"/>
      <c r="AC909" s="745"/>
      <c r="AD909" s="745"/>
      <c r="AE909" s="745"/>
      <c r="AF909" s="745"/>
      <c r="AG909" s="745"/>
      <c r="AH909" s="745"/>
      <c r="AI909" s="745"/>
      <c r="AJ909" s="745"/>
      <c r="AK909" s="745"/>
      <c r="AL909" s="745"/>
      <c r="AM909" s="745"/>
      <c r="AN909" s="745"/>
      <c r="AO909" s="745"/>
      <c r="AP909" s="745"/>
      <c r="AQ909" s="745"/>
      <c r="AR909" s="745"/>
      <c r="AS909" s="745"/>
      <c r="AT909" s="745"/>
      <c r="AU909" s="745"/>
      <c r="AV909" s="745"/>
      <c r="AW909" s="745"/>
      <c r="AX909" s="745"/>
      <c r="AY909" s="745"/>
      <c r="AZ909" s="745"/>
      <c r="BA909" s="745"/>
      <c r="BB909" s="745"/>
      <c r="BC909" s="745"/>
      <c r="BD909" s="745"/>
      <c r="BE909" s="745"/>
      <c r="BF909" s="745"/>
      <c r="BG909" s="745"/>
      <c r="BH909" s="745"/>
      <c r="BI909" s="745"/>
      <c r="BJ909" s="745"/>
      <c r="BK909" s="745"/>
      <c r="BL909" s="745"/>
      <c r="BM909" s="745"/>
      <c r="BN909" s="745"/>
      <c r="BO909" s="745"/>
      <c r="BP909" s="745"/>
      <c r="BQ909" s="745"/>
      <c r="BR909" s="745"/>
      <c r="BS909" s="745"/>
      <c r="BT909" s="745"/>
      <c r="BU909" s="745"/>
      <c r="BV909" s="745"/>
      <c r="BW909" s="745"/>
      <c r="BX909" s="745"/>
      <c r="BY909" s="745"/>
      <c r="BZ909" s="745"/>
      <c r="CA909" s="745"/>
      <c r="CB909" s="745"/>
      <c r="CC909" s="745"/>
      <c r="CD909" s="745"/>
      <c r="CE909" s="745"/>
      <c r="CF909" s="745"/>
      <c r="CG909" s="745"/>
      <c r="CH909" s="745"/>
      <c r="CI909" s="745"/>
      <c r="CJ909" s="745"/>
      <c r="CK909" s="745"/>
      <c r="CL909" s="745"/>
      <c r="CM909" s="745"/>
      <c r="CN909" s="745"/>
      <c r="CO909" s="745"/>
      <c r="CP909" s="745"/>
      <c r="CQ909" s="745"/>
      <c r="CR909" s="745"/>
      <c r="CS909" s="745"/>
      <c r="CT909" s="745"/>
      <c r="CU909" s="745"/>
      <c r="CV909" s="745"/>
      <c r="CW909" s="745"/>
      <c r="CX909" s="745"/>
      <c r="CY909" s="745"/>
      <c r="CZ909" s="745"/>
      <c r="DA909" s="745"/>
      <c r="DB909" s="745"/>
      <c r="DC909" s="745"/>
      <c r="DD909" s="745"/>
      <c r="DE909" s="745"/>
      <c r="DF909" s="745"/>
      <c r="DG909" s="745"/>
      <c r="DH909" s="745"/>
      <c r="DI909" s="745"/>
      <c r="DJ909" s="745"/>
      <c r="DK909" s="745"/>
      <c r="DL909" s="745"/>
      <c r="DM909" s="745"/>
      <c r="DN909" s="745"/>
      <c r="DO909" s="745"/>
      <c r="DP909" s="745"/>
      <c r="DQ909" s="745"/>
      <c r="DR909" s="745"/>
      <c r="DS909" s="745"/>
      <c r="DT909" s="745"/>
      <c r="DU909" s="745"/>
      <c r="DV909" s="745"/>
      <c r="DW909" s="745"/>
      <c r="DX909" s="745"/>
      <c r="DY909" s="745"/>
      <c r="DZ909" s="745"/>
      <c r="EA909" s="745"/>
      <c r="EB909" s="745"/>
      <c r="EC909" s="745"/>
      <c r="ED909" s="745"/>
      <c r="EE909" s="745"/>
      <c r="EF909" s="745"/>
      <c r="EG909" s="745"/>
      <c r="EH909" s="745"/>
      <c r="EI909" s="745"/>
      <c r="EJ909" s="745"/>
      <c r="EK909" s="745"/>
      <c r="EL909" s="745"/>
      <c r="EM909" s="745"/>
      <c r="EN909" s="745"/>
      <c r="EO909" s="745"/>
      <c r="EP909" s="745"/>
      <c r="EQ909" s="745"/>
      <c r="ER909" s="745"/>
      <c r="ES909" s="745"/>
      <c r="ET909" s="745"/>
      <c r="EU909" s="745"/>
      <c r="EV909" s="745"/>
      <c r="EW909" s="745"/>
      <c r="EX909" s="745"/>
      <c r="EY909" s="745"/>
      <c r="EZ909" s="745"/>
      <c r="FA909" s="745"/>
      <c r="FB909" s="745"/>
      <c r="FC909" s="745"/>
      <c r="FD909" s="745"/>
      <c r="FE909" s="745"/>
      <c r="FF909" s="745"/>
      <c r="FG909" s="745"/>
      <c r="FH909" s="745"/>
      <c r="FI909" s="745"/>
      <c r="FJ909" s="745"/>
      <c r="FK909" s="745"/>
      <c r="FL909" s="745"/>
      <c r="FM909" s="745"/>
      <c r="FN909" s="745"/>
      <c r="FO909" s="745"/>
      <c r="FP909" s="745"/>
      <c r="FQ909" s="745"/>
      <c r="FR909" s="745"/>
      <c r="FS909" s="745"/>
      <c r="FT909" s="745"/>
      <c r="FU909" s="745"/>
      <c r="FV909" s="745"/>
      <c r="FW909" s="745"/>
      <c r="FX909" s="745"/>
      <c r="FY909" s="745"/>
      <c r="FZ909" s="745"/>
      <c r="GA909" s="745"/>
      <c r="GB909" s="745"/>
      <c r="GC909" s="745"/>
      <c r="GD909" s="745"/>
      <c r="GE909" s="745"/>
      <c r="GF909" s="745"/>
      <c r="GG909" s="745"/>
      <c r="GH909" s="745"/>
      <c r="GI909" s="745"/>
      <c r="GJ909" s="745"/>
      <c r="GK909" s="745"/>
      <c r="GL909" s="745"/>
      <c r="GM909" s="745"/>
      <c r="GN909" s="745"/>
      <c r="GO909" s="745"/>
      <c r="GP909" s="745"/>
      <c r="GQ909" s="745"/>
      <c r="GR909" s="745"/>
      <c r="GS909" s="745"/>
      <c r="GT909" s="745"/>
      <c r="GU909" s="745"/>
      <c r="GV909" s="745"/>
      <c r="GW909" s="745"/>
      <c r="GX909" s="745"/>
      <c r="GY909" s="745"/>
      <c r="GZ909" s="745"/>
      <c r="HA909" s="745"/>
      <c r="HB909" s="745"/>
      <c r="HC909" s="745"/>
      <c r="HD909" s="745"/>
      <c r="HE909" s="745"/>
      <c r="HF909" s="745"/>
      <c r="HG909" s="745"/>
      <c r="HH909" s="745"/>
      <c r="HI909" s="745"/>
      <c r="HJ909" s="745"/>
      <c r="HK909" s="745"/>
      <c r="HL909" s="745"/>
      <c r="HM909" s="745"/>
      <c r="HN909" s="745"/>
      <c r="HO909" s="745"/>
      <c r="HP909" s="745"/>
      <c r="HQ909" s="745"/>
      <c r="HR909" s="745"/>
      <c r="HS909" s="745"/>
      <c r="HT909" s="745"/>
      <c r="HU909" s="745"/>
      <c r="HV909" s="745"/>
      <c r="HW909" s="745"/>
      <c r="HX909" s="745"/>
      <c r="HY909" s="745"/>
      <c r="HZ909" s="745"/>
      <c r="IA909" s="745"/>
      <c r="IB909" s="745"/>
      <c r="IC909" s="745"/>
      <c r="ID909" s="745"/>
      <c r="IE909" s="745"/>
      <c r="IF909" s="745"/>
      <c r="IG909" s="745"/>
      <c r="IH909" s="745"/>
      <c r="II909" s="745"/>
      <c r="IJ909" s="745"/>
      <c r="IK909" s="745"/>
      <c r="IL909" s="745"/>
      <c r="IM909" s="745"/>
      <c r="IN909" s="745"/>
    </row>
    <row r="910" spans="1:248" ht="12.75">
      <c r="A910" s="758"/>
      <c r="B910" s="758"/>
      <c r="C910" s="758"/>
      <c r="D910" s="758"/>
      <c r="E910" s="750"/>
      <c r="F910" s="758"/>
      <c r="G910" s="758"/>
      <c r="H910" s="758"/>
      <c r="I910" s="750"/>
      <c r="J910" s="758"/>
      <c r="K910" s="758"/>
      <c r="L910" s="750"/>
      <c r="M910" s="758"/>
      <c r="N910" s="758"/>
      <c r="O910" s="750"/>
      <c r="P910" s="750"/>
      <c r="Q910" s="750"/>
      <c r="R910" s="750"/>
      <c r="S910" s="750"/>
      <c r="T910" s="750"/>
      <c r="U910" s="757"/>
      <c r="V910" s="753"/>
      <c r="W910" s="745"/>
      <c r="X910" s="745"/>
      <c r="Y910" s="753"/>
      <c r="Z910" s="745"/>
      <c r="AA910" s="745"/>
      <c r="AB910" s="745"/>
      <c r="AC910" s="745"/>
      <c r="AD910" s="745"/>
      <c r="AE910" s="745"/>
      <c r="AF910" s="745"/>
      <c r="AG910" s="745"/>
      <c r="AH910" s="745"/>
      <c r="AI910" s="745"/>
      <c r="AJ910" s="745"/>
      <c r="AK910" s="745"/>
      <c r="AL910" s="745"/>
      <c r="AM910" s="745"/>
      <c r="AN910" s="745"/>
      <c r="AO910" s="745"/>
      <c r="AP910" s="745"/>
      <c r="AQ910" s="745"/>
      <c r="AR910" s="745"/>
      <c r="AS910" s="745"/>
      <c r="AT910" s="745"/>
      <c r="AU910" s="745"/>
      <c r="AV910" s="745"/>
      <c r="AW910" s="745"/>
      <c r="AX910" s="745"/>
      <c r="AY910" s="745"/>
      <c r="AZ910" s="745"/>
      <c r="BA910" s="745"/>
      <c r="BB910" s="745"/>
      <c r="BC910" s="745"/>
      <c r="BD910" s="745"/>
      <c r="BE910" s="745"/>
      <c r="BF910" s="745"/>
      <c r="BG910" s="745"/>
      <c r="BH910" s="745"/>
      <c r="BI910" s="745"/>
      <c r="BJ910" s="745"/>
      <c r="BK910" s="745"/>
      <c r="BL910" s="745"/>
      <c r="BM910" s="745"/>
      <c r="BN910" s="745"/>
      <c r="BO910" s="745"/>
      <c r="BP910" s="745"/>
      <c r="BQ910" s="745"/>
      <c r="BR910" s="745"/>
      <c r="BS910" s="745"/>
      <c r="BT910" s="745"/>
      <c r="BU910" s="745"/>
      <c r="BV910" s="745"/>
      <c r="BW910" s="745"/>
      <c r="BX910" s="745"/>
      <c r="BY910" s="745"/>
      <c r="BZ910" s="745"/>
      <c r="CA910" s="745"/>
      <c r="CB910" s="745"/>
      <c r="CC910" s="745"/>
      <c r="CD910" s="745"/>
      <c r="CE910" s="745"/>
      <c r="CF910" s="745"/>
      <c r="CG910" s="745"/>
      <c r="CH910" s="745"/>
      <c r="CI910" s="745"/>
      <c r="CJ910" s="745"/>
      <c r="CK910" s="745"/>
      <c r="CL910" s="745"/>
      <c r="CM910" s="745"/>
      <c r="CN910" s="745"/>
      <c r="CO910" s="745"/>
      <c r="CP910" s="745"/>
      <c r="CQ910" s="745"/>
      <c r="CR910" s="745"/>
      <c r="CS910" s="745"/>
      <c r="CT910" s="745"/>
      <c r="CU910" s="745"/>
      <c r="CV910" s="745"/>
      <c r="CW910" s="745"/>
      <c r="CX910" s="745"/>
      <c r="CY910" s="745"/>
      <c r="CZ910" s="745"/>
      <c r="DA910" s="745"/>
      <c r="DB910" s="745"/>
      <c r="DC910" s="745"/>
      <c r="DD910" s="745"/>
      <c r="DE910" s="745"/>
      <c r="DF910" s="745"/>
      <c r="DG910" s="745"/>
      <c r="DH910" s="745"/>
      <c r="DI910" s="745"/>
      <c r="DJ910" s="745"/>
      <c r="DK910" s="745"/>
      <c r="DL910" s="745"/>
      <c r="DM910" s="745"/>
      <c r="DN910" s="745"/>
      <c r="DO910" s="745"/>
      <c r="DP910" s="745"/>
      <c r="DQ910" s="745"/>
      <c r="DR910" s="745"/>
      <c r="DS910" s="745"/>
      <c r="DT910" s="745"/>
      <c r="DU910" s="745"/>
      <c r="DV910" s="745"/>
      <c r="DW910" s="745"/>
      <c r="DX910" s="745"/>
      <c r="DY910" s="745"/>
      <c r="DZ910" s="745"/>
      <c r="EA910" s="745"/>
      <c r="EB910" s="745"/>
      <c r="EC910" s="745"/>
      <c r="ED910" s="745"/>
      <c r="EE910" s="745"/>
      <c r="EF910" s="745"/>
      <c r="EG910" s="745"/>
      <c r="EH910" s="745"/>
      <c r="EI910" s="745"/>
      <c r="EJ910" s="745"/>
      <c r="EK910" s="745"/>
      <c r="EL910" s="745"/>
      <c r="EM910" s="745"/>
      <c r="EN910" s="745"/>
      <c r="EO910" s="745"/>
      <c r="EP910" s="745"/>
      <c r="EQ910" s="745"/>
      <c r="ER910" s="745"/>
      <c r="ES910" s="745"/>
      <c r="ET910" s="745"/>
      <c r="EU910" s="745"/>
      <c r="EV910" s="745"/>
      <c r="EW910" s="745"/>
      <c r="EX910" s="745"/>
      <c r="EY910" s="745"/>
      <c r="EZ910" s="745"/>
      <c r="FA910" s="745"/>
      <c r="FB910" s="745"/>
      <c r="FC910" s="745"/>
      <c r="FD910" s="745"/>
      <c r="FE910" s="745"/>
      <c r="FF910" s="745"/>
      <c r="FG910" s="745"/>
      <c r="FH910" s="745"/>
      <c r="FI910" s="745"/>
      <c r="FJ910" s="745"/>
      <c r="FK910" s="745"/>
      <c r="FL910" s="745"/>
      <c r="FM910" s="745"/>
      <c r="FN910" s="745"/>
      <c r="FO910" s="745"/>
      <c r="FP910" s="745"/>
      <c r="FQ910" s="745"/>
      <c r="FR910" s="745"/>
      <c r="FS910" s="745"/>
      <c r="FT910" s="745"/>
      <c r="FU910" s="745"/>
      <c r="FV910" s="745"/>
      <c r="FW910" s="745"/>
      <c r="FX910" s="745"/>
      <c r="FY910" s="745"/>
      <c r="FZ910" s="745"/>
      <c r="GA910" s="745"/>
      <c r="GB910" s="745"/>
      <c r="GC910" s="745"/>
      <c r="GD910" s="745"/>
      <c r="GE910" s="745"/>
      <c r="GF910" s="745"/>
      <c r="GG910" s="745"/>
      <c r="GH910" s="745"/>
      <c r="GI910" s="745"/>
      <c r="GJ910" s="745"/>
      <c r="GK910" s="745"/>
      <c r="GL910" s="745"/>
      <c r="GM910" s="745"/>
      <c r="GN910" s="745"/>
      <c r="GO910" s="745"/>
      <c r="GP910" s="745"/>
      <c r="GQ910" s="745"/>
      <c r="GR910" s="745"/>
      <c r="GS910" s="745"/>
      <c r="GT910" s="745"/>
      <c r="GU910" s="745"/>
      <c r="GV910" s="745"/>
      <c r="GW910" s="745"/>
      <c r="GX910" s="745"/>
      <c r="GY910" s="745"/>
      <c r="GZ910" s="745"/>
      <c r="HA910" s="745"/>
      <c r="HB910" s="745"/>
      <c r="HC910" s="745"/>
      <c r="HD910" s="745"/>
      <c r="HE910" s="745"/>
      <c r="HF910" s="745"/>
      <c r="HG910" s="745"/>
      <c r="HH910" s="745"/>
      <c r="HI910" s="745"/>
      <c r="HJ910" s="745"/>
      <c r="HK910" s="745"/>
      <c r="HL910" s="745"/>
      <c r="HM910" s="745"/>
      <c r="HN910" s="745"/>
      <c r="HO910" s="745"/>
      <c r="HP910" s="745"/>
      <c r="HQ910" s="745"/>
      <c r="HR910" s="745"/>
      <c r="HS910" s="745"/>
      <c r="HT910" s="745"/>
      <c r="HU910" s="745"/>
      <c r="HV910" s="745"/>
      <c r="HW910" s="745"/>
      <c r="HX910" s="745"/>
      <c r="HY910" s="745"/>
      <c r="HZ910" s="745"/>
      <c r="IA910" s="745"/>
      <c r="IB910" s="745"/>
      <c r="IC910" s="745"/>
      <c r="ID910" s="745"/>
      <c r="IE910" s="745"/>
      <c r="IF910" s="745"/>
      <c r="IG910" s="745"/>
      <c r="IH910" s="745"/>
      <c r="II910" s="745"/>
      <c r="IJ910" s="745"/>
      <c r="IK910" s="745"/>
      <c r="IL910" s="745"/>
      <c r="IM910" s="745"/>
      <c r="IN910" s="745"/>
    </row>
    <row r="911" spans="1:248" ht="12.75">
      <c r="A911" s="758"/>
      <c r="B911" s="758"/>
      <c r="C911" s="758"/>
      <c r="D911" s="758"/>
      <c r="E911" s="750"/>
      <c r="F911" s="758"/>
      <c r="G911" s="758"/>
      <c r="H911" s="758"/>
      <c r="I911" s="750"/>
      <c r="J911" s="758"/>
      <c r="K911" s="758"/>
      <c r="L911" s="750"/>
      <c r="M911" s="758"/>
      <c r="N911" s="758"/>
      <c r="O911" s="750"/>
      <c r="P911" s="750"/>
      <c r="Q911" s="750"/>
      <c r="R911" s="750"/>
      <c r="S911" s="750"/>
      <c r="T911" s="750"/>
      <c r="U911" s="757"/>
      <c r="V911" s="753"/>
      <c r="W911" s="745"/>
      <c r="X911" s="745"/>
      <c r="Y911" s="753"/>
      <c r="Z911" s="745"/>
      <c r="AA911" s="745"/>
      <c r="AB911" s="745"/>
      <c r="AC911" s="745"/>
      <c r="AD911" s="745"/>
      <c r="AE911" s="745"/>
      <c r="AF911" s="745"/>
      <c r="AG911" s="745"/>
      <c r="AH911" s="745"/>
      <c r="AI911" s="745"/>
      <c r="AJ911" s="745"/>
      <c r="AK911" s="745"/>
      <c r="AL911" s="745"/>
      <c r="AM911" s="745"/>
      <c r="AN911" s="745"/>
      <c r="AO911" s="745"/>
      <c r="AP911" s="745"/>
      <c r="AQ911" s="745"/>
      <c r="AR911" s="745"/>
      <c r="AS911" s="745"/>
      <c r="AT911" s="745"/>
      <c r="AU911" s="745"/>
      <c r="AV911" s="745"/>
      <c r="AW911" s="745"/>
      <c r="AX911" s="745"/>
      <c r="AY911" s="745"/>
      <c r="AZ911" s="745"/>
      <c r="BA911" s="745"/>
      <c r="BB911" s="745"/>
      <c r="BC911" s="745"/>
      <c r="BD911" s="745"/>
      <c r="BE911" s="745"/>
      <c r="BF911" s="745"/>
      <c r="BG911" s="745"/>
      <c r="BH911" s="745"/>
      <c r="BI911" s="745"/>
      <c r="BJ911" s="745"/>
      <c r="BK911" s="745"/>
      <c r="BL911" s="745"/>
      <c r="BM911" s="745"/>
      <c r="BN911" s="745"/>
      <c r="BO911" s="745"/>
      <c r="BP911" s="745"/>
      <c r="BQ911" s="745"/>
      <c r="BR911" s="745"/>
      <c r="BS911" s="745"/>
      <c r="BT911" s="745"/>
      <c r="BU911" s="745"/>
      <c r="BV911" s="745"/>
      <c r="BW911" s="745"/>
      <c r="BX911" s="745"/>
      <c r="BY911" s="745"/>
      <c r="BZ911" s="745"/>
      <c r="CA911" s="745"/>
      <c r="CB911" s="745"/>
      <c r="CC911" s="745"/>
      <c r="CD911" s="745"/>
      <c r="CE911" s="745"/>
      <c r="CF911" s="745"/>
      <c r="CG911" s="745"/>
      <c r="CH911" s="745"/>
      <c r="CI911" s="745"/>
      <c r="CJ911" s="745"/>
      <c r="CK911" s="745"/>
      <c r="CL911" s="745"/>
      <c r="CM911" s="745"/>
      <c r="CN911" s="745"/>
      <c r="CO911" s="745"/>
      <c r="CP911" s="745"/>
      <c r="CQ911" s="745"/>
      <c r="CR911" s="745"/>
      <c r="CS911" s="745"/>
      <c r="CT911" s="745"/>
      <c r="CU911" s="745"/>
      <c r="CV911" s="745"/>
      <c r="CW911" s="745"/>
      <c r="CX911" s="745"/>
      <c r="CY911" s="745"/>
      <c r="CZ911" s="745"/>
      <c r="DA911" s="745"/>
      <c r="DB911" s="745"/>
      <c r="DC911" s="745"/>
      <c r="DD911" s="745"/>
      <c r="DE911" s="745"/>
      <c r="DF911" s="745"/>
      <c r="DG911" s="745"/>
      <c r="DH911" s="745"/>
      <c r="DI911" s="745"/>
      <c r="DJ911" s="745"/>
      <c r="DK911" s="745"/>
      <c r="DL911" s="745"/>
      <c r="DM911" s="745"/>
      <c r="DN911" s="745"/>
      <c r="DO911" s="745"/>
      <c r="DP911" s="745"/>
      <c r="DQ911" s="745"/>
      <c r="DR911" s="745"/>
      <c r="DS911" s="745"/>
      <c r="DT911" s="745"/>
      <c r="DU911" s="745"/>
      <c r="DV911" s="745"/>
      <c r="DW911" s="745"/>
      <c r="DX911" s="745"/>
      <c r="DY911" s="745"/>
      <c r="DZ911" s="745"/>
      <c r="EA911" s="745"/>
      <c r="EB911" s="745"/>
      <c r="EC911" s="745"/>
      <c r="ED911" s="745"/>
      <c r="EE911" s="745"/>
      <c r="EF911" s="745"/>
      <c r="EG911" s="745"/>
      <c r="EH911" s="745"/>
      <c r="EI911" s="745"/>
      <c r="EJ911" s="745"/>
      <c r="EK911" s="745"/>
      <c r="EL911" s="745"/>
      <c r="EM911" s="745"/>
      <c r="EN911" s="745"/>
      <c r="EO911" s="745"/>
      <c r="EP911" s="745"/>
      <c r="EQ911" s="745"/>
      <c r="ER911" s="745"/>
      <c r="ES911" s="745"/>
      <c r="ET911" s="745"/>
      <c r="EU911" s="745"/>
      <c r="EV911" s="745"/>
      <c r="EW911" s="745"/>
      <c r="EX911" s="745"/>
      <c r="EY911" s="745"/>
      <c r="EZ911" s="745"/>
      <c r="FA911" s="745"/>
      <c r="FB911" s="745"/>
      <c r="FC911" s="745"/>
      <c r="FD911" s="745"/>
      <c r="FE911" s="745"/>
      <c r="FF911" s="745"/>
      <c r="FG911" s="745"/>
      <c r="FH911" s="745"/>
      <c r="FI911" s="745"/>
      <c r="FJ911" s="745"/>
      <c r="FK911" s="745"/>
      <c r="FL911" s="745"/>
      <c r="FM911" s="745"/>
      <c r="FN911" s="745"/>
      <c r="FO911" s="745"/>
      <c r="FP911" s="745"/>
      <c r="FQ911" s="745"/>
      <c r="FR911" s="745"/>
      <c r="FS911" s="745"/>
      <c r="FT911" s="745"/>
      <c r="FU911" s="745"/>
      <c r="FV911" s="745"/>
      <c r="FW911" s="745"/>
      <c r="FX911" s="745"/>
      <c r="FY911" s="745"/>
      <c r="FZ911" s="745"/>
      <c r="GA911" s="745"/>
      <c r="GB911" s="745"/>
      <c r="GC911" s="745"/>
      <c r="GD911" s="745"/>
      <c r="GE911" s="745"/>
      <c r="GF911" s="745"/>
      <c r="GG911" s="745"/>
      <c r="GH911" s="745"/>
      <c r="GI911" s="745"/>
      <c r="GJ911" s="745"/>
      <c r="GK911" s="745"/>
      <c r="GL911" s="745"/>
      <c r="GM911" s="745"/>
      <c r="GN911" s="745"/>
      <c r="GO911" s="745"/>
      <c r="GP911" s="745"/>
      <c r="GQ911" s="745"/>
      <c r="GR911" s="745"/>
      <c r="GS911" s="745"/>
      <c r="GT911" s="745"/>
      <c r="GU911" s="745"/>
      <c r="GV911" s="745"/>
      <c r="GW911" s="745"/>
      <c r="GX911" s="745"/>
      <c r="GY911" s="745"/>
      <c r="GZ911" s="745"/>
      <c r="HA911" s="745"/>
      <c r="HB911" s="745"/>
      <c r="HC911" s="745"/>
      <c r="HD911" s="745"/>
      <c r="HE911" s="745"/>
      <c r="HF911" s="745"/>
      <c r="HG911" s="745"/>
      <c r="HH911" s="745"/>
      <c r="HI911" s="745"/>
      <c r="HJ911" s="745"/>
      <c r="HK911" s="745"/>
      <c r="HL911" s="745"/>
      <c r="HM911" s="745"/>
      <c r="HN911" s="745"/>
      <c r="HO911" s="745"/>
      <c r="HP911" s="745"/>
      <c r="HQ911" s="745"/>
      <c r="HR911" s="745"/>
      <c r="HS911" s="745"/>
      <c r="HT911" s="745"/>
      <c r="HU911" s="745"/>
      <c r="HV911" s="745"/>
      <c r="HW911" s="745"/>
      <c r="HX911" s="745"/>
      <c r="HY911" s="745"/>
      <c r="HZ911" s="745"/>
      <c r="IA911" s="745"/>
      <c r="IB911" s="745"/>
      <c r="IC911" s="745"/>
      <c r="ID911" s="745"/>
      <c r="IE911" s="745"/>
      <c r="IF911" s="745"/>
      <c r="IG911" s="745"/>
      <c r="IH911" s="745"/>
      <c r="II911" s="745"/>
      <c r="IJ911" s="745"/>
      <c r="IK911" s="745"/>
      <c r="IL911" s="745"/>
      <c r="IM911" s="745"/>
      <c r="IN911" s="745"/>
    </row>
    <row r="912" spans="1:248" ht="12.75">
      <c r="A912" s="758"/>
      <c r="B912" s="758"/>
      <c r="C912" s="758"/>
      <c r="D912" s="758"/>
      <c r="E912" s="750"/>
      <c r="F912" s="758"/>
      <c r="G912" s="758"/>
      <c r="H912" s="758"/>
      <c r="I912" s="750"/>
      <c r="J912" s="758"/>
      <c r="K912" s="758"/>
      <c r="L912" s="750"/>
      <c r="M912" s="758"/>
      <c r="N912" s="758"/>
      <c r="O912" s="750"/>
      <c r="P912" s="750"/>
      <c r="Q912" s="750"/>
      <c r="R912" s="750"/>
      <c r="S912" s="750"/>
      <c r="T912" s="750"/>
      <c r="U912" s="757"/>
      <c r="V912" s="753"/>
      <c r="W912" s="745"/>
      <c r="X912" s="745"/>
      <c r="Y912" s="753"/>
      <c r="Z912" s="745"/>
      <c r="AA912" s="745"/>
      <c r="AB912" s="745"/>
      <c r="AC912" s="745"/>
      <c r="AD912" s="745"/>
      <c r="AE912" s="745"/>
      <c r="AF912" s="745"/>
      <c r="AG912" s="745"/>
      <c r="AH912" s="745"/>
      <c r="AI912" s="745"/>
      <c r="AJ912" s="745"/>
      <c r="AK912" s="745"/>
      <c r="AL912" s="745"/>
      <c r="AM912" s="745"/>
      <c r="AN912" s="745"/>
      <c r="AO912" s="745"/>
      <c r="AP912" s="745"/>
      <c r="AQ912" s="745"/>
      <c r="AR912" s="745"/>
      <c r="AS912" s="745"/>
      <c r="AT912" s="745"/>
      <c r="AU912" s="745"/>
      <c r="AV912" s="745"/>
      <c r="AW912" s="745"/>
      <c r="AX912" s="745"/>
      <c r="AY912" s="745"/>
      <c r="AZ912" s="745"/>
      <c r="BA912" s="745"/>
      <c r="BB912" s="745"/>
      <c r="BC912" s="745"/>
      <c r="BD912" s="745"/>
      <c r="BE912" s="745"/>
      <c r="BF912" s="745"/>
      <c r="BG912" s="745"/>
      <c r="BH912" s="745"/>
      <c r="BI912" s="745"/>
      <c r="BJ912" s="745"/>
      <c r="BK912" s="745"/>
      <c r="BL912" s="745"/>
      <c r="BM912" s="745"/>
      <c r="BN912" s="745"/>
      <c r="BO912" s="745"/>
      <c r="BP912" s="745"/>
      <c r="BQ912" s="745"/>
      <c r="BR912" s="745"/>
      <c r="BS912" s="745"/>
      <c r="BT912" s="745"/>
      <c r="BU912" s="745"/>
      <c r="BV912" s="745"/>
      <c r="BW912" s="745"/>
      <c r="BX912" s="745"/>
      <c r="BY912" s="745"/>
      <c r="BZ912" s="745"/>
      <c r="CA912" s="745"/>
      <c r="CB912" s="745"/>
      <c r="CC912" s="745"/>
      <c r="CD912" s="745"/>
      <c r="CE912" s="745"/>
      <c r="CF912" s="745"/>
      <c r="CG912" s="745"/>
      <c r="CH912" s="745"/>
      <c r="CI912" s="745"/>
      <c r="CJ912" s="745"/>
      <c r="CK912" s="745"/>
      <c r="CL912" s="745"/>
      <c r="CM912" s="745"/>
      <c r="CN912" s="745"/>
      <c r="CO912" s="745"/>
      <c r="CP912" s="745"/>
      <c r="CQ912" s="745"/>
      <c r="CR912" s="745"/>
      <c r="CS912" s="745"/>
      <c r="CT912" s="745"/>
      <c r="CU912" s="745"/>
      <c r="CV912" s="745"/>
      <c r="CW912" s="745"/>
      <c r="CX912" s="745"/>
      <c r="CY912" s="745"/>
      <c r="CZ912" s="745"/>
      <c r="DA912" s="745"/>
      <c r="DB912" s="745"/>
      <c r="DC912" s="745"/>
      <c r="DD912" s="745"/>
      <c r="DE912" s="745"/>
      <c r="DF912" s="745"/>
      <c r="DG912" s="745"/>
      <c r="DH912" s="745"/>
      <c r="DI912" s="745"/>
      <c r="DJ912" s="745"/>
      <c r="DK912" s="745"/>
      <c r="DL912" s="745"/>
      <c r="DM912" s="745"/>
      <c r="DN912" s="745"/>
      <c r="DO912" s="745"/>
      <c r="DP912" s="745"/>
      <c r="DQ912" s="745"/>
      <c r="DR912" s="745"/>
      <c r="DS912" s="745"/>
      <c r="DT912" s="745"/>
      <c r="DU912" s="745"/>
      <c r="DV912" s="745"/>
      <c r="DW912" s="745"/>
      <c r="DX912" s="745"/>
      <c r="DY912" s="745"/>
      <c r="DZ912" s="745"/>
      <c r="EA912" s="745"/>
      <c r="EB912" s="745"/>
      <c r="EC912" s="745"/>
      <c r="ED912" s="745"/>
      <c r="EE912" s="745"/>
      <c r="EF912" s="745"/>
      <c r="EG912" s="745"/>
      <c r="EH912" s="745"/>
      <c r="EI912" s="745"/>
      <c r="EJ912" s="745"/>
      <c r="EK912" s="745"/>
      <c r="EL912" s="745"/>
      <c r="EM912" s="745"/>
      <c r="EN912" s="745"/>
      <c r="EO912" s="745"/>
      <c r="EP912" s="745"/>
      <c r="EQ912" s="745"/>
      <c r="ER912" s="745"/>
      <c r="ES912" s="745"/>
      <c r="ET912" s="745"/>
      <c r="EU912" s="745"/>
      <c r="EV912" s="745"/>
      <c r="EW912" s="745"/>
      <c r="EX912" s="745"/>
      <c r="EY912" s="745"/>
      <c r="EZ912" s="745"/>
      <c r="FA912" s="745"/>
      <c r="FB912" s="745"/>
      <c r="FC912" s="745"/>
      <c r="FD912" s="745"/>
      <c r="FE912" s="745"/>
      <c r="FF912" s="745"/>
      <c r="FG912" s="745"/>
      <c r="FH912" s="745"/>
      <c r="FI912" s="745"/>
      <c r="FJ912" s="745"/>
      <c r="FK912" s="745"/>
      <c r="FL912" s="745"/>
      <c r="FM912" s="745"/>
      <c r="FN912" s="745"/>
      <c r="FO912" s="745"/>
      <c r="FP912" s="745"/>
      <c r="FQ912" s="745"/>
      <c r="FR912" s="745"/>
      <c r="FS912" s="745"/>
      <c r="FT912" s="745"/>
      <c r="FU912" s="745"/>
      <c r="FV912" s="745"/>
      <c r="FW912" s="745"/>
      <c r="FX912" s="745"/>
      <c r="FY912" s="745"/>
      <c r="FZ912" s="745"/>
      <c r="GA912" s="745"/>
      <c r="GB912" s="745"/>
      <c r="GC912" s="745"/>
      <c r="GD912" s="745"/>
      <c r="GE912" s="745"/>
      <c r="GF912" s="745"/>
      <c r="GG912" s="745"/>
      <c r="GH912" s="745"/>
      <c r="GI912" s="745"/>
      <c r="GJ912" s="745"/>
      <c r="GK912" s="745"/>
      <c r="GL912" s="745"/>
      <c r="GM912" s="745"/>
      <c r="GN912" s="745"/>
      <c r="GO912" s="745"/>
      <c r="GP912" s="745"/>
      <c r="GQ912" s="745"/>
      <c r="GR912" s="745"/>
      <c r="GS912" s="745"/>
      <c r="GT912" s="745"/>
      <c r="GU912" s="745"/>
      <c r="GV912" s="745"/>
      <c r="GW912" s="745"/>
      <c r="GX912" s="745"/>
      <c r="GY912" s="745"/>
      <c r="GZ912" s="745"/>
      <c r="HA912" s="745"/>
      <c r="HB912" s="745"/>
      <c r="HC912" s="745"/>
      <c r="HD912" s="745"/>
      <c r="HE912" s="745"/>
      <c r="HF912" s="745"/>
      <c r="HG912" s="745"/>
      <c r="HH912" s="745"/>
      <c r="HI912" s="745"/>
      <c r="HJ912" s="745"/>
      <c r="HK912" s="745"/>
      <c r="HL912" s="745"/>
      <c r="HM912" s="745"/>
      <c r="HN912" s="745"/>
      <c r="HO912" s="745"/>
      <c r="HP912" s="745"/>
      <c r="HQ912" s="745"/>
      <c r="HR912" s="745"/>
      <c r="HS912" s="745"/>
      <c r="HT912" s="745"/>
      <c r="HU912" s="745"/>
      <c r="HV912" s="745"/>
      <c r="HW912" s="745"/>
      <c r="HX912" s="745"/>
      <c r="HY912" s="745"/>
      <c r="HZ912" s="745"/>
      <c r="IA912" s="745"/>
      <c r="IB912" s="745"/>
      <c r="IC912" s="745"/>
      <c r="ID912" s="745"/>
      <c r="IE912" s="745"/>
      <c r="IF912" s="745"/>
      <c r="IG912" s="745"/>
      <c r="IH912" s="745"/>
      <c r="II912" s="745"/>
      <c r="IJ912" s="745"/>
      <c r="IK912" s="745"/>
      <c r="IL912" s="745"/>
      <c r="IM912" s="745"/>
      <c r="IN912" s="745"/>
    </row>
    <row r="913" spans="1:248" ht="12.75">
      <c r="A913" s="758"/>
      <c r="B913" s="758"/>
      <c r="C913" s="758"/>
      <c r="D913" s="758"/>
      <c r="E913" s="750"/>
      <c r="F913" s="758"/>
      <c r="G913" s="758"/>
      <c r="H913" s="758"/>
      <c r="I913" s="750"/>
      <c r="J913" s="758"/>
      <c r="K913" s="758"/>
      <c r="L913" s="750"/>
      <c r="M913" s="758"/>
      <c r="N913" s="758"/>
      <c r="O913" s="750"/>
      <c r="P913" s="750"/>
      <c r="Q913" s="750"/>
      <c r="R913" s="750"/>
      <c r="S913" s="750"/>
      <c r="T913" s="750"/>
      <c r="U913" s="757"/>
      <c r="V913" s="753"/>
      <c r="W913" s="745"/>
      <c r="X913" s="745"/>
      <c r="Y913" s="753"/>
      <c r="Z913" s="745"/>
      <c r="AA913" s="745"/>
      <c r="AB913" s="745"/>
      <c r="AC913" s="745"/>
      <c r="AD913" s="745"/>
      <c r="AE913" s="745"/>
      <c r="AF913" s="745"/>
      <c r="AG913" s="745"/>
      <c r="AH913" s="745"/>
      <c r="AI913" s="745"/>
      <c r="AJ913" s="745"/>
      <c r="AK913" s="745"/>
      <c r="AL913" s="745"/>
      <c r="AM913" s="745"/>
      <c r="AN913" s="745"/>
      <c r="AO913" s="745"/>
      <c r="AP913" s="745"/>
      <c r="AQ913" s="745"/>
      <c r="AR913" s="745"/>
      <c r="AS913" s="745"/>
      <c r="AT913" s="745"/>
      <c r="AU913" s="745"/>
      <c r="AV913" s="745"/>
      <c r="AW913" s="745"/>
      <c r="AX913" s="745"/>
      <c r="AY913" s="745"/>
      <c r="AZ913" s="745"/>
      <c r="BA913" s="745"/>
      <c r="BB913" s="745"/>
      <c r="BC913" s="745"/>
      <c r="BD913" s="745"/>
      <c r="BE913" s="745"/>
      <c r="BF913" s="745"/>
      <c r="BG913" s="745"/>
      <c r="BH913" s="745"/>
      <c r="BI913" s="745"/>
      <c r="BJ913" s="745"/>
      <c r="BK913" s="745"/>
      <c r="BL913" s="745"/>
      <c r="BM913" s="745"/>
      <c r="BN913" s="745"/>
      <c r="BO913" s="745"/>
      <c r="BP913" s="745"/>
      <c r="BQ913" s="745"/>
      <c r="BR913" s="745"/>
      <c r="BS913" s="745"/>
      <c r="BT913" s="745"/>
      <c r="BU913" s="745"/>
      <c r="BV913" s="745"/>
      <c r="BW913" s="745"/>
      <c r="BX913" s="745"/>
      <c r="BY913" s="745"/>
      <c r="BZ913" s="745"/>
      <c r="CA913" s="745"/>
      <c r="CB913" s="745"/>
      <c r="CC913" s="745"/>
      <c r="CD913" s="745"/>
      <c r="CE913" s="745"/>
      <c r="CF913" s="745"/>
      <c r="CG913" s="745"/>
      <c r="CH913" s="745"/>
      <c r="CI913" s="745"/>
      <c r="CJ913" s="745"/>
      <c r="CK913" s="745"/>
      <c r="CL913" s="745"/>
      <c r="CM913" s="745"/>
      <c r="CN913" s="745"/>
      <c r="CO913" s="745"/>
      <c r="CP913" s="745"/>
      <c r="CQ913" s="745"/>
      <c r="CR913" s="745"/>
      <c r="CS913" s="745"/>
      <c r="CT913" s="745"/>
      <c r="CU913" s="745"/>
      <c r="CV913" s="745"/>
      <c r="CW913" s="745"/>
      <c r="CX913" s="745"/>
      <c r="CY913" s="745"/>
      <c r="CZ913" s="745"/>
      <c r="DA913" s="745"/>
      <c r="DB913" s="745"/>
      <c r="DC913" s="745"/>
      <c r="DD913" s="745"/>
      <c r="DE913" s="745"/>
      <c r="DF913" s="745"/>
      <c r="DG913" s="745"/>
      <c r="DH913" s="745"/>
      <c r="DI913" s="745"/>
      <c r="DJ913" s="745"/>
      <c r="DK913" s="745"/>
      <c r="DL913" s="745"/>
      <c r="DM913" s="745"/>
      <c r="DN913" s="745"/>
      <c r="DO913" s="745"/>
      <c r="DP913" s="745"/>
      <c r="DQ913" s="745"/>
      <c r="DR913" s="745"/>
      <c r="DS913" s="745"/>
      <c r="DT913" s="745"/>
      <c r="DU913" s="745"/>
      <c r="DV913" s="745"/>
      <c r="DW913" s="745"/>
      <c r="DX913" s="745"/>
      <c r="DY913" s="745"/>
      <c r="DZ913" s="745"/>
      <c r="EA913" s="745"/>
      <c r="EB913" s="745"/>
      <c r="EC913" s="745"/>
      <c r="ED913" s="745"/>
      <c r="EE913" s="745"/>
      <c r="EF913" s="745"/>
      <c r="EG913" s="745"/>
      <c r="EH913" s="745"/>
      <c r="EI913" s="745"/>
      <c r="EJ913" s="745"/>
      <c r="EK913" s="745"/>
      <c r="EL913" s="745"/>
      <c r="EM913" s="745"/>
      <c r="EN913" s="745"/>
      <c r="EO913" s="745"/>
      <c r="EP913" s="745"/>
      <c r="EQ913" s="745"/>
      <c r="ER913" s="745"/>
      <c r="ES913" s="745"/>
      <c r="ET913" s="745"/>
      <c r="EU913" s="745"/>
      <c r="EV913" s="745"/>
      <c r="EW913" s="745"/>
      <c r="EX913" s="745"/>
      <c r="EY913" s="745"/>
      <c r="EZ913" s="745"/>
      <c r="FA913" s="745"/>
      <c r="FB913" s="745"/>
      <c r="FC913" s="745"/>
      <c r="FD913" s="745"/>
      <c r="FE913" s="745"/>
      <c r="FF913" s="745"/>
      <c r="FG913" s="745"/>
      <c r="FH913" s="745"/>
      <c r="FI913" s="745"/>
      <c r="FJ913" s="745"/>
      <c r="FK913" s="745"/>
      <c r="FL913" s="745"/>
      <c r="FM913" s="745"/>
      <c r="FN913" s="745"/>
      <c r="FO913" s="745"/>
      <c r="FP913" s="745"/>
      <c r="FQ913" s="745"/>
      <c r="FR913" s="745"/>
      <c r="FS913" s="745"/>
      <c r="FT913" s="745"/>
      <c r="FU913" s="745"/>
      <c r="FV913" s="745"/>
      <c r="FW913" s="745"/>
      <c r="FX913" s="745"/>
      <c r="FY913" s="745"/>
      <c r="FZ913" s="745"/>
      <c r="GA913" s="745"/>
      <c r="GB913" s="745"/>
      <c r="GC913" s="745"/>
      <c r="GD913" s="745"/>
      <c r="GE913" s="745"/>
      <c r="GF913" s="745"/>
      <c r="GG913" s="745"/>
      <c r="GH913" s="745"/>
      <c r="GI913" s="745"/>
      <c r="GJ913" s="745"/>
      <c r="GK913" s="745"/>
      <c r="GL913" s="745"/>
      <c r="GM913" s="745"/>
      <c r="GN913" s="745"/>
      <c r="GO913" s="745"/>
      <c r="GP913" s="745"/>
      <c r="GQ913" s="745"/>
      <c r="GR913" s="745"/>
      <c r="GS913" s="745"/>
      <c r="GT913" s="745"/>
      <c r="GU913" s="745"/>
      <c r="GV913" s="745"/>
      <c r="GW913" s="745"/>
      <c r="GX913" s="745"/>
      <c r="GY913" s="745"/>
      <c r="GZ913" s="745"/>
      <c r="HA913" s="745"/>
      <c r="HB913" s="745"/>
      <c r="HC913" s="745"/>
      <c r="HD913" s="745"/>
      <c r="HE913" s="745"/>
      <c r="HF913" s="745"/>
      <c r="HG913" s="745"/>
      <c r="HH913" s="745"/>
      <c r="HI913" s="745"/>
      <c r="HJ913" s="745"/>
      <c r="HK913" s="745"/>
      <c r="HL913" s="745"/>
      <c r="HM913" s="745"/>
      <c r="HN913" s="745"/>
      <c r="HO913" s="745"/>
      <c r="HP913" s="745"/>
      <c r="HQ913" s="745"/>
      <c r="HR913" s="745"/>
      <c r="HS913" s="745"/>
      <c r="HT913" s="745"/>
      <c r="HU913" s="745"/>
      <c r="HV913" s="745"/>
      <c r="HW913" s="745"/>
      <c r="HX913" s="745"/>
      <c r="HY913" s="745"/>
      <c r="HZ913" s="745"/>
      <c r="IA913" s="745"/>
      <c r="IB913" s="745"/>
      <c r="IC913" s="745"/>
      <c r="ID913" s="745"/>
      <c r="IE913" s="745"/>
      <c r="IF913" s="745"/>
      <c r="IG913" s="745"/>
      <c r="IH913" s="745"/>
      <c r="II913" s="745"/>
      <c r="IJ913" s="745"/>
      <c r="IK913" s="745"/>
      <c r="IL913" s="745"/>
      <c r="IM913" s="745"/>
      <c r="IN913" s="745"/>
    </row>
    <row r="914" spans="1:248" ht="12.75">
      <c r="A914" s="758"/>
      <c r="B914" s="758"/>
      <c r="C914" s="758"/>
      <c r="D914" s="758"/>
      <c r="E914" s="750"/>
      <c r="F914" s="758"/>
      <c r="G914" s="758"/>
      <c r="H914" s="758"/>
      <c r="I914" s="750"/>
      <c r="J914" s="758"/>
      <c r="K914" s="758"/>
      <c r="L914" s="750"/>
      <c r="M914" s="758"/>
      <c r="N914" s="758"/>
      <c r="O914" s="750"/>
      <c r="P914" s="750"/>
      <c r="Q914" s="750"/>
      <c r="R914" s="750"/>
      <c r="S914" s="750"/>
      <c r="T914" s="750"/>
      <c r="U914" s="757"/>
      <c r="V914" s="753"/>
      <c r="W914" s="745"/>
      <c r="X914" s="745"/>
      <c r="Y914" s="753"/>
      <c r="Z914" s="745"/>
      <c r="AA914" s="745"/>
      <c r="AB914" s="745"/>
      <c r="AC914" s="745"/>
      <c r="AD914" s="745"/>
      <c r="AE914" s="745"/>
      <c r="AF914" s="745"/>
      <c r="AG914" s="745"/>
      <c r="AH914" s="745"/>
      <c r="AI914" s="745"/>
      <c r="AJ914" s="745"/>
      <c r="AK914" s="745"/>
      <c r="AL914" s="745"/>
      <c r="AM914" s="745"/>
      <c r="AN914" s="745"/>
      <c r="AO914" s="745"/>
      <c r="AP914" s="745"/>
      <c r="AQ914" s="745"/>
      <c r="AR914" s="745"/>
      <c r="AS914" s="745"/>
      <c r="AT914" s="745"/>
      <c r="AU914" s="745"/>
      <c r="AV914" s="745"/>
      <c r="AW914" s="745"/>
      <c r="AX914" s="745"/>
      <c r="AY914" s="745"/>
      <c r="AZ914" s="745"/>
      <c r="BA914" s="745"/>
      <c r="BB914" s="745"/>
      <c r="BC914" s="745"/>
      <c r="BD914" s="745"/>
      <c r="BE914" s="745"/>
      <c r="BF914" s="745"/>
      <c r="BG914" s="745"/>
      <c r="BH914" s="745"/>
      <c r="BI914" s="745"/>
      <c r="BJ914" s="745"/>
      <c r="BK914" s="745"/>
      <c r="BL914" s="745"/>
      <c r="BM914" s="745"/>
      <c r="BN914" s="745"/>
      <c r="BO914" s="745"/>
      <c r="BP914" s="745"/>
      <c r="BQ914" s="745"/>
      <c r="BR914" s="745"/>
      <c r="BS914" s="745"/>
      <c r="BT914" s="745"/>
      <c r="BU914" s="745"/>
      <c r="BV914" s="745"/>
      <c r="BW914" s="745"/>
      <c r="BX914" s="745"/>
      <c r="BY914" s="745"/>
      <c r="BZ914" s="745"/>
      <c r="CA914" s="745"/>
      <c r="CB914" s="745"/>
      <c r="CC914" s="745"/>
      <c r="CD914" s="745"/>
      <c r="CE914" s="745"/>
      <c r="CF914" s="745"/>
      <c r="CG914" s="745"/>
      <c r="CH914" s="745"/>
      <c r="CI914" s="745"/>
      <c r="CJ914" s="745"/>
      <c r="CK914" s="745"/>
      <c r="CL914" s="745"/>
      <c r="CM914" s="745"/>
      <c r="CN914" s="745"/>
      <c r="CO914" s="745"/>
      <c r="CP914" s="745"/>
      <c r="CQ914" s="745"/>
      <c r="CR914" s="745"/>
      <c r="CS914" s="745"/>
      <c r="CT914" s="745"/>
      <c r="CU914" s="745"/>
      <c r="CV914" s="745"/>
      <c r="CW914" s="745"/>
      <c r="CX914" s="745"/>
      <c r="CY914" s="745"/>
      <c r="CZ914" s="745"/>
      <c r="DA914" s="745"/>
      <c r="DB914" s="745"/>
      <c r="DC914" s="745"/>
      <c r="DD914" s="745"/>
      <c r="DE914" s="745"/>
      <c r="DF914" s="745"/>
      <c r="DG914" s="745"/>
      <c r="DH914" s="745"/>
      <c r="DI914" s="745"/>
      <c r="DJ914" s="745"/>
      <c r="DK914" s="745"/>
      <c r="DL914" s="745"/>
      <c r="DM914" s="745"/>
      <c r="DN914" s="745"/>
      <c r="DO914" s="745"/>
      <c r="DP914" s="745"/>
      <c r="DQ914" s="745"/>
      <c r="DR914" s="745"/>
      <c r="DS914" s="745"/>
      <c r="DT914" s="745"/>
      <c r="DU914" s="745"/>
      <c r="DV914" s="745"/>
      <c r="DW914" s="745"/>
      <c r="DX914" s="745"/>
      <c r="DY914" s="745"/>
      <c r="DZ914" s="745"/>
      <c r="EA914" s="745"/>
      <c r="EB914" s="745"/>
      <c r="EC914" s="745"/>
      <c r="ED914" s="745"/>
      <c r="EE914" s="745"/>
      <c r="EF914" s="745"/>
      <c r="EG914" s="745"/>
      <c r="EH914" s="745"/>
      <c r="EI914" s="745"/>
      <c r="EJ914" s="745"/>
      <c r="EK914" s="745"/>
      <c r="EL914" s="745"/>
      <c r="EM914" s="745"/>
      <c r="EN914" s="745"/>
      <c r="EO914" s="745"/>
      <c r="EP914" s="745"/>
      <c r="EQ914" s="745"/>
      <c r="ER914" s="745"/>
      <c r="ES914" s="745"/>
      <c r="ET914" s="745"/>
      <c r="EU914" s="745"/>
      <c r="EV914" s="745"/>
      <c r="EW914" s="745"/>
      <c r="EX914" s="745"/>
      <c r="EY914" s="745"/>
      <c r="EZ914" s="745"/>
      <c r="FA914" s="745"/>
      <c r="FB914" s="745"/>
      <c r="FC914" s="745"/>
      <c r="FD914" s="745"/>
      <c r="FE914" s="745"/>
      <c r="FF914" s="745"/>
      <c r="FG914" s="745"/>
      <c r="FH914" s="745"/>
      <c r="FI914" s="745"/>
      <c r="FJ914" s="745"/>
      <c r="FK914" s="745"/>
      <c r="FL914" s="745"/>
      <c r="FM914" s="745"/>
      <c r="FN914" s="745"/>
      <c r="FO914" s="745"/>
      <c r="FP914" s="745"/>
      <c r="FQ914" s="745"/>
      <c r="FR914" s="745"/>
      <c r="FS914" s="745"/>
      <c r="FT914" s="745"/>
      <c r="FU914" s="745"/>
      <c r="FV914" s="745"/>
      <c r="FW914" s="745"/>
      <c r="FX914" s="745"/>
      <c r="FY914" s="745"/>
      <c r="FZ914" s="745"/>
      <c r="GA914" s="745"/>
      <c r="GB914" s="745"/>
      <c r="GC914" s="745"/>
      <c r="GD914" s="745"/>
      <c r="GE914" s="745"/>
      <c r="GF914" s="745"/>
      <c r="GG914" s="745"/>
      <c r="GH914" s="745"/>
      <c r="GI914" s="745"/>
      <c r="GJ914" s="745"/>
      <c r="GK914" s="745"/>
      <c r="GL914" s="745"/>
      <c r="GM914" s="745"/>
      <c r="GN914" s="745"/>
      <c r="GO914" s="745"/>
      <c r="GP914" s="745"/>
      <c r="GQ914" s="745"/>
      <c r="GR914" s="745"/>
      <c r="GS914" s="745"/>
      <c r="GT914" s="745"/>
      <c r="GU914" s="745"/>
      <c r="GV914" s="745"/>
      <c r="GW914" s="745"/>
      <c r="GX914" s="745"/>
      <c r="GY914" s="745"/>
      <c r="GZ914" s="745"/>
      <c r="HA914" s="745"/>
      <c r="HB914" s="745"/>
      <c r="HC914" s="745"/>
      <c r="HD914" s="745"/>
      <c r="HE914" s="745"/>
      <c r="HF914" s="745"/>
      <c r="HG914" s="745"/>
      <c r="HH914" s="745"/>
      <c r="HI914" s="745"/>
      <c r="HJ914" s="745"/>
      <c r="HK914" s="745"/>
      <c r="HL914" s="745"/>
      <c r="HM914" s="745"/>
      <c r="HN914" s="745"/>
      <c r="HO914" s="745"/>
      <c r="HP914" s="745"/>
      <c r="HQ914" s="745"/>
      <c r="HR914" s="745"/>
      <c r="HS914" s="745"/>
      <c r="HT914" s="745"/>
      <c r="HU914" s="745"/>
      <c r="HV914" s="745"/>
      <c r="HW914" s="745"/>
      <c r="HX914" s="745"/>
      <c r="HY914" s="745"/>
      <c r="HZ914" s="745"/>
      <c r="IA914" s="745"/>
      <c r="IB914" s="745"/>
      <c r="IC914" s="745"/>
      <c r="ID914" s="745"/>
      <c r="IE914" s="745"/>
      <c r="IF914" s="745"/>
      <c r="IG914" s="745"/>
      <c r="IH914" s="745"/>
      <c r="II914" s="745"/>
      <c r="IJ914" s="745"/>
      <c r="IK914" s="745"/>
      <c r="IL914" s="745"/>
      <c r="IM914" s="745"/>
      <c r="IN914" s="745"/>
    </row>
    <row r="915" spans="1:248" ht="12.75">
      <c r="A915" s="758"/>
      <c r="B915" s="758"/>
      <c r="C915" s="758"/>
      <c r="D915" s="758"/>
      <c r="E915" s="750"/>
      <c r="F915" s="758"/>
      <c r="G915" s="758"/>
      <c r="H915" s="758"/>
      <c r="I915" s="750"/>
      <c r="J915" s="758"/>
      <c r="K915" s="758"/>
      <c r="L915" s="750"/>
      <c r="M915" s="758"/>
      <c r="N915" s="758"/>
      <c r="O915" s="750"/>
      <c r="P915" s="750"/>
      <c r="Q915" s="750"/>
      <c r="R915" s="750"/>
      <c r="S915" s="750"/>
      <c r="T915" s="750"/>
      <c r="U915" s="757"/>
      <c r="V915" s="753"/>
      <c r="W915" s="745"/>
      <c r="X915" s="745"/>
      <c r="Y915" s="753"/>
      <c r="Z915" s="745"/>
      <c r="AA915" s="745"/>
      <c r="AB915" s="745"/>
      <c r="AC915" s="745"/>
      <c r="AD915" s="745"/>
      <c r="AE915" s="745"/>
      <c r="AF915" s="745"/>
      <c r="AG915" s="745"/>
      <c r="AH915" s="745"/>
      <c r="AI915" s="745"/>
      <c r="AJ915" s="745"/>
      <c r="AK915" s="745"/>
      <c r="AL915" s="745"/>
      <c r="AM915" s="745"/>
      <c r="AN915" s="745"/>
      <c r="AO915" s="745"/>
      <c r="AP915" s="745"/>
      <c r="AQ915" s="745"/>
      <c r="AR915" s="745"/>
      <c r="AS915" s="745"/>
      <c r="AT915" s="745"/>
      <c r="AU915" s="745"/>
      <c r="AV915" s="745"/>
      <c r="AW915" s="745"/>
      <c r="AX915" s="745"/>
      <c r="AY915" s="745"/>
      <c r="AZ915" s="745"/>
      <c r="BA915" s="745"/>
      <c r="BB915" s="745"/>
      <c r="BC915" s="745"/>
      <c r="BD915" s="745"/>
      <c r="BE915" s="745"/>
      <c r="BF915" s="745"/>
      <c r="BG915" s="745"/>
      <c r="BH915" s="745"/>
      <c r="BI915" s="745"/>
      <c r="BJ915" s="745"/>
      <c r="BK915" s="745"/>
      <c r="BL915" s="745"/>
      <c r="BM915" s="745"/>
      <c r="BN915" s="745"/>
      <c r="BO915" s="745"/>
      <c r="BP915" s="745"/>
      <c r="BQ915" s="745"/>
      <c r="BR915" s="745"/>
      <c r="BS915" s="745"/>
      <c r="BT915" s="745"/>
      <c r="BU915" s="745"/>
      <c r="BV915" s="745"/>
      <c r="BW915" s="745"/>
      <c r="BX915" s="745"/>
      <c r="BY915" s="745"/>
      <c r="BZ915" s="745"/>
      <c r="CA915" s="745"/>
      <c r="CB915" s="745"/>
      <c r="CC915" s="745"/>
      <c r="CD915" s="745"/>
      <c r="CE915" s="745"/>
      <c r="CF915" s="745"/>
      <c r="CG915" s="745"/>
      <c r="CH915" s="745"/>
      <c r="CI915" s="745"/>
      <c r="CJ915" s="745"/>
      <c r="CK915" s="745"/>
      <c r="CL915" s="745"/>
      <c r="CM915" s="745"/>
      <c r="CN915" s="745"/>
      <c r="CO915" s="745"/>
      <c r="CP915" s="745"/>
      <c r="CQ915" s="745"/>
      <c r="CR915" s="745"/>
      <c r="CS915" s="745"/>
      <c r="CT915" s="745"/>
      <c r="CU915" s="745"/>
      <c r="CV915" s="745"/>
      <c r="CW915" s="745"/>
      <c r="CX915" s="745"/>
      <c r="CY915" s="745"/>
      <c r="CZ915" s="745"/>
      <c r="DA915" s="745"/>
      <c r="DB915" s="745"/>
      <c r="DC915" s="745"/>
      <c r="DD915" s="745"/>
      <c r="DE915" s="745"/>
      <c r="DF915" s="745"/>
      <c r="DG915" s="745"/>
      <c r="DH915" s="745"/>
      <c r="DI915" s="745"/>
      <c r="DJ915" s="745"/>
      <c r="DK915" s="745"/>
      <c r="DL915" s="745"/>
      <c r="DM915" s="745"/>
      <c r="DN915" s="745"/>
      <c r="DO915" s="745"/>
      <c r="DP915" s="745"/>
      <c r="DQ915" s="745"/>
      <c r="DR915" s="745"/>
      <c r="DS915" s="745"/>
      <c r="DT915" s="745"/>
      <c r="DU915" s="745"/>
      <c r="DV915" s="745"/>
      <c r="DW915" s="745"/>
      <c r="DX915" s="745"/>
      <c r="DY915" s="745"/>
      <c r="DZ915" s="745"/>
      <c r="EA915" s="745"/>
      <c r="EB915" s="745"/>
      <c r="EC915" s="745"/>
      <c r="ED915" s="745"/>
      <c r="EE915" s="745"/>
      <c r="EF915" s="745"/>
      <c r="EG915" s="745"/>
      <c r="EH915" s="745"/>
      <c r="EI915" s="745"/>
      <c r="EJ915" s="745"/>
      <c r="EK915" s="745"/>
      <c r="EL915" s="745"/>
      <c r="EM915" s="745"/>
      <c r="EN915" s="745"/>
      <c r="EO915" s="745"/>
      <c r="EP915" s="745"/>
      <c r="EQ915" s="745"/>
      <c r="ER915" s="745"/>
      <c r="ES915" s="745"/>
      <c r="ET915" s="745"/>
      <c r="EU915" s="745"/>
      <c r="EV915" s="745"/>
      <c r="EW915" s="745"/>
      <c r="EX915" s="745"/>
      <c r="EY915" s="745"/>
      <c r="EZ915" s="745"/>
      <c r="FA915" s="745"/>
      <c r="FB915" s="745"/>
      <c r="FC915" s="745"/>
      <c r="FD915" s="745"/>
      <c r="FE915" s="745"/>
      <c r="FF915" s="745"/>
      <c r="FG915" s="745"/>
      <c r="FH915" s="745"/>
      <c r="FI915" s="745"/>
      <c r="FJ915" s="745"/>
      <c r="FK915" s="745"/>
      <c r="FL915" s="745"/>
      <c r="FM915" s="745"/>
      <c r="FN915" s="745"/>
      <c r="FO915" s="745"/>
      <c r="FP915" s="745"/>
      <c r="FQ915" s="745"/>
      <c r="FR915" s="745"/>
      <c r="FS915" s="745"/>
      <c r="FT915" s="745"/>
      <c r="FU915" s="745"/>
      <c r="FV915" s="745"/>
      <c r="FW915" s="745"/>
      <c r="FX915" s="745"/>
      <c r="FY915" s="745"/>
      <c r="FZ915" s="745"/>
      <c r="GA915" s="745"/>
      <c r="GB915" s="745"/>
      <c r="GC915" s="745"/>
      <c r="GD915" s="745"/>
      <c r="GE915" s="745"/>
      <c r="GF915" s="745"/>
      <c r="GG915" s="745"/>
      <c r="GH915" s="745"/>
      <c r="GI915" s="745"/>
      <c r="GJ915" s="745"/>
      <c r="GK915" s="745"/>
      <c r="GL915" s="745"/>
      <c r="GM915" s="745"/>
      <c r="GN915" s="745"/>
      <c r="GO915" s="745"/>
      <c r="GP915" s="745"/>
      <c r="GQ915" s="745"/>
      <c r="GR915" s="745"/>
      <c r="GS915" s="745"/>
      <c r="GT915" s="745"/>
      <c r="GU915" s="745"/>
      <c r="GV915" s="745"/>
      <c r="GW915" s="745"/>
      <c r="GX915" s="745"/>
      <c r="GY915" s="745"/>
      <c r="GZ915" s="745"/>
      <c r="HA915" s="745"/>
      <c r="HB915" s="745"/>
      <c r="HC915" s="745"/>
      <c r="HD915" s="745"/>
      <c r="HE915" s="745"/>
      <c r="HF915" s="745"/>
      <c r="HG915" s="745"/>
      <c r="HH915" s="745"/>
      <c r="HI915" s="745"/>
      <c r="HJ915" s="745"/>
      <c r="HK915" s="745"/>
      <c r="HL915" s="745"/>
      <c r="HM915" s="745"/>
      <c r="HN915" s="745"/>
      <c r="HO915" s="745"/>
      <c r="HP915" s="745"/>
      <c r="HQ915" s="745"/>
      <c r="HR915" s="745"/>
      <c r="HS915" s="745"/>
      <c r="HT915" s="745"/>
      <c r="HU915" s="745"/>
      <c r="HV915" s="745"/>
      <c r="HW915" s="745"/>
      <c r="HX915" s="745"/>
      <c r="HY915" s="745"/>
      <c r="HZ915" s="745"/>
      <c r="IA915" s="745"/>
      <c r="IB915" s="745"/>
      <c r="IC915" s="745"/>
      <c r="ID915" s="745"/>
      <c r="IE915" s="745"/>
      <c r="IF915" s="745"/>
      <c r="IG915" s="745"/>
      <c r="IH915" s="745"/>
      <c r="II915" s="745"/>
      <c r="IJ915" s="745"/>
      <c r="IK915" s="745"/>
      <c r="IL915" s="745"/>
      <c r="IM915" s="745"/>
      <c r="IN915" s="745"/>
    </row>
    <row r="916" spans="1:248" ht="12.75">
      <c r="A916" s="758"/>
      <c r="B916" s="758"/>
      <c r="C916" s="758"/>
      <c r="D916" s="758"/>
      <c r="E916" s="750"/>
      <c r="F916" s="758"/>
      <c r="G916" s="758"/>
      <c r="H916" s="758"/>
      <c r="I916" s="750"/>
      <c r="J916" s="758"/>
      <c r="K916" s="758"/>
      <c r="L916" s="750"/>
      <c r="M916" s="758"/>
      <c r="N916" s="758"/>
      <c r="O916" s="750"/>
      <c r="P916" s="750"/>
      <c r="Q916" s="750"/>
      <c r="R916" s="750"/>
      <c r="S916" s="750"/>
      <c r="T916" s="750"/>
      <c r="U916" s="757"/>
      <c r="V916" s="753"/>
      <c r="W916" s="745"/>
      <c r="X916" s="745"/>
      <c r="Y916" s="753"/>
      <c r="Z916" s="745"/>
      <c r="AA916" s="745"/>
      <c r="AB916" s="745"/>
      <c r="AC916" s="745"/>
      <c r="AD916" s="745"/>
      <c r="AE916" s="745"/>
      <c r="AF916" s="745"/>
      <c r="AG916" s="745"/>
      <c r="AH916" s="745"/>
      <c r="AI916" s="745"/>
      <c r="AJ916" s="745"/>
      <c r="AK916" s="745"/>
      <c r="AL916" s="745"/>
      <c r="AM916" s="745"/>
      <c r="AN916" s="745"/>
      <c r="AO916" s="745"/>
      <c r="AP916" s="745"/>
      <c r="AQ916" s="745"/>
      <c r="AR916" s="745"/>
      <c r="AS916" s="745"/>
      <c r="AT916" s="745"/>
      <c r="AU916" s="745"/>
      <c r="AV916" s="745"/>
      <c r="AW916" s="745"/>
      <c r="AX916" s="745"/>
      <c r="AY916" s="745"/>
      <c r="AZ916" s="745"/>
      <c r="BA916" s="745"/>
      <c r="BB916" s="745"/>
      <c r="BC916" s="745"/>
      <c r="BD916" s="745"/>
      <c r="BE916" s="745"/>
      <c r="BF916" s="745"/>
      <c r="BG916" s="745"/>
      <c r="BH916" s="745"/>
      <c r="BI916" s="745"/>
      <c r="BJ916" s="745"/>
      <c r="BK916" s="745"/>
      <c r="BL916" s="745"/>
      <c r="BM916" s="745"/>
      <c r="BN916" s="745"/>
      <c r="BO916" s="745"/>
      <c r="BP916" s="745"/>
      <c r="BQ916" s="745"/>
      <c r="BR916" s="745"/>
      <c r="BS916" s="745"/>
      <c r="BT916" s="745"/>
      <c r="BU916" s="745"/>
      <c r="BV916" s="745"/>
      <c r="BW916" s="745"/>
      <c r="BX916" s="745"/>
      <c r="BY916" s="745"/>
      <c r="BZ916" s="745"/>
      <c r="CA916" s="745"/>
      <c r="CB916" s="745"/>
      <c r="CC916" s="745"/>
      <c r="CD916" s="745"/>
      <c r="CE916" s="745"/>
      <c r="CF916" s="745"/>
      <c r="CG916" s="745"/>
      <c r="CH916" s="745"/>
      <c r="CI916" s="745"/>
      <c r="CJ916" s="745"/>
      <c r="CK916" s="745"/>
      <c r="CL916" s="745"/>
      <c r="CM916" s="745"/>
      <c r="CN916" s="745"/>
      <c r="CO916" s="745"/>
      <c r="CP916" s="745"/>
      <c r="CQ916" s="745"/>
      <c r="CR916" s="745"/>
      <c r="CS916" s="745"/>
      <c r="CT916" s="745"/>
      <c r="CU916" s="745"/>
      <c r="CV916" s="745"/>
      <c r="CW916" s="745"/>
      <c r="CX916" s="745"/>
      <c r="CY916" s="745"/>
      <c r="CZ916" s="745"/>
      <c r="DA916" s="745"/>
      <c r="DB916" s="745"/>
      <c r="DC916" s="745"/>
      <c r="DD916" s="745"/>
      <c r="DE916" s="745"/>
      <c r="DF916" s="745"/>
      <c r="DG916" s="745"/>
      <c r="DH916" s="745"/>
      <c r="DI916" s="745"/>
      <c r="DJ916" s="745"/>
      <c r="DK916" s="745"/>
      <c r="DL916" s="745"/>
      <c r="DM916" s="745"/>
      <c r="DN916" s="745"/>
      <c r="DO916" s="745"/>
      <c r="DP916" s="745"/>
      <c r="DQ916" s="745"/>
      <c r="DR916" s="745"/>
      <c r="DS916" s="745"/>
      <c r="DT916" s="745"/>
      <c r="DU916" s="745"/>
      <c r="DV916" s="745"/>
      <c r="DW916" s="745"/>
      <c r="DX916" s="745"/>
      <c r="DY916" s="745"/>
      <c r="DZ916" s="745"/>
      <c r="EA916" s="745"/>
      <c r="EB916" s="745"/>
      <c r="EC916" s="745"/>
      <c r="ED916" s="745"/>
      <c r="EE916" s="745"/>
      <c r="EF916" s="745"/>
      <c r="EG916" s="745"/>
      <c r="EH916" s="745"/>
      <c r="EI916" s="745"/>
      <c r="EJ916" s="745"/>
      <c r="EK916" s="745"/>
      <c r="EL916" s="745"/>
      <c r="EM916" s="745"/>
      <c r="EN916" s="745"/>
      <c r="EO916" s="745"/>
      <c r="EP916" s="745"/>
      <c r="EQ916" s="745"/>
      <c r="ER916" s="745"/>
      <c r="ES916" s="745"/>
      <c r="ET916" s="745"/>
      <c r="EU916" s="745"/>
      <c r="EV916" s="745"/>
      <c r="EW916" s="745"/>
      <c r="EX916" s="745"/>
      <c r="EY916" s="745"/>
      <c r="EZ916" s="745"/>
      <c r="FA916" s="745"/>
      <c r="FB916" s="745"/>
      <c r="FC916" s="745"/>
      <c r="FD916" s="745"/>
      <c r="FE916" s="745"/>
      <c r="FF916" s="745"/>
      <c r="FG916" s="745"/>
      <c r="FH916" s="745"/>
      <c r="FI916" s="745"/>
      <c r="FJ916" s="745"/>
      <c r="FK916" s="745"/>
      <c r="FL916" s="745"/>
      <c r="FM916" s="745"/>
      <c r="FN916" s="745"/>
      <c r="FO916" s="745"/>
      <c r="FP916" s="745"/>
      <c r="FQ916" s="745"/>
      <c r="FR916" s="745"/>
      <c r="FS916" s="745"/>
      <c r="FT916" s="745"/>
      <c r="FU916" s="745"/>
      <c r="FV916" s="745"/>
      <c r="FW916" s="745"/>
      <c r="FX916" s="745"/>
      <c r="FY916" s="745"/>
      <c r="FZ916" s="745"/>
      <c r="GA916" s="745"/>
      <c r="GB916" s="745"/>
      <c r="GC916" s="745"/>
      <c r="GD916" s="745"/>
      <c r="GE916" s="745"/>
      <c r="GF916" s="745"/>
      <c r="GG916" s="745"/>
      <c r="GH916" s="745"/>
      <c r="GI916" s="745"/>
      <c r="GJ916" s="745"/>
      <c r="GK916" s="745"/>
      <c r="GL916" s="745"/>
      <c r="GM916" s="745"/>
      <c r="GN916" s="745"/>
      <c r="GO916" s="745"/>
      <c r="GP916" s="745"/>
      <c r="GQ916" s="745"/>
      <c r="GR916" s="745"/>
      <c r="GS916" s="745"/>
      <c r="GT916" s="745"/>
      <c r="GU916" s="745"/>
      <c r="GV916" s="745"/>
      <c r="GW916" s="745"/>
      <c r="GX916" s="745"/>
      <c r="GY916" s="745"/>
      <c r="GZ916" s="745"/>
      <c r="HA916" s="745"/>
      <c r="HB916" s="745"/>
      <c r="HC916" s="745"/>
      <c r="HD916" s="745"/>
      <c r="HE916" s="745"/>
      <c r="HF916" s="745"/>
      <c r="HG916" s="745"/>
      <c r="HH916" s="745"/>
      <c r="HI916" s="745"/>
      <c r="HJ916" s="745"/>
      <c r="HK916" s="745"/>
      <c r="HL916" s="745"/>
      <c r="HM916" s="745"/>
      <c r="HN916" s="745"/>
      <c r="HO916" s="745"/>
      <c r="HP916" s="745"/>
      <c r="HQ916" s="745"/>
      <c r="HR916" s="745"/>
      <c r="HS916" s="745"/>
      <c r="HT916" s="745"/>
      <c r="HU916" s="745"/>
      <c r="HV916" s="745"/>
      <c r="HW916" s="745"/>
      <c r="HX916" s="745"/>
      <c r="HY916" s="745"/>
      <c r="HZ916" s="745"/>
      <c r="IA916" s="745"/>
      <c r="IB916" s="745"/>
      <c r="IC916" s="745"/>
      <c r="ID916" s="745"/>
      <c r="IE916" s="745"/>
      <c r="IF916" s="745"/>
      <c r="IG916" s="745"/>
      <c r="IH916" s="745"/>
      <c r="II916" s="745"/>
      <c r="IJ916" s="745"/>
      <c r="IK916" s="745"/>
      <c r="IL916" s="745"/>
      <c r="IM916" s="745"/>
      <c r="IN916" s="745"/>
    </row>
    <row r="917" spans="1:248" ht="12.75">
      <c r="A917" s="758"/>
      <c r="B917" s="758"/>
      <c r="C917" s="758"/>
      <c r="D917" s="758"/>
      <c r="E917" s="750"/>
      <c r="F917" s="758"/>
      <c r="G917" s="758"/>
      <c r="H917" s="758"/>
      <c r="I917" s="750"/>
      <c r="J917" s="758"/>
      <c r="K917" s="758"/>
      <c r="L917" s="750"/>
      <c r="M917" s="758"/>
      <c r="N917" s="758"/>
      <c r="O917" s="750"/>
      <c r="P917" s="750"/>
      <c r="Q917" s="750"/>
      <c r="R917" s="750"/>
      <c r="S917" s="750"/>
      <c r="T917" s="750"/>
      <c r="U917" s="757"/>
      <c r="V917" s="753"/>
      <c r="W917" s="745"/>
      <c r="X917" s="745"/>
      <c r="Y917" s="753"/>
      <c r="Z917" s="745"/>
      <c r="AA917" s="745"/>
      <c r="AB917" s="745"/>
      <c r="AC917" s="745"/>
      <c r="AD917" s="745"/>
      <c r="AE917" s="745"/>
      <c r="AF917" s="745"/>
      <c r="AG917" s="745"/>
      <c r="AH917" s="745"/>
      <c r="AI917" s="745"/>
      <c r="AJ917" s="745"/>
      <c r="AK917" s="745"/>
      <c r="AL917" s="745"/>
      <c r="AM917" s="745"/>
      <c r="AN917" s="745"/>
      <c r="AO917" s="745"/>
      <c r="AP917" s="745"/>
      <c r="AQ917" s="745"/>
      <c r="AR917" s="745"/>
      <c r="AS917" s="745"/>
      <c r="AT917" s="745"/>
      <c r="AU917" s="745"/>
      <c r="AV917" s="745"/>
      <c r="AW917" s="745"/>
      <c r="AX917" s="745"/>
      <c r="AY917" s="745"/>
      <c r="AZ917" s="745"/>
      <c r="BA917" s="745"/>
      <c r="BB917" s="745"/>
      <c r="BC917" s="745"/>
      <c r="BD917" s="745"/>
      <c r="BE917" s="745"/>
      <c r="BF917" s="745"/>
      <c r="BG917" s="745"/>
      <c r="BH917" s="745"/>
      <c r="BI917" s="745"/>
      <c r="BJ917" s="745"/>
      <c r="BK917" s="745"/>
      <c r="BL917" s="745"/>
      <c r="BM917" s="745"/>
      <c r="BN917" s="745"/>
      <c r="BO917" s="745"/>
      <c r="BP917" s="745"/>
      <c r="BQ917" s="745"/>
      <c r="BR917" s="745"/>
      <c r="BS917" s="745"/>
      <c r="BT917" s="745"/>
      <c r="BU917" s="745"/>
      <c r="BV917" s="745"/>
      <c r="BW917" s="745"/>
      <c r="BX917" s="745"/>
      <c r="BY917" s="745"/>
      <c r="BZ917" s="745"/>
      <c r="CA917" s="745"/>
      <c r="CB917" s="745"/>
      <c r="CC917" s="745"/>
      <c r="CD917" s="745"/>
      <c r="CE917" s="745"/>
      <c r="CF917" s="745"/>
      <c r="CG917" s="745"/>
      <c r="CH917" s="745"/>
      <c r="CI917" s="745"/>
      <c r="CJ917" s="745"/>
      <c r="CK917" s="745"/>
      <c r="CL917" s="745"/>
      <c r="CM917" s="745"/>
      <c r="CN917" s="745"/>
      <c r="CO917" s="745"/>
      <c r="CP917" s="745"/>
      <c r="CQ917" s="745"/>
      <c r="CR917" s="745"/>
      <c r="CS917" s="745"/>
      <c r="CT917" s="745"/>
      <c r="CU917" s="745"/>
      <c r="CV917" s="745"/>
      <c r="CW917" s="745"/>
      <c r="CX917" s="745"/>
      <c r="CY917" s="745"/>
      <c r="CZ917" s="745"/>
      <c r="DA917" s="745"/>
      <c r="DB917" s="745"/>
      <c r="DC917" s="745"/>
      <c r="DD917" s="745"/>
      <c r="DE917" s="745"/>
      <c r="DF917" s="745"/>
      <c r="DG917" s="745"/>
      <c r="DH917" s="745"/>
      <c r="DI917" s="745"/>
      <c r="DJ917" s="745"/>
      <c r="DK917" s="745"/>
      <c r="DL917" s="745"/>
      <c r="DM917" s="745"/>
      <c r="DN917" s="745"/>
      <c r="DO917" s="745"/>
      <c r="DP917" s="745"/>
      <c r="DQ917" s="745"/>
      <c r="DR917" s="745"/>
      <c r="DS917" s="745"/>
      <c r="DT917" s="745"/>
      <c r="DU917" s="745"/>
      <c r="DV917" s="745"/>
      <c r="DW917" s="745"/>
      <c r="DX917" s="745"/>
      <c r="DY917" s="745"/>
      <c r="DZ917" s="745"/>
      <c r="EA917" s="745"/>
      <c r="EB917" s="745"/>
      <c r="EC917" s="745"/>
      <c r="ED917" s="745"/>
      <c r="EE917" s="745"/>
      <c r="EF917" s="745"/>
      <c r="EG917" s="745"/>
      <c r="EH917" s="745"/>
      <c r="EI917" s="745"/>
      <c r="EJ917" s="745"/>
      <c r="EK917" s="745"/>
      <c r="EL917" s="745"/>
      <c r="EM917" s="745"/>
      <c r="EN917" s="745"/>
      <c r="EO917" s="745"/>
      <c r="EP917" s="745"/>
      <c r="EQ917" s="745"/>
      <c r="ER917" s="745"/>
      <c r="ES917" s="745"/>
      <c r="ET917" s="745"/>
      <c r="EU917" s="745"/>
      <c r="EV917" s="745"/>
      <c r="EW917" s="745"/>
      <c r="EX917" s="745"/>
      <c r="EY917" s="745"/>
      <c r="EZ917" s="745"/>
      <c r="FA917" s="745"/>
      <c r="FB917" s="745"/>
      <c r="FC917" s="745"/>
      <c r="FD917" s="745"/>
      <c r="FE917" s="745"/>
      <c r="FF917" s="745"/>
      <c r="FG917" s="745"/>
      <c r="FH917" s="745"/>
      <c r="FI917" s="745"/>
      <c r="FJ917" s="745"/>
      <c r="FK917" s="745"/>
      <c r="FL917" s="745"/>
      <c r="FM917" s="745"/>
      <c r="FN917" s="745"/>
      <c r="FO917" s="745"/>
      <c r="FP917" s="745"/>
      <c r="FQ917" s="745"/>
      <c r="FR917" s="745"/>
      <c r="FS917" s="745"/>
      <c r="FT917" s="745"/>
      <c r="FU917" s="745"/>
      <c r="FV917" s="745"/>
      <c r="FW917" s="745"/>
      <c r="FX917" s="745"/>
      <c r="FY917" s="745"/>
      <c r="FZ917" s="745"/>
      <c r="GA917" s="745"/>
      <c r="GB917" s="745"/>
      <c r="GC917" s="745"/>
      <c r="GD917" s="745"/>
      <c r="GE917" s="745"/>
      <c r="GF917" s="745"/>
      <c r="GG917" s="745"/>
      <c r="GH917" s="745"/>
      <c r="GI917" s="745"/>
      <c r="GJ917" s="745"/>
      <c r="GK917" s="745"/>
      <c r="GL917" s="745"/>
      <c r="GM917" s="745"/>
      <c r="GN917" s="745"/>
      <c r="GO917" s="745"/>
      <c r="GP917" s="745"/>
      <c r="GQ917" s="745"/>
      <c r="GR917" s="745"/>
      <c r="GS917" s="745"/>
      <c r="GT917" s="745"/>
      <c r="GU917" s="745"/>
      <c r="GV917" s="745"/>
      <c r="GW917" s="745"/>
      <c r="GX917" s="745"/>
      <c r="GY917" s="745"/>
      <c r="GZ917" s="745"/>
      <c r="HA917" s="745"/>
      <c r="HB917" s="745"/>
      <c r="HC917" s="745"/>
      <c r="HD917" s="745"/>
      <c r="HE917" s="745"/>
      <c r="HF917" s="745"/>
      <c r="HG917" s="745"/>
      <c r="HH917" s="745"/>
      <c r="HI917" s="745"/>
      <c r="HJ917" s="745"/>
      <c r="HK917" s="745"/>
      <c r="HL917" s="745"/>
      <c r="HM917" s="745"/>
      <c r="HN917" s="745"/>
      <c r="HO917" s="745"/>
      <c r="HP917" s="745"/>
      <c r="HQ917" s="745"/>
      <c r="HR917" s="745"/>
      <c r="HS917" s="745"/>
      <c r="HT917" s="745"/>
      <c r="HU917" s="745"/>
      <c r="HV917" s="745"/>
      <c r="HW917" s="745"/>
      <c r="HX917" s="745"/>
      <c r="HY917" s="745"/>
      <c r="HZ917" s="745"/>
      <c r="IA917" s="745"/>
      <c r="IB917" s="745"/>
      <c r="IC917" s="745"/>
      <c r="ID917" s="745"/>
      <c r="IE917" s="745"/>
      <c r="IF917" s="745"/>
      <c r="IG917" s="745"/>
      <c r="IH917" s="745"/>
      <c r="II917" s="745"/>
      <c r="IJ917" s="745"/>
      <c r="IK917" s="745"/>
      <c r="IL917" s="745"/>
      <c r="IM917" s="745"/>
      <c r="IN917" s="745"/>
    </row>
    <row r="918" spans="1:248" ht="12.75">
      <c r="A918" s="758"/>
      <c r="B918" s="758"/>
      <c r="C918" s="758"/>
      <c r="D918" s="758"/>
      <c r="E918" s="750"/>
      <c r="F918" s="758"/>
      <c r="G918" s="758"/>
      <c r="H918" s="758"/>
      <c r="I918" s="750"/>
      <c r="J918" s="758"/>
      <c r="K918" s="758"/>
      <c r="L918" s="750"/>
      <c r="M918" s="758"/>
      <c r="N918" s="758"/>
      <c r="O918" s="750"/>
      <c r="P918" s="750"/>
      <c r="Q918" s="750"/>
      <c r="R918" s="750"/>
      <c r="S918" s="750"/>
      <c r="T918" s="750"/>
      <c r="U918" s="757"/>
      <c r="V918" s="753"/>
      <c r="W918" s="745"/>
      <c r="X918" s="745"/>
      <c r="Y918" s="753"/>
      <c r="Z918" s="745"/>
      <c r="AA918" s="745"/>
      <c r="AB918" s="745"/>
      <c r="AC918" s="745"/>
      <c r="AD918" s="745"/>
      <c r="AE918" s="745"/>
      <c r="AF918" s="745"/>
      <c r="AG918" s="745"/>
      <c r="AH918" s="745"/>
      <c r="AI918" s="745"/>
      <c r="AJ918" s="745"/>
      <c r="AK918" s="745"/>
      <c r="AL918" s="745"/>
      <c r="AM918" s="745"/>
      <c r="AN918" s="745"/>
      <c r="AO918" s="745"/>
      <c r="AP918" s="745"/>
      <c r="AQ918" s="745"/>
      <c r="AR918" s="745"/>
      <c r="AS918" s="745"/>
      <c r="AT918" s="745"/>
      <c r="AU918" s="745"/>
      <c r="AV918" s="745"/>
      <c r="AW918" s="745"/>
      <c r="AX918" s="745"/>
      <c r="AY918" s="745"/>
      <c r="AZ918" s="745"/>
      <c r="BA918" s="745"/>
      <c r="BB918" s="745"/>
      <c r="BC918" s="745"/>
      <c r="BD918" s="745"/>
      <c r="BE918" s="745"/>
      <c r="BF918" s="745"/>
      <c r="BG918" s="745"/>
      <c r="BH918" s="745"/>
      <c r="BI918" s="745"/>
      <c r="BJ918" s="745"/>
      <c r="BK918" s="745"/>
      <c r="BL918" s="745"/>
      <c r="BM918" s="745"/>
      <c r="BN918" s="745"/>
      <c r="BO918" s="745"/>
      <c r="BP918" s="745"/>
      <c r="BQ918" s="745"/>
      <c r="BR918" s="745"/>
      <c r="BS918" s="745"/>
      <c r="BT918" s="745"/>
      <c r="BU918" s="745"/>
      <c r="BV918" s="745"/>
      <c r="BW918" s="745"/>
      <c r="BX918" s="745"/>
      <c r="BY918" s="745"/>
      <c r="BZ918" s="745"/>
      <c r="CA918" s="745"/>
      <c r="CB918" s="745"/>
      <c r="CC918" s="745"/>
      <c r="CD918" s="745"/>
      <c r="CE918" s="745"/>
      <c r="CF918" s="745"/>
      <c r="CG918" s="745"/>
      <c r="CH918" s="745"/>
      <c r="CI918" s="745"/>
      <c r="CJ918" s="745"/>
      <c r="CK918" s="745"/>
      <c r="CL918" s="745"/>
      <c r="CM918" s="745"/>
      <c r="CN918" s="745"/>
      <c r="CO918" s="745"/>
      <c r="CP918" s="745"/>
      <c r="CQ918" s="745"/>
      <c r="CR918" s="745"/>
      <c r="CS918" s="745"/>
      <c r="CT918" s="745"/>
      <c r="CU918" s="745"/>
      <c r="CV918" s="745"/>
      <c r="CW918" s="745"/>
      <c r="CX918" s="745"/>
      <c r="CY918" s="745"/>
      <c r="CZ918" s="745"/>
      <c r="DA918" s="745"/>
      <c r="DB918" s="745"/>
      <c r="DC918" s="745"/>
      <c r="DD918" s="745"/>
      <c r="DE918" s="745"/>
      <c r="DF918" s="745"/>
      <c r="DG918" s="745"/>
      <c r="DH918" s="745"/>
      <c r="DI918" s="745"/>
      <c r="DJ918" s="745"/>
      <c r="DK918" s="745"/>
      <c r="DL918" s="745"/>
      <c r="DM918" s="745"/>
      <c r="DN918" s="745"/>
      <c r="DO918" s="745"/>
      <c r="DP918" s="745"/>
      <c r="DQ918" s="745"/>
      <c r="DR918" s="745"/>
      <c r="DS918" s="745"/>
      <c r="DT918" s="745"/>
      <c r="DU918" s="745"/>
      <c r="DV918" s="745"/>
      <c r="DW918" s="745"/>
      <c r="DX918" s="745"/>
      <c r="DY918" s="745"/>
      <c r="DZ918" s="745"/>
      <c r="EA918" s="745"/>
      <c r="EB918" s="745"/>
      <c r="EC918" s="745"/>
      <c r="ED918" s="745"/>
      <c r="EE918" s="745"/>
      <c r="EF918" s="745"/>
      <c r="EG918" s="745"/>
      <c r="EH918" s="745"/>
      <c r="EI918" s="745"/>
      <c r="EJ918" s="745"/>
      <c r="EK918" s="745"/>
      <c r="EL918" s="745"/>
      <c r="EM918" s="745"/>
      <c r="EN918" s="745"/>
      <c r="EO918" s="745"/>
      <c r="EP918" s="745"/>
      <c r="EQ918" s="745"/>
      <c r="ER918" s="745"/>
      <c r="ES918" s="745"/>
      <c r="ET918" s="745"/>
      <c r="EU918" s="745"/>
      <c r="EV918" s="745"/>
      <c r="EW918" s="745"/>
      <c r="EX918" s="745"/>
      <c r="EY918" s="745"/>
      <c r="EZ918" s="745"/>
      <c r="FA918" s="745"/>
      <c r="FB918" s="745"/>
      <c r="FC918" s="745"/>
      <c r="FD918" s="745"/>
      <c r="FE918" s="745"/>
      <c r="FF918" s="745"/>
      <c r="FG918" s="745"/>
      <c r="FH918" s="745"/>
      <c r="FI918" s="745"/>
      <c r="FJ918" s="745"/>
      <c r="FK918" s="745"/>
      <c r="FL918" s="745"/>
      <c r="FM918" s="745"/>
      <c r="FN918" s="745"/>
      <c r="FO918" s="745"/>
      <c r="FP918" s="745"/>
      <c r="FQ918" s="745"/>
      <c r="FR918" s="745"/>
      <c r="FS918" s="745"/>
      <c r="FT918" s="745"/>
      <c r="FU918" s="745"/>
      <c r="FV918" s="745"/>
      <c r="FW918" s="745"/>
      <c r="FX918" s="745"/>
      <c r="FY918" s="745"/>
      <c r="FZ918" s="745"/>
      <c r="GA918" s="745"/>
      <c r="GB918" s="745"/>
      <c r="GC918" s="745"/>
      <c r="GD918" s="745"/>
      <c r="GE918" s="745"/>
      <c r="GF918" s="745"/>
      <c r="GG918" s="745"/>
      <c r="GH918" s="745"/>
      <c r="GI918" s="745"/>
      <c r="GJ918" s="745"/>
      <c r="GK918" s="745"/>
      <c r="GL918" s="745"/>
      <c r="GM918" s="745"/>
      <c r="GN918" s="745"/>
      <c r="GO918" s="745"/>
      <c r="GP918" s="745"/>
      <c r="GQ918" s="745"/>
      <c r="GR918" s="745"/>
      <c r="GS918" s="745"/>
      <c r="GT918" s="745"/>
      <c r="GU918" s="745"/>
      <c r="GV918" s="745"/>
      <c r="GW918" s="745"/>
      <c r="GX918" s="745"/>
      <c r="GY918" s="745"/>
      <c r="GZ918" s="745"/>
      <c r="HA918" s="745"/>
      <c r="HB918" s="745"/>
      <c r="HC918" s="745"/>
      <c r="HD918" s="745"/>
      <c r="HE918" s="745"/>
      <c r="HF918" s="745"/>
      <c r="HG918" s="745"/>
      <c r="HH918" s="745"/>
      <c r="HI918" s="745"/>
      <c r="HJ918" s="745"/>
      <c r="HK918" s="745"/>
      <c r="HL918" s="745"/>
      <c r="HM918" s="745"/>
      <c r="HN918" s="745"/>
      <c r="HO918" s="745"/>
      <c r="HP918" s="745"/>
      <c r="HQ918" s="745"/>
      <c r="HR918" s="745"/>
      <c r="HS918" s="745"/>
      <c r="HT918" s="745"/>
      <c r="HU918" s="745"/>
      <c r="HV918" s="745"/>
      <c r="HW918" s="745"/>
      <c r="HX918" s="745"/>
      <c r="HY918" s="745"/>
      <c r="HZ918" s="745"/>
      <c r="IA918" s="745"/>
      <c r="IB918" s="745"/>
      <c r="IC918" s="745"/>
      <c r="ID918" s="745"/>
      <c r="IE918" s="745"/>
      <c r="IF918" s="745"/>
      <c r="IG918" s="745"/>
      <c r="IH918" s="745"/>
      <c r="II918" s="745"/>
      <c r="IJ918" s="745"/>
      <c r="IK918" s="745"/>
      <c r="IL918" s="745"/>
      <c r="IM918" s="745"/>
      <c r="IN918" s="745"/>
    </row>
    <row r="919" spans="1:248" ht="12.75">
      <c r="A919" s="758"/>
      <c r="B919" s="758"/>
      <c r="C919" s="758"/>
      <c r="D919" s="758"/>
      <c r="E919" s="750"/>
      <c r="F919" s="758"/>
      <c r="G919" s="758"/>
      <c r="H919" s="758"/>
      <c r="I919" s="750"/>
      <c r="J919" s="758"/>
      <c r="K919" s="758"/>
      <c r="L919" s="750"/>
      <c r="M919" s="758"/>
      <c r="N919" s="758"/>
      <c r="O919" s="750"/>
      <c r="P919" s="750"/>
      <c r="Q919" s="750"/>
      <c r="R919" s="750"/>
      <c r="S919" s="750"/>
      <c r="T919" s="750"/>
      <c r="U919" s="757"/>
      <c r="V919" s="753"/>
      <c r="W919" s="745"/>
      <c r="X919" s="745"/>
      <c r="Y919" s="753"/>
      <c r="Z919" s="745"/>
      <c r="AA919" s="745"/>
      <c r="AB919" s="745"/>
      <c r="AC919" s="745"/>
      <c r="AD919" s="745"/>
      <c r="AE919" s="745"/>
      <c r="AF919" s="745"/>
      <c r="AG919" s="745"/>
      <c r="AH919" s="745"/>
      <c r="AI919" s="745"/>
      <c r="AJ919" s="745"/>
      <c r="AK919" s="745"/>
      <c r="AL919" s="745"/>
      <c r="AM919" s="745"/>
      <c r="AN919" s="745"/>
      <c r="AO919" s="745"/>
      <c r="AP919" s="745"/>
      <c r="AQ919" s="745"/>
      <c r="AR919" s="745"/>
      <c r="AS919" s="745"/>
      <c r="AT919" s="745"/>
      <c r="AU919" s="745"/>
      <c r="AV919" s="745"/>
      <c r="AW919" s="745"/>
      <c r="AX919" s="745"/>
      <c r="AY919" s="745"/>
      <c r="AZ919" s="745"/>
      <c r="BA919" s="745"/>
      <c r="BB919" s="745"/>
      <c r="BC919" s="745"/>
      <c r="BD919" s="745"/>
      <c r="BE919" s="745"/>
      <c r="BF919" s="745"/>
      <c r="BG919" s="745"/>
      <c r="BH919" s="745"/>
      <c r="BI919" s="745"/>
      <c r="BJ919" s="745"/>
      <c r="BK919" s="745"/>
      <c r="BL919" s="745"/>
      <c r="BM919" s="745"/>
      <c r="BN919" s="745"/>
      <c r="BO919" s="745"/>
      <c r="BP919" s="745"/>
      <c r="BQ919" s="745"/>
      <c r="BR919" s="745"/>
      <c r="BS919" s="745"/>
      <c r="BT919" s="745"/>
      <c r="BU919" s="745"/>
      <c r="BV919" s="745"/>
      <c r="BW919" s="745"/>
      <c r="BX919" s="745"/>
      <c r="BY919" s="745"/>
      <c r="BZ919" s="745"/>
      <c r="CA919" s="745"/>
      <c r="CB919" s="745"/>
      <c r="CC919" s="745"/>
      <c r="CD919" s="745"/>
      <c r="CE919" s="745"/>
      <c r="CF919" s="745"/>
      <c r="CG919" s="745"/>
      <c r="CH919" s="745"/>
      <c r="CI919" s="745"/>
      <c r="CJ919" s="745"/>
      <c r="CK919" s="745"/>
      <c r="CL919" s="745"/>
      <c r="CM919" s="745"/>
      <c r="CN919" s="745"/>
      <c r="CO919" s="745"/>
      <c r="CP919" s="745"/>
      <c r="CQ919" s="745"/>
      <c r="CR919" s="745"/>
      <c r="CS919" s="745"/>
      <c r="CT919" s="745"/>
      <c r="CU919" s="745"/>
      <c r="CV919" s="745"/>
      <c r="CW919" s="745"/>
      <c r="CX919" s="745"/>
      <c r="CY919" s="745"/>
      <c r="CZ919" s="745"/>
      <c r="DA919" s="745"/>
      <c r="DB919" s="745"/>
      <c r="DC919" s="745"/>
      <c r="DD919" s="745"/>
      <c r="DE919" s="745"/>
      <c r="DF919" s="745"/>
      <c r="DG919" s="745"/>
      <c r="DH919" s="745"/>
      <c r="DI919" s="745"/>
      <c r="DJ919" s="745"/>
      <c r="DK919" s="745"/>
      <c r="DL919" s="745"/>
      <c r="DM919" s="745"/>
      <c r="DN919" s="745"/>
      <c r="DO919" s="745"/>
      <c r="DP919" s="745"/>
      <c r="DQ919" s="745"/>
      <c r="DR919" s="745"/>
      <c r="DS919" s="745"/>
      <c r="DT919" s="745"/>
      <c r="DU919" s="745"/>
      <c r="DV919" s="745"/>
      <c r="DW919" s="745"/>
      <c r="DX919" s="745"/>
      <c r="DY919" s="745"/>
      <c r="DZ919" s="745"/>
      <c r="EA919" s="745"/>
      <c r="EB919" s="745"/>
      <c r="EC919" s="745"/>
      <c r="ED919" s="745"/>
      <c r="EE919" s="745"/>
      <c r="EF919" s="745"/>
      <c r="EG919" s="745"/>
      <c r="EH919" s="745"/>
      <c r="EI919" s="745"/>
      <c r="EJ919" s="745"/>
      <c r="EK919" s="745"/>
      <c r="EL919" s="745"/>
      <c r="EM919" s="745"/>
      <c r="EN919" s="745"/>
      <c r="EO919" s="745"/>
      <c r="EP919" s="745"/>
      <c r="EQ919" s="745"/>
      <c r="ER919" s="745"/>
      <c r="ES919" s="745"/>
      <c r="ET919" s="745"/>
      <c r="EU919" s="745"/>
      <c r="EV919" s="745"/>
      <c r="EW919" s="745"/>
      <c r="EX919" s="745"/>
      <c r="EY919" s="745"/>
      <c r="EZ919" s="745"/>
      <c r="FA919" s="745"/>
      <c r="FB919" s="745"/>
      <c r="FC919" s="745"/>
      <c r="FD919" s="745"/>
      <c r="FE919" s="745"/>
      <c r="FF919" s="745"/>
      <c r="FG919" s="745"/>
      <c r="FH919" s="745"/>
      <c r="FI919" s="745"/>
      <c r="FJ919" s="745"/>
      <c r="FK919" s="745"/>
      <c r="FL919" s="745"/>
      <c r="FM919" s="745"/>
      <c r="FN919" s="745"/>
      <c r="FO919" s="745"/>
      <c r="FP919" s="745"/>
      <c r="FQ919" s="745"/>
      <c r="FR919" s="745"/>
      <c r="FS919" s="745"/>
      <c r="FT919" s="745"/>
      <c r="FU919" s="745"/>
      <c r="FV919" s="745"/>
      <c r="FW919" s="745"/>
      <c r="FX919" s="745"/>
      <c r="FY919" s="745"/>
      <c r="FZ919" s="745"/>
      <c r="GA919" s="745"/>
      <c r="GB919" s="745"/>
      <c r="GC919" s="745"/>
      <c r="GD919" s="745"/>
      <c r="GE919" s="745"/>
      <c r="GF919" s="745"/>
      <c r="GG919" s="745"/>
      <c r="GH919" s="745"/>
      <c r="GI919" s="745"/>
      <c r="GJ919" s="745"/>
      <c r="GK919" s="745"/>
      <c r="GL919" s="745"/>
      <c r="GM919" s="745"/>
      <c r="GN919" s="745"/>
      <c r="GO919" s="745"/>
      <c r="GP919" s="745"/>
      <c r="GQ919" s="745"/>
      <c r="GR919" s="745"/>
      <c r="GS919" s="745"/>
      <c r="GT919" s="745"/>
      <c r="GU919" s="745"/>
      <c r="GV919" s="745"/>
      <c r="GW919" s="745"/>
      <c r="GX919" s="745"/>
      <c r="GY919" s="745"/>
      <c r="GZ919" s="745"/>
      <c r="HA919" s="745"/>
      <c r="HB919" s="745"/>
      <c r="HC919" s="745"/>
      <c r="HD919" s="745"/>
      <c r="HE919" s="745"/>
      <c r="HF919" s="745"/>
      <c r="HG919" s="745"/>
      <c r="HH919" s="745"/>
      <c r="HI919" s="745"/>
      <c r="HJ919" s="745"/>
      <c r="HK919" s="745"/>
      <c r="HL919" s="745"/>
      <c r="HM919" s="745"/>
      <c r="HN919" s="745"/>
      <c r="HO919" s="745"/>
      <c r="HP919" s="745"/>
      <c r="HQ919" s="745"/>
      <c r="HR919" s="745"/>
      <c r="HS919" s="745"/>
      <c r="HT919" s="745"/>
      <c r="HU919" s="745"/>
      <c r="HV919" s="745"/>
      <c r="HW919" s="745"/>
      <c r="HX919" s="745"/>
      <c r="HY919" s="745"/>
      <c r="HZ919" s="745"/>
      <c r="IA919" s="745"/>
      <c r="IB919" s="745"/>
      <c r="IC919" s="745"/>
      <c r="ID919" s="745"/>
      <c r="IE919" s="745"/>
      <c r="IF919" s="745"/>
      <c r="IG919" s="745"/>
      <c r="IH919" s="745"/>
      <c r="II919" s="745"/>
      <c r="IJ919" s="745"/>
      <c r="IK919" s="745"/>
      <c r="IL919" s="745"/>
      <c r="IM919" s="745"/>
      <c r="IN919" s="745"/>
    </row>
    <row r="920" spans="1:248" ht="12.75">
      <c r="A920" s="758"/>
      <c r="B920" s="758"/>
      <c r="C920" s="758"/>
      <c r="D920" s="758"/>
      <c r="E920" s="750"/>
      <c r="F920" s="758"/>
      <c r="G920" s="758"/>
      <c r="H920" s="758"/>
      <c r="I920" s="750"/>
      <c r="J920" s="758"/>
      <c r="K920" s="758"/>
      <c r="L920" s="750"/>
      <c r="M920" s="758"/>
      <c r="N920" s="758"/>
      <c r="O920" s="750"/>
      <c r="P920" s="750"/>
      <c r="Q920" s="750"/>
      <c r="R920" s="750"/>
      <c r="S920" s="750"/>
      <c r="T920" s="750"/>
      <c r="U920" s="757"/>
      <c r="V920" s="753"/>
      <c r="W920" s="745"/>
      <c r="X920" s="745"/>
      <c r="Y920" s="753"/>
      <c r="Z920" s="745"/>
      <c r="AA920" s="745"/>
      <c r="AB920" s="745"/>
      <c r="AC920" s="745"/>
      <c r="AD920" s="745"/>
      <c r="AE920" s="745"/>
      <c r="AF920" s="745"/>
      <c r="AG920" s="745"/>
      <c r="AH920" s="745"/>
      <c r="AI920" s="745"/>
      <c r="AJ920" s="745"/>
      <c r="AK920" s="745"/>
      <c r="AL920" s="745"/>
      <c r="AM920" s="745"/>
      <c r="AN920" s="745"/>
      <c r="AO920" s="745"/>
      <c r="AP920" s="745"/>
      <c r="AQ920" s="745"/>
      <c r="AR920" s="745"/>
      <c r="AS920" s="745"/>
      <c r="AT920" s="745"/>
      <c r="AU920" s="745"/>
      <c r="AV920" s="745"/>
      <c r="AW920" s="745"/>
      <c r="AX920" s="745"/>
      <c r="AY920" s="745"/>
      <c r="AZ920" s="745"/>
      <c r="BA920" s="745"/>
      <c r="BB920" s="745"/>
      <c r="BC920" s="745"/>
      <c r="BD920" s="745"/>
      <c r="BE920" s="745"/>
      <c r="BF920" s="745"/>
      <c r="BG920" s="745"/>
      <c r="BH920" s="745"/>
      <c r="BI920" s="745"/>
      <c r="BJ920" s="745"/>
      <c r="BK920" s="745"/>
      <c r="BL920" s="745"/>
      <c r="BM920" s="745"/>
      <c r="BN920" s="745"/>
      <c r="BO920" s="745"/>
      <c r="BP920" s="745"/>
      <c r="BQ920" s="745"/>
      <c r="BR920" s="745"/>
      <c r="BS920" s="745"/>
      <c r="BT920" s="745"/>
      <c r="BU920" s="745"/>
      <c r="BV920" s="745"/>
      <c r="BW920" s="745"/>
      <c r="BX920" s="745"/>
      <c r="BY920" s="745"/>
      <c r="BZ920" s="745"/>
      <c r="CA920" s="745"/>
      <c r="CB920" s="745"/>
      <c r="CC920" s="745"/>
      <c r="CD920" s="745"/>
      <c r="CE920" s="745"/>
      <c r="CF920" s="745"/>
      <c r="CG920" s="745"/>
      <c r="CH920" s="745"/>
      <c r="CI920" s="745"/>
      <c r="CJ920" s="745"/>
      <c r="CK920" s="745"/>
      <c r="CL920" s="745"/>
      <c r="CM920" s="745"/>
      <c r="CN920" s="745"/>
      <c r="CO920" s="745"/>
      <c r="CP920" s="745"/>
      <c r="CQ920" s="745"/>
      <c r="CR920" s="745"/>
      <c r="CS920" s="745"/>
      <c r="CT920" s="745"/>
      <c r="CU920" s="745"/>
      <c r="CV920" s="745"/>
      <c r="CW920" s="745"/>
      <c r="CX920" s="745"/>
      <c r="CY920" s="745"/>
      <c r="CZ920" s="745"/>
      <c r="DA920" s="745"/>
      <c r="DB920" s="745"/>
      <c r="DC920" s="745"/>
      <c r="DD920" s="745"/>
      <c r="DE920" s="745"/>
      <c r="DF920" s="745"/>
      <c r="DG920" s="745"/>
      <c r="DH920" s="745"/>
      <c r="DI920" s="745"/>
      <c r="DJ920" s="745"/>
      <c r="DK920" s="745"/>
      <c r="DL920" s="745"/>
      <c r="DM920" s="745"/>
      <c r="DN920" s="745"/>
      <c r="DO920" s="745"/>
      <c r="DP920" s="745"/>
      <c r="DQ920" s="745"/>
      <c r="DR920" s="745"/>
      <c r="DS920" s="745"/>
      <c r="DT920" s="745"/>
      <c r="DU920" s="745"/>
      <c r="DV920" s="745"/>
      <c r="DW920" s="745"/>
      <c r="DX920" s="745"/>
      <c r="DY920" s="745"/>
      <c r="DZ920" s="745"/>
      <c r="EA920" s="745"/>
      <c r="EB920" s="745"/>
      <c r="EC920" s="745"/>
      <c r="ED920" s="745"/>
      <c r="EE920" s="745"/>
      <c r="EF920" s="745"/>
      <c r="EG920" s="745"/>
      <c r="EH920" s="745"/>
      <c r="EI920" s="745"/>
      <c r="EJ920" s="745"/>
      <c r="EK920" s="745"/>
      <c r="EL920" s="745"/>
      <c r="EM920" s="745"/>
      <c r="EN920" s="745"/>
      <c r="EO920" s="745"/>
      <c r="EP920" s="745"/>
      <c r="EQ920" s="745"/>
      <c r="ER920" s="745"/>
      <c r="ES920" s="745"/>
      <c r="ET920" s="745"/>
      <c r="EU920" s="745"/>
      <c r="EV920" s="745"/>
      <c r="EW920" s="745"/>
      <c r="EX920" s="745"/>
      <c r="EY920" s="745"/>
      <c r="EZ920" s="745"/>
      <c r="FA920" s="745"/>
      <c r="FB920" s="745"/>
      <c r="FC920" s="745"/>
      <c r="FD920" s="745"/>
      <c r="FE920" s="745"/>
      <c r="FF920" s="745"/>
      <c r="FG920" s="745"/>
      <c r="FH920" s="745"/>
      <c r="FI920" s="745"/>
      <c r="FJ920" s="745"/>
      <c r="FK920" s="745"/>
      <c r="FL920" s="745"/>
      <c r="FM920" s="745"/>
      <c r="FN920" s="745"/>
      <c r="FO920" s="745"/>
      <c r="FP920" s="745"/>
      <c r="FQ920" s="745"/>
      <c r="FR920" s="745"/>
      <c r="FS920" s="745"/>
      <c r="FT920" s="745"/>
      <c r="FU920" s="745"/>
      <c r="FV920" s="745"/>
      <c r="FW920" s="745"/>
      <c r="FX920" s="745"/>
      <c r="FY920" s="745"/>
      <c r="FZ920" s="745"/>
      <c r="GA920" s="745"/>
      <c r="GB920" s="745"/>
      <c r="GC920" s="745"/>
      <c r="GD920" s="745"/>
      <c r="GE920" s="745"/>
      <c r="GF920" s="745"/>
      <c r="GG920" s="745"/>
      <c r="GH920" s="745"/>
      <c r="GI920" s="745"/>
      <c r="GJ920" s="745"/>
      <c r="GK920" s="745"/>
      <c r="GL920" s="745"/>
      <c r="GM920" s="745"/>
      <c r="GN920" s="745"/>
      <c r="GO920" s="745"/>
      <c r="GP920" s="745"/>
      <c r="GQ920" s="745"/>
      <c r="GR920" s="745"/>
      <c r="GS920" s="745"/>
      <c r="GT920" s="745"/>
      <c r="GU920" s="745"/>
      <c r="GV920" s="745"/>
      <c r="GW920" s="745"/>
      <c r="GX920" s="745"/>
      <c r="GY920" s="745"/>
      <c r="GZ920" s="745"/>
      <c r="HA920" s="745"/>
      <c r="HB920" s="745"/>
      <c r="HC920" s="745"/>
      <c r="HD920" s="745"/>
      <c r="HE920" s="745"/>
      <c r="HF920" s="745"/>
      <c r="HG920" s="745"/>
      <c r="HH920" s="745"/>
      <c r="HI920" s="745"/>
      <c r="HJ920" s="745"/>
      <c r="HK920" s="745"/>
      <c r="HL920" s="745"/>
      <c r="HM920" s="745"/>
      <c r="HN920" s="745"/>
      <c r="HO920" s="745"/>
      <c r="HP920" s="745"/>
      <c r="HQ920" s="745"/>
      <c r="HR920" s="745"/>
      <c r="HS920" s="745"/>
      <c r="HT920" s="745"/>
      <c r="HU920" s="745"/>
      <c r="HV920" s="745"/>
      <c r="HW920" s="745"/>
      <c r="HX920" s="745"/>
      <c r="HY920" s="745"/>
      <c r="HZ920" s="745"/>
      <c r="IA920" s="745"/>
      <c r="IB920" s="745"/>
      <c r="IC920" s="745"/>
      <c r="ID920" s="745"/>
      <c r="IE920" s="745"/>
      <c r="IF920" s="745"/>
      <c r="IG920" s="745"/>
      <c r="IH920" s="745"/>
      <c r="II920" s="745"/>
      <c r="IJ920" s="745"/>
      <c r="IK920" s="745"/>
      <c r="IL920" s="745"/>
      <c r="IM920" s="745"/>
      <c r="IN920" s="745"/>
    </row>
    <row r="921" spans="1:248" ht="12.75">
      <c r="A921" s="758"/>
      <c r="B921" s="758"/>
      <c r="C921" s="758"/>
      <c r="D921" s="758"/>
      <c r="E921" s="750"/>
      <c r="F921" s="758"/>
      <c r="G921" s="758"/>
      <c r="H921" s="758"/>
      <c r="I921" s="750"/>
      <c r="J921" s="758"/>
      <c r="K921" s="758"/>
      <c r="L921" s="750"/>
      <c r="M921" s="758"/>
      <c r="N921" s="758"/>
      <c r="O921" s="750"/>
      <c r="P921" s="750"/>
      <c r="Q921" s="750"/>
      <c r="R921" s="750"/>
      <c r="S921" s="750"/>
      <c r="T921" s="750"/>
      <c r="U921" s="757"/>
      <c r="V921" s="753"/>
      <c r="W921" s="745"/>
      <c r="X921" s="745"/>
      <c r="Y921" s="753"/>
      <c r="Z921" s="745"/>
      <c r="AA921" s="745"/>
      <c r="AB921" s="745"/>
      <c r="AC921" s="745"/>
      <c r="AD921" s="745"/>
      <c r="AE921" s="745"/>
      <c r="AF921" s="745"/>
      <c r="AG921" s="745"/>
      <c r="AH921" s="745"/>
      <c r="AI921" s="745"/>
      <c r="AJ921" s="745"/>
      <c r="AK921" s="745"/>
      <c r="AL921" s="745"/>
      <c r="AM921" s="745"/>
      <c r="AN921" s="745"/>
      <c r="AO921" s="745"/>
      <c r="AP921" s="745"/>
      <c r="AQ921" s="745"/>
      <c r="AR921" s="745"/>
      <c r="AS921" s="745"/>
      <c r="AT921" s="745"/>
      <c r="AU921" s="745"/>
      <c r="AV921" s="745"/>
      <c r="AW921" s="745"/>
      <c r="AX921" s="745"/>
      <c r="AY921" s="745"/>
      <c r="AZ921" s="745"/>
      <c r="BA921" s="745"/>
      <c r="BB921" s="745"/>
      <c r="BC921" s="745"/>
      <c r="BD921" s="745"/>
      <c r="BE921" s="745"/>
      <c r="BF921" s="745"/>
      <c r="BG921" s="745"/>
      <c r="BH921" s="745"/>
      <c r="BI921" s="745"/>
      <c r="BJ921" s="745"/>
      <c r="BK921" s="745"/>
      <c r="BL921" s="745"/>
      <c r="BM921" s="745"/>
      <c r="BN921" s="745"/>
      <c r="BO921" s="745"/>
      <c r="BP921" s="745"/>
      <c r="BQ921" s="745"/>
      <c r="BR921" s="745"/>
      <c r="BS921" s="745"/>
      <c r="BT921" s="745"/>
      <c r="BU921" s="745"/>
      <c r="BV921" s="745"/>
      <c r="BW921" s="745"/>
      <c r="BX921" s="745"/>
      <c r="BY921" s="745"/>
      <c r="BZ921" s="745"/>
      <c r="CA921" s="745"/>
      <c r="CB921" s="745"/>
      <c r="CC921" s="745"/>
      <c r="CD921" s="745"/>
      <c r="CE921" s="745"/>
      <c r="CF921" s="745"/>
      <c r="CG921" s="745"/>
      <c r="CH921" s="745"/>
      <c r="CI921" s="745"/>
      <c r="CJ921" s="745"/>
      <c r="CK921" s="745"/>
      <c r="CL921" s="745"/>
      <c r="CM921" s="745"/>
      <c r="CN921" s="745"/>
      <c r="CO921" s="745"/>
      <c r="CP921" s="745"/>
      <c r="CQ921" s="745"/>
      <c r="CR921" s="745"/>
      <c r="CS921" s="745"/>
      <c r="CT921" s="745"/>
      <c r="CU921" s="745"/>
      <c r="CV921" s="745"/>
      <c r="CW921" s="745"/>
      <c r="CX921" s="745"/>
      <c r="CY921" s="745"/>
      <c r="CZ921" s="745"/>
      <c r="DA921" s="745"/>
      <c r="DB921" s="745"/>
      <c r="DC921" s="745"/>
      <c r="DD921" s="745"/>
      <c r="DE921" s="745"/>
      <c r="DF921" s="745"/>
      <c r="DG921" s="745"/>
      <c r="DH921" s="745"/>
      <c r="DI921" s="745"/>
      <c r="DJ921" s="745"/>
      <c r="DK921" s="745"/>
      <c r="DL921" s="745"/>
      <c r="DM921" s="745"/>
      <c r="DN921" s="745"/>
      <c r="DO921" s="745"/>
      <c r="DP921" s="745"/>
      <c r="DQ921" s="745"/>
      <c r="DR921" s="745"/>
      <c r="DS921" s="745"/>
      <c r="DT921" s="745"/>
      <c r="DU921" s="745"/>
      <c r="DV921" s="745"/>
      <c r="DW921" s="745"/>
      <c r="DX921" s="745"/>
      <c r="DY921" s="745"/>
      <c r="DZ921" s="745"/>
      <c r="EA921" s="745"/>
      <c r="EB921" s="745"/>
      <c r="EC921" s="745"/>
      <c r="ED921" s="745"/>
      <c r="EE921" s="745"/>
      <c r="EF921" s="745"/>
      <c r="EG921" s="745"/>
      <c r="EH921" s="745"/>
      <c r="EI921" s="745"/>
      <c r="EJ921" s="745"/>
      <c r="EK921" s="745"/>
      <c r="EL921" s="745"/>
      <c r="EM921" s="745"/>
      <c r="EN921" s="745"/>
      <c r="EO921" s="745"/>
      <c r="EP921" s="745"/>
      <c r="EQ921" s="745"/>
      <c r="ER921" s="745"/>
      <c r="ES921" s="745"/>
      <c r="ET921" s="745"/>
      <c r="EU921" s="745"/>
      <c r="EV921" s="745"/>
      <c r="EW921" s="745"/>
      <c r="EX921" s="745"/>
      <c r="EY921" s="745"/>
      <c r="EZ921" s="745"/>
      <c r="FA921" s="745"/>
      <c r="FB921" s="745"/>
      <c r="FC921" s="745"/>
      <c r="FD921" s="745"/>
      <c r="FE921" s="745"/>
      <c r="FF921" s="745"/>
      <c r="FG921" s="745"/>
      <c r="FH921" s="745"/>
      <c r="FI921" s="745"/>
      <c r="FJ921" s="745"/>
      <c r="FK921" s="745"/>
      <c r="FL921" s="745"/>
      <c r="FM921" s="745"/>
      <c r="FN921" s="745"/>
      <c r="FO921" s="745"/>
      <c r="FP921" s="745"/>
      <c r="FQ921" s="745"/>
      <c r="FR921" s="745"/>
      <c r="FS921" s="745"/>
      <c r="FT921" s="745"/>
      <c r="FU921" s="745"/>
      <c r="FV921" s="745"/>
      <c r="FW921" s="745"/>
      <c r="FX921" s="745"/>
      <c r="FY921" s="745"/>
      <c r="FZ921" s="745"/>
      <c r="GA921" s="745"/>
      <c r="GB921" s="745"/>
      <c r="GC921" s="745"/>
      <c r="GD921" s="745"/>
      <c r="GE921" s="745"/>
      <c r="GF921" s="745"/>
      <c r="GG921" s="745"/>
      <c r="GH921" s="745"/>
      <c r="GI921" s="745"/>
      <c r="GJ921" s="745"/>
      <c r="GK921" s="745"/>
      <c r="GL921" s="745"/>
      <c r="GM921" s="745"/>
      <c r="GN921" s="745"/>
      <c r="GO921" s="745"/>
      <c r="GP921" s="745"/>
      <c r="GQ921" s="745"/>
      <c r="GR921" s="745"/>
      <c r="GS921" s="745"/>
      <c r="GT921" s="745"/>
      <c r="GU921" s="745"/>
      <c r="GV921" s="745"/>
      <c r="GW921" s="745"/>
      <c r="GX921" s="745"/>
      <c r="GY921" s="745"/>
      <c r="GZ921" s="745"/>
      <c r="HA921" s="745"/>
      <c r="HB921" s="745"/>
      <c r="HC921" s="745"/>
      <c r="HD921" s="745"/>
      <c r="HE921" s="745"/>
      <c r="HF921" s="745"/>
      <c r="HG921" s="745"/>
      <c r="HH921" s="745"/>
      <c r="HI921" s="745"/>
      <c r="HJ921" s="745"/>
      <c r="HK921" s="745"/>
      <c r="HL921" s="745"/>
      <c r="HM921" s="745"/>
      <c r="HN921" s="745"/>
      <c r="HO921" s="745"/>
      <c r="HP921" s="745"/>
      <c r="HQ921" s="745"/>
      <c r="HR921" s="745"/>
      <c r="HS921" s="745"/>
      <c r="HT921" s="745"/>
      <c r="HU921" s="745"/>
      <c r="HV921" s="745"/>
      <c r="HW921" s="745"/>
      <c r="HX921" s="745"/>
      <c r="HY921" s="745"/>
      <c r="HZ921" s="745"/>
      <c r="IA921" s="745"/>
      <c r="IB921" s="745"/>
      <c r="IC921" s="745"/>
      <c r="ID921" s="745"/>
      <c r="IE921" s="745"/>
      <c r="IF921" s="745"/>
      <c r="IG921" s="745"/>
      <c r="IH921" s="745"/>
      <c r="II921" s="745"/>
      <c r="IJ921" s="745"/>
      <c r="IK921" s="745"/>
      <c r="IL921" s="745"/>
      <c r="IM921" s="745"/>
      <c r="IN921" s="745"/>
    </row>
    <row r="922" spans="1:248" ht="12.75">
      <c r="A922" s="758"/>
      <c r="B922" s="758"/>
      <c r="C922" s="758"/>
      <c r="D922" s="758"/>
      <c r="E922" s="750"/>
      <c r="F922" s="758"/>
      <c r="G922" s="758"/>
      <c r="H922" s="758"/>
      <c r="I922" s="750"/>
      <c r="J922" s="758"/>
      <c r="K922" s="758"/>
      <c r="L922" s="750"/>
      <c r="M922" s="758"/>
      <c r="N922" s="758"/>
      <c r="O922" s="750"/>
      <c r="P922" s="750"/>
      <c r="Q922" s="750"/>
      <c r="R922" s="750"/>
      <c r="S922" s="750"/>
      <c r="T922" s="750"/>
      <c r="U922" s="757"/>
      <c r="V922" s="753"/>
      <c r="W922" s="745"/>
      <c r="X922" s="745"/>
      <c r="Y922" s="753"/>
      <c r="Z922" s="745"/>
      <c r="AA922" s="745"/>
      <c r="AB922" s="745"/>
      <c r="AC922" s="745"/>
      <c r="AD922" s="745"/>
      <c r="AE922" s="745"/>
      <c r="AF922" s="745"/>
      <c r="AG922" s="745"/>
      <c r="AH922" s="745"/>
      <c r="AI922" s="745"/>
      <c r="AJ922" s="745"/>
      <c r="AK922" s="745"/>
      <c r="AL922" s="745"/>
      <c r="AM922" s="745"/>
      <c r="AN922" s="745"/>
      <c r="AO922" s="745"/>
      <c r="AP922" s="745"/>
      <c r="AQ922" s="745"/>
      <c r="AR922" s="745"/>
      <c r="AS922" s="745"/>
      <c r="AT922" s="745"/>
      <c r="AU922" s="745"/>
      <c r="AV922" s="745"/>
      <c r="AW922" s="745"/>
      <c r="AX922" s="745"/>
      <c r="AY922" s="745"/>
      <c r="AZ922" s="745"/>
      <c r="BA922" s="745"/>
      <c r="BB922" s="745"/>
      <c r="BC922" s="745"/>
      <c r="BD922" s="745"/>
      <c r="BE922" s="745"/>
      <c r="BF922" s="745"/>
      <c r="BG922" s="745"/>
      <c r="BH922" s="745"/>
      <c r="BI922" s="745"/>
      <c r="BJ922" s="745"/>
      <c r="BK922" s="745"/>
      <c r="BL922" s="745"/>
      <c r="BM922" s="745"/>
      <c r="BN922" s="745"/>
      <c r="BO922" s="745"/>
      <c r="BP922" s="745"/>
      <c r="BQ922" s="745"/>
      <c r="BR922" s="745"/>
      <c r="BS922" s="745"/>
      <c r="BT922" s="745"/>
      <c r="BU922" s="745"/>
      <c r="BV922" s="745"/>
      <c r="BW922" s="745"/>
      <c r="BX922" s="745"/>
      <c r="BY922" s="745"/>
      <c r="BZ922" s="745"/>
      <c r="CA922" s="745"/>
      <c r="CB922" s="745"/>
      <c r="CC922" s="745"/>
      <c r="CD922" s="745"/>
      <c r="CE922" s="745"/>
      <c r="CF922" s="745"/>
      <c r="CG922" s="745"/>
      <c r="CH922" s="745"/>
      <c r="CI922" s="745"/>
      <c r="CJ922" s="745"/>
      <c r="CK922" s="745"/>
      <c r="CL922" s="745"/>
      <c r="CM922" s="745"/>
      <c r="CN922" s="745"/>
      <c r="CO922" s="745"/>
      <c r="CP922" s="745"/>
      <c r="CQ922" s="745"/>
      <c r="CR922" s="745"/>
      <c r="CS922" s="745"/>
      <c r="CT922" s="745"/>
      <c r="CU922" s="745"/>
      <c r="CV922" s="745"/>
      <c r="CW922" s="745"/>
      <c r="CX922" s="745"/>
      <c r="CY922" s="745"/>
      <c r="CZ922" s="745"/>
      <c r="DA922" s="745"/>
      <c r="DB922" s="745"/>
      <c r="DC922" s="745"/>
      <c r="DD922" s="745"/>
      <c r="DE922" s="745"/>
      <c r="DF922" s="745"/>
      <c r="DG922" s="745"/>
      <c r="DH922" s="745"/>
      <c r="DI922" s="745"/>
      <c r="DJ922" s="745"/>
      <c r="DK922" s="745"/>
      <c r="DL922" s="745"/>
      <c r="DM922" s="745"/>
      <c r="DN922" s="745"/>
      <c r="DO922" s="745"/>
      <c r="DP922" s="745"/>
      <c r="DQ922" s="745"/>
      <c r="DR922" s="745"/>
      <c r="DS922" s="745"/>
      <c r="DT922" s="745"/>
      <c r="DU922" s="745"/>
      <c r="DV922" s="745"/>
      <c r="DW922" s="745"/>
      <c r="DX922" s="745"/>
      <c r="DY922" s="745"/>
      <c r="DZ922" s="745"/>
      <c r="EA922" s="745"/>
      <c r="EB922" s="745"/>
      <c r="EC922" s="745"/>
      <c r="ED922" s="745"/>
      <c r="EE922" s="745"/>
      <c r="EF922" s="745"/>
      <c r="EG922" s="745"/>
      <c r="EH922" s="745"/>
      <c r="EI922" s="745"/>
      <c r="EJ922" s="745"/>
      <c r="EK922" s="745"/>
      <c r="EL922" s="745"/>
      <c r="EM922" s="745"/>
      <c r="EN922" s="745"/>
      <c r="EO922" s="745"/>
      <c r="EP922" s="745"/>
      <c r="EQ922" s="745"/>
      <c r="ER922" s="745"/>
      <c r="ES922" s="745"/>
      <c r="ET922" s="745"/>
      <c r="EU922" s="745"/>
      <c r="EV922" s="745"/>
      <c r="EW922" s="745"/>
      <c r="EX922" s="745"/>
      <c r="EY922" s="745"/>
      <c r="EZ922" s="745"/>
      <c r="FA922" s="745"/>
      <c r="FB922" s="745"/>
      <c r="FC922" s="745"/>
      <c r="FD922" s="745"/>
      <c r="FE922" s="745"/>
      <c r="FF922" s="745"/>
      <c r="FG922" s="745"/>
      <c r="FH922" s="745"/>
      <c r="FI922" s="745"/>
      <c r="FJ922" s="745"/>
      <c r="FK922" s="745"/>
      <c r="FL922" s="745"/>
      <c r="FM922" s="745"/>
      <c r="FN922" s="745"/>
      <c r="FO922" s="745"/>
      <c r="FP922" s="745"/>
      <c r="FQ922" s="745"/>
      <c r="FR922" s="745"/>
      <c r="FS922" s="745"/>
      <c r="FT922" s="745"/>
      <c r="FU922" s="745"/>
      <c r="FV922" s="745"/>
      <c r="FW922" s="745"/>
      <c r="FX922" s="745"/>
      <c r="FY922" s="745"/>
      <c r="FZ922" s="745"/>
      <c r="GA922" s="745"/>
      <c r="GB922" s="745"/>
      <c r="GC922" s="745"/>
      <c r="GD922" s="745"/>
      <c r="GE922" s="745"/>
      <c r="GF922" s="745"/>
      <c r="GG922" s="745"/>
      <c r="GH922" s="745"/>
      <c r="GI922" s="745"/>
      <c r="GJ922" s="745"/>
      <c r="GK922" s="745"/>
      <c r="GL922" s="745"/>
      <c r="GM922" s="745"/>
      <c r="GN922" s="745"/>
      <c r="GO922" s="745"/>
      <c r="GP922" s="745"/>
      <c r="GQ922" s="745"/>
      <c r="GR922" s="745"/>
      <c r="GS922" s="745"/>
      <c r="GT922" s="745"/>
      <c r="GU922" s="745"/>
      <c r="GV922" s="745"/>
      <c r="GW922" s="745"/>
      <c r="GX922" s="745"/>
      <c r="GY922" s="745"/>
      <c r="GZ922" s="745"/>
      <c r="HA922" s="745"/>
      <c r="HB922" s="745"/>
      <c r="HC922" s="745"/>
      <c r="HD922" s="745"/>
      <c r="HE922" s="745"/>
      <c r="HF922" s="745"/>
      <c r="HG922" s="745"/>
      <c r="HH922" s="745"/>
      <c r="HI922" s="745"/>
      <c r="HJ922" s="745"/>
      <c r="HK922" s="745"/>
      <c r="HL922" s="745"/>
      <c r="HM922" s="745"/>
      <c r="HN922" s="745"/>
      <c r="HO922" s="745"/>
      <c r="HP922" s="745"/>
      <c r="HQ922" s="745"/>
      <c r="HR922" s="745"/>
      <c r="HS922" s="745"/>
      <c r="HT922" s="745"/>
      <c r="HU922" s="745"/>
      <c r="HV922" s="745"/>
      <c r="HW922" s="745"/>
      <c r="HX922" s="745"/>
      <c r="HY922" s="745"/>
      <c r="HZ922" s="745"/>
      <c r="IA922" s="745"/>
      <c r="IB922" s="745"/>
      <c r="IC922" s="745"/>
      <c r="ID922" s="745"/>
      <c r="IE922" s="745"/>
      <c r="IF922" s="745"/>
      <c r="IG922" s="745"/>
      <c r="IH922" s="745"/>
      <c r="II922" s="745"/>
      <c r="IJ922" s="745"/>
      <c r="IK922" s="745"/>
      <c r="IL922" s="745"/>
      <c r="IM922" s="745"/>
      <c r="IN922" s="745"/>
    </row>
    <row r="923" spans="1:248" ht="12.75">
      <c r="A923" s="758"/>
      <c r="B923" s="758"/>
      <c r="C923" s="758"/>
      <c r="D923" s="758"/>
      <c r="E923" s="750"/>
      <c r="F923" s="758"/>
      <c r="G923" s="758"/>
      <c r="H923" s="758"/>
      <c r="I923" s="750"/>
      <c r="J923" s="758"/>
      <c r="K923" s="758"/>
      <c r="L923" s="750"/>
      <c r="M923" s="758"/>
      <c r="N923" s="758"/>
      <c r="O923" s="750"/>
      <c r="P923" s="750"/>
      <c r="Q923" s="750"/>
      <c r="R923" s="750"/>
      <c r="S923" s="750"/>
      <c r="T923" s="750"/>
      <c r="U923" s="757"/>
      <c r="V923" s="753"/>
      <c r="W923" s="745"/>
      <c r="X923" s="745"/>
      <c r="Y923" s="753"/>
      <c r="Z923" s="745"/>
      <c r="AA923" s="745"/>
      <c r="AB923" s="745"/>
      <c r="AC923" s="745"/>
      <c r="AD923" s="745"/>
      <c r="AE923" s="745"/>
      <c r="AF923" s="745"/>
      <c r="AG923" s="745"/>
      <c r="AH923" s="745"/>
      <c r="AI923" s="745"/>
      <c r="AJ923" s="745"/>
      <c r="AK923" s="745"/>
      <c r="AL923" s="745"/>
      <c r="AM923" s="745"/>
      <c r="AN923" s="745"/>
      <c r="AO923" s="745"/>
      <c r="AP923" s="745"/>
      <c r="AQ923" s="745"/>
      <c r="AR923" s="745"/>
      <c r="AS923" s="745"/>
      <c r="AT923" s="745"/>
      <c r="AU923" s="745"/>
      <c r="AV923" s="745"/>
      <c r="AW923" s="745"/>
      <c r="AX923" s="745"/>
      <c r="AY923" s="745"/>
      <c r="AZ923" s="745"/>
      <c r="BA923" s="745"/>
      <c r="BB923" s="745"/>
      <c r="BC923" s="745"/>
      <c r="BD923" s="745"/>
      <c r="BE923" s="745"/>
      <c r="BF923" s="745"/>
      <c r="BG923" s="745"/>
      <c r="BH923" s="745"/>
      <c r="BI923" s="745"/>
      <c r="BJ923" s="745"/>
      <c r="BK923" s="745"/>
      <c r="BL923" s="745"/>
      <c r="BM923" s="745"/>
      <c r="BN923" s="745"/>
      <c r="BO923" s="745"/>
      <c r="BP923" s="745"/>
      <c r="BQ923" s="745"/>
      <c r="BR923" s="745"/>
      <c r="BS923" s="745"/>
      <c r="BT923" s="745"/>
      <c r="BU923" s="745"/>
      <c r="BV923" s="745"/>
      <c r="BW923" s="745"/>
      <c r="BX923" s="745"/>
      <c r="BY923" s="745"/>
      <c r="BZ923" s="745"/>
      <c r="CA923" s="745"/>
      <c r="CB923" s="745"/>
      <c r="CC923" s="745"/>
      <c r="CD923" s="745"/>
      <c r="CE923" s="745"/>
      <c r="CF923" s="745"/>
      <c r="CG923" s="745"/>
      <c r="CH923" s="745"/>
      <c r="CI923" s="745"/>
      <c r="CJ923" s="745"/>
      <c r="CK923" s="745"/>
      <c r="CL923" s="745"/>
      <c r="CM923" s="745"/>
      <c r="CN923" s="745"/>
      <c r="CO923" s="745"/>
      <c r="CP923" s="745"/>
      <c r="CQ923" s="745"/>
      <c r="CR923" s="745"/>
      <c r="CS923" s="745"/>
      <c r="CT923" s="745"/>
      <c r="CU923" s="745"/>
      <c r="CV923" s="745"/>
      <c r="CW923" s="745"/>
      <c r="CX923" s="745"/>
      <c r="CY923" s="745"/>
      <c r="CZ923" s="745"/>
      <c r="DA923" s="745"/>
      <c r="DB923" s="745"/>
      <c r="DC923" s="745"/>
      <c r="DD923" s="745"/>
      <c r="DE923" s="745"/>
      <c r="DF923" s="745"/>
      <c r="DG923" s="745"/>
      <c r="DH923" s="745"/>
      <c r="DI923" s="745"/>
      <c r="DJ923" s="745"/>
      <c r="DK923" s="745"/>
      <c r="DL923" s="745"/>
      <c r="DM923" s="745"/>
      <c r="DN923" s="745"/>
      <c r="DO923" s="745"/>
      <c r="DP923" s="745"/>
      <c r="DQ923" s="745"/>
      <c r="DR923" s="745"/>
      <c r="DS923" s="745"/>
      <c r="DT923" s="745"/>
      <c r="DU923" s="745"/>
      <c r="DV923" s="745"/>
      <c r="DW923" s="745"/>
      <c r="DX923" s="745"/>
      <c r="DY923" s="745"/>
      <c r="DZ923" s="745"/>
      <c r="EA923" s="745"/>
      <c r="EB923" s="745"/>
      <c r="EC923" s="745"/>
      <c r="ED923" s="745"/>
      <c r="EE923" s="745"/>
      <c r="EF923" s="745"/>
      <c r="EG923" s="745"/>
      <c r="EH923" s="745"/>
      <c r="EI923" s="745"/>
      <c r="EJ923" s="745"/>
      <c r="EK923" s="745"/>
      <c r="EL923" s="745"/>
      <c r="EM923" s="745"/>
      <c r="EN923" s="745"/>
      <c r="EO923" s="745"/>
      <c r="EP923" s="745"/>
      <c r="EQ923" s="745"/>
      <c r="ER923" s="745"/>
      <c r="ES923" s="745"/>
      <c r="ET923" s="745"/>
      <c r="EU923" s="745"/>
      <c r="EV923" s="745"/>
      <c r="EW923" s="745"/>
      <c r="EX923" s="745"/>
      <c r="EY923" s="745"/>
      <c r="EZ923" s="745"/>
      <c r="FA923" s="745"/>
      <c r="FB923" s="745"/>
      <c r="FC923" s="745"/>
      <c r="FD923" s="745"/>
      <c r="FE923" s="745"/>
      <c r="FF923" s="745"/>
      <c r="FG923" s="745"/>
      <c r="FH923" s="745"/>
      <c r="FI923" s="745"/>
      <c r="FJ923" s="745"/>
      <c r="FK923" s="745"/>
      <c r="FL923" s="745"/>
      <c r="FM923" s="745"/>
      <c r="FN923" s="745"/>
      <c r="FO923" s="745"/>
      <c r="FP923" s="745"/>
      <c r="FQ923" s="745"/>
      <c r="FR923" s="745"/>
      <c r="FS923" s="745"/>
      <c r="FT923" s="745"/>
      <c r="FU923" s="745"/>
      <c r="FV923" s="745"/>
      <c r="FW923" s="745"/>
      <c r="FX923" s="745"/>
      <c r="FY923" s="745"/>
      <c r="FZ923" s="745"/>
      <c r="GA923" s="745"/>
      <c r="GB923" s="745"/>
      <c r="GC923" s="745"/>
      <c r="GD923" s="745"/>
      <c r="GE923" s="745"/>
      <c r="GF923" s="745"/>
      <c r="GG923" s="745"/>
      <c r="GH923" s="745"/>
      <c r="GI923" s="745"/>
      <c r="GJ923" s="745"/>
      <c r="GK923" s="745"/>
      <c r="GL923" s="745"/>
      <c r="GM923" s="745"/>
      <c r="GN923" s="745"/>
      <c r="GO923" s="745"/>
      <c r="GP923" s="745"/>
      <c r="GQ923" s="745"/>
      <c r="GR923" s="745"/>
      <c r="GS923" s="745"/>
      <c r="GT923" s="745"/>
      <c r="GU923" s="745"/>
      <c r="GV923" s="745"/>
      <c r="GW923" s="745"/>
      <c r="GX923" s="745"/>
      <c r="GY923" s="745"/>
      <c r="GZ923" s="745"/>
      <c r="HA923" s="745"/>
      <c r="HB923" s="745"/>
      <c r="HC923" s="745"/>
      <c r="HD923" s="745"/>
      <c r="HE923" s="745"/>
      <c r="HF923" s="745"/>
      <c r="HG923" s="745"/>
      <c r="HH923" s="745"/>
      <c r="HI923" s="745"/>
      <c r="HJ923" s="745"/>
      <c r="HK923" s="745"/>
      <c r="HL923" s="745"/>
      <c r="HM923" s="745"/>
      <c r="HN923" s="745"/>
      <c r="HO923" s="745"/>
      <c r="HP923" s="745"/>
      <c r="HQ923" s="745"/>
      <c r="HR923" s="745"/>
      <c r="HS923" s="745"/>
      <c r="HT923" s="745"/>
      <c r="HU923" s="745"/>
      <c r="HV923" s="745"/>
      <c r="HW923" s="745"/>
      <c r="HX923" s="745"/>
      <c r="HY923" s="745"/>
      <c r="HZ923" s="745"/>
      <c r="IA923" s="745"/>
      <c r="IB923" s="745"/>
      <c r="IC923" s="745"/>
      <c r="ID923" s="745"/>
      <c r="IE923" s="745"/>
      <c r="IF923" s="745"/>
      <c r="IG923" s="745"/>
      <c r="IH923" s="745"/>
      <c r="II923" s="745"/>
      <c r="IJ923" s="745"/>
      <c r="IK923" s="745"/>
      <c r="IL923" s="745"/>
      <c r="IM923" s="745"/>
      <c r="IN923" s="745"/>
    </row>
    <row r="924" spans="1:248" ht="12.75">
      <c r="A924" s="758"/>
      <c r="B924" s="758"/>
      <c r="C924" s="758"/>
      <c r="D924" s="758"/>
      <c r="E924" s="750"/>
      <c r="F924" s="758"/>
      <c r="G924" s="758"/>
      <c r="H924" s="758"/>
      <c r="I924" s="750"/>
      <c r="J924" s="758"/>
      <c r="K924" s="758"/>
      <c r="L924" s="750"/>
      <c r="M924" s="758"/>
      <c r="N924" s="758"/>
      <c r="O924" s="750"/>
      <c r="P924" s="750"/>
      <c r="Q924" s="750"/>
      <c r="R924" s="750"/>
      <c r="S924" s="750"/>
      <c r="T924" s="750"/>
      <c r="U924" s="757"/>
      <c r="V924" s="753"/>
      <c r="W924" s="745"/>
      <c r="X924" s="745"/>
      <c r="Y924" s="753"/>
      <c r="Z924" s="745"/>
      <c r="AA924" s="745"/>
      <c r="AB924" s="745"/>
      <c r="AC924" s="745"/>
      <c r="AD924" s="745"/>
      <c r="AE924" s="745"/>
      <c r="AF924" s="745"/>
      <c r="AG924" s="745"/>
      <c r="AH924" s="745"/>
      <c r="AI924" s="745"/>
      <c r="AJ924" s="745"/>
      <c r="AK924" s="745"/>
      <c r="AL924" s="745"/>
      <c r="AM924" s="745"/>
      <c r="AN924" s="745"/>
      <c r="AO924" s="745"/>
      <c r="AP924" s="745"/>
      <c r="AQ924" s="745"/>
      <c r="AR924" s="745"/>
      <c r="AS924" s="745"/>
      <c r="AT924" s="745"/>
      <c r="AU924" s="745"/>
      <c r="AV924" s="745"/>
      <c r="AW924" s="745"/>
      <c r="AX924" s="745"/>
      <c r="AY924" s="745"/>
      <c r="AZ924" s="745"/>
      <c r="BA924" s="745"/>
      <c r="BB924" s="745"/>
      <c r="BC924" s="745"/>
      <c r="BD924" s="745"/>
      <c r="BE924" s="745"/>
      <c r="BF924" s="745"/>
      <c r="BG924" s="745"/>
      <c r="BH924" s="745"/>
      <c r="BI924" s="745"/>
      <c r="BJ924" s="745"/>
      <c r="BK924" s="745"/>
      <c r="BL924" s="745"/>
      <c r="BM924" s="745"/>
      <c r="BN924" s="745"/>
      <c r="BO924" s="745"/>
      <c r="BP924" s="745"/>
      <c r="BQ924" s="745"/>
      <c r="BR924" s="745"/>
      <c r="BS924" s="745"/>
      <c r="BT924" s="745"/>
      <c r="BU924" s="745"/>
      <c r="BV924" s="745"/>
      <c r="BW924" s="745"/>
      <c r="BX924" s="745"/>
      <c r="BY924" s="745"/>
      <c r="BZ924" s="745"/>
      <c r="CA924" s="745"/>
      <c r="CB924" s="745"/>
      <c r="CC924" s="745"/>
      <c r="CD924" s="745"/>
      <c r="CE924" s="745"/>
      <c r="CF924" s="745"/>
      <c r="CG924" s="745"/>
      <c r="CH924" s="745"/>
      <c r="CI924" s="745"/>
      <c r="CJ924" s="745"/>
      <c r="CK924" s="745"/>
      <c r="CL924" s="745"/>
      <c r="CM924" s="745"/>
      <c r="CN924" s="745"/>
      <c r="CO924" s="745"/>
      <c r="CP924" s="745"/>
      <c r="CQ924" s="745"/>
      <c r="CR924" s="745"/>
      <c r="CS924" s="745"/>
      <c r="CT924" s="745"/>
      <c r="CU924" s="745"/>
      <c r="CV924" s="745"/>
      <c r="CW924" s="745"/>
      <c r="CX924" s="745"/>
      <c r="CY924" s="745"/>
      <c r="CZ924" s="745"/>
      <c r="DA924" s="745"/>
      <c r="DB924" s="745"/>
      <c r="DC924" s="745"/>
      <c r="DD924" s="745"/>
      <c r="DE924" s="745"/>
      <c r="DF924" s="745"/>
      <c r="DG924" s="745"/>
      <c r="DH924" s="745"/>
      <c r="DI924" s="745"/>
      <c r="DJ924" s="745"/>
      <c r="DK924" s="745"/>
      <c r="DL924" s="745"/>
      <c r="DM924" s="745"/>
      <c r="DN924" s="745"/>
      <c r="DO924" s="745"/>
      <c r="DP924" s="745"/>
      <c r="DQ924" s="745"/>
      <c r="DR924" s="745"/>
      <c r="DS924" s="745"/>
      <c r="DT924" s="745"/>
      <c r="DU924" s="745"/>
      <c r="DV924" s="745"/>
      <c r="DW924" s="745"/>
      <c r="DX924" s="745"/>
      <c r="DY924" s="745"/>
      <c r="DZ924" s="745"/>
      <c r="EA924" s="745"/>
      <c r="EB924" s="745"/>
      <c r="EC924" s="745"/>
      <c r="ED924" s="745"/>
      <c r="EE924" s="745"/>
      <c r="EF924" s="745"/>
      <c r="EG924" s="745"/>
      <c r="EH924" s="745"/>
      <c r="EI924" s="745"/>
      <c r="EJ924" s="745"/>
      <c r="EK924" s="745"/>
      <c r="EL924" s="745"/>
      <c r="EM924" s="745"/>
      <c r="EN924" s="745"/>
      <c r="EO924" s="745"/>
      <c r="EP924" s="745"/>
      <c r="EQ924" s="745"/>
      <c r="ER924" s="745"/>
      <c r="ES924" s="745"/>
      <c r="ET924" s="745"/>
      <c r="EU924" s="745"/>
      <c r="EV924" s="745"/>
      <c r="EW924" s="745"/>
      <c r="EX924" s="745"/>
      <c r="EY924" s="745"/>
      <c r="EZ924" s="745"/>
      <c r="FA924" s="745"/>
      <c r="FB924" s="745"/>
      <c r="FC924" s="745"/>
      <c r="FD924" s="745"/>
      <c r="FE924" s="745"/>
      <c r="FF924" s="745"/>
      <c r="FG924" s="745"/>
      <c r="FH924" s="745"/>
      <c r="FI924" s="745"/>
      <c r="FJ924" s="745"/>
      <c r="FK924" s="745"/>
      <c r="FL924" s="745"/>
      <c r="FM924" s="745"/>
      <c r="FN924" s="745"/>
      <c r="FO924" s="745"/>
      <c r="FP924" s="745"/>
      <c r="FQ924" s="745"/>
      <c r="FR924" s="745"/>
      <c r="FS924" s="745"/>
      <c r="FT924" s="745"/>
      <c r="FU924" s="745"/>
      <c r="FV924" s="745"/>
      <c r="FW924" s="745"/>
      <c r="FX924" s="745"/>
      <c r="FY924" s="745"/>
      <c r="FZ924" s="745"/>
      <c r="GA924" s="745"/>
      <c r="GB924" s="745"/>
      <c r="GC924" s="745"/>
      <c r="GD924" s="745"/>
      <c r="GE924" s="745"/>
      <c r="GF924" s="745"/>
      <c r="GG924" s="745"/>
      <c r="GH924" s="745"/>
      <c r="GI924" s="745"/>
      <c r="GJ924" s="745"/>
      <c r="GK924" s="745"/>
      <c r="GL924" s="745"/>
      <c r="GM924" s="745"/>
      <c r="GN924" s="745"/>
      <c r="GO924" s="745"/>
      <c r="GP924" s="745"/>
      <c r="GQ924" s="745"/>
      <c r="GR924" s="745"/>
      <c r="GS924" s="745"/>
      <c r="GT924" s="745"/>
      <c r="GU924" s="745"/>
      <c r="GV924" s="745"/>
      <c r="GW924" s="745"/>
      <c r="GX924" s="745"/>
      <c r="GY924" s="745"/>
      <c r="GZ924" s="745"/>
      <c r="HA924" s="745"/>
      <c r="HB924" s="745"/>
      <c r="HC924" s="745"/>
      <c r="HD924" s="745"/>
      <c r="HE924" s="745"/>
      <c r="HF924" s="745"/>
      <c r="HG924" s="745"/>
      <c r="HH924" s="745"/>
      <c r="HI924" s="745"/>
      <c r="HJ924" s="745"/>
      <c r="HK924" s="745"/>
      <c r="HL924" s="745"/>
      <c r="HM924" s="745"/>
      <c r="HN924" s="745"/>
      <c r="HO924" s="745"/>
      <c r="HP924" s="745"/>
      <c r="HQ924" s="745"/>
      <c r="HR924" s="745"/>
      <c r="HS924" s="745"/>
      <c r="HT924" s="745"/>
      <c r="HU924" s="745"/>
      <c r="HV924" s="745"/>
      <c r="HW924" s="745"/>
      <c r="HX924" s="745"/>
      <c r="HY924" s="745"/>
      <c r="HZ924" s="745"/>
      <c r="IA924" s="745"/>
      <c r="IB924" s="745"/>
      <c r="IC924" s="745"/>
      <c r="ID924" s="745"/>
      <c r="IE924" s="745"/>
      <c r="IF924" s="745"/>
      <c r="IG924" s="745"/>
      <c r="IH924" s="745"/>
      <c r="II924" s="745"/>
      <c r="IJ924" s="745"/>
      <c r="IK924" s="745"/>
      <c r="IL924" s="745"/>
      <c r="IM924" s="745"/>
      <c r="IN924" s="745"/>
    </row>
    <row r="925" spans="1:248" ht="12.75">
      <c r="A925" s="758"/>
      <c r="B925" s="758"/>
      <c r="C925" s="758"/>
      <c r="D925" s="758"/>
      <c r="E925" s="750"/>
      <c r="F925" s="758"/>
      <c r="G925" s="758"/>
      <c r="H925" s="758"/>
      <c r="I925" s="750"/>
      <c r="J925" s="758"/>
      <c r="K925" s="758"/>
      <c r="L925" s="750"/>
      <c r="M925" s="758"/>
      <c r="N925" s="758"/>
      <c r="O925" s="750"/>
      <c r="P925" s="750"/>
      <c r="Q925" s="750"/>
      <c r="R925" s="750"/>
      <c r="S925" s="750"/>
      <c r="T925" s="750"/>
      <c r="U925" s="757"/>
      <c r="V925" s="753"/>
      <c r="W925" s="745"/>
      <c r="X925" s="745"/>
      <c r="Y925" s="753"/>
      <c r="Z925" s="745"/>
      <c r="AA925" s="745"/>
      <c r="AB925" s="745"/>
      <c r="AC925" s="745"/>
      <c r="AD925" s="745"/>
      <c r="AE925" s="745"/>
      <c r="AF925" s="745"/>
      <c r="AG925" s="745"/>
      <c r="AH925" s="745"/>
      <c r="AI925" s="745"/>
      <c r="AJ925" s="745"/>
      <c r="AK925" s="745"/>
      <c r="AL925" s="745"/>
      <c r="AM925" s="745"/>
      <c r="AN925" s="745"/>
      <c r="AO925" s="745"/>
      <c r="AP925" s="745"/>
      <c r="AQ925" s="745"/>
      <c r="AR925" s="745"/>
      <c r="AS925" s="745"/>
      <c r="AT925" s="745"/>
      <c r="AU925" s="745"/>
      <c r="AV925" s="745"/>
      <c r="AW925" s="745"/>
      <c r="AX925" s="745"/>
      <c r="AY925" s="745"/>
      <c r="AZ925" s="745"/>
      <c r="BA925" s="745"/>
      <c r="BB925" s="745"/>
      <c r="BC925" s="745"/>
      <c r="BD925" s="745"/>
      <c r="BE925" s="745"/>
      <c r="BF925" s="745"/>
      <c r="BG925" s="745"/>
      <c r="BH925" s="745"/>
      <c r="BI925" s="745"/>
      <c r="BJ925" s="745"/>
      <c r="BK925" s="745"/>
      <c r="BL925" s="745"/>
      <c r="BM925" s="745"/>
      <c r="BN925" s="745"/>
      <c r="BO925" s="745"/>
      <c r="BP925" s="745"/>
      <c r="BQ925" s="745"/>
      <c r="BR925" s="745"/>
      <c r="BS925" s="745"/>
      <c r="BT925" s="745"/>
      <c r="BU925" s="745"/>
      <c r="BV925" s="745"/>
      <c r="BW925" s="745"/>
      <c r="BX925" s="745"/>
      <c r="BY925" s="745"/>
      <c r="BZ925" s="745"/>
      <c r="CA925" s="745"/>
      <c r="CB925" s="745"/>
      <c r="CC925" s="745"/>
      <c r="CD925" s="745"/>
      <c r="CE925" s="745"/>
      <c r="CF925" s="745"/>
      <c r="CG925" s="745"/>
      <c r="CH925" s="745"/>
      <c r="CI925" s="745"/>
      <c r="CJ925" s="745"/>
      <c r="CK925" s="745"/>
      <c r="CL925" s="745"/>
      <c r="CM925" s="745"/>
      <c r="CN925" s="745"/>
      <c r="CO925" s="745"/>
      <c r="CP925" s="745"/>
      <c r="CQ925" s="745"/>
      <c r="CR925" s="745"/>
      <c r="CS925" s="745"/>
      <c r="CT925" s="745"/>
      <c r="CU925" s="745"/>
      <c r="CV925" s="745"/>
      <c r="CW925" s="745"/>
      <c r="CX925" s="745"/>
      <c r="CY925" s="745"/>
      <c r="CZ925" s="745"/>
      <c r="DA925" s="745"/>
      <c r="DB925" s="745"/>
      <c r="DC925" s="745"/>
      <c r="DD925" s="745"/>
      <c r="DE925" s="745"/>
      <c r="DF925" s="745"/>
      <c r="DG925" s="745"/>
      <c r="DH925" s="745"/>
      <c r="DI925" s="745"/>
      <c r="DJ925" s="745"/>
      <c r="DK925" s="745"/>
      <c r="DL925" s="745"/>
      <c r="DM925" s="745"/>
      <c r="DN925" s="745"/>
      <c r="DO925" s="745"/>
      <c r="DP925" s="745"/>
      <c r="DQ925" s="745"/>
      <c r="DR925" s="745"/>
      <c r="DS925" s="745"/>
      <c r="DT925" s="745"/>
      <c r="DU925" s="745"/>
      <c r="DV925" s="745"/>
      <c r="DW925" s="745"/>
      <c r="DX925" s="745"/>
      <c r="DY925" s="745"/>
      <c r="DZ925" s="745"/>
      <c r="EA925" s="745"/>
      <c r="EB925" s="745"/>
      <c r="EC925" s="745"/>
      <c r="ED925" s="745"/>
      <c r="EE925" s="745"/>
      <c r="EF925" s="745"/>
      <c r="EG925" s="745"/>
      <c r="EH925" s="745"/>
      <c r="EI925" s="745"/>
      <c r="EJ925" s="745"/>
      <c r="EK925" s="745"/>
      <c r="EL925" s="745"/>
      <c r="EM925" s="745"/>
      <c r="EN925" s="745"/>
      <c r="EO925" s="745"/>
      <c r="EP925" s="745"/>
      <c r="EQ925" s="745"/>
      <c r="ER925" s="745"/>
      <c r="ES925" s="745"/>
      <c r="ET925" s="745"/>
      <c r="EU925" s="745"/>
      <c r="EV925" s="745"/>
      <c r="EW925" s="745"/>
      <c r="EX925" s="745"/>
      <c r="EY925" s="745"/>
      <c r="EZ925" s="745"/>
      <c r="FA925" s="745"/>
      <c r="FB925" s="745"/>
      <c r="FC925" s="745"/>
      <c r="FD925" s="745"/>
      <c r="FE925" s="745"/>
      <c r="FF925" s="745"/>
      <c r="FG925" s="745"/>
      <c r="FH925" s="745"/>
      <c r="FI925" s="745"/>
      <c r="FJ925" s="745"/>
      <c r="FK925" s="745"/>
      <c r="FL925" s="745"/>
      <c r="FM925" s="745"/>
      <c r="FN925" s="745"/>
      <c r="FO925" s="745"/>
      <c r="FP925" s="745"/>
      <c r="FQ925" s="745"/>
      <c r="FR925" s="745"/>
      <c r="FS925" s="745"/>
      <c r="FT925" s="745"/>
      <c r="FU925" s="745"/>
      <c r="FV925" s="745"/>
      <c r="FW925" s="745"/>
      <c r="FX925" s="745"/>
      <c r="FY925" s="745"/>
      <c r="FZ925" s="745"/>
      <c r="GA925" s="745"/>
      <c r="GB925" s="745"/>
      <c r="GC925" s="745"/>
      <c r="GD925" s="745"/>
      <c r="GE925" s="745"/>
      <c r="GF925" s="745"/>
      <c r="GG925" s="745"/>
      <c r="GH925" s="745"/>
      <c r="GI925" s="745"/>
      <c r="GJ925" s="745"/>
      <c r="GK925" s="745"/>
      <c r="GL925" s="745"/>
      <c r="GM925" s="745"/>
      <c r="GN925" s="745"/>
      <c r="GO925" s="745"/>
      <c r="GP925" s="745"/>
      <c r="GQ925" s="745"/>
      <c r="GR925" s="745"/>
      <c r="GS925" s="745"/>
      <c r="GT925" s="745"/>
      <c r="GU925" s="745"/>
      <c r="GV925" s="745"/>
      <c r="GW925" s="745"/>
      <c r="GX925" s="745"/>
      <c r="GY925" s="745"/>
      <c r="GZ925" s="745"/>
      <c r="HA925" s="745"/>
      <c r="HB925" s="745"/>
      <c r="HC925" s="745"/>
      <c r="HD925" s="745"/>
      <c r="HE925" s="745"/>
      <c r="HF925" s="745"/>
      <c r="HG925" s="745"/>
      <c r="HH925" s="745"/>
      <c r="HI925" s="745"/>
      <c r="HJ925" s="745"/>
      <c r="HK925" s="745"/>
      <c r="HL925" s="745"/>
      <c r="HM925" s="745"/>
      <c r="HN925" s="745"/>
      <c r="HO925" s="745"/>
      <c r="HP925" s="745"/>
      <c r="HQ925" s="745"/>
      <c r="HR925" s="745"/>
      <c r="HS925" s="745"/>
      <c r="HT925" s="745"/>
      <c r="HU925" s="745"/>
      <c r="HV925" s="745"/>
      <c r="HW925" s="745"/>
      <c r="HX925" s="745"/>
      <c r="HY925" s="745"/>
      <c r="HZ925" s="745"/>
      <c r="IA925" s="745"/>
      <c r="IB925" s="745"/>
      <c r="IC925" s="745"/>
      <c r="ID925" s="745"/>
      <c r="IE925" s="745"/>
      <c r="IF925" s="745"/>
      <c r="IG925" s="745"/>
      <c r="IH925" s="745"/>
      <c r="II925" s="745"/>
      <c r="IJ925" s="745"/>
      <c r="IK925" s="745"/>
      <c r="IL925" s="745"/>
      <c r="IM925" s="745"/>
      <c r="IN925" s="745"/>
    </row>
    <row r="926" spans="1:248" ht="12.75">
      <c r="A926" s="758"/>
      <c r="B926" s="758"/>
      <c r="C926" s="758"/>
      <c r="D926" s="758"/>
      <c r="E926" s="750"/>
      <c r="F926" s="758"/>
      <c r="G926" s="758"/>
      <c r="H926" s="758"/>
      <c r="I926" s="750"/>
      <c r="J926" s="758"/>
      <c r="K926" s="758"/>
      <c r="L926" s="750"/>
      <c r="M926" s="758"/>
      <c r="N926" s="758"/>
      <c r="O926" s="750"/>
      <c r="P926" s="750"/>
      <c r="Q926" s="750"/>
      <c r="R926" s="750"/>
      <c r="S926" s="750"/>
      <c r="T926" s="750"/>
      <c r="U926" s="757"/>
      <c r="V926" s="753"/>
      <c r="W926" s="745"/>
      <c r="X926" s="745"/>
      <c r="Y926" s="753"/>
      <c r="Z926" s="745"/>
      <c r="AA926" s="745"/>
      <c r="AB926" s="745"/>
      <c r="AC926" s="745"/>
      <c r="AD926" s="745"/>
      <c r="AE926" s="745"/>
      <c r="AF926" s="745"/>
      <c r="AG926" s="745"/>
      <c r="AH926" s="745"/>
      <c r="AI926" s="745"/>
      <c r="AJ926" s="745"/>
      <c r="AK926" s="745"/>
      <c r="AL926" s="745"/>
      <c r="AM926" s="745"/>
      <c r="AN926" s="745"/>
      <c r="AO926" s="745"/>
      <c r="AP926" s="745"/>
      <c r="AQ926" s="745"/>
      <c r="AR926" s="745"/>
      <c r="AS926" s="745"/>
      <c r="AT926" s="745"/>
      <c r="AU926" s="745"/>
      <c r="AV926" s="745"/>
      <c r="AW926" s="745"/>
      <c r="AX926" s="745"/>
      <c r="AY926" s="745"/>
      <c r="AZ926" s="745"/>
      <c r="BA926" s="745"/>
      <c r="BB926" s="745"/>
      <c r="BC926" s="745"/>
      <c r="BD926" s="745"/>
      <c r="BE926" s="745"/>
      <c r="BF926" s="745"/>
      <c r="BG926" s="745"/>
      <c r="BH926" s="745"/>
      <c r="BI926" s="745"/>
      <c r="BJ926" s="745"/>
      <c r="BK926" s="745"/>
      <c r="BL926" s="745"/>
      <c r="BM926" s="745"/>
      <c r="BN926" s="745"/>
      <c r="BO926" s="745"/>
      <c r="BP926" s="745"/>
      <c r="BQ926" s="745"/>
      <c r="BR926" s="745"/>
      <c r="BS926" s="745"/>
      <c r="BT926" s="745"/>
      <c r="BU926" s="745"/>
      <c r="BV926" s="745"/>
      <c r="BW926" s="745"/>
      <c r="BX926" s="745"/>
      <c r="BY926" s="745"/>
      <c r="BZ926" s="745"/>
      <c r="CA926" s="745"/>
      <c r="CB926" s="745"/>
      <c r="CC926" s="745"/>
      <c r="CD926" s="745"/>
      <c r="CE926" s="745"/>
      <c r="CF926" s="745"/>
      <c r="CG926" s="745"/>
      <c r="CH926" s="745"/>
      <c r="CI926" s="745"/>
      <c r="CJ926" s="745"/>
      <c r="CK926" s="745"/>
      <c r="CL926" s="745"/>
      <c r="CM926" s="745"/>
      <c r="CN926" s="745"/>
      <c r="CO926" s="745"/>
      <c r="CP926" s="745"/>
      <c r="CQ926" s="745"/>
      <c r="CR926" s="745"/>
      <c r="CS926" s="745"/>
      <c r="CT926" s="745"/>
      <c r="CU926" s="745"/>
      <c r="CV926" s="745"/>
      <c r="CW926" s="745"/>
      <c r="CX926" s="745"/>
      <c r="CY926" s="745"/>
      <c r="CZ926" s="745"/>
      <c r="DA926" s="745"/>
      <c r="DB926" s="745"/>
      <c r="DC926" s="745"/>
      <c r="DD926" s="745"/>
      <c r="DE926" s="745"/>
      <c r="DF926" s="745"/>
      <c r="DG926" s="745"/>
      <c r="DH926" s="745"/>
      <c r="DI926" s="745"/>
      <c r="DJ926" s="745"/>
      <c r="DK926" s="745"/>
      <c r="DL926" s="745"/>
      <c r="DM926" s="745"/>
      <c r="DN926" s="745"/>
      <c r="DO926" s="745"/>
      <c r="DP926" s="745"/>
      <c r="DQ926" s="745"/>
      <c r="DR926" s="745"/>
      <c r="DS926" s="745"/>
      <c r="DT926" s="745"/>
      <c r="DU926" s="745"/>
      <c r="DV926" s="745"/>
      <c r="DW926" s="745"/>
      <c r="DX926" s="745"/>
      <c r="DY926" s="745"/>
      <c r="DZ926" s="745"/>
      <c r="EA926" s="745"/>
      <c r="EB926" s="745"/>
      <c r="EC926" s="745"/>
      <c r="ED926" s="745"/>
      <c r="EE926" s="745"/>
      <c r="EF926" s="745"/>
      <c r="EG926" s="745"/>
      <c r="EH926" s="745"/>
      <c r="EI926" s="745"/>
      <c r="EJ926" s="745"/>
      <c r="EK926" s="745"/>
      <c r="EL926" s="745"/>
      <c r="EM926" s="745"/>
      <c r="EN926" s="745"/>
      <c r="EO926" s="745"/>
      <c r="EP926" s="745"/>
      <c r="EQ926" s="745"/>
      <c r="ER926" s="745"/>
      <c r="ES926" s="745"/>
      <c r="ET926" s="745"/>
      <c r="EU926" s="745"/>
      <c r="EV926" s="745"/>
      <c r="EW926" s="745"/>
      <c r="EX926" s="745"/>
      <c r="EY926" s="745"/>
      <c r="EZ926" s="745"/>
      <c r="FA926" s="745"/>
      <c r="FB926" s="745"/>
      <c r="FC926" s="745"/>
      <c r="FD926" s="745"/>
      <c r="FE926" s="745"/>
      <c r="FF926" s="745"/>
      <c r="FG926" s="745"/>
      <c r="FH926" s="745"/>
      <c r="FI926" s="745"/>
      <c r="FJ926" s="745"/>
      <c r="FK926" s="745"/>
      <c r="FL926" s="745"/>
      <c r="FM926" s="745"/>
      <c r="FN926" s="745"/>
      <c r="FO926" s="745"/>
      <c r="FP926" s="745"/>
      <c r="FQ926" s="745"/>
      <c r="FR926" s="745"/>
      <c r="FS926" s="745"/>
      <c r="FT926" s="745"/>
      <c r="FU926" s="745"/>
      <c r="FV926" s="745"/>
      <c r="FW926" s="745"/>
      <c r="FX926" s="745"/>
      <c r="FY926" s="745"/>
      <c r="FZ926" s="745"/>
      <c r="GA926" s="745"/>
      <c r="GB926" s="745"/>
      <c r="GC926" s="745"/>
      <c r="GD926" s="745"/>
      <c r="GE926" s="745"/>
      <c r="GF926" s="745"/>
      <c r="GG926" s="745"/>
      <c r="GH926" s="745"/>
      <c r="GI926" s="745"/>
      <c r="GJ926" s="745"/>
      <c r="GK926" s="745"/>
      <c r="GL926" s="745"/>
      <c r="GM926" s="745"/>
      <c r="GN926" s="745"/>
      <c r="GO926" s="745"/>
      <c r="GP926" s="745"/>
      <c r="GQ926" s="745"/>
      <c r="GR926" s="745"/>
      <c r="GS926" s="745"/>
      <c r="GT926" s="745"/>
      <c r="GU926" s="745"/>
      <c r="GV926" s="745"/>
      <c r="GW926" s="745"/>
      <c r="GX926" s="745"/>
      <c r="GY926" s="745"/>
      <c r="GZ926" s="745"/>
      <c r="HA926" s="745"/>
      <c r="HB926" s="745"/>
      <c r="HC926" s="745"/>
      <c r="HD926" s="745"/>
      <c r="HE926" s="745"/>
      <c r="HF926" s="745"/>
      <c r="HG926" s="745"/>
      <c r="HH926" s="745"/>
      <c r="HI926" s="745"/>
      <c r="HJ926" s="745"/>
      <c r="HK926" s="745"/>
      <c r="HL926" s="745"/>
      <c r="HM926" s="745"/>
      <c r="HN926" s="745"/>
      <c r="HO926" s="745"/>
      <c r="HP926" s="745"/>
      <c r="HQ926" s="745"/>
      <c r="HR926" s="745"/>
      <c r="HS926" s="745"/>
      <c r="HT926" s="745"/>
      <c r="HU926" s="745"/>
      <c r="HV926" s="745"/>
      <c r="HW926" s="745"/>
      <c r="HX926" s="745"/>
      <c r="HY926" s="745"/>
      <c r="HZ926" s="745"/>
      <c r="IA926" s="745"/>
      <c r="IB926" s="745"/>
      <c r="IC926" s="745"/>
      <c r="ID926" s="745"/>
      <c r="IE926" s="745"/>
      <c r="IF926" s="745"/>
      <c r="IG926" s="745"/>
      <c r="IH926" s="745"/>
      <c r="II926" s="745"/>
      <c r="IJ926" s="745"/>
      <c r="IK926" s="745"/>
      <c r="IL926" s="745"/>
      <c r="IM926" s="745"/>
      <c r="IN926" s="745"/>
    </row>
    <row r="927" spans="1:248" ht="12.75">
      <c r="A927" s="758"/>
      <c r="B927" s="758"/>
      <c r="C927" s="758"/>
      <c r="D927" s="758"/>
      <c r="E927" s="750"/>
      <c r="F927" s="758"/>
      <c r="G927" s="758"/>
      <c r="H927" s="758"/>
      <c r="I927" s="750"/>
      <c r="J927" s="758"/>
      <c r="K927" s="758"/>
      <c r="L927" s="750"/>
      <c r="M927" s="758"/>
      <c r="N927" s="758"/>
      <c r="O927" s="750"/>
      <c r="P927" s="750"/>
      <c r="Q927" s="750"/>
      <c r="R927" s="750"/>
      <c r="S927" s="750"/>
      <c r="T927" s="750"/>
      <c r="U927" s="757"/>
      <c r="V927" s="753"/>
      <c r="W927" s="745"/>
      <c r="X927" s="745"/>
      <c r="Y927" s="753"/>
      <c r="Z927" s="745"/>
      <c r="AA927" s="745"/>
      <c r="AB927" s="745"/>
      <c r="AC927" s="745"/>
      <c r="AD927" s="745"/>
      <c r="AE927" s="745"/>
      <c r="AF927" s="745"/>
      <c r="AG927" s="745"/>
      <c r="AH927" s="745"/>
      <c r="AI927" s="745"/>
      <c r="AJ927" s="745"/>
      <c r="AK927" s="745"/>
      <c r="AL927" s="745"/>
      <c r="AM927" s="745"/>
      <c r="AN927" s="745"/>
      <c r="AO927" s="745"/>
      <c r="AP927" s="745"/>
      <c r="AQ927" s="745"/>
      <c r="AR927" s="745"/>
      <c r="AS927" s="745"/>
      <c r="AT927" s="745"/>
      <c r="AU927" s="745"/>
      <c r="AV927" s="745"/>
      <c r="AW927" s="745"/>
      <c r="AX927" s="745"/>
      <c r="AY927" s="745"/>
      <c r="AZ927" s="745"/>
      <c r="BA927" s="745"/>
      <c r="BB927" s="745"/>
      <c r="BC927" s="745"/>
      <c r="BD927" s="745"/>
      <c r="BE927" s="745"/>
      <c r="BF927" s="745"/>
      <c r="BG927" s="745"/>
      <c r="BH927" s="745"/>
      <c r="BI927" s="745"/>
      <c r="BJ927" s="745"/>
      <c r="BK927" s="745"/>
      <c r="BL927" s="745"/>
      <c r="BM927" s="745"/>
      <c r="BN927" s="745"/>
      <c r="BO927" s="745"/>
      <c r="BP927" s="745"/>
      <c r="BQ927" s="745"/>
      <c r="BR927" s="745"/>
      <c r="BS927" s="745"/>
      <c r="BT927" s="745"/>
      <c r="BU927" s="745"/>
      <c r="BV927" s="745"/>
      <c r="BW927" s="745"/>
      <c r="BX927" s="745"/>
      <c r="BY927" s="745"/>
      <c r="BZ927" s="745"/>
      <c r="CA927" s="745"/>
      <c r="CB927" s="745"/>
      <c r="CC927" s="745"/>
      <c r="CD927" s="745"/>
      <c r="CE927" s="745"/>
      <c r="CF927" s="745"/>
      <c r="CG927" s="745"/>
      <c r="CH927" s="745"/>
      <c r="CI927" s="745"/>
      <c r="CJ927" s="745"/>
      <c r="CK927" s="745"/>
      <c r="CL927" s="745"/>
      <c r="CM927" s="745"/>
      <c r="CN927" s="745"/>
      <c r="CO927" s="745"/>
      <c r="CP927" s="745"/>
      <c r="CQ927" s="745"/>
      <c r="CR927" s="745"/>
      <c r="CS927" s="745"/>
      <c r="CT927" s="745"/>
      <c r="CU927" s="745"/>
      <c r="CV927" s="745"/>
      <c r="CW927" s="745"/>
      <c r="CX927" s="745"/>
      <c r="CY927" s="745"/>
      <c r="CZ927" s="745"/>
      <c r="DA927" s="745"/>
      <c r="DB927" s="745"/>
      <c r="DC927" s="745"/>
      <c r="DD927" s="745"/>
      <c r="DE927" s="745"/>
      <c r="DF927" s="745"/>
      <c r="DG927" s="745"/>
      <c r="DH927" s="745"/>
      <c r="DI927" s="745"/>
      <c r="DJ927" s="745"/>
      <c r="DK927" s="745"/>
      <c r="DL927" s="745"/>
      <c r="DM927" s="745"/>
      <c r="DN927" s="745"/>
      <c r="DO927" s="745"/>
      <c r="DP927" s="745"/>
      <c r="DQ927" s="745"/>
      <c r="DR927" s="745"/>
      <c r="DS927" s="745"/>
      <c r="DT927" s="745"/>
      <c r="DU927" s="745"/>
      <c r="DV927" s="745"/>
      <c r="DW927" s="745"/>
      <c r="DX927" s="745"/>
      <c r="DY927" s="745"/>
      <c r="DZ927" s="745"/>
      <c r="EA927" s="745"/>
      <c r="EB927" s="745"/>
      <c r="EC927" s="745"/>
      <c r="ED927" s="745"/>
      <c r="EE927" s="745"/>
      <c r="EF927" s="745"/>
      <c r="EG927" s="745"/>
      <c r="EH927" s="745"/>
      <c r="EI927" s="745"/>
      <c r="EJ927" s="745"/>
      <c r="EK927" s="745"/>
      <c r="EL927" s="745"/>
      <c r="EM927" s="745"/>
      <c r="EN927" s="745"/>
      <c r="EO927" s="745"/>
      <c r="EP927" s="745"/>
      <c r="EQ927" s="745"/>
      <c r="ER927" s="745"/>
      <c r="ES927" s="745"/>
      <c r="ET927" s="745"/>
      <c r="EU927" s="745"/>
      <c r="EV927" s="745"/>
      <c r="EW927" s="745"/>
      <c r="EX927" s="745"/>
      <c r="EY927" s="745"/>
      <c r="EZ927" s="745"/>
      <c r="FA927" s="745"/>
      <c r="FB927" s="745"/>
      <c r="FC927" s="745"/>
      <c r="FD927" s="745"/>
      <c r="FE927" s="745"/>
      <c r="FF927" s="745"/>
      <c r="FG927" s="745"/>
      <c r="FH927" s="745"/>
      <c r="FI927" s="745"/>
      <c r="FJ927" s="745"/>
      <c r="FK927" s="745"/>
      <c r="FL927" s="745"/>
      <c r="FM927" s="745"/>
      <c r="FN927" s="745"/>
      <c r="FO927" s="745"/>
      <c r="FP927" s="745"/>
      <c r="FQ927" s="745"/>
      <c r="FR927" s="745"/>
      <c r="FS927" s="745"/>
      <c r="FT927" s="745"/>
      <c r="FU927" s="745"/>
      <c r="FV927" s="745"/>
      <c r="FW927" s="745"/>
      <c r="FX927" s="745"/>
      <c r="FY927" s="745"/>
      <c r="FZ927" s="745"/>
      <c r="GA927" s="745"/>
      <c r="GB927" s="745"/>
      <c r="GC927" s="745"/>
      <c r="GD927" s="745"/>
      <c r="GE927" s="745"/>
      <c r="GF927" s="745"/>
      <c r="GG927" s="745"/>
      <c r="GH927" s="745"/>
      <c r="GI927" s="745"/>
      <c r="GJ927" s="745"/>
      <c r="GK927" s="745"/>
      <c r="GL927" s="745"/>
      <c r="GM927" s="745"/>
      <c r="GN927" s="745"/>
      <c r="GO927" s="745"/>
      <c r="GP927" s="745"/>
      <c r="GQ927" s="745"/>
      <c r="GR927" s="745"/>
      <c r="GS927" s="745"/>
      <c r="GT927" s="745"/>
      <c r="GU927" s="745"/>
      <c r="GV927" s="745"/>
      <c r="GW927" s="745"/>
      <c r="GX927" s="745"/>
      <c r="GY927" s="745"/>
      <c r="GZ927" s="745"/>
      <c r="HA927" s="745"/>
      <c r="HB927" s="745"/>
      <c r="HC927" s="745"/>
      <c r="HD927" s="745"/>
      <c r="HE927" s="745"/>
      <c r="HF927" s="745"/>
      <c r="HG927" s="745"/>
      <c r="HH927" s="745"/>
      <c r="HI927" s="745"/>
      <c r="HJ927" s="745"/>
      <c r="HK927" s="745"/>
      <c r="HL927" s="745"/>
      <c r="HM927" s="745"/>
      <c r="HN927" s="745"/>
      <c r="HO927" s="745"/>
      <c r="HP927" s="745"/>
      <c r="HQ927" s="745"/>
      <c r="HR927" s="745"/>
      <c r="HS927" s="745"/>
      <c r="HT927" s="745"/>
      <c r="HU927" s="745"/>
      <c r="HV927" s="745"/>
      <c r="HW927" s="745"/>
      <c r="HX927" s="745"/>
      <c r="HY927" s="745"/>
      <c r="HZ927" s="745"/>
      <c r="IA927" s="745"/>
      <c r="IB927" s="745"/>
      <c r="IC927" s="745"/>
      <c r="ID927" s="745"/>
      <c r="IE927" s="745"/>
      <c r="IF927" s="745"/>
      <c r="IG927" s="745"/>
      <c r="IH927" s="745"/>
      <c r="II927" s="745"/>
      <c r="IJ927" s="745"/>
      <c r="IK927" s="745"/>
      <c r="IL927" s="745"/>
      <c r="IM927" s="745"/>
      <c r="IN927" s="745"/>
    </row>
    <row r="928" spans="1:248" ht="12.75">
      <c r="A928" s="758"/>
      <c r="B928" s="758"/>
      <c r="C928" s="758"/>
      <c r="D928" s="758"/>
      <c r="E928" s="750"/>
      <c r="F928" s="758"/>
      <c r="G928" s="758"/>
      <c r="H928" s="758"/>
      <c r="I928" s="750"/>
      <c r="J928" s="758"/>
      <c r="K928" s="758"/>
      <c r="L928" s="750"/>
      <c r="M928" s="758"/>
      <c r="N928" s="758"/>
      <c r="O928" s="750"/>
      <c r="P928" s="750"/>
      <c r="Q928" s="750"/>
      <c r="R928" s="750"/>
      <c r="S928" s="750"/>
      <c r="T928" s="750"/>
      <c r="U928" s="757"/>
      <c r="V928" s="753"/>
      <c r="W928" s="745"/>
      <c r="X928" s="745"/>
      <c r="Y928" s="753"/>
      <c r="Z928" s="745"/>
      <c r="AA928" s="745"/>
      <c r="AB928" s="745"/>
      <c r="AC928" s="745"/>
      <c r="AD928" s="745"/>
      <c r="AE928" s="745"/>
      <c r="AF928" s="745"/>
      <c r="AG928" s="745"/>
      <c r="AH928" s="745"/>
      <c r="AI928" s="745"/>
      <c r="AJ928" s="745"/>
      <c r="AK928" s="745"/>
      <c r="AL928" s="745"/>
      <c r="AM928" s="745"/>
      <c r="AN928" s="745"/>
      <c r="AO928" s="745"/>
      <c r="AP928" s="745"/>
      <c r="AQ928" s="745"/>
      <c r="AR928" s="745"/>
      <c r="AS928" s="745"/>
      <c r="AT928" s="745"/>
      <c r="AU928" s="745"/>
      <c r="AV928" s="745"/>
      <c r="AW928" s="745"/>
      <c r="AX928" s="745"/>
      <c r="AY928" s="745"/>
      <c r="AZ928" s="745"/>
      <c r="BA928" s="745"/>
      <c r="BB928" s="745"/>
      <c r="BC928" s="745"/>
      <c r="BD928" s="745"/>
      <c r="BE928" s="745"/>
      <c r="BF928" s="745"/>
      <c r="BG928" s="745"/>
      <c r="BH928" s="745"/>
      <c r="BI928" s="745"/>
      <c r="BJ928" s="745"/>
      <c r="BK928" s="745"/>
      <c r="BL928" s="745"/>
      <c r="BM928" s="745"/>
      <c r="BN928" s="745"/>
      <c r="BO928" s="745"/>
      <c r="BP928" s="745"/>
      <c r="BQ928" s="745"/>
      <c r="BR928" s="745"/>
      <c r="BS928" s="745"/>
      <c r="BT928" s="745"/>
      <c r="BU928" s="745"/>
      <c r="BV928" s="745"/>
      <c r="BW928" s="745"/>
      <c r="BX928" s="745"/>
      <c r="BY928" s="745"/>
      <c r="BZ928" s="745"/>
      <c r="CA928" s="745"/>
      <c r="CB928" s="745"/>
      <c r="CC928" s="745"/>
      <c r="CD928" s="745"/>
      <c r="CE928" s="745"/>
      <c r="CF928" s="745"/>
      <c r="CG928" s="745"/>
      <c r="CH928" s="745"/>
      <c r="CI928" s="745"/>
      <c r="CJ928" s="745"/>
      <c r="CK928" s="745"/>
      <c r="CL928" s="745"/>
      <c r="CM928" s="745"/>
      <c r="CN928" s="745"/>
      <c r="CO928" s="745"/>
      <c r="CP928" s="745"/>
      <c r="CQ928" s="745"/>
      <c r="CR928" s="745"/>
      <c r="CS928" s="745"/>
      <c r="CT928" s="745"/>
      <c r="CU928" s="745"/>
      <c r="CV928" s="745"/>
      <c r="CW928" s="745"/>
      <c r="CX928" s="745"/>
      <c r="CY928" s="745"/>
      <c r="CZ928" s="745"/>
      <c r="DA928" s="745"/>
      <c r="DB928" s="745"/>
      <c r="DC928" s="745"/>
      <c r="DD928" s="745"/>
      <c r="DE928" s="745"/>
      <c r="DF928" s="745"/>
      <c r="DG928" s="745"/>
      <c r="DH928" s="745"/>
      <c r="DI928" s="745"/>
      <c r="DJ928" s="745"/>
      <c r="DK928" s="745"/>
      <c r="DL928" s="745"/>
      <c r="DM928" s="745"/>
      <c r="DN928" s="745"/>
      <c r="DO928" s="745"/>
      <c r="DP928" s="745"/>
      <c r="DQ928" s="745"/>
      <c r="DR928" s="745"/>
      <c r="DS928" s="745"/>
      <c r="DT928" s="745"/>
      <c r="DU928" s="745"/>
      <c r="DV928" s="745"/>
      <c r="DW928" s="745"/>
      <c r="DX928" s="745"/>
      <c r="DY928" s="745"/>
      <c r="DZ928" s="745"/>
      <c r="EA928" s="745"/>
      <c r="EB928" s="745"/>
      <c r="EC928" s="745"/>
      <c r="ED928" s="745"/>
      <c r="EE928" s="745"/>
      <c r="EF928" s="745"/>
      <c r="EG928" s="745"/>
      <c r="EH928" s="745"/>
      <c r="EI928" s="745"/>
      <c r="EJ928" s="745"/>
      <c r="EK928" s="745"/>
      <c r="EL928" s="745"/>
      <c r="EM928" s="745"/>
      <c r="EN928" s="745"/>
      <c r="EO928" s="745"/>
      <c r="EP928" s="745"/>
      <c r="EQ928" s="745"/>
      <c r="ER928" s="745"/>
      <c r="ES928" s="745"/>
      <c r="ET928" s="745"/>
      <c r="EU928" s="745"/>
      <c r="EV928" s="745"/>
      <c r="EW928" s="745"/>
      <c r="EX928" s="745"/>
      <c r="EY928" s="745"/>
      <c r="EZ928" s="745"/>
      <c r="FA928" s="745"/>
      <c r="FB928" s="745"/>
      <c r="FC928" s="745"/>
      <c r="FD928" s="745"/>
      <c r="FE928" s="745"/>
      <c r="FF928" s="745"/>
      <c r="FG928" s="745"/>
      <c r="FH928" s="745"/>
      <c r="FI928" s="745"/>
      <c r="FJ928" s="745"/>
      <c r="FK928" s="745"/>
      <c r="FL928" s="745"/>
      <c r="FM928" s="745"/>
      <c r="FN928" s="745"/>
      <c r="FO928" s="745"/>
      <c r="FP928" s="745"/>
      <c r="FQ928" s="745"/>
      <c r="FR928" s="745"/>
      <c r="FS928" s="745"/>
      <c r="FT928" s="745"/>
      <c r="FU928" s="745"/>
      <c r="FV928" s="745"/>
      <c r="FW928" s="745"/>
      <c r="FX928" s="745"/>
      <c r="FY928" s="745"/>
      <c r="FZ928" s="745"/>
      <c r="GA928" s="745"/>
      <c r="GB928" s="745"/>
      <c r="GC928" s="745"/>
      <c r="GD928" s="745"/>
      <c r="GE928" s="745"/>
      <c r="GF928" s="745"/>
      <c r="GG928" s="745"/>
      <c r="GH928" s="745"/>
      <c r="GI928" s="745"/>
      <c r="GJ928" s="745"/>
      <c r="GK928" s="745"/>
      <c r="GL928" s="745"/>
      <c r="GM928" s="745"/>
      <c r="GN928" s="745"/>
      <c r="GO928" s="745"/>
      <c r="GP928" s="745"/>
      <c r="GQ928" s="745"/>
      <c r="GR928" s="745"/>
      <c r="GS928" s="745"/>
      <c r="GT928" s="745"/>
      <c r="GU928" s="745"/>
      <c r="GV928" s="745"/>
      <c r="GW928" s="745"/>
      <c r="GX928" s="745"/>
      <c r="GY928" s="745"/>
      <c r="GZ928" s="745"/>
      <c r="HA928" s="745"/>
      <c r="HB928" s="745"/>
      <c r="HC928" s="745"/>
      <c r="HD928" s="745"/>
      <c r="HE928" s="745"/>
      <c r="HF928" s="745"/>
      <c r="HG928" s="745"/>
      <c r="HH928" s="745"/>
      <c r="HI928" s="745"/>
      <c r="HJ928" s="745"/>
      <c r="HK928" s="745"/>
      <c r="HL928" s="745"/>
      <c r="HM928" s="745"/>
      <c r="HN928" s="745"/>
      <c r="HO928" s="745"/>
      <c r="HP928" s="745"/>
      <c r="HQ928" s="745"/>
      <c r="HR928" s="745"/>
      <c r="HS928" s="745"/>
      <c r="HT928" s="745"/>
      <c r="HU928" s="745"/>
      <c r="HV928" s="745"/>
      <c r="HW928" s="745"/>
      <c r="HX928" s="745"/>
      <c r="HY928" s="745"/>
      <c r="HZ928" s="745"/>
      <c r="IA928" s="745"/>
      <c r="IB928" s="745"/>
      <c r="IC928" s="745"/>
      <c r="ID928" s="745"/>
      <c r="IE928" s="745"/>
      <c r="IF928" s="745"/>
      <c r="IG928" s="745"/>
      <c r="IH928" s="745"/>
      <c r="II928" s="745"/>
      <c r="IJ928" s="745"/>
      <c r="IK928" s="745"/>
      <c r="IL928" s="745"/>
      <c r="IM928" s="745"/>
      <c r="IN928" s="745"/>
    </row>
    <row r="929" spans="1:248" ht="12.75">
      <c r="A929" s="758"/>
      <c r="B929" s="758"/>
      <c r="C929" s="758"/>
      <c r="D929" s="758"/>
      <c r="E929" s="750"/>
      <c r="F929" s="758"/>
      <c r="G929" s="758"/>
      <c r="H929" s="758"/>
      <c r="I929" s="750"/>
      <c r="J929" s="758"/>
      <c r="K929" s="758"/>
      <c r="L929" s="750"/>
      <c r="M929" s="758"/>
      <c r="N929" s="758"/>
      <c r="O929" s="750"/>
      <c r="P929" s="750"/>
      <c r="Q929" s="750"/>
      <c r="R929" s="750"/>
      <c r="S929" s="750"/>
      <c r="T929" s="750"/>
      <c r="U929" s="757"/>
      <c r="V929" s="753"/>
      <c r="W929" s="745"/>
      <c r="X929" s="745"/>
      <c r="Y929" s="753"/>
      <c r="Z929" s="745"/>
      <c r="AA929" s="745"/>
      <c r="AB929" s="745"/>
      <c r="AC929" s="745"/>
      <c r="AD929" s="745"/>
      <c r="AE929" s="745"/>
      <c r="AF929" s="745"/>
      <c r="AG929" s="745"/>
      <c r="AH929" s="745"/>
      <c r="AI929" s="745"/>
      <c r="AJ929" s="745"/>
      <c r="AK929" s="745"/>
      <c r="AL929" s="745"/>
      <c r="AM929" s="745"/>
      <c r="AN929" s="745"/>
      <c r="AO929" s="745"/>
      <c r="AP929" s="745"/>
      <c r="AQ929" s="745"/>
      <c r="AR929" s="745"/>
      <c r="AS929" s="745"/>
      <c r="AT929" s="745"/>
      <c r="AU929" s="745"/>
      <c r="AV929" s="745"/>
      <c r="AW929" s="745"/>
      <c r="AX929" s="745"/>
      <c r="AY929" s="745"/>
      <c r="AZ929" s="745"/>
      <c r="BA929" s="745"/>
      <c r="BB929" s="745"/>
      <c r="BC929" s="745"/>
      <c r="BD929" s="745"/>
      <c r="BE929" s="745"/>
      <c r="BF929" s="745"/>
      <c r="BG929" s="745"/>
      <c r="BH929" s="745"/>
      <c r="BI929" s="745"/>
      <c r="BJ929" s="745"/>
      <c r="BK929" s="745"/>
      <c r="BL929" s="745"/>
      <c r="BM929" s="745"/>
      <c r="BN929" s="745"/>
      <c r="BO929" s="745"/>
      <c r="BP929" s="745"/>
      <c r="BQ929" s="745"/>
      <c r="BR929" s="745"/>
      <c r="BS929" s="745"/>
      <c r="BT929" s="745"/>
      <c r="BU929" s="745"/>
      <c r="BV929" s="745"/>
      <c r="BW929" s="745"/>
      <c r="BX929" s="745"/>
      <c r="BY929" s="745"/>
      <c r="BZ929" s="745"/>
      <c r="CA929" s="745"/>
      <c r="CB929" s="745"/>
      <c r="CC929" s="745"/>
      <c r="CD929" s="745"/>
      <c r="CE929" s="745"/>
      <c r="CF929" s="745"/>
      <c r="CG929" s="745"/>
      <c r="CH929" s="745"/>
      <c r="CI929" s="745"/>
      <c r="CJ929" s="745"/>
      <c r="CK929" s="745"/>
      <c r="CL929" s="745"/>
      <c r="CM929" s="745"/>
      <c r="CN929" s="745"/>
      <c r="CO929" s="745"/>
      <c r="CP929" s="745"/>
      <c r="CQ929" s="745"/>
      <c r="CR929" s="745"/>
      <c r="CS929" s="745"/>
      <c r="CT929" s="745"/>
      <c r="CU929" s="745"/>
      <c r="CV929" s="745"/>
      <c r="CW929" s="745"/>
      <c r="CX929" s="745"/>
      <c r="CY929" s="745"/>
      <c r="CZ929" s="745"/>
      <c r="DA929" s="745"/>
      <c r="DB929" s="745"/>
      <c r="DC929" s="745"/>
      <c r="DD929" s="745"/>
      <c r="DE929" s="745"/>
      <c r="DF929" s="745"/>
      <c r="DG929" s="745"/>
      <c r="DH929" s="745"/>
      <c r="DI929" s="745"/>
      <c r="DJ929" s="745"/>
      <c r="DK929" s="745"/>
      <c r="DL929" s="745"/>
      <c r="DM929" s="745"/>
      <c r="DN929" s="745"/>
      <c r="DO929" s="745"/>
      <c r="DP929" s="745"/>
      <c r="DQ929" s="745"/>
      <c r="DR929" s="745"/>
      <c r="DS929" s="745"/>
      <c r="DT929" s="745"/>
      <c r="DU929" s="745"/>
      <c r="DV929" s="745"/>
      <c r="DW929" s="745"/>
      <c r="DX929" s="745"/>
      <c r="DY929" s="745"/>
      <c r="DZ929" s="745"/>
      <c r="EA929" s="745"/>
      <c r="EB929" s="745"/>
      <c r="EC929" s="745"/>
      <c r="ED929" s="745"/>
      <c r="EE929" s="745"/>
      <c r="EF929" s="745"/>
      <c r="EG929" s="745"/>
      <c r="EH929" s="745"/>
      <c r="EI929" s="745"/>
      <c r="EJ929" s="745"/>
      <c r="EK929" s="745"/>
      <c r="EL929" s="745"/>
      <c r="EM929" s="745"/>
      <c r="EN929" s="745"/>
      <c r="EO929" s="745"/>
      <c r="EP929" s="745"/>
      <c r="EQ929" s="745"/>
      <c r="ER929" s="745"/>
      <c r="ES929" s="745"/>
      <c r="ET929" s="745"/>
      <c r="EU929" s="745"/>
      <c r="EV929" s="745"/>
      <c r="EW929" s="745"/>
      <c r="EX929" s="745"/>
      <c r="EY929" s="745"/>
      <c r="EZ929" s="745"/>
      <c r="FA929" s="745"/>
      <c r="FB929" s="745"/>
      <c r="FC929" s="745"/>
      <c r="FD929" s="745"/>
      <c r="FE929" s="745"/>
      <c r="FF929" s="745"/>
      <c r="FG929" s="745"/>
      <c r="FH929" s="745"/>
      <c r="FI929" s="745"/>
      <c r="FJ929" s="745"/>
      <c r="FK929" s="745"/>
      <c r="FL929" s="745"/>
      <c r="FM929" s="745"/>
      <c r="FN929" s="745"/>
      <c r="FO929" s="745"/>
      <c r="FP929" s="745"/>
      <c r="FQ929" s="745"/>
      <c r="FR929" s="745"/>
      <c r="FS929" s="745"/>
      <c r="FT929" s="745"/>
      <c r="FU929" s="745"/>
      <c r="FV929" s="745"/>
      <c r="FW929" s="745"/>
      <c r="FX929" s="745"/>
      <c r="FY929" s="745"/>
      <c r="FZ929" s="745"/>
      <c r="GA929" s="745"/>
      <c r="GB929" s="745"/>
      <c r="GC929" s="745"/>
      <c r="GD929" s="745"/>
      <c r="GE929" s="745"/>
      <c r="GF929" s="745"/>
      <c r="GG929" s="745"/>
      <c r="GH929" s="745"/>
      <c r="GI929" s="745"/>
      <c r="GJ929" s="745"/>
      <c r="GK929" s="745"/>
      <c r="GL929" s="745"/>
      <c r="GM929" s="745"/>
      <c r="GN929" s="745"/>
      <c r="GO929" s="745"/>
      <c r="GP929" s="745"/>
      <c r="GQ929" s="745"/>
      <c r="GR929" s="745"/>
      <c r="GS929" s="745"/>
      <c r="GT929" s="745"/>
      <c r="GU929" s="745"/>
      <c r="GV929" s="745"/>
      <c r="GW929" s="745"/>
      <c r="GX929" s="745"/>
      <c r="GY929" s="745"/>
      <c r="GZ929" s="745"/>
      <c r="HA929" s="745"/>
      <c r="HB929" s="745"/>
      <c r="HC929" s="745"/>
      <c r="HD929" s="745"/>
      <c r="HE929" s="745"/>
      <c r="HF929" s="745"/>
      <c r="HG929" s="745"/>
      <c r="HH929" s="745"/>
      <c r="HI929" s="745"/>
      <c r="HJ929" s="745"/>
      <c r="HK929" s="745"/>
      <c r="HL929" s="745"/>
      <c r="HM929" s="745"/>
      <c r="HN929" s="745"/>
      <c r="HO929" s="745"/>
      <c r="HP929" s="745"/>
      <c r="HQ929" s="745"/>
      <c r="HR929" s="745"/>
      <c r="HS929" s="745"/>
      <c r="HT929" s="745"/>
      <c r="HU929" s="745"/>
      <c r="HV929" s="745"/>
      <c r="HW929" s="745"/>
      <c r="HX929" s="745"/>
      <c r="HY929" s="745"/>
      <c r="HZ929" s="745"/>
      <c r="IA929" s="745"/>
      <c r="IB929" s="745"/>
      <c r="IC929" s="745"/>
      <c r="ID929" s="745"/>
      <c r="IE929" s="745"/>
      <c r="IF929" s="745"/>
      <c r="IG929" s="745"/>
      <c r="IH929" s="745"/>
      <c r="II929" s="745"/>
      <c r="IJ929" s="745"/>
      <c r="IK929" s="745"/>
      <c r="IL929" s="745"/>
      <c r="IM929" s="745"/>
      <c r="IN929" s="745"/>
    </row>
    <row r="930" spans="1:248" ht="12.75">
      <c r="A930" s="758"/>
      <c r="B930" s="758"/>
      <c r="C930" s="758"/>
      <c r="D930" s="758"/>
      <c r="E930" s="750"/>
      <c r="F930" s="758"/>
      <c r="G930" s="758"/>
      <c r="H930" s="758"/>
      <c r="I930" s="750"/>
      <c r="J930" s="758"/>
      <c r="K930" s="758"/>
      <c r="L930" s="750"/>
      <c r="M930" s="758"/>
      <c r="N930" s="758"/>
      <c r="O930" s="750"/>
      <c r="P930" s="750"/>
      <c r="Q930" s="750"/>
      <c r="R930" s="750"/>
      <c r="S930" s="750"/>
      <c r="T930" s="750"/>
      <c r="U930" s="757"/>
      <c r="V930" s="753"/>
      <c r="W930" s="745"/>
      <c r="X930" s="745"/>
      <c r="Y930" s="753"/>
      <c r="Z930" s="745"/>
      <c r="AA930" s="745"/>
      <c r="AB930" s="745"/>
      <c r="AC930" s="745"/>
      <c r="AD930" s="745"/>
      <c r="AE930" s="745"/>
      <c r="AF930" s="745"/>
      <c r="AG930" s="745"/>
      <c r="AH930" s="745"/>
      <c r="AI930" s="745"/>
      <c r="AJ930" s="745"/>
      <c r="AK930" s="745"/>
      <c r="AL930" s="745"/>
      <c r="AM930" s="745"/>
      <c r="AN930" s="745"/>
      <c r="AO930" s="745"/>
      <c r="AP930" s="745"/>
      <c r="AQ930" s="745"/>
      <c r="AR930" s="745"/>
      <c r="AS930" s="745"/>
      <c r="AT930" s="745"/>
      <c r="AU930" s="745"/>
      <c r="AV930" s="745"/>
      <c r="AW930" s="745"/>
      <c r="AX930" s="745"/>
      <c r="AY930" s="745"/>
      <c r="AZ930" s="745"/>
      <c r="BA930" s="745"/>
      <c r="BB930" s="745"/>
      <c r="BC930" s="745"/>
      <c r="BD930" s="745"/>
      <c r="BE930" s="745"/>
      <c r="BF930" s="745"/>
      <c r="BG930" s="745"/>
      <c r="BH930" s="745"/>
      <c r="BI930" s="745"/>
      <c r="BJ930" s="745"/>
      <c r="BK930" s="745"/>
      <c r="BL930" s="745"/>
      <c r="BM930" s="745"/>
      <c r="BN930" s="745"/>
      <c r="BO930" s="745"/>
      <c r="BP930" s="745"/>
      <c r="BQ930" s="745"/>
      <c r="BR930" s="745"/>
      <c r="BS930" s="745"/>
      <c r="BT930" s="745"/>
      <c r="BU930" s="745"/>
      <c r="BV930" s="745"/>
      <c r="BW930" s="745"/>
      <c r="BX930" s="745"/>
      <c r="BY930" s="745"/>
      <c r="BZ930" s="745"/>
      <c r="CA930" s="745"/>
      <c r="CB930" s="745"/>
      <c r="CC930" s="745"/>
      <c r="CD930" s="745"/>
      <c r="CE930" s="745"/>
      <c r="CF930" s="745"/>
      <c r="CG930" s="745"/>
      <c r="CH930" s="745"/>
      <c r="CI930" s="745"/>
      <c r="CJ930" s="745"/>
      <c r="CK930" s="745"/>
      <c r="CL930" s="745"/>
      <c r="CM930" s="745"/>
      <c r="CN930" s="745"/>
      <c r="CO930" s="745"/>
      <c r="CP930" s="745"/>
      <c r="CQ930" s="745"/>
      <c r="CR930" s="745"/>
      <c r="CS930" s="745"/>
      <c r="CT930" s="745"/>
      <c r="CU930" s="745"/>
      <c r="CV930" s="745"/>
      <c r="CW930" s="745"/>
      <c r="CX930" s="745"/>
      <c r="CY930" s="745"/>
      <c r="CZ930" s="745"/>
      <c r="DA930" s="745"/>
      <c r="DB930" s="745"/>
      <c r="DC930" s="745"/>
      <c r="DD930" s="745"/>
      <c r="DE930" s="745"/>
      <c r="DF930" s="745"/>
      <c r="DG930" s="745"/>
      <c r="DH930" s="745"/>
      <c r="DI930" s="745"/>
      <c r="DJ930" s="745"/>
      <c r="DK930" s="745"/>
      <c r="DL930" s="745"/>
      <c r="DM930" s="745"/>
      <c r="DN930" s="745"/>
      <c r="DO930" s="745"/>
      <c r="DP930" s="745"/>
      <c r="DQ930" s="745"/>
      <c r="DR930" s="745"/>
      <c r="DS930" s="745"/>
      <c r="DT930" s="745"/>
      <c r="DU930" s="745"/>
      <c r="DV930" s="745"/>
      <c r="DW930" s="745"/>
      <c r="DX930" s="745"/>
      <c r="DY930" s="745"/>
      <c r="DZ930" s="745"/>
      <c r="EA930" s="745"/>
      <c r="EB930" s="745"/>
      <c r="EC930" s="745"/>
      <c r="ED930" s="745"/>
      <c r="EE930" s="745"/>
      <c r="EF930" s="745"/>
      <c r="EG930" s="745"/>
      <c r="EH930" s="745"/>
      <c r="EI930" s="745"/>
      <c r="EJ930" s="745"/>
      <c r="EK930" s="745"/>
      <c r="EL930" s="745"/>
      <c r="EM930" s="745"/>
      <c r="EN930" s="745"/>
      <c r="EO930" s="745"/>
      <c r="EP930" s="745"/>
      <c r="EQ930" s="745"/>
      <c r="ER930" s="745"/>
      <c r="ES930" s="745"/>
      <c r="ET930" s="745"/>
      <c r="EU930" s="745"/>
      <c r="EV930" s="745"/>
      <c r="EW930" s="745"/>
      <c r="EX930" s="745"/>
      <c r="EY930" s="745"/>
      <c r="EZ930" s="745"/>
      <c r="FA930" s="745"/>
      <c r="FB930" s="745"/>
      <c r="FC930" s="745"/>
      <c r="FD930" s="745"/>
      <c r="FE930" s="745"/>
      <c r="FF930" s="745"/>
      <c r="FG930" s="745"/>
      <c r="FH930" s="745"/>
      <c r="FI930" s="745"/>
      <c r="FJ930" s="745"/>
      <c r="FK930" s="745"/>
      <c r="FL930" s="745"/>
      <c r="FM930" s="745"/>
      <c r="FN930" s="745"/>
      <c r="FO930" s="745"/>
      <c r="FP930" s="745"/>
      <c r="FQ930" s="745"/>
      <c r="FR930" s="745"/>
      <c r="FS930" s="745"/>
      <c r="FT930" s="745"/>
      <c r="FU930" s="745"/>
      <c r="FV930" s="745"/>
      <c r="FW930" s="745"/>
      <c r="FX930" s="745"/>
      <c r="FY930" s="745"/>
      <c r="FZ930" s="745"/>
      <c r="GA930" s="745"/>
      <c r="GB930" s="745"/>
      <c r="GC930" s="745"/>
      <c r="GD930" s="745"/>
      <c r="GE930" s="745"/>
      <c r="GF930" s="745"/>
      <c r="GG930" s="745"/>
      <c r="GH930" s="745"/>
      <c r="GI930" s="745"/>
      <c r="GJ930" s="745"/>
      <c r="GK930" s="745"/>
      <c r="GL930" s="745"/>
      <c r="GM930" s="745"/>
      <c r="GN930" s="745"/>
      <c r="GO930" s="745"/>
      <c r="GP930" s="745"/>
      <c r="GQ930" s="745"/>
      <c r="GR930" s="745"/>
      <c r="GS930" s="745"/>
      <c r="GT930" s="745"/>
      <c r="GU930" s="745"/>
      <c r="GV930" s="745"/>
      <c r="GW930" s="745"/>
      <c r="GX930" s="745"/>
      <c r="GY930" s="745"/>
      <c r="GZ930" s="745"/>
      <c r="HA930" s="745"/>
      <c r="HB930" s="745"/>
      <c r="HC930" s="745"/>
      <c r="HD930" s="745"/>
      <c r="HE930" s="745"/>
      <c r="HF930" s="745"/>
      <c r="HG930" s="745"/>
      <c r="HH930" s="745"/>
      <c r="HI930" s="745"/>
      <c r="HJ930" s="745"/>
      <c r="HK930" s="745"/>
      <c r="HL930" s="745"/>
      <c r="HM930" s="745"/>
      <c r="HN930" s="745"/>
      <c r="HO930" s="745"/>
      <c r="HP930" s="745"/>
      <c r="HQ930" s="745"/>
      <c r="HR930" s="745"/>
      <c r="HS930" s="745"/>
      <c r="HT930" s="745"/>
      <c r="HU930" s="745"/>
      <c r="HV930" s="745"/>
      <c r="HW930" s="745"/>
      <c r="HX930" s="745"/>
      <c r="HY930" s="745"/>
      <c r="HZ930" s="745"/>
      <c r="IA930" s="745"/>
      <c r="IB930" s="745"/>
      <c r="IC930" s="745"/>
      <c r="ID930" s="745"/>
      <c r="IE930" s="745"/>
      <c r="IF930" s="745"/>
      <c r="IG930" s="745"/>
      <c r="IH930" s="745"/>
      <c r="II930" s="745"/>
      <c r="IJ930" s="745"/>
      <c r="IK930" s="745"/>
      <c r="IL930" s="745"/>
      <c r="IM930" s="745"/>
      <c r="IN930" s="745"/>
    </row>
    <row r="931" spans="1:248" ht="12.75">
      <c r="A931" s="758"/>
      <c r="B931" s="758"/>
      <c r="C931" s="758"/>
      <c r="D931" s="758"/>
      <c r="E931" s="750"/>
      <c r="F931" s="758"/>
      <c r="G931" s="758"/>
      <c r="H931" s="758"/>
      <c r="I931" s="750"/>
      <c r="J931" s="758"/>
      <c r="K931" s="758"/>
      <c r="L931" s="750"/>
      <c r="M931" s="758"/>
      <c r="N931" s="758"/>
      <c r="O931" s="750"/>
      <c r="P931" s="750"/>
      <c r="Q931" s="750"/>
      <c r="R931" s="750"/>
      <c r="S931" s="750"/>
      <c r="T931" s="750"/>
      <c r="U931" s="757"/>
      <c r="V931" s="753"/>
      <c r="W931" s="745"/>
      <c r="X931" s="745"/>
      <c r="Y931" s="753"/>
      <c r="Z931" s="745"/>
      <c r="AA931" s="745"/>
      <c r="AB931" s="745"/>
      <c r="AC931" s="745"/>
      <c r="AD931" s="745"/>
      <c r="AE931" s="745"/>
      <c r="AF931" s="745"/>
      <c r="AG931" s="745"/>
      <c r="AH931" s="745"/>
      <c r="AI931" s="745"/>
      <c r="AJ931" s="745"/>
      <c r="AK931" s="745"/>
      <c r="AL931" s="745"/>
      <c r="AM931" s="745"/>
      <c r="AN931" s="745"/>
      <c r="AO931" s="745"/>
      <c r="AP931" s="745"/>
      <c r="AQ931" s="745"/>
      <c r="AR931" s="745"/>
      <c r="AS931" s="745"/>
      <c r="AT931" s="745"/>
      <c r="AU931" s="745"/>
      <c r="AV931" s="745"/>
      <c r="AW931" s="745"/>
      <c r="AX931" s="745"/>
      <c r="AY931" s="745"/>
      <c r="AZ931" s="745"/>
      <c r="BA931" s="745"/>
      <c r="BB931" s="745"/>
      <c r="BC931" s="745"/>
      <c r="BD931" s="745"/>
      <c r="BE931" s="745"/>
      <c r="BF931" s="745"/>
      <c r="BG931" s="745"/>
      <c r="BH931" s="745"/>
      <c r="BI931" s="745"/>
      <c r="BJ931" s="745"/>
      <c r="BK931" s="745"/>
      <c r="BL931" s="745"/>
      <c r="BM931" s="745"/>
      <c r="BN931" s="745"/>
      <c r="BO931" s="745"/>
      <c r="BP931" s="745"/>
      <c r="BQ931" s="745"/>
      <c r="BR931" s="745"/>
      <c r="BS931" s="745"/>
      <c r="BT931" s="745"/>
      <c r="BU931" s="745"/>
      <c r="BV931" s="745"/>
      <c r="BW931" s="745"/>
      <c r="BX931" s="745"/>
      <c r="BY931" s="745"/>
      <c r="BZ931" s="745"/>
      <c r="CA931" s="745"/>
      <c r="CB931" s="745"/>
      <c r="CC931" s="745"/>
      <c r="CD931" s="745"/>
      <c r="CE931" s="745"/>
      <c r="CF931" s="745"/>
      <c r="CG931" s="745"/>
      <c r="CH931" s="745"/>
      <c r="CI931" s="745"/>
      <c r="CJ931" s="745"/>
      <c r="CK931" s="745"/>
      <c r="CL931" s="745"/>
      <c r="CM931" s="745"/>
      <c r="CN931" s="745"/>
      <c r="CO931" s="745"/>
      <c r="CP931" s="745"/>
      <c r="CQ931" s="745"/>
      <c r="CR931" s="745"/>
      <c r="CS931" s="745"/>
      <c r="CT931" s="745"/>
      <c r="CU931" s="745"/>
      <c r="CV931" s="745"/>
      <c r="CW931" s="745"/>
      <c r="CX931" s="745"/>
      <c r="CY931" s="745"/>
      <c r="CZ931" s="745"/>
      <c r="DA931" s="745"/>
      <c r="DB931" s="745"/>
      <c r="DC931" s="745"/>
      <c r="DD931" s="745"/>
      <c r="DE931" s="745"/>
      <c r="DF931" s="745"/>
      <c r="DG931" s="745"/>
      <c r="DH931" s="745"/>
      <c r="DI931" s="745"/>
      <c r="DJ931" s="745"/>
      <c r="DK931" s="745"/>
      <c r="DL931" s="745"/>
      <c r="DM931" s="745"/>
      <c r="DN931" s="745"/>
      <c r="DO931" s="745"/>
      <c r="DP931" s="745"/>
      <c r="DQ931" s="745"/>
      <c r="DR931" s="745"/>
      <c r="DS931" s="745"/>
      <c r="DT931" s="745"/>
      <c r="DU931" s="745"/>
      <c r="DV931" s="745"/>
      <c r="DW931" s="745"/>
      <c r="DX931" s="745"/>
      <c r="DY931" s="745"/>
      <c r="DZ931" s="745"/>
      <c r="EA931" s="745"/>
      <c r="EB931" s="745"/>
      <c r="EC931" s="745"/>
      <c r="ED931" s="745"/>
      <c r="EE931" s="745"/>
      <c r="EF931" s="745"/>
      <c r="EG931" s="745"/>
      <c r="EH931" s="745"/>
      <c r="EI931" s="745"/>
      <c r="EJ931" s="745"/>
      <c r="EK931" s="745"/>
      <c r="EL931" s="745"/>
      <c r="EM931" s="745"/>
      <c r="EN931" s="745"/>
      <c r="EO931" s="745"/>
      <c r="EP931" s="745"/>
      <c r="EQ931" s="745"/>
      <c r="ER931" s="745"/>
      <c r="ES931" s="745"/>
      <c r="ET931" s="745"/>
      <c r="EU931" s="745"/>
      <c r="EV931" s="745"/>
      <c r="EW931" s="745"/>
      <c r="EX931" s="745"/>
      <c r="EY931" s="745"/>
      <c r="EZ931" s="745"/>
      <c r="FA931" s="745"/>
      <c r="FB931" s="745"/>
      <c r="FC931" s="745"/>
      <c r="FD931" s="745"/>
      <c r="FE931" s="745"/>
      <c r="FF931" s="745"/>
      <c r="FG931" s="745"/>
      <c r="FH931" s="745"/>
      <c r="FI931" s="745"/>
      <c r="FJ931" s="745"/>
      <c r="FK931" s="745"/>
      <c r="FL931" s="745"/>
      <c r="FM931" s="745"/>
      <c r="FN931" s="745"/>
      <c r="FO931" s="745"/>
      <c r="FP931" s="745"/>
      <c r="FQ931" s="745"/>
      <c r="FR931" s="745"/>
      <c r="FS931" s="745"/>
      <c r="FT931" s="745"/>
      <c r="FU931" s="745"/>
      <c r="FV931" s="745"/>
      <c r="FW931" s="745"/>
      <c r="FX931" s="745"/>
      <c r="FY931" s="745"/>
      <c r="FZ931" s="745"/>
      <c r="GA931" s="745"/>
      <c r="GB931" s="745"/>
      <c r="GC931" s="745"/>
      <c r="GD931" s="745"/>
      <c r="GE931" s="745"/>
      <c r="GF931" s="745"/>
      <c r="GG931" s="745"/>
      <c r="GH931" s="745"/>
      <c r="GI931" s="745"/>
      <c r="GJ931" s="745"/>
      <c r="GK931" s="745"/>
      <c r="GL931" s="745"/>
      <c r="GM931" s="745"/>
      <c r="GN931" s="745"/>
      <c r="GO931" s="745"/>
      <c r="GP931" s="745"/>
      <c r="GQ931" s="745"/>
      <c r="GR931" s="745"/>
      <c r="GS931" s="745"/>
      <c r="GT931" s="745"/>
      <c r="GU931" s="745"/>
      <c r="GV931" s="745"/>
      <c r="GW931" s="745"/>
      <c r="GX931" s="745"/>
      <c r="GY931" s="745"/>
      <c r="GZ931" s="745"/>
      <c r="HA931" s="745"/>
      <c r="HB931" s="745"/>
      <c r="HC931" s="745"/>
      <c r="HD931" s="745"/>
      <c r="HE931" s="745"/>
      <c r="HF931" s="745"/>
      <c r="HG931" s="745"/>
      <c r="HH931" s="745"/>
      <c r="HI931" s="745"/>
      <c r="HJ931" s="745"/>
      <c r="HK931" s="745"/>
      <c r="HL931" s="745"/>
      <c r="HM931" s="745"/>
      <c r="HN931" s="745"/>
      <c r="HO931" s="745"/>
      <c r="HP931" s="745"/>
      <c r="HQ931" s="745"/>
      <c r="HR931" s="745"/>
      <c r="HS931" s="745"/>
      <c r="HT931" s="745"/>
      <c r="HU931" s="745"/>
      <c r="HV931" s="745"/>
      <c r="HW931" s="745"/>
      <c r="HX931" s="745"/>
      <c r="HY931" s="745"/>
      <c r="HZ931" s="745"/>
      <c r="IA931" s="745"/>
      <c r="IB931" s="745"/>
      <c r="IC931" s="745"/>
      <c r="ID931" s="745"/>
      <c r="IE931" s="745"/>
      <c r="IF931" s="745"/>
      <c r="IG931" s="745"/>
      <c r="IH931" s="745"/>
      <c r="II931" s="745"/>
      <c r="IJ931" s="745"/>
      <c r="IK931" s="745"/>
      <c r="IL931" s="745"/>
      <c r="IM931" s="745"/>
      <c r="IN931" s="745"/>
    </row>
    <row r="932" spans="1:248" ht="12.75">
      <c r="A932" s="758"/>
      <c r="B932" s="758"/>
      <c r="C932" s="758"/>
      <c r="D932" s="758"/>
      <c r="E932" s="750"/>
      <c r="F932" s="758"/>
      <c r="G932" s="758"/>
      <c r="H932" s="758"/>
      <c r="I932" s="750"/>
      <c r="J932" s="758"/>
      <c r="K932" s="758"/>
      <c r="L932" s="750"/>
      <c r="M932" s="758"/>
      <c r="N932" s="758"/>
      <c r="O932" s="750"/>
      <c r="P932" s="750"/>
      <c r="Q932" s="750"/>
      <c r="R932" s="750"/>
      <c r="S932" s="750"/>
      <c r="T932" s="750"/>
      <c r="U932" s="757"/>
      <c r="V932" s="753"/>
      <c r="W932" s="745"/>
      <c r="X932" s="745"/>
      <c r="Y932" s="753"/>
      <c r="Z932" s="745"/>
      <c r="AA932" s="745"/>
      <c r="AB932" s="745"/>
      <c r="AC932" s="745"/>
      <c r="AD932" s="745"/>
      <c r="AE932" s="745"/>
      <c r="AF932" s="745"/>
      <c r="AG932" s="745"/>
      <c r="AH932" s="745"/>
      <c r="AI932" s="745"/>
      <c r="AJ932" s="745"/>
      <c r="AK932" s="745"/>
      <c r="AL932" s="745"/>
      <c r="AM932" s="745"/>
      <c r="AN932" s="745"/>
      <c r="AO932" s="745"/>
      <c r="AP932" s="745"/>
      <c r="AQ932" s="745"/>
      <c r="AR932" s="745"/>
      <c r="AS932" s="745"/>
      <c r="AT932" s="745"/>
      <c r="AU932" s="745"/>
      <c r="AV932" s="745"/>
      <c r="AW932" s="745"/>
      <c r="AX932" s="745"/>
      <c r="AY932" s="745"/>
      <c r="AZ932" s="745"/>
      <c r="BA932" s="745"/>
      <c r="BB932" s="745"/>
      <c r="BC932" s="745"/>
      <c r="BD932" s="745"/>
      <c r="BE932" s="745"/>
      <c r="BF932" s="745"/>
      <c r="BG932" s="745"/>
      <c r="BH932" s="745"/>
      <c r="BI932" s="745"/>
      <c r="BJ932" s="745"/>
      <c r="BK932" s="745"/>
      <c r="BL932" s="745"/>
      <c r="BM932" s="745"/>
      <c r="BN932" s="745"/>
      <c r="BO932" s="745"/>
      <c r="BP932" s="745"/>
      <c r="BQ932" s="745"/>
      <c r="BR932" s="745"/>
      <c r="BS932" s="745"/>
      <c r="BT932" s="745"/>
      <c r="BU932" s="745"/>
      <c r="BV932" s="745"/>
      <c r="BW932" s="745"/>
      <c r="BX932" s="745"/>
      <c r="BY932" s="745"/>
      <c r="BZ932" s="745"/>
      <c r="CA932" s="745"/>
      <c r="CB932" s="745"/>
      <c r="CC932" s="745"/>
      <c r="CD932" s="745"/>
      <c r="CE932" s="745"/>
      <c r="CF932" s="745"/>
      <c r="CG932" s="745"/>
      <c r="CH932" s="745"/>
      <c r="CI932" s="745"/>
      <c r="CJ932" s="745"/>
      <c r="CK932" s="745"/>
      <c r="CL932" s="745"/>
      <c r="CM932" s="745"/>
      <c r="CN932" s="745"/>
      <c r="CO932" s="745"/>
      <c r="CP932" s="745"/>
      <c r="CQ932" s="745"/>
      <c r="CR932" s="745"/>
      <c r="CS932" s="745"/>
      <c r="CT932" s="745"/>
      <c r="CU932" s="745"/>
      <c r="CV932" s="745"/>
      <c r="CW932" s="745"/>
      <c r="CX932" s="745"/>
      <c r="CY932" s="745"/>
      <c r="CZ932" s="745"/>
      <c r="DA932" s="745"/>
      <c r="DB932" s="745"/>
      <c r="DC932" s="745"/>
      <c r="DD932" s="745"/>
      <c r="DE932" s="745"/>
      <c r="DF932" s="745"/>
      <c r="DG932" s="745"/>
      <c r="DH932" s="745"/>
      <c r="DI932" s="745"/>
      <c r="DJ932" s="745"/>
      <c r="DK932" s="745"/>
      <c r="DL932" s="745"/>
      <c r="DM932" s="745"/>
      <c r="DN932" s="745"/>
      <c r="DO932" s="745"/>
      <c r="DP932" s="745"/>
      <c r="DQ932" s="745"/>
      <c r="DR932" s="745"/>
      <c r="DS932" s="745"/>
      <c r="DT932" s="745"/>
      <c r="DU932" s="745"/>
      <c r="DV932" s="745"/>
      <c r="DW932" s="745"/>
      <c r="DX932" s="745"/>
      <c r="DY932" s="745"/>
      <c r="DZ932" s="745"/>
      <c r="EA932" s="745"/>
      <c r="EB932" s="745"/>
      <c r="EC932" s="745"/>
      <c r="ED932" s="745"/>
      <c r="EE932" s="745"/>
      <c r="EF932" s="745"/>
      <c r="EG932" s="745"/>
      <c r="EH932" s="745"/>
      <c r="EI932" s="745"/>
      <c r="EJ932" s="745"/>
      <c r="EK932" s="745"/>
      <c r="EL932" s="745"/>
      <c r="EM932" s="745"/>
      <c r="EN932" s="745"/>
      <c r="EO932" s="745"/>
      <c r="EP932" s="745"/>
      <c r="EQ932" s="745"/>
      <c r="ER932" s="745"/>
      <c r="ES932" s="745"/>
      <c r="ET932" s="745"/>
      <c r="EU932" s="745"/>
      <c r="EV932" s="745"/>
      <c r="EW932" s="745"/>
      <c r="EX932" s="745"/>
      <c r="EY932" s="745"/>
      <c r="EZ932" s="745"/>
      <c r="FA932" s="745"/>
      <c r="FB932" s="745"/>
      <c r="FC932" s="745"/>
      <c r="FD932" s="745"/>
      <c r="FE932" s="745"/>
      <c r="FF932" s="745"/>
      <c r="FG932" s="745"/>
      <c r="FH932" s="745"/>
      <c r="FI932" s="745"/>
      <c r="FJ932" s="745"/>
      <c r="FK932" s="745"/>
      <c r="FL932" s="745"/>
      <c r="FM932" s="745"/>
      <c r="FN932" s="745"/>
      <c r="FO932" s="745"/>
      <c r="FP932" s="745"/>
      <c r="FQ932" s="745"/>
      <c r="FR932" s="745"/>
      <c r="FS932" s="745"/>
      <c r="FT932" s="745"/>
      <c r="FU932" s="745"/>
      <c r="FV932" s="745"/>
      <c r="FW932" s="745"/>
      <c r="FX932" s="745"/>
      <c r="FY932" s="745"/>
      <c r="FZ932" s="745"/>
      <c r="GA932" s="745"/>
      <c r="GB932" s="745"/>
      <c r="GC932" s="745"/>
      <c r="GD932" s="745"/>
      <c r="GE932" s="745"/>
      <c r="GF932" s="745"/>
      <c r="GG932" s="745"/>
      <c r="GH932" s="745"/>
      <c r="GI932" s="745"/>
      <c r="GJ932" s="745"/>
      <c r="GK932" s="745"/>
      <c r="GL932" s="745"/>
      <c r="GM932" s="745"/>
      <c r="GN932" s="745"/>
      <c r="GO932" s="745"/>
      <c r="GP932" s="745"/>
      <c r="GQ932" s="745"/>
      <c r="GR932" s="745"/>
      <c r="GS932" s="745"/>
      <c r="GT932" s="745"/>
      <c r="GU932" s="745"/>
      <c r="GV932" s="745"/>
      <c r="GW932" s="745"/>
      <c r="GX932" s="745"/>
      <c r="GY932" s="745"/>
      <c r="GZ932" s="745"/>
      <c r="HA932" s="745"/>
      <c r="HB932" s="745"/>
      <c r="HC932" s="745"/>
      <c r="HD932" s="745"/>
      <c r="HE932" s="745"/>
      <c r="HF932" s="745"/>
      <c r="HG932" s="745"/>
      <c r="HH932" s="745"/>
      <c r="HI932" s="745"/>
      <c r="HJ932" s="745"/>
      <c r="HK932" s="745"/>
      <c r="HL932" s="745"/>
      <c r="HM932" s="745"/>
      <c r="HN932" s="745"/>
      <c r="HO932" s="745"/>
      <c r="HP932" s="745"/>
      <c r="HQ932" s="745"/>
      <c r="HR932" s="745"/>
      <c r="HS932" s="745"/>
      <c r="HT932" s="745"/>
      <c r="HU932" s="745"/>
      <c r="HV932" s="745"/>
      <c r="HW932" s="745"/>
      <c r="HX932" s="745"/>
      <c r="HY932" s="745"/>
      <c r="HZ932" s="745"/>
      <c r="IA932" s="745"/>
      <c r="IB932" s="745"/>
      <c r="IC932" s="745"/>
      <c r="ID932" s="745"/>
      <c r="IE932" s="745"/>
      <c r="IF932" s="745"/>
      <c r="IG932" s="745"/>
      <c r="IH932" s="745"/>
      <c r="II932" s="745"/>
      <c r="IJ932" s="745"/>
      <c r="IK932" s="745"/>
      <c r="IL932" s="745"/>
      <c r="IM932" s="745"/>
      <c r="IN932" s="745"/>
    </row>
    <row r="933" spans="1:248" ht="12.75">
      <c r="A933" s="758"/>
      <c r="B933" s="758"/>
      <c r="C933" s="758"/>
      <c r="D933" s="758"/>
      <c r="E933" s="750"/>
      <c r="F933" s="758"/>
      <c r="G933" s="758"/>
      <c r="H933" s="758"/>
      <c r="I933" s="750"/>
      <c r="J933" s="758"/>
      <c r="K933" s="758"/>
      <c r="L933" s="750"/>
      <c r="M933" s="758"/>
      <c r="N933" s="758"/>
      <c r="O933" s="750"/>
      <c r="P933" s="750"/>
      <c r="Q933" s="750"/>
      <c r="R933" s="750"/>
      <c r="S933" s="750"/>
      <c r="T933" s="750"/>
      <c r="U933" s="757"/>
      <c r="V933" s="753"/>
      <c r="W933" s="745"/>
      <c r="X933" s="745"/>
      <c r="Y933" s="753"/>
      <c r="Z933" s="745"/>
      <c r="AA933" s="745"/>
      <c r="AB933" s="745"/>
      <c r="AC933" s="745"/>
      <c r="AD933" s="745"/>
      <c r="AE933" s="745"/>
      <c r="AF933" s="745"/>
      <c r="AG933" s="745"/>
      <c r="AH933" s="745"/>
      <c r="AI933" s="745"/>
      <c r="AJ933" s="745"/>
      <c r="AK933" s="745"/>
      <c r="AL933" s="745"/>
      <c r="AM933" s="745"/>
      <c r="AN933" s="745"/>
      <c r="AO933" s="745"/>
      <c r="AP933" s="745"/>
      <c r="AQ933" s="745"/>
      <c r="AR933" s="745"/>
      <c r="AS933" s="745"/>
      <c r="AT933" s="745"/>
      <c r="AU933" s="745"/>
      <c r="AV933" s="745"/>
      <c r="AW933" s="745"/>
      <c r="AX933" s="745"/>
      <c r="AY933" s="745"/>
      <c r="AZ933" s="745"/>
      <c r="BA933" s="745"/>
      <c r="BB933" s="745"/>
      <c r="BC933" s="745"/>
      <c r="BD933" s="745"/>
      <c r="BE933" s="745"/>
      <c r="BF933" s="745"/>
      <c r="BG933" s="745"/>
      <c r="BH933" s="745"/>
      <c r="BI933" s="745"/>
      <c r="BJ933" s="745"/>
      <c r="BK933" s="745"/>
      <c r="BL933" s="745"/>
      <c r="BM933" s="745"/>
      <c r="BN933" s="745"/>
      <c r="BO933" s="745"/>
      <c r="BP933" s="745"/>
      <c r="BQ933" s="745"/>
      <c r="BR933" s="745"/>
      <c r="BS933" s="745"/>
      <c r="BT933" s="745"/>
      <c r="BU933" s="745"/>
      <c r="BV933" s="745"/>
      <c r="BW933" s="745"/>
      <c r="BX933" s="745"/>
      <c r="BY933" s="745"/>
      <c r="BZ933" s="745"/>
      <c r="CA933" s="745"/>
      <c r="CB933" s="745"/>
      <c r="CC933" s="745"/>
      <c r="CD933" s="745"/>
      <c r="CE933" s="745"/>
      <c r="CF933" s="745"/>
      <c r="CG933" s="745"/>
      <c r="CH933" s="745"/>
      <c r="CI933" s="745"/>
      <c r="CJ933" s="745"/>
      <c r="CK933" s="745"/>
      <c r="CL933" s="745"/>
      <c r="CM933" s="745"/>
      <c r="CN933" s="745"/>
      <c r="CO933" s="745"/>
      <c r="CP933" s="745"/>
      <c r="CQ933" s="745"/>
      <c r="CR933" s="745"/>
      <c r="CS933" s="745"/>
      <c r="CT933" s="745"/>
      <c r="CU933" s="745"/>
      <c r="CV933" s="745"/>
      <c r="CW933" s="745"/>
      <c r="CX933" s="745"/>
      <c r="CY933" s="745"/>
      <c r="CZ933" s="745"/>
      <c r="DA933" s="745"/>
      <c r="DB933" s="745"/>
      <c r="DC933" s="745"/>
      <c r="DD933" s="745"/>
      <c r="DE933" s="745"/>
      <c r="DF933" s="745"/>
      <c r="DG933" s="745"/>
      <c r="DH933" s="745"/>
      <c r="DI933" s="745"/>
      <c r="DJ933" s="745"/>
      <c r="DK933" s="745"/>
      <c r="DL933" s="745"/>
      <c r="DM933" s="745"/>
      <c r="DN933" s="745"/>
      <c r="DO933" s="745"/>
      <c r="DP933" s="745"/>
      <c r="DQ933" s="745"/>
      <c r="DR933" s="745"/>
      <c r="DS933" s="745"/>
      <c r="DT933" s="745"/>
      <c r="DU933" s="745"/>
      <c r="DV933" s="745"/>
      <c r="DW933" s="745"/>
      <c r="DX933" s="745"/>
      <c r="DY933" s="745"/>
      <c r="DZ933" s="745"/>
      <c r="EA933" s="745"/>
      <c r="EB933" s="745"/>
      <c r="EC933" s="745"/>
      <c r="ED933" s="745"/>
      <c r="EE933" s="745"/>
      <c r="EF933" s="745"/>
      <c r="EG933" s="745"/>
      <c r="EH933" s="745"/>
      <c r="EI933" s="745"/>
      <c r="EJ933" s="745"/>
      <c r="EK933" s="745"/>
      <c r="EL933" s="745"/>
      <c r="EM933" s="745"/>
      <c r="EN933" s="745"/>
      <c r="EO933" s="745"/>
      <c r="EP933" s="745"/>
      <c r="EQ933" s="745"/>
      <c r="ER933" s="745"/>
      <c r="ES933" s="745"/>
      <c r="ET933" s="745"/>
      <c r="EU933" s="745"/>
      <c r="EV933" s="745"/>
      <c r="EW933" s="745"/>
      <c r="EX933" s="745"/>
      <c r="EY933" s="745"/>
      <c r="EZ933" s="745"/>
      <c r="FA933" s="745"/>
      <c r="FB933" s="745"/>
      <c r="FC933" s="745"/>
      <c r="FD933" s="745"/>
      <c r="FE933" s="745"/>
      <c r="FF933" s="745"/>
      <c r="FG933" s="745"/>
      <c r="FH933" s="745"/>
      <c r="FI933" s="745"/>
      <c r="FJ933" s="745"/>
      <c r="FK933" s="745"/>
      <c r="FL933" s="745"/>
      <c r="FM933" s="745"/>
      <c r="FN933" s="745"/>
      <c r="FO933" s="745"/>
      <c r="FP933" s="745"/>
      <c r="FQ933" s="745"/>
      <c r="FR933" s="745"/>
      <c r="FS933" s="745"/>
      <c r="FT933" s="745"/>
      <c r="FU933" s="745"/>
      <c r="FV933" s="745"/>
      <c r="FW933" s="745"/>
      <c r="FX933" s="745"/>
      <c r="FY933" s="745"/>
      <c r="FZ933" s="745"/>
      <c r="GA933" s="745"/>
      <c r="GB933" s="745"/>
      <c r="GC933" s="745"/>
      <c r="GD933" s="745"/>
      <c r="GE933" s="745"/>
      <c r="GF933" s="745"/>
      <c r="GG933" s="745"/>
      <c r="GH933" s="745"/>
      <c r="GI933" s="745"/>
      <c r="GJ933" s="745"/>
      <c r="GK933" s="745"/>
      <c r="GL933" s="745"/>
      <c r="GM933" s="745"/>
      <c r="GN933" s="745"/>
      <c r="GO933" s="745"/>
      <c r="GP933" s="745"/>
      <c r="GQ933" s="745"/>
      <c r="GR933" s="745"/>
      <c r="GS933" s="745"/>
      <c r="GT933" s="745"/>
      <c r="GU933" s="745"/>
      <c r="GV933" s="745"/>
      <c r="GW933" s="745"/>
      <c r="GX933" s="745"/>
      <c r="GY933" s="745"/>
      <c r="GZ933" s="745"/>
      <c r="HA933" s="745"/>
      <c r="HB933" s="745"/>
      <c r="HC933" s="745"/>
      <c r="HD933" s="745"/>
      <c r="HE933" s="745"/>
      <c r="HF933" s="745"/>
      <c r="HG933" s="745"/>
      <c r="HH933" s="745"/>
      <c r="HI933" s="745"/>
      <c r="HJ933" s="745"/>
      <c r="HK933" s="745"/>
      <c r="HL933" s="745"/>
      <c r="HM933" s="745"/>
      <c r="HN933" s="745"/>
      <c r="HO933" s="745"/>
      <c r="HP933" s="745"/>
      <c r="HQ933" s="745"/>
      <c r="HR933" s="745"/>
      <c r="HS933" s="745"/>
      <c r="HT933" s="745"/>
      <c r="HU933" s="745"/>
      <c r="HV933" s="745"/>
      <c r="HW933" s="745"/>
      <c r="HX933" s="745"/>
      <c r="HY933" s="745"/>
      <c r="HZ933" s="745"/>
      <c r="IA933" s="745"/>
      <c r="IB933" s="745"/>
      <c r="IC933" s="745"/>
      <c r="ID933" s="745"/>
      <c r="IE933" s="745"/>
      <c r="IF933" s="745"/>
      <c r="IG933" s="745"/>
      <c r="IH933" s="745"/>
      <c r="II933" s="745"/>
      <c r="IJ933" s="745"/>
      <c r="IK933" s="745"/>
      <c r="IL933" s="745"/>
      <c r="IM933" s="745"/>
      <c r="IN933" s="745"/>
    </row>
    <row r="934" spans="1:248" ht="12.75">
      <c r="A934" s="758"/>
      <c r="B934" s="758"/>
      <c r="C934" s="758"/>
      <c r="D934" s="758"/>
      <c r="E934" s="750"/>
      <c r="F934" s="758"/>
      <c r="G934" s="758"/>
      <c r="H934" s="758"/>
      <c r="I934" s="750"/>
      <c r="J934" s="758"/>
      <c r="K934" s="758"/>
      <c r="L934" s="750"/>
      <c r="M934" s="758"/>
      <c r="N934" s="758"/>
      <c r="O934" s="750"/>
      <c r="P934" s="750"/>
      <c r="Q934" s="750"/>
      <c r="R934" s="750"/>
      <c r="S934" s="750"/>
      <c r="T934" s="750"/>
      <c r="U934" s="757"/>
      <c r="V934" s="753"/>
      <c r="W934" s="745"/>
      <c r="X934" s="745"/>
      <c r="Y934" s="753"/>
      <c r="Z934" s="745"/>
      <c r="AA934" s="745"/>
      <c r="AB934" s="745"/>
      <c r="AC934" s="745"/>
      <c r="AD934" s="745"/>
      <c r="AE934" s="745"/>
      <c r="AF934" s="745"/>
      <c r="AG934" s="745"/>
      <c r="AH934" s="745"/>
      <c r="AI934" s="745"/>
      <c r="AJ934" s="745"/>
      <c r="AK934" s="745"/>
      <c r="AL934" s="745"/>
      <c r="AM934" s="745"/>
      <c r="AN934" s="745"/>
      <c r="AO934" s="745"/>
      <c r="AP934" s="745"/>
      <c r="AQ934" s="745"/>
      <c r="AR934" s="745"/>
      <c r="AS934" s="745"/>
      <c r="AT934" s="745"/>
      <c r="AU934" s="745"/>
      <c r="AV934" s="745"/>
      <c r="AW934" s="745"/>
      <c r="AX934" s="745"/>
      <c r="AY934" s="745"/>
      <c r="AZ934" s="745"/>
      <c r="BA934" s="745"/>
      <c r="BB934" s="745"/>
      <c r="BC934" s="745"/>
      <c r="BD934" s="745"/>
      <c r="BE934" s="745"/>
      <c r="BF934" s="745"/>
      <c r="BG934" s="745"/>
      <c r="BH934" s="745"/>
      <c r="BI934" s="745"/>
      <c r="BJ934" s="745"/>
      <c r="BK934" s="745"/>
      <c r="BL934" s="745"/>
      <c r="BM934" s="745"/>
      <c r="BN934" s="745"/>
      <c r="BO934" s="745"/>
      <c r="BP934" s="745"/>
      <c r="BQ934" s="745"/>
      <c r="BR934" s="745"/>
      <c r="BS934" s="745"/>
      <c r="BT934" s="745"/>
      <c r="BU934" s="745"/>
      <c r="BV934" s="745"/>
      <c r="BW934" s="745"/>
      <c r="BX934" s="745"/>
      <c r="BY934" s="745"/>
      <c r="BZ934" s="745"/>
      <c r="CA934" s="745"/>
      <c r="CB934" s="745"/>
      <c r="CC934" s="745"/>
      <c r="CD934" s="745"/>
      <c r="CE934" s="745"/>
      <c r="CF934" s="745"/>
      <c r="CG934" s="745"/>
      <c r="CH934" s="745"/>
      <c r="CI934" s="745"/>
      <c r="CJ934" s="745"/>
      <c r="CK934" s="745"/>
      <c r="CL934" s="745"/>
      <c r="CM934" s="745"/>
      <c r="CN934" s="745"/>
      <c r="CO934" s="745"/>
      <c r="CP934" s="745"/>
      <c r="CQ934" s="745"/>
      <c r="CR934" s="745"/>
      <c r="CS934" s="745"/>
      <c r="CT934" s="745"/>
      <c r="CU934" s="745"/>
      <c r="CV934" s="745"/>
      <c r="CW934" s="745"/>
      <c r="CX934" s="745"/>
      <c r="CY934" s="745"/>
      <c r="CZ934" s="745"/>
      <c r="DA934" s="745"/>
      <c r="DB934" s="745"/>
      <c r="DC934" s="745"/>
      <c r="DD934" s="745"/>
      <c r="DE934" s="745"/>
      <c r="DF934" s="745"/>
      <c r="DG934" s="745"/>
      <c r="DH934" s="745"/>
      <c r="DI934" s="745"/>
      <c r="DJ934" s="745"/>
      <c r="DK934" s="745"/>
      <c r="DL934" s="745"/>
      <c r="DM934" s="745"/>
      <c r="DN934" s="745"/>
      <c r="DO934" s="745"/>
      <c r="DP934" s="745"/>
      <c r="DQ934" s="745"/>
      <c r="DR934" s="745"/>
      <c r="DS934" s="745"/>
      <c r="DT934" s="745"/>
      <c r="DU934" s="745"/>
      <c r="DV934" s="745"/>
      <c r="DW934" s="745"/>
      <c r="DX934" s="745"/>
      <c r="DY934" s="745"/>
      <c r="DZ934" s="745"/>
      <c r="EA934" s="745"/>
      <c r="EB934" s="745"/>
      <c r="EC934" s="745"/>
      <c r="ED934" s="745"/>
      <c r="EE934" s="745"/>
      <c r="EF934" s="745"/>
      <c r="EG934" s="745"/>
      <c r="EH934" s="745"/>
      <c r="EI934" s="745"/>
      <c r="EJ934" s="745"/>
      <c r="EK934" s="745"/>
      <c r="EL934" s="745"/>
      <c r="EM934" s="745"/>
      <c r="EN934" s="745"/>
      <c r="EO934" s="745"/>
      <c r="EP934" s="745"/>
      <c r="EQ934" s="745"/>
      <c r="ER934" s="745"/>
      <c r="ES934" s="745"/>
      <c r="ET934" s="745"/>
      <c r="EU934" s="745"/>
      <c r="EV934" s="745"/>
      <c r="EW934" s="745"/>
      <c r="EX934" s="745"/>
      <c r="EY934" s="745"/>
      <c r="EZ934" s="745"/>
      <c r="FA934" s="745"/>
      <c r="FB934" s="745"/>
      <c r="FC934" s="745"/>
      <c r="FD934" s="745"/>
      <c r="FE934" s="745"/>
      <c r="FF934" s="745"/>
      <c r="FG934" s="745"/>
      <c r="FH934" s="745"/>
      <c r="FI934" s="745"/>
      <c r="FJ934" s="745"/>
      <c r="FK934" s="745"/>
      <c r="FL934" s="745"/>
      <c r="FM934" s="745"/>
      <c r="FN934" s="745"/>
      <c r="FO934" s="745"/>
      <c r="FP934" s="745"/>
      <c r="FQ934" s="745"/>
      <c r="FR934" s="745"/>
      <c r="FS934" s="745"/>
      <c r="FT934" s="745"/>
      <c r="FU934" s="745"/>
      <c r="FV934" s="745"/>
      <c r="FW934" s="745"/>
      <c r="FX934" s="745"/>
      <c r="FY934" s="745"/>
      <c r="FZ934" s="745"/>
      <c r="GA934" s="745"/>
      <c r="GB934" s="745"/>
      <c r="GC934" s="745"/>
      <c r="GD934" s="745"/>
      <c r="GE934" s="745"/>
      <c r="GF934" s="745"/>
      <c r="GG934" s="745"/>
      <c r="GH934" s="745"/>
      <c r="GI934" s="745"/>
      <c r="GJ934" s="745"/>
      <c r="GK934" s="745"/>
      <c r="GL934" s="745"/>
      <c r="GM934" s="745"/>
      <c r="GN934" s="745"/>
      <c r="GO934" s="745"/>
      <c r="GP934" s="745"/>
      <c r="GQ934" s="745"/>
      <c r="GR934" s="745"/>
      <c r="GS934" s="745"/>
      <c r="GT934" s="745"/>
      <c r="GU934" s="745"/>
      <c r="GV934" s="745"/>
      <c r="GW934" s="745"/>
      <c r="GX934" s="745"/>
      <c r="GY934" s="745"/>
      <c r="GZ934" s="745"/>
      <c r="HA934" s="745"/>
      <c r="HB934" s="745"/>
      <c r="HC934" s="745"/>
      <c r="HD934" s="745"/>
      <c r="HE934" s="745"/>
      <c r="HF934" s="745"/>
      <c r="HG934" s="745"/>
      <c r="HH934" s="745"/>
      <c r="HI934" s="745"/>
      <c r="HJ934" s="745"/>
      <c r="HK934" s="745"/>
      <c r="HL934" s="745"/>
      <c r="HM934" s="745"/>
      <c r="HN934" s="745"/>
      <c r="HO934" s="745"/>
      <c r="HP934" s="745"/>
      <c r="HQ934" s="745"/>
      <c r="HR934" s="745"/>
      <c r="HS934" s="745"/>
      <c r="HT934" s="745"/>
      <c r="HU934" s="745"/>
      <c r="HV934" s="745"/>
      <c r="HW934" s="745"/>
      <c r="HX934" s="745"/>
      <c r="HY934" s="745"/>
      <c r="HZ934" s="745"/>
      <c r="IA934" s="745"/>
      <c r="IB934" s="745"/>
      <c r="IC934" s="745"/>
      <c r="ID934" s="745"/>
      <c r="IE934" s="745"/>
      <c r="IF934" s="745"/>
      <c r="IG934" s="745"/>
      <c r="IH934" s="745"/>
      <c r="II934" s="745"/>
      <c r="IJ934" s="745"/>
      <c r="IK934" s="745"/>
      <c r="IL934" s="745"/>
      <c r="IM934" s="745"/>
      <c r="IN934" s="745"/>
    </row>
    <row r="935" spans="1:248" ht="12.75">
      <c r="A935" s="758"/>
      <c r="B935" s="758"/>
      <c r="C935" s="758"/>
      <c r="D935" s="758"/>
      <c r="E935" s="750"/>
      <c r="F935" s="758"/>
      <c r="G935" s="758"/>
      <c r="H935" s="758"/>
      <c r="I935" s="750"/>
      <c r="J935" s="758"/>
      <c r="K935" s="758"/>
      <c r="L935" s="750"/>
      <c r="M935" s="758"/>
      <c r="N935" s="758"/>
      <c r="O935" s="750"/>
      <c r="P935" s="750"/>
      <c r="Q935" s="750"/>
      <c r="R935" s="750"/>
      <c r="S935" s="750"/>
      <c r="T935" s="750"/>
      <c r="U935" s="757"/>
      <c r="V935" s="753"/>
      <c r="W935" s="745"/>
      <c r="X935" s="745"/>
      <c r="Y935" s="753"/>
      <c r="Z935" s="745"/>
      <c r="AA935" s="745"/>
      <c r="AB935" s="745"/>
      <c r="AC935" s="745"/>
      <c r="AD935" s="745"/>
      <c r="AE935" s="745"/>
      <c r="AF935" s="745"/>
      <c r="AG935" s="745"/>
      <c r="AH935" s="745"/>
      <c r="AI935" s="745"/>
      <c r="AJ935" s="745"/>
      <c r="AK935" s="745"/>
      <c r="AL935" s="745"/>
      <c r="AM935" s="745"/>
      <c r="AN935" s="745"/>
      <c r="AO935" s="745"/>
      <c r="AP935" s="745"/>
      <c r="AQ935" s="745"/>
      <c r="AR935" s="745"/>
      <c r="AS935" s="745"/>
      <c r="AT935" s="745"/>
      <c r="AU935" s="745"/>
      <c r="AV935" s="745"/>
      <c r="AW935" s="745"/>
      <c r="AX935" s="745"/>
      <c r="AY935" s="745"/>
      <c r="AZ935" s="745"/>
      <c r="BA935" s="745"/>
      <c r="BB935" s="745"/>
      <c r="BC935" s="745"/>
      <c r="BD935" s="745"/>
      <c r="BE935" s="745"/>
      <c r="BF935" s="745"/>
      <c r="BG935" s="745"/>
      <c r="BH935" s="745"/>
      <c r="BI935" s="745"/>
      <c r="BJ935" s="745"/>
      <c r="BK935" s="745"/>
      <c r="BL935" s="745"/>
      <c r="BM935" s="745"/>
      <c r="BN935" s="745"/>
      <c r="BO935" s="745"/>
      <c r="BP935" s="745"/>
      <c r="BQ935" s="745"/>
      <c r="BR935" s="745"/>
      <c r="BS935" s="745"/>
      <c r="BT935" s="745"/>
      <c r="BU935" s="745"/>
      <c r="BV935" s="745"/>
      <c r="BW935" s="745"/>
      <c r="BX935" s="745"/>
      <c r="BY935" s="745"/>
      <c r="BZ935" s="745"/>
      <c r="CA935" s="745"/>
      <c r="CB935" s="745"/>
      <c r="CC935" s="745"/>
      <c r="CD935" s="745"/>
      <c r="CE935" s="745"/>
      <c r="CF935" s="745"/>
      <c r="CG935" s="745"/>
      <c r="CH935" s="745"/>
      <c r="CI935" s="745"/>
      <c r="CJ935" s="745"/>
      <c r="CK935" s="745"/>
      <c r="CL935" s="745"/>
      <c r="CM935" s="745"/>
      <c r="CN935" s="745"/>
      <c r="CO935" s="745"/>
      <c r="CP935" s="745"/>
      <c r="CQ935" s="745"/>
      <c r="CR935" s="745"/>
      <c r="CS935" s="745"/>
      <c r="CT935" s="745"/>
      <c r="CU935" s="745"/>
      <c r="CV935" s="745"/>
      <c r="CW935" s="745"/>
      <c r="CX935" s="745"/>
      <c r="CY935" s="745"/>
      <c r="CZ935" s="745"/>
      <c r="DA935" s="745"/>
      <c r="DB935" s="745"/>
      <c r="DC935" s="745"/>
      <c r="DD935" s="745"/>
      <c r="DE935" s="745"/>
      <c r="DF935" s="745"/>
      <c r="DG935" s="745"/>
      <c r="DH935" s="745"/>
      <c r="DI935" s="745"/>
      <c r="DJ935" s="745"/>
      <c r="DK935" s="745"/>
      <c r="DL935" s="745"/>
      <c r="DM935" s="745"/>
      <c r="DN935" s="745"/>
      <c r="DO935" s="745"/>
      <c r="DP935" s="745"/>
      <c r="DQ935" s="745"/>
      <c r="DR935" s="745"/>
      <c r="DS935" s="745"/>
      <c r="DT935" s="745"/>
      <c r="DU935" s="745"/>
      <c r="DV935" s="745"/>
      <c r="DW935" s="745"/>
      <c r="DX935" s="745"/>
      <c r="DY935" s="745"/>
      <c r="DZ935" s="745"/>
      <c r="EA935" s="745"/>
      <c r="EB935" s="745"/>
      <c r="EC935" s="745"/>
      <c r="ED935" s="745"/>
      <c r="EE935" s="745"/>
      <c r="EF935" s="745"/>
      <c r="EG935" s="745"/>
      <c r="EH935" s="745"/>
      <c r="EI935" s="745"/>
      <c r="EJ935" s="745"/>
      <c r="EK935" s="745"/>
      <c r="EL935" s="745"/>
      <c r="EM935" s="745"/>
      <c r="EN935" s="745"/>
      <c r="EO935" s="745"/>
      <c r="EP935" s="745"/>
      <c r="EQ935" s="745"/>
      <c r="ER935" s="745"/>
      <c r="ES935" s="745"/>
      <c r="ET935" s="745"/>
      <c r="EU935" s="745"/>
      <c r="EV935" s="745"/>
      <c r="EW935" s="745"/>
      <c r="EX935" s="745"/>
      <c r="EY935" s="745"/>
      <c r="EZ935" s="745"/>
      <c r="FA935" s="745"/>
      <c r="FB935" s="745"/>
      <c r="FC935" s="745"/>
      <c r="FD935" s="745"/>
      <c r="FE935" s="745"/>
      <c r="FF935" s="745"/>
      <c r="FG935" s="745"/>
      <c r="FH935" s="745"/>
      <c r="FI935" s="745"/>
      <c r="FJ935" s="745"/>
      <c r="FK935" s="745"/>
      <c r="FL935" s="745"/>
      <c r="FM935" s="745"/>
      <c r="FN935" s="745"/>
      <c r="FO935" s="745"/>
      <c r="FP935" s="745"/>
      <c r="FQ935" s="745"/>
      <c r="FR935" s="745"/>
      <c r="FS935" s="745"/>
      <c r="FT935" s="745"/>
      <c r="FU935" s="745"/>
      <c r="FV935" s="745"/>
      <c r="FW935" s="745"/>
      <c r="FX935" s="745"/>
      <c r="FY935" s="745"/>
      <c r="FZ935" s="745"/>
      <c r="GA935" s="745"/>
      <c r="GB935" s="745"/>
      <c r="GC935" s="745"/>
      <c r="GD935" s="745"/>
      <c r="GE935" s="745"/>
      <c r="GF935" s="745"/>
      <c r="GG935" s="745"/>
      <c r="GH935" s="745"/>
      <c r="GI935" s="745"/>
      <c r="GJ935" s="745"/>
      <c r="GK935" s="745"/>
      <c r="GL935" s="745"/>
      <c r="GM935" s="745"/>
      <c r="GN935" s="745"/>
      <c r="GO935" s="745"/>
      <c r="GP935" s="745"/>
      <c r="GQ935" s="745"/>
      <c r="GR935" s="745"/>
      <c r="GS935" s="745"/>
      <c r="GT935" s="745"/>
      <c r="GU935" s="745"/>
      <c r="GV935" s="745"/>
      <c r="GW935" s="745"/>
      <c r="GX935" s="745"/>
      <c r="GY935" s="745"/>
      <c r="GZ935" s="745"/>
      <c r="HA935" s="745"/>
      <c r="HB935" s="745"/>
      <c r="HC935" s="745"/>
      <c r="HD935" s="745"/>
      <c r="HE935" s="745"/>
      <c r="HF935" s="745"/>
      <c r="HG935" s="745"/>
      <c r="HH935" s="745"/>
      <c r="HI935" s="745"/>
      <c r="HJ935" s="745"/>
      <c r="HK935" s="745"/>
      <c r="HL935" s="745"/>
      <c r="HM935" s="745"/>
      <c r="HN935" s="745"/>
      <c r="HO935" s="745"/>
      <c r="HP935" s="745"/>
      <c r="HQ935" s="745"/>
      <c r="HR935" s="745"/>
      <c r="HS935" s="745"/>
      <c r="HT935" s="745"/>
      <c r="HU935" s="745"/>
      <c r="HV935" s="745"/>
      <c r="HW935" s="745"/>
      <c r="HX935" s="745"/>
      <c r="HY935" s="745"/>
      <c r="HZ935" s="745"/>
      <c r="IA935" s="745"/>
      <c r="IB935" s="745"/>
      <c r="IC935" s="745"/>
      <c r="ID935" s="745"/>
      <c r="IE935" s="745"/>
      <c r="IF935" s="745"/>
      <c r="IG935" s="745"/>
      <c r="IH935" s="745"/>
      <c r="II935" s="745"/>
      <c r="IJ935" s="745"/>
      <c r="IK935" s="745"/>
      <c r="IL935" s="745"/>
      <c r="IM935" s="745"/>
      <c r="IN935" s="745"/>
    </row>
    <row r="936" spans="1:248" ht="12.75">
      <c r="A936" s="758"/>
      <c r="B936" s="758"/>
      <c r="C936" s="758"/>
      <c r="D936" s="758"/>
      <c r="E936" s="750"/>
      <c r="F936" s="758"/>
      <c r="G936" s="758"/>
      <c r="H936" s="758"/>
      <c r="I936" s="750"/>
      <c r="J936" s="758"/>
      <c r="K936" s="758"/>
      <c r="L936" s="750"/>
      <c r="M936" s="758"/>
      <c r="N936" s="758"/>
      <c r="O936" s="750"/>
      <c r="P936" s="750"/>
      <c r="Q936" s="750"/>
      <c r="R936" s="750"/>
      <c r="S936" s="750"/>
      <c r="T936" s="750"/>
      <c r="U936" s="757"/>
      <c r="V936" s="753"/>
      <c r="W936" s="745"/>
      <c r="X936" s="745"/>
      <c r="Y936" s="753"/>
      <c r="Z936" s="745"/>
      <c r="AA936" s="745"/>
      <c r="AB936" s="745"/>
      <c r="AC936" s="745"/>
      <c r="AD936" s="745"/>
      <c r="AE936" s="745"/>
      <c r="AF936" s="745"/>
      <c r="AG936" s="745"/>
      <c r="AH936" s="745"/>
      <c r="AI936" s="745"/>
      <c r="AJ936" s="745"/>
      <c r="AK936" s="745"/>
      <c r="AL936" s="745"/>
      <c r="AM936" s="745"/>
      <c r="AN936" s="745"/>
      <c r="AO936" s="745"/>
      <c r="AP936" s="745"/>
      <c r="AQ936" s="745"/>
      <c r="AR936" s="745"/>
      <c r="AS936" s="745"/>
      <c r="AT936" s="745"/>
      <c r="AU936" s="745"/>
      <c r="AV936" s="745"/>
      <c r="AW936" s="745"/>
      <c r="AX936" s="745"/>
      <c r="AY936" s="745"/>
      <c r="AZ936" s="745"/>
      <c r="BA936" s="745"/>
      <c r="BB936" s="745"/>
      <c r="BC936" s="745"/>
      <c r="BD936" s="745"/>
      <c r="BE936" s="745"/>
      <c r="BF936" s="745"/>
      <c r="BG936" s="745"/>
      <c r="BH936" s="745"/>
      <c r="BI936" s="745"/>
      <c r="BJ936" s="745"/>
      <c r="BK936" s="745"/>
      <c r="BL936" s="745"/>
      <c r="BM936" s="745"/>
      <c r="BN936" s="745"/>
      <c r="BO936" s="745"/>
      <c r="BP936" s="745"/>
      <c r="BQ936" s="745"/>
      <c r="BR936" s="745"/>
      <c r="BS936" s="745"/>
      <c r="BT936" s="745"/>
      <c r="BU936" s="745"/>
      <c r="BV936" s="745"/>
      <c r="BW936" s="745"/>
      <c r="BX936" s="745"/>
      <c r="BY936" s="745"/>
      <c r="BZ936" s="745"/>
      <c r="CA936" s="745"/>
      <c r="CB936" s="745"/>
      <c r="CC936" s="745"/>
      <c r="CD936" s="745"/>
      <c r="CE936" s="745"/>
      <c r="CF936" s="745"/>
      <c r="CG936" s="745"/>
      <c r="CH936" s="745"/>
      <c r="CI936" s="745"/>
      <c r="CJ936" s="745"/>
      <c r="CK936" s="745"/>
      <c r="CL936" s="745"/>
      <c r="CM936" s="745"/>
      <c r="CN936" s="745"/>
      <c r="CO936" s="745"/>
      <c r="CP936" s="745"/>
      <c r="CQ936" s="745"/>
      <c r="CR936" s="745"/>
      <c r="CS936" s="745"/>
      <c r="CT936" s="745"/>
      <c r="CU936" s="745"/>
      <c r="CV936" s="745"/>
      <c r="CW936" s="745"/>
      <c r="CX936" s="745"/>
      <c r="CY936" s="745"/>
      <c r="CZ936" s="745"/>
      <c r="DA936" s="745"/>
      <c r="DB936" s="745"/>
      <c r="DC936" s="745"/>
      <c r="DD936" s="745"/>
      <c r="DE936" s="745"/>
      <c r="DF936" s="745"/>
      <c r="DG936" s="745"/>
      <c r="DH936" s="745"/>
      <c r="DI936" s="745"/>
      <c r="DJ936" s="745"/>
      <c r="DK936" s="745"/>
      <c r="DL936" s="745"/>
      <c r="DM936" s="745"/>
      <c r="DN936" s="745"/>
      <c r="DO936" s="745"/>
      <c r="DP936" s="745"/>
      <c r="DQ936" s="745"/>
      <c r="DR936" s="745"/>
      <c r="DS936" s="745"/>
      <c r="DT936" s="745"/>
      <c r="DU936" s="745"/>
      <c r="DV936" s="745"/>
      <c r="DW936" s="745"/>
      <c r="DX936" s="745"/>
      <c r="DY936" s="745"/>
      <c r="DZ936" s="745"/>
      <c r="EA936" s="745"/>
      <c r="EB936" s="745"/>
      <c r="EC936" s="745"/>
      <c r="ED936" s="745"/>
      <c r="EE936" s="745"/>
      <c r="EF936" s="745"/>
      <c r="EG936" s="745"/>
      <c r="EH936" s="745"/>
      <c r="EI936" s="745"/>
      <c r="EJ936" s="745"/>
      <c r="EK936" s="745"/>
      <c r="EL936" s="745"/>
      <c r="EM936" s="745"/>
      <c r="EN936" s="745"/>
      <c r="EO936" s="745"/>
      <c r="EP936" s="745"/>
      <c r="EQ936" s="745"/>
      <c r="ER936" s="745"/>
      <c r="ES936" s="745"/>
      <c r="ET936" s="745"/>
      <c r="EU936" s="745"/>
      <c r="EV936" s="745"/>
      <c r="EW936" s="745"/>
      <c r="EX936" s="745"/>
      <c r="EY936" s="745"/>
      <c r="EZ936" s="745"/>
      <c r="FA936" s="745"/>
      <c r="FB936" s="745"/>
      <c r="FC936" s="745"/>
      <c r="FD936" s="745"/>
      <c r="FE936" s="745"/>
      <c r="FF936" s="745"/>
      <c r="FG936" s="745"/>
      <c r="FH936" s="745"/>
      <c r="FI936" s="745"/>
      <c r="FJ936" s="745"/>
      <c r="FK936" s="745"/>
      <c r="FL936" s="745"/>
      <c r="FM936" s="745"/>
      <c r="FN936" s="745"/>
      <c r="FO936" s="745"/>
      <c r="FP936" s="745"/>
      <c r="FQ936" s="745"/>
      <c r="FR936" s="745"/>
      <c r="FS936" s="745"/>
      <c r="FT936" s="745"/>
      <c r="FU936" s="745"/>
      <c r="FV936" s="745"/>
      <c r="FW936" s="745"/>
      <c r="FX936" s="745"/>
      <c r="FY936" s="745"/>
      <c r="FZ936" s="745"/>
      <c r="GA936" s="745"/>
      <c r="GB936" s="745"/>
      <c r="GC936" s="745"/>
      <c r="GD936" s="745"/>
      <c r="GE936" s="745"/>
      <c r="GF936" s="745"/>
      <c r="GG936" s="745"/>
      <c r="GH936" s="745"/>
      <c r="GI936" s="745"/>
      <c r="GJ936" s="745"/>
      <c r="GK936" s="745"/>
      <c r="GL936" s="745"/>
      <c r="GM936" s="745"/>
      <c r="GN936" s="745"/>
      <c r="GO936" s="745"/>
      <c r="GP936" s="745"/>
      <c r="GQ936" s="745"/>
      <c r="GR936" s="745"/>
      <c r="GS936" s="745"/>
      <c r="GT936" s="745"/>
      <c r="GU936" s="745"/>
      <c r="GV936" s="745"/>
      <c r="GW936" s="745"/>
      <c r="GX936" s="745"/>
      <c r="GY936" s="745"/>
      <c r="GZ936" s="745"/>
      <c r="HA936" s="745"/>
      <c r="HB936" s="745"/>
      <c r="HC936" s="745"/>
      <c r="HD936" s="745"/>
      <c r="HE936" s="745"/>
      <c r="HF936" s="745"/>
      <c r="HG936" s="745"/>
      <c r="HH936" s="745"/>
      <c r="HI936" s="745"/>
      <c r="HJ936" s="745"/>
      <c r="HK936" s="745"/>
      <c r="HL936" s="745"/>
      <c r="HM936" s="745"/>
      <c r="HN936" s="745"/>
      <c r="HO936" s="745"/>
      <c r="HP936" s="745"/>
      <c r="HQ936" s="745"/>
      <c r="HR936" s="745"/>
      <c r="HS936" s="745"/>
      <c r="HT936" s="745"/>
      <c r="HU936" s="745"/>
      <c r="HV936" s="745"/>
      <c r="HW936" s="745"/>
      <c r="HX936" s="745"/>
      <c r="HY936" s="745"/>
      <c r="HZ936" s="745"/>
      <c r="IA936" s="745"/>
      <c r="IB936" s="745"/>
      <c r="IC936" s="745"/>
      <c r="ID936" s="745"/>
      <c r="IE936" s="745"/>
      <c r="IF936" s="745"/>
      <c r="IG936" s="745"/>
      <c r="IH936" s="745"/>
      <c r="II936" s="745"/>
      <c r="IJ936" s="745"/>
      <c r="IK936" s="745"/>
      <c r="IL936" s="745"/>
      <c r="IM936" s="745"/>
      <c r="IN936" s="745"/>
    </row>
    <row r="937" spans="1:248" ht="12.75">
      <c r="A937" s="758"/>
      <c r="B937" s="758"/>
      <c r="C937" s="758"/>
      <c r="D937" s="758"/>
      <c r="E937" s="750"/>
      <c r="F937" s="758"/>
      <c r="G937" s="758"/>
      <c r="H937" s="758"/>
      <c r="I937" s="750"/>
      <c r="J937" s="758"/>
      <c r="K937" s="758"/>
      <c r="L937" s="750"/>
      <c r="M937" s="758"/>
      <c r="N937" s="758"/>
      <c r="O937" s="750"/>
      <c r="P937" s="750"/>
      <c r="Q937" s="750"/>
      <c r="R937" s="750"/>
      <c r="S937" s="750"/>
      <c r="T937" s="750"/>
      <c r="U937" s="757"/>
      <c r="V937" s="753"/>
      <c r="W937" s="745"/>
      <c r="X937" s="745"/>
      <c r="Y937" s="753"/>
      <c r="Z937" s="745"/>
      <c r="AA937" s="745"/>
      <c r="AB937" s="745"/>
      <c r="AC937" s="745"/>
      <c r="AD937" s="745"/>
      <c r="AE937" s="745"/>
      <c r="AF937" s="745"/>
      <c r="AG937" s="745"/>
      <c r="AH937" s="745"/>
      <c r="AI937" s="745"/>
      <c r="AJ937" s="745"/>
      <c r="AK937" s="745"/>
      <c r="AL937" s="745"/>
      <c r="AM937" s="745"/>
      <c r="AN937" s="745"/>
      <c r="AO937" s="745"/>
      <c r="AP937" s="745"/>
      <c r="AQ937" s="745"/>
      <c r="AR937" s="745"/>
      <c r="AS937" s="745"/>
      <c r="AT937" s="745"/>
      <c r="AU937" s="745"/>
      <c r="AV937" s="745"/>
      <c r="AW937" s="745"/>
      <c r="AX937" s="745"/>
      <c r="AY937" s="745"/>
      <c r="AZ937" s="745"/>
      <c r="BA937" s="745"/>
      <c r="BB937" s="745"/>
      <c r="BC937" s="745"/>
      <c r="BD937" s="745"/>
      <c r="BE937" s="745"/>
      <c r="BF937" s="745"/>
      <c r="BG937" s="745"/>
      <c r="BH937" s="745"/>
      <c r="BI937" s="745"/>
      <c r="BJ937" s="745"/>
      <c r="BK937" s="745"/>
      <c r="BL937" s="745"/>
      <c r="BM937" s="745"/>
      <c r="BN937" s="745"/>
      <c r="BO937" s="745"/>
      <c r="BP937" s="745"/>
      <c r="BQ937" s="745"/>
      <c r="BR937" s="745"/>
      <c r="BS937" s="745"/>
      <c r="BT937" s="745"/>
      <c r="BU937" s="745"/>
      <c r="BV937" s="745"/>
      <c r="BW937" s="745"/>
      <c r="BX937" s="745"/>
      <c r="BY937" s="745"/>
      <c r="BZ937" s="745"/>
      <c r="CA937" s="745"/>
      <c r="CB937" s="745"/>
      <c r="CC937" s="745"/>
      <c r="CD937" s="745"/>
      <c r="CE937" s="745"/>
      <c r="CF937" s="745"/>
      <c r="CG937" s="745"/>
      <c r="CH937" s="745"/>
      <c r="CI937" s="745"/>
      <c r="CJ937" s="745"/>
      <c r="CK937" s="745"/>
      <c r="CL937" s="745"/>
      <c r="CM937" s="745"/>
      <c r="CN937" s="745"/>
      <c r="CO937" s="745"/>
      <c r="CP937" s="745"/>
      <c r="CQ937" s="745"/>
      <c r="CR937" s="745"/>
      <c r="CS937" s="745"/>
      <c r="CT937" s="745"/>
      <c r="CU937" s="745"/>
      <c r="CV937" s="745"/>
      <c r="CW937" s="745"/>
      <c r="CX937" s="745"/>
      <c r="CY937" s="745"/>
      <c r="CZ937" s="745"/>
      <c r="DA937" s="745"/>
      <c r="DB937" s="745"/>
      <c r="DC937" s="745"/>
      <c r="DD937" s="745"/>
      <c r="DE937" s="745"/>
      <c r="DF937" s="745"/>
      <c r="DG937" s="745"/>
      <c r="DH937" s="745"/>
      <c r="DI937" s="745"/>
      <c r="DJ937" s="745"/>
      <c r="DK937" s="745"/>
      <c r="DL937" s="745"/>
      <c r="DM937" s="745"/>
      <c r="DN937" s="745"/>
      <c r="DO937" s="745"/>
      <c r="DP937" s="745"/>
      <c r="DQ937" s="745"/>
      <c r="DR937" s="745"/>
      <c r="DS937" s="745"/>
      <c r="DT937" s="745"/>
      <c r="DU937" s="745"/>
      <c r="DV937" s="745"/>
      <c r="DW937" s="745"/>
      <c r="DX937" s="745"/>
      <c r="DY937" s="745"/>
      <c r="DZ937" s="745"/>
      <c r="EA937" s="745"/>
      <c r="EB937" s="745"/>
      <c r="EC937" s="745"/>
      <c r="ED937" s="745"/>
      <c r="EE937" s="745"/>
      <c r="EF937" s="745"/>
      <c r="EG937" s="745"/>
      <c r="EH937" s="745"/>
      <c r="EI937" s="745"/>
      <c r="EJ937" s="745"/>
      <c r="EK937" s="745"/>
      <c r="EL937" s="745"/>
      <c r="EM937" s="745"/>
      <c r="EN937" s="745"/>
      <c r="EO937" s="745"/>
      <c r="EP937" s="745"/>
      <c r="EQ937" s="745"/>
      <c r="ER937" s="745"/>
      <c r="ES937" s="745"/>
      <c r="ET937" s="745"/>
      <c r="EU937" s="745"/>
      <c r="EV937" s="745"/>
      <c r="EW937" s="745"/>
      <c r="EX937" s="745"/>
      <c r="EY937" s="745"/>
      <c r="EZ937" s="745"/>
      <c r="FA937" s="745"/>
      <c r="FB937" s="745"/>
      <c r="FC937" s="745"/>
      <c r="FD937" s="745"/>
      <c r="FE937" s="745"/>
      <c r="FF937" s="745"/>
      <c r="FG937" s="745"/>
      <c r="FH937" s="745"/>
      <c r="FI937" s="745"/>
      <c r="FJ937" s="745"/>
      <c r="FK937" s="745"/>
      <c r="FL937" s="745"/>
      <c r="FM937" s="745"/>
      <c r="FN937" s="745"/>
      <c r="FO937" s="745"/>
      <c r="FP937" s="745"/>
      <c r="FQ937" s="745"/>
      <c r="FR937" s="745"/>
      <c r="FS937" s="745"/>
      <c r="FT937" s="745"/>
      <c r="FU937" s="745"/>
      <c r="FV937" s="745"/>
      <c r="FW937" s="745"/>
      <c r="FX937" s="745"/>
      <c r="FY937" s="745"/>
      <c r="FZ937" s="745"/>
      <c r="GA937" s="745"/>
      <c r="GB937" s="745"/>
      <c r="GC937" s="745"/>
      <c r="GD937" s="745"/>
      <c r="GE937" s="745"/>
      <c r="GF937" s="745"/>
      <c r="GG937" s="745"/>
      <c r="GH937" s="745"/>
      <c r="GI937" s="745"/>
      <c r="GJ937" s="745"/>
      <c r="GK937" s="745"/>
      <c r="GL937" s="745"/>
      <c r="GM937" s="745"/>
      <c r="GN937" s="745"/>
      <c r="GO937" s="745"/>
      <c r="GP937" s="745"/>
      <c r="GQ937" s="745"/>
      <c r="GR937" s="745"/>
      <c r="GS937" s="745"/>
      <c r="GT937" s="745"/>
      <c r="GU937" s="745"/>
      <c r="GV937" s="745"/>
      <c r="GW937" s="745"/>
      <c r="GX937" s="745"/>
      <c r="GY937" s="745"/>
      <c r="GZ937" s="745"/>
      <c r="HA937" s="745"/>
      <c r="HB937" s="745"/>
      <c r="HC937" s="745"/>
      <c r="HD937" s="745"/>
      <c r="HE937" s="745"/>
      <c r="HF937" s="745"/>
      <c r="HG937" s="745"/>
      <c r="HH937" s="745"/>
      <c r="HI937" s="745"/>
      <c r="HJ937" s="745"/>
      <c r="HK937" s="745"/>
      <c r="HL937" s="745"/>
      <c r="HM937" s="745"/>
      <c r="HN937" s="745"/>
      <c r="HO937" s="745"/>
      <c r="HP937" s="745"/>
      <c r="HQ937" s="745"/>
      <c r="HR937" s="745"/>
      <c r="HS937" s="745"/>
      <c r="HT937" s="745"/>
      <c r="HU937" s="745"/>
      <c r="HV937" s="745"/>
      <c r="HW937" s="745"/>
      <c r="HX937" s="745"/>
      <c r="HY937" s="745"/>
      <c r="HZ937" s="745"/>
      <c r="IA937" s="745"/>
      <c r="IB937" s="745"/>
      <c r="IC937" s="745"/>
      <c r="ID937" s="745"/>
      <c r="IE937" s="745"/>
      <c r="IF937" s="745"/>
      <c r="IG937" s="745"/>
      <c r="IH937" s="745"/>
      <c r="II937" s="745"/>
      <c r="IJ937" s="745"/>
      <c r="IK937" s="745"/>
      <c r="IL937" s="745"/>
      <c r="IM937" s="745"/>
      <c r="IN937" s="745"/>
    </row>
    <row r="938" spans="1:248" ht="12.75">
      <c r="A938" s="758"/>
      <c r="B938" s="758"/>
      <c r="C938" s="758"/>
      <c r="D938" s="758"/>
      <c r="E938" s="750"/>
      <c r="F938" s="758"/>
      <c r="G938" s="758"/>
      <c r="H938" s="758"/>
      <c r="I938" s="750"/>
      <c r="J938" s="758"/>
      <c r="K938" s="758"/>
      <c r="L938" s="750"/>
      <c r="M938" s="758"/>
      <c r="N938" s="758"/>
      <c r="O938" s="750"/>
      <c r="P938" s="750"/>
      <c r="Q938" s="750"/>
      <c r="R938" s="750"/>
      <c r="S938" s="750"/>
      <c r="T938" s="750"/>
      <c r="U938" s="757"/>
      <c r="V938" s="753"/>
      <c r="W938" s="745"/>
      <c r="X938" s="745"/>
      <c r="Y938" s="753"/>
      <c r="Z938" s="745"/>
      <c r="AA938" s="745"/>
      <c r="AB938" s="745"/>
      <c r="AC938" s="745"/>
      <c r="AD938" s="745"/>
      <c r="AE938" s="745"/>
      <c r="AF938" s="745"/>
      <c r="AG938" s="745"/>
      <c r="AH938" s="745"/>
      <c r="AI938" s="745"/>
      <c r="AJ938" s="745"/>
      <c r="AK938" s="745"/>
      <c r="AL938" s="745"/>
      <c r="AM938" s="745"/>
      <c r="AN938" s="745"/>
      <c r="AO938" s="745"/>
      <c r="AP938" s="745"/>
      <c r="AQ938" s="745"/>
      <c r="AR938" s="745"/>
      <c r="AS938" s="745"/>
      <c r="AT938" s="745"/>
      <c r="AU938" s="745"/>
      <c r="AV938" s="745"/>
      <c r="AW938" s="745"/>
      <c r="AX938" s="745"/>
      <c r="AY938" s="745"/>
      <c r="AZ938" s="745"/>
      <c r="BA938" s="745"/>
      <c r="BB938" s="745"/>
      <c r="BC938" s="745"/>
      <c r="BD938" s="745"/>
      <c r="BE938" s="745"/>
      <c r="BF938" s="745"/>
      <c r="BG938" s="745"/>
      <c r="BH938" s="745"/>
      <c r="BI938" s="745"/>
      <c r="BJ938" s="745"/>
      <c r="BK938" s="745"/>
      <c r="BL938" s="745"/>
      <c r="BM938" s="745"/>
      <c r="BN938" s="745"/>
      <c r="BO938" s="745"/>
      <c r="BP938" s="745"/>
      <c r="BQ938" s="745"/>
      <c r="BR938" s="745"/>
      <c r="BS938" s="745"/>
      <c r="BT938" s="745"/>
      <c r="BU938" s="745"/>
      <c r="BV938" s="745"/>
      <c r="BW938" s="745"/>
      <c r="BX938" s="745"/>
      <c r="BY938" s="745"/>
      <c r="BZ938" s="745"/>
      <c r="CA938" s="745"/>
      <c r="CB938" s="745"/>
      <c r="CC938" s="745"/>
      <c r="CD938" s="745"/>
      <c r="CE938" s="745"/>
      <c r="CF938" s="745"/>
      <c r="CG938" s="745"/>
      <c r="CH938" s="745"/>
      <c r="CI938" s="745"/>
      <c r="CJ938" s="745"/>
      <c r="CK938" s="745"/>
      <c r="CL938" s="745"/>
      <c r="CM938" s="745"/>
      <c r="CN938" s="745"/>
      <c r="CO938" s="745"/>
      <c r="CP938" s="745"/>
      <c r="CQ938" s="745"/>
      <c r="CR938" s="745"/>
      <c r="CS938" s="745"/>
      <c r="CT938" s="745"/>
      <c r="CU938" s="745"/>
      <c r="CV938" s="745"/>
      <c r="CW938" s="745"/>
      <c r="CX938" s="745"/>
      <c r="CY938" s="745"/>
      <c r="CZ938" s="745"/>
      <c r="DA938" s="745"/>
      <c r="DB938" s="745"/>
      <c r="DC938" s="745"/>
      <c r="DD938" s="745"/>
      <c r="DE938" s="745"/>
      <c r="DF938" s="745"/>
      <c r="DG938" s="745"/>
      <c r="DH938" s="745"/>
      <c r="DI938" s="745"/>
      <c r="DJ938" s="745"/>
      <c r="DK938" s="745"/>
      <c r="DL938" s="745"/>
      <c r="DM938" s="745"/>
      <c r="DN938" s="745"/>
      <c r="DO938" s="745"/>
      <c r="DP938" s="745"/>
      <c r="DQ938" s="745"/>
      <c r="DR938" s="745"/>
      <c r="DS938" s="745"/>
      <c r="DT938" s="745"/>
      <c r="DU938" s="745"/>
      <c r="DV938" s="745"/>
      <c r="DW938" s="745"/>
      <c r="DX938" s="745"/>
      <c r="DY938" s="745"/>
      <c r="DZ938" s="745"/>
      <c r="EA938" s="745"/>
      <c r="EB938" s="745"/>
      <c r="EC938" s="745"/>
      <c r="ED938" s="745"/>
      <c r="EE938" s="745"/>
      <c r="EF938" s="745"/>
      <c r="EG938" s="745"/>
      <c r="EH938" s="745"/>
      <c r="EI938" s="745"/>
      <c r="EJ938" s="745"/>
      <c r="EK938" s="745"/>
      <c r="EL938" s="745"/>
      <c r="EM938" s="745"/>
      <c r="EN938" s="745"/>
      <c r="EO938" s="745"/>
      <c r="EP938" s="745"/>
      <c r="EQ938" s="745"/>
      <c r="ER938" s="745"/>
      <c r="ES938" s="745"/>
      <c r="ET938" s="745"/>
      <c r="EU938" s="745"/>
      <c r="EV938" s="745"/>
      <c r="EW938" s="745"/>
      <c r="EX938" s="745"/>
      <c r="EY938" s="745"/>
      <c r="EZ938" s="745"/>
      <c r="FA938" s="745"/>
      <c r="FB938" s="745"/>
      <c r="FC938" s="745"/>
      <c r="FD938" s="745"/>
      <c r="FE938" s="745"/>
      <c r="FF938" s="745"/>
      <c r="FG938" s="745"/>
      <c r="FH938" s="745"/>
      <c r="FI938" s="745"/>
      <c r="FJ938" s="745"/>
      <c r="FK938" s="745"/>
      <c r="FL938" s="745"/>
      <c r="FM938" s="745"/>
      <c r="FN938" s="745"/>
      <c r="FO938" s="745"/>
      <c r="FP938" s="745"/>
      <c r="FQ938" s="745"/>
      <c r="FR938" s="745"/>
      <c r="FS938" s="745"/>
      <c r="FT938" s="745"/>
      <c r="FU938" s="745"/>
      <c r="FV938" s="745"/>
      <c r="FW938" s="745"/>
      <c r="FX938" s="745"/>
      <c r="FY938" s="745"/>
      <c r="FZ938" s="745"/>
      <c r="GA938" s="745"/>
      <c r="GB938" s="745"/>
      <c r="GC938" s="745"/>
      <c r="GD938" s="745"/>
      <c r="GE938" s="745"/>
      <c r="GF938" s="745"/>
      <c r="GG938" s="745"/>
      <c r="GH938" s="745"/>
      <c r="GI938" s="745"/>
      <c r="GJ938" s="745"/>
      <c r="GK938" s="745"/>
      <c r="GL938" s="745"/>
      <c r="GM938" s="745"/>
      <c r="GN938" s="745"/>
      <c r="GO938" s="745"/>
      <c r="GP938" s="745"/>
      <c r="GQ938" s="745"/>
      <c r="GR938" s="745"/>
      <c r="GS938" s="745"/>
      <c r="GT938" s="745"/>
      <c r="GU938" s="745"/>
      <c r="GV938" s="745"/>
      <c r="GW938" s="745"/>
      <c r="GX938" s="745"/>
      <c r="GY938" s="745"/>
      <c r="GZ938" s="745"/>
      <c r="HA938" s="745"/>
      <c r="HB938" s="745"/>
      <c r="HC938" s="745"/>
      <c r="HD938" s="745"/>
      <c r="HE938" s="745"/>
      <c r="HF938" s="745"/>
      <c r="HG938" s="745"/>
      <c r="HH938" s="745"/>
      <c r="HI938" s="745"/>
      <c r="HJ938" s="745"/>
      <c r="HK938" s="745"/>
      <c r="HL938" s="745"/>
      <c r="HM938" s="745"/>
      <c r="HN938" s="745"/>
      <c r="HO938" s="745"/>
      <c r="HP938" s="745"/>
      <c r="HQ938" s="745"/>
      <c r="HR938" s="745"/>
      <c r="HS938" s="745"/>
      <c r="HT938" s="745"/>
      <c r="HU938" s="745"/>
      <c r="HV938" s="745"/>
      <c r="HW938" s="745"/>
      <c r="HX938" s="745"/>
      <c r="HY938" s="745"/>
      <c r="HZ938" s="745"/>
      <c r="IA938" s="745"/>
      <c r="IB938" s="745"/>
      <c r="IC938" s="745"/>
      <c r="ID938" s="745"/>
      <c r="IE938" s="745"/>
      <c r="IF938" s="745"/>
      <c r="IG938" s="745"/>
      <c r="IH938" s="745"/>
      <c r="II938" s="745"/>
      <c r="IJ938" s="745"/>
      <c r="IK938" s="745"/>
      <c r="IL938" s="745"/>
      <c r="IM938" s="745"/>
      <c r="IN938" s="745"/>
    </row>
    <row r="939" spans="1:248" ht="12.75">
      <c r="A939" s="758"/>
      <c r="B939" s="758"/>
      <c r="C939" s="758"/>
      <c r="D939" s="758"/>
      <c r="E939" s="750"/>
      <c r="F939" s="758"/>
      <c r="G939" s="758"/>
      <c r="H939" s="758"/>
      <c r="I939" s="750"/>
      <c r="J939" s="758"/>
      <c r="K939" s="758"/>
      <c r="L939" s="750"/>
      <c r="M939" s="758"/>
      <c r="N939" s="758"/>
      <c r="O939" s="750"/>
      <c r="P939" s="750"/>
      <c r="Q939" s="750"/>
      <c r="R939" s="750"/>
      <c r="S939" s="750"/>
      <c r="T939" s="750"/>
      <c r="U939" s="757"/>
      <c r="V939" s="753"/>
      <c r="W939" s="745"/>
      <c r="X939" s="745"/>
      <c r="Y939" s="753"/>
      <c r="Z939" s="745"/>
      <c r="AA939" s="745"/>
      <c r="AB939" s="745"/>
      <c r="AC939" s="745"/>
      <c r="AD939" s="745"/>
      <c r="AE939" s="745"/>
      <c r="AF939" s="745"/>
      <c r="AG939" s="745"/>
      <c r="AH939" s="745"/>
      <c r="AI939" s="745"/>
      <c r="AJ939" s="745"/>
      <c r="AK939" s="745"/>
      <c r="AL939" s="745"/>
      <c r="AM939" s="745"/>
      <c r="AN939" s="745"/>
      <c r="AO939" s="745"/>
      <c r="AP939" s="745"/>
      <c r="AQ939" s="745"/>
      <c r="AR939" s="745"/>
      <c r="AS939" s="745"/>
      <c r="AT939" s="745"/>
      <c r="AU939" s="745"/>
      <c r="AV939" s="745"/>
      <c r="AW939" s="745"/>
      <c r="AX939" s="745"/>
      <c r="AY939" s="745"/>
      <c r="AZ939" s="745"/>
      <c r="BA939" s="745"/>
      <c r="BB939" s="745"/>
      <c r="BC939" s="745"/>
      <c r="BD939" s="745"/>
      <c r="BE939" s="745"/>
      <c r="BF939" s="745"/>
      <c r="BG939" s="745"/>
      <c r="BH939" s="745"/>
      <c r="BI939" s="745"/>
      <c r="BJ939" s="745"/>
      <c r="BK939" s="745"/>
      <c r="BL939" s="745"/>
      <c r="BM939" s="745"/>
      <c r="BN939" s="745"/>
      <c r="BO939" s="745"/>
      <c r="BP939" s="745"/>
      <c r="BQ939" s="745"/>
      <c r="BR939" s="745"/>
      <c r="BS939" s="745"/>
      <c r="BT939" s="745"/>
      <c r="BU939" s="745"/>
      <c r="BV939" s="745"/>
      <c r="BW939" s="745"/>
      <c r="BX939" s="745"/>
      <c r="BY939" s="745"/>
      <c r="BZ939" s="745"/>
      <c r="CA939" s="745"/>
      <c r="CB939" s="745"/>
      <c r="CC939" s="745"/>
      <c r="CD939" s="745"/>
      <c r="CE939" s="745"/>
      <c r="CF939" s="745"/>
      <c r="CG939" s="745"/>
      <c r="CH939" s="745"/>
      <c r="CI939" s="745"/>
      <c r="CJ939" s="745"/>
      <c r="CK939" s="745"/>
      <c r="CL939" s="745"/>
      <c r="CM939" s="745"/>
      <c r="CN939" s="745"/>
      <c r="CO939" s="745"/>
      <c r="CP939" s="745"/>
      <c r="CQ939" s="745"/>
      <c r="CR939" s="745"/>
      <c r="CS939" s="745"/>
      <c r="CT939" s="745"/>
      <c r="CU939" s="745"/>
      <c r="CV939" s="745"/>
      <c r="CW939" s="745"/>
      <c r="CX939" s="745"/>
      <c r="CY939" s="745"/>
      <c r="CZ939" s="745"/>
      <c r="DA939" s="745"/>
      <c r="DB939" s="745"/>
      <c r="DC939" s="745"/>
      <c r="DD939" s="745"/>
      <c r="DE939" s="745"/>
      <c r="DF939" s="745"/>
      <c r="DG939" s="745"/>
      <c r="DH939" s="745"/>
      <c r="DI939" s="745"/>
      <c r="DJ939" s="745"/>
      <c r="DK939" s="745"/>
      <c r="DL939" s="745"/>
      <c r="DM939" s="745"/>
      <c r="DN939" s="745"/>
      <c r="DO939" s="745"/>
      <c r="DP939" s="745"/>
      <c r="DQ939" s="745"/>
      <c r="DR939" s="745"/>
      <c r="DS939" s="745"/>
      <c r="DT939" s="745"/>
      <c r="DU939" s="745"/>
      <c r="DV939" s="745"/>
      <c r="DW939" s="745"/>
      <c r="DX939" s="745"/>
      <c r="DY939" s="745"/>
      <c r="DZ939" s="745"/>
      <c r="EA939" s="745"/>
      <c r="EB939" s="745"/>
      <c r="EC939" s="745"/>
      <c r="ED939" s="745"/>
      <c r="EE939" s="745"/>
      <c r="EF939" s="745"/>
      <c r="EG939" s="745"/>
      <c r="EH939" s="745"/>
      <c r="EI939" s="745"/>
      <c r="EJ939" s="745"/>
      <c r="EK939" s="745"/>
      <c r="EL939" s="745"/>
      <c r="EM939" s="745"/>
      <c r="EN939" s="745"/>
      <c r="EO939" s="745"/>
      <c r="EP939" s="745"/>
      <c r="EQ939" s="745"/>
      <c r="ER939" s="745"/>
      <c r="ES939" s="745"/>
      <c r="ET939" s="745"/>
      <c r="EU939" s="745"/>
      <c r="EV939" s="745"/>
      <c r="EW939" s="745"/>
      <c r="EX939" s="745"/>
      <c r="EY939" s="745"/>
      <c r="EZ939" s="745"/>
      <c r="FA939" s="745"/>
      <c r="FB939" s="745"/>
      <c r="FC939" s="745"/>
      <c r="FD939" s="745"/>
      <c r="FE939" s="745"/>
      <c r="FF939" s="745"/>
      <c r="FG939" s="745"/>
      <c r="FH939" s="745"/>
      <c r="FI939" s="745"/>
      <c r="FJ939" s="745"/>
      <c r="FK939" s="745"/>
      <c r="FL939" s="745"/>
      <c r="FM939" s="745"/>
      <c r="FN939" s="745"/>
      <c r="FO939" s="745"/>
      <c r="FP939" s="745"/>
      <c r="FQ939" s="745"/>
      <c r="FR939" s="745"/>
      <c r="FS939" s="745"/>
      <c r="FT939" s="745"/>
      <c r="FU939" s="745"/>
      <c r="FV939" s="745"/>
      <c r="FW939" s="745"/>
      <c r="FX939" s="745"/>
      <c r="FY939" s="745"/>
      <c r="FZ939" s="745"/>
      <c r="GA939" s="745"/>
      <c r="GB939" s="745"/>
      <c r="GC939" s="745"/>
      <c r="GD939" s="745"/>
      <c r="GE939" s="745"/>
      <c r="GF939" s="745"/>
      <c r="GG939" s="745"/>
      <c r="GH939" s="745"/>
      <c r="GI939" s="745"/>
      <c r="GJ939" s="745"/>
      <c r="GK939" s="745"/>
      <c r="GL939" s="745"/>
      <c r="GM939" s="745"/>
      <c r="GN939" s="745"/>
      <c r="GO939" s="745"/>
      <c r="GP939" s="745"/>
      <c r="GQ939" s="745"/>
      <c r="GR939" s="745"/>
      <c r="GS939" s="745"/>
      <c r="GT939" s="745"/>
      <c r="GU939" s="745"/>
      <c r="GV939" s="745"/>
      <c r="GW939" s="745"/>
      <c r="GX939" s="745"/>
      <c r="GY939" s="745"/>
      <c r="GZ939" s="745"/>
      <c r="HA939" s="745"/>
      <c r="HB939" s="745"/>
      <c r="HC939" s="745"/>
      <c r="HD939" s="745"/>
      <c r="HE939" s="745"/>
      <c r="HF939" s="745"/>
      <c r="HG939" s="745"/>
      <c r="HH939" s="745"/>
      <c r="HI939" s="745"/>
      <c r="HJ939" s="745"/>
      <c r="HK939" s="745"/>
      <c r="HL939" s="745"/>
      <c r="HM939" s="745"/>
      <c r="HN939" s="745"/>
      <c r="HO939" s="745"/>
      <c r="HP939" s="745"/>
      <c r="HQ939" s="745"/>
      <c r="HR939" s="745"/>
      <c r="HS939" s="745"/>
      <c r="HT939" s="745"/>
      <c r="HU939" s="745"/>
      <c r="HV939" s="745"/>
      <c r="HW939" s="745"/>
      <c r="HX939" s="745"/>
      <c r="HY939" s="745"/>
      <c r="HZ939" s="745"/>
      <c r="IA939" s="745"/>
      <c r="IB939" s="745"/>
      <c r="IC939" s="745"/>
      <c r="ID939" s="745"/>
      <c r="IE939" s="745"/>
      <c r="IF939" s="745"/>
      <c r="IG939" s="745"/>
      <c r="IH939" s="745"/>
      <c r="II939" s="745"/>
      <c r="IJ939" s="745"/>
      <c r="IK939" s="745"/>
      <c r="IL939" s="745"/>
      <c r="IM939" s="745"/>
      <c r="IN939" s="745"/>
    </row>
    <row r="940" spans="1:248" ht="12.75">
      <c r="A940" s="758"/>
      <c r="B940" s="758"/>
      <c r="C940" s="758"/>
      <c r="D940" s="758"/>
      <c r="E940" s="750"/>
      <c r="F940" s="758"/>
      <c r="G940" s="758"/>
      <c r="H940" s="758"/>
      <c r="I940" s="750"/>
      <c r="J940" s="758"/>
      <c r="K940" s="758"/>
      <c r="L940" s="750"/>
      <c r="M940" s="758"/>
      <c r="N940" s="758"/>
      <c r="O940" s="750"/>
      <c r="P940" s="750"/>
      <c r="Q940" s="750"/>
      <c r="R940" s="750"/>
      <c r="S940" s="750"/>
      <c r="T940" s="750"/>
      <c r="U940" s="757"/>
      <c r="V940" s="753"/>
      <c r="W940" s="745"/>
      <c r="X940" s="745"/>
      <c r="Y940" s="753"/>
      <c r="Z940" s="745"/>
      <c r="AA940" s="745"/>
      <c r="AB940" s="745"/>
      <c r="AC940" s="745"/>
      <c r="AD940" s="745"/>
      <c r="AE940" s="745"/>
      <c r="AF940" s="745"/>
      <c r="AG940" s="745"/>
      <c r="AH940" s="745"/>
      <c r="AI940" s="745"/>
      <c r="AJ940" s="745"/>
      <c r="AK940" s="745"/>
      <c r="AL940" s="745"/>
      <c r="AM940" s="745"/>
      <c r="AN940" s="745"/>
      <c r="AO940" s="745"/>
      <c r="AP940" s="745"/>
      <c r="AQ940" s="745"/>
      <c r="AR940" s="745"/>
      <c r="AS940" s="745"/>
      <c r="AT940" s="745"/>
      <c r="AU940" s="745"/>
      <c r="AV940" s="745"/>
      <c r="AW940" s="745"/>
      <c r="AX940" s="745"/>
      <c r="AY940" s="745"/>
      <c r="AZ940" s="745"/>
      <c r="BA940" s="745"/>
      <c r="BB940" s="745"/>
      <c r="BC940" s="745"/>
      <c r="BD940" s="745"/>
      <c r="BE940" s="745"/>
      <c r="BF940" s="745"/>
      <c r="BG940" s="745"/>
      <c r="BH940" s="745"/>
      <c r="BI940" s="745"/>
      <c r="BJ940" s="745"/>
      <c r="BK940" s="745"/>
      <c r="BL940" s="745"/>
      <c r="BM940" s="745"/>
      <c r="BN940" s="745"/>
      <c r="BO940" s="745"/>
      <c r="BP940" s="745"/>
      <c r="BQ940" s="745"/>
      <c r="BR940" s="745"/>
      <c r="BS940" s="745"/>
      <c r="BT940" s="745"/>
      <c r="BU940" s="745"/>
      <c r="BV940" s="745"/>
      <c r="BW940" s="745"/>
      <c r="BX940" s="745"/>
      <c r="BY940" s="745"/>
      <c r="BZ940" s="745"/>
      <c r="CA940" s="745"/>
      <c r="CB940" s="745"/>
      <c r="CC940" s="745"/>
      <c r="CD940" s="745"/>
      <c r="CE940" s="745"/>
      <c r="CF940" s="745"/>
      <c r="CG940" s="745"/>
      <c r="CH940" s="745"/>
      <c r="CI940" s="745"/>
      <c r="CJ940" s="745"/>
      <c r="CK940" s="745"/>
      <c r="CL940" s="745"/>
      <c r="CM940" s="745"/>
      <c r="CN940" s="745"/>
      <c r="CO940" s="745"/>
      <c r="CP940" s="745"/>
      <c r="CQ940" s="745"/>
      <c r="CR940" s="745"/>
      <c r="CS940" s="745"/>
      <c r="CT940" s="745"/>
      <c r="CU940" s="745"/>
      <c r="CV940" s="745"/>
      <c r="CW940" s="745"/>
      <c r="CX940" s="745"/>
      <c r="CY940" s="745"/>
      <c r="CZ940" s="745"/>
      <c r="DA940" s="745"/>
      <c r="DB940" s="745"/>
      <c r="DC940" s="745"/>
      <c r="DD940" s="745"/>
      <c r="DE940" s="745"/>
      <c r="DF940" s="745"/>
      <c r="DG940" s="745"/>
      <c r="DH940" s="745"/>
      <c r="DI940" s="745"/>
      <c r="DJ940" s="745"/>
      <c r="DK940" s="745"/>
      <c r="DL940" s="745"/>
      <c r="DM940" s="745"/>
      <c r="DN940" s="745"/>
      <c r="DO940" s="745"/>
      <c r="DP940" s="745"/>
      <c r="DQ940" s="745"/>
      <c r="DR940" s="745"/>
      <c r="DS940" s="745"/>
      <c r="DT940" s="745"/>
      <c r="DU940" s="745"/>
      <c r="DV940" s="745"/>
      <c r="DW940" s="745"/>
      <c r="DX940" s="745"/>
      <c r="DY940" s="745"/>
      <c r="DZ940" s="745"/>
      <c r="EA940" s="745"/>
      <c r="EB940" s="745"/>
      <c r="EC940" s="745"/>
      <c r="ED940" s="745"/>
      <c r="EE940" s="745"/>
      <c r="EF940" s="745"/>
      <c r="EG940" s="745"/>
      <c r="EH940" s="745"/>
      <c r="EI940" s="745"/>
      <c r="EJ940" s="745"/>
      <c r="EK940" s="745"/>
      <c r="EL940" s="745"/>
      <c r="EM940" s="745"/>
      <c r="EN940" s="745"/>
      <c r="EO940" s="745"/>
      <c r="EP940" s="745"/>
      <c r="EQ940" s="745"/>
      <c r="ER940" s="745"/>
      <c r="ES940" s="745"/>
      <c r="ET940" s="745"/>
      <c r="EU940" s="745"/>
      <c r="EV940" s="745"/>
      <c r="EW940" s="745"/>
      <c r="EX940" s="745"/>
      <c r="EY940" s="745"/>
      <c r="EZ940" s="745"/>
      <c r="FA940" s="745"/>
      <c r="FB940" s="745"/>
      <c r="FC940" s="745"/>
      <c r="FD940" s="745"/>
      <c r="FE940" s="745"/>
      <c r="FF940" s="745"/>
      <c r="FG940" s="745"/>
      <c r="FH940" s="745"/>
      <c r="FI940" s="745"/>
      <c r="FJ940" s="745"/>
      <c r="FK940" s="745"/>
      <c r="FL940" s="745"/>
      <c r="FM940" s="745"/>
      <c r="FN940" s="745"/>
      <c r="FO940" s="745"/>
      <c r="FP940" s="745"/>
      <c r="FQ940" s="745"/>
      <c r="FR940" s="745"/>
      <c r="FS940" s="745"/>
      <c r="FT940" s="745"/>
      <c r="FU940" s="745"/>
      <c r="FV940" s="745"/>
      <c r="FW940" s="745"/>
      <c r="FX940" s="745"/>
      <c r="FY940" s="745"/>
      <c r="FZ940" s="745"/>
      <c r="GA940" s="745"/>
      <c r="GB940" s="745"/>
      <c r="GC940" s="745"/>
      <c r="GD940" s="745"/>
      <c r="GE940" s="745"/>
      <c r="GF940" s="745"/>
      <c r="GG940" s="745"/>
      <c r="GH940" s="745"/>
      <c r="GI940" s="745"/>
      <c r="GJ940" s="745"/>
      <c r="GK940" s="745"/>
      <c r="GL940" s="745"/>
      <c r="GM940" s="745"/>
      <c r="GN940" s="745"/>
      <c r="GO940" s="745"/>
      <c r="GP940" s="745"/>
      <c r="GQ940" s="745"/>
      <c r="GR940" s="745"/>
      <c r="GS940" s="745"/>
      <c r="GT940" s="745"/>
      <c r="GU940" s="745"/>
      <c r="GV940" s="745"/>
      <c r="GW940" s="745"/>
      <c r="GX940" s="745"/>
      <c r="GY940" s="745"/>
      <c r="GZ940" s="745"/>
      <c r="HA940" s="745"/>
      <c r="HB940" s="745"/>
      <c r="HC940" s="745"/>
      <c r="HD940" s="745"/>
      <c r="HE940" s="745"/>
      <c r="HF940" s="745"/>
      <c r="HG940" s="745"/>
      <c r="HH940" s="745"/>
      <c r="HI940" s="745"/>
      <c r="HJ940" s="745"/>
      <c r="HK940" s="745"/>
      <c r="HL940" s="745"/>
      <c r="HM940" s="745"/>
      <c r="HN940" s="745"/>
      <c r="HO940" s="745"/>
      <c r="HP940" s="745"/>
      <c r="HQ940" s="745"/>
      <c r="HR940" s="745"/>
      <c r="HS940" s="745"/>
      <c r="HT940" s="745"/>
      <c r="HU940" s="745"/>
      <c r="HV940" s="745"/>
      <c r="HW940" s="745"/>
      <c r="HX940" s="745"/>
      <c r="HY940" s="745"/>
      <c r="HZ940" s="745"/>
      <c r="IA940" s="745"/>
      <c r="IB940" s="745"/>
      <c r="IC940" s="745"/>
      <c r="ID940" s="745"/>
      <c r="IE940" s="745"/>
      <c r="IF940" s="745"/>
      <c r="IG940" s="745"/>
      <c r="IH940" s="745"/>
      <c r="II940" s="745"/>
      <c r="IJ940" s="745"/>
      <c r="IK940" s="745"/>
      <c r="IL940" s="745"/>
      <c r="IM940" s="745"/>
      <c r="IN940" s="745"/>
    </row>
    <row r="941" spans="1:248" ht="12.75">
      <c r="A941" s="758"/>
      <c r="B941" s="758"/>
      <c r="C941" s="758"/>
      <c r="D941" s="758"/>
      <c r="E941" s="750"/>
      <c r="F941" s="758"/>
      <c r="G941" s="758"/>
      <c r="H941" s="758"/>
      <c r="I941" s="750"/>
      <c r="J941" s="758"/>
      <c r="K941" s="758"/>
      <c r="L941" s="750"/>
      <c r="M941" s="758"/>
      <c r="N941" s="758"/>
      <c r="O941" s="750"/>
      <c r="P941" s="750"/>
      <c r="Q941" s="750"/>
      <c r="R941" s="750"/>
      <c r="S941" s="750"/>
      <c r="T941" s="750"/>
      <c r="U941" s="757"/>
      <c r="V941" s="753"/>
      <c r="W941" s="745"/>
      <c r="X941" s="745"/>
      <c r="Y941" s="753"/>
      <c r="Z941" s="745"/>
      <c r="AA941" s="745"/>
      <c r="AB941" s="745"/>
      <c r="AC941" s="745"/>
      <c r="AD941" s="745"/>
      <c r="AE941" s="745"/>
      <c r="AF941" s="745"/>
      <c r="AG941" s="745"/>
      <c r="AH941" s="745"/>
      <c r="AI941" s="745"/>
      <c r="AJ941" s="745"/>
      <c r="AK941" s="745"/>
      <c r="AL941" s="745"/>
      <c r="AM941" s="745"/>
      <c r="AN941" s="745"/>
      <c r="AO941" s="745"/>
      <c r="AP941" s="745"/>
      <c r="AQ941" s="745"/>
      <c r="AR941" s="745"/>
      <c r="AS941" s="745"/>
      <c r="AT941" s="745"/>
      <c r="AU941" s="745"/>
      <c r="AV941" s="745"/>
      <c r="AW941" s="745"/>
      <c r="AX941" s="745"/>
      <c r="AY941" s="745"/>
      <c r="AZ941" s="745"/>
      <c r="BA941" s="745"/>
      <c r="BB941" s="745"/>
      <c r="BC941" s="745"/>
      <c r="BD941" s="745"/>
      <c r="BE941" s="745"/>
      <c r="BF941" s="745"/>
      <c r="BG941" s="745"/>
      <c r="BH941" s="745"/>
      <c r="BI941" s="745"/>
      <c r="BJ941" s="745"/>
      <c r="BK941" s="745"/>
      <c r="BL941" s="745"/>
      <c r="BM941" s="745"/>
      <c r="BN941" s="745"/>
      <c r="BO941" s="745"/>
      <c r="BP941" s="745"/>
      <c r="BQ941" s="745"/>
      <c r="BR941" s="745"/>
      <c r="BS941" s="745"/>
      <c r="BT941" s="745"/>
      <c r="BU941" s="745"/>
      <c r="BV941" s="745"/>
      <c r="BW941" s="745"/>
      <c r="BX941" s="745"/>
      <c r="BY941" s="745"/>
      <c r="BZ941" s="745"/>
      <c r="CA941" s="745"/>
      <c r="CB941" s="745"/>
      <c r="CC941" s="745"/>
      <c r="CD941" s="745"/>
      <c r="CE941" s="745"/>
      <c r="CF941" s="745"/>
      <c r="CG941" s="745"/>
      <c r="CH941" s="745"/>
      <c r="CI941" s="745"/>
      <c r="CJ941" s="745"/>
      <c r="CK941" s="745"/>
      <c r="CL941" s="745"/>
      <c r="CM941" s="745"/>
      <c r="CN941" s="745"/>
      <c r="CO941" s="745"/>
      <c r="CP941" s="745"/>
      <c r="CQ941" s="745"/>
      <c r="CR941" s="745"/>
      <c r="CS941" s="745"/>
      <c r="CT941" s="745"/>
      <c r="CU941" s="745"/>
      <c r="CV941" s="745"/>
      <c r="CW941" s="745"/>
      <c r="CX941" s="745"/>
      <c r="CY941" s="745"/>
      <c r="CZ941" s="745"/>
      <c r="DA941" s="745"/>
      <c r="DB941" s="745"/>
      <c r="DC941" s="745"/>
      <c r="DD941" s="745"/>
      <c r="DE941" s="745"/>
      <c r="DF941" s="745"/>
      <c r="DG941" s="745"/>
      <c r="DH941" s="745"/>
      <c r="DI941" s="745"/>
      <c r="DJ941" s="745"/>
      <c r="DK941" s="745"/>
      <c r="DL941" s="745"/>
      <c r="DM941" s="745"/>
      <c r="DN941" s="745"/>
      <c r="DO941" s="745"/>
      <c r="DP941" s="745"/>
      <c r="DQ941" s="745"/>
      <c r="DR941" s="745"/>
      <c r="DS941" s="745"/>
      <c r="DT941" s="745"/>
      <c r="DU941" s="745"/>
      <c r="DV941" s="745"/>
      <c r="DW941" s="745"/>
      <c r="DX941" s="745"/>
      <c r="DY941" s="745"/>
      <c r="DZ941" s="745"/>
      <c r="EA941" s="745"/>
      <c r="EB941" s="745"/>
      <c r="EC941" s="745"/>
      <c r="ED941" s="745"/>
      <c r="EE941" s="745"/>
      <c r="EF941" s="745"/>
      <c r="EG941" s="745"/>
      <c r="EH941" s="745"/>
      <c r="EI941" s="745"/>
      <c r="EJ941" s="745"/>
      <c r="EK941" s="745"/>
      <c r="EL941" s="745"/>
      <c r="EM941" s="745"/>
      <c r="EN941" s="745"/>
      <c r="EO941" s="745"/>
      <c r="EP941" s="745"/>
      <c r="EQ941" s="745"/>
      <c r="ER941" s="745"/>
      <c r="ES941" s="745"/>
      <c r="ET941" s="745"/>
      <c r="EU941" s="745"/>
      <c r="EV941" s="745"/>
      <c r="EW941" s="745"/>
      <c r="EX941" s="745"/>
      <c r="EY941" s="745"/>
      <c r="EZ941" s="745"/>
      <c r="FA941" s="745"/>
      <c r="FB941" s="745"/>
      <c r="FC941" s="745"/>
      <c r="FD941" s="745"/>
      <c r="FE941" s="745"/>
      <c r="FF941" s="745"/>
      <c r="FG941" s="745"/>
      <c r="FH941" s="745"/>
      <c r="FI941" s="745"/>
      <c r="FJ941" s="745"/>
      <c r="FK941" s="745"/>
      <c r="FL941" s="745"/>
      <c r="FM941" s="745"/>
      <c r="FN941" s="745"/>
      <c r="FO941" s="745"/>
      <c r="FP941" s="745"/>
      <c r="FQ941" s="745"/>
      <c r="FR941" s="745"/>
      <c r="FS941" s="745"/>
      <c r="FT941" s="745"/>
      <c r="FU941" s="745"/>
      <c r="FV941" s="745"/>
      <c r="FW941" s="745"/>
      <c r="FX941" s="745"/>
      <c r="FY941" s="745"/>
      <c r="FZ941" s="745"/>
      <c r="GA941" s="745"/>
      <c r="GB941" s="745"/>
      <c r="GC941" s="745"/>
      <c r="GD941" s="745"/>
      <c r="GE941" s="745"/>
      <c r="GF941" s="745"/>
      <c r="GG941" s="745"/>
      <c r="GH941" s="745"/>
      <c r="GI941" s="745"/>
      <c r="GJ941" s="745"/>
      <c r="GK941" s="745"/>
      <c r="GL941" s="745"/>
      <c r="GM941" s="745"/>
      <c r="GN941" s="745"/>
      <c r="GO941" s="745"/>
      <c r="GP941" s="745"/>
      <c r="GQ941" s="745"/>
      <c r="GR941" s="745"/>
      <c r="GS941" s="745"/>
      <c r="GT941" s="745"/>
      <c r="GU941" s="745"/>
      <c r="GV941" s="745"/>
      <c r="GW941" s="745"/>
      <c r="GX941" s="745"/>
      <c r="GY941" s="745"/>
      <c r="GZ941" s="745"/>
      <c r="HA941" s="745"/>
      <c r="HB941" s="745"/>
      <c r="HC941" s="745"/>
      <c r="HD941" s="745"/>
      <c r="HE941" s="745"/>
      <c r="HF941" s="745"/>
      <c r="HG941" s="745"/>
      <c r="HH941" s="745"/>
      <c r="HI941" s="745"/>
      <c r="HJ941" s="745"/>
      <c r="HK941" s="745"/>
      <c r="HL941" s="745"/>
      <c r="HM941" s="745"/>
      <c r="HN941" s="745"/>
      <c r="HO941" s="745"/>
      <c r="HP941" s="745"/>
      <c r="HQ941" s="745"/>
      <c r="HR941" s="745"/>
      <c r="HS941" s="745"/>
      <c r="HT941" s="745"/>
      <c r="HU941" s="745"/>
      <c r="HV941" s="745"/>
      <c r="HW941" s="745"/>
      <c r="HX941" s="745"/>
      <c r="HY941" s="745"/>
      <c r="HZ941" s="745"/>
      <c r="IA941" s="745"/>
      <c r="IB941" s="745"/>
      <c r="IC941" s="745"/>
      <c r="ID941" s="745"/>
      <c r="IE941" s="745"/>
      <c r="IF941" s="745"/>
      <c r="IG941" s="745"/>
      <c r="IH941" s="745"/>
      <c r="II941" s="745"/>
      <c r="IJ941" s="745"/>
      <c r="IK941" s="745"/>
      <c r="IL941" s="745"/>
      <c r="IM941" s="745"/>
      <c r="IN941" s="745"/>
    </row>
    <row r="942" spans="1:248" ht="12.75">
      <c r="A942" s="758"/>
      <c r="B942" s="758"/>
      <c r="C942" s="758"/>
      <c r="D942" s="758"/>
      <c r="E942" s="750"/>
      <c r="F942" s="758"/>
      <c r="G942" s="758"/>
      <c r="H942" s="758"/>
      <c r="I942" s="750"/>
      <c r="J942" s="758"/>
      <c r="K942" s="758"/>
      <c r="L942" s="750"/>
      <c r="M942" s="758"/>
      <c r="N942" s="758"/>
      <c r="O942" s="750"/>
      <c r="P942" s="750"/>
      <c r="Q942" s="750"/>
      <c r="R942" s="750"/>
      <c r="S942" s="750"/>
      <c r="T942" s="750"/>
      <c r="U942" s="757"/>
      <c r="V942" s="753"/>
      <c r="W942" s="745"/>
      <c r="X942" s="745"/>
      <c r="Y942" s="753"/>
      <c r="Z942" s="745"/>
      <c r="AA942" s="745"/>
      <c r="AB942" s="745"/>
      <c r="AC942" s="745"/>
      <c r="AD942" s="745"/>
      <c r="AE942" s="745"/>
      <c r="AF942" s="745"/>
      <c r="AG942" s="745"/>
      <c r="AH942" s="745"/>
      <c r="AI942" s="745"/>
      <c r="AJ942" s="745"/>
      <c r="AK942" s="745"/>
      <c r="AL942" s="745"/>
      <c r="AM942" s="745"/>
      <c r="AN942" s="745"/>
      <c r="AO942" s="745"/>
      <c r="AP942" s="745"/>
      <c r="AQ942" s="745"/>
      <c r="AR942" s="745"/>
      <c r="AS942" s="745"/>
      <c r="AT942" s="745"/>
      <c r="AU942" s="745"/>
      <c r="AV942" s="745"/>
      <c r="AW942" s="745"/>
      <c r="AX942" s="745"/>
      <c r="AY942" s="745"/>
      <c r="AZ942" s="745"/>
      <c r="BA942" s="745"/>
      <c r="BB942" s="745"/>
      <c r="BC942" s="745"/>
      <c r="BD942" s="745"/>
      <c r="BE942" s="745"/>
      <c r="BF942" s="745"/>
      <c r="BG942" s="745"/>
      <c r="BH942" s="745"/>
      <c r="BI942" s="745"/>
      <c r="BJ942" s="745"/>
      <c r="BK942" s="745"/>
      <c r="BL942" s="745"/>
      <c r="BM942" s="745"/>
      <c r="BN942" s="745"/>
      <c r="BO942" s="745"/>
      <c r="BP942" s="745"/>
      <c r="BQ942" s="745"/>
      <c r="BR942" s="745"/>
      <c r="BS942" s="745"/>
      <c r="BT942" s="745"/>
      <c r="BU942" s="745"/>
      <c r="BV942" s="745"/>
      <c r="BW942" s="745"/>
      <c r="BX942" s="745"/>
      <c r="BY942" s="745"/>
      <c r="BZ942" s="745"/>
      <c r="CA942" s="745"/>
      <c r="CB942" s="745"/>
      <c r="CC942" s="745"/>
      <c r="CD942" s="745"/>
      <c r="CE942" s="745"/>
      <c r="CF942" s="745"/>
      <c r="CG942" s="745"/>
      <c r="CH942" s="745"/>
      <c r="CI942" s="745"/>
      <c r="CJ942" s="745"/>
      <c r="CK942" s="745"/>
      <c r="CL942" s="745"/>
      <c r="CM942" s="745"/>
      <c r="CN942" s="745"/>
      <c r="CO942" s="745"/>
      <c r="CP942" s="745"/>
      <c r="CQ942" s="745"/>
      <c r="CR942" s="745"/>
      <c r="CS942" s="745"/>
      <c r="CT942" s="745"/>
      <c r="CU942" s="745"/>
      <c r="CV942" s="745"/>
      <c r="CW942" s="745"/>
      <c r="CX942" s="745"/>
      <c r="CY942" s="745"/>
      <c r="CZ942" s="745"/>
      <c r="DA942" s="745"/>
      <c r="DB942" s="745"/>
      <c r="DC942" s="745"/>
      <c r="DD942" s="745"/>
      <c r="DE942" s="745"/>
      <c r="DF942" s="745"/>
      <c r="DG942" s="745"/>
      <c r="DH942" s="745"/>
      <c r="DI942" s="745"/>
      <c r="DJ942" s="745"/>
      <c r="DK942" s="745"/>
      <c r="DL942" s="745"/>
      <c r="DM942" s="745"/>
      <c r="DN942" s="745"/>
      <c r="DO942" s="745"/>
      <c r="DP942" s="745"/>
      <c r="DQ942" s="745"/>
      <c r="DR942" s="745"/>
      <c r="DS942" s="745"/>
      <c r="DT942" s="745"/>
      <c r="DU942" s="745"/>
      <c r="DV942" s="745"/>
      <c r="DW942" s="745"/>
      <c r="DX942" s="745"/>
      <c r="DY942" s="745"/>
      <c r="DZ942" s="745"/>
      <c r="EA942" s="745"/>
      <c r="EB942" s="745"/>
      <c r="EC942" s="745"/>
      <c r="ED942" s="745"/>
      <c r="EE942" s="745"/>
      <c r="EF942" s="745"/>
      <c r="EG942" s="745"/>
      <c r="EH942" s="745"/>
      <c r="EI942" s="745"/>
      <c r="EJ942" s="745"/>
      <c r="EK942" s="745"/>
      <c r="EL942" s="745"/>
      <c r="EM942" s="745"/>
      <c r="EN942" s="745"/>
      <c r="EO942" s="745"/>
      <c r="EP942" s="745"/>
      <c r="EQ942" s="745"/>
      <c r="ER942" s="745"/>
      <c r="ES942" s="745"/>
      <c r="ET942" s="745"/>
      <c r="EU942" s="745"/>
      <c r="EV942" s="745"/>
      <c r="EW942" s="745"/>
      <c r="EX942" s="745"/>
      <c r="EY942" s="745"/>
      <c r="EZ942" s="745"/>
      <c r="FA942" s="745"/>
      <c r="FB942" s="745"/>
      <c r="FC942" s="745"/>
      <c r="FD942" s="745"/>
      <c r="FE942" s="745"/>
      <c r="FF942" s="745"/>
      <c r="FG942" s="745"/>
      <c r="FH942" s="745"/>
      <c r="FI942" s="745"/>
      <c r="FJ942" s="745"/>
      <c r="FK942" s="745"/>
      <c r="FL942" s="745"/>
      <c r="FM942" s="745"/>
      <c r="FN942" s="745"/>
      <c r="FO942" s="745"/>
      <c r="FP942" s="745"/>
      <c r="FQ942" s="745"/>
      <c r="FR942" s="745"/>
      <c r="FS942" s="745"/>
      <c r="FT942" s="745"/>
      <c r="FU942" s="745"/>
      <c r="FV942" s="745"/>
      <c r="FW942" s="745"/>
      <c r="FX942" s="745"/>
      <c r="FY942" s="745"/>
      <c r="FZ942" s="745"/>
      <c r="GA942" s="745"/>
      <c r="GB942" s="745"/>
      <c r="GC942" s="745"/>
      <c r="GD942" s="745"/>
      <c r="GE942" s="745"/>
      <c r="GF942" s="745"/>
      <c r="GG942" s="745"/>
      <c r="GH942" s="745"/>
      <c r="GI942" s="745"/>
      <c r="GJ942" s="745"/>
      <c r="GK942" s="745"/>
      <c r="GL942" s="745"/>
      <c r="GM942" s="745"/>
      <c r="GN942" s="745"/>
      <c r="GO942" s="745"/>
      <c r="GP942" s="745"/>
      <c r="GQ942" s="745"/>
      <c r="GR942" s="745"/>
      <c r="GS942" s="745"/>
      <c r="GT942" s="745"/>
      <c r="GU942" s="745"/>
      <c r="GV942" s="745"/>
      <c r="GW942" s="745"/>
      <c r="GX942" s="745"/>
      <c r="GY942" s="745"/>
      <c r="GZ942" s="745"/>
      <c r="HA942" s="745"/>
      <c r="HB942" s="745"/>
      <c r="HC942" s="745"/>
      <c r="HD942" s="745"/>
      <c r="HE942" s="745"/>
      <c r="HF942" s="745"/>
      <c r="HG942" s="745"/>
      <c r="HH942" s="745"/>
      <c r="HI942" s="745"/>
      <c r="HJ942" s="745"/>
      <c r="HK942" s="745"/>
      <c r="HL942" s="745"/>
      <c r="HM942" s="745"/>
      <c r="HN942" s="745"/>
      <c r="HO942" s="745"/>
      <c r="HP942" s="745"/>
      <c r="HQ942" s="745"/>
      <c r="HR942" s="745"/>
      <c r="HS942" s="745"/>
      <c r="HT942" s="745"/>
      <c r="HU942" s="745"/>
      <c r="HV942" s="745"/>
      <c r="HW942" s="745"/>
      <c r="HX942" s="745"/>
      <c r="HY942" s="745"/>
      <c r="HZ942" s="745"/>
      <c r="IA942" s="745"/>
      <c r="IB942" s="745"/>
      <c r="IC942" s="745"/>
      <c r="ID942" s="745"/>
      <c r="IE942" s="745"/>
      <c r="IF942" s="745"/>
      <c r="IG942" s="745"/>
      <c r="IH942" s="745"/>
      <c r="II942" s="745"/>
      <c r="IJ942" s="745"/>
      <c r="IK942" s="745"/>
      <c r="IL942" s="745"/>
      <c r="IM942" s="745"/>
      <c r="IN942" s="745"/>
    </row>
    <row r="943" spans="1:248" ht="12.75">
      <c r="A943" s="758"/>
      <c r="B943" s="758"/>
      <c r="C943" s="758"/>
      <c r="D943" s="758"/>
      <c r="E943" s="750"/>
      <c r="F943" s="758"/>
      <c r="G943" s="758"/>
      <c r="H943" s="758"/>
      <c r="I943" s="750"/>
      <c r="J943" s="758"/>
      <c r="K943" s="758"/>
      <c r="L943" s="750"/>
      <c r="M943" s="758"/>
      <c r="N943" s="758"/>
      <c r="O943" s="750"/>
      <c r="P943" s="750"/>
      <c r="Q943" s="750"/>
      <c r="R943" s="750"/>
      <c r="S943" s="750"/>
      <c r="T943" s="750"/>
      <c r="U943" s="757"/>
      <c r="V943" s="753"/>
      <c r="W943" s="745"/>
      <c r="X943" s="745"/>
      <c r="Y943" s="753"/>
      <c r="Z943" s="745"/>
      <c r="AA943" s="745"/>
      <c r="AB943" s="745"/>
      <c r="AC943" s="745"/>
      <c r="AD943" s="745"/>
      <c r="AE943" s="745"/>
      <c r="AF943" s="745"/>
      <c r="AG943" s="745"/>
      <c r="AH943" s="745"/>
      <c r="AI943" s="745"/>
      <c r="AJ943" s="745"/>
      <c r="AK943" s="745"/>
      <c r="AL943" s="745"/>
      <c r="AM943" s="745"/>
      <c r="AN943" s="745"/>
      <c r="AO943" s="745"/>
      <c r="AP943" s="745"/>
      <c r="AQ943" s="745"/>
      <c r="AR943" s="745"/>
      <c r="AS943" s="745"/>
      <c r="AT943" s="745"/>
      <c r="AU943" s="745"/>
      <c r="AV943" s="745"/>
      <c r="AW943" s="745"/>
      <c r="AX943" s="745"/>
      <c r="AY943" s="745"/>
      <c r="AZ943" s="745"/>
      <c r="BA943" s="745"/>
      <c r="BB943" s="745"/>
      <c r="BC943" s="745"/>
      <c r="BD943" s="745"/>
      <c r="BE943" s="745"/>
      <c r="BF943" s="745"/>
      <c r="BG943" s="745"/>
      <c r="BH943" s="745"/>
      <c r="BI943" s="745"/>
      <c r="BJ943" s="745"/>
      <c r="BK943" s="745"/>
      <c r="BL943" s="745"/>
      <c r="BM943" s="745"/>
      <c r="BN943" s="745"/>
      <c r="BO943" s="745"/>
      <c r="BP943" s="745"/>
      <c r="BQ943" s="745"/>
      <c r="BR943" s="745"/>
      <c r="BS943" s="745"/>
      <c r="BT943" s="745"/>
      <c r="BU943" s="745"/>
      <c r="BV943" s="745"/>
      <c r="BW943" s="745"/>
      <c r="BX943" s="745"/>
      <c r="BY943" s="745"/>
      <c r="BZ943" s="745"/>
      <c r="CA943" s="745"/>
      <c r="CB943" s="745"/>
      <c r="CC943" s="745"/>
      <c r="CD943" s="745"/>
      <c r="CE943" s="745"/>
      <c r="CF943" s="745"/>
      <c r="CG943" s="745"/>
      <c r="CH943" s="745"/>
      <c r="CI943" s="745"/>
      <c r="CJ943" s="745"/>
      <c r="CK943" s="745"/>
      <c r="CL943" s="745"/>
      <c r="CM943" s="745"/>
      <c r="CN943" s="745"/>
      <c r="CO943" s="745"/>
      <c r="CP943" s="745"/>
      <c r="CQ943" s="745"/>
      <c r="CR943" s="745"/>
      <c r="CS943" s="745"/>
      <c r="CT943" s="745"/>
      <c r="CU943" s="745"/>
      <c r="CV943" s="745"/>
      <c r="CW943" s="745"/>
      <c r="CX943" s="745"/>
      <c r="CY943" s="745"/>
      <c r="CZ943" s="745"/>
      <c r="DA943" s="745"/>
      <c r="DB943" s="745"/>
      <c r="DC943" s="745"/>
      <c r="DD943" s="745"/>
      <c r="DE943" s="745"/>
      <c r="DF943" s="745"/>
      <c r="DG943" s="745"/>
      <c r="DH943" s="745"/>
      <c r="DI943" s="745"/>
      <c r="DJ943" s="745"/>
      <c r="DK943" s="745"/>
      <c r="DL943" s="745"/>
      <c r="DM943" s="745"/>
      <c r="DN943" s="745"/>
      <c r="DO943" s="745"/>
      <c r="DP943" s="745"/>
      <c r="DQ943" s="745"/>
      <c r="DR943" s="745"/>
      <c r="DS943" s="745"/>
      <c r="DT943" s="745"/>
      <c r="DU943" s="745"/>
      <c r="DV943" s="745"/>
      <c r="DW943" s="745"/>
      <c r="DX943" s="745"/>
      <c r="DY943" s="745"/>
      <c r="DZ943" s="745"/>
      <c r="EA943" s="745"/>
      <c r="EB943" s="745"/>
      <c r="EC943" s="745"/>
      <c r="ED943" s="745"/>
      <c r="EE943" s="745"/>
      <c r="EF943" s="745"/>
      <c r="EG943" s="745"/>
      <c r="EH943" s="745"/>
      <c r="EI943" s="745"/>
      <c r="EJ943" s="745"/>
      <c r="EK943" s="745"/>
      <c r="EL943" s="745"/>
      <c r="EM943" s="745"/>
      <c r="EN943" s="745"/>
      <c r="EO943" s="745"/>
      <c r="EP943" s="745"/>
      <c r="EQ943" s="745"/>
      <c r="ER943" s="745"/>
      <c r="ES943" s="745"/>
      <c r="ET943" s="745"/>
      <c r="EU943" s="745"/>
      <c r="EV943" s="745"/>
      <c r="EW943" s="745"/>
      <c r="EX943" s="745"/>
      <c r="EY943" s="745"/>
      <c r="EZ943" s="745"/>
      <c r="FA943" s="745"/>
      <c r="FB943" s="745"/>
      <c r="FC943" s="745"/>
      <c r="FD943" s="745"/>
      <c r="FE943" s="745"/>
      <c r="FF943" s="745"/>
      <c r="FG943" s="745"/>
      <c r="FH943" s="745"/>
      <c r="FI943" s="745"/>
      <c r="FJ943" s="745"/>
      <c r="FK943" s="745"/>
      <c r="FL943" s="745"/>
      <c r="FM943" s="745"/>
      <c r="FN943" s="745"/>
      <c r="FO943" s="745"/>
      <c r="FP943" s="745"/>
      <c r="FQ943" s="745"/>
      <c r="FR943" s="745"/>
      <c r="FS943" s="745"/>
      <c r="FT943" s="745"/>
      <c r="FU943" s="745"/>
      <c r="FV943" s="745"/>
      <c r="FW943" s="745"/>
      <c r="FX943" s="745"/>
      <c r="FY943" s="745"/>
      <c r="FZ943" s="745"/>
      <c r="GA943" s="745"/>
      <c r="GB943" s="745"/>
      <c r="GC943" s="745"/>
      <c r="GD943" s="745"/>
      <c r="GE943" s="745"/>
      <c r="GF943" s="745"/>
      <c r="GG943" s="745"/>
      <c r="GH943" s="745"/>
      <c r="GI943" s="745"/>
      <c r="GJ943" s="745"/>
      <c r="GK943" s="745"/>
      <c r="GL943" s="745"/>
      <c r="GM943" s="745"/>
      <c r="GN943" s="745"/>
      <c r="GO943" s="745"/>
      <c r="GP943" s="745"/>
      <c r="GQ943" s="745"/>
      <c r="GR943" s="745"/>
      <c r="GS943" s="745"/>
      <c r="GT943" s="745"/>
      <c r="GU943" s="745"/>
      <c r="GV943" s="745"/>
      <c r="GW943" s="745"/>
      <c r="GX943" s="745"/>
      <c r="GY943" s="745"/>
      <c r="GZ943" s="745"/>
      <c r="HA943" s="745"/>
      <c r="HB943" s="745"/>
      <c r="HC943" s="745"/>
      <c r="HD943" s="745"/>
      <c r="HE943" s="745"/>
      <c r="HF943" s="745"/>
      <c r="HG943" s="745"/>
      <c r="HH943" s="745"/>
      <c r="HI943" s="745"/>
      <c r="HJ943" s="745"/>
      <c r="HK943" s="745"/>
      <c r="HL943" s="745"/>
      <c r="HM943" s="745"/>
      <c r="HN943" s="745"/>
      <c r="HO943" s="745"/>
      <c r="HP943" s="745"/>
      <c r="HQ943" s="745"/>
      <c r="HR943" s="745"/>
      <c r="HS943" s="745"/>
      <c r="HT943" s="745"/>
      <c r="HU943" s="745"/>
      <c r="HV943" s="745"/>
      <c r="HW943" s="745"/>
      <c r="HX943" s="745"/>
      <c r="HY943" s="745"/>
      <c r="HZ943" s="745"/>
      <c r="IA943" s="745"/>
      <c r="IB943" s="745"/>
      <c r="IC943" s="745"/>
      <c r="ID943" s="745"/>
      <c r="IE943" s="745"/>
      <c r="IF943" s="745"/>
      <c r="IG943" s="745"/>
      <c r="IH943" s="745"/>
      <c r="II943" s="745"/>
      <c r="IJ943" s="745"/>
      <c r="IK943" s="745"/>
      <c r="IL943" s="745"/>
      <c r="IM943" s="745"/>
      <c r="IN943" s="745"/>
    </row>
    <row r="944" spans="1:248" ht="12.75">
      <c r="A944" s="758"/>
      <c r="B944" s="758"/>
      <c r="C944" s="758"/>
      <c r="D944" s="758"/>
      <c r="E944" s="750"/>
      <c r="F944" s="758"/>
      <c r="G944" s="758"/>
      <c r="H944" s="758"/>
      <c r="I944" s="750"/>
      <c r="J944" s="758"/>
      <c r="K944" s="758"/>
      <c r="L944" s="750"/>
      <c r="M944" s="758"/>
      <c r="N944" s="758"/>
      <c r="O944" s="750"/>
      <c r="P944" s="750"/>
      <c r="Q944" s="750"/>
      <c r="R944" s="750"/>
      <c r="S944" s="750"/>
      <c r="T944" s="750"/>
      <c r="U944" s="757"/>
      <c r="V944" s="753"/>
      <c r="W944" s="745"/>
      <c r="X944" s="745"/>
      <c r="Y944" s="753"/>
      <c r="Z944" s="745"/>
      <c r="AA944" s="745"/>
      <c r="AB944" s="745"/>
      <c r="AC944" s="745"/>
      <c r="AD944" s="745"/>
      <c r="AE944" s="745"/>
      <c r="AF944" s="745"/>
      <c r="AG944" s="745"/>
      <c r="AH944" s="745"/>
      <c r="AI944" s="745"/>
      <c r="AJ944" s="745"/>
      <c r="AK944" s="745"/>
      <c r="AL944" s="745"/>
      <c r="AM944" s="745"/>
      <c r="AN944" s="745"/>
      <c r="AO944" s="745"/>
      <c r="AP944" s="745"/>
      <c r="AQ944" s="745"/>
      <c r="AR944" s="745"/>
      <c r="AS944" s="745"/>
      <c r="AT944" s="745"/>
      <c r="AU944" s="745"/>
      <c r="AV944" s="745"/>
      <c r="AW944" s="745"/>
      <c r="AX944" s="745"/>
      <c r="AY944" s="745"/>
      <c r="AZ944" s="745"/>
      <c r="BA944" s="745"/>
      <c r="BB944" s="745"/>
      <c r="BC944" s="745"/>
      <c r="BD944" s="745"/>
      <c r="BE944" s="745"/>
      <c r="BF944" s="745"/>
      <c r="BG944" s="745"/>
      <c r="BH944" s="745"/>
      <c r="BI944" s="745"/>
      <c r="BJ944" s="745"/>
      <c r="BK944" s="745"/>
      <c r="BL944" s="745"/>
      <c r="BM944" s="745"/>
      <c r="BN944" s="745"/>
      <c r="BO944" s="745"/>
      <c r="BP944" s="745"/>
      <c r="BQ944" s="745"/>
      <c r="BR944" s="745"/>
      <c r="BS944" s="745"/>
      <c r="BT944" s="745"/>
      <c r="BU944" s="745"/>
      <c r="BV944" s="745"/>
      <c r="BW944" s="745"/>
      <c r="BX944" s="745"/>
      <c r="BY944" s="745"/>
      <c r="BZ944" s="745"/>
      <c r="CA944" s="745"/>
      <c r="CB944" s="745"/>
      <c r="CC944" s="745"/>
      <c r="CD944" s="745"/>
      <c r="CE944" s="745"/>
      <c r="CF944" s="745"/>
      <c r="CG944" s="745"/>
      <c r="CH944" s="745"/>
      <c r="CI944" s="745"/>
      <c r="CJ944" s="745"/>
      <c r="CK944" s="745"/>
      <c r="CL944" s="745"/>
      <c r="CM944" s="745"/>
      <c r="CN944" s="745"/>
      <c r="CO944" s="745"/>
      <c r="CP944" s="745"/>
      <c r="CQ944" s="745"/>
      <c r="CR944" s="745"/>
      <c r="CS944" s="745"/>
      <c r="CT944" s="745"/>
      <c r="CU944" s="745"/>
      <c r="CV944" s="745"/>
      <c r="CW944" s="745"/>
      <c r="CX944" s="745"/>
      <c r="CY944" s="745"/>
      <c r="CZ944" s="745"/>
      <c r="DA944" s="745"/>
      <c r="DB944" s="745"/>
      <c r="DC944" s="745"/>
      <c r="DD944" s="745"/>
      <c r="DE944" s="745"/>
      <c r="DF944" s="745"/>
      <c r="DG944" s="745"/>
      <c r="DH944" s="745"/>
      <c r="DI944" s="745"/>
      <c r="DJ944" s="745"/>
      <c r="DK944" s="745"/>
      <c r="DL944" s="745"/>
      <c r="DM944" s="745"/>
      <c r="DN944" s="745"/>
      <c r="DO944" s="745"/>
      <c r="DP944" s="745"/>
      <c r="DQ944" s="745"/>
      <c r="DR944" s="745"/>
      <c r="DS944" s="745"/>
      <c r="DT944" s="745"/>
      <c r="DU944" s="745"/>
      <c r="DV944" s="745"/>
      <c r="DW944" s="745"/>
      <c r="DX944" s="745"/>
      <c r="DY944" s="745"/>
      <c r="DZ944" s="745"/>
      <c r="EA944" s="745"/>
      <c r="EB944" s="745"/>
      <c r="EC944" s="745"/>
      <c r="ED944" s="745"/>
      <c r="EE944" s="745"/>
      <c r="EF944" s="745"/>
      <c r="EG944" s="745"/>
      <c r="EH944" s="745"/>
      <c r="EI944" s="745"/>
      <c r="EJ944" s="745"/>
      <c r="EK944" s="745"/>
      <c r="EL944" s="745"/>
      <c r="EM944" s="745"/>
      <c r="EN944" s="745"/>
      <c r="EO944" s="745"/>
      <c r="EP944" s="745"/>
      <c r="EQ944" s="745"/>
      <c r="ER944" s="745"/>
      <c r="ES944" s="745"/>
      <c r="ET944" s="745"/>
      <c r="EU944" s="745"/>
      <c r="EV944" s="745"/>
      <c r="EW944" s="745"/>
      <c r="EX944" s="745"/>
      <c r="EY944" s="745"/>
      <c r="EZ944" s="745"/>
      <c r="FA944" s="745"/>
      <c r="FB944" s="745"/>
      <c r="FC944" s="745"/>
      <c r="FD944" s="745"/>
      <c r="FE944" s="745"/>
      <c r="FF944" s="745"/>
      <c r="FG944" s="745"/>
      <c r="FH944" s="745"/>
      <c r="FI944" s="745"/>
      <c r="FJ944" s="745"/>
      <c r="FK944" s="745"/>
      <c r="FL944" s="745"/>
      <c r="FM944" s="745"/>
      <c r="FN944" s="745"/>
      <c r="FO944" s="745"/>
      <c r="FP944" s="745"/>
      <c r="FQ944" s="745"/>
      <c r="FR944" s="745"/>
      <c r="FS944" s="745"/>
      <c r="FT944" s="745"/>
      <c r="FU944" s="745"/>
      <c r="FV944" s="745"/>
      <c r="FW944" s="745"/>
      <c r="FX944" s="745"/>
      <c r="FY944" s="745"/>
      <c r="FZ944" s="745"/>
      <c r="GA944" s="745"/>
      <c r="GB944" s="745"/>
      <c r="GC944" s="745"/>
      <c r="GD944" s="745"/>
      <c r="GE944" s="745"/>
      <c r="GF944" s="745"/>
      <c r="GG944" s="745"/>
      <c r="GH944" s="745"/>
      <c r="GI944" s="745"/>
      <c r="GJ944" s="745"/>
      <c r="GK944" s="745"/>
      <c r="GL944" s="745"/>
      <c r="GM944" s="745"/>
      <c r="GN944" s="745"/>
      <c r="GO944" s="745"/>
      <c r="GP944" s="745"/>
      <c r="GQ944" s="745"/>
      <c r="GR944" s="745"/>
      <c r="GS944" s="745"/>
      <c r="GT944" s="745"/>
      <c r="GU944" s="745"/>
      <c r="GV944" s="745"/>
      <c r="GW944" s="745"/>
      <c r="GX944" s="745"/>
      <c r="GY944" s="745"/>
      <c r="GZ944" s="745"/>
      <c r="HA944" s="745"/>
      <c r="HB944" s="745"/>
      <c r="HC944" s="745"/>
      <c r="HD944" s="745"/>
      <c r="HE944" s="745"/>
      <c r="HF944" s="745"/>
      <c r="HG944" s="745"/>
      <c r="HH944" s="745"/>
      <c r="HI944" s="745"/>
      <c r="HJ944" s="745"/>
      <c r="HK944" s="745"/>
      <c r="HL944" s="745"/>
      <c r="HM944" s="745"/>
      <c r="HN944" s="745"/>
      <c r="HO944" s="745"/>
      <c r="HP944" s="745"/>
      <c r="HQ944" s="745"/>
      <c r="HR944" s="745"/>
      <c r="HS944" s="745"/>
      <c r="HT944" s="745"/>
      <c r="HU944" s="745"/>
      <c r="HV944" s="745"/>
      <c r="HW944" s="745"/>
      <c r="HX944" s="745"/>
      <c r="HY944" s="745"/>
      <c r="HZ944" s="745"/>
      <c r="IA944" s="745"/>
      <c r="IB944" s="745"/>
      <c r="IC944" s="745"/>
      <c r="ID944" s="745"/>
      <c r="IE944" s="745"/>
      <c r="IF944" s="745"/>
      <c r="IG944" s="745"/>
      <c r="IH944" s="745"/>
      <c r="II944" s="745"/>
      <c r="IJ944" s="745"/>
      <c r="IK944" s="745"/>
      <c r="IL944" s="745"/>
      <c r="IM944" s="745"/>
      <c r="IN944" s="745"/>
    </row>
    <row r="945" spans="1:248" ht="12.75">
      <c r="A945" s="758"/>
      <c r="B945" s="758"/>
      <c r="C945" s="758"/>
      <c r="D945" s="758"/>
      <c r="E945" s="750"/>
      <c r="F945" s="758"/>
      <c r="G945" s="758"/>
      <c r="H945" s="758"/>
      <c r="I945" s="750"/>
      <c r="J945" s="758"/>
      <c r="K945" s="758"/>
      <c r="L945" s="750"/>
      <c r="M945" s="758"/>
      <c r="N945" s="758"/>
      <c r="O945" s="750"/>
      <c r="P945" s="750"/>
      <c r="Q945" s="750"/>
      <c r="R945" s="750"/>
      <c r="S945" s="750"/>
      <c r="T945" s="750"/>
      <c r="U945" s="757"/>
      <c r="V945" s="753"/>
      <c r="W945" s="745"/>
      <c r="X945" s="745"/>
      <c r="Y945" s="753"/>
      <c r="Z945" s="745"/>
      <c r="AA945" s="745"/>
      <c r="AB945" s="745"/>
      <c r="AC945" s="745"/>
      <c r="AD945" s="745"/>
      <c r="AE945" s="745"/>
      <c r="AF945" s="745"/>
      <c r="AG945" s="745"/>
      <c r="AH945" s="745"/>
      <c r="AI945" s="745"/>
      <c r="AJ945" s="745"/>
      <c r="AK945" s="745"/>
      <c r="AL945" s="745"/>
      <c r="AM945" s="745"/>
      <c r="AN945" s="745"/>
      <c r="AO945" s="745"/>
      <c r="AP945" s="745"/>
      <c r="AQ945" s="745"/>
      <c r="AR945" s="745"/>
      <c r="AS945" s="745"/>
      <c r="AT945" s="745"/>
      <c r="AU945" s="745"/>
      <c r="AV945" s="745"/>
      <c r="AW945" s="745"/>
      <c r="AX945" s="745"/>
      <c r="AY945" s="745"/>
      <c r="AZ945" s="745"/>
      <c r="BA945" s="745"/>
      <c r="BB945" s="745"/>
      <c r="BC945" s="745"/>
      <c r="BD945" s="745"/>
      <c r="BE945" s="745"/>
      <c r="BF945" s="745"/>
      <c r="BG945" s="745"/>
      <c r="BH945" s="745"/>
      <c r="BI945" s="745"/>
      <c r="BJ945" s="745"/>
      <c r="BK945" s="745"/>
      <c r="BL945" s="745"/>
      <c r="BM945" s="745"/>
      <c r="BN945" s="745"/>
      <c r="BO945" s="745"/>
      <c r="BP945" s="745"/>
      <c r="BQ945" s="745"/>
      <c r="BR945" s="745"/>
      <c r="BS945" s="745"/>
      <c r="BT945" s="745"/>
      <c r="BU945" s="745"/>
      <c r="BV945" s="745"/>
      <c r="BW945" s="745"/>
      <c r="BX945" s="745"/>
      <c r="BY945" s="745"/>
      <c r="BZ945" s="745"/>
      <c r="CA945" s="745"/>
      <c r="CB945" s="745"/>
      <c r="CC945" s="745"/>
      <c r="CD945" s="745"/>
      <c r="CE945" s="745"/>
      <c r="CF945" s="745"/>
      <c r="CG945" s="745"/>
      <c r="CH945" s="745"/>
      <c r="CI945" s="745"/>
      <c r="CJ945" s="745"/>
      <c r="CK945" s="745"/>
      <c r="CL945" s="745"/>
      <c r="CM945" s="745"/>
      <c r="CN945" s="745"/>
      <c r="CO945" s="745"/>
      <c r="CP945" s="745"/>
      <c r="CQ945" s="745"/>
      <c r="CR945" s="745"/>
      <c r="CS945" s="745"/>
      <c r="CT945" s="745"/>
      <c r="CU945" s="745"/>
      <c r="CV945" s="745"/>
      <c r="CW945" s="745"/>
      <c r="CX945" s="745"/>
      <c r="CY945" s="745"/>
      <c r="CZ945" s="745"/>
      <c r="DA945" s="745"/>
      <c r="DB945" s="745"/>
      <c r="DC945" s="745"/>
      <c r="DD945" s="745"/>
      <c r="DE945" s="745"/>
      <c r="DF945" s="745"/>
      <c r="DG945" s="745"/>
      <c r="DH945" s="745"/>
      <c r="DI945" s="745"/>
      <c r="DJ945" s="745"/>
      <c r="DK945" s="745"/>
      <c r="DL945" s="745"/>
      <c r="DM945" s="745"/>
      <c r="DN945" s="745"/>
      <c r="DO945" s="745"/>
      <c r="DP945" s="745"/>
      <c r="DQ945" s="745"/>
      <c r="DR945" s="745"/>
      <c r="DS945" s="745"/>
      <c r="DT945" s="745"/>
      <c r="DU945" s="745"/>
      <c r="DV945" s="745"/>
      <c r="DW945" s="745"/>
      <c r="DX945" s="745"/>
      <c r="DY945" s="745"/>
      <c r="DZ945" s="745"/>
      <c r="EA945" s="745"/>
      <c r="EB945" s="745"/>
      <c r="EC945" s="745"/>
      <c r="ED945" s="745"/>
      <c r="EE945" s="745"/>
      <c r="EF945" s="745"/>
      <c r="EG945" s="745"/>
      <c r="EH945" s="745"/>
      <c r="EI945" s="745"/>
      <c r="EJ945" s="745"/>
      <c r="EK945" s="745"/>
      <c r="EL945" s="745"/>
      <c r="EM945" s="745"/>
      <c r="EN945" s="745"/>
      <c r="EO945" s="745"/>
      <c r="EP945" s="745"/>
      <c r="EQ945" s="745"/>
      <c r="ER945" s="745"/>
      <c r="ES945" s="745"/>
      <c r="ET945" s="745"/>
      <c r="EU945" s="745"/>
      <c r="EV945" s="745"/>
      <c r="EW945" s="745"/>
      <c r="EX945" s="745"/>
      <c r="EY945" s="745"/>
      <c r="EZ945" s="745"/>
      <c r="FA945" s="745"/>
      <c r="FB945" s="745"/>
      <c r="FC945" s="745"/>
      <c r="FD945" s="745"/>
      <c r="FE945" s="745"/>
      <c r="FF945" s="745"/>
      <c r="FG945" s="745"/>
      <c r="FH945" s="745"/>
      <c r="FI945" s="745"/>
      <c r="FJ945" s="745"/>
      <c r="FK945" s="745"/>
      <c r="FL945" s="745"/>
      <c r="FM945" s="745"/>
      <c r="FN945" s="745"/>
      <c r="FO945" s="745"/>
      <c r="FP945" s="745"/>
      <c r="FQ945" s="745"/>
      <c r="FR945" s="745"/>
      <c r="FS945" s="745"/>
      <c r="FT945" s="745"/>
      <c r="FU945" s="745"/>
      <c r="FV945" s="745"/>
      <c r="FW945" s="745"/>
      <c r="FX945" s="745"/>
      <c r="FY945" s="745"/>
      <c r="FZ945" s="745"/>
      <c r="GA945" s="745"/>
      <c r="GB945" s="745"/>
      <c r="GC945" s="745"/>
      <c r="GD945" s="745"/>
      <c r="GE945" s="745"/>
      <c r="GF945" s="745"/>
      <c r="GG945" s="745"/>
      <c r="GH945" s="745"/>
      <c r="GI945" s="745"/>
      <c r="GJ945" s="745"/>
      <c r="GK945" s="745"/>
      <c r="GL945" s="745"/>
      <c r="GM945" s="745"/>
      <c r="GN945" s="745"/>
      <c r="GO945" s="745"/>
      <c r="GP945" s="745"/>
      <c r="GQ945" s="745"/>
      <c r="GR945" s="745"/>
      <c r="GS945" s="745"/>
      <c r="GT945" s="745"/>
      <c r="GU945" s="745"/>
      <c r="GV945" s="745"/>
      <c r="GW945" s="745"/>
      <c r="GX945" s="745"/>
      <c r="GY945" s="745"/>
      <c r="GZ945" s="745"/>
      <c r="HA945" s="745"/>
      <c r="HB945" s="745"/>
      <c r="HC945" s="745"/>
      <c r="HD945" s="745"/>
      <c r="HE945" s="745"/>
      <c r="HF945" s="745"/>
      <c r="HG945" s="745"/>
      <c r="HH945" s="745"/>
      <c r="HI945" s="745"/>
      <c r="HJ945" s="745"/>
      <c r="HK945" s="745"/>
      <c r="HL945" s="745"/>
      <c r="HM945" s="745"/>
      <c r="HN945" s="745"/>
      <c r="HO945" s="745"/>
      <c r="HP945" s="745"/>
      <c r="HQ945" s="745"/>
      <c r="HR945" s="745"/>
      <c r="HS945" s="745"/>
      <c r="HT945" s="745"/>
      <c r="HU945" s="745"/>
      <c r="HV945" s="745"/>
      <c r="HW945" s="745"/>
      <c r="HX945" s="745"/>
      <c r="HY945" s="745"/>
      <c r="HZ945" s="745"/>
      <c r="IA945" s="745"/>
      <c r="IB945" s="745"/>
      <c r="IC945" s="745"/>
      <c r="ID945" s="745"/>
      <c r="IE945" s="745"/>
      <c r="IF945" s="745"/>
      <c r="IG945" s="745"/>
      <c r="IH945" s="745"/>
      <c r="II945" s="745"/>
      <c r="IJ945" s="745"/>
      <c r="IK945" s="745"/>
      <c r="IL945" s="745"/>
      <c r="IM945" s="745"/>
      <c r="IN945" s="745"/>
    </row>
    <row r="946" spans="1:248" ht="12.75">
      <c r="A946" s="758"/>
      <c r="B946" s="758"/>
      <c r="C946" s="758"/>
      <c r="D946" s="758"/>
      <c r="E946" s="750"/>
      <c r="F946" s="758"/>
      <c r="G946" s="758"/>
      <c r="H946" s="758"/>
      <c r="I946" s="750"/>
      <c r="J946" s="758"/>
      <c r="K946" s="758"/>
      <c r="L946" s="750"/>
      <c r="M946" s="758"/>
      <c r="N946" s="758"/>
      <c r="O946" s="750"/>
      <c r="P946" s="750"/>
      <c r="Q946" s="750"/>
      <c r="R946" s="750"/>
      <c r="S946" s="750"/>
      <c r="T946" s="750"/>
      <c r="U946" s="757"/>
      <c r="V946" s="753"/>
      <c r="W946" s="745"/>
      <c r="X946" s="745"/>
      <c r="Y946" s="753"/>
      <c r="Z946" s="745"/>
      <c r="AA946" s="745"/>
      <c r="AB946" s="745"/>
      <c r="AC946" s="745"/>
      <c r="AD946" s="745"/>
      <c r="AE946" s="745"/>
      <c r="AF946" s="745"/>
      <c r="AG946" s="745"/>
      <c r="AH946" s="745"/>
      <c r="AI946" s="745"/>
      <c r="AJ946" s="745"/>
      <c r="AK946" s="745"/>
      <c r="AL946" s="745"/>
      <c r="AM946" s="745"/>
      <c r="AN946" s="745"/>
      <c r="AO946" s="745"/>
      <c r="AP946" s="745"/>
      <c r="AQ946" s="745"/>
      <c r="AR946" s="745"/>
      <c r="AS946" s="745"/>
      <c r="AT946" s="745"/>
      <c r="AU946" s="745"/>
      <c r="AV946" s="745"/>
      <c r="AW946" s="745"/>
      <c r="AX946" s="745"/>
      <c r="AY946" s="745"/>
      <c r="AZ946" s="745"/>
      <c r="BA946" s="745"/>
      <c r="BB946" s="745"/>
      <c r="BC946" s="745"/>
      <c r="BD946" s="745"/>
      <c r="BE946" s="745"/>
      <c r="BF946" s="745"/>
      <c r="BG946" s="745"/>
      <c r="BH946" s="745"/>
      <c r="BI946" s="745"/>
      <c r="BJ946" s="745"/>
      <c r="BK946" s="745"/>
      <c r="BL946" s="745"/>
      <c r="BM946" s="745"/>
      <c r="BN946" s="745"/>
      <c r="BO946" s="745"/>
      <c r="BP946" s="745"/>
      <c r="BQ946" s="745"/>
      <c r="BR946" s="745"/>
      <c r="BS946" s="745"/>
      <c r="BT946" s="745"/>
      <c r="BU946" s="745"/>
      <c r="BV946" s="745"/>
      <c r="BW946" s="745"/>
      <c r="BX946" s="745"/>
      <c r="BY946" s="745"/>
      <c r="BZ946" s="745"/>
      <c r="CA946" s="745"/>
      <c r="CB946" s="745"/>
      <c r="CC946" s="745"/>
      <c r="CD946" s="745"/>
      <c r="CE946" s="745"/>
      <c r="CF946" s="745"/>
      <c r="CG946" s="745"/>
      <c r="CH946" s="745"/>
      <c r="CI946" s="745"/>
      <c r="CJ946" s="745"/>
      <c r="CK946" s="745"/>
      <c r="CL946" s="745"/>
      <c r="CM946" s="745"/>
      <c r="CN946" s="745"/>
      <c r="CO946" s="745"/>
      <c r="CP946" s="745"/>
      <c r="CQ946" s="745"/>
      <c r="CR946" s="745"/>
      <c r="CS946" s="745"/>
      <c r="CT946" s="745"/>
      <c r="CU946" s="745"/>
      <c r="CV946" s="745"/>
      <c r="CW946" s="745"/>
      <c r="CX946" s="745"/>
      <c r="CY946" s="745"/>
      <c r="CZ946" s="745"/>
      <c r="DA946" s="745"/>
      <c r="DB946" s="745"/>
      <c r="DC946" s="745"/>
      <c r="DD946" s="745"/>
      <c r="DE946" s="745"/>
      <c r="DF946" s="745"/>
      <c r="DG946" s="745"/>
      <c r="DH946" s="745"/>
      <c r="DI946" s="745"/>
      <c r="DJ946" s="745"/>
      <c r="DK946" s="745"/>
      <c r="DL946" s="745"/>
      <c r="DM946" s="745"/>
      <c r="DN946" s="745"/>
      <c r="DO946" s="745"/>
      <c r="DP946" s="745"/>
      <c r="DQ946" s="745"/>
      <c r="DR946" s="745"/>
      <c r="DS946" s="745"/>
      <c r="DT946" s="745"/>
      <c r="DU946" s="745"/>
      <c r="DV946" s="745"/>
      <c r="DW946" s="745"/>
      <c r="DX946" s="745"/>
      <c r="DY946" s="745"/>
      <c r="DZ946" s="745"/>
      <c r="EA946" s="745"/>
      <c r="EB946" s="745"/>
      <c r="EC946" s="745"/>
      <c r="ED946" s="745"/>
      <c r="EE946" s="745"/>
      <c r="EF946" s="745"/>
      <c r="EG946" s="745"/>
      <c r="EH946" s="745"/>
      <c r="EI946" s="745"/>
      <c r="EJ946" s="745"/>
      <c r="EK946" s="745"/>
      <c r="EL946" s="745"/>
      <c r="EM946" s="745"/>
      <c r="EN946" s="745"/>
      <c r="EO946" s="745"/>
      <c r="EP946" s="745"/>
      <c r="EQ946" s="745"/>
      <c r="ER946" s="745"/>
      <c r="ES946" s="745"/>
      <c r="ET946" s="745"/>
      <c r="EU946" s="745"/>
      <c r="EV946" s="745"/>
      <c r="EW946" s="745"/>
      <c r="EX946" s="745"/>
      <c r="EY946" s="745"/>
      <c r="EZ946" s="745"/>
      <c r="FA946" s="745"/>
      <c r="FB946" s="745"/>
      <c r="FC946" s="745"/>
      <c r="FD946" s="745"/>
      <c r="FE946" s="745"/>
      <c r="FF946" s="745"/>
      <c r="FG946" s="745"/>
      <c r="FH946" s="745"/>
      <c r="FI946" s="745"/>
      <c r="FJ946" s="745"/>
      <c r="FK946" s="745"/>
      <c r="FL946" s="745"/>
      <c r="FM946" s="745"/>
      <c r="FN946" s="745"/>
      <c r="FO946" s="745"/>
      <c r="FP946" s="745"/>
      <c r="FQ946" s="745"/>
      <c r="FR946" s="745"/>
      <c r="FS946" s="745"/>
      <c r="FT946" s="745"/>
      <c r="FU946" s="745"/>
      <c r="FV946" s="745"/>
      <c r="FW946" s="745"/>
      <c r="FX946" s="745"/>
      <c r="FY946" s="745"/>
      <c r="FZ946" s="745"/>
      <c r="GA946" s="745"/>
      <c r="GB946" s="745"/>
      <c r="GC946" s="745"/>
      <c r="GD946" s="745"/>
      <c r="GE946" s="745"/>
      <c r="GF946" s="745"/>
      <c r="GG946" s="745"/>
      <c r="GH946" s="745"/>
      <c r="GI946" s="745"/>
      <c r="GJ946" s="745"/>
      <c r="GK946" s="745"/>
      <c r="GL946" s="745"/>
      <c r="GM946" s="745"/>
      <c r="GN946" s="745"/>
      <c r="GO946" s="745"/>
      <c r="GP946" s="745"/>
      <c r="GQ946" s="745"/>
      <c r="GR946" s="745"/>
      <c r="GS946" s="745"/>
      <c r="GT946" s="745"/>
      <c r="GU946" s="745"/>
      <c r="GV946" s="745"/>
      <c r="GW946" s="745"/>
      <c r="GX946" s="745"/>
      <c r="GY946" s="745"/>
      <c r="GZ946" s="745"/>
      <c r="HA946" s="745"/>
      <c r="HB946" s="745"/>
      <c r="HC946" s="745"/>
      <c r="HD946" s="745"/>
      <c r="HE946" s="745"/>
      <c r="HF946" s="745"/>
      <c r="HG946" s="745"/>
      <c r="HH946" s="745"/>
      <c r="HI946" s="745"/>
      <c r="HJ946" s="745"/>
      <c r="HK946" s="745"/>
      <c r="HL946" s="745"/>
      <c r="HM946" s="745"/>
      <c r="HN946" s="745"/>
      <c r="HO946" s="745"/>
      <c r="HP946" s="745"/>
      <c r="HQ946" s="745"/>
      <c r="HR946" s="745"/>
      <c r="HS946" s="745"/>
      <c r="HT946" s="745"/>
      <c r="HU946" s="745"/>
      <c r="HV946" s="745"/>
      <c r="HW946" s="745"/>
      <c r="HX946" s="745"/>
      <c r="HY946" s="745"/>
      <c r="HZ946" s="745"/>
      <c r="IA946" s="745"/>
      <c r="IB946" s="745"/>
      <c r="IC946" s="745"/>
      <c r="ID946" s="745"/>
      <c r="IE946" s="745"/>
      <c r="IF946" s="745"/>
      <c r="IG946" s="745"/>
      <c r="IH946" s="745"/>
      <c r="II946" s="745"/>
      <c r="IJ946" s="745"/>
      <c r="IK946" s="745"/>
      <c r="IL946" s="745"/>
      <c r="IM946" s="745"/>
      <c r="IN946" s="745"/>
    </row>
    <row r="947" spans="1:248" ht="12.75">
      <c r="A947" s="758"/>
      <c r="B947" s="758"/>
      <c r="C947" s="758"/>
      <c r="D947" s="758"/>
      <c r="E947" s="750"/>
      <c r="F947" s="758"/>
      <c r="G947" s="758"/>
      <c r="H947" s="758"/>
      <c r="I947" s="750"/>
      <c r="J947" s="758"/>
      <c r="K947" s="758"/>
      <c r="L947" s="750"/>
      <c r="M947" s="758"/>
      <c r="N947" s="758"/>
      <c r="O947" s="750"/>
      <c r="P947" s="750"/>
      <c r="Q947" s="750"/>
      <c r="R947" s="750"/>
      <c r="S947" s="750"/>
      <c r="T947" s="750"/>
      <c r="U947" s="757"/>
      <c r="V947" s="753"/>
      <c r="W947" s="745"/>
      <c r="X947" s="745"/>
      <c r="Y947" s="753"/>
      <c r="Z947" s="745"/>
      <c r="AA947" s="745"/>
      <c r="AB947" s="745"/>
      <c r="AC947" s="745"/>
      <c r="AD947" s="745"/>
      <c r="AE947" s="745"/>
      <c r="AF947" s="745"/>
      <c r="AG947" s="745"/>
      <c r="AH947" s="745"/>
      <c r="AI947" s="745"/>
      <c r="AJ947" s="745"/>
      <c r="AK947" s="745"/>
      <c r="AL947" s="745"/>
      <c r="AM947" s="745"/>
      <c r="AN947" s="745"/>
      <c r="AO947" s="745"/>
      <c r="AP947" s="745"/>
      <c r="AQ947" s="745"/>
      <c r="AR947" s="745"/>
      <c r="AS947" s="745"/>
      <c r="AT947" s="745"/>
      <c r="AU947" s="745"/>
      <c r="AV947" s="745"/>
      <c r="AW947" s="745"/>
      <c r="AX947" s="745"/>
      <c r="AY947" s="745"/>
      <c r="AZ947" s="745"/>
      <c r="BA947" s="745"/>
      <c r="BB947" s="745"/>
      <c r="BC947" s="745"/>
      <c r="BD947" s="745"/>
      <c r="BE947" s="745"/>
      <c r="BF947" s="745"/>
      <c r="BG947" s="745"/>
      <c r="BH947" s="745"/>
      <c r="BI947" s="745"/>
      <c r="BJ947" s="745"/>
      <c r="BK947" s="745"/>
      <c r="BL947" s="745"/>
      <c r="BM947" s="745"/>
      <c r="BN947" s="745"/>
      <c r="BO947" s="745"/>
      <c r="BP947" s="745"/>
      <c r="BQ947" s="745"/>
      <c r="BR947" s="745"/>
      <c r="BS947" s="745"/>
      <c r="BT947" s="745"/>
      <c r="BU947" s="745"/>
      <c r="BV947" s="745"/>
      <c r="BW947" s="745"/>
      <c r="BX947" s="745"/>
      <c r="BY947" s="745"/>
      <c r="BZ947" s="745"/>
      <c r="CA947" s="745"/>
      <c r="CB947" s="745"/>
      <c r="CC947" s="745"/>
      <c r="CD947" s="745"/>
      <c r="CE947" s="745"/>
      <c r="CF947" s="745"/>
      <c r="CG947" s="745"/>
      <c r="CH947" s="745"/>
      <c r="CI947" s="745"/>
      <c r="CJ947" s="745"/>
      <c r="CK947" s="745"/>
      <c r="CL947" s="745"/>
      <c r="CM947" s="745"/>
      <c r="CN947" s="745"/>
      <c r="CO947" s="745"/>
      <c r="CP947" s="745"/>
      <c r="CQ947" s="745"/>
      <c r="CR947" s="745"/>
      <c r="CS947" s="745"/>
      <c r="CT947" s="745"/>
      <c r="CU947" s="745"/>
      <c r="CV947" s="745"/>
      <c r="CW947" s="745"/>
      <c r="CX947" s="745"/>
      <c r="CY947" s="745"/>
      <c r="CZ947" s="745"/>
      <c r="DA947" s="745"/>
      <c r="DB947" s="745"/>
      <c r="DC947" s="745"/>
      <c r="DD947" s="745"/>
      <c r="DE947" s="745"/>
      <c r="DF947" s="745"/>
      <c r="DG947" s="745"/>
      <c r="DH947" s="745"/>
      <c r="DI947" s="745"/>
      <c r="DJ947" s="745"/>
      <c r="DK947" s="745"/>
      <c r="DL947" s="745"/>
      <c r="DM947" s="745"/>
      <c r="DN947" s="745"/>
      <c r="DO947" s="745"/>
      <c r="DP947" s="745"/>
      <c r="DQ947" s="745"/>
      <c r="DR947" s="745"/>
      <c r="DS947" s="745"/>
      <c r="DT947" s="745"/>
      <c r="DU947" s="745"/>
      <c r="DV947" s="745"/>
      <c r="DW947" s="745"/>
      <c r="DX947" s="745"/>
      <c r="DY947" s="745"/>
      <c r="DZ947" s="745"/>
      <c r="EA947" s="745"/>
      <c r="EB947" s="745"/>
      <c r="EC947" s="745"/>
      <c r="ED947" s="745"/>
      <c r="EE947" s="745"/>
      <c r="EF947" s="745"/>
      <c r="EG947" s="745"/>
      <c r="EH947" s="745"/>
      <c r="EI947" s="745"/>
      <c r="EJ947" s="745"/>
      <c r="EK947" s="745"/>
      <c r="EL947" s="745"/>
      <c r="EM947" s="745"/>
      <c r="EN947" s="745"/>
      <c r="EO947" s="745"/>
      <c r="EP947" s="745"/>
      <c r="EQ947" s="745"/>
      <c r="ER947" s="745"/>
      <c r="ES947" s="745"/>
      <c r="ET947" s="745"/>
      <c r="EU947" s="745"/>
      <c r="EV947" s="745"/>
      <c r="EW947" s="745"/>
      <c r="EX947" s="745"/>
      <c r="EY947" s="745"/>
      <c r="EZ947" s="745"/>
      <c r="FA947" s="745"/>
      <c r="FB947" s="745"/>
      <c r="FC947" s="745"/>
      <c r="FD947" s="745"/>
      <c r="FE947" s="745"/>
      <c r="FF947" s="745"/>
      <c r="FG947" s="745"/>
      <c r="FH947" s="745"/>
      <c r="FI947" s="745"/>
      <c r="FJ947" s="745"/>
      <c r="FK947" s="745"/>
      <c r="FL947" s="745"/>
      <c r="FM947" s="745"/>
      <c r="FN947" s="745"/>
      <c r="FO947" s="745"/>
      <c r="FP947" s="745"/>
      <c r="FQ947" s="745"/>
      <c r="FR947" s="745"/>
      <c r="FS947" s="745"/>
      <c r="FT947" s="745"/>
      <c r="FU947" s="745"/>
      <c r="FV947" s="745"/>
      <c r="FW947" s="745"/>
      <c r="FX947" s="745"/>
      <c r="FY947" s="745"/>
      <c r="FZ947" s="745"/>
      <c r="GA947" s="745"/>
      <c r="GB947" s="745"/>
      <c r="GC947" s="745"/>
      <c r="GD947" s="745"/>
      <c r="GE947" s="745"/>
      <c r="GF947" s="745"/>
      <c r="GG947" s="745"/>
      <c r="GH947" s="745"/>
      <c r="GI947" s="745"/>
      <c r="GJ947" s="745"/>
      <c r="GK947" s="745"/>
      <c r="GL947" s="745"/>
      <c r="GM947" s="745"/>
      <c r="GN947" s="745"/>
      <c r="GO947" s="745"/>
      <c r="GP947" s="745"/>
      <c r="GQ947" s="745"/>
      <c r="GR947" s="745"/>
      <c r="GS947" s="745"/>
      <c r="GT947" s="745"/>
      <c r="GU947" s="745"/>
      <c r="GV947" s="745"/>
      <c r="GW947" s="745"/>
      <c r="GX947" s="745"/>
      <c r="GY947" s="745"/>
      <c r="GZ947" s="745"/>
      <c r="HA947" s="745"/>
      <c r="HB947" s="745"/>
      <c r="HC947" s="745"/>
      <c r="HD947" s="745"/>
      <c r="HE947" s="745"/>
      <c r="HF947" s="745"/>
      <c r="HG947" s="745"/>
      <c r="HH947" s="745"/>
      <c r="HI947" s="745"/>
      <c r="HJ947" s="745"/>
      <c r="HK947" s="745"/>
      <c r="HL947" s="745"/>
      <c r="HM947" s="745"/>
      <c r="HN947" s="745"/>
      <c r="HO947" s="745"/>
      <c r="HP947" s="745"/>
      <c r="HQ947" s="745"/>
      <c r="HR947" s="745"/>
      <c r="HS947" s="745"/>
      <c r="HT947" s="745"/>
      <c r="HU947" s="745"/>
      <c r="HV947" s="745"/>
      <c r="HW947" s="745"/>
      <c r="HX947" s="745"/>
      <c r="HY947" s="745"/>
      <c r="HZ947" s="745"/>
      <c r="IA947" s="745"/>
      <c r="IB947" s="745"/>
      <c r="IC947" s="745"/>
      <c r="ID947" s="745"/>
      <c r="IE947" s="745"/>
      <c r="IF947" s="745"/>
      <c r="IG947" s="745"/>
      <c r="IH947" s="745"/>
      <c r="II947" s="745"/>
      <c r="IJ947" s="745"/>
      <c r="IK947" s="745"/>
      <c r="IL947" s="745"/>
      <c r="IM947" s="745"/>
      <c r="IN947" s="745"/>
    </row>
    <row r="948" spans="1:248" ht="12.75">
      <c r="A948" s="758"/>
      <c r="B948" s="758"/>
      <c r="C948" s="758"/>
      <c r="D948" s="758"/>
      <c r="E948" s="750"/>
      <c r="F948" s="758"/>
      <c r="G948" s="758"/>
      <c r="H948" s="758"/>
      <c r="I948" s="750"/>
      <c r="J948" s="758"/>
      <c r="K948" s="758"/>
      <c r="L948" s="750"/>
      <c r="M948" s="758"/>
      <c r="N948" s="758"/>
      <c r="O948" s="750"/>
      <c r="P948" s="750"/>
      <c r="Q948" s="750"/>
      <c r="R948" s="750"/>
      <c r="S948" s="750"/>
      <c r="T948" s="750"/>
      <c r="U948" s="757"/>
      <c r="V948" s="753"/>
      <c r="W948" s="745"/>
      <c r="X948" s="745"/>
      <c r="Y948" s="753"/>
      <c r="Z948" s="745"/>
      <c r="AA948" s="745"/>
      <c r="AB948" s="745"/>
      <c r="AC948" s="745"/>
      <c r="AD948" s="745"/>
      <c r="AE948" s="745"/>
      <c r="AF948" s="745"/>
      <c r="AG948" s="745"/>
      <c r="AH948" s="745"/>
      <c r="AI948" s="745"/>
      <c r="AJ948" s="745"/>
      <c r="AK948" s="745"/>
      <c r="AL948" s="745"/>
      <c r="AM948" s="745"/>
      <c r="AN948" s="745"/>
      <c r="AO948" s="745"/>
      <c r="AP948" s="745"/>
      <c r="AQ948" s="745"/>
      <c r="AR948" s="745"/>
      <c r="AS948" s="745"/>
      <c r="AT948" s="745"/>
      <c r="AU948" s="745"/>
      <c r="AV948" s="745"/>
      <c r="AW948" s="745"/>
      <c r="AX948" s="745"/>
      <c r="AY948" s="745"/>
      <c r="AZ948" s="745"/>
      <c r="BA948" s="745"/>
      <c r="BB948" s="745"/>
      <c r="BC948" s="745"/>
      <c r="BD948" s="745"/>
      <c r="BE948" s="745"/>
      <c r="BF948" s="745"/>
      <c r="BG948" s="745"/>
      <c r="BH948" s="745"/>
      <c r="BI948" s="745"/>
      <c r="BJ948" s="745"/>
      <c r="BK948" s="745"/>
      <c r="BL948" s="745"/>
      <c r="BM948" s="745"/>
      <c r="BN948" s="745"/>
      <c r="BO948" s="745"/>
      <c r="BP948" s="745"/>
      <c r="BQ948" s="745"/>
      <c r="BR948" s="745"/>
      <c r="BS948" s="745"/>
      <c r="BT948" s="745"/>
      <c r="BU948" s="745"/>
      <c r="BV948" s="745"/>
      <c r="BW948" s="745"/>
      <c r="BX948" s="745"/>
      <c r="BY948" s="745"/>
      <c r="BZ948" s="745"/>
      <c r="CA948" s="745"/>
      <c r="CB948" s="745"/>
      <c r="CC948" s="745"/>
      <c r="CD948" s="745"/>
      <c r="CE948" s="745"/>
      <c r="CF948" s="745"/>
      <c r="CG948" s="745"/>
      <c r="CH948" s="745"/>
      <c r="CI948" s="745"/>
      <c r="CJ948" s="745"/>
      <c r="CK948" s="745"/>
      <c r="CL948" s="745"/>
      <c r="CM948" s="745"/>
      <c r="CN948" s="745"/>
      <c r="CO948" s="745"/>
      <c r="CP948" s="745"/>
      <c r="CQ948" s="745"/>
      <c r="CR948" s="745"/>
      <c r="CS948" s="745"/>
      <c r="CT948" s="745"/>
      <c r="CU948" s="745"/>
      <c r="CV948" s="745"/>
      <c r="CW948" s="745"/>
      <c r="CX948" s="745"/>
      <c r="CY948" s="745"/>
      <c r="CZ948" s="745"/>
      <c r="DA948" s="745"/>
      <c r="DB948" s="745"/>
      <c r="DC948" s="745"/>
      <c r="DD948" s="745"/>
      <c r="DE948" s="745"/>
      <c r="DF948" s="745"/>
      <c r="DG948" s="745"/>
      <c r="DH948" s="745"/>
      <c r="DI948" s="745"/>
      <c r="DJ948" s="745"/>
      <c r="DK948" s="745"/>
      <c r="DL948" s="745"/>
      <c r="DM948" s="745"/>
      <c r="DN948" s="745"/>
      <c r="DO948" s="745"/>
      <c r="DP948" s="745"/>
      <c r="DQ948" s="745"/>
      <c r="DR948" s="745"/>
      <c r="DS948" s="745"/>
      <c r="DT948" s="745"/>
      <c r="DU948" s="745"/>
      <c r="DV948" s="745"/>
      <c r="DW948" s="745"/>
      <c r="DX948" s="745"/>
      <c r="DY948" s="745"/>
      <c r="DZ948" s="745"/>
      <c r="EA948" s="745"/>
      <c r="EB948" s="745"/>
      <c r="EC948" s="745"/>
      <c r="ED948" s="745"/>
      <c r="EE948" s="745"/>
      <c r="EF948" s="745"/>
      <c r="EG948" s="745"/>
      <c r="EH948" s="745"/>
      <c r="EI948" s="745"/>
      <c r="EJ948" s="745"/>
      <c r="EK948" s="745"/>
      <c r="EL948" s="745"/>
      <c r="EM948" s="745"/>
      <c r="EN948" s="745"/>
      <c r="EO948" s="745"/>
      <c r="EP948" s="745"/>
      <c r="EQ948" s="745"/>
      <c r="ER948" s="745"/>
      <c r="ES948" s="745"/>
      <c r="ET948" s="745"/>
      <c r="EU948" s="745"/>
      <c r="EV948" s="745"/>
      <c r="EW948" s="745"/>
      <c r="EX948" s="745"/>
      <c r="EY948" s="745"/>
      <c r="EZ948" s="745"/>
      <c r="FA948" s="745"/>
      <c r="FB948" s="745"/>
      <c r="FC948" s="745"/>
      <c r="FD948" s="745"/>
      <c r="FE948" s="745"/>
      <c r="FF948" s="745"/>
      <c r="FG948" s="745"/>
      <c r="FH948" s="745"/>
      <c r="FI948" s="745"/>
      <c r="FJ948" s="745"/>
      <c r="FK948" s="745"/>
      <c r="FL948" s="745"/>
      <c r="FM948" s="745"/>
      <c r="FN948" s="745"/>
      <c r="FO948" s="745"/>
      <c r="FP948" s="745"/>
      <c r="FQ948" s="745"/>
      <c r="FR948" s="745"/>
      <c r="FS948" s="745"/>
      <c r="FT948" s="745"/>
      <c r="FU948" s="745"/>
      <c r="FV948" s="745"/>
      <c r="FW948" s="745"/>
      <c r="FX948" s="745"/>
      <c r="FY948" s="745"/>
      <c r="FZ948" s="745"/>
      <c r="GA948" s="745"/>
      <c r="GB948" s="745"/>
      <c r="GC948" s="745"/>
      <c r="GD948" s="745"/>
      <c r="GE948" s="745"/>
      <c r="GF948" s="745"/>
      <c r="GG948" s="745"/>
      <c r="GH948" s="745"/>
      <c r="GI948" s="745"/>
      <c r="GJ948" s="745"/>
      <c r="GK948" s="745"/>
      <c r="GL948" s="745"/>
      <c r="GM948" s="745"/>
      <c r="GN948" s="745"/>
      <c r="GO948" s="745"/>
      <c r="GP948" s="745"/>
      <c r="GQ948" s="745"/>
      <c r="GR948" s="745"/>
      <c r="GS948" s="745"/>
      <c r="GT948" s="745"/>
      <c r="GU948" s="745"/>
      <c r="GV948" s="745"/>
      <c r="GW948" s="745"/>
      <c r="GX948" s="745"/>
      <c r="GY948" s="745"/>
      <c r="GZ948" s="745"/>
      <c r="HA948" s="745"/>
      <c r="HB948" s="745"/>
      <c r="HC948" s="745"/>
      <c r="HD948" s="745"/>
      <c r="HE948" s="745"/>
      <c r="HF948" s="745"/>
      <c r="HG948" s="745"/>
      <c r="HH948" s="745"/>
      <c r="HI948" s="745"/>
      <c r="HJ948" s="745"/>
      <c r="HK948" s="745"/>
      <c r="HL948" s="745"/>
      <c r="HM948" s="745"/>
      <c r="HN948" s="745"/>
      <c r="HO948" s="745"/>
      <c r="HP948" s="745"/>
      <c r="HQ948" s="745"/>
      <c r="HR948" s="745"/>
      <c r="HS948" s="745"/>
      <c r="HT948" s="745"/>
      <c r="HU948" s="745"/>
      <c r="HV948" s="745"/>
      <c r="HW948" s="745"/>
      <c r="HX948" s="745"/>
      <c r="HY948" s="745"/>
      <c r="HZ948" s="745"/>
      <c r="IA948" s="745"/>
      <c r="IB948" s="745"/>
      <c r="IC948" s="745"/>
      <c r="ID948" s="745"/>
      <c r="IE948" s="745"/>
      <c r="IF948" s="745"/>
      <c r="IG948" s="745"/>
      <c r="IH948" s="745"/>
      <c r="II948" s="745"/>
      <c r="IJ948" s="745"/>
      <c r="IK948" s="745"/>
      <c r="IL948" s="745"/>
      <c r="IM948" s="745"/>
      <c r="IN948" s="745"/>
    </row>
    <row r="949" spans="1:248" ht="12.75">
      <c r="A949" s="758"/>
      <c r="B949" s="758"/>
      <c r="C949" s="758"/>
      <c r="D949" s="758"/>
      <c r="E949" s="750"/>
      <c r="F949" s="758"/>
      <c r="G949" s="758"/>
      <c r="H949" s="758"/>
      <c r="I949" s="750"/>
      <c r="J949" s="758"/>
      <c r="K949" s="758"/>
      <c r="L949" s="750"/>
      <c r="M949" s="758"/>
      <c r="N949" s="758"/>
      <c r="O949" s="750"/>
      <c r="P949" s="750"/>
      <c r="Q949" s="750"/>
      <c r="R949" s="750"/>
      <c r="S949" s="750"/>
      <c r="T949" s="750"/>
      <c r="U949" s="757"/>
      <c r="V949" s="753"/>
      <c r="W949" s="745"/>
      <c r="X949" s="745"/>
      <c r="Y949" s="753"/>
      <c r="Z949" s="745"/>
      <c r="AA949" s="745"/>
      <c r="AB949" s="745"/>
      <c r="AC949" s="745"/>
      <c r="AD949" s="745"/>
      <c r="AE949" s="745"/>
      <c r="AF949" s="745"/>
      <c r="AG949" s="745"/>
      <c r="AH949" s="745"/>
      <c r="AI949" s="745"/>
      <c r="AJ949" s="745"/>
      <c r="AK949" s="745"/>
      <c r="AL949" s="745"/>
      <c r="AM949" s="745"/>
      <c r="AN949" s="745"/>
      <c r="AO949" s="745"/>
      <c r="AP949" s="745"/>
      <c r="AQ949" s="745"/>
      <c r="AR949" s="745"/>
      <c r="AS949" s="745"/>
      <c r="AT949" s="745"/>
      <c r="AU949" s="745"/>
      <c r="AV949" s="745"/>
      <c r="AW949" s="745"/>
      <c r="AX949" s="745"/>
      <c r="AY949" s="745"/>
      <c r="AZ949" s="745"/>
      <c r="BA949" s="745"/>
      <c r="BB949" s="745"/>
      <c r="BC949" s="745"/>
      <c r="BD949" s="745"/>
      <c r="BE949" s="745"/>
      <c r="BF949" s="745"/>
      <c r="BG949" s="745"/>
      <c r="BH949" s="745"/>
      <c r="BI949" s="745"/>
      <c r="BJ949" s="745"/>
      <c r="BK949" s="745"/>
      <c r="BL949" s="745"/>
      <c r="BM949" s="745"/>
      <c r="BN949" s="745"/>
      <c r="BO949" s="745"/>
      <c r="BP949" s="745"/>
      <c r="BQ949" s="745"/>
      <c r="BR949" s="745"/>
      <c r="BS949" s="745"/>
      <c r="BT949" s="745"/>
      <c r="BU949" s="745"/>
      <c r="BV949" s="745"/>
      <c r="BW949" s="745"/>
      <c r="BX949" s="745"/>
      <c r="BY949" s="745"/>
      <c r="BZ949" s="745"/>
      <c r="CA949" s="745"/>
      <c r="CB949" s="745"/>
      <c r="CC949" s="745"/>
      <c r="CD949" s="745"/>
      <c r="CE949" s="745"/>
      <c r="CF949" s="745"/>
      <c r="CG949" s="745"/>
      <c r="CH949" s="745"/>
      <c r="CI949" s="745"/>
      <c r="CJ949" s="745"/>
      <c r="CK949" s="745"/>
      <c r="CL949" s="745"/>
      <c r="CM949" s="745"/>
      <c r="CN949" s="745"/>
      <c r="CO949" s="745"/>
      <c r="CP949" s="745"/>
      <c r="CQ949" s="745"/>
      <c r="CR949" s="745"/>
      <c r="CS949" s="745"/>
      <c r="CT949" s="745"/>
      <c r="CU949" s="745"/>
      <c r="CV949" s="745"/>
      <c r="CW949" s="745"/>
      <c r="CX949" s="745"/>
      <c r="CY949" s="745"/>
      <c r="CZ949" s="745"/>
      <c r="DA949" s="745"/>
      <c r="DB949" s="745"/>
      <c r="DC949" s="745"/>
      <c r="DD949" s="745"/>
      <c r="DE949" s="745"/>
      <c r="DF949" s="745"/>
      <c r="DG949" s="745"/>
      <c r="DH949" s="745"/>
      <c r="DI949" s="745"/>
      <c r="DJ949" s="745"/>
      <c r="DK949" s="745"/>
      <c r="DL949" s="745"/>
      <c r="DM949" s="745"/>
      <c r="DN949" s="745"/>
      <c r="DO949" s="745"/>
      <c r="DP949" s="745"/>
      <c r="DQ949" s="745"/>
      <c r="DR949" s="745"/>
      <c r="DS949" s="745"/>
      <c r="DT949" s="745"/>
      <c r="DU949" s="745"/>
      <c r="DV949" s="745"/>
      <c r="DW949" s="745"/>
      <c r="DX949" s="745"/>
      <c r="DY949" s="745"/>
      <c r="DZ949" s="745"/>
      <c r="EA949" s="745"/>
      <c r="EB949" s="745"/>
      <c r="EC949" s="745"/>
      <c r="ED949" s="745"/>
      <c r="EE949" s="745"/>
      <c r="EF949" s="745"/>
      <c r="EG949" s="745"/>
      <c r="EH949" s="745"/>
      <c r="EI949" s="745"/>
      <c r="EJ949" s="745"/>
      <c r="EK949" s="745"/>
      <c r="EL949" s="745"/>
      <c r="EM949" s="745"/>
      <c r="EN949" s="745"/>
      <c r="EO949" s="745"/>
      <c r="EP949" s="745"/>
      <c r="EQ949" s="745"/>
      <c r="ER949" s="745"/>
      <c r="ES949" s="745"/>
      <c r="ET949" s="745"/>
      <c r="EU949" s="745"/>
      <c r="EV949" s="745"/>
      <c r="EW949" s="745"/>
      <c r="EX949" s="745"/>
      <c r="EY949" s="745"/>
      <c r="EZ949" s="745"/>
      <c r="FA949" s="745"/>
      <c r="FB949" s="745"/>
      <c r="FC949" s="745"/>
      <c r="FD949" s="745"/>
      <c r="FE949" s="745"/>
      <c r="FF949" s="745"/>
      <c r="FG949" s="745"/>
      <c r="FH949" s="745"/>
      <c r="FI949" s="745"/>
      <c r="FJ949" s="745"/>
      <c r="FK949" s="745"/>
      <c r="FL949" s="745"/>
      <c r="FM949" s="745"/>
      <c r="FN949" s="745"/>
      <c r="FO949" s="745"/>
      <c r="FP949" s="745"/>
      <c r="FQ949" s="745"/>
      <c r="FR949" s="745"/>
      <c r="FS949" s="745"/>
      <c r="FT949" s="745"/>
      <c r="FU949" s="745"/>
      <c r="FV949" s="745"/>
      <c r="FW949" s="745"/>
      <c r="FX949" s="745"/>
      <c r="FY949" s="745"/>
      <c r="FZ949" s="745"/>
      <c r="GA949" s="745"/>
      <c r="GB949" s="745"/>
      <c r="GC949" s="745"/>
      <c r="GD949" s="745"/>
      <c r="GE949" s="745"/>
      <c r="GF949" s="745"/>
      <c r="GG949" s="745"/>
      <c r="GH949" s="745"/>
      <c r="GI949" s="745"/>
      <c r="GJ949" s="745"/>
      <c r="GK949" s="745"/>
      <c r="GL949" s="745"/>
      <c r="GM949" s="745"/>
      <c r="GN949" s="745"/>
      <c r="GO949" s="745"/>
      <c r="GP949" s="745"/>
      <c r="GQ949" s="745"/>
      <c r="GR949" s="745"/>
      <c r="GS949" s="745"/>
      <c r="GT949" s="745"/>
      <c r="GU949" s="745"/>
      <c r="GV949" s="745"/>
      <c r="GW949" s="745"/>
      <c r="GX949" s="745"/>
      <c r="GY949" s="745"/>
      <c r="GZ949" s="745"/>
      <c r="HA949" s="745"/>
      <c r="HB949" s="745"/>
      <c r="HC949" s="745"/>
      <c r="HD949" s="745"/>
      <c r="HE949" s="745"/>
      <c r="HF949" s="745"/>
      <c r="HG949" s="745"/>
      <c r="HH949" s="745"/>
      <c r="HI949" s="745"/>
      <c r="HJ949" s="745"/>
      <c r="HK949" s="745"/>
      <c r="HL949" s="745"/>
      <c r="HM949" s="745"/>
      <c r="HN949" s="745"/>
      <c r="HO949" s="745"/>
      <c r="HP949" s="745"/>
      <c r="HQ949" s="745"/>
      <c r="HR949" s="745"/>
      <c r="HS949" s="745"/>
      <c r="HT949" s="745"/>
      <c r="HU949" s="745"/>
      <c r="HV949" s="745"/>
      <c r="HW949" s="745"/>
      <c r="HX949" s="745"/>
      <c r="HY949" s="745"/>
      <c r="HZ949" s="745"/>
      <c r="IA949" s="745"/>
      <c r="IB949" s="745"/>
      <c r="IC949" s="745"/>
      <c r="ID949" s="745"/>
      <c r="IE949" s="745"/>
      <c r="IF949" s="745"/>
      <c r="IG949" s="745"/>
      <c r="IH949" s="745"/>
      <c r="II949" s="745"/>
      <c r="IJ949" s="745"/>
      <c r="IK949" s="745"/>
      <c r="IL949" s="745"/>
      <c r="IM949" s="745"/>
      <c r="IN949" s="745"/>
    </row>
    <row r="950" spans="1:248" ht="12.75">
      <c r="A950" s="758"/>
      <c r="B950" s="758"/>
      <c r="C950" s="758"/>
      <c r="D950" s="758"/>
      <c r="E950" s="750"/>
      <c r="F950" s="758"/>
      <c r="G950" s="758"/>
      <c r="H950" s="758"/>
      <c r="I950" s="750"/>
      <c r="J950" s="758"/>
      <c r="K950" s="758"/>
      <c r="L950" s="750"/>
      <c r="M950" s="758"/>
      <c r="N950" s="758"/>
      <c r="O950" s="750"/>
      <c r="P950" s="750"/>
      <c r="Q950" s="750"/>
      <c r="R950" s="750"/>
      <c r="S950" s="750"/>
      <c r="T950" s="750"/>
      <c r="U950" s="757"/>
      <c r="V950" s="753"/>
      <c r="W950" s="745"/>
      <c r="X950" s="745"/>
      <c r="Y950" s="753"/>
      <c r="Z950" s="745"/>
      <c r="AA950" s="745"/>
      <c r="AB950" s="745"/>
      <c r="AC950" s="745"/>
      <c r="AD950" s="745"/>
      <c r="AE950" s="745"/>
      <c r="AF950" s="745"/>
      <c r="AG950" s="745"/>
      <c r="AH950" s="745"/>
      <c r="AI950" s="745"/>
      <c r="AJ950" s="745"/>
      <c r="AK950" s="745"/>
      <c r="AL950" s="745"/>
      <c r="AM950" s="745"/>
      <c r="AN950" s="745"/>
      <c r="AO950" s="745"/>
      <c r="AP950" s="745"/>
      <c r="AQ950" s="745"/>
      <c r="AR950" s="745"/>
      <c r="AS950" s="745"/>
      <c r="AT950" s="745"/>
      <c r="AU950" s="745"/>
      <c r="AV950" s="745"/>
      <c r="AW950" s="745"/>
      <c r="AX950" s="745"/>
      <c r="AY950" s="745"/>
      <c r="AZ950" s="745"/>
      <c r="BA950" s="745"/>
      <c r="BB950" s="745"/>
      <c r="BC950" s="745"/>
      <c r="BD950" s="745"/>
      <c r="BE950" s="745"/>
      <c r="BF950" s="745"/>
      <c r="BG950" s="745"/>
      <c r="BH950" s="745"/>
      <c r="BI950" s="745"/>
      <c r="BJ950" s="745"/>
      <c r="BK950" s="745"/>
      <c r="BL950" s="745"/>
      <c r="BM950" s="745"/>
      <c r="BN950" s="745"/>
      <c r="BO950" s="745"/>
      <c r="BP950" s="745"/>
      <c r="BQ950" s="745"/>
      <c r="BR950" s="745"/>
      <c r="BS950" s="745"/>
      <c r="BT950" s="745"/>
      <c r="BU950" s="745"/>
      <c r="BV950" s="745"/>
      <c r="BW950" s="745"/>
      <c r="BX950" s="745"/>
      <c r="BY950" s="745"/>
      <c r="BZ950" s="745"/>
      <c r="CA950" s="745"/>
      <c r="CB950" s="745"/>
      <c r="CC950" s="745"/>
      <c r="CD950" s="745"/>
      <c r="CE950" s="745"/>
      <c r="CF950" s="745"/>
      <c r="CG950" s="745"/>
      <c r="CH950" s="745"/>
      <c r="CI950" s="745"/>
      <c r="CJ950" s="745"/>
      <c r="CK950" s="745"/>
      <c r="CL950" s="745"/>
      <c r="CM950" s="745"/>
      <c r="CN950" s="745"/>
      <c r="CO950" s="745"/>
      <c r="CP950" s="745"/>
      <c r="CQ950" s="745"/>
      <c r="CR950" s="745"/>
      <c r="CS950" s="745"/>
      <c r="CT950" s="745"/>
      <c r="CU950" s="745"/>
      <c r="CV950" s="745"/>
      <c r="CW950" s="745"/>
      <c r="CX950" s="745"/>
      <c r="CY950" s="745"/>
      <c r="CZ950" s="745"/>
      <c r="DA950" s="745"/>
      <c r="DB950" s="745"/>
      <c r="DC950" s="745"/>
      <c r="DD950" s="745"/>
      <c r="DE950" s="745"/>
      <c r="DF950" s="745"/>
      <c r="DG950" s="745"/>
      <c r="DH950" s="745"/>
      <c r="DI950" s="745"/>
      <c r="DJ950" s="745"/>
      <c r="DK950" s="745"/>
      <c r="DL950" s="745"/>
      <c r="DM950" s="745"/>
      <c r="DN950" s="745"/>
      <c r="DO950" s="745"/>
      <c r="DP950" s="745"/>
      <c r="DQ950" s="745"/>
      <c r="DR950" s="745"/>
      <c r="DS950" s="745"/>
      <c r="DT950" s="745"/>
      <c r="DU950" s="745"/>
      <c r="DV950" s="745"/>
      <c r="DW950" s="745"/>
      <c r="DX950" s="745"/>
      <c r="DY950" s="745"/>
      <c r="DZ950" s="745"/>
      <c r="EA950" s="745"/>
      <c r="EB950" s="745"/>
      <c r="EC950" s="745"/>
      <c r="ED950" s="745"/>
      <c r="EE950" s="745"/>
      <c r="EF950" s="745"/>
      <c r="EG950" s="745"/>
      <c r="EH950" s="745"/>
      <c r="EI950" s="745"/>
      <c r="EJ950" s="745"/>
      <c r="EK950" s="745"/>
      <c r="EL950" s="745"/>
      <c r="EM950" s="745"/>
      <c r="EN950" s="745"/>
      <c r="EO950" s="745"/>
      <c r="EP950" s="745"/>
      <c r="EQ950" s="745"/>
      <c r="ER950" s="745"/>
      <c r="ES950" s="745"/>
      <c r="ET950" s="745"/>
      <c r="EU950" s="745"/>
      <c r="EV950" s="745"/>
      <c r="EW950" s="745"/>
      <c r="EX950" s="745"/>
      <c r="EY950" s="745"/>
      <c r="EZ950" s="745"/>
      <c r="FA950" s="745"/>
      <c r="FB950" s="745"/>
      <c r="FC950" s="745"/>
      <c r="FD950" s="745"/>
      <c r="FE950" s="745"/>
      <c r="FF950" s="745"/>
      <c r="FG950" s="745"/>
      <c r="FH950" s="745"/>
      <c r="FI950" s="745"/>
      <c r="FJ950" s="745"/>
      <c r="FK950" s="745"/>
      <c r="FL950" s="745"/>
      <c r="FM950" s="745"/>
      <c r="FN950" s="745"/>
      <c r="FO950" s="745"/>
      <c r="FP950" s="745"/>
      <c r="FQ950" s="745"/>
      <c r="FR950" s="745"/>
      <c r="FS950" s="745"/>
      <c r="FT950" s="745"/>
      <c r="FU950" s="745"/>
      <c r="FV950" s="745"/>
      <c r="FW950" s="745"/>
      <c r="FX950" s="745"/>
      <c r="FY950" s="745"/>
      <c r="FZ950" s="745"/>
      <c r="GA950" s="745"/>
      <c r="GB950" s="745"/>
      <c r="GC950" s="745"/>
      <c r="GD950" s="745"/>
      <c r="GE950" s="745"/>
      <c r="GF950" s="745"/>
      <c r="GG950" s="745"/>
      <c r="GH950" s="745"/>
      <c r="GI950" s="745"/>
      <c r="GJ950" s="745"/>
      <c r="GK950" s="745"/>
      <c r="GL950" s="745"/>
      <c r="GM950" s="745"/>
      <c r="GN950" s="745"/>
      <c r="GO950" s="745"/>
      <c r="GP950" s="745"/>
      <c r="GQ950" s="745"/>
      <c r="GR950" s="745"/>
      <c r="GS950" s="745"/>
      <c r="GT950" s="745"/>
      <c r="GU950" s="745"/>
      <c r="GV950" s="745"/>
      <c r="GW950" s="745"/>
      <c r="GX950" s="745"/>
      <c r="GY950" s="745"/>
      <c r="GZ950" s="745"/>
      <c r="HA950" s="745"/>
      <c r="HB950" s="745"/>
      <c r="HC950" s="745"/>
      <c r="HD950" s="745"/>
      <c r="HE950" s="745"/>
      <c r="HF950" s="745"/>
      <c r="HG950" s="745"/>
      <c r="HH950" s="745"/>
      <c r="HI950" s="745"/>
      <c r="HJ950" s="745"/>
      <c r="HK950" s="745"/>
      <c r="HL950" s="745"/>
      <c r="HM950" s="745"/>
      <c r="HN950" s="745"/>
      <c r="HO950" s="745"/>
      <c r="HP950" s="745"/>
      <c r="HQ950" s="745"/>
      <c r="HR950" s="745"/>
      <c r="HS950" s="745"/>
      <c r="HT950" s="745"/>
      <c r="HU950" s="745"/>
      <c r="HV950" s="745"/>
      <c r="HW950" s="745"/>
      <c r="HX950" s="745"/>
      <c r="HY950" s="745"/>
      <c r="HZ950" s="745"/>
      <c r="IA950" s="745"/>
      <c r="IB950" s="745"/>
      <c r="IC950" s="745"/>
      <c r="ID950" s="745"/>
      <c r="IE950" s="745"/>
      <c r="IF950" s="745"/>
      <c r="IG950" s="745"/>
      <c r="IH950" s="745"/>
      <c r="II950" s="745"/>
      <c r="IJ950" s="745"/>
      <c r="IK950" s="745"/>
      <c r="IL950" s="745"/>
      <c r="IM950" s="745"/>
      <c r="IN950" s="745"/>
    </row>
    <row r="951" spans="1:248" ht="12.75">
      <c r="A951" s="758"/>
      <c r="B951" s="758"/>
      <c r="C951" s="758"/>
      <c r="D951" s="758"/>
      <c r="E951" s="750"/>
      <c r="F951" s="758"/>
      <c r="G951" s="758"/>
      <c r="H951" s="758"/>
      <c r="I951" s="750"/>
      <c r="J951" s="758"/>
      <c r="K951" s="758"/>
      <c r="L951" s="750"/>
      <c r="M951" s="758"/>
      <c r="N951" s="758"/>
      <c r="O951" s="750"/>
      <c r="P951" s="750"/>
      <c r="Q951" s="750"/>
      <c r="R951" s="750"/>
      <c r="S951" s="750"/>
      <c r="T951" s="750"/>
      <c r="U951" s="757"/>
      <c r="V951" s="753"/>
      <c r="W951" s="745"/>
      <c r="X951" s="745"/>
      <c r="Y951" s="753"/>
      <c r="Z951" s="745"/>
      <c r="AA951" s="745"/>
      <c r="AB951" s="745"/>
      <c r="AC951" s="745"/>
      <c r="AD951" s="745"/>
      <c r="AE951" s="745"/>
      <c r="AF951" s="745"/>
      <c r="AG951" s="745"/>
      <c r="AH951" s="745"/>
      <c r="AI951" s="745"/>
      <c r="AJ951" s="745"/>
      <c r="AK951" s="745"/>
      <c r="AL951" s="745"/>
      <c r="AM951" s="745"/>
      <c r="AN951" s="745"/>
      <c r="AO951" s="745"/>
      <c r="AP951" s="745"/>
      <c r="AQ951" s="745"/>
      <c r="AR951" s="745"/>
      <c r="AS951" s="745"/>
      <c r="AT951" s="745"/>
      <c r="AU951" s="745"/>
      <c r="AV951" s="745"/>
      <c r="AW951" s="745"/>
      <c r="AX951" s="745"/>
      <c r="AY951" s="745"/>
      <c r="AZ951" s="745"/>
      <c r="BA951" s="745"/>
      <c r="BB951" s="745"/>
      <c r="BC951" s="745"/>
      <c r="BD951" s="745"/>
      <c r="BE951" s="745"/>
      <c r="BF951" s="745"/>
      <c r="BG951" s="745"/>
      <c r="BH951" s="745"/>
      <c r="BI951" s="745"/>
      <c r="BJ951" s="745"/>
      <c r="BK951" s="745"/>
      <c r="BL951" s="745"/>
      <c r="BM951" s="745"/>
      <c r="BN951" s="745"/>
      <c r="BO951" s="745"/>
      <c r="BP951" s="745"/>
      <c r="BQ951" s="745"/>
      <c r="BR951" s="745"/>
      <c r="BS951" s="745"/>
      <c r="BT951" s="745"/>
      <c r="BU951" s="745"/>
      <c r="BV951" s="745"/>
      <c r="BW951" s="745"/>
      <c r="BX951" s="745"/>
      <c r="BY951" s="745"/>
      <c r="BZ951" s="745"/>
      <c r="CA951" s="745"/>
      <c r="CB951" s="745"/>
      <c r="CC951" s="745"/>
      <c r="CD951" s="745"/>
      <c r="CE951" s="745"/>
      <c r="CF951" s="745"/>
      <c r="CG951" s="745"/>
      <c r="CH951" s="745"/>
      <c r="CI951" s="745"/>
      <c r="CJ951" s="745"/>
      <c r="CK951" s="745"/>
      <c r="CL951" s="745"/>
      <c r="CM951" s="745"/>
      <c r="CN951" s="745"/>
      <c r="CO951" s="745"/>
      <c r="CP951" s="745"/>
      <c r="CQ951" s="745"/>
      <c r="CR951" s="745"/>
      <c r="CS951" s="745"/>
      <c r="CT951" s="745"/>
      <c r="CU951" s="745"/>
      <c r="CV951" s="745"/>
      <c r="CW951" s="745"/>
      <c r="CX951" s="745"/>
      <c r="CY951" s="745"/>
      <c r="CZ951" s="745"/>
      <c r="DA951" s="745"/>
      <c r="DB951" s="745"/>
      <c r="DC951" s="745"/>
      <c r="DD951" s="745"/>
      <c r="DE951" s="745"/>
      <c r="DF951" s="745"/>
      <c r="DG951" s="745"/>
      <c r="DH951" s="745"/>
      <c r="DI951" s="745"/>
      <c r="DJ951" s="745"/>
      <c r="DK951" s="745"/>
      <c r="DL951" s="745"/>
      <c r="DM951" s="745"/>
      <c r="DN951" s="745"/>
      <c r="DO951" s="745"/>
      <c r="DP951" s="745"/>
      <c r="DQ951" s="745"/>
      <c r="DR951" s="745"/>
      <c r="DS951" s="745"/>
      <c r="DT951" s="745"/>
      <c r="DU951" s="745"/>
      <c r="DV951" s="745"/>
      <c r="DW951" s="745"/>
      <c r="DX951" s="745"/>
      <c r="DY951" s="745"/>
      <c r="DZ951" s="745"/>
      <c r="EA951" s="745"/>
      <c r="EB951" s="745"/>
      <c r="EC951" s="745"/>
      <c r="ED951" s="745"/>
      <c r="EE951" s="745"/>
      <c r="EF951" s="745"/>
      <c r="EG951" s="745"/>
      <c r="EH951" s="745"/>
      <c r="EI951" s="745"/>
      <c r="EJ951" s="745"/>
      <c r="EK951" s="745"/>
      <c r="EL951" s="745"/>
      <c r="EM951" s="745"/>
      <c r="EN951" s="745"/>
      <c r="EO951" s="745"/>
      <c r="EP951" s="745"/>
      <c r="EQ951" s="745"/>
      <c r="ER951" s="745"/>
      <c r="ES951" s="745"/>
      <c r="ET951" s="745"/>
      <c r="EU951" s="745"/>
      <c r="EV951" s="745"/>
      <c r="EW951" s="745"/>
      <c r="EX951" s="745"/>
      <c r="EY951" s="745"/>
      <c r="EZ951" s="745"/>
      <c r="FA951" s="745"/>
      <c r="FB951" s="745"/>
      <c r="FC951" s="745"/>
      <c r="FD951" s="745"/>
      <c r="FE951" s="745"/>
      <c r="FF951" s="745"/>
      <c r="FG951" s="745"/>
      <c r="FH951" s="745"/>
      <c r="FI951" s="745"/>
      <c r="FJ951" s="745"/>
      <c r="FK951" s="745"/>
      <c r="FL951" s="745"/>
      <c r="FM951" s="745"/>
      <c r="FN951" s="745"/>
      <c r="FO951" s="745"/>
      <c r="FP951" s="745"/>
      <c r="FQ951" s="745"/>
      <c r="FR951" s="745"/>
      <c r="FS951" s="745"/>
      <c r="FT951" s="745"/>
      <c r="FU951" s="745"/>
      <c r="FV951" s="745"/>
      <c r="FW951" s="745"/>
      <c r="FX951" s="745"/>
      <c r="FY951" s="745"/>
      <c r="FZ951" s="745"/>
      <c r="GA951" s="745"/>
      <c r="GB951" s="745"/>
      <c r="GC951" s="745"/>
      <c r="GD951" s="745"/>
      <c r="GE951" s="745"/>
      <c r="GF951" s="745"/>
      <c r="GG951" s="745"/>
      <c r="GH951" s="745"/>
      <c r="GI951" s="745"/>
      <c r="GJ951" s="745"/>
      <c r="GK951" s="745"/>
      <c r="GL951" s="745"/>
      <c r="GM951" s="745"/>
      <c r="GN951" s="745"/>
      <c r="GO951" s="745"/>
      <c r="GP951" s="745"/>
      <c r="GQ951" s="745"/>
      <c r="GR951" s="745"/>
      <c r="GS951" s="745"/>
      <c r="GT951" s="745"/>
      <c r="GU951" s="745"/>
      <c r="GV951" s="745"/>
      <c r="GW951" s="745"/>
      <c r="GX951" s="745"/>
      <c r="GY951" s="745"/>
      <c r="GZ951" s="745"/>
      <c r="HA951" s="745"/>
      <c r="HB951" s="745"/>
      <c r="HC951" s="745"/>
      <c r="HD951" s="745"/>
      <c r="HE951" s="745"/>
      <c r="HF951" s="745"/>
      <c r="HG951" s="745"/>
      <c r="HH951" s="745"/>
      <c r="HI951" s="745"/>
      <c r="HJ951" s="745"/>
      <c r="HK951" s="745"/>
      <c r="HL951" s="745"/>
      <c r="HM951" s="745"/>
      <c r="HN951" s="745"/>
      <c r="HO951" s="745"/>
      <c r="HP951" s="745"/>
      <c r="HQ951" s="745"/>
      <c r="HR951" s="745"/>
      <c r="HS951" s="745"/>
      <c r="HT951" s="745"/>
      <c r="HU951" s="745"/>
      <c r="HV951" s="745"/>
      <c r="HW951" s="745"/>
      <c r="HX951" s="745"/>
      <c r="HY951" s="745"/>
      <c r="HZ951" s="745"/>
      <c r="IA951" s="745"/>
      <c r="IB951" s="745"/>
      <c r="IC951" s="745"/>
      <c r="ID951" s="745"/>
      <c r="IE951" s="745"/>
      <c r="IF951" s="745"/>
      <c r="IG951" s="745"/>
      <c r="IH951" s="745"/>
      <c r="II951" s="745"/>
      <c r="IJ951" s="745"/>
      <c r="IK951" s="745"/>
      <c r="IL951" s="745"/>
      <c r="IM951" s="745"/>
      <c r="IN951" s="745"/>
    </row>
    <row r="952" spans="1:248" ht="12.75">
      <c r="A952" s="758"/>
      <c r="B952" s="758"/>
      <c r="C952" s="758"/>
      <c r="D952" s="758"/>
      <c r="E952" s="750"/>
      <c r="F952" s="758"/>
      <c r="G952" s="758"/>
      <c r="H952" s="758"/>
      <c r="I952" s="750"/>
      <c r="J952" s="758"/>
      <c r="K952" s="758"/>
      <c r="L952" s="750"/>
      <c r="M952" s="758"/>
      <c r="N952" s="758"/>
      <c r="O952" s="750"/>
      <c r="P952" s="750"/>
      <c r="Q952" s="750"/>
      <c r="R952" s="750"/>
      <c r="S952" s="750"/>
      <c r="T952" s="750"/>
      <c r="U952" s="757"/>
      <c r="V952" s="753"/>
      <c r="W952" s="745"/>
      <c r="X952" s="745"/>
      <c r="Y952" s="753"/>
      <c r="Z952" s="745"/>
      <c r="AA952" s="745"/>
      <c r="AB952" s="745"/>
      <c r="AC952" s="745"/>
      <c r="AD952" s="745"/>
      <c r="AE952" s="745"/>
      <c r="AF952" s="745"/>
      <c r="AG952" s="745"/>
      <c r="AH952" s="745"/>
      <c r="AI952" s="745"/>
      <c r="AJ952" s="745"/>
      <c r="AK952" s="745"/>
      <c r="AL952" s="745"/>
      <c r="AM952" s="745"/>
      <c r="AN952" s="745"/>
      <c r="AO952" s="745"/>
      <c r="AP952" s="745"/>
      <c r="AQ952" s="745"/>
      <c r="AR952" s="745"/>
      <c r="AS952" s="745"/>
      <c r="AT952" s="745"/>
      <c r="AU952" s="745"/>
      <c r="AV952" s="745"/>
      <c r="AW952" s="745"/>
      <c r="AX952" s="745"/>
      <c r="AY952" s="745"/>
      <c r="AZ952" s="745"/>
      <c r="BA952" s="745"/>
      <c r="BB952" s="745"/>
      <c r="BC952" s="745"/>
      <c r="BD952" s="745"/>
      <c r="BE952" s="745"/>
      <c r="BF952" s="745"/>
      <c r="BG952" s="745"/>
      <c r="BH952" s="745"/>
      <c r="BI952" s="745"/>
      <c r="BJ952" s="745"/>
      <c r="BK952" s="745"/>
      <c r="BL952" s="745"/>
      <c r="BM952" s="745"/>
      <c r="BN952" s="745"/>
      <c r="BO952" s="745"/>
      <c r="BP952" s="745"/>
      <c r="BQ952" s="745"/>
      <c r="BR952" s="745"/>
      <c r="BS952" s="745"/>
      <c r="BT952" s="745"/>
      <c r="BU952" s="745"/>
      <c r="BV952" s="745"/>
      <c r="BW952" s="745"/>
      <c r="BX952" s="745"/>
      <c r="BY952" s="745"/>
      <c r="BZ952" s="745"/>
      <c r="CA952" s="745"/>
      <c r="CB952" s="745"/>
      <c r="CC952" s="745"/>
      <c r="CD952" s="745"/>
      <c r="CE952" s="745"/>
      <c r="CF952" s="745"/>
      <c r="CG952" s="745"/>
      <c r="CH952" s="745"/>
      <c r="CI952" s="745"/>
      <c r="CJ952" s="745"/>
      <c r="CK952" s="745"/>
      <c r="CL952" s="745"/>
      <c r="CM952" s="745"/>
      <c r="CN952" s="745"/>
      <c r="CO952" s="745"/>
      <c r="CP952" s="745"/>
      <c r="CQ952" s="745"/>
      <c r="CR952" s="745"/>
      <c r="CS952" s="745"/>
      <c r="CT952" s="745"/>
      <c r="CU952" s="745"/>
      <c r="CV952" s="745"/>
      <c r="CW952" s="745"/>
      <c r="CX952" s="745"/>
      <c r="CY952" s="745"/>
      <c r="CZ952" s="745"/>
      <c r="DA952" s="745"/>
      <c r="DB952" s="745"/>
      <c r="DC952" s="745"/>
      <c r="DD952" s="745"/>
      <c r="DE952" s="745"/>
      <c r="DF952" s="745"/>
      <c r="DG952" s="745"/>
      <c r="DH952" s="745"/>
      <c r="DI952" s="745"/>
      <c r="DJ952" s="745"/>
      <c r="DK952" s="745"/>
      <c r="DL952" s="745"/>
      <c r="DM952" s="745"/>
      <c r="DN952" s="745"/>
      <c r="DO952" s="745"/>
      <c r="DP952" s="745"/>
      <c r="DQ952" s="745"/>
      <c r="DR952" s="745"/>
      <c r="DS952" s="745"/>
      <c r="DT952" s="745"/>
      <c r="DU952" s="745"/>
      <c r="DV952" s="745"/>
      <c r="DW952" s="745"/>
      <c r="DX952" s="745"/>
      <c r="DY952" s="745"/>
      <c r="DZ952" s="745"/>
      <c r="EA952" s="745"/>
      <c r="EB952" s="745"/>
      <c r="EC952" s="745"/>
      <c r="ED952" s="745"/>
      <c r="EE952" s="745"/>
      <c r="EF952" s="745"/>
      <c r="EG952" s="745"/>
      <c r="EH952" s="745"/>
      <c r="EI952" s="745"/>
      <c r="EJ952" s="745"/>
      <c r="EK952" s="745"/>
      <c r="EL952" s="745"/>
      <c r="EM952" s="745"/>
      <c r="EN952" s="745"/>
      <c r="EO952" s="745"/>
      <c r="EP952" s="745"/>
      <c r="EQ952" s="745"/>
      <c r="ER952" s="745"/>
      <c r="ES952" s="745"/>
      <c r="ET952" s="745"/>
      <c r="EU952" s="745"/>
      <c r="EV952" s="745"/>
      <c r="EW952" s="745"/>
      <c r="EX952" s="745"/>
      <c r="EY952" s="745"/>
      <c r="EZ952" s="745"/>
      <c r="FA952" s="745"/>
      <c r="FB952" s="745"/>
      <c r="FC952" s="745"/>
      <c r="FD952" s="745"/>
      <c r="FE952" s="745"/>
      <c r="FF952" s="745"/>
      <c r="FG952" s="745"/>
      <c r="FH952" s="745"/>
      <c r="FI952" s="745"/>
      <c r="FJ952" s="745"/>
      <c r="FK952" s="745"/>
      <c r="FL952" s="745"/>
      <c r="FM952" s="745"/>
      <c r="FN952" s="745"/>
      <c r="FO952" s="745"/>
      <c r="FP952" s="745"/>
      <c r="FQ952" s="745"/>
      <c r="FR952" s="745"/>
      <c r="FS952" s="745"/>
      <c r="FT952" s="745"/>
      <c r="FU952" s="745"/>
      <c r="FV952" s="745"/>
      <c r="FW952" s="745"/>
      <c r="FX952" s="745"/>
      <c r="FY952" s="745"/>
      <c r="FZ952" s="745"/>
      <c r="GA952" s="745"/>
      <c r="GB952" s="745"/>
      <c r="GC952" s="745"/>
      <c r="GD952" s="745"/>
      <c r="GE952" s="745"/>
      <c r="GF952" s="745"/>
      <c r="GG952" s="745"/>
      <c r="GH952" s="745"/>
      <c r="GI952" s="745"/>
      <c r="GJ952" s="745"/>
      <c r="GK952" s="745"/>
      <c r="GL952" s="745"/>
      <c r="GM952" s="745"/>
      <c r="GN952" s="745"/>
      <c r="GO952" s="745"/>
      <c r="GP952" s="745"/>
      <c r="GQ952" s="745"/>
      <c r="GR952" s="745"/>
      <c r="GS952" s="745"/>
      <c r="GT952" s="745"/>
      <c r="GU952" s="745"/>
      <c r="GV952" s="745"/>
      <c r="GW952" s="745"/>
      <c r="GX952" s="745"/>
      <c r="GY952" s="745"/>
      <c r="GZ952" s="745"/>
      <c r="HA952" s="745"/>
      <c r="HB952" s="745"/>
      <c r="HC952" s="745"/>
      <c r="HD952" s="745"/>
      <c r="HE952" s="745"/>
      <c r="HF952" s="745"/>
      <c r="HG952" s="745"/>
      <c r="HH952" s="745"/>
      <c r="HI952" s="745"/>
      <c r="HJ952" s="745"/>
      <c r="HK952" s="745"/>
      <c r="HL952" s="745"/>
      <c r="HM952" s="745"/>
      <c r="HN952" s="745"/>
      <c r="HO952" s="745"/>
      <c r="HP952" s="745"/>
      <c r="HQ952" s="745"/>
      <c r="HR952" s="745"/>
      <c r="HS952" s="745"/>
      <c r="HT952" s="745"/>
      <c r="HU952" s="745"/>
      <c r="HV952" s="745"/>
      <c r="HW952" s="745"/>
      <c r="HX952" s="745"/>
      <c r="HY952" s="745"/>
      <c r="HZ952" s="745"/>
      <c r="IA952" s="745"/>
      <c r="IB952" s="745"/>
      <c r="IC952" s="745"/>
      <c r="ID952" s="745"/>
      <c r="IE952" s="745"/>
      <c r="IF952" s="745"/>
      <c r="IG952" s="745"/>
      <c r="IH952" s="745"/>
      <c r="II952" s="745"/>
      <c r="IJ952" s="745"/>
      <c r="IK952" s="745"/>
      <c r="IL952" s="745"/>
      <c r="IM952" s="745"/>
      <c r="IN952" s="745"/>
    </row>
    <row r="953" spans="1:248" ht="12.75">
      <c r="A953" s="758"/>
      <c r="B953" s="758"/>
      <c r="C953" s="758"/>
      <c r="D953" s="758"/>
      <c r="E953" s="750"/>
      <c r="F953" s="758"/>
      <c r="G953" s="758"/>
      <c r="H953" s="758"/>
      <c r="I953" s="750"/>
      <c r="J953" s="758"/>
      <c r="K953" s="758"/>
      <c r="L953" s="750"/>
      <c r="M953" s="758"/>
      <c r="N953" s="758"/>
      <c r="O953" s="750"/>
      <c r="P953" s="750"/>
      <c r="Q953" s="750"/>
      <c r="R953" s="750"/>
      <c r="S953" s="750"/>
      <c r="T953" s="750"/>
      <c r="U953" s="757"/>
      <c r="V953" s="753"/>
      <c r="W953" s="745"/>
      <c r="X953" s="745"/>
      <c r="Y953" s="753"/>
      <c r="Z953" s="745"/>
      <c r="AA953" s="745"/>
      <c r="AB953" s="745"/>
      <c r="AC953" s="745"/>
      <c r="AD953" s="745"/>
      <c r="AE953" s="745"/>
      <c r="AF953" s="745"/>
      <c r="AG953" s="745"/>
      <c r="AH953" s="745"/>
      <c r="AI953" s="745"/>
      <c r="AJ953" s="745"/>
      <c r="AK953" s="745"/>
      <c r="AL953" s="745"/>
      <c r="AM953" s="745"/>
      <c r="AN953" s="745"/>
      <c r="AO953" s="745"/>
      <c r="AP953" s="745"/>
      <c r="AQ953" s="745"/>
      <c r="AR953" s="745"/>
      <c r="AS953" s="745"/>
      <c r="AT953" s="745"/>
      <c r="AU953" s="745"/>
      <c r="AV953" s="745"/>
      <c r="AW953" s="745"/>
      <c r="AX953" s="745"/>
      <c r="AY953" s="745"/>
      <c r="AZ953" s="745"/>
      <c r="BA953" s="745"/>
      <c r="BB953" s="745"/>
      <c r="BC953" s="745"/>
      <c r="BD953" s="745"/>
      <c r="BE953" s="745"/>
      <c r="BF953" s="745"/>
      <c r="BG953" s="745"/>
      <c r="BH953" s="745"/>
      <c r="BI953" s="745"/>
      <c r="BJ953" s="745"/>
      <c r="BK953" s="745"/>
      <c r="BL953" s="745"/>
      <c r="BM953" s="745"/>
      <c r="BN953" s="745"/>
      <c r="BO953" s="745"/>
      <c r="BP953" s="745"/>
      <c r="BQ953" s="745"/>
      <c r="BR953" s="745"/>
      <c r="BS953" s="745"/>
      <c r="BT953" s="745"/>
      <c r="BU953" s="745"/>
      <c r="BV953" s="745"/>
      <c r="BW953" s="745"/>
      <c r="BX953" s="745"/>
      <c r="BY953" s="745"/>
      <c r="BZ953" s="745"/>
      <c r="CA953" s="745"/>
      <c r="CB953" s="745"/>
      <c r="CC953" s="745"/>
      <c r="CD953" s="745"/>
      <c r="CE953" s="745"/>
      <c r="CF953" s="745"/>
      <c r="CG953" s="745"/>
      <c r="CH953" s="745"/>
      <c r="CI953" s="745"/>
      <c r="CJ953" s="745"/>
      <c r="CK953" s="745"/>
      <c r="CL953" s="745"/>
      <c r="CM953" s="745"/>
      <c r="CN953" s="745"/>
      <c r="CO953" s="745"/>
      <c r="CP953" s="745"/>
      <c r="CQ953" s="745"/>
      <c r="CR953" s="745"/>
      <c r="CS953" s="745"/>
      <c r="CT953" s="745"/>
      <c r="CU953" s="745"/>
      <c r="CV953" s="745"/>
      <c r="CW953" s="745"/>
      <c r="CX953" s="745"/>
      <c r="CY953" s="745"/>
      <c r="CZ953" s="745"/>
      <c r="DA953" s="745"/>
      <c r="DB953" s="745"/>
      <c r="DC953" s="745"/>
      <c r="DD953" s="745"/>
      <c r="DE953" s="745"/>
      <c r="DF953" s="745"/>
      <c r="DG953" s="745"/>
      <c r="DH953" s="745"/>
      <c r="DI953" s="745"/>
      <c r="DJ953" s="745"/>
      <c r="DK953" s="745"/>
      <c r="DL953" s="745"/>
      <c r="DM953" s="745"/>
      <c r="DN953" s="745"/>
      <c r="DO953" s="745"/>
      <c r="DP953" s="745"/>
      <c r="DQ953" s="745"/>
      <c r="DR953" s="745"/>
      <c r="DS953" s="745"/>
      <c r="DT953" s="745"/>
      <c r="DU953" s="745"/>
      <c r="DV953" s="745"/>
      <c r="DW953" s="745"/>
      <c r="DX953" s="745"/>
      <c r="DY953" s="745"/>
      <c r="DZ953" s="745"/>
      <c r="EA953" s="745"/>
      <c r="EB953" s="745"/>
      <c r="EC953" s="745"/>
      <c r="ED953" s="745"/>
      <c r="EE953" s="745"/>
      <c r="EF953" s="745"/>
      <c r="EG953" s="745"/>
      <c r="EH953" s="745"/>
      <c r="EI953" s="745"/>
      <c r="EJ953" s="745"/>
      <c r="EK953" s="745"/>
      <c r="EL953" s="745"/>
      <c r="EM953" s="745"/>
      <c r="EN953" s="745"/>
      <c r="EO953" s="745"/>
      <c r="EP953" s="745"/>
      <c r="EQ953" s="745"/>
      <c r="ER953" s="745"/>
      <c r="ES953" s="745"/>
      <c r="ET953" s="745"/>
      <c r="EU953" s="745"/>
      <c r="EV953" s="745"/>
      <c r="EW953" s="745"/>
      <c r="EX953" s="745"/>
      <c r="EY953" s="745"/>
      <c r="EZ953" s="745"/>
      <c r="FA953" s="745"/>
      <c r="FB953" s="745"/>
      <c r="FC953" s="745"/>
      <c r="FD953" s="745"/>
      <c r="FE953" s="745"/>
      <c r="FF953" s="745"/>
      <c r="FG953" s="745"/>
      <c r="FH953" s="745"/>
      <c r="FI953" s="745"/>
      <c r="FJ953" s="745"/>
      <c r="FK953" s="745"/>
      <c r="FL953" s="745"/>
      <c r="FM953" s="745"/>
      <c r="FN953" s="745"/>
      <c r="FO953" s="745"/>
      <c r="FP953" s="745"/>
      <c r="FQ953" s="745"/>
      <c r="FR953" s="745"/>
      <c r="FS953" s="745"/>
      <c r="FT953" s="745"/>
      <c r="FU953" s="745"/>
      <c r="FV953" s="745"/>
      <c r="FW953" s="745"/>
      <c r="FX953" s="745"/>
      <c r="FY953" s="745"/>
      <c r="FZ953" s="745"/>
      <c r="GA953" s="745"/>
      <c r="GB953" s="745"/>
      <c r="GC953" s="745"/>
      <c r="GD953" s="745"/>
      <c r="GE953" s="745"/>
      <c r="GF953" s="745"/>
      <c r="GG953" s="745"/>
      <c r="GH953" s="745"/>
      <c r="GI953" s="745"/>
      <c r="GJ953" s="745"/>
      <c r="GK953" s="745"/>
      <c r="GL953" s="745"/>
      <c r="GM953" s="745"/>
      <c r="GN953" s="745"/>
      <c r="GO953" s="745"/>
      <c r="GP953" s="745"/>
      <c r="GQ953" s="745"/>
      <c r="GR953" s="745"/>
      <c r="GS953" s="745"/>
      <c r="GT953" s="745"/>
      <c r="GU953" s="745"/>
      <c r="GV953" s="745"/>
      <c r="GW953" s="745"/>
      <c r="GX953" s="745"/>
      <c r="GY953" s="745"/>
      <c r="GZ953" s="745"/>
      <c r="HA953" s="745"/>
      <c r="HB953" s="745"/>
      <c r="HC953" s="745"/>
      <c r="HD953" s="745"/>
      <c r="HE953" s="745"/>
      <c r="HF953" s="745"/>
      <c r="HG953" s="745"/>
      <c r="HH953" s="745"/>
      <c r="HI953" s="745"/>
      <c r="HJ953" s="745"/>
      <c r="HK953" s="745"/>
      <c r="HL953" s="745"/>
      <c r="HM953" s="745"/>
      <c r="HN953" s="745"/>
      <c r="HO953" s="745"/>
      <c r="HP953" s="745"/>
      <c r="HQ953" s="745"/>
      <c r="HR953" s="745"/>
      <c r="HS953" s="745"/>
      <c r="HT953" s="745"/>
      <c r="HU953" s="745"/>
      <c r="HV953" s="745"/>
      <c r="HW953" s="745"/>
      <c r="HX953" s="745"/>
      <c r="HY953" s="745"/>
      <c r="HZ953" s="745"/>
      <c r="IA953" s="745"/>
      <c r="IB953" s="745"/>
      <c r="IC953" s="745"/>
      <c r="ID953" s="745"/>
      <c r="IE953" s="745"/>
      <c r="IF953" s="745"/>
      <c r="IG953" s="745"/>
      <c r="IH953" s="745"/>
      <c r="II953" s="745"/>
      <c r="IJ953" s="745"/>
      <c r="IK953" s="745"/>
      <c r="IL953" s="745"/>
      <c r="IM953" s="745"/>
      <c r="IN953" s="745"/>
    </row>
    <row r="954" spans="1:248" ht="12.75">
      <c r="A954" s="758"/>
      <c r="B954" s="758"/>
      <c r="C954" s="758"/>
      <c r="D954" s="758"/>
      <c r="E954" s="750"/>
      <c r="F954" s="758"/>
      <c r="G954" s="758"/>
      <c r="H954" s="758"/>
      <c r="I954" s="750"/>
      <c r="J954" s="758"/>
      <c r="K954" s="758"/>
      <c r="L954" s="750"/>
      <c r="M954" s="758"/>
      <c r="N954" s="758"/>
      <c r="O954" s="750"/>
      <c r="P954" s="750"/>
      <c r="Q954" s="750"/>
      <c r="R954" s="750"/>
      <c r="S954" s="750"/>
      <c r="T954" s="750"/>
      <c r="U954" s="757"/>
      <c r="V954" s="753"/>
      <c r="W954" s="745"/>
      <c r="X954" s="745"/>
      <c r="Y954" s="753"/>
      <c r="Z954" s="745"/>
      <c r="AA954" s="745"/>
      <c r="AB954" s="745"/>
      <c r="AC954" s="745"/>
      <c r="AD954" s="745"/>
      <c r="AE954" s="745"/>
      <c r="AF954" s="745"/>
      <c r="AG954" s="745"/>
      <c r="AH954" s="745"/>
      <c r="AI954" s="745"/>
      <c r="AJ954" s="745"/>
      <c r="AK954" s="745"/>
      <c r="AL954" s="745"/>
      <c r="AM954" s="745"/>
      <c r="AN954" s="745"/>
      <c r="AO954" s="745"/>
      <c r="AP954" s="745"/>
      <c r="AQ954" s="745"/>
      <c r="AR954" s="745"/>
      <c r="AS954" s="745"/>
      <c r="AT954" s="745"/>
      <c r="AU954" s="745"/>
      <c r="AV954" s="745"/>
      <c r="AW954" s="745"/>
      <c r="AX954" s="745"/>
      <c r="AY954" s="745"/>
      <c r="AZ954" s="745"/>
      <c r="BA954" s="745"/>
      <c r="BB954" s="745"/>
      <c r="BC954" s="745"/>
      <c r="BD954" s="745"/>
      <c r="BE954" s="745"/>
      <c r="BF954" s="745"/>
      <c r="BG954" s="745"/>
      <c r="BH954" s="745"/>
      <c r="BI954" s="745"/>
      <c r="BJ954" s="745"/>
      <c r="BK954" s="745"/>
      <c r="BL954" s="745"/>
      <c r="BM954" s="745"/>
      <c r="BN954" s="745"/>
      <c r="BO954" s="745"/>
      <c r="BP954" s="745"/>
      <c r="BQ954" s="745"/>
      <c r="BR954" s="745"/>
      <c r="BS954" s="745"/>
      <c r="BT954" s="745"/>
      <c r="BU954" s="745"/>
      <c r="BV954" s="745"/>
      <c r="BW954" s="745"/>
      <c r="BX954" s="745"/>
      <c r="BY954" s="745"/>
      <c r="BZ954" s="745"/>
      <c r="CA954" s="745"/>
      <c r="CB954" s="745"/>
      <c r="CC954" s="745"/>
      <c r="CD954" s="745"/>
      <c r="CE954" s="745"/>
      <c r="CF954" s="745"/>
      <c r="CG954" s="745"/>
      <c r="CH954" s="745"/>
      <c r="CI954" s="745"/>
      <c r="CJ954" s="745"/>
      <c r="CK954" s="745"/>
      <c r="CL954" s="745"/>
      <c r="CM954" s="745"/>
      <c r="CN954" s="745"/>
      <c r="CO954" s="745"/>
      <c r="CP954" s="745"/>
      <c r="CQ954" s="745"/>
      <c r="CR954" s="745"/>
      <c r="CS954" s="745"/>
      <c r="CT954" s="745"/>
      <c r="CU954" s="745"/>
      <c r="CV954" s="745"/>
      <c r="CW954" s="745"/>
      <c r="CX954" s="745"/>
      <c r="CY954" s="745"/>
      <c r="CZ954" s="745"/>
      <c r="DA954" s="745"/>
      <c r="DB954" s="745"/>
      <c r="DC954" s="745"/>
      <c r="DD954" s="745"/>
      <c r="DE954" s="745"/>
      <c r="DF954" s="745"/>
      <c r="DG954" s="745"/>
      <c r="DH954" s="745"/>
      <c r="DI954" s="745"/>
      <c r="DJ954" s="745"/>
      <c r="DK954" s="745"/>
      <c r="DL954" s="745"/>
      <c r="DM954" s="745"/>
      <c r="DN954" s="745"/>
      <c r="DO954" s="745"/>
      <c r="DP954" s="745"/>
      <c r="DQ954" s="745"/>
      <c r="DR954" s="745"/>
      <c r="DS954" s="745"/>
      <c r="DT954" s="745"/>
      <c r="DU954" s="745"/>
      <c r="DV954" s="745"/>
      <c r="DW954" s="745"/>
      <c r="DX954" s="745"/>
      <c r="DY954" s="745"/>
      <c r="DZ954" s="745"/>
      <c r="EA954" s="745"/>
      <c r="EB954" s="745"/>
      <c r="EC954" s="745"/>
      <c r="ED954" s="745"/>
      <c r="EE954" s="745"/>
      <c r="EF954" s="745"/>
      <c r="EG954" s="745"/>
      <c r="EH954" s="745"/>
      <c r="EI954" s="745"/>
      <c r="EJ954" s="745"/>
      <c r="EK954" s="745"/>
      <c r="EL954" s="745"/>
      <c r="EM954" s="745"/>
      <c r="EN954" s="745"/>
      <c r="EO954" s="745"/>
      <c r="EP954" s="745"/>
      <c r="EQ954" s="745"/>
      <c r="ER954" s="745"/>
      <c r="ES954" s="745"/>
      <c r="ET954" s="745"/>
      <c r="EU954" s="745"/>
      <c r="EV954" s="745"/>
      <c r="EW954" s="745"/>
      <c r="EX954" s="745"/>
      <c r="EY954" s="745"/>
      <c r="EZ954" s="745"/>
      <c r="FA954" s="745"/>
      <c r="FB954" s="745"/>
      <c r="FC954" s="745"/>
      <c r="FD954" s="745"/>
      <c r="FE954" s="745"/>
      <c r="FF954" s="745"/>
      <c r="FG954" s="745"/>
      <c r="FH954" s="745"/>
      <c r="FI954" s="745"/>
      <c r="FJ954" s="745"/>
      <c r="FK954" s="745"/>
      <c r="FL954" s="745"/>
      <c r="FM954" s="745"/>
      <c r="FN954" s="745"/>
      <c r="FO954" s="745"/>
      <c r="FP954" s="745"/>
      <c r="FQ954" s="745"/>
      <c r="FR954" s="745"/>
      <c r="FS954" s="745"/>
      <c r="FT954" s="745"/>
      <c r="FU954" s="745"/>
      <c r="FV954" s="745"/>
      <c r="FW954" s="745"/>
      <c r="FX954" s="745"/>
      <c r="FY954" s="745"/>
      <c r="FZ954" s="745"/>
      <c r="GA954" s="745"/>
      <c r="GB954" s="745"/>
      <c r="GC954" s="745"/>
      <c r="GD954" s="745"/>
      <c r="GE954" s="745"/>
      <c r="GF954" s="745"/>
      <c r="GG954" s="745"/>
      <c r="GH954" s="745"/>
      <c r="GI954" s="745"/>
      <c r="GJ954" s="745"/>
      <c r="GK954" s="745"/>
      <c r="GL954" s="745"/>
      <c r="GM954" s="745"/>
      <c r="GN954" s="745"/>
      <c r="GO954" s="745"/>
      <c r="GP954" s="745"/>
      <c r="GQ954" s="745"/>
      <c r="GR954" s="745"/>
      <c r="GS954" s="745"/>
      <c r="GT954" s="745"/>
      <c r="GU954" s="745"/>
      <c r="GV954" s="745"/>
      <c r="GW954" s="745"/>
      <c r="GX954" s="745"/>
      <c r="GY954" s="745"/>
      <c r="GZ954" s="745"/>
      <c r="HA954" s="745"/>
      <c r="HB954" s="745"/>
      <c r="HC954" s="745"/>
      <c r="HD954" s="745"/>
      <c r="HE954" s="745"/>
      <c r="HF954" s="745"/>
      <c r="HG954" s="745"/>
      <c r="HH954" s="745"/>
      <c r="HI954" s="745"/>
      <c r="HJ954" s="745"/>
      <c r="HK954" s="745"/>
      <c r="HL954" s="745"/>
      <c r="HM954" s="745"/>
      <c r="HN954" s="745"/>
      <c r="HO954" s="745"/>
      <c r="HP954" s="745"/>
      <c r="HQ954" s="745"/>
      <c r="HR954" s="745"/>
      <c r="HS954" s="745"/>
      <c r="HT954" s="745"/>
      <c r="HU954" s="745"/>
      <c r="HV954" s="745"/>
      <c r="HW954" s="745"/>
      <c r="HX954" s="745"/>
      <c r="HY954" s="745"/>
      <c r="HZ954" s="745"/>
      <c r="IA954" s="745"/>
      <c r="IB954" s="745"/>
      <c r="IC954" s="745"/>
      <c r="ID954" s="745"/>
      <c r="IE954" s="745"/>
      <c r="IF954" s="745"/>
      <c r="IG954" s="745"/>
      <c r="IH954" s="745"/>
      <c r="II954" s="745"/>
      <c r="IJ954" s="745"/>
      <c r="IK954" s="745"/>
      <c r="IL954" s="745"/>
      <c r="IM954" s="745"/>
      <c r="IN954" s="745"/>
    </row>
    <row r="955" spans="1:248" ht="12.75">
      <c r="A955" s="758"/>
      <c r="B955" s="758"/>
      <c r="C955" s="758"/>
      <c r="D955" s="758"/>
      <c r="E955" s="750"/>
      <c r="F955" s="758"/>
      <c r="G955" s="758"/>
      <c r="H955" s="758"/>
      <c r="I955" s="750"/>
      <c r="J955" s="758"/>
      <c r="K955" s="758"/>
      <c r="L955" s="750"/>
      <c r="M955" s="758"/>
      <c r="N955" s="758"/>
      <c r="O955" s="750"/>
      <c r="P955" s="750"/>
      <c r="Q955" s="750"/>
      <c r="R955" s="750"/>
      <c r="S955" s="750"/>
      <c r="T955" s="750"/>
      <c r="U955" s="757"/>
      <c r="V955" s="753"/>
      <c r="W955" s="745"/>
      <c r="X955" s="745"/>
      <c r="Y955" s="753"/>
      <c r="Z955" s="745"/>
      <c r="AA955" s="745"/>
      <c r="AB955" s="745"/>
      <c r="AC955" s="745"/>
      <c r="AD955" s="745"/>
      <c r="AE955" s="745"/>
      <c r="AF955" s="745"/>
      <c r="AG955" s="745"/>
      <c r="AH955" s="745"/>
      <c r="AI955" s="745"/>
      <c r="AJ955" s="745"/>
      <c r="AK955" s="745"/>
      <c r="AL955" s="745"/>
      <c r="AM955" s="745"/>
      <c r="AN955" s="745"/>
      <c r="AO955" s="745"/>
      <c r="AP955" s="745"/>
      <c r="AQ955" s="745"/>
      <c r="AR955" s="745"/>
      <c r="AS955" s="745"/>
      <c r="AT955" s="745"/>
      <c r="AU955" s="745"/>
      <c r="AV955" s="745"/>
      <c r="AW955" s="745"/>
      <c r="AX955" s="745"/>
      <c r="AY955" s="745"/>
      <c r="AZ955" s="745"/>
      <c r="BA955" s="745"/>
      <c r="BB955" s="745"/>
      <c r="BC955" s="745"/>
      <c r="BD955" s="745"/>
      <c r="BE955" s="745"/>
      <c r="BF955" s="745"/>
      <c r="BG955" s="745"/>
      <c r="BH955" s="745"/>
      <c r="BI955" s="745"/>
      <c r="BJ955" s="745"/>
      <c r="BK955" s="745"/>
      <c r="BL955" s="745"/>
      <c r="BM955" s="745"/>
      <c r="BN955" s="745"/>
      <c r="BO955" s="745"/>
      <c r="BP955" s="745"/>
      <c r="BQ955" s="745"/>
      <c r="BR955" s="745"/>
      <c r="BS955" s="745"/>
      <c r="BT955" s="745"/>
      <c r="BU955" s="745"/>
      <c r="BV955" s="745"/>
      <c r="BW955" s="745"/>
      <c r="BX955" s="745"/>
      <c r="BY955" s="745"/>
      <c r="BZ955" s="745"/>
      <c r="CA955" s="745"/>
      <c r="CB955" s="745"/>
      <c r="CC955" s="745"/>
      <c r="CD955" s="745"/>
      <c r="CE955" s="745"/>
      <c r="CF955" s="745"/>
      <c r="CG955" s="745"/>
      <c r="CH955" s="745"/>
      <c r="CI955" s="745"/>
      <c r="CJ955" s="745"/>
      <c r="CK955" s="745"/>
      <c r="CL955" s="745"/>
      <c r="CM955" s="745"/>
      <c r="CN955" s="745"/>
      <c r="CO955" s="745"/>
      <c r="CP955" s="745"/>
      <c r="CQ955" s="745"/>
      <c r="CR955" s="745"/>
      <c r="CS955" s="745"/>
      <c r="CT955" s="745"/>
      <c r="CU955" s="745"/>
      <c r="CV955" s="745"/>
      <c r="CW955" s="745"/>
      <c r="CX955" s="745"/>
      <c r="CY955" s="745"/>
      <c r="CZ955" s="745"/>
      <c r="DA955" s="745"/>
      <c r="DB955" s="745"/>
      <c r="DC955" s="745"/>
      <c r="DD955" s="745"/>
      <c r="DE955" s="745"/>
      <c r="DF955" s="745"/>
      <c r="DG955" s="745"/>
      <c r="DH955" s="745"/>
      <c r="DI955" s="745"/>
      <c r="DJ955" s="745"/>
      <c r="DK955" s="745"/>
      <c r="DL955" s="745"/>
      <c r="DM955" s="745"/>
      <c r="DN955" s="745"/>
      <c r="DO955" s="745"/>
      <c r="DP955" s="745"/>
      <c r="DQ955" s="745"/>
      <c r="DR955" s="745"/>
      <c r="DS955" s="745"/>
      <c r="DT955" s="745"/>
      <c r="DU955" s="745"/>
      <c r="DV955" s="745"/>
      <c r="DW955" s="745"/>
      <c r="DX955" s="745"/>
      <c r="DY955" s="745"/>
      <c r="DZ955" s="745"/>
      <c r="EA955" s="745"/>
      <c r="EB955" s="745"/>
      <c r="EC955" s="745"/>
      <c r="ED955" s="745"/>
      <c r="EE955" s="745"/>
      <c r="EF955" s="745"/>
      <c r="EG955" s="745"/>
      <c r="EH955" s="745"/>
      <c r="EI955" s="745"/>
      <c r="EJ955" s="745"/>
      <c r="EK955" s="745"/>
      <c r="EL955" s="745"/>
      <c r="EM955" s="745"/>
      <c r="EN955" s="745"/>
      <c r="EO955" s="745"/>
      <c r="EP955" s="745"/>
      <c r="EQ955" s="745"/>
      <c r="ER955" s="745"/>
      <c r="ES955" s="745"/>
      <c r="ET955" s="745"/>
      <c r="EU955" s="745"/>
      <c r="EV955" s="745"/>
      <c r="EW955" s="745"/>
      <c r="EX955" s="745"/>
      <c r="EY955" s="745"/>
      <c r="EZ955" s="745"/>
      <c r="FA955" s="745"/>
      <c r="FB955" s="745"/>
      <c r="FC955" s="745"/>
      <c r="FD955" s="745"/>
      <c r="FE955" s="745"/>
      <c r="FF955" s="745"/>
      <c r="FG955" s="745"/>
      <c r="FH955" s="745"/>
      <c r="FI955" s="745"/>
      <c r="FJ955" s="745"/>
      <c r="FK955" s="745"/>
      <c r="FL955" s="745"/>
      <c r="FM955" s="745"/>
      <c r="FN955" s="745"/>
      <c r="FO955" s="745"/>
      <c r="FP955" s="745"/>
      <c r="FQ955" s="745"/>
      <c r="FR955" s="745"/>
      <c r="FS955" s="745"/>
      <c r="FT955" s="745"/>
      <c r="FU955" s="745"/>
      <c r="FV955" s="745"/>
      <c r="FW955" s="745"/>
      <c r="FX955" s="745"/>
      <c r="FY955" s="745"/>
      <c r="FZ955" s="745"/>
      <c r="GA955" s="745"/>
      <c r="GB955" s="745"/>
      <c r="GC955" s="745"/>
      <c r="GD955" s="745"/>
      <c r="GE955" s="745"/>
      <c r="GF955" s="745"/>
      <c r="GG955" s="745"/>
      <c r="GH955" s="745"/>
      <c r="GI955" s="745"/>
      <c r="GJ955" s="745"/>
      <c r="GK955" s="745"/>
      <c r="GL955" s="745"/>
      <c r="GM955" s="745"/>
      <c r="GN955" s="745"/>
      <c r="GO955" s="745"/>
      <c r="GP955" s="745"/>
      <c r="GQ955" s="745"/>
      <c r="GR955" s="745"/>
      <c r="GS955" s="745"/>
      <c r="GT955" s="745"/>
      <c r="GU955" s="745"/>
      <c r="GV955" s="745"/>
      <c r="GW955" s="745"/>
      <c r="GX955" s="745"/>
      <c r="GY955" s="745"/>
      <c r="GZ955" s="745"/>
      <c r="HA955" s="745"/>
      <c r="HB955" s="745"/>
      <c r="HC955" s="745"/>
      <c r="HD955" s="745"/>
      <c r="HE955" s="745"/>
      <c r="HF955" s="745"/>
      <c r="HG955" s="745"/>
      <c r="HH955" s="745"/>
      <c r="HI955" s="745"/>
      <c r="HJ955" s="745"/>
      <c r="HK955" s="745"/>
      <c r="HL955" s="745"/>
      <c r="HM955" s="745"/>
      <c r="HN955" s="745"/>
      <c r="HO955" s="745"/>
      <c r="HP955" s="745"/>
      <c r="HQ955" s="745"/>
      <c r="HR955" s="745"/>
      <c r="HS955" s="745"/>
      <c r="HT955" s="745"/>
      <c r="HU955" s="745"/>
      <c r="HV955" s="745"/>
      <c r="HW955" s="745"/>
      <c r="HX955" s="745"/>
      <c r="HY955" s="745"/>
      <c r="HZ955" s="745"/>
      <c r="IA955" s="745"/>
      <c r="IB955" s="745"/>
      <c r="IC955" s="745"/>
      <c r="ID955" s="745"/>
      <c r="IE955" s="745"/>
      <c r="IF955" s="745"/>
      <c r="IG955" s="745"/>
      <c r="IH955" s="745"/>
      <c r="II955" s="745"/>
      <c r="IJ955" s="745"/>
      <c r="IK955" s="745"/>
      <c r="IL955" s="745"/>
      <c r="IM955" s="745"/>
      <c r="IN955" s="745"/>
    </row>
    <row r="956" spans="1:248" ht="12.75">
      <c r="A956" s="758"/>
      <c r="B956" s="758"/>
      <c r="C956" s="758"/>
      <c r="D956" s="758"/>
      <c r="E956" s="750"/>
      <c r="F956" s="758"/>
      <c r="G956" s="758"/>
      <c r="H956" s="758"/>
      <c r="I956" s="750"/>
      <c r="J956" s="758"/>
      <c r="K956" s="758"/>
      <c r="L956" s="750"/>
      <c r="M956" s="758"/>
      <c r="N956" s="758"/>
      <c r="O956" s="750"/>
      <c r="P956" s="750"/>
      <c r="Q956" s="750"/>
      <c r="R956" s="750"/>
      <c r="S956" s="750"/>
      <c r="T956" s="750"/>
      <c r="U956" s="757"/>
      <c r="V956" s="753"/>
      <c r="W956" s="745"/>
      <c r="X956" s="745"/>
      <c r="Y956" s="753"/>
      <c r="Z956" s="745"/>
      <c r="AA956" s="745"/>
      <c r="AB956" s="745"/>
      <c r="AC956" s="745"/>
      <c r="AD956" s="745"/>
      <c r="AE956" s="745"/>
      <c r="AF956" s="745"/>
      <c r="AG956" s="745"/>
      <c r="AH956" s="745"/>
      <c r="AI956" s="745"/>
      <c r="AJ956" s="745"/>
      <c r="AK956" s="745"/>
      <c r="AL956" s="745"/>
      <c r="AM956" s="745"/>
      <c r="AN956" s="745"/>
      <c r="AO956" s="745"/>
      <c r="AP956" s="745"/>
      <c r="AQ956" s="745"/>
      <c r="AR956" s="745"/>
      <c r="AS956" s="745"/>
      <c r="AT956" s="745"/>
      <c r="AU956" s="745"/>
      <c r="AV956" s="745"/>
      <c r="AW956" s="745"/>
      <c r="AX956" s="745"/>
      <c r="AY956" s="745"/>
      <c r="AZ956" s="745"/>
      <c r="BA956" s="745"/>
      <c r="BB956" s="745"/>
      <c r="BC956" s="745"/>
      <c r="BD956" s="745"/>
      <c r="BE956" s="745"/>
      <c r="BF956" s="745"/>
      <c r="BG956" s="745"/>
      <c r="BH956" s="745"/>
      <c r="BI956" s="745"/>
      <c r="BJ956" s="745"/>
      <c r="BK956" s="745"/>
      <c r="BL956" s="745"/>
      <c r="BM956" s="745"/>
      <c r="BN956" s="745"/>
      <c r="BO956" s="745"/>
      <c r="BP956" s="745"/>
      <c r="BQ956" s="745"/>
      <c r="BR956" s="745"/>
      <c r="BS956" s="745"/>
      <c r="BT956" s="745"/>
      <c r="BU956" s="745"/>
      <c r="BV956" s="745"/>
      <c r="BW956" s="745"/>
      <c r="BX956" s="745"/>
      <c r="BY956" s="745"/>
      <c r="BZ956" s="745"/>
      <c r="CA956" s="745"/>
      <c r="CB956" s="745"/>
      <c r="CC956" s="745"/>
      <c r="CD956" s="745"/>
      <c r="CE956" s="745"/>
      <c r="CF956" s="745"/>
      <c r="CG956" s="745"/>
      <c r="CH956" s="745"/>
      <c r="CI956" s="745"/>
      <c r="CJ956" s="745"/>
      <c r="CK956" s="745"/>
      <c r="CL956" s="745"/>
      <c r="CM956" s="745"/>
      <c r="CN956" s="745"/>
      <c r="CO956" s="745"/>
      <c r="CP956" s="745"/>
      <c r="CQ956" s="745"/>
      <c r="CR956" s="745"/>
      <c r="CS956" s="745"/>
      <c r="CT956" s="745"/>
      <c r="CU956" s="745"/>
      <c r="CV956" s="745"/>
      <c r="CW956" s="745"/>
      <c r="CX956" s="745"/>
      <c r="CY956" s="745"/>
      <c r="CZ956" s="745"/>
      <c r="DA956" s="745"/>
      <c r="DB956" s="745"/>
      <c r="DC956" s="745"/>
      <c r="DD956" s="745"/>
      <c r="DE956" s="745"/>
      <c r="DF956" s="745"/>
      <c r="DG956" s="745"/>
      <c r="DH956" s="745"/>
      <c r="DI956" s="745"/>
      <c r="DJ956" s="745"/>
      <c r="DK956" s="745"/>
      <c r="DL956" s="745"/>
      <c r="DM956" s="745"/>
      <c r="DN956" s="745"/>
      <c r="DO956" s="745"/>
      <c r="DP956" s="745"/>
      <c r="DQ956" s="745"/>
      <c r="DR956" s="745"/>
      <c r="DS956" s="745"/>
      <c r="DT956" s="745"/>
      <c r="DU956" s="745"/>
      <c r="DV956" s="745"/>
      <c r="DW956" s="745"/>
      <c r="DX956" s="745"/>
      <c r="DY956" s="745"/>
      <c r="DZ956" s="745"/>
      <c r="EA956" s="745"/>
      <c r="EB956" s="745"/>
      <c r="EC956" s="745"/>
      <c r="ED956" s="745"/>
      <c r="EE956" s="745"/>
      <c r="EF956" s="745"/>
      <c r="EG956" s="745"/>
      <c r="EH956" s="745"/>
      <c r="EI956" s="745"/>
      <c r="EJ956" s="745"/>
      <c r="EK956" s="745"/>
      <c r="EL956" s="745"/>
      <c r="EM956" s="745"/>
      <c r="EN956" s="745"/>
      <c r="EO956" s="745"/>
      <c r="EP956" s="745"/>
      <c r="EQ956" s="745"/>
      <c r="ER956" s="745"/>
      <c r="ES956" s="745"/>
      <c r="ET956" s="745"/>
      <c r="EU956" s="745"/>
      <c r="EV956" s="745"/>
      <c r="EW956" s="745"/>
      <c r="EX956" s="745"/>
      <c r="EY956" s="745"/>
      <c r="EZ956" s="745"/>
      <c r="FA956" s="745"/>
      <c r="FB956" s="745"/>
      <c r="FC956" s="745"/>
      <c r="FD956" s="745"/>
      <c r="FE956" s="745"/>
      <c r="FF956" s="745"/>
      <c r="FG956" s="745"/>
      <c r="FH956" s="745"/>
      <c r="FI956" s="745"/>
      <c r="FJ956" s="745"/>
      <c r="FK956" s="745"/>
      <c r="FL956" s="745"/>
      <c r="FM956" s="745"/>
      <c r="FN956" s="745"/>
      <c r="FO956" s="745"/>
      <c r="FP956" s="745"/>
      <c r="FQ956" s="745"/>
      <c r="FR956" s="745"/>
      <c r="FS956" s="745"/>
      <c r="FT956" s="745"/>
      <c r="FU956" s="745"/>
      <c r="FV956" s="745"/>
      <c r="FW956" s="745"/>
      <c r="FX956" s="745"/>
      <c r="FY956" s="745"/>
      <c r="FZ956" s="745"/>
      <c r="GA956" s="745"/>
      <c r="GB956" s="745"/>
      <c r="GC956" s="745"/>
      <c r="GD956" s="745"/>
      <c r="GE956" s="745"/>
      <c r="GF956" s="745"/>
      <c r="GG956" s="745"/>
      <c r="GH956" s="745"/>
      <c r="GI956" s="745"/>
      <c r="GJ956" s="745"/>
      <c r="GK956" s="745"/>
      <c r="GL956" s="745"/>
      <c r="GM956" s="745"/>
      <c r="GN956" s="745"/>
      <c r="GO956" s="745"/>
      <c r="GP956" s="745"/>
      <c r="GQ956" s="745"/>
      <c r="GR956" s="745"/>
      <c r="GS956" s="745"/>
      <c r="GT956" s="745"/>
      <c r="GU956" s="745"/>
      <c r="GV956" s="745"/>
      <c r="GW956" s="745"/>
      <c r="GX956" s="745"/>
      <c r="GY956" s="745"/>
      <c r="GZ956" s="745"/>
      <c r="HA956" s="745"/>
      <c r="HB956" s="745"/>
      <c r="HC956" s="745"/>
      <c r="HD956" s="745"/>
      <c r="HE956" s="745"/>
      <c r="HF956" s="745"/>
      <c r="HG956" s="745"/>
      <c r="HH956" s="745"/>
      <c r="HI956" s="745"/>
      <c r="HJ956" s="745"/>
      <c r="HK956" s="745"/>
      <c r="HL956" s="745"/>
      <c r="HM956" s="745"/>
      <c r="HN956" s="745"/>
      <c r="HO956" s="745"/>
      <c r="HP956" s="745"/>
      <c r="HQ956" s="745"/>
      <c r="HR956" s="745"/>
      <c r="HS956" s="745"/>
      <c r="HT956" s="745"/>
      <c r="HU956" s="745"/>
      <c r="HV956" s="745"/>
      <c r="HW956" s="745"/>
      <c r="HX956" s="745"/>
      <c r="HY956" s="745"/>
      <c r="HZ956" s="745"/>
      <c r="IA956" s="745"/>
      <c r="IB956" s="745"/>
      <c r="IC956" s="745"/>
      <c r="ID956" s="745"/>
      <c r="IE956" s="745"/>
      <c r="IF956" s="745"/>
      <c r="IG956" s="745"/>
      <c r="IH956" s="745"/>
      <c r="II956" s="745"/>
      <c r="IJ956" s="745"/>
      <c r="IK956" s="745"/>
      <c r="IL956" s="745"/>
      <c r="IM956" s="745"/>
      <c r="IN956" s="745"/>
    </row>
    <row r="957" spans="1:248" ht="12.75">
      <c r="A957" s="758"/>
      <c r="B957" s="758"/>
      <c r="C957" s="758"/>
      <c r="D957" s="758"/>
      <c r="E957" s="750"/>
      <c r="F957" s="758"/>
      <c r="G957" s="758"/>
      <c r="H957" s="758"/>
      <c r="I957" s="750"/>
      <c r="J957" s="758"/>
      <c r="K957" s="758"/>
      <c r="L957" s="750"/>
      <c r="M957" s="758"/>
      <c r="N957" s="758"/>
      <c r="O957" s="750"/>
      <c r="P957" s="750"/>
      <c r="Q957" s="750"/>
      <c r="R957" s="750"/>
      <c r="S957" s="750"/>
      <c r="T957" s="750"/>
      <c r="U957" s="757"/>
      <c r="V957" s="753"/>
      <c r="W957" s="745"/>
      <c r="X957" s="745"/>
      <c r="Y957" s="753"/>
      <c r="Z957" s="745"/>
      <c r="AA957" s="745"/>
      <c r="AB957" s="745"/>
      <c r="AC957" s="745"/>
      <c r="AD957" s="745"/>
      <c r="AE957" s="745"/>
      <c r="AF957" s="745"/>
      <c r="AG957" s="745"/>
      <c r="AH957" s="745"/>
      <c r="AI957" s="745"/>
      <c r="AJ957" s="745"/>
      <c r="AK957" s="745"/>
      <c r="AL957" s="745"/>
      <c r="AM957" s="745"/>
      <c r="AN957" s="745"/>
      <c r="AO957" s="745"/>
      <c r="AP957" s="745"/>
      <c r="AQ957" s="745"/>
      <c r="AR957" s="745"/>
      <c r="AS957" s="745"/>
      <c r="AT957" s="745"/>
      <c r="AU957" s="745"/>
      <c r="AV957" s="745"/>
      <c r="AW957" s="745"/>
      <c r="AX957" s="745"/>
      <c r="AY957" s="745"/>
      <c r="AZ957" s="745"/>
      <c r="BA957" s="745"/>
      <c r="BB957" s="745"/>
      <c r="BC957" s="745"/>
      <c r="BD957" s="745"/>
      <c r="BE957" s="745"/>
      <c r="BF957" s="745"/>
      <c r="BG957" s="745"/>
      <c r="BH957" s="745"/>
      <c r="BI957" s="745"/>
      <c r="BJ957" s="745"/>
      <c r="BK957" s="745"/>
      <c r="BL957" s="745"/>
      <c r="BM957" s="745"/>
      <c r="BN957" s="745"/>
      <c r="BO957" s="745"/>
      <c r="BP957" s="745"/>
      <c r="BQ957" s="745"/>
      <c r="BR957" s="745"/>
      <c r="BS957" s="745"/>
      <c r="BT957" s="745"/>
      <c r="BU957" s="745"/>
      <c r="BV957" s="745"/>
      <c r="BW957" s="745"/>
      <c r="BX957" s="745"/>
      <c r="BY957" s="745"/>
      <c r="BZ957" s="745"/>
      <c r="CA957" s="745"/>
      <c r="CB957" s="745"/>
      <c r="CC957" s="745"/>
      <c r="CD957" s="745"/>
      <c r="CE957" s="745"/>
      <c r="CF957" s="745"/>
      <c r="CG957" s="745"/>
      <c r="CH957" s="745"/>
      <c r="CI957" s="745"/>
      <c r="CJ957" s="745"/>
      <c r="CK957" s="745"/>
      <c r="CL957" s="745"/>
      <c r="CM957" s="745"/>
      <c r="CN957" s="745"/>
      <c r="CO957" s="745"/>
      <c r="CP957" s="745"/>
      <c r="CQ957" s="745"/>
      <c r="CR957" s="745"/>
      <c r="CS957" s="745"/>
      <c r="CT957" s="745"/>
      <c r="CU957" s="745"/>
      <c r="CV957" s="745"/>
      <c r="CW957" s="745"/>
      <c r="CX957" s="745"/>
      <c r="CY957" s="745"/>
      <c r="CZ957" s="745"/>
      <c r="DA957" s="745"/>
      <c r="DB957" s="745"/>
      <c r="DC957" s="745"/>
      <c r="DD957" s="745"/>
      <c r="DE957" s="745"/>
      <c r="DF957" s="745"/>
      <c r="DG957" s="745"/>
      <c r="DH957" s="745"/>
      <c r="DI957" s="745"/>
      <c r="DJ957" s="745"/>
      <c r="DK957" s="745"/>
      <c r="DL957" s="745"/>
      <c r="DM957" s="745"/>
      <c r="DN957" s="745"/>
      <c r="DO957" s="745"/>
      <c r="DP957" s="745"/>
      <c r="DQ957" s="745"/>
      <c r="DR957" s="745"/>
      <c r="DS957" s="745"/>
      <c r="DT957" s="745"/>
      <c r="DU957" s="745"/>
      <c r="DV957" s="745"/>
      <c r="DW957" s="745"/>
      <c r="DX957" s="745"/>
      <c r="DY957" s="745"/>
      <c r="DZ957" s="745"/>
      <c r="EA957" s="745"/>
      <c r="EB957" s="745"/>
      <c r="EC957" s="745"/>
      <c r="ED957" s="745"/>
      <c r="EE957" s="745"/>
      <c r="EF957" s="745"/>
      <c r="EG957" s="745"/>
      <c r="EH957" s="745"/>
      <c r="EI957" s="745"/>
      <c r="EJ957" s="745"/>
      <c r="EK957" s="745"/>
      <c r="EL957" s="745"/>
      <c r="EM957" s="745"/>
      <c r="EN957" s="745"/>
      <c r="EO957" s="745"/>
      <c r="EP957" s="745"/>
      <c r="EQ957" s="745"/>
      <c r="ER957" s="745"/>
      <c r="ES957" s="745"/>
      <c r="ET957" s="745"/>
      <c r="EU957" s="745"/>
      <c r="EV957" s="745"/>
      <c r="EW957" s="745"/>
      <c r="EX957" s="745"/>
      <c r="EY957" s="745"/>
      <c r="EZ957" s="745"/>
      <c r="FA957" s="745"/>
      <c r="FB957" s="745"/>
      <c r="FC957" s="745"/>
      <c r="FD957" s="745"/>
      <c r="FE957" s="745"/>
      <c r="FF957" s="745"/>
      <c r="FG957" s="745"/>
      <c r="FH957" s="745"/>
      <c r="FI957" s="745"/>
      <c r="FJ957" s="745"/>
      <c r="FK957" s="745"/>
      <c r="FL957" s="745"/>
      <c r="FM957" s="745"/>
      <c r="FN957" s="745"/>
      <c r="FO957" s="745"/>
      <c r="FP957" s="745"/>
      <c r="FQ957" s="745"/>
      <c r="FR957" s="745"/>
      <c r="FS957" s="745"/>
      <c r="FT957" s="745"/>
      <c r="FU957" s="745"/>
      <c r="FV957" s="745"/>
      <c r="FW957" s="745"/>
      <c r="FX957" s="745"/>
      <c r="FY957" s="745"/>
      <c r="FZ957" s="745"/>
      <c r="GA957" s="745"/>
      <c r="GB957" s="745"/>
      <c r="GC957" s="745"/>
      <c r="GD957" s="745"/>
      <c r="GE957" s="745"/>
      <c r="GF957" s="745"/>
      <c r="GG957" s="745"/>
      <c r="GH957" s="745"/>
      <c r="GI957" s="745"/>
      <c r="GJ957" s="745"/>
      <c r="GK957" s="745"/>
      <c r="GL957" s="745"/>
      <c r="GM957" s="745"/>
      <c r="GN957" s="745"/>
      <c r="GO957" s="745"/>
      <c r="GP957" s="745"/>
      <c r="GQ957" s="745"/>
      <c r="GR957" s="745"/>
      <c r="GS957" s="745"/>
      <c r="GT957" s="745"/>
      <c r="GU957" s="745"/>
      <c r="GV957" s="745"/>
      <c r="GW957" s="745"/>
      <c r="GX957" s="745"/>
      <c r="GY957" s="745"/>
      <c r="GZ957" s="745"/>
      <c r="HA957" s="745"/>
      <c r="HB957" s="745"/>
      <c r="HC957" s="745"/>
      <c r="HD957" s="745"/>
      <c r="HE957" s="745"/>
      <c r="HF957" s="745"/>
      <c r="HG957" s="745"/>
      <c r="HH957" s="745"/>
      <c r="HI957" s="745"/>
      <c r="HJ957" s="745"/>
      <c r="HK957" s="745"/>
      <c r="HL957" s="745"/>
      <c r="HM957" s="745"/>
      <c r="HN957" s="745"/>
      <c r="HO957" s="745"/>
      <c r="HP957" s="745"/>
      <c r="HQ957" s="745"/>
      <c r="HR957" s="745"/>
      <c r="HS957" s="745"/>
      <c r="HT957" s="745"/>
      <c r="HU957" s="745"/>
      <c r="HV957" s="745"/>
      <c r="HW957" s="745"/>
      <c r="HX957" s="745"/>
      <c r="HY957" s="745"/>
      <c r="HZ957" s="745"/>
      <c r="IA957" s="745"/>
      <c r="IB957" s="745"/>
      <c r="IC957" s="745"/>
      <c r="ID957" s="745"/>
      <c r="IE957" s="745"/>
      <c r="IF957" s="745"/>
      <c r="IG957" s="745"/>
      <c r="IH957" s="745"/>
      <c r="II957" s="745"/>
      <c r="IJ957" s="745"/>
      <c r="IK957" s="745"/>
      <c r="IL957" s="745"/>
      <c r="IM957" s="745"/>
      <c r="IN957" s="745"/>
    </row>
    <row r="958" spans="1:248" ht="12.75">
      <c r="A958" s="758"/>
      <c r="B958" s="758"/>
      <c r="C958" s="758"/>
      <c r="D958" s="758"/>
      <c r="E958" s="750"/>
      <c r="F958" s="758"/>
      <c r="G958" s="758"/>
      <c r="H958" s="758"/>
      <c r="I958" s="750"/>
      <c r="J958" s="758"/>
      <c r="K958" s="758"/>
      <c r="L958" s="750"/>
      <c r="M958" s="758"/>
      <c r="N958" s="758"/>
      <c r="O958" s="750"/>
      <c r="P958" s="750"/>
      <c r="Q958" s="750"/>
      <c r="R958" s="750"/>
      <c r="S958" s="750"/>
      <c r="T958" s="750"/>
      <c r="U958" s="757"/>
      <c r="V958" s="753"/>
      <c r="W958" s="745"/>
      <c r="X958" s="745"/>
      <c r="Y958" s="753"/>
      <c r="Z958" s="745"/>
      <c r="AA958" s="745"/>
      <c r="AB958" s="745"/>
      <c r="AC958" s="745"/>
      <c r="AD958" s="745"/>
      <c r="AE958" s="745"/>
      <c r="AF958" s="745"/>
      <c r="AG958" s="745"/>
      <c r="AH958" s="745"/>
      <c r="AI958" s="745"/>
      <c r="AJ958" s="745"/>
      <c r="AK958" s="745"/>
      <c r="AL958" s="745"/>
      <c r="AM958" s="745"/>
      <c r="AN958" s="745"/>
      <c r="AO958" s="745"/>
      <c r="AP958" s="745"/>
      <c r="AQ958" s="745"/>
      <c r="AR958" s="745"/>
      <c r="AS958" s="745"/>
      <c r="AT958" s="745"/>
      <c r="AU958" s="745"/>
      <c r="AV958" s="745"/>
      <c r="AW958" s="745"/>
      <c r="AX958" s="745"/>
      <c r="AY958" s="745"/>
      <c r="AZ958" s="745"/>
      <c r="BA958" s="745"/>
      <c r="BB958" s="745"/>
      <c r="BC958" s="745"/>
      <c r="BD958" s="745"/>
      <c r="BE958" s="745"/>
      <c r="BF958" s="745"/>
      <c r="BG958" s="745"/>
      <c r="BH958" s="745"/>
      <c r="BI958" s="745"/>
      <c r="BJ958" s="745"/>
      <c r="BK958" s="745"/>
      <c r="BL958" s="745"/>
      <c r="BM958" s="745"/>
      <c r="BN958" s="745"/>
      <c r="BO958" s="745"/>
      <c r="BP958" s="745"/>
      <c r="BQ958" s="745"/>
      <c r="BR958" s="745"/>
      <c r="BS958" s="745"/>
      <c r="BT958" s="745"/>
      <c r="BU958" s="745"/>
      <c r="BV958" s="745"/>
      <c r="BW958" s="745"/>
      <c r="BX958" s="745"/>
      <c r="BY958" s="745"/>
      <c r="BZ958" s="745"/>
      <c r="CA958" s="745"/>
      <c r="CB958" s="745"/>
      <c r="CC958" s="745"/>
      <c r="CD958" s="745"/>
      <c r="CE958" s="745"/>
      <c r="CF958" s="745"/>
      <c r="CG958" s="745"/>
      <c r="CH958" s="745"/>
      <c r="CI958" s="745"/>
      <c r="CJ958" s="745"/>
      <c r="CK958" s="745"/>
      <c r="CL958" s="745"/>
      <c r="CM958" s="745"/>
      <c r="CN958" s="745"/>
      <c r="CO958" s="745"/>
      <c r="CP958" s="745"/>
      <c r="CQ958" s="745"/>
      <c r="CR958" s="745"/>
      <c r="CS958" s="745"/>
      <c r="CT958" s="745"/>
      <c r="CU958" s="745"/>
      <c r="CV958" s="745"/>
      <c r="CW958" s="745"/>
      <c r="CX958" s="745"/>
      <c r="CY958" s="745"/>
      <c r="CZ958" s="745"/>
      <c r="DA958" s="745"/>
      <c r="DB958" s="745"/>
      <c r="DC958" s="745"/>
      <c r="DD958" s="745"/>
      <c r="DE958" s="745"/>
      <c r="DF958" s="745"/>
      <c r="DG958" s="745"/>
      <c r="DH958" s="745"/>
      <c r="DI958" s="745"/>
      <c r="DJ958" s="745"/>
      <c r="DK958" s="745"/>
      <c r="DL958" s="745"/>
      <c r="DM958" s="745"/>
      <c r="DN958" s="745"/>
      <c r="DO958" s="745"/>
      <c r="DP958" s="745"/>
      <c r="DQ958" s="745"/>
      <c r="DR958" s="745"/>
      <c r="DS958" s="745"/>
      <c r="DT958" s="745"/>
      <c r="DU958" s="745"/>
      <c r="DV958" s="745"/>
      <c r="DW958" s="745"/>
      <c r="DX958" s="745"/>
      <c r="DY958" s="745"/>
      <c r="DZ958" s="745"/>
      <c r="EA958" s="745"/>
      <c r="EB958" s="745"/>
      <c r="EC958" s="745"/>
      <c r="ED958" s="745"/>
      <c r="EE958" s="745"/>
      <c r="EF958" s="745"/>
      <c r="EG958" s="745"/>
      <c r="EH958" s="745"/>
      <c r="EI958" s="745"/>
      <c r="EJ958" s="745"/>
      <c r="EK958" s="745"/>
      <c r="EL958" s="745"/>
      <c r="EM958" s="745"/>
      <c r="EN958" s="745"/>
      <c r="EO958" s="745"/>
      <c r="EP958" s="745"/>
      <c r="EQ958" s="745"/>
      <c r="ER958" s="745"/>
      <c r="ES958" s="745"/>
      <c r="ET958" s="745"/>
      <c r="EU958" s="745"/>
      <c r="EV958" s="745"/>
      <c r="EW958" s="745"/>
      <c r="EX958" s="745"/>
      <c r="EY958" s="745"/>
      <c r="EZ958" s="745"/>
      <c r="FA958" s="745"/>
      <c r="FB958" s="745"/>
      <c r="FC958" s="745"/>
      <c r="FD958" s="745"/>
      <c r="FE958" s="745"/>
      <c r="FF958" s="745"/>
      <c r="FG958" s="745"/>
      <c r="FH958" s="745"/>
      <c r="FI958" s="745"/>
      <c r="FJ958" s="745"/>
      <c r="FK958" s="745"/>
      <c r="FL958" s="745"/>
      <c r="FM958" s="745"/>
      <c r="FN958" s="745"/>
      <c r="FO958" s="745"/>
      <c r="FP958" s="745"/>
      <c r="FQ958" s="745"/>
      <c r="FR958" s="745"/>
      <c r="FS958" s="745"/>
      <c r="FT958" s="745"/>
      <c r="FU958" s="745"/>
      <c r="FV958" s="745"/>
      <c r="FW958" s="745"/>
      <c r="FX958" s="745"/>
      <c r="FY958" s="745"/>
      <c r="FZ958" s="745"/>
      <c r="GA958" s="745"/>
      <c r="GB958" s="745"/>
      <c r="GC958" s="745"/>
      <c r="GD958" s="745"/>
      <c r="GE958" s="745"/>
      <c r="GF958" s="745"/>
      <c r="GG958" s="745"/>
      <c r="GH958" s="745"/>
      <c r="GI958" s="745"/>
      <c r="GJ958" s="745"/>
      <c r="GK958" s="745"/>
      <c r="GL958" s="745"/>
      <c r="GM958" s="745"/>
      <c r="GN958" s="745"/>
      <c r="GO958" s="745"/>
      <c r="GP958" s="745"/>
      <c r="GQ958" s="745"/>
      <c r="GR958" s="745"/>
      <c r="GS958" s="745"/>
      <c r="GT958" s="745"/>
      <c r="GU958" s="745"/>
      <c r="GV958" s="745"/>
      <c r="GW958" s="745"/>
      <c r="GX958" s="745"/>
      <c r="GY958" s="745"/>
      <c r="GZ958" s="745"/>
      <c r="HA958" s="745"/>
      <c r="HB958" s="745"/>
      <c r="HC958" s="745"/>
      <c r="HD958" s="745"/>
      <c r="HE958" s="745"/>
      <c r="HF958" s="745"/>
      <c r="HG958" s="745"/>
      <c r="HH958" s="745"/>
      <c r="HI958" s="745"/>
      <c r="HJ958" s="745"/>
      <c r="HK958" s="745"/>
      <c r="HL958" s="745"/>
      <c r="HM958" s="745"/>
      <c r="HN958" s="745"/>
      <c r="HO958" s="745"/>
      <c r="HP958" s="745"/>
      <c r="HQ958" s="745"/>
      <c r="HR958" s="745"/>
      <c r="HS958" s="745"/>
      <c r="HT958" s="745"/>
      <c r="HU958" s="745"/>
      <c r="HV958" s="745"/>
      <c r="HW958" s="745"/>
      <c r="HX958" s="745"/>
      <c r="HY958" s="745"/>
      <c r="HZ958" s="745"/>
      <c r="IA958" s="745"/>
      <c r="IB958" s="745"/>
      <c r="IC958" s="745"/>
      <c r="ID958" s="745"/>
      <c r="IE958" s="745"/>
      <c r="IF958" s="745"/>
      <c r="IG958" s="745"/>
      <c r="IH958" s="745"/>
      <c r="II958" s="745"/>
      <c r="IJ958" s="745"/>
      <c r="IK958" s="745"/>
      <c r="IL958" s="745"/>
      <c r="IM958" s="745"/>
      <c r="IN958" s="745"/>
    </row>
    <row r="959" spans="1:248" ht="12.75">
      <c r="A959" s="758"/>
      <c r="B959" s="758"/>
      <c r="C959" s="758"/>
      <c r="D959" s="758"/>
      <c r="E959" s="750"/>
      <c r="F959" s="758"/>
      <c r="G959" s="758"/>
      <c r="H959" s="758"/>
      <c r="I959" s="750"/>
      <c r="J959" s="758"/>
      <c r="K959" s="758"/>
      <c r="L959" s="750"/>
      <c r="M959" s="758"/>
      <c r="N959" s="758"/>
      <c r="O959" s="750"/>
      <c r="P959" s="750"/>
      <c r="Q959" s="750"/>
      <c r="R959" s="750"/>
      <c r="S959" s="750"/>
      <c r="T959" s="750"/>
      <c r="U959" s="757"/>
      <c r="V959" s="753"/>
      <c r="W959" s="745"/>
      <c r="X959" s="745"/>
      <c r="Y959" s="753"/>
      <c r="Z959" s="745"/>
      <c r="AA959" s="745"/>
      <c r="AB959" s="745"/>
      <c r="AC959" s="745"/>
      <c r="AD959" s="745"/>
      <c r="AE959" s="745"/>
      <c r="AF959" s="745"/>
      <c r="AG959" s="745"/>
      <c r="AH959" s="745"/>
      <c r="AI959" s="745"/>
      <c r="AJ959" s="745"/>
      <c r="AK959" s="745"/>
      <c r="AL959" s="745"/>
      <c r="AM959" s="745"/>
      <c r="AN959" s="745"/>
      <c r="AO959" s="745"/>
      <c r="AP959" s="745"/>
      <c r="AQ959" s="745"/>
      <c r="AR959" s="745"/>
      <c r="AS959" s="745"/>
      <c r="AT959" s="745"/>
      <c r="AU959" s="745"/>
      <c r="AV959" s="745"/>
      <c r="AW959" s="745"/>
      <c r="AX959" s="745"/>
      <c r="AY959" s="745"/>
      <c r="AZ959" s="745"/>
      <c r="BA959" s="745"/>
      <c r="BB959" s="745"/>
      <c r="BC959" s="745"/>
      <c r="BD959" s="745"/>
      <c r="BE959" s="745"/>
      <c r="BF959" s="745"/>
      <c r="BG959" s="745"/>
      <c r="BH959" s="745"/>
      <c r="BI959" s="745"/>
      <c r="BJ959" s="745"/>
      <c r="BK959" s="745"/>
      <c r="BL959" s="745"/>
      <c r="BM959" s="745"/>
      <c r="BN959" s="745"/>
      <c r="BO959" s="745"/>
      <c r="BP959" s="745"/>
      <c r="BQ959" s="745"/>
      <c r="BR959" s="745"/>
      <c r="BS959" s="745"/>
      <c r="BT959" s="745"/>
      <c r="BU959" s="745"/>
      <c r="BV959" s="745"/>
      <c r="BW959" s="745"/>
      <c r="BX959" s="745"/>
      <c r="BY959" s="745"/>
      <c r="BZ959" s="745"/>
      <c r="CA959" s="745"/>
      <c r="CB959" s="745"/>
      <c r="CC959" s="745"/>
      <c r="CD959" s="745"/>
      <c r="CE959" s="745"/>
      <c r="CF959" s="745"/>
      <c r="CG959" s="745"/>
      <c r="CH959" s="745"/>
      <c r="CI959" s="745"/>
      <c r="CJ959" s="745"/>
      <c r="CK959" s="745"/>
      <c r="CL959" s="745"/>
      <c r="CM959" s="745"/>
      <c r="CN959" s="745"/>
      <c r="CO959" s="745"/>
      <c r="CP959" s="745"/>
      <c r="CQ959" s="745"/>
      <c r="CR959" s="745"/>
      <c r="CS959" s="745"/>
      <c r="CT959" s="745"/>
      <c r="CU959" s="745"/>
      <c r="CV959" s="745"/>
      <c r="CW959" s="745"/>
      <c r="CX959" s="745"/>
      <c r="CY959" s="745"/>
      <c r="CZ959" s="745"/>
      <c r="DA959" s="745"/>
      <c r="DB959" s="745"/>
      <c r="DC959" s="745"/>
      <c r="DD959" s="745"/>
      <c r="DE959" s="745"/>
      <c r="DF959" s="745"/>
      <c r="DG959" s="745"/>
      <c r="DH959" s="745"/>
      <c r="DI959" s="745"/>
      <c r="DJ959" s="745"/>
      <c r="DK959" s="745"/>
      <c r="DL959" s="745"/>
      <c r="DM959" s="745"/>
      <c r="DN959" s="745"/>
      <c r="DO959" s="745"/>
      <c r="DP959" s="745"/>
      <c r="DQ959" s="745"/>
      <c r="DR959" s="745"/>
      <c r="DS959" s="745"/>
      <c r="DT959" s="745"/>
      <c r="DU959" s="745"/>
      <c r="DV959" s="745"/>
      <c r="DW959" s="745"/>
      <c r="DX959" s="745"/>
      <c r="DY959" s="745"/>
      <c r="DZ959" s="745"/>
      <c r="EA959" s="745"/>
      <c r="EB959" s="745"/>
      <c r="EC959" s="745"/>
      <c r="ED959" s="745"/>
      <c r="EE959" s="745"/>
      <c r="EF959" s="745"/>
      <c r="EG959" s="745"/>
      <c r="EH959" s="745"/>
      <c r="EI959" s="745"/>
      <c r="EJ959" s="745"/>
      <c r="EK959" s="745"/>
      <c r="EL959" s="745"/>
      <c r="EM959" s="745"/>
      <c r="EN959" s="745"/>
      <c r="EO959" s="745"/>
      <c r="EP959" s="745"/>
      <c r="EQ959" s="745"/>
      <c r="ER959" s="745"/>
      <c r="ES959" s="745"/>
      <c r="ET959" s="745"/>
      <c r="EU959" s="745"/>
      <c r="EV959" s="745"/>
      <c r="EW959" s="745"/>
      <c r="EX959" s="745"/>
      <c r="EY959" s="745"/>
      <c r="EZ959" s="745"/>
      <c r="FA959" s="745"/>
      <c r="FB959" s="745"/>
      <c r="FC959" s="745"/>
      <c r="FD959" s="745"/>
      <c r="FE959" s="745"/>
      <c r="FF959" s="745"/>
      <c r="FG959" s="745"/>
      <c r="FH959" s="745"/>
      <c r="FI959" s="745"/>
      <c r="FJ959" s="745"/>
      <c r="FK959" s="745"/>
      <c r="FL959" s="745"/>
      <c r="FM959" s="745"/>
      <c r="FN959" s="745"/>
      <c r="FO959" s="745"/>
      <c r="FP959" s="745"/>
      <c r="FQ959" s="745"/>
      <c r="FR959" s="745"/>
      <c r="FS959" s="745"/>
      <c r="FT959" s="745"/>
      <c r="FU959" s="745"/>
      <c r="FV959" s="745"/>
      <c r="FW959" s="745"/>
      <c r="FX959" s="745"/>
      <c r="FY959" s="745"/>
      <c r="FZ959" s="745"/>
      <c r="GA959" s="745"/>
      <c r="GB959" s="745"/>
      <c r="GC959" s="745"/>
      <c r="GD959" s="745"/>
      <c r="GE959" s="745"/>
      <c r="GF959" s="745"/>
      <c r="GG959" s="745"/>
      <c r="GH959" s="745"/>
      <c r="GI959" s="745"/>
      <c r="GJ959" s="745"/>
      <c r="GK959" s="745"/>
      <c r="GL959" s="745"/>
      <c r="GM959" s="745"/>
      <c r="GN959" s="745"/>
      <c r="GO959" s="745"/>
      <c r="GP959" s="745"/>
      <c r="GQ959" s="745"/>
      <c r="GR959" s="745"/>
      <c r="GS959" s="745"/>
      <c r="GT959" s="745"/>
      <c r="GU959" s="745"/>
      <c r="GV959" s="745"/>
      <c r="GW959" s="745"/>
      <c r="GX959" s="745"/>
      <c r="GY959" s="745"/>
      <c r="GZ959" s="745"/>
      <c r="HA959" s="745"/>
      <c r="HB959" s="745"/>
      <c r="HC959" s="745"/>
      <c r="HD959" s="745"/>
      <c r="HE959" s="745"/>
      <c r="HF959" s="745"/>
      <c r="HG959" s="745"/>
      <c r="HH959" s="745"/>
      <c r="HI959" s="745"/>
      <c r="HJ959" s="745"/>
      <c r="HK959" s="745"/>
      <c r="HL959" s="745"/>
      <c r="HM959" s="745"/>
      <c r="HN959" s="745"/>
      <c r="HO959" s="745"/>
      <c r="HP959" s="745"/>
      <c r="HQ959" s="745"/>
      <c r="HR959" s="745"/>
      <c r="HS959" s="745"/>
      <c r="HT959" s="745"/>
      <c r="HU959" s="745"/>
      <c r="HV959" s="745"/>
      <c r="HW959" s="745"/>
      <c r="HX959" s="745"/>
      <c r="HY959" s="745"/>
      <c r="HZ959" s="745"/>
      <c r="IA959" s="745"/>
      <c r="IB959" s="745"/>
      <c r="IC959" s="745"/>
      <c r="ID959" s="745"/>
      <c r="IE959" s="745"/>
      <c r="IF959" s="745"/>
      <c r="IG959" s="745"/>
      <c r="IH959" s="745"/>
      <c r="II959" s="745"/>
      <c r="IJ959" s="745"/>
      <c r="IK959" s="745"/>
      <c r="IL959" s="745"/>
      <c r="IM959" s="745"/>
      <c r="IN959" s="745"/>
    </row>
    <row r="960" spans="1:248" ht="12.75">
      <c r="A960" s="758"/>
      <c r="B960" s="758"/>
      <c r="C960" s="758"/>
      <c r="D960" s="758"/>
      <c r="E960" s="750"/>
      <c r="F960" s="758"/>
      <c r="G960" s="758"/>
      <c r="H960" s="758"/>
      <c r="I960" s="750"/>
      <c r="J960" s="758"/>
      <c r="K960" s="758"/>
      <c r="L960" s="750"/>
      <c r="M960" s="758"/>
      <c r="N960" s="758"/>
      <c r="O960" s="750"/>
      <c r="P960" s="750"/>
      <c r="Q960" s="750"/>
      <c r="R960" s="750"/>
      <c r="S960" s="750"/>
      <c r="T960" s="750"/>
      <c r="U960" s="757"/>
      <c r="V960" s="753"/>
      <c r="W960" s="745"/>
      <c r="X960" s="745"/>
      <c r="Y960" s="753"/>
      <c r="Z960" s="745"/>
      <c r="AA960" s="745"/>
      <c r="AB960" s="745"/>
      <c r="AC960" s="745"/>
      <c r="AD960" s="745"/>
      <c r="AE960" s="745"/>
      <c r="AF960" s="745"/>
      <c r="AG960" s="745"/>
      <c r="AH960" s="745"/>
      <c r="AI960" s="745"/>
      <c r="AJ960" s="745"/>
      <c r="AK960" s="745"/>
      <c r="AL960" s="745"/>
      <c r="AM960" s="745"/>
      <c r="AN960" s="745"/>
      <c r="AO960" s="745"/>
      <c r="AP960" s="745"/>
      <c r="AQ960" s="745"/>
      <c r="AR960" s="745"/>
      <c r="AS960" s="745"/>
      <c r="AT960" s="745"/>
      <c r="AU960" s="745"/>
      <c r="AV960" s="745"/>
      <c r="AW960" s="745"/>
      <c r="AX960" s="745"/>
      <c r="AY960" s="745"/>
      <c r="AZ960" s="745"/>
      <c r="BA960" s="745"/>
      <c r="BB960" s="745"/>
      <c r="BC960" s="745"/>
      <c r="BD960" s="745"/>
      <c r="BE960" s="745"/>
      <c r="BF960" s="745"/>
      <c r="BG960" s="745"/>
      <c r="BH960" s="745"/>
      <c r="BI960" s="745"/>
      <c r="BJ960" s="745"/>
      <c r="BK960" s="745"/>
      <c r="BL960" s="745"/>
      <c r="BM960" s="745"/>
      <c r="BN960" s="745"/>
      <c r="BO960" s="745"/>
      <c r="BP960" s="745"/>
      <c r="BQ960" s="745"/>
      <c r="BR960" s="745"/>
      <c r="BS960" s="745"/>
      <c r="BT960" s="745"/>
      <c r="BU960" s="745"/>
      <c r="BV960" s="745"/>
      <c r="BW960" s="745"/>
      <c r="BX960" s="745"/>
      <c r="BY960" s="745"/>
      <c r="BZ960" s="745"/>
      <c r="CA960" s="745"/>
      <c r="CB960" s="745"/>
      <c r="CC960" s="745"/>
      <c r="CD960" s="745"/>
      <c r="CE960" s="745"/>
      <c r="CF960" s="745"/>
      <c r="CG960" s="745"/>
      <c r="CH960" s="745"/>
      <c r="CI960" s="745"/>
      <c r="CJ960" s="745"/>
      <c r="CK960" s="745"/>
      <c r="CL960" s="745"/>
      <c r="CM960" s="745"/>
      <c r="CN960" s="745"/>
      <c r="CO960" s="745"/>
      <c r="CP960" s="745"/>
      <c r="CQ960" s="745"/>
      <c r="CR960" s="745"/>
      <c r="CS960" s="745"/>
      <c r="CT960" s="745"/>
      <c r="CU960" s="745"/>
      <c r="CV960" s="745"/>
      <c r="CW960" s="745"/>
      <c r="CX960" s="745"/>
      <c r="CY960" s="745"/>
      <c r="CZ960" s="745"/>
      <c r="DA960" s="745"/>
      <c r="DB960" s="745"/>
      <c r="DC960" s="745"/>
      <c r="DD960" s="745"/>
      <c r="DE960" s="745"/>
      <c r="DF960" s="745"/>
      <c r="DG960" s="745"/>
      <c r="DH960" s="745"/>
      <c r="DI960" s="745"/>
      <c r="DJ960" s="745"/>
      <c r="DK960" s="745"/>
      <c r="DL960" s="745"/>
      <c r="DM960" s="745"/>
      <c r="DN960" s="745"/>
      <c r="DO960" s="745"/>
      <c r="DP960" s="745"/>
      <c r="DQ960" s="745"/>
      <c r="DR960" s="745"/>
      <c r="DS960" s="745"/>
      <c r="DT960" s="745"/>
      <c r="DU960" s="745"/>
      <c r="DV960" s="745"/>
      <c r="DW960" s="745"/>
      <c r="DX960" s="745"/>
      <c r="DY960" s="745"/>
      <c r="DZ960" s="745"/>
      <c r="EA960" s="745"/>
      <c r="EB960" s="745"/>
      <c r="EC960" s="745"/>
      <c r="ED960" s="745"/>
      <c r="EE960" s="745"/>
      <c r="EF960" s="745"/>
      <c r="EG960" s="745"/>
      <c r="EH960" s="745"/>
      <c r="EI960" s="745"/>
      <c r="EJ960" s="745"/>
      <c r="EK960" s="745"/>
      <c r="EL960" s="745"/>
      <c r="EM960" s="745"/>
      <c r="EN960" s="745"/>
      <c r="EO960" s="745"/>
      <c r="EP960" s="745"/>
      <c r="EQ960" s="745"/>
      <c r="ER960" s="745"/>
      <c r="ES960" s="745"/>
      <c r="ET960" s="745"/>
      <c r="EU960" s="745"/>
      <c r="EV960" s="745"/>
      <c r="EW960" s="745"/>
      <c r="EX960" s="745"/>
      <c r="EY960" s="745"/>
      <c r="EZ960" s="745"/>
      <c r="FA960" s="745"/>
      <c r="FB960" s="745"/>
      <c r="FC960" s="745"/>
      <c r="FD960" s="745"/>
      <c r="FE960" s="745"/>
      <c r="FF960" s="745"/>
      <c r="FG960" s="745"/>
      <c r="FH960" s="745"/>
      <c r="FI960" s="745"/>
      <c r="FJ960" s="745"/>
      <c r="FK960" s="745"/>
      <c r="FL960" s="745"/>
      <c r="FM960" s="745"/>
      <c r="FN960" s="745"/>
      <c r="FO960" s="745"/>
      <c r="FP960" s="745"/>
      <c r="FQ960" s="745"/>
      <c r="FR960" s="745"/>
      <c r="FS960" s="745"/>
      <c r="FT960" s="745"/>
      <c r="FU960" s="745"/>
      <c r="FV960" s="745"/>
      <c r="FW960" s="745"/>
      <c r="FX960" s="745"/>
      <c r="FY960" s="745"/>
      <c r="FZ960" s="745"/>
      <c r="GA960" s="745"/>
      <c r="GB960" s="745"/>
      <c r="GC960" s="745"/>
      <c r="GD960" s="745"/>
      <c r="GE960" s="745"/>
      <c r="GF960" s="745"/>
      <c r="GG960" s="745"/>
      <c r="GH960" s="745"/>
      <c r="GI960" s="745"/>
      <c r="GJ960" s="745"/>
      <c r="GK960" s="745"/>
      <c r="GL960" s="745"/>
      <c r="GM960" s="745"/>
      <c r="GN960" s="745"/>
      <c r="GO960" s="745"/>
      <c r="GP960" s="745"/>
      <c r="GQ960" s="745"/>
      <c r="GR960" s="745"/>
      <c r="GS960" s="745"/>
      <c r="GT960" s="745"/>
      <c r="GU960" s="745"/>
      <c r="GV960" s="745"/>
      <c r="GW960" s="745"/>
      <c r="GX960" s="745"/>
      <c r="GY960" s="745"/>
      <c r="GZ960" s="745"/>
      <c r="HA960" s="745"/>
      <c r="HB960" s="745"/>
      <c r="HC960" s="745"/>
      <c r="HD960" s="745"/>
      <c r="HE960" s="745"/>
      <c r="HF960" s="745"/>
      <c r="HG960" s="745"/>
      <c r="HH960" s="745"/>
      <c r="HI960" s="745"/>
      <c r="HJ960" s="745"/>
      <c r="HK960" s="745"/>
      <c r="HL960" s="745"/>
      <c r="HM960" s="745"/>
      <c r="HN960" s="745"/>
      <c r="HO960" s="745"/>
      <c r="HP960" s="745"/>
      <c r="HQ960" s="745"/>
      <c r="HR960" s="745"/>
      <c r="HS960" s="745"/>
      <c r="HT960" s="745"/>
      <c r="HU960" s="745"/>
      <c r="HV960" s="745"/>
      <c r="HW960" s="745"/>
      <c r="HX960" s="745"/>
      <c r="HY960" s="745"/>
      <c r="HZ960" s="745"/>
      <c r="IA960" s="745"/>
      <c r="IB960" s="745"/>
      <c r="IC960" s="745"/>
      <c r="ID960" s="745"/>
      <c r="IE960" s="745"/>
      <c r="IF960" s="745"/>
      <c r="IG960" s="745"/>
      <c r="IH960" s="745"/>
      <c r="II960" s="745"/>
      <c r="IJ960" s="745"/>
      <c r="IK960" s="745"/>
      <c r="IL960" s="745"/>
      <c r="IM960" s="745"/>
      <c r="IN960" s="745"/>
    </row>
    <row r="961" spans="1:248" ht="12.75">
      <c r="A961" s="758"/>
      <c r="B961" s="758"/>
      <c r="C961" s="758"/>
      <c r="D961" s="758"/>
      <c r="E961" s="750"/>
      <c r="F961" s="758"/>
      <c r="G961" s="758"/>
      <c r="H961" s="758"/>
      <c r="I961" s="750"/>
      <c r="J961" s="758"/>
      <c r="K961" s="758"/>
      <c r="L961" s="750"/>
      <c r="M961" s="758"/>
      <c r="N961" s="758"/>
      <c r="O961" s="750"/>
      <c r="P961" s="750"/>
      <c r="Q961" s="750"/>
      <c r="R961" s="750"/>
      <c r="S961" s="750"/>
      <c r="T961" s="750"/>
      <c r="U961" s="757"/>
      <c r="V961" s="753"/>
      <c r="W961" s="745"/>
      <c r="X961" s="745"/>
      <c r="Y961" s="753"/>
      <c r="Z961" s="745"/>
      <c r="AA961" s="745"/>
      <c r="AB961" s="745"/>
      <c r="AC961" s="745"/>
      <c r="AD961" s="745"/>
      <c r="AE961" s="745"/>
      <c r="AF961" s="745"/>
      <c r="AG961" s="745"/>
      <c r="AH961" s="745"/>
      <c r="AI961" s="745"/>
      <c r="AJ961" s="745"/>
      <c r="AK961" s="745"/>
      <c r="AL961" s="745"/>
      <c r="AM961" s="745"/>
      <c r="AN961" s="745"/>
      <c r="AO961" s="745"/>
      <c r="AP961" s="745"/>
      <c r="AQ961" s="745"/>
      <c r="AR961" s="745"/>
      <c r="AS961" s="745"/>
      <c r="AT961" s="745"/>
      <c r="AU961" s="745"/>
      <c r="AV961" s="745"/>
      <c r="AW961" s="745"/>
      <c r="AX961" s="745"/>
      <c r="AY961" s="745"/>
      <c r="AZ961" s="745"/>
      <c r="BA961" s="745"/>
      <c r="BB961" s="745"/>
      <c r="BC961" s="745"/>
      <c r="BD961" s="745"/>
      <c r="BE961" s="745"/>
      <c r="BF961" s="745"/>
      <c r="BG961" s="745"/>
      <c r="BH961" s="745"/>
      <c r="BI961" s="745"/>
      <c r="BJ961" s="745"/>
      <c r="BK961" s="745"/>
      <c r="BL961" s="745"/>
      <c r="BM961" s="745"/>
      <c r="BN961" s="745"/>
      <c r="BO961" s="745"/>
      <c r="BP961" s="745"/>
      <c r="BQ961" s="745"/>
      <c r="BR961" s="745"/>
      <c r="BS961" s="745"/>
      <c r="BT961" s="745"/>
      <c r="BU961" s="745"/>
      <c r="BV961" s="745"/>
      <c r="BW961" s="745"/>
      <c r="BX961" s="745"/>
      <c r="BY961" s="745"/>
      <c r="BZ961" s="745"/>
      <c r="CA961" s="745"/>
      <c r="CB961" s="745"/>
      <c r="CC961" s="745"/>
      <c r="CD961" s="745"/>
      <c r="CE961" s="745"/>
      <c r="CF961" s="745"/>
      <c r="CG961" s="745"/>
      <c r="CH961" s="745"/>
      <c r="CI961" s="745"/>
      <c r="CJ961" s="745"/>
      <c r="CK961" s="745"/>
      <c r="CL961" s="745"/>
      <c r="CM961" s="745"/>
      <c r="CN961" s="745"/>
      <c r="CO961" s="745"/>
      <c r="CP961" s="745"/>
      <c r="CQ961" s="745"/>
      <c r="CR961" s="745"/>
      <c r="CS961" s="745"/>
      <c r="CT961" s="745"/>
      <c r="CU961" s="745"/>
      <c r="CV961" s="745"/>
      <c r="CW961" s="745"/>
      <c r="CX961" s="745"/>
      <c r="CY961" s="745"/>
      <c r="CZ961" s="745"/>
      <c r="DA961" s="745"/>
      <c r="DB961" s="745"/>
      <c r="DC961" s="745"/>
      <c r="DD961" s="745"/>
      <c r="DE961" s="745"/>
      <c r="DF961" s="745"/>
      <c r="DG961" s="745"/>
      <c r="DH961" s="745"/>
      <c r="DI961" s="745"/>
      <c r="DJ961" s="745"/>
      <c r="DK961" s="745"/>
      <c r="DL961" s="745"/>
      <c r="DM961" s="745"/>
      <c r="DN961" s="745"/>
      <c r="DO961" s="745"/>
      <c r="DP961" s="745"/>
      <c r="DQ961" s="745"/>
      <c r="DR961" s="745"/>
      <c r="DS961" s="745"/>
      <c r="DT961" s="745"/>
      <c r="DU961" s="745"/>
      <c r="DV961" s="745"/>
      <c r="DW961" s="745"/>
      <c r="DX961" s="745"/>
      <c r="DY961" s="745"/>
      <c r="DZ961" s="745"/>
      <c r="EA961" s="745"/>
      <c r="EB961" s="745"/>
      <c r="EC961" s="745"/>
      <c r="ED961" s="745"/>
      <c r="EE961" s="745"/>
      <c r="EF961" s="745"/>
      <c r="EG961" s="745"/>
      <c r="EH961" s="745"/>
      <c r="EI961" s="745"/>
      <c r="EJ961" s="745"/>
      <c r="EK961" s="745"/>
      <c r="EL961" s="745"/>
      <c r="EM961" s="745"/>
      <c r="EN961" s="745"/>
      <c r="EO961" s="745"/>
      <c r="EP961" s="745"/>
      <c r="EQ961" s="745"/>
      <c r="ER961" s="745"/>
      <c r="ES961" s="745"/>
      <c r="ET961" s="745"/>
      <c r="EU961" s="745"/>
      <c r="EV961" s="745"/>
      <c r="EW961" s="745"/>
      <c r="EX961" s="745"/>
      <c r="EY961" s="745"/>
      <c r="EZ961" s="745"/>
      <c r="FA961" s="745"/>
      <c r="FB961" s="745"/>
      <c r="FC961" s="745"/>
      <c r="FD961" s="745"/>
      <c r="FE961" s="745"/>
      <c r="FF961" s="745"/>
      <c r="FG961" s="745"/>
      <c r="FH961" s="745"/>
      <c r="FI961" s="745"/>
      <c r="FJ961" s="745"/>
      <c r="FK961" s="745"/>
      <c r="FL961" s="745"/>
      <c r="FM961" s="745"/>
      <c r="FN961" s="745"/>
      <c r="FO961" s="745"/>
      <c r="FP961" s="745"/>
      <c r="FQ961" s="745"/>
      <c r="FR961" s="745"/>
      <c r="FS961" s="745"/>
      <c r="FT961" s="745"/>
      <c r="FU961" s="745"/>
      <c r="FV961" s="745"/>
      <c r="FW961" s="745"/>
      <c r="FX961" s="745"/>
      <c r="FY961" s="745"/>
      <c r="FZ961" s="745"/>
      <c r="GA961" s="745"/>
      <c r="GB961" s="745"/>
      <c r="GC961" s="745"/>
      <c r="GD961" s="745"/>
      <c r="GE961" s="745"/>
      <c r="GF961" s="745"/>
      <c r="GG961" s="745"/>
      <c r="GH961" s="745"/>
      <c r="GI961" s="745"/>
      <c r="GJ961" s="745"/>
      <c r="GK961" s="745"/>
      <c r="GL961" s="745"/>
      <c r="GM961" s="745"/>
      <c r="GN961" s="745"/>
      <c r="GO961" s="745"/>
      <c r="GP961" s="745"/>
      <c r="GQ961" s="745"/>
      <c r="GR961" s="745"/>
      <c r="GS961" s="745"/>
      <c r="GT961" s="745"/>
      <c r="GU961" s="745"/>
      <c r="GV961" s="745"/>
      <c r="GW961" s="745"/>
      <c r="GX961" s="745"/>
      <c r="GY961" s="745"/>
      <c r="GZ961" s="745"/>
      <c r="HA961" s="745"/>
      <c r="HB961" s="745"/>
      <c r="HC961" s="745"/>
      <c r="HD961" s="745"/>
      <c r="HE961" s="745"/>
      <c r="HF961" s="745"/>
      <c r="HG961" s="745"/>
      <c r="HH961" s="745"/>
      <c r="HI961" s="745"/>
      <c r="HJ961" s="745"/>
      <c r="HK961" s="745"/>
      <c r="HL961" s="745"/>
      <c r="HM961" s="745"/>
      <c r="HN961" s="745"/>
      <c r="HO961" s="745"/>
      <c r="HP961" s="745"/>
      <c r="HQ961" s="745"/>
      <c r="HR961" s="745"/>
      <c r="HS961" s="745"/>
      <c r="HT961" s="745"/>
      <c r="HU961" s="745"/>
      <c r="HV961" s="745"/>
      <c r="HW961" s="745"/>
      <c r="HX961" s="745"/>
      <c r="HY961" s="745"/>
      <c r="HZ961" s="745"/>
      <c r="IA961" s="745"/>
      <c r="IB961" s="745"/>
      <c r="IC961" s="745"/>
      <c r="ID961" s="745"/>
      <c r="IE961" s="745"/>
      <c r="IF961" s="745"/>
      <c r="IG961" s="745"/>
      <c r="IH961" s="745"/>
      <c r="II961" s="745"/>
      <c r="IJ961" s="745"/>
      <c r="IK961" s="745"/>
      <c r="IL961" s="745"/>
      <c r="IM961" s="745"/>
      <c r="IN961" s="745"/>
    </row>
    <row r="962" spans="1:248" ht="12.75">
      <c r="A962" s="758"/>
      <c r="B962" s="758"/>
      <c r="C962" s="758"/>
      <c r="D962" s="758"/>
      <c r="E962" s="750"/>
      <c r="F962" s="758"/>
      <c r="G962" s="758"/>
      <c r="H962" s="758"/>
      <c r="I962" s="750"/>
      <c r="J962" s="758"/>
      <c r="K962" s="758"/>
      <c r="L962" s="750"/>
      <c r="M962" s="758"/>
      <c r="N962" s="758"/>
      <c r="O962" s="750"/>
      <c r="P962" s="750"/>
      <c r="Q962" s="750"/>
      <c r="R962" s="750"/>
      <c r="S962" s="750"/>
      <c r="T962" s="750"/>
      <c r="U962" s="757"/>
      <c r="V962" s="753"/>
      <c r="W962" s="745"/>
      <c r="X962" s="745"/>
      <c r="Y962" s="753"/>
      <c r="Z962" s="745"/>
      <c r="AA962" s="745"/>
      <c r="AB962" s="745"/>
      <c r="AC962" s="745"/>
      <c r="AD962" s="745"/>
      <c r="AE962" s="745"/>
      <c r="AF962" s="745"/>
      <c r="AG962" s="745"/>
      <c r="AH962" s="745"/>
      <c r="AI962" s="745"/>
      <c r="AJ962" s="745"/>
      <c r="AK962" s="745"/>
      <c r="AL962" s="745"/>
      <c r="AM962" s="745"/>
      <c r="AN962" s="745"/>
      <c r="AO962" s="745"/>
      <c r="AP962" s="745"/>
      <c r="AQ962" s="745"/>
      <c r="AR962" s="745"/>
      <c r="AS962" s="745"/>
      <c r="AT962" s="745"/>
      <c r="AU962" s="745"/>
      <c r="AV962" s="745"/>
      <c r="AW962" s="745"/>
      <c r="AX962" s="745"/>
      <c r="AY962" s="745"/>
      <c r="AZ962" s="745"/>
      <c r="BA962" s="745"/>
      <c r="BB962" s="745"/>
      <c r="BC962" s="745"/>
      <c r="BD962" s="745"/>
      <c r="BE962" s="745"/>
      <c r="BF962" s="745"/>
      <c r="BG962" s="745"/>
      <c r="BH962" s="745"/>
      <c r="BI962" s="745"/>
      <c r="BJ962" s="745"/>
      <c r="BK962" s="745"/>
      <c r="BL962" s="745"/>
      <c r="BM962" s="745"/>
      <c r="BN962" s="745"/>
      <c r="BO962" s="745"/>
      <c r="BP962" s="745"/>
      <c r="BQ962" s="745"/>
      <c r="BR962" s="745"/>
      <c r="BS962" s="745"/>
      <c r="BT962" s="745"/>
      <c r="BU962" s="745"/>
      <c r="BV962" s="745"/>
      <c r="BW962" s="745"/>
      <c r="BX962" s="745"/>
      <c r="BY962" s="745"/>
      <c r="BZ962" s="745"/>
      <c r="CA962" s="745"/>
      <c r="CB962" s="745"/>
      <c r="CC962" s="745"/>
      <c r="CD962" s="745"/>
      <c r="CE962" s="745"/>
      <c r="CF962" s="745"/>
      <c r="CG962" s="745"/>
      <c r="CH962" s="745"/>
      <c r="CI962" s="745"/>
      <c r="CJ962" s="745"/>
      <c r="CK962" s="745"/>
      <c r="CL962" s="745"/>
      <c r="CM962" s="745"/>
      <c r="CN962" s="745"/>
      <c r="CO962" s="745"/>
      <c r="CP962" s="745"/>
      <c r="CQ962" s="745"/>
      <c r="CR962" s="745"/>
      <c r="CS962" s="745"/>
      <c r="CT962" s="745"/>
      <c r="CU962" s="745"/>
      <c r="CV962" s="745"/>
      <c r="CW962" s="745"/>
      <c r="CX962" s="745"/>
      <c r="CY962" s="745"/>
      <c r="CZ962" s="745"/>
      <c r="DA962" s="745"/>
      <c r="DB962" s="745"/>
      <c r="DC962" s="745"/>
      <c r="DD962" s="745"/>
      <c r="DE962" s="745"/>
      <c r="DF962" s="745"/>
      <c r="DG962" s="745"/>
      <c r="DH962" s="745"/>
      <c r="DI962" s="745"/>
      <c r="DJ962" s="745"/>
      <c r="DK962" s="745"/>
      <c r="DL962" s="745"/>
      <c r="DM962" s="745"/>
      <c r="DN962" s="745"/>
      <c r="DO962" s="745"/>
      <c r="DP962" s="745"/>
      <c r="DQ962" s="745"/>
      <c r="DR962" s="745"/>
      <c r="DS962" s="745"/>
      <c r="DT962" s="745"/>
      <c r="DU962" s="745"/>
      <c r="DV962" s="745"/>
      <c r="DW962" s="745"/>
      <c r="DX962" s="745"/>
      <c r="DY962" s="745"/>
      <c r="DZ962" s="745"/>
      <c r="EA962" s="745"/>
      <c r="EB962" s="745"/>
      <c r="EC962" s="745"/>
      <c r="ED962" s="745"/>
      <c r="EE962" s="745"/>
      <c r="EF962" s="745"/>
      <c r="EG962" s="745"/>
      <c r="EH962" s="745"/>
      <c r="EI962" s="745"/>
      <c r="EJ962" s="745"/>
      <c r="EK962" s="745"/>
      <c r="EL962" s="745"/>
      <c r="EM962" s="745"/>
      <c r="EN962" s="745"/>
      <c r="EO962" s="745"/>
      <c r="EP962" s="745"/>
      <c r="EQ962" s="745"/>
      <c r="ER962" s="745"/>
      <c r="ES962" s="745"/>
      <c r="ET962" s="745"/>
      <c r="EU962" s="745"/>
      <c r="EV962" s="745"/>
      <c r="EW962" s="745"/>
      <c r="EX962" s="745"/>
      <c r="EY962" s="745"/>
      <c r="EZ962" s="745"/>
      <c r="FA962" s="745"/>
      <c r="FB962" s="745"/>
      <c r="FC962" s="745"/>
      <c r="FD962" s="745"/>
      <c r="FE962" s="745"/>
      <c r="FF962" s="745"/>
      <c r="FG962" s="745"/>
      <c r="FH962" s="745"/>
      <c r="FI962" s="745"/>
      <c r="FJ962" s="745"/>
      <c r="FK962" s="745"/>
      <c r="FL962" s="745"/>
      <c r="FM962" s="745"/>
      <c r="FN962" s="745"/>
      <c r="FO962" s="745"/>
      <c r="FP962" s="745"/>
      <c r="FQ962" s="745"/>
      <c r="FR962" s="745"/>
      <c r="FS962" s="745"/>
      <c r="FT962" s="745"/>
      <c r="FU962" s="745"/>
      <c r="FV962" s="745"/>
      <c r="FW962" s="745"/>
      <c r="FX962" s="745"/>
      <c r="FY962" s="745"/>
      <c r="FZ962" s="745"/>
      <c r="GA962" s="745"/>
      <c r="GB962" s="745"/>
      <c r="GC962" s="745"/>
      <c r="GD962" s="745"/>
      <c r="GE962" s="745"/>
      <c r="GF962" s="745"/>
      <c r="GG962" s="745"/>
      <c r="GH962" s="745"/>
      <c r="GI962" s="745"/>
      <c r="GJ962" s="745"/>
      <c r="GK962" s="745"/>
      <c r="GL962" s="745"/>
      <c r="GM962" s="745"/>
      <c r="GN962" s="745"/>
      <c r="GO962" s="745"/>
      <c r="GP962" s="745"/>
      <c r="GQ962" s="745"/>
      <c r="GR962" s="745"/>
      <c r="GS962" s="745"/>
      <c r="GT962" s="745"/>
      <c r="GU962" s="745"/>
      <c r="GV962" s="745"/>
      <c r="GW962" s="745"/>
      <c r="GX962" s="745"/>
      <c r="GY962" s="745"/>
      <c r="GZ962" s="745"/>
      <c r="HA962" s="745"/>
      <c r="HB962" s="745"/>
      <c r="HC962" s="745"/>
      <c r="HD962" s="745"/>
      <c r="HE962" s="745"/>
      <c r="HF962" s="745"/>
      <c r="HG962" s="745"/>
      <c r="HH962" s="745"/>
      <c r="HI962" s="745"/>
      <c r="HJ962" s="745"/>
      <c r="HK962" s="745"/>
      <c r="HL962" s="745"/>
      <c r="HM962" s="745"/>
      <c r="HN962" s="745"/>
      <c r="HO962" s="745"/>
      <c r="HP962" s="745"/>
      <c r="HQ962" s="745"/>
      <c r="HR962" s="745"/>
      <c r="HS962" s="745"/>
      <c r="HT962" s="745"/>
      <c r="HU962" s="745"/>
      <c r="HV962" s="745"/>
      <c r="HW962" s="745"/>
      <c r="HX962" s="745"/>
      <c r="HY962" s="745"/>
      <c r="HZ962" s="745"/>
      <c r="IA962" s="745"/>
      <c r="IB962" s="745"/>
      <c r="IC962" s="745"/>
      <c r="ID962" s="745"/>
      <c r="IE962" s="745"/>
      <c r="IF962" s="745"/>
      <c r="IG962" s="745"/>
      <c r="IH962" s="745"/>
      <c r="II962" s="745"/>
      <c r="IJ962" s="745"/>
      <c r="IK962" s="745"/>
      <c r="IL962" s="745"/>
      <c r="IM962" s="745"/>
      <c r="IN962" s="745"/>
    </row>
    <row r="963" spans="1:248" ht="12.75">
      <c r="A963" s="758"/>
      <c r="B963" s="758"/>
      <c r="C963" s="758"/>
      <c r="D963" s="758"/>
      <c r="E963" s="750"/>
      <c r="F963" s="758"/>
      <c r="G963" s="758"/>
      <c r="H963" s="758"/>
      <c r="I963" s="750"/>
      <c r="J963" s="758"/>
      <c r="K963" s="758"/>
      <c r="L963" s="750"/>
      <c r="M963" s="758"/>
      <c r="N963" s="758"/>
      <c r="O963" s="750"/>
      <c r="P963" s="750"/>
      <c r="Q963" s="750"/>
      <c r="R963" s="750"/>
      <c r="S963" s="750"/>
      <c r="T963" s="750"/>
      <c r="U963" s="757"/>
      <c r="V963" s="753"/>
      <c r="W963" s="745"/>
      <c r="X963" s="745"/>
      <c r="Y963" s="753"/>
      <c r="Z963" s="745"/>
      <c r="AA963" s="745"/>
      <c r="AB963" s="745"/>
      <c r="AC963" s="745"/>
      <c r="AD963" s="745"/>
      <c r="AE963" s="745"/>
      <c r="AF963" s="745"/>
      <c r="AG963" s="745"/>
      <c r="AH963" s="745"/>
      <c r="AI963" s="745"/>
      <c r="AJ963" s="745"/>
      <c r="AK963" s="745"/>
      <c r="AL963" s="745"/>
      <c r="AM963" s="745"/>
      <c r="AN963" s="745"/>
      <c r="AO963" s="745"/>
      <c r="AP963" s="745"/>
      <c r="AQ963" s="745"/>
      <c r="AR963" s="745"/>
      <c r="AS963" s="745"/>
      <c r="AT963" s="745"/>
      <c r="AU963" s="745"/>
      <c r="AV963" s="745"/>
      <c r="AW963" s="745"/>
      <c r="AX963" s="745"/>
      <c r="AY963" s="745"/>
      <c r="AZ963" s="745"/>
      <c r="BA963" s="745"/>
      <c r="BB963" s="745"/>
      <c r="BC963" s="745"/>
      <c r="BD963" s="745"/>
      <c r="BE963" s="745"/>
      <c r="BF963" s="745"/>
      <c r="BG963" s="745"/>
      <c r="BH963" s="745"/>
      <c r="BI963" s="745"/>
      <c r="BJ963" s="745"/>
      <c r="BK963" s="745"/>
      <c r="BL963" s="745"/>
      <c r="BM963" s="745"/>
      <c r="BN963" s="745"/>
      <c r="BO963" s="745"/>
      <c r="BP963" s="745"/>
      <c r="BQ963" s="745"/>
      <c r="BR963" s="745"/>
      <c r="BS963" s="745"/>
      <c r="BT963" s="745"/>
      <c r="BU963" s="745"/>
      <c r="BV963" s="745"/>
      <c r="BW963" s="745"/>
      <c r="BX963" s="745"/>
      <c r="BY963" s="745"/>
      <c r="BZ963" s="745"/>
      <c r="CA963" s="745"/>
      <c r="CB963" s="745"/>
      <c r="CC963" s="745"/>
      <c r="CD963" s="745"/>
      <c r="CE963" s="745"/>
      <c r="CF963" s="745"/>
      <c r="CG963" s="745"/>
      <c r="CH963" s="745"/>
      <c r="CI963" s="745"/>
      <c r="CJ963" s="745"/>
      <c r="CK963" s="745"/>
      <c r="CL963" s="745"/>
      <c r="CM963" s="745"/>
      <c r="CN963" s="745"/>
      <c r="CO963" s="745"/>
      <c r="CP963" s="745"/>
      <c r="CQ963" s="745"/>
      <c r="CR963" s="745"/>
      <c r="CS963" s="745"/>
      <c r="CT963" s="745"/>
      <c r="CU963" s="745"/>
      <c r="CV963" s="745"/>
      <c r="CW963" s="745"/>
      <c r="CX963" s="745"/>
      <c r="CY963" s="745"/>
      <c r="CZ963" s="745"/>
      <c r="DA963" s="745"/>
      <c r="DB963" s="745"/>
      <c r="DC963" s="745"/>
      <c r="DD963" s="745"/>
      <c r="DE963" s="745"/>
      <c r="DF963" s="745"/>
      <c r="DG963" s="745"/>
      <c r="DH963" s="745"/>
      <c r="DI963" s="745"/>
      <c r="DJ963" s="745"/>
      <c r="DK963" s="745"/>
      <c r="DL963" s="745"/>
      <c r="DM963" s="745"/>
      <c r="DN963" s="745"/>
      <c r="DO963" s="745"/>
      <c r="DP963" s="745"/>
      <c r="DQ963" s="745"/>
      <c r="DR963" s="745"/>
      <c r="DS963" s="745"/>
      <c r="DT963" s="745"/>
      <c r="DU963" s="745"/>
      <c r="DV963" s="745"/>
      <c r="DW963" s="745"/>
      <c r="DX963" s="745"/>
      <c r="DY963" s="745"/>
      <c r="DZ963" s="745"/>
      <c r="EA963" s="745"/>
      <c r="EB963" s="745"/>
      <c r="EC963" s="745"/>
      <c r="ED963" s="745"/>
      <c r="EE963" s="745"/>
      <c r="EF963" s="745"/>
      <c r="EG963" s="745"/>
      <c r="EH963" s="745"/>
      <c r="EI963" s="745"/>
      <c r="EJ963" s="745"/>
      <c r="EK963" s="745"/>
      <c r="EL963" s="745"/>
      <c r="EM963" s="745"/>
      <c r="EN963" s="745"/>
      <c r="EO963" s="745"/>
      <c r="EP963" s="745"/>
      <c r="EQ963" s="745"/>
      <c r="ER963" s="745"/>
      <c r="ES963" s="745"/>
      <c r="ET963" s="745"/>
      <c r="EU963" s="745"/>
      <c r="EV963" s="745"/>
      <c r="EW963" s="745"/>
      <c r="EX963" s="745"/>
      <c r="EY963" s="745"/>
      <c r="EZ963" s="745"/>
      <c r="FA963" s="745"/>
      <c r="FB963" s="745"/>
      <c r="FC963" s="745"/>
      <c r="FD963" s="745"/>
      <c r="FE963" s="745"/>
      <c r="FF963" s="745"/>
      <c r="FG963" s="745"/>
      <c r="FH963" s="745"/>
      <c r="FI963" s="745"/>
      <c r="FJ963" s="745"/>
      <c r="FK963" s="745"/>
      <c r="FL963" s="745"/>
      <c r="FM963" s="745"/>
      <c r="FN963" s="745"/>
      <c r="FO963" s="745"/>
      <c r="FP963" s="745"/>
      <c r="FQ963" s="745"/>
      <c r="FR963" s="745"/>
      <c r="FS963" s="745"/>
      <c r="FT963" s="745"/>
      <c r="FU963" s="745"/>
      <c r="FV963" s="745"/>
      <c r="FW963" s="745"/>
      <c r="FX963" s="745"/>
      <c r="FY963" s="745"/>
      <c r="FZ963" s="745"/>
      <c r="GA963" s="745"/>
      <c r="GB963" s="745"/>
      <c r="GC963" s="745"/>
      <c r="GD963" s="745"/>
      <c r="GE963" s="745"/>
      <c r="GF963" s="745"/>
      <c r="GG963" s="745"/>
      <c r="GH963" s="745"/>
      <c r="GI963" s="745"/>
      <c r="GJ963" s="745"/>
      <c r="GK963" s="745"/>
      <c r="GL963" s="745"/>
      <c r="GM963" s="745"/>
      <c r="GN963" s="745"/>
      <c r="GO963" s="745"/>
      <c r="GP963" s="745"/>
      <c r="GQ963" s="745"/>
      <c r="GR963" s="745"/>
      <c r="GS963" s="745"/>
      <c r="GT963" s="745"/>
      <c r="GU963" s="745"/>
      <c r="GV963" s="745"/>
      <c r="GW963" s="745"/>
      <c r="GX963" s="745"/>
      <c r="GY963" s="745"/>
      <c r="GZ963" s="745"/>
      <c r="HA963" s="745"/>
      <c r="HB963" s="745"/>
      <c r="HC963" s="745"/>
      <c r="HD963" s="745"/>
      <c r="HE963" s="745"/>
      <c r="HF963" s="745"/>
      <c r="HG963" s="745"/>
      <c r="HH963" s="745"/>
      <c r="HI963" s="745"/>
      <c r="HJ963" s="745"/>
      <c r="HK963" s="745"/>
      <c r="HL963" s="745"/>
      <c r="HM963" s="745"/>
      <c r="HN963" s="745"/>
      <c r="HO963" s="745"/>
      <c r="HP963" s="745"/>
      <c r="HQ963" s="745"/>
      <c r="HR963" s="745"/>
      <c r="HS963" s="745"/>
      <c r="HT963" s="745"/>
      <c r="HU963" s="745"/>
      <c r="HV963" s="745"/>
      <c r="HW963" s="745"/>
      <c r="HX963" s="745"/>
      <c r="HY963" s="745"/>
      <c r="HZ963" s="745"/>
      <c r="IA963" s="745"/>
      <c r="IB963" s="745"/>
      <c r="IC963" s="745"/>
      <c r="ID963" s="745"/>
      <c r="IE963" s="745"/>
      <c r="IF963" s="745"/>
      <c r="IG963" s="745"/>
      <c r="IH963" s="745"/>
      <c r="II963" s="745"/>
      <c r="IJ963" s="745"/>
      <c r="IK963" s="745"/>
      <c r="IL963" s="745"/>
      <c r="IM963" s="745"/>
      <c r="IN963" s="745"/>
    </row>
    <row r="964" spans="1:248" ht="12.75">
      <c r="A964" s="758"/>
      <c r="B964" s="758"/>
      <c r="C964" s="758"/>
      <c r="D964" s="758"/>
      <c r="E964" s="750"/>
      <c r="F964" s="758"/>
      <c r="G964" s="758"/>
      <c r="H964" s="758"/>
      <c r="I964" s="750"/>
      <c r="J964" s="758"/>
      <c r="K964" s="758"/>
      <c r="L964" s="750"/>
      <c r="M964" s="758"/>
      <c r="N964" s="758"/>
      <c r="O964" s="750"/>
      <c r="P964" s="750"/>
      <c r="Q964" s="750"/>
      <c r="R964" s="750"/>
      <c r="S964" s="750"/>
      <c r="T964" s="750"/>
      <c r="U964" s="757"/>
      <c r="V964" s="753"/>
      <c r="W964" s="745"/>
      <c r="X964" s="745"/>
      <c r="Y964" s="753"/>
      <c r="Z964" s="745"/>
      <c r="AA964" s="745"/>
      <c r="AB964" s="745"/>
      <c r="AC964" s="745"/>
      <c r="AD964" s="745"/>
      <c r="AE964" s="745"/>
      <c r="AF964" s="745"/>
      <c r="AG964" s="745"/>
      <c r="AH964" s="745"/>
      <c r="AI964" s="745"/>
      <c r="AJ964" s="745"/>
      <c r="AK964" s="745"/>
      <c r="AL964" s="745"/>
      <c r="AM964" s="745"/>
      <c r="AN964" s="745"/>
      <c r="AO964" s="745"/>
      <c r="AP964" s="745"/>
      <c r="AQ964" s="745"/>
      <c r="AR964" s="745"/>
      <c r="AS964" s="745"/>
      <c r="AT964" s="745"/>
      <c r="AU964" s="745"/>
      <c r="AV964" s="745"/>
      <c r="AW964" s="745"/>
      <c r="AX964" s="745"/>
      <c r="AY964" s="745"/>
      <c r="AZ964" s="745"/>
      <c r="BA964" s="745"/>
      <c r="BB964" s="745"/>
      <c r="BC964" s="745"/>
      <c r="BD964" s="745"/>
      <c r="BE964" s="745"/>
      <c r="BF964" s="745"/>
      <c r="BG964" s="745"/>
      <c r="BH964" s="745"/>
      <c r="BI964" s="745"/>
      <c r="BJ964" s="745"/>
      <c r="BK964" s="745"/>
      <c r="BL964" s="745"/>
      <c r="BM964" s="745"/>
      <c r="BN964" s="745"/>
      <c r="BO964" s="745"/>
      <c r="BP964" s="745"/>
      <c r="BQ964" s="745"/>
      <c r="BR964" s="745"/>
      <c r="BS964" s="745"/>
      <c r="BT964" s="745"/>
      <c r="BU964" s="745"/>
      <c r="BV964" s="745"/>
      <c r="BW964" s="745"/>
      <c r="BX964" s="745"/>
      <c r="BY964" s="745"/>
      <c r="BZ964" s="745"/>
      <c r="CA964" s="745"/>
      <c r="CB964" s="745"/>
      <c r="CC964" s="745"/>
      <c r="CD964" s="745"/>
      <c r="CE964" s="745"/>
      <c r="CF964" s="745"/>
      <c r="CG964" s="745"/>
      <c r="CH964" s="745"/>
      <c r="CI964" s="745"/>
      <c r="CJ964" s="745"/>
      <c r="CK964" s="745"/>
      <c r="CL964" s="745"/>
      <c r="CM964" s="745"/>
      <c r="CN964" s="745"/>
      <c r="CO964" s="745"/>
      <c r="CP964" s="745"/>
      <c r="CQ964" s="745"/>
      <c r="CR964" s="745"/>
      <c r="CS964" s="745"/>
      <c r="CT964" s="745"/>
      <c r="CU964" s="745"/>
      <c r="CV964" s="745"/>
      <c r="CW964" s="745"/>
      <c r="CX964" s="745"/>
      <c r="CY964" s="745"/>
      <c r="CZ964" s="745"/>
      <c r="DA964" s="745"/>
      <c r="DB964" s="745"/>
      <c r="DC964" s="745"/>
      <c r="DD964" s="745"/>
      <c r="DE964" s="745"/>
      <c r="DF964" s="745"/>
      <c r="DG964" s="745"/>
      <c r="DH964" s="745"/>
      <c r="DI964" s="745"/>
      <c r="DJ964" s="745"/>
      <c r="DK964" s="745"/>
      <c r="DL964" s="745"/>
      <c r="DM964" s="745"/>
      <c r="DN964" s="745"/>
      <c r="DO964" s="745"/>
      <c r="DP964" s="745"/>
      <c r="DQ964" s="745"/>
      <c r="DR964" s="745"/>
      <c r="DS964" s="745"/>
      <c r="DT964" s="745"/>
      <c r="DU964" s="745"/>
      <c r="DV964" s="745"/>
      <c r="DW964" s="745"/>
      <c r="DX964" s="745"/>
      <c r="DY964" s="745"/>
      <c r="DZ964" s="745"/>
      <c r="EA964" s="745"/>
      <c r="EB964" s="745"/>
      <c r="EC964" s="745"/>
      <c r="ED964" s="745"/>
      <c r="EE964" s="745"/>
      <c r="EF964" s="745"/>
      <c r="EG964" s="745"/>
      <c r="EH964" s="745"/>
      <c r="EI964" s="745"/>
      <c r="EJ964" s="745"/>
      <c r="EK964" s="745"/>
      <c r="EL964" s="745"/>
      <c r="EM964" s="745"/>
      <c r="EN964" s="745"/>
      <c r="EO964" s="745"/>
      <c r="EP964" s="745"/>
      <c r="EQ964" s="745"/>
      <c r="ER964" s="745"/>
      <c r="ES964" s="745"/>
      <c r="ET964" s="745"/>
      <c r="EU964" s="745"/>
      <c r="EV964" s="745"/>
      <c r="EW964" s="745"/>
      <c r="EX964" s="745"/>
      <c r="EY964" s="745"/>
      <c r="EZ964" s="745"/>
      <c r="FA964" s="745"/>
      <c r="FB964" s="745"/>
      <c r="FC964" s="745"/>
      <c r="FD964" s="745"/>
      <c r="FE964" s="745"/>
      <c r="FF964" s="745"/>
      <c r="FG964" s="745"/>
      <c r="FH964" s="745"/>
      <c r="FI964" s="745"/>
      <c r="FJ964" s="745"/>
      <c r="FK964" s="745"/>
      <c r="FL964" s="745"/>
      <c r="FM964" s="745"/>
      <c r="FN964" s="745"/>
      <c r="FO964" s="745"/>
      <c r="FP964" s="745"/>
      <c r="FQ964" s="745"/>
      <c r="FR964" s="745"/>
      <c r="FS964" s="745"/>
      <c r="FT964" s="745"/>
      <c r="FU964" s="745"/>
      <c r="FV964" s="745"/>
      <c r="FW964" s="745"/>
      <c r="FX964" s="745"/>
      <c r="FY964" s="745"/>
      <c r="FZ964" s="745"/>
      <c r="GA964" s="745"/>
      <c r="GB964" s="745"/>
      <c r="GC964" s="745"/>
      <c r="GD964" s="745"/>
      <c r="GE964" s="745"/>
      <c r="GF964" s="745"/>
      <c r="GG964" s="745"/>
      <c r="GH964" s="745"/>
      <c r="GI964" s="745"/>
      <c r="GJ964" s="745"/>
      <c r="GK964" s="745"/>
      <c r="GL964" s="745"/>
      <c r="GM964" s="745"/>
      <c r="GN964" s="745"/>
      <c r="GO964" s="745"/>
      <c r="GP964" s="745"/>
      <c r="GQ964" s="745"/>
      <c r="GR964" s="745"/>
      <c r="GS964" s="745"/>
      <c r="GT964" s="745"/>
      <c r="GU964" s="745"/>
      <c r="GV964" s="745"/>
      <c r="GW964" s="745"/>
      <c r="GX964" s="745"/>
      <c r="GY964" s="745"/>
      <c r="GZ964" s="745"/>
      <c r="HA964" s="745"/>
      <c r="HB964" s="745"/>
      <c r="HC964" s="745"/>
      <c r="HD964" s="745"/>
      <c r="HE964" s="745"/>
      <c r="HF964" s="745"/>
      <c r="HG964" s="745"/>
      <c r="HH964" s="745"/>
      <c r="HI964" s="745"/>
      <c r="HJ964" s="745"/>
      <c r="HK964" s="745"/>
      <c r="HL964" s="745"/>
      <c r="HM964" s="745"/>
      <c r="HN964" s="745"/>
      <c r="HO964" s="745"/>
      <c r="HP964" s="745"/>
      <c r="HQ964" s="745"/>
      <c r="HR964" s="745"/>
      <c r="HS964" s="745"/>
      <c r="HT964" s="745"/>
      <c r="HU964" s="745"/>
      <c r="HV964" s="745"/>
      <c r="HW964" s="745"/>
      <c r="HX964" s="745"/>
      <c r="HY964" s="745"/>
      <c r="HZ964" s="745"/>
      <c r="IA964" s="745"/>
      <c r="IB964" s="745"/>
      <c r="IC964" s="745"/>
      <c r="ID964" s="745"/>
      <c r="IE964" s="745"/>
      <c r="IF964" s="745"/>
      <c r="IG964" s="745"/>
      <c r="IH964" s="745"/>
      <c r="II964" s="745"/>
      <c r="IJ964" s="745"/>
      <c r="IK964" s="745"/>
      <c r="IL964" s="745"/>
      <c r="IM964" s="745"/>
      <c r="IN964" s="745"/>
    </row>
    <row r="965" spans="1:248" ht="12.75">
      <c r="A965" s="758"/>
      <c r="B965" s="758"/>
      <c r="C965" s="758"/>
      <c r="D965" s="758"/>
      <c r="E965" s="750"/>
      <c r="F965" s="758"/>
      <c r="G965" s="758"/>
      <c r="H965" s="758"/>
      <c r="I965" s="750"/>
      <c r="J965" s="758"/>
      <c r="K965" s="758"/>
      <c r="L965" s="750"/>
      <c r="M965" s="758"/>
      <c r="N965" s="758"/>
      <c r="O965" s="750"/>
      <c r="P965" s="750"/>
      <c r="Q965" s="750"/>
      <c r="R965" s="750"/>
      <c r="S965" s="750"/>
      <c r="T965" s="750"/>
      <c r="U965" s="757"/>
      <c r="V965" s="753"/>
      <c r="W965" s="745"/>
      <c r="X965" s="745"/>
      <c r="Y965" s="753"/>
      <c r="Z965" s="745"/>
      <c r="AA965" s="745"/>
      <c r="AB965" s="745"/>
      <c r="AC965" s="745"/>
      <c r="AD965" s="745"/>
      <c r="AE965" s="745"/>
      <c r="AF965" s="745"/>
      <c r="AG965" s="745"/>
      <c r="AH965" s="745"/>
      <c r="AI965" s="745"/>
      <c r="AJ965" s="745"/>
      <c r="AK965" s="745"/>
      <c r="AL965" s="745"/>
      <c r="AM965" s="745"/>
      <c r="AN965" s="745"/>
      <c r="AO965" s="745"/>
      <c r="AP965" s="745"/>
      <c r="AQ965" s="745"/>
      <c r="AR965" s="745"/>
      <c r="AS965" s="745"/>
      <c r="AT965" s="745"/>
      <c r="AU965" s="745"/>
      <c r="AV965" s="745"/>
      <c r="AW965" s="745"/>
      <c r="AX965" s="745"/>
      <c r="AY965" s="745"/>
      <c r="AZ965" s="745"/>
      <c r="BA965" s="745"/>
      <c r="BB965" s="745"/>
      <c r="BC965" s="745"/>
      <c r="BD965" s="745"/>
      <c r="BE965" s="745"/>
      <c r="BF965" s="745"/>
      <c r="BG965" s="745"/>
      <c r="BH965" s="745"/>
      <c r="BI965" s="745"/>
      <c r="BJ965" s="745"/>
      <c r="BK965" s="745"/>
      <c r="BL965" s="745"/>
      <c r="BM965" s="745"/>
      <c r="BN965" s="745"/>
      <c r="BO965" s="745"/>
      <c r="BP965" s="745"/>
      <c r="BQ965" s="745"/>
      <c r="BR965" s="745"/>
      <c r="BS965" s="745"/>
      <c r="BT965" s="745"/>
      <c r="BU965" s="745"/>
      <c r="BV965" s="745"/>
      <c r="BW965" s="745"/>
      <c r="BX965" s="745"/>
      <c r="BY965" s="745"/>
      <c r="BZ965" s="745"/>
      <c r="CA965" s="745"/>
      <c r="CB965" s="745"/>
      <c r="CC965" s="745"/>
      <c r="CD965" s="745"/>
      <c r="CE965" s="745"/>
      <c r="CF965" s="745"/>
      <c r="CG965" s="745"/>
      <c r="CH965" s="745"/>
      <c r="CI965" s="745"/>
      <c r="CJ965" s="745"/>
      <c r="CK965" s="745"/>
      <c r="CL965" s="745"/>
      <c r="CM965" s="745"/>
      <c r="CN965" s="745"/>
      <c r="CO965" s="745"/>
      <c r="CP965" s="745"/>
      <c r="CQ965" s="745"/>
      <c r="CR965" s="745"/>
      <c r="CS965" s="745"/>
      <c r="CT965" s="745"/>
      <c r="CU965" s="745"/>
      <c r="CV965" s="745"/>
      <c r="CW965" s="745"/>
      <c r="CX965" s="745"/>
      <c r="CY965" s="745"/>
      <c r="CZ965" s="745"/>
      <c r="DA965" s="745"/>
      <c r="DB965" s="745"/>
      <c r="DC965" s="745"/>
      <c r="DD965" s="745"/>
      <c r="DE965" s="745"/>
      <c r="DF965" s="745"/>
      <c r="DG965" s="745"/>
      <c r="DH965" s="745"/>
      <c r="DI965" s="745"/>
      <c r="DJ965" s="745"/>
      <c r="DK965" s="745"/>
      <c r="DL965" s="745"/>
      <c r="DM965" s="745"/>
      <c r="DN965" s="745"/>
      <c r="DO965" s="745"/>
      <c r="DP965" s="745"/>
      <c r="DQ965" s="745"/>
      <c r="DR965" s="745"/>
      <c r="DS965" s="745"/>
      <c r="DT965" s="745"/>
      <c r="DU965" s="745"/>
      <c r="DV965" s="745"/>
      <c r="DW965" s="745"/>
      <c r="DX965" s="745"/>
      <c r="DY965" s="745"/>
      <c r="DZ965" s="745"/>
      <c r="EA965" s="745"/>
      <c r="EB965" s="745"/>
      <c r="EC965" s="745"/>
      <c r="ED965" s="745"/>
      <c r="EE965" s="745"/>
      <c r="EF965" s="745"/>
      <c r="EG965" s="745"/>
      <c r="EH965" s="745"/>
      <c r="EI965" s="745"/>
      <c r="EJ965" s="745"/>
      <c r="EK965" s="745"/>
      <c r="EL965" s="745"/>
      <c r="EM965" s="745"/>
      <c r="EN965" s="745"/>
      <c r="EO965" s="745"/>
      <c r="EP965" s="745"/>
      <c r="EQ965" s="745"/>
      <c r="ER965" s="745"/>
      <c r="ES965" s="745"/>
      <c r="ET965" s="745"/>
      <c r="EU965" s="745"/>
      <c r="EV965" s="745"/>
      <c r="EW965" s="745"/>
      <c r="EX965" s="745"/>
      <c r="EY965" s="745"/>
      <c r="EZ965" s="745"/>
      <c r="FA965" s="745"/>
      <c r="FB965" s="745"/>
      <c r="FC965" s="745"/>
      <c r="FD965" s="745"/>
      <c r="FE965" s="745"/>
      <c r="FF965" s="745"/>
      <c r="FG965" s="745"/>
      <c r="FH965" s="745"/>
      <c r="FI965" s="745"/>
      <c r="FJ965" s="745"/>
      <c r="FK965" s="745"/>
      <c r="FL965" s="745"/>
      <c r="FM965" s="745"/>
      <c r="FN965" s="745"/>
      <c r="FO965" s="745"/>
      <c r="FP965" s="745"/>
      <c r="FQ965" s="745"/>
      <c r="FR965" s="745"/>
      <c r="FS965" s="745"/>
      <c r="FT965" s="745"/>
      <c r="FU965" s="745"/>
      <c r="FV965" s="745"/>
      <c r="FW965" s="745"/>
      <c r="FX965" s="745"/>
      <c r="FY965" s="745"/>
      <c r="FZ965" s="745"/>
      <c r="GA965" s="745"/>
      <c r="GB965" s="745"/>
      <c r="GC965" s="745"/>
      <c r="GD965" s="745"/>
      <c r="GE965" s="745"/>
      <c r="GF965" s="745"/>
      <c r="GG965" s="745"/>
      <c r="GH965" s="745"/>
      <c r="GI965" s="745"/>
      <c r="GJ965" s="745"/>
      <c r="GK965" s="745"/>
      <c r="GL965" s="745"/>
      <c r="GM965" s="745"/>
      <c r="GN965" s="745"/>
      <c r="GO965" s="745"/>
      <c r="GP965" s="745"/>
      <c r="GQ965" s="745"/>
      <c r="GR965" s="745"/>
      <c r="GS965" s="745"/>
      <c r="GT965" s="745"/>
      <c r="GU965" s="745"/>
      <c r="GV965" s="745"/>
      <c r="GW965" s="745"/>
      <c r="GX965" s="745"/>
      <c r="GY965" s="745"/>
      <c r="GZ965" s="745"/>
      <c r="HA965" s="745"/>
      <c r="HB965" s="745"/>
      <c r="HC965" s="745"/>
      <c r="HD965" s="745"/>
      <c r="HE965" s="745"/>
      <c r="HF965" s="745"/>
      <c r="HG965" s="745"/>
      <c r="HH965" s="745"/>
      <c r="HI965" s="745"/>
      <c r="HJ965" s="745"/>
      <c r="HK965" s="745"/>
      <c r="HL965" s="745"/>
      <c r="HM965" s="745"/>
      <c r="HN965" s="745"/>
      <c r="HO965" s="745"/>
      <c r="HP965" s="745"/>
      <c r="HQ965" s="745"/>
      <c r="HR965" s="745"/>
      <c r="HS965" s="745"/>
      <c r="HT965" s="745"/>
      <c r="HU965" s="745"/>
      <c r="HV965" s="745"/>
      <c r="HW965" s="745"/>
      <c r="HX965" s="745"/>
      <c r="HY965" s="745"/>
      <c r="HZ965" s="745"/>
      <c r="IA965" s="745"/>
      <c r="IB965" s="745"/>
      <c r="IC965" s="745"/>
      <c r="ID965" s="745"/>
      <c r="IE965" s="745"/>
      <c r="IF965" s="745"/>
      <c r="IG965" s="745"/>
      <c r="IH965" s="745"/>
      <c r="II965" s="745"/>
      <c r="IJ965" s="745"/>
      <c r="IK965" s="745"/>
      <c r="IL965" s="745"/>
      <c r="IM965" s="745"/>
      <c r="IN965" s="745"/>
    </row>
    <row r="966" spans="1:248" ht="12.75">
      <c r="A966" s="758"/>
      <c r="B966" s="758"/>
      <c r="C966" s="758"/>
      <c r="D966" s="758"/>
      <c r="E966" s="750"/>
      <c r="F966" s="758"/>
      <c r="G966" s="758"/>
      <c r="H966" s="758"/>
      <c r="I966" s="750"/>
      <c r="J966" s="758"/>
      <c r="K966" s="758"/>
      <c r="L966" s="750"/>
      <c r="M966" s="758"/>
      <c r="N966" s="758"/>
      <c r="O966" s="750"/>
      <c r="P966" s="750"/>
      <c r="Q966" s="750"/>
      <c r="R966" s="750"/>
      <c r="S966" s="750"/>
      <c r="T966" s="750"/>
      <c r="U966" s="757"/>
      <c r="V966" s="753"/>
      <c r="W966" s="745"/>
      <c r="X966" s="745"/>
      <c r="Y966" s="753"/>
      <c r="Z966" s="745"/>
      <c r="AA966" s="745"/>
      <c r="AB966" s="745"/>
      <c r="AC966" s="745"/>
      <c r="AD966" s="745"/>
      <c r="AE966" s="745"/>
      <c r="AF966" s="745"/>
      <c r="AG966" s="745"/>
      <c r="AH966" s="745"/>
      <c r="AI966" s="745"/>
      <c r="AJ966" s="745"/>
      <c r="AK966" s="745"/>
      <c r="AL966" s="745"/>
      <c r="AM966" s="745"/>
      <c r="AN966" s="745"/>
      <c r="AO966" s="745"/>
      <c r="AP966" s="745"/>
      <c r="AQ966" s="745"/>
      <c r="AR966" s="745"/>
      <c r="AS966" s="745"/>
      <c r="AT966" s="745"/>
      <c r="AU966" s="745"/>
      <c r="AV966" s="745"/>
      <c r="AW966" s="745"/>
      <c r="AX966" s="745"/>
      <c r="AY966" s="745"/>
      <c r="AZ966" s="745"/>
      <c r="BA966" s="745"/>
      <c r="BB966" s="745"/>
      <c r="BC966" s="745"/>
      <c r="BD966" s="745"/>
      <c r="BE966" s="745"/>
      <c r="BF966" s="745"/>
      <c r="BG966" s="745"/>
      <c r="BH966" s="745"/>
      <c r="BI966" s="745"/>
      <c r="BJ966" s="745"/>
      <c r="BK966" s="745"/>
      <c r="BL966" s="745"/>
      <c r="BM966" s="745"/>
      <c r="BN966" s="745"/>
      <c r="BO966" s="745"/>
      <c r="BP966" s="745"/>
      <c r="BQ966" s="745"/>
      <c r="BR966" s="745"/>
      <c r="BS966" s="745"/>
      <c r="BT966" s="745"/>
      <c r="BU966" s="745"/>
      <c r="BV966" s="745"/>
      <c r="BW966" s="745"/>
      <c r="BX966" s="745"/>
      <c r="BY966" s="745"/>
      <c r="BZ966" s="745"/>
      <c r="CA966" s="745"/>
      <c r="CB966" s="745"/>
      <c r="CC966" s="745"/>
      <c r="CD966" s="745"/>
      <c r="CE966" s="745"/>
      <c r="CF966" s="745"/>
      <c r="CG966" s="745"/>
      <c r="CH966" s="745"/>
      <c r="CI966" s="745"/>
      <c r="CJ966" s="745"/>
      <c r="CK966" s="745"/>
      <c r="CL966" s="745"/>
      <c r="CM966" s="745"/>
      <c r="CN966" s="745"/>
      <c r="CO966" s="745"/>
      <c r="CP966" s="745"/>
      <c r="CQ966" s="745"/>
      <c r="CR966" s="745"/>
      <c r="CS966" s="745"/>
      <c r="CT966" s="745"/>
      <c r="CU966" s="745"/>
      <c r="CV966" s="745"/>
      <c r="CW966" s="745"/>
      <c r="CX966" s="745"/>
      <c r="CY966" s="745"/>
      <c r="CZ966" s="745"/>
      <c r="DA966" s="745"/>
      <c r="DB966" s="745"/>
      <c r="DC966" s="745"/>
      <c r="DD966" s="745"/>
      <c r="DE966" s="745"/>
      <c r="DF966" s="745"/>
      <c r="DG966" s="745"/>
      <c r="DH966" s="745"/>
      <c r="DI966" s="745"/>
      <c r="DJ966" s="745"/>
      <c r="DK966" s="745"/>
      <c r="DL966" s="745"/>
      <c r="DM966" s="745"/>
      <c r="DN966" s="745"/>
      <c r="DO966" s="745"/>
      <c r="DP966" s="745"/>
      <c r="DQ966" s="745"/>
      <c r="DR966" s="745"/>
      <c r="DS966" s="745"/>
      <c r="DT966" s="745"/>
      <c r="DU966" s="745"/>
      <c r="DV966" s="745"/>
      <c r="DW966" s="745"/>
      <c r="DX966" s="745"/>
      <c r="DY966" s="745"/>
      <c r="DZ966" s="745"/>
      <c r="EA966" s="745"/>
      <c r="EB966" s="745"/>
      <c r="EC966" s="745"/>
      <c r="ED966" s="745"/>
      <c r="EE966" s="745"/>
      <c r="EF966" s="745"/>
      <c r="EG966" s="745"/>
      <c r="EH966" s="745"/>
      <c r="EI966" s="745"/>
      <c r="EJ966" s="745"/>
      <c r="EK966" s="745"/>
      <c r="EL966" s="745"/>
      <c r="EM966" s="745"/>
      <c r="EN966" s="745"/>
      <c r="EO966" s="745"/>
      <c r="EP966" s="745"/>
      <c r="EQ966" s="745"/>
      <c r="ER966" s="745"/>
      <c r="ES966" s="745"/>
      <c r="ET966" s="745"/>
      <c r="EU966" s="745"/>
      <c r="EV966" s="745"/>
      <c r="EW966" s="745"/>
      <c r="EX966" s="745"/>
      <c r="EY966" s="745"/>
      <c r="EZ966" s="745"/>
      <c r="FA966" s="745"/>
      <c r="FB966" s="745"/>
      <c r="FC966" s="745"/>
      <c r="FD966" s="745"/>
      <c r="FE966" s="745"/>
      <c r="FF966" s="745"/>
      <c r="FG966" s="745"/>
      <c r="FH966" s="745"/>
      <c r="FI966" s="745"/>
      <c r="FJ966" s="745"/>
      <c r="FK966" s="745"/>
      <c r="FL966" s="745"/>
      <c r="FM966" s="745"/>
      <c r="FN966" s="745"/>
      <c r="FO966" s="745"/>
      <c r="FP966" s="745"/>
      <c r="FQ966" s="745"/>
      <c r="FR966" s="745"/>
      <c r="FS966" s="745"/>
      <c r="FT966" s="745"/>
      <c r="FU966" s="745"/>
      <c r="FV966" s="745"/>
      <c r="FW966" s="745"/>
      <c r="FX966" s="745"/>
      <c r="FY966" s="745"/>
      <c r="FZ966" s="745"/>
      <c r="GA966" s="745"/>
      <c r="GB966" s="745"/>
      <c r="GC966" s="745"/>
      <c r="GD966" s="745"/>
      <c r="GE966" s="745"/>
      <c r="GF966" s="745"/>
      <c r="GG966" s="745"/>
      <c r="GH966" s="745"/>
      <c r="GI966" s="745"/>
      <c r="GJ966" s="745"/>
      <c r="GK966" s="745"/>
      <c r="GL966" s="745"/>
      <c r="GM966" s="745"/>
      <c r="GN966" s="745"/>
      <c r="GO966" s="745"/>
      <c r="GP966" s="745"/>
      <c r="GQ966" s="745"/>
      <c r="GR966" s="745"/>
      <c r="GS966" s="745"/>
      <c r="GT966" s="745"/>
      <c r="GU966" s="745"/>
      <c r="GV966" s="745"/>
      <c r="GW966" s="745"/>
      <c r="GX966" s="745"/>
      <c r="GY966" s="745"/>
      <c r="GZ966" s="745"/>
      <c r="HA966" s="745"/>
      <c r="HB966" s="745"/>
      <c r="HC966" s="745"/>
      <c r="HD966" s="745"/>
      <c r="HE966" s="745"/>
      <c r="HF966" s="745"/>
      <c r="HG966" s="745"/>
      <c r="HH966" s="745"/>
      <c r="HI966" s="745"/>
      <c r="HJ966" s="745"/>
      <c r="HK966" s="745"/>
      <c r="HL966" s="745"/>
      <c r="HM966" s="745"/>
      <c r="HN966" s="745"/>
      <c r="HO966" s="745"/>
      <c r="HP966" s="745"/>
      <c r="HQ966" s="745"/>
      <c r="HR966" s="745"/>
      <c r="HS966" s="745"/>
      <c r="HT966" s="745"/>
      <c r="HU966" s="745"/>
      <c r="HV966" s="745"/>
      <c r="HW966" s="745"/>
      <c r="HX966" s="745"/>
      <c r="HY966" s="745"/>
      <c r="HZ966" s="745"/>
      <c r="IA966" s="745"/>
      <c r="IB966" s="745"/>
      <c r="IC966" s="745"/>
      <c r="ID966" s="745"/>
      <c r="IE966" s="745"/>
      <c r="IF966" s="745"/>
      <c r="IG966" s="745"/>
      <c r="IH966" s="745"/>
      <c r="II966" s="745"/>
      <c r="IJ966" s="745"/>
      <c r="IK966" s="745"/>
      <c r="IL966" s="745"/>
      <c r="IM966" s="745"/>
      <c r="IN966" s="745"/>
    </row>
    <row r="967" spans="1:248" ht="12.75">
      <c r="A967" s="758"/>
      <c r="B967" s="758"/>
      <c r="C967" s="758"/>
      <c r="D967" s="758"/>
      <c r="E967" s="750"/>
      <c r="F967" s="758"/>
      <c r="G967" s="758"/>
      <c r="H967" s="758"/>
      <c r="I967" s="750"/>
      <c r="J967" s="758"/>
      <c r="K967" s="758"/>
      <c r="L967" s="750"/>
      <c r="M967" s="758"/>
      <c r="N967" s="758"/>
      <c r="O967" s="750"/>
      <c r="P967" s="750"/>
      <c r="Q967" s="750"/>
      <c r="R967" s="750"/>
      <c r="S967" s="750"/>
      <c r="T967" s="750"/>
      <c r="U967" s="757"/>
      <c r="V967" s="753"/>
      <c r="W967" s="745"/>
      <c r="X967" s="745"/>
      <c r="Y967" s="753"/>
      <c r="Z967" s="745"/>
      <c r="AA967" s="745"/>
      <c r="AB967" s="745"/>
      <c r="AC967" s="745"/>
      <c r="AD967" s="745"/>
      <c r="AE967" s="745"/>
      <c r="AF967" s="745"/>
      <c r="AG967" s="745"/>
      <c r="AH967" s="745"/>
      <c r="AI967" s="745"/>
      <c r="AJ967" s="745"/>
      <c r="AK967" s="745"/>
      <c r="AL967" s="745"/>
      <c r="AM967" s="745"/>
      <c r="AN967" s="745"/>
      <c r="AO967" s="745"/>
      <c r="AP967" s="745"/>
      <c r="AQ967" s="745"/>
      <c r="AR967" s="745"/>
      <c r="AS967" s="745"/>
      <c r="AT967" s="745"/>
      <c r="AU967" s="745"/>
      <c r="AV967" s="745"/>
      <c r="AW967" s="745"/>
      <c r="AX967" s="745"/>
      <c r="AY967" s="745"/>
      <c r="AZ967" s="745"/>
      <c r="BA967" s="745"/>
      <c r="BB967" s="745"/>
      <c r="BC967" s="745"/>
      <c r="BD967" s="745"/>
      <c r="BE967" s="745"/>
      <c r="BF967" s="745"/>
      <c r="BG967" s="745"/>
      <c r="BH967" s="745"/>
      <c r="BI967" s="745"/>
      <c r="BJ967" s="745"/>
      <c r="BK967" s="745"/>
      <c r="BL967" s="745"/>
      <c r="BM967" s="745"/>
      <c r="BN967" s="745"/>
      <c r="BO967" s="745"/>
      <c r="BP967" s="745"/>
      <c r="BQ967" s="745"/>
      <c r="BR967" s="745"/>
      <c r="BS967" s="745"/>
      <c r="BT967" s="745"/>
      <c r="BU967" s="745"/>
      <c r="BV967" s="745"/>
      <c r="BW967" s="745"/>
      <c r="BX967" s="745"/>
      <c r="BY967" s="745"/>
      <c r="BZ967" s="745"/>
      <c r="CA967" s="745"/>
      <c r="CB967" s="745"/>
      <c r="CC967" s="745"/>
      <c r="CD967" s="745"/>
      <c r="CE967" s="745"/>
      <c r="CF967" s="745"/>
      <c r="CG967" s="745"/>
      <c r="CH967" s="745"/>
      <c r="CI967" s="745"/>
      <c r="CJ967" s="745"/>
      <c r="CK967" s="745"/>
      <c r="CL967" s="745"/>
      <c r="CM967" s="745"/>
      <c r="CN967" s="745"/>
      <c r="CO967" s="745"/>
      <c r="CP967" s="745"/>
      <c r="CQ967" s="745"/>
      <c r="CR967" s="745"/>
      <c r="CS967" s="745"/>
      <c r="CT967" s="745"/>
      <c r="CU967" s="745"/>
      <c r="CV967" s="745"/>
      <c r="CW967" s="745"/>
      <c r="CX967" s="745"/>
      <c r="CY967" s="745"/>
      <c r="CZ967" s="745"/>
      <c r="DA967" s="745"/>
      <c r="DB967" s="745"/>
      <c r="DC967" s="745"/>
      <c r="DD967" s="745"/>
      <c r="DE967" s="745"/>
      <c r="DF967" s="745"/>
      <c r="DG967" s="745"/>
      <c r="DH967" s="745"/>
      <c r="DI967" s="745"/>
      <c r="DJ967" s="745"/>
      <c r="DK967" s="745"/>
      <c r="DL967" s="745"/>
      <c r="DM967" s="745"/>
      <c r="DN967" s="745"/>
      <c r="DO967" s="745"/>
      <c r="DP967" s="745"/>
      <c r="DQ967" s="745"/>
      <c r="DR967" s="745"/>
      <c r="DS967" s="745"/>
      <c r="DT967" s="745"/>
      <c r="DU967" s="745"/>
      <c r="DV967" s="745"/>
      <c r="DW967" s="745"/>
      <c r="DX967" s="745"/>
      <c r="DY967" s="745"/>
      <c r="DZ967" s="745"/>
      <c r="EA967" s="745"/>
      <c r="EB967" s="745"/>
      <c r="EC967" s="745"/>
      <c r="ED967" s="745"/>
      <c r="EE967" s="745"/>
      <c r="EF967" s="745"/>
      <c r="EG967" s="745"/>
      <c r="EH967" s="745"/>
      <c r="EI967" s="745"/>
      <c r="EJ967" s="745"/>
      <c r="EK967" s="745"/>
      <c r="EL967" s="745"/>
      <c r="EM967" s="745"/>
      <c r="EN967" s="745"/>
      <c r="EO967" s="745"/>
      <c r="EP967" s="745"/>
      <c r="EQ967" s="745"/>
      <c r="ER967" s="745"/>
      <c r="ES967" s="745"/>
      <c r="ET967" s="745"/>
      <c r="EU967" s="745"/>
      <c r="EV967" s="745"/>
      <c r="EW967" s="745"/>
      <c r="EX967" s="745"/>
      <c r="EY967" s="745"/>
      <c r="EZ967" s="745"/>
      <c r="FA967" s="745"/>
      <c r="FB967" s="745"/>
      <c r="FC967" s="745"/>
      <c r="FD967" s="745"/>
      <c r="FE967" s="745"/>
      <c r="FF967" s="745"/>
      <c r="FG967" s="745"/>
      <c r="FH967" s="745"/>
      <c r="FI967" s="745"/>
      <c r="FJ967" s="745"/>
      <c r="FK967" s="745"/>
      <c r="FL967" s="745"/>
      <c r="FM967" s="745"/>
      <c r="FN967" s="745"/>
      <c r="FO967" s="745"/>
      <c r="FP967" s="745"/>
      <c r="FQ967" s="745"/>
      <c r="FR967" s="745"/>
      <c r="FS967" s="745"/>
      <c r="FT967" s="745"/>
      <c r="FU967" s="745"/>
      <c r="FV967" s="745"/>
      <c r="FW967" s="745"/>
      <c r="FX967" s="745"/>
      <c r="FY967" s="745"/>
      <c r="FZ967" s="745"/>
      <c r="GA967" s="745"/>
      <c r="GB967" s="745"/>
      <c r="GC967" s="745"/>
      <c r="GD967" s="745"/>
      <c r="GE967" s="745"/>
      <c r="GF967" s="745"/>
      <c r="GG967" s="745"/>
      <c r="GH967" s="745"/>
      <c r="GI967" s="745"/>
      <c r="GJ967" s="745"/>
      <c r="GK967" s="745"/>
      <c r="GL967" s="745"/>
      <c r="GM967" s="745"/>
      <c r="GN967" s="745"/>
      <c r="GO967" s="745"/>
      <c r="GP967" s="745"/>
      <c r="GQ967" s="745"/>
      <c r="GR967" s="745"/>
      <c r="GS967" s="745"/>
      <c r="GT967" s="745"/>
      <c r="GU967" s="745"/>
      <c r="GV967" s="745"/>
      <c r="GW967" s="745"/>
      <c r="GX967" s="745"/>
      <c r="GY967" s="745"/>
      <c r="GZ967" s="745"/>
      <c r="HA967" s="745"/>
      <c r="HB967" s="745"/>
      <c r="HC967" s="745"/>
      <c r="HD967" s="745"/>
      <c r="HE967" s="745"/>
      <c r="HF967" s="745"/>
      <c r="HG967" s="745"/>
      <c r="HH967" s="745"/>
      <c r="HI967" s="745"/>
      <c r="HJ967" s="745"/>
      <c r="HK967" s="745"/>
      <c r="HL967" s="745"/>
      <c r="HM967" s="745"/>
      <c r="HN967" s="745"/>
      <c r="HO967" s="745"/>
      <c r="HP967" s="745"/>
      <c r="HQ967" s="745"/>
      <c r="HR967" s="745"/>
      <c r="HS967" s="745"/>
      <c r="HT967" s="745"/>
      <c r="HU967" s="745"/>
      <c r="HV967" s="745"/>
      <c r="HW967" s="745"/>
      <c r="HX967" s="745"/>
      <c r="HY967" s="745"/>
      <c r="HZ967" s="745"/>
      <c r="IA967" s="745"/>
      <c r="IB967" s="745"/>
      <c r="IC967" s="745"/>
      <c r="ID967" s="745"/>
      <c r="IE967" s="745"/>
      <c r="IF967" s="745"/>
      <c r="IG967" s="745"/>
      <c r="IH967" s="745"/>
      <c r="II967" s="745"/>
      <c r="IJ967" s="745"/>
      <c r="IK967" s="745"/>
      <c r="IL967" s="745"/>
      <c r="IM967" s="745"/>
      <c r="IN967" s="745"/>
    </row>
    <row r="968" spans="1:248" ht="12.75">
      <c r="A968" s="758"/>
      <c r="B968" s="758"/>
      <c r="C968" s="758"/>
      <c r="D968" s="758"/>
      <c r="E968" s="750"/>
      <c r="F968" s="758"/>
      <c r="G968" s="758"/>
      <c r="H968" s="758"/>
      <c r="I968" s="750"/>
      <c r="J968" s="758"/>
      <c r="K968" s="758"/>
      <c r="L968" s="750"/>
      <c r="M968" s="758"/>
      <c r="N968" s="758"/>
      <c r="O968" s="750"/>
      <c r="P968" s="750"/>
      <c r="Q968" s="750"/>
      <c r="R968" s="750"/>
      <c r="S968" s="750"/>
      <c r="T968" s="750"/>
      <c r="U968" s="757"/>
      <c r="V968" s="753"/>
      <c r="W968" s="745"/>
      <c r="X968" s="745"/>
      <c r="Y968" s="753"/>
      <c r="Z968" s="745"/>
      <c r="AA968" s="745"/>
      <c r="AB968" s="745"/>
      <c r="AC968" s="745"/>
      <c r="AD968" s="745"/>
      <c r="AE968" s="745"/>
      <c r="AF968" s="745"/>
      <c r="AG968" s="745"/>
      <c r="AH968" s="745"/>
      <c r="AI968" s="745"/>
      <c r="AJ968" s="745"/>
      <c r="AK968" s="745"/>
      <c r="AL968" s="745"/>
      <c r="AM968" s="745"/>
      <c r="AN968" s="745"/>
      <c r="AO968" s="745"/>
      <c r="AP968" s="745"/>
      <c r="AQ968" s="745"/>
      <c r="AR968" s="745"/>
      <c r="AS968" s="745"/>
      <c r="AT968" s="745"/>
      <c r="AU968" s="745"/>
      <c r="AV968" s="745"/>
      <c r="AW968" s="745"/>
      <c r="AX968" s="745"/>
      <c r="AY968" s="745"/>
      <c r="AZ968" s="745"/>
      <c r="BA968" s="745"/>
      <c r="BB968" s="745"/>
      <c r="BC968" s="745"/>
      <c r="BD968" s="745"/>
      <c r="BE968" s="745"/>
      <c r="BF968" s="745"/>
      <c r="BG968" s="745"/>
      <c r="BH968" s="745"/>
      <c r="BI968" s="745"/>
      <c r="BJ968" s="745"/>
      <c r="BK968" s="745"/>
      <c r="BL968" s="745"/>
      <c r="BM968" s="745"/>
      <c r="BN968" s="745"/>
      <c r="BO968" s="745"/>
      <c r="BP968" s="745"/>
      <c r="BQ968" s="745"/>
      <c r="BR968" s="745"/>
      <c r="BS968" s="745"/>
      <c r="BT968" s="745"/>
      <c r="BU968" s="745"/>
      <c r="BV968" s="745"/>
      <c r="BW968" s="745"/>
      <c r="BX968" s="745"/>
      <c r="BY968" s="745"/>
      <c r="BZ968" s="745"/>
      <c r="CA968" s="745"/>
      <c r="CB968" s="745"/>
      <c r="CC968" s="745"/>
      <c r="CD968" s="745"/>
      <c r="CE968" s="745"/>
      <c r="CF968" s="745"/>
      <c r="CG968" s="745"/>
      <c r="CH968" s="745"/>
      <c r="CI968" s="745"/>
      <c r="CJ968" s="745"/>
      <c r="CK968" s="745"/>
      <c r="CL968" s="745"/>
      <c r="CM968" s="745"/>
      <c r="CN968" s="745"/>
      <c r="CO968" s="745"/>
      <c r="CP968" s="745"/>
      <c r="CQ968" s="745"/>
      <c r="CR968" s="745"/>
      <c r="CS968" s="745"/>
      <c r="CT968" s="745"/>
      <c r="CU968" s="745"/>
      <c r="CV968" s="745"/>
      <c r="CW968" s="745"/>
      <c r="CX968" s="745"/>
      <c r="CY968" s="745"/>
      <c r="CZ968" s="745"/>
      <c r="DA968" s="745"/>
      <c r="DB968" s="745"/>
      <c r="DC968" s="745"/>
      <c r="DD968" s="745"/>
      <c r="DE968" s="745"/>
      <c r="DF968" s="745"/>
      <c r="DG968" s="745"/>
      <c r="DH968" s="745"/>
      <c r="DI968" s="745"/>
      <c r="DJ968" s="745"/>
      <c r="DK968" s="745"/>
      <c r="DL968" s="745"/>
      <c r="DM968" s="745"/>
      <c r="DN968" s="745"/>
      <c r="DO968" s="745"/>
      <c r="DP968" s="745"/>
      <c r="DQ968" s="745"/>
      <c r="DR968" s="745"/>
      <c r="DS968" s="745"/>
      <c r="DT968" s="745"/>
      <c r="DU968" s="745"/>
      <c r="DV968" s="745"/>
      <c r="DW968" s="745"/>
      <c r="DX968" s="745"/>
      <c r="DY968" s="745"/>
      <c r="DZ968" s="745"/>
      <c r="EA968" s="745"/>
      <c r="EB968" s="745"/>
      <c r="EC968" s="745"/>
      <c r="ED968" s="745"/>
      <c r="EE968" s="745"/>
      <c r="EF968" s="745"/>
      <c r="EG968" s="745"/>
      <c r="EH968" s="745"/>
      <c r="EI968" s="745"/>
      <c r="EJ968" s="745"/>
      <c r="EK968" s="745"/>
      <c r="EL968" s="745"/>
      <c r="EM968" s="745"/>
      <c r="EN968" s="745"/>
      <c r="EO968" s="745"/>
      <c r="EP968" s="745"/>
      <c r="EQ968" s="745"/>
      <c r="ER968" s="745"/>
      <c r="ES968" s="745"/>
      <c r="ET968" s="745"/>
      <c r="EU968" s="745"/>
      <c r="EV968" s="745"/>
      <c r="EW968" s="745"/>
      <c r="EX968" s="745"/>
      <c r="EY968" s="745"/>
      <c r="EZ968" s="745"/>
      <c r="FA968" s="745"/>
      <c r="FB968" s="745"/>
      <c r="FC968" s="745"/>
      <c r="FD968" s="745"/>
      <c r="FE968" s="745"/>
      <c r="FF968" s="745"/>
      <c r="FG968" s="745"/>
      <c r="FH968" s="745"/>
      <c r="FI968" s="745"/>
      <c r="FJ968" s="745"/>
      <c r="FK968" s="745"/>
      <c r="FL968" s="745"/>
      <c r="FM968" s="745"/>
      <c r="FN968" s="745"/>
      <c r="FO968" s="745"/>
      <c r="FP968" s="745"/>
      <c r="FQ968" s="745"/>
      <c r="FR968" s="745"/>
      <c r="FS968" s="745"/>
      <c r="FT968" s="745"/>
      <c r="FU968" s="745"/>
      <c r="FV968" s="745"/>
      <c r="FW968" s="745"/>
      <c r="FX968" s="745"/>
      <c r="FY968" s="745"/>
      <c r="FZ968" s="745"/>
      <c r="GA968" s="745"/>
      <c r="GB968" s="745"/>
      <c r="GC968" s="745"/>
      <c r="GD968" s="745"/>
      <c r="GE968" s="745"/>
      <c r="GF968" s="745"/>
      <c r="GG968" s="745"/>
      <c r="GH968" s="745"/>
      <c r="GI968" s="745"/>
      <c r="GJ968" s="745"/>
      <c r="GK968" s="745"/>
      <c r="GL968" s="745"/>
      <c r="GM968" s="745"/>
      <c r="GN968" s="745"/>
      <c r="GO968" s="745"/>
      <c r="GP968" s="745"/>
      <c r="GQ968" s="745"/>
      <c r="GR968" s="745"/>
      <c r="GS968" s="745"/>
      <c r="GT968" s="745"/>
      <c r="GU968" s="745"/>
      <c r="GV968" s="745"/>
      <c r="GW968" s="745"/>
      <c r="GX968" s="745"/>
      <c r="GY968" s="745"/>
      <c r="GZ968" s="745"/>
      <c r="HA968" s="745"/>
      <c r="HB968" s="745"/>
      <c r="HC968" s="745"/>
      <c r="HD968" s="745"/>
      <c r="HE968" s="745"/>
      <c r="HF968" s="745"/>
      <c r="HG968" s="745"/>
      <c r="HH968" s="745"/>
      <c r="HI968" s="745"/>
      <c r="HJ968" s="745"/>
      <c r="HK968" s="745"/>
      <c r="HL968" s="745"/>
      <c r="HM968" s="745"/>
      <c r="HN968" s="745"/>
      <c r="HO968" s="745"/>
      <c r="HP968" s="745"/>
      <c r="HQ968" s="745"/>
      <c r="HR968" s="745"/>
      <c r="HS968" s="745"/>
      <c r="HT968" s="745"/>
      <c r="HU968" s="745"/>
      <c r="HV968" s="745"/>
      <c r="HW968" s="745"/>
      <c r="HX968" s="745"/>
      <c r="HY968" s="745"/>
      <c r="HZ968" s="745"/>
      <c r="IA968" s="745"/>
      <c r="IB968" s="745"/>
      <c r="IC968" s="745"/>
      <c r="ID968" s="745"/>
      <c r="IE968" s="745"/>
      <c r="IF968" s="745"/>
      <c r="IG968" s="745"/>
      <c r="IH968" s="745"/>
      <c r="II968" s="745"/>
      <c r="IJ968" s="745"/>
      <c r="IK968" s="745"/>
      <c r="IL968" s="745"/>
      <c r="IM968" s="745"/>
      <c r="IN968" s="745"/>
    </row>
    <row r="969" spans="1:248" ht="12.75">
      <c r="A969" s="758"/>
      <c r="B969" s="758"/>
      <c r="C969" s="758"/>
      <c r="D969" s="758"/>
      <c r="E969" s="750"/>
      <c r="F969" s="758"/>
      <c r="G969" s="758"/>
      <c r="H969" s="758"/>
      <c r="I969" s="750"/>
      <c r="J969" s="758"/>
      <c r="K969" s="758"/>
      <c r="L969" s="750"/>
      <c r="M969" s="758"/>
      <c r="N969" s="758"/>
      <c r="O969" s="750"/>
      <c r="P969" s="750"/>
      <c r="Q969" s="750"/>
      <c r="R969" s="750"/>
      <c r="S969" s="750"/>
      <c r="T969" s="750"/>
      <c r="U969" s="757"/>
      <c r="V969" s="753"/>
      <c r="W969" s="745"/>
      <c r="X969" s="745"/>
      <c r="Y969" s="753"/>
      <c r="Z969" s="745"/>
      <c r="AA969" s="745"/>
      <c r="AB969" s="745"/>
      <c r="AC969" s="745"/>
      <c r="AD969" s="745"/>
      <c r="AE969" s="745"/>
      <c r="AF969" s="745"/>
      <c r="AG969" s="745"/>
      <c r="AH969" s="745"/>
      <c r="AI969" s="745"/>
      <c r="AJ969" s="745"/>
      <c r="AK969" s="745"/>
      <c r="AL969" s="745"/>
      <c r="AM969" s="745"/>
      <c r="AN969" s="745"/>
      <c r="AO969" s="745"/>
      <c r="AP969" s="745"/>
      <c r="AQ969" s="745"/>
      <c r="AR969" s="745"/>
      <c r="AS969" s="745"/>
      <c r="AT969" s="745"/>
      <c r="AU969" s="745"/>
      <c r="AV969" s="745"/>
      <c r="AW969" s="745"/>
      <c r="AX969" s="745"/>
      <c r="AY969" s="745"/>
      <c r="AZ969" s="745"/>
      <c r="BA969" s="745"/>
      <c r="BB969" s="745"/>
      <c r="BC969" s="745"/>
      <c r="BD969" s="745"/>
      <c r="BE969" s="745"/>
      <c r="BF969" s="745"/>
      <c r="BG969" s="745"/>
      <c r="BH969" s="745"/>
      <c r="BI969" s="745"/>
      <c r="BJ969" s="745"/>
      <c r="BK969" s="745"/>
      <c r="BL969" s="745"/>
      <c r="BM969" s="745"/>
      <c r="BN969" s="745"/>
      <c r="BO969" s="745"/>
      <c r="BP969" s="745"/>
      <c r="BQ969" s="745"/>
      <c r="BR969" s="745"/>
      <c r="BS969" s="745"/>
      <c r="BT969" s="745"/>
      <c r="BU969" s="745"/>
      <c r="BV969" s="745"/>
      <c r="BW969" s="745"/>
      <c r="BX969" s="745"/>
      <c r="BY969" s="745"/>
      <c r="BZ969" s="745"/>
      <c r="CA969" s="745"/>
      <c r="CB969" s="745"/>
      <c r="CC969" s="745"/>
      <c r="CD969" s="745"/>
      <c r="CE969" s="745"/>
      <c r="CF969" s="745"/>
      <c r="CG969" s="745"/>
      <c r="CH969" s="745"/>
      <c r="CI969" s="745"/>
      <c r="CJ969" s="745"/>
      <c r="CK969" s="745"/>
      <c r="CL969" s="745"/>
      <c r="CM969" s="745"/>
      <c r="CN969" s="745"/>
      <c r="CO969" s="745"/>
      <c r="CP969" s="745"/>
      <c r="CQ969" s="745"/>
      <c r="CR969" s="745"/>
      <c r="CS969" s="745"/>
      <c r="CT969" s="745"/>
      <c r="CU969" s="745"/>
      <c r="CV969" s="745"/>
      <c r="CW969" s="745"/>
      <c r="CX969" s="745"/>
      <c r="CY969" s="745"/>
      <c r="CZ969" s="745"/>
      <c r="DA969" s="745"/>
      <c r="DB969" s="745"/>
      <c r="DC969" s="745"/>
      <c r="DD969" s="745"/>
      <c r="DE969" s="745"/>
      <c r="DF969" s="745"/>
      <c r="DG969" s="745"/>
      <c r="DH969" s="745"/>
      <c r="DI969" s="745"/>
      <c r="DJ969" s="745"/>
      <c r="DK969" s="745"/>
      <c r="DL969" s="745"/>
      <c r="DM969" s="745"/>
      <c r="DN969" s="745"/>
      <c r="DO969" s="745"/>
      <c r="DP969" s="745"/>
      <c r="DQ969" s="745"/>
      <c r="DR969" s="745"/>
      <c r="DS969" s="745"/>
      <c r="DT969" s="745"/>
      <c r="DU969" s="745"/>
      <c r="DV969" s="745"/>
      <c r="DW969" s="745"/>
      <c r="DX969" s="745"/>
      <c r="DY969" s="745"/>
      <c r="DZ969" s="745"/>
      <c r="EA969" s="745"/>
      <c r="EB969" s="745"/>
      <c r="EC969" s="745"/>
      <c r="ED969" s="745"/>
      <c r="EE969" s="745"/>
      <c r="EF969" s="745"/>
      <c r="EG969" s="745"/>
      <c r="EH969" s="745"/>
      <c r="EI969" s="745"/>
      <c r="EJ969" s="745"/>
      <c r="EK969" s="745"/>
      <c r="EL969" s="745"/>
      <c r="EM969" s="745"/>
      <c r="EN969" s="745"/>
      <c r="EO969" s="745"/>
      <c r="EP969" s="745"/>
      <c r="EQ969" s="745"/>
      <c r="ER969" s="745"/>
      <c r="ES969" s="745"/>
      <c r="ET969" s="745"/>
      <c r="EU969" s="745"/>
      <c r="EV969" s="745"/>
      <c r="EW969" s="745"/>
      <c r="EX969" s="745"/>
      <c r="EY969" s="745"/>
      <c r="EZ969" s="745"/>
      <c r="FA969" s="745"/>
      <c r="FB969" s="745"/>
      <c r="FC969" s="745"/>
      <c r="FD969" s="745"/>
      <c r="FE969" s="745"/>
      <c r="FF969" s="745"/>
      <c r="FG969" s="745"/>
      <c r="FH969" s="745"/>
      <c r="FI969" s="745"/>
      <c r="FJ969" s="745"/>
      <c r="FK969" s="745"/>
      <c r="FL969" s="745"/>
      <c r="FM969" s="745"/>
      <c r="FN969" s="745"/>
      <c r="FO969" s="745"/>
      <c r="FP969" s="745"/>
      <c r="FQ969" s="745"/>
      <c r="FR969" s="745"/>
      <c r="FS969" s="745"/>
      <c r="FT969" s="745"/>
      <c r="FU969" s="745"/>
      <c r="FV969" s="745"/>
      <c r="FW969" s="745"/>
      <c r="FX969" s="745"/>
      <c r="FY969" s="745"/>
      <c r="FZ969" s="745"/>
      <c r="GA969" s="745"/>
      <c r="GB969" s="745"/>
      <c r="GC969" s="745"/>
      <c r="GD969" s="745"/>
      <c r="GE969" s="745"/>
      <c r="GF969" s="745"/>
      <c r="GG969" s="745"/>
      <c r="GH969" s="745"/>
      <c r="GI969" s="745"/>
      <c r="GJ969" s="745"/>
      <c r="GK969" s="745"/>
      <c r="GL969" s="745"/>
      <c r="GM969" s="745"/>
      <c r="GN969" s="745"/>
      <c r="GO969" s="745"/>
      <c r="GP969" s="745"/>
      <c r="GQ969" s="745"/>
      <c r="GR969" s="745"/>
      <c r="GS969" s="745"/>
      <c r="GT969" s="745"/>
      <c r="GU969" s="745"/>
      <c r="GV969" s="745"/>
      <c r="GW969" s="745"/>
      <c r="GX969" s="745"/>
      <c r="GY969" s="745"/>
      <c r="GZ969" s="745"/>
      <c r="HA969" s="745"/>
      <c r="HB969" s="745"/>
      <c r="HC969" s="745"/>
      <c r="HD969" s="745"/>
      <c r="HE969" s="745"/>
      <c r="HF969" s="745"/>
      <c r="HG969" s="745"/>
      <c r="HH969" s="745"/>
      <c r="HI969" s="745"/>
      <c r="HJ969" s="745"/>
      <c r="HK969" s="745"/>
      <c r="HL969" s="745"/>
      <c r="HM969" s="745"/>
      <c r="HN969" s="745"/>
      <c r="HO969" s="745"/>
      <c r="HP969" s="745"/>
      <c r="HQ969" s="745"/>
      <c r="HR969" s="745"/>
      <c r="HS969" s="745"/>
      <c r="HT969" s="745"/>
      <c r="HU969" s="745"/>
      <c r="HV969" s="745"/>
      <c r="HW969" s="745"/>
      <c r="HX969" s="745"/>
      <c r="HY969" s="745"/>
      <c r="HZ969" s="745"/>
      <c r="IA969" s="745"/>
      <c r="IB969" s="745"/>
      <c r="IC969" s="745"/>
      <c r="ID969" s="745"/>
      <c r="IE969" s="745"/>
      <c r="IF969" s="745"/>
      <c r="IG969" s="745"/>
      <c r="IH969" s="745"/>
      <c r="II969" s="745"/>
      <c r="IJ969" s="745"/>
      <c r="IK969" s="745"/>
      <c r="IL969" s="745"/>
      <c r="IM969" s="745"/>
      <c r="IN969" s="745"/>
    </row>
    <row r="970" spans="1:248" ht="12.75">
      <c r="A970" s="758"/>
      <c r="B970" s="758"/>
      <c r="C970" s="758"/>
      <c r="D970" s="758"/>
      <c r="E970" s="750"/>
      <c r="F970" s="758"/>
      <c r="G970" s="758"/>
      <c r="H970" s="758"/>
      <c r="I970" s="750"/>
      <c r="J970" s="758"/>
      <c r="K970" s="758"/>
      <c r="L970" s="750"/>
      <c r="M970" s="758"/>
      <c r="N970" s="758"/>
      <c r="O970" s="750"/>
      <c r="P970" s="750"/>
      <c r="Q970" s="750"/>
      <c r="R970" s="750"/>
      <c r="S970" s="750"/>
      <c r="T970" s="750"/>
      <c r="U970" s="757"/>
      <c r="V970" s="753"/>
      <c r="W970" s="745"/>
      <c r="X970" s="745"/>
      <c r="Y970" s="753"/>
      <c r="Z970" s="745"/>
      <c r="AA970" s="745"/>
      <c r="AB970" s="745"/>
      <c r="AC970" s="745"/>
      <c r="AD970" s="745"/>
      <c r="AE970" s="745"/>
      <c r="AF970" s="745"/>
      <c r="AG970" s="745"/>
      <c r="AH970" s="745"/>
      <c r="AI970" s="745"/>
      <c r="AJ970" s="745"/>
      <c r="AK970" s="745"/>
      <c r="AL970" s="745"/>
      <c r="AM970" s="745"/>
      <c r="AN970" s="745"/>
      <c r="AO970" s="745"/>
      <c r="AP970" s="745"/>
      <c r="AQ970" s="745"/>
      <c r="AR970" s="745"/>
      <c r="AS970" s="745"/>
      <c r="AT970" s="745"/>
      <c r="AU970" s="745"/>
      <c r="AV970" s="745"/>
      <c r="AW970" s="745"/>
      <c r="AX970" s="745"/>
      <c r="AY970" s="745"/>
      <c r="AZ970" s="745"/>
      <c r="BA970" s="745"/>
      <c r="BB970" s="745"/>
      <c r="BC970" s="745"/>
      <c r="BD970" s="745"/>
      <c r="BE970" s="745"/>
      <c r="BF970" s="745"/>
      <c r="BG970" s="745"/>
      <c r="BH970" s="745"/>
      <c r="BI970" s="745"/>
      <c r="BJ970" s="745"/>
      <c r="BK970" s="745"/>
      <c r="BL970" s="745"/>
      <c r="BM970" s="745"/>
      <c r="BN970" s="745"/>
      <c r="BO970" s="745"/>
      <c r="BP970" s="745"/>
      <c r="BQ970" s="745"/>
      <c r="BR970" s="745"/>
      <c r="BS970" s="745"/>
      <c r="BT970" s="745"/>
      <c r="BU970" s="745"/>
      <c r="BV970" s="745"/>
      <c r="BW970" s="745"/>
      <c r="BX970" s="745"/>
      <c r="BY970" s="745"/>
      <c r="BZ970" s="745"/>
      <c r="CA970" s="745"/>
      <c r="CB970" s="745"/>
      <c r="CC970" s="745"/>
      <c r="CD970" s="745"/>
      <c r="CE970" s="745"/>
      <c r="CF970" s="745"/>
      <c r="CG970" s="745"/>
      <c r="CH970" s="745"/>
      <c r="CI970" s="745"/>
      <c r="CJ970" s="745"/>
      <c r="CK970" s="745"/>
      <c r="CL970" s="745"/>
      <c r="CM970" s="745"/>
      <c r="CN970" s="745"/>
      <c r="CO970" s="745"/>
      <c r="CP970" s="745"/>
      <c r="CQ970" s="745"/>
      <c r="CR970" s="745"/>
      <c r="CS970" s="745"/>
      <c r="CT970" s="745"/>
      <c r="CU970" s="745"/>
      <c r="CV970" s="745"/>
      <c r="CW970" s="745"/>
      <c r="CX970" s="745"/>
      <c r="CY970" s="745"/>
      <c r="CZ970" s="745"/>
      <c r="DA970" s="745"/>
      <c r="DB970" s="745"/>
      <c r="DC970" s="745"/>
      <c r="DD970" s="745"/>
      <c r="DE970" s="745"/>
      <c r="DF970" s="745"/>
      <c r="DG970" s="745"/>
      <c r="DH970" s="745"/>
      <c r="DI970" s="745"/>
      <c r="DJ970" s="745"/>
      <c r="DK970" s="745"/>
      <c r="DL970" s="745"/>
      <c r="DM970" s="745"/>
      <c r="DN970" s="745"/>
      <c r="DO970" s="745"/>
      <c r="DP970" s="745"/>
      <c r="DQ970" s="745"/>
      <c r="DR970" s="745"/>
      <c r="DS970" s="745"/>
      <c r="DT970" s="745"/>
      <c r="DU970" s="745"/>
      <c r="DV970" s="745"/>
      <c r="DW970" s="745"/>
      <c r="DX970" s="745"/>
      <c r="DY970" s="745"/>
      <c r="DZ970" s="745"/>
      <c r="EA970" s="745"/>
      <c r="EB970" s="745"/>
      <c r="EC970" s="745"/>
      <c r="ED970" s="745"/>
      <c r="EE970" s="745"/>
      <c r="EF970" s="745"/>
      <c r="EG970" s="745"/>
      <c r="EH970" s="745"/>
      <c r="EI970" s="745"/>
      <c r="EJ970" s="745"/>
      <c r="EK970" s="745"/>
      <c r="EL970" s="745"/>
      <c r="EM970" s="745"/>
      <c r="EN970" s="745"/>
      <c r="EO970" s="745"/>
      <c r="EP970" s="745"/>
      <c r="EQ970" s="745"/>
      <c r="ER970" s="745"/>
      <c r="ES970" s="745"/>
      <c r="ET970" s="745"/>
      <c r="EU970" s="745"/>
      <c r="EV970" s="745"/>
      <c r="EW970" s="745"/>
      <c r="EX970" s="745"/>
      <c r="EY970" s="745"/>
      <c r="EZ970" s="745"/>
      <c r="FA970" s="745"/>
      <c r="FB970" s="745"/>
      <c r="FC970" s="745"/>
      <c r="FD970" s="745"/>
      <c r="FE970" s="745"/>
      <c r="FF970" s="745"/>
      <c r="FG970" s="745"/>
      <c r="FH970" s="745"/>
      <c r="FI970" s="745"/>
      <c r="FJ970" s="745"/>
      <c r="FK970" s="745"/>
      <c r="FL970" s="745"/>
      <c r="FM970" s="745"/>
      <c r="FN970" s="745"/>
      <c r="FO970" s="745"/>
      <c r="FP970" s="745"/>
      <c r="FQ970" s="745"/>
      <c r="FR970" s="745"/>
      <c r="FS970" s="745"/>
      <c r="FT970" s="745"/>
      <c r="FU970" s="745"/>
      <c r="FV970" s="745"/>
      <c r="FW970" s="745"/>
      <c r="FX970" s="745"/>
      <c r="FY970" s="745"/>
      <c r="FZ970" s="745"/>
      <c r="GA970" s="745"/>
      <c r="GB970" s="745"/>
      <c r="GC970" s="745"/>
      <c r="GD970" s="745"/>
      <c r="GE970" s="745"/>
      <c r="GF970" s="745"/>
      <c r="GG970" s="745"/>
      <c r="GH970" s="745"/>
      <c r="GI970" s="745"/>
      <c r="GJ970" s="745"/>
      <c r="GK970" s="745"/>
      <c r="GL970" s="745"/>
      <c r="GM970" s="745"/>
      <c r="GN970" s="745"/>
      <c r="GO970" s="745"/>
      <c r="GP970" s="745"/>
      <c r="GQ970" s="745"/>
      <c r="GR970" s="745"/>
      <c r="GS970" s="745"/>
      <c r="GT970" s="745"/>
      <c r="GU970" s="745"/>
      <c r="GV970" s="745"/>
      <c r="GW970" s="745"/>
      <c r="GX970" s="745"/>
      <c r="GY970" s="745"/>
      <c r="GZ970" s="745"/>
      <c r="HA970" s="745"/>
      <c r="HB970" s="745"/>
      <c r="HC970" s="745"/>
      <c r="HD970" s="745"/>
      <c r="HE970" s="745"/>
      <c r="HF970" s="745"/>
      <c r="HG970" s="745"/>
      <c r="HH970" s="745"/>
      <c r="HI970" s="745"/>
      <c r="HJ970" s="745"/>
      <c r="HK970" s="745"/>
      <c r="HL970" s="745"/>
      <c r="HM970" s="745"/>
      <c r="HN970" s="745"/>
      <c r="HO970" s="745"/>
      <c r="HP970" s="745"/>
      <c r="HQ970" s="745"/>
      <c r="HR970" s="745"/>
      <c r="HS970" s="745"/>
      <c r="HT970" s="745"/>
      <c r="HU970" s="745"/>
      <c r="HV970" s="745"/>
      <c r="HW970" s="745"/>
      <c r="HX970" s="745"/>
      <c r="HY970" s="745"/>
      <c r="HZ970" s="745"/>
      <c r="IA970" s="745"/>
      <c r="IB970" s="745"/>
      <c r="IC970" s="745"/>
      <c r="ID970" s="745"/>
      <c r="IE970" s="745"/>
      <c r="IF970" s="745"/>
      <c r="IG970" s="745"/>
      <c r="IH970" s="745"/>
      <c r="II970" s="745"/>
      <c r="IJ970" s="745"/>
      <c r="IK970" s="745"/>
      <c r="IL970" s="745"/>
      <c r="IM970" s="745"/>
      <c r="IN970" s="745"/>
    </row>
    <row r="971" spans="1:248" ht="12.75">
      <c r="A971" s="758"/>
      <c r="B971" s="758"/>
      <c r="C971" s="758"/>
      <c r="D971" s="758"/>
      <c r="E971" s="750"/>
      <c r="F971" s="758"/>
      <c r="G971" s="758"/>
      <c r="H971" s="758"/>
      <c r="I971" s="750"/>
      <c r="J971" s="758"/>
      <c r="K971" s="758"/>
      <c r="L971" s="750"/>
      <c r="M971" s="758"/>
      <c r="N971" s="758"/>
      <c r="O971" s="750"/>
      <c r="P971" s="750"/>
      <c r="Q971" s="750"/>
      <c r="R971" s="750"/>
      <c r="S971" s="750"/>
      <c r="T971" s="750"/>
      <c r="U971" s="757"/>
      <c r="V971" s="753"/>
      <c r="W971" s="745"/>
      <c r="X971" s="745"/>
      <c r="Y971" s="753"/>
      <c r="Z971" s="745"/>
      <c r="AA971" s="745"/>
      <c r="AB971" s="745"/>
      <c r="AC971" s="745"/>
      <c r="AD971" s="745"/>
      <c r="AE971" s="745"/>
      <c r="AF971" s="745"/>
      <c r="AG971" s="745"/>
      <c r="AH971" s="745"/>
      <c r="AI971" s="745"/>
      <c r="AJ971" s="745"/>
      <c r="AK971" s="745"/>
      <c r="AL971" s="745"/>
      <c r="AM971" s="745"/>
      <c r="AN971" s="745"/>
      <c r="AO971" s="745"/>
      <c r="AP971" s="745"/>
      <c r="AQ971" s="745"/>
      <c r="AR971" s="745"/>
      <c r="AS971" s="745"/>
      <c r="AT971" s="745"/>
      <c r="AU971" s="745"/>
      <c r="AV971" s="745"/>
      <c r="AW971" s="745"/>
      <c r="AX971" s="745"/>
      <c r="AY971" s="745"/>
      <c r="AZ971" s="745"/>
      <c r="BA971" s="745"/>
      <c r="BB971" s="745"/>
      <c r="BC971" s="745"/>
      <c r="BD971" s="745"/>
      <c r="BE971" s="745"/>
      <c r="BF971" s="745"/>
      <c r="BG971" s="745"/>
      <c r="BH971" s="745"/>
      <c r="BI971" s="745"/>
      <c r="BJ971" s="745"/>
      <c r="BK971" s="745"/>
      <c r="BL971" s="745"/>
      <c r="BM971" s="745"/>
      <c r="BN971" s="745"/>
      <c r="BO971" s="745"/>
      <c r="BP971" s="745"/>
      <c r="BQ971" s="745"/>
      <c r="BR971" s="745"/>
      <c r="BS971" s="745"/>
      <c r="BT971" s="745"/>
      <c r="BU971" s="745"/>
      <c r="BV971" s="745"/>
      <c r="BW971" s="745"/>
      <c r="BX971" s="745"/>
      <c r="BY971" s="745"/>
      <c r="BZ971" s="745"/>
      <c r="CA971" s="745"/>
      <c r="CB971" s="745"/>
      <c r="CC971" s="745"/>
      <c r="CD971" s="745"/>
      <c r="CE971" s="745"/>
      <c r="CF971" s="745"/>
      <c r="CG971" s="745"/>
      <c r="CH971" s="745"/>
      <c r="CI971" s="745"/>
      <c r="CJ971" s="745"/>
      <c r="CK971" s="745"/>
      <c r="CL971" s="745"/>
      <c r="CM971" s="745"/>
      <c r="CN971" s="745"/>
      <c r="CO971" s="745"/>
      <c r="CP971" s="745"/>
      <c r="CQ971" s="745"/>
      <c r="CR971" s="745"/>
      <c r="CS971" s="745"/>
      <c r="CT971" s="745"/>
      <c r="CU971" s="745"/>
      <c r="CV971" s="745"/>
      <c r="CW971" s="745"/>
      <c r="CX971" s="745"/>
      <c r="CY971" s="745"/>
      <c r="CZ971" s="745"/>
      <c r="DA971" s="745"/>
      <c r="DB971" s="745"/>
      <c r="DC971" s="745"/>
      <c r="DD971" s="745"/>
      <c r="DE971" s="745"/>
      <c r="DF971" s="745"/>
      <c r="DG971" s="745"/>
      <c r="DH971" s="745"/>
      <c r="DI971" s="745"/>
      <c r="DJ971" s="745"/>
      <c r="DK971" s="745"/>
      <c r="DL971" s="745"/>
      <c r="DM971" s="745"/>
      <c r="DN971" s="745"/>
      <c r="DO971" s="745"/>
      <c r="DP971" s="745"/>
      <c r="DQ971" s="745"/>
      <c r="DR971" s="745"/>
      <c r="DS971" s="745"/>
      <c r="DT971" s="745"/>
      <c r="DU971" s="745"/>
      <c r="DV971" s="745"/>
      <c r="DW971" s="745"/>
      <c r="DX971" s="745"/>
      <c r="DY971" s="745"/>
      <c r="DZ971" s="745"/>
      <c r="EA971" s="745"/>
      <c r="EB971" s="745"/>
      <c r="EC971" s="745"/>
      <c r="ED971" s="745"/>
      <c r="EE971" s="745"/>
      <c r="EF971" s="745"/>
      <c r="EG971" s="745"/>
      <c r="EH971" s="745"/>
      <c r="EI971" s="745"/>
      <c r="EJ971" s="745"/>
      <c r="EK971" s="745"/>
      <c r="EL971" s="745"/>
      <c r="EM971" s="745"/>
      <c r="EN971" s="745"/>
      <c r="EO971" s="745"/>
      <c r="EP971" s="745"/>
      <c r="EQ971" s="745"/>
      <c r="ER971" s="745"/>
      <c r="ES971" s="745"/>
      <c r="ET971" s="745"/>
      <c r="EU971" s="745"/>
      <c r="EV971" s="745"/>
      <c r="EW971" s="745"/>
      <c r="EX971" s="745"/>
      <c r="EY971" s="745"/>
      <c r="EZ971" s="745"/>
      <c r="FA971" s="745"/>
      <c r="FB971" s="745"/>
      <c r="FC971" s="745"/>
      <c r="FD971" s="745"/>
      <c r="FE971" s="745"/>
      <c r="FF971" s="745"/>
      <c r="FG971" s="745"/>
      <c r="FH971" s="745"/>
      <c r="FI971" s="745"/>
      <c r="FJ971" s="745"/>
      <c r="FK971" s="745"/>
      <c r="FL971" s="745"/>
      <c r="FM971" s="745"/>
      <c r="FN971" s="745"/>
      <c r="FO971" s="745"/>
      <c r="FP971" s="745"/>
      <c r="FQ971" s="745"/>
      <c r="FR971" s="745"/>
      <c r="FS971" s="745"/>
      <c r="FT971" s="745"/>
      <c r="FU971" s="745"/>
      <c r="FV971" s="745"/>
      <c r="FW971" s="745"/>
      <c r="FX971" s="745"/>
      <c r="FY971" s="745"/>
      <c r="FZ971" s="745"/>
      <c r="GA971" s="745"/>
      <c r="GB971" s="745"/>
      <c r="GC971" s="745"/>
      <c r="GD971" s="745"/>
      <c r="GE971" s="745"/>
      <c r="GF971" s="745"/>
      <c r="GG971" s="745"/>
      <c r="GH971" s="745"/>
      <c r="GI971" s="745"/>
      <c r="GJ971" s="745"/>
      <c r="GK971" s="745"/>
      <c r="GL971" s="745"/>
      <c r="GM971" s="745"/>
      <c r="GN971" s="745"/>
      <c r="GO971" s="745"/>
      <c r="GP971" s="745"/>
      <c r="GQ971" s="745"/>
      <c r="GR971" s="745"/>
      <c r="GS971" s="745"/>
      <c r="GT971" s="745"/>
      <c r="GU971" s="745"/>
      <c r="GV971" s="745"/>
      <c r="GW971" s="745"/>
      <c r="GX971" s="745"/>
      <c r="GY971" s="745"/>
      <c r="GZ971" s="745"/>
      <c r="HA971" s="745"/>
      <c r="HB971" s="745"/>
      <c r="HC971" s="745"/>
      <c r="HD971" s="745"/>
      <c r="HE971" s="745"/>
      <c r="HF971" s="745"/>
      <c r="HG971" s="745"/>
      <c r="HH971" s="745"/>
      <c r="HI971" s="745"/>
      <c r="HJ971" s="745"/>
      <c r="HK971" s="745"/>
      <c r="HL971" s="745"/>
      <c r="HM971" s="745"/>
      <c r="HN971" s="745"/>
      <c r="HO971" s="745"/>
      <c r="HP971" s="745"/>
      <c r="HQ971" s="745"/>
      <c r="HR971" s="745"/>
      <c r="HS971" s="745"/>
      <c r="HT971" s="745"/>
      <c r="HU971" s="745"/>
      <c r="HV971" s="745"/>
      <c r="HW971" s="745"/>
      <c r="HX971" s="745"/>
      <c r="HY971" s="745"/>
      <c r="HZ971" s="745"/>
      <c r="IA971" s="745"/>
      <c r="IB971" s="745"/>
      <c r="IC971" s="745"/>
      <c r="ID971" s="745"/>
      <c r="IE971" s="745"/>
      <c r="IF971" s="745"/>
      <c r="IG971" s="745"/>
      <c r="IH971" s="745"/>
      <c r="II971" s="745"/>
      <c r="IJ971" s="745"/>
      <c r="IK971" s="745"/>
      <c r="IL971" s="745"/>
      <c r="IM971" s="745"/>
      <c r="IN971" s="745"/>
    </row>
    <row r="972" spans="1:248" ht="12.75">
      <c r="A972" s="758"/>
      <c r="B972" s="758"/>
      <c r="C972" s="758"/>
      <c r="D972" s="758"/>
      <c r="E972" s="750"/>
      <c r="F972" s="758"/>
      <c r="G972" s="758"/>
      <c r="H972" s="758"/>
      <c r="I972" s="750"/>
      <c r="J972" s="758"/>
      <c r="K972" s="758"/>
      <c r="L972" s="750"/>
      <c r="M972" s="758"/>
      <c r="N972" s="758"/>
      <c r="O972" s="750"/>
      <c r="P972" s="750"/>
      <c r="Q972" s="750"/>
      <c r="R972" s="750"/>
      <c r="S972" s="750"/>
      <c r="T972" s="750"/>
      <c r="U972" s="757"/>
      <c r="V972" s="753"/>
      <c r="W972" s="745"/>
      <c r="X972" s="745"/>
      <c r="Y972" s="753"/>
      <c r="Z972" s="745"/>
      <c r="AA972" s="745"/>
      <c r="AB972" s="745"/>
      <c r="AC972" s="745"/>
      <c r="AD972" s="745"/>
      <c r="AE972" s="745"/>
      <c r="AF972" s="745"/>
      <c r="AG972" s="745"/>
      <c r="AH972" s="745"/>
      <c r="AI972" s="745"/>
      <c r="AJ972" s="745"/>
      <c r="AK972" s="745"/>
      <c r="AL972" s="745"/>
      <c r="AM972" s="745"/>
      <c r="AN972" s="745"/>
      <c r="AO972" s="745"/>
      <c r="AP972" s="745"/>
      <c r="AQ972" s="745"/>
      <c r="AR972" s="745"/>
      <c r="AS972" s="745"/>
      <c r="AT972" s="745"/>
      <c r="AU972" s="745"/>
      <c r="AV972" s="745"/>
      <c r="AW972" s="745"/>
      <c r="AX972" s="745"/>
      <c r="AY972" s="745"/>
      <c r="AZ972" s="745"/>
      <c r="BA972" s="745"/>
      <c r="BB972" s="745"/>
      <c r="BC972" s="745"/>
      <c r="BD972" s="745"/>
      <c r="BE972" s="745"/>
      <c r="BF972" s="745"/>
      <c r="BG972" s="745"/>
      <c r="BH972" s="745"/>
      <c r="BI972" s="745"/>
      <c r="BJ972" s="745"/>
      <c r="BK972" s="745"/>
      <c r="BL972" s="745"/>
      <c r="BM972" s="745"/>
      <c r="BN972" s="745"/>
      <c r="BO972" s="745"/>
      <c r="BP972" s="745"/>
      <c r="BQ972" s="745"/>
      <c r="BR972" s="745"/>
      <c r="BS972" s="745"/>
      <c r="BT972" s="745"/>
      <c r="BU972" s="745"/>
      <c r="BV972" s="745"/>
      <c r="BW972" s="745"/>
      <c r="BX972" s="745"/>
      <c r="BY972" s="745"/>
      <c r="BZ972" s="745"/>
      <c r="CA972" s="745"/>
      <c r="CB972" s="745"/>
      <c r="CC972" s="745"/>
      <c r="CD972" s="745"/>
      <c r="CE972" s="745"/>
      <c r="CF972" s="745"/>
      <c r="CG972" s="745"/>
      <c r="CH972" s="745"/>
      <c r="CI972" s="745"/>
      <c r="CJ972" s="745"/>
      <c r="CK972" s="745"/>
      <c r="CL972" s="745"/>
      <c r="CM972" s="745"/>
      <c r="CN972" s="745"/>
      <c r="CO972" s="745"/>
      <c r="CP972" s="745"/>
      <c r="CQ972" s="745"/>
      <c r="CR972" s="745"/>
      <c r="CS972" s="745"/>
      <c r="CT972" s="745"/>
      <c r="CU972" s="745"/>
      <c r="CV972" s="745"/>
      <c r="CW972" s="745"/>
      <c r="CX972" s="745"/>
      <c r="CY972" s="745"/>
      <c r="CZ972" s="745"/>
      <c r="DA972" s="745"/>
      <c r="DB972" s="745"/>
      <c r="DC972" s="745"/>
      <c r="DD972" s="745"/>
      <c r="DE972" s="745"/>
      <c r="DF972" s="745"/>
      <c r="DG972" s="745"/>
      <c r="DH972" s="745"/>
      <c r="DI972" s="745"/>
      <c r="DJ972" s="745"/>
      <c r="DK972" s="745"/>
      <c r="DL972" s="745"/>
      <c r="DM972" s="745"/>
      <c r="DN972" s="745"/>
      <c r="DO972" s="745"/>
      <c r="DP972" s="745"/>
      <c r="DQ972" s="745"/>
      <c r="DR972" s="745"/>
      <c r="DS972" s="745"/>
      <c r="DT972" s="745"/>
      <c r="DU972" s="745"/>
      <c r="DV972" s="745"/>
      <c r="DW972" s="745"/>
      <c r="DX972" s="745"/>
      <c r="DY972" s="745"/>
      <c r="DZ972" s="745"/>
      <c r="EA972" s="745"/>
      <c r="EB972" s="745"/>
      <c r="EC972" s="745"/>
      <c r="ED972" s="745"/>
      <c r="EE972" s="745"/>
      <c r="EF972" s="745"/>
      <c r="EG972" s="745"/>
      <c r="EH972" s="745"/>
      <c r="EI972" s="745"/>
      <c r="EJ972" s="745"/>
      <c r="EK972" s="745"/>
      <c r="EL972" s="745"/>
      <c r="EM972" s="745"/>
      <c r="EN972" s="745"/>
      <c r="EO972" s="745"/>
      <c r="EP972" s="745"/>
      <c r="EQ972" s="745"/>
      <c r="ER972" s="745"/>
      <c r="ES972" s="745"/>
      <c r="ET972" s="745"/>
      <c r="EU972" s="745"/>
      <c r="EV972" s="745"/>
      <c r="EW972" s="745"/>
      <c r="EX972" s="745"/>
      <c r="EY972" s="745"/>
      <c r="EZ972" s="745"/>
      <c r="FA972" s="745"/>
      <c r="FB972" s="745"/>
      <c r="FC972" s="745"/>
      <c r="FD972" s="745"/>
      <c r="FE972" s="745"/>
      <c r="FF972" s="745"/>
      <c r="FG972" s="745"/>
      <c r="FH972" s="745"/>
      <c r="FI972" s="745"/>
      <c r="FJ972" s="745"/>
      <c r="FK972" s="745"/>
      <c r="FL972" s="745"/>
      <c r="FM972" s="745"/>
      <c r="FN972" s="745"/>
      <c r="FO972" s="745"/>
      <c r="FP972" s="745"/>
      <c r="FQ972" s="745"/>
      <c r="FR972" s="745"/>
      <c r="FS972" s="745"/>
      <c r="FT972" s="745"/>
      <c r="FU972" s="745"/>
      <c r="FV972" s="745"/>
      <c r="FW972" s="745"/>
      <c r="FX972" s="745"/>
      <c r="FY972" s="745"/>
      <c r="FZ972" s="745"/>
      <c r="GA972" s="745"/>
      <c r="GB972" s="745"/>
      <c r="GC972" s="745"/>
      <c r="GD972" s="745"/>
      <c r="GE972" s="745"/>
      <c r="GF972" s="745"/>
      <c r="GG972" s="745"/>
      <c r="GH972" s="745"/>
      <c r="GI972" s="745"/>
      <c r="GJ972" s="745"/>
      <c r="GK972" s="745"/>
      <c r="GL972" s="745"/>
      <c r="GM972" s="745"/>
      <c r="GN972" s="745"/>
      <c r="GO972" s="745"/>
      <c r="GP972" s="745"/>
      <c r="GQ972" s="745"/>
      <c r="GR972" s="745"/>
      <c r="GS972" s="745"/>
      <c r="GT972" s="745"/>
      <c r="GU972" s="745"/>
      <c r="GV972" s="745"/>
      <c r="GW972" s="745"/>
      <c r="GX972" s="745"/>
      <c r="GY972" s="745"/>
      <c r="GZ972" s="745"/>
      <c r="HA972" s="745"/>
      <c r="HB972" s="745"/>
      <c r="HC972" s="745"/>
      <c r="HD972" s="745"/>
      <c r="HE972" s="745"/>
      <c r="HF972" s="745"/>
      <c r="HG972" s="745"/>
      <c r="HH972" s="745"/>
      <c r="HI972" s="745"/>
      <c r="HJ972" s="745"/>
      <c r="HK972" s="745"/>
      <c r="HL972" s="745"/>
      <c r="HM972" s="745"/>
      <c r="HN972" s="745"/>
      <c r="HO972" s="745"/>
      <c r="HP972" s="745"/>
      <c r="HQ972" s="745"/>
      <c r="HR972" s="745"/>
      <c r="HS972" s="745"/>
      <c r="HT972" s="745"/>
      <c r="HU972" s="745"/>
      <c r="HV972" s="745"/>
      <c r="HW972" s="745"/>
      <c r="HX972" s="745"/>
      <c r="HY972" s="745"/>
      <c r="HZ972" s="745"/>
      <c r="IA972" s="745"/>
      <c r="IB972" s="745"/>
      <c r="IC972" s="745"/>
      <c r="ID972" s="745"/>
      <c r="IE972" s="745"/>
      <c r="IF972" s="745"/>
      <c r="IG972" s="745"/>
      <c r="IH972" s="745"/>
      <c r="II972" s="745"/>
      <c r="IJ972" s="745"/>
      <c r="IK972" s="745"/>
      <c r="IL972" s="745"/>
      <c r="IM972" s="745"/>
      <c r="IN972" s="745"/>
    </row>
    <row r="973" spans="1:248" ht="12.75">
      <c r="A973" s="758"/>
      <c r="B973" s="758"/>
      <c r="C973" s="758"/>
      <c r="D973" s="758"/>
      <c r="E973" s="750"/>
      <c r="F973" s="758"/>
      <c r="G973" s="758"/>
      <c r="H973" s="758"/>
      <c r="I973" s="750"/>
      <c r="J973" s="758"/>
      <c r="K973" s="758"/>
      <c r="L973" s="750"/>
      <c r="M973" s="758"/>
      <c r="N973" s="758"/>
      <c r="O973" s="750"/>
      <c r="P973" s="750"/>
      <c r="Q973" s="750"/>
      <c r="R973" s="750"/>
      <c r="S973" s="750"/>
      <c r="T973" s="750"/>
      <c r="U973" s="757"/>
      <c r="V973" s="753"/>
      <c r="W973" s="745"/>
      <c r="X973" s="745"/>
      <c r="Y973" s="753"/>
      <c r="Z973" s="745"/>
      <c r="AA973" s="745"/>
      <c r="AB973" s="745"/>
      <c r="AC973" s="745"/>
      <c r="AD973" s="745"/>
      <c r="AE973" s="745"/>
      <c r="AF973" s="745"/>
      <c r="AG973" s="745"/>
      <c r="AH973" s="745"/>
      <c r="AI973" s="745"/>
      <c r="AJ973" s="745"/>
      <c r="AK973" s="745"/>
      <c r="AL973" s="745"/>
      <c r="AM973" s="745"/>
      <c r="AN973" s="745"/>
      <c r="AO973" s="745"/>
      <c r="AP973" s="745"/>
      <c r="AQ973" s="745"/>
      <c r="AR973" s="745"/>
      <c r="AS973" s="745"/>
      <c r="AT973" s="745"/>
      <c r="AU973" s="745"/>
      <c r="AV973" s="745"/>
      <c r="AW973" s="745"/>
      <c r="AX973" s="745"/>
      <c r="AY973" s="745"/>
      <c r="AZ973" s="745"/>
      <c r="BA973" s="745"/>
      <c r="BB973" s="745"/>
      <c r="BC973" s="745"/>
      <c r="BD973" s="745"/>
      <c r="BE973" s="745"/>
      <c r="BF973" s="745"/>
      <c r="BG973" s="745"/>
      <c r="BH973" s="745"/>
      <c r="BI973" s="745"/>
      <c r="BJ973" s="745"/>
      <c r="BK973" s="745"/>
      <c r="BL973" s="745"/>
      <c r="BM973" s="745"/>
      <c r="BN973" s="745"/>
      <c r="BO973" s="745"/>
      <c r="BP973" s="745"/>
      <c r="BQ973" s="745"/>
      <c r="BR973" s="745"/>
      <c r="BS973" s="745"/>
      <c r="BT973" s="745"/>
      <c r="BU973" s="745"/>
      <c r="BV973" s="745"/>
      <c r="BW973" s="745"/>
      <c r="BX973" s="745"/>
      <c r="BY973" s="745"/>
      <c r="BZ973" s="745"/>
      <c r="CA973" s="745"/>
      <c r="CB973" s="745"/>
      <c r="CC973" s="745"/>
      <c r="CD973" s="745"/>
      <c r="CE973" s="745"/>
      <c r="CF973" s="745"/>
      <c r="CG973" s="745"/>
      <c r="CH973" s="745"/>
      <c r="CI973" s="745"/>
      <c r="CJ973" s="745"/>
      <c r="CK973" s="745"/>
      <c r="CL973" s="745"/>
      <c r="CM973" s="745"/>
      <c r="CN973" s="745"/>
      <c r="CO973" s="745"/>
      <c r="CP973" s="745"/>
      <c r="CQ973" s="745"/>
      <c r="CR973" s="745"/>
      <c r="CS973" s="745"/>
      <c r="CT973" s="745"/>
      <c r="CU973" s="745"/>
      <c r="CV973" s="745"/>
      <c r="CW973" s="745"/>
      <c r="CX973" s="745"/>
      <c r="CY973" s="745"/>
      <c r="CZ973" s="745"/>
      <c r="DA973" s="745"/>
      <c r="DB973" s="745"/>
      <c r="DC973" s="745"/>
      <c r="DD973" s="745"/>
      <c r="DE973" s="745"/>
      <c r="DF973" s="745"/>
      <c r="DG973" s="745"/>
      <c r="DH973" s="745"/>
      <c r="DI973" s="745"/>
      <c r="DJ973" s="745"/>
      <c r="DK973" s="745"/>
      <c r="DL973" s="745"/>
      <c r="DM973" s="745"/>
      <c r="DN973" s="745"/>
      <c r="DO973" s="745"/>
      <c r="DP973" s="745"/>
      <c r="DQ973" s="745"/>
      <c r="DR973" s="745"/>
      <c r="DS973" s="745"/>
      <c r="DT973" s="745"/>
      <c r="DU973" s="745"/>
      <c r="DV973" s="745"/>
      <c r="DW973" s="745"/>
      <c r="DX973" s="745"/>
      <c r="DY973" s="745"/>
      <c r="DZ973" s="745"/>
      <c r="EA973" s="745"/>
      <c r="EB973" s="745"/>
      <c r="EC973" s="745"/>
      <c r="ED973" s="745"/>
      <c r="EE973" s="745"/>
      <c r="EF973" s="745"/>
      <c r="EG973" s="745"/>
      <c r="EH973" s="745"/>
      <c r="EI973" s="745"/>
      <c r="EJ973" s="745"/>
      <c r="EK973" s="745"/>
      <c r="EL973" s="745"/>
      <c r="EM973" s="745"/>
      <c r="EN973" s="745"/>
      <c r="EO973" s="745"/>
      <c r="EP973" s="745"/>
      <c r="EQ973" s="745"/>
      <c r="ER973" s="745"/>
      <c r="ES973" s="745"/>
      <c r="ET973" s="745"/>
      <c r="EU973" s="745"/>
      <c r="EV973" s="745"/>
      <c r="EW973" s="745"/>
      <c r="EX973" s="745"/>
      <c r="EY973" s="745"/>
      <c r="EZ973" s="745"/>
      <c r="FA973" s="745"/>
      <c r="FB973" s="745"/>
      <c r="FC973" s="745"/>
      <c r="FD973" s="745"/>
      <c r="FE973" s="745"/>
      <c r="FF973" s="745"/>
      <c r="FG973" s="745"/>
      <c r="FH973" s="745"/>
      <c r="FI973" s="745"/>
      <c r="FJ973" s="745"/>
      <c r="FK973" s="745"/>
      <c r="FL973" s="745"/>
      <c r="FM973" s="745"/>
      <c r="FN973" s="745"/>
      <c r="FO973" s="745"/>
      <c r="FP973" s="745"/>
      <c r="FQ973" s="745"/>
      <c r="FR973" s="745"/>
      <c r="FS973" s="745"/>
      <c r="FT973" s="745"/>
      <c r="FU973" s="745"/>
      <c r="FV973" s="745"/>
      <c r="FW973" s="745"/>
      <c r="FX973" s="745"/>
      <c r="FY973" s="745"/>
      <c r="FZ973" s="745"/>
      <c r="GA973" s="745"/>
      <c r="GB973" s="745"/>
      <c r="GC973" s="745"/>
      <c r="GD973" s="745"/>
      <c r="GE973" s="745"/>
      <c r="GF973" s="745"/>
      <c r="GG973" s="745"/>
      <c r="GH973" s="745"/>
      <c r="GI973" s="745"/>
      <c r="GJ973" s="745"/>
      <c r="GK973" s="745"/>
      <c r="GL973" s="745"/>
      <c r="GM973" s="745"/>
      <c r="GN973" s="745"/>
      <c r="GO973" s="745"/>
      <c r="GP973" s="745"/>
      <c r="GQ973" s="745"/>
      <c r="GR973" s="745"/>
      <c r="GS973" s="745"/>
      <c r="GT973" s="745"/>
      <c r="GU973" s="745"/>
      <c r="GV973" s="745"/>
      <c r="GW973" s="745"/>
      <c r="GX973" s="745"/>
      <c r="GY973" s="745"/>
      <c r="GZ973" s="745"/>
      <c r="HA973" s="745"/>
      <c r="HB973" s="745"/>
      <c r="HC973" s="745"/>
      <c r="HD973" s="745"/>
      <c r="HE973" s="745"/>
      <c r="HF973" s="745"/>
      <c r="HG973" s="745"/>
      <c r="HH973" s="745"/>
      <c r="HI973" s="745"/>
      <c r="HJ973" s="745"/>
      <c r="HK973" s="745"/>
      <c r="HL973" s="745"/>
      <c r="HM973" s="745"/>
      <c r="HN973" s="745"/>
      <c r="HO973" s="745"/>
      <c r="HP973" s="745"/>
      <c r="HQ973" s="745"/>
      <c r="HR973" s="745"/>
      <c r="HS973" s="745"/>
      <c r="HT973" s="745"/>
      <c r="HU973" s="745"/>
      <c r="HV973" s="745"/>
      <c r="HW973" s="745"/>
      <c r="HX973" s="745"/>
      <c r="HY973" s="745"/>
      <c r="HZ973" s="745"/>
      <c r="IA973" s="745"/>
      <c r="IB973" s="745"/>
      <c r="IC973" s="745"/>
      <c r="ID973" s="745"/>
      <c r="IE973" s="745"/>
      <c r="IF973" s="745"/>
      <c r="IG973" s="745"/>
      <c r="IH973" s="745"/>
      <c r="II973" s="745"/>
      <c r="IJ973" s="745"/>
      <c r="IK973" s="745"/>
      <c r="IL973" s="745"/>
      <c r="IM973" s="745"/>
      <c r="IN973" s="745"/>
    </row>
    <row r="974" spans="1:248" ht="12.75">
      <c r="A974" s="758"/>
      <c r="B974" s="758"/>
      <c r="C974" s="758"/>
      <c r="D974" s="758"/>
      <c r="E974" s="750"/>
      <c r="F974" s="758"/>
      <c r="G974" s="758"/>
      <c r="H974" s="758"/>
      <c r="I974" s="750"/>
      <c r="J974" s="758"/>
      <c r="K974" s="758"/>
      <c r="L974" s="750"/>
      <c r="M974" s="758"/>
      <c r="N974" s="758"/>
      <c r="O974" s="750"/>
      <c r="P974" s="750"/>
      <c r="Q974" s="750"/>
      <c r="R974" s="750"/>
      <c r="S974" s="750"/>
      <c r="T974" s="750"/>
      <c r="U974" s="757"/>
      <c r="V974" s="753"/>
      <c r="W974" s="745"/>
      <c r="X974" s="745"/>
      <c r="Y974" s="753"/>
      <c r="Z974" s="745"/>
      <c r="AA974" s="745"/>
      <c r="AB974" s="745"/>
      <c r="AC974" s="745"/>
      <c r="AD974" s="745"/>
      <c r="AE974" s="745"/>
      <c r="AF974" s="745"/>
      <c r="AG974" s="745"/>
      <c r="AH974" s="745"/>
      <c r="AI974" s="745"/>
      <c r="AJ974" s="745"/>
      <c r="AK974" s="745"/>
      <c r="AL974" s="745"/>
      <c r="AM974" s="745"/>
      <c r="AN974" s="745"/>
      <c r="AO974" s="745"/>
      <c r="AP974" s="745"/>
      <c r="AQ974" s="745"/>
      <c r="AR974" s="745"/>
      <c r="AS974" s="745"/>
      <c r="AT974" s="745"/>
      <c r="AU974" s="745"/>
      <c r="AV974" s="745"/>
      <c r="AW974" s="745"/>
      <c r="AX974" s="745"/>
      <c r="AY974" s="745"/>
      <c r="AZ974" s="745"/>
      <c r="BA974" s="745"/>
      <c r="BB974" s="745"/>
      <c r="BC974" s="745"/>
      <c r="BD974" s="745"/>
      <c r="BE974" s="745"/>
      <c r="BF974" s="745"/>
      <c r="BG974" s="745"/>
      <c r="BH974" s="745"/>
      <c r="BI974" s="745"/>
      <c r="BJ974" s="745"/>
      <c r="BK974" s="745"/>
      <c r="BL974" s="745"/>
      <c r="BM974" s="745"/>
      <c r="BN974" s="745"/>
      <c r="BO974" s="745"/>
      <c r="BP974" s="745"/>
      <c r="BQ974" s="745"/>
      <c r="BR974" s="745"/>
      <c r="BS974" s="745"/>
      <c r="BT974" s="745"/>
      <c r="BU974" s="745"/>
      <c r="BV974" s="745"/>
      <c r="BW974" s="745"/>
      <c r="BX974" s="745"/>
      <c r="BY974" s="745"/>
      <c r="BZ974" s="745"/>
      <c r="CA974" s="745"/>
      <c r="CB974" s="745"/>
      <c r="CC974" s="745"/>
      <c r="CD974" s="745"/>
      <c r="CE974" s="745"/>
      <c r="CF974" s="745"/>
      <c r="CG974" s="745"/>
      <c r="CH974" s="745"/>
      <c r="CI974" s="745"/>
      <c r="CJ974" s="745"/>
      <c r="CK974" s="745"/>
      <c r="CL974" s="745"/>
      <c r="CM974" s="745"/>
      <c r="CN974" s="745"/>
      <c r="CO974" s="745"/>
      <c r="CP974" s="745"/>
      <c r="CQ974" s="745"/>
      <c r="CR974" s="745"/>
      <c r="CS974" s="745"/>
      <c r="CT974" s="745"/>
      <c r="CU974" s="745"/>
      <c r="CV974" s="745"/>
      <c r="CW974" s="745"/>
      <c r="CX974" s="745"/>
      <c r="CY974" s="745"/>
      <c r="CZ974" s="745"/>
      <c r="DA974" s="745"/>
      <c r="DB974" s="745"/>
      <c r="DC974" s="745"/>
      <c r="DD974" s="745"/>
      <c r="DE974" s="745"/>
      <c r="DF974" s="745"/>
      <c r="DG974" s="745"/>
      <c r="DH974" s="745"/>
      <c r="DI974" s="745"/>
      <c r="DJ974" s="745"/>
      <c r="DK974" s="745"/>
      <c r="DL974" s="745"/>
      <c r="DM974" s="745"/>
      <c r="DN974" s="745"/>
      <c r="DO974" s="745"/>
      <c r="DP974" s="745"/>
      <c r="DQ974" s="745"/>
      <c r="DR974" s="745"/>
      <c r="DS974" s="745"/>
      <c r="DT974" s="745"/>
      <c r="DU974" s="745"/>
      <c r="DV974" s="745"/>
      <c r="DW974" s="745"/>
      <c r="DX974" s="745"/>
      <c r="DY974" s="745"/>
      <c r="DZ974" s="745"/>
      <c r="EA974" s="745"/>
      <c r="EB974" s="745"/>
      <c r="EC974" s="745"/>
      <c r="ED974" s="745"/>
      <c r="EE974" s="745"/>
      <c r="EF974" s="745"/>
      <c r="EG974" s="745"/>
      <c r="EH974" s="745"/>
      <c r="EI974" s="745"/>
      <c r="EJ974" s="745"/>
      <c r="EK974" s="745"/>
      <c r="EL974" s="745"/>
      <c r="EM974" s="745"/>
      <c r="EN974" s="745"/>
      <c r="EO974" s="745"/>
      <c r="EP974" s="745"/>
      <c r="EQ974" s="745"/>
      <c r="ER974" s="745"/>
      <c r="ES974" s="745"/>
      <c r="ET974" s="745"/>
      <c r="EU974" s="745"/>
      <c r="EV974" s="745"/>
      <c r="EW974" s="745"/>
      <c r="EX974" s="745"/>
      <c r="EY974" s="745"/>
      <c r="EZ974" s="745"/>
      <c r="FA974" s="745"/>
      <c r="FB974" s="745"/>
      <c r="FC974" s="745"/>
      <c r="FD974" s="745"/>
      <c r="FE974" s="745"/>
      <c r="FF974" s="745"/>
      <c r="FG974" s="745"/>
      <c r="FH974" s="745"/>
      <c r="FI974" s="745"/>
      <c r="FJ974" s="745"/>
      <c r="FK974" s="745"/>
      <c r="FL974" s="745"/>
      <c r="FM974" s="745"/>
      <c r="FN974" s="745"/>
      <c r="FO974" s="745"/>
      <c r="FP974" s="745"/>
      <c r="FQ974" s="745"/>
      <c r="FR974" s="745"/>
      <c r="FS974" s="745"/>
      <c r="FT974" s="745"/>
      <c r="FU974" s="745"/>
      <c r="FV974" s="745"/>
      <c r="FW974" s="745"/>
      <c r="FX974" s="745"/>
      <c r="FY974" s="745"/>
      <c r="FZ974" s="745"/>
      <c r="GA974" s="745"/>
      <c r="GB974" s="745"/>
      <c r="GC974" s="745"/>
      <c r="GD974" s="745"/>
      <c r="GE974" s="745"/>
      <c r="GF974" s="745"/>
      <c r="GG974" s="745"/>
      <c r="GH974" s="745"/>
      <c r="GI974" s="745"/>
      <c r="GJ974" s="745"/>
      <c r="GK974" s="745"/>
      <c r="GL974" s="745"/>
      <c r="GM974" s="745"/>
      <c r="GN974" s="745"/>
      <c r="GO974" s="745"/>
      <c r="GP974" s="745"/>
      <c r="GQ974" s="745"/>
      <c r="GR974" s="745"/>
      <c r="GS974" s="745"/>
      <c r="GT974" s="745"/>
      <c r="GU974" s="745"/>
      <c r="GV974" s="745"/>
      <c r="GW974" s="745"/>
      <c r="GX974" s="745"/>
      <c r="GY974" s="745"/>
      <c r="GZ974" s="745"/>
      <c r="HA974" s="745"/>
      <c r="HB974" s="745"/>
      <c r="HC974" s="745"/>
      <c r="HD974" s="745"/>
      <c r="HE974" s="745"/>
      <c r="HF974" s="745"/>
      <c r="HG974" s="745"/>
      <c r="HH974" s="745"/>
      <c r="HI974" s="745"/>
      <c r="HJ974" s="745"/>
      <c r="HK974" s="745"/>
      <c r="HL974" s="745"/>
      <c r="HM974" s="745"/>
      <c r="HN974" s="745"/>
      <c r="HO974" s="745"/>
      <c r="HP974" s="745"/>
      <c r="HQ974" s="745"/>
      <c r="HR974" s="745"/>
      <c r="HS974" s="745"/>
      <c r="HT974" s="745"/>
      <c r="HU974" s="745"/>
      <c r="HV974" s="745"/>
      <c r="HW974" s="745"/>
      <c r="HX974" s="745"/>
      <c r="HY974" s="745"/>
      <c r="HZ974" s="745"/>
      <c r="IA974" s="745"/>
      <c r="IB974" s="745"/>
      <c r="IC974" s="745"/>
      <c r="ID974" s="745"/>
      <c r="IE974" s="745"/>
      <c r="IF974" s="745"/>
      <c r="IG974" s="745"/>
      <c r="IH974" s="745"/>
      <c r="II974" s="745"/>
      <c r="IJ974" s="745"/>
      <c r="IK974" s="745"/>
      <c r="IL974" s="745"/>
      <c r="IM974" s="745"/>
      <c r="IN974" s="745"/>
    </row>
    <row r="975" spans="1:248" ht="12.75">
      <c r="A975" s="758"/>
      <c r="B975" s="758"/>
      <c r="C975" s="758"/>
      <c r="D975" s="758"/>
      <c r="E975" s="750"/>
      <c r="F975" s="758"/>
      <c r="G975" s="758"/>
      <c r="H975" s="758"/>
      <c r="I975" s="750"/>
      <c r="J975" s="758"/>
      <c r="K975" s="758"/>
      <c r="L975" s="750"/>
      <c r="M975" s="758"/>
      <c r="N975" s="758"/>
      <c r="O975" s="750"/>
      <c r="P975" s="750"/>
      <c r="Q975" s="750"/>
      <c r="R975" s="750"/>
      <c r="S975" s="750"/>
      <c r="T975" s="750"/>
      <c r="U975" s="757"/>
      <c r="V975" s="753"/>
      <c r="W975" s="745"/>
      <c r="X975" s="745"/>
      <c r="Y975" s="753"/>
      <c r="Z975" s="745"/>
      <c r="AA975" s="745"/>
      <c r="AB975" s="745"/>
      <c r="AC975" s="745"/>
      <c r="AD975" s="745"/>
      <c r="AE975" s="745"/>
      <c r="AF975" s="745"/>
      <c r="AG975" s="745"/>
      <c r="AH975" s="745"/>
      <c r="AI975" s="745"/>
      <c r="AJ975" s="745"/>
      <c r="AK975" s="745"/>
      <c r="AL975" s="745"/>
      <c r="AM975" s="745"/>
      <c r="AN975" s="745"/>
      <c r="AO975" s="745"/>
      <c r="AP975" s="745"/>
      <c r="AQ975" s="745"/>
      <c r="AR975" s="745"/>
      <c r="AS975" s="745"/>
      <c r="AT975" s="745"/>
      <c r="AU975" s="745"/>
      <c r="AV975" s="745"/>
      <c r="AW975" s="745"/>
      <c r="AX975" s="745"/>
      <c r="AY975" s="745"/>
      <c r="AZ975" s="745"/>
      <c r="BA975" s="745"/>
      <c r="BB975" s="745"/>
      <c r="BC975" s="745"/>
      <c r="BD975" s="745"/>
      <c r="BE975" s="745"/>
      <c r="BF975" s="745"/>
      <c r="BG975" s="745"/>
      <c r="BH975" s="745"/>
      <c r="BI975" s="745"/>
      <c r="BJ975" s="745"/>
      <c r="BK975" s="745"/>
      <c r="BL975" s="745"/>
      <c r="BM975" s="745"/>
      <c r="BN975" s="745"/>
      <c r="BO975" s="745"/>
      <c r="BP975" s="745"/>
      <c r="BQ975" s="745"/>
      <c r="BR975" s="745"/>
      <c r="BS975" s="745"/>
      <c r="BT975" s="745"/>
      <c r="BU975" s="745"/>
      <c r="BV975" s="745"/>
      <c r="BW975" s="745"/>
      <c r="BX975" s="745"/>
      <c r="BY975" s="745"/>
      <c r="BZ975" s="745"/>
      <c r="CA975" s="745"/>
      <c r="CB975" s="745"/>
      <c r="CC975" s="745"/>
      <c r="CD975" s="745"/>
      <c r="CE975" s="745"/>
      <c r="CF975" s="745"/>
      <c r="CG975" s="745"/>
      <c r="CH975" s="745"/>
      <c r="CI975" s="745"/>
      <c r="CJ975" s="745"/>
      <c r="CK975" s="745"/>
      <c r="CL975" s="745"/>
      <c r="CM975" s="745"/>
      <c r="CN975" s="745"/>
      <c r="CO975" s="745"/>
      <c r="CP975" s="745"/>
      <c r="CQ975" s="745"/>
      <c r="CR975" s="745"/>
      <c r="CS975" s="745"/>
      <c r="CT975" s="745"/>
      <c r="CU975" s="745"/>
      <c r="CV975" s="745"/>
      <c r="CW975" s="745"/>
      <c r="CX975" s="745"/>
      <c r="CY975" s="745"/>
      <c r="CZ975" s="745"/>
      <c r="DA975" s="745"/>
      <c r="DB975" s="745"/>
      <c r="DC975" s="745"/>
      <c r="DD975" s="745"/>
      <c r="DE975" s="745"/>
      <c r="DF975" s="745"/>
      <c r="DG975" s="745"/>
      <c r="DH975" s="745"/>
      <c r="DI975" s="745"/>
      <c r="DJ975" s="745"/>
      <c r="DK975" s="745"/>
      <c r="DL975" s="745"/>
      <c r="DM975" s="745"/>
      <c r="DN975" s="745"/>
      <c r="DO975" s="745"/>
      <c r="DP975" s="745"/>
      <c r="DQ975" s="745"/>
      <c r="DR975" s="745"/>
      <c r="DS975" s="745"/>
      <c r="DT975" s="745"/>
      <c r="DU975" s="745"/>
      <c r="DV975" s="745"/>
      <c r="DW975" s="745"/>
      <c r="DX975" s="745"/>
      <c r="DY975" s="745"/>
      <c r="DZ975" s="745"/>
      <c r="EA975" s="745"/>
      <c r="EB975" s="745"/>
      <c r="EC975" s="745"/>
      <c r="ED975" s="745"/>
      <c r="EE975" s="745"/>
      <c r="EF975" s="745"/>
      <c r="EG975" s="745"/>
      <c r="EH975" s="745"/>
      <c r="EI975" s="745"/>
      <c r="EJ975" s="745"/>
      <c r="EK975" s="745"/>
      <c r="EL975" s="745"/>
      <c r="EM975" s="745"/>
      <c r="EN975" s="745"/>
      <c r="EO975" s="745"/>
      <c r="EP975" s="745"/>
      <c r="EQ975" s="745"/>
      <c r="ER975" s="745"/>
      <c r="ES975" s="745"/>
      <c r="ET975" s="745"/>
      <c r="EU975" s="745"/>
      <c r="EV975" s="745"/>
      <c r="EW975" s="745"/>
      <c r="EX975" s="745"/>
      <c r="EY975" s="745"/>
      <c r="EZ975" s="745"/>
      <c r="FA975" s="745"/>
      <c r="FB975" s="745"/>
      <c r="FC975" s="745"/>
      <c r="FD975" s="745"/>
      <c r="FE975" s="745"/>
      <c r="FF975" s="745"/>
      <c r="FG975" s="745"/>
      <c r="FH975" s="745"/>
      <c r="FI975" s="745"/>
      <c r="FJ975" s="745"/>
      <c r="FK975" s="745"/>
      <c r="FL975" s="745"/>
      <c r="FM975" s="745"/>
      <c r="FN975" s="745"/>
      <c r="FO975" s="745"/>
      <c r="FP975" s="745"/>
      <c r="FQ975" s="745"/>
      <c r="FR975" s="745"/>
      <c r="FS975" s="745"/>
      <c r="FT975" s="745"/>
      <c r="FU975" s="745"/>
      <c r="FV975" s="745"/>
      <c r="FW975" s="745"/>
      <c r="FX975" s="745"/>
      <c r="FY975" s="745"/>
      <c r="FZ975" s="745"/>
      <c r="GA975" s="745"/>
      <c r="GB975" s="745"/>
      <c r="GC975" s="745"/>
      <c r="GD975" s="745"/>
      <c r="GE975" s="745"/>
      <c r="GF975" s="745"/>
      <c r="GG975" s="745"/>
      <c r="GH975" s="745"/>
      <c r="GI975" s="745"/>
      <c r="GJ975" s="745"/>
      <c r="GK975" s="745"/>
      <c r="GL975" s="745"/>
      <c r="GM975" s="745"/>
      <c r="GN975" s="745"/>
      <c r="GO975" s="745"/>
      <c r="GP975" s="745"/>
      <c r="GQ975" s="745"/>
      <c r="GR975" s="745"/>
      <c r="GS975" s="745"/>
      <c r="GT975" s="745"/>
      <c r="GU975" s="745"/>
      <c r="GV975" s="745"/>
      <c r="GW975" s="745"/>
      <c r="GX975" s="745"/>
      <c r="GY975" s="745"/>
      <c r="GZ975" s="745"/>
      <c r="HA975" s="745"/>
      <c r="HB975" s="745"/>
      <c r="HC975" s="745"/>
      <c r="HD975" s="745"/>
      <c r="HE975" s="745"/>
      <c r="HF975" s="745"/>
      <c r="HG975" s="745"/>
      <c r="HH975" s="745"/>
      <c r="HI975" s="745"/>
      <c r="HJ975" s="745"/>
      <c r="HK975" s="745"/>
      <c r="HL975" s="745"/>
      <c r="HM975" s="745"/>
      <c r="HN975" s="745"/>
      <c r="HO975" s="745"/>
      <c r="HP975" s="745"/>
      <c r="HQ975" s="745"/>
      <c r="HR975" s="745"/>
      <c r="HS975" s="745"/>
      <c r="HT975" s="745"/>
      <c r="HU975" s="745"/>
      <c r="HV975" s="745"/>
      <c r="HW975" s="745"/>
      <c r="HX975" s="745"/>
      <c r="HY975" s="745"/>
      <c r="HZ975" s="745"/>
      <c r="IA975" s="745"/>
      <c r="IB975" s="745"/>
      <c r="IC975" s="745"/>
      <c r="ID975" s="745"/>
      <c r="IE975" s="745"/>
      <c r="IF975" s="745"/>
      <c r="IG975" s="745"/>
      <c r="IH975" s="745"/>
      <c r="II975" s="745"/>
      <c r="IJ975" s="745"/>
      <c r="IK975" s="745"/>
      <c r="IL975" s="745"/>
      <c r="IM975" s="745"/>
      <c r="IN975" s="745"/>
    </row>
    <row r="976" spans="1:248" ht="12.75">
      <c r="A976" s="758"/>
      <c r="B976" s="758"/>
      <c r="C976" s="758"/>
      <c r="D976" s="758"/>
      <c r="E976" s="750"/>
      <c r="F976" s="758"/>
      <c r="G976" s="758"/>
      <c r="H976" s="758"/>
      <c r="I976" s="750"/>
      <c r="J976" s="758"/>
      <c r="K976" s="758"/>
      <c r="L976" s="750"/>
      <c r="M976" s="758"/>
      <c r="N976" s="758"/>
      <c r="O976" s="750"/>
      <c r="P976" s="750"/>
      <c r="Q976" s="750"/>
      <c r="R976" s="750"/>
      <c r="S976" s="750"/>
      <c r="T976" s="750"/>
      <c r="U976" s="757"/>
      <c r="V976" s="753"/>
      <c r="W976" s="745"/>
      <c r="X976" s="745"/>
      <c r="Y976" s="753"/>
      <c r="Z976" s="745"/>
      <c r="AA976" s="745"/>
      <c r="AB976" s="745"/>
      <c r="AC976" s="745"/>
      <c r="AD976" s="745"/>
      <c r="AE976" s="745"/>
      <c r="AF976" s="745"/>
      <c r="AG976" s="745"/>
      <c r="AH976" s="745"/>
      <c r="AI976" s="745"/>
      <c r="AJ976" s="745"/>
      <c r="AK976" s="745"/>
      <c r="AL976" s="745"/>
      <c r="AM976" s="745"/>
      <c r="AN976" s="745"/>
      <c r="AO976" s="745"/>
      <c r="AP976" s="745"/>
      <c r="AQ976" s="745"/>
      <c r="AR976" s="745"/>
      <c r="AS976" s="745"/>
      <c r="AT976" s="745"/>
      <c r="AU976" s="745"/>
      <c r="AV976" s="745"/>
      <c r="AW976" s="745"/>
      <c r="AX976" s="745"/>
      <c r="AY976" s="745"/>
      <c r="AZ976" s="745"/>
      <c r="BA976" s="745"/>
      <c r="BB976" s="745"/>
      <c r="BC976" s="745"/>
      <c r="BD976" s="745"/>
      <c r="BE976" s="745"/>
      <c r="BF976" s="745"/>
      <c r="BG976" s="745"/>
      <c r="BH976" s="745"/>
      <c r="BI976" s="745"/>
      <c r="BJ976" s="745"/>
      <c r="BK976" s="745"/>
      <c r="BL976" s="745"/>
      <c r="BM976" s="745"/>
      <c r="BN976" s="745"/>
      <c r="BO976" s="745"/>
      <c r="BP976" s="745"/>
      <c r="BQ976" s="745"/>
      <c r="BR976" s="745"/>
      <c r="BS976" s="745"/>
      <c r="BT976" s="745"/>
      <c r="BU976" s="745"/>
      <c r="BV976" s="745"/>
      <c r="BW976" s="745"/>
      <c r="BX976" s="745"/>
      <c r="BY976" s="745"/>
      <c r="BZ976" s="745"/>
      <c r="CA976" s="745"/>
      <c r="CB976" s="745"/>
      <c r="CC976" s="745"/>
      <c r="CD976" s="745"/>
      <c r="CE976" s="745"/>
      <c r="CF976" s="745"/>
      <c r="CG976" s="745"/>
      <c r="CH976" s="745"/>
      <c r="CI976" s="745"/>
      <c r="CJ976" s="745"/>
      <c r="CK976" s="745"/>
      <c r="CL976" s="745"/>
      <c r="CM976" s="745"/>
      <c r="CN976" s="745"/>
      <c r="CO976" s="745"/>
      <c r="CP976" s="745"/>
      <c r="CQ976" s="745"/>
      <c r="CR976" s="745"/>
      <c r="CS976" s="745"/>
      <c r="CT976" s="745"/>
      <c r="CU976" s="745"/>
      <c r="CV976" s="745"/>
      <c r="CW976" s="745"/>
      <c r="CX976" s="745"/>
      <c r="CY976" s="745"/>
      <c r="CZ976" s="745"/>
      <c r="DA976" s="745"/>
      <c r="DB976" s="745"/>
      <c r="DC976" s="745"/>
      <c r="DD976" s="745"/>
      <c r="DE976" s="745"/>
      <c r="DF976" s="745"/>
      <c r="DG976" s="745"/>
      <c r="DH976" s="745"/>
      <c r="DI976" s="745"/>
      <c r="DJ976" s="745"/>
      <c r="DK976" s="745"/>
      <c r="DL976" s="745"/>
      <c r="DM976" s="745"/>
      <c r="DN976" s="745"/>
      <c r="DO976" s="745"/>
      <c r="DP976" s="745"/>
      <c r="DQ976" s="745"/>
      <c r="DR976" s="745"/>
      <c r="DS976" s="745"/>
      <c r="DT976" s="745"/>
      <c r="DU976" s="745"/>
      <c r="DV976" s="745"/>
      <c r="DW976" s="745"/>
      <c r="DX976" s="745"/>
      <c r="DY976" s="745"/>
      <c r="DZ976" s="745"/>
      <c r="EA976" s="745"/>
      <c r="EB976" s="745"/>
      <c r="EC976" s="745"/>
      <c r="ED976" s="745"/>
      <c r="EE976" s="745"/>
      <c r="EF976" s="745"/>
      <c r="EG976" s="745"/>
      <c r="EH976" s="745"/>
      <c r="EI976" s="745"/>
      <c r="EJ976" s="745"/>
      <c r="EK976" s="745"/>
      <c r="EL976" s="745"/>
      <c r="EM976" s="745"/>
      <c r="EN976" s="745"/>
      <c r="EO976" s="745"/>
      <c r="EP976" s="745"/>
      <c r="EQ976" s="745"/>
      <c r="ER976" s="745"/>
      <c r="ES976" s="745"/>
      <c r="ET976" s="745"/>
      <c r="EU976" s="745"/>
      <c r="EV976" s="745"/>
      <c r="EW976" s="745"/>
      <c r="EX976" s="745"/>
      <c r="EY976" s="745"/>
      <c r="EZ976" s="745"/>
      <c r="FA976" s="745"/>
      <c r="FB976" s="745"/>
      <c r="FC976" s="745"/>
      <c r="FD976" s="745"/>
      <c r="FE976" s="745"/>
      <c r="FF976" s="745"/>
      <c r="FG976" s="745"/>
      <c r="FH976" s="745"/>
      <c r="FI976" s="745"/>
      <c r="FJ976" s="745"/>
      <c r="FK976" s="745"/>
      <c r="FL976" s="745"/>
      <c r="FM976" s="745"/>
      <c r="FN976" s="745"/>
      <c r="FO976" s="745"/>
      <c r="FP976" s="745"/>
      <c r="FQ976" s="745"/>
      <c r="FR976" s="745"/>
      <c r="FS976" s="745"/>
      <c r="FT976" s="745"/>
      <c r="FU976" s="745"/>
      <c r="FV976" s="745"/>
      <c r="FW976" s="745"/>
      <c r="FX976" s="745"/>
      <c r="FY976" s="745"/>
      <c r="FZ976" s="745"/>
      <c r="GA976" s="745"/>
      <c r="GB976" s="745"/>
      <c r="GC976" s="745"/>
      <c r="GD976" s="745"/>
      <c r="GE976" s="745"/>
      <c r="GF976" s="745"/>
      <c r="GG976" s="745"/>
      <c r="GH976" s="745"/>
      <c r="GI976" s="745"/>
      <c r="GJ976" s="745"/>
      <c r="GK976" s="745"/>
      <c r="GL976" s="745"/>
      <c r="GM976" s="745"/>
      <c r="GN976" s="745"/>
      <c r="GO976" s="745"/>
      <c r="GP976" s="745"/>
      <c r="GQ976" s="745"/>
      <c r="GR976" s="745"/>
      <c r="GS976" s="745"/>
      <c r="GT976" s="745"/>
      <c r="GU976" s="745"/>
      <c r="GV976" s="745"/>
      <c r="GW976" s="745"/>
      <c r="GX976" s="745"/>
      <c r="GY976" s="745"/>
      <c r="GZ976" s="745"/>
      <c r="HA976" s="745"/>
      <c r="HB976" s="745"/>
      <c r="HC976" s="745"/>
      <c r="HD976" s="745"/>
      <c r="HE976" s="745"/>
      <c r="HF976" s="745"/>
      <c r="HG976" s="745"/>
      <c r="HH976" s="745"/>
      <c r="HI976" s="745"/>
      <c r="HJ976" s="745"/>
      <c r="HK976" s="745"/>
      <c r="HL976" s="745"/>
      <c r="HM976" s="745"/>
      <c r="HN976" s="745"/>
      <c r="HO976" s="745"/>
      <c r="HP976" s="745"/>
      <c r="HQ976" s="745"/>
      <c r="HR976" s="745"/>
      <c r="HS976" s="745"/>
      <c r="HT976" s="745"/>
      <c r="HU976" s="745"/>
      <c r="HV976" s="745"/>
      <c r="HW976" s="745"/>
      <c r="HX976" s="745"/>
      <c r="HY976" s="745"/>
      <c r="HZ976" s="745"/>
      <c r="IA976" s="745"/>
      <c r="IB976" s="745"/>
      <c r="IC976" s="745"/>
      <c r="ID976" s="745"/>
      <c r="IE976" s="745"/>
      <c r="IF976" s="745"/>
      <c r="IG976" s="745"/>
      <c r="IH976" s="745"/>
      <c r="II976" s="745"/>
      <c r="IJ976" s="745"/>
      <c r="IK976" s="745"/>
      <c r="IL976" s="745"/>
      <c r="IM976" s="745"/>
      <c r="IN976" s="745"/>
    </row>
    <row r="977" spans="1:248" ht="12.75">
      <c r="A977" s="758"/>
      <c r="B977" s="758"/>
      <c r="C977" s="758"/>
      <c r="D977" s="758"/>
      <c r="E977" s="750"/>
      <c r="F977" s="758"/>
      <c r="G977" s="758"/>
      <c r="H977" s="758"/>
      <c r="I977" s="750"/>
      <c r="J977" s="758"/>
      <c r="K977" s="758"/>
      <c r="L977" s="750"/>
      <c r="M977" s="758"/>
      <c r="N977" s="758"/>
      <c r="O977" s="750"/>
      <c r="P977" s="750"/>
      <c r="Q977" s="750"/>
      <c r="R977" s="750"/>
      <c r="S977" s="750"/>
      <c r="T977" s="750"/>
      <c r="U977" s="757"/>
      <c r="V977" s="753"/>
      <c r="W977" s="745"/>
      <c r="X977" s="745"/>
      <c r="Y977" s="753"/>
      <c r="Z977" s="745"/>
      <c r="AA977" s="745"/>
      <c r="AB977" s="745"/>
      <c r="AC977" s="745"/>
      <c r="AD977" s="745"/>
      <c r="AE977" s="745"/>
      <c r="AF977" s="745"/>
      <c r="AG977" s="745"/>
      <c r="AH977" s="745"/>
      <c r="AI977" s="745"/>
      <c r="AJ977" s="745"/>
      <c r="AK977" s="745"/>
      <c r="AL977" s="745"/>
      <c r="AM977" s="745"/>
      <c r="AN977" s="745"/>
      <c r="AO977" s="745"/>
      <c r="AP977" s="745"/>
      <c r="AQ977" s="745"/>
      <c r="AR977" s="745"/>
      <c r="AS977" s="745"/>
      <c r="AT977" s="745"/>
      <c r="AU977" s="745"/>
      <c r="AV977" s="745"/>
      <c r="AW977" s="745"/>
      <c r="AX977" s="745"/>
      <c r="AY977" s="745"/>
      <c r="AZ977" s="745"/>
      <c r="BA977" s="745"/>
      <c r="BB977" s="745"/>
      <c r="BC977" s="745"/>
      <c r="BD977" s="745"/>
      <c r="BE977" s="745"/>
      <c r="BF977" s="745"/>
      <c r="BG977" s="745"/>
      <c r="BH977" s="745"/>
      <c r="BI977" s="745"/>
      <c r="BJ977" s="745"/>
      <c r="BK977" s="745"/>
      <c r="BL977" s="745"/>
      <c r="BM977" s="745"/>
      <c r="BN977" s="745"/>
      <c r="BO977" s="745"/>
      <c r="BP977" s="745"/>
      <c r="BQ977" s="745"/>
      <c r="BR977" s="745"/>
      <c r="BS977" s="745"/>
      <c r="BT977" s="745"/>
      <c r="BU977" s="745"/>
      <c r="BV977" s="745"/>
      <c r="BW977" s="745"/>
      <c r="BX977" s="745"/>
      <c r="BY977" s="745"/>
      <c r="BZ977" s="745"/>
      <c r="CA977" s="745"/>
      <c r="CB977" s="745"/>
      <c r="CC977" s="745"/>
      <c r="CD977" s="745"/>
      <c r="CE977" s="745"/>
      <c r="CF977" s="745"/>
      <c r="CG977" s="745"/>
      <c r="CH977" s="745"/>
      <c r="CI977" s="745"/>
      <c r="CJ977" s="745"/>
      <c r="CK977" s="745"/>
      <c r="CL977" s="745"/>
      <c r="CM977" s="745"/>
      <c r="CN977" s="745"/>
      <c r="CO977" s="745"/>
      <c r="CP977" s="745"/>
      <c r="CQ977" s="745"/>
      <c r="CR977" s="745"/>
      <c r="CS977" s="745"/>
      <c r="CT977" s="745"/>
      <c r="CU977" s="745"/>
      <c r="CV977" s="745"/>
      <c r="CW977" s="745"/>
      <c r="CX977" s="745"/>
      <c r="CY977" s="745"/>
      <c r="CZ977" s="745"/>
      <c r="DA977" s="745"/>
      <c r="DB977" s="745"/>
      <c r="DC977" s="745"/>
      <c r="DD977" s="745"/>
      <c r="DE977" s="745"/>
      <c r="DF977" s="745"/>
      <c r="DG977" s="745"/>
      <c r="DH977" s="745"/>
      <c r="DI977" s="745"/>
      <c r="DJ977" s="745"/>
      <c r="DK977" s="745"/>
      <c r="DL977" s="745"/>
      <c r="DM977" s="745"/>
      <c r="DN977" s="745"/>
      <c r="DO977" s="745"/>
      <c r="DP977" s="745"/>
      <c r="DQ977" s="745"/>
      <c r="DR977" s="745"/>
      <c r="DS977" s="745"/>
      <c r="DT977" s="745"/>
      <c r="DU977" s="745"/>
      <c r="DV977" s="745"/>
      <c r="DW977" s="745"/>
      <c r="DX977" s="745"/>
      <c r="DY977" s="745"/>
      <c r="DZ977" s="745"/>
      <c r="EA977" s="745"/>
      <c r="EB977" s="745"/>
      <c r="EC977" s="745"/>
      <c r="ED977" s="745"/>
      <c r="EE977" s="745"/>
      <c r="EF977" s="745"/>
      <c r="EG977" s="745"/>
      <c r="EH977" s="745"/>
      <c r="EI977" s="745"/>
      <c r="EJ977" s="745"/>
      <c r="EK977" s="745"/>
      <c r="EL977" s="745"/>
      <c r="EM977" s="745"/>
      <c r="EN977" s="745"/>
      <c r="EO977" s="745"/>
      <c r="EP977" s="745"/>
      <c r="EQ977" s="745"/>
      <c r="ER977" s="745"/>
      <c r="ES977" s="745"/>
      <c r="ET977" s="745"/>
      <c r="EU977" s="745"/>
      <c r="EV977" s="745"/>
      <c r="EW977" s="745"/>
      <c r="EX977" s="745"/>
      <c r="EY977" s="745"/>
      <c r="EZ977" s="745"/>
      <c r="FA977" s="745"/>
      <c r="FB977" s="745"/>
      <c r="FC977" s="745"/>
      <c r="FD977" s="745"/>
      <c r="FE977" s="745"/>
      <c r="FF977" s="745"/>
      <c r="FG977" s="745"/>
      <c r="FH977" s="745"/>
      <c r="FI977" s="745"/>
      <c r="FJ977" s="745"/>
      <c r="FK977" s="745"/>
      <c r="FL977" s="745"/>
      <c r="FM977" s="745"/>
      <c r="FN977" s="745"/>
      <c r="FO977" s="745"/>
      <c r="FP977" s="745"/>
      <c r="FQ977" s="745"/>
      <c r="FR977" s="745"/>
      <c r="FS977" s="745"/>
      <c r="FT977" s="745"/>
      <c r="FU977" s="745"/>
      <c r="FV977" s="745"/>
      <c r="FW977" s="745"/>
      <c r="FX977" s="745"/>
      <c r="FY977" s="745"/>
      <c r="FZ977" s="745"/>
      <c r="GA977" s="745"/>
      <c r="GB977" s="745"/>
      <c r="GC977" s="745"/>
      <c r="GD977" s="745"/>
      <c r="GE977" s="745"/>
      <c r="GF977" s="745"/>
      <c r="GG977" s="745"/>
      <c r="GH977" s="745"/>
      <c r="GI977" s="745"/>
      <c r="GJ977" s="745"/>
      <c r="GK977" s="745"/>
      <c r="GL977" s="745"/>
      <c r="GM977" s="745"/>
      <c r="GN977" s="745"/>
      <c r="GO977" s="745"/>
      <c r="GP977" s="745"/>
      <c r="GQ977" s="745"/>
      <c r="GR977" s="745"/>
      <c r="GS977" s="745"/>
      <c r="GT977" s="745"/>
      <c r="GU977" s="745"/>
      <c r="GV977" s="745"/>
      <c r="GW977" s="745"/>
      <c r="GX977" s="745"/>
      <c r="GY977" s="745"/>
      <c r="GZ977" s="745"/>
      <c r="HA977" s="745"/>
      <c r="HB977" s="745"/>
      <c r="HC977" s="745"/>
      <c r="HD977" s="745"/>
      <c r="HE977" s="745"/>
      <c r="HF977" s="745"/>
      <c r="HG977" s="745"/>
      <c r="HH977" s="745"/>
      <c r="HI977" s="745"/>
      <c r="HJ977" s="745"/>
      <c r="HK977" s="745"/>
      <c r="HL977" s="745"/>
      <c r="HM977" s="745"/>
      <c r="HN977" s="745"/>
      <c r="HO977" s="745"/>
      <c r="HP977" s="745"/>
      <c r="HQ977" s="745"/>
      <c r="HR977" s="745"/>
      <c r="HS977" s="745"/>
      <c r="HT977" s="745"/>
      <c r="HU977" s="745"/>
      <c r="HV977" s="745"/>
      <c r="HW977" s="745"/>
      <c r="HX977" s="745"/>
      <c r="HY977" s="745"/>
      <c r="HZ977" s="745"/>
      <c r="IA977" s="745"/>
      <c r="IB977" s="745"/>
      <c r="IC977" s="745"/>
      <c r="ID977" s="745"/>
      <c r="IE977" s="745"/>
      <c r="IF977" s="745"/>
      <c r="IG977" s="745"/>
      <c r="IH977" s="745"/>
      <c r="II977" s="745"/>
      <c r="IJ977" s="745"/>
      <c r="IK977" s="745"/>
      <c r="IL977" s="745"/>
      <c r="IM977" s="745"/>
      <c r="IN977" s="745"/>
    </row>
    <row r="978" spans="1:248" ht="12.75">
      <c r="A978" s="758"/>
      <c r="B978" s="758"/>
      <c r="C978" s="758"/>
      <c r="D978" s="758"/>
      <c r="E978" s="750"/>
      <c r="F978" s="758"/>
      <c r="G978" s="758"/>
      <c r="H978" s="758"/>
      <c r="I978" s="750"/>
      <c r="J978" s="758"/>
      <c r="K978" s="758"/>
      <c r="L978" s="750"/>
      <c r="M978" s="758"/>
      <c r="N978" s="758"/>
      <c r="O978" s="750"/>
      <c r="P978" s="750"/>
      <c r="Q978" s="750"/>
      <c r="R978" s="750"/>
      <c r="S978" s="750"/>
      <c r="T978" s="750"/>
      <c r="U978" s="757"/>
      <c r="V978" s="753"/>
      <c r="W978" s="745"/>
      <c r="X978" s="745"/>
      <c r="Y978" s="753"/>
      <c r="Z978" s="745"/>
      <c r="AA978" s="745"/>
      <c r="AB978" s="745"/>
      <c r="AC978" s="745"/>
      <c r="AD978" s="745"/>
      <c r="AE978" s="745"/>
      <c r="AF978" s="745"/>
      <c r="AG978" s="745"/>
      <c r="AH978" s="745"/>
      <c r="AI978" s="745"/>
      <c r="AJ978" s="745"/>
      <c r="AK978" s="745"/>
      <c r="AL978" s="745"/>
      <c r="AM978" s="745"/>
      <c r="AN978" s="745"/>
      <c r="AO978" s="745"/>
      <c r="AP978" s="745"/>
      <c r="AQ978" s="745"/>
      <c r="AR978" s="745"/>
      <c r="AS978" s="745"/>
      <c r="AT978" s="745"/>
      <c r="AU978" s="745"/>
      <c r="AV978" s="745"/>
      <c r="AW978" s="745"/>
      <c r="AX978" s="745"/>
      <c r="AY978" s="745"/>
      <c r="AZ978" s="745"/>
      <c r="BA978" s="745"/>
      <c r="BB978" s="745"/>
      <c r="BC978" s="745"/>
      <c r="BD978" s="745"/>
      <c r="BE978" s="745"/>
      <c r="BF978" s="745"/>
      <c r="BG978" s="745"/>
      <c r="BH978" s="745"/>
      <c r="BI978" s="745"/>
      <c r="BJ978" s="745"/>
      <c r="BK978" s="745"/>
      <c r="BL978" s="745"/>
      <c r="BM978" s="745"/>
      <c r="BN978" s="745"/>
      <c r="BO978" s="745"/>
      <c r="BP978" s="745"/>
      <c r="BQ978" s="745"/>
      <c r="BR978" s="745"/>
      <c r="BS978" s="745"/>
      <c r="BT978" s="745"/>
      <c r="BU978" s="745"/>
      <c r="BV978" s="745"/>
      <c r="BW978" s="745"/>
      <c r="BX978" s="745"/>
      <c r="BY978" s="745"/>
      <c r="BZ978" s="745"/>
      <c r="CA978" s="745"/>
      <c r="CB978" s="745"/>
      <c r="CC978" s="745"/>
      <c r="CD978" s="745"/>
      <c r="CE978" s="745"/>
      <c r="CF978" s="745"/>
      <c r="CG978" s="745"/>
      <c r="CH978" s="745"/>
      <c r="CI978" s="745"/>
      <c r="CJ978" s="745"/>
      <c r="CK978" s="745"/>
      <c r="CL978" s="745"/>
      <c r="CM978" s="745"/>
      <c r="CN978" s="745"/>
      <c r="CO978" s="745"/>
      <c r="CP978" s="745"/>
      <c r="CQ978" s="745"/>
      <c r="CR978" s="745"/>
      <c r="CS978" s="745"/>
      <c r="CT978" s="745"/>
      <c r="CU978" s="745"/>
      <c r="CV978" s="745"/>
      <c r="CW978" s="745"/>
      <c r="CX978" s="745"/>
      <c r="CY978" s="745"/>
      <c r="CZ978" s="745"/>
      <c r="DA978" s="745"/>
      <c r="DB978" s="745"/>
      <c r="DC978" s="745"/>
      <c r="DD978" s="745"/>
      <c r="DE978" s="745"/>
      <c r="DF978" s="745"/>
      <c r="DG978" s="745"/>
      <c r="DH978" s="745"/>
      <c r="DI978" s="745"/>
      <c r="DJ978" s="745"/>
      <c r="DK978" s="745"/>
      <c r="DL978" s="745"/>
      <c r="DM978" s="745"/>
      <c r="DN978" s="745"/>
      <c r="DO978" s="745"/>
      <c r="DP978" s="745"/>
      <c r="DQ978" s="745"/>
      <c r="DR978" s="745"/>
      <c r="DS978" s="745"/>
      <c r="DT978" s="745"/>
      <c r="DU978" s="745"/>
      <c r="DV978" s="745"/>
      <c r="DW978" s="745"/>
      <c r="DX978" s="745"/>
      <c r="DY978" s="745"/>
      <c r="DZ978" s="745"/>
      <c r="EA978" s="745"/>
      <c r="EB978" s="745"/>
      <c r="EC978" s="745"/>
      <c r="ED978" s="745"/>
      <c r="EE978" s="745"/>
      <c r="EF978" s="745"/>
      <c r="EG978" s="745"/>
      <c r="EH978" s="745"/>
      <c r="EI978" s="745"/>
      <c r="EJ978" s="745"/>
      <c r="EK978" s="745"/>
      <c r="EL978" s="745"/>
      <c r="EM978" s="745"/>
      <c r="EN978" s="745"/>
      <c r="EO978" s="745"/>
      <c r="EP978" s="745"/>
      <c r="EQ978" s="745"/>
      <c r="ER978" s="745"/>
      <c r="ES978" s="745"/>
      <c r="ET978" s="745"/>
      <c r="EU978" s="745"/>
      <c r="EV978" s="745"/>
      <c r="EW978" s="745"/>
      <c r="EX978" s="745"/>
      <c r="EY978" s="745"/>
      <c r="EZ978" s="745"/>
      <c r="FA978" s="745"/>
      <c r="FB978" s="745"/>
      <c r="FC978" s="745"/>
      <c r="FD978" s="745"/>
      <c r="FE978" s="745"/>
      <c r="FF978" s="745"/>
      <c r="FG978" s="745"/>
      <c r="FH978" s="745"/>
      <c r="FI978" s="745"/>
      <c r="FJ978" s="745"/>
      <c r="FK978" s="745"/>
      <c r="FL978" s="745"/>
      <c r="FM978" s="745"/>
      <c r="FN978" s="745"/>
      <c r="FO978" s="745"/>
      <c r="FP978" s="745"/>
      <c r="FQ978" s="745"/>
      <c r="FR978" s="745"/>
      <c r="FS978" s="745"/>
      <c r="FT978" s="745"/>
      <c r="FU978" s="745"/>
      <c r="FV978" s="745"/>
      <c r="FW978" s="745"/>
      <c r="FX978" s="745"/>
      <c r="FY978" s="745"/>
      <c r="FZ978" s="745"/>
      <c r="GA978" s="745"/>
      <c r="GB978" s="745"/>
      <c r="GC978" s="745"/>
      <c r="GD978" s="745"/>
      <c r="GE978" s="745"/>
      <c r="GF978" s="745"/>
      <c r="GG978" s="745"/>
      <c r="GH978" s="745"/>
      <c r="GI978" s="745"/>
      <c r="GJ978" s="745"/>
      <c r="GK978" s="745"/>
      <c r="GL978" s="745"/>
      <c r="GM978" s="745"/>
      <c r="GN978" s="745"/>
      <c r="GO978" s="745"/>
      <c r="GP978" s="745"/>
      <c r="GQ978" s="745"/>
      <c r="GR978" s="745"/>
      <c r="GS978" s="745"/>
      <c r="GT978" s="745"/>
      <c r="GU978" s="745"/>
      <c r="GV978" s="745"/>
      <c r="GW978" s="745"/>
      <c r="GX978" s="745"/>
      <c r="GY978" s="745"/>
      <c r="GZ978" s="745"/>
      <c r="HA978" s="745"/>
      <c r="HB978" s="745"/>
      <c r="HC978" s="745"/>
      <c r="HD978" s="745"/>
      <c r="HE978" s="745"/>
      <c r="HF978" s="745"/>
      <c r="HG978" s="745"/>
      <c r="HH978" s="745"/>
      <c r="HI978" s="745"/>
      <c r="HJ978" s="745"/>
      <c r="HK978" s="745"/>
      <c r="HL978" s="745"/>
      <c r="HM978" s="745"/>
      <c r="HN978" s="745"/>
      <c r="HO978" s="745"/>
      <c r="HP978" s="745"/>
      <c r="HQ978" s="745"/>
      <c r="HR978" s="745"/>
      <c r="HS978" s="745"/>
      <c r="HT978" s="745"/>
      <c r="HU978" s="745"/>
      <c r="HV978" s="745"/>
      <c r="HW978" s="745"/>
      <c r="HX978" s="745"/>
      <c r="HY978" s="745"/>
      <c r="HZ978" s="745"/>
      <c r="IA978" s="745"/>
      <c r="IB978" s="745"/>
      <c r="IC978" s="745"/>
      <c r="ID978" s="745"/>
      <c r="IE978" s="745"/>
      <c r="IF978" s="745"/>
      <c r="IG978" s="745"/>
      <c r="IH978" s="745"/>
      <c r="II978" s="745"/>
      <c r="IJ978" s="745"/>
      <c r="IK978" s="745"/>
      <c r="IL978" s="745"/>
      <c r="IM978" s="745"/>
      <c r="IN978" s="745"/>
    </row>
    <row r="979" spans="1:248" ht="12.75">
      <c r="A979" s="758"/>
      <c r="B979" s="758"/>
      <c r="C979" s="758"/>
      <c r="D979" s="758"/>
      <c r="E979" s="750"/>
      <c r="F979" s="758"/>
      <c r="G979" s="758"/>
      <c r="H979" s="758"/>
      <c r="I979" s="750"/>
      <c r="J979" s="758"/>
      <c r="K979" s="758"/>
      <c r="L979" s="750"/>
      <c r="M979" s="758"/>
      <c r="N979" s="758"/>
      <c r="O979" s="750"/>
      <c r="P979" s="750"/>
      <c r="Q979" s="750"/>
      <c r="R979" s="750"/>
      <c r="S979" s="750"/>
      <c r="T979" s="750"/>
      <c r="U979" s="757"/>
      <c r="V979" s="753"/>
      <c r="W979" s="745"/>
      <c r="X979" s="745"/>
      <c r="Y979" s="753"/>
      <c r="Z979" s="745"/>
      <c r="AA979" s="745"/>
      <c r="AB979" s="745"/>
      <c r="AC979" s="745"/>
      <c r="AD979" s="745"/>
      <c r="AE979" s="745"/>
      <c r="AF979" s="745"/>
      <c r="AG979" s="745"/>
      <c r="AH979" s="745"/>
      <c r="AI979" s="745"/>
      <c r="AJ979" s="745"/>
      <c r="AK979" s="745"/>
      <c r="AL979" s="745"/>
      <c r="AM979" s="745"/>
      <c r="AN979" s="745"/>
      <c r="AO979" s="745"/>
      <c r="AP979" s="745"/>
      <c r="AQ979" s="745"/>
      <c r="AR979" s="745"/>
      <c r="AS979" s="745"/>
      <c r="AT979" s="745"/>
      <c r="AU979" s="745"/>
      <c r="AV979" s="745"/>
      <c r="AW979" s="745"/>
      <c r="AX979" s="745"/>
      <c r="AY979" s="745"/>
      <c r="AZ979" s="745"/>
      <c r="BA979" s="745"/>
      <c r="BB979" s="745"/>
      <c r="BC979" s="745"/>
      <c r="BD979" s="745"/>
      <c r="BE979" s="745"/>
      <c r="BF979" s="745"/>
      <c r="BG979" s="745"/>
      <c r="BH979" s="745"/>
      <c r="BI979" s="745"/>
      <c r="BJ979" s="745"/>
      <c r="BK979" s="745"/>
      <c r="BL979" s="745"/>
      <c r="BM979" s="745"/>
      <c r="BN979" s="745"/>
      <c r="BO979" s="745"/>
      <c r="BP979" s="745"/>
      <c r="BQ979" s="745"/>
      <c r="BR979" s="745"/>
      <c r="BS979" s="745"/>
      <c r="BT979" s="745"/>
      <c r="BU979" s="745"/>
      <c r="BV979" s="745"/>
      <c r="BW979" s="745"/>
      <c r="BX979" s="745"/>
      <c r="BY979" s="745"/>
      <c r="BZ979" s="745"/>
      <c r="CA979" s="745"/>
      <c r="CB979" s="745"/>
      <c r="CC979" s="745"/>
      <c r="CD979" s="745"/>
      <c r="CE979" s="745"/>
      <c r="CF979" s="745"/>
      <c r="CG979" s="745"/>
      <c r="CH979" s="745"/>
      <c r="CI979" s="745"/>
      <c r="CJ979" s="745"/>
      <c r="CK979" s="745"/>
      <c r="CL979" s="745"/>
      <c r="CM979" s="745"/>
      <c r="CN979" s="745"/>
      <c r="CO979" s="745"/>
      <c r="CP979" s="745"/>
      <c r="CQ979" s="745"/>
      <c r="CR979" s="745"/>
      <c r="CS979" s="745"/>
      <c r="CT979" s="745"/>
      <c r="CU979" s="745"/>
      <c r="CV979" s="745"/>
      <c r="CW979" s="745"/>
      <c r="CX979" s="745"/>
      <c r="CY979" s="745"/>
      <c r="CZ979" s="745"/>
      <c r="DA979" s="745"/>
      <c r="DB979" s="745"/>
      <c r="DC979" s="745"/>
      <c r="DD979" s="745"/>
      <c r="DE979" s="745"/>
      <c r="DF979" s="745"/>
      <c r="DG979" s="745"/>
      <c r="DH979" s="745"/>
      <c r="DI979" s="745"/>
      <c r="DJ979" s="745"/>
      <c r="DK979" s="745"/>
      <c r="DL979" s="745"/>
      <c r="DM979" s="745"/>
      <c r="DN979" s="745"/>
      <c r="DO979" s="745"/>
      <c r="DP979" s="745"/>
      <c r="DQ979" s="745"/>
      <c r="DR979" s="745"/>
      <c r="DS979" s="745"/>
      <c r="DT979" s="745"/>
      <c r="DU979" s="745"/>
      <c r="DV979" s="745"/>
      <c r="DW979" s="745"/>
      <c r="DX979" s="745"/>
      <c r="DY979" s="745"/>
      <c r="DZ979" s="745"/>
      <c r="EA979" s="745"/>
      <c r="EB979" s="745"/>
      <c r="EC979" s="745"/>
      <c r="ED979" s="745"/>
      <c r="EE979" s="745"/>
      <c r="EF979" s="745"/>
      <c r="EG979" s="745"/>
      <c r="EH979" s="745"/>
      <c r="EI979" s="745"/>
      <c r="EJ979" s="745"/>
      <c r="EK979" s="745"/>
      <c r="EL979" s="745"/>
      <c r="EM979" s="745"/>
      <c r="EN979" s="745"/>
      <c r="EO979" s="745"/>
      <c r="EP979" s="745"/>
      <c r="EQ979" s="745"/>
      <c r="ER979" s="745"/>
      <c r="ES979" s="745"/>
      <c r="ET979" s="745"/>
      <c r="EU979" s="745"/>
      <c r="EV979" s="745"/>
      <c r="EW979" s="745"/>
      <c r="EX979" s="745"/>
      <c r="EY979" s="745"/>
      <c r="EZ979" s="745"/>
      <c r="FA979" s="745"/>
      <c r="FB979" s="745"/>
      <c r="FC979" s="745"/>
      <c r="FD979" s="745"/>
      <c r="FE979" s="745"/>
      <c r="FF979" s="745"/>
      <c r="FG979" s="745"/>
      <c r="FH979" s="745"/>
      <c r="FI979" s="745"/>
      <c r="FJ979" s="745"/>
      <c r="FK979" s="745"/>
      <c r="FL979" s="745"/>
      <c r="FM979" s="745"/>
      <c r="FN979" s="745"/>
      <c r="FO979" s="745"/>
      <c r="FP979" s="745"/>
      <c r="FQ979" s="745"/>
      <c r="FR979" s="745"/>
      <c r="FS979" s="745"/>
      <c r="FT979" s="745"/>
      <c r="FU979" s="745"/>
      <c r="FV979" s="745"/>
      <c r="FW979" s="745"/>
      <c r="FX979" s="745"/>
      <c r="FY979" s="745"/>
      <c r="FZ979" s="745"/>
      <c r="GA979" s="745"/>
      <c r="GB979" s="745"/>
      <c r="GC979" s="745"/>
      <c r="GD979" s="745"/>
      <c r="GE979" s="745"/>
      <c r="GF979" s="745"/>
      <c r="GG979" s="745"/>
      <c r="GH979" s="745"/>
      <c r="GI979" s="745"/>
      <c r="GJ979" s="745"/>
      <c r="GK979" s="745"/>
      <c r="GL979" s="745"/>
      <c r="GM979" s="745"/>
      <c r="GN979" s="745"/>
      <c r="GO979" s="745"/>
      <c r="GP979" s="745"/>
      <c r="GQ979" s="745"/>
      <c r="GR979" s="745"/>
      <c r="GS979" s="745"/>
      <c r="GT979" s="745"/>
      <c r="GU979" s="745"/>
      <c r="GV979" s="745"/>
      <c r="GW979" s="745"/>
      <c r="GX979" s="745"/>
      <c r="GY979" s="745"/>
      <c r="GZ979" s="745"/>
      <c r="HA979" s="745"/>
      <c r="HB979" s="745"/>
      <c r="HC979" s="745"/>
      <c r="HD979" s="745"/>
      <c r="HE979" s="745"/>
      <c r="HF979" s="745"/>
      <c r="HG979" s="745"/>
      <c r="HH979" s="745"/>
      <c r="HI979" s="745"/>
      <c r="HJ979" s="745"/>
      <c r="HK979" s="745"/>
      <c r="HL979" s="745"/>
      <c r="HM979" s="745"/>
      <c r="HN979" s="745"/>
      <c r="HO979" s="745"/>
      <c r="HP979" s="745"/>
      <c r="HQ979" s="745"/>
      <c r="HR979" s="745"/>
      <c r="HS979" s="745"/>
      <c r="HT979" s="745"/>
      <c r="HU979" s="745"/>
      <c r="HV979" s="745"/>
      <c r="HW979" s="745"/>
      <c r="HX979" s="745"/>
      <c r="HY979" s="745"/>
      <c r="HZ979" s="745"/>
      <c r="IA979" s="745"/>
      <c r="IB979" s="745"/>
      <c r="IC979" s="745"/>
      <c r="ID979" s="745"/>
      <c r="IE979" s="745"/>
      <c r="IF979" s="745"/>
      <c r="IG979" s="745"/>
      <c r="IH979" s="745"/>
      <c r="II979" s="745"/>
      <c r="IJ979" s="745"/>
      <c r="IK979" s="745"/>
      <c r="IL979" s="745"/>
      <c r="IM979" s="745"/>
      <c r="IN979" s="745"/>
    </row>
    <row r="980" spans="1:248" ht="12.75">
      <c r="A980" s="758"/>
      <c r="B980" s="758"/>
      <c r="C980" s="758"/>
      <c r="D980" s="758"/>
      <c r="E980" s="750"/>
      <c r="F980" s="758"/>
      <c r="G980" s="758"/>
      <c r="H980" s="758"/>
      <c r="I980" s="750"/>
      <c r="J980" s="758"/>
      <c r="K980" s="758"/>
      <c r="L980" s="750"/>
      <c r="M980" s="758"/>
      <c r="N980" s="758"/>
      <c r="O980" s="750"/>
      <c r="P980" s="750"/>
      <c r="Q980" s="750"/>
      <c r="R980" s="750"/>
      <c r="S980" s="750"/>
      <c r="T980" s="750"/>
      <c r="U980" s="757"/>
      <c r="V980" s="753"/>
      <c r="W980" s="745"/>
      <c r="X980" s="745"/>
      <c r="Y980" s="753"/>
      <c r="Z980" s="745"/>
      <c r="AA980" s="745"/>
      <c r="AB980" s="745"/>
      <c r="AC980" s="745"/>
      <c r="AD980" s="745"/>
      <c r="AE980" s="745"/>
      <c r="AF980" s="745"/>
      <c r="AG980" s="745"/>
      <c r="AH980" s="745"/>
      <c r="AI980" s="745"/>
      <c r="AJ980" s="745"/>
      <c r="AK980" s="745"/>
      <c r="AL980" s="745"/>
      <c r="AM980" s="745"/>
      <c r="AN980" s="745"/>
      <c r="AO980" s="745"/>
      <c r="AP980" s="745"/>
      <c r="AQ980" s="745"/>
      <c r="AR980" s="745"/>
      <c r="AS980" s="745"/>
      <c r="AT980" s="745"/>
      <c r="AU980" s="745"/>
      <c r="AV980" s="745"/>
      <c r="AW980" s="745"/>
      <c r="AX980" s="745"/>
      <c r="AY980" s="745"/>
      <c r="AZ980" s="745"/>
      <c r="BA980" s="745"/>
      <c r="BB980" s="745"/>
      <c r="BC980" s="745"/>
      <c r="BD980" s="745"/>
      <c r="BE980" s="745"/>
      <c r="BF980" s="745"/>
      <c r="BG980" s="745"/>
      <c r="BH980" s="745"/>
      <c r="BI980" s="745"/>
      <c r="BJ980" s="745"/>
      <c r="BK980" s="745"/>
      <c r="BL980" s="745"/>
      <c r="BM980" s="745"/>
      <c r="BN980" s="745"/>
      <c r="BO980" s="745"/>
      <c r="BP980" s="745"/>
      <c r="BQ980" s="745"/>
      <c r="BR980" s="745"/>
      <c r="BS980" s="745"/>
      <c r="BT980" s="745"/>
      <c r="BU980" s="745"/>
      <c r="BV980" s="745"/>
      <c r="BW980" s="745"/>
      <c r="BX980" s="745"/>
      <c r="BY980" s="745"/>
      <c r="BZ980" s="745"/>
      <c r="CA980" s="745"/>
      <c r="CB980" s="745"/>
      <c r="CC980" s="745"/>
      <c r="CD980" s="745"/>
      <c r="CE980" s="745"/>
      <c r="CF980" s="745"/>
      <c r="CG980" s="745"/>
      <c r="CH980" s="745"/>
      <c r="CI980" s="745"/>
      <c r="CJ980" s="745"/>
      <c r="CK980" s="745"/>
      <c r="CL980" s="745"/>
      <c r="CM980" s="745"/>
      <c r="CN980" s="745"/>
      <c r="CO980" s="745"/>
      <c r="CP980" s="745"/>
      <c r="CQ980" s="745"/>
      <c r="CR980" s="745"/>
      <c r="CS980" s="745"/>
      <c r="CT980" s="745"/>
      <c r="CU980" s="745"/>
      <c r="CV980" s="745"/>
      <c r="CW980" s="745"/>
      <c r="CX980" s="745"/>
      <c r="CY980" s="745"/>
      <c r="CZ980" s="745"/>
      <c r="DA980" s="745"/>
      <c r="DB980" s="745"/>
      <c r="DC980" s="745"/>
      <c r="DD980" s="745"/>
      <c r="DE980" s="745"/>
      <c r="DF980" s="745"/>
      <c r="DG980" s="745"/>
      <c r="DH980" s="745"/>
      <c r="DI980" s="745"/>
      <c r="DJ980" s="745"/>
      <c r="DK980" s="745"/>
      <c r="DL980" s="745"/>
      <c r="DM980" s="745"/>
      <c r="DN980" s="745"/>
      <c r="DO980" s="745"/>
      <c r="DP980" s="745"/>
      <c r="DQ980" s="745"/>
      <c r="DR980" s="745"/>
      <c r="DS980" s="745"/>
      <c r="DT980" s="745"/>
      <c r="DU980" s="745"/>
      <c r="DV980" s="745"/>
      <c r="DW980" s="745"/>
      <c r="DX980" s="745"/>
      <c r="DY980" s="745"/>
      <c r="DZ980" s="745"/>
      <c r="EA980" s="745"/>
      <c r="EB980" s="745"/>
      <c r="EC980" s="745"/>
      <c r="ED980" s="745"/>
      <c r="EE980" s="745"/>
      <c r="EF980" s="745"/>
      <c r="EG980" s="745"/>
      <c r="EH980" s="745"/>
      <c r="EI980" s="745"/>
      <c r="EJ980" s="745"/>
      <c r="EK980" s="745"/>
      <c r="EL980" s="745"/>
      <c r="EM980" s="745"/>
      <c r="EN980" s="745"/>
      <c r="EO980" s="745"/>
      <c r="EP980" s="745"/>
      <c r="EQ980" s="745"/>
      <c r="ER980" s="745"/>
      <c r="ES980" s="745"/>
      <c r="ET980" s="745"/>
      <c r="EU980" s="745"/>
      <c r="EV980" s="745"/>
      <c r="EW980" s="745"/>
      <c r="EX980" s="745"/>
      <c r="EY980" s="745"/>
      <c r="EZ980" s="745"/>
      <c r="FA980" s="745"/>
      <c r="FB980" s="745"/>
      <c r="FC980" s="745"/>
      <c r="FD980" s="745"/>
      <c r="FE980" s="745"/>
      <c r="FF980" s="745"/>
      <c r="FG980" s="745"/>
      <c r="FH980" s="745"/>
      <c r="FI980" s="745"/>
      <c r="FJ980" s="745"/>
      <c r="FK980" s="745"/>
      <c r="FL980" s="745"/>
      <c r="FM980" s="745"/>
      <c r="FN980" s="745"/>
      <c r="FO980" s="745"/>
      <c r="FP980" s="745"/>
      <c r="FQ980" s="745"/>
      <c r="FR980" s="745"/>
      <c r="FS980" s="745"/>
      <c r="FT980" s="745"/>
      <c r="FU980" s="745"/>
      <c r="FV980" s="745"/>
      <c r="FW980" s="745"/>
      <c r="FX980" s="745"/>
      <c r="FY980" s="745"/>
      <c r="FZ980" s="745"/>
      <c r="GA980" s="745"/>
      <c r="GB980" s="745"/>
      <c r="GC980" s="745"/>
      <c r="GD980" s="745"/>
      <c r="GE980" s="745"/>
      <c r="GF980" s="745"/>
      <c r="GG980" s="745"/>
      <c r="GH980" s="745"/>
      <c r="GI980" s="745"/>
      <c r="GJ980" s="745"/>
      <c r="GK980" s="745"/>
      <c r="GL980" s="745"/>
      <c r="GM980" s="745"/>
      <c r="GN980" s="745"/>
      <c r="GO980" s="745"/>
      <c r="GP980" s="745"/>
      <c r="GQ980" s="745"/>
      <c r="GR980" s="745"/>
      <c r="GS980" s="745"/>
      <c r="GT980" s="745"/>
      <c r="GU980" s="745"/>
      <c r="GV980" s="745"/>
      <c r="GW980" s="745"/>
      <c r="GX980" s="745"/>
      <c r="GY980" s="745"/>
      <c r="GZ980" s="745"/>
      <c r="HA980" s="745"/>
      <c r="HB980" s="745"/>
      <c r="HC980" s="745"/>
      <c r="HD980" s="745"/>
      <c r="HE980" s="745"/>
      <c r="HF980" s="745"/>
      <c r="HG980" s="745"/>
      <c r="HH980" s="745"/>
      <c r="HI980" s="745"/>
      <c r="HJ980" s="745"/>
      <c r="HK980" s="745"/>
      <c r="HL980" s="745"/>
      <c r="HM980" s="745"/>
      <c r="HN980" s="745"/>
      <c r="HO980" s="745"/>
      <c r="HP980" s="745"/>
      <c r="HQ980" s="745"/>
      <c r="HR980" s="745"/>
      <c r="HS980" s="745"/>
      <c r="HT980" s="745"/>
      <c r="HU980" s="745"/>
      <c r="HV980" s="745"/>
      <c r="HW980" s="745"/>
      <c r="HX980" s="745"/>
      <c r="HY980" s="745"/>
      <c r="HZ980" s="745"/>
      <c r="IA980" s="745"/>
      <c r="IB980" s="745"/>
      <c r="IC980" s="745"/>
      <c r="ID980" s="745"/>
      <c r="IE980" s="745"/>
      <c r="IF980" s="745"/>
      <c r="IG980" s="745"/>
      <c r="IH980" s="745"/>
      <c r="II980" s="745"/>
      <c r="IJ980" s="745"/>
      <c r="IK980" s="745"/>
      <c r="IL980" s="745"/>
      <c r="IM980" s="745"/>
      <c r="IN980" s="745"/>
    </row>
    <row r="981" spans="1:248" ht="12.75">
      <c r="A981" s="758"/>
      <c r="B981" s="758"/>
      <c r="C981" s="758"/>
      <c r="D981" s="758"/>
      <c r="E981" s="750"/>
      <c r="F981" s="758"/>
      <c r="G981" s="758"/>
      <c r="H981" s="758"/>
      <c r="I981" s="750"/>
      <c r="J981" s="758"/>
      <c r="K981" s="758"/>
      <c r="L981" s="750"/>
      <c r="M981" s="758"/>
      <c r="N981" s="758"/>
      <c r="O981" s="750"/>
      <c r="P981" s="750"/>
      <c r="Q981" s="750"/>
      <c r="R981" s="750"/>
      <c r="S981" s="750"/>
      <c r="T981" s="750"/>
      <c r="U981" s="757"/>
      <c r="V981" s="753"/>
      <c r="W981" s="745"/>
      <c r="X981" s="745"/>
      <c r="Y981" s="753"/>
      <c r="Z981" s="745"/>
      <c r="AA981" s="745"/>
      <c r="AB981" s="745"/>
      <c r="AC981" s="745"/>
      <c r="AD981" s="745"/>
      <c r="AE981" s="745"/>
      <c r="AF981" s="745"/>
      <c r="AG981" s="745"/>
      <c r="AH981" s="745"/>
      <c r="AI981" s="745"/>
      <c r="AJ981" s="745"/>
      <c r="AK981" s="745"/>
      <c r="AL981" s="745"/>
      <c r="AM981" s="745"/>
      <c r="AN981" s="745"/>
      <c r="AO981" s="745"/>
      <c r="AP981" s="745"/>
      <c r="AQ981" s="745"/>
      <c r="AR981" s="745"/>
      <c r="AS981" s="745"/>
      <c r="AT981" s="745"/>
      <c r="AU981" s="745"/>
      <c r="AV981" s="745"/>
      <c r="AW981" s="745"/>
      <c r="AX981" s="745"/>
      <c r="AY981" s="745"/>
      <c r="AZ981" s="745"/>
      <c r="BA981" s="745"/>
      <c r="BB981" s="745"/>
      <c r="BC981" s="745"/>
      <c r="BD981" s="745"/>
      <c r="BE981" s="745"/>
      <c r="BF981" s="745"/>
      <c r="BG981" s="745"/>
      <c r="BH981" s="745"/>
      <c r="BI981" s="745"/>
      <c r="BJ981" s="745"/>
      <c r="BK981" s="745"/>
      <c r="BL981" s="745"/>
      <c r="BM981" s="745"/>
      <c r="BN981" s="745"/>
      <c r="BO981" s="745"/>
      <c r="BP981" s="745"/>
      <c r="BQ981" s="745"/>
      <c r="BR981" s="745"/>
      <c r="BS981" s="745"/>
      <c r="BT981" s="745"/>
      <c r="BU981" s="745"/>
      <c r="BV981" s="745"/>
      <c r="BW981" s="745"/>
      <c r="BX981" s="745"/>
      <c r="BY981" s="745"/>
      <c r="BZ981" s="745"/>
      <c r="CA981" s="745"/>
      <c r="CB981" s="745"/>
      <c r="CC981" s="745"/>
      <c r="CD981" s="745"/>
      <c r="CE981" s="745"/>
      <c r="CF981" s="745"/>
      <c r="CG981" s="745"/>
      <c r="CH981" s="745"/>
      <c r="CI981" s="745"/>
      <c r="CJ981" s="745"/>
      <c r="CK981" s="745"/>
      <c r="CL981" s="745"/>
      <c r="CM981" s="745"/>
      <c r="CN981" s="745"/>
      <c r="CO981" s="745"/>
      <c r="CP981" s="745"/>
      <c r="CQ981" s="745"/>
      <c r="CR981" s="745"/>
      <c r="CS981" s="745"/>
      <c r="CT981" s="745"/>
      <c r="CU981" s="745"/>
      <c r="CV981" s="745"/>
      <c r="CW981" s="745"/>
      <c r="CX981" s="745"/>
      <c r="CY981" s="745"/>
      <c r="CZ981" s="745"/>
      <c r="DA981" s="745"/>
      <c r="DB981" s="745"/>
      <c r="DC981" s="745"/>
      <c r="DD981" s="745"/>
      <c r="DE981" s="745"/>
      <c r="DF981" s="745"/>
      <c r="DG981" s="745"/>
      <c r="DH981" s="745"/>
      <c r="DI981" s="745"/>
      <c r="DJ981" s="745"/>
      <c r="DK981" s="745"/>
      <c r="DL981" s="745"/>
      <c r="DM981" s="745"/>
      <c r="DN981" s="745"/>
      <c r="DO981" s="745"/>
      <c r="DP981" s="745"/>
      <c r="DQ981" s="745"/>
      <c r="DR981" s="745"/>
      <c r="DS981" s="745"/>
      <c r="DT981" s="745"/>
      <c r="DU981" s="745"/>
      <c r="DV981" s="745"/>
      <c r="DW981" s="745"/>
      <c r="DX981" s="745"/>
      <c r="DY981" s="745"/>
      <c r="DZ981" s="745"/>
      <c r="EA981" s="745"/>
      <c r="EB981" s="745"/>
      <c r="EC981" s="745"/>
      <c r="ED981" s="745"/>
      <c r="EE981" s="745"/>
      <c r="EF981" s="745"/>
      <c r="EG981" s="745"/>
      <c r="EH981" s="745"/>
      <c r="EI981" s="745"/>
      <c r="EJ981" s="745"/>
      <c r="EK981" s="745"/>
      <c r="EL981" s="745"/>
      <c r="EM981" s="745"/>
      <c r="EN981" s="745"/>
      <c r="EO981" s="745"/>
      <c r="EP981" s="745"/>
      <c r="EQ981" s="745"/>
      <c r="ER981" s="745"/>
      <c r="ES981" s="745"/>
      <c r="ET981" s="745"/>
      <c r="EU981" s="745"/>
      <c r="EV981" s="745"/>
      <c r="EW981" s="745"/>
      <c r="EX981" s="745"/>
      <c r="EY981" s="745"/>
      <c r="EZ981" s="745"/>
      <c r="FA981" s="745"/>
      <c r="FB981" s="745"/>
      <c r="FC981" s="745"/>
      <c r="FD981" s="745"/>
      <c r="FE981" s="745"/>
      <c r="FF981" s="745"/>
      <c r="FG981" s="745"/>
      <c r="FH981" s="745"/>
      <c r="FI981" s="745"/>
      <c r="FJ981" s="745"/>
      <c r="FK981" s="745"/>
      <c r="FL981" s="745"/>
      <c r="FM981" s="745"/>
      <c r="FN981" s="745"/>
      <c r="FO981" s="745"/>
      <c r="FP981" s="745"/>
      <c r="FQ981" s="745"/>
      <c r="FR981" s="745"/>
      <c r="FS981" s="745"/>
      <c r="FT981" s="745"/>
      <c r="FU981" s="745"/>
      <c r="FV981" s="745"/>
      <c r="FW981" s="745"/>
      <c r="FX981" s="745"/>
      <c r="FY981" s="745"/>
      <c r="FZ981" s="745"/>
      <c r="GA981" s="745"/>
      <c r="GB981" s="745"/>
      <c r="GC981" s="745"/>
      <c r="GD981" s="745"/>
      <c r="GE981" s="745"/>
      <c r="GF981" s="745"/>
      <c r="GG981" s="745"/>
      <c r="GH981" s="745"/>
      <c r="GI981" s="745"/>
      <c r="GJ981" s="745"/>
      <c r="GK981" s="745"/>
      <c r="GL981" s="745"/>
      <c r="GM981" s="745"/>
      <c r="GN981" s="745"/>
      <c r="GO981" s="745"/>
      <c r="GP981" s="745"/>
      <c r="GQ981" s="745"/>
      <c r="GR981" s="745"/>
      <c r="GS981" s="745"/>
      <c r="GT981" s="745"/>
      <c r="GU981" s="745"/>
      <c r="GV981" s="745"/>
      <c r="GW981" s="745"/>
      <c r="GX981" s="745"/>
      <c r="GY981" s="745"/>
      <c r="GZ981" s="745"/>
      <c r="HA981" s="745"/>
      <c r="HB981" s="745"/>
      <c r="HC981" s="745"/>
      <c r="HD981" s="745"/>
      <c r="HE981" s="745"/>
      <c r="HF981" s="745"/>
      <c r="HG981" s="745"/>
      <c r="HH981" s="745"/>
      <c r="HI981" s="745"/>
      <c r="HJ981" s="745"/>
      <c r="HK981" s="745"/>
      <c r="HL981" s="745"/>
      <c r="HM981" s="745"/>
      <c r="HN981" s="745"/>
      <c r="HO981" s="745"/>
      <c r="HP981" s="745"/>
      <c r="HQ981" s="745"/>
      <c r="HR981" s="745"/>
      <c r="HS981" s="745"/>
      <c r="HT981" s="745"/>
      <c r="HU981" s="745"/>
      <c r="HV981" s="745"/>
      <c r="HW981" s="745"/>
      <c r="HX981" s="745"/>
      <c r="HY981" s="745"/>
      <c r="HZ981" s="745"/>
      <c r="IA981" s="745"/>
      <c r="IB981" s="745"/>
      <c r="IC981" s="745"/>
      <c r="ID981" s="745"/>
      <c r="IE981" s="745"/>
      <c r="IF981" s="745"/>
      <c r="IG981" s="745"/>
      <c r="IH981" s="745"/>
      <c r="II981" s="745"/>
      <c r="IJ981" s="745"/>
      <c r="IK981" s="745"/>
      <c r="IL981" s="745"/>
      <c r="IM981" s="745"/>
      <c r="IN981" s="745"/>
    </row>
    <row r="982" spans="1:248" ht="12.75">
      <c r="A982" s="758"/>
      <c r="B982" s="758"/>
      <c r="C982" s="758"/>
      <c r="D982" s="758"/>
      <c r="E982" s="750"/>
      <c r="F982" s="758"/>
      <c r="G982" s="758"/>
      <c r="H982" s="758"/>
      <c r="I982" s="750"/>
      <c r="J982" s="758"/>
      <c r="K982" s="758"/>
      <c r="L982" s="750"/>
      <c r="M982" s="758"/>
      <c r="N982" s="758"/>
      <c r="O982" s="750"/>
      <c r="P982" s="750"/>
      <c r="Q982" s="750"/>
      <c r="R982" s="750"/>
      <c r="S982" s="750"/>
      <c r="T982" s="750"/>
      <c r="U982" s="757"/>
      <c r="V982" s="753"/>
      <c r="W982" s="745"/>
      <c r="X982" s="745"/>
      <c r="Y982" s="753"/>
      <c r="Z982" s="745"/>
      <c r="AA982" s="745"/>
      <c r="AB982" s="745"/>
      <c r="AC982" s="745"/>
      <c r="AD982" s="745"/>
      <c r="AE982" s="745"/>
      <c r="AF982" s="745"/>
      <c r="AG982" s="745"/>
      <c r="AH982" s="745"/>
      <c r="AI982" s="745"/>
      <c r="AJ982" s="745"/>
      <c r="AK982" s="745"/>
      <c r="AL982" s="745"/>
      <c r="AM982" s="745"/>
      <c r="AN982" s="745"/>
      <c r="AO982" s="745"/>
      <c r="AP982" s="745"/>
      <c r="AQ982" s="745"/>
      <c r="AR982" s="745"/>
      <c r="AS982" s="745"/>
      <c r="AT982" s="745"/>
      <c r="AU982" s="745"/>
      <c r="AV982" s="745"/>
      <c r="AW982" s="745"/>
      <c r="AX982" s="745"/>
      <c r="AY982" s="745"/>
      <c r="AZ982" s="745"/>
      <c r="BA982" s="745"/>
      <c r="BB982" s="745"/>
      <c r="BC982" s="745"/>
      <c r="BD982" s="745"/>
      <c r="BE982" s="745"/>
      <c r="BF982" s="745"/>
      <c r="BG982" s="745"/>
      <c r="BH982" s="745"/>
      <c r="BI982" s="745"/>
      <c r="BJ982" s="745"/>
      <c r="BK982" s="745"/>
      <c r="BL982" s="745"/>
      <c r="BM982" s="745"/>
      <c r="BN982" s="745"/>
      <c r="BO982" s="745"/>
      <c r="BP982" s="745"/>
      <c r="BQ982" s="745"/>
      <c r="BR982" s="745"/>
      <c r="BS982" s="745"/>
      <c r="BT982" s="745"/>
      <c r="BU982" s="745"/>
      <c r="BV982" s="745"/>
      <c r="BW982" s="745"/>
      <c r="BX982" s="745"/>
      <c r="BY982" s="745"/>
      <c r="BZ982" s="745"/>
      <c r="CA982" s="745"/>
      <c r="CB982" s="745"/>
      <c r="CC982" s="745"/>
      <c r="CD982" s="745"/>
      <c r="CE982" s="745"/>
      <c r="CF982" s="745"/>
      <c r="CG982" s="745"/>
      <c r="CH982" s="745"/>
      <c r="CI982" s="745"/>
      <c r="CJ982" s="745"/>
      <c r="CK982" s="745"/>
      <c r="CL982" s="745"/>
      <c r="CM982" s="745"/>
      <c r="CN982" s="745"/>
      <c r="CO982" s="745"/>
      <c r="CP982" s="745"/>
      <c r="CQ982" s="745"/>
      <c r="CR982" s="745"/>
      <c r="CS982" s="745"/>
      <c r="CT982" s="745"/>
      <c r="CU982" s="745"/>
      <c r="CV982" s="745"/>
      <c r="CW982" s="745"/>
      <c r="CX982" s="745"/>
      <c r="CY982" s="745"/>
      <c r="CZ982" s="745"/>
      <c r="DA982" s="745"/>
      <c r="DB982" s="745"/>
      <c r="DC982" s="745"/>
      <c r="DD982" s="745"/>
      <c r="DE982" s="745"/>
      <c r="DF982" s="745"/>
      <c r="DG982" s="745"/>
      <c r="DH982" s="745"/>
      <c r="DI982" s="745"/>
      <c r="DJ982" s="745"/>
      <c r="DK982" s="745"/>
      <c r="DL982" s="745"/>
      <c r="DM982" s="745"/>
      <c r="DN982" s="745"/>
      <c r="DO982" s="745"/>
      <c r="DP982" s="745"/>
      <c r="DQ982" s="745"/>
      <c r="DR982" s="745"/>
      <c r="DS982" s="745"/>
      <c r="DT982" s="745"/>
      <c r="DU982" s="745"/>
      <c r="DV982" s="745"/>
      <c r="DW982" s="745"/>
      <c r="DX982" s="745"/>
      <c r="DY982" s="745"/>
      <c r="DZ982" s="745"/>
      <c r="EA982" s="745"/>
      <c r="EB982" s="745"/>
      <c r="EC982" s="745"/>
      <c r="ED982" s="745"/>
      <c r="EE982" s="745"/>
      <c r="EF982" s="745"/>
      <c r="EG982" s="745"/>
      <c r="EH982" s="745"/>
      <c r="EI982" s="745"/>
      <c r="EJ982" s="745"/>
      <c r="EK982" s="745"/>
      <c r="EL982" s="745"/>
      <c r="EM982" s="745"/>
      <c r="EN982" s="745"/>
      <c r="EO982" s="745"/>
      <c r="EP982" s="745"/>
      <c r="EQ982" s="745"/>
      <c r="ER982" s="745"/>
      <c r="ES982" s="745"/>
      <c r="ET982" s="745"/>
      <c r="EU982" s="745"/>
      <c r="EV982" s="745"/>
      <c r="EW982" s="745"/>
      <c r="EX982" s="745"/>
      <c r="EY982" s="745"/>
      <c r="EZ982" s="745"/>
      <c r="FA982" s="745"/>
      <c r="FB982" s="745"/>
      <c r="FC982" s="745"/>
      <c r="FD982" s="745"/>
      <c r="FE982" s="745"/>
      <c r="FF982" s="745"/>
      <c r="FG982" s="745"/>
      <c r="FH982" s="745"/>
      <c r="FI982" s="745"/>
      <c r="FJ982" s="745"/>
      <c r="FK982" s="745"/>
      <c r="FL982" s="745"/>
      <c r="FM982" s="745"/>
      <c r="FN982" s="745"/>
      <c r="FO982" s="745"/>
      <c r="FP982" s="745"/>
      <c r="FQ982" s="745"/>
      <c r="FR982" s="745"/>
      <c r="FS982" s="745"/>
      <c r="FT982" s="745"/>
      <c r="FU982" s="745"/>
      <c r="FV982" s="745"/>
      <c r="FW982" s="745"/>
      <c r="FX982" s="745"/>
      <c r="FY982" s="745"/>
      <c r="FZ982" s="745"/>
      <c r="GA982" s="745"/>
      <c r="GB982" s="745"/>
      <c r="GC982" s="745"/>
      <c r="GD982" s="745"/>
      <c r="GE982" s="745"/>
      <c r="GF982" s="745"/>
      <c r="GG982" s="745"/>
      <c r="GH982" s="745"/>
      <c r="GI982" s="745"/>
      <c r="GJ982" s="745"/>
      <c r="GK982" s="745"/>
      <c r="GL982" s="745"/>
      <c r="GM982" s="745"/>
      <c r="GN982" s="745"/>
      <c r="GO982" s="745"/>
      <c r="GP982" s="745"/>
      <c r="GQ982" s="745"/>
      <c r="GR982" s="745"/>
      <c r="GS982" s="745"/>
      <c r="GT982" s="745"/>
      <c r="GU982" s="745"/>
      <c r="GV982" s="745"/>
      <c r="GW982" s="745"/>
      <c r="GX982" s="745"/>
      <c r="GY982" s="745"/>
      <c r="GZ982" s="745"/>
      <c r="HA982" s="745"/>
      <c r="HB982" s="745"/>
      <c r="HC982" s="745"/>
      <c r="HD982" s="745"/>
      <c r="HE982" s="745"/>
      <c r="HF982" s="745"/>
      <c r="HG982" s="745"/>
      <c r="HH982" s="745"/>
      <c r="HI982" s="745"/>
      <c r="HJ982" s="745"/>
      <c r="HK982" s="745"/>
      <c r="HL982" s="745"/>
      <c r="HM982" s="745"/>
      <c r="HN982" s="745"/>
      <c r="HO982" s="745"/>
      <c r="HP982" s="745"/>
      <c r="HQ982" s="745"/>
      <c r="HR982" s="745"/>
      <c r="HS982" s="745"/>
      <c r="HT982" s="745"/>
      <c r="HU982" s="745"/>
      <c r="HV982" s="745"/>
      <c r="HW982" s="745"/>
      <c r="HX982" s="745"/>
      <c r="HY982" s="745"/>
      <c r="HZ982" s="745"/>
      <c r="IA982" s="745"/>
      <c r="IB982" s="745"/>
      <c r="IC982" s="745"/>
      <c r="ID982" s="745"/>
      <c r="IE982" s="745"/>
      <c r="IF982" s="745"/>
      <c r="IG982" s="745"/>
      <c r="IH982" s="745"/>
      <c r="II982" s="745"/>
      <c r="IJ982" s="745"/>
      <c r="IK982" s="745"/>
      <c r="IL982" s="745"/>
      <c r="IM982" s="745"/>
      <c r="IN982" s="745"/>
    </row>
    <row r="983" spans="1:248" ht="12.75">
      <c r="A983" s="758"/>
      <c r="B983" s="758"/>
      <c r="C983" s="758"/>
      <c r="D983" s="758"/>
      <c r="E983" s="750"/>
      <c r="F983" s="758"/>
      <c r="G983" s="758"/>
      <c r="H983" s="758"/>
      <c r="I983" s="750"/>
      <c r="J983" s="758"/>
      <c r="K983" s="758"/>
      <c r="L983" s="750"/>
      <c r="M983" s="758"/>
      <c r="N983" s="758"/>
      <c r="O983" s="750"/>
      <c r="P983" s="750"/>
      <c r="Q983" s="750"/>
      <c r="R983" s="750"/>
      <c r="S983" s="750"/>
      <c r="T983" s="750"/>
      <c r="U983" s="757"/>
      <c r="V983" s="753"/>
      <c r="W983" s="745"/>
      <c r="X983" s="745"/>
      <c r="Y983" s="753"/>
      <c r="Z983" s="745"/>
      <c r="AA983" s="745"/>
      <c r="AB983" s="745"/>
      <c r="AC983" s="745"/>
      <c r="AD983" s="745"/>
      <c r="AE983" s="745"/>
      <c r="AF983" s="745"/>
      <c r="AG983" s="745"/>
      <c r="AH983" s="745"/>
      <c r="AI983" s="745"/>
      <c r="AJ983" s="745"/>
      <c r="AK983" s="745"/>
      <c r="AL983" s="745"/>
      <c r="AM983" s="745"/>
      <c r="AN983" s="745"/>
      <c r="AO983" s="745"/>
      <c r="AP983" s="745"/>
      <c r="AQ983" s="745"/>
      <c r="AR983" s="745"/>
      <c r="AS983" s="745"/>
      <c r="AT983" s="745"/>
      <c r="AU983" s="745"/>
      <c r="AV983" s="745"/>
      <c r="AW983" s="745"/>
      <c r="AX983" s="745"/>
      <c r="AY983" s="745"/>
      <c r="AZ983" s="745"/>
      <c r="BA983" s="745"/>
      <c r="BB983" s="745"/>
      <c r="BC983" s="745"/>
      <c r="BD983" s="745"/>
      <c r="BE983" s="745"/>
      <c r="BF983" s="745"/>
      <c r="BG983" s="745"/>
      <c r="BH983" s="745"/>
      <c r="BI983" s="745"/>
      <c r="BJ983" s="745"/>
      <c r="BK983" s="745"/>
      <c r="BL983" s="745"/>
      <c r="BM983" s="745"/>
      <c r="BN983" s="745"/>
      <c r="BO983" s="745"/>
      <c r="BP983" s="745"/>
      <c r="BQ983" s="745"/>
      <c r="BR983" s="745"/>
      <c r="BS983" s="745"/>
      <c r="BT983" s="745"/>
      <c r="BU983" s="745"/>
      <c r="BV983" s="745"/>
      <c r="BW983" s="745"/>
      <c r="BX983" s="745"/>
      <c r="BY983" s="745"/>
      <c r="BZ983" s="745"/>
      <c r="CA983" s="745"/>
      <c r="CB983" s="745"/>
      <c r="CC983" s="745"/>
      <c r="CD983" s="745"/>
      <c r="CE983" s="745"/>
      <c r="CF983" s="745"/>
      <c r="CG983" s="745"/>
      <c r="CH983" s="745"/>
      <c r="CI983" s="745"/>
      <c r="CJ983" s="745"/>
      <c r="CK983" s="745"/>
      <c r="CL983" s="745"/>
      <c r="CM983" s="745"/>
      <c r="CN983" s="745"/>
      <c r="CO983" s="745"/>
      <c r="CP983" s="745"/>
      <c r="CQ983" s="745"/>
      <c r="CR983" s="745"/>
      <c r="CS983" s="745"/>
      <c r="CT983" s="745"/>
      <c r="CU983" s="745"/>
      <c r="CV983" s="745"/>
      <c r="CW983" s="745"/>
      <c r="CX983" s="745"/>
      <c r="CY983" s="745"/>
      <c r="CZ983" s="745"/>
      <c r="DA983" s="745"/>
      <c r="DB983" s="745"/>
      <c r="DC983" s="745"/>
      <c r="DD983" s="745"/>
      <c r="DE983" s="745"/>
      <c r="DF983" s="745"/>
      <c r="DG983" s="745"/>
      <c r="DH983" s="745"/>
      <c r="DI983" s="745"/>
      <c r="DJ983" s="745"/>
      <c r="DK983" s="745"/>
      <c r="DL983" s="745"/>
      <c r="DM983" s="745"/>
      <c r="DN983" s="745"/>
      <c r="DO983" s="745"/>
      <c r="DP983" s="745"/>
      <c r="DQ983" s="745"/>
      <c r="DR983" s="745"/>
      <c r="DS983" s="745"/>
      <c r="DT983" s="745"/>
      <c r="DU983" s="745"/>
      <c r="DV983" s="745"/>
      <c r="DW983" s="745"/>
      <c r="DX983" s="745"/>
      <c r="DY983" s="745"/>
      <c r="DZ983" s="745"/>
      <c r="EA983" s="745"/>
      <c r="EB983" s="745"/>
      <c r="EC983" s="745"/>
      <c r="ED983" s="745"/>
      <c r="EE983" s="745"/>
      <c r="EF983" s="745"/>
      <c r="EG983" s="745"/>
      <c r="EH983" s="745"/>
      <c r="EI983" s="745"/>
      <c r="EJ983" s="745"/>
      <c r="EK983" s="745"/>
      <c r="EL983" s="745"/>
      <c r="EM983" s="745"/>
      <c r="EN983" s="745"/>
      <c r="EO983" s="745"/>
      <c r="EP983" s="745"/>
      <c r="EQ983" s="745"/>
      <c r="ER983" s="745"/>
      <c r="ES983" s="745"/>
      <c r="ET983" s="745"/>
      <c r="EU983" s="745"/>
      <c r="EV983" s="745"/>
      <c r="EW983" s="745"/>
      <c r="EX983" s="745"/>
      <c r="EY983" s="745"/>
      <c r="EZ983" s="745"/>
      <c r="FA983" s="745"/>
      <c r="FB983" s="745"/>
      <c r="FC983" s="745"/>
      <c r="FD983" s="745"/>
      <c r="FE983" s="745"/>
      <c r="FF983" s="745"/>
      <c r="FG983" s="745"/>
      <c r="FH983" s="745"/>
      <c r="FI983" s="745"/>
      <c r="FJ983" s="745"/>
      <c r="FK983" s="745"/>
      <c r="FL983" s="745"/>
      <c r="FM983" s="745"/>
      <c r="FN983" s="745"/>
      <c r="FO983" s="745"/>
      <c r="FP983" s="745"/>
      <c r="FQ983" s="745"/>
      <c r="FR983" s="745"/>
      <c r="FS983" s="745"/>
      <c r="FT983" s="745"/>
      <c r="FU983" s="745"/>
      <c r="FV983" s="745"/>
      <c r="FW983" s="745"/>
      <c r="FX983" s="745"/>
      <c r="FY983" s="745"/>
      <c r="FZ983" s="745"/>
      <c r="GA983" s="745"/>
      <c r="GB983" s="745"/>
      <c r="GC983" s="745"/>
      <c r="GD983" s="745"/>
      <c r="GE983" s="745"/>
      <c r="GF983" s="745"/>
      <c r="GG983" s="745"/>
      <c r="GH983" s="745"/>
      <c r="GI983" s="745"/>
      <c r="GJ983" s="745"/>
      <c r="GK983" s="745"/>
      <c r="GL983" s="745"/>
      <c r="GM983" s="745"/>
      <c r="GN983" s="745"/>
      <c r="GO983" s="745"/>
      <c r="GP983" s="745"/>
      <c r="GQ983" s="745"/>
      <c r="GR983" s="745"/>
      <c r="GS983" s="745"/>
      <c r="GT983" s="745"/>
      <c r="GU983" s="745"/>
      <c r="GV983" s="745"/>
      <c r="GW983" s="745"/>
      <c r="GX983" s="745"/>
      <c r="GY983" s="745"/>
      <c r="GZ983" s="745"/>
      <c r="HA983" s="745"/>
      <c r="HB983" s="745"/>
      <c r="HC983" s="745"/>
      <c r="HD983" s="745"/>
      <c r="HE983" s="745"/>
      <c r="HF983" s="745"/>
      <c r="HG983" s="745"/>
      <c r="HH983" s="745"/>
      <c r="HI983" s="745"/>
      <c r="HJ983" s="745"/>
      <c r="HK983" s="745"/>
      <c r="HL983" s="745"/>
      <c r="HM983" s="745"/>
      <c r="HN983" s="745"/>
      <c r="HO983" s="745"/>
      <c r="HP983" s="745"/>
      <c r="HQ983" s="745"/>
      <c r="HR983" s="745"/>
      <c r="HS983" s="745"/>
      <c r="HT983" s="745"/>
      <c r="HU983" s="745"/>
      <c r="HV983" s="745"/>
      <c r="HW983" s="745"/>
      <c r="HX983" s="745"/>
      <c r="HY983" s="745"/>
      <c r="HZ983" s="745"/>
      <c r="IA983" s="745"/>
      <c r="IB983" s="745"/>
      <c r="IC983" s="745"/>
      <c r="ID983" s="745"/>
      <c r="IE983" s="745"/>
      <c r="IF983" s="745"/>
      <c r="IG983" s="745"/>
      <c r="IH983" s="745"/>
      <c r="II983" s="745"/>
      <c r="IJ983" s="745"/>
      <c r="IK983" s="745"/>
      <c r="IL983" s="745"/>
      <c r="IM983" s="745"/>
      <c r="IN983" s="745"/>
    </row>
    <row r="984" spans="1:248" ht="12.75">
      <c r="A984" s="758"/>
      <c r="B984" s="758"/>
      <c r="C984" s="758"/>
      <c r="D984" s="758"/>
      <c r="E984" s="750"/>
      <c r="F984" s="758"/>
      <c r="G984" s="758"/>
      <c r="H984" s="758"/>
      <c r="I984" s="750"/>
      <c r="J984" s="758"/>
      <c r="K984" s="758"/>
      <c r="L984" s="750"/>
      <c r="M984" s="758"/>
      <c r="N984" s="758"/>
      <c r="O984" s="750"/>
      <c r="P984" s="750"/>
      <c r="Q984" s="750"/>
      <c r="R984" s="750"/>
      <c r="S984" s="750"/>
      <c r="T984" s="750"/>
      <c r="U984" s="757"/>
      <c r="V984" s="753"/>
      <c r="W984" s="745"/>
      <c r="X984" s="745"/>
      <c r="Y984" s="753"/>
      <c r="Z984" s="745"/>
      <c r="AA984" s="745"/>
      <c r="AB984" s="745"/>
      <c r="AC984" s="745"/>
      <c r="AD984" s="745"/>
      <c r="AE984" s="745"/>
      <c r="AF984" s="745"/>
      <c r="AG984" s="745"/>
      <c r="AH984" s="745"/>
      <c r="AI984" s="745"/>
      <c r="AJ984" s="745"/>
      <c r="AK984" s="745"/>
      <c r="AL984" s="745"/>
      <c r="AM984" s="745"/>
      <c r="AN984" s="745"/>
      <c r="AO984" s="745"/>
      <c r="AP984" s="745"/>
      <c r="AQ984" s="745"/>
      <c r="AR984" s="745"/>
      <c r="AS984" s="745"/>
      <c r="AT984" s="745"/>
      <c r="AU984" s="745"/>
      <c r="AV984" s="745"/>
      <c r="AW984" s="745"/>
      <c r="AX984" s="745"/>
      <c r="AY984" s="745"/>
      <c r="AZ984" s="745"/>
      <c r="BA984" s="745"/>
      <c r="BB984" s="745"/>
      <c r="BC984" s="745"/>
      <c r="BD984" s="745"/>
      <c r="BE984" s="745"/>
      <c r="BF984" s="745"/>
      <c r="BG984" s="745"/>
      <c r="BH984" s="745"/>
      <c r="BI984" s="745"/>
      <c r="BJ984" s="745"/>
      <c r="BK984" s="745"/>
      <c r="BL984" s="745"/>
      <c r="BM984" s="745"/>
      <c r="BN984" s="745"/>
      <c r="BO984" s="745"/>
      <c r="BP984" s="745"/>
      <c r="BQ984" s="745"/>
      <c r="BR984" s="745"/>
      <c r="BS984" s="745"/>
      <c r="BT984" s="745"/>
      <c r="BU984" s="745"/>
      <c r="BV984" s="745"/>
      <c r="BW984" s="745"/>
      <c r="BX984" s="745"/>
      <c r="BY984" s="745"/>
      <c r="BZ984" s="745"/>
      <c r="CA984" s="745"/>
      <c r="CB984" s="745"/>
      <c r="CC984" s="745"/>
      <c r="CD984" s="745"/>
      <c r="CE984" s="745"/>
      <c r="CF984" s="745"/>
      <c r="CG984" s="745"/>
      <c r="CH984" s="745"/>
      <c r="CI984" s="745"/>
      <c r="CJ984" s="745"/>
      <c r="CK984" s="745"/>
      <c r="CL984" s="745"/>
      <c r="CM984" s="745"/>
      <c r="CN984" s="745"/>
      <c r="CO984" s="745"/>
      <c r="CP984" s="745"/>
      <c r="CQ984" s="745"/>
      <c r="CR984" s="745"/>
      <c r="CS984" s="745"/>
      <c r="CT984" s="745"/>
      <c r="CU984" s="745"/>
      <c r="CV984" s="745"/>
      <c r="CW984" s="745"/>
      <c r="CX984" s="745"/>
      <c r="CY984" s="745"/>
      <c r="CZ984" s="745"/>
      <c r="DA984" s="745"/>
      <c r="DB984" s="745"/>
      <c r="DC984" s="745"/>
      <c r="DD984" s="745"/>
      <c r="DE984" s="745"/>
      <c r="DF984" s="745"/>
      <c r="DG984" s="745"/>
      <c r="DH984" s="745"/>
      <c r="DI984" s="745"/>
      <c r="DJ984" s="745"/>
      <c r="DK984" s="745"/>
      <c r="DL984" s="745"/>
      <c r="DM984" s="745"/>
      <c r="DN984" s="745"/>
      <c r="DO984" s="745"/>
      <c r="DP984" s="745"/>
      <c r="DQ984" s="745"/>
      <c r="DR984" s="745"/>
      <c r="DS984" s="745"/>
      <c r="DT984" s="745"/>
      <c r="DU984" s="745"/>
      <c r="DV984" s="745"/>
      <c r="DW984" s="745"/>
      <c r="DX984" s="745"/>
      <c r="DY984" s="745"/>
      <c r="DZ984" s="745"/>
      <c r="EA984" s="745"/>
      <c r="EB984" s="745"/>
      <c r="EC984" s="745"/>
      <c r="ED984" s="745"/>
      <c r="EE984" s="745"/>
      <c r="EF984" s="745"/>
      <c r="EG984" s="745"/>
      <c r="EH984" s="745"/>
      <c r="EI984" s="745"/>
      <c r="EJ984" s="745"/>
      <c r="EK984" s="745"/>
      <c r="EL984" s="745"/>
      <c r="EM984" s="745"/>
      <c r="EN984" s="745"/>
      <c r="EO984" s="745"/>
      <c r="EP984" s="745"/>
      <c r="EQ984" s="745"/>
      <c r="ER984" s="745"/>
      <c r="ES984" s="745"/>
      <c r="ET984" s="745"/>
      <c r="EU984" s="745"/>
      <c r="EV984" s="745"/>
      <c r="EW984" s="745"/>
      <c r="EX984" s="745"/>
      <c r="EY984" s="745"/>
      <c r="EZ984" s="745"/>
      <c r="FA984" s="745"/>
      <c r="FB984" s="745"/>
      <c r="FC984" s="745"/>
      <c r="FD984" s="745"/>
      <c r="FE984" s="745"/>
      <c r="FF984" s="745"/>
      <c r="FG984" s="745"/>
      <c r="FH984" s="745"/>
      <c r="FI984" s="745"/>
      <c r="FJ984" s="745"/>
      <c r="FK984" s="745"/>
      <c r="FL984" s="745"/>
      <c r="FM984" s="745"/>
      <c r="FN984" s="745"/>
      <c r="FO984" s="745"/>
      <c r="FP984" s="745"/>
      <c r="FQ984" s="745"/>
      <c r="FR984" s="745"/>
      <c r="FS984" s="745"/>
      <c r="FT984" s="745"/>
      <c r="FU984" s="745"/>
      <c r="FV984" s="745"/>
      <c r="FW984" s="745"/>
      <c r="FX984" s="745"/>
      <c r="FY984" s="745"/>
      <c r="FZ984" s="745"/>
      <c r="GA984" s="745"/>
      <c r="GB984" s="745"/>
      <c r="GC984" s="745"/>
      <c r="GD984" s="745"/>
      <c r="GE984" s="745"/>
      <c r="GF984" s="745"/>
      <c r="GG984" s="745"/>
      <c r="GH984" s="745"/>
      <c r="GI984" s="745"/>
      <c r="GJ984" s="745"/>
      <c r="GK984" s="745"/>
      <c r="GL984" s="745"/>
      <c r="GM984" s="745"/>
      <c r="GN984" s="745"/>
      <c r="GO984" s="745"/>
      <c r="GP984" s="745"/>
      <c r="GQ984" s="745"/>
      <c r="GR984" s="745"/>
      <c r="GS984" s="745"/>
      <c r="GT984" s="745"/>
      <c r="GU984" s="745"/>
      <c r="GV984" s="745"/>
      <c r="GW984" s="745"/>
      <c r="GX984" s="745"/>
      <c r="GY984" s="745"/>
      <c r="GZ984" s="745"/>
      <c r="HA984" s="745"/>
      <c r="HB984" s="745"/>
      <c r="HC984" s="745"/>
      <c r="HD984" s="745"/>
      <c r="HE984" s="745"/>
      <c r="HF984" s="745"/>
      <c r="HG984" s="745"/>
      <c r="HH984" s="745"/>
      <c r="HI984" s="745"/>
      <c r="HJ984" s="745"/>
      <c r="HK984" s="745"/>
      <c r="HL984" s="745"/>
      <c r="HM984" s="745"/>
      <c r="HN984" s="745"/>
      <c r="HO984" s="745"/>
      <c r="HP984" s="745"/>
      <c r="HQ984" s="745"/>
      <c r="HR984" s="745"/>
      <c r="HS984" s="745"/>
      <c r="HT984" s="745"/>
      <c r="HU984" s="745"/>
      <c r="HV984" s="745"/>
      <c r="HW984" s="745"/>
      <c r="HX984" s="745"/>
      <c r="HY984" s="745"/>
      <c r="HZ984" s="745"/>
      <c r="IA984" s="745"/>
      <c r="IB984" s="745"/>
      <c r="IC984" s="745"/>
      <c r="ID984" s="745"/>
      <c r="IE984" s="745"/>
      <c r="IF984" s="745"/>
      <c r="IG984" s="745"/>
      <c r="IH984" s="745"/>
      <c r="II984" s="745"/>
      <c r="IJ984" s="745"/>
      <c r="IK984" s="745"/>
      <c r="IL984" s="745"/>
      <c r="IM984" s="745"/>
      <c r="IN984" s="745"/>
    </row>
    <row r="985" spans="1:248" ht="12.75">
      <c r="A985" s="758"/>
      <c r="B985" s="758"/>
      <c r="C985" s="758"/>
      <c r="D985" s="758"/>
      <c r="E985" s="750"/>
      <c r="F985" s="758"/>
      <c r="G985" s="758"/>
      <c r="H985" s="758"/>
      <c r="I985" s="750"/>
      <c r="J985" s="758"/>
      <c r="K985" s="758"/>
      <c r="L985" s="750"/>
      <c r="M985" s="758"/>
      <c r="N985" s="758"/>
      <c r="O985" s="750"/>
      <c r="P985" s="750"/>
      <c r="Q985" s="750"/>
      <c r="R985" s="750"/>
      <c r="S985" s="750"/>
      <c r="T985" s="750"/>
      <c r="U985" s="757"/>
      <c r="V985" s="753"/>
      <c r="W985" s="745"/>
      <c r="X985" s="745"/>
      <c r="Y985" s="753"/>
      <c r="Z985" s="745"/>
      <c r="AA985" s="745"/>
      <c r="AB985" s="745"/>
      <c r="AC985" s="745"/>
      <c r="AD985" s="745"/>
      <c r="AE985" s="745"/>
      <c r="AF985" s="745"/>
      <c r="AG985" s="745"/>
      <c r="AH985" s="745"/>
      <c r="AI985" s="745"/>
      <c r="AJ985" s="745"/>
      <c r="AK985" s="745"/>
      <c r="AL985" s="745"/>
      <c r="AM985" s="745"/>
      <c r="AN985" s="745"/>
      <c r="AO985" s="745"/>
      <c r="AP985" s="745"/>
      <c r="AQ985" s="745"/>
      <c r="AR985" s="745"/>
      <c r="AS985" s="745"/>
      <c r="AT985" s="745"/>
      <c r="AU985" s="745"/>
      <c r="AV985" s="745"/>
      <c r="AW985" s="745"/>
      <c r="AX985" s="745"/>
      <c r="AY985" s="745"/>
      <c r="AZ985" s="745"/>
      <c r="BA985" s="745"/>
      <c r="BB985" s="745"/>
      <c r="BC985" s="745"/>
      <c r="BD985" s="745"/>
      <c r="BE985" s="745"/>
      <c r="BF985" s="745"/>
      <c r="BG985" s="745"/>
      <c r="BH985" s="745"/>
      <c r="BI985" s="745"/>
      <c r="BJ985" s="745"/>
      <c r="BK985" s="745"/>
      <c r="BL985" s="745"/>
      <c r="BM985" s="745"/>
      <c r="BN985" s="745"/>
      <c r="BO985" s="745"/>
      <c r="BP985" s="745"/>
      <c r="BQ985" s="745"/>
      <c r="BR985" s="745"/>
      <c r="BS985" s="745"/>
      <c r="BT985" s="745"/>
      <c r="BU985" s="745"/>
      <c r="BV985" s="745"/>
      <c r="BW985" s="745"/>
      <c r="BX985" s="745"/>
      <c r="BY985" s="745"/>
      <c r="BZ985" s="745"/>
      <c r="CA985" s="745"/>
      <c r="CB985" s="745"/>
      <c r="CC985" s="745"/>
      <c r="CD985" s="745"/>
      <c r="CE985" s="745"/>
      <c r="CF985" s="745"/>
      <c r="CG985" s="745"/>
      <c r="CH985" s="745"/>
      <c r="CI985" s="745"/>
      <c r="CJ985" s="745"/>
      <c r="CK985" s="745"/>
      <c r="CL985" s="745"/>
      <c r="CM985" s="745"/>
      <c r="CN985" s="745"/>
      <c r="CO985" s="745"/>
      <c r="CP985" s="745"/>
      <c r="CQ985" s="745"/>
      <c r="CR985" s="745"/>
      <c r="CS985" s="745"/>
      <c r="CT985" s="745"/>
      <c r="CU985" s="745"/>
      <c r="CV985" s="745"/>
      <c r="CW985" s="745"/>
      <c r="CX985" s="745"/>
      <c r="CY985" s="745"/>
      <c r="CZ985" s="745"/>
      <c r="DA985" s="745"/>
      <c r="DB985" s="745"/>
      <c r="DC985" s="745"/>
      <c r="DD985" s="745"/>
      <c r="DE985" s="745"/>
      <c r="DF985" s="745"/>
      <c r="DG985" s="745"/>
      <c r="DH985" s="745"/>
      <c r="DI985" s="745"/>
      <c r="DJ985" s="745"/>
      <c r="DK985" s="745"/>
      <c r="DL985" s="745"/>
      <c r="DM985" s="745"/>
      <c r="DN985" s="745"/>
      <c r="DO985" s="745"/>
      <c r="DP985" s="745"/>
      <c r="DQ985" s="745"/>
      <c r="DR985" s="745"/>
      <c r="DS985" s="745"/>
      <c r="DT985" s="745"/>
      <c r="DU985" s="745"/>
      <c r="DV985" s="745"/>
      <c r="DW985" s="745"/>
      <c r="DX985" s="745"/>
      <c r="DY985" s="745"/>
      <c r="DZ985" s="745"/>
      <c r="EA985" s="745"/>
      <c r="EB985" s="745"/>
      <c r="EC985" s="745"/>
      <c r="ED985" s="745"/>
      <c r="EE985" s="745"/>
      <c r="EF985" s="745"/>
      <c r="EG985" s="745"/>
      <c r="EH985" s="745"/>
      <c r="EI985" s="745"/>
      <c r="EJ985" s="745"/>
      <c r="EK985" s="745"/>
      <c r="EL985" s="745"/>
      <c r="EM985" s="745"/>
      <c r="EN985" s="745"/>
      <c r="EO985" s="745"/>
      <c r="EP985" s="745"/>
      <c r="EQ985" s="745"/>
      <c r="ER985" s="745"/>
      <c r="ES985" s="745"/>
      <c r="ET985" s="745"/>
      <c r="EU985" s="745"/>
      <c r="EV985" s="745"/>
      <c r="EW985" s="745"/>
      <c r="EX985" s="745"/>
      <c r="EY985" s="745"/>
      <c r="EZ985" s="745"/>
      <c r="FA985" s="745"/>
      <c r="FB985" s="745"/>
      <c r="FC985" s="745"/>
      <c r="FD985" s="745"/>
      <c r="FE985" s="745"/>
      <c r="FF985" s="745"/>
      <c r="FG985" s="745"/>
      <c r="FH985" s="745"/>
      <c r="FI985" s="745"/>
      <c r="FJ985" s="745"/>
      <c r="FK985" s="745"/>
      <c r="FL985" s="745"/>
      <c r="FM985" s="745"/>
      <c r="FN985" s="745"/>
      <c r="FO985" s="745"/>
      <c r="FP985" s="745"/>
      <c r="FQ985" s="745"/>
      <c r="FR985" s="745"/>
      <c r="FS985" s="745"/>
      <c r="FT985" s="745"/>
      <c r="FU985" s="745"/>
      <c r="FV985" s="745"/>
      <c r="FW985" s="745"/>
      <c r="FX985" s="745"/>
      <c r="FY985" s="745"/>
      <c r="FZ985" s="745"/>
      <c r="GA985" s="745"/>
      <c r="GB985" s="745"/>
      <c r="GC985" s="745"/>
      <c r="GD985" s="745"/>
      <c r="GE985" s="745"/>
      <c r="GF985" s="745"/>
      <c r="GG985" s="745"/>
      <c r="GH985" s="745"/>
      <c r="GI985" s="745"/>
      <c r="GJ985" s="745"/>
      <c r="GK985" s="745"/>
      <c r="GL985" s="745"/>
      <c r="GM985" s="745"/>
      <c r="GN985" s="745"/>
      <c r="GO985" s="745"/>
      <c r="GP985" s="745"/>
      <c r="GQ985" s="745"/>
      <c r="GR985" s="745"/>
      <c r="GS985" s="745"/>
      <c r="GT985" s="745"/>
      <c r="GU985" s="745"/>
      <c r="GV985" s="745"/>
      <c r="GW985" s="745"/>
      <c r="GX985" s="745"/>
      <c r="GY985" s="745"/>
      <c r="GZ985" s="745"/>
      <c r="HA985" s="745"/>
      <c r="HB985" s="745"/>
      <c r="HC985" s="745"/>
      <c r="HD985" s="745"/>
      <c r="HE985" s="745"/>
      <c r="HF985" s="745"/>
      <c r="HG985" s="745"/>
      <c r="HH985" s="745"/>
      <c r="HI985" s="745"/>
      <c r="HJ985" s="745"/>
      <c r="HK985" s="745"/>
      <c r="HL985" s="745"/>
      <c r="HM985" s="745"/>
      <c r="HN985" s="745"/>
      <c r="HO985" s="745"/>
      <c r="HP985" s="745"/>
      <c r="HQ985" s="745"/>
      <c r="HR985" s="745"/>
      <c r="HS985" s="745"/>
      <c r="HT985" s="745"/>
      <c r="HU985" s="745"/>
      <c r="HV985" s="745"/>
      <c r="HW985" s="745"/>
      <c r="HX985" s="745"/>
      <c r="HY985" s="745"/>
      <c r="HZ985" s="745"/>
      <c r="IA985" s="745"/>
      <c r="IB985" s="745"/>
      <c r="IC985" s="745"/>
      <c r="ID985" s="745"/>
      <c r="IE985" s="745"/>
      <c r="IF985" s="745"/>
      <c r="IG985" s="745"/>
      <c r="IH985" s="745"/>
      <c r="II985" s="745"/>
      <c r="IJ985" s="745"/>
      <c r="IK985" s="745"/>
      <c r="IL985" s="745"/>
      <c r="IM985" s="745"/>
      <c r="IN985" s="745"/>
    </row>
    <row r="986" spans="1:248" ht="12.75">
      <c r="A986" s="758"/>
      <c r="B986" s="758"/>
      <c r="C986" s="758"/>
      <c r="D986" s="758"/>
      <c r="E986" s="750"/>
      <c r="F986" s="758"/>
      <c r="G986" s="758"/>
      <c r="H986" s="758"/>
      <c r="I986" s="750"/>
      <c r="J986" s="758"/>
      <c r="K986" s="758"/>
      <c r="L986" s="750"/>
      <c r="M986" s="758"/>
      <c r="N986" s="758"/>
      <c r="O986" s="750"/>
      <c r="P986" s="750"/>
      <c r="Q986" s="750"/>
      <c r="R986" s="750"/>
      <c r="S986" s="750"/>
      <c r="T986" s="750"/>
      <c r="U986" s="757"/>
      <c r="V986" s="753"/>
      <c r="W986" s="745"/>
      <c r="X986" s="745"/>
      <c r="Y986" s="753"/>
      <c r="Z986" s="745"/>
      <c r="AA986" s="745"/>
      <c r="AB986" s="745"/>
      <c r="AC986" s="745"/>
      <c r="AD986" s="745"/>
      <c r="AE986" s="745"/>
      <c r="AF986" s="745"/>
      <c r="AG986" s="745"/>
      <c r="AH986" s="745"/>
      <c r="AI986" s="745"/>
      <c r="AJ986" s="745"/>
      <c r="AK986" s="745"/>
      <c r="AL986" s="745"/>
      <c r="AM986" s="745"/>
      <c r="AN986" s="745"/>
      <c r="AO986" s="745"/>
      <c r="AP986" s="745"/>
      <c r="AQ986" s="745"/>
      <c r="AR986" s="745"/>
      <c r="AS986" s="745"/>
      <c r="AT986" s="745"/>
      <c r="AU986" s="745"/>
      <c r="AV986" s="745"/>
      <c r="AW986" s="745"/>
      <c r="AX986" s="745"/>
      <c r="AY986" s="745"/>
      <c r="AZ986" s="745"/>
      <c r="BA986" s="745"/>
      <c r="BB986" s="745"/>
      <c r="BC986" s="745"/>
      <c r="BD986" s="745"/>
      <c r="BE986" s="745"/>
      <c r="BF986" s="745"/>
      <c r="BG986" s="745"/>
      <c r="BH986" s="745"/>
      <c r="BI986" s="745"/>
      <c r="BJ986" s="745"/>
      <c r="BK986" s="745"/>
      <c r="BL986" s="745"/>
      <c r="BM986" s="745"/>
      <c r="BN986" s="745"/>
      <c r="BO986" s="745"/>
      <c r="BP986" s="745"/>
      <c r="BQ986" s="745"/>
      <c r="BR986" s="745"/>
      <c r="BS986" s="745"/>
      <c r="BT986" s="745"/>
      <c r="BU986" s="745"/>
      <c r="BV986" s="745"/>
      <c r="BW986" s="745"/>
      <c r="BX986" s="745"/>
      <c r="BY986" s="745"/>
      <c r="BZ986" s="745"/>
      <c r="CA986" s="745"/>
      <c r="CB986" s="745"/>
      <c r="CC986" s="745"/>
      <c r="CD986" s="745"/>
      <c r="CE986" s="745"/>
      <c r="CF986" s="745"/>
      <c r="CG986" s="745"/>
      <c r="CH986" s="745"/>
      <c r="CI986" s="745"/>
      <c r="CJ986" s="745"/>
      <c r="CK986" s="745"/>
      <c r="CL986" s="745"/>
      <c r="CM986" s="745"/>
      <c r="CN986" s="745"/>
      <c r="CO986" s="745"/>
      <c r="CP986" s="745"/>
      <c r="CQ986" s="745"/>
      <c r="CR986" s="745"/>
      <c r="CS986" s="745"/>
      <c r="CT986" s="745"/>
      <c r="CU986" s="745"/>
      <c r="CV986" s="745"/>
      <c r="CW986" s="745"/>
      <c r="CX986" s="745"/>
      <c r="CY986" s="745"/>
      <c r="CZ986" s="745"/>
      <c r="DA986" s="745"/>
      <c r="DB986" s="745"/>
      <c r="DC986" s="745"/>
      <c r="DD986" s="745"/>
      <c r="DE986" s="745"/>
      <c r="DF986" s="745"/>
      <c r="DG986" s="745"/>
      <c r="DH986" s="745"/>
      <c r="DI986" s="745"/>
      <c r="DJ986" s="745"/>
      <c r="DK986" s="745"/>
      <c r="DL986" s="745"/>
      <c r="DM986" s="745"/>
      <c r="DN986" s="745"/>
      <c r="DO986" s="745"/>
      <c r="DP986" s="745"/>
      <c r="DQ986" s="745"/>
      <c r="DR986" s="745"/>
      <c r="DS986" s="745"/>
      <c r="DT986" s="745"/>
      <c r="DU986" s="745"/>
      <c r="DV986" s="745"/>
      <c r="DW986" s="745"/>
      <c r="DX986" s="745"/>
      <c r="DY986" s="745"/>
      <c r="DZ986" s="745"/>
      <c r="EA986" s="745"/>
      <c r="EB986" s="745"/>
      <c r="EC986" s="745"/>
      <c r="ED986" s="745"/>
      <c r="EE986" s="745"/>
      <c r="EF986" s="745"/>
      <c r="EG986" s="745"/>
      <c r="EH986" s="745"/>
      <c r="EI986" s="745"/>
      <c r="EJ986" s="745"/>
      <c r="EK986" s="745"/>
      <c r="EL986" s="745"/>
      <c r="EM986" s="745"/>
      <c r="EN986" s="745"/>
      <c r="EO986" s="745"/>
      <c r="EP986" s="745"/>
      <c r="EQ986" s="745"/>
      <c r="ER986" s="745"/>
      <c r="ES986" s="745"/>
      <c r="ET986" s="745"/>
      <c r="EU986" s="745"/>
      <c r="EV986" s="745"/>
      <c r="EW986" s="745"/>
      <c r="EX986" s="745"/>
      <c r="EY986" s="745"/>
      <c r="EZ986" s="745"/>
      <c r="FA986" s="745"/>
      <c r="FB986" s="745"/>
      <c r="FC986" s="745"/>
      <c r="FD986" s="745"/>
      <c r="FE986" s="745"/>
      <c r="FF986" s="745"/>
      <c r="FG986" s="745"/>
      <c r="FH986" s="745"/>
      <c r="FI986" s="745"/>
      <c r="FJ986" s="745"/>
      <c r="FK986" s="745"/>
      <c r="FL986" s="745"/>
      <c r="FM986" s="745"/>
      <c r="FN986" s="745"/>
      <c r="FO986" s="745"/>
      <c r="FP986" s="745"/>
      <c r="FQ986" s="745"/>
      <c r="FR986" s="745"/>
      <c r="FS986" s="745"/>
      <c r="FT986" s="745"/>
      <c r="FU986" s="745"/>
      <c r="FV986" s="745"/>
      <c r="FW986" s="745"/>
      <c r="FX986" s="745"/>
      <c r="FY986" s="745"/>
      <c r="FZ986" s="745"/>
      <c r="GA986" s="745"/>
      <c r="GB986" s="745"/>
      <c r="GC986" s="745"/>
      <c r="GD986" s="745"/>
      <c r="GE986" s="745"/>
      <c r="GF986" s="745"/>
      <c r="GG986" s="745"/>
      <c r="GH986" s="745"/>
      <c r="GI986" s="745"/>
      <c r="GJ986" s="745"/>
      <c r="GK986" s="745"/>
      <c r="GL986" s="745"/>
      <c r="GM986" s="745"/>
      <c r="GN986" s="745"/>
      <c r="GO986" s="745"/>
      <c r="GP986" s="745"/>
      <c r="GQ986" s="745"/>
      <c r="GR986" s="745"/>
      <c r="GS986" s="745"/>
      <c r="GT986" s="745"/>
      <c r="GU986" s="745"/>
      <c r="GV986" s="745"/>
      <c r="GW986" s="745"/>
      <c r="GX986" s="745"/>
      <c r="GY986" s="745"/>
      <c r="GZ986" s="745"/>
      <c r="HA986" s="745"/>
      <c r="HB986" s="745"/>
      <c r="HC986" s="745"/>
      <c r="HD986" s="745"/>
      <c r="HE986" s="745"/>
      <c r="HF986" s="745"/>
      <c r="HG986" s="745"/>
      <c r="HH986" s="745"/>
      <c r="HI986" s="745"/>
      <c r="HJ986" s="745"/>
      <c r="HK986" s="745"/>
      <c r="HL986" s="745"/>
      <c r="HM986" s="745"/>
      <c r="HN986" s="745"/>
      <c r="HO986" s="745"/>
      <c r="HP986" s="745"/>
      <c r="HQ986" s="745"/>
      <c r="HR986" s="745"/>
      <c r="HS986" s="745"/>
      <c r="HT986" s="745"/>
      <c r="HU986" s="745"/>
      <c r="HV986" s="745"/>
      <c r="HW986" s="745"/>
      <c r="HX986" s="745"/>
      <c r="HY986" s="745"/>
      <c r="HZ986" s="745"/>
      <c r="IA986" s="745"/>
      <c r="IB986" s="745"/>
      <c r="IC986" s="745"/>
      <c r="ID986" s="745"/>
      <c r="IE986" s="745"/>
      <c r="IF986" s="745"/>
      <c r="IG986" s="745"/>
      <c r="IH986" s="745"/>
      <c r="II986" s="745"/>
      <c r="IJ986" s="745"/>
      <c r="IK986" s="745"/>
      <c r="IL986" s="745"/>
      <c r="IM986" s="745"/>
      <c r="IN986" s="745"/>
    </row>
    <row r="987" spans="1:248" ht="12.75">
      <c r="A987" s="758"/>
      <c r="B987" s="758"/>
      <c r="C987" s="758"/>
      <c r="D987" s="758"/>
      <c r="E987" s="750"/>
      <c r="F987" s="758"/>
      <c r="G987" s="758"/>
      <c r="H987" s="758"/>
      <c r="I987" s="750"/>
      <c r="J987" s="758"/>
      <c r="K987" s="758"/>
      <c r="L987" s="750"/>
      <c r="M987" s="758"/>
      <c r="N987" s="758"/>
      <c r="O987" s="750"/>
      <c r="P987" s="750"/>
      <c r="Q987" s="750"/>
      <c r="R987" s="750"/>
      <c r="S987" s="750"/>
      <c r="T987" s="750"/>
      <c r="U987" s="757"/>
      <c r="V987" s="753"/>
      <c r="W987" s="745"/>
      <c r="X987" s="745"/>
      <c r="Y987" s="753"/>
      <c r="Z987" s="745"/>
      <c r="AA987" s="745"/>
      <c r="AB987" s="745"/>
      <c r="AC987" s="745"/>
      <c r="AD987" s="745"/>
      <c r="AE987" s="745"/>
      <c r="AF987" s="745"/>
      <c r="AG987" s="745"/>
      <c r="AH987" s="745"/>
      <c r="AI987" s="745"/>
      <c r="AJ987" s="745"/>
      <c r="AK987" s="745"/>
      <c r="AL987" s="745"/>
      <c r="AM987" s="745"/>
      <c r="AN987" s="745"/>
      <c r="AO987" s="745"/>
      <c r="AP987" s="745"/>
      <c r="AQ987" s="745"/>
      <c r="AR987" s="745"/>
      <c r="AS987" s="745"/>
      <c r="AT987" s="745"/>
      <c r="AU987" s="745"/>
      <c r="AV987" s="745"/>
      <c r="AW987" s="745"/>
      <c r="AX987" s="745"/>
      <c r="AY987" s="745"/>
      <c r="AZ987" s="745"/>
      <c r="BA987" s="745"/>
      <c r="BB987" s="745"/>
      <c r="BC987" s="745"/>
      <c r="BD987" s="745"/>
      <c r="BE987" s="745"/>
      <c r="BF987" s="745"/>
      <c r="BG987" s="745"/>
      <c r="BH987" s="745"/>
      <c r="BI987" s="745"/>
      <c r="BJ987" s="745"/>
      <c r="BK987" s="745"/>
      <c r="BL987" s="745"/>
      <c r="BM987" s="745"/>
      <c r="BN987" s="745"/>
      <c r="BO987" s="745"/>
      <c r="BP987" s="745"/>
      <c r="BQ987" s="745"/>
      <c r="BR987" s="745"/>
      <c r="BS987" s="745"/>
      <c r="BT987" s="745"/>
      <c r="BU987" s="745"/>
      <c r="BV987" s="745"/>
      <c r="BW987" s="745"/>
      <c r="BX987" s="745"/>
      <c r="BY987" s="745"/>
      <c r="BZ987" s="745"/>
      <c r="CA987" s="745"/>
      <c r="CB987" s="745"/>
      <c r="CC987" s="745"/>
      <c r="CD987" s="745"/>
      <c r="CE987" s="745"/>
      <c r="CF987" s="745"/>
      <c r="CG987" s="745"/>
      <c r="CH987" s="745"/>
      <c r="CI987" s="745"/>
      <c r="CJ987" s="745"/>
      <c r="CK987" s="745"/>
      <c r="CL987" s="745"/>
      <c r="CM987" s="745"/>
      <c r="CN987" s="745"/>
      <c r="CO987" s="745"/>
      <c r="CP987" s="745"/>
      <c r="CQ987" s="745"/>
      <c r="CR987" s="745"/>
      <c r="CS987" s="745"/>
      <c r="CT987" s="745"/>
      <c r="CU987" s="745"/>
      <c r="CV987" s="745"/>
      <c r="CW987" s="745"/>
      <c r="CX987" s="745"/>
      <c r="CY987" s="745"/>
      <c r="CZ987" s="745"/>
      <c r="DA987" s="745"/>
      <c r="DB987" s="745"/>
      <c r="DC987" s="745"/>
      <c r="DD987" s="745"/>
      <c r="DE987" s="745"/>
      <c r="DF987" s="745"/>
      <c r="DG987" s="745"/>
      <c r="DH987" s="745"/>
      <c r="DI987" s="745"/>
      <c r="DJ987" s="745"/>
      <c r="DK987" s="745"/>
      <c r="DL987" s="745"/>
      <c r="DM987" s="745"/>
      <c r="DN987" s="745"/>
      <c r="DO987" s="745"/>
      <c r="DP987" s="745"/>
      <c r="DQ987" s="745"/>
      <c r="DR987" s="745"/>
      <c r="DS987" s="745"/>
      <c r="DT987" s="745"/>
      <c r="DU987" s="745"/>
      <c r="DV987" s="745"/>
      <c r="DW987" s="745"/>
      <c r="DX987" s="745"/>
      <c r="DY987" s="745"/>
      <c r="DZ987" s="745"/>
      <c r="EA987" s="745"/>
      <c r="EB987" s="745"/>
      <c r="EC987" s="745"/>
      <c r="ED987" s="745"/>
      <c r="EE987" s="745"/>
      <c r="EF987" s="745"/>
      <c r="EG987" s="745"/>
      <c r="EH987" s="745"/>
      <c r="EI987" s="745"/>
      <c r="EJ987" s="745"/>
      <c r="EK987" s="745"/>
      <c r="EL987" s="745"/>
      <c r="EM987" s="745"/>
      <c r="EN987" s="745"/>
      <c r="EO987" s="745"/>
      <c r="EP987" s="745"/>
      <c r="EQ987" s="745"/>
      <c r="ER987" s="745"/>
      <c r="ES987" s="745"/>
      <c r="ET987" s="745"/>
      <c r="EU987" s="745"/>
      <c r="EV987" s="745"/>
      <c r="EW987" s="745"/>
      <c r="EX987" s="745"/>
      <c r="EY987" s="745"/>
      <c r="EZ987" s="745"/>
      <c r="FA987" s="745"/>
      <c r="FB987" s="745"/>
      <c r="FC987" s="745"/>
      <c r="FD987" s="745"/>
      <c r="FE987" s="745"/>
      <c r="FF987" s="745"/>
      <c r="FG987" s="745"/>
      <c r="FH987" s="745"/>
      <c r="FI987" s="745"/>
      <c r="FJ987" s="745"/>
      <c r="FK987" s="745"/>
      <c r="FL987" s="745"/>
      <c r="FM987" s="745"/>
      <c r="FN987" s="745"/>
      <c r="FO987" s="745"/>
      <c r="FP987" s="745"/>
      <c r="FQ987" s="745"/>
      <c r="FR987" s="745"/>
      <c r="FS987" s="745"/>
      <c r="FT987" s="745"/>
      <c r="FU987" s="745"/>
      <c r="FV987" s="745"/>
      <c r="FW987" s="745"/>
      <c r="FX987" s="745"/>
      <c r="FY987" s="745"/>
      <c r="FZ987" s="745"/>
      <c r="GA987" s="745"/>
      <c r="GB987" s="745"/>
      <c r="GC987" s="745"/>
      <c r="GD987" s="745"/>
      <c r="GE987" s="745"/>
      <c r="GF987" s="745"/>
      <c r="GG987" s="745"/>
      <c r="GH987" s="745"/>
      <c r="GI987" s="745"/>
      <c r="GJ987" s="745"/>
      <c r="GK987" s="745"/>
      <c r="GL987" s="745"/>
      <c r="GM987" s="745"/>
      <c r="GN987" s="745"/>
      <c r="GO987" s="745"/>
      <c r="GP987" s="745"/>
      <c r="GQ987" s="745"/>
      <c r="GR987" s="745"/>
      <c r="GS987" s="745"/>
      <c r="GT987" s="745"/>
      <c r="GU987" s="745"/>
      <c r="GV987" s="745"/>
      <c r="GW987" s="745"/>
      <c r="GX987" s="745"/>
      <c r="GY987" s="745"/>
      <c r="GZ987" s="745"/>
      <c r="HA987" s="745"/>
      <c r="HB987" s="745"/>
      <c r="HC987" s="745"/>
      <c r="HD987" s="745"/>
      <c r="HE987" s="745"/>
      <c r="HF987" s="745"/>
      <c r="HG987" s="745"/>
      <c r="HH987" s="745"/>
      <c r="HI987" s="745"/>
      <c r="HJ987" s="745"/>
      <c r="HK987" s="745"/>
      <c r="HL987" s="745"/>
      <c r="HM987" s="745"/>
      <c r="HN987" s="745"/>
      <c r="HO987" s="745"/>
      <c r="HP987" s="745"/>
      <c r="HQ987" s="745"/>
      <c r="HR987" s="745"/>
      <c r="HS987" s="745"/>
      <c r="HT987" s="745"/>
      <c r="HU987" s="745"/>
      <c r="HV987" s="745"/>
      <c r="HW987" s="745"/>
      <c r="HX987" s="745"/>
      <c r="HY987" s="745"/>
      <c r="HZ987" s="745"/>
      <c r="IA987" s="745"/>
      <c r="IB987" s="745"/>
      <c r="IC987" s="745"/>
      <c r="ID987" s="745"/>
      <c r="IE987" s="745"/>
      <c r="IF987" s="745"/>
      <c r="IG987" s="745"/>
      <c r="IH987" s="745"/>
      <c r="II987" s="745"/>
      <c r="IJ987" s="745"/>
      <c r="IK987" s="745"/>
      <c r="IL987" s="745"/>
      <c r="IM987" s="745"/>
      <c r="IN987" s="745"/>
    </row>
    <row r="988" spans="1:248" ht="12.75">
      <c r="A988" s="758"/>
      <c r="B988" s="758"/>
      <c r="C988" s="758"/>
      <c r="D988" s="758"/>
      <c r="E988" s="750"/>
      <c r="F988" s="758"/>
      <c r="G988" s="758"/>
      <c r="H988" s="758"/>
      <c r="I988" s="750"/>
      <c r="J988" s="758"/>
      <c r="K988" s="758"/>
      <c r="L988" s="750"/>
      <c r="M988" s="758"/>
      <c r="N988" s="758"/>
      <c r="O988" s="750"/>
      <c r="P988" s="750"/>
      <c r="Q988" s="750"/>
      <c r="R988" s="750"/>
      <c r="S988" s="750"/>
      <c r="T988" s="750"/>
      <c r="U988" s="757"/>
      <c r="V988" s="753"/>
      <c r="W988" s="745"/>
      <c r="X988" s="745"/>
      <c r="Y988" s="753"/>
      <c r="Z988" s="745"/>
      <c r="AA988" s="745"/>
      <c r="AB988" s="745"/>
      <c r="AC988" s="745"/>
      <c r="AD988" s="745"/>
      <c r="AE988" s="745"/>
      <c r="AF988" s="745"/>
      <c r="AG988" s="745"/>
      <c r="AH988" s="745"/>
      <c r="AI988" s="745"/>
      <c r="AJ988" s="745"/>
      <c r="AK988" s="745"/>
      <c r="AL988" s="745"/>
      <c r="AM988" s="745"/>
      <c r="AN988" s="745"/>
      <c r="AO988" s="745"/>
      <c r="AP988" s="745"/>
      <c r="AQ988" s="745"/>
      <c r="AR988" s="745"/>
      <c r="AS988" s="745"/>
      <c r="AT988" s="745"/>
      <c r="AU988" s="745"/>
      <c r="AV988" s="745"/>
      <c r="AW988" s="745"/>
      <c r="AX988" s="745"/>
      <c r="AY988" s="745"/>
      <c r="AZ988" s="745"/>
      <c r="BA988" s="745"/>
      <c r="BB988" s="745"/>
      <c r="BC988" s="745"/>
      <c r="BD988" s="745"/>
      <c r="BE988" s="745"/>
      <c r="BF988" s="745"/>
      <c r="BG988" s="745"/>
      <c r="BH988" s="745"/>
      <c r="BI988" s="745"/>
      <c r="BJ988" s="745"/>
      <c r="BK988" s="745"/>
      <c r="BL988" s="745"/>
      <c r="BM988" s="745"/>
      <c r="BN988" s="745"/>
      <c r="BO988" s="745"/>
      <c r="BP988" s="745"/>
      <c r="BQ988" s="745"/>
      <c r="BR988" s="745"/>
      <c r="BS988" s="745"/>
      <c r="BT988" s="745"/>
      <c r="BU988" s="745"/>
      <c r="BV988" s="745"/>
      <c r="BW988" s="745"/>
      <c r="BX988" s="745"/>
      <c r="BY988" s="745"/>
      <c r="BZ988" s="745"/>
      <c r="CA988" s="745"/>
      <c r="CB988" s="745"/>
      <c r="CC988" s="745"/>
      <c r="CD988" s="745"/>
      <c r="CE988" s="745"/>
      <c r="CF988" s="745"/>
      <c r="CG988" s="745"/>
      <c r="CH988" s="745"/>
      <c r="CI988" s="745"/>
      <c r="CJ988" s="745"/>
      <c r="CK988" s="745"/>
      <c r="CL988" s="745"/>
      <c r="CM988" s="745"/>
      <c r="CN988" s="745"/>
      <c r="CO988" s="745"/>
      <c r="CP988" s="745"/>
      <c r="CQ988" s="745"/>
      <c r="CR988" s="745"/>
      <c r="CS988" s="745"/>
      <c r="CT988" s="745"/>
      <c r="CU988" s="745"/>
      <c r="CV988" s="745"/>
      <c r="CW988" s="745"/>
      <c r="CX988" s="745"/>
      <c r="CY988" s="745"/>
      <c r="CZ988" s="745"/>
      <c r="DA988" s="745"/>
      <c r="DB988" s="745"/>
      <c r="DC988" s="745"/>
      <c r="DD988" s="745"/>
      <c r="DE988" s="745"/>
      <c r="DF988" s="745"/>
      <c r="DG988" s="745"/>
      <c r="DH988" s="745"/>
      <c r="DI988" s="745"/>
      <c r="DJ988" s="745"/>
      <c r="DK988" s="745"/>
      <c r="DL988" s="745"/>
      <c r="DM988" s="745"/>
      <c r="DN988" s="745"/>
      <c r="DO988" s="745"/>
      <c r="DP988" s="745"/>
      <c r="DQ988" s="745"/>
      <c r="DR988" s="745"/>
      <c r="DS988" s="745"/>
      <c r="DT988" s="745"/>
      <c r="DU988" s="745"/>
      <c r="DV988" s="745"/>
      <c r="DW988" s="745"/>
      <c r="DX988" s="745"/>
      <c r="DY988" s="745"/>
      <c r="DZ988" s="745"/>
      <c r="EA988" s="745"/>
      <c r="EB988" s="745"/>
      <c r="EC988" s="745"/>
      <c r="ED988" s="745"/>
      <c r="EE988" s="745"/>
      <c r="EF988" s="745"/>
      <c r="EG988" s="745"/>
      <c r="EH988" s="745"/>
      <c r="EI988" s="745"/>
      <c r="EJ988" s="745"/>
      <c r="EK988" s="745"/>
      <c r="EL988" s="745"/>
      <c r="EM988" s="745"/>
      <c r="EN988" s="745"/>
      <c r="EO988" s="745"/>
      <c r="EP988" s="745"/>
      <c r="EQ988" s="745"/>
      <c r="ER988" s="745"/>
      <c r="ES988" s="745"/>
      <c r="ET988" s="745"/>
      <c r="EU988" s="745"/>
      <c r="EV988" s="745"/>
      <c r="EW988" s="745"/>
      <c r="EX988" s="745"/>
      <c r="EY988" s="745"/>
      <c r="EZ988" s="745"/>
      <c r="FA988" s="745"/>
      <c r="FB988" s="745"/>
      <c r="FC988" s="745"/>
      <c r="FD988" s="745"/>
      <c r="FE988" s="745"/>
      <c r="FF988" s="745"/>
      <c r="FG988" s="745"/>
      <c r="FH988" s="745"/>
      <c r="FI988" s="745"/>
      <c r="FJ988" s="745"/>
      <c r="FK988" s="745"/>
      <c r="FL988" s="745"/>
      <c r="FM988" s="745"/>
      <c r="FN988" s="745"/>
      <c r="FO988" s="745"/>
      <c r="FP988" s="745"/>
      <c r="FQ988" s="745"/>
      <c r="FR988" s="745"/>
      <c r="FS988" s="745"/>
      <c r="FT988" s="745"/>
      <c r="FU988" s="745"/>
      <c r="FV988" s="745"/>
      <c r="FW988" s="745"/>
      <c r="FX988" s="745"/>
      <c r="FY988" s="745"/>
      <c r="FZ988" s="745"/>
      <c r="GA988" s="745"/>
      <c r="GB988" s="745"/>
      <c r="GC988" s="745"/>
      <c r="GD988" s="745"/>
      <c r="GE988" s="745"/>
      <c r="GF988" s="745"/>
      <c r="GG988" s="745"/>
      <c r="GH988" s="745"/>
      <c r="GI988" s="745"/>
      <c r="GJ988" s="745"/>
      <c r="GK988" s="745"/>
      <c r="GL988" s="745"/>
      <c r="GM988" s="745"/>
      <c r="GN988" s="745"/>
      <c r="GO988" s="745"/>
      <c r="GP988" s="745"/>
      <c r="GQ988" s="745"/>
      <c r="GR988" s="745"/>
      <c r="GS988" s="745"/>
      <c r="GT988" s="745"/>
      <c r="GU988" s="745"/>
      <c r="GV988" s="745"/>
      <c r="GW988" s="745"/>
      <c r="GX988" s="745"/>
      <c r="GY988" s="745"/>
      <c r="GZ988" s="745"/>
      <c r="HA988" s="745"/>
      <c r="HB988" s="745"/>
      <c r="HC988" s="745"/>
      <c r="HD988" s="745"/>
      <c r="HE988" s="745"/>
      <c r="HF988" s="745"/>
      <c r="HG988" s="745"/>
      <c r="HH988" s="745"/>
      <c r="HI988" s="745"/>
      <c r="HJ988" s="745"/>
      <c r="HK988" s="745"/>
      <c r="HL988" s="745"/>
      <c r="HM988" s="745"/>
      <c r="HN988" s="745"/>
      <c r="HO988" s="745"/>
      <c r="HP988" s="745"/>
      <c r="HQ988" s="745"/>
      <c r="HR988" s="745"/>
      <c r="HS988" s="745"/>
      <c r="HT988" s="745"/>
      <c r="HU988" s="745"/>
      <c r="HV988" s="745"/>
      <c r="HW988" s="745"/>
      <c r="HX988" s="745"/>
      <c r="HY988" s="745"/>
      <c r="HZ988" s="745"/>
      <c r="IA988" s="745"/>
      <c r="IB988" s="745"/>
      <c r="IC988" s="745"/>
      <c r="ID988" s="745"/>
      <c r="IE988" s="745"/>
      <c r="IF988" s="745"/>
      <c r="IG988" s="745"/>
      <c r="IH988" s="745"/>
      <c r="II988" s="745"/>
      <c r="IJ988" s="745"/>
      <c r="IK988" s="745"/>
      <c r="IL988" s="745"/>
      <c r="IM988" s="745"/>
      <c r="IN988" s="745"/>
    </row>
    <row r="989" spans="1:248" ht="12.75">
      <c r="A989" s="758"/>
      <c r="B989" s="758"/>
      <c r="C989" s="758"/>
      <c r="D989" s="758"/>
      <c r="E989" s="750"/>
      <c r="F989" s="758"/>
      <c r="G989" s="758"/>
      <c r="H989" s="758"/>
      <c r="I989" s="750"/>
      <c r="J989" s="758"/>
      <c r="K989" s="758"/>
      <c r="L989" s="750"/>
      <c r="M989" s="758"/>
      <c r="N989" s="758"/>
      <c r="O989" s="750"/>
      <c r="P989" s="750"/>
      <c r="Q989" s="750"/>
      <c r="R989" s="750"/>
      <c r="S989" s="750"/>
      <c r="T989" s="750"/>
      <c r="U989" s="757"/>
      <c r="V989" s="753"/>
      <c r="W989" s="745"/>
      <c r="X989" s="745"/>
      <c r="Y989" s="753"/>
      <c r="Z989" s="745"/>
      <c r="AA989" s="745"/>
      <c r="AB989" s="745"/>
      <c r="AC989" s="745"/>
      <c r="AD989" s="745"/>
      <c r="AE989" s="745"/>
      <c r="AF989" s="745"/>
      <c r="AG989" s="745"/>
      <c r="AH989" s="745"/>
      <c r="AI989" s="745"/>
      <c r="AJ989" s="745"/>
      <c r="AK989" s="745"/>
      <c r="AL989" s="745"/>
      <c r="AM989" s="745"/>
      <c r="AN989" s="745"/>
      <c r="AO989" s="745"/>
      <c r="AP989" s="745"/>
      <c r="AQ989" s="745"/>
      <c r="AR989" s="745"/>
      <c r="AS989" s="745"/>
      <c r="AT989" s="745"/>
      <c r="AU989" s="745"/>
      <c r="AV989" s="745"/>
      <c r="AW989" s="745"/>
      <c r="AX989" s="745"/>
      <c r="AY989" s="745"/>
      <c r="AZ989" s="745"/>
      <c r="BA989" s="745"/>
      <c r="BB989" s="745"/>
      <c r="BC989" s="745"/>
      <c r="BD989" s="745"/>
      <c r="BE989" s="745"/>
      <c r="BF989" s="745"/>
      <c r="BG989" s="745"/>
      <c r="BH989" s="745"/>
      <c r="BI989" s="745"/>
      <c r="BJ989" s="745"/>
      <c r="BK989" s="745"/>
      <c r="BL989" s="745"/>
      <c r="BM989" s="745"/>
      <c r="BN989" s="745"/>
      <c r="BO989" s="745"/>
      <c r="BP989" s="745"/>
      <c r="BQ989" s="745"/>
      <c r="BR989" s="745"/>
      <c r="BS989" s="745"/>
      <c r="BT989" s="745"/>
      <c r="BU989" s="745"/>
      <c r="BV989" s="745"/>
      <c r="BW989" s="745"/>
      <c r="BX989" s="745"/>
      <c r="BY989" s="745"/>
      <c r="BZ989" s="745"/>
      <c r="CA989" s="745"/>
      <c r="CB989" s="745"/>
      <c r="CC989" s="745"/>
      <c r="CD989" s="745"/>
      <c r="CE989" s="745"/>
      <c r="CF989" s="745"/>
      <c r="CG989" s="745"/>
      <c r="CH989" s="745"/>
      <c r="CI989" s="745"/>
      <c r="CJ989" s="745"/>
      <c r="CK989" s="745"/>
      <c r="CL989" s="745"/>
      <c r="CM989" s="745"/>
      <c r="CN989" s="745"/>
      <c r="CO989" s="745"/>
      <c r="CP989" s="745"/>
      <c r="CQ989" s="745"/>
      <c r="CR989" s="745"/>
      <c r="CS989" s="745"/>
      <c r="CT989" s="745"/>
      <c r="CU989" s="745"/>
      <c r="CV989" s="745"/>
      <c r="CW989" s="745"/>
      <c r="CX989" s="745"/>
      <c r="CY989" s="745"/>
      <c r="CZ989" s="745"/>
      <c r="DA989" s="745"/>
      <c r="DB989" s="745"/>
      <c r="DC989" s="745"/>
      <c r="DD989" s="745"/>
      <c r="DE989" s="745"/>
      <c r="DF989" s="745"/>
      <c r="DG989" s="745"/>
      <c r="DH989" s="745"/>
      <c r="DI989" s="745"/>
      <c r="DJ989" s="745"/>
      <c r="DK989" s="745"/>
      <c r="DL989" s="745"/>
      <c r="DM989" s="745"/>
      <c r="DN989" s="745"/>
      <c r="DO989" s="745"/>
      <c r="DP989" s="745"/>
      <c r="DQ989" s="745"/>
      <c r="DR989" s="745"/>
      <c r="DS989" s="745"/>
      <c r="DT989" s="745"/>
      <c r="DU989" s="745"/>
      <c r="DV989" s="745"/>
      <c r="DW989" s="745"/>
      <c r="DX989" s="745"/>
      <c r="DY989" s="745"/>
      <c r="DZ989" s="745"/>
      <c r="EA989" s="745"/>
      <c r="EB989" s="745"/>
      <c r="EC989" s="745"/>
      <c r="ED989" s="745"/>
      <c r="EE989" s="745"/>
      <c r="EF989" s="745"/>
      <c r="EG989" s="745"/>
      <c r="EH989" s="745"/>
      <c r="EI989" s="745"/>
      <c r="EJ989" s="745"/>
      <c r="EK989" s="745"/>
      <c r="EL989" s="745"/>
      <c r="EM989" s="745"/>
      <c r="EN989" s="745"/>
      <c r="EO989" s="745"/>
      <c r="EP989" s="745"/>
      <c r="EQ989" s="745"/>
      <c r="ER989" s="745"/>
      <c r="ES989" s="745"/>
      <c r="ET989" s="745"/>
      <c r="EU989" s="745"/>
      <c r="EV989" s="745"/>
      <c r="EW989" s="745"/>
      <c r="EX989" s="745"/>
      <c r="EY989" s="745"/>
      <c r="EZ989" s="745"/>
      <c r="FA989" s="745"/>
      <c r="FB989" s="745"/>
      <c r="FC989" s="745"/>
      <c r="FD989" s="745"/>
      <c r="FE989" s="745"/>
      <c r="FF989" s="745"/>
      <c r="FG989" s="745"/>
      <c r="FH989" s="745"/>
      <c r="FI989" s="745"/>
      <c r="FJ989" s="745"/>
      <c r="FK989" s="745"/>
      <c r="FL989" s="745"/>
      <c r="FM989" s="745"/>
      <c r="FN989" s="745"/>
      <c r="FO989" s="745"/>
      <c r="FP989" s="745"/>
      <c r="FQ989" s="745"/>
      <c r="FR989" s="745"/>
      <c r="FS989" s="745"/>
      <c r="FT989" s="745"/>
      <c r="FU989" s="745"/>
      <c r="FV989" s="745"/>
      <c r="FW989" s="745"/>
      <c r="FX989" s="745"/>
      <c r="FY989" s="745"/>
      <c r="FZ989" s="745"/>
      <c r="GA989" s="745"/>
      <c r="GB989" s="745"/>
      <c r="GC989" s="745"/>
      <c r="GD989" s="745"/>
      <c r="GE989" s="745"/>
      <c r="GF989" s="745"/>
      <c r="GG989" s="745"/>
      <c r="GH989" s="745"/>
      <c r="GI989" s="745"/>
      <c r="GJ989" s="745"/>
      <c r="GK989" s="745"/>
      <c r="GL989" s="745"/>
      <c r="GM989" s="745"/>
      <c r="GN989" s="745"/>
      <c r="GO989" s="745"/>
      <c r="GP989" s="745"/>
      <c r="GQ989" s="745"/>
      <c r="GR989" s="745"/>
      <c r="GS989" s="745"/>
      <c r="GT989" s="745"/>
      <c r="GU989" s="745"/>
      <c r="GV989" s="745"/>
      <c r="GW989" s="745"/>
      <c r="GX989" s="745"/>
      <c r="GY989" s="745"/>
      <c r="GZ989" s="745"/>
      <c r="HA989" s="745"/>
      <c r="HB989" s="745"/>
      <c r="HC989" s="745"/>
      <c r="HD989" s="745"/>
      <c r="HE989" s="745"/>
      <c r="HF989" s="745"/>
      <c r="HG989" s="745"/>
      <c r="HH989" s="745"/>
      <c r="HI989" s="745"/>
      <c r="HJ989" s="745"/>
      <c r="HK989" s="745"/>
      <c r="HL989" s="745"/>
      <c r="HM989" s="745"/>
      <c r="HN989" s="745"/>
      <c r="HO989" s="745"/>
      <c r="HP989" s="745"/>
      <c r="HQ989" s="745"/>
      <c r="HR989" s="745"/>
      <c r="HS989" s="745"/>
      <c r="HT989" s="745"/>
      <c r="HU989" s="745"/>
      <c r="HV989" s="745"/>
      <c r="HW989" s="745"/>
      <c r="HX989" s="745"/>
      <c r="HY989" s="745"/>
      <c r="HZ989" s="745"/>
      <c r="IA989" s="745"/>
      <c r="IB989" s="745"/>
      <c r="IC989" s="745"/>
      <c r="ID989" s="745"/>
      <c r="IE989" s="745"/>
      <c r="IF989" s="745"/>
      <c r="IG989" s="745"/>
      <c r="IH989" s="745"/>
      <c r="II989" s="745"/>
      <c r="IJ989" s="745"/>
      <c r="IK989" s="745"/>
      <c r="IL989" s="745"/>
      <c r="IM989" s="745"/>
      <c r="IN989" s="745"/>
    </row>
    <row r="990" spans="1:248" ht="12.75">
      <c r="A990" s="758"/>
      <c r="B990" s="758"/>
      <c r="C990" s="758"/>
      <c r="D990" s="758"/>
      <c r="E990" s="750"/>
      <c r="F990" s="758"/>
      <c r="G990" s="758"/>
      <c r="H990" s="758"/>
      <c r="I990" s="750"/>
      <c r="J990" s="758"/>
      <c r="K990" s="758"/>
      <c r="L990" s="750"/>
      <c r="M990" s="758"/>
      <c r="N990" s="758"/>
      <c r="O990" s="750"/>
      <c r="P990" s="750"/>
      <c r="Q990" s="750"/>
      <c r="R990" s="750"/>
      <c r="S990" s="750"/>
      <c r="T990" s="750"/>
      <c r="U990" s="757"/>
      <c r="V990" s="753"/>
      <c r="W990" s="745"/>
      <c r="X990" s="745"/>
      <c r="Y990" s="753"/>
      <c r="Z990" s="745"/>
      <c r="AA990" s="745"/>
      <c r="AB990" s="745"/>
      <c r="AC990" s="745"/>
      <c r="AD990" s="745"/>
      <c r="AE990" s="745"/>
      <c r="AF990" s="745"/>
      <c r="AG990" s="745"/>
      <c r="AH990" s="745"/>
      <c r="AI990" s="745"/>
      <c r="AJ990" s="745"/>
      <c r="AK990" s="745"/>
      <c r="AL990" s="745"/>
      <c r="AM990" s="745"/>
      <c r="AN990" s="745"/>
      <c r="AO990" s="745"/>
      <c r="AP990" s="745"/>
      <c r="AQ990" s="745"/>
      <c r="AR990" s="745"/>
      <c r="AS990" s="745"/>
      <c r="AT990" s="745"/>
      <c r="AU990" s="745"/>
      <c r="AV990" s="745"/>
      <c r="AW990" s="745"/>
      <c r="AX990" s="745"/>
      <c r="AY990" s="745"/>
      <c r="AZ990" s="745"/>
      <c r="BA990" s="745"/>
      <c r="BB990" s="745"/>
      <c r="BC990" s="745"/>
      <c r="BD990" s="745"/>
      <c r="BE990" s="745"/>
      <c r="BF990" s="745"/>
      <c r="BG990" s="745"/>
      <c r="BH990" s="745"/>
      <c r="BI990" s="745"/>
      <c r="BJ990" s="745"/>
      <c r="BK990" s="745"/>
      <c r="BL990" s="745"/>
      <c r="BM990" s="745"/>
      <c r="BN990" s="745"/>
      <c r="BO990" s="745"/>
      <c r="BP990" s="745"/>
      <c r="BQ990" s="745"/>
      <c r="BR990" s="745"/>
      <c r="BS990" s="745"/>
      <c r="BT990" s="745"/>
      <c r="BU990" s="745"/>
      <c r="BV990" s="745"/>
      <c r="BW990" s="745"/>
      <c r="BX990" s="745"/>
      <c r="BY990" s="745"/>
      <c r="BZ990" s="745"/>
      <c r="CA990" s="745"/>
      <c r="CB990" s="745"/>
      <c r="CC990" s="745"/>
      <c r="CD990" s="745"/>
      <c r="CE990" s="745"/>
      <c r="CF990" s="745"/>
      <c r="CG990" s="745"/>
      <c r="CH990" s="745"/>
      <c r="CI990" s="745"/>
      <c r="CJ990" s="745"/>
      <c r="CK990" s="745"/>
      <c r="CL990" s="745"/>
      <c r="CM990" s="745"/>
      <c r="CN990" s="745"/>
      <c r="CO990" s="745"/>
      <c r="CP990" s="745"/>
      <c r="CQ990" s="745"/>
      <c r="CR990" s="745"/>
      <c r="CS990" s="745"/>
      <c r="CT990" s="745"/>
      <c r="CU990" s="745"/>
      <c r="CV990" s="745"/>
      <c r="CW990" s="745"/>
      <c r="CX990" s="745"/>
      <c r="CY990" s="745"/>
      <c r="CZ990" s="745"/>
      <c r="DA990" s="745"/>
      <c r="DB990" s="745"/>
      <c r="DC990" s="745"/>
      <c r="DD990" s="745"/>
      <c r="DE990" s="745"/>
      <c r="DF990" s="745"/>
      <c r="DG990" s="745"/>
      <c r="DH990" s="745"/>
      <c r="DI990" s="745"/>
      <c r="DJ990" s="745"/>
      <c r="DK990" s="745"/>
      <c r="DL990" s="745"/>
      <c r="DM990" s="745"/>
      <c r="DN990" s="745"/>
      <c r="DO990" s="745"/>
      <c r="DP990" s="745"/>
      <c r="DQ990" s="745"/>
      <c r="DR990" s="745"/>
      <c r="DS990" s="745"/>
      <c r="DT990" s="745"/>
      <c r="DU990" s="745"/>
      <c r="DV990" s="745"/>
      <c r="DW990" s="745"/>
      <c r="DX990" s="745"/>
      <c r="DY990" s="745"/>
      <c r="DZ990" s="745"/>
      <c r="EA990" s="745"/>
      <c r="EB990" s="745"/>
      <c r="EC990" s="745"/>
      <c r="ED990" s="745"/>
      <c r="EE990" s="745"/>
      <c r="EF990" s="745"/>
      <c r="EG990" s="745"/>
      <c r="EH990" s="745"/>
      <c r="EI990" s="745"/>
      <c r="EJ990" s="745"/>
      <c r="EK990" s="745"/>
      <c r="EL990" s="745"/>
      <c r="EM990" s="745"/>
      <c r="EN990" s="745"/>
      <c r="EO990" s="745"/>
      <c r="EP990" s="745"/>
      <c r="EQ990" s="745"/>
      <c r="ER990" s="745"/>
      <c r="ES990" s="745"/>
      <c r="ET990" s="745"/>
      <c r="EU990" s="745"/>
      <c r="EV990" s="745"/>
      <c r="EW990" s="745"/>
      <c r="EX990" s="745"/>
      <c r="EY990" s="745"/>
      <c r="EZ990" s="745"/>
      <c r="FA990" s="745"/>
      <c r="FB990" s="745"/>
      <c r="FC990" s="745"/>
      <c r="FD990" s="745"/>
      <c r="FE990" s="745"/>
      <c r="FF990" s="745"/>
      <c r="FG990" s="745"/>
      <c r="FH990" s="745"/>
      <c r="FI990" s="745"/>
      <c r="FJ990" s="745"/>
      <c r="FK990" s="745"/>
      <c r="FL990" s="745"/>
      <c r="FM990" s="745"/>
      <c r="FN990" s="745"/>
      <c r="FO990" s="745"/>
      <c r="FP990" s="745"/>
      <c r="FQ990" s="745"/>
      <c r="FR990" s="745"/>
      <c r="FS990" s="745"/>
      <c r="FT990" s="745"/>
      <c r="FU990" s="745"/>
      <c r="FV990" s="745"/>
      <c r="FW990" s="745"/>
      <c r="FX990" s="745"/>
      <c r="FY990" s="745"/>
      <c r="FZ990" s="745"/>
      <c r="GA990" s="745"/>
      <c r="GB990" s="745"/>
      <c r="GC990" s="745"/>
      <c r="GD990" s="745"/>
      <c r="GE990" s="745"/>
      <c r="GF990" s="745"/>
      <c r="GG990" s="745"/>
      <c r="GH990" s="745"/>
      <c r="GI990" s="745"/>
      <c r="GJ990" s="745"/>
      <c r="GK990" s="745"/>
      <c r="GL990" s="745"/>
      <c r="GM990" s="745"/>
      <c r="GN990" s="745"/>
      <c r="GO990" s="745"/>
      <c r="GP990" s="745"/>
      <c r="GQ990" s="745"/>
      <c r="GR990" s="745"/>
      <c r="GS990" s="745"/>
      <c r="GT990" s="745"/>
      <c r="GU990" s="745"/>
      <c r="GV990" s="745"/>
      <c r="GW990" s="745"/>
      <c r="GX990" s="745"/>
      <c r="GY990" s="745"/>
      <c r="GZ990" s="745"/>
      <c r="HA990" s="745"/>
      <c r="HB990" s="745"/>
      <c r="HC990" s="745"/>
      <c r="HD990" s="745"/>
      <c r="HE990" s="745"/>
      <c r="HF990" s="745"/>
      <c r="HG990" s="745"/>
      <c r="HH990" s="745"/>
      <c r="HI990" s="745"/>
      <c r="HJ990" s="745"/>
      <c r="HK990" s="745"/>
      <c r="HL990" s="745"/>
      <c r="HM990" s="745"/>
      <c r="HN990" s="745"/>
      <c r="HO990" s="745"/>
      <c r="HP990" s="745"/>
      <c r="HQ990" s="745"/>
      <c r="HR990" s="745"/>
      <c r="HS990" s="745"/>
      <c r="HT990" s="745"/>
      <c r="HU990" s="745"/>
      <c r="HV990" s="745"/>
      <c r="HW990" s="745"/>
      <c r="HX990" s="745"/>
      <c r="HY990" s="745"/>
      <c r="HZ990" s="745"/>
      <c r="IA990" s="745"/>
      <c r="IB990" s="745"/>
      <c r="IC990" s="745"/>
      <c r="ID990" s="745"/>
      <c r="IE990" s="745"/>
      <c r="IF990" s="745"/>
      <c r="IG990" s="745"/>
      <c r="IH990" s="745"/>
      <c r="II990" s="745"/>
      <c r="IJ990" s="745"/>
      <c r="IK990" s="745"/>
      <c r="IL990" s="745"/>
      <c r="IM990" s="745"/>
      <c r="IN990" s="745"/>
    </row>
    <row r="991" spans="1:248" ht="12.75">
      <c r="A991" s="758"/>
      <c r="B991" s="758"/>
      <c r="C991" s="758"/>
      <c r="D991" s="758"/>
      <c r="E991" s="750"/>
      <c r="F991" s="758"/>
      <c r="G991" s="758"/>
      <c r="H991" s="758"/>
      <c r="I991" s="750"/>
      <c r="J991" s="758"/>
      <c r="K991" s="758"/>
      <c r="L991" s="750"/>
      <c r="M991" s="758"/>
      <c r="N991" s="758"/>
      <c r="O991" s="750"/>
      <c r="P991" s="750"/>
      <c r="Q991" s="750"/>
      <c r="R991" s="750"/>
      <c r="S991" s="750"/>
      <c r="T991" s="750"/>
      <c r="U991" s="757"/>
      <c r="V991" s="753"/>
      <c r="W991" s="745"/>
      <c r="X991" s="745"/>
      <c r="Y991" s="753"/>
      <c r="Z991" s="745"/>
      <c r="AA991" s="745"/>
      <c r="AB991" s="745"/>
      <c r="AC991" s="745"/>
      <c r="AD991" s="745"/>
      <c r="AE991" s="745"/>
      <c r="AF991" s="745"/>
      <c r="AG991" s="745"/>
      <c r="AH991" s="745"/>
      <c r="AI991" s="745"/>
      <c r="AJ991" s="745"/>
      <c r="AK991" s="745"/>
      <c r="AL991" s="745"/>
      <c r="AM991" s="745"/>
      <c r="AN991" s="745"/>
      <c r="AO991" s="745"/>
      <c r="AP991" s="745"/>
      <c r="AQ991" s="745"/>
      <c r="AR991" s="745"/>
      <c r="AS991" s="745"/>
      <c r="AT991" s="745"/>
      <c r="AU991" s="745"/>
      <c r="AV991" s="745"/>
      <c r="AW991" s="745"/>
      <c r="AX991" s="745"/>
      <c r="AY991" s="745"/>
      <c r="AZ991" s="745"/>
      <c r="BA991" s="745"/>
      <c r="BB991" s="745"/>
      <c r="BC991" s="745"/>
      <c r="BD991" s="745"/>
      <c r="BE991" s="745"/>
      <c r="BF991" s="745"/>
      <c r="BG991" s="745"/>
      <c r="BH991" s="745"/>
      <c r="BI991" s="745"/>
      <c r="BJ991" s="745"/>
      <c r="BK991" s="745"/>
      <c r="BL991" s="745"/>
      <c r="BM991" s="745"/>
      <c r="BN991" s="745"/>
      <c r="BO991" s="745"/>
      <c r="BP991" s="745"/>
      <c r="BQ991" s="745"/>
      <c r="BR991" s="745"/>
      <c r="BS991" s="745"/>
      <c r="BT991" s="745"/>
      <c r="BU991" s="745"/>
      <c r="BV991" s="745"/>
      <c r="BW991" s="745"/>
      <c r="BX991" s="745"/>
      <c r="BY991" s="745"/>
      <c r="BZ991" s="745"/>
      <c r="CA991" s="745"/>
      <c r="CB991" s="745"/>
      <c r="CC991" s="745"/>
      <c r="CD991" s="745"/>
      <c r="CE991" s="745"/>
      <c r="CF991" s="745"/>
      <c r="CG991" s="745"/>
      <c r="CH991" s="745"/>
      <c r="CI991" s="745"/>
      <c r="CJ991" s="745"/>
      <c r="CK991" s="745"/>
      <c r="CL991" s="745"/>
      <c r="CM991" s="745"/>
      <c r="CN991" s="745"/>
      <c r="CO991" s="745"/>
      <c r="CP991" s="745"/>
      <c r="CQ991" s="745"/>
      <c r="CR991" s="745"/>
      <c r="CS991" s="745"/>
      <c r="CT991" s="745"/>
      <c r="CU991" s="745"/>
      <c r="CV991" s="745"/>
      <c r="CW991" s="745"/>
      <c r="CX991" s="745"/>
      <c r="CY991" s="745"/>
      <c r="CZ991" s="745"/>
      <c r="DA991" s="745"/>
      <c r="DB991" s="745"/>
      <c r="DC991" s="745"/>
      <c r="DD991" s="745"/>
      <c r="DE991" s="745"/>
      <c r="DF991" s="745"/>
      <c r="DG991" s="745"/>
      <c r="DH991" s="745"/>
      <c r="DI991" s="745"/>
      <c r="DJ991" s="745"/>
      <c r="DK991" s="745"/>
      <c r="DL991" s="745"/>
      <c r="DM991" s="745"/>
      <c r="DN991" s="745"/>
      <c r="DO991" s="745"/>
      <c r="DP991" s="745"/>
      <c r="DQ991" s="745"/>
      <c r="DR991" s="745"/>
      <c r="DS991" s="745"/>
      <c r="DT991" s="745"/>
      <c r="DU991" s="745"/>
      <c r="DV991" s="745"/>
      <c r="DW991" s="745"/>
      <c r="DX991" s="745"/>
      <c r="DY991" s="745"/>
      <c r="DZ991" s="745"/>
      <c r="EA991" s="745"/>
      <c r="EB991" s="745"/>
      <c r="EC991" s="745"/>
      <c r="ED991" s="745"/>
      <c r="EE991" s="745"/>
      <c r="EF991" s="745"/>
      <c r="EG991" s="745"/>
      <c r="EH991" s="745"/>
      <c r="EI991" s="745"/>
      <c r="EJ991" s="745"/>
      <c r="EK991" s="745"/>
      <c r="EL991" s="745"/>
      <c r="EM991" s="745"/>
      <c r="EN991" s="745"/>
      <c r="EO991" s="745"/>
      <c r="EP991" s="745"/>
      <c r="EQ991" s="745"/>
      <c r="ER991" s="745"/>
      <c r="ES991" s="745"/>
      <c r="ET991" s="745"/>
      <c r="EU991" s="745"/>
      <c r="EV991" s="745"/>
      <c r="EW991" s="745"/>
      <c r="EX991" s="745"/>
      <c r="EY991" s="745"/>
      <c r="EZ991" s="745"/>
      <c r="FA991" s="745"/>
      <c r="FB991" s="745"/>
      <c r="FC991" s="745"/>
      <c r="FD991" s="745"/>
      <c r="FE991" s="745"/>
      <c r="FF991" s="745"/>
      <c r="FG991" s="745"/>
      <c r="FH991" s="745"/>
      <c r="FI991" s="745"/>
      <c r="FJ991" s="745"/>
      <c r="FK991" s="745"/>
      <c r="FL991" s="745"/>
      <c r="FM991" s="745"/>
      <c r="FN991" s="745"/>
      <c r="FO991" s="745"/>
      <c r="FP991" s="745"/>
      <c r="FQ991" s="745"/>
      <c r="FR991" s="745"/>
      <c r="FS991" s="745"/>
      <c r="FT991" s="745"/>
      <c r="FU991" s="745"/>
      <c r="FV991" s="745"/>
      <c r="FW991" s="745"/>
      <c r="FX991" s="745"/>
      <c r="FY991" s="745"/>
      <c r="FZ991" s="745"/>
      <c r="GA991" s="745"/>
      <c r="GB991" s="745"/>
      <c r="GC991" s="745"/>
      <c r="GD991" s="745"/>
      <c r="GE991" s="745"/>
      <c r="GF991" s="745"/>
      <c r="GG991" s="745"/>
      <c r="GH991" s="745"/>
      <c r="GI991" s="745"/>
      <c r="GJ991" s="745"/>
      <c r="GK991" s="745"/>
      <c r="GL991" s="745"/>
      <c r="GM991" s="745"/>
      <c r="GN991" s="745"/>
      <c r="GO991" s="745"/>
      <c r="GP991" s="745"/>
      <c r="GQ991" s="745"/>
      <c r="GR991" s="745"/>
      <c r="GS991" s="745"/>
      <c r="GT991" s="745"/>
      <c r="GU991" s="745"/>
      <c r="GV991" s="745"/>
      <c r="GW991" s="745"/>
      <c r="GX991" s="745"/>
      <c r="GY991" s="745"/>
      <c r="GZ991" s="745"/>
      <c r="HA991" s="745"/>
      <c r="HB991" s="745"/>
      <c r="HC991" s="745"/>
      <c r="HD991" s="745"/>
      <c r="HE991" s="745"/>
      <c r="HF991" s="745"/>
      <c r="HG991" s="745"/>
      <c r="HH991" s="745"/>
      <c r="HI991" s="745"/>
      <c r="HJ991" s="745"/>
      <c r="HK991" s="745"/>
      <c r="HL991" s="745"/>
      <c r="HM991" s="745"/>
      <c r="HN991" s="745"/>
      <c r="HO991" s="745"/>
      <c r="HP991" s="745"/>
      <c r="HQ991" s="745"/>
      <c r="HR991" s="745"/>
      <c r="HS991" s="745"/>
      <c r="HT991" s="745"/>
      <c r="HU991" s="745"/>
      <c r="HV991" s="745"/>
      <c r="HW991" s="745"/>
      <c r="HX991" s="745"/>
      <c r="HY991" s="745"/>
      <c r="HZ991" s="745"/>
      <c r="IA991" s="745"/>
      <c r="IB991" s="745"/>
      <c r="IC991" s="745"/>
      <c r="ID991" s="745"/>
      <c r="IE991" s="745"/>
      <c r="IF991" s="745"/>
      <c r="IG991" s="745"/>
      <c r="IH991" s="745"/>
      <c r="II991" s="745"/>
      <c r="IJ991" s="745"/>
      <c r="IK991" s="745"/>
      <c r="IL991" s="745"/>
      <c r="IM991" s="745"/>
      <c r="IN991" s="745"/>
    </row>
    <row r="992" spans="1:248" ht="12.75">
      <c r="A992" s="758"/>
      <c r="B992" s="758"/>
      <c r="C992" s="758"/>
      <c r="D992" s="758"/>
      <c r="E992" s="750"/>
      <c r="F992" s="758"/>
      <c r="G992" s="758"/>
      <c r="H992" s="758"/>
      <c r="I992" s="750"/>
      <c r="J992" s="758"/>
      <c r="K992" s="758"/>
      <c r="L992" s="750"/>
      <c r="M992" s="758"/>
      <c r="N992" s="758"/>
      <c r="O992" s="750"/>
      <c r="P992" s="750"/>
      <c r="Q992" s="750"/>
      <c r="R992" s="750"/>
      <c r="S992" s="750"/>
      <c r="T992" s="750"/>
      <c r="U992" s="757"/>
      <c r="V992" s="753"/>
      <c r="W992" s="745"/>
      <c r="X992" s="745"/>
      <c r="Y992" s="753"/>
      <c r="Z992" s="745"/>
      <c r="AA992" s="745"/>
      <c r="AB992" s="745"/>
      <c r="AC992" s="745"/>
      <c r="AD992" s="745"/>
      <c r="AE992" s="745"/>
      <c r="AF992" s="745"/>
      <c r="AG992" s="745"/>
      <c r="AH992" s="745"/>
      <c r="AI992" s="745"/>
      <c r="AJ992" s="745"/>
      <c r="AK992" s="745"/>
      <c r="AL992" s="745"/>
      <c r="AM992" s="745"/>
      <c r="AN992" s="745"/>
      <c r="AO992" s="745"/>
      <c r="AP992" s="745"/>
      <c r="AQ992" s="745"/>
      <c r="AR992" s="745"/>
      <c r="AS992" s="745"/>
      <c r="AT992" s="745"/>
      <c r="AU992" s="745"/>
      <c r="AV992" s="745"/>
      <c r="AW992" s="745"/>
      <c r="AX992" s="745"/>
      <c r="AY992" s="745"/>
      <c r="AZ992" s="745"/>
      <c r="BA992" s="745"/>
      <c r="BB992" s="745"/>
      <c r="BC992" s="745"/>
      <c r="BD992" s="745"/>
      <c r="BE992" s="745"/>
      <c r="BF992" s="745"/>
      <c r="BG992" s="745"/>
      <c r="BH992" s="745"/>
      <c r="BI992" s="745"/>
      <c r="BJ992" s="745"/>
      <c r="BK992" s="745"/>
      <c r="BL992" s="745"/>
      <c r="BM992" s="745"/>
      <c r="BN992" s="745"/>
      <c r="BO992" s="745"/>
      <c r="BP992" s="745"/>
      <c r="BQ992" s="745"/>
      <c r="BR992" s="745"/>
      <c r="BS992" s="745"/>
      <c r="BT992" s="745"/>
      <c r="BU992" s="745"/>
      <c r="BV992" s="745"/>
      <c r="BW992" s="745"/>
      <c r="BX992" s="745"/>
      <c r="BY992" s="745"/>
      <c r="BZ992" s="745"/>
      <c r="CA992" s="745"/>
      <c r="CB992" s="745"/>
      <c r="CC992" s="745"/>
      <c r="CD992" s="745"/>
      <c r="CE992" s="745"/>
      <c r="CF992" s="745"/>
      <c r="CG992" s="745"/>
      <c r="CH992" s="745"/>
      <c r="CI992" s="745"/>
      <c r="CJ992" s="745"/>
      <c r="CK992" s="745"/>
      <c r="CL992" s="745"/>
      <c r="CM992" s="745"/>
      <c r="CN992" s="745"/>
      <c r="CO992" s="745"/>
      <c r="CP992" s="745"/>
      <c r="CQ992" s="745"/>
      <c r="CR992" s="745"/>
      <c r="CS992" s="745"/>
      <c r="CT992" s="745"/>
      <c r="CU992" s="745"/>
      <c r="CV992" s="745"/>
      <c r="CW992" s="745"/>
      <c r="CX992" s="745"/>
      <c r="CY992" s="745"/>
      <c r="CZ992" s="745"/>
      <c r="DA992" s="745"/>
      <c r="DB992" s="745"/>
      <c r="DC992" s="745"/>
      <c r="DD992" s="745"/>
      <c r="DE992" s="745"/>
      <c r="DF992" s="745"/>
      <c r="DG992" s="745"/>
      <c r="DH992" s="745"/>
      <c r="DI992" s="745"/>
      <c r="DJ992" s="745"/>
      <c r="DK992" s="745"/>
      <c r="DL992" s="745"/>
      <c r="DM992" s="745"/>
      <c r="DN992" s="745"/>
      <c r="DO992" s="745"/>
      <c r="DP992" s="745"/>
      <c r="DQ992" s="745"/>
      <c r="DR992" s="745"/>
      <c r="DS992" s="745"/>
      <c r="DT992" s="745"/>
      <c r="DU992" s="745"/>
      <c r="DV992" s="745"/>
      <c r="DW992" s="745"/>
      <c r="DX992" s="745"/>
      <c r="DY992" s="745"/>
      <c r="DZ992" s="745"/>
      <c r="EA992" s="745"/>
      <c r="EB992" s="745"/>
      <c r="EC992" s="745"/>
      <c r="ED992" s="745"/>
      <c r="EE992" s="745"/>
      <c r="EF992" s="745"/>
      <c r="EG992" s="745"/>
      <c r="EH992" s="745"/>
      <c r="EI992" s="745"/>
      <c r="EJ992" s="745"/>
      <c r="EK992" s="745"/>
      <c r="EL992" s="745"/>
      <c r="EM992" s="745"/>
      <c r="EN992" s="745"/>
      <c r="EO992" s="745"/>
      <c r="EP992" s="745"/>
      <c r="EQ992" s="745"/>
      <c r="ER992" s="745"/>
      <c r="ES992" s="745"/>
      <c r="ET992" s="745"/>
      <c r="EU992" s="745"/>
      <c r="EV992" s="745"/>
      <c r="EW992" s="745"/>
      <c r="EX992" s="745"/>
      <c r="EY992" s="745"/>
      <c r="EZ992" s="745"/>
      <c r="FA992" s="745"/>
      <c r="FB992" s="745"/>
      <c r="FC992" s="745"/>
      <c r="FD992" s="745"/>
      <c r="FE992" s="745"/>
      <c r="FF992" s="745"/>
      <c r="FG992" s="745"/>
      <c r="FH992" s="745"/>
      <c r="FI992" s="745"/>
      <c r="FJ992" s="745"/>
      <c r="FK992" s="745"/>
      <c r="FL992" s="745"/>
      <c r="FM992" s="745"/>
      <c r="FN992" s="745"/>
      <c r="FO992" s="745"/>
      <c r="FP992" s="745"/>
      <c r="FQ992" s="745"/>
      <c r="FR992" s="745"/>
      <c r="FS992" s="745"/>
      <c r="FT992" s="745"/>
      <c r="FU992" s="745"/>
      <c r="FV992" s="745"/>
      <c r="FW992" s="745"/>
      <c r="FX992" s="745"/>
      <c r="FY992" s="745"/>
      <c r="FZ992" s="745"/>
      <c r="GA992" s="745"/>
      <c r="GB992" s="745"/>
      <c r="GC992" s="745"/>
      <c r="GD992" s="745"/>
      <c r="GE992" s="745"/>
      <c r="GF992" s="745"/>
      <c r="GG992" s="745"/>
      <c r="GH992" s="745"/>
      <c r="GI992" s="745"/>
      <c r="GJ992" s="745"/>
      <c r="GK992" s="745"/>
      <c r="GL992" s="745"/>
      <c r="GM992" s="745"/>
      <c r="GN992" s="745"/>
      <c r="GO992" s="745"/>
      <c r="GP992" s="745"/>
      <c r="GQ992" s="745"/>
      <c r="GR992" s="745"/>
      <c r="GS992" s="745"/>
      <c r="GT992" s="745"/>
      <c r="GU992" s="745"/>
      <c r="GV992" s="745"/>
      <c r="GW992" s="745"/>
      <c r="GX992" s="745"/>
      <c r="GY992" s="745"/>
      <c r="GZ992" s="745"/>
      <c r="HA992" s="745"/>
      <c r="HB992" s="745"/>
      <c r="HC992" s="745"/>
      <c r="HD992" s="745"/>
      <c r="HE992" s="745"/>
      <c r="HF992" s="745"/>
      <c r="HG992" s="745"/>
      <c r="HH992" s="745"/>
      <c r="HI992" s="745"/>
      <c r="HJ992" s="745"/>
      <c r="HK992" s="745"/>
      <c r="HL992" s="745"/>
      <c r="HM992" s="745"/>
      <c r="HN992" s="745"/>
      <c r="HO992" s="745"/>
      <c r="HP992" s="745"/>
      <c r="HQ992" s="745"/>
      <c r="HR992" s="745"/>
      <c r="HS992" s="745"/>
      <c r="HT992" s="745"/>
      <c r="HU992" s="745"/>
      <c r="HV992" s="745"/>
      <c r="HW992" s="745"/>
      <c r="HX992" s="745"/>
      <c r="HY992" s="745"/>
      <c r="HZ992" s="745"/>
      <c r="IA992" s="745"/>
      <c r="IB992" s="745"/>
      <c r="IC992" s="745"/>
      <c r="ID992" s="745"/>
      <c r="IE992" s="745"/>
      <c r="IF992" s="745"/>
      <c r="IG992" s="745"/>
      <c r="IH992" s="745"/>
      <c r="II992" s="745"/>
      <c r="IJ992" s="745"/>
      <c r="IK992" s="745"/>
      <c r="IL992" s="745"/>
      <c r="IM992" s="745"/>
      <c r="IN992" s="745"/>
    </row>
    <row r="993" spans="1:248" ht="12.75">
      <c r="A993" s="758"/>
      <c r="B993" s="758"/>
      <c r="C993" s="758"/>
      <c r="D993" s="758"/>
      <c r="E993" s="750"/>
      <c r="F993" s="758"/>
      <c r="G993" s="758"/>
      <c r="H993" s="758"/>
      <c r="I993" s="750"/>
      <c r="J993" s="758"/>
      <c r="K993" s="758"/>
      <c r="L993" s="750"/>
      <c r="M993" s="758"/>
      <c r="N993" s="758"/>
      <c r="O993" s="750"/>
      <c r="P993" s="750"/>
      <c r="Q993" s="750"/>
      <c r="R993" s="750"/>
      <c r="S993" s="750"/>
      <c r="T993" s="750"/>
      <c r="U993" s="757"/>
      <c r="V993" s="753"/>
      <c r="W993" s="745"/>
      <c r="X993" s="745"/>
      <c r="Y993" s="753"/>
      <c r="Z993" s="745"/>
      <c r="AA993" s="745"/>
      <c r="AB993" s="745"/>
      <c r="AC993" s="745"/>
      <c r="AD993" s="745"/>
      <c r="AE993" s="745"/>
      <c r="AF993" s="745"/>
      <c r="AG993" s="745"/>
      <c r="AH993" s="745"/>
      <c r="AI993" s="745"/>
      <c r="AJ993" s="745"/>
      <c r="AK993" s="745"/>
      <c r="AL993" s="745"/>
      <c r="AM993" s="745"/>
      <c r="AN993" s="745"/>
      <c r="AO993" s="745"/>
      <c r="AP993" s="745"/>
      <c r="AQ993" s="745"/>
      <c r="AR993" s="745"/>
      <c r="AS993" s="745"/>
      <c r="AT993" s="745"/>
      <c r="AU993" s="745"/>
      <c r="AV993" s="745"/>
      <c r="AW993" s="745"/>
      <c r="AX993" s="745"/>
      <c r="AY993" s="745"/>
      <c r="AZ993" s="745"/>
      <c r="BA993" s="745"/>
      <c r="BB993" s="745"/>
      <c r="BC993" s="745"/>
      <c r="BD993" s="745"/>
      <c r="BE993" s="745"/>
      <c r="BF993" s="745"/>
      <c r="BG993" s="745"/>
      <c r="BH993" s="745"/>
      <c r="BI993" s="745"/>
      <c r="BJ993" s="745"/>
      <c r="BK993" s="745"/>
      <c r="BL993" s="745"/>
      <c r="BM993" s="745"/>
      <c r="BN993" s="745"/>
      <c r="BO993" s="745"/>
      <c r="BP993" s="745"/>
      <c r="BQ993" s="745"/>
      <c r="BR993" s="745"/>
      <c r="BS993" s="745"/>
      <c r="BT993" s="745"/>
      <c r="BU993" s="745"/>
      <c r="BV993" s="745"/>
      <c r="BW993" s="745"/>
      <c r="BX993" s="745"/>
      <c r="BY993" s="745"/>
      <c r="BZ993" s="745"/>
      <c r="CA993" s="745"/>
      <c r="CB993" s="745"/>
      <c r="CC993" s="745"/>
      <c r="CD993" s="745"/>
      <c r="CE993" s="745"/>
      <c r="CF993" s="745"/>
      <c r="CG993" s="745"/>
      <c r="CH993" s="745"/>
      <c r="CI993" s="745"/>
      <c r="CJ993" s="745"/>
      <c r="CK993" s="745"/>
      <c r="CL993" s="745"/>
      <c r="CM993" s="745"/>
      <c r="CN993" s="745"/>
      <c r="CO993" s="745"/>
      <c r="CP993" s="745"/>
      <c r="CQ993" s="745"/>
      <c r="CR993" s="745"/>
      <c r="CS993" s="745"/>
      <c r="CT993" s="745"/>
      <c r="CU993" s="745"/>
      <c r="CV993" s="745"/>
      <c r="CW993" s="745"/>
      <c r="CX993" s="745"/>
      <c r="CY993" s="745"/>
      <c r="CZ993" s="745"/>
      <c r="DA993" s="745"/>
      <c r="DB993" s="745"/>
      <c r="DC993" s="745"/>
      <c r="DD993" s="745"/>
      <c r="DE993" s="745"/>
      <c r="DF993" s="745"/>
      <c r="DG993" s="745"/>
      <c r="DH993" s="745"/>
      <c r="DI993" s="745"/>
      <c r="DJ993" s="745"/>
      <c r="DK993" s="745"/>
      <c r="DL993" s="745"/>
      <c r="DM993" s="745"/>
      <c r="DN993" s="745"/>
      <c r="DO993" s="745"/>
      <c r="DP993" s="745"/>
      <c r="DQ993" s="745"/>
      <c r="DR993" s="745"/>
      <c r="DS993" s="745"/>
      <c r="DT993" s="745"/>
      <c r="DU993" s="745"/>
      <c r="DV993" s="745"/>
      <c r="DW993" s="745"/>
      <c r="DX993" s="745"/>
      <c r="DY993" s="745"/>
      <c r="DZ993" s="745"/>
      <c r="EA993" s="745"/>
      <c r="EB993" s="745"/>
      <c r="EC993" s="745"/>
      <c r="ED993" s="745"/>
      <c r="EE993" s="745"/>
      <c r="EF993" s="745"/>
      <c r="EG993" s="745"/>
      <c r="EH993" s="745"/>
      <c r="EI993" s="745"/>
      <c r="EJ993" s="745"/>
      <c r="EK993" s="745"/>
      <c r="EL993" s="745"/>
      <c r="EM993" s="745"/>
      <c r="EN993" s="745"/>
      <c r="EO993" s="745"/>
      <c r="EP993" s="745"/>
      <c r="EQ993" s="745"/>
      <c r="ER993" s="745"/>
      <c r="ES993" s="745"/>
      <c r="ET993" s="745"/>
      <c r="EU993" s="745"/>
      <c r="EV993" s="745"/>
      <c r="EW993" s="745"/>
      <c r="EX993" s="745"/>
      <c r="EY993" s="745"/>
      <c r="EZ993" s="745"/>
      <c r="FA993" s="745"/>
      <c r="FB993" s="745"/>
      <c r="FC993" s="745"/>
      <c r="FD993" s="745"/>
      <c r="FE993" s="745"/>
      <c r="FF993" s="745"/>
      <c r="FG993" s="745"/>
      <c r="FH993" s="745"/>
      <c r="FI993" s="745"/>
      <c r="FJ993" s="745"/>
      <c r="FK993" s="745"/>
      <c r="FL993" s="745"/>
      <c r="FM993" s="745"/>
      <c r="FN993" s="745"/>
      <c r="FO993" s="745"/>
      <c r="FP993" s="745"/>
      <c r="FQ993" s="745"/>
      <c r="FR993" s="745"/>
      <c r="FS993" s="745"/>
      <c r="FT993" s="745"/>
      <c r="FU993" s="745"/>
      <c r="FV993" s="745"/>
      <c r="FW993" s="745"/>
      <c r="FX993" s="745"/>
      <c r="FY993" s="745"/>
      <c r="FZ993" s="745"/>
      <c r="GA993" s="745"/>
      <c r="GB993" s="745"/>
      <c r="GC993" s="745"/>
      <c r="GD993" s="745"/>
      <c r="GE993" s="745"/>
      <c r="GF993" s="745"/>
      <c r="GG993" s="745"/>
      <c r="GH993" s="745"/>
      <c r="GI993" s="745"/>
      <c r="GJ993" s="745"/>
      <c r="GK993" s="745"/>
      <c r="GL993" s="745"/>
      <c r="GM993" s="745"/>
      <c r="GN993" s="745"/>
      <c r="GO993" s="745"/>
      <c r="GP993" s="745"/>
      <c r="GQ993" s="745"/>
      <c r="GR993" s="745"/>
      <c r="GS993" s="745"/>
      <c r="GT993" s="745"/>
      <c r="GU993" s="745"/>
      <c r="GV993" s="745"/>
      <c r="GW993" s="745"/>
      <c r="GX993" s="745"/>
      <c r="GY993" s="745"/>
      <c r="GZ993" s="745"/>
      <c r="HA993" s="745"/>
      <c r="HB993" s="745"/>
      <c r="HC993" s="745"/>
      <c r="HD993" s="745"/>
      <c r="HE993" s="745"/>
      <c r="HF993" s="745"/>
      <c r="HG993" s="745"/>
      <c r="HH993" s="745"/>
      <c r="HI993" s="745"/>
      <c r="HJ993" s="745"/>
      <c r="HK993" s="745"/>
      <c r="HL993" s="745"/>
      <c r="HM993" s="745"/>
      <c r="HN993" s="745"/>
      <c r="HO993" s="745"/>
      <c r="HP993" s="745"/>
      <c r="HQ993" s="745"/>
      <c r="HR993" s="745"/>
      <c r="HS993" s="745"/>
      <c r="HT993" s="745"/>
      <c r="HU993" s="745"/>
      <c r="HV993" s="745"/>
      <c r="HW993" s="745"/>
      <c r="HX993" s="745"/>
      <c r="HY993" s="745"/>
      <c r="HZ993" s="745"/>
      <c r="IA993" s="745"/>
      <c r="IB993" s="745"/>
      <c r="IC993" s="745"/>
      <c r="ID993" s="745"/>
      <c r="IE993" s="745"/>
      <c r="IF993" s="745"/>
      <c r="IG993" s="745"/>
      <c r="IH993" s="745"/>
      <c r="II993" s="745"/>
      <c r="IJ993" s="745"/>
      <c r="IK993" s="745"/>
      <c r="IL993" s="745"/>
      <c r="IM993" s="745"/>
      <c r="IN993" s="745"/>
    </row>
    <row r="994" spans="1:248" ht="12.75">
      <c r="A994" s="758"/>
      <c r="B994" s="758"/>
      <c r="C994" s="758"/>
      <c r="D994" s="758"/>
      <c r="E994" s="750"/>
      <c r="F994" s="758"/>
      <c r="G994" s="758"/>
      <c r="H994" s="758"/>
      <c r="I994" s="750"/>
      <c r="J994" s="758"/>
      <c r="K994" s="758"/>
      <c r="L994" s="750"/>
      <c r="M994" s="758"/>
      <c r="N994" s="758"/>
      <c r="O994" s="750"/>
      <c r="P994" s="750"/>
      <c r="Q994" s="750"/>
      <c r="R994" s="750"/>
      <c r="S994" s="750"/>
      <c r="T994" s="750"/>
      <c r="U994" s="757"/>
      <c r="V994" s="753"/>
      <c r="W994" s="745"/>
      <c r="X994" s="745"/>
      <c r="Y994" s="753"/>
      <c r="Z994" s="745"/>
      <c r="AA994" s="745"/>
      <c r="AB994" s="745"/>
      <c r="AC994" s="745"/>
      <c r="AD994" s="745"/>
      <c r="AE994" s="745"/>
      <c r="AF994" s="745"/>
      <c r="AG994" s="745"/>
      <c r="AH994" s="745"/>
      <c r="AI994" s="745"/>
      <c r="AJ994" s="745"/>
      <c r="AK994" s="745"/>
      <c r="AL994" s="745"/>
      <c r="AM994" s="745"/>
      <c r="AN994" s="745"/>
      <c r="AO994" s="745"/>
      <c r="AP994" s="745"/>
      <c r="AQ994" s="745"/>
      <c r="AR994" s="745"/>
      <c r="AS994" s="745"/>
      <c r="AT994" s="745"/>
      <c r="AU994" s="745"/>
      <c r="AV994" s="745"/>
      <c r="AW994" s="745"/>
      <c r="AX994" s="745"/>
      <c r="AY994" s="745"/>
      <c r="AZ994" s="745"/>
      <c r="BA994" s="745"/>
      <c r="BB994" s="745"/>
      <c r="BC994" s="745"/>
      <c r="BD994" s="745"/>
      <c r="BE994" s="745"/>
      <c r="BF994" s="745"/>
      <c r="BG994" s="745"/>
      <c r="BH994" s="745"/>
      <c r="BI994" s="745"/>
      <c r="BJ994" s="745"/>
      <c r="BK994" s="745"/>
      <c r="BL994" s="745"/>
      <c r="BM994" s="745"/>
      <c r="BN994" s="745"/>
      <c r="BO994" s="745"/>
      <c r="BP994" s="745"/>
      <c r="BQ994" s="745"/>
      <c r="BR994" s="745"/>
      <c r="BS994" s="745"/>
      <c r="BT994" s="745"/>
      <c r="BU994" s="745"/>
      <c r="BV994" s="745"/>
      <c r="BW994" s="745"/>
      <c r="BX994" s="745"/>
      <c r="BY994" s="745"/>
      <c r="BZ994" s="745"/>
      <c r="CA994" s="745"/>
      <c r="CB994" s="745"/>
      <c r="CC994" s="745"/>
      <c r="CD994" s="745"/>
      <c r="CE994" s="745"/>
      <c r="CF994" s="745"/>
      <c r="CG994" s="745"/>
      <c r="CH994" s="745"/>
      <c r="CI994" s="745"/>
      <c r="CJ994" s="745"/>
      <c r="CK994" s="745"/>
      <c r="CL994" s="745"/>
      <c r="CM994" s="745"/>
      <c r="CN994" s="745"/>
      <c r="CO994" s="745"/>
      <c r="CP994" s="745"/>
      <c r="CQ994" s="745"/>
      <c r="CR994" s="745"/>
      <c r="CS994" s="745"/>
      <c r="CT994" s="745"/>
      <c r="CU994" s="745"/>
      <c r="CV994" s="745"/>
      <c r="CW994" s="745"/>
      <c r="CX994" s="745"/>
      <c r="CY994" s="745"/>
      <c r="CZ994" s="745"/>
      <c r="DA994" s="745"/>
      <c r="DB994" s="745"/>
      <c r="DC994" s="745"/>
      <c r="DD994" s="745"/>
      <c r="DE994" s="745"/>
      <c r="DF994" s="745"/>
      <c r="DG994" s="745"/>
      <c r="DH994" s="745"/>
      <c r="DI994" s="745"/>
      <c r="DJ994" s="745"/>
      <c r="DK994" s="745"/>
      <c r="DL994" s="745"/>
      <c r="DM994" s="745"/>
      <c r="DN994" s="745"/>
      <c r="DO994" s="745"/>
      <c r="DP994" s="745"/>
      <c r="DQ994" s="745"/>
      <c r="DR994" s="745"/>
      <c r="DS994" s="745"/>
      <c r="DT994" s="745"/>
      <c r="DU994" s="745"/>
      <c r="DV994" s="745"/>
      <c r="DW994" s="745"/>
      <c r="DX994" s="745"/>
      <c r="DY994" s="745"/>
      <c r="DZ994" s="745"/>
      <c r="EA994" s="745"/>
      <c r="EB994" s="745"/>
      <c r="EC994" s="745"/>
      <c r="ED994" s="745"/>
      <c r="EE994" s="745"/>
      <c r="EF994" s="745"/>
      <c r="EG994" s="745"/>
      <c r="EH994" s="745"/>
      <c r="EI994" s="745"/>
      <c r="EJ994" s="745"/>
      <c r="EK994" s="745"/>
      <c r="EL994" s="745"/>
      <c r="EM994" s="745"/>
      <c r="EN994" s="745"/>
      <c r="EO994" s="745"/>
      <c r="EP994" s="745"/>
      <c r="EQ994" s="745"/>
      <c r="ER994" s="745"/>
      <c r="ES994" s="745"/>
      <c r="ET994" s="745"/>
      <c r="EU994" s="745"/>
      <c r="EV994" s="745"/>
      <c r="EW994" s="745"/>
      <c r="EX994" s="745"/>
      <c r="EY994" s="745"/>
      <c r="EZ994" s="745"/>
      <c r="FA994" s="745"/>
      <c r="FB994" s="745"/>
      <c r="FC994" s="745"/>
      <c r="FD994" s="745"/>
      <c r="FE994" s="745"/>
      <c r="FF994" s="745"/>
      <c r="FG994" s="745"/>
      <c r="FH994" s="745"/>
      <c r="FI994" s="745"/>
      <c r="FJ994" s="745"/>
      <c r="FK994" s="745"/>
      <c r="FL994" s="745"/>
      <c r="FM994" s="745"/>
      <c r="FN994" s="745"/>
      <c r="FO994" s="745"/>
      <c r="FP994" s="745"/>
      <c r="FQ994" s="745"/>
      <c r="FR994" s="745"/>
      <c r="FS994" s="745"/>
      <c r="FT994" s="745"/>
      <c r="FU994" s="745"/>
      <c r="FV994" s="745"/>
      <c r="FW994" s="745"/>
      <c r="FX994" s="745"/>
      <c r="FY994" s="745"/>
      <c r="FZ994" s="745"/>
      <c r="GA994" s="745"/>
      <c r="GB994" s="745"/>
      <c r="GC994" s="745"/>
      <c r="GD994" s="745"/>
      <c r="GE994" s="745"/>
      <c r="GF994" s="745"/>
      <c r="GG994" s="745"/>
      <c r="GH994" s="745"/>
      <c r="GI994" s="745"/>
      <c r="GJ994" s="745"/>
      <c r="GK994" s="745"/>
      <c r="GL994" s="745"/>
      <c r="GM994" s="745"/>
      <c r="GN994" s="745"/>
      <c r="GO994" s="745"/>
      <c r="GP994" s="745"/>
      <c r="GQ994" s="745"/>
      <c r="GR994" s="745"/>
      <c r="GS994" s="745"/>
      <c r="GT994" s="745"/>
      <c r="GU994" s="745"/>
      <c r="GV994" s="745"/>
      <c r="GW994" s="745"/>
      <c r="GX994" s="745"/>
      <c r="GY994" s="745"/>
      <c r="GZ994" s="745"/>
      <c r="HA994" s="745"/>
      <c r="HB994" s="745"/>
      <c r="HC994" s="745"/>
      <c r="HD994" s="745"/>
      <c r="HE994" s="745"/>
      <c r="HF994" s="745"/>
      <c r="HG994" s="745"/>
      <c r="HH994" s="745"/>
      <c r="HI994" s="745"/>
      <c r="HJ994" s="745"/>
      <c r="HK994" s="745"/>
      <c r="HL994" s="745"/>
      <c r="HM994" s="745"/>
      <c r="HN994" s="745"/>
      <c r="HO994" s="745"/>
      <c r="HP994" s="745"/>
      <c r="HQ994" s="745"/>
      <c r="HR994" s="745"/>
      <c r="HS994" s="745"/>
      <c r="HT994" s="745"/>
      <c r="HU994" s="745"/>
      <c r="HV994" s="745"/>
      <c r="HW994" s="745"/>
      <c r="HX994" s="745"/>
      <c r="HY994" s="745"/>
      <c r="HZ994" s="745"/>
      <c r="IA994" s="745"/>
      <c r="IB994" s="745"/>
      <c r="IC994" s="745"/>
      <c r="ID994" s="745"/>
      <c r="IE994" s="745"/>
      <c r="IF994" s="745"/>
      <c r="IG994" s="745"/>
      <c r="IH994" s="745"/>
      <c r="II994" s="745"/>
      <c r="IJ994" s="745"/>
      <c r="IK994" s="745"/>
      <c r="IL994" s="745"/>
      <c r="IM994" s="745"/>
      <c r="IN994" s="745"/>
    </row>
    <row r="995" spans="1:248" ht="12.75">
      <c r="A995" s="758"/>
      <c r="B995" s="758"/>
      <c r="C995" s="758"/>
      <c r="D995" s="758"/>
      <c r="E995" s="750"/>
      <c r="F995" s="758"/>
      <c r="G995" s="758"/>
      <c r="H995" s="758"/>
      <c r="I995" s="750"/>
      <c r="J995" s="758"/>
      <c r="K995" s="758"/>
      <c r="L995" s="750"/>
      <c r="M995" s="758"/>
      <c r="N995" s="758"/>
      <c r="O995" s="750"/>
      <c r="P995" s="750"/>
      <c r="Q995" s="750"/>
      <c r="R995" s="750"/>
      <c r="S995" s="750"/>
      <c r="T995" s="750"/>
      <c r="U995" s="757"/>
      <c r="V995" s="753"/>
      <c r="W995" s="745"/>
      <c r="X995" s="745"/>
      <c r="Y995" s="753"/>
      <c r="Z995" s="745"/>
      <c r="AA995" s="745"/>
      <c r="AB995" s="745"/>
      <c r="AC995" s="745"/>
      <c r="AD995" s="745"/>
      <c r="AE995" s="745"/>
      <c r="AF995" s="745"/>
      <c r="AG995" s="745"/>
      <c r="AH995" s="745"/>
      <c r="AI995" s="745"/>
      <c r="AJ995" s="745"/>
      <c r="AK995" s="745"/>
      <c r="AL995" s="745"/>
      <c r="AM995" s="745"/>
      <c r="AN995" s="745"/>
      <c r="AO995" s="745"/>
      <c r="AP995" s="745"/>
      <c r="AQ995" s="745"/>
      <c r="AR995" s="745"/>
      <c r="AS995" s="745"/>
      <c r="AT995" s="745"/>
      <c r="AU995" s="745"/>
      <c r="AV995" s="745"/>
      <c r="AW995" s="745"/>
      <c r="AX995" s="745"/>
      <c r="AY995" s="745"/>
      <c r="AZ995" s="745"/>
      <c r="BA995" s="745"/>
      <c r="BB995" s="745"/>
      <c r="BC995" s="745"/>
      <c r="BD995" s="745"/>
      <c r="BE995" s="745"/>
      <c r="BF995" s="745"/>
      <c r="BG995" s="745"/>
      <c r="BH995" s="745"/>
      <c r="BI995" s="745"/>
      <c r="BJ995" s="745"/>
      <c r="BK995" s="745"/>
      <c r="BL995" s="745"/>
      <c r="BM995" s="745"/>
      <c r="BN995" s="745"/>
      <c r="BO995" s="745"/>
      <c r="BP995" s="745"/>
      <c r="BQ995" s="745"/>
      <c r="BR995" s="745"/>
      <c r="BS995" s="745"/>
      <c r="BT995" s="745"/>
      <c r="BU995" s="745"/>
      <c r="BV995" s="745"/>
      <c r="BW995" s="745"/>
      <c r="BX995" s="745"/>
      <c r="BY995" s="745"/>
      <c r="BZ995" s="745"/>
      <c r="CA995" s="745"/>
      <c r="CB995" s="745"/>
      <c r="CC995" s="745"/>
      <c r="CD995" s="745"/>
      <c r="CE995" s="745"/>
      <c r="CF995" s="745"/>
      <c r="CG995" s="745"/>
      <c r="CH995" s="745"/>
      <c r="CI995" s="745"/>
      <c r="CJ995" s="745"/>
      <c r="CK995" s="745"/>
      <c r="CL995" s="745"/>
      <c r="CM995" s="745"/>
      <c r="CN995" s="745"/>
      <c r="CO995" s="745"/>
      <c r="CP995" s="745"/>
      <c r="CQ995" s="745"/>
      <c r="CR995" s="745"/>
      <c r="CS995" s="745"/>
      <c r="CT995" s="745"/>
      <c r="CU995" s="745"/>
      <c r="CV995" s="745"/>
      <c r="CW995" s="745"/>
      <c r="CX995" s="745"/>
      <c r="CY995" s="745"/>
      <c r="CZ995" s="745"/>
      <c r="DA995" s="745"/>
      <c r="DB995" s="745"/>
      <c r="DC995" s="745"/>
      <c r="DD995" s="745"/>
      <c r="DE995" s="745"/>
      <c r="DF995" s="745"/>
      <c r="DG995" s="745"/>
      <c r="DH995" s="745"/>
      <c r="DI995" s="745"/>
      <c r="DJ995" s="745"/>
      <c r="DK995" s="745"/>
      <c r="DL995" s="745"/>
      <c r="DM995" s="745"/>
      <c r="DN995" s="745"/>
      <c r="DO995" s="745"/>
      <c r="DP995" s="745"/>
      <c r="DQ995" s="745"/>
      <c r="DR995" s="745"/>
      <c r="DS995" s="745"/>
      <c r="DT995" s="745"/>
      <c r="DU995" s="745"/>
      <c r="DV995" s="745"/>
      <c r="DW995" s="745"/>
      <c r="DX995" s="745"/>
      <c r="DY995" s="745"/>
      <c r="DZ995" s="745"/>
      <c r="EA995" s="745"/>
      <c r="EB995" s="745"/>
      <c r="EC995" s="745"/>
      <c r="ED995" s="745"/>
      <c r="EE995" s="745"/>
      <c r="EF995" s="745"/>
      <c r="EG995" s="745"/>
      <c r="EH995" s="745"/>
      <c r="EI995" s="745"/>
      <c r="EJ995" s="745"/>
      <c r="EK995" s="745"/>
      <c r="EL995" s="745"/>
      <c r="EM995" s="745"/>
      <c r="EN995" s="745"/>
      <c r="EO995" s="745"/>
      <c r="EP995" s="745"/>
      <c r="EQ995" s="745"/>
      <c r="ER995" s="745"/>
      <c r="ES995" s="745"/>
      <c r="ET995" s="745"/>
      <c r="EU995" s="745"/>
      <c r="EV995" s="745"/>
      <c r="EW995" s="745"/>
      <c r="EX995" s="745"/>
      <c r="EY995" s="745"/>
      <c r="EZ995" s="745"/>
      <c r="FA995" s="745"/>
      <c r="FB995" s="745"/>
      <c r="FC995" s="745"/>
      <c r="FD995" s="745"/>
      <c r="FE995" s="745"/>
      <c r="FF995" s="745"/>
      <c r="FG995" s="745"/>
      <c r="FH995" s="745"/>
      <c r="FI995" s="745"/>
      <c r="FJ995" s="745"/>
      <c r="FK995" s="745"/>
      <c r="FL995" s="745"/>
      <c r="FM995" s="745"/>
      <c r="FN995" s="745"/>
      <c r="FO995" s="745"/>
      <c r="FP995" s="745"/>
      <c r="FQ995" s="745"/>
      <c r="FR995" s="745"/>
      <c r="FS995" s="745"/>
      <c r="FT995" s="745"/>
      <c r="FU995" s="745"/>
      <c r="FV995" s="745"/>
      <c r="FW995" s="745"/>
      <c r="FX995" s="745"/>
      <c r="FY995" s="745"/>
      <c r="FZ995" s="745"/>
      <c r="GA995" s="745"/>
      <c r="GB995" s="745"/>
      <c r="GC995" s="745"/>
      <c r="GD995" s="745"/>
      <c r="GE995" s="745"/>
      <c r="GF995" s="745"/>
      <c r="GG995" s="745"/>
      <c r="GH995" s="745"/>
      <c r="GI995" s="745"/>
      <c r="GJ995" s="745"/>
      <c r="GK995" s="745"/>
      <c r="GL995" s="745"/>
      <c r="GM995" s="745"/>
      <c r="GN995" s="745"/>
      <c r="GO995" s="745"/>
      <c r="GP995" s="745"/>
      <c r="GQ995" s="745"/>
      <c r="GR995" s="745"/>
      <c r="GS995" s="745"/>
      <c r="GT995" s="745"/>
      <c r="GU995" s="745"/>
      <c r="GV995" s="745"/>
      <c r="GW995" s="745"/>
      <c r="GX995" s="745"/>
      <c r="GY995" s="745"/>
      <c r="GZ995" s="745"/>
      <c r="HA995" s="745"/>
      <c r="HB995" s="745"/>
      <c r="HC995" s="745"/>
      <c r="HD995" s="745"/>
      <c r="HE995" s="745"/>
      <c r="HF995" s="745"/>
      <c r="HG995" s="745"/>
      <c r="HH995" s="745"/>
      <c r="HI995" s="745"/>
      <c r="HJ995" s="745"/>
      <c r="HK995" s="745"/>
      <c r="HL995" s="745"/>
      <c r="HM995" s="745"/>
      <c r="HN995" s="745"/>
      <c r="HO995" s="745"/>
      <c r="HP995" s="745"/>
      <c r="HQ995" s="745"/>
      <c r="HR995" s="745"/>
      <c r="HS995" s="745"/>
      <c r="HT995" s="745"/>
      <c r="HU995" s="745"/>
      <c r="HV995" s="745"/>
      <c r="HW995" s="745"/>
      <c r="HX995" s="745"/>
      <c r="HY995" s="745"/>
      <c r="HZ995" s="745"/>
      <c r="IA995" s="745"/>
      <c r="IB995" s="745"/>
      <c r="IC995" s="745"/>
      <c r="ID995" s="745"/>
      <c r="IE995" s="745"/>
      <c r="IF995" s="745"/>
      <c r="IG995" s="745"/>
      <c r="IH995" s="745"/>
      <c r="II995" s="745"/>
      <c r="IJ995" s="745"/>
      <c r="IK995" s="745"/>
      <c r="IL995" s="745"/>
      <c r="IM995" s="745"/>
      <c r="IN995" s="745"/>
    </row>
    <row r="996" spans="1:248" ht="12.75">
      <c r="A996" s="758"/>
      <c r="B996" s="758"/>
      <c r="C996" s="758"/>
      <c r="D996" s="758"/>
      <c r="E996" s="750"/>
      <c r="F996" s="758"/>
      <c r="G996" s="758"/>
      <c r="H996" s="758"/>
      <c r="I996" s="750"/>
      <c r="J996" s="758"/>
      <c r="K996" s="758"/>
      <c r="L996" s="750"/>
      <c r="M996" s="758"/>
      <c r="N996" s="758"/>
      <c r="O996" s="750"/>
      <c r="P996" s="750"/>
      <c r="Q996" s="750"/>
      <c r="R996" s="750"/>
      <c r="S996" s="750"/>
      <c r="T996" s="750"/>
      <c r="U996" s="757"/>
      <c r="V996" s="753"/>
      <c r="W996" s="745"/>
      <c r="X996" s="745"/>
      <c r="Y996" s="753"/>
      <c r="Z996" s="745"/>
      <c r="AA996" s="745"/>
      <c r="AB996" s="745"/>
      <c r="AC996" s="745"/>
      <c r="AD996" s="745"/>
      <c r="AE996" s="745"/>
      <c r="AF996" s="745"/>
      <c r="AG996" s="745"/>
      <c r="AH996" s="745"/>
      <c r="AI996" s="745"/>
      <c r="AJ996" s="745"/>
      <c r="AK996" s="745"/>
      <c r="AL996" s="745"/>
      <c r="AM996" s="745"/>
      <c r="AN996" s="745"/>
      <c r="AO996" s="745"/>
      <c r="AP996" s="745"/>
      <c r="AQ996" s="745"/>
      <c r="AR996" s="745"/>
      <c r="AS996" s="745"/>
      <c r="AT996" s="745"/>
      <c r="AU996" s="745"/>
      <c r="AV996" s="745"/>
      <c r="AW996" s="745"/>
      <c r="AX996" s="745"/>
      <c r="AY996" s="745"/>
      <c r="AZ996" s="745"/>
      <c r="BA996" s="745"/>
      <c r="BB996" s="745"/>
      <c r="BC996" s="745"/>
      <c r="BD996" s="745"/>
      <c r="BE996" s="745"/>
      <c r="BF996" s="745"/>
      <c r="BG996" s="745"/>
      <c r="BH996" s="745"/>
      <c r="BI996" s="745"/>
      <c r="BJ996" s="745"/>
      <c r="BK996" s="745"/>
      <c r="BL996" s="745"/>
      <c r="BM996" s="745"/>
      <c r="BN996" s="745"/>
      <c r="BO996" s="745"/>
      <c r="BP996" s="745"/>
      <c r="BQ996" s="745"/>
      <c r="BR996" s="745"/>
      <c r="BS996" s="745"/>
      <c r="BT996" s="745"/>
      <c r="BU996" s="745"/>
      <c r="BV996" s="745"/>
      <c r="BW996" s="745"/>
      <c r="BX996" s="745"/>
      <c r="BY996" s="745"/>
      <c r="BZ996" s="745"/>
      <c r="CA996" s="745"/>
      <c r="CB996" s="745"/>
      <c r="CC996" s="745"/>
      <c r="CD996" s="745"/>
      <c r="CE996" s="745"/>
      <c r="CF996" s="745"/>
      <c r="CG996" s="745"/>
      <c r="CH996" s="745"/>
      <c r="CI996" s="745"/>
      <c r="CJ996" s="745"/>
      <c r="CK996" s="745"/>
      <c r="CL996" s="745"/>
      <c r="CM996" s="745"/>
      <c r="CN996" s="745"/>
      <c r="CO996" s="745"/>
      <c r="CP996" s="745"/>
      <c r="CQ996" s="745"/>
      <c r="CR996" s="745"/>
      <c r="CS996" s="745"/>
      <c r="CT996" s="745"/>
      <c r="CU996" s="745"/>
      <c r="CV996" s="745"/>
      <c r="CW996" s="745"/>
      <c r="CX996" s="745"/>
      <c r="CY996" s="745"/>
      <c r="CZ996" s="745"/>
      <c r="DA996" s="745"/>
      <c r="DB996" s="745"/>
      <c r="DC996" s="745"/>
      <c r="DD996" s="745"/>
      <c r="DE996" s="745"/>
      <c r="DF996" s="745"/>
      <c r="DG996" s="745"/>
      <c r="DH996" s="745"/>
      <c r="DI996" s="745"/>
      <c r="DJ996" s="745"/>
      <c r="DK996" s="745"/>
      <c r="DL996" s="745"/>
      <c r="DM996" s="745"/>
      <c r="DN996" s="745"/>
      <c r="DO996" s="745"/>
      <c r="DP996" s="745"/>
      <c r="DQ996" s="745"/>
      <c r="DR996" s="745"/>
      <c r="DS996" s="745"/>
      <c r="DT996" s="745"/>
      <c r="DU996" s="745"/>
      <c r="DV996" s="745"/>
      <c r="DW996" s="745"/>
      <c r="DX996" s="745"/>
      <c r="DY996" s="745"/>
      <c r="DZ996" s="745"/>
      <c r="EA996" s="745"/>
      <c r="EB996" s="745"/>
      <c r="EC996" s="745"/>
      <c r="ED996" s="745"/>
      <c r="EE996" s="745"/>
      <c r="EF996" s="745"/>
      <c r="EG996" s="745"/>
      <c r="EH996" s="745"/>
      <c r="EI996" s="745"/>
      <c r="EJ996" s="745"/>
      <c r="EK996" s="745"/>
      <c r="EL996" s="745"/>
      <c r="EM996" s="745"/>
      <c r="EN996" s="745"/>
      <c r="EO996" s="745"/>
      <c r="EP996" s="745"/>
      <c r="EQ996" s="745"/>
      <c r="ER996" s="745"/>
      <c r="ES996" s="745"/>
      <c r="ET996" s="745"/>
      <c r="EU996" s="745"/>
      <c r="EV996" s="745"/>
      <c r="EW996" s="745"/>
      <c r="EX996" s="745"/>
      <c r="EY996" s="745"/>
      <c r="EZ996" s="745"/>
      <c r="FA996" s="745"/>
      <c r="FB996" s="745"/>
      <c r="FC996" s="745"/>
      <c r="FD996" s="745"/>
      <c r="FE996" s="745"/>
      <c r="FF996" s="745"/>
      <c r="FG996" s="745"/>
      <c r="FH996" s="745"/>
      <c r="FI996" s="745"/>
      <c r="FJ996" s="745"/>
      <c r="FK996" s="745"/>
      <c r="FL996" s="745"/>
      <c r="FM996" s="745"/>
      <c r="FN996" s="745"/>
      <c r="FO996" s="745"/>
      <c r="FP996" s="745"/>
      <c r="FQ996" s="745"/>
      <c r="FR996" s="745"/>
      <c r="FS996" s="745"/>
      <c r="FT996" s="745"/>
      <c r="FU996" s="745"/>
      <c r="FV996" s="745"/>
      <c r="FW996" s="745"/>
      <c r="FX996" s="745"/>
      <c r="FY996" s="745"/>
      <c r="FZ996" s="745"/>
      <c r="GA996" s="745"/>
      <c r="GB996" s="745"/>
      <c r="GC996" s="745"/>
      <c r="GD996" s="745"/>
      <c r="GE996" s="745"/>
      <c r="GF996" s="745"/>
      <c r="GG996" s="745"/>
      <c r="GH996" s="745"/>
      <c r="GI996" s="745"/>
      <c r="GJ996" s="745"/>
      <c r="GK996" s="745"/>
      <c r="GL996" s="745"/>
      <c r="GM996" s="745"/>
      <c r="GN996" s="745"/>
      <c r="GO996" s="745"/>
      <c r="GP996" s="745"/>
      <c r="GQ996" s="745"/>
      <c r="GR996" s="745"/>
      <c r="GS996" s="745"/>
      <c r="GT996" s="745"/>
      <c r="GU996" s="745"/>
      <c r="GV996" s="745"/>
      <c r="GW996" s="745"/>
      <c r="GX996" s="745"/>
      <c r="GY996" s="745"/>
      <c r="GZ996" s="745"/>
      <c r="HA996" s="745"/>
      <c r="HB996" s="745"/>
      <c r="HC996" s="745"/>
      <c r="HD996" s="745"/>
      <c r="HE996" s="745"/>
      <c r="HF996" s="745"/>
      <c r="HG996" s="745"/>
      <c r="HH996" s="745"/>
      <c r="HI996" s="745"/>
      <c r="HJ996" s="745"/>
      <c r="HK996" s="745"/>
      <c r="HL996" s="745"/>
      <c r="HM996" s="745"/>
      <c r="HN996" s="745"/>
      <c r="HO996" s="745"/>
      <c r="HP996" s="745"/>
      <c r="HQ996" s="745"/>
      <c r="HR996" s="745"/>
      <c r="HS996" s="745"/>
      <c r="HT996" s="745"/>
      <c r="HU996" s="745"/>
      <c r="HV996" s="745"/>
      <c r="HW996" s="745"/>
      <c r="HX996" s="745"/>
      <c r="HY996" s="745"/>
      <c r="HZ996" s="745"/>
      <c r="IA996" s="745"/>
      <c r="IB996" s="745"/>
      <c r="IC996" s="745"/>
      <c r="ID996" s="745"/>
      <c r="IE996" s="745"/>
      <c r="IF996" s="745"/>
      <c r="IG996" s="745"/>
      <c r="IH996" s="745"/>
      <c r="II996" s="745"/>
      <c r="IJ996" s="745"/>
      <c r="IK996" s="745"/>
      <c r="IL996" s="745"/>
      <c r="IM996" s="745"/>
      <c r="IN996" s="745"/>
    </row>
    <row r="997" spans="1:248" ht="12.75">
      <c r="A997" s="758"/>
      <c r="B997" s="758"/>
      <c r="C997" s="758"/>
      <c r="D997" s="758"/>
      <c r="E997" s="750"/>
      <c r="F997" s="758"/>
      <c r="G997" s="758"/>
      <c r="H997" s="758"/>
      <c r="I997" s="750"/>
      <c r="J997" s="758"/>
      <c r="K997" s="758"/>
      <c r="L997" s="750"/>
      <c r="M997" s="758"/>
      <c r="N997" s="758"/>
      <c r="O997" s="750"/>
      <c r="P997" s="750"/>
      <c r="Q997" s="750"/>
      <c r="R997" s="750"/>
      <c r="S997" s="750"/>
      <c r="T997" s="750"/>
      <c r="U997" s="757"/>
      <c r="V997" s="753"/>
      <c r="W997" s="745"/>
      <c r="X997" s="745"/>
      <c r="Y997" s="753"/>
      <c r="Z997" s="745"/>
      <c r="AA997" s="745"/>
      <c r="AB997" s="745"/>
      <c r="AC997" s="745"/>
      <c r="AD997" s="745"/>
      <c r="AE997" s="745"/>
      <c r="AF997" s="745"/>
      <c r="AG997" s="745"/>
      <c r="AH997" s="745"/>
      <c r="AI997" s="745"/>
      <c r="AJ997" s="745"/>
      <c r="AK997" s="745"/>
      <c r="AL997" s="745"/>
      <c r="AM997" s="745"/>
      <c r="AN997" s="745"/>
      <c r="AO997" s="745"/>
      <c r="AP997" s="745"/>
      <c r="AQ997" s="745"/>
      <c r="AR997" s="745"/>
      <c r="AS997" s="745"/>
      <c r="AT997" s="745"/>
      <c r="AU997" s="745"/>
      <c r="AV997" s="745"/>
      <c r="AW997" s="745"/>
      <c r="AX997" s="745"/>
      <c r="AY997" s="745"/>
      <c r="AZ997" s="745"/>
      <c r="BA997" s="745"/>
      <c r="BB997" s="745"/>
      <c r="BC997" s="745"/>
      <c r="BD997" s="745"/>
      <c r="BE997" s="745"/>
      <c r="BF997" s="745"/>
      <c r="BG997" s="745"/>
      <c r="BH997" s="745"/>
      <c r="BI997" s="745"/>
      <c r="BJ997" s="745"/>
      <c r="BK997" s="745"/>
      <c r="BL997" s="745"/>
      <c r="BM997" s="745"/>
      <c r="BN997" s="745"/>
      <c r="BO997" s="745"/>
      <c r="BP997" s="745"/>
      <c r="BQ997" s="745"/>
      <c r="BR997" s="745"/>
      <c r="BS997" s="745"/>
      <c r="BT997" s="745"/>
      <c r="BU997" s="745"/>
      <c r="BV997" s="745"/>
      <c r="BW997" s="745"/>
      <c r="BX997" s="745"/>
      <c r="BY997" s="745"/>
      <c r="BZ997" s="745"/>
      <c r="CA997" s="745"/>
      <c r="CB997" s="745"/>
      <c r="CC997" s="745"/>
      <c r="CD997" s="745"/>
      <c r="CE997" s="745"/>
      <c r="CF997" s="745"/>
      <c r="CG997" s="745"/>
      <c r="CH997" s="745"/>
      <c r="CI997" s="745"/>
      <c r="CJ997" s="745"/>
      <c r="CK997" s="745"/>
      <c r="CL997" s="745"/>
      <c r="CM997" s="745"/>
      <c r="CN997" s="745"/>
      <c r="CO997" s="745"/>
      <c r="CP997" s="745"/>
      <c r="CQ997" s="745"/>
      <c r="CR997" s="745"/>
      <c r="CS997" s="745"/>
      <c r="CT997" s="745"/>
      <c r="CU997" s="745"/>
      <c r="CV997" s="745"/>
      <c r="CW997" s="745"/>
      <c r="CX997" s="745"/>
      <c r="CY997" s="745"/>
      <c r="CZ997" s="745"/>
      <c r="DA997" s="745"/>
      <c r="DB997" s="745"/>
      <c r="DC997" s="745"/>
      <c r="DD997" s="745"/>
      <c r="DE997" s="745"/>
      <c r="DF997" s="745"/>
      <c r="DG997" s="745"/>
      <c r="DH997" s="745"/>
      <c r="DI997" s="745"/>
      <c r="DJ997" s="745"/>
      <c r="DK997" s="745"/>
      <c r="DL997" s="745"/>
      <c r="DM997" s="745"/>
      <c r="DN997" s="745"/>
      <c r="DO997" s="745"/>
      <c r="DP997" s="745"/>
      <c r="DQ997" s="745"/>
      <c r="DR997" s="745"/>
      <c r="DS997" s="745"/>
      <c r="DT997" s="745"/>
      <c r="DU997" s="745"/>
      <c r="DV997" s="745"/>
      <c r="DW997" s="745"/>
      <c r="DX997" s="745"/>
      <c r="DY997" s="745"/>
      <c r="DZ997" s="745"/>
      <c r="EA997" s="745"/>
      <c r="EB997" s="745"/>
      <c r="EC997" s="745"/>
      <c r="ED997" s="745"/>
      <c r="EE997" s="745"/>
      <c r="EF997" s="745"/>
      <c r="EG997" s="745"/>
      <c r="EH997" s="745"/>
      <c r="EI997" s="745"/>
      <c r="EJ997" s="745"/>
      <c r="EK997" s="745"/>
      <c r="EL997" s="745"/>
      <c r="EM997" s="745"/>
      <c r="EN997" s="745"/>
      <c r="EO997" s="745"/>
      <c r="EP997" s="745"/>
      <c r="EQ997" s="745"/>
      <c r="ER997" s="745"/>
      <c r="ES997" s="745"/>
      <c r="ET997" s="745"/>
      <c r="EU997" s="745"/>
      <c r="EV997" s="745"/>
      <c r="EW997" s="745"/>
      <c r="EX997" s="745"/>
      <c r="EY997" s="745"/>
      <c r="EZ997" s="745"/>
      <c r="FA997" s="745"/>
      <c r="FB997" s="745"/>
      <c r="FC997" s="745"/>
      <c r="FD997" s="745"/>
      <c r="FE997" s="745"/>
      <c r="FF997" s="745"/>
      <c r="FG997" s="745"/>
      <c r="FH997" s="745"/>
      <c r="FI997" s="745"/>
      <c r="FJ997" s="745"/>
      <c r="FK997" s="745"/>
      <c r="FL997" s="745"/>
      <c r="FM997" s="745"/>
      <c r="FN997" s="745"/>
      <c r="FO997" s="745"/>
      <c r="FP997" s="745"/>
      <c r="FQ997" s="745"/>
      <c r="FR997" s="745"/>
      <c r="FS997" s="745"/>
      <c r="FT997" s="745"/>
      <c r="FU997" s="745"/>
      <c r="FV997" s="745"/>
      <c r="FW997" s="745"/>
      <c r="FX997" s="745"/>
      <c r="FY997" s="745"/>
      <c r="FZ997" s="745"/>
      <c r="GA997" s="745"/>
      <c r="GB997" s="745"/>
      <c r="GC997" s="745"/>
      <c r="GD997" s="745"/>
      <c r="GE997" s="745"/>
      <c r="GF997" s="745"/>
      <c r="GG997" s="745"/>
      <c r="GH997" s="745"/>
      <c r="GI997" s="745"/>
      <c r="GJ997" s="745"/>
      <c r="GK997" s="745"/>
      <c r="GL997" s="745"/>
      <c r="GM997" s="745"/>
      <c r="GN997" s="745"/>
      <c r="GO997" s="745"/>
      <c r="GP997" s="745"/>
      <c r="GQ997" s="745"/>
      <c r="GR997" s="745"/>
      <c r="GS997" s="745"/>
      <c r="GT997" s="745"/>
      <c r="GU997" s="745"/>
      <c r="GV997" s="745"/>
      <c r="GW997" s="745"/>
      <c r="GX997" s="745"/>
      <c r="GY997" s="745"/>
      <c r="GZ997" s="745"/>
      <c r="HA997" s="745"/>
      <c r="HB997" s="745"/>
      <c r="HC997" s="745"/>
      <c r="HD997" s="745"/>
      <c r="HE997" s="745"/>
      <c r="HF997" s="745"/>
      <c r="HG997" s="745"/>
      <c r="HH997" s="745"/>
      <c r="HI997" s="745"/>
      <c r="HJ997" s="745"/>
      <c r="HK997" s="745"/>
      <c r="HL997" s="745"/>
      <c r="HM997" s="745"/>
      <c r="HN997" s="745"/>
      <c r="HO997" s="745"/>
      <c r="HP997" s="745"/>
      <c r="HQ997" s="745"/>
      <c r="HR997" s="745"/>
      <c r="HS997" s="745"/>
      <c r="HT997" s="745"/>
      <c r="HU997" s="745"/>
      <c r="HV997" s="745"/>
      <c r="HW997" s="745"/>
      <c r="HX997" s="745"/>
      <c r="HY997" s="745"/>
      <c r="HZ997" s="745"/>
      <c r="IA997" s="745"/>
      <c r="IB997" s="745"/>
      <c r="IC997" s="745"/>
      <c r="ID997" s="745"/>
      <c r="IE997" s="745"/>
      <c r="IF997" s="745"/>
      <c r="IG997" s="745"/>
      <c r="IH997" s="745"/>
      <c r="II997" s="745"/>
      <c r="IJ997" s="745"/>
      <c r="IK997" s="745"/>
      <c r="IL997" s="745"/>
      <c r="IM997" s="745"/>
      <c r="IN997" s="745"/>
    </row>
    <row r="998" spans="1:248" ht="12.75">
      <c r="A998" s="758"/>
      <c r="B998" s="758"/>
      <c r="C998" s="758"/>
      <c r="D998" s="758"/>
      <c r="E998" s="750"/>
      <c r="F998" s="758"/>
      <c r="G998" s="758"/>
      <c r="H998" s="758"/>
      <c r="I998" s="750"/>
      <c r="J998" s="758"/>
      <c r="K998" s="758"/>
      <c r="L998" s="750"/>
      <c r="M998" s="758"/>
      <c r="N998" s="758"/>
      <c r="O998" s="750"/>
      <c r="P998" s="750"/>
      <c r="Q998" s="750"/>
      <c r="R998" s="750"/>
      <c r="S998" s="750"/>
      <c r="T998" s="750"/>
      <c r="U998" s="757"/>
      <c r="V998" s="753"/>
      <c r="W998" s="745"/>
      <c r="X998" s="745"/>
      <c r="Y998" s="753"/>
      <c r="Z998" s="745"/>
      <c r="AA998" s="745"/>
      <c r="AB998" s="745"/>
      <c r="AC998" s="745"/>
      <c r="AD998" s="745"/>
      <c r="AE998" s="745"/>
      <c r="AF998" s="745"/>
      <c r="AG998" s="745"/>
      <c r="AH998" s="745"/>
      <c r="AI998" s="745"/>
      <c r="AJ998" s="745"/>
      <c r="AK998" s="745"/>
      <c r="AL998" s="745"/>
      <c r="AM998" s="745"/>
      <c r="AN998" s="745"/>
      <c r="AO998" s="745"/>
      <c r="AP998" s="745"/>
      <c r="AQ998" s="745"/>
      <c r="AR998" s="745"/>
      <c r="AS998" s="745"/>
      <c r="AT998" s="745"/>
      <c r="AU998" s="745"/>
      <c r="AV998" s="745"/>
      <c r="AW998" s="745"/>
      <c r="AX998" s="745"/>
      <c r="AY998" s="745"/>
      <c r="AZ998" s="745"/>
      <c r="BA998" s="745"/>
      <c r="BB998" s="745"/>
      <c r="BC998" s="745"/>
      <c r="BD998" s="745"/>
      <c r="BE998" s="745"/>
      <c r="BF998" s="745"/>
      <c r="BG998" s="745"/>
      <c r="BH998" s="745"/>
      <c r="BI998" s="745"/>
      <c r="BJ998" s="745"/>
      <c r="BK998" s="745"/>
      <c r="BL998" s="745"/>
      <c r="BM998" s="745"/>
      <c r="BN998" s="745"/>
      <c r="BO998" s="745"/>
      <c r="BP998" s="745"/>
      <c r="BQ998" s="745"/>
      <c r="BR998" s="745"/>
      <c r="BS998" s="745"/>
      <c r="BT998" s="745"/>
      <c r="BU998" s="745"/>
      <c r="BV998" s="745"/>
      <c r="BW998" s="745"/>
      <c r="BX998" s="745"/>
      <c r="BY998" s="745"/>
      <c r="BZ998" s="745"/>
      <c r="CA998" s="745"/>
      <c r="CB998" s="745"/>
      <c r="CC998" s="745"/>
      <c r="CD998" s="745"/>
      <c r="CE998" s="745"/>
      <c r="CF998" s="745"/>
      <c r="CG998" s="745"/>
      <c r="CH998" s="745"/>
      <c r="CI998" s="745"/>
      <c r="CJ998" s="745"/>
      <c r="CK998" s="745"/>
      <c r="CL998" s="745"/>
      <c r="CM998" s="745"/>
      <c r="CN998" s="745"/>
      <c r="CO998" s="745"/>
      <c r="CP998" s="745"/>
      <c r="CQ998" s="745"/>
      <c r="CR998" s="745"/>
      <c r="CS998" s="745"/>
      <c r="CT998" s="745"/>
      <c r="CU998" s="745"/>
      <c r="CV998" s="745"/>
      <c r="CW998" s="745"/>
      <c r="CX998" s="745"/>
      <c r="CY998" s="745"/>
      <c r="CZ998" s="745"/>
      <c r="DA998" s="745"/>
      <c r="DB998" s="745"/>
      <c r="DC998" s="745"/>
      <c r="DD998" s="745"/>
      <c r="DE998" s="745"/>
      <c r="DF998" s="745"/>
      <c r="DG998" s="745"/>
      <c r="DH998" s="745"/>
      <c r="DI998" s="745"/>
      <c r="DJ998" s="745"/>
      <c r="DK998" s="745"/>
      <c r="DL998" s="745"/>
      <c r="DM998" s="745"/>
      <c r="DN998" s="745"/>
      <c r="DO998" s="745"/>
      <c r="DP998" s="745"/>
      <c r="DQ998" s="745"/>
      <c r="DR998" s="745"/>
      <c r="DS998" s="745"/>
      <c r="DT998" s="745"/>
      <c r="DU998" s="745"/>
      <c r="DV998" s="745"/>
      <c r="DW998" s="745"/>
      <c r="DX998" s="745"/>
      <c r="DY998" s="745"/>
      <c r="DZ998" s="745"/>
      <c r="EA998" s="745"/>
      <c r="EB998" s="745"/>
      <c r="EC998" s="745"/>
      <c r="ED998" s="745"/>
      <c r="EE998" s="745"/>
      <c r="EF998" s="745"/>
      <c r="EG998" s="745"/>
      <c r="EH998" s="745"/>
      <c r="EI998" s="745"/>
      <c r="EJ998" s="745"/>
      <c r="EK998" s="745"/>
      <c r="EL998" s="745"/>
      <c r="EM998" s="745"/>
      <c r="EN998" s="745"/>
      <c r="EO998" s="745"/>
      <c r="EP998" s="745"/>
      <c r="EQ998" s="745"/>
      <c r="ER998" s="745"/>
      <c r="ES998" s="745"/>
      <c r="ET998" s="745"/>
      <c r="EU998" s="745"/>
      <c r="EV998" s="745"/>
      <c r="EW998" s="745"/>
      <c r="EX998" s="745"/>
      <c r="EY998" s="745"/>
      <c r="EZ998" s="745"/>
      <c r="FA998" s="745"/>
      <c r="FB998" s="745"/>
      <c r="FC998" s="745"/>
      <c r="FD998" s="745"/>
      <c r="FE998" s="745"/>
      <c r="FF998" s="745"/>
      <c r="FG998" s="745"/>
      <c r="FH998" s="745"/>
      <c r="FI998" s="745"/>
      <c r="FJ998" s="745"/>
      <c r="FK998" s="745"/>
      <c r="FL998" s="745"/>
      <c r="FM998" s="745"/>
      <c r="FN998" s="745"/>
      <c r="FO998" s="745"/>
      <c r="FP998" s="745"/>
      <c r="FQ998" s="745"/>
      <c r="FR998" s="745"/>
      <c r="FS998" s="745"/>
      <c r="FT998" s="745"/>
      <c r="FU998" s="745"/>
      <c r="FV998" s="745"/>
      <c r="FW998" s="745"/>
      <c r="FX998" s="745"/>
      <c r="FY998" s="745"/>
      <c r="FZ998" s="745"/>
      <c r="GA998" s="745"/>
      <c r="GB998" s="745"/>
      <c r="GC998" s="745"/>
      <c r="GD998" s="745"/>
      <c r="GE998" s="745"/>
      <c r="GF998" s="745"/>
      <c r="GG998" s="745"/>
      <c r="GH998" s="745"/>
      <c r="GI998" s="745"/>
      <c r="GJ998" s="745"/>
      <c r="GK998" s="745"/>
      <c r="GL998" s="745"/>
      <c r="GM998" s="745"/>
      <c r="GN998" s="745"/>
      <c r="GO998" s="745"/>
      <c r="GP998" s="745"/>
      <c r="GQ998" s="745"/>
      <c r="GR998" s="745"/>
      <c r="GS998" s="745"/>
      <c r="GT998" s="745"/>
      <c r="GU998" s="745"/>
      <c r="GV998" s="745"/>
      <c r="GW998" s="745"/>
      <c r="GX998" s="745"/>
      <c r="GY998" s="745"/>
      <c r="GZ998" s="745"/>
      <c r="HA998" s="745"/>
      <c r="HB998" s="745"/>
      <c r="HC998" s="745"/>
      <c r="HD998" s="745"/>
      <c r="HE998" s="745"/>
      <c r="HF998" s="745"/>
      <c r="HG998" s="745"/>
      <c r="HH998" s="745"/>
      <c r="HI998" s="745"/>
      <c r="HJ998" s="745"/>
      <c r="HK998" s="745"/>
      <c r="HL998" s="745"/>
      <c r="HM998" s="745"/>
      <c r="HN998" s="745"/>
      <c r="HO998" s="745"/>
      <c r="HP998" s="745"/>
      <c r="HQ998" s="745"/>
      <c r="HR998" s="745"/>
      <c r="HS998" s="745"/>
      <c r="HT998" s="745"/>
      <c r="HU998" s="745"/>
      <c r="HV998" s="745"/>
      <c r="HW998" s="745"/>
      <c r="HX998" s="745"/>
      <c r="HY998" s="745"/>
      <c r="HZ998" s="745"/>
      <c r="IA998" s="745"/>
      <c r="IB998" s="745"/>
      <c r="IC998" s="745"/>
      <c r="ID998" s="745"/>
      <c r="IE998" s="745"/>
      <c r="IF998" s="745"/>
      <c r="IG998" s="745"/>
      <c r="IH998" s="745"/>
      <c r="II998" s="745"/>
      <c r="IJ998" s="745"/>
      <c r="IK998" s="745"/>
      <c r="IL998" s="745"/>
      <c r="IM998" s="745"/>
      <c r="IN998" s="745"/>
    </row>
    <row r="999" spans="1:248" ht="12.75">
      <c r="A999" s="758"/>
      <c r="B999" s="758"/>
      <c r="C999" s="758"/>
      <c r="D999" s="758"/>
      <c r="E999" s="750"/>
      <c r="F999" s="758"/>
      <c r="G999" s="758"/>
      <c r="H999" s="758"/>
      <c r="I999" s="750"/>
      <c r="J999" s="758"/>
      <c r="K999" s="758"/>
      <c r="L999" s="750"/>
      <c r="M999" s="758"/>
      <c r="N999" s="758"/>
      <c r="O999" s="750"/>
      <c r="P999" s="750"/>
      <c r="Q999" s="750"/>
      <c r="R999" s="750"/>
      <c r="S999" s="750"/>
      <c r="T999" s="750"/>
      <c r="U999" s="757"/>
      <c r="V999" s="753"/>
      <c r="W999" s="745"/>
      <c r="X999" s="745"/>
      <c r="Y999" s="753"/>
      <c r="Z999" s="745"/>
      <c r="AA999" s="745"/>
      <c r="AB999" s="745"/>
      <c r="AC999" s="745"/>
      <c r="AD999" s="745"/>
      <c r="AE999" s="745"/>
      <c r="AF999" s="745"/>
      <c r="AG999" s="745"/>
      <c r="AH999" s="745"/>
      <c r="AI999" s="745"/>
      <c r="AJ999" s="745"/>
      <c r="AK999" s="745"/>
      <c r="AL999" s="745"/>
      <c r="AM999" s="745"/>
      <c r="AN999" s="745"/>
      <c r="AO999" s="745"/>
      <c r="AP999" s="745"/>
      <c r="AQ999" s="745"/>
      <c r="AR999" s="745"/>
      <c r="AS999" s="745"/>
      <c r="AT999" s="745"/>
      <c r="AU999" s="745"/>
      <c r="AV999" s="745"/>
      <c r="AW999" s="745"/>
      <c r="AX999" s="745"/>
      <c r="AY999" s="745"/>
      <c r="AZ999" s="745"/>
      <c r="BA999" s="745"/>
      <c r="BB999" s="745"/>
      <c r="BC999" s="745"/>
      <c r="BD999" s="745"/>
      <c r="BE999" s="745"/>
      <c r="BF999" s="745"/>
      <c r="BG999" s="745"/>
      <c r="BH999" s="745"/>
      <c r="BI999" s="745"/>
      <c r="BJ999" s="745"/>
      <c r="BK999" s="745"/>
      <c r="BL999" s="745"/>
      <c r="BM999" s="745"/>
      <c r="BN999" s="745"/>
      <c r="BO999" s="745"/>
      <c r="BP999" s="745"/>
      <c r="BQ999" s="745"/>
      <c r="BR999" s="745"/>
      <c r="BS999" s="745"/>
      <c r="BT999" s="745"/>
      <c r="BU999" s="745"/>
      <c r="BV999" s="745"/>
      <c r="BW999" s="745"/>
      <c r="BX999" s="745"/>
      <c r="BY999" s="745"/>
      <c r="BZ999" s="745"/>
      <c r="CA999" s="745"/>
      <c r="CB999" s="745"/>
      <c r="CC999" s="745"/>
      <c r="CD999" s="745"/>
      <c r="CE999" s="745"/>
      <c r="CF999" s="745"/>
      <c r="CG999" s="745"/>
      <c r="CH999" s="745"/>
      <c r="CI999" s="745"/>
      <c r="CJ999" s="745"/>
      <c r="CK999" s="745"/>
      <c r="CL999" s="745"/>
      <c r="CM999" s="745"/>
      <c r="CN999" s="745"/>
      <c r="CO999" s="745"/>
      <c r="CP999" s="745"/>
      <c r="CQ999" s="745"/>
      <c r="CR999" s="745"/>
      <c r="CS999" s="745"/>
      <c r="CT999" s="745"/>
      <c r="CU999" s="745"/>
      <c r="CV999" s="745"/>
      <c r="CW999" s="745"/>
      <c r="CX999" s="745"/>
      <c r="CY999" s="745"/>
      <c r="CZ999" s="745"/>
      <c r="DA999" s="745"/>
      <c r="DB999" s="745"/>
      <c r="DC999" s="745"/>
      <c r="DD999" s="745"/>
      <c r="DE999" s="745"/>
      <c r="DF999" s="745"/>
      <c r="DG999" s="745"/>
      <c r="DH999" s="745"/>
      <c r="DI999" s="745"/>
      <c r="DJ999" s="745"/>
      <c r="DK999" s="745"/>
      <c r="DL999" s="745"/>
      <c r="DM999" s="745"/>
      <c r="DN999" s="745"/>
      <c r="DO999" s="745"/>
      <c r="DP999" s="745"/>
      <c r="DQ999" s="745"/>
      <c r="DR999" s="745"/>
      <c r="DS999" s="745"/>
      <c r="DT999" s="745"/>
      <c r="DU999" s="745"/>
      <c r="DV999" s="745"/>
      <c r="DW999" s="745"/>
      <c r="DX999" s="745"/>
      <c r="DY999" s="745"/>
      <c r="DZ999" s="745"/>
      <c r="EA999" s="745"/>
      <c r="EB999" s="745"/>
      <c r="EC999" s="745"/>
      <c r="ED999" s="745"/>
      <c r="EE999" s="745"/>
      <c r="EF999" s="745"/>
      <c r="EG999" s="745"/>
      <c r="EH999" s="745"/>
      <c r="EI999" s="745"/>
      <c r="EJ999" s="745"/>
      <c r="EK999" s="745"/>
      <c r="EL999" s="745"/>
      <c r="EM999" s="745"/>
      <c r="EN999" s="745"/>
      <c r="EO999" s="745"/>
      <c r="EP999" s="745"/>
      <c r="EQ999" s="745"/>
      <c r="ER999" s="745"/>
      <c r="ES999" s="745"/>
      <c r="ET999" s="745"/>
      <c r="EU999" s="745"/>
      <c r="EV999" s="745"/>
      <c r="EW999" s="745"/>
      <c r="EX999" s="745"/>
      <c r="EY999" s="745"/>
      <c r="EZ999" s="745"/>
      <c r="FA999" s="745"/>
      <c r="FB999" s="745"/>
      <c r="FC999" s="745"/>
      <c r="FD999" s="745"/>
      <c r="FE999" s="745"/>
      <c r="FF999" s="745"/>
      <c r="FG999" s="745"/>
      <c r="FH999" s="745"/>
      <c r="FI999" s="745"/>
      <c r="FJ999" s="745"/>
      <c r="FK999" s="745"/>
      <c r="FL999" s="745"/>
      <c r="FM999" s="745"/>
      <c r="FN999" s="745"/>
      <c r="FO999" s="745"/>
      <c r="FP999" s="745"/>
      <c r="FQ999" s="745"/>
      <c r="FR999" s="745"/>
      <c r="FS999" s="745"/>
      <c r="FT999" s="745"/>
      <c r="FU999" s="745"/>
      <c r="FV999" s="745"/>
      <c r="FW999" s="745"/>
      <c r="FX999" s="745"/>
      <c r="FY999" s="745"/>
      <c r="FZ999" s="745"/>
      <c r="GA999" s="745"/>
      <c r="GB999" s="745"/>
      <c r="GC999" s="745"/>
      <c r="GD999" s="745"/>
      <c r="GE999" s="745"/>
      <c r="GF999" s="745"/>
      <c r="GG999" s="745"/>
      <c r="GH999" s="745"/>
      <c r="GI999" s="745"/>
      <c r="GJ999" s="745"/>
      <c r="GK999" s="745"/>
      <c r="GL999" s="745"/>
      <c r="GM999" s="745"/>
      <c r="GN999" s="745"/>
      <c r="GO999" s="745"/>
      <c r="GP999" s="745"/>
      <c r="GQ999" s="745"/>
      <c r="GR999" s="745"/>
      <c r="GS999" s="745"/>
      <c r="GT999" s="745"/>
      <c r="GU999" s="745"/>
      <c r="GV999" s="745"/>
      <c r="GW999" s="745"/>
      <c r="GX999" s="745"/>
      <c r="GY999" s="745"/>
      <c r="GZ999" s="745"/>
      <c r="HA999" s="745"/>
      <c r="HB999" s="745"/>
      <c r="HC999" s="745"/>
      <c r="HD999" s="745"/>
      <c r="HE999" s="745"/>
      <c r="HF999" s="745"/>
      <c r="HG999" s="745"/>
      <c r="HH999" s="745"/>
      <c r="HI999" s="745"/>
      <c r="HJ999" s="745"/>
      <c r="HK999" s="745"/>
      <c r="HL999" s="745"/>
      <c r="HM999" s="745"/>
      <c r="HN999" s="745"/>
      <c r="HO999" s="745"/>
      <c r="HP999" s="745"/>
      <c r="HQ999" s="745"/>
      <c r="HR999" s="745"/>
      <c r="HS999" s="745"/>
      <c r="HT999" s="745"/>
      <c r="HU999" s="745"/>
      <c r="HV999" s="745"/>
      <c r="HW999" s="745"/>
      <c r="HX999" s="745"/>
      <c r="HY999" s="745"/>
      <c r="HZ999" s="745"/>
      <c r="IA999" s="745"/>
      <c r="IB999" s="745"/>
      <c r="IC999" s="745"/>
      <c r="ID999" s="745"/>
      <c r="IE999" s="745"/>
      <c r="IF999" s="745"/>
      <c r="IG999" s="745"/>
      <c r="IH999" s="745"/>
      <c r="II999" s="745"/>
      <c r="IJ999" s="745"/>
      <c r="IK999" s="745"/>
      <c r="IL999" s="745"/>
      <c r="IM999" s="745"/>
      <c r="IN999" s="745"/>
    </row>
    <row r="1000" spans="1:248" ht="12.75">
      <c r="A1000" s="758"/>
      <c r="B1000" s="758"/>
      <c r="C1000" s="758"/>
      <c r="D1000" s="758"/>
      <c r="E1000" s="750"/>
      <c r="F1000" s="758"/>
      <c r="G1000" s="758"/>
      <c r="H1000" s="758"/>
      <c r="I1000" s="750"/>
      <c r="J1000" s="758"/>
      <c r="K1000" s="758"/>
      <c r="L1000" s="750"/>
      <c r="M1000" s="758"/>
      <c r="N1000" s="758"/>
      <c r="O1000" s="750"/>
      <c r="P1000" s="750"/>
      <c r="Q1000" s="750"/>
      <c r="R1000" s="750"/>
      <c r="S1000" s="750"/>
      <c r="T1000" s="750"/>
      <c r="U1000" s="757"/>
      <c r="V1000" s="753"/>
      <c r="W1000" s="745"/>
      <c r="X1000" s="745"/>
      <c r="Y1000" s="753"/>
      <c r="Z1000" s="745"/>
      <c r="AA1000" s="745"/>
      <c r="AB1000" s="745"/>
      <c r="AC1000" s="745"/>
      <c r="AD1000" s="745"/>
      <c r="AE1000" s="745"/>
      <c r="AF1000" s="745"/>
      <c r="AG1000" s="745"/>
      <c r="AH1000" s="745"/>
      <c r="AI1000" s="745"/>
      <c r="AJ1000" s="745"/>
      <c r="AK1000" s="745"/>
      <c r="AL1000" s="745"/>
      <c r="AM1000" s="745"/>
      <c r="AN1000" s="745"/>
      <c r="AO1000" s="745"/>
      <c r="AP1000" s="745"/>
      <c r="AQ1000" s="745"/>
      <c r="AR1000" s="745"/>
      <c r="AS1000" s="745"/>
      <c r="AT1000" s="745"/>
      <c r="AU1000" s="745"/>
      <c r="AV1000" s="745"/>
      <c r="AW1000" s="745"/>
      <c r="AX1000" s="745"/>
      <c r="AY1000" s="745"/>
      <c r="AZ1000" s="745"/>
      <c r="BA1000" s="745"/>
      <c r="BB1000" s="745"/>
      <c r="BC1000" s="745"/>
      <c r="BD1000" s="745"/>
      <c r="BE1000" s="745"/>
      <c r="BF1000" s="745"/>
      <c r="BG1000" s="745"/>
      <c r="BH1000" s="745"/>
      <c r="BI1000" s="745"/>
      <c r="BJ1000" s="745"/>
      <c r="BK1000" s="745"/>
      <c r="BL1000" s="745"/>
      <c r="BM1000" s="745"/>
      <c r="BN1000" s="745"/>
      <c r="BO1000" s="745"/>
      <c r="BP1000" s="745"/>
      <c r="BQ1000" s="745"/>
      <c r="BR1000" s="745"/>
      <c r="BS1000" s="745"/>
      <c r="BT1000" s="745"/>
      <c r="BU1000" s="745"/>
      <c r="BV1000" s="745"/>
      <c r="BW1000" s="745"/>
      <c r="BX1000" s="745"/>
      <c r="BY1000" s="745"/>
      <c r="BZ1000" s="745"/>
      <c r="CA1000" s="745"/>
      <c r="CB1000" s="745"/>
      <c r="CC1000" s="745"/>
      <c r="CD1000" s="745"/>
      <c r="CE1000" s="745"/>
      <c r="CF1000" s="745"/>
      <c r="CG1000" s="745"/>
      <c r="CH1000" s="745"/>
      <c r="CI1000" s="745"/>
      <c r="CJ1000" s="745"/>
      <c r="CK1000" s="745"/>
      <c r="CL1000" s="745"/>
      <c r="CM1000" s="745"/>
      <c r="CN1000" s="745"/>
      <c r="CO1000" s="745"/>
      <c r="CP1000" s="745"/>
      <c r="CQ1000" s="745"/>
      <c r="CR1000" s="745"/>
      <c r="CS1000" s="745"/>
      <c r="CT1000" s="745"/>
      <c r="CU1000" s="745"/>
      <c r="CV1000" s="745"/>
      <c r="CW1000" s="745"/>
      <c r="CX1000" s="745"/>
      <c r="CY1000" s="745"/>
      <c r="CZ1000" s="745"/>
      <c r="DA1000" s="745"/>
      <c r="DB1000" s="745"/>
      <c r="DC1000" s="745"/>
      <c r="DD1000" s="745"/>
      <c r="DE1000" s="745"/>
      <c r="DF1000" s="745"/>
      <c r="DG1000" s="745"/>
      <c r="DH1000" s="745"/>
      <c r="DI1000" s="745"/>
      <c r="DJ1000" s="745"/>
      <c r="DK1000" s="745"/>
      <c r="DL1000" s="745"/>
      <c r="DM1000" s="745"/>
      <c r="DN1000" s="745"/>
      <c r="DO1000" s="745"/>
      <c r="DP1000" s="745"/>
      <c r="DQ1000" s="745"/>
      <c r="DR1000" s="745"/>
      <c r="DS1000" s="745"/>
      <c r="DT1000" s="745"/>
      <c r="DU1000" s="745"/>
      <c r="DV1000" s="745"/>
      <c r="DW1000" s="745"/>
      <c r="DX1000" s="745"/>
      <c r="DY1000" s="745"/>
      <c r="DZ1000" s="745"/>
      <c r="EA1000" s="745"/>
      <c r="EB1000" s="745"/>
      <c r="EC1000" s="745"/>
      <c r="ED1000" s="745"/>
      <c r="EE1000" s="745"/>
      <c r="EF1000" s="745"/>
      <c r="EG1000" s="745"/>
      <c r="EH1000" s="745"/>
      <c r="EI1000" s="745"/>
      <c r="EJ1000" s="745"/>
      <c r="EK1000" s="745"/>
      <c r="EL1000" s="745"/>
      <c r="EM1000" s="745"/>
      <c r="EN1000" s="745"/>
      <c r="EO1000" s="745"/>
      <c r="EP1000" s="745"/>
      <c r="EQ1000" s="745"/>
      <c r="ER1000" s="745"/>
      <c r="ES1000" s="745"/>
      <c r="ET1000" s="745"/>
      <c r="EU1000" s="745"/>
      <c r="EV1000" s="745"/>
      <c r="EW1000" s="745"/>
      <c r="EX1000" s="745"/>
      <c r="EY1000" s="745"/>
      <c r="EZ1000" s="745"/>
      <c r="FA1000" s="745"/>
      <c r="FB1000" s="745"/>
      <c r="FC1000" s="745"/>
      <c r="FD1000" s="745"/>
      <c r="FE1000" s="745"/>
      <c r="FF1000" s="745"/>
      <c r="FG1000" s="745"/>
      <c r="FH1000" s="745"/>
      <c r="FI1000" s="745"/>
      <c r="FJ1000" s="745"/>
      <c r="FK1000" s="745"/>
      <c r="FL1000" s="745"/>
      <c r="FM1000" s="745"/>
      <c r="FN1000" s="745"/>
      <c r="FO1000" s="745"/>
      <c r="FP1000" s="745"/>
      <c r="FQ1000" s="745"/>
      <c r="FR1000" s="745"/>
      <c r="FS1000" s="745"/>
      <c r="FT1000" s="745"/>
      <c r="FU1000" s="745"/>
      <c r="FV1000" s="745"/>
      <c r="FW1000" s="745"/>
      <c r="FX1000" s="745"/>
      <c r="FY1000" s="745"/>
      <c r="FZ1000" s="745"/>
      <c r="GA1000" s="745"/>
      <c r="GB1000" s="745"/>
      <c r="GC1000" s="745"/>
      <c r="GD1000" s="745"/>
      <c r="GE1000" s="745"/>
      <c r="GF1000" s="745"/>
      <c r="GG1000" s="745"/>
      <c r="GH1000" s="745"/>
      <c r="GI1000" s="745"/>
      <c r="GJ1000" s="745"/>
      <c r="GK1000" s="745"/>
      <c r="GL1000" s="745"/>
      <c r="GM1000" s="745"/>
      <c r="GN1000" s="745"/>
      <c r="GO1000" s="745"/>
      <c r="GP1000" s="745"/>
      <c r="GQ1000" s="745"/>
      <c r="GR1000" s="745"/>
      <c r="GS1000" s="745"/>
      <c r="GT1000" s="745"/>
      <c r="GU1000" s="745"/>
      <c r="GV1000" s="745"/>
      <c r="GW1000" s="745"/>
      <c r="GX1000" s="745"/>
      <c r="GY1000" s="745"/>
      <c r="GZ1000" s="745"/>
      <c r="HA1000" s="745"/>
      <c r="HB1000" s="745"/>
      <c r="HC1000" s="745"/>
      <c r="HD1000" s="745"/>
      <c r="HE1000" s="745"/>
      <c r="HF1000" s="745"/>
      <c r="HG1000" s="745"/>
      <c r="HH1000" s="745"/>
      <c r="HI1000" s="745"/>
      <c r="HJ1000" s="745"/>
      <c r="HK1000" s="745"/>
      <c r="HL1000" s="745"/>
      <c r="HM1000" s="745"/>
      <c r="HN1000" s="745"/>
      <c r="HO1000" s="745"/>
      <c r="HP1000" s="745"/>
      <c r="HQ1000" s="745"/>
      <c r="HR1000" s="745"/>
      <c r="HS1000" s="745"/>
      <c r="HT1000" s="745"/>
      <c r="HU1000" s="745"/>
      <c r="HV1000" s="745"/>
      <c r="HW1000" s="745"/>
      <c r="HX1000" s="745"/>
      <c r="HY1000" s="745"/>
      <c r="HZ1000" s="745"/>
      <c r="IA1000" s="745"/>
      <c r="IB1000" s="745"/>
      <c r="IC1000" s="745"/>
      <c r="ID1000" s="745"/>
      <c r="IE1000" s="745"/>
      <c r="IF1000" s="745"/>
      <c r="IG1000" s="745"/>
      <c r="IH1000" s="745"/>
      <c r="II1000" s="745"/>
      <c r="IJ1000" s="745"/>
      <c r="IK1000" s="745"/>
      <c r="IL1000" s="745"/>
      <c r="IM1000" s="745"/>
      <c r="IN1000" s="745"/>
    </row>
    <row r="1001" spans="1:248" ht="12.75">
      <c r="A1001" s="758"/>
      <c r="B1001" s="758"/>
      <c r="C1001" s="758"/>
      <c r="D1001" s="758"/>
      <c r="E1001" s="750"/>
      <c r="F1001" s="758"/>
      <c r="G1001" s="758"/>
      <c r="H1001" s="758"/>
      <c r="I1001" s="750"/>
      <c r="J1001" s="758"/>
      <c r="K1001" s="758"/>
      <c r="L1001" s="750"/>
      <c r="M1001" s="758"/>
      <c r="N1001" s="758"/>
      <c r="O1001" s="750"/>
      <c r="P1001" s="750"/>
      <c r="Q1001" s="750"/>
      <c r="R1001" s="750"/>
      <c r="S1001" s="750"/>
      <c r="T1001" s="750"/>
      <c r="U1001" s="757"/>
      <c r="V1001" s="753"/>
      <c r="W1001" s="745"/>
      <c r="X1001" s="745"/>
      <c r="Y1001" s="753"/>
      <c r="Z1001" s="745"/>
      <c r="AA1001" s="745"/>
      <c r="AB1001" s="745"/>
      <c r="AC1001" s="745"/>
      <c r="AD1001" s="745"/>
      <c r="AE1001" s="745"/>
      <c r="AF1001" s="745"/>
      <c r="AG1001" s="745"/>
      <c r="AH1001" s="745"/>
      <c r="AI1001" s="745"/>
      <c r="AJ1001" s="745"/>
      <c r="AK1001" s="745"/>
      <c r="AL1001" s="745"/>
      <c r="AM1001" s="745"/>
      <c r="AN1001" s="745"/>
      <c r="AO1001" s="745"/>
      <c r="AP1001" s="745"/>
      <c r="AQ1001" s="745"/>
      <c r="AR1001" s="745"/>
      <c r="AS1001" s="745"/>
      <c r="AT1001" s="745"/>
      <c r="AU1001" s="745"/>
      <c r="AV1001" s="745"/>
      <c r="AW1001" s="745"/>
      <c r="AX1001" s="745"/>
      <c r="AY1001" s="745"/>
      <c r="AZ1001" s="745"/>
      <c r="BA1001" s="745"/>
      <c r="BB1001" s="745"/>
      <c r="BC1001" s="745"/>
      <c r="BD1001" s="745"/>
      <c r="BE1001" s="745"/>
      <c r="BF1001" s="745"/>
      <c r="BG1001" s="745"/>
      <c r="BH1001" s="745"/>
      <c r="BI1001" s="745"/>
      <c r="BJ1001" s="745"/>
      <c r="BK1001" s="745"/>
      <c r="BL1001" s="745"/>
      <c r="BM1001" s="745"/>
      <c r="BN1001" s="745"/>
      <c r="BO1001" s="745"/>
      <c r="BP1001" s="745"/>
      <c r="BQ1001" s="745"/>
      <c r="BR1001" s="745"/>
      <c r="BS1001" s="745"/>
      <c r="BT1001" s="745"/>
      <c r="BU1001" s="745"/>
      <c r="BV1001" s="745"/>
      <c r="BW1001" s="745"/>
      <c r="BX1001" s="745"/>
      <c r="BY1001" s="745"/>
      <c r="BZ1001" s="745"/>
      <c r="CA1001" s="745"/>
      <c r="CB1001" s="745"/>
      <c r="CC1001" s="745"/>
      <c r="CD1001" s="745"/>
      <c r="CE1001" s="745"/>
      <c r="CF1001" s="745"/>
      <c r="CG1001" s="745"/>
      <c r="CH1001" s="745"/>
      <c r="CI1001" s="745"/>
      <c r="CJ1001" s="745"/>
      <c r="CK1001" s="745"/>
      <c r="CL1001" s="745"/>
      <c r="CM1001" s="745"/>
      <c r="CN1001" s="745"/>
      <c r="CO1001" s="745"/>
      <c r="CP1001" s="745"/>
      <c r="CQ1001" s="745"/>
      <c r="CR1001" s="745"/>
      <c r="CS1001" s="745"/>
      <c r="CT1001" s="745"/>
      <c r="CU1001" s="745"/>
      <c r="CV1001" s="745"/>
      <c r="CW1001" s="745"/>
      <c r="CX1001" s="745"/>
      <c r="CY1001" s="745"/>
      <c r="CZ1001" s="745"/>
      <c r="DA1001" s="745"/>
      <c r="DB1001" s="745"/>
      <c r="DC1001" s="745"/>
      <c r="DD1001" s="745"/>
      <c r="DE1001" s="745"/>
      <c r="DF1001" s="745"/>
      <c r="DG1001" s="745"/>
      <c r="DH1001" s="745"/>
      <c r="DI1001" s="745"/>
      <c r="DJ1001" s="745"/>
      <c r="DK1001" s="745"/>
      <c r="DL1001" s="745"/>
      <c r="DM1001" s="745"/>
      <c r="DN1001" s="745"/>
      <c r="DO1001" s="745"/>
      <c r="DP1001" s="745"/>
      <c r="DQ1001" s="745"/>
      <c r="DR1001" s="745"/>
      <c r="DS1001" s="745"/>
      <c r="DT1001" s="745"/>
      <c r="DU1001" s="745"/>
      <c r="DV1001" s="745"/>
      <c r="DW1001" s="745"/>
      <c r="DX1001" s="745"/>
      <c r="DY1001" s="745"/>
      <c r="DZ1001" s="745"/>
      <c r="EA1001" s="745"/>
      <c r="EB1001" s="745"/>
      <c r="EC1001" s="745"/>
      <c r="ED1001" s="745"/>
      <c r="EE1001" s="745"/>
      <c r="EF1001" s="745"/>
      <c r="EG1001" s="745"/>
      <c r="EH1001" s="745"/>
      <c r="EI1001" s="745"/>
      <c r="EJ1001" s="745"/>
      <c r="EK1001" s="745"/>
      <c r="EL1001" s="745"/>
      <c r="EM1001" s="745"/>
      <c r="EN1001" s="745"/>
      <c r="EO1001" s="745"/>
      <c r="EP1001" s="745"/>
      <c r="EQ1001" s="745"/>
      <c r="ER1001" s="745"/>
      <c r="ES1001" s="745"/>
      <c r="ET1001" s="745"/>
      <c r="EU1001" s="745"/>
      <c r="EV1001" s="745"/>
      <c r="EW1001" s="745"/>
      <c r="EX1001" s="745"/>
      <c r="EY1001" s="745"/>
      <c r="EZ1001" s="745"/>
      <c r="FA1001" s="745"/>
      <c r="FB1001" s="745"/>
      <c r="FC1001" s="745"/>
      <c r="FD1001" s="745"/>
      <c r="FE1001" s="745"/>
      <c r="FF1001" s="745"/>
      <c r="FG1001" s="745"/>
      <c r="FH1001" s="745"/>
      <c r="FI1001" s="745"/>
      <c r="FJ1001" s="745"/>
      <c r="FK1001" s="745"/>
      <c r="FL1001" s="745"/>
      <c r="FM1001" s="745"/>
      <c r="FN1001" s="745"/>
      <c r="FO1001" s="745"/>
      <c r="FP1001" s="745"/>
      <c r="FQ1001" s="745"/>
      <c r="FR1001" s="745"/>
      <c r="FS1001" s="745"/>
      <c r="FT1001" s="745"/>
      <c r="FU1001" s="745"/>
      <c r="FV1001" s="745"/>
      <c r="FW1001" s="745"/>
      <c r="FX1001" s="745"/>
      <c r="FY1001" s="745"/>
      <c r="FZ1001" s="745"/>
      <c r="GA1001" s="745"/>
      <c r="GB1001" s="745"/>
      <c r="GC1001" s="745"/>
      <c r="GD1001" s="745"/>
      <c r="GE1001" s="745"/>
      <c r="GF1001" s="745"/>
      <c r="GG1001" s="745"/>
      <c r="GH1001" s="745"/>
      <c r="GI1001" s="745"/>
      <c r="GJ1001" s="745"/>
      <c r="GK1001" s="745"/>
      <c r="GL1001" s="745"/>
      <c r="GM1001" s="745"/>
      <c r="GN1001" s="745"/>
      <c r="GO1001" s="745"/>
      <c r="GP1001" s="745"/>
      <c r="GQ1001" s="745"/>
      <c r="GR1001" s="745"/>
      <c r="GS1001" s="745"/>
      <c r="GT1001" s="745"/>
      <c r="GU1001" s="745"/>
      <c r="GV1001" s="745"/>
      <c r="GW1001" s="745"/>
      <c r="GX1001" s="745"/>
      <c r="GY1001" s="745"/>
      <c r="GZ1001" s="745"/>
      <c r="HA1001" s="745"/>
      <c r="HB1001" s="745"/>
      <c r="HC1001" s="745"/>
      <c r="HD1001" s="745"/>
      <c r="HE1001" s="745"/>
      <c r="HF1001" s="745"/>
      <c r="HG1001" s="745"/>
      <c r="HH1001" s="745"/>
      <c r="HI1001" s="745"/>
      <c r="HJ1001" s="745"/>
      <c r="HK1001" s="745"/>
      <c r="HL1001" s="745"/>
      <c r="HM1001" s="745"/>
      <c r="HN1001" s="745"/>
      <c r="HO1001" s="745"/>
      <c r="HP1001" s="745"/>
      <c r="HQ1001" s="745"/>
      <c r="HR1001" s="745"/>
      <c r="HS1001" s="745"/>
      <c r="HT1001" s="745"/>
      <c r="HU1001" s="745"/>
      <c r="HV1001" s="745"/>
      <c r="HW1001" s="745"/>
      <c r="HX1001" s="745"/>
      <c r="HY1001" s="745"/>
      <c r="HZ1001" s="745"/>
      <c r="IA1001" s="745"/>
      <c r="IB1001" s="745"/>
      <c r="IC1001" s="745"/>
      <c r="ID1001" s="745"/>
      <c r="IE1001" s="745"/>
      <c r="IF1001" s="745"/>
      <c r="IG1001" s="745"/>
      <c r="IH1001" s="745"/>
      <c r="II1001" s="745"/>
      <c r="IJ1001" s="745"/>
      <c r="IK1001" s="745"/>
      <c r="IL1001" s="745"/>
      <c r="IM1001" s="745"/>
      <c r="IN1001" s="745"/>
    </row>
    <row r="1002" spans="1:248" ht="12.75">
      <c r="A1002" s="758"/>
      <c r="B1002" s="758"/>
      <c r="C1002" s="758"/>
      <c r="D1002" s="758"/>
      <c r="E1002" s="750"/>
      <c r="F1002" s="758"/>
      <c r="G1002" s="758"/>
      <c r="H1002" s="758"/>
      <c r="I1002" s="750"/>
      <c r="J1002" s="758"/>
      <c r="K1002" s="758"/>
      <c r="L1002" s="750"/>
      <c r="M1002" s="758"/>
      <c r="N1002" s="758"/>
      <c r="O1002" s="750"/>
      <c r="P1002" s="750"/>
      <c r="Q1002" s="750"/>
      <c r="R1002" s="750"/>
      <c r="S1002" s="750"/>
      <c r="T1002" s="750"/>
      <c r="U1002" s="757"/>
      <c r="V1002" s="753"/>
      <c r="W1002" s="745"/>
      <c r="X1002" s="745"/>
      <c r="Y1002" s="753"/>
      <c r="Z1002" s="745"/>
      <c r="AA1002" s="745"/>
      <c r="AB1002" s="745"/>
      <c r="AC1002" s="745"/>
      <c r="AD1002" s="745"/>
      <c r="AE1002" s="745"/>
      <c r="AF1002" s="745"/>
      <c r="AG1002" s="745"/>
      <c r="AH1002" s="745"/>
      <c r="AI1002" s="745"/>
      <c r="AJ1002" s="745"/>
      <c r="AK1002" s="745"/>
      <c r="AL1002" s="745"/>
      <c r="AM1002" s="745"/>
      <c r="AN1002" s="745"/>
      <c r="AO1002" s="745"/>
      <c r="AP1002" s="745"/>
      <c r="AQ1002" s="745"/>
      <c r="AR1002" s="745"/>
      <c r="AS1002" s="745"/>
      <c r="AT1002" s="745"/>
      <c r="AU1002" s="745"/>
      <c r="AV1002" s="745"/>
      <c r="AW1002" s="745"/>
      <c r="AX1002" s="745"/>
      <c r="AY1002" s="745"/>
      <c r="AZ1002" s="745"/>
      <c r="BA1002" s="745"/>
      <c r="BB1002" s="745"/>
      <c r="BC1002" s="745"/>
      <c r="BD1002" s="745"/>
      <c r="BE1002" s="745"/>
      <c r="BF1002" s="745"/>
      <c r="BG1002" s="745"/>
      <c r="BH1002" s="745"/>
      <c r="BI1002" s="745"/>
      <c r="BJ1002" s="745"/>
      <c r="BK1002" s="745"/>
      <c r="BL1002" s="745"/>
      <c r="BM1002" s="745"/>
      <c r="BN1002" s="745"/>
      <c r="BO1002" s="745"/>
      <c r="BP1002" s="745"/>
      <c r="BQ1002" s="745"/>
      <c r="BR1002" s="745"/>
      <c r="BS1002" s="745"/>
      <c r="BT1002" s="745"/>
      <c r="BU1002" s="745"/>
      <c r="BV1002" s="745"/>
      <c r="BW1002" s="745"/>
      <c r="BX1002" s="745"/>
      <c r="BY1002" s="745"/>
      <c r="BZ1002" s="745"/>
      <c r="CA1002" s="745"/>
      <c r="CB1002" s="745"/>
      <c r="CC1002" s="745"/>
      <c r="CD1002" s="745"/>
      <c r="CE1002" s="745"/>
      <c r="CF1002" s="745"/>
      <c r="CG1002" s="745"/>
      <c r="CH1002" s="745"/>
      <c r="CI1002" s="745"/>
      <c r="CJ1002" s="745"/>
      <c r="CK1002" s="745"/>
      <c r="CL1002" s="745"/>
      <c r="CM1002" s="745"/>
      <c r="CN1002" s="745"/>
      <c r="CO1002" s="745"/>
      <c r="CP1002" s="745"/>
      <c r="CQ1002" s="745"/>
      <c r="CR1002" s="745"/>
      <c r="CS1002" s="745"/>
      <c r="CT1002" s="745"/>
      <c r="CU1002" s="745"/>
      <c r="CV1002" s="745"/>
      <c r="CW1002" s="745"/>
      <c r="CX1002" s="745"/>
      <c r="CY1002" s="745"/>
      <c r="CZ1002" s="745"/>
      <c r="DA1002" s="745"/>
      <c r="DB1002" s="745"/>
      <c r="DC1002" s="745"/>
      <c r="DD1002" s="745"/>
      <c r="DE1002" s="745"/>
      <c r="DF1002" s="745"/>
      <c r="DG1002" s="745"/>
      <c r="DH1002" s="745"/>
      <c r="DI1002" s="745"/>
      <c r="DJ1002" s="745"/>
      <c r="DK1002" s="745"/>
      <c r="DL1002" s="745"/>
      <c r="DM1002" s="745"/>
      <c r="DN1002" s="745"/>
      <c r="DO1002" s="745"/>
      <c r="DP1002" s="745"/>
      <c r="DQ1002" s="745"/>
      <c r="DR1002" s="745"/>
      <c r="DS1002" s="745"/>
      <c r="DT1002" s="745"/>
      <c r="DU1002" s="745"/>
      <c r="DV1002" s="745"/>
      <c r="DW1002" s="745"/>
      <c r="DX1002" s="745"/>
      <c r="DY1002" s="745"/>
      <c r="DZ1002" s="745"/>
      <c r="EA1002" s="745"/>
      <c r="EB1002" s="745"/>
      <c r="EC1002" s="745"/>
      <c r="ED1002" s="745"/>
      <c r="EE1002" s="745"/>
      <c r="EF1002" s="745"/>
      <c r="EG1002" s="745"/>
      <c r="EH1002" s="745"/>
      <c r="EI1002" s="745"/>
      <c r="EJ1002" s="745"/>
      <c r="EK1002" s="745"/>
      <c r="EL1002" s="745"/>
      <c r="EM1002" s="745"/>
      <c r="EN1002" s="745"/>
      <c r="EO1002" s="745"/>
      <c r="EP1002" s="745"/>
      <c r="EQ1002" s="745"/>
      <c r="ER1002" s="745"/>
      <c r="ES1002" s="745"/>
      <c r="ET1002" s="745"/>
      <c r="EU1002" s="745"/>
      <c r="EV1002" s="745"/>
      <c r="EW1002" s="745"/>
      <c r="EX1002" s="745"/>
      <c r="EY1002" s="745"/>
      <c r="EZ1002" s="745"/>
      <c r="FA1002" s="745"/>
      <c r="FB1002" s="745"/>
      <c r="FC1002" s="745"/>
      <c r="FD1002" s="745"/>
      <c r="FE1002" s="745"/>
      <c r="FF1002" s="745"/>
      <c r="FG1002" s="745"/>
      <c r="FH1002" s="745"/>
      <c r="FI1002" s="745"/>
      <c r="FJ1002" s="745"/>
      <c r="FK1002" s="745"/>
      <c r="FL1002" s="745"/>
      <c r="FM1002" s="745"/>
      <c r="FN1002" s="745"/>
      <c r="FO1002" s="745"/>
      <c r="FP1002" s="745"/>
      <c r="FQ1002" s="745"/>
      <c r="FR1002" s="745"/>
      <c r="FS1002" s="745"/>
      <c r="FT1002" s="745"/>
      <c r="FU1002" s="745"/>
      <c r="FV1002" s="745"/>
      <c r="FW1002" s="745"/>
      <c r="FX1002" s="745"/>
      <c r="FY1002" s="745"/>
      <c r="FZ1002" s="745"/>
      <c r="GA1002" s="745"/>
      <c r="GB1002" s="745"/>
      <c r="GC1002" s="745"/>
      <c r="GD1002" s="745"/>
      <c r="GE1002" s="745"/>
      <c r="GF1002" s="745"/>
      <c r="GG1002" s="745"/>
      <c r="GH1002" s="745"/>
      <c r="GI1002" s="745"/>
      <c r="GJ1002" s="745"/>
      <c r="GK1002" s="745"/>
      <c r="GL1002" s="745"/>
      <c r="GM1002" s="745"/>
      <c r="GN1002" s="745"/>
      <c r="GO1002" s="745"/>
      <c r="GP1002" s="745"/>
      <c r="GQ1002" s="745"/>
      <c r="GR1002" s="745"/>
      <c r="GS1002" s="745"/>
      <c r="GT1002" s="745"/>
      <c r="GU1002" s="745"/>
      <c r="GV1002" s="745"/>
      <c r="GW1002" s="745"/>
      <c r="GX1002" s="745"/>
      <c r="GY1002" s="745"/>
      <c r="GZ1002" s="745"/>
      <c r="HA1002" s="745"/>
      <c r="HB1002" s="745"/>
      <c r="HC1002" s="745"/>
      <c r="HD1002" s="745"/>
      <c r="HE1002" s="745"/>
      <c r="HF1002" s="745"/>
      <c r="HG1002" s="745"/>
      <c r="HH1002" s="745"/>
      <c r="HI1002" s="745"/>
      <c r="HJ1002" s="745"/>
      <c r="HK1002" s="745"/>
      <c r="HL1002" s="745"/>
      <c r="HM1002" s="745"/>
      <c r="HN1002" s="745"/>
      <c r="HO1002" s="745"/>
      <c r="HP1002" s="745"/>
      <c r="HQ1002" s="745"/>
      <c r="HR1002" s="745"/>
      <c r="HS1002" s="745"/>
      <c r="HT1002" s="745"/>
      <c r="HU1002" s="745"/>
      <c r="HV1002" s="745"/>
      <c r="HW1002" s="745"/>
      <c r="HX1002" s="745"/>
      <c r="HY1002" s="745"/>
      <c r="HZ1002" s="745"/>
      <c r="IA1002" s="745"/>
      <c r="IB1002" s="745"/>
      <c r="IC1002" s="745"/>
      <c r="ID1002" s="745"/>
      <c r="IE1002" s="745"/>
      <c r="IF1002" s="745"/>
      <c r="IG1002" s="745"/>
      <c r="IH1002" s="745"/>
      <c r="II1002" s="745"/>
      <c r="IJ1002" s="745"/>
      <c r="IK1002" s="745"/>
      <c r="IL1002" s="745"/>
      <c r="IM1002" s="745"/>
      <c r="IN1002" s="745"/>
    </row>
    <row r="1003" spans="1:248" ht="12.75">
      <c r="A1003" s="758"/>
      <c r="B1003" s="758"/>
      <c r="C1003" s="758"/>
      <c r="D1003" s="758"/>
      <c r="E1003" s="750"/>
      <c r="F1003" s="758"/>
      <c r="G1003" s="758"/>
      <c r="H1003" s="758"/>
      <c r="I1003" s="750"/>
      <c r="J1003" s="758"/>
      <c r="K1003" s="758"/>
      <c r="L1003" s="750"/>
      <c r="M1003" s="758"/>
      <c r="N1003" s="758"/>
      <c r="O1003" s="750"/>
      <c r="P1003" s="750"/>
      <c r="Q1003" s="750"/>
      <c r="R1003" s="750"/>
      <c r="S1003" s="750"/>
      <c r="T1003" s="750"/>
      <c r="U1003" s="757"/>
      <c r="V1003" s="753"/>
      <c r="W1003" s="745"/>
      <c r="X1003" s="745"/>
      <c r="Y1003" s="753"/>
      <c r="Z1003" s="745"/>
      <c r="AA1003" s="745"/>
      <c r="AB1003" s="745"/>
      <c r="AC1003" s="745"/>
      <c r="AD1003" s="745"/>
      <c r="AE1003" s="745"/>
      <c r="AF1003" s="745"/>
      <c r="AG1003" s="745"/>
      <c r="AH1003" s="745"/>
      <c r="AI1003" s="745"/>
      <c r="AJ1003" s="745"/>
      <c r="AK1003" s="745"/>
      <c r="AL1003" s="745"/>
      <c r="AM1003" s="745"/>
      <c r="AN1003" s="745"/>
      <c r="AO1003" s="745"/>
      <c r="AP1003" s="745"/>
      <c r="AQ1003" s="745"/>
      <c r="AR1003" s="745"/>
      <c r="AS1003" s="745"/>
      <c r="AT1003" s="745"/>
      <c r="AU1003" s="745"/>
      <c r="AV1003" s="745"/>
      <c r="AW1003" s="745"/>
      <c r="AX1003" s="745"/>
      <c r="AY1003" s="745"/>
      <c r="AZ1003" s="745"/>
      <c r="BA1003" s="745"/>
      <c r="BB1003" s="745"/>
      <c r="BC1003" s="745"/>
      <c r="BD1003" s="745"/>
      <c r="BE1003" s="745"/>
      <c r="BF1003" s="745"/>
      <c r="BG1003" s="745"/>
      <c r="BH1003" s="745"/>
      <c r="BI1003" s="745"/>
      <c r="BJ1003" s="745"/>
      <c r="BK1003" s="745"/>
      <c r="BL1003" s="745"/>
      <c r="BM1003" s="745"/>
      <c r="BN1003" s="745"/>
      <c r="BO1003" s="745"/>
      <c r="BP1003" s="745"/>
      <c r="BQ1003" s="745"/>
      <c r="BR1003" s="745"/>
      <c r="BS1003" s="745"/>
      <c r="BT1003" s="745"/>
      <c r="BU1003" s="745"/>
      <c r="BV1003" s="745"/>
      <c r="BW1003" s="745"/>
      <c r="BX1003" s="745"/>
      <c r="BY1003" s="745"/>
      <c r="BZ1003" s="745"/>
      <c r="CA1003" s="745"/>
      <c r="CB1003" s="745"/>
      <c r="CC1003" s="745"/>
      <c r="CD1003" s="745"/>
      <c r="CE1003" s="745"/>
      <c r="CF1003" s="745"/>
      <c r="CG1003" s="745"/>
      <c r="CH1003" s="745"/>
      <c r="CI1003" s="745"/>
      <c r="CJ1003" s="745"/>
      <c r="CK1003" s="745"/>
      <c r="CL1003" s="745"/>
      <c r="CM1003" s="745"/>
      <c r="CN1003" s="745"/>
      <c r="CO1003" s="745"/>
      <c r="CP1003" s="745"/>
      <c r="CQ1003" s="745"/>
      <c r="CR1003" s="745"/>
      <c r="CS1003" s="745"/>
      <c r="CT1003" s="745"/>
      <c r="CU1003" s="745"/>
      <c r="CV1003" s="745"/>
      <c r="CW1003" s="745"/>
      <c r="CX1003" s="745"/>
      <c r="CY1003" s="745"/>
      <c r="CZ1003" s="745"/>
      <c r="DA1003" s="745"/>
      <c r="DB1003" s="745"/>
      <c r="DC1003" s="745"/>
      <c r="DD1003" s="745"/>
      <c r="DE1003" s="745"/>
      <c r="DF1003" s="745"/>
      <c r="DG1003" s="745"/>
      <c r="DH1003" s="745"/>
      <c r="DI1003" s="745"/>
      <c r="DJ1003" s="745"/>
      <c r="DK1003" s="745"/>
      <c r="DL1003" s="745"/>
      <c r="DM1003" s="745"/>
      <c r="DN1003" s="745"/>
      <c r="DO1003" s="745"/>
      <c r="DP1003" s="745"/>
      <c r="DQ1003" s="745"/>
      <c r="DR1003" s="745"/>
      <c r="DS1003" s="745"/>
      <c r="DT1003" s="745"/>
      <c r="DU1003" s="745"/>
      <c r="DV1003" s="745"/>
      <c r="DW1003" s="745"/>
      <c r="DX1003" s="745"/>
      <c r="DY1003" s="745"/>
      <c r="DZ1003" s="745"/>
      <c r="EA1003" s="745"/>
      <c r="EB1003" s="745"/>
      <c r="EC1003" s="745"/>
      <c r="ED1003" s="745"/>
      <c r="EE1003" s="745"/>
      <c r="EF1003" s="745"/>
      <c r="EG1003" s="745"/>
      <c r="EH1003" s="745"/>
      <c r="EI1003" s="745"/>
      <c r="EJ1003" s="745"/>
      <c r="EK1003" s="745"/>
      <c r="EL1003" s="745"/>
      <c r="EM1003" s="745"/>
      <c r="EN1003" s="745"/>
      <c r="EO1003" s="745"/>
      <c r="EP1003" s="745"/>
      <c r="EQ1003" s="745"/>
      <c r="ER1003" s="745"/>
      <c r="ES1003" s="745"/>
      <c r="ET1003" s="745"/>
      <c r="EU1003" s="745"/>
      <c r="EV1003" s="745"/>
      <c r="EW1003" s="745"/>
      <c r="EX1003" s="745"/>
      <c r="EY1003" s="745"/>
      <c r="EZ1003" s="745"/>
      <c r="FA1003" s="745"/>
      <c r="FB1003" s="745"/>
      <c r="FC1003" s="745"/>
      <c r="FD1003" s="745"/>
      <c r="FE1003" s="745"/>
      <c r="FF1003" s="745"/>
      <c r="FG1003" s="745"/>
      <c r="FH1003" s="745"/>
      <c r="FI1003" s="745"/>
      <c r="FJ1003" s="745"/>
      <c r="FK1003" s="745"/>
      <c r="FL1003" s="745"/>
      <c r="FM1003" s="745"/>
      <c r="FN1003" s="745"/>
      <c r="FO1003" s="745"/>
      <c r="FP1003" s="745"/>
      <c r="FQ1003" s="745"/>
      <c r="FR1003" s="745"/>
      <c r="FS1003" s="745"/>
      <c r="FT1003" s="745"/>
      <c r="FU1003" s="745"/>
      <c r="FV1003" s="745"/>
      <c r="FW1003" s="745"/>
      <c r="FX1003" s="745"/>
      <c r="FY1003" s="745"/>
      <c r="FZ1003" s="745"/>
      <c r="GA1003" s="745"/>
      <c r="GB1003" s="745"/>
      <c r="GC1003" s="745"/>
      <c r="GD1003" s="745"/>
      <c r="GE1003" s="745"/>
      <c r="GF1003" s="745"/>
      <c r="GG1003" s="745"/>
      <c r="GH1003" s="745"/>
      <c r="GI1003" s="745"/>
      <c r="GJ1003" s="745"/>
      <c r="GK1003" s="745"/>
      <c r="GL1003" s="745"/>
      <c r="GM1003" s="745"/>
      <c r="GN1003" s="745"/>
      <c r="GO1003" s="745"/>
      <c r="GP1003" s="745"/>
      <c r="GQ1003" s="745"/>
      <c r="GR1003" s="745"/>
      <c r="GS1003" s="745"/>
      <c r="GT1003" s="745"/>
      <c r="GU1003" s="745"/>
      <c r="GV1003" s="745"/>
      <c r="GW1003" s="745"/>
      <c r="GX1003" s="745"/>
      <c r="GY1003" s="745"/>
      <c r="GZ1003" s="745"/>
      <c r="HA1003" s="745"/>
      <c r="HB1003" s="745"/>
      <c r="HC1003" s="745"/>
      <c r="HD1003" s="745"/>
      <c r="HE1003" s="745"/>
      <c r="HF1003" s="745"/>
      <c r="HG1003" s="745"/>
      <c r="HH1003" s="745"/>
      <c r="HI1003" s="745"/>
      <c r="HJ1003" s="745"/>
      <c r="HK1003" s="745"/>
      <c r="HL1003" s="745"/>
      <c r="HM1003" s="745"/>
      <c r="HN1003" s="745"/>
      <c r="HO1003" s="745"/>
      <c r="HP1003" s="745"/>
      <c r="HQ1003" s="745"/>
      <c r="HR1003" s="745"/>
      <c r="HS1003" s="745"/>
      <c r="HT1003" s="745"/>
      <c r="HU1003" s="745"/>
      <c r="HV1003" s="745"/>
      <c r="HW1003" s="745"/>
      <c r="HX1003" s="745"/>
      <c r="HY1003" s="745"/>
      <c r="HZ1003" s="745"/>
      <c r="IA1003" s="745"/>
      <c r="IB1003" s="745"/>
      <c r="IC1003" s="745"/>
      <c r="ID1003" s="745"/>
      <c r="IE1003" s="745"/>
      <c r="IF1003" s="745"/>
      <c r="IG1003" s="745"/>
      <c r="IH1003" s="745"/>
      <c r="II1003" s="745"/>
      <c r="IJ1003" s="745"/>
      <c r="IK1003" s="745"/>
      <c r="IL1003" s="745"/>
      <c r="IM1003" s="745"/>
      <c r="IN1003" s="745"/>
    </row>
    <row r="1004" spans="1:248" ht="12.75">
      <c r="A1004" s="758"/>
      <c r="B1004" s="758"/>
      <c r="C1004" s="758"/>
      <c r="D1004" s="758"/>
      <c r="E1004" s="750"/>
      <c r="F1004" s="758"/>
      <c r="G1004" s="758"/>
      <c r="H1004" s="758"/>
      <c r="I1004" s="750"/>
      <c r="J1004" s="758"/>
      <c r="K1004" s="758"/>
      <c r="L1004" s="750"/>
      <c r="M1004" s="758"/>
      <c r="N1004" s="758"/>
      <c r="O1004" s="750"/>
      <c r="P1004" s="750"/>
      <c r="Q1004" s="750"/>
      <c r="R1004" s="750"/>
      <c r="S1004" s="750"/>
      <c r="T1004" s="750"/>
      <c r="U1004" s="757"/>
      <c r="V1004" s="753"/>
      <c r="W1004" s="745"/>
      <c r="X1004" s="745"/>
      <c r="Y1004" s="753"/>
      <c r="Z1004" s="745"/>
      <c r="AA1004" s="745"/>
      <c r="AB1004" s="745"/>
      <c r="AC1004" s="745"/>
      <c r="AD1004" s="745"/>
      <c r="AE1004" s="745"/>
      <c r="AF1004" s="745"/>
      <c r="AG1004" s="745"/>
      <c r="AH1004" s="745"/>
      <c r="AI1004" s="745"/>
      <c r="AJ1004" s="745"/>
      <c r="AK1004" s="745"/>
      <c r="AL1004" s="745"/>
      <c r="AM1004" s="745"/>
      <c r="AN1004" s="745"/>
      <c r="AO1004" s="745"/>
      <c r="AP1004" s="745"/>
      <c r="AQ1004" s="745"/>
      <c r="AR1004" s="745"/>
      <c r="AS1004" s="745"/>
      <c r="AT1004" s="745"/>
      <c r="AU1004" s="745"/>
      <c r="AV1004" s="745"/>
      <c r="AW1004" s="745"/>
      <c r="AX1004" s="745"/>
      <c r="AY1004" s="745"/>
      <c r="AZ1004" s="745"/>
      <c r="BA1004" s="745"/>
      <c r="BB1004" s="745"/>
      <c r="BC1004" s="745"/>
      <c r="BD1004" s="745"/>
      <c r="BE1004" s="745"/>
      <c r="BF1004" s="745"/>
      <c r="BG1004" s="745"/>
      <c r="BH1004" s="745"/>
      <c r="BI1004" s="745"/>
      <c r="BJ1004" s="745"/>
      <c r="BK1004" s="745"/>
      <c r="BL1004" s="745"/>
      <c r="BM1004" s="745"/>
      <c r="BN1004" s="745"/>
      <c r="BO1004" s="745"/>
      <c r="BP1004" s="745"/>
      <c r="BQ1004" s="745"/>
      <c r="BR1004" s="745"/>
      <c r="BS1004" s="745"/>
      <c r="BT1004" s="745"/>
      <c r="BU1004" s="745"/>
      <c r="BV1004" s="745"/>
      <c r="BW1004" s="745"/>
      <c r="BX1004" s="745"/>
      <c r="BY1004" s="745"/>
      <c r="BZ1004" s="745"/>
      <c r="CA1004" s="745"/>
      <c r="CB1004" s="745"/>
      <c r="CC1004" s="745"/>
      <c r="CD1004" s="745"/>
      <c r="CE1004" s="745"/>
      <c r="CF1004" s="745"/>
      <c r="CG1004" s="745"/>
      <c r="CH1004" s="745"/>
      <c r="CI1004" s="745"/>
      <c r="CJ1004" s="745"/>
      <c r="CK1004" s="745"/>
      <c r="CL1004" s="745"/>
      <c r="CM1004" s="745"/>
      <c r="CN1004" s="745"/>
      <c r="CO1004" s="745"/>
      <c r="CP1004" s="745"/>
      <c r="CQ1004" s="745"/>
      <c r="CR1004" s="745"/>
      <c r="CS1004" s="745"/>
      <c r="CT1004" s="745"/>
      <c r="CU1004" s="745"/>
      <c r="CV1004" s="745"/>
      <c r="CW1004" s="745"/>
      <c r="CX1004" s="745"/>
      <c r="CY1004" s="745"/>
      <c r="CZ1004" s="745"/>
      <c r="DA1004" s="745"/>
      <c r="DB1004" s="745"/>
      <c r="DC1004" s="745"/>
      <c r="DD1004" s="745"/>
      <c r="DE1004" s="745"/>
      <c r="DF1004" s="745"/>
      <c r="DG1004" s="745"/>
      <c r="DH1004" s="745"/>
      <c r="DI1004" s="745"/>
      <c r="DJ1004" s="745"/>
      <c r="DK1004" s="745"/>
      <c r="DL1004" s="745"/>
      <c r="DM1004" s="745"/>
      <c r="DN1004" s="745"/>
      <c r="DO1004" s="745"/>
      <c r="DP1004" s="745"/>
      <c r="DQ1004" s="745"/>
      <c r="DR1004" s="745"/>
      <c r="DS1004" s="745"/>
      <c r="DT1004" s="745"/>
      <c r="DU1004" s="745"/>
      <c r="DV1004" s="745"/>
      <c r="DW1004" s="745"/>
      <c r="DX1004" s="745"/>
      <c r="DY1004" s="745"/>
      <c r="DZ1004" s="745"/>
      <c r="EA1004" s="745"/>
      <c r="EB1004" s="745"/>
      <c r="EC1004" s="745"/>
      <c r="ED1004" s="745"/>
      <c r="EE1004" s="745"/>
      <c r="EF1004" s="745"/>
      <c r="EG1004" s="745"/>
      <c r="EH1004" s="745"/>
      <c r="EI1004" s="745"/>
      <c r="EJ1004" s="745"/>
      <c r="EK1004" s="745"/>
      <c r="EL1004" s="745"/>
      <c r="EM1004" s="745"/>
      <c r="EN1004" s="745"/>
      <c r="EO1004" s="745"/>
      <c r="EP1004" s="745"/>
      <c r="EQ1004" s="745"/>
      <c r="ER1004" s="745"/>
      <c r="ES1004" s="745"/>
      <c r="ET1004" s="745"/>
      <c r="EU1004" s="745"/>
      <c r="EV1004" s="745"/>
      <c r="EW1004" s="745"/>
      <c r="EX1004" s="745"/>
      <c r="EY1004" s="745"/>
      <c r="EZ1004" s="745"/>
      <c r="FA1004" s="745"/>
      <c r="FB1004" s="745"/>
      <c r="FC1004" s="745"/>
      <c r="FD1004" s="745"/>
      <c r="FE1004" s="745"/>
      <c r="FF1004" s="745"/>
      <c r="FG1004" s="745"/>
      <c r="FH1004" s="745"/>
      <c r="FI1004" s="745"/>
      <c r="FJ1004" s="745"/>
      <c r="FK1004" s="745"/>
      <c r="FL1004" s="745"/>
      <c r="FM1004" s="745"/>
      <c r="FN1004" s="745"/>
      <c r="FO1004" s="745"/>
      <c r="FP1004" s="745"/>
      <c r="FQ1004" s="745"/>
      <c r="FR1004" s="745"/>
      <c r="FS1004" s="745"/>
      <c r="FT1004" s="745"/>
      <c r="FU1004" s="745"/>
      <c r="FV1004" s="745"/>
      <c r="FW1004" s="745"/>
      <c r="FX1004" s="745"/>
      <c r="FY1004" s="745"/>
      <c r="FZ1004" s="745"/>
      <c r="GA1004" s="745"/>
      <c r="GB1004" s="745"/>
      <c r="GC1004" s="745"/>
      <c r="GD1004" s="745"/>
      <c r="GE1004" s="745"/>
      <c r="GF1004" s="745"/>
      <c r="GG1004" s="745"/>
      <c r="GH1004" s="745"/>
      <c r="GI1004" s="745"/>
      <c r="GJ1004" s="745"/>
      <c r="GK1004" s="745"/>
      <c r="GL1004" s="745"/>
      <c r="GM1004" s="745"/>
      <c r="GN1004" s="745"/>
      <c r="GO1004" s="745"/>
      <c r="GP1004" s="745"/>
      <c r="GQ1004" s="745"/>
      <c r="GR1004" s="745"/>
      <c r="GS1004" s="745"/>
      <c r="GT1004" s="745"/>
      <c r="GU1004" s="745"/>
      <c r="GV1004" s="745"/>
      <c r="GW1004" s="745"/>
      <c r="GX1004" s="745"/>
      <c r="GY1004" s="745"/>
      <c r="GZ1004" s="745"/>
      <c r="HA1004" s="745"/>
      <c r="HB1004" s="745"/>
      <c r="HC1004" s="745"/>
      <c r="HD1004" s="745"/>
      <c r="HE1004" s="745"/>
      <c r="HF1004" s="745"/>
      <c r="HG1004" s="745"/>
      <c r="HH1004" s="745"/>
      <c r="HI1004" s="745"/>
      <c r="HJ1004" s="745"/>
      <c r="HK1004" s="745"/>
      <c r="HL1004" s="745"/>
      <c r="HM1004" s="745"/>
      <c r="HN1004" s="745"/>
      <c r="HO1004" s="745"/>
      <c r="HP1004" s="745"/>
      <c r="HQ1004" s="745"/>
      <c r="HR1004" s="745"/>
      <c r="HS1004" s="745"/>
      <c r="HT1004" s="745"/>
      <c r="HU1004" s="745"/>
      <c r="HV1004" s="745"/>
      <c r="HW1004" s="745"/>
      <c r="HX1004" s="745"/>
      <c r="HY1004" s="745"/>
      <c r="HZ1004" s="745"/>
      <c r="IA1004" s="745"/>
      <c r="IB1004" s="745"/>
      <c r="IC1004" s="745"/>
      <c r="ID1004" s="745"/>
      <c r="IE1004" s="745"/>
      <c r="IF1004" s="745"/>
      <c r="IG1004" s="745"/>
      <c r="IH1004" s="745"/>
      <c r="II1004" s="745"/>
      <c r="IJ1004" s="745"/>
      <c r="IK1004" s="745"/>
      <c r="IL1004" s="745"/>
      <c r="IM1004" s="745"/>
      <c r="IN1004" s="745"/>
    </row>
    <row r="1005" spans="1:248" ht="12.75">
      <c r="A1005" s="758"/>
      <c r="B1005" s="758"/>
      <c r="C1005" s="758"/>
      <c r="D1005" s="758"/>
      <c r="E1005" s="750"/>
      <c r="F1005" s="758"/>
      <c r="G1005" s="758"/>
      <c r="H1005" s="758"/>
      <c r="I1005" s="750"/>
      <c r="J1005" s="758"/>
      <c r="K1005" s="758"/>
      <c r="L1005" s="750"/>
      <c r="M1005" s="758"/>
      <c r="N1005" s="758"/>
      <c r="O1005" s="750"/>
      <c r="P1005" s="750"/>
      <c r="Q1005" s="750"/>
      <c r="R1005" s="750"/>
      <c r="S1005" s="750"/>
      <c r="T1005" s="750"/>
      <c r="U1005" s="757"/>
      <c r="V1005" s="753"/>
      <c r="W1005" s="745"/>
      <c r="X1005" s="745"/>
      <c r="Y1005" s="753"/>
      <c r="Z1005" s="745"/>
      <c r="AA1005" s="745"/>
      <c r="AB1005" s="745"/>
      <c r="AC1005" s="745"/>
      <c r="AD1005" s="745"/>
      <c r="AE1005" s="745"/>
      <c r="AF1005" s="745"/>
      <c r="AG1005" s="745"/>
      <c r="AH1005" s="745"/>
      <c r="AI1005" s="745"/>
      <c r="AJ1005" s="745"/>
      <c r="AK1005" s="745"/>
      <c r="AL1005" s="745"/>
      <c r="AM1005" s="745"/>
      <c r="AN1005" s="745"/>
      <c r="AO1005" s="745"/>
      <c r="AP1005" s="745"/>
      <c r="AQ1005" s="745"/>
      <c r="AR1005" s="745"/>
      <c r="AS1005" s="745"/>
      <c r="AT1005" s="745"/>
      <c r="AU1005" s="745"/>
      <c r="AV1005" s="745"/>
      <c r="AW1005" s="745"/>
      <c r="AX1005" s="745"/>
      <c r="AY1005" s="745"/>
      <c r="AZ1005" s="745"/>
      <c r="BA1005" s="745"/>
      <c r="BB1005" s="745"/>
      <c r="BC1005" s="745"/>
      <c r="BD1005" s="745"/>
      <c r="BE1005" s="745"/>
      <c r="BF1005" s="745"/>
      <c r="BG1005" s="745"/>
      <c r="BH1005" s="745"/>
      <c r="BI1005" s="745"/>
      <c r="BJ1005" s="745"/>
      <c r="BK1005" s="745"/>
      <c r="BL1005" s="745"/>
      <c r="BM1005" s="745"/>
      <c r="BN1005" s="745"/>
      <c r="BO1005" s="745"/>
      <c r="BP1005" s="745"/>
      <c r="BQ1005" s="745"/>
      <c r="BR1005" s="745"/>
      <c r="BS1005" s="745"/>
      <c r="BT1005" s="745"/>
      <c r="BU1005" s="745"/>
      <c r="BV1005" s="745"/>
      <c r="BW1005" s="745"/>
      <c r="BX1005" s="745"/>
      <c r="BY1005" s="745"/>
      <c r="BZ1005" s="745"/>
      <c r="CA1005" s="745"/>
      <c r="CB1005" s="745"/>
      <c r="CC1005" s="745"/>
      <c r="CD1005" s="745"/>
      <c r="CE1005" s="745"/>
      <c r="CF1005" s="745"/>
      <c r="CG1005" s="745"/>
      <c r="CH1005" s="745"/>
      <c r="CI1005" s="745"/>
      <c r="CJ1005" s="745"/>
      <c r="CK1005" s="745"/>
      <c r="CL1005" s="745"/>
      <c r="CM1005" s="745"/>
      <c r="CN1005" s="745"/>
      <c r="CO1005" s="745"/>
      <c r="CP1005" s="745"/>
      <c r="CQ1005" s="745"/>
      <c r="CR1005" s="745"/>
      <c r="CS1005" s="745"/>
      <c r="CT1005" s="745"/>
      <c r="CU1005" s="745"/>
      <c r="CV1005" s="745"/>
      <c r="CW1005" s="745"/>
      <c r="CX1005" s="745"/>
      <c r="CY1005" s="745"/>
      <c r="CZ1005" s="745"/>
      <c r="DA1005" s="745"/>
      <c r="DB1005" s="745"/>
      <c r="DC1005" s="745"/>
      <c r="DD1005" s="745"/>
      <c r="DE1005" s="745"/>
      <c r="DF1005" s="745"/>
      <c r="DG1005" s="745"/>
      <c r="DH1005" s="745"/>
      <c r="DI1005" s="745"/>
      <c r="DJ1005" s="745"/>
      <c r="DK1005" s="745"/>
      <c r="DL1005" s="745"/>
      <c r="DM1005" s="745"/>
      <c r="DN1005" s="745"/>
      <c r="DO1005" s="745"/>
      <c r="DP1005" s="745"/>
      <c r="DQ1005" s="745"/>
      <c r="DR1005" s="745"/>
      <c r="DS1005" s="745"/>
      <c r="DT1005" s="745"/>
      <c r="DU1005" s="745"/>
      <c r="DV1005" s="745"/>
      <c r="DW1005" s="745"/>
      <c r="DX1005" s="745"/>
      <c r="DY1005" s="745"/>
      <c r="DZ1005" s="745"/>
      <c r="EA1005" s="745"/>
      <c r="EB1005" s="745"/>
      <c r="EC1005" s="745"/>
      <c r="ED1005" s="745"/>
      <c r="EE1005" s="745"/>
      <c r="EF1005" s="745"/>
      <c r="EG1005" s="745"/>
      <c r="EH1005" s="745"/>
      <c r="EI1005" s="745"/>
      <c r="EJ1005" s="745"/>
      <c r="EK1005" s="745"/>
      <c r="EL1005" s="745"/>
      <c r="EM1005" s="745"/>
      <c r="EN1005" s="745"/>
      <c r="EO1005" s="745"/>
      <c r="EP1005" s="745"/>
      <c r="EQ1005" s="745"/>
      <c r="ER1005" s="745"/>
      <c r="ES1005" s="745"/>
      <c r="ET1005" s="745"/>
      <c r="EU1005" s="745"/>
      <c r="EV1005" s="745"/>
      <c r="EW1005" s="745"/>
      <c r="EX1005" s="745"/>
      <c r="EY1005" s="745"/>
      <c r="EZ1005" s="745"/>
      <c r="FA1005" s="745"/>
      <c r="FB1005" s="745"/>
      <c r="FC1005" s="745"/>
      <c r="FD1005" s="745"/>
      <c r="FE1005" s="745"/>
      <c r="FF1005" s="745"/>
      <c r="FG1005" s="745"/>
      <c r="FH1005" s="745"/>
      <c r="FI1005" s="745"/>
      <c r="FJ1005" s="745"/>
      <c r="FK1005" s="745"/>
      <c r="FL1005" s="745"/>
      <c r="FM1005" s="745"/>
      <c r="FN1005" s="745"/>
      <c r="FO1005" s="745"/>
      <c r="FP1005" s="745"/>
      <c r="FQ1005" s="745"/>
      <c r="FR1005" s="745"/>
      <c r="FS1005" s="745"/>
      <c r="FT1005" s="745"/>
      <c r="FU1005" s="745"/>
      <c r="FV1005" s="745"/>
      <c r="FW1005" s="745"/>
      <c r="FX1005" s="745"/>
      <c r="FY1005" s="745"/>
      <c r="FZ1005" s="745"/>
      <c r="GA1005" s="745"/>
      <c r="GB1005" s="745"/>
      <c r="GC1005" s="745"/>
      <c r="GD1005" s="745"/>
      <c r="GE1005" s="745"/>
      <c r="GF1005" s="745"/>
      <c r="GG1005" s="745"/>
      <c r="GH1005" s="745"/>
      <c r="GI1005" s="745"/>
      <c r="GJ1005" s="745"/>
      <c r="GK1005" s="745"/>
      <c r="GL1005" s="745"/>
      <c r="GM1005" s="745"/>
      <c r="GN1005" s="745"/>
      <c r="GO1005" s="745"/>
      <c r="GP1005" s="745"/>
      <c r="GQ1005" s="745"/>
      <c r="GR1005" s="745"/>
      <c r="GS1005" s="745"/>
      <c r="GT1005" s="745"/>
      <c r="GU1005" s="745"/>
      <c r="GV1005" s="745"/>
      <c r="GW1005" s="745"/>
      <c r="GX1005" s="745"/>
      <c r="GY1005" s="745"/>
      <c r="GZ1005" s="745"/>
      <c r="HA1005" s="745"/>
      <c r="HB1005" s="745"/>
      <c r="HC1005" s="745"/>
      <c r="HD1005" s="745"/>
      <c r="HE1005" s="745"/>
      <c r="HF1005" s="745"/>
      <c r="HG1005" s="745"/>
      <c r="HH1005" s="745"/>
      <c r="HI1005" s="745"/>
      <c r="HJ1005" s="745"/>
      <c r="HK1005" s="745"/>
      <c r="HL1005" s="745"/>
      <c r="HM1005" s="745"/>
      <c r="HN1005" s="745"/>
      <c r="HO1005" s="745"/>
      <c r="HP1005" s="745"/>
      <c r="HQ1005" s="745"/>
      <c r="HR1005" s="745"/>
      <c r="HS1005" s="745"/>
      <c r="HT1005" s="745"/>
      <c r="HU1005" s="745"/>
      <c r="HV1005" s="745"/>
      <c r="HW1005" s="745"/>
      <c r="HX1005" s="745"/>
      <c r="HY1005" s="745"/>
      <c r="HZ1005" s="745"/>
      <c r="IA1005" s="745"/>
      <c r="IB1005" s="745"/>
      <c r="IC1005" s="745"/>
      <c r="ID1005" s="745"/>
      <c r="IE1005" s="745"/>
      <c r="IF1005" s="745"/>
      <c r="IG1005" s="745"/>
      <c r="IH1005" s="745"/>
      <c r="II1005" s="745"/>
      <c r="IJ1005" s="745"/>
      <c r="IK1005" s="745"/>
      <c r="IL1005" s="745"/>
      <c r="IM1005" s="745"/>
      <c r="IN1005" s="745"/>
    </row>
    <row r="1006" spans="1:248" ht="12.75">
      <c r="A1006" s="758"/>
      <c r="B1006" s="758"/>
      <c r="C1006" s="758"/>
      <c r="D1006" s="758"/>
      <c r="E1006" s="750"/>
      <c r="F1006" s="758"/>
      <c r="G1006" s="758"/>
      <c r="H1006" s="758"/>
      <c r="I1006" s="750"/>
      <c r="J1006" s="758"/>
      <c r="K1006" s="758"/>
      <c r="L1006" s="750"/>
      <c r="M1006" s="758"/>
      <c r="N1006" s="758"/>
      <c r="O1006" s="750"/>
      <c r="P1006" s="750"/>
      <c r="Q1006" s="750"/>
      <c r="R1006" s="750"/>
      <c r="S1006" s="750"/>
      <c r="T1006" s="750"/>
      <c r="U1006" s="757"/>
      <c r="V1006" s="753"/>
      <c r="W1006" s="745"/>
      <c r="X1006" s="745"/>
      <c r="Y1006" s="753"/>
      <c r="Z1006" s="745"/>
      <c r="AA1006" s="745"/>
      <c r="AB1006" s="745"/>
      <c r="AC1006" s="745"/>
      <c r="AD1006" s="745"/>
      <c r="AE1006" s="745"/>
      <c r="AF1006" s="745"/>
      <c r="AG1006" s="745"/>
      <c r="AH1006" s="745"/>
      <c r="AI1006" s="745"/>
      <c r="AJ1006" s="745"/>
      <c r="AK1006" s="745"/>
      <c r="AL1006" s="745"/>
      <c r="AM1006" s="745"/>
      <c r="AN1006" s="745"/>
      <c r="AO1006" s="745"/>
      <c r="AP1006" s="745"/>
      <c r="AQ1006" s="745"/>
      <c r="AR1006" s="745"/>
      <c r="AS1006" s="745"/>
      <c r="AT1006" s="745"/>
      <c r="AU1006" s="745"/>
      <c r="AV1006" s="745"/>
      <c r="AW1006" s="745"/>
      <c r="AX1006" s="745"/>
      <c r="AY1006" s="745"/>
      <c r="AZ1006" s="745"/>
      <c r="BA1006" s="745"/>
      <c r="BB1006" s="745"/>
      <c r="BC1006" s="745"/>
      <c r="BD1006" s="745"/>
      <c r="BE1006" s="745"/>
      <c r="BF1006" s="745"/>
      <c r="BG1006" s="745"/>
      <c r="BH1006" s="745"/>
      <c r="BI1006" s="745"/>
      <c r="BJ1006" s="745"/>
      <c r="BK1006" s="745"/>
      <c r="BL1006" s="745"/>
      <c r="BM1006" s="745"/>
      <c r="BN1006" s="745"/>
      <c r="BO1006" s="745"/>
      <c r="BP1006" s="745"/>
      <c r="BQ1006" s="745"/>
      <c r="BR1006" s="745"/>
      <c r="BS1006" s="745"/>
      <c r="BT1006" s="745"/>
      <c r="BU1006" s="745"/>
      <c r="BV1006" s="745"/>
      <c r="BW1006" s="745"/>
      <c r="BX1006" s="745"/>
      <c r="BY1006" s="745"/>
      <c r="BZ1006" s="745"/>
      <c r="CA1006" s="745"/>
      <c r="CB1006" s="745"/>
      <c r="CC1006" s="745"/>
      <c r="CD1006" s="745"/>
      <c r="CE1006" s="745"/>
      <c r="CF1006" s="745"/>
      <c r="CG1006" s="745"/>
      <c r="CH1006" s="745"/>
      <c r="CI1006" s="745"/>
      <c r="CJ1006" s="745"/>
      <c r="CK1006" s="745"/>
      <c r="CL1006" s="745"/>
      <c r="CM1006" s="745"/>
      <c r="CN1006" s="745"/>
      <c r="CO1006" s="745"/>
      <c r="CP1006" s="745"/>
      <c r="CQ1006" s="745"/>
      <c r="CR1006" s="745"/>
      <c r="CS1006" s="745"/>
      <c r="CT1006" s="745"/>
      <c r="CU1006" s="745"/>
      <c r="CV1006" s="745"/>
      <c r="CW1006" s="745"/>
      <c r="CX1006" s="745"/>
      <c r="CY1006" s="745"/>
      <c r="CZ1006" s="745"/>
      <c r="DA1006" s="745"/>
      <c r="DB1006" s="745"/>
      <c r="DC1006" s="745"/>
      <c r="DD1006" s="745"/>
      <c r="DE1006" s="745"/>
      <c r="DF1006" s="745"/>
      <c r="DG1006" s="745"/>
      <c r="DH1006" s="745"/>
      <c r="DI1006" s="745"/>
      <c r="DJ1006" s="745"/>
      <c r="DK1006" s="745"/>
      <c r="DL1006" s="745"/>
      <c r="DM1006" s="745"/>
      <c r="DN1006" s="745"/>
      <c r="DO1006" s="745"/>
      <c r="DP1006" s="745"/>
      <c r="DQ1006" s="745"/>
      <c r="DR1006" s="745"/>
      <c r="DS1006" s="745"/>
      <c r="DT1006" s="745"/>
      <c r="DU1006" s="745"/>
      <c r="DV1006" s="745"/>
      <c r="DW1006" s="745"/>
      <c r="DX1006" s="745"/>
      <c r="DY1006" s="745"/>
      <c r="DZ1006" s="745"/>
      <c r="EA1006" s="745"/>
      <c r="EB1006" s="745"/>
      <c r="EC1006" s="745"/>
      <c r="ED1006" s="745"/>
      <c r="EE1006" s="745"/>
      <c r="EF1006" s="745"/>
      <c r="EG1006" s="745"/>
      <c r="EH1006" s="745"/>
      <c r="EI1006" s="745"/>
      <c r="EJ1006" s="745"/>
      <c r="EK1006" s="745"/>
      <c r="EL1006" s="745"/>
      <c r="EM1006" s="745"/>
      <c r="EN1006" s="745"/>
      <c r="EO1006" s="745"/>
      <c r="EP1006" s="745"/>
      <c r="EQ1006" s="745"/>
      <c r="ER1006" s="745"/>
      <c r="ES1006" s="745"/>
      <c r="ET1006" s="745"/>
      <c r="EU1006" s="745"/>
      <c r="EV1006" s="745"/>
      <c r="EW1006" s="745"/>
      <c r="EX1006" s="745"/>
      <c r="EY1006" s="745"/>
      <c r="EZ1006" s="745"/>
      <c r="FA1006" s="745"/>
      <c r="FB1006" s="745"/>
      <c r="FC1006" s="745"/>
      <c r="FD1006" s="745"/>
      <c r="FE1006" s="745"/>
      <c r="FF1006" s="745"/>
      <c r="FG1006" s="745"/>
      <c r="FH1006" s="745"/>
      <c r="FI1006" s="745"/>
      <c r="FJ1006" s="745"/>
      <c r="FK1006" s="745"/>
      <c r="FL1006" s="745"/>
      <c r="FM1006" s="745"/>
      <c r="FN1006" s="745"/>
      <c r="FO1006" s="745"/>
      <c r="FP1006" s="745"/>
      <c r="FQ1006" s="745"/>
      <c r="FR1006" s="745"/>
      <c r="FS1006" s="745"/>
      <c r="FT1006" s="745"/>
      <c r="FU1006" s="745"/>
      <c r="FV1006" s="745"/>
      <c r="FW1006" s="745"/>
      <c r="FX1006" s="745"/>
      <c r="FY1006" s="745"/>
      <c r="FZ1006" s="745"/>
      <c r="GA1006" s="745"/>
      <c r="GB1006" s="745"/>
      <c r="GC1006" s="745"/>
      <c r="GD1006" s="745"/>
      <c r="GE1006" s="745"/>
      <c r="GF1006" s="745"/>
      <c r="GG1006" s="745"/>
      <c r="GH1006" s="745"/>
      <c r="GI1006" s="745"/>
      <c r="GJ1006" s="745"/>
      <c r="GK1006" s="745"/>
      <c r="GL1006" s="745"/>
      <c r="GM1006" s="745"/>
      <c r="GN1006" s="745"/>
      <c r="GO1006" s="745"/>
      <c r="GP1006" s="745"/>
      <c r="GQ1006" s="745"/>
      <c r="GR1006" s="745"/>
      <c r="GS1006" s="745"/>
      <c r="GT1006" s="745"/>
      <c r="GU1006" s="745"/>
      <c r="GV1006" s="745"/>
      <c r="GW1006" s="745"/>
      <c r="GX1006" s="745"/>
      <c r="GY1006" s="745"/>
      <c r="GZ1006" s="745"/>
      <c r="HA1006" s="745"/>
      <c r="HB1006" s="745"/>
      <c r="HC1006" s="745"/>
      <c r="HD1006" s="745"/>
      <c r="HE1006" s="745"/>
      <c r="HF1006" s="745"/>
      <c r="HG1006" s="745"/>
      <c r="HH1006" s="745"/>
      <c r="HI1006" s="745"/>
      <c r="HJ1006" s="745"/>
      <c r="HK1006" s="745"/>
      <c r="HL1006" s="745"/>
      <c r="HM1006" s="745"/>
      <c r="HN1006" s="745"/>
      <c r="HO1006" s="745"/>
      <c r="HP1006" s="745"/>
      <c r="HQ1006" s="745"/>
      <c r="HR1006" s="745"/>
      <c r="HS1006" s="745"/>
      <c r="HT1006" s="745"/>
      <c r="HU1006" s="745"/>
      <c r="HV1006" s="745"/>
      <c r="HW1006" s="745"/>
      <c r="HX1006" s="745"/>
      <c r="HY1006" s="745"/>
      <c r="HZ1006" s="745"/>
      <c r="IA1006" s="745"/>
      <c r="IB1006" s="745"/>
      <c r="IC1006" s="745"/>
      <c r="ID1006" s="745"/>
      <c r="IE1006" s="745"/>
      <c r="IF1006" s="745"/>
      <c r="IG1006" s="745"/>
      <c r="IH1006" s="745"/>
      <c r="II1006" s="745"/>
      <c r="IJ1006" s="745"/>
      <c r="IK1006" s="745"/>
      <c r="IL1006" s="745"/>
      <c r="IM1006" s="745"/>
      <c r="IN1006" s="745"/>
    </row>
    <row r="1007" spans="1:248" ht="12.75">
      <c r="A1007" s="758"/>
      <c r="B1007" s="758"/>
      <c r="C1007" s="758"/>
      <c r="D1007" s="758"/>
      <c r="E1007" s="750"/>
      <c r="F1007" s="758"/>
      <c r="G1007" s="758"/>
      <c r="H1007" s="758"/>
      <c r="I1007" s="750"/>
      <c r="J1007" s="758"/>
      <c r="K1007" s="758"/>
      <c r="L1007" s="750"/>
      <c r="M1007" s="758"/>
      <c r="N1007" s="758"/>
      <c r="O1007" s="750"/>
      <c r="P1007" s="750"/>
      <c r="Q1007" s="750"/>
      <c r="R1007" s="750"/>
      <c r="S1007" s="750"/>
      <c r="T1007" s="750"/>
      <c r="U1007" s="757"/>
      <c r="V1007" s="753"/>
      <c r="W1007" s="745"/>
      <c r="X1007" s="745"/>
      <c r="Y1007" s="753"/>
      <c r="Z1007" s="745"/>
      <c r="AA1007" s="745"/>
      <c r="AB1007" s="745"/>
      <c r="AC1007" s="745"/>
      <c r="AD1007" s="745"/>
      <c r="AE1007" s="745"/>
      <c r="AF1007" s="745"/>
      <c r="AG1007" s="745"/>
      <c r="AH1007" s="745"/>
      <c r="AI1007" s="745"/>
      <c r="AJ1007" s="745"/>
      <c r="AK1007" s="745"/>
      <c r="AL1007" s="745"/>
      <c r="AM1007" s="745"/>
      <c r="AN1007" s="745"/>
      <c r="AO1007" s="745"/>
      <c r="AP1007" s="745"/>
      <c r="AQ1007" s="745"/>
      <c r="AR1007" s="745"/>
      <c r="AS1007" s="745"/>
      <c r="AT1007" s="745"/>
      <c r="AU1007" s="745"/>
      <c r="AV1007" s="745"/>
      <c r="AW1007" s="745"/>
      <c r="AX1007" s="745"/>
      <c r="AY1007" s="745"/>
      <c r="AZ1007" s="745"/>
      <c r="BA1007" s="745"/>
      <c r="BB1007" s="745"/>
      <c r="BC1007" s="745"/>
      <c r="BD1007" s="745"/>
      <c r="BE1007" s="745"/>
      <c r="BF1007" s="745"/>
      <c r="BG1007" s="745"/>
      <c r="BH1007" s="745"/>
      <c r="BI1007" s="745"/>
      <c r="BJ1007" s="745"/>
      <c r="BK1007" s="745"/>
      <c r="BL1007" s="745"/>
      <c r="BM1007" s="745"/>
      <c r="BN1007" s="745"/>
      <c r="BO1007" s="745"/>
      <c r="BP1007" s="745"/>
      <c r="BQ1007" s="745"/>
      <c r="BR1007" s="745"/>
      <c r="BS1007" s="745"/>
      <c r="BT1007" s="745"/>
      <c r="BU1007" s="745"/>
      <c r="BV1007" s="745"/>
      <c r="BW1007" s="745"/>
      <c r="BX1007" s="745"/>
      <c r="BY1007" s="745"/>
      <c r="BZ1007" s="745"/>
      <c r="CA1007" s="745"/>
      <c r="CB1007" s="745"/>
      <c r="CC1007" s="745"/>
      <c r="CD1007" s="745"/>
      <c r="CE1007" s="745"/>
      <c r="CF1007" s="745"/>
      <c r="CG1007" s="745"/>
      <c r="CH1007" s="745"/>
      <c r="CI1007" s="745"/>
      <c r="CJ1007" s="745"/>
      <c r="CK1007" s="745"/>
      <c r="CL1007" s="745"/>
      <c r="CM1007" s="745"/>
      <c r="CN1007" s="745"/>
      <c r="CO1007" s="745"/>
      <c r="CP1007" s="745"/>
      <c r="CQ1007" s="745"/>
      <c r="CR1007" s="745"/>
      <c r="CS1007" s="745"/>
      <c r="CT1007" s="745"/>
      <c r="CU1007" s="745"/>
      <c r="CV1007" s="745"/>
      <c r="CW1007" s="745"/>
      <c r="CX1007" s="745"/>
      <c r="CY1007" s="745"/>
      <c r="CZ1007" s="745"/>
      <c r="DA1007" s="745"/>
      <c r="DB1007" s="745"/>
      <c r="DC1007" s="745"/>
      <c r="DD1007" s="745"/>
      <c r="DE1007" s="745"/>
      <c r="DF1007" s="745"/>
      <c r="DG1007" s="745"/>
      <c r="DH1007" s="745"/>
      <c r="DI1007" s="745"/>
      <c r="DJ1007" s="745"/>
      <c r="DK1007" s="745"/>
      <c r="DL1007" s="745"/>
      <c r="DM1007" s="745"/>
      <c r="DN1007" s="745"/>
      <c r="DO1007" s="745"/>
      <c r="DP1007" s="745"/>
      <c r="DQ1007" s="745"/>
      <c r="DR1007" s="745"/>
      <c r="DS1007" s="745"/>
      <c r="DT1007" s="745"/>
      <c r="DU1007" s="745"/>
      <c r="DV1007" s="745"/>
      <c r="DW1007" s="745"/>
      <c r="DX1007" s="745"/>
      <c r="DY1007" s="745"/>
      <c r="DZ1007" s="745"/>
      <c r="EA1007" s="745"/>
      <c r="EB1007" s="745"/>
      <c r="EC1007" s="745"/>
      <c r="ED1007" s="745"/>
      <c r="EE1007" s="745"/>
      <c r="EF1007" s="745"/>
      <c r="EG1007" s="745"/>
      <c r="EH1007" s="745"/>
      <c r="EI1007" s="745"/>
      <c r="EJ1007" s="745"/>
      <c r="EK1007" s="745"/>
      <c r="EL1007" s="745"/>
      <c r="EM1007" s="745"/>
      <c r="EN1007" s="745"/>
      <c r="EO1007" s="745"/>
      <c r="EP1007" s="745"/>
      <c r="EQ1007" s="745"/>
      <c r="ER1007" s="745"/>
      <c r="ES1007" s="745"/>
      <c r="ET1007" s="745"/>
      <c r="EU1007" s="745"/>
      <c r="EV1007" s="745"/>
      <c r="EW1007" s="745"/>
      <c r="EX1007" s="745"/>
      <c r="EY1007" s="745"/>
      <c r="EZ1007" s="745"/>
      <c r="FA1007" s="745"/>
      <c r="FB1007" s="745"/>
      <c r="FC1007" s="745"/>
      <c r="FD1007" s="745"/>
      <c r="FE1007" s="745"/>
      <c r="FF1007" s="745"/>
      <c r="FG1007" s="745"/>
      <c r="FH1007" s="745"/>
      <c r="FI1007" s="745"/>
      <c r="FJ1007" s="745"/>
      <c r="FK1007" s="745"/>
      <c r="FL1007" s="745"/>
      <c r="FM1007" s="745"/>
      <c r="FN1007" s="745"/>
      <c r="FO1007" s="745"/>
      <c r="FP1007" s="745"/>
      <c r="FQ1007" s="745"/>
      <c r="FR1007" s="745"/>
      <c r="FS1007" s="745"/>
      <c r="FT1007" s="745"/>
      <c r="FU1007" s="745"/>
      <c r="FV1007" s="745"/>
      <c r="FW1007" s="745"/>
      <c r="FX1007" s="745"/>
      <c r="FY1007" s="745"/>
      <c r="FZ1007" s="745"/>
      <c r="GA1007" s="745"/>
      <c r="GB1007" s="745"/>
      <c r="GC1007" s="745"/>
      <c r="GD1007" s="745"/>
      <c r="GE1007" s="745"/>
      <c r="GF1007" s="745"/>
      <c r="GG1007" s="745"/>
      <c r="GH1007" s="745"/>
      <c r="GI1007" s="745"/>
      <c r="GJ1007" s="745"/>
      <c r="GK1007" s="745"/>
      <c r="GL1007" s="745"/>
      <c r="GM1007" s="745"/>
      <c r="GN1007" s="745"/>
      <c r="GO1007" s="745"/>
      <c r="GP1007" s="745"/>
      <c r="GQ1007" s="745"/>
      <c r="GR1007" s="745"/>
      <c r="GS1007" s="745"/>
      <c r="GT1007" s="745"/>
      <c r="GU1007" s="745"/>
      <c r="GV1007" s="745"/>
      <c r="GW1007" s="745"/>
      <c r="GX1007" s="745"/>
      <c r="GY1007" s="745"/>
      <c r="GZ1007" s="745"/>
      <c r="HA1007" s="745"/>
      <c r="HB1007" s="745"/>
      <c r="HC1007" s="745"/>
      <c r="HD1007" s="745"/>
      <c r="HE1007" s="745"/>
      <c r="HF1007" s="745"/>
      <c r="HG1007" s="745"/>
      <c r="HH1007" s="745"/>
      <c r="HI1007" s="745"/>
      <c r="HJ1007" s="745"/>
      <c r="HK1007" s="745"/>
      <c r="HL1007" s="745"/>
      <c r="HM1007" s="745"/>
      <c r="HN1007" s="745"/>
      <c r="HO1007" s="745"/>
      <c r="HP1007" s="745"/>
      <c r="HQ1007" s="745"/>
      <c r="HR1007" s="745"/>
      <c r="HS1007" s="745"/>
      <c r="HT1007" s="745"/>
      <c r="HU1007" s="745"/>
      <c r="HV1007" s="745"/>
      <c r="HW1007" s="745"/>
      <c r="HX1007" s="745"/>
      <c r="HY1007" s="745"/>
      <c r="HZ1007" s="745"/>
      <c r="IA1007" s="745"/>
      <c r="IB1007" s="745"/>
      <c r="IC1007" s="745"/>
      <c r="ID1007" s="745"/>
      <c r="IE1007" s="745"/>
      <c r="IF1007" s="745"/>
      <c r="IG1007" s="745"/>
      <c r="IH1007" s="745"/>
      <c r="II1007" s="745"/>
      <c r="IJ1007" s="745"/>
      <c r="IK1007" s="745"/>
      <c r="IL1007" s="745"/>
      <c r="IM1007" s="745"/>
      <c r="IN1007" s="745"/>
    </row>
    <row r="1008" spans="1:248" ht="12.75">
      <c r="A1008" s="758"/>
      <c r="B1008" s="758"/>
      <c r="C1008" s="758"/>
      <c r="D1008" s="758"/>
      <c r="E1008" s="750"/>
      <c r="F1008" s="758"/>
      <c r="G1008" s="758"/>
      <c r="H1008" s="758"/>
      <c r="I1008" s="750"/>
      <c r="J1008" s="758"/>
      <c r="K1008" s="758"/>
      <c r="L1008" s="750"/>
      <c r="M1008" s="758"/>
      <c r="N1008" s="758"/>
      <c r="O1008" s="750"/>
      <c r="P1008" s="750"/>
      <c r="Q1008" s="750"/>
      <c r="R1008" s="750"/>
      <c r="S1008" s="750"/>
      <c r="T1008" s="750"/>
      <c r="U1008" s="757"/>
      <c r="V1008" s="753"/>
      <c r="W1008" s="745"/>
      <c r="X1008" s="745"/>
      <c r="Y1008" s="753"/>
      <c r="Z1008" s="745"/>
      <c r="AA1008" s="745"/>
      <c r="AB1008" s="745"/>
      <c r="AC1008" s="745"/>
      <c r="AD1008" s="745"/>
      <c r="AE1008" s="745"/>
      <c r="AF1008" s="745"/>
      <c r="AG1008" s="745"/>
      <c r="AH1008" s="745"/>
      <c r="AI1008" s="745"/>
      <c r="AJ1008" s="745"/>
      <c r="AK1008" s="745"/>
      <c r="AL1008" s="745"/>
      <c r="AM1008" s="745"/>
      <c r="AN1008" s="745"/>
      <c r="AO1008" s="745"/>
      <c r="AP1008" s="745"/>
      <c r="AQ1008" s="745"/>
      <c r="AR1008" s="745"/>
      <c r="AS1008" s="745"/>
      <c r="AT1008" s="745"/>
      <c r="AU1008" s="745"/>
      <c r="AV1008" s="745"/>
      <c r="AW1008" s="745"/>
      <c r="AX1008" s="745"/>
      <c r="AY1008" s="745"/>
      <c r="AZ1008" s="745"/>
      <c r="BA1008" s="745"/>
      <c r="BB1008" s="745"/>
      <c r="BC1008" s="745"/>
      <c r="BD1008" s="745"/>
      <c r="BE1008" s="745"/>
      <c r="BF1008" s="745"/>
      <c r="BG1008" s="745"/>
      <c r="BH1008" s="745"/>
      <c r="BI1008" s="745"/>
      <c r="BJ1008" s="745"/>
      <c r="BK1008" s="745"/>
      <c r="BL1008" s="745"/>
      <c r="BM1008" s="745"/>
      <c r="BN1008" s="745"/>
      <c r="BO1008" s="745"/>
      <c r="BP1008" s="745"/>
      <c r="BQ1008" s="745"/>
      <c r="BR1008" s="745"/>
      <c r="BS1008" s="745"/>
      <c r="BT1008" s="745"/>
      <c r="BU1008" s="745"/>
      <c r="BV1008" s="745"/>
      <c r="BW1008" s="745"/>
      <c r="BX1008" s="745"/>
      <c r="BY1008" s="745"/>
      <c r="BZ1008" s="745"/>
      <c r="CA1008" s="745"/>
      <c r="CB1008" s="745"/>
      <c r="CC1008" s="745"/>
      <c r="CD1008" s="745"/>
      <c r="CE1008" s="745"/>
      <c r="CF1008" s="745"/>
      <c r="CG1008" s="745"/>
      <c r="CH1008" s="745"/>
      <c r="CI1008" s="745"/>
      <c r="CJ1008" s="745"/>
      <c r="CK1008" s="745"/>
      <c r="CL1008" s="745"/>
      <c r="CM1008" s="745"/>
      <c r="CN1008" s="745"/>
      <c r="CO1008" s="745"/>
      <c r="CP1008" s="745"/>
      <c r="CQ1008" s="745"/>
      <c r="CR1008" s="745"/>
      <c r="CS1008" s="745"/>
      <c r="CT1008" s="745"/>
      <c r="CU1008" s="745"/>
      <c r="CV1008" s="745"/>
      <c r="CW1008" s="745"/>
      <c r="CX1008" s="745"/>
      <c r="CY1008" s="745"/>
      <c r="CZ1008" s="745"/>
      <c r="DA1008" s="745"/>
      <c r="DB1008" s="745"/>
      <c r="DC1008" s="745"/>
      <c r="DD1008" s="745"/>
      <c r="DE1008" s="745"/>
      <c r="DF1008" s="745"/>
      <c r="DG1008" s="745"/>
      <c r="DH1008" s="745"/>
      <c r="DI1008" s="745"/>
      <c r="DJ1008" s="745"/>
      <c r="DK1008" s="745"/>
      <c r="DL1008" s="745"/>
      <c r="DM1008" s="745"/>
      <c r="DN1008" s="745"/>
      <c r="DO1008" s="745"/>
      <c r="DP1008" s="745"/>
      <c r="DQ1008" s="745"/>
      <c r="DR1008" s="745"/>
      <c r="DS1008" s="745"/>
      <c r="DT1008" s="745"/>
      <c r="DU1008" s="745"/>
      <c r="DV1008" s="745"/>
      <c r="DW1008" s="745"/>
      <c r="DX1008" s="745"/>
      <c r="DY1008" s="745"/>
      <c r="DZ1008" s="745"/>
      <c r="EA1008" s="745"/>
      <c r="EB1008" s="745"/>
      <c r="EC1008" s="745"/>
      <c r="ED1008" s="745"/>
      <c r="EE1008" s="745"/>
      <c r="EF1008" s="745"/>
      <c r="EG1008" s="745"/>
      <c r="EH1008" s="745"/>
      <c r="EI1008" s="745"/>
      <c r="EJ1008" s="745"/>
      <c r="EK1008" s="745"/>
      <c r="EL1008" s="745"/>
      <c r="EM1008" s="745"/>
      <c r="EN1008" s="745"/>
      <c r="EO1008" s="745"/>
      <c r="EP1008" s="745"/>
      <c r="EQ1008" s="745"/>
      <c r="ER1008" s="745"/>
      <c r="ES1008" s="745"/>
      <c r="ET1008" s="745"/>
      <c r="EU1008" s="745"/>
      <c r="EV1008" s="745"/>
      <c r="EW1008" s="745"/>
      <c r="EX1008" s="745"/>
      <c r="EY1008" s="745"/>
      <c r="EZ1008" s="745"/>
      <c r="FA1008" s="745"/>
      <c r="FB1008" s="745"/>
      <c r="FC1008" s="745"/>
      <c r="FD1008" s="745"/>
      <c r="FE1008" s="745"/>
      <c r="FF1008" s="745"/>
      <c r="FG1008" s="745"/>
      <c r="FH1008" s="745"/>
      <c r="FI1008" s="745"/>
      <c r="FJ1008" s="745"/>
      <c r="FK1008" s="745"/>
      <c r="FL1008" s="745"/>
      <c r="FM1008" s="745"/>
      <c r="FN1008" s="745"/>
      <c r="FO1008" s="745"/>
      <c r="FP1008" s="745"/>
      <c r="FQ1008" s="745"/>
      <c r="FR1008" s="745"/>
      <c r="FS1008" s="745"/>
      <c r="FT1008" s="745"/>
      <c r="FU1008" s="745"/>
      <c r="FV1008" s="745"/>
      <c r="FW1008" s="745"/>
      <c r="FX1008" s="745"/>
      <c r="FY1008" s="745"/>
      <c r="FZ1008" s="745"/>
      <c r="GA1008" s="745"/>
      <c r="GB1008" s="745"/>
      <c r="GC1008" s="745"/>
      <c r="GD1008" s="745"/>
      <c r="GE1008" s="745"/>
      <c r="GF1008" s="745"/>
      <c r="GG1008" s="745"/>
      <c r="GH1008" s="745"/>
      <c r="GI1008" s="745"/>
      <c r="GJ1008" s="745"/>
      <c r="GK1008" s="745"/>
      <c r="GL1008" s="745"/>
      <c r="GM1008" s="745"/>
      <c r="GN1008" s="745"/>
      <c r="GO1008" s="745"/>
      <c r="GP1008" s="745"/>
      <c r="GQ1008" s="745"/>
      <c r="GR1008" s="745"/>
      <c r="GS1008" s="745"/>
      <c r="GT1008" s="745"/>
      <c r="GU1008" s="745"/>
      <c r="GV1008" s="745"/>
      <c r="GW1008" s="745"/>
      <c r="GX1008" s="745"/>
      <c r="GY1008" s="745"/>
      <c r="GZ1008" s="745"/>
      <c r="HA1008" s="745"/>
      <c r="HB1008" s="745"/>
      <c r="HC1008" s="745"/>
      <c r="HD1008" s="745"/>
      <c r="HE1008" s="745"/>
      <c r="HF1008" s="745"/>
      <c r="HG1008" s="745"/>
      <c r="HH1008" s="745"/>
      <c r="HI1008" s="745"/>
      <c r="HJ1008" s="745"/>
      <c r="HK1008" s="745"/>
      <c r="HL1008" s="745"/>
      <c r="HM1008" s="745"/>
      <c r="HN1008" s="745"/>
      <c r="HO1008" s="745"/>
      <c r="HP1008" s="745"/>
      <c r="HQ1008" s="745"/>
      <c r="HR1008" s="745"/>
      <c r="HS1008" s="745"/>
      <c r="HT1008" s="745"/>
      <c r="HU1008" s="745"/>
      <c r="HV1008" s="745"/>
      <c r="HW1008" s="745"/>
      <c r="HX1008" s="745"/>
      <c r="HY1008" s="745"/>
      <c r="HZ1008" s="745"/>
      <c r="IA1008" s="745"/>
      <c r="IB1008" s="745"/>
      <c r="IC1008" s="745"/>
      <c r="ID1008" s="745"/>
      <c r="IE1008" s="745"/>
      <c r="IF1008" s="745"/>
      <c r="IG1008" s="745"/>
      <c r="IH1008" s="745"/>
      <c r="II1008" s="745"/>
      <c r="IJ1008" s="745"/>
      <c r="IK1008" s="745"/>
      <c r="IL1008" s="745"/>
      <c r="IM1008" s="745"/>
      <c r="IN1008" s="745"/>
    </row>
    <row r="1009" spans="1:248" ht="12.75">
      <c r="A1009" s="758"/>
      <c r="B1009" s="758"/>
      <c r="C1009" s="758"/>
      <c r="D1009" s="758"/>
      <c r="E1009" s="750"/>
      <c r="F1009" s="758"/>
      <c r="G1009" s="758"/>
      <c r="H1009" s="758"/>
      <c r="I1009" s="750"/>
      <c r="J1009" s="758"/>
      <c r="K1009" s="758"/>
      <c r="L1009" s="750"/>
      <c r="M1009" s="758"/>
      <c r="N1009" s="758"/>
      <c r="O1009" s="750"/>
      <c r="P1009" s="750"/>
      <c r="Q1009" s="750"/>
      <c r="R1009" s="750"/>
      <c r="S1009" s="750"/>
      <c r="T1009" s="750"/>
      <c r="U1009" s="757"/>
      <c r="V1009" s="753"/>
      <c r="W1009" s="745"/>
      <c r="X1009" s="745"/>
      <c r="Y1009" s="753"/>
      <c r="Z1009" s="745"/>
      <c r="AA1009" s="745"/>
      <c r="AB1009" s="745"/>
      <c r="AC1009" s="745"/>
      <c r="AD1009" s="745"/>
      <c r="AE1009" s="745"/>
      <c r="AF1009" s="745"/>
      <c r="AG1009" s="745"/>
      <c r="AH1009" s="745"/>
      <c r="AI1009" s="745"/>
      <c r="AJ1009" s="745"/>
      <c r="AK1009" s="745"/>
      <c r="AL1009" s="745"/>
      <c r="AM1009" s="745"/>
      <c r="AN1009" s="745"/>
      <c r="AO1009" s="745"/>
      <c r="AP1009" s="745"/>
      <c r="AQ1009" s="745"/>
      <c r="AR1009" s="745"/>
      <c r="AS1009" s="745"/>
      <c r="AT1009" s="745"/>
      <c r="AU1009" s="745"/>
      <c r="AV1009" s="745"/>
      <c r="AW1009" s="745"/>
      <c r="AX1009" s="745"/>
      <c r="AY1009" s="745"/>
      <c r="AZ1009" s="745"/>
      <c r="BA1009" s="745"/>
      <c r="BB1009" s="745"/>
      <c r="BC1009" s="745"/>
      <c r="BD1009" s="745"/>
      <c r="BE1009" s="745"/>
      <c r="BF1009" s="745"/>
      <c r="BG1009" s="745"/>
      <c r="BH1009" s="745"/>
      <c r="BI1009" s="745"/>
      <c r="BJ1009" s="745"/>
      <c r="BK1009" s="745"/>
      <c r="BL1009" s="745"/>
      <c r="BM1009" s="745"/>
      <c r="BN1009" s="745"/>
      <c r="BO1009" s="745"/>
      <c r="BP1009" s="745"/>
      <c r="BQ1009" s="745"/>
      <c r="BR1009" s="745"/>
      <c r="BS1009" s="745"/>
      <c r="BT1009" s="745"/>
      <c r="BU1009" s="745"/>
      <c r="BV1009" s="745"/>
      <c r="BW1009" s="745"/>
      <c r="BX1009" s="745"/>
      <c r="BY1009" s="745"/>
      <c r="BZ1009" s="745"/>
      <c r="CA1009" s="745"/>
      <c r="CB1009" s="745"/>
      <c r="CC1009" s="745"/>
      <c r="CD1009" s="745"/>
      <c r="CE1009" s="745"/>
      <c r="CF1009" s="745"/>
      <c r="CG1009" s="745"/>
      <c r="CH1009" s="745"/>
      <c r="CI1009" s="745"/>
      <c r="CJ1009" s="745"/>
      <c r="CK1009" s="745"/>
      <c r="CL1009" s="745"/>
      <c r="CM1009" s="745"/>
      <c r="CN1009" s="745"/>
      <c r="CO1009" s="745"/>
      <c r="CP1009" s="745"/>
      <c r="CQ1009" s="745"/>
      <c r="CR1009" s="745"/>
      <c r="CS1009" s="745"/>
      <c r="CT1009" s="745"/>
      <c r="CU1009" s="745"/>
      <c r="CV1009" s="745"/>
      <c r="CW1009" s="745"/>
      <c r="CX1009" s="745"/>
      <c r="CY1009" s="745"/>
      <c r="CZ1009" s="745"/>
      <c r="DA1009" s="745"/>
      <c r="DB1009" s="745"/>
      <c r="DC1009" s="745"/>
      <c r="DD1009" s="745"/>
      <c r="DE1009" s="745"/>
      <c r="DF1009" s="745"/>
      <c r="DG1009" s="745"/>
      <c r="DH1009" s="745"/>
      <c r="DI1009" s="745"/>
      <c r="DJ1009" s="745"/>
      <c r="DK1009" s="745"/>
      <c r="DL1009" s="745"/>
      <c r="DM1009" s="745"/>
      <c r="DN1009" s="745"/>
      <c r="DO1009" s="745"/>
      <c r="DP1009" s="745"/>
      <c r="DQ1009" s="745"/>
      <c r="DR1009" s="745"/>
      <c r="DS1009" s="745"/>
      <c r="DT1009" s="745"/>
      <c r="DU1009" s="745"/>
      <c r="DV1009" s="745"/>
      <c r="DW1009" s="745"/>
      <c r="DX1009" s="745"/>
      <c r="DY1009" s="745"/>
      <c r="DZ1009" s="745"/>
      <c r="EA1009" s="745"/>
      <c r="EB1009" s="745"/>
      <c r="EC1009" s="745"/>
      <c r="ED1009" s="745"/>
      <c r="EE1009" s="745"/>
      <c r="EF1009" s="745"/>
      <c r="EG1009" s="745"/>
      <c r="EH1009" s="745"/>
      <c r="EI1009" s="745"/>
      <c r="EJ1009" s="745"/>
      <c r="EK1009" s="745"/>
      <c r="EL1009" s="745"/>
      <c r="EM1009" s="745"/>
      <c r="EN1009" s="745"/>
      <c r="EO1009" s="745"/>
      <c r="EP1009" s="745"/>
      <c r="EQ1009" s="745"/>
      <c r="ER1009" s="745"/>
      <c r="ES1009" s="745"/>
      <c r="ET1009" s="745"/>
      <c r="EU1009" s="745"/>
      <c r="EV1009" s="745"/>
      <c r="EW1009" s="745"/>
      <c r="EX1009" s="745"/>
      <c r="EY1009" s="745"/>
      <c r="EZ1009" s="745"/>
      <c r="FA1009" s="745"/>
      <c r="FB1009" s="745"/>
      <c r="FC1009" s="745"/>
      <c r="FD1009" s="745"/>
      <c r="FE1009" s="745"/>
      <c r="FF1009" s="745"/>
      <c r="FG1009" s="745"/>
      <c r="FH1009" s="745"/>
      <c r="FI1009" s="745"/>
      <c r="FJ1009" s="745"/>
      <c r="FK1009" s="745"/>
      <c r="FL1009" s="745"/>
      <c r="FM1009" s="745"/>
      <c r="FN1009" s="745"/>
      <c r="FO1009" s="745"/>
      <c r="FP1009" s="745"/>
      <c r="FQ1009" s="745"/>
      <c r="FR1009" s="745"/>
      <c r="FS1009" s="745"/>
      <c r="FT1009" s="745"/>
      <c r="FU1009" s="745"/>
      <c r="FV1009" s="745"/>
      <c r="FW1009" s="745"/>
      <c r="FX1009" s="745"/>
      <c r="FY1009" s="745"/>
      <c r="FZ1009" s="745"/>
      <c r="GA1009" s="745"/>
      <c r="GB1009" s="745"/>
      <c r="GC1009" s="745"/>
      <c r="GD1009" s="745"/>
      <c r="GE1009" s="745"/>
      <c r="GF1009" s="745"/>
      <c r="GG1009" s="745"/>
      <c r="GH1009" s="745"/>
      <c r="GI1009" s="745"/>
      <c r="GJ1009" s="745"/>
      <c r="GK1009" s="745"/>
      <c r="GL1009" s="745"/>
      <c r="GM1009" s="745"/>
      <c r="GN1009" s="745"/>
      <c r="GO1009" s="745"/>
      <c r="GP1009" s="745"/>
      <c r="GQ1009" s="745"/>
      <c r="GR1009" s="745"/>
      <c r="GS1009" s="745"/>
      <c r="GT1009" s="745"/>
      <c r="GU1009" s="745"/>
      <c r="GV1009" s="745"/>
      <c r="GW1009" s="745"/>
      <c r="GX1009" s="745"/>
      <c r="GY1009" s="745"/>
      <c r="GZ1009" s="745"/>
      <c r="HA1009" s="745"/>
      <c r="HB1009" s="745"/>
      <c r="HC1009" s="745"/>
      <c r="HD1009" s="745"/>
      <c r="HE1009" s="745"/>
      <c r="HF1009" s="745"/>
      <c r="HG1009" s="745"/>
      <c r="HH1009" s="745"/>
      <c r="HI1009" s="745"/>
      <c r="HJ1009" s="745"/>
      <c r="HK1009" s="745"/>
      <c r="HL1009" s="745"/>
      <c r="HM1009" s="745"/>
      <c r="HN1009" s="745"/>
      <c r="HO1009" s="745"/>
      <c r="HP1009" s="745"/>
      <c r="HQ1009" s="745"/>
      <c r="HR1009" s="745"/>
      <c r="HS1009" s="745"/>
      <c r="HT1009" s="745"/>
      <c r="HU1009" s="745"/>
      <c r="HV1009" s="745"/>
      <c r="HW1009" s="745"/>
      <c r="HX1009" s="745"/>
      <c r="HY1009" s="745"/>
      <c r="HZ1009" s="745"/>
      <c r="IA1009" s="745"/>
      <c r="IB1009" s="745"/>
      <c r="IC1009" s="745"/>
      <c r="ID1009" s="745"/>
      <c r="IE1009" s="745"/>
      <c r="IF1009" s="745"/>
      <c r="IG1009" s="745"/>
      <c r="IH1009" s="745"/>
      <c r="II1009" s="745"/>
      <c r="IJ1009" s="745"/>
      <c r="IK1009" s="745"/>
      <c r="IL1009" s="745"/>
      <c r="IM1009" s="745"/>
      <c r="IN1009" s="745"/>
    </row>
    <row r="1010" spans="1:248" ht="12.75">
      <c r="A1010" s="758"/>
      <c r="B1010" s="758"/>
      <c r="C1010" s="758"/>
      <c r="D1010" s="758"/>
      <c r="E1010" s="750"/>
      <c r="F1010" s="758"/>
      <c r="G1010" s="758"/>
      <c r="H1010" s="758"/>
      <c r="I1010" s="750"/>
      <c r="J1010" s="758"/>
      <c r="K1010" s="758"/>
      <c r="L1010" s="750"/>
      <c r="M1010" s="758"/>
      <c r="N1010" s="758"/>
      <c r="O1010" s="750"/>
      <c r="P1010" s="750"/>
      <c r="Q1010" s="750"/>
      <c r="R1010" s="750"/>
      <c r="S1010" s="750"/>
      <c r="T1010" s="750"/>
      <c r="U1010" s="757"/>
      <c r="V1010" s="753"/>
      <c r="W1010" s="745"/>
      <c r="X1010" s="745"/>
      <c r="Y1010" s="753"/>
      <c r="Z1010" s="745"/>
      <c r="AA1010" s="745"/>
      <c r="AB1010" s="745"/>
      <c r="AC1010" s="745"/>
      <c r="AD1010" s="745"/>
      <c r="AE1010" s="745"/>
      <c r="AF1010" s="745"/>
      <c r="AG1010" s="745"/>
      <c r="AH1010" s="745"/>
      <c r="AI1010" s="745"/>
      <c r="AJ1010" s="745"/>
      <c r="AK1010" s="745"/>
      <c r="AL1010" s="745"/>
      <c r="AM1010" s="745"/>
      <c r="AN1010" s="745"/>
      <c r="AO1010" s="745"/>
      <c r="AP1010" s="745"/>
      <c r="AQ1010" s="745"/>
      <c r="AR1010" s="745"/>
      <c r="AS1010" s="745"/>
      <c r="AT1010" s="745"/>
      <c r="AU1010" s="745"/>
      <c r="AV1010" s="745"/>
      <c r="AW1010" s="745"/>
      <c r="AX1010" s="745"/>
      <c r="AY1010" s="745"/>
      <c r="AZ1010" s="745"/>
      <c r="BA1010" s="745"/>
      <c r="BB1010" s="745"/>
      <c r="BC1010" s="745"/>
      <c r="BD1010" s="745"/>
      <c r="BE1010" s="745"/>
      <c r="BF1010" s="745"/>
      <c r="BG1010" s="745"/>
      <c r="BH1010" s="745"/>
      <c r="BI1010" s="745"/>
      <c r="BJ1010" s="745"/>
      <c r="BK1010" s="745"/>
      <c r="BL1010" s="745"/>
      <c r="BM1010" s="745"/>
      <c r="BN1010" s="745"/>
      <c r="BO1010" s="745"/>
      <c r="BP1010" s="745"/>
      <c r="BQ1010" s="745"/>
      <c r="BR1010" s="745"/>
      <c r="BS1010" s="745"/>
      <c r="BT1010" s="745"/>
      <c r="BU1010" s="745"/>
      <c r="BV1010" s="745"/>
      <c r="BW1010" s="745"/>
      <c r="BX1010" s="745"/>
      <c r="BY1010" s="745"/>
      <c r="BZ1010" s="745"/>
      <c r="CA1010" s="745"/>
      <c r="CB1010" s="745"/>
      <c r="CC1010" s="745"/>
      <c r="CD1010" s="745"/>
      <c r="CE1010" s="745"/>
      <c r="CF1010" s="745"/>
      <c r="CG1010" s="745"/>
      <c r="CH1010" s="745"/>
      <c r="CI1010" s="745"/>
      <c r="CJ1010" s="745"/>
      <c r="CK1010" s="745"/>
      <c r="CL1010" s="745"/>
      <c r="CM1010" s="745"/>
      <c r="CN1010" s="745"/>
      <c r="CO1010" s="745"/>
      <c r="CP1010" s="745"/>
      <c r="CQ1010" s="745"/>
      <c r="CR1010" s="745"/>
      <c r="CS1010" s="745"/>
      <c r="CT1010" s="745"/>
      <c r="CU1010" s="745"/>
      <c r="CV1010" s="745"/>
      <c r="CW1010" s="745"/>
      <c r="CX1010" s="745"/>
      <c r="CY1010" s="745"/>
      <c r="CZ1010" s="745"/>
      <c r="DA1010" s="745"/>
      <c r="DB1010" s="745"/>
      <c r="DC1010" s="745"/>
      <c r="DD1010" s="745"/>
      <c r="DE1010" s="745"/>
      <c r="DF1010" s="745"/>
      <c r="DG1010" s="745"/>
      <c r="DH1010" s="745"/>
      <c r="DI1010" s="745"/>
      <c r="DJ1010" s="745"/>
      <c r="DK1010" s="745"/>
      <c r="DL1010" s="745"/>
      <c r="DM1010" s="745"/>
      <c r="DN1010" s="745"/>
      <c r="DO1010" s="745"/>
      <c r="DP1010" s="745"/>
      <c r="DQ1010" s="745"/>
      <c r="DR1010" s="745"/>
      <c r="DS1010" s="745"/>
      <c r="DT1010" s="745"/>
      <c r="DU1010" s="745"/>
      <c r="DV1010" s="745"/>
      <c r="DW1010" s="745"/>
      <c r="DX1010" s="745"/>
      <c r="DY1010" s="745"/>
      <c r="DZ1010" s="745"/>
      <c r="EA1010" s="745"/>
      <c r="EB1010" s="745"/>
      <c r="EC1010" s="745"/>
      <c r="ED1010" s="745"/>
      <c r="EE1010" s="745"/>
      <c r="EF1010" s="745"/>
      <c r="EG1010" s="745"/>
      <c r="EH1010" s="745"/>
      <c r="EI1010" s="745"/>
      <c r="EJ1010" s="745"/>
      <c r="EK1010" s="745"/>
      <c r="EL1010" s="745"/>
      <c r="EM1010" s="745"/>
      <c r="EN1010" s="745"/>
      <c r="EO1010" s="745"/>
      <c r="EP1010" s="745"/>
      <c r="EQ1010" s="745"/>
      <c r="ER1010" s="745"/>
      <c r="ES1010" s="745"/>
      <c r="ET1010" s="745"/>
      <c r="EU1010" s="745"/>
      <c r="EV1010" s="745"/>
      <c r="EW1010" s="745"/>
      <c r="EX1010" s="745"/>
      <c r="EY1010" s="745"/>
      <c r="EZ1010" s="745"/>
      <c r="FA1010" s="745"/>
      <c r="FB1010" s="745"/>
      <c r="FC1010" s="745"/>
      <c r="FD1010" s="745"/>
      <c r="FE1010" s="745"/>
      <c r="FF1010" s="745"/>
      <c r="FG1010" s="745"/>
      <c r="FH1010" s="745"/>
      <c r="FI1010" s="745"/>
      <c r="FJ1010" s="745"/>
      <c r="FK1010" s="745"/>
      <c r="FL1010" s="745"/>
      <c r="FM1010" s="745"/>
      <c r="FN1010" s="745"/>
      <c r="FO1010" s="745"/>
      <c r="FP1010" s="745"/>
      <c r="FQ1010" s="745"/>
      <c r="FR1010" s="745"/>
      <c r="FS1010" s="745"/>
      <c r="FT1010" s="745"/>
      <c r="FU1010" s="745"/>
      <c r="FV1010" s="745"/>
      <c r="FW1010" s="745"/>
      <c r="FX1010" s="745"/>
      <c r="FY1010" s="745"/>
      <c r="FZ1010" s="745"/>
      <c r="GA1010" s="745"/>
      <c r="GB1010" s="745"/>
      <c r="GC1010" s="745"/>
      <c r="GD1010" s="745"/>
      <c r="GE1010" s="745"/>
      <c r="GF1010" s="745"/>
      <c r="GG1010" s="745"/>
      <c r="GH1010" s="745"/>
      <c r="GI1010" s="745"/>
      <c r="GJ1010" s="745"/>
      <c r="GK1010" s="745"/>
      <c r="GL1010" s="745"/>
      <c r="GM1010" s="745"/>
      <c r="GN1010" s="745"/>
      <c r="GO1010" s="745"/>
      <c r="GP1010" s="745"/>
      <c r="GQ1010" s="745"/>
      <c r="GR1010" s="745"/>
      <c r="GS1010" s="745"/>
      <c r="GT1010" s="745"/>
      <c r="GU1010" s="745"/>
      <c r="GV1010" s="745"/>
      <c r="GW1010" s="745"/>
      <c r="GX1010" s="745"/>
      <c r="GY1010" s="745"/>
      <c r="GZ1010" s="745"/>
      <c r="HA1010" s="745"/>
      <c r="HB1010" s="745"/>
      <c r="HC1010" s="745"/>
      <c r="HD1010" s="745"/>
      <c r="HE1010" s="745"/>
      <c r="HF1010" s="745"/>
      <c r="HG1010" s="745"/>
      <c r="HH1010" s="745"/>
      <c r="HI1010" s="745"/>
      <c r="HJ1010" s="745"/>
      <c r="HK1010" s="745"/>
      <c r="HL1010" s="745"/>
      <c r="HM1010" s="745"/>
      <c r="HN1010" s="745"/>
      <c r="HO1010" s="745"/>
      <c r="HP1010" s="745"/>
      <c r="HQ1010" s="745"/>
      <c r="HR1010" s="745"/>
      <c r="HS1010" s="745"/>
      <c r="HT1010" s="745"/>
      <c r="HU1010" s="745"/>
      <c r="HV1010" s="745"/>
      <c r="HW1010" s="745"/>
      <c r="HX1010" s="745"/>
      <c r="HY1010" s="745"/>
      <c r="HZ1010" s="745"/>
      <c r="IA1010" s="745"/>
      <c r="IB1010" s="745"/>
      <c r="IC1010" s="745"/>
      <c r="ID1010" s="745"/>
      <c r="IE1010" s="745"/>
      <c r="IF1010" s="745"/>
      <c r="IG1010" s="745"/>
      <c r="IH1010" s="745"/>
      <c r="II1010" s="745"/>
      <c r="IJ1010" s="745"/>
      <c r="IK1010" s="745"/>
      <c r="IL1010" s="745"/>
      <c r="IM1010" s="745"/>
      <c r="IN1010" s="745"/>
    </row>
    <row r="1011" spans="1:248" ht="12.75">
      <c r="A1011" s="758"/>
      <c r="B1011" s="758"/>
      <c r="C1011" s="758"/>
      <c r="D1011" s="758"/>
      <c r="E1011" s="750"/>
      <c r="F1011" s="758"/>
      <c r="G1011" s="758"/>
      <c r="H1011" s="758"/>
      <c r="I1011" s="750"/>
      <c r="J1011" s="758"/>
      <c r="K1011" s="758"/>
      <c r="L1011" s="750"/>
      <c r="M1011" s="758"/>
      <c r="N1011" s="758"/>
      <c r="O1011" s="750"/>
      <c r="P1011" s="750"/>
      <c r="Q1011" s="750"/>
      <c r="R1011" s="750"/>
      <c r="S1011" s="750"/>
      <c r="T1011" s="750"/>
      <c r="U1011" s="757"/>
      <c r="V1011" s="753"/>
      <c r="W1011" s="745"/>
      <c r="X1011" s="745"/>
      <c r="Y1011" s="753"/>
      <c r="Z1011" s="745"/>
      <c r="AA1011" s="745"/>
      <c r="AB1011" s="745"/>
      <c r="AC1011" s="745"/>
      <c r="AD1011" s="745"/>
      <c r="AE1011" s="745"/>
      <c r="AF1011" s="745"/>
      <c r="AG1011" s="745"/>
      <c r="AH1011" s="745"/>
      <c r="AI1011" s="745"/>
      <c r="AJ1011" s="745"/>
      <c r="AK1011" s="745"/>
      <c r="AL1011" s="745"/>
      <c r="AM1011" s="745"/>
      <c r="AN1011" s="745"/>
      <c r="AO1011" s="745"/>
      <c r="AP1011" s="745"/>
      <c r="AQ1011" s="745"/>
      <c r="AR1011" s="745"/>
      <c r="AS1011" s="745"/>
      <c r="AT1011" s="745"/>
      <c r="AU1011" s="745"/>
      <c r="AV1011" s="745"/>
      <c r="AW1011" s="745"/>
      <c r="AX1011" s="745"/>
      <c r="AY1011" s="745"/>
      <c r="AZ1011" s="745"/>
      <c r="BA1011" s="745"/>
      <c r="BB1011" s="745"/>
      <c r="BC1011" s="745"/>
      <c r="BD1011" s="745"/>
      <c r="BE1011" s="745"/>
      <c r="BF1011" s="745"/>
      <c r="BG1011" s="745"/>
      <c r="BH1011" s="745"/>
      <c r="BI1011" s="745"/>
      <c r="BJ1011" s="745"/>
      <c r="BK1011" s="745"/>
      <c r="BL1011" s="745"/>
      <c r="BM1011" s="745"/>
      <c r="BN1011" s="745"/>
      <c r="BO1011" s="745"/>
      <c r="BP1011" s="745"/>
      <c r="BQ1011" s="745"/>
      <c r="BR1011" s="745"/>
      <c r="BS1011" s="745"/>
      <c r="BT1011" s="745"/>
      <c r="BU1011" s="745"/>
      <c r="BV1011" s="745"/>
      <c r="BW1011" s="745"/>
      <c r="BX1011" s="745"/>
      <c r="BY1011" s="745"/>
      <c r="BZ1011" s="745"/>
      <c r="CA1011" s="745"/>
      <c r="CB1011" s="745"/>
      <c r="CC1011" s="745"/>
      <c r="CD1011" s="745"/>
      <c r="CE1011" s="745"/>
      <c r="CF1011" s="745"/>
      <c r="CG1011" s="745"/>
      <c r="CH1011" s="745"/>
      <c r="CI1011" s="745"/>
      <c r="CJ1011" s="745"/>
      <c r="CK1011" s="745"/>
      <c r="CL1011" s="745"/>
      <c r="CM1011" s="745"/>
      <c r="CN1011" s="745"/>
      <c r="CO1011" s="745"/>
      <c r="CP1011" s="745"/>
      <c r="CQ1011" s="745"/>
      <c r="CR1011" s="745"/>
      <c r="CS1011" s="745"/>
      <c r="CT1011" s="745"/>
      <c r="CU1011" s="745"/>
      <c r="CV1011" s="745"/>
      <c r="CW1011" s="745"/>
      <c r="CX1011" s="745"/>
      <c r="CY1011" s="745"/>
      <c r="CZ1011" s="745"/>
      <c r="DA1011" s="745"/>
      <c r="DB1011" s="745"/>
      <c r="DC1011" s="745"/>
      <c r="DD1011" s="745"/>
      <c r="DE1011" s="745"/>
      <c r="DF1011" s="745"/>
      <c r="DG1011" s="745"/>
      <c r="DH1011" s="745"/>
      <c r="DI1011" s="745"/>
      <c r="DJ1011" s="745"/>
      <c r="DK1011" s="745"/>
      <c r="DL1011" s="745"/>
      <c r="DM1011" s="745"/>
      <c r="DN1011" s="745"/>
      <c r="DO1011" s="745"/>
      <c r="DP1011" s="745"/>
      <c r="DQ1011" s="745"/>
      <c r="DR1011" s="745"/>
      <c r="DS1011" s="745"/>
      <c r="DT1011" s="745"/>
      <c r="DU1011" s="745"/>
      <c r="DV1011" s="745"/>
      <c r="DW1011" s="745"/>
      <c r="DX1011" s="745"/>
      <c r="DY1011" s="745"/>
      <c r="DZ1011" s="745"/>
      <c r="EA1011" s="745"/>
      <c r="EB1011" s="745"/>
      <c r="EC1011" s="745"/>
      <c r="ED1011" s="745"/>
      <c r="EE1011" s="745"/>
      <c r="EF1011" s="745"/>
      <c r="EG1011" s="745"/>
      <c r="EH1011" s="745"/>
      <c r="EI1011" s="745"/>
      <c r="EJ1011" s="745"/>
      <c r="EK1011" s="745"/>
      <c r="EL1011" s="745"/>
      <c r="EM1011" s="745"/>
      <c r="EN1011" s="745"/>
      <c r="EO1011" s="745"/>
      <c r="EP1011" s="745"/>
      <c r="EQ1011" s="745"/>
      <c r="ER1011" s="745"/>
      <c r="ES1011" s="745"/>
      <c r="ET1011" s="745"/>
      <c r="EU1011" s="745"/>
      <c r="EV1011" s="745"/>
      <c r="EW1011" s="745"/>
      <c r="EX1011" s="745"/>
      <c r="EY1011" s="745"/>
      <c r="EZ1011" s="745"/>
      <c r="FA1011" s="745"/>
      <c r="FB1011" s="745"/>
      <c r="FC1011" s="745"/>
      <c r="FD1011" s="745"/>
      <c r="FE1011" s="745"/>
      <c r="FF1011" s="745"/>
      <c r="FG1011" s="745"/>
      <c r="FH1011" s="745"/>
      <c r="FI1011" s="745"/>
      <c r="FJ1011" s="745"/>
      <c r="FK1011" s="745"/>
      <c r="FL1011" s="745"/>
      <c r="FM1011" s="745"/>
      <c r="FN1011" s="745"/>
      <c r="FO1011" s="745"/>
      <c r="FP1011" s="745"/>
      <c r="FQ1011" s="745"/>
      <c r="FR1011" s="745"/>
      <c r="FS1011" s="745"/>
      <c r="FT1011" s="745"/>
      <c r="FU1011" s="745"/>
      <c r="FV1011" s="745"/>
      <c r="FW1011" s="745"/>
      <c r="FX1011" s="745"/>
      <c r="FY1011" s="745"/>
      <c r="FZ1011" s="745"/>
      <c r="GA1011" s="745"/>
      <c r="GB1011" s="745"/>
      <c r="GC1011" s="745"/>
      <c r="GD1011" s="745"/>
      <c r="GE1011" s="745"/>
      <c r="GF1011" s="745"/>
      <c r="GG1011" s="745"/>
      <c r="GH1011" s="745"/>
      <c r="GI1011" s="745"/>
      <c r="GJ1011" s="745"/>
      <c r="GK1011" s="745"/>
      <c r="GL1011" s="745"/>
      <c r="GM1011" s="745"/>
      <c r="GN1011" s="745"/>
      <c r="GO1011" s="745"/>
      <c r="GP1011" s="745"/>
      <c r="GQ1011" s="745"/>
      <c r="GR1011" s="745"/>
      <c r="GS1011" s="745"/>
      <c r="GT1011" s="745"/>
      <c r="GU1011" s="745"/>
      <c r="GV1011" s="745"/>
      <c r="GW1011" s="745"/>
      <c r="GX1011" s="745"/>
      <c r="GY1011" s="745"/>
      <c r="GZ1011" s="745"/>
      <c r="HA1011" s="745"/>
      <c r="HB1011" s="745"/>
      <c r="HC1011" s="745"/>
      <c r="HD1011" s="745"/>
      <c r="HE1011" s="745"/>
      <c r="HF1011" s="745"/>
      <c r="HG1011" s="745"/>
      <c r="HH1011" s="745"/>
      <c r="HI1011" s="745"/>
      <c r="HJ1011" s="745"/>
      <c r="HK1011" s="745"/>
      <c r="HL1011" s="745"/>
      <c r="HM1011" s="745"/>
      <c r="HN1011" s="745"/>
      <c r="HO1011" s="745"/>
      <c r="HP1011" s="745"/>
      <c r="HQ1011" s="745"/>
      <c r="HR1011" s="745"/>
      <c r="HS1011" s="745"/>
      <c r="HT1011" s="745"/>
      <c r="HU1011" s="745"/>
      <c r="HV1011" s="745"/>
      <c r="HW1011" s="745"/>
      <c r="HX1011" s="745"/>
      <c r="HY1011" s="745"/>
      <c r="HZ1011" s="745"/>
      <c r="IA1011" s="745"/>
      <c r="IB1011" s="745"/>
      <c r="IC1011" s="745"/>
      <c r="ID1011" s="745"/>
      <c r="IE1011" s="745"/>
      <c r="IF1011" s="745"/>
      <c r="IG1011" s="745"/>
      <c r="IH1011" s="745"/>
      <c r="II1011" s="745"/>
      <c r="IJ1011" s="745"/>
      <c r="IK1011" s="745"/>
      <c r="IL1011" s="745"/>
      <c r="IM1011" s="745"/>
      <c r="IN1011" s="745"/>
    </row>
    <row r="1012" spans="1:248" ht="12.75">
      <c r="A1012" s="758"/>
      <c r="B1012" s="758"/>
      <c r="C1012" s="758"/>
      <c r="D1012" s="758"/>
      <c r="E1012" s="750"/>
      <c r="F1012" s="758"/>
      <c r="G1012" s="758"/>
      <c r="H1012" s="758"/>
      <c r="I1012" s="750"/>
      <c r="J1012" s="758"/>
      <c r="K1012" s="758"/>
      <c r="L1012" s="750"/>
      <c r="M1012" s="758"/>
      <c r="N1012" s="758"/>
      <c r="O1012" s="750"/>
      <c r="P1012" s="750"/>
      <c r="Q1012" s="750"/>
      <c r="R1012" s="750"/>
      <c r="S1012" s="750"/>
      <c r="T1012" s="750"/>
      <c r="U1012" s="757"/>
      <c r="V1012" s="753"/>
      <c r="W1012" s="745"/>
      <c r="X1012" s="745"/>
      <c r="Y1012" s="753"/>
      <c r="Z1012" s="745"/>
      <c r="AA1012" s="745"/>
      <c r="AB1012" s="745"/>
      <c r="AC1012" s="745"/>
      <c r="AD1012" s="745"/>
      <c r="AE1012" s="745"/>
      <c r="AF1012" s="745"/>
      <c r="AG1012" s="745"/>
      <c r="AH1012" s="745"/>
      <c r="AI1012" s="745"/>
      <c r="AJ1012" s="745"/>
      <c r="AK1012" s="745"/>
      <c r="AL1012" s="745"/>
      <c r="AM1012" s="745"/>
      <c r="AN1012" s="745"/>
      <c r="AO1012" s="745"/>
      <c r="AP1012" s="745"/>
      <c r="AQ1012" s="745"/>
      <c r="AR1012" s="745"/>
      <c r="AS1012" s="745"/>
      <c r="AT1012" s="745"/>
      <c r="AU1012" s="745"/>
      <c r="AV1012" s="745"/>
      <c r="AW1012" s="745"/>
      <c r="AX1012" s="745"/>
      <c r="AY1012" s="745"/>
      <c r="AZ1012" s="745"/>
      <c r="BA1012" s="745"/>
      <c r="BB1012" s="745"/>
      <c r="BC1012" s="745"/>
      <c r="BD1012" s="745"/>
      <c r="BE1012" s="745"/>
      <c r="BF1012" s="745"/>
      <c r="BG1012" s="745"/>
      <c r="BH1012" s="745"/>
      <c r="BI1012" s="745"/>
      <c r="BJ1012" s="745"/>
      <c r="BK1012" s="745"/>
      <c r="BL1012" s="745"/>
      <c r="BM1012" s="745"/>
      <c r="BN1012" s="745"/>
      <c r="BO1012" s="745"/>
      <c r="BP1012" s="745"/>
      <c r="BQ1012" s="745"/>
      <c r="BR1012" s="745"/>
      <c r="BS1012" s="745"/>
      <c r="BT1012" s="745"/>
      <c r="BU1012" s="745"/>
      <c r="BV1012" s="745"/>
      <c r="BW1012" s="745"/>
      <c r="BX1012" s="745"/>
      <c r="BY1012" s="745"/>
      <c r="BZ1012" s="745"/>
      <c r="CA1012" s="745"/>
      <c r="CB1012" s="745"/>
      <c r="CC1012" s="745"/>
      <c r="CD1012" s="745"/>
      <c r="CE1012" s="745"/>
      <c r="CF1012" s="745"/>
      <c r="CG1012" s="745"/>
      <c r="CH1012" s="745"/>
      <c r="CI1012" s="745"/>
      <c r="CJ1012" s="745"/>
      <c r="CK1012" s="745"/>
      <c r="CL1012" s="745"/>
      <c r="CM1012" s="745"/>
      <c r="CN1012" s="745"/>
      <c r="CO1012" s="745"/>
      <c r="CP1012" s="745"/>
      <c r="CQ1012" s="745"/>
      <c r="CR1012" s="745"/>
      <c r="CS1012" s="745"/>
      <c r="CT1012" s="745"/>
      <c r="CU1012" s="745"/>
      <c r="CV1012" s="745"/>
      <c r="CW1012" s="745"/>
      <c r="CX1012" s="745"/>
      <c r="CY1012" s="745"/>
      <c r="CZ1012" s="745"/>
      <c r="DA1012" s="745"/>
      <c r="DB1012" s="745"/>
      <c r="DC1012" s="745"/>
      <c r="DD1012" s="745"/>
      <c r="DE1012" s="745"/>
      <c r="DF1012" s="745"/>
      <c r="DG1012" s="745"/>
      <c r="DH1012" s="745"/>
      <c r="DI1012" s="745"/>
      <c r="DJ1012" s="745"/>
      <c r="DK1012" s="745"/>
      <c r="DL1012" s="745"/>
      <c r="DM1012" s="745"/>
      <c r="DN1012" s="745"/>
      <c r="DO1012" s="745"/>
      <c r="DP1012" s="745"/>
      <c r="DQ1012" s="745"/>
      <c r="DR1012" s="745"/>
      <c r="DS1012" s="745"/>
      <c r="DT1012" s="745"/>
      <c r="DU1012" s="745"/>
      <c r="DV1012" s="745"/>
      <c r="DW1012" s="745"/>
      <c r="DX1012" s="745"/>
      <c r="DY1012" s="745"/>
      <c r="DZ1012" s="745"/>
      <c r="EA1012" s="745"/>
      <c r="EB1012" s="745"/>
      <c r="EC1012" s="745"/>
      <c r="ED1012" s="745"/>
      <c r="EE1012" s="745"/>
      <c r="EF1012" s="745"/>
      <c r="EG1012" s="745"/>
      <c r="EH1012" s="745"/>
      <c r="EI1012" s="745"/>
      <c r="EJ1012" s="745"/>
      <c r="EK1012" s="745"/>
      <c r="EL1012" s="745"/>
      <c r="EM1012" s="745"/>
      <c r="EN1012" s="745"/>
      <c r="EO1012" s="745"/>
      <c r="EP1012" s="745"/>
      <c r="EQ1012" s="745"/>
      <c r="ER1012" s="745"/>
      <c r="ES1012" s="745"/>
      <c r="ET1012" s="745"/>
      <c r="EU1012" s="745"/>
      <c r="EV1012" s="745"/>
      <c r="EW1012" s="745"/>
      <c r="EX1012" s="745"/>
      <c r="EY1012" s="745"/>
      <c r="EZ1012" s="745"/>
      <c r="FA1012" s="745"/>
      <c r="FB1012" s="745"/>
      <c r="FC1012" s="745"/>
      <c r="FD1012" s="745"/>
      <c r="FE1012" s="745"/>
      <c r="FF1012" s="745"/>
      <c r="FG1012" s="745"/>
      <c r="FH1012" s="745"/>
      <c r="FI1012" s="745"/>
      <c r="FJ1012" s="745"/>
      <c r="FK1012" s="745"/>
      <c r="FL1012" s="745"/>
      <c r="FM1012" s="745"/>
      <c r="FN1012" s="745"/>
      <c r="FO1012" s="745"/>
      <c r="FP1012" s="745"/>
      <c r="FQ1012" s="745"/>
      <c r="FR1012" s="745"/>
      <c r="FS1012" s="745"/>
      <c r="FT1012" s="745"/>
      <c r="FU1012" s="745"/>
      <c r="FV1012" s="745"/>
      <c r="FW1012" s="745"/>
      <c r="FX1012" s="745"/>
      <c r="FY1012" s="745"/>
      <c r="FZ1012" s="745"/>
      <c r="GA1012" s="745"/>
      <c r="GB1012" s="745"/>
      <c r="GC1012" s="745"/>
      <c r="GD1012" s="745"/>
      <c r="GE1012" s="745"/>
      <c r="GF1012" s="745"/>
      <c r="GG1012" s="745"/>
      <c r="GH1012" s="745"/>
      <c r="GI1012" s="745"/>
      <c r="GJ1012" s="745"/>
      <c r="GK1012" s="745"/>
      <c r="GL1012" s="745"/>
      <c r="GM1012" s="745"/>
      <c r="GN1012" s="745"/>
      <c r="GO1012" s="745"/>
      <c r="GP1012" s="745"/>
      <c r="GQ1012" s="745"/>
      <c r="GR1012" s="745"/>
      <c r="GS1012" s="745"/>
      <c r="GT1012" s="745"/>
      <c r="GU1012" s="745"/>
      <c r="GV1012" s="745"/>
      <c r="GW1012" s="745"/>
      <c r="GX1012" s="745"/>
      <c r="GY1012" s="745"/>
      <c r="GZ1012" s="745"/>
      <c r="HA1012" s="745"/>
      <c r="HB1012" s="745"/>
      <c r="HC1012" s="745"/>
      <c r="HD1012" s="745"/>
      <c r="HE1012" s="745"/>
      <c r="HF1012" s="745"/>
      <c r="HG1012" s="745"/>
      <c r="HH1012" s="745"/>
      <c r="HI1012" s="745"/>
      <c r="HJ1012" s="745"/>
      <c r="HK1012" s="745"/>
      <c r="HL1012" s="745"/>
      <c r="HM1012" s="745"/>
      <c r="HN1012" s="745"/>
      <c r="HO1012" s="745"/>
      <c r="HP1012" s="745"/>
      <c r="HQ1012" s="745"/>
      <c r="HR1012" s="745"/>
      <c r="HS1012" s="745"/>
      <c r="HT1012" s="745"/>
      <c r="HU1012" s="745"/>
      <c r="HV1012" s="745"/>
      <c r="HW1012" s="745"/>
      <c r="HX1012" s="745"/>
      <c r="HY1012" s="745"/>
      <c r="HZ1012" s="745"/>
      <c r="IA1012" s="745"/>
      <c r="IB1012" s="745"/>
      <c r="IC1012" s="745"/>
      <c r="ID1012" s="745"/>
      <c r="IE1012" s="745"/>
      <c r="IF1012" s="745"/>
      <c r="IG1012" s="745"/>
      <c r="IH1012" s="745"/>
      <c r="II1012" s="745"/>
      <c r="IJ1012" s="745"/>
      <c r="IK1012" s="745"/>
      <c r="IL1012" s="745"/>
      <c r="IM1012" s="745"/>
      <c r="IN1012" s="745"/>
    </row>
    <row r="1013" spans="1:248" ht="12.75">
      <c r="A1013" s="758"/>
      <c r="B1013" s="758"/>
      <c r="C1013" s="758"/>
      <c r="D1013" s="758"/>
      <c r="E1013" s="750"/>
      <c r="F1013" s="758"/>
      <c r="G1013" s="758"/>
      <c r="H1013" s="758"/>
      <c r="I1013" s="750"/>
      <c r="J1013" s="758"/>
      <c r="K1013" s="758"/>
      <c r="L1013" s="750"/>
      <c r="M1013" s="758"/>
      <c r="N1013" s="758"/>
      <c r="O1013" s="750"/>
      <c r="P1013" s="750"/>
      <c r="Q1013" s="750"/>
      <c r="R1013" s="750"/>
      <c r="S1013" s="750"/>
      <c r="T1013" s="750"/>
      <c r="U1013" s="757"/>
      <c r="V1013" s="753"/>
      <c r="W1013" s="745"/>
      <c r="X1013" s="745"/>
      <c r="Y1013" s="753"/>
      <c r="Z1013" s="745"/>
      <c r="AA1013" s="745"/>
      <c r="AB1013" s="745"/>
      <c r="AC1013" s="745"/>
      <c r="AD1013" s="745"/>
      <c r="AE1013" s="745"/>
      <c r="AF1013" s="745"/>
      <c r="AG1013" s="745"/>
      <c r="AH1013" s="745"/>
      <c r="AI1013" s="745"/>
      <c r="AJ1013" s="745"/>
      <c r="AK1013" s="745"/>
      <c r="AL1013" s="745"/>
      <c r="AM1013" s="745"/>
      <c r="AN1013" s="745"/>
      <c r="AO1013" s="745"/>
      <c r="AP1013" s="745"/>
      <c r="AQ1013" s="745"/>
      <c r="AR1013" s="745"/>
      <c r="AS1013" s="745"/>
      <c r="AT1013" s="745"/>
      <c r="AU1013" s="745"/>
      <c r="AV1013" s="745"/>
      <c r="AW1013" s="745"/>
      <c r="AX1013" s="745"/>
      <c r="AY1013" s="745"/>
      <c r="AZ1013" s="745"/>
      <c r="BA1013" s="745"/>
      <c r="BB1013" s="745"/>
      <c r="BC1013" s="745"/>
      <c r="BD1013" s="745"/>
      <c r="BE1013" s="745"/>
      <c r="BF1013" s="745"/>
      <c r="BG1013" s="745"/>
      <c r="BH1013" s="745"/>
      <c r="BI1013" s="745"/>
      <c r="BJ1013" s="745"/>
      <c r="BK1013" s="745"/>
      <c r="BL1013" s="745"/>
      <c r="BM1013" s="745"/>
      <c r="BN1013" s="745"/>
      <c r="BO1013" s="745"/>
      <c r="BP1013" s="745"/>
      <c r="BQ1013" s="745"/>
      <c r="BR1013" s="745"/>
      <c r="BS1013" s="745"/>
      <c r="BT1013" s="745"/>
      <c r="BU1013" s="745"/>
      <c r="BV1013" s="745"/>
      <c r="BW1013" s="745"/>
      <c r="BX1013" s="745"/>
      <c r="BY1013" s="745"/>
      <c r="BZ1013" s="745"/>
      <c r="CA1013" s="745"/>
      <c r="CB1013" s="745"/>
      <c r="CC1013" s="745"/>
      <c r="CD1013" s="745"/>
      <c r="CE1013" s="745"/>
      <c r="CF1013" s="745"/>
      <c r="CG1013" s="745"/>
      <c r="CH1013" s="745"/>
      <c r="CI1013" s="745"/>
      <c r="CJ1013" s="745"/>
      <c r="CK1013" s="745"/>
      <c r="CL1013" s="745"/>
      <c r="CM1013" s="745"/>
      <c r="CN1013" s="745"/>
      <c r="CO1013" s="745"/>
      <c r="CP1013" s="745"/>
      <c r="CQ1013" s="745"/>
      <c r="CR1013" s="745"/>
      <c r="CS1013" s="745"/>
      <c r="CT1013" s="745"/>
      <c r="CU1013" s="745"/>
      <c r="CV1013" s="745"/>
      <c r="CW1013" s="745"/>
      <c r="CX1013" s="745"/>
      <c r="CY1013" s="745"/>
      <c r="CZ1013" s="745"/>
      <c r="DA1013" s="745"/>
      <c r="DB1013" s="745"/>
      <c r="DC1013" s="745"/>
      <c r="DD1013" s="745"/>
      <c r="DE1013" s="745"/>
      <c r="DF1013" s="745"/>
      <c r="DG1013" s="745"/>
      <c r="DH1013" s="745"/>
      <c r="DI1013" s="745"/>
      <c r="DJ1013" s="745"/>
      <c r="DK1013" s="745"/>
      <c r="DL1013" s="745"/>
      <c r="DM1013" s="745"/>
      <c r="DN1013" s="745"/>
      <c r="DO1013" s="745"/>
      <c r="DP1013" s="745"/>
      <c r="DQ1013" s="745"/>
      <c r="DR1013" s="745"/>
      <c r="DS1013" s="745"/>
      <c r="DT1013" s="745"/>
      <c r="DU1013" s="745"/>
      <c r="DV1013" s="745"/>
      <c r="DW1013" s="745"/>
      <c r="DX1013" s="745"/>
      <c r="DY1013" s="745"/>
      <c r="DZ1013" s="745"/>
      <c r="EA1013" s="745"/>
      <c r="EB1013" s="745"/>
      <c r="EC1013" s="745"/>
      <c r="ED1013" s="745"/>
      <c r="EE1013" s="745"/>
      <c r="EF1013" s="745"/>
      <c r="EG1013" s="745"/>
      <c r="EH1013" s="745"/>
      <c r="EI1013" s="745"/>
      <c r="EJ1013" s="745"/>
      <c r="EK1013" s="745"/>
      <c r="EL1013" s="745"/>
      <c r="EM1013" s="745"/>
      <c r="EN1013" s="745"/>
      <c r="EO1013" s="745"/>
      <c r="EP1013" s="745"/>
      <c r="EQ1013" s="745"/>
      <c r="ER1013" s="745"/>
      <c r="ES1013" s="745"/>
      <c r="ET1013" s="745"/>
      <c r="EU1013" s="745"/>
      <c r="EV1013" s="745"/>
      <c r="EW1013" s="745"/>
      <c r="EX1013" s="745"/>
      <c r="EY1013" s="745"/>
      <c r="EZ1013" s="745"/>
      <c r="FA1013" s="745"/>
      <c r="FB1013" s="745"/>
      <c r="FC1013" s="745"/>
      <c r="FD1013" s="745"/>
      <c r="FE1013" s="745"/>
      <c r="FF1013" s="745"/>
      <c r="FG1013" s="745"/>
      <c r="FH1013" s="745"/>
      <c r="FI1013" s="745"/>
      <c r="FJ1013" s="745"/>
      <c r="FK1013" s="745"/>
      <c r="FL1013" s="745"/>
      <c r="FM1013" s="745"/>
      <c r="FN1013" s="745"/>
      <c r="FO1013" s="745"/>
      <c r="FP1013" s="745"/>
      <c r="FQ1013" s="745"/>
      <c r="FR1013" s="745"/>
      <c r="FS1013" s="745"/>
      <c r="FT1013" s="745"/>
      <c r="FU1013" s="745"/>
      <c r="FV1013" s="745"/>
      <c r="FW1013" s="745"/>
      <c r="FX1013" s="745"/>
      <c r="FY1013" s="745"/>
      <c r="FZ1013" s="745"/>
      <c r="GA1013" s="745"/>
      <c r="GB1013" s="745"/>
      <c r="GC1013" s="745"/>
      <c r="GD1013" s="745"/>
      <c r="GE1013" s="745"/>
      <c r="GF1013" s="745"/>
      <c r="GG1013" s="745"/>
      <c r="GH1013" s="745"/>
      <c r="GI1013" s="745"/>
      <c r="GJ1013" s="745"/>
      <c r="GK1013" s="745"/>
      <c r="GL1013" s="745"/>
      <c r="GM1013" s="745"/>
      <c r="GN1013" s="745"/>
      <c r="GO1013" s="745"/>
      <c r="GP1013" s="745"/>
      <c r="GQ1013" s="745"/>
      <c r="GR1013" s="745"/>
      <c r="GS1013" s="745"/>
      <c r="GT1013" s="745"/>
      <c r="GU1013" s="745"/>
      <c r="GV1013" s="745"/>
      <c r="GW1013" s="745"/>
      <c r="GX1013" s="745"/>
      <c r="GY1013" s="745"/>
      <c r="GZ1013" s="745"/>
      <c r="HA1013" s="745"/>
      <c r="HB1013" s="745"/>
      <c r="HC1013" s="745"/>
      <c r="HD1013" s="745"/>
      <c r="HE1013" s="745"/>
      <c r="HF1013" s="745"/>
      <c r="HG1013" s="745"/>
      <c r="HH1013" s="745"/>
      <c r="HI1013" s="745"/>
      <c r="HJ1013" s="745"/>
      <c r="HK1013" s="745"/>
      <c r="HL1013" s="745"/>
      <c r="HM1013" s="745"/>
      <c r="HN1013" s="745"/>
      <c r="HO1013" s="745"/>
      <c r="HP1013" s="745"/>
      <c r="HQ1013" s="745"/>
      <c r="HR1013" s="745"/>
      <c r="HS1013" s="745"/>
      <c r="HT1013" s="745"/>
      <c r="HU1013" s="745"/>
      <c r="HV1013" s="745"/>
      <c r="HW1013" s="745"/>
      <c r="HX1013" s="745"/>
      <c r="HY1013" s="745"/>
      <c r="HZ1013" s="745"/>
      <c r="IA1013" s="745"/>
      <c r="IB1013" s="745"/>
      <c r="IC1013" s="745"/>
      <c r="ID1013" s="745"/>
      <c r="IE1013" s="745"/>
      <c r="IF1013" s="745"/>
      <c r="IG1013" s="745"/>
      <c r="IH1013" s="745"/>
      <c r="II1013" s="745"/>
      <c r="IJ1013" s="745"/>
      <c r="IK1013" s="745"/>
      <c r="IL1013" s="745"/>
      <c r="IM1013" s="745"/>
      <c r="IN1013" s="745"/>
    </row>
    <row r="1014" spans="1:248" ht="12.75">
      <c r="A1014" s="758"/>
      <c r="B1014" s="758"/>
      <c r="C1014" s="758"/>
      <c r="D1014" s="758"/>
      <c r="E1014" s="750"/>
      <c r="F1014" s="758"/>
      <c r="G1014" s="758"/>
      <c r="H1014" s="758"/>
      <c r="I1014" s="750"/>
      <c r="J1014" s="758"/>
      <c r="K1014" s="758"/>
      <c r="L1014" s="750"/>
      <c r="M1014" s="758"/>
      <c r="N1014" s="758"/>
      <c r="O1014" s="750"/>
      <c r="P1014" s="750"/>
      <c r="Q1014" s="750"/>
      <c r="R1014" s="750"/>
      <c r="S1014" s="750"/>
      <c r="T1014" s="750"/>
      <c r="U1014" s="757"/>
      <c r="V1014" s="753"/>
      <c r="W1014" s="745"/>
      <c r="X1014" s="745"/>
      <c r="Y1014" s="753"/>
      <c r="Z1014" s="745"/>
      <c r="AA1014" s="745"/>
      <c r="AB1014" s="745"/>
      <c r="AC1014" s="745"/>
      <c r="AD1014" s="745"/>
      <c r="AE1014" s="745"/>
      <c r="AF1014" s="745"/>
      <c r="AG1014" s="745"/>
      <c r="AH1014" s="745"/>
      <c r="AI1014" s="745"/>
      <c r="AJ1014" s="745"/>
      <c r="AK1014" s="745"/>
      <c r="AL1014" s="745"/>
      <c r="AM1014" s="745"/>
      <c r="AN1014" s="745"/>
      <c r="AO1014" s="745"/>
      <c r="AP1014" s="745"/>
      <c r="AQ1014" s="745"/>
      <c r="AR1014" s="745"/>
      <c r="AS1014" s="745"/>
      <c r="AT1014" s="745"/>
      <c r="AU1014" s="745"/>
      <c r="AV1014" s="745"/>
      <c r="AW1014" s="745"/>
      <c r="AX1014" s="745"/>
      <c r="AY1014" s="745"/>
      <c r="AZ1014" s="745"/>
      <c r="BA1014" s="745"/>
      <c r="BB1014" s="745"/>
      <c r="BC1014" s="745"/>
      <c r="BD1014" s="745"/>
      <c r="BE1014" s="745"/>
      <c r="BF1014" s="745"/>
      <c r="BG1014" s="745"/>
      <c r="BH1014" s="745"/>
      <c r="BI1014" s="745"/>
      <c r="BJ1014" s="745"/>
      <c r="BK1014" s="745"/>
      <c r="BL1014" s="745"/>
      <c r="BM1014" s="745"/>
      <c r="BN1014" s="745"/>
      <c r="BO1014" s="745"/>
      <c r="BP1014" s="745"/>
      <c r="BQ1014" s="745"/>
      <c r="BR1014" s="745"/>
      <c r="BS1014" s="745"/>
      <c r="BT1014" s="745"/>
      <c r="BU1014" s="745"/>
      <c r="BV1014" s="745"/>
      <c r="BW1014" s="745"/>
      <c r="BX1014" s="745"/>
      <c r="BY1014" s="745"/>
      <c r="BZ1014" s="745"/>
      <c r="CA1014" s="745"/>
      <c r="CB1014" s="745"/>
      <c r="CC1014" s="745"/>
      <c r="CD1014" s="745"/>
      <c r="CE1014" s="745"/>
      <c r="CF1014" s="745"/>
      <c r="CG1014" s="745"/>
      <c r="CH1014" s="745"/>
      <c r="CI1014" s="745"/>
      <c r="CJ1014" s="745"/>
      <c r="CK1014" s="745"/>
      <c r="CL1014" s="745"/>
      <c r="CM1014" s="745"/>
      <c r="CN1014" s="745"/>
      <c r="CO1014" s="745"/>
      <c r="CP1014" s="745"/>
      <c r="CQ1014" s="745"/>
      <c r="CR1014" s="745"/>
      <c r="CS1014" s="745"/>
      <c r="CT1014" s="745"/>
      <c r="CU1014" s="745"/>
      <c r="CV1014" s="745"/>
      <c r="CW1014" s="745"/>
      <c r="CX1014" s="745"/>
      <c r="CY1014" s="745"/>
      <c r="CZ1014" s="745"/>
      <c r="DA1014" s="745"/>
      <c r="DB1014" s="745"/>
      <c r="DC1014" s="745"/>
      <c r="DD1014" s="745"/>
      <c r="DE1014" s="745"/>
      <c r="DF1014" s="745"/>
      <c r="DG1014" s="745"/>
      <c r="DH1014" s="745"/>
      <c r="DI1014" s="745"/>
      <c r="DJ1014" s="745"/>
      <c r="DK1014" s="745"/>
      <c r="DL1014" s="745"/>
      <c r="DM1014" s="745"/>
      <c r="DN1014" s="745"/>
      <c r="DO1014" s="745"/>
      <c r="DP1014" s="745"/>
      <c r="DQ1014" s="745"/>
      <c r="DR1014" s="745"/>
      <c r="DS1014" s="745"/>
      <c r="DT1014" s="745"/>
      <c r="DU1014" s="745"/>
      <c r="DV1014" s="745"/>
      <c r="DW1014" s="745"/>
      <c r="DX1014" s="745"/>
      <c r="DY1014" s="745"/>
      <c r="DZ1014" s="745"/>
      <c r="EA1014" s="745"/>
      <c r="EB1014" s="745"/>
      <c r="EC1014" s="745"/>
      <c r="ED1014" s="745"/>
      <c r="EE1014" s="745"/>
      <c r="EF1014" s="745"/>
      <c r="EG1014" s="745"/>
      <c r="EH1014" s="745"/>
      <c r="EI1014" s="745"/>
      <c r="EJ1014" s="745"/>
      <c r="EK1014" s="745"/>
      <c r="EL1014" s="745"/>
      <c r="EM1014" s="745"/>
      <c r="EN1014" s="745"/>
      <c r="EO1014" s="745"/>
      <c r="EP1014" s="745"/>
      <c r="EQ1014" s="745"/>
      <c r="ER1014" s="745"/>
      <c r="ES1014" s="745"/>
      <c r="ET1014" s="745"/>
      <c r="EU1014" s="745"/>
      <c r="EV1014" s="745"/>
      <c r="EW1014" s="745"/>
      <c r="EX1014" s="745"/>
      <c r="EY1014" s="745"/>
      <c r="EZ1014" s="745"/>
      <c r="FA1014" s="745"/>
      <c r="FB1014" s="745"/>
      <c r="FC1014" s="745"/>
      <c r="FD1014" s="745"/>
      <c r="FE1014" s="745"/>
      <c r="FF1014" s="745"/>
      <c r="FG1014" s="745"/>
      <c r="FH1014" s="745"/>
      <c r="FI1014" s="745"/>
      <c r="FJ1014" s="745"/>
      <c r="FK1014" s="745"/>
      <c r="FL1014" s="745"/>
      <c r="FM1014" s="745"/>
      <c r="FN1014" s="745"/>
      <c r="FO1014" s="745"/>
      <c r="FP1014" s="745"/>
      <c r="FQ1014" s="745"/>
      <c r="FR1014" s="745"/>
      <c r="FS1014" s="745"/>
      <c r="FT1014" s="745"/>
      <c r="FU1014" s="745"/>
      <c r="FV1014" s="745"/>
      <c r="FW1014" s="745"/>
      <c r="FX1014" s="745"/>
      <c r="FY1014" s="745"/>
      <c r="FZ1014" s="745"/>
      <c r="GA1014" s="745"/>
      <c r="GB1014" s="745"/>
      <c r="GC1014" s="745"/>
      <c r="GD1014" s="745"/>
      <c r="GE1014" s="745"/>
      <c r="GF1014" s="745"/>
      <c r="GG1014" s="745"/>
      <c r="GH1014" s="745"/>
      <c r="GI1014" s="745"/>
      <c r="GJ1014" s="745"/>
      <c r="GK1014" s="745"/>
      <c r="GL1014" s="745"/>
      <c r="GM1014" s="745"/>
      <c r="GN1014" s="745"/>
      <c r="GO1014" s="745"/>
      <c r="GP1014" s="745"/>
      <c r="GQ1014" s="745"/>
      <c r="GR1014" s="745"/>
      <c r="GS1014" s="745"/>
      <c r="GT1014" s="745"/>
      <c r="GU1014" s="745"/>
      <c r="GV1014" s="745"/>
      <c r="GW1014" s="745"/>
      <c r="GX1014" s="745"/>
      <c r="GY1014" s="745"/>
      <c r="GZ1014" s="745"/>
      <c r="HA1014" s="745"/>
      <c r="HB1014" s="745"/>
      <c r="HC1014" s="745"/>
      <c r="HD1014" s="745"/>
      <c r="HE1014" s="745"/>
      <c r="HF1014" s="745"/>
      <c r="HG1014" s="745"/>
      <c r="HH1014" s="745"/>
      <c r="HI1014" s="745"/>
      <c r="HJ1014" s="745"/>
      <c r="HK1014" s="745"/>
      <c r="HL1014" s="745"/>
      <c r="HM1014" s="745"/>
      <c r="HN1014" s="745"/>
      <c r="HO1014" s="745"/>
      <c r="HP1014" s="745"/>
      <c r="HQ1014" s="745"/>
      <c r="HR1014" s="745"/>
      <c r="HS1014" s="745"/>
      <c r="HT1014" s="745"/>
      <c r="HU1014" s="745"/>
      <c r="HV1014" s="745"/>
      <c r="HW1014" s="745"/>
      <c r="HX1014" s="745"/>
      <c r="HY1014" s="745"/>
      <c r="HZ1014" s="745"/>
      <c r="IA1014" s="745"/>
      <c r="IB1014" s="745"/>
      <c r="IC1014" s="745"/>
      <c r="ID1014" s="745"/>
      <c r="IE1014" s="745"/>
      <c r="IF1014" s="745"/>
      <c r="IG1014" s="745"/>
      <c r="IH1014" s="745"/>
      <c r="II1014" s="745"/>
      <c r="IJ1014" s="745"/>
      <c r="IK1014" s="745"/>
      <c r="IL1014" s="745"/>
      <c r="IM1014" s="745"/>
      <c r="IN1014" s="745"/>
    </row>
    <row r="1015" spans="1:248" ht="12.75">
      <c r="A1015" s="758"/>
      <c r="B1015" s="758"/>
      <c r="C1015" s="758"/>
      <c r="D1015" s="758"/>
      <c r="E1015" s="750"/>
      <c r="F1015" s="758"/>
      <c r="G1015" s="758"/>
      <c r="H1015" s="758"/>
      <c r="I1015" s="750"/>
      <c r="J1015" s="758"/>
      <c r="K1015" s="758"/>
      <c r="L1015" s="750"/>
      <c r="M1015" s="758"/>
      <c r="N1015" s="758"/>
      <c r="O1015" s="750"/>
      <c r="P1015" s="750"/>
      <c r="Q1015" s="750"/>
      <c r="R1015" s="750"/>
      <c r="S1015" s="750"/>
      <c r="T1015" s="750"/>
      <c r="U1015" s="757"/>
      <c r="V1015" s="753"/>
      <c r="W1015" s="745"/>
      <c r="X1015" s="745"/>
      <c r="Y1015" s="753"/>
      <c r="Z1015" s="745"/>
      <c r="AA1015" s="745"/>
      <c r="AB1015" s="745"/>
      <c r="AC1015" s="745"/>
      <c r="AD1015" s="745"/>
      <c r="AE1015" s="745"/>
      <c r="AF1015" s="745"/>
      <c r="AG1015" s="745"/>
      <c r="AH1015" s="745"/>
      <c r="AI1015" s="745"/>
      <c r="AJ1015" s="745"/>
      <c r="AK1015" s="745"/>
      <c r="AL1015" s="745"/>
      <c r="AM1015" s="745"/>
      <c r="AN1015" s="745"/>
      <c r="AO1015" s="745"/>
      <c r="AP1015" s="745"/>
      <c r="AQ1015" s="745"/>
      <c r="AR1015" s="745"/>
      <c r="AS1015" s="745"/>
      <c r="AT1015" s="745"/>
      <c r="AU1015" s="745"/>
      <c r="AV1015" s="745"/>
      <c r="AW1015" s="745"/>
      <c r="AX1015" s="745"/>
      <c r="AY1015" s="745"/>
      <c r="AZ1015" s="745"/>
      <c r="BA1015" s="745"/>
      <c r="BB1015" s="745"/>
      <c r="BC1015" s="745"/>
      <c r="BD1015" s="745"/>
      <c r="BE1015" s="745"/>
      <c r="BF1015" s="745"/>
      <c r="BG1015" s="745"/>
      <c r="BH1015" s="745"/>
      <c r="BI1015" s="745"/>
      <c r="BJ1015" s="745"/>
      <c r="BK1015" s="745"/>
      <c r="BL1015" s="745"/>
      <c r="BM1015" s="745"/>
      <c r="BN1015" s="745"/>
      <c r="BO1015" s="745"/>
      <c r="BP1015" s="745"/>
      <c r="BQ1015" s="745"/>
      <c r="BR1015" s="745"/>
      <c r="BS1015" s="745"/>
      <c r="BT1015" s="745"/>
      <c r="BU1015" s="745"/>
      <c r="BV1015" s="745"/>
      <c r="BW1015" s="745"/>
      <c r="BX1015" s="745"/>
      <c r="BY1015" s="745"/>
      <c r="BZ1015" s="745"/>
      <c r="CA1015" s="745"/>
      <c r="CB1015" s="745"/>
      <c r="CC1015" s="745"/>
      <c r="CD1015" s="745"/>
      <c r="CE1015" s="745"/>
      <c r="CF1015" s="745"/>
      <c r="CG1015" s="745"/>
      <c r="CH1015" s="745"/>
      <c r="CI1015" s="745"/>
      <c r="CJ1015" s="745"/>
      <c r="CK1015" s="745"/>
      <c r="CL1015" s="745"/>
      <c r="CM1015" s="745"/>
      <c r="CN1015" s="745"/>
      <c r="CO1015" s="745"/>
      <c r="CP1015" s="745"/>
      <c r="CQ1015" s="745"/>
      <c r="CR1015" s="745"/>
      <c r="CS1015" s="745"/>
      <c r="CT1015" s="745"/>
      <c r="CU1015" s="745"/>
      <c r="CV1015" s="745"/>
      <c r="CW1015" s="745"/>
      <c r="CX1015" s="745"/>
      <c r="CY1015" s="745"/>
      <c r="CZ1015" s="745"/>
      <c r="DA1015" s="745"/>
      <c r="DB1015" s="745"/>
      <c r="DC1015" s="745"/>
      <c r="DD1015" s="745"/>
      <c r="DE1015" s="745"/>
      <c r="DF1015" s="745"/>
      <c r="DG1015" s="745"/>
      <c r="DH1015" s="745"/>
      <c r="DI1015" s="745"/>
      <c r="DJ1015" s="745"/>
      <c r="DK1015" s="745"/>
      <c r="DL1015" s="745"/>
      <c r="DM1015" s="745"/>
      <c r="DN1015" s="745"/>
      <c r="DO1015" s="745"/>
      <c r="DP1015" s="745"/>
      <c r="DQ1015" s="745"/>
      <c r="DR1015" s="745"/>
      <c r="DS1015" s="745"/>
      <c r="DT1015" s="745"/>
      <c r="DU1015" s="745"/>
      <c r="DV1015" s="745"/>
      <c r="DW1015" s="745"/>
      <c r="DX1015" s="745"/>
      <c r="DY1015" s="745"/>
      <c r="DZ1015" s="745"/>
      <c r="EA1015" s="745"/>
      <c r="EB1015" s="745"/>
      <c r="EC1015" s="745"/>
      <c r="ED1015" s="745"/>
      <c r="EE1015" s="745"/>
      <c r="EF1015" s="745"/>
      <c r="EG1015" s="745"/>
      <c r="EH1015" s="745"/>
      <c r="EI1015" s="745"/>
      <c r="EJ1015" s="745"/>
      <c r="EK1015" s="745"/>
      <c r="EL1015" s="745"/>
      <c r="EM1015" s="745"/>
      <c r="EN1015" s="745"/>
      <c r="EO1015" s="745"/>
      <c r="EP1015" s="745"/>
      <c r="EQ1015" s="745"/>
      <c r="ER1015" s="745"/>
      <c r="ES1015" s="745"/>
      <c r="ET1015" s="745"/>
      <c r="EU1015" s="745"/>
      <c r="EV1015" s="745"/>
      <c r="EW1015" s="745"/>
      <c r="EX1015" s="745"/>
      <c r="EY1015" s="745"/>
      <c r="EZ1015" s="745"/>
      <c r="FA1015" s="745"/>
      <c r="FB1015" s="745"/>
      <c r="FC1015" s="745"/>
      <c r="FD1015" s="745"/>
      <c r="FE1015" s="745"/>
      <c r="FF1015" s="745"/>
      <c r="FG1015" s="745"/>
      <c r="FH1015" s="745"/>
      <c r="FI1015" s="745"/>
      <c r="FJ1015" s="745"/>
      <c r="FK1015" s="745"/>
      <c r="FL1015" s="745"/>
      <c r="FM1015" s="745"/>
      <c r="FN1015" s="745"/>
      <c r="FO1015" s="745"/>
      <c r="FP1015" s="745"/>
      <c r="FQ1015" s="745"/>
      <c r="FR1015" s="745"/>
      <c r="FS1015" s="745"/>
      <c r="FT1015" s="745"/>
      <c r="FU1015" s="745"/>
      <c r="FV1015" s="745"/>
      <c r="FW1015" s="745"/>
      <c r="FX1015" s="745"/>
      <c r="FY1015" s="745"/>
      <c r="FZ1015" s="745"/>
      <c r="GA1015" s="745"/>
      <c r="GB1015" s="745"/>
      <c r="GC1015" s="745"/>
      <c r="GD1015" s="745"/>
      <c r="GE1015" s="745"/>
      <c r="GF1015" s="745"/>
      <c r="GG1015" s="745"/>
      <c r="GH1015" s="745"/>
      <c r="GI1015" s="745"/>
      <c r="GJ1015" s="745"/>
      <c r="GK1015" s="745"/>
      <c r="GL1015" s="745"/>
      <c r="GM1015" s="745"/>
      <c r="GN1015" s="745"/>
      <c r="GO1015" s="745"/>
      <c r="GP1015" s="745"/>
      <c r="GQ1015" s="745"/>
      <c r="GR1015" s="745"/>
      <c r="GS1015" s="745"/>
      <c r="GT1015" s="745"/>
      <c r="GU1015" s="745"/>
      <c r="GV1015" s="745"/>
      <c r="GW1015" s="745"/>
      <c r="GX1015" s="745"/>
      <c r="GY1015" s="745"/>
      <c r="GZ1015" s="745"/>
      <c r="HA1015" s="745"/>
      <c r="HB1015" s="745"/>
      <c r="HC1015" s="745"/>
      <c r="HD1015" s="745"/>
      <c r="HE1015" s="745"/>
      <c r="HF1015" s="745"/>
      <c r="HG1015" s="745"/>
      <c r="HH1015" s="745"/>
      <c r="HI1015" s="745"/>
      <c r="HJ1015" s="745"/>
      <c r="HK1015" s="745"/>
      <c r="HL1015" s="745"/>
      <c r="HM1015" s="745"/>
      <c r="HN1015" s="745"/>
      <c r="HO1015" s="745"/>
      <c r="HP1015" s="745"/>
      <c r="HQ1015" s="745"/>
      <c r="HR1015" s="745"/>
      <c r="HS1015" s="745"/>
      <c r="HT1015" s="745"/>
      <c r="HU1015" s="745"/>
      <c r="HV1015" s="745"/>
      <c r="HW1015" s="745"/>
      <c r="HX1015" s="745"/>
      <c r="HY1015" s="745"/>
      <c r="HZ1015" s="745"/>
      <c r="IA1015" s="745"/>
      <c r="IB1015" s="745"/>
      <c r="IC1015" s="745"/>
      <c r="ID1015" s="745"/>
      <c r="IE1015" s="745"/>
      <c r="IF1015" s="745"/>
      <c r="IG1015" s="745"/>
      <c r="IH1015" s="745"/>
      <c r="II1015" s="745"/>
      <c r="IJ1015" s="745"/>
      <c r="IK1015" s="745"/>
      <c r="IL1015" s="745"/>
      <c r="IM1015" s="745"/>
      <c r="IN1015" s="745"/>
    </row>
    <row r="1016" spans="1:248" ht="12.75">
      <c r="A1016" s="758"/>
      <c r="B1016" s="758"/>
      <c r="C1016" s="758"/>
      <c r="D1016" s="758"/>
      <c r="E1016" s="750"/>
      <c r="F1016" s="758"/>
      <c r="G1016" s="758"/>
      <c r="H1016" s="758"/>
      <c r="I1016" s="750"/>
      <c r="J1016" s="758"/>
      <c r="K1016" s="758"/>
      <c r="L1016" s="750"/>
      <c r="M1016" s="758"/>
      <c r="N1016" s="758"/>
      <c r="O1016" s="750"/>
      <c r="P1016" s="750"/>
      <c r="Q1016" s="750"/>
      <c r="R1016" s="750"/>
      <c r="S1016" s="750"/>
      <c r="T1016" s="750"/>
      <c r="U1016" s="757"/>
      <c r="V1016" s="753"/>
      <c r="W1016" s="745"/>
      <c r="X1016" s="745"/>
      <c r="Y1016" s="753"/>
      <c r="Z1016" s="745"/>
      <c r="AA1016" s="745"/>
      <c r="AB1016" s="745"/>
      <c r="AC1016" s="745"/>
      <c r="AD1016" s="745"/>
      <c r="AE1016" s="745"/>
      <c r="AF1016" s="745"/>
      <c r="AG1016" s="745"/>
      <c r="AH1016" s="745"/>
      <c r="AI1016" s="745"/>
      <c r="AJ1016" s="745"/>
      <c r="AK1016" s="745"/>
      <c r="AL1016" s="745"/>
      <c r="AM1016" s="745"/>
      <c r="AN1016" s="745"/>
      <c r="AO1016" s="745"/>
      <c r="AP1016" s="745"/>
      <c r="AQ1016" s="745"/>
      <c r="AR1016" s="745"/>
      <c r="AS1016" s="745"/>
      <c r="AT1016" s="745"/>
      <c r="AU1016" s="745"/>
      <c r="AV1016" s="745"/>
      <c r="AW1016" s="745"/>
      <c r="AX1016" s="745"/>
      <c r="AY1016" s="745"/>
      <c r="AZ1016" s="745"/>
      <c r="BA1016" s="745"/>
      <c r="BB1016" s="745"/>
      <c r="BC1016" s="745"/>
      <c r="BD1016" s="745"/>
      <c r="BE1016" s="745"/>
      <c r="BF1016" s="745"/>
      <c r="BG1016" s="745"/>
      <c r="BH1016" s="745"/>
      <c r="BI1016" s="745"/>
      <c r="BJ1016" s="745"/>
      <c r="BK1016" s="745"/>
      <c r="BL1016" s="745"/>
      <c r="BM1016" s="745"/>
      <c r="BN1016" s="745"/>
      <c r="BO1016" s="745"/>
      <c r="BP1016" s="745"/>
      <c r="BQ1016" s="745"/>
      <c r="BR1016" s="745"/>
      <c r="BS1016" s="745"/>
      <c r="BT1016" s="745"/>
      <c r="BU1016" s="745"/>
      <c r="BV1016" s="745"/>
      <c r="BW1016" s="745"/>
      <c r="BX1016" s="745"/>
      <c r="BY1016" s="745"/>
      <c r="BZ1016" s="745"/>
      <c r="CA1016" s="745"/>
      <c r="CB1016" s="745"/>
      <c r="CC1016" s="745"/>
      <c r="CD1016" s="745"/>
      <c r="CE1016" s="745"/>
      <c r="CF1016" s="745"/>
      <c r="CG1016" s="745"/>
      <c r="CH1016" s="745"/>
      <c r="CI1016" s="745"/>
      <c r="CJ1016" s="745"/>
      <c r="CK1016" s="745"/>
      <c r="CL1016" s="745"/>
      <c r="CM1016" s="745"/>
      <c r="CN1016" s="745"/>
      <c r="CO1016" s="745"/>
      <c r="CP1016" s="745"/>
      <c r="CQ1016" s="745"/>
      <c r="CR1016" s="745"/>
      <c r="CS1016" s="745"/>
      <c r="CT1016" s="745"/>
      <c r="CU1016" s="745"/>
      <c r="CV1016" s="745"/>
      <c r="CW1016" s="745"/>
      <c r="CX1016" s="745"/>
      <c r="CY1016" s="745"/>
      <c r="CZ1016" s="745"/>
      <c r="DA1016" s="745"/>
      <c r="DB1016" s="745"/>
      <c r="DC1016" s="745"/>
      <c r="DD1016" s="745"/>
      <c r="DE1016" s="745"/>
      <c r="DF1016" s="745"/>
      <c r="DG1016" s="745"/>
      <c r="DH1016" s="745"/>
      <c r="DI1016" s="745"/>
      <c r="DJ1016" s="745"/>
      <c r="DK1016" s="745"/>
      <c r="DL1016" s="745"/>
      <c r="DM1016" s="745"/>
      <c r="DN1016" s="745"/>
      <c r="DO1016" s="745"/>
      <c r="DP1016" s="745"/>
      <c r="DQ1016" s="745"/>
      <c r="DR1016" s="745"/>
      <c r="DS1016" s="745"/>
      <c r="DT1016" s="745"/>
      <c r="DU1016" s="745"/>
      <c r="DV1016" s="745"/>
      <c r="DW1016" s="745"/>
      <c r="DX1016" s="745"/>
      <c r="DY1016" s="745"/>
      <c r="DZ1016" s="745"/>
      <c r="EA1016" s="745"/>
      <c r="EB1016" s="745"/>
      <c r="EC1016" s="745"/>
      <c r="ED1016" s="745"/>
      <c r="EE1016" s="745"/>
      <c r="EF1016" s="745"/>
      <c r="EG1016" s="745"/>
      <c r="EH1016" s="745"/>
      <c r="EI1016" s="745"/>
      <c r="EJ1016" s="745"/>
      <c r="EK1016" s="745"/>
      <c r="EL1016" s="745"/>
      <c r="EM1016" s="745"/>
      <c r="EN1016" s="745"/>
      <c r="EO1016" s="745"/>
      <c r="EP1016" s="745"/>
      <c r="EQ1016" s="745"/>
      <c r="ER1016" s="745"/>
      <c r="ES1016" s="745"/>
      <c r="ET1016" s="745"/>
      <c r="EU1016" s="745"/>
      <c r="EV1016" s="745"/>
      <c r="EW1016" s="745"/>
      <c r="EX1016" s="745"/>
      <c r="EY1016" s="745"/>
      <c r="EZ1016" s="745"/>
      <c r="FA1016" s="745"/>
      <c r="FB1016" s="745"/>
      <c r="FC1016" s="745"/>
      <c r="FD1016" s="745"/>
      <c r="FE1016" s="745"/>
      <c r="FF1016" s="745"/>
      <c r="FG1016" s="745"/>
      <c r="FH1016" s="745"/>
      <c r="FI1016" s="745"/>
      <c r="FJ1016" s="745"/>
      <c r="FK1016" s="745"/>
      <c r="FL1016" s="745"/>
      <c r="FM1016" s="745"/>
      <c r="FN1016" s="745"/>
      <c r="FO1016" s="745"/>
      <c r="FP1016" s="745"/>
      <c r="FQ1016" s="745"/>
      <c r="FR1016" s="745"/>
      <c r="FS1016" s="745"/>
      <c r="FT1016" s="745"/>
      <c r="FU1016" s="745"/>
      <c r="FV1016" s="745"/>
      <c r="FW1016" s="745"/>
      <c r="FX1016" s="745"/>
      <c r="FY1016" s="745"/>
      <c r="FZ1016" s="745"/>
      <c r="GA1016" s="745"/>
      <c r="GB1016" s="745"/>
      <c r="GC1016" s="745"/>
      <c r="GD1016" s="745"/>
      <c r="GE1016" s="745"/>
      <c r="GF1016" s="745"/>
      <c r="GG1016" s="745"/>
      <c r="GH1016" s="745"/>
      <c r="GI1016" s="745"/>
      <c r="GJ1016" s="745"/>
      <c r="GK1016" s="745"/>
      <c r="GL1016" s="745"/>
      <c r="GM1016" s="745"/>
      <c r="GN1016" s="745"/>
      <c r="GO1016" s="745"/>
      <c r="GP1016" s="745"/>
      <c r="GQ1016" s="745"/>
      <c r="GR1016" s="745"/>
      <c r="GS1016" s="745"/>
      <c r="GT1016" s="745"/>
      <c r="GU1016" s="745"/>
      <c r="GV1016" s="745"/>
      <c r="GW1016" s="745"/>
      <c r="GX1016" s="745"/>
      <c r="GY1016" s="745"/>
      <c r="GZ1016" s="745"/>
      <c r="HA1016" s="745"/>
      <c r="HB1016" s="745"/>
      <c r="HC1016" s="745"/>
      <c r="HD1016" s="745"/>
      <c r="HE1016" s="745"/>
      <c r="HF1016" s="745"/>
      <c r="HG1016" s="745"/>
      <c r="HH1016" s="745"/>
      <c r="HI1016" s="745"/>
      <c r="HJ1016" s="745"/>
      <c r="HK1016" s="745"/>
      <c r="HL1016" s="745"/>
      <c r="HM1016" s="745"/>
      <c r="HN1016" s="745"/>
      <c r="HO1016" s="745"/>
      <c r="HP1016" s="745"/>
      <c r="HQ1016" s="745"/>
      <c r="HR1016" s="745"/>
      <c r="HS1016" s="745"/>
      <c r="HT1016" s="745"/>
      <c r="HU1016" s="745"/>
      <c r="HV1016" s="745"/>
      <c r="HW1016" s="745"/>
      <c r="HX1016" s="745"/>
      <c r="HY1016" s="745"/>
      <c r="HZ1016" s="745"/>
      <c r="IA1016" s="745"/>
      <c r="IB1016" s="745"/>
      <c r="IC1016" s="745"/>
      <c r="ID1016" s="745"/>
      <c r="IE1016" s="745"/>
      <c r="IF1016" s="745"/>
      <c r="IG1016" s="745"/>
      <c r="IH1016" s="745"/>
      <c r="II1016" s="745"/>
      <c r="IJ1016" s="745"/>
      <c r="IK1016" s="745"/>
      <c r="IL1016" s="745"/>
      <c r="IM1016" s="745"/>
      <c r="IN1016" s="745"/>
    </row>
    <row r="1017" spans="1:248" ht="12.75">
      <c r="A1017" s="758"/>
      <c r="B1017" s="758"/>
      <c r="C1017" s="758"/>
      <c r="D1017" s="758"/>
      <c r="E1017" s="750"/>
      <c r="F1017" s="758"/>
      <c r="G1017" s="758"/>
      <c r="H1017" s="758"/>
      <c r="I1017" s="750"/>
      <c r="J1017" s="758"/>
      <c r="K1017" s="758"/>
      <c r="L1017" s="750"/>
      <c r="M1017" s="758"/>
      <c r="N1017" s="758"/>
      <c r="O1017" s="750"/>
      <c r="P1017" s="750"/>
      <c r="Q1017" s="750"/>
      <c r="R1017" s="750"/>
      <c r="S1017" s="750"/>
      <c r="T1017" s="750"/>
      <c r="U1017" s="757"/>
      <c r="V1017" s="753"/>
      <c r="W1017" s="745"/>
      <c r="X1017" s="745"/>
      <c r="Y1017" s="753"/>
      <c r="Z1017" s="745"/>
      <c r="AA1017" s="745"/>
      <c r="AB1017" s="745"/>
      <c r="AC1017" s="745"/>
      <c r="AD1017" s="745"/>
      <c r="AE1017" s="745"/>
      <c r="AF1017" s="745"/>
      <c r="AG1017" s="745"/>
      <c r="AH1017" s="745"/>
      <c r="AI1017" s="745"/>
      <c r="AJ1017" s="745"/>
      <c r="AK1017" s="745"/>
      <c r="AL1017" s="745"/>
      <c r="AM1017" s="745"/>
      <c r="AN1017" s="745"/>
      <c r="AO1017" s="745"/>
      <c r="AP1017" s="745"/>
      <c r="AQ1017" s="745"/>
      <c r="AR1017" s="745"/>
      <c r="AS1017" s="745"/>
      <c r="AT1017" s="745"/>
      <c r="AU1017" s="745"/>
      <c r="AV1017" s="745"/>
      <c r="AW1017" s="745"/>
      <c r="AX1017" s="745"/>
      <c r="AY1017" s="745"/>
      <c r="AZ1017" s="745"/>
      <c r="BA1017" s="745"/>
      <c r="BB1017" s="745"/>
      <c r="BC1017" s="745"/>
      <c r="BD1017" s="745"/>
      <c r="BE1017" s="745"/>
      <c r="BF1017" s="745"/>
      <c r="BG1017" s="745"/>
      <c r="BH1017" s="745"/>
      <c r="BI1017" s="745"/>
      <c r="BJ1017" s="745"/>
      <c r="BK1017" s="745"/>
      <c r="BL1017" s="745"/>
      <c r="BM1017" s="745"/>
      <c r="BN1017" s="745"/>
      <c r="BO1017" s="745"/>
      <c r="BP1017" s="745"/>
      <c r="BQ1017" s="745"/>
      <c r="BR1017" s="745"/>
      <c r="BS1017" s="745"/>
      <c r="BT1017" s="745"/>
      <c r="BU1017" s="745"/>
      <c r="BV1017" s="745"/>
      <c r="BW1017" s="745"/>
      <c r="BX1017" s="745"/>
      <c r="BY1017" s="745"/>
      <c r="BZ1017" s="745"/>
      <c r="CA1017" s="745"/>
      <c r="CB1017" s="745"/>
      <c r="CC1017" s="745"/>
      <c r="CD1017" s="745"/>
      <c r="CE1017" s="745"/>
      <c r="CF1017" s="745"/>
      <c r="CG1017" s="745"/>
      <c r="CH1017" s="745"/>
      <c r="CI1017" s="745"/>
      <c r="CJ1017" s="745"/>
      <c r="CK1017" s="745"/>
      <c r="CL1017" s="745"/>
      <c r="CM1017" s="745"/>
      <c r="CN1017" s="745"/>
      <c r="CO1017" s="745"/>
      <c r="CP1017" s="745"/>
      <c r="CQ1017" s="745"/>
      <c r="CR1017" s="745"/>
      <c r="CS1017" s="745"/>
      <c r="CT1017" s="745"/>
      <c r="CU1017" s="745"/>
      <c r="CV1017" s="745"/>
      <c r="CW1017" s="745"/>
      <c r="CX1017" s="745"/>
      <c r="CY1017" s="745"/>
      <c r="CZ1017" s="745"/>
      <c r="DA1017" s="745"/>
      <c r="DB1017" s="745"/>
      <c r="DC1017" s="745"/>
      <c r="DD1017" s="745"/>
      <c r="DE1017" s="745"/>
      <c r="DF1017" s="745"/>
      <c r="DG1017" s="745"/>
      <c r="DH1017" s="745"/>
      <c r="DI1017" s="745"/>
      <c r="DJ1017" s="745"/>
      <c r="DK1017" s="745"/>
      <c r="DL1017" s="745"/>
      <c r="DM1017" s="745"/>
      <c r="DN1017" s="745"/>
      <c r="DO1017" s="745"/>
      <c r="DP1017" s="745"/>
      <c r="DQ1017" s="745"/>
      <c r="DR1017" s="745"/>
      <c r="DS1017" s="745"/>
      <c r="DT1017" s="745"/>
      <c r="DU1017" s="745"/>
      <c r="DV1017" s="745"/>
      <c r="DW1017" s="745"/>
      <c r="DX1017" s="745"/>
      <c r="DY1017" s="745"/>
      <c r="DZ1017" s="745"/>
      <c r="EA1017" s="745"/>
      <c r="EB1017" s="745"/>
      <c r="EC1017" s="745"/>
      <c r="ED1017" s="745"/>
      <c r="EE1017" s="745"/>
      <c r="EF1017" s="745"/>
      <c r="EG1017" s="745"/>
      <c r="EH1017" s="745"/>
      <c r="EI1017" s="745"/>
      <c r="EJ1017" s="745"/>
      <c r="EK1017" s="745"/>
      <c r="EL1017" s="745"/>
      <c r="EM1017" s="745"/>
      <c r="EN1017" s="745"/>
      <c r="EO1017" s="745"/>
      <c r="EP1017" s="745"/>
      <c r="EQ1017" s="745"/>
      <c r="ER1017" s="745"/>
      <c r="ES1017" s="745"/>
      <c r="ET1017" s="745"/>
      <c r="EU1017" s="745"/>
      <c r="EV1017" s="745"/>
      <c r="EW1017" s="745"/>
      <c r="EX1017" s="745"/>
      <c r="EY1017" s="745"/>
      <c r="EZ1017" s="745"/>
      <c r="FA1017" s="745"/>
      <c r="FB1017" s="745"/>
      <c r="FC1017" s="745"/>
      <c r="FD1017" s="745"/>
      <c r="FE1017" s="745"/>
      <c r="FF1017" s="745"/>
      <c r="FG1017" s="745"/>
      <c r="FH1017" s="745"/>
      <c r="FI1017" s="745"/>
      <c r="FJ1017" s="745"/>
      <c r="FK1017" s="745"/>
      <c r="FL1017" s="745"/>
      <c r="FM1017" s="745"/>
      <c r="FN1017" s="745"/>
      <c r="FO1017" s="745"/>
      <c r="FP1017" s="745"/>
      <c r="FQ1017" s="745"/>
      <c r="FR1017" s="745"/>
      <c r="FS1017" s="745"/>
      <c r="FT1017" s="745"/>
      <c r="FU1017" s="745"/>
      <c r="FV1017" s="745"/>
      <c r="FW1017" s="745"/>
      <c r="FX1017" s="745"/>
      <c r="FY1017" s="745"/>
      <c r="FZ1017" s="745"/>
      <c r="GA1017" s="745"/>
      <c r="GB1017" s="745"/>
      <c r="GC1017" s="745"/>
      <c r="GD1017" s="745"/>
      <c r="GE1017" s="745"/>
      <c r="GF1017" s="745"/>
      <c r="GG1017" s="745"/>
      <c r="GH1017" s="745"/>
      <c r="GI1017" s="745"/>
      <c r="GJ1017" s="745"/>
      <c r="GK1017" s="745"/>
      <c r="GL1017" s="745"/>
      <c r="GM1017" s="745"/>
      <c r="GN1017" s="745"/>
      <c r="GO1017" s="745"/>
      <c r="GP1017" s="745"/>
      <c r="GQ1017" s="745"/>
      <c r="GR1017" s="745"/>
      <c r="GS1017" s="745"/>
      <c r="GT1017" s="745"/>
      <c r="GU1017" s="745"/>
      <c r="GV1017" s="745"/>
      <c r="GW1017" s="745"/>
      <c r="GX1017" s="745"/>
      <c r="GY1017" s="745"/>
      <c r="GZ1017" s="745"/>
      <c r="HA1017" s="745"/>
      <c r="HB1017" s="745"/>
      <c r="HC1017" s="745"/>
      <c r="HD1017" s="745"/>
      <c r="HE1017" s="745"/>
      <c r="HF1017" s="745"/>
      <c r="HG1017" s="745"/>
      <c r="HH1017" s="745"/>
      <c r="HI1017" s="745"/>
      <c r="HJ1017" s="745"/>
      <c r="HK1017" s="745"/>
      <c r="HL1017" s="745"/>
      <c r="HM1017" s="745"/>
      <c r="HN1017" s="745"/>
      <c r="HO1017" s="745"/>
      <c r="HP1017" s="745"/>
      <c r="HQ1017" s="745"/>
      <c r="HR1017" s="745"/>
      <c r="HS1017" s="745"/>
      <c r="HT1017" s="745"/>
      <c r="HU1017" s="745"/>
      <c r="HV1017" s="745"/>
      <c r="HW1017" s="745"/>
      <c r="HX1017" s="745"/>
      <c r="HY1017" s="745"/>
      <c r="HZ1017" s="745"/>
      <c r="IA1017" s="745"/>
      <c r="IB1017" s="745"/>
      <c r="IC1017" s="745"/>
      <c r="ID1017" s="745"/>
      <c r="IE1017" s="745"/>
      <c r="IF1017" s="745"/>
      <c r="IG1017" s="745"/>
      <c r="IH1017" s="745"/>
      <c r="II1017" s="745"/>
      <c r="IJ1017" s="745"/>
      <c r="IK1017" s="745"/>
      <c r="IL1017" s="745"/>
      <c r="IM1017" s="745"/>
      <c r="IN1017" s="745"/>
    </row>
    <row r="1018" spans="1:248" ht="12.75">
      <c r="Z1018" s="745"/>
      <c r="AA1018" s="745"/>
      <c r="AB1018" s="745"/>
      <c r="AC1018" s="745"/>
      <c r="AD1018" s="745"/>
      <c r="AE1018" s="745"/>
      <c r="AF1018" s="745"/>
      <c r="AG1018" s="745"/>
      <c r="AH1018" s="745"/>
      <c r="AI1018" s="745"/>
      <c r="AJ1018" s="745"/>
      <c r="AK1018" s="745"/>
      <c r="AL1018" s="745"/>
      <c r="AM1018" s="745"/>
      <c r="AN1018" s="745"/>
      <c r="AO1018" s="745"/>
      <c r="AP1018" s="745"/>
      <c r="AQ1018" s="745"/>
      <c r="AR1018" s="745"/>
      <c r="AS1018" s="745"/>
      <c r="AT1018" s="745"/>
      <c r="AU1018" s="745"/>
      <c r="AV1018" s="745"/>
      <c r="AW1018" s="745"/>
      <c r="AX1018" s="745"/>
      <c r="AY1018" s="745"/>
      <c r="AZ1018" s="745"/>
      <c r="BA1018" s="745"/>
      <c r="BB1018" s="745"/>
      <c r="BC1018" s="745"/>
      <c r="BD1018" s="745"/>
      <c r="BE1018" s="745"/>
      <c r="BF1018" s="745"/>
      <c r="BG1018" s="745"/>
      <c r="BH1018" s="745"/>
      <c r="BI1018" s="745"/>
      <c r="BJ1018" s="745"/>
      <c r="BK1018" s="745"/>
      <c r="BL1018" s="745"/>
      <c r="BM1018" s="745"/>
      <c r="BN1018" s="745"/>
      <c r="BO1018" s="745"/>
      <c r="BP1018" s="745"/>
      <c r="BQ1018" s="745"/>
      <c r="BR1018" s="745"/>
      <c r="BS1018" s="745"/>
      <c r="BT1018" s="745"/>
      <c r="BU1018" s="745"/>
      <c r="BV1018" s="745"/>
      <c r="BW1018" s="745"/>
      <c r="BX1018" s="745"/>
      <c r="BY1018" s="745"/>
      <c r="BZ1018" s="745"/>
      <c r="CA1018" s="745"/>
      <c r="CB1018" s="745"/>
      <c r="CC1018" s="745"/>
      <c r="CD1018" s="745"/>
      <c r="CE1018" s="745"/>
      <c r="CF1018" s="745"/>
      <c r="CG1018" s="745"/>
      <c r="CH1018" s="745"/>
      <c r="CI1018" s="745"/>
      <c r="CJ1018" s="745"/>
      <c r="CK1018" s="745"/>
      <c r="CL1018" s="745"/>
      <c r="CM1018" s="745"/>
      <c r="CN1018" s="745"/>
      <c r="CO1018" s="745"/>
      <c r="CP1018" s="745"/>
      <c r="CQ1018" s="745"/>
      <c r="CR1018" s="745"/>
      <c r="CS1018" s="745"/>
      <c r="CT1018" s="745"/>
      <c r="CU1018" s="745"/>
      <c r="CV1018" s="745"/>
      <c r="CW1018" s="745"/>
      <c r="CX1018" s="745"/>
      <c r="CY1018" s="745"/>
      <c r="CZ1018" s="745"/>
      <c r="DA1018" s="745"/>
      <c r="DB1018" s="745"/>
      <c r="DC1018" s="745"/>
      <c r="DD1018" s="745"/>
      <c r="DE1018" s="745"/>
      <c r="DF1018" s="745"/>
      <c r="DG1018" s="745"/>
      <c r="DH1018" s="745"/>
      <c r="DI1018" s="745"/>
      <c r="DJ1018" s="745"/>
      <c r="DK1018" s="745"/>
      <c r="DL1018" s="745"/>
      <c r="DM1018" s="745"/>
      <c r="DN1018" s="745"/>
      <c r="DO1018" s="745"/>
      <c r="DP1018" s="745"/>
      <c r="DQ1018" s="745"/>
      <c r="DR1018" s="745"/>
      <c r="DS1018" s="745"/>
      <c r="DT1018" s="745"/>
      <c r="DU1018" s="745"/>
      <c r="DV1018" s="745"/>
      <c r="DW1018" s="745"/>
      <c r="DX1018" s="745"/>
      <c r="DY1018" s="745"/>
      <c r="DZ1018" s="745"/>
      <c r="EA1018" s="745"/>
      <c r="EB1018" s="745"/>
      <c r="EC1018" s="745"/>
      <c r="ED1018" s="745"/>
      <c r="EE1018" s="745"/>
      <c r="EF1018" s="745"/>
      <c r="EG1018" s="745"/>
      <c r="EH1018" s="745"/>
      <c r="EI1018" s="745"/>
      <c r="EJ1018" s="745"/>
      <c r="EK1018" s="745"/>
      <c r="EL1018" s="745"/>
      <c r="EM1018" s="745"/>
      <c r="EN1018" s="745"/>
      <c r="EO1018" s="745"/>
      <c r="EP1018" s="745"/>
      <c r="EQ1018" s="745"/>
      <c r="ER1018" s="745"/>
      <c r="ES1018" s="745"/>
      <c r="ET1018" s="745"/>
      <c r="EU1018" s="745"/>
      <c r="EV1018" s="745"/>
      <c r="EW1018" s="745"/>
      <c r="EX1018" s="745"/>
      <c r="EY1018" s="745"/>
      <c r="EZ1018" s="745"/>
      <c r="FA1018" s="745"/>
      <c r="FB1018" s="745"/>
      <c r="FC1018" s="745"/>
      <c r="FD1018" s="745"/>
      <c r="FE1018" s="745"/>
      <c r="FF1018" s="745"/>
      <c r="FG1018" s="745"/>
      <c r="FH1018" s="745"/>
      <c r="FI1018" s="745"/>
      <c r="FJ1018" s="745"/>
      <c r="FK1018" s="745"/>
      <c r="FL1018" s="745"/>
      <c r="FM1018" s="745"/>
      <c r="FN1018" s="745"/>
      <c r="FO1018" s="745"/>
      <c r="FP1018" s="745"/>
      <c r="FQ1018" s="745"/>
      <c r="FR1018" s="745"/>
      <c r="FS1018" s="745"/>
      <c r="FT1018" s="745"/>
      <c r="FU1018" s="745"/>
      <c r="FV1018" s="745"/>
      <c r="FW1018" s="745"/>
      <c r="FX1018" s="745"/>
      <c r="FY1018" s="745"/>
      <c r="FZ1018" s="745"/>
      <c r="GA1018" s="745"/>
      <c r="GB1018" s="745"/>
      <c r="GC1018" s="745"/>
      <c r="GD1018" s="745"/>
      <c r="GE1018" s="745"/>
      <c r="GF1018" s="745"/>
      <c r="GG1018" s="745"/>
      <c r="GH1018" s="745"/>
      <c r="GI1018" s="745"/>
      <c r="GJ1018" s="745"/>
      <c r="GK1018" s="745"/>
      <c r="GL1018" s="745"/>
      <c r="GM1018" s="745"/>
      <c r="GN1018" s="745"/>
      <c r="GO1018" s="745"/>
      <c r="GP1018" s="745"/>
      <c r="GQ1018" s="745"/>
      <c r="GR1018" s="745"/>
      <c r="GS1018" s="745"/>
      <c r="GT1018" s="745"/>
      <c r="GU1018" s="745"/>
      <c r="GV1018" s="745"/>
      <c r="GW1018" s="745"/>
      <c r="GX1018" s="745"/>
      <c r="GY1018" s="745"/>
      <c r="GZ1018" s="745"/>
      <c r="HA1018" s="745"/>
      <c r="HB1018" s="745"/>
      <c r="HC1018" s="745"/>
      <c r="HD1018" s="745"/>
      <c r="HE1018" s="745"/>
      <c r="HF1018" s="745"/>
      <c r="HG1018" s="745"/>
      <c r="HH1018" s="745"/>
      <c r="HI1018" s="745"/>
      <c r="HJ1018" s="745"/>
      <c r="HK1018" s="745"/>
      <c r="HL1018" s="745"/>
      <c r="HM1018" s="745"/>
      <c r="HN1018" s="745"/>
      <c r="HO1018" s="745"/>
      <c r="HP1018" s="745"/>
      <c r="HQ1018" s="745"/>
      <c r="HR1018" s="745"/>
      <c r="HS1018" s="745"/>
      <c r="HT1018" s="745"/>
      <c r="HU1018" s="745"/>
      <c r="HV1018" s="745"/>
      <c r="HW1018" s="745"/>
      <c r="HX1018" s="745"/>
      <c r="HY1018" s="745"/>
      <c r="HZ1018" s="745"/>
      <c r="IA1018" s="745"/>
      <c r="IB1018" s="745"/>
      <c r="IC1018" s="745"/>
      <c r="ID1018" s="745"/>
      <c r="IE1018" s="745"/>
      <c r="IF1018" s="745"/>
      <c r="IG1018" s="745"/>
      <c r="IH1018" s="745"/>
      <c r="II1018" s="745"/>
      <c r="IJ1018" s="745"/>
      <c r="IK1018" s="745"/>
      <c r="IL1018" s="745"/>
      <c r="IM1018" s="745"/>
      <c r="IN1018" s="745"/>
    </row>
  </sheetData>
  <autoFilter ref="A1:IN132" xr:uid="{00000000-0009-0000-0000-000009000000}"/>
  <customSheetViews>
    <customSheetView guid="{F4DDCF47-9206-4203-BC06-95F92F520803}" filter="1" showAutoFilter="1">
      <pageMargins left="0.7" right="0.7" top="0.75" bottom="0.75" header="0.3" footer="0.3"/>
      <autoFilter ref="A13:CJ116" xr:uid="{00000000-0000-0000-0000-000000000000}">
        <filterColumn colId="4">
          <filters>
            <filter val="NON-US IMG"/>
            <filter val="NON-US IMG MD-PhD"/>
          </filters>
        </filterColumn>
      </autoFilter>
    </customSheetView>
    <customSheetView guid="{8777588F-05C8-4568-8AD2-24DF27C00270}" filter="1" showAutoFilter="1">
      <pageMargins left="0.7" right="0.7" top="0.75" bottom="0.75" header="0.3" footer="0.3"/>
      <autoFilter ref="A13:Y105" xr:uid="{00000000-0000-0000-0000-000000000000}">
        <sortState xmlns:xlrd2="http://schemas.microsoft.com/office/spreadsheetml/2017/richdata2" ref="A13:Y105">
          <sortCondition ref="E13:E105"/>
        </sortState>
      </autoFilter>
    </customSheetView>
    <customSheetView guid="{8D8F0BC2-55D1-4AA9-AA79-0AB2CD34DE55}" filter="1" showAutoFilter="1">
      <pageMargins left="0.7" right="0.7" top="0.75" bottom="0.75" header="0.3" footer="0.3"/>
      <autoFilter ref="A13:CJ105" xr:uid="{00000000-0000-0000-0000-000000000000}">
        <filterColumn colId="4">
          <filters>
            <filter val="NON-US IMG"/>
            <filter val="NON-US IMG MD-PhD"/>
          </filters>
        </filterColumn>
      </autoFilter>
    </customSheetView>
    <customSheetView guid="{BE773D84-A17A-49F2-AC05-B9EF2F42ABCC}" filter="1" showAutoFilter="1">
      <pageMargins left="0.7" right="0.7" top="0.75" bottom="0.75" header="0.3" footer="0.3"/>
      <autoFilter ref="A1:Y128" xr:uid="{00000000-0000-0000-0000-000000000000}"/>
    </customSheetView>
  </customSheetViews>
  <hyperlinks>
    <hyperlink ref="A46" r:id="rId1" xr:uid="{00000000-0004-0000-0900-000000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A61C00"/>
    <outlinePr summaryBelow="0" summaryRight="0"/>
  </sheetPr>
  <dimension ref="A1:AJ1002"/>
  <sheetViews>
    <sheetView showGridLines="0" workbookViewId="0">
      <pane xSplit="2" ySplit="1" topLeftCell="C2" activePane="bottomRight" state="frozen"/>
      <selection pane="topRight" activeCell="C1" sqref="C1"/>
      <selection pane="bottomLeft" activeCell="A2" sqref="A2"/>
      <selection pane="bottomRight" activeCell="C2" sqref="C2"/>
    </sheetView>
  </sheetViews>
  <sheetFormatPr defaultColWidth="14.42578125" defaultRowHeight="15.75" customHeight="1"/>
  <cols>
    <col min="1" max="1" width="25.42578125" customWidth="1"/>
    <col min="2" max="2" width="31.7109375" customWidth="1"/>
    <col min="3" max="3" width="60.5703125" customWidth="1"/>
    <col min="4" max="4" width="60.140625" customWidth="1"/>
    <col min="5" max="5" width="33" customWidth="1"/>
    <col min="6" max="6" width="24.7109375" customWidth="1"/>
    <col min="7" max="7" width="34.42578125" customWidth="1"/>
    <col min="8" max="8" width="19.140625" customWidth="1"/>
    <col min="9" max="9" width="16.5703125" customWidth="1"/>
    <col min="10" max="10" width="43.28515625" customWidth="1"/>
    <col min="11" max="11" width="10.85546875" customWidth="1"/>
    <col min="12" max="12" width="82.28515625" customWidth="1"/>
    <col min="13" max="13" width="77.7109375" customWidth="1"/>
    <col min="14" max="14" width="74.42578125" customWidth="1"/>
    <col min="15" max="15" width="85" customWidth="1"/>
    <col min="16" max="16" width="46.7109375" customWidth="1"/>
    <col min="17" max="17" width="60.42578125" customWidth="1"/>
    <col min="18" max="18" width="45.28515625" customWidth="1"/>
    <col min="19" max="19" width="32.140625" customWidth="1"/>
    <col min="24" max="24" width="41.28515625" customWidth="1"/>
  </cols>
  <sheetData>
    <row r="1" spans="1:36" ht="27">
      <c r="A1" s="794"/>
      <c r="B1" s="795" t="s">
        <v>6416</v>
      </c>
      <c r="C1" s="796" t="s">
        <v>6417</v>
      </c>
      <c r="D1" s="796" t="s">
        <v>6418</v>
      </c>
      <c r="E1" s="796" t="s">
        <v>6419</v>
      </c>
      <c r="F1" s="796" t="s">
        <v>6420</v>
      </c>
      <c r="G1" s="796" t="s">
        <v>6421</v>
      </c>
      <c r="H1" s="796"/>
      <c r="I1" s="796"/>
      <c r="J1" s="796"/>
      <c r="K1" s="796"/>
      <c r="L1" s="797"/>
      <c r="M1" s="797"/>
      <c r="N1" s="798"/>
      <c r="O1" s="798"/>
      <c r="P1" s="799"/>
      <c r="Q1" s="799"/>
      <c r="R1" s="799"/>
      <c r="S1" s="799"/>
      <c r="T1" s="799"/>
      <c r="U1" s="799"/>
      <c r="V1" s="799"/>
      <c r="W1" s="800"/>
      <c r="X1" s="800"/>
      <c r="Y1" s="800"/>
      <c r="Z1" s="800"/>
      <c r="AA1" s="800"/>
      <c r="AB1" s="800"/>
      <c r="AC1" s="800"/>
      <c r="AD1" s="800"/>
      <c r="AE1" s="800"/>
      <c r="AF1" s="800"/>
      <c r="AG1" s="800"/>
      <c r="AH1" s="800"/>
      <c r="AI1" s="800"/>
      <c r="AJ1" s="800"/>
    </row>
    <row r="2" spans="1:36" ht="1.5" customHeight="1">
      <c r="A2" s="801" t="s">
        <v>6422</v>
      </c>
      <c r="B2" s="802"/>
      <c r="C2" s="614"/>
      <c r="D2" s="803"/>
      <c r="E2" s="804"/>
      <c r="F2" s="803"/>
      <c r="G2" s="614"/>
      <c r="H2" s="614"/>
      <c r="I2" s="614"/>
      <c r="J2" s="803"/>
      <c r="K2" s="614"/>
      <c r="L2" s="614"/>
      <c r="M2" s="614"/>
      <c r="N2" s="614"/>
      <c r="O2" s="583"/>
      <c r="P2" s="583"/>
      <c r="Q2" s="583"/>
      <c r="R2" s="583"/>
      <c r="S2" s="583"/>
      <c r="T2" s="583"/>
      <c r="U2" s="583"/>
      <c r="V2" s="583"/>
      <c r="W2" s="584"/>
      <c r="X2" s="584"/>
      <c r="Y2" s="584"/>
      <c r="Z2" s="584"/>
      <c r="AA2" s="584"/>
      <c r="AB2" s="584"/>
      <c r="AC2" s="584"/>
      <c r="AD2" s="584"/>
      <c r="AE2" s="584"/>
      <c r="AF2" s="584"/>
      <c r="AG2" s="584"/>
      <c r="AH2" s="584"/>
      <c r="AI2" s="584"/>
      <c r="AJ2" s="584"/>
    </row>
    <row r="3" spans="1:36" ht="28.5">
      <c r="A3" s="805" t="s">
        <v>3500</v>
      </c>
      <c r="B3" s="805" t="s">
        <v>3501</v>
      </c>
      <c r="C3" s="806"/>
      <c r="D3" s="807"/>
      <c r="E3" s="808"/>
      <c r="F3" s="807"/>
      <c r="G3" s="806"/>
      <c r="H3" s="806"/>
      <c r="I3" s="806"/>
      <c r="J3" s="807"/>
      <c r="K3" s="806"/>
      <c r="L3" s="806"/>
      <c r="M3" s="806"/>
      <c r="N3" s="806"/>
      <c r="O3" s="809"/>
      <c r="P3" s="809"/>
      <c r="Q3" s="809"/>
      <c r="R3" s="809"/>
      <c r="S3" s="809"/>
      <c r="T3" s="809"/>
      <c r="U3" s="809"/>
      <c r="V3" s="809"/>
      <c r="W3" s="810"/>
      <c r="X3" s="810"/>
      <c r="Y3" s="810"/>
      <c r="Z3" s="810"/>
      <c r="AA3" s="810"/>
      <c r="AB3" s="810"/>
      <c r="AC3" s="810"/>
      <c r="AD3" s="810"/>
      <c r="AE3" s="810"/>
      <c r="AF3" s="810"/>
      <c r="AG3" s="810"/>
      <c r="AH3" s="810"/>
      <c r="AI3" s="810"/>
      <c r="AJ3" s="810"/>
    </row>
    <row r="4" spans="1:36" ht="29.25">
      <c r="A4" s="802" t="s">
        <v>3308</v>
      </c>
      <c r="B4" s="802" t="s">
        <v>3309</v>
      </c>
      <c r="C4" s="811"/>
      <c r="D4" s="803"/>
      <c r="E4" s="812"/>
      <c r="F4" s="803"/>
      <c r="G4" s="614"/>
      <c r="H4" s="614"/>
      <c r="I4" s="614"/>
      <c r="J4" s="803"/>
      <c r="K4" s="614"/>
      <c r="L4" s="614"/>
      <c r="M4" s="583"/>
      <c r="N4" s="583"/>
      <c r="O4" s="583"/>
      <c r="P4" s="583"/>
      <c r="Q4" s="583"/>
      <c r="R4" s="583"/>
      <c r="S4" s="583"/>
      <c r="T4" s="583"/>
      <c r="U4" s="583"/>
      <c r="V4" s="583"/>
      <c r="W4" s="584"/>
      <c r="X4" s="584"/>
      <c r="Y4" s="584"/>
      <c r="Z4" s="584"/>
      <c r="AA4" s="584"/>
      <c r="AB4" s="584"/>
      <c r="AC4" s="584"/>
      <c r="AD4" s="584"/>
      <c r="AE4" s="584"/>
      <c r="AF4" s="584"/>
      <c r="AG4" s="584"/>
      <c r="AH4" s="584"/>
      <c r="AI4" s="584"/>
      <c r="AJ4" s="584"/>
    </row>
    <row r="5" spans="1:36" ht="14.25">
      <c r="A5" s="805" t="s">
        <v>3359</v>
      </c>
      <c r="B5" s="805" t="s">
        <v>3360</v>
      </c>
      <c r="C5" s="806"/>
      <c r="D5" s="813"/>
      <c r="E5" s="814"/>
      <c r="F5" s="807"/>
      <c r="G5" s="814"/>
      <c r="H5" s="814"/>
      <c r="I5" s="807"/>
      <c r="J5" s="807"/>
      <c r="K5" s="806"/>
      <c r="L5" s="806"/>
      <c r="M5" s="809"/>
      <c r="N5" s="809"/>
      <c r="O5" s="809"/>
      <c r="P5" s="809"/>
      <c r="Q5" s="809"/>
      <c r="R5" s="809"/>
      <c r="S5" s="809"/>
      <c r="T5" s="809"/>
      <c r="U5" s="809"/>
      <c r="V5" s="809"/>
      <c r="W5" s="810"/>
      <c r="X5" s="810"/>
      <c r="Y5" s="810"/>
      <c r="Z5" s="810"/>
      <c r="AA5" s="810"/>
      <c r="AB5" s="810"/>
      <c r="AC5" s="810"/>
      <c r="AD5" s="810"/>
      <c r="AE5" s="810"/>
      <c r="AF5" s="810"/>
      <c r="AG5" s="810"/>
      <c r="AH5" s="810"/>
      <c r="AI5" s="810"/>
      <c r="AJ5" s="810"/>
    </row>
    <row r="6" spans="1:36" ht="28.5">
      <c r="A6" s="802" t="s">
        <v>3396</v>
      </c>
      <c r="B6" s="815" t="s">
        <v>3397</v>
      </c>
      <c r="C6" s="614"/>
      <c r="D6" s="803"/>
      <c r="E6" s="614"/>
      <c r="F6" s="614"/>
      <c r="G6" s="614"/>
      <c r="H6" s="614"/>
      <c r="I6" s="614"/>
      <c r="J6" s="614"/>
      <c r="K6" s="614"/>
      <c r="L6" s="614"/>
      <c r="M6" s="614"/>
      <c r="N6" s="614"/>
      <c r="O6" s="583"/>
      <c r="P6" s="583"/>
      <c r="Q6" s="583"/>
      <c r="R6" s="583"/>
      <c r="S6" s="583"/>
      <c r="T6" s="583"/>
      <c r="U6" s="583"/>
      <c r="V6" s="583"/>
      <c r="W6" s="584"/>
      <c r="X6" s="584"/>
      <c r="Y6" s="584"/>
      <c r="Z6" s="584"/>
      <c r="AA6" s="584"/>
      <c r="AB6" s="584"/>
      <c r="AC6" s="584"/>
      <c r="AD6" s="584"/>
      <c r="AE6" s="584"/>
      <c r="AF6" s="584"/>
      <c r="AG6" s="584"/>
      <c r="AH6" s="584"/>
      <c r="AI6" s="584"/>
      <c r="AJ6" s="584"/>
    </row>
    <row r="7" spans="1:36" ht="28.5">
      <c r="A7" s="805" t="s">
        <v>3495</v>
      </c>
      <c r="B7" s="805" t="s">
        <v>3496</v>
      </c>
      <c r="C7" s="806"/>
      <c r="D7" s="807"/>
      <c r="E7" s="807"/>
      <c r="F7" s="809"/>
      <c r="G7" s="806"/>
      <c r="H7" s="806"/>
      <c r="I7" s="806"/>
      <c r="J7" s="806"/>
      <c r="K7" s="806"/>
      <c r="L7" s="806"/>
      <c r="M7" s="806"/>
      <c r="N7" s="806"/>
      <c r="O7" s="806"/>
      <c r="P7" s="809"/>
      <c r="Q7" s="809"/>
      <c r="R7" s="809"/>
      <c r="S7" s="809"/>
      <c r="T7" s="809"/>
      <c r="U7" s="809"/>
      <c r="V7" s="809"/>
      <c r="W7" s="810"/>
      <c r="X7" s="810"/>
      <c r="Y7" s="810"/>
      <c r="Z7" s="810"/>
      <c r="AA7" s="810"/>
      <c r="AB7" s="810"/>
      <c r="AC7" s="810"/>
      <c r="AD7" s="810"/>
      <c r="AE7" s="810"/>
      <c r="AF7" s="810"/>
      <c r="AG7" s="810"/>
      <c r="AH7" s="810"/>
      <c r="AI7" s="810"/>
      <c r="AJ7" s="810"/>
    </row>
    <row r="8" spans="1:36" ht="14.25">
      <c r="A8" s="802" t="s">
        <v>3405</v>
      </c>
      <c r="B8" s="802" t="s">
        <v>3406</v>
      </c>
      <c r="C8" s="583"/>
      <c r="D8" s="134"/>
      <c r="E8" s="134"/>
      <c r="F8" s="583"/>
      <c r="G8" s="614"/>
      <c r="H8" s="614"/>
      <c r="I8" s="614"/>
      <c r="J8" s="614"/>
      <c r="K8" s="614"/>
      <c r="L8" s="803"/>
      <c r="M8" s="583"/>
      <c r="N8" s="583"/>
      <c r="O8" s="583"/>
      <c r="P8" s="583"/>
      <c r="Q8" s="583"/>
      <c r="R8" s="583"/>
      <c r="S8" s="583"/>
      <c r="T8" s="583"/>
      <c r="U8" s="583"/>
      <c r="V8" s="583"/>
      <c r="W8" s="584"/>
      <c r="X8" s="584"/>
      <c r="Y8" s="584"/>
      <c r="Z8" s="584"/>
      <c r="AA8" s="584"/>
      <c r="AB8" s="584"/>
      <c r="AC8" s="584"/>
      <c r="AD8" s="584"/>
      <c r="AE8" s="584"/>
      <c r="AF8" s="584"/>
      <c r="AG8" s="584"/>
      <c r="AH8" s="584"/>
      <c r="AI8" s="584"/>
      <c r="AJ8" s="584"/>
    </row>
    <row r="9" spans="1:36" ht="28.5">
      <c r="A9" s="805" t="s">
        <v>3396</v>
      </c>
      <c r="B9" s="805" t="s">
        <v>3467</v>
      </c>
      <c r="C9" s="806"/>
      <c r="D9" s="807"/>
      <c r="E9" s="807"/>
      <c r="F9" s="806"/>
      <c r="G9" s="806"/>
      <c r="H9" s="810"/>
      <c r="I9" s="806"/>
      <c r="J9" s="806"/>
      <c r="K9" s="806"/>
      <c r="L9" s="807"/>
      <c r="M9" s="809"/>
      <c r="N9" s="809"/>
      <c r="O9" s="809"/>
      <c r="P9" s="809"/>
      <c r="Q9" s="809"/>
      <c r="R9" s="809"/>
      <c r="S9" s="809"/>
      <c r="T9" s="809"/>
      <c r="U9" s="809"/>
      <c r="V9" s="810"/>
      <c r="W9" s="810"/>
      <c r="X9" s="810"/>
      <c r="Y9" s="810"/>
      <c r="Z9" s="810"/>
      <c r="AA9" s="810"/>
      <c r="AB9" s="810"/>
      <c r="AC9" s="810"/>
      <c r="AD9" s="810"/>
      <c r="AE9" s="810"/>
      <c r="AF9" s="810"/>
      <c r="AG9" s="810"/>
      <c r="AH9" s="810"/>
      <c r="AI9" s="810"/>
    </row>
    <row r="10" spans="1:36" ht="14.25">
      <c r="A10" s="802" t="s">
        <v>4472</v>
      </c>
      <c r="B10" s="802" t="s">
        <v>3347</v>
      </c>
      <c r="C10" s="614"/>
      <c r="D10" s="803"/>
      <c r="E10" s="803"/>
      <c r="F10" s="614"/>
      <c r="G10" s="614"/>
      <c r="H10" s="614"/>
      <c r="I10" s="614"/>
      <c r="J10" s="583"/>
      <c r="K10" s="614"/>
      <c r="L10" s="614"/>
      <c r="M10" s="583"/>
      <c r="N10" s="583"/>
      <c r="O10" s="583"/>
      <c r="P10" s="583"/>
      <c r="Q10" s="583"/>
      <c r="R10" s="583"/>
      <c r="S10" s="583"/>
      <c r="T10" s="583"/>
      <c r="U10" s="583"/>
      <c r="V10" s="584"/>
      <c r="W10" s="584"/>
      <c r="X10" s="584"/>
      <c r="Y10" s="584"/>
      <c r="Z10" s="584"/>
      <c r="AA10" s="584"/>
      <c r="AB10" s="584"/>
      <c r="AC10" s="584"/>
      <c r="AD10" s="584"/>
      <c r="AE10" s="584"/>
      <c r="AF10" s="584"/>
      <c r="AG10" s="584"/>
      <c r="AH10" s="584"/>
      <c r="AI10" s="584"/>
    </row>
    <row r="11" spans="1:36" ht="14.25">
      <c r="A11" s="805" t="s">
        <v>4481</v>
      </c>
      <c r="B11" s="805" t="s">
        <v>3312</v>
      </c>
      <c r="C11" s="806"/>
      <c r="D11" s="807"/>
      <c r="E11" s="807"/>
      <c r="F11" s="806"/>
      <c r="G11" s="806"/>
      <c r="H11" s="806"/>
      <c r="I11" s="806"/>
      <c r="J11" s="809"/>
      <c r="K11" s="806"/>
      <c r="L11" s="806"/>
      <c r="M11" s="809"/>
      <c r="N11" s="809"/>
      <c r="O11" s="809"/>
      <c r="P11" s="809"/>
      <c r="Q11" s="809"/>
      <c r="R11" s="809"/>
      <c r="S11" s="809"/>
      <c r="T11" s="809"/>
      <c r="U11" s="809"/>
      <c r="V11" s="810"/>
      <c r="W11" s="810"/>
      <c r="X11" s="810"/>
      <c r="Y11" s="810"/>
      <c r="Z11" s="810"/>
      <c r="AA11" s="810"/>
      <c r="AB11" s="810"/>
      <c r="AC11" s="810"/>
      <c r="AD11" s="810"/>
      <c r="AE11" s="810"/>
      <c r="AF11" s="810"/>
      <c r="AG11" s="810"/>
      <c r="AH11" s="810"/>
      <c r="AI11" s="810"/>
    </row>
    <row r="12" spans="1:36" ht="14.25">
      <c r="A12" s="802" t="s">
        <v>3403</v>
      </c>
      <c r="B12" s="802" t="s">
        <v>3404</v>
      </c>
      <c r="C12" s="583"/>
      <c r="D12" s="583"/>
      <c r="E12" s="583"/>
      <c r="F12" s="614"/>
      <c r="G12" s="614"/>
      <c r="H12" s="816"/>
      <c r="I12" s="614"/>
      <c r="J12" s="583"/>
      <c r="K12" s="614"/>
      <c r="L12" s="583"/>
      <c r="M12" s="583"/>
      <c r="N12" s="583"/>
      <c r="O12" s="583"/>
      <c r="P12" s="583"/>
      <c r="Q12" s="583"/>
      <c r="R12" s="583"/>
      <c r="S12" s="583"/>
      <c r="T12" s="583"/>
      <c r="U12" s="583"/>
      <c r="V12" s="584"/>
      <c r="W12" s="584"/>
      <c r="X12" s="584"/>
      <c r="Y12" s="584"/>
      <c r="Z12" s="584"/>
      <c r="AA12" s="584"/>
      <c r="AB12" s="584"/>
      <c r="AC12" s="584"/>
      <c r="AD12" s="584"/>
      <c r="AE12" s="584"/>
      <c r="AF12" s="584"/>
      <c r="AG12" s="584"/>
      <c r="AH12" s="584"/>
      <c r="AI12" s="584"/>
    </row>
    <row r="13" spans="1:36" ht="14.25">
      <c r="A13" s="805" t="s">
        <v>4500</v>
      </c>
      <c r="B13" s="805" t="s">
        <v>3438</v>
      </c>
      <c r="C13" s="806"/>
      <c r="D13" s="806"/>
      <c r="E13" s="806"/>
      <c r="F13" s="806"/>
      <c r="G13" s="806"/>
      <c r="H13" s="809"/>
      <c r="I13" s="806"/>
      <c r="J13" s="809"/>
      <c r="K13" s="806"/>
      <c r="L13" s="806"/>
      <c r="M13" s="817"/>
      <c r="N13" s="809"/>
      <c r="O13" s="809"/>
      <c r="P13" s="809"/>
      <c r="Q13" s="809"/>
      <c r="R13" s="809"/>
      <c r="S13" s="809"/>
      <c r="T13" s="809"/>
      <c r="U13" s="809"/>
      <c r="V13" s="810"/>
      <c r="W13" s="810"/>
      <c r="X13" s="810"/>
      <c r="Y13" s="810"/>
      <c r="Z13" s="810"/>
      <c r="AA13" s="810"/>
      <c r="AB13" s="810"/>
      <c r="AC13" s="810"/>
      <c r="AD13" s="810"/>
      <c r="AE13" s="810"/>
      <c r="AF13" s="810"/>
      <c r="AG13" s="810"/>
      <c r="AH13" s="810"/>
      <c r="AI13" s="810"/>
    </row>
    <row r="14" spans="1:36" ht="14.25">
      <c r="A14" s="802" t="s">
        <v>3586</v>
      </c>
      <c r="B14" s="802" t="s">
        <v>3587</v>
      </c>
      <c r="C14" s="614"/>
      <c r="D14" s="614"/>
      <c r="F14" s="614"/>
      <c r="G14" s="614"/>
      <c r="H14" s="614"/>
      <c r="I14" s="614"/>
      <c r="J14" s="614"/>
      <c r="K14" s="614"/>
      <c r="L14" s="614"/>
      <c r="M14" s="614"/>
      <c r="N14" s="583"/>
      <c r="O14" s="583"/>
      <c r="P14" s="583"/>
      <c r="Q14" s="583"/>
      <c r="R14" s="583"/>
      <c r="S14" s="583"/>
      <c r="T14" s="583"/>
      <c r="U14" s="584"/>
      <c r="V14" s="584"/>
      <c r="W14" s="584"/>
      <c r="X14" s="584"/>
      <c r="Y14" s="584"/>
      <c r="Z14" s="584"/>
      <c r="AA14" s="584"/>
      <c r="AB14" s="584"/>
      <c r="AC14" s="584"/>
      <c r="AD14" s="584"/>
      <c r="AE14" s="584"/>
      <c r="AF14" s="584"/>
      <c r="AG14" s="584"/>
      <c r="AH14" s="584"/>
    </row>
    <row r="15" spans="1:36" ht="14.25">
      <c r="A15" s="805" t="s">
        <v>4472</v>
      </c>
      <c r="B15" s="805" t="s">
        <v>3243</v>
      </c>
      <c r="C15" s="806"/>
      <c r="D15" s="806"/>
      <c r="E15" s="809"/>
      <c r="F15" s="806"/>
      <c r="G15" s="806"/>
      <c r="H15" s="806"/>
      <c r="I15" s="806"/>
      <c r="J15" s="809"/>
      <c r="K15" s="806"/>
      <c r="L15" s="806"/>
      <c r="M15" s="809"/>
      <c r="N15" s="809"/>
      <c r="O15" s="809"/>
      <c r="P15" s="809"/>
      <c r="Q15" s="809"/>
      <c r="R15" s="809"/>
      <c r="S15" s="809"/>
      <c r="T15" s="809"/>
      <c r="U15" s="809"/>
      <c r="V15" s="810"/>
      <c r="W15" s="810"/>
      <c r="X15" s="810"/>
      <c r="Y15" s="810"/>
      <c r="Z15" s="810"/>
      <c r="AA15" s="810"/>
      <c r="AB15" s="810"/>
      <c r="AC15" s="810"/>
      <c r="AD15" s="810"/>
      <c r="AE15" s="810"/>
      <c r="AF15" s="810"/>
      <c r="AG15" s="810"/>
      <c r="AH15" s="810"/>
      <c r="AI15" s="810"/>
    </row>
    <row r="16" spans="1:36" ht="14.25">
      <c r="A16" s="802" t="s">
        <v>4472</v>
      </c>
      <c r="B16" s="802" t="s">
        <v>3335</v>
      </c>
      <c r="C16" s="614"/>
      <c r="D16" s="614"/>
      <c r="E16" s="583"/>
      <c r="F16" s="583"/>
      <c r="G16" s="583"/>
      <c r="H16" s="583"/>
      <c r="I16" s="614"/>
      <c r="J16" s="583"/>
      <c r="K16" s="614"/>
      <c r="L16" s="614"/>
      <c r="M16" s="614"/>
      <c r="N16" s="614"/>
      <c r="O16" s="614"/>
      <c r="P16" s="583"/>
      <c r="Q16" s="583"/>
      <c r="R16" s="583"/>
      <c r="S16" s="583"/>
      <c r="T16" s="583"/>
      <c r="U16" s="583"/>
      <c r="V16" s="584"/>
      <c r="W16" s="584"/>
      <c r="X16" s="584"/>
      <c r="Y16" s="584"/>
      <c r="Z16" s="584"/>
      <c r="AA16" s="584"/>
      <c r="AB16" s="584"/>
      <c r="AC16" s="584"/>
      <c r="AD16" s="584"/>
      <c r="AE16" s="584"/>
      <c r="AF16" s="584"/>
      <c r="AG16" s="584"/>
      <c r="AH16" s="584"/>
      <c r="AI16" s="584"/>
    </row>
    <row r="17" spans="1:36" ht="14.25">
      <c r="A17" s="805" t="s">
        <v>3453</v>
      </c>
      <c r="B17" s="805" t="s">
        <v>3454</v>
      </c>
      <c r="C17" s="806"/>
      <c r="D17" s="806"/>
      <c r="E17" s="806"/>
      <c r="F17" s="809"/>
      <c r="G17" s="809"/>
      <c r="H17" s="809"/>
      <c r="I17" s="809"/>
      <c r="J17" s="809"/>
      <c r="K17" s="806"/>
      <c r="L17" s="806"/>
      <c r="M17" s="809"/>
      <c r="N17" s="809"/>
      <c r="O17" s="809"/>
      <c r="P17" s="809"/>
      <c r="Q17" s="809"/>
      <c r="R17" s="809"/>
      <c r="S17" s="809"/>
      <c r="T17" s="809"/>
      <c r="U17" s="809"/>
      <c r="V17" s="810"/>
      <c r="W17" s="810"/>
      <c r="X17" s="810"/>
      <c r="Y17" s="810"/>
      <c r="Z17" s="810"/>
      <c r="AA17" s="810"/>
      <c r="AB17" s="810"/>
      <c r="AC17" s="810"/>
      <c r="AD17" s="810"/>
      <c r="AE17" s="810"/>
      <c r="AF17" s="810"/>
      <c r="AG17" s="810"/>
      <c r="AH17" s="810"/>
      <c r="AI17" s="810"/>
    </row>
    <row r="18" spans="1:36" ht="14.25">
      <c r="A18" s="802" t="s">
        <v>3470</v>
      </c>
      <c r="B18" s="802" t="s">
        <v>3471</v>
      </c>
      <c r="C18" s="614"/>
      <c r="D18" s="614"/>
      <c r="E18" s="614"/>
      <c r="F18" s="583"/>
      <c r="G18" s="614"/>
      <c r="H18" s="583"/>
      <c r="I18" s="583"/>
      <c r="J18" s="583"/>
      <c r="K18" s="614"/>
      <c r="L18" s="614"/>
      <c r="M18" s="614"/>
      <c r="N18" s="583"/>
      <c r="O18" s="583"/>
      <c r="P18" s="583"/>
      <c r="Q18" s="583"/>
      <c r="R18" s="583"/>
      <c r="S18" s="583"/>
      <c r="T18" s="583"/>
      <c r="U18" s="583"/>
      <c r="V18" s="584"/>
      <c r="W18" s="584"/>
      <c r="X18" s="584"/>
      <c r="Y18" s="584"/>
      <c r="Z18" s="584"/>
      <c r="AA18" s="584"/>
      <c r="AB18" s="584"/>
      <c r="AC18" s="584"/>
      <c r="AD18" s="584"/>
      <c r="AE18" s="584"/>
      <c r="AF18" s="584"/>
      <c r="AG18" s="584"/>
      <c r="AH18" s="584"/>
      <c r="AI18" s="584"/>
    </row>
    <row r="19" spans="1:36" ht="14.25">
      <c r="A19" s="805" t="s">
        <v>3517</v>
      </c>
      <c r="B19" s="805" t="s">
        <v>3518</v>
      </c>
      <c r="C19" s="809"/>
      <c r="D19" s="809"/>
      <c r="E19" s="809"/>
      <c r="F19" s="809"/>
      <c r="G19" s="809"/>
      <c r="H19" s="809"/>
      <c r="I19" s="809"/>
      <c r="J19" s="809"/>
      <c r="K19" s="806"/>
      <c r="L19" s="806"/>
      <c r="M19" s="809"/>
      <c r="N19" s="809"/>
      <c r="O19" s="809"/>
      <c r="P19" s="809"/>
      <c r="Q19" s="809"/>
      <c r="R19" s="809"/>
      <c r="S19" s="809"/>
      <c r="T19" s="809"/>
      <c r="U19" s="809"/>
      <c r="V19" s="810"/>
      <c r="W19" s="810"/>
      <c r="X19" s="810"/>
      <c r="Y19" s="810"/>
      <c r="Z19" s="810"/>
      <c r="AA19" s="810"/>
      <c r="AB19" s="810"/>
      <c r="AC19" s="810"/>
      <c r="AD19" s="810"/>
      <c r="AE19" s="810"/>
      <c r="AF19" s="810"/>
      <c r="AG19" s="810"/>
      <c r="AH19" s="810"/>
      <c r="AI19" s="810"/>
    </row>
    <row r="20" spans="1:36" ht="89.25">
      <c r="A20" s="802" t="s">
        <v>3233</v>
      </c>
      <c r="B20" s="802" t="s">
        <v>3234</v>
      </c>
      <c r="C20" s="614" t="s">
        <v>6423</v>
      </c>
      <c r="D20" s="614" t="s">
        <v>6424</v>
      </c>
      <c r="E20" s="614"/>
      <c r="F20" s="614" t="s">
        <v>6425</v>
      </c>
      <c r="G20" s="614"/>
      <c r="H20" s="614"/>
      <c r="I20" s="614"/>
      <c r="J20" s="614"/>
      <c r="K20" s="614"/>
      <c r="L20" s="614"/>
      <c r="M20" s="614"/>
      <c r="N20" s="583"/>
      <c r="O20" s="583"/>
      <c r="P20" s="583"/>
      <c r="Q20" s="583"/>
      <c r="R20" s="583"/>
      <c r="S20" s="583"/>
      <c r="T20" s="583"/>
      <c r="U20" s="583"/>
      <c r="V20" s="584"/>
      <c r="W20" s="584"/>
      <c r="X20" s="584"/>
      <c r="Y20" s="584"/>
      <c r="Z20" s="584"/>
      <c r="AA20" s="584"/>
      <c r="AB20" s="584"/>
      <c r="AC20" s="584"/>
      <c r="AD20" s="584"/>
      <c r="AE20" s="584"/>
      <c r="AF20" s="584"/>
      <c r="AG20" s="584"/>
      <c r="AH20" s="584"/>
      <c r="AI20" s="584"/>
    </row>
    <row r="21" spans="1:36" ht="14.25">
      <c r="A21" s="805" t="s">
        <v>4472</v>
      </c>
      <c r="B21" s="805" t="s">
        <v>3398</v>
      </c>
      <c r="C21" s="806"/>
      <c r="D21" s="806"/>
      <c r="E21" s="806"/>
      <c r="F21" s="809"/>
      <c r="G21" s="806"/>
      <c r="H21" s="806"/>
      <c r="I21" s="809"/>
      <c r="J21" s="809"/>
      <c r="K21" s="806"/>
      <c r="L21" s="806"/>
      <c r="M21" s="806"/>
      <c r="N21" s="809"/>
      <c r="O21" s="809"/>
      <c r="P21" s="809"/>
      <c r="Q21" s="809"/>
      <c r="R21" s="809"/>
      <c r="S21" s="809"/>
      <c r="T21" s="809"/>
      <c r="U21" s="809"/>
      <c r="V21" s="810"/>
      <c r="W21" s="810"/>
      <c r="X21" s="810"/>
      <c r="Y21" s="810"/>
      <c r="Z21" s="810"/>
      <c r="AA21" s="810"/>
      <c r="AB21" s="810"/>
      <c r="AC21" s="810"/>
      <c r="AD21" s="810"/>
      <c r="AE21" s="810"/>
      <c r="AF21" s="810"/>
      <c r="AG21" s="810"/>
      <c r="AH21" s="810"/>
      <c r="AI21" s="810"/>
    </row>
    <row r="22" spans="1:36" ht="14.25">
      <c r="A22" s="802" t="s">
        <v>3306</v>
      </c>
      <c r="B22" s="802" t="s">
        <v>3307</v>
      </c>
      <c r="C22" s="614"/>
      <c r="D22" s="614"/>
      <c r="E22" s="583"/>
      <c r="F22" s="583"/>
      <c r="G22" s="614"/>
      <c r="H22" s="614"/>
      <c r="I22" s="583"/>
      <c r="J22" s="583"/>
      <c r="K22" s="614"/>
      <c r="L22" s="614"/>
      <c r="M22" s="583"/>
      <c r="N22" s="583"/>
      <c r="O22" s="583"/>
      <c r="P22" s="583"/>
      <c r="Q22" s="583"/>
      <c r="R22" s="583"/>
      <c r="S22" s="583"/>
      <c r="T22" s="583"/>
      <c r="U22" s="583"/>
      <c r="V22" s="584"/>
      <c r="W22" s="584"/>
      <c r="X22" s="584"/>
      <c r="Y22" s="584"/>
      <c r="Z22" s="584"/>
      <c r="AA22" s="584"/>
      <c r="AB22" s="584"/>
      <c r="AC22" s="584"/>
      <c r="AD22" s="584"/>
      <c r="AE22" s="584"/>
      <c r="AF22" s="584"/>
      <c r="AG22" s="584"/>
      <c r="AH22" s="584"/>
      <c r="AI22" s="584"/>
    </row>
    <row r="23" spans="1:36" ht="14.25">
      <c r="A23" s="805" t="s">
        <v>4571</v>
      </c>
      <c r="B23" s="805" t="s">
        <v>3380</v>
      </c>
      <c r="C23" s="806"/>
      <c r="D23" s="806"/>
      <c r="E23" s="806"/>
      <c r="F23" s="806"/>
      <c r="G23" s="806"/>
      <c r="H23" s="806"/>
      <c r="I23" s="806"/>
      <c r="J23" s="806"/>
      <c r="K23" s="806"/>
      <c r="L23" s="806"/>
      <c r="M23" s="806"/>
      <c r="N23" s="806"/>
      <c r="O23" s="806"/>
      <c r="P23" s="817"/>
      <c r="Q23" s="806"/>
      <c r="R23" s="809"/>
      <c r="S23" s="809"/>
      <c r="T23" s="809"/>
      <c r="U23" s="809"/>
      <c r="V23" s="809"/>
      <c r="W23" s="810"/>
      <c r="X23" s="810"/>
      <c r="Y23" s="810"/>
      <c r="Z23" s="810"/>
      <c r="AA23" s="810"/>
      <c r="AB23" s="810"/>
      <c r="AC23" s="810"/>
      <c r="AD23" s="810"/>
      <c r="AE23" s="810"/>
      <c r="AF23" s="810"/>
      <c r="AG23" s="810"/>
      <c r="AH23" s="810"/>
      <c r="AI23" s="810"/>
      <c r="AJ23" s="810"/>
    </row>
    <row r="24" spans="1:36" ht="14.25">
      <c r="A24" s="802" t="s">
        <v>3592</v>
      </c>
      <c r="B24" s="802" t="s">
        <v>3492</v>
      </c>
      <c r="C24" s="614"/>
      <c r="D24" s="614"/>
      <c r="E24" s="583"/>
      <c r="F24" s="583"/>
      <c r="G24" s="614"/>
      <c r="H24" s="614"/>
      <c r="I24" s="614"/>
      <c r="J24" s="583"/>
      <c r="K24" s="614"/>
      <c r="L24" s="614"/>
      <c r="M24" s="614"/>
      <c r="N24" s="818"/>
      <c r="O24" s="614"/>
      <c r="P24" s="583"/>
      <c r="Q24" s="583"/>
      <c r="R24" s="583"/>
      <c r="S24" s="583"/>
      <c r="T24" s="583"/>
      <c r="U24" s="583"/>
      <c r="V24" s="583"/>
      <c r="W24" s="584"/>
      <c r="X24" s="584"/>
      <c r="Y24" s="584"/>
      <c r="Z24" s="584"/>
      <c r="AA24" s="584"/>
      <c r="AB24" s="584"/>
      <c r="AC24" s="584"/>
      <c r="AD24" s="584"/>
      <c r="AE24" s="584"/>
      <c r="AF24" s="584"/>
      <c r="AG24" s="584"/>
      <c r="AH24" s="584"/>
      <c r="AI24" s="584"/>
      <c r="AJ24" s="584"/>
    </row>
    <row r="25" spans="1:36" ht="14.25">
      <c r="A25" s="805" t="s">
        <v>3276</v>
      </c>
      <c r="B25" s="805" t="s">
        <v>3277</v>
      </c>
      <c r="C25" s="806"/>
      <c r="D25" s="806"/>
      <c r="E25" s="806"/>
      <c r="F25" s="806"/>
      <c r="G25" s="806"/>
      <c r="H25" s="806"/>
      <c r="I25" s="806"/>
      <c r="J25" s="806"/>
      <c r="K25" s="806"/>
      <c r="L25" s="806"/>
      <c r="M25" s="806"/>
      <c r="N25" s="806"/>
      <c r="O25" s="806"/>
      <c r="P25" s="806"/>
      <c r="Q25" s="809"/>
      <c r="R25" s="809"/>
      <c r="S25" s="809"/>
      <c r="T25" s="809"/>
      <c r="U25" s="809"/>
      <c r="V25" s="810"/>
      <c r="W25" s="810"/>
      <c r="X25" s="810"/>
      <c r="Y25" s="810"/>
      <c r="Z25" s="810"/>
      <c r="AA25" s="810"/>
      <c r="AB25" s="810"/>
      <c r="AC25" s="810"/>
      <c r="AD25" s="810"/>
      <c r="AE25" s="810"/>
      <c r="AF25" s="810"/>
      <c r="AG25" s="810"/>
      <c r="AH25" s="810"/>
      <c r="AI25" s="810"/>
    </row>
    <row r="26" spans="1:36" ht="14.25">
      <c r="A26" s="802" t="s">
        <v>3411</v>
      </c>
      <c r="B26" s="802" t="s">
        <v>3412</v>
      </c>
      <c r="C26" s="614"/>
      <c r="D26" s="614"/>
      <c r="E26" s="614"/>
      <c r="F26" s="614"/>
      <c r="G26" s="614"/>
      <c r="H26" s="614"/>
      <c r="I26" s="614"/>
      <c r="J26" s="614"/>
      <c r="K26" s="614"/>
      <c r="L26" s="614"/>
      <c r="M26" s="614"/>
      <c r="N26" s="583"/>
      <c r="O26" s="583"/>
      <c r="P26" s="583"/>
      <c r="Q26" s="583"/>
      <c r="R26" s="583"/>
      <c r="S26" s="583"/>
      <c r="T26" s="583"/>
      <c r="U26" s="583"/>
      <c r="V26" s="583"/>
      <c r="W26" s="584"/>
      <c r="X26" s="584"/>
      <c r="Y26" s="584"/>
      <c r="Z26" s="584"/>
      <c r="AA26" s="584"/>
      <c r="AB26" s="584"/>
      <c r="AC26" s="584"/>
      <c r="AD26" s="584"/>
      <c r="AE26" s="584"/>
      <c r="AF26" s="584"/>
      <c r="AG26" s="584"/>
      <c r="AH26" s="584"/>
      <c r="AI26" s="584"/>
      <c r="AJ26" s="584"/>
    </row>
    <row r="27" spans="1:36" ht="38.25">
      <c r="A27" s="805" t="s">
        <v>3602</v>
      </c>
      <c r="B27" s="805" t="s">
        <v>3383</v>
      </c>
      <c r="C27" s="806" t="s">
        <v>6426</v>
      </c>
      <c r="D27" s="806" t="s">
        <v>6427</v>
      </c>
      <c r="E27" s="806" t="s">
        <v>6428</v>
      </c>
      <c r="F27" s="806" t="s">
        <v>6429</v>
      </c>
      <c r="G27" s="806"/>
      <c r="H27" s="806"/>
      <c r="I27" s="809"/>
      <c r="J27" s="809"/>
      <c r="K27" s="806"/>
      <c r="L27" s="806"/>
      <c r="M27" s="806"/>
      <c r="N27" s="809"/>
      <c r="O27" s="809"/>
      <c r="P27" s="809"/>
      <c r="Q27" s="809"/>
      <c r="R27" s="809"/>
      <c r="S27" s="809"/>
      <c r="T27" s="809"/>
      <c r="U27" s="809"/>
      <c r="V27" s="809"/>
      <c r="W27" s="810"/>
      <c r="X27" s="810"/>
      <c r="Y27" s="810"/>
      <c r="Z27" s="810"/>
      <c r="AA27" s="810"/>
      <c r="AB27" s="810"/>
      <c r="AC27" s="810"/>
      <c r="AD27" s="810"/>
      <c r="AE27" s="810"/>
      <c r="AF27" s="810"/>
      <c r="AG27" s="810"/>
      <c r="AH27" s="810"/>
      <c r="AI27" s="810"/>
      <c r="AJ27" s="810"/>
    </row>
    <row r="28" spans="1:36" ht="38.25">
      <c r="A28" s="802" t="s">
        <v>3602</v>
      </c>
      <c r="B28" s="802" t="s">
        <v>3479</v>
      </c>
      <c r="C28" s="614" t="s">
        <v>6430</v>
      </c>
      <c r="D28" s="614" t="s">
        <v>6431</v>
      </c>
      <c r="E28" s="614" t="s">
        <v>6432</v>
      </c>
      <c r="F28" s="614" t="s">
        <v>6433</v>
      </c>
      <c r="G28" s="583"/>
      <c r="H28" s="583"/>
      <c r="I28" s="583"/>
      <c r="J28" s="583"/>
      <c r="K28" s="583"/>
      <c r="L28" s="583"/>
      <c r="M28" s="583"/>
      <c r="N28" s="583"/>
      <c r="O28" s="583"/>
      <c r="P28" s="583"/>
      <c r="Q28" s="583"/>
      <c r="R28" s="583"/>
      <c r="S28" s="583"/>
      <c r="T28" s="583"/>
      <c r="U28" s="583"/>
      <c r="V28" s="583"/>
      <c r="W28" s="584"/>
      <c r="X28" s="584"/>
      <c r="Y28" s="584"/>
      <c r="Z28" s="584"/>
      <c r="AA28" s="584"/>
      <c r="AB28" s="584"/>
      <c r="AC28" s="584"/>
      <c r="AD28" s="584"/>
      <c r="AE28" s="584"/>
      <c r="AF28" s="584"/>
      <c r="AG28" s="584"/>
      <c r="AH28" s="584"/>
      <c r="AI28" s="584"/>
      <c r="AJ28" s="584"/>
    </row>
    <row r="29" spans="1:36" ht="28.5">
      <c r="A29" s="805" t="s">
        <v>3602</v>
      </c>
      <c r="B29" s="805" t="s">
        <v>3291</v>
      </c>
      <c r="C29" s="806"/>
      <c r="D29" s="806"/>
      <c r="E29" s="806"/>
      <c r="F29" s="806"/>
      <c r="G29" s="806"/>
      <c r="H29" s="806"/>
      <c r="I29" s="806"/>
      <c r="J29" s="806"/>
      <c r="K29" s="806"/>
      <c r="L29" s="806"/>
      <c r="M29" s="809"/>
      <c r="N29" s="806"/>
      <c r="O29" s="809"/>
      <c r="P29" s="809"/>
      <c r="Q29" s="809"/>
      <c r="R29" s="809"/>
      <c r="S29" s="809"/>
      <c r="T29" s="809"/>
      <c r="U29" s="809"/>
      <c r="V29" s="809"/>
      <c r="W29" s="810"/>
      <c r="X29" s="810"/>
      <c r="Y29" s="810"/>
      <c r="Z29" s="810"/>
      <c r="AA29" s="810"/>
      <c r="AB29" s="810"/>
      <c r="AC29" s="810"/>
      <c r="AD29" s="810"/>
      <c r="AE29" s="810"/>
      <c r="AF29" s="810"/>
      <c r="AG29" s="810"/>
      <c r="AH29" s="810"/>
      <c r="AI29" s="810"/>
      <c r="AJ29" s="810"/>
    </row>
    <row r="30" spans="1:36" ht="14.25">
      <c r="A30" s="802" t="s">
        <v>3257</v>
      </c>
      <c r="B30" s="802" t="s">
        <v>3258</v>
      </c>
      <c r="C30" s="614"/>
      <c r="D30" s="614"/>
      <c r="E30" s="614"/>
      <c r="F30" s="614"/>
      <c r="G30" s="583"/>
      <c r="H30" s="583"/>
      <c r="I30" s="583"/>
      <c r="J30" s="614"/>
      <c r="K30" s="614"/>
      <c r="L30" s="614"/>
      <c r="M30" s="614"/>
      <c r="N30" s="614"/>
      <c r="O30" s="583"/>
      <c r="P30" s="583"/>
      <c r="Q30" s="583"/>
      <c r="R30" s="583"/>
      <c r="S30" s="583"/>
      <c r="T30" s="583"/>
      <c r="U30" s="583"/>
      <c r="V30" s="583"/>
      <c r="W30" s="584"/>
      <c r="X30" s="584"/>
      <c r="Y30" s="584"/>
      <c r="Z30" s="584"/>
      <c r="AA30" s="584"/>
      <c r="AB30" s="584"/>
      <c r="AC30" s="584"/>
      <c r="AD30" s="584"/>
      <c r="AE30" s="584"/>
      <c r="AF30" s="584"/>
      <c r="AG30" s="584"/>
      <c r="AH30" s="584"/>
      <c r="AI30" s="584"/>
      <c r="AJ30" s="584"/>
    </row>
    <row r="31" spans="1:36" ht="28.5">
      <c r="A31" s="805" t="s">
        <v>3238</v>
      </c>
      <c r="B31" s="805" t="s">
        <v>3334</v>
      </c>
      <c r="C31" s="806"/>
      <c r="D31" s="806"/>
      <c r="E31" s="809"/>
      <c r="F31" s="809"/>
      <c r="G31" s="806"/>
      <c r="H31" s="806"/>
      <c r="I31" s="809"/>
      <c r="J31" s="809"/>
      <c r="K31" s="806"/>
      <c r="L31" s="614"/>
      <c r="M31" s="614"/>
      <c r="N31" s="806"/>
      <c r="O31" s="819"/>
      <c r="P31" s="806"/>
      <c r="Q31" s="806"/>
      <c r="R31" s="809"/>
      <c r="S31" s="810"/>
      <c r="T31" s="810"/>
      <c r="U31" s="810"/>
      <c r="V31" s="810"/>
      <c r="W31" s="810"/>
      <c r="X31" s="810"/>
      <c r="Y31" s="810"/>
      <c r="Z31" s="810"/>
      <c r="AA31" s="810"/>
      <c r="AB31" s="810"/>
      <c r="AC31" s="810"/>
      <c r="AD31" s="810"/>
      <c r="AE31" s="810"/>
      <c r="AF31" s="810"/>
    </row>
    <row r="32" spans="1:36" ht="14.25">
      <c r="A32" s="802" t="s">
        <v>3481</v>
      </c>
      <c r="B32" s="802" t="s">
        <v>3482</v>
      </c>
      <c r="C32" s="583"/>
      <c r="D32" s="614" t="s">
        <v>6434</v>
      </c>
      <c r="E32" s="583"/>
      <c r="F32" s="583"/>
      <c r="G32" s="583"/>
      <c r="H32" s="583"/>
      <c r="I32" s="583"/>
      <c r="J32" s="583"/>
      <c r="K32" s="583"/>
      <c r="L32" s="583"/>
      <c r="M32" s="583"/>
      <c r="N32" s="583"/>
      <c r="O32" s="583"/>
      <c r="P32" s="583"/>
      <c r="Q32" s="583"/>
      <c r="R32" s="583"/>
      <c r="S32" s="583"/>
      <c r="T32" s="583"/>
      <c r="U32" s="583"/>
      <c r="V32" s="583"/>
      <c r="W32" s="584"/>
      <c r="X32" s="584"/>
      <c r="Y32" s="584"/>
      <c r="Z32" s="584"/>
      <c r="AA32" s="584"/>
      <c r="AB32" s="584"/>
      <c r="AC32" s="584"/>
      <c r="AD32" s="584"/>
      <c r="AE32" s="584"/>
      <c r="AF32" s="584"/>
      <c r="AG32" s="584"/>
      <c r="AH32" s="584"/>
      <c r="AI32" s="584"/>
      <c r="AJ32" s="584"/>
    </row>
    <row r="33" spans="1:36" ht="14.25">
      <c r="A33" s="805" t="s">
        <v>3238</v>
      </c>
      <c r="B33" s="805" t="s">
        <v>3239</v>
      </c>
      <c r="C33" s="806"/>
      <c r="D33" s="806"/>
      <c r="E33" s="806"/>
      <c r="F33" s="806"/>
      <c r="G33" s="806"/>
      <c r="H33" s="806"/>
      <c r="I33" s="806"/>
      <c r="J33" s="806"/>
      <c r="K33" s="806"/>
      <c r="L33" s="806"/>
      <c r="M33" s="806"/>
      <c r="N33" s="806"/>
      <c r="O33" s="806"/>
      <c r="P33" s="817"/>
      <c r="Q33" s="806"/>
      <c r="R33" s="809"/>
      <c r="S33" s="809"/>
      <c r="T33" s="809"/>
      <c r="U33" s="809"/>
      <c r="V33" s="809"/>
      <c r="W33" s="810"/>
      <c r="X33" s="810"/>
      <c r="Y33" s="810"/>
      <c r="Z33" s="810"/>
      <c r="AA33" s="810"/>
      <c r="AB33" s="810"/>
      <c r="AC33" s="810"/>
      <c r="AD33" s="810"/>
      <c r="AE33" s="810"/>
      <c r="AF33" s="810"/>
      <c r="AG33" s="810"/>
      <c r="AH33" s="810"/>
      <c r="AI33" s="810"/>
      <c r="AJ33" s="810"/>
    </row>
    <row r="34" spans="1:36" ht="14.25">
      <c r="A34" s="802" t="s">
        <v>3420</v>
      </c>
      <c r="B34" s="802" t="s">
        <v>3421</v>
      </c>
      <c r="C34" s="614"/>
      <c r="D34" s="583"/>
      <c r="E34" s="583"/>
      <c r="F34" s="583"/>
      <c r="G34" s="614"/>
      <c r="H34" s="614"/>
      <c r="I34" s="614"/>
      <c r="J34" s="583"/>
      <c r="K34" s="614"/>
      <c r="L34" s="614"/>
      <c r="M34" s="614"/>
      <c r="N34" s="583"/>
      <c r="O34" s="583"/>
      <c r="P34" s="583"/>
      <c r="Q34" s="583"/>
      <c r="R34" s="583"/>
      <c r="S34" s="583"/>
      <c r="T34" s="583"/>
      <c r="U34" s="583"/>
      <c r="V34" s="583"/>
      <c r="W34" s="584"/>
      <c r="X34" s="584"/>
      <c r="Y34" s="584"/>
      <c r="Z34" s="584"/>
      <c r="AA34" s="584"/>
      <c r="AB34" s="584"/>
      <c r="AC34" s="584"/>
      <c r="AD34" s="584"/>
      <c r="AE34" s="584"/>
      <c r="AF34" s="584"/>
      <c r="AG34" s="584"/>
      <c r="AH34" s="584"/>
      <c r="AI34" s="584"/>
      <c r="AJ34" s="584"/>
    </row>
    <row r="35" spans="1:36" ht="318.75">
      <c r="A35" s="805"/>
      <c r="B35" s="805" t="s">
        <v>3353</v>
      </c>
      <c r="C35" s="806" t="s">
        <v>6435</v>
      </c>
      <c r="D35" s="806" t="s">
        <v>6436</v>
      </c>
      <c r="E35" s="806"/>
      <c r="F35" s="809"/>
      <c r="G35" s="806" t="s">
        <v>6437</v>
      </c>
      <c r="H35" s="806"/>
      <c r="I35" s="806"/>
      <c r="J35" s="809"/>
      <c r="K35" s="806"/>
      <c r="L35" s="820"/>
      <c r="M35" s="806"/>
      <c r="N35" s="817"/>
      <c r="O35" s="806"/>
      <c r="P35" s="809"/>
      <c r="Q35" s="809"/>
      <c r="R35" s="809"/>
      <c r="S35" s="809"/>
      <c r="T35" s="809"/>
      <c r="U35" s="809"/>
      <c r="V35" s="809"/>
      <c r="W35" s="810"/>
      <c r="X35" s="810"/>
      <c r="Y35" s="810"/>
      <c r="Z35" s="810"/>
      <c r="AA35" s="810"/>
      <c r="AB35" s="810"/>
      <c r="AC35" s="810"/>
      <c r="AD35" s="810"/>
      <c r="AE35" s="810"/>
      <c r="AF35" s="810"/>
      <c r="AG35" s="810"/>
      <c r="AH35" s="810"/>
      <c r="AI35" s="810"/>
      <c r="AJ35" s="810"/>
    </row>
    <row r="36" spans="1:36" ht="14.25">
      <c r="A36" s="802" t="s">
        <v>3249</v>
      </c>
      <c r="B36" s="802" t="s">
        <v>3250</v>
      </c>
      <c r="C36" s="614"/>
      <c r="D36" s="614"/>
      <c r="E36" s="614"/>
      <c r="F36" s="614"/>
      <c r="G36" s="614"/>
      <c r="H36" s="614"/>
      <c r="I36" s="614"/>
      <c r="J36" s="614"/>
      <c r="K36" s="614"/>
      <c r="L36" s="614"/>
      <c r="M36" s="614"/>
      <c r="N36" s="614"/>
      <c r="O36" s="818"/>
      <c r="P36" s="583"/>
      <c r="Q36" s="583"/>
      <c r="R36" s="583"/>
      <c r="S36" s="583"/>
      <c r="T36" s="583"/>
      <c r="U36" s="583"/>
      <c r="V36" s="583"/>
      <c r="W36" s="584"/>
      <c r="X36" s="584"/>
      <c r="Y36" s="584"/>
      <c r="Z36" s="584"/>
      <c r="AA36" s="584"/>
      <c r="AB36" s="584"/>
      <c r="AC36" s="584"/>
      <c r="AD36" s="584"/>
      <c r="AE36" s="584"/>
      <c r="AF36" s="584"/>
      <c r="AG36" s="584"/>
      <c r="AH36" s="584"/>
      <c r="AI36" s="584"/>
    </row>
    <row r="37" spans="1:36" ht="28.5">
      <c r="A37" s="805" t="s">
        <v>3474</v>
      </c>
      <c r="B37" s="805" t="s">
        <v>3475</v>
      </c>
      <c r="C37" s="806"/>
      <c r="D37" s="809"/>
      <c r="E37" s="809"/>
      <c r="F37" s="809"/>
      <c r="G37" s="809"/>
      <c r="H37" s="806"/>
      <c r="I37" s="806"/>
      <c r="J37" s="809"/>
      <c r="K37" s="809"/>
      <c r="L37" s="806"/>
      <c r="M37" s="806"/>
      <c r="N37" s="809"/>
      <c r="O37" s="809"/>
      <c r="P37" s="809"/>
      <c r="Q37" s="809"/>
      <c r="R37" s="809"/>
      <c r="S37" s="809"/>
      <c r="T37" s="809"/>
      <c r="U37" s="809"/>
      <c r="V37" s="809"/>
      <c r="W37" s="810"/>
      <c r="X37" s="810"/>
      <c r="Y37" s="810"/>
      <c r="Z37" s="810"/>
      <c r="AA37" s="810"/>
      <c r="AB37" s="810"/>
      <c r="AC37" s="810"/>
      <c r="AD37" s="810"/>
      <c r="AE37" s="810"/>
      <c r="AF37" s="810"/>
      <c r="AG37" s="810"/>
      <c r="AH37" s="810"/>
      <c r="AI37" s="810"/>
      <c r="AJ37" s="810"/>
    </row>
    <row r="38" spans="1:36" ht="28.5">
      <c r="A38" s="802" t="s">
        <v>3468</v>
      </c>
      <c r="B38" s="802" t="s">
        <v>3469</v>
      </c>
      <c r="C38" s="816"/>
      <c r="D38" s="816"/>
      <c r="E38" s="816"/>
      <c r="F38" s="584"/>
      <c r="G38" s="584"/>
      <c r="H38" s="614"/>
      <c r="I38" s="614"/>
      <c r="J38" s="614"/>
      <c r="K38" s="614"/>
      <c r="L38" s="614"/>
      <c r="M38" s="614"/>
      <c r="N38" s="583"/>
      <c r="O38" s="583"/>
      <c r="P38" s="583"/>
      <c r="Q38" s="583"/>
      <c r="R38" s="583"/>
      <c r="S38" s="583"/>
      <c r="T38" s="583"/>
      <c r="U38" s="583"/>
      <c r="V38" s="583"/>
      <c r="W38" s="584"/>
      <c r="X38" s="584"/>
      <c r="Y38" s="584"/>
      <c r="Z38" s="584"/>
      <c r="AA38" s="584"/>
      <c r="AB38" s="584"/>
      <c r="AC38" s="584"/>
      <c r="AD38" s="584"/>
      <c r="AE38" s="584"/>
      <c r="AF38" s="584"/>
      <c r="AG38" s="584"/>
      <c r="AH38" s="584"/>
      <c r="AI38" s="584"/>
      <c r="AJ38" s="584"/>
    </row>
    <row r="39" spans="1:36" ht="28.5">
      <c r="A39" s="805" t="s">
        <v>3519</v>
      </c>
      <c r="B39" s="805" t="s">
        <v>3520</v>
      </c>
      <c r="C39" s="806"/>
      <c r="D39" s="806"/>
      <c r="E39" s="806"/>
      <c r="F39" s="806"/>
      <c r="G39" s="806"/>
      <c r="H39" s="806"/>
      <c r="I39" s="806"/>
      <c r="J39" s="806"/>
      <c r="K39" s="806"/>
      <c r="L39" s="806"/>
      <c r="M39" s="809"/>
      <c r="N39" s="809"/>
      <c r="O39" s="809"/>
      <c r="P39" s="809"/>
      <c r="Q39" s="809"/>
      <c r="R39" s="809"/>
      <c r="S39" s="809"/>
      <c r="T39" s="809"/>
      <c r="U39" s="809"/>
      <c r="V39" s="809"/>
      <c r="W39" s="810"/>
      <c r="X39" s="810"/>
      <c r="Y39" s="810"/>
      <c r="Z39" s="810"/>
      <c r="AA39" s="810"/>
      <c r="AB39" s="810"/>
      <c r="AC39" s="810"/>
      <c r="AD39" s="810"/>
      <c r="AE39" s="810"/>
      <c r="AF39" s="810"/>
      <c r="AG39" s="810"/>
      <c r="AH39" s="810"/>
      <c r="AI39" s="810"/>
      <c r="AJ39" s="810"/>
    </row>
    <row r="40" spans="1:36" ht="14.25">
      <c r="A40" s="802" t="s">
        <v>3483</v>
      </c>
      <c r="B40" s="802" t="s">
        <v>3484</v>
      </c>
      <c r="C40" s="583"/>
      <c r="D40" s="583"/>
      <c r="E40" s="583"/>
      <c r="F40" s="583"/>
      <c r="G40" s="583"/>
      <c r="H40" s="583"/>
      <c r="I40" s="583"/>
      <c r="J40" s="583"/>
      <c r="K40" s="583"/>
      <c r="L40" s="583"/>
      <c r="M40" s="583"/>
      <c r="N40" s="583"/>
      <c r="O40" s="583"/>
      <c r="P40" s="583"/>
      <c r="Q40" s="583"/>
      <c r="R40" s="583"/>
      <c r="S40" s="583"/>
      <c r="T40" s="583"/>
      <c r="U40" s="583"/>
      <c r="V40" s="584"/>
      <c r="W40" s="584"/>
      <c r="X40" s="584"/>
      <c r="Y40" s="584"/>
      <c r="Z40" s="584"/>
      <c r="AA40" s="584"/>
      <c r="AB40" s="584"/>
      <c r="AC40" s="584"/>
      <c r="AD40" s="584"/>
      <c r="AE40" s="584"/>
      <c r="AF40" s="584"/>
      <c r="AG40" s="584"/>
      <c r="AH40" s="584"/>
      <c r="AI40" s="584"/>
    </row>
    <row r="41" spans="1:36" ht="14.25">
      <c r="A41" s="805" t="s">
        <v>3236</v>
      </c>
      <c r="B41" s="805" t="s">
        <v>3237</v>
      </c>
      <c r="C41" s="806"/>
      <c r="D41" s="806"/>
      <c r="E41" s="806"/>
      <c r="F41" s="806"/>
      <c r="G41" s="806"/>
      <c r="H41" s="809"/>
      <c r="I41" s="806"/>
      <c r="J41" s="809"/>
      <c r="K41" s="806"/>
      <c r="L41" s="806"/>
      <c r="M41" s="806"/>
      <c r="N41" s="806"/>
      <c r="O41" s="806"/>
      <c r="P41" s="809"/>
      <c r="Q41" s="809"/>
      <c r="R41" s="809"/>
      <c r="S41" s="809"/>
      <c r="T41" s="809"/>
      <c r="U41" s="810"/>
      <c r="V41" s="810"/>
      <c r="W41" s="810"/>
      <c r="X41" s="810"/>
      <c r="Y41" s="810"/>
      <c r="Z41" s="810"/>
      <c r="AA41" s="810"/>
      <c r="AB41" s="810"/>
      <c r="AC41" s="810"/>
      <c r="AD41" s="810"/>
      <c r="AE41" s="810"/>
      <c r="AF41" s="810"/>
      <c r="AG41" s="810"/>
      <c r="AH41" s="810"/>
    </row>
    <row r="42" spans="1:36" ht="51">
      <c r="A42" s="802" t="s">
        <v>3465</v>
      </c>
      <c r="B42" s="802" t="s">
        <v>3631</v>
      </c>
      <c r="C42" s="614" t="s">
        <v>6438</v>
      </c>
      <c r="D42" s="614" t="s">
        <v>6439</v>
      </c>
      <c r="E42" s="583"/>
      <c r="F42" s="583"/>
      <c r="G42" s="583"/>
      <c r="H42" s="583"/>
      <c r="I42" s="583"/>
      <c r="J42" s="583"/>
      <c r="K42" s="583"/>
      <c r="L42" s="614"/>
      <c r="M42" s="583"/>
      <c r="N42" s="583"/>
      <c r="O42" s="583"/>
      <c r="P42" s="583"/>
      <c r="Q42" s="583"/>
      <c r="R42" s="583"/>
      <c r="S42" s="583"/>
      <c r="T42" s="583"/>
      <c r="U42" s="583"/>
      <c r="V42" s="584"/>
      <c r="W42" s="584"/>
      <c r="X42" s="584"/>
      <c r="Y42" s="584"/>
      <c r="Z42" s="584"/>
      <c r="AA42" s="584"/>
      <c r="AB42" s="584"/>
      <c r="AC42" s="584"/>
      <c r="AD42" s="584"/>
      <c r="AE42" s="584"/>
      <c r="AF42" s="584"/>
      <c r="AG42" s="584"/>
      <c r="AH42" s="584"/>
      <c r="AI42" s="584"/>
    </row>
    <row r="43" spans="1:36" ht="14.25">
      <c r="A43" s="805" t="s">
        <v>3255</v>
      </c>
      <c r="B43" s="805" t="s">
        <v>3256</v>
      </c>
      <c r="C43" s="806"/>
      <c r="D43" s="806"/>
      <c r="E43" s="806"/>
      <c r="F43" s="806"/>
      <c r="G43" s="806"/>
      <c r="H43" s="806"/>
      <c r="I43" s="809"/>
      <c r="J43" s="806"/>
      <c r="K43" s="806"/>
      <c r="L43" s="806"/>
      <c r="M43" s="806"/>
      <c r="N43" s="809"/>
      <c r="O43" s="809"/>
      <c r="P43" s="809"/>
      <c r="Q43" s="809"/>
      <c r="R43" s="809"/>
      <c r="S43" s="809"/>
      <c r="T43" s="809"/>
      <c r="U43" s="809"/>
      <c r="V43" s="810"/>
      <c r="W43" s="810"/>
      <c r="X43" s="810"/>
      <c r="Y43" s="810"/>
      <c r="Z43" s="810"/>
      <c r="AA43" s="810"/>
      <c r="AB43" s="810"/>
      <c r="AC43" s="810"/>
      <c r="AD43" s="810"/>
      <c r="AE43" s="810"/>
      <c r="AF43" s="810"/>
      <c r="AG43" s="810"/>
      <c r="AH43" s="810"/>
      <c r="AI43" s="810"/>
    </row>
    <row r="44" spans="1:36" ht="28.5">
      <c r="A44" s="802" t="s">
        <v>3246</v>
      </c>
      <c r="B44" s="802" t="s">
        <v>3408</v>
      </c>
      <c r="C44" s="614"/>
      <c r="D44" s="614"/>
      <c r="E44" s="614"/>
      <c r="F44" s="583"/>
      <c r="G44" s="583"/>
      <c r="H44" s="583"/>
      <c r="I44" s="583"/>
      <c r="J44" s="583"/>
      <c r="K44" s="614"/>
      <c r="L44" s="614"/>
      <c r="M44" s="614"/>
      <c r="N44" s="583"/>
      <c r="O44" s="583"/>
      <c r="P44" s="583"/>
      <c r="Q44" s="583"/>
      <c r="R44" s="583"/>
      <c r="S44" s="583"/>
      <c r="T44" s="583"/>
      <c r="U44" s="583"/>
      <c r="V44" s="584"/>
      <c r="W44" s="584"/>
      <c r="X44" s="584"/>
      <c r="Y44" s="584"/>
      <c r="Z44" s="584"/>
      <c r="AA44" s="584"/>
      <c r="AB44" s="584"/>
      <c r="AC44" s="584"/>
      <c r="AD44" s="584"/>
      <c r="AE44" s="584"/>
      <c r="AF44" s="584"/>
      <c r="AG44" s="584"/>
      <c r="AH44" s="584"/>
      <c r="AI44" s="584"/>
    </row>
    <row r="45" spans="1:36" ht="28.5">
      <c r="A45" s="805" t="s">
        <v>3345</v>
      </c>
      <c r="B45" s="805" t="s">
        <v>3346</v>
      </c>
      <c r="C45" s="806"/>
      <c r="D45" s="806"/>
      <c r="E45" s="809"/>
      <c r="F45" s="806"/>
      <c r="G45" s="809"/>
      <c r="H45" s="809"/>
      <c r="I45" s="806"/>
      <c r="J45" s="809"/>
      <c r="K45" s="806"/>
      <c r="L45" s="806"/>
      <c r="M45" s="809"/>
      <c r="N45" s="809"/>
      <c r="O45" s="809"/>
      <c r="P45" s="809"/>
      <c r="Q45" s="809"/>
      <c r="R45" s="809"/>
      <c r="S45" s="809"/>
      <c r="T45" s="809"/>
      <c r="U45" s="810"/>
      <c r="V45" s="810"/>
      <c r="W45" s="810"/>
      <c r="X45" s="810"/>
      <c r="Y45" s="810"/>
      <c r="Z45" s="810"/>
      <c r="AA45" s="810"/>
      <c r="AB45" s="810"/>
      <c r="AC45" s="810"/>
      <c r="AD45" s="810"/>
      <c r="AE45" s="810"/>
      <c r="AF45" s="810"/>
      <c r="AG45" s="810"/>
      <c r="AH45" s="810"/>
    </row>
    <row r="46" spans="1:36" ht="14.25">
      <c r="A46" s="802" t="s">
        <v>3246</v>
      </c>
      <c r="B46" s="802" t="s">
        <v>3285</v>
      </c>
      <c r="C46" s="614"/>
      <c r="D46" s="614"/>
      <c r="E46" s="583"/>
      <c r="F46" s="583"/>
      <c r="G46" s="583"/>
      <c r="H46" s="583"/>
      <c r="I46" s="583"/>
      <c r="J46" s="583"/>
      <c r="K46" s="614"/>
      <c r="L46" s="614"/>
      <c r="M46" s="614"/>
      <c r="N46" s="614"/>
      <c r="O46" s="583"/>
      <c r="P46" s="583"/>
      <c r="Q46" s="583"/>
      <c r="R46" s="583"/>
      <c r="S46" s="583"/>
      <c r="T46" s="584"/>
      <c r="U46" s="584"/>
      <c r="V46" s="584"/>
      <c r="W46" s="584"/>
      <c r="X46" s="584"/>
      <c r="Y46" s="584"/>
      <c r="Z46" s="584"/>
      <c r="AA46" s="584"/>
      <c r="AB46" s="584"/>
      <c r="AC46" s="584"/>
      <c r="AD46" s="584"/>
      <c r="AE46" s="584"/>
      <c r="AF46" s="584"/>
      <c r="AG46" s="584"/>
    </row>
    <row r="47" spans="1:36" ht="153">
      <c r="A47" s="805" t="s">
        <v>3246</v>
      </c>
      <c r="B47" s="805" t="s">
        <v>3248</v>
      </c>
      <c r="C47" s="806" t="s">
        <v>6440</v>
      </c>
      <c r="D47" s="806" t="s">
        <v>6441</v>
      </c>
      <c r="E47" s="806"/>
      <c r="F47" s="806" t="s">
        <v>6442</v>
      </c>
      <c r="G47" s="806"/>
      <c r="H47" s="806"/>
      <c r="I47" s="806"/>
      <c r="J47" s="806"/>
      <c r="K47" s="806"/>
      <c r="L47" s="806"/>
      <c r="M47" s="809"/>
      <c r="N47" s="809"/>
      <c r="O47" s="809"/>
      <c r="P47" s="809"/>
      <c r="Q47" s="809"/>
      <c r="R47" s="809"/>
      <c r="S47" s="809"/>
      <c r="T47" s="809"/>
      <c r="U47" s="810"/>
      <c r="V47" s="810"/>
      <c r="W47" s="810"/>
      <c r="X47" s="810"/>
      <c r="Y47" s="810"/>
      <c r="Z47" s="810"/>
      <c r="AA47" s="810"/>
      <c r="AB47" s="810"/>
      <c r="AC47" s="810"/>
      <c r="AD47" s="810"/>
      <c r="AE47" s="810"/>
      <c r="AF47" s="810"/>
      <c r="AG47" s="810"/>
      <c r="AH47" s="810"/>
    </row>
    <row r="48" spans="1:36" ht="28.5">
      <c r="A48" s="802" t="s">
        <v>3246</v>
      </c>
      <c r="B48" s="802" t="s">
        <v>4734</v>
      </c>
      <c r="C48" s="614"/>
      <c r="D48" s="614"/>
      <c r="E48" s="614"/>
      <c r="F48" s="614"/>
      <c r="G48" s="583"/>
      <c r="H48" s="614"/>
      <c r="I48" s="614"/>
      <c r="J48" s="614"/>
      <c r="K48" s="614"/>
      <c r="L48" s="614"/>
      <c r="M48" s="583"/>
      <c r="N48" s="583"/>
      <c r="O48" s="583"/>
      <c r="P48" s="583"/>
      <c r="Q48" s="583"/>
      <c r="R48" s="583"/>
      <c r="S48" s="583"/>
      <c r="T48" s="583"/>
      <c r="U48" s="583"/>
      <c r="V48" s="584"/>
      <c r="W48" s="584"/>
      <c r="X48" s="584"/>
      <c r="Y48" s="584"/>
      <c r="Z48" s="584"/>
      <c r="AA48" s="584"/>
      <c r="AB48" s="584"/>
      <c r="AC48" s="584"/>
      <c r="AD48" s="584"/>
      <c r="AE48" s="584"/>
      <c r="AF48" s="584"/>
      <c r="AG48" s="584"/>
      <c r="AH48" s="584"/>
      <c r="AI48" s="584"/>
    </row>
    <row r="49" spans="1:36" ht="14.25">
      <c r="A49" s="805" t="s">
        <v>3461</v>
      </c>
      <c r="B49" s="805" t="s">
        <v>3462</v>
      </c>
      <c r="C49" s="809"/>
      <c r="D49" s="809"/>
      <c r="E49" s="809"/>
      <c r="F49" s="809"/>
      <c r="G49" s="809"/>
      <c r="H49" s="809"/>
      <c r="I49" s="809"/>
      <c r="J49" s="809"/>
      <c r="K49" s="809"/>
      <c r="L49" s="809"/>
      <c r="M49" s="809"/>
      <c r="N49" s="809"/>
      <c r="O49" s="809"/>
      <c r="P49" s="809"/>
      <c r="Q49" s="809"/>
      <c r="R49" s="809"/>
      <c r="S49" s="809"/>
      <c r="T49" s="809"/>
      <c r="U49" s="809"/>
      <c r="V49" s="809"/>
      <c r="W49" s="810"/>
      <c r="X49" s="810"/>
      <c r="Y49" s="810"/>
      <c r="Z49" s="810"/>
      <c r="AA49" s="810"/>
      <c r="AB49" s="810"/>
      <c r="AC49" s="810"/>
      <c r="AD49" s="810"/>
      <c r="AE49" s="810"/>
      <c r="AF49" s="810"/>
      <c r="AG49" s="810"/>
      <c r="AH49" s="810"/>
      <c r="AI49" s="810"/>
      <c r="AJ49" s="810"/>
    </row>
    <row r="50" spans="1:36" ht="102">
      <c r="A50" s="802" t="s">
        <v>3375</v>
      </c>
      <c r="B50" s="802" t="s">
        <v>3376</v>
      </c>
      <c r="C50" s="821" t="s">
        <v>6443</v>
      </c>
      <c r="D50" s="89" t="s">
        <v>6444</v>
      </c>
      <c r="E50" s="822"/>
      <c r="F50" s="823" t="s">
        <v>6445</v>
      </c>
      <c r="G50" s="614"/>
      <c r="H50" s="614"/>
      <c r="I50" s="583"/>
      <c r="J50" s="614"/>
      <c r="K50" s="614"/>
      <c r="L50" s="91"/>
      <c r="M50" s="614"/>
      <c r="N50" s="607"/>
      <c r="O50" s="818"/>
      <c r="P50" s="614"/>
      <c r="Q50" s="583"/>
      <c r="R50" s="583"/>
      <c r="S50" s="583"/>
      <c r="T50" s="583"/>
      <c r="U50" s="583"/>
      <c r="V50" s="583"/>
      <c r="W50" s="584"/>
      <c r="X50" s="584"/>
      <c r="Y50" s="584"/>
      <c r="Z50" s="584"/>
      <c r="AA50" s="584"/>
      <c r="AB50" s="584"/>
      <c r="AC50" s="584"/>
      <c r="AD50" s="584"/>
      <c r="AE50" s="584"/>
      <c r="AF50" s="584"/>
      <c r="AG50" s="584"/>
      <c r="AH50" s="584"/>
      <c r="AI50" s="584"/>
      <c r="AJ50" s="584"/>
    </row>
    <row r="51" spans="1:36" ht="28.5">
      <c r="A51" s="805" t="s">
        <v>3422</v>
      </c>
      <c r="B51" s="805" t="s">
        <v>3423</v>
      </c>
      <c r="C51" s="806"/>
      <c r="D51" s="806"/>
      <c r="E51" s="809"/>
      <c r="F51" s="809"/>
      <c r="G51" s="809"/>
      <c r="H51" s="809"/>
      <c r="I51" s="809"/>
      <c r="J51" s="809"/>
      <c r="K51" s="806"/>
      <c r="L51" s="806"/>
      <c r="M51" s="809"/>
      <c r="N51" s="809"/>
      <c r="O51" s="809"/>
      <c r="P51" s="809"/>
      <c r="Q51" s="809"/>
      <c r="R51" s="809"/>
      <c r="S51" s="809"/>
      <c r="T51" s="809"/>
      <c r="U51" s="809"/>
      <c r="V51" s="809"/>
      <c r="W51" s="810"/>
      <c r="X51" s="810"/>
      <c r="Y51" s="810"/>
      <c r="Z51" s="810"/>
      <c r="AA51" s="810"/>
      <c r="AB51" s="810"/>
      <c r="AC51" s="810"/>
      <c r="AD51" s="810"/>
      <c r="AE51" s="810"/>
      <c r="AF51" s="810"/>
      <c r="AG51" s="810"/>
      <c r="AH51" s="810"/>
      <c r="AI51" s="810"/>
      <c r="AJ51" s="810"/>
    </row>
    <row r="52" spans="1:36" ht="127.5">
      <c r="A52" s="802" t="s">
        <v>3288</v>
      </c>
      <c r="B52" s="802" t="s">
        <v>3289</v>
      </c>
      <c r="C52" s="614" t="s">
        <v>6446</v>
      </c>
      <c r="D52" s="614" t="s">
        <v>6447</v>
      </c>
      <c r="E52" s="583"/>
      <c r="F52" s="614" t="s">
        <v>6448</v>
      </c>
      <c r="G52" s="614" t="s">
        <v>6449</v>
      </c>
      <c r="H52" s="583"/>
      <c r="I52" s="583"/>
      <c r="J52" s="583"/>
      <c r="K52" s="614"/>
      <c r="L52" s="614"/>
      <c r="M52" s="614"/>
      <c r="N52" s="614"/>
      <c r="O52" s="818"/>
      <c r="P52" s="614"/>
      <c r="Q52" s="583"/>
      <c r="R52" s="583"/>
      <c r="S52" s="583"/>
      <c r="T52" s="583"/>
      <c r="U52" s="583"/>
      <c r="V52" s="583"/>
      <c r="W52" s="584"/>
      <c r="X52" s="584"/>
      <c r="Y52" s="584"/>
      <c r="Z52" s="584"/>
      <c r="AA52" s="584"/>
      <c r="AB52" s="584"/>
      <c r="AC52" s="584"/>
      <c r="AD52" s="584"/>
      <c r="AE52" s="584"/>
      <c r="AF52" s="584"/>
      <c r="AG52" s="584"/>
      <c r="AH52" s="584"/>
      <c r="AI52" s="584"/>
      <c r="AJ52" s="584"/>
    </row>
    <row r="53" spans="1:36" ht="14.25">
      <c r="A53" s="805" t="s">
        <v>3299</v>
      </c>
      <c r="B53" s="805" t="s">
        <v>3300</v>
      </c>
      <c r="C53" s="806"/>
      <c r="D53" s="806"/>
      <c r="E53" s="806"/>
      <c r="F53" s="806"/>
      <c r="G53" s="806"/>
      <c r="H53" s="806"/>
      <c r="I53" s="806"/>
      <c r="J53" s="806"/>
      <c r="K53" s="806"/>
      <c r="L53" s="806"/>
      <c r="M53" s="806"/>
      <c r="N53" s="809"/>
      <c r="O53" s="809"/>
      <c r="P53" s="809"/>
      <c r="Q53" s="809"/>
      <c r="R53" s="809"/>
      <c r="S53" s="809"/>
      <c r="T53" s="809"/>
      <c r="U53" s="809"/>
      <c r="V53" s="809"/>
      <c r="W53" s="810"/>
      <c r="X53" s="810"/>
      <c r="Y53" s="810"/>
      <c r="Z53" s="810"/>
      <c r="AA53" s="810"/>
      <c r="AB53" s="810"/>
      <c r="AC53" s="810"/>
      <c r="AD53" s="810"/>
      <c r="AE53" s="810"/>
      <c r="AF53" s="810"/>
      <c r="AG53" s="810"/>
      <c r="AH53" s="810"/>
      <c r="AI53" s="810"/>
      <c r="AJ53" s="810"/>
    </row>
    <row r="54" spans="1:36" ht="14.25">
      <c r="A54" s="802" t="s">
        <v>3301</v>
      </c>
      <c r="B54" s="802" t="s">
        <v>3302</v>
      </c>
      <c r="C54" s="583"/>
      <c r="D54" s="583"/>
      <c r="E54" s="583"/>
      <c r="F54" s="583"/>
      <c r="G54" s="583"/>
      <c r="H54" s="583"/>
      <c r="I54" s="583"/>
      <c r="J54" s="583"/>
      <c r="K54" s="614"/>
      <c r="L54" s="583"/>
      <c r="M54" s="583"/>
      <c r="N54" s="583"/>
      <c r="O54" s="583"/>
      <c r="P54" s="583"/>
      <c r="Q54" s="583"/>
      <c r="R54" s="583"/>
      <c r="S54" s="583"/>
      <c r="T54" s="583"/>
      <c r="U54" s="583"/>
      <c r="V54" s="583"/>
      <c r="W54" s="584"/>
      <c r="X54" s="584"/>
      <c r="Y54" s="584"/>
      <c r="Z54" s="584"/>
      <c r="AA54" s="584"/>
      <c r="AB54" s="584"/>
      <c r="AC54" s="584"/>
      <c r="AD54" s="584"/>
      <c r="AE54" s="584"/>
      <c r="AF54" s="584"/>
      <c r="AG54" s="584"/>
      <c r="AH54" s="584"/>
      <c r="AI54" s="584"/>
      <c r="AJ54" s="584"/>
    </row>
    <row r="55" spans="1:36" ht="14.25">
      <c r="A55" s="805" t="s">
        <v>3522</v>
      </c>
      <c r="B55" s="805" t="s">
        <v>3523</v>
      </c>
      <c r="C55" s="806"/>
      <c r="D55" s="806"/>
      <c r="E55" s="806"/>
      <c r="F55" s="809"/>
      <c r="G55" s="806"/>
      <c r="H55" s="809"/>
      <c r="I55" s="806"/>
      <c r="J55" s="809"/>
      <c r="K55" s="806"/>
      <c r="L55" s="806"/>
      <c r="M55" s="806"/>
      <c r="N55" s="809"/>
      <c r="O55" s="809"/>
      <c r="P55" s="809"/>
      <c r="Q55" s="809"/>
      <c r="R55" s="809"/>
      <c r="S55" s="809"/>
      <c r="T55" s="809"/>
      <c r="U55" s="809"/>
      <c r="V55" s="809"/>
      <c r="W55" s="810"/>
      <c r="X55" s="810"/>
      <c r="Y55" s="810"/>
      <c r="Z55" s="810"/>
      <c r="AA55" s="810"/>
      <c r="AB55" s="810"/>
      <c r="AC55" s="810"/>
      <c r="AD55" s="810"/>
      <c r="AE55" s="810"/>
      <c r="AF55" s="810"/>
      <c r="AG55" s="810"/>
      <c r="AH55" s="810"/>
      <c r="AI55" s="810"/>
      <c r="AJ55" s="810"/>
    </row>
    <row r="56" spans="1:36" ht="28.5">
      <c r="A56" s="802" t="s">
        <v>3502</v>
      </c>
      <c r="B56" s="802" t="s">
        <v>3503</v>
      </c>
      <c r="C56" s="614"/>
      <c r="D56" s="614"/>
      <c r="E56" s="614"/>
      <c r="F56" s="614"/>
      <c r="G56" s="614"/>
      <c r="H56" s="583"/>
      <c r="I56" s="583"/>
      <c r="J56" s="583"/>
      <c r="K56" s="614"/>
      <c r="L56" s="614"/>
      <c r="M56" s="614"/>
      <c r="N56" s="583"/>
      <c r="O56" s="583"/>
      <c r="P56" s="583"/>
      <c r="Q56" s="583"/>
      <c r="R56" s="583"/>
      <c r="S56" s="583"/>
      <c r="T56" s="583"/>
      <c r="U56" s="583"/>
      <c r="V56" s="583"/>
      <c r="W56" s="584"/>
      <c r="X56" s="584"/>
      <c r="Y56" s="584"/>
      <c r="Z56" s="584"/>
      <c r="AA56" s="584"/>
      <c r="AB56" s="584"/>
      <c r="AC56" s="584"/>
      <c r="AD56" s="584"/>
      <c r="AE56" s="584"/>
      <c r="AF56" s="584"/>
      <c r="AG56" s="584"/>
      <c r="AH56" s="584"/>
      <c r="AI56" s="584"/>
      <c r="AJ56" s="584"/>
    </row>
    <row r="57" spans="1:36" ht="63.75">
      <c r="A57" s="805" t="s">
        <v>3455</v>
      </c>
      <c r="B57" s="805" t="s">
        <v>3655</v>
      </c>
      <c r="C57" s="806" t="s">
        <v>6450</v>
      </c>
      <c r="D57" s="809"/>
      <c r="E57" s="809"/>
      <c r="F57" s="806" t="s">
        <v>6451</v>
      </c>
      <c r="G57" s="809"/>
      <c r="H57" s="809"/>
      <c r="I57" s="809"/>
      <c r="J57" s="809"/>
      <c r="K57" s="809"/>
      <c r="L57" s="806"/>
      <c r="M57" s="809"/>
      <c r="N57" s="809"/>
      <c r="O57" s="809"/>
      <c r="P57" s="809"/>
      <c r="Q57" s="809"/>
      <c r="R57" s="809"/>
      <c r="S57" s="809"/>
      <c r="T57" s="809"/>
      <c r="U57" s="809"/>
      <c r="V57" s="809"/>
      <c r="W57" s="810"/>
      <c r="X57" s="810"/>
      <c r="Y57" s="810"/>
      <c r="Z57" s="810"/>
      <c r="AA57" s="810"/>
      <c r="AB57" s="810"/>
      <c r="AC57" s="810"/>
      <c r="AD57" s="810"/>
      <c r="AE57" s="810"/>
      <c r="AF57" s="810"/>
      <c r="AG57" s="810"/>
      <c r="AH57" s="810"/>
      <c r="AI57" s="810"/>
      <c r="AJ57" s="810"/>
    </row>
    <row r="58" spans="1:36" ht="14.25">
      <c r="A58" s="802" t="s">
        <v>3455</v>
      </c>
      <c r="B58" s="802" t="s">
        <v>3476</v>
      </c>
      <c r="C58" s="583"/>
      <c r="D58" s="583"/>
      <c r="E58" s="583"/>
      <c r="F58" s="614"/>
      <c r="G58" s="583"/>
      <c r="H58" s="583"/>
      <c r="I58" s="583"/>
      <c r="J58" s="583"/>
      <c r="K58" s="614"/>
      <c r="L58" s="614"/>
      <c r="M58" s="583"/>
      <c r="N58" s="583"/>
      <c r="O58" s="583"/>
      <c r="P58" s="583"/>
      <c r="Q58" s="583"/>
      <c r="R58" s="583"/>
      <c r="S58" s="583"/>
      <c r="T58" s="583"/>
      <c r="U58" s="583"/>
      <c r="V58" s="583"/>
      <c r="W58" s="584"/>
      <c r="X58" s="584"/>
      <c r="Y58" s="584"/>
      <c r="Z58" s="584"/>
      <c r="AA58" s="584"/>
      <c r="AB58" s="584"/>
      <c r="AC58" s="584"/>
      <c r="AD58" s="584"/>
      <c r="AE58" s="584"/>
      <c r="AF58" s="584"/>
      <c r="AG58" s="584"/>
      <c r="AH58" s="584"/>
      <c r="AI58" s="584"/>
      <c r="AJ58" s="584"/>
    </row>
    <row r="59" spans="1:36" ht="14.25">
      <c r="A59" s="805" t="s">
        <v>3455</v>
      </c>
      <c r="B59" s="805" t="s">
        <v>3527</v>
      </c>
      <c r="C59" s="806"/>
      <c r="D59" s="806"/>
      <c r="E59" s="806"/>
      <c r="F59" s="809"/>
      <c r="G59" s="809"/>
      <c r="H59" s="806"/>
      <c r="I59" s="809"/>
      <c r="J59" s="806"/>
      <c r="K59" s="806"/>
      <c r="L59" s="806"/>
      <c r="M59" s="806"/>
      <c r="N59" s="824"/>
      <c r="O59" s="806"/>
      <c r="P59" s="809"/>
      <c r="Q59" s="809"/>
      <c r="R59" s="809"/>
      <c r="S59" s="809"/>
      <c r="T59" s="809"/>
      <c r="U59" s="809"/>
      <c r="V59" s="809"/>
      <c r="W59" s="810"/>
      <c r="X59" s="810"/>
      <c r="Y59" s="810"/>
      <c r="Z59" s="810"/>
      <c r="AA59" s="810"/>
      <c r="AB59" s="810"/>
      <c r="AC59" s="810"/>
      <c r="AD59" s="810"/>
      <c r="AE59" s="810"/>
      <c r="AF59" s="810"/>
      <c r="AG59" s="810"/>
      <c r="AH59" s="810"/>
      <c r="AI59" s="810"/>
      <c r="AJ59" s="810"/>
    </row>
    <row r="60" spans="1:36" ht="14.25">
      <c r="A60" s="802" t="s">
        <v>3240</v>
      </c>
      <c r="B60" s="802" t="s">
        <v>3305</v>
      </c>
      <c r="C60" s="583"/>
      <c r="D60" s="583"/>
      <c r="E60" s="583"/>
      <c r="F60" s="614"/>
      <c r="G60" s="583"/>
      <c r="H60" s="614"/>
      <c r="I60" s="583"/>
      <c r="J60" s="583"/>
      <c r="K60" s="614"/>
      <c r="L60" s="614"/>
      <c r="M60" s="614"/>
      <c r="N60" s="583"/>
      <c r="O60" s="583"/>
      <c r="P60" s="583"/>
      <c r="Q60" s="583"/>
      <c r="R60" s="583"/>
      <c r="S60" s="583"/>
      <c r="T60" s="583"/>
      <c r="U60" s="583"/>
      <c r="V60" s="583"/>
      <c r="W60" s="584"/>
      <c r="X60" s="584"/>
      <c r="Y60" s="584"/>
      <c r="Z60" s="584"/>
      <c r="AA60" s="584"/>
      <c r="AB60" s="584"/>
      <c r="AC60" s="584"/>
      <c r="AD60" s="584"/>
      <c r="AE60" s="584"/>
      <c r="AF60" s="584"/>
      <c r="AG60" s="584"/>
      <c r="AH60" s="584"/>
      <c r="AI60" s="584"/>
      <c r="AJ60" s="584"/>
    </row>
    <row r="61" spans="1:36" ht="14.25">
      <c r="A61" s="805" t="s">
        <v>3240</v>
      </c>
      <c r="B61" s="805" t="s">
        <v>3241</v>
      </c>
      <c r="C61" s="809"/>
      <c r="D61" s="809"/>
      <c r="E61" s="809"/>
      <c r="F61" s="806"/>
      <c r="G61" s="809"/>
      <c r="H61" s="806"/>
      <c r="I61" s="806"/>
      <c r="J61" s="809"/>
      <c r="K61" s="806"/>
      <c r="L61" s="806"/>
      <c r="M61" s="809"/>
      <c r="N61" s="809"/>
      <c r="O61" s="809"/>
      <c r="P61" s="809"/>
      <c r="Q61" s="809"/>
      <c r="R61" s="809"/>
      <c r="S61" s="809"/>
      <c r="T61" s="809"/>
      <c r="U61" s="809"/>
      <c r="V61" s="809"/>
      <c r="W61" s="810"/>
      <c r="X61" s="810"/>
      <c r="Y61" s="810"/>
      <c r="Z61" s="810"/>
      <c r="AA61" s="810"/>
      <c r="AB61" s="810"/>
      <c r="AC61" s="810"/>
      <c r="AD61" s="810"/>
      <c r="AE61" s="810"/>
      <c r="AF61" s="810"/>
      <c r="AG61" s="810"/>
      <c r="AH61" s="810"/>
      <c r="AI61" s="810"/>
      <c r="AJ61" s="810"/>
    </row>
    <row r="62" spans="1:36" ht="14.25">
      <c r="A62" s="802" t="s">
        <v>3240</v>
      </c>
      <c r="B62" s="802" t="s">
        <v>3371</v>
      </c>
      <c r="C62" s="614"/>
      <c r="D62" s="614"/>
      <c r="E62" s="583"/>
      <c r="F62" s="614"/>
      <c r="G62" s="614"/>
      <c r="H62" s="614"/>
      <c r="I62" s="614"/>
      <c r="J62" s="583"/>
      <c r="K62" s="614"/>
      <c r="L62" s="614"/>
      <c r="M62" s="614"/>
      <c r="N62" s="614"/>
      <c r="O62" s="614"/>
      <c r="P62" s="583"/>
      <c r="Q62" s="583"/>
      <c r="R62" s="583"/>
      <c r="S62" s="583"/>
      <c r="T62" s="583"/>
      <c r="U62" s="583"/>
      <c r="V62" s="584"/>
      <c r="W62" s="584"/>
      <c r="X62" s="584"/>
      <c r="Y62" s="584"/>
      <c r="Z62" s="584"/>
      <c r="AA62" s="584"/>
      <c r="AB62" s="584"/>
      <c r="AC62" s="584"/>
      <c r="AD62" s="584"/>
      <c r="AE62" s="584"/>
      <c r="AF62" s="584"/>
      <c r="AG62" s="584"/>
      <c r="AH62" s="584"/>
      <c r="AI62" s="584"/>
    </row>
    <row r="63" spans="1:36" ht="165.75">
      <c r="A63" s="805" t="s">
        <v>3240</v>
      </c>
      <c r="B63" s="805" t="s">
        <v>3268</v>
      </c>
      <c r="C63" s="806" t="s">
        <v>887</v>
      </c>
      <c r="D63" s="806" t="s">
        <v>6452</v>
      </c>
      <c r="E63" s="806" t="s">
        <v>6453</v>
      </c>
      <c r="F63" s="806" t="s">
        <v>6454</v>
      </c>
      <c r="G63" s="825" t="s">
        <v>6455</v>
      </c>
      <c r="H63" s="826"/>
      <c r="I63" s="826"/>
      <c r="J63" s="806"/>
      <c r="K63" s="806"/>
      <c r="L63" s="806"/>
      <c r="M63" s="806"/>
      <c r="N63" s="806"/>
      <c r="O63" s="817"/>
      <c r="P63" s="806"/>
      <c r="Q63" s="806"/>
      <c r="R63" s="806"/>
      <c r="S63" s="809"/>
      <c r="T63" s="809"/>
      <c r="U63" s="809"/>
      <c r="V63" s="809"/>
      <c r="W63" s="810"/>
      <c r="X63" s="810"/>
      <c r="Y63" s="810"/>
      <c r="Z63" s="810"/>
      <c r="AA63" s="810"/>
      <c r="AB63" s="810"/>
      <c r="AC63" s="810"/>
      <c r="AD63" s="810"/>
      <c r="AE63" s="810"/>
      <c r="AF63" s="810"/>
      <c r="AG63" s="810"/>
      <c r="AH63" s="810"/>
      <c r="AI63" s="810"/>
      <c r="AJ63" s="810"/>
    </row>
    <row r="64" spans="1:36" ht="357">
      <c r="A64" s="802" t="s">
        <v>3279</v>
      </c>
      <c r="B64" s="802" t="s">
        <v>3280</v>
      </c>
      <c r="C64" s="614" t="s">
        <v>6456</v>
      </c>
      <c r="D64" s="134" t="s">
        <v>6457</v>
      </c>
      <c r="E64" s="614"/>
      <c r="F64" s="614" t="s">
        <v>6458</v>
      </c>
      <c r="G64" s="583"/>
      <c r="H64" s="614"/>
      <c r="I64" s="583"/>
      <c r="J64" s="614"/>
      <c r="K64" s="614"/>
      <c r="L64" s="614"/>
      <c r="M64" s="583"/>
      <c r="N64" s="583"/>
      <c r="O64" s="583"/>
      <c r="P64" s="583"/>
      <c r="Q64" s="583"/>
      <c r="R64" s="583"/>
      <c r="S64" s="583"/>
      <c r="T64" s="583"/>
      <c r="U64" s="583"/>
      <c r="V64" s="584"/>
      <c r="W64" s="584"/>
      <c r="X64" s="584"/>
      <c r="Y64" s="584"/>
      <c r="Z64" s="584"/>
      <c r="AA64" s="584"/>
      <c r="AB64" s="584"/>
      <c r="AC64" s="584"/>
      <c r="AD64" s="584"/>
      <c r="AE64" s="584"/>
      <c r="AF64" s="584"/>
      <c r="AG64" s="584"/>
      <c r="AH64" s="584"/>
      <c r="AI64" s="584"/>
    </row>
    <row r="65" spans="1:36" ht="14.25">
      <c r="A65" s="805" t="s">
        <v>3260</v>
      </c>
      <c r="B65" s="805" t="s">
        <v>3269</v>
      </c>
      <c r="C65" s="806"/>
      <c r="D65" s="806"/>
      <c r="E65" s="809"/>
      <c r="F65" s="809"/>
      <c r="G65" s="809"/>
      <c r="H65" s="809"/>
      <c r="I65" s="809"/>
      <c r="J65" s="809"/>
      <c r="K65" s="806"/>
      <c r="L65" s="806"/>
      <c r="M65" s="809"/>
      <c r="N65" s="809"/>
      <c r="O65" s="809"/>
      <c r="P65" s="809"/>
      <c r="Q65" s="809"/>
      <c r="R65" s="809"/>
      <c r="S65" s="809"/>
      <c r="T65" s="809"/>
      <c r="U65" s="809"/>
      <c r="V65" s="810"/>
      <c r="W65" s="810"/>
      <c r="X65" s="810"/>
      <c r="Y65" s="810"/>
      <c r="Z65" s="810"/>
      <c r="AA65" s="810"/>
      <c r="AB65" s="810"/>
      <c r="AC65" s="810"/>
      <c r="AD65" s="810"/>
      <c r="AE65" s="810"/>
      <c r="AF65" s="810"/>
      <c r="AG65" s="810"/>
      <c r="AH65" s="810"/>
      <c r="AI65" s="810"/>
    </row>
    <row r="66" spans="1:36" ht="14.25">
      <c r="A66" s="802" t="s">
        <v>3260</v>
      </c>
      <c r="B66" s="802" t="s">
        <v>3261</v>
      </c>
      <c r="C66" s="614"/>
      <c r="D66" s="614"/>
      <c r="E66" s="583"/>
      <c r="F66" s="583"/>
      <c r="G66" s="583"/>
      <c r="H66" s="583"/>
      <c r="I66" s="583"/>
      <c r="J66" s="583"/>
      <c r="K66" s="614"/>
      <c r="L66" s="614"/>
      <c r="M66" s="614"/>
      <c r="N66" s="583"/>
      <c r="O66" s="583"/>
      <c r="P66" s="583"/>
      <c r="Q66" s="583"/>
      <c r="R66" s="583"/>
      <c r="S66" s="583"/>
      <c r="T66" s="583"/>
      <c r="U66" s="583"/>
      <c r="V66" s="584"/>
      <c r="W66" s="584"/>
      <c r="X66" s="584"/>
      <c r="Y66" s="584"/>
      <c r="Z66" s="584"/>
      <c r="AA66" s="584"/>
      <c r="AB66" s="584"/>
      <c r="AC66" s="584"/>
      <c r="AD66" s="584"/>
      <c r="AE66" s="584"/>
      <c r="AF66" s="584"/>
      <c r="AG66" s="584"/>
      <c r="AH66" s="584"/>
      <c r="AI66" s="584"/>
    </row>
    <row r="67" spans="1:36" ht="14.25">
      <c r="A67" s="805" t="s">
        <v>3447</v>
      </c>
      <c r="B67" s="805" t="s">
        <v>3448</v>
      </c>
      <c r="C67" s="809"/>
      <c r="D67" s="809"/>
      <c r="E67" s="806"/>
      <c r="F67" s="806"/>
      <c r="G67" s="806"/>
      <c r="H67" s="806"/>
      <c r="I67" s="809"/>
      <c r="J67" s="806"/>
      <c r="K67" s="806"/>
      <c r="L67" s="806"/>
      <c r="M67" s="806"/>
      <c r="N67" s="809"/>
      <c r="O67" s="809"/>
      <c r="P67" s="809"/>
      <c r="Q67" s="809"/>
      <c r="R67" s="809"/>
      <c r="S67" s="809"/>
      <c r="T67" s="809"/>
      <c r="U67" s="809"/>
      <c r="V67" s="810"/>
      <c r="W67" s="810"/>
      <c r="X67" s="810"/>
      <c r="Y67" s="810"/>
      <c r="Z67" s="810"/>
      <c r="AA67" s="810"/>
      <c r="AB67" s="810"/>
      <c r="AC67" s="810"/>
      <c r="AD67" s="810"/>
      <c r="AE67" s="810"/>
      <c r="AF67" s="810"/>
      <c r="AG67" s="810"/>
      <c r="AH67" s="810"/>
      <c r="AI67" s="810"/>
    </row>
    <row r="68" spans="1:36" ht="63.75">
      <c r="A68" s="802" t="s">
        <v>3457</v>
      </c>
      <c r="B68" s="802" t="s">
        <v>3458</v>
      </c>
      <c r="C68" s="614" t="s">
        <v>6459</v>
      </c>
      <c r="D68" s="614" t="s">
        <v>6460</v>
      </c>
      <c r="E68" s="583"/>
      <c r="F68" s="614" t="s">
        <v>6461</v>
      </c>
      <c r="G68" s="614" t="s">
        <v>6462</v>
      </c>
      <c r="H68" s="583"/>
      <c r="I68" s="583"/>
      <c r="J68" s="583"/>
      <c r="K68" s="583"/>
      <c r="L68" s="583"/>
      <c r="M68" s="583"/>
      <c r="N68" s="583"/>
      <c r="O68" s="583"/>
      <c r="P68" s="583"/>
      <c r="Q68" s="583"/>
      <c r="R68" s="583"/>
      <c r="S68" s="583"/>
      <c r="T68" s="583"/>
      <c r="U68" s="583"/>
      <c r="V68" s="584"/>
      <c r="W68" s="584"/>
      <c r="X68" s="584"/>
      <c r="Y68" s="584"/>
      <c r="Z68" s="584"/>
      <c r="AA68" s="584"/>
      <c r="AB68" s="584"/>
      <c r="AC68" s="584"/>
      <c r="AD68" s="584"/>
      <c r="AE68" s="584"/>
      <c r="AF68" s="584"/>
      <c r="AG68" s="584"/>
      <c r="AH68" s="584"/>
      <c r="AI68" s="584"/>
    </row>
    <row r="69" spans="1:36" ht="14.25">
      <c r="A69" s="805" t="s">
        <v>3262</v>
      </c>
      <c r="B69" s="805" t="s">
        <v>3263</v>
      </c>
      <c r="C69" s="806"/>
      <c r="D69" s="806"/>
      <c r="E69" s="806"/>
      <c r="F69" s="806"/>
      <c r="G69" s="806"/>
      <c r="H69" s="806"/>
      <c r="I69" s="806"/>
      <c r="J69" s="806"/>
      <c r="K69" s="806"/>
      <c r="L69" s="806"/>
      <c r="M69" s="806"/>
      <c r="N69" s="806"/>
      <c r="O69" s="809"/>
      <c r="P69" s="809"/>
      <c r="Q69" s="809"/>
      <c r="R69" s="809"/>
      <c r="S69" s="809"/>
      <c r="T69" s="809"/>
      <c r="U69" s="809"/>
      <c r="V69" s="809"/>
      <c r="W69" s="810"/>
      <c r="X69" s="810"/>
      <c r="Y69" s="810"/>
      <c r="Z69" s="810"/>
      <c r="AA69" s="810"/>
      <c r="AB69" s="810"/>
      <c r="AC69" s="810"/>
      <c r="AD69" s="810"/>
      <c r="AE69" s="810"/>
      <c r="AF69" s="810"/>
      <c r="AG69" s="810"/>
      <c r="AH69" s="810"/>
      <c r="AI69" s="810"/>
      <c r="AJ69" s="810"/>
    </row>
    <row r="70" spans="1:36" ht="28.5">
      <c r="A70" s="802" t="s">
        <v>3463</v>
      </c>
      <c r="B70" s="802" t="s">
        <v>3464</v>
      </c>
      <c r="C70" s="583"/>
      <c r="D70" s="583"/>
      <c r="E70" s="583"/>
      <c r="F70" s="614"/>
      <c r="G70" s="583"/>
      <c r="H70" s="614"/>
      <c r="I70" s="583"/>
      <c r="J70" s="583"/>
      <c r="K70" s="614"/>
      <c r="L70" s="614"/>
      <c r="M70" s="583"/>
      <c r="N70" s="583"/>
      <c r="O70" s="583"/>
      <c r="P70" s="583"/>
      <c r="Q70" s="583"/>
      <c r="R70" s="583"/>
      <c r="S70" s="583"/>
      <c r="T70" s="583"/>
      <c r="U70" s="583"/>
      <c r="V70" s="583"/>
      <c r="W70" s="584"/>
      <c r="X70" s="584"/>
      <c r="Y70" s="584"/>
      <c r="Z70" s="584"/>
      <c r="AA70" s="584"/>
      <c r="AB70" s="584"/>
      <c r="AC70" s="584"/>
      <c r="AD70" s="584"/>
      <c r="AE70" s="584"/>
      <c r="AF70" s="584"/>
      <c r="AG70" s="584"/>
      <c r="AH70" s="584"/>
      <c r="AI70" s="584"/>
      <c r="AJ70" s="584"/>
    </row>
    <row r="71" spans="1:36" ht="28.5">
      <c r="A71" s="805" t="s">
        <v>3463</v>
      </c>
      <c r="B71" s="805" t="s">
        <v>3480</v>
      </c>
      <c r="C71" s="827"/>
      <c r="D71" s="809"/>
      <c r="E71" s="809"/>
      <c r="F71" s="809"/>
      <c r="G71" s="809"/>
      <c r="H71" s="809"/>
      <c r="I71" s="809"/>
      <c r="J71" s="809"/>
      <c r="K71" s="806"/>
      <c r="L71" s="806"/>
      <c r="M71" s="809"/>
      <c r="N71" s="809"/>
      <c r="O71" s="809"/>
      <c r="P71" s="809"/>
      <c r="Q71" s="809"/>
      <c r="R71" s="809"/>
      <c r="S71" s="809"/>
      <c r="T71" s="809"/>
      <c r="U71" s="809"/>
      <c r="V71" s="809"/>
      <c r="W71" s="810"/>
      <c r="X71" s="810"/>
      <c r="Y71" s="810"/>
      <c r="Z71" s="810"/>
      <c r="AA71" s="810"/>
      <c r="AB71" s="810"/>
      <c r="AC71" s="810"/>
      <c r="AD71" s="810"/>
      <c r="AE71" s="810"/>
      <c r="AF71" s="810"/>
      <c r="AG71" s="810"/>
      <c r="AH71" s="810"/>
      <c r="AI71" s="810"/>
      <c r="AJ71" s="810"/>
    </row>
    <row r="72" spans="1:36" ht="28.5">
      <c r="A72" s="802" t="s">
        <v>3332</v>
      </c>
      <c r="B72" s="802" t="s">
        <v>3521</v>
      </c>
      <c r="C72" s="614"/>
      <c r="D72" s="614"/>
      <c r="E72" s="614"/>
      <c r="F72" s="614"/>
      <c r="G72" s="583"/>
      <c r="H72" s="583"/>
      <c r="I72" s="583"/>
      <c r="J72" s="583"/>
      <c r="K72" s="614"/>
      <c r="L72" s="614"/>
      <c r="M72" s="614"/>
      <c r="N72" s="583"/>
      <c r="O72" s="583"/>
      <c r="P72" s="583"/>
      <c r="Q72" s="583"/>
      <c r="R72" s="583"/>
      <c r="S72" s="583"/>
      <c r="T72" s="583"/>
      <c r="U72" s="583"/>
      <c r="V72" s="583"/>
      <c r="W72" s="584"/>
      <c r="X72" s="584"/>
      <c r="Y72" s="584"/>
      <c r="Z72" s="584"/>
      <c r="AA72" s="584"/>
      <c r="AB72" s="584"/>
      <c r="AC72" s="584"/>
      <c r="AD72" s="584"/>
      <c r="AE72" s="584"/>
      <c r="AF72" s="584"/>
      <c r="AG72" s="584"/>
      <c r="AH72" s="584"/>
      <c r="AI72" s="584"/>
      <c r="AJ72" s="584"/>
    </row>
    <row r="73" spans="1:36" ht="14.25">
      <c r="A73" s="805" t="s">
        <v>4862</v>
      </c>
      <c r="B73" s="805" t="s">
        <v>4863</v>
      </c>
      <c r="C73" s="809"/>
      <c r="D73" s="809"/>
      <c r="E73" s="809"/>
      <c r="F73" s="809"/>
      <c r="G73" s="809"/>
      <c r="H73" s="809"/>
      <c r="I73" s="809"/>
      <c r="J73" s="809"/>
      <c r="K73" s="806"/>
      <c r="L73" s="809"/>
      <c r="M73" s="809"/>
      <c r="N73" s="809"/>
      <c r="O73" s="809"/>
      <c r="P73" s="809"/>
      <c r="Q73" s="809"/>
      <c r="R73" s="809"/>
      <c r="S73" s="809"/>
      <c r="T73" s="809"/>
      <c r="U73" s="809"/>
      <c r="V73" s="809"/>
      <c r="W73" s="810"/>
      <c r="X73" s="810"/>
      <c r="Y73" s="810"/>
      <c r="Z73" s="810"/>
      <c r="AA73" s="810"/>
      <c r="AB73" s="810"/>
      <c r="AC73" s="810"/>
      <c r="AD73" s="810"/>
      <c r="AE73" s="810"/>
      <c r="AF73" s="810"/>
      <c r="AG73" s="810"/>
      <c r="AH73" s="810"/>
      <c r="AI73" s="810"/>
      <c r="AJ73" s="810"/>
    </row>
    <row r="74" spans="1:36" ht="28.5">
      <c r="A74" s="802" t="s">
        <v>3332</v>
      </c>
      <c r="B74" s="802" t="s">
        <v>3333</v>
      </c>
      <c r="C74" s="583"/>
      <c r="D74" s="583"/>
      <c r="E74" s="583"/>
      <c r="F74" s="583"/>
      <c r="G74" s="583"/>
      <c r="H74" s="583"/>
      <c r="I74" s="583"/>
      <c r="J74" s="583"/>
      <c r="K74" s="614"/>
      <c r="L74" s="614"/>
      <c r="M74" s="614"/>
      <c r="N74" s="583"/>
      <c r="O74" s="583"/>
      <c r="P74" s="583"/>
      <c r="Q74" s="583"/>
      <c r="R74" s="583"/>
      <c r="S74" s="583"/>
      <c r="T74" s="583"/>
      <c r="U74" s="583"/>
      <c r="V74" s="583"/>
      <c r="W74" s="584"/>
      <c r="X74" s="584"/>
      <c r="Y74" s="584"/>
      <c r="Z74" s="584"/>
      <c r="AA74" s="584"/>
      <c r="AB74" s="584"/>
      <c r="AC74" s="584"/>
      <c r="AD74" s="584"/>
      <c r="AE74" s="584"/>
      <c r="AF74" s="584"/>
      <c r="AG74" s="584"/>
      <c r="AH74" s="584"/>
      <c r="AI74" s="584"/>
      <c r="AJ74" s="584"/>
    </row>
    <row r="75" spans="1:36" ht="28.5">
      <c r="A75" s="805" t="s">
        <v>3424</v>
      </c>
      <c r="B75" s="805" t="s">
        <v>3425</v>
      </c>
      <c r="C75" s="806"/>
      <c r="D75" s="806"/>
      <c r="E75" s="806"/>
      <c r="F75" s="806"/>
      <c r="G75" s="806"/>
      <c r="H75" s="806"/>
      <c r="I75" s="806"/>
      <c r="J75" s="806"/>
      <c r="K75" s="806"/>
      <c r="L75" s="806"/>
      <c r="M75" s="806"/>
      <c r="N75" s="817"/>
      <c r="O75" s="809"/>
      <c r="P75" s="809"/>
      <c r="Q75" s="809"/>
      <c r="R75" s="809"/>
      <c r="S75" s="809"/>
      <c r="T75" s="809"/>
      <c r="U75" s="809"/>
      <c r="V75" s="809"/>
      <c r="W75" s="810"/>
      <c r="X75" s="810"/>
      <c r="Y75" s="810"/>
      <c r="Z75" s="810"/>
      <c r="AA75" s="810"/>
      <c r="AB75" s="810"/>
      <c r="AC75" s="810"/>
      <c r="AD75" s="810"/>
      <c r="AE75" s="810"/>
      <c r="AF75" s="810"/>
      <c r="AG75" s="810"/>
      <c r="AH75" s="810"/>
      <c r="AI75" s="810"/>
      <c r="AJ75" s="810"/>
    </row>
    <row r="76" spans="1:36" ht="14.25">
      <c r="A76" s="802" t="s">
        <v>3485</v>
      </c>
      <c r="B76" s="802" t="s">
        <v>3486</v>
      </c>
      <c r="C76" s="583"/>
      <c r="D76" s="583"/>
      <c r="E76" s="583"/>
      <c r="F76" s="583"/>
      <c r="G76" s="614"/>
      <c r="H76" s="583"/>
      <c r="I76" s="583"/>
      <c r="J76" s="583"/>
      <c r="K76" s="583"/>
      <c r="L76" s="614"/>
      <c r="M76" s="614"/>
      <c r="N76" s="583"/>
      <c r="O76" s="583"/>
      <c r="P76" s="583"/>
      <c r="Q76" s="583"/>
      <c r="R76" s="583"/>
      <c r="S76" s="583"/>
      <c r="T76" s="583"/>
      <c r="U76" s="583"/>
      <c r="V76" s="583"/>
      <c r="W76" s="584"/>
      <c r="X76" s="584"/>
      <c r="Y76" s="584"/>
      <c r="Z76" s="584"/>
      <c r="AA76" s="584"/>
      <c r="AB76" s="584"/>
      <c r="AC76" s="584"/>
      <c r="AD76" s="584"/>
      <c r="AE76" s="584"/>
      <c r="AF76" s="584"/>
      <c r="AG76" s="584"/>
      <c r="AH76" s="584"/>
      <c r="AI76" s="584"/>
      <c r="AJ76" s="584"/>
    </row>
    <row r="77" spans="1:36" ht="14.25">
      <c r="A77" s="805" t="s">
        <v>3272</v>
      </c>
      <c r="B77" s="805" t="s">
        <v>3684</v>
      </c>
      <c r="C77" s="809"/>
      <c r="D77" s="806"/>
      <c r="E77" s="809"/>
      <c r="F77" s="806"/>
      <c r="G77" s="809"/>
      <c r="H77" s="809"/>
      <c r="I77" s="809"/>
      <c r="J77" s="809"/>
      <c r="K77" s="806"/>
      <c r="L77" s="806"/>
      <c r="M77" s="806"/>
      <c r="N77" s="806"/>
      <c r="O77" s="806"/>
      <c r="P77" s="806"/>
      <c r="Q77" s="809"/>
      <c r="R77" s="809"/>
      <c r="S77" s="809"/>
      <c r="T77" s="809"/>
      <c r="U77" s="809"/>
      <c r="V77" s="810"/>
      <c r="W77" s="810"/>
      <c r="X77" s="810"/>
      <c r="Y77" s="810"/>
      <c r="Z77" s="810"/>
      <c r="AA77" s="810"/>
      <c r="AB77" s="810"/>
      <c r="AC77" s="810"/>
      <c r="AD77" s="810"/>
      <c r="AE77" s="810"/>
      <c r="AF77" s="810"/>
      <c r="AG77" s="810"/>
      <c r="AH77" s="810"/>
      <c r="AI77" s="810"/>
    </row>
    <row r="78" spans="1:36" ht="14.25">
      <c r="A78" s="802" t="s">
        <v>3373</v>
      </c>
      <c r="B78" s="802" t="s">
        <v>3374</v>
      </c>
      <c r="C78" s="614"/>
      <c r="D78" s="614"/>
      <c r="E78" s="614"/>
      <c r="F78" s="614"/>
      <c r="G78" s="614"/>
      <c r="H78" s="614"/>
      <c r="I78" s="583"/>
      <c r="J78" s="614"/>
      <c r="K78" s="614"/>
      <c r="L78" s="614"/>
      <c r="M78" s="614"/>
      <c r="N78" s="614"/>
      <c r="O78" s="818"/>
      <c r="P78" s="583"/>
      <c r="Q78" s="583"/>
      <c r="R78" s="583"/>
      <c r="S78" s="583"/>
      <c r="T78" s="583"/>
      <c r="U78" s="583"/>
      <c r="V78" s="583"/>
      <c r="W78" s="584"/>
      <c r="X78" s="584"/>
      <c r="Y78" s="584"/>
      <c r="Z78" s="584"/>
      <c r="AA78" s="584"/>
      <c r="AB78" s="584"/>
      <c r="AC78" s="584"/>
      <c r="AD78" s="584"/>
      <c r="AE78" s="584"/>
      <c r="AF78" s="584"/>
      <c r="AG78" s="584"/>
      <c r="AH78" s="584"/>
      <c r="AI78" s="584"/>
      <c r="AJ78" s="584"/>
    </row>
    <row r="79" spans="1:36" ht="14.25">
      <c r="A79" s="805" t="s">
        <v>3315</v>
      </c>
      <c r="B79" s="805" t="s">
        <v>3316</v>
      </c>
      <c r="C79" s="828"/>
      <c r="D79" s="828"/>
      <c r="E79" s="828"/>
      <c r="F79" s="806"/>
      <c r="G79" s="806"/>
      <c r="H79" s="806"/>
      <c r="I79" s="806"/>
      <c r="J79" s="806"/>
      <c r="K79" s="806"/>
      <c r="L79" s="806"/>
      <c r="M79" s="806"/>
      <c r="N79" s="809"/>
      <c r="O79" s="809"/>
      <c r="P79" s="809"/>
      <c r="Q79" s="809"/>
      <c r="R79" s="809"/>
      <c r="S79" s="809"/>
      <c r="T79" s="809"/>
      <c r="U79" s="809"/>
      <c r="V79" s="809"/>
      <c r="W79" s="810"/>
      <c r="X79" s="810"/>
      <c r="Y79" s="810"/>
      <c r="Z79" s="810"/>
      <c r="AA79" s="810"/>
      <c r="AB79" s="810"/>
      <c r="AC79" s="810"/>
      <c r="AD79" s="810"/>
      <c r="AE79" s="810"/>
      <c r="AF79" s="810"/>
      <c r="AG79" s="810"/>
      <c r="AH79" s="810"/>
      <c r="AI79" s="810"/>
      <c r="AJ79" s="810"/>
    </row>
    <row r="80" spans="1:36" ht="28.5">
      <c r="A80" s="802" t="s">
        <v>3295</v>
      </c>
      <c r="B80" s="802" t="s">
        <v>3296</v>
      </c>
      <c r="C80" s="614" t="s">
        <v>887</v>
      </c>
      <c r="D80" s="583"/>
      <c r="E80" s="583"/>
      <c r="F80" s="583"/>
      <c r="G80" s="583"/>
      <c r="H80" s="583"/>
      <c r="I80" s="583"/>
      <c r="J80" s="583"/>
      <c r="K80" s="583"/>
      <c r="L80" s="583"/>
      <c r="M80" s="583"/>
      <c r="N80" s="583"/>
      <c r="O80" s="583"/>
      <c r="P80" s="583"/>
      <c r="Q80" s="583"/>
      <c r="R80" s="583"/>
      <c r="S80" s="583"/>
      <c r="T80" s="583"/>
      <c r="U80" s="583"/>
      <c r="V80" s="583"/>
      <c r="W80" s="584"/>
      <c r="X80" s="584"/>
      <c r="Y80" s="584"/>
      <c r="Z80" s="584"/>
      <c r="AA80" s="584"/>
      <c r="AB80" s="584"/>
      <c r="AC80" s="584"/>
      <c r="AD80" s="584"/>
      <c r="AE80" s="584"/>
      <c r="AF80" s="584"/>
      <c r="AG80" s="584"/>
      <c r="AH80" s="584"/>
      <c r="AI80" s="584"/>
      <c r="AJ80" s="584"/>
    </row>
    <row r="81" spans="1:36" ht="14.25">
      <c r="A81" s="805"/>
      <c r="B81" s="805"/>
      <c r="C81" s="806"/>
      <c r="D81" s="809"/>
      <c r="E81" s="809"/>
      <c r="F81" s="809"/>
      <c r="G81" s="809"/>
      <c r="H81" s="809"/>
      <c r="I81" s="809"/>
      <c r="J81" s="809"/>
      <c r="K81" s="809"/>
      <c r="L81" s="809"/>
      <c r="M81" s="809"/>
      <c r="N81" s="809"/>
      <c r="O81" s="809"/>
      <c r="P81" s="809"/>
      <c r="Q81" s="809"/>
      <c r="R81" s="809"/>
      <c r="S81" s="809"/>
      <c r="T81" s="809"/>
      <c r="U81" s="809"/>
      <c r="V81" s="809"/>
      <c r="W81" s="810"/>
      <c r="X81" s="810"/>
      <c r="Y81" s="810"/>
      <c r="Z81" s="810"/>
      <c r="AA81" s="810"/>
      <c r="AB81" s="810"/>
      <c r="AC81" s="810"/>
      <c r="AD81" s="810"/>
      <c r="AE81" s="810"/>
      <c r="AF81" s="810"/>
      <c r="AG81" s="810"/>
      <c r="AH81" s="810"/>
      <c r="AI81" s="810"/>
      <c r="AJ81" s="810"/>
    </row>
    <row r="82" spans="1:36" ht="28.5">
      <c r="A82" s="802" t="s">
        <v>3401</v>
      </c>
      <c r="B82" s="802" t="s">
        <v>3402</v>
      </c>
      <c r="C82" s="583"/>
      <c r="D82" s="583"/>
      <c r="E82" s="583"/>
      <c r="F82" s="583"/>
      <c r="G82" s="583"/>
      <c r="H82" s="583"/>
      <c r="I82" s="583"/>
      <c r="J82" s="583"/>
      <c r="K82" s="583"/>
      <c r="L82" s="583"/>
      <c r="M82" s="583"/>
      <c r="N82" s="583"/>
      <c r="O82" s="583"/>
      <c r="P82" s="583"/>
      <c r="Q82" s="583"/>
      <c r="R82" s="583"/>
      <c r="S82" s="583"/>
      <c r="T82" s="583"/>
      <c r="U82" s="583"/>
      <c r="V82" s="583"/>
      <c r="W82" s="584"/>
      <c r="X82" s="584"/>
      <c r="Y82" s="584"/>
      <c r="Z82" s="584"/>
      <c r="AA82" s="584"/>
      <c r="AB82" s="584"/>
      <c r="AC82" s="584"/>
      <c r="AD82" s="584"/>
      <c r="AE82" s="584"/>
      <c r="AF82" s="584"/>
      <c r="AG82" s="584"/>
      <c r="AH82" s="584"/>
      <c r="AI82" s="584"/>
      <c r="AJ82" s="584"/>
    </row>
    <row r="83" spans="1:36" ht="38.25">
      <c r="A83" s="805" t="s">
        <v>3315</v>
      </c>
      <c r="B83" s="805" t="s">
        <v>3372</v>
      </c>
      <c r="C83" s="806" t="s">
        <v>6463</v>
      </c>
      <c r="D83" s="806"/>
      <c r="E83" s="806"/>
      <c r="F83" s="806"/>
      <c r="G83" s="806"/>
      <c r="H83" s="806"/>
      <c r="I83" s="806"/>
      <c r="J83" s="806"/>
      <c r="K83" s="806"/>
      <c r="L83" s="806"/>
      <c r="M83" s="806"/>
      <c r="N83" s="809"/>
      <c r="O83" s="809"/>
      <c r="P83" s="809"/>
      <c r="Q83" s="809"/>
      <c r="R83" s="809"/>
      <c r="S83" s="809"/>
      <c r="T83" s="809"/>
      <c r="U83" s="809"/>
      <c r="V83" s="809"/>
      <c r="W83" s="810"/>
      <c r="X83" s="810"/>
      <c r="Y83" s="810"/>
      <c r="Z83" s="810"/>
      <c r="AA83" s="810"/>
      <c r="AB83" s="810"/>
      <c r="AC83" s="810"/>
      <c r="AD83" s="810"/>
      <c r="AE83" s="810"/>
      <c r="AF83" s="810"/>
      <c r="AG83" s="810"/>
      <c r="AH83" s="810"/>
      <c r="AI83" s="810"/>
      <c r="AJ83" s="810"/>
    </row>
    <row r="84" spans="1:36" ht="14.25">
      <c r="A84" s="802" t="s">
        <v>3324</v>
      </c>
      <c r="B84" s="802" t="s">
        <v>3325</v>
      </c>
      <c r="C84" s="614"/>
      <c r="D84" s="614"/>
      <c r="E84" s="614"/>
      <c r="F84" s="583"/>
      <c r="G84" s="614"/>
      <c r="H84" s="614"/>
      <c r="I84" s="614"/>
      <c r="J84" s="614"/>
      <c r="K84" s="614"/>
      <c r="L84" s="614"/>
      <c r="M84" s="583"/>
      <c r="N84" s="583"/>
      <c r="O84" s="583"/>
      <c r="P84" s="583"/>
      <c r="Q84" s="583"/>
      <c r="R84" s="583"/>
      <c r="S84" s="583"/>
      <c r="T84" s="583"/>
      <c r="U84" s="583"/>
      <c r="V84" s="583"/>
      <c r="W84" s="584"/>
      <c r="X84" s="584"/>
      <c r="Y84" s="584"/>
      <c r="Z84" s="584"/>
      <c r="AA84" s="584"/>
      <c r="AB84" s="584"/>
      <c r="AC84" s="584"/>
      <c r="AD84" s="584"/>
      <c r="AE84" s="584"/>
      <c r="AF84" s="584"/>
      <c r="AG84" s="584"/>
      <c r="AH84" s="584"/>
      <c r="AI84" s="584"/>
      <c r="AJ84" s="584"/>
    </row>
    <row r="85" spans="1:36" ht="28.5">
      <c r="A85" s="805" t="s">
        <v>3459</v>
      </c>
      <c r="B85" s="805" t="s">
        <v>3460</v>
      </c>
      <c r="C85" s="806"/>
      <c r="D85" s="806"/>
      <c r="E85" s="806"/>
      <c r="F85" s="809"/>
      <c r="G85" s="806"/>
      <c r="H85" s="806"/>
      <c r="I85" s="806"/>
      <c r="J85" s="806"/>
      <c r="K85" s="806"/>
      <c r="L85" s="806"/>
      <c r="M85" s="806"/>
      <c r="N85" s="809"/>
      <c r="O85" s="809"/>
      <c r="P85" s="809"/>
      <c r="Q85" s="809"/>
      <c r="R85" s="809"/>
      <c r="S85" s="809"/>
      <c r="T85" s="809"/>
      <c r="U85" s="809"/>
      <c r="V85" s="809"/>
      <c r="W85" s="810"/>
      <c r="X85" s="810"/>
      <c r="Y85" s="810"/>
      <c r="Z85" s="810"/>
      <c r="AA85" s="810"/>
      <c r="AB85" s="810"/>
      <c r="AC85" s="810"/>
      <c r="AD85" s="810"/>
      <c r="AE85" s="810"/>
      <c r="AF85" s="810"/>
      <c r="AG85" s="810"/>
      <c r="AH85" s="810"/>
      <c r="AI85" s="810"/>
      <c r="AJ85" s="810"/>
    </row>
    <row r="86" spans="1:36" ht="28.5">
      <c r="A86" s="802" t="s">
        <v>3330</v>
      </c>
      <c r="B86" s="802" t="s">
        <v>3331</v>
      </c>
      <c r="C86" s="614"/>
      <c r="D86" s="614"/>
      <c r="E86" s="614"/>
      <c r="F86" s="583"/>
      <c r="G86" s="614"/>
      <c r="H86" s="614"/>
      <c r="I86" s="583"/>
      <c r="J86" s="583"/>
      <c r="K86" s="614"/>
      <c r="L86" s="614"/>
      <c r="M86" s="614"/>
      <c r="N86" s="614"/>
      <c r="O86" s="583"/>
      <c r="P86" s="583"/>
      <c r="Q86" s="583"/>
      <c r="R86" s="583"/>
      <c r="S86" s="583"/>
      <c r="T86" s="583"/>
      <c r="U86" s="583"/>
      <c r="V86" s="583"/>
      <c r="W86" s="584"/>
      <c r="X86" s="584"/>
      <c r="Y86" s="584"/>
      <c r="Z86" s="584"/>
      <c r="AA86" s="584"/>
      <c r="AB86" s="584"/>
      <c r="AC86" s="584"/>
      <c r="AD86" s="584"/>
      <c r="AE86" s="584"/>
      <c r="AF86" s="584"/>
      <c r="AG86" s="584"/>
      <c r="AH86" s="584"/>
      <c r="AI86" s="584"/>
      <c r="AJ86" s="584"/>
    </row>
    <row r="87" spans="1:36" ht="63.75">
      <c r="A87" s="805" t="s">
        <v>3244</v>
      </c>
      <c r="B87" s="805" t="s">
        <v>3245</v>
      </c>
      <c r="C87" s="806" t="s">
        <v>6464</v>
      </c>
      <c r="D87" s="806" t="s">
        <v>6465</v>
      </c>
      <c r="E87" s="806" t="s">
        <v>6466</v>
      </c>
      <c r="F87" s="806" t="s">
        <v>6467</v>
      </c>
      <c r="G87" s="806" t="s">
        <v>6468</v>
      </c>
      <c r="H87" s="809"/>
      <c r="I87" s="809"/>
      <c r="J87" s="809"/>
      <c r="K87" s="806"/>
      <c r="L87" s="824"/>
      <c r="M87" s="806"/>
      <c r="N87" s="806"/>
      <c r="O87" s="809"/>
      <c r="P87" s="809"/>
      <c r="Q87" s="809"/>
      <c r="R87" s="809"/>
      <c r="S87" s="809"/>
      <c r="T87" s="809"/>
      <c r="U87" s="809"/>
      <c r="V87" s="809"/>
      <c r="W87" s="810"/>
      <c r="X87" s="810"/>
      <c r="Y87" s="810"/>
      <c r="Z87" s="810"/>
      <c r="AA87" s="810"/>
      <c r="AB87" s="810"/>
      <c r="AC87" s="810"/>
      <c r="AD87" s="810"/>
      <c r="AE87" s="810"/>
      <c r="AF87" s="810"/>
      <c r="AG87" s="810"/>
      <c r="AH87" s="810"/>
      <c r="AI87" s="810"/>
      <c r="AJ87" s="810"/>
    </row>
    <row r="88" spans="1:36" ht="14.25">
      <c r="A88" s="802" t="s">
        <v>3391</v>
      </c>
      <c r="B88" s="802" t="s">
        <v>3392</v>
      </c>
      <c r="C88" s="614"/>
      <c r="D88" s="614"/>
      <c r="E88" s="614"/>
      <c r="F88" s="614"/>
      <c r="G88" s="614"/>
      <c r="H88" s="614"/>
      <c r="I88" s="614"/>
      <c r="J88" s="583"/>
      <c r="K88" s="614"/>
      <c r="L88" s="614"/>
      <c r="M88" s="583"/>
      <c r="N88" s="583"/>
      <c r="O88" s="583"/>
      <c r="P88" s="583"/>
      <c r="Q88" s="583"/>
      <c r="R88" s="583"/>
      <c r="S88" s="583"/>
      <c r="T88" s="583"/>
      <c r="U88" s="583"/>
      <c r="V88" s="583"/>
      <c r="W88" s="584"/>
      <c r="X88" s="584"/>
      <c r="Y88" s="584"/>
      <c r="Z88" s="584"/>
      <c r="AA88" s="584"/>
      <c r="AB88" s="584"/>
      <c r="AC88" s="584"/>
      <c r="AD88" s="584"/>
      <c r="AE88" s="584"/>
      <c r="AF88" s="584"/>
      <c r="AG88" s="584"/>
      <c r="AH88" s="584"/>
      <c r="AI88" s="584"/>
      <c r="AJ88" s="584"/>
    </row>
    <row r="89" spans="1:36" ht="14.25">
      <c r="A89" s="805" t="s">
        <v>3391</v>
      </c>
      <c r="B89" s="805" t="s">
        <v>3514</v>
      </c>
      <c r="C89" s="809"/>
      <c r="D89" s="809"/>
      <c r="E89" s="809"/>
      <c r="F89" s="809"/>
      <c r="G89" s="809"/>
      <c r="H89" s="809"/>
      <c r="I89" s="809"/>
      <c r="J89" s="809"/>
      <c r="K89" s="809"/>
      <c r="L89" s="809"/>
      <c r="M89" s="809"/>
      <c r="N89" s="809"/>
      <c r="O89" s="809"/>
      <c r="P89" s="809"/>
      <c r="Q89" s="809"/>
      <c r="R89" s="809"/>
      <c r="S89" s="809"/>
      <c r="T89" s="809"/>
      <c r="U89" s="809"/>
      <c r="V89" s="809"/>
      <c r="W89" s="810"/>
      <c r="X89" s="810"/>
      <c r="Y89" s="810"/>
      <c r="Z89" s="810"/>
      <c r="AA89" s="810"/>
      <c r="AB89" s="810"/>
      <c r="AC89" s="810"/>
      <c r="AD89" s="810"/>
      <c r="AE89" s="810"/>
      <c r="AF89" s="810"/>
      <c r="AG89" s="810"/>
      <c r="AH89" s="810"/>
      <c r="AI89" s="810"/>
      <c r="AJ89" s="810"/>
    </row>
    <row r="90" spans="1:36" ht="14.25">
      <c r="A90" s="802" t="s">
        <v>3399</v>
      </c>
      <c r="B90" s="802" t="s">
        <v>3400</v>
      </c>
      <c r="C90" s="614"/>
      <c r="D90" s="583"/>
      <c r="E90" s="614"/>
      <c r="F90" s="583"/>
      <c r="G90" s="583"/>
      <c r="H90" s="614"/>
      <c r="I90" s="583"/>
      <c r="J90" s="583"/>
      <c r="K90" s="614"/>
      <c r="L90" s="614"/>
      <c r="M90" s="614"/>
      <c r="N90" s="818"/>
      <c r="O90" s="614"/>
      <c r="P90" s="583"/>
      <c r="Q90" s="583"/>
      <c r="R90" s="583"/>
      <c r="S90" s="583"/>
      <c r="T90" s="583"/>
      <c r="U90" s="583"/>
      <c r="V90" s="583"/>
      <c r="W90" s="584"/>
      <c r="X90" s="584"/>
      <c r="Y90" s="584"/>
      <c r="Z90" s="584"/>
      <c r="AA90" s="584"/>
      <c r="AB90" s="584"/>
      <c r="AC90" s="584"/>
      <c r="AD90" s="584"/>
      <c r="AE90" s="584"/>
      <c r="AF90" s="584"/>
      <c r="AG90" s="584"/>
      <c r="AH90" s="584"/>
      <c r="AI90" s="584"/>
      <c r="AJ90" s="584"/>
    </row>
    <row r="91" spans="1:36" ht="14.25">
      <c r="A91" s="805" t="s">
        <v>3361</v>
      </c>
      <c r="B91" s="805" t="s">
        <v>3362</v>
      </c>
      <c r="C91" s="809"/>
      <c r="D91" s="809"/>
      <c r="E91" s="809"/>
      <c r="F91" s="809"/>
      <c r="G91" s="809"/>
      <c r="H91" s="809"/>
      <c r="I91" s="809"/>
      <c r="J91" s="809"/>
      <c r="K91" s="809"/>
      <c r="L91" s="809"/>
      <c r="M91" s="809"/>
      <c r="N91" s="809"/>
      <c r="O91" s="809"/>
      <c r="P91" s="809"/>
      <c r="Q91" s="809"/>
      <c r="R91" s="809"/>
      <c r="S91" s="809"/>
      <c r="T91" s="809"/>
      <c r="U91" s="809"/>
      <c r="V91" s="809"/>
      <c r="W91" s="810"/>
      <c r="X91" s="810"/>
      <c r="Y91" s="810"/>
      <c r="Z91" s="810"/>
      <c r="AA91" s="810"/>
      <c r="AB91" s="810"/>
      <c r="AC91" s="810"/>
      <c r="AD91" s="810"/>
      <c r="AE91" s="810"/>
      <c r="AF91" s="810"/>
      <c r="AG91" s="810"/>
      <c r="AH91" s="810"/>
      <c r="AI91" s="810"/>
      <c r="AJ91" s="810"/>
    </row>
    <row r="92" spans="1:36" ht="14.25">
      <c r="A92" s="802" t="s">
        <v>3431</v>
      </c>
      <c r="B92" s="802" t="s">
        <v>3432</v>
      </c>
      <c r="C92" s="583"/>
      <c r="D92" s="583"/>
      <c r="E92" s="583"/>
      <c r="F92" s="583"/>
      <c r="G92" s="583"/>
      <c r="H92" s="583"/>
      <c r="I92" s="583"/>
      <c r="J92" s="583"/>
      <c r="K92" s="614"/>
      <c r="L92" s="614"/>
      <c r="M92" s="614"/>
      <c r="N92" s="614"/>
      <c r="O92" s="583"/>
      <c r="P92" s="583"/>
      <c r="Q92" s="583"/>
      <c r="R92" s="583"/>
      <c r="S92" s="583"/>
      <c r="T92" s="583"/>
      <c r="U92" s="583"/>
      <c r="V92" s="583"/>
      <c r="W92" s="584"/>
      <c r="X92" s="584"/>
      <c r="Y92" s="584"/>
      <c r="Z92" s="584"/>
      <c r="AA92" s="584"/>
      <c r="AB92" s="584"/>
      <c r="AC92" s="584"/>
      <c r="AD92" s="584"/>
      <c r="AE92" s="584"/>
      <c r="AF92" s="584"/>
      <c r="AG92" s="584"/>
      <c r="AH92" s="584"/>
      <c r="AI92" s="584"/>
      <c r="AJ92" s="584"/>
    </row>
    <row r="93" spans="1:36" ht="153">
      <c r="A93" s="805" t="s">
        <v>3443</v>
      </c>
      <c r="B93" s="805" t="s">
        <v>3444</v>
      </c>
      <c r="C93" s="806" t="s">
        <v>6469</v>
      </c>
      <c r="D93" s="806" t="s">
        <v>6470</v>
      </c>
      <c r="E93" s="806" t="s">
        <v>6471</v>
      </c>
      <c r="F93" s="806" t="s">
        <v>6472</v>
      </c>
      <c r="G93" s="806"/>
      <c r="H93" s="806"/>
      <c r="I93" s="809"/>
      <c r="J93" s="806"/>
      <c r="K93" s="806"/>
      <c r="L93" s="806"/>
      <c r="M93" s="806"/>
      <c r="N93" s="806"/>
      <c r="O93" s="809"/>
      <c r="P93" s="809"/>
      <c r="Q93" s="809"/>
      <c r="R93" s="809"/>
      <c r="S93" s="809"/>
      <c r="T93" s="809"/>
      <c r="U93" s="809"/>
      <c r="V93" s="809"/>
      <c r="W93" s="810"/>
      <c r="X93" s="810"/>
      <c r="Y93" s="810"/>
      <c r="Z93" s="810"/>
      <c r="AA93" s="810"/>
      <c r="AB93" s="810"/>
      <c r="AC93" s="810"/>
      <c r="AD93" s="810"/>
      <c r="AE93" s="810"/>
      <c r="AF93" s="810"/>
      <c r="AG93" s="810"/>
      <c r="AH93" s="810"/>
      <c r="AI93" s="810"/>
      <c r="AJ93" s="810"/>
    </row>
    <row r="94" spans="1:36" ht="14.25">
      <c r="A94" s="802" t="s">
        <v>3416</v>
      </c>
      <c r="B94" s="802" t="s">
        <v>3417</v>
      </c>
      <c r="C94" s="583"/>
      <c r="D94" s="583"/>
      <c r="E94" s="583"/>
      <c r="F94" s="583"/>
      <c r="G94" s="583"/>
      <c r="H94" s="583"/>
      <c r="I94" s="583"/>
      <c r="J94" s="583"/>
      <c r="K94" s="614"/>
      <c r="L94" s="614"/>
      <c r="M94" s="583"/>
      <c r="N94" s="583"/>
      <c r="O94" s="583"/>
      <c r="P94" s="583"/>
      <c r="Q94" s="583"/>
      <c r="R94" s="583"/>
      <c r="S94" s="583"/>
      <c r="T94" s="583"/>
      <c r="U94" s="583"/>
      <c r="V94" s="583"/>
      <c r="W94" s="584"/>
      <c r="X94" s="584"/>
      <c r="Y94" s="584"/>
      <c r="Z94" s="584"/>
      <c r="AA94" s="584"/>
      <c r="AB94" s="584"/>
      <c r="AC94" s="584"/>
      <c r="AD94" s="584"/>
      <c r="AE94" s="584"/>
      <c r="AF94" s="584"/>
      <c r="AG94" s="584"/>
      <c r="AH94" s="584"/>
      <c r="AI94" s="584"/>
      <c r="AJ94" s="584"/>
    </row>
    <row r="95" spans="1:36" ht="14.25">
      <c r="A95" s="805" t="s">
        <v>3435</v>
      </c>
      <c r="B95" s="805" t="s">
        <v>3436</v>
      </c>
      <c r="C95" s="806"/>
      <c r="D95" s="809"/>
      <c r="E95" s="806"/>
      <c r="F95" s="809"/>
      <c r="G95" s="806"/>
      <c r="H95" s="809"/>
      <c r="I95" s="809"/>
      <c r="J95" s="806"/>
      <c r="K95" s="806"/>
      <c r="L95" s="806"/>
      <c r="M95" s="809"/>
      <c r="N95" s="809"/>
      <c r="O95" s="809"/>
      <c r="P95" s="809"/>
      <c r="Q95" s="809"/>
      <c r="R95" s="809"/>
      <c r="S95" s="809"/>
      <c r="T95" s="809"/>
      <c r="U95" s="809"/>
      <c r="V95" s="809"/>
      <c r="W95" s="810"/>
      <c r="X95" s="810"/>
      <c r="Y95" s="810"/>
      <c r="Z95" s="810"/>
      <c r="AA95" s="810"/>
      <c r="AB95" s="810"/>
      <c r="AC95" s="810"/>
      <c r="AD95" s="810"/>
      <c r="AE95" s="810"/>
      <c r="AF95" s="810"/>
      <c r="AG95" s="810"/>
      <c r="AH95" s="810"/>
      <c r="AI95" s="810"/>
      <c r="AJ95" s="810"/>
    </row>
    <row r="96" spans="1:36" ht="14.25">
      <c r="A96" s="802" t="s">
        <v>3525</v>
      </c>
      <c r="B96" s="802" t="s">
        <v>3526</v>
      </c>
      <c r="C96" s="614"/>
      <c r="D96" s="614"/>
      <c r="E96" s="614"/>
      <c r="F96" s="614"/>
      <c r="G96" s="614"/>
      <c r="H96" s="614"/>
      <c r="I96" s="614"/>
      <c r="J96" s="614"/>
      <c r="K96" s="614"/>
      <c r="L96" s="614"/>
      <c r="M96" s="614"/>
      <c r="N96" s="818"/>
      <c r="O96" s="583"/>
      <c r="P96" s="583"/>
      <c r="Q96" s="583"/>
      <c r="R96" s="583"/>
      <c r="S96" s="583"/>
      <c r="T96" s="583"/>
      <c r="U96" s="583"/>
      <c r="V96" s="583"/>
      <c r="W96" s="584"/>
      <c r="X96" s="584"/>
      <c r="Y96" s="584"/>
      <c r="Z96" s="584"/>
      <c r="AA96" s="584"/>
      <c r="AB96" s="584"/>
      <c r="AC96" s="584"/>
      <c r="AD96" s="584"/>
      <c r="AE96" s="584"/>
      <c r="AF96" s="584"/>
      <c r="AG96" s="584"/>
      <c r="AH96" s="584"/>
      <c r="AI96" s="584"/>
      <c r="AJ96" s="584"/>
    </row>
    <row r="97" spans="1:36" ht="14.25">
      <c r="A97" s="805" t="s">
        <v>3418</v>
      </c>
      <c r="B97" s="805" t="s">
        <v>3419</v>
      </c>
      <c r="C97" s="806"/>
      <c r="D97" s="806"/>
      <c r="E97" s="806"/>
      <c r="F97" s="809"/>
      <c r="G97" s="806"/>
      <c r="H97" s="809"/>
      <c r="I97" s="806"/>
      <c r="J97" s="809"/>
      <c r="K97" s="806"/>
      <c r="L97" s="806"/>
      <c r="M97" s="809"/>
      <c r="N97" s="809"/>
      <c r="O97" s="809"/>
      <c r="P97" s="809"/>
      <c r="Q97" s="809"/>
      <c r="R97" s="809"/>
      <c r="S97" s="809"/>
      <c r="T97" s="809"/>
      <c r="U97" s="809"/>
      <c r="V97" s="809"/>
      <c r="W97" s="810"/>
      <c r="X97" s="810"/>
      <c r="Y97" s="810"/>
      <c r="Z97" s="810"/>
      <c r="AA97" s="810"/>
      <c r="AB97" s="810"/>
      <c r="AC97" s="810"/>
      <c r="AD97" s="810"/>
      <c r="AE97" s="810"/>
      <c r="AF97" s="810"/>
      <c r="AG97" s="810"/>
      <c r="AH97" s="810"/>
      <c r="AI97" s="810"/>
      <c r="AJ97" s="810"/>
    </row>
    <row r="98" spans="1:36" ht="14.25">
      <c r="A98" s="802" t="s">
        <v>3348</v>
      </c>
      <c r="B98" s="802" t="s">
        <v>3349</v>
      </c>
      <c r="C98" s="614"/>
      <c r="D98" s="614"/>
      <c r="E98" s="614"/>
      <c r="F98" s="614"/>
      <c r="G98" s="614"/>
      <c r="H98" s="614"/>
      <c r="I98" s="614"/>
      <c r="J98" s="614"/>
      <c r="K98" s="614"/>
      <c r="L98" s="614"/>
      <c r="M98" s="614"/>
      <c r="N98" s="818"/>
      <c r="O98" s="614"/>
      <c r="P98" s="614"/>
      <c r="Q98" s="614"/>
      <c r="R98" s="583"/>
      <c r="S98" s="583"/>
      <c r="T98" s="583"/>
      <c r="U98" s="583"/>
      <c r="V98" s="583"/>
      <c r="W98" s="584"/>
      <c r="X98" s="584"/>
      <c r="Y98" s="584"/>
      <c r="Z98" s="584"/>
      <c r="AA98" s="584"/>
      <c r="AB98" s="584"/>
      <c r="AC98" s="584"/>
      <c r="AD98" s="584"/>
      <c r="AE98" s="584"/>
      <c r="AF98" s="584"/>
      <c r="AG98" s="584"/>
      <c r="AH98" s="584"/>
      <c r="AI98" s="584"/>
      <c r="AJ98" s="584"/>
    </row>
    <row r="99" spans="1:36" ht="28.5">
      <c r="A99" s="805" t="s">
        <v>3251</v>
      </c>
      <c r="B99" s="805" t="s">
        <v>3321</v>
      </c>
      <c r="C99" s="806"/>
      <c r="D99" s="806"/>
      <c r="E99" s="809"/>
      <c r="F99" s="806"/>
      <c r="G99" s="809"/>
      <c r="H99" s="806"/>
      <c r="I99" s="806"/>
      <c r="J99" s="806"/>
      <c r="K99" s="806"/>
      <c r="L99" s="806"/>
      <c r="M99" s="806"/>
      <c r="N99" s="809"/>
      <c r="O99" s="809"/>
      <c r="P99" s="809"/>
      <c r="Q99" s="809"/>
      <c r="R99" s="809"/>
      <c r="S99" s="809"/>
      <c r="T99" s="809"/>
      <c r="U99" s="809"/>
      <c r="V99" s="809"/>
      <c r="W99" s="810"/>
      <c r="X99" s="810"/>
      <c r="Y99" s="810"/>
      <c r="Z99" s="810"/>
      <c r="AA99" s="810"/>
      <c r="AB99" s="810"/>
      <c r="AC99" s="810"/>
      <c r="AD99" s="810"/>
      <c r="AE99" s="810"/>
      <c r="AF99" s="810"/>
      <c r="AG99" s="810"/>
      <c r="AH99" s="810"/>
      <c r="AI99" s="810"/>
      <c r="AJ99" s="810"/>
    </row>
    <row r="100" spans="1:36" ht="14.25">
      <c r="A100" s="802" t="s">
        <v>3426</v>
      </c>
      <c r="B100" s="802" t="s">
        <v>3427</v>
      </c>
      <c r="C100" s="583"/>
      <c r="D100" s="583"/>
      <c r="E100" s="583"/>
      <c r="F100" s="583"/>
      <c r="G100" s="583"/>
      <c r="H100" s="583"/>
      <c r="I100" s="583"/>
      <c r="J100" s="583"/>
      <c r="K100" s="583"/>
      <c r="L100" s="614"/>
      <c r="M100" s="583"/>
      <c r="N100" s="583"/>
      <c r="O100" s="583"/>
      <c r="P100" s="583"/>
      <c r="Q100" s="583"/>
      <c r="R100" s="583"/>
      <c r="S100" s="583"/>
      <c r="T100" s="583"/>
      <c r="U100" s="583"/>
      <c r="V100" s="583"/>
      <c r="W100" s="584"/>
      <c r="X100" s="584"/>
      <c r="Y100" s="584"/>
      <c r="Z100" s="584"/>
      <c r="AA100" s="584"/>
      <c r="AB100" s="584"/>
      <c r="AC100" s="584"/>
      <c r="AD100" s="584"/>
      <c r="AE100" s="584"/>
      <c r="AF100" s="584"/>
      <c r="AG100" s="584"/>
      <c r="AH100" s="584"/>
      <c r="AI100" s="584"/>
      <c r="AJ100" s="584"/>
    </row>
    <row r="101" spans="1:36" ht="14.25">
      <c r="A101" s="805" t="s">
        <v>3251</v>
      </c>
      <c r="B101" s="805" t="s">
        <v>3340</v>
      </c>
      <c r="C101" s="806"/>
      <c r="D101" s="806"/>
      <c r="E101" s="806"/>
      <c r="F101" s="806"/>
      <c r="G101" s="806"/>
      <c r="H101" s="806"/>
      <c r="I101" s="806"/>
      <c r="J101" s="806"/>
      <c r="K101" s="806"/>
      <c r="L101" s="806"/>
      <c r="M101" s="806"/>
      <c r="N101" s="809"/>
      <c r="O101" s="809"/>
      <c r="P101" s="809"/>
      <c r="Q101" s="809"/>
      <c r="R101" s="809"/>
      <c r="S101" s="809"/>
      <c r="T101" s="809"/>
      <c r="U101" s="809"/>
      <c r="V101" s="809"/>
      <c r="W101" s="810"/>
      <c r="X101" s="810"/>
      <c r="Y101" s="810"/>
      <c r="Z101" s="810"/>
      <c r="AA101" s="810"/>
      <c r="AB101" s="810"/>
      <c r="AC101" s="810"/>
      <c r="AD101" s="810"/>
      <c r="AE101" s="810"/>
      <c r="AF101" s="810"/>
      <c r="AG101" s="810"/>
      <c r="AH101" s="810"/>
      <c r="AI101" s="810"/>
      <c r="AJ101" s="810"/>
    </row>
    <row r="102" spans="1:36" ht="14.25">
      <c r="A102" s="802" t="s">
        <v>3317</v>
      </c>
      <c r="B102" s="802" t="s">
        <v>5022</v>
      </c>
      <c r="C102" s="614"/>
      <c r="D102" s="614"/>
      <c r="E102" s="614"/>
      <c r="F102" s="583"/>
      <c r="G102" s="614"/>
      <c r="H102" s="614"/>
      <c r="I102" s="614"/>
      <c r="J102" s="614"/>
      <c r="K102" s="614"/>
      <c r="L102" s="614"/>
      <c r="M102" s="583"/>
      <c r="N102" s="583"/>
      <c r="O102" s="583"/>
      <c r="P102" s="583"/>
      <c r="Q102" s="583"/>
      <c r="R102" s="583"/>
      <c r="S102" s="583"/>
      <c r="T102" s="583"/>
      <c r="U102" s="583"/>
      <c r="V102" s="583"/>
      <c r="W102" s="584"/>
      <c r="X102" s="584"/>
      <c r="Y102" s="584"/>
      <c r="Z102" s="584"/>
      <c r="AA102" s="584"/>
      <c r="AB102" s="584"/>
      <c r="AC102" s="584"/>
      <c r="AD102" s="584"/>
      <c r="AE102" s="584"/>
      <c r="AF102" s="584"/>
      <c r="AG102" s="584"/>
      <c r="AH102" s="584"/>
      <c r="AI102" s="584"/>
      <c r="AJ102" s="584"/>
    </row>
    <row r="103" spans="1:36" ht="28.5">
      <c r="A103" s="805" t="s">
        <v>3251</v>
      </c>
      <c r="B103" s="805" t="s">
        <v>3441</v>
      </c>
      <c r="C103" s="806"/>
      <c r="D103" s="806"/>
      <c r="E103" s="806"/>
      <c r="F103" s="806"/>
      <c r="G103" s="806"/>
      <c r="H103" s="809"/>
      <c r="I103" s="809"/>
      <c r="J103" s="809"/>
      <c r="K103" s="806"/>
      <c r="L103" s="809"/>
      <c r="M103" s="809"/>
      <c r="N103" s="809"/>
      <c r="O103" s="809"/>
      <c r="P103" s="809"/>
      <c r="Q103" s="809"/>
      <c r="R103" s="809"/>
      <c r="S103" s="809"/>
      <c r="T103" s="809"/>
      <c r="U103" s="809"/>
      <c r="V103" s="810"/>
      <c r="W103" s="810"/>
      <c r="X103" s="810"/>
      <c r="Y103" s="810"/>
      <c r="Z103" s="810"/>
      <c r="AA103" s="810"/>
      <c r="AB103" s="810"/>
      <c r="AC103" s="810"/>
      <c r="AD103" s="810"/>
      <c r="AE103" s="810"/>
      <c r="AF103" s="810"/>
      <c r="AG103" s="810"/>
      <c r="AH103" s="810"/>
      <c r="AI103" s="810"/>
    </row>
    <row r="104" spans="1:36" ht="28.5">
      <c r="A104" s="802" t="s">
        <v>3251</v>
      </c>
      <c r="B104" s="802" t="s">
        <v>3252</v>
      </c>
      <c r="C104" s="614"/>
      <c r="D104" s="614"/>
      <c r="E104" s="583"/>
      <c r="F104" s="614"/>
      <c r="G104" s="583"/>
      <c r="H104" s="583"/>
      <c r="I104" s="583"/>
      <c r="J104" s="583"/>
      <c r="K104" s="614"/>
      <c r="L104" s="614"/>
      <c r="M104" s="583"/>
      <c r="N104" s="583"/>
      <c r="O104" s="583"/>
      <c r="P104" s="583"/>
      <c r="Q104" s="583"/>
      <c r="R104" s="583"/>
      <c r="S104" s="583"/>
      <c r="T104" s="583"/>
      <c r="U104" s="583"/>
      <c r="V104" s="584"/>
      <c r="W104" s="584"/>
      <c r="X104" s="584"/>
      <c r="Y104" s="584"/>
      <c r="Z104" s="584"/>
      <c r="AA104" s="584"/>
      <c r="AB104" s="584"/>
      <c r="AC104" s="584"/>
      <c r="AD104" s="584"/>
      <c r="AE104" s="584"/>
      <c r="AF104" s="584"/>
      <c r="AG104" s="584"/>
      <c r="AH104" s="584"/>
      <c r="AI104" s="584"/>
    </row>
    <row r="105" spans="1:36" ht="14.25">
      <c r="A105" s="805" t="s">
        <v>3393</v>
      </c>
      <c r="B105" s="805" t="s">
        <v>3394</v>
      </c>
      <c r="C105" s="809"/>
      <c r="D105" s="809"/>
      <c r="E105" s="809"/>
      <c r="F105" s="809"/>
      <c r="G105" s="809"/>
      <c r="H105" s="809"/>
      <c r="I105" s="809"/>
      <c r="J105" s="809"/>
      <c r="K105" s="806"/>
      <c r="L105" s="806"/>
      <c r="M105" s="809"/>
      <c r="N105" s="809"/>
      <c r="O105" s="809"/>
      <c r="P105" s="809"/>
      <c r="Q105" s="809"/>
      <c r="R105" s="809"/>
      <c r="S105" s="809"/>
      <c r="T105" s="809"/>
      <c r="U105" s="809"/>
      <c r="V105" s="809"/>
      <c r="W105" s="810"/>
      <c r="X105" s="810"/>
      <c r="Y105" s="810"/>
      <c r="Z105" s="810"/>
      <c r="AA105" s="810"/>
      <c r="AB105" s="810"/>
      <c r="AC105" s="810"/>
      <c r="AD105" s="810"/>
      <c r="AE105" s="810"/>
      <c r="AF105" s="810"/>
      <c r="AG105" s="810"/>
      <c r="AH105" s="810"/>
      <c r="AI105" s="810"/>
      <c r="AJ105" s="810"/>
    </row>
    <row r="106" spans="1:36" ht="28.5">
      <c r="A106" s="802" t="s">
        <v>3251</v>
      </c>
      <c r="B106" s="802" t="s">
        <v>3328</v>
      </c>
      <c r="C106" s="614"/>
      <c r="D106" s="614"/>
      <c r="E106" s="614"/>
      <c r="F106" s="583"/>
      <c r="G106" s="583"/>
      <c r="H106" s="614"/>
      <c r="I106" s="583"/>
      <c r="J106" s="614"/>
      <c r="K106" s="614"/>
      <c r="L106" s="583"/>
      <c r="M106" s="583"/>
      <c r="N106" s="583"/>
      <c r="O106" s="583"/>
      <c r="P106" s="583"/>
      <c r="Q106" s="583"/>
      <c r="R106" s="583"/>
      <c r="S106" s="583"/>
      <c r="T106" s="583"/>
      <c r="U106" s="583"/>
      <c r="V106" s="583"/>
      <c r="W106" s="584"/>
      <c r="X106" s="584"/>
      <c r="Y106" s="584"/>
      <c r="Z106" s="584"/>
      <c r="AA106" s="584"/>
      <c r="AB106" s="584"/>
      <c r="AC106" s="584"/>
      <c r="AD106" s="584"/>
      <c r="AE106" s="584"/>
      <c r="AF106" s="584"/>
      <c r="AG106" s="584"/>
      <c r="AH106" s="584"/>
      <c r="AI106" s="584"/>
      <c r="AJ106" s="584"/>
    </row>
    <row r="107" spans="1:36" ht="153">
      <c r="A107" s="805" t="s">
        <v>3377</v>
      </c>
      <c r="B107" s="805" t="s">
        <v>3378</v>
      </c>
      <c r="C107" s="806" t="s">
        <v>6473</v>
      </c>
      <c r="D107" s="806" t="s">
        <v>6474</v>
      </c>
      <c r="E107" s="806" t="s">
        <v>6475</v>
      </c>
      <c r="F107" s="806" t="s">
        <v>6476</v>
      </c>
      <c r="G107" s="806"/>
      <c r="H107" s="806"/>
      <c r="I107" s="809"/>
      <c r="J107" s="806"/>
      <c r="K107" s="806"/>
      <c r="L107" s="806"/>
      <c r="M107" s="806"/>
      <c r="N107" s="806"/>
      <c r="O107" s="809"/>
      <c r="P107" s="809"/>
      <c r="Q107" s="809"/>
      <c r="R107" s="809"/>
      <c r="S107" s="809"/>
      <c r="T107" s="809"/>
      <c r="U107" s="809"/>
      <c r="V107" s="809"/>
      <c r="W107" s="810"/>
      <c r="X107" s="810"/>
      <c r="Y107" s="810"/>
      <c r="Z107" s="810"/>
      <c r="AA107" s="810"/>
      <c r="AB107" s="810"/>
      <c r="AC107" s="810"/>
      <c r="AD107" s="810"/>
      <c r="AE107" s="810"/>
      <c r="AF107" s="810"/>
      <c r="AG107" s="810"/>
      <c r="AH107" s="810"/>
      <c r="AI107" s="810"/>
      <c r="AJ107" s="810"/>
    </row>
    <row r="108" spans="1:36" ht="76.5">
      <c r="A108" s="802" t="s">
        <v>3512</v>
      </c>
      <c r="B108" s="802" t="s">
        <v>3513</v>
      </c>
      <c r="C108" s="614" t="s">
        <v>6477</v>
      </c>
      <c r="D108" s="614" t="s">
        <v>6478</v>
      </c>
      <c r="E108" s="614"/>
      <c r="F108" s="614" t="s">
        <v>6479</v>
      </c>
      <c r="G108" s="614"/>
      <c r="H108" s="614"/>
      <c r="I108" s="583"/>
      <c r="J108" s="614"/>
      <c r="K108" s="614"/>
      <c r="L108" s="614"/>
      <c r="M108" s="614"/>
      <c r="N108" s="583"/>
      <c r="O108" s="583"/>
      <c r="P108" s="583"/>
      <c r="Q108" s="583"/>
      <c r="R108" s="583"/>
      <c r="S108" s="583"/>
      <c r="T108" s="583"/>
      <c r="U108" s="583"/>
      <c r="V108" s="583"/>
      <c r="W108" s="584"/>
      <c r="X108" s="584"/>
      <c r="Y108" s="584"/>
      <c r="Z108" s="584"/>
      <c r="AA108" s="584"/>
      <c r="AB108" s="584"/>
      <c r="AC108" s="584"/>
      <c r="AD108" s="584"/>
      <c r="AE108" s="584"/>
      <c r="AF108" s="584"/>
      <c r="AG108" s="584"/>
      <c r="AH108" s="584"/>
      <c r="AI108" s="584"/>
      <c r="AJ108" s="584"/>
    </row>
    <row r="109" spans="1:36" ht="14.25">
      <c r="A109" s="805" t="s">
        <v>3356</v>
      </c>
      <c r="B109" s="805" t="s">
        <v>3357</v>
      </c>
      <c r="C109" s="806"/>
      <c r="D109" s="806"/>
      <c r="E109" s="809"/>
      <c r="F109" s="809"/>
      <c r="G109" s="809"/>
      <c r="H109" s="809"/>
      <c r="I109" s="809"/>
      <c r="J109" s="809"/>
      <c r="K109" s="806"/>
      <c r="L109" s="806"/>
      <c r="M109" s="806"/>
      <c r="N109" s="809"/>
      <c r="O109" s="809"/>
      <c r="P109" s="809"/>
      <c r="Q109" s="809"/>
      <c r="R109" s="809"/>
      <c r="S109" s="809"/>
      <c r="T109" s="809"/>
      <c r="U109" s="809"/>
      <c r="V109" s="809"/>
      <c r="W109" s="810"/>
      <c r="X109" s="810"/>
      <c r="Y109" s="810"/>
      <c r="Z109" s="810"/>
      <c r="AA109" s="810"/>
      <c r="AB109" s="810"/>
      <c r="AC109" s="810"/>
      <c r="AD109" s="810"/>
      <c r="AE109" s="810"/>
      <c r="AF109" s="810"/>
      <c r="AG109" s="810"/>
      <c r="AH109" s="810"/>
      <c r="AI109" s="810"/>
      <c r="AJ109" s="810"/>
    </row>
    <row r="110" spans="1:36" ht="28.5">
      <c r="A110" s="802" t="s">
        <v>3251</v>
      </c>
      <c r="B110" s="802" t="s">
        <v>3264</v>
      </c>
      <c r="C110" s="583"/>
      <c r="D110" s="583"/>
      <c r="E110" s="583"/>
      <c r="F110" s="583"/>
      <c r="G110" s="583"/>
      <c r="H110" s="583"/>
      <c r="I110" s="583"/>
      <c r="J110" s="583"/>
      <c r="K110" s="614"/>
      <c r="L110" s="583"/>
      <c r="M110" s="583"/>
      <c r="N110" s="583"/>
      <c r="O110" s="583"/>
      <c r="P110" s="583"/>
      <c r="Q110" s="583"/>
      <c r="R110" s="583"/>
      <c r="S110" s="583"/>
      <c r="T110" s="583"/>
      <c r="U110" s="583"/>
      <c r="V110" s="583"/>
      <c r="W110" s="584"/>
      <c r="X110" s="584"/>
      <c r="Y110" s="584"/>
      <c r="Z110" s="584"/>
      <c r="AA110" s="584"/>
      <c r="AB110" s="584"/>
      <c r="AC110" s="584"/>
      <c r="AD110" s="584"/>
      <c r="AE110" s="584"/>
      <c r="AF110" s="584"/>
      <c r="AG110" s="584"/>
      <c r="AH110" s="584"/>
      <c r="AI110" s="584"/>
      <c r="AJ110" s="584"/>
    </row>
    <row r="111" spans="1:36" ht="28.5">
      <c r="A111" s="805" t="s">
        <v>3493</v>
      </c>
      <c r="B111" s="805" t="s">
        <v>3494</v>
      </c>
      <c r="C111" s="806"/>
      <c r="D111" s="806"/>
      <c r="E111" s="806"/>
      <c r="F111" s="806"/>
      <c r="G111" s="806"/>
      <c r="H111" s="806"/>
      <c r="I111" s="806"/>
      <c r="J111" s="806"/>
      <c r="K111" s="806"/>
      <c r="L111" s="806"/>
      <c r="M111" s="806"/>
      <c r="N111" s="809"/>
      <c r="O111" s="809"/>
      <c r="P111" s="809"/>
      <c r="Q111" s="809"/>
      <c r="R111" s="809"/>
      <c r="S111" s="809"/>
      <c r="T111" s="809"/>
      <c r="U111" s="809"/>
      <c r="V111" s="809"/>
      <c r="W111" s="810"/>
      <c r="X111" s="810"/>
      <c r="Y111" s="810"/>
      <c r="Z111" s="810"/>
      <c r="AA111" s="810"/>
      <c r="AB111" s="810"/>
      <c r="AC111" s="810"/>
      <c r="AD111" s="810"/>
      <c r="AE111" s="810"/>
      <c r="AF111" s="810"/>
      <c r="AG111" s="810"/>
      <c r="AH111" s="810"/>
      <c r="AI111" s="810"/>
      <c r="AJ111" s="810"/>
    </row>
    <row r="112" spans="1:36" ht="114.75">
      <c r="A112" s="802" t="s">
        <v>3253</v>
      </c>
      <c r="B112" s="802" t="s">
        <v>3270</v>
      </c>
      <c r="C112" s="614" t="s">
        <v>6480</v>
      </c>
      <c r="D112" s="614" t="s">
        <v>6481</v>
      </c>
      <c r="E112" s="614"/>
      <c r="F112" s="614" t="s">
        <v>6482</v>
      </c>
      <c r="G112" s="614" t="s">
        <v>6483</v>
      </c>
      <c r="H112" s="614" t="s">
        <v>6484</v>
      </c>
      <c r="I112" s="614" t="s">
        <v>6485</v>
      </c>
      <c r="J112" s="614" t="s">
        <v>6486</v>
      </c>
      <c r="K112" s="614"/>
      <c r="L112" s="829"/>
      <c r="M112" s="614"/>
      <c r="N112" s="614"/>
      <c r="O112" s="583"/>
      <c r="P112" s="583"/>
      <c r="Q112" s="583"/>
      <c r="R112" s="583"/>
      <c r="S112" s="583"/>
      <c r="T112" s="583"/>
      <c r="U112" s="583"/>
      <c r="V112" s="583"/>
      <c r="W112" s="584"/>
      <c r="X112" s="584"/>
      <c r="Y112" s="584"/>
      <c r="Z112" s="584"/>
      <c r="AA112" s="584"/>
      <c r="AB112" s="584"/>
      <c r="AC112" s="584"/>
      <c r="AD112" s="584"/>
      <c r="AE112" s="584"/>
      <c r="AF112" s="584"/>
      <c r="AG112" s="584"/>
      <c r="AH112" s="584"/>
      <c r="AI112" s="584"/>
      <c r="AJ112" s="584"/>
    </row>
    <row r="113" spans="1:36" ht="14.25">
      <c r="A113" s="805" t="s">
        <v>3414</v>
      </c>
      <c r="B113" s="805" t="s">
        <v>3415</v>
      </c>
      <c r="C113" s="806"/>
      <c r="D113" s="806"/>
      <c r="E113" s="806"/>
      <c r="F113" s="806"/>
      <c r="G113" s="806"/>
      <c r="H113" s="809"/>
      <c r="I113" s="809"/>
      <c r="J113" s="809"/>
      <c r="K113" s="806"/>
      <c r="L113" s="809"/>
      <c r="M113" s="809"/>
      <c r="N113" s="809"/>
      <c r="O113" s="809"/>
      <c r="P113" s="809"/>
      <c r="Q113" s="809"/>
      <c r="R113" s="809"/>
      <c r="S113" s="809"/>
      <c r="T113" s="809"/>
      <c r="U113" s="809"/>
      <c r="V113" s="809"/>
      <c r="W113" s="810"/>
      <c r="X113" s="810"/>
      <c r="Y113" s="810"/>
      <c r="Z113" s="810"/>
      <c r="AA113" s="810"/>
      <c r="AB113" s="810"/>
      <c r="AC113" s="810"/>
      <c r="AD113" s="810"/>
      <c r="AE113" s="810"/>
      <c r="AF113" s="810"/>
      <c r="AG113" s="810"/>
      <c r="AH113" s="810"/>
      <c r="AI113" s="810"/>
      <c r="AJ113" s="810"/>
    </row>
    <row r="114" spans="1:36" ht="14.25">
      <c r="A114" s="802" t="s">
        <v>3297</v>
      </c>
      <c r="B114" s="802" t="s">
        <v>3298</v>
      </c>
      <c r="C114" s="614"/>
      <c r="D114" s="614"/>
      <c r="E114" s="614"/>
      <c r="F114" s="614"/>
      <c r="G114" s="583"/>
      <c r="H114" s="583"/>
      <c r="I114" s="583"/>
      <c r="J114" s="583"/>
      <c r="K114" s="614"/>
      <c r="L114" s="614"/>
      <c r="M114" s="583"/>
      <c r="N114" s="583"/>
      <c r="O114" s="583"/>
      <c r="P114" s="583"/>
      <c r="Q114" s="583"/>
      <c r="R114" s="583"/>
      <c r="S114" s="583"/>
      <c r="T114" s="583"/>
      <c r="U114" s="583"/>
      <c r="V114" s="583"/>
      <c r="W114" s="584"/>
      <c r="X114" s="584"/>
      <c r="Y114" s="584"/>
      <c r="Z114" s="584"/>
      <c r="AA114" s="584"/>
      <c r="AB114" s="584"/>
      <c r="AC114" s="584"/>
      <c r="AD114" s="584"/>
      <c r="AE114" s="584"/>
      <c r="AF114" s="584"/>
      <c r="AG114" s="584"/>
      <c r="AH114" s="584"/>
      <c r="AI114" s="584"/>
      <c r="AJ114" s="584"/>
    </row>
    <row r="115" spans="1:36" ht="14.25">
      <c r="A115" s="805" t="s">
        <v>3387</v>
      </c>
      <c r="B115" s="805" t="s">
        <v>3388</v>
      </c>
      <c r="C115" s="806"/>
      <c r="D115" s="806"/>
      <c r="E115" s="806"/>
      <c r="F115" s="806"/>
      <c r="G115" s="806"/>
      <c r="H115" s="806"/>
      <c r="I115" s="806"/>
      <c r="J115" s="806"/>
      <c r="K115" s="806"/>
      <c r="L115" s="806"/>
      <c r="M115" s="806"/>
      <c r="N115" s="809"/>
      <c r="O115" s="809"/>
      <c r="P115" s="809"/>
      <c r="Q115" s="809"/>
      <c r="R115" s="809"/>
      <c r="S115" s="809"/>
      <c r="T115" s="809"/>
      <c r="U115" s="809"/>
      <c r="V115" s="809"/>
      <c r="W115" s="810"/>
      <c r="X115" s="810"/>
      <c r="Y115" s="810"/>
      <c r="Z115" s="810"/>
      <c r="AA115" s="810"/>
      <c r="AB115" s="810"/>
      <c r="AC115" s="810"/>
      <c r="AD115" s="810"/>
      <c r="AE115" s="810"/>
      <c r="AF115" s="810"/>
      <c r="AG115" s="810"/>
      <c r="AH115" s="810"/>
      <c r="AI115" s="810"/>
      <c r="AJ115" s="810"/>
    </row>
    <row r="116" spans="1:36" ht="14.25">
      <c r="A116" s="802" t="s">
        <v>3283</v>
      </c>
      <c r="B116" s="802" t="s">
        <v>3284</v>
      </c>
      <c r="C116" s="614"/>
      <c r="D116" s="614"/>
      <c r="E116" s="614"/>
      <c r="F116" s="614"/>
      <c r="G116" s="614"/>
      <c r="H116" s="614"/>
      <c r="I116" s="614"/>
      <c r="J116" s="614"/>
      <c r="K116" s="614"/>
      <c r="L116" s="614"/>
      <c r="M116" s="614"/>
      <c r="N116" s="818"/>
      <c r="O116" s="583"/>
      <c r="P116" s="583"/>
      <c r="Q116" s="583"/>
      <c r="R116" s="583"/>
      <c r="S116" s="583"/>
      <c r="T116" s="583"/>
      <c r="U116" s="583"/>
      <c r="V116" s="583"/>
      <c r="W116" s="584"/>
      <c r="X116" s="584"/>
      <c r="Y116" s="584"/>
      <c r="Z116" s="584"/>
      <c r="AA116" s="584"/>
      <c r="AB116" s="584"/>
      <c r="AC116" s="584"/>
      <c r="AD116" s="584"/>
      <c r="AE116" s="584"/>
      <c r="AF116" s="584"/>
      <c r="AG116" s="584"/>
      <c r="AH116" s="584"/>
      <c r="AI116" s="584"/>
      <c r="AJ116" s="584"/>
    </row>
    <row r="117" spans="1:36" ht="127.5">
      <c r="A117" s="805" t="s">
        <v>3253</v>
      </c>
      <c r="B117" s="805" t="s">
        <v>3254</v>
      </c>
      <c r="C117" s="806" t="s">
        <v>6487</v>
      </c>
      <c r="D117" s="806" t="s">
        <v>6488</v>
      </c>
      <c r="E117" s="806"/>
      <c r="F117" s="806" t="s">
        <v>6489</v>
      </c>
      <c r="G117" s="806" t="s">
        <v>6490</v>
      </c>
      <c r="H117" s="806"/>
      <c r="I117" s="806"/>
      <c r="J117" s="806"/>
      <c r="K117" s="806"/>
      <c r="L117" s="806"/>
      <c r="M117" s="830"/>
      <c r="N117" s="806"/>
      <c r="O117" s="806"/>
      <c r="P117" s="806"/>
      <c r="Q117" s="809"/>
      <c r="R117" s="809"/>
      <c r="S117" s="809"/>
      <c r="T117" s="809"/>
      <c r="U117" s="809"/>
      <c r="V117" s="809"/>
      <c r="W117" s="810"/>
      <c r="X117" s="810"/>
      <c r="Y117" s="810"/>
      <c r="Z117" s="810"/>
      <c r="AA117" s="810"/>
      <c r="AB117" s="810"/>
      <c r="AC117" s="810"/>
      <c r="AD117" s="810"/>
      <c r="AE117" s="810"/>
      <c r="AF117" s="810"/>
      <c r="AG117" s="810"/>
      <c r="AH117" s="810"/>
      <c r="AI117" s="810"/>
      <c r="AJ117" s="810"/>
    </row>
    <row r="118" spans="1:36" ht="14.25">
      <c r="A118" s="802" t="s">
        <v>3387</v>
      </c>
      <c r="B118" s="802" t="s">
        <v>3524</v>
      </c>
      <c r="C118" s="614"/>
      <c r="D118" s="614"/>
      <c r="E118" s="614"/>
      <c r="F118" s="614"/>
      <c r="G118" s="614"/>
      <c r="H118" s="583"/>
      <c r="I118" s="614"/>
      <c r="J118" s="583"/>
      <c r="K118" s="614"/>
      <c r="L118" s="614"/>
      <c r="M118" s="614"/>
      <c r="N118" s="583"/>
      <c r="O118" s="583"/>
      <c r="P118" s="583"/>
      <c r="Q118" s="583"/>
      <c r="R118" s="583"/>
      <c r="S118" s="583"/>
      <c r="T118" s="583"/>
      <c r="U118" s="583"/>
      <c r="V118" s="583"/>
      <c r="W118" s="584"/>
      <c r="X118" s="584"/>
      <c r="Y118" s="584"/>
      <c r="Z118" s="584"/>
      <c r="AA118" s="584"/>
      <c r="AB118" s="584"/>
      <c r="AC118" s="584"/>
      <c r="AD118" s="584"/>
      <c r="AE118" s="584"/>
      <c r="AF118" s="584"/>
      <c r="AG118" s="584"/>
      <c r="AH118" s="584"/>
      <c r="AI118" s="584"/>
      <c r="AJ118" s="584"/>
    </row>
    <row r="119" spans="1:36" ht="14.25">
      <c r="A119" s="805" t="s">
        <v>3414</v>
      </c>
      <c r="B119" s="805" t="s">
        <v>3478</v>
      </c>
      <c r="C119" s="806"/>
      <c r="D119" s="806"/>
      <c r="E119" s="806"/>
      <c r="F119" s="809"/>
      <c r="G119" s="809"/>
      <c r="H119" s="806"/>
      <c r="I119" s="806"/>
      <c r="J119" s="809"/>
      <c r="K119" s="806"/>
      <c r="L119" s="806"/>
      <c r="M119" s="806"/>
      <c r="N119" s="809"/>
      <c r="O119" s="809"/>
      <c r="P119" s="809"/>
      <c r="Q119" s="809"/>
      <c r="R119" s="809"/>
      <c r="S119" s="809"/>
      <c r="T119" s="809"/>
      <c r="U119" s="809"/>
      <c r="V119" s="809"/>
      <c r="W119" s="810"/>
      <c r="X119" s="810"/>
      <c r="Y119" s="810"/>
      <c r="Z119" s="810"/>
      <c r="AA119" s="810"/>
      <c r="AB119" s="810"/>
      <c r="AC119" s="810"/>
      <c r="AD119" s="810"/>
      <c r="AE119" s="810"/>
      <c r="AF119" s="810"/>
      <c r="AG119" s="810"/>
      <c r="AH119" s="810"/>
      <c r="AI119" s="810"/>
      <c r="AJ119" s="810"/>
    </row>
    <row r="120" spans="1:36" ht="14.25">
      <c r="A120" s="802" t="s">
        <v>3409</v>
      </c>
      <c r="B120" s="802" t="s">
        <v>3410</v>
      </c>
      <c r="C120" s="583"/>
      <c r="D120" s="583"/>
      <c r="E120" s="583"/>
      <c r="F120" s="583"/>
      <c r="G120" s="583"/>
      <c r="H120" s="583"/>
      <c r="I120" s="583"/>
      <c r="J120" s="583"/>
      <c r="K120" s="614"/>
      <c r="L120" s="583"/>
      <c r="M120" s="583"/>
      <c r="N120" s="583"/>
      <c r="O120" s="583"/>
      <c r="P120" s="583"/>
      <c r="Q120" s="583"/>
      <c r="R120" s="583"/>
      <c r="S120" s="583"/>
      <c r="T120" s="583"/>
      <c r="U120" s="583"/>
      <c r="V120" s="583"/>
      <c r="W120" s="584"/>
      <c r="X120" s="584"/>
      <c r="Y120" s="584"/>
      <c r="Z120" s="584"/>
      <c r="AA120" s="584"/>
      <c r="AB120" s="584"/>
      <c r="AC120" s="584"/>
      <c r="AD120" s="584"/>
      <c r="AE120" s="584"/>
      <c r="AF120" s="584"/>
      <c r="AG120" s="584"/>
      <c r="AH120" s="584"/>
      <c r="AI120" s="584"/>
      <c r="AJ120" s="584"/>
    </row>
    <row r="121" spans="1:36" ht="14.25">
      <c r="A121" s="805" t="s">
        <v>3322</v>
      </c>
      <c r="B121" s="805" t="s">
        <v>6491</v>
      </c>
      <c r="C121" s="806"/>
      <c r="D121" s="806"/>
      <c r="E121" s="806"/>
      <c r="F121" s="806"/>
      <c r="G121" s="806"/>
      <c r="H121" s="806"/>
      <c r="I121" s="806"/>
      <c r="J121" s="806"/>
      <c r="K121" s="806"/>
      <c r="L121" s="806"/>
      <c r="M121" s="806"/>
      <c r="N121" s="817"/>
      <c r="O121" s="809"/>
      <c r="P121" s="809"/>
      <c r="Q121" s="809"/>
      <c r="R121" s="809"/>
      <c r="S121" s="809"/>
      <c r="T121" s="809"/>
      <c r="U121" s="809"/>
      <c r="V121" s="809"/>
      <c r="W121" s="810"/>
      <c r="X121" s="810"/>
      <c r="Y121" s="810"/>
      <c r="Z121" s="810"/>
      <c r="AA121" s="810"/>
      <c r="AB121" s="810"/>
      <c r="AC121" s="810"/>
      <c r="AD121" s="810"/>
      <c r="AE121" s="810"/>
      <c r="AF121" s="810"/>
      <c r="AG121" s="810"/>
      <c r="AH121" s="810"/>
      <c r="AI121" s="810"/>
      <c r="AJ121" s="810"/>
    </row>
    <row r="122" spans="1:36" ht="14.25">
      <c r="A122" s="802" t="s">
        <v>3319</v>
      </c>
      <c r="B122" s="802" t="s">
        <v>3320</v>
      </c>
      <c r="C122" s="614"/>
      <c r="D122" s="614"/>
      <c r="E122" s="614"/>
      <c r="F122" s="614"/>
      <c r="G122" s="614"/>
      <c r="H122" s="614"/>
      <c r="I122" s="614"/>
      <c r="J122" s="614"/>
      <c r="K122" s="614"/>
      <c r="L122" s="614"/>
      <c r="M122" s="614"/>
      <c r="N122" s="831"/>
      <c r="O122" s="583"/>
      <c r="P122" s="614"/>
      <c r="Q122" s="583"/>
      <c r="R122" s="583"/>
      <c r="S122" s="583"/>
      <c r="T122" s="583"/>
      <c r="U122" s="583"/>
      <c r="V122" s="583"/>
      <c r="W122" s="584"/>
      <c r="X122" s="584"/>
      <c r="Y122" s="584"/>
      <c r="Z122" s="584"/>
      <c r="AA122" s="584"/>
      <c r="AB122" s="584"/>
      <c r="AC122" s="584"/>
      <c r="AD122" s="584"/>
      <c r="AE122" s="584"/>
      <c r="AF122" s="584"/>
      <c r="AG122" s="584"/>
      <c r="AH122" s="584"/>
      <c r="AI122" s="584"/>
      <c r="AJ122" s="584"/>
    </row>
    <row r="123" spans="1:36" ht="216.75">
      <c r="A123" s="805" t="s">
        <v>3510</v>
      </c>
      <c r="B123" s="805" t="s">
        <v>3511</v>
      </c>
      <c r="C123" s="806" t="s">
        <v>6492</v>
      </c>
      <c r="D123" s="806" t="s">
        <v>6493</v>
      </c>
      <c r="E123" s="806" t="s">
        <v>6494</v>
      </c>
      <c r="F123" s="806" t="s">
        <v>6495</v>
      </c>
      <c r="G123" s="806" t="s">
        <v>6496</v>
      </c>
      <c r="H123" s="806" t="s">
        <v>6497</v>
      </c>
      <c r="I123" s="806" t="s">
        <v>6498</v>
      </c>
      <c r="J123" s="809"/>
      <c r="K123" s="806"/>
      <c r="L123" s="806"/>
      <c r="M123" s="809"/>
      <c r="N123" s="809"/>
      <c r="O123" s="809"/>
      <c r="P123" s="809"/>
      <c r="Q123" s="809"/>
      <c r="R123" s="809"/>
      <c r="S123" s="809"/>
      <c r="T123" s="809"/>
      <c r="U123" s="809"/>
      <c r="V123" s="809"/>
      <c r="W123" s="810"/>
      <c r="X123" s="810"/>
      <c r="Y123" s="810"/>
      <c r="Z123" s="810"/>
      <c r="AA123" s="810"/>
      <c r="AB123" s="810"/>
      <c r="AC123" s="810"/>
      <c r="AD123" s="810"/>
      <c r="AE123" s="810"/>
      <c r="AF123" s="810"/>
      <c r="AG123" s="810"/>
      <c r="AH123" s="810"/>
      <c r="AI123" s="810"/>
      <c r="AJ123" s="810"/>
    </row>
    <row r="124" spans="1:36" ht="306">
      <c r="A124" s="802" t="s">
        <v>3381</v>
      </c>
      <c r="B124" s="802" t="s">
        <v>3382</v>
      </c>
      <c r="D124" s="832" t="s">
        <v>6499</v>
      </c>
      <c r="E124" s="583"/>
      <c r="F124" s="614" t="s">
        <v>6500</v>
      </c>
      <c r="G124" s="833"/>
      <c r="H124" s="614"/>
      <c r="I124" s="583"/>
      <c r="J124" s="583"/>
      <c r="K124" s="614"/>
      <c r="L124" s="614"/>
      <c r="M124" s="614"/>
      <c r="N124" s="818"/>
      <c r="O124" s="614"/>
      <c r="P124" s="583"/>
      <c r="Q124" s="583"/>
      <c r="R124" s="583"/>
      <c r="S124" s="583"/>
      <c r="T124" s="583"/>
      <c r="U124" s="583"/>
      <c r="V124" s="583"/>
      <c r="W124" s="584"/>
      <c r="X124" s="584"/>
      <c r="Y124" s="584"/>
      <c r="Z124" s="584"/>
      <c r="AA124" s="584"/>
      <c r="AB124" s="584"/>
      <c r="AC124" s="584"/>
      <c r="AD124" s="584"/>
      <c r="AE124" s="584"/>
      <c r="AF124" s="584"/>
      <c r="AG124" s="584"/>
      <c r="AH124" s="584"/>
      <c r="AI124" s="584"/>
      <c r="AJ124" s="584"/>
    </row>
    <row r="125" spans="1:36" ht="14.25">
      <c r="A125" s="805" t="s">
        <v>3319</v>
      </c>
      <c r="B125" s="805" t="s">
        <v>3364</v>
      </c>
      <c r="C125" s="809"/>
      <c r="D125" s="806" t="s">
        <v>887</v>
      </c>
      <c r="E125" s="809"/>
      <c r="F125" s="809"/>
      <c r="G125" s="809"/>
      <c r="H125" s="809"/>
      <c r="I125" s="809"/>
      <c r="J125" s="809"/>
      <c r="K125" s="806"/>
      <c r="L125" s="809"/>
      <c r="M125" s="809"/>
      <c r="N125" s="809"/>
      <c r="O125" s="809"/>
      <c r="P125" s="809"/>
      <c r="Q125" s="809"/>
      <c r="R125" s="809"/>
      <c r="S125" s="809"/>
      <c r="T125" s="809"/>
      <c r="U125" s="809"/>
      <c r="V125" s="809"/>
      <c r="W125" s="810"/>
      <c r="X125" s="810"/>
      <c r="Y125" s="810"/>
      <c r="Z125" s="810"/>
      <c r="AA125" s="810"/>
      <c r="AB125" s="810"/>
      <c r="AC125" s="810"/>
      <c r="AD125" s="810"/>
      <c r="AE125" s="810"/>
      <c r="AF125" s="810"/>
      <c r="AG125" s="810"/>
      <c r="AH125" s="810"/>
      <c r="AI125" s="810"/>
      <c r="AJ125" s="810"/>
    </row>
    <row r="126" spans="1:36" ht="28.5">
      <c r="A126" s="802" t="s">
        <v>3230</v>
      </c>
      <c r="B126" s="802" t="s">
        <v>3267</v>
      </c>
      <c r="C126" s="614"/>
      <c r="D126" s="614"/>
      <c r="E126" s="614" t="s">
        <v>6501</v>
      </c>
      <c r="F126" s="614"/>
      <c r="G126" s="614"/>
      <c r="H126" s="614"/>
      <c r="I126" s="583"/>
      <c r="J126" s="614"/>
      <c r="K126" s="614"/>
      <c r="L126" s="614"/>
      <c r="M126" s="614"/>
      <c r="N126" s="614"/>
      <c r="O126" s="614"/>
      <c r="P126" s="583"/>
      <c r="Q126" s="583"/>
      <c r="R126" s="583"/>
      <c r="S126" s="583"/>
      <c r="T126" s="583"/>
      <c r="U126" s="583"/>
      <c r="V126" s="584"/>
      <c r="W126" s="584"/>
      <c r="X126" s="584"/>
      <c r="Y126" s="584"/>
      <c r="Z126" s="584"/>
      <c r="AA126" s="584"/>
      <c r="AB126" s="584"/>
      <c r="AC126" s="584"/>
      <c r="AD126" s="584"/>
      <c r="AE126" s="584"/>
      <c r="AF126" s="584"/>
      <c r="AG126" s="584"/>
      <c r="AH126" s="584"/>
      <c r="AI126" s="584"/>
    </row>
    <row r="127" spans="1:36" ht="14.25">
      <c r="A127" s="805" t="s">
        <v>3515</v>
      </c>
      <c r="B127" s="805" t="s">
        <v>3516</v>
      </c>
      <c r="C127" s="806"/>
      <c r="D127" s="806"/>
      <c r="E127" s="806"/>
      <c r="F127" s="806"/>
      <c r="G127" s="806"/>
      <c r="H127" s="806"/>
      <c r="I127" s="806"/>
      <c r="J127" s="806"/>
      <c r="K127" s="806"/>
      <c r="L127" s="806"/>
      <c r="M127" s="806"/>
      <c r="N127" s="806"/>
      <c r="O127" s="817"/>
      <c r="P127" s="809"/>
      <c r="Q127" s="809"/>
      <c r="R127" s="809"/>
      <c r="S127" s="809"/>
      <c r="T127" s="809"/>
      <c r="U127" s="809"/>
      <c r="V127" s="809"/>
      <c r="W127" s="810"/>
      <c r="X127" s="810"/>
      <c r="Y127" s="810"/>
      <c r="Z127" s="810"/>
      <c r="AA127" s="810"/>
      <c r="AB127" s="810"/>
      <c r="AC127" s="810"/>
      <c r="AD127" s="810"/>
      <c r="AE127" s="810"/>
      <c r="AF127" s="810"/>
      <c r="AG127" s="810"/>
      <c r="AH127" s="810"/>
      <c r="AI127" s="810"/>
      <c r="AJ127" s="810"/>
    </row>
    <row r="128" spans="1:36" ht="28.5">
      <c r="A128" s="802" t="s">
        <v>3230</v>
      </c>
      <c r="B128" s="802" t="s">
        <v>3231</v>
      </c>
      <c r="C128" s="614"/>
      <c r="D128" s="614"/>
      <c r="E128" s="583"/>
      <c r="F128" s="583"/>
      <c r="G128" s="583"/>
      <c r="H128" s="614"/>
      <c r="I128" s="583"/>
      <c r="J128" s="614"/>
      <c r="K128" s="614"/>
      <c r="L128" s="614"/>
      <c r="M128" s="614"/>
      <c r="N128" s="614"/>
      <c r="O128" s="614"/>
      <c r="P128" s="614"/>
      <c r="Q128" s="614"/>
      <c r="R128" s="614"/>
      <c r="S128" s="614"/>
      <c r="T128" s="583"/>
      <c r="U128" s="583"/>
      <c r="V128" s="583"/>
      <c r="W128" s="584"/>
      <c r="X128" s="584"/>
      <c r="Y128" s="584"/>
      <c r="Z128" s="584"/>
      <c r="AA128" s="584"/>
      <c r="AB128" s="584"/>
      <c r="AC128" s="584"/>
      <c r="AD128" s="584"/>
      <c r="AE128" s="584"/>
      <c r="AF128" s="584"/>
      <c r="AG128" s="584"/>
      <c r="AH128" s="584"/>
      <c r="AI128" s="584"/>
      <c r="AJ128" s="584"/>
    </row>
    <row r="129" spans="1:36" ht="14.25">
      <c r="A129" s="805" t="s">
        <v>3293</v>
      </c>
      <c r="B129" s="805" t="s">
        <v>3294</v>
      </c>
      <c r="C129" s="806"/>
      <c r="D129" s="806"/>
      <c r="E129" s="806"/>
      <c r="F129" s="809"/>
      <c r="G129" s="809"/>
      <c r="H129" s="806"/>
      <c r="I129" s="809"/>
      <c r="J129" s="806"/>
      <c r="K129" s="806"/>
      <c r="L129" s="806"/>
      <c r="M129" s="806"/>
      <c r="N129" s="817"/>
      <c r="O129" s="809"/>
      <c r="P129" s="809"/>
      <c r="Q129" s="809"/>
      <c r="R129" s="809"/>
      <c r="S129" s="809"/>
      <c r="T129" s="809"/>
      <c r="U129" s="809"/>
      <c r="V129" s="809"/>
      <c r="W129" s="810"/>
      <c r="X129" s="810"/>
      <c r="Y129" s="810"/>
      <c r="Z129" s="810"/>
      <c r="AA129" s="810"/>
      <c r="AB129" s="810"/>
      <c r="AC129" s="810"/>
      <c r="AD129" s="810"/>
      <c r="AE129" s="810"/>
      <c r="AF129" s="810"/>
      <c r="AG129" s="810"/>
      <c r="AH129" s="810"/>
      <c r="AI129" s="810"/>
      <c r="AJ129" s="810"/>
    </row>
    <row r="130" spans="1:36" ht="140.25">
      <c r="A130" s="802" t="s">
        <v>3230</v>
      </c>
      <c r="B130" s="802" t="s">
        <v>3310</v>
      </c>
      <c r="C130" s="614" t="s">
        <v>6502</v>
      </c>
      <c r="D130" s="614" t="s">
        <v>6503</v>
      </c>
      <c r="E130" s="614"/>
      <c r="F130" s="614" t="s">
        <v>6504</v>
      </c>
      <c r="G130" s="583"/>
      <c r="H130" s="583"/>
      <c r="I130" s="614"/>
      <c r="J130" s="583"/>
      <c r="K130" s="614"/>
      <c r="L130" s="614"/>
      <c r="M130" s="583"/>
      <c r="N130" s="583"/>
      <c r="O130" s="583"/>
      <c r="P130" s="583"/>
      <c r="Q130" s="583"/>
      <c r="R130" s="583"/>
      <c r="S130" s="583"/>
      <c r="T130" s="583"/>
      <c r="U130" s="583"/>
      <c r="V130" s="583"/>
      <c r="W130" s="584"/>
      <c r="X130" s="584"/>
      <c r="Y130" s="584"/>
      <c r="Z130" s="584"/>
      <c r="AA130" s="584"/>
      <c r="AB130" s="584"/>
      <c r="AC130" s="584"/>
      <c r="AD130" s="584"/>
      <c r="AE130" s="584"/>
      <c r="AF130" s="584"/>
      <c r="AG130" s="584"/>
      <c r="AH130" s="584"/>
      <c r="AI130" s="584"/>
      <c r="AJ130" s="584"/>
    </row>
    <row r="131" spans="1:36" ht="38.25">
      <c r="A131" s="805" t="s">
        <v>3230</v>
      </c>
      <c r="B131" s="805" t="s">
        <v>3497</v>
      </c>
      <c r="C131" s="806"/>
      <c r="D131" s="806"/>
      <c r="E131" s="809"/>
      <c r="F131" s="806" t="s">
        <v>6505</v>
      </c>
      <c r="G131" s="806"/>
      <c r="H131" s="806"/>
      <c r="I131" s="806"/>
      <c r="J131" s="806"/>
      <c r="K131" s="806"/>
      <c r="L131" s="806"/>
      <c r="M131" s="806"/>
      <c r="N131" s="809"/>
      <c r="O131" s="809"/>
      <c r="P131" s="809"/>
      <c r="Q131" s="809"/>
      <c r="R131" s="809"/>
      <c r="S131" s="809"/>
      <c r="T131" s="809"/>
      <c r="U131" s="809"/>
      <c r="V131" s="809"/>
      <c r="W131" s="810"/>
      <c r="X131" s="810"/>
      <c r="Y131" s="810"/>
      <c r="Z131" s="810"/>
      <c r="AA131" s="810"/>
      <c r="AB131" s="810"/>
      <c r="AC131" s="810"/>
      <c r="AD131" s="810"/>
      <c r="AE131" s="810"/>
      <c r="AF131" s="810"/>
      <c r="AG131" s="810"/>
      <c r="AH131" s="810"/>
      <c r="AI131" s="810"/>
      <c r="AJ131" s="810"/>
    </row>
    <row r="132" spans="1:36" ht="14.25">
      <c r="A132" s="802" t="s">
        <v>3326</v>
      </c>
      <c r="B132" s="802" t="s">
        <v>3327</v>
      </c>
      <c r="C132" s="614"/>
      <c r="D132" s="614"/>
      <c r="E132" s="583"/>
      <c r="F132" s="583"/>
      <c r="G132" s="614"/>
      <c r="H132" s="614"/>
      <c r="I132" s="614"/>
      <c r="J132" s="614"/>
      <c r="K132" s="614"/>
      <c r="L132" s="614"/>
      <c r="M132" s="614"/>
      <c r="N132" s="614"/>
      <c r="O132" s="583"/>
      <c r="P132" s="583"/>
      <c r="Q132" s="583"/>
      <c r="R132" s="583"/>
      <c r="S132" s="583"/>
      <c r="T132" s="583"/>
      <c r="U132" s="583"/>
      <c r="V132" s="583"/>
      <c r="W132" s="584"/>
      <c r="X132" s="584"/>
      <c r="Y132" s="584"/>
      <c r="Z132" s="584"/>
      <c r="AA132" s="584"/>
      <c r="AB132" s="584"/>
      <c r="AC132" s="584"/>
      <c r="AD132" s="584"/>
      <c r="AE132" s="584"/>
      <c r="AF132" s="584"/>
      <c r="AG132" s="584"/>
      <c r="AH132" s="584"/>
      <c r="AI132" s="584"/>
      <c r="AJ132" s="584"/>
    </row>
    <row r="133" spans="1:36" ht="14.25">
      <c r="A133" s="805" t="s">
        <v>3489</v>
      </c>
      <c r="B133" s="805" t="s">
        <v>3490</v>
      </c>
      <c r="C133" s="809"/>
      <c r="D133" s="809"/>
      <c r="E133" s="809"/>
      <c r="F133" s="809"/>
      <c r="G133" s="809"/>
      <c r="H133" s="809"/>
      <c r="I133" s="809"/>
      <c r="J133" s="809"/>
      <c r="K133" s="809"/>
      <c r="L133" s="809"/>
      <c r="M133" s="809"/>
      <c r="N133" s="809"/>
      <c r="O133" s="809"/>
      <c r="P133" s="809"/>
      <c r="Q133" s="809"/>
      <c r="R133" s="809"/>
      <c r="S133" s="809"/>
      <c r="T133" s="809"/>
      <c r="U133" s="809"/>
      <c r="V133" s="809"/>
      <c r="W133" s="810"/>
      <c r="X133" s="810"/>
      <c r="Y133" s="810"/>
      <c r="Z133" s="810"/>
      <c r="AA133" s="810"/>
      <c r="AB133" s="810"/>
      <c r="AC133" s="810"/>
      <c r="AD133" s="810"/>
      <c r="AE133" s="810"/>
      <c r="AF133" s="810"/>
      <c r="AG133" s="810"/>
      <c r="AH133" s="810"/>
      <c r="AI133" s="810"/>
      <c r="AJ133" s="810"/>
    </row>
    <row r="134" spans="1:36" ht="63.75">
      <c r="A134" s="802" t="s">
        <v>3354</v>
      </c>
      <c r="B134" s="802" t="s">
        <v>3355</v>
      </c>
      <c r="C134" s="614"/>
      <c r="D134" s="614"/>
      <c r="E134" s="614"/>
      <c r="F134" s="614" t="s">
        <v>6506</v>
      </c>
      <c r="G134" s="614"/>
      <c r="H134" s="614"/>
      <c r="I134" s="583"/>
      <c r="J134" s="583"/>
      <c r="K134" s="614"/>
      <c r="L134" s="614"/>
      <c r="M134" s="614"/>
      <c r="N134" s="614"/>
      <c r="O134" s="614"/>
      <c r="P134" s="583"/>
      <c r="Q134" s="583"/>
      <c r="R134" s="583"/>
      <c r="S134" s="583"/>
      <c r="T134" s="583"/>
      <c r="U134" s="583"/>
      <c r="V134" s="583"/>
      <c r="W134" s="584"/>
      <c r="X134" s="584"/>
      <c r="Y134" s="584"/>
      <c r="Z134" s="584"/>
      <c r="AA134" s="584"/>
      <c r="AB134" s="584"/>
      <c r="AC134" s="584"/>
      <c r="AD134" s="584"/>
      <c r="AE134" s="584"/>
      <c r="AF134" s="584"/>
      <c r="AG134" s="584"/>
      <c r="AH134" s="584"/>
      <c r="AI134" s="584"/>
      <c r="AJ134" s="584"/>
    </row>
    <row r="135" spans="1:36" ht="14.25">
      <c r="A135" s="805" t="s">
        <v>3472</v>
      </c>
      <c r="B135" s="805" t="s">
        <v>3473</v>
      </c>
      <c r="C135" s="809"/>
      <c r="D135" s="809"/>
      <c r="E135" s="809"/>
      <c r="F135" s="809"/>
      <c r="G135" s="809"/>
      <c r="H135" s="809"/>
      <c r="I135" s="806"/>
      <c r="J135" s="806"/>
      <c r="K135" s="828"/>
      <c r="L135" s="806"/>
      <c r="M135" s="809"/>
      <c r="N135" s="809"/>
      <c r="O135" s="809"/>
      <c r="P135" s="809"/>
      <c r="Q135" s="809"/>
      <c r="R135" s="809"/>
      <c r="S135" s="809"/>
      <c r="T135" s="809"/>
      <c r="U135" s="809"/>
      <c r="V135" s="809"/>
      <c r="W135" s="810"/>
      <c r="X135" s="810"/>
      <c r="Y135" s="810"/>
      <c r="Z135" s="810"/>
      <c r="AA135" s="810"/>
      <c r="AB135" s="810"/>
      <c r="AC135" s="810"/>
      <c r="AD135" s="810"/>
      <c r="AE135" s="810"/>
      <c r="AF135" s="810"/>
      <c r="AG135" s="810"/>
      <c r="AH135" s="810"/>
      <c r="AI135" s="810"/>
      <c r="AJ135" s="810"/>
    </row>
    <row r="136" spans="1:36" ht="28.5">
      <c r="A136" s="802" t="s">
        <v>3439</v>
      </c>
      <c r="B136" s="802" t="s">
        <v>3440</v>
      </c>
      <c r="C136" s="614"/>
      <c r="D136" s="614"/>
      <c r="E136" s="614"/>
      <c r="F136" s="614"/>
      <c r="G136" s="614"/>
      <c r="H136" s="614"/>
      <c r="I136" s="614"/>
      <c r="J136" s="614"/>
      <c r="K136" s="614"/>
      <c r="L136" s="614"/>
      <c r="M136" s="614"/>
      <c r="N136" s="583"/>
      <c r="O136" s="583"/>
      <c r="P136" s="583"/>
      <c r="Q136" s="583"/>
      <c r="R136" s="583"/>
      <c r="S136" s="583"/>
      <c r="T136" s="583"/>
      <c r="U136" s="583"/>
      <c r="V136" s="583"/>
      <c r="W136" s="584"/>
      <c r="X136" s="584"/>
      <c r="Y136" s="584"/>
      <c r="Z136" s="584"/>
      <c r="AA136" s="584"/>
      <c r="AB136" s="584"/>
      <c r="AC136" s="584"/>
      <c r="AD136" s="584"/>
      <c r="AE136" s="584"/>
      <c r="AF136" s="584"/>
      <c r="AG136" s="584"/>
      <c r="AH136" s="584"/>
      <c r="AI136" s="584"/>
      <c r="AJ136" s="584"/>
    </row>
    <row r="137" spans="1:36" ht="14.25">
      <c r="A137" s="805" t="s">
        <v>3505</v>
      </c>
      <c r="B137" s="805" t="s">
        <v>3506</v>
      </c>
      <c r="C137" s="806"/>
      <c r="D137" s="806"/>
      <c r="E137" s="806"/>
      <c r="F137" s="809"/>
      <c r="G137" s="806"/>
      <c r="H137" s="806"/>
      <c r="I137" s="806"/>
      <c r="J137" s="806"/>
      <c r="K137" s="806"/>
      <c r="L137" s="806"/>
      <c r="M137" s="806"/>
      <c r="N137" s="809"/>
      <c r="O137" s="809"/>
      <c r="P137" s="809"/>
      <c r="Q137" s="809"/>
      <c r="R137" s="809"/>
      <c r="S137" s="809"/>
      <c r="T137" s="809"/>
      <c r="U137" s="809"/>
      <c r="V137" s="809"/>
      <c r="W137" s="810"/>
      <c r="X137" s="810"/>
      <c r="Y137" s="810"/>
      <c r="Z137" s="810"/>
      <c r="AA137" s="810"/>
      <c r="AB137" s="810"/>
      <c r="AC137" s="810"/>
      <c r="AD137" s="810"/>
      <c r="AE137" s="810"/>
      <c r="AF137" s="810"/>
      <c r="AG137" s="810"/>
      <c r="AH137" s="810"/>
      <c r="AI137" s="810"/>
      <c r="AJ137" s="810"/>
    </row>
    <row r="138" spans="1:36" ht="114.75">
      <c r="A138" s="802" t="s">
        <v>3350</v>
      </c>
      <c r="B138" s="802" t="s">
        <v>3351</v>
      </c>
      <c r="C138" s="614" t="s">
        <v>6507</v>
      </c>
      <c r="D138" s="614" t="s">
        <v>6508</v>
      </c>
      <c r="E138" s="583"/>
      <c r="F138" s="614" t="s">
        <v>6509</v>
      </c>
      <c r="G138" s="583"/>
      <c r="H138" s="583"/>
      <c r="I138" s="583"/>
      <c r="J138" s="583"/>
      <c r="K138" s="614"/>
      <c r="L138" s="614"/>
      <c r="M138" s="614"/>
      <c r="N138" s="614"/>
      <c r="O138" s="614"/>
      <c r="P138" s="614"/>
      <c r="Q138" s="614"/>
      <c r="R138" s="614"/>
      <c r="S138" s="834"/>
      <c r="U138" s="583"/>
      <c r="V138" s="583"/>
      <c r="W138" s="584"/>
      <c r="X138" s="584"/>
      <c r="Y138" s="584"/>
      <c r="Z138" s="584"/>
      <c r="AA138" s="584"/>
      <c r="AB138" s="584"/>
      <c r="AC138" s="584"/>
      <c r="AD138" s="584"/>
      <c r="AE138" s="584"/>
      <c r="AF138" s="584"/>
      <c r="AG138" s="584"/>
      <c r="AI138" s="584"/>
      <c r="AJ138" s="584"/>
    </row>
    <row r="139" spans="1:36" ht="14.25">
      <c r="A139" s="805" t="s">
        <v>3528</v>
      </c>
      <c r="B139" s="805" t="s">
        <v>3529</v>
      </c>
      <c r="C139" s="806"/>
      <c r="D139" s="806"/>
      <c r="E139" s="806"/>
      <c r="F139" s="806"/>
      <c r="G139" s="806"/>
      <c r="H139" s="809"/>
      <c r="I139" s="806"/>
      <c r="J139" s="806"/>
      <c r="K139" s="806"/>
      <c r="L139" s="806"/>
      <c r="M139" s="806"/>
      <c r="N139" s="835"/>
      <c r="O139" s="806"/>
      <c r="P139" s="809"/>
      <c r="Q139" s="809"/>
      <c r="R139" s="809"/>
      <c r="S139" s="809"/>
      <c r="T139" s="809"/>
      <c r="U139" s="809"/>
      <c r="V139" s="809"/>
      <c r="W139" s="810"/>
      <c r="X139" s="810"/>
      <c r="Y139" s="810"/>
      <c r="Z139" s="810"/>
      <c r="AA139" s="810"/>
      <c r="AB139" s="810"/>
      <c r="AC139" s="810"/>
      <c r="AD139" s="810"/>
      <c r="AE139" s="810"/>
      <c r="AF139" s="810"/>
      <c r="AG139" s="810"/>
      <c r="AH139" s="810"/>
      <c r="AI139" s="810"/>
      <c r="AJ139" s="810"/>
    </row>
    <row r="140" spans="1:36" ht="14.25">
      <c r="A140" s="802" t="s">
        <v>3265</v>
      </c>
      <c r="B140" s="802" t="s">
        <v>3507</v>
      </c>
      <c r="C140" s="614"/>
      <c r="D140" s="614"/>
      <c r="E140" s="614"/>
      <c r="F140" s="583"/>
      <c r="G140" s="614"/>
      <c r="H140" s="614"/>
      <c r="I140" s="614"/>
      <c r="J140" s="583"/>
      <c r="K140" s="614"/>
      <c r="L140" s="614"/>
      <c r="M140" s="614"/>
      <c r="N140" s="614"/>
      <c r="O140" s="614"/>
      <c r="P140" s="614"/>
      <c r="Q140" s="818"/>
      <c r="R140" s="614"/>
      <c r="S140" s="614"/>
      <c r="T140" s="583"/>
      <c r="U140" s="583"/>
      <c r="V140" s="583"/>
      <c r="W140" s="584"/>
      <c r="X140" s="584"/>
      <c r="Y140" s="584"/>
      <c r="Z140" s="584"/>
      <c r="AA140" s="584"/>
      <c r="AB140" s="584"/>
      <c r="AC140" s="584"/>
      <c r="AD140" s="584"/>
      <c r="AE140" s="584"/>
      <c r="AF140" s="584"/>
      <c r="AG140" s="584"/>
      <c r="AH140" s="584"/>
      <c r="AI140" s="584"/>
      <c r="AJ140" s="584"/>
    </row>
    <row r="141" spans="1:36" ht="14.25">
      <c r="A141" s="805" t="s">
        <v>3303</v>
      </c>
      <c r="B141" s="805" t="s">
        <v>3304</v>
      </c>
      <c r="C141" s="806"/>
      <c r="D141" s="806"/>
      <c r="E141" s="809"/>
      <c r="F141" s="809"/>
      <c r="G141" s="806"/>
      <c r="H141" s="806"/>
      <c r="I141" s="809"/>
      <c r="J141" s="809"/>
      <c r="K141" s="806"/>
      <c r="L141" s="809"/>
      <c r="M141" s="809"/>
      <c r="N141" s="809"/>
      <c r="O141" s="809"/>
      <c r="P141" s="809"/>
      <c r="Q141" s="809"/>
      <c r="R141" s="809"/>
      <c r="S141" s="809"/>
      <c r="T141" s="809"/>
      <c r="U141" s="809"/>
      <c r="V141" s="809"/>
      <c r="W141" s="810"/>
      <c r="X141" s="810"/>
      <c r="Y141" s="810"/>
      <c r="Z141" s="810"/>
      <c r="AA141" s="810"/>
      <c r="AB141" s="810"/>
      <c r="AC141" s="810"/>
      <c r="AD141" s="810"/>
      <c r="AE141" s="810"/>
      <c r="AF141" s="810"/>
      <c r="AG141" s="810"/>
      <c r="AH141" s="810"/>
      <c r="AI141" s="810"/>
      <c r="AJ141" s="810"/>
    </row>
    <row r="142" spans="1:36" ht="127.5">
      <c r="A142" s="802" t="s">
        <v>3369</v>
      </c>
      <c r="B142" s="802" t="s">
        <v>3370</v>
      </c>
      <c r="C142" s="614" t="s">
        <v>6510</v>
      </c>
      <c r="D142" s="614" t="s">
        <v>6511</v>
      </c>
      <c r="E142" s="614" t="s">
        <v>6512</v>
      </c>
      <c r="F142" s="583"/>
      <c r="G142" s="583"/>
      <c r="H142" s="614"/>
      <c r="I142" s="614"/>
      <c r="J142" s="583"/>
      <c r="K142" s="614"/>
      <c r="L142" s="614"/>
      <c r="M142" s="614"/>
      <c r="N142" s="583"/>
      <c r="O142" s="583"/>
      <c r="P142" s="583"/>
      <c r="Q142" s="583"/>
      <c r="R142" s="583"/>
      <c r="S142" s="583"/>
      <c r="T142" s="583"/>
      <c r="U142" s="583"/>
      <c r="V142" s="583"/>
      <c r="W142" s="584"/>
      <c r="X142" s="584"/>
      <c r="Y142" s="584"/>
      <c r="Z142" s="584"/>
      <c r="AA142" s="584"/>
      <c r="AB142" s="584"/>
      <c r="AC142" s="584"/>
      <c r="AD142" s="584"/>
      <c r="AE142" s="584"/>
      <c r="AF142" s="584"/>
      <c r="AG142" s="584"/>
      <c r="AH142" s="584"/>
      <c r="AI142" s="584"/>
      <c r="AJ142" s="584"/>
    </row>
    <row r="143" spans="1:36" ht="14.25">
      <c r="A143" s="805" t="s">
        <v>3445</v>
      </c>
      <c r="B143" s="805" t="s">
        <v>3509</v>
      </c>
      <c r="C143" s="809"/>
      <c r="D143" s="809"/>
      <c r="E143" s="809"/>
      <c r="F143" s="809"/>
      <c r="G143" s="806"/>
      <c r="H143" s="806"/>
      <c r="I143" s="806"/>
      <c r="J143" s="809"/>
      <c r="K143" s="806"/>
      <c r="L143" s="806"/>
      <c r="M143" s="809"/>
      <c r="N143" s="809"/>
      <c r="O143" s="809"/>
      <c r="P143" s="809"/>
      <c r="Q143" s="809"/>
      <c r="R143" s="809"/>
      <c r="S143" s="809"/>
      <c r="T143" s="809"/>
      <c r="U143" s="809"/>
      <c r="V143" s="809"/>
      <c r="W143" s="810"/>
      <c r="X143" s="810"/>
      <c r="Y143" s="810"/>
      <c r="Z143" s="810"/>
      <c r="AA143" s="810"/>
      <c r="AB143" s="810"/>
      <c r="AC143" s="810"/>
      <c r="AD143" s="810"/>
      <c r="AE143" s="810"/>
      <c r="AF143" s="810"/>
      <c r="AG143" s="810"/>
      <c r="AH143" s="810"/>
      <c r="AI143" s="810"/>
      <c r="AJ143" s="810"/>
    </row>
    <row r="144" spans="1:36" ht="127.5">
      <c r="A144" s="802" t="s">
        <v>3265</v>
      </c>
      <c r="B144" s="802" t="s">
        <v>3266</v>
      </c>
      <c r="C144" s="614" t="s">
        <v>6513</v>
      </c>
      <c r="D144" s="614" t="s">
        <v>6514</v>
      </c>
      <c r="E144" s="614"/>
      <c r="F144" s="614" t="s">
        <v>6515</v>
      </c>
      <c r="G144" s="614"/>
      <c r="H144" s="614"/>
      <c r="I144" s="583"/>
      <c r="J144" s="614"/>
      <c r="K144" s="614"/>
      <c r="L144" s="614"/>
      <c r="M144" s="614"/>
      <c r="N144" s="614"/>
      <c r="O144" s="818"/>
      <c r="P144" s="583"/>
      <c r="Q144" s="583"/>
      <c r="R144" s="583"/>
      <c r="S144" s="583"/>
      <c r="T144" s="583"/>
      <c r="U144" s="583"/>
      <c r="V144" s="583"/>
      <c r="W144" s="584"/>
      <c r="X144" s="584"/>
      <c r="Y144" s="584"/>
      <c r="Z144" s="584"/>
      <c r="AA144" s="584"/>
      <c r="AB144" s="584"/>
      <c r="AC144" s="584"/>
      <c r="AD144" s="584"/>
      <c r="AE144" s="584"/>
      <c r="AF144" s="584"/>
      <c r="AG144" s="584"/>
      <c r="AH144" s="584"/>
      <c r="AI144" s="584"/>
      <c r="AJ144" s="584"/>
    </row>
    <row r="145" spans="1:36" ht="114.75">
      <c r="A145" s="805" t="s">
        <v>3265</v>
      </c>
      <c r="B145" s="805" t="s">
        <v>3365</v>
      </c>
      <c r="C145" s="806" t="s">
        <v>6516</v>
      </c>
      <c r="D145" s="806" t="s">
        <v>6517</v>
      </c>
      <c r="E145" s="809"/>
      <c r="F145" s="809"/>
      <c r="G145" s="806"/>
      <c r="H145" s="809"/>
      <c r="I145" s="809"/>
      <c r="J145" s="809"/>
      <c r="K145" s="806"/>
      <c r="L145" s="806"/>
      <c r="M145" s="806"/>
      <c r="N145" s="817"/>
      <c r="O145" s="809"/>
      <c r="P145" s="809"/>
      <c r="Q145" s="809"/>
      <c r="R145" s="809"/>
      <c r="S145" s="809"/>
      <c r="T145" s="809"/>
      <c r="U145" s="809"/>
      <c r="V145" s="809"/>
      <c r="W145" s="810"/>
      <c r="X145" s="810"/>
      <c r="Y145" s="810"/>
      <c r="Z145" s="810"/>
      <c r="AA145" s="810"/>
      <c r="AB145" s="810"/>
      <c r="AC145" s="810"/>
      <c r="AD145" s="810"/>
      <c r="AE145" s="810"/>
      <c r="AF145" s="810"/>
      <c r="AG145" s="810"/>
      <c r="AH145" s="810"/>
      <c r="AI145" s="810"/>
      <c r="AJ145" s="810"/>
    </row>
    <row r="146" spans="1:36" ht="14.25">
      <c r="A146" s="802" t="s">
        <v>3508</v>
      </c>
      <c r="B146" s="802" t="s">
        <v>3509</v>
      </c>
      <c r="C146" s="614"/>
      <c r="D146" s="614"/>
      <c r="E146" s="614"/>
      <c r="F146" s="614"/>
      <c r="G146" s="614"/>
      <c r="H146" s="583"/>
      <c r="J146" s="614"/>
      <c r="K146" s="614"/>
      <c r="L146" s="614"/>
      <c r="M146" s="583"/>
      <c r="N146" s="583"/>
      <c r="O146" s="583"/>
      <c r="P146" s="583"/>
      <c r="Q146" s="583"/>
      <c r="R146" s="583"/>
      <c r="S146" s="583"/>
      <c r="T146" s="583"/>
      <c r="U146" s="583"/>
      <c r="V146" s="583"/>
      <c r="W146" s="584"/>
      <c r="X146" s="584"/>
      <c r="Y146" s="584"/>
      <c r="Z146" s="584"/>
      <c r="AA146" s="584"/>
      <c r="AB146" s="584"/>
      <c r="AC146" s="584"/>
      <c r="AD146" s="584"/>
      <c r="AE146" s="584"/>
      <c r="AF146" s="584"/>
      <c r="AG146" s="584"/>
      <c r="AH146" s="584"/>
      <c r="AI146" s="584"/>
      <c r="AJ146" s="584"/>
    </row>
    <row r="147" spans="1:36" ht="89.25">
      <c r="A147" s="805" t="s">
        <v>3451</v>
      </c>
      <c r="B147" s="805" t="s">
        <v>3452</v>
      </c>
      <c r="C147" s="806" t="s">
        <v>6518</v>
      </c>
      <c r="D147" s="809"/>
      <c r="E147" s="836"/>
      <c r="F147" s="806" t="s">
        <v>6519</v>
      </c>
      <c r="G147" s="809"/>
      <c r="H147" s="809"/>
      <c r="I147" s="809"/>
      <c r="J147" s="809"/>
      <c r="K147" s="809"/>
      <c r="L147" s="809"/>
      <c r="M147" s="809"/>
      <c r="N147" s="809"/>
      <c r="O147" s="809"/>
      <c r="P147" s="809"/>
      <c r="Q147" s="809"/>
      <c r="R147" s="809"/>
      <c r="S147" s="809"/>
      <c r="T147" s="809"/>
      <c r="U147" s="809"/>
      <c r="V147" s="809"/>
      <c r="W147" s="810"/>
      <c r="X147" s="810"/>
      <c r="Y147" s="810"/>
      <c r="Z147" s="810"/>
      <c r="AA147" s="810"/>
      <c r="AB147" s="810"/>
      <c r="AC147" s="810"/>
      <c r="AD147" s="810"/>
      <c r="AE147" s="810"/>
      <c r="AF147" s="810"/>
      <c r="AG147" s="810"/>
      <c r="AH147" s="810"/>
      <c r="AI147" s="810"/>
      <c r="AJ147" s="810"/>
    </row>
    <row r="148" spans="1:36" ht="14.25">
      <c r="A148" s="802" t="s">
        <v>3389</v>
      </c>
      <c r="B148" s="802" t="s">
        <v>3390</v>
      </c>
      <c r="C148" s="614"/>
      <c r="D148" s="614"/>
      <c r="E148" s="614"/>
      <c r="F148" s="614"/>
      <c r="G148" s="614"/>
      <c r="H148" s="614"/>
      <c r="I148" s="614"/>
      <c r="J148" s="614"/>
      <c r="K148" s="614"/>
      <c r="L148" s="614"/>
      <c r="M148" s="614"/>
      <c r="N148" s="614"/>
      <c r="O148" s="818"/>
      <c r="P148" s="583"/>
      <c r="Q148" s="583"/>
      <c r="R148" s="583"/>
      <c r="S148" s="583"/>
      <c r="T148" s="583"/>
      <c r="U148" s="583"/>
      <c r="V148" s="583"/>
      <c r="W148" s="584"/>
      <c r="X148" s="584"/>
      <c r="Y148" s="584"/>
      <c r="Z148" s="584"/>
      <c r="AA148" s="584"/>
      <c r="AB148" s="584"/>
      <c r="AC148" s="584"/>
      <c r="AD148" s="584"/>
      <c r="AE148" s="584"/>
      <c r="AF148" s="584"/>
      <c r="AG148" s="584"/>
      <c r="AH148" s="584"/>
      <c r="AI148" s="584"/>
      <c r="AJ148" s="584"/>
    </row>
    <row r="149" spans="1:36" ht="14.25">
      <c r="A149" s="805" t="s">
        <v>3274</v>
      </c>
      <c r="B149" s="805" t="s">
        <v>3275</v>
      </c>
      <c r="C149" s="806"/>
      <c r="D149" s="806"/>
      <c r="E149" s="806"/>
      <c r="F149" s="809"/>
      <c r="G149" s="806"/>
      <c r="H149" s="806"/>
      <c r="I149" s="809"/>
      <c r="J149" s="806"/>
      <c r="K149" s="806"/>
      <c r="L149" s="806"/>
      <c r="M149" s="826"/>
      <c r="N149" s="806"/>
      <c r="O149" s="806"/>
      <c r="P149" s="809"/>
      <c r="Q149" s="809"/>
      <c r="R149" s="809"/>
      <c r="S149" s="809"/>
      <c r="T149" s="809"/>
      <c r="U149" s="809"/>
      <c r="V149" s="809"/>
      <c r="W149" s="810"/>
      <c r="X149" s="810"/>
      <c r="Y149" s="810"/>
      <c r="Z149" s="810"/>
      <c r="AA149" s="810"/>
      <c r="AB149" s="810"/>
      <c r="AC149" s="810"/>
      <c r="AD149" s="810"/>
      <c r="AE149" s="810"/>
      <c r="AF149" s="810"/>
      <c r="AG149" s="810"/>
      <c r="AH149" s="810"/>
      <c r="AI149" s="810"/>
      <c r="AJ149" s="810"/>
    </row>
    <row r="150" spans="1:36" ht="14.25">
      <c r="A150" s="802" t="s">
        <v>3336</v>
      </c>
      <c r="B150" s="802" t="s">
        <v>3337</v>
      </c>
      <c r="C150" s="614"/>
      <c r="D150" s="614"/>
      <c r="E150" s="614"/>
      <c r="F150" s="614"/>
      <c r="G150" s="614"/>
      <c r="H150" s="614"/>
      <c r="I150" s="614"/>
      <c r="J150" s="614"/>
      <c r="K150" s="614"/>
      <c r="L150" s="614"/>
      <c r="M150" s="614"/>
      <c r="N150" s="818"/>
      <c r="O150" s="583"/>
      <c r="P150" s="583"/>
      <c r="Q150" s="583"/>
      <c r="R150" s="583"/>
      <c r="S150" s="583"/>
      <c r="T150" s="583"/>
      <c r="U150" s="583"/>
      <c r="V150" s="583"/>
      <c r="W150" s="584"/>
      <c r="X150" s="584"/>
      <c r="Y150" s="584"/>
      <c r="Z150" s="584"/>
      <c r="AA150" s="584"/>
      <c r="AB150" s="584"/>
      <c r="AC150" s="584"/>
      <c r="AD150" s="584"/>
      <c r="AE150" s="584"/>
      <c r="AF150" s="584"/>
      <c r="AG150" s="584"/>
      <c r="AH150" s="584"/>
      <c r="AI150" s="584"/>
      <c r="AJ150" s="584"/>
    </row>
    <row r="151" spans="1:36" ht="14.25">
      <c r="A151" s="805" t="s">
        <v>3342</v>
      </c>
      <c r="B151" s="805" t="s">
        <v>3343</v>
      </c>
      <c r="C151" s="806"/>
      <c r="D151" s="806"/>
      <c r="E151" s="806"/>
      <c r="F151" s="806"/>
      <c r="G151" s="806"/>
      <c r="H151" s="806"/>
      <c r="I151" s="806"/>
      <c r="J151" s="809"/>
      <c r="K151" s="806"/>
      <c r="L151" s="806"/>
      <c r="M151" s="806"/>
      <c r="N151" s="809"/>
      <c r="O151" s="809"/>
      <c r="P151" s="809"/>
      <c r="Q151" s="809"/>
      <c r="R151" s="809"/>
      <c r="S151" s="809"/>
      <c r="T151" s="809"/>
      <c r="U151" s="809"/>
      <c r="V151" s="809"/>
      <c r="W151" s="810"/>
      <c r="X151" s="810"/>
      <c r="Y151" s="810"/>
      <c r="Z151" s="810"/>
      <c r="AA151" s="810"/>
      <c r="AB151" s="810"/>
      <c r="AC151" s="810"/>
      <c r="AD151" s="810"/>
      <c r="AE151" s="810"/>
      <c r="AF151" s="810"/>
      <c r="AG151" s="810"/>
      <c r="AH151" s="810"/>
      <c r="AI151" s="810"/>
      <c r="AJ151" s="810"/>
    </row>
    <row r="152" spans="1:36" ht="14.25">
      <c r="A152" s="802" t="s">
        <v>3366</v>
      </c>
      <c r="B152" s="802" t="s">
        <v>3367</v>
      </c>
      <c r="C152" s="614"/>
      <c r="D152" s="614"/>
      <c r="E152" s="614"/>
      <c r="F152" s="614"/>
      <c r="G152" s="614"/>
      <c r="H152" s="614"/>
      <c r="I152" s="614"/>
      <c r="J152" s="583"/>
      <c r="K152" s="614"/>
      <c r="L152" s="614"/>
      <c r="M152" s="614"/>
      <c r="N152" s="818"/>
      <c r="O152" s="614"/>
      <c r="P152" s="614"/>
      <c r="Q152" s="583"/>
      <c r="R152" s="583"/>
      <c r="S152" s="583"/>
      <c r="T152" s="583"/>
      <c r="U152" s="583"/>
      <c r="V152" s="584"/>
      <c r="W152" s="584"/>
      <c r="X152" s="584"/>
      <c r="Y152" s="584"/>
      <c r="Z152" s="584"/>
      <c r="AA152" s="584"/>
      <c r="AB152" s="584"/>
      <c r="AC152" s="584"/>
      <c r="AD152" s="584"/>
      <c r="AE152" s="584"/>
      <c r="AF152" s="584"/>
      <c r="AG152" s="584"/>
      <c r="AH152" s="584"/>
      <c r="AI152" s="584"/>
    </row>
    <row r="153" spans="1:36" ht="14.25">
      <c r="A153" s="805" t="s">
        <v>3498</v>
      </c>
      <c r="B153" s="805" t="s">
        <v>3499</v>
      </c>
      <c r="C153" s="806"/>
      <c r="D153" s="809"/>
      <c r="E153" s="806"/>
      <c r="F153" s="809"/>
      <c r="G153" s="806"/>
      <c r="H153" s="806"/>
      <c r="I153" s="806"/>
      <c r="J153" s="809"/>
      <c r="K153" s="806"/>
      <c r="L153" s="806"/>
      <c r="M153" s="809"/>
      <c r="N153" s="809"/>
      <c r="O153" s="809"/>
      <c r="P153" s="809"/>
      <c r="Q153" s="809"/>
      <c r="R153" s="809"/>
      <c r="S153" s="809"/>
      <c r="T153" s="809"/>
      <c r="U153" s="809"/>
      <c r="V153" s="809"/>
      <c r="W153" s="810"/>
      <c r="X153" s="810"/>
      <c r="Y153" s="810"/>
      <c r="Z153" s="810"/>
      <c r="AA153" s="810"/>
      <c r="AB153" s="810"/>
      <c r="AC153" s="810"/>
      <c r="AD153" s="810"/>
      <c r="AE153" s="810"/>
      <c r="AF153" s="810"/>
      <c r="AG153" s="810"/>
      <c r="AH153" s="810"/>
      <c r="AI153" s="810"/>
      <c r="AJ153" s="810"/>
    </row>
    <row r="154" spans="1:36" ht="14.25">
      <c r="A154" s="802" t="s">
        <v>3385</v>
      </c>
      <c r="B154" s="802" t="s">
        <v>3386</v>
      </c>
      <c r="C154" s="614"/>
      <c r="D154" s="614"/>
      <c r="E154" s="583"/>
      <c r="F154" s="583"/>
      <c r="G154" s="583"/>
      <c r="H154" s="583"/>
      <c r="I154" s="583"/>
      <c r="J154" s="583"/>
      <c r="K154" s="614"/>
      <c r="L154" s="614"/>
      <c r="M154" s="583"/>
      <c r="N154" s="583"/>
      <c r="O154" s="583"/>
      <c r="P154" s="583"/>
      <c r="Q154" s="583"/>
      <c r="R154" s="583"/>
      <c r="S154" s="583"/>
      <c r="T154" s="583"/>
      <c r="U154" s="583"/>
      <c r="V154" s="583"/>
      <c r="W154" s="584"/>
      <c r="X154" s="584"/>
      <c r="Y154" s="584"/>
      <c r="Z154" s="584"/>
      <c r="AA154" s="584"/>
      <c r="AB154" s="584"/>
      <c r="AC154" s="584"/>
      <c r="AD154" s="584"/>
      <c r="AE154" s="584"/>
      <c r="AF154" s="584"/>
      <c r="AG154" s="584"/>
      <c r="AH154" s="584"/>
      <c r="AI154" s="584"/>
      <c r="AJ154" s="584"/>
    </row>
    <row r="155" spans="1:36" ht="14.25">
      <c r="A155" s="805" t="s">
        <v>3338</v>
      </c>
      <c r="B155" s="805" t="s">
        <v>3339</v>
      </c>
      <c r="C155" s="806"/>
      <c r="D155" s="806"/>
      <c r="E155" s="806"/>
      <c r="F155" s="806"/>
      <c r="G155" s="806"/>
      <c r="H155" s="806"/>
      <c r="I155" s="806"/>
      <c r="J155" s="806"/>
      <c r="K155" s="806"/>
      <c r="L155" s="806"/>
      <c r="M155" s="806"/>
      <c r="N155" s="806"/>
      <c r="O155" s="806"/>
      <c r="P155" s="806"/>
      <c r="Q155" s="809"/>
      <c r="R155" s="809"/>
      <c r="S155" s="809"/>
      <c r="T155" s="809"/>
      <c r="U155" s="809"/>
      <c r="V155" s="809"/>
      <c r="W155" s="810"/>
      <c r="X155" s="810"/>
      <c r="Y155" s="810"/>
      <c r="Z155" s="810"/>
      <c r="AA155" s="810"/>
      <c r="AB155" s="810"/>
      <c r="AC155" s="810"/>
      <c r="AD155" s="810"/>
      <c r="AE155" s="810"/>
      <c r="AF155" s="810"/>
      <c r="AG155" s="810"/>
      <c r="AH155" s="810"/>
      <c r="AI155" s="810"/>
      <c r="AJ155" s="810"/>
    </row>
    <row r="156" spans="1:36" ht="28.5">
      <c r="A156" s="802" t="s">
        <v>3286</v>
      </c>
      <c r="B156" s="802" t="s">
        <v>3287</v>
      </c>
      <c r="C156" s="614"/>
      <c r="D156" s="614"/>
      <c r="E156" s="614"/>
      <c r="F156" s="583"/>
      <c r="G156" s="583"/>
      <c r="H156" s="614"/>
      <c r="I156" s="614"/>
      <c r="J156" s="583"/>
      <c r="K156" s="614"/>
      <c r="L156" s="614"/>
      <c r="M156" s="614"/>
      <c r="N156" s="583"/>
      <c r="O156" s="583"/>
      <c r="P156" s="583"/>
      <c r="Q156" s="583"/>
      <c r="R156" s="583"/>
      <c r="S156" s="583"/>
      <c r="T156" s="583"/>
      <c r="U156" s="583"/>
      <c r="V156" s="583"/>
      <c r="W156" s="584"/>
      <c r="X156" s="584"/>
      <c r="Y156" s="584"/>
      <c r="Z156" s="584"/>
      <c r="AA156" s="584"/>
      <c r="AB156" s="584"/>
      <c r="AC156" s="584"/>
      <c r="AD156" s="584"/>
      <c r="AE156" s="584"/>
      <c r="AF156" s="584"/>
      <c r="AG156" s="584"/>
      <c r="AH156" s="584"/>
      <c r="AI156" s="584"/>
      <c r="AJ156" s="584"/>
    </row>
    <row r="157" spans="1:36" ht="14.25">
      <c r="A157" s="805" t="s">
        <v>3429</v>
      </c>
      <c r="B157" s="805" t="s">
        <v>3430</v>
      </c>
      <c r="C157" s="806"/>
      <c r="D157" s="806"/>
      <c r="E157" s="806"/>
      <c r="F157" s="806"/>
      <c r="G157" s="806"/>
      <c r="H157" s="806"/>
      <c r="I157" s="806"/>
      <c r="J157" s="806"/>
      <c r="K157" s="806"/>
      <c r="L157" s="806"/>
      <c r="M157" s="806"/>
      <c r="N157" s="806"/>
      <c r="O157" s="806"/>
      <c r="P157" s="809"/>
      <c r="Q157" s="809"/>
      <c r="R157" s="809"/>
      <c r="S157" s="809"/>
      <c r="T157" s="809"/>
      <c r="U157" s="809"/>
      <c r="V157" s="809"/>
      <c r="W157" s="810"/>
      <c r="X157" s="810"/>
      <c r="Y157" s="810"/>
      <c r="Z157" s="810"/>
      <c r="AA157" s="810"/>
      <c r="AB157" s="810"/>
      <c r="AC157" s="810"/>
      <c r="AD157" s="810"/>
      <c r="AE157" s="810"/>
      <c r="AF157" s="810"/>
      <c r="AG157" s="810"/>
      <c r="AH157" s="810"/>
      <c r="AI157" s="810"/>
      <c r="AJ157" s="810"/>
    </row>
    <row r="158" spans="1:36" ht="51">
      <c r="A158" s="802" t="s">
        <v>3281</v>
      </c>
      <c r="B158" s="802" t="s">
        <v>3282</v>
      </c>
      <c r="C158" s="614" t="s">
        <v>6520</v>
      </c>
      <c r="D158" s="614" t="s">
        <v>6521</v>
      </c>
      <c r="E158" s="614"/>
      <c r="F158" s="614" t="s">
        <v>6522</v>
      </c>
      <c r="G158" s="614"/>
      <c r="H158" s="614"/>
      <c r="I158" s="614"/>
      <c r="J158" s="583"/>
      <c r="K158" s="614"/>
      <c r="L158" s="614"/>
      <c r="M158" s="614"/>
      <c r="N158" s="614"/>
      <c r="O158" s="583"/>
      <c r="P158" s="583"/>
      <c r="Q158" s="583"/>
      <c r="R158" s="583"/>
      <c r="S158" s="583"/>
      <c r="T158" s="583"/>
      <c r="U158" s="583"/>
      <c r="V158" s="583"/>
      <c r="W158" s="584"/>
      <c r="X158" s="584"/>
      <c r="Y158" s="584"/>
      <c r="Z158" s="584"/>
      <c r="AA158" s="584"/>
      <c r="AB158" s="584"/>
      <c r="AC158" s="584"/>
      <c r="AD158" s="584"/>
      <c r="AE158" s="584"/>
      <c r="AF158" s="584"/>
      <c r="AG158" s="584"/>
      <c r="AH158" s="584"/>
      <c r="AI158" s="584"/>
      <c r="AJ158" s="584"/>
    </row>
    <row r="159" spans="1:36" ht="38.25">
      <c r="A159" s="805" t="s">
        <v>3433</v>
      </c>
      <c r="B159" s="805" t="s">
        <v>3434</v>
      </c>
      <c r="C159" s="806" t="s">
        <v>6523</v>
      </c>
      <c r="E159" s="809"/>
      <c r="F159" s="806" t="s">
        <v>6524</v>
      </c>
      <c r="G159" s="806"/>
      <c r="H159" s="806"/>
      <c r="I159" s="809"/>
      <c r="J159" s="809"/>
      <c r="K159" s="806"/>
      <c r="L159" s="809"/>
      <c r="M159" s="809"/>
      <c r="N159" s="809"/>
      <c r="O159" s="809"/>
      <c r="P159" s="809"/>
      <c r="Q159" s="809"/>
      <c r="R159" s="809"/>
      <c r="S159" s="809"/>
      <c r="T159" s="809"/>
      <c r="U159" s="809"/>
      <c r="V159" s="809"/>
      <c r="W159" s="810"/>
      <c r="X159" s="810"/>
      <c r="Y159" s="810"/>
      <c r="Z159" s="810"/>
      <c r="AA159" s="810"/>
      <c r="AB159" s="810"/>
      <c r="AC159" s="810"/>
      <c r="AD159" s="810"/>
      <c r="AE159" s="810"/>
      <c r="AF159" s="810"/>
      <c r="AG159" s="810"/>
      <c r="AH159" s="810"/>
      <c r="AI159" s="810"/>
      <c r="AJ159" s="810"/>
    </row>
    <row r="160" spans="1:36" ht="14.25">
      <c r="A160" s="802"/>
      <c r="B160" s="802"/>
      <c r="C160" s="583"/>
      <c r="D160" s="583"/>
      <c r="E160" s="583"/>
      <c r="F160" s="583"/>
      <c r="G160" s="583"/>
      <c r="H160" s="583"/>
      <c r="I160" s="583"/>
      <c r="J160" s="583"/>
      <c r="K160" s="583"/>
      <c r="L160" s="583"/>
      <c r="M160" s="583"/>
      <c r="N160" s="583"/>
      <c r="O160" s="583"/>
      <c r="P160" s="583"/>
      <c r="Q160" s="583"/>
      <c r="R160" s="583"/>
      <c r="S160" s="583"/>
      <c r="T160" s="583"/>
      <c r="U160" s="583"/>
      <c r="V160" s="583"/>
      <c r="W160" s="584"/>
      <c r="X160" s="584"/>
      <c r="Y160" s="584"/>
      <c r="Z160" s="584"/>
      <c r="AA160" s="584"/>
      <c r="AB160" s="584"/>
      <c r="AC160" s="584"/>
      <c r="AD160" s="584"/>
      <c r="AE160" s="584"/>
      <c r="AF160" s="584"/>
      <c r="AG160" s="584"/>
      <c r="AH160" s="584"/>
      <c r="AI160" s="584"/>
      <c r="AJ160" s="584"/>
    </row>
    <row r="161" spans="1:36" ht="14.25">
      <c r="A161" s="837"/>
      <c r="B161" s="805"/>
      <c r="C161" s="809"/>
      <c r="D161" s="809"/>
      <c r="E161" s="809"/>
      <c r="F161" s="809"/>
      <c r="G161" s="809"/>
      <c r="H161" s="809"/>
      <c r="I161" s="809"/>
      <c r="J161" s="809"/>
      <c r="K161" s="809"/>
      <c r="L161" s="809"/>
      <c r="M161" s="809"/>
      <c r="N161" s="809"/>
      <c r="O161" s="809"/>
      <c r="P161" s="809"/>
      <c r="Q161" s="809"/>
      <c r="R161" s="809"/>
      <c r="S161" s="809"/>
      <c r="T161" s="809"/>
      <c r="U161" s="809"/>
      <c r="V161" s="809"/>
      <c r="W161" s="810"/>
      <c r="X161" s="810"/>
      <c r="Y161" s="810"/>
      <c r="Z161" s="810"/>
      <c r="AA161" s="810"/>
      <c r="AB161" s="810"/>
      <c r="AC161" s="810"/>
      <c r="AD161" s="810"/>
      <c r="AE161" s="810"/>
      <c r="AF161" s="810"/>
      <c r="AG161" s="810"/>
      <c r="AH161" s="810"/>
      <c r="AI161" s="810"/>
      <c r="AJ161" s="810"/>
    </row>
    <row r="162" spans="1:36" ht="12.75">
      <c r="A162" s="838"/>
      <c r="B162" s="838"/>
      <c r="C162" s="583"/>
      <c r="D162" s="583"/>
      <c r="E162" s="583"/>
      <c r="F162" s="583"/>
      <c r="G162" s="583"/>
      <c r="H162" s="583"/>
      <c r="I162" s="583"/>
      <c r="J162" s="583"/>
      <c r="K162" s="583"/>
      <c r="L162" s="583"/>
      <c r="M162" s="583"/>
      <c r="N162" s="583"/>
      <c r="O162" s="583"/>
      <c r="P162" s="583"/>
      <c r="Q162" s="583"/>
      <c r="R162" s="583"/>
      <c r="S162" s="583"/>
      <c r="T162" s="583"/>
      <c r="U162" s="583"/>
      <c r="V162" s="583"/>
      <c r="W162" s="584"/>
      <c r="X162" s="584"/>
      <c r="Y162" s="584"/>
      <c r="Z162" s="584"/>
      <c r="AA162" s="584"/>
      <c r="AB162" s="584"/>
      <c r="AC162" s="584"/>
      <c r="AD162" s="584"/>
      <c r="AE162" s="584"/>
      <c r="AF162" s="584"/>
      <c r="AG162" s="584"/>
      <c r="AH162" s="584"/>
      <c r="AI162" s="584"/>
      <c r="AJ162" s="584"/>
    </row>
    <row r="163" spans="1:36" ht="12.75">
      <c r="A163" s="837"/>
      <c r="B163" s="837"/>
      <c r="C163" s="809"/>
      <c r="D163" s="809"/>
      <c r="E163" s="809"/>
      <c r="F163" s="809"/>
      <c r="G163" s="809"/>
      <c r="H163" s="809"/>
      <c r="I163" s="809"/>
      <c r="J163" s="809"/>
      <c r="K163" s="809"/>
      <c r="L163" s="809"/>
      <c r="M163" s="809"/>
      <c r="N163" s="809"/>
      <c r="O163" s="809"/>
      <c r="P163" s="809"/>
      <c r="Q163" s="809"/>
      <c r="R163" s="809"/>
      <c r="S163" s="809"/>
      <c r="T163" s="809"/>
      <c r="U163" s="809"/>
      <c r="V163" s="809"/>
      <c r="W163" s="810"/>
      <c r="X163" s="810"/>
      <c r="Y163" s="810"/>
      <c r="Z163" s="810"/>
      <c r="AA163" s="810"/>
      <c r="AB163" s="810"/>
      <c r="AC163" s="810"/>
      <c r="AD163" s="810"/>
      <c r="AE163" s="810"/>
      <c r="AF163" s="810"/>
      <c r="AG163" s="810"/>
      <c r="AH163" s="810"/>
      <c r="AI163" s="810"/>
      <c r="AJ163" s="810"/>
    </row>
    <row r="164" spans="1:36" ht="12.75">
      <c r="A164" s="838"/>
      <c r="B164" s="838"/>
      <c r="C164" s="583"/>
      <c r="D164" s="583"/>
      <c r="E164" s="583"/>
      <c r="F164" s="583"/>
      <c r="G164" s="583"/>
      <c r="H164" s="583"/>
      <c r="I164" s="583"/>
      <c r="J164" s="583"/>
      <c r="K164" s="583"/>
      <c r="L164" s="583"/>
      <c r="M164" s="583"/>
      <c r="N164" s="583"/>
      <c r="O164" s="583"/>
      <c r="P164" s="583"/>
      <c r="Q164" s="583"/>
      <c r="R164" s="583"/>
      <c r="S164" s="583"/>
      <c r="T164" s="583"/>
      <c r="U164" s="583"/>
      <c r="V164" s="583"/>
      <c r="W164" s="584"/>
      <c r="X164" s="584"/>
      <c r="Y164" s="584"/>
      <c r="Z164" s="584"/>
      <c r="AA164" s="584"/>
      <c r="AB164" s="584"/>
      <c r="AC164" s="584"/>
      <c r="AD164" s="584"/>
      <c r="AE164" s="584"/>
      <c r="AF164" s="584"/>
      <c r="AG164" s="584"/>
      <c r="AH164" s="584"/>
      <c r="AI164" s="584"/>
      <c r="AJ164" s="584"/>
    </row>
    <row r="165" spans="1:36" ht="12.75">
      <c r="A165" s="837"/>
      <c r="B165" s="837"/>
      <c r="C165" s="809"/>
      <c r="D165" s="809"/>
      <c r="E165" s="809"/>
      <c r="F165" s="809"/>
      <c r="G165" s="809"/>
      <c r="H165" s="809"/>
      <c r="I165" s="809"/>
      <c r="J165" s="809"/>
      <c r="K165" s="809"/>
      <c r="L165" s="809"/>
      <c r="M165" s="809"/>
      <c r="N165" s="809"/>
      <c r="O165" s="809"/>
      <c r="P165" s="809"/>
      <c r="Q165" s="809"/>
      <c r="R165" s="809"/>
      <c r="S165" s="809"/>
      <c r="T165" s="809"/>
      <c r="U165" s="809"/>
      <c r="V165" s="809"/>
      <c r="W165" s="810"/>
      <c r="X165" s="810"/>
      <c r="Y165" s="810"/>
      <c r="Z165" s="810"/>
      <c r="AA165" s="810"/>
      <c r="AB165" s="810"/>
      <c r="AC165" s="810"/>
      <c r="AD165" s="810"/>
      <c r="AE165" s="810"/>
      <c r="AF165" s="810"/>
      <c r="AG165" s="810"/>
      <c r="AH165" s="810"/>
      <c r="AI165" s="810"/>
      <c r="AJ165" s="810"/>
    </row>
    <row r="166" spans="1:36" ht="12.75">
      <c r="A166" s="838"/>
      <c r="B166" s="838"/>
      <c r="C166" s="583"/>
      <c r="D166" s="583"/>
      <c r="E166" s="583"/>
      <c r="F166" s="583"/>
      <c r="G166" s="583"/>
      <c r="H166" s="583"/>
      <c r="I166" s="583"/>
      <c r="J166" s="583"/>
      <c r="K166" s="583"/>
      <c r="L166" s="583"/>
      <c r="M166" s="583"/>
      <c r="N166" s="583"/>
      <c r="O166" s="583"/>
      <c r="P166" s="583"/>
      <c r="Q166" s="583"/>
      <c r="R166" s="583"/>
      <c r="S166" s="583"/>
      <c r="T166" s="583"/>
      <c r="U166" s="583"/>
      <c r="V166" s="583"/>
      <c r="W166" s="584"/>
      <c r="X166" s="584"/>
      <c r="Y166" s="584"/>
      <c r="Z166" s="584"/>
      <c r="AA166" s="584"/>
      <c r="AB166" s="584"/>
      <c r="AC166" s="584"/>
      <c r="AD166" s="584"/>
      <c r="AE166" s="584"/>
      <c r="AF166" s="584"/>
      <c r="AG166" s="584"/>
      <c r="AH166" s="584"/>
      <c r="AI166" s="584"/>
      <c r="AJ166" s="584"/>
    </row>
    <row r="167" spans="1:36" ht="12.75">
      <c r="A167" s="837"/>
      <c r="B167" s="837"/>
      <c r="C167" s="809"/>
      <c r="D167" s="809"/>
      <c r="E167" s="809"/>
      <c r="F167" s="809"/>
      <c r="G167" s="809"/>
      <c r="H167" s="809"/>
      <c r="I167" s="809"/>
      <c r="J167" s="809"/>
      <c r="K167" s="809"/>
      <c r="L167" s="809"/>
      <c r="M167" s="809"/>
      <c r="N167" s="809"/>
      <c r="O167" s="809"/>
      <c r="P167" s="809"/>
      <c r="Q167" s="809"/>
      <c r="R167" s="809"/>
      <c r="S167" s="809"/>
      <c r="T167" s="809"/>
      <c r="U167" s="809"/>
      <c r="V167" s="809"/>
      <c r="W167" s="810"/>
      <c r="X167" s="810"/>
      <c r="Y167" s="810"/>
      <c r="Z167" s="810"/>
      <c r="AA167" s="810"/>
      <c r="AB167" s="810"/>
      <c r="AC167" s="810"/>
      <c r="AD167" s="810"/>
      <c r="AE167" s="810"/>
      <c r="AF167" s="810"/>
      <c r="AG167" s="810"/>
      <c r="AH167" s="810"/>
      <c r="AI167" s="810"/>
      <c r="AJ167" s="810"/>
    </row>
    <row r="168" spans="1:36" ht="12.75">
      <c r="A168" s="838"/>
      <c r="B168" s="838"/>
      <c r="C168" s="583"/>
      <c r="D168" s="583"/>
      <c r="E168" s="583"/>
      <c r="F168" s="583"/>
      <c r="G168" s="583"/>
      <c r="H168" s="583"/>
      <c r="I168" s="583"/>
      <c r="J168" s="583"/>
      <c r="K168" s="583"/>
      <c r="L168" s="583"/>
      <c r="M168" s="583"/>
      <c r="N168" s="583"/>
      <c r="O168" s="583"/>
      <c r="P168" s="583"/>
      <c r="Q168" s="583"/>
      <c r="R168" s="583"/>
      <c r="S168" s="583"/>
      <c r="T168" s="583"/>
      <c r="U168" s="583"/>
      <c r="V168" s="583"/>
      <c r="W168" s="584"/>
      <c r="X168" s="584"/>
      <c r="Y168" s="584"/>
      <c r="Z168" s="584"/>
      <c r="AA168" s="584"/>
      <c r="AB168" s="584"/>
      <c r="AC168" s="584"/>
      <c r="AD168" s="584"/>
      <c r="AE168" s="584"/>
      <c r="AF168" s="584"/>
      <c r="AG168" s="584"/>
      <c r="AH168" s="584"/>
      <c r="AI168" s="584"/>
      <c r="AJ168" s="584"/>
    </row>
    <row r="169" spans="1:36" ht="12.75">
      <c r="A169" s="837"/>
      <c r="B169" s="837"/>
      <c r="C169" s="809"/>
      <c r="D169" s="809"/>
      <c r="E169" s="809"/>
      <c r="F169" s="809"/>
      <c r="G169" s="809"/>
      <c r="H169" s="809"/>
      <c r="I169" s="809"/>
      <c r="J169" s="809"/>
      <c r="K169" s="809"/>
      <c r="L169" s="809"/>
      <c r="M169" s="809"/>
      <c r="N169" s="809"/>
      <c r="O169" s="809"/>
      <c r="P169" s="809"/>
      <c r="Q169" s="809"/>
      <c r="R169" s="809"/>
      <c r="S169" s="809"/>
      <c r="T169" s="809"/>
      <c r="U169" s="809"/>
      <c r="V169" s="809"/>
      <c r="W169" s="810"/>
      <c r="X169" s="810"/>
      <c r="Y169" s="810"/>
      <c r="Z169" s="810"/>
      <c r="AA169" s="810"/>
      <c r="AB169" s="810"/>
      <c r="AC169" s="810"/>
      <c r="AD169" s="810"/>
      <c r="AE169" s="810"/>
      <c r="AF169" s="810"/>
      <c r="AG169" s="810"/>
      <c r="AH169" s="810"/>
      <c r="AI169" s="810"/>
      <c r="AJ169" s="810"/>
    </row>
    <row r="170" spans="1:36" ht="12.75">
      <c r="A170" s="838"/>
      <c r="B170" s="838"/>
      <c r="C170" s="583"/>
      <c r="D170" s="583"/>
      <c r="E170" s="583"/>
      <c r="F170" s="583"/>
      <c r="G170" s="583"/>
      <c r="H170" s="583"/>
      <c r="I170" s="583"/>
      <c r="J170" s="583"/>
      <c r="K170" s="583"/>
      <c r="L170" s="583"/>
      <c r="M170" s="583"/>
      <c r="N170" s="583"/>
      <c r="O170" s="583"/>
      <c r="P170" s="583"/>
      <c r="Q170" s="583"/>
      <c r="R170" s="583"/>
      <c r="S170" s="583"/>
      <c r="T170" s="583"/>
      <c r="U170" s="583"/>
      <c r="V170" s="583"/>
      <c r="W170" s="584"/>
      <c r="X170" s="584"/>
      <c r="Y170" s="584"/>
      <c r="Z170" s="584"/>
      <c r="AA170" s="584"/>
      <c r="AB170" s="584"/>
      <c r="AC170" s="584"/>
      <c r="AD170" s="584"/>
      <c r="AE170" s="584"/>
      <c r="AF170" s="584"/>
      <c r="AG170" s="584"/>
      <c r="AH170" s="584"/>
      <c r="AI170" s="584"/>
      <c r="AJ170" s="584"/>
    </row>
    <row r="171" spans="1:36" ht="12.75">
      <c r="A171" s="837"/>
      <c r="B171" s="837"/>
      <c r="C171" s="809"/>
      <c r="D171" s="809"/>
      <c r="E171" s="809"/>
      <c r="F171" s="809"/>
      <c r="G171" s="809"/>
      <c r="H171" s="809"/>
      <c r="I171" s="809"/>
      <c r="J171" s="809"/>
      <c r="K171" s="809"/>
      <c r="L171" s="809"/>
      <c r="M171" s="809"/>
      <c r="N171" s="809"/>
      <c r="O171" s="809"/>
      <c r="P171" s="809"/>
      <c r="Q171" s="809"/>
      <c r="R171" s="809"/>
      <c r="S171" s="809"/>
      <c r="T171" s="809"/>
      <c r="U171" s="809"/>
      <c r="V171" s="809"/>
      <c r="W171" s="810"/>
      <c r="X171" s="810"/>
      <c r="Y171" s="810"/>
      <c r="Z171" s="810"/>
      <c r="AA171" s="810"/>
      <c r="AB171" s="810"/>
      <c r="AC171" s="810"/>
      <c r="AD171" s="810"/>
      <c r="AE171" s="810"/>
      <c r="AF171" s="810"/>
      <c r="AG171" s="810"/>
      <c r="AH171" s="810"/>
      <c r="AI171" s="810"/>
      <c r="AJ171" s="810"/>
    </row>
    <row r="172" spans="1:36" ht="12.75">
      <c r="A172" s="838"/>
      <c r="B172" s="838"/>
      <c r="C172" s="583"/>
      <c r="D172" s="583"/>
      <c r="E172" s="583"/>
      <c r="F172" s="583"/>
      <c r="G172" s="583"/>
      <c r="I172" s="583"/>
      <c r="J172" s="583"/>
      <c r="K172" s="583"/>
      <c r="L172" s="583"/>
      <c r="M172" s="583"/>
      <c r="N172" s="583"/>
      <c r="O172" s="583"/>
      <c r="P172" s="583"/>
      <c r="Q172" s="583"/>
      <c r="R172" s="583"/>
      <c r="S172" s="583"/>
      <c r="T172" s="583"/>
      <c r="U172" s="583"/>
      <c r="V172" s="583"/>
      <c r="W172" s="584"/>
      <c r="X172" s="584"/>
      <c r="Y172" s="584"/>
      <c r="Z172" s="584"/>
      <c r="AA172" s="584"/>
      <c r="AB172" s="584"/>
      <c r="AC172" s="584"/>
      <c r="AD172" s="584"/>
      <c r="AE172" s="584"/>
      <c r="AF172" s="584"/>
      <c r="AG172" s="584"/>
      <c r="AH172" s="584"/>
      <c r="AI172" s="584"/>
      <c r="AJ172" s="584"/>
    </row>
    <row r="173" spans="1:36" ht="12.75">
      <c r="A173" s="837"/>
      <c r="B173" s="837"/>
      <c r="C173" s="809"/>
      <c r="D173" s="809"/>
      <c r="E173" s="809"/>
      <c r="F173" s="809"/>
      <c r="G173" s="809"/>
      <c r="H173" s="809"/>
      <c r="I173" s="809"/>
      <c r="J173" s="809"/>
      <c r="K173" s="809"/>
      <c r="L173" s="809"/>
      <c r="M173" s="809"/>
      <c r="N173" s="809"/>
      <c r="O173" s="809"/>
      <c r="P173" s="809"/>
      <c r="Q173" s="809"/>
      <c r="R173" s="809"/>
      <c r="S173" s="809"/>
      <c r="T173" s="809"/>
      <c r="U173" s="809"/>
      <c r="V173" s="809"/>
      <c r="W173" s="810"/>
      <c r="X173" s="810"/>
      <c r="Y173" s="810"/>
      <c r="Z173" s="810"/>
      <c r="AA173" s="810"/>
      <c r="AB173" s="810"/>
      <c r="AC173" s="810"/>
      <c r="AD173" s="810"/>
      <c r="AE173" s="810"/>
      <c r="AF173" s="810"/>
      <c r="AG173" s="810"/>
      <c r="AH173" s="810"/>
      <c r="AI173" s="810"/>
      <c r="AJ173" s="810"/>
    </row>
    <row r="174" spans="1:36" ht="12.75">
      <c r="A174" s="838"/>
      <c r="B174" s="838"/>
      <c r="C174" s="583"/>
      <c r="D174" s="583"/>
      <c r="E174" s="583"/>
      <c r="F174" s="583"/>
      <c r="G174" s="583"/>
      <c r="H174" s="583"/>
      <c r="I174" s="583"/>
      <c r="J174" s="583"/>
      <c r="K174" s="583"/>
      <c r="L174" s="583"/>
      <c r="M174" s="583"/>
      <c r="N174" s="583"/>
      <c r="O174" s="583"/>
      <c r="P174" s="583"/>
      <c r="Q174" s="583"/>
      <c r="R174" s="583"/>
      <c r="S174" s="583"/>
      <c r="T174" s="583"/>
      <c r="U174" s="583"/>
      <c r="V174" s="583"/>
      <c r="W174" s="584"/>
      <c r="X174" s="584"/>
      <c r="Y174" s="584"/>
      <c r="Z174" s="584"/>
      <c r="AA174" s="584"/>
      <c r="AB174" s="584"/>
      <c r="AC174" s="584"/>
      <c r="AD174" s="584"/>
      <c r="AE174" s="584"/>
      <c r="AF174" s="584"/>
      <c r="AG174" s="584"/>
      <c r="AH174" s="584"/>
      <c r="AI174" s="584"/>
      <c r="AJ174" s="584"/>
    </row>
    <row r="175" spans="1:36" ht="12.75">
      <c r="A175" s="837"/>
      <c r="B175" s="837"/>
      <c r="C175" s="809"/>
      <c r="D175" s="809"/>
      <c r="E175" s="809"/>
      <c r="F175" s="809"/>
      <c r="G175" s="809"/>
      <c r="H175" s="809"/>
      <c r="I175" s="809"/>
      <c r="J175" s="809"/>
      <c r="K175" s="809"/>
      <c r="L175" s="809"/>
      <c r="M175" s="809"/>
      <c r="N175" s="809"/>
      <c r="O175" s="809"/>
      <c r="P175" s="809"/>
      <c r="Q175" s="809"/>
      <c r="R175" s="809"/>
      <c r="S175" s="809"/>
      <c r="T175" s="809"/>
      <c r="U175" s="809"/>
      <c r="V175" s="809"/>
      <c r="W175" s="810"/>
      <c r="X175" s="810"/>
      <c r="Y175" s="810"/>
      <c r="Z175" s="810"/>
      <c r="AA175" s="810"/>
      <c r="AB175" s="810"/>
      <c r="AC175" s="810"/>
      <c r="AD175" s="810"/>
      <c r="AE175" s="810"/>
      <c r="AF175" s="810"/>
      <c r="AG175" s="810"/>
      <c r="AH175" s="810"/>
      <c r="AI175" s="810"/>
      <c r="AJ175" s="810"/>
    </row>
    <row r="176" spans="1:36" ht="12.75">
      <c r="A176" s="838"/>
      <c r="B176" s="838"/>
      <c r="C176" s="583"/>
      <c r="D176" s="583"/>
      <c r="E176" s="583"/>
      <c r="F176" s="583"/>
      <c r="G176" s="583"/>
      <c r="H176" s="583"/>
      <c r="I176" s="583"/>
      <c r="J176" s="583"/>
      <c r="K176" s="583"/>
      <c r="L176" s="583"/>
      <c r="M176" s="583"/>
      <c r="N176" s="583"/>
      <c r="O176" s="583"/>
      <c r="P176" s="583"/>
      <c r="Q176" s="583"/>
      <c r="R176" s="583"/>
      <c r="S176" s="583"/>
      <c r="T176" s="583"/>
      <c r="U176" s="583"/>
      <c r="V176" s="583"/>
      <c r="W176" s="584"/>
      <c r="X176" s="584"/>
      <c r="Y176" s="584"/>
      <c r="Z176" s="584"/>
      <c r="AA176" s="584"/>
      <c r="AB176" s="584"/>
      <c r="AC176" s="584"/>
      <c r="AD176" s="584"/>
      <c r="AE176" s="584"/>
      <c r="AF176" s="584"/>
      <c r="AG176" s="584"/>
      <c r="AH176" s="584"/>
      <c r="AI176" s="584"/>
      <c r="AJ176" s="584"/>
    </row>
    <row r="177" spans="1:36" ht="12.75">
      <c r="A177" s="837"/>
      <c r="B177" s="837"/>
      <c r="C177" s="809"/>
      <c r="D177" s="809"/>
      <c r="E177" s="809"/>
      <c r="F177" s="809"/>
      <c r="G177" s="809"/>
      <c r="H177" s="809"/>
      <c r="I177" s="809"/>
      <c r="J177" s="809"/>
      <c r="K177" s="809"/>
      <c r="L177" s="809"/>
      <c r="M177" s="809"/>
      <c r="N177" s="809"/>
      <c r="O177" s="809"/>
      <c r="P177" s="809"/>
      <c r="Q177" s="809"/>
      <c r="R177" s="809"/>
      <c r="S177" s="809"/>
      <c r="T177" s="809"/>
      <c r="U177" s="809"/>
      <c r="V177" s="809"/>
      <c r="W177" s="810"/>
      <c r="X177" s="810"/>
      <c r="Y177" s="810"/>
      <c r="Z177" s="810"/>
      <c r="AA177" s="810"/>
      <c r="AB177" s="810"/>
      <c r="AC177" s="810"/>
      <c r="AD177" s="810"/>
      <c r="AE177" s="810"/>
      <c r="AF177" s="810"/>
      <c r="AG177" s="810"/>
      <c r="AH177" s="810"/>
      <c r="AI177" s="810"/>
      <c r="AJ177" s="810"/>
    </row>
    <row r="178" spans="1:36" ht="12.75">
      <c r="A178" s="838"/>
      <c r="B178" s="838"/>
      <c r="C178" s="583"/>
      <c r="D178" s="583"/>
      <c r="E178" s="583"/>
      <c r="F178" s="583"/>
      <c r="G178" s="583"/>
      <c r="H178" s="583"/>
      <c r="I178" s="583"/>
      <c r="J178" s="583"/>
      <c r="K178" s="583"/>
      <c r="L178" s="583"/>
      <c r="M178" s="583"/>
      <c r="N178" s="583"/>
      <c r="O178" s="583"/>
      <c r="P178" s="583"/>
      <c r="Q178" s="583"/>
      <c r="R178" s="583"/>
      <c r="S178" s="583"/>
      <c r="T178" s="583"/>
      <c r="U178" s="583"/>
      <c r="V178" s="583"/>
      <c r="W178" s="584"/>
      <c r="X178" s="584"/>
      <c r="Y178" s="584"/>
      <c r="Z178" s="584"/>
      <c r="AA178" s="584"/>
      <c r="AB178" s="584"/>
      <c r="AC178" s="584"/>
      <c r="AD178" s="584"/>
      <c r="AE178" s="584"/>
      <c r="AF178" s="584"/>
      <c r="AG178" s="584"/>
      <c r="AH178" s="584"/>
      <c r="AI178" s="584"/>
      <c r="AJ178" s="584"/>
    </row>
    <row r="179" spans="1:36" ht="12.75">
      <c r="A179" s="837"/>
      <c r="B179" s="837"/>
      <c r="C179" s="809"/>
      <c r="D179" s="809"/>
      <c r="E179" s="809"/>
      <c r="F179" s="809"/>
      <c r="G179" s="809"/>
      <c r="H179" s="809"/>
      <c r="I179" s="809"/>
      <c r="J179" s="809"/>
      <c r="K179" s="809"/>
      <c r="L179" s="809"/>
      <c r="M179" s="809"/>
      <c r="N179" s="809"/>
      <c r="O179" s="809"/>
      <c r="P179" s="809"/>
      <c r="Q179" s="809"/>
      <c r="R179" s="809"/>
      <c r="S179" s="809"/>
      <c r="T179" s="809"/>
      <c r="U179" s="809"/>
      <c r="V179" s="809"/>
      <c r="W179" s="810"/>
      <c r="X179" s="810"/>
      <c r="Y179" s="810"/>
      <c r="Z179" s="810"/>
      <c r="AA179" s="810"/>
      <c r="AB179" s="810"/>
      <c r="AC179" s="810"/>
      <c r="AD179" s="810"/>
      <c r="AE179" s="810"/>
      <c r="AF179" s="810"/>
      <c r="AG179" s="810"/>
      <c r="AH179" s="810"/>
      <c r="AI179" s="810"/>
      <c r="AJ179" s="810"/>
    </row>
    <row r="180" spans="1:36" ht="12.75">
      <c r="A180" s="838"/>
      <c r="B180" s="838"/>
      <c r="C180" s="583"/>
      <c r="D180" s="583"/>
      <c r="E180" s="583"/>
      <c r="F180" s="583"/>
      <c r="G180" s="583"/>
      <c r="H180" s="583"/>
      <c r="I180" s="583"/>
      <c r="J180" s="583"/>
      <c r="K180" s="583"/>
      <c r="L180" s="583"/>
      <c r="M180" s="583"/>
      <c r="N180" s="583"/>
      <c r="O180" s="583"/>
      <c r="P180" s="583"/>
      <c r="Q180" s="583"/>
      <c r="R180" s="583"/>
      <c r="S180" s="583"/>
      <c r="T180" s="583"/>
      <c r="U180" s="583"/>
      <c r="V180" s="583"/>
      <c r="W180" s="584"/>
      <c r="X180" s="584"/>
      <c r="Y180" s="584"/>
      <c r="Z180" s="584"/>
      <c r="AA180" s="584"/>
      <c r="AB180" s="584"/>
      <c r="AC180" s="584"/>
      <c r="AD180" s="584"/>
      <c r="AE180" s="584"/>
      <c r="AF180" s="584"/>
      <c r="AG180" s="584"/>
      <c r="AH180" s="584"/>
      <c r="AI180" s="584"/>
      <c r="AJ180" s="584"/>
    </row>
    <row r="181" spans="1:36" ht="12.75">
      <c r="A181" s="837"/>
      <c r="B181" s="837"/>
      <c r="C181" s="809"/>
      <c r="D181" s="809"/>
      <c r="E181" s="809"/>
      <c r="F181" s="809"/>
      <c r="G181" s="809"/>
      <c r="H181" s="809"/>
      <c r="I181" s="809"/>
      <c r="J181" s="809"/>
      <c r="K181" s="809"/>
      <c r="L181" s="809"/>
      <c r="M181" s="809"/>
      <c r="N181" s="809"/>
      <c r="O181" s="809"/>
      <c r="P181" s="809"/>
      <c r="Q181" s="809"/>
      <c r="R181" s="809"/>
      <c r="S181" s="809"/>
      <c r="T181" s="809"/>
      <c r="U181" s="809"/>
      <c r="V181" s="809"/>
      <c r="W181" s="810"/>
      <c r="X181" s="810"/>
      <c r="Y181" s="810"/>
      <c r="Z181" s="810"/>
      <c r="AA181" s="810"/>
      <c r="AB181" s="810"/>
      <c r="AC181" s="810"/>
      <c r="AD181" s="810"/>
      <c r="AE181" s="810"/>
      <c r="AF181" s="810"/>
      <c r="AG181" s="810"/>
      <c r="AH181" s="810"/>
      <c r="AI181" s="810"/>
      <c r="AJ181" s="810"/>
    </row>
    <row r="182" spans="1:36" ht="12.75">
      <c r="A182" s="838"/>
      <c r="B182" s="838"/>
      <c r="C182" s="583"/>
      <c r="D182" s="583"/>
      <c r="E182" s="583"/>
      <c r="F182" s="583"/>
      <c r="G182" s="583"/>
      <c r="H182" s="583"/>
      <c r="I182" s="583"/>
      <c r="J182" s="583"/>
      <c r="K182" s="583"/>
      <c r="L182" s="583"/>
      <c r="M182" s="583"/>
      <c r="N182" s="583"/>
      <c r="O182" s="583"/>
      <c r="P182" s="583"/>
      <c r="Q182" s="583"/>
      <c r="R182" s="583"/>
      <c r="S182" s="583"/>
      <c r="T182" s="583"/>
      <c r="U182" s="583"/>
      <c r="V182" s="583"/>
      <c r="W182" s="584"/>
      <c r="X182" s="584"/>
      <c r="Y182" s="584"/>
      <c r="Z182" s="584"/>
      <c r="AA182" s="584"/>
      <c r="AB182" s="584"/>
      <c r="AC182" s="584"/>
      <c r="AD182" s="584"/>
      <c r="AE182" s="584"/>
      <c r="AF182" s="584"/>
      <c r="AG182" s="584"/>
      <c r="AH182" s="584"/>
      <c r="AI182" s="584"/>
      <c r="AJ182" s="584"/>
    </row>
    <row r="183" spans="1:36" ht="12.75">
      <c r="A183" s="837"/>
      <c r="B183" s="837"/>
      <c r="C183" s="809"/>
      <c r="D183" s="809"/>
      <c r="E183" s="809"/>
      <c r="F183" s="809"/>
      <c r="G183" s="809"/>
      <c r="H183" s="809"/>
      <c r="I183" s="809"/>
      <c r="J183" s="809"/>
      <c r="K183" s="809"/>
      <c r="L183" s="809"/>
      <c r="M183" s="809"/>
      <c r="N183" s="809"/>
      <c r="O183" s="809"/>
      <c r="P183" s="809"/>
      <c r="Q183" s="809"/>
      <c r="R183" s="809"/>
      <c r="S183" s="809"/>
      <c r="T183" s="809"/>
      <c r="U183" s="809"/>
      <c r="V183" s="809"/>
      <c r="W183" s="810"/>
      <c r="X183" s="810"/>
      <c r="Y183" s="810"/>
      <c r="Z183" s="810"/>
      <c r="AA183" s="810"/>
      <c r="AB183" s="810"/>
      <c r="AC183" s="810"/>
      <c r="AD183" s="810"/>
      <c r="AE183" s="810"/>
      <c r="AF183" s="810"/>
      <c r="AG183" s="810"/>
      <c r="AH183" s="810"/>
      <c r="AI183" s="810"/>
      <c r="AJ183" s="810"/>
    </row>
    <row r="184" spans="1:36" ht="12.75">
      <c r="A184" s="838"/>
      <c r="B184" s="838"/>
      <c r="C184" s="583"/>
      <c r="D184" s="583"/>
      <c r="E184" s="583"/>
      <c r="F184" s="583"/>
      <c r="G184" s="583"/>
      <c r="H184" s="583"/>
      <c r="I184" s="583"/>
      <c r="J184" s="583"/>
      <c r="K184" s="583"/>
      <c r="L184" s="583"/>
      <c r="M184" s="583"/>
      <c r="N184" s="583"/>
      <c r="O184" s="583"/>
      <c r="P184" s="583"/>
      <c r="Q184" s="583"/>
      <c r="R184" s="583"/>
      <c r="S184" s="583"/>
      <c r="T184" s="583"/>
      <c r="U184" s="583"/>
      <c r="V184" s="583"/>
      <c r="W184" s="584"/>
      <c r="X184" s="584"/>
      <c r="Y184" s="584"/>
      <c r="Z184" s="584"/>
      <c r="AA184" s="584"/>
      <c r="AB184" s="584"/>
      <c r="AC184" s="584"/>
      <c r="AD184" s="584"/>
      <c r="AE184" s="584"/>
      <c r="AF184" s="584"/>
      <c r="AG184" s="584"/>
      <c r="AH184" s="584"/>
      <c r="AI184" s="584"/>
      <c r="AJ184" s="584"/>
    </row>
    <row r="185" spans="1:36" ht="12.75">
      <c r="A185" s="837"/>
      <c r="B185" s="837"/>
      <c r="C185" s="809"/>
      <c r="D185" s="809"/>
      <c r="E185" s="809"/>
      <c r="F185" s="809"/>
      <c r="G185" s="809"/>
      <c r="H185" s="809"/>
      <c r="I185" s="809"/>
      <c r="J185" s="809"/>
      <c r="K185" s="809"/>
      <c r="L185" s="809"/>
      <c r="M185" s="809"/>
      <c r="N185" s="809"/>
      <c r="O185" s="809"/>
      <c r="P185" s="809"/>
      <c r="Q185" s="809"/>
      <c r="R185" s="809"/>
      <c r="S185" s="809"/>
      <c r="T185" s="809"/>
      <c r="U185" s="809"/>
      <c r="V185" s="809"/>
      <c r="W185" s="810"/>
      <c r="X185" s="810"/>
      <c r="Y185" s="810"/>
      <c r="Z185" s="810"/>
      <c r="AA185" s="810"/>
      <c r="AB185" s="810"/>
      <c r="AC185" s="810"/>
      <c r="AD185" s="810"/>
      <c r="AE185" s="810"/>
      <c r="AF185" s="810"/>
      <c r="AG185" s="810"/>
      <c r="AH185" s="810"/>
      <c r="AI185" s="810"/>
      <c r="AJ185" s="810"/>
    </row>
    <row r="186" spans="1:36" ht="12.75">
      <c r="A186" s="838"/>
      <c r="B186" s="838"/>
      <c r="C186" s="583"/>
      <c r="D186" s="583"/>
      <c r="E186" s="583"/>
      <c r="F186" s="583"/>
      <c r="G186" s="583"/>
      <c r="H186" s="583"/>
      <c r="I186" s="583"/>
      <c r="J186" s="583"/>
      <c r="K186" s="583"/>
      <c r="L186" s="583"/>
      <c r="M186" s="583"/>
      <c r="N186" s="583"/>
      <c r="O186" s="583"/>
      <c r="P186" s="583"/>
      <c r="Q186" s="583"/>
      <c r="R186" s="583"/>
      <c r="S186" s="583"/>
      <c r="T186" s="583"/>
      <c r="U186" s="583"/>
      <c r="V186" s="583"/>
      <c r="W186" s="584"/>
      <c r="X186" s="584"/>
      <c r="Y186" s="584"/>
      <c r="Z186" s="584"/>
      <c r="AA186" s="584"/>
      <c r="AB186" s="584"/>
      <c r="AC186" s="584"/>
      <c r="AD186" s="584"/>
      <c r="AE186" s="584"/>
      <c r="AF186" s="584"/>
      <c r="AG186" s="584"/>
      <c r="AH186" s="584"/>
      <c r="AI186" s="584"/>
      <c r="AJ186" s="584"/>
    </row>
    <row r="187" spans="1:36" ht="12.75">
      <c r="A187" s="837"/>
      <c r="B187" s="837"/>
      <c r="C187" s="809"/>
      <c r="D187" s="809"/>
      <c r="E187" s="809"/>
      <c r="F187" s="809"/>
      <c r="G187" s="809"/>
      <c r="H187" s="809"/>
      <c r="I187" s="809"/>
      <c r="J187" s="809"/>
      <c r="K187" s="809"/>
      <c r="L187" s="809"/>
      <c r="M187" s="809"/>
      <c r="N187" s="809"/>
      <c r="O187" s="809"/>
      <c r="P187" s="809"/>
      <c r="Q187" s="809"/>
      <c r="R187" s="809"/>
      <c r="S187" s="809"/>
      <c r="T187" s="809"/>
      <c r="U187" s="809"/>
      <c r="V187" s="809"/>
      <c r="W187" s="810"/>
      <c r="X187" s="810"/>
      <c r="Y187" s="810"/>
      <c r="Z187" s="810"/>
      <c r="AA187" s="810"/>
      <c r="AB187" s="810"/>
      <c r="AC187" s="810"/>
      <c r="AD187" s="810"/>
      <c r="AE187" s="810"/>
      <c r="AF187" s="810"/>
      <c r="AG187" s="810"/>
      <c r="AH187" s="810"/>
      <c r="AI187" s="810"/>
      <c r="AJ187" s="810"/>
    </row>
    <row r="188" spans="1:36" ht="12.75">
      <c r="A188" s="838"/>
      <c r="B188" s="838"/>
      <c r="C188" s="583"/>
      <c r="D188" s="583"/>
      <c r="E188" s="583"/>
      <c r="F188" s="583"/>
      <c r="G188" s="583"/>
      <c r="H188" s="583"/>
      <c r="I188" s="583"/>
      <c r="J188" s="583"/>
      <c r="K188" s="583"/>
      <c r="L188" s="583"/>
      <c r="M188" s="583"/>
      <c r="N188" s="583"/>
      <c r="O188" s="583"/>
      <c r="P188" s="583"/>
      <c r="Q188" s="583"/>
      <c r="R188" s="583"/>
      <c r="S188" s="583"/>
      <c r="T188" s="583"/>
      <c r="U188" s="583"/>
      <c r="V188" s="583"/>
      <c r="W188" s="584"/>
      <c r="X188" s="584"/>
      <c r="Y188" s="584"/>
      <c r="Z188" s="584"/>
      <c r="AA188" s="584"/>
      <c r="AB188" s="584"/>
      <c r="AC188" s="584"/>
      <c r="AD188" s="584"/>
      <c r="AE188" s="584"/>
      <c r="AF188" s="584"/>
      <c r="AG188" s="584"/>
      <c r="AH188" s="584"/>
      <c r="AI188" s="584"/>
      <c r="AJ188" s="584"/>
    </row>
    <row r="189" spans="1:36" ht="12.75">
      <c r="A189" s="837"/>
      <c r="B189" s="837"/>
      <c r="C189" s="809"/>
      <c r="D189" s="809"/>
      <c r="E189" s="809"/>
      <c r="F189" s="809"/>
      <c r="G189" s="809"/>
      <c r="H189" s="809"/>
      <c r="I189" s="809"/>
      <c r="J189" s="809"/>
      <c r="K189" s="809"/>
      <c r="L189" s="809"/>
      <c r="M189" s="809"/>
      <c r="N189" s="809"/>
      <c r="O189" s="809"/>
      <c r="P189" s="809"/>
      <c r="Q189" s="809"/>
      <c r="R189" s="809"/>
      <c r="S189" s="809"/>
      <c r="T189" s="809"/>
      <c r="U189" s="809"/>
      <c r="V189" s="809"/>
      <c r="W189" s="810"/>
      <c r="X189" s="810"/>
      <c r="Y189" s="810"/>
      <c r="Z189" s="810"/>
      <c r="AA189" s="810"/>
      <c r="AB189" s="810"/>
      <c r="AC189" s="810"/>
      <c r="AD189" s="810"/>
      <c r="AE189" s="810"/>
      <c r="AF189" s="810"/>
      <c r="AG189" s="810"/>
      <c r="AH189" s="810"/>
      <c r="AI189" s="810"/>
      <c r="AJ189" s="810"/>
    </row>
    <row r="190" spans="1:36" ht="12.75">
      <c r="A190" s="838"/>
      <c r="B190" s="838"/>
      <c r="C190" s="583"/>
      <c r="D190" s="583"/>
      <c r="E190" s="583"/>
      <c r="F190" s="583"/>
      <c r="G190" s="583"/>
      <c r="H190" s="583"/>
      <c r="I190" s="583"/>
      <c r="J190" s="583"/>
      <c r="K190" s="583"/>
      <c r="L190" s="583"/>
      <c r="M190" s="583"/>
      <c r="N190" s="583"/>
      <c r="O190" s="583"/>
      <c r="P190" s="583"/>
      <c r="Q190" s="583"/>
      <c r="R190" s="583"/>
      <c r="S190" s="583"/>
      <c r="T190" s="583"/>
      <c r="U190" s="583"/>
      <c r="V190" s="583"/>
      <c r="W190" s="584"/>
      <c r="X190" s="584"/>
      <c r="Y190" s="584"/>
      <c r="Z190" s="584"/>
      <c r="AA190" s="584"/>
      <c r="AB190" s="584"/>
      <c r="AC190" s="584"/>
      <c r="AD190" s="584"/>
      <c r="AE190" s="584"/>
      <c r="AF190" s="584"/>
      <c r="AG190" s="584"/>
      <c r="AH190" s="584"/>
      <c r="AI190" s="584"/>
      <c r="AJ190" s="584"/>
    </row>
    <row r="191" spans="1:36" ht="12.75">
      <c r="A191" s="837"/>
      <c r="B191" s="837"/>
      <c r="C191" s="809"/>
      <c r="D191" s="809"/>
      <c r="E191" s="809"/>
      <c r="F191" s="809"/>
      <c r="G191" s="809"/>
      <c r="H191" s="809"/>
      <c r="I191" s="809"/>
      <c r="J191" s="809"/>
      <c r="K191" s="809"/>
      <c r="L191" s="809"/>
      <c r="M191" s="809"/>
      <c r="N191" s="809"/>
      <c r="O191" s="809"/>
      <c r="P191" s="809"/>
      <c r="Q191" s="809"/>
      <c r="R191" s="809"/>
      <c r="S191" s="809"/>
      <c r="T191" s="809"/>
      <c r="U191" s="809"/>
      <c r="V191" s="809"/>
      <c r="W191" s="810"/>
      <c r="X191" s="810"/>
      <c r="Y191" s="810"/>
      <c r="Z191" s="810"/>
      <c r="AA191" s="810"/>
      <c r="AB191" s="810"/>
      <c r="AC191" s="810"/>
      <c r="AD191" s="810"/>
      <c r="AE191" s="810"/>
      <c r="AF191" s="810"/>
      <c r="AG191" s="810"/>
      <c r="AH191" s="810"/>
      <c r="AI191" s="810"/>
      <c r="AJ191" s="810"/>
    </row>
    <row r="192" spans="1:36" ht="12.75">
      <c r="A192" s="838"/>
      <c r="B192" s="838"/>
      <c r="C192" s="583"/>
      <c r="D192" s="583"/>
      <c r="E192" s="583"/>
      <c r="F192" s="583"/>
      <c r="G192" s="583"/>
      <c r="H192" s="583"/>
      <c r="I192" s="583"/>
      <c r="J192" s="583"/>
      <c r="K192" s="583"/>
      <c r="L192" s="583"/>
      <c r="M192" s="583"/>
      <c r="N192" s="583"/>
      <c r="O192" s="583"/>
      <c r="P192" s="583"/>
      <c r="Q192" s="583"/>
      <c r="R192" s="583"/>
      <c r="S192" s="583"/>
      <c r="T192" s="583"/>
      <c r="U192" s="583"/>
      <c r="V192" s="583"/>
      <c r="W192" s="584"/>
      <c r="X192" s="584"/>
      <c r="Y192" s="584"/>
      <c r="Z192" s="584"/>
      <c r="AA192" s="584"/>
      <c r="AB192" s="584"/>
      <c r="AC192" s="584"/>
      <c r="AD192" s="584"/>
      <c r="AE192" s="584"/>
      <c r="AF192" s="584"/>
      <c r="AG192" s="584"/>
      <c r="AH192" s="584"/>
      <c r="AI192" s="584"/>
      <c r="AJ192" s="584"/>
    </row>
    <row r="193" spans="1:36" ht="12.75">
      <c r="A193" s="837"/>
      <c r="B193" s="837"/>
      <c r="C193" s="809"/>
      <c r="D193" s="809"/>
      <c r="E193" s="809"/>
      <c r="F193" s="809"/>
      <c r="G193" s="809"/>
      <c r="H193" s="809"/>
      <c r="I193" s="809"/>
      <c r="J193" s="809"/>
      <c r="K193" s="809"/>
      <c r="L193" s="809"/>
      <c r="M193" s="809"/>
      <c r="N193" s="809"/>
      <c r="O193" s="809"/>
      <c r="P193" s="809"/>
      <c r="Q193" s="809"/>
      <c r="R193" s="809"/>
      <c r="S193" s="809"/>
      <c r="T193" s="809"/>
      <c r="U193" s="809"/>
      <c r="V193" s="809"/>
      <c r="W193" s="810"/>
      <c r="X193" s="810"/>
      <c r="Y193" s="810"/>
      <c r="Z193" s="810"/>
      <c r="AA193" s="810"/>
      <c r="AB193" s="810"/>
      <c r="AC193" s="810"/>
      <c r="AD193" s="810"/>
      <c r="AE193" s="810"/>
      <c r="AF193" s="810"/>
      <c r="AG193" s="810"/>
      <c r="AH193" s="810"/>
      <c r="AI193" s="810"/>
      <c r="AJ193" s="810"/>
    </row>
    <row r="194" spans="1:36" ht="12.75">
      <c r="A194" s="838"/>
      <c r="B194" s="838"/>
      <c r="C194" s="583"/>
      <c r="D194" s="583"/>
      <c r="E194" s="583"/>
      <c r="F194" s="583"/>
      <c r="G194" s="583"/>
      <c r="H194" s="583"/>
      <c r="I194" s="583"/>
      <c r="J194" s="583"/>
      <c r="K194" s="583"/>
      <c r="L194" s="583"/>
      <c r="M194" s="583"/>
      <c r="N194" s="583"/>
      <c r="O194" s="583"/>
      <c r="P194" s="583"/>
      <c r="Q194" s="583"/>
      <c r="R194" s="583"/>
      <c r="S194" s="583"/>
      <c r="T194" s="583"/>
      <c r="U194" s="583"/>
      <c r="V194" s="583"/>
      <c r="W194" s="584"/>
      <c r="X194" s="584"/>
      <c r="Y194" s="584"/>
      <c r="Z194" s="584"/>
      <c r="AA194" s="584"/>
      <c r="AB194" s="584"/>
      <c r="AC194" s="584"/>
      <c r="AD194" s="584"/>
      <c r="AE194" s="584"/>
      <c r="AF194" s="584"/>
      <c r="AG194" s="584"/>
      <c r="AH194" s="584"/>
      <c r="AI194" s="584"/>
      <c r="AJ194" s="584"/>
    </row>
    <row r="195" spans="1:36" ht="12.75">
      <c r="A195" s="837"/>
      <c r="B195" s="837"/>
      <c r="C195" s="809"/>
      <c r="D195" s="809"/>
      <c r="E195" s="809"/>
      <c r="F195" s="809"/>
      <c r="G195" s="809"/>
      <c r="H195" s="809"/>
      <c r="I195" s="809"/>
      <c r="J195" s="809"/>
      <c r="K195" s="809"/>
      <c r="L195" s="809"/>
      <c r="M195" s="809"/>
      <c r="N195" s="809"/>
      <c r="O195" s="809"/>
      <c r="P195" s="809"/>
      <c r="Q195" s="809"/>
      <c r="R195" s="809"/>
      <c r="S195" s="809"/>
      <c r="T195" s="809"/>
      <c r="U195" s="809"/>
      <c r="V195" s="809"/>
      <c r="W195" s="810"/>
      <c r="X195" s="810"/>
      <c r="Y195" s="810"/>
      <c r="Z195" s="810"/>
      <c r="AA195" s="810"/>
      <c r="AB195" s="810"/>
      <c r="AC195" s="810"/>
      <c r="AD195" s="810"/>
      <c r="AE195" s="810"/>
      <c r="AF195" s="810"/>
      <c r="AG195" s="810"/>
      <c r="AH195" s="810"/>
      <c r="AI195" s="810"/>
      <c r="AJ195" s="810"/>
    </row>
    <row r="196" spans="1:36" ht="12.75">
      <c r="A196" s="838"/>
      <c r="B196" s="838"/>
      <c r="C196" s="583"/>
      <c r="D196" s="583"/>
      <c r="E196" s="583"/>
      <c r="F196" s="583"/>
      <c r="G196" s="583"/>
      <c r="H196" s="583"/>
      <c r="I196" s="583"/>
      <c r="J196" s="583"/>
      <c r="K196" s="583"/>
      <c r="L196" s="583"/>
      <c r="M196" s="583"/>
      <c r="N196" s="583"/>
      <c r="O196" s="583"/>
      <c r="P196" s="583"/>
      <c r="Q196" s="583"/>
      <c r="R196" s="583"/>
      <c r="S196" s="583"/>
      <c r="T196" s="583"/>
      <c r="U196" s="583"/>
      <c r="V196" s="583"/>
      <c r="W196" s="584"/>
      <c r="X196" s="584"/>
      <c r="Y196" s="584"/>
      <c r="Z196" s="584"/>
      <c r="AA196" s="584"/>
      <c r="AB196" s="584"/>
      <c r="AC196" s="584"/>
      <c r="AD196" s="584"/>
      <c r="AE196" s="584"/>
      <c r="AF196" s="584"/>
      <c r="AG196" s="584"/>
      <c r="AH196" s="584"/>
      <c r="AI196" s="584"/>
      <c r="AJ196" s="584"/>
    </row>
    <row r="197" spans="1:36" ht="12.75">
      <c r="A197" s="837"/>
      <c r="B197" s="837"/>
      <c r="C197" s="809"/>
      <c r="D197" s="809"/>
      <c r="E197" s="809"/>
      <c r="F197" s="809"/>
      <c r="G197" s="809"/>
      <c r="H197" s="809"/>
      <c r="I197" s="809"/>
      <c r="J197" s="809"/>
      <c r="K197" s="809"/>
      <c r="L197" s="809"/>
      <c r="M197" s="809"/>
      <c r="N197" s="809"/>
      <c r="O197" s="809"/>
      <c r="P197" s="809"/>
      <c r="Q197" s="809"/>
      <c r="R197" s="809"/>
      <c r="S197" s="809"/>
      <c r="T197" s="809"/>
      <c r="U197" s="809"/>
      <c r="V197" s="809"/>
      <c r="W197" s="810"/>
      <c r="X197" s="810"/>
      <c r="Y197" s="810"/>
      <c r="Z197" s="810"/>
      <c r="AA197" s="810"/>
      <c r="AB197" s="810"/>
      <c r="AC197" s="810"/>
      <c r="AD197" s="810"/>
      <c r="AE197" s="810"/>
      <c r="AF197" s="810"/>
      <c r="AG197" s="810"/>
      <c r="AH197" s="810"/>
      <c r="AI197" s="810"/>
      <c r="AJ197" s="810"/>
    </row>
    <row r="198" spans="1:36" ht="12.75">
      <c r="A198" s="838"/>
      <c r="B198" s="838"/>
      <c r="C198" s="583"/>
      <c r="D198" s="583"/>
      <c r="E198" s="583"/>
      <c r="F198" s="583"/>
      <c r="G198" s="583"/>
      <c r="H198" s="583"/>
      <c r="I198" s="583"/>
      <c r="J198" s="583"/>
      <c r="K198" s="583"/>
      <c r="L198" s="583"/>
      <c r="M198" s="583"/>
      <c r="N198" s="583"/>
      <c r="O198" s="583"/>
      <c r="P198" s="583"/>
      <c r="Q198" s="583"/>
      <c r="R198" s="583"/>
      <c r="S198" s="583"/>
      <c r="T198" s="583"/>
      <c r="U198" s="583"/>
      <c r="V198" s="583"/>
      <c r="W198" s="584"/>
      <c r="X198" s="584"/>
      <c r="Y198" s="584"/>
      <c r="Z198" s="584"/>
      <c r="AA198" s="584"/>
      <c r="AB198" s="584"/>
      <c r="AC198" s="584"/>
      <c r="AD198" s="584"/>
      <c r="AE198" s="584"/>
      <c r="AF198" s="584"/>
      <c r="AG198" s="584"/>
      <c r="AH198" s="584"/>
      <c r="AI198" s="584"/>
      <c r="AJ198" s="584"/>
    </row>
    <row r="199" spans="1:36" ht="12.75">
      <c r="A199" s="837"/>
      <c r="B199" s="837"/>
      <c r="C199" s="809"/>
      <c r="D199" s="809"/>
      <c r="E199" s="809"/>
      <c r="F199" s="809"/>
      <c r="G199" s="809"/>
      <c r="H199" s="809"/>
      <c r="I199" s="809"/>
      <c r="J199" s="809"/>
      <c r="K199" s="809"/>
      <c r="L199" s="809"/>
      <c r="M199" s="809"/>
      <c r="N199" s="809"/>
      <c r="O199" s="809"/>
      <c r="P199" s="809"/>
      <c r="Q199" s="809"/>
      <c r="R199" s="809"/>
      <c r="S199" s="809"/>
      <c r="T199" s="809"/>
      <c r="U199" s="809"/>
      <c r="V199" s="809"/>
      <c r="W199" s="810"/>
      <c r="X199" s="810"/>
      <c r="Y199" s="810"/>
      <c r="Z199" s="810"/>
      <c r="AA199" s="810"/>
      <c r="AB199" s="810"/>
      <c r="AC199" s="810"/>
      <c r="AD199" s="810"/>
      <c r="AE199" s="810"/>
      <c r="AF199" s="810"/>
      <c r="AG199" s="810"/>
      <c r="AH199" s="810"/>
      <c r="AI199" s="810"/>
      <c r="AJ199" s="810"/>
    </row>
    <row r="200" spans="1:36" ht="12.75">
      <c r="A200" s="838"/>
      <c r="B200" s="838"/>
      <c r="C200" s="583"/>
      <c r="D200" s="583"/>
      <c r="E200" s="583"/>
      <c r="F200" s="583"/>
      <c r="G200" s="583"/>
      <c r="H200" s="583"/>
      <c r="I200" s="583"/>
      <c r="J200" s="583"/>
      <c r="K200" s="583"/>
      <c r="L200" s="583"/>
      <c r="M200" s="583"/>
      <c r="N200" s="583"/>
      <c r="O200" s="583"/>
      <c r="P200" s="583"/>
      <c r="Q200" s="583"/>
      <c r="R200" s="583"/>
      <c r="S200" s="583"/>
      <c r="T200" s="583"/>
      <c r="U200" s="583"/>
      <c r="V200" s="583"/>
      <c r="W200" s="584"/>
      <c r="X200" s="584"/>
      <c r="Y200" s="584"/>
      <c r="Z200" s="584"/>
      <c r="AA200" s="584"/>
      <c r="AB200" s="584"/>
      <c r="AC200" s="584"/>
      <c r="AD200" s="584"/>
      <c r="AE200" s="584"/>
      <c r="AF200" s="584"/>
      <c r="AG200" s="584"/>
      <c r="AH200" s="584"/>
      <c r="AI200" s="584"/>
      <c r="AJ200" s="584"/>
    </row>
    <row r="201" spans="1:36" ht="12.75">
      <c r="A201" s="837"/>
      <c r="B201" s="837"/>
      <c r="C201" s="809"/>
      <c r="D201" s="809"/>
      <c r="E201" s="809"/>
      <c r="F201" s="809"/>
      <c r="G201" s="809"/>
      <c r="H201" s="809"/>
      <c r="I201" s="809"/>
      <c r="J201" s="809"/>
      <c r="K201" s="809"/>
      <c r="L201" s="809"/>
      <c r="M201" s="809"/>
      <c r="N201" s="809"/>
      <c r="O201" s="809"/>
      <c r="P201" s="809"/>
      <c r="Q201" s="809"/>
      <c r="R201" s="809"/>
      <c r="S201" s="809"/>
      <c r="T201" s="809"/>
      <c r="U201" s="809"/>
      <c r="V201" s="809"/>
      <c r="W201" s="810"/>
      <c r="X201" s="810"/>
      <c r="Y201" s="810"/>
      <c r="Z201" s="810"/>
      <c r="AA201" s="810"/>
      <c r="AB201" s="810"/>
      <c r="AC201" s="810"/>
      <c r="AD201" s="810"/>
      <c r="AE201" s="810"/>
      <c r="AF201" s="810"/>
      <c r="AG201" s="810"/>
      <c r="AH201" s="810"/>
      <c r="AI201" s="810"/>
      <c r="AJ201" s="810"/>
    </row>
    <row r="202" spans="1:36" ht="12.75">
      <c r="A202" s="838"/>
      <c r="B202" s="838"/>
      <c r="C202" s="583"/>
      <c r="D202" s="583"/>
      <c r="E202" s="583"/>
      <c r="F202" s="583"/>
      <c r="G202" s="583"/>
      <c r="H202" s="583"/>
      <c r="I202" s="583"/>
      <c r="J202" s="583"/>
      <c r="K202" s="583"/>
      <c r="L202" s="583"/>
      <c r="M202" s="583"/>
      <c r="N202" s="583"/>
      <c r="O202" s="583"/>
      <c r="P202" s="583"/>
      <c r="Q202" s="583"/>
      <c r="R202" s="583"/>
      <c r="S202" s="583"/>
      <c r="T202" s="583"/>
      <c r="U202" s="583"/>
      <c r="V202" s="583"/>
      <c r="W202" s="584"/>
      <c r="X202" s="584"/>
      <c r="Y202" s="584"/>
      <c r="Z202" s="584"/>
      <c r="AA202" s="584"/>
      <c r="AB202" s="584"/>
      <c r="AC202" s="584"/>
      <c r="AD202" s="584"/>
      <c r="AE202" s="584"/>
      <c r="AF202" s="584"/>
      <c r="AG202" s="584"/>
      <c r="AH202" s="584"/>
      <c r="AI202" s="584"/>
      <c r="AJ202" s="584"/>
    </row>
    <row r="203" spans="1:36" ht="12.75">
      <c r="A203" s="837"/>
      <c r="B203" s="837"/>
      <c r="C203" s="809"/>
      <c r="D203" s="809"/>
      <c r="E203" s="809"/>
      <c r="F203" s="809"/>
      <c r="G203" s="809"/>
      <c r="H203" s="809"/>
      <c r="I203" s="809"/>
      <c r="J203" s="809"/>
      <c r="K203" s="809"/>
      <c r="L203" s="809"/>
      <c r="M203" s="809"/>
      <c r="N203" s="809"/>
      <c r="O203" s="809"/>
      <c r="P203" s="809"/>
      <c r="Q203" s="809"/>
      <c r="R203" s="809"/>
      <c r="S203" s="809"/>
      <c r="T203" s="809"/>
      <c r="U203" s="809"/>
      <c r="V203" s="809"/>
      <c r="W203" s="810"/>
      <c r="X203" s="810"/>
      <c r="Y203" s="810"/>
      <c r="Z203" s="810"/>
      <c r="AA203" s="810"/>
      <c r="AB203" s="810"/>
      <c r="AC203" s="810"/>
      <c r="AD203" s="810"/>
      <c r="AE203" s="810"/>
      <c r="AF203" s="810"/>
      <c r="AG203" s="810"/>
      <c r="AH203" s="810"/>
      <c r="AI203" s="810"/>
      <c r="AJ203" s="810"/>
    </row>
    <row r="204" spans="1:36" ht="12.75">
      <c r="A204" s="838"/>
      <c r="B204" s="838"/>
      <c r="C204" s="583"/>
      <c r="D204" s="583"/>
      <c r="E204" s="583"/>
      <c r="F204" s="583"/>
      <c r="G204" s="583"/>
      <c r="H204" s="583"/>
      <c r="I204" s="583"/>
      <c r="J204" s="583"/>
      <c r="K204" s="583"/>
      <c r="L204" s="583"/>
      <c r="M204" s="583"/>
      <c r="N204" s="583"/>
      <c r="O204" s="583"/>
      <c r="P204" s="583"/>
      <c r="Q204" s="583"/>
      <c r="R204" s="583"/>
      <c r="S204" s="583"/>
      <c r="T204" s="583"/>
      <c r="U204" s="583"/>
      <c r="V204" s="583"/>
      <c r="W204" s="584"/>
      <c r="X204" s="584"/>
      <c r="Y204" s="584"/>
      <c r="Z204" s="584"/>
      <c r="AA204" s="584"/>
      <c r="AB204" s="584"/>
      <c r="AC204" s="584"/>
      <c r="AD204" s="584"/>
      <c r="AE204" s="584"/>
      <c r="AF204" s="584"/>
      <c r="AG204" s="584"/>
      <c r="AH204" s="584"/>
      <c r="AI204" s="584"/>
      <c r="AJ204" s="584"/>
    </row>
    <row r="205" spans="1:36" ht="12.75">
      <c r="A205" s="837"/>
      <c r="B205" s="837"/>
      <c r="C205" s="809"/>
      <c r="D205" s="809"/>
      <c r="E205" s="809"/>
      <c r="F205" s="809"/>
      <c r="G205" s="809"/>
      <c r="H205" s="809"/>
      <c r="I205" s="809"/>
      <c r="J205" s="809"/>
      <c r="K205" s="809"/>
      <c r="L205" s="809"/>
      <c r="M205" s="809"/>
      <c r="N205" s="809"/>
      <c r="O205" s="809"/>
      <c r="P205" s="809"/>
      <c r="Q205" s="809"/>
      <c r="R205" s="809"/>
      <c r="S205" s="809"/>
      <c r="T205" s="809"/>
      <c r="U205" s="809"/>
      <c r="V205" s="809"/>
      <c r="W205" s="810"/>
      <c r="X205" s="810"/>
      <c r="Y205" s="810"/>
      <c r="Z205" s="810"/>
      <c r="AA205" s="810"/>
      <c r="AB205" s="810"/>
      <c r="AC205" s="810"/>
      <c r="AD205" s="810"/>
      <c r="AE205" s="810"/>
      <c r="AF205" s="810"/>
      <c r="AG205" s="810"/>
      <c r="AH205" s="810"/>
      <c r="AI205" s="810"/>
      <c r="AJ205" s="810"/>
    </row>
    <row r="206" spans="1:36" ht="12.75">
      <c r="A206" s="838"/>
      <c r="B206" s="838"/>
      <c r="C206" s="583"/>
      <c r="D206" s="583"/>
      <c r="E206" s="583"/>
      <c r="F206" s="583"/>
      <c r="G206" s="583"/>
      <c r="H206" s="583"/>
      <c r="I206" s="583"/>
      <c r="J206" s="583"/>
      <c r="K206" s="583"/>
      <c r="L206" s="583"/>
      <c r="M206" s="583"/>
      <c r="N206" s="583"/>
      <c r="O206" s="583"/>
      <c r="P206" s="583"/>
      <c r="Q206" s="583"/>
      <c r="R206" s="583"/>
      <c r="S206" s="583"/>
      <c r="T206" s="583"/>
      <c r="U206" s="583"/>
      <c r="V206" s="583"/>
      <c r="W206" s="584"/>
      <c r="X206" s="584"/>
      <c r="Y206" s="584"/>
      <c r="Z206" s="584"/>
      <c r="AA206" s="584"/>
      <c r="AB206" s="584"/>
      <c r="AC206" s="584"/>
      <c r="AD206" s="584"/>
      <c r="AE206" s="584"/>
      <c r="AF206" s="584"/>
      <c r="AG206" s="584"/>
      <c r="AH206" s="584"/>
      <c r="AI206" s="584"/>
      <c r="AJ206" s="584"/>
    </row>
    <row r="207" spans="1:36" ht="12.75">
      <c r="A207" s="837"/>
      <c r="B207" s="837"/>
      <c r="C207" s="809"/>
      <c r="D207" s="809"/>
      <c r="E207" s="809"/>
      <c r="F207" s="809"/>
      <c r="G207" s="809"/>
      <c r="H207" s="809"/>
      <c r="I207" s="809"/>
      <c r="J207" s="809"/>
      <c r="K207" s="809"/>
      <c r="L207" s="809"/>
      <c r="M207" s="809"/>
      <c r="N207" s="809"/>
      <c r="O207" s="809"/>
      <c r="P207" s="809"/>
      <c r="Q207" s="809"/>
      <c r="R207" s="809"/>
      <c r="S207" s="809"/>
      <c r="T207" s="809"/>
      <c r="U207" s="809"/>
      <c r="V207" s="809"/>
      <c r="W207" s="810"/>
      <c r="X207" s="810"/>
      <c r="Y207" s="810"/>
      <c r="Z207" s="810"/>
      <c r="AA207" s="810"/>
      <c r="AB207" s="810"/>
      <c r="AC207" s="810"/>
      <c r="AD207" s="810"/>
      <c r="AE207" s="810"/>
      <c r="AF207" s="810"/>
      <c r="AG207" s="810"/>
      <c r="AH207" s="810"/>
      <c r="AI207" s="810"/>
      <c r="AJ207" s="810"/>
    </row>
    <row r="208" spans="1:36" ht="12.75">
      <c r="A208" s="838"/>
      <c r="B208" s="838"/>
      <c r="C208" s="583"/>
      <c r="D208" s="583"/>
      <c r="E208" s="583"/>
      <c r="F208" s="583"/>
      <c r="G208" s="583"/>
      <c r="H208" s="583"/>
      <c r="I208" s="583"/>
      <c r="J208" s="583"/>
      <c r="K208" s="583"/>
      <c r="L208" s="583"/>
      <c r="M208" s="583"/>
      <c r="N208" s="583"/>
      <c r="O208" s="583"/>
      <c r="P208" s="583"/>
      <c r="Q208" s="583"/>
      <c r="R208" s="583"/>
      <c r="S208" s="583"/>
      <c r="T208" s="583"/>
      <c r="U208" s="583"/>
      <c r="V208" s="583"/>
      <c r="W208" s="584"/>
      <c r="X208" s="584"/>
      <c r="Y208" s="584"/>
      <c r="Z208" s="584"/>
      <c r="AA208" s="584"/>
      <c r="AB208" s="584"/>
      <c r="AC208" s="584"/>
      <c r="AD208" s="584"/>
      <c r="AE208" s="584"/>
      <c r="AF208" s="584"/>
      <c r="AG208" s="584"/>
      <c r="AH208" s="584"/>
      <c r="AI208" s="584"/>
      <c r="AJ208" s="584"/>
    </row>
    <row r="209" spans="1:36" ht="12.75">
      <c r="A209" s="837"/>
      <c r="B209" s="837"/>
      <c r="C209" s="809"/>
      <c r="D209" s="809"/>
      <c r="E209" s="809"/>
      <c r="F209" s="809"/>
      <c r="G209" s="809"/>
      <c r="H209" s="809"/>
      <c r="I209" s="809"/>
      <c r="J209" s="809"/>
      <c r="K209" s="809"/>
      <c r="L209" s="809"/>
      <c r="M209" s="809"/>
      <c r="N209" s="809"/>
      <c r="O209" s="809"/>
      <c r="P209" s="809"/>
      <c r="Q209" s="809"/>
      <c r="R209" s="809"/>
      <c r="S209" s="809"/>
      <c r="T209" s="809"/>
      <c r="U209" s="809"/>
      <c r="V209" s="809"/>
      <c r="W209" s="810"/>
      <c r="X209" s="810"/>
      <c r="Y209" s="810"/>
      <c r="Z209" s="810"/>
      <c r="AA209" s="810"/>
      <c r="AB209" s="810"/>
      <c r="AC209" s="810"/>
      <c r="AD209" s="810"/>
      <c r="AE209" s="810"/>
      <c r="AF209" s="810"/>
      <c r="AG209" s="810"/>
      <c r="AH209" s="810"/>
      <c r="AI209" s="810"/>
      <c r="AJ209" s="810"/>
    </row>
    <row r="210" spans="1:36" ht="12.75">
      <c r="A210" s="838"/>
      <c r="B210" s="838"/>
      <c r="C210" s="583"/>
      <c r="D210" s="583"/>
      <c r="E210" s="583"/>
      <c r="F210" s="583"/>
      <c r="G210" s="583"/>
      <c r="H210" s="583"/>
      <c r="I210" s="583"/>
      <c r="J210" s="583"/>
      <c r="K210" s="583"/>
      <c r="L210" s="583"/>
      <c r="M210" s="583"/>
      <c r="N210" s="583"/>
      <c r="O210" s="583"/>
      <c r="P210" s="583"/>
      <c r="Q210" s="583"/>
      <c r="R210" s="583"/>
      <c r="S210" s="583"/>
      <c r="T210" s="583"/>
      <c r="U210" s="583"/>
      <c r="V210" s="583"/>
      <c r="W210" s="584"/>
      <c r="X210" s="584"/>
      <c r="Y210" s="584"/>
      <c r="Z210" s="584"/>
      <c r="AA210" s="584"/>
      <c r="AB210" s="584"/>
      <c r="AC210" s="584"/>
      <c r="AD210" s="584"/>
      <c r="AE210" s="584"/>
      <c r="AF210" s="584"/>
      <c r="AG210" s="584"/>
      <c r="AH210" s="584"/>
      <c r="AI210" s="584"/>
      <c r="AJ210" s="584"/>
    </row>
    <row r="211" spans="1:36" ht="12.75">
      <c r="A211" s="837"/>
      <c r="B211" s="837"/>
      <c r="C211" s="809"/>
      <c r="D211" s="809"/>
      <c r="E211" s="809"/>
      <c r="F211" s="809"/>
      <c r="G211" s="809"/>
      <c r="H211" s="809"/>
      <c r="I211" s="809"/>
      <c r="J211" s="809"/>
      <c r="K211" s="809"/>
      <c r="L211" s="809"/>
      <c r="M211" s="809"/>
      <c r="N211" s="809"/>
      <c r="O211" s="809"/>
      <c r="P211" s="809"/>
      <c r="Q211" s="809"/>
      <c r="R211" s="809"/>
      <c r="S211" s="809"/>
      <c r="T211" s="809"/>
      <c r="U211" s="809"/>
      <c r="V211" s="809"/>
      <c r="W211" s="810"/>
      <c r="X211" s="810"/>
      <c r="Y211" s="810"/>
      <c r="Z211" s="810"/>
      <c r="AA211" s="810"/>
      <c r="AB211" s="810"/>
      <c r="AC211" s="810"/>
      <c r="AD211" s="810"/>
      <c r="AE211" s="810"/>
      <c r="AF211" s="810"/>
      <c r="AG211" s="810"/>
      <c r="AH211" s="810"/>
      <c r="AI211" s="810"/>
      <c r="AJ211" s="810"/>
    </row>
    <row r="212" spans="1:36" ht="12.75">
      <c r="A212" s="838"/>
      <c r="B212" s="838"/>
      <c r="C212" s="583"/>
      <c r="D212" s="583"/>
      <c r="E212" s="583"/>
      <c r="F212" s="583"/>
      <c r="G212" s="583"/>
      <c r="H212" s="583"/>
      <c r="I212" s="583"/>
      <c r="J212" s="583"/>
      <c r="K212" s="583"/>
      <c r="L212" s="583"/>
      <c r="M212" s="583"/>
      <c r="N212" s="583"/>
      <c r="O212" s="583"/>
      <c r="P212" s="583"/>
      <c r="Q212" s="583"/>
      <c r="R212" s="583"/>
      <c r="S212" s="583"/>
      <c r="T212" s="583"/>
      <c r="U212" s="583"/>
      <c r="V212" s="583"/>
      <c r="W212" s="584"/>
      <c r="X212" s="584"/>
      <c r="Y212" s="584"/>
      <c r="Z212" s="584"/>
      <c r="AA212" s="584"/>
      <c r="AB212" s="584"/>
      <c r="AC212" s="584"/>
      <c r="AD212" s="584"/>
      <c r="AE212" s="584"/>
      <c r="AF212" s="584"/>
      <c r="AG212" s="584"/>
      <c r="AH212" s="584"/>
      <c r="AI212" s="584"/>
      <c r="AJ212" s="584"/>
    </row>
    <row r="213" spans="1:36" ht="12.75">
      <c r="A213" s="837"/>
      <c r="B213" s="837"/>
      <c r="C213" s="809"/>
      <c r="D213" s="809"/>
      <c r="E213" s="809"/>
      <c r="F213" s="809"/>
      <c r="G213" s="809"/>
      <c r="H213" s="809"/>
      <c r="I213" s="809"/>
      <c r="J213" s="809"/>
      <c r="K213" s="809"/>
      <c r="L213" s="809"/>
      <c r="M213" s="809"/>
      <c r="N213" s="809"/>
      <c r="O213" s="809"/>
      <c r="P213" s="809"/>
      <c r="Q213" s="809"/>
      <c r="R213" s="809"/>
      <c r="S213" s="809"/>
      <c r="T213" s="809"/>
      <c r="U213" s="809"/>
      <c r="V213" s="809"/>
      <c r="W213" s="810"/>
      <c r="X213" s="810"/>
      <c r="Y213" s="810"/>
      <c r="Z213" s="810"/>
      <c r="AA213" s="810"/>
      <c r="AB213" s="810"/>
      <c r="AC213" s="810"/>
      <c r="AD213" s="810"/>
      <c r="AE213" s="810"/>
      <c r="AF213" s="810"/>
      <c r="AG213" s="810"/>
      <c r="AH213" s="810"/>
      <c r="AI213" s="810"/>
      <c r="AJ213" s="810"/>
    </row>
    <row r="214" spans="1:36" ht="12.75">
      <c r="A214" s="838"/>
      <c r="B214" s="838"/>
      <c r="C214" s="583"/>
      <c r="D214" s="583"/>
      <c r="E214" s="583"/>
      <c r="F214" s="583"/>
      <c r="G214" s="583"/>
      <c r="H214" s="583"/>
      <c r="I214" s="583"/>
      <c r="J214" s="583"/>
      <c r="K214" s="583"/>
      <c r="L214" s="583"/>
      <c r="M214" s="583"/>
      <c r="N214" s="583"/>
      <c r="O214" s="583"/>
      <c r="P214" s="583"/>
      <c r="Q214" s="583"/>
      <c r="R214" s="583"/>
      <c r="S214" s="583"/>
      <c r="T214" s="583"/>
      <c r="U214" s="583"/>
      <c r="V214" s="583"/>
      <c r="W214" s="584"/>
      <c r="X214" s="584"/>
      <c r="Y214" s="584"/>
      <c r="Z214" s="584"/>
      <c r="AA214" s="584"/>
      <c r="AB214" s="584"/>
      <c r="AC214" s="584"/>
      <c r="AD214" s="584"/>
      <c r="AE214" s="584"/>
      <c r="AF214" s="584"/>
      <c r="AG214" s="584"/>
      <c r="AH214" s="584"/>
      <c r="AI214" s="584"/>
      <c r="AJ214" s="584"/>
    </row>
    <row r="215" spans="1:36" ht="12.75">
      <c r="A215" s="837"/>
      <c r="B215" s="837"/>
      <c r="C215" s="809"/>
      <c r="D215" s="809"/>
      <c r="E215" s="809"/>
      <c r="F215" s="809"/>
      <c r="G215" s="809"/>
      <c r="H215" s="809"/>
      <c r="I215" s="809"/>
      <c r="J215" s="809"/>
      <c r="K215" s="809"/>
      <c r="L215" s="809"/>
      <c r="M215" s="809"/>
      <c r="N215" s="809"/>
      <c r="O215" s="809"/>
      <c r="P215" s="809"/>
      <c r="Q215" s="809"/>
      <c r="R215" s="809"/>
      <c r="S215" s="809"/>
      <c r="T215" s="809"/>
      <c r="U215" s="809"/>
      <c r="V215" s="809"/>
      <c r="W215" s="810"/>
      <c r="X215" s="810"/>
      <c r="Y215" s="810"/>
      <c r="Z215" s="810"/>
      <c r="AA215" s="810"/>
      <c r="AB215" s="810"/>
      <c r="AC215" s="810"/>
      <c r="AD215" s="810"/>
      <c r="AE215" s="810"/>
      <c r="AF215" s="810"/>
      <c r="AG215" s="810"/>
      <c r="AH215" s="810"/>
      <c r="AI215" s="810"/>
      <c r="AJ215" s="810"/>
    </row>
    <row r="216" spans="1:36" ht="12.75">
      <c r="A216" s="838"/>
      <c r="B216" s="838"/>
      <c r="C216" s="583"/>
      <c r="D216" s="583"/>
      <c r="E216" s="583"/>
      <c r="F216" s="583"/>
      <c r="G216" s="583"/>
      <c r="H216" s="583"/>
      <c r="I216" s="583"/>
      <c r="J216" s="583"/>
      <c r="K216" s="583"/>
      <c r="L216" s="583"/>
      <c r="M216" s="583"/>
      <c r="N216" s="583"/>
      <c r="O216" s="583"/>
      <c r="P216" s="583"/>
      <c r="Q216" s="583"/>
      <c r="R216" s="583"/>
      <c r="S216" s="583"/>
      <c r="T216" s="583"/>
      <c r="U216" s="583"/>
      <c r="V216" s="583"/>
      <c r="W216" s="584"/>
      <c r="X216" s="584"/>
      <c r="Y216" s="584"/>
      <c r="Z216" s="584"/>
      <c r="AA216" s="584"/>
      <c r="AB216" s="584"/>
      <c r="AC216" s="584"/>
      <c r="AD216" s="584"/>
      <c r="AE216" s="584"/>
      <c r="AF216" s="584"/>
      <c r="AG216" s="584"/>
      <c r="AH216" s="584"/>
      <c r="AI216" s="584"/>
      <c r="AJ216" s="584"/>
    </row>
    <row r="217" spans="1:36" ht="12.75">
      <c r="A217" s="837"/>
      <c r="B217" s="837"/>
      <c r="C217" s="809"/>
      <c r="D217" s="809"/>
      <c r="E217" s="809"/>
      <c r="F217" s="809"/>
      <c r="G217" s="809"/>
      <c r="H217" s="809"/>
      <c r="I217" s="809"/>
      <c r="J217" s="809"/>
      <c r="K217" s="809"/>
      <c r="L217" s="809"/>
      <c r="M217" s="809"/>
      <c r="N217" s="809"/>
      <c r="O217" s="809"/>
      <c r="P217" s="809"/>
      <c r="Q217" s="809"/>
      <c r="R217" s="809"/>
      <c r="S217" s="809"/>
      <c r="T217" s="809"/>
      <c r="U217" s="809"/>
      <c r="V217" s="809"/>
      <c r="W217" s="810"/>
      <c r="X217" s="810"/>
      <c r="Y217" s="810"/>
      <c r="Z217" s="810"/>
      <c r="AA217" s="810"/>
      <c r="AB217" s="810"/>
      <c r="AC217" s="810"/>
      <c r="AD217" s="810"/>
      <c r="AE217" s="810"/>
      <c r="AF217" s="810"/>
      <c r="AG217" s="810"/>
      <c r="AH217" s="810"/>
      <c r="AI217" s="810"/>
      <c r="AJ217" s="810"/>
    </row>
    <row r="218" spans="1:36" ht="12.75">
      <c r="A218" s="838"/>
      <c r="B218" s="838"/>
      <c r="C218" s="583"/>
      <c r="D218" s="583"/>
      <c r="E218" s="583"/>
      <c r="F218" s="583"/>
      <c r="G218" s="583"/>
      <c r="H218" s="583"/>
      <c r="I218" s="583"/>
      <c r="J218" s="583"/>
      <c r="K218" s="583"/>
      <c r="L218" s="583"/>
      <c r="M218" s="583"/>
      <c r="N218" s="583"/>
      <c r="O218" s="583"/>
      <c r="P218" s="583"/>
      <c r="Q218" s="583"/>
      <c r="R218" s="583"/>
      <c r="S218" s="583"/>
      <c r="T218" s="583"/>
      <c r="U218" s="583"/>
      <c r="V218" s="583"/>
      <c r="W218" s="584"/>
      <c r="X218" s="584"/>
      <c r="Y218" s="584"/>
      <c r="Z218" s="584"/>
      <c r="AA218" s="584"/>
      <c r="AB218" s="584"/>
      <c r="AC218" s="584"/>
      <c r="AD218" s="584"/>
      <c r="AE218" s="584"/>
      <c r="AF218" s="584"/>
      <c r="AG218" s="584"/>
      <c r="AH218" s="584"/>
      <c r="AI218" s="584"/>
      <c r="AJ218" s="584"/>
    </row>
    <row r="219" spans="1:36" ht="12.75">
      <c r="A219" s="837"/>
      <c r="B219" s="837"/>
      <c r="C219" s="809"/>
      <c r="D219" s="809"/>
      <c r="E219" s="809"/>
      <c r="F219" s="809"/>
      <c r="G219" s="809"/>
      <c r="H219" s="809"/>
      <c r="I219" s="809"/>
      <c r="J219" s="809"/>
      <c r="K219" s="809"/>
      <c r="L219" s="809"/>
      <c r="M219" s="809"/>
      <c r="N219" s="809"/>
      <c r="O219" s="809"/>
      <c r="P219" s="809"/>
      <c r="Q219" s="809"/>
      <c r="R219" s="809"/>
      <c r="S219" s="809"/>
      <c r="T219" s="809"/>
      <c r="U219" s="809"/>
      <c r="V219" s="809"/>
      <c r="W219" s="810"/>
      <c r="X219" s="810"/>
      <c r="Y219" s="810"/>
      <c r="Z219" s="810"/>
      <c r="AA219" s="810"/>
      <c r="AB219" s="810"/>
      <c r="AC219" s="810"/>
      <c r="AD219" s="810"/>
      <c r="AE219" s="810"/>
      <c r="AF219" s="810"/>
      <c r="AG219" s="810"/>
      <c r="AH219" s="810"/>
      <c r="AI219" s="810"/>
      <c r="AJ219" s="810"/>
    </row>
    <row r="220" spans="1:36" ht="12.75">
      <c r="A220" s="838"/>
      <c r="B220" s="838"/>
      <c r="C220" s="583"/>
      <c r="D220" s="583"/>
      <c r="E220" s="583"/>
      <c r="F220" s="583"/>
      <c r="G220" s="583"/>
      <c r="H220" s="583"/>
      <c r="I220" s="583"/>
      <c r="J220" s="583"/>
      <c r="K220" s="583"/>
      <c r="L220" s="583"/>
      <c r="M220" s="583"/>
      <c r="N220" s="583"/>
      <c r="O220" s="583"/>
      <c r="P220" s="583"/>
      <c r="Q220" s="583"/>
      <c r="R220" s="583"/>
      <c r="S220" s="583"/>
      <c r="T220" s="583"/>
      <c r="U220" s="583"/>
      <c r="V220" s="583"/>
      <c r="W220" s="584"/>
      <c r="X220" s="584"/>
      <c r="Y220" s="584"/>
      <c r="Z220" s="584"/>
      <c r="AA220" s="584"/>
      <c r="AB220" s="584"/>
      <c r="AC220" s="584"/>
      <c r="AD220" s="584"/>
      <c r="AE220" s="584"/>
      <c r="AF220" s="584"/>
      <c r="AG220" s="584"/>
      <c r="AH220" s="584"/>
      <c r="AI220" s="584"/>
      <c r="AJ220" s="584"/>
    </row>
    <row r="221" spans="1:36" ht="12.75">
      <c r="A221" s="837"/>
      <c r="B221" s="837"/>
      <c r="C221" s="809"/>
      <c r="D221" s="809"/>
      <c r="E221" s="809"/>
      <c r="F221" s="809"/>
      <c r="G221" s="809"/>
      <c r="H221" s="809"/>
      <c r="I221" s="809"/>
      <c r="J221" s="809"/>
      <c r="K221" s="809"/>
      <c r="L221" s="809"/>
      <c r="M221" s="809"/>
      <c r="N221" s="809"/>
      <c r="O221" s="809"/>
      <c r="P221" s="809"/>
      <c r="Q221" s="809"/>
      <c r="R221" s="809"/>
      <c r="S221" s="809"/>
      <c r="T221" s="809"/>
      <c r="U221" s="809"/>
      <c r="V221" s="809"/>
      <c r="W221" s="810"/>
      <c r="X221" s="810"/>
      <c r="Y221" s="810"/>
      <c r="Z221" s="810"/>
      <c r="AA221" s="810"/>
      <c r="AB221" s="810"/>
      <c r="AC221" s="810"/>
      <c r="AD221" s="810"/>
      <c r="AE221" s="810"/>
      <c r="AF221" s="810"/>
      <c r="AG221" s="810"/>
      <c r="AH221" s="810"/>
      <c r="AI221" s="810"/>
      <c r="AJ221" s="810"/>
    </row>
    <row r="222" spans="1:36" ht="12.75">
      <c r="A222" s="838"/>
      <c r="B222" s="838"/>
      <c r="C222" s="583"/>
      <c r="D222" s="583"/>
      <c r="E222" s="583"/>
      <c r="F222" s="583"/>
      <c r="G222" s="583"/>
      <c r="H222" s="583"/>
      <c r="I222" s="583"/>
      <c r="J222" s="583"/>
      <c r="K222" s="583"/>
      <c r="L222" s="583"/>
      <c r="M222" s="583"/>
      <c r="N222" s="583"/>
      <c r="O222" s="583"/>
      <c r="P222" s="583"/>
      <c r="Q222" s="583"/>
      <c r="R222" s="583"/>
      <c r="S222" s="583"/>
      <c r="T222" s="583"/>
      <c r="U222" s="583"/>
      <c r="V222" s="583"/>
      <c r="W222" s="584"/>
      <c r="X222" s="584"/>
      <c r="Y222" s="584"/>
      <c r="Z222" s="584"/>
      <c r="AA222" s="584"/>
      <c r="AB222" s="584"/>
      <c r="AC222" s="584"/>
      <c r="AD222" s="584"/>
      <c r="AE222" s="584"/>
      <c r="AF222" s="584"/>
      <c r="AG222" s="584"/>
      <c r="AH222" s="584"/>
      <c r="AI222" s="584"/>
      <c r="AJ222" s="584"/>
    </row>
    <row r="223" spans="1:36" ht="12.75">
      <c r="A223" s="837"/>
      <c r="B223" s="837"/>
      <c r="C223" s="809"/>
      <c r="D223" s="809"/>
      <c r="E223" s="809"/>
      <c r="F223" s="809"/>
      <c r="G223" s="809"/>
      <c r="H223" s="809"/>
      <c r="I223" s="809"/>
      <c r="J223" s="809"/>
      <c r="K223" s="809"/>
      <c r="L223" s="809"/>
      <c r="M223" s="809"/>
      <c r="N223" s="809"/>
      <c r="O223" s="809"/>
      <c r="P223" s="809"/>
      <c r="Q223" s="809"/>
      <c r="R223" s="809"/>
      <c r="S223" s="809"/>
      <c r="T223" s="809"/>
      <c r="U223" s="809"/>
      <c r="V223" s="809"/>
      <c r="W223" s="810"/>
      <c r="X223" s="810"/>
      <c r="Y223" s="810"/>
      <c r="Z223" s="810"/>
      <c r="AA223" s="810"/>
      <c r="AB223" s="810"/>
      <c r="AC223" s="810"/>
      <c r="AD223" s="810"/>
      <c r="AE223" s="810"/>
      <c r="AF223" s="810"/>
      <c r="AG223" s="810"/>
      <c r="AH223" s="810"/>
      <c r="AI223" s="810"/>
      <c r="AJ223" s="810"/>
    </row>
    <row r="224" spans="1:36" ht="12.75">
      <c r="A224" s="838"/>
      <c r="B224" s="838"/>
      <c r="C224" s="583"/>
      <c r="D224" s="583"/>
      <c r="E224" s="583"/>
      <c r="F224" s="583"/>
      <c r="G224" s="583"/>
      <c r="H224" s="583"/>
      <c r="I224" s="583"/>
      <c r="J224" s="583"/>
      <c r="K224" s="583"/>
      <c r="L224" s="583"/>
      <c r="M224" s="583"/>
      <c r="N224" s="583"/>
      <c r="O224" s="583"/>
      <c r="P224" s="583"/>
      <c r="Q224" s="583"/>
      <c r="R224" s="583"/>
      <c r="S224" s="583"/>
      <c r="T224" s="583"/>
      <c r="U224" s="583"/>
      <c r="V224" s="583"/>
      <c r="W224" s="584"/>
      <c r="X224" s="584"/>
      <c r="Y224" s="584"/>
      <c r="Z224" s="584"/>
      <c r="AA224" s="584"/>
      <c r="AB224" s="584"/>
      <c r="AC224" s="584"/>
      <c r="AD224" s="584"/>
      <c r="AE224" s="584"/>
      <c r="AF224" s="584"/>
      <c r="AG224" s="584"/>
      <c r="AH224" s="584"/>
      <c r="AI224" s="584"/>
      <c r="AJ224" s="584"/>
    </row>
    <row r="225" spans="1:36" ht="12.75">
      <c r="A225" s="837"/>
      <c r="B225" s="837"/>
      <c r="C225" s="809"/>
      <c r="D225" s="809"/>
      <c r="E225" s="809"/>
      <c r="F225" s="809"/>
      <c r="G225" s="809"/>
      <c r="H225" s="809"/>
      <c r="I225" s="809"/>
      <c r="J225" s="809"/>
      <c r="K225" s="809"/>
      <c r="L225" s="809"/>
      <c r="M225" s="809"/>
      <c r="N225" s="809"/>
      <c r="O225" s="809"/>
      <c r="P225" s="809"/>
      <c r="Q225" s="809"/>
      <c r="R225" s="809"/>
      <c r="S225" s="809"/>
      <c r="T225" s="809"/>
      <c r="U225" s="809"/>
      <c r="V225" s="809"/>
      <c r="W225" s="810"/>
      <c r="X225" s="810"/>
      <c r="Y225" s="810"/>
      <c r="Z225" s="810"/>
      <c r="AA225" s="810"/>
      <c r="AB225" s="810"/>
      <c r="AC225" s="810"/>
      <c r="AD225" s="810"/>
      <c r="AE225" s="810"/>
      <c r="AF225" s="810"/>
      <c r="AG225" s="810"/>
      <c r="AH225" s="810"/>
      <c r="AI225" s="810"/>
      <c r="AJ225" s="810"/>
    </row>
    <row r="226" spans="1:36" ht="12.75">
      <c r="A226" s="838"/>
      <c r="B226" s="838"/>
      <c r="C226" s="583"/>
      <c r="D226" s="583"/>
      <c r="E226" s="583"/>
      <c r="F226" s="583"/>
      <c r="G226" s="583"/>
      <c r="H226" s="583"/>
      <c r="I226" s="583"/>
      <c r="J226" s="583"/>
      <c r="K226" s="583"/>
      <c r="L226" s="583"/>
      <c r="M226" s="583"/>
      <c r="N226" s="583"/>
      <c r="O226" s="583"/>
      <c r="P226" s="583"/>
      <c r="Q226" s="583"/>
      <c r="R226" s="583"/>
      <c r="S226" s="583"/>
      <c r="T226" s="583"/>
      <c r="U226" s="583"/>
      <c r="V226" s="583"/>
      <c r="W226" s="584"/>
      <c r="X226" s="584"/>
      <c r="Y226" s="584"/>
      <c r="Z226" s="584"/>
      <c r="AA226" s="584"/>
      <c r="AB226" s="584"/>
      <c r="AC226" s="584"/>
      <c r="AD226" s="584"/>
      <c r="AE226" s="584"/>
      <c r="AF226" s="584"/>
      <c r="AG226" s="584"/>
      <c r="AH226" s="584"/>
      <c r="AI226" s="584"/>
      <c r="AJ226" s="584"/>
    </row>
    <row r="227" spans="1:36" ht="12.75">
      <c r="A227" s="837"/>
      <c r="B227" s="837"/>
      <c r="C227" s="809"/>
      <c r="D227" s="809"/>
      <c r="E227" s="809"/>
      <c r="F227" s="809"/>
      <c r="G227" s="809"/>
      <c r="H227" s="809"/>
      <c r="I227" s="809"/>
      <c r="J227" s="809"/>
      <c r="K227" s="809"/>
      <c r="L227" s="809"/>
      <c r="M227" s="809"/>
      <c r="N227" s="809"/>
      <c r="O227" s="809"/>
      <c r="P227" s="809"/>
      <c r="Q227" s="809"/>
      <c r="R227" s="809"/>
      <c r="S227" s="809"/>
      <c r="T227" s="809"/>
      <c r="U227" s="809"/>
      <c r="V227" s="809"/>
      <c r="W227" s="810"/>
      <c r="X227" s="810"/>
      <c r="Y227" s="810"/>
      <c r="Z227" s="810"/>
      <c r="AA227" s="810"/>
      <c r="AB227" s="810"/>
      <c r="AC227" s="810"/>
      <c r="AD227" s="810"/>
      <c r="AE227" s="810"/>
      <c r="AF227" s="810"/>
      <c r="AG227" s="810"/>
      <c r="AH227" s="810"/>
      <c r="AI227" s="810"/>
      <c r="AJ227" s="810"/>
    </row>
    <row r="228" spans="1:36" ht="12.75">
      <c r="A228" s="838"/>
      <c r="B228" s="838"/>
      <c r="C228" s="583"/>
      <c r="D228" s="583"/>
      <c r="E228" s="583"/>
      <c r="F228" s="583"/>
      <c r="G228" s="583"/>
      <c r="H228" s="583"/>
      <c r="I228" s="583"/>
      <c r="J228" s="583"/>
      <c r="K228" s="583"/>
      <c r="L228" s="583"/>
      <c r="M228" s="583"/>
      <c r="N228" s="583"/>
      <c r="O228" s="583"/>
      <c r="P228" s="583"/>
      <c r="Q228" s="583"/>
      <c r="R228" s="583"/>
      <c r="S228" s="583"/>
      <c r="T228" s="583"/>
      <c r="U228" s="583"/>
      <c r="V228" s="583"/>
      <c r="W228" s="584"/>
      <c r="X228" s="584"/>
      <c r="Y228" s="584"/>
      <c r="Z228" s="584"/>
      <c r="AA228" s="584"/>
      <c r="AB228" s="584"/>
      <c r="AC228" s="584"/>
      <c r="AD228" s="584"/>
      <c r="AE228" s="584"/>
      <c r="AF228" s="584"/>
      <c r="AG228" s="584"/>
      <c r="AH228" s="584"/>
      <c r="AI228" s="584"/>
      <c r="AJ228" s="584"/>
    </row>
    <row r="229" spans="1:36" ht="12.75">
      <c r="A229" s="837"/>
      <c r="B229" s="837"/>
      <c r="C229" s="809"/>
      <c r="D229" s="809"/>
      <c r="E229" s="809"/>
      <c r="F229" s="809"/>
      <c r="G229" s="809"/>
      <c r="H229" s="809"/>
      <c r="I229" s="809"/>
      <c r="J229" s="809"/>
      <c r="K229" s="809"/>
      <c r="L229" s="809"/>
      <c r="M229" s="809"/>
      <c r="N229" s="809"/>
      <c r="O229" s="809"/>
      <c r="P229" s="809"/>
      <c r="Q229" s="809"/>
      <c r="R229" s="809"/>
      <c r="S229" s="809"/>
      <c r="T229" s="809"/>
      <c r="U229" s="809"/>
      <c r="V229" s="809"/>
      <c r="W229" s="810"/>
      <c r="X229" s="810"/>
      <c r="Y229" s="810"/>
      <c r="Z229" s="810"/>
      <c r="AA229" s="810"/>
      <c r="AB229" s="810"/>
      <c r="AC229" s="810"/>
      <c r="AD229" s="810"/>
      <c r="AE229" s="810"/>
      <c r="AF229" s="810"/>
      <c r="AG229" s="810"/>
      <c r="AH229" s="810"/>
      <c r="AI229" s="810"/>
      <c r="AJ229" s="810"/>
    </row>
    <row r="230" spans="1:36" ht="12.75">
      <c r="A230" s="838"/>
      <c r="B230" s="838"/>
      <c r="C230" s="583"/>
      <c r="D230" s="583"/>
      <c r="E230" s="583"/>
      <c r="F230" s="583"/>
      <c r="G230" s="583"/>
      <c r="H230" s="583"/>
      <c r="I230" s="583"/>
      <c r="J230" s="583"/>
      <c r="K230" s="583"/>
      <c r="L230" s="583"/>
      <c r="M230" s="583"/>
      <c r="N230" s="583"/>
      <c r="O230" s="583"/>
      <c r="P230" s="583"/>
      <c r="Q230" s="583"/>
      <c r="R230" s="583"/>
      <c r="S230" s="583"/>
      <c r="T230" s="583"/>
      <c r="U230" s="583"/>
      <c r="V230" s="583"/>
      <c r="W230" s="584"/>
      <c r="X230" s="584"/>
      <c r="Y230" s="584"/>
      <c r="Z230" s="584"/>
      <c r="AA230" s="584"/>
      <c r="AB230" s="584"/>
      <c r="AC230" s="584"/>
      <c r="AD230" s="584"/>
      <c r="AE230" s="584"/>
      <c r="AF230" s="584"/>
      <c r="AG230" s="584"/>
      <c r="AH230" s="584"/>
      <c r="AI230" s="584"/>
      <c r="AJ230" s="584"/>
    </row>
    <row r="231" spans="1:36" ht="12.75">
      <c r="A231" s="837"/>
      <c r="B231" s="837"/>
      <c r="C231" s="809"/>
      <c r="D231" s="809"/>
      <c r="E231" s="809"/>
      <c r="F231" s="809"/>
      <c r="G231" s="809"/>
      <c r="H231" s="809"/>
      <c r="I231" s="809"/>
      <c r="J231" s="809"/>
      <c r="K231" s="809"/>
      <c r="L231" s="809"/>
      <c r="M231" s="809"/>
      <c r="N231" s="809"/>
      <c r="O231" s="809"/>
      <c r="P231" s="809"/>
      <c r="Q231" s="809"/>
      <c r="R231" s="809"/>
      <c r="S231" s="809"/>
      <c r="T231" s="809"/>
      <c r="U231" s="809"/>
      <c r="V231" s="809"/>
      <c r="W231" s="810"/>
      <c r="X231" s="810"/>
      <c r="Y231" s="810"/>
      <c r="Z231" s="810"/>
      <c r="AA231" s="810"/>
      <c r="AB231" s="810"/>
      <c r="AC231" s="810"/>
      <c r="AD231" s="810"/>
      <c r="AE231" s="810"/>
      <c r="AF231" s="810"/>
      <c r="AG231" s="810"/>
      <c r="AH231" s="810"/>
      <c r="AI231" s="810"/>
      <c r="AJ231" s="810"/>
    </row>
    <row r="232" spans="1:36" ht="12.75">
      <c r="A232" s="838"/>
      <c r="B232" s="838"/>
      <c r="C232" s="583"/>
      <c r="D232" s="583"/>
      <c r="E232" s="583"/>
      <c r="F232" s="583"/>
      <c r="G232" s="583"/>
      <c r="H232" s="583"/>
      <c r="I232" s="583"/>
      <c r="J232" s="583"/>
      <c r="K232" s="583"/>
      <c r="L232" s="583"/>
      <c r="M232" s="583"/>
      <c r="N232" s="583"/>
      <c r="O232" s="583"/>
      <c r="P232" s="583"/>
      <c r="Q232" s="583"/>
      <c r="R232" s="583"/>
      <c r="S232" s="583"/>
      <c r="T232" s="583"/>
      <c r="U232" s="583"/>
      <c r="V232" s="583"/>
      <c r="W232" s="584"/>
      <c r="X232" s="584"/>
      <c r="Y232" s="584"/>
      <c r="Z232" s="584"/>
      <c r="AA232" s="584"/>
      <c r="AB232" s="584"/>
      <c r="AC232" s="584"/>
      <c r="AD232" s="584"/>
      <c r="AE232" s="584"/>
      <c r="AF232" s="584"/>
      <c r="AG232" s="584"/>
      <c r="AH232" s="584"/>
      <c r="AI232" s="584"/>
      <c r="AJ232" s="584"/>
    </row>
    <row r="233" spans="1:36" ht="12.75">
      <c r="A233" s="837"/>
      <c r="B233" s="837"/>
      <c r="C233" s="809"/>
      <c r="D233" s="809"/>
      <c r="E233" s="809"/>
      <c r="F233" s="809"/>
      <c r="G233" s="809"/>
      <c r="H233" s="809"/>
      <c r="I233" s="809"/>
      <c r="J233" s="809"/>
      <c r="K233" s="809"/>
      <c r="L233" s="809"/>
      <c r="M233" s="809"/>
      <c r="N233" s="809"/>
      <c r="O233" s="809"/>
      <c r="P233" s="809"/>
      <c r="Q233" s="809"/>
      <c r="R233" s="809"/>
      <c r="S233" s="809"/>
      <c r="T233" s="809"/>
      <c r="U233" s="809"/>
      <c r="V233" s="809"/>
      <c r="W233" s="810"/>
      <c r="X233" s="810"/>
      <c r="Y233" s="810"/>
      <c r="Z233" s="810"/>
      <c r="AA233" s="810"/>
      <c r="AB233" s="810"/>
      <c r="AC233" s="810"/>
      <c r="AD233" s="810"/>
      <c r="AE233" s="810"/>
      <c r="AF233" s="810"/>
      <c r="AG233" s="810"/>
      <c r="AH233" s="810"/>
      <c r="AI233" s="810"/>
      <c r="AJ233" s="810"/>
    </row>
    <row r="234" spans="1:36" ht="12.75">
      <c r="A234" s="838"/>
      <c r="B234" s="838"/>
      <c r="C234" s="583"/>
      <c r="D234" s="583"/>
      <c r="E234" s="583"/>
      <c r="F234" s="583"/>
      <c r="G234" s="583"/>
      <c r="H234" s="583"/>
      <c r="I234" s="583"/>
      <c r="J234" s="583"/>
      <c r="K234" s="583"/>
      <c r="L234" s="583"/>
      <c r="M234" s="583"/>
      <c r="N234" s="583"/>
      <c r="O234" s="583"/>
      <c r="P234" s="583"/>
      <c r="Q234" s="583"/>
      <c r="R234" s="583"/>
      <c r="S234" s="583"/>
      <c r="T234" s="583"/>
      <c r="U234" s="583"/>
      <c r="V234" s="583"/>
      <c r="W234" s="584"/>
      <c r="X234" s="584"/>
      <c r="Y234" s="584"/>
      <c r="Z234" s="584"/>
      <c r="AA234" s="584"/>
      <c r="AB234" s="584"/>
      <c r="AC234" s="584"/>
      <c r="AD234" s="584"/>
      <c r="AE234" s="584"/>
      <c r="AF234" s="584"/>
      <c r="AG234" s="584"/>
      <c r="AH234" s="584"/>
      <c r="AI234" s="584"/>
      <c r="AJ234" s="584"/>
    </row>
    <row r="235" spans="1:36" ht="12.75">
      <c r="A235" s="837"/>
      <c r="B235" s="837"/>
      <c r="C235" s="809"/>
      <c r="D235" s="809"/>
      <c r="E235" s="809"/>
      <c r="F235" s="809"/>
      <c r="G235" s="809"/>
      <c r="H235" s="809"/>
      <c r="I235" s="809"/>
      <c r="J235" s="809"/>
      <c r="K235" s="809"/>
      <c r="L235" s="809"/>
      <c r="M235" s="809"/>
      <c r="N235" s="809"/>
      <c r="O235" s="809"/>
      <c r="P235" s="809"/>
      <c r="Q235" s="809"/>
      <c r="R235" s="809"/>
      <c r="S235" s="809"/>
      <c r="T235" s="809"/>
      <c r="U235" s="809"/>
      <c r="V235" s="809"/>
      <c r="W235" s="810"/>
      <c r="X235" s="810"/>
      <c r="Y235" s="810"/>
      <c r="Z235" s="810"/>
      <c r="AA235" s="810"/>
      <c r="AB235" s="810"/>
      <c r="AC235" s="810"/>
      <c r="AD235" s="810"/>
      <c r="AE235" s="810"/>
      <c r="AF235" s="810"/>
      <c r="AG235" s="810"/>
      <c r="AH235" s="810"/>
      <c r="AI235" s="810"/>
      <c r="AJ235" s="810"/>
    </row>
    <row r="236" spans="1:36" ht="12.75">
      <c r="A236" s="838"/>
      <c r="B236" s="838"/>
      <c r="C236" s="583"/>
      <c r="D236" s="583"/>
      <c r="E236" s="583"/>
      <c r="F236" s="583"/>
      <c r="G236" s="583"/>
      <c r="H236" s="583"/>
      <c r="I236" s="583"/>
      <c r="J236" s="583"/>
      <c r="K236" s="583"/>
      <c r="L236" s="583"/>
      <c r="M236" s="583"/>
      <c r="N236" s="583"/>
      <c r="O236" s="583"/>
      <c r="P236" s="583"/>
      <c r="Q236" s="583"/>
      <c r="R236" s="583"/>
      <c r="S236" s="583"/>
      <c r="T236" s="583"/>
      <c r="U236" s="583"/>
      <c r="V236" s="583"/>
      <c r="W236" s="584"/>
      <c r="X236" s="584"/>
      <c r="Y236" s="584"/>
      <c r="Z236" s="584"/>
      <c r="AA236" s="584"/>
      <c r="AB236" s="584"/>
      <c r="AC236" s="584"/>
      <c r="AD236" s="584"/>
      <c r="AE236" s="584"/>
      <c r="AF236" s="584"/>
      <c r="AG236" s="584"/>
      <c r="AH236" s="584"/>
      <c r="AI236" s="584"/>
      <c r="AJ236" s="584"/>
    </row>
    <row r="237" spans="1:36" ht="12.75">
      <c r="A237" s="837"/>
      <c r="B237" s="837"/>
      <c r="C237" s="809"/>
      <c r="D237" s="809"/>
      <c r="E237" s="809"/>
      <c r="F237" s="809"/>
      <c r="G237" s="809"/>
      <c r="H237" s="809"/>
      <c r="I237" s="809"/>
      <c r="J237" s="809"/>
      <c r="K237" s="809"/>
      <c r="L237" s="809"/>
      <c r="M237" s="809"/>
      <c r="N237" s="809"/>
      <c r="O237" s="809"/>
      <c r="P237" s="809"/>
      <c r="Q237" s="809"/>
      <c r="R237" s="809"/>
      <c r="S237" s="809"/>
      <c r="T237" s="809"/>
      <c r="U237" s="809"/>
      <c r="V237" s="809"/>
      <c r="W237" s="810"/>
      <c r="X237" s="810"/>
      <c r="Y237" s="810"/>
      <c r="Z237" s="810"/>
      <c r="AA237" s="810"/>
      <c r="AB237" s="810"/>
      <c r="AC237" s="810"/>
      <c r="AD237" s="810"/>
      <c r="AE237" s="810"/>
      <c r="AF237" s="810"/>
      <c r="AG237" s="810"/>
      <c r="AH237" s="810"/>
      <c r="AI237" s="810"/>
      <c r="AJ237" s="810"/>
    </row>
    <row r="238" spans="1:36" ht="12.75">
      <c r="A238" s="838"/>
      <c r="B238" s="838"/>
      <c r="C238" s="583"/>
      <c r="D238" s="583"/>
      <c r="E238" s="583"/>
      <c r="F238" s="583"/>
      <c r="G238" s="583"/>
      <c r="H238" s="583"/>
      <c r="I238" s="583"/>
      <c r="J238" s="583"/>
      <c r="K238" s="583"/>
      <c r="L238" s="583"/>
      <c r="M238" s="583"/>
      <c r="N238" s="583"/>
      <c r="O238" s="583"/>
      <c r="P238" s="583"/>
      <c r="Q238" s="583"/>
      <c r="R238" s="583"/>
      <c r="S238" s="583"/>
      <c r="T238" s="583"/>
      <c r="U238" s="583"/>
      <c r="V238" s="583"/>
      <c r="W238" s="584"/>
      <c r="X238" s="584"/>
      <c r="Y238" s="584"/>
      <c r="Z238" s="584"/>
      <c r="AA238" s="584"/>
      <c r="AB238" s="584"/>
      <c r="AC238" s="584"/>
      <c r="AD238" s="584"/>
      <c r="AE238" s="584"/>
      <c r="AF238" s="584"/>
      <c r="AG238" s="584"/>
      <c r="AH238" s="584"/>
      <c r="AI238" s="584"/>
      <c r="AJ238" s="584"/>
    </row>
    <row r="239" spans="1:36" ht="12.75">
      <c r="A239" s="837"/>
      <c r="B239" s="837"/>
      <c r="C239" s="809"/>
      <c r="D239" s="809"/>
      <c r="E239" s="809"/>
      <c r="F239" s="809"/>
      <c r="G239" s="809"/>
      <c r="H239" s="809"/>
      <c r="I239" s="809"/>
      <c r="J239" s="809"/>
      <c r="K239" s="809"/>
      <c r="L239" s="809"/>
      <c r="M239" s="809"/>
      <c r="N239" s="809"/>
      <c r="O239" s="809"/>
      <c r="P239" s="809"/>
      <c r="Q239" s="809"/>
      <c r="R239" s="809"/>
      <c r="S239" s="809"/>
      <c r="T239" s="809"/>
      <c r="U239" s="809"/>
      <c r="V239" s="809"/>
      <c r="W239" s="810"/>
      <c r="X239" s="810"/>
      <c r="Y239" s="810"/>
      <c r="Z239" s="810"/>
      <c r="AA239" s="810"/>
      <c r="AB239" s="810"/>
      <c r="AC239" s="810"/>
      <c r="AD239" s="810"/>
      <c r="AE239" s="810"/>
      <c r="AF239" s="810"/>
      <c r="AG239" s="810"/>
      <c r="AH239" s="810"/>
      <c r="AI239" s="810"/>
      <c r="AJ239" s="810"/>
    </row>
    <row r="240" spans="1:36" ht="12.75">
      <c r="A240" s="838"/>
      <c r="B240" s="838"/>
      <c r="C240" s="583"/>
      <c r="D240" s="583"/>
      <c r="E240" s="583"/>
      <c r="F240" s="583"/>
      <c r="G240" s="583"/>
      <c r="H240" s="583"/>
      <c r="I240" s="583"/>
      <c r="J240" s="583"/>
      <c r="K240" s="583"/>
      <c r="L240" s="583"/>
      <c r="M240" s="583"/>
      <c r="N240" s="583"/>
      <c r="O240" s="583"/>
      <c r="P240" s="583"/>
      <c r="Q240" s="583"/>
      <c r="R240" s="583"/>
      <c r="S240" s="583"/>
      <c r="T240" s="583"/>
      <c r="U240" s="583"/>
      <c r="V240" s="583"/>
      <c r="W240" s="584"/>
      <c r="X240" s="584"/>
      <c r="Y240" s="584"/>
      <c r="Z240" s="584"/>
      <c r="AA240" s="584"/>
      <c r="AB240" s="584"/>
      <c r="AC240" s="584"/>
      <c r="AD240" s="584"/>
      <c r="AE240" s="584"/>
      <c r="AF240" s="584"/>
      <c r="AG240" s="584"/>
      <c r="AH240" s="584"/>
      <c r="AI240" s="584"/>
      <c r="AJ240" s="584"/>
    </row>
    <row r="241" spans="1:36" ht="12.75">
      <c r="A241" s="837"/>
      <c r="B241" s="837"/>
      <c r="C241" s="809"/>
      <c r="D241" s="809"/>
      <c r="E241" s="809"/>
      <c r="F241" s="809"/>
      <c r="G241" s="809"/>
      <c r="H241" s="809"/>
      <c r="I241" s="809"/>
      <c r="J241" s="809"/>
      <c r="K241" s="809"/>
      <c r="L241" s="809"/>
      <c r="M241" s="809"/>
      <c r="N241" s="809"/>
      <c r="O241" s="809"/>
      <c r="P241" s="809"/>
      <c r="Q241" s="809"/>
      <c r="R241" s="809"/>
      <c r="S241" s="809"/>
      <c r="T241" s="809"/>
      <c r="U241" s="809"/>
      <c r="V241" s="809"/>
      <c r="W241" s="810"/>
      <c r="X241" s="810"/>
      <c r="Y241" s="810"/>
      <c r="Z241" s="810"/>
      <c r="AA241" s="810"/>
      <c r="AB241" s="810"/>
      <c r="AC241" s="810"/>
      <c r="AD241" s="810"/>
      <c r="AE241" s="810"/>
      <c r="AF241" s="810"/>
      <c r="AG241" s="810"/>
      <c r="AH241" s="810"/>
      <c r="AI241" s="810"/>
      <c r="AJ241" s="810"/>
    </row>
    <row r="242" spans="1:36" ht="12.75">
      <c r="A242" s="838"/>
      <c r="B242" s="838"/>
      <c r="C242" s="583"/>
      <c r="D242" s="583"/>
      <c r="E242" s="583"/>
      <c r="F242" s="583"/>
      <c r="G242" s="583"/>
      <c r="H242" s="583"/>
      <c r="I242" s="583"/>
      <c r="J242" s="583"/>
      <c r="K242" s="583"/>
      <c r="L242" s="583"/>
      <c r="M242" s="583"/>
      <c r="N242" s="583"/>
      <c r="O242" s="583"/>
      <c r="P242" s="583"/>
      <c r="Q242" s="583"/>
      <c r="R242" s="583"/>
      <c r="S242" s="583"/>
      <c r="T242" s="583"/>
      <c r="U242" s="583"/>
      <c r="V242" s="583"/>
      <c r="W242" s="584"/>
      <c r="X242" s="584"/>
      <c r="Y242" s="584"/>
      <c r="Z242" s="584"/>
      <c r="AA242" s="584"/>
      <c r="AB242" s="584"/>
      <c r="AC242" s="584"/>
      <c r="AD242" s="584"/>
      <c r="AE242" s="584"/>
      <c r="AF242" s="584"/>
      <c r="AG242" s="584"/>
      <c r="AH242" s="584"/>
      <c r="AI242" s="584"/>
      <c r="AJ242" s="584"/>
    </row>
    <row r="243" spans="1:36" ht="12.75">
      <c r="A243" s="837"/>
      <c r="B243" s="837"/>
      <c r="C243" s="809"/>
      <c r="D243" s="809"/>
      <c r="E243" s="809"/>
      <c r="F243" s="809"/>
      <c r="G243" s="809"/>
      <c r="H243" s="809"/>
      <c r="I243" s="809"/>
      <c r="J243" s="809"/>
      <c r="K243" s="809"/>
      <c r="L243" s="809"/>
      <c r="M243" s="809"/>
      <c r="N243" s="809"/>
      <c r="O243" s="809"/>
      <c r="P243" s="809"/>
      <c r="Q243" s="809"/>
      <c r="R243" s="809"/>
      <c r="S243" s="809"/>
      <c r="T243" s="809"/>
      <c r="U243" s="809"/>
      <c r="V243" s="809"/>
      <c r="W243" s="810"/>
      <c r="X243" s="810"/>
      <c r="Y243" s="810"/>
      <c r="Z243" s="810"/>
      <c r="AA243" s="810"/>
      <c r="AB243" s="810"/>
      <c r="AC243" s="810"/>
      <c r="AD243" s="810"/>
      <c r="AE243" s="810"/>
      <c r="AF243" s="810"/>
      <c r="AG243" s="810"/>
      <c r="AH243" s="810"/>
      <c r="AI243" s="810"/>
      <c r="AJ243" s="810"/>
    </row>
    <row r="244" spans="1:36" ht="12.75">
      <c r="A244" s="838"/>
      <c r="B244" s="838"/>
      <c r="C244" s="583"/>
      <c r="D244" s="583"/>
      <c r="E244" s="583"/>
      <c r="F244" s="583"/>
      <c r="G244" s="583"/>
      <c r="H244" s="583"/>
      <c r="I244" s="583"/>
      <c r="J244" s="583"/>
      <c r="K244" s="583"/>
      <c r="L244" s="583"/>
      <c r="M244" s="583"/>
      <c r="N244" s="583"/>
      <c r="O244" s="583"/>
      <c r="P244" s="583"/>
      <c r="Q244" s="583"/>
      <c r="R244" s="583"/>
      <c r="S244" s="583"/>
      <c r="T244" s="583"/>
      <c r="U244" s="583"/>
      <c r="V244" s="583"/>
      <c r="W244" s="584"/>
      <c r="X244" s="584"/>
      <c r="Y244" s="584"/>
      <c r="Z244" s="584"/>
      <c r="AA244" s="584"/>
      <c r="AB244" s="584"/>
      <c r="AC244" s="584"/>
      <c r="AD244" s="584"/>
      <c r="AE244" s="584"/>
      <c r="AF244" s="584"/>
      <c r="AG244" s="584"/>
      <c r="AH244" s="584"/>
      <c r="AI244" s="584"/>
      <c r="AJ244" s="584"/>
    </row>
    <row r="245" spans="1:36" ht="12.75">
      <c r="A245" s="837"/>
      <c r="B245" s="837"/>
      <c r="C245" s="809"/>
      <c r="D245" s="809"/>
      <c r="E245" s="809"/>
      <c r="F245" s="809"/>
      <c r="G245" s="809"/>
      <c r="H245" s="809"/>
      <c r="I245" s="809"/>
      <c r="J245" s="809"/>
      <c r="K245" s="809"/>
      <c r="L245" s="809"/>
      <c r="M245" s="809"/>
      <c r="N245" s="809"/>
      <c r="O245" s="809"/>
      <c r="P245" s="809"/>
      <c r="Q245" s="809"/>
      <c r="R245" s="809"/>
      <c r="S245" s="809"/>
      <c r="T245" s="809"/>
      <c r="U245" s="809"/>
      <c r="V245" s="809"/>
      <c r="W245" s="810"/>
      <c r="X245" s="810"/>
      <c r="Y245" s="810"/>
      <c r="Z245" s="810"/>
      <c r="AA245" s="810"/>
      <c r="AB245" s="810"/>
      <c r="AC245" s="810"/>
      <c r="AD245" s="810"/>
      <c r="AE245" s="810"/>
      <c r="AF245" s="810"/>
      <c r="AG245" s="810"/>
      <c r="AH245" s="810"/>
      <c r="AI245" s="810"/>
      <c r="AJ245" s="810"/>
    </row>
    <row r="246" spans="1:36" ht="12.75">
      <c r="A246" s="838"/>
      <c r="B246" s="838"/>
      <c r="C246" s="583"/>
      <c r="D246" s="583"/>
      <c r="E246" s="583"/>
      <c r="F246" s="583"/>
      <c r="G246" s="583"/>
      <c r="H246" s="583"/>
      <c r="I246" s="583"/>
      <c r="J246" s="583"/>
      <c r="K246" s="583"/>
      <c r="L246" s="583"/>
      <c r="M246" s="583"/>
      <c r="N246" s="583"/>
      <c r="O246" s="583"/>
      <c r="P246" s="583"/>
      <c r="Q246" s="583"/>
      <c r="R246" s="583"/>
      <c r="S246" s="583"/>
      <c r="T246" s="583"/>
      <c r="U246" s="583"/>
      <c r="V246" s="583"/>
      <c r="W246" s="584"/>
      <c r="X246" s="584"/>
      <c r="Y246" s="584"/>
      <c r="Z246" s="584"/>
      <c r="AA246" s="584"/>
      <c r="AB246" s="584"/>
      <c r="AC246" s="584"/>
      <c r="AD246" s="584"/>
      <c r="AE246" s="584"/>
      <c r="AF246" s="584"/>
      <c r="AG246" s="584"/>
      <c r="AH246" s="584"/>
      <c r="AI246" s="584"/>
      <c r="AJ246" s="584"/>
    </row>
    <row r="247" spans="1:36" ht="12.75">
      <c r="A247" s="837"/>
      <c r="B247" s="837"/>
      <c r="C247" s="809"/>
      <c r="D247" s="809"/>
      <c r="E247" s="809"/>
      <c r="F247" s="809"/>
      <c r="G247" s="809"/>
      <c r="H247" s="809"/>
      <c r="I247" s="809"/>
      <c r="J247" s="809"/>
      <c r="K247" s="809"/>
      <c r="L247" s="809"/>
      <c r="M247" s="809"/>
      <c r="N247" s="809"/>
      <c r="O247" s="809"/>
      <c r="P247" s="809"/>
      <c r="Q247" s="809"/>
      <c r="R247" s="809"/>
      <c r="S247" s="809"/>
      <c r="T247" s="809"/>
      <c r="U247" s="809"/>
      <c r="V247" s="809"/>
      <c r="W247" s="810"/>
      <c r="X247" s="810"/>
      <c r="Y247" s="810"/>
      <c r="Z247" s="810"/>
      <c r="AA247" s="810"/>
      <c r="AB247" s="810"/>
      <c r="AC247" s="810"/>
      <c r="AD247" s="810"/>
      <c r="AE247" s="810"/>
      <c r="AF247" s="810"/>
      <c r="AG247" s="810"/>
      <c r="AH247" s="810"/>
      <c r="AI247" s="810"/>
      <c r="AJ247" s="810"/>
    </row>
    <row r="248" spans="1:36" ht="12.75">
      <c r="A248" s="838"/>
      <c r="B248" s="838"/>
      <c r="C248" s="583"/>
      <c r="D248" s="583"/>
      <c r="E248" s="583"/>
      <c r="F248" s="583"/>
      <c r="G248" s="583"/>
      <c r="H248" s="583"/>
      <c r="I248" s="583"/>
      <c r="J248" s="583"/>
      <c r="K248" s="583"/>
      <c r="L248" s="583"/>
      <c r="M248" s="583"/>
      <c r="N248" s="583"/>
      <c r="O248" s="583"/>
      <c r="P248" s="583"/>
      <c r="Q248" s="583"/>
      <c r="R248" s="583"/>
      <c r="S248" s="583"/>
      <c r="T248" s="583"/>
      <c r="U248" s="583"/>
      <c r="V248" s="583"/>
      <c r="W248" s="584"/>
      <c r="X248" s="584"/>
      <c r="Y248" s="584"/>
      <c r="Z248" s="584"/>
      <c r="AA248" s="584"/>
      <c r="AB248" s="584"/>
      <c r="AC248" s="584"/>
      <c r="AD248" s="584"/>
      <c r="AE248" s="584"/>
      <c r="AF248" s="584"/>
      <c r="AG248" s="584"/>
      <c r="AH248" s="584"/>
      <c r="AI248" s="584"/>
      <c r="AJ248" s="584"/>
    </row>
    <row r="249" spans="1:36" ht="12.75">
      <c r="A249" s="837"/>
      <c r="B249" s="837"/>
      <c r="C249" s="809"/>
      <c r="D249" s="809"/>
      <c r="E249" s="809"/>
      <c r="F249" s="809"/>
      <c r="G249" s="809"/>
      <c r="H249" s="809"/>
      <c r="I249" s="809"/>
      <c r="J249" s="809"/>
      <c r="K249" s="809"/>
      <c r="L249" s="809"/>
      <c r="M249" s="809"/>
      <c r="N249" s="809"/>
      <c r="O249" s="809"/>
      <c r="P249" s="809"/>
      <c r="Q249" s="809"/>
      <c r="R249" s="809"/>
      <c r="S249" s="809"/>
      <c r="T249" s="809"/>
      <c r="U249" s="809"/>
      <c r="V249" s="809"/>
      <c r="W249" s="810"/>
      <c r="X249" s="810"/>
      <c r="Y249" s="810"/>
      <c r="Z249" s="810"/>
      <c r="AA249" s="810"/>
      <c r="AB249" s="810"/>
      <c r="AC249" s="810"/>
      <c r="AD249" s="810"/>
      <c r="AE249" s="810"/>
      <c r="AF249" s="810"/>
      <c r="AG249" s="810"/>
      <c r="AH249" s="810"/>
      <c r="AI249" s="810"/>
      <c r="AJ249" s="810"/>
    </row>
    <row r="250" spans="1:36" ht="12.75">
      <c r="A250" s="838"/>
      <c r="B250" s="838"/>
      <c r="C250" s="583"/>
      <c r="D250" s="583"/>
      <c r="E250" s="583"/>
      <c r="F250" s="583"/>
      <c r="G250" s="583"/>
      <c r="H250" s="583"/>
      <c r="I250" s="583"/>
      <c r="J250" s="583"/>
      <c r="K250" s="583"/>
      <c r="L250" s="583"/>
      <c r="M250" s="583"/>
      <c r="N250" s="583"/>
      <c r="O250" s="583"/>
      <c r="P250" s="583"/>
      <c r="Q250" s="583"/>
      <c r="R250" s="583"/>
      <c r="S250" s="583"/>
      <c r="T250" s="583"/>
      <c r="U250" s="583"/>
      <c r="V250" s="583"/>
      <c r="W250" s="584"/>
      <c r="X250" s="584"/>
      <c r="Y250" s="584"/>
      <c r="Z250" s="584"/>
      <c r="AA250" s="584"/>
      <c r="AB250" s="584"/>
      <c r="AC250" s="584"/>
      <c r="AD250" s="584"/>
      <c r="AE250" s="584"/>
      <c r="AF250" s="584"/>
      <c r="AG250" s="584"/>
      <c r="AH250" s="584"/>
      <c r="AI250" s="584"/>
      <c r="AJ250" s="584"/>
    </row>
    <row r="251" spans="1:36" ht="12.75">
      <c r="A251" s="837"/>
      <c r="B251" s="837"/>
      <c r="C251" s="809"/>
      <c r="D251" s="809"/>
      <c r="E251" s="809"/>
      <c r="F251" s="809"/>
      <c r="G251" s="809"/>
      <c r="H251" s="809"/>
      <c r="I251" s="809"/>
      <c r="J251" s="809"/>
      <c r="K251" s="809"/>
      <c r="L251" s="809"/>
      <c r="M251" s="809"/>
      <c r="N251" s="809"/>
      <c r="O251" s="809"/>
      <c r="P251" s="809"/>
      <c r="Q251" s="809"/>
      <c r="R251" s="809"/>
      <c r="S251" s="809"/>
      <c r="T251" s="809"/>
      <c r="U251" s="809"/>
      <c r="V251" s="809"/>
      <c r="W251" s="810"/>
      <c r="X251" s="810"/>
      <c r="Y251" s="810"/>
      <c r="Z251" s="810"/>
      <c r="AA251" s="810"/>
      <c r="AB251" s="810"/>
      <c r="AC251" s="810"/>
      <c r="AD251" s="810"/>
      <c r="AE251" s="810"/>
      <c r="AF251" s="810"/>
      <c r="AG251" s="810"/>
      <c r="AH251" s="810"/>
      <c r="AI251" s="810"/>
      <c r="AJ251" s="810"/>
    </row>
    <row r="252" spans="1:36" ht="12.75">
      <c r="A252" s="838"/>
      <c r="B252" s="838"/>
      <c r="C252" s="583"/>
      <c r="D252" s="583"/>
      <c r="E252" s="583"/>
      <c r="F252" s="583"/>
      <c r="G252" s="583"/>
      <c r="H252" s="583"/>
      <c r="I252" s="583"/>
      <c r="J252" s="583"/>
      <c r="K252" s="583"/>
      <c r="L252" s="583"/>
      <c r="M252" s="583"/>
      <c r="N252" s="583"/>
      <c r="O252" s="583"/>
      <c r="P252" s="583"/>
      <c r="Q252" s="583"/>
      <c r="R252" s="583"/>
      <c r="S252" s="583"/>
      <c r="T252" s="583"/>
      <c r="U252" s="583"/>
      <c r="V252" s="583"/>
      <c r="W252" s="584"/>
      <c r="X252" s="584"/>
      <c r="Y252" s="584"/>
      <c r="Z252" s="584"/>
      <c r="AA252" s="584"/>
      <c r="AB252" s="584"/>
      <c r="AC252" s="584"/>
      <c r="AD252" s="584"/>
      <c r="AE252" s="584"/>
      <c r="AF252" s="584"/>
      <c r="AG252" s="584"/>
      <c r="AH252" s="584"/>
      <c r="AI252" s="584"/>
      <c r="AJ252" s="584"/>
    </row>
    <row r="253" spans="1:36" ht="12.75">
      <c r="A253" s="837"/>
      <c r="B253" s="837"/>
      <c r="C253" s="809"/>
      <c r="D253" s="809"/>
      <c r="E253" s="809"/>
      <c r="F253" s="809"/>
      <c r="G253" s="809"/>
      <c r="H253" s="809"/>
      <c r="I253" s="809"/>
      <c r="J253" s="809"/>
      <c r="K253" s="809"/>
      <c r="L253" s="809"/>
      <c r="M253" s="809"/>
      <c r="N253" s="809"/>
      <c r="O253" s="809"/>
      <c r="P253" s="809"/>
      <c r="Q253" s="809"/>
      <c r="R253" s="809"/>
      <c r="S253" s="809"/>
      <c r="T253" s="809"/>
      <c r="U253" s="809"/>
      <c r="V253" s="809"/>
      <c r="W253" s="810"/>
      <c r="X253" s="810"/>
      <c r="Y253" s="810"/>
      <c r="Z253" s="810"/>
      <c r="AA253" s="810"/>
      <c r="AB253" s="810"/>
      <c r="AC253" s="810"/>
      <c r="AD253" s="810"/>
      <c r="AE253" s="810"/>
      <c r="AF253" s="810"/>
      <c r="AG253" s="810"/>
      <c r="AH253" s="810"/>
      <c r="AI253" s="810"/>
      <c r="AJ253" s="810"/>
    </row>
    <row r="254" spans="1:36" ht="12.75">
      <c r="A254" s="838"/>
      <c r="B254" s="838"/>
      <c r="C254" s="583"/>
      <c r="D254" s="583"/>
      <c r="E254" s="583"/>
      <c r="F254" s="583"/>
      <c r="G254" s="583"/>
      <c r="H254" s="583"/>
      <c r="I254" s="583"/>
      <c r="J254" s="583"/>
      <c r="K254" s="583"/>
      <c r="L254" s="583"/>
      <c r="M254" s="583"/>
      <c r="N254" s="583"/>
      <c r="O254" s="583"/>
      <c r="P254" s="583"/>
      <c r="Q254" s="583"/>
      <c r="R254" s="583"/>
      <c r="S254" s="583"/>
      <c r="T254" s="583"/>
      <c r="U254" s="583"/>
      <c r="V254" s="583"/>
      <c r="W254" s="584"/>
      <c r="X254" s="584"/>
      <c r="Y254" s="584"/>
      <c r="Z254" s="584"/>
      <c r="AA254" s="584"/>
      <c r="AB254" s="584"/>
      <c r="AC254" s="584"/>
      <c r="AD254" s="584"/>
      <c r="AE254" s="584"/>
      <c r="AF254" s="584"/>
      <c r="AG254" s="584"/>
      <c r="AH254" s="584"/>
      <c r="AI254" s="584"/>
      <c r="AJ254" s="584"/>
    </row>
    <row r="255" spans="1:36" ht="12.75">
      <c r="A255" s="837"/>
      <c r="B255" s="837"/>
      <c r="C255" s="809"/>
      <c r="D255" s="809"/>
      <c r="E255" s="809"/>
      <c r="F255" s="809"/>
      <c r="G255" s="809"/>
      <c r="H255" s="809"/>
      <c r="I255" s="809"/>
      <c r="J255" s="809"/>
      <c r="K255" s="809"/>
      <c r="L255" s="809"/>
      <c r="M255" s="809"/>
      <c r="N255" s="809"/>
      <c r="O255" s="809"/>
      <c r="P255" s="809"/>
      <c r="Q255" s="809"/>
      <c r="R255" s="809"/>
      <c r="S255" s="809"/>
      <c r="T255" s="809"/>
      <c r="U255" s="809"/>
      <c r="V255" s="809"/>
      <c r="W255" s="810"/>
      <c r="X255" s="810"/>
      <c r="Y255" s="810"/>
      <c r="Z255" s="810"/>
      <c r="AA255" s="810"/>
      <c r="AB255" s="810"/>
      <c r="AC255" s="810"/>
      <c r="AD255" s="810"/>
      <c r="AE255" s="810"/>
      <c r="AF255" s="810"/>
      <c r="AG255" s="810"/>
      <c r="AH255" s="810"/>
      <c r="AI255" s="810"/>
      <c r="AJ255" s="810"/>
    </row>
    <row r="256" spans="1:36" ht="12.75">
      <c r="A256" s="838"/>
      <c r="B256" s="838"/>
      <c r="C256" s="583"/>
      <c r="D256" s="583"/>
      <c r="E256" s="583"/>
      <c r="F256" s="583"/>
      <c r="G256" s="583"/>
      <c r="H256" s="583"/>
      <c r="I256" s="583"/>
      <c r="J256" s="583"/>
      <c r="K256" s="583"/>
      <c r="L256" s="583"/>
      <c r="M256" s="583"/>
      <c r="N256" s="583"/>
      <c r="O256" s="583"/>
      <c r="P256" s="583"/>
      <c r="Q256" s="583"/>
      <c r="R256" s="583"/>
      <c r="S256" s="583"/>
      <c r="T256" s="583"/>
      <c r="U256" s="583"/>
      <c r="V256" s="583"/>
      <c r="W256" s="584"/>
      <c r="X256" s="584"/>
      <c r="Y256" s="584"/>
      <c r="Z256" s="584"/>
      <c r="AA256" s="584"/>
      <c r="AB256" s="584"/>
      <c r="AC256" s="584"/>
      <c r="AD256" s="584"/>
      <c r="AE256" s="584"/>
      <c r="AF256" s="584"/>
      <c r="AG256" s="584"/>
      <c r="AH256" s="584"/>
      <c r="AI256" s="584"/>
      <c r="AJ256" s="584"/>
    </row>
    <row r="257" spans="1:36" ht="12.75">
      <c r="A257" s="837"/>
      <c r="B257" s="837"/>
      <c r="C257" s="809"/>
      <c r="D257" s="809"/>
      <c r="E257" s="809"/>
      <c r="F257" s="809"/>
      <c r="G257" s="809"/>
      <c r="H257" s="809"/>
      <c r="I257" s="809"/>
      <c r="J257" s="809"/>
      <c r="K257" s="809"/>
      <c r="L257" s="809"/>
      <c r="M257" s="809"/>
      <c r="N257" s="809"/>
      <c r="O257" s="809"/>
      <c r="P257" s="809"/>
      <c r="Q257" s="809"/>
      <c r="R257" s="809"/>
      <c r="S257" s="809"/>
      <c r="T257" s="809"/>
      <c r="U257" s="809"/>
      <c r="V257" s="809"/>
      <c r="W257" s="810"/>
      <c r="X257" s="810"/>
      <c r="Y257" s="810"/>
      <c r="Z257" s="810"/>
      <c r="AA257" s="810"/>
      <c r="AB257" s="810"/>
      <c r="AC257" s="810"/>
      <c r="AD257" s="810"/>
      <c r="AE257" s="810"/>
      <c r="AF257" s="810"/>
      <c r="AG257" s="810"/>
      <c r="AH257" s="810"/>
      <c r="AI257" s="810"/>
      <c r="AJ257" s="810"/>
    </row>
    <row r="258" spans="1:36" ht="12.75">
      <c r="A258" s="838"/>
      <c r="B258" s="838"/>
      <c r="C258" s="583"/>
      <c r="D258" s="583"/>
      <c r="E258" s="583"/>
      <c r="F258" s="583"/>
      <c r="G258" s="583"/>
      <c r="H258" s="583"/>
      <c r="I258" s="583"/>
      <c r="J258" s="583"/>
      <c r="K258" s="583"/>
      <c r="L258" s="583"/>
      <c r="M258" s="583"/>
      <c r="N258" s="583"/>
      <c r="O258" s="583"/>
      <c r="P258" s="583"/>
      <c r="Q258" s="583"/>
      <c r="R258" s="583"/>
      <c r="S258" s="583"/>
      <c r="T258" s="583"/>
      <c r="U258" s="583"/>
      <c r="V258" s="583"/>
      <c r="W258" s="584"/>
      <c r="X258" s="584"/>
      <c r="Y258" s="584"/>
      <c r="Z258" s="584"/>
      <c r="AA258" s="584"/>
      <c r="AB258" s="584"/>
      <c r="AC258" s="584"/>
      <c r="AD258" s="584"/>
      <c r="AE258" s="584"/>
      <c r="AF258" s="584"/>
      <c r="AG258" s="584"/>
      <c r="AH258" s="584"/>
      <c r="AI258" s="584"/>
      <c r="AJ258" s="584"/>
    </row>
    <row r="259" spans="1:36" ht="12.75">
      <c r="A259" s="837"/>
      <c r="B259" s="837"/>
      <c r="C259" s="809"/>
      <c r="D259" s="809"/>
      <c r="E259" s="809"/>
      <c r="F259" s="809"/>
      <c r="G259" s="809"/>
      <c r="H259" s="809"/>
      <c r="I259" s="809"/>
      <c r="J259" s="809"/>
      <c r="K259" s="809"/>
      <c r="L259" s="809"/>
      <c r="M259" s="809"/>
      <c r="N259" s="809"/>
      <c r="O259" s="809"/>
      <c r="P259" s="809"/>
      <c r="Q259" s="809"/>
      <c r="R259" s="809"/>
      <c r="S259" s="809"/>
      <c r="T259" s="809"/>
      <c r="U259" s="809"/>
      <c r="V259" s="809"/>
      <c r="W259" s="810"/>
      <c r="X259" s="810"/>
      <c r="Y259" s="810"/>
      <c r="Z259" s="810"/>
      <c r="AA259" s="810"/>
      <c r="AB259" s="810"/>
      <c r="AC259" s="810"/>
      <c r="AD259" s="810"/>
      <c r="AE259" s="810"/>
      <c r="AF259" s="810"/>
      <c r="AG259" s="810"/>
      <c r="AH259" s="810"/>
      <c r="AI259" s="810"/>
      <c r="AJ259" s="810"/>
    </row>
    <row r="260" spans="1:36" ht="12.75">
      <c r="A260" s="838"/>
      <c r="B260" s="838"/>
      <c r="C260" s="583"/>
      <c r="D260" s="583"/>
      <c r="E260" s="583"/>
      <c r="F260" s="583"/>
      <c r="G260" s="583"/>
      <c r="H260" s="583"/>
      <c r="I260" s="583"/>
      <c r="J260" s="583"/>
      <c r="K260" s="583"/>
      <c r="L260" s="583"/>
      <c r="M260" s="583"/>
      <c r="N260" s="583"/>
      <c r="O260" s="583"/>
      <c r="P260" s="583"/>
      <c r="Q260" s="583"/>
      <c r="R260" s="583"/>
      <c r="S260" s="583"/>
      <c r="T260" s="583"/>
      <c r="U260" s="583"/>
      <c r="V260" s="583"/>
      <c r="W260" s="584"/>
      <c r="X260" s="584"/>
      <c r="Y260" s="584"/>
      <c r="Z260" s="584"/>
      <c r="AA260" s="584"/>
      <c r="AB260" s="584"/>
      <c r="AC260" s="584"/>
      <c r="AD260" s="584"/>
      <c r="AE260" s="584"/>
      <c r="AF260" s="584"/>
      <c r="AG260" s="584"/>
      <c r="AH260" s="584"/>
      <c r="AI260" s="584"/>
      <c r="AJ260" s="584"/>
    </row>
    <row r="261" spans="1:36" ht="12.75">
      <c r="A261" s="837"/>
      <c r="B261" s="837"/>
      <c r="C261" s="809"/>
      <c r="D261" s="809"/>
      <c r="E261" s="809"/>
      <c r="F261" s="809"/>
      <c r="G261" s="809"/>
      <c r="H261" s="809"/>
      <c r="I261" s="809"/>
      <c r="J261" s="809"/>
      <c r="K261" s="809"/>
      <c r="L261" s="809"/>
      <c r="M261" s="809"/>
      <c r="N261" s="809"/>
      <c r="O261" s="809"/>
      <c r="P261" s="809"/>
      <c r="Q261" s="809"/>
      <c r="R261" s="809"/>
      <c r="S261" s="809"/>
      <c r="T261" s="809"/>
      <c r="U261" s="809"/>
      <c r="V261" s="809"/>
      <c r="W261" s="810"/>
      <c r="X261" s="810"/>
      <c r="Y261" s="810"/>
      <c r="Z261" s="810"/>
      <c r="AA261" s="810"/>
      <c r="AB261" s="810"/>
      <c r="AC261" s="810"/>
      <c r="AD261" s="810"/>
      <c r="AE261" s="810"/>
      <c r="AF261" s="810"/>
      <c r="AG261" s="810"/>
      <c r="AH261" s="810"/>
      <c r="AI261" s="810"/>
      <c r="AJ261" s="810"/>
    </row>
    <row r="262" spans="1:36" ht="12.75">
      <c r="A262" s="838"/>
      <c r="B262" s="838"/>
      <c r="C262" s="583"/>
      <c r="D262" s="583"/>
      <c r="E262" s="583"/>
      <c r="F262" s="583"/>
      <c r="G262" s="583"/>
      <c r="H262" s="583"/>
      <c r="I262" s="583"/>
      <c r="J262" s="583"/>
      <c r="K262" s="583"/>
      <c r="L262" s="583"/>
      <c r="M262" s="583"/>
      <c r="N262" s="583"/>
      <c r="O262" s="583"/>
      <c r="P262" s="583"/>
      <c r="Q262" s="583"/>
      <c r="R262" s="583"/>
      <c r="S262" s="583"/>
      <c r="T262" s="583"/>
      <c r="U262" s="583"/>
      <c r="V262" s="583"/>
      <c r="W262" s="584"/>
      <c r="X262" s="584"/>
      <c r="Y262" s="584"/>
      <c r="Z262" s="584"/>
      <c r="AA262" s="584"/>
      <c r="AB262" s="584"/>
      <c r="AC262" s="584"/>
      <c r="AD262" s="584"/>
      <c r="AE262" s="584"/>
      <c r="AF262" s="584"/>
      <c r="AG262" s="584"/>
      <c r="AH262" s="584"/>
      <c r="AI262" s="584"/>
      <c r="AJ262" s="584"/>
    </row>
    <row r="263" spans="1:36" ht="12.75">
      <c r="A263" s="837"/>
      <c r="B263" s="837"/>
      <c r="C263" s="809"/>
      <c r="D263" s="809"/>
      <c r="E263" s="809"/>
      <c r="F263" s="809"/>
      <c r="G263" s="809"/>
      <c r="H263" s="809"/>
      <c r="I263" s="809"/>
      <c r="J263" s="809"/>
      <c r="K263" s="809"/>
      <c r="L263" s="809"/>
      <c r="M263" s="809"/>
      <c r="N263" s="809"/>
      <c r="O263" s="809"/>
      <c r="P263" s="809"/>
      <c r="Q263" s="809"/>
      <c r="R263" s="809"/>
      <c r="S263" s="809"/>
      <c r="T263" s="809"/>
      <c r="U263" s="809"/>
      <c r="V263" s="809"/>
      <c r="W263" s="810"/>
      <c r="X263" s="810"/>
      <c r="Y263" s="810"/>
      <c r="Z263" s="810"/>
      <c r="AA263" s="810"/>
      <c r="AB263" s="810"/>
      <c r="AC263" s="810"/>
      <c r="AD263" s="810"/>
      <c r="AE263" s="810"/>
      <c r="AF263" s="810"/>
      <c r="AG263" s="810"/>
      <c r="AH263" s="810"/>
      <c r="AI263" s="810"/>
      <c r="AJ263" s="810"/>
    </row>
    <row r="264" spans="1:36" ht="12.75">
      <c r="A264" s="838"/>
      <c r="B264" s="838"/>
      <c r="C264" s="583"/>
      <c r="D264" s="583"/>
      <c r="E264" s="583"/>
      <c r="F264" s="583"/>
      <c r="G264" s="583"/>
      <c r="H264" s="583"/>
      <c r="I264" s="583"/>
      <c r="J264" s="583"/>
      <c r="K264" s="583"/>
      <c r="L264" s="583"/>
      <c r="M264" s="583"/>
      <c r="N264" s="583"/>
      <c r="O264" s="583"/>
      <c r="P264" s="583"/>
      <c r="Q264" s="583"/>
      <c r="R264" s="583"/>
      <c r="S264" s="583"/>
      <c r="T264" s="583"/>
      <c r="U264" s="583"/>
      <c r="V264" s="583"/>
      <c r="W264" s="584"/>
      <c r="X264" s="584"/>
      <c r="Y264" s="584"/>
      <c r="Z264" s="584"/>
      <c r="AA264" s="584"/>
      <c r="AB264" s="584"/>
      <c r="AC264" s="584"/>
      <c r="AD264" s="584"/>
      <c r="AE264" s="584"/>
      <c r="AF264" s="584"/>
      <c r="AG264" s="584"/>
      <c r="AH264" s="584"/>
      <c r="AI264" s="584"/>
      <c r="AJ264" s="584"/>
    </row>
    <row r="265" spans="1:36" ht="12.75">
      <c r="A265" s="837"/>
      <c r="B265" s="837"/>
      <c r="C265" s="809"/>
      <c r="D265" s="809"/>
      <c r="E265" s="809"/>
      <c r="F265" s="809"/>
      <c r="G265" s="809"/>
      <c r="H265" s="809"/>
      <c r="I265" s="809"/>
      <c r="J265" s="809"/>
      <c r="K265" s="809"/>
      <c r="L265" s="809"/>
      <c r="M265" s="809"/>
      <c r="N265" s="809"/>
      <c r="O265" s="809"/>
      <c r="P265" s="809"/>
      <c r="Q265" s="809"/>
      <c r="R265" s="809"/>
      <c r="S265" s="809"/>
      <c r="T265" s="809"/>
      <c r="U265" s="809"/>
      <c r="V265" s="809"/>
      <c r="W265" s="810"/>
      <c r="X265" s="810"/>
      <c r="Y265" s="810"/>
      <c r="Z265" s="810"/>
      <c r="AA265" s="810"/>
      <c r="AB265" s="810"/>
      <c r="AC265" s="810"/>
      <c r="AD265" s="810"/>
      <c r="AE265" s="810"/>
      <c r="AF265" s="810"/>
      <c r="AG265" s="810"/>
      <c r="AH265" s="810"/>
      <c r="AI265" s="810"/>
      <c r="AJ265" s="810"/>
    </row>
    <row r="266" spans="1:36" ht="12.75">
      <c r="A266" s="838"/>
      <c r="B266" s="838"/>
      <c r="C266" s="583"/>
      <c r="D266" s="583"/>
      <c r="E266" s="583"/>
      <c r="F266" s="583"/>
      <c r="G266" s="583"/>
      <c r="H266" s="583"/>
      <c r="I266" s="583"/>
      <c r="J266" s="583"/>
      <c r="K266" s="583"/>
      <c r="L266" s="583"/>
      <c r="M266" s="583"/>
      <c r="N266" s="583"/>
      <c r="O266" s="583"/>
      <c r="P266" s="583"/>
      <c r="Q266" s="583"/>
      <c r="R266" s="583"/>
      <c r="S266" s="583"/>
      <c r="T266" s="583"/>
      <c r="U266" s="583"/>
      <c r="V266" s="583"/>
      <c r="W266" s="584"/>
      <c r="X266" s="584"/>
      <c r="Y266" s="584"/>
      <c r="Z266" s="584"/>
      <c r="AA266" s="584"/>
      <c r="AB266" s="584"/>
      <c r="AC266" s="584"/>
      <c r="AD266" s="584"/>
      <c r="AE266" s="584"/>
      <c r="AF266" s="584"/>
      <c r="AG266" s="584"/>
      <c r="AH266" s="584"/>
      <c r="AI266" s="584"/>
      <c r="AJ266" s="584"/>
    </row>
    <row r="267" spans="1:36" ht="12.75">
      <c r="A267" s="837"/>
      <c r="B267" s="837"/>
      <c r="C267" s="809"/>
      <c r="D267" s="809"/>
      <c r="E267" s="809"/>
      <c r="F267" s="809"/>
      <c r="G267" s="809"/>
      <c r="H267" s="809"/>
      <c r="I267" s="809"/>
      <c r="J267" s="809"/>
      <c r="K267" s="809"/>
      <c r="L267" s="809"/>
      <c r="M267" s="809"/>
      <c r="N267" s="809"/>
      <c r="O267" s="809"/>
      <c r="P267" s="809"/>
      <c r="Q267" s="809"/>
      <c r="R267" s="809"/>
      <c r="S267" s="809"/>
      <c r="T267" s="809"/>
      <c r="U267" s="809"/>
      <c r="V267" s="809"/>
      <c r="W267" s="810"/>
      <c r="X267" s="810"/>
      <c r="Y267" s="810"/>
      <c r="Z267" s="810"/>
      <c r="AA267" s="810"/>
      <c r="AB267" s="810"/>
      <c r="AC267" s="810"/>
      <c r="AD267" s="810"/>
      <c r="AE267" s="810"/>
      <c r="AF267" s="810"/>
      <c r="AG267" s="810"/>
      <c r="AH267" s="810"/>
      <c r="AI267" s="810"/>
      <c r="AJ267" s="810"/>
    </row>
    <row r="268" spans="1:36" ht="12.75">
      <c r="A268" s="838"/>
      <c r="B268" s="838"/>
      <c r="C268" s="583"/>
      <c r="D268" s="583"/>
      <c r="E268" s="583"/>
      <c r="F268" s="583"/>
      <c r="G268" s="583"/>
      <c r="H268" s="583"/>
      <c r="I268" s="583"/>
      <c r="J268" s="583"/>
      <c r="K268" s="583"/>
      <c r="L268" s="583"/>
      <c r="M268" s="583"/>
      <c r="N268" s="583"/>
      <c r="O268" s="583"/>
      <c r="P268" s="583"/>
      <c r="Q268" s="583"/>
      <c r="R268" s="583"/>
      <c r="S268" s="583"/>
      <c r="T268" s="583"/>
      <c r="U268" s="583"/>
      <c r="V268" s="583"/>
      <c r="W268" s="584"/>
      <c r="X268" s="584"/>
      <c r="Y268" s="584"/>
      <c r="Z268" s="584"/>
      <c r="AA268" s="584"/>
      <c r="AB268" s="584"/>
      <c r="AC268" s="584"/>
      <c r="AD268" s="584"/>
      <c r="AE268" s="584"/>
      <c r="AF268" s="584"/>
      <c r="AG268" s="584"/>
      <c r="AH268" s="584"/>
      <c r="AI268" s="584"/>
      <c r="AJ268" s="584"/>
    </row>
    <row r="269" spans="1:36" ht="12.75">
      <c r="A269" s="837"/>
      <c r="B269" s="837"/>
      <c r="C269" s="809"/>
      <c r="D269" s="809"/>
      <c r="E269" s="809"/>
      <c r="F269" s="809"/>
      <c r="G269" s="809"/>
      <c r="H269" s="809"/>
      <c r="I269" s="809"/>
      <c r="J269" s="809"/>
      <c r="K269" s="809"/>
      <c r="L269" s="809"/>
      <c r="M269" s="809"/>
      <c r="N269" s="809"/>
      <c r="O269" s="809"/>
      <c r="P269" s="809"/>
      <c r="Q269" s="809"/>
      <c r="R269" s="809"/>
      <c r="S269" s="809"/>
      <c r="T269" s="809"/>
      <c r="U269" s="809"/>
      <c r="V269" s="809"/>
      <c r="W269" s="810"/>
      <c r="X269" s="810"/>
      <c r="Y269" s="810"/>
      <c r="Z269" s="810"/>
      <c r="AA269" s="810"/>
      <c r="AB269" s="810"/>
      <c r="AC269" s="810"/>
      <c r="AD269" s="810"/>
      <c r="AE269" s="810"/>
      <c r="AF269" s="810"/>
      <c r="AG269" s="810"/>
      <c r="AH269" s="810"/>
      <c r="AI269" s="810"/>
      <c r="AJ269" s="810"/>
    </row>
    <row r="270" spans="1:36" ht="12.75">
      <c r="A270" s="838"/>
      <c r="B270" s="838"/>
      <c r="C270" s="583"/>
      <c r="D270" s="583"/>
      <c r="E270" s="583"/>
      <c r="F270" s="583"/>
      <c r="G270" s="583"/>
      <c r="H270" s="583"/>
      <c r="I270" s="583"/>
      <c r="J270" s="583"/>
      <c r="K270" s="583"/>
      <c r="L270" s="583"/>
      <c r="M270" s="583"/>
      <c r="N270" s="583"/>
      <c r="O270" s="583"/>
      <c r="P270" s="583"/>
      <c r="Q270" s="583"/>
      <c r="R270" s="583"/>
      <c r="S270" s="583"/>
      <c r="T270" s="583"/>
      <c r="U270" s="583"/>
      <c r="V270" s="583"/>
      <c r="W270" s="584"/>
      <c r="X270" s="584"/>
      <c r="Y270" s="584"/>
      <c r="Z270" s="584"/>
      <c r="AA270" s="584"/>
      <c r="AB270" s="584"/>
      <c r="AC270" s="584"/>
      <c r="AD270" s="584"/>
      <c r="AE270" s="584"/>
      <c r="AF270" s="584"/>
      <c r="AG270" s="584"/>
      <c r="AH270" s="584"/>
      <c r="AI270" s="584"/>
      <c r="AJ270" s="584"/>
    </row>
    <row r="271" spans="1:36" ht="12.75">
      <c r="A271" s="837"/>
      <c r="B271" s="837"/>
      <c r="C271" s="809"/>
      <c r="D271" s="809"/>
      <c r="E271" s="809"/>
      <c r="F271" s="809"/>
      <c r="G271" s="809"/>
      <c r="H271" s="809"/>
      <c r="I271" s="809"/>
      <c r="J271" s="809"/>
      <c r="K271" s="809"/>
      <c r="L271" s="809"/>
      <c r="M271" s="809"/>
      <c r="N271" s="809"/>
      <c r="O271" s="809"/>
      <c r="P271" s="809"/>
      <c r="Q271" s="809"/>
      <c r="R271" s="809"/>
      <c r="S271" s="809"/>
      <c r="T271" s="809"/>
      <c r="U271" s="809"/>
      <c r="V271" s="809"/>
      <c r="W271" s="810"/>
      <c r="X271" s="810"/>
      <c r="Y271" s="810"/>
      <c r="Z271" s="810"/>
      <c r="AA271" s="810"/>
      <c r="AB271" s="810"/>
      <c r="AC271" s="810"/>
      <c r="AD271" s="810"/>
      <c r="AE271" s="810"/>
      <c r="AF271" s="810"/>
      <c r="AG271" s="810"/>
      <c r="AH271" s="810"/>
      <c r="AI271" s="810"/>
      <c r="AJ271" s="810"/>
    </row>
    <row r="272" spans="1:36" ht="12.75">
      <c r="A272" s="838"/>
      <c r="B272" s="838"/>
      <c r="C272" s="583"/>
      <c r="D272" s="583"/>
      <c r="E272" s="583"/>
      <c r="F272" s="583"/>
      <c r="G272" s="583"/>
      <c r="H272" s="583"/>
      <c r="I272" s="583"/>
      <c r="J272" s="583"/>
      <c r="K272" s="583"/>
      <c r="L272" s="583"/>
      <c r="M272" s="583"/>
      <c r="N272" s="583"/>
      <c r="O272" s="583"/>
      <c r="P272" s="583"/>
      <c r="Q272" s="583"/>
      <c r="R272" s="583"/>
      <c r="S272" s="583"/>
      <c r="T272" s="583"/>
      <c r="U272" s="583"/>
      <c r="V272" s="583"/>
      <c r="W272" s="584"/>
      <c r="X272" s="584"/>
      <c r="Y272" s="584"/>
      <c r="Z272" s="584"/>
      <c r="AA272" s="584"/>
      <c r="AB272" s="584"/>
      <c r="AC272" s="584"/>
      <c r="AD272" s="584"/>
      <c r="AE272" s="584"/>
      <c r="AF272" s="584"/>
      <c r="AG272" s="584"/>
      <c r="AH272" s="584"/>
      <c r="AI272" s="584"/>
      <c r="AJ272" s="584"/>
    </row>
    <row r="273" spans="1:36" ht="12.75">
      <c r="A273" s="837"/>
      <c r="B273" s="837"/>
      <c r="C273" s="809"/>
      <c r="D273" s="809"/>
      <c r="E273" s="809"/>
      <c r="F273" s="809"/>
      <c r="G273" s="809"/>
      <c r="H273" s="809"/>
      <c r="I273" s="809"/>
      <c r="J273" s="809"/>
      <c r="K273" s="809"/>
      <c r="L273" s="809"/>
      <c r="M273" s="809"/>
      <c r="N273" s="809"/>
      <c r="O273" s="809"/>
      <c r="P273" s="809"/>
      <c r="Q273" s="809"/>
      <c r="R273" s="809"/>
      <c r="S273" s="809"/>
      <c r="T273" s="809"/>
      <c r="U273" s="809"/>
      <c r="V273" s="809"/>
      <c r="W273" s="810"/>
      <c r="X273" s="810"/>
      <c r="Y273" s="810"/>
      <c r="Z273" s="810"/>
      <c r="AA273" s="810"/>
      <c r="AB273" s="810"/>
      <c r="AC273" s="810"/>
      <c r="AD273" s="810"/>
      <c r="AE273" s="810"/>
      <c r="AF273" s="810"/>
      <c r="AG273" s="810"/>
      <c r="AH273" s="810"/>
      <c r="AI273" s="810"/>
      <c r="AJ273" s="810"/>
    </row>
    <row r="274" spans="1:36" ht="12.75">
      <c r="A274" s="838"/>
      <c r="B274" s="838"/>
      <c r="C274" s="583"/>
      <c r="D274" s="583"/>
      <c r="E274" s="583"/>
      <c r="F274" s="583"/>
      <c r="G274" s="583"/>
      <c r="H274" s="583"/>
      <c r="I274" s="583"/>
      <c r="J274" s="583"/>
      <c r="K274" s="583"/>
      <c r="L274" s="583"/>
      <c r="M274" s="583"/>
      <c r="N274" s="583"/>
      <c r="O274" s="583"/>
      <c r="P274" s="583"/>
      <c r="Q274" s="583"/>
      <c r="R274" s="583"/>
      <c r="S274" s="583"/>
      <c r="T274" s="583"/>
      <c r="U274" s="583"/>
      <c r="V274" s="583"/>
      <c r="W274" s="584"/>
      <c r="X274" s="584"/>
      <c r="Y274" s="584"/>
      <c r="Z274" s="584"/>
      <c r="AA274" s="584"/>
      <c r="AB274" s="584"/>
      <c r="AC274" s="584"/>
      <c r="AD274" s="584"/>
      <c r="AE274" s="584"/>
      <c r="AF274" s="584"/>
      <c r="AG274" s="584"/>
      <c r="AH274" s="584"/>
      <c r="AI274" s="584"/>
      <c r="AJ274" s="584"/>
    </row>
    <row r="275" spans="1:36" ht="12.75">
      <c r="A275" s="837"/>
      <c r="B275" s="837"/>
      <c r="C275" s="809"/>
      <c r="D275" s="809"/>
      <c r="E275" s="809"/>
      <c r="F275" s="809"/>
      <c r="G275" s="809"/>
      <c r="H275" s="809"/>
      <c r="I275" s="809"/>
      <c r="J275" s="809"/>
      <c r="K275" s="809"/>
      <c r="L275" s="809"/>
      <c r="M275" s="809"/>
      <c r="N275" s="809"/>
      <c r="O275" s="809"/>
      <c r="P275" s="809"/>
      <c r="Q275" s="809"/>
      <c r="R275" s="809"/>
      <c r="S275" s="809"/>
      <c r="T275" s="809"/>
      <c r="U275" s="809"/>
      <c r="V275" s="809"/>
      <c r="W275" s="810"/>
      <c r="X275" s="810"/>
      <c r="Y275" s="810"/>
      <c r="Z275" s="810"/>
      <c r="AA275" s="810"/>
      <c r="AB275" s="810"/>
      <c r="AC275" s="810"/>
      <c r="AD275" s="810"/>
      <c r="AE275" s="810"/>
      <c r="AF275" s="810"/>
      <c r="AG275" s="810"/>
      <c r="AH275" s="810"/>
      <c r="AI275" s="810"/>
      <c r="AJ275" s="810"/>
    </row>
    <row r="276" spans="1:36" ht="12.75">
      <c r="A276" s="838"/>
      <c r="B276" s="838"/>
      <c r="C276" s="583"/>
      <c r="D276" s="583"/>
      <c r="E276" s="583"/>
      <c r="F276" s="583"/>
      <c r="G276" s="583"/>
      <c r="H276" s="583"/>
      <c r="I276" s="583"/>
      <c r="J276" s="583"/>
      <c r="K276" s="583"/>
      <c r="L276" s="583"/>
      <c r="M276" s="583"/>
      <c r="N276" s="583"/>
      <c r="O276" s="583"/>
      <c r="P276" s="583"/>
      <c r="Q276" s="583"/>
      <c r="R276" s="583"/>
      <c r="S276" s="583"/>
      <c r="T276" s="583"/>
      <c r="U276" s="583"/>
      <c r="V276" s="583"/>
      <c r="W276" s="584"/>
      <c r="X276" s="584"/>
      <c r="Y276" s="584"/>
      <c r="Z276" s="584"/>
      <c r="AA276" s="584"/>
      <c r="AB276" s="584"/>
      <c r="AC276" s="584"/>
      <c r="AD276" s="584"/>
      <c r="AE276" s="584"/>
      <c r="AF276" s="584"/>
      <c r="AG276" s="584"/>
      <c r="AH276" s="584"/>
      <c r="AI276" s="584"/>
      <c r="AJ276" s="584"/>
    </row>
    <row r="277" spans="1:36" ht="12.75">
      <c r="A277" s="837"/>
      <c r="B277" s="837"/>
      <c r="C277" s="809"/>
      <c r="D277" s="809"/>
      <c r="E277" s="809"/>
      <c r="F277" s="809"/>
      <c r="G277" s="809"/>
      <c r="H277" s="809"/>
      <c r="I277" s="809"/>
      <c r="J277" s="809"/>
      <c r="K277" s="809"/>
      <c r="L277" s="809"/>
      <c r="M277" s="809"/>
      <c r="N277" s="809"/>
      <c r="O277" s="809"/>
      <c r="P277" s="809"/>
      <c r="Q277" s="809"/>
      <c r="R277" s="809"/>
      <c r="S277" s="809"/>
      <c r="T277" s="809"/>
      <c r="U277" s="809"/>
      <c r="V277" s="809"/>
      <c r="W277" s="810"/>
      <c r="X277" s="810"/>
      <c r="Y277" s="810"/>
      <c r="Z277" s="810"/>
      <c r="AA277" s="810"/>
      <c r="AB277" s="810"/>
      <c r="AC277" s="810"/>
      <c r="AD277" s="810"/>
      <c r="AE277" s="810"/>
      <c r="AF277" s="810"/>
      <c r="AG277" s="810"/>
      <c r="AH277" s="810"/>
      <c r="AI277" s="810"/>
      <c r="AJ277" s="810"/>
    </row>
    <row r="278" spans="1:36" ht="12.75">
      <c r="A278" s="838"/>
      <c r="B278" s="838"/>
      <c r="C278" s="583"/>
      <c r="D278" s="583"/>
      <c r="E278" s="583"/>
      <c r="F278" s="583"/>
      <c r="G278" s="583"/>
      <c r="H278" s="583"/>
      <c r="I278" s="583"/>
      <c r="J278" s="583"/>
      <c r="K278" s="583"/>
      <c r="L278" s="583"/>
      <c r="M278" s="583"/>
      <c r="N278" s="583"/>
      <c r="O278" s="583"/>
      <c r="P278" s="583"/>
      <c r="Q278" s="583"/>
      <c r="R278" s="583"/>
      <c r="S278" s="583"/>
      <c r="T278" s="583"/>
      <c r="U278" s="583"/>
      <c r="V278" s="583"/>
      <c r="W278" s="584"/>
      <c r="X278" s="584"/>
      <c r="Y278" s="584"/>
      <c r="Z278" s="584"/>
      <c r="AA278" s="584"/>
      <c r="AB278" s="584"/>
      <c r="AC278" s="584"/>
      <c r="AD278" s="584"/>
      <c r="AE278" s="584"/>
      <c r="AF278" s="584"/>
      <c r="AG278" s="584"/>
      <c r="AH278" s="584"/>
      <c r="AI278" s="584"/>
      <c r="AJ278" s="584"/>
    </row>
    <row r="279" spans="1:36" ht="12.75">
      <c r="A279" s="837"/>
      <c r="B279" s="837"/>
      <c r="C279" s="809"/>
      <c r="D279" s="809"/>
      <c r="E279" s="809"/>
      <c r="F279" s="809"/>
      <c r="G279" s="809"/>
      <c r="H279" s="809"/>
      <c r="I279" s="809"/>
      <c r="J279" s="809"/>
      <c r="K279" s="809"/>
      <c r="L279" s="809"/>
      <c r="M279" s="809"/>
      <c r="N279" s="809"/>
      <c r="O279" s="809"/>
      <c r="P279" s="809"/>
      <c r="Q279" s="809"/>
      <c r="R279" s="809"/>
      <c r="S279" s="809"/>
      <c r="T279" s="809"/>
      <c r="U279" s="809"/>
      <c r="V279" s="809"/>
      <c r="W279" s="810"/>
      <c r="X279" s="810"/>
      <c r="Y279" s="810"/>
      <c r="Z279" s="810"/>
      <c r="AA279" s="810"/>
      <c r="AB279" s="810"/>
      <c r="AC279" s="810"/>
      <c r="AD279" s="810"/>
      <c r="AE279" s="810"/>
      <c r="AF279" s="810"/>
      <c r="AG279" s="810"/>
      <c r="AH279" s="810"/>
      <c r="AI279" s="810"/>
      <c r="AJ279" s="810"/>
    </row>
    <row r="280" spans="1:36" ht="12.75">
      <c r="A280" s="838"/>
      <c r="B280" s="838"/>
      <c r="C280" s="583"/>
      <c r="D280" s="583"/>
      <c r="E280" s="583"/>
      <c r="F280" s="583"/>
      <c r="G280" s="583"/>
      <c r="H280" s="583"/>
      <c r="I280" s="583"/>
      <c r="J280" s="583"/>
      <c r="K280" s="583"/>
      <c r="L280" s="583"/>
      <c r="M280" s="583"/>
      <c r="N280" s="583"/>
      <c r="O280" s="583"/>
      <c r="P280" s="583"/>
      <c r="Q280" s="583"/>
      <c r="R280" s="583"/>
      <c r="S280" s="583"/>
      <c r="T280" s="583"/>
      <c r="U280" s="583"/>
      <c r="V280" s="583"/>
      <c r="W280" s="584"/>
      <c r="X280" s="584"/>
      <c r="Y280" s="584"/>
      <c r="Z280" s="584"/>
      <c r="AA280" s="584"/>
      <c r="AB280" s="584"/>
      <c r="AC280" s="584"/>
      <c r="AD280" s="584"/>
      <c r="AE280" s="584"/>
      <c r="AF280" s="584"/>
      <c r="AG280" s="584"/>
      <c r="AH280" s="584"/>
      <c r="AI280" s="584"/>
      <c r="AJ280" s="584"/>
    </row>
    <row r="281" spans="1:36" ht="12.75">
      <c r="A281" s="837"/>
      <c r="B281" s="837"/>
      <c r="C281" s="809"/>
      <c r="D281" s="809"/>
      <c r="E281" s="809"/>
      <c r="F281" s="809"/>
      <c r="G281" s="809"/>
      <c r="H281" s="809"/>
      <c r="I281" s="809"/>
      <c r="J281" s="809"/>
      <c r="K281" s="809"/>
      <c r="L281" s="809"/>
      <c r="M281" s="809"/>
      <c r="N281" s="809"/>
      <c r="O281" s="809"/>
      <c r="P281" s="809"/>
      <c r="Q281" s="809"/>
      <c r="R281" s="809"/>
      <c r="S281" s="809"/>
      <c r="T281" s="809"/>
      <c r="U281" s="809"/>
      <c r="V281" s="809"/>
      <c r="W281" s="810"/>
      <c r="X281" s="810"/>
      <c r="Y281" s="810"/>
      <c r="Z281" s="810"/>
      <c r="AA281" s="810"/>
      <c r="AB281" s="810"/>
      <c r="AC281" s="810"/>
      <c r="AD281" s="810"/>
      <c r="AE281" s="810"/>
      <c r="AF281" s="810"/>
      <c r="AG281" s="810"/>
      <c r="AH281" s="810"/>
      <c r="AI281" s="810"/>
      <c r="AJ281" s="810"/>
    </row>
    <row r="282" spans="1:36" ht="12.75">
      <c r="A282" s="838"/>
      <c r="B282" s="838"/>
      <c r="C282" s="583"/>
      <c r="D282" s="583"/>
      <c r="E282" s="583"/>
      <c r="F282" s="583"/>
      <c r="G282" s="583"/>
      <c r="H282" s="583"/>
      <c r="I282" s="583"/>
      <c r="J282" s="583"/>
      <c r="K282" s="583"/>
      <c r="L282" s="583"/>
      <c r="M282" s="583"/>
      <c r="N282" s="583"/>
      <c r="O282" s="583"/>
      <c r="P282" s="583"/>
      <c r="Q282" s="583"/>
      <c r="R282" s="583"/>
      <c r="S282" s="583"/>
      <c r="T282" s="583"/>
      <c r="U282" s="583"/>
      <c r="V282" s="583"/>
      <c r="W282" s="584"/>
      <c r="X282" s="584"/>
      <c r="Y282" s="584"/>
      <c r="Z282" s="584"/>
      <c r="AA282" s="584"/>
      <c r="AB282" s="584"/>
      <c r="AC282" s="584"/>
      <c r="AD282" s="584"/>
      <c r="AE282" s="584"/>
      <c r="AF282" s="584"/>
      <c r="AG282" s="584"/>
      <c r="AH282" s="584"/>
      <c r="AI282" s="584"/>
      <c r="AJ282" s="584"/>
    </row>
    <row r="283" spans="1:36" ht="12.75">
      <c r="A283" s="837"/>
      <c r="B283" s="837"/>
      <c r="C283" s="809"/>
      <c r="D283" s="809"/>
      <c r="E283" s="809"/>
      <c r="F283" s="809"/>
      <c r="G283" s="809"/>
      <c r="H283" s="809"/>
      <c r="I283" s="809"/>
      <c r="J283" s="809"/>
      <c r="K283" s="809"/>
      <c r="L283" s="809"/>
      <c r="M283" s="809"/>
      <c r="N283" s="809"/>
      <c r="O283" s="809"/>
      <c r="P283" s="809"/>
      <c r="Q283" s="809"/>
      <c r="R283" s="809"/>
      <c r="S283" s="809"/>
      <c r="T283" s="809"/>
      <c r="U283" s="809"/>
      <c r="V283" s="809"/>
      <c r="W283" s="810"/>
      <c r="X283" s="810"/>
      <c r="Y283" s="810"/>
      <c r="Z283" s="810"/>
      <c r="AA283" s="810"/>
      <c r="AB283" s="810"/>
      <c r="AC283" s="810"/>
      <c r="AD283" s="810"/>
      <c r="AE283" s="810"/>
      <c r="AF283" s="810"/>
      <c r="AG283" s="810"/>
      <c r="AH283" s="810"/>
      <c r="AI283" s="810"/>
      <c r="AJ283" s="810"/>
    </row>
    <row r="284" spans="1:36" ht="12.75">
      <c r="A284" s="838"/>
      <c r="B284" s="838"/>
      <c r="C284" s="583"/>
      <c r="D284" s="583"/>
      <c r="E284" s="583"/>
      <c r="F284" s="583"/>
      <c r="G284" s="583"/>
      <c r="H284" s="583"/>
      <c r="I284" s="583"/>
      <c r="J284" s="583"/>
      <c r="K284" s="583"/>
      <c r="L284" s="583"/>
      <c r="M284" s="583"/>
      <c r="N284" s="583"/>
      <c r="O284" s="583"/>
      <c r="P284" s="583"/>
      <c r="Q284" s="583"/>
      <c r="R284" s="583"/>
      <c r="S284" s="583"/>
      <c r="T284" s="583"/>
      <c r="U284" s="583"/>
      <c r="V284" s="583"/>
      <c r="W284" s="584"/>
      <c r="X284" s="584"/>
      <c r="Y284" s="584"/>
      <c r="Z284" s="584"/>
      <c r="AA284" s="584"/>
      <c r="AB284" s="584"/>
      <c r="AC284" s="584"/>
      <c r="AD284" s="584"/>
      <c r="AE284" s="584"/>
      <c r="AF284" s="584"/>
      <c r="AG284" s="584"/>
      <c r="AH284" s="584"/>
      <c r="AI284" s="584"/>
      <c r="AJ284" s="584"/>
    </row>
    <row r="285" spans="1:36" ht="12.75">
      <c r="A285" s="837"/>
      <c r="B285" s="837"/>
      <c r="C285" s="809"/>
      <c r="D285" s="809"/>
      <c r="E285" s="809"/>
      <c r="F285" s="809"/>
      <c r="G285" s="809"/>
      <c r="H285" s="809"/>
      <c r="I285" s="809"/>
      <c r="J285" s="809"/>
      <c r="K285" s="809"/>
      <c r="L285" s="809"/>
      <c r="M285" s="809"/>
      <c r="N285" s="809"/>
      <c r="O285" s="809"/>
      <c r="P285" s="809"/>
      <c r="Q285" s="809"/>
      <c r="R285" s="809"/>
      <c r="S285" s="809"/>
      <c r="T285" s="809"/>
      <c r="U285" s="809"/>
      <c r="V285" s="809"/>
      <c r="W285" s="810"/>
      <c r="X285" s="810"/>
      <c r="Y285" s="810"/>
      <c r="Z285" s="810"/>
      <c r="AA285" s="810"/>
      <c r="AB285" s="810"/>
      <c r="AC285" s="810"/>
      <c r="AD285" s="810"/>
      <c r="AE285" s="810"/>
      <c r="AF285" s="810"/>
      <c r="AG285" s="810"/>
      <c r="AH285" s="810"/>
      <c r="AI285" s="810"/>
      <c r="AJ285" s="810"/>
    </row>
    <row r="286" spans="1:36" ht="12.75">
      <c r="A286" s="838"/>
      <c r="B286" s="838"/>
      <c r="C286" s="583"/>
      <c r="D286" s="583"/>
      <c r="E286" s="583"/>
      <c r="F286" s="583"/>
      <c r="G286" s="583"/>
      <c r="H286" s="583"/>
      <c r="I286" s="583"/>
      <c r="J286" s="583"/>
      <c r="K286" s="583"/>
      <c r="L286" s="583"/>
      <c r="M286" s="583"/>
      <c r="N286" s="583"/>
      <c r="O286" s="583"/>
      <c r="P286" s="583"/>
      <c r="Q286" s="583"/>
      <c r="R286" s="583"/>
      <c r="S286" s="583"/>
      <c r="T286" s="583"/>
      <c r="U286" s="583"/>
      <c r="V286" s="583"/>
      <c r="W286" s="584"/>
      <c r="X286" s="584"/>
      <c r="Y286" s="584"/>
      <c r="Z286" s="584"/>
      <c r="AA286" s="584"/>
      <c r="AB286" s="584"/>
      <c r="AC286" s="584"/>
      <c r="AD286" s="584"/>
      <c r="AE286" s="584"/>
      <c r="AF286" s="584"/>
      <c r="AG286" s="584"/>
      <c r="AH286" s="584"/>
      <c r="AI286" s="584"/>
      <c r="AJ286" s="584"/>
    </row>
    <row r="287" spans="1:36" ht="12.75">
      <c r="A287" s="837"/>
      <c r="B287" s="837"/>
      <c r="C287" s="809"/>
      <c r="D287" s="809"/>
      <c r="E287" s="809"/>
      <c r="F287" s="809"/>
      <c r="G287" s="809"/>
      <c r="H287" s="809"/>
      <c r="I287" s="809"/>
      <c r="J287" s="809"/>
      <c r="K287" s="809"/>
      <c r="L287" s="809"/>
      <c r="M287" s="809"/>
      <c r="N287" s="809"/>
      <c r="O287" s="809"/>
      <c r="P287" s="809"/>
      <c r="Q287" s="809"/>
      <c r="R287" s="809"/>
      <c r="S287" s="809"/>
      <c r="T287" s="809"/>
      <c r="U287" s="809"/>
      <c r="V287" s="809"/>
      <c r="W287" s="810"/>
      <c r="X287" s="810"/>
      <c r="Y287" s="810"/>
      <c r="Z287" s="810"/>
      <c r="AA287" s="810"/>
      <c r="AB287" s="810"/>
      <c r="AC287" s="810"/>
      <c r="AD287" s="810"/>
      <c r="AE287" s="810"/>
      <c r="AF287" s="810"/>
      <c r="AG287" s="810"/>
      <c r="AH287" s="810"/>
      <c r="AI287" s="810"/>
      <c r="AJ287" s="810"/>
    </row>
    <row r="288" spans="1:36" ht="12.75">
      <c r="A288" s="838"/>
      <c r="B288" s="838"/>
      <c r="C288" s="583"/>
      <c r="D288" s="583"/>
      <c r="E288" s="583"/>
      <c r="F288" s="583"/>
      <c r="G288" s="583"/>
      <c r="H288" s="583"/>
      <c r="I288" s="583"/>
      <c r="J288" s="583"/>
      <c r="K288" s="583"/>
      <c r="L288" s="583"/>
      <c r="M288" s="583"/>
      <c r="N288" s="583"/>
      <c r="O288" s="583"/>
      <c r="P288" s="583"/>
      <c r="Q288" s="583"/>
      <c r="R288" s="583"/>
      <c r="S288" s="583"/>
      <c r="T288" s="583"/>
      <c r="U288" s="583"/>
      <c r="V288" s="583"/>
      <c r="W288" s="584"/>
      <c r="X288" s="584"/>
      <c r="Y288" s="584"/>
      <c r="Z288" s="584"/>
      <c r="AA288" s="584"/>
      <c r="AB288" s="584"/>
      <c r="AC288" s="584"/>
      <c r="AD288" s="584"/>
      <c r="AE288" s="584"/>
      <c r="AF288" s="584"/>
      <c r="AG288" s="584"/>
      <c r="AH288" s="584"/>
      <c r="AI288" s="584"/>
      <c r="AJ288" s="584"/>
    </row>
    <row r="289" spans="1:36" ht="12.75">
      <c r="A289" s="837"/>
      <c r="B289" s="837"/>
      <c r="C289" s="809"/>
      <c r="D289" s="809"/>
      <c r="E289" s="809"/>
      <c r="F289" s="809"/>
      <c r="G289" s="809"/>
      <c r="H289" s="809"/>
      <c r="I289" s="809"/>
      <c r="J289" s="809"/>
      <c r="K289" s="809"/>
      <c r="L289" s="809"/>
      <c r="M289" s="809"/>
      <c r="N289" s="809"/>
      <c r="O289" s="809"/>
      <c r="P289" s="809"/>
      <c r="Q289" s="809"/>
      <c r="R289" s="809"/>
      <c r="S289" s="809"/>
      <c r="T289" s="809"/>
      <c r="U289" s="809"/>
      <c r="V289" s="809"/>
      <c r="W289" s="810"/>
      <c r="X289" s="810"/>
      <c r="Y289" s="810"/>
      <c r="Z289" s="810"/>
      <c r="AA289" s="810"/>
      <c r="AB289" s="810"/>
      <c r="AC289" s="810"/>
      <c r="AD289" s="810"/>
      <c r="AE289" s="810"/>
      <c r="AF289" s="810"/>
      <c r="AG289" s="810"/>
      <c r="AH289" s="810"/>
      <c r="AI289" s="810"/>
      <c r="AJ289" s="810"/>
    </row>
    <row r="290" spans="1:36" ht="12.75">
      <c r="A290" s="838"/>
      <c r="B290" s="838"/>
      <c r="C290" s="583"/>
      <c r="D290" s="583"/>
      <c r="E290" s="583"/>
      <c r="F290" s="583"/>
      <c r="G290" s="583"/>
      <c r="H290" s="583"/>
      <c r="I290" s="583"/>
      <c r="J290" s="583"/>
      <c r="K290" s="583"/>
      <c r="L290" s="583"/>
      <c r="M290" s="583"/>
      <c r="N290" s="583"/>
      <c r="O290" s="583"/>
      <c r="P290" s="583"/>
      <c r="Q290" s="583"/>
      <c r="R290" s="583"/>
      <c r="S290" s="583"/>
      <c r="T290" s="583"/>
      <c r="U290" s="583"/>
      <c r="V290" s="583"/>
      <c r="W290" s="584"/>
      <c r="X290" s="584"/>
      <c r="Y290" s="584"/>
      <c r="Z290" s="584"/>
      <c r="AA290" s="584"/>
      <c r="AB290" s="584"/>
      <c r="AC290" s="584"/>
      <c r="AD290" s="584"/>
      <c r="AE290" s="584"/>
      <c r="AF290" s="584"/>
      <c r="AG290" s="584"/>
      <c r="AH290" s="584"/>
      <c r="AI290" s="584"/>
      <c r="AJ290" s="584"/>
    </row>
    <row r="291" spans="1:36" ht="12.75">
      <c r="A291" s="837"/>
      <c r="B291" s="837"/>
      <c r="C291" s="809"/>
      <c r="D291" s="809"/>
      <c r="E291" s="809"/>
      <c r="F291" s="809"/>
      <c r="G291" s="809"/>
      <c r="H291" s="809"/>
      <c r="I291" s="809"/>
      <c r="J291" s="809"/>
      <c r="K291" s="809"/>
      <c r="L291" s="809"/>
      <c r="M291" s="809"/>
      <c r="N291" s="809"/>
      <c r="O291" s="809"/>
      <c r="P291" s="809"/>
      <c r="Q291" s="809"/>
      <c r="R291" s="809"/>
      <c r="S291" s="809"/>
      <c r="T291" s="809"/>
      <c r="U291" s="809"/>
      <c r="V291" s="809"/>
      <c r="W291" s="810"/>
      <c r="X291" s="810"/>
      <c r="Y291" s="810"/>
      <c r="Z291" s="810"/>
      <c r="AA291" s="810"/>
      <c r="AB291" s="810"/>
      <c r="AC291" s="810"/>
      <c r="AD291" s="810"/>
      <c r="AE291" s="810"/>
      <c r="AF291" s="810"/>
      <c r="AG291" s="810"/>
      <c r="AH291" s="810"/>
      <c r="AI291" s="810"/>
      <c r="AJ291" s="810"/>
    </row>
    <row r="292" spans="1:36" ht="12.75">
      <c r="A292" s="838"/>
      <c r="B292" s="838"/>
      <c r="C292" s="583"/>
      <c r="D292" s="583"/>
      <c r="E292" s="583"/>
      <c r="F292" s="583"/>
      <c r="G292" s="583"/>
      <c r="H292" s="583"/>
      <c r="I292" s="583"/>
      <c r="J292" s="583"/>
      <c r="K292" s="583"/>
      <c r="L292" s="583"/>
      <c r="M292" s="583"/>
      <c r="N292" s="583"/>
      <c r="O292" s="583"/>
      <c r="P292" s="583"/>
      <c r="Q292" s="583"/>
      <c r="R292" s="583"/>
      <c r="S292" s="583"/>
      <c r="T292" s="583"/>
      <c r="U292" s="583"/>
      <c r="V292" s="583"/>
      <c r="W292" s="584"/>
      <c r="X292" s="584"/>
      <c r="Y292" s="584"/>
      <c r="Z292" s="584"/>
      <c r="AA292" s="584"/>
      <c r="AB292" s="584"/>
      <c r="AC292" s="584"/>
      <c r="AD292" s="584"/>
      <c r="AE292" s="584"/>
      <c r="AF292" s="584"/>
      <c r="AG292" s="584"/>
      <c r="AH292" s="584"/>
      <c r="AI292" s="584"/>
      <c r="AJ292" s="584"/>
    </row>
    <row r="293" spans="1:36" ht="12.75">
      <c r="A293" s="837"/>
      <c r="B293" s="837"/>
      <c r="C293" s="809"/>
      <c r="D293" s="809"/>
      <c r="E293" s="809"/>
      <c r="F293" s="809"/>
      <c r="G293" s="809"/>
      <c r="H293" s="809"/>
      <c r="I293" s="809"/>
      <c r="J293" s="809"/>
      <c r="K293" s="809"/>
      <c r="L293" s="809"/>
      <c r="M293" s="809"/>
      <c r="N293" s="809"/>
      <c r="O293" s="809"/>
      <c r="P293" s="809"/>
      <c r="Q293" s="809"/>
      <c r="R293" s="809"/>
      <c r="S293" s="809"/>
      <c r="T293" s="809"/>
      <c r="U293" s="809"/>
      <c r="V293" s="809"/>
      <c r="W293" s="810"/>
      <c r="X293" s="810"/>
      <c r="Y293" s="810"/>
      <c r="Z293" s="810"/>
      <c r="AA293" s="810"/>
      <c r="AB293" s="810"/>
      <c r="AC293" s="810"/>
      <c r="AD293" s="810"/>
      <c r="AE293" s="810"/>
      <c r="AF293" s="810"/>
      <c r="AG293" s="810"/>
      <c r="AH293" s="810"/>
      <c r="AI293" s="810"/>
      <c r="AJ293" s="810"/>
    </row>
    <row r="294" spans="1:36" ht="12.75">
      <c r="A294" s="838"/>
      <c r="B294" s="838"/>
      <c r="C294" s="583"/>
      <c r="D294" s="583"/>
      <c r="E294" s="583"/>
      <c r="F294" s="583"/>
      <c r="G294" s="583"/>
      <c r="H294" s="583"/>
      <c r="I294" s="583"/>
      <c r="J294" s="583"/>
      <c r="K294" s="583"/>
      <c r="L294" s="583"/>
      <c r="M294" s="583"/>
      <c r="N294" s="583"/>
      <c r="O294" s="583"/>
      <c r="P294" s="583"/>
      <c r="Q294" s="583"/>
      <c r="R294" s="583"/>
      <c r="S294" s="583"/>
      <c r="T294" s="583"/>
      <c r="U294" s="583"/>
      <c r="V294" s="583"/>
      <c r="W294" s="584"/>
      <c r="X294" s="584"/>
      <c r="Y294" s="584"/>
      <c r="Z294" s="584"/>
      <c r="AA294" s="584"/>
      <c r="AB294" s="584"/>
      <c r="AC294" s="584"/>
      <c r="AD294" s="584"/>
      <c r="AE294" s="584"/>
      <c r="AF294" s="584"/>
      <c r="AG294" s="584"/>
      <c r="AH294" s="584"/>
      <c r="AI294" s="584"/>
      <c r="AJ294" s="584"/>
    </row>
    <row r="295" spans="1:36" ht="12.75">
      <c r="A295" s="837"/>
      <c r="B295" s="837"/>
      <c r="C295" s="809"/>
      <c r="D295" s="809"/>
      <c r="E295" s="809"/>
      <c r="F295" s="809"/>
      <c r="G295" s="809"/>
      <c r="H295" s="809"/>
      <c r="I295" s="809"/>
      <c r="J295" s="809"/>
      <c r="K295" s="809"/>
      <c r="L295" s="809"/>
      <c r="M295" s="809"/>
      <c r="N295" s="809"/>
      <c r="O295" s="809"/>
      <c r="P295" s="809"/>
      <c r="Q295" s="809"/>
      <c r="R295" s="809"/>
      <c r="S295" s="809"/>
      <c r="T295" s="809"/>
      <c r="U295" s="809"/>
      <c r="V295" s="809"/>
      <c r="W295" s="810"/>
      <c r="X295" s="810"/>
      <c r="Y295" s="810"/>
      <c r="Z295" s="810"/>
      <c r="AA295" s="810"/>
      <c r="AB295" s="810"/>
      <c r="AC295" s="810"/>
      <c r="AD295" s="810"/>
      <c r="AE295" s="810"/>
      <c r="AF295" s="810"/>
      <c r="AG295" s="810"/>
      <c r="AH295" s="810"/>
      <c r="AI295" s="810"/>
      <c r="AJ295" s="810"/>
    </row>
    <row r="296" spans="1:36" ht="12.75">
      <c r="A296" s="838"/>
      <c r="B296" s="838"/>
      <c r="C296" s="583"/>
      <c r="D296" s="583"/>
      <c r="E296" s="583"/>
      <c r="F296" s="583"/>
      <c r="G296" s="583"/>
      <c r="H296" s="583"/>
      <c r="I296" s="583"/>
      <c r="J296" s="583"/>
      <c r="K296" s="583"/>
      <c r="L296" s="583"/>
      <c r="M296" s="583"/>
      <c r="N296" s="583"/>
      <c r="O296" s="583"/>
      <c r="P296" s="583"/>
      <c r="Q296" s="583"/>
      <c r="R296" s="583"/>
      <c r="S296" s="583"/>
      <c r="T296" s="583"/>
      <c r="U296" s="583"/>
      <c r="V296" s="583"/>
      <c r="W296" s="584"/>
      <c r="X296" s="584"/>
      <c r="Y296" s="584"/>
      <c r="Z296" s="584"/>
      <c r="AA296" s="584"/>
      <c r="AB296" s="584"/>
      <c r="AC296" s="584"/>
      <c r="AD296" s="584"/>
      <c r="AE296" s="584"/>
      <c r="AF296" s="584"/>
      <c r="AG296" s="584"/>
      <c r="AH296" s="584"/>
      <c r="AI296" s="584"/>
      <c r="AJ296" s="584"/>
    </row>
    <row r="297" spans="1:36" ht="12.75">
      <c r="A297" s="837"/>
      <c r="B297" s="837"/>
      <c r="C297" s="809"/>
      <c r="D297" s="809"/>
      <c r="E297" s="809"/>
      <c r="F297" s="809"/>
      <c r="G297" s="809"/>
      <c r="H297" s="809"/>
      <c r="I297" s="809"/>
      <c r="J297" s="809"/>
      <c r="K297" s="809"/>
      <c r="L297" s="809"/>
      <c r="M297" s="809"/>
      <c r="N297" s="809"/>
      <c r="O297" s="809"/>
      <c r="P297" s="809"/>
      <c r="Q297" s="809"/>
      <c r="R297" s="809"/>
      <c r="S297" s="809"/>
      <c r="T297" s="809"/>
      <c r="U297" s="809"/>
      <c r="V297" s="809"/>
      <c r="W297" s="810"/>
      <c r="X297" s="810"/>
      <c r="Y297" s="810"/>
      <c r="Z297" s="810"/>
      <c r="AA297" s="810"/>
      <c r="AB297" s="810"/>
      <c r="AC297" s="810"/>
      <c r="AD297" s="810"/>
      <c r="AE297" s="810"/>
      <c r="AF297" s="810"/>
      <c r="AG297" s="810"/>
      <c r="AH297" s="810"/>
      <c r="AI297" s="810"/>
      <c r="AJ297" s="810"/>
    </row>
    <row r="298" spans="1:36" ht="12.75">
      <c r="A298" s="838"/>
      <c r="B298" s="838"/>
      <c r="C298" s="583"/>
      <c r="D298" s="583"/>
      <c r="E298" s="583"/>
      <c r="F298" s="583"/>
      <c r="G298" s="583"/>
      <c r="H298" s="583"/>
      <c r="I298" s="583"/>
      <c r="J298" s="583"/>
      <c r="K298" s="583"/>
      <c r="L298" s="583"/>
      <c r="M298" s="583"/>
      <c r="N298" s="583"/>
      <c r="O298" s="583"/>
      <c r="P298" s="583"/>
      <c r="Q298" s="583"/>
      <c r="R298" s="583"/>
      <c r="S298" s="583"/>
      <c r="T298" s="583"/>
      <c r="U298" s="583"/>
      <c r="V298" s="583"/>
      <c r="W298" s="584"/>
      <c r="X298" s="584"/>
      <c r="Y298" s="584"/>
      <c r="Z298" s="584"/>
      <c r="AA298" s="584"/>
      <c r="AB298" s="584"/>
      <c r="AC298" s="584"/>
      <c r="AD298" s="584"/>
      <c r="AE298" s="584"/>
      <c r="AF298" s="584"/>
      <c r="AG298" s="584"/>
      <c r="AH298" s="584"/>
      <c r="AI298" s="584"/>
      <c r="AJ298" s="584"/>
    </row>
    <row r="299" spans="1:36" ht="12.75">
      <c r="A299" s="837"/>
      <c r="B299" s="837"/>
      <c r="C299" s="809"/>
      <c r="D299" s="809"/>
      <c r="E299" s="809"/>
      <c r="F299" s="809"/>
      <c r="G299" s="809"/>
      <c r="H299" s="809"/>
      <c r="I299" s="809"/>
      <c r="J299" s="809"/>
      <c r="K299" s="809"/>
      <c r="L299" s="809"/>
      <c r="M299" s="809"/>
      <c r="N299" s="809"/>
      <c r="O299" s="809"/>
      <c r="P299" s="809"/>
      <c r="Q299" s="809"/>
      <c r="R299" s="809"/>
      <c r="S299" s="809"/>
      <c r="T299" s="809"/>
      <c r="U299" s="809"/>
      <c r="V299" s="809"/>
      <c r="W299" s="810"/>
      <c r="X299" s="810"/>
      <c r="Y299" s="810"/>
      <c r="Z299" s="810"/>
      <c r="AA299" s="810"/>
      <c r="AB299" s="810"/>
      <c r="AC299" s="810"/>
      <c r="AD299" s="810"/>
      <c r="AE299" s="810"/>
      <c r="AF299" s="810"/>
      <c r="AG299" s="810"/>
      <c r="AH299" s="810"/>
      <c r="AI299" s="810"/>
      <c r="AJ299" s="810"/>
    </row>
    <row r="300" spans="1:36" ht="12.75">
      <c r="A300" s="838"/>
      <c r="B300" s="838"/>
      <c r="C300" s="583"/>
      <c r="D300" s="583"/>
      <c r="E300" s="583"/>
      <c r="F300" s="583"/>
      <c r="G300" s="583"/>
      <c r="H300" s="583"/>
      <c r="I300" s="583"/>
      <c r="J300" s="583"/>
      <c r="K300" s="583"/>
      <c r="L300" s="583"/>
      <c r="M300" s="583"/>
      <c r="N300" s="583"/>
      <c r="O300" s="583"/>
      <c r="P300" s="583"/>
      <c r="Q300" s="583"/>
      <c r="R300" s="583"/>
      <c r="S300" s="583"/>
      <c r="T300" s="583"/>
      <c r="U300" s="583"/>
      <c r="V300" s="583"/>
      <c r="W300" s="584"/>
      <c r="X300" s="584"/>
      <c r="Y300" s="584"/>
      <c r="Z300" s="584"/>
      <c r="AA300" s="584"/>
      <c r="AB300" s="584"/>
      <c r="AC300" s="584"/>
      <c r="AD300" s="584"/>
      <c r="AE300" s="584"/>
      <c r="AF300" s="584"/>
      <c r="AG300" s="584"/>
      <c r="AH300" s="584"/>
      <c r="AI300" s="584"/>
      <c r="AJ300" s="584"/>
    </row>
    <row r="301" spans="1:36" ht="12.75">
      <c r="A301" s="837"/>
      <c r="B301" s="837"/>
      <c r="C301" s="809"/>
      <c r="D301" s="809"/>
      <c r="E301" s="809"/>
      <c r="F301" s="809"/>
      <c r="G301" s="809"/>
      <c r="H301" s="809"/>
      <c r="I301" s="809"/>
      <c r="J301" s="809"/>
      <c r="K301" s="809"/>
      <c r="L301" s="809"/>
      <c r="M301" s="809"/>
      <c r="N301" s="809"/>
      <c r="O301" s="809"/>
      <c r="P301" s="809"/>
      <c r="Q301" s="809"/>
      <c r="R301" s="809"/>
      <c r="S301" s="809"/>
      <c r="T301" s="809"/>
      <c r="U301" s="809"/>
      <c r="V301" s="809"/>
      <c r="W301" s="810"/>
      <c r="X301" s="810"/>
      <c r="Y301" s="810"/>
      <c r="Z301" s="810"/>
      <c r="AA301" s="810"/>
      <c r="AB301" s="810"/>
      <c r="AC301" s="810"/>
      <c r="AD301" s="810"/>
      <c r="AE301" s="810"/>
      <c r="AF301" s="810"/>
      <c r="AG301" s="810"/>
      <c r="AH301" s="810"/>
      <c r="AI301" s="810"/>
      <c r="AJ301" s="810"/>
    </row>
    <row r="302" spans="1:36" ht="12.75">
      <c r="A302" s="838"/>
      <c r="B302" s="838"/>
      <c r="C302" s="583"/>
      <c r="D302" s="583"/>
      <c r="E302" s="583"/>
      <c r="F302" s="583"/>
      <c r="G302" s="583"/>
      <c r="H302" s="583"/>
      <c r="I302" s="583"/>
      <c r="J302" s="583"/>
      <c r="K302" s="583"/>
      <c r="L302" s="583"/>
      <c r="M302" s="583"/>
      <c r="N302" s="583"/>
      <c r="O302" s="583"/>
      <c r="P302" s="583"/>
      <c r="Q302" s="583"/>
      <c r="R302" s="583"/>
      <c r="S302" s="583"/>
      <c r="T302" s="583"/>
      <c r="U302" s="583"/>
      <c r="V302" s="583"/>
      <c r="W302" s="584"/>
      <c r="X302" s="584"/>
      <c r="Y302" s="584"/>
      <c r="Z302" s="584"/>
      <c r="AA302" s="584"/>
      <c r="AB302" s="584"/>
      <c r="AC302" s="584"/>
      <c r="AD302" s="584"/>
      <c r="AE302" s="584"/>
      <c r="AF302" s="584"/>
      <c r="AG302" s="584"/>
      <c r="AH302" s="584"/>
      <c r="AI302" s="584"/>
      <c r="AJ302" s="584"/>
    </row>
    <row r="303" spans="1:36" ht="12.75">
      <c r="A303" s="837"/>
      <c r="B303" s="837"/>
      <c r="C303" s="809"/>
      <c r="D303" s="809"/>
      <c r="E303" s="809"/>
      <c r="F303" s="809"/>
      <c r="G303" s="809"/>
      <c r="H303" s="809"/>
      <c r="I303" s="809"/>
      <c r="J303" s="809"/>
      <c r="K303" s="809"/>
      <c r="L303" s="809"/>
      <c r="M303" s="809"/>
      <c r="N303" s="809"/>
      <c r="O303" s="809"/>
      <c r="P303" s="809"/>
      <c r="Q303" s="809"/>
      <c r="R303" s="809"/>
      <c r="S303" s="809"/>
      <c r="T303" s="809"/>
      <c r="U303" s="809"/>
      <c r="V303" s="809"/>
      <c r="W303" s="810"/>
      <c r="X303" s="810"/>
      <c r="Y303" s="810"/>
      <c r="Z303" s="810"/>
      <c r="AA303" s="810"/>
      <c r="AB303" s="810"/>
      <c r="AC303" s="810"/>
      <c r="AD303" s="810"/>
      <c r="AE303" s="810"/>
      <c r="AF303" s="810"/>
      <c r="AG303" s="810"/>
      <c r="AH303" s="810"/>
      <c r="AI303" s="810"/>
      <c r="AJ303" s="810"/>
    </row>
    <row r="304" spans="1:36" ht="12.75">
      <c r="A304" s="838"/>
      <c r="B304" s="838"/>
      <c r="C304" s="583"/>
      <c r="D304" s="583"/>
      <c r="E304" s="583"/>
      <c r="F304" s="583"/>
      <c r="G304" s="583"/>
      <c r="H304" s="583"/>
      <c r="I304" s="583"/>
      <c r="J304" s="583"/>
      <c r="K304" s="583"/>
      <c r="L304" s="583"/>
      <c r="M304" s="583"/>
      <c r="N304" s="583"/>
      <c r="O304" s="583"/>
      <c r="P304" s="583"/>
      <c r="Q304" s="583"/>
      <c r="R304" s="583"/>
      <c r="S304" s="583"/>
      <c r="T304" s="583"/>
      <c r="U304" s="583"/>
      <c r="V304" s="583"/>
      <c r="W304" s="584"/>
      <c r="X304" s="584"/>
      <c r="Y304" s="584"/>
      <c r="Z304" s="584"/>
      <c r="AA304" s="584"/>
      <c r="AB304" s="584"/>
      <c r="AC304" s="584"/>
      <c r="AD304" s="584"/>
      <c r="AE304" s="584"/>
      <c r="AF304" s="584"/>
      <c r="AG304" s="584"/>
      <c r="AH304" s="584"/>
      <c r="AI304" s="584"/>
      <c r="AJ304" s="584"/>
    </row>
    <row r="305" spans="1:36" ht="12.75">
      <c r="A305" s="837"/>
      <c r="B305" s="837"/>
      <c r="C305" s="809"/>
      <c r="D305" s="809"/>
      <c r="E305" s="809"/>
      <c r="F305" s="809"/>
      <c r="G305" s="809"/>
      <c r="H305" s="809"/>
      <c r="I305" s="809"/>
      <c r="J305" s="809"/>
      <c r="K305" s="809"/>
      <c r="L305" s="809"/>
      <c r="M305" s="809"/>
      <c r="N305" s="809"/>
      <c r="O305" s="809"/>
      <c r="P305" s="809"/>
      <c r="Q305" s="809"/>
      <c r="R305" s="809"/>
      <c r="S305" s="809"/>
      <c r="T305" s="809"/>
      <c r="U305" s="809"/>
      <c r="V305" s="809"/>
      <c r="W305" s="810"/>
      <c r="X305" s="810"/>
      <c r="Y305" s="810"/>
      <c r="Z305" s="810"/>
      <c r="AA305" s="810"/>
      <c r="AB305" s="810"/>
      <c r="AC305" s="810"/>
      <c r="AD305" s="810"/>
      <c r="AE305" s="810"/>
      <c r="AF305" s="810"/>
      <c r="AG305" s="810"/>
      <c r="AH305" s="810"/>
      <c r="AI305" s="810"/>
      <c r="AJ305" s="810"/>
    </row>
    <row r="306" spans="1:36" ht="12.75">
      <c r="A306" s="838"/>
      <c r="B306" s="838"/>
      <c r="C306" s="583"/>
      <c r="D306" s="583"/>
      <c r="E306" s="583"/>
      <c r="F306" s="583"/>
      <c r="G306" s="583"/>
      <c r="H306" s="583"/>
      <c r="I306" s="583"/>
      <c r="J306" s="583"/>
      <c r="K306" s="583"/>
      <c r="L306" s="583"/>
      <c r="M306" s="583"/>
      <c r="N306" s="583"/>
      <c r="O306" s="583"/>
      <c r="P306" s="583"/>
      <c r="Q306" s="583"/>
      <c r="R306" s="583"/>
      <c r="S306" s="583"/>
      <c r="T306" s="583"/>
      <c r="U306" s="583"/>
      <c r="V306" s="583"/>
      <c r="W306" s="584"/>
      <c r="X306" s="584"/>
      <c r="Y306" s="584"/>
      <c r="Z306" s="584"/>
      <c r="AA306" s="584"/>
      <c r="AB306" s="584"/>
      <c r="AC306" s="584"/>
      <c r="AD306" s="584"/>
      <c r="AE306" s="584"/>
      <c r="AF306" s="584"/>
      <c r="AG306" s="584"/>
      <c r="AH306" s="584"/>
      <c r="AI306" s="584"/>
      <c r="AJ306" s="584"/>
    </row>
    <row r="307" spans="1:36" ht="12.75">
      <c r="A307" s="837"/>
      <c r="B307" s="837"/>
      <c r="C307" s="809"/>
      <c r="D307" s="809"/>
      <c r="E307" s="809"/>
      <c r="F307" s="809"/>
      <c r="G307" s="809"/>
      <c r="H307" s="809"/>
      <c r="I307" s="809"/>
      <c r="J307" s="809"/>
      <c r="K307" s="809"/>
      <c r="L307" s="809"/>
      <c r="M307" s="809"/>
      <c r="N307" s="809"/>
      <c r="O307" s="809"/>
      <c r="P307" s="809"/>
      <c r="Q307" s="809"/>
      <c r="R307" s="809"/>
      <c r="S307" s="809"/>
      <c r="T307" s="809"/>
      <c r="U307" s="809"/>
      <c r="V307" s="809"/>
      <c r="W307" s="810"/>
      <c r="X307" s="810"/>
      <c r="Y307" s="810"/>
      <c r="Z307" s="810"/>
      <c r="AA307" s="810"/>
      <c r="AB307" s="810"/>
      <c r="AC307" s="810"/>
      <c r="AD307" s="810"/>
      <c r="AE307" s="810"/>
      <c r="AF307" s="810"/>
      <c r="AG307" s="810"/>
      <c r="AH307" s="810"/>
      <c r="AI307" s="810"/>
      <c r="AJ307" s="810"/>
    </row>
    <row r="308" spans="1:36" ht="12.75">
      <c r="A308" s="838"/>
      <c r="B308" s="838"/>
      <c r="C308" s="583"/>
      <c r="D308" s="583"/>
      <c r="E308" s="583"/>
      <c r="F308" s="583"/>
      <c r="G308" s="583"/>
      <c r="H308" s="583"/>
      <c r="I308" s="583"/>
      <c r="J308" s="583"/>
      <c r="K308" s="583"/>
      <c r="L308" s="583"/>
      <c r="M308" s="583"/>
      <c r="N308" s="583"/>
      <c r="O308" s="583"/>
      <c r="P308" s="583"/>
      <c r="Q308" s="583"/>
      <c r="R308" s="583"/>
      <c r="S308" s="583"/>
      <c r="T308" s="583"/>
      <c r="U308" s="583"/>
      <c r="V308" s="583"/>
      <c r="W308" s="584"/>
      <c r="X308" s="584"/>
      <c r="Y308" s="584"/>
      <c r="Z308" s="584"/>
      <c r="AA308" s="584"/>
      <c r="AB308" s="584"/>
      <c r="AC308" s="584"/>
      <c r="AD308" s="584"/>
      <c r="AE308" s="584"/>
      <c r="AF308" s="584"/>
      <c r="AG308" s="584"/>
      <c r="AH308" s="584"/>
      <c r="AI308" s="584"/>
      <c r="AJ308" s="584"/>
    </row>
    <row r="309" spans="1:36" ht="12.75">
      <c r="A309" s="837"/>
      <c r="B309" s="837"/>
      <c r="C309" s="809"/>
      <c r="D309" s="809"/>
      <c r="E309" s="809"/>
      <c r="F309" s="809"/>
      <c r="G309" s="809"/>
      <c r="H309" s="809"/>
      <c r="I309" s="809"/>
      <c r="J309" s="809"/>
      <c r="K309" s="809"/>
      <c r="L309" s="809"/>
      <c r="M309" s="809"/>
      <c r="N309" s="809"/>
      <c r="O309" s="809"/>
      <c r="P309" s="809"/>
      <c r="Q309" s="809"/>
      <c r="R309" s="809"/>
      <c r="S309" s="809"/>
      <c r="T309" s="809"/>
      <c r="U309" s="809"/>
      <c r="V309" s="809"/>
      <c r="W309" s="810"/>
      <c r="X309" s="810"/>
      <c r="Y309" s="810"/>
      <c r="Z309" s="810"/>
      <c r="AA309" s="810"/>
      <c r="AB309" s="810"/>
      <c r="AC309" s="810"/>
      <c r="AD309" s="810"/>
      <c r="AE309" s="810"/>
      <c r="AF309" s="810"/>
      <c r="AG309" s="810"/>
      <c r="AH309" s="810"/>
      <c r="AI309" s="810"/>
      <c r="AJ309" s="810"/>
    </row>
    <row r="310" spans="1:36" ht="12.75">
      <c r="A310" s="838"/>
      <c r="B310" s="838"/>
      <c r="C310" s="583"/>
      <c r="D310" s="583"/>
      <c r="E310" s="583"/>
      <c r="F310" s="583"/>
      <c r="G310" s="583"/>
      <c r="H310" s="583"/>
      <c r="I310" s="583"/>
      <c r="J310" s="583"/>
      <c r="K310" s="583"/>
      <c r="L310" s="583"/>
      <c r="M310" s="583"/>
      <c r="N310" s="583"/>
      <c r="O310" s="583"/>
      <c r="P310" s="583"/>
      <c r="Q310" s="583"/>
      <c r="R310" s="583"/>
      <c r="S310" s="583"/>
      <c r="T310" s="583"/>
      <c r="U310" s="583"/>
      <c r="V310" s="583"/>
      <c r="W310" s="584"/>
      <c r="X310" s="584"/>
      <c r="Y310" s="584"/>
      <c r="Z310" s="584"/>
      <c r="AA310" s="584"/>
      <c r="AB310" s="584"/>
      <c r="AC310" s="584"/>
      <c r="AD310" s="584"/>
      <c r="AE310" s="584"/>
      <c r="AF310" s="584"/>
      <c r="AG310" s="584"/>
      <c r="AH310" s="584"/>
      <c r="AI310" s="584"/>
      <c r="AJ310" s="584"/>
    </row>
    <row r="311" spans="1:36" ht="12.75">
      <c r="A311" s="837"/>
      <c r="B311" s="837"/>
      <c r="C311" s="809"/>
      <c r="D311" s="809"/>
      <c r="E311" s="809"/>
      <c r="F311" s="809"/>
      <c r="G311" s="809"/>
      <c r="H311" s="809"/>
      <c r="I311" s="809"/>
      <c r="J311" s="809"/>
      <c r="K311" s="809"/>
      <c r="L311" s="809"/>
      <c r="M311" s="809"/>
      <c r="N311" s="809"/>
      <c r="O311" s="809"/>
      <c r="P311" s="809"/>
      <c r="Q311" s="809"/>
      <c r="R311" s="809"/>
      <c r="S311" s="809"/>
      <c r="T311" s="809"/>
      <c r="U311" s="809"/>
      <c r="V311" s="809"/>
      <c r="W311" s="810"/>
      <c r="X311" s="810"/>
      <c r="Y311" s="810"/>
      <c r="Z311" s="810"/>
      <c r="AA311" s="810"/>
      <c r="AB311" s="810"/>
      <c r="AC311" s="810"/>
      <c r="AD311" s="810"/>
      <c r="AE311" s="810"/>
      <c r="AF311" s="810"/>
      <c r="AG311" s="810"/>
      <c r="AH311" s="810"/>
      <c r="AI311" s="810"/>
      <c r="AJ311" s="810"/>
    </row>
    <row r="312" spans="1:36" ht="12.75">
      <c r="A312" s="838"/>
      <c r="B312" s="838"/>
      <c r="C312" s="583"/>
      <c r="D312" s="583"/>
      <c r="E312" s="583"/>
      <c r="F312" s="583"/>
      <c r="G312" s="583"/>
      <c r="H312" s="583"/>
      <c r="I312" s="583"/>
      <c r="J312" s="583"/>
      <c r="K312" s="583"/>
      <c r="L312" s="583"/>
      <c r="M312" s="583"/>
      <c r="N312" s="583"/>
      <c r="O312" s="583"/>
      <c r="P312" s="583"/>
      <c r="Q312" s="583"/>
      <c r="R312" s="583"/>
      <c r="S312" s="583"/>
      <c r="T312" s="583"/>
      <c r="U312" s="583"/>
      <c r="V312" s="583"/>
      <c r="W312" s="584"/>
      <c r="X312" s="584"/>
      <c r="Y312" s="584"/>
      <c r="Z312" s="584"/>
      <c r="AA312" s="584"/>
      <c r="AB312" s="584"/>
      <c r="AC312" s="584"/>
      <c r="AD312" s="584"/>
      <c r="AE312" s="584"/>
      <c r="AF312" s="584"/>
      <c r="AG312" s="584"/>
      <c r="AH312" s="584"/>
      <c r="AI312" s="584"/>
      <c r="AJ312" s="584"/>
    </row>
    <row r="313" spans="1:36" ht="12.75">
      <c r="A313" s="837"/>
      <c r="B313" s="837"/>
      <c r="C313" s="809"/>
      <c r="D313" s="809"/>
      <c r="E313" s="809"/>
      <c r="F313" s="809"/>
      <c r="G313" s="809"/>
      <c r="H313" s="809"/>
      <c r="I313" s="809"/>
      <c r="J313" s="809"/>
      <c r="K313" s="809"/>
      <c r="L313" s="809"/>
      <c r="M313" s="809"/>
      <c r="N313" s="809"/>
      <c r="O313" s="809"/>
      <c r="P313" s="809"/>
      <c r="Q313" s="809"/>
      <c r="R313" s="809"/>
      <c r="S313" s="809"/>
      <c r="T313" s="809"/>
      <c r="U313" s="809"/>
      <c r="V313" s="809"/>
      <c r="W313" s="810"/>
      <c r="X313" s="810"/>
      <c r="Y313" s="810"/>
      <c r="Z313" s="810"/>
      <c r="AA313" s="810"/>
      <c r="AB313" s="810"/>
      <c r="AC313" s="810"/>
      <c r="AD313" s="810"/>
      <c r="AE313" s="810"/>
      <c r="AF313" s="810"/>
      <c r="AG313" s="810"/>
      <c r="AH313" s="810"/>
      <c r="AI313" s="810"/>
      <c r="AJ313" s="810"/>
    </row>
    <row r="314" spans="1:36" ht="12.75">
      <c r="A314" s="838"/>
      <c r="B314" s="838"/>
      <c r="C314" s="583"/>
      <c r="D314" s="583"/>
      <c r="E314" s="583"/>
      <c r="F314" s="583"/>
      <c r="G314" s="583"/>
      <c r="H314" s="583"/>
      <c r="I314" s="583"/>
      <c r="J314" s="583"/>
      <c r="K314" s="583"/>
      <c r="L314" s="583"/>
      <c r="M314" s="583"/>
      <c r="N314" s="583"/>
      <c r="O314" s="583"/>
      <c r="P314" s="583"/>
      <c r="Q314" s="583"/>
      <c r="R314" s="583"/>
      <c r="S314" s="583"/>
      <c r="T314" s="583"/>
      <c r="U314" s="583"/>
      <c r="V314" s="583"/>
      <c r="W314" s="584"/>
      <c r="X314" s="584"/>
      <c r="Y314" s="584"/>
      <c r="Z314" s="584"/>
      <c r="AA314" s="584"/>
      <c r="AB314" s="584"/>
      <c r="AC314" s="584"/>
      <c r="AD314" s="584"/>
      <c r="AE314" s="584"/>
      <c r="AF314" s="584"/>
      <c r="AG314" s="584"/>
      <c r="AH314" s="584"/>
      <c r="AI314" s="584"/>
      <c r="AJ314" s="584"/>
    </row>
    <row r="315" spans="1:36" ht="12.75">
      <c r="A315" s="837"/>
      <c r="B315" s="837"/>
      <c r="C315" s="809"/>
      <c r="D315" s="809"/>
      <c r="E315" s="809"/>
      <c r="F315" s="809"/>
      <c r="G315" s="809"/>
      <c r="H315" s="809"/>
      <c r="I315" s="809"/>
      <c r="J315" s="809"/>
      <c r="K315" s="809"/>
      <c r="L315" s="809"/>
      <c r="M315" s="809"/>
      <c r="N315" s="809"/>
      <c r="O315" s="809"/>
      <c r="P315" s="809"/>
      <c r="Q315" s="809"/>
      <c r="R315" s="809"/>
      <c r="S315" s="809"/>
      <c r="T315" s="809"/>
      <c r="U315" s="809"/>
      <c r="V315" s="809"/>
      <c r="W315" s="810"/>
      <c r="X315" s="810"/>
      <c r="Y315" s="810"/>
      <c r="Z315" s="810"/>
      <c r="AA315" s="810"/>
      <c r="AB315" s="810"/>
      <c r="AC315" s="810"/>
      <c r="AD315" s="810"/>
      <c r="AE315" s="810"/>
      <c r="AF315" s="810"/>
      <c r="AG315" s="810"/>
      <c r="AH315" s="810"/>
      <c r="AI315" s="810"/>
      <c r="AJ315" s="810"/>
    </row>
    <row r="316" spans="1:36" ht="12.75">
      <c r="A316" s="838"/>
      <c r="B316" s="838"/>
      <c r="C316" s="583"/>
      <c r="D316" s="583"/>
      <c r="E316" s="583"/>
      <c r="F316" s="583"/>
      <c r="G316" s="583"/>
      <c r="H316" s="583"/>
      <c r="I316" s="583"/>
      <c r="J316" s="583"/>
      <c r="K316" s="583"/>
      <c r="L316" s="583"/>
      <c r="M316" s="583"/>
      <c r="N316" s="583"/>
      <c r="O316" s="583"/>
      <c r="P316" s="583"/>
      <c r="Q316" s="583"/>
      <c r="R316" s="583"/>
      <c r="S316" s="583"/>
      <c r="T316" s="583"/>
      <c r="U316" s="583"/>
      <c r="V316" s="583"/>
      <c r="W316" s="584"/>
      <c r="X316" s="584"/>
      <c r="Y316" s="584"/>
      <c r="Z316" s="584"/>
      <c r="AA316" s="584"/>
      <c r="AB316" s="584"/>
      <c r="AC316" s="584"/>
      <c r="AD316" s="584"/>
      <c r="AE316" s="584"/>
      <c r="AF316" s="584"/>
      <c r="AG316" s="584"/>
      <c r="AH316" s="584"/>
      <c r="AI316" s="584"/>
      <c r="AJ316" s="584"/>
    </row>
    <row r="317" spans="1:36" ht="12.75">
      <c r="A317" s="837"/>
      <c r="B317" s="837"/>
      <c r="C317" s="809"/>
      <c r="D317" s="809"/>
      <c r="E317" s="809"/>
      <c r="F317" s="809"/>
      <c r="G317" s="809"/>
      <c r="H317" s="809"/>
      <c r="I317" s="809"/>
      <c r="J317" s="809"/>
      <c r="K317" s="809"/>
      <c r="L317" s="809"/>
      <c r="M317" s="809"/>
      <c r="N317" s="809"/>
      <c r="O317" s="809"/>
      <c r="P317" s="809"/>
      <c r="Q317" s="809"/>
      <c r="R317" s="809"/>
      <c r="S317" s="809"/>
      <c r="T317" s="809"/>
      <c r="U317" s="809"/>
      <c r="V317" s="809"/>
      <c r="W317" s="810"/>
      <c r="X317" s="810"/>
      <c r="Y317" s="810"/>
      <c r="Z317" s="810"/>
      <c r="AA317" s="810"/>
      <c r="AB317" s="810"/>
      <c r="AC317" s="810"/>
      <c r="AD317" s="810"/>
      <c r="AE317" s="810"/>
      <c r="AF317" s="810"/>
      <c r="AG317" s="810"/>
      <c r="AH317" s="810"/>
      <c r="AI317" s="810"/>
      <c r="AJ317" s="810"/>
    </row>
    <row r="318" spans="1:36" ht="12.75">
      <c r="A318" s="838"/>
      <c r="B318" s="838"/>
      <c r="C318" s="583"/>
      <c r="D318" s="583"/>
      <c r="E318" s="583"/>
      <c r="F318" s="583"/>
      <c r="G318" s="583"/>
      <c r="H318" s="583"/>
      <c r="I318" s="583"/>
      <c r="J318" s="583"/>
      <c r="K318" s="583"/>
      <c r="L318" s="583"/>
      <c r="M318" s="583"/>
      <c r="N318" s="583"/>
      <c r="O318" s="583"/>
      <c r="P318" s="583"/>
      <c r="Q318" s="583"/>
      <c r="R318" s="583"/>
      <c r="S318" s="583"/>
      <c r="T318" s="583"/>
      <c r="U318" s="583"/>
      <c r="V318" s="583"/>
      <c r="W318" s="584"/>
      <c r="X318" s="584"/>
      <c r="Y318" s="584"/>
      <c r="Z318" s="584"/>
      <c r="AA318" s="584"/>
      <c r="AB318" s="584"/>
      <c r="AC318" s="584"/>
      <c r="AD318" s="584"/>
      <c r="AE318" s="584"/>
      <c r="AF318" s="584"/>
      <c r="AG318" s="584"/>
      <c r="AH318" s="584"/>
      <c r="AI318" s="584"/>
      <c r="AJ318" s="584"/>
    </row>
    <row r="319" spans="1:36" ht="12.75">
      <c r="A319" s="837"/>
      <c r="B319" s="837"/>
      <c r="C319" s="809"/>
      <c r="D319" s="809"/>
      <c r="E319" s="809"/>
      <c r="F319" s="809"/>
      <c r="G319" s="809"/>
      <c r="H319" s="809"/>
      <c r="I319" s="809"/>
      <c r="J319" s="809"/>
      <c r="K319" s="809"/>
      <c r="L319" s="809"/>
      <c r="M319" s="809"/>
      <c r="N319" s="809"/>
      <c r="O319" s="809"/>
      <c r="P319" s="809"/>
      <c r="Q319" s="809"/>
      <c r="R319" s="809"/>
      <c r="S319" s="809"/>
      <c r="T319" s="809"/>
      <c r="U319" s="809"/>
      <c r="V319" s="809"/>
      <c r="W319" s="810"/>
      <c r="X319" s="810"/>
      <c r="Y319" s="810"/>
      <c r="Z319" s="810"/>
      <c r="AA319" s="810"/>
      <c r="AB319" s="810"/>
      <c r="AC319" s="810"/>
      <c r="AD319" s="810"/>
      <c r="AE319" s="810"/>
      <c r="AF319" s="810"/>
      <c r="AG319" s="810"/>
      <c r="AH319" s="810"/>
      <c r="AI319" s="810"/>
      <c r="AJ319" s="810"/>
    </row>
    <row r="320" spans="1:36" ht="12.75">
      <c r="A320" s="838"/>
      <c r="B320" s="838"/>
      <c r="C320" s="583"/>
      <c r="D320" s="583"/>
      <c r="E320" s="583"/>
      <c r="F320" s="583"/>
      <c r="G320" s="583"/>
      <c r="H320" s="583"/>
      <c r="I320" s="583"/>
      <c r="J320" s="583"/>
      <c r="K320" s="583"/>
      <c r="L320" s="583"/>
      <c r="M320" s="583"/>
      <c r="N320" s="583"/>
      <c r="O320" s="583"/>
      <c r="P320" s="583"/>
      <c r="Q320" s="583"/>
      <c r="R320" s="583"/>
      <c r="S320" s="583"/>
      <c r="T320" s="583"/>
      <c r="U320" s="583"/>
      <c r="V320" s="583"/>
      <c r="W320" s="584"/>
      <c r="X320" s="584"/>
      <c r="Y320" s="584"/>
      <c r="Z320" s="584"/>
      <c r="AA320" s="584"/>
      <c r="AB320" s="584"/>
      <c r="AC320" s="584"/>
      <c r="AD320" s="584"/>
      <c r="AE320" s="584"/>
      <c r="AF320" s="584"/>
      <c r="AG320" s="584"/>
      <c r="AH320" s="584"/>
      <c r="AI320" s="584"/>
      <c r="AJ320" s="584"/>
    </row>
    <row r="321" spans="1:36" ht="12.75">
      <c r="A321" s="837"/>
      <c r="B321" s="837"/>
      <c r="C321" s="809"/>
      <c r="D321" s="809"/>
      <c r="E321" s="809"/>
      <c r="F321" s="809"/>
      <c r="G321" s="809"/>
      <c r="H321" s="809"/>
      <c r="I321" s="809"/>
      <c r="J321" s="809"/>
      <c r="K321" s="809"/>
      <c r="L321" s="809"/>
      <c r="M321" s="809"/>
      <c r="N321" s="809"/>
      <c r="O321" s="809"/>
      <c r="P321" s="809"/>
      <c r="Q321" s="809"/>
      <c r="R321" s="809"/>
      <c r="S321" s="809"/>
      <c r="T321" s="809"/>
      <c r="U321" s="809"/>
      <c r="V321" s="809"/>
      <c r="W321" s="810"/>
      <c r="X321" s="810"/>
      <c r="Y321" s="810"/>
      <c r="Z321" s="810"/>
      <c r="AA321" s="810"/>
      <c r="AB321" s="810"/>
      <c r="AC321" s="810"/>
      <c r="AD321" s="810"/>
      <c r="AE321" s="810"/>
      <c r="AF321" s="810"/>
      <c r="AG321" s="810"/>
      <c r="AH321" s="810"/>
      <c r="AI321" s="810"/>
      <c r="AJ321" s="810"/>
    </row>
    <row r="322" spans="1:36" ht="12.75">
      <c r="A322" s="838"/>
      <c r="B322" s="838"/>
      <c r="C322" s="583"/>
      <c r="D322" s="583"/>
      <c r="E322" s="583"/>
      <c r="F322" s="583"/>
      <c r="G322" s="583"/>
      <c r="H322" s="583"/>
      <c r="I322" s="583"/>
      <c r="J322" s="583"/>
      <c r="K322" s="583"/>
      <c r="L322" s="583"/>
      <c r="M322" s="583"/>
      <c r="N322" s="583"/>
      <c r="O322" s="583"/>
      <c r="P322" s="583"/>
      <c r="Q322" s="583"/>
      <c r="R322" s="583"/>
      <c r="S322" s="583"/>
      <c r="T322" s="583"/>
      <c r="U322" s="583"/>
      <c r="V322" s="583"/>
      <c r="W322" s="584"/>
      <c r="X322" s="584"/>
      <c r="Y322" s="584"/>
      <c r="Z322" s="584"/>
      <c r="AA322" s="584"/>
      <c r="AB322" s="584"/>
      <c r="AC322" s="584"/>
      <c r="AD322" s="584"/>
      <c r="AE322" s="584"/>
      <c r="AF322" s="584"/>
      <c r="AG322" s="584"/>
      <c r="AH322" s="584"/>
      <c r="AI322" s="584"/>
      <c r="AJ322" s="584"/>
    </row>
    <row r="323" spans="1:36" ht="12.75">
      <c r="A323" s="837"/>
      <c r="B323" s="837"/>
      <c r="C323" s="809"/>
      <c r="D323" s="809"/>
      <c r="E323" s="809"/>
      <c r="F323" s="809"/>
      <c r="G323" s="809"/>
      <c r="H323" s="809"/>
      <c r="I323" s="809"/>
      <c r="J323" s="809"/>
      <c r="K323" s="809"/>
      <c r="L323" s="809"/>
      <c r="M323" s="809"/>
      <c r="N323" s="809"/>
      <c r="O323" s="809"/>
      <c r="P323" s="809"/>
      <c r="Q323" s="809"/>
      <c r="R323" s="809"/>
      <c r="S323" s="809"/>
      <c r="T323" s="809"/>
      <c r="U323" s="809"/>
      <c r="V323" s="809"/>
      <c r="W323" s="810"/>
      <c r="X323" s="810"/>
      <c r="Y323" s="810"/>
      <c r="Z323" s="810"/>
      <c r="AA323" s="810"/>
      <c r="AB323" s="810"/>
      <c r="AC323" s="810"/>
      <c r="AD323" s="810"/>
      <c r="AE323" s="810"/>
      <c r="AF323" s="810"/>
      <c r="AG323" s="810"/>
      <c r="AH323" s="810"/>
      <c r="AI323" s="810"/>
      <c r="AJ323" s="810"/>
    </row>
    <row r="324" spans="1:36" ht="12.75">
      <c r="A324" s="838"/>
      <c r="B324" s="838"/>
      <c r="C324" s="583"/>
      <c r="D324" s="583"/>
      <c r="E324" s="583"/>
      <c r="F324" s="583"/>
      <c r="G324" s="583"/>
      <c r="H324" s="583"/>
      <c r="I324" s="583"/>
      <c r="J324" s="583"/>
      <c r="K324" s="583"/>
      <c r="L324" s="583"/>
      <c r="M324" s="583"/>
      <c r="N324" s="583"/>
      <c r="O324" s="583"/>
      <c r="P324" s="583"/>
      <c r="Q324" s="583"/>
      <c r="R324" s="583"/>
      <c r="S324" s="583"/>
      <c r="T324" s="583"/>
      <c r="U324" s="583"/>
      <c r="V324" s="583"/>
      <c r="W324" s="584"/>
      <c r="X324" s="584"/>
      <c r="Y324" s="584"/>
      <c r="Z324" s="584"/>
      <c r="AA324" s="584"/>
      <c r="AB324" s="584"/>
      <c r="AC324" s="584"/>
      <c r="AD324" s="584"/>
      <c r="AE324" s="584"/>
      <c r="AF324" s="584"/>
      <c r="AG324" s="584"/>
      <c r="AH324" s="584"/>
      <c r="AI324" s="584"/>
      <c r="AJ324" s="584"/>
    </row>
    <row r="325" spans="1:36" ht="12.75">
      <c r="A325" s="837"/>
      <c r="B325" s="837"/>
      <c r="C325" s="809"/>
      <c r="D325" s="809"/>
      <c r="E325" s="809"/>
      <c r="F325" s="809"/>
      <c r="G325" s="809"/>
      <c r="H325" s="809"/>
      <c r="I325" s="809"/>
      <c r="J325" s="809"/>
      <c r="K325" s="809"/>
      <c r="L325" s="809"/>
      <c r="M325" s="809"/>
      <c r="N325" s="809"/>
      <c r="O325" s="809"/>
      <c r="P325" s="809"/>
      <c r="Q325" s="809"/>
      <c r="R325" s="809"/>
      <c r="S325" s="809"/>
      <c r="T325" s="809"/>
      <c r="U325" s="809"/>
      <c r="V325" s="809"/>
      <c r="W325" s="810"/>
      <c r="X325" s="810"/>
      <c r="Y325" s="810"/>
      <c r="Z325" s="810"/>
      <c r="AA325" s="810"/>
      <c r="AB325" s="810"/>
      <c r="AC325" s="810"/>
      <c r="AD325" s="810"/>
      <c r="AE325" s="810"/>
      <c r="AF325" s="810"/>
      <c r="AG325" s="810"/>
      <c r="AH325" s="810"/>
      <c r="AI325" s="810"/>
      <c r="AJ325" s="810"/>
    </row>
    <row r="326" spans="1:36" ht="12.75">
      <c r="A326" s="838"/>
      <c r="B326" s="838"/>
      <c r="C326" s="583"/>
      <c r="D326" s="583"/>
      <c r="E326" s="583"/>
      <c r="F326" s="583"/>
      <c r="G326" s="583"/>
      <c r="H326" s="583"/>
      <c r="I326" s="583"/>
      <c r="J326" s="583"/>
      <c r="K326" s="583"/>
      <c r="L326" s="583"/>
      <c r="M326" s="583"/>
      <c r="N326" s="583"/>
      <c r="O326" s="583"/>
      <c r="P326" s="583"/>
      <c r="Q326" s="583"/>
      <c r="R326" s="583"/>
      <c r="S326" s="583"/>
      <c r="T326" s="583"/>
      <c r="U326" s="583"/>
      <c r="V326" s="583"/>
      <c r="W326" s="584"/>
      <c r="X326" s="584"/>
      <c r="Y326" s="584"/>
      <c r="Z326" s="584"/>
      <c r="AA326" s="584"/>
      <c r="AB326" s="584"/>
      <c r="AC326" s="584"/>
      <c r="AD326" s="584"/>
      <c r="AE326" s="584"/>
      <c r="AF326" s="584"/>
      <c r="AG326" s="584"/>
      <c r="AH326" s="584"/>
      <c r="AI326" s="584"/>
      <c r="AJ326" s="584"/>
    </row>
    <row r="327" spans="1:36" ht="12.75">
      <c r="A327" s="837"/>
      <c r="B327" s="837"/>
      <c r="C327" s="809"/>
      <c r="D327" s="809"/>
      <c r="E327" s="809"/>
      <c r="F327" s="809"/>
      <c r="G327" s="809"/>
      <c r="H327" s="809"/>
      <c r="I327" s="809"/>
      <c r="J327" s="809"/>
      <c r="K327" s="809"/>
      <c r="L327" s="809"/>
      <c r="M327" s="809"/>
      <c r="N327" s="809"/>
      <c r="O327" s="809"/>
      <c r="P327" s="809"/>
      <c r="Q327" s="809"/>
      <c r="R327" s="809"/>
      <c r="S327" s="809"/>
      <c r="T327" s="809"/>
      <c r="U327" s="809"/>
      <c r="V327" s="809"/>
      <c r="W327" s="810"/>
      <c r="X327" s="810"/>
      <c r="Y327" s="810"/>
      <c r="Z327" s="810"/>
      <c r="AA327" s="810"/>
      <c r="AB327" s="810"/>
      <c r="AC327" s="810"/>
      <c r="AD327" s="810"/>
      <c r="AE327" s="810"/>
      <c r="AF327" s="810"/>
      <c r="AG327" s="810"/>
      <c r="AH327" s="810"/>
      <c r="AI327" s="810"/>
      <c r="AJ327" s="810"/>
    </row>
    <row r="328" spans="1:36" ht="12.75">
      <c r="A328" s="838"/>
      <c r="B328" s="838"/>
      <c r="C328" s="583"/>
      <c r="D328" s="583"/>
      <c r="E328" s="583"/>
      <c r="F328" s="583"/>
      <c r="G328" s="583"/>
      <c r="H328" s="583"/>
      <c r="I328" s="583"/>
      <c r="J328" s="583"/>
      <c r="K328" s="583"/>
      <c r="L328" s="583"/>
      <c r="M328" s="583"/>
      <c r="N328" s="583"/>
      <c r="O328" s="583"/>
      <c r="P328" s="583"/>
      <c r="Q328" s="583"/>
      <c r="R328" s="583"/>
      <c r="S328" s="583"/>
      <c r="T328" s="583"/>
      <c r="U328" s="583"/>
      <c r="V328" s="583"/>
      <c r="W328" s="584"/>
      <c r="X328" s="584"/>
      <c r="Y328" s="584"/>
      <c r="Z328" s="584"/>
      <c r="AA328" s="584"/>
      <c r="AB328" s="584"/>
      <c r="AC328" s="584"/>
      <c r="AD328" s="584"/>
      <c r="AE328" s="584"/>
      <c r="AF328" s="584"/>
      <c r="AG328" s="584"/>
      <c r="AH328" s="584"/>
      <c r="AI328" s="584"/>
      <c r="AJ328" s="584"/>
    </row>
    <row r="329" spans="1:36" ht="12.75">
      <c r="A329" s="837"/>
      <c r="B329" s="837"/>
      <c r="C329" s="809"/>
      <c r="D329" s="809"/>
      <c r="E329" s="809"/>
      <c r="F329" s="809"/>
      <c r="G329" s="809"/>
      <c r="H329" s="809"/>
      <c r="I329" s="809"/>
      <c r="J329" s="809"/>
      <c r="K329" s="809"/>
      <c r="L329" s="809"/>
      <c r="M329" s="809"/>
      <c r="N329" s="809"/>
      <c r="O329" s="809"/>
      <c r="P329" s="809"/>
      <c r="Q329" s="809"/>
      <c r="R329" s="809"/>
      <c r="S329" s="809"/>
      <c r="T329" s="809"/>
      <c r="U329" s="809"/>
      <c r="V329" s="809"/>
      <c r="W329" s="810"/>
      <c r="X329" s="810"/>
      <c r="Y329" s="810"/>
      <c r="Z329" s="810"/>
      <c r="AA329" s="810"/>
      <c r="AB329" s="810"/>
      <c r="AC329" s="810"/>
      <c r="AD329" s="810"/>
      <c r="AE329" s="810"/>
      <c r="AF329" s="810"/>
      <c r="AG329" s="810"/>
      <c r="AH329" s="810"/>
      <c r="AI329" s="810"/>
      <c r="AJ329" s="810"/>
    </row>
    <row r="330" spans="1:36" ht="12.75">
      <c r="A330" s="838"/>
      <c r="B330" s="838"/>
      <c r="C330" s="583"/>
      <c r="D330" s="583"/>
      <c r="E330" s="583"/>
      <c r="F330" s="583"/>
      <c r="G330" s="583"/>
      <c r="H330" s="583"/>
      <c r="I330" s="583"/>
      <c r="J330" s="583"/>
      <c r="K330" s="583"/>
      <c r="L330" s="583"/>
      <c r="M330" s="583"/>
      <c r="N330" s="583"/>
      <c r="O330" s="583"/>
      <c r="P330" s="583"/>
      <c r="Q330" s="583"/>
      <c r="R330" s="583"/>
      <c r="S330" s="583"/>
      <c r="T330" s="583"/>
      <c r="U330" s="583"/>
      <c r="V330" s="583"/>
      <c r="W330" s="584"/>
      <c r="X330" s="584"/>
      <c r="Y330" s="584"/>
      <c r="Z330" s="584"/>
      <c r="AA330" s="584"/>
      <c r="AB330" s="584"/>
      <c r="AC330" s="584"/>
      <c r="AD330" s="584"/>
      <c r="AE330" s="584"/>
      <c r="AF330" s="584"/>
      <c r="AG330" s="584"/>
      <c r="AH330" s="584"/>
      <c r="AI330" s="584"/>
      <c r="AJ330" s="584"/>
    </row>
    <row r="331" spans="1:36" ht="12.75">
      <c r="A331" s="837"/>
      <c r="B331" s="837"/>
      <c r="C331" s="809"/>
      <c r="D331" s="809"/>
      <c r="E331" s="809"/>
      <c r="F331" s="809"/>
      <c r="G331" s="809"/>
      <c r="H331" s="809"/>
      <c r="I331" s="809"/>
      <c r="J331" s="809"/>
      <c r="K331" s="809"/>
      <c r="L331" s="809"/>
      <c r="M331" s="809"/>
      <c r="N331" s="809"/>
      <c r="O331" s="809"/>
      <c r="P331" s="809"/>
      <c r="Q331" s="809"/>
      <c r="R331" s="809"/>
      <c r="S331" s="809"/>
      <c r="T331" s="809"/>
      <c r="U331" s="809"/>
      <c r="V331" s="809"/>
      <c r="W331" s="810"/>
      <c r="X331" s="810"/>
      <c r="Y331" s="810"/>
      <c r="Z331" s="810"/>
      <c r="AA331" s="810"/>
      <c r="AB331" s="810"/>
      <c r="AC331" s="810"/>
      <c r="AD331" s="810"/>
      <c r="AE331" s="810"/>
      <c r="AF331" s="810"/>
      <c r="AG331" s="810"/>
      <c r="AH331" s="810"/>
      <c r="AI331" s="810"/>
      <c r="AJ331" s="810"/>
    </row>
    <row r="332" spans="1:36" ht="12.75">
      <c r="A332" s="838"/>
      <c r="B332" s="838"/>
      <c r="C332" s="583"/>
      <c r="D332" s="583"/>
      <c r="E332" s="583"/>
      <c r="F332" s="583"/>
      <c r="G332" s="583"/>
      <c r="H332" s="583"/>
      <c r="I332" s="583"/>
      <c r="J332" s="583"/>
      <c r="K332" s="583"/>
      <c r="L332" s="583"/>
      <c r="M332" s="583"/>
      <c r="N332" s="583"/>
      <c r="O332" s="583"/>
      <c r="P332" s="583"/>
      <c r="Q332" s="583"/>
      <c r="R332" s="583"/>
      <c r="S332" s="583"/>
      <c r="T332" s="583"/>
      <c r="U332" s="583"/>
      <c r="V332" s="583"/>
      <c r="W332" s="584"/>
      <c r="X332" s="584"/>
      <c r="Y332" s="584"/>
      <c r="Z332" s="584"/>
      <c r="AA332" s="584"/>
      <c r="AB332" s="584"/>
      <c r="AC332" s="584"/>
      <c r="AD332" s="584"/>
      <c r="AE332" s="584"/>
      <c r="AF332" s="584"/>
      <c r="AG332" s="584"/>
      <c r="AH332" s="584"/>
      <c r="AI332" s="584"/>
      <c r="AJ332" s="584"/>
    </row>
    <row r="333" spans="1:36" ht="12.75">
      <c r="A333" s="837"/>
      <c r="B333" s="837"/>
      <c r="C333" s="809"/>
      <c r="D333" s="809"/>
      <c r="E333" s="809"/>
      <c r="F333" s="809"/>
      <c r="G333" s="809"/>
      <c r="H333" s="809"/>
      <c r="I333" s="809"/>
      <c r="J333" s="809"/>
      <c r="K333" s="809"/>
      <c r="L333" s="809"/>
      <c r="M333" s="809"/>
      <c r="N333" s="809"/>
      <c r="O333" s="809"/>
      <c r="P333" s="809"/>
      <c r="Q333" s="809"/>
      <c r="R333" s="809"/>
      <c r="S333" s="809"/>
      <c r="T333" s="809"/>
      <c r="U333" s="809"/>
      <c r="V333" s="809"/>
      <c r="W333" s="810"/>
      <c r="X333" s="810"/>
      <c r="Y333" s="810"/>
      <c r="Z333" s="810"/>
      <c r="AA333" s="810"/>
      <c r="AB333" s="810"/>
      <c r="AC333" s="810"/>
      <c r="AD333" s="810"/>
      <c r="AE333" s="810"/>
      <c r="AF333" s="810"/>
      <c r="AG333" s="810"/>
      <c r="AH333" s="810"/>
      <c r="AI333" s="810"/>
      <c r="AJ333" s="810"/>
    </row>
    <row r="334" spans="1:36" ht="12.75">
      <c r="A334" s="838"/>
      <c r="B334" s="838"/>
      <c r="C334" s="583"/>
      <c r="D334" s="583"/>
      <c r="E334" s="583"/>
      <c r="F334" s="583"/>
      <c r="G334" s="583"/>
      <c r="H334" s="583"/>
      <c r="I334" s="583"/>
      <c r="J334" s="583"/>
      <c r="K334" s="583"/>
      <c r="L334" s="583"/>
      <c r="M334" s="583"/>
      <c r="N334" s="583"/>
      <c r="O334" s="583"/>
      <c r="P334" s="583"/>
      <c r="Q334" s="583"/>
      <c r="R334" s="583"/>
      <c r="S334" s="583"/>
      <c r="T334" s="583"/>
      <c r="U334" s="583"/>
      <c r="V334" s="583"/>
      <c r="W334" s="584"/>
      <c r="X334" s="584"/>
      <c r="Y334" s="584"/>
      <c r="Z334" s="584"/>
      <c r="AA334" s="584"/>
      <c r="AB334" s="584"/>
      <c r="AC334" s="584"/>
      <c r="AD334" s="584"/>
      <c r="AE334" s="584"/>
      <c r="AF334" s="584"/>
      <c r="AG334" s="584"/>
      <c r="AH334" s="584"/>
      <c r="AI334" s="584"/>
      <c r="AJ334" s="584"/>
    </row>
    <row r="335" spans="1:36" ht="12.75">
      <c r="A335" s="837"/>
      <c r="B335" s="837"/>
      <c r="C335" s="809"/>
      <c r="D335" s="809"/>
      <c r="E335" s="809"/>
      <c r="F335" s="809"/>
      <c r="G335" s="809"/>
      <c r="H335" s="809"/>
      <c r="I335" s="809"/>
      <c r="J335" s="809"/>
      <c r="K335" s="809"/>
      <c r="L335" s="809"/>
      <c r="M335" s="809"/>
      <c r="N335" s="809"/>
      <c r="O335" s="809"/>
      <c r="P335" s="809"/>
      <c r="Q335" s="809"/>
      <c r="R335" s="809"/>
      <c r="S335" s="809"/>
      <c r="T335" s="809"/>
      <c r="U335" s="809"/>
      <c r="V335" s="809"/>
      <c r="W335" s="810"/>
      <c r="X335" s="810"/>
      <c r="Y335" s="810"/>
      <c r="Z335" s="810"/>
      <c r="AA335" s="810"/>
      <c r="AB335" s="810"/>
      <c r="AC335" s="810"/>
      <c r="AD335" s="810"/>
      <c r="AE335" s="810"/>
      <c r="AF335" s="810"/>
      <c r="AG335" s="810"/>
      <c r="AH335" s="810"/>
      <c r="AI335" s="810"/>
      <c r="AJ335" s="810"/>
    </row>
    <row r="336" spans="1:36" ht="12.75">
      <c r="A336" s="838"/>
      <c r="B336" s="838"/>
      <c r="C336" s="583"/>
      <c r="D336" s="583"/>
      <c r="E336" s="583"/>
      <c r="F336" s="583"/>
      <c r="G336" s="583"/>
      <c r="H336" s="583"/>
      <c r="I336" s="583"/>
      <c r="J336" s="583"/>
      <c r="K336" s="583"/>
      <c r="L336" s="583"/>
      <c r="M336" s="583"/>
      <c r="N336" s="583"/>
      <c r="O336" s="583"/>
      <c r="P336" s="583"/>
      <c r="Q336" s="583"/>
      <c r="R336" s="583"/>
      <c r="S336" s="583"/>
      <c r="T336" s="583"/>
      <c r="U336" s="583"/>
      <c r="V336" s="583"/>
      <c r="W336" s="584"/>
      <c r="X336" s="584"/>
      <c r="Y336" s="584"/>
      <c r="Z336" s="584"/>
      <c r="AA336" s="584"/>
      <c r="AB336" s="584"/>
      <c r="AC336" s="584"/>
      <c r="AD336" s="584"/>
      <c r="AE336" s="584"/>
      <c r="AF336" s="584"/>
      <c r="AG336" s="584"/>
      <c r="AH336" s="584"/>
      <c r="AI336" s="584"/>
      <c r="AJ336" s="584"/>
    </row>
    <row r="337" spans="1:36" ht="12.75">
      <c r="A337" s="837"/>
      <c r="B337" s="837"/>
      <c r="C337" s="809"/>
      <c r="D337" s="809"/>
      <c r="E337" s="809"/>
      <c r="F337" s="809"/>
      <c r="G337" s="809"/>
      <c r="H337" s="809"/>
      <c r="I337" s="809"/>
      <c r="J337" s="809"/>
      <c r="K337" s="809"/>
      <c r="L337" s="809"/>
      <c r="M337" s="809"/>
      <c r="N337" s="809"/>
      <c r="O337" s="809"/>
      <c r="P337" s="809"/>
      <c r="Q337" s="809"/>
      <c r="R337" s="809"/>
      <c r="S337" s="809"/>
      <c r="T337" s="809"/>
      <c r="U337" s="809"/>
      <c r="V337" s="809"/>
      <c r="W337" s="810"/>
      <c r="X337" s="810"/>
      <c r="Y337" s="810"/>
      <c r="Z337" s="810"/>
      <c r="AA337" s="810"/>
      <c r="AB337" s="810"/>
      <c r="AC337" s="810"/>
      <c r="AD337" s="810"/>
      <c r="AE337" s="810"/>
      <c r="AF337" s="810"/>
      <c r="AG337" s="810"/>
      <c r="AH337" s="810"/>
      <c r="AI337" s="810"/>
      <c r="AJ337" s="810"/>
    </row>
    <row r="338" spans="1:36" ht="12.75">
      <c r="A338" s="838"/>
      <c r="B338" s="838"/>
      <c r="C338" s="583"/>
      <c r="D338" s="583"/>
      <c r="E338" s="583"/>
      <c r="F338" s="583"/>
      <c r="G338" s="583"/>
      <c r="H338" s="583"/>
      <c r="I338" s="583"/>
      <c r="J338" s="583"/>
      <c r="K338" s="583"/>
      <c r="L338" s="583"/>
      <c r="M338" s="583"/>
      <c r="N338" s="583"/>
      <c r="O338" s="583"/>
      <c r="P338" s="583"/>
      <c r="Q338" s="583"/>
      <c r="R338" s="583"/>
      <c r="S338" s="583"/>
      <c r="T338" s="583"/>
      <c r="U338" s="583"/>
      <c r="V338" s="583"/>
      <c r="W338" s="584"/>
      <c r="X338" s="584"/>
      <c r="Y338" s="584"/>
      <c r="Z338" s="584"/>
      <c r="AA338" s="584"/>
      <c r="AB338" s="584"/>
      <c r="AC338" s="584"/>
      <c r="AD338" s="584"/>
      <c r="AE338" s="584"/>
      <c r="AF338" s="584"/>
      <c r="AG338" s="584"/>
      <c r="AH338" s="584"/>
      <c r="AI338" s="584"/>
      <c r="AJ338" s="584"/>
    </row>
    <row r="339" spans="1:36" ht="12.75">
      <c r="A339" s="837"/>
      <c r="B339" s="837"/>
      <c r="C339" s="809"/>
      <c r="D339" s="809"/>
      <c r="E339" s="809"/>
      <c r="F339" s="809"/>
      <c r="G339" s="809"/>
      <c r="H339" s="809"/>
      <c r="I339" s="809"/>
      <c r="J339" s="809"/>
      <c r="K339" s="809"/>
      <c r="L339" s="809"/>
      <c r="M339" s="809"/>
      <c r="N339" s="809"/>
      <c r="O339" s="809"/>
      <c r="P339" s="809"/>
      <c r="Q339" s="809"/>
      <c r="R339" s="809"/>
      <c r="S339" s="809"/>
      <c r="T339" s="809"/>
      <c r="U339" s="809"/>
      <c r="V339" s="809"/>
      <c r="W339" s="810"/>
      <c r="X339" s="810"/>
      <c r="Y339" s="810"/>
      <c r="Z339" s="810"/>
      <c r="AA339" s="810"/>
      <c r="AB339" s="810"/>
      <c r="AC339" s="810"/>
      <c r="AD339" s="810"/>
      <c r="AE339" s="810"/>
      <c r="AF339" s="810"/>
      <c r="AG339" s="810"/>
      <c r="AH339" s="810"/>
      <c r="AI339" s="810"/>
      <c r="AJ339" s="810"/>
    </row>
    <row r="340" spans="1:36" ht="12.75">
      <c r="A340" s="838"/>
      <c r="B340" s="838"/>
      <c r="C340" s="583"/>
      <c r="D340" s="583"/>
      <c r="E340" s="583"/>
      <c r="F340" s="583"/>
      <c r="G340" s="583"/>
      <c r="H340" s="583"/>
      <c r="I340" s="583"/>
      <c r="J340" s="583"/>
      <c r="K340" s="583"/>
      <c r="L340" s="583"/>
      <c r="M340" s="583"/>
      <c r="N340" s="583"/>
      <c r="O340" s="583"/>
      <c r="P340" s="583"/>
      <c r="Q340" s="583"/>
      <c r="R340" s="583"/>
      <c r="S340" s="583"/>
      <c r="T340" s="583"/>
      <c r="U340" s="583"/>
      <c r="V340" s="583"/>
      <c r="W340" s="584"/>
      <c r="X340" s="584"/>
      <c r="Y340" s="584"/>
      <c r="Z340" s="584"/>
      <c r="AA340" s="584"/>
      <c r="AB340" s="584"/>
      <c r="AC340" s="584"/>
      <c r="AD340" s="584"/>
      <c r="AE340" s="584"/>
      <c r="AF340" s="584"/>
      <c r="AG340" s="584"/>
      <c r="AH340" s="584"/>
      <c r="AI340" s="584"/>
      <c r="AJ340" s="584"/>
    </row>
    <row r="341" spans="1:36" ht="12.75">
      <c r="A341" s="837"/>
      <c r="B341" s="837"/>
      <c r="C341" s="809"/>
      <c r="D341" s="809"/>
      <c r="E341" s="809"/>
      <c r="F341" s="809"/>
      <c r="G341" s="809"/>
      <c r="H341" s="809"/>
      <c r="I341" s="809"/>
      <c r="J341" s="809"/>
      <c r="K341" s="809"/>
      <c r="L341" s="809"/>
      <c r="M341" s="809"/>
      <c r="N341" s="809"/>
      <c r="O341" s="809"/>
      <c r="P341" s="809"/>
      <c r="Q341" s="809"/>
      <c r="R341" s="809"/>
      <c r="S341" s="809"/>
      <c r="T341" s="809"/>
      <c r="U341" s="809"/>
      <c r="V341" s="809"/>
      <c r="W341" s="810"/>
      <c r="X341" s="810"/>
      <c r="Y341" s="810"/>
      <c r="Z341" s="810"/>
      <c r="AA341" s="810"/>
      <c r="AB341" s="810"/>
      <c r="AC341" s="810"/>
      <c r="AD341" s="810"/>
      <c r="AE341" s="810"/>
      <c r="AF341" s="810"/>
      <c r="AG341" s="810"/>
      <c r="AH341" s="810"/>
      <c r="AI341" s="810"/>
      <c r="AJ341" s="810"/>
    </row>
    <row r="342" spans="1:36" ht="12.75">
      <c r="A342" s="838"/>
      <c r="B342" s="838"/>
      <c r="C342" s="583"/>
      <c r="D342" s="583"/>
      <c r="E342" s="583"/>
      <c r="F342" s="583"/>
      <c r="G342" s="583"/>
      <c r="H342" s="583"/>
      <c r="I342" s="583"/>
      <c r="J342" s="583"/>
      <c r="K342" s="583"/>
      <c r="L342" s="583"/>
      <c r="M342" s="583"/>
      <c r="N342" s="583"/>
      <c r="O342" s="583"/>
      <c r="P342" s="583"/>
      <c r="Q342" s="583"/>
      <c r="R342" s="583"/>
      <c r="S342" s="583"/>
      <c r="T342" s="583"/>
      <c r="U342" s="583"/>
      <c r="V342" s="583"/>
      <c r="W342" s="584"/>
      <c r="X342" s="584"/>
      <c r="Y342" s="584"/>
      <c r="Z342" s="584"/>
      <c r="AA342" s="584"/>
      <c r="AB342" s="584"/>
      <c r="AC342" s="584"/>
      <c r="AD342" s="584"/>
      <c r="AE342" s="584"/>
      <c r="AF342" s="584"/>
      <c r="AG342" s="584"/>
      <c r="AH342" s="584"/>
      <c r="AI342" s="584"/>
      <c r="AJ342" s="584"/>
    </row>
    <row r="343" spans="1:36" ht="12.75">
      <c r="A343" s="837"/>
      <c r="B343" s="837"/>
      <c r="C343" s="809"/>
      <c r="D343" s="809"/>
      <c r="E343" s="809"/>
      <c r="F343" s="809"/>
      <c r="G343" s="809"/>
      <c r="H343" s="809"/>
      <c r="I343" s="809"/>
      <c r="J343" s="809"/>
      <c r="K343" s="809"/>
      <c r="L343" s="809"/>
      <c r="M343" s="809"/>
      <c r="N343" s="809"/>
      <c r="O343" s="809"/>
      <c r="P343" s="809"/>
      <c r="Q343" s="809"/>
      <c r="R343" s="809"/>
      <c r="S343" s="809"/>
      <c r="T343" s="809"/>
      <c r="U343" s="809"/>
      <c r="V343" s="809"/>
      <c r="W343" s="810"/>
      <c r="X343" s="810"/>
      <c r="Y343" s="810"/>
      <c r="Z343" s="810"/>
      <c r="AA343" s="810"/>
      <c r="AB343" s="810"/>
      <c r="AC343" s="810"/>
      <c r="AD343" s="810"/>
      <c r="AE343" s="810"/>
      <c r="AF343" s="810"/>
      <c r="AG343" s="810"/>
      <c r="AH343" s="810"/>
      <c r="AI343" s="810"/>
      <c r="AJ343" s="810"/>
    </row>
    <row r="344" spans="1:36" ht="12.75">
      <c r="A344" s="838"/>
      <c r="B344" s="838"/>
      <c r="C344" s="583"/>
      <c r="D344" s="583"/>
      <c r="E344" s="583"/>
      <c r="F344" s="583"/>
      <c r="G344" s="583"/>
      <c r="H344" s="583"/>
      <c r="I344" s="583"/>
      <c r="J344" s="583"/>
      <c r="K344" s="583"/>
      <c r="L344" s="583"/>
      <c r="M344" s="583"/>
      <c r="N344" s="583"/>
      <c r="O344" s="583"/>
      <c r="P344" s="583"/>
      <c r="Q344" s="583"/>
      <c r="R344" s="583"/>
      <c r="S344" s="583"/>
      <c r="T344" s="583"/>
      <c r="U344" s="583"/>
      <c r="V344" s="583"/>
      <c r="W344" s="584"/>
      <c r="X344" s="584"/>
      <c r="Y344" s="584"/>
      <c r="Z344" s="584"/>
      <c r="AA344" s="584"/>
      <c r="AB344" s="584"/>
      <c r="AC344" s="584"/>
      <c r="AD344" s="584"/>
      <c r="AE344" s="584"/>
      <c r="AF344" s="584"/>
      <c r="AG344" s="584"/>
      <c r="AH344" s="584"/>
      <c r="AI344" s="584"/>
      <c r="AJ344" s="584"/>
    </row>
    <row r="345" spans="1:36" ht="12.75">
      <c r="A345" s="837"/>
      <c r="B345" s="837"/>
      <c r="C345" s="809"/>
      <c r="D345" s="809"/>
      <c r="E345" s="809"/>
      <c r="F345" s="809"/>
      <c r="G345" s="809"/>
      <c r="H345" s="809"/>
      <c r="I345" s="809"/>
      <c r="J345" s="809"/>
      <c r="K345" s="809"/>
      <c r="L345" s="809"/>
      <c r="M345" s="809"/>
      <c r="N345" s="809"/>
      <c r="O345" s="809"/>
      <c r="P345" s="809"/>
      <c r="Q345" s="809"/>
      <c r="R345" s="809"/>
      <c r="S345" s="809"/>
      <c r="T345" s="809"/>
      <c r="U345" s="809"/>
      <c r="V345" s="809"/>
      <c r="W345" s="810"/>
      <c r="X345" s="810"/>
      <c r="Y345" s="810"/>
      <c r="Z345" s="810"/>
      <c r="AA345" s="810"/>
      <c r="AB345" s="810"/>
      <c r="AC345" s="810"/>
      <c r="AD345" s="810"/>
      <c r="AE345" s="810"/>
      <c r="AF345" s="810"/>
      <c r="AG345" s="810"/>
      <c r="AH345" s="810"/>
      <c r="AI345" s="810"/>
      <c r="AJ345" s="810"/>
    </row>
    <row r="346" spans="1:36" ht="12.75">
      <c r="A346" s="838"/>
      <c r="B346" s="838"/>
      <c r="C346" s="583"/>
      <c r="D346" s="583"/>
      <c r="E346" s="583"/>
      <c r="F346" s="583"/>
      <c r="G346" s="583"/>
      <c r="H346" s="583"/>
      <c r="I346" s="583"/>
      <c r="J346" s="583"/>
      <c r="K346" s="583"/>
      <c r="L346" s="583"/>
      <c r="M346" s="583"/>
      <c r="N346" s="583"/>
      <c r="O346" s="583"/>
      <c r="P346" s="583"/>
      <c r="Q346" s="583"/>
      <c r="R346" s="583"/>
      <c r="S346" s="583"/>
      <c r="T346" s="583"/>
      <c r="U346" s="583"/>
      <c r="V346" s="583"/>
      <c r="W346" s="584"/>
      <c r="X346" s="584"/>
      <c r="Y346" s="584"/>
      <c r="Z346" s="584"/>
      <c r="AA346" s="584"/>
      <c r="AB346" s="584"/>
      <c r="AC346" s="584"/>
      <c r="AD346" s="584"/>
      <c r="AE346" s="584"/>
      <c r="AF346" s="584"/>
      <c r="AG346" s="584"/>
      <c r="AH346" s="584"/>
      <c r="AI346" s="584"/>
      <c r="AJ346" s="584"/>
    </row>
    <row r="347" spans="1:36" ht="12.75">
      <c r="A347" s="837"/>
      <c r="B347" s="837"/>
      <c r="C347" s="809"/>
      <c r="D347" s="809"/>
      <c r="E347" s="809"/>
      <c r="F347" s="809"/>
      <c r="G347" s="809"/>
      <c r="H347" s="809"/>
      <c r="I347" s="809"/>
      <c r="J347" s="809"/>
      <c r="K347" s="809"/>
      <c r="L347" s="809"/>
      <c r="M347" s="809"/>
      <c r="N347" s="809"/>
      <c r="O347" s="809"/>
      <c r="P347" s="809"/>
      <c r="Q347" s="809"/>
      <c r="R347" s="809"/>
      <c r="S347" s="809"/>
      <c r="T347" s="809"/>
      <c r="U347" s="809"/>
      <c r="V347" s="809"/>
      <c r="W347" s="810"/>
      <c r="X347" s="810"/>
      <c r="Y347" s="810"/>
      <c r="Z347" s="810"/>
      <c r="AA347" s="810"/>
      <c r="AB347" s="810"/>
      <c r="AC347" s="810"/>
      <c r="AD347" s="810"/>
      <c r="AE347" s="810"/>
      <c r="AF347" s="810"/>
      <c r="AG347" s="810"/>
      <c r="AH347" s="810"/>
      <c r="AI347" s="810"/>
      <c r="AJ347" s="810"/>
    </row>
    <row r="348" spans="1:36" ht="12.75">
      <c r="A348" s="838"/>
      <c r="B348" s="838"/>
      <c r="C348" s="583"/>
      <c r="D348" s="583"/>
      <c r="E348" s="583"/>
      <c r="F348" s="583"/>
      <c r="G348" s="583"/>
      <c r="H348" s="583"/>
      <c r="I348" s="583"/>
      <c r="J348" s="583"/>
      <c r="K348" s="583"/>
      <c r="L348" s="583"/>
      <c r="M348" s="583"/>
      <c r="N348" s="583"/>
      <c r="O348" s="583"/>
      <c r="P348" s="583"/>
      <c r="Q348" s="583"/>
      <c r="R348" s="583"/>
      <c r="S348" s="583"/>
      <c r="T348" s="583"/>
      <c r="U348" s="583"/>
      <c r="V348" s="583"/>
      <c r="W348" s="584"/>
      <c r="X348" s="584"/>
      <c r="Y348" s="584"/>
      <c r="Z348" s="584"/>
      <c r="AA348" s="584"/>
      <c r="AB348" s="584"/>
      <c r="AC348" s="584"/>
      <c r="AD348" s="584"/>
      <c r="AE348" s="584"/>
      <c r="AF348" s="584"/>
      <c r="AG348" s="584"/>
      <c r="AH348" s="584"/>
      <c r="AI348" s="584"/>
      <c r="AJ348" s="584"/>
    </row>
    <row r="349" spans="1:36" ht="12.75">
      <c r="A349" s="837"/>
      <c r="B349" s="837"/>
      <c r="C349" s="809"/>
      <c r="D349" s="809"/>
      <c r="E349" s="809"/>
      <c r="F349" s="809"/>
      <c r="G349" s="809"/>
      <c r="H349" s="809"/>
      <c r="I349" s="809"/>
      <c r="J349" s="809"/>
      <c r="K349" s="809"/>
      <c r="L349" s="809"/>
      <c r="M349" s="809"/>
      <c r="N349" s="809"/>
      <c r="O349" s="809"/>
      <c r="P349" s="809"/>
      <c r="Q349" s="809"/>
      <c r="R349" s="809"/>
      <c r="S349" s="809"/>
      <c r="T349" s="809"/>
      <c r="U349" s="809"/>
      <c r="V349" s="809"/>
      <c r="W349" s="810"/>
      <c r="X349" s="810"/>
      <c r="Y349" s="810"/>
      <c r="Z349" s="810"/>
      <c r="AA349" s="810"/>
      <c r="AB349" s="810"/>
      <c r="AC349" s="810"/>
      <c r="AD349" s="810"/>
      <c r="AE349" s="810"/>
      <c r="AF349" s="810"/>
      <c r="AG349" s="810"/>
      <c r="AH349" s="810"/>
      <c r="AI349" s="810"/>
      <c r="AJ349" s="810"/>
    </row>
    <row r="350" spans="1:36" ht="12.75">
      <c r="A350" s="838"/>
      <c r="B350" s="838"/>
      <c r="C350" s="583"/>
      <c r="D350" s="583"/>
      <c r="E350" s="583"/>
      <c r="F350" s="583"/>
      <c r="G350" s="583"/>
      <c r="H350" s="583"/>
      <c r="I350" s="583"/>
      <c r="J350" s="583"/>
      <c r="K350" s="583"/>
      <c r="L350" s="583"/>
      <c r="M350" s="583"/>
      <c r="N350" s="583"/>
      <c r="O350" s="583"/>
      <c r="P350" s="583"/>
      <c r="Q350" s="583"/>
      <c r="R350" s="583"/>
      <c r="S350" s="583"/>
      <c r="T350" s="583"/>
      <c r="U350" s="583"/>
      <c r="V350" s="583"/>
      <c r="W350" s="584"/>
      <c r="X350" s="584"/>
      <c r="Y350" s="584"/>
      <c r="Z350" s="584"/>
      <c r="AA350" s="584"/>
      <c r="AB350" s="584"/>
      <c r="AC350" s="584"/>
      <c r="AD350" s="584"/>
      <c r="AE350" s="584"/>
      <c r="AF350" s="584"/>
      <c r="AG350" s="584"/>
      <c r="AH350" s="584"/>
      <c r="AI350" s="584"/>
      <c r="AJ350" s="584"/>
    </row>
    <row r="351" spans="1:36" ht="12.75">
      <c r="A351" s="837"/>
      <c r="B351" s="837"/>
      <c r="C351" s="809"/>
      <c r="D351" s="809"/>
      <c r="E351" s="809"/>
      <c r="F351" s="809"/>
      <c r="G351" s="809"/>
      <c r="H351" s="809"/>
      <c r="I351" s="809"/>
      <c r="J351" s="809"/>
      <c r="K351" s="809"/>
      <c r="L351" s="809"/>
      <c r="M351" s="809"/>
      <c r="N351" s="809"/>
      <c r="O351" s="809"/>
      <c r="P351" s="809"/>
      <c r="Q351" s="809"/>
      <c r="R351" s="809"/>
      <c r="S351" s="809"/>
      <c r="T351" s="809"/>
      <c r="U351" s="809"/>
      <c r="V351" s="809"/>
      <c r="W351" s="810"/>
      <c r="X351" s="810"/>
      <c r="Y351" s="810"/>
      <c r="Z351" s="810"/>
      <c r="AA351" s="810"/>
      <c r="AB351" s="810"/>
      <c r="AC351" s="810"/>
      <c r="AD351" s="810"/>
      <c r="AE351" s="810"/>
      <c r="AF351" s="810"/>
      <c r="AG351" s="810"/>
      <c r="AH351" s="810"/>
      <c r="AI351" s="810"/>
      <c r="AJ351" s="810"/>
    </row>
    <row r="352" spans="1:36" ht="12.75">
      <c r="A352" s="838"/>
      <c r="B352" s="838"/>
      <c r="C352" s="583"/>
      <c r="D352" s="583"/>
      <c r="E352" s="583"/>
      <c r="F352" s="583"/>
      <c r="G352" s="583"/>
      <c r="H352" s="583"/>
      <c r="I352" s="583"/>
      <c r="J352" s="583"/>
      <c r="K352" s="583"/>
      <c r="L352" s="583"/>
      <c r="M352" s="583"/>
      <c r="N352" s="583"/>
      <c r="O352" s="583"/>
      <c r="P352" s="583"/>
      <c r="Q352" s="583"/>
      <c r="R352" s="583"/>
      <c r="S352" s="583"/>
      <c r="T352" s="583"/>
      <c r="U352" s="583"/>
      <c r="V352" s="583"/>
      <c r="W352" s="584"/>
      <c r="X352" s="584"/>
      <c r="Y352" s="584"/>
      <c r="Z352" s="584"/>
      <c r="AA352" s="584"/>
      <c r="AB352" s="584"/>
      <c r="AC352" s="584"/>
      <c r="AD352" s="584"/>
      <c r="AE352" s="584"/>
      <c r="AF352" s="584"/>
      <c r="AG352" s="584"/>
      <c r="AH352" s="584"/>
      <c r="AI352" s="584"/>
      <c r="AJ352" s="584"/>
    </row>
    <row r="353" spans="1:36" ht="12.75">
      <c r="A353" s="837"/>
      <c r="B353" s="837"/>
      <c r="C353" s="809"/>
      <c r="D353" s="809"/>
      <c r="E353" s="809"/>
      <c r="F353" s="809"/>
      <c r="G353" s="809"/>
      <c r="H353" s="809"/>
      <c r="I353" s="809"/>
      <c r="J353" s="809"/>
      <c r="K353" s="809"/>
      <c r="L353" s="809"/>
      <c r="M353" s="809"/>
      <c r="N353" s="809"/>
      <c r="O353" s="809"/>
      <c r="P353" s="809"/>
      <c r="Q353" s="809"/>
      <c r="R353" s="809"/>
      <c r="S353" s="809"/>
      <c r="T353" s="809"/>
      <c r="U353" s="809"/>
      <c r="V353" s="809"/>
      <c r="W353" s="810"/>
      <c r="X353" s="810"/>
      <c r="Y353" s="810"/>
      <c r="Z353" s="810"/>
      <c r="AA353" s="810"/>
      <c r="AB353" s="810"/>
      <c r="AC353" s="810"/>
      <c r="AD353" s="810"/>
      <c r="AE353" s="810"/>
      <c r="AF353" s="810"/>
      <c r="AG353" s="810"/>
      <c r="AH353" s="810"/>
      <c r="AI353" s="810"/>
      <c r="AJ353" s="810"/>
    </row>
    <row r="354" spans="1:36" ht="12.75">
      <c r="A354" s="838"/>
      <c r="B354" s="838"/>
      <c r="C354" s="583"/>
      <c r="D354" s="583"/>
      <c r="E354" s="583"/>
      <c r="F354" s="583"/>
      <c r="G354" s="583"/>
      <c r="H354" s="583"/>
      <c r="I354" s="583"/>
      <c r="J354" s="583"/>
      <c r="K354" s="583"/>
      <c r="L354" s="583"/>
      <c r="M354" s="583"/>
      <c r="N354" s="583"/>
      <c r="O354" s="583"/>
      <c r="P354" s="583"/>
      <c r="Q354" s="583"/>
      <c r="R354" s="583"/>
      <c r="S354" s="583"/>
      <c r="T354" s="583"/>
      <c r="U354" s="583"/>
      <c r="V354" s="583"/>
      <c r="W354" s="584"/>
      <c r="X354" s="584"/>
      <c r="Y354" s="584"/>
      <c r="Z354" s="584"/>
      <c r="AA354" s="584"/>
      <c r="AB354" s="584"/>
      <c r="AC354" s="584"/>
      <c r="AD354" s="584"/>
      <c r="AE354" s="584"/>
      <c r="AF354" s="584"/>
      <c r="AG354" s="584"/>
      <c r="AH354" s="584"/>
      <c r="AI354" s="584"/>
      <c r="AJ354" s="584"/>
    </row>
    <row r="355" spans="1:36" ht="12.75">
      <c r="A355" s="837"/>
      <c r="B355" s="837"/>
      <c r="C355" s="809"/>
      <c r="D355" s="809"/>
      <c r="E355" s="809"/>
      <c r="F355" s="809"/>
      <c r="G355" s="809"/>
      <c r="H355" s="809"/>
      <c r="I355" s="809"/>
      <c r="J355" s="809"/>
      <c r="K355" s="809"/>
      <c r="L355" s="809"/>
      <c r="M355" s="809"/>
      <c r="N355" s="809"/>
      <c r="O355" s="809"/>
      <c r="P355" s="809"/>
      <c r="Q355" s="809"/>
      <c r="R355" s="809"/>
      <c r="S355" s="809"/>
      <c r="T355" s="809"/>
      <c r="U355" s="809"/>
      <c r="V355" s="809"/>
      <c r="W355" s="810"/>
      <c r="X355" s="810"/>
      <c r="Y355" s="810"/>
      <c r="Z355" s="810"/>
      <c r="AA355" s="810"/>
      <c r="AB355" s="810"/>
      <c r="AC355" s="810"/>
      <c r="AD355" s="810"/>
      <c r="AE355" s="810"/>
      <c r="AF355" s="810"/>
      <c r="AG355" s="810"/>
      <c r="AH355" s="810"/>
      <c r="AI355" s="810"/>
      <c r="AJ355" s="810"/>
    </row>
    <row r="356" spans="1:36" ht="12.75">
      <c r="A356" s="838"/>
      <c r="B356" s="838"/>
      <c r="C356" s="583"/>
      <c r="D356" s="583"/>
      <c r="E356" s="583"/>
      <c r="F356" s="583"/>
      <c r="G356" s="583"/>
      <c r="H356" s="583"/>
      <c r="I356" s="583"/>
      <c r="J356" s="583"/>
      <c r="K356" s="583"/>
      <c r="L356" s="583"/>
      <c r="M356" s="583"/>
      <c r="N356" s="583"/>
      <c r="O356" s="583"/>
      <c r="P356" s="583"/>
      <c r="Q356" s="583"/>
      <c r="R356" s="583"/>
      <c r="S356" s="583"/>
      <c r="T356" s="583"/>
      <c r="U356" s="583"/>
      <c r="V356" s="583"/>
      <c r="W356" s="584"/>
      <c r="X356" s="584"/>
      <c r="Y356" s="584"/>
      <c r="Z356" s="584"/>
      <c r="AA356" s="584"/>
      <c r="AB356" s="584"/>
      <c r="AC356" s="584"/>
      <c r="AD356" s="584"/>
      <c r="AE356" s="584"/>
      <c r="AF356" s="584"/>
      <c r="AG356" s="584"/>
      <c r="AH356" s="584"/>
      <c r="AI356" s="584"/>
      <c r="AJ356" s="584"/>
    </row>
    <row r="357" spans="1:36" ht="12.75">
      <c r="A357" s="837"/>
      <c r="B357" s="837"/>
      <c r="C357" s="809"/>
      <c r="D357" s="809"/>
      <c r="E357" s="809"/>
      <c r="F357" s="809"/>
      <c r="G357" s="809"/>
      <c r="H357" s="809"/>
      <c r="I357" s="809"/>
      <c r="J357" s="809"/>
      <c r="K357" s="809"/>
      <c r="L357" s="809"/>
      <c r="M357" s="809"/>
      <c r="N357" s="809"/>
      <c r="O357" s="809"/>
      <c r="P357" s="809"/>
      <c r="Q357" s="809"/>
      <c r="R357" s="809"/>
      <c r="S357" s="809"/>
      <c r="T357" s="809"/>
      <c r="U357" s="809"/>
      <c r="V357" s="809"/>
      <c r="W357" s="810"/>
      <c r="X357" s="810"/>
      <c r="Y357" s="810"/>
      <c r="Z357" s="810"/>
      <c r="AA357" s="810"/>
      <c r="AB357" s="810"/>
      <c r="AC357" s="810"/>
      <c r="AD357" s="810"/>
      <c r="AE357" s="810"/>
      <c r="AF357" s="810"/>
      <c r="AG357" s="810"/>
      <c r="AH357" s="810"/>
      <c r="AI357" s="810"/>
      <c r="AJ357" s="810"/>
    </row>
    <row r="358" spans="1:36" ht="12.75">
      <c r="A358" s="838"/>
      <c r="B358" s="838"/>
      <c r="C358" s="583"/>
      <c r="D358" s="583"/>
      <c r="E358" s="583"/>
      <c r="F358" s="583"/>
      <c r="G358" s="583"/>
      <c r="H358" s="583"/>
      <c r="I358" s="583"/>
      <c r="J358" s="583"/>
      <c r="K358" s="583"/>
      <c r="L358" s="583"/>
      <c r="M358" s="583"/>
      <c r="N358" s="583"/>
      <c r="O358" s="583"/>
      <c r="P358" s="583"/>
      <c r="Q358" s="583"/>
      <c r="R358" s="583"/>
      <c r="S358" s="583"/>
      <c r="T358" s="583"/>
      <c r="U358" s="583"/>
      <c r="V358" s="583"/>
      <c r="W358" s="584"/>
      <c r="X358" s="584"/>
      <c r="Y358" s="584"/>
      <c r="Z358" s="584"/>
      <c r="AA358" s="584"/>
      <c r="AB358" s="584"/>
      <c r="AC358" s="584"/>
      <c r="AD358" s="584"/>
      <c r="AE358" s="584"/>
      <c r="AF358" s="584"/>
      <c r="AG358" s="584"/>
      <c r="AH358" s="584"/>
      <c r="AI358" s="584"/>
      <c r="AJ358" s="584"/>
    </row>
    <row r="359" spans="1:36" ht="12.75">
      <c r="A359" s="837"/>
      <c r="B359" s="837"/>
      <c r="C359" s="809"/>
      <c r="D359" s="809"/>
      <c r="E359" s="809"/>
      <c r="F359" s="809"/>
      <c r="G359" s="809"/>
      <c r="H359" s="809"/>
      <c r="I359" s="809"/>
      <c r="J359" s="809"/>
      <c r="K359" s="809"/>
      <c r="L359" s="809"/>
      <c r="M359" s="809"/>
      <c r="N359" s="809"/>
      <c r="O359" s="809"/>
      <c r="P359" s="809"/>
      <c r="Q359" s="809"/>
      <c r="R359" s="809"/>
      <c r="S359" s="809"/>
      <c r="T359" s="809"/>
      <c r="U359" s="809"/>
      <c r="V359" s="809"/>
      <c r="W359" s="810"/>
      <c r="X359" s="810"/>
      <c r="Y359" s="810"/>
      <c r="Z359" s="810"/>
      <c r="AA359" s="810"/>
      <c r="AB359" s="810"/>
      <c r="AC359" s="810"/>
      <c r="AD359" s="810"/>
      <c r="AE359" s="810"/>
      <c r="AF359" s="810"/>
      <c r="AG359" s="810"/>
      <c r="AH359" s="810"/>
      <c r="AI359" s="810"/>
      <c r="AJ359" s="810"/>
    </row>
    <row r="360" spans="1:36" ht="12.75">
      <c r="A360" s="838"/>
      <c r="B360" s="838"/>
      <c r="C360" s="583"/>
      <c r="D360" s="583"/>
      <c r="E360" s="583"/>
      <c r="F360" s="583"/>
      <c r="G360" s="583"/>
      <c r="H360" s="583"/>
      <c r="I360" s="583"/>
      <c r="J360" s="583"/>
      <c r="K360" s="583"/>
      <c r="L360" s="583"/>
      <c r="M360" s="583"/>
      <c r="N360" s="583"/>
      <c r="O360" s="583"/>
      <c r="P360" s="583"/>
      <c r="Q360" s="583"/>
      <c r="R360" s="583"/>
      <c r="S360" s="583"/>
      <c r="T360" s="583"/>
      <c r="U360" s="583"/>
      <c r="V360" s="583"/>
      <c r="W360" s="584"/>
      <c r="X360" s="584"/>
      <c r="Y360" s="584"/>
      <c r="Z360" s="584"/>
      <c r="AA360" s="584"/>
      <c r="AB360" s="584"/>
      <c r="AC360" s="584"/>
      <c r="AD360" s="584"/>
      <c r="AE360" s="584"/>
      <c r="AF360" s="584"/>
      <c r="AG360" s="584"/>
      <c r="AH360" s="584"/>
      <c r="AI360" s="584"/>
      <c r="AJ360" s="584"/>
    </row>
    <row r="361" spans="1:36" ht="12.75">
      <c r="A361" s="837"/>
      <c r="B361" s="837"/>
      <c r="C361" s="809"/>
      <c r="D361" s="809"/>
      <c r="E361" s="809"/>
      <c r="F361" s="809"/>
      <c r="G361" s="809"/>
      <c r="H361" s="809"/>
      <c r="I361" s="809"/>
      <c r="J361" s="809"/>
      <c r="K361" s="809"/>
      <c r="L361" s="809"/>
      <c r="M361" s="809"/>
      <c r="N361" s="809"/>
      <c r="O361" s="809"/>
      <c r="P361" s="809"/>
      <c r="Q361" s="809"/>
      <c r="R361" s="809"/>
      <c r="S361" s="809"/>
      <c r="T361" s="809"/>
      <c r="U361" s="809"/>
      <c r="V361" s="809"/>
      <c r="W361" s="810"/>
      <c r="X361" s="810"/>
      <c r="Y361" s="810"/>
      <c r="Z361" s="810"/>
      <c r="AA361" s="810"/>
      <c r="AB361" s="810"/>
      <c r="AC361" s="810"/>
      <c r="AD361" s="810"/>
      <c r="AE361" s="810"/>
      <c r="AF361" s="810"/>
      <c r="AG361" s="810"/>
      <c r="AH361" s="810"/>
      <c r="AI361" s="810"/>
      <c r="AJ361" s="810"/>
    </row>
    <row r="362" spans="1:36" ht="12.75">
      <c r="A362" s="838"/>
      <c r="B362" s="838"/>
      <c r="C362" s="583"/>
      <c r="D362" s="583"/>
      <c r="E362" s="583"/>
      <c r="F362" s="583"/>
      <c r="G362" s="583"/>
      <c r="H362" s="583"/>
      <c r="I362" s="583"/>
      <c r="J362" s="583"/>
      <c r="K362" s="583"/>
      <c r="L362" s="583"/>
      <c r="M362" s="583"/>
      <c r="N362" s="583"/>
      <c r="O362" s="583"/>
      <c r="P362" s="583"/>
      <c r="Q362" s="583"/>
      <c r="R362" s="583"/>
      <c r="S362" s="583"/>
      <c r="T362" s="583"/>
      <c r="U362" s="583"/>
      <c r="V362" s="583"/>
      <c r="W362" s="584"/>
      <c r="X362" s="584"/>
      <c r="Y362" s="584"/>
      <c r="Z362" s="584"/>
      <c r="AA362" s="584"/>
      <c r="AB362" s="584"/>
      <c r="AC362" s="584"/>
      <c r="AD362" s="584"/>
      <c r="AE362" s="584"/>
      <c r="AF362" s="584"/>
      <c r="AG362" s="584"/>
      <c r="AH362" s="584"/>
      <c r="AI362" s="584"/>
      <c r="AJ362" s="584"/>
    </row>
    <row r="363" spans="1:36" ht="12.75">
      <c r="A363" s="837"/>
      <c r="B363" s="837"/>
      <c r="C363" s="809"/>
      <c r="D363" s="809"/>
      <c r="E363" s="809"/>
      <c r="F363" s="809"/>
      <c r="G363" s="809"/>
      <c r="H363" s="809"/>
      <c r="I363" s="809"/>
      <c r="J363" s="809"/>
      <c r="K363" s="809"/>
      <c r="L363" s="809"/>
      <c r="M363" s="809"/>
      <c r="N363" s="809"/>
      <c r="O363" s="809"/>
      <c r="P363" s="809"/>
      <c r="Q363" s="809"/>
      <c r="R363" s="809"/>
      <c r="S363" s="809"/>
      <c r="T363" s="809"/>
      <c r="U363" s="809"/>
      <c r="V363" s="809"/>
      <c r="W363" s="810"/>
      <c r="X363" s="810"/>
      <c r="Y363" s="810"/>
      <c r="Z363" s="810"/>
      <c r="AA363" s="810"/>
      <c r="AB363" s="810"/>
      <c r="AC363" s="810"/>
      <c r="AD363" s="810"/>
      <c r="AE363" s="810"/>
      <c r="AF363" s="810"/>
      <c r="AG363" s="810"/>
      <c r="AH363" s="810"/>
      <c r="AI363" s="810"/>
      <c r="AJ363" s="810"/>
    </row>
    <row r="364" spans="1:36" ht="12.75">
      <c r="A364" s="838"/>
      <c r="B364" s="838"/>
      <c r="C364" s="583"/>
      <c r="D364" s="583"/>
      <c r="E364" s="583"/>
      <c r="F364" s="583"/>
      <c r="G364" s="583"/>
      <c r="H364" s="583"/>
      <c r="I364" s="583"/>
      <c r="J364" s="583"/>
      <c r="K364" s="583"/>
      <c r="L364" s="583"/>
      <c r="M364" s="583"/>
      <c r="N364" s="583"/>
      <c r="O364" s="583"/>
      <c r="P364" s="583"/>
      <c r="Q364" s="583"/>
      <c r="R364" s="583"/>
      <c r="S364" s="583"/>
      <c r="T364" s="583"/>
      <c r="U364" s="583"/>
      <c r="V364" s="583"/>
      <c r="W364" s="584"/>
      <c r="X364" s="584"/>
      <c r="Y364" s="584"/>
      <c r="Z364" s="584"/>
      <c r="AA364" s="584"/>
      <c r="AB364" s="584"/>
      <c r="AC364" s="584"/>
      <c r="AD364" s="584"/>
      <c r="AE364" s="584"/>
      <c r="AF364" s="584"/>
      <c r="AG364" s="584"/>
      <c r="AH364" s="584"/>
      <c r="AI364" s="584"/>
      <c r="AJ364" s="584"/>
    </row>
    <row r="365" spans="1:36" ht="12.75">
      <c r="A365" s="837"/>
      <c r="B365" s="837"/>
      <c r="C365" s="809"/>
      <c r="D365" s="809"/>
      <c r="E365" s="809"/>
      <c r="F365" s="809"/>
      <c r="G365" s="809"/>
      <c r="H365" s="809"/>
      <c r="I365" s="809"/>
      <c r="J365" s="809"/>
      <c r="K365" s="809"/>
      <c r="L365" s="809"/>
      <c r="M365" s="809"/>
      <c r="N365" s="809"/>
      <c r="O365" s="809"/>
      <c r="P365" s="809"/>
      <c r="Q365" s="809"/>
      <c r="R365" s="809"/>
      <c r="S365" s="809"/>
      <c r="T365" s="809"/>
      <c r="U365" s="809"/>
      <c r="V365" s="809"/>
      <c r="W365" s="810"/>
      <c r="X365" s="810"/>
      <c r="Y365" s="810"/>
      <c r="Z365" s="810"/>
      <c r="AA365" s="810"/>
      <c r="AB365" s="810"/>
      <c r="AC365" s="810"/>
      <c r="AD365" s="810"/>
      <c r="AE365" s="810"/>
      <c r="AF365" s="810"/>
      <c r="AG365" s="810"/>
      <c r="AH365" s="810"/>
      <c r="AI365" s="810"/>
      <c r="AJ365" s="810"/>
    </row>
    <row r="366" spans="1:36" ht="12.75">
      <c r="A366" s="838"/>
      <c r="B366" s="838"/>
      <c r="C366" s="583"/>
      <c r="D366" s="583"/>
      <c r="E366" s="583"/>
      <c r="F366" s="583"/>
      <c r="G366" s="583"/>
      <c r="H366" s="583"/>
      <c r="I366" s="583"/>
      <c r="J366" s="583"/>
      <c r="K366" s="583"/>
      <c r="L366" s="583"/>
      <c r="M366" s="583"/>
      <c r="N366" s="583"/>
      <c r="O366" s="583"/>
      <c r="P366" s="583"/>
      <c r="Q366" s="583"/>
      <c r="R366" s="583"/>
      <c r="S366" s="583"/>
      <c r="T366" s="583"/>
      <c r="U366" s="583"/>
      <c r="V366" s="583"/>
      <c r="W366" s="584"/>
      <c r="X366" s="584"/>
      <c r="Y366" s="584"/>
      <c r="Z366" s="584"/>
      <c r="AA366" s="584"/>
      <c r="AB366" s="584"/>
      <c r="AC366" s="584"/>
      <c r="AD366" s="584"/>
      <c r="AE366" s="584"/>
      <c r="AF366" s="584"/>
      <c r="AG366" s="584"/>
      <c r="AH366" s="584"/>
      <c r="AI366" s="584"/>
      <c r="AJ366" s="584"/>
    </row>
    <row r="367" spans="1:36" ht="12.75">
      <c r="A367" s="837"/>
      <c r="B367" s="837"/>
      <c r="C367" s="809"/>
      <c r="D367" s="809"/>
      <c r="E367" s="809"/>
      <c r="F367" s="809"/>
      <c r="G367" s="809"/>
      <c r="H367" s="809"/>
      <c r="I367" s="809"/>
      <c r="J367" s="809"/>
      <c r="K367" s="809"/>
      <c r="L367" s="809"/>
      <c r="M367" s="809"/>
      <c r="N367" s="809"/>
      <c r="O367" s="809"/>
      <c r="P367" s="809"/>
      <c r="Q367" s="809"/>
      <c r="R367" s="809"/>
      <c r="S367" s="809"/>
      <c r="T367" s="809"/>
      <c r="U367" s="809"/>
      <c r="V367" s="809"/>
      <c r="W367" s="810"/>
      <c r="X367" s="810"/>
      <c r="Y367" s="810"/>
      <c r="Z367" s="810"/>
      <c r="AA367" s="810"/>
      <c r="AB367" s="810"/>
      <c r="AC367" s="810"/>
      <c r="AD367" s="810"/>
      <c r="AE367" s="810"/>
      <c r="AF367" s="810"/>
      <c r="AG367" s="810"/>
      <c r="AH367" s="810"/>
      <c r="AI367" s="810"/>
      <c r="AJ367" s="810"/>
    </row>
    <row r="368" spans="1:36" ht="12.75">
      <c r="A368" s="838"/>
      <c r="B368" s="838"/>
      <c r="C368" s="583"/>
      <c r="D368" s="583"/>
      <c r="E368" s="583"/>
      <c r="F368" s="583"/>
      <c r="G368" s="583"/>
      <c r="H368" s="583"/>
      <c r="I368" s="583"/>
      <c r="J368" s="583"/>
      <c r="K368" s="583"/>
      <c r="L368" s="583"/>
      <c r="M368" s="583"/>
      <c r="N368" s="583"/>
      <c r="O368" s="583"/>
      <c r="P368" s="583"/>
      <c r="Q368" s="583"/>
      <c r="R368" s="583"/>
      <c r="S368" s="583"/>
      <c r="T368" s="583"/>
      <c r="U368" s="583"/>
      <c r="V368" s="583"/>
      <c r="W368" s="584"/>
      <c r="X368" s="584"/>
      <c r="Y368" s="584"/>
      <c r="Z368" s="584"/>
      <c r="AA368" s="584"/>
      <c r="AB368" s="584"/>
      <c r="AC368" s="584"/>
      <c r="AD368" s="584"/>
      <c r="AE368" s="584"/>
      <c r="AF368" s="584"/>
      <c r="AG368" s="584"/>
      <c r="AH368" s="584"/>
      <c r="AI368" s="584"/>
      <c r="AJ368" s="584"/>
    </row>
    <row r="369" spans="1:36" ht="12.75">
      <c r="A369" s="837"/>
      <c r="B369" s="837"/>
      <c r="C369" s="809"/>
      <c r="D369" s="809"/>
      <c r="E369" s="809"/>
      <c r="F369" s="809"/>
      <c r="G369" s="809"/>
      <c r="H369" s="809"/>
      <c r="I369" s="809"/>
      <c r="J369" s="809"/>
      <c r="K369" s="809"/>
      <c r="L369" s="809"/>
      <c r="M369" s="809"/>
      <c r="N369" s="809"/>
      <c r="O369" s="809"/>
      <c r="P369" s="809"/>
      <c r="Q369" s="809"/>
      <c r="R369" s="809"/>
      <c r="S369" s="809"/>
      <c r="T369" s="809"/>
      <c r="U369" s="809"/>
      <c r="V369" s="809"/>
      <c r="W369" s="810"/>
      <c r="X369" s="810"/>
      <c r="Y369" s="810"/>
      <c r="Z369" s="810"/>
      <c r="AA369" s="810"/>
      <c r="AB369" s="810"/>
      <c r="AC369" s="810"/>
      <c r="AD369" s="810"/>
      <c r="AE369" s="810"/>
      <c r="AF369" s="810"/>
      <c r="AG369" s="810"/>
      <c r="AH369" s="810"/>
      <c r="AI369" s="810"/>
      <c r="AJ369" s="810"/>
    </row>
    <row r="370" spans="1:36" ht="12.75">
      <c r="A370" s="838"/>
      <c r="B370" s="838"/>
      <c r="C370" s="583"/>
      <c r="D370" s="583"/>
      <c r="E370" s="583"/>
      <c r="F370" s="583"/>
      <c r="G370" s="583"/>
      <c r="H370" s="583"/>
      <c r="I370" s="583"/>
      <c r="J370" s="583"/>
      <c r="K370" s="583"/>
      <c r="L370" s="583"/>
      <c r="M370" s="583"/>
      <c r="N370" s="583"/>
      <c r="O370" s="583"/>
      <c r="P370" s="583"/>
      <c r="Q370" s="583"/>
      <c r="R370" s="583"/>
      <c r="S370" s="583"/>
      <c r="T370" s="583"/>
      <c r="U370" s="583"/>
      <c r="V370" s="583"/>
      <c r="W370" s="584"/>
      <c r="X370" s="584"/>
      <c r="Y370" s="584"/>
      <c r="Z370" s="584"/>
      <c r="AA370" s="584"/>
      <c r="AB370" s="584"/>
      <c r="AC370" s="584"/>
      <c r="AD370" s="584"/>
      <c r="AE370" s="584"/>
      <c r="AF370" s="584"/>
      <c r="AG370" s="584"/>
      <c r="AH370" s="584"/>
      <c r="AI370" s="584"/>
      <c r="AJ370" s="584"/>
    </row>
    <row r="371" spans="1:36" ht="12.75">
      <c r="A371" s="837"/>
      <c r="B371" s="837"/>
      <c r="C371" s="809"/>
      <c r="D371" s="809"/>
      <c r="E371" s="809"/>
      <c r="F371" s="809"/>
      <c r="G371" s="809"/>
      <c r="H371" s="809"/>
      <c r="I371" s="809"/>
      <c r="J371" s="809"/>
      <c r="K371" s="809"/>
      <c r="L371" s="809"/>
      <c r="M371" s="809"/>
      <c r="N371" s="809"/>
      <c r="O371" s="809"/>
      <c r="P371" s="809"/>
      <c r="Q371" s="809"/>
      <c r="R371" s="809"/>
      <c r="S371" s="809"/>
      <c r="T371" s="809"/>
      <c r="U371" s="809"/>
      <c r="V371" s="809"/>
      <c r="W371" s="810"/>
      <c r="X371" s="810"/>
      <c r="Y371" s="810"/>
      <c r="Z371" s="810"/>
      <c r="AA371" s="810"/>
      <c r="AB371" s="810"/>
      <c r="AC371" s="810"/>
      <c r="AD371" s="810"/>
      <c r="AE371" s="810"/>
      <c r="AF371" s="810"/>
      <c r="AG371" s="810"/>
      <c r="AH371" s="810"/>
      <c r="AI371" s="810"/>
      <c r="AJ371" s="810"/>
    </row>
    <row r="372" spans="1:36" ht="12.75">
      <c r="A372" s="838"/>
      <c r="B372" s="838"/>
      <c r="C372" s="583"/>
      <c r="D372" s="583"/>
      <c r="E372" s="583"/>
      <c r="F372" s="583"/>
      <c r="G372" s="583"/>
      <c r="H372" s="583"/>
      <c r="I372" s="583"/>
      <c r="J372" s="583"/>
      <c r="K372" s="583"/>
      <c r="L372" s="583"/>
      <c r="M372" s="583"/>
      <c r="N372" s="583"/>
      <c r="O372" s="583"/>
      <c r="P372" s="583"/>
      <c r="Q372" s="583"/>
      <c r="R372" s="583"/>
      <c r="S372" s="583"/>
      <c r="T372" s="583"/>
      <c r="U372" s="583"/>
      <c r="V372" s="583"/>
      <c r="W372" s="584"/>
      <c r="X372" s="584"/>
      <c r="Y372" s="584"/>
      <c r="Z372" s="584"/>
      <c r="AA372" s="584"/>
      <c r="AB372" s="584"/>
      <c r="AC372" s="584"/>
      <c r="AD372" s="584"/>
      <c r="AE372" s="584"/>
      <c r="AF372" s="584"/>
      <c r="AG372" s="584"/>
      <c r="AH372" s="584"/>
      <c r="AI372" s="584"/>
      <c r="AJ372" s="584"/>
    </row>
    <row r="373" spans="1:36" ht="12.75">
      <c r="A373" s="837"/>
      <c r="B373" s="837"/>
      <c r="C373" s="809"/>
      <c r="D373" s="809"/>
      <c r="E373" s="809"/>
      <c r="F373" s="809"/>
      <c r="G373" s="809"/>
      <c r="H373" s="809"/>
      <c r="I373" s="809"/>
      <c r="J373" s="809"/>
      <c r="K373" s="809"/>
      <c r="L373" s="809"/>
      <c r="M373" s="809"/>
      <c r="N373" s="809"/>
      <c r="O373" s="809"/>
      <c r="P373" s="809"/>
      <c r="Q373" s="809"/>
      <c r="R373" s="809"/>
      <c r="S373" s="809"/>
      <c r="T373" s="809"/>
      <c r="U373" s="809"/>
      <c r="V373" s="809"/>
      <c r="W373" s="810"/>
      <c r="X373" s="810"/>
      <c r="Y373" s="810"/>
      <c r="Z373" s="810"/>
      <c r="AA373" s="810"/>
      <c r="AB373" s="810"/>
      <c r="AC373" s="810"/>
      <c r="AD373" s="810"/>
      <c r="AE373" s="810"/>
      <c r="AF373" s="810"/>
      <c r="AG373" s="810"/>
      <c r="AH373" s="810"/>
      <c r="AI373" s="810"/>
      <c r="AJ373" s="810"/>
    </row>
    <row r="374" spans="1:36" ht="12.75">
      <c r="A374" s="838"/>
      <c r="B374" s="838"/>
      <c r="C374" s="583"/>
      <c r="D374" s="583"/>
      <c r="E374" s="583"/>
      <c r="F374" s="583"/>
      <c r="G374" s="583"/>
      <c r="H374" s="583"/>
      <c r="I374" s="583"/>
      <c r="J374" s="583"/>
      <c r="K374" s="583"/>
      <c r="L374" s="583"/>
      <c r="M374" s="583"/>
      <c r="N374" s="583"/>
      <c r="O374" s="583"/>
      <c r="P374" s="583"/>
      <c r="Q374" s="583"/>
      <c r="R374" s="583"/>
      <c r="S374" s="583"/>
      <c r="T374" s="583"/>
      <c r="U374" s="583"/>
      <c r="V374" s="583"/>
      <c r="W374" s="584"/>
      <c r="X374" s="584"/>
      <c r="Y374" s="584"/>
      <c r="Z374" s="584"/>
      <c r="AA374" s="584"/>
      <c r="AB374" s="584"/>
      <c r="AC374" s="584"/>
      <c r="AD374" s="584"/>
      <c r="AE374" s="584"/>
      <c r="AF374" s="584"/>
      <c r="AG374" s="584"/>
      <c r="AH374" s="584"/>
      <c r="AI374" s="584"/>
      <c r="AJ374" s="584"/>
    </row>
    <row r="375" spans="1:36" ht="12.75">
      <c r="A375" s="837"/>
      <c r="B375" s="837"/>
      <c r="C375" s="809"/>
      <c r="D375" s="809"/>
      <c r="E375" s="809"/>
      <c r="F375" s="809"/>
      <c r="G375" s="809"/>
      <c r="H375" s="809"/>
      <c r="I375" s="809"/>
      <c r="J375" s="809"/>
      <c r="K375" s="809"/>
      <c r="L375" s="809"/>
      <c r="M375" s="809"/>
      <c r="N375" s="809"/>
      <c r="O375" s="809"/>
      <c r="P375" s="809"/>
      <c r="Q375" s="809"/>
      <c r="R375" s="809"/>
      <c r="S375" s="809"/>
      <c r="T375" s="809"/>
      <c r="U375" s="809"/>
      <c r="V375" s="809"/>
      <c r="W375" s="810"/>
      <c r="X375" s="810"/>
      <c r="Y375" s="810"/>
      <c r="Z375" s="810"/>
      <c r="AA375" s="810"/>
      <c r="AB375" s="810"/>
      <c r="AC375" s="810"/>
      <c r="AD375" s="810"/>
      <c r="AE375" s="810"/>
      <c r="AF375" s="810"/>
      <c r="AG375" s="810"/>
      <c r="AH375" s="810"/>
      <c r="AI375" s="810"/>
      <c r="AJ375" s="810"/>
    </row>
    <row r="376" spans="1:36" ht="12.75">
      <c r="A376" s="838"/>
      <c r="B376" s="838"/>
      <c r="C376" s="583"/>
      <c r="D376" s="583"/>
      <c r="E376" s="583"/>
      <c r="F376" s="583"/>
      <c r="G376" s="583"/>
      <c r="H376" s="583"/>
      <c r="I376" s="583"/>
      <c r="J376" s="583"/>
      <c r="K376" s="583"/>
      <c r="L376" s="583"/>
      <c r="M376" s="583"/>
      <c r="N376" s="583"/>
      <c r="O376" s="583"/>
      <c r="P376" s="583"/>
      <c r="Q376" s="583"/>
      <c r="R376" s="583"/>
      <c r="S376" s="583"/>
      <c r="T376" s="583"/>
      <c r="U376" s="583"/>
      <c r="V376" s="583"/>
      <c r="W376" s="584"/>
      <c r="X376" s="584"/>
      <c r="Y376" s="584"/>
      <c r="Z376" s="584"/>
      <c r="AA376" s="584"/>
      <c r="AB376" s="584"/>
      <c r="AC376" s="584"/>
      <c r="AD376" s="584"/>
      <c r="AE376" s="584"/>
      <c r="AF376" s="584"/>
      <c r="AG376" s="584"/>
      <c r="AH376" s="584"/>
      <c r="AI376" s="584"/>
      <c r="AJ376" s="584"/>
    </row>
    <row r="377" spans="1:36" ht="12.75">
      <c r="A377" s="837"/>
      <c r="B377" s="837"/>
      <c r="C377" s="809"/>
      <c r="D377" s="809"/>
      <c r="E377" s="809"/>
      <c r="F377" s="809"/>
      <c r="G377" s="809"/>
      <c r="H377" s="809"/>
      <c r="I377" s="809"/>
      <c r="J377" s="809"/>
      <c r="K377" s="809"/>
      <c r="L377" s="809"/>
      <c r="M377" s="809"/>
      <c r="N377" s="809"/>
      <c r="O377" s="809"/>
      <c r="P377" s="809"/>
      <c r="Q377" s="809"/>
      <c r="R377" s="809"/>
      <c r="S377" s="809"/>
      <c r="T377" s="809"/>
      <c r="U377" s="809"/>
      <c r="V377" s="809"/>
      <c r="W377" s="810"/>
      <c r="X377" s="810"/>
      <c r="Y377" s="810"/>
      <c r="Z377" s="810"/>
      <c r="AA377" s="810"/>
      <c r="AB377" s="810"/>
      <c r="AC377" s="810"/>
      <c r="AD377" s="810"/>
      <c r="AE377" s="810"/>
      <c r="AF377" s="810"/>
      <c r="AG377" s="810"/>
      <c r="AH377" s="810"/>
      <c r="AI377" s="810"/>
      <c r="AJ377" s="810"/>
    </row>
    <row r="378" spans="1:36" ht="12.75">
      <c r="A378" s="838"/>
      <c r="B378" s="838"/>
      <c r="C378" s="583"/>
      <c r="D378" s="583"/>
      <c r="E378" s="583"/>
      <c r="F378" s="583"/>
      <c r="G378" s="583"/>
      <c r="H378" s="583"/>
      <c r="I378" s="583"/>
      <c r="J378" s="583"/>
      <c r="K378" s="583"/>
      <c r="L378" s="583"/>
      <c r="M378" s="583"/>
      <c r="N378" s="583"/>
      <c r="O378" s="583"/>
      <c r="P378" s="583"/>
      <c r="Q378" s="583"/>
      <c r="R378" s="583"/>
      <c r="S378" s="583"/>
      <c r="T378" s="583"/>
      <c r="U378" s="583"/>
      <c r="V378" s="583"/>
      <c r="W378" s="584"/>
      <c r="X378" s="584"/>
      <c r="Y378" s="584"/>
      <c r="Z378" s="584"/>
      <c r="AA378" s="584"/>
      <c r="AB378" s="584"/>
      <c r="AC378" s="584"/>
      <c r="AD378" s="584"/>
      <c r="AE378" s="584"/>
      <c r="AF378" s="584"/>
      <c r="AG378" s="584"/>
      <c r="AH378" s="584"/>
      <c r="AI378" s="584"/>
      <c r="AJ378" s="584"/>
    </row>
    <row r="379" spans="1:36" ht="12.75">
      <c r="A379" s="837"/>
      <c r="B379" s="837"/>
      <c r="C379" s="809"/>
      <c r="D379" s="809"/>
      <c r="E379" s="809"/>
      <c r="F379" s="809"/>
      <c r="G379" s="809"/>
      <c r="H379" s="809"/>
      <c r="I379" s="809"/>
      <c r="J379" s="809"/>
      <c r="K379" s="809"/>
      <c r="L379" s="809"/>
      <c r="M379" s="809"/>
      <c r="N379" s="809"/>
      <c r="O379" s="809"/>
      <c r="P379" s="809"/>
      <c r="Q379" s="809"/>
      <c r="R379" s="809"/>
      <c r="S379" s="809"/>
      <c r="T379" s="809"/>
      <c r="U379" s="809"/>
      <c r="V379" s="809"/>
      <c r="W379" s="810"/>
      <c r="X379" s="810"/>
      <c r="Y379" s="810"/>
      <c r="Z379" s="810"/>
      <c r="AA379" s="810"/>
      <c r="AB379" s="810"/>
      <c r="AC379" s="810"/>
      <c r="AD379" s="810"/>
      <c r="AE379" s="810"/>
      <c r="AF379" s="810"/>
      <c r="AG379" s="810"/>
      <c r="AH379" s="810"/>
      <c r="AI379" s="810"/>
      <c r="AJ379" s="810"/>
    </row>
    <row r="380" spans="1:36" ht="12.75">
      <c r="A380" s="838"/>
      <c r="B380" s="838"/>
      <c r="C380" s="583"/>
      <c r="D380" s="583"/>
      <c r="E380" s="583"/>
      <c r="F380" s="583"/>
      <c r="G380" s="583"/>
      <c r="H380" s="583"/>
      <c r="I380" s="583"/>
      <c r="J380" s="583"/>
      <c r="K380" s="583"/>
      <c r="L380" s="583"/>
      <c r="M380" s="583"/>
      <c r="N380" s="583"/>
      <c r="O380" s="583"/>
      <c r="P380" s="583"/>
      <c r="Q380" s="583"/>
      <c r="R380" s="583"/>
      <c r="S380" s="583"/>
      <c r="T380" s="583"/>
      <c r="U380" s="583"/>
      <c r="V380" s="583"/>
      <c r="W380" s="584"/>
      <c r="X380" s="584"/>
      <c r="Y380" s="584"/>
      <c r="Z380" s="584"/>
      <c r="AA380" s="584"/>
      <c r="AB380" s="584"/>
      <c r="AC380" s="584"/>
      <c r="AD380" s="584"/>
      <c r="AE380" s="584"/>
      <c r="AF380" s="584"/>
      <c r="AG380" s="584"/>
      <c r="AH380" s="584"/>
      <c r="AI380" s="584"/>
      <c r="AJ380" s="584"/>
    </row>
    <row r="381" spans="1:36" ht="12.75">
      <c r="A381" s="837"/>
      <c r="B381" s="837"/>
      <c r="C381" s="809"/>
      <c r="D381" s="809"/>
      <c r="E381" s="809"/>
      <c r="F381" s="809"/>
      <c r="G381" s="809"/>
      <c r="H381" s="809"/>
      <c r="I381" s="809"/>
      <c r="J381" s="809"/>
      <c r="K381" s="809"/>
      <c r="L381" s="809"/>
      <c r="M381" s="809"/>
      <c r="N381" s="809"/>
      <c r="O381" s="809"/>
      <c r="P381" s="809"/>
      <c r="Q381" s="809"/>
      <c r="R381" s="809"/>
      <c r="S381" s="809"/>
      <c r="T381" s="809"/>
      <c r="U381" s="809"/>
      <c r="V381" s="809"/>
      <c r="W381" s="810"/>
      <c r="X381" s="810"/>
      <c r="Y381" s="810"/>
      <c r="Z381" s="810"/>
      <c r="AA381" s="810"/>
      <c r="AB381" s="810"/>
      <c r="AC381" s="810"/>
      <c r="AD381" s="810"/>
      <c r="AE381" s="810"/>
      <c r="AF381" s="810"/>
      <c r="AG381" s="810"/>
      <c r="AH381" s="810"/>
      <c r="AI381" s="810"/>
      <c r="AJ381" s="810"/>
    </row>
    <row r="382" spans="1:36" ht="12.75">
      <c r="A382" s="838"/>
      <c r="B382" s="838"/>
      <c r="C382" s="583"/>
      <c r="D382" s="583"/>
      <c r="E382" s="583"/>
      <c r="F382" s="583"/>
      <c r="G382" s="583"/>
      <c r="H382" s="583"/>
      <c r="I382" s="583"/>
      <c r="J382" s="583"/>
      <c r="K382" s="583"/>
      <c r="L382" s="583"/>
      <c r="M382" s="583"/>
      <c r="N382" s="583"/>
      <c r="O382" s="583"/>
      <c r="P382" s="583"/>
      <c r="Q382" s="583"/>
      <c r="R382" s="583"/>
      <c r="S382" s="583"/>
      <c r="T382" s="583"/>
      <c r="U382" s="583"/>
      <c r="V382" s="583"/>
      <c r="W382" s="584"/>
      <c r="X382" s="584"/>
      <c r="Y382" s="584"/>
      <c r="Z382" s="584"/>
      <c r="AA382" s="584"/>
      <c r="AB382" s="584"/>
      <c r="AC382" s="584"/>
      <c r="AD382" s="584"/>
      <c r="AE382" s="584"/>
      <c r="AF382" s="584"/>
      <c r="AG382" s="584"/>
      <c r="AH382" s="584"/>
      <c r="AI382" s="584"/>
      <c r="AJ382" s="584"/>
    </row>
    <row r="383" spans="1:36" ht="12.75">
      <c r="A383" s="837"/>
      <c r="B383" s="837"/>
      <c r="C383" s="809"/>
      <c r="D383" s="809"/>
      <c r="E383" s="809"/>
      <c r="F383" s="809"/>
      <c r="G383" s="809"/>
      <c r="H383" s="809"/>
      <c r="I383" s="809"/>
      <c r="J383" s="809"/>
      <c r="K383" s="809"/>
      <c r="L383" s="809"/>
      <c r="M383" s="809"/>
      <c r="N383" s="809"/>
      <c r="O383" s="809"/>
      <c r="P383" s="809"/>
      <c r="Q383" s="809"/>
      <c r="R383" s="809"/>
      <c r="S383" s="809"/>
      <c r="T383" s="809"/>
      <c r="U383" s="809"/>
      <c r="V383" s="809"/>
      <c r="W383" s="810"/>
      <c r="X383" s="810"/>
      <c r="Y383" s="810"/>
      <c r="Z383" s="810"/>
      <c r="AA383" s="810"/>
      <c r="AB383" s="810"/>
      <c r="AC383" s="810"/>
      <c r="AD383" s="810"/>
      <c r="AE383" s="810"/>
      <c r="AF383" s="810"/>
      <c r="AG383" s="810"/>
      <c r="AH383" s="810"/>
      <c r="AI383" s="810"/>
      <c r="AJ383" s="810"/>
    </row>
    <row r="384" spans="1:36" ht="12.75">
      <c r="A384" s="838"/>
      <c r="B384" s="838"/>
      <c r="C384" s="583"/>
      <c r="D384" s="583"/>
      <c r="E384" s="583"/>
      <c r="F384" s="583"/>
      <c r="G384" s="583"/>
      <c r="H384" s="583"/>
      <c r="I384" s="583"/>
      <c r="J384" s="583"/>
      <c r="K384" s="583"/>
      <c r="L384" s="583"/>
      <c r="M384" s="583"/>
      <c r="N384" s="583"/>
      <c r="O384" s="583"/>
      <c r="P384" s="583"/>
      <c r="Q384" s="583"/>
      <c r="R384" s="583"/>
      <c r="S384" s="583"/>
      <c r="T384" s="583"/>
      <c r="U384" s="583"/>
      <c r="V384" s="583"/>
      <c r="W384" s="584"/>
      <c r="X384" s="584"/>
      <c r="Y384" s="584"/>
      <c r="Z384" s="584"/>
      <c r="AA384" s="584"/>
      <c r="AB384" s="584"/>
      <c r="AC384" s="584"/>
      <c r="AD384" s="584"/>
      <c r="AE384" s="584"/>
      <c r="AF384" s="584"/>
      <c r="AG384" s="584"/>
      <c r="AH384" s="584"/>
      <c r="AI384" s="584"/>
      <c r="AJ384" s="584"/>
    </row>
    <row r="385" spans="1:36" ht="12.75">
      <c r="A385" s="837"/>
      <c r="B385" s="837"/>
      <c r="C385" s="809"/>
      <c r="D385" s="809"/>
      <c r="E385" s="809"/>
      <c r="F385" s="809"/>
      <c r="G385" s="809"/>
      <c r="H385" s="809"/>
      <c r="I385" s="809"/>
      <c r="J385" s="809"/>
      <c r="K385" s="809"/>
      <c r="L385" s="809"/>
      <c r="M385" s="809"/>
      <c r="N385" s="809"/>
      <c r="O385" s="809"/>
      <c r="P385" s="809"/>
      <c r="Q385" s="809"/>
      <c r="R385" s="809"/>
      <c r="S385" s="809"/>
      <c r="T385" s="809"/>
      <c r="U385" s="809"/>
      <c r="V385" s="809"/>
      <c r="W385" s="810"/>
      <c r="X385" s="810"/>
      <c r="Y385" s="810"/>
      <c r="Z385" s="810"/>
      <c r="AA385" s="810"/>
      <c r="AB385" s="810"/>
      <c r="AC385" s="810"/>
      <c r="AD385" s="810"/>
      <c r="AE385" s="810"/>
      <c r="AF385" s="810"/>
      <c r="AG385" s="810"/>
      <c r="AH385" s="810"/>
      <c r="AI385" s="810"/>
      <c r="AJ385" s="810"/>
    </row>
    <row r="386" spans="1:36" ht="12.75">
      <c r="A386" s="838"/>
      <c r="B386" s="838"/>
      <c r="C386" s="583"/>
      <c r="D386" s="583"/>
      <c r="E386" s="583"/>
      <c r="F386" s="583"/>
      <c r="G386" s="583"/>
      <c r="H386" s="583"/>
      <c r="I386" s="583"/>
      <c r="J386" s="583"/>
      <c r="K386" s="583"/>
      <c r="L386" s="583"/>
      <c r="M386" s="583"/>
      <c r="N386" s="583"/>
      <c r="O386" s="583"/>
      <c r="P386" s="583"/>
      <c r="Q386" s="583"/>
      <c r="R386" s="583"/>
      <c r="S386" s="583"/>
      <c r="T386" s="583"/>
      <c r="U386" s="583"/>
      <c r="V386" s="583"/>
      <c r="W386" s="584"/>
      <c r="X386" s="584"/>
      <c r="Y386" s="584"/>
      <c r="Z386" s="584"/>
      <c r="AA386" s="584"/>
      <c r="AB386" s="584"/>
      <c r="AC386" s="584"/>
      <c r="AD386" s="584"/>
      <c r="AE386" s="584"/>
      <c r="AF386" s="584"/>
      <c r="AG386" s="584"/>
      <c r="AH386" s="584"/>
      <c r="AI386" s="584"/>
      <c r="AJ386" s="584"/>
    </row>
    <row r="387" spans="1:36" ht="12.75">
      <c r="A387" s="837"/>
      <c r="B387" s="837"/>
      <c r="C387" s="809"/>
      <c r="D387" s="809"/>
      <c r="E387" s="809"/>
      <c r="F387" s="809"/>
      <c r="G387" s="809"/>
      <c r="H387" s="809"/>
      <c r="I387" s="809"/>
      <c r="J387" s="809"/>
      <c r="K387" s="809"/>
      <c r="L387" s="809"/>
      <c r="M387" s="809"/>
      <c r="N387" s="809"/>
      <c r="O387" s="809"/>
      <c r="P387" s="809"/>
      <c r="Q387" s="809"/>
      <c r="R387" s="809"/>
      <c r="S387" s="809"/>
      <c r="T387" s="809"/>
      <c r="U387" s="809"/>
      <c r="V387" s="809"/>
      <c r="W387" s="810"/>
      <c r="X387" s="810"/>
      <c r="Y387" s="810"/>
      <c r="Z387" s="810"/>
      <c r="AA387" s="810"/>
      <c r="AB387" s="810"/>
      <c r="AC387" s="810"/>
      <c r="AD387" s="810"/>
      <c r="AE387" s="810"/>
      <c r="AF387" s="810"/>
      <c r="AG387" s="810"/>
      <c r="AH387" s="810"/>
      <c r="AI387" s="810"/>
      <c r="AJ387" s="810"/>
    </row>
    <row r="388" spans="1:36" ht="12.75">
      <c r="A388" s="838"/>
      <c r="B388" s="838"/>
      <c r="C388" s="583"/>
      <c r="D388" s="583"/>
      <c r="E388" s="583"/>
      <c r="F388" s="583"/>
      <c r="G388" s="583"/>
      <c r="H388" s="583"/>
      <c r="I388" s="583"/>
      <c r="J388" s="583"/>
      <c r="K388" s="583"/>
      <c r="L388" s="583"/>
      <c r="M388" s="583"/>
      <c r="N388" s="583"/>
      <c r="O388" s="583"/>
      <c r="P388" s="583"/>
      <c r="Q388" s="583"/>
      <c r="R388" s="583"/>
      <c r="S388" s="583"/>
      <c r="T388" s="583"/>
      <c r="U388" s="583"/>
      <c r="V388" s="583"/>
      <c r="W388" s="584"/>
      <c r="X388" s="584"/>
      <c r="Y388" s="584"/>
      <c r="Z388" s="584"/>
      <c r="AA388" s="584"/>
      <c r="AB388" s="584"/>
      <c r="AC388" s="584"/>
      <c r="AD388" s="584"/>
      <c r="AE388" s="584"/>
      <c r="AF388" s="584"/>
      <c r="AG388" s="584"/>
      <c r="AH388" s="584"/>
      <c r="AI388" s="584"/>
      <c r="AJ388" s="584"/>
    </row>
    <row r="389" spans="1:36" ht="12.75">
      <c r="A389" s="837"/>
      <c r="B389" s="837"/>
      <c r="C389" s="809"/>
      <c r="D389" s="809"/>
      <c r="E389" s="809"/>
      <c r="F389" s="809"/>
      <c r="G389" s="809"/>
      <c r="H389" s="809"/>
      <c r="I389" s="809"/>
      <c r="J389" s="809"/>
      <c r="K389" s="809"/>
      <c r="L389" s="809"/>
      <c r="M389" s="809"/>
      <c r="N389" s="809"/>
      <c r="O389" s="809"/>
      <c r="P389" s="809"/>
      <c r="Q389" s="809"/>
      <c r="R389" s="809"/>
      <c r="S389" s="809"/>
      <c r="T389" s="809"/>
      <c r="U389" s="809"/>
      <c r="V389" s="809"/>
      <c r="W389" s="810"/>
      <c r="X389" s="810"/>
      <c r="Y389" s="810"/>
      <c r="Z389" s="810"/>
      <c r="AA389" s="810"/>
      <c r="AB389" s="810"/>
      <c r="AC389" s="810"/>
      <c r="AD389" s="810"/>
      <c r="AE389" s="810"/>
      <c r="AF389" s="810"/>
      <c r="AG389" s="810"/>
      <c r="AH389" s="810"/>
      <c r="AI389" s="810"/>
      <c r="AJ389" s="810"/>
    </row>
    <row r="390" spans="1:36" ht="12.75">
      <c r="A390" s="838"/>
      <c r="B390" s="838"/>
      <c r="C390" s="583"/>
      <c r="D390" s="583"/>
      <c r="E390" s="583"/>
      <c r="F390" s="583"/>
      <c r="G390" s="583"/>
      <c r="H390" s="583"/>
      <c r="I390" s="583"/>
      <c r="J390" s="583"/>
      <c r="K390" s="583"/>
      <c r="L390" s="583"/>
      <c r="M390" s="583"/>
      <c r="N390" s="583"/>
      <c r="O390" s="583"/>
      <c r="P390" s="583"/>
      <c r="Q390" s="583"/>
      <c r="R390" s="583"/>
      <c r="S390" s="583"/>
      <c r="T390" s="583"/>
      <c r="U390" s="583"/>
      <c r="V390" s="583"/>
      <c r="W390" s="584"/>
      <c r="X390" s="584"/>
      <c r="Y390" s="584"/>
      <c r="Z390" s="584"/>
      <c r="AA390" s="584"/>
      <c r="AB390" s="584"/>
      <c r="AC390" s="584"/>
      <c r="AD390" s="584"/>
      <c r="AE390" s="584"/>
      <c r="AF390" s="584"/>
      <c r="AG390" s="584"/>
      <c r="AH390" s="584"/>
      <c r="AI390" s="584"/>
      <c r="AJ390" s="584"/>
    </row>
    <row r="391" spans="1:36" ht="12.75">
      <c r="A391" s="837"/>
      <c r="B391" s="837"/>
      <c r="C391" s="809"/>
      <c r="D391" s="809"/>
      <c r="E391" s="809"/>
      <c r="F391" s="809"/>
      <c r="G391" s="809"/>
      <c r="H391" s="809"/>
      <c r="I391" s="809"/>
      <c r="J391" s="809"/>
      <c r="K391" s="809"/>
      <c r="L391" s="809"/>
      <c r="M391" s="809"/>
      <c r="N391" s="809"/>
      <c r="O391" s="809"/>
      <c r="P391" s="809"/>
      <c r="Q391" s="809"/>
      <c r="R391" s="809"/>
      <c r="S391" s="809"/>
      <c r="T391" s="809"/>
      <c r="U391" s="809"/>
      <c r="V391" s="809"/>
      <c r="W391" s="810"/>
      <c r="X391" s="810"/>
      <c r="Y391" s="810"/>
      <c r="Z391" s="810"/>
      <c r="AA391" s="810"/>
      <c r="AB391" s="810"/>
      <c r="AC391" s="810"/>
      <c r="AD391" s="810"/>
      <c r="AE391" s="810"/>
      <c r="AF391" s="810"/>
      <c r="AG391" s="810"/>
      <c r="AH391" s="810"/>
      <c r="AI391" s="810"/>
      <c r="AJ391" s="810"/>
    </row>
    <row r="392" spans="1:36" ht="12.75">
      <c r="A392" s="838"/>
      <c r="B392" s="838"/>
      <c r="C392" s="583"/>
      <c r="D392" s="583"/>
      <c r="E392" s="583"/>
      <c r="F392" s="583"/>
      <c r="G392" s="583"/>
      <c r="H392" s="583"/>
      <c r="I392" s="583"/>
      <c r="J392" s="583"/>
      <c r="K392" s="583"/>
      <c r="L392" s="583"/>
      <c r="M392" s="583"/>
      <c r="N392" s="583"/>
      <c r="O392" s="583"/>
      <c r="P392" s="583"/>
      <c r="Q392" s="583"/>
      <c r="R392" s="583"/>
      <c r="S392" s="583"/>
      <c r="T392" s="583"/>
      <c r="U392" s="583"/>
      <c r="V392" s="583"/>
      <c r="W392" s="584"/>
      <c r="X392" s="584"/>
      <c r="Y392" s="584"/>
      <c r="Z392" s="584"/>
      <c r="AA392" s="584"/>
      <c r="AB392" s="584"/>
      <c r="AC392" s="584"/>
      <c r="AD392" s="584"/>
      <c r="AE392" s="584"/>
      <c r="AF392" s="584"/>
      <c r="AG392" s="584"/>
      <c r="AH392" s="584"/>
      <c r="AI392" s="584"/>
      <c r="AJ392" s="584"/>
    </row>
    <row r="393" spans="1:36" ht="12.75">
      <c r="A393" s="837"/>
      <c r="B393" s="837"/>
      <c r="C393" s="809"/>
      <c r="D393" s="809"/>
      <c r="E393" s="809"/>
      <c r="F393" s="809"/>
      <c r="G393" s="809"/>
      <c r="H393" s="809"/>
      <c r="I393" s="809"/>
      <c r="J393" s="809"/>
      <c r="K393" s="809"/>
      <c r="L393" s="809"/>
      <c r="M393" s="809"/>
      <c r="N393" s="809"/>
      <c r="O393" s="809"/>
      <c r="P393" s="809"/>
      <c r="Q393" s="809"/>
      <c r="R393" s="809"/>
      <c r="S393" s="809"/>
      <c r="T393" s="809"/>
      <c r="U393" s="809"/>
      <c r="V393" s="809"/>
      <c r="W393" s="810"/>
      <c r="X393" s="810"/>
      <c r="Y393" s="810"/>
      <c r="Z393" s="810"/>
      <c r="AA393" s="810"/>
      <c r="AB393" s="810"/>
      <c r="AC393" s="810"/>
      <c r="AD393" s="810"/>
      <c r="AE393" s="810"/>
      <c r="AF393" s="810"/>
      <c r="AG393" s="810"/>
      <c r="AH393" s="810"/>
      <c r="AI393" s="810"/>
      <c r="AJ393" s="810"/>
    </row>
    <row r="394" spans="1:36" ht="12.75">
      <c r="A394" s="838"/>
      <c r="B394" s="838"/>
      <c r="C394" s="583"/>
      <c r="D394" s="583"/>
      <c r="E394" s="583"/>
      <c r="F394" s="583"/>
      <c r="G394" s="583"/>
      <c r="H394" s="583"/>
      <c r="I394" s="583"/>
      <c r="J394" s="583"/>
      <c r="K394" s="583"/>
      <c r="L394" s="583"/>
      <c r="M394" s="583"/>
      <c r="N394" s="583"/>
      <c r="O394" s="583"/>
      <c r="P394" s="583"/>
      <c r="Q394" s="583"/>
      <c r="R394" s="583"/>
      <c r="S394" s="583"/>
      <c r="T394" s="583"/>
      <c r="U394" s="583"/>
      <c r="V394" s="583"/>
      <c r="W394" s="584"/>
      <c r="X394" s="584"/>
      <c r="Y394" s="584"/>
      <c r="Z394" s="584"/>
      <c r="AA394" s="584"/>
      <c r="AB394" s="584"/>
      <c r="AC394" s="584"/>
      <c r="AD394" s="584"/>
      <c r="AE394" s="584"/>
      <c r="AF394" s="584"/>
      <c r="AG394" s="584"/>
      <c r="AH394" s="584"/>
      <c r="AI394" s="584"/>
      <c r="AJ394" s="584"/>
    </row>
    <row r="395" spans="1:36" ht="12.75">
      <c r="A395" s="837"/>
      <c r="B395" s="837"/>
      <c r="C395" s="809"/>
      <c r="D395" s="809"/>
      <c r="E395" s="809"/>
      <c r="F395" s="809"/>
      <c r="G395" s="809"/>
      <c r="H395" s="809"/>
      <c r="I395" s="809"/>
      <c r="J395" s="809"/>
      <c r="K395" s="809"/>
      <c r="L395" s="809"/>
      <c r="M395" s="809"/>
      <c r="N395" s="809"/>
      <c r="O395" s="809"/>
      <c r="P395" s="809"/>
      <c r="Q395" s="809"/>
      <c r="R395" s="809"/>
      <c r="S395" s="809"/>
      <c r="T395" s="809"/>
      <c r="U395" s="809"/>
      <c r="V395" s="809"/>
      <c r="W395" s="810"/>
      <c r="X395" s="810"/>
      <c r="Y395" s="810"/>
      <c r="Z395" s="810"/>
      <c r="AA395" s="810"/>
      <c r="AB395" s="810"/>
      <c r="AC395" s="810"/>
      <c r="AD395" s="810"/>
      <c r="AE395" s="810"/>
      <c r="AF395" s="810"/>
      <c r="AG395" s="810"/>
      <c r="AH395" s="810"/>
      <c r="AI395" s="810"/>
      <c r="AJ395" s="810"/>
    </row>
    <row r="396" spans="1:36" ht="12.75">
      <c r="A396" s="838"/>
      <c r="B396" s="838"/>
      <c r="C396" s="583"/>
      <c r="D396" s="583"/>
      <c r="E396" s="583"/>
      <c r="F396" s="583"/>
      <c r="G396" s="583"/>
      <c r="H396" s="583"/>
      <c r="I396" s="583"/>
      <c r="J396" s="583"/>
      <c r="K396" s="583"/>
      <c r="L396" s="583"/>
      <c r="M396" s="583"/>
      <c r="N396" s="583"/>
      <c r="O396" s="583"/>
      <c r="P396" s="583"/>
      <c r="Q396" s="583"/>
      <c r="R396" s="583"/>
      <c r="S396" s="583"/>
      <c r="T396" s="583"/>
      <c r="U396" s="583"/>
      <c r="V396" s="583"/>
      <c r="W396" s="584"/>
      <c r="X396" s="584"/>
      <c r="Y396" s="584"/>
      <c r="Z396" s="584"/>
      <c r="AA396" s="584"/>
      <c r="AB396" s="584"/>
      <c r="AC396" s="584"/>
      <c r="AD396" s="584"/>
      <c r="AE396" s="584"/>
      <c r="AF396" s="584"/>
      <c r="AG396" s="584"/>
      <c r="AH396" s="584"/>
      <c r="AI396" s="584"/>
      <c r="AJ396" s="584"/>
    </row>
    <row r="397" spans="1:36" ht="12.75">
      <c r="A397" s="837"/>
      <c r="B397" s="837"/>
      <c r="C397" s="809"/>
      <c r="D397" s="809"/>
      <c r="E397" s="809"/>
      <c r="F397" s="809"/>
      <c r="G397" s="809"/>
      <c r="H397" s="809"/>
      <c r="I397" s="809"/>
      <c r="J397" s="809"/>
      <c r="K397" s="809"/>
      <c r="L397" s="809"/>
      <c r="M397" s="809"/>
      <c r="N397" s="809"/>
      <c r="O397" s="809"/>
      <c r="P397" s="809"/>
      <c r="Q397" s="809"/>
      <c r="R397" s="809"/>
      <c r="S397" s="809"/>
      <c r="T397" s="809"/>
      <c r="U397" s="809"/>
      <c r="V397" s="809"/>
      <c r="W397" s="810"/>
      <c r="X397" s="810"/>
      <c r="Y397" s="810"/>
      <c r="Z397" s="810"/>
      <c r="AA397" s="810"/>
      <c r="AB397" s="810"/>
      <c r="AC397" s="810"/>
      <c r="AD397" s="810"/>
      <c r="AE397" s="810"/>
      <c r="AF397" s="810"/>
      <c r="AG397" s="810"/>
      <c r="AH397" s="810"/>
      <c r="AI397" s="810"/>
      <c r="AJ397" s="810"/>
    </row>
    <row r="398" spans="1:36" ht="12.75">
      <c r="A398" s="838"/>
      <c r="B398" s="838"/>
      <c r="C398" s="583"/>
      <c r="D398" s="583"/>
      <c r="E398" s="583"/>
      <c r="F398" s="583"/>
      <c r="G398" s="583"/>
      <c r="H398" s="583"/>
      <c r="I398" s="583"/>
      <c r="J398" s="583"/>
      <c r="K398" s="583"/>
      <c r="L398" s="583"/>
      <c r="M398" s="583"/>
      <c r="N398" s="583"/>
      <c r="O398" s="583"/>
      <c r="P398" s="583"/>
      <c r="Q398" s="583"/>
      <c r="R398" s="583"/>
      <c r="S398" s="583"/>
      <c r="T398" s="583"/>
      <c r="U398" s="583"/>
      <c r="V398" s="583"/>
      <c r="W398" s="584"/>
      <c r="X398" s="584"/>
      <c r="Y398" s="584"/>
      <c r="Z398" s="584"/>
      <c r="AA398" s="584"/>
      <c r="AB398" s="584"/>
      <c r="AC398" s="584"/>
      <c r="AD398" s="584"/>
      <c r="AE398" s="584"/>
      <c r="AF398" s="584"/>
      <c r="AG398" s="584"/>
      <c r="AH398" s="584"/>
      <c r="AI398" s="584"/>
      <c r="AJ398" s="584"/>
    </row>
    <row r="399" spans="1:36" ht="12.75">
      <c r="A399" s="837"/>
      <c r="B399" s="837"/>
      <c r="C399" s="809"/>
      <c r="D399" s="809"/>
      <c r="E399" s="809"/>
      <c r="F399" s="809"/>
      <c r="G399" s="809"/>
      <c r="H399" s="809"/>
      <c r="I399" s="809"/>
      <c r="J399" s="809"/>
      <c r="K399" s="809"/>
      <c r="L399" s="809"/>
      <c r="M399" s="809"/>
      <c r="N399" s="809"/>
      <c r="O399" s="809"/>
      <c r="P399" s="809"/>
      <c r="Q399" s="809"/>
      <c r="R399" s="809"/>
      <c r="S399" s="809"/>
      <c r="T399" s="809"/>
      <c r="U399" s="809"/>
      <c r="V399" s="809"/>
      <c r="W399" s="810"/>
      <c r="X399" s="810"/>
      <c r="Y399" s="810"/>
      <c r="Z399" s="810"/>
      <c r="AA399" s="810"/>
      <c r="AB399" s="810"/>
      <c r="AC399" s="810"/>
      <c r="AD399" s="810"/>
      <c r="AE399" s="810"/>
      <c r="AF399" s="810"/>
      <c r="AG399" s="810"/>
      <c r="AH399" s="810"/>
      <c r="AI399" s="810"/>
      <c r="AJ399" s="810"/>
    </row>
    <row r="400" spans="1:36" ht="12.75">
      <c r="A400" s="838"/>
      <c r="B400" s="838"/>
      <c r="C400" s="583"/>
      <c r="D400" s="583"/>
      <c r="E400" s="583"/>
      <c r="F400" s="583"/>
      <c r="G400" s="583"/>
      <c r="H400" s="583"/>
      <c r="I400" s="583"/>
      <c r="J400" s="583"/>
      <c r="K400" s="583"/>
      <c r="L400" s="583"/>
      <c r="M400" s="583"/>
      <c r="N400" s="583"/>
      <c r="O400" s="583"/>
      <c r="P400" s="583"/>
      <c r="Q400" s="583"/>
      <c r="R400" s="583"/>
      <c r="S400" s="583"/>
      <c r="T400" s="583"/>
      <c r="U400" s="583"/>
      <c r="V400" s="583"/>
      <c r="W400" s="584"/>
      <c r="X400" s="584"/>
      <c r="Y400" s="584"/>
      <c r="Z400" s="584"/>
      <c r="AA400" s="584"/>
      <c r="AB400" s="584"/>
      <c r="AC400" s="584"/>
      <c r="AD400" s="584"/>
      <c r="AE400" s="584"/>
      <c r="AF400" s="584"/>
      <c r="AG400" s="584"/>
      <c r="AH400" s="584"/>
      <c r="AI400" s="584"/>
      <c r="AJ400" s="584"/>
    </row>
    <row r="401" spans="1:36" ht="12.75">
      <c r="A401" s="837"/>
      <c r="B401" s="837"/>
      <c r="C401" s="809"/>
      <c r="D401" s="809"/>
      <c r="E401" s="809"/>
      <c r="F401" s="809"/>
      <c r="G401" s="809"/>
      <c r="H401" s="809"/>
      <c r="I401" s="809"/>
      <c r="J401" s="809"/>
      <c r="K401" s="809"/>
      <c r="L401" s="809"/>
      <c r="M401" s="809"/>
      <c r="N401" s="809"/>
      <c r="O401" s="809"/>
      <c r="P401" s="809"/>
      <c r="Q401" s="809"/>
      <c r="R401" s="809"/>
      <c r="S401" s="809"/>
      <c r="T401" s="809"/>
      <c r="U401" s="809"/>
      <c r="V401" s="809"/>
      <c r="W401" s="810"/>
      <c r="X401" s="810"/>
      <c r="Y401" s="810"/>
      <c r="Z401" s="810"/>
      <c r="AA401" s="810"/>
      <c r="AB401" s="810"/>
      <c r="AC401" s="810"/>
      <c r="AD401" s="810"/>
      <c r="AE401" s="810"/>
      <c r="AF401" s="810"/>
      <c r="AG401" s="810"/>
      <c r="AH401" s="810"/>
      <c r="AI401" s="810"/>
      <c r="AJ401" s="810"/>
    </row>
    <row r="402" spans="1:36" ht="12.75">
      <c r="A402" s="838"/>
      <c r="B402" s="838"/>
      <c r="C402" s="583"/>
      <c r="D402" s="583"/>
      <c r="E402" s="583"/>
      <c r="F402" s="583"/>
      <c r="G402" s="583"/>
      <c r="H402" s="583"/>
      <c r="I402" s="583"/>
      <c r="J402" s="583"/>
      <c r="K402" s="583"/>
      <c r="L402" s="583"/>
      <c r="M402" s="583"/>
      <c r="N402" s="583"/>
      <c r="O402" s="583"/>
      <c r="P402" s="583"/>
      <c r="Q402" s="583"/>
      <c r="R402" s="583"/>
      <c r="S402" s="583"/>
      <c r="T402" s="583"/>
      <c r="U402" s="583"/>
      <c r="V402" s="583"/>
      <c r="W402" s="584"/>
      <c r="X402" s="584"/>
      <c r="Y402" s="584"/>
      <c r="Z402" s="584"/>
      <c r="AA402" s="584"/>
      <c r="AB402" s="584"/>
      <c r="AC402" s="584"/>
      <c r="AD402" s="584"/>
      <c r="AE402" s="584"/>
      <c r="AF402" s="584"/>
      <c r="AG402" s="584"/>
      <c r="AH402" s="584"/>
      <c r="AI402" s="584"/>
      <c r="AJ402" s="584"/>
    </row>
    <row r="403" spans="1:36" ht="12.75">
      <c r="A403" s="837"/>
      <c r="B403" s="837"/>
      <c r="C403" s="809"/>
      <c r="D403" s="809"/>
      <c r="E403" s="809"/>
      <c r="F403" s="809"/>
      <c r="G403" s="809"/>
      <c r="H403" s="809"/>
      <c r="I403" s="809"/>
      <c r="J403" s="809"/>
      <c r="K403" s="809"/>
      <c r="L403" s="809"/>
      <c r="M403" s="809"/>
      <c r="N403" s="809"/>
      <c r="O403" s="809"/>
      <c r="P403" s="809"/>
      <c r="Q403" s="809"/>
      <c r="R403" s="809"/>
      <c r="S403" s="809"/>
      <c r="T403" s="809"/>
      <c r="U403" s="809"/>
      <c r="V403" s="809"/>
      <c r="W403" s="810"/>
      <c r="X403" s="810"/>
      <c r="Y403" s="810"/>
      <c r="Z403" s="810"/>
      <c r="AA403" s="810"/>
      <c r="AB403" s="810"/>
      <c r="AC403" s="810"/>
      <c r="AD403" s="810"/>
      <c r="AE403" s="810"/>
      <c r="AF403" s="810"/>
      <c r="AG403" s="810"/>
      <c r="AH403" s="810"/>
      <c r="AI403" s="810"/>
      <c r="AJ403" s="810"/>
    </row>
    <row r="404" spans="1:36" ht="12.75">
      <c r="A404" s="838"/>
      <c r="B404" s="838"/>
      <c r="C404" s="583"/>
      <c r="D404" s="583"/>
      <c r="E404" s="583"/>
      <c r="F404" s="583"/>
      <c r="G404" s="583"/>
      <c r="H404" s="583"/>
      <c r="I404" s="583"/>
      <c r="J404" s="583"/>
      <c r="K404" s="583"/>
      <c r="L404" s="583"/>
      <c r="M404" s="583"/>
      <c r="N404" s="583"/>
      <c r="O404" s="583"/>
      <c r="P404" s="583"/>
      <c r="Q404" s="583"/>
      <c r="R404" s="583"/>
      <c r="S404" s="583"/>
      <c r="T404" s="583"/>
      <c r="U404" s="583"/>
      <c r="V404" s="583"/>
      <c r="W404" s="584"/>
      <c r="X404" s="584"/>
      <c r="Y404" s="584"/>
      <c r="Z404" s="584"/>
      <c r="AA404" s="584"/>
      <c r="AB404" s="584"/>
      <c r="AC404" s="584"/>
      <c r="AD404" s="584"/>
      <c r="AE404" s="584"/>
      <c r="AF404" s="584"/>
      <c r="AG404" s="584"/>
      <c r="AH404" s="584"/>
      <c r="AI404" s="584"/>
      <c r="AJ404" s="584"/>
    </row>
    <row r="405" spans="1:36" ht="12.75">
      <c r="A405" s="837"/>
      <c r="B405" s="837"/>
      <c r="C405" s="809"/>
      <c r="D405" s="809"/>
      <c r="E405" s="809"/>
      <c r="F405" s="809"/>
      <c r="G405" s="809"/>
      <c r="H405" s="809"/>
      <c r="I405" s="809"/>
      <c r="J405" s="809"/>
      <c r="K405" s="809"/>
      <c r="L405" s="809"/>
      <c r="M405" s="809"/>
      <c r="N405" s="809"/>
      <c r="O405" s="809"/>
      <c r="P405" s="809"/>
      <c r="Q405" s="809"/>
      <c r="R405" s="809"/>
      <c r="S405" s="809"/>
      <c r="T405" s="809"/>
      <c r="U405" s="809"/>
      <c r="V405" s="809"/>
      <c r="W405" s="810"/>
      <c r="X405" s="810"/>
      <c r="Y405" s="810"/>
      <c r="Z405" s="810"/>
      <c r="AA405" s="810"/>
      <c r="AB405" s="810"/>
      <c r="AC405" s="810"/>
      <c r="AD405" s="810"/>
      <c r="AE405" s="810"/>
      <c r="AF405" s="810"/>
      <c r="AG405" s="810"/>
      <c r="AH405" s="810"/>
      <c r="AI405" s="810"/>
      <c r="AJ405" s="810"/>
    </row>
    <row r="406" spans="1:36" ht="12.75">
      <c r="A406" s="838"/>
      <c r="B406" s="838"/>
      <c r="C406" s="583"/>
      <c r="D406" s="583"/>
      <c r="E406" s="583"/>
      <c r="F406" s="583"/>
      <c r="G406" s="583"/>
      <c r="H406" s="583"/>
      <c r="I406" s="583"/>
      <c r="J406" s="583"/>
      <c r="K406" s="583"/>
      <c r="L406" s="583"/>
      <c r="M406" s="583"/>
      <c r="N406" s="583"/>
      <c r="O406" s="583"/>
      <c r="P406" s="583"/>
      <c r="Q406" s="583"/>
      <c r="R406" s="583"/>
      <c r="S406" s="583"/>
      <c r="T406" s="583"/>
      <c r="U406" s="583"/>
      <c r="V406" s="583"/>
      <c r="W406" s="584"/>
      <c r="X406" s="584"/>
      <c r="Y406" s="584"/>
      <c r="Z406" s="584"/>
      <c r="AA406" s="584"/>
      <c r="AB406" s="584"/>
      <c r="AC406" s="584"/>
      <c r="AD406" s="584"/>
      <c r="AE406" s="584"/>
      <c r="AF406" s="584"/>
      <c r="AG406" s="584"/>
      <c r="AH406" s="584"/>
      <c r="AI406" s="584"/>
      <c r="AJ406" s="584"/>
    </row>
    <row r="407" spans="1:36" ht="12.75">
      <c r="A407" s="837"/>
      <c r="B407" s="837"/>
      <c r="C407" s="809"/>
      <c r="D407" s="809"/>
      <c r="E407" s="809"/>
      <c r="F407" s="809"/>
      <c r="G407" s="809"/>
      <c r="H407" s="809"/>
      <c r="I407" s="809"/>
      <c r="J407" s="809"/>
      <c r="K407" s="809"/>
      <c r="L407" s="809"/>
      <c r="M407" s="809"/>
      <c r="N407" s="809"/>
      <c r="O407" s="809"/>
      <c r="P407" s="809"/>
      <c r="Q407" s="809"/>
      <c r="R407" s="809"/>
      <c r="S407" s="809"/>
      <c r="T407" s="809"/>
      <c r="U407" s="809"/>
      <c r="V407" s="809"/>
      <c r="W407" s="810"/>
      <c r="X407" s="810"/>
      <c r="Y407" s="810"/>
      <c r="Z407" s="810"/>
      <c r="AA407" s="810"/>
      <c r="AB407" s="810"/>
      <c r="AC407" s="810"/>
      <c r="AD407" s="810"/>
      <c r="AE407" s="810"/>
      <c r="AF407" s="810"/>
      <c r="AG407" s="810"/>
      <c r="AH407" s="810"/>
      <c r="AI407" s="810"/>
      <c r="AJ407" s="810"/>
    </row>
    <row r="408" spans="1:36" ht="12.75">
      <c r="A408" s="838"/>
      <c r="B408" s="838"/>
      <c r="C408" s="583"/>
      <c r="D408" s="583"/>
      <c r="E408" s="583"/>
      <c r="F408" s="583"/>
      <c r="G408" s="583"/>
      <c r="H408" s="583"/>
      <c r="I408" s="583"/>
      <c r="J408" s="583"/>
      <c r="K408" s="583"/>
      <c r="L408" s="583"/>
      <c r="M408" s="583"/>
      <c r="N408" s="583"/>
      <c r="O408" s="583"/>
      <c r="P408" s="583"/>
      <c r="Q408" s="583"/>
      <c r="R408" s="583"/>
      <c r="S408" s="583"/>
      <c r="T408" s="583"/>
      <c r="U408" s="583"/>
      <c r="V408" s="583"/>
      <c r="W408" s="584"/>
      <c r="X408" s="584"/>
      <c r="Y408" s="584"/>
      <c r="Z408" s="584"/>
      <c r="AA408" s="584"/>
      <c r="AB408" s="584"/>
      <c r="AC408" s="584"/>
      <c r="AD408" s="584"/>
      <c r="AE408" s="584"/>
      <c r="AF408" s="584"/>
      <c r="AG408" s="584"/>
      <c r="AH408" s="584"/>
      <c r="AI408" s="584"/>
      <c r="AJ408" s="584"/>
    </row>
    <row r="409" spans="1:36" ht="12.75">
      <c r="A409" s="837"/>
      <c r="B409" s="837"/>
      <c r="C409" s="809"/>
      <c r="D409" s="809"/>
      <c r="E409" s="809"/>
      <c r="F409" s="809"/>
      <c r="G409" s="809"/>
      <c r="H409" s="809"/>
      <c r="I409" s="809"/>
      <c r="J409" s="809"/>
      <c r="K409" s="809"/>
      <c r="L409" s="809"/>
      <c r="M409" s="809"/>
      <c r="N409" s="809"/>
      <c r="O409" s="809"/>
      <c r="P409" s="809"/>
      <c r="Q409" s="809"/>
      <c r="R409" s="809"/>
      <c r="S409" s="809"/>
      <c r="T409" s="809"/>
      <c r="U409" s="809"/>
      <c r="V409" s="809"/>
      <c r="W409" s="810"/>
      <c r="X409" s="810"/>
      <c r="Y409" s="810"/>
      <c r="Z409" s="810"/>
      <c r="AA409" s="810"/>
      <c r="AB409" s="810"/>
      <c r="AC409" s="810"/>
      <c r="AD409" s="810"/>
      <c r="AE409" s="810"/>
      <c r="AF409" s="810"/>
      <c r="AG409" s="810"/>
      <c r="AH409" s="810"/>
      <c r="AI409" s="810"/>
      <c r="AJ409" s="810"/>
    </row>
    <row r="410" spans="1:36" ht="12.75">
      <c r="A410" s="838"/>
      <c r="B410" s="838"/>
      <c r="C410" s="583"/>
      <c r="D410" s="583"/>
      <c r="E410" s="583"/>
      <c r="F410" s="583"/>
      <c r="G410" s="583"/>
      <c r="H410" s="583"/>
      <c r="I410" s="583"/>
      <c r="J410" s="583"/>
      <c r="K410" s="583"/>
      <c r="L410" s="583"/>
      <c r="M410" s="583"/>
      <c r="N410" s="583"/>
      <c r="O410" s="583"/>
      <c r="P410" s="583"/>
      <c r="Q410" s="583"/>
      <c r="R410" s="583"/>
      <c r="S410" s="583"/>
      <c r="T410" s="583"/>
      <c r="U410" s="583"/>
      <c r="V410" s="583"/>
      <c r="W410" s="584"/>
      <c r="X410" s="584"/>
      <c r="Y410" s="584"/>
      <c r="Z410" s="584"/>
      <c r="AA410" s="584"/>
      <c r="AB410" s="584"/>
      <c r="AC410" s="584"/>
      <c r="AD410" s="584"/>
      <c r="AE410" s="584"/>
      <c r="AF410" s="584"/>
      <c r="AG410" s="584"/>
      <c r="AH410" s="584"/>
      <c r="AI410" s="584"/>
      <c r="AJ410" s="584"/>
    </row>
    <row r="411" spans="1:36" ht="12.75">
      <c r="A411" s="837"/>
      <c r="B411" s="837"/>
      <c r="C411" s="809"/>
      <c r="D411" s="809"/>
      <c r="E411" s="809"/>
      <c r="F411" s="809"/>
      <c r="G411" s="809"/>
      <c r="H411" s="809"/>
      <c r="I411" s="809"/>
      <c r="J411" s="809"/>
      <c r="K411" s="809"/>
      <c r="L411" s="809"/>
      <c r="M411" s="809"/>
      <c r="N411" s="809"/>
      <c r="O411" s="809"/>
      <c r="P411" s="809"/>
      <c r="Q411" s="809"/>
      <c r="R411" s="809"/>
      <c r="S411" s="809"/>
      <c r="T411" s="809"/>
      <c r="U411" s="809"/>
      <c r="V411" s="809"/>
      <c r="W411" s="810"/>
      <c r="X411" s="810"/>
      <c r="Y411" s="810"/>
      <c r="Z411" s="810"/>
      <c r="AA411" s="810"/>
      <c r="AB411" s="810"/>
      <c r="AC411" s="810"/>
      <c r="AD411" s="810"/>
      <c r="AE411" s="810"/>
      <c r="AF411" s="810"/>
      <c r="AG411" s="810"/>
      <c r="AH411" s="810"/>
      <c r="AI411" s="810"/>
      <c r="AJ411" s="810"/>
    </row>
    <row r="412" spans="1:36" ht="12.75">
      <c r="A412" s="838"/>
      <c r="B412" s="838"/>
      <c r="C412" s="583"/>
      <c r="D412" s="583"/>
      <c r="E412" s="583"/>
      <c r="F412" s="583"/>
      <c r="G412" s="583"/>
      <c r="H412" s="583"/>
      <c r="I412" s="583"/>
      <c r="J412" s="583"/>
      <c r="K412" s="583"/>
      <c r="L412" s="583"/>
      <c r="M412" s="583"/>
      <c r="N412" s="583"/>
      <c r="O412" s="583"/>
      <c r="P412" s="583"/>
      <c r="Q412" s="583"/>
      <c r="R412" s="583"/>
      <c r="S412" s="583"/>
      <c r="T412" s="583"/>
      <c r="U412" s="583"/>
      <c r="V412" s="583"/>
      <c r="W412" s="584"/>
      <c r="X412" s="584"/>
      <c r="Y412" s="584"/>
      <c r="Z412" s="584"/>
      <c r="AA412" s="584"/>
      <c r="AB412" s="584"/>
      <c r="AC412" s="584"/>
      <c r="AD412" s="584"/>
      <c r="AE412" s="584"/>
      <c r="AF412" s="584"/>
      <c r="AG412" s="584"/>
      <c r="AH412" s="584"/>
      <c r="AI412" s="584"/>
      <c r="AJ412" s="584"/>
    </row>
    <row r="413" spans="1:36" ht="12.75">
      <c r="A413" s="837"/>
      <c r="B413" s="837"/>
      <c r="C413" s="809"/>
      <c r="D413" s="809"/>
      <c r="E413" s="809"/>
      <c r="F413" s="809"/>
      <c r="G413" s="809"/>
      <c r="H413" s="809"/>
      <c r="I413" s="809"/>
      <c r="J413" s="809"/>
      <c r="K413" s="809"/>
      <c r="L413" s="809"/>
      <c r="M413" s="809"/>
      <c r="N413" s="809"/>
      <c r="O413" s="809"/>
      <c r="P413" s="809"/>
      <c r="Q413" s="809"/>
      <c r="R413" s="809"/>
      <c r="S413" s="809"/>
      <c r="T413" s="809"/>
      <c r="U413" s="809"/>
      <c r="V413" s="809"/>
      <c r="W413" s="810"/>
      <c r="X413" s="810"/>
      <c r="Y413" s="810"/>
      <c r="Z413" s="810"/>
      <c r="AA413" s="810"/>
      <c r="AB413" s="810"/>
      <c r="AC413" s="810"/>
      <c r="AD413" s="810"/>
      <c r="AE413" s="810"/>
      <c r="AF413" s="810"/>
      <c r="AG413" s="810"/>
      <c r="AH413" s="810"/>
      <c r="AI413" s="810"/>
      <c r="AJ413" s="810"/>
    </row>
    <row r="414" spans="1:36" ht="12.75">
      <c r="A414" s="838"/>
      <c r="B414" s="838"/>
      <c r="C414" s="583"/>
      <c r="D414" s="583"/>
      <c r="E414" s="583"/>
      <c r="F414" s="583"/>
      <c r="G414" s="583"/>
      <c r="H414" s="583"/>
      <c r="I414" s="583"/>
      <c r="J414" s="583"/>
      <c r="K414" s="583"/>
      <c r="L414" s="583"/>
      <c r="M414" s="583"/>
      <c r="N414" s="583"/>
      <c r="O414" s="583"/>
      <c r="P414" s="583"/>
      <c r="Q414" s="583"/>
      <c r="R414" s="583"/>
      <c r="S414" s="583"/>
      <c r="T414" s="583"/>
      <c r="U414" s="583"/>
      <c r="V414" s="583"/>
      <c r="W414" s="584"/>
      <c r="X414" s="584"/>
      <c r="Y414" s="584"/>
      <c r="Z414" s="584"/>
      <c r="AA414" s="584"/>
      <c r="AB414" s="584"/>
      <c r="AC414" s="584"/>
      <c r="AD414" s="584"/>
      <c r="AE414" s="584"/>
      <c r="AF414" s="584"/>
      <c r="AG414" s="584"/>
      <c r="AH414" s="584"/>
      <c r="AI414" s="584"/>
      <c r="AJ414" s="584"/>
    </row>
    <row r="415" spans="1:36" ht="12.75">
      <c r="A415" s="837"/>
      <c r="B415" s="837"/>
      <c r="C415" s="809"/>
      <c r="D415" s="809"/>
      <c r="E415" s="809"/>
      <c r="F415" s="809"/>
      <c r="G415" s="809"/>
      <c r="H415" s="809"/>
      <c r="I415" s="809"/>
      <c r="J415" s="809"/>
      <c r="K415" s="809"/>
      <c r="L415" s="809"/>
      <c r="M415" s="809"/>
      <c r="N415" s="809"/>
      <c r="O415" s="809"/>
      <c r="P415" s="809"/>
      <c r="Q415" s="809"/>
      <c r="R415" s="809"/>
      <c r="S415" s="809"/>
      <c r="T415" s="809"/>
      <c r="U415" s="809"/>
      <c r="V415" s="809"/>
      <c r="W415" s="810"/>
      <c r="X415" s="810"/>
      <c r="Y415" s="810"/>
      <c r="Z415" s="810"/>
      <c r="AA415" s="810"/>
      <c r="AB415" s="810"/>
      <c r="AC415" s="810"/>
      <c r="AD415" s="810"/>
      <c r="AE415" s="810"/>
      <c r="AF415" s="810"/>
      <c r="AG415" s="810"/>
      <c r="AH415" s="810"/>
      <c r="AI415" s="810"/>
      <c r="AJ415" s="810"/>
    </row>
    <row r="416" spans="1:36" ht="12.75">
      <c r="A416" s="838"/>
      <c r="B416" s="838"/>
      <c r="C416" s="583"/>
      <c r="D416" s="583"/>
      <c r="E416" s="583"/>
      <c r="F416" s="583"/>
      <c r="G416" s="583"/>
      <c r="H416" s="583"/>
      <c r="I416" s="583"/>
      <c r="J416" s="583"/>
      <c r="K416" s="583"/>
      <c r="L416" s="583"/>
      <c r="M416" s="583"/>
      <c r="N416" s="583"/>
      <c r="O416" s="583"/>
      <c r="P416" s="583"/>
      <c r="Q416" s="583"/>
      <c r="R416" s="583"/>
      <c r="S416" s="583"/>
      <c r="T416" s="583"/>
      <c r="U416" s="583"/>
      <c r="V416" s="583"/>
      <c r="W416" s="584"/>
      <c r="X416" s="584"/>
      <c r="Y416" s="584"/>
      <c r="Z416" s="584"/>
      <c r="AA416" s="584"/>
      <c r="AB416" s="584"/>
      <c r="AC416" s="584"/>
      <c r="AD416" s="584"/>
      <c r="AE416" s="584"/>
      <c r="AF416" s="584"/>
      <c r="AG416" s="584"/>
      <c r="AH416" s="584"/>
      <c r="AI416" s="584"/>
      <c r="AJ416" s="584"/>
    </row>
    <row r="417" spans="1:36" ht="12.75">
      <c r="A417" s="837"/>
      <c r="B417" s="837"/>
      <c r="C417" s="809"/>
      <c r="D417" s="809"/>
      <c r="E417" s="809"/>
      <c r="F417" s="809"/>
      <c r="G417" s="809"/>
      <c r="H417" s="809"/>
      <c r="I417" s="809"/>
      <c r="J417" s="809"/>
      <c r="K417" s="809"/>
      <c r="L417" s="809"/>
      <c r="M417" s="809"/>
      <c r="N417" s="809"/>
      <c r="O417" s="809"/>
      <c r="P417" s="809"/>
      <c r="Q417" s="809"/>
      <c r="R417" s="809"/>
      <c r="S417" s="809"/>
      <c r="T417" s="809"/>
      <c r="U417" s="809"/>
      <c r="V417" s="809"/>
      <c r="W417" s="810"/>
      <c r="X417" s="810"/>
      <c r="Y417" s="810"/>
      <c r="Z417" s="810"/>
      <c r="AA417" s="810"/>
      <c r="AB417" s="810"/>
      <c r="AC417" s="810"/>
      <c r="AD417" s="810"/>
      <c r="AE417" s="810"/>
      <c r="AF417" s="810"/>
      <c r="AG417" s="810"/>
      <c r="AH417" s="810"/>
      <c r="AI417" s="810"/>
      <c r="AJ417" s="810"/>
    </row>
    <row r="418" spans="1:36" ht="12.75">
      <c r="A418" s="838"/>
      <c r="B418" s="838"/>
      <c r="C418" s="583"/>
      <c r="D418" s="583"/>
      <c r="E418" s="583"/>
      <c r="F418" s="583"/>
      <c r="G418" s="583"/>
      <c r="H418" s="583"/>
      <c r="I418" s="583"/>
      <c r="J418" s="583"/>
      <c r="K418" s="583"/>
      <c r="L418" s="583"/>
      <c r="M418" s="583"/>
      <c r="N418" s="583"/>
      <c r="O418" s="583"/>
      <c r="P418" s="583"/>
      <c r="Q418" s="583"/>
      <c r="R418" s="583"/>
      <c r="S418" s="583"/>
      <c r="T418" s="583"/>
      <c r="U418" s="583"/>
      <c r="V418" s="583"/>
      <c r="W418" s="584"/>
      <c r="X418" s="584"/>
      <c r="Y418" s="584"/>
      <c r="Z418" s="584"/>
      <c r="AA418" s="584"/>
      <c r="AB418" s="584"/>
      <c r="AC418" s="584"/>
      <c r="AD418" s="584"/>
      <c r="AE418" s="584"/>
      <c r="AF418" s="584"/>
      <c r="AG418" s="584"/>
      <c r="AH418" s="584"/>
      <c r="AI418" s="584"/>
      <c r="AJ418" s="584"/>
    </row>
    <row r="419" spans="1:36" ht="12.75">
      <c r="A419" s="837"/>
      <c r="B419" s="837"/>
      <c r="C419" s="809"/>
      <c r="D419" s="809"/>
      <c r="E419" s="809"/>
      <c r="F419" s="809"/>
      <c r="G419" s="809"/>
      <c r="H419" s="809"/>
      <c r="I419" s="809"/>
      <c r="J419" s="809"/>
      <c r="K419" s="809"/>
      <c r="L419" s="809"/>
      <c r="M419" s="809"/>
      <c r="N419" s="809"/>
      <c r="O419" s="809"/>
      <c r="P419" s="809"/>
      <c r="Q419" s="809"/>
      <c r="R419" s="809"/>
      <c r="S419" s="809"/>
      <c r="T419" s="809"/>
      <c r="U419" s="809"/>
      <c r="V419" s="809"/>
      <c r="W419" s="810"/>
      <c r="X419" s="810"/>
      <c r="Y419" s="810"/>
      <c r="Z419" s="810"/>
      <c r="AA419" s="810"/>
      <c r="AB419" s="810"/>
      <c r="AC419" s="810"/>
      <c r="AD419" s="810"/>
      <c r="AE419" s="810"/>
      <c r="AF419" s="810"/>
      <c r="AG419" s="810"/>
      <c r="AH419" s="810"/>
      <c r="AI419" s="810"/>
      <c r="AJ419" s="810"/>
    </row>
    <row r="420" spans="1:36" ht="12.75">
      <c r="A420" s="838"/>
      <c r="B420" s="838"/>
      <c r="C420" s="583"/>
      <c r="D420" s="583"/>
      <c r="E420" s="583"/>
      <c r="F420" s="583"/>
      <c r="G420" s="583"/>
      <c r="H420" s="583"/>
      <c r="I420" s="583"/>
      <c r="J420" s="583"/>
      <c r="K420" s="583"/>
      <c r="L420" s="583"/>
      <c r="M420" s="583"/>
      <c r="N420" s="583"/>
      <c r="O420" s="583"/>
      <c r="P420" s="583"/>
      <c r="Q420" s="583"/>
      <c r="R420" s="583"/>
      <c r="S420" s="583"/>
      <c r="T420" s="583"/>
      <c r="U420" s="583"/>
      <c r="V420" s="583"/>
      <c r="W420" s="584"/>
      <c r="X420" s="584"/>
      <c r="Y420" s="584"/>
      <c r="Z420" s="584"/>
      <c r="AA420" s="584"/>
      <c r="AB420" s="584"/>
      <c r="AC420" s="584"/>
      <c r="AD420" s="584"/>
      <c r="AE420" s="584"/>
      <c r="AF420" s="584"/>
      <c r="AG420" s="584"/>
      <c r="AH420" s="584"/>
      <c r="AI420" s="584"/>
      <c r="AJ420" s="584"/>
    </row>
    <row r="421" spans="1:36" ht="12.75">
      <c r="A421" s="837"/>
      <c r="B421" s="837"/>
      <c r="C421" s="809"/>
      <c r="D421" s="809"/>
      <c r="E421" s="809"/>
      <c r="F421" s="809"/>
      <c r="G421" s="809"/>
      <c r="H421" s="809"/>
      <c r="I421" s="809"/>
      <c r="J421" s="809"/>
      <c r="K421" s="809"/>
      <c r="L421" s="809"/>
      <c r="M421" s="809"/>
      <c r="N421" s="809"/>
      <c r="O421" s="809"/>
      <c r="P421" s="809"/>
      <c r="Q421" s="809"/>
      <c r="R421" s="809"/>
      <c r="S421" s="809"/>
      <c r="T421" s="809"/>
      <c r="U421" s="809"/>
      <c r="V421" s="809"/>
      <c r="W421" s="810"/>
      <c r="X421" s="810"/>
      <c r="Y421" s="810"/>
      <c r="Z421" s="810"/>
      <c r="AA421" s="810"/>
      <c r="AB421" s="810"/>
      <c r="AC421" s="810"/>
      <c r="AD421" s="810"/>
      <c r="AE421" s="810"/>
      <c r="AF421" s="810"/>
      <c r="AG421" s="810"/>
      <c r="AH421" s="810"/>
      <c r="AI421" s="810"/>
      <c r="AJ421" s="810"/>
    </row>
    <row r="422" spans="1:36" ht="12.75">
      <c r="A422" s="838"/>
      <c r="B422" s="838"/>
      <c r="C422" s="583"/>
      <c r="D422" s="583"/>
      <c r="E422" s="583"/>
      <c r="F422" s="583"/>
      <c r="G422" s="583"/>
      <c r="H422" s="583"/>
      <c r="I422" s="583"/>
      <c r="J422" s="583"/>
      <c r="K422" s="583"/>
      <c r="L422" s="583"/>
      <c r="M422" s="583"/>
      <c r="N422" s="583"/>
      <c r="O422" s="583"/>
      <c r="P422" s="583"/>
      <c r="Q422" s="583"/>
      <c r="R422" s="583"/>
      <c r="S422" s="583"/>
      <c r="T422" s="583"/>
      <c r="U422" s="583"/>
      <c r="V422" s="583"/>
      <c r="W422" s="584"/>
      <c r="X422" s="584"/>
      <c r="Y422" s="584"/>
      <c r="Z422" s="584"/>
      <c r="AA422" s="584"/>
      <c r="AB422" s="584"/>
      <c r="AC422" s="584"/>
      <c r="AD422" s="584"/>
      <c r="AE422" s="584"/>
      <c r="AF422" s="584"/>
      <c r="AG422" s="584"/>
      <c r="AH422" s="584"/>
      <c r="AI422" s="584"/>
      <c r="AJ422" s="584"/>
    </row>
    <row r="423" spans="1:36" ht="12.75">
      <c r="A423" s="837"/>
      <c r="B423" s="837"/>
      <c r="C423" s="809"/>
      <c r="D423" s="809"/>
      <c r="E423" s="809"/>
      <c r="F423" s="809"/>
      <c r="G423" s="809"/>
      <c r="H423" s="809"/>
      <c r="I423" s="809"/>
      <c r="J423" s="809"/>
      <c r="K423" s="809"/>
      <c r="L423" s="809"/>
      <c r="M423" s="809"/>
      <c r="N423" s="809"/>
      <c r="O423" s="809"/>
      <c r="P423" s="809"/>
      <c r="Q423" s="809"/>
      <c r="R423" s="809"/>
      <c r="S423" s="809"/>
      <c r="T423" s="809"/>
      <c r="U423" s="809"/>
      <c r="V423" s="809"/>
      <c r="W423" s="810"/>
      <c r="X423" s="810"/>
      <c r="Y423" s="810"/>
      <c r="Z423" s="810"/>
      <c r="AA423" s="810"/>
      <c r="AB423" s="810"/>
      <c r="AC423" s="810"/>
      <c r="AD423" s="810"/>
      <c r="AE423" s="810"/>
      <c r="AF423" s="810"/>
      <c r="AG423" s="810"/>
      <c r="AH423" s="810"/>
      <c r="AI423" s="810"/>
      <c r="AJ423" s="810"/>
    </row>
    <row r="424" spans="1:36" ht="12.75">
      <c r="A424" s="838"/>
      <c r="B424" s="838"/>
      <c r="C424" s="583"/>
      <c r="D424" s="583"/>
      <c r="E424" s="583"/>
      <c r="F424" s="583"/>
      <c r="G424" s="583"/>
      <c r="H424" s="583"/>
      <c r="I424" s="583"/>
      <c r="J424" s="583"/>
      <c r="K424" s="583"/>
      <c r="L424" s="583"/>
      <c r="M424" s="583"/>
      <c r="N424" s="583"/>
      <c r="O424" s="583"/>
      <c r="P424" s="583"/>
      <c r="Q424" s="583"/>
      <c r="R424" s="583"/>
      <c r="S424" s="583"/>
      <c r="T424" s="583"/>
      <c r="U424" s="583"/>
      <c r="V424" s="583"/>
      <c r="W424" s="584"/>
      <c r="X424" s="584"/>
      <c r="Y424" s="584"/>
      <c r="Z424" s="584"/>
      <c r="AA424" s="584"/>
      <c r="AB424" s="584"/>
      <c r="AC424" s="584"/>
      <c r="AD424" s="584"/>
      <c r="AE424" s="584"/>
      <c r="AF424" s="584"/>
      <c r="AG424" s="584"/>
      <c r="AH424" s="584"/>
      <c r="AI424" s="584"/>
      <c r="AJ424" s="584"/>
    </row>
    <row r="425" spans="1:36" ht="12.75">
      <c r="A425" s="837"/>
      <c r="B425" s="837"/>
      <c r="C425" s="809"/>
      <c r="D425" s="809"/>
      <c r="E425" s="809"/>
      <c r="F425" s="809"/>
      <c r="G425" s="809"/>
      <c r="H425" s="809"/>
      <c r="I425" s="809"/>
      <c r="J425" s="809"/>
      <c r="K425" s="809"/>
      <c r="L425" s="809"/>
      <c r="M425" s="809"/>
      <c r="N425" s="809"/>
      <c r="O425" s="809"/>
      <c r="P425" s="809"/>
      <c r="Q425" s="809"/>
      <c r="R425" s="809"/>
      <c r="S425" s="809"/>
      <c r="T425" s="809"/>
      <c r="U425" s="809"/>
      <c r="V425" s="809"/>
      <c r="W425" s="810"/>
      <c r="X425" s="810"/>
      <c r="Y425" s="810"/>
      <c r="Z425" s="810"/>
      <c r="AA425" s="810"/>
      <c r="AB425" s="810"/>
      <c r="AC425" s="810"/>
      <c r="AD425" s="810"/>
      <c r="AE425" s="810"/>
      <c r="AF425" s="810"/>
      <c r="AG425" s="810"/>
      <c r="AH425" s="810"/>
      <c r="AI425" s="810"/>
      <c r="AJ425" s="810"/>
    </row>
    <row r="426" spans="1:36" ht="12.75">
      <c r="A426" s="838"/>
      <c r="B426" s="838"/>
      <c r="C426" s="583"/>
      <c r="D426" s="583"/>
      <c r="E426" s="583"/>
      <c r="F426" s="583"/>
      <c r="G426" s="583"/>
      <c r="H426" s="583"/>
      <c r="I426" s="583"/>
      <c r="J426" s="583"/>
      <c r="K426" s="583"/>
      <c r="L426" s="583"/>
      <c r="M426" s="583"/>
      <c r="N426" s="583"/>
      <c r="O426" s="583"/>
      <c r="P426" s="583"/>
      <c r="Q426" s="583"/>
      <c r="R426" s="583"/>
      <c r="S426" s="583"/>
      <c r="T426" s="583"/>
      <c r="U426" s="583"/>
      <c r="V426" s="583"/>
      <c r="W426" s="584"/>
      <c r="X426" s="584"/>
      <c r="Y426" s="584"/>
      <c r="Z426" s="584"/>
      <c r="AA426" s="584"/>
      <c r="AB426" s="584"/>
      <c r="AC426" s="584"/>
      <c r="AD426" s="584"/>
      <c r="AE426" s="584"/>
      <c r="AF426" s="584"/>
      <c r="AG426" s="584"/>
      <c r="AH426" s="584"/>
      <c r="AI426" s="584"/>
      <c r="AJ426" s="584"/>
    </row>
    <row r="427" spans="1:36" ht="12.75">
      <c r="A427" s="837"/>
      <c r="B427" s="837"/>
      <c r="C427" s="809"/>
      <c r="D427" s="809"/>
      <c r="E427" s="809"/>
      <c r="F427" s="809"/>
      <c r="G427" s="809"/>
      <c r="H427" s="809"/>
      <c r="I427" s="809"/>
      <c r="J427" s="809"/>
      <c r="K427" s="809"/>
      <c r="L427" s="809"/>
      <c r="M427" s="809"/>
      <c r="N427" s="809"/>
      <c r="O427" s="809"/>
      <c r="P427" s="809"/>
      <c r="Q427" s="809"/>
      <c r="R427" s="809"/>
      <c r="S427" s="809"/>
      <c r="T427" s="809"/>
      <c r="U427" s="809"/>
      <c r="V427" s="809"/>
      <c r="W427" s="810"/>
      <c r="X427" s="810"/>
      <c r="Y427" s="810"/>
      <c r="Z427" s="810"/>
      <c r="AA427" s="810"/>
      <c r="AB427" s="810"/>
      <c r="AC427" s="810"/>
      <c r="AD427" s="810"/>
      <c r="AE427" s="810"/>
      <c r="AF427" s="810"/>
      <c r="AG427" s="810"/>
      <c r="AH427" s="810"/>
      <c r="AI427" s="810"/>
      <c r="AJ427" s="810"/>
    </row>
    <row r="428" spans="1:36" ht="12.75">
      <c r="A428" s="838"/>
      <c r="B428" s="838"/>
      <c r="C428" s="583"/>
      <c r="D428" s="583"/>
      <c r="E428" s="583"/>
      <c r="F428" s="583"/>
      <c r="G428" s="583"/>
      <c r="H428" s="583"/>
      <c r="I428" s="583"/>
      <c r="J428" s="583"/>
      <c r="K428" s="583"/>
      <c r="L428" s="583"/>
      <c r="M428" s="583"/>
      <c r="N428" s="583"/>
      <c r="O428" s="583"/>
      <c r="P428" s="583"/>
      <c r="Q428" s="583"/>
      <c r="R428" s="583"/>
      <c r="S428" s="583"/>
      <c r="T428" s="583"/>
      <c r="U428" s="583"/>
      <c r="V428" s="583"/>
      <c r="W428" s="584"/>
      <c r="X428" s="584"/>
      <c r="Y428" s="584"/>
      <c r="Z428" s="584"/>
      <c r="AA428" s="584"/>
      <c r="AB428" s="584"/>
      <c r="AC428" s="584"/>
      <c r="AD428" s="584"/>
      <c r="AE428" s="584"/>
      <c r="AF428" s="584"/>
      <c r="AG428" s="584"/>
      <c r="AH428" s="584"/>
      <c r="AI428" s="584"/>
      <c r="AJ428" s="584"/>
    </row>
    <row r="429" spans="1:36" ht="12.75">
      <c r="A429" s="837"/>
      <c r="B429" s="837"/>
      <c r="C429" s="809"/>
      <c r="D429" s="809"/>
      <c r="E429" s="809"/>
      <c r="F429" s="809"/>
      <c r="G429" s="809"/>
      <c r="H429" s="809"/>
      <c r="I429" s="809"/>
      <c r="J429" s="809"/>
      <c r="K429" s="809"/>
      <c r="L429" s="809"/>
      <c r="M429" s="809"/>
      <c r="N429" s="809"/>
      <c r="O429" s="809"/>
      <c r="P429" s="809"/>
      <c r="Q429" s="809"/>
      <c r="R429" s="809"/>
      <c r="S429" s="809"/>
      <c r="T429" s="809"/>
      <c r="U429" s="809"/>
      <c r="V429" s="809"/>
      <c r="W429" s="810"/>
      <c r="X429" s="810"/>
      <c r="Y429" s="810"/>
      <c r="Z429" s="810"/>
      <c r="AA429" s="810"/>
      <c r="AB429" s="810"/>
      <c r="AC429" s="810"/>
      <c r="AD429" s="810"/>
      <c r="AE429" s="810"/>
      <c r="AF429" s="810"/>
      <c r="AG429" s="810"/>
      <c r="AH429" s="810"/>
      <c r="AI429" s="810"/>
      <c r="AJ429" s="810"/>
    </row>
    <row r="430" spans="1:36" ht="12.75">
      <c r="A430" s="838"/>
      <c r="B430" s="838"/>
      <c r="C430" s="583"/>
      <c r="D430" s="583"/>
      <c r="E430" s="583"/>
      <c r="F430" s="583"/>
      <c r="G430" s="583"/>
      <c r="H430" s="583"/>
      <c r="I430" s="583"/>
      <c r="J430" s="583"/>
      <c r="K430" s="583"/>
      <c r="L430" s="583"/>
      <c r="M430" s="583"/>
      <c r="N430" s="583"/>
      <c r="O430" s="583"/>
      <c r="P430" s="583"/>
      <c r="Q430" s="583"/>
      <c r="R430" s="583"/>
      <c r="S430" s="583"/>
      <c r="T430" s="583"/>
      <c r="U430" s="583"/>
      <c r="V430" s="583"/>
      <c r="W430" s="584"/>
      <c r="X430" s="584"/>
      <c r="Y430" s="584"/>
      <c r="Z430" s="584"/>
      <c r="AA430" s="584"/>
      <c r="AB430" s="584"/>
      <c r="AC430" s="584"/>
      <c r="AD430" s="584"/>
      <c r="AE430" s="584"/>
      <c r="AF430" s="584"/>
      <c r="AG430" s="584"/>
      <c r="AH430" s="584"/>
      <c r="AI430" s="584"/>
      <c r="AJ430" s="584"/>
    </row>
    <row r="431" spans="1:36" ht="12.75">
      <c r="A431" s="837"/>
      <c r="B431" s="837"/>
      <c r="C431" s="809"/>
      <c r="D431" s="809"/>
      <c r="E431" s="809"/>
      <c r="F431" s="809"/>
      <c r="G431" s="809"/>
      <c r="H431" s="809"/>
      <c r="I431" s="809"/>
      <c r="J431" s="809"/>
      <c r="K431" s="809"/>
      <c r="L431" s="809"/>
      <c r="M431" s="809"/>
      <c r="N431" s="809"/>
      <c r="O431" s="809"/>
      <c r="P431" s="809"/>
      <c r="Q431" s="809"/>
      <c r="R431" s="809"/>
      <c r="S431" s="809"/>
      <c r="T431" s="809"/>
      <c r="U431" s="809"/>
      <c r="V431" s="809"/>
      <c r="W431" s="810"/>
      <c r="X431" s="810"/>
      <c r="Y431" s="810"/>
      <c r="Z431" s="810"/>
      <c r="AA431" s="810"/>
      <c r="AB431" s="810"/>
      <c r="AC431" s="810"/>
      <c r="AD431" s="810"/>
      <c r="AE431" s="810"/>
      <c r="AF431" s="810"/>
      <c r="AG431" s="810"/>
      <c r="AH431" s="810"/>
      <c r="AI431" s="810"/>
      <c r="AJ431" s="810"/>
    </row>
    <row r="432" spans="1:36" ht="12.75">
      <c r="A432" s="838"/>
      <c r="B432" s="838"/>
      <c r="C432" s="583"/>
      <c r="D432" s="583"/>
      <c r="E432" s="583"/>
      <c r="F432" s="583"/>
      <c r="G432" s="583"/>
      <c r="H432" s="583"/>
      <c r="I432" s="583"/>
      <c r="J432" s="583"/>
      <c r="K432" s="583"/>
      <c r="L432" s="583"/>
      <c r="M432" s="583"/>
      <c r="N432" s="583"/>
      <c r="O432" s="583"/>
      <c r="P432" s="583"/>
      <c r="Q432" s="583"/>
      <c r="R432" s="583"/>
      <c r="S432" s="583"/>
      <c r="T432" s="583"/>
      <c r="U432" s="583"/>
      <c r="V432" s="583"/>
      <c r="W432" s="584"/>
      <c r="X432" s="584"/>
      <c r="Y432" s="584"/>
      <c r="Z432" s="584"/>
      <c r="AA432" s="584"/>
      <c r="AB432" s="584"/>
      <c r="AC432" s="584"/>
      <c r="AD432" s="584"/>
      <c r="AE432" s="584"/>
      <c r="AF432" s="584"/>
      <c r="AG432" s="584"/>
      <c r="AH432" s="584"/>
      <c r="AI432" s="584"/>
      <c r="AJ432" s="584"/>
    </row>
    <row r="433" spans="1:36" ht="12.75">
      <c r="A433" s="837"/>
      <c r="B433" s="837"/>
      <c r="C433" s="809"/>
      <c r="D433" s="809"/>
      <c r="E433" s="809"/>
      <c r="F433" s="809"/>
      <c r="G433" s="809"/>
      <c r="H433" s="809"/>
      <c r="I433" s="809"/>
      <c r="J433" s="809"/>
      <c r="K433" s="809"/>
      <c r="L433" s="809"/>
      <c r="M433" s="809"/>
      <c r="N433" s="809"/>
      <c r="O433" s="809"/>
      <c r="P433" s="809"/>
      <c r="Q433" s="809"/>
      <c r="R433" s="809"/>
      <c r="S433" s="809"/>
      <c r="T433" s="809"/>
      <c r="U433" s="809"/>
      <c r="V433" s="809"/>
      <c r="W433" s="810"/>
      <c r="X433" s="810"/>
      <c r="Y433" s="810"/>
      <c r="Z433" s="810"/>
      <c r="AA433" s="810"/>
      <c r="AB433" s="810"/>
      <c r="AC433" s="810"/>
      <c r="AD433" s="810"/>
      <c r="AE433" s="810"/>
      <c r="AF433" s="810"/>
      <c r="AG433" s="810"/>
      <c r="AH433" s="810"/>
      <c r="AI433" s="810"/>
      <c r="AJ433" s="810"/>
    </row>
    <row r="434" spans="1:36" ht="12.75">
      <c r="A434" s="838"/>
      <c r="B434" s="838"/>
      <c r="C434" s="583"/>
      <c r="D434" s="583"/>
      <c r="E434" s="583"/>
      <c r="F434" s="583"/>
      <c r="G434" s="583"/>
      <c r="H434" s="583"/>
      <c r="I434" s="583"/>
      <c r="J434" s="583"/>
      <c r="K434" s="583"/>
      <c r="L434" s="583"/>
      <c r="M434" s="583"/>
      <c r="N434" s="583"/>
      <c r="O434" s="583"/>
      <c r="P434" s="583"/>
      <c r="Q434" s="583"/>
      <c r="R434" s="583"/>
      <c r="S434" s="583"/>
      <c r="T434" s="583"/>
      <c r="U434" s="583"/>
      <c r="V434" s="583"/>
      <c r="W434" s="584"/>
      <c r="X434" s="584"/>
      <c r="Y434" s="584"/>
      <c r="Z434" s="584"/>
      <c r="AA434" s="584"/>
      <c r="AB434" s="584"/>
      <c r="AC434" s="584"/>
      <c r="AD434" s="584"/>
      <c r="AE434" s="584"/>
      <c r="AF434" s="584"/>
      <c r="AG434" s="584"/>
      <c r="AH434" s="584"/>
      <c r="AI434" s="584"/>
      <c r="AJ434" s="584"/>
    </row>
    <row r="435" spans="1:36" ht="12.75">
      <c r="A435" s="837"/>
      <c r="B435" s="837"/>
      <c r="C435" s="809"/>
      <c r="D435" s="809"/>
      <c r="E435" s="809"/>
      <c r="F435" s="809"/>
      <c r="G435" s="809"/>
      <c r="H435" s="809"/>
      <c r="I435" s="809"/>
      <c r="J435" s="809"/>
      <c r="K435" s="809"/>
      <c r="L435" s="809"/>
      <c r="M435" s="809"/>
      <c r="N435" s="809"/>
      <c r="O435" s="809"/>
      <c r="P435" s="809"/>
      <c r="Q435" s="809"/>
      <c r="R435" s="809"/>
      <c r="S435" s="809"/>
      <c r="T435" s="809"/>
      <c r="U435" s="809"/>
      <c r="V435" s="809"/>
      <c r="W435" s="810"/>
      <c r="X435" s="810"/>
      <c r="Y435" s="810"/>
      <c r="Z435" s="810"/>
      <c r="AA435" s="810"/>
      <c r="AB435" s="810"/>
      <c r="AC435" s="810"/>
      <c r="AD435" s="810"/>
      <c r="AE435" s="810"/>
      <c r="AF435" s="810"/>
      <c r="AG435" s="810"/>
      <c r="AH435" s="810"/>
      <c r="AI435" s="810"/>
      <c r="AJ435" s="810"/>
    </row>
    <row r="436" spans="1:36" ht="12.75">
      <c r="A436" s="838"/>
      <c r="B436" s="838"/>
      <c r="C436" s="583"/>
      <c r="D436" s="583"/>
      <c r="E436" s="583"/>
      <c r="F436" s="583"/>
      <c r="G436" s="583"/>
      <c r="H436" s="583"/>
      <c r="I436" s="583"/>
      <c r="J436" s="583"/>
      <c r="K436" s="583"/>
      <c r="L436" s="583"/>
      <c r="M436" s="583"/>
      <c r="N436" s="583"/>
      <c r="O436" s="583"/>
      <c r="P436" s="583"/>
      <c r="Q436" s="583"/>
      <c r="R436" s="583"/>
      <c r="S436" s="583"/>
      <c r="T436" s="583"/>
      <c r="U436" s="583"/>
      <c r="V436" s="583"/>
      <c r="W436" s="584"/>
      <c r="X436" s="584"/>
      <c r="Y436" s="584"/>
      <c r="Z436" s="584"/>
      <c r="AA436" s="584"/>
      <c r="AB436" s="584"/>
      <c r="AC436" s="584"/>
      <c r="AD436" s="584"/>
      <c r="AE436" s="584"/>
      <c r="AF436" s="584"/>
      <c r="AG436" s="584"/>
      <c r="AH436" s="584"/>
      <c r="AI436" s="584"/>
      <c r="AJ436" s="584"/>
    </row>
    <row r="437" spans="1:36" ht="12.75">
      <c r="A437" s="837"/>
      <c r="B437" s="837"/>
      <c r="C437" s="809"/>
      <c r="D437" s="809"/>
      <c r="E437" s="809"/>
      <c r="F437" s="809"/>
      <c r="G437" s="809"/>
      <c r="H437" s="809"/>
      <c r="I437" s="809"/>
      <c r="J437" s="809"/>
      <c r="K437" s="809"/>
      <c r="L437" s="809"/>
      <c r="M437" s="809"/>
      <c r="N437" s="809"/>
      <c r="O437" s="809"/>
      <c r="P437" s="809"/>
      <c r="Q437" s="809"/>
      <c r="R437" s="809"/>
      <c r="S437" s="809"/>
      <c r="T437" s="809"/>
      <c r="U437" s="809"/>
      <c r="V437" s="809"/>
      <c r="W437" s="810"/>
      <c r="X437" s="810"/>
      <c r="Y437" s="810"/>
      <c r="Z437" s="810"/>
      <c r="AA437" s="810"/>
      <c r="AB437" s="810"/>
      <c r="AC437" s="810"/>
      <c r="AD437" s="810"/>
      <c r="AE437" s="810"/>
      <c r="AF437" s="810"/>
      <c r="AG437" s="810"/>
      <c r="AH437" s="810"/>
      <c r="AI437" s="810"/>
      <c r="AJ437" s="810"/>
    </row>
    <row r="438" spans="1:36" ht="12.75">
      <c r="A438" s="838"/>
      <c r="B438" s="838"/>
      <c r="C438" s="583"/>
      <c r="D438" s="583"/>
      <c r="E438" s="583"/>
      <c r="F438" s="583"/>
      <c r="G438" s="583"/>
      <c r="H438" s="583"/>
      <c r="I438" s="583"/>
      <c r="J438" s="583"/>
      <c r="K438" s="583"/>
      <c r="L438" s="583"/>
      <c r="M438" s="583"/>
      <c r="N438" s="583"/>
      <c r="O438" s="583"/>
      <c r="P438" s="583"/>
      <c r="Q438" s="583"/>
      <c r="R438" s="583"/>
      <c r="S438" s="583"/>
      <c r="T438" s="583"/>
      <c r="U438" s="583"/>
      <c r="V438" s="583"/>
      <c r="W438" s="584"/>
      <c r="X438" s="584"/>
      <c r="Y438" s="584"/>
      <c r="Z438" s="584"/>
      <c r="AA438" s="584"/>
      <c r="AB438" s="584"/>
      <c r="AC438" s="584"/>
      <c r="AD438" s="584"/>
      <c r="AE438" s="584"/>
      <c r="AF438" s="584"/>
      <c r="AG438" s="584"/>
      <c r="AH438" s="584"/>
      <c r="AI438" s="584"/>
      <c r="AJ438" s="584"/>
    </row>
    <row r="439" spans="1:36" ht="12.75">
      <c r="A439" s="837"/>
      <c r="B439" s="837"/>
      <c r="C439" s="809"/>
      <c r="D439" s="809"/>
      <c r="E439" s="809"/>
      <c r="F439" s="809"/>
      <c r="G439" s="809"/>
      <c r="H439" s="809"/>
      <c r="I439" s="809"/>
      <c r="J439" s="809"/>
      <c r="K439" s="809"/>
      <c r="L439" s="809"/>
      <c r="M439" s="809"/>
      <c r="N439" s="809"/>
      <c r="O439" s="809"/>
      <c r="P439" s="809"/>
      <c r="Q439" s="809"/>
      <c r="R439" s="809"/>
      <c r="S439" s="809"/>
      <c r="T439" s="809"/>
      <c r="U439" s="809"/>
      <c r="V439" s="809"/>
      <c r="W439" s="810"/>
      <c r="X439" s="810"/>
      <c r="Y439" s="810"/>
      <c r="Z439" s="810"/>
      <c r="AA439" s="810"/>
      <c r="AB439" s="810"/>
      <c r="AC439" s="810"/>
      <c r="AD439" s="810"/>
      <c r="AE439" s="810"/>
      <c r="AF439" s="810"/>
      <c r="AG439" s="810"/>
      <c r="AH439" s="810"/>
      <c r="AI439" s="810"/>
      <c r="AJ439" s="810"/>
    </row>
    <row r="440" spans="1:36" ht="12.75">
      <c r="A440" s="838"/>
      <c r="B440" s="838"/>
      <c r="C440" s="583"/>
      <c r="D440" s="583"/>
      <c r="E440" s="583"/>
      <c r="F440" s="583"/>
      <c r="G440" s="583"/>
      <c r="H440" s="583"/>
      <c r="I440" s="583"/>
      <c r="J440" s="583"/>
      <c r="K440" s="583"/>
      <c r="L440" s="583"/>
      <c r="M440" s="583"/>
      <c r="N440" s="583"/>
      <c r="O440" s="583"/>
      <c r="P440" s="583"/>
      <c r="Q440" s="583"/>
      <c r="R440" s="583"/>
      <c r="S440" s="583"/>
      <c r="T440" s="583"/>
      <c r="U440" s="583"/>
      <c r="V440" s="583"/>
      <c r="W440" s="584"/>
      <c r="X440" s="584"/>
      <c r="Y440" s="584"/>
      <c r="Z440" s="584"/>
      <c r="AA440" s="584"/>
      <c r="AB440" s="584"/>
      <c r="AC440" s="584"/>
      <c r="AD440" s="584"/>
      <c r="AE440" s="584"/>
      <c r="AF440" s="584"/>
      <c r="AG440" s="584"/>
      <c r="AH440" s="584"/>
      <c r="AI440" s="584"/>
      <c r="AJ440" s="584"/>
    </row>
    <row r="441" spans="1:36" ht="12.75">
      <c r="A441" s="837"/>
      <c r="B441" s="837"/>
      <c r="C441" s="809"/>
      <c r="D441" s="809"/>
      <c r="E441" s="809"/>
      <c r="F441" s="809"/>
      <c r="G441" s="809"/>
      <c r="H441" s="809"/>
      <c r="I441" s="809"/>
      <c r="J441" s="809"/>
      <c r="K441" s="809"/>
      <c r="L441" s="809"/>
      <c r="M441" s="809"/>
      <c r="N441" s="809"/>
      <c r="O441" s="809"/>
      <c r="P441" s="809"/>
      <c r="Q441" s="809"/>
      <c r="R441" s="809"/>
      <c r="S441" s="809"/>
      <c r="T441" s="809"/>
      <c r="U441" s="809"/>
      <c r="V441" s="809"/>
      <c r="W441" s="810"/>
      <c r="X441" s="810"/>
      <c r="Y441" s="810"/>
      <c r="Z441" s="810"/>
      <c r="AA441" s="810"/>
      <c r="AB441" s="810"/>
      <c r="AC441" s="810"/>
      <c r="AD441" s="810"/>
      <c r="AE441" s="810"/>
      <c r="AF441" s="810"/>
      <c r="AG441" s="810"/>
      <c r="AH441" s="810"/>
      <c r="AI441" s="810"/>
      <c r="AJ441" s="810"/>
    </row>
    <row r="442" spans="1:36" ht="12.75">
      <c r="A442" s="838"/>
      <c r="B442" s="838"/>
      <c r="C442" s="583"/>
      <c r="D442" s="583"/>
      <c r="E442" s="583"/>
      <c r="F442" s="583"/>
      <c r="G442" s="583"/>
      <c r="H442" s="583"/>
      <c r="I442" s="583"/>
      <c r="J442" s="583"/>
      <c r="K442" s="583"/>
      <c r="L442" s="583"/>
      <c r="M442" s="583"/>
      <c r="N442" s="583"/>
      <c r="O442" s="583"/>
      <c r="P442" s="583"/>
      <c r="Q442" s="583"/>
      <c r="R442" s="583"/>
      <c r="S442" s="583"/>
      <c r="T442" s="583"/>
      <c r="U442" s="583"/>
      <c r="V442" s="583"/>
      <c r="W442" s="584"/>
      <c r="X442" s="584"/>
      <c r="Y442" s="584"/>
      <c r="Z442" s="584"/>
      <c r="AA442" s="584"/>
      <c r="AB442" s="584"/>
      <c r="AC442" s="584"/>
      <c r="AD442" s="584"/>
      <c r="AE442" s="584"/>
      <c r="AF442" s="584"/>
      <c r="AG442" s="584"/>
      <c r="AH442" s="584"/>
      <c r="AI442" s="584"/>
      <c r="AJ442" s="584"/>
    </row>
    <row r="443" spans="1:36" ht="12.75">
      <c r="A443" s="837"/>
      <c r="B443" s="837"/>
      <c r="C443" s="809"/>
      <c r="D443" s="809"/>
      <c r="E443" s="809"/>
      <c r="F443" s="809"/>
      <c r="G443" s="809"/>
      <c r="H443" s="809"/>
      <c r="I443" s="809"/>
      <c r="J443" s="809"/>
      <c r="K443" s="809"/>
      <c r="L443" s="809"/>
      <c r="M443" s="809"/>
      <c r="N443" s="809"/>
      <c r="O443" s="809"/>
      <c r="P443" s="809"/>
      <c r="Q443" s="809"/>
      <c r="R443" s="809"/>
      <c r="S443" s="809"/>
      <c r="T443" s="809"/>
      <c r="U443" s="809"/>
      <c r="V443" s="809"/>
      <c r="W443" s="810"/>
      <c r="X443" s="810"/>
      <c r="Y443" s="810"/>
      <c r="Z443" s="810"/>
      <c r="AA443" s="810"/>
      <c r="AB443" s="810"/>
      <c r="AC443" s="810"/>
      <c r="AD443" s="810"/>
      <c r="AE443" s="810"/>
      <c r="AF443" s="810"/>
      <c r="AG443" s="810"/>
      <c r="AH443" s="810"/>
      <c r="AI443" s="810"/>
      <c r="AJ443" s="810"/>
    </row>
    <row r="444" spans="1:36" ht="12.75">
      <c r="A444" s="838"/>
      <c r="B444" s="838"/>
      <c r="C444" s="583"/>
      <c r="D444" s="583"/>
      <c r="E444" s="583"/>
      <c r="F444" s="583"/>
      <c r="G444" s="583"/>
      <c r="H444" s="583"/>
      <c r="I444" s="583"/>
      <c r="J444" s="583"/>
      <c r="K444" s="583"/>
      <c r="L444" s="583"/>
      <c r="M444" s="583"/>
      <c r="N444" s="583"/>
      <c r="O444" s="583"/>
      <c r="P444" s="583"/>
      <c r="Q444" s="583"/>
      <c r="R444" s="583"/>
      <c r="S444" s="583"/>
      <c r="T444" s="583"/>
      <c r="U444" s="583"/>
      <c r="V444" s="583"/>
      <c r="W444" s="584"/>
      <c r="X444" s="584"/>
      <c r="Y444" s="584"/>
      <c r="Z444" s="584"/>
      <c r="AA444" s="584"/>
      <c r="AB444" s="584"/>
      <c r="AC444" s="584"/>
      <c r="AD444" s="584"/>
      <c r="AE444" s="584"/>
      <c r="AF444" s="584"/>
      <c r="AG444" s="584"/>
      <c r="AH444" s="584"/>
      <c r="AI444" s="584"/>
      <c r="AJ444" s="584"/>
    </row>
    <row r="445" spans="1:36" ht="12.75">
      <c r="A445" s="837"/>
      <c r="B445" s="837"/>
      <c r="C445" s="809"/>
      <c r="D445" s="809"/>
      <c r="E445" s="809"/>
      <c r="F445" s="809"/>
      <c r="G445" s="809"/>
      <c r="H445" s="809"/>
      <c r="I445" s="809"/>
      <c r="J445" s="809"/>
      <c r="K445" s="809"/>
      <c r="L445" s="809"/>
      <c r="M445" s="809"/>
      <c r="N445" s="809"/>
      <c r="O445" s="809"/>
      <c r="P445" s="809"/>
      <c r="Q445" s="809"/>
      <c r="R445" s="809"/>
      <c r="S445" s="809"/>
      <c r="T445" s="809"/>
      <c r="U445" s="809"/>
      <c r="V445" s="809"/>
      <c r="W445" s="810"/>
      <c r="X445" s="810"/>
      <c r="Y445" s="810"/>
      <c r="Z445" s="810"/>
      <c r="AA445" s="810"/>
      <c r="AB445" s="810"/>
      <c r="AC445" s="810"/>
      <c r="AD445" s="810"/>
      <c r="AE445" s="810"/>
      <c r="AF445" s="810"/>
      <c r="AG445" s="810"/>
      <c r="AH445" s="810"/>
      <c r="AI445" s="810"/>
      <c r="AJ445" s="810"/>
    </row>
    <row r="446" spans="1:36" ht="12.75">
      <c r="A446" s="838"/>
      <c r="B446" s="838"/>
      <c r="C446" s="583"/>
      <c r="D446" s="583"/>
      <c r="E446" s="583"/>
      <c r="F446" s="583"/>
      <c r="G446" s="583"/>
      <c r="H446" s="583"/>
      <c r="I446" s="583"/>
      <c r="J446" s="583"/>
      <c r="K446" s="583"/>
      <c r="L446" s="583"/>
      <c r="M446" s="583"/>
      <c r="N446" s="583"/>
      <c r="O446" s="583"/>
      <c r="P446" s="583"/>
      <c r="Q446" s="583"/>
      <c r="R446" s="583"/>
      <c r="S446" s="583"/>
      <c r="T446" s="583"/>
      <c r="U446" s="583"/>
      <c r="V446" s="583"/>
      <c r="W446" s="584"/>
      <c r="X446" s="584"/>
      <c r="Y446" s="584"/>
      <c r="Z446" s="584"/>
      <c r="AA446" s="584"/>
      <c r="AB446" s="584"/>
      <c r="AC446" s="584"/>
      <c r="AD446" s="584"/>
      <c r="AE446" s="584"/>
      <c r="AF446" s="584"/>
      <c r="AG446" s="584"/>
      <c r="AH446" s="584"/>
      <c r="AI446" s="584"/>
      <c r="AJ446" s="584"/>
    </row>
    <row r="447" spans="1:36" ht="12.75">
      <c r="A447" s="837"/>
      <c r="B447" s="837"/>
      <c r="C447" s="809"/>
      <c r="D447" s="809"/>
      <c r="E447" s="809"/>
      <c r="F447" s="809"/>
      <c r="G447" s="809"/>
      <c r="H447" s="809"/>
      <c r="I447" s="809"/>
      <c r="J447" s="809"/>
      <c r="K447" s="809"/>
      <c r="L447" s="809"/>
      <c r="M447" s="809"/>
      <c r="N447" s="809"/>
      <c r="O447" s="809"/>
      <c r="P447" s="809"/>
      <c r="Q447" s="809"/>
      <c r="R447" s="809"/>
      <c r="S447" s="809"/>
      <c r="T447" s="809"/>
      <c r="U447" s="809"/>
      <c r="V447" s="809"/>
      <c r="W447" s="810"/>
      <c r="X447" s="810"/>
      <c r="Y447" s="810"/>
      <c r="Z447" s="810"/>
      <c r="AA447" s="810"/>
      <c r="AB447" s="810"/>
      <c r="AC447" s="810"/>
      <c r="AD447" s="810"/>
      <c r="AE447" s="810"/>
      <c r="AF447" s="810"/>
      <c r="AG447" s="810"/>
      <c r="AH447" s="810"/>
      <c r="AI447" s="810"/>
      <c r="AJ447" s="810"/>
    </row>
    <row r="448" spans="1:36" ht="12.75">
      <c r="A448" s="838"/>
      <c r="B448" s="838"/>
      <c r="C448" s="583"/>
      <c r="D448" s="583"/>
      <c r="E448" s="583"/>
      <c r="F448" s="583"/>
      <c r="G448" s="583"/>
      <c r="H448" s="583"/>
      <c r="I448" s="583"/>
      <c r="J448" s="583"/>
      <c r="K448" s="583"/>
      <c r="L448" s="583"/>
      <c r="M448" s="583"/>
      <c r="N448" s="583"/>
      <c r="O448" s="583"/>
      <c r="P448" s="583"/>
      <c r="Q448" s="583"/>
      <c r="R448" s="583"/>
      <c r="S448" s="583"/>
      <c r="T448" s="583"/>
      <c r="U448" s="583"/>
      <c r="V448" s="583"/>
      <c r="W448" s="584"/>
      <c r="X448" s="584"/>
      <c r="Y448" s="584"/>
      <c r="Z448" s="584"/>
      <c r="AA448" s="584"/>
      <c r="AB448" s="584"/>
      <c r="AC448" s="584"/>
      <c r="AD448" s="584"/>
      <c r="AE448" s="584"/>
      <c r="AF448" s="584"/>
      <c r="AG448" s="584"/>
      <c r="AH448" s="584"/>
      <c r="AI448" s="584"/>
      <c r="AJ448" s="584"/>
    </row>
    <row r="449" spans="1:36" ht="12.75">
      <c r="A449" s="837"/>
      <c r="B449" s="837"/>
      <c r="C449" s="809"/>
      <c r="D449" s="809"/>
      <c r="E449" s="809"/>
      <c r="F449" s="809"/>
      <c r="G449" s="809"/>
      <c r="H449" s="809"/>
      <c r="I449" s="809"/>
      <c r="J449" s="809"/>
      <c r="K449" s="809"/>
      <c r="L449" s="809"/>
      <c r="M449" s="809"/>
      <c r="N449" s="809"/>
      <c r="O449" s="809"/>
      <c r="P449" s="809"/>
      <c r="Q449" s="809"/>
      <c r="R449" s="809"/>
      <c r="S449" s="809"/>
      <c r="T449" s="809"/>
      <c r="U449" s="809"/>
      <c r="V449" s="809"/>
      <c r="W449" s="810"/>
      <c r="X449" s="810"/>
      <c r="Y449" s="810"/>
      <c r="Z449" s="810"/>
      <c r="AA449" s="810"/>
      <c r="AB449" s="810"/>
      <c r="AC449" s="810"/>
      <c r="AD449" s="810"/>
      <c r="AE449" s="810"/>
      <c r="AF449" s="810"/>
      <c r="AG449" s="810"/>
      <c r="AH449" s="810"/>
      <c r="AI449" s="810"/>
      <c r="AJ449" s="810"/>
    </row>
    <row r="450" spans="1:36" ht="12.75">
      <c r="A450" s="838"/>
      <c r="B450" s="838"/>
      <c r="C450" s="583"/>
      <c r="D450" s="583"/>
      <c r="E450" s="583"/>
      <c r="F450" s="583"/>
      <c r="G450" s="583"/>
      <c r="H450" s="583"/>
      <c r="I450" s="583"/>
      <c r="J450" s="583"/>
      <c r="K450" s="583"/>
      <c r="L450" s="583"/>
      <c r="M450" s="583"/>
      <c r="N450" s="583"/>
      <c r="O450" s="583"/>
      <c r="P450" s="583"/>
      <c r="Q450" s="583"/>
      <c r="R450" s="583"/>
      <c r="S450" s="583"/>
      <c r="T450" s="583"/>
      <c r="U450" s="583"/>
      <c r="V450" s="583"/>
      <c r="W450" s="584"/>
      <c r="X450" s="584"/>
      <c r="Y450" s="584"/>
      <c r="Z450" s="584"/>
      <c r="AA450" s="584"/>
      <c r="AB450" s="584"/>
      <c r="AC450" s="584"/>
      <c r="AD450" s="584"/>
      <c r="AE450" s="584"/>
      <c r="AF450" s="584"/>
      <c r="AG450" s="584"/>
      <c r="AH450" s="584"/>
      <c r="AI450" s="584"/>
      <c r="AJ450" s="584"/>
    </row>
    <row r="451" spans="1:36" ht="12.75">
      <c r="A451" s="837"/>
      <c r="B451" s="837"/>
      <c r="C451" s="809"/>
      <c r="D451" s="809"/>
      <c r="E451" s="809"/>
      <c r="F451" s="809"/>
      <c r="G451" s="809"/>
      <c r="H451" s="809"/>
      <c r="I451" s="809"/>
      <c r="J451" s="809"/>
      <c r="K451" s="809"/>
      <c r="L451" s="809"/>
      <c r="M451" s="809"/>
      <c r="N451" s="809"/>
      <c r="O451" s="809"/>
      <c r="P451" s="809"/>
      <c r="Q451" s="809"/>
      <c r="R451" s="809"/>
      <c r="S451" s="809"/>
      <c r="T451" s="809"/>
      <c r="U451" s="809"/>
      <c r="V451" s="809"/>
      <c r="W451" s="810"/>
      <c r="X451" s="810"/>
      <c r="Y451" s="810"/>
      <c r="Z451" s="810"/>
      <c r="AA451" s="810"/>
      <c r="AB451" s="810"/>
      <c r="AC451" s="810"/>
      <c r="AD451" s="810"/>
      <c r="AE451" s="810"/>
      <c r="AF451" s="810"/>
      <c r="AG451" s="810"/>
      <c r="AH451" s="810"/>
      <c r="AI451" s="810"/>
      <c r="AJ451" s="810"/>
    </row>
    <row r="452" spans="1:36" ht="12.75">
      <c r="A452" s="838"/>
      <c r="B452" s="838"/>
      <c r="C452" s="583"/>
      <c r="D452" s="583"/>
      <c r="E452" s="583"/>
      <c r="F452" s="583"/>
      <c r="G452" s="583"/>
      <c r="H452" s="583"/>
      <c r="I452" s="583"/>
      <c r="J452" s="583"/>
      <c r="K452" s="583"/>
      <c r="L452" s="583"/>
      <c r="M452" s="583"/>
      <c r="N452" s="583"/>
      <c r="O452" s="583"/>
      <c r="P452" s="583"/>
      <c r="Q452" s="583"/>
      <c r="R452" s="583"/>
      <c r="S452" s="583"/>
      <c r="T452" s="583"/>
      <c r="U452" s="583"/>
      <c r="V452" s="583"/>
      <c r="W452" s="584"/>
      <c r="X452" s="584"/>
      <c r="Y452" s="584"/>
      <c r="Z452" s="584"/>
      <c r="AA452" s="584"/>
      <c r="AB452" s="584"/>
      <c r="AC452" s="584"/>
      <c r="AD452" s="584"/>
      <c r="AE452" s="584"/>
      <c r="AF452" s="584"/>
      <c r="AG452" s="584"/>
      <c r="AH452" s="584"/>
      <c r="AI452" s="584"/>
      <c r="AJ452" s="584"/>
    </row>
    <row r="453" spans="1:36" ht="12.75">
      <c r="A453" s="837"/>
      <c r="B453" s="837"/>
      <c r="C453" s="809"/>
      <c r="D453" s="809"/>
      <c r="E453" s="809"/>
      <c r="F453" s="809"/>
      <c r="G453" s="809"/>
      <c r="H453" s="809"/>
      <c r="I453" s="809"/>
      <c r="J453" s="809"/>
      <c r="K453" s="809"/>
      <c r="L453" s="809"/>
      <c r="M453" s="809"/>
      <c r="N453" s="809"/>
      <c r="O453" s="809"/>
      <c r="P453" s="809"/>
      <c r="Q453" s="809"/>
      <c r="R453" s="809"/>
      <c r="S453" s="809"/>
      <c r="T453" s="809"/>
      <c r="U453" s="809"/>
      <c r="V453" s="809"/>
      <c r="W453" s="810"/>
      <c r="X453" s="810"/>
      <c r="Y453" s="810"/>
      <c r="Z453" s="810"/>
      <c r="AA453" s="810"/>
      <c r="AB453" s="810"/>
      <c r="AC453" s="810"/>
      <c r="AD453" s="810"/>
      <c r="AE453" s="810"/>
      <c r="AF453" s="810"/>
      <c r="AG453" s="810"/>
      <c r="AH453" s="810"/>
      <c r="AI453" s="810"/>
      <c r="AJ453" s="810"/>
    </row>
    <row r="454" spans="1:36" ht="12.75">
      <c r="A454" s="838"/>
      <c r="B454" s="838"/>
      <c r="C454" s="583"/>
      <c r="D454" s="583"/>
      <c r="E454" s="583"/>
      <c r="F454" s="583"/>
      <c r="G454" s="583"/>
      <c r="H454" s="583"/>
      <c r="I454" s="583"/>
      <c r="J454" s="583"/>
      <c r="K454" s="583"/>
      <c r="L454" s="583"/>
      <c r="M454" s="583"/>
      <c r="N454" s="583"/>
      <c r="O454" s="583"/>
      <c r="P454" s="583"/>
      <c r="Q454" s="583"/>
      <c r="R454" s="583"/>
      <c r="S454" s="583"/>
      <c r="T454" s="583"/>
      <c r="U454" s="583"/>
      <c r="V454" s="583"/>
      <c r="W454" s="584"/>
      <c r="X454" s="584"/>
      <c r="Y454" s="584"/>
      <c r="Z454" s="584"/>
      <c r="AA454" s="584"/>
      <c r="AB454" s="584"/>
      <c r="AC454" s="584"/>
      <c r="AD454" s="584"/>
      <c r="AE454" s="584"/>
      <c r="AF454" s="584"/>
      <c r="AG454" s="584"/>
      <c r="AH454" s="584"/>
      <c r="AI454" s="584"/>
      <c r="AJ454" s="584"/>
    </row>
    <row r="455" spans="1:36" ht="12.75">
      <c r="A455" s="837"/>
      <c r="B455" s="837"/>
      <c r="C455" s="809"/>
      <c r="D455" s="809"/>
      <c r="E455" s="809"/>
      <c r="F455" s="809"/>
      <c r="G455" s="809"/>
      <c r="H455" s="809"/>
      <c r="I455" s="809"/>
      <c r="J455" s="809"/>
      <c r="K455" s="809"/>
      <c r="L455" s="809"/>
      <c r="M455" s="809"/>
      <c r="N455" s="809"/>
      <c r="O455" s="809"/>
      <c r="P455" s="809"/>
      <c r="Q455" s="809"/>
      <c r="R455" s="809"/>
      <c r="S455" s="809"/>
      <c r="T455" s="809"/>
      <c r="U455" s="809"/>
      <c r="V455" s="809"/>
      <c r="W455" s="810"/>
      <c r="X455" s="810"/>
      <c r="Y455" s="810"/>
      <c r="Z455" s="810"/>
      <c r="AA455" s="810"/>
      <c r="AB455" s="810"/>
      <c r="AC455" s="810"/>
      <c r="AD455" s="810"/>
      <c r="AE455" s="810"/>
      <c r="AF455" s="810"/>
      <c r="AG455" s="810"/>
      <c r="AH455" s="810"/>
      <c r="AI455" s="810"/>
      <c r="AJ455" s="810"/>
    </row>
    <row r="456" spans="1:36" ht="12.75">
      <c r="A456" s="838"/>
      <c r="B456" s="838"/>
      <c r="C456" s="583"/>
      <c r="D456" s="583"/>
      <c r="E456" s="583"/>
      <c r="F456" s="583"/>
      <c r="G456" s="583"/>
      <c r="H456" s="583"/>
      <c r="I456" s="583"/>
      <c r="J456" s="583"/>
      <c r="K456" s="583"/>
      <c r="L456" s="583"/>
      <c r="M456" s="583"/>
      <c r="N456" s="583"/>
      <c r="O456" s="583"/>
      <c r="P456" s="583"/>
      <c r="Q456" s="583"/>
      <c r="R456" s="583"/>
      <c r="S456" s="583"/>
      <c r="T456" s="583"/>
      <c r="U456" s="583"/>
      <c r="V456" s="583"/>
      <c r="W456" s="584"/>
      <c r="X456" s="584"/>
      <c r="Y456" s="584"/>
      <c r="Z456" s="584"/>
      <c r="AA456" s="584"/>
      <c r="AB456" s="584"/>
      <c r="AC456" s="584"/>
      <c r="AD456" s="584"/>
      <c r="AE456" s="584"/>
      <c r="AF456" s="584"/>
      <c r="AG456" s="584"/>
      <c r="AH456" s="584"/>
      <c r="AI456" s="584"/>
      <c r="AJ456" s="584"/>
    </row>
    <row r="457" spans="1:36" ht="12.75">
      <c r="A457" s="837"/>
      <c r="B457" s="837"/>
      <c r="C457" s="809"/>
      <c r="D457" s="809"/>
      <c r="E457" s="809"/>
      <c r="F457" s="809"/>
      <c r="G457" s="809"/>
      <c r="H457" s="809"/>
      <c r="I457" s="809"/>
      <c r="J457" s="809"/>
      <c r="K457" s="809"/>
      <c r="L457" s="809"/>
      <c r="M457" s="809"/>
      <c r="N457" s="809"/>
      <c r="O457" s="809"/>
      <c r="P457" s="809"/>
      <c r="Q457" s="809"/>
      <c r="R457" s="809"/>
      <c r="S457" s="809"/>
      <c r="T457" s="809"/>
      <c r="U457" s="809"/>
      <c r="V457" s="809"/>
      <c r="W457" s="810"/>
      <c r="X457" s="810"/>
      <c r="Y457" s="810"/>
      <c r="Z457" s="810"/>
      <c r="AA457" s="810"/>
      <c r="AB457" s="810"/>
      <c r="AC457" s="810"/>
      <c r="AD457" s="810"/>
      <c r="AE457" s="810"/>
      <c r="AF457" s="810"/>
      <c r="AG457" s="810"/>
      <c r="AH457" s="810"/>
      <c r="AI457" s="810"/>
      <c r="AJ457" s="810"/>
    </row>
    <row r="458" spans="1:36" ht="12.75">
      <c r="A458" s="838"/>
      <c r="B458" s="838"/>
      <c r="C458" s="583"/>
      <c r="D458" s="583"/>
      <c r="E458" s="583"/>
      <c r="F458" s="583"/>
      <c r="G458" s="583"/>
      <c r="H458" s="583"/>
      <c r="I458" s="583"/>
      <c r="J458" s="583"/>
      <c r="K458" s="583"/>
      <c r="L458" s="583"/>
      <c r="M458" s="583"/>
      <c r="N458" s="583"/>
      <c r="O458" s="583"/>
      <c r="P458" s="583"/>
      <c r="Q458" s="583"/>
      <c r="R458" s="583"/>
      <c r="S458" s="583"/>
      <c r="T458" s="583"/>
      <c r="U458" s="583"/>
      <c r="V458" s="583"/>
      <c r="W458" s="584"/>
      <c r="X458" s="584"/>
      <c r="Y458" s="584"/>
      <c r="Z458" s="584"/>
      <c r="AA458" s="584"/>
      <c r="AB458" s="584"/>
      <c r="AC458" s="584"/>
      <c r="AD458" s="584"/>
      <c r="AE458" s="584"/>
      <c r="AF458" s="584"/>
      <c r="AG458" s="584"/>
      <c r="AH458" s="584"/>
      <c r="AI458" s="584"/>
      <c r="AJ458" s="584"/>
    </row>
    <row r="459" spans="1:36" ht="12.75">
      <c r="A459" s="837"/>
      <c r="B459" s="837"/>
      <c r="C459" s="809"/>
      <c r="D459" s="809"/>
      <c r="E459" s="809"/>
      <c r="F459" s="809"/>
      <c r="G459" s="809"/>
      <c r="H459" s="809"/>
      <c r="I459" s="809"/>
      <c r="J459" s="809"/>
      <c r="K459" s="809"/>
      <c r="L459" s="809"/>
      <c r="M459" s="809"/>
      <c r="N459" s="809"/>
      <c r="O459" s="809"/>
      <c r="P459" s="809"/>
      <c r="Q459" s="809"/>
      <c r="R459" s="809"/>
      <c r="S459" s="809"/>
      <c r="T459" s="809"/>
      <c r="U459" s="809"/>
      <c r="V459" s="809"/>
      <c r="W459" s="810"/>
      <c r="X459" s="810"/>
      <c r="Y459" s="810"/>
      <c r="Z459" s="810"/>
      <c r="AA459" s="810"/>
      <c r="AB459" s="810"/>
      <c r="AC459" s="810"/>
      <c r="AD459" s="810"/>
      <c r="AE459" s="810"/>
      <c r="AF459" s="810"/>
      <c r="AG459" s="810"/>
      <c r="AH459" s="810"/>
      <c r="AI459" s="810"/>
      <c r="AJ459" s="810"/>
    </row>
    <row r="460" spans="1:36" ht="12.75">
      <c r="A460" s="838"/>
      <c r="B460" s="838"/>
      <c r="C460" s="583"/>
      <c r="D460" s="583"/>
      <c r="E460" s="583"/>
      <c r="F460" s="583"/>
      <c r="G460" s="583"/>
      <c r="H460" s="583"/>
      <c r="I460" s="583"/>
      <c r="J460" s="583"/>
      <c r="K460" s="583"/>
      <c r="L460" s="583"/>
      <c r="M460" s="583"/>
      <c r="N460" s="583"/>
      <c r="O460" s="583"/>
      <c r="P460" s="583"/>
      <c r="Q460" s="583"/>
      <c r="R460" s="583"/>
      <c r="S460" s="583"/>
      <c r="T460" s="583"/>
      <c r="U460" s="583"/>
      <c r="V460" s="583"/>
      <c r="W460" s="584"/>
      <c r="X460" s="584"/>
      <c r="Y460" s="584"/>
      <c r="Z460" s="584"/>
      <c r="AA460" s="584"/>
      <c r="AB460" s="584"/>
      <c r="AC460" s="584"/>
      <c r="AD460" s="584"/>
      <c r="AE460" s="584"/>
      <c r="AF460" s="584"/>
      <c r="AG460" s="584"/>
      <c r="AH460" s="584"/>
      <c r="AI460" s="584"/>
      <c r="AJ460" s="584"/>
    </row>
    <row r="461" spans="1:36" ht="12.75">
      <c r="A461" s="837"/>
      <c r="B461" s="837"/>
      <c r="C461" s="809"/>
      <c r="D461" s="809"/>
      <c r="E461" s="809"/>
      <c r="F461" s="809"/>
      <c r="G461" s="809"/>
      <c r="H461" s="809"/>
      <c r="I461" s="809"/>
      <c r="J461" s="809"/>
      <c r="K461" s="809"/>
      <c r="L461" s="809"/>
      <c r="M461" s="809"/>
      <c r="N461" s="809"/>
      <c r="O461" s="809"/>
      <c r="P461" s="809"/>
      <c r="Q461" s="809"/>
      <c r="R461" s="809"/>
      <c r="S461" s="809"/>
      <c r="T461" s="809"/>
      <c r="U461" s="809"/>
      <c r="V461" s="809"/>
      <c r="W461" s="810"/>
      <c r="X461" s="810"/>
      <c r="Y461" s="810"/>
      <c r="Z461" s="810"/>
      <c r="AA461" s="810"/>
      <c r="AB461" s="810"/>
      <c r="AC461" s="810"/>
      <c r="AD461" s="810"/>
      <c r="AE461" s="810"/>
      <c r="AF461" s="810"/>
      <c r="AG461" s="810"/>
      <c r="AH461" s="810"/>
      <c r="AI461" s="810"/>
      <c r="AJ461" s="810"/>
    </row>
    <row r="462" spans="1:36" ht="12.75">
      <c r="A462" s="838"/>
      <c r="B462" s="838"/>
      <c r="C462" s="583"/>
      <c r="D462" s="583"/>
      <c r="E462" s="583"/>
      <c r="F462" s="583"/>
      <c r="G462" s="583"/>
      <c r="H462" s="583"/>
      <c r="I462" s="583"/>
      <c r="J462" s="583"/>
      <c r="K462" s="583"/>
      <c r="L462" s="583"/>
      <c r="M462" s="583"/>
      <c r="N462" s="583"/>
      <c r="O462" s="583"/>
      <c r="P462" s="583"/>
      <c r="Q462" s="583"/>
      <c r="R462" s="583"/>
      <c r="S462" s="583"/>
      <c r="T462" s="583"/>
      <c r="U462" s="583"/>
      <c r="V462" s="583"/>
      <c r="W462" s="584"/>
      <c r="X462" s="584"/>
      <c r="Y462" s="584"/>
      <c r="Z462" s="584"/>
      <c r="AA462" s="584"/>
      <c r="AB462" s="584"/>
      <c r="AC462" s="584"/>
      <c r="AD462" s="584"/>
      <c r="AE462" s="584"/>
      <c r="AF462" s="584"/>
      <c r="AG462" s="584"/>
      <c r="AH462" s="584"/>
      <c r="AI462" s="584"/>
      <c r="AJ462" s="584"/>
    </row>
    <row r="463" spans="1:36" ht="12.75">
      <c r="A463" s="837"/>
      <c r="B463" s="837"/>
      <c r="C463" s="809"/>
      <c r="D463" s="809"/>
      <c r="E463" s="809"/>
      <c r="F463" s="809"/>
      <c r="G463" s="809"/>
      <c r="H463" s="809"/>
      <c r="I463" s="809"/>
      <c r="J463" s="809"/>
      <c r="K463" s="809"/>
      <c r="L463" s="809"/>
      <c r="M463" s="809"/>
      <c r="N463" s="809"/>
      <c r="O463" s="809"/>
      <c r="P463" s="809"/>
      <c r="Q463" s="809"/>
      <c r="R463" s="809"/>
      <c r="S463" s="809"/>
      <c r="T463" s="809"/>
      <c r="U463" s="809"/>
      <c r="V463" s="809"/>
      <c r="W463" s="810"/>
      <c r="X463" s="810"/>
      <c r="Y463" s="810"/>
      <c r="Z463" s="810"/>
      <c r="AA463" s="810"/>
      <c r="AB463" s="810"/>
      <c r="AC463" s="810"/>
      <c r="AD463" s="810"/>
      <c r="AE463" s="810"/>
      <c r="AF463" s="810"/>
      <c r="AG463" s="810"/>
      <c r="AH463" s="810"/>
      <c r="AI463" s="810"/>
      <c r="AJ463" s="810"/>
    </row>
    <row r="464" spans="1:36" ht="12.75">
      <c r="A464" s="838"/>
      <c r="B464" s="838"/>
      <c r="C464" s="583"/>
      <c r="D464" s="583"/>
      <c r="E464" s="583"/>
      <c r="F464" s="583"/>
      <c r="G464" s="583"/>
      <c r="H464" s="583"/>
      <c r="I464" s="583"/>
      <c r="J464" s="583"/>
      <c r="K464" s="583"/>
      <c r="L464" s="583"/>
      <c r="M464" s="583"/>
      <c r="N464" s="583"/>
      <c r="O464" s="583"/>
      <c r="P464" s="583"/>
      <c r="Q464" s="583"/>
      <c r="R464" s="583"/>
      <c r="S464" s="583"/>
      <c r="T464" s="583"/>
      <c r="U464" s="583"/>
      <c r="V464" s="583"/>
      <c r="W464" s="584"/>
      <c r="X464" s="584"/>
      <c r="Y464" s="584"/>
      <c r="Z464" s="584"/>
      <c r="AA464" s="584"/>
      <c r="AB464" s="584"/>
      <c r="AC464" s="584"/>
      <c r="AD464" s="584"/>
      <c r="AE464" s="584"/>
      <c r="AF464" s="584"/>
      <c r="AG464" s="584"/>
      <c r="AH464" s="584"/>
      <c r="AI464" s="584"/>
      <c r="AJ464" s="584"/>
    </row>
    <row r="465" spans="1:36" ht="12.75">
      <c r="A465" s="837"/>
      <c r="B465" s="837"/>
      <c r="C465" s="809"/>
      <c r="D465" s="809"/>
      <c r="E465" s="809"/>
      <c r="F465" s="809"/>
      <c r="G465" s="809"/>
      <c r="H465" s="809"/>
      <c r="I465" s="809"/>
      <c r="J465" s="809"/>
      <c r="K465" s="809"/>
      <c r="L465" s="809"/>
      <c r="M465" s="809"/>
      <c r="N465" s="809"/>
      <c r="O465" s="809"/>
      <c r="P465" s="809"/>
      <c r="Q465" s="809"/>
      <c r="R465" s="809"/>
      <c r="S465" s="809"/>
      <c r="T465" s="809"/>
      <c r="U465" s="809"/>
      <c r="V465" s="809"/>
      <c r="W465" s="810"/>
      <c r="X465" s="810"/>
      <c r="Y465" s="810"/>
      <c r="Z465" s="810"/>
      <c r="AA465" s="810"/>
      <c r="AB465" s="810"/>
      <c r="AC465" s="810"/>
      <c r="AD465" s="810"/>
      <c r="AE465" s="810"/>
      <c r="AF465" s="810"/>
      <c r="AG465" s="810"/>
      <c r="AH465" s="810"/>
      <c r="AI465" s="810"/>
      <c r="AJ465" s="810"/>
    </row>
    <row r="466" spans="1:36" ht="12.75">
      <c r="A466" s="838"/>
      <c r="B466" s="838"/>
      <c r="C466" s="583"/>
      <c r="D466" s="583"/>
      <c r="E466" s="583"/>
      <c r="F466" s="583"/>
      <c r="G466" s="583"/>
      <c r="H466" s="583"/>
      <c r="I466" s="583"/>
      <c r="J466" s="583"/>
      <c r="K466" s="583"/>
      <c r="L466" s="583"/>
      <c r="M466" s="583"/>
      <c r="N466" s="583"/>
      <c r="O466" s="583"/>
      <c r="P466" s="583"/>
      <c r="Q466" s="583"/>
      <c r="R466" s="583"/>
      <c r="S466" s="583"/>
      <c r="T466" s="583"/>
      <c r="U466" s="583"/>
      <c r="V466" s="583"/>
      <c r="W466" s="584"/>
      <c r="X466" s="584"/>
      <c r="Y466" s="584"/>
      <c r="Z466" s="584"/>
      <c r="AA466" s="584"/>
      <c r="AB466" s="584"/>
      <c r="AC466" s="584"/>
      <c r="AD466" s="584"/>
      <c r="AE466" s="584"/>
      <c r="AF466" s="584"/>
      <c r="AG466" s="584"/>
      <c r="AH466" s="584"/>
      <c r="AI466" s="584"/>
      <c r="AJ466" s="584"/>
    </row>
    <row r="467" spans="1:36" ht="12.75">
      <c r="A467" s="837"/>
      <c r="B467" s="837"/>
      <c r="C467" s="809"/>
      <c r="D467" s="809"/>
      <c r="E467" s="809"/>
      <c r="F467" s="809"/>
      <c r="G467" s="809"/>
      <c r="H467" s="809"/>
      <c r="I467" s="809"/>
      <c r="J467" s="809"/>
      <c r="K467" s="809"/>
      <c r="L467" s="809"/>
      <c r="M467" s="809"/>
      <c r="N467" s="809"/>
      <c r="O467" s="809"/>
      <c r="P467" s="809"/>
      <c r="Q467" s="809"/>
      <c r="R467" s="809"/>
      <c r="S467" s="809"/>
      <c r="T467" s="809"/>
      <c r="U467" s="809"/>
      <c r="V467" s="809"/>
      <c r="W467" s="810"/>
      <c r="X467" s="810"/>
      <c r="Y467" s="810"/>
      <c r="Z467" s="810"/>
      <c r="AA467" s="810"/>
      <c r="AB467" s="810"/>
      <c r="AC467" s="810"/>
      <c r="AD467" s="810"/>
      <c r="AE467" s="810"/>
      <c r="AF467" s="810"/>
      <c r="AG467" s="810"/>
      <c r="AH467" s="810"/>
      <c r="AI467" s="810"/>
      <c r="AJ467" s="810"/>
    </row>
    <row r="468" spans="1:36" ht="12.75">
      <c r="A468" s="838"/>
      <c r="B468" s="838"/>
      <c r="C468" s="583"/>
      <c r="D468" s="583"/>
      <c r="E468" s="583"/>
      <c r="F468" s="583"/>
      <c r="G468" s="583"/>
      <c r="H468" s="583"/>
      <c r="I468" s="583"/>
      <c r="J468" s="583"/>
      <c r="K468" s="583"/>
      <c r="L468" s="583"/>
      <c r="M468" s="583"/>
      <c r="N468" s="583"/>
      <c r="O468" s="583"/>
      <c r="P468" s="583"/>
      <c r="Q468" s="583"/>
      <c r="R468" s="583"/>
      <c r="S468" s="583"/>
      <c r="T468" s="583"/>
      <c r="U468" s="583"/>
      <c r="V468" s="583"/>
      <c r="W468" s="584"/>
      <c r="X468" s="584"/>
      <c r="Y468" s="584"/>
      <c r="Z468" s="584"/>
      <c r="AA468" s="584"/>
      <c r="AB468" s="584"/>
      <c r="AC468" s="584"/>
      <c r="AD468" s="584"/>
      <c r="AE468" s="584"/>
      <c r="AF468" s="584"/>
      <c r="AG468" s="584"/>
      <c r="AH468" s="584"/>
      <c r="AI468" s="584"/>
      <c r="AJ468" s="584"/>
    </row>
    <row r="469" spans="1:36" ht="12.75">
      <c r="A469" s="837"/>
      <c r="B469" s="837"/>
      <c r="C469" s="809"/>
      <c r="D469" s="809"/>
      <c r="E469" s="809"/>
      <c r="F469" s="809"/>
      <c r="G469" s="809"/>
      <c r="H469" s="809"/>
      <c r="I469" s="809"/>
      <c r="J469" s="809"/>
      <c r="K469" s="809"/>
      <c r="L469" s="809"/>
      <c r="M469" s="809"/>
      <c r="N469" s="809"/>
      <c r="O469" s="809"/>
      <c r="P469" s="809"/>
      <c r="Q469" s="809"/>
      <c r="R469" s="809"/>
      <c r="S469" s="809"/>
      <c r="T469" s="809"/>
      <c r="U469" s="809"/>
      <c r="V469" s="809"/>
      <c r="W469" s="810"/>
      <c r="X469" s="810"/>
      <c r="Y469" s="810"/>
      <c r="Z469" s="810"/>
      <c r="AA469" s="810"/>
      <c r="AB469" s="810"/>
      <c r="AC469" s="810"/>
      <c r="AD469" s="810"/>
      <c r="AE469" s="810"/>
      <c r="AF469" s="810"/>
      <c r="AG469" s="810"/>
      <c r="AH469" s="810"/>
      <c r="AI469" s="810"/>
      <c r="AJ469" s="810"/>
    </row>
    <row r="470" spans="1:36" ht="12.75">
      <c r="A470" s="838"/>
      <c r="B470" s="838"/>
      <c r="C470" s="583"/>
      <c r="D470" s="583"/>
      <c r="E470" s="583"/>
      <c r="F470" s="583"/>
      <c r="G470" s="583"/>
      <c r="H470" s="583"/>
      <c r="I470" s="583"/>
      <c r="J470" s="583"/>
      <c r="K470" s="583"/>
      <c r="L470" s="583"/>
      <c r="M470" s="583"/>
      <c r="N470" s="583"/>
      <c r="O470" s="583"/>
      <c r="P470" s="583"/>
      <c r="Q470" s="583"/>
      <c r="R470" s="583"/>
      <c r="S470" s="583"/>
      <c r="T470" s="583"/>
      <c r="U470" s="583"/>
      <c r="V470" s="583"/>
      <c r="W470" s="584"/>
      <c r="X470" s="584"/>
      <c r="Y470" s="584"/>
      <c r="Z470" s="584"/>
      <c r="AA470" s="584"/>
      <c r="AB470" s="584"/>
      <c r="AC470" s="584"/>
      <c r="AD470" s="584"/>
      <c r="AE470" s="584"/>
      <c r="AF470" s="584"/>
      <c r="AG470" s="584"/>
      <c r="AH470" s="584"/>
      <c r="AI470" s="584"/>
      <c r="AJ470" s="584"/>
    </row>
    <row r="471" spans="1:36" ht="12.75">
      <c r="A471" s="837"/>
      <c r="B471" s="837"/>
      <c r="C471" s="809"/>
      <c r="D471" s="809"/>
      <c r="E471" s="809"/>
      <c r="F471" s="809"/>
      <c r="G471" s="809"/>
      <c r="H471" s="809"/>
      <c r="I471" s="809"/>
      <c r="J471" s="809"/>
      <c r="K471" s="809"/>
      <c r="L471" s="809"/>
      <c r="M471" s="809"/>
      <c r="N471" s="809"/>
      <c r="O471" s="809"/>
      <c r="P471" s="809"/>
      <c r="Q471" s="809"/>
      <c r="R471" s="809"/>
      <c r="S471" s="809"/>
      <c r="T471" s="809"/>
      <c r="U471" s="809"/>
      <c r="V471" s="809"/>
      <c r="W471" s="810"/>
      <c r="X471" s="810"/>
      <c r="Y471" s="810"/>
      <c r="Z471" s="810"/>
      <c r="AA471" s="810"/>
      <c r="AB471" s="810"/>
      <c r="AC471" s="810"/>
      <c r="AD471" s="810"/>
      <c r="AE471" s="810"/>
      <c r="AF471" s="810"/>
      <c r="AG471" s="810"/>
      <c r="AH471" s="810"/>
      <c r="AI471" s="810"/>
      <c r="AJ471" s="810"/>
    </row>
    <row r="472" spans="1:36" ht="12.75">
      <c r="A472" s="838"/>
      <c r="B472" s="838"/>
      <c r="C472" s="583"/>
      <c r="D472" s="583"/>
      <c r="E472" s="583"/>
      <c r="F472" s="583"/>
      <c r="G472" s="583"/>
      <c r="H472" s="583"/>
      <c r="I472" s="583"/>
      <c r="J472" s="583"/>
      <c r="K472" s="583"/>
      <c r="L472" s="583"/>
      <c r="M472" s="583"/>
      <c r="N472" s="583"/>
      <c r="O472" s="583"/>
      <c r="P472" s="583"/>
      <c r="Q472" s="583"/>
      <c r="R472" s="583"/>
      <c r="S472" s="583"/>
      <c r="T472" s="583"/>
      <c r="U472" s="583"/>
      <c r="V472" s="583"/>
      <c r="W472" s="584"/>
      <c r="X472" s="584"/>
      <c r="Y472" s="584"/>
      <c r="Z472" s="584"/>
      <c r="AA472" s="584"/>
      <c r="AB472" s="584"/>
      <c r="AC472" s="584"/>
      <c r="AD472" s="584"/>
      <c r="AE472" s="584"/>
      <c r="AF472" s="584"/>
      <c r="AG472" s="584"/>
      <c r="AH472" s="584"/>
      <c r="AI472" s="584"/>
      <c r="AJ472" s="584"/>
    </row>
    <row r="473" spans="1:36" ht="12.75">
      <c r="A473" s="837"/>
      <c r="B473" s="837"/>
      <c r="C473" s="809"/>
      <c r="D473" s="809"/>
      <c r="E473" s="809"/>
      <c r="F473" s="809"/>
      <c r="G473" s="809"/>
      <c r="H473" s="809"/>
      <c r="I473" s="809"/>
      <c r="J473" s="809"/>
      <c r="K473" s="809"/>
      <c r="L473" s="809"/>
      <c r="M473" s="809"/>
      <c r="N473" s="809"/>
      <c r="O473" s="809"/>
      <c r="P473" s="809"/>
      <c r="Q473" s="809"/>
      <c r="R473" s="809"/>
      <c r="S473" s="809"/>
      <c r="T473" s="809"/>
      <c r="U473" s="809"/>
      <c r="V473" s="809"/>
      <c r="W473" s="810"/>
      <c r="X473" s="810"/>
      <c r="Y473" s="810"/>
      <c r="Z473" s="810"/>
      <c r="AA473" s="810"/>
      <c r="AB473" s="810"/>
      <c r="AC473" s="810"/>
      <c r="AD473" s="810"/>
      <c r="AE473" s="810"/>
      <c r="AF473" s="810"/>
      <c r="AG473" s="810"/>
      <c r="AH473" s="810"/>
      <c r="AI473" s="810"/>
      <c r="AJ473" s="810"/>
    </row>
    <row r="474" spans="1:36" ht="12.75">
      <c r="A474" s="838"/>
      <c r="B474" s="838"/>
      <c r="C474" s="583"/>
      <c r="D474" s="583"/>
      <c r="E474" s="583"/>
      <c r="F474" s="583"/>
      <c r="G474" s="583"/>
      <c r="H474" s="583"/>
      <c r="I474" s="583"/>
      <c r="J474" s="583"/>
      <c r="K474" s="583"/>
      <c r="L474" s="583"/>
      <c r="M474" s="583"/>
      <c r="N474" s="583"/>
      <c r="O474" s="583"/>
      <c r="P474" s="583"/>
      <c r="Q474" s="583"/>
      <c r="R474" s="583"/>
      <c r="S474" s="583"/>
      <c r="T474" s="583"/>
      <c r="U474" s="583"/>
      <c r="V474" s="583"/>
      <c r="W474" s="584"/>
      <c r="X474" s="584"/>
      <c r="Y474" s="584"/>
      <c r="Z474" s="584"/>
      <c r="AA474" s="584"/>
      <c r="AB474" s="584"/>
      <c r="AC474" s="584"/>
      <c r="AD474" s="584"/>
      <c r="AE474" s="584"/>
      <c r="AF474" s="584"/>
      <c r="AG474" s="584"/>
      <c r="AH474" s="584"/>
      <c r="AI474" s="584"/>
      <c r="AJ474" s="584"/>
    </row>
    <row r="475" spans="1:36" ht="12.75">
      <c r="A475" s="837"/>
      <c r="B475" s="837"/>
      <c r="C475" s="809"/>
      <c r="D475" s="809"/>
      <c r="E475" s="809"/>
      <c r="F475" s="809"/>
      <c r="G475" s="809"/>
      <c r="H475" s="809"/>
      <c r="I475" s="809"/>
      <c r="J475" s="809"/>
      <c r="K475" s="809"/>
      <c r="L475" s="809"/>
      <c r="M475" s="809"/>
      <c r="N475" s="809"/>
      <c r="O475" s="809"/>
      <c r="P475" s="809"/>
      <c r="Q475" s="809"/>
      <c r="R475" s="809"/>
      <c r="S475" s="809"/>
      <c r="T475" s="809"/>
      <c r="U475" s="809"/>
      <c r="V475" s="809"/>
      <c r="W475" s="810"/>
      <c r="X475" s="810"/>
      <c r="Y475" s="810"/>
      <c r="Z475" s="810"/>
      <c r="AA475" s="810"/>
      <c r="AB475" s="810"/>
      <c r="AC475" s="810"/>
      <c r="AD475" s="810"/>
      <c r="AE475" s="810"/>
      <c r="AF475" s="810"/>
      <c r="AG475" s="810"/>
      <c r="AH475" s="810"/>
      <c r="AI475" s="810"/>
      <c r="AJ475" s="810"/>
    </row>
    <row r="476" spans="1:36" ht="12.75">
      <c r="A476" s="838"/>
      <c r="B476" s="838"/>
      <c r="C476" s="583"/>
      <c r="D476" s="583"/>
      <c r="E476" s="583"/>
      <c r="F476" s="583"/>
      <c r="G476" s="583"/>
      <c r="H476" s="583"/>
      <c r="I476" s="583"/>
      <c r="J476" s="583"/>
      <c r="K476" s="583"/>
      <c r="L476" s="583"/>
      <c r="M476" s="583"/>
      <c r="N476" s="583"/>
      <c r="O476" s="583"/>
      <c r="P476" s="583"/>
      <c r="Q476" s="583"/>
      <c r="R476" s="583"/>
      <c r="S476" s="583"/>
      <c r="T476" s="583"/>
      <c r="U476" s="583"/>
      <c r="V476" s="583"/>
      <c r="W476" s="584"/>
      <c r="X476" s="584"/>
      <c r="Y476" s="584"/>
      <c r="Z476" s="584"/>
      <c r="AA476" s="584"/>
      <c r="AB476" s="584"/>
      <c r="AC476" s="584"/>
      <c r="AD476" s="584"/>
      <c r="AE476" s="584"/>
      <c r="AF476" s="584"/>
      <c r="AG476" s="584"/>
      <c r="AH476" s="584"/>
      <c r="AI476" s="584"/>
      <c r="AJ476" s="584"/>
    </row>
    <row r="477" spans="1:36" ht="12.75">
      <c r="A477" s="837"/>
      <c r="B477" s="837"/>
      <c r="C477" s="809"/>
      <c r="D477" s="809"/>
      <c r="E477" s="809"/>
      <c r="F477" s="809"/>
      <c r="G477" s="809"/>
      <c r="H477" s="809"/>
      <c r="I477" s="809"/>
      <c r="J477" s="809"/>
      <c r="K477" s="809"/>
      <c r="L477" s="809"/>
      <c r="M477" s="809"/>
      <c r="N477" s="809"/>
      <c r="O477" s="809"/>
      <c r="P477" s="809"/>
      <c r="Q477" s="809"/>
      <c r="R477" s="809"/>
      <c r="S477" s="809"/>
      <c r="T477" s="809"/>
      <c r="U477" s="809"/>
      <c r="V477" s="809"/>
      <c r="W477" s="810"/>
      <c r="X477" s="810"/>
      <c r="Y477" s="810"/>
      <c r="Z477" s="810"/>
      <c r="AA477" s="810"/>
      <c r="AB477" s="810"/>
      <c r="AC477" s="810"/>
      <c r="AD477" s="810"/>
      <c r="AE477" s="810"/>
      <c r="AF477" s="810"/>
      <c r="AG477" s="810"/>
      <c r="AH477" s="810"/>
      <c r="AI477" s="810"/>
      <c r="AJ477" s="810"/>
    </row>
    <row r="478" spans="1:36" ht="12.75">
      <c r="A478" s="838"/>
      <c r="B478" s="838"/>
      <c r="C478" s="583"/>
      <c r="D478" s="583"/>
      <c r="E478" s="583"/>
      <c r="F478" s="583"/>
      <c r="G478" s="583"/>
      <c r="H478" s="583"/>
      <c r="I478" s="583"/>
      <c r="J478" s="583"/>
      <c r="K478" s="583"/>
      <c r="L478" s="583"/>
      <c r="M478" s="583"/>
      <c r="N478" s="583"/>
      <c r="O478" s="583"/>
      <c r="P478" s="583"/>
      <c r="Q478" s="583"/>
      <c r="R478" s="583"/>
      <c r="S478" s="583"/>
      <c r="T478" s="583"/>
      <c r="U478" s="583"/>
      <c r="V478" s="583"/>
      <c r="W478" s="584"/>
      <c r="X478" s="584"/>
      <c r="Y478" s="584"/>
      <c r="Z478" s="584"/>
      <c r="AA478" s="584"/>
      <c r="AB478" s="584"/>
      <c r="AC478" s="584"/>
      <c r="AD478" s="584"/>
      <c r="AE478" s="584"/>
      <c r="AF478" s="584"/>
      <c r="AG478" s="584"/>
      <c r="AH478" s="584"/>
      <c r="AI478" s="584"/>
      <c r="AJ478" s="584"/>
    </row>
    <row r="479" spans="1:36" ht="12.75">
      <c r="A479" s="837"/>
      <c r="B479" s="837"/>
      <c r="C479" s="809"/>
      <c r="D479" s="809"/>
      <c r="E479" s="809"/>
      <c r="F479" s="809"/>
      <c r="G479" s="809"/>
      <c r="H479" s="809"/>
      <c r="I479" s="809"/>
      <c r="J479" s="809"/>
      <c r="K479" s="809"/>
      <c r="L479" s="809"/>
      <c r="M479" s="809"/>
      <c r="N479" s="809"/>
      <c r="O479" s="809"/>
      <c r="P479" s="809"/>
      <c r="Q479" s="809"/>
      <c r="R479" s="809"/>
      <c r="S479" s="809"/>
      <c r="T479" s="809"/>
      <c r="U479" s="809"/>
      <c r="V479" s="809"/>
      <c r="W479" s="810"/>
      <c r="X479" s="810"/>
      <c r="Y479" s="810"/>
      <c r="Z479" s="810"/>
      <c r="AA479" s="810"/>
      <c r="AB479" s="810"/>
      <c r="AC479" s="810"/>
      <c r="AD479" s="810"/>
      <c r="AE479" s="810"/>
      <c r="AF479" s="810"/>
      <c r="AG479" s="810"/>
      <c r="AH479" s="810"/>
      <c r="AI479" s="810"/>
      <c r="AJ479" s="810"/>
    </row>
    <row r="480" spans="1:36" ht="12.75">
      <c r="A480" s="838"/>
      <c r="B480" s="838"/>
      <c r="C480" s="583"/>
      <c r="D480" s="583"/>
      <c r="E480" s="583"/>
      <c r="F480" s="583"/>
      <c r="G480" s="583"/>
      <c r="H480" s="583"/>
      <c r="I480" s="583"/>
      <c r="J480" s="583"/>
      <c r="K480" s="583"/>
      <c r="L480" s="583"/>
      <c r="M480" s="583"/>
      <c r="N480" s="583"/>
      <c r="O480" s="583"/>
      <c r="P480" s="583"/>
      <c r="Q480" s="583"/>
      <c r="R480" s="583"/>
      <c r="S480" s="583"/>
      <c r="T480" s="583"/>
      <c r="U480" s="583"/>
      <c r="V480" s="583"/>
      <c r="W480" s="584"/>
      <c r="X480" s="584"/>
      <c r="Y480" s="584"/>
      <c r="Z480" s="584"/>
      <c r="AA480" s="584"/>
      <c r="AB480" s="584"/>
      <c r="AC480" s="584"/>
      <c r="AD480" s="584"/>
      <c r="AE480" s="584"/>
      <c r="AF480" s="584"/>
      <c r="AG480" s="584"/>
      <c r="AH480" s="584"/>
      <c r="AI480" s="584"/>
      <c r="AJ480" s="584"/>
    </row>
    <row r="481" spans="1:36" ht="12.75">
      <c r="A481" s="837"/>
      <c r="B481" s="837"/>
      <c r="C481" s="809"/>
      <c r="D481" s="809"/>
      <c r="E481" s="809"/>
      <c r="F481" s="809"/>
      <c r="G481" s="809"/>
      <c r="H481" s="809"/>
      <c r="I481" s="809"/>
      <c r="J481" s="809"/>
      <c r="K481" s="809"/>
      <c r="L481" s="809"/>
      <c r="M481" s="809"/>
      <c r="N481" s="809"/>
      <c r="O481" s="809"/>
      <c r="P481" s="809"/>
      <c r="Q481" s="809"/>
      <c r="R481" s="809"/>
      <c r="S481" s="809"/>
      <c r="T481" s="809"/>
      <c r="U481" s="809"/>
      <c r="V481" s="809"/>
      <c r="W481" s="810"/>
      <c r="X481" s="810"/>
      <c r="Y481" s="810"/>
      <c r="Z481" s="810"/>
      <c r="AA481" s="810"/>
      <c r="AB481" s="810"/>
      <c r="AC481" s="810"/>
      <c r="AD481" s="810"/>
      <c r="AE481" s="810"/>
      <c r="AF481" s="810"/>
      <c r="AG481" s="810"/>
      <c r="AH481" s="810"/>
      <c r="AI481" s="810"/>
      <c r="AJ481" s="810"/>
    </row>
    <row r="482" spans="1:36" ht="12.75">
      <c r="A482" s="838"/>
      <c r="B482" s="838"/>
      <c r="C482" s="583"/>
      <c r="D482" s="583"/>
      <c r="E482" s="583"/>
      <c r="F482" s="583"/>
      <c r="G482" s="583"/>
      <c r="H482" s="583"/>
      <c r="I482" s="583"/>
      <c r="J482" s="583"/>
      <c r="K482" s="583"/>
      <c r="L482" s="583"/>
      <c r="M482" s="583"/>
      <c r="N482" s="583"/>
      <c r="O482" s="583"/>
      <c r="P482" s="583"/>
      <c r="Q482" s="583"/>
      <c r="R482" s="583"/>
      <c r="S482" s="583"/>
      <c r="T482" s="583"/>
      <c r="U482" s="583"/>
      <c r="V482" s="583"/>
      <c r="W482" s="584"/>
      <c r="X482" s="584"/>
      <c r="Y482" s="584"/>
      <c r="Z482" s="584"/>
      <c r="AA482" s="584"/>
      <c r="AB482" s="584"/>
      <c r="AC482" s="584"/>
      <c r="AD482" s="584"/>
      <c r="AE482" s="584"/>
      <c r="AF482" s="584"/>
      <c r="AG482" s="584"/>
      <c r="AH482" s="584"/>
      <c r="AI482" s="584"/>
      <c r="AJ482" s="584"/>
    </row>
    <row r="483" spans="1:36" ht="12.75">
      <c r="A483" s="837"/>
      <c r="B483" s="837"/>
      <c r="C483" s="809"/>
      <c r="D483" s="809"/>
      <c r="E483" s="809"/>
      <c r="F483" s="809"/>
      <c r="G483" s="809"/>
      <c r="H483" s="809"/>
      <c r="I483" s="809"/>
      <c r="J483" s="809"/>
      <c r="K483" s="809"/>
      <c r="L483" s="809"/>
      <c r="M483" s="809"/>
      <c r="N483" s="809"/>
      <c r="O483" s="809"/>
      <c r="P483" s="809"/>
      <c r="Q483" s="809"/>
      <c r="R483" s="809"/>
      <c r="S483" s="809"/>
      <c r="T483" s="809"/>
      <c r="U483" s="809"/>
      <c r="V483" s="809"/>
      <c r="W483" s="810"/>
      <c r="X483" s="810"/>
      <c r="Y483" s="810"/>
      <c r="Z483" s="810"/>
      <c r="AA483" s="810"/>
      <c r="AB483" s="810"/>
      <c r="AC483" s="810"/>
      <c r="AD483" s="810"/>
      <c r="AE483" s="810"/>
      <c r="AF483" s="810"/>
      <c r="AG483" s="810"/>
      <c r="AH483" s="810"/>
      <c r="AI483" s="810"/>
      <c r="AJ483" s="810"/>
    </row>
    <row r="484" spans="1:36" ht="12.75">
      <c r="A484" s="838"/>
      <c r="B484" s="838"/>
      <c r="C484" s="583"/>
      <c r="D484" s="583"/>
      <c r="E484" s="583"/>
      <c r="F484" s="583"/>
      <c r="G484" s="583"/>
      <c r="H484" s="583"/>
      <c r="I484" s="583"/>
      <c r="J484" s="583"/>
      <c r="K484" s="583"/>
      <c r="L484" s="583"/>
      <c r="M484" s="583"/>
      <c r="N484" s="583"/>
      <c r="O484" s="583"/>
      <c r="P484" s="583"/>
      <c r="Q484" s="583"/>
      <c r="R484" s="583"/>
      <c r="S484" s="583"/>
      <c r="T484" s="583"/>
      <c r="U484" s="583"/>
      <c r="V484" s="583"/>
      <c r="W484" s="584"/>
      <c r="X484" s="584"/>
      <c r="Y484" s="584"/>
      <c r="Z484" s="584"/>
      <c r="AA484" s="584"/>
      <c r="AB484" s="584"/>
      <c r="AC484" s="584"/>
      <c r="AD484" s="584"/>
      <c r="AE484" s="584"/>
      <c r="AF484" s="584"/>
      <c r="AG484" s="584"/>
      <c r="AH484" s="584"/>
      <c r="AI484" s="584"/>
      <c r="AJ484" s="584"/>
    </row>
    <row r="485" spans="1:36" ht="12.75">
      <c r="A485" s="837"/>
      <c r="B485" s="837"/>
      <c r="C485" s="809"/>
      <c r="D485" s="809"/>
      <c r="E485" s="809"/>
      <c r="F485" s="809"/>
      <c r="G485" s="809"/>
      <c r="H485" s="809"/>
      <c r="I485" s="809"/>
      <c r="J485" s="809"/>
      <c r="K485" s="809"/>
      <c r="L485" s="809"/>
      <c r="M485" s="809"/>
      <c r="N485" s="809"/>
      <c r="O485" s="809"/>
      <c r="P485" s="809"/>
      <c r="Q485" s="809"/>
      <c r="R485" s="809"/>
      <c r="S485" s="809"/>
      <c r="T485" s="809"/>
      <c r="U485" s="809"/>
      <c r="V485" s="809"/>
      <c r="W485" s="810"/>
      <c r="X485" s="810"/>
      <c r="Y485" s="810"/>
      <c r="Z485" s="810"/>
      <c r="AA485" s="810"/>
      <c r="AB485" s="810"/>
      <c r="AC485" s="810"/>
      <c r="AD485" s="810"/>
      <c r="AE485" s="810"/>
      <c r="AF485" s="810"/>
      <c r="AG485" s="810"/>
      <c r="AH485" s="810"/>
      <c r="AI485" s="810"/>
      <c r="AJ485" s="810"/>
    </row>
    <row r="486" spans="1:36" ht="12.75">
      <c r="A486" s="838"/>
      <c r="B486" s="838"/>
      <c r="C486" s="583"/>
      <c r="D486" s="583"/>
      <c r="E486" s="583"/>
      <c r="F486" s="583"/>
      <c r="G486" s="583"/>
      <c r="H486" s="583"/>
      <c r="I486" s="583"/>
      <c r="J486" s="583"/>
      <c r="K486" s="583"/>
      <c r="L486" s="583"/>
      <c r="M486" s="583"/>
      <c r="N486" s="583"/>
      <c r="O486" s="583"/>
      <c r="P486" s="583"/>
      <c r="Q486" s="583"/>
      <c r="R486" s="583"/>
      <c r="S486" s="583"/>
      <c r="T486" s="583"/>
      <c r="U486" s="583"/>
      <c r="V486" s="583"/>
      <c r="W486" s="584"/>
      <c r="X486" s="584"/>
      <c r="Y486" s="584"/>
      <c r="Z486" s="584"/>
      <c r="AA486" s="584"/>
      <c r="AB486" s="584"/>
      <c r="AC486" s="584"/>
      <c r="AD486" s="584"/>
      <c r="AE486" s="584"/>
      <c r="AF486" s="584"/>
      <c r="AG486" s="584"/>
      <c r="AH486" s="584"/>
      <c r="AI486" s="584"/>
      <c r="AJ486" s="584"/>
    </row>
    <row r="487" spans="1:36" ht="12.75">
      <c r="A487" s="837"/>
      <c r="B487" s="837"/>
      <c r="C487" s="809"/>
      <c r="D487" s="809"/>
      <c r="E487" s="809"/>
      <c r="F487" s="809"/>
      <c r="G487" s="809"/>
      <c r="H487" s="809"/>
      <c r="I487" s="809"/>
      <c r="J487" s="809"/>
      <c r="K487" s="809"/>
      <c r="L487" s="809"/>
      <c r="M487" s="809"/>
      <c r="N487" s="809"/>
      <c r="O487" s="809"/>
      <c r="P487" s="809"/>
      <c r="Q487" s="809"/>
      <c r="R487" s="809"/>
      <c r="S487" s="809"/>
      <c r="T487" s="809"/>
      <c r="U487" s="809"/>
      <c r="V487" s="809"/>
      <c r="W487" s="810"/>
      <c r="X487" s="810"/>
      <c r="Y487" s="810"/>
      <c r="Z487" s="810"/>
      <c r="AA487" s="810"/>
      <c r="AB487" s="810"/>
      <c r="AC487" s="810"/>
      <c r="AD487" s="810"/>
      <c r="AE487" s="810"/>
      <c r="AF487" s="810"/>
      <c r="AG487" s="810"/>
      <c r="AH487" s="810"/>
      <c r="AI487" s="810"/>
      <c r="AJ487" s="810"/>
    </row>
    <row r="488" spans="1:36" ht="12.75">
      <c r="A488" s="838"/>
      <c r="B488" s="838"/>
      <c r="C488" s="583"/>
      <c r="D488" s="583"/>
      <c r="E488" s="583"/>
      <c r="F488" s="583"/>
      <c r="G488" s="583"/>
      <c r="H488" s="583"/>
      <c r="I488" s="583"/>
      <c r="J488" s="583"/>
      <c r="K488" s="583"/>
      <c r="L488" s="583"/>
      <c r="M488" s="583"/>
      <c r="N488" s="583"/>
      <c r="O488" s="583"/>
      <c r="P488" s="583"/>
      <c r="Q488" s="583"/>
      <c r="R488" s="583"/>
      <c r="S488" s="583"/>
      <c r="T488" s="583"/>
      <c r="U488" s="583"/>
      <c r="V488" s="583"/>
      <c r="W488" s="584"/>
      <c r="X488" s="584"/>
      <c r="Y488" s="584"/>
      <c r="Z488" s="584"/>
      <c r="AA488" s="584"/>
      <c r="AB488" s="584"/>
      <c r="AC488" s="584"/>
      <c r="AD488" s="584"/>
      <c r="AE488" s="584"/>
      <c r="AF488" s="584"/>
      <c r="AG488" s="584"/>
      <c r="AH488" s="584"/>
      <c r="AI488" s="584"/>
      <c r="AJ488" s="584"/>
    </row>
    <row r="489" spans="1:36" ht="12.75">
      <c r="A489" s="837"/>
      <c r="B489" s="837"/>
      <c r="C489" s="809"/>
      <c r="D489" s="809"/>
      <c r="E489" s="809"/>
      <c r="F489" s="809"/>
      <c r="G489" s="809"/>
      <c r="H489" s="809"/>
      <c r="I489" s="809"/>
      <c r="J489" s="809"/>
      <c r="K489" s="809"/>
      <c r="L489" s="809"/>
      <c r="M489" s="809"/>
      <c r="N489" s="809"/>
      <c r="O489" s="809"/>
      <c r="P489" s="809"/>
      <c r="Q489" s="809"/>
      <c r="R489" s="809"/>
      <c r="S489" s="809"/>
      <c r="T489" s="809"/>
      <c r="U489" s="809"/>
      <c r="V489" s="809"/>
      <c r="W489" s="810"/>
      <c r="X489" s="810"/>
      <c r="Y489" s="810"/>
      <c r="Z489" s="810"/>
      <c r="AA489" s="810"/>
      <c r="AB489" s="810"/>
      <c r="AC489" s="810"/>
      <c r="AD489" s="810"/>
      <c r="AE489" s="810"/>
      <c r="AF489" s="810"/>
      <c r="AG489" s="810"/>
      <c r="AH489" s="810"/>
      <c r="AI489" s="810"/>
      <c r="AJ489" s="810"/>
    </row>
    <row r="490" spans="1:36" ht="12.75">
      <c r="A490" s="838"/>
      <c r="B490" s="838"/>
      <c r="C490" s="583"/>
      <c r="D490" s="583"/>
      <c r="E490" s="583"/>
      <c r="F490" s="583"/>
      <c r="G490" s="583"/>
      <c r="H490" s="583"/>
      <c r="I490" s="583"/>
      <c r="J490" s="583"/>
      <c r="K490" s="583"/>
      <c r="L490" s="583"/>
      <c r="M490" s="583"/>
      <c r="N490" s="583"/>
      <c r="O490" s="583"/>
      <c r="P490" s="583"/>
      <c r="Q490" s="583"/>
      <c r="R490" s="583"/>
      <c r="S490" s="583"/>
      <c r="T490" s="583"/>
      <c r="U490" s="583"/>
      <c r="V490" s="583"/>
      <c r="W490" s="584"/>
      <c r="X490" s="584"/>
      <c r="Y490" s="584"/>
      <c r="Z490" s="584"/>
      <c r="AA490" s="584"/>
      <c r="AB490" s="584"/>
      <c r="AC490" s="584"/>
      <c r="AD490" s="584"/>
      <c r="AE490" s="584"/>
      <c r="AF490" s="584"/>
      <c r="AG490" s="584"/>
      <c r="AH490" s="584"/>
      <c r="AI490" s="584"/>
      <c r="AJ490" s="584"/>
    </row>
    <row r="491" spans="1:36" ht="12.75">
      <c r="A491" s="837"/>
      <c r="B491" s="837"/>
      <c r="C491" s="809"/>
      <c r="D491" s="809"/>
      <c r="E491" s="809"/>
      <c r="F491" s="809"/>
      <c r="G491" s="809"/>
      <c r="H491" s="809"/>
      <c r="I491" s="809"/>
      <c r="J491" s="809"/>
      <c r="K491" s="809"/>
      <c r="L491" s="809"/>
      <c r="M491" s="809"/>
      <c r="N491" s="809"/>
      <c r="O491" s="809"/>
      <c r="P491" s="809"/>
      <c r="Q491" s="809"/>
      <c r="R491" s="809"/>
      <c r="S491" s="809"/>
      <c r="T491" s="809"/>
      <c r="U491" s="809"/>
      <c r="V491" s="809"/>
      <c r="W491" s="810"/>
      <c r="X491" s="810"/>
      <c r="Y491" s="810"/>
      <c r="Z491" s="810"/>
      <c r="AA491" s="810"/>
      <c r="AB491" s="810"/>
      <c r="AC491" s="810"/>
      <c r="AD491" s="810"/>
      <c r="AE491" s="810"/>
      <c r="AF491" s="810"/>
      <c r="AG491" s="810"/>
      <c r="AH491" s="810"/>
      <c r="AI491" s="810"/>
      <c r="AJ491" s="810"/>
    </row>
    <row r="492" spans="1:36" ht="12.75">
      <c r="A492" s="838"/>
      <c r="B492" s="838"/>
      <c r="C492" s="583"/>
      <c r="D492" s="583"/>
      <c r="E492" s="583"/>
      <c r="F492" s="583"/>
      <c r="G492" s="583"/>
      <c r="H492" s="583"/>
      <c r="I492" s="583"/>
      <c r="J492" s="583"/>
      <c r="K492" s="583"/>
      <c r="L492" s="583"/>
      <c r="M492" s="583"/>
      <c r="N492" s="583"/>
      <c r="O492" s="583"/>
      <c r="P492" s="583"/>
      <c r="Q492" s="583"/>
      <c r="R492" s="583"/>
      <c r="S492" s="583"/>
      <c r="T492" s="583"/>
      <c r="U492" s="583"/>
      <c r="V492" s="583"/>
      <c r="W492" s="584"/>
      <c r="X492" s="584"/>
      <c r="Y492" s="584"/>
      <c r="Z492" s="584"/>
      <c r="AA492" s="584"/>
      <c r="AB492" s="584"/>
      <c r="AC492" s="584"/>
      <c r="AD492" s="584"/>
      <c r="AE492" s="584"/>
      <c r="AF492" s="584"/>
      <c r="AG492" s="584"/>
      <c r="AH492" s="584"/>
      <c r="AI492" s="584"/>
      <c r="AJ492" s="584"/>
    </row>
    <row r="493" spans="1:36" ht="12.75">
      <c r="A493" s="837"/>
      <c r="B493" s="837"/>
      <c r="C493" s="809"/>
      <c r="D493" s="809"/>
      <c r="E493" s="809"/>
      <c r="F493" s="809"/>
      <c r="G493" s="809"/>
      <c r="H493" s="809"/>
      <c r="I493" s="809"/>
      <c r="J493" s="809"/>
      <c r="K493" s="809"/>
      <c r="L493" s="809"/>
      <c r="M493" s="809"/>
      <c r="N493" s="809"/>
      <c r="O493" s="809"/>
      <c r="P493" s="809"/>
      <c r="Q493" s="809"/>
      <c r="R493" s="809"/>
      <c r="S493" s="809"/>
      <c r="T493" s="809"/>
      <c r="U493" s="809"/>
      <c r="V493" s="809"/>
      <c r="W493" s="810"/>
      <c r="X493" s="810"/>
      <c r="Y493" s="810"/>
      <c r="Z493" s="810"/>
      <c r="AA493" s="810"/>
      <c r="AB493" s="810"/>
      <c r="AC493" s="810"/>
      <c r="AD493" s="810"/>
      <c r="AE493" s="810"/>
      <c r="AF493" s="810"/>
      <c r="AG493" s="810"/>
      <c r="AH493" s="810"/>
      <c r="AI493" s="810"/>
      <c r="AJ493" s="810"/>
    </row>
    <row r="494" spans="1:36" ht="12.75">
      <c r="A494" s="838"/>
      <c r="B494" s="838"/>
      <c r="C494" s="583"/>
      <c r="D494" s="583"/>
      <c r="E494" s="583"/>
      <c r="F494" s="583"/>
      <c r="G494" s="583"/>
      <c r="H494" s="583"/>
      <c r="I494" s="583"/>
      <c r="J494" s="583"/>
      <c r="K494" s="583"/>
      <c r="L494" s="583"/>
      <c r="M494" s="583"/>
      <c r="N494" s="583"/>
      <c r="O494" s="583"/>
      <c r="P494" s="583"/>
      <c r="Q494" s="583"/>
      <c r="R494" s="583"/>
      <c r="S494" s="583"/>
      <c r="T494" s="583"/>
      <c r="U494" s="583"/>
      <c r="V494" s="583"/>
      <c r="W494" s="584"/>
      <c r="X494" s="584"/>
      <c r="Y494" s="584"/>
      <c r="Z494" s="584"/>
      <c r="AA494" s="584"/>
      <c r="AB494" s="584"/>
      <c r="AC494" s="584"/>
      <c r="AD494" s="584"/>
      <c r="AE494" s="584"/>
      <c r="AF494" s="584"/>
      <c r="AG494" s="584"/>
      <c r="AH494" s="584"/>
      <c r="AI494" s="584"/>
      <c r="AJ494" s="584"/>
    </row>
    <row r="495" spans="1:36" ht="12.75">
      <c r="A495" s="837"/>
      <c r="B495" s="837"/>
      <c r="C495" s="809"/>
      <c r="D495" s="809"/>
      <c r="E495" s="809"/>
      <c r="F495" s="809"/>
      <c r="G495" s="809"/>
      <c r="H495" s="809"/>
      <c r="I495" s="809"/>
      <c r="J495" s="809"/>
      <c r="K495" s="809"/>
      <c r="L495" s="809"/>
      <c r="M495" s="809"/>
      <c r="N495" s="809"/>
      <c r="O495" s="809"/>
      <c r="P495" s="809"/>
      <c r="Q495" s="809"/>
      <c r="R495" s="809"/>
      <c r="S495" s="809"/>
      <c r="T495" s="809"/>
      <c r="U495" s="809"/>
      <c r="V495" s="809"/>
      <c r="W495" s="810"/>
      <c r="X495" s="810"/>
      <c r="Y495" s="810"/>
      <c r="Z495" s="810"/>
      <c r="AA495" s="810"/>
      <c r="AB495" s="810"/>
      <c r="AC495" s="810"/>
      <c r="AD495" s="810"/>
      <c r="AE495" s="810"/>
      <c r="AF495" s="810"/>
      <c r="AG495" s="810"/>
      <c r="AH495" s="810"/>
      <c r="AI495" s="810"/>
      <c r="AJ495" s="810"/>
    </row>
    <row r="496" spans="1:36" ht="12.75">
      <c r="A496" s="838"/>
      <c r="B496" s="838"/>
      <c r="C496" s="583"/>
      <c r="D496" s="583"/>
      <c r="E496" s="583"/>
      <c r="F496" s="583"/>
      <c r="G496" s="583"/>
      <c r="H496" s="583"/>
      <c r="I496" s="583"/>
      <c r="J496" s="583"/>
      <c r="K496" s="583"/>
      <c r="L496" s="583"/>
      <c r="M496" s="583"/>
      <c r="N496" s="583"/>
      <c r="O496" s="583"/>
      <c r="P496" s="583"/>
      <c r="Q496" s="583"/>
      <c r="R496" s="583"/>
      <c r="S496" s="583"/>
      <c r="T496" s="583"/>
      <c r="U496" s="583"/>
      <c r="V496" s="583"/>
      <c r="W496" s="584"/>
      <c r="X496" s="584"/>
      <c r="Y496" s="584"/>
      <c r="Z496" s="584"/>
      <c r="AA496" s="584"/>
      <c r="AB496" s="584"/>
      <c r="AC496" s="584"/>
      <c r="AD496" s="584"/>
      <c r="AE496" s="584"/>
      <c r="AF496" s="584"/>
      <c r="AG496" s="584"/>
      <c r="AH496" s="584"/>
      <c r="AI496" s="584"/>
      <c r="AJ496" s="584"/>
    </row>
    <row r="497" spans="1:36" ht="12.75">
      <c r="A497" s="837"/>
      <c r="B497" s="837"/>
      <c r="C497" s="809"/>
      <c r="D497" s="809"/>
      <c r="E497" s="809"/>
      <c r="F497" s="809"/>
      <c r="G497" s="809"/>
      <c r="H497" s="809"/>
      <c r="I497" s="809"/>
      <c r="J497" s="809"/>
      <c r="K497" s="809"/>
      <c r="L497" s="809"/>
      <c r="M497" s="809"/>
      <c r="N497" s="809"/>
      <c r="O497" s="809"/>
      <c r="P497" s="809"/>
      <c r="Q497" s="809"/>
      <c r="R497" s="809"/>
      <c r="S497" s="809"/>
      <c r="T497" s="809"/>
      <c r="U497" s="809"/>
      <c r="V497" s="809"/>
      <c r="W497" s="810"/>
      <c r="X497" s="810"/>
      <c r="Y497" s="810"/>
      <c r="Z497" s="810"/>
      <c r="AA497" s="810"/>
      <c r="AB497" s="810"/>
      <c r="AC497" s="810"/>
      <c r="AD497" s="810"/>
      <c r="AE497" s="810"/>
      <c r="AF497" s="810"/>
      <c r="AG497" s="810"/>
      <c r="AH497" s="810"/>
      <c r="AI497" s="810"/>
      <c r="AJ497" s="810"/>
    </row>
    <row r="498" spans="1:36" ht="12.75">
      <c r="A498" s="838"/>
      <c r="B498" s="838"/>
      <c r="C498" s="583"/>
      <c r="D498" s="583"/>
      <c r="E498" s="583"/>
      <c r="F498" s="583"/>
      <c r="G498" s="583"/>
      <c r="H498" s="583"/>
      <c r="I498" s="583"/>
      <c r="J498" s="583"/>
      <c r="K498" s="583"/>
      <c r="L498" s="583"/>
      <c r="M498" s="583"/>
      <c r="N498" s="583"/>
      <c r="O498" s="583"/>
      <c r="P498" s="583"/>
      <c r="Q498" s="583"/>
      <c r="R498" s="583"/>
      <c r="S498" s="583"/>
      <c r="T498" s="583"/>
      <c r="U498" s="583"/>
      <c r="V498" s="583"/>
      <c r="W498" s="584"/>
      <c r="X498" s="584"/>
      <c r="Y498" s="584"/>
      <c r="Z498" s="584"/>
      <c r="AA498" s="584"/>
      <c r="AB498" s="584"/>
      <c r="AC498" s="584"/>
      <c r="AD498" s="584"/>
      <c r="AE498" s="584"/>
      <c r="AF498" s="584"/>
      <c r="AG498" s="584"/>
      <c r="AH498" s="584"/>
      <c r="AI498" s="584"/>
      <c r="AJ498" s="584"/>
    </row>
    <row r="499" spans="1:36" ht="12.75">
      <c r="A499" s="837"/>
      <c r="B499" s="837"/>
      <c r="C499" s="809"/>
      <c r="D499" s="809"/>
      <c r="E499" s="809"/>
      <c r="F499" s="809"/>
      <c r="G499" s="809"/>
      <c r="H499" s="809"/>
      <c r="I499" s="809"/>
      <c r="J499" s="809"/>
      <c r="K499" s="809"/>
      <c r="L499" s="809"/>
      <c r="M499" s="809"/>
      <c r="N499" s="809"/>
      <c r="O499" s="809"/>
      <c r="P499" s="809"/>
      <c r="Q499" s="809"/>
      <c r="R499" s="809"/>
      <c r="S499" s="809"/>
      <c r="T499" s="809"/>
      <c r="U499" s="809"/>
      <c r="V499" s="809"/>
      <c r="W499" s="810"/>
      <c r="X499" s="810"/>
      <c r="Y499" s="810"/>
      <c r="Z499" s="810"/>
      <c r="AA499" s="810"/>
      <c r="AB499" s="810"/>
      <c r="AC499" s="810"/>
      <c r="AD499" s="810"/>
      <c r="AE499" s="810"/>
      <c r="AF499" s="810"/>
      <c r="AG499" s="810"/>
      <c r="AH499" s="810"/>
      <c r="AI499" s="810"/>
      <c r="AJ499" s="810"/>
    </row>
    <row r="500" spans="1:36" ht="12.75">
      <c r="A500" s="838"/>
      <c r="B500" s="838"/>
      <c r="C500" s="583"/>
      <c r="D500" s="583"/>
      <c r="E500" s="583"/>
      <c r="F500" s="583"/>
      <c r="G500" s="583"/>
      <c r="H500" s="583"/>
      <c r="I500" s="583"/>
      <c r="J500" s="583"/>
      <c r="K500" s="583"/>
      <c r="L500" s="583"/>
      <c r="M500" s="583"/>
      <c r="N500" s="583"/>
      <c r="O500" s="583"/>
      <c r="P500" s="583"/>
      <c r="Q500" s="583"/>
      <c r="R500" s="583"/>
      <c r="S500" s="583"/>
      <c r="T500" s="583"/>
      <c r="U500" s="583"/>
      <c r="V500" s="583"/>
      <c r="W500" s="584"/>
      <c r="X500" s="584"/>
      <c r="Y500" s="584"/>
      <c r="Z500" s="584"/>
      <c r="AA500" s="584"/>
      <c r="AB500" s="584"/>
      <c r="AC500" s="584"/>
      <c r="AD500" s="584"/>
      <c r="AE500" s="584"/>
      <c r="AF500" s="584"/>
      <c r="AG500" s="584"/>
      <c r="AH500" s="584"/>
      <c r="AI500" s="584"/>
      <c r="AJ500" s="584"/>
    </row>
    <row r="501" spans="1:36" ht="12.75">
      <c r="A501" s="837"/>
      <c r="B501" s="837"/>
      <c r="C501" s="809"/>
      <c r="D501" s="809"/>
      <c r="E501" s="809"/>
      <c r="F501" s="809"/>
      <c r="G501" s="809"/>
      <c r="H501" s="809"/>
      <c r="I501" s="809"/>
      <c r="J501" s="809"/>
      <c r="K501" s="809"/>
      <c r="L501" s="809"/>
      <c r="M501" s="809"/>
      <c r="N501" s="809"/>
      <c r="O501" s="809"/>
      <c r="P501" s="809"/>
      <c r="Q501" s="809"/>
      <c r="R501" s="809"/>
      <c r="S501" s="809"/>
      <c r="T501" s="809"/>
      <c r="U501" s="809"/>
      <c r="V501" s="809"/>
      <c r="W501" s="810"/>
      <c r="X501" s="810"/>
      <c r="Y501" s="810"/>
      <c r="Z501" s="810"/>
      <c r="AA501" s="810"/>
      <c r="AB501" s="810"/>
      <c r="AC501" s="810"/>
      <c r="AD501" s="810"/>
      <c r="AE501" s="810"/>
      <c r="AF501" s="810"/>
      <c r="AG501" s="810"/>
      <c r="AH501" s="810"/>
      <c r="AI501" s="810"/>
      <c r="AJ501" s="810"/>
    </row>
    <row r="502" spans="1:36" ht="12.75">
      <c r="A502" s="838"/>
      <c r="B502" s="838"/>
      <c r="C502" s="583"/>
      <c r="D502" s="583"/>
      <c r="E502" s="583"/>
      <c r="F502" s="583"/>
      <c r="G502" s="583"/>
      <c r="H502" s="583"/>
      <c r="I502" s="583"/>
      <c r="J502" s="583"/>
      <c r="K502" s="583"/>
      <c r="L502" s="583"/>
      <c r="M502" s="583"/>
      <c r="N502" s="583"/>
      <c r="O502" s="583"/>
      <c r="P502" s="583"/>
      <c r="Q502" s="583"/>
      <c r="R502" s="583"/>
      <c r="S502" s="583"/>
      <c r="T502" s="583"/>
      <c r="U502" s="583"/>
      <c r="V502" s="583"/>
      <c r="W502" s="584"/>
      <c r="X502" s="584"/>
      <c r="Y502" s="584"/>
      <c r="Z502" s="584"/>
      <c r="AA502" s="584"/>
      <c r="AB502" s="584"/>
      <c r="AC502" s="584"/>
      <c r="AD502" s="584"/>
      <c r="AE502" s="584"/>
      <c r="AF502" s="584"/>
      <c r="AG502" s="584"/>
      <c r="AH502" s="584"/>
      <c r="AI502" s="584"/>
      <c r="AJ502" s="584"/>
    </row>
    <row r="503" spans="1:36" ht="12.75">
      <c r="A503" s="837"/>
      <c r="B503" s="837"/>
      <c r="C503" s="809"/>
      <c r="D503" s="809"/>
      <c r="E503" s="809"/>
      <c r="F503" s="809"/>
      <c r="G503" s="809"/>
      <c r="H503" s="809"/>
      <c r="I503" s="809"/>
      <c r="J503" s="809"/>
      <c r="K503" s="809"/>
      <c r="L503" s="809"/>
      <c r="M503" s="809"/>
      <c r="N503" s="809"/>
      <c r="O503" s="809"/>
      <c r="P503" s="809"/>
      <c r="Q503" s="809"/>
      <c r="R503" s="809"/>
      <c r="S503" s="809"/>
      <c r="T503" s="809"/>
      <c r="U503" s="809"/>
      <c r="V503" s="809"/>
      <c r="W503" s="810"/>
      <c r="X503" s="810"/>
      <c r="Y503" s="810"/>
      <c r="Z503" s="810"/>
      <c r="AA503" s="810"/>
      <c r="AB503" s="810"/>
      <c r="AC503" s="810"/>
      <c r="AD503" s="810"/>
      <c r="AE503" s="810"/>
      <c r="AF503" s="810"/>
      <c r="AG503" s="810"/>
      <c r="AH503" s="810"/>
      <c r="AI503" s="810"/>
      <c r="AJ503" s="810"/>
    </row>
    <row r="504" spans="1:36" ht="12.75">
      <c r="A504" s="838"/>
      <c r="B504" s="838"/>
      <c r="C504" s="583"/>
      <c r="D504" s="583"/>
      <c r="E504" s="583"/>
      <c r="F504" s="583"/>
      <c r="G504" s="583"/>
      <c r="H504" s="583"/>
      <c r="I504" s="583"/>
      <c r="J504" s="583"/>
      <c r="K504" s="583"/>
      <c r="L504" s="583"/>
      <c r="M504" s="583"/>
      <c r="N504" s="583"/>
      <c r="O504" s="583"/>
      <c r="P504" s="583"/>
      <c r="Q504" s="583"/>
      <c r="R504" s="583"/>
      <c r="S504" s="583"/>
      <c r="T504" s="583"/>
      <c r="U504" s="583"/>
      <c r="V504" s="583"/>
      <c r="W504" s="584"/>
      <c r="X504" s="584"/>
      <c r="Y504" s="584"/>
      <c r="Z504" s="584"/>
      <c r="AA504" s="584"/>
      <c r="AB504" s="584"/>
      <c r="AC504" s="584"/>
      <c r="AD504" s="584"/>
      <c r="AE504" s="584"/>
      <c r="AF504" s="584"/>
      <c r="AG504" s="584"/>
      <c r="AH504" s="584"/>
      <c r="AI504" s="584"/>
      <c r="AJ504" s="584"/>
    </row>
    <row r="505" spans="1:36" ht="12.75">
      <c r="A505" s="837"/>
      <c r="B505" s="837"/>
      <c r="C505" s="809"/>
      <c r="D505" s="809"/>
      <c r="E505" s="809"/>
      <c r="F505" s="809"/>
      <c r="G505" s="809"/>
      <c r="H505" s="809"/>
      <c r="I505" s="809"/>
      <c r="J505" s="809"/>
      <c r="K505" s="809"/>
      <c r="L505" s="809"/>
      <c r="M505" s="809"/>
      <c r="N505" s="809"/>
      <c r="O505" s="809"/>
      <c r="P505" s="809"/>
      <c r="Q505" s="809"/>
      <c r="R505" s="809"/>
      <c r="S505" s="809"/>
      <c r="T505" s="809"/>
      <c r="U505" s="809"/>
      <c r="V505" s="809"/>
      <c r="W505" s="810"/>
      <c r="X505" s="810"/>
      <c r="Y505" s="810"/>
      <c r="Z505" s="810"/>
      <c r="AA505" s="810"/>
      <c r="AB505" s="810"/>
      <c r="AC505" s="810"/>
      <c r="AD505" s="810"/>
      <c r="AE505" s="810"/>
      <c r="AF505" s="810"/>
      <c r="AG505" s="810"/>
      <c r="AH505" s="810"/>
      <c r="AI505" s="810"/>
      <c r="AJ505" s="810"/>
    </row>
    <row r="506" spans="1:36" ht="12.75">
      <c r="A506" s="838"/>
      <c r="B506" s="838"/>
      <c r="C506" s="583"/>
      <c r="D506" s="583"/>
      <c r="E506" s="583"/>
      <c r="F506" s="583"/>
      <c r="G506" s="583"/>
      <c r="H506" s="583"/>
      <c r="I506" s="583"/>
      <c r="J506" s="583"/>
      <c r="K506" s="583"/>
      <c r="L506" s="583"/>
      <c r="M506" s="583"/>
      <c r="N506" s="583"/>
      <c r="O506" s="583"/>
      <c r="P506" s="583"/>
      <c r="Q506" s="583"/>
      <c r="R506" s="583"/>
      <c r="S506" s="583"/>
      <c r="T506" s="583"/>
      <c r="U506" s="583"/>
      <c r="V506" s="583"/>
      <c r="W506" s="584"/>
      <c r="X506" s="584"/>
      <c r="Y506" s="584"/>
      <c r="Z506" s="584"/>
      <c r="AA506" s="584"/>
      <c r="AB506" s="584"/>
      <c r="AC506" s="584"/>
      <c r="AD506" s="584"/>
      <c r="AE506" s="584"/>
      <c r="AF506" s="584"/>
      <c r="AG506" s="584"/>
      <c r="AH506" s="584"/>
      <c r="AI506" s="584"/>
      <c r="AJ506" s="584"/>
    </row>
    <row r="507" spans="1:36" ht="12.75">
      <c r="A507" s="837"/>
      <c r="B507" s="837"/>
      <c r="C507" s="809"/>
      <c r="D507" s="809"/>
      <c r="E507" s="809"/>
      <c r="F507" s="809"/>
      <c r="G507" s="809"/>
      <c r="H507" s="809"/>
      <c r="I507" s="809"/>
      <c r="J507" s="809"/>
      <c r="K507" s="809"/>
      <c r="L507" s="809"/>
      <c r="M507" s="809"/>
      <c r="N507" s="809"/>
      <c r="O507" s="809"/>
      <c r="P507" s="809"/>
      <c r="Q507" s="809"/>
      <c r="R507" s="809"/>
      <c r="S507" s="809"/>
      <c r="T507" s="809"/>
      <c r="U507" s="809"/>
      <c r="V507" s="809"/>
      <c r="W507" s="810"/>
      <c r="X507" s="810"/>
      <c r="Y507" s="810"/>
      <c r="Z507" s="810"/>
      <c r="AA507" s="810"/>
      <c r="AB507" s="810"/>
      <c r="AC507" s="810"/>
      <c r="AD507" s="810"/>
      <c r="AE507" s="810"/>
      <c r="AF507" s="810"/>
      <c r="AG507" s="810"/>
      <c r="AH507" s="810"/>
      <c r="AI507" s="810"/>
      <c r="AJ507" s="810"/>
    </row>
    <row r="508" spans="1:36" ht="12.75">
      <c r="A508" s="838"/>
      <c r="B508" s="838"/>
      <c r="C508" s="583"/>
      <c r="D508" s="583"/>
      <c r="E508" s="583"/>
      <c r="F508" s="583"/>
      <c r="G508" s="583"/>
      <c r="H508" s="583"/>
      <c r="I508" s="583"/>
      <c r="J508" s="583"/>
      <c r="K508" s="583"/>
      <c r="L508" s="583"/>
      <c r="M508" s="583"/>
      <c r="N508" s="583"/>
      <c r="O508" s="583"/>
      <c r="P508" s="583"/>
      <c r="Q508" s="583"/>
      <c r="R508" s="583"/>
      <c r="S508" s="583"/>
      <c r="T508" s="583"/>
      <c r="U508" s="583"/>
      <c r="V508" s="583"/>
      <c r="W508" s="584"/>
      <c r="X508" s="584"/>
      <c r="Y508" s="584"/>
      <c r="Z508" s="584"/>
      <c r="AA508" s="584"/>
      <c r="AB508" s="584"/>
      <c r="AC508" s="584"/>
      <c r="AD508" s="584"/>
      <c r="AE508" s="584"/>
      <c r="AF508" s="584"/>
      <c r="AG508" s="584"/>
      <c r="AH508" s="584"/>
      <c r="AI508" s="584"/>
      <c r="AJ508" s="584"/>
    </row>
    <row r="509" spans="1:36" ht="12.75">
      <c r="A509" s="837"/>
      <c r="B509" s="837"/>
      <c r="C509" s="809"/>
      <c r="D509" s="809"/>
      <c r="E509" s="809"/>
      <c r="F509" s="809"/>
      <c r="G509" s="809"/>
      <c r="H509" s="809"/>
      <c r="I509" s="809"/>
      <c r="J509" s="809"/>
      <c r="K509" s="809"/>
      <c r="L509" s="809"/>
      <c r="M509" s="809"/>
      <c r="N509" s="809"/>
      <c r="O509" s="809"/>
      <c r="P509" s="809"/>
      <c r="Q509" s="809"/>
      <c r="R509" s="809"/>
      <c r="S509" s="809"/>
      <c r="T509" s="809"/>
      <c r="U509" s="809"/>
      <c r="V509" s="809"/>
      <c r="W509" s="810"/>
      <c r="X509" s="810"/>
      <c r="Y509" s="810"/>
      <c r="Z509" s="810"/>
      <c r="AA509" s="810"/>
      <c r="AB509" s="810"/>
      <c r="AC509" s="810"/>
      <c r="AD509" s="810"/>
      <c r="AE509" s="810"/>
      <c r="AF509" s="810"/>
      <c r="AG509" s="810"/>
      <c r="AH509" s="810"/>
      <c r="AI509" s="810"/>
      <c r="AJ509" s="810"/>
    </row>
    <row r="510" spans="1:36" ht="12.75">
      <c r="A510" s="838"/>
      <c r="B510" s="838"/>
      <c r="C510" s="583"/>
      <c r="D510" s="583"/>
      <c r="E510" s="583"/>
      <c r="F510" s="583"/>
      <c r="G510" s="583"/>
      <c r="H510" s="583"/>
      <c r="I510" s="583"/>
      <c r="J510" s="583"/>
      <c r="K510" s="583"/>
      <c r="L510" s="583"/>
      <c r="M510" s="583"/>
      <c r="N510" s="583"/>
      <c r="O510" s="583"/>
      <c r="P510" s="583"/>
      <c r="Q510" s="583"/>
      <c r="R510" s="583"/>
      <c r="S510" s="583"/>
      <c r="T510" s="583"/>
      <c r="U510" s="583"/>
      <c r="V510" s="583"/>
      <c r="W510" s="584"/>
      <c r="X510" s="584"/>
      <c r="Y510" s="584"/>
      <c r="Z510" s="584"/>
      <c r="AA510" s="584"/>
      <c r="AB510" s="584"/>
      <c r="AC510" s="584"/>
      <c r="AD510" s="584"/>
      <c r="AE510" s="584"/>
      <c r="AF510" s="584"/>
      <c r="AG510" s="584"/>
      <c r="AH510" s="584"/>
      <c r="AI510" s="584"/>
      <c r="AJ510" s="584"/>
    </row>
    <row r="511" spans="1:36" ht="12.75">
      <c r="A511" s="837"/>
      <c r="B511" s="837"/>
      <c r="C511" s="809"/>
      <c r="D511" s="809"/>
      <c r="E511" s="809"/>
      <c r="F511" s="809"/>
      <c r="G511" s="809"/>
      <c r="H511" s="809"/>
      <c r="I511" s="809"/>
      <c r="J511" s="809"/>
      <c r="K511" s="809"/>
      <c r="L511" s="809"/>
      <c r="M511" s="809"/>
      <c r="N511" s="809"/>
      <c r="O511" s="809"/>
      <c r="P511" s="809"/>
      <c r="Q511" s="809"/>
      <c r="R511" s="809"/>
      <c r="S511" s="809"/>
      <c r="T511" s="809"/>
      <c r="U511" s="809"/>
      <c r="V511" s="809"/>
      <c r="W511" s="810"/>
      <c r="X511" s="810"/>
      <c r="Y511" s="810"/>
      <c r="Z511" s="810"/>
      <c r="AA511" s="810"/>
      <c r="AB511" s="810"/>
      <c r="AC511" s="810"/>
      <c r="AD511" s="810"/>
      <c r="AE511" s="810"/>
      <c r="AF511" s="810"/>
      <c r="AG511" s="810"/>
      <c r="AH511" s="810"/>
      <c r="AI511" s="810"/>
      <c r="AJ511" s="810"/>
    </row>
    <row r="512" spans="1:36" ht="12.75">
      <c r="A512" s="838"/>
      <c r="B512" s="838"/>
      <c r="C512" s="583"/>
      <c r="D512" s="583"/>
      <c r="E512" s="583"/>
      <c r="F512" s="583"/>
      <c r="G512" s="583"/>
      <c r="H512" s="583"/>
      <c r="I512" s="583"/>
      <c r="J512" s="583"/>
      <c r="K512" s="583"/>
      <c r="L512" s="583"/>
      <c r="M512" s="583"/>
      <c r="N512" s="583"/>
      <c r="O512" s="583"/>
      <c r="P512" s="583"/>
      <c r="Q512" s="583"/>
      <c r="R512" s="583"/>
      <c r="S512" s="583"/>
      <c r="T512" s="583"/>
      <c r="U512" s="583"/>
      <c r="V512" s="583"/>
      <c r="W512" s="584"/>
      <c r="X512" s="584"/>
      <c r="Y512" s="584"/>
      <c r="Z512" s="584"/>
      <c r="AA512" s="584"/>
      <c r="AB512" s="584"/>
      <c r="AC512" s="584"/>
      <c r="AD512" s="584"/>
      <c r="AE512" s="584"/>
      <c r="AF512" s="584"/>
      <c r="AG512" s="584"/>
      <c r="AH512" s="584"/>
      <c r="AI512" s="584"/>
      <c r="AJ512" s="584"/>
    </row>
    <row r="513" spans="1:36" ht="12.75">
      <c r="A513" s="837"/>
      <c r="B513" s="837"/>
      <c r="C513" s="809"/>
      <c r="D513" s="809"/>
      <c r="E513" s="809"/>
      <c r="F513" s="809"/>
      <c r="G513" s="809"/>
      <c r="H513" s="809"/>
      <c r="I513" s="809"/>
      <c r="J513" s="809"/>
      <c r="K513" s="809"/>
      <c r="L513" s="809"/>
      <c r="M513" s="809"/>
      <c r="N513" s="809"/>
      <c r="O513" s="809"/>
      <c r="P513" s="809"/>
      <c r="Q513" s="809"/>
      <c r="R513" s="809"/>
      <c r="S513" s="809"/>
      <c r="T513" s="809"/>
      <c r="U513" s="809"/>
      <c r="V513" s="809"/>
      <c r="W513" s="810"/>
      <c r="X513" s="810"/>
      <c r="Y513" s="810"/>
      <c r="Z513" s="810"/>
      <c r="AA513" s="810"/>
      <c r="AB513" s="810"/>
      <c r="AC513" s="810"/>
      <c r="AD513" s="810"/>
      <c r="AE513" s="810"/>
      <c r="AF513" s="810"/>
      <c r="AG513" s="810"/>
      <c r="AH513" s="810"/>
      <c r="AI513" s="810"/>
      <c r="AJ513" s="810"/>
    </row>
    <row r="514" spans="1:36" ht="12.75">
      <c r="A514" s="838"/>
      <c r="B514" s="838"/>
      <c r="C514" s="583"/>
      <c r="D514" s="583"/>
      <c r="E514" s="583"/>
      <c r="F514" s="583"/>
      <c r="G514" s="583"/>
      <c r="H514" s="583"/>
      <c r="I514" s="583"/>
      <c r="J514" s="583"/>
      <c r="K514" s="583"/>
      <c r="L514" s="583"/>
      <c r="M514" s="583"/>
      <c r="N514" s="583"/>
      <c r="O514" s="583"/>
      <c r="P514" s="583"/>
      <c r="Q514" s="583"/>
      <c r="R514" s="583"/>
      <c r="S514" s="583"/>
      <c r="T514" s="583"/>
      <c r="U514" s="583"/>
      <c r="V514" s="583"/>
      <c r="W514" s="584"/>
      <c r="X514" s="584"/>
      <c r="Y514" s="584"/>
      <c r="Z514" s="584"/>
      <c r="AA514" s="584"/>
      <c r="AB514" s="584"/>
      <c r="AC514" s="584"/>
      <c r="AD514" s="584"/>
      <c r="AE514" s="584"/>
      <c r="AF514" s="584"/>
      <c r="AG514" s="584"/>
      <c r="AH514" s="584"/>
      <c r="AI514" s="584"/>
      <c r="AJ514" s="584"/>
    </row>
    <row r="515" spans="1:36" ht="12.75">
      <c r="A515" s="837"/>
      <c r="B515" s="837"/>
      <c r="C515" s="809"/>
      <c r="D515" s="809"/>
      <c r="E515" s="809"/>
      <c r="F515" s="809"/>
      <c r="G515" s="809"/>
      <c r="H515" s="809"/>
      <c r="I515" s="809"/>
      <c r="J515" s="809"/>
      <c r="K515" s="809"/>
      <c r="L515" s="809"/>
      <c r="M515" s="809"/>
      <c r="N515" s="809"/>
      <c r="O515" s="809"/>
      <c r="P515" s="809"/>
      <c r="Q515" s="809"/>
      <c r="R515" s="809"/>
      <c r="S515" s="809"/>
      <c r="T515" s="809"/>
      <c r="U515" s="809"/>
      <c r="V515" s="809"/>
      <c r="W515" s="810"/>
      <c r="X515" s="810"/>
      <c r="Y515" s="810"/>
      <c r="Z515" s="810"/>
      <c r="AA515" s="810"/>
      <c r="AB515" s="810"/>
      <c r="AC515" s="810"/>
      <c r="AD515" s="810"/>
      <c r="AE515" s="810"/>
      <c r="AF515" s="810"/>
      <c r="AG515" s="810"/>
      <c r="AH515" s="810"/>
      <c r="AI515" s="810"/>
      <c r="AJ515" s="810"/>
    </row>
    <row r="516" spans="1:36" ht="12.75">
      <c r="A516" s="838"/>
      <c r="B516" s="838"/>
      <c r="C516" s="583"/>
      <c r="D516" s="583"/>
      <c r="E516" s="583"/>
      <c r="F516" s="583"/>
      <c r="G516" s="583"/>
      <c r="H516" s="583"/>
      <c r="I516" s="583"/>
      <c r="J516" s="583"/>
      <c r="K516" s="583"/>
      <c r="L516" s="583"/>
      <c r="M516" s="583"/>
      <c r="N516" s="583"/>
      <c r="O516" s="583"/>
      <c r="P516" s="583"/>
      <c r="Q516" s="583"/>
      <c r="R516" s="583"/>
      <c r="S516" s="583"/>
      <c r="T516" s="583"/>
      <c r="U516" s="583"/>
      <c r="V516" s="583"/>
      <c r="W516" s="584"/>
      <c r="X516" s="584"/>
      <c r="Y516" s="584"/>
      <c r="Z516" s="584"/>
      <c r="AA516" s="584"/>
      <c r="AB516" s="584"/>
      <c r="AC516" s="584"/>
      <c r="AD516" s="584"/>
      <c r="AE516" s="584"/>
      <c r="AF516" s="584"/>
      <c r="AG516" s="584"/>
      <c r="AH516" s="584"/>
      <c r="AI516" s="584"/>
      <c r="AJ516" s="584"/>
    </row>
    <row r="517" spans="1:36" ht="12.75">
      <c r="A517" s="837"/>
      <c r="B517" s="837"/>
      <c r="C517" s="809"/>
      <c r="D517" s="809"/>
      <c r="E517" s="809"/>
      <c r="F517" s="809"/>
      <c r="G517" s="809"/>
      <c r="H517" s="809"/>
      <c r="I517" s="809"/>
      <c r="J517" s="809"/>
      <c r="K517" s="809"/>
      <c r="L517" s="809"/>
      <c r="M517" s="809"/>
      <c r="N517" s="809"/>
      <c r="O517" s="809"/>
      <c r="P517" s="809"/>
      <c r="Q517" s="809"/>
      <c r="R517" s="809"/>
      <c r="S517" s="809"/>
      <c r="T517" s="809"/>
      <c r="U517" s="809"/>
      <c r="V517" s="809"/>
      <c r="W517" s="810"/>
      <c r="X517" s="810"/>
      <c r="Y517" s="810"/>
      <c r="Z517" s="810"/>
      <c r="AA517" s="810"/>
      <c r="AB517" s="810"/>
      <c r="AC517" s="810"/>
      <c r="AD517" s="810"/>
      <c r="AE517" s="810"/>
      <c r="AF517" s="810"/>
      <c r="AG517" s="810"/>
      <c r="AH517" s="810"/>
      <c r="AI517" s="810"/>
      <c r="AJ517" s="810"/>
    </row>
    <row r="518" spans="1:36" ht="12.75">
      <c r="A518" s="838"/>
      <c r="B518" s="838"/>
      <c r="C518" s="583"/>
      <c r="D518" s="583"/>
      <c r="E518" s="583"/>
      <c r="F518" s="583"/>
      <c r="G518" s="583"/>
      <c r="H518" s="583"/>
      <c r="I518" s="583"/>
      <c r="J518" s="583"/>
      <c r="K518" s="583"/>
      <c r="L518" s="583"/>
      <c r="M518" s="583"/>
      <c r="N518" s="583"/>
      <c r="O518" s="583"/>
      <c r="P518" s="583"/>
      <c r="Q518" s="583"/>
      <c r="R518" s="583"/>
      <c r="S518" s="583"/>
      <c r="T518" s="583"/>
      <c r="U518" s="583"/>
      <c r="V518" s="583"/>
      <c r="W518" s="584"/>
      <c r="X518" s="584"/>
      <c r="Y518" s="584"/>
      <c r="Z518" s="584"/>
      <c r="AA518" s="584"/>
      <c r="AB518" s="584"/>
      <c r="AC518" s="584"/>
      <c r="AD518" s="584"/>
      <c r="AE518" s="584"/>
      <c r="AF518" s="584"/>
      <c r="AG518" s="584"/>
      <c r="AH518" s="584"/>
      <c r="AI518" s="584"/>
      <c r="AJ518" s="584"/>
    </row>
    <row r="519" spans="1:36" ht="12.75">
      <c r="A519" s="837"/>
      <c r="B519" s="837"/>
      <c r="C519" s="809"/>
      <c r="D519" s="809"/>
      <c r="E519" s="809"/>
      <c r="F519" s="809"/>
      <c r="G519" s="809"/>
      <c r="H519" s="809"/>
      <c r="I519" s="809"/>
      <c r="J519" s="809"/>
      <c r="K519" s="809"/>
      <c r="L519" s="809"/>
      <c r="M519" s="809"/>
      <c r="N519" s="809"/>
      <c r="O519" s="809"/>
      <c r="P519" s="809"/>
      <c r="Q519" s="809"/>
      <c r="R519" s="809"/>
      <c r="S519" s="809"/>
      <c r="T519" s="809"/>
      <c r="U519" s="809"/>
      <c r="V519" s="809"/>
      <c r="W519" s="810"/>
      <c r="X519" s="810"/>
      <c r="Y519" s="810"/>
      <c r="Z519" s="810"/>
      <c r="AA519" s="810"/>
      <c r="AB519" s="810"/>
      <c r="AC519" s="810"/>
      <c r="AD519" s="810"/>
      <c r="AE519" s="810"/>
      <c r="AF519" s="810"/>
      <c r="AG519" s="810"/>
      <c r="AH519" s="810"/>
      <c r="AI519" s="810"/>
      <c r="AJ519" s="810"/>
    </row>
    <row r="520" spans="1:36" ht="12.75">
      <c r="A520" s="838"/>
      <c r="B520" s="838"/>
      <c r="C520" s="583"/>
      <c r="D520" s="583"/>
      <c r="E520" s="583"/>
      <c r="F520" s="583"/>
      <c r="G520" s="583"/>
      <c r="H520" s="583"/>
      <c r="I520" s="583"/>
      <c r="J520" s="583"/>
      <c r="K520" s="583"/>
      <c r="L520" s="583"/>
      <c r="M520" s="583"/>
      <c r="N520" s="583"/>
      <c r="O520" s="583"/>
      <c r="P520" s="583"/>
      <c r="Q520" s="583"/>
      <c r="R520" s="583"/>
      <c r="S520" s="583"/>
      <c r="T520" s="583"/>
      <c r="U520" s="583"/>
      <c r="V520" s="583"/>
      <c r="W520" s="584"/>
      <c r="X520" s="584"/>
      <c r="Y520" s="584"/>
      <c r="Z520" s="584"/>
      <c r="AA520" s="584"/>
      <c r="AB520" s="584"/>
      <c r="AC520" s="584"/>
      <c r="AD520" s="584"/>
      <c r="AE520" s="584"/>
      <c r="AF520" s="584"/>
      <c r="AG520" s="584"/>
      <c r="AH520" s="584"/>
      <c r="AI520" s="584"/>
      <c r="AJ520" s="584"/>
    </row>
    <row r="521" spans="1:36" ht="12.75">
      <c r="A521" s="837"/>
      <c r="B521" s="837"/>
      <c r="C521" s="809"/>
      <c r="D521" s="809"/>
      <c r="E521" s="809"/>
      <c r="F521" s="809"/>
      <c r="G521" s="809"/>
      <c r="H521" s="809"/>
      <c r="I521" s="809"/>
      <c r="J521" s="809"/>
      <c r="K521" s="809"/>
      <c r="L521" s="809"/>
      <c r="M521" s="809"/>
      <c r="N521" s="809"/>
      <c r="O521" s="809"/>
      <c r="P521" s="809"/>
      <c r="Q521" s="809"/>
      <c r="R521" s="809"/>
      <c r="S521" s="809"/>
      <c r="T521" s="809"/>
      <c r="U521" s="809"/>
      <c r="V521" s="809"/>
      <c r="W521" s="810"/>
      <c r="X521" s="810"/>
      <c r="Y521" s="810"/>
      <c r="Z521" s="810"/>
      <c r="AA521" s="810"/>
      <c r="AB521" s="810"/>
      <c r="AC521" s="810"/>
      <c r="AD521" s="810"/>
      <c r="AE521" s="810"/>
      <c r="AF521" s="810"/>
      <c r="AG521" s="810"/>
      <c r="AH521" s="810"/>
      <c r="AI521" s="810"/>
      <c r="AJ521" s="810"/>
    </row>
    <row r="522" spans="1:36" ht="12.75">
      <c r="A522" s="838"/>
      <c r="B522" s="838"/>
      <c r="C522" s="583"/>
      <c r="D522" s="583"/>
      <c r="E522" s="583"/>
      <c r="F522" s="583"/>
      <c r="G522" s="583"/>
      <c r="H522" s="583"/>
      <c r="I522" s="583"/>
      <c r="J522" s="583"/>
      <c r="K522" s="583"/>
      <c r="L522" s="583"/>
      <c r="M522" s="583"/>
      <c r="N522" s="583"/>
      <c r="O522" s="583"/>
      <c r="P522" s="583"/>
      <c r="Q522" s="583"/>
      <c r="R522" s="583"/>
      <c r="S522" s="583"/>
      <c r="T522" s="583"/>
      <c r="U522" s="583"/>
      <c r="V522" s="583"/>
      <c r="W522" s="584"/>
      <c r="X522" s="584"/>
      <c r="Y522" s="584"/>
      <c r="Z522" s="584"/>
      <c r="AA522" s="584"/>
      <c r="AB522" s="584"/>
      <c r="AC522" s="584"/>
      <c r="AD522" s="584"/>
      <c r="AE522" s="584"/>
      <c r="AF522" s="584"/>
      <c r="AG522" s="584"/>
      <c r="AH522" s="584"/>
      <c r="AI522" s="584"/>
      <c r="AJ522" s="584"/>
    </row>
    <row r="523" spans="1:36" ht="12.75">
      <c r="A523" s="837"/>
      <c r="B523" s="837"/>
      <c r="C523" s="809"/>
      <c r="D523" s="809"/>
      <c r="E523" s="809"/>
      <c r="F523" s="809"/>
      <c r="G523" s="809"/>
      <c r="H523" s="809"/>
      <c r="I523" s="809"/>
      <c r="J523" s="809"/>
      <c r="K523" s="809"/>
      <c r="L523" s="809"/>
      <c r="M523" s="809"/>
      <c r="N523" s="809"/>
      <c r="O523" s="809"/>
      <c r="P523" s="809"/>
      <c r="Q523" s="809"/>
      <c r="R523" s="809"/>
      <c r="S523" s="809"/>
      <c r="T523" s="809"/>
      <c r="U523" s="809"/>
      <c r="V523" s="809"/>
      <c r="W523" s="810"/>
      <c r="X523" s="810"/>
      <c r="Y523" s="810"/>
      <c r="Z523" s="810"/>
      <c r="AA523" s="810"/>
      <c r="AB523" s="810"/>
      <c r="AC523" s="810"/>
      <c r="AD523" s="810"/>
      <c r="AE523" s="810"/>
      <c r="AF523" s="810"/>
      <c r="AG523" s="810"/>
      <c r="AH523" s="810"/>
      <c r="AI523" s="810"/>
      <c r="AJ523" s="810"/>
    </row>
    <row r="524" spans="1:36" ht="12.75">
      <c r="A524" s="838"/>
      <c r="B524" s="838"/>
      <c r="C524" s="583"/>
      <c r="D524" s="583"/>
      <c r="E524" s="583"/>
      <c r="F524" s="583"/>
      <c r="G524" s="583"/>
      <c r="H524" s="583"/>
      <c r="I524" s="583"/>
      <c r="J524" s="583"/>
      <c r="K524" s="583"/>
      <c r="L524" s="583"/>
      <c r="M524" s="583"/>
      <c r="N524" s="583"/>
      <c r="O524" s="583"/>
      <c r="P524" s="583"/>
      <c r="Q524" s="583"/>
      <c r="R524" s="583"/>
      <c r="S524" s="583"/>
      <c r="T524" s="583"/>
      <c r="U524" s="583"/>
      <c r="V524" s="583"/>
      <c r="W524" s="584"/>
      <c r="X524" s="584"/>
      <c r="Y524" s="584"/>
      <c r="Z524" s="584"/>
      <c r="AA524" s="584"/>
      <c r="AB524" s="584"/>
      <c r="AC524" s="584"/>
      <c r="AD524" s="584"/>
      <c r="AE524" s="584"/>
      <c r="AF524" s="584"/>
      <c r="AG524" s="584"/>
      <c r="AH524" s="584"/>
      <c r="AI524" s="584"/>
      <c r="AJ524" s="584"/>
    </row>
    <row r="525" spans="1:36" ht="12.75">
      <c r="A525" s="837"/>
      <c r="B525" s="837"/>
      <c r="C525" s="809"/>
      <c r="D525" s="809"/>
      <c r="E525" s="809"/>
      <c r="F525" s="809"/>
      <c r="G525" s="809"/>
      <c r="H525" s="809"/>
      <c r="I525" s="809"/>
      <c r="J525" s="809"/>
      <c r="K525" s="809"/>
      <c r="L525" s="809"/>
      <c r="M525" s="809"/>
      <c r="N525" s="809"/>
      <c r="O525" s="809"/>
      <c r="P525" s="809"/>
      <c r="Q525" s="809"/>
      <c r="R525" s="809"/>
      <c r="S525" s="809"/>
      <c r="T525" s="809"/>
      <c r="U525" s="809"/>
      <c r="V525" s="809"/>
      <c r="W525" s="810"/>
      <c r="X525" s="810"/>
      <c r="Y525" s="810"/>
      <c r="Z525" s="810"/>
      <c r="AA525" s="810"/>
      <c r="AB525" s="810"/>
      <c r="AC525" s="810"/>
      <c r="AD525" s="810"/>
      <c r="AE525" s="810"/>
      <c r="AF525" s="810"/>
      <c r="AG525" s="810"/>
      <c r="AH525" s="810"/>
      <c r="AI525" s="810"/>
      <c r="AJ525" s="810"/>
    </row>
    <row r="526" spans="1:36" ht="12.75">
      <c r="A526" s="838"/>
      <c r="B526" s="838"/>
      <c r="C526" s="583"/>
      <c r="D526" s="583"/>
      <c r="E526" s="583"/>
      <c r="F526" s="583"/>
      <c r="G526" s="583"/>
      <c r="H526" s="583"/>
      <c r="I526" s="583"/>
      <c r="J526" s="583"/>
      <c r="K526" s="583"/>
      <c r="L526" s="583"/>
      <c r="M526" s="583"/>
      <c r="N526" s="583"/>
      <c r="O526" s="583"/>
      <c r="P526" s="583"/>
      <c r="Q526" s="583"/>
      <c r="R526" s="583"/>
      <c r="S526" s="583"/>
      <c r="T526" s="583"/>
      <c r="U526" s="583"/>
      <c r="V526" s="583"/>
      <c r="W526" s="584"/>
      <c r="X526" s="584"/>
      <c r="Y526" s="584"/>
      <c r="Z526" s="584"/>
      <c r="AA526" s="584"/>
      <c r="AB526" s="584"/>
      <c r="AC526" s="584"/>
      <c r="AD526" s="584"/>
      <c r="AE526" s="584"/>
      <c r="AF526" s="584"/>
      <c r="AG526" s="584"/>
      <c r="AH526" s="584"/>
      <c r="AI526" s="584"/>
      <c r="AJ526" s="584"/>
    </row>
    <row r="527" spans="1:36" ht="12.75">
      <c r="A527" s="837"/>
      <c r="B527" s="837"/>
      <c r="C527" s="809"/>
      <c r="D527" s="809"/>
      <c r="E527" s="809"/>
      <c r="F527" s="809"/>
      <c r="G527" s="809"/>
      <c r="H527" s="809"/>
      <c r="I527" s="809"/>
      <c r="J527" s="809"/>
      <c r="K527" s="809"/>
      <c r="L527" s="809"/>
      <c r="M527" s="809"/>
      <c r="N527" s="809"/>
      <c r="O527" s="809"/>
      <c r="P527" s="809"/>
      <c r="Q527" s="809"/>
      <c r="R527" s="809"/>
      <c r="S527" s="809"/>
      <c r="T527" s="809"/>
      <c r="U527" s="809"/>
      <c r="V527" s="809"/>
      <c r="W527" s="810"/>
      <c r="X527" s="810"/>
      <c r="Y527" s="810"/>
      <c r="Z527" s="810"/>
      <c r="AA527" s="810"/>
      <c r="AB527" s="810"/>
      <c r="AC527" s="810"/>
      <c r="AD527" s="810"/>
      <c r="AE527" s="810"/>
      <c r="AF527" s="810"/>
      <c r="AG527" s="810"/>
      <c r="AH527" s="810"/>
      <c r="AI527" s="810"/>
      <c r="AJ527" s="810"/>
    </row>
    <row r="528" spans="1:36" ht="12.75">
      <c r="A528" s="838"/>
      <c r="B528" s="838"/>
      <c r="C528" s="583"/>
      <c r="D528" s="583"/>
      <c r="E528" s="583"/>
      <c r="F528" s="583"/>
      <c r="G528" s="583"/>
      <c r="H528" s="583"/>
      <c r="I528" s="583"/>
      <c r="J528" s="583"/>
      <c r="K528" s="583"/>
      <c r="L528" s="583"/>
      <c r="M528" s="583"/>
      <c r="N528" s="583"/>
      <c r="O528" s="583"/>
      <c r="P528" s="583"/>
      <c r="Q528" s="583"/>
      <c r="R528" s="583"/>
      <c r="S528" s="583"/>
      <c r="T528" s="583"/>
      <c r="U528" s="583"/>
      <c r="V528" s="583"/>
      <c r="W528" s="584"/>
      <c r="X528" s="584"/>
      <c r="Y528" s="584"/>
      <c r="Z528" s="584"/>
      <c r="AA528" s="584"/>
      <c r="AB528" s="584"/>
      <c r="AC528" s="584"/>
      <c r="AD528" s="584"/>
      <c r="AE528" s="584"/>
      <c r="AF528" s="584"/>
      <c r="AG528" s="584"/>
      <c r="AH528" s="584"/>
      <c r="AI528" s="584"/>
      <c r="AJ528" s="584"/>
    </row>
    <row r="529" spans="1:36" ht="12.75">
      <c r="A529" s="837"/>
      <c r="B529" s="837"/>
      <c r="C529" s="809"/>
      <c r="D529" s="809"/>
      <c r="E529" s="809"/>
      <c r="F529" s="809"/>
      <c r="G529" s="809"/>
      <c r="H529" s="809"/>
      <c r="I529" s="809"/>
      <c r="J529" s="809"/>
      <c r="K529" s="809"/>
      <c r="L529" s="809"/>
      <c r="M529" s="809"/>
      <c r="N529" s="809"/>
      <c r="O529" s="809"/>
      <c r="P529" s="809"/>
      <c r="Q529" s="809"/>
      <c r="R529" s="809"/>
      <c r="S529" s="809"/>
      <c r="T529" s="809"/>
      <c r="U529" s="809"/>
      <c r="V529" s="809"/>
      <c r="W529" s="810"/>
      <c r="X529" s="810"/>
      <c r="Y529" s="810"/>
      <c r="Z529" s="810"/>
      <c r="AA529" s="810"/>
      <c r="AB529" s="810"/>
      <c r="AC529" s="810"/>
      <c r="AD529" s="810"/>
      <c r="AE529" s="810"/>
      <c r="AF529" s="810"/>
      <c r="AG529" s="810"/>
      <c r="AH529" s="810"/>
      <c r="AI529" s="810"/>
      <c r="AJ529" s="810"/>
    </row>
    <row r="530" spans="1:36" ht="12.75">
      <c r="A530" s="838"/>
      <c r="B530" s="838"/>
      <c r="C530" s="583"/>
      <c r="D530" s="583"/>
      <c r="E530" s="583"/>
      <c r="F530" s="583"/>
      <c r="G530" s="583"/>
      <c r="H530" s="583"/>
      <c r="I530" s="583"/>
      <c r="J530" s="583"/>
      <c r="K530" s="583"/>
      <c r="L530" s="583"/>
      <c r="M530" s="583"/>
      <c r="N530" s="583"/>
      <c r="O530" s="583"/>
      <c r="P530" s="583"/>
      <c r="Q530" s="583"/>
      <c r="R530" s="583"/>
      <c r="S530" s="583"/>
      <c r="T530" s="583"/>
      <c r="U530" s="583"/>
      <c r="V530" s="583"/>
      <c r="W530" s="584"/>
      <c r="X530" s="584"/>
      <c r="Y530" s="584"/>
      <c r="Z530" s="584"/>
      <c r="AA530" s="584"/>
      <c r="AB530" s="584"/>
      <c r="AC530" s="584"/>
      <c r="AD530" s="584"/>
      <c r="AE530" s="584"/>
      <c r="AF530" s="584"/>
      <c r="AG530" s="584"/>
      <c r="AH530" s="584"/>
      <c r="AI530" s="584"/>
      <c r="AJ530" s="584"/>
    </row>
    <row r="531" spans="1:36" ht="12.75">
      <c r="A531" s="837"/>
      <c r="B531" s="837"/>
      <c r="C531" s="809"/>
      <c r="D531" s="809"/>
      <c r="E531" s="809"/>
      <c r="F531" s="809"/>
      <c r="G531" s="809"/>
      <c r="H531" s="809"/>
      <c r="I531" s="809"/>
      <c r="J531" s="809"/>
      <c r="K531" s="809"/>
      <c r="L531" s="809"/>
      <c r="M531" s="809"/>
      <c r="N531" s="809"/>
      <c r="O531" s="809"/>
      <c r="P531" s="809"/>
      <c r="Q531" s="809"/>
      <c r="R531" s="809"/>
      <c r="S531" s="809"/>
      <c r="T531" s="809"/>
      <c r="U531" s="809"/>
      <c r="V531" s="809"/>
      <c r="W531" s="810"/>
      <c r="X531" s="810"/>
      <c r="Y531" s="810"/>
      <c r="Z531" s="810"/>
      <c r="AA531" s="810"/>
      <c r="AB531" s="810"/>
      <c r="AC531" s="810"/>
      <c r="AD531" s="810"/>
      <c r="AE531" s="810"/>
      <c r="AF531" s="810"/>
      <c r="AG531" s="810"/>
      <c r="AH531" s="810"/>
      <c r="AI531" s="810"/>
      <c r="AJ531" s="810"/>
    </row>
    <row r="532" spans="1:36" ht="12.75">
      <c r="A532" s="838"/>
      <c r="B532" s="838"/>
      <c r="C532" s="583"/>
      <c r="D532" s="583"/>
      <c r="E532" s="583"/>
      <c r="F532" s="583"/>
      <c r="G532" s="583"/>
      <c r="H532" s="583"/>
      <c r="I532" s="583"/>
      <c r="J532" s="583"/>
      <c r="K532" s="583"/>
      <c r="L532" s="583"/>
      <c r="M532" s="583"/>
      <c r="N532" s="583"/>
      <c r="O532" s="583"/>
      <c r="P532" s="583"/>
      <c r="Q532" s="583"/>
      <c r="R532" s="583"/>
      <c r="S532" s="583"/>
      <c r="T532" s="583"/>
      <c r="U532" s="583"/>
      <c r="V532" s="583"/>
      <c r="W532" s="584"/>
      <c r="X532" s="584"/>
      <c r="Y532" s="584"/>
      <c r="Z532" s="584"/>
      <c r="AA532" s="584"/>
      <c r="AB532" s="584"/>
      <c r="AC532" s="584"/>
      <c r="AD532" s="584"/>
      <c r="AE532" s="584"/>
      <c r="AF532" s="584"/>
      <c r="AG532" s="584"/>
      <c r="AH532" s="584"/>
      <c r="AI532" s="584"/>
      <c r="AJ532" s="584"/>
    </row>
    <row r="533" spans="1:36" ht="12.75">
      <c r="A533" s="837"/>
      <c r="B533" s="837"/>
      <c r="C533" s="809"/>
      <c r="D533" s="809"/>
      <c r="E533" s="809"/>
      <c r="F533" s="809"/>
      <c r="G533" s="809"/>
      <c r="H533" s="809"/>
      <c r="I533" s="809"/>
      <c r="J533" s="809"/>
      <c r="K533" s="809"/>
      <c r="L533" s="809"/>
      <c r="M533" s="809"/>
      <c r="N533" s="809"/>
      <c r="O533" s="809"/>
      <c r="P533" s="809"/>
      <c r="Q533" s="809"/>
      <c r="R533" s="809"/>
      <c r="S533" s="809"/>
      <c r="T533" s="809"/>
      <c r="U533" s="809"/>
      <c r="V533" s="809"/>
      <c r="W533" s="810"/>
      <c r="X533" s="810"/>
      <c r="Y533" s="810"/>
      <c r="Z533" s="810"/>
      <c r="AA533" s="810"/>
      <c r="AB533" s="810"/>
      <c r="AC533" s="810"/>
      <c r="AD533" s="810"/>
      <c r="AE533" s="810"/>
      <c r="AF533" s="810"/>
      <c r="AG533" s="810"/>
      <c r="AH533" s="810"/>
      <c r="AI533" s="810"/>
      <c r="AJ533" s="810"/>
    </row>
    <row r="534" spans="1:36" ht="12.75">
      <c r="A534" s="838"/>
      <c r="B534" s="838"/>
      <c r="C534" s="583"/>
      <c r="D534" s="583"/>
      <c r="E534" s="583"/>
      <c r="F534" s="583"/>
      <c r="G534" s="583"/>
      <c r="H534" s="583"/>
      <c r="I534" s="583"/>
      <c r="J534" s="583"/>
      <c r="K534" s="583"/>
      <c r="L534" s="583"/>
      <c r="M534" s="583"/>
      <c r="N534" s="583"/>
      <c r="O534" s="583"/>
      <c r="P534" s="583"/>
      <c r="Q534" s="583"/>
      <c r="R534" s="583"/>
      <c r="S534" s="583"/>
      <c r="T534" s="583"/>
      <c r="U534" s="583"/>
      <c r="V534" s="583"/>
      <c r="W534" s="584"/>
      <c r="X534" s="584"/>
      <c r="Y534" s="584"/>
      <c r="Z534" s="584"/>
      <c r="AA534" s="584"/>
      <c r="AB534" s="584"/>
      <c r="AC534" s="584"/>
      <c r="AD534" s="584"/>
      <c r="AE534" s="584"/>
      <c r="AF534" s="584"/>
      <c r="AG534" s="584"/>
      <c r="AH534" s="584"/>
      <c r="AI534" s="584"/>
      <c r="AJ534" s="584"/>
    </row>
    <row r="535" spans="1:36" ht="12.75">
      <c r="A535" s="837"/>
      <c r="B535" s="837"/>
      <c r="C535" s="809"/>
      <c r="D535" s="809"/>
      <c r="E535" s="809"/>
      <c r="F535" s="809"/>
      <c r="G535" s="809"/>
      <c r="H535" s="809"/>
      <c r="I535" s="809"/>
      <c r="J535" s="809"/>
      <c r="K535" s="809"/>
      <c r="L535" s="809"/>
      <c r="M535" s="809"/>
      <c r="N535" s="809"/>
      <c r="O535" s="809"/>
      <c r="P535" s="809"/>
      <c r="Q535" s="809"/>
      <c r="R535" s="809"/>
      <c r="S535" s="809"/>
      <c r="T535" s="809"/>
      <c r="U535" s="809"/>
      <c r="V535" s="809"/>
      <c r="W535" s="810"/>
      <c r="X535" s="810"/>
      <c r="Y535" s="810"/>
      <c r="Z535" s="810"/>
      <c r="AA535" s="810"/>
      <c r="AB535" s="810"/>
      <c r="AC535" s="810"/>
      <c r="AD535" s="810"/>
      <c r="AE535" s="810"/>
      <c r="AF535" s="810"/>
      <c r="AG535" s="810"/>
      <c r="AH535" s="810"/>
      <c r="AI535" s="810"/>
      <c r="AJ535" s="810"/>
    </row>
    <row r="536" spans="1:36" ht="12.75">
      <c r="A536" s="838"/>
      <c r="B536" s="838"/>
      <c r="C536" s="583"/>
      <c r="D536" s="583"/>
      <c r="E536" s="583"/>
      <c r="F536" s="583"/>
      <c r="G536" s="583"/>
      <c r="H536" s="583"/>
      <c r="I536" s="583"/>
      <c r="J536" s="583"/>
      <c r="K536" s="583"/>
      <c r="L536" s="583"/>
      <c r="M536" s="583"/>
      <c r="N536" s="583"/>
      <c r="O536" s="583"/>
      <c r="P536" s="583"/>
      <c r="Q536" s="583"/>
      <c r="R536" s="583"/>
      <c r="S536" s="583"/>
      <c r="T536" s="583"/>
      <c r="U536" s="583"/>
      <c r="V536" s="583"/>
      <c r="W536" s="584"/>
      <c r="X536" s="584"/>
      <c r="Y536" s="584"/>
      <c r="Z536" s="584"/>
      <c r="AA536" s="584"/>
      <c r="AB536" s="584"/>
      <c r="AC536" s="584"/>
      <c r="AD536" s="584"/>
      <c r="AE536" s="584"/>
      <c r="AF536" s="584"/>
      <c r="AG536" s="584"/>
      <c r="AH536" s="584"/>
      <c r="AI536" s="584"/>
      <c r="AJ536" s="584"/>
    </row>
    <row r="537" spans="1:36" ht="12.75">
      <c r="A537" s="837"/>
      <c r="B537" s="837"/>
      <c r="C537" s="809"/>
      <c r="D537" s="809"/>
      <c r="E537" s="809"/>
      <c r="F537" s="809"/>
      <c r="G537" s="809"/>
      <c r="H537" s="809"/>
      <c r="I537" s="809"/>
      <c r="J537" s="809"/>
      <c r="K537" s="809"/>
      <c r="L537" s="809"/>
      <c r="M537" s="809"/>
      <c r="N537" s="809"/>
      <c r="O537" s="809"/>
      <c r="P537" s="809"/>
      <c r="Q537" s="809"/>
      <c r="R537" s="809"/>
      <c r="S537" s="809"/>
      <c r="T537" s="809"/>
      <c r="U537" s="809"/>
      <c r="V537" s="809"/>
      <c r="W537" s="810"/>
      <c r="X537" s="810"/>
      <c r="Y537" s="810"/>
      <c r="Z537" s="810"/>
      <c r="AA537" s="810"/>
      <c r="AB537" s="810"/>
      <c r="AC537" s="810"/>
      <c r="AD537" s="810"/>
      <c r="AE537" s="810"/>
      <c r="AF537" s="810"/>
      <c r="AG537" s="810"/>
      <c r="AH537" s="810"/>
      <c r="AI537" s="810"/>
      <c r="AJ537" s="810"/>
    </row>
    <row r="538" spans="1:36" ht="12.75">
      <c r="A538" s="838"/>
      <c r="B538" s="838"/>
      <c r="C538" s="583"/>
      <c r="D538" s="583"/>
      <c r="E538" s="583"/>
      <c r="F538" s="583"/>
      <c r="G538" s="583"/>
      <c r="H538" s="583"/>
      <c r="I538" s="583"/>
      <c r="J538" s="583"/>
      <c r="K538" s="583"/>
      <c r="L538" s="583"/>
      <c r="M538" s="583"/>
      <c r="N538" s="583"/>
      <c r="O538" s="583"/>
      <c r="P538" s="583"/>
      <c r="Q538" s="583"/>
      <c r="R538" s="583"/>
      <c r="S538" s="583"/>
      <c r="T538" s="583"/>
      <c r="U538" s="583"/>
      <c r="V538" s="583"/>
      <c r="W538" s="584"/>
      <c r="X538" s="584"/>
      <c r="Y538" s="584"/>
      <c r="Z538" s="584"/>
      <c r="AA538" s="584"/>
      <c r="AB538" s="584"/>
      <c r="AC538" s="584"/>
      <c r="AD538" s="584"/>
      <c r="AE538" s="584"/>
      <c r="AF538" s="584"/>
      <c r="AG538" s="584"/>
      <c r="AH538" s="584"/>
      <c r="AI538" s="584"/>
      <c r="AJ538" s="584"/>
    </row>
    <row r="539" spans="1:36" ht="12.75">
      <c r="A539" s="837"/>
      <c r="B539" s="837"/>
      <c r="C539" s="809"/>
      <c r="D539" s="809"/>
      <c r="E539" s="809"/>
      <c r="F539" s="809"/>
      <c r="G539" s="809"/>
      <c r="H539" s="809"/>
      <c r="I539" s="809"/>
      <c r="J539" s="809"/>
      <c r="K539" s="809"/>
      <c r="L539" s="809"/>
      <c r="M539" s="809"/>
      <c r="N539" s="809"/>
      <c r="O539" s="809"/>
      <c r="P539" s="809"/>
      <c r="Q539" s="809"/>
      <c r="R539" s="809"/>
      <c r="S539" s="809"/>
      <c r="T539" s="809"/>
      <c r="U539" s="809"/>
      <c r="V539" s="809"/>
      <c r="W539" s="810"/>
      <c r="X539" s="810"/>
      <c r="Y539" s="810"/>
      <c r="Z539" s="810"/>
      <c r="AA539" s="810"/>
      <c r="AB539" s="810"/>
      <c r="AC539" s="810"/>
      <c r="AD539" s="810"/>
      <c r="AE539" s="810"/>
      <c r="AF539" s="810"/>
      <c r="AG539" s="810"/>
      <c r="AH539" s="810"/>
      <c r="AI539" s="810"/>
      <c r="AJ539" s="810"/>
    </row>
    <row r="540" spans="1:36" ht="12.75">
      <c r="A540" s="838"/>
      <c r="B540" s="838"/>
      <c r="C540" s="583"/>
      <c r="D540" s="583"/>
      <c r="E540" s="583"/>
      <c r="F540" s="583"/>
      <c r="G540" s="583"/>
      <c r="H540" s="583"/>
      <c r="I540" s="583"/>
      <c r="J540" s="583"/>
      <c r="K540" s="583"/>
      <c r="L540" s="583"/>
      <c r="M540" s="583"/>
      <c r="N540" s="583"/>
      <c r="O540" s="583"/>
      <c r="P540" s="583"/>
      <c r="Q540" s="583"/>
      <c r="R540" s="583"/>
      <c r="S540" s="583"/>
      <c r="T540" s="583"/>
      <c r="U540" s="583"/>
      <c r="V540" s="583"/>
      <c r="W540" s="584"/>
      <c r="X540" s="584"/>
      <c r="Y540" s="584"/>
      <c r="Z540" s="584"/>
      <c r="AA540" s="584"/>
      <c r="AB540" s="584"/>
      <c r="AC540" s="584"/>
      <c r="AD540" s="584"/>
      <c r="AE540" s="584"/>
      <c r="AF540" s="584"/>
      <c r="AG540" s="584"/>
      <c r="AH540" s="584"/>
      <c r="AI540" s="584"/>
      <c r="AJ540" s="584"/>
    </row>
    <row r="541" spans="1:36" ht="12.75">
      <c r="A541" s="837"/>
      <c r="B541" s="837"/>
      <c r="C541" s="809"/>
      <c r="D541" s="809"/>
      <c r="E541" s="809"/>
      <c r="F541" s="809"/>
      <c r="G541" s="809"/>
      <c r="H541" s="809"/>
      <c r="I541" s="809"/>
      <c r="J541" s="809"/>
      <c r="K541" s="809"/>
      <c r="L541" s="809"/>
      <c r="M541" s="809"/>
      <c r="N541" s="809"/>
      <c r="O541" s="809"/>
      <c r="P541" s="809"/>
      <c r="Q541" s="809"/>
      <c r="R541" s="809"/>
      <c r="S541" s="809"/>
      <c r="T541" s="809"/>
      <c r="U541" s="809"/>
      <c r="V541" s="809"/>
      <c r="W541" s="810"/>
      <c r="X541" s="810"/>
      <c r="Y541" s="810"/>
      <c r="Z541" s="810"/>
      <c r="AA541" s="810"/>
      <c r="AB541" s="810"/>
      <c r="AC541" s="810"/>
      <c r="AD541" s="810"/>
      <c r="AE541" s="810"/>
      <c r="AF541" s="810"/>
      <c r="AG541" s="810"/>
      <c r="AH541" s="810"/>
      <c r="AI541" s="810"/>
      <c r="AJ541" s="810"/>
    </row>
    <row r="542" spans="1:36" ht="12.75">
      <c r="A542" s="838"/>
      <c r="B542" s="838"/>
      <c r="C542" s="583"/>
      <c r="D542" s="583"/>
      <c r="E542" s="583"/>
      <c r="F542" s="583"/>
      <c r="G542" s="583"/>
      <c r="H542" s="583"/>
      <c r="I542" s="583"/>
      <c r="J542" s="583"/>
      <c r="K542" s="583"/>
      <c r="L542" s="583"/>
      <c r="M542" s="583"/>
      <c r="N542" s="583"/>
      <c r="O542" s="583"/>
      <c r="P542" s="583"/>
      <c r="Q542" s="583"/>
      <c r="R542" s="583"/>
      <c r="S542" s="583"/>
      <c r="T542" s="583"/>
      <c r="U542" s="583"/>
      <c r="V542" s="583"/>
      <c r="W542" s="584"/>
      <c r="X542" s="584"/>
      <c r="Y542" s="584"/>
      <c r="Z542" s="584"/>
      <c r="AA542" s="584"/>
      <c r="AB542" s="584"/>
      <c r="AC542" s="584"/>
      <c r="AD542" s="584"/>
      <c r="AE542" s="584"/>
      <c r="AF542" s="584"/>
      <c r="AG542" s="584"/>
      <c r="AH542" s="584"/>
      <c r="AI542" s="584"/>
      <c r="AJ542" s="584"/>
    </row>
    <row r="543" spans="1:36" ht="12.75">
      <c r="A543" s="837"/>
      <c r="B543" s="837"/>
      <c r="C543" s="809"/>
      <c r="D543" s="809"/>
      <c r="E543" s="809"/>
      <c r="F543" s="809"/>
      <c r="G543" s="809"/>
      <c r="H543" s="809"/>
      <c r="I543" s="809"/>
      <c r="J543" s="809"/>
      <c r="K543" s="809"/>
      <c r="L543" s="809"/>
      <c r="M543" s="809"/>
      <c r="N543" s="809"/>
      <c r="O543" s="809"/>
      <c r="P543" s="809"/>
      <c r="Q543" s="809"/>
      <c r="R543" s="809"/>
      <c r="S543" s="809"/>
      <c r="T543" s="809"/>
      <c r="U543" s="809"/>
      <c r="V543" s="809"/>
      <c r="W543" s="810"/>
      <c r="X543" s="810"/>
      <c r="Y543" s="810"/>
      <c r="Z543" s="810"/>
      <c r="AA543" s="810"/>
      <c r="AB543" s="810"/>
      <c r="AC543" s="810"/>
      <c r="AD543" s="810"/>
      <c r="AE543" s="810"/>
      <c r="AF543" s="810"/>
      <c r="AG543" s="810"/>
      <c r="AH543" s="810"/>
      <c r="AI543" s="810"/>
      <c r="AJ543" s="810"/>
    </row>
    <row r="544" spans="1:36" ht="12.75">
      <c r="A544" s="838"/>
      <c r="B544" s="838"/>
      <c r="C544" s="583"/>
      <c r="D544" s="583"/>
      <c r="E544" s="583"/>
      <c r="F544" s="583"/>
      <c r="G544" s="583"/>
      <c r="H544" s="583"/>
      <c r="I544" s="583"/>
      <c r="J544" s="583"/>
      <c r="K544" s="583"/>
      <c r="L544" s="583"/>
      <c r="M544" s="583"/>
      <c r="N544" s="583"/>
      <c r="O544" s="583"/>
      <c r="P544" s="583"/>
      <c r="Q544" s="583"/>
      <c r="R544" s="583"/>
      <c r="S544" s="583"/>
      <c r="T544" s="583"/>
      <c r="U544" s="583"/>
      <c r="V544" s="583"/>
      <c r="W544" s="584"/>
      <c r="X544" s="584"/>
      <c r="Y544" s="584"/>
      <c r="Z544" s="584"/>
      <c r="AA544" s="584"/>
      <c r="AB544" s="584"/>
      <c r="AC544" s="584"/>
      <c r="AD544" s="584"/>
      <c r="AE544" s="584"/>
      <c r="AF544" s="584"/>
      <c r="AG544" s="584"/>
      <c r="AH544" s="584"/>
      <c r="AI544" s="584"/>
      <c r="AJ544" s="584"/>
    </row>
    <row r="545" spans="1:36" ht="12.75">
      <c r="A545" s="837"/>
      <c r="B545" s="837"/>
      <c r="C545" s="809"/>
      <c r="D545" s="809"/>
      <c r="E545" s="809"/>
      <c r="F545" s="809"/>
      <c r="G545" s="809"/>
      <c r="H545" s="809"/>
      <c r="I545" s="809"/>
      <c r="J545" s="809"/>
      <c r="K545" s="809"/>
      <c r="L545" s="809"/>
      <c r="M545" s="809"/>
      <c r="N545" s="809"/>
      <c r="O545" s="809"/>
      <c r="P545" s="809"/>
      <c r="Q545" s="809"/>
      <c r="R545" s="809"/>
      <c r="S545" s="809"/>
      <c r="T545" s="809"/>
      <c r="U545" s="809"/>
      <c r="V545" s="809"/>
      <c r="W545" s="810"/>
      <c r="X545" s="810"/>
      <c r="Y545" s="810"/>
      <c r="Z545" s="810"/>
      <c r="AA545" s="810"/>
      <c r="AB545" s="810"/>
      <c r="AC545" s="810"/>
      <c r="AD545" s="810"/>
      <c r="AE545" s="810"/>
      <c r="AF545" s="810"/>
      <c r="AG545" s="810"/>
      <c r="AH545" s="810"/>
      <c r="AI545" s="810"/>
      <c r="AJ545" s="810"/>
    </row>
    <row r="546" spans="1:36" ht="12.75">
      <c r="A546" s="838"/>
      <c r="B546" s="838"/>
      <c r="C546" s="583"/>
      <c r="D546" s="583"/>
      <c r="E546" s="583"/>
      <c r="F546" s="583"/>
      <c r="G546" s="583"/>
      <c r="H546" s="583"/>
      <c r="I546" s="583"/>
      <c r="J546" s="583"/>
      <c r="K546" s="583"/>
      <c r="L546" s="583"/>
      <c r="M546" s="583"/>
      <c r="N546" s="583"/>
      <c r="O546" s="583"/>
      <c r="P546" s="583"/>
      <c r="Q546" s="583"/>
      <c r="R546" s="583"/>
      <c r="S546" s="583"/>
      <c r="T546" s="583"/>
      <c r="U546" s="583"/>
      <c r="V546" s="583"/>
      <c r="W546" s="584"/>
      <c r="X546" s="584"/>
      <c r="Y546" s="584"/>
      <c r="Z546" s="584"/>
      <c r="AA546" s="584"/>
      <c r="AB546" s="584"/>
      <c r="AC546" s="584"/>
      <c r="AD546" s="584"/>
      <c r="AE546" s="584"/>
      <c r="AF546" s="584"/>
      <c r="AG546" s="584"/>
      <c r="AH546" s="584"/>
      <c r="AI546" s="584"/>
      <c r="AJ546" s="584"/>
    </row>
    <row r="547" spans="1:36" ht="12.75">
      <c r="A547" s="837"/>
      <c r="B547" s="837"/>
      <c r="C547" s="809"/>
      <c r="D547" s="809"/>
      <c r="E547" s="809"/>
      <c r="F547" s="809"/>
      <c r="G547" s="809"/>
      <c r="H547" s="809"/>
      <c r="I547" s="809"/>
      <c r="J547" s="809"/>
      <c r="K547" s="809"/>
      <c r="L547" s="809"/>
      <c r="M547" s="809"/>
      <c r="N547" s="809"/>
      <c r="O547" s="809"/>
      <c r="P547" s="809"/>
      <c r="Q547" s="809"/>
      <c r="R547" s="809"/>
      <c r="S547" s="809"/>
      <c r="T547" s="809"/>
      <c r="U547" s="809"/>
      <c r="V547" s="809"/>
      <c r="W547" s="810"/>
      <c r="X547" s="810"/>
      <c r="Y547" s="810"/>
      <c r="Z547" s="810"/>
      <c r="AA547" s="810"/>
      <c r="AB547" s="810"/>
      <c r="AC547" s="810"/>
      <c r="AD547" s="810"/>
      <c r="AE547" s="810"/>
      <c r="AF547" s="810"/>
      <c r="AG547" s="810"/>
      <c r="AH547" s="810"/>
      <c r="AI547" s="810"/>
      <c r="AJ547" s="810"/>
    </row>
    <row r="548" spans="1:36" ht="12.75">
      <c r="A548" s="838"/>
      <c r="B548" s="838"/>
      <c r="C548" s="583"/>
      <c r="D548" s="583"/>
      <c r="E548" s="583"/>
      <c r="F548" s="583"/>
      <c r="G548" s="583"/>
      <c r="H548" s="583"/>
      <c r="I548" s="583"/>
      <c r="J548" s="583"/>
      <c r="K548" s="583"/>
      <c r="L548" s="583"/>
      <c r="M548" s="583"/>
      <c r="N548" s="583"/>
      <c r="O548" s="583"/>
      <c r="P548" s="583"/>
      <c r="Q548" s="583"/>
      <c r="R548" s="583"/>
      <c r="S548" s="583"/>
      <c r="T548" s="583"/>
      <c r="U548" s="583"/>
      <c r="V548" s="583"/>
      <c r="W548" s="584"/>
      <c r="X548" s="584"/>
      <c r="Y548" s="584"/>
      <c r="Z548" s="584"/>
      <c r="AA548" s="584"/>
      <c r="AB548" s="584"/>
      <c r="AC548" s="584"/>
      <c r="AD548" s="584"/>
      <c r="AE548" s="584"/>
      <c r="AF548" s="584"/>
      <c r="AG548" s="584"/>
      <c r="AH548" s="584"/>
      <c r="AI548" s="584"/>
      <c r="AJ548" s="584"/>
    </row>
    <row r="549" spans="1:36" ht="12.75">
      <c r="A549" s="837"/>
      <c r="B549" s="837"/>
      <c r="C549" s="809"/>
      <c r="D549" s="809"/>
      <c r="E549" s="809"/>
      <c r="F549" s="809"/>
      <c r="G549" s="809"/>
      <c r="H549" s="809"/>
      <c r="I549" s="809"/>
      <c r="J549" s="809"/>
      <c r="K549" s="809"/>
      <c r="L549" s="809"/>
      <c r="M549" s="809"/>
      <c r="N549" s="809"/>
      <c r="O549" s="809"/>
      <c r="P549" s="809"/>
      <c r="Q549" s="809"/>
      <c r="R549" s="809"/>
      <c r="S549" s="809"/>
      <c r="T549" s="809"/>
      <c r="U549" s="809"/>
      <c r="V549" s="809"/>
      <c r="W549" s="810"/>
      <c r="X549" s="810"/>
      <c r="Y549" s="810"/>
      <c r="Z549" s="810"/>
      <c r="AA549" s="810"/>
      <c r="AB549" s="810"/>
      <c r="AC549" s="810"/>
      <c r="AD549" s="810"/>
      <c r="AE549" s="810"/>
      <c r="AF549" s="810"/>
      <c r="AG549" s="810"/>
      <c r="AH549" s="810"/>
      <c r="AI549" s="810"/>
      <c r="AJ549" s="810"/>
    </row>
    <row r="550" spans="1:36" ht="12.75">
      <c r="A550" s="838"/>
      <c r="B550" s="838"/>
      <c r="C550" s="583"/>
      <c r="D550" s="583"/>
      <c r="E550" s="583"/>
      <c r="F550" s="583"/>
      <c r="G550" s="583"/>
      <c r="H550" s="583"/>
      <c r="I550" s="583"/>
      <c r="J550" s="583"/>
      <c r="K550" s="583"/>
      <c r="L550" s="583"/>
      <c r="M550" s="583"/>
      <c r="N550" s="583"/>
      <c r="O550" s="583"/>
      <c r="P550" s="583"/>
      <c r="Q550" s="583"/>
      <c r="R550" s="583"/>
      <c r="S550" s="583"/>
      <c r="T550" s="583"/>
      <c r="U550" s="583"/>
      <c r="V550" s="583"/>
      <c r="W550" s="584"/>
      <c r="X550" s="584"/>
      <c r="Y550" s="584"/>
      <c r="Z550" s="584"/>
      <c r="AA550" s="584"/>
      <c r="AB550" s="584"/>
      <c r="AC550" s="584"/>
      <c r="AD550" s="584"/>
      <c r="AE550" s="584"/>
      <c r="AF550" s="584"/>
      <c r="AG550" s="584"/>
      <c r="AH550" s="584"/>
      <c r="AI550" s="584"/>
      <c r="AJ550" s="584"/>
    </row>
    <row r="551" spans="1:36" ht="12.75">
      <c r="A551" s="837"/>
      <c r="B551" s="837"/>
      <c r="C551" s="809"/>
      <c r="D551" s="809"/>
      <c r="E551" s="809"/>
      <c r="F551" s="809"/>
      <c r="G551" s="809"/>
      <c r="H551" s="809"/>
      <c r="I551" s="809"/>
      <c r="J551" s="809"/>
      <c r="K551" s="809"/>
      <c r="L551" s="809"/>
      <c r="M551" s="809"/>
      <c r="N551" s="809"/>
      <c r="O551" s="809"/>
      <c r="P551" s="809"/>
      <c r="Q551" s="809"/>
      <c r="R551" s="809"/>
      <c r="S551" s="809"/>
      <c r="T551" s="809"/>
      <c r="U551" s="809"/>
      <c r="V551" s="809"/>
      <c r="W551" s="810"/>
      <c r="X551" s="810"/>
      <c r="Y551" s="810"/>
      <c r="Z551" s="810"/>
      <c r="AA551" s="810"/>
      <c r="AB551" s="810"/>
      <c r="AC551" s="810"/>
      <c r="AD551" s="810"/>
      <c r="AE551" s="810"/>
      <c r="AF551" s="810"/>
      <c r="AG551" s="810"/>
      <c r="AH551" s="810"/>
      <c r="AI551" s="810"/>
      <c r="AJ551" s="810"/>
    </row>
    <row r="552" spans="1:36" ht="12.75">
      <c r="A552" s="838"/>
      <c r="B552" s="838"/>
      <c r="C552" s="583"/>
      <c r="D552" s="583"/>
      <c r="E552" s="583"/>
      <c r="F552" s="583"/>
      <c r="G552" s="583"/>
      <c r="H552" s="583"/>
      <c r="I552" s="583"/>
      <c r="J552" s="583"/>
      <c r="K552" s="583"/>
      <c r="L552" s="583"/>
      <c r="M552" s="583"/>
      <c r="N552" s="583"/>
      <c r="O552" s="583"/>
      <c r="P552" s="583"/>
      <c r="Q552" s="583"/>
      <c r="R552" s="583"/>
      <c r="S552" s="583"/>
      <c r="T552" s="583"/>
      <c r="U552" s="583"/>
      <c r="V552" s="583"/>
      <c r="W552" s="584"/>
      <c r="X552" s="584"/>
      <c r="Y552" s="584"/>
      <c r="Z552" s="584"/>
      <c r="AA552" s="584"/>
      <c r="AB552" s="584"/>
      <c r="AC552" s="584"/>
      <c r="AD552" s="584"/>
      <c r="AE552" s="584"/>
      <c r="AF552" s="584"/>
      <c r="AG552" s="584"/>
      <c r="AH552" s="584"/>
      <c r="AI552" s="584"/>
      <c r="AJ552" s="584"/>
    </row>
    <row r="553" spans="1:36" ht="12.75">
      <c r="A553" s="837"/>
      <c r="B553" s="837"/>
      <c r="C553" s="809"/>
      <c r="D553" s="809"/>
      <c r="E553" s="809"/>
      <c r="F553" s="809"/>
      <c r="G553" s="809"/>
      <c r="H553" s="809"/>
      <c r="I553" s="809"/>
      <c r="J553" s="809"/>
      <c r="K553" s="809"/>
      <c r="L553" s="809"/>
      <c r="M553" s="809"/>
      <c r="N553" s="809"/>
      <c r="O553" s="809"/>
      <c r="P553" s="809"/>
      <c r="Q553" s="809"/>
      <c r="R553" s="809"/>
      <c r="S553" s="809"/>
      <c r="T553" s="809"/>
      <c r="U553" s="809"/>
      <c r="V553" s="809"/>
      <c r="W553" s="810"/>
      <c r="X553" s="810"/>
      <c r="Y553" s="810"/>
      <c r="Z553" s="810"/>
      <c r="AA553" s="810"/>
      <c r="AB553" s="810"/>
      <c r="AC553" s="810"/>
      <c r="AD553" s="810"/>
      <c r="AE553" s="810"/>
      <c r="AF553" s="810"/>
      <c r="AG553" s="810"/>
      <c r="AH553" s="810"/>
      <c r="AI553" s="810"/>
      <c r="AJ553" s="810"/>
    </row>
    <row r="554" spans="1:36" ht="12.75">
      <c r="A554" s="838"/>
      <c r="B554" s="838"/>
      <c r="C554" s="583"/>
      <c r="D554" s="583"/>
      <c r="E554" s="583"/>
      <c r="F554" s="583"/>
      <c r="G554" s="583"/>
      <c r="H554" s="583"/>
      <c r="I554" s="583"/>
      <c r="J554" s="583"/>
      <c r="K554" s="583"/>
      <c r="L554" s="583"/>
      <c r="M554" s="583"/>
      <c r="N554" s="583"/>
      <c r="O554" s="583"/>
      <c r="P554" s="583"/>
      <c r="Q554" s="583"/>
      <c r="R554" s="583"/>
      <c r="S554" s="583"/>
      <c r="T554" s="583"/>
      <c r="U554" s="583"/>
      <c r="V554" s="583"/>
      <c r="W554" s="584"/>
      <c r="X554" s="584"/>
      <c r="Y554" s="584"/>
      <c r="Z554" s="584"/>
      <c r="AA554" s="584"/>
      <c r="AB554" s="584"/>
      <c r="AC554" s="584"/>
      <c r="AD554" s="584"/>
      <c r="AE554" s="584"/>
      <c r="AF554" s="584"/>
      <c r="AG554" s="584"/>
      <c r="AH554" s="584"/>
      <c r="AI554" s="584"/>
      <c r="AJ554" s="584"/>
    </row>
    <row r="555" spans="1:36" ht="12.75">
      <c r="A555" s="837"/>
      <c r="B555" s="837"/>
      <c r="C555" s="809"/>
      <c r="D555" s="809"/>
      <c r="E555" s="809"/>
      <c r="F555" s="809"/>
      <c r="G555" s="809"/>
      <c r="H555" s="809"/>
      <c r="I555" s="809"/>
      <c r="J555" s="809"/>
      <c r="K555" s="809"/>
      <c r="L555" s="809"/>
      <c r="M555" s="809"/>
      <c r="N555" s="809"/>
      <c r="O555" s="809"/>
      <c r="P555" s="809"/>
      <c r="Q555" s="809"/>
      <c r="R555" s="809"/>
      <c r="S555" s="809"/>
      <c r="T555" s="809"/>
      <c r="U555" s="809"/>
      <c r="V555" s="809"/>
      <c r="W555" s="810"/>
      <c r="X555" s="810"/>
      <c r="Y555" s="810"/>
      <c r="Z555" s="810"/>
      <c r="AA555" s="810"/>
      <c r="AB555" s="810"/>
      <c r="AC555" s="810"/>
      <c r="AD555" s="810"/>
      <c r="AE555" s="810"/>
      <c r="AF555" s="810"/>
      <c r="AG555" s="810"/>
      <c r="AH555" s="810"/>
      <c r="AI555" s="810"/>
      <c r="AJ555" s="810"/>
    </row>
    <row r="556" spans="1:36" ht="12.75">
      <c r="A556" s="838"/>
      <c r="B556" s="838"/>
      <c r="C556" s="583"/>
      <c r="D556" s="583"/>
      <c r="E556" s="583"/>
      <c r="F556" s="583"/>
      <c r="G556" s="583"/>
      <c r="H556" s="583"/>
      <c r="I556" s="583"/>
      <c r="J556" s="583"/>
      <c r="K556" s="583"/>
      <c r="L556" s="583"/>
      <c r="M556" s="583"/>
      <c r="N556" s="583"/>
      <c r="O556" s="583"/>
      <c r="P556" s="583"/>
      <c r="Q556" s="583"/>
      <c r="R556" s="583"/>
      <c r="S556" s="583"/>
      <c r="T556" s="583"/>
      <c r="U556" s="583"/>
      <c r="V556" s="583"/>
      <c r="W556" s="584"/>
      <c r="X556" s="584"/>
      <c r="Y556" s="584"/>
      <c r="Z556" s="584"/>
      <c r="AA556" s="584"/>
      <c r="AB556" s="584"/>
      <c r="AC556" s="584"/>
      <c r="AD556" s="584"/>
      <c r="AE556" s="584"/>
      <c r="AF556" s="584"/>
      <c r="AG556" s="584"/>
      <c r="AH556" s="584"/>
      <c r="AI556" s="584"/>
      <c r="AJ556" s="584"/>
    </row>
    <row r="557" spans="1:36" ht="12.75">
      <c r="A557" s="837"/>
      <c r="B557" s="837"/>
      <c r="C557" s="809"/>
      <c r="D557" s="809"/>
      <c r="E557" s="809"/>
      <c r="F557" s="809"/>
      <c r="G557" s="809"/>
      <c r="H557" s="809"/>
      <c r="I557" s="809"/>
      <c r="J557" s="809"/>
      <c r="K557" s="809"/>
      <c r="L557" s="809"/>
      <c r="M557" s="809"/>
      <c r="N557" s="809"/>
      <c r="O557" s="809"/>
      <c r="P557" s="809"/>
      <c r="Q557" s="809"/>
      <c r="R557" s="809"/>
      <c r="S557" s="809"/>
      <c r="T557" s="809"/>
      <c r="U557" s="809"/>
      <c r="V557" s="809"/>
      <c r="W557" s="810"/>
      <c r="X557" s="810"/>
      <c r="Y557" s="810"/>
      <c r="Z557" s="810"/>
      <c r="AA557" s="810"/>
      <c r="AB557" s="810"/>
      <c r="AC557" s="810"/>
      <c r="AD557" s="810"/>
      <c r="AE557" s="810"/>
      <c r="AF557" s="810"/>
      <c r="AG557" s="810"/>
      <c r="AH557" s="810"/>
      <c r="AI557" s="810"/>
      <c r="AJ557" s="810"/>
    </row>
    <row r="558" spans="1:36" ht="12.75">
      <c r="A558" s="838"/>
      <c r="B558" s="838"/>
      <c r="C558" s="583"/>
      <c r="D558" s="583"/>
      <c r="E558" s="583"/>
      <c r="F558" s="583"/>
      <c r="G558" s="583"/>
      <c r="H558" s="583"/>
      <c r="I558" s="583"/>
      <c r="J558" s="583"/>
      <c r="K558" s="583"/>
      <c r="L558" s="583"/>
      <c r="M558" s="583"/>
      <c r="N558" s="583"/>
      <c r="O558" s="583"/>
      <c r="P558" s="583"/>
      <c r="Q558" s="583"/>
      <c r="R558" s="583"/>
      <c r="S558" s="583"/>
      <c r="T558" s="583"/>
      <c r="U558" s="583"/>
      <c r="V558" s="583"/>
      <c r="W558" s="584"/>
      <c r="X558" s="584"/>
      <c r="Y558" s="584"/>
      <c r="Z558" s="584"/>
      <c r="AA558" s="584"/>
      <c r="AB558" s="584"/>
      <c r="AC558" s="584"/>
      <c r="AD558" s="584"/>
      <c r="AE558" s="584"/>
      <c r="AF558" s="584"/>
      <c r="AG558" s="584"/>
      <c r="AH558" s="584"/>
      <c r="AI558" s="584"/>
      <c r="AJ558" s="584"/>
    </row>
    <row r="559" spans="1:36" ht="12.75">
      <c r="A559" s="837"/>
      <c r="B559" s="837"/>
      <c r="C559" s="809"/>
      <c r="D559" s="809"/>
      <c r="E559" s="809"/>
      <c r="F559" s="809"/>
      <c r="G559" s="809"/>
      <c r="H559" s="809"/>
      <c r="I559" s="809"/>
      <c r="J559" s="809"/>
      <c r="K559" s="809"/>
      <c r="L559" s="809"/>
      <c r="M559" s="809"/>
      <c r="N559" s="809"/>
      <c r="O559" s="809"/>
      <c r="P559" s="809"/>
      <c r="Q559" s="809"/>
      <c r="R559" s="809"/>
      <c r="S559" s="809"/>
      <c r="T559" s="809"/>
      <c r="U559" s="809"/>
      <c r="V559" s="809"/>
      <c r="W559" s="810"/>
      <c r="X559" s="810"/>
      <c r="Y559" s="810"/>
      <c r="Z559" s="810"/>
      <c r="AA559" s="810"/>
      <c r="AB559" s="810"/>
      <c r="AC559" s="810"/>
      <c r="AD559" s="810"/>
      <c r="AE559" s="810"/>
      <c r="AF559" s="810"/>
      <c r="AG559" s="810"/>
      <c r="AH559" s="810"/>
      <c r="AI559" s="810"/>
      <c r="AJ559" s="810"/>
    </row>
    <row r="560" spans="1:36" ht="12.75">
      <c r="A560" s="838"/>
      <c r="B560" s="838"/>
      <c r="C560" s="583"/>
      <c r="D560" s="583"/>
      <c r="E560" s="583"/>
      <c r="F560" s="583"/>
      <c r="G560" s="583"/>
      <c r="H560" s="583"/>
      <c r="I560" s="583"/>
      <c r="J560" s="583"/>
      <c r="K560" s="583"/>
      <c r="L560" s="583"/>
      <c r="M560" s="583"/>
      <c r="N560" s="583"/>
      <c r="O560" s="583"/>
      <c r="P560" s="583"/>
      <c r="Q560" s="583"/>
      <c r="R560" s="583"/>
      <c r="S560" s="583"/>
      <c r="T560" s="583"/>
      <c r="U560" s="583"/>
      <c r="V560" s="583"/>
      <c r="W560" s="584"/>
      <c r="X560" s="584"/>
      <c r="Y560" s="584"/>
      <c r="Z560" s="584"/>
      <c r="AA560" s="584"/>
      <c r="AB560" s="584"/>
      <c r="AC560" s="584"/>
      <c r="AD560" s="584"/>
      <c r="AE560" s="584"/>
      <c r="AF560" s="584"/>
      <c r="AG560" s="584"/>
      <c r="AH560" s="584"/>
      <c r="AI560" s="584"/>
      <c r="AJ560" s="584"/>
    </row>
    <row r="561" spans="1:36" ht="12.75">
      <c r="A561" s="837"/>
      <c r="B561" s="837"/>
      <c r="C561" s="809"/>
      <c r="D561" s="809"/>
      <c r="E561" s="809"/>
      <c r="F561" s="809"/>
      <c r="G561" s="809"/>
      <c r="H561" s="809"/>
      <c r="I561" s="809"/>
      <c r="J561" s="809"/>
      <c r="K561" s="809"/>
      <c r="L561" s="809"/>
      <c r="M561" s="809"/>
      <c r="N561" s="809"/>
      <c r="O561" s="809"/>
      <c r="P561" s="809"/>
      <c r="Q561" s="809"/>
      <c r="R561" s="809"/>
      <c r="S561" s="809"/>
      <c r="T561" s="809"/>
      <c r="U561" s="809"/>
      <c r="V561" s="809"/>
      <c r="W561" s="810"/>
      <c r="X561" s="810"/>
      <c r="Y561" s="810"/>
      <c r="Z561" s="810"/>
      <c r="AA561" s="810"/>
      <c r="AB561" s="810"/>
      <c r="AC561" s="810"/>
      <c r="AD561" s="810"/>
      <c r="AE561" s="810"/>
      <c r="AF561" s="810"/>
      <c r="AG561" s="810"/>
      <c r="AH561" s="810"/>
      <c r="AI561" s="810"/>
      <c r="AJ561" s="810"/>
    </row>
    <row r="562" spans="1:36" ht="12.75">
      <c r="A562" s="838"/>
      <c r="B562" s="838"/>
      <c r="C562" s="583"/>
      <c r="D562" s="583"/>
      <c r="E562" s="583"/>
      <c r="F562" s="583"/>
      <c r="G562" s="583"/>
      <c r="H562" s="583"/>
      <c r="I562" s="583"/>
      <c r="J562" s="583"/>
      <c r="K562" s="583"/>
      <c r="L562" s="583"/>
      <c r="M562" s="583"/>
      <c r="N562" s="583"/>
      <c r="O562" s="583"/>
      <c r="P562" s="583"/>
      <c r="Q562" s="583"/>
      <c r="R562" s="583"/>
      <c r="S562" s="583"/>
      <c r="T562" s="583"/>
      <c r="U562" s="583"/>
      <c r="V562" s="583"/>
      <c r="W562" s="584"/>
      <c r="X562" s="584"/>
      <c r="Y562" s="584"/>
      <c r="Z562" s="584"/>
      <c r="AA562" s="584"/>
      <c r="AB562" s="584"/>
      <c r="AC562" s="584"/>
      <c r="AD562" s="584"/>
      <c r="AE562" s="584"/>
      <c r="AF562" s="584"/>
      <c r="AG562" s="584"/>
      <c r="AH562" s="584"/>
      <c r="AI562" s="584"/>
      <c r="AJ562" s="584"/>
    </row>
    <row r="563" spans="1:36" ht="12.75">
      <c r="A563" s="837"/>
      <c r="B563" s="837"/>
      <c r="C563" s="809"/>
      <c r="D563" s="809"/>
      <c r="E563" s="809"/>
      <c r="F563" s="809"/>
      <c r="G563" s="809"/>
      <c r="H563" s="809"/>
      <c r="I563" s="809"/>
      <c r="J563" s="809"/>
      <c r="K563" s="809"/>
      <c r="L563" s="809"/>
      <c r="M563" s="809"/>
      <c r="N563" s="809"/>
      <c r="O563" s="809"/>
      <c r="P563" s="809"/>
      <c r="Q563" s="809"/>
      <c r="R563" s="809"/>
      <c r="S563" s="809"/>
      <c r="T563" s="809"/>
      <c r="U563" s="809"/>
      <c r="V563" s="809"/>
      <c r="W563" s="810"/>
      <c r="X563" s="810"/>
      <c r="Y563" s="810"/>
      <c r="Z563" s="810"/>
      <c r="AA563" s="810"/>
      <c r="AB563" s="810"/>
      <c r="AC563" s="810"/>
      <c r="AD563" s="810"/>
      <c r="AE563" s="810"/>
      <c r="AF563" s="810"/>
      <c r="AG563" s="810"/>
      <c r="AH563" s="810"/>
      <c r="AI563" s="810"/>
      <c r="AJ563" s="810"/>
    </row>
    <row r="564" spans="1:36" ht="12.75">
      <c r="A564" s="838"/>
      <c r="B564" s="838"/>
      <c r="C564" s="583"/>
      <c r="D564" s="583"/>
      <c r="E564" s="583"/>
      <c r="F564" s="583"/>
      <c r="G564" s="583"/>
      <c r="H564" s="583"/>
      <c r="I564" s="583"/>
      <c r="J564" s="583"/>
      <c r="K564" s="583"/>
      <c r="L564" s="583"/>
      <c r="M564" s="583"/>
      <c r="N564" s="583"/>
      <c r="O564" s="583"/>
      <c r="P564" s="583"/>
      <c r="Q564" s="583"/>
      <c r="R564" s="583"/>
      <c r="S564" s="583"/>
      <c r="T564" s="583"/>
      <c r="U564" s="583"/>
      <c r="V564" s="583"/>
      <c r="W564" s="584"/>
      <c r="X564" s="584"/>
      <c r="Y564" s="584"/>
      <c r="Z564" s="584"/>
      <c r="AA564" s="584"/>
      <c r="AB564" s="584"/>
      <c r="AC564" s="584"/>
      <c r="AD564" s="584"/>
      <c r="AE564" s="584"/>
      <c r="AF564" s="584"/>
      <c r="AG564" s="584"/>
      <c r="AH564" s="584"/>
      <c r="AI564" s="584"/>
      <c r="AJ564" s="584"/>
    </row>
    <row r="565" spans="1:36" ht="12.75">
      <c r="A565" s="837"/>
      <c r="B565" s="837"/>
      <c r="C565" s="809"/>
      <c r="D565" s="809"/>
      <c r="E565" s="809"/>
      <c r="F565" s="809"/>
      <c r="G565" s="809"/>
      <c r="H565" s="809"/>
      <c r="I565" s="809"/>
      <c r="J565" s="809"/>
      <c r="K565" s="809"/>
      <c r="L565" s="809"/>
      <c r="M565" s="809"/>
      <c r="N565" s="809"/>
      <c r="O565" s="809"/>
      <c r="P565" s="809"/>
      <c r="Q565" s="809"/>
      <c r="R565" s="809"/>
      <c r="S565" s="809"/>
      <c r="T565" s="809"/>
      <c r="U565" s="809"/>
      <c r="V565" s="809"/>
      <c r="W565" s="810"/>
      <c r="X565" s="810"/>
      <c r="Y565" s="810"/>
      <c r="Z565" s="810"/>
      <c r="AA565" s="810"/>
      <c r="AB565" s="810"/>
      <c r="AC565" s="810"/>
      <c r="AD565" s="810"/>
      <c r="AE565" s="810"/>
      <c r="AF565" s="810"/>
      <c r="AG565" s="810"/>
      <c r="AH565" s="810"/>
      <c r="AI565" s="810"/>
      <c r="AJ565" s="810"/>
    </row>
    <row r="566" spans="1:36" ht="12.75">
      <c r="A566" s="838"/>
      <c r="B566" s="838"/>
      <c r="C566" s="583"/>
      <c r="D566" s="583"/>
      <c r="E566" s="583"/>
      <c r="F566" s="583"/>
      <c r="G566" s="583"/>
      <c r="H566" s="583"/>
      <c r="I566" s="583"/>
      <c r="J566" s="583"/>
      <c r="K566" s="583"/>
      <c r="L566" s="583"/>
      <c r="M566" s="583"/>
      <c r="N566" s="583"/>
      <c r="O566" s="583"/>
      <c r="P566" s="583"/>
      <c r="Q566" s="583"/>
      <c r="R566" s="583"/>
      <c r="S566" s="583"/>
      <c r="T566" s="583"/>
      <c r="U566" s="583"/>
      <c r="V566" s="583"/>
      <c r="W566" s="584"/>
      <c r="X566" s="584"/>
      <c r="Y566" s="584"/>
      <c r="Z566" s="584"/>
      <c r="AA566" s="584"/>
      <c r="AB566" s="584"/>
      <c r="AC566" s="584"/>
      <c r="AD566" s="584"/>
      <c r="AE566" s="584"/>
      <c r="AF566" s="584"/>
      <c r="AG566" s="584"/>
      <c r="AH566" s="584"/>
      <c r="AI566" s="584"/>
      <c r="AJ566" s="584"/>
    </row>
    <row r="567" spans="1:36" ht="12.75">
      <c r="A567" s="837"/>
      <c r="B567" s="837"/>
      <c r="C567" s="809"/>
      <c r="D567" s="809"/>
      <c r="E567" s="809"/>
      <c r="F567" s="809"/>
      <c r="G567" s="809"/>
      <c r="H567" s="809"/>
      <c r="I567" s="809"/>
      <c r="J567" s="809"/>
      <c r="K567" s="809"/>
      <c r="L567" s="809"/>
      <c r="M567" s="809"/>
      <c r="N567" s="809"/>
      <c r="O567" s="809"/>
      <c r="P567" s="809"/>
      <c r="Q567" s="809"/>
      <c r="R567" s="809"/>
      <c r="S567" s="809"/>
      <c r="T567" s="809"/>
      <c r="U567" s="809"/>
      <c r="V567" s="809"/>
      <c r="W567" s="810"/>
      <c r="X567" s="810"/>
      <c r="Y567" s="810"/>
      <c r="Z567" s="810"/>
      <c r="AA567" s="810"/>
      <c r="AB567" s="810"/>
      <c r="AC567" s="810"/>
      <c r="AD567" s="810"/>
      <c r="AE567" s="810"/>
      <c r="AF567" s="810"/>
      <c r="AG567" s="810"/>
      <c r="AH567" s="810"/>
      <c r="AI567" s="810"/>
      <c r="AJ567" s="810"/>
    </row>
    <row r="568" spans="1:36" ht="12.75">
      <c r="A568" s="838"/>
      <c r="B568" s="838"/>
      <c r="C568" s="583"/>
      <c r="D568" s="583"/>
      <c r="E568" s="583"/>
      <c r="F568" s="583"/>
      <c r="G568" s="583"/>
      <c r="H568" s="583"/>
      <c r="I568" s="583"/>
      <c r="J568" s="583"/>
      <c r="K568" s="583"/>
      <c r="L568" s="583"/>
      <c r="M568" s="583"/>
      <c r="N568" s="583"/>
      <c r="O568" s="583"/>
      <c r="P568" s="583"/>
      <c r="Q568" s="583"/>
      <c r="R568" s="583"/>
      <c r="S568" s="583"/>
      <c r="T568" s="583"/>
      <c r="U568" s="583"/>
      <c r="V568" s="583"/>
      <c r="W568" s="584"/>
      <c r="X568" s="584"/>
      <c r="Y568" s="584"/>
      <c r="Z568" s="584"/>
      <c r="AA568" s="584"/>
      <c r="AB568" s="584"/>
      <c r="AC568" s="584"/>
      <c r="AD568" s="584"/>
      <c r="AE568" s="584"/>
      <c r="AF568" s="584"/>
      <c r="AG568" s="584"/>
      <c r="AH568" s="584"/>
      <c r="AI568" s="584"/>
      <c r="AJ568" s="584"/>
    </row>
    <row r="569" spans="1:36" ht="12.75">
      <c r="A569" s="837"/>
      <c r="B569" s="837"/>
      <c r="C569" s="809"/>
      <c r="D569" s="809"/>
      <c r="E569" s="809"/>
      <c r="F569" s="809"/>
      <c r="G569" s="809"/>
      <c r="H569" s="809"/>
      <c r="I569" s="809"/>
      <c r="J569" s="809"/>
      <c r="K569" s="809"/>
      <c r="L569" s="809"/>
      <c r="M569" s="809"/>
      <c r="N569" s="809"/>
      <c r="O569" s="809"/>
      <c r="P569" s="809"/>
      <c r="Q569" s="809"/>
      <c r="R569" s="809"/>
      <c r="S569" s="809"/>
      <c r="T569" s="809"/>
      <c r="U569" s="809"/>
      <c r="V569" s="809"/>
      <c r="W569" s="810"/>
      <c r="X569" s="810"/>
      <c r="Y569" s="810"/>
      <c r="Z569" s="810"/>
      <c r="AA569" s="810"/>
      <c r="AB569" s="810"/>
      <c r="AC569" s="810"/>
      <c r="AD569" s="810"/>
      <c r="AE569" s="810"/>
      <c r="AF569" s="810"/>
      <c r="AG569" s="810"/>
      <c r="AH569" s="810"/>
      <c r="AI569" s="810"/>
      <c r="AJ569" s="810"/>
    </row>
    <row r="570" spans="1:36" ht="12.75">
      <c r="A570" s="838"/>
      <c r="B570" s="838"/>
      <c r="C570" s="583"/>
      <c r="D570" s="583"/>
      <c r="E570" s="583"/>
      <c r="F570" s="583"/>
      <c r="G570" s="583"/>
      <c r="H570" s="583"/>
      <c r="I570" s="583"/>
      <c r="J570" s="583"/>
      <c r="K570" s="583"/>
      <c r="L570" s="583"/>
      <c r="M570" s="583"/>
      <c r="N570" s="583"/>
      <c r="O570" s="583"/>
      <c r="P570" s="583"/>
      <c r="Q570" s="583"/>
      <c r="R570" s="583"/>
      <c r="S570" s="583"/>
      <c r="T570" s="583"/>
      <c r="U570" s="583"/>
      <c r="V570" s="583"/>
      <c r="W570" s="584"/>
      <c r="X570" s="584"/>
      <c r="Y570" s="584"/>
      <c r="Z570" s="584"/>
      <c r="AA570" s="584"/>
      <c r="AB570" s="584"/>
      <c r="AC570" s="584"/>
      <c r="AD570" s="584"/>
      <c r="AE570" s="584"/>
      <c r="AF570" s="584"/>
      <c r="AG570" s="584"/>
      <c r="AH570" s="584"/>
      <c r="AI570" s="584"/>
      <c r="AJ570" s="584"/>
    </row>
    <row r="571" spans="1:36" ht="12.75">
      <c r="A571" s="837"/>
      <c r="B571" s="837"/>
      <c r="C571" s="809"/>
      <c r="D571" s="809"/>
      <c r="E571" s="809"/>
      <c r="F571" s="809"/>
      <c r="G571" s="809"/>
      <c r="H571" s="809"/>
      <c r="I571" s="809"/>
      <c r="J571" s="809"/>
      <c r="K571" s="809"/>
      <c r="L571" s="809"/>
      <c r="M571" s="809"/>
      <c r="N571" s="809"/>
      <c r="O571" s="809"/>
      <c r="P571" s="809"/>
      <c r="Q571" s="809"/>
      <c r="R571" s="809"/>
      <c r="S571" s="809"/>
      <c r="T571" s="809"/>
      <c r="U571" s="809"/>
      <c r="V571" s="809"/>
      <c r="W571" s="810"/>
      <c r="X571" s="810"/>
      <c r="Y571" s="810"/>
      <c r="Z571" s="810"/>
      <c r="AA571" s="810"/>
      <c r="AB571" s="810"/>
      <c r="AC571" s="810"/>
      <c r="AD571" s="810"/>
      <c r="AE571" s="810"/>
      <c r="AF571" s="810"/>
      <c r="AG571" s="810"/>
      <c r="AH571" s="810"/>
      <c r="AI571" s="810"/>
      <c r="AJ571" s="810"/>
    </row>
    <row r="572" spans="1:36" ht="12.75">
      <c r="A572" s="838"/>
      <c r="B572" s="838"/>
      <c r="C572" s="583"/>
      <c r="D572" s="583"/>
      <c r="E572" s="583"/>
      <c r="F572" s="583"/>
      <c r="G572" s="583"/>
      <c r="H572" s="583"/>
      <c r="I572" s="583"/>
      <c r="J572" s="583"/>
      <c r="K572" s="583"/>
      <c r="L572" s="583"/>
      <c r="M572" s="583"/>
      <c r="N572" s="583"/>
      <c r="O572" s="583"/>
      <c r="P572" s="583"/>
      <c r="Q572" s="583"/>
      <c r="R572" s="583"/>
      <c r="S572" s="583"/>
      <c r="T572" s="583"/>
      <c r="U572" s="583"/>
      <c r="V572" s="583"/>
      <c r="W572" s="584"/>
      <c r="X572" s="584"/>
      <c r="Y572" s="584"/>
      <c r="Z572" s="584"/>
      <c r="AA572" s="584"/>
      <c r="AB572" s="584"/>
      <c r="AC572" s="584"/>
      <c r="AD572" s="584"/>
      <c r="AE572" s="584"/>
      <c r="AF572" s="584"/>
      <c r="AG572" s="584"/>
      <c r="AH572" s="584"/>
      <c r="AI572" s="584"/>
      <c r="AJ572" s="584"/>
    </row>
    <row r="573" spans="1:36" ht="12.75">
      <c r="A573" s="837"/>
      <c r="B573" s="837"/>
      <c r="C573" s="809"/>
      <c r="D573" s="809"/>
      <c r="E573" s="809"/>
      <c r="F573" s="809"/>
      <c r="G573" s="809"/>
      <c r="H573" s="809"/>
      <c r="I573" s="809"/>
      <c r="J573" s="809"/>
      <c r="K573" s="809"/>
      <c r="L573" s="809"/>
      <c r="M573" s="809"/>
      <c r="N573" s="809"/>
      <c r="O573" s="809"/>
      <c r="P573" s="809"/>
      <c r="Q573" s="809"/>
      <c r="R573" s="809"/>
      <c r="S573" s="809"/>
      <c r="T573" s="809"/>
      <c r="U573" s="809"/>
      <c r="V573" s="809"/>
      <c r="W573" s="810"/>
      <c r="X573" s="810"/>
      <c r="Y573" s="810"/>
      <c r="Z573" s="810"/>
      <c r="AA573" s="810"/>
      <c r="AB573" s="810"/>
      <c r="AC573" s="810"/>
      <c r="AD573" s="810"/>
      <c r="AE573" s="810"/>
      <c r="AF573" s="810"/>
      <c r="AG573" s="810"/>
      <c r="AH573" s="810"/>
      <c r="AI573" s="810"/>
      <c r="AJ573" s="810"/>
    </row>
    <row r="574" spans="1:36" ht="12.75">
      <c r="A574" s="838"/>
      <c r="B574" s="838"/>
      <c r="C574" s="583"/>
      <c r="D574" s="583"/>
      <c r="E574" s="583"/>
      <c r="F574" s="583"/>
      <c r="G574" s="583"/>
      <c r="H574" s="583"/>
      <c r="I574" s="583"/>
      <c r="J574" s="583"/>
      <c r="K574" s="583"/>
      <c r="L574" s="583"/>
      <c r="M574" s="583"/>
      <c r="N574" s="583"/>
      <c r="O574" s="583"/>
      <c r="P574" s="583"/>
      <c r="Q574" s="583"/>
      <c r="R574" s="583"/>
      <c r="S574" s="583"/>
      <c r="T574" s="583"/>
      <c r="U574" s="583"/>
      <c r="V574" s="583"/>
      <c r="W574" s="584"/>
      <c r="X574" s="584"/>
      <c r="Y574" s="584"/>
      <c r="Z574" s="584"/>
      <c r="AA574" s="584"/>
      <c r="AB574" s="584"/>
      <c r="AC574" s="584"/>
      <c r="AD574" s="584"/>
      <c r="AE574" s="584"/>
      <c r="AF574" s="584"/>
      <c r="AG574" s="584"/>
      <c r="AH574" s="584"/>
      <c r="AI574" s="584"/>
      <c r="AJ574" s="584"/>
    </row>
    <row r="575" spans="1:36" ht="12.75">
      <c r="A575" s="837"/>
      <c r="B575" s="837"/>
      <c r="C575" s="809"/>
      <c r="D575" s="809"/>
      <c r="E575" s="809"/>
      <c r="F575" s="809"/>
      <c r="G575" s="809"/>
      <c r="H575" s="809"/>
      <c r="I575" s="809"/>
      <c r="J575" s="809"/>
      <c r="K575" s="809"/>
      <c r="L575" s="809"/>
      <c r="M575" s="809"/>
      <c r="N575" s="809"/>
      <c r="O575" s="809"/>
      <c r="P575" s="809"/>
      <c r="Q575" s="809"/>
      <c r="R575" s="809"/>
      <c r="S575" s="809"/>
      <c r="T575" s="809"/>
      <c r="U575" s="809"/>
      <c r="V575" s="809"/>
      <c r="W575" s="810"/>
      <c r="X575" s="810"/>
      <c r="Y575" s="810"/>
      <c r="Z575" s="810"/>
      <c r="AA575" s="810"/>
      <c r="AB575" s="810"/>
      <c r="AC575" s="810"/>
      <c r="AD575" s="810"/>
      <c r="AE575" s="810"/>
      <c r="AF575" s="810"/>
      <c r="AG575" s="810"/>
      <c r="AH575" s="810"/>
      <c r="AI575" s="810"/>
      <c r="AJ575" s="810"/>
    </row>
    <row r="576" spans="1:36" ht="12.75">
      <c r="A576" s="838"/>
      <c r="B576" s="838"/>
      <c r="C576" s="583"/>
      <c r="D576" s="583"/>
      <c r="E576" s="583"/>
      <c r="F576" s="583"/>
      <c r="G576" s="583"/>
      <c r="H576" s="583"/>
      <c r="I576" s="583"/>
      <c r="J576" s="583"/>
      <c r="K576" s="583"/>
      <c r="L576" s="583"/>
      <c r="M576" s="583"/>
      <c r="N576" s="583"/>
      <c r="O576" s="583"/>
      <c r="P576" s="583"/>
      <c r="Q576" s="583"/>
      <c r="R576" s="583"/>
      <c r="S576" s="583"/>
      <c r="T576" s="583"/>
      <c r="U576" s="583"/>
      <c r="V576" s="583"/>
      <c r="W576" s="584"/>
      <c r="X576" s="584"/>
      <c r="Y576" s="584"/>
      <c r="Z576" s="584"/>
      <c r="AA576" s="584"/>
      <c r="AB576" s="584"/>
      <c r="AC576" s="584"/>
      <c r="AD576" s="584"/>
      <c r="AE576" s="584"/>
      <c r="AF576" s="584"/>
      <c r="AG576" s="584"/>
      <c r="AH576" s="584"/>
      <c r="AI576" s="584"/>
      <c r="AJ576" s="584"/>
    </row>
    <row r="577" spans="1:36" ht="12.75">
      <c r="A577" s="837"/>
      <c r="B577" s="837"/>
      <c r="C577" s="809"/>
      <c r="D577" s="809"/>
      <c r="E577" s="809"/>
      <c r="F577" s="809"/>
      <c r="G577" s="809"/>
      <c r="H577" s="809"/>
      <c r="I577" s="809"/>
      <c r="J577" s="809"/>
      <c r="K577" s="809"/>
      <c r="L577" s="809"/>
      <c r="M577" s="809"/>
      <c r="N577" s="809"/>
      <c r="O577" s="809"/>
      <c r="P577" s="809"/>
      <c r="Q577" s="809"/>
      <c r="R577" s="809"/>
      <c r="S577" s="809"/>
      <c r="T577" s="809"/>
      <c r="U577" s="809"/>
      <c r="V577" s="809"/>
      <c r="W577" s="810"/>
      <c r="X577" s="810"/>
      <c r="Y577" s="810"/>
      <c r="Z577" s="810"/>
      <c r="AA577" s="810"/>
      <c r="AB577" s="810"/>
      <c r="AC577" s="810"/>
      <c r="AD577" s="810"/>
      <c r="AE577" s="810"/>
      <c r="AF577" s="810"/>
      <c r="AG577" s="810"/>
      <c r="AH577" s="810"/>
      <c r="AI577" s="810"/>
      <c r="AJ577" s="810"/>
    </row>
    <row r="578" spans="1:36" ht="12.75">
      <c r="A578" s="838"/>
      <c r="B578" s="838"/>
      <c r="C578" s="583"/>
      <c r="D578" s="583"/>
      <c r="E578" s="583"/>
      <c r="F578" s="583"/>
      <c r="G578" s="583"/>
      <c r="H578" s="583"/>
      <c r="I578" s="583"/>
      <c r="J578" s="583"/>
      <c r="K578" s="583"/>
      <c r="L578" s="583"/>
      <c r="M578" s="583"/>
      <c r="N578" s="583"/>
      <c r="O578" s="583"/>
      <c r="P578" s="583"/>
      <c r="Q578" s="583"/>
      <c r="R578" s="583"/>
      <c r="S578" s="583"/>
      <c r="T578" s="583"/>
      <c r="U578" s="583"/>
      <c r="V578" s="583"/>
      <c r="W578" s="584"/>
      <c r="X578" s="584"/>
      <c r="Y578" s="584"/>
      <c r="Z578" s="584"/>
      <c r="AA578" s="584"/>
      <c r="AB578" s="584"/>
      <c r="AC578" s="584"/>
      <c r="AD578" s="584"/>
      <c r="AE578" s="584"/>
      <c r="AF578" s="584"/>
      <c r="AG578" s="584"/>
      <c r="AH578" s="584"/>
      <c r="AI578" s="584"/>
      <c r="AJ578" s="584"/>
    </row>
    <row r="579" spans="1:36" ht="12.75">
      <c r="A579" s="837"/>
      <c r="B579" s="837"/>
      <c r="C579" s="809"/>
      <c r="D579" s="809"/>
      <c r="E579" s="809"/>
      <c r="F579" s="809"/>
      <c r="G579" s="809"/>
      <c r="H579" s="809"/>
      <c r="I579" s="809"/>
      <c r="J579" s="809"/>
      <c r="K579" s="809"/>
      <c r="L579" s="809"/>
      <c r="M579" s="809"/>
      <c r="N579" s="809"/>
      <c r="O579" s="809"/>
      <c r="P579" s="809"/>
      <c r="Q579" s="809"/>
      <c r="R579" s="809"/>
      <c r="S579" s="809"/>
      <c r="T579" s="809"/>
      <c r="U579" s="809"/>
      <c r="V579" s="809"/>
      <c r="W579" s="810"/>
      <c r="X579" s="810"/>
      <c r="Y579" s="810"/>
      <c r="Z579" s="810"/>
      <c r="AA579" s="810"/>
      <c r="AB579" s="810"/>
      <c r="AC579" s="810"/>
      <c r="AD579" s="810"/>
      <c r="AE579" s="810"/>
      <c r="AF579" s="810"/>
      <c r="AG579" s="810"/>
      <c r="AH579" s="810"/>
      <c r="AI579" s="810"/>
      <c r="AJ579" s="810"/>
    </row>
    <row r="580" spans="1:36" ht="12.75">
      <c r="A580" s="838"/>
      <c r="B580" s="838"/>
      <c r="C580" s="583"/>
      <c r="D580" s="583"/>
      <c r="E580" s="583"/>
      <c r="F580" s="583"/>
      <c r="G580" s="583"/>
      <c r="H580" s="583"/>
      <c r="I580" s="583"/>
      <c r="J580" s="583"/>
      <c r="K580" s="583"/>
      <c r="L580" s="583"/>
      <c r="M580" s="583"/>
      <c r="N580" s="583"/>
      <c r="O580" s="583"/>
      <c r="P580" s="583"/>
      <c r="Q580" s="583"/>
      <c r="R580" s="583"/>
      <c r="S580" s="583"/>
      <c r="T580" s="583"/>
      <c r="U580" s="583"/>
      <c r="V580" s="583"/>
      <c r="W580" s="584"/>
      <c r="X580" s="584"/>
      <c r="Y580" s="584"/>
      <c r="Z580" s="584"/>
      <c r="AA580" s="584"/>
      <c r="AB580" s="584"/>
      <c r="AC580" s="584"/>
      <c r="AD580" s="584"/>
      <c r="AE580" s="584"/>
      <c r="AF580" s="584"/>
      <c r="AG580" s="584"/>
      <c r="AH580" s="584"/>
      <c r="AI580" s="584"/>
      <c r="AJ580" s="584"/>
    </row>
    <row r="581" spans="1:36" ht="12.75">
      <c r="A581" s="837"/>
      <c r="B581" s="837"/>
      <c r="C581" s="809"/>
      <c r="D581" s="809"/>
      <c r="E581" s="809"/>
      <c r="F581" s="809"/>
      <c r="G581" s="809"/>
      <c r="H581" s="809"/>
      <c r="I581" s="809"/>
      <c r="J581" s="809"/>
      <c r="K581" s="809"/>
      <c r="L581" s="809"/>
      <c r="M581" s="809"/>
      <c r="N581" s="809"/>
      <c r="O581" s="809"/>
      <c r="P581" s="809"/>
      <c r="Q581" s="809"/>
      <c r="R581" s="809"/>
      <c r="S581" s="809"/>
      <c r="T581" s="809"/>
      <c r="U581" s="809"/>
      <c r="V581" s="809"/>
      <c r="W581" s="810"/>
      <c r="X581" s="810"/>
      <c r="Y581" s="810"/>
      <c r="Z581" s="810"/>
      <c r="AA581" s="810"/>
      <c r="AB581" s="810"/>
      <c r="AC581" s="810"/>
      <c r="AD581" s="810"/>
      <c r="AE581" s="810"/>
      <c r="AF581" s="810"/>
      <c r="AG581" s="810"/>
      <c r="AH581" s="810"/>
      <c r="AI581" s="810"/>
      <c r="AJ581" s="810"/>
    </row>
    <row r="582" spans="1:36" ht="12.75">
      <c r="A582" s="838"/>
      <c r="B582" s="838"/>
      <c r="C582" s="583"/>
      <c r="D582" s="583"/>
      <c r="E582" s="583"/>
      <c r="F582" s="583"/>
      <c r="G582" s="583"/>
      <c r="H582" s="583"/>
      <c r="I582" s="583"/>
      <c r="J582" s="583"/>
      <c r="K582" s="583"/>
      <c r="L582" s="583"/>
      <c r="M582" s="583"/>
      <c r="N582" s="583"/>
      <c r="O582" s="583"/>
      <c r="P582" s="583"/>
      <c r="Q582" s="583"/>
      <c r="R582" s="583"/>
      <c r="S582" s="583"/>
      <c r="T582" s="583"/>
      <c r="U582" s="583"/>
      <c r="V582" s="583"/>
      <c r="W582" s="584"/>
      <c r="X582" s="584"/>
      <c r="Y582" s="584"/>
      <c r="Z582" s="584"/>
      <c r="AA582" s="584"/>
      <c r="AB582" s="584"/>
      <c r="AC582" s="584"/>
      <c r="AD582" s="584"/>
      <c r="AE582" s="584"/>
      <c r="AF582" s="584"/>
      <c r="AG582" s="584"/>
      <c r="AH582" s="584"/>
      <c r="AI582" s="584"/>
      <c r="AJ582" s="584"/>
    </row>
    <row r="583" spans="1:36" ht="12.75">
      <c r="A583" s="837"/>
      <c r="B583" s="837"/>
      <c r="C583" s="809"/>
      <c r="D583" s="809"/>
      <c r="E583" s="809"/>
      <c r="F583" s="809"/>
      <c r="G583" s="809"/>
      <c r="H583" s="809"/>
      <c r="I583" s="809"/>
      <c r="J583" s="809"/>
      <c r="K583" s="809"/>
      <c r="L583" s="809"/>
      <c r="M583" s="809"/>
      <c r="N583" s="809"/>
      <c r="O583" s="809"/>
      <c r="P583" s="809"/>
      <c r="Q583" s="809"/>
      <c r="R583" s="809"/>
      <c r="S583" s="809"/>
      <c r="T583" s="809"/>
      <c r="U583" s="809"/>
      <c r="V583" s="809"/>
      <c r="W583" s="810"/>
      <c r="X583" s="810"/>
      <c r="Y583" s="810"/>
      <c r="Z583" s="810"/>
      <c r="AA583" s="810"/>
      <c r="AB583" s="810"/>
      <c r="AC583" s="810"/>
      <c r="AD583" s="810"/>
      <c r="AE583" s="810"/>
      <c r="AF583" s="810"/>
      <c r="AG583" s="810"/>
      <c r="AH583" s="810"/>
      <c r="AI583" s="810"/>
      <c r="AJ583" s="810"/>
    </row>
    <row r="584" spans="1:36" ht="12.75">
      <c r="A584" s="838"/>
      <c r="B584" s="838"/>
      <c r="C584" s="583"/>
      <c r="D584" s="583"/>
      <c r="E584" s="583"/>
      <c r="F584" s="583"/>
      <c r="G584" s="583"/>
      <c r="H584" s="583"/>
      <c r="I584" s="583"/>
      <c r="J584" s="583"/>
      <c r="K584" s="583"/>
      <c r="L584" s="583"/>
      <c r="M584" s="583"/>
      <c r="N584" s="583"/>
      <c r="O584" s="583"/>
      <c r="P584" s="583"/>
      <c r="Q584" s="583"/>
      <c r="R584" s="583"/>
      <c r="S584" s="583"/>
      <c r="T584" s="583"/>
      <c r="U584" s="583"/>
      <c r="V584" s="583"/>
      <c r="W584" s="584"/>
      <c r="X584" s="584"/>
      <c r="Y584" s="584"/>
      <c r="Z584" s="584"/>
      <c r="AA584" s="584"/>
      <c r="AB584" s="584"/>
      <c r="AC584" s="584"/>
      <c r="AD584" s="584"/>
      <c r="AE584" s="584"/>
      <c r="AF584" s="584"/>
      <c r="AG584" s="584"/>
      <c r="AH584" s="584"/>
      <c r="AI584" s="584"/>
      <c r="AJ584" s="584"/>
    </row>
    <row r="585" spans="1:36" ht="12.75">
      <c r="A585" s="837"/>
      <c r="B585" s="837"/>
      <c r="C585" s="809"/>
      <c r="D585" s="809"/>
      <c r="E585" s="809"/>
      <c r="F585" s="809"/>
      <c r="G585" s="809"/>
      <c r="H585" s="809"/>
      <c r="I585" s="809"/>
      <c r="J585" s="809"/>
      <c r="K585" s="809"/>
      <c r="L585" s="809"/>
      <c r="M585" s="809"/>
      <c r="N585" s="809"/>
      <c r="O585" s="809"/>
      <c r="P585" s="809"/>
      <c r="Q585" s="809"/>
      <c r="R585" s="809"/>
      <c r="S585" s="809"/>
      <c r="T585" s="809"/>
      <c r="U585" s="809"/>
      <c r="V585" s="809"/>
      <c r="W585" s="810"/>
      <c r="X585" s="810"/>
      <c r="Y585" s="810"/>
      <c r="Z585" s="810"/>
      <c r="AA585" s="810"/>
      <c r="AB585" s="810"/>
      <c r="AC585" s="810"/>
      <c r="AD585" s="810"/>
      <c r="AE585" s="810"/>
      <c r="AF585" s="810"/>
      <c r="AG585" s="810"/>
      <c r="AH585" s="810"/>
      <c r="AI585" s="810"/>
      <c r="AJ585" s="810"/>
    </row>
    <row r="586" spans="1:36" ht="12.75">
      <c r="A586" s="838"/>
      <c r="B586" s="838"/>
      <c r="C586" s="583"/>
      <c r="D586" s="583"/>
      <c r="E586" s="583"/>
      <c r="F586" s="583"/>
      <c r="G586" s="583"/>
      <c r="H586" s="583"/>
      <c r="I586" s="583"/>
      <c r="J586" s="583"/>
      <c r="K586" s="583"/>
      <c r="L586" s="583"/>
      <c r="M586" s="583"/>
      <c r="N586" s="583"/>
      <c r="O586" s="583"/>
      <c r="P586" s="583"/>
      <c r="Q586" s="583"/>
      <c r="R586" s="583"/>
      <c r="S586" s="583"/>
      <c r="T586" s="583"/>
      <c r="U586" s="583"/>
      <c r="V586" s="583"/>
      <c r="W586" s="584"/>
      <c r="X586" s="584"/>
      <c r="Y586" s="584"/>
      <c r="Z586" s="584"/>
      <c r="AA586" s="584"/>
      <c r="AB586" s="584"/>
      <c r="AC586" s="584"/>
      <c r="AD586" s="584"/>
      <c r="AE586" s="584"/>
      <c r="AF586" s="584"/>
      <c r="AG586" s="584"/>
      <c r="AH586" s="584"/>
      <c r="AI586" s="584"/>
      <c r="AJ586" s="584"/>
    </row>
    <row r="587" spans="1:36" ht="12.75">
      <c r="A587" s="837"/>
      <c r="B587" s="837"/>
      <c r="C587" s="809"/>
      <c r="D587" s="809"/>
      <c r="E587" s="809"/>
      <c r="F587" s="809"/>
      <c r="G587" s="809"/>
      <c r="H587" s="809"/>
      <c r="I587" s="809"/>
      <c r="J587" s="809"/>
      <c r="K587" s="809"/>
      <c r="L587" s="809"/>
      <c r="M587" s="809"/>
      <c r="N587" s="809"/>
      <c r="O587" s="809"/>
      <c r="P587" s="809"/>
      <c r="Q587" s="809"/>
      <c r="R587" s="809"/>
      <c r="S587" s="809"/>
      <c r="T587" s="809"/>
      <c r="U587" s="809"/>
      <c r="V587" s="809"/>
      <c r="W587" s="810"/>
      <c r="X587" s="810"/>
      <c r="Y587" s="810"/>
      <c r="Z587" s="810"/>
      <c r="AA587" s="810"/>
      <c r="AB587" s="810"/>
      <c r="AC587" s="810"/>
      <c r="AD587" s="810"/>
      <c r="AE587" s="810"/>
      <c r="AF587" s="810"/>
      <c r="AG587" s="810"/>
      <c r="AH587" s="810"/>
      <c r="AI587" s="810"/>
      <c r="AJ587" s="810"/>
    </row>
    <row r="588" spans="1:36" ht="12.75">
      <c r="A588" s="838"/>
      <c r="B588" s="838"/>
      <c r="C588" s="583"/>
      <c r="D588" s="583"/>
      <c r="E588" s="583"/>
      <c r="F588" s="583"/>
      <c r="G588" s="583"/>
      <c r="H588" s="583"/>
      <c r="I588" s="583"/>
      <c r="J588" s="583"/>
      <c r="K588" s="583"/>
      <c r="L588" s="583"/>
      <c r="M588" s="583"/>
      <c r="N588" s="583"/>
      <c r="O588" s="583"/>
      <c r="P588" s="583"/>
      <c r="Q588" s="583"/>
      <c r="R588" s="583"/>
      <c r="S588" s="583"/>
      <c r="T588" s="583"/>
      <c r="U588" s="583"/>
      <c r="V588" s="583"/>
      <c r="W588" s="584"/>
      <c r="X588" s="584"/>
      <c r="Y588" s="584"/>
      <c r="Z588" s="584"/>
      <c r="AA588" s="584"/>
      <c r="AB588" s="584"/>
      <c r="AC588" s="584"/>
      <c r="AD588" s="584"/>
      <c r="AE588" s="584"/>
      <c r="AF588" s="584"/>
      <c r="AG588" s="584"/>
      <c r="AH588" s="584"/>
      <c r="AI588" s="584"/>
      <c r="AJ588" s="584"/>
    </row>
    <row r="589" spans="1:36" ht="12.75">
      <c r="A589" s="837"/>
      <c r="B589" s="837"/>
      <c r="C589" s="809"/>
      <c r="D589" s="809"/>
      <c r="E589" s="809"/>
      <c r="F589" s="809"/>
      <c r="G589" s="809"/>
      <c r="H589" s="809"/>
      <c r="I589" s="809"/>
      <c r="J589" s="809"/>
      <c r="K589" s="809"/>
      <c r="L589" s="809"/>
      <c r="M589" s="809"/>
      <c r="N589" s="809"/>
      <c r="O589" s="809"/>
      <c r="P589" s="809"/>
      <c r="Q589" s="809"/>
      <c r="R589" s="809"/>
      <c r="S589" s="809"/>
      <c r="T589" s="809"/>
      <c r="U589" s="809"/>
      <c r="V589" s="809"/>
      <c r="W589" s="810"/>
      <c r="X589" s="810"/>
      <c r="Y589" s="810"/>
      <c r="Z589" s="810"/>
      <c r="AA589" s="810"/>
      <c r="AB589" s="810"/>
      <c r="AC589" s="810"/>
      <c r="AD589" s="810"/>
      <c r="AE589" s="810"/>
      <c r="AF589" s="810"/>
      <c r="AG589" s="810"/>
      <c r="AH589" s="810"/>
      <c r="AI589" s="810"/>
      <c r="AJ589" s="810"/>
    </row>
    <row r="590" spans="1:36" ht="12.75">
      <c r="A590" s="838"/>
      <c r="B590" s="838"/>
      <c r="C590" s="583"/>
      <c r="D590" s="583"/>
      <c r="E590" s="583"/>
      <c r="F590" s="583"/>
      <c r="G590" s="583"/>
      <c r="H590" s="583"/>
      <c r="I590" s="583"/>
      <c r="J590" s="583"/>
      <c r="K590" s="583"/>
      <c r="L590" s="583"/>
      <c r="M590" s="583"/>
      <c r="N590" s="583"/>
      <c r="O590" s="583"/>
      <c r="P590" s="583"/>
      <c r="Q590" s="583"/>
      <c r="R590" s="583"/>
      <c r="S590" s="583"/>
      <c r="T590" s="583"/>
      <c r="U590" s="583"/>
      <c r="V590" s="583"/>
      <c r="W590" s="584"/>
      <c r="X590" s="584"/>
      <c r="Y590" s="584"/>
      <c r="Z590" s="584"/>
      <c r="AA590" s="584"/>
      <c r="AB590" s="584"/>
      <c r="AC590" s="584"/>
      <c r="AD590" s="584"/>
      <c r="AE590" s="584"/>
      <c r="AF590" s="584"/>
      <c r="AG590" s="584"/>
      <c r="AH590" s="584"/>
      <c r="AI590" s="584"/>
      <c r="AJ590" s="584"/>
    </row>
    <row r="591" spans="1:36" ht="12.75">
      <c r="A591" s="837"/>
      <c r="B591" s="837"/>
      <c r="C591" s="809"/>
      <c r="D591" s="809"/>
      <c r="E591" s="809"/>
      <c r="F591" s="809"/>
      <c r="G591" s="809"/>
      <c r="H591" s="809"/>
      <c r="I591" s="809"/>
      <c r="J591" s="809"/>
      <c r="K591" s="809"/>
      <c r="L591" s="809"/>
      <c r="M591" s="809"/>
      <c r="N591" s="809"/>
      <c r="O591" s="809"/>
      <c r="P591" s="809"/>
      <c r="Q591" s="809"/>
      <c r="R591" s="809"/>
      <c r="S591" s="809"/>
      <c r="T591" s="809"/>
      <c r="U591" s="809"/>
      <c r="V591" s="809"/>
      <c r="W591" s="810"/>
      <c r="X591" s="810"/>
      <c r="Y591" s="810"/>
      <c r="Z591" s="810"/>
      <c r="AA591" s="810"/>
      <c r="AB591" s="810"/>
      <c r="AC591" s="810"/>
      <c r="AD591" s="810"/>
      <c r="AE591" s="810"/>
      <c r="AF591" s="810"/>
      <c r="AG591" s="810"/>
      <c r="AH591" s="810"/>
      <c r="AI591" s="810"/>
      <c r="AJ591" s="810"/>
    </row>
    <row r="592" spans="1:36" ht="12.75">
      <c r="A592" s="838"/>
      <c r="B592" s="838"/>
      <c r="C592" s="583"/>
      <c r="D592" s="583"/>
      <c r="E592" s="583"/>
      <c r="F592" s="583"/>
      <c r="G592" s="583"/>
      <c r="H592" s="583"/>
      <c r="I592" s="583"/>
      <c r="J592" s="583"/>
      <c r="K592" s="583"/>
      <c r="L592" s="583"/>
      <c r="M592" s="583"/>
      <c r="N592" s="583"/>
      <c r="O592" s="583"/>
      <c r="P592" s="583"/>
      <c r="Q592" s="583"/>
      <c r="R592" s="583"/>
      <c r="S592" s="583"/>
      <c r="T592" s="583"/>
      <c r="U592" s="583"/>
      <c r="V592" s="583"/>
      <c r="W592" s="584"/>
      <c r="X592" s="584"/>
      <c r="Y592" s="584"/>
      <c r="Z592" s="584"/>
      <c r="AA592" s="584"/>
      <c r="AB592" s="584"/>
      <c r="AC592" s="584"/>
      <c r="AD592" s="584"/>
      <c r="AE592" s="584"/>
      <c r="AF592" s="584"/>
      <c r="AG592" s="584"/>
      <c r="AH592" s="584"/>
      <c r="AI592" s="584"/>
      <c r="AJ592" s="584"/>
    </row>
    <row r="593" spans="1:36" ht="12.75">
      <c r="A593" s="837"/>
      <c r="B593" s="837"/>
      <c r="C593" s="809"/>
      <c r="D593" s="809"/>
      <c r="E593" s="809"/>
      <c r="F593" s="809"/>
      <c r="G593" s="809"/>
      <c r="H593" s="809"/>
      <c r="I593" s="809"/>
      <c r="J593" s="809"/>
      <c r="K593" s="809"/>
      <c r="L593" s="809"/>
      <c r="M593" s="809"/>
      <c r="N593" s="809"/>
      <c r="O593" s="809"/>
      <c r="P593" s="809"/>
      <c r="Q593" s="809"/>
      <c r="R593" s="809"/>
      <c r="S593" s="809"/>
      <c r="T593" s="809"/>
      <c r="U593" s="809"/>
      <c r="V593" s="809"/>
      <c r="W593" s="810"/>
      <c r="X593" s="810"/>
      <c r="Y593" s="810"/>
      <c r="Z593" s="810"/>
      <c r="AA593" s="810"/>
      <c r="AB593" s="810"/>
      <c r="AC593" s="810"/>
      <c r="AD593" s="810"/>
      <c r="AE593" s="810"/>
      <c r="AF593" s="810"/>
      <c r="AG593" s="810"/>
      <c r="AH593" s="810"/>
      <c r="AI593" s="810"/>
      <c r="AJ593" s="810"/>
    </row>
    <row r="594" spans="1:36" ht="12.75">
      <c r="A594" s="838"/>
      <c r="B594" s="838"/>
      <c r="C594" s="583"/>
      <c r="D594" s="583"/>
      <c r="E594" s="583"/>
      <c r="F594" s="583"/>
      <c r="G594" s="583"/>
      <c r="H594" s="583"/>
      <c r="I594" s="583"/>
      <c r="J594" s="583"/>
      <c r="K594" s="583"/>
      <c r="L594" s="583"/>
      <c r="M594" s="583"/>
      <c r="N594" s="583"/>
      <c r="O594" s="583"/>
      <c r="P594" s="583"/>
      <c r="Q594" s="583"/>
      <c r="R594" s="583"/>
      <c r="S594" s="583"/>
      <c r="T594" s="583"/>
      <c r="U594" s="583"/>
      <c r="V594" s="583"/>
      <c r="W594" s="584"/>
      <c r="X594" s="584"/>
      <c r="Y594" s="584"/>
      <c r="Z594" s="584"/>
      <c r="AA594" s="584"/>
      <c r="AB594" s="584"/>
      <c r="AC594" s="584"/>
      <c r="AD594" s="584"/>
      <c r="AE594" s="584"/>
      <c r="AF594" s="584"/>
      <c r="AG594" s="584"/>
      <c r="AH594" s="584"/>
      <c r="AI594" s="584"/>
      <c r="AJ594" s="584"/>
    </row>
    <row r="595" spans="1:36" ht="12.75">
      <c r="A595" s="837"/>
      <c r="B595" s="837"/>
      <c r="C595" s="809"/>
      <c r="D595" s="809"/>
      <c r="E595" s="809"/>
      <c r="F595" s="809"/>
      <c r="G595" s="809"/>
      <c r="H595" s="809"/>
      <c r="I595" s="809"/>
      <c r="J595" s="809"/>
      <c r="K595" s="809"/>
      <c r="L595" s="809"/>
      <c r="M595" s="809"/>
      <c r="N595" s="809"/>
      <c r="O595" s="809"/>
      <c r="P595" s="809"/>
      <c r="Q595" s="809"/>
      <c r="R595" s="809"/>
      <c r="S595" s="809"/>
      <c r="T595" s="809"/>
      <c r="U595" s="809"/>
      <c r="V595" s="809"/>
      <c r="W595" s="810"/>
      <c r="X595" s="810"/>
      <c r="Y595" s="810"/>
      <c r="Z595" s="810"/>
      <c r="AA595" s="810"/>
      <c r="AB595" s="810"/>
      <c r="AC595" s="810"/>
      <c r="AD595" s="810"/>
      <c r="AE595" s="810"/>
      <c r="AF595" s="810"/>
      <c r="AG595" s="810"/>
      <c r="AH595" s="810"/>
      <c r="AI595" s="810"/>
      <c r="AJ595" s="810"/>
    </row>
    <row r="596" spans="1:36" ht="12.75">
      <c r="A596" s="838"/>
      <c r="B596" s="838"/>
      <c r="C596" s="583"/>
      <c r="D596" s="583"/>
      <c r="E596" s="583"/>
      <c r="F596" s="583"/>
      <c r="G596" s="583"/>
      <c r="H596" s="583"/>
      <c r="I596" s="583"/>
      <c r="J596" s="583"/>
      <c r="K596" s="583"/>
      <c r="L596" s="583"/>
      <c r="M596" s="583"/>
      <c r="N596" s="583"/>
      <c r="O596" s="583"/>
      <c r="P596" s="583"/>
      <c r="Q596" s="583"/>
      <c r="R596" s="583"/>
      <c r="S596" s="583"/>
      <c r="T596" s="583"/>
      <c r="U596" s="583"/>
      <c r="V596" s="583"/>
      <c r="W596" s="584"/>
      <c r="X596" s="584"/>
      <c r="Y596" s="584"/>
      <c r="Z596" s="584"/>
      <c r="AA596" s="584"/>
      <c r="AB596" s="584"/>
      <c r="AC596" s="584"/>
      <c r="AD596" s="584"/>
      <c r="AE596" s="584"/>
      <c r="AF596" s="584"/>
      <c r="AG596" s="584"/>
      <c r="AH596" s="584"/>
      <c r="AI596" s="584"/>
      <c r="AJ596" s="584"/>
    </row>
    <row r="597" spans="1:36" ht="12.75">
      <c r="A597" s="837"/>
      <c r="B597" s="837"/>
      <c r="C597" s="809"/>
      <c r="D597" s="809"/>
      <c r="E597" s="809"/>
      <c r="F597" s="809"/>
      <c r="G597" s="809"/>
      <c r="H597" s="809"/>
      <c r="I597" s="809"/>
      <c r="J597" s="809"/>
      <c r="K597" s="809"/>
      <c r="L597" s="809"/>
      <c r="M597" s="809"/>
      <c r="N597" s="809"/>
      <c r="O597" s="809"/>
      <c r="P597" s="809"/>
      <c r="Q597" s="809"/>
      <c r="R597" s="809"/>
      <c r="S597" s="809"/>
      <c r="T597" s="809"/>
      <c r="U597" s="809"/>
      <c r="V597" s="809"/>
      <c r="W597" s="810"/>
      <c r="X597" s="810"/>
      <c r="Y597" s="810"/>
      <c r="Z597" s="810"/>
      <c r="AA597" s="810"/>
      <c r="AB597" s="810"/>
      <c r="AC597" s="810"/>
      <c r="AD597" s="810"/>
      <c r="AE597" s="810"/>
      <c r="AF597" s="810"/>
      <c r="AG597" s="810"/>
      <c r="AH597" s="810"/>
      <c r="AI597" s="810"/>
      <c r="AJ597" s="810"/>
    </row>
    <row r="598" spans="1:36" ht="12.75">
      <c r="A598" s="838"/>
      <c r="B598" s="838"/>
      <c r="C598" s="583"/>
      <c r="D598" s="583"/>
      <c r="E598" s="583"/>
      <c r="F598" s="583"/>
      <c r="G598" s="583"/>
      <c r="H598" s="583"/>
      <c r="I598" s="583"/>
      <c r="J598" s="583"/>
      <c r="K598" s="583"/>
      <c r="L598" s="583"/>
      <c r="M598" s="583"/>
      <c r="N598" s="583"/>
      <c r="O598" s="583"/>
      <c r="P598" s="583"/>
      <c r="Q598" s="583"/>
      <c r="R598" s="583"/>
      <c r="S598" s="583"/>
      <c r="T598" s="583"/>
      <c r="U598" s="583"/>
      <c r="V598" s="583"/>
      <c r="W598" s="584"/>
      <c r="X598" s="584"/>
      <c r="Y598" s="584"/>
      <c r="Z598" s="584"/>
      <c r="AA598" s="584"/>
      <c r="AB598" s="584"/>
      <c r="AC598" s="584"/>
      <c r="AD598" s="584"/>
      <c r="AE598" s="584"/>
      <c r="AF598" s="584"/>
      <c r="AG598" s="584"/>
      <c r="AH598" s="584"/>
      <c r="AI598" s="584"/>
      <c r="AJ598" s="584"/>
    </row>
    <row r="599" spans="1:36" ht="12.75">
      <c r="A599" s="837"/>
      <c r="B599" s="837"/>
      <c r="C599" s="809"/>
      <c r="D599" s="809"/>
      <c r="E599" s="809"/>
      <c r="F599" s="809"/>
      <c r="G599" s="809"/>
      <c r="H599" s="809"/>
      <c r="I599" s="809"/>
      <c r="J599" s="809"/>
      <c r="K599" s="809"/>
      <c r="L599" s="809"/>
      <c r="M599" s="809"/>
      <c r="N599" s="809"/>
      <c r="O599" s="809"/>
      <c r="P599" s="809"/>
      <c r="Q599" s="809"/>
      <c r="R599" s="809"/>
      <c r="S599" s="809"/>
      <c r="T599" s="809"/>
      <c r="U599" s="809"/>
      <c r="V599" s="809"/>
      <c r="W599" s="810"/>
      <c r="X599" s="810"/>
      <c r="Y599" s="810"/>
      <c r="Z599" s="810"/>
      <c r="AA599" s="810"/>
      <c r="AB599" s="810"/>
      <c r="AC599" s="810"/>
      <c r="AD599" s="810"/>
      <c r="AE599" s="810"/>
      <c r="AF599" s="810"/>
      <c r="AG599" s="810"/>
      <c r="AH599" s="810"/>
      <c r="AI599" s="810"/>
      <c r="AJ599" s="810"/>
    </row>
    <row r="600" spans="1:36" ht="12.75">
      <c r="A600" s="838"/>
      <c r="B600" s="838"/>
      <c r="C600" s="583"/>
      <c r="D600" s="583"/>
      <c r="E600" s="583"/>
      <c r="F600" s="583"/>
      <c r="G600" s="583"/>
      <c r="H600" s="583"/>
      <c r="I600" s="583"/>
      <c r="J600" s="583"/>
      <c r="K600" s="583"/>
      <c r="L600" s="583"/>
      <c r="M600" s="583"/>
      <c r="N600" s="583"/>
      <c r="O600" s="583"/>
      <c r="P600" s="583"/>
      <c r="Q600" s="583"/>
      <c r="R600" s="583"/>
      <c r="S600" s="583"/>
      <c r="T600" s="583"/>
      <c r="U600" s="583"/>
      <c r="V600" s="583"/>
      <c r="W600" s="584"/>
      <c r="X600" s="584"/>
      <c r="Y600" s="584"/>
      <c r="Z600" s="584"/>
      <c r="AA600" s="584"/>
      <c r="AB600" s="584"/>
      <c r="AC600" s="584"/>
      <c r="AD600" s="584"/>
      <c r="AE600" s="584"/>
      <c r="AF600" s="584"/>
      <c r="AG600" s="584"/>
      <c r="AH600" s="584"/>
      <c r="AI600" s="584"/>
      <c r="AJ600" s="584"/>
    </row>
    <row r="601" spans="1:36" ht="12.75">
      <c r="A601" s="837"/>
      <c r="B601" s="837"/>
      <c r="C601" s="809"/>
      <c r="D601" s="809"/>
      <c r="E601" s="809"/>
      <c r="F601" s="809"/>
      <c r="G601" s="809"/>
      <c r="H601" s="809"/>
      <c r="I601" s="809"/>
      <c r="J601" s="809"/>
      <c r="K601" s="809"/>
      <c r="L601" s="809"/>
      <c r="M601" s="809"/>
      <c r="N601" s="809"/>
      <c r="O601" s="809"/>
      <c r="P601" s="809"/>
      <c r="Q601" s="809"/>
      <c r="R601" s="809"/>
      <c r="S601" s="809"/>
      <c r="T601" s="809"/>
      <c r="U601" s="809"/>
      <c r="V601" s="809"/>
      <c r="W601" s="810"/>
      <c r="X601" s="810"/>
      <c r="Y601" s="810"/>
      <c r="Z601" s="810"/>
      <c r="AA601" s="810"/>
      <c r="AB601" s="810"/>
      <c r="AC601" s="810"/>
      <c r="AD601" s="810"/>
      <c r="AE601" s="810"/>
      <c r="AF601" s="810"/>
      <c r="AG601" s="810"/>
      <c r="AH601" s="810"/>
      <c r="AI601" s="810"/>
      <c r="AJ601" s="810"/>
    </row>
    <row r="602" spans="1:36" ht="12.75">
      <c r="A602" s="838"/>
      <c r="B602" s="838"/>
      <c r="C602" s="583"/>
      <c r="D602" s="583"/>
      <c r="E602" s="583"/>
      <c r="F602" s="583"/>
      <c r="G602" s="583"/>
      <c r="H602" s="583"/>
      <c r="I602" s="583"/>
      <c r="J602" s="583"/>
      <c r="K602" s="583"/>
      <c r="L602" s="583"/>
      <c r="M602" s="583"/>
      <c r="N602" s="583"/>
      <c r="O602" s="583"/>
      <c r="P602" s="583"/>
      <c r="Q602" s="583"/>
      <c r="R602" s="583"/>
      <c r="S602" s="583"/>
      <c r="T602" s="583"/>
      <c r="U602" s="583"/>
      <c r="V602" s="583"/>
      <c r="W602" s="584"/>
      <c r="X602" s="584"/>
      <c r="Y602" s="584"/>
      <c r="Z602" s="584"/>
      <c r="AA602" s="584"/>
      <c r="AB602" s="584"/>
      <c r="AC602" s="584"/>
      <c r="AD602" s="584"/>
      <c r="AE602" s="584"/>
      <c r="AF602" s="584"/>
      <c r="AG602" s="584"/>
      <c r="AH602" s="584"/>
      <c r="AI602" s="584"/>
      <c r="AJ602" s="584"/>
    </row>
    <row r="603" spans="1:36" ht="12.75">
      <c r="A603" s="837"/>
      <c r="B603" s="837"/>
      <c r="C603" s="809"/>
      <c r="D603" s="809"/>
      <c r="E603" s="809"/>
      <c r="F603" s="809"/>
      <c r="G603" s="809"/>
      <c r="H603" s="809"/>
      <c r="I603" s="809"/>
      <c r="J603" s="809"/>
      <c r="K603" s="809"/>
      <c r="L603" s="809"/>
      <c r="M603" s="809"/>
      <c r="N603" s="809"/>
      <c r="O603" s="809"/>
      <c r="P603" s="809"/>
      <c r="Q603" s="809"/>
      <c r="R603" s="809"/>
      <c r="S603" s="809"/>
      <c r="T603" s="809"/>
      <c r="U603" s="809"/>
      <c r="V603" s="809"/>
      <c r="W603" s="810"/>
      <c r="X603" s="810"/>
      <c r="Y603" s="810"/>
      <c r="Z603" s="810"/>
      <c r="AA603" s="810"/>
      <c r="AB603" s="810"/>
      <c r="AC603" s="810"/>
      <c r="AD603" s="810"/>
      <c r="AE603" s="810"/>
      <c r="AF603" s="810"/>
      <c r="AG603" s="810"/>
      <c r="AH603" s="810"/>
      <c r="AI603" s="810"/>
      <c r="AJ603" s="810"/>
    </row>
    <row r="604" spans="1:36" ht="12.75">
      <c r="A604" s="838"/>
      <c r="B604" s="838"/>
      <c r="C604" s="583"/>
      <c r="D604" s="583"/>
      <c r="E604" s="583"/>
      <c r="F604" s="583"/>
      <c r="G604" s="583"/>
      <c r="H604" s="583"/>
      <c r="I604" s="583"/>
      <c r="J604" s="583"/>
      <c r="K604" s="583"/>
      <c r="L604" s="583"/>
      <c r="M604" s="583"/>
      <c r="N604" s="583"/>
      <c r="O604" s="583"/>
      <c r="P604" s="583"/>
      <c r="Q604" s="583"/>
      <c r="R604" s="583"/>
      <c r="S604" s="583"/>
      <c r="T604" s="583"/>
      <c r="U604" s="583"/>
      <c r="V604" s="583"/>
      <c r="W604" s="584"/>
      <c r="X604" s="584"/>
      <c r="Y604" s="584"/>
      <c r="Z604" s="584"/>
      <c r="AA604" s="584"/>
      <c r="AB604" s="584"/>
      <c r="AC604" s="584"/>
      <c r="AD604" s="584"/>
      <c r="AE604" s="584"/>
      <c r="AF604" s="584"/>
      <c r="AG604" s="584"/>
      <c r="AH604" s="584"/>
      <c r="AI604" s="584"/>
      <c r="AJ604" s="584"/>
    </row>
    <row r="605" spans="1:36" ht="12.75">
      <c r="A605" s="837"/>
      <c r="B605" s="837"/>
      <c r="C605" s="809"/>
      <c r="D605" s="809"/>
      <c r="E605" s="809"/>
      <c r="F605" s="809"/>
      <c r="G605" s="809"/>
      <c r="H605" s="809"/>
      <c r="I605" s="809"/>
      <c r="J605" s="809"/>
      <c r="K605" s="809"/>
      <c r="L605" s="809"/>
      <c r="M605" s="809"/>
      <c r="N605" s="809"/>
      <c r="O605" s="809"/>
      <c r="P605" s="809"/>
      <c r="Q605" s="809"/>
      <c r="R605" s="809"/>
      <c r="S605" s="809"/>
      <c r="T605" s="809"/>
      <c r="U605" s="809"/>
      <c r="V605" s="809"/>
      <c r="W605" s="810"/>
      <c r="X605" s="810"/>
      <c r="Y605" s="810"/>
      <c r="Z605" s="810"/>
      <c r="AA605" s="810"/>
      <c r="AB605" s="810"/>
      <c r="AC605" s="810"/>
      <c r="AD605" s="810"/>
      <c r="AE605" s="810"/>
      <c r="AF605" s="810"/>
      <c r="AG605" s="810"/>
      <c r="AH605" s="810"/>
      <c r="AI605" s="810"/>
      <c r="AJ605" s="810"/>
    </row>
    <row r="606" spans="1:36" ht="12.75">
      <c r="A606" s="838"/>
      <c r="B606" s="838"/>
      <c r="C606" s="583"/>
      <c r="D606" s="583"/>
      <c r="E606" s="583"/>
      <c r="F606" s="583"/>
      <c r="G606" s="583"/>
      <c r="H606" s="583"/>
      <c r="I606" s="583"/>
      <c r="J606" s="583"/>
      <c r="K606" s="583"/>
      <c r="L606" s="583"/>
      <c r="M606" s="583"/>
      <c r="N606" s="583"/>
      <c r="O606" s="583"/>
      <c r="P606" s="583"/>
      <c r="Q606" s="583"/>
      <c r="R606" s="583"/>
      <c r="S606" s="583"/>
      <c r="T606" s="583"/>
      <c r="U606" s="583"/>
      <c r="V606" s="583"/>
      <c r="W606" s="584"/>
      <c r="X606" s="584"/>
      <c r="Y606" s="584"/>
      <c r="Z606" s="584"/>
      <c r="AA606" s="584"/>
      <c r="AB606" s="584"/>
      <c r="AC606" s="584"/>
      <c r="AD606" s="584"/>
      <c r="AE606" s="584"/>
      <c r="AF606" s="584"/>
      <c r="AG606" s="584"/>
      <c r="AH606" s="584"/>
      <c r="AI606" s="584"/>
      <c r="AJ606" s="584"/>
    </row>
    <row r="607" spans="1:36" ht="12.75">
      <c r="A607" s="837"/>
      <c r="B607" s="837"/>
      <c r="C607" s="809"/>
      <c r="D607" s="809"/>
      <c r="E607" s="809"/>
      <c r="F607" s="809"/>
      <c r="G607" s="809"/>
      <c r="H607" s="809"/>
      <c r="I607" s="809"/>
      <c r="J607" s="809"/>
      <c r="K607" s="809"/>
      <c r="L607" s="809"/>
      <c r="M607" s="809"/>
      <c r="N607" s="809"/>
      <c r="O607" s="809"/>
      <c r="P607" s="809"/>
      <c r="Q607" s="809"/>
      <c r="R607" s="809"/>
      <c r="S607" s="809"/>
      <c r="T607" s="809"/>
      <c r="U607" s="809"/>
      <c r="V607" s="809"/>
      <c r="W607" s="810"/>
      <c r="X607" s="810"/>
      <c r="Y607" s="810"/>
      <c r="Z607" s="810"/>
      <c r="AA607" s="810"/>
      <c r="AB607" s="810"/>
      <c r="AC607" s="810"/>
      <c r="AD607" s="810"/>
      <c r="AE607" s="810"/>
      <c r="AF607" s="810"/>
      <c r="AG607" s="810"/>
      <c r="AH607" s="810"/>
      <c r="AI607" s="810"/>
      <c r="AJ607" s="810"/>
    </row>
    <row r="608" spans="1:36" ht="12.75">
      <c r="A608" s="838"/>
      <c r="B608" s="838"/>
      <c r="C608" s="583"/>
      <c r="D608" s="583"/>
      <c r="E608" s="583"/>
      <c r="F608" s="583"/>
      <c r="G608" s="583"/>
      <c r="H608" s="583"/>
      <c r="I608" s="583"/>
      <c r="J608" s="583"/>
      <c r="K608" s="583"/>
      <c r="L608" s="583"/>
      <c r="M608" s="583"/>
      <c r="N608" s="583"/>
      <c r="O608" s="583"/>
      <c r="P608" s="583"/>
      <c r="Q608" s="583"/>
      <c r="R608" s="583"/>
      <c r="S608" s="583"/>
      <c r="T608" s="583"/>
      <c r="U608" s="583"/>
      <c r="V608" s="583"/>
      <c r="W608" s="584"/>
      <c r="X608" s="584"/>
      <c r="Y608" s="584"/>
      <c r="Z608" s="584"/>
      <c r="AA608" s="584"/>
      <c r="AB608" s="584"/>
      <c r="AC608" s="584"/>
      <c r="AD608" s="584"/>
      <c r="AE608" s="584"/>
      <c r="AF608" s="584"/>
      <c r="AG608" s="584"/>
      <c r="AH608" s="584"/>
      <c r="AI608" s="584"/>
      <c r="AJ608" s="584"/>
    </row>
    <row r="609" spans="1:36" ht="12.75">
      <c r="A609" s="837"/>
      <c r="B609" s="837"/>
      <c r="C609" s="809"/>
      <c r="D609" s="809"/>
      <c r="E609" s="809"/>
      <c r="F609" s="809"/>
      <c r="G609" s="809"/>
      <c r="H609" s="809"/>
      <c r="I609" s="809"/>
      <c r="J609" s="809"/>
      <c r="K609" s="809"/>
      <c r="L609" s="809"/>
      <c r="M609" s="809"/>
      <c r="N609" s="809"/>
      <c r="O609" s="809"/>
      <c r="P609" s="809"/>
      <c r="Q609" s="809"/>
      <c r="R609" s="809"/>
      <c r="S609" s="809"/>
      <c r="T609" s="809"/>
      <c r="U609" s="809"/>
      <c r="V609" s="809"/>
      <c r="W609" s="810"/>
      <c r="X609" s="810"/>
      <c r="Y609" s="810"/>
      <c r="Z609" s="810"/>
      <c r="AA609" s="810"/>
      <c r="AB609" s="810"/>
      <c r="AC609" s="810"/>
      <c r="AD609" s="810"/>
      <c r="AE609" s="810"/>
      <c r="AF609" s="810"/>
      <c r="AG609" s="810"/>
      <c r="AH609" s="810"/>
      <c r="AI609" s="810"/>
      <c r="AJ609" s="810"/>
    </row>
    <row r="610" spans="1:36" ht="12.75">
      <c r="A610" s="838"/>
      <c r="B610" s="838"/>
      <c r="C610" s="583"/>
      <c r="D610" s="583"/>
      <c r="E610" s="583"/>
      <c r="F610" s="583"/>
      <c r="G610" s="583"/>
      <c r="H610" s="583"/>
      <c r="I610" s="583"/>
      <c r="J610" s="583"/>
      <c r="K610" s="583"/>
      <c r="L610" s="583"/>
      <c r="M610" s="583"/>
      <c r="N610" s="583"/>
      <c r="O610" s="583"/>
      <c r="P610" s="583"/>
      <c r="Q610" s="583"/>
      <c r="R610" s="583"/>
      <c r="S610" s="583"/>
      <c r="T610" s="583"/>
      <c r="U610" s="583"/>
      <c r="V610" s="583"/>
      <c r="W610" s="584"/>
      <c r="X610" s="584"/>
      <c r="Y610" s="584"/>
      <c r="Z610" s="584"/>
      <c r="AA610" s="584"/>
      <c r="AB610" s="584"/>
      <c r="AC610" s="584"/>
      <c r="AD610" s="584"/>
      <c r="AE610" s="584"/>
      <c r="AF610" s="584"/>
      <c r="AG610" s="584"/>
      <c r="AH610" s="584"/>
      <c r="AI610" s="584"/>
      <c r="AJ610" s="584"/>
    </row>
    <row r="611" spans="1:36" ht="12.75">
      <c r="A611" s="837"/>
      <c r="B611" s="837"/>
      <c r="C611" s="809"/>
      <c r="D611" s="809"/>
      <c r="E611" s="809"/>
      <c r="F611" s="809"/>
      <c r="G611" s="809"/>
      <c r="H611" s="809"/>
      <c r="I611" s="809"/>
      <c r="J611" s="809"/>
      <c r="K611" s="809"/>
      <c r="L611" s="809"/>
      <c r="M611" s="809"/>
      <c r="N611" s="809"/>
      <c r="O611" s="809"/>
      <c r="P611" s="809"/>
      <c r="Q611" s="809"/>
      <c r="R611" s="809"/>
      <c r="S611" s="809"/>
      <c r="T611" s="809"/>
      <c r="U611" s="809"/>
      <c r="V611" s="809"/>
      <c r="W611" s="810"/>
      <c r="X611" s="810"/>
      <c r="Y611" s="810"/>
      <c r="Z611" s="810"/>
      <c r="AA611" s="810"/>
      <c r="AB611" s="810"/>
      <c r="AC611" s="810"/>
      <c r="AD611" s="810"/>
      <c r="AE611" s="810"/>
      <c r="AF611" s="810"/>
      <c r="AG611" s="810"/>
      <c r="AH611" s="810"/>
      <c r="AI611" s="810"/>
      <c r="AJ611" s="810"/>
    </row>
    <row r="612" spans="1:36" ht="12.75">
      <c r="A612" s="838"/>
      <c r="B612" s="838"/>
      <c r="C612" s="583"/>
      <c r="D612" s="583"/>
      <c r="E612" s="583"/>
      <c r="F612" s="583"/>
      <c r="G612" s="583"/>
      <c r="H612" s="583"/>
      <c r="I612" s="583"/>
      <c r="J612" s="583"/>
      <c r="K612" s="583"/>
      <c r="L612" s="583"/>
      <c r="M612" s="583"/>
      <c r="N612" s="583"/>
      <c r="O612" s="583"/>
      <c r="P612" s="583"/>
      <c r="Q612" s="583"/>
      <c r="R612" s="583"/>
      <c r="S612" s="583"/>
      <c r="T612" s="583"/>
      <c r="U612" s="583"/>
      <c r="V612" s="583"/>
      <c r="W612" s="584"/>
      <c r="X612" s="584"/>
      <c r="Y612" s="584"/>
      <c r="Z612" s="584"/>
      <c r="AA612" s="584"/>
      <c r="AB612" s="584"/>
      <c r="AC612" s="584"/>
      <c r="AD612" s="584"/>
      <c r="AE612" s="584"/>
      <c r="AF612" s="584"/>
      <c r="AG612" s="584"/>
      <c r="AH612" s="584"/>
      <c r="AI612" s="584"/>
      <c r="AJ612" s="584"/>
    </row>
    <row r="613" spans="1:36" ht="12.75">
      <c r="A613" s="837"/>
      <c r="B613" s="837"/>
      <c r="C613" s="809"/>
      <c r="D613" s="809"/>
      <c r="E613" s="809"/>
      <c r="F613" s="809"/>
      <c r="G613" s="809"/>
      <c r="H613" s="809"/>
      <c r="I613" s="809"/>
      <c r="J613" s="809"/>
      <c r="K613" s="809"/>
      <c r="L613" s="809"/>
      <c r="M613" s="809"/>
      <c r="N613" s="809"/>
      <c r="O613" s="809"/>
      <c r="P613" s="809"/>
      <c r="Q613" s="809"/>
      <c r="R613" s="809"/>
      <c r="S613" s="809"/>
      <c r="T613" s="809"/>
      <c r="U613" s="809"/>
      <c r="V613" s="809"/>
      <c r="W613" s="810"/>
      <c r="X613" s="810"/>
      <c r="Y613" s="810"/>
      <c r="Z613" s="810"/>
      <c r="AA613" s="810"/>
      <c r="AB613" s="810"/>
      <c r="AC613" s="810"/>
      <c r="AD613" s="810"/>
      <c r="AE613" s="810"/>
      <c r="AF613" s="810"/>
      <c r="AG613" s="810"/>
      <c r="AH613" s="810"/>
      <c r="AI613" s="810"/>
      <c r="AJ613" s="810"/>
    </row>
    <row r="614" spans="1:36" ht="12.75">
      <c r="A614" s="838"/>
      <c r="B614" s="838"/>
      <c r="C614" s="583"/>
      <c r="D614" s="583"/>
      <c r="E614" s="583"/>
      <c r="F614" s="583"/>
      <c r="G614" s="583"/>
      <c r="H614" s="583"/>
      <c r="I614" s="583"/>
      <c r="J614" s="583"/>
      <c r="K614" s="583"/>
      <c r="L614" s="583"/>
      <c r="M614" s="583"/>
      <c r="N614" s="583"/>
      <c r="O614" s="583"/>
      <c r="P614" s="583"/>
      <c r="Q614" s="583"/>
      <c r="R614" s="583"/>
      <c r="S614" s="583"/>
      <c r="T614" s="583"/>
      <c r="U614" s="583"/>
      <c r="V614" s="583"/>
      <c r="W614" s="584"/>
      <c r="X614" s="584"/>
      <c r="Y614" s="584"/>
      <c r="Z614" s="584"/>
      <c r="AA614" s="584"/>
      <c r="AB614" s="584"/>
      <c r="AC614" s="584"/>
      <c r="AD614" s="584"/>
      <c r="AE614" s="584"/>
      <c r="AF614" s="584"/>
      <c r="AG614" s="584"/>
      <c r="AH614" s="584"/>
      <c r="AI614" s="584"/>
      <c r="AJ614" s="584"/>
    </row>
    <row r="615" spans="1:36" ht="12.75">
      <c r="A615" s="837"/>
      <c r="B615" s="837"/>
      <c r="C615" s="809"/>
      <c r="D615" s="809"/>
      <c r="E615" s="809"/>
      <c r="F615" s="809"/>
      <c r="G615" s="809"/>
      <c r="H615" s="809"/>
      <c r="I615" s="809"/>
      <c r="J615" s="809"/>
      <c r="K615" s="809"/>
      <c r="L615" s="809"/>
      <c r="M615" s="809"/>
      <c r="N615" s="809"/>
      <c r="O615" s="809"/>
      <c r="P615" s="809"/>
      <c r="Q615" s="809"/>
      <c r="R615" s="809"/>
      <c r="S615" s="809"/>
      <c r="T615" s="809"/>
      <c r="U615" s="809"/>
      <c r="V615" s="809"/>
      <c r="W615" s="810"/>
      <c r="X615" s="810"/>
      <c r="Y615" s="810"/>
      <c r="Z615" s="810"/>
      <c r="AA615" s="810"/>
      <c r="AB615" s="810"/>
      <c r="AC615" s="810"/>
      <c r="AD615" s="810"/>
      <c r="AE615" s="810"/>
      <c r="AF615" s="810"/>
      <c r="AG615" s="810"/>
      <c r="AH615" s="810"/>
      <c r="AI615" s="810"/>
      <c r="AJ615" s="810"/>
    </row>
    <row r="616" spans="1:36" ht="12.75">
      <c r="A616" s="838"/>
      <c r="B616" s="838"/>
      <c r="C616" s="583"/>
      <c r="D616" s="583"/>
      <c r="E616" s="583"/>
      <c r="F616" s="583"/>
      <c r="G616" s="583"/>
      <c r="H616" s="583"/>
      <c r="I616" s="583"/>
      <c r="J616" s="583"/>
      <c r="K616" s="583"/>
      <c r="L616" s="583"/>
      <c r="M616" s="583"/>
      <c r="N616" s="583"/>
      <c r="O616" s="583"/>
      <c r="P616" s="583"/>
      <c r="Q616" s="583"/>
      <c r="R616" s="583"/>
      <c r="S616" s="583"/>
      <c r="T616" s="583"/>
      <c r="U616" s="583"/>
      <c r="V616" s="583"/>
      <c r="W616" s="584"/>
      <c r="X616" s="584"/>
      <c r="Y616" s="584"/>
      <c r="Z616" s="584"/>
      <c r="AA616" s="584"/>
      <c r="AB616" s="584"/>
      <c r="AC616" s="584"/>
      <c r="AD616" s="584"/>
      <c r="AE616" s="584"/>
      <c r="AF616" s="584"/>
      <c r="AG616" s="584"/>
      <c r="AH616" s="584"/>
      <c r="AI616" s="584"/>
      <c r="AJ616" s="584"/>
    </row>
    <row r="617" spans="1:36" ht="12.75">
      <c r="A617" s="837"/>
      <c r="B617" s="837"/>
      <c r="C617" s="809"/>
      <c r="D617" s="809"/>
      <c r="E617" s="809"/>
      <c r="F617" s="809"/>
      <c r="G617" s="809"/>
      <c r="H617" s="809"/>
      <c r="I617" s="809"/>
      <c r="J617" s="809"/>
      <c r="K617" s="809"/>
      <c r="L617" s="809"/>
      <c r="M617" s="809"/>
      <c r="N617" s="809"/>
      <c r="O617" s="809"/>
      <c r="P617" s="809"/>
      <c r="Q617" s="809"/>
      <c r="R617" s="809"/>
      <c r="S617" s="809"/>
      <c r="T617" s="809"/>
      <c r="U617" s="809"/>
      <c r="V617" s="809"/>
      <c r="W617" s="810"/>
      <c r="X617" s="810"/>
      <c r="Y617" s="810"/>
      <c r="Z617" s="810"/>
      <c r="AA617" s="810"/>
      <c r="AB617" s="810"/>
      <c r="AC617" s="810"/>
      <c r="AD617" s="810"/>
      <c r="AE617" s="810"/>
      <c r="AF617" s="810"/>
      <c r="AG617" s="810"/>
      <c r="AH617" s="810"/>
      <c r="AI617" s="810"/>
      <c r="AJ617" s="810"/>
    </row>
    <row r="618" spans="1:36" ht="12.75">
      <c r="A618" s="838"/>
      <c r="B618" s="838"/>
      <c r="C618" s="583"/>
      <c r="D618" s="583"/>
      <c r="E618" s="583"/>
      <c r="F618" s="583"/>
      <c r="G618" s="583"/>
      <c r="H618" s="583"/>
      <c r="I618" s="583"/>
      <c r="J618" s="583"/>
      <c r="K618" s="583"/>
      <c r="L618" s="583"/>
      <c r="M618" s="583"/>
      <c r="N618" s="583"/>
      <c r="O618" s="583"/>
      <c r="P618" s="583"/>
      <c r="Q618" s="583"/>
      <c r="R618" s="583"/>
      <c r="S618" s="583"/>
      <c r="T618" s="583"/>
      <c r="U618" s="583"/>
      <c r="V618" s="583"/>
      <c r="W618" s="584"/>
      <c r="X618" s="584"/>
      <c r="Y618" s="584"/>
      <c r="Z618" s="584"/>
      <c r="AA618" s="584"/>
      <c r="AB618" s="584"/>
      <c r="AC618" s="584"/>
      <c r="AD618" s="584"/>
      <c r="AE618" s="584"/>
      <c r="AF618" s="584"/>
      <c r="AG618" s="584"/>
      <c r="AH618" s="584"/>
      <c r="AI618" s="584"/>
      <c r="AJ618" s="584"/>
    </row>
    <row r="619" spans="1:36" ht="12.75">
      <c r="A619" s="837"/>
      <c r="B619" s="837"/>
      <c r="C619" s="809"/>
      <c r="D619" s="809"/>
      <c r="E619" s="809"/>
      <c r="F619" s="809"/>
      <c r="G619" s="809"/>
      <c r="H619" s="809"/>
      <c r="I619" s="809"/>
      <c r="J619" s="809"/>
      <c r="K619" s="809"/>
      <c r="L619" s="809"/>
      <c r="M619" s="809"/>
      <c r="N619" s="809"/>
      <c r="O619" s="809"/>
      <c r="P619" s="809"/>
      <c r="Q619" s="809"/>
      <c r="R619" s="809"/>
      <c r="S619" s="809"/>
      <c r="T619" s="809"/>
      <c r="U619" s="809"/>
      <c r="V619" s="809"/>
      <c r="W619" s="810"/>
      <c r="X619" s="810"/>
      <c r="Y619" s="810"/>
      <c r="Z619" s="810"/>
      <c r="AA619" s="810"/>
      <c r="AB619" s="810"/>
      <c r="AC619" s="810"/>
      <c r="AD619" s="810"/>
      <c r="AE619" s="810"/>
      <c r="AF619" s="810"/>
      <c r="AG619" s="810"/>
      <c r="AH619" s="810"/>
      <c r="AI619" s="810"/>
      <c r="AJ619" s="810"/>
    </row>
    <row r="620" spans="1:36" ht="12.75">
      <c r="A620" s="838"/>
      <c r="B620" s="838"/>
      <c r="C620" s="583"/>
      <c r="D620" s="583"/>
      <c r="E620" s="583"/>
      <c r="F620" s="583"/>
      <c r="G620" s="583"/>
      <c r="H620" s="583"/>
      <c r="I620" s="583"/>
      <c r="J620" s="583"/>
      <c r="K620" s="583"/>
      <c r="L620" s="583"/>
      <c r="M620" s="583"/>
      <c r="N620" s="583"/>
      <c r="O620" s="583"/>
      <c r="P620" s="583"/>
      <c r="Q620" s="583"/>
      <c r="R620" s="583"/>
      <c r="S620" s="583"/>
      <c r="T620" s="583"/>
      <c r="U620" s="583"/>
      <c r="V620" s="583"/>
      <c r="W620" s="584"/>
      <c r="X620" s="584"/>
      <c r="Y620" s="584"/>
      <c r="Z620" s="584"/>
      <c r="AA620" s="584"/>
      <c r="AB620" s="584"/>
      <c r="AC620" s="584"/>
      <c r="AD620" s="584"/>
      <c r="AE620" s="584"/>
      <c r="AF620" s="584"/>
      <c r="AG620" s="584"/>
      <c r="AH620" s="584"/>
      <c r="AI620" s="584"/>
      <c r="AJ620" s="584"/>
    </row>
    <row r="621" spans="1:36" ht="12.75">
      <c r="A621" s="837"/>
      <c r="B621" s="837"/>
      <c r="C621" s="809"/>
      <c r="D621" s="809"/>
      <c r="E621" s="809"/>
      <c r="F621" s="809"/>
      <c r="G621" s="809"/>
      <c r="H621" s="809"/>
      <c r="I621" s="809"/>
      <c r="J621" s="809"/>
      <c r="K621" s="809"/>
      <c r="L621" s="809"/>
      <c r="M621" s="809"/>
      <c r="N621" s="809"/>
      <c r="O621" s="809"/>
      <c r="P621" s="809"/>
      <c r="Q621" s="809"/>
      <c r="R621" s="809"/>
      <c r="S621" s="809"/>
      <c r="T621" s="809"/>
      <c r="U621" s="809"/>
      <c r="V621" s="809"/>
      <c r="W621" s="810"/>
      <c r="X621" s="810"/>
      <c r="Y621" s="810"/>
      <c r="Z621" s="810"/>
      <c r="AA621" s="810"/>
      <c r="AB621" s="810"/>
      <c r="AC621" s="810"/>
      <c r="AD621" s="810"/>
      <c r="AE621" s="810"/>
      <c r="AF621" s="810"/>
      <c r="AG621" s="810"/>
      <c r="AH621" s="810"/>
      <c r="AI621" s="810"/>
      <c r="AJ621" s="810"/>
    </row>
    <row r="622" spans="1:36" ht="12.75">
      <c r="A622" s="838"/>
      <c r="B622" s="838"/>
      <c r="C622" s="583"/>
      <c r="D622" s="583"/>
      <c r="E622" s="583"/>
      <c r="F622" s="583"/>
      <c r="G622" s="583"/>
      <c r="H622" s="583"/>
      <c r="I622" s="583"/>
      <c r="J622" s="583"/>
      <c r="K622" s="583"/>
      <c r="L622" s="583"/>
      <c r="M622" s="583"/>
      <c r="N622" s="583"/>
      <c r="O622" s="583"/>
      <c r="P622" s="583"/>
      <c r="Q622" s="583"/>
      <c r="R622" s="583"/>
      <c r="S622" s="583"/>
      <c r="T622" s="583"/>
      <c r="U622" s="583"/>
      <c r="V622" s="583"/>
      <c r="W622" s="584"/>
      <c r="X622" s="584"/>
      <c r="Y622" s="584"/>
      <c r="Z622" s="584"/>
      <c r="AA622" s="584"/>
      <c r="AB622" s="584"/>
      <c r="AC622" s="584"/>
      <c r="AD622" s="584"/>
      <c r="AE622" s="584"/>
      <c r="AF622" s="584"/>
      <c r="AG622" s="584"/>
      <c r="AH622" s="584"/>
      <c r="AI622" s="584"/>
      <c r="AJ622" s="584"/>
    </row>
    <row r="623" spans="1:36" ht="12.75">
      <c r="A623" s="837"/>
      <c r="B623" s="837"/>
      <c r="C623" s="809"/>
      <c r="D623" s="809"/>
      <c r="E623" s="809"/>
      <c r="F623" s="809"/>
      <c r="G623" s="809"/>
      <c r="H623" s="809"/>
      <c r="I623" s="809"/>
      <c r="J623" s="809"/>
      <c r="K623" s="809"/>
      <c r="L623" s="809"/>
      <c r="M623" s="809"/>
      <c r="N623" s="809"/>
      <c r="O623" s="809"/>
      <c r="P623" s="809"/>
      <c r="Q623" s="809"/>
      <c r="R623" s="809"/>
      <c r="S623" s="809"/>
      <c r="T623" s="809"/>
      <c r="U623" s="809"/>
      <c r="V623" s="809"/>
      <c r="W623" s="810"/>
      <c r="X623" s="810"/>
      <c r="Y623" s="810"/>
      <c r="Z623" s="810"/>
      <c r="AA623" s="810"/>
      <c r="AB623" s="810"/>
      <c r="AC623" s="810"/>
      <c r="AD623" s="810"/>
      <c r="AE623" s="810"/>
      <c r="AF623" s="810"/>
      <c r="AG623" s="810"/>
      <c r="AH623" s="810"/>
      <c r="AI623" s="810"/>
      <c r="AJ623" s="810"/>
    </row>
    <row r="624" spans="1:36" ht="12.75">
      <c r="A624" s="838"/>
      <c r="B624" s="838"/>
      <c r="C624" s="583"/>
      <c r="D624" s="583"/>
      <c r="E624" s="583"/>
      <c r="F624" s="583"/>
      <c r="G624" s="583"/>
      <c r="H624" s="583"/>
      <c r="I624" s="583"/>
      <c r="J624" s="583"/>
      <c r="K624" s="583"/>
      <c r="L624" s="583"/>
      <c r="M624" s="583"/>
      <c r="N624" s="583"/>
      <c r="O624" s="583"/>
      <c r="P624" s="583"/>
      <c r="Q624" s="583"/>
      <c r="R624" s="583"/>
      <c r="S624" s="583"/>
      <c r="T624" s="583"/>
      <c r="U624" s="583"/>
      <c r="V624" s="583"/>
      <c r="W624" s="584"/>
      <c r="X624" s="584"/>
      <c r="Y624" s="584"/>
      <c r="Z624" s="584"/>
      <c r="AA624" s="584"/>
      <c r="AB624" s="584"/>
      <c r="AC624" s="584"/>
      <c r="AD624" s="584"/>
      <c r="AE624" s="584"/>
      <c r="AF624" s="584"/>
      <c r="AG624" s="584"/>
      <c r="AH624" s="584"/>
      <c r="AI624" s="584"/>
      <c r="AJ624" s="584"/>
    </row>
    <row r="625" spans="1:36" ht="12.75">
      <c r="A625" s="837"/>
      <c r="B625" s="837"/>
      <c r="C625" s="809"/>
      <c r="D625" s="809"/>
      <c r="E625" s="809"/>
      <c r="F625" s="809"/>
      <c r="G625" s="809"/>
      <c r="H625" s="809"/>
      <c r="I625" s="809"/>
      <c r="J625" s="809"/>
      <c r="K625" s="809"/>
      <c r="L625" s="809"/>
      <c r="M625" s="809"/>
      <c r="N625" s="809"/>
      <c r="O625" s="809"/>
      <c r="P625" s="809"/>
      <c r="Q625" s="809"/>
      <c r="R625" s="809"/>
      <c r="S625" s="809"/>
      <c r="T625" s="809"/>
      <c r="U625" s="809"/>
      <c r="V625" s="809"/>
      <c r="W625" s="810"/>
      <c r="X625" s="810"/>
      <c r="Y625" s="810"/>
      <c r="Z625" s="810"/>
      <c r="AA625" s="810"/>
      <c r="AB625" s="810"/>
      <c r="AC625" s="810"/>
      <c r="AD625" s="810"/>
      <c r="AE625" s="810"/>
      <c r="AF625" s="810"/>
      <c r="AG625" s="810"/>
      <c r="AH625" s="810"/>
      <c r="AI625" s="810"/>
      <c r="AJ625" s="810"/>
    </row>
    <row r="626" spans="1:36" ht="12.75">
      <c r="A626" s="838"/>
      <c r="B626" s="838"/>
      <c r="C626" s="583"/>
      <c r="D626" s="583"/>
      <c r="E626" s="583"/>
      <c r="F626" s="583"/>
      <c r="G626" s="583"/>
      <c r="H626" s="583"/>
      <c r="I626" s="583"/>
      <c r="J626" s="583"/>
      <c r="K626" s="583"/>
      <c r="L626" s="583"/>
      <c r="M626" s="583"/>
      <c r="N626" s="583"/>
      <c r="O626" s="583"/>
      <c r="P626" s="583"/>
      <c r="Q626" s="583"/>
      <c r="R626" s="583"/>
      <c r="S626" s="583"/>
      <c r="T626" s="583"/>
      <c r="U626" s="583"/>
      <c r="V626" s="583"/>
      <c r="W626" s="584"/>
      <c r="X626" s="584"/>
      <c r="Y626" s="584"/>
      <c r="Z626" s="584"/>
      <c r="AA626" s="584"/>
      <c r="AB626" s="584"/>
      <c r="AC626" s="584"/>
      <c r="AD626" s="584"/>
      <c r="AE626" s="584"/>
      <c r="AF626" s="584"/>
      <c r="AG626" s="584"/>
      <c r="AH626" s="584"/>
      <c r="AI626" s="584"/>
      <c r="AJ626" s="584"/>
    </row>
    <row r="627" spans="1:36" ht="12.75">
      <c r="A627" s="837"/>
      <c r="B627" s="837"/>
      <c r="C627" s="809"/>
      <c r="D627" s="809"/>
      <c r="E627" s="809"/>
      <c r="F627" s="809"/>
      <c r="G627" s="809"/>
      <c r="H627" s="809"/>
      <c r="I627" s="809"/>
      <c r="J627" s="809"/>
      <c r="K627" s="809"/>
      <c r="L627" s="809"/>
      <c r="M627" s="809"/>
      <c r="N627" s="809"/>
      <c r="O627" s="809"/>
      <c r="P627" s="809"/>
      <c r="Q627" s="809"/>
      <c r="R627" s="809"/>
      <c r="S627" s="809"/>
      <c r="T627" s="809"/>
      <c r="U627" s="809"/>
      <c r="V627" s="809"/>
      <c r="W627" s="810"/>
      <c r="X627" s="810"/>
      <c r="Y627" s="810"/>
      <c r="Z627" s="810"/>
      <c r="AA627" s="810"/>
      <c r="AB627" s="810"/>
      <c r="AC627" s="810"/>
      <c r="AD627" s="810"/>
      <c r="AE627" s="810"/>
      <c r="AF627" s="810"/>
      <c r="AG627" s="810"/>
      <c r="AH627" s="810"/>
      <c r="AI627" s="810"/>
      <c r="AJ627" s="810"/>
    </row>
    <row r="628" spans="1:36" ht="12.75">
      <c r="A628" s="838"/>
      <c r="B628" s="838"/>
      <c r="C628" s="583"/>
      <c r="D628" s="583"/>
      <c r="E628" s="583"/>
      <c r="F628" s="583"/>
      <c r="G628" s="583"/>
      <c r="H628" s="583"/>
      <c r="I628" s="583"/>
      <c r="J628" s="583"/>
      <c r="K628" s="583"/>
      <c r="L628" s="583"/>
      <c r="M628" s="583"/>
      <c r="N628" s="583"/>
      <c r="O628" s="583"/>
      <c r="P628" s="583"/>
      <c r="Q628" s="583"/>
      <c r="R628" s="583"/>
      <c r="S628" s="583"/>
      <c r="T628" s="583"/>
      <c r="U628" s="583"/>
      <c r="V628" s="583"/>
      <c r="W628" s="584"/>
      <c r="X628" s="584"/>
      <c r="Y628" s="584"/>
      <c r="Z628" s="584"/>
      <c r="AA628" s="584"/>
      <c r="AB628" s="584"/>
      <c r="AC628" s="584"/>
      <c r="AD628" s="584"/>
      <c r="AE628" s="584"/>
      <c r="AF628" s="584"/>
      <c r="AG628" s="584"/>
      <c r="AH628" s="584"/>
      <c r="AI628" s="584"/>
      <c r="AJ628" s="584"/>
    </row>
    <row r="629" spans="1:36" ht="12.75">
      <c r="A629" s="837"/>
      <c r="B629" s="837"/>
      <c r="C629" s="809"/>
      <c r="D629" s="809"/>
      <c r="E629" s="809"/>
      <c r="F629" s="809"/>
      <c r="G629" s="809"/>
      <c r="H629" s="809"/>
      <c r="I629" s="809"/>
      <c r="J629" s="809"/>
      <c r="K629" s="809"/>
      <c r="L629" s="809"/>
      <c r="M629" s="809"/>
      <c r="N629" s="809"/>
      <c r="O629" s="809"/>
      <c r="P629" s="809"/>
      <c r="Q629" s="809"/>
      <c r="R629" s="809"/>
      <c r="S629" s="809"/>
      <c r="T629" s="809"/>
      <c r="U629" s="809"/>
      <c r="V629" s="809"/>
      <c r="W629" s="810"/>
      <c r="X629" s="810"/>
      <c r="Y629" s="810"/>
      <c r="Z629" s="810"/>
      <c r="AA629" s="810"/>
      <c r="AB629" s="810"/>
      <c r="AC629" s="810"/>
      <c r="AD629" s="810"/>
      <c r="AE629" s="810"/>
      <c r="AF629" s="810"/>
      <c r="AG629" s="810"/>
      <c r="AH629" s="810"/>
      <c r="AI629" s="810"/>
      <c r="AJ629" s="810"/>
    </row>
    <row r="630" spans="1:36" ht="12.75">
      <c r="A630" s="838"/>
      <c r="B630" s="838"/>
      <c r="C630" s="583"/>
      <c r="D630" s="583"/>
      <c r="E630" s="583"/>
      <c r="F630" s="583"/>
      <c r="G630" s="583"/>
      <c r="H630" s="583"/>
      <c r="I630" s="583"/>
      <c r="J630" s="583"/>
      <c r="K630" s="583"/>
      <c r="L630" s="583"/>
      <c r="M630" s="583"/>
      <c r="N630" s="583"/>
      <c r="O630" s="583"/>
      <c r="P630" s="583"/>
      <c r="Q630" s="583"/>
      <c r="R630" s="583"/>
      <c r="S630" s="583"/>
      <c r="T630" s="583"/>
      <c r="U630" s="583"/>
      <c r="V630" s="583"/>
      <c r="W630" s="584"/>
      <c r="X630" s="584"/>
      <c r="Y630" s="584"/>
      <c r="Z630" s="584"/>
      <c r="AA630" s="584"/>
      <c r="AB630" s="584"/>
      <c r="AC630" s="584"/>
      <c r="AD630" s="584"/>
      <c r="AE630" s="584"/>
      <c r="AF630" s="584"/>
      <c r="AG630" s="584"/>
      <c r="AH630" s="584"/>
      <c r="AI630" s="584"/>
      <c r="AJ630" s="584"/>
    </row>
    <row r="631" spans="1:36" ht="12.75">
      <c r="A631" s="837"/>
      <c r="B631" s="837"/>
      <c r="C631" s="809"/>
      <c r="D631" s="809"/>
      <c r="E631" s="809"/>
      <c r="F631" s="809"/>
      <c r="G631" s="809"/>
      <c r="H631" s="809"/>
      <c r="I631" s="809"/>
      <c r="J631" s="809"/>
      <c r="K631" s="809"/>
      <c r="L631" s="809"/>
      <c r="M631" s="809"/>
      <c r="N631" s="809"/>
      <c r="O631" s="809"/>
      <c r="P631" s="809"/>
      <c r="Q631" s="809"/>
      <c r="R631" s="809"/>
      <c r="S631" s="809"/>
      <c r="T631" s="809"/>
      <c r="U631" s="809"/>
      <c r="V631" s="809"/>
      <c r="W631" s="810"/>
      <c r="X631" s="810"/>
      <c r="Y631" s="810"/>
      <c r="Z631" s="810"/>
      <c r="AA631" s="810"/>
      <c r="AB631" s="810"/>
      <c r="AC631" s="810"/>
      <c r="AD631" s="810"/>
      <c r="AE631" s="810"/>
      <c r="AF631" s="810"/>
      <c r="AG631" s="810"/>
      <c r="AH631" s="810"/>
      <c r="AI631" s="810"/>
      <c r="AJ631" s="810"/>
    </row>
    <row r="632" spans="1:36" ht="12.75">
      <c r="A632" s="838"/>
      <c r="B632" s="838"/>
      <c r="C632" s="583"/>
      <c r="D632" s="583"/>
      <c r="E632" s="583"/>
      <c r="F632" s="583"/>
      <c r="G632" s="583"/>
      <c r="H632" s="583"/>
      <c r="I632" s="583"/>
      <c r="J632" s="583"/>
      <c r="K632" s="583"/>
      <c r="L632" s="583"/>
      <c r="M632" s="583"/>
      <c r="N632" s="583"/>
      <c r="O632" s="583"/>
      <c r="P632" s="583"/>
      <c r="Q632" s="583"/>
      <c r="R632" s="583"/>
      <c r="S632" s="583"/>
      <c r="T632" s="583"/>
      <c r="U632" s="583"/>
      <c r="V632" s="583"/>
      <c r="W632" s="584"/>
      <c r="X632" s="584"/>
      <c r="Y632" s="584"/>
      <c r="Z632" s="584"/>
      <c r="AA632" s="584"/>
      <c r="AB632" s="584"/>
      <c r="AC632" s="584"/>
      <c r="AD632" s="584"/>
      <c r="AE632" s="584"/>
      <c r="AF632" s="584"/>
      <c r="AG632" s="584"/>
      <c r="AH632" s="584"/>
      <c r="AI632" s="584"/>
      <c r="AJ632" s="584"/>
    </row>
    <row r="633" spans="1:36" ht="12.75">
      <c r="A633" s="837"/>
      <c r="B633" s="837"/>
      <c r="C633" s="809"/>
      <c r="D633" s="809"/>
      <c r="E633" s="809"/>
      <c r="F633" s="809"/>
      <c r="G633" s="809"/>
      <c r="H633" s="809"/>
      <c r="I633" s="809"/>
      <c r="J633" s="809"/>
      <c r="K633" s="809"/>
      <c r="L633" s="809"/>
      <c r="M633" s="809"/>
      <c r="N633" s="809"/>
      <c r="O633" s="809"/>
      <c r="P633" s="809"/>
      <c r="Q633" s="809"/>
      <c r="R633" s="809"/>
      <c r="S633" s="809"/>
      <c r="T633" s="809"/>
      <c r="U633" s="809"/>
      <c r="V633" s="809"/>
      <c r="W633" s="810"/>
      <c r="X633" s="810"/>
      <c r="Y633" s="810"/>
      <c r="Z633" s="810"/>
      <c r="AA633" s="810"/>
      <c r="AB633" s="810"/>
      <c r="AC633" s="810"/>
      <c r="AD633" s="810"/>
      <c r="AE633" s="810"/>
      <c r="AF633" s="810"/>
      <c r="AG633" s="810"/>
      <c r="AH633" s="810"/>
      <c r="AI633" s="810"/>
      <c r="AJ633" s="810"/>
    </row>
    <row r="634" spans="1:36" ht="12.75">
      <c r="A634" s="838"/>
      <c r="B634" s="838"/>
      <c r="C634" s="583"/>
      <c r="D634" s="583"/>
      <c r="E634" s="583"/>
      <c r="F634" s="583"/>
      <c r="G634" s="583"/>
      <c r="H634" s="583"/>
      <c r="I634" s="583"/>
      <c r="J634" s="583"/>
      <c r="K634" s="583"/>
      <c r="L634" s="583"/>
      <c r="M634" s="583"/>
      <c r="N634" s="583"/>
      <c r="O634" s="583"/>
      <c r="P634" s="583"/>
      <c r="Q634" s="583"/>
      <c r="R634" s="583"/>
      <c r="S634" s="583"/>
      <c r="T634" s="583"/>
      <c r="U634" s="583"/>
      <c r="V634" s="583"/>
      <c r="W634" s="584"/>
      <c r="X634" s="584"/>
      <c r="Y634" s="584"/>
      <c r="Z634" s="584"/>
      <c r="AA634" s="584"/>
      <c r="AB634" s="584"/>
      <c r="AC634" s="584"/>
      <c r="AD634" s="584"/>
      <c r="AE634" s="584"/>
      <c r="AF634" s="584"/>
      <c r="AG634" s="584"/>
      <c r="AH634" s="584"/>
      <c r="AI634" s="584"/>
      <c r="AJ634" s="584"/>
    </row>
    <row r="635" spans="1:36" ht="12.75">
      <c r="A635" s="837"/>
      <c r="B635" s="837"/>
      <c r="C635" s="809"/>
      <c r="D635" s="809"/>
      <c r="E635" s="809"/>
      <c r="F635" s="809"/>
      <c r="G635" s="809"/>
      <c r="H635" s="809"/>
      <c r="I635" s="809"/>
      <c r="J635" s="809"/>
      <c r="K635" s="809"/>
      <c r="L635" s="809"/>
      <c r="M635" s="809"/>
      <c r="N635" s="809"/>
      <c r="O635" s="809"/>
      <c r="P635" s="809"/>
      <c r="Q635" s="809"/>
      <c r="R635" s="809"/>
      <c r="S635" s="809"/>
      <c r="T635" s="809"/>
      <c r="U635" s="809"/>
      <c r="V635" s="809"/>
      <c r="W635" s="810"/>
      <c r="X635" s="810"/>
      <c r="Y635" s="810"/>
      <c r="Z635" s="810"/>
      <c r="AA635" s="810"/>
      <c r="AB635" s="810"/>
      <c r="AC635" s="810"/>
      <c r="AD635" s="810"/>
      <c r="AE635" s="810"/>
      <c r="AF635" s="810"/>
      <c r="AG635" s="810"/>
      <c r="AH635" s="810"/>
      <c r="AI635" s="810"/>
      <c r="AJ635" s="810"/>
    </row>
    <row r="636" spans="1:36" ht="12.75">
      <c r="A636" s="838"/>
      <c r="B636" s="838"/>
      <c r="C636" s="583"/>
      <c r="D636" s="583"/>
      <c r="E636" s="583"/>
      <c r="F636" s="583"/>
      <c r="G636" s="583"/>
      <c r="H636" s="583"/>
      <c r="I636" s="583"/>
      <c r="J636" s="583"/>
      <c r="K636" s="583"/>
      <c r="L636" s="583"/>
      <c r="M636" s="583"/>
      <c r="N636" s="583"/>
      <c r="O636" s="583"/>
      <c r="P636" s="583"/>
      <c r="Q636" s="583"/>
      <c r="R636" s="583"/>
      <c r="S636" s="583"/>
      <c r="T636" s="583"/>
      <c r="U636" s="583"/>
      <c r="V636" s="583"/>
      <c r="W636" s="584"/>
      <c r="X636" s="584"/>
      <c r="Y636" s="584"/>
      <c r="Z636" s="584"/>
      <c r="AA636" s="584"/>
      <c r="AB636" s="584"/>
      <c r="AC636" s="584"/>
      <c r="AD636" s="584"/>
      <c r="AE636" s="584"/>
      <c r="AF636" s="584"/>
      <c r="AG636" s="584"/>
      <c r="AH636" s="584"/>
      <c r="AI636" s="584"/>
      <c r="AJ636" s="584"/>
    </row>
    <row r="637" spans="1:36" ht="12.75">
      <c r="A637" s="837"/>
      <c r="B637" s="837"/>
      <c r="C637" s="809"/>
      <c r="D637" s="809"/>
      <c r="E637" s="809"/>
      <c r="F637" s="809"/>
      <c r="G637" s="809"/>
      <c r="H637" s="809"/>
      <c r="I637" s="809"/>
      <c r="J637" s="809"/>
      <c r="K637" s="809"/>
      <c r="L637" s="809"/>
      <c r="M637" s="809"/>
      <c r="N637" s="809"/>
      <c r="O637" s="809"/>
      <c r="P637" s="809"/>
      <c r="Q637" s="809"/>
      <c r="R637" s="809"/>
      <c r="S637" s="809"/>
      <c r="T637" s="809"/>
      <c r="U637" s="809"/>
      <c r="V637" s="809"/>
      <c r="W637" s="810"/>
      <c r="X637" s="810"/>
      <c r="Y637" s="810"/>
      <c r="Z637" s="810"/>
      <c r="AA637" s="810"/>
      <c r="AB637" s="810"/>
      <c r="AC637" s="810"/>
      <c r="AD637" s="810"/>
      <c r="AE637" s="810"/>
      <c r="AF637" s="810"/>
      <c r="AG637" s="810"/>
      <c r="AH637" s="810"/>
      <c r="AI637" s="810"/>
      <c r="AJ637" s="810"/>
    </row>
    <row r="638" spans="1:36" ht="12.75">
      <c r="A638" s="838"/>
      <c r="B638" s="838"/>
      <c r="C638" s="583"/>
      <c r="D638" s="583"/>
      <c r="E638" s="583"/>
      <c r="F638" s="583"/>
      <c r="G638" s="583"/>
      <c r="H638" s="583"/>
      <c r="I638" s="583"/>
      <c r="J638" s="583"/>
      <c r="K638" s="583"/>
      <c r="L638" s="583"/>
      <c r="M638" s="583"/>
      <c r="N638" s="583"/>
      <c r="O638" s="583"/>
      <c r="P638" s="583"/>
      <c r="Q638" s="583"/>
      <c r="R638" s="583"/>
      <c r="S638" s="583"/>
      <c r="T638" s="583"/>
      <c r="U638" s="583"/>
      <c r="V638" s="583"/>
      <c r="W638" s="584"/>
      <c r="X638" s="584"/>
      <c r="Y638" s="584"/>
      <c r="Z638" s="584"/>
      <c r="AA638" s="584"/>
      <c r="AB638" s="584"/>
      <c r="AC638" s="584"/>
      <c r="AD638" s="584"/>
      <c r="AE638" s="584"/>
      <c r="AF638" s="584"/>
      <c r="AG638" s="584"/>
      <c r="AH638" s="584"/>
      <c r="AI638" s="584"/>
      <c r="AJ638" s="584"/>
    </row>
    <row r="639" spans="1:36" ht="12.75">
      <c r="A639" s="837"/>
      <c r="B639" s="837"/>
      <c r="C639" s="809"/>
      <c r="D639" s="809"/>
      <c r="E639" s="809"/>
      <c r="F639" s="809"/>
      <c r="G639" s="809"/>
      <c r="H639" s="809"/>
      <c r="I639" s="809"/>
      <c r="J639" s="809"/>
      <c r="K639" s="809"/>
      <c r="L639" s="809"/>
      <c r="M639" s="809"/>
      <c r="N639" s="809"/>
      <c r="O639" s="809"/>
      <c r="P639" s="809"/>
      <c r="Q639" s="809"/>
      <c r="R639" s="809"/>
      <c r="S639" s="809"/>
      <c r="T639" s="809"/>
      <c r="U639" s="809"/>
      <c r="V639" s="809"/>
      <c r="W639" s="810"/>
      <c r="X639" s="810"/>
      <c r="Y639" s="810"/>
      <c r="Z639" s="810"/>
      <c r="AA639" s="810"/>
      <c r="AB639" s="810"/>
      <c r="AC639" s="810"/>
      <c r="AD639" s="810"/>
      <c r="AE639" s="810"/>
      <c r="AF639" s="810"/>
      <c r="AG639" s="810"/>
      <c r="AH639" s="810"/>
      <c r="AI639" s="810"/>
      <c r="AJ639" s="810"/>
    </row>
    <row r="640" spans="1:36" ht="12.75">
      <c r="A640" s="838"/>
      <c r="B640" s="838"/>
      <c r="C640" s="583"/>
      <c r="D640" s="583"/>
      <c r="E640" s="583"/>
      <c r="F640" s="583"/>
      <c r="G640" s="583"/>
      <c r="H640" s="583"/>
      <c r="I640" s="583"/>
      <c r="J640" s="583"/>
      <c r="K640" s="583"/>
      <c r="L640" s="583"/>
      <c r="M640" s="583"/>
      <c r="N640" s="583"/>
      <c r="O640" s="583"/>
      <c r="P640" s="583"/>
      <c r="Q640" s="583"/>
      <c r="R640" s="583"/>
      <c r="S640" s="583"/>
      <c r="T640" s="583"/>
      <c r="U640" s="583"/>
      <c r="V640" s="583"/>
      <c r="W640" s="584"/>
      <c r="X640" s="584"/>
      <c r="Y640" s="584"/>
      <c r="Z640" s="584"/>
      <c r="AA640" s="584"/>
      <c r="AB640" s="584"/>
      <c r="AC640" s="584"/>
      <c r="AD640" s="584"/>
      <c r="AE640" s="584"/>
      <c r="AF640" s="584"/>
      <c r="AG640" s="584"/>
      <c r="AH640" s="584"/>
      <c r="AI640" s="584"/>
      <c r="AJ640" s="584"/>
    </row>
    <row r="641" spans="1:36" ht="12.75">
      <c r="A641" s="837"/>
      <c r="B641" s="837"/>
      <c r="C641" s="809"/>
      <c r="D641" s="809"/>
      <c r="E641" s="809"/>
      <c r="F641" s="809"/>
      <c r="G641" s="809"/>
      <c r="H641" s="809"/>
      <c r="I641" s="809"/>
      <c r="J641" s="809"/>
      <c r="K641" s="809"/>
      <c r="L641" s="809"/>
      <c r="M641" s="809"/>
      <c r="N641" s="809"/>
      <c r="O641" s="809"/>
      <c r="P641" s="809"/>
      <c r="Q641" s="809"/>
      <c r="R641" s="809"/>
      <c r="S641" s="809"/>
      <c r="T641" s="809"/>
      <c r="U641" s="809"/>
      <c r="V641" s="809"/>
      <c r="W641" s="810"/>
      <c r="X641" s="810"/>
      <c r="Y641" s="810"/>
      <c r="Z641" s="810"/>
      <c r="AA641" s="810"/>
      <c r="AB641" s="810"/>
      <c r="AC641" s="810"/>
      <c r="AD641" s="810"/>
      <c r="AE641" s="810"/>
      <c r="AF641" s="810"/>
      <c r="AG641" s="810"/>
      <c r="AH641" s="810"/>
      <c r="AI641" s="810"/>
      <c r="AJ641" s="810"/>
    </row>
    <row r="642" spans="1:36" ht="12.75">
      <c r="A642" s="838"/>
      <c r="B642" s="838"/>
      <c r="C642" s="583"/>
      <c r="D642" s="583"/>
      <c r="E642" s="583"/>
      <c r="F642" s="583"/>
      <c r="G642" s="583"/>
      <c r="H642" s="583"/>
      <c r="I642" s="583"/>
      <c r="J642" s="583"/>
      <c r="K642" s="583"/>
      <c r="L642" s="583"/>
      <c r="M642" s="583"/>
      <c r="N642" s="583"/>
      <c r="O642" s="583"/>
      <c r="P642" s="583"/>
      <c r="Q642" s="583"/>
      <c r="R642" s="583"/>
      <c r="S642" s="583"/>
      <c r="T642" s="583"/>
      <c r="U642" s="583"/>
      <c r="V642" s="583"/>
      <c r="W642" s="584"/>
      <c r="X642" s="584"/>
      <c r="Y642" s="584"/>
      <c r="Z642" s="584"/>
      <c r="AA642" s="584"/>
      <c r="AB642" s="584"/>
      <c r="AC642" s="584"/>
      <c r="AD642" s="584"/>
      <c r="AE642" s="584"/>
      <c r="AF642" s="584"/>
      <c r="AG642" s="584"/>
      <c r="AH642" s="584"/>
      <c r="AI642" s="584"/>
      <c r="AJ642" s="584"/>
    </row>
    <row r="643" spans="1:36" ht="12.75">
      <c r="A643" s="837"/>
      <c r="B643" s="837"/>
      <c r="C643" s="809"/>
      <c r="D643" s="809"/>
      <c r="E643" s="809"/>
      <c r="F643" s="809"/>
      <c r="G643" s="809"/>
      <c r="H643" s="809"/>
      <c r="I643" s="809"/>
      <c r="J643" s="809"/>
      <c r="K643" s="809"/>
      <c r="L643" s="809"/>
      <c r="M643" s="809"/>
      <c r="N643" s="809"/>
      <c r="O643" s="809"/>
      <c r="P643" s="809"/>
      <c r="Q643" s="809"/>
      <c r="R643" s="809"/>
      <c r="S643" s="809"/>
      <c r="T643" s="809"/>
      <c r="U643" s="809"/>
      <c r="V643" s="809"/>
      <c r="W643" s="810"/>
      <c r="X643" s="810"/>
      <c r="Y643" s="810"/>
      <c r="Z643" s="810"/>
      <c r="AA643" s="810"/>
      <c r="AB643" s="810"/>
      <c r="AC643" s="810"/>
      <c r="AD643" s="810"/>
      <c r="AE643" s="810"/>
      <c r="AF643" s="810"/>
      <c r="AG643" s="810"/>
      <c r="AH643" s="810"/>
      <c r="AI643" s="810"/>
      <c r="AJ643" s="810"/>
    </row>
    <row r="644" spans="1:36" ht="12.75">
      <c r="A644" s="838"/>
      <c r="B644" s="838"/>
      <c r="C644" s="583"/>
      <c r="D644" s="583"/>
      <c r="E644" s="583"/>
      <c r="F644" s="583"/>
      <c r="G644" s="583"/>
      <c r="H644" s="583"/>
      <c r="I644" s="583"/>
      <c r="J644" s="583"/>
      <c r="K644" s="583"/>
      <c r="L644" s="583"/>
      <c r="M644" s="583"/>
      <c r="N644" s="583"/>
      <c r="O644" s="583"/>
      <c r="P644" s="583"/>
      <c r="Q644" s="583"/>
      <c r="R644" s="583"/>
      <c r="S644" s="583"/>
      <c r="T644" s="583"/>
      <c r="U644" s="583"/>
      <c r="V644" s="583"/>
      <c r="W644" s="584"/>
      <c r="X644" s="584"/>
      <c r="Y644" s="584"/>
      <c r="Z644" s="584"/>
      <c r="AA644" s="584"/>
      <c r="AB644" s="584"/>
      <c r="AC644" s="584"/>
      <c r="AD644" s="584"/>
      <c r="AE644" s="584"/>
      <c r="AF644" s="584"/>
      <c r="AG644" s="584"/>
      <c r="AH644" s="584"/>
      <c r="AI644" s="584"/>
      <c r="AJ644" s="584"/>
    </row>
    <row r="645" spans="1:36" ht="12.75">
      <c r="A645" s="837"/>
      <c r="B645" s="837"/>
      <c r="C645" s="809"/>
      <c r="D645" s="809"/>
      <c r="E645" s="809"/>
      <c r="F645" s="809"/>
      <c r="G645" s="809"/>
      <c r="H645" s="809"/>
      <c r="I645" s="809"/>
      <c r="J645" s="809"/>
      <c r="K645" s="809"/>
      <c r="L645" s="809"/>
      <c r="M645" s="809"/>
      <c r="N645" s="809"/>
      <c r="O645" s="809"/>
      <c r="P645" s="809"/>
      <c r="Q645" s="809"/>
      <c r="R645" s="809"/>
      <c r="S645" s="809"/>
      <c r="T645" s="809"/>
      <c r="U645" s="809"/>
      <c r="V645" s="809"/>
      <c r="W645" s="810"/>
      <c r="X645" s="810"/>
      <c r="Y645" s="810"/>
      <c r="Z645" s="810"/>
      <c r="AA645" s="810"/>
      <c r="AB645" s="810"/>
      <c r="AC645" s="810"/>
      <c r="AD645" s="810"/>
      <c r="AE645" s="810"/>
      <c r="AF645" s="810"/>
      <c r="AG645" s="810"/>
      <c r="AH645" s="810"/>
      <c r="AI645" s="810"/>
      <c r="AJ645" s="810"/>
    </row>
    <row r="646" spans="1:36" ht="12.75">
      <c r="A646" s="838"/>
      <c r="B646" s="838"/>
      <c r="C646" s="583"/>
      <c r="D646" s="583"/>
      <c r="E646" s="583"/>
      <c r="F646" s="583"/>
      <c r="G646" s="583"/>
      <c r="H646" s="583"/>
      <c r="I646" s="583"/>
      <c r="J646" s="583"/>
      <c r="K646" s="583"/>
      <c r="L646" s="583"/>
      <c r="M646" s="583"/>
      <c r="N646" s="583"/>
      <c r="O646" s="583"/>
      <c r="P646" s="583"/>
      <c r="Q646" s="583"/>
      <c r="R646" s="583"/>
      <c r="S646" s="583"/>
      <c r="T646" s="583"/>
      <c r="U646" s="583"/>
      <c r="V646" s="583"/>
      <c r="W646" s="584"/>
      <c r="X646" s="584"/>
      <c r="Y646" s="584"/>
      <c r="Z646" s="584"/>
      <c r="AA646" s="584"/>
      <c r="AB646" s="584"/>
      <c r="AC646" s="584"/>
      <c r="AD646" s="584"/>
      <c r="AE646" s="584"/>
      <c r="AF646" s="584"/>
      <c r="AG646" s="584"/>
      <c r="AH646" s="584"/>
      <c r="AI646" s="584"/>
      <c r="AJ646" s="584"/>
    </row>
    <row r="647" spans="1:36" ht="12.75">
      <c r="A647" s="837"/>
      <c r="B647" s="837"/>
      <c r="C647" s="809"/>
      <c r="D647" s="809"/>
      <c r="E647" s="809"/>
      <c r="F647" s="809"/>
      <c r="G647" s="809"/>
      <c r="H647" s="809"/>
      <c r="I647" s="809"/>
      <c r="J647" s="809"/>
      <c r="K647" s="809"/>
      <c r="L647" s="809"/>
      <c r="M647" s="809"/>
      <c r="N647" s="809"/>
      <c r="O647" s="809"/>
      <c r="P647" s="809"/>
      <c r="Q647" s="809"/>
      <c r="R647" s="809"/>
      <c r="S647" s="809"/>
      <c r="T647" s="809"/>
      <c r="U647" s="809"/>
      <c r="V647" s="809"/>
      <c r="W647" s="810"/>
      <c r="X647" s="810"/>
      <c r="Y647" s="810"/>
      <c r="Z647" s="810"/>
      <c r="AA647" s="810"/>
      <c r="AB647" s="810"/>
      <c r="AC647" s="810"/>
      <c r="AD647" s="810"/>
      <c r="AE647" s="810"/>
      <c r="AF647" s="810"/>
      <c r="AG647" s="810"/>
      <c r="AH647" s="810"/>
      <c r="AI647" s="810"/>
      <c r="AJ647" s="810"/>
    </row>
    <row r="648" spans="1:36" ht="12.75">
      <c r="A648" s="838"/>
      <c r="B648" s="838"/>
      <c r="C648" s="583"/>
      <c r="D648" s="583"/>
      <c r="E648" s="583"/>
      <c r="F648" s="583"/>
      <c r="G648" s="583"/>
      <c r="H648" s="583"/>
      <c r="I648" s="583"/>
      <c r="J648" s="583"/>
      <c r="K648" s="583"/>
      <c r="L648" s="583"/>
      <c r="M648" s="583"/>
      <c r="N648" s="583"/>
      <c r="O648" s="583"/>
      <c r="P648" s="583"/>
      <c r="Q648" s="583"/>
      <c r="R648" s="583"/>
      <c r="S648" s="583"/>
      <c r="T648" s="583"/>
      <c r="U648" s="583"/>
      <c r="V648" s="583"/>
      <c r="W648" s="584"/>
      <c r="X648" s="584"/>
      <c r="Y648" s="584"/>
      <c r="Z648" s="584"/>
      <c r="AA648" s="584"/>
      <c r="AB648" s="584"/>
      <c r="AC648" s="584"/>
      <c r="AD648" s="584"/>
      <c r="AE648" s="584"/>
      <c r="AF648" s="584"/>
      <c r="AG648" s="584"/>
      <c r="AH648" s="584"/>
      <c r="AI648" s="584"/>
      <c r="AJ648" s="584"/>
    </row>
    <row r="649" spans="1:36" ht="12.75">
      <c r="A649" s="837"/>
      <c r="B649" s="837"/>
      <c r="C649" s="809"/>
      <c r="D649" s="809"/>
      <c r="E649" s="809"/>
      <c r="F649" s="809"/>
      <c r="G649" s="809"/>
      <c r="H649" s="809"/>
      <c r="I649" s="809"/>
      <c r="J649" s="809"/>
      <c r="K649" s="809"/>
      <c r="L649" s="809"/>
      <c r="M649" s="809"/>
      <c r="N649" s="809"/>
      <c r="O649" s="809"/>
      <c r="P649" s="809"/>
      <c r="Q649" s="809"/>
      <c r="R649" s="809"/>
      <c r="S649" s="809"/>
      <c r="T649" s="809"/>
      <c r="U649" s="809"/>
      <c r="V649" s="809"/>
      <c r="W649" s="810"/>
      <c r="X649" s="810"/>
      <c r="Y649" s="810"/>
      <c r="Z649" s="810"/>
      <c r="AA649" s="810"/>
      <c r="AB649" s="810"/>
      <c r="AC649" s="810"/>
      <c r="AD649" s="810"/>
      <c r="AE649" s="810"/>
      <c r="AF649" s="810"/>
      <c r="AG649" s="810"/>
      <c r="AH649" s="810"/>
      <c r="AI649" s="810"/>
      <c r="AJ649" s="810"/>
    </row>
    <row r="650" spans="1:36" ht="12.75">
      <c r="A650" s="838"/>
      <c r="B650" s="838"/>
      <c r="C650" s="583"/>
      <c r="D650" s="583"/>
      <c r="E650" s="583"/>
      <c r="F650" s="583"/>
      <c r="G650" s="583"/>
      <c r="H650" s="583"/>
      <c r="I650" s="583"/>
      <c r="J650" s="583"/>
      <c r="K650" s="583"/>
      <c r="L650" s="583"/>
      <c r="M650" s="583"/>
      <c r="N650" s="583"/>
      <c r="O650" s="583"/>
      <c r="P650" s="583"/>
      <c r="Q650" s="583"/>
      <c r="R650" s="583"/>
      <c r="S650" s="583"/>
      <c r="T650" s="583"/>
      <c r="U650" s="583"/>
      <c r="V650" s="583"/>
      <c r="W650" s="584"/>
      <c r="X650" s="584"/>
      <c r="Y650" s="584"/>
      <c r="Z650" s="584"/>
      <c r="AA650" s="584"/>
      <c r="AB650" s="584"/>
      <c r="AC650" s="584"/>
      <c r="AD650" s="584"/>
      <c r="AE650" s="584"/>
      <c r="AF650" s="584"/>
      <c r="AG650" s="584"/>
      <c r="AH650" s="584"/>
      <c r="AI650" s="584"/>
      <c r="AJ650" s="584"/>
    </row>
    <row r="651" spans="1:36" ht="12.75">
      <c r="A651" s="837"/>
      <c r="B651" s="837"/>
      <c r="C651" s="809"/>
      <c r="D651" s="809"/>
      <c r="E651" s="809"/>
      <c r="F651" s="809"/>
      <c r="G651" s="809"/>
      <c r="H651" s="809"/>
      <c r="I651" s="809"/>
      <c r="J651" s="809"/>
      <c r="K651" s="809"/>
      <c r="L651" s="809"/>
      <c r="M651" s="809"/>
      <c r="N651" s="809"/>
      <c r="O651" s="809"/>
      <c r="P651" s="809"/>
      <c r="Q651" s="809"/>
      <c r="R651" s="809"/>
      <c r="S651" s="809"/>
      <c r="T651" s="809"/>
      <c r="U651" s="809"/>
      <c r="V651" s="809"/>
      <c r="W651" s="810"/>
      <c r="X651" s="810"/>
      <c r="Y651" s="810"/>
      <c r="Z651" s="810"/>
      <c r="AA651" s="810"/>
      <c r="AB651" s="810"/>
      <c r="AC651" s="810"/>
      <c r="AD651" s="810"/>
      <c r="AE651" s="810"/>
      <c r="AF651" s="810"/>
      <c r="AG651" s="810"/>
      <c r="AH651" s="810"/>
      <c r="AI651" s="810"/>
      <c r="AJ651" s="810"/>
    </row>
    <row r="652" spans="1:36" ht="12.75">
      <c r="A652" s="838"/>
      <c r="B652" s="838"/>
      <c r="C652" s="583"/>
      <c r="D652" s="583"/>
      <c r="E652" s="583"/>
      <c r="F652" s="583"/>
      <c r="G652" s="583"/>
      <c r="H652" s="583"/>
      <c r="I652" s="583"/>
      <c r="J652" s="583"/>
      <c r="K652" s="583"/>
      <c r="L652" s="583"/>
      <c r="M652" s="583"/>
      <c r="N652" s="583"/>
      <c r="O652" s="583"/>
      <c r="P652" s="583"/>
      <c r="Q652" s="583"/>
      <c r="R652" s="583"/>
      <c r="S652" s="583"/>
      <c r="T652" s="583"/>
      <c r="U652" s="583"/>
      <c r="V652" s="583"/>
      <c r="W652" s="584"/>
      <c r="X652" s="584"/>
      <c r="Y652" s="584"/>
      <c r="Z652" s="584"/>
      <c r="AA652" s="584"/>
      <c r="AB652" s="584"/>
      <c r="AC652" s="584"/>
      <c r="AD652" s="584"/>
      <c r="AE652" s="584"/>
      <c r="AF652" s="584"/>
      <c r="AG652" s="584"/>
      <c r="AH652" s="584"/>
      <c r="AI652" s="584"/>
      <c r="AJ652" s="584"/>
    </row>
    <row r="653" spans="1:36" ht="12.75">
      <c r="A653" s="837"/>
      <c r="B653" s="837"/>
      <c r="C653" s="809"/>
      <c r="D653" s="809"/>
      <c r="E653" s="809"/>
      <c r="F653" s="809"/>
      <c r="G653" s="809"/>
      <c r="H653" s="809"/>
      <c r="I653" s="809"/>
      <c r="J653" s="809"/>
      <c r="K653" s="809"/>
      <c r="L653" s="809"/>
      <c r="M653" s="809"/>
      <c r="N653" s="809"/>
      <c r="O653" s="809"/>
      <c r="P653" s="809"/>
      <c r="Q653" s="809"/>
      <c r="R653" s="809"/>
      <c r="S653" s="809"/>
      <c r="T653" s="809"/>
      <c r="U653" s="809"/>
      <c r="V653" s="809"/>
      <c r="W653" s="810"/>
      <c r="X653" s="810"/>
      <c r="Y653" s="810"/>
      <c r="Z653" s="810"/>
      <c r="AA653" s="810"/>
      <c r="AB653" s="810"/>
      <c r="AC653" s="810"/>
      <c r="AD653" s="810"/>
      <c r="AE653" s="810"/>
      <c r="AF653" s="810"/>
      <c r="AG653" s="810"/>
      <c r="AH653" s="810"/>
      <c r="AI653" s="810"/>
      <c r="AJ653" s="810"/>
    </row>
    <row r="654" spans="1:36" ht="12.75">
      <c r="A654" s="838"/>
      <c r="B654" s="838"/>
      <c r="C654" s="583"/>
      <c r="D654" s="583"/>
      <c r="E654" s="583"/>
      <c r="F654" s="583"/>
      <c r="G654" s="583"/>
      <c r="H654" s="583"/>
      <c r="I654" s="583"/>
      <c r="J654" s="583"/>
      <c r="K654" s="583"/>
      <c r="L654" s="583"/>
      <c r="M654" s="583"/>
      <c r="N654" s="583"/>
      <c r="O654" s="583"/>
      <c r="P654" s="583"/>
      <c r="Q654" s="583"/>
      <c r="R654" s="583"/>
      <c r="S654" s="583"/>
      <c r="T654" s="583"/>
      <c r="U654" s="583"/>
      <c r="V654" s="583"/>
      <c r="W654" s="584"/>
      <c r="X654" s="584"/>
      <c r="Y654" s="584"/>
      <c r="Z654" s="584"/>
      <c r="AA654" s="584"/>
      <c r="AB654" s="584"/>
      <c r="AC654" s="584"/>
      <c r="AD654" s="584"/>
      <c r="AE654" s="584"/>
      <c r="AF654" s="584"/>
      <c r="AG654" s="584"/>
      <c r="AH654" s="584"/>
      <c r="AI654" s="584"/>
      <c r="AJ654" s="584"/>
    </row>
    <row r="655" spans="1:36" ht="12.75">
      <c r="A655" s="837"/>
      <c r="B655" s="837"/>
      <c r="C655" s="809"/>
      <c r="D655" s="809"/>
      <c r="E655" s="809"/>
      <c r="F655" s="809"/>
      <c r="G655" s="809"/>
      <c r="H655" s="809"/>
      <c r="I655" s="809"/>
      <c r="J655" s="809"/>
      <c r="K655" s="809"/>
      <c r="L655" s="809"/>
      <c r="M655" s="809"/>
      <c r="N655" s="809"/>
      <c r="O655" s="809"/>
      <c r="P655" s="809"/>
      <c r="Q655" s="809"/>
      <c r="R655" s="809"/>
      <c r="S655" s="809"/>
      <c r="T655" s="809"/>
      <c r="U655" s="809"/>
      <c r="V655" s="809"/>
      <c r="W655" s="810"/>
      <c r="X655" s="810"/>
      <c r="Y655" s="810"/>
      <c r="Z655" s="810"/>
      <c r="AA655" s="810"/>
      <c r="AB655" s="810"/>
      <c r="AC655" s="810"/>
      <c r="AD655" s="810"/>
      <c r="AE655" s="810"/>
      <c r="AF655" s="810"/>
      <c r="AG655" s="810"/>
      <c r="AH655" s="810"/>
      <c r="AI655" s="810"/>
      <c r="AJ655" s="810"/>
    </row>
    <row r="656" spans="1:36" ht="12.75">
      <c r="A656" s="838"/>
      <c r="B656" s="838"/>
      <c r="C656" s="583"/>
      <c r="D656" s="583"/>
      <c r="E656" s="583"/>
      <c r="F656" s="583"/>
      <c r="G656" s="583"/>
      <c r="H656" s="583"/>
      <c r="I656" s="583"/>
      <c r="J656" s="583"/>
      <c r="K656" s="583"/>
      <c r="L656" s="583"/>
      <c r="M656" s="583"/>
      <c r="N656" s="583"/>
      <c r="O656" s="583"/>
      <c r="P656" s="583"/>
      <c r="Q656" s="583"/>
      <c r="R656" s="583"/>
      <c r="S656" s="583"/>
      <c r="T656" s="583"/>
      <c r="U656" s="583"/>
      <c r="V656" s="583"/>
      <c r="W656" s="584"/>
      <c r="X656" s="584"/>
      <c r="Y656" s="584"/>
      <c r="Z656" s="584"/>
      <c r="AA656" s="584"/>
      <c r="AB656" s="584"/>
      <c r="AC656" s="584"/>
      <c r="AD656" s="584"/>
      <c r="AE656" s="584"/>
      <c r="AF656" s="584"/>
      <c r="AG656" s="584"/>
      <c r="AH656" s="584"/>
      <c r="AI656" s="584"/>
      <c r="AJ656" s="584"/>
    </row>
    <row r="657" spans="1:36" ht="12.75">
      <c r="A657" s="837"/>
      <c r="B657" s="837"/>
      <c r="C657" s="809"/>
      <c r="D657" s="809"/>
      <c r="E657" s="809"/>
      <c r="F657" s="809"/>
      <c r="G657" s="809"/>
      <c r="H657" s="809"/>
      <c r="I657" s="809"/>
      <c r="J657" s="809"/>
      <c r="K657" s="809"/>
      <c r="L657" s="809"/>
      <c r="M657" s="809"/>
      <c r="N657" s="809"/>
      <c r="O657" s="809"/>
      <c r="P657" s="809"/>
      <c r="Q657" s="809"/>
      <c r="R657" s="809"/>
      <c r="S657" s="809"/>
      <c r="T657" s="809"/>
      <c r="U657" s="809"/>
      <c r="V657" s="809"/>
      <c r="W657" s="810"/>
      <c r="X657" s="810"/>
      <c r="Y657" s="810"/>
      <c r="Z657" s="810"/>
      <c r="AA657" s="810"/>
      <c r="AB657" s="810"/>
      <c r="AC657" s="810"/>
      <c r="AD657" s="810"/>
      <c r="AE657" s="810"/>
      <c r="AF657" s="810"/>
      <c r="AG657" s="810"/>
      <c r="AH657" s="810"/>
      <c r="AI657" s="810"/>
      <c r="AJ657" s="810"/>
    </row>
    <row r="658" spans="1:36" ht="12.75">
      <c r="A658" s="838"/>
      <c r="B658" s="838"/>
      <c r="C658" s="583"/>
      <c r="D658" s="583"/>
      <c r="E658" s="583"/>
      <c r="F658" s="583"/>
      <c r="G658" s="583"/>
      <c r="H658" s="583"/>
      <c r="I658" s="583"/>
      <c r="J658" s="583"/>
      <c r="K658" s="583"/>
      <c r="L658" s="583"/>
      <c r="M658" s="583"/>
      <c r="N658" s="583"/>
      <c r="O658" s="583"/>
      <c r="P658" s="583"/>
      <c r="Q658" s="583"/>
      <c r="R658" s="583"/>
      <c r="S658" s="583"/>
      <c r="T658" s="583"/>
      <c r="U658" s="583"/>
      <c r="V658" s="583"/>
      <c r="W658" s="584"/>
      <c r="X658" s="584"/>
      <c r="Y658" s="584"/>
      <c r="Z658" s="584"/>
      <c r="AA658" s="584"/>
      <c r="AB658" s="584"/>
      <c r="AC658" s="584"/>
      <c r="AD658" s="584"/>
      <c r="AE658" s="584"/>
      <c r="AF658" s="584"/>
      <c r="AG658" s="584"/>
      <c r="AH658" s="584"/>
      <c r="AI658" s="584"/>
      <c r="AJ658" s="584"/>
    </row>
    <row r="659" spans="1:36" ht="12.75">
      <c r="A659" s="837"/>
      <c r="B659" s="837"/>
      <c r="C659" s="809"/>
      <c r="D659" s="809"/>
      <c r="E659" s="809"/>
      <c r="F659" s="809"/>
      <c r="G659" s="809"/>
      <c r="H659" s="809"/>
      <c r="I659" s="809"/>
      <c r="J659" s="809"/>
      <c r="K659" s="809"/>
      <c r="L659" s="809"/>
      <c r="M659" s="809"/>
      <c r="N659" s="809"/>
      <c r="O659" s="809"/>
      <c r="P659" s="809"/>
      <c r="Q659" s="809"/>
      <c r="R659" s="809"/>
      <c r="S659" s="809"/>
      <c r="T659" s="809"/>
      <c r="U659" s="809"/>
      <c r="V659" s="809"/>
      <c r="W659" s="810"/>
      <c r="X659" s="810"/>
      <c r="Y659" s="810"/>
      <c r="Z659" s="810"/>
      <c r="AA659" s="810"/>
      <c r="AB659" s="810"/>
      <c r="AC659" s="810"/>
      <c r="AD659" s="810"/>
      <c r="AE659" s="810"/>
      <c r="AF659" s="810"/>
      <c r="AG659" s="810"/>
      <c r="AH659" s="810"/>
      <c r="AI659" s="810"/>
      <c r="AJ659" s="810"/>
    </row>
    <row r="660" spans="1:36" ht="12.75">
      <c r="A660" s="838"/>
      <c r="B660" s="838"/>
      <c r="C660" s="583"/>
      <c r="D660" s="583"/>
      <c r="E660" s="583"/>
      <c r="F660" s="583"/>
      <c r="G660" s="583"/>
      <c r="H660" s="583"/>
      <c r="I660" s="583"/>
      <c r="J660" s="583"/>
      <c r="K660" s="583"/>
      <c r="L660" s="583"/>
      <c r="M660" s="583"/>
      <c r="N660" s="583"/>
      <c r="O660" s="583"/>
      <c r="P660" s="583"/>
      <c r="Q660" s="583"/>
      <c r="R660" s="583"/>
      <c r="S660" s="583"/>
      <c r="T660" s="583"/>
      <c r="U660" s="583"/>
      <c r="V660" s="583"/>
      <c r="W660" s="584"/>
      <c r="X660" s="584"/>
      <c r="Y660" s="584"/>
      <c r="Z660" s="584"/>
      <c r="AA660" s="584"/>
      <c r="AB660" s="584"/>
      <c r="AC660" s="584"/>
      <c r="AD660" s="584"/>
      <c r="AE660" s="584"/>
      <c r="AF660" s="584"/>
      <c r="AG660" s="584"/>
      <c r="AH660" s="584"/>
      <c r="AI660" s="584"/>
      <c r="AJ660" s="584"/>
    </row>
    <row r="661" spans="1:36" ht="12.75">
      <c r="A661" s="837"/>
      <c r="B661" s="837"/>
      <c r="C661" s="809"/>
      <c r="D661" s="809"/>
      <c r="E661" s="809"/>
      <c r="F661" s="809"/>
      <c r="G661" s="809"/>
      <c r="H661" s="809"/>
      <c r="I661" s="809"/>
      <c r="J661" s="809"/>
      <c r="K661" s="809"/>
      <c r="L661" s="809"/>
      <c r="M661" s="809"/>
      <c r="N661" s="809"/>
      <c r="O661" s="809"/>
      <c r="P661" s="809"/>
      <c r="Q661" s="809"/>
      <c r="R661" s="809"/>
      <c r="S661" s="809"/>
      <c r="T661" s="809"/>
      <c r="U661" s="809"/>
      <c r="V661" s="809"/>
      <c r="W661" s="810"/>
      <c r="X661" s="810"/>
      <c r="Y661" s="810"/>
      <c r="Z661" s="810"/>
      <c r="AA661" s="810"/>
      <c r="AB661" s="810"/>
      <c r="AC661" s="810"/>
      <c r="AD661" s="810"/>
      <c r="AE661" s="810"/>
      <c r="AF661" s="810"/>
      <c r="AG661" s="810"/>
      <c r="AH661" s="810"/>
      <c r="AI661" s="810"/>
      <c r="AJ661" s="810"/>
    </row>
    <row r="662" spans="1:36" ht="12.75">
      <c r="A662" s="838"/>
      <c r="B662" s="838"/>
      <c r="C662" s="583"/>
      <c r="D662" s="583"/>
      <c r="E662" s="583"/>
      <c r="F662" s="583"/>
      <c r="G662" s="583"/>
      <c r="H662" s="583"/>
      <c r="I662" s="583"/>
      <c r="J662" s="583"/>
      <c r="K662" s="583"/>
      <c r="L662" s="583"/>
      <c r="M662" s="583"/>
      <c r="N662" s="583"/>
      <c r="O662" s="583"/>
      <c r="P662" s="583"/>
      <c r="Q662" s="583"/>
      <c r="R662" s="583"/>
      <c r="S662" s="583"/>
      <c r="T662" s="583"/>
      <c r="U662" s="583"/>
      <c r="V662" s="583"/>
      <c r="W662" s="584"/>
      <c r="X662" s="584"/>
      <c r="Y662" s="584"/>
      <c r="Z662" s="584"/>
      <c r="AA662" s="584"/>
      <c r="AB662" s="584"/>
      <c r="AC662" s="584"/>
      <c r="AD662" s="584"/>
      <c r="AE662" s="584"/>
      <c r="AF662" s="584"/>
      <c r="AG662" s="584"/>
      <c r="AH662" s="584"/>
      <c r="AI662" s="584"/>
      <c r="AJ662" s="584"/>
    </row>
    <row r="663" spans="1:36" ht="12.75">
      <c r="A663" s="837"/>
      <c r="B663" s="837"/>
      <c r="C663" s="809"/>
      <c r="D663" s="809"/>
      <c r="E663" s="809"/>
      <c r="F663" s="809"/>
      <c r="G663" s="809"/>
      <c r="H663" s="809"/>
      <c r="I663" s="809"/>
      <c r="J663" s="809"/>
      <c r="K663" s="809"/>
      <c r="L663" s="809"/>
      <c r="M663" s="809"/>
      <c r="N663" s="809"/>
      <c r="O663" s="809"/>
      <c r="P663" s="809"/>
      <c r="Q663" s="809"/>
      <c r="R663" s="809"/>
      <c r="S663" s="809"/>
      <c r="T663" s="809"/>
      <c r="U663" s="809"/>
      <c r="V663" s="809"/>
      <c r="W663" s="810"/>
      <c r="X663" s="810"/>
      <c r="Y663" s="810"/>
      <c r="Z663" s="810"/>
      <c r="AA663" s="810"/>
      <c r="AB663" s="810"/>
      <c r="AC663" s="810"/>
      <c r="AD663" s="810"/>
      <c r="AE663" s="810"/>
      <c r="AF663" s="810"/>
      <c r="AG663" s="810"/>
      <c r="AH663" s="810"/>
      <c r="AI663" s="810"/>
      <c r="AJ663" s="810"/>
    </row>
    <row r="664" spans="1:36" ht="12.75">
      <c r="A664" s="838"/>
      <c r="B664" s="838"/>
      <c r="C664" s="583"/>
      <c r="D664" s="583"/>
      <c r="E664" s="583"/>
      <c r="F664" s="583"/>
      <c r="G664" s="583"/>
      <c r="H664" s="583"/>
      <c r="I664" s="583"/>
      <c r="J664" s="583"/>
      <c r="K664" s="583"/>
      <c r="L664" s="583"/>
      <c r="M664" s="583"/>
      <c r="N664" s="583"/>
      <c r="O664" s="583"/>
      <c r="P664" s="583"/>
      <c r="Q664" s="583"/>
      <c r="R664" s="583"/>
      <c r="S664" s="583"/>
      <c r="T664" s="583"/>
      <c r="U664" s="583"/>
      <c r="V664" s="583"/>
      <c r="W664" s="584"/>
      <c r="X664" s="584"/>
      <c r="Y664" s="584"/>
      <c r="Z664" s="584"/>
      <c r="AA664" s="584"/>
      <c r="AB664" s="584"/>
      <c r="AC664" s="584"/>
      <c r="AD664" s="584"/>
      <c r="AE664" s="584"/>
      <c r="AF664" s="584"/>
      <c r="AG664" s="584"/>
      <c r="AH664" s="584"/>
      <c r="AI664" s="584"/>
      <c r="AJ664" s="584"/>
    </row>
    <row r="665" spans="1:36" ht="12.75">
      <c r="A665" s="837"/>
      <c r="B665" s="837"/>
      <c r="C665" s="809"/>
      <c r="D665" s="809"/>
      <c r="E665" s="809"/>
      <c r="F665" s="809"/>
      <c r="G665" s="809"/>
      <c r="H665" s="809"/>
      <c r="I665" s="809"/>
      <c r="J665" s="809"/>
      <c r="K665" s="809"/>
      <c r="L665" s="809"/>
      <c r="M665" s="809"/>
      <c r="N665" s="809"/>
      <c r="O665" s="809"/>
      <c r="P665" s="809"/>
      <c r="Q665" s="809"/>
      <c r="R665" s="809"/>
      <c r="S665" s="809"/>
      <c r="T665" s="809"/>
      <c r="U665" s="809"/>
      <c r="V665" s="809"/>
      <c r="W665" s="810"/>
      <c r="X665" s="810"/>
      <c r="Y665" s="810"/>
      <c r="Z665" s="810"/>
      <c r="AA665" s="810"/>
      <c r="AB665" s="810"/>
      <c r="AC665" s="810"/>
      <c r="AD665" s="810"/>
      <c r="AE665" s="810"/>
      <c r="AF665" s="810"/>
      <c r="AG665" s="810"/>
      <c r="AH665" s="810"/>
      <c r="AI665" s="810"/>
      <c r="AJ665" s="810"/>
    </row>
    <row r="666" spans="1:36" ht="12.75">
      <c r="A666" s="838"/>
      <c r="B666" s="838"/>
      <c r="C666" s="583"/>
      <c r="D666" s="583"/>
      <c r="E666" s="583"/>
      <c r="F666" s="583"/>
      <c r="G666" s="583"/>
      <c r="H666" s="583"/>
      <c r="I666" s="583"/>
      <c r="J666" s="583"/>
      <c r="K666" s="583"/>
      <c r="L666" s="583"/>
      <c r="M666" s="583"/>
      <c r="N666" s="583"/>
      <c r="O666" s="583"/>
      <c r="P666" s="583"/>
      <c r="Q666" s="583"/>
      <c r="R666" s="583"/>
      <c r="S666" s="583"/>
      <c r="T666" s="583"/>
      <c r="U666" s="583"/>
      <c r="V666" s="583"/>
      <c r="W666" s="584"/>
      <c r="X666" s="584"/>
      <c r="Y666" s="584"/>
      <c r="Z666" s="584"/>
      <c r="AA666" s="584"/>
      <c r="AB666" s="584"/>
      <c r="AC666" s="584"/>
      <c r="AD666" s="584"/>
      <c r="AE666" s="584"/>
      <c r="AF666" s="584"/>
      <c r="AG666" s="584"/>
      <c r="AH666" s="584"/>
      <c r="AI666" s="584"/>
      <c r="AJ666" s="584"/>
    </row>
    <row r="667" spans="1:36" ht="12.75">
      <c r="A667" s="837"/>
      <c r="B667" s="837"/>
      <c r="C667" s="809"/>
      <c r="D667" s="809"/>
      <c r="E667" s="809"/>
      <c r="F667" s="809"/>
      <c r="G667" s="809"/>
      <c r="H667" s="809"/>
      <c r="I667" s="809"/>
      <c r="J667" s="809"/>
      <c r="K667" s="809"/>
      <c r="L667" s="809"/>
      <c r="M667" s="809"/>
      <c r="N667" s="809"/>
      <c r="O667" s="809"/>
      <c r="P667" s="809"/>
      <c r="Q667" s="809"/>
      <c r="R667" s="809"/>
      <c r="S667" s="809"/>
      <c r="T667" s="809"/>
      <c r="U667" s="809"/>
      <c r="V667" s="809"/>
      <c r="W667" s="810"/>
      <c r="X667" s="810"/>
      <c r="Y667" s="810"/>
      <c r="Z667" s="810"/>
      <c r="AA667" s="810"/>
      <c r="AB667" s="810"/>
      <c r="AC667" s="810"/>
      <c r="AD667" s="810"/>
      <c r="AE667" s="810"/>
      <c r="AF667" s="810"/>
      <c r="AG667" s="810"/>
      <c r="AH667" s="810"/>
      <c r="AI667" s="810"/>
      <c r="AJ667" s="810"/>
    </row>
    <row r="668" spans="1:36" ht="12.75">
      <c r="A668" s="838"/>
      <c r="B668" s="838"/>
      <c r="C668" s="583"/>
      <c r="D668" s="583"/>
      <c r="E668" s="583"/>
      <c r="F668" s="583"/>
      <c r="G668" s="583"/>
      <c r="H668" s="583"/>
      <c r="I668" s="583"/>
      <c r="J668" s="583"/>
      <c r="K668" s="583"/>
      <c r="L668" s="583"/>
      <c r="M668" s="583"/>
      <c r="N668" s="583"/>
      <c r="O668" s="583"/>
      <c r="P668" s="583"/>
      <c r="Q668" s="583"/>
      <c r="R668" s="583"/>
      <c r="S668" s="583"/>
      <c r="T668" s="583"/>
      <c r="U668" s="583"/>
      <c r="V668" s="583"/>
      <c r="W668" s="584"/>
      <c r="X668" s="584"/>
      <c r="Y668" s="584"/>
      <c r="Z668" s="584"/>
      <c r="AA668" s="584"/>
      <c r="AB668" s="584"/>
      <c r="AC668" s="584"/>
      <c r="AD668" s="584"/>
      <c r="AE668" s="584"/>
      <c r="AF668" s="584"/>
      <c r="AG668" s="584"/>
      <c r="AH668" s="584"/>
      <c r="AI668" s="584"/>
      <c r="AJ668" s="584"/>
    </row>
    <row r="669" spans="1:36" ht="12.75">
      <c r="A669" s="837"/>
      <c r="B669" s="837"/>
      <c r="C669" s="809"/>
      <c r="D669" s="809"/>
      <c r="E669" s="809"/>
      <c r="F669" s="809"/>
      <c r="G669" s="809"/>
      <c r="H669" s="809"/>
      <c r="I669" s="809"/>
      <c r="J669" s="809"/>
      <c r="K669" s="809"/>
      <c r="L669" s="809"/>
      <c r="M669" s="809"/>
      <c r="N669" s="809"/>
      <c r="O669" s="809"/>
      <c r="P669" s="809"/>
      <c r="Q669" s="809"/>
      <c r="R669" s="809"/>
      <c r="S669" s="809"/>
      <c r="T669" s="809"/>
      <c r="U669" s="809"/>
      <c r="V669" s="809"/>
      <c r="W669" s="810"/>
      <c r="X669" s="810"/>
      <c r="Y669" s="810"/>
      <c r="Z669" s="810"/>
      <c r="AA669" s="810"/>
      <c r="AB669" s="810"/>
      <c r="AC669" s="810"/>
      <c r="AD669" s="810"/>
      <c r="AE669" s="810"/>
      <c r="AF669" s="810"/>
      <c r="AG669" s="810"/>
      <c r="AH669" s="810"/>
      <c r="AI669" s="810"/>
      <c r="AJ669" s="810"/>
    </row>
    <row r="670" spans="1:36" ht="12.75">
      <c r="A670" s="838"/>
      <c r="B670" s="838"/>
      <c r="C670" s="583"/>
      <c r="D670" s="583"/>
      <c r="E670" s="583"/>
      <c r="F670" s="583"/>
      <c r="G670" s="583"/>
      <c r="H670" s="583"/>
      <c r="I670" s="583"/>
      <c r="J670" s="583"/>
      <c r="K670" s="583"/>
      <c r="L670" s="583"/>
      <c r="M670" s="583"/>
      <c r="N670" s="583"/>
      <c r="O670" s="583"/>
      <c r="P670" s="583"/>
      <c r="Q670" s="583"/>
      <c r="R670" s="583"/>
      <c r="S670" s="583"/>
      <c r="T670" s="583"/>
      <c r="U670" s="583"/>
      <c r="V670" s="583"/>
      <c r="W670" s="584"/>
      <c r="X670" s="584"/>
      <c r="Y670" s="584"/>
      <c r="Z670" s="584"/>
      <c r="AA670" s="584"/>
      <c r="AB670" s="584"/>
      <c r="AC670" s="584"/>
      <c r="AD670" s="584"/>
      <c r="AE670" s="584"/>
      <c r="AF670" s="584"/>
      <c r="AG670" s="584"/>
      <c r="AH670" s="584"/>
      <c r="AI670" s="584"/>
      <c r="AJ670" s="584"/>
    </row>
    <row r="671" spans="1:36" ht="12.75">
      <c r="A671" s="837"/>
      <c r="B671" s="837"/>
      <c r="C671" s="809"/>
      <c r="D671" s="809"/>
      <c r="E671" s="809"/>
      <c r="F671" s="809"/>
      <c r="G671" s="809"/>
      <c r="H671" s="809"/>
      <c r="I671" s="809"/>
      <c r="J671" s="809"/>
      <c r="K671" s="809"/>
      <c r="L671" s="809"/>
      <c r="M671" s="809"/>
      <c r="N671" s="809"/>
      <c r="O671" s="809"/>
      <c r="P671" s="809"/>
      <c r="Q671" s="809"/>
      <c r="R671" s="809"/>
      <c r="S671" s="809"/>
      <c r="T671" s="809"/>
      <c r="U671" s="809"/>
      <c r="V671" s="809"/>
      <c r="W671" s="810"/>
      <c r="X671" s="810"/>
      <c r="Y671" s="810"/>
      <c r="Z671" s="810"/>
      <c r="AA671" s="810"/>
      <c r="AB671" s="810"/>
      <c r="AC671" s="810"/>
      <c r="AD671" s="810"/>
      <c r="AE671" s="810"/>
      <c r="AF671" s="810"/>
      <c r="AG671" s="810"/>
      <c r="AH671" s="810"/>
      <c r="AI671" s="810"/>
      <c r="AJ671" s="810"/>
    </row>
    <row r="672" spans="1:36" ht="12.75">
      <c r="A672" s="838"/>
      <c r="B672" s="838"/>
      <c r="C672" s="583"/>
      <c r="D672" s="583"/>
      <c r="E672" s="583"/>
      <c r="F672" s="583"/>
      <c r="G672" s="583"/>
      <c r="H672" s="583"/>
      <c r="I672" s="583"/>
      <c r="J672" s="583"/>
      <c r="K672" s="583"/>
      <c r="L672" s="583"/>
      <c r="M672" s="583"/>
      <c r="N672" s="583"/>
      <c r="O672" s="583"/>
      <c r="P672" s="583"/>
      <c r="Q672" s="583"/>
      <c r="R672" s="583"/>
      <c r="S672" s="583"/>
      <c r="T672" s="583"/>
      <c r="U672" s="583"/>
      <c r="V672" s="583"/>
      <c r="W672" s="584"/>
      <c r="X672" s="584"/>
      <c r="Y672" s="584"/>
      <c r="Z672" s="584"/>
      <c r="AA672" s="584"/>
      <c r="AB672" s="584"/>
      <c r="AC672" s="584"/>
      <c r="AD672" s="584"/>
      <c r="AE672" s="584"/>
      <c r="AF672" s="584"/>
      <c r="AG672" s="584"/>
      <c r="AH672" s="584"/>
      <c r="AI672" s="584"/>
      <c r="AJ672" s="584"/>
    </row>
    <row r="673" spans="1:36" ht="12.75">
      <c r="A673" s="837"/>
      <c r="B673" s="837"/>
      <c r="C673" s="809"/>
      <c r="D673" s="809"/>
      <c r="E673" s="809"/>
      <c r="F673" s="809"/>
      <c r="G673" s="809"/>
      <c r="H673" s="809"/>
      <c r="I673" s="809"/>
      <c r="J673" s="809"/>
      <c r="K673" s="809"/>
      <c r="L673" s="809"/>
      <c r="M673" s="809"/>
      <c r="N673" s="809"/>
      <c r="O673" s="809"/>
      <c r="P673" s="809"/>
      <c r="Q673" s="809"/>
      <c r="R673" s="809"/>
      <c r="S673" s="809"/>
      <c r="T673" s="809"/>
      <c r="U673" s="809"/>
      <c r="V673" s="809"/>
      <c r="W673" s="810"/>
      <c r="X673" s="810"/>
      <c r="Y673" s="810"/>
      <c r="Z673" s="810"/>
      <c r="AA673" s="810"/>
      <c r="AB673" s="810"/>
      <c r="AC673" s="810"/>
      <c r="AD673" s="810"/>
      <c r="AE673" s="810"/>
      <c r="AF673" s="810"/>
      <c r="AG673" s="810"/>
      <c r="AH673" s="810"/>
      <c r="AI673" s="810"/>
      <c r="AJ673" s="810"/>
    </row>
    <row r="674" spans="1:36" ht="12.75">
      <c r="A674" s="838"/>
      <c r="B674" s="838"/>
      <c r="C674" s="583"/>
      <c r="D674" s="583"/>
      <c r="E674" s="583"/>
      <c r="F674" s="583"/>
      <c r="G674" s="583"/>
      <c r="H674" s="583"/>
      <c r="I674" s="583"/>
      <c r="J674" s="583"/>
      <c r="K674" s="583"/>
      <c r="L674" s="583"/>
      <c r="M674" s="583"/>
      <c r="N674" s="583"/>
      <c r="O674" s="583"/>
      <c r="P674" s="583"/>
      <c r="Q674" s="583"/>
      <c r="R674" s="583"/>
      <c r="S674" s="583"/>
      <c r="T674" s="583"/>
      <c r="U674" s="583"/>
      <c r="V674" s="583"/>
      <c r="W674" s="584"/>
      <c r="X674" s="584"/>
      <c r="Y674" s="584"/>
      <c r="Z674" s="584"/>
      <c r="AA674" s="584"/>
      <c r="AB674" s="584"/>
      <c r="AC674" s="584"/>
      <c r="AD674" s="584"/>
      <c r="AE674" s="584"/>
      <c r="AF674" s="584"/>
      <c r="AG674" s="584"/>
      <c r="AH674" s="584"/>
      <c r="AI674" s="584"/>
      <c r="AJ674" s="584"/>
    </row>
    <row r="675" spans="1:36" ht="12.75">
      <c r="A675" s="837"/>
      <c r="B675" s="837"/>
      <c r="C675" s="809"/>
      <c r="D675" s="809"/>
      <c r="E675" s="809"/>
      <c r="F675" s="809"/>
      <c r="G675" s="809"/>
      <c r="H675" s="809"/>
      <c r="I675" s="809"/>
      <c r="J675" s="809"/>
      <c r="K675" s="809"/>
      <c r="L675" s="809"/>
      <c r="M675" s="809"/>
      <c r="N675" s="809"/>
      <c r="O675" s="809"/>
      <c r="P675" s="809"/>
      <c r="Q675" s="809"/>
      <c r="R675" s="809"/>
      <c r="S675" s="809"/>
      <c r="T675" s="809"/>
      <c r="U675" s="809"/>
      <c r="V675" s="809"/>
      <c r="W675" s="810"/>
      <c r="X675" s="810"/>
      <c r="Y675" s="810"/>
      <c r="Z675" s="810"/>
      <c r="AA675" s="810"/>
      <c r="AB675" s="810"/>
      <c r="AC675" s="810"/>
      <c r="AD675" s="810"/>
      <c r="AE675" s="810"/>
      <c r="AF675" s="810"/>
      <c r="AG675" s="810"/>
      <c r="AH675" s="810"/>
      <c r="AI675" s="810"/>
      <c r="AJ675" s="810"/>
    </row>
    <row r="676" spans="1:36" ht="12.75">
      <c r="A676" s="838"/>
      <c r="B676" s="838"/>
      <c r="C676" s="583"/>
      <c r="D676" s="583"/>
      <c r="E676" s="583"/>
      <c r="F676" s="583"/>
      <c r="G676" s="583"/>
      <c r="H676" s="583"/>
      <c r="I676" s="583"/>
      <c r="J676" s="583"/>
      <c r="K676" s="583"/>
      <c r="L676" s="583"/>
      <c r="M676" s="583"/>
      <c r="N676" s="583"/>
      <c r="O676" s="583"/>
      <c r="P676" s="583"/>
      <c r="Q676" s="583"/>
      <c r="R676" s="583"/>
      <c r="S676" s="583"/>
      <c r="T676" s="583"/>
      <c r="U676" s="583"/>
      <c r="V676" s="583"/>
      <c r="W676" s="584"/>
      <c r="X676" s="584"/>
      <c r="Y676" s="584"/>
      <c r="Z676" s="584"/>
      <c r="AA676" s="584"/>
      <c r="AB676" s="584"/>
      <c r="AC676" s="584"/>
      <c r="AD676" s="584"/>
      <c r="AE676" s="584"/>
      <c r="AF676" s="584"/>
      <c r="AG676" s="584"/>
      <c r="AH676" s="584"/>
      <c r="AI676" s="584"/>
      <c r="AJ676" s="584"/>
    </row>
    <row r="677" spans="1:36" ht="12.75">
      <c r="A677" s="837"/>
      <c r="B677" s="837"/>
      <c r="C677" s="809"/>
      <c r="D677" s="809"/>
      <c r="E677" s="809"/>
      <c r="F677" s="809"/>
      <c r="G677" s="809"/>
      <c r="H677" s="809"/>
      <c r="I677" s="809"/>
      <c r="J677" s="809"/>
      <c r="K677" s="809"/>
      <c r="L677" s="809"/>
      <c r="M677" s="809"/>
      <c r="N677" s="809"/>
      <c r="O677" s="809"/>
      <c r="P677" s="809"/>
      <c r="Q677" s="809"/>
      <c r="R677" s="809"/>
      <c r="S677" s="809"/>
      <c r="T677" s="809"/>
      <c r="U677" s="809"/>
      <c r="V677" s="809"/>
      <c r="W677" s="810"/>
      <c r="X677" s="810"/>
      <c r="Y677" s="810"/>
      <c r="Z677" s="810"/>
      <c r="AA677" s="810"/>
      <c r="AB677" s="810"/>
      <c r="AC677" s="810"/>
      <c r="AD677" s="810"/>
      <c r="AE677" s="810"/>
      <c r="AF677" s="810"/>
      <c r="AG677" s="810"/>
      <c r="AH677" s="810"/>
      <c r="AI677" s="810"/>
      <c r="AJ677" s="810"/>
    </row>
    <row r="678" spans="1:36" ht="12.75">
      <c r="A678" s="838"/>
      <c r="B678" s="838"/>
      <c r="C678" s="583"/>
      <c r="D678" s="583"/>
      <c r="E678" s="583"/>
      <c r="F678" s="583"/>
      <c r="G678" s="583"/>
      <c r="H678" s="583"/>
      <c r="I678" s="583"/>
      <c r="J678" s="583"/>
      <c r="K678" s="583"/>
      <c r="L678" s="583"/>
      <c r="M678" s="583"/>
      <c r="N678" s="583"/>
      <c r="O678" s="583"/>
      <c r="P678" s="583"/>
      <c r="Q678" s="583"/>
      <c r="R678" s="583"/>
      <c r="S678" s="583"/>
      <c r="T678" s="583"/>
      <c r="U678" s="583"/>
      <c r="V678" s="583"/>
      <c r="W678" s="584"/>
      <c r="X678" s="584"/>
      <c r="Y678" s="584"/>
      <c r="Z678" s="584"/>
      <c r="AA678" s="584"/>
      <c r="AB678" s="584"/>
      <c r="AC678" s="584"/>
      <c r="AD678" s="584"/>
      <c r="AE678" s="584"/>
      <c r="AF678" s="584"/>
      <c r="AG678" s="584"/>
      <c r="AH678" s="584"/>
      <c r="AI678" s="584"/>
      <c r="AJ678" s="584"/>
    </row>
    <row r="679" spans="1:36" ht="12.75">
      <c r="A679" s="837"/>
      <c r="B679" s="837"/>
      <c r="C679" s="809"/>
      <c r="D679" s="809"/>
      <c r="E679" s="809"/>
      <c r="F679" s="809"/>
      <c r="G679" s="809"/>
      <c r="H679" s="809"/>
      <c r="I679" s="809"/>
      <c r="J679" s="809"/>
      <c r="K679" s="809"/>
      <c r="L679" s="809"/>
      <c r="M679" s="809"/>
      <c r="N679" s="809"/>
      <c r="O679" s="809"/>
      <c r="P679" s="809"/>
      <c r="Q679" s="809"/>
      <c r="R679" s="809"/>
      <c r="S679" s="809"/>
      <c r="T679" s="809"/>
      <c r="U679" s="809"/>
      <c r="V679" s="809"/>
      <c r="W679" s="810"/>
      <c r="X679" s="810"/>
      <c r="Y679" s="810"/>
      <c r="Z679" s="810"/>
      <c r="AA679" s="810"/>
      <c r="AB679" s="810"/>
      <c r="AC679" s="810"/>
      <c r="AD679" s="810"/>
      <c r="AE679" s="810"/>
      <c r="AF679" s="810"/>
      <c r="AG679" s="810"/>
      <c r="AH679" s="810"/>
      <c r="AI679" s="810"/>
      <c r="AJ679" s="810"/>
    </row>
    <row r="680" spans="1:36" ht="12.75">
      <c r="A680" s="838"/>
      <c r="B680" s="838"/>
      <c r="C680" s="583"/>
      <c r="D680" s="583"/>
      <c r="E680" s="583"/>
      <c r="F680" s="583"/>
      <c r="G680" s="583"/>
      <c r="H680" s="583"/>
      <c r="I680" s="583"/>
      <c r="J680" s="583"/>
      <c r="K680" s="583"/>
      <c r="L680" s="583"/>
      <c r="M680" s="583"/>
      <c r="N680" s="583"/>
      <c r="O680" s="583"/>
      <c r="P680" s="583"/>
      <c r="Q680" s="583"/>
      <c r="R680" s="583"/>
      <c r="S680" s="583"/>
      <c r="T680" s="583"/>
      <c r="U680" s="583"/>
      <c r="V680" s="583"/>
      <c r="W680" s="584"/>
      <c r="X680" s="584"/>
      <c r="Y680" s="584"/>
      <c r="Z680" s="584"/>
      <c r="AA680" s="584"/>
      <c r="AB680" s="584"/>
      <c r="AC680" s="584"/>
      <c r="AD680" s="584"/>
      <c r="AE680" s="584"/>
      <c r="AF680" s="584"/>
      <c r="AG680" s="584"/>
      <c r="AH680" s="584"/>
      <c r="AI680" s="584"/>
      <c r="AJ680" s="584"/>
    </row>
    <row r="681" spans="1:36" ht="12.75">
      <c r="A681" s="837"/>
      <c r="B681" s="837"/>
      <c r="C681" s="809"/>
      <c r="D681" s="809"/>
      <c r="E681" s="809"/>
      <c r="F681" s="809"/>
      <c r="G681" s="809"/>
      <c r="H681" s="809"/>
      <c r="I681" s="809"/>
      <c r="J681" s="809"/>
      <c r="K681" s="809"/>
      <c r="L681" s="809"/>
      <c r="M681" s="809"/>
      <c r="N681" s="809"/>
      <c r="O681" s="809"/>
      <c r="P681" s="809"/>
      <c r="Q681" s="809"/>
      <c r="R681" s="809"/>
      <c r="S681" s="809"/>
      <c r="T681" s="809"/>
      <c r="U681" s="809"/>
      <c r="V681" s="809"/>
      <c r="W681" s="810"/>
      <c r="X681" s="810"/>
      <c r="Y681" s="810"/>
      <c r="Z681" s="810"/>
      <c r="AA681" s="810"/>
      <c r="AB681" s="810"/>
      <c r="AC681" s="810"/>
      <c r="AD681" s="810"/>
      <c r="AE681" s="810"/>
      <c r="AF681" s="810"/>
      <c r="AG681" s="810"/>
      <c r="AH681" s="810"/>
      <c r="AI681" s="810"/>
      <c r="AJ681" s="810"/>
    </row>
    <row r="682" spans="1:36" ht="12.75">
      <c r="A682" s="838"/>
      <c r="B682" s="838"/>
      <c r="C682" s="583"/>
      <c r="D682" s="583"/>
      <c r="E682" s="583"/>
      <c r="F682" s="583"/>
      <c r="G682" s="583"/>
      <c r="H682" s="583"/>
      <c r="I682" s="583"/>
      <c r="J682" s="583"/>
      <c r="K682" s="583"/>
      <c r="L682" s="583"/>
      <c r="M682" s="583"/>
      <c r="N682" s="583"/>
      <c r="O682" s="583"/>
      <c r="P682" s="583"/>
      <c r="Q682" s="583"/>
      <c r="R682" s="583"/>
      <c r="S682" s="583"/>
      <c r="T682" s="583"/>
      <c r="U682" s="583"/>
      <c r="V682" s="583"/>
      <c r="W682" s="584"/>
      <c r="X682" s="584"/>
      <c r="Y682" s="584"/>
      <c r="Z682" s="584"/>
      <c r="AA682" s="584"/>
      <c r="AB682" s="584"/>
      <c r="AC682" s="584"/>
      <c r="AD682" s="584"/>
      <c r="AE682" s="584"/>
      <c r="AF682" s="584"/>
      <c r="AG682" s="584"/>
      <c r="AH682" s="584"/>
      <c r="AI682" s="584"/>
      <c r="AJ682" s="584"/>
    </row>
    <row r="683" spans="1:36" ht="12.75">
      <c r="A683" s="837"/>
      <c r="B683" s="837"/>
      <c r="C683" s="809"/>
      <c r="D683" s="809"/>
      <c r="E683" s="809"/>
      <c r="F683" s="809"/>
      <c r="G683" s="809"/>
      <c r="H683" s="809"/>
      <c r="I683" s="809"/>
      <c r="J683" s="809"/>
      <c r="K683" s="809"/>
      <c r="L683" s="809"/>
      <c r="M683" s="809"/>
      <c r="N683" s="809"/>
      <c r="O683" s="809"/>
      <c r="P683" s="809"/>
      <c r="Q683" s="809"/>
      <c r="R683" s="809"/>
      <c r="S683" s="809"/>
      <c r="T683" s="809"/>
      <c r="U683" s="809"/>
      <c r="V683" s="809"/>
      <c r="W683" s="810"/>
      <c r="X683" s="810"/>
      <c r="Y683" s="810"/>
      <c r="Z683" s="810"/>
      <c r="AA683" s="810"/>
      <c r="AB683" s="810"/>
      <c r="AC683" s="810"/>
      <c r="AD683" s="810"/>
      <c r="AE683" s="810"/>
      <c r="AF683" s="810"/>
      <c r="AG683" s="810"/>
      <c r="AH683" s="810"/>
      <c r="AI683" s="810"/>
      <c r="AJ683" s="810"/>
    </row>
    <row r="684" spans="1:36" ht="12.75">
      <c r="A684" s="838"/>
      <c r="B684" s="838"/>
      <c r="C684" s="583"/>
      <c r="D684" s="583"/>
      <c r="E684" s="583"/>
      <c r="F684" s="583"/>
      <c r="G684" s="583"/>
      <c r="H684" s="583"/>
      <c r="I684" s="583"/>
      <c r="J684" s="583"/>
      <c r="K684" s="583"/>
      <c r="L684" s="583"/>
      <c r="M684" s="583"/>
      <c r="N684" s="583"/>
      <c r="O684" s="583"/>
      <c r="P684" s="583"/>
      <c r="Q684" s="583"/>
      <c r="R684" s="583"/>
      <c r="S684" s="583"/>
      <c r="T684" s="583"/>
      <c r="U684" s="583"/>
      <c r="V684" s="583"/>
      <c r="W684" s="584"/>
      <c r="X684" s="584"/>
      <c r="Y684" s="584"/>
      <c r="Z684" s="584"/>
      <c r="AA684" s="584"/>
      <c r="AB684" s="584"/>
      <c r="AC684" s="584"/>
      <c r="AD684" s="584"/>
      <c r="AE684" s="584"/>
      <c r="AF684" s="584"/>
      <c r="AG684" s="584"/>
      <c r="AH684" s="584"/>
      <c r="AI684" s="584"/>
      <c r="AJ684" s="584"/>
    </row>
    <row r="685" spans="1:36" ht="12.75">
      <c r="A685" s="837"/>
      <c r="B685" s="837"/>
      <c r="C685" s="809"/>
      <c r="D685" s="809"/>
      <c r="E685" s="809"/>
      <c r="F685" s="809"/>
      <c r="G685" s="809"/>
      <c r="H685" s="809"/>
      <c r="I685" s="809"/>
      <c r="J685" s="809"/>
      <c r="K685" s="809"/>
      <c r="L685" s="809"/>
      <c r="M685" s="809"/>
      <c r="N685" s="809"/>
      <c r="O685" s="809"/>
      <c r="P685" s="809"/>
      <c r="Q685" s="809"/>
      <c r="R685" s="809"/>
      <c r="S685" s="809"/>
      <c r="T685" s="809"/>
      <c r="U685" s="809"/>
      <c r="V685" s="809"/>
      <c r="W685" s="810"/>
      <c r="X685" s="810"/>
      <c r="Y685" s="810"/>
      <c r="Z685" s="810"/>
      <c r="AA685" s="810"/>
      <c r="AB685" s="810"/>
      <c r="AC685" s="810"/>
      <c r="AD685" s="810"/>
      <c r="AE685" s="810"/>
      <c r="AF685" s="810"/>
      <c r="AG685" s="810"/>
      <c r="AH685" s="810"/>
      <c r="AI685" s="810"/>
      <c r="AJ685" s="810"/>
    </row>
    <row r="686" spans="1:36" ht="12.75">
      <c r="A686" s="838"/>
      <c r="B686" s="838"/>
      <c r="C686" s="583"/>
      <c r="D686" s="583"/>
      <c r="E686" s="583"/>
      <c r="F686" s="583"/>
      <c r="G686" s="583"/>
      <c r="H686" s="583"/>
      <c r="I686" s="583"/>
      <c r="J686" s="583"/>
      <c r="K686" s="583"/>
      <c r="L686" s="583"/>
      <c r="M686" s="583"/>
      <c r="N686" s="583"/>
      <c r="O686" s="583"/>
      <c r="P686" s="583"/>
      <c r="Q686" s="583"/>
      <c r="R686" s="583"/>
      <c r="S686" s="583"/>
      <c r="T686" s="583"/>
      <c r="U686" s="583"/>
      <c r="V686" s="583"/>
      <c r="W686" s="584"/>
      <c r="X686" s="584"/>
      <c r="Y686" s="584"/>
      <c r="Z686" s="584"/>
      <c r="AA686" s="584"/>
      <c r="AB686" s="584"/>
      <c r="AC686" s="584"/>
      <c r="AD686" s="584"/>
      <c r="AE686" s="584"/>
      <c r="AF686" s="584"/>
      <c r="AG686" s="584"/>
      <c r="AH686" s="584"/>
      <c r="AI686" s="584"/>
      <c r="AJ686" s="584"/>
    </row>
    <row r="687" spans="1:36" ht="12.75">
      <c r="A687" s="837"/>
      <c r="B687" s="837"/>
      <c r="C687" s="809"/>
      <c r="D687" s="809"/>
      <c r="E687" s="809"/>
      <c r="F687" s="809"/>
      <c r="G687" s="809"/>
      <c r="H687" s="809"/>
      <c r="I687" s="809"/>
      <c r="J687" s="809"/>
      <c r="K687" s="809"/>
      <c r="L687" s="809"/>
      <c r="M687" s="809"/>
      <c r="N687" s="809"/>
      <c r="O687" s="809"/>
      <c r="P687" s="809"/>
      <c r="Q687" s="809"/>
      <c r="R687" s="809"/>
      <c r="S687" s="809"/>
      <c r="T687" s="809"/>
      <c r="U687" s="809"/>
      <c r="V687" s="809"/>
      <c r="W687" s="810"/>
      <c r="X687" s="810"/>
      <c r="Y687" s="810"/>
      <c r="Z687" s="810"/>
      <c r="AA687" s="810"/>
      <c r="AB687" s="810"/>
      <c r="AC687" s="810"/>
      <c r="AD687" s="810"/>
      <c r="AE687" s="810"/>
      <c r="AF687" s="810"/>
      <c r="AG687" s="810"/>
      <c r="AH687" s="810"/>
      <c r="AI687" s="810"/>
      <c r="AJ687" s="810"/>
    </row>
    <row r="688" spans="1:36" ht="12.75">
      <c r="A688" s="838"/>
      <c r="B688" s="838"/>
      <c r="C688" s="583"/>
      <c r="D688" s="583"/>
      <c r="E688" s="583"/>
      <c r="F688" s="583"/>
      <c r="G688" s="583"/>
      <c r="H688" s="583"/>
      <c r="I688" s="583"/>
      <c r="J688" s="583"/>
      <c r="K688" s="583"/>
      <c r="L688" s="583"/>
      <c r="M688" s="583"/>
      <c r="N688" s="583"/>
      <c r="O688" s="583"/>
      <c r="P688" s="583"/>
      <c r="Q688" s="583"/>
      <c r="R688" s="583"/>
      <c r="S688" s="583"/>
      <c r="T688" s="583"/>
      <c r="U688" s="583"/>
      <c r="V688" s="583"/>
      <c r="W688" s="584"/>
      <c r="X688" s="584"/>
      <c r="Y688" s="584"/>
      <c r="Z688" s="584"/>
      <c r="AA688" s="584"/>
      <c r="AB688" s="584"/>
      <c r="AC688" s="584"/>
      <c r="AD688" s="584"/>
      <c r="AE688" s="584"/>
      <c r="AF688" s="584"/>
      <c r="AG688" s="584"/>
      <c r="AH688" s="584"/>
      <c r="AI688" s="584"/>
      <c r="AJ688" s="584"/>
    </row>
    <row r="689" spans="1:36" ht="12.75">
      <c r="A689" s="837"/>
      <c r="B689" s="837"/>
      <c r="C689" s="809"/>
      <c r="D689" s="809"/>
      <c r="E689" s="809"/>
      <c r="F689" s="809"/>
      <c r="G689" s="809"/>
      <c r="H689" s="809"/>
      <c r="I689" s="809"/>
      <c r="J689" s="809"/>
      <c r="K689" s="809"/>
      <c r="L689" s="809"/>
      <c r="M689" s="809"/>
      <c r="N689" s="809"/>
      <c r="O689" s="809"/>
      <c r="P689" s="809"/>
      <c r="Q689" s="809"/>
      <c r="R689" s="809"/>
      <c r="S689" s="809"/>
      <c r="T689" s="809"/>
      <c r="U689" s="809"/>
      <c r="V689" s="809"/>
      <c r="W689" s="810"/>
      <c r="X689" s="810"/>
      <c r="Y689" s="810"/>
      <c r="Z689" s="810"/>
      <c r="AA689" s="810"/>
      <c r="AB689" s="810"/>
      <c r="AC689" s="810"/>
      <c r="AD689" s="810"/>
      <c r="AE689" s="810"/>
      <c r="AF689" s="810"/>
      <c r="AG689" s="810"/>
      <c r="AH689" s="810"/>
      <c r="AI689" s="810"/>
      <c r="AJ689" s="810"/>
    </row>
    <row r="690" spans="1:36" ht="12.75">
      <c r="A690" s="838"/>
      <c r="B690" s="838"/>
      <c r="C690" s="583"/>
      <c r="D690" s="583"/>
      <c r="E690" s="583"/>
      <c r="F690" s="583"/>
      <c r="G690" s="583"/>
      <c r="H690" s="583"/>
      <c r="I690" s="583"/>
      <c r="J690" s="583"/>
      <c r="K690" s="583"/>
      <c r="L690" s="583"/>
      <c r="M690" s="583"/>
      <c r="N690" s="583"/>
      <c r="O690" s="583"/>
      <c r="P690" s="583"/>
      <c r="Q690" s="583"/>
      <c r="R690" s="583"/>
      <c r="S690" s="583"/>
      <c r="T690" s="583"/>
      <c r="U690" s="583"/>
      <c r="V690" s="583"/>
      <c r="W690" s="584"/>
      <c r="X690" s="584"/>
      <c r="Y690" s="584"/>
      <c r="Z690" s="584"/>
      <c r="AA690" s="584"/>
      <c r="AB690" s="584"/>
      <c r="AC690" s="584"/>
      <c r="AD690" s="584"/>
      <c r="AE690" s="584"/>
      <c r="AF690" s="584"/>
      <c r="AG690" s="584"/>
      <c r="AH690" s="584"/>
      <c r="AI690" s="584"/>
      <c r="AJ690" s="584"/>
    </row>
    <row r="691" spans="1:36" ht="12.75">
      <c r="A691" s="837"/>
      <c r="B691" s="837"/>
      <c r="C691" s="809"/>
      <c r="D691" s="809"/>
      <c r="E691" s="809"/>
      <c r="F691" s="809"/>
      <c r="G691" s="809"/>
      <c r="H691" s="809"/>
      <c r="I691" s="809"/>
      <c r="J691" s="809"/>
      <c r="K691" s="809"/>
      <c r="L691" s="809"/>
      <c r="M691" s="809"/>
      <c r="N691" s="809"/>
      <c r="O691" s="809"/>
      <c r="P691" s="809"/>
      <c r="Q691" s="809"/>
      <c r="R691" s="809"/>
      <c r="S691" s="809"/>
      <c r="T691" s="809"/>
      <c r="U691" s="809"/>
      <c r="V691" s="809"/>
      <c r="W691" s="810"/>
      <c r="X691" s="810"/>
      <c r="Y691" s="810"/>
      <c r="Z691" s="810"/>
      <c r="AA691" s="810"/>
      <c r="AB691" s="810"/>
      <c r="AC691" s="810"/>
      <c r="AD691" s="810"/>
      <c r="AE691" s="810"/>
      <c r="AF691" s="810"/>
      <c r="AG691" s="810"/>
      <c r="AH691" s="810"/>
      <c r="AI691" s="810"/>
      <c r="AJ691" s="810"/>
    </row>
    <row r="692" spans="1:36" ht="12.75">
      <c r="A692" s="838"/>
      <c r="B692" s="838"/>
      <c r="C692" s="583"/>
      <c r="D692" s="583"/>
      <c r="E692" s="583"/>
      <c r="F692" s="583"/>
      <c r="G692" s="583"/>
      <c r="H692" s="583"/>
      <c r="I692" s="583"/>
      <c r="J692" s="583"/>
      <c r="K692" s="583"/>
      <c r="L692" s="583"/>
      <c r="M692" s="583"/>
      <c r="N692" s="583"/>
      <c r="O692" s="583"/>
      <c r="P692" s="583"/>
      <c r="Q692" s="583"/>
      <c r="R692" s="583"/>
      <c r="S692" s="583"/>
      <c r="T692" s="583"/>
      <c r="U692" s="583"/>
      <c r="V692" s="583"/>
      <c r="W692" s="584"/>
      <c r="X692" s="584"/>
      <c r="Y692" s="584"/>
      <c r="Z692" s="584"/>
      <c r="AA692" s="584"/>
      <c r="AB692" s="584"/>
      <c r="AC692" s="584"/>
      <c r="AD692" s="584"/>
      <c r="AE692" s="584"/>
      <c r="AF692" s="584"/>
      <c r="AG692" s="584"/>
      <c r="AH692" s="584"/>
      <c r="AI692" s="584"/>
      <c r="AJ692" s="584"/>
    </row>
    <row r="693" spans="1:36" ht="12.75">
      <c r="A693" s="837"/>
      <c r="B693" s="837"/>
      <c r="C693" s="809"/>
      <c r="D693" s="809"/>
      <c r="E693" s="809"/>
      <c r="F693" s="809"/>
      <c r="G693" s="809"/>
      <c r="H693" s="809"/>
      <c r="I693" s="809"/>
      <c r="J693" s="809"/>
      <c r="K693" s="809"/>
      <c r="L693" s="809"/>
      <c r="M693" s="809"/>
      <c r="N693" s="809"/>
      <c r="O693" s="809"/>
      <c r="P693" s="809"/>
      <c r="Q693" s="809"/>
      <c r="R693" s="809"/>
      <c r="S693" s="809"/>
      <c r="T693" s="809"/>
      <c r="U693" s="809"/>
      <c r="V693" s="809"/>
      <c r="W693" s="810"/>
      <c r="X693" s="810"/>
      <c r="Y693" s="810"/>
      <c r="Z693" s="810"/>
      <c r="AA693" s="810"/>
      <c r="AB693" s="810"/>
      <c r="AC693" s="810"/>
      <c r="AD693" s="810"/>
      <c r="AE693" s="810"/>
      <c r="AF693" s="810"/>
      <c r="AG693" s="810"/>
      <c r="AH693" s="810"/>
      <c r="AI693" s="810"/>
      <c r="AJ693" s="810"/>
    </row>
    <row r="694" spans="1:36" ht="12.75">
      <c r="A694" s="838"/>
      <c r="B694" s="838"/>
      <c r="C694" s="583"/>
      <c r="D694" s="583"/>
      <c r="E694" s="583"/>
      <c r="F694" s="583"/>
      <c r="G694" s="583"/>
      <c r="H694" s="583"/>
      <c r="I694" s="583"/>
      <c r="J694" s="583"/>
      <c r="K694" s="583"/>
      <c r="L694" s="583"/>
      <c r="M694" s="583"/>
      <c r="N694" s="583"/>
      <c r="O694" s="583"/>
      <c r="P694" s="583"/>
      <c r="Q694" s="583"/>
      <c r="R694" s="583"/>
      <c r="S694" s="583"/>
      <c r="T694" s="583"/>
      <c r="U694" s="583"/>
      <c r="V694" s="583"/>
      <c r="W694" s="584"/>
      <c r="X694" s="584"/>
      <c r="Y694" s="584"/>
      <c r="Z694" s="584"/>
      <c r="AA694" s="584"/>
      <c r="AB694" s="584"/>
      <c r="AC694" s="584"/>
      <c r="AD694" s="584"/>
      <c r="AE694" s="584"/>
      <c r="AF694" s="584"/>
      <c r="AG694" s="584"/>
      <c r="AH694" s="584"/>
      <c r="AI694" s="584"/>
      <c r="AJ694" s="584"/>
    </row>
    <row r="695" spans="1:36" ht="12.75">
      <c r="A695" s="837"/>
      <c r="B695" s="837"/>
      <c r="C695" s="809"/>
      <c r="D695" s="809"/>
      <c r="E695" s="809"/>
      <c r="F695" s="809"/>
      <c r="G695" s="809"/>
      <c r="H695" s="809"/>
      <c r="I695" s="809"/>
      <c r="J695" s="809"/>
      <c r="K695" s="809"/>
      <c r="L695" s="809"/>
      <c r="M695" s="809"/>
      <c r="N695" s="809"/>
      <c r="O695" s="809"/>
      <c r="P695" s="809"/>
      <c r="Q695" s="809"/>
      <c r="R695" s="809"/>
      <c r="S695" s="809"/>
      <c r="T695" s="809"/>
      <c r="U695" s="809"/>
      <c r="V695" s="809"/>
      <c r="W695" s="810"/>
      <c r="X695" s="810"/>
      <c r="Y695" s="810"/>
      <c r="Z695" s="810"/>
      <c r="AA695" s="810"/>
      <c r="AB695" s="810"/>
      <c r="AC695" s="810"/>
      <c r="AD695" s="810"/>
      <c r="AE695" s="810"/>
      <c r="AF695" s="810"/>
      <c r="AG695" s="810"/>
      <c r="AH695" s="810"/>
      <c r="AI695" s="810"/>
      <c r="AJ695" s="810"/>
    </row>
    <row r="696" spans="1:36" ht="12.75">
      <c r="A696" s="838"/>
      <c r="B696" s="838"/>
      <c r="C696" s="583"/>
      <c r="D696" s="583"/>
      <c r="E696" s="583"/>
      <c r="F696" s="583"/>
      <c r="G696" s="583"/>
      <c r="H696" s="583"/>
      <c r="I696" s="583"/>
      <c r="J696" s="583"/>
      <c r="K696" s="583"/>
      <c r="L696" s="583"/>
      <c r="M696" s="583"/>
      <c r="N696" s="583"/>
      <c r="O696" s="583"/>
      <c r="P696" s="583"/>
      <c r="Q696" s="583"/>
      <c r="R696" s="583"/>
      <c r="S696" s="583"/>
      <c r="T696" s="583"/>
      <c r="U696" s="583"/>
      <c r="V696" s="583"/>
      <c r="W696" s="584"/>
      <c r="X696" s="584"/>
      <c r="Y696" s="584"/>
      <c r="Z696" s="584"/>
      <c r="AA696" s="584"/>
      <c r="AB696" s="584"/>
      <c r="AC696" s="584"/>
      <c r="AD696" s="584"/>
      <c r="AE696" s="584"/>
      <c r="AF696" s="584"/>
      <c r="AG696" s="584"/>
      <c r="AH696" s="584"/>
      <c r="AI696" s="584"/>
      <c r="AJ696" s="584"/>
    </row>
    <row r="697" spans="1:36" ht="12.75">
      <c r="A697" s="837"/>
      <c r="B697" s="837"/>
      <c r="C697" s="809"/>
      <c r="D697" s="809"/>
      <c r="E697" s="809"/>
      <c r="F697" s="809"/>
      <c r="G697" s="809"/>
      <c r="H697" s="809"/>
      <c r="I697" s="809"/>
      <c r="J697" s="809"/>
      <c r="K697" s="809"/>
      <c r="L697" s="809"/>
      <c r="M697" s="809"/>
      <c r="N697" s="809"/>
      <c r="O697" s="809"/>
      <c r="P697" s="809"/>
      <c r="Q697" s="809"/>
      <c r="R697" s="809"/>
      <c r="S697" s="809"/>
      <c r="T697" s="809"/>
      <c r="U697" s="809"/>
      <c r="V697" s="809"/>
      <c r="W697" s="810"/>
      <c r="X697" s="810"/>
      <c r="Y697" s="810"/>
      <c r="Z697" s="810"/>
      <c r="AA697" s="810"/>
      <c r="AB697" s="810"/>
      <c r="AC697" s="810"/>
      <c r="AD697" s="810"/>
      <c r="AE697" s="810"/>
      <c r="AF697" s="810"/>
      <c r="AG697" s="810"/>
      <c r="AH697" s="810"/>
      <c r="AI697" s="810"/>
      <c r="AJ697" s="810"/>
    </row>
    <row r="698" spans="1:36" ht="12.75">
      <c r="A698" s="838"/>
      <c r="B698" s="838"/>
      <c r="C698" s="583"/>
      <c r="D698" s="583"/>
      <c r="E698" s="583"/>
      <c r="F698" s="583"/>
      <c r="G698" s="583"/>
      <c r="H698" s="583"/>
      <c r="I698" s="583"/>
      <c r="J698" s="583"/>
      <c r="K698" s="583"/>
      <c r="L698" s="583"/>
      <c r="M698" s="583"/>
      <c r="N698" s="583"/>
      <c r="O698" s="583"/>
      <c r="P698" s="583"/>
      <c r="Q698" s="583"/>
      <c r="R698" s="583"/>
      <c r="S698" s="583"/>
      <c r="T698" s="583"/>
      <c r="U698" s="583"/>
      <c r="V698" s="583"/>
      <c r="W698" s="584"/>
      <c r="X698" s="584"/>
      <c r="Y698" s="584"/>
      <c r="Z698" s="584"/>
      <c r="AA698" s="584"/>
      <c r="AB698" s="584"/>
      <c r="AC698" s="584"/>
      <c r="AD698" s="584"/>
      <c r="AE698" s="584"/>
      <c r="AF698" s="584"/>
      <c r="AG698" s="584"/>
      <c r="AH698" s="584"/>
      <c r="AI698" s="584"/>
      <c r="AJ698" s="584"/>
    </row>
    <row r="699" spans="1:36" ht="12.75">
      <c r="A699" s="837"/>
      <c r="B699" s="837"/>
      <c r="C699" s="809"/>
      <c r="D699" s="809"/>
      <c r="E699" s="809"/>
      <c r="F699" s="809"/>
      <c r="G699" s="809"/>
      <c r="H699" s="809"/>
      <c r="I699" s="809"/>
      <c r="J699" s="809"/>
      <c r="K699" s="809"/>
      <c r="L699" s="809"/>
      <c r="M699" s="809"/>
      <c r="N699" s="809"/>
      <c r="O699" s="809"/>
      <c r="P699" s="809"/>
      <c r="Q699" s="809"/>
      <c r="R699" s="809"/>
      <c r="S699" s="809"/>
      <c r="T699" s="809"/>
      <c r="U699" s="809"/>
      <c r="V699" s="809"/>
      <c r="W699" s="810"/>
      <c r="X699" s="810"/>
      <c r="Y699" s="810"/>
      <c r="Z699" s="810"/>
      <c r="AA699" s="810"/>
      <c r="AB699" s="810"/>
      <c r="AC699" s="810"/>
      <c r="AD699" s="810"/>
      <c r="AE699" s="810"/>
      <c r="AF699" s="810"/>
      <c r="AG699" s="810"/>
      <c r="AH699" s="810"/>
      <c r="AI699" s="810"/>
      <c r="AJ699" s="810"/>
    </row>
    <row r="700" spans="1:36" ht="12.75">
      <c r="A700" s="838"/>
      <c r="B700" s="838"/>
      <c r="C700" s="583"/>
      <c r="D700" s="583"/>
      <c r="E700" s="583"/>
      <c r="F700" s="583"/>
      <c r="G700" s="583"/>
      <c r="H700" s="583"/>
      <c r="I700" s="583"/>
      <c r="J700" s="583"/>
      <c r="K700" s="583"/>
      <c r="L700" s="583"/>
      <c r="M700" s="583"/>
      <c r="N700" s="583"/>
      <c r="O700" s="583"/>
      <c r="P700" s="583"/>
      <c r="Q700" s="583"/>
      <c r="R700" s="583"/>
      <c r="S700" s="583"/>
      <c r="T700" s="583"/>
      <c r="U700" s="583"/>
      <c r="V700" s="583"/>
      <c r="W700" s="584"/>
      <c r="X700" s="584"/>
      <c r="Y700" s="584"/>
      <c r="Z700" s="584"/>
      <c r="AA700" s="584"/>
      <c r="AB700" s="584"/>
      <c r="AC700" s="584"/>
      <c r="AD700" s="584"/>
      <c r="AE700" s="584"/>
      <c r="AF700" s="584"/>
      <c r="AG700" s="584"/>
      <c r="AH700" s="584"/>
      <c r="AI700" s="584"/>
      <c r="AJ700" s="584"/>
    </row>
    <row r="701" spans="1:36" ht="12.75">
      <c r="A701" s="837"/>
      <c r="B701" s="837"/>
      <c r="C701" s="809"/>
      <c r="D701" s="809"/>
      <c r="E701" s="809"/>
      <c r="F701" s="809"/>
      <c r="G701" s="809"/>
      <c r="H701" s="809"/>
      <c r="I701" s="809"/>
      <c r="J701" s="809"/>
      <c r="K701" s="809"/>
      <c r="L701" s="809"/>
      <c r="M701" s="809"/>
      <c r="N701" s="809"/>
      <c r="O701" s="809"/>
      <c r="P701" s="809"/>
      <c r="Q701" s="809"/>
      <c r="R701" s="809"/>
      <c r="S701" s="809"/>
      <c r="T701" s="809"/>
      <c r="U701" s="809"/>
      <c r="V701" s="809"/>
      <c r="W701" s="810"/>
      <c r="X701" s="810"/>
      <c r="Y701" s="810"/>
      <c r="Z701" s="810"/>
      <c r="AA701" s="810"/>
      <c r="AB701" s="810"/>
      <c r="AC701" s="810"/>
      <c r="AD701" s="810"/>
      <c r="AE701" s="810"/>
      <c r="AF701" s="810"/>
      <c r="AG701" s="810"/>
      <c r="AH701" s="810"/>
      <c r="AI701" s="810"/>
      <c r="AJ701" s="810"/>
    </row>
    <row r="702" spans="1:36" ht="12.75">
      <c r="A702" s="838"/>
      <c r="B702" s="838"/>
      <c r="C702" s="583"/>
      <c r="D702" s="583"/>
      <c r="E702" s="583"/>
      <c r="F702" s="583"/>
      <c r="G702" s="583"/>
      <c r="H702" s="583"/>
      <c r="I702" s="583"/>
      <c r="J702" s="583"/>
      <c r="K702" s="583"/>
      <c r="L702" s="583"/>
      <c r="M702" s="583"/>
      <c r="N702" s="583"/>
      <c r="O702" s="583"/>
      <c r="P702" s="583"/>
      <c r="Q702" s="583"/>
      <c r="R702" s="583"/>
      <c r="S702" s="583"/>
      <c r="T702" s="583"/>
      <c r="U702" s="583"/>
      <c r="V702" s="583"/>
      <c r="W702" s="584"/>
      <c r="X702" s="584"/>
      <c r="Y702" s="584"/>
      <c r="Z702" s="584"/>
      <c r="AA702" s="584"/>
      <c r="AB702" s="584"/>
      <c r="AC702" s="584"/>
      <c r="AD702" s="584"/>
      <c r="AE702" s="584"/>
      <c r="AF702" s="584"/>
      <c r="AG702" s="584"/>
      <c r="AH702" s="584"/>
      <c r="AI702" s="584"/>
      <c r="AJ702" s="584"/>
    </row>
    <row r="703" spans="1:36" ht="12.75">
      <c r="A703" s="837"/>
      <c r="B703" s="837"/>
      <c r="C703" s="809"/>
      <c r="D703" s="809"/>
      <c r="E703" s="809"/>
      <c r="F703" s="809"/>
      <c r="G703" s="809"/>
      <c r="H703" s="809"/>
      <c r="I703" s="809"/>
      <c r="J703" s="809"/>
      <c r="K703" s="809"/>
      <c r="L703" s="809"/>
      <c r="M703" s="809"/>
      <c r="N703" s="809"/>
      <c r="O703" s="809"/>
      <c r="P703" s="809"/>
      <c r="Q703" s="809"/>
      <c r="R703" s="809"/>
      <c r="S703" s="809"/>
      <c r="T703" s="809"/>
      <c r="U703" s="809"/>
      <c r="V703" s="809"/>
      <c r="W703" s="810"/>
      <c r="X703" s="810"/>
      <c r="Y703" s="810"/>
      <c r="Z703" s="810"/>
      <c r="AA703" s="810"/>
      <c r="AB703" s="810"/>
      <c r="AC703" s="810"/>
      <c r="AD703" s="810"/>
      <c r="AE703" s="810"/>
      <c r="AF703" s="810"/>
      <c r="AG703" s="810"/>
      <c r="AH703" s="810"/>
      <c r="AI703" s="810"/>
      <c r="AJ703" s="810"/>
    </row>
    <row r="704" spans="1:36" ht="12.75">
      <c r="A704" s="838"/>
      <c r="B704" s="838"/>
      <c r="C704" s="583"/>
      <c r="D704" s="583"/>
      <c r="E704" s="583"/>
      <c r="F704" s="583"/>
      <c r="G704" s="583"/>
      <c r="H704" s="583"/>
      <c r="I704" s="583"/>
      <c r="J704" s="583"/>
      <c r="K704" s="583"/>
      <c r="L704" s="583"/>
      <c r="M704" s="583"/>
      <c r="N704" s="583"/>
      <c r="O704" s="583"/>
      <c r="P704" s="583"/>
      <c r="Q704" s="583"/>
      <c r="R704" s="583"/>
      <c r="S704" s="583"/>
      <c r="T704" s="583"/>
      <c r="U704" s="583"/>
      <c r="V704" s="583"/>
      <c r="W704" s="584"/>
      <c r="X704" s="584"/>
      <c r="Y704" s="584"/>
      <c r="Z704" s="584"/>
      <c r="AA704" s="584"/>
      <c r="AB704" s="584"/>
      <c r="AC704" s="584"/>
      <c r="AD704" s="584"/>
      <c r="AE704" s="584"/>
      <c r="AF704" s="584"/>
      <c r="AG704" s="584"/>
      <c r="AH704" s="584"/>
      <c r="AI704" s="584"/>
      <c r="AJ704" s="584"/>
    </row>
    <row r="705" spans="1:36" ht="12.75">
      <c r="A705" s="837"/>
      <c r="B705" s="837"/>
      <c r="C705" s="809"/>
      <c r="D705" s="809"/>
      <c r="E705" s="809"/>
      <c r="F705" s="809"/>
      <c r="G705" s="809"/>
      <c r="H705" s="809"/>
      <c r="I705" s="809"/>
      <c r="J705" s="809"/>
      <c r="K705" s="809"/>
      <c r="L705" s="809"/>
      <c r="M705" s="809"/>
      <c r="N705" s="809"/>
      <c r="O705" s="809"/>
      <c r="P705" s="809"/>
      <c r="Q705" s="809"/>
      <c r="R705" s="809"/>
      <c r="S705" s="809"/>
      <c r="T705" s="809"/>
      <c r="U705" s="809"/>
      <c r="V705" s="809"/>
      <c r="W705" s="810"/>
      <c r="X705" s="810"/>
      <c r="Y705" s="810"/>
      <c r="Z705" s="810"/>
      <c r="AA705" s="810"/>
      <c r="AB705" s="810"/>
      <c r="AC705" s="810"/>
      <c r="AD705" s="810"/>
      <c r="AE705" s="810"/>
      <c r="AF705" s="810"/>
      <c r="AG705" s="810"/>
      <c r="AH705" s="810"/>
      <c r="AI705" s="810"/>
      <c r="AJ705" s="810"/>
    </row>
    <row r="706" spans="1:36" ht="12.75">
      <c r="A706" s="838"/>
      <c r="B706" s="838"/>
      <c r="C706" s="583"/>
      <c r="D706" s="583"/>
      <c r="E706" s="583"/>
      <c r="F706" s="583"/>
      <c r="G706" s="583"/>
      <c r="H706" s="583"/>
      <c r="I706" s="583"/>
      <c r="J706" s="583"/>
      <c r="K706" s="583"/>
      <c r="L706" s="583"/>
      <c r="M706" s="583"/>
      <c r="N706" s="583"/>
      <c r="O706" s="583"/>
      <c r="P706" s="583"/>
      <c r="Q706" s="583"/>
      <c r="R706" s="583"/>
      <c r="S706" s="583"/>
      <c r="T706" s="583"/>
      <c r="U706" s="583"/>
      <c r="V706" s="583"/>
      <c r="W706" s="584"/>
      <c r="X706" s="584"/>
      <c r="Y706" s="584"/>
      <c r="Z706" s="584"/>
      <c r="AA706" s="584"/>
      <c r="AB706" s="584"/>
      <c r="AC706" s="584"/>
      <c r="AD706" s="584"/>
      <c r="AE706" s="584"/>
      <c r="AF706" s="584"/>
      <c r="AG706" s="584"/>
      <c r="AH706" s="584"/>
      <c r="AI706" s="584"/>
      <c r="AJ706" s="584"/>
    </row>
    <row r="707" spans="1:36" ht="12.75">
      <c r="A707" s="837"/>
      <c r="B707" s="837"/>
      <c r="C707" s="809"/>
      <c r="D707" s="809"/>
      <c r="E707" s="809"/>
      <c r="F707" s="809"/>
      <c r="G707" s="809"/>
      <c r="H707" s="809"/>
      <c r="I707" s="809"/>
      <c r="J707" s="809"/>
      <c r="K707" s="809"/>
      <c r="L707" s="809"/>
      <c r="M707" s="809"/>
      <c r="N707" s="809"/>
      <c r="O707" s="809"/>
      <c r="P707" s="809"/>
      <c r="Q707" s="809"/>
      <c r="R707" s="809"/>
      <c r="S707" s="809"/>
      <c r="T707" s="809"/>
      <c r="U707" s="809"/>
      <c r="V707" s="809"/>
      <c r="W707" s="810"/>
      <c r="X707" s="810"/>
      <c r="Y707" s="810"/>
      <c r="Z707" s="810"/>
      <c r="AA707" s="810"/>
      <c r="AB707" s="810"/>
      <c r="AC707" s="810"/>
      <c r="AD707" s="810"/>
      <c r="AE707" s="810"/>
      <c r="AF707" s="810"/>
      <c r="AG707" s="810"/>
      <c r="AH707" s="810"/>
      <c r="AI707" s="810"/>
      <c r="AJ707" s="810"/>
    </row>
    <row r="708" spans="1:36" ht="12.75">
      <c r="A708" s="838"/>
      <c r="B708" s="838"/>
      <c r="C708" s="583"/>
      <c r="D708" s="583"/>
      <c r="E708" s="583"/>
      <c r="F708" s="583"/>
      <c r="G708" s="583"/>
      <c r="H708" s="583"/>
      <c r="I708" s="583"/>
      <c r="J708" s="583"/>
      <c r="K708" s="583"/>
      <c r="L708" s="583"/>
      <c r="M708" s="583"/>
      <c r="N708" s="583"/>
      <c r="O708" s="583"/>
      <c r="P708" s="583"/>
      <c r="Q708" s="583"/>
      <c r="R708" s="583"/>
      <c r="S708" s="583"/>
      <c r="T708" s="583"/>
      <c r="U708" s="583"/>
      <c r="V708" s="583"/>
      <c r="W708" s="584"/>
      <c r="X708" s="584"/>
      <c r="Y708" s="584"/>
      <c r="Z708" s="584"/>
      <c r="AA708" s="584"/>
      <c r="AB708" s="584"/>
      <c r="AC708" s="584"/>
      <c r="AD708" s="584"/>
      <c r="AE708" s="584"/>
      <c r="AF708" s="584"/>
      <c r="AG708" s="584"/>
      <c r="AH708" s="584"/>
      <c r="AI708" s="584"/>
      <c r="AJ708" s="584"/>
    </row>
    <row r="709" spans="1:36" ht="12.75">
      <c r="A709" s="837"/>
      <c r="B709" s="837"/>
      <c r="C709" s="809"/>
      <c r="D709" s="809"/>
      <c r="E709" s="809"/>
      <c r="F709" s="809"/>
      <c r="G709" s="809"/>
      <c r="H709" s="809"/>
      <c r="I709" s="809"/>
      <c r="J709" s="809"/>
      <c r="K709" s="809"/>
      <c r="L709" s="809"/>
      <c r="M709" s="809"/>
      <c r="N709" s="809"/>
      <c r="O709" s="809"/>
      <c r="P709" s="809"/>
      <c r="Q709" s="809"/>
      <c r="R709" s="809"/>
      <c r="S709" s="809"/>
      <c r="T709" s="809"/>
      <c r="U709" s="809"/>
      <c r="V709" s="809"/>
      <c r="W709" s="810"/>
      <c r="X709" s="810"/>
      <c r="Y709" s="810"/>
      <c r="Z709" s="810"/>
      <c r="AA709" s="810"/>
      <c r="AB709" s="810"/>
      <c r="AC709" s="810"/>
      <c r="AD709" s="810"/>
      <c r="AE709" s="810"/>
      <c r="AF709" s="810"/>
      <c r="AG709" s="810"/>
      <c r="AH709" s="810"/>
      <c r="AI709" s="810"/>
      <c r="AJ709" s="810"/>
    </row>
    <row r="710" spans="1:36" ht="12.75">
      <c r="A710" s="838"/>
      <c r="B710" s="838"/>
      <c r="C710" s="583"/>
      <c r="D710" s="583"/>
      <c r="E710" s="583"/>
      <c r="F710" s="583"/>
      <c r="G710" s="583"/>
      <c r="H710" s="583"/>
      <c r="I710" s="583"/>
      <c r="J710" s="583"/>
      <c r="K710" s="583"/>
      <c r="L710" s="583"/>
      <c r="M710" s="583"/>
      <c r="N710" s="583"/>
      <c r="O710" s="583"/>
      <c r="P710" s="583"/>
      <c r="Q710" s="583"/>
      <c r="R710" s="583"/>
      <c r="S710" s="583"/>
      <c r="T710" s="583"/>
      <c r="U710" s="583"/>
      <c r="V710" s="583"/>
      <c r="W710" s="584"/>
      <c r="X710" s="584"/>
      <c r="Y710" s="584"/>
      <c r="Z710" s="584"/>
      <c r="AA710" s="584"/>
      <c r="AB710" s="584"/>
      <c r="AC710" s="584"/>
      <c r="AD710" s="584"/>
      <c r="AE710" s="584"/>
      <c r="AF710" s="584"/>
      <c r="AG710" s="584"/>
      <c r="AH710" s="584"/>
      <c r="AI710" s="584"/>
      <c r="AJ710" s="584"/>
    </row>
    <row r="711" spans="1:36" ht="12.75">
      <c r="A711" s="837"/>
      <c r="B711" s="837"/>
      <c r="C711" s="809"/>
      <c r="D711" s="809"/>
      <c r="E711" s="809"/>
      <c r="F711" s="809"/>
      <c r="G711" s="809"/>
      <c r="H711" s="809"/>
      <c r="I711" s="809"/>
      <c r="J711" s="809"/>
      <c r="K711" s="809"/>
      <c r="L711" s="809"/>
      <c r="M711" s="809"/>
      <c r="N711" s="809"/>
      <c r="O711" s="809"/>
      <c r="P711" s="809"/>
      <c r="Q711" s="809"/>
      <c r="R711" s="809"/>
      <c r="S711" s="809"/>
      <c r="T711" s="809"/>
      <c r="U711" s="809"/>
      <c r="V711" s="809"/>
      <c r="W711" s="810"/>
      <c r="X711" s="810"/>
      <c r="Y711" s="810"/>
      <c r="Z711" s="810"/>
      <c r="AA711" s="810"/>
      <c r="AB711" s="810"/>
      <c r="AC711" s="810"/>
      <c r="AD711" s="810"/>
      <c r="AE711" s="810"/>
      <c r="AF711" s="810"/>
      <c r="AG711" s="810"/>
      <c r="AH711" s="810"/>
      <c r="AI711" s="810"/>
      <c r="AJ711" s="810"/>
    </row>
    <row r="712" spans="1:36" ht="12.75">
      <c r="A712" s="838"/>
      <c r="B712" s="838"/>
      <c r="C712" s="583"/>
      <c r="D712" s="583"/>
      <c r="E712" s="583"/>
      <c r="F712" s="583"/>
      <c r="G712" s="583"/>
      <c r="H712" s="583"/>
      <c r="I712" s="583"/>
      <c r="J712" s="583"/>
      <c r="K712" s="583"/>
      <c r="L712" s="583"/>
      <c r="M712" s="583"/>
      <c r="N712" s="583"/>
      <c r="O712" s="583"/>
      <c r="P712" s="583"/>
      <c r="Q712" s="583"/>
      <c r="R712" s="583"/>
      <c r="S712" s="583"/>
      <c r="T712" s="583"/>
      <c r="U712" s="583"/>
      <c r="V712" s="583"/>
      <c r="W712" s="584"/>
      <c r="X712" s="584"/>
      <c r="Y712" s="584"/>
      <c r="Z712" s="584"/>
      <c r="AA712" s="584"/>
      <c r="AB712" s="584"/>
      <c r="AC712" s="584"/>
      <c r="AD712" s="584"/>
      <c r="AE712" s="584"/>
      <c r="AF712" s="584"/>
      <c r="AG712" s="584"/>
      <c r="AH712" s="584"/>
      <c r="AI712" s="584"/>
      <c r="AJ712" s="584"/>
    </row>
    <row r="713" spans="1:36" ht="12.75">
      <c r="A713" s="837"/>
      <c r="B713" s="837"/>
      <c r="C713" s="809"/>
      <c r="D713" s="809"/>
      <c r="E713" s="809"/>
      <c r="F713" s="809"/>
      <c r="G713" s="809"/>
      <c r="H713" s="809"/>
      <c r="I713" s="809"/>
      <c r="J713" s="809"/>
      <c r="K713" s="809"/>
      <c r="L713" s="809"/>
      <c r="M713" s="809"/>
      <c r="N713" s="809"/>
      <c r="O713" s="809"/>
      <c r="P713" s="809"/>
      <c r="Q713" s="809"/>
      <c r="R713" s="809"/>
      <c r="S713" s="809"/>
      <c r="T713" s="809"/>
      <c r="U713" s="809"/>
      <c r="V713" s="809"/>
      <c r="W713" s="810"/>
      <c r="X713" s="810"/>
      <c r="Y713" s="810"/>
      <c r="Z713" s="810"/>
      <c r="AA713" s="810"/>
      <c r="AB713" s="810"/>
      <c r="AC713" s="810"/>
      <c r="AD713" s="810"/>
      <c r="AE713" s="810"/>
      <c r="AF713" s="810"/>
      <c r="AG713" s="810"/>
      <c r="AH713" s="810"/>
      <c r="AI713" s="810"/>
      <c r="AJ713" s="810"/>
    </row>
    <row r="714" spans="1:36" ht="12.75">
      <c r="A714" s="838"/>
      <c r="B714" s="838"/>
      <c r="C714" s="583"/>
      <c r="D714" s="583"/>
      <c r="E714" s="583"/>
      <c r="F714" s="583"/>
      <c r="G714" s="583"/>
      <c r="H714" s="583"/>
      <c r="I714" s="583"/>
      <c r="J714" s="583"/>
      <c r="K714" s="583"/>
      <c r="L714" s="583"/>
      <c r="M714" s="583"/>
      <c r="N714" s="583"/>
      <c r="O714" s="583"/>
      <c r="P714" s="583"/>
      <c r="Q714" s="583"/>
      <c r="R714" s="583"/>
      <c r="S714" s="583"/>
      <c r="T714" s="583"/>
      <c r="U714" s="583"/>
      <c r="V714" s="583"/>
      <c r="W714" s="584"/>
      <c r="X714" s="584"/>
      <c r="Y714" s="584"/>
      <c r="Z714" s="584"/>
      <c r="AA714" s="584"/>
      <c r="AB714" s="584"/>
      <c r="AC714" s="584"/>
      <c r="AD714" s="584"/>
      <c r="AE714" s="584"/>
      <c r="AF714" s="584"/>
      <c r="AG714" s="584"/>
      <c r="AH714" s="584"/>
      <c r="AI714" s="584"/>
      <c r="AJ714" s="584"/>
    </row>
    <row r="715" spans="1:36" ht="12.75">
      <c r="A715" s="837"/>
      <c r="B715" s="837"/>
      <c r="C715" s="809"/>
      <c r="D715" s="809"/>
      <c r="E715" s="809"/>
      <c r="F715" s="809"/>
      <c r="G715" s="809"/>
      <c r="H715" s="809"/>
      <c r="I715" s="809"/>
      <c r="J715" s="809"/>
      <c r="K715" s="809"/>
      <c r="L715" s="809"/>
      <c r="M715" s="809"/>
      <c r="N715" s="809"/>
      <c r="O715" s="809"/>
      <c r="P715" s="809"/>
      <c r="Q715" s="809"/>
      <c r="R715" s="809"/>
      <c r="S715" s="809"/>
      <c r="T715" s="809"/>
      <c r="U715" s="809"/>
      <c r="V715" s="809"/>
      <c r="W715" s="810"/>
      <c r="X715" s="810"/>
      <c r="Y715" s="810"/>
      <c r="Z715" s="810"/>
      <c r="AA715" s="810"/>
      <c r="AB715" s="810"/>
      <c r="AC715" s="810"/>
      <c r="AD715" s="810"/>
      <c r="AE715" s="810"/>
      <c r="AF715" s="810"/>
      <c r="AG715" s="810"/>
      <c r="AH715" s="810"/>
      <c r="AI715" s="810"/>
      <c r="AJ715" s="810"/>
    </row>
    <row r="716" spans="1:36" ht="12.75">
      <c r="A716" s="838"/>
      <c r="B716" s="838"/>
      <c r="C716" s="583"/>
      <c r="D716" s="583"/>
      <c r="E716" s="583"/>
      <c r="F716" s="583"/>
      <c r="G716" s="583"/>
      <c r="H716" s="583"/>
      <c r="I716" s="583"/>
      <c r="J716" s="583"/>
      <c r="K716" s="583"/>
      <c r="L716" s="583"/>
      <c r="M716" s="583"/>
      <c r="N716" s="583"/>
      <c r="O716" s="583"/>
      <c r="P716" s="583"/>
      <c r="Q716" s="583"/>
      <c r="R716" s="583"/>
      <c r="S716" s="583"/>
      <c r="T716" s="583"/>
      <c r="U716" s="583"/>
      <c r="V716" s="583"/>
      <c r="W716" s="584"/>
      <c r="X716" s="584"/>
      <c r="Y716" s="584"/>
      <c r="Z716" s="584"/>
      <c r="AA716" s="584"/>
      <c r="AB716" s="584"/>
      <c r="AC716" s="584"/>
      <c r="AD716" s="584"/>
      <c r="AE716" s="584"/>
      <c r="AF716" s="584"/>
      <c r="AG716" s="584"/>
      <c r="AH716" s="584"/>
      <c r="AI716" s="584"/>
      <c r="AJ716" s="584"/>
    </row>
    <row r="717" spans="1:36" ht="12.75">
      <c r="A717" s="837"/>
      <c r="B717" s="837"/>
      <c r="C717" s="809"/>
      <c r="D717" s="809"/>
      <c r="E717" s="809"/>
      <c r="F717" s="809"/>
      <c r="G717" s="809"/>
      <c r="H717" s="809"/>
      <c r="I717" s="809"/>
      <c r="J717" s="809"/>
      <c r="K717" s="809"/>
      <c r="L717" s="809"/>
      <c r="M717" s="809"/>
      <c r="N717" s="809"/>
      <c r="O717" s="809"/>
      <c r="P717" s="809"/>
      <c r="Q717" s="809"/>
      <c r="R717" s="809"/>
      <c r="S717" s="809"/>
      <c r="T717" s="809"/>
      <c r="U717" s="809"/>
      <c r="V717" s="809"/>
      <c r="W717" s="810"/>
      <c r="X717" s="810"/>
      <c r="Y717" s="810"/>
      <c r="Z717" s="810"/>
      <c r="AA717" s="810"/>
      <c r="AB717" s="810"/>
      <c r="AC717" s="810"/>
      <c r="AD717" s="810"/>
      <c r="AE717" s="810"/>
      <c r="AF717" s="810"/>
      <c r="AG717" s="810"/>
      <c r="AH717" s="810"/>
      <c r="AI717" s="810"/>
      <c r="AJ717" s="810"/>
    </row>
    <row r="718" spans="1:36" ht="12.75">
      <c r="A718" s="838"/>
      <c r="B718" s="838"/>
      <c r="C718" s="583"/>
      <c r="D718" s="583"/>
      <c r="E718" s="583"/>
      <c r="F718" s="583"/>
      <c r="G718" s="583"/>
      <c r="H718" s="583"/>
      <c r="I718" s="583"/>
      <c r="J718" s="583"/>
      <c r="K718" s="583"/>
      <c r="L718" s="583"/>
      <c r="M718" s="583"/>
      <c r="N718" s="583"/>
      <c r="O718" s="583"/>
      <c r="P718" s="583"/>
      <c r="Q718" s="583"/>
      <c r="R718" s="583"/>
      <c r="S718" s="583"/>
      <c r="T718" s="583"/>
      <c r="U718" s="583"/>
      <c r="V718" s="583"/>
      <c r="W718" s="584"/>
      <c r="X718" s="584"/>
      <c r="Y718" s="584"/>
      <c r="Z718" s="584"/>
      <c r="AA718" s="584"/>
      <c r="AB718" s="584"/>
      <c r="AC718" s="584"/>
      <c r="AD718" s="584"/>
      <c r="AE718" s="584"/>
      <c r="AF718" s="584"/>
      <c r="AG718" s="584"/>
      <c r="AH718" s="584"/>
      <c r="AI718" s="584"/>
      <c r="AJ718" s="584"/>
    </row>
    <row r="719" spans="1:36" ht="12.75">
      <c r="A719" s="837"/>
      <c r="B719" s="837"/>
      <c r="C719" s="809"/>
      <c r="D719" s="809"/>
      <c r="E719" s="809"/>
      <c r="F719" s="809"/>
      <c r="G719" s="809"/>
      <c r="H719" s="809"/>
      <c r="I719" s="809"/>
      <c r="J719" s="809"/>
      <c r="K719" s="809"/>
      <c r="L719" s="809"/>
      <c r="M719" s="809"/>
      <c r="N719" s="809"/>
      <c r="O719" s="809"/>
      <c r="P719" s="809"/>
      <c r="Q719" s="809"/>
      <c r="R719" s="809"/>
      <c r="S719" s="809"/>
      <c r="T719" s="809"/>
      <c r="U719" s="809"/>
      <c r="V719" s="809"/>
      <c r="W719" s="810"/>
      <c r="X719" s="810"/>
      <c r="Y719" s="810"/>
      <c r="Z719" s="810"/>
      <c r="AA719" s="810"/>
      <c r="AB719" s="810"/>
      <c r="AC719" s="810"/>
      <c r="AD719" s="810"/>
      <c r="AE719" s="810"/>
      <c r="AF719" s="810"/>
      <c r="AG719" s="810"/>
      <c r="AH719" s="810"/>
      <c r="AI719" s="810"/>
      <c r="AJ719" s="810"/>
    </row>
    <row r="720" spans="1:36" ht="12.75">
      <c r="A720" s="838"/>
      <c r="B720" s="838"/>
      <c r="C720" s="583"/>
      <c r="D720" s="583"/>
      <c r="E720" s="583"/>
      <c r="F720" s="583"/>
      <c r="G720" s="583"/>
      <c r="H720" s="583"/>
      <c r="I720" s="583"/>
      <c r="J720" s="583"/>
      <c r="K720" s="583"/>
      <c r="L720" s="583"/>
      <c r="M720" s="583"/>
      <c r="N720" s="583"/>
      <c r="O720" s="583"/>
      <c r="P720" s="583"/>
      <c r="Q720" s="583"/>
      <c r="R720" s="583"/>
      <c r="S720" s="583"/>
      <c r="T720" s="583"/>
      <c r="U720" s="583"/>
      <c r="V720" s="583"/>
      <c r="W720" s="584"/>
      <c r="X720" s="584"/>
      <c r="Y720" s="584"/>
      <c r="Z720" s="584"/>
      <c r="AA720" s="584"/>
      <c r="AB720" s="584"/>
      <c r="AC720" s="584"/>
      <c r="AD720" s="584"/>
      <c r="AE720" s="584"/>
      <c r="AF720" s="584"/>
      <c r="AG720" s="584"/>
      <c r="AH720" s="584"/>
      <c r="AI720" s="584"/>
      <c r="AJ720" s="584"/>
    </row>
    <row r="721" spans="1:36" ht="12.75">
      <c r="A721" s="837"/>
      <c r="B721" s="837"/>
      <c r="C721" s="809"/>
      <c r="D721" s="809"/>
      <c r="E721" s="809"/>
      <c r="F721" s="809"/>
      <c r="G721" s="809"/>
      <c r="H721" s="809"/>
      <c r="I721" s="809"/>
      <c r="J721" s="809"/>
      <c r="K721" s="809"/>
      <c r="L721" s="809"/>
      <c r="M721" s="809"/>
      <c r="N721" s="809"/>
      <c r="O721" s="809"/>
      <c r="P721" s="809"/>
      <c r="Q721" s="809"/>
      <c r="R721" s="809"/>
      <c r="S721" s="809"/>
      <c r="T721" s="809"/>
      <c r="U721" s="809"/>
      <c r="V721" s="809"/>
      <c r="W721" s="810"/>
      <c r="X721" s="810"/>
      <c r="Y721" s="810"/>
      <c r="Z721" s="810"/>
      <c r="AA721" s="810"/>
      <c r="AB721" s="810"/>
      <c r="AC721" s="810"/>
      <c r="AD721" s="810"/>
      <c r="AE721" s="810"/>
      <c r="AF721" s="810"/>
      <c r="AG721" s="810"/>
      <c r="AH721" s="810"/>
      <c r="AI721" s="810"/>
      <c r="AJ721" s="810"/>
    </row>
    <row r="722" spans="1:36" ht="12.75">
      <c r="A722" s="838"/>
      <c r="B722" s="838"/>
      <c r="C722" s="583"/>
      <c r="D722" s="583"/>
      <c r="E722" s="583"/>
      <c r="F722" s="583"/>
      <c r="G722" s="583"/>
      <c r="H722" s="583"/>
      <c r="I722" s="583"/>
      <c r="J722" s="583"/>
      <c r="K722" s="583"/>
      <c r="L722" s="583"/>
      <c r="M722" s="583"/>
      <c r="N722" s="583"/>
      <c r="O722" s="583"/>
      <c r="P722" s="583"/>
      <c r="Q722" s="583"/>
      <c r="R722" s="583"/>
      <c r="S722" s="583"/>
      <c r="T722" s="583"/>
      <c r="U722" s="583"/>
      <c r="V722" s="583"/>
      <c r="W722" s="584"/>
      <c r="X722" s="584"/>
      <c r="Y722" s="584"/>
      <c r="Z722" s="584"/>
      <c r="AA722" s="584"/>
      <c r="AB722" s="584"/>
      <c r="AC722" s="584"/>
      <c r="AD722" s="584"/>
      <c r="AE722" s="584"/>
      <c r="AF722" s="584"/>
      <c r="AG722" s="584"/>
      <c r="AH722" s="584"/>
      <c r="AI722" s="584"/>
      <c r="AJ722" s="584"/>
    </row>
    <row r="723" spans="1:36" ht="12.75">
      <c r="A723" s="837"/>
      <c r="B723" s="837"/>
      <c r="C723" s="809"/>
      <c r="D723" s="809"/>
      <c r="E723" s="809"/>
      <c r="F723" s="809"/>
      <c r="G723" s="809"/>
      <c r="H723" s="809"/>
      <c r="I723" s="809"/>
      <c r="J723" s="809"/>
      <c r="K723" s="809"/>
      <c r="L723" s="809"/>
      <c r="M723" s="809"/>
      <c r="N723" s="809"/>
      <c r="O723" s="809"/>
      <c r="P723" s="809"/>
      <c r="Q723" s="809"/>
      <c r="R723" s="809"/>
      <c r="S723" s="809"/>
      <c r="T723" s="809"/>
      <c r="U723" s="809"/>
      <c r="V723" s="809"/>
      <c r="W723" s="810"/>
      <c r="X723" s="810"/>
      <c r="Y723" s="810"/>
      <c r="Z723" s="810"/>
      <c r="AA723" s="810"/>
      <c r="AB723" s="810"/>
      <c r="AC723" s="810"/>
      <c r="AD723" s="810"/>
      <c r="AE723" s="810"/>
      <c r="AF723" s="810"/>
      <c r="AG723" s="810"/>
      <c r="AH723" s="810"/>
      <c r="AI723" s="810"/>
      <c r="AJ723" s="810"/>
    </row>
    <row r="724" spans="1:36" ht="12.75">
      <c r="A724" s="838"/>
      <c r="B724" s="838"/>
      <c r="C724" s="583"/>
      <c r="D724" s="583"/>
      <c r="E724" s="583"/>
      <c r="F724" s="583"/>
      <c r="G724" s="583"/>
      <c r="H724" s="583"/>
      <c r="I724" s="583"/>
      <c r="J724" s="583"/>
      <c r="K724" s="583"/>
      <c r="L724" s="583"/>
      <c r="M724" s="583"/>
      <c r="N724" s="583"/>
      <c r="O724" s="583"/>
      <c r="P724" s="583"/>
      <c r="Q724" s="583"/>
      <c r="R724" s="583"/>
      <c r="S724" s="583"/>
      <c r="T724" s="583"/>
      <c r="U724" s="583"/>
      <c r="V724" s="583"/>
      <c r="W724" s="584"/>
      <c r="X724" s="584"/>
      <c r="Y724" s="584"/>
      <c r="Z724" s="584"/>
      <c r="AA724" s="584"/>
      <c r="AB724" s="584"/>
      <c r="AC724" s="584"/>
      <c r="AD724" s="584"/>
      <c r="AE724" s="584"/>
      <c r="AF724" s="584"/>
      <c r="AG724" s="584"/>
      <c r="AH724" s="584"/>
      <c r="AI724" s="584"/>
      <c r="AJ724" s="584"/>
    </row>
    <row r="725" spans="1:36" ht="12.75">
      <c r="A725" s="837"/>
      <c r="B725" s="837"/>
      <c r="C725" s="809"/>
      <c r="D725" s="809"/>
      <c r="E725" s="809"/>
      <c r="F725" s="809"/>
      <c r="G725" s="809"/>
      <c r="H725" s="809"/>
      <c r="I725" s="809"/>
      <c r="J725" s="809"/>
      <c r="K725" s="809"/>
      <c r="L725" s="809"/>
      <c r="M725" s="809"/>
      <c r="N725" s="809"/>
      <c r="O725" s="809"/>
      <c r="P725" s="809"/>
      <c r="Q725" s="809"/>
      <c r="R725" s="809"/>
      <c r="S725" s="809"/>
      <c r="T725" s="809"/>
      <c r="U725" s="809"/>
      <c r="V725" s="809"/>
      <c r="W725" s="810"/>
      <c r="X725" s="810"/>
      <c r="Y725" s="810"/>
      <c r="Z725" s="810"/>
      <c r="AA725" s="810"/>
      <c r="AB725" s="810"/>
      <c r="AC725" s="810"/>
      <c r="AD725" s="810"/>
      <c r="AE725" s="810"/>
      <c r="AF725" s="810"/>
      <c r="AG725" s="810"/>
      <c r="AH725" s="810"/>
      <c r="AI725" s="810"/>
      <c r="AJ725" s="810"/>
    </row>
    <row r="726" spans="1:36" ht="12.75">
      <c r="A726" s="838"/>
      <c r="B726" s="838"/>
      <c r="C726" s="583"/>
      <c r="D726" s="583"/>
      <c r="E726" s="583"/>
      <c r="F726" s="583"/>
      <c r="G726" s="583"/>
      <c r="H726" s="583"/>
      <c r="I726" s="583"/>
      <c r="J726" s="583"/>
      <c r="K726" s="583"/>
      <c r="L726" s="583"/>
      <c r="M726" s="583"/>
      <c r="N726" s="583"/>
      <c r="O726" s="583"/>
      <c r="P726" s="583"/>
      <c r="Q726" s="583"/>
      <c r="R726" s="583"/>
      <c r="S726" s="583"/>
      <c r="T726" s="583"/>
      <c r="U726" s="583"/>
      <c r="V726" s="583"/>
      <c r="W726" s="584"/>
      <c r="X726" s="584"/>
      <c r="Y726" s="584"/>
      <c r="Z726" s="584"/>
      <c r="AA726" s="584"/>
      <c r="AB726" s="584"/>
      <c r="AC726" s="584"/>
      <c r="AD726" s="584"/>
      <c r="AE726" s="584"/>
      <c r="AF726" s="584"/>
      <c r="AG726" s="584"/>
      <c r="AH726" s="584"/>
      <c r="AI726" s="584"/>
      <c r="AJ726" s="584"/>
    </row>
    <row r="727" spans="1:36" ht="12.75">
      <c r="A727" s="837"/>
      <c r="B727" s="837"/>
      <c r="C727" s="809"/>
      <c r="D727" s="809"/>
      <c r="E727" s="809"/>
      <c r="F727" s="809"/>
      <c r="G727" s="809"/>
      <c r="H727" s="809"/>
      <c r="I727" s="809"/>
      <c r="J727" s="809"/>
      <c r="K727" s="809"/>
      <c r="L727" s="809"/>
      <c r="M727" s="809"/>
      <c r="N727" s="809"/>
      <c r="O727" s="809"/>
      <c r="P727" s="809"/>
      <c r="Q727" s="809"/>
      <c r="R727" s="809"/>
      <c r="S727" s="809"/>
      <c r="T727" s="809"/>
      <c r="U727" s="809"/>
      <c r="V727" s="809"/>
      <c r="W727" s="810"/>
      <c r="X727" s="810"/>
      <c r="Y727" s="810"/>
      <c r="Z727" s="810"/>
      <c r="AA727" s="810"/>
      <c r="AB727" s="810"/>
      <c r="AC727" s="810"/>
      <c r="AD727" s="810"/>
      <c r="AE727" s="810"/>
      <c r="AF727" s="810"/>
      <c r="AG727" s="810"/>
      <c r="AH727" s="810"/>
      <c r="AI727" s="810"/>
      <c r="AJ727" s="810"/>
    </row>
    <row r="728" spans="1:36" ht="12.75">
      <c r="A728" s="838"/>
      <c r="B728" s="838"/>
      <c r="C728" s="583"/>
      <c r="D728" s="583"/>
      <c r="E728" s="583"/>
      <c r="F728" s="583"/>
      <c r="G728" s="583"/>
      <c r="H728" s="583"/>
      <c r="I728" s="583"/>
      <c r="J728" s="583"/>
      <c r="K728" s="583"/>
      <c r="L728" s="583"/>
      <c r="M728" s="583"/>
      <c r="N728" s="583"/>
      <c r="O728" s="583"/>
      <c r="P728" s="583"/>
      <c r="Q728" s="583"/>
      <c r="R728" s="583"/>
      <c r="S728" s="583"/>
      <c r="T728" s="583"/>
      <c r="U728" s="583"/>
      <c r="V728" s="583"/>
      <c r="W728" s="584"/>
      <c r="X728" s="584"/>
      <c r="Y728" s="584"/>
      <c r="Z728" s="584"/>
      <c r="AA728" s="584"/>
      <c r="AB728" s="584"/>
      <c r="AC728" s="584"/>
      <c r="AD728" s="584"/>
      <c r="AE728" s="584"/>
      <c r="AF728" s="584"/>
      <c r="AG728" s="584"/>
      <c r="AH728" s="584"/>
      <c r="AI728" s="584"/>
      <c r="AJ728" s="584"/>
    </row>
    <row r="729" spans="1:36" ht="12.75">
      <c r="A729" s="837"/>
      <c r="B729" s="837"/>
      <c r="C729" s="809"/>
      <c r="D729" s="809"/>
      <c r="E729" s="809"/>
      <c r="F729" s="809"/>
      <c r="G729" s="809"/>
      <c r="H729" s="809"/>
      <c r="I729" s="809"/>
      <c r="J729" s="809"/>
      <c r="K729" s="809"/>
      <c r="L729" s="809"/>
      <c r="M729" s="809"/>
      <c r="N729" s="809"/>
      <c r="O729" s="809"/>
      <c r="P729" s="809"/>
      <c r="Q729" s="809"/>
      <c r="R729" s="809"/>
      <c r="S729" s="809"/>
      <c r="T729" s="809"/>
      <c r="U729" s="809"/>
      <c r="V729" s="809"/>
      <c r="W729" s="810"/>
      <c r="X729" s="810"/>
      <c r="Y729" s="810"/>
      <c r="Z729" s="810"/>
      <c r="AA729" s="810"/>
      <c r="AB729" s="810"/>
      <c r="AC729" s="810"/>
      <c r="AD729" s="810"/>
      <c r="AE729" s="810"/>
      <c r="AF729" s="810"/>
      <c r="AG729" s="810"/>
      <c r="AH729" s="810"/>
      <c r="AI729" s="810"/>
      <c r="AJ729" s="810"/>
    </row>
    <row r="730" spans="1:36" ht="12.75">
      <c r="A730" s="838"/>
      <c r="B730" s="838"/>
      <c r="C730" s="583"/>
      <c r="D730" s="583"/>
      <c r="E730" s="583"/>
      <c r="F730" s="583"/>
      <c r="G730" s="583"/>
      <c r="H730" s="583"/>
      <c r="I730" s="583"/>
      <c r="J730" s="583"/>
      <c r="K730" s="583"/>
      <c r="L730" s="583"/>
      <c r="M730" s="583"/>
      <c r="N730" s="583"/>
      <c r="O730" s="583"/>
      <c r="P730" s="583"/>
      <c r="Q730" s="583"/>
      <c r="R730" s="583"/>
      <c r="S730" s="583"/>
      <c r="T730" s="583"/>
      <c r="U730" s="583"/>
      <c r="V730" s="583"/>
      <c r="W730" s="584"/>
      <c r="X730" s="584"/>
      <c r="Y730" s="584"/>
      <c r="Z730" s="584"/>
      <c r="AA730" s="584"/>
      <c r="AB730" s="584"/>
      <c r="AC730" s="584"/>
      <c r="AD730" s="584"/>
      <c r="AE730" s="584"/>
      <c r="AF730" s="584"/>
      <c r="AG730" s="584"/>
      <c r="AH730" s="584"/>
      <c r="AI730" s="584"/>
      <c r="AJ730" s="584"/>
    </row>
    <row r="731" spans="1:36" ht="12.75">
      <c r="A731" s="837"/>
      <c r="B731" s="837"/>
      <c r="C731" s="809"/>
      <c r="D731" s="809"/>
      <c r="E731" s="809"/>
      <c r="F731" s="809"/>
      <c r="G731" s="809"/>
      <c r="H731" s="809"/>
      <c r="I731" s="809"/>
      <c r="J731" s="809"/>
      <c r="K731" s="809"/>
      <c r="L731" s="809"/>
      <c r="M731" s="809"/>
      <c r="N731" s="809"/>
      <c r="O731" s="809"/>
      <c r="P731" s="809"/>
      <c r="Q731" s="809"/>
      <c r="R731" s="809"/>
      <c r="S731" s="809"/>
      <c r="T731" s="809"/>
      <c r="U731" s="809"/>
      <c r="V731" s="809"/>
      <c r="W731" s="810"/>
      <c r="X731" s="810"/>
      <c r="Y731" s="810"/>
      <c r="Z731" s="810"/>
      <c r="AA731" s="810"/>
      <c r="AB731" s="810"/>
      <c r="AC731" s="810"/>
      <c r="AD731" s="810"/>
      <c r="AE731" s="810"/>
      <c r="AF731" s="810"/>
      <c r="AG731" s="810"/>
      <c r="AH731" s="810"/>
      <c r="AI731" s="810"/>
      <c r="AJ731" s="810"/>
    </row>
    <row r="732" spans="1:36" ht="12.75">
      <c r="A732" s="838"/>
      <c r="B732" s="838"/>
      <c r="C732" s="583"/>
      <c r="D732" s="583"/>
      <c r="E732" s="583"/>
      <c r="F732" s="583"/>
      <c r="G732" s="583"/>
      <c r="H732" s="583"/>
      <c r="I732" s="583"/>
      <c r="J732" s="583"/>
      <c r="K732" s="583"/>
      <c r="L732" s="583"/>
      <c r="M732" s="583"/>
      <c r="N732" s="583"/>
      <c r="O732" s="583"/>
      <c r="P732" s="583"/>
      <c r="Q732" s="583"/>
      <c r="R732" s="583"/>
      <c r="S732" s="583"/>
      <c r="T732" s="583"/>
      <c r="U732" s="583"/>
      <c r="V732" s="583"/>
      <c r="W732" s="584"/>
      <c r="X732" s="584"/>
      <c r="Y732" s="584"/>
      <c r="Z732" s="584"/>
      <c r="AA732" s="584"/>
      <c r="AB732" s="584"/>
      <c r="AC732" s="584"/>
      <c r="AD732" s="584"/>
      <c r="AE732" s="584"/>
      <c r="AF732" s="584"/>
      <c r="AG732" s="584"/>
      <c r="AH732" s="584"/>
      <c r="AI732" s="584"/>
      <c r="AJ732" s="584"/>
    </row>
    <row r="733" spans="1:36" ht="12.75">
      <c r="A733" s="837"/>
      <c r="B733" s="837"/>
      <c r="C733" s="809"/>
      <c r="D733" s="809"/>
      <c r="E733" s="809"/>
      <c r="F733" s="809"/>
      <c r="G733" s="809"/>
      <c r="H733" s="809"/>
      <c r="I733" s="809"/>
      <c r="J733" s="809"/>
      <c r="K733" s="809"/>
      <c r="L733" s="809"/>
      <c r="M733" s="809"/>
      <c r="N733" s="809"/>
      <c r="O733" s="809"/>
      <c r="P733" s="809"/>
      <c r="Q733" s="809"/>
      <c r="R733" s="809"/>
      <c r="S733" s="809"/>
      <c r="T733" s="809"/>
      <c r="U733" s="809"/>
      <c r="V733" s="809"/>
      <c r="W733" s="810"/>
      <c r="X733" s="810"/>
      <c r="Y733" s="810"/>
      <c r="Z733" s="810"/>
      <c r="AA733" s="810"/>
      <c r="AB733" s="810"/>
      <c r="AC733" s="810"/>
      <c r="AD733" s="810"/>
      <c r="AE733" s="810"/>
      <c r="AF733" s="810"/>
      <c r="AG733" s="810"/>
      <c r="AH733" s="810"/>
      <c r="AI733" s="810"/>
      <c r="AJ733" s="810"/>
    </row>
    <row r="734" spans="1:36" ht="12.75">
      <c r="A734" s="838"/>
      <c r="B734" s="838"/>
      <c r="C734" s="583"/>
      <c r="D734" s="583"/>
      <c r="E734" s="583"/>
      <c r="F734" s="583"/>
      <c r="G734" s="583"/>
      <c r="H734" s="583"/>
      <c r="I734" s="583"/>
      <c r="J734" s="583"/>
      <c r="K734" s="583"/>
      <c r="L734" s="583"/>
      <c r="M734" s="583"/>
      <c r="N734" s="583"/>
      <c r="O734" s="583"/>
      <c r="P734" s="583"/>
      <c r="Q734" s="583"/>
      <c r="R734" s="583"/>
      <c r="S734" s="583"/>
      <c r="T734" s="583"/>
      <c r="U734" s="583"/>
      <c r="V734" s="583"/>
      <c r="W734" s="584"/>
      <c r="X734" s="584"/>
      <c r="Y734" s="584"/>
      <c r="Z734" s="584"/>
      <c r="AA734" s="584"/>
      <c r="AB734" s="584"/>
      <c r="AC734" s="584"/>
      <c r="AD734" s="584"/>
      <c r="AE734" s="584"/>
      <c r="AF734" s="584"/>
      <c r="AG734" s="584"/>
      <c r="AH734" s="584"/>
      <c r="AI734" s="584"/>
      <c r="AJ734" s="584"/>
    </row>
    <row r="735" spans="1:36" ht="12.75">
      <c r="A735" s="837"/>
      <c r="B735" s="837"/>
      <c r="C735" s="809"/>
      <c r="D735" s="809"/>
      <c r="E735" s="809"/>
      <c r="F735" s="809"/>
      <c r="G735" s="809"/>
      <c r="H735" s="809"/>
      <c r="I735" s="809"/>
      <c r="J735" s="809"/>
      <c r="K735" s="809"/>
      <c r="L735" s="809"/>
      <c r="M735" s="809"/>
      <c r="N735" s="809"/>
      <c r="O735" s="809"/>
      <c r="P735" s="809"/>
      <c r="Q735" s="809"/>
      <c r="R735" s="809"/>
      <c r="S735" s="809"/>
      <c r="T735" s="809"/>
      <c r="U735" s="809"/>
      <c r="V735" s="809"/>
      <c r="W735" s="810"/>
      <c r="X735" s="810"/>
      <c r="Y735" s="810"/>
      <c r="Z735" s="810"/>
      <c r="AA735" s="810"/>
      <c r="AB735" s="810"/>
      <c r="AC735" s="810"/>
      <c r="AD735" s="810"/>
      <c r="AE735" s="810"/>
      <c r="AF735" s="810"/>
      <c r="AG735" s="810"/>
      <c r="AH735" s="810"/>
      <c r="AI735" s="810"/>
      <c r="AJ735" s="810"/>
    </row>
    <row r="736" spans="1:36" ht="12.75">
      <c r="A736" s="838"/>
      <c r="B736" s="838"/>
      <c r="C736" s="583"/>
      <c r="D736" s="583"/>
      <c r="E736" s="583"/>
      <c r="F736" s="583"/>
      <c r="G736" s="583"/>
      <c r="H736" s="583"/>
      <c r="I736" s="583"/>
      <c r="J736" s="583"/>
      <c r="K736" s="583"/>
      <c r="L736" s="583"/>
      <c r="M736" s="583"/>
      <c r="N736" s="583"/>
      <c r="O736" s="583"/>
      <c r="P736" s="583"/>
      <c r="Q736" s="583"/>
      <c r="R736" s="583"/>
      <c r="S736" s="583"/>
      <c r="T736" s="583"/>
      <c r="U736" s="583"/>
      <c r="V736" s="583"/>
      <c r="W736" s="584"/>
      <c r="X736" s="584"/>
      <c r="Y736" s="584"/>
      <c r="Z736" s="584"/>
      <c r="AA736" s="584"/>
      <c r="AB736" s="584"/>
      <c r="AC736" s="584"/>
      <c r="AD736" s="584"/>
      <c r="AE736" s="584"/>
      <c r="AF736" s="584"/>
      <c r="AG736" s="584"/>
      <c r="AH736" s="584"/>
      <c r="AI736" s="584"/>
      <c r="AJ736" s="584"/>
    </row>
    <row r="737" spans="1:36" ht="12.75">
      <c r="A737" s="837"/>
      <c r="B737" s="837"/>
      <c r="C737" s="809"/>
      <c r="D737" s="809"/>
      <c r="E737" s="809"/>
      <c r="F737" s="809"/>
      <c r="G737" s="809"/>
      <c r="H737" s="809"/>
      <c r="I737" s="809"/>
      <c r="J737" s="809"/>
      <c r="K737" s="809"/>
      <c r="L737" s="809"/>
      <c r="M737" s="809"/>
      <c r="N737" s="809"/>
      <c r="O737" s="809"/>
      <c r="P737" s="809"/>
      <c r="Q737" s="809"/>
      <c r="R737" s="809"/>
      <c r="S737" s="809"/>
      <c r="T737" s="809"/>
      <c r="U737" s="809"/>
      <c r="V737" s="809"/>
      <c r="W737" s="810"/>
      <c r="X737" s="810"/>
      <c r="Y737" s="810"/>
      <c r="Z737" s="810"/>
      <c r="AA737" s="810"/>
      <c r="AB737" s="810"/>
      <c r="AC737" s="810"/>
      <c r="AD737" s="810"/>
      <c r="AE737" s="810"/>
      <c r="AF737" s="810"/>
      <c r="AG737" s="810"/>
      <c r="AH737" s="810"/>
      <c r="AI737" s="810"/>
      <c r="AJ737" s="810"/>
    </row>
    <row r="738" spans="1:36" ht="12.75">
      <c r="A738" s="838"/>
      <c r="B738" s="838"/>
      <c r="C738" s="583"/>
      <c r="D738" s="583"/>
      <c r="E738" s="583"/>
      <c r="F738" s="583"/>
      <c r="G738" s="583"/>
      <c r="H738" s="583"/>
      <c r="I738" s="583"/>
      <c r="J738" s="583"/>
      <c r="K738" s="583"/>
      <c r="L738" s="583"/>
      <c r="M738" s="583"/>
      <c r="N738" s="583"/>
      <c r="O738" s="583"/>
      <c r="P738" s="583"/>
      <c r="Q738" s="583"/>
      <c r="R738" s="583"/>
      <c r="S738" s="583"/>
      <c r="T738" s="583"/>
      <c r="U738" s="583"/>
      <c r="V738" s="583"/>
      <c r="W738" s="584"/>
      <c r="X738" s="584"/>
      <c r="Y738" s="584"/>
      <c r="Z738" s="584"/>
      <c r="AA738" s="584"/>
      <c r="AB738" s="584"/>
      <c r="AC738" s="584"/>
      <c r="AD738" s="584"/>
      <c r="AE738" s="584"/>
      <c r="AF738" s="584"/>
      <c r="AG738" s="584"/>
      <c r="AH738" s="584"/>
      <c r="AI738" s="584"/>
      <c r="AJ738" s="584"/>
    </row>
    <row r="739" spans="1:36" ht="12.75">
      <c r="A739" s="837"/>
      <c r="B739" s="837"/>
      <c r="C739" s="809"/>
      <c r="D739" s="809"/>
      <c r="E739" s="809"/>
      <c r="F739" s="809"/>
      <c r="G739" s="809"/>
      <c r="H739" s="809"/>
      <c r="I739" s="809"/>
      <c r="J739" s="809"/>
      <c r="K739" s="809"/>
      <c r="L739" s="809"/>
      <c r="M739" s="809"/>
      <c r="N739" s="809"/>
      <c r="O739" s="809"/>
      <c r="P739" s="809"/>
      <c r="Q739" s="809"/>
      <c r="R739" s="809"/>
      <c r="S739" s="809"/>
      <c r="T739" s="809"/>
      <c r="U739" s="809"/>
      <c r="V739" s="809"/>
      <c r="W739" s="810"/>
      <c r="X739" s="810"/>
      <c r="Y739" s="810"/>
      <c r="Z739" s="810"/>
      <c r="AA739" s="810"/>
      <c r="AB739" s="810"/>
      <c r="AC739" s="810"/>
      <c r="AD739" s="810"/>
      <c r="AE739" s="810"/>
      <c r="AF739" s="810"/>
      <c r="AG739" s="810"/>
      <c r="AH739" s="810"/>
      <c r="AI739" s="810"/>
      <c r="AJ739" s="810"/>
    </row>
    <row r="740" spans="1:36" ht="12.75">
      <c r="A740" s="838"/>
      <c r="B740" s="838"/>
      <c r="C740" s="583"/>
      <c r="D740" s="583"/>
      <c r="E740" s="583"/>
      <c r="F740" s="583"/>
      <c r="G740" s="583"/>
      <c r="H740" s="583"/>
      <c r="I740" s="583"/>
      <c r="J740" s="583"/>
      <c r="K740" s="583"/>
      <c r="L740" s="583"/>
      <c r="M740" s="583"/>
      <c r="N740" s="583"/>
      <c r="O740" s="583"/>
      <c r="P740" s="583"/>
      <c r="Q740" s="583"/>
      <c r="R740" s="583"/>
      <c r="S740" s="583"/>
      <c r="T740" s="583"/>
      <c r="U740" s="583"/>
      <c r="V740" s="583"/>
      <c r="W740" s="584"/>
      <c r="X740" s="584"/>
      <c r="Y740" s="584"/>
      <c r="Z740" s="584"/>
      <c r="AA740" s="584"/>
      <c r="AB740" s="584"/>
      <c r="AC740" s="584"/>
      <c r="AD740" s="584"/>
      <c r="AE740" s="584"/>
      <c r="AF740" s="584"/>
      <c r="AG740" s="584"/>
      <c r="AH740" s="584"/>
      <c r="AI740" s="584"/>
      <c r="AJ740" s="584"/>
    </row>
    <row r="741" spans="1:36" ht="12.75">
      <c r="A741" s="837"/>
      <c r="B741" s="837"/>
      <c r="C741" s="809"/>
      <c r="D741" s="809"/>
      <c r="E741" s="809"/>
      <c r="F741" s="809"/>
      <c r="G741" s="809"/>
      <c r="H741" s="809"/>
      <c r="I741" s="809"/>
      <c r="J741" s="809"/>
      <c r="K741" s="809"/>
      <c r="L741" s="809"/>
      <c r="M741" s="809"/>
      <c r="N741" s="809"/>
      <c r="O741" s="809"/>
      <c r="P741" s="809"/>
      <c r="Q741" s="809"/>
      <c r="R741" s="809"/>
      <c r="S741" s="809"/>
      <c r="T741" s="809"/>
      <c r="U741" s="809"/>
      <c r="V741" s="809"/>
      <c r="W741" s="810"/>
      <c r="X741" s="810"/>
      <c r="Y741" s="810"/>
      <c r="Z741" s="810"/>
      <c r="AA741" s="810"/>
      <c r="AB741" s="810"/>
      <c r="AC741" s="810"/>
      <c r="AD741" s="810"/>
      <c r="AE741" s="810"/>
      <c r="AF741" s="810"/>
      <c r="AG741" s="810"/>
      <c r="AH741" s="810"/>
      <c r="AI741" s="810"/>
      <c r="AJ741" s="810"/>
    </row>
    <row r="742" spans="1:36" ht="12.75">
      <c r="A742" s="838"/>
      <c r="B742" s="838"/>
      <c r="C742" s="583"/>
      <c r="D742" s="583"/>
      <c r="E742" s="583"/>
      <c r="F742" s="583"/>
      <c r="G742" s="583"/>
      <c r="H742" s="583"/>
      <c r="I742" s="583"/>
      <c r="J742" s="583"/>
      <c r="K742" s="583"/>
      <c r="L742" s="583"/>
      <c r="M742" s="583"/>
      <c r="N742" s="583"/>
      <c r="O742" s="583"/>
      <c r="P742" s="583"/>
      <c r="Q742" s="583"/>
      <c r="R742" s="583"/>
      <c r="S742" s="583"/>
      <c r="T742" s="583"/>
      <c r="U742" s="583"/>
      <c r="V742" s="583"/>
      <c r="W742" s="584"/>
      <c r="X742" s="584"/>
      <c r="Y742" s="584"/>
      <c r="Z742" s="584"/>
      <c r="AA742" s="584"/>
      <c r="AB742" s="584"/>
      <c r="AC742" s="584"/>
      <c r="AD742" s="584"/>
      <c r="AE742" s="584"/>
      <c r="AF742" s="584"/>
      <c r="AG742" s="584"/>
      <c r="AH742" s="584"/>
      <c r="AI742" s="584"/>
      <c r="AJ742" s="584"/>
    </row>
    <row r="743" spans="1:36" ht="12.75">
      <c r="A743" s="837"/>
      <c r="B743" s="837"/>
      <c r="C743" s="809"/>
      <c r="D743" s="809"/>
      <c r="E743" s="809"/>
      <c r="F743" s="809"/>
      <c r="G743" s="809"/>
      <c r="H743" s="809"/>
      <c r="I743" s="809"/>
      <c r="J743" s="809"/>
      <c r="K743" s="809"/>
      <c r="L743" s="809"/>
      <c r="M743" s="809"/>
      <c r="N743" s="809"/>
      <c r="O743" s="809"/>
      <c r="P743" s="809"/>
      <c r="Q743" s="809"/>
      <c r="R743" s="809"/>
      <c r="S743" s="809"/>
      <c r="T743" s="809"/>
      <c r="U743" s="809"/>
      <c r="V743" s="809"/>
      <c r="W743" s="810"/>
      <c r="X743" s="810"/>
      <c r="Y743" s="810"/>
      <c r="Z743" s="810"/>
      <c r="AA743" s="810"/>
      <c r="AB743" s="810"/>
      <c r="AC743" s="810"/>
      <c r="AD743" s="810"/>
      <c r="AE743" s="810"/>
      <c r="AF743" s="810"/>
      <c r="AG743" s="810"/>
      <c r="AH743" s="810"/>
      <c r="AI743" s="810"/>
      <c r="AJ743" s="810"/>
    </row>
    <row r="744" spans="1:36" ht="12.75">
      <c r="A744" s="838"/>
      <c r="B744" s="838"/>
      <c r="C744" s="583"/>
      <c r="D744" s="583"/>
      <c r="E744" s="583"/>
      <c r="F744" s="583"/>
      <c r="G744" s="583"/>
      <c r="H744" s="583"/>
      <c r="I744" s="583"/>
      <c r="J744" s="583"/>
      <c r="K744" s="583"/>
      <c r="L744" s="583"/>
      <c r="M744" s="583"/>
      <c r="N744" s="583"/>
      <c r="O744" s="583"/>
      <c r="P744" s="583"/>
      <c r="Q744" s="583"/>
      <c r="R744" s="583"/>
      <c r="S744" s="583"/>
      <c r="T744" s="583"/>
      <c r="U744" s="583"/>
      <c r="V744" s="583"/>
      <c r="W744" s="584"/>
      <c r="X744" s="584"/>
      <c r="Y744" s="584"/>
      <c r="Z744" s="584"/>
      <c r="AA744" s="584"/>
      <c r="AB744" s="584"/>
      <c r="AC744" s="584"/>
      <c r="AD744" s="584"/>
      <c r="AE744" s="584"/>
      <c r="AF744" s="584"/>
      <c r="AG744" s="584"/>
      <c r="AH744" s="584"/>
      <c r="AI744" s="584"/>
      <c r="AJ744" s="584"/>
    </row>
    <row r="745" spans="1:36" ht="12.75">
      <c r="A745" s="837"/>
      <c r="B745" s="837"/>
      <c r="C745" s="809"/>
      <c r="D745" s="809"/>
      <c r="E745" s="809"/>
      <c r="F745" s="809"/>
      <c r="G745" s="809"/>
      <c r="H745" s="809"/>
      <c r="I745" s="809"/>
      <c r="J745" s="809"/>
      <c r="K745" s="809"/>
      <c r="L745" s="809"/>
      <c r="M745" s="809"/>
      <c r="N745" s="809"/>
      <c r="O745" s="809"/>
      <c r="P745" s="809"/>
      <c r="Q745" s="809"/>
      <c r="R745" s="809"/>
      <c r="S745" s="809"/>
      <c r="T745" s="809"/>
      <c r="U745" s="809"/>
      <c r="V745" s="809"/>
      <c r="W745" s="810"/>
      <c r="X745" s="810"/>
      <c r="Y745" s="810"/>
      <c r="Z745" s="810"/>
      <c r="AA745" s="810"/>
      <c r="AB745" s="810"/>
      <c r="AC745" s="810"/>
      <c r="AD745" s="810"/>
      <c r="AE745" s="810"/>
      <c r="AF745" s="810"/>
      <c r="AG745" s="810"/>
      <c r="AH745" s="810"/>
      <c r="AI745" s="810"/>
      <c r="AJ745" s="810"/>
    </row>
    <row r="746" spans="1:36" ht="12.75">
      <c r="A746" s="838"/>
      <c r="B746" s="838"/>
      <c r="C746" s="583"/>
      <c r="D746" s="583"/>
      <c r="E746" s="583"/>
      <c r="F746" s="583"/>
      <c r="G746" s="583"/>
      <c r="H746" s="583"/>
      <c r="I746" s="583"/>
      <c r="J746" s="583"/>
      <c r="K746" s="583"/>
      <c r="L746" s="583"/>
      <c r="M746" s="583"/>
      <c r="N746" s="583"/>
      <c r="O746" s="583"/>
      <c r="P746" s="583"/>
      <c r="Q746" s="583"/>
      <c r="R746" s="583"/>
      <c r="S746" s="583"/>
      <c r="T746" s="583"/>
      <c r="U746" s="583"/>
      <c r="V746" s="583"/>
      <c r="W746" s="584"/>
      <c r="X746" s="584"/>
      <c r="Y746" s="584"/>
      <c r="Z746" s="584"/>
      <c r="AA746" s="584"/>
      <c r="AB746" s="584"/>
      <c r="AC746" s="584"/>
      <c r="AD746" s="584"/>
      <c r="AE746" s="584"/>
      <c r="AF746" s="584"/>
      <c r="AG746" s="584"/>
      <c r="AH746" s="584"/>
      <c r="AI746" s="584"/>
      <c r="AJ746" s="584"/>
    </row>
    <row r="747" spans="1:36" ht="12.75">
      <c r="A747" s="837"/>
      <c r="B747" s="837"/>
      <c r="C747" s="809"/>
      <c r="D747" s="809"/>
      <c r="E747" s="809"/>
      <c r="F747" s="809"/>
      <c r="G747" s="809"/>
      <c r="H747" s="809"/>
      <c r="I747" s="809"/>
      <c r="J747" s="809"/>
      <c r="K747" s="809"/>
      <c r="L747" s="809"/>
      <c r="M747" s="809"/>
      <c r="N747" s="809"/>
      <c r="O747" s="809"/>
      <c r="P747" s="809"/>
      <c r="Q747" s="809"/>
      <c r="R747" s="809"/>
      <c r="S747" s="809"/>
      <c r="T747" s="809"/>
      <c r="U747" s="809"/>
      <c r="V747" s="809"/>
      <c r="W747" s="810"/>
      <c r="X747" s="810"/>
      <c r="Y747" s="810"/>
      <c r="Z747" s="810"/>
      <c r="AA747" s="810"/>
      <c r="AB747" s="810"/>
      <c r="AC747" s="810"/>
      <c r="AD747" s="810"/>
      <c r="AE747" s="810"/>
      <c r="AF747" s="810"/>
      <c r="AG747" s="810"/>
      <c r="AH747" s="810"/>
      <c r="AI747" s="810"/>
      <c r="AJ747" s="810"/>
    </row>
    <row r="748" spans="1:36" ht="12.75">
      <c r="A748" s="838"/>
      <c r="B748" s="838"/>
      <c r="C748" s="583"/>
      <c r="D748" s="583"/>
      <c r="E748" s="583"/>
      <c r="F748" s="583"/>
      <c r="G748" s="583"/>
      <c r="H748" s="583"/>
      <c r="I748" s="583"/>
      <c r="J748" s="583"/>
      <c r="K748" s="583"/>
      <c r="L748" s="583"/>
      <c r="M748" s="583"/>
      <c r="N748" s="583"/>
      <c r="O748" s="583"/>
      <c r="P748" s="583"/>
      <c r="Q748" s="583"/>
      <c r="R748" s="583"/>
      <c r="S748" s="583"/>
      <c r="T748" s="583"/>
      <c r="U748" s="583"/>
      <c r="V748" s="583"/>
      <c r="W748" s="584"/>
      <c r="X748" s="584"/>
      <c r="Y748" s="584"/>
      <c r="Z748" s="584"/>
      <c r="AA748" s="584"/>
      <c r="AB748" s="584"/>
      <c r="AC748" s="584"/>
      <c r="AD748" s="584"/>
      <c r="AE748" s="584"/>
      <c r="AF748" s="584"/>
      <c r="AG748" s="584"/>
      <c r="AH748" s="584"/>
      <c r="AI748" s="584"/>
      <c r="AJ748" s="584"/>
    </row>
    <row r="749" spans="1:36" ht="12.75">
      <c r="A749" s="837"/>
      <c r="B749" s="837"/>
      <c r="C749" s="809"/>
      <c r="D749" s="809"/>
      <c r="E749" s="809"/>
      <c r="F749" s="809"/>
      <c r="G749" s="809"/>
      <c r="H749" s="809"/>
      <c r="I749" s="809"/>
      <c r="J749" s="809"/>
      <c r="K749" s="809"/>
      <c r="L749" s="809"/>
      <c r="M749" s="809"/>
      <c r="N749" s="809"/>
      <c r="O749" s="809"/>
      <c r="P749" s="809"/>
      <c r="Q749" s="809"/>
      <c r="R749" s="809"/>
      <c r="S749" s="809"/>
      <c r="T749" s="809"/>
      <c r="U749" s="809"/>
      <c r="V749" s="809"/>
      <c r="W749" s="810"/>
      <c r="X749" s="810"/>
      <c r="Y749" s="810"/>
      <c r="Z749" s="810"/>
      <c r="AA749" s="810"/>
      <c r="AB749" s="810"/>
      <c r="AC749" s="810"/>
      <c r="AD749" s="810"/>
      <c r="AE749" s="810"/>
      <c r="AF749" s="810"/>
      <c r="AG749" s="810"/>
      <c r="AH749" s="810"/>
      <c r="AI749" s="810"/>
      <c r="AJ749" s="810"/>
    </row>
    <row r="750" spans="1:36" ht="12.75">
      <c r="A750" s="838"/>
      <c r="B750" s="838"/>
      <c r="C750" s="583"/>
      <c r="D750" s="583"/>
      <c r="E750" s="583"/>
      <c r="F750" s="583"/>
      <c r="G750" s="583"/>
      <c r="H750" s="583"/>
      <c r="I750" s="583"/>
      <c r="J750" s="583"/>
      <c r="K750" s="583"/>
      <c r="L750" s="583"/>
      <c r="M750" s="583"/>
      <c r="N750" s="583"/>
      <c r="O750" s="583"/>
      <c r="P750" s="583"/>
      <c r="Q750" s="583"/>
      <c r="R750" s="583"/>
      <c r="S750" s="583"/>
      <c r="T750" s="583"/>
      <c r="U750" s="583"/>
      <c r="V750" s="583"/>
      <c r="W750" s="584"/>
      <c r="X750" s="584"/>
      <c r="Y750" s="584"/>
      <c r="Z750" s="584"/>
      <c r="AA750" s="584"/>
      <c r="AB750" s="584"/>
      <c r="AC750" s="584"/>
      <c r="AD750" s="584"/>
      <c r="AE750" s="584"/>
      <c r="AF750" s="584"/>
      <c r="AG750" s="584"/>
      <c r="AH750" s="584"/>
      <c r="AI750" s="584"/>
      <c r="AJ750" s="584"/>
    </row>
    <row r="751" spans="1:36" ht="12.75">
      <c r="A751" s="837"/>
      <c r="B751" s="837"/>
      <c r="C751" s="809"/>
      <c r="D751" s="809"/>
      <c r="E751" s="809"/>
      <c r="F751" s="809"/>
      <c r="G751" s="809"/>
      <c r="H751" s="809"/>
      <c r="I751" s="809"/>
      <c r="J751" s="809"/>
      <c r="K751" s="809"/>
      <c r="L751" s="809"/>
      <c r="M751" s="809"/>
      <c r="N751" s="809"/>
      <c r="O751" s="809"/>
      <c r="P751" s="809"/>
      <c r="Q751" s="809"/>
      <c r="R751" s="809"/>
      <c r="S751" s="809"/>
      <c r="T751" s="809"/>
      <c r="U751" s="809"/>
      <c r="V751" s="809"/>
      <c r="W751" s="810"/>
      <c r="X751" s="810"/>
      <c r="Y751" s="810"/>
      <c r="Z751" s="810"/>
      <c r="AA751" s="810"/>
      <c r="AB751" s="810"/>
      <c r="AC751" s="810"/>
      <c r="AD751" s="810"/>
      <c r="AE751" s="810"/>
      <c r="AF751" s="810"/>
      <c r="AG751" s="810"/>
      <c r="AH751" s="810"/>
      <c r="AI751" s="810"/>
      <c r="AJ751" s="810"/>
    </row>
    <row r="752" spans="1:36" ht="12.75">
      <c r="A752" s="838"/>
      <c r="B752" s="838"/>
      <c r="C752" s="583"/>
      <c r="D752" s="583"/>
      <c r="E752" s="583"/>
      <c r="F752" s="583"/>
      <c r="G752" s="583"/>
      <c r="H752" s="583"/>
      <c r="I752" s="583"/>
      <c r="J752" s="583"/>
      <c r="K752" s="583"/>
      <c r="L752" s="583"/>
      <c r="M752" s="583"/>
      <c r="N752" s="583"/>
      <c r="O752" s="583"/>
      <c r="P752" s="583"/>
      <c r="Q752" s="583"/>
      <c r="R752" s="583"/>
      <c r="S752" s="583"/>
      <c r="T752" s="583"/>
      <c r="U752" s="583"/>
      <c r="V752" s="583"/>
      <c r="W752" s="584"/>
      <c r="X752" s="584"/>
      <c r="Y752" s="584"/>
      <c r="Z752" s="584"/>
      <c r="AA752" s="584"/>
      <c r="AB752" s="584"/>
      <c r="AC752" s="584"/>
      <c r="AD752" s="584"/>
      <c r="AE752" s="584"/>
      <c r="AF752" s="584"/>
      <c r="AG752" s="584"/>
      <c r="AH752" s="584"/>
      <c r="AI752" s="584"/>
      <c r="AJ752" s="584"/>
    </row>
    <row r="753" spans="1:36" ht="12.75">
      <c r="A753" s="837"/>
      <c r="B753" s="837"/>
      <c r="C753" s="809"/>
      <c r="D753" s="809"/>
      <c r="E753" s="809"/>
      <c r="F753" s="809"/>
      <c r="G753" s="809"/>
      <c r="H753" s="809"/>
      <c r="I753" s="809"/>
      <c r="J753" s="809"/>
      <c r="K753" s="809"/>
      <c r="L753" s="809"/>
      <c r="M753" s="809"/>
      <c r="N753" s="809"/>
      <c r="O753" s="809"/>
      <c r="P753" s="809"/>
      <c r="Q753" s="809"/>
      <c r="R753" s="809"/>
      <c r="S753" s="809"/>
      <c r="T753" s="809"/>
      <c r="U753" s="809"/>
      <c r="V753" s="809"/>
      <c r="W753" s="810"/>
      <c r="X753" s="810"/>
      <c r="Y753" s="810"/>
      <c r="Z753" s="810"/>
      <c r="AA753" s="810"/>
      <c r="AB753" s="810"/>
      <c r="AC753" s="810"/>
      <c r="AD753" s="810"/>
      <c r="AE753" s="810"/>
      <c r="AF753" s="810"/>
      <c r="AG753" s="810"/>
      <c r="AH753" s="810"/>
      <c r="AI753" s="810"/>
      <c r="AJ753" s="810"/>
    </row>
    <row r="754" spans="1:36" ht="12.75">
      <c r="A754" s="838"/>
      <c r="B754" s="838"/>
      <c r="C754" s="583"/>
      <c r="D754" s="583"/>
      <c r="E754" s="583"/>
      <c r="F754" s="583"/>
      <c r="G754" s="583"/>
      <c r="H754" s="583"/>
      <c r="I754" s="583"/>
      <c r="J754" s="583"/>
      <c r="K754" s="583"/>
      <c r="L754" s="583"/>
      <c r="M754" s="583"/>
      <c r="N754" s="583"/>
      <c r="O754" s="583"/>
      <c r="P754" s="583"/>
      <c r="Q754" s="583"/>
      <c r="R754" s="583"/>
      <c r="S754" s="583"/>
      <c r="T754" s="583"/>
      <c r="U754" s="583"/>
      <c r="V754" s="583"/>
      <c r="W754" s="584"/>
      <c r="X754" s="584"/>
      <c r="Y754" s="584"/>
      <c r="Z754" s="584"/>
      <c r="AA754" s="584"/>
      <c r="AB754" s="584"/>
      <c r="AC754" s="584"/>
      <c r="AD754" s="584"/>
      <c r="AE754" s="584"/>
      <c r="AF754" s="584"/>
      <c r="AG754" s="584"/>
      <c r="AH754" s="584"/>
      <c r="AI754" s="584"/>
      <c r="AJ754" s="584"/>
    </row>
    <row r="755" spans="1:36" ht="12.75">
      <c r="A755" s="837"/>
      <c r="B755" s="837"/>
      <c r="C755" s="809"/>
      <c r="D755" s="809"/>
      <c r="E755" s="809"/>
      <c r="F755" s="809"/>
      <c r="G755" s="809"/>
      <c r="H755" s="809"/>
      <c r="I755" s="809"/>
      <c r="J755" s="809"/>
      <c r="K755" s="809"/>
      <c r="L755" s="809"/>
      <c r="M755" s="809"/>
      <c r="N755" s="809"/>
      <c r="O755" s="809"/>
      <c r="P755" s="809"/>
      <c r="Q755" s="809"/>
      <c r="R755" s="809"/>
      <c r="S755" s="809"/>
      <c r="T755" s="809"/>
      <c r="U755" s="809"/>
      <c r="V755" s="809"/>
      <c r="W755" s="810"/>
      <c r="X755" s="810"/>
      <c r="Y755" s="810"/>
      <c r="Z755" s="810"/>
      <c r="AA755" s="810"/>
      <c r="AB755" s="810"/>
      <c r="AC755" s="810"/>
      <c r="AD755" s="810"/>
      <c r="AE755" s="810"/>
      <c r="AF755" s="810"/>
      <c r="AG755" s="810"/>
      <c r="AH755" s="810"/>
      <c r="AI755" s="810"/>
      <c r="AJ755" s="810"/>
    </row>
    <row r="756" spans="1:36" ht="12.75">
      <c r="A756" s="838"/>
      <c r="B756" s="838"/>
      <c r="C756" s="583"/>
      <c r="D756" s="583"/>
      <c r="E756" s="583"/>
      <c r="F756" s="583"/>
      <c r="G756" s="583"/>
      <c r="H756" s="583"/>
      <c r="I756" s="583"/>
      <c r="J756" s="583"/>
      <c r="K756" s="583"/>
      <c r="L756" s="583"/>
      <c r="M756" s="583"/>
      <c r="N756" s="583"/>
      <c r="O756" s="583"/>
      <c r="P756" s="583"/>
      <c r="Q756" s="583"/>
      <c r="R756" s="583"/>
      <c r="S756" s="583"/>
      <c r="T756" s="583"/>
      <c r="U756" s="583"/>
      <c r="V756" s="583"/>
      <c r="W756" s="584"/>
      <c r="X756" s="584"/>
      <c r="Y756" s="584"/>
      <c r="Z756" s="584"/>
      <c r="AA756" s="584"/>
      <c r="AB756" s="584"/>
      <c r="AC756" s="584"/>
      <c r="AD756" s="584"/>
      <c r="AE756" s="584"/>
      <c r="AF756" s="584"/>
      <c r="AG756" s="584"/>
      <c r="AH756" s="584"/>
      <c r="AI756" s="584"/>
      <c r="AJ756" s="584"/>
    </row>
    <row r="757" spans="1:36" ht="12.75">
      <c r="A757" s="837"/>
      <c r="B757" s="837"/>
      <c r="C757" s="809"/>
      <c r="D757" s="809"/>
      <c r="E757" s="809"/>
      <c r="F757" s="809"/>
      <c r="G757" s="809"/>
      <c r="H757" s="809"/>
      <c r="I757" s="809"/>
      <c r="J757" s="809"/>
      <c r="K757" s="809"/>
      <c r="L757" s="809"/>
      <c r="M757" s="809"/>
      <c r="N757" s="809"/>
      <c r="O757" s="809"/>
      <c r="P757" s="809"/>
      <c r="Q757" s="809"/>
      <c r="R757" s="809"/>
      <c r="S757" s="809"/>
      <c r="T757" s="809"/>
      <c r="U757" s="809"/>
      <c r="V757" s="809"/>
      <c r="W757" s="810"/>
      <c r="X757" s="810"/>
      <c r="Y757" s="810"/>
      <c r="Z757" s="810"/>
      <c r="AA757" s="810"/>
      <c r="AB757" s="810"/>
      <c r="AC757" s="810"/>
      <c r="AD757" s="810"/>
      <c r="AE757" s="810"/>
      <c r="AF757" s="810"/>
      <c r="AG757" s="810"/>
      <c r="AH757" s="810"/>
      <c r="AI757" s="810"/>
      <c r="AJ757" s="810"/>
    </row>
    <row r="758" spans="1:36" ht="12.75">
      <c r="A758" s="838"/>
      <c r="B758" s="838"/>
      <c r="C758" s="583"/>
      <c r="D758" s="583"/>
      <c r="E758" s="583"/>
      <c r="F758" s="583"/>
      <c r="G758" s="583"/>
      <c r="H758" s="583"/>
      <c r="I758" s="583"/>
      <c r="J758" s="583"/>
      <c r="K758" s="583"/>
      <c r="L758" s="583"/>
      <c r="M758" s="583"/>
      <c r="N758" s="583"/>
      <c r="O758" s="583"/>
      <c r="P758" s="583"/>
      <c r="Q758" s="583"/>
      <c r="R758" s="583"/>
      <c r="S758" s="583"/>
      <c r="T758" s="583"/>
      <c r="U758" s="583"/>
      <c r="V758" s="583"/>
      <c r="W758" s="584"/>
      <c r="X758" s="584"/>
      <c r="Y758" s="584"/>
      <c r="Z758" s="584"/>
      <c r="AA758" s="584"/>
      <c r="AB758" s="584"/>
      <c r="AC758" s="584"/>
      <c r="AD758" s="584"/>
      <c r="AE758" s="584"/>
      <c r="AF758" s="584"/>
      <c r="AG758" s="584"/>
      <c r="AH758" s="584"/>
      <c r="AI758" s="584"/>
      <c r="AJ758" s="584"/>
    </row>
    <row r="759" spans="1:36" ht="12.75">
      <c r="A759" s="837"/>
      <c r="B759" s="837"/>
      <c r="C759" s="809"/>
      <c r="D759" s="809"/>
      <c r="E759" s="809"/>
      <c r="F759" s="809"/>
      <c r="G759" s="809"/>
      <c r="H759" s="809"/>
      <c r="I759" s="809"/>
      <c r="J759" s="809"/>
      <c r="K759" s="809"/>
      <c r="L759" s="809"/>
      <c r="M759" s="809"/>
      <c r="N759" s="809"/>
      <c r="O759" s="809"/>
      <c r="P759" s="809"/>
      <c r="Q759" s="809"/>
      <c r="R759" s="809"/>
      <c r="S759" s="809"/>
      <c r="T759" s="809"/>
      <c r="U759" s="809"/>
      <c r="V759" s="809"/>
      <c r="W759" s="810"/>
      <c r="X759" s="810"/>
      <c r="Y759" s="810"/>
      <c r="Z759" s="810"/>
      <c r="AA759" s="810"/>
      <c r="AB759" s="810"/>
      <c r="AC759" s="810"/>
      <c r="AD759" s="810"/>
      <c r="AE759" s="810"/>
      <c r="AF759" s="810"/>
      <c r="AG759" s="810"/>
      <c r="AH759" s="810"/>
      <c r="AI759" s="810"/>
      <c r="AJ759" s="810"/>
    </row>
    <row r="760" spans="1:36" ht="12.75">
      <c r="A760" s="838"/>
      <c r="B760" s="838"/>
      <c r="C760" s="583"/>
      <c r="D760" s="583"/>
      <c r="E760" s="583"/>
      <c r="F760" s="583"/>
      <c r="G760" s="583"/>
      <c r="H760" s="583"/>
      <c r="I760" s="583"/>
      <c r="J760" s="583"/>
      <c r="K760" s="583"/>
      <c r="L760" s="583"/>
      <c r="M760" s="583"/>
      <c r="N760" s="583"/>
      <c r="O760" s="583"/>
      <c r="P760" s="583"/>
      <c r="Q760" s="583"/>
      <c r="R760" s="583"/>
      <c r="S760" s="583"/>
      <c r="T760" s="583"/>
      <c r="U760" s="583"/>
      <c r="V760" s="583"/>
      <c r="W760" s="584"/>
      <c r="X760" s="584"/>
      <c r="Y760" s="584"/>
      <c r="Z760" s="584"/>
      <c r="AA760" s="584"/>
      <c r="AB760" s="584"/>
      <c r="AC760" s="584"/>
      <c r="AD760" s="584"/>
      <c r="AE760" s="584"/>
      <c r="AF760" s="584"/>
      <c r="AG760" s="584"/>
      <c r="AH760" s="584"/>
      <c r="AI760" s="584"/>
      <c r="AJ760" s="584"/>
    </row>
    <row r="761" spans="1:36" ht="12.75">
      <c r="A761" s="837"/>
      <c r="B761" s="837"/>
      <c r="C761" s="809"/>
      <c r="D761" s="809"/>
      <c r="E761" s="809"/>
      <c r="F761" s="809"/>
      <c r="G761" s="809"/>
      <c r="H761" s="809"/>
      <c r="I761" s="809"/>
      <c r="J761" s="809"/>
      <c r="K761" s="809"/>
      <c r="L761" s="809"/>
      <c r="M761" s="809"/>
      <c r="N761" s="809"/>
      <c r="O761" s="809"/>
      <c r="P761" s="809"/>
      <c r="Q761" s="809"/>
      <c r="R761" s="809"/>
      <c r="S761" s="809"/>
      <c r="T761" s="809"/>
      <c r="U761" s="809"/>
      <c r="V761" s="809"/>
      <c r="W761" s="810"/>
      <c r="X761" s="810"/>
      <c r="Y761" s="810"/>
      <c r="Z761" s="810"/>
      <c r="AA761" s="810"/>
      <c r="AB761" s="810"/>
      <c r="AC761" s="810"/>
      <c r="AD761" s="810"/>
      <c r="AE761" s="810"/>
      <c r="AF761" s="810"/>
      <c r="AG761" s="810"/>
      <c r="AH761" s="810"/>
      <c r="AI761" s="810"/>
      <c r="AJ761" s="810"/>
    </row>
    <row r="762" spans="1:36" ht="12.75">
      <c r="A762" s="838"/>
      <c r="B762" s="838"/>
      <c r="C762" s="583"/>
      <c r="D762" s="583"/>
      <c r="E762" s="583"/>
      <c r="F762" s="583"/>
      <c r="G762" s="583"/>
      <c r="H762" s="583"/>
      <c r="I762" s="583"/>
      <c r="J762" s="583"/>
      <c r="K762" s="583"/>
      <c r="L762" s="583"/>
      <c r="M762" s="583"/>
      <c r="N762" s="583"/>
      <c r="O762" s="583"/>
      <c r="P762" s="583"/>
      <c r="Q762" s="583"/>
      <c r="R762" s="583"/>
      <c r="S762" s="583"/>
      <c r="T762" s="583"/>
      <c r="U762" s="583"/>
      <c r="V762" s="583"/>
      <c r="W762" s="584"/>
      <c r="X762" s="584"/>
      <c r="Y762" s="584"/>
      <c r="Z762" s="584"/>
      <c r="AA762" s="584"/>
      <c r="AB762" s="584"/>
      <c r="AC762" s="584"/>
      <c r="AD762" s="584"/>
      <c r="AE762" s="584"/>
      <c r="AF762" s="584"/>
      <c r="AG762" s="584"/>
      <c r="AH762" s="584"/>
      <c r="AI762" s="584"/>
      <c r="AJ762" s="584"/>
    </row>
    <row r="763" spans="1:36" ht="12.75">
      <c r="A763" s="837"/>
      <c r="B763" s="837"/>
      <c r="C763" s="809"/>
      <c r="D763" s="809"/>
      <c r="E763" s="809"/>
      <c r="F763" s="809"/>
      <c r="G763" s="809"/>
      <c r="H763" s="809"/>
      <c r="I763" s="809"/>
      <c r="J763" s="809"/>
      <c r="K763" s="809"/>
      <c r="L763" s="809"/>
      <c r="M763" s="809"/>
      <c r="N763" s="809"/>
      <c r="O763" s="809"/>
      <c r="P763" s="809"/>
      <c r="Q763" s="809"/>
      <c r="R763" s="809"/>
      <c r="S763" s="809"/>
      <c r="T763" s="809"/>
      <c r="U763" s="809"/>
      <c r="V763" s="809"/>
      <c r="W763" s="810"/>
      <c r="X763" s="810"/>
      <c r="Y763" s="810"/>
      <c r="Z763" s="810"/>
      <c r="AA763" s="810"/>
      <c r="AB763" s="810"/>
      <c r="AC763" s="810"/>
      <c r="AD763" s="810"/>
      <c r="AE763" s="810"/>
      <c r="AF763" s="810"/>
      <c r="AG763" s="810"/>
      <c r="AH763" s="810"/>
      <c r="AI763" s="810"/>
      <c r="AJ763" s="810"/>
    </row>
    <row r="764" spans="1:36" ht="12.75">
      <c r="A764" s="838"/>
      <c r="B764" s="838"/>
      <c r="C764" s="583"/>
      <c r="D764" s="583"/>
      <c r="E764" s="583"/>
      <c r="F764" s="583"/>
      <c r="G764" s="583"/>
      <c r="H764" s="583"/>
      <c r="I764" s="583"/>
      <c r="J764" s="583"/>
      <c r="K764" s="583"/>
      <c r="L764" s="583"/>
      <c r="M764" s="583"/>
      <c r="N764" s="583"/>
      <c r="O764" s="583"/>
      <c r="P764" s="583"/>
      <c r="Q764" s="583"/>
      <c r="R764" s="583"/>
      <c r="S764" s="583"/>
      <c r="T764" s="583"/>
      <c r="U764" s="583"/>
      <c r="V764" s="583"/>
      <c r="W764" s="584"/>
      <c r="X764" s="584"/>
      <c r="Y764" s="584"/>
      <c r="Z764" s="584"/>
      <c r="AA764" s="584"/>
      <c r="AB764" s="584"/>
      <c r="AC764" s="584"/>
      <c r="AD764" s="584"/>
      <c r="AE764" s="584"/>
      <c r="AF764" s="584"/>
      <c r="AG764" s="584"/>
      <c r="AH764" s="584"/>
      <c r="AI764" s="584"/>
      <c r="AJ764" s="584"/>
    </row>
    <row r="765" spans="1:36" ht="12.75">
      <c r="A765" s="837"/>
      <c r="B765" s="837"/>
      <c r="C765" s="809"/>
      <c r="D765" s="809"/>
      <c r="E765" s="809"/>
      <c r="F765" s="809"/>
      <c r="G765" s="809"/>
      <c r="H765" s="809"/>
      <c r="I765" s="809"/>
      <c r="J765" s="809"/>
      <c r="K765" s="809"/>
      <c r="L765" s="809"/>
      <c r="M765" s="809"/>
      <c r="N765" s="809"/>
      <c r="O765" s="809"/>
      <c r="P765" s="809"/>
      <c r="Q765" s="809"/>
      <c r="R765" s="809"/>
      <c r="S765" s="809"/>
      <c r="T765" s="809"/>
      <c r="U765" s="809"/>
      <c r="V765" s="809"/>
      <c r="W765" s="810"/>
      <c r="X765" s="810"/>
      <c r="Y765" s="810"/>
      <c r="Z765" s="810"/>
      <c r="AA765" s="810"/>
      <c r="AB765" s="810"/>
      <c r="AC765" s="810"/>
      <c r="AD765" s="810"/>
      <c r="AE765" s="810"/>
      <c r="AF765" s="810"/>
      <c r="AG765" s="810"/>
      <c r="AH765" s="810"/>
      <c r="AI765" s="810"/>
      <c r="AJ765" s="810"/>
    </row>
    <row r="766" spans="1:36" ht="12.75">
      <c r="A766" s="838"/>
      <c r="B766" s="838"/>
      <c r="C766" s="583"/>
      <c r="D766" s="583"/>
      <c r="E766" s="583"/>
      <c r="F766" s="583"/>
      <c r="G766" s="583"/>
      <c r="H766" s="583"/>
      <c r="I766" s="583"/>
      <c r="J766" s="583"/>
      <c r="K766" s="583"/>
      <c r="L766" s="583"/>
      <c r="M766" s="583"/>
      <c r="N766" s="583"/>
      <c r="O766" s="583"/>
      <c r="P766" s="583"/>
      <c r="Q766" s="583"/>
      <c r="R766" s="583"/>
      <c r="S766" s="583"/>
      <c r="T766" s="583"/>
      <c r="U766" s="583"/>
      <c r="V766" s="583"/>
      <c r="W766" s="584"/>
      <c r="X766" s="584"/>
      <c r="Y766" s="584"/>
      <c r="Z766" s="584"/>
      <c r="AA766" s="584"/>
      <c r="AB766" s="584"/>
      <c r="AC766" s="584"/>
      <c r="AD766" s="584"/>
      <c r="AE766" s="584"/>
      <c r="AF766" s="584"/>
      <c r="AG766" s="584"/>
      <c r="AH766" s="584"/>
      <c r="AI766" s="584"/>
      <c r="AJ766" s="584"/>
    </row>
    <row r="767" spans="1:36" ht="12.75">
      <c r="A767" s="837"/>
      <c r="B767" s="837"/>
      <c r="C767" s="809"/>
      <c r="D767" s="809"/>
      <c r="E767" s="809"/>
      <c r="F767" s="809"/>
      <c r="G767" s="809"/>
      <c r="H767" s="809"/>
      <c r="I767" s="809"/>
      <c r="J767" s="809"/>
      <c r="K767" s="809"/>
      <c r="L767" s="809"/>
      <c r="M767" s="809"/>
      <c r="N767" s="809"/>
      <c r="O767" s="809"/>
      <c r="P767" s="809"/>
      <c r="Q767" s="809"/>
      <c r="R767" s="809"/>
      <c r="S767" s="809"/>
      <c r="T767" s="809"/>
      <c r="U767" s="809"/>
      <c r="V767" s="809"/>
      <c r="W767" s="810"/>
      <c r="X767" s="810"/>
      <c r="Y767" s="810"/>
      <c r="Z767" s="810"/>
      <c r="AA767" s="810"/>
      <c r="AB767" s="810"/>
      <c r="AC767" s="810"/>
      <c r="AD767" s="810"/>
      <c r="AE767" s="810"/>
      <c r="AF767" s="810"/>
      <c r="AG767" s="810"/>
      <c r="AH767" s="810"/>
      <c r="AI767" s="810"/>
      <c r="AJ767" s="810"/>
    </row>
    <row r="768" spans="1:36" ht="12.75">
      <c r="A768" s="838"/>
      <c r="B768" s="838"/>
      <c r="C768" s="583"/>
      <c r="D768" s="583"/>
      <c r="E768" s="583"/>
      <c r="F768" s="583"/>
      <c r="G768" s="583"/>
      <c r="H768" s="583"/>
      <c r="I768" s="583"/>
      <c r="J768" s="583"/>
      <c r="K768" s="583"/>
      <c r="L768" s="583"/>
      <c r="M768" s="583"/>
      <c r="N768" s="583"/>
      <c r="O768" s="583"/>
      <c r="P768" s="583"/>
      <c r="Q768" s="583"/>
      <c r="R768" s="583"/>
      <c r="S768" s="583"/>
      <c r="T768" s="583"/>
      <c r="U768" s="583"/>
      <c r="V768" s="583"/>
      <c r="W768" s="584"/>
      <c r="X768" s="584"/>
      <c r="Y768" s="584"/>
      <c r="Z768" s="584"/>
      <c r="AA768" s="584"/>
      <c r="AB768" s="584"/>
      <c r="AC768" s="584"/>
      <c r="AD768" s="584"/>
      <c r="AE768" s="584"/>
      <c r="AF768" s="584"/>
      <c r="AG768" s="584"/>
      <c r="AH768" s="584"/>
      <c r="AI768" s="584"/>
      <c r="AJ768" s="584"/>
    </row>
    <row r="769" spans="1:36" ht="12.75">
      <c r="A769" s="837"/>
      <c r="B769" s="837"/>
      <c r="C769" s="809"/>
      <c r="D769" s="809"/>
      <c r="E769" s="809"/>
      <c r="F769" s="809"/>
      <c r="G769" s="809"/>
      <c r="H769" s="809"/>
      <c r="I769" s="809"/>
      <c r="J769" s="809"/>
      <c r="K769" s="809"/>
      <c r="L769" s="809"/>
      <c r="M769" s="809"/>
      <c r="N769" s="809"/>
      <c r="O769" s="809"/>
      <c r="P769" s="809"/>
      <c r="Q769" s="809"/>
      <c r="R769" s="809"/>
      <c r="S769" s="809"/>
      <c r="T769" s="809"/>
      <c r="U769" s="809"/>
      <c r="V769" s="809"/>
      <c r="W769" s="810"/>
      <c r="X769" s="810"/>
      <c r="Y769" s="810"/>
      <c r="Z769" s="810"/>
      <c r="AA769" s="810"/>
      <c r="AB769" s="810"/>
      <c r="AC769" s="810"/>
      <c r="AD769" s="810"/>
      <c r="AE769" s="810"/>
      <c r="AF769" s="810"/>
      <c r="AG769" s="810"/>
      <c r="AH769" s="810"/>
      <c r="AI769" s="810"/>
      <c r="AJ769" s="810"/>
    </row>
    <row r="770" spans="1:36" ht="12.75">
      <c r="A770" s="838"/>
      <c r="B770" s="838"/>
      <c r="C770" s="583"/>
      <c r="D770" s="583"/>
      <c r="E770" s="583"/>
      <c r="F770" s="583"/>
      <c r="G770" s="583"/>
      <c r="H770" s="583"/>
      <c r="I770" s="583"/>
      <c r="J770" s="583"/>
      <c r="K770" s="583"/>
      <c r="L770" s="583"/>
      <c r="M770" s="583"/>
      <c r="N770" s="583"/>
      <c r="O770" s="583"/>
      <c r="P770" s="583"/>
      <c r="Q770" s="583"/>
      <c r="R770" s="583"/>
      <c r="S770" s="583"/>
      <c r="T770" s="583"/>
      <c r="U770" s="583"/>
      <c r="V770" s="583"/>
      <c r="W770" s="584"/>
      <c r="X770" s="584"/>
      <c r="Y770" s="584"/>
      <c r="Z770" s="584"/>
      <c r="AA770" s="584"/>
      <c r="AB770" s="584"/>
      <c r="AC770" s="584"/>
      <c r="AD770" s="584"/>
      <c r="AE770" s="584"/>
      <c r="AF770" s="584"/>
      <c r="AG770" s="584"/>
      <c r="AH770" s="584"/>
      <c r="AI770" s="584"/>
      <c r="AJ770" s="584"/>
    </row>
    <row r="771" spans="1:36" ht="12.75">
      <c r="A771" s="837"/>
      <c r="B771" s="837"/>
      <c r="C771" s="809"/>
      <c r="D771" s="809"/>
      <c r="E771" s="809"/>
      <c r="F771" s="809"/>
      <c r="G771" s="809"/>
      <c r="H771" s="809"/>
      <c r="I771" s="809"/>
      <c r="J771" s="809"/>
      <c r="K771" s="809"/>
      <c r="L771" s="809"/>
      <c r="M771" s="809"/>
      <c r="N771" s="809"/>
      <c r="O771" s="809"/>
      <c r="P771" s="809"/>
      <c r="Q771" s="809"/>
      <c r="R771" s="809"/>
      <c r="S771" s="809"/>
      <c r="T771" s="809"/>
      <c r="U771" s="809"/>
      <c r="V771" s="809"/>
      <c r="W771" s="810"/>
      <c r="X771" s="810"/>
      <c r="Y771" s="810"/>
      <c r="Z771" s="810"/>
      <c r="AA771" s="810"/>
      <c r="AB771" s="810"/>
      <c r="AC771" s="810"/>
      <c r="AD771" s="810"/>
      <c r="AE771" s="810"/>
      <c r="AF771" s="810"/>
      <c r="AG771" s="810"/>
      <c r="AH771" s="810"/>
      <c r="AI771" s="810"/>
      <c r="AJ771" s="810"/>
    </row>
    <row r="772" spans="1:36" ht="12.75">
      <c r="A772" s="838"/>
      <c r="B772" s="838"/>
      <c r="C772" s="583"/>
      <c r="D772" s="583"/>
      <c r="E772" s="583"/>
      <c r="F772" s="583"/>
      <c r="G772" s="583"/>
      <c r="H772" s="583"/>
      <c r="I772" s="583"/>
      <c r="J772" s="583"/>
      <c r="K772" s="583"/>
      <c r="L772" s="583"/>
      <c r="M772" s="583"/>
      <c r="N772" s="583"/>
      <c r="O772" s="583"/>
      <c r="P772" s="583"/>
      <c r="Q772" s="583"/>
      <c r="R772" s="583"/>
      <c r="S772" s="583"/>
      <c r="T772" s="583"/>
      <c r="U772" s="583"/>
      <c r="V772" s="583"/>
      <c r="W772" s="584"/>
      <c r="X772" s="584"/>
      <c r="Y772" s="584"/>
      <c r="Z772" s="584"/>
      <c r="AA772" s="584"/>
      <c r="AB772" s="584"/>
      <c r="AC772" s="584"/>
      <c r="AD772" s="584"/>
      <c r="AE772" s="584"/>
      <c r="AF772" s="584"/>
      <c r="AG772" s="584"/>
      <c r="AH772" s="584"/>
      <c r="AI772" s="584"/>
      <c r="AJ772" s="584"/>
    </row>
    <row r="773" spans="1:36" ht="12.75">
      <c r="A773" s="837"/>
      <c r="B773" s="837"/>
      <c r="C773" s="809"/>
      <c r="D773" s="809"/>
      <c r="E773" s="809"/>
      <c r="F773" s="809"/>
      <c r="G773" s="809"/>
      <c r="H773" s="809"/>
      <c r="I773" s="809"/>
      <c r="J773" s="809"/>
      <c r="K773" s="809"/>
      <c r="L773" s="809"/>
      <c r="M773" s="809"/>
      <c r="N773" s="809"/>
      <c r="O773" s="809"/>
      <c r="P773" s="809"/>
      <c r="Q773" s="809"/>
      <c r="R773" s="809"/>
      <c r="S773" s="809"/>
      <c r="T773" s="809"/>
      <c r="U773" s="809"/>
      <c r="V773" s="809"/>
      <c r="W773" s="810"/>
      <c r="X773" s="810"/>
      <c r="Y773" s="810"/>
      <c r="Z773" s="810"/>
      <c r="AA773" s="810"/>
      <c r="AB773" s="810"/>
      <c r="AC773" s="810"/>
      <c r="AD773" s="810"/>
      <c r="AE773" s="810"/>
      <c r="AF773" s="810"/>
      <c r="AG773" s="810"/>
      <c r="AH773" s="810"/>
      <c r="AI773" s="810"/>
      <c r="AJ773" s="810"/>
    </row>
    <row r="774" spans="1:36" ht="12.75">
      <c r="A774" s="838"/>
      <c r="B774" s="838"/>
      <c r="C774" s="583"/>
      <c r="D774" s="583"/>
      <c r="E774" s="583"/>
      <c r="F774" s="583"/>
      <c r="G774" s="583"/>
      <c r="H774" s="583"/>
      <c r="I774" s="583"/>
      <c r="J774" s="583"/>
      <c r="K774" s="583"/>
      <c r="L774" s="583"/>
      <c r="M774" s="583"/>
      <c r="N774" s="583"/>
      <c r="O774" s="583"/>
      <c r="P774" s="583"/>
      <c r="Q774" s="583"/>
      <c r="R774" s="583"/>
      <c r="S774" s="583"/>
      <c r="T774" s="583"/>
      <c r="U774" s="583"/>
      <c r="V774" s="583"/>
      <c r="W774" s="584"/>
      <c r="X774" s="584"/>
      <c r="Y774" s="584"/>
      <c r="Z774" s="584"/>
      <c r="AA774" s="584"/>
      <c r="AB774" s="584"/>
      <c r="AC774" s="584"/>
      <c r="AD774" s="584"/>
      <c r="AE774" s="584"/>
      <c r="AF774" s="584"/>
      <c r="AG774" s="584"/>
      <c r="AH774" s="584"/>
      <c r="AI774" s="584"/>
      <c r="AJ774" s="584"/>
    </row>
    <row r="775" spans="1:36" ht="12.75">
      <c r="A775" s="837"/>
      <c r="B775" s="837"/>
      <c r="C775" s="809"/>
      <c r="D775" s="809"/>
      <c r="E775" s="809"/>
      <c r="F775" s="809"/>
      <c r="G775" s="809"/>
      <c r="H775" s="809"/>
      <c r="I775" s="809"/>
      <c r="J775" s="809"/>
      <c r="K775" s="809"/>
      <c r="L775" s="809"/>
      <c r="M775" s="809"/>
      <c r="N775" s="809"/>
      <c r="O775" s="809"/>
      <c r="P775" s="809"/>
      <c r="Q775" s="809"/>
      <c r="R775" s="809"/>
      <c r="S775" s="809"/>
      <c r="T775" s="809"/>
      <c r="U775" s="809"/>
      <c r="V775" s="809"/>
      <c r="W775" s="810"/>
      <c r="X775" s="810"/>
      <c r="Y775" s="810"/>
      <c r="Z775" s="810"/>
      <c r="AA775" s="810"/>
      <c r="AB775" s="810"/>
      <c r="AC775" s="810"/>
      <c r="AD775" s="810"/>
      <c r="AE775" s="810"/>
      <c r="AF775" s="810"/>
      <c r="AG775" s="810"/>
      <c r="AH775" s="810"/>
      <c r="AI775" s="810"/>
      <c r="AJ775" s="810"/>
    </row>
    <row r="776" spans="1:36" ht="12.75">
      <c r="A776" s="838"/>
      <c r="B776" s="838"/>
      <c r="C776" s="583"/>
      <c r="D776" s="583"/>
      <c r="E776" s="583"/>
      <c r="F776" s="583"/>
      <c r="G776" s="583"/>
      <c r="H776" s="583"/>
      <c r="I776" s="583"/>
      <c r="J776" s="583"/>
      <c r="K776" s="583"/>
      <c r="L776" s="583"/>
      <c r="M776" s="583"/>
      <c r="N776" s="583"/>
      <c r="O776" s="583"/>
      <c r="P776" s="583"/>
      <c r="Q776" s="583"/>
      <c r="R776" s="583"/>
      <c r="S776" s="583"/>
      <c r="T776" s="583"/>
      <c r="U776" s="583"/>
      <c r="V776" s="583"/>
      <c r="W776" s="584"/>
      <c r="X776" s="584"/>
      <c r="Y776" s="584"/>
      <c r="Z776" s="584"/>
      <c r="AA776" s="584"/>
      <c r="AB776" s="584"/>
      <c r="AC776" s="584"/>
      <c r="AD776" s="584"/>
      <c r="AE776" s="584"/>
      <c r="AF776" s="584"/>
      <c r="AG776" s="584"/>
      <c r="AH776" s="584"/>
      <c r="AI776" s="584"/>
      <c r="AJ776" s="584"/>
    </row>
    <row r="777" spans="1:36" ht="12.75">
      <c r="A777" s="837"/>
      <c r="B777" s="837"/>
      <c r="C777" s="809"/>
      <c r="D777" s="809"/>
      <c r="E777" s="809"/>
      <c r="F777" s="809"/>
      <c r="G777" s="809"/>
      <c r="H777" s="809"/>
      <c r="I777" s="809"/>
      <c r="J777" s="809"/>
      <c r="K777" s="809"/>
      <c r="L777" s="809"/>
      <c r="M777" s="809"/>
      <c r="N777" s="809"/>
      <c r="O777" s="809"/>
      <c r="P777" s="809"/>
      <c r="Q777" s="809"/>
      <c r="R777" s="809"/>
      <c r="S777" s="809"/>
      <c r="T777" s="809"/>
      <c r="U777" s="809"/>
      <c r="V777" s="809"/>
      <c r="W777" s="810"/>
      <c r="X777" s="810"/>
      <c r="Y777" s="810"/>
      <c r="Z777" s="810"/>
      <c r="AA777" s="810"/>
      <c r="AB777" s="810"/>
      <c r="AC777" s="810"/>
      <c r="AD777" s="810"/>
      <c r="AE777" s="810"/>
      <c r="AF777" s="810"/>
      <c r="AG777" s="810"/>
      <c r="AH777" s="810"/>
      <c r="AI777" s="810"/>
      <c r="AJ777" s="810"/>
    </row>
    <row r="778" spans="1:36" ht="12.75">
      <c r="A778" s="838"/>
      <c r="B778" s="838"/>
      <c r="C778" s="583"/>
      <c r="D778" s="583"/>
      <c r="E778" s="583"/>
      <c r="F778" s="583"/>
      <c r="G778" s="583"/>
      <c r="H778" s="583"/>
      <c r="I778" s="583"/>
      <c r="J778" s="583"/>
      <c r="K778" s="583"/>
      <c r="L778" s="583"/>
      <c r="M778" s="583"/>
      <c r="N778" s="583"/>
      <c r="O778" s="583"/>
      <c r="P778" s="583"/>
      <c r="Q778" s="583"/>
      <c r="R778" s="583"/>
      <c r="S778" s="583"/>
      <c r="T778" s="583"/>
      <c r="U778" s="583"/>
      <c r="V778" s="583"/>
      <c r="W778" s="584"/>
      <c r="X778" s="584"/>
      <c r="Y778" s="584"/>
      <c r="Z778" s="584"/>
      <c r="AA778" s="584"/>
      <c r="AB778" s="584"/>
      <c r="AC778" s="584"/>
      <c r="AD778" s="584"/>
      <c r="AE778" s="584"/>
      <c r="AF778" s="584"/>
      <c r="AG778" s="584"/>
      <c r="AH778" s="584"/>
      <c r="AI778" s="584"/>
      <c r="AJ778" s="584"/>
    </row>
    <row r="779" spans="1:36" ht="12.75">
      <c r="A779" s="837"/>
      <c r="B779" s="837"/>
      <c r="C779" s="809"/>
      <c r="D779" s="809"/>
      <c r="E779" s="809"/>
      <c r="F779" s="809"/>
      <c r="G779" s="809"/>
      <c r="H779" s="809"/>
      <c r="I779" s="809"/>
      <c r="J779" s="809"/>
      <c r="K779" s="809"/>
      <c r="L779" s="809"/>
      <c r="M779" s="809"/>
      <c r="N779" s="809"/>
      <c r="O779" s="809"/>
      <c r="P779" s="809"/>
      <c r="Q779" s="809"/>
      <c r="R779" s="809"/>
      <c r="S779" s="809"/>
      <c r="T779" s="809"/>
      <c r="U779" s="809"/>
      <c r="V779" s="809"/>
      <c r="W779" s="810"/>
      <c r="X779" s="810"/>
      <c r="Y779" s="810"/>
      <c r="Z779" s="810"/>
      <c r="AA779" s="810"/>
      <c r="AB779" s="810"/>
      <c r="AC779" s="810"/>
      <c r="AD779" s="810"/>
      <c r="AE779" s="810"/>
      <c r="AF779" s="810"/>
      <c r="AG779" s="810"/>
      <c r="AH779" s="810"/>
      <c r="AI779" s="810"/>
      <c r="AJ779" s="810"/>
    </row>
    <row r="780" spans="1:36" ht="12.75">
      <c r="A780" s="838"/>
      <c r="B780" s="838"/>
      <c r="C780" s="583"/>
      <c r="D780" s="583"/>
      <c r="E780" s="583"/>
      <c r="F780" s="583"/>
      <c r="G780" s="583"/>
      <c r="H780" s="583"/>
      <c r="I780" s="583"/>
      <c r="J780" s="583"/>
      <c r="K780" s="583"/>
      <c r="L780" s="583"/>
      <c r="M780" s="583"/>
      <c r="N780" s="583"/>
      <c r="O780" s="583"/>
      <c r="P780" s="583"/>
      <c r="Q780" s="583"/>
      <c r="R780" s="583"/>
      <c r="S780" s="583"/>
      <c r="T780" s="583"/>
      <c r="U780" s="583"/>
      <c r="V780" s="583"/>
      <c r="W780" s="584"/>
      <c r="X780" s="584"/>
      <c r="Y780" s="584"/>
      <c r="Z780" s="584"/>
      <c r="AA780" s="584"/>
      <c r="AB780" s="584"/>
      <c r="AC780" s="584"/>
      <c r="AD780" s="584"/>
      <c r="AE780" s="584"/>
      <c r="AF780" s="584"/>
      <c r="AG780" s="584"/>
      <c r="AH780" s="584"/>
      <c r="AI780" s="584"/>
      <c r="AJ780" s="584"/>
    </row>
    <row r="781" spans="1:36" ht="12.75">
      <c r="A781" s="837"/>
      <c r="B781" s="837"/>
      <c r="C781" s="809"/>
      <c r="D781" s="809"/>
      <c r="E781" s="809"/>
      <c r="F781" s="809"/>
      <c r="G781" s="809"/>
      <c r="H781" s="809"/>
      <c r="I781" s="809"/>
      <c r="J781" s="809"/>
      <c r="K781" s="809"/>
      <c r="L781" s="809"/>
      <c r="M781" s="809"/>
      <c r="N781" s="809"/>
      <c r="O781" s="809"/>
      <c r="P781" s="809"/>
      <c r="Q781" s="809"/>
      <c r="R781" s="809"/>
      <c r="S781" s="809"/>
      <c r="T781" s="809"/>
      <c r="U781" s="809"/>
      <c r="V781" s="809"/>
      <c r="W781" s="810"/>
      <c r="X781" s="810"/>
      <c r="Y781" s="810"/>
      <c r="Z781" s="810"/>
      <c r="AA781" s="810"/>
      <c r="AB781" s="810"/>
      <c r="AC781" s="810"/>
      <c r="AD781" s="810"/>
      <c r="AE781" s="810"/>
      <c r="AF781" s="810"/>
      <c r="AG781" s="810"/>
      <c r="AH781" s="810"/>
      <c r="AI781" s="810"/>
      <c r="AJ781" s="810"/>
    </row>
    <row r="782" spans="1:36" ht="12.75">
      <c r="A782" s="838"/>
      <c r="B782" s="838"/>
      <c r="C782" s="583"/>
      <c r="D782" s="583"/>
      <c r="E782" s="583"/>
      <c r="F782" s="583"/>
      <c r="G782" s="583"/>
      <c r="H782" s="583"/>
      <c r="I782" s="583"/>
      <c r="J782" s="583"/>
      <c r="K782" s="583"/>
      <c r="L782" s="583"/>
      <c r="M782" s="583"/>
      <c r="N782" s="583"/>
      <c r="O782" s="583"/>
      <c r="P782" s="583"/>
      <c r="Q782" s="583"/>
      <c r="R782" s="583"/>
      <c r="S782" s="583"/>
      <c r="T782" s="583"/>
      <c r="U782" s="583"/>
      <c r="V782" s="583"/>
      <c r="W782" s="584"/>
      <c r="X782" s="584"/>
      <c r="Y782" s="584"/>
      <c r="Z782" s="584"/>
      <c r="AA782" s="584"/>
      <c r="AB782" s="584"/>
      <c r="AC782" s="584"/>
      <c r="AD782" s="584"/>
      <c r="AE782" s="584"/>
      <c r="AF782" s="584"/>
      <c r="AG782" s="584"/>
      <c r="AH782" s="584"/>
      <c r="AI782" s="584"/>
      <c r="AJ782" s="584"/>
    </row>
    <row r="783" spans="1:36" ht="12.75">
      <c r="A783" s="837"/>
      <c r="B783" s="837"/>
      <c r="C783" s="809"/>
      <c r="D783" s="809"/>
      <c r="E783" s="809"/>
      <c r="F783" s="809"/>
      <c r="G783" s="809"/>
      <c r="H783" s="809"/>
      <c r="I783" s="809"/>
      <c r="J783" s="809"/>
      <c r="K783" s="809"/>
      <c r="L783" s="809"/>
      <c r="M783" s="809"/>
      <c r="N783" s="809"/>
      <c r="O783" s="809"/>
      <c r="P783" s="809"/>
      <c r="Q783" s="809"/>
      <c r="R783" s="809"/>
      <c r="S783" s="809"/>
      <c r="T783" s="809"/>
      <c r="U783" s="809"/>
      <c r="V783" s="809"/>
      <c r="W783" s="810"/>
      <c r="X783" s="810"/>
      <c r="Y783" s="810"/>
      <c r="Z783" s="810"/>
      <c r="AA783" s="810"/>
      <c r="AB783" s="810"/>
      <c r="AC783" s="810"/>
      <c r="AD783" s="810"/>
      <c r="AE783" s="810"/>
      <c r="AF783" s="810"/>
      <c r="AG783" s="810"/>
      <c r="AH783" s="810"/>
      <c r="AI783" s="810"/>
      <c r="AJ783" s="810"/>
    </row>
    <row r="784" spans="1:36" ht="12.75">
      <c r="A784" s="838"/>
      <c r="B784" s="838"/>
      <c r="C784" s="583"/>
      <c r="D784" s="583"/>
      <c r="E784" s="583"/>
      <c r="F784" s="583"/>
      <c r="G784" s="583"/>
      <c r="H784" s="583"/>
      <c r="I784" s="583"/>
      <c r="J784" s="583"/>
      <c r="K784" s="583"/>
      <c r="L784" s="583"/>
      <c r="M784" s="583"/>
      <c r="N784" s="583"/>
      <c r="O784" s="583"/>
      <c r="P784" s="583"/>
      <c r="Q784" s="583"/>
      <c r="R784" s="583"/>
      <c r="S784" s="583"/>
      <c r="T784" s="583"/>
      <c r="U784" s="583"/>
      <c r="V784" s="583"/>
      <c r="W784" s="584"/>
      <c r="X784" s="584"/>
      <c r="Y784" s="584"/>
      <c r="Z784" s="584"/>
      <c r="AA784" s="584"/>
      <c r="AB784" s="584"/>
      <c r="AC784" s="584"/>
      <c r="AD784" s="584"/>
      <c r="AE784" s="584"/>
      <c r="AF784" s="584"/>
      <c r="AG784" s="584"/>
      <c r="AH784" s="584"/>
      <c r="AI784" s="584"/>
      <c r="AJ784" s="584"/>
    </row>
    <row r="785" spans="1:36" ht="12.75">
      <c r="A785" s="837"/>
      <c r="B785" s="837"/>
      <c r="C785" s="809"/>
      <c r="D785" s="809"/>
      <c r="E785" s="809"/>
      <c r="F785" s="809"/>
      <c r="G785" s="809"/>
      <c r="H785" s="809"/>
      <c r="I785" s="809"/>
      <c r="J785" s="809"/>
      <c r="K785" s="809"/>
      <c r="L785" s="809"/>
      <c r="M785" s="809"/>
      <c r="N785" s="809"/>
      <c r="O785" s="809"/>
      <c r="P785" s="809"/>
      <c r="Q785" s="809"/>
      <c r="R785" s="809"/>
      <c r="S785" s="809"/>
      <c r="T785" s="809"/>
      <c r="U785" s="809"/>
      <c r="V785" s="809"/>
      <c r="W785" s="810"/>
      <c r="X785" s="810"/>
      <c r="Y785" s="810"/>
      <c r="Z785" s="810"/>
      <c r="AA785" s="810"/>
      <c r="AB785" s="810"/>
      <c r="AC785" s="810"/>
      <c r="AD785" s="810"/>
      <c r="AE785" s="810"/>
      <c r="AF785" s="810"/>
      <c r="AG785" s="810"/>
      <c r="AH785" s="810"/>
      <c r="AI785" s="810"/>
      <c r="AJ785" s="810"/>
    </row>
    <row r="786" spans="1:36" ht="12.75">
      <c r="A786" s="838"/>
      <c r="B786" s="838"/>
      <c r="C786" s="583"/>
      <c r="D786" s="583"/>
      <c r="E786" s="583"/>
      <c r="F786" s="583"/>
      <c r="G786" s="583"/>
      <c r="H786" s="583"/>
      <c r="I786" s="583"/>
      <c r="J786" s="583"/>
      <c r="K786" s="583"/>
      <c r="L786" s="583"/>
      <c r="M786" s="583"/>
      <c r="N786" s="583"/>
      <c r="O786" s="583"/>
      <c r="P786" s="583"/>
      <c r="Q786" s="583"/>
      <c r="R786" s="583"/>
      <c r="S786" s="583"/>
      <c r="T786" s="583"/>
      <c r="U786" s="583"/>
      <c r="V786" s="583"/>
      <c r="W786" s="584"/>
      <c r="X786" s="584"/>
      <c r="Y786" s="584"/>
      <c r="Z786" s="584"/>
      <c r="AA786" s="584"/>
      <c r="AB786" s="584"/>
      <c r="AC786" s="584"/>
      <c r="AD786" s="584"/>
      <c r="AE786" s="584"/>
      <c r="AF786" s="584"/>
      <c r="AG786" s="584"/>
      <c r="AH786" s="584"/>
      <c r="AI786" s="584"/>
      <c r="AJ786" s="584"/>
    </row>
    <row r="787" spans="1:36" ht="12.75">
      <c r="A787" s="837"/>
      <c r="B787" s="837"/>
      <c r="C787" s="809"/>
      <c r="D787" s="809"/>
      <c r="E787" s="809"/>
      <c r="F787" s="809"/>
      <c r="G787" s="809"/>
      <c r="H787" s="809"/>
      <c r="I787" s="809"/>
      <c r="J787" s="809"/>
      <c r="K787" s="809"/>
      <c r="L787" s="809"/>
      <c r="M787" s="809"/>
      <c r="N787" s="809"/>
      <c r="O787" s="809"/>
      <c r="P787" s="809"/>
      <c r="Q787" s="809"/>
      <c r="R787" s="809"/>
      <c r="S787" s="809"/>
      <c r="T787" s="809"/>
      <c r="U787" s="809"/>
      <c r="V787" s="809"/>
      <c r="W787" s="810"/>
      <c r="X787" s="810"/>
      <c r="Y787" s="810"/>
      <c r="Z787" s="810"/>
      <c r="AA787" s="810"/>
      <c r="AB787" s="810"/>
      <c r="AC787" s="810"/>
      <c r="AD787" s="810"/>
      <c r="AE787" s="810"/>
      <c r="AF787" s="810"/>
      <c r="AG787" s="810"/>
      <c r="AH787" s="810"/>
      <c r="AI787" s="810"/>
      <c r="AJ787" s="810"/>
    </row>
    <row r="788" spans="1:36" ht="12.75">
      <c r="A788" s="838"/>
      <c r="B788" s="838"/>
      <c r="C788" s="583"/>
      <c r="D788" s="583"/>
      <c r="E788" s="583"/>
      <c r="F788" s="583"/>
      <c r="G788" s="583"/>
      <c r="H788" s="583"/>
      <c r="I788" s="583"/>
      <c r="J788" s="583"/>
      <c r="K788" s="583"/>
      <c r="L788" s="583"/>
      <c r="M788" s="583"/>
      <c r="N788" s="583"/>
      <c r="O788" s="583"/>
      <c r="P788" s="583"/>
      <c r="Q788" s="583"/>
      <c r="R788" s="583"/>
      <c r="S788" s="583"/>
      <c r="T788" s="583"/>
      <c r="U788" s="583"/>
      <c r="V788" s="583"/>
      <c r="W788" s="584"/>
      <c r="X788" s="584"/>
      <c r="Y788" s="584"/>
      <c r="Z788" s="584"/>
      <c r="AA788" s="584"/>
      <c r="AB788" s="584"/>
      <c r="AC788" s="584"/>
      <c r="AD788" s="584"/>
      <c r="AE788" s="584"/>
      <c r="AF788" s="584"/>
      <c r="AG788" s="584"/>
      <c r="AH788" s="584"/>
      <c r="AI788" s="584"/>
      <c r="AJ788" s="584"/>
    </row>
    <row r="789" spans="1:36" ht="12.75">
      <c r="A789" s="837"/>
      <c r="B789" s="837"/>
      <c r="C789" s="809"/>
      <c r="D789" s="809"/>
      <c r="E789" s="809"/>
      <c r="F789" s="809"/>
      <c r="G789" s="809"/>
      <c r="H789" s="809"/>
      <c r="I789" s="809"/>
      <c r="J789" s="809"/>
      <c r="K789" s="809"/>
      <c r="L789" s="809"/>
      <c r="M789" s="809"/>
      <c r="N789" s="809"/>
      <c r="O789" s="809"/>
      <c r="P789" s="809"/>
      <c r="Q789" s="809"/>
      <c r="R789" s="809"/>
      <c r="S789" s="809"/>
      <c r="T789" s="809"/>
      <c r="U789" s="809"/>
      <c r="V789" s="809"/>
      <c r="W789" s="810"/>
      <c r="X789" s="810"/>
      <c r="Y789" s="810"/>
      <c r="Z789" s="810"/>
      <c r="AA789" s="810"/>
      <c r="AB789" s="810"/>
      <c r="AC789" s="810"/>
      <c r="AD789" s="810"/>
      <c r="AE789" s="810"/>
      <c r="AF789" s="810"/>
      <c r="AG789" s="810"/>
      <c r="AH789" s="810"/>
      <c r="AI789" s="810"/>
      <c r="AJ789" s="810"/>
    </row>
    <row r="790" spans="1:36" ht="12.75">
      <c r="A790" s="838"/>
      <c r="B790" s="838"/>
      <c r="C790" s="583"/>
      <c r="D790" s="583"/>
      <c r="E790" s="583"/>
      <c r="F790" s="583"/>
      <c r="G790" s="583"/>
      <c r="H790" s="583"/>
      <c r="I790" s="583"/>
      <c r="J790" s="583"/>
      <c r="K790" s="583"/>
      <c r="L790" s="583"/>
      <c r="M790" s="583"/>
      <c r="N790" s="583"/>
      <c r="O790" s="583"/>
      <c r="P790" s="583"/>
      <c r="Q790" s="583"/>
      <c r="R790" s="583"/>
      <c r="S790" s="583"/>
      <c r="T790" s="583"/>
      <c r="U790" s="583"/>
      <c r="V790" s="583"/>
      <c r="W790" s="584"/>
      <c r="X790" s="584"/>
      <c r="Y790" s="584"/>
      <c r="Z790" s="584"/>
      <c r="AA790" s="584"/>
      <c r="AB790" s="584"/>
      <c r="AC790" s="584"/>
      <c r="AD790" s="584"/>
      <c r="AE790" s="584"/>
      <c r="AF790" s="584"/>
      <c r="AG790" s="584"/>
      <c r="AH790" s="584"/>
      <c r="AI790" s="584"/>
      <c r="AJ790" s="584"/>
    </row>
    <row r="791" spans="1:36" ht="12.75">
      <c r="A791" s="837"/>
      <c r="B791" s="837"/>
      <c r="C791" s="809"/>
      <c r="D791" s="809"/>
      <c r="E791" s="809"/>
      <c r="F791" s="809"/>
      <c r="G791" s="809"/>
      <c r="H791" s="809"/>
      <c r="I791" s="809"/>
      <c r="J791" s="809"/>
      <c r="K791" s="809"/>
      <c r="L791" s="809"/>
      <c r="M791" s="809"/>
      <c r="N791" s="809"/>
      <c r="O791" s="809"/>
      <c r="P791" s="809"/>
      <c r="Q791" s="809"/>
      <c r="R791" s="809"/>
      <c r="S791" s="809"/>
      <c r="T791" s="809"/>
      <c r="U791" s="809"/>
      <c r="V791" s="809"/>
      <c r="W791" s="810"/>
      <c r="X791" s="810"/>
      <c r="Y791" s="810"/>
      <c r="Z791" s="810"/>
      <c r="AA791" s="810"/>
      <c r="AB791" s="810"/>
      <c r="AC791" s="810"/>
      <c r="AD791" s="810"/>
      <c r="AE791" s="810"/>
      <c r="AF791" s="810"/>
      <c r="AG791" s="810"/>
      <c r="AH791" s="810"/>
      <c r="AI791" s="810"/>
      <c r="AJ791" s="810"/>
    </row>
    <row r="792" spans="1:36" ht="12.75">
      <c r="A792" s="838"/>
      <c r="B792" s="838"/>
      <c r="C792" s="583"/>
      <c r="D792" s="583"/>
      <c r="E792" s="583"/>
      <c r="F792" s="583"/>
      <c r="G792" s="583"/>
      <c r="H792" s="583"/>
      <c r="I792" s="583"/>
      <c r="J792" s="583"/>
      <c r="K792" s="583"/>
      <c r="L792" s="583"/>
      <c r="M792" s="583"/>
      <c r="N792" s="583"/>
      <c r="O792" s="583"/>
      <c r="P792" s="583"/>
      <c r="Q792" s="583"/>
      <c r="R792" s="583"/>
      <c r="S792" s="583"/>
      <c r="T792" s="583"/>
      <c r="U792" s="583"/>
      <c r="V792" s="583"/>
      <c r="W792" s="584"/>
      <c r="X792" s="584"/>
      <c r="Y792" s="584"/>
      <c r="Z792" s="584"/>
      <c r="AA792" s="584"/>
      <c r="AB792" s="584"/>
      <c r="AC792" s="584"/>
      <c r="AD792" s="584"/>
      <c r="AE792" s="584"/>
      <c r="AF792" s="584"/>
      <c r="AG792" s="584"/>
      <c r="AH792" s="584"/>
      <c r="AI792" s="584"/>
      <c r="AJ792" s="584"/>
    </row>
    <row r="793" spans="1:36" ht="12.75">
      <c r="A793" s="837"/>
      <c r="B793" s="837"/>
      <c r="C793" s="809"/>
      <c r="D793" s="809"/>
      <c r="E793" s="809"/>
      <c r="F793" s="809"/>
      <c r="G793" s="809"/>
      <c r="H793" s="809"/>
      <c r="I793" s="809"/>
      <c r="J793" s="809"/>
      <c r="K793" s="809"/>
      <c r="L793" s="809"/>
      <c r="M793" s="809"/>
      <c r="N793" s="809"/>
      <c r="O793" s="809"/>
      <c r="P793" s="809"/>
      <c r="Q793" s="809"/>
      <c r="R793" s="809"/>
      <c r="S793" s="809"/>
      <c r="T793" s="809"/>
      <c r="U793" s="809"/>
      <c r="V793" s="809"/>
      <c r="W793" s="810"/>
      <c r="X793" s="810"/>
      <c r="Y793" s="810"/>
      <c r="Z793" s="810"/>
      <c r="AA793" s="810"/>
      <c r="AB793" s="810"/>
      <c r="AC793" s="810"/>
      <c r="AD793" s="810"/>
      <c r="AE793" s="810"/>
      <c r="AF793" s="810"/>
      <c r="AG793" s="810"/>
      <c r="AH793" s="810"/>
      <c r="AI793" s="810"/>
      <c r="AJ793" s="810"/>
    </row>
    <row r="794" spans="1:36" ht="12.75">
      <c r="A794" s="838"/>
      <c r="B794" s="838"/>
      <c r="C794" s="583"/>
      <c r="D794" s="583"/>
      <c r="E794" s="583"/>
      <c r="F794" s="583"/>
      <c r="G794" s="583"/>
      <c r="H794" s="583"/>
      <c r="I794" s="583"/>
      <c r="J794" s="583"/>
      <c r="K794" s="583"/>
      <c r="L794" s="583"/>
      <c r="M794" s="583"/>
      <c r="N794" s="583"/>
      <c r="O794" s="583"/>
      <c r="P794" s="583"/>
      <c r="Q794" s="583"/>
      <c r="R794" s="583"/>
      <c r="S794" s="583"/>
      <c r="T794" s="583"/>
      <c r="U794" s="583"/>
      <c r="V794" s="583"/>
      <c r="W794" s="584"/>
      <c r="X794" s="584"/>
      <c r="Y794" s="584"/>
      <c r="Z794" s="584"/>
      <c r="AA794" s="584"/>
      <c r="AB794" s="584"/>
      <c r="AC794" s="584"/>
      <c r="AD794" s="584"/>
      <c r="AE794" s="584"/>
      <c r="AF794" s="584"/>
      <c r="AG794" s="584"/>
      <c r="AH794" s="584"/>
      <c r="AI794" s="584"/>
      <c r="AJ794" s="584"/>
    </row>
    <row r="795" spans="1:36" ht="12.75">
      <c r="A795" s="837"/>
      <c r="B795" s="837"/>
      <c r="C795" s="809"/>
      <c r="D795" s="809"/>
      <c r="E795" s="809"/>
      <c r="F795" s="809"/>
      <c r="G795" s="809"/>
      <c r="H795" s="809"/>
      <c r="I795" s="809"/>
      <c r="J795" s="809"/>
      <c r="K795" s="809"/>
      <c r="L795" s="809"/>
      <c r="M795" s="809"/>
      <c r="N795" s="809"/>
      <c r="O795" s="809"/>
      <c r="P795" s="809"/>
      <c r="Q795" s="809"/>
      <c r="R795" s="809"/>
      <c r="S795" s="809"/>
      <c r="T795" s="809"/>
      <c r="U795" s="809"/>
      <c r="V795" s="809"/>
      <c r="W795" s="810"/>
      <c r="X795" s="810"/>
      <c r="Y795" s="810"/>
      <c r="Z795" s="810"/>
      <c r="AA795" s="810"/>
      <c r="AB795" s="810"/>
      <c r="AC795" s="810"/>
      <c r="AD795" s="810"/>
      <c r="AE795" s="810"/>
      <c r="AF795" s="810"/>
      <c r="AG795" s="810"/>
      <c r="AH795" s="810"/>
      <c r="AI795" s="810"/>
      <c r="AJ795" s="810"/>
    </row>
    <row r="796" spans="1:36" ht="12.75">
      <c r="A796" s="838"/>
      <c r="B796" s="838"/>
      <c r="C796" s="583"/>
      <c r="D796" s="583"/>
      <c r="E796" s="583"/>
      <c r="F796" s="583"/>
      <c r="G796" s="583"/>
      <c r="H796" s="583"/>
      <c r="I796" s="583"/>
      <c r="J796" s="583"/>
      <c r="K796" s="583"/>
      <c r="L796" s="583"/>
      <c r="M796" s="583"/>
      <c r="N796" s="583"/>
      <c r="O796" s="583"/>
      <c r="P796" s="583"/>
      <c r="Q796" s="583"/>
      <c r="R796" s="583"/>
      <c r="S796" s="583"/>
      <c r="T796" s="583"/>
      <c r="U796" s="583"/>
      <c r="V796" s="583"/>
      <c r="W796" s="584"/>
      <c r="X796" s="584"/>
      <c r="Y796" s="584"/>
      <c r="Z796" s="584"/>
      <c r="AA796" s="584"/>
      <c r="AB796" s="584"/>
      <c r="AC796" s="584"/>
      <c r="AD796" s="584"/>
      <c r="AE796" s="584"/>
      <c r="AF796" s="584"/>
      <c r="AG796" s="584"/>
      <c r="AH796" s="584"/>
      <c r="AI796" s="584"/>
      <c r="AJ796" s="584"/>
    </row>
    <row r="797" spans="1:36" ht="12.75">
      <c r="A797" s="837"/>
      <c r="B797" s="837"/>
      <c r="C797" s="809"/>
      <c r="D797" s="809"/>
      <c r="E797" s="809"/>
      <c r="F797" s="809"/>
      <c r="G797" s="809"/>
      <c r="H797" s="809"/>
      <c r="I797" s="809"/>
      <c r="J797" s="809"/>
      <c r="K797" s="809"/>
      <c r="L797" s="809"/>
      <c r="M797" s="809"/>
      <c r="N797" s="809"/>
      <c r="O797" s="809"/>
      <c r="P797" s="809"/>
      <c r="Q797" s="809"/>
      <c r="R797" s="809"/>
      <c r="S797" s="809"/>
      <c r="T797" s="809"/>
      <c r="U797" s="809"/>
      <c r="V797" s="809"/>
      <c r="W797" s="810"/>
      <c r="X797" s="810"/>
      <c r="Y797" s="810"/>
      <c r="Z797" s="810"/>
      <c r="AA797" s="810"/>
      <c r="AB797" s="810"/>
      <c r="AC797" s="810"/>
      <c r="AD797" s="810"/>
      <c r="AE797" s="810"/>
      <c r="AF797" s="810"/>
      <c r="AG797" s="810"/>
      <c r="AH797" s="810"/>
      <c r="AI797" s="810"/>
      <c r="AJ797" s="810"/>
    </row>
    <row r="798" spans="1:36" ht="12.75">
      <c r="A798" s="838"/>
      <c r="B798" s="838"/>
      <c r="C798" s="583"/>
      <c r="D798" s="583"/>
      <c r="E798" s="583"/>
      <c r="F798" s="583"/>
      <c r="G798" s="583"/>
      <c r="H798" s="583"/>
      <c r="I798" s="583"/>
      <c r="J798" s="583"/>
      <c r="K798" s="583"/>
      <c r="L798" s="583"/>
      <c r="M798" s="583"/>
      <c r="N798" s="583"/>
      <c r="O798" s="583"/>
      <c r="P798" s="583"/>
      <c r="Q798" s="583"/>
      <c r="R798" s="583"/>
      <c r="S798" s="583"/>
      <c r="T798" s="583"/>
      <c r="U798" s="583"/>
      <c r="V798" s="583"/>
      <c r="W798" s="584"/>
      <c r="X798" s="584"/>
      <c r="Y798" s="584"/>
      <c r="Z798" s="584"/>
      <c r="AA798" s="584"/>
      <c r="AB798" s="584"/>
      <c r="AC798" s="584"/>
      <c r="AD798" s="584"/>
      <c r="AE798" s="584"/>
      <c r="AF798" s="584"/>
      <c r="AG798" s="584"/>
      <c r="AH798" s="584"/>
      <c r="AI798" s="584"/>
      <c r="AJ798" s="584"/>
    </row>
    <row r="799" spans="1:36" ht="12.75">
      <c r="A799" s="837"/>
      <c r="B799" s="837"/>
      <c r="C799" s="809"/>
      <c r="D799" s="809"/>
      <c r="E799" s="809"/>
      <c r="F799" s="809"/>
      <c r="G799" s="809"/>
      <c r="H799" s="809"/>
      <c r="I799" s="809"/>
      <c r="J799" s="809"/>
      <c r="K799" s="809"/>
      <c r="L799" s="809"/>
      <c r="M799" s="809"/>
      <c r="N799" s="809"/>
      <c r="O799" s="809"/>
      <c r="P799" s="809"/>
      <c r="Q799" s="809"/>
      <c r="R799" s="809"/>
      <c r="S799" s="809"/>
      <c r="T799" s="809"/>
      <c r="U799" s="809"/>
      <c r="V799" s="809"/>
      <c r="W799" s="810"/>
      <c r="X799" s="810"/>
      <c r="Y799" s="810"/>
      <c r="Z799" s="810"/>
      <c r="AA799" s="810"/>
      <c r="AB799" s="810"/>
      <c r="AC799" s="810"/>
      <c r="AD799" s="810"/>
      <c r="AE799" s="810"/>
      <c r="AF799" s="810"/>
      <c r="AG799" s="810"/>
      <c r="AH799" s="810"/>
      <c r="AI799" s="810"/>
      <c r="AJ799" s="810"/>
    </row>
    <row r="800" spans="1:36" ht="12.75">
      <c r="A800" s="838"/>
      <c r="B800" s="838"/>
      <c r="C800" s="583"/>
      <c r="D800" s="583"/>
      <c r="E800" s="583"/>
      <c r="F800" s="583"/>
      <c r="G800" s="583"/>
      <c r="H800" s="583"/>
      <c r="I800" s="583"/>
      <c r="J800" s="583"/>
      <c r="K800" s="583"/>
      <c r="L800" s="583"/>
      <c r="M800" s="583"/>
      <c r="N800" s="583"/>
      <c r="O800" s="583"/>
      <c r="P800" s="583"/>
      <c r="Q800" s="583"/>
      <c r="R800" s="583"/>
      <c r="S800" s="583"/>
      <c r="T800" s="583"/>
      <c r="U800" s="583"/>
      <c r="V800" s="583"/>
      <c r="W800" s="584"/>
      <c r="X800" s="584"/>
      <c r="Y800" s="584"/>
      <c r="Z800" s="584"/>
      <c r="AA800" s="584"/>
      <c r="AB800" s="584"/>
      <c r="AC800" s="584"/>
      <c r="AD800" s="584"/>
      <c r="AE800" s="584"/>
      <c r="AF800" s="584"/>
      <c r="AG800" s="584"/>
      <c r="AH800" s="584"/>
      <c r="AI800" s="584"/>
      <c r="AJ800" s="584"/>
    </row>
    <row r="801" spans="1:36" ht="12.75">
      <c r="A801" s="837"/>
      <c r="B801" s="837"/>
      <c r="C801" s="809"/>
      <c r="D801" s="809"/>
      <c r="E801" s="809"/>
      <c r="F801" s="809"/>
      <c r="G801" s="809"/>
      <c r="H801" s="809"/>
      <c r="I801" s="809"/>
      <c r="J801" s="809"/>
      <c r="K801" s="809"/>
      <c r="L801" s="809"/>
      <c r="M801" s="809"/>
      <c r="N801" s="809"/>
      <c r="O801" s="809"/>
      <c r="P801" s="809"/>
      <c r="Q801" s="809"/>
      <c r="R801" s="809"/>
      <c r="S801" s="809"/>
      <c r="T801" s="809"/>
      <c r="U801" s="809"/>
      <c r="V801" s="809"/>
      <c r="W801" s="810"/>
      <c r="X801" s="810"/>
      <c r="Y801" s="810"/>
      <c r="Z801" s="810"/>
      <c r="AA801" s="810"/>
      <c r="AB801" s="810"/>
      <c r="AC801" s="810"/>
      <c r="AD801" s="810"/>
      <c r="AE801" s="810"/>
      <c r="AF801" s="810"/>
      <c r="AG801" s="810"/>
      <c r="AH801" s="810"/>
      <c r="AI801" s="810"/>
      <c r="AJ801" s="810"/>
    </row>
    <row r="802" spans="1:36" ht="12.75">
      <c r="A802" s="838"/>
      <c r="B802" s="838"/>
      <c r="C802" s="583"/>
      <c r="D802" s="583"/>
      <c r="E802" s="583"/>
      <c r="F802" s="583"/>
      <c r="G802" s="583"/>
      <c r="H802" s="583"/>
      <c r="I802" s="583"/>
      <c r="J802" s="583"/>
      <c r="K802" s="583"/>
      <c r="L802" s="583"/>
      <c r="M802" s="583"/>
      <c r="N802" s="583"/>
      <c r="O802" s="583"/>
      <c r="P802" s="583"/>
      <c r="Q802" s="583"/>
      <c r="R802" s="583"/>
      <c r="S802" s="583"/>
      <c r="T802" s="583"/>
      <c r="U802" s="583"/>
      <c r="V802" s="583"/>
      <c r="W802" s="584"/>
      <c r="X802" s="584"/>
      <c r="Y802" s="584"/>
      <c r="Z802" s="584"/>
      <c r="AA802" s="584"/>
      <c r="AB802" s="584"/>
      <c r="AC802" s="584"/>
      <c r="AD802" s="584"/>
      <c r="AE802" s="584"/>
      <c r="AF802" s="584"/>
      <c r="AG802" s="584"/>
      <c r="AH802" s="584"/>
      <c r="AI802" s="584"/>
      <c r="AJ802" s="584"/>
    </row>
    <row r="803" spans="1:36" ht="12.75">
      <c r="A803" s="837"/>
      <c r="B803" s="837"/>
      <c r="C803" s="809"/>
      <c r="D803" s="809"/>
      <c r="E803" s="809"/>
      <c r="F803" s="809"/>
      <c r="G803" s="809"/>
      <c r="H803" s="809"/>
      <c r="I803" s="809"/>
      <c r="J803" s="809"/>
      <c r="K803" s="809"/>
      <c r="L803" s="809"/>
      <c r="M803" s="809"/>
      <c r="N803" s="809"/>
      <c r="O803" s="809"/>
      <c r="P803" s="809"/>
      <c r="Q803" s="809"/>
      <c r="R803" s="809"/>
      <c r="S803" s="809"/>
      <c r="T803" s="809"/>
      <c r="U803" s="809"/>
      <c r="V803" s="809"/>
      <c r="W803" s="810"/>
      <c r="X803" s="810"/>
      <c r="Y803" s="810"/>
      <c r="Z803" s="810"/>
      <c r="AA803" s="810"/>
      <c r="AB803" s="810"/>
      <c r="AC803" s="810"/>
      <c r="AD803" s="810"/>
      <c r="AE803" s="810"/>
      <c r="AF803" s="810"/>
      <c r="AG803" s="810"/>
      <c r="AH803" s="810"/>
      <c r="AI803" s="810"/>
      <c r="AJ803" s="810"/>
    </row>
    <row r="804" spans="1:36" ht="12.75">
      <c r="A804" s="838"/>
      <c r="B804" s="838"/>
      <c r="C804" s="583"/>
      <c r="D804" s="583"/>
      <c r="E804" s="583"/>
      <c r="F804" s="583"/>
      <c r="G804" s="583"/>
      <c r="H804" s="583"/>
      <c r="I804" s="583"/>
      <c r="J804" s="583"/>
      <c r="K804" s="583"/>
      <c r="L804" s="583"/>
      <c r="M804" s="583"/>
      <c r="N804" s="583"/>
      <c r="O804" s="583"/>
      <c r="P804" s="583"/>
      <c r="Q804" s="583"/>
      <c r="R804" s="583"/>
      <c r="S804" s="583"/>
      <c r="T804" s="583"/>
      <c r="U804" s="583"/>
      <c r="V804" s="583"/>
      <c r="W804" s="584"/>
      <c r="X804" s="584"/>
      <c r="Y804" s="584"/>
      <c r="Z804" s="584"/>
      <c r="AA804" s="584"/>
      <c r="AB804" s="584"/>
      <c r="AC804" s="584"/>
      <c r="AD804" s="584"/>
      <c r="AE804" s="584"/>
      <c r="AF804" s="584"/>
      <c r="AG804" s="584"/>
      <c r="AH804" s="584"/>
      <c r="AI804" s="584"/>
      <c r="AJ804" s="584"/>
    </row>
    <row r="805" spans="1:36" ht="12.75">
      <c r="A805" s="837"/>
      <c r="B805" s="837"/>
      <c r="C805" s="809"/>
      <c r="D805" s="809"/>
      <c r="E805" s="809"/>
      <c r="F805" s="809"/>
      <c r="G805" s="809"/>
      <c r="H805" s="809"/>
      <c r="I805" s="809"/>
      <c r="J805" s="809"/>
      <c r="K805" s="809"/>
      <c r="L805" s="809"/>
      <c r="M805" s="809"/>
      <c r="N805" s="809"/>
      <c r="O805" s="809"/>
      <c r="P805" s="809"/>
      <c r="Q805" s="809"/>
      <c r="R805" s="809"/>
      <c r="S805" s="809"/>
      <c r="T805" s="809"/>
      <c r="U805" s="809"/>
      <c r="V805" s="809"/>
      <c r="W805" s="810"/>
      <c r="X805" s="810"/>
      <c r="Y805" s="810"/>
      <c r="Z805" s="810"/>
      <c r="AA805" s="810"/>
      <c r="AB805" s="810"/>
      <c r="AC805" s="810"/>
      <c r="AD805" s="810"/>
      <c r="AE805" s="810"/>
      <c r="AF805" s="810"/>
      <c r="AG805" s="810"/>
      <c r="AH805" s="810"/>
      <c r="AI805" s="810"/>
      <c r="AJ805" s="810"/>
    </row>
    <row r="806" spans="1:36" ht="12.75">
      <c r="A806" s="838"/>
      <c r="B806" s="838"/>
      <c r="C806" s="583"/>
      <c r="D806" s="583"/>
      <c r="E806" s="583"/>
      <c r="F806" s="583"/>
      <c r="G806" s="583"/>
      <c r="H806" s="583"/>
      <c r="I806" s="583"/>
      <c r="J806" s="583"/>
      <c r="K806" s="583"/>
      <c r="L806" s="583"/>
      <c r="M806" s="583"/>
      <c r="N806" s="583"/>
      <c r="O806" s="583"/>
      <c r="P806" s="583"/>
      <c r="Q806" s="583"/>
      <c r="R806" s="583"/>
      <c r="S806" s="583"/>
      <c r="T806" s="583"/>
      <c r="U806" s="583"/>
      <c r="V806" s="583"/>
      <c r="W806" s="584"/>
      <c r="X806" s="584"/>
      <c r="Y806" s="584"/>
      <c r="Z806" s="584"/>
      <c r="AA806" s="584"/>
      <c r="AB806" s="584"/>
      <c r="AC806" s="584"/>
      <c r="AD806" s="584"/>
      <c r="AE806" s="584"/>
      <c r="AF806" s="584"/>
      <c r="AG806" s="584"/>
      <c r="AH806" s="584"/>
      <c r="AI806" s="584"/>
      <c r="AJ806" s="584"/>
    </row>
    <row r="807" spans="1:36" ht="12.75">
      <c r="A807" s="837"/>
      <c r="B807" s="837"/>
      <c r="C807" s="809"/>
      <c r="D807" s="809"/>
      <c r="E807" s="809"/>
      <c r="F807" s="809"/>
      <c r="G807" s="809"/>
      <c r="H807" s="809"/>
      <c r="I807" s="809"/>
      <c r="J807" s="809"/>
      <c r="K807" s="809"/>
      <c r="L807" s="809"/>
      <c r="M807" s="809"/>
      <c r="N807" s="809"/>
      <c r="O807" s="809"/>
      <c r="P807" s="809"/>
      <c r="Q807" s="809"/>
      <c r="R807" s="809"/>
      <c r="S807" s="809"/>
      <c r="T807" s="809"/>
      <c r="U807" s="809"/>
      <c r="V807" s="809"/>
      <c r="W807" s="810"/>
      <c r="X807" s="810"/>
      <c r="Y807" s="810"/>
      <c r="Z807" s="810"/>
      <c r="AA807" s="810"/>
      <c r="AB807" s="810"/>
      <c r="AC807" s="810"/>
      <c r="AD807" s="810"/>
      <c r="AE807" s="810"/>
      <c r="AF807" s="810"/>
      <c r="AG807" s="810"/>
      <c r="AH807" s="810"/>
      <c r="AI807" s="810"/>
      <c r="AJ807" s="810"/>
    </row>
    <row r="808" spans="1:36" ht="12.75">
      <c r="A808" s="838"/>
      <c r="B808" s="838"/>
      <c r="C808" s="583"/>
      <c r="D808" s="583"/>
      <c r="E808" s="583"/>
      <c r="F808" s="583"/>
      <c r="G808" s="583"/>
      <c r="H808" s="583"/>
      <c r="I808" s="583"/>
      <c r="J808" s="583"/>
      <c r="K808" s="583"/>
      <c r="L808" s="583"/>
      <c r="M808" s="583"/>
      <c r="N808" s="583"/>
      <c r="O808" s="583"/>
      <c r="P808" s="583"/>
      <c r="Q808" s="583"/>
      <c r="R808" s="583"/>
      <c r="S808" s="583"/>
      <c r="T808" s="583"/>
      <c r="U808" s="583"/>
      <c r="V808" s="583"/>
      <c r="W808" s="584"/>
      <c r="X808" s="584"/>
      <c r="Y808" s="584"/>
      <c r="Z808" s="584"/>
      <c r="AA808" s="584"/>
      <c r="AB808" s="584"/>
      <c r="AC808" s="584"/>
      <c r="AD808" s="584"/>
      <c r="AE808" s="584"/>
      <c r="AF808" s="584"/>
      <c r="AG808" s="584"/>
      <c r="AH808" s="584"/>
      <c r="AI808" s="584"/>
      <c r="AJ808" s="584"/>
    </row>
    <row r="809" spans="1:36" ht="12.75">
      <c r="A809" s="837"/>
      <c r="B809" s="837"/>
      <c r="C809" s="809"/>
      <c r="D809" s="809"/>
      <c r="E809" s="809"/>
      <c r="F809" s="809"/>
      <c r="G809" s="809"/>
      <c r="H809" s="809"/>
      <c r="I809" s="809"/>
      <c r="J809" s="809"/>
      <c r="K809" s="809"/>
      <c r="L809" s="809"/>
      <c r="M809" s="809"/>
      <c r="N809" s="809"/>
      <c r="O809" s="809"/>
      <c r="P809" s="809"/>
      <c r="Q809" s="809"/>
      <c r="R809" s="809"/>
      <c r="S809" s="809"/>
      <c r="T809" s="809"/>
      <c r="U809" s="809"/>
      <c r="V809" s="809"/>
      <c r="W809" s="810"/>
      <c r="X809" s="810"/>
      <c r="Y809" s="810"/>
      <c r="Z809" s="810"/>
      <c r="AA809" s="810"/>
      <c r="AB809" s="810"/>
      <c r="AC809" s="810"/>
      <c r="AD809" s="810"/>
      <c r="AE809" s="810"/>
      <c r="AF809" s="810"/>
      <c r="AG809" s="810"/>
      <c r="AH809" s="810"/>
      <c r="AI809" s="810"/>
      <c r="AJ809" s="810"/>
    </row>
    <row r="810" spans="1:36" ht="12.75">
      <c r="A810" s="838"/>
      <c r="B810" s="838"/>
      <c r="C810" s="583"/>
      <c r="D810" s="583"/>
      <c r="E810" s="583"/>
      <c r="F810" s="583"/>
      <c r="G810" s="583"/>
      <c r="H810" s="583"/>
      <c r="I810" s="583"/>
      <c r="J810" s="583"/>
      <c r="K810" s="583"/>
      <c r="L810" s="583"/>
      <c r="M810" s="583"/>
      <c r="N810" s="583"/>
      <c r="O810" s="583"/>
      <c r="P810" s="583"/>
      <c r="Q810" s="583"/>
      <c r="R810" s="583"/>
      <c r="S810" s="583"/>
      <c r="T810" s="583"/>
      <c r="U810" s="583"/>
      <c r="V810" s="583"/>
      <c r="W810" s="584"/>
      <c r="X810" s="584"/>
      <c r="Y810" s="584"/>
      <c r="Z810" s="584"/>
      <c r="AA810" s="584"/>
      <c r="AB810" s="584"/>
      <c r="AC810" s="584"/>
      <c r="AD810" s="584"/>
      <c r="AE810" s="584"/>
      <c r="AF810" s="584"/>
      <c r="AG810" s="584"/>
      <c r="AH810" s="584"/>
      <c r="AI810" s="584"/>
      <c r="AJ810" s="584"/>
    </row>
    <row r="811" spans="1:36" ht="12.75">
      <c r="A811" s="837"/>
      <c r="B811" s="837"/>
      <c r="C811" s="809"/>
      <c r="D811" s="809"/>
      <c r="E811" s="809"/>
      <c r="F811" s="809"/>
      <c r="G811" s="809"/>
      <c r="H811" s="809"/>
      <c r="I811" s="809"/>
      <c r="J811" s="809"/>
      <c r="K811" s="809"/>
      <c r="L811" s="809"/>
      <c r="M811" s="809"/>
      <c r="N811" s="809"/>
      <c r="O811" s="809"/>
      <c r="P811" s="809"/>
      <c r="Q811" s="809"/>
      <c r="R811" s="809"/>
      <c r="S811" s="809"/>
      <c r="T811" s="809"/>
      <c r="U811" s="809"/>
      <c r="V811" s="809"/>
      <c r="W811" s="810"/>
      <c r="X811" s="810"/>
      <c r="Y811" s="810"/>
      <c r="Z811" s="810"/>
      <c r="AA811" s="810"/>
      <c r="AB811" s="810"/>
      <c r="AC811" s="810"/>
      <c r="AD811" s="810"/>
      <c r="AE811" s="810"/>
      <c r="AF811" s="810"/>
      <c r="AG811" s="810"/>
      <c r="AH811" s="810"/>
      <c r="AI811" s="810"/>
      <c r="AJ811" s="810"/>
    </row>
    <row r="812" spans="1:36" ht="12.75">
      <c r="A812" s="838"/>
      <c r="B812" s="838"/>
      <c r="C812" s="583"/>
      <c r="D812" s="583"/>
      <c r="E812" s="583"/>
      <c r="F812" s="583"/>
      <c r="G812" s="583"/>
      <c r="H812" s="583"/>
      <c r="I812" s="583"/>
      <c r="J812" s="583"/>
      <c r="K812" s="583"/>
      <c r="L812" s="583"/>
      <c r="M812" s="583"/>
      <c r="N812" s="583"/>
      <c r="O812" s="583"/>
      <c r="P812" s="583"/>
      <c r="Q812" s="583"/>
      <c r="R812" s="583"/>
      <c r="S812" s="583"/>
      <c r="T812" s="583"/>
      <c r="U812" s="583"/>
      <c r="V812" s="583"/>
      <c r="W812" s="584"/>
      <c r="X812" s="584"/>
      <c r="Y812" s="584"/>
      <c r="Z812" s="584"/>
      <c r="AA812" s="584"/>
      <c r="AB812" s="584"/>
      <c r="AC812" s="584"/>
      <c r="AD812" s="584"/>
      <c r="AE812" s="584"/>
      <c r="AF812" s="584"/>
      <c r="AG812" s="584"/>
      <c r="AH812" s="584"/>
      <c r="AI812" s="584"/>
      <c r="AJ812" s="584"/>
    </row>
    <row r="813" spans="1:36" ht="12.75">
      <c r="A813" s="837"/>
      <c r="B813" s="837"/>
      <c r="C813" s="809"/>
      <c r="D813" s="809"/>
      <c r="E813" s="809"/>
      <c r="F813" s="809"/>
      <c r="G813" s="809"/>
      <c r="H813" s="809"/>
      <c r="I813" s="809"/>
      <c r="J813" s="809"/>
      <c r="K813" s="809"/>
      <c r="L813" s="809"/>
      <c r="M813" s="809"/>
      <c r="N813" s="809"/>
      <c r="O813" s="809"/>
      <c r="P813" s="809"/>
      <c r="Q813" s="809"/>
      <c r="R813" s="809"/>
      <c r="S813" s="809"/>
      <c r="T813" s="809"/>
      <c r="U813" s="809"/>
      <c r="V813" s="809"/>
      <c r="W813" s="810"/>
      <c r="X813" s="810"/>
      <c r="Y813" s="810"/>
      <c r="Z813" s="810"/>
      <c r="AA813" s="810"/>
      <c r="AB813" s="810"/>
      <c r="AC813" s="810"/>
      <c r="AD813" s="810"/>
      <c r="AE813" s="810"/>
      <c r="AF813" s="810"/>
      <c r="AG813" s="810"/>
      <c r="AH813" s="810"/>
      <c r="AI813" s="810"/>
      <c r="AJ813" s="810"/>
    </row>
    <row r="814" spans="1:36" ht="12.75">
      <c r="A814" s="838"/>
      <c r="B814" s="838"/>
      <c r="C814" s="583"/>
      <c r="D814" s="583"/>
      <c r="E814" s="583"/>
      <c r="F814" s="583"/>
      <c r="G814" s="583"/>
      <c r="H814" s="583"/>
      <c r="I814" s="583"/>
      <c r="J814" s="583"/>
      <c r="K814" s="583"/>
      <c r="L814" s="583"/>
      <c r="M814" s="583"/>
      <c r="N814" s="583"/>
      <c r="O814" s="583"/>
      <c r="P814" s="583"/>
      <c r="Q814" s="583"/>
      <c r="R814" s="583"/>
      <c r="S814" s="583"/>
      <c r="T814" s="583"/>
      <c r="U814" s="583"/>
      <c r="V814" s="583"/>
      <c r="W814" s="584"/>
      <c r="X814" s="584"/>
      <c r="Y814" s="584"/>
      <c r="Z814" s="584"/>
      <c r="AA814" s="584"/>
      <c r="AB814" s="584"/>
      <c r="AC814" s="584"/>
      <c r="AD814" s="584"/>
      <c r="AE814" s="584"/>
      <c r="AF814" s="584"/>
      <c r="AG814" s="584"/>
      <c r="AH814" s="584"/>
      <c r="AI814" s="584"/>
      <c r="AJ814" s="584"/>
    </row>
    <row r="815" spans="1:36" ht="12.75">
      <c r="A815" s="837"/>
      <c r="B815" s="837"/>
      <c r="C815" s="809"/>
      <c r="D815" s="809"/>
      <c r="E815" s="809"/>
      <c r="F815" s="809"/>
      <c r="G815" s="809"/>
      <c r="H815" s="809"/>
      <c r="I815" s="809"/>
      <c r="J815" s="809"/>
      <c r="K815" s="809"/>
      <c r="L815" s="809"/>
      <c r="M815" s="809"/>
      <c r="N815" s="809"/>
      <c r="O815" s="809"/>
      <c r="P815" s="809"/>
      <c r="Q815" s="809"/>
      <c r="R815" s="809"/>
      <c r="S815" s="809"/>
      <c r="T815" s="809"/>
      <c r="U815" s="809"/>
      <c r="V815" s="809"/>
      <c r="W815" s="810"/>
      <c r="X815" s="810"/>
      <c r="Y815" s="810"/>
      <c r="Z815" s="810"/>
      <c r="AA815" s="810"/>
      <c r="AB815" s="810"/>
      <c r="AC815" s="810"/>
      <c r="AD815" s="810"/>
      <c r="AE815" s="810"/>
      <c r="AF815" s="810"/>
      <c r="AG815" s="810"/>
      <c r="AH815" s="810"/>
      <c r="AI815" s="810"/>
      <c r="AJ815" s="810"/>
    </row>
    <row r="816" spans="1:36" ht="12.75">
      <c r="A816" s="838"/>
      <c r="B816" s="838"/>
      <c r="C816" s="583"/>
      <c r="D816" s="583"/>
      <c r="E816" s="583"/>
      <c r="F816" s="583"/>
      <c r="G816" s="583"/>
      <c r="H816" s="583"/>
      <c r="I816" s="583"/>
      <c r="J816" s="583"/>
      <c r="K816" s="583"/>
      <c r="L816" s="583"/>
      <c r="M816" s="583"/>
      <c r="N816" s="583"/>
      <c r="O816" s="583"/>
      <c r="P816" s="583"/>
      <c r="Q816" s="583"/>
      <c r="R816" s="583"/>
      <c r="S816" s="583"/>
      <c r="T816" s="583"/>
      <c r="U816" s="583"/>
      <c r="V816" s="583"/>
      <c r="W816" s="584"/>
      <c r="X816" s="584"/>
      <c r="Y816" s="584"/>
      <c r="Z816" s="584"/>
      <c r="AA816" s="584"/>
      <c r="AB816" s="584"/>
      <c r="AC816" s="584"/>
      <c r="AD816" s="584"/>
      <c r="AE816" s="584"/>
      <c r="AF816" s="584"/>
      <c r="AG816" s="584"/>
      <c r="AH816" s="584"/>
      <c r="AI816" s="584"/>
      <c r="AJ816" s="584"/>
    </row>
    <row r="817" spans="1:36" ht="12.75">
      <c r="A817" s="837"/>
      <c r="B817" s="837"/>
      <c r="C817" s="809"/>
      <c r="D817" s="809"/>
      <c r="E817" s="809"/>
      <c r="F817" s="809"/>
      <c r="G817" s="809"/>
      <c r="H817" s="809"/>
      <c r="I817" s="809"/>
      <c r="J817" s="809"/>
      <c r="K817" s="809"/>
      <c r="L817" s="809"/>
      <c r="M817" s="809"/>
      <c r="N817" s="809"/>
      <c r="O817" s="809"/>
      <c r="P817" s="809"/>
      <c r="Q817" s="809"/>
      <c r="R817" s="809"/>
      <c r="S817" s="809"/>
      <c r="T817" s="809"/>
      <c r="U817" s="809"/>
      <c r="V817" s="809"/>
      <c r="W817" s="810"/>
      <c r="X817" s="810"/>
      <c r="Y817" s="810"/>
      <c r="Z817" s="810"/>
      <c r="AA817" s="810"/>
      <c r="AB817" s="810"/>
      <c r="AC817" s="810"/>
      <c r="AD817" s="810"/>
      <c r="AE817" s="810"/>
      <c r="AF817" s="810"/>
      <c r="AG817" s="810"/>
      <c r="AH817" s="810"/>
      <c r="AI817" s="810"/>
      <c r="AJ817" s="810"/>
    </row>
    <row r="818" spans="1:36" ht="12.75">
      <c r="A818" s="838"/>
      <c r="B818" s="838"/>
      <c r="C818" s="583"/>
      <c r="D818" s="583"/>
      <c r="E818" s="583"/>
      <c r="F818" s="583"/>
      <c r="G818" s="583"/>
      <c r="H818" s="583"/>
      <c r="I818" s="583"/>
      <c r="J818" s="583"/>
      <c r="K818" s="583"/>
      <c r="L818" s="583"/>
      <c r="M818" s="583"/>
      <c r="N818" s="583"/>
      <c r="O818" s="583"/>
      <c r="P818" s="583"/>
      <c r="Q818" s="583"/>
      <c r="R818" s="583"/>
      <c r="S818" s="583"/>
      <c r="T818" s="583"/>
      <c r="U818" s="583"/>
      <c r="V818" s="583"/>
      <c r="W818" s="584"/>
      <c r="X818" s="584"/>
      <c r="Y818" s="584"/>
      <c r="Z818" s="584"/>
      <c r="AA818" s="584"/>
      <c r="AB818" s="584"/>
      <c r="AC818" s="584"/>
      <c r="AD818" s="584"/>
      <c r="AE818" s="584"/>
      <c r="AF818" s="584"/>
      <c r="AG818" s="584"/>
      <c r="AH818" s="584"/>
      <c r="AI818" s="584"/>
      <c r="AJ818" s="584"/>
    </row>
    <row r="819" spans="1:36" ht="12.75">
      <c r="A819" s="837"/>
      <c r="B819" s="837"/>
      <c r="C819" s="809"/>
      <c r="D819" s="809"/>
      <c r="E819" s="809"/>
      <c r="F819" s="809"/>
      <c r="G819" s="809"/>
      <c r="H819" s="809"/>
      <c r="I819" s="809"/>
      <c r="J819" s="809"/>
      <c r="K819" s="809"/>
      <c r="L819" s="809"/>
      <c r="M819" s="809"/>
      <c r="N819" s="809"/>
      <c r="O819" s="809"/>
      <c r="P819" s="809"/>
      <c r="Q819" s="809"/>
      <c r="R819" s="809"/>
      <c r="S819" s="809"/>
      <c r="T819" s="809"/>
      <c r="U819" s="809"/>
      <c r="V819" s="809"/>
      <c r="W819" s="810"/>
      <c r="X819" s="810"/>
      <c r="Y819" s="810"/>
      <c r="Z819" s="810"/>
      <c r="AA819" s="810"/>
      <c r="AB819" s="810"/>
      <c r="AC819" s="810"/>
      <c r="AD819" s="810"/>
      <c r="AE819" s="810"/>
      <c r="AF819" s="810"/>
      <c r="AG819" s="810"/>
      <c r="AH819" s="810"/>
      <c r="AI819" s="810"/>
      <c r="AJ819" s="810"/>
    </row>
    <row r="820" spans="1:36" ht="12.75">
      <c r="A820" s="838"/>
      <c r="B820" s="838"/>
      <c r="C820" s="583"/>
      <c r="D820" s="583"/>
      <c r="E820" s="583"/>
      <c r="F820" s="583"/>
      <c r="G820" s="583"/>
      <c r="H820" s="583"/>
      <c r="I820" s="583"/>
      <c r="J820" s="583"/>
      <c r="K820" s="583"/>
      <c r="L820" s="583"/>
      <c r="M820" s="583"/>
      <c r="N820" s="583"/>
      <c r="O820" s="583"/>
      <c r="P820" s="583"/>
      <c r="Q820" s="583"/>
      <c r="R820" s="583"/>
      <c r="S820" s="583"/>
      <c r="T820" s="583"/>
      <c r="U820" s="583"/>
      <c r="V820" s="583"/>
      <c r="W820" s="584"/>
      <c r="X820" s="584"/>
      <c r="Y820" s="584"/>
      <c r="Z820" s="584"/>
      <c r="AA820" s="584"/>
      <c r="AB820" s="584"/>
      <c r="AC820" s="584"/>
      <c r="AD820" s="584"/>
      <c r="AE820" s="584"/>
      <c r="AF820" s="584"/>
      <c r="AG820" s="584"/>
      <c r="AH820" s="584"/>
      <c r="AI820" s="584"/>
      <c r="AJ820" s="584"/>
    </row>
    <row r="821" spans="1:36" ht="12.75">
      <c r="A821" s="837"/>
      <c r="B821" s="837"/>
      <c r="C821" s="809"/>
      <c r="D821" s="809"/>
      <c r="E821" s="809"/>
      <c r="F821" s="809"/>
      <c r="G821" s="809"/>
      <c r="H821" s="809"/>
      <c r="I821" s="809"/>
      <c r="J821" s="809"/>
      <c r="K821" s="809"/>
      <c r="L821" s="809"/>
      <c r="M821" s="809"/>
      <c r="N821" s="809"/>
      <c r="O821" s="809"/>
      <c r="P821" s="809"/>
      <c r="Q821" s="809"/>
      <c r="R821" s="809"/>
      <c r="S821" s="809"/>
      <c r="T821" s="809"/>
      <c r="U821" s="809"/>
      <c r="V821" s="809"/>
      <c r="W821" s="810"/>
      <c r="X821" s="810"/>
      <c r="Y821" s="810"/>
      <c r="Z821" s="810"/>
      <c r="AA821" s="810"/>
      <c r="AB821" s="810"/>
      <c r="AC821" s="810"/>
      <c r="AD821" s="810"/>
      <c r="AE821" s="810"/>
      <c r="AF821" s="810"/>
      <c r="AG821" s="810"/>
      <c r="AH821" s="810"/>
      <c r="AI821" s="810"/>
      <c r="AJ821" s="810"/>
    </row>
    <row r="822" spans="1:36" ht="12.75">
      <c r="A822" s="838"/>
      <c r="B822" s="838"/>
      <c r="C822" s="583"/>
      <c r="D822" s="583"/>
      <c r="E822" s="583"/>
      <c r="F822" s="583"/>
      <c r="G822" s="583"/>
      <c r="H822" s="583"/>
      <c r="I822" s="583"/>
      <c r="J822" s="583"/>
      <c r="K822" s="583"/>
      <c r="L822" s="583"/>
      <c r="M822" s="583"/>
      <c r="N822" s="583"/>
      <c r="O822" s="583"/>
      <c r="P822" s="583"/>
      <c r="Q822" s="583"/>
      <c r="R822" s="583"/>
      <c r="S822" s="583"/>
      <c r="T822" s="583"/>
      <c r="U822" s="583"/>
      <c r="V822" s="583"/>
      <c r="W822" s="584"/>
      <c r="X822" s="584"/>
      <c r="Y822" s="584"/>
      <c r="Z822" s="584"/>
      <c r="AA822" s="584"/>
      <c r="AB822" s="584"/>
      <c r="AC822" s="584"/>
      <c r="AD822" s="584"/>
      <c r="AE822" s="584"/>
      <c r="AF822" s="584"/>
      <c r="AG822" s="584"/>
      <c r="AH822" s="584"/>
      <c r="AI822" s="584"/>
      <c r="AJ822" s="584"/>
    </row>
    <row r="823" spans="1:36" ht="12.75">
      <c r="A823" s="837"/>
      <c r="B823" s="837"/>
      <c r="C823" s="809"/>
      <c r="D823" s="809"/>
      <c r="E823" s="809"/>
      <c r="F823" s="809"/>
      <c r="G823" s="809"/>
      <c r="H823" s="809"/>
      <c r="I823" s="809"/>
      <c r="J823" s="809"/>
      <c r="K823" s="809"/>
      <c r="L823" s="809"/>
      <c r="M823" s="809"/>
      <c r="N823" s="809"/>
      <c r="O823" s="809"/>
      <c r="P823" s="809"/>
      <c r="Q823" s="809"/>
      <c r="R823" s="809"/>
      <c r="S823" s="809"/>
      <c r="T823" s="809"/>
      <c r="U823" s="809"/>
      <c r="V823" s="809"/>
      <c r="W823" s="810"/>
      <c r="X823" s="810"/>
      <c r="Y823" s="810"/>
      <c r="Z823" s="810"/>
      <c r="AA823" s="810"/>
      <c r="AB823" s="810"/>
      <c r="AC823" s="810"/>
      <c r="AD823" s="810"/>
      <c r="AE823" s="810"/>
      <c r="AF823" s="810"/>
      <c r="AG823" s="810"/>
      <c r="AH823" s="810"/>
      <c r="AI823" s="810"/>
      <c r="AJ823" s="810"/>
    </row>
    <row r="824" spans="1:36" ht="12.75">
      <c r="A824" s="838"/>
      <c r="B824" s="838"/>
      <c r="C824" s="583"/>
      <c r="D824" s="583"/>
      <c r="E824" s="583"/>
      <c r="F824" s="583"/>
      <c r="G824" s="583"/>
      <c r="H824" s="583"/>
      <c r="I824" s="583"/>
      <c r="J824" s="583"/>
      <c r="K824" s="583"/>
      <c r="L824" s="583"/>
      <c r="M824" s="583"/>
      <c r="N824" s="583"/>
      <c r="O824" s="583"/>
      <c r="P824" s="583"/>
      <c r="Q824" s="583"/>
      <c r="R824" s="583"/>
      <c r="S824" s="583"/>
      <c r="T824" s="583"/>
      <c r="U824" s="583"/>
      <c r="V824" s="583"/>
      <c r="W824" s="584"/>
      <c r="X824" s="584"/>
      <c r="Y824" s="584"/>
      <c r="Z824" s="584"/>
      <c r="AA824" s="584"/>
      <c r="AB824" s="584"/>
      <c r="AC824" s="584"/>
      <c r="AD824" s="584"/>
      <c r="AE824" s="584"/>
      <c r="AF824" s="584"/>
      <c r="AG824" s="584"/>
      <c r="AH824" s="584"/>
      <c r="AI824" s="584"/>
      <c r="AJ824" s="584"/>
    </row>
    <row r="825" spans="1:36" ht="12.75">
      <c r="A825" s="837"/>
      <c r="B825" s="837"/>
      <c r="C825" s="809"/>
      <c r="D825" s="809"/>
      <c r="E825" s="809"/>
      <c r="F825" s="809"/>
      <c r="G825" s="809"/>
      <c r="H825" s="809"/>
      <c r="I825" s="809"/>
      <c r="J825" s="809"/>
      <c r="K825" s="809"/>
      <c r="L825" s="809"/>
      <c r="M825" s="809"/>
      <c r="N825" s="809"/>
      <c r="O825" s="809"/>
      <c r="P825" s="809"/>
      <c r="Q825" s="809"/>
      <c r="R825" s="809"/>
      <c r="S825" s="809"/>
      <c r="T825" s="809"/>
      <c r="U825" s="809"/>
      <c r="V825" s="809"/>
      <c r="W825" s="810"/>
      <c r="X825" s="810"/>
      <c r="Y825" s="810"/>
      <c r="Z825" s="810"/>
      <c r="AA825" s="810"/>
      <c r="AB825" s="810"/>
      <c r="AC825" s="810"/>
      <c r="AD825" s="810"/>
      <c r="AE825" s="810"/>
      <c r="AF825" s="810"/>
      <c r="AG825" s="810"/>
      <c r="AH825" s="810"/>
      <c r="AI825" s="810"/>
      <c r="AJ825" s="810"/>
    </row>
    <row r="826" spans="1:36" ht="12.75">
      <c r="A826" s="838"/>
      <c r="B826" s="838"/>
      <c r="C826" s="583"/>
      <c r="D826" s="583"/>
      <c r="E826" s="583"/>
      <c r="F826" s="583"/>
      <c r="G826" s="583"/>
      <c r="H826" s="583"/>
      <c r="I826" s="583"/>
      <c r="J826" s="583"/>
      <c r="K826" s="583"/>
      <c r="L826" s="583"/>
      <c r="M826" s="583"/>
      <c r="N826" s="583"/>
      <c r="O826" s="583"/>
      <c r="P826" s="583"/>
      <c r="Q826" s="583"/>
      <c r="R826" s="583"/>
      <c r="S826" s="583"/>
      <c r="T826" s="583"/>
      <c r="U826" s="583"/>
      <c r="V826" s="583"/>
      <c r="W826" s="584"/>
      <c r="X826" s="584"/>
      <c r="Y826" s="584"/>
      <c r="Z826" s="584"/>
      <c r="AA826" s="584"/>
      <c r="AB826" s="584"/>
      <c r="AC826" s="584"/>
      <c r="AD826" s="584"/>
      <c r="AE826" s="584"/>
      <c r="AF826" s="584"/>
      <c r="AG826" s="584"/>
      <c r="AH826" s="584"/>
      <c r="AI826" s="584"/>
      <c r="AJ826" s="584"/>
    </row>
    <row r="827" spans="1:36" ht="12.75">
      <c r="A827" s="837"/>
      <c r="B827" s="837"/>
      <c r="C827" s="809"/>
      <c r="D827" s="809"/>
      <c r="E827" s="809"/>
      <c r="F827" s="809"/>
      <c r="G827" s="809"/>
      <c r="H827" s="809"/>
      <c r="I827" s="809"/>
      <c r="J827" s="809"/>
      <c r="K827" s="809"/>
      <c r="L827" s="809"/>
      <c r="M827" s="809"/>
      <c r="N827" s="809"/>
      <c r="O827" s="809"/>
      <c r="P827" s="809"/>
      <c r="Q827" s="809"/>
      <c r="R827" s="809"/>
      <c r="S827" s="809"/>
      <c r="T827" s="809"/>
      <c r="U827" s="809"/>
      <c r="V827" s="809"/>
      <c r="W827" s="810"/>
      <c r="X827" s="810"/>
      <c r="Y827" s="810"/>
      <c r="Z827" s="810"/>
      <c r="AA827" s="810"/>
      <c r="AB827" s="810"/>
      <c r="AC827" s="810"/>
      <c r="AD827" s="810"/>
      <c r="AE827" s="810"/>
      <c r="AF827" s="810"/>
      <c r="AG827" s="810"/>
      <c r="AH827" s="810"/>
      <c r="AI827" s="810"/>
      <c r="AJ827" s="810"/>
    </row>
    <row r="828" spans="1:36" ht="12.75">
      <c r="A828" s="838"/>
      <c r="B828" s="838"/>
      <c r="C828" s="583"/>
      <c r="D828" s="583"/>
      <c r="E828" s="583"/>
      <c r="F828" s="583"/>
      <c r="G828" s="583"/>
      <c r="H828" s="583"/>
      <c r="I828" s="583"/>
      <c r="J828" s="583"/>
      <c r="K828" s="583"/>
      <c r="L828" s="583"/>
      <c r="M828" s="583"/>
      <c r="N828" s="583"/>
      <c r="O828" s="583"/>
      <c r="P828" s="583"/>
      <c r="Q828" s="583"/>
      <c r="R828" s="583"/>
      <c r="S828" s="583"/>
      <c r="T828" s="583"/>
      <c r="U828" s="583"/>
      <c r="V828" s="583"/>
      <c r="W828" s="584"/>
      <c r="X828" s="584"/>
      <c r="Y828" s="584"/>
      <c r="Z828" s="584"/>
      <c r="AA828" s="584"/>
      <c r="AB828" s="584"/>
      <c r="AC828" s="584"/>
      <c r="AD828" s="584"/>
      <c r="AE828" s="584"/>
      <c r="AF828" s="584"/>
      <c r="AG828" s="584"/>
      <c r="AH828" s="584"/>
      <c r="AI828" s="584"/>
      <c r="AJ828" s="584"/>
    </row>
    <row r="829" spans="1:36" ht="12.75">
      <c r="A829" s="837"/>
      <c r="B829" s="837"/>
      <c r="C829" s="809"/>
      <c r="D829" s="809"/>
      <c r="E829" s="809"/>
      <c r="F829" s="809"/>
      <c r="G829" s="809"/>
      <c r="H829" s="809"/>
      <c r="I829" s="809"/>
      <c r="J829" s="809"/>
      <c r="K829" s="809"/>
      <c r="L829" s="809"/>
      <c r="M829" s="809"/>
      <c r="N829" s="809"/>
      <c r="O829" s="809"/>
      <c r="P829" s="809"/>
      <c r="Q829" s="809"/>
      <c r="R829" s="809"/>
      <c r="S829" s="809"/>
      <c r="T829" s="809"/>
      <c r="U829" s="809"/>
      <c r="V829" s="809"/>
      <c r="W829" s="810"/>
      <c r="X829" s="810"/>
      <c r="Y829" s="810"/>
      <c r="Z829" s="810"/>
      <c r="AA829" s="810"/>
      <c r="AB829" s="810"/>
      <c r="AC829" s="810"/>
      <c r="AD829" s="810"/>
      <c r="AE829" s="810"/>
      <c r="AF829" s="810"/>
      <c r="AG829" s="810"/>
      <c r="AH829" s="810"/>
      <c r="AI829" s="810"/>
      <c r="AJ829" s="810"/>
    </row>
    <row r="830" spans="1:36" ht="12.75">
      <c r="A830" s="838"/>
      <c r="B830" s="838"/>
      <c r="C830" s="583"/>
      <c r="D830" s="583"/>
      <c r="E830" s="583"/>
      <c r="F830" s="583"/>
      <c r="G830" s="583"/>
      <c r="H830" s="583"/>
      <c r="I830" s="583"/>
      <c r="J830" s="583"/>
      <c r="K830" s="583"/>
      <c r="L830" s="583"/>
      <c r="M830" s="583"/>
      <c r="N830" s="583"/>
      <c r="O830" s="583"/>
      <c r="P830" s="583"/>
      <c r="Q830" s="583"/>
      <c r="R830" s="583"/>
      <c r="S830" s="583"/>
      <c r="T830" s="583"/>
      <c r="U830" s="583"/>
      <c r="V830" s="583"/>
      <c r="W830" s="584"/>
      <c r="X830" s="584"/>
      <c r="Y830" s="584"/>
      <c r="Z830" s="584"/>
      <c r="AA830" s="584"/>
      <c r="AB830" s="584"/>
      <c r="AC830" s="584"/>
      <c r="AD830" s="584"/>
      <c r="AE830" s="584"/>
      <c r="AF830" s="584"/>
      <c r="AG830" s="584"/>
      <c r="AH830" s="584"/>
      <c r="AI830" s="584"/>
      <c r="AJ830" s="584"/>
    </row>
    <row r="831" spans="1:36" ht="12.75">
      <c r="A831" s="837"/>
      <c r="B831" s="837"/>
      <c r="C831" s="809"/>
      <c r="D831" s="809"/>
      <c r="E831" s="809"/>
      <c r="F831" s="809"/>
      <c r="G831" s="809"/>
      <c r="H831" s="809"/>
      <c r="I831" s="809"/>
      <c r="J831" s="809"/>
      <c r="K831" s="809"/>
      <c r="L831" s="809"/>
      <c r="M831" s="809"/>
      <c r="N831" s="809"/>
      <c r="O831" s="809"/>
      <c r="P831" s="809"/>
      <c r="Q831" s="809"/>
      <c r="R831" s="809"/>
      <c r="S831" s="809"/>
      <c r="T831" s="809"/>
      <c r="U831" s="809"/>
      <c r="V831" s="809"/>
      <c r="W831" s="810"/>
      <c r="X831" s="810"/>
      <c r="Y831" s="810"/>
      <c r="Z831" s="810"/>
      <c r="AA831" s="810"/>
      <c r="AB831" s="810"/>
      <c r="AC831" s="810"/>
      <c r="AD831" s="810"/>
      <c r="AE831" s="810"/>
      <c r="AF831" s="810"/>
      <c r="AG831" s="810"/>
      <c r="AH831" s="810"/>
      <c r="AI831" s="810"/>
      <c r="AJ831" s="810"/>
    </row>
    <row r="832" spans="1:36" ht="12.75">
      <c r="A832" s="838"/>
      <c r="B832" s="838"/>
      <c r="C832" s="583"/>
      <c r="D832" s="583"/>
      <c r="E832" s="583"/>
      <c r="F832" s="583"/>
      <c r="G832" s="583"/>
      <c r="H832" s="583"/>
      <c r="I832" s="583"/>
      <c r="J832" s="583"/>
      <c r="K832" s="583"/>
      <c r="L832" s="583"/>
      <c r="M832" s="583"/>
      <c r="N832" s="583"/>
      <c r="O832" s="583"/>
      <c r="P832" s="583"/>
      <c r="Q832" s="583"/>
      <c r="R832" s="583"/>
      <c r="S832" s="583"/>
      <c r="T832" s="583"/>
      <c r="U832" s="583"/>
      <c r="V832" s="583"/>
      <c r="W832" s="584"/>
      <c r="X832" s="584"/>
      <c r="Y832" s="584"/>
      <c r="Z832" s="584"/>
      <c r="AA832" s="584"/>
      <c r="AB832" s="584"/>
      <c r="AC832" s="584"/>
      <c r="AD832" s="584"/>
      <c r="AE832" s="584"/>
      <c r="AF832" s="584"/>
      <c r="AG832" s="584"/>
      <c r="AH832" s="584"/>
      <c r="AI832" s="584"/>
      <c r="AJ832" s="584"/>
    </row>
    <row r="833" spans="1:36" ht="12.75">
      <c r="A833" s="837"/>
      <c r="B833" s="837"/>
      <c r="C833" s="809"/>
      <c r="D833" s="809"/>
      <c r="E833" s="809"/>
      <c r="F833" s="809"/>
      <c r="G833" s="809"/>
      <c r="H833" s="809"/>
      <c r="I833" s="809"/>
      <c r="J833" s="809"/>
      <c r="K833" s="809"/>
      <c r="L833" s="809"/>
      <c r="M833" s="809"/>
      <c r="N833" s="809"/>
      <c r="O833" s="809"/>
      <c r="P833" s="809"/>
      <c r="Q833" s="809"/>
      <c r="R833" s="809"/>
      <c r="S833" s="809"/>
      <c r="T833" s="809"/>
      <c r="U833" s="809"/>
      <c r="V833" s="809"/>
      <c r="W833" s="810"/>
      <c r="X833" s="810"/>
      <c r="Y833" s="810"/>
      <c r="Z833" s="810"/>
      <c r="AA833" s="810"/>
      <c r="AB833" s="810"/>
      <c r="AC833" s="810"/>
      <c r="AD833" s="810"/>
      <c r="AE833" s="810"/>
      <c r="AF833" s="810"/>
      <c r="AG833" s="810"/>
      <c r="AH833" s="810"/>
      <c r="AI833" s="810"/>
      <c r="AJ833" s="810"/>
    </row>
    <row r="834" spans="1:36" ht="12.75">
      <c r="A834" s="838"/>
      <c r="B834" s="838"/>
      <c r="C834" s="583"/>
      <c r="D834" s="583"/>
      <c r="E834" s="583"/>
      <c r="F834" s="583"/>
      <c r="G834" s="583"/>
      <c r="H834" s="583"/>
      <c r="I834" s="583"/>
      <c r="J834" s="583"/>
      <c r="K834" s="583"/>
      <c r="L834" s="583"/>
      <c r="M834" s="583"/>
      <c r="N834" s="583"/>
      <c r="O834" s="583"/>
      <c r="P834" s="583"/>
      <c r="Q834" s="583"/>
      <c r="R834" s="583"/>
      <c r="S834" s="583"/>
      <c r="T834" s="583"/>
      <c r="U834" s="583"/>
      <c r="V834" s="583"/>
      <c r="W834" s="584"/>
      <c r="X834" s="584"/>
      <c r="Y834" s="584"/>
      <c r="Z834" s="584"/>
      <c r="AA834" s="584"/>
      <c r="AB834" s="584"/>
      <c r="AC834" s="584"/>
      <c r="AD834" s="584"/>
      <c r="AE834" s="584"/>
      <c r="AF834" s="584"/>
      <c r="AG834" s="584"/>
      <c r="AH834" s="584"/>
      <c r="AI834" s="584"/>
      <c r="AJ834" s="584"/>
    </row>
    <row r="835" spans="1:36" ht="12.75">
      <c r="A835" s="837"/>
      <c r="B835" s="837"/>
      <c r="C835" s="809"/>
      <c r="D835" s="809"/>
      <c r="E835" s="809"/>
      <c r="F835" s="809"/>
      <c r="G835" s="809"/>
      <c r="H835" s="809"/>
      <c r="I835" s="809"/>
      <c r="J835" s="809"/>
      <c r="K835" s="809"/>
      <c r="L835" s="809"/>
      <c r="M835" s="809"/>
      <c r="N835" s="809"/>
      <c r="O835" s="809"/>
      <c r="P835" s="809"/>
      <c r="Q835" s="809"/>
      <c r="R835" s="809"/>
      <c r="S835" s="809"/>
      <c r="T835" s="809"/>
      <c r="U835" s="809"/>
      <c r="V835" s="809"/>
      <c r="W835" s="810"/>
      <c r="X835" s="810"/>
      <c r="Y835" s="810"/>
      <c r="Z835" s="810"/>
      <c r="AA835" s="810"/>
      <c r="AB835" s="810"/>
      <c r="AC835" s="810"/>
      <c r="AD835" s="810"/>
      <c r="AE835" s="810"/>
      <c r="AF835" s="810"/>
      <c r="AG835" s="810"/>
      <c r="AH835" s="810"/>
      <c r="AI835" s="810"/>
      <c r="AJ835" s="810"/>
    </row>
    <row r="836" spans="1:36" ht="12.75">
      <c r="A836" s="838"/>
      <c r="B836" s="838"/>
      <c r="C836" s="583"/>
      <c r="D836" s="583"/>
      <c r="E836" s="583"/>
      <c r="F836" s="583"/>
      <c r="G836" s="583"/>
      <c r="H836" s="583"/>
      <c r="I836" s="583"/>
      <c r="J836" s="583"/>
      <c r="K836" s="583"/>
      <c r="L836" s="583"/>
      <c r="M836" s="583"/>
      <c r="N836" s="583"/>
      <c r="O836" s="583"/>
      <c r="P836" s="583"/>
      <c r="Q836" s="583"/>
      <c r="R836" s="583"/>
      <c r="S836" s="583"/>
      <c r="T836" s="583"/>
      <c r="U836" s="583"/>
      <c r="V836" s="583"/>
      <c r="W836" s="584"/>
      <c r="X836" s="584"/>
      <c r="Y836" s="584"/>
      <c r="Z836" s="584"/>
      <c r="AA836" s="584"/>
      <c r="AB836" s="584"/>
      <c r="AC836" s="584"/>
      <c r="AD836" s="584"/>
      <c r="AE836" s="584"/>
      <c r="AF836" s="584"/>
      <c r="AG836" s="584"/>
      <c r="AH836" s="584"/>
      <c r="AI836" s="584"/>
      <c r="AJ836" s="584"/>
    </row>
    <row r="837" spans="1:36" ht="12.75">
      <c r="A837" s="837"/>
      <c r="B837" s="837"/>
      <c r="C837" s="809"/>
      <c r="D837" s="809"/>
      <c r="E837" s="809"/>
      <c r="F837" s="809"/>
      <c r="G837" s="809"/>
      <c r="H837" s="809"/>
      <c r="I837" s="809"/>
      <c r="J837" s="809"/>
      <c r="K837" s="809"/>
      <c r="L837" s="809"/>
      <c r="M837" s="809"/>
      <c r="N837" s="809"/>
      <c r="O837" s="809"/>
      <c r="P837" s="809"/>
      <c r="Q837" s="809"/>
      <c r="R837" s="809"/>
      <c r="S837" s="809"/>
      <c r="T837" s="809"/>
      <c r="U837" s="809"/>
      <c r="V837" s="809"/>
      <c r="W837" s="810"/>
      <c r="X837" s="810"/>
      <c r="Y837" s="810"/>
      <c r="Z837" s="810"/>
      <c r="AA837" s="810"/>
      <c r="AB837" s="810"/>
      <c r="AC837" s="810"/>
      <c r="AD837" s="810"/>
      <c r="AE837" s="810"/>
      <c r="AF837" s="810"/>
      <c r="AG837" s="810"/>
      <c r="AH837" s="810"/>
      <c r="AI837" s="810"/>
      <c r="AJ837" s="810"/>
    </row>
    <row r="838" spans="1:36" ht="12.75">
      <c r="A838" s="838"/>
      <c r="B838" s="838"/>
      <c r="C838" s="583"/>
      <c r="D838" s="583"/>
      <c r="E838" s="583"/>
      <c r="F838" s="583"/>
      <c r="G838" s="583"/>
      <c r="H838" s="583"/>
      <c r="I838" s="583"/>
      <c r="J838" s="583"/>
      <c r="K838" s="583"/>
      <c r="L838" s="583"/>
      <c r="M838" s="583"/>
      <c r="N838" s="583"/>
      <c r="O838" s="583"/>
      <c r="P838" s="583"/>
      <c r="Q838" s="583"/>
      <c r="R838" s="583"/>
      <c r="S838" s="583"/>
      <c r="T838" s="583"/>
      <c r="U838" s="583"/>
      <c r="V838" s="583"/>
      <c r="W838" s="584"/>
      <c r="X838" s="584"/>
      <c r="Y838" s="584"/>
      <c r="Z838" s="584"/>
      <c r="AA838" s="584"/>
      <c r="AB838" s="584"/>
      <c r="AC838" s="584"/>
      <c r="AD838" s="584"/>
      <c r="AE838" s="584"/>
      <c r="AF838" s="584"/>
      <c r="AG838" s="584"/>
      <c r="AH838" s="584"/>
      <c r="AI838" s="584"/>
      <c r="AJ838" s="584"/>
    </row>
    <row r="839" spans="1:36" ht="12.75">
      <c r="A839" s="837"/>
      <c r="B839" s="837"/>
      <c r="C839" s="809"/>
      <c r="D839" s="809"/>
      <c r="E839" s="809"/>
      <c r="F839" s="809"/>
      <c r="G839" s="809"/>
      <c r="H839" s="809"/>
      <c r="I839" s="809"/>
      <c r="J839" s="809"/>
      <c r="K839" s="809"/>
      <c r="L839" s="809"/>
      <c r="M839" s="809"/>
      <c r="N839" s="809"/>
      <c r="O839" s="809"/>
      <c r="P839" s="809"/>
      <c r="Q839" s="809"/>
      <c r="R839" s="809"/>
      <c r="S839" s="809"/>
      <c r="T839" s="809"/>
      <c r="U839" s="809"/>
      <c r="V839" s="809"/>
      <c r="W839" s="810"/>
      <c r="X839" s="810"/>
      <c r="Y839" s="810"/>
      <c r="Z839" s="810"/>
      <c r="AA839" s="810"/>
      <c r="AB839" s="810"/>
      <c r="AC839" s="810"/>
      <c r="AD839" s="810"/>
      <c r="AE839" s="810"/>
      <c r="AF839" s="810"/>
      <c r="AG839" s="810"/>
      <c r="AH839" s="810"/>
      <c r="AI839" s="810"/>
      <c r="AJ839" s="810"/>
    </row>
    <row r="840" spans="1:36" ht="12.75">
      <c r="A840" s="838"/>
      <c r="B840" s="838"/>
      <c r="C840" s="583"/>
      <c r="D840" s="583"/>
      <c r="E840" s="583"/>
      <c r="F840" s="583"/>
      <c r="G840" s="583"/>
      <c r="H840" s="583"/>
      <c r="I840" s="583"/>
      <c r="J840" s="583"/>
      <c r="K840" s="583"/>
      <c r="L840" s="583"/>
      <c r="M840" s="583"/>
      <c r="N840" s="583"/>
      <c r="O840" s="583"/>
      <c r="P840" s="583"/>
      <c r="Q840" s="583"/>
      <c r="R840" s="583"/>
      <c r="S840" s="583"/>
      <c r="T840" s="583"/>
      <c r="U840" s="583"/>
      <c r="V840" s="583"/>
      <c r="W840" s="584"/>
      <c r="X840" s="584"/>
      <c r="Y840" s="584"/>
      <c r="Z840" s="584"/>
      <c r="AA840" s="584"/>
      <c r="AB840" s="584"/>
      <c r="AC840" s="584"/>
      <c r="AD840" s="584"/>
      <c r="AE840" s="584"/>
      <c r="AF840" s="584"/>
      <c r="AG840" s="584"/>
      <c r="AH840" s="584"/>
      <c r="AI840" s="584"/>
      <c r="AJ840" s="584"/>
    </row>
    <row r="841" spans="1:36" ht="12.75">
      <c r="A841" s="837"/>
      <c r="B841" s="837"/>
      <c r="C841" s="809"/>
      <c r="D841" s="809"/>
      <c r="E841" s="809"/>
      <c r="F841" s="809"/>
      <c r="G841" s="809"/>
      <c r="H841" s="809"/>
      <c r="I841" s="809"/>
      <c r="J841" s="809"/>
      <c r="K841" s="809"/>
      <c r="L841" s="809"/>
      <c r="M841" s="809"/>
      <c r="N841" s="809"/>
      <c r="O841" s="809"/>
      <c r="P841" s="809"/>
      <c r="Q841" s="809"/>
      <c r="R841" s="809"/>
      <c r="S841" s="809"/>
      <c r="T841" s="809"/>
      <c r="U841" s="809"/>
      <c r="V841" s="809"/>
      <c r="W841" s="810"/>
      <c r="X841" s="810"/>
      <c r="Y841" s="810"/>
      <c r="Z841" s="810"/>
      <c r="AA841" s="810"/>
      <c r="AB841" s="810"/>
      <c r="AC841" s="810"/>
      <c r="AD841" s="810"/>
      <c r="AE841" s="810"/>
      <c r="AF841" s="810"/>
      <c r="AG841" s="810"/>
      <c r="AH841" s="810"/>
      <c r="AI841" s="810"/>
      <c r="AJ841" s="810"/>
    </row>
    <row r="842" spans="1:36" ht="12.75">
      <c r="A842" s="838"/>
      <c r="B842" s="838"/>
      <c r="C842" s="583"/>
      <c r="D842" s="583"/>
      <c r="E842" s="583"/>
      <c r="F842" s="583"/>
      <c r="G842" s="583"/>
      <c r="H842" s="583"/>
      <c r="I842" s="583"/>
      <c r="J842" s="583"/>
      <c r="K842" s="583"/>
      <c r="L842" s="583"/>
      <c r="M842" s="583"/>
      <c r="N842" s="583"/>
      <c r="O842" s="583"/>
      <c r="P842" s="583"/>
      <c r="Q842" s="583"/>
      <c r="R842" s="583"/>
      <c r="S842" s="583"/>
      <c r="T842" s="583"/>
      <c r="U842" s="583"/>
      <c r="V842" s="583"/>
      <c r="W842" s="584"/>
      <c r="X842" s="584"/>
      <c r="Y842" s="584"/>
      <c r="Z842" s="584"/>
      <c r="AA842" s="584"/>
      <c r="AB842" s="584"/>
      <c r="AC842" s="584"/>
      <c r="AD842" s="584"/>
      <c r="AE842" s="584"/>
      <c r="AF842" s="584"/>
      <c r="AG842" s="584"/>
      <c r="AH842" s="584"/>
      <c r="AI842" s="584"/>
      <c r="AJ842" s="584"/>
    </row>
    <row r="843" spans="1:36" ht="12.75">
      <c r="A843" s="837"/>
      <c r="B843" s="837"/>
      <c r="C843" s="809"/>
      <c r="D843" s="809"/>
      <c r="E843" s="809"/>
      <c r="F843" s="809"/>
      <c r="G843" s="809"/>
      <c r="H843" s="809"/>
      <c r="I843" s="809"/>
      <c r="J843" s="809"/>
      <c r="K843" s="809"/>
      <c r="L843" s="809"/>
      <c r="M843" s="809"/>
      <c r="N843" s="809"/>
      <c r="O843" s="809"/>
      <c r="P843" s="809"/>
      <c r="Q843" s="809"/>
      <c r="R843" s="809"/>
      <c r="S843" s="809"/>
      <c r="T843" s="809"/>
      <c r="U843" s="809"/>
      <c r="V843" s="809"/>
      <c r="W843" s="810"/>
      <c r="X843" s="810"/>
      <c r="Y843" s="810"/>
      <c r="Z843" s="810"/>
      <c r="AA843" s="810"/>
      <c r="AB843" s="810"/>
      <c r="AC843" s="810"/>
      <c r="AD843" s="810"/>
      <c r="AE843" s="810"/>
      <c r="AF843" s="810"/>
      <c r="AG843" s="810"/>
      <c r="AH843" s="810"/>
      <c r="AI843" s="810"/>
      <c r="AJ843" s="810"/>
    </row>
    <row r="844" spans="1:36" ht="12.75">
      <c r="A844" s="838"/>
      <c r="B844" s="838"/>
      <c r="C844" s="583"/>
      <c r="D844" s="583"/>
      <c r="E844" s="583"/>
      <c r="F844" s="583"/>
      <c r="G844" s="583"/>
      <c r="H844" s="583"/>
      <c r="I844" s="583"/>
      <c r="J844" s="583"/>
      <c r="K844" s="583"/>
      <c r="L844" s="583"/>
      <c r="M844" s="583"/>
      <c r="N844" s="583"/>
      <c r="O844" s="583"/>
      <c r="P844" s="583"/>
      <c r="Q844" s="583"/>
      <c r="R844" s="583"/>
      <c r="S844" s="583"/>
      <c r="T844" s="583"/>
      <c r="U844" s="583"/>
      <c r="V844" s="583"/>
      <c r="W844" s="584"/>
      <c r="X844" s="584"/>
      <c r="Y844" s="584"/>
      <c r="Z844" s="584"/>
      <c r="AA844" s="584"/>
      <c r="AB844" s="584"/>
      <c r="AC844" s="584"/>
      <c r="AD844" s="584"/>
      <c r="AE844" s="584"/>
      <c r="AF844" s="584"/>
      <c r="AG844" s="584"/>
      <c r="AH844" s="584"/>
      <c r="AI844" s="584"/>
      <c r="AJ844" s="584"/>
    </row>
    <row r="845" spans="1:36" ht="12.75">
      <c r="A845" s="837"/>
      <c r="B845" s="837"/>
      <c r="C845" s="809"/>
      <c r="D845" s="809"/>
      <c r="E845" s="809"/>
      <c r="F845" s="809"/>
      <c r="G845" s="809"/>
      <c r="H845" s="809"/>
      <c r="I845" s="809"/>
      <c r="J845" s="809"/>
      <c r="K845" s="809"/>
      <c r="L845" s="809"/>
      <c r="M845" s="809"/>
      <c r="N845" s="809"/>
      <c r="O845" s="809"/>
      <c r="P845" s="809"/>
      <c r="Q845" s="809"/>
      <c r="R845" s="809"/>
      <c r="S845" s="809"/>
      <c r="T845" s="809"/>
      <c r="U845" s="809"/>
      <c r="V845" s="809"/>
      <c r="W845" s="810"/>
      <c r="X845" s="810"/>
      <c r="Y845" s="810"/>
      <c r="Z845" s="810"/>
      <c r="AA845" s="810"/>
      <c r="AB845" s="810"/>
      <c r="AC845" s="810"/>
      <c r="AD845" s="810"/>
      <c r="AE845" s="810"/>
      <c r="AF845" s="810"/>
      <c r="AG845" s="810"/>
      <c r="AH845" s="810"/>
      <c r="AI845" s="810"/>
      <c r="AJ845" s="810"/>
    </row>
    <row r="846" spans="1:36" ht="12.75">
      <c r="A846" s="838"/>
      <c r="B846" s="838"/>
      <c r="C846" s="583"/>
      <c r="D846" s="583"/>
      <c r="E846" s="583"/>
      <c r="F846" s="583"/>
      <c r="G846" s="583"/>
      <c r="H846" s="583"/>
      <c r="I846" s="583"/>
      <c r="J846" s="583"/>
      <c r="K846" s="583"/>
      <c r="L846" s="583"/>
      <c r="M846" s="583"/>
      <c r="N846" s="583"/>
      <c r="O846" s="583"/>
      <c r="P846" s="583"/>
      <c r="Q846" s="583"/>
      <c r="R846" s="583"/>
      <c r="S846" s="583"/>
      <c r="T846" s="583"/>
      <c r="U846" s="583"/>
      <c r="V846" s="583"/>
      <c r="W846" s="584"/>
      <c r="X846" s="584"/>
      <c r="Y846" s="584"/>
      <c r="Z846" s="584"/>
      <c r="AA846" s="584"/>
      <c r="AB846" s="584"/>
      <c r="AC846" s="584"/>
      <c r="AD846" s="584"/>
      <c r="AE846" s="584"/>
      <c r="AF846" s="584"/>
      <c r="AG846" s="584"/>
      <c r="AH846" s="584"/>
      <c r="AI846" s="584"/>
      <c r="AJ846" s="584"/>
    </row>
    <row r="847" spans="1:36" ht="12.75">
      <c r="A847" s="837"/>
      <c r="B847" s="837"/>
      <c r="C847" s="809"/>
      <c r="D847" s="809"/>
      <c r="E847" s="809"/>
      <c r="F847" s="809"/>
      <c r="G847" s="809"/>
      <c r="H847" s="809"/>
      <c r="I847" s="809"/>
      <c r="J847" s="809"/>
      <c r="K847" s="809"/>
      <c r="L847" s="809"/>
      <c r="M847" s="809"/>
      <c r="N847" s="809"/>
      <c r="O847" s="809"/>
      <c r="P847" s="809"/>
      <c r="Q847" s="809"/>
      <c r="R847" s="809"/>
      <c r="S847" s="809"/>
      <c r="T847" s="809"/>
      <c r="U847" s="809"/>
      <c r="V847" s="809"/>
      <c r="W847" s="810"/>
      <c r="X847" s="810"/>
      <c r="Y847" s="810"/>
      <c r="Z847" s="810"/>
      <c r="AA847" s="810"/>
      <c r="AB847" s="810"/>
      <c r="AC847" s="810"/>
      <c r="AD847" s="810"/>
      <c r="AE847" s="810"/>
      <c r="AF847" s="810"/>
      <c r="AG847" s="810"/>
      <c r="AH847" s="810"/>
      <c r="AI847" s="810"/>
      <c r="AJ847" s="810"/>
    </row>
    <row r="848" spans="1:36" ht="12.75">
      <c r="A848" s="838"/>
      <c r="B848" s="838"/>
      <c r="C848" s="583"/>
      <c r="D848" s="583"/>
      <c r="E848" s="583"/>
      <c r="F848" s="583"/>
      <c r="G848" s="583"/>
      <c r="H848" s="583"/>
      <c r="I848" s="583"/>
      <c r="J848" s="583"/>
      <c r="K848" s="583"/>
      <c r="L848" s="583"/>
      <c r="M848" s="583"/>
      <c r="N848" s="583"/>
      <c r="O848" s="583"/>
      <c r="P848" s="583"/>
      <c r="Q848" s="583"/>
      <c r="R848" s="583"/>
      <c r="S848" s="583"/>
      <c r="T848" s="583"/>
      <c r="U848" s="583"/>
      <c r="V848" s="583"/>
      <c r="W848" s="584"/>
      <c r="X848" s="584"/>
      <c r="Y848" s="584"/>
      <c r="Z848" s="584"/>
      <c r="AA848" s="584"/>
      <c r="AB848" s="584"/>
      <c r="AC848" s="584"/>
      <c r="AD848" s="584"/>
      <c r="AE848" s="584"/>
      <c r="AF848" s="584"/>
      <c r="AG848" s="584"/>
      <c r="AH848" s="584"/>
      <c r="AI848" s="584"/>
      <c r="AJ848" s="584"/>
    </row>
    <row r="849" spans="1:36" ht="12.75">
      <c r="A849" s="837"/>
      <c r="B849" s="837"/>
      <c r="C849" s="809"/>
      <c r="D849" s="809"/>
      <c r="E849" s="809"/>
      <c r="F849" s="809"/>
      <c r="G849" s="809"/>
      <c r="H849" s="809"/>
      <c r="I849" s="809"/>
      <c r="J849" s="809"/>
      <c r="K849" s="809"/>
      <c r="L849" s="809"/>
      <c r="M849" s="809"/>
      <c r="N849" s="809"/>
      <c r="O849" s="809"/>
      <c r="P849" s="809"/>
      <c r="Q849" s="809"/>
      <c r="R849" s="809"/>
      <c r="S849" s="809"/>
      <c r="T849" s="809"/>
      <c r="U849" s="809"/>
      <c r="V849" s="809"/>
      <c r="W849" s="810"/>
      <c r="X849" s="810"/>
      <c r="Y849" s="810"/>
      <c r="Z849" s="810"/>
      <c r="AA849" s="810"/>
      <c r="AB849" s="810"/>
      <c r="AC849" s="810"/>
      <c r="AD849" s="810"/>
      <c r="AE849" s="810"/>
      <c r="AF849" s="810"/>
      <c r="AG849" s="810"/>
      <c r="AH849" s="810"/>
      <c r="AI849" s="810"/>
      <c r="AJ849" s="810"/>
    </row>
    <row r="850" spans="1:36" ht="12.75">
      <c r="A850" s="838"/>
      <c r="B850" s="838"/>
      <c r="C850" s="583"/>
      <c r="D850" s="583"/>
      <c r="E850" s="583"/>
      <c r="F850" s="583"/>
      <c r="G850" s="583"/>
      <c r="H850" s="583"/>
      <c r="I850" s="583"/>
      <c r="J850" s="583"/>
      <c r="K850" s="583"/>
      <c r="L850" s="583"/>
      <c r="M850" s="583"/>
      <c r="N850" s="583"/>
      <c r="O850" s="583"/>
      <c r="P850" s="583"/>
      <c r="Q850" s="583"/>
      <c r="R850" s="583"/>
      <c r="S850" s="583"/>
      <c r="T850" s="583"/>
      <c r="U850" s="583"/>
      <c r="V850" s="583"/>
      <c r="W850" s="584"/>
      <c r="X850" s="584"/>
      <c r="Y850" s="584"/>
      <c r="Z850" s="584"/>
      <c r="AA850" s="584"/>
      <c r="AB850" s="584"/>
      <c r="AC850" s="584"/>
      <c r="AD850" s="584"/>
      <c r="AE850" s="584"/>
      <c r="AF850" s="584"/>
      <c r="AG850" s="584"/>
      <c r="AH850" s="584"/>
      <c r="AI850" s="584"/>
      <c r="AJ850" s="584"/>
    </row>
    <row r="851" spans="1:36" ht="12.75">
      <c r="A851" s="837"/>
      <c r="B851" s="837"/>
      <c r="C851" s="809"/>
      <c r="D851" s="809"/>
      <c r="E851" s="809"/>
      <c r="F851" s="809"/>
      <c r="G851" s="809"/>
      <c r="H851" s="809"/>
      <c r="I851" s="809"/>
      <c r="J851" s="809"/>
      <c r="K851" s="809"/>
      <c r="L851" s="809"/>
      <c r="M851" s="809"/>
      <c r="N851" s="809"/>
      <c r="O851" s="809"/>
      <c r="P851" s="809"/>
      <c r="Q851" s="809"/>
      <c r="R851" s="809"/>
      <c r="S851" s="809"/>
      <c r="T851" s="809"/>
      <c r="U851" s="809"/>
      <c r="V851" s="809"/>
      <c r="W851" s="810"/>
      <c r="X851" s="810"/>
      <c r="Y851" s="810"/>
      <c r="Z851" s="810"/>
      <c r="AA851" s="810"/>
      <c r="AB851" s="810"/>
      <c r="AC851" s="810"/>
      <c r="AD851" s="810"/>
      <c r="AE851" s="810"/>
      <c r="AF851" s="810"/>
      <c r="AG851" s="810"/>
      <c r="AH851" s="810"/>
      <c r="AI851" s="810"/>
      <c r="AJ851" s="810"/>
    </row>
    <row r="852" spans="1:36" ht="12.75">
      <c r="A852" s="838"/>
      <c r="B852" s="838"/>
      <c r="C852" s="583"/>
      <c r="D852" s="583"/>
      <c r="E852" s="583"/>
      <c r="F852" s="583"/>
      <c r="G852" s="583"/>
      <c r="H852" s="583"/>
      <c r="I852" s="583"/>
      <c r="J852" s="583"/>
      <c r="K852" s="583"/>
      <c r="L852" s="583"/>
      <c r="M852" s="583"/>
      <c r="N852" s="583"/>
      <c r="O852" s="583"/>
      <c r="P852" s="583"/>
      <c r="Q852" s="583"/>
      <c r="R852" s="583"/>
      <c r="S852" s="583"/>
      <c r="T852" s="583"/>
      <c r="U852" s="583"/>
      <c r="V852" s="583"/>
      <c r="W852" s="584"/>
      <c r="X852" s="584"/>
      <c r="Y852" s="584"/>
      <c r="Z852" s="584"/>
      <c r="AA852" s="584"/>
      <c r="AB852" s="584"/>
      <c r="AC852" s="584"/>
      <c r="AD852" s="584"/>
      <c r="AE852" s="584"/>
      <c r="AF852" s="584"/>
      <c r="AG852" s="584"/>
      <c r="AH852" s="584"/>
      <c r="AI852" s="584"/>
      <c r="AJ852" s="584"/>
    </row>
    <row r="853" spans="1:36" ht="12.75">
      <c r="A853" s="837"/>
      <c r="B853" s="837"/>
      <c r="C853" s="809"/>
      <c r="D853" s="809"/>
      <c r="E853" s="809"/>
      <c r="F853" s="809"/>
      <c r="G853" s="809"/>
      <c r="H853" s="809"/>
      <c r="I853" s="809"/>
      <c r="J853" s="809"/>
      <c r="K853" s="809"/>
      <c r="L853" s="809"/>
      <c r="M853" s="809"/>
      <c r="N853" s="809"/>
      <c r="O853" s="809"/>
      <c r="P853" s="809"/>
      <c r="Q853" s="809"/>
      <c r="R853" s="809"/>
      <c r="S853" s="809"/>
      <c r="T853" s="809"/>
      <c r="U853" s="809"/>
      <c r="V853" s="809"/>
      <c r="W853" s="810"/>
      <c r="X853" s="810"/>
      <c r="Y853" s="810"/>
      <c r="Z853" s="810"/>
      <c r="AA853" s="810"/>
      <c r="AB853" s="810"/>
      <c r="AC853" s="810"/>
      <c r="AD853" s="810"/>
      <c r="AE853" s="810"/>
      <c r="AF853" s="810"/>
      <c r="AG853" s="810"/>
      <c r="AH853" s="810"/>
      <c r="AI853" s="810"/>
      <c r="AJ853" s="810"/>
    </row>
    <row r="854" spans="1:36" ht="12.75">
      <c r="A854" s="838"/>
      <c r="B854" s="838"/>
      <c r="C854" s="583"/>
      <c r="D854" s="583"/>
      <c r="E854" s="583"/>
      <c r="F854" s="583"/>
      <c r="G854" s="583"/>
      <c r="H854" s="583"/>
      <c r="I854" s="583"/>
      <c r="J854" s="583"/>
      <c r="K854" s="583"/>
      <c r="L854" s="583"/>
      <c r="M854" s="583"/>
      <c r="N854" s="583"/>
      <c r="O854" s="583"/>
      <c r="P854" s="583"/>
      <c r="Q854" s="583"/>
      <c r="R854" s="583"/>
      <c r="S854" s="583"/>
      <c r="T854" s="583"/>
      <c r="U854" s="583"/>
      <c r="V854" s="583"/>
      <c r="W854" s="584"/>
      <c r="X854" s="584"/>
      <c r="Y854" s="584"/>
      <c r="Z854" s="584"/>
      <c r="AA854" s="584"/>
      <c r="AB854" s="584"/>
      <c r="AC854" s="584"/>
      <c r="AD854" s="584"/>
      <c r="AE854" s="584"/>
      <c r="AF854" s="584"/>
      <c r="AG854" s="584"/>
      <c r="AH854" s="584"/>
      <c r="AI854" s="584"/>
      <c r="AJ854" s="584"/>
    </row>
    <row r="855" spans="1:36" ht="12.75">
      <c r="A855" s="837"/>
      <c r="B855" s="837"/>
      <c r="C855" s="809"/>
      <c r="D855" s="809"/>
      <c r="E855" s="809"/>
      <c r="F855" s="809"/>
      <c r="G855" s="809"/>
      <c r="H855" s="809"/>
      <c r="I855" s="809"/>
      <c r="J855" s="809"/>
      <c r="K855" s="809"/>
      <c r="L855" s="809"/>
      <c r="M855" s="809"/>
      <c r="N855" s="809"/>
      <c r="O855" s="809"/>
      <c r="P855" s="809"/>
      <c r="Q855" s="809"/>
      <c r="R855" s="809"/>
      <c r="S855" s="809"/>
      <c r="T855" s="809"/>
      <c r="U855" s="809"/>
      <c r="V855" s="809"/>
      <c r="W855" s="810"/>
      <c r="X855" s="810"/>
      <c r="Y855" s="810"/>
      <c r="Z855" s="810"/>
      <c r="AA855" s="810"/>
      <c r="AB855" s="810"/>
      <c r="AC855" s="810"/>
      <c r="AD855" s="810"/>
      <c r="AE855" s="810"/>
      <c r="AF855" s="810"/>
      <c r="AG855" s="810"/>
      <c r="AH855" s="810"/>
      <c r="AI855" s="810"/>
      <c r="AJ855" s="810"/>
    </row>
    <row r="856" spans="1:36" ht="12.75">
      <c r="A856" s="838"/>
      <c r="B856" s="838"/>
      <c r="C856" s="583"/>
      <c r="D856" s="583"/>
      <c r="E856" s="583"/>
      <c r="F856" s="583"/>
      <c r="G856" s="583"/>
      <c r="H856" s="583"/>
      <c r="I856" s="583"/>
      <c r="J856" s="583"/>
      <c r="K856" s="583"/>
      <c r="L856" s="583"/>
      <c r="M856" s="583"/>
      <c r="N856" s="583"/>
      <c r="O856" s="583"/>
      <c r="P856" s="583"/>
      <c r="Q856" s="583"/>
      <c r="R856" s="583"/>
      <c r="S856" s="583"/>
      <c r="T856" s="583"/>
      <c r="U856" s="583"/>
      <c r="V856" s="583"/>
      <c r="W856" s="584"/>
      <c r="X856" s="584"/>
      <c r="Y856" s="584"/>
      <c r="Z856" s="584"/>
      <c r="AA856" s="584"/>
      <c r="AB856" s="584"/>
      <c r="AC856" s="584"/>
      <c r="AD856" s="584"/>
      <c r="AE856" s="584"/>
      <c r="AF856" s="584"/>
      <c r="AG856" s="584"/>
      <c r="AH856" s="584"/>
      <c r="AI856" s="584"/>
      <c r="AJ856" s="584"/>
    </row>
    <row r="857" spans="1:36" ht="12.75">
      <c r="A857" s="837"/>
      <c r="B857" s="837"/>
      <c r="C857" s="809"/>
      <c r="D857" s="809"/>
      <c r="E857" s="809"/>
      <c r="F857" s="809"/>
      <c r="G857" s="809"/>
      <c r="H857" s="809"/>
      <c r="I857" s="809"/>
      <c r="J857" s="809"/>
      <c r="K857" s="809"/>
      <c r="L857" s="809"/>
      <c r="M857" s="809"/>
      <c r="N857" s="809"/>
      <c r="O857" s="809"/>
      <c r="P857" s="809"/>
      <c r="Q857" s="809"/>
      <c r="R857" s="809"/>
      <c r="S857" s="809"/>
      <c r="T857" s="809"/>
      <c r="U857" s="809"/>
      <c r="V857" s="809"/>
      <c r="W857" s="810"/>
      <c r="X857" s="810"/>
      <c r="Y857" s="810"/>
      <c r="Z857" s="810"/>
      <c r="AA857" s="810"/>
      <c r="AB857" s="810"/>
      <c r="AC857" s="810"/>
      <c r="AD857" s="810"/>
      <c r="AE857" s="810"/>
      <c r="AF857" s="810"/>
      <c r="AG857" s="810"/>
      <c r="AH857" s="810"/>
      <c r="AI857" s="810"/>
      <c r="AJ857" s="810"/>
    </row>
    <row r="858" spans="1:36" ht="12.75">
      <c r="A858" s="838"/>
      <c r="B858" s="838"/>
      <c r="C858" s="583"/>
      <c r="D858" s="583"/>
      <c r="E858" s="583"/>
      <c r="F858" s="583"/>
      <c r="G858" s="583"/>
      <c r="H858" s="583"/>
      <c r="I858" s="583"/>
      <c r="J858" s="583"/>
      <c r="K858" s="583"/>
      <c r="L858" s="583"/>
      <c r="M858" s="583"/>
      <c r="N858" s="583"/>
      <c r="O858" s="583"/>
      <c r="P858" s="583"/>
      <c r="Q858" s="583"/>
      <c r="R858" s="583"/>
      <c r="S858" s="583"/>
      <c r="T858" s="583"/>
      <c r="U858" s="583"/>
      <c r="V858" s="583"/>
      <c r="W858" s="584"/>
      <c r="X858" s="584"/>
      <c r="Y858" s="584"/>
      <c r="Z858" s="584"/>
      <c r="AA858" s="584"/>
      <c r="AB858" s="584"/>
      <c r="AC858" s="584"/>
      <c r="AD858" s="584"/>
      <c r="AE858" s="584"/>
      <c r="AF858" s="584"/>
      <c r="AG858" s="584"/>
      <c r="AH858" s="584"/>
      <c r="AI858" s="584"/>
      <c r="AJ858" s="584"/>
    </row>
    <row r="859" spans="1:36" ht="12.75">
      <c r="A859" s="837"/>
      <c r="B859" s="837"/>
      <c r="C859" s="809"/>
      <c r="D859" s="809"/>
      <c r="E859" s="809"/>
      <c r="F859" s="809"/>
      <c r="G859" s="809"/>
      <c r="H859" s="809"/>
      <c r="I859" s="809"/>
      <c r="J859" s="809"/>
      <c r="K859" s="809"/>
      <c r="L859" s="809"/>
      <c r="M859" s="809"/>
      <c r="N859" s="809"/>
      <c r="O859" s="809"/>
      <c r="P859" s="809"/>
      <c r="Q859" s="809"/>
      <c r="R859" s="809"/>
      <c r="S859" s="809"/>
      <c r="T859" s="809"/>
      <c r="U859" s="809"/>
      <c r="V859" s="809"/>
      <c r="W859" s="810"/>
      <c r="X859" s="810"/>
      <c r="Y859" s="810"/>
      <c r="Z859" s="810"/>
      <c r="AA859" s="810"/>
      <c r="AB859" s="810"/>
      <c r="AC859" s="810"/>
      <c r="AD859" s="810"/>
      <c r="AE859" s="810"/>
      <c r="AF859" s="810"/>
      <c r="AG859" s="810"/>
      <c r="AH859" s="810"/>
      <c r="AI859" s="810"/>
      <c r="AJ859" s="810"/>
    </row>
    <row r="860" spans="1:36" ht="12.75">
      <c r="A860" s="838"/>
      <c r="B860" s="838"/>
      <c r="C860" s="583"/>
      <c r="D860" s="583"/>
      <c r="E860" s="583"/>
      <c r="F860" s="583"/>
      <c r="G860" s="583"/>
      <c r="H860" s="583"/>
      <c r="I860" s="583"/>
      <c r="J860" s="583"/>
      <c r="K860" s="583"/>
      <c r="L860" s="583"/>
      <c r="M860" s="583"/>
      <c r="N860" s="583"/>
      <c r="O860" s="583"/>
      <c r="P860" s="583"/>
      <c r="Q860" s="583"/>
      <c r="R860" s="583"/>
      <c r="S860" s="583"/>
      <c r="T860" s="583"/>
      <c r="U860" s="583"/>
      <c r="V860" s="583"/>
      <c r="W860" s="584"/>
      <c r="X860" s="584"/>
      <c r="Y860" s="584"/>
      <c r="Z860" s="584"/>
      <c r="AA860" s="584"/>
      <c r="AB860" s="584"/>
      <c r="AC860" s="584"/>
      <c r="AD860" s="584"/>
      <c r="AE860" s="584"/>
      <c r="AF860" s="584"/>
      <c r="AG860" s="584"/>
      <c r="AH860" s="584"/>
      <c r="AI860" s="584"/>
      <c r="AJ860" s="584"/>
    </row>
    <row r="861" spans="1:36" ht="12.75">
      <c r="A861" s="837"/>
      <c r="B861" s="837"/>
      <c r="C861" s="809"/>
      <c r="D861" s="809"/>
      <c r="E861" s="809"/>
      <c r="F861" s="809"/>
      <c r="G861" s="809"/>
      <c r="H861" s="809"/>
      <c r="I861" s="809"/>
      <c r="J861" s="809"/>
      <c r="K861" s="809"/>
      <c r="L861" s="809"/>
      <c r="M861" s="809"/>
      <c r="N861" s="809"/>
      <c r="O861" s="809"/>
      <c r="P861" s="809"/>
      <c r="Q861" s="809"/>
      <c r="R861" s="809"/>
      <c r="S861" s="809"/>
      <c r="T861" s="809"/>
      <c r="U861" s="809"/>
      <c r="V861" s="809"/>
      <c r="W861" s="810"/>
      <c r="X861" s="810"/>
      <c r="Y861" s="810"/>
      <c r="Z861" s="810"/>
      <c r="AA861" s="810"/>
      <c r="AB861" s="810"/>
      <c r="AC861" s="810"/>
      <c r="AD861" s="810"/>
      <c r="AE861" s="810"/>
      <c r="AF861" s="810"/>
      <c r="AG861" s="810"/>
      <c r="AH861" s="810"/>
      <c r="AI861" s="810"/>
      <c r="AJ861" s="810"/>
    </row>
    <row r="862" spans="1:36" ht="12.75">
      <c r="A862" s="838"/>
      <c r="B862" s="838"/>
      <c r="C862" s="583"/>
      <c r="D862" s="583"/>
      <c r="E862" s="583"/>
      <c r="F862" s="583"/>
      <c r="G862" s="583"/>
      <c r="H862" s="583"/>
      <c r="I862" s="583"/>
      <c r="J862" s="583"/>
      <c r="K862" s="583"/>
      <c r="L862" s="583"/>
      <c r="M862" s="583"/>
      <c r="N862" s="583"/>
      <c r="O862" s="583"/>
      <c r="P862" s="583"/>
      <c r="Q862" s="583"/>
      <c r="R862" s="583"/>
      <c r="S862" s="583"/>
      <c r="T862" s="583"/>
      <c r="U862" s="583"/>
      <c r="V862" s="583"/>
      <c r="W862" s="584"/>
      <c r="X862" s="584"/>
      <c r="Y862" s="584"/>
      <c r="Z862" s="584"/>
      <c r="AA862" s="584"/>
      <c r="AB862" s="584"/>
      <c r="AC862" s="584"/>
      <c r="AD862" s="584"/>
      <c r="AE862" s="584"/>
      <c r="AF862" s="584"/>
      <c r="AG862" s="584"/>
      <c r="AH862" s="584"/>
      <c r="AI862" s="584"/>
      <c r="AJ862" s="584"/>
    </row>
    <row r="863" spans="1:36" ht="12.75">
      <c r="A863" s="837"/>
      <c r="B863" s="837"/>
      <c r="C863" s="809"/>
      <c r="D863" s="809"/>
      <c r="E863" s="809"/>
      <c r="F863" s="809"/>
      <c r="G863" s="809"/>
      <c r="H863" s="809"/>
      <c r="I863" s="809"/>
      <c r="J863" s="809"/>
      <c r="K863" s="809"/>
      <c r="L863" s="809"/>
      <c r="M863" s="809"/>
      <c r="N863" s="809"/>
      <c r="O863" s="809"/>
      <c r="P863" s="809"/>
      <c r="Q863" s="809"/>
      <c r="R863" s="809"/>
      <c r="S863" s="809"/>
      <c r="T863" s="809"/>
      <c r="U863" s="809"/>
      <c r="V863" s="809"/>
      <c r="W863" s="810"/>
      <c r="X863" s="810"/>
      <c r="Y863" s="810"/>
      <c r="Z863" s="810"/>
      <c r="AA863" s="810"/>
      <c r="AB863" s="810"/>
      <c r="AC863" s="810"/>
      <c r="AD863" s="810"/>
      <c r="AE863" s="810"/>
      <c r="AF863" s="810"/>
      <c r="AG863" s="810"/>
      <c r="AH863" s="810"/>
      <c r="AI863" s="810"/>
      <c r="AJ863" s="810"/>
    </row>
    <row r="864" spans="1:36" ht="12.75">
      <c r="A864" s="838"/>
      <c r="B864" s="838"/>
      <c r="C864" s="583"/>
      <c r="D864" s="583"/>
      <c r="E864" s="583"/>
      <c r="F864" s="583"/>
      <c r="G864" s="583"/>
      <c r="H864" s="583"/>
      <c r="I864" s="583"/>
      <c r="J864" s="583"/>
      <c r="K864" s="583"/>
      <c r="L864" s="583"/>
      <c r="M864" s="583"/>
      <c r="N864" s="583"/>
      <c r="O864" s="583"/>
      <c r="P864" s="583"/>
      <c r="Q864" s="583"/>
      <c r="R864" s="583"/>
      <c r="S864" s="583"/>
      <c r="T864" s="583"/>
      <c r="U864" s="583"/>
      <c r="V864" s="583"/>
      <c r="W864" s="584"/>
      <c r="X864" s="584"/>
      <c r="Y864" s="584"/>
      <c r="Z864" s="584"/>
      <c r="AA864" s="584"/>
      <c r="AB864" s="584"/>
      <c r="AC864" s="584"/>
      <c r="AD864" s="584"/>
      <c r="AE864" s="584"/>
      <c r="AF864" s="584"/>
      <c r="AG864" s="584"/>
      <c r="AH864" s="584"/>
      <c r="AI864" s="584"/>
      <c r="AJ864" s="584"/>
    </row>
    <row r="865" spans="1:36" ht="12.75">
      <c r="A865" s="837"/>
      <c r="B865" s="837"/>
      <c r="C865" s="809"/>
      <c r="D865" s="809"/>
      <c r="E865" s="809"/>
      <c r="F865" s="809"/>
      <c r="G865" s="809"/>
      <c r="H865" s="809"/>
      <c r="I865" s="809"/>
      <c r="J865" s="809"/>
      <c r="K865" s="809"/>
      <c r="L865" s="809"/>
      <c r="M865" s="809"/>
      <c r="N865" s="809"/>
      <c r="O865" s="809"/>
      <c r="P865" s="809"/>
      <c r="Q865" s="809"/>
      <c r="R865" s="809"/>
      <c r="S865" s="809"/>
      <c r="T865" s="809"/>
      <c r="U865" s="809"/>
      <c r="V865" s="809"/>
      <c r="W865" s="810"/>
      <c r="X865" s="810"/>
      <c r="Y865" s="810"/>
      <c r="Z865" s="810"/>
      <c r="AA865" s="810"/>
      <c r="AB865" s="810"/>
      <c r="AC865" s="810"/>
      <c r="AD865" s="810"/>
      <c r="AE865" s="810"/>
      <c r="AF865" s="810"/>
      <c r="AG865" s="810"/>
      <c r="AH865" s="810"/>
      <c r="AI865" s="810"/>
      <c r="AJ865" s="810"/>
    </row>
    <row r="866" spans="1:36" ht="12.75">
      <c r="A866" s="838"/>
      <c r="B866" s="838"/>
      <c r="C866" s="583"/>
      <c r="D866" s="583"/>
      <c r="E866" s="583"/>
      <c r="F866" s="583"/>
      <c r="G866" s="583"/>
      <c r="H866" s="583"/>
      <c r="I866" s="583"/>
      <c r="J866" s="583"/>
      <c r="K866" s="583"/>
      <c r="L866" s="583"/>
      <c r="M866" s="583"/>
      <c r="N866" s="583"/>
      <c r="O866" s="583"/>
      <c r="P866" s="583"/>
      <c r="Q866" s="583"/>
      <c r="R866" s="583"/>
      <c r="S866" s="583"/>
      <c r="T866" s="583"/>
      <c r="U866" s="583"/>
      <c r="V866" s="583"/>
      <c r="W866" s="584"/>
      <c r="X866" s="584"/>
      <c r="Y866" s="584"/>
      <c r="Z866" s="584"/>
      <c r="AA866" s="584"/>
      <c r="AB866" s="584"/>
      <c r="AC866" s="584"/>
      <c r="AD866" s="584"/>
      <c r="AE866" s="584"/>
      <c r="AF866" s="584"/>
      <c r="AG866" s="584"/>
      <c r="AH866" s="584"/>
      <c r="AI866" s="584"/>
      <c r="AJ866" s="584"/>
    </row>
    <row r="867" spans="1:36" ht="12.75">
      <c r="A867" s="837"/>
      <c r="B867" s="837"/>
      <c r="C867" s="809"/>
      <c r="D867" s="809"/>
      <c r="E867" s="809"/>
      <c r="F867" s="809"/>
      <c r="G867" s="809"/>
      <c r="H867" s="809"/>
      <c r="I867" s="809"/>
      <c r="J867" s="809"/>
      <c r="K867" s="809"/>
      <c r="L867" s="809"/>
      <c r="M867" s="809"/>
      <c r="N867" s="809"/>
      <c r="O867" s="809"/>
      <c r="P867" s="809"/>
      <c r="Q867" s="809"/>
      <c r="R867" s="809"/>
      <c r="S867" s="809"/>
      <c r="T867" s="809"/>
      <c r="U867" s="809"/>
      <c r="V867" s="809"/>
      <c r="W867" s="810"/>
      <c r="X867" s="810"/>
      <c r="Y867" s="810"/>
      <c r="Z867" s="810"/>
      <c r="AA867" s="810"/>
      <c r="AB867" s="810"/>
      <c r="AC867" s="810"/>
      <c r="AD867" s="810"/>
      <c r="AE867" s="810"/>
      <c r="AF867" s="810"/>
      <c r="AG867" s="810"/>
      <c r="AH867" s="810"/>
      <c r="AI867" s="810"/>
      <c r="AJ867" s="810"/>
    </row>
    <row r="868" spans="1:36" ht="12.75">
      <c r="A868" s="838"/>
      <c r="B868" s="838"/>
      <c r="C868" s="583"/>
      <c r="D868" s="583"/>
      <c r="E868" s="583"/>
      <c r="F868" s="583"/>
      <c r="G868" s="583"/>
      <c r="H868" s="583"/>
      <c r="I868" s="583"/>
      <c r="J868" s="583"/>
      <c r="K868" s="583"/>
      <c r="L868" s="583"/>
      <c r="M868" s="583"/>
      <c r="N868" s="583"/>
      <c r="O868" s="583"/>
      <c r="P868" s="583"/>
      <c r="Q868" s="583"/>
      <c r="R868" s="583"/>
      <c r="S868" s="583"/>
      <c r="T868" s="583"/>
      <c r="U868" s="583"/>
      <c r="V868" s="583"/>
      <c r="W868" s="584"/>
      <c r="X868" s="584"/>
      <c r="Y868" s="584"/>
      <c r="Z868" s="584"/>
      <c r="AA868" s="584"/>
      <c r="AB868" s="584"/>
      <c r="AC868" s="584"/>
      <c r="AD868" s="584"/>
      <c r="AE868" s="584"/>
      <c r="AF868" s="584"/>
      <c r="AG868" s="584"/>
      <c r="AH868" s="584"/>
      <c r="AI868" s="584"/>
      <c r="AJ868" s="584"/>
    </row>
    <row r="869" spans="1:36" ht="12.75">
      <c r="A869" s="837"/>
      <c r="B869" s="837"/>
      <c r="C869" s="809"/>
      <c r="D869" s="809"/>
      <c r="E869" s="809"/>
      <c r="F869" s="809"/>
      <c r="G869" s="809"/>
      <c r="H869" s="809"/>
      <c r="I869" s="809"/>
      <c r="J869" s="809"/>
      <c r="K869" s="809"/>
      <c r="L869" s="809"/>
      <c r="M869" s="809"/>
      <c r="N869" s="809"/>
      <c r="O869" s="809"/>
      <c r="P869" s="809"/>
      <c r="Q869" s="809"/>
      <c r="R869" s="809"/>
      <c r="S869" s="809"/>
      <c r="T869" s="809"/>
      <c r="U869" s="809"/>
      <c r="V869" s="809"/>
      <c r="W869" s="810"/>
      <c r="X869" s="810"/>
      <c r="Y869" s="810"/>
      <c r="Z869" s="810"/>
      <c r="AA869" s="810"/>
      <c r="AB869" s="810"/>
      <c r="AC869" s="810"/>
      <c r="AD869" s="810"/>
      <c r="AE869" s="810"/>
      <c r="AF869" s="810"/>
      <c r="AG869" s="810"/>
      <c r="AH869" s="810"/>
      <c r="AI869" s="810"/>
      <c r="AJ869" s="810"/>
    </row>
    <row r="870" spans="1:36" ht="12.75">
      <c r="A870" s="838"/>
      <c r="B870" s="838"/>
      <c r="C870" s="583"/>
      <c r="D870" s="583"/>
      <c r="E870" s="583"/>
      <c r="F870" s="583"/>
      <c r="G870" s="583"/>
      <c r="H870" s="583"/>
      <c r="I870" s="583"/>
      <c r="J870" s="583"/>
      <c r="K870" s="583"/>
      <c r="L870" s="583"/>
      <c r="M870" s="583"/>
      <c r="N870" s="583"/>
      <c r="O870" s="583"/>
      <c r="P870" s="583"/>
      <c r="Q870" s="583"/>
      <c r="R870" s="583"/>
      <c r="S870" s="583"/>
      <c r="T870" s="583"/>
      <c r="U870" s="583"/>
      <c r="V870" s="583"/>
      <c r="W870" s="584"/>
      <c r="X870" s="584"/>
      <c r="Y870" s="584"/>
      <c r="Z870" s="584"/>
      <c r="AA870" s="584"/>
      <c r="AB870" s="584"/>
      <c r="AC870" s="584"/>
      <c r="AD870" s="584"/>
      <c r="AE870" s="584"/>
      <c r="AF870" s="584"/>
      <c r="AG870" s="584"/>
      <c r="AH870" s="584"/>
      <c r="AI870" s="584"/>
      <c r="AJ870" s="584"/>
    </row>
    <row r="871" spans="1:36" ht="12.75">
      <c r="A871" s="837"/>
      <c r="B871" s="837"/>
      <c r="C871" s="809"/>
      <c r="D871" s="809"/>
      <c r="E871" s="809"/>
      <c r="F871" s="809"/>
      <c r="G871" s="809"/>
      <c r="H871" s="809"/>
      <c r="I871" s="809"/>
      <c r="J871" s="809"/>
      <c r="K871" s="809"/>
      <c r="L871" s="809"/>
      <c r="M871" s="809"/>
      <c r="N871" s="809"/>
      <c r="O871" s="809"/>
      <c r="P871" s="809"/>
      <c r="Q871" s="809"/>
      <c r="R871" s="809"/>
      <c r="S871" s="809"/>
      <c r="T871" s="809"/>
      <c r="U871" s="809"/>
      <c r="V871" s="809"/>
      <c r="W871" s="810"/>
      <c r="X871" s="810"/>
      <c r="Y871" s="810"/>
      <c r="Z871" s="810"/>
      <c r="AA871" s="810"/>
      <c r="AB871" s="810"/>
      <c r="AC871" s="810"/>
      <c r="AD871" s="810"/>
      <c r="AE871" s="810"/>
      <c r="AF871" s="810"/>
      <c r="AG871" s="810"/>
      <c r="AH871" s="810"/>
      <c r="AI871" s="810"/>
      <c r="AJ871" s="810"/>
    </row>
    <row r="872" spans="1:36" ht="12.75">
      <c r="A872" s="838"/>
      <c r="B872" s="838"/>
      <c r="C872" s="583"/>
      <c r="D872" s="583"/>
      <c r="E872" s="583"/>
      <c r="F872" s="583"/>
      <c r="G872" s="583"/>
      <c r="H872" s="583"/>
      <c r="I872" s="583"/>
      <c r="J872" s="583"/>
      <c r="K872" s="583"/>
      <c r="L872" s="583"/>
      <c r="M872" s="583"/>
      <c r="N872" s="583"/>
      <c r="O872" s="583"/>
      <c r="P872" s="583"/>
      <c r="Q872" s="583"/>
      <c r="R872" s="583"/>
      <c r="S872" s="583"/>
      <c r="T872" s="583"/>
      <c r="U872" s="583"/>
      <c r="V872" s="583"/>
      <c r="W872" s="584"/>
      <c r="X872" s="584"/>
      <c r="Y872" s="584"/>
      <c r="Z872" s="584"/>
      <c r="AA872" s="584"/>
      <c r="AB872" s="584"/>
      <c r="AC872" s="584"/>
      <c r="AD872" s="584"/>
      <c r="AE872" s="584"/>
      <c r="AF872" s="584"/>
      <c r="AG872" s="584"/>
      <c r="AH872" s="584"/>
      <c r="AI872" s="584"/>
      <c r="AJ872" s="584"/>
    </row>
    <row r="873" spans="1:36" ht="12.75">
      <c r="A873" s="837"/>
      <c r="B873" s="837"/>
      <c r="C873" s="809"/>
      <c r="D873" s="809"/>
      <c r="E873" s="809"/>
      <c r="F873" s="809"/>
      <c r="G873" s="809"/>
      <c r="H873" s="809"/>
      <c r="I873" s="809"/>
      <c r="J873" s="809"/>
      <c r="K873" s="809"/>
      <c r="L873" s="809"/>
      <c r="M873" s="809"/>
      <c r="N873" s="809"/>
      <c r="O873" s="809"/>
      <c r="P873" s="809"/>
      <c r="Q873" s="809"/>
      <c r="R873" s="809"/>
      <c r="S873" s="809"/>
      <c r="T873" s="809"/>
      <c r="U873" s="809"/>
      <c r="V873" s="809"/>
      <c r="W873" s="810"/>
      <c r="X873" s="810"/>
      <c r="Y873" s="810"/>
      <c r="Z873" s="810"/>
      <c r="AA873" s="810"/>
      <c r="AB873" s="810"/>
      <c r="AC873" s="810"/>
      <c r="AD873" s="810"/>
      <c r="AE873" s="810"/>
      <c r="AF873" s="810"/>
      <c r="AG873" s="810"/>
      <c r="AH873" s="810"/>
      <c r="AI873" s="810"/>
      <c r="AJ873" s="810"/>
    </row>
    <row r="874" spans="1:36" ht="12.75">
      <c r="A874" s="838"/>
      <c r="B874" s="838"/>
      <c r="C874" s="583"/>
      <c r="D874" s="583"/>
      <c r="E874" s="583"/>
      <c r="F874" s="583"/>
      <c r="G874" s="583"/>
      <c r="H874" s="583"/>
      <c r="I874" s="583"/>
      <c r="J874" s="583"/>
      <c r="K874" s="583"/>
      <c r="L874" s="583"/>
      <c r="M874" s="583"/>
      <c r="N874" s="583"/>
      <c r="O874" s="583"/>
      <c r="P874" s="583"/>
      <c r="Q874" s="583"/>
      <c r="R874" s="583"/>
      <c r="S874" s="583"/>
      <c r="T874" s="583"/>
      <c r="U874" s="583"/>
      <c r="V874" s="583"/>
      <c r="W874" s="584"/>
      <c r="X874" s="584"/>
      <c r="Y874" s="584"/>
      <c r="Z874" s="584"/>
      <c r="AA874" s="584"/>
      <c r="AB874" s="584"/>
      <c r="AC874" s="584"/>
      <c r="AD874" s="584"/>
      <c r="AE874" s="584"/>
      <c r="AF874" s="584"/>
      <c r="AG874" s="584"/>
      <c r="AH874" s="584"/>
      <c r="AI874" s="584"/>
      <c r="AJ874" s="584"/>
    </row>
    <row r="875" spans="1:36" ht="12.75">
      <c r="A875" s="837"/>
      <c r="B875" s="837"/>
      <c r="C875" s="809"/>
      <c r="D875" s="809"/>
      <c r="E875" s="809"/>
      <c r="F875" s="809"/>
      <c r="G875" s="809"/>
      <c r="H875" s="809"/>
      <c r="I875" s="809"/>
      <c r="J875" s="809"/>
      <c r="K875" s="809"/>
      <c r="L875" s="809"/>
      <c r="M875" s="809"/>
      <c r="N875" s="809"/>
      <c r="O875" s="809"/>
      <c r="P875" s="809"/>
      <c r="Q875" s="809"/>
      <c r="R875" s="809"/>
      <c r="S875" s="809"/>
      <c r="T875" s="809"/>
      <c r="U875" s="809"/>
      <c r="V875" s="809"/>
      <c r="W875" s="810"/>
      <c r="X875" s="810"/>
      <c r="Y875" s="810"/>
      <c r="Z875" s="810"/>
      <c r="AA875" s="810"/>
      <c r="AB875" s="810"/>
      <c r="AC875" s="810"/>
      <c r="AD875" s="810"/>
      <c r="AE875" s="810"/>
      <c r="AF875" s="810"/>
      <c r="AG875" s="810"/>
      <c r="AH875" s="810"/>
      <c r="AI875" s="810"/>
      <c r="AJ875" s="810"/>
    </row>
    <row r="876" spans="1:36" ht="12.75">
      <c r="A876" s="838"/>
      <c r="B876" s="838"/>
      <c r="C876" s="583"/>
      <c r="D876" s="583"/>
      <c r="E876" s="583"/>
      <c r="F876" s="583"/>
      <c r="G876" s="583"/>
      <c r="H876" s="583"/>
      <c r="I876" s="583"/>
      <c r="J876" s="583"/>
      <c r="K876" s="583"/>
      <c r="L876" s="583"/>
      <c r="M876" s="583"/>
      <c r="N876" s="583"/>
      <c r="O876" s="583"/>
      <c r="P876" s="583"/>
      <c r="Q876" s="583"/>
      <c r="R876" s="583"/>
      <c r="S876" s="583"/>
      <c r="T876" s="583"/>
      <c r="U876" s="583"/>
      <c r="V876" s="583"/>
      <c r="W876" s="584"/>
      <c r="X876" s="584"/>
      <c r="Y876" s="584"/>
      <c r="Z876" s="584"/>
      <c r="AA876" s="584"/>
      <c r="AB876" s="584"/>
      <c r="AC876" s="584"/>
      <c r="AD876" s="584"/>
      <c r="AE876" s="584"/>
      <c r="AF876" s="584"/>
      <c r="AG876" s="584"/>
      <c r="AH876" s="584"/>
      <c r="AI876" s="584"/>
      <c r="AJ876" s="584"/>
    </row>
    <row r="877" spans="1:36" ht="12.75">
      <c r="A877" s="837"/>
      <c r="B877" s="837"/>
      <c r="C877" s="809"/>
      <c r="D877" s="809"/>
      <c r="E877" s="809"/>
      <c r="F877" s="809"/>
      <c r="G877" s="809"/>
      <c r="H877" s="809"/>
      <c r="I877" s="809"/>
      <c r="J877" s="809"/>
      <c r="K877" s="809"/>
      <c r="L877" s="809"/>
      <c r="M877" s="809"/>
      <c r="N877" s="809"/>
      <c r="O877" s="809"/>
      <c r="P877" s="809"/>
      <c r="Q877" s="809"/>
      <c r="R877" s="809"/>
      <c r="S877" s="809"/>
      <c r="T877" s="809"/>
      <c r="U877" s="809"/>
      <c r="V877" s="809"/>
      <c r="W877" s="810"/>
      <c r="X877" s="810"/>
      <c r="Y877" s="810"/>
      <c r="Z877" s="810"/>
      <c r="AA877" s="810"/>
      <c r="AB877" s="810"/>
      <c r="AC877" s="810"/>
      <c r="AD877" s="810"/>
      <c r="AE877" s="810"/>
      <c r="AF877" s="810"/>
      <c r="AG877" s="810"/>
      <c r="AH877" s="810"/>
      <c r="AI877" s="810"/>
      <c r="AJ877" s="810"/>
    </row>
    <row r="878" spans="1:36" ht="12.75">
      <c r="A878" s="838"/>
      <c r="B878" s="838"/>
      <c r="C878" s="583"/>
      <c r="D878" s="583"/>
      <c r="E878" s="583"/>
      <c r="F878" s="583"/>
      <c r="G878" s="583"/>
      <c r="H878" s="583"/>
      <c r="I878" s="583"/>
      <c r="J878" s="583"/>
      <c r="K878" s="583"/>
      <c r="L878" s="583"/>
      <c r="M878" s="583"/>
      <c r="N878" s="583"/>
      <c r="O878" s="583"/>
      <c r="P878" s="583"/>
      <c r="Q878" s="583"/>
      <c r="R878" s="583"/>
      <c r="S878" s="583"/>
      <c r="T878" s="583"/>
      <c r="U878" s="583"/>
      <c r="V878" s="583"/>
      <c r="W878" s="584"/>
      <c r="X878" s="584"/>
      <c r="Y878" s="584"/>
      <c r="Z878" s="584"/>
      <c r="AA878" s="584"/>
      <c r="AB878" s="584"/>
      <c r="AC878" s="584"/>
      <c r="AD878" s="584"/>
      <c r="AE878" s="584"/>
      <c r="AF878" s="584"/>
      <c r="AG878" s="584"/>
      <c r="AH878" s="584"/>
      <c r="AI878" s="584"/>
      <c r="AJ878" s="584"/>
    </row>
    <row r="879" spans="1:36" ht="12.75">
      <c r="A879" s="837"/>
      <c r="B879" s="837"/>
      <c r="C879" s="809"/>
      <c r="D879" s="809"/>
      <c r="E879" s="809"/>
      <c r="F879" s="809"/>
      <c r="G879" s="809"/>
      <c r="H879" s="809"/>
      <c r="I879" s="809"/>
      <c r="J879" s="809"/>
      <c r="K879" s="809"/>
      <c r="L879" s="809"/>
      <c r="M879" s="809"/>
      <c r="N879" s="809"/>
      <c r="O879" s="809"/>
      <c r="P879" s="809"/>
      <c r="Q879" s="809"/>
      <c r="R879" s="809"/>
      <c r="S879" s="809"/>
      <c r="T879" s="809"/>
      <c r="U879" s="809"/>
      <c r="V879" s="809"/>
      <c r="W879" s="810"/>
      <c r="X879" s="810"/>
      <c r="Y879" s="810"/>
      <c r="Z879" s="810"/>
      <c r="AA879" s="810"/>
      <c r="AB879" s="810"/>
      <c r="AC879" s="810"/>
      <c r="AD879" s="810"/>
      <c r="AE879" s="810"/>
      <c r="AF879" s="810"/>
      <c r="AG879" s="810"/>
      <c r="AH879" s="810"/>
      <c r="AI879" s="810"/>
      <c r="AJ879" s="810"/>
    </row>
    <row r="880" spans="1:36" ht="12.75">
      <c r="A880" s="838"/>
      <c r="B880" s="838"/>
      <c r="C880" s="583"/>
      <c r="D880" s="583"/>
      <c r="E880" s="583"/>
      <c r="F880" s="583"/>
      <c r="G880" s="583"/>
      <c r="H880" s="583"/>
      <c r="I880" s="583"/>
      <c r="J880" s="583"/>
      <c r="K880" s="583"/>
      <c r="L880" s="583"/>
      <c r="M880" s="583"/>
      <c r="N880" s="583"/>
      <c r="O880" s="583"/>
      <c r="P880" s="583"/>
      <c r="Q880" s="583"/>
      <c r="R880" s="583"/>
      <c r="S880" s="583"/>
      <c r="T880" s="583"/>
      <c r="U880" s="583"/>
      <c r="V880" s="583"/>
      <c r="W880" s="584"/>
      <c r="X880" s="584"/>
      <c r="Y880" s="584"/>
      <c r="Z880" s="584"/>
      <c r="AA880" s="584"/>
      <c r="AB880" s="584"/>
      <c r="AC880" s="584"/>
      <c r="AD880" s="584"/>
      <c r="AE880" s="584"/>
      <c r="AF880" s="584"/>
      <c r="AG880" s="584"/>
      <c r="AH880" s="584"/>
      <c r="AI880" s="584"/>
      <c r="AJ880" s="584"/>
    </row>
    <row r="881" spans="1:36" ht="12.75">
      <c r="A881" s="837"/>
      <c r="B881" s="837"/>
      <c r="C881" s="809"/>
      <c r="D881" s="809"/>
      <c r="E881" s="809"/>
      <c r="F881" s="809"/>
      <c r="G881" s="809"/>
      <c r="H881" s="809"/>
      <c r="I881" s="809"/>
      <c r="J881" s="809"/>
      <c r="K881" s="809"/>
      <c r="L881" s="809"/>
      <c r="M881" s="809"/>
      <c r="N881" s="809"/>
      <c r="O881" s="809"/>
      <c r="P881" s="809"/>
      <c r="Q881" s="809"/>
      <c r="R881" s="809"/>
      <c r="S881" s="809"/>
      <c r="T881" s="809"/>
      <c r="U881" s="809"/>
      <c r="V881" s="809"/>
      <c r="W881" s="810"/>
      <c r="X881" s="810"/>
      <c r="Y881" s="810"/>
      <c r="Z881" s="810"/>
      <c r="AA881" s="810"/>
      <c r="AB881" s="810"/>
      <c r="AC881" s="810"/>
      <c r="AD881" s="810"/>
      <c r="AE881" s="810"/>
      <c r="AF881" s="810"/>
      <c r="AG881" s="810"/>
      <c r="AH881" s="810"/>
      <c r="AI881" s="810"/>
      <c r="AJ881" s="810"/>
    </row>
    <row r="882" spans="1:36" ht="12.75">
      <c r="A882" s="838"/>
      <c r="B882" s="838"/>
      <c r="C882" s="583"/>
      <c r="D882" s="583"/>
      <c r="E882" s="583"/>
      <c r="F882" s="583"/>
      <c r="G882" s="583"/>
      <c r="H882" s="583"/>
      <c r="I882" s="583"/>
      <c r="J882" s="583"/>
      <c r="K882" s="583"/>
      <c r="L882" s="583"/>
      <c r="M882" s="583"/>
      <c r="N882" s="583"/>
      <c r="O882" s="583"/>
      <c r="P882" s="583"/>
      <c r="Q882" s="583"/>
      <c r="R882" s="583"/>
      <c r="S882" s="583"/>
      <c r="T882" s="583"/>
      <c r="U882" s="583"/>
      <c r="V882" s="583"/>
      <c r="W882" s="584"/>
      <c r="X882" s="584"/>
      <c r="Y882" s="584"/>
      <c r="Z882" s="584"/>
      <c r="AA882" s="584"/>
      <c r="AB882" s="584"/>
      <c r="AC882" s="584"/>
      <c r="AD882" s="584"/>
      <c r="AE882" s="584"/>
      <c r="AF882" s="584"/>
      <c r="AG882" s="584"/>
      <c r="AH882" s="584"/>
      <c r="AI882" s="584"/>
      <c r="AJ882" s="584"/>
    </row>
    <row r="883" spans="1:36" ht="12.75">
      <c r="A883" s="837"/>
      <c r="B883" s="837"/>
      <c r="C883" s="809"/>
      <c r="D883" s="809"/>
      <c r="E883" s="809"/>
      <c r="F883" s="809"/>
      <c r="G883" s="809"/>
      <c r="H883" s="809"/>
      <c r="I883" s="809"/>
      <c r="J883" s="809"/>
      <c r="K883" s="809"/>
      <c r="L883" s="809"/>
      <c r="M883" s="809"/>
      <c r="N883" s="809"/>
      <c r="O883" s="809"/>
      <c r="P883" s="809"/>
      <c r="Q883" s="809"/>
      <c r="R883" s="809"/>
      <c r="S883" s="809"/>
      <c r="T883" s="809"/>
      <c r="U883" s="809"/>
      <c r="V883" s="809"/>
      <c r="W883" s="810"/>
      <c r="X883" s="810"/>
      <c r="Y883" s="810"/>
      <c r="Z883" s="810"/>
      <c r="AA883" s="810"/>
      <c r="AB883" s="810"/>
      <c r="AC883" s="810"/>
      <c r="AD883" s="810"/>
      <c r="AE883" s="810"/>
      <c r="AF883" s="810"/>
      <c r="AG883" s="810"/>
      <c r="AH883" s="810"/>
      <c r="AI883" s="810"/>
      <c r="AJ883" s="810"/>
    </row>
    <row r="884" spans="1:36" ht="12.75">
      <c r="A884" s="838"/>
      <c r="B884" s="838"/>
      <c r="C884" s="583"/>
      <c r="D884" s="583"/>
      <c r="E884" s="583"/>
      <c r="F884" s="583"/>
      <c r="G884" s="583"/>
      <c r="H884" s="583"/>
      <c r="I884" s="583"/>
      <c r="J884" s="583"/>
      <c r="K884" s="583"/>
      <c r="L884" s="583"/>
      <c r="M884" s="583"/>
      <c r="N884" s="583"/>
      <c r="O884" s="583"/>
      <c r="P884" s="583"/>
      <c r="Q884" s="583"/>
      <c r="R884" s="583"/>
      <c r="S884" s="583"/>
      <c r="T884" s="583"/>
      <c r="U884" s="583"/>
      <c r="V884" s="583"/>
      <c r="W884" s="584"/>
      <c r="X884" s="584"/>
      <c r="Y884" s="584"/>
      <c r="Z884" s="584"/>
      <c r="AA884" s="584"/>
      <c r="AB884" s="584"/>
      <c r="AC884" s="584"/>
      <c r="AD884" s="584"/>
      <c r="AE884" s="584"/>
      <c r="AF884" s="584"/>
      <c r="AG884" s="584"/>
      <c r="AH884" s="584"/>
      <c r="AI884" s="584"/>
      <c r="AJ884" s="584"/>
    </row>
    <row r="885" spans="1:36" ht="12.75">
      <c r="A885" s="837"/>
      <c r="B885" s="837"/>
      <c r="C885" s="809"/>
      <c r="D885" s="809"/>
      <c r="E885" s="809"/>
      <c r="F885" s="809"/>
      <c r="G885" s="809"/>
      <c r="H885" s="809"/>
      <c r="I885" s="809"/>
      <c r="J885" s="809"/>
      <c r="K885" s="809"/>
      <c r="L885" s="809"/>
      <c r="M885" s="809"/>
      <c r="N885" s="809"/>
      <c r="O885" s="809"/>
      <c r="P885" s="809"/>
      <c r="Q885" s="809"/>
      <c r="R885" s="809"/>
      <c r="S885" s="809"/>
      <c r="T885" s="809"/>
      <c r="U885" s="809"/>
      <c r="V885" s="809"/>
      <c r="W885" s="810"/>
      <c r="X885" s="810"/>
      <c r="Y885" s="810"/>
      <c r="Z885" s="810"/>
      <c r="AA885" s="810"/>
      <c r="AB885" s="810"/>
      <c r="AC885" s="810"/>
      <c r="AD885" s="810"/>
      <c r="AE885" s="810"/>
      <c r="AF885" s="810"/>
      <c r="AG885" s="810"/>
      <c r="AH885" s="810"/>
      <c r="AI885" s="810"/>
      <c r="AJ885" s="810"/>
    </row>
    <row r="886" spans="1:36" ht="12.75">
      <c r="A886" s="838"/>
      <c r="B886" s="838"/>
      <c r="C886" s="583"/>
      <c r="D886" s="583"/>
      <c r="E886" s="583"/>
      <c r="F886" s="583"/>
      <c r="G886" s="583"/>
      <c r="H886" s="583"/>
      <c r="I886" s="583"/>
      <c r="J886" s="583"/>
      <c r="K886" s="583"/>
      <c r="L886" s="583"/>
      <c r="M886" s="583"/>
      <c r="N886" s="583"/>
      <c r="O886" s="583"/>
      <c r="P886" s="583"/>
      <c r="Q886" s="583"/>
      <c r="R886" s="583"/>
      <c r="S886" s="583"/>
      <c r="T886" s="583"/>
      <c r="U886" s="583"/>
      <c r="V886" s="583"/>
      <c r="W886" s="584"/>
      <c r="X886" s="584"/>
      <c r="Y886" s="584"/>
      <c r="Z886" s="584"/>
      <c r="AA886" s="584"/>
      <c r="AB886" s="584"/>
      <c r="AC886" s="584"/>
      <c r="AD886" s="584"/>
      <c r="AE886" s="584"/>
      <c r="AF886" s="584"/>
      <c r="AG886" s="584"/>
      <c r="AH886" s="584"/>
      <c r="AI886" s="584"/>
      <c r="AJ886" s="584"/>
    </row>
    <row r="887" spans="1:36" ht="12.75">
      <c r="A887" s="837"/>
      <c r="B887" s="837"/>
      <c r="C887" s="809"/>
      <c r="D887" s="809"/>
      <c r="E887" s="809"/>
      <c r="F887" s="809"/>
      <c r="G887" s="809"/>
      <c r="H887" s="809"/>
      <c r="I887" s="809"/>
      <c r="J887" s="809"/>
      <c r="K887" s="809"/>
      <c r="L887" s="809"/>
      <c r="M887" s="809"/>
      <c r="N887" s="809"/>
      <c r="O887" s="809"/>
      <c r="P887" s="809"/>
      <c r="Q887" s="809"/>
      <c r="R887" s="809"/>
      <c r="S887" s="809"/>
      <c r="T887" s="809"/>
      <c r="U887" s="809"/>
      <c r="V887" s="809"/>
      <c r="W887" s="810"/>
      <c r="X887" s="810"/>
      <c r="Y887" s="810"/>
      <c r="Z887" s="810"/>
      <c r="AA887" s="810"/>
      <c r="AB887" s="810"/>
      <c r="AC887" s="810"/>
      <c r="AD887" s="810"/>
      <c r="AE887" s="810"/>
      <c r="AF887" s="810"/>
      <c r="AG887" s="810"/>
      <c r="AH887" s="810"/>
      <c r="AI887" s="810"/>
      <c r="AJ887" s="810"/>
    </row>
    <row r="888" spans="1:36" ht="12.75">
      <c r="A888" s="838"/>
      <c r="B888" s="838"/>
      <c r="C888" s="583"/>
      <c r="D888" s="583"/>
      <c r="E888" s="583"/>
      <c r="F888" s="583"/>
      <c r="G888" s="583"/>
      <c r="H888" s="583"/>
      <c r="I888" s="583"/>
      <c r="J888" s="583"/>
      <c r="K888" s="583"/>
      <c r="L888" s="583"/>
      <c r="M888" s="583"/>
      <c r="N888" s="583"/>
      <c r="O888" s="583"/>
      <c r="P888" s="583"/>
      <c r="Q888" s="583"/>
      <c r="R888" s="583"/>
      <c r="S888" s="583"/>
      <c r="T888" s="583"/>
      <c r="U888" s="583"/>
      <c r="V888" s="583"/>
      <c r="W888" s="584"/>
      <c r="X888" s="584"/>
      <c r="Y888" s="584"/>
      <c r="Z888" s="584"/>
      <c r="AA888" s="584"/>
      <c r="AB888" s="584"/>
      <c r="AC888" s="584"/>
      <c r="AD888" s="584"/>
      <c r="AE888" s="584"/>
      <c r="AF888" s="584"/>
      <c r="AG888" s="584"/>
      <c r="AH888" s="584"/>
      <c r="AI888" s="584"/>
      <c r="AJ888" s="584"/>
    </row>
    <row r="889" spans="1:36" ht="12.75">
      <c r="A889" s="837"/>
      <c r="B889" s="837"/>
      <c r="C889" s="809"/>
      <c r="D889" s="809"/>
      <c r="E889" s="809"/>
      <c r="F889" s="809"/>
      <c r="G889" s="809"/>
      <c r="H889" s="809"/>
      <c r="I889" s="809"/>
      <c r="J889" s="809"/>
      <c r="K889" s="809"/>
      <c r="L889" s="809"/>
      <c r="M889" s="809"/>
      <c r="N889" s="809"/>
      <c r="O889" s="809"/>
      <c r="P889" s="809"/>
      <c r="Q889" s="809"/>
      <c r="R889" s="809"/>
      <c r="S889" s="809"/>
      <c r="T889" s="809"/>
      <c r="U889" s="809"/>
      <c r="V889" s="809"/>
      <c r="W889" s="810"/>
      <c r="X889" s="810"/>
      <c r="Y889" s="810"/>
      <c r="Z889" s="810"/>
      <c r="AA889" s="810"/>
      <c r="AB889" s="810"/>
      <c r="AC889" s="810"/>
      <c r="AD889" s="810"/>
      <c r="AE889" s="810"/>
      <c r="AF889" s="810"/>
      <c r="AG889" s="810"/>
      <c r="AH889" s="810"/>
      <c r="AI889" s="810"/>
      <c r="AJ889" s="810"/>
    </row>
    <row r="890" spans="1:36" ht="12.75">
      <c r="A890" s="838"/>
      <c r="B890" s="838"/>
      <c r="C890" s="583"/>
      <c r="D890" s="583"/>
      <c r="E890" s="583"/>
      <c r="F890" s="583"/>
      <c r="G890" s="583"/>
      <c r="H890" s="583"/>
      <c r="I890" s="583"/>
      <c r="J890" s="583"/>
      <c r="K890" s="583"/>
      <c r="L890" s="583"/>
      <c r="M890" s="583"/>
      <c r="N890" s="583"/>
      <c r="O890" s="583"/>
      <c r="P890" s="583"/>
      <c r="Q890" s="583"/>
      <c r="R890" s="583"/>
      <c r="S890" s="583"/>
      <c r="T890" s="583"/>
      <c r="U890" s="583"/>
      <c r="V890" s="583"/>
      <c r="W890" s="584"/>
      <c r="X890" s="584"/>
      <c r="Y890" s="584"/>
      <c r="Z890" s="584"/>
      <c r="AA890" s="584"/>
      <c r="AB890" s="584"/>
      <c r="AC890" s="584"/>
      <c r="AD890" s="584"/>
      <c r="AE890" s="584"/>
      <c r="AF890" s="584"/>
      <c r="AG890" s="584"/>
      <c r="AH890" s="584"/>
      <c r="AI890" s="584"/>
      <c r="AJ890" s="584"/>
    </row>
    <row r="891" spans="1:36" ht="12.75">
      <c r="A891" s="837"/>
      <c r="B891" s="837"/>
      <c r="C891" s="809"/>
      <c r="D891" s="809"/>
      <c r="E891" s="809"/>
      <c r="F891" s="809"/>
      <c r="G891" s="809"/>
      <c r="H891" s="809"/>
      <c r="I891" s="809"/>
      <c r="J891" s="809"/>
      <c r="K891" s="809"/>
      <c r="L891" s="809"/>
      <c r="M891" s="809"/>
      <c r="N891" s="809"/>
      <c r="O891" s="809"/>
      <c r="P891" s="809"/>
      <c r="Q891" s="809"/>
      <c r="R891" s="809"/>
      <c r="S891" s="809"/>
      <c r="T891" s="809"/>
      <c r="U891" s="809"/>
      <c r="V891" s="809"/>
      <c r="W891" s="810"/>
      <c r="X891" s="810"/>
      <c r="Y891" s="810"/>
      <c r="Z891" s="810"/>
      <c r="AA891" s="810"/>
      <c r="AB891" s="810"/>
      <c r="AC891" s="810"/>
      <c r="AD891" s="810"/>
      <c r="AE891" s="810"/>
      <c r="AF891" s="810"/>
      <c r="AG891" s="810"/>
      <c r="AH891" s="810"/>
      <c r="AI891" s="810"/>
      <c r="AJ891" s="810"/>
    </row>
    <row r="892" spans="1:36" ht="12.75">
      <c r="A892" s="838"/>
      <c r="B892" s="838"/>
      <c r="C892" s="583"/>
      <c r="D892" s="583"/>
      <c r="E892" s="583"/>
      <c r="F892" s="583"/>
      <c r="G892" s="583"/>
      <c r="H892" s="583"/>
      <c r="I892" s="583"/>
      <c r="J892" s="583"/>
      <c r="K892" s="583"/>
      <c r="L892" s="583"/>
      <c r="M892" s="583"/>
      <c r="N892" s="583"/>
      <c r="O892" s="583"/>
      <c r="P892" s="583"/>
      <c r="Q892" s="583"/>
      <c r="R892" s="583"/>
      <c r="S892" s="583"/>
      <c r="T892" s="583"/>
      <c r="U892" s="583"/>
      <c r="V892" s="583"/>
      <c r="W892" s="584"/>
      <c r="X892" s="584"/>
      <c r="Y892" s="584"/>
      <c r="Z892" s="584"/>
      <c r="AA892" s="584"/>
      <c r="AB892" s="584"/>
      <c r="AC892" s="584"/>
      <c r="AD892" s="584"/>
      <c r="AE892" s="584"/>
      <c r="AF892" s="584"/>
      <c r="AG892" s="584"/>
      <c r="AH892" s="584"/>
      <c r="AI892" s="584"/>
      <c r="AJ892" s="584"/>
    </row>
    <row r="893" spans="1:36" ht="12.75">
      <c r="A893" s="837"/>
      <c r="B893" s="837"/>
      <c r="C893" s="809"/>
      <c r="D893" s="809"/>
      <c r="E893" s="809"/>
      <c r="F893" s="809"/>
      <c r="G893" s="809"/>
      <c r="H893" s="809"/>
      <c r="I893" s="809"/>
      <c r="J893" s="809"/>
      <c r="K893" s="809"/>
      <c r="L893" s="809"/>
      <c r="M893" s="809"/>
      <c r="N893" s="809"/>
      <c r="O893" s="809"/>
      <c r="P893" s="809"/>
      <c r="Q893" s="809"/>
      <c r="R893" s="809"/>
      <c r="S893" s="809"/>
      <c r="T893" s="809"/>
      <c r="U893" s="809"/>
      <c r="V893" s="809"/>
      <c r="W893" s="810"/>
      <c r="X893" s="810"/>
      <c r="Y893" s="810"/>
      <c r="Z893" s="810"/>
      <c r="AA893" s="810"/>
      <c r="AB893" s="810"/>
      <c r="AC893" s="810"/>
      <c r="AD893" s="810"/>
      <c r="AE893" s="810"/>
      <c r="AF893" s="810"/>
      <c r="AG893" s="810"/>
      <c r="AH893" s="810"/>
      <c r="AI893" s="810"/>
      <c r="AJ893" s="810"/>
    </row>
    <row r="894" spans="1:36" ht="12.75">
      <c r="A894" s="838"/>
      <c r="B894" s="838"/>
      <c r="C894" s="583"/>
      <c r="D894" s="583"/>
      <c r="E894" s="583"/>
      <c r="F894" s="583"/>
      <c r="G894" s="583"/>
      <c r="H894" s="583"/>
      <c r="I894" s="583"/>
      <c r="J894" s="583"/>
      <c r="K894" s="583"/>
      <c r="L894" s="583"/>
      <c r="M894" s="583"/>
      <c r="N894" s="583"/>
      <c r="O894" s="583"/>
      <c r="P894" s="583"/>
      <c r="Q894" s="583"/>
      <c r="R894" s="583"/>
      <c r="S894" s="583"/>
      <c r="T894" s="583"/>
      <c r="U894" s="583"/>
      <c r="V894" s="583"/>
      <c r="W894" s="584"/>
      <c r="X894" s="584"/>
      <c r="Y894" s="584"/>
      <c r="Z894" s="584"/>
      <c r="AA894" s="584"/>
      <c r="AB894" s="584"/>
      <c r="AC894" s="584"/>
      <c r="AD894" s="584"/>
      <c r="AE894" s="584"/>
      <c r="AF894" s="584"/>
      <c r="AG894" s="584"/>
      <c r="AH894" s="584"/>
      <c r="AI894" s="584"/>
      <c r="AJ894" s="584"/>
    </row>
    <row r="895" spans="1:36" ht="12.75">
      <c r="A895" s="837"/>
      <c r="B895" s="837"/>
      <c r="C895" s="809"/>
      <c r="D895" s="809"/>
      <c r="E895" s="809"/>
      <c r="F895" s="809"/>
      <c r="G895" s="809"/>
      <c r="H895" s="809"/>
      <c r="I895" s="809"/>
      <c r="J895" s="809"/>
      <c r="K895" s="809"/>
      <c r="L895" s="809"/>
      <c r="M895" s="809"/>
      <c r="N895" s="809"/>
      <c r="O895" s="809"/>
      <c r="P895" s="809"/>
      <c r="Q895" s="809"/>
      <c r="R895" s="809"/>
      <c r="S895" s="809"/>
      <c r="T895" s="809"/>
      <c r="U895" s="809"/>
      <c r="V895" s="809"/>
      <c r="W895" s="810"/>
      <c r="X895" s="810"/>
      <c r="Y895" s="810"/>
      <c r="Z895" s="810"/>
      <c r="AA895" s="810"/>
      <c r="AB895" s="810"/>
      <c r="AC895" s="810"/>
      <c r="AD895" s="810"/>
      <c r="AE895" s="810"/>
      <c r="AF895" s="810"/>
      <c r="AG895" s="810"/>
      <c r="AH895" s="810"/>
      <c r="AI895" s="810"/>
      <c r="AJ895" s="810"/>
    </row>
    <row r="896" spans="1:36" ht="12.75">
      <c r="A896" s="838"/>
      <c r="B896" s="838"/>
      <c r="C896" s="583"/>
      <c r="D896" s="583"/>
      <c r="E896" s="583"/>
      <c r="F896" s="583"/>
      <c r="G896" s="583"/>
      <c r="H896" s="583"/>
      <c r="I896" s="583"/>
      <c r="J896" s="583"/>
      <c r="K896" s="583"/>
      <c r="L896" s="583"/>
      <c r="M896" s="583"/>
      <c r="N896" s="583"/>
      <c r="O896" s="583"/>
      <c r="P896" s="583"/>
      <c r="Q896" s="583"/>
      <c r="R896" s="583"/>
      <c r="S896" s="583"/>
      <c r="T896" s="583"/>
      <c r="U896" s="583"/>
      <c r="V896" s="583"/>
      <c r="W896" s="584"/>
      <c r="X896" s="584"/>
      <c r="Y896" s="584"/>
      <c r="Z896" s="584"/>
      <c r="AA896" s="584"/>
      <c r="AB896" s="584"/>
      <c r="AC896" s="584"/>
      <c r="AD896" s="584"/>
      <c r="AE896" s="584"/>
      <c r="AF896" s="584"/>
      <c r="AG896" s="584"/>
      <c r="AH896" s="584"/>
      <c r="AI896" s="584"/>
      <c r="AJ896" s="584"/>
    </row>
    <row r="897" spans="1:36" ht="12.75">
      <c r="A897" s="837"/>
      <c r="B897" s="837"/>
      <c r="C897" s="809"/>
      <c r="D897" s="809"/>
      <c r="E897" s="809"/>
      <c r="F897" s="809"/>
      <c r="G897" s="809"/>
      <c r="H897" s="809"/>
      <c r="I897" s="809"/>
      <c r="J897" s="809"/>
      <c r="K897" s="809"/>
      <c r="L897" s="809"/>
      <c r="M897" s="809"/>
      <c r="N897" s="809"/>
      <c r="O897" s="809"/>
      <c r="P897" s="809"/>
      <c r="Q897" s="809"/>
      <c r="R897" s="809"/>
      <c r="S897" s="809"/>
      <c r="T897" s="809"/>
      <c r="U897" s="809"/>
      <c r="V897" s="809"/>
      <c r="W897" s="810"/>
      <c r="X897" s="810"/>
      <c r="Y897" s="810"/>
      <c r="Z897" s="810"/>
      <c r="AA897" s="810"/>
      <c r="AB897" s="810"/>
      <c r="AC897" s="810"/>
      <c r="AD897" s="810"/>
      <c r="AE897" s="810"/>
      <c r="AF897" s="810"/>
      <c r="AG897" s="810"/>
      <c r="AH897" s="810"/>
      <c r="AI897" s="810"/>
      <c r="AJ897" s="810"/>
    </row>
    <row r="898" spans="1:36" ht="12.75">
      <c r="A898" s="838"/>
      <c r="B898" s="838"/>
      <c r="C898" s="583"/>
      <c r="D898" s="583"/>
      <c r="E898" s="583"/>
      <c r="F898" s="583"/>
      <c r="G898" s="583"/>
      <c r="H898" s="583"/>
      <c r="I898" s="583"/>
      <c r="J898" s="583"/>
      <c r="K898" s="583"/>
      <c r="L898" s="583"/>
      <c r="M898" s="583"/>
      <c r="N898" s="583"/>
      <c r="O898" s="583"/>
      <c r="P898" s="583"/>
      <c r="Q898" s="583"/>
      <c r="R898" s="583"/>
      <c r="S898" s="583"/>
      <c r="T898" s="583"/>
      <c r="U898" s="583"/>
      <c r="V898" s="583"/>
      <c r="W898" s="584"/>
      <c r="X898" s="584"/>
      <c r="Y898" s="584"/>
      <c r="Z898" s="584"/>
      <c r="AA898" s="584"/>
      <c r="AB898" s="584"/>
      <c r="AC898" s="584"/>
      <c r="AD898" s="584"/>
      <c r="AE898" s="584"/>
      <c r="AF898" s="584"/>
      <c r="AG898" s="584"/>
      <c r="AH898" s="584"/>
      <c r="AI898" s="584"/>
      <c r="AJ898" s="584"/>
    </row>
    <row r="899" spans="1:36" ht="12.75">
      <c r="A899" s="837"/>
      <c r="B899" s="837"/>
      <c r="C899" s="809"/>
      <c r="D899" s="809"/>
      <c r="E899" s="809"/>
      <c r="F899" s="809"/>
      <c r="G899" s="809"/>
      <c r="H899" s="809"/>
      <c r="I899" s="809"/>
      <c r="J899" s="809"/>
      <c r="K899" s="809"/>
      <c r="L899" s="809"/>
      <c r="M899" s="809"/>
      <c r="N899" s="809"/>
      <c r="O899" s="809"/>
      <c r="P899" s="809"/>
      <c r="Q899" s="809"/>
      <c r="R899" s="809"/>
      <c r="S899" s="809"/>
      <c r="T899" s="809"/>
      <c r="U899" s="809"/>
      <c r="V899" s="809"/>
      <c r="W899" s="810"/>
      <c r="X899" s="810"/>
      <c r="Y899" s="810"/>
      <c r="Z899" s="810"/>
      <c r="AA899" s="810"/>
      <c r="AB899" s="810"/>
      <c r="AC899" s="810"/>
      <c r="AD899" s="810"/>
      <c r="AE899" s="810"/>
      <c r="AF899" s="810"/>
      <c r="AG899" s="810"/>
      <c r="AH899" s="810"/>
      <c r="AI899" s="810"/>
      <c r="AJ899" s="810"/>
    </row>
    <row r="900" spans="1:36" ht="12.75">
      <c r="A900" s="838"/>
      <c r="B900" s="838"/>
      <c r="C900" s="583"/>
      <c r="D900" s="583"/>
      <c r="E900" s="583"/>
      <c r="F900" s="583"/>
      <c r="G900" s="583"/>
      <c r="H900" s="583"/>
      <c r="I900" s="583"/>
      <c r="J900" s="583"/>
      <c r="K900" s="583"/>
      <c r="L900" s="583"/>
      <c r="M900" s="583"/>
      <c r="N900" s="583"/>
      <c r="O900" s="583"/>
      <c r="P900" s="583"/>
      <c r="Q900" s="583"/>
      <c r="R900" s="583"/>
      <c r="S900" s="583"/>
      <c r="T900" s="583"/>
      <c r="U900" s="583"/>
      <c r="V900" s="583"/>
      <c r="W900" s="584"/>
      <c r="X900" s="584"/>
      <c r="Y900" s="584"/>
      <c r="Z900" s="584"/>
      <c r="AA900" s="584"/>
      <c r="AB900" s="584"/>
      <c r="AC900" s="584"/>
      <c r="AD900" s="584"/>
      <c r="AE900" s="584"/>
      <c r="AF900" s="584"/>
      <c r="AG900" s="584"/>
      <c r="AH900" s="584"/>
      <c r="AI900" s="584"/>
      <c r="AJ900" s="584"/>
    </row>
    <row r="901" spans="1:36" ht="12.75">
      <c r="A901" s="837"/>
      <c r="B901" s="837"/>
      <c r="C901" s="809"/>
      <c r="D901" s="809"/>
      <c r="E901" s="809"/>
      <c r="F901" s="809"/>
      <c r="G901" s="809"/>
      <c r="H901" s="809"/>
      <c r="I901" s="809"/>
      <c r="J901" s="809"/>
      <c r="K901" s="809"/>
      <c r="L901" s="809"/>
      <c r="M901" s="809"/>
      <c r="N901" s="809"/>
      <c r="O901" s="809"/>
      <c r="P901" s="809"/>
      <c r="Q901" s="809"/>
      <c r="R901" s="809"/>
      <c r="S901" s="809"/>
      <c r="T901" s="809"/>
      <c r="U901" s="809"/>
      <c r="V901" s="809"/>
      <c r="W901" s="810"/>
      <c r="X901" s="810"/>
      <c r="Y901" s="810"/>
      <c r="Z901" s="810"/>
      <c r="AA901" s="810"/>
      <c r="AB901" s="810"/>
      <c r="AC901" s="810"/>
      <c r="AD901" s="810"/>
      <c r="AE901" s="810"/>
      <c r="AF901" s="810"/>
      <c r="AG901" s="810"/>
      <c r="AH901" s="810"/>
      <c r="AI901" s="810"/>
      <c r="AJ901" s="810"/>
    </row>
    <row r="902" spans="1:36" ht="12.75">
      <c r="A902" s="838"/>
      <c r="B902" s="838"/>
      <c r="C902" s="583"/>
      <c r="D902" s="583"/>
      <c r="E902" s="583"/>
      <c r="F902" s="583"/>
      <c r="G902" s="583"/>
      <c r="H902" s="583"/>
      <c r="I902" s="583"/>
      <c r="J902" s="583"/>
      <c r="K902" s="583"/>
      <c r="L902" s="583"/>
      <c r="M902" s="583"/>
      <c r="N902" s="583"/>
      <c r="O902" s="583"/>
      <c r="P902" s="583"/>
      <c r="Q902" s="583"/>
      <c r="R902" s="583"/>
      <c r="S902" s="583"/>
      <c r="T902" s="583"/>
      <c r="U902" s="583"/>
      <c r="V902" s="583"/>
      <c r="W902" s="584"/>
      <c r="X902" s="584"/>
      <c r="Y902" s="584"/>
      <c r="Z902" s="584"/>
      <c r="AA902" s="584"/>
      <c r="AB902" s="584"/>
      <c r="AC902" s="584"/>
      <c r="AD902" s="584"/>
      <c r="AE902" s="584"/>
      <c r="AF902" s="584"/>
      <c r="AG902" s="584"/>
      <c r="AH902" s="584"/>
      <c r="AI902" s="584"/>
      <c r="AJ902" s="584"/>
    </row>
    <row r="903" spans="1:36" ht="12.75">
      <c r="A903" s="837"/>
      <c r="B903" s="837"/>
      <c r="C903" s="809"/>
      <c r="D903" s="809"/>
      <c r="E903" s="809"/>
      <c r="F903" s="809"/>
      <c r="G903" s="809"/>
      <c r="H903" s="809"/>
      <c r="I903" s="809"/>
      <c r="J903" s="809"/>
      <c r="K903" s="809"/>
      <c r="L903" s="809"/>
      <c r="M903" s="809"/>
      <c r="N903" s="809"/>
      <c r="O903" s="809"/>
      <c r="P903" s="809"/>
      <c r="Q903" s="809"/>
      <c r="R903" s="809"/>
      <c r="S903" s="809"/>
      <c r="T903" s="809"/>
      <c r="U903" s="809"/>
      <c r="V903" s="809"/>
      <c r="W903" s="810"/>
      <c r="X903" s="810"/>
      <c r="Y903" s="810"/>
      <c r="Z903" s="810"/>
      <c r="AA903" s="810"/>
      <c r="AB903" s="810"/>
      <c r="AC903" s="810"/>
      <c r="AD903" s="810"/>
      <c r="AE903" s="810"/>
      <c r="AF903" s="810"/>
      <c r="AG903" s="810"/>
      <c r="AH903" s="810"/>
      <c r="AI903" s="810"/>
      <c r="AJ903" s="810"/>
    </row>
    <row r="904" spans="1:36" ht="12.75">
      <c r="A904" s="838"/>
      <c r="B904" s="838"/>
      <c r="C904" s="583"/>
      <c r="D904" s="583"/>
      <c r="E904" s="583"/>
      <c r="F904" s="583"/>
      <c r="G904" s="583"/>
      <c r="H904" s="583"/>
      <c r="I904" s="583"/>
      <c r="J904" s="583"/>
      <c r="K904" s="583"/>
      <c r="L904" s="583"/>
      <c r="M904" s="583"/>
      <c r="N904" s="583"/>
      <c r="O904" s="583"/>
      <c r="P904" s="583"/>
      <c r="Q904" s="583"/>
      <c r="R904" s="583"/>
      <c r="S904" s="583"/>
      <c r="T904" s="583"/>
      <c r="U904" s="583"/>
      <c r="V904" s="583"/>
      <c r="W904" s="584"/>
      <c r="X904" s="584"/>
      <c r="Y904" s="584"/>
      <c r="Z904" s="584"/>
      <c r="AA904" s="584"/>
      <c r="AB904" s="584"/>
      <c r="AC904" s="584"/>
      <c r="AD904" s="584"/>
      <c r="AE904" s="584"/>
      <c r="AF904" s="584"/>
      <c r="AG904" s="584"/>
      <c r="AH904" s="584"/>
      <c r="AI904" s="584"/>
      <c r="AJ904" s="584"/>
    </row>
    <row r="905" spans="1:36" ht="12.75">
      <c r="A905" s="837"/>
      <c r="B905" s="837"/>
      <c r="C905" s="809"/>
      <c r="D905" s="809"/>
      <c r="E905" s="809"/>
      <c r="F905" s="809"/>
      <c r="G905" s="809"/>
      <c r="H905" s="809"/>
      <c r="I905" s="809"/>
      <c r="J905" s="809"/>
      <c r="K905" s="809"/>
      <c r="L905" s="809"/>
      <c r="M905" s="809"/>
      <c r="N905" s="809"/>
      <c r="O905" s="809"/>
      <c r="P905" s="809"/>
      <c r="Q905" s="809"/>
      <c r="R905" s="809"/>
      <c r="S905" s="809"/>
      <c r="T905" s="809"/>
      <c r="U905" s="809"/>
      <c r="V905" s="809"/>
      <c r="W905" s="810"/>
      <c r="X905" s="810"/>
      <c r="Y905" s="810"/>
      <c r="Z905" s="810"/>
      <c r="AA905" s="810"/>
      <c r="AB905" s="810"/>
      <c r="AC905" s="810"/>
      <c r="AD905" s="810"/>
      <c r="AE905" s="810"/>
      <c r="AF905" s="810"/>
      <c r="AG905" s="810"/>
      <c r="AH905" s="810"/>
      <c r="AI905" s="810"/>
      <c r="AJ905" s="810"/>
    </row>
    <row r="906" spans="1:36" ht="12.75">
      <c r="A906" s="838"/>
      <c r="B906" s="838"/>
      <c r="C906" s="583"/>
      <c r="D906" s="583"/>
      <c r="E906" s="583"/>
      <c r="F906" s="583"/>
      <c r="G906" s="583"/>
      <c r="H906" s="583"/>
      <c r="I906" s="583"/>
      <c r="J906" s="583"/>
      <c r="K906" s="583"/>
      <c r="L906" s="583"/>
      <c r="M906" s="583"/>
      <c r="N906" s="583"/>
      <c r="O906" s="583"/>
      <c r="P906" s="583"/>
      <c r="Q906" s="583"/>
      <c r="R906" s="583"/>
      <c r="S906" s="583"/>
      <c r="T906" s="583"/>
      <c r="U906" s="583"/>
      <c r="V906" s="583"/>
      <c r="W906" s="584"/>
      <c r="X906" s="584"/>
      <c r="Y906" s="584"/>
      <c r="Z906" s="584"/>
      <c r="AA906" s="584"/>
      <c r="AB906" s="584"/>
      <c r="AC906" s="584"/>
      <c r="AD906" s="584"/>
      <c r="AE906" s="584"/>
      <c r="AF906" s="584"/>
      <c r="AG906" s="584"/>
      <c r="AH906" s="584"/>
      <c r="AI906" s="584"/>
      <c r="AJ906" s="584"/>
    </row>
    <row r="907" spans="1:36" ht="12.75">
      <c r="A907" s="837"/>
      <c r="B907" s="837"/>
      <c r="C907" s="809"/>
      <c r="D907" s="809"/>
      <c r="E907" s="809"/>
      <c r="F907" s="809"/>
      <c r="G907" s="809"/>
      <c r="H907" s="809"/>
      <c r="I907" s="809"/>
      <c r="J907" s="809"/>
      <c r="K907" s="809"/>
      <c r="L907" s="809"/>
      <c r="M907" s="809"/>
      <c r="N907" s="809"/>
      <c r="O907" s="809"/>
      <c r="P907" s="809"/>
      <c r="Q907" s="809"/>
      <c r="R907" s="809"/>
      <c r="S907" s="809"/>
      <c r="T907" s="809"/>
      <c r="U907" s="809"/>
      <c r="V907" s="809"/>
      <c r="W907" s="810"/>
      <c r="X907" s="810"/>
      <c r="Y907" s="810"/>
      <c r="Z907" s="810"/>
      <c r="AA907" s="810"/>
      <c r="AB907" s="810"/>
      <c r="AC907" s="810"/>
      <c r="AD907" s="810"/>
      <c r="AE907" s="810"/>
      <c r="AF907" s="810"/>
      <c r="AG907" s="810"/>
      <c r="AH907" s="810"/>
      <c r="AI907" s="810"/>
      <c r="AJ907" s="810"/>
    </row>
    <row r="908" spans="1:36" ht="12.75">
      <c r="A908" s="838"/>
      <c r="B908" s="838"/>
      <c r="C908" s="583"/>
      <c r="D908" s="583"/>
      <c r="E908" s="583"/>
      <c r="F908" s="583"/>
      <c r="G908" s="583"/>
      <c r="H908" s="583"/>
      <c r="I908" s="583"/>
      <c r="J908" s="583"/>
      <c r="K908" s="583"/>
      <c r="L908" s="583"/>
      <c r="M908" s="583"/>
      <c r="N908" s="583"/>
      <c r="O908" s="583"/>
      <c r="P908" s="583"/>
      <c r="Q908" s="583"/>
      <c r="R908" s="583"/>
      <c r="S908" s="583"/>
      <c r="T908" s="583"/>
      <c r="U908" s="583"/>
      <c r="V908" s="583"/>
      <c r="W908" s="584"/>
      <c r="X908" s="584"/>
      <c r="Y908" s="584"/>
      <c r="Z908" s="584"/>
      <c r="AA908" s="584"/>
      <c r="AB908" s="584"/>
      <c r="AC908" s="584"/>
      <c r="AD908" s="584"/>
      <c r="AE908" s="584"/>
      <c r="AF908" s="584"/>
      <c r="AG908" s="584"/>
      <c r="AH908" s="584"/>
      <c r="AI908" s="584"/>
      <c r="AJ908" s="584"/>
    </row>
    <row r="909" spans="1:36" ht="12.75">
      <c r="A909" s="837"/>
      <c r="B909" s="837"/>
      <c r="C909" s="809"/>
      <c r="D909" s="809"/>
      <c r="E909" s="809"/>
      <c r="F909" s="809"/>
      <c r="G909" s="809"/>
      <c r="H909" s="809"/>
      <c r="I909" s="809"/>
      <c r="J909" s="809"/>
      <c r="K909" s="809"/>
      <c r="L909" s="809"/>
      <c r="M909" s="809"/>
      <c r="N909" s="809"/>
      <c r="O909" s="809"/>
      <c r="P909" s="809"/>
      <c r="Q909" s="809"/>
      <c r="R909" s="809"/>
      <c r="S909" s="809"/>
      <c r="T909" s="809"/>
      <c r="U909" s="809"/>
      <c r="V909" s="809"/>
      <c r="W909" s="810"/>
      <c r="X909" s="810"/>
      <c r="Y909" s="810"/>
      <c r="Z909" s="810"/>
      <c r="AA909" s="810"/>
      <c r="AB909" s="810"/>
      <c r="AC909" s="810"/>
      <c r="AD909" s="810"/>
      <c r="AE909" s="810"/>
      <c r="AF909" s="810"/>
      <c r="AG909" s="810"/>
      <c r="AH909" s="810"/>
      <c r="AI909" s="810"/>
      <c r="AJ909" s="810"/>
    </row>
    <row r="910" spans="1:36" ht="12.75">
      <c r="A910" s="838"/>
      <c r="B910" s="838"/>
      <c r="C910" s="583"/>
      <c r="D910" s="583"/>
      <c r="E910" s="583"/>
      <c r="F910" s="583"/>
      <c r="G910" s="583"/>
      <c r="H910" s="583"/>
      <c r="I910" s="583"/>
      <c r="J910" s="583"/>
      <c r="K910" s="583"/>
      <c r="L910" s="583"/>
      <c r="M910" s="583"/>
      <c r="N910" s="583"/>
      <c r="O910" s="583"/>
      <c r="P910" s="583"/>
      <c r="Q910" s="583"/>
      <c r="R910" s="583"/>
      <c r="S910" s="583"/>
      <c r="T910" s="583"/>
      <c r="U910" s="583"/>
      <c r="V910" s="583"/>
      <c r="W910" s="584"/>
      <c r="X910" s="584"/>
      <c r="Y910" s="584"/>
      <c r="Z910" s="584"/>
      <c r="AA910" s="584"/>
      <c r="AB910" s="584"/>
      <c r="AC910" s="584"/>
      <c r="AD910" s="584"/>
      <c r="AE910" s="584"/>
      <c r="AF910" s="584"/>
      <c r="AG910" s="584"/>
      <c r="AH910" s="584"/>
      <c r="AI910" s="584"/>
      <c r="AJ910" s="584"/>
    </row>
    <row r="911" spans="1:36" ht="12.75">
      <c r="A911" s="837"/>
      <c r="B911" s="837"/>
      <c r="C911" s="809"/>
      <c r="D911" s="809"/>
      <c r="E911" s="809"/>
      <c r="F911" s="809"/>
      <c r="G911" s="809"/>
      <c r="H911" s="809"/>
      <c r="I911" s="809"/>
      <c r="J911" s="809"/>
      <c r="K911" s="809"/>
      <c r="L911" s="809"/>
      <c r="M911" s="809"/>
      <c r="N911" s="809"/>
      <c r="O911" s="809"/>
      <c r="P911" s="809"/>
      <c r="Q911" s="809"/>
      <c r="R911" s="809"/>
      <c r="S911" s="809"/>
      <c r="T911" s="809"/>
      <c r="U911" s="809"/>
      <c r="V911" s="809"/>
      <c r="W911" s="810"/>
      <c r="X911" s="810"/>
      <c r="Y911" s="810"/>
      <c r="Z911" s="810"/>
      <c r="AA911" s="810"/>
      <c r="AB911" s="810"/>
      <c r="AC911" s="810"/>
      <c r="AD911" s="810"/>
      <c r="AE911" s="810"/>
      <c r="AF911" s="810"/>
      <c r="AG911" s="810"/>
      <c r="AH911" s="810"/>
      <c r="AI911" s="810"/>
      <c r="AJ911" s="810"/>
    </row>
    <row r="912" spans="1:36" ht="12.75">
      <c r="A912" s="838"/>
      <c r="B912" s="838"/>
      <c r="C912" s="583"/>
      <c r="D912" s="583"/>
      <c r="E912" s="583"/>
      <c r="F912" s="583"/>
      <c r="G912" s="583"/>
      <c r="H912" s="583"/>
      <c r="I912" s="583"/>
      <c r="J912" s="583"/>
      <c r="K912" s="583"/>
      <c r="L912" s="583"/>
      <c r="M912" s="583"/>
      <c r="N912" s="583"/>
      <c r="O912" s="583"/>
      <c r="P912" s="583"/>
      <c r="Q912" s="583"/>
      <c r="R912" s="583"/>
      <c r="S912" s="583"/>
      <c r="T912" s="583"/>
      <c r="U912" s="583"/>
      <c r="V912" s="583"/>
      <c r="W912" s="584"/>
      <c r="X912" s="584"/>
      <c r="Y912" s="584"/>
      <c r="Z912" s="584"/>
      <c r="AA912" s="584"/>
      <c r="AB912" s="584"/>
      <c r="AC912" s="584"/>
      <c r="AD912" s="584"/>
      <c r="AE912" s="584"/>
      <c r="AF912" s="584"/>
      <c r="AG912" s="584"/>
      <c r="AH912" s="584"/>
      <c r="AI912" s="584"/>
      <c r="AJ912" s="584"/>
    </row>
    <row r="913" spans="1:36" ht="12.75">
      <c r="A913" s="837"/>
      <c r="B913" s="837"/>
      <c r="C913" s="809"/>
      <c r="D913" s="809"/>
      <c r="E913" s="809"/>
      <c r="F913" s="809"/>
      <c r="G913" s="809"/>
      <c r="H913" s="809"/>
      <c r="I913" s="809"/>
      <c r="J913" s="809"/>
      <c r="K913" s="809"/>
      <c r="L913" s="809"/>
      <c r="M913" s="809"/>
      <c r="N913" s="809"/>
      <c r="O913" s="809"/>
      <c r="P913" s="809"/>
      <c r="Q913" s="809"/>
      <c r="R913" s="809"/>
      <c r="S913" s="809"/>
      <c r="T913" s="809"/>
      <c r="U913" s="809"/>
      <c r="V913" s="809"/>
      <c r="W913" s="810"/>
      <c r="X913" s="810"/>
      <c r="Y913" s="810"/>
      <c r="Z913" s="810"/>
      <c r="AA913" s="810"/>
      <c r="AB913" s="810"/>
      <c r="AC913" s="810"/>
      <c r="AD913" s="810"/>
      <c r="AE913" s="810"/>
      <c r="AF913" s="810"/>
      <c r="AG913" s="810"/>
      <c r="AH913" s="810"/>
      <c r="AI913" s="810"/>
      <c r="AJ913" s="810"/>
    </row>
    <row r="914" spans="1:36" ht="12.75">
      <c r="A914" s="838"/>
      <c r="B914" s="838"/>
      <c r="C914" s="583"/>
      <c r="D914" s="583"/>
      <c r="E914" s="583"/>
      <c r="F914" s="583"/>
      <c r="G914" s="583"/>
      <c r="H914" s="583"/>
      <c r="I914" s="583"/>
      <c r="J914" s="583"/>
      <c r="K914" s="583"/>
      <c r="L914" s="583"/>
      <c r="M914" s="583"/>
      <c r="N914" s="583"/>
      <c r="O914" s="583"/>
      <c r="P914" s="583"/>
      <c r="Q914" s="583"/>
      <c r="R914" s="583"/>
      <c r="S914" s="583"/>
      <c r="T914" s="583"/>
      <c r="U914" s="583"/>
      <c r="V914" s="583"/>
      <c r="W914" s="584"/>
      <c r="X914" s="584"/>
      <c r="Y914" s="584"/>
      <c r="Z914" s="584"/>
      <c r="AA914" s="584"/>
      <c r="AB914" s="584"/>
      <c r="AC914" s="584"/>
      <c r="AD914" s="584"/>
      <c r="AE914" s="584"/>
      <c r="AF914" s="584"/>
      <c r="AG914" s="584"/>
      <c r="AH914" s="584"/>
      <c r="AI914" s="584"/>
      <c r="AJ914" s="584"/>
    </row>
    <row r="915" spans="1:36" ht="12.75">
      <c r="A915" s="837"/>
      <c r="B915" s="837"/>
      <c r="C915" s="809"/>
      <c r="D915" s="809"/>
      <c r="E915" s="809"/>
      <c r="F915" s="809"/>
      <c r="G915" s="809"/>
      <c r="H915" s="809"/>
      <c r="I915" s="809"/>
      <c r="J915" s="809"/>
      <c r="K915" s="809"/>
      <c r="L915" s="809"/>
      <c r="M915" s="809"/>
      <c r="N915" s="809"/>
      <c r="O915" s="809"/>
      <c r="P915" s="809"/>
      <c r="Q915" s="809"/>
      <c r="R915" s="809"/>
      <c r="S915" s="809"/>
      <c r="T915" s="809"/>
      <c r="U915" s="809"/>
      <c r="V915" s="809"/>
      <c r="W915" s="810"/>
      <c r="X915" s="810"/>
      <c r="Y915" s="810"/>
      <c r="Z915" s="810"/>
      <c r="AA915" s="810"/>
      <c r="AB915" s="810"/>
      <c r="AC915" s="810"/>
      <c r="AD915" s="810"/>
      <c r="AE915" s="810"/>
      <c r="AF915" s="810"/>
      <c r="AG915" s="810"/>
      <c r="AH915" s="810"/>
      <c r="AI915" s="810"/>
      <c r="AJ915" s="810"/>
    </row>
    <row r="916" spans="1:36" ht="12.75">
      <c r="A916" s="838"/>
      <c r="B916" s="838"/>
      <c r="C916" s="583"/>
      <c r="D916" s="583"/>
      <c r="E916" s="583"/>
      <c r="F916" s="583"/>
      <c r="G916" s="583"/>
      <c r="H916" s="583"/>
      <c r="I916" s="583"/>
      <c r="J916" s="583"/>
      <c r="K916" s="583"/>
      <c r="L916" s="583"/>
      <c r="M916" s="583"/>
      <c r="N916" s="583"/>
      <c r="O916" s="583"/>
      <c r="P916" s="583"/>
      <c r="Q916" s="583"/>
      <c r="R916" s="583"/>
      <c r="S916" s="583"/>
      <c r="T916" s="583"/>
      <c r="U916" s="583"/>
      <c r="V916" s="583"/>
      <c r="W916" s="584"/>
      <c r="X916" s="584"/>
      <c r="Y916" s="584"/>
      <c r="Z916" s="584"/>
      <c r="AA916" s="584"/>
      <c r="AB916" s="584"/>
      <c r="AC916" s="584"/>
      <c r="AD916" s="584"/>
      <c r="AE916" s="584"/>
      <c r="AF916" s="584"/>
      <c r="AG916" s="584"/>
      <c r="AH916" s="584"/>
      <c r="AI916" s="584"/>
      <c r="AJ916" s="584"/>
    </row>
    <row r="917" spans="1:36" ht="12.75">
      <c r="A917" s="837"/>
      <c r="B917" s="837"/>
      <c r="C917" s="809"/>
      <c r="D917" s="809"/>
      <c r="E917" s="809"/>
      <c r="F917" s="809"/>
      <c r="G917" s="809"/>
      <c r="H917" s="809"/>
      <c r="I917" s="809"/>
      <c r="J917" s="809"/>
      <c r="K917" s="809"/>
      <c r="L917" s="809"/>
      <c r="M917" s="809"/>
      <c r="N917" s="809"/>
      <c r="O917" s="809"/>
      <c r="P917" s="809"/>
      <c r="Q917" s="809"/>
      <c r="R917" s="809"/>
      <c r="S917" s="809"/>
      <c r="T917" s="809"/>
      <c r="U917" s="809"/>
      <c r="V917" s="809"/>
      <c r="W917" s="810"/>
      <c r="X917" s="810"/>
      <c r="Y917" s="810"/>
      <c r="Z917" s="810"/>
      <c r="AA917" s="810"/>
      <c r="AB917" s="810"/>
      <c r="AC917" s="810"/>
      <c r="AD917" s="810"/>
      <c r="AE917" s="810"/>
      <c r="AF917" s="810"/>
      <c r="AG917" s="810"/>
      <c r="AH917" s="810"/>
      <c r="AI917" s="810"/>
      <c r="AJ917" s="810"/>
    </row>
    <row r="918" spans="1:36" ht="12.75">
      <c r="A918" s="838"/>
      <c r="B918" s="838"/>
      <c r="C918" s="583"/>
      <c r="D918" s="583"/>
      <c r="E918" s="583"/>
      <c r="F918" s="583"/>
      <c r="G918" s="583"/>
      <c r="H918" s="583"/>
      <c r="I918" s="583"/>
      <c r="J918" s="583"/>
      <c r="K918" s="583"/>
      <c r="L918" s="583"/>
      <c r="M918" s="583"/>
      <c r="N918" s="583"/>
      <c r="O918" s="583"/>
      <c r="P918" s="583"/>
      <c r="Q918" s="583"/>
      <c r="R918" s="583"/>
      <c r="S918" s="583"/>
      <c r="T918" s="583"/>
      <c r="U918" s="583"/>
      <c r="V918" s="583"/>
      <c r="W918" s="584"/>
      <c r="X918" s="584"/>
      <c r="Y918" s="584"/>
      <c r="Z918" s="584"/>
      <c r="AA918" s="584"/>
      <c r="AB918" s="584"/>
      <c r="AC918" s="584"/>
      <c r="AD918" s="584"/>
      <c r="AE918" s="584"/>
      <c r="AF918" s="584"/>
      <c r="AG918" s="584"/>
      <c r="AH918" s="584"/>
      <c r="AI918" s="584"/>
      <c r="AJ918" s="584"/>
    </row>
    <row r="919" spans="1:36" ht="12.75">
      <c r="A919" s="837"/>
      <c r="B919" s="837"/>
      <c r="C919" s="809"/>
      <c r="D919" s="809"/>
      <c r="E919" s="809"/>
      <c r="F919" s="809"/>
      <c r="G919" s="809"/>
      <c r="H919" s="809"/>
      <c r="I919" s="809"/>
      <c r="J919" s="809"/>
      <c r="K919" s="809"/>
      <c r="L919" s="809"/>
      <c r="M919" s="809"/>
      <c r="N919" s="809"/>
      <c r="O919" s="809"/>
      <c r="P919" s="809"/>
      <c r="Q919" s="809"/>
      <c r="R919" s="809"/>
      <c r="S919" s="809"/>
      <c r="T919" s="809"/>
      <c r="U919" s="809"/>
      <c r="V919" s="809"/>
      <c r="W919" s="810"/>
      <c r="X919" s="810"/>
      <c r="Y919" s="810"/>
      <c r="Z919" s="810"/>
      <c r="AA919" s="810"/>
      <c r="AB919" s="810"/>
      <c r="AC919" s="810"/>
      <c r="AD919" s="810"/>
      <c r="AE919" s="810"/>
      <c r="AF919" s="810"/>
      <c r="AG919" s="810"/>
      <c r="AH919" s="810"/>
      <c r="AI919" s="810"/>
      <c r="AJ919" s="810"/>
    </row>
    <row r="920" spans="1:36" ht="12.75">
      <c r="A920" s="838"/>
      <c r="B920" s="838"/>
      <c r="C920" s="583"/>
      <c r="D920" s="583"/>
      <c r="E920" s="583"/>
      <c r="F920" s="583"/>
      <c r="G920" s="583"/>
      <c r="H920" s="583"/>
      <c r="I920" s="583"/>
      <c r="J920" s="583"/>
      <c r="K920" s="583"/>
      <c r="L920" s="583"/>
      <c r="M920" s="583"/>
      <c r="N920" s="583"/>
      <c r="O920" s="583"/>
      <c r="P920" s="583"/>
      <c r="Q920" s="583"/>
      <c r="R920" s="583"/>
      <c r="S920" s="583"/>
      <c r="T920" s="583"/>
      <c r="U920" s="583"/>
      <c r="V920" s="583"/>
      <c r="W920" s="584"/>
      <c r="X920" s="584"/>
      <c r="Y920" s="584"/>
      <c r="Z920" s="584"/>
      <c r="AA920" s="584"/>
      <c r="AB920" s="584"/>
      <c r="AC920" s="584"/>
      <c r="AD920" s="584"/>
      <c r="AE920" s="584"/>
      <c r="AF920" s="584"/>
      <c r="AG920" s="584"/>
      <c r="AH920" s="584"/>
      <c r="AI920" s="584"/>
      <c r="AJ920" s="584"/>
    </row>
    <row r="921" spans="1:36" ht="12.75">
      <c r="A921" s="837"/>
      <c r="B921" s="837"/>
      <c r="C921" s="809"/>
      <c r="D921" s="809"/>
      <c r="E921" s="809"/>
      <c r="F921" s="809"/>
      <c r="G921" s="809"/>
      <c r="H921" s="809"/>
      <c r="I921" s="809"/>
      <c r="J921" s="809"/>
      <c r="K921" s="809"/>
      <c r="L921" s="809"/>
      <c r="M921" s="809"/>
      <c r="N921" s="809"/>
      <c r="O921" s="809"/>
      <c r="P921" s="809"/>
      <c r="Q921" s="809"/>
      <c r="R921" s="809"/>
      <c r="S921" s="809"/>
      <c r="T921" s="809"/>
      <c r="U921" s="809"/>
      <c r="V921" s="809"/>
      <c r="W921" s="810"/>
      <c r="X921" s="810"/>
      <c r="Y921" s="810"/>
      <c r="Z921" s="810"/>
      <c r="AA921" s="810"/>
      <c r="AB921" s="810"/>
      <c r="AC921" s="810"/>
      <c r="AD921" s="810"/>
      <c r="AE921" s="810"/>
      <c r="AF921" s="810"/>
      <c r="AG921" s="810"/>
      <c r="AH921" s="810"/>
      <c r="AI921" s="810"/>
      <c r="AJ921" s="810"/>
    </row>
    <row r="922" spans="1:36" ht="12.75">
      <c r="A922" s="838"/>
      <c r="B922" s="838"/>
      <c r="C922" s="583"/>
      <c r="D922" s="583"/>
      <c r="E922" s="583"/>
      <c r="F922" s="583"/>
      <c r="G922" s="583"/>
      <c r="H922" s="583"/>
      <c r="I922" s="583"/>
      <c r="J922" s="583"/>
      <c r="K922" s="583"/>
      <c r="L922" s="583"/>
      <c r="M922" s="583"/>
      <c r="N922" s="583"/>
      <c r="O922" s="583"/>
      <c r="P922" s="583"/>
      <c r="Q922" s="583"/>
      <c r="R922" s="583"/>
      <c r="S922" s="583"/>
      <c r="T922" s="583"/>
      <c r="U922" s="583"/>
      <c r="V922" s="583"/>
      <c r="W922" s="584"/>
      <c r="X922" s="584"/>
      <c r="Y922" s="584"/>
      <c r="Z922" s="584"/>
      <c r="AA922" s="584"/>
      <c r="AB922" s="584"/>
      <c r="AC922" s="584"/>
      <c r="AD922" s="584"/>
      <c r="AE922" s="584"/>
      <c r="AF922" s="584"/>
      <c r="AG922" s="584"/>
      <c r="AH922" s="584"/>
      <c r="AI922" s="584"/>
      <c r="AJ922" s="584"/>
    </row>
    <row r="923" spans="1:36" ht="12.75">
      <c r="A923" s="837"/>
      <c r="B923" s="837"/>
      <c r="C923" s="809"/>
      <c r="D923" s="809"/>
      <c r="E923" s="809"/>
      <c r="F923" s="809"/>
      <c r="G923" s="809"/>
      <c r="H923" s="809"/>
      <c r="I923" s="809"/>
      <c r="J923" s="809"/>
      <c r="K923" s="809"/>
      <c r="L923" s="809"/>
      <c r="M923" s="809"/>
      <c r="N923" s="809"/>
      <c r="O923" s="809"/>
      <c r="P923" s="809"/>
      <c r="Q923" s="809"/>
      <c r="R923" s="809"/>
      <c r="S923" s="809"/>
      <c r="T923" s="809"/>
      <c r="U923" s="809"/>
      <c r="V923" s="809"/>
      <c r="W923" s="810"/>
      <c r="X923" s="810"/>
      <c r="Y923" s="810"/>
      <c r="Z923" s="810"/>
      <c r="AA923" s="810"/>
      <c r="AB923" s="810"/>
      <c r="AC923" s="810"/>
      <c r="AD923" s="810"/>
      <c r="AE923" s="810"/>
      <c r="AF923" s="810"/>
      <c r="AG923" s="810"/>
      <c r="AH923" s="810"/>
      <c r="AI923" s="810"/>
      <c r="AJ923" s="810"/>
    </row>
    <row r="924" spans="1:36" ht="12.75">
      <c r="A924" s="838"/>
      <c r="B924" s="838"/>
      <c r="C924" s="583"/>
      <c r="D924" s="583"/>
      <c r="E924" s="583"/>
      <c r="F924" s="583"/>
      <c r="G924" s="583"/>
      <c r="H924" s="583"/>
      <c r="I924" s="583"/>
      <c r="J924" s="583"/>
      <c r="K924" s="583"/>
      <c r="L924" s="583"/>
      <c r="M924" s="583"/>
      <c r="N924" s="583"/>
      <c r="O924" s="583"/>
      <c r="P924" s="583"/>
      <c r="Q924" s="583"/>
      <c r="R924" s="583"/>
      <c r="S924" s="583"/>
      <c r="T924" s="583"/>
      <c r="U924" s="583"/>
      <c r="V924" s="583"/>
      <c r="W924" s="584"/>
      <c r="X924" s="584"/>
      <c r="Y924" s="584"/>
      <c r="Z924" s="584"/>
      <c r="AA924" s="584"/>
      <c r="AB924" s="584"/>
      <c r="AC924" s="584"/>
      <c r="AD924" s="584"/>
      <c r="AE924" s="584"/>
      <c r="AF924" s="584"/>
      <c r="AG924" s="584"/>
      <c r="AH924" s="584"/>
      <c r="AI924" s="584"/>
      <c r="AJ924" s="584"/>
    </row>
    <row r="925" spans="1:36" ht="12.75">
      <c r="A925" s="837"/>
      <c r="B925" s="837"/>
      <c r="C925" s="809"/>
      <c r="D925" s="809"/>
      <c r="E925" s="809"/>
      <c r="F925" s="809"/>
      <c r="G925" s="809"/>
      <c r="H925" s="809"/>
      <c r="I925" s="809"/>
      <c r="J925" s="809"/>
      <c r="K925" s="809"/>
      <c r="L925" s="809"/>
      <c r="M925" s="809"/>
      <c r="N925" s="809"/>
      <c r="O925" s="809"/>
      <c r="P925" s="809"/>
      <c r="Q925" s="809"/>
      <c r="R925" s="809"/>
      <c r="S925" s="809"/>
      <c r="T925" s="809"/>
      <c r="U925" s="809"/>
      <c r="V925" s="809"/>
      <c r="W925" s="810"/>
      <c r="X925" s="810"/>
      <c r="Y925" s="810"/>
      <c r="Z925" s="810"/>
      <c r="AA925" s="810"/>
      <c r="AB925" s="810"/>
      <c r="AC925" s="810"/>
      <c r="AD925" s="810"/>
      <c r="AE925" s="810"/>
      <c r="AF925" s="810"/>
      <c r="AG925" s="810"/>
      <c r="AH925" s="810"/>
      <c r="AI925" s="810"/>
      <c r="AJ925" s="810"/>
    </row>
    <row r="926" spans="1:36" ht="12.75">
      <c r="A926" s="838"/>
      <c r="B926" s="838"/>
      <c r="C926" s="583"/>
      <c r="D926" s="583"/>
      <c r="E926" s="583"/>
      <c r="F926" s="583"/>
      <c r="G926" s="583"/>
      <c r="H926" s="583"/>
      <c r="I926" s="583"/>
      <c r="J926" s="583"/>
      <c r="K926" s="583"/>
      <c r="L926" s="583"/>
      <c r="M926" s="583"/>
      <c r="N926" s="583"/>
      <c r="O926" s="583"/>
      <c r="P926" s="583"/>
      <c r="Q926" s="583"/>
      <c r="R926" s="583"/>
      <c r="S926" s="583"/>
      <c r="T926" s="583"/>
      <c r="U926" s="583"/>
      <c r="V926" s="583"/>
      <c r="W926" s="584"/>
      <c r="X926" s="584"/>
      <c r="Y926" s="584"/>
      <c r="Z926" s="584"/>
      <c r="AA926" s="584"/>
      <c r="AB926" s="584"/>
      <c r="AC926" s="584"/>
      <c r="AD926" s="584"/>
      <c r="AE926" s="584"/>
      <c r="AF926" s="584"/>
      <c r="AG926" s="584"/>
      <c r="AH926" s="584"/>
      <c r="AI926" s="584"/>
      <c r="AJ926" s="584"/>
    </row>
    <row r="927" spans="1:36" ht="12.75">
      <c r="A927" s="837"/>
      <c r="B927" s="837"/>
      <c r="C927" s="809"/>
      <c r="D927" s="809"/>
      <c r="E927" s="809"/>
      <c r="F927" s="809"/>
      <c r="G927" s="809"/>
      <c r="H927" s="809"/>
      <c r="I927" s="809"/>
      <c r="J927" s="809"/>
      <c r="K927" s="809"/>
      <c r="L927" s="809"/>
      <c r="M927" s="809"/>
      <c r="N927" s="809"/>
      <c r="O927" s="809"/>
      <c r="P927" s="809"/>
      <c r="Q927" s="809"/>
      <c r="R927" s="809"/>
      <c r="S927" s="809"/>
      <c r="T927" s="809"/>
      <c r="U927" s="809"/>
      <c r="V927" s="809"/>
      <c r="W927" s="810"/>
      <c r="X927" s="810"/>
      <c r="Y927" s="810"/>
      <c r="Z927" s="810"/>
      <c r="AA927" s="810"/>
      <c r="AB927" s="810"/>
      <c r="AC927" s="810"/>
      <c r="AD927" s="810"/>
      <c r="AE927" s="810"/>
      <c r="AF927" s="810"/>
      <c r="AG927" s="810"/>
      <c r="AH927" s="810"/>
      <c r="AI927" s="810"/>
      <c r="AJ927" s="810"/>
    </row>
    <row r="928" spans="1:36" ht="12.75">
      <c r="A928" s="838"/>
      <c r="B928" s="838"/>
      <c r="C928" s="583"/>
      <c r="D928" s="583"/>
      <c r="E928" s="583"/>
      <c r="F928" s="583"/>
      <c r="G928" s="583"/>
      <c r="H928" s="583"/>
      <c r="I928" s="583"/>
      <c r="J928" s="583"/>
      <c r="K928" s="583"/>
      <c r="L928" s="583"/>
      <c r="M928" s="583"/>
      <c r="N928" s="583"/>
      <c r="O928" s="583"/>
      <c r="P928" s="583"/>
      <c r="Q928" s="583"/>
      <c r="R928" s="583"/>
      <c r="S928" s="583"/>
      <c r="T928" s="583"/>
      <c r="U928" s="583"/>
      <c r="V928" s="583"/>
      <c r="W928" s="584"/>
      <c r="X928" s="584"/>
      <c r="Y928" s="584"/>
      <c r="Z928" s="584"/>
      <c r="AA928" s="584"/>
      <c r="AB928" s="584"/>
      <c r="AC928" s="584"/>
      <c r="AD928" s="584"/>
      <c r="AE928" s="584"/>
      <c r="AF928" s="584"/>
      <c r="AG928" s="584"/>
      <c r="AH928" s="584"/>
      <c r="AI928" s="584"/>
      <c r="AJ928" s="584"/>
    </row>
    <row r="929" spans="1:36" ht="12.75">
      <c r="A929" s="837"/>
      <c r="B929" s="837"/>
      <c r="C929" s="809"/>
      <c r="D929" s="809"/>
      <c r="E929" s="809"/>
      <c r="F929" s="809"/>
      <c r="G929" s="809"/>
      <c r="H929" s="809"/>
      <c r="I929" s="809"/>
      <c r="J929" s="809"/>
      <c r="K929" s="809"/>
      <c r="L929" s="809"/>
      <c r="M929" s="809"/>
      <c r="N929" s="809"/>
      <c r="O929" s="809"/>
      <c r="P929" s="809"/>
      <c r="Q929" s="809"/>
      <c r="R929" s="809"/>
      <c r="S929" s="809"/>
      <c r="T929" s="809"/>
      <c r="U929" s="809"/>
      <c r="V929" s="809"/>
      <c r="W929" s="810"/>
      <c r="X929" s="810"/>
      <c r="Y929" s="810"/>
      <c r="Z929" s="810"/>
      <c r="AA929" s="810"/>
      <c r="AB929" s="810"/>
      <c r="AC929" s="810"/>
      <c r="AD929" s="810"/>
      <c r="AE929" s="810"/>
      <c r="AF929" s="810"/>
      <c r="AG929" s="810"/>
      <c r="AH929" s="810"/>
      <c r="AI929" s="810"/>
      <c r="AJ929" s="810"/>
    </row>
    <row r="930" spans="1:36" ht="12.75">
      <c r="A930" s="838"/>
      <c r="B930" s="838"/>
      <c r="C930" s="583"/>
      <c r="D930" s="583"/>
      <c r="E930" s="583"/>
      <c r="F930" s="583"/>
      <c r="G930" s="583"/>
      <c r="H930" s="583"/>
      <c r="I930" s="583"/>
      <c r="J930" s="583"/>
      <c r="K930" s="583"/>
      <c r="L930" s="583"/>
      <c r="M930" s="583"/>
      <c r="N930" s="583"/>
      <c r="O930" s="583"/>
      <c r="P930" s="583"/>
      <c r="Q930" s="583"/>
      <c r="R930" s="583"/>
      <c r="S930" s="583"/>
      <c r="T930" s="583"/>
      <c r="U930" s="583"/>
      <c r="V930" s="583"/>
      <c r="W930" s="584"/>
      <c r="X930" s="584"/>
      <c r="Y930" s="584"/>
      <c r="Z930" s="584"/>
      <c r="AA930" s="584"/>
      <c r="AB930" s="584"/>
      <c r="AC930" s="584"/>
      <c r="AD930" s="584"/>
      <c r="AE930" s="584"/>
      <c r="AF930" s="584"/>
      <c r="AG930" s="584"/>
      <c r="AH930" s="584"/>
      <c r="AI930" s="584"/>
      <c r="AJ930" s="584"/>
    </row>
    <row r="931" spans="1:36" ht="12.75">
      <c r="A931" s="837"/>
      <c r="B931" s="837"/>
      <c r="C931" s="809"/>
      <c r="D931" s="809"/>
      <c r="E931" s="809"/>
      <c r="F931" s="809"/>
      <c r="G931" s="809"/>
      <c r="H931" s="809"/>
      <c r="I931" s="809"/>
      <c r="J931" s="809"/>
      <c r="K931" s="809"/>
      <c r="L931" s="809"/>
      <c r="M931" s="809"/>
      <c r="N931" s="809"/>
      <c r="O931" s="809"/>
      <c r="P931" s="809"/>
      <c r="Q931" s="809"/>
      <c r="R931" s="809"/>
      <c r="S931" s="809"/>
      <c r="T931" s="809"/>
      <c r="U931" s="809"/>
      <c r="V931" s="809"/>
      <c r="W931" s="810"/>
      <c r="X931" s="810"/>
      <c r="Y931" s="810"/>
      <c r="Z931" s="810"/>
      <c r="AA931" s="810"/>
      <c r="AB931" s="810"/>
      <c r="AC931" s="810"/>
      <c r="AD931" s="810"/>
      <c r="AE931" s="810"/>
      <c r="AF931" s="810"/>
      <c r="AG931" s="810"/>
      <c r="AH931" s="810"/>
      <c r="AI931" s="810"/>
      <c r="AJ931" s="810"/>
    </row>
    <row r="932" spans="1:36" ht="12.75">
      <c r="A932" s="838"/>
      <c r="B932" s="838"/>
      <c r="C932" s="583"/>
      <c r="D932" s="583"/>
      <c r="E932" s="583"/>
      <c r="F932" s="583"/>
      <c r="G932" s="583"/>
      <c r="H932" s="583"/>
      <c r="I932" s="583"/>
      <c r="J932" s="583"/>
      <c r="K932" s="583"/>
      <c r="L932" s="583"/>
      <c r="M932" s="583"/>
      <c r="N932" s="583"/>
      <c r="O932" s="583"/>
      <c r="P932" s="583"/>
      <c r="Q932" s="583"/>
      <c r="R932" s="583"/>
      <c r="S932" s="583"/>
      <c r="T932" s="583"/>
      <c r="U932" s="583"/>
      <c r="V932" s="583"/>
      <c r="W932" s="584"/>
      <c r="X932" s="584"/>
      <c r="Y932" s="584"/>
      <c r="Z932" s="584"/>
      <c r="AA932" s="584"/>
      <c r="AB932" s="584"/>
      <c r="AC932" s="584"/>
      <c r="AD932" s="584"/>
      <c r="AE932" s="584"/>
      <c r="AF932" s="584"/>
      <c r="AG932" s="584"/>
      <c r="AH932" s="584"/>
      <c r="AI932" s="584"/>
      <c r="AJ932" s="584"/>
    </row>
    <row r="933" spans="1:36" ht="12.75">
      <c r="A933" s="837"/>
      <c r="B933" s="837"/>
      <c r="C933" s="809"/>
      <c r="D933" s="809"/>
      <c r="E933" s="809"/>
      <c r="F933" s="809"/>
      <c r="G933" s="809"/>
      <c r="H933" s="809"/>
      <c r="I933" s="809"/>
      <c r="J933" s="809"/>
      <c r="K933" s="809"/>
      <c r="L933" s="809"/>
      <c r="M933" s="809"/>
      <c r="N933" s="809"/>
      <c r="O933" s="809"/>
      <c r="P933" s="809"/>
      <c r="Q933" s="809"/>
      <c r="R933" s="809"/>
      <c r="S933" s="809"/>
      <c r="T933" s="809"/>
      <c r="U933" s="809"/>
      <c r="V933" s="809"/>
      <c r="W933" s="810"/>
      <c r="X933" s="810"/>
      <c r="Y933" s="810"/>
      <c r="Z933" s="810"/>
      <c r="AA933" s="810"/>
      <c r="AB933" s="810"/>
      <c r="AC933" s="810"/>
      <c r="AD933" s="810"/>
      <c r="AE933" s="810"/>
      <c r="AF933" s="810"/>
      <c r="AG933" s="810"/>
      <c r="AH933" s="810"/>
      <c r="AI933" s="810"/>
      <c r="AJ933" s="810"/>
    </row>
    <row r="934" spans="1:36" ht="12.75">
      <c r="A934" s="838"/>
      <c r="B934" s="838"/>
      <c r="C934" s="583"/>
      <c r="D934" s="583"/>
      <c r="E934" s="583"/>
      <c r="F934" s="583"/>
      <c r="G934" s="583"/>
      <c r="H934" s="583"/>
      <c r="I934" s="583"/>
      <c r="J934" s="583"/>
      <c r="K934" s="583"/>
      <c r="L934" s="583"/>
      <c r="M934" s="583"/>
      <c r="N934" s="583"/>
      <c r="O934" s="583"/>
      <c r="P934" s="583"/>
      <c r="Q934" s="583"/>
      <c r="R934" s="583"/>
      <c r="S934" s="583"/>
      <c r="T934" s="583"/>
      <c r="U934" s="583"/>
      <c r="V934" s="583"/>
      <c r="W934" s="584"/>
      <c r="X934" s="584"/>
      <c r="Y934" s="584"/>
      <c r="Z934" s="584"/>
      <c r="AA934" s="584"/>
      <c r="AB934" s="584"/>
      <c r="AC934" s="584"/>
      <c r="AD934" s="584"/>
      <c r="AE934" s="584"/>
      <c r="AF934" s="584"/>
      <c r="AG934" s="584"/>
      <c r="AH934" s="584"/>
      <c r="AI934" s="584"/>
      <c r="AJ934" s="584"/>
    </row>
    <row r="935" spans="1:36" ht="12.75">
      <c r="A935" s="837"/>
      <c r="B935" s="837"/>
      <c r="C935" s="809"/>
      <c r="D935" s="809"/>
      <c r="E935" s="809"/>
      <c r="F935" s="809"/>
      <c r="G935" s="809"/>
      <c r="H935" s="809"/>
      <c r="I935" s="809"/>
      <c r="J935" s="809"/>
      <c r="K935" s="809"/>
      <c r="L935" s="809"/>
      <c r="M935" s="809"/>
      <c r="N935" s="809"/>
      <c r="O935" s="809"/>
      <c r="P935" s="809"/>
      <c r="Q935" s="809"/>
      <c r="R935" s="809"/>
      <c r="S935" s="809"/>
      <c r="T935" s="809"/>
      <c r="U935" s="809"/>
      <c r="V935" s="809"/>
      <c r="W935" s="810"/>
      <c r="X935" s="810"/>
      <c r="Y935" s="810"/>
      <c r="Z935" s="810"/>
      <c r="AA935" s="810"/>
      <c r="AB935" s="810"/>
      <c r="AC935" s="810"/>
      <c r="AD935" s="810"/>
      <c r="AE935" s="810"/>
      <c r="AF935" s="810"/>
      <c r="AG935" s="810"/>
      <c r="AH935" s="810"/>
      <c r="AI935" s="810"/>
      <c r="AJ935" s="810"/>
    </row>
    <row r="936" spans="1:36" ht="12.75">
      <c r="A936" s="838"/>
      <c r="B936" s="838"/>
      <c r="C936" s="583"/>
      <c r="D936" s="583"/>
      <c r="E936" s="583"/>
      <c r="F936" s="583"/>
      <c r="G936" s="583"/>
      <c r="H936" s="583"/>
      <c r="I936" s="583"/>
      <c r="J936" s="583"/>
      <c r="K936" s="583"/>
      <c r="L936" s="583"/>
      <c r="M936" s="583"/>
      <c r="N936" s="583"/>
      <c r="O936" s="583"/>
      <c r="P936" s="583"/>
      <c r="Q936" s="583"/>
      <c r="R936" s="583"/>
      <c r="S936" s="583"/>
      <c r="T936" s="583"/>
      <c r="U936" s="583"/>
      <c r="V936" s="583"/>
      <c r="W936" s="584"/>
      <c r="X936" s="584"/>
      <c r="Y936" s="584"/>
      <c r="Z936" s="584"/>
      <c r="AA936" s="584"/>
      <c r="AB936" s="584"/>
      <c r="AC936" s="584"/>
      <c r="AD936" s="584"/>
      <c r="AE936" s="584"/>
      <c r="AF936" s="584"/>
      <c r="AG936" s="584"/>
      <c r="AH936" s="584"/>
      <c r="AI936" s="584"/>
      <c r="AJ936" s="584"/>
    </row>
    <row r="937" spans="1:36" ht="12.75">
      <c r="A937" s="837"/>
      <c r="B937" s="837"/>
      <c r="C937" s="809"/>
      <c r="D937" s="809"/>
      <c r="E937" s="809"/>
      <c r="F937" s="809"/>
      <c r="G937" s="809"/>
      <c r="H937" s="809"/>
      <c r="I937" s="809"/>
      <c r="J937" s="809"/>
      <c r="K937" s="809"/>
      <c r="L937" s="809"/>
      <c r="M937" s="809"/>
      <c r="N937" s="809"/>
      <c r="O937" s="809"/>
      <c r="P937" s="809"/>
      <c r="Q937" s="809"/>
      <c r="R937" s="809"/>
      <c r="S937" s="809"/>
      <c r="T937" s="809"/>
      <c r="U937" s="809"/>
      <c r="V937" s="809"/>
      <c r="W937" s="810"/>
      <c r="X937" s="810"/>
      <c r="Y937" s="810"/>
      <c r="Z937" s="810"/>
      <c r="AA937" s="810"/>
      <c r="AB937" s="810"/>
      <c r="AC937" s="810"/>
      <c r="AD937" s="810"/>
      <c r="AE937" s="810"/>
      <c r="AF937" s="810"/>
      <c r="AG937" s="810"/>
      <c r="AH937" s="810"/>
      <c r="AI937" s="810"/>
      <c r="AJ937" s="810"/>
    </row>
    <row r="938" spans="1:36" ht="12.75">
      <c r="A938" s="838"/>
      <c r="B938" s="838"/>
      <c r="C938" s="583"/>
      <c r="D938" s="583"/>
      <c r="E938" s="583"/>
      <c r="F938" s="583"/>
      <c r="G938" s="583"/>
      <c r="H938" s="583"/>
      <c r="I938" s="583"/>
      <c r="J938" s="583"/>
      <c r="K938" s="583"/>
      <c r="L938" s="583"/>
      <c r="M938" s="583"/>
      <c r="N938" s="583"/>
      <c r="O938" s="583"/>
      <c r="P938" s="583"/>
      <c r="Q938" s="583"/>
      <c r="R938" s="583"/>
      <c r="S938" s="583"/>
      <c r="T938" s="583"/>
      <c r="U938" s="583"/>
      <c r="V938" s="583"/>
      <c r="W938" s="584"/>
      <c r="X938" s="584"/>
      <c r="Y938" s="584"/>
      <c r="Z938" s="584"/>
      <c r="AA938" s="584"/>
      <c r="AB938" s="584"/>
      <c r="AC938" s="584"/>
      <c r="AD938" s="584"/>
      <c r="AE938" s="584"/>
      <c r="AF938" s="584"/>
      <c r="AG938" s="584"/>
      <c r="AH938" s="584"/>
      <c r="AI938" s="584"/>
      <c r="AJ938" s="584"/>
    </row>
    <row r="939" spans="1:36" ht="12.75">
      <c r="A939" s="837"/>
      <c r="B939" s="837"/>
      <c r="C939" s="809"/>
      <c r="D939" s="809"/>
      <c r="E939" s="809"/>
      <c r="F939" s="809"/>
      <c r="G939" s="809"/>
      <c r="H939" s="809"/>
      <c r="I939" s="809"/>
      <c r="J939" s="809"/>
      <c r="K939" s="809"/>
      <c r="L939" s="809"/>
      <c r="M939" s="809"/>
      <c r="N939" s="809"/>
      <c r="O939" s="809"/>
      <c r="P939" s="809"/>
      <c r="Q939" s="809"/>
      <c r="R939" s="809"/>
      <c r="S939" s="809"/>
      <c r="T939" s="809"/>
      <c r="U939" s="809"/>
      <c r="V939" s="809"/>
      <c r="W939" s="810"/>
      <c r="X939" s="810"/>
      <c r="Y939" s="810"/>
      <c r="Z939" s="810"/>
      <c r="AA939" s="810"/>
      <c r="AB939" s="810"/>
      <c r="AC939" s="810"/>
      <c r="AD939" s="810"/>
      <c r="AE939" s="810"/>
      <c r="AF939" s="810"/>
      <c r="AG939" s="810"/>
      <c r="AH939" s="810"/>
      <c r="AI939" s="810"/>
      <c r="AJ939" s="810"/>
    </row>
    <row r="940" spans="1:36" ht="12.75">
      <c r="A940" s="838"/>
      <c r="B940" s="838"/>
      <c r="C940" s="583"/>
      <c r="D940" s="583"/>
      <c r="E940" s="583"/>
      <c r="F940" s="583"/>
      <c r="G940" s="583"/>
      <c r="H940" s="583"/>
      <c r="I940" s="583"/>
      <c r="J940" s="583"/>
      <c r="K940" s="583"/>
      <c r="L940" s="583"/>
      <c r="M940" s="583"/>
      <c r="N940" s="583"/>
      <c r="O940" s="583"/>
      <c r="P940" s="583"/>
      <c r="Q940" s="583"/>
      <c r="R940" s="583"/>
      <c r="S940" s="583"/>
      <c r="T940" s="583"/>
      <c r="U940" s="583"/>
      <c r="V940" s="583"/>
      <c r="W940" s="584"/>
      <c r="X940" s="584"/>
      <c r="Y940" s="584"/>
      <c r="Z940" s="584"/>
      <c r="AA940" s="584"/>
      <c r="AB940" s="584"/>
      <c r="AC940" s="584"/>
      <c r="AD940" s="584"/>
      <c r="AE940" s="584"/>
      <c r="AF940" s="584"/>
      <c r="AG940" s="584"/>
      <c r="AH940" s="584"/>
      <c r="AI940" s="584"/>
      <c r="AJ940" s="584"/>
    </row>
    <row r="941" spans="1:36" ht="12.75">
      <c r="A941" s="837"/>
      <c r="B941" s="837"/>
      <c r="C941" s="809"/>
      <c r="D941" s="809"/>
      <c r="E941" s="809"/>
      <c r="F941" s="809"/>
      <c r="G941" s="809"/>
      <c r="H941" s="809"/>
      <c r="I941" s="809"/>
      <c r="J941" s="809"/>
      <c r="K941" s="809"/>
      <c r="L941" s="809"/>
      <c r="M941" s="809"/>
      <c r="N941" s="809"/>
      <c r="O941" s="809"/>
      <c r="P941" s="809"/>
      <c r="Q941" s="809"/>
      <c r="R941" s="809"/>
      <c r="S941" s="809"/>
      <c r="T941" s="809"/>
      <c r="U941" s="809"/>
      <c r="V941" s="809"/>
      <c r="W941" s="810"/>
      <c r="X941" s="810"/>
      <c r="Y941" s="810"/>
      <c r="Z941" s="810"/>
      <c r="AA941" s="810"/>
      <c r="AB941" s="810"/>
      <c r="AC941" s="810"/>
      <c r="AD941" s="810"/>
      <c r="AE941" s="810"/>
      <c r="AF941" s="810"/>
      <c r="AG941" s="810"/>
      <c r="AH941" s="810"/>
      <c r="AI941" s="810"/>
      <c r="AJ941" s="810"/>
    </row>
    <row r="942" spans="1:36" ht="12.75">
      <c r="A942" s="838"/>
      <c r="B942" s="838"/>
      <c r="C942" s="583"/>
      <c r="D942" s="583"/>
      <c r="E942" s="583"/>
      <c r="F942" s="583"/>
      <c r="G942" s="583"/>
      <c r="H942" s="583"/>
      <c r="I942" s="583"/>
      <c r="J942" s="583"/>
      <c r="K942" s="583"/>
      <c r="L942" s="583"/>
      <c r="M942" s="583"/>
      <c r="N942" s="583"/>
      <c r="O942" s="583"/>
      <c r="P942" s="583"/>
      <c r="Q942" s="583"/>
      <c r="R942" s="583"/>
      <c r="S942" s="583"/>
      <c r="T942" s="583"/>
      <c r="U942" s="583"/>
      <c r="V942" s="583"/>
      <c r="W942" s="584"/>
      <c r="X942" s="584"/>
      <c r="Y942" s="584"/>
      <c r="Z942" s="584"/>
      <c r="AA942" s="584"/>
      <c r="AB942" s="584"/>
      <c r="AC942" s="584"/>
      <c r="AD942" s="584"/>
      <c r="AE942" s="584"/>
      <c r="AF942" s="584"/>
      <c r="AG942" s="584"/>
      <c r="AH942" s="584"/>
      <c r="AI942" s="584"/>
      <c r="AJ942" s="584"/>
    </row>
    <row r="943" spans="1:36" ht="12.75">
      <c r="A943" s="837"/>
      <c r="B943" s="837"/>
      <c r="C943" s="809"/>
      <c r="D943" s="809"/>
      <c r="E943" s="809"/>
      <c r="F943" s="809"/>
      <c r="G943" s="809"/>
      <c r="H943" s="809"/>
      <c r="I943" s="809"/>
      <c r="J943" s="809"/>
      <c r="K943" s="809"/>
      <c r="L943" s="809"/>
      <c r="M943" s="809"/>
      <c r="N943" s="809"/>
      <c r="O943" s="809"/>
      <c r="P943" s="809"/>
      <c r="Q943" s="809"/>
      <c r="R943" s="809"/>
      <c r="S943" s="809"/>
      <c r="T943" s="809"/>
      <c r="U943" s="809"/>
      <c r="V943" s="809"/>
      <c r="W943" s="810"/>
      <c r="X943" s="810"/>
      <c r="Y943" s="810"/>
      <c r="Z943" s="810"/>
      <c r="AA943" s="810"/>
      <c r="AB943" s="810"/>
      <c r="AC943" s="810"/>
      <c r="AD943" s="810"/>
      <c r="AE943" s="810"/>
      <c r="AF943" s="810"/>
      <c r="AG943" s="810"/>
      <c r="AH943" s="810"/>
      <c r="AI943" s="810"/>
      <c r="AJ943" s="810"/>
    </row>
    <row r="944" spans="1:36" ht="12.75">
      <c r="A944" s="838"/>
      <c r="B944" s="838"/>
      <c r="C944" s="583"/>
      <c r="D944" s="583"/>
      <c r="E944" s="583"/>
      <c r="F944" s="583"/>
      <c r="G944" s="583"/>
      <c r="H944" s="583"/>
      <c r="I944" s="583"/>
      <c r="J944" s="583"/>
      <c r="K944" s="583"/>
      <c r="L944" s="583"/>
      <c r="M944" s="583"/>
      <c r="N944" s="583"/>
      <c r="O944" s="583"/>
      <c r="P944" s="583"/>
      <c r="Q944" s="583"/>
      <c r="R944" s="583"/>
      <c r="S944" s="583"/>
      <c r="T944" s="583"/>
      <c r="U944" s="583"/>
      <c r="V944" s="583"/>
      <c r="W944" s="584"/>
      <c r="X944" s="584"/>
      <c r="Y944" s="584"/>
      <c r="Z944" s="584"/>
      <c r="AA944" s="584"/>
      <c r="AB944" s="584"/>
      <c r="AC944" s="584"/>
      <c r="AD944" s="584"/>
      <c r="AE944" s="584"/>
      <c r="AF944" s="584"/>
      <c r="AG944" s="584"/>
      <c r="AH944" s="584"/>
      <c r="AI944" s="584"/>
      <c r="AJ944" s="584"/>
    </row>
    <row r="945" spans="1:36" ht="12.75">
      <c r="A945" s="837"/>
      <c r="B945" s="837"/>
      <c r="C945" s="809"/>
      <c r="D945" s="809"/>
      <c r="E945" s="809"/>
      <c r="F945" s="809"/>
      <c r="G945" s="809"/>
      <c r="H945" s="809"/>
      <c r="I945" s="809"/>
      <c r="J945" s="809"/>
      <c r="K945" s="809"/>
      <c r="L945" s="809"/>
      <c r="M945" s="809"/>
      <c r="N945" s="809"/>
      <c r="O945" s="809"/>
      <c r="P945" s="809"/>
      <c r="Q945" s="809"/>
      <c r="R945" s="809"/>
      <c r="S945" s="809"/>
      <c r="T945" s="809"/>
      <c r="U945" s="809"/>
      <c r="V945" s="809"/>
      <c r="W945" s="810"/>
      <c r="X945" s="810"/>
      <c r="Y945" s="810"/>
      <c r="Z945" s="810"/>
      <c r="AA945" s="810"/>
      <c r="AB945" s="810"/>
      <c r="AC945" s="810"/>
      <c r="AD945" s="810"/>
      <c r="AE945" s="810"/>
      <c r="AF945" s="810"/>
      <c r="AG945" s="810"/>
      <c r="AH945" s="810"/>
      <c r="AI945" s="810"/>
      <c r="AJ945" s="810"/>
    </row>
    <row r="946" spans="1:36" ht="12.75">
      <c r="A946" s="838"/>
      <c r="B946" s="838"/>
      <c r="C946" s="583"/>
      <c r="D946" s="583"/>
      <c r="E946" s="583"/>
      <c r="F946" s="583"/>
      <c r="G946" s="583"/>
      <c r="H946" s="583"/>
      <c r="I946" s="583"/>
      <c r="J946" s="583"/>
      <c r="K946" s="583"/>
      <c r="L946" s="583"/>
      <c r="M946" s="583"/>
      <c r="N946" s="583"/>
      <c r="O946" s="583"/>
      <c r="P946" s="583"/>
      <c r="Q946" s="583"/>
      <c r="R946" s="583"/>
      <c r="S946" s="583"/>
      <c r="T946" s="583"/>
      <c r="U946" s="583"/>
      <c r="V946" s="583"/>
      <c r="W946" s="584"/>
      <c r="X946" s="584"/>
      <c r="Y946" s="584"/>
      <c r="Z946" s="584"/>
      <c r="AA946" s="584"/>
      <c r="AB946" s="584"/>
      <c r="AC946" s="584"/>
      <c r="AD946" s="584"/>
      <c r="AE946" s="584"/>
      <c r="AF946" s="584"/>
      <c r="AG946" s="584"/>
      <c r="AH946" s="584"/>
      <c r="AI946" s="584"/>
      <c r="AJ946" s="584"/>
    </row>
    <row r="947" spans="1:36" ht="12.75">
      <c r="A947" s="837"/>
      <c r="B947" s="837"/>
      <c r="C947" s="809"/>
      <c r="D947" s="809"/>
      <c r="E947" s="809"/>
      <c r="F947" s="809"/>
      <c r="G947" s="809"/>
      <c r="H947" s="809"/>
      <c r="I947" s="809"/>
      <c r="J947" s="809"/>
      <c r="K947" s="809"/>
      <c r="L947" s="809"/>
      <c r="M947" s="809"/>
      <c r="N947" s="809"/>
      <c r="O947" s="809"/>
      <c r="P947" s="809"/>
      <c r="Q947" s="809"/>
      <c r="R947" s="809"/>
      <c r="S947" s="809"/>
      <c r="T947" s="809"/>
      <c r="U947" s="809"/>
      <c r="V947" s="809"/>
      <c r="W947" s="810"/>
      <c r="X947" s="810"/>
      <c r="Y947" s="810"/>
      <c r="Z947" s="810"/>
      <c r="AA947" s="810"/>
      <c r="AB947" s="810"/>
      <c r="AC947" s="810"/>
      <c r="AD947" s="810"/>
      <c r="AE947" s="810"/>
      <c r="AF947" s="810"/>
      <c r="AG947" s="810"/>
      <c r="AH947" s="810"/>
      <c r="AI947" s="810"/>
      <c r="AJ947" s="810"/>
    </row>
    <row r="948" spans="1:36" ht="12.75">
      <c r="A948" s="838"/>
      <c r="B948" s="838"/>
      <c r="C948" s="583"/>
      <c r="D948" s="583"/>
      <c r="E948" s="583"/>
      <c r="F948" s="583"/>
      <c r="G948" s="583"/>
      <c r="H948" s="583"/>
      <c r="I948" s="583"/>
      <c r="J948" s="583"/>
      <c r="K948" s="583"/>
      <c r="L948" s="583"/>
      <c r="M948" s="583"/>
      <c r="N948" s="583"/>
      <c r="O948" s="583"/>
      <c r="P948" s="583"/>
      <c r="Q948" s="583"/>
      <c r="R948" s="583"/>
      <c r="S948" s="583"/>
      <c r="T948" s="583"/>
      <c r="U948" s="583"/>
      <c r="V948" s="583"/>
      <c r="W948" s="584"/>
      <c r="X948" s="584"/>
      <c r="Y948" s="584"/>
      <c r="Z948" s="584"/>
      <c r="AA948" s="584"/>
      <c r="AB948" s="584"/>
      <c r="AC948" s="584"/>
      <c r="AD948" s="584"/>
      <c r="AE948" s="584"/>
      <c r="AF948" s="584"/>
      <c r="AG948" s="584"/>
      <c r="AH948" s="584"/>
      <c r="AI948" s="584"/>
      <c r="AJ948" s="584"/>
    </row>
    <row r="949" spans="1:36" ht="12.75">
      <c r="A949" s="837"/>
      <c r="B949" s="837"/>
      <c r="C949" s="809"/>
      <c r="D949" s="809"/>
      <c r="E949" s="809"/>
      <c r="F949" s="809"/>
      <c r="G949" s="809"/>
      <c r="H949" s="809"/>
      <c r="I949" s="809"/>
      <c r="J949" s="809"/>
      <c r="K949" s="809"/>
      <c r="L949" s="809"/>
      <c r="M949" s="809"/>
      <c r="N949" s="809"/>
      <c r="O949" s="809"/>
      <c r="P949" s="809"/>
      <c r="Q949" s="809"/>
      <c r="R949" s="809"/>
      <c r="S949" s="809"/>
      <c r="T949" s="809"/>
      <c r="U949" s="809"/>
      <c r="V949" s="809"/>
      <c r="W949" s="810"/>
      <c r="X949" s="810"/>
      <c r="Y949" s="810"/>
      <c r="Z949" s="810"/>
      <c r="AA949" s="810"/>
      <c r="AB949" s="810"/>
      <c r="AC949" s="810"/>
      <c r="AD949" s="810"/>
      <c r="AE949" s="810"/>
      <c r="AF949" s="810"/>
      <c r="AG949" s="810"/>
      <c r="AH949" s="810"/>
      <c r="AI949" s="810"/>
      <c r="AJ949" s="810"/>
    </row>
    <row r="950" spans="1:36" ht="12.75">
      <c r="A950" s="838"/>
      <c r="B950" s="838"/>
      <c r="C950" s="583"/>
      <c r="D950" s="583"/>
      <c r="E950" s="583"/>
      <c r="F950" s="583"/>
      <c r="G950" s="583"/>
      <c r="H950" s="583"/>
      <c r="I950" s="583"/>
      <c r="J950" s="583"/>
      <c r="K950" s="583"/>
      <c r="L950" s="583"/>
      <c r="M950" s="583"/>
      <c r="N950" s="583"/>
      <c r="O950" s="583"/>
      <c r="P950" s="583"/>
      <c r="Q950" s="583"/>
      <c r="R950" s="583"/>
      <c r="S950" s="583"/>
      <c r="T950" s="583"/>
      <c r="U950" s="583"/>
      <c r="V950" s="583"/>
      <c r="W950" s="584"/>
      <c r="X950" s="584"/>
      <c r="Y950" s="584"/>
      <c r="Z950" s="584"/>
      <c r="AA950" s="584"/>
      <c r="AB950" s="584"/>
      <c r="AC950" s="584"/>
      <c r="AD950" s="584"/>
      <c r="AE950" s="584"/>
      <c r="AF950" s="584"/>
      <c r="AG950" s="584"/>
      <c r="AH950" s="584"/>
      <c r="AI950" s="584"/>
      <c r="AJ950" s="584"/>
    </row>
    <row r="951" spans="1:36" ht="12.75">
      <c r="A951" s="837"/>
      <c r="B951" s="837"/>
      <c r="C951" s="809"/>
      <c r="D951" s="809"/>
      <c r="E951" s="809"/>
      <c r="F951" s="809"/>
      <c r="G951" s="809"/>
      <c r="H951" s="809"/>
      <c r="I951" s="809"/>
      <c r="J951" s="809"/>
      <c r="K951" s="809"/>
      <c r="L951" s="809"/>
      <c r="M951" s="809"/>
      <c r="N951" s="809"/>
      <c r="O951" s="809"/>
      <c r="P951" s="809"/>
      <c r="Q951" s="809"/>
      <c r="R951" s="809"/>
      <c r="S951" s="809"/>
      <c r="T951" s="809"/>
      <c r="U951" s="809"/>
      <c r="V951" s="809"/>
      <c r="W951" s="810"/>
      <c r="X951" s="810"/>
      <c r="Y951" s="810"/>
      <c r="Z951" s="810"/>
      <c r="AA951" s="810"/>
      <c r="AB951" s="810"/>
      <c r="AC951" s="810"/>
      <c r="AD951" s="810"/>
      <c r="AE951" s="810"/>
      <c r="AF951" s="810"/>
      <c r="AG951" s="810"/>
      <c r="AH951" s="810"/>
      <c r="AI951" s="810"/>
      <c r="AJ951" s="810"/>
    </row>
    <row r="952" spans="1:36" ht="12.75">
      <c r="A952" s="838"/>
      <c r="B952" s="838"/>
      <c r="C952" s="583"/>
      <c r="D952" s="583"/>
      <c r="E952" s="583"/>
      <c r="F952" s="583"/>
      <c r="G952" s="583"/>
      <c r="H952" s="583"/>
      <c r="I952" s="583"/>
      <c r="J952" s="583"/>
      <c r="K952" s="583"/>
      <c r="L952" s="583"/>
      <c r="M952" s="583"/>
      <c r="N952" s="583"/>
      <c r="O952" s="583"/>
      <c r="P952" s="583"/>
      <c r="Q952" s="583"/>
      <c r="R952" s="583"/>
      <c r="S952" s="583"/>
      <c r="T952" s="583"/>
      <c r="U952" s="583"/>
      <c r="V952" s="583"/>
      <c r="W952" s="584"/>
      <c r="X952" s="584"/>
      <c r="Y952" s="584"/>
      <c r="Z952" s="584"/>
      <c r="AA952" s="584"/>
      <c r="AB952" s="584"/>
      <c r="AC952" s="584"/>
      <c r="AD952" s="584"/>
      <c r="AE952" s="584"/>
      <c r="AF952" s="584"/>
      <c r="AG952" s="584"/>
      <c r="AH952" s="584"/>
      <c r="AI952" s="584"/>
      <c r="AJ952" s="584"/>
    </row>
    <row r="953" spans="1:36" ht="12.75">
      <c r="A953" s="837"/>
      <c r="B953" s="837"/>
      <c r="C953" s="809"/>
      <c r="D953" s="809"/>
      <c r="E953" s="809"/>
      <c r="F953" s="809"/>
      <c r="G953" s="809"/>
      <c r="H953" s="809"/>
      <c r="I953" s="809"/>
      <c r="J953" s="809"/>
      <c r="K953" s="809"/>
      <c r="L953" s="809"/>
      <c r="M953" s="809"/>
      <c r="N953" s="809"/>
      <c r="O953" s="809"/>
      <c r="P953" s="809"/>
      <c r="Q953" s="809"/>
      <c r="R953" s="809"/>
      <c r="S953" s="809"/>
      <c r="T953" s="809"/>
      <c r="U953" s="809"/>
      <c r="V953" s="809"/>
      <c r="W953" s="810"/>
      <c r="X953" s="810"/>
      <c r="Y953" s="810"/>
      <c r="Z953" s="810"/>
      <c r="AA953" s="810"/>
      <c r="AB953" s="810"/>
      <c r="AC953" s="810"/>
      <c r="AD953" s="810"/>
      <c r="AE953" s="810"/>
      <c r="AF953" s="810"/>
      <c r="AG953" s="810"/>
      <c r="AH953" s="810"/>
      <c r="AI953" s="810"/>
      <c r="AJ953" s="810"/>
    </row>
    <row r="954" spans="1:36" ht="12.75">
      <c r="A954" s="838"/>
      <c r="B954" s="838"/>
      <c r="C954" s="583"/>
      <c r="D954" s="583"/>
      <c r="E954" s="583"/>
      <c r="F954" s="583"/>
      <c r="G954" s="583"/>
      <c r="H954" s="583"/>
      <c r="I954" s="583"/>
      <c r="J954" s="583"/>
      <c r="K954" s="583"/>
      <c r="L954" s="583"/>
      <c r="M954" s="583"/>
      <c r="N954" s="583"/>
      <c r="O954" s="583"/>
      <c r="P954" s="583"/>
      <c r="Q954" s="583"/>
      <c r="R954" s="583"/>
      <c r="S954" s="583"/>
      <c r="T954" s="583"/>
      <c r="U954" s="583"/>
      <c r="V954" s="583"/>
      <c r="W954" s="584"/>
      <c r="X954" s="584"/>
      <c r="Y954" s="584"/>
      <c r="Z954" s="584"/>
      <c r="AA954" s="584"/>
      <c r="AB954" s="584"/>
      <c r="AC954" s="584"/>
      <c r="AD954" s="584"/>
      <c r="AE954" s="584"/>
      <c r="AF954" s="584"/>
      <c r="AG954" s="584"/>
      <c r="AH954" s="584"/>
      <c r="AI954" s="584"/>
      <c r="AJ954" s="584"/>
    </row>
    <row r="955" spans="1:36" ht="12.75">
      <c r="A955" s="837"/>
      <c r="B955" s="837"/>
      <c r="C955" s="809"/>
      <c r="D955" s="809"/>
      <c r="E955" s="809"/>
      <c r="F955" s="809"/>
      <c r="G955" s="809"/>
      <c r="H955" s="809"/>
      <c r="I955" s="809"/>
      <c r="J955" s="809"/>
      <c r="K955" s="809"/>
      <c r="L955" s="809"/>
      <c r="M955" s="809"/>
      <c r="N955" s="809"/>
      <c r="O955" s="809"/>
      <c r="P955" s="809"/>
      <c r="Q955" s="809"/>
      <c r="R955" s="809"/>
      <c r="S955" s="809"/>
      <c r="T955" s="809"/>
      <c r="U955" s="809"/>
      <c r="V955" s="809"/>
      <c r="W955" s="810"/>
      <c r="X955" s="810"/>
      <c r="Y955" s="810"/>
      <c r="Z955" s="810"/>
      <c r="AA955" s="810"/>
      <c r="AB955" s="810"/>
      <c r="AC955" s="810"/>
      <c r="AD955" s="810"/>
      <c r="AE955" s="810"/>
      <c r="AF955" s="810"/>
      <c r="AG955" s="810"/>
      <c r="AH955" s="810"/>
      <c r="AI955" s="810"/>
      <c r="AJ955" s="810"/>
    </row>
    <row r="956" spans="1:36" ht="12.75">
      <c r="A956" s="838"/>
      <c r="B956" s="838"/>
      <c r="C956" s="583"/>
      <c r="D956" s="583"/>
      <c r="E956" s="583"/>
      <c r="F956" s="583"/>
      <c r="G956" s="583"/>
      <c r="H956" s="583"/>
      <c r="I956" s="583"/>
      <c r="J956" s="583"/>
      <c r="K956" s="583"/>
      <c r="L956" s="583"/>
      <c r="M956" s="583"/>
      <c r="N956" s="583"/>
      <c r="O956" s="583"/>
      <c r="P956" s="583"/>
      <c r="Q956" s="583"/>
      <c r="R956" s="583"/>
      <c r="S956" s="583"/>
      <c r="T956" s="583"/>
      <c r="U956" s="583"/>
      <c r="V956" s="583"/>
      <c r="W956" s="584"/>
      <c r="X956" s="584"/>
      <c r="Y956" s="584"/>
      <c r="Z956" s="584"/>
      <c r="AA956" s="584"/>
      <c r="AB956" s="584"/>
      <c r="AC956" s="584"/>
      <c r="AD956" s="584"/>
      <c r="AE956" s="584"/>
      <c r="AF956" s="584"/>
      <c r="AG956" s="584"/>
      <c r="AH956" s="584"/>
      <c r="AI956" s="584"/>
      <c r="AJ956" s="584"/>
    </row>
    <row r="957" spans="1:36" ht="12.75">
      <c r="A957" s="837"/>
      <c r="B957" s="837"/>
      <c r="C957" s="809"/>
      <c r="D957" s="809"/>
      <c r="E957" s="809"/>
      <c r="F957" s="809"/>
      <c r="G957" s="809"/>
      <c r="H957" s="809"/>
      <c r="I957" s="809"/>
      <c r="J957" s="809"/>
      <c r="K957" s="809"/>
      <c r="L957" s="809"/>
      <c r="M957" s="809"/>
      <c r="N957" s="809"/>
      <c r="O957" s="809"/>
      <c r="P957" s="809"/>
      <c r="Q957" s="809"/>
      <c r="R957" s="809"/>
      <c r="S957" s="809"/>
      <c r="T957" s="809"/>
      <c r="U957" s="809"/>
      <c r="V957" s="809"/>
      <c r="W957" s="810"/>
      <c r="X957" s="810"/>
      <c r="Y957" s="810"/>
      <c r="Z957" s="810"/>
      <c r="AA957" s="810"/>
      <c r="AB957" s="810"/>
      <c r="AC957" s="810"/>
      <c r="AD957" s="810"/>
      <c r="AE957" s="810"/>
      <c r="AF957" s="810"/>
      <c r="AG957" s="810"/>
      <c r="AH957" s="810"/>
      <c r="AI957" s="810"/>
      <c r="AJ957" s="810"/>
    </row>
    <row r="958" spans="1:36" ht="12.75">
      <c r="A958" s="838"/>
      <c r="B958" s="838"/>
      <c r="C958" s="583"/>
      <c r="D958" s="583"/>
      <c r="E958" s="583"/>
      <c r="F958" s="583"/>
      <c r="G958" s="583"/>
      <c r="H958" s="583"/>
      <c r="I958" s="583"/>
      <c r="J958" s="583"/>
      <c r="K958" s="583"/>
      <c r="L958" s="583"/>
      <c r="M958" s="583"/>
      <c r="N958" s="583"/>
      <c r="O958" s="583"/>
      <c r="P958" s="583"/>
      <c r="Q958" s="583"/>
      <c r="R958" s="583"/>
      <c r="S958" s="583"/>
      <c r="T958" s="583"/>
      <c r="U958" s="583"/>
      <c r="V958" s="583"/>
      <c r="W958" s="584"/>
      <c r="X958" s="584"/>
      <c r="Y958" s="584"/>
      <c r="Z958" s="584"/>
      <c r="AA958" s="584"/>
      <c r="AB958" s="584"/>
      <c r="AC958" s="584"/>
      <c r="AD958" s="584"/>
      <c r="AE958" s="584"/>
      <c r="AF958" s="584"/>
      <c r="AG958" s="584"/>
      <c r="AH958" s="584"/>
      <c r="AI958" s="584"/>
      <c r="AJ958" s="584"/>
    </row>
    <row r="959" spans="1:36" ht="12.75">
      <c r="A959" s="837"/>
      <c r="B959" s="837"/>
      <c r="C959" s="809"/>
      <c r="D959" s="809"/>
      <c r="E959" s="809"/>
      <c r="F959" s="809"/>
      <c r="G959" s="809"/>
      <c r="H959" s="809"/>
      <c r="I959" s="809"/>
      <c r="J959" s="809"/>
      <c r="K959" s="809"/>
      <c r="L959" s="809"/>
      <c r="M959" s="809"/>
      <c r="N959" s="809"/>
      <c r="O959" s="809"/>
      <c r="P959" s="809"/>
      <c r="Q959" s="809"/>
      <c r="R959" s="809"/>
      <c r="S959" s="809"/>
      <c r="T959" s="809"/>
      <c r="U959" s="809"/>
      <c r="V959" s="809"/>
      <c r="W959" s="810"/>
      <c r="X959" s="810"/>
      <c r="Y959" s="810"/>
      <c r="Z959" s="810"/>
      <c r="AA959" s="810"/>
      <c r="AB959" s="810"/>
      <c r="AC959" s="810"/>
      <c r="AD959" s="810"/>
      <c r="AE959" s="810"/>
      <c r="AF959" s="810"/>
      <c r="AG959" s="810"/>
      <c r="AH959" s="810"/>
      <c r="AI959" s="810"/>
      <c r="AJ959" s="810"/>
    </row>
    <row r="960" spans="1:36" ht="12.75">
      <c r="A960" s="838"/>
      <c r="B960" s="838"/>
      <c r="C960" s="583"/>
      <c r="D960" s="583"/>
      <c r="E960" s="583"/>
      <c r="F960" s="583"/>
      <c r="G960" s="583"/>
      <c r="H960" s="583"/>
      <c r="I960" s="583"/>
      <c r="J960" s="583"/>
      <c r="K960" s="583"/>
      <c r="L960" s="583"/>
      <c r="M960" s="583"/>
      <c r="N960" s="583"/>
      <c r="O960" s="583"/>
      <c r="P960" s="583"/>
      <c r="Q960" s="583"/>
      <c r="R960" s="583"/>
      <c r="S960" s="583"/>
      <c r="T960" s="583"/>
      <c r="U960" s="583"/>
      <c r="V960" s="583"/>
      <c r="W960" s="584"/>
      <c r="X960" s="584"/>
      <c r="Y960" s="584"/>
      <c r="Z960" s="584"/>
      <c r="AA960" s="584"/>
      <c r="AB960" s="584"/>
      <c r="AC960" s="584"/>
      <c r="AD960" s="584"/>
      <c r="AE960" s="584"/>
      <c r="AF960" s="584"/>
      <c r="AG960" s="584"/>
      <c r="AH960" s="584"/>
      <c r="AI960" s="584"/>
      <c r="AJ960" s="584"/>
    </row>
    <row r="961" spans="1:36" ht="12.75">
      <c r="A961" s="837"/>
      <c r="B961" s="837"/>
      <c r="C961" s="809"/>
      <c r="D961" s="809"/>
      <c r="E961" s="809"/>
      <c r="F961" s="809"/>
      <c r="G961" s="809"/>
      <c r="H961" s="809"/>
      <c r="I961" s="809"/>
      <c r="J961" s="809"/>
      <c r="K961" s="809"/>
      <c r="L961" s="809"/>
      <c r="M961" s="809"/>
      <c r="N961" s="809"/>
      <c r="O961" s="809"/>
      <c r="P961" s="809"/>
      <c r="Q961" s="809"/>
      <c r="R961" s="809"/>
      <c r="S961" s="809"/>
      <c r="T961" s="809"/>
      <c r="U961" s="809"/>
      <c r="V961" s="809"/>
      <c r="W961" s="810"/>
      <c r="X961" s="810"/>
      <c r="Y961" s="810"/>
      <c r="Z961" s="810"/>
      <c r="AA961" s="810"/>
      <c r="AB961" s="810"/>
      <c r="AC961" s="810"/>
      <c r="AD961" s="810"/>
      <c r="AE961" s="810"/>
      <c r="AF961" s="810"/>
      <c r="AG961" s="810"/>
      <c r="AH961" s="810"/>
      <c r="AI961" s="810"/>
      <c r="AJ961" s="810"/>
    </row>
    <row r="962" spans="1:36" ht="12.75">
      <c r="A962" s="838"/>
      <c r="B962" s="838"/>
      <c r="C962" s="583"/>
      <c r="D962" s="583"/>
      <c r="E962" s="583"/>
      <c r="F962" s="583"/>
      <c r="G962" s="583"/>
      <c r="H962" s="583"/>
      <c r="I962" s="583"/>
      <c r="J962" s="583"/>
      <c r="K962" s="583"/>
      <c r="L962" s="583"/>
      <c r="M962" s="583"/>
      <c r="N962" s="583"/>
      <c r="O962" s="583"/>
      <c r="P962" s="583"/>
      <c r="Q962" s="583"/>
      <c r="R962" s="583"/>
      <c r="S962" s="583"/>
      <c r="T962" s="583"/>
      <c r="U962" s="583"/>
      <c r="V962" s="583"/>
      <c r="W962" s="584"/>
      <c r="X962" s="584"/>
      <c r="Y962" s="584"/>
      <c r="Z962" s="584"/>
      <c r="AA962" s="584"/>
      <c r="AB962" s="584"/>
      <c r="AC962" s="584"/>
      <c r="AD962" s="584"/>
      <c r="AE962" s="584"/>
      <c r="AF962" s="584"/>
      <c r="AG962" s="584"/>
      <c r="AH962" s="584"/>
      <c r="AI962" s="584"/>
      <c r="AJ962" s="584"/>
    </row>
    <row r="963" spans="1:36" ht="12.75">
      <c r="A963" s="837"/>
      <c r="B963" s="837"/>
      <c r="C963" s="809"/>
      <c r="D963" s="809"/>
      <c r="E963" s="809"/>
      <c r="F963" s="809"/>
      <c r="G963" s="809"/>
      <c r="H963" s="809"/>
      <c r="I963" s="809"/>
      <c r="J963" s="809"/>
      <c r="K963" s="809"/>
      <c r="L963" s="809"/>
      <c r="M963" s="809"/>
      <c r="N963" s="809"/>
      <c r="O963" s="809"/>
      <c r="P963" s="809"/>
      <c r="Q963" s="809"/>
      <c r="R963" s="809"/>
      <c r="S963" s="809"/>
      <c r="T963" s="809"/>
      <c r="U963" s="809"/>
      <c r="V963" s="809"/>
      <c r="W963" s="810"/>
      <c r="X963" s="810"/>
      <c r="Y963" s="810"/>
      <c r="Z963" s="810"/>
      <c r="AA963" s="810"/>
      <c r="AB963" s="810"/>
      <c r="AC963" s="810"/>
      <c r="AD963" s="810"/>
      <c r="AE963" s="810"/>
      <c r="AF963" s="810"/>
      <c r="AG963" s="810"/>
      <c r="AH963" s="810"/>
      <c r="AI963" s="810"/>
      <c r="AJ963" s="810"/>
    </row>
    <row r="964" spans="1:36" ht="12.75">
      <c r="A964" s="838"/>
      <c r="B964" s="838"/>
      <c r="C964" s="583"/>
      <c r="D964" s="583"/>
      <c r="E964" s="583"/>
      <c r="F964" s="583"/>
      <c r="G964" s="583"/>
      <c r="H964" s="583"/>
      <c r="I964" s="583"/>
      <c r="J964" s="583"/>
      <c r="K964" s="583"/>
      <c r="L964" s="583"/>
      <c r="M964" s="583"/>
      <c r="N964" s="583"/>
      <c r="O964" s="583"/>
      <c r="P964" s="583"/>
      <c r="Q964" s="583"/>
      <c r="R964" s="583"/>
      <c r="S964" s="583"/>
      <c r="T964" s="583"/>
      <c r="U964" s="583"/>
      <c r="V964" s="583"/>
      <c r="W964" s="584"/>
      <c r="X964" s="584"/>
      <c r="Y964" s="584"/>
      <c r="Z964" s="584"/>
      <c r="AA964" s="584"/>
      <c r="AB964" s="584"/>
      <c r="AC964" s="584"/>
      <c r="AD964" s="584"/>
      <c r="AE964" s="584"/>
      <c r="AF964" s="584"/>
      <c r="AG964" s="584"/>
      <c r="AH964" s="584"/>
      <c r="AI964" s="584"/>
      <c r="AJ964" s="584"/>
    </row>
    <row r="965" spans="1:36" ht="12.75">
      <c r="A965" s="837"/>
      <c r="B965" s="837"/>
      <c r="C965" s="809"/>
      <c r="D965" s="809"/>
      <c r="E965" s="809"/>
      <c r="F965" s="809"/>
      <c r="G965" s="809"/>
      <c r="H965" s="809"/>
      <c r="I965" s="809"/>
      <c r="J965" s="809"/>
      <c r="K965" s="809"/>
      <c r="L965" s="809"/>
      <c r="M965" s="809"/>
      <c r="N965" s="809"/>
      <c r="O965" s="809"/>
      <c r="P965" s="809"/>
      <c r="Q965" s="809"/>
      <c r="R965" s="809"/>
      <c r="S965" s="809"/>
      <c r="T965" s="809"/>
      <c r="U965" s="809"/>
      <c r="V965" s="809"/>
      <c r="W965" s="810"/>
      <c r="X965" s="810"/>
      <c r="Y965" s="810"/>
      <c r="Z965" s="810"/>
      <c r="AA965" s="810"/>
      <c r="AB965" s="810"/>
      <c r="AC965" s="810"/>
      <c r="AD965" s="810"/>
      <c r="AE965" s="810"/>
      <c r="AF965" s="810"/>
      <c r="AG965" s="810"/>
      <c r="AH965" s="810"/>
      <c r="AI965" s="810"/>
      <c r="AJ965" s="810"/>
    </row>
    <row r="966" spans="1:36" ht="12.75">
      <c r="A966" s="838"/>
      <c r="B966" s="838"/>
      <c r="C966" s="583"/>
      <c r="D966" s="583"/>
      <c r="E966" s="583"/>
      <c r="F966" s="583"/>
      <c r="G966" s="583"/>
      <c r="H966" s="583"/>
      <c r="I966" s="583"/>
      <c r="J966" s="583"/>
      <c r="K966" s="583"/>
      <c r="L966" s="583"/>
      <c r="M966" s="583"/>
      <c r="N966" s="583"/>
      <c r="O966" s="583"/>
      <c r="P966" s="583"/>
      <c r="Q966" s="583"/>
      <c r="R966" s="583"/>
      <c r="S966" s="583"/>
      <c r="T966" s="583"/>
      <c r="U966" s="583"/>
      <c r="V966" s="583"/>
      <c r="W966" s="584"/>
      <c r="X966" s="584"/>
      <c r="Y966" s="584"/>
      <c r="Z966" s="584"/>
      <c r="AA966" s="584"/>
      <c r="AB966" s="584"/>
      <c r="AC966" s="584"/>
      <c r="AD966" s="584"/>
      <c r="AE966" s="584"/>
      <c r="AF966" s="584"/>
      <c r="AG966" s="584"/>
      <c r="AH966" s="584"/>
      <c r="AI966" s="584"/>
      <c r="AJ966" s="584"/>
    </row>
    <row r="967" spans="1:36" ht="12.75">
      <c r="A967" s="837"/>
      <c r="B967" s="837"/>
      <c r="C967" s="809"/>
      <c r="D967" s="809"/>
      <c r="E967" s="809"/>
      <c r="F967" s="809"/>
      <c r="G967" s="809"/>
      <c r="H967" s="809"/>
      <c r="I967" s="809"/>
      <c r="J967" s="809"/>
      <c r="K967" s="809"/>
      <c r="L967" s="809"/>
      <c r="M967" s="809"/>
      <c r="N967" s="809"/>
      <c r="O967" s="809"/>
      <c r="P967" s="809"/>
      <c r="Q967" s="809"/>
      <c r="R967" s="809"/>
      <c r="S967" s="809"/>
      <c r="T967" s="809"/>
      <c r="U967" s="809"/>
      <c r="V967" s="809"/>
      <c r="W967" s="810"/>
      <c r="X967" s="810"/>
      <c r="Y967" s="810"/>
      <c r="Z967" s="810"/>
      <c r="AA967" s="810"/>
      <c r="AB967" s="810"/>
      <c r="AC967" s="810"/>
      <c r="AD967" s="810"/>
      <c r="AE967" s="810"/>
      <c r="AF967" s="810"/>
      <c r="AG967" s="810"/>
      <c r="AH967" s="810"/>
      <c r="AI967" s="810"/>
      <c r="AJ967" s="810"/>
    </row>
    <row r="968" spans="1:36" ht="12.75">
      <c r="A968" s="838"/>
      <c r="B968" s="838"/>
      <c r="C968" s="583"/>
      <c r="D968" s="583"/>
      <c r="E968" s="583"/>
      <c r="F968" s="583"/>
      <c r="G968" s="583"/>
      <c r="H968" s="583"/>
      <c r="I968" s="583"/>
      <c r="J968" s="583"/>
      <c r="K968" s="583"/>
      <c r="L968" s="583"/>
      <c r="M968" s="583"/>
      <c r="N968" s="583"/>
      <c r="O968" s="583"/>
      <c r="P968" s="583"/>
      <c r="Q968" s="583"/>
      <c r="R968" s="583"/>
      <c r="S968" s="583"/>
      <c r="T968" s="583"/>
      <c r="U968" s="583"/>
      <c r="V968" s="583"/>
      <c r="W968" s="584"/>
      <c r="X968" s="584"/>
      <c r="Y968" s="584"/>
      <c r="Z968" s="584"/>
      <c r="AA968" s="584"/>
      <c r="AB968" s="584"/>
      <c r="AC968" s="584"/>
      <c r="AD968" s="584"/>
      <c r="AE968" s="584"/>
      <c r="AF968" s="584"/>
      <c r="AG968" s="584"/>
      <c r="AH968" s="584"/>
      <c r="AI968" s="584"/>
      <c r="AJ968" s="584"/>
    </row>
    <row r="969" spans="1:36" ht="12.75">
      <c r="A969" s="837"/>
      <c r="B969" s="837"/>
      <c r="C969" s="809"/>
      <c r="D969" s="809"/>
      <c r="E969" s="809"/>
      <c r="F969" s="809"/>
      <c r="G969" s="809"/>
      <c r="H969" s="809"/>
      <c r="I969" s="809"/>
      <c r="J969" s="809"/>
      <c r="K969" s="809"/>
      <c r="L969" s="809"/>
      <c r="M969" s="809"/>
      <c r="N969" s="809"/>
      <c r="O969" s="809"/>
      <c r="P969" s="809"/>
      <c r="Q969" s="809"/>
      <c r="R969" s="809"/>
      <c r="S969" s="809"/>
      <c r="T969" s="809"/>
      <c r="U969" s="809"/>
      <c r="V969" s="809"/>
      <c r="W969" s="810"/>
      <c r="X969" s="810"/>
      <c r="Y969" s="810"/>
      <c r="Z969" s="810"/>
      <c r="AA969" s="810"/>
      <c r="AB969" s="810"/>
      <c r="AC969" s="810"/>
      <c r="AD969" s="810"/>
      <c r="AE969" s="810"/>
      <c r="AF969" s="810"/>
      <c r="AG969" s="810"/>
      <c r="AH969" s="810"/>
      <c r="AI969" s="810"/>
      <c r="AJ969" s="810"/>
    </row>
    <row r="970" spans="1:36" ht="12.75">
      <c r="A970" s="838"/>
      <c r="B970" s="838"/>
      <c r="C970" s="583"/>
      <c r="D970" s="583"/>
      <c r="E970" s="583"/>
      <c r="F970" s="583"/>
      <c r="G970" s="583"/>
      <c r="H970" s="583"/>
      <c r="I970" s="583"/>
      <c r="J970" s="583"/>
      <c r="K970" s="583"/>
      <c r="L970" s="583"/>
      <c r="M970" s="583"/>
      <c r="N970" s="583"/>
      <c r="O970" s="583"/>
      <c r="P970" s="583"/>
      <c r="Q970" s="583"/>
      <c r="R970" s="583"/>
      <c r="S970" s="583"/>
      <c r="T970" s="583"/>
      <c r="U970" s="583"/>
      <c r="V970" s="583"/>
      <c r="W970" s="584"/>
      <c r="X970" s="584"/>
      <c r="Y970" s="584"/>
      <c r="Z970" s="584"/>
      <c r="AA970" s="584"/>
      <c r="AB970" s="584"/>
      <c r="AC970" s="584"/>
      <c r="AD970" s="584"/>
      <c r="AE970" s="584"/>
      <c r="AF970" s="584"/>
      <c r="AG970" s="584"/>
      <c r="AH970" s="584"/>
      <c r="AI970" s="584"/>
      <c r="AJ970" s="584"/>
    </row>
    <row r="971" spans="1:36" ht="12.75">
      <c r="A971" s="837"/>
      <c r="B971" s="837"/>
      <c r="C971" s="809"/>
      <c r="D971" s="809"/>
      <c r="E971" s="809"/>
      <c r="F971" s="809"/>
      <c r="G971" s="809"/>
      <c r="H971" s="809"/>
      <c r="I971" s="809"/>
      <c r="J971" s="809"/>
      <c r="K971" s="809"/>
      <c r="L971" s="809"/>
      <c r="M971" s="809"/>
      <c r="N971" s="809"/>
      <c r="O971" s="809"/>
      <c r="P971" s="809"/>
      <c r="Q971" s="809"/>
      <c r="R971" s="809"/>
      <c r="S971" s="809"/>
      <c r="T971" s="809"/>
      <c r="U971" s="809"/>
      <c r="V971" s="809"/>
      <c r="W971" s="810"/>
      <c r="X971" s="810"/>
      <c r="Y971" s="810"/>
      <c r="Z971" s="810"/>
      <c r="AA971" s="810"/>
      <c r="AB971" s="810"/>
      <c r="AC971" s="810"/>
      <c r="AD971" s="810"/>
      <c r="AE971" s="810"/>
      <c r="AF971" s="810"/>
      <c r="AG971" s="810"/>
      <c r="AH971" s="810"/>
      <c r="AI971" s="810"/>
      <c r="AJ971" s="810"/>
    </row>
    <row r="972" spans="1:36" ht="12.75">
      <c r="A972" s="838"/>
      <c r="B972" s="838"/>
      <c r="C972" s="583"/>
      <c r="D972" s="583"/>
      <c r="E972" s="583"/>
      <c r="F972" s="583"/>
      <c r="G972" s="583"/>
      <c r="H972" s="583"/>
      <c r="I972" s="583"/>
      <c r="J972" s="583"/>
      <c r="K972" s="583"/>
      <c r="L972" s="583"/>
      <c r="M972" s="583"/>
      <c r="N972" s="583"/>
      <c r="O972" s="583"/>
      <c r="P972" s="583"/>
      <c r="Q972" s="583"/>
      <c r="R972" s="583"/>
      <c r="S972" s="583"/>
      <c r="T972" s="583"/>
      <c r="U972" s="583"/>
      <c r="V972" s="583"/>
      <c r="W972" s="584"/>
      <c r="X972" s="584"/>
      <c r="Y972" s="584"/>
      <c r="Z972" s="584"/>
      <c r="AA972" s="584"/>
      <c r="AB972" s="584"/>
      <c r="AC972" s="584"/>
      <c r="AD972" s="584"/>
      <c r="AE972" s="584"/>
      <c r="AF972" s="584"/>
      <c r="AG972" s="584"/>
      <c r="AH972" s="584"/>
      <c r="AI972" s="584"/>
      <c r="AJ972" s="584"/>
    </row>
    <row r="973" spans="1:36" ht="12.75">
      <c r="A973" s="837"/>
      <c r="B973" s="837"/>
      <c r="C973" s="809"/>
      <c r="D973" s="809"/>
      <c r="E973" s="809"/>
      <c r="F973" s="809"/>
      <c r="G973" s="809"/>
      <c r="H973" s="809"/>
      <c r="I973" s="809"/>
      <c r="J973" s="809"/>
      <c r="K973" s="809"/>
      <c r="L973" s="809"/>
      <c r="M973" s="809"/>
      <c r="N973" s="809"/>
      <c r="O973" s="809"/>
      <c r="P973" s="809"/>
      <c r="Q973" s="809"/>
      <c r="R973" s="809"/>
      <c r="S973" s="809"/>
      <c r="T973" s="809"/>
      <c r="U973" s="809"/>
      <c r="V973" s="809"/>
      <c r="W973" s="810"/>
      <c r="X973" s="810"/>
      <c r="Y973" s="810"/>
      <c r="Z973" s="810"/>
      <c r="AA973" s="810"/>
      <c r="AB973" s="810"/>
      <c r="AC973" s="810"/>
      <c r="AD973" s="810"/>
      <c r="AE973" s="810"/>
      <c r="AF973" s="810"/>
      <c r="AG973" s="810"/>
      <c r="AH973" s="810"/>
      <c r="AI973" s="810"/>
      <c r="AJ973" s="810"/>
    </row>
    <row r="974" spans="1:36" ht="12.75">
      <c r="A974" s="838"/>
      <c r="B974" s="838"/>
      <c r="C974" s="583"/>
      <c r="D974" s="583"/>
      <c r="E974" s="583"/>
      <c r="F974" s="583"/>
      <c r="G974" s="583"/>
      <c r="H974" s="583"/>
      <c r="I974" s="583"/>
      <c r="J974" s="583"/>
      <c r="K974" s="583"/>
      <c r="L974" s="583"/>
      <c r="M974" s="583"/>
      <c r="N974" s="583"/>
      <c r="O974" s="583"/>
      <c r="P974" s="583"/>
      <c r="Q974" s="583"/>
      <c r="R974" s="583"/>
      <c r="S974" s="583"/>
      <c r="T974" s="583"/>
      <c r="U974" s="583"/>
      <c r="V974" s="583"/>
      <c r="W974" s="584"/>
      <c r="X974" s="584"/>
      <c r="Y974" s="584"/>
      <c r="Z974" s="584"/>
      <c r="AA974" s="584"/>
      <c r="AB974" s="584"/>
      <c r="AC974" s="584"/>
      <c r="AD974" s="584"/>
      <c r="AE974" s="584"/>
      <c r="AF974" s="584"/>
      <c r="AG974" s="584"/>
      <c r="AH974" s="584"/>
      <c r="AI974" s="584"/>
      <c r="AJ974" s="584"/>
    </row>
    <row r="975" spans="1:36" ht="12.75">
      <c r="A975" s="837"/>
      <c r="B975" s="837"/>
      <c r="C975" s="809"/>
      <c r="D975" s="809"/>
      <c r="E975" s="809"/>
      <c r="F975" s="809"/>
      <c r="G975" s="809"/>
      <c r="H975" s="809"/>
      <c r="I975" s="809"/>
      <c r="J975" s="809"/>
      <c r="K975" s="809"/>
      <c r="L975" s="809"/>
      <c r="M975" s="809"/>
      <c r="N975" s="809"/>
      <c r="O975" s="809"/>
      <c r="P975" s="809"/>
      <c r="Q975" s="809"/>
      <c r="R975" s="809"/>
      <c r="S975" s="809"/>
      <c r="T975" s="809"/>
      <c r="U975" s="809"/>
      <c r="V975" s="809"/>
      <c r="W975" s="810"/>
      <c r="X975" s="810"/>
      <c r="Y975" s="810"/>
      <c r="Z975" s="810"/>
      <c r="AA975" s="810"/>
      <c r="AB975" s="810"/>
      <c r="AC975" s="810"/>
      <c r="AD975" s="810"/>
      <c r="AE975" s="810"/>
      <c r="AF975" s="810"/>
      <c r="AG975" s="810"/>
      <c r="AH975" s="810"/>
      <c r="AI975" s="810"/>
      <c r="AJ975" s="810"/>
    </row>
    <row r="976" spans="1:36" ht="12.75">
      <c r="A976" s="838"/>
      <c r="B976" s="838"/>
      <c r="C976" s="583"/>
      <c r="D976" s="583"/>
      <c r="E976" s="583"/>
      <c r="F976" s="583"/>
      <c r="G976" s="583"/>
      <c r="H976" s="583"/>
      <c r="I976" s="583"/>
      <c r="J976" s="583"/>
      <c r="K976" s="583"/>
      <c r="L976" s="583"/>
      <c r="M976" s="583"/>
      <c r="N976" s="583"/>
      <c r="O976" s="583"/>
      <c r="P976" s="583"/>
      <c r="Q976" s="583"/>
      <c r="R976" s="583"/>
      <c r="S976" s="583"/>
      <c r="T976" s="583"/>
      <c r="U976" s="583"/>
      <c r="V976" s="583"/>
      <c r="W976" s="584"/>
      <c r="X976" s="584"/>
      <c r="Y976" s="584"/>
      <c r="Z976" s="584"/>
      <c r="AA976" s="584"/>
      <c r="AB976" s="584"/>
      <c r="AC976" s="584"/>
      <c r="AD976" s="584"/>
      <c r="AE976" s="584"/>
      <c r="AF976" s="584"/>
      <c r="AG976" s="584"/>
      <c r="AH976" s="584"/>
      <c r="AI976" s="584"/>
      <c r="AJ976" s="584"/>
    </row>
    <row r="977" spans="1:36" ht="12.75">
      <c r="A977" s="837"/>
      <c r="B977" s="837"/>
      <c r="C977" s="809"/>
      <c r="D977" s="809"/>
      <c r="E977" s="809"/>
      <c r="F977" s="809"/>
      <c r="G977" s="809"/>
      <c r="H977" s="809"/>
      <c r="I977" s="809"/>
      <c r="J977" s="809"/>
      <c r="K977" s="809"/>
      <c r="L977" s="809"/>
      <c r="M977" s="809"/>
      <c r="N977" s="809"/>
      <c r="O977" s="809"/>
      <c r="P977" s="809"/>
      <c r="Q977" s="809"/>
      <c r="R977" s="809"/>
      <c r="S977" s="809"/>
      <c r="T977" s="809"/>
      <c r="U977" s="809"/>
      <c r="V977" s="809"/>
      <c r="W977" s="810"/>
      <c r="X977" s="810"/>
      <c r="Y977" s="810"/>
      <c r="Z977" s="810"/>
      <c r="AA977" s="810"/>
      <c r="AB977" s="810"/>
      <c r="AC977" s="810"/>
      <c r="AD977" s="810"/>
      <c r="AE977" s="810"/>
      <c r="AF977" s="810"/>
      <c r="AG977" s="810"/>
      <c r="AH977" s="810"/>
      <c r="AI977" s="810"/>
      <c r="AJ977" s="810"/>
    </row>
    <row r="978" spans="1:36" ht="12.75">
      <c r="A978" s="838"/>
      <c r="B978" s="838"/>
      <c r="C978" s="583"/>
      <c r="D978" s="583"/>
      <c r="E978" s="583"/>
      <c r="F978" s="583"/>
      <c r="G978" s="583"/>
      <c r="H978" s="583"/>
      <c r="I978" s="583"/>
      <c r="J978" s="583"/>
      <c r="K978" s="583"/>
      <c r="L978" s="583"/>
      <c r="M978" s="583"/>
      <c r="N978" s="583"/>
      <c r="O978" s="583"/>
      <c r="P978" s="583"/>
      <c r="Q978" s="583"/>
      <c r="R978" s="583"/>
      <c r="S978" s="583"/>
      <c r="T978" s="583"/>
      <c r="U978" s="583"/>
      <c r="V978" s="583"/>
      <c r="W978" s="584"/>
      <c r="X978" s="584"/>
      <c r="Y978" s="584"/>
      <c r="Z978" s="584"/>
      <c r="AA978" s="584"/>
      <c r="AB978" s="584"/>
      <c r="AC978" s="584"/>
      <c r="AD978" s="584"/>
      <c r="AE978" s="584"/>
      <c r="AF978" s="584"/>
      <c r="AG978" s="584"/>
      <c r="AH978" s="584"/>
      <c r="AI978" s="584"/>
      <c r="AJ978" s="584"/>
    </row>
    <row r="979" spans="1:36" ht="12.75">
      <c r="A979" s="837"/>
      <c r="B979" s="837"/>
      <c r="C979" s="809"/>
      <c r="D979" s="809"/>
      <c r="E979" s="809"/>
      <c r="F979" s="809"/>
      <c r="G979" s="809"/>
      <c r="H979" s="809"/>
      <c r="I979" s="809"/>
      <c r="J979" s="809"/>
      <c r="K979" s="809"/>
      <c r="L979" s="809"/>
      <c r="M979" s="809"/>
      <c r="N979" s="809"/>
      <c r="O979" s="809"/>
      <c r="P979" s="809"/>
      <c r="Q979" s="809"/>
      <c r="R979" s="809"/>
      <c r="S979" s="809"/>
      <c r="T979" s="809"/>
      <c r="U979" s="809"/>
      <c r="V979" s="809"/>
      <c r="W979" s="810"/>
      <c r="X979" s="810"/>
      <c r="Y979" s="810"/>
      <c r="Z979" s="810"/>
      <c r="AA979" s="810"/>
      <c r="AB979" s="810"/>
      <c r="AC979" s="810"/>
      <c r="AD979" s="810"/>
      <c r="AE979" s="810"/>
      <c r="AF979" s="810"/>
      <c r="AG979" s="810"/>
      <c r="AH979" s="810"/>
      <c r="AI979" s="810"/>
      <c r="AJ979" s="810"/>
    </row>
    <row r="980" spans="1:36" ht="12.75">
      <c r="A980" s="838"/>
      <c r="B980" s="838"/>
      <c r="C980" s="583"/>
      <c r="D980" s="583"/>
      <c r="E980" s="583"/>
      <c r="F980" s="583"/>
      <c r="G980" s="583"/>
      <c r="H980" s="583"/>
      <c r="I980" s="583"/>
      <c r="J980" s="583"/>
      <c r="K980" s="583"/>
      <c r="L980" s="583"/>
      <c r="M980" s="583"/>
      <c r="N980" s="583"/>
      <c r="O980" s="583"/>
      <c r="P980" s="583"/>
      <c r="Q980" s="583"/>
      <c r="R980" s="583"/>
      <c r="S980" s="583"/>
      <c r="T980" s="583"/>
      <c r="U980" s="583"/>
      <c r="V980" s="583"/>
      <c r="W980" s="584"/>
      <c r="X980" s="584"/>
      <c r="Y980" s="584"/>
      <c r="Z980" s="584"/>
      <c r="AA980" s="584"/>
      <c r="AB980" s="584"/>
      <c r="AC980" s="584"/>
      <c r="AD980" s="584"/>
      <c r="AE980" s="584"/>
      <c r="AF980" s="584"/>
      <c r="AG980" s="584"/>
      <c r="AH980" s="584"/>
      <c r="AI980" s="584"/>
      <c r="AJ980" s="584"/>
    </row>
    <row r="981" spans="1:36" ht="12.75">
      <c r="A981" s="837"/>
      <c r="B981" s="837"/>
      <c r="C981" s="809"/>
      <c r="D981" s="809"/>
      <c r="E981" s="809"/>
      <c r="F981" s="809"/>
      <c r="G981" s="809"/>
      <c r="H981" s="809"/>
      <c r="I981" s="809"/>
      <c r="J981" s="809"/>
      <c r="K981" s="809"/>
      <c r="L981" s="809"/>
      <c r="M981" s="809"/>
      <c r="N981" s="809"/>
      <c r="O981" s="809"/>
      <c r="P981" s="809"/>
      <c r="Q981" s="809"/>
      <c r="R981" s="809"/>
      <c r="S981" s="809"/>
      <c r="T981" s="809"/>
      <c r="U981" s="809"/>
      <c r="V981" s="809"/>
      <c r="W981" s="810"/>
      <c r="X981" s="810"/>
      <c r="Y981" s="810"/>
      <c r="Z981" s="810"/>
      <c r="AA981" s="810"/>
      <c r="AB981" s="810"/>
      <c r="AC981" s="810"/>
      <c r="AD981" s="810"/>
      <c r="AE981" s="810"/>
      <c r="AF981" s="810"/>
      <c r="AG981" s="810"/>
      <c r="AH981" s="810"/>
      <c r="AI981" s="810"/>
      <c r="AJ981" s="810"/>
    </row>
    <row r="982" spans="1:36" ht="12.75">
      <c r="A982" s="838"/>
      <c r="B982" s="838"/>
      <c r="C982" s="583"/>
      <c r="D982" s="583"/>
      <c r="E982" s="583"/>
      <c r="F982" s="583"/>
      <c r="G982" s="583"/>
      <c r="H982" s="583"/>
      <c r="I982" s="583"/>
      <c r="J982" s="583"/>
      <c r="K982" s="583"/>
      <c r="L982" s="583"/>
      <c r="M982" s="583"/>
      <c r="N982" s="583"/>
      <c r="O982" s="583"/>
      <c r="P982" s="583"/>
      <c r="Q982" s="583"/>
      <c r="R982" s="583"/>
      <c r="S982" s="583"/>
      <c r="T982" s="583"/>
      <c r="U982" s="583"/>
      <c r="V982" s="583"/>
      <c r="W982" s="584"/>
      <c r="X982" s="584"/>
      <c r="Y982" s="584"/>
      <c r="Z982" s="584"/>
      <c r="AA982" s="584"/>
      <c r="AB982" s="584"/>
      <c r="AC982" s="584"/>
      <c r="AD982" s="584"/>
      <c r="AE982" s="584"/>
      <c r="AF982" s="584"/>
      <c r="AG982" s="584"/>
      <c r="AH982" s="584"/>
      <c r="AI982" s="584"/>
      <c r="AJ982" s="584"/>
    </row>
    <row r="983" spans="1:36" ht="12.75">
      <c r="A983" s="837"/>
      <c r="B983" s="837"/>
      <c r="C983" s="809"/>
      <c r="D983" s="809"/>
      <c r="E983" s="809"/>
      <c r="F983" s="809"/>
      <c r="G983" s="809"/>
      <c r="H983" s="809"/>
      <c r="I983" s="809"/>
      <c r="J983" s="809"/>
      <c r="K983" s="809"/>
      <c r="L983" s="809"/>
      <c r="M983" s="809"/>
      <c r="N983" s="809"/>
      <c r="O983" s="809"/>
      <c r="P983" s="809"/>
      <c r="Q983" s="809"/>
      <c r="R983" s="809"/>
      <c r="S983" s="809"/>
      <c r="T983" s="809"/>
      <c r="U983" s="809"/>
      <c r="V983" s="809"/>
      <c r="W983" s="810"/>
      <c r="X983" s="810"/>
      <c r="Y983" s="810"/>
      <c r="Z983" s="810"/>
      <c r="AA983" s="810"/>
      <c r="AB983" s="810"/>
      <c r="AC983" s="810"/>
      <c r="AD983" s="810"/>
      <c r="AE983" s="810"/>
      <c r="AF983" s="810"/>
      <c r="AG983" s="810"/>
      <c r="AH983" s="810"/>
      <c r="AI983" s="810"/>
      <c r="AJ983" s="810"/>
    </row>
    <row r="984" spans="1:36" ht="12.75">
      <c r="A984" s="838"/>
      <c r="B984" s="838"/>
      <c r="C984" s="583"/>
      <c r="D984" s="583"/>
      <c r="E984" s="583"/>
      <c r="F984" s="583"/>
      <c r="G984" s="583"/>
      <c r="H984" s="583"/>
      <c r="I984" s="583"/>
      <c r="J984" s="583"/>
      <c r="K984" s="583"/>
      <c r="L984" s="583"/>
      <c r="M984" s="583"/>
      <c r="N984" s="583"/>
      <c r="O984" s="583"/>
      <c r="P984" s="583"/>
      <c r="Q984" s="583"/>
      <c r="R984" s="583"/>
      <c r="S984" s="583"/>
      <c r="T984" s="583"/>
      <c r="U984" s="583"/>
      <c r="V984" s="583"/>
      <c r="W984" s="584"/>
      <c r="X984" s="584"/>
      <c r="Y984" s="584"/>
      <c r="Z984" s="584"/>
      <c r="AA984" s="584"/>
      <c r="AB984" s="584"/>
      <c r="AC984" s="584"/>
      <c r="AD984" s="584"/>
      <c r="AE984" s="584"/>
      <c r="AF984" s="584"/>
      <c r="AG984" s="584"/>
      <c r="AH984" s="584"/>
      <c r="AI984" s="584"/>
      <c r="AJ984" s="584"/>
    </row>
    <row r="985" spans="1:36" ht="12.75">
      <c r="A985" s="837"/>
      <c r="B985" s="837"/>
      <c r="C985" s="809"/>
      <c r="D985" s="809"/>
      <c r="E985" s="809"/>
      <c r="F985" s="809"/>
      <c r="G985" s="809"/>
      <c r="H985" s="809"/>
      <c r="I985" s="809"/>
      <c r="J985" s="809"/>
      <c r="K985" s="809"/>
      <c r="L985" s="809"/>
      <c r="M985" s="809"/>
      <c r="N985" s="809"/>
      <c r="O985" s="809"/>
      <c r="P985" s="809"/>
      <c r="Q985" s="809"/>
      <c r="R985" s="809"/>
      <c r="S985" s="809"/>
      <c r="T985" s="809"/>
      <c r="U985" s="809"/>
      <c r="V985" s="809"/>
      <c r="W985" s="810"/>
      <c r="X985" s="810"/>
      <c r="Y985" s="810"/>
      <c r="Z985" s="810"/>
      <c r="AA985" s="810"/>
      <c r="AB985" s="810"/>
      <c r="AC985" s="810"/>
      <c r="AD985" s="810"/>
      <c r="AE985" s="810"/>
      <c r="AF985" s="810"/>
      <c r="AG985" s="810"/>
      <c r="AH985" s="810"/>
      <c r="AI985" s="810"/>
      <c r="AJ985" s="810"/>
    </row>
    <row r="986" spans="1:36" ht="12.75">
      <c r="A986" s="838"/>
      <c r="B986" s="838"/>
      <c r="C986" s="583"/>
      <c r="D986" s="583"/>
      <c r="E986" s="583"/>
      <c r="F986" s="583"/>
      <c r="G986" s="583"/>
      <c r="H986" s="583"/>
      <c r="I986" s="583"/>
      <c r="J986" s="583"/>
      <c r="K986" s="583"/>
      <c r="L986" s="583"/>
      <c r="M986" s="583"/>
      <c r="N986" s="583"/>
      <c r="O986" s="583"/>
      <c r="P986" s="583"/>
      <c r="Q986" s="583"/>
      <c r="R986" s="583"/>
      <c r="S986" s="583"/>
      <c r="T986" s="583"/>
      <c r="U986" s="583"/>
      <c r="V986" s="583"/>
      <c r="W986" s="584"/>
      <c r="X986" s="584"/>
      <c r="Y986" s="584"/>
      <c r="Z986" s="584"/>
      <c r="AA986" s="584"/>
      <c r="AB986" s="584"/>
      <c r="AC986" s="584"/>
      <c r="AD986" s="584"/>
      <c r="AE986" s="584"/>
      <c r="AF986" s="584"/>
      <c r="AG986" s="584"/>
      <c r="AH986" s="584"/>
      <c r="AI986" s="584"/>
      <c r="AJ986" s="584"/>
    </row>
    <row r="987" spans="1:36" ht="12.75">
      <c r="A987" s="837"/>
      <c r="B987" s="837"/>
      <c r="C987" s="809"/>
      <c r="D987" s="809"/>
      <c r="E987" s="809"/>
      <c r="F987" s="809"/>
      <c r="G987" s="809"/>
      <c r="H987" s="809"/>
      <c r="I987" s="809"/>
      <c r="J987" s="809"/>
      <c r="K987" s="809"/>
      <c r="L987" s="809"/>
      <c r="M987" s="809"/>
      <c r="N987" s="809"/>
      <c r="O987" s="809"/>
      <c r="P987" s="809"/>
      <c r="Q987" s="809"/>
      <c r="R987" s="809"/>
      <c r="S987" s="809"/>
      <c r="T987" s="809"/>
      <c r="U987" s="809"/>
      <c r="V987" s="809"/>
      <c r="W987" s="810"/>
      <c r="X987" s="810"/>
      <c r="Y987" s="810"/>
      <c r="Z987" s="810"/>
      <c r="AA987" s="810"/>
      <c r="AB987" s="810"/>
      <c r="AC987" s="810"/>
      <c r="AD987" s="810"/>
      <c r="AE987" s="810"/>
      <c r="AF987" s="810"/>
      <c r="AG987" s="810"/>
      <c r="AH987" s="810"/>
      <c r="AI987" s="810"/>
      <c r="AJ987" s="810"/>
    </row>
    <row r="988" spans="1:36" ht="12.75">
      <c r="A988" s="838"/>
      <c r="B988" s="838"/>
      <c r="C988" s="583"/>
      <c r="D988" s="583"/>
      <c r="E988" s="583"/>
      <c r="F988" s="583"/>
      <c r="G988" s="583"/>
      <c r="H988" s="583"/>
      <c r="I988" s="583"/>
      <c r="J988" s="583"/>
      <c r="K988" s="583"/>
      <c r="L988" s="583"/>
      <c r="M988" s="583"/>
      <c r="N988" s="583"/>
      <c r="O988" s="583"/>
      <c r="P988" s="583"/>
      <c r="Q988" s="583"/>
      <c r="R988" s="583"/>
      <c r="S988" s="583"/>
      <c r="T988" s="583"/>
      <c r="U988" s="583"/>
      <c r="V988" s="583"/>
      <c r="W988" s="584"/>
      <c r="X988" s="584"/>
      <c r="Y988" s="584"/>
      <c r="Z988" s="584"/>
      <c r="AA988" s="584"/>
      <c r="AB988" s="584"/>
      <c r="AC988" s="584"/>
      <c r="AD988" s="584"/>
      <c r="AE988" s="584"/>
      <c r="AF988" s="584"/>
      <c r="AG988" s="584"/>
      <c r="AH988" s="584"/>
      <c r="AI988" s="584"/>
      <c r="AJ988" s="584"/>
    </row>
    <row r="989" spans="1:36" ht="12.75">
      <c r="A989" s="837"/>
      <c r="B989" s="837"/>
      <c r="C989" s="809"/>
      <c r="D989" s="809"/>
      <c r="E989" s="809"/>
      <c r="F989" s="809"/>
      <c r="G989" s="809"/>
      <c r="H989" s="809"/>
      <c r="I989" s="809"/>
      <c r="J989" s="809"/>
      <c r="K989" s="809"/>
      <c r="L989" s="809"/>
      <c r="M989" s="809"/>
      <c r="N989" s="809"/>
      <c r="O989" s="809"/>
      <c r="P989" s="809"/>
      <c r="Q989" s="809"/>
      <c r="R989" s="809"/>
      <c r="S989" s="809"/>
      <c r="T989" s="809"/>
      <c r="U989" s="809"/>
      <c r="V989" s="809"/>
      <c r="W989" s="810"/>
      <c r="X989" s="810"/>
      <c r="Y989" s="810"/>
      <c r="Z989" s="810"/>
      <c r="AA989" s="810"/>
      <c r="AB989" s="810"/>
      <c r="AC989" s="810"/>
      <c r="AD989" s="810"/>
      <c r="AE989" s="810"/>
      <c r="AF989" s="810"/>
      <c r="AG989" s="810"/>
      <c r="AH989" s="810"/>
      <c r="AI989" s="810"/>
      <c r="AJ989" s="810"/>
    </row>
    <row r="990" spans="1:36" ht="12.75">
      <c r="A990" s="838"/>
      <c r="B990" s="838"/>
      <c r="C990" s="583"/>
      <c r="D990" s="583"/>
      <c r="E990" s="583"/>
      <c r="F990" s="583"/>
      <c r="G990" s="583"/>
      <c r="H990" s="583"/>
      <c r="I990" s="583"/>
      <c r="J990" s="583"/>
      <c r="K990" s="583"/>
      <c r="L990" s="583"/>
      <c r="M990" s="583"/>
      <c r="N990" s="583"/>
      <c r="O990" s="583"/>
      <c r="P990" s="583"/>
      <c r="Q990" s="583"/>
      <c r="R990" s="583"/>
      <c r="S990" s="583"/>
      <c r="T990" s="583"/>
      <c r="U990" s="583"/>
      <c r="V990" s="583"/>
      <c r="W990" s="584"/>
      <c r="X990" s="584"/>
      <c r="Y990" s="584"/>
      <c r="Z990" s="584"/>
      <c r="AA990" s="584"/>
      <c r="AB990" s="584"/>
      <c r="AC990" s="584"/>
      <c r="AD990" s="584"/>
      <c r="AE990" s="584"/>
      <c r="AF990" s="584"/>
      <c r="AG990" s="584"/>
      <c r="AH990" s="584"/>
      <c r="AI990" s="584"/>
      <c r="AJ990" s="584"/>
    </row>
    <row r="991" spans="1:36" ht="12.75">
      <c r="A991" s="837"/>
      <c r="B991" s="837"/>
      <c r="C991" s="809"/>
      <c r="D991" s="809"/>
      <c r="E991" s="809"/>
      <c r="F991" s="809"/>
      <c r="G991" s="809"/>
      <c r="H991" s="809"/>
      <c r="I991" s="809"/>
      <c r="J991" s="809"/>
      <c r="K991" s="809"/>
      <c r="L991" s="809"/>
      <c r="M991" s="809"/>
      <c r="N991" s="809"/>
      <c r="O991" s="809"/>
      <c r="P991" s="809"/>
      <c r="Q991" s="809"/>
      <c r="R991" s="809"/>
      <c r="S991" s="809"/>
      <c r="T991" s="809"/>
      <c r="U991" s="809"/>
      <c r="V991" s="809"/>
      <c r="W991" s="810"/>
      <c r="X991" s="810"/>
      <c r="Y991" s="810"/>
      <c r="Z991" s="810"/>
      <c r="AA991" s="810"/>
      <c r="AB991" s="810"/>
      <c r="AC991" s="810"/>
      <c r="AD991" s="810"/>
      <c r="AE991" s="810"/>
      <c r="AF991" s="810"/>
      <c r="AG991" s="810"/>
      <c r="AH991" s="810"/>
      <c r="AI991" s="810"/>
      <c r="AJ991" s="810"/>
    </row>
    <row r="992" spans="1:36" ht="12.75">
      <c r="A992" s="838"/>
      <c r="B992" s="838"/>
      <c r="C992" s="583"/>
      <c r="D992" s="583"/>
      <c r="E992" s="583"/>
      <c r="F992" s="583"/>
      <c r="G992" s="583"/>
      <c r="H992" s="583"/>
      <c r="I992" s="583"/>
      <c r="J992" s="583"/>
      <c r="K992" s="583"/>
      <c r="L992" s="583"/>
      <c r="M992" s="583"/>
      <c r="N992" s="583"/>
      <c r="O992" s="583"/>
      <c r="P992" s="583"/>
      <c r="Q992" s="583"/>
      <c r="R992" s="583"/>
      <c r="S992" s="583"/>
      <c r="T992" s="583"/>
      <c r="U992" s="583"/>
      <c r="V992" s="583"/>
      <c r="W992" s="584"/>
      <c r="X992" s="584"/>
      <c r="Y992" s="584"/>
      <c r="Z992" s="584"/>
      <c r="AA992" s="584"/>
      <c r="AB992" s="584"/>
      <c r="AC992" s="584"/>
      <c r="AD992" s="584"/>
      <c r="AE992" s="584"/>
      <c r="AF992" s="584"/>
      <c r="AG992" s="584"/>
      <c r="AH992" s="584"/>
      <c r="AI992" s="584"/>
      <c r="AJ992" s="584"/>
    </row>
    <row r="993" spans="1:36" ht="12.75">
      <c r="A993" s="837"/>
      <c r="B993" s="837"/>
      <c r="C993" s="809"/>
      <c r="D993" s="809"/>
      <c r="E993" s="809"/>
      <c r="F993" s="809"/>
      <c r="G993" s="809"/>
      <c r="H993" s="809"/>
      <c r="I993" s="809"/>
      <c r="J993" s="809"/>
      <c r="K993" s="809"/>
      <c r="L993" s="809"/>
      <c r="M993" s="809"/>
      <c r="N993" s="809"/>
      <c r="O993" s="809"/>
      <c r="P993" s="809"/>
      <c r="Q993" s="809"/>
      <c r="R993" s="809"/>
      <c r="S993" s="809"/>
      <c r="T993" s="809"/>
      <c r="U993" s="809"/>
      <c r="V993" s="809"/>
      <c r="W993" s="810"/>
      <c r="X993" s="810"/>
      <c r="Y993" s="810"/>
      <c r="Z993" s="810"/>
      <c r="AA993" s="810"/>
      <c r="AB993" s="810"/>
      <c r="AC993" s="810"/>
      <c r="AD993" s="810"/>
      <c r="AE993" s="810"/>
      <c r="AF993" s="810"/>
      <c r="AG993" s="810"/>
      <c r="AH993" s="810"/>
      <c r="AI993" s="810"/>
      <c r="AJ993" s="810"/>
    </row>
    <row r="994" spans="1:36" ht="12.75">
      <c r="A994" s="838"/>
      <c r="B994" s="838"/>
      <c r="C994" s="583"/>
      <c r="D994" s="583"/>
      <c r="E994" s="583"/>
      <c r="F994" s="583"/>
      <c r="G994" s="583"/>
      <c r="H994" s="583"/>
      <c r="I994" s="583"/>
      <c r="J994" s="583"/>
      <c r="K994" s="583"/>
      <c r="L994" s="583"/>
      <c r="M994" s="583"/>
      <c r="N994" s="583"/>
      <c r="O994" s="583"/>
      <c r="P994" s="583"/>
      <c r="Q994" s="583"/>
      <c r="R994" s="583"/>
      <c r="S994" s="583"/>
      <c r="T994" s="583"/>
      <c r="U994" s="583"/>
      <c r="V994" s="583"/>
      <c r="W994" s="584"/>
      <c r="X994" s="584"/>
      <c r="Y994" s="584"/>
      <c r="Z994" s="584"/>
      <c r="AA994" s="584"/>
      <c r="AB994" s="584"/>
      <c r="AC994" s="584"/>
      <c r="AD994" s="584"/>
      <c r="AE994" s="584"/>
      <c r="AF994" s="584"/>
      <c r="AG994" s="584"/>
      <c r="AH994" s="584"/>
      <c r="AI994" s="584"/>
      <c r="AJ994" s="584"/>
    </row>
    <row r="995" spans="1:36" ht="12.75">
      <c r="A995" s="837"/>
      <c r="B995" s="837"/>
      <c r="C995" s="809"/>
      <c r="D995" s="809"/>
      <c r="E995" s="809"/>
      <c r="F995" s="809"/>
      <c r="G995" s="809"/>
      <c r="H995" s="809"/>
      <c r="I995" s="809"/>
      <c r="J995" s="809"/>
      <c r="K995" s="809"/>
      <c r="L995" s="809"/>
      <c r="M995" s="809"/>
      <c r="N995" s="809"/>
      <c r="O995" s="809"/>
      <c r="P995" s="809"/>
      <c r="Q995" s="809"/>
      <c r="R995" s="809"/>
      <c r="S995" s="809"/>
      <c r="T995" s="809"/>
      <c r="U995" s="809"/>
      <c r="V995" s="809"/>
      <c r="W995" s="810"/>
      <c r="X995" s="810"/>
      <c r="Y995" s="810"/>
      <c r="Z995" s="810"/>
      <c r="AA995" s="810"/>
      <c r="AB995" s="810"/>
      <c r="AC995" s="810"/>
      <c r="AD995" s="810"/>
      <c r="AE995" s="810"/>
      <c r="AF995" s="810"/>
      <c r="AG995" s="810"/>
      <c r="AH995" s="810"/>
      <c r="AI995" s="810"/>
      <c r="AJ995" s="810"/>
    </row>
    <row r="996" spans="1:36" ht="12.75">
      <c r="A996" s="838"/>
      <c r="B996" s="838"/>
      <c r="C996" s="583"/>
      <c r="D996" s="583"/>
      <c r="E996" s="583"/>
      <c r="F996" s="583"/>
      <c r="G996" s="583"/>
      <c r="H996" s="583"/>
      <c r="I996" s="583"/>
      <c r="J996" s="583"/>
      <c r="K996" s="583"/>
      <c r="L996" s="583"/>
      <c r="M996" s="583"/>
      <c r="N996" s="583"/>
      <c r="O996" s="583"/>
      <c r="P996" s="583"/>
      <c r="Q996" s="583"/>
      <c r="R996" s="583"/>
      <c r="S996" s="583"/>
      <c r="T996" s="583"/>
      <c r="U996" s="583"/>
      <c r="V996" s="583"/>
      <c r="W996" s="584"/>
      <c r="X996" s="584"/>
      <c r="Y996" s="584"/>
      <c r="Z996" s="584"/>
      <c r="AA996" s="584"/>
      <c r="AB996" s="584"/>
      <c r="AC996" s="584"/>
      <c r="AD996" s="584"/>
      <c r="AE996" s="584"/>
      <c r="AF996" s="584"/>
      <c r="AG996" s="584"/>
      <c r="AH996" s="584"/>
      <c r="AI996" s="584"/>
      <c r="AJ996" s="584"/>
    </row>
    <row r="997" spans="1:36" ht="12.75">
      <c r="A997" s="837"/>
      <c r="B997" s="837"/>
      <c r="C997" s="809"/>
      <c r="D997" s="809"/>
      <c r="E997" s="809"/>
      <c r="F997" s="809"/>
      <c r="G997" s="809"/>
      <c r="H997" s="809"/>
      <c r="I997" s="809"/>
      <c r="J997" s="809"/>
      <c r="K997" s="809"/>
      <c r="L997" s="809"/>
      <c r="M997" s="809"/>
      <c r="N997" s="809"/>
      <c r="O997" s="809"/>
      <c r="P997" s="809"/>
      <c r="Q997" s="809"/>
      <c r="R997" s="809"/>
      <c r="S997" s="809"/>
      <c r="T997" s="809"/>
      <c r="U997" s="809"/>
      <c r="V997" s="809"/>
      <c r="W997" s="810"/>
      <c r="X997" s="810"/>
      <c r="Y997" s="810"/>
      <c r="Z997" s="810"/>
      <c r="AA997" s="810"/>
      <c r="AB997" s="810"/>
      <c r="AC997" s="810"/>
      <c r="AD997" s="810"/>
      <c r="AE997" s="810"/>
      <c r="AF997" s="810"/>
      <c r="AG997" s="810"/>
      <c r="AH997" s="810"/>
      <c r="AI997" s="810"/>
      <c r="AJ997" s="810"/>
    </row>
    <row r="998" spans="1:36" ht="12.75">
      <c r="A998" s="838"/>
      <c r="B998" s="838"/>
      <c r="C998" s="583"/>
      <c r="D998" s="583"/>
      <c r="E998" s="583"/>
      <c r="F998" s="583"/>
      <c r="G998" s="583"/>
      <c r="H998" s="583"/>
      <c r="I998" s="583"/>
      <c r="J998" s="583"/>
      <c r="K998" s="583"/>
      <c r="L998" s="583"/>
      <c r="M998" s="583"/>
      <c r="N998" s="583"/>
      <c r="O998" s="583"/>
      <c r="P998" s="583"/>
      <c r="Q998" s="583"/>
      <c r="R998" s="583"/>
      <c r="S998" s="583"/>
      <c r="T998" s="583"/>
      <c r="U998" s="583"/>
      <c r="V998" s="583"/>
      <c r="W998" s="584"/>
      <c r="X998" s="584"/>
      <c r="Y998" s="584"/>
      <c r="Z998" s="584"/>
      <c r="AA998" s="584"/>
      <c r="AB998" s="584"/>
      <c r="AC998" s="584"/>
      <c r="AD998" s="584"/>
      <c r="AE998" s="584"/>
      <c r="AF998" s="584"/>
      <c r="AG998" s="584"/>
      <c r="AH998" s="584"/>
      <c r="AI998" s="584"/>
      <c r="AJ998" s="584"/>
    </row>
    <row r="999" spans="1:36" ht="12.75">
      <c r="A999" s="837"/>
      <c r="B999" s="837"/>
      <c r="C999" s="809"/>
      <c r="D999" s="809"/>
      <c r="E999" s="809"/>
      <c r="F999" s="809"/>
      <c r="G999" s="809"/>
      <c r="H999" s="809"/>
      <c r="I999" s="809"/>
      <c r="J999" s="809"/>
      <c r="K999" s="809"/>
      <c r="L999" s="809"/>
      <c r="M999" s="809"/>
      <c r="N999" s="809"/>
      <c r="O999" s="809"/>
      <c r="P999" s="809"/>
      <c r="Q999" s="809"/>
      <c r="R999" s="809"/>
      <c r="S999" s="809"/>
      <c r="T999" s="809"/>
      <c r="U999" s="809"/>
      <c r="V999" s="809"/>
      <c r="W999" s="810"/>
      <c r="X999" s="810"/>
      <c r="Y999" s="810"/>
      <c r="Z999" s="810"/>
      <c r="AA999" s="810"/>
      <c r="AB999" s="810"/>
      <c r="AC999" s="810"/>
      <c r="AD999" s="810"/>
      <c r="AE999" s="810"/>
      <c r="AF999" s="810"/>
      <c r="AG999" s="810"/>
      <c r="AH999" s="810"/>
      <c r="AI999" s="810"/>
      <c r="AJ999" s="810"/>
    </row>
    <row r="1000" spans="1:36" ht="12.75">
      <c r="A1000" s="838"/>
      <c r="B1000" s="838"/>
      <c r="C1000" s="583"/>
      <c r="D1000" s="583"/>
      <c r="E1000" s="583"/>
      <c r="F1000" s="583"/>
      <c r="G1000" s="583"/>
      <c r="H1000" s="583"/>
      <c r="I1000" s="583"/>
      <c r="J1000" s="583"/>
      <c r="K1000" s="583"/>
      <c r="L1000" s="583"/>
      <c r="M1000" s="583"/>
      <c r="N1000" s="583"/>
      <c r="O1000" s="583"/>
      <c r="P1000" s="583"/>
      <c r="Q1000" s="583"/>
      <c r="R1000" s="583"/>
      <c r="S1000" s="583"/>
      <c r="T1000" s="583"/>
      <c r="U1000" s="583"/>
      <c r="V1000" s="583"/>
      <c r="W1000" s="584"/>
      <c r="X1000" s="584"/>
      <c r="Y1000" s="584"/>
      <c r="Z1000" s="584"/>
      <c r="AA1000" s="584"/>
      <c r="AB1000" s="584"/>
      <c r="AC1000" s="584"/>
      <c r="AD1000" s="584"/>
      <c r="AE1000" s="584"/>
      <c r="AF1000" s="584"/>
      <c r="AG1000" s="584"/>
      <c r="AH1000" s="584"/>
      <c r="AI1000" s="584"/>
      <c r="AJ1000" s="584"/>
    </row>
    <row r="1001" spans="1:36" ht="12.75">
      <c r="A1001" s="837"/>
      <c r="B1001" s="837"/>
      <c r="C1001" s="809"/>
      <c r="D1001" s="809"/>
      <c r="E1001" s="809"/>
      <c r="F1001" s="809"/>
      <c r="G1001" s="809"/>
      <c r="H1001" s="809"/>
      <c r="I1001" s="809"/>
      <c r="J1001" s="809"/>
      <c r="K1001" s="809"/>
      <c r="L1001" s="809"/>
      <c r="M1001" s="809"/>
      <c r="N1001" s="809"/>
      <c r="O1001" s="809"/>
      <c r="P1001" s="809"/>
      <c r="Q1001" s="809"/>
      <c r="R1001" s="809"/>
      <c r="S1001" s="809"/>
      <c r="T1001" s="809"/>
      <c r="U1001" s="809"/>
      <c r="V1001" s="809"/>
      <c r="W1001" s="810"/>
      <c r="X1001" s="810"/>
      <c r="Y1001" s="810"/>
      <c r="Z1001" s="810"/>
      <c r="AA1001" s="810"/>
      <c r="AB1001" s="810"/>
      <c r="AC1001" s="810"/>
      <c r="AD1001" s="810"/>
      <c r="AE1001" s="810"/>
      <c r="AF1001" s="810"/>
      <c r="AG1001" s="810"/>
      <c r="AH1001" s="810"/>
      <c r="AI1001" s="810"/>
      <c r="AJ1001" s="810"/>
    </row>
    <row r="1002" spans="1:36" ht="12.75">
      <c r="A1002" s="838"/>
      <c r="B1002" s="838"/>
      <c r="C1002" s="583"/>
      <c r="D1002" s="583"/>
      <c r="E1002" s="583"/>
      <c r="F1002" s="583"/>
      <c r="G1002" s="583"/>
      <c r="H1002" s="583"/>
      <c r="I1002" s="583"/>
      <c r="J1002" s="583"/>
      <c r="K1002" s="583"/>
      <c r="L1002" s="583"/>
      <c r="M1002" s="583"/>
      <c r="N1002" s="583"/>
      <c r="O1002" s="583"/>
      <c r="P1002" s="583"/>
      <c r="Q1002" s="583"/>
      <c r="R1002" s="583"/>
      <c r="S1002" s="583"/>
      <c r="T1002" s="583"/>
      <c r="U1002" s="583"/>
      <c r="V1002" s="583"/>
      <c r="W1002" s="584"/>
      <c r="X1002" s="584"/>
      <c r="Y1002" s="584"/>
      <c r="Z1002" s="584"/>
      <c r="AA1002" s="584"/>
      <c r="AB1002" s="584"/>
      <c r="AC1002" s="584"/>
      <c r="AD1002" s="584"/>
      <c r="AE1002" s="584"/>
      <c r="AF1002" s="584"/>
      <c r="AG1002" s="584"/>
      <c r="AH1002" s="584"/>
      <c r="AI1002" s="584"/>
      <c r="AJ1002" s="584"/>
    </row>
  </sheetData>
  <autoFilter ref="A1:G80" xr:uid="{00000000-0009-0000-0000-00000A000000}"/>
  <conditionalFormatting sqref="M31">
    <cfRule type="notContainsBlanks" dxfId="6" priority="1">
      <formula>LEN(TRIM(M31))&gt;0</formula>
    </cfRule>
  </conditionalFormatting>
  <conditionalFormatting sqref="D2:D3">
    <cfRule type="notContainsBlanks" dxfId="5" priority="2">
      <formula>LEN(TRIM(D2))&gt;0</formula>
    </cfRule>
  </conditionalFormatting>
  <conditionalFormatting sqref="A2">
    <cfRule type="notContainsBlanks" dxfId="4" priority="3">
      <formula>LEN(TRIM(A2))&gt;0</formula>
    </cfRule>
  </conditionalFormatting>
  <hyperlinks>
    <hyperlink ref="A2" r:id="rId1" location="heading=h.gayhvgpqj5gz" xr:uid="{00000000-0004-0000-0A00-000000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00FF00"/>
    <outlinePr summaryBelow="0" summaryRight="0"/>
  </sheetPr>
  <dimension ref="A1:Y1005"/>
  <sheetViews>
    <sheetView workbookViewId="0">
      <pane ySplit="2" topLeftCell="A3" activePane="bottomLeft" state="frozen"/>
      <selection pane="bottomLeft" activeCell="B4" sqref="B4"/>
    </sheetView>
  </sheetViews>
  <sheetFormatPr defaultColWidth="14.42578125" defaultRowHeight="15.75" customHeight="1"/>
  <cols>
    <col min="1" max="1" width="29" customWidth="1"/>
    <col min="2" max="2" width="17.5703125" customWidth="1"/>
    <col min="3" max="3" width="17.7109375" customWidth="1"/>
    <col min="4" max="4" width="39" customWidth="1"/>
    <col min="5" max="5" width="20.85546875" customWidth="1"/>
    <col min="6" max="6" width="49.5703125" customWidth="1"/>
    <col min="7" max="7" width="21" customWidth="1"/>
    <col min="8" max="8" width="13.140625" customWidth="1"/>
    <col min="9" max="9" width="29.42578125" customWidth="1"/>
    <col min="10" max="10" width="37.42578125" customWidth="1"/>
    <col min="11" max="11" width="25.140625" customWidth="1"/>
    <col min="12" max="12" width="36" customWidth="1"/>
    <col min="13" max="13" width="25" customWidth="1"/>
    <col min="14" max="14" width="32.140625" customWidth="1"/>
    <col min="15" max="15" width="36.140625" customWidth="1"/>
    <col min="16" max="16" width="17.7109375" customWidth="1"/>
    <col min="17" max="17" width="14.28515625" customWidth="1"/>
    <col min="18" max="18" width="35.28515625" customWidth="1"/>
  </cols>
  <sheetData>
    <row r="1" spans="1:25">
      <c r="A1" s="839" t="s">
        <v>6525</v>
      </c>
      <c r="B1" s="840"/>
      <c r="C1" s="841"/>
      <c r="D1" s="841"/>
      <c r="E1" s="841"/>
      <c r="F1" s="841"/>
      <c r="G1" s="841"/>
      <c r="H1" s="841"/>
      <c r="I1" s="841"/>
      <c r="J1" s="841"/>
      <c r="K1" s="841"/>
      <c r="L1" s="841"/>
      <c r="M1" s="841"/>
      <c r="N1" s="841"/>
      <c r="O1" s="841"/>
      <c r="P1" s="841"/>
      <c r="Q1" s="841"/>
      <c r="R1" s="842"/>
      <c r="S1" s="842"/>
      <c r="T1" s="842"/>
      <c r="U1" s="842"/>
      <c r="V1" s="842"/>
      <c r="W1" s="842"/>
      <c r="X1" s="842"/>
      <c r="Y1" s="842"/>
    </row>
    <row r="2" spans="1:25">
      <c r="A2" s="843" t="s">
        <v>6526</v>
      </c>
      <c r="B2" s="844" t="s">
        <v>6527</v>
      </c>
      <c r="C2" s="843" t="s">
        <v>6528</v>
      </c>
      <c r="D2" s="844" t="s">
        <v>6529</v>
      </c>
      <c r="E2" s="843" t="s">
        <v>6530</v>
      </c>
      <c r="F2" s="844" t="s">
        <v>6531</v>
      </c>
      <c r="G2" s="843" t="s">
        <v>6532</v>
      </c>
      <c r="H2" s="844" t="s">
        <v>6533</v>
      </c>
      <c r="I2" s="843" t="s">
        <v>6534</v>
      </c>
      <c r="J2" s="844" t="s">
        <v>6535</v>
      </c>
      <c r="K2" s="843" t="s">
        <v>6536</v>
      </c>
      <c r="L2" s="844" t="s">
        <v>6537</v>
      </c>
      <c r="M2" s="843" t="s">
        <v>6538</v>
      </c>
      <c r="N2" s="844" t="s">
        <v>6539</v>
      </c>
      <c r="O2" s="843" t="s">
        <v>6540</v>
      </c>
      <c r="P2" s="845" t="s">
        <v>6541</v>
      </c>
      <c r="Q2" s="846" t="s">
        <v>6542</v>
      </c>
      <c r="R2" s="847" t="s">
        <v>6543</v>
      </c>
      <c r="S2" s="848"/>
      <c r="T2" s="848"/>
      <c r="U2" s="848"/>
      <c r="V2" s="848"/>
      <c r="W2" s="848"/>
      <c r="X2" s="848"/>
      <c r="Y2" s="848"/>
    </row>
    <row r="3" spans="1:25">
      <c r="A3" s="849" t="s">
        <v>6544</v>
      </c>
      <c r="B3" s="849" t="s">
        <v>6545</v>
      </c>
      <c r="C3" s="849" t="s">
        <v>6546</v>
      </c>
      <c r="D3" s="850" t="s">
        <v>6547</v>
      </c>
      <c r="E3" s="849" t="s">
        <v>6548</v>
      </c>
      <c r="F3" s="849" t="s">
        <v>6549</v>
      </c>
      <c r="G3" s="849" t="s">
        <v>6550</v>
      </c>
      <c r="H3" s="851" t="s">
        <v>6551</v>
      </c>
      <c r="I3" s="849" t="s">
        <v>6552</v>
      </c>
      <c r="J3" s="849" t="s">
        <v>6553</v>
      </c>
      <c r="K3" s="851" t="s">
        <v>6554</v>
      </c>
      <c r="L3" s="849" t="s">
        <v>6555</v>
      </c>
      <c r="M3" s="851" t="s">
        <v>6556</v>
      </c>
      <c r="N3" s="849" t="s">
        <v>6557</v>
      </c>
      <c r="O3" s="849" t="s">
        <v>6558</v>
      </c>
      <c r="P3" s="849" t="s">
        <v>6559</v>
      </c>
      <c r="Q3" s="849" t="s">
        <v>6560</v>
      </c>
      <c r="R3" s="851" t="s">
        <v>6561</v>
      </c>
      <c r="S3" s="852"/>
      <c r="T3" s="852"/>
      <c r="U3" s="852"/>
      <c r="V3" s="852"/>
      <c r="W3" s="852"/>
      <c r="X3" s="852"/>
      <c r="Y3" s="852"/>
    </row>
    <row r="4" spans="1:25">
      <c r="A4" s="851" t="s">
        <v>6562</v>
      </c>
      <c r="B4" s="851" t="s">
        <v>6563</v>
      </c>
      <c r="C4" s="849" t="s">
        <v>6564</v>
      </c>
      <c r="D4" s="849" t="s">
        <v>6565</v>
      </c>
      <c r="E4" s="849" t="s">
        <v>6566</v>
      </c>
      <c r="F4" s="849" t="s">
        <v>6567</v>
      </c>
      <c r="G4" s="851" t="s">
        <v>6568</v>
      </c>
      <c r="H4" s="853" t="s">
        <v>6569</v>
      </c>
      <c r="I4" s="849" t="s">
        <v>3846</v>
      </c>
      <c r="J4" s="849" t="s">
        <v>6570</v>
      </c>
      <c r="K4" s="851" t="s">
        <v>6571</v>
      </c>
      <c r="L4" s="851" t="s">
        <v>6572</v>
      </c>
      <c r="M4" s="853" t="s">
        <v>6573</v>
      </c>
      <c r="N4" s="851" t="s">
        <v>6574</v>
      </c>
      <c r="O4" s="849" t="s">
        <v>3382</v>
      </c>
      <c r="P4" s="849" t="s">
        <v>6575</v>
      </c>
      <c r="Q4" s="849" t="s">
        <v>6576</v>
      </c>
      <c r="R4" s="853" t="s">
        <v>6577</v>
      </c>
      <c r="S4" s="852"/>
      <c r="T4" s="852"/>
      <c r="U4" s="852"/>
      <c r="V4" s="852"/>
      <c r="W4" s="852"/>
      <c r="X4" s="852"/>
      <c r="Y4" s="852"/>
    </row>
    <row r="5" spans="1:25">
      <c r="A5" s="853" t="s">
        <v>6578</v>
      </c>
      <c r="B5" s="851" t="s">
        <v>6579</v>
      </c>
      <c r="C5" s="849" t="s">
        <v>6580</v>
      </c>
      <c r="D5" s="849" t="s">
        <v>6581</v>
      </c>
      <c r="E5" s="849" t="s">
        <v>6582</v>
      </c>
      <c r="F5" s="851" t="s">
        <v>6583</v>
      </c>
      <c r="G5" s="851" t="s">
        <v>6584</v>
      </c>
      <c r="H5" s="851" t="s">
        <v>6585</v>
      </c>
      <c r="I5" s="854" t="s">
        <v>6586</v>
      </c>
      <c r="J5" s="851" t="s">
        <v>6587</v>
      </c>
      <c r="K5" s="853" t="s">
        <v>6588</v>
      </c>
      <c r="L5" s="853" t="s">
        <v>6589</v>
      </c>
      <c r="M5" s="851" t="s">
        <v>6590</v>
      </c>
      <c r="N5" s="853" t="s">
        <v>6591</v>
      </c>
      <c r="O5" s="851" t="s">
        <v>6592</v>
      </c>
      <c r="P5" s="851" t="s">
        <v>6593</v>
      </c>
      <c r="Q5" s="849" t="s">
        <v>6594</v>
      </c>
      <c r="R5" s="851" t="s">
        <v>6595</v>
      </c>
      <c r="S5" s="852"/>
      <c r="T5" s="852"/>
      <c r="U5" s="852"/>
      <c r="V5" s="852"/>
      <c r="W5" s="852"/>
      <c r="X5" s="852"/>
      <c r="Y5" s="852"/>
    </row>
    <row r="6" spans="1:25">
      <c r="A6" s="851" t="s">
        <v>6596</v>
      </c>
      <c r="B6" s="853" t="s">
        <v>6597</v>
      </c>
      <c r="C6" s="849" t="s">
        <v>6598</v>
      </c>
      <c r="D6" s="855" t="s">
        <v>6599</v>
      </c>
      <c r="E6" s="849" t="s">
        <v>6600</v>
      </c>
      <c r="F6" s="853" t="s">
        <v>6601</v>
      </c>
      <c r="G6" s="853" t="s">
        <v>6602</v>
      </c>
      <c r="H6" s="853" t="s">
        <v>6603</v>
      </c>
      <c r="I6" s="849" t="s">
        <v>6604</v>
      </c>
      <c r="J6" s="853" t="s">
        <v>6605</v>
      </c>
      <c r="K6" s="853" t="s">
        <v>6606</v>
      </c>
      <c r="L6" s="851" t="s">
        <v>6607</v>
      </c>
      <c r="M6" s="853" t="s">
        <v>6608</v>
      </c>
      <c r="N6" s="851" t="s">
        <v>6609</v>
      </c>
      <c r="O6" s="853" t="s">
        <v>6610</v>
      </c>
      <c r="P6" s="853" t="s">
        <v>6611</v>
      </c>
      <c r="Q6" s="851" t="s">
        <v>6612</v>
      </c>
      <c r="R6" s="853" t="s">
        <v>6613</v>
      </c>
      <c r="S6" s="852"/>
      <c r="T6" s="852"/>
      <c r="U6" s="852"/>
      <c r="V6" s="852"/>
      <c r="W6" s="852"/>
      <c r="X6" s="852"/>
      <c r="Y6" s="852"/>
    </row>
    <row r="7" spans="1:25">
      <c r="A7" s="853" t="s">
        <v>6614</v>
      </c>
      <c r="B7" s="851" t="s">
        <v>6615</v>
      </c>
      <c r="C7" s="851" t="s">
        <v>6616</v>
      </c>
      <c r="D7" s="853" t="s">
        <v>6617</v>
      </c>
      <c r="E7" s="851" t="s">
        <v>6618</v>
      </c>
      <c r="F7" s="851" t="s">
        <v>6619</v>
      </c>
      <c r="G7" s="851" t="s">
        <v>4380</v>
      </c>
      <c r="H7" s="851" t="s">
        <v>6620</v>
      </c>
      <c r="I7" s="851" t="s">
        <v>6621</v>
      </c>
      <c r="J7" s="851" t="s">
        <v>6622</v>
      </c>
      <c r="K7" s="851" t="s">
        <v>6623</v>
      </c>
      <c r="L7" s="853" t="s">
        <v>6624</v>
      </c>
      <c r="M7" s="851" t="s">
        <v>6625</v>
      </c>
      <c r="N7" s="853" t="s">
        <v>6626</v>
      </c>
      <c r="O7" s="851" t="s">
        <v>4096</v>
      </c>
      <c r="P7" s="851" t="s">
        <v>6627</v>
      </c>
      <c r="Q7" s="853" t="s">
        <v>6628</v>
      </c>
      <c r="R7" s="851" t="s">
        <v>6629</v>
      </c>
      <c r="S7" s="856"/>
      <c r="T7" s="857"/>
      <c r="U7" s="857"/>
      <c r="V7" s="857"/>
      <c r="W7" s="857"/>
      <c r="X7" s="857"/>
      <c r="Y7" s="856"/>
    </row>
    <row r="8" spans="1:25">
      <c r="A8" s="851" t="s">
        <v>6630</v>
      </c>
      <c r="B8" s="853" t="s">
        <v>6631</v>
      </c>
      <c r="C8" s="851" t="s">
        <v>6632</v>
      </c>
      <c r="D8" s="851" t="s">
        <v>6633</v>
      </c>
      <c r="E8" s="853" t="s">
        <v>4297</v>
      </c>
      <c r="F8" s="853" t="s">
        <v>6634</v>
      </c>
      <c r="G8" s="853" t="s">
        <v>6635</v>
      </c>
      <c r="H8" s="853" t="s">
        <v>6636</v>
      </c>
      <c r="I8" s="851" t="s">
        <v>6584</v>
      </c>
      <c r="J8" s="853" t="s">
        <v>6637</v>
      </c>
      <c r="K8" s="853" t="s">
        <v>6638</v>
      </c>
      <c r="L8" s="851" t="s">
        <v>6639</v>
      </c>
      <c r="M8" s="853" t="s">
        <v>6640</v>
      </c>
      <c r="N8" s="851" t="s">
        <v>6641</v>
      </c>
      <c r="O8" s="853" t="s">
        <v>3847</v>
      </c>
      <c r="P8" s="853" t="s">
        <v>6642</v>
      </c>
      <c r="Q8" s="851" t="s">
        <v>6643</v>
      </c>
      <c r="R8" s="853" t="s">
        <v>6644</v>
      </c>
      <c r="S8" s="856"/>
      <c r="T8" s="857"/>
      <c r="U8" s="857"/>
      <c r="V8" s="857"/>
      <c r="W8" s="857"/>
      <c r="X8" s="857"/>
      <c r="Y8" s="856"/>
    </row>
    <row r="9" spans="1:25">
      <c r="A9" s="851" t="s">
        <v>6645</v>
      </c>
      <c r="B9" s="851" t="s">
        <v>6646</v>
      </c>
      <c r="C9" s="853" t="s">
        <v>6647</v>
      </c>
      <c r="D9" s="858"/>
      <c r="E9" s="851" t="s">
        <v>6648</v>
      </c>
      <c r="F9" s="851" t="s">
        <v>6649</v>
      </c>
      <c r="G9" s="851" t="s">
        <v>6650</v>
      </c>
      <c r="H9" s="851" t="s">
        <v>4358</v>
      </c>
      <c r="I9" s="853" t="s">
        <v>6651</v>
      </c>
      <c r="J9" s="851" t="s">
        <v>6652</v>
      </c>
      <c r="K9" s="851" t="s">
        <v>6653</v>
      </c>
      <c r="L9" s="853" t="s">
        <v>6654</v>
      </c>
      <c r="M9" s="859"/>
      <c r="N9" s="851" t="s">
        <v>6655</v>
      </c>
      <c r="O9" s="851" t="s">
        <v>6656</v>
      </c>
      <c r="P9" s="851" t="s">
        <v>6657</v>
      </c>
      <c r="Q9" s="853" t="s">
        <v>6658</v>
      </c>
      <c r="R9" s="851" t="s">
        <v>6659</v>
      </c>
      <c r="S9" s="856"/>
      <c r="T9" s="857"/>
      <c r="U9" s="857"/>
      <c r="V9" s="857"/>
      <c r="W9" s="857"/>
      <c r="X9" s="857"/>
      <c r="Y9" s="856"/>
    </row>
    <row r="10" spans="1:25">
      <c r="A10" s="853" t="s">
        <v>6660</v>
      </c>
      <c r="B10" s="851" t="s">
        <v>6661</v>
      </c>
      <c r="C10" s="851" t="s">
        <v>6662</v>
      </c>
      <c r="D10" s="859"/>
      <c r="E10" s="853" t="s">
        <v>4380</v>
      </c>
      <c r="F10" s="860" t="s">
        <v>6663</v>
      </c>
      <c r="G10" s="853" t="s">
        <v>3847</v>
      </c>
      <c r="H10" s="858"/>
      <c r="I10" s="851" t="s">
        <v>6664</v>
      </c>
      <c r="J10" s="853" t="s">
        <v>6665</v>
      </c>
      <c r="K10" s="351" t="s">
        <v>6666</v>
      </c>
      <c r="L10" s="851" t="s">
        <v>6667</v>
      </c>
      <c r="M10" s="858"/>
      <c r="N10" s="3" t="s">
        <v>6668</v>
      </c>
      <c r="O10" s="853" t="s">
        <v>6669</v>
      </c>
      <c r="P10" s="853" t="s">
        <v>3848</v>
      </c>
      <c r="Q10" s="851" t="s">
        <v>6670</v>
      </c>
      <c r="R10" s="853" t="s">
        <v>6671</v>
      </c>
      <c r="S10" s="856"/>
      <c r="T10" s="857"/>
      <c r="U10" s="857"/>
      <c r="V10" s="857"/>
      <c r="W10" s="857"/>
      <c r="X10" s="857"/>
      <c r="Y10" s="856"/>
    </row>
    <row r="11" spans="1:25">
      <c r="A11" s="853" t="s">
        <v>6672</v>
      </c>
      <c r="B11" s="853" t="s">
        <v>6673</v>
      </c>
      <c r="C11" s="853" t="s">
        <v>4380</v>
      </c>
      <c r="D11" s="858"/>
      <c r="E11" s="851" t="s">
        <v>6674</v>
      </c>
      <c r="F11" s="853" t="s">
        <v>6675</v>
      </c>
      <c r="G11" s="851" t="s">
        <v>6676</v>
      </c>
      <c r="H11" s="859"/>
      <c r="I11" s="853" t="s">
        <v>3320</v>
      </c>
      <c r="J11" s="851" t="s">
        <v>6677</v>
      </c>
      <c r="K11" s="859"/>
      <c r="L11" s="853" t="s">
        <v>6678</v>
      </c>
      <c r="M11" s="859"/>
      <c r="N11" s="851" t="s">
        <v>6679</v>
      </c>
      <c r="O11" s="851" t="s">
        <v>4117</v>
      </c>
      <c r="P11" s="851" t="s">
        <v>6680</v>
      </c>
      <c r="Q11" s="853" t="s">
        <v>6681</v>
      </c>
      <c r="R11" s="851" t="s">
        <v>6682</v>
      </c>
      <c r="S11" s="856"/>
      <c r="T11" s="857"/>
      <c r="U11" s="857"/>
      <c r="V11" s="857"/>
      <c r="W11" s="857"/>
      <c r="X11" s="857"/>
      <c r="Y11" s="856"/>
    </row>
    <row r="12" spans="1:25">
      <c r="A12" s="859"/>
      <c r="B12" s="3" t="s">
        <v>6683</v>
      </c>
      <c r="C12" s="851" t="s">
        <v>6684</v>
      </c>
      <c r="D12" s="859"/>
      <c r="E12" s="853" t="s">
        <v>6685</v>
      </c>
      <c r="F12" s="853" t="s">
        <v>6686</v>
      </c>
      <c r="G12" s="851" t="s">
        <v>6687</v>
      </c>
      <c r="H12" s="858"/>
      <c r="I12" s="851" t="s">
        <v>3847</v>
      </c>
      <c r="J12" s="853" t="s">
        <v>6688</v>
      </c>
      <c r="K12" s="858"/>
      <c r="L12" s="851" t="s">
        <v>6689</v>
      </c>
      <c r="M12" s="858"/>
      <c r="N12" s="853" t="s">
        <v>6690</v>
      </c>
      <c r="O12" s="853" t="s">
        <v>4032</v>
      </c>
      <c r="P12" s="853" t="s">
        <v>6691</v>
      </c>
      <c r="Q12" s="861" t="s">
        <v>6692</v>
      </c>
      <c r="R12" s="862" t="s">
        <v>6693</v>
      </c>
      <c r="S12" s="856"/>
      <c r="T12" s="857"/>
      <c r="U12" s="857"/>
      <c r="V12" s="857"/>
      <c r="W12" s="857"/>
      <c r="X12" s="857"/>
      <c r="Y12" s="856"/>
    </row>
    <row r="13" spans="1:25">
      <c r="A13" s="858"/>
      <c r="B13" s="853" t="s">
        <v>6694</v>
      </c>
      <c r="C13" s="851" t="s">
        <v>6695</v>
      </c>
      <c r="D13" s="858"/>
      <c r="E13" s="851" t="s">
        <v>6696</v>
      </c>
      <c r="F13" s="851" t="s">
        <v>6697</v>
      </c>
      <c r="G13" s="853" t="s">
        <v>3357</v>
      </c>
      <c r="H13" s="859"/>
      <c r="I13" s="851" t="s">
        <v>6698</v>
      </c>
      <c r="J13" s="851" t="s">
        <v>6699</v>
      </c>
      <c r="K13" s="859"/>
      <c r="L13" s="853" t="s">
        <v>6700</v>
      </c>
      <c r="M13" s="859"/>
      <c r="N13" s="851" t="s">
        <v>6701</v>
      </c>
      <c r="O13" s="851" t="s">
        <v>6702</v>
      </c>
      <c r="P13" s="859"/>
      <c r="Q13" s="851" t="s">
        <v>6703</v>
      </c>
      <c r="R13" s="862" t="s">
        <v>6704</v>
      </c>
      <c r="S13" s="856"/>
      <c r="T13" s="857"/>
      <c r="U13" s="857"/>
      <c r="V13" s="857"/>
      <c r="W13" s="857"/>
      <c r="X13" s="857"/>
      <c r="Y13" s="856"/>
    </row>
    <row r="14" spans="1:25">
      <c r="A14" s="859"/>
      <c r="B14" s="851" t="s">
        <v>6705</v>
      </c>
      <c r="C14" s="853" t="s">
        <v>6706</v>
      </c>
      <c r="D14" s="859"/>
      <c r="E14" s="851" t="s">
        <v>4228</v>
      </c>
      <c r="F14" s="853" t="s">
        <v>6707</v>
      </c>
      <c r="G14" s="851" t="s">
        <v>6708</v>
      </c>
      <c r="H14" s="858"/>
      <c r="I14" s="853" t="s">
        <v>6709</v>
      </c>
      <c r="J14" s="853" t="s">
        <v>6710</v>
      </c>
      <c r="K14" s="858"/>
      <c r="L14" s="851" t="s">
        <v>6711</v>
      </c>
      <c r="M14" s="858"/>
      <c r="N14" s="851" t="s">
        <v>6712</v>
      </c>
      <c r="O14" s="853" t="s">
        <v>6713</v>
      </c>
      <c r="P14" s="858"/>
      <c r="Q14" s="853" t="s">
        <v>6714</v>
      </c>
      <c r="R14" s="862" t="s">
        <v>6715</v>
      </c>
      <c r="S14" s="856"/>
      <c r="T14" s="857"/>
      <c r="U14" s="857"/>
      <c r="V14" s="857"/>
      <c r="W14" s="857"/>
      <c r="X14" s="857"/>
      <c r="Y14" s="856"/>
    </row>
    <row r="15" spans="1:25">
      <c r="A15" s="858"/>
      <c r="B15" s="853" t="s">
        <v>6716</v>
      </c>
      <c r="C15" s="853" t="s">
        <v>6717</v>
      </c>
      <c r="D15" s="858"/>
      <c r="E15" s="853" t="s">
        <v>6718</v>
      </c>
      <c r="F15" s="851" t="s">
        <v>6719</v>
      </c>
      <c r="G15" s="853" t="s">
        <v>6720</v>
      </c>
      <c r="H15" s="859"/>
      <c r="I15" s="851" t="s">
        <v>4405</v>
      </c>
      <c r="J15" s="853" t="s">
        <v>6721</v>
      </c>
      <c r="K15" s="859"/>
      <c r="L15" s="851" t="s">
        <v>6722</v>
      </c>
      <c r="M15" s="859"/>
      <c r="N15" s="853" t="s">
        <v>6723</v>
      </c>
      <c r="O15" s="851" t="s">
        <v>5692</v>
      </c>
      <c r="P15" s="859"/>
      <c r="Q15" s="851" t="s">
        <v>6724</v>
      </c>
      <c r="R15" s="862" t="s">
        <v>6725</v>
      </c>
      <c r="S15" s="856"/>
      <c r="T15" s="857"/>
      <c r="U15" s="857"/>
      <c r="V15" s="857"/>
      <c r="W15" s="857"/>
      <c r="X15" s="857"/>
      <c r="Y15" s="856"/>
    </row>
    <row r="16" spans="1:25">
      <c r="A16" s="859"/>
      <c r="B16" s="851" t="s">
        <v>6726</v>
      </c>
      <c r="C16" s="851" t="s">
        <v>6727</v>
      </c>
      <c r="D16" s="859"/>
      <c r="E16" s="851" t="s">
        <v>6728</v>
      </c>
      <c r="F16" s="853" t="s">
        <v>6729</v>
      </c>
      <c r="G16" s="851" t="s">
        <v>6730</v>
      </c>
      <c r="H16" s="858"/>
      <c r="I16" s="853" t="s">
        <v>4000</v>
      </c>
      <c r="J16" s="851" t="s">
        <v>3507</v>
      </c>
      <c r="K16" s="858"/>
      <c r="L16" s="851" t="s">
        <v>6731</v>
      </c>
      <c r="M16" s="858"/>
      <c r="N16" s="2"/>
      <c r="O16" s="853" t="s">
        <v>6732</v>
      </c>
      <c r="P16" s="858"/>
      <c r="Q16" s="853" t="s">
        <v>6733</v>
      </c>
      <c r="R16" s="853" t="s">
        <v>6734</v>
      </c>
      <c r="S16" s="863"/>
      <c r="T16" s="857"/>
      <c r="U16" s="857"/>
      <c r="V16" s="857"/>
      <c r="W16" s="857"/>
      <c r="X16" s="857"/>
      <c r="Y16" s="856"/>
    </row>
    <row r="17" spans="1:25">
      <c r="A17" s="858"/>
      <c r="B17" s="853" t="s">
        <v>6735</v>
      </c>
      <c r="C17" s="853" t="s">
        <v>6736</v>
      </c>
      <c r="D17" s="858"/>
      <c r="E17" s="853" t="s">
        <v>6737</v>
      </c>
      <c r="F17" s="859"/>
      <c r="G17" s="853" t="s">
        <v>6738</v>
      </c>
      <c r="H17" s="859"/>
      <c r="I17" s="853" t="s">
        <v>6739</v>
      </c>
      <c r="J17" s="859"/>
      <c r="K17" s="859"/>
      <c r="L17" s="853" t="s">
        <v>6740</v>
      </c>
      <c r="M17" s="859"/>
      <c r="N17" s="858"/>
      <c r="O17" s="859"/>
      <c r="P17" s="859"/>
      <c r="Q17" s="853" t="s">
        <v>6741</v>
      </c>
      <c r="R17" s="859"/>
      <c r="S17" s="857"/>
      <c r="T17" s="857"/>
      <c r="U17" s="857"/>
      <c r="V17" s="857"/>
      <c r="W17" s="857"/>
      <c r="X17" s="857"/>
      <c r="Y17" s="856"/>
    </row>
    <row r="18" spans="1:25">
      <c r="A18" s="859"/>
      <c r="B18" s="851" t="s">
        <v>6742</v>
      </c>
      <c r="C18" s="851" t="s">
        <v>6743</v>
      </c>
      <c r="D18" s="859"/>
      <c r="E18" s="853" t="s">
        <v>3977</v>
      </c>
      <c r="F18" s="858"/>
      <c r="G18" s="306" t="s">
        <v>5489</v>
      </c>
      <c r="H18" s="858"/>
      <c r="I18" s="851" t="s">
        <v>6744</v>
      </c>
      <c r="J18" s="858"/>
      <c r="K18" s="858"/>
      <c r="L18" s="851" t="s">
        <v>6745</v>
      </c>
      <c r="M18" s="858"/>
      <c r="N18" s="859"/>
      <c r="O18" s="858"/>
      <c r="P18" s="858"/>
      <c r="Q18" s="858"/>
      <c r="R18" s="858"/>
      <c r="S18" s="863"/>
      <c r="T18" s="857"/>
      <c r="U18" s="857"/>
      <c r="V18" s="857"/>
      <c r="W18" s="857"/>
      <c r="X18" s="857"/>
      <c r="Y18" s="856"/>
    </row>
    <row r="19" spans="1:25">
      <c r="A19" s="858"/>
      <c r="B19" s="3" t="s">
        <v>6746</v>
      </c>
      <c r="C19" s="862" t="s">
        <v>6747</v>
      </c>
      <c r="D19" s="858"/>
      <c r="E19" s="851" t="s">
        <v>6748</v>
      </c>
      <c r="F19" s="859"/>
      <c r="G19" s="856"/>
      <c r="H19" s="859"/>
      <c r="I19" s="864" t="s">
        <v>3867</v>
      </c>
      <c r="J19" s="865"/>
      <c r="K19" s="859"/>
      <c r="L19" s="858"/>
      <c r="M19" s="859"/>
      <c r="N19" s="858"/>
      <c r="O19" s="859"/>
      <c r="P19" s="859"/>
      <c r="Q19" s="859"/>
      <c r="R19" s="859"/>
      <c r="S19" s="857"/>
      <c r="T19" s="857"/>
      <c r="U19" s="857"/>
      <c r="V19" s="857"/>
      <c r="W19" s="857"/>
      <c r="X19" s="857"/>
      <c r="Y19" s="856"/>
    </row>
    <row r="20" spans="1:25">
      <c r="A20" s="859"/>
      <c r="B20" s="856"/>
      <c r="C20" s="864" t="s">
        <v>6749</v>
      </c>
      <c r="D20" s="859"/>
      <c r="E20" s="864" t="s">
        <v>6750</v>
      </c>
      <c r="F20" s="866"/>
      <c r="G20" s="866"/>
      <c r="H20" s="858"/>
      <c r="I20" s="867" t="s">
        <v>6751</v>
      </c>
      <c r="J20" s="858"/>
      <c r="K20" s="2"/>
      <c r="L20" s="2"/>
      <c r="M20" s="858"/>
      <c r="N20" s="859"/>
      <c r="O20" s="2"/>
      <c r="P20" s="858"/>
      <c r="Q20" s="858"/>
      <c r="R20" s="858"/>
      <c r="S20" s="863"/>
      <c r="T20" s="857"/>
      <c r="U20" s="857"/>
      <c r="V20" s="857"/>
      <c r="W20" s="857"/>
      <c r="X20" s="857"/>
      <c r="Y20" s="856"/>
    </row>
    <row r="21" spans="1:25">
      <c r="A21" s="858"/>
      <c r="B21" s="858"/>
      <c r="C21" s="853" t="s">
        <v>6752</v>
      </c>
      <c r="D21" s="858"/>
      <c r="E21" s="851" t="s">
        <v>4346</v>
      </c>
      <c r="F21" s="859"/>
      <c r="G21" s="859"/>
      <c r="H21" s="859"/>
      <c r="I21" s="306" t="s">
        <v>6753</v>
      </c>
      <c r="J21" s="859"/>
      <c r="K21" s="859"/>
      <c r="L21" s="858"/>
      <c r="M21" s="859"/>
      <c r="N21" s="858"/>
      <c r="O21" s="859"/>
      <c r="P21" s="859"/>
      <c r="Q21" s="859"/>
      <c r="R21" s="851"/>
      <c r="S21" s="856"/>
      <c r="T21" s="857"/>
      <c r="U21" s="857"/>
      <c r="V21" s="857"/>
      <c r="W21" s="857"/>
      <c r="X21" s="857"/>
      <c r="Y21" s="856"/>
    </row>
    <row r="22" spans="1:25">
      <c r="A22" s="859"/>
      <c r="B22" s="859"/>
      <c r="C22" s="851" t="s">
        <v>4133</v>
      </c>
      <c r="D22" s="859"/>
      <c r="E22" s="853" t="s">
        <v>4184</v>
      </c>
      <c r="F22" s="858"/>
      <c r="G22" s="858"/>
      <c r="H22" s="858"/>
      <c r="I22" s="853" t="s">
        <v>6754</v>
      </c>
      <c r="J22" s="858"/>
      <c r="K22" s="858"/>
      <c r="L22" s="859"/>
      <c r="M22" s="858"/>
      <c r="N22" s="859"/>
      <c r="O22" s="858"/>
      <c r="P22" s="858"/>
      <c r="Q22" s="858"/>
      <c r="R22" s="858"/>
      <c r="S22" s="857"/>
      <c r="T22" s="857"/>
      <c r="U22" s="857"/>
      <c r="V22" s="857"/>
      <c r="W22" s="857"/>
      <c r="X22" s="857"/>
      <c r="Y22" s="856"/>
    </row>
    <row r="23" spans="1:25">
      <c r="A23" s="858"/>
      <c r="B23" s="858"/>
      <c r="C23" s="853" t="s">
        <v>6755</v>
      </c>
      <c r="D23" s="868"/>
      <c r="E23" s="851" t="s">
        <v>4316</v>
      </c>
      <c r="F23" s="859"/>
      <c r="G23" s="859"/>
      <c r="H23" s="859"/>
      <c r="I23" s="851" t="s">
        <v>3867</v>
      </c>
      <c r="J23" s="859"/>
      <c r="K23" s="859"/>
      <c r="L23" s="858"/>
      <c r="M23" s="859"/>
      <c r="N23" s="858"/>
      <c r="O23" s="859"/>
      <c r="P23" s="859"/>
      <c r="Q23" s="859"/>
      <c r="R23" s="859"/>
      <c r="S23" s="857"/>
      <c r="T23" s="857"/>
      <c r="U23" s="857"/>
      <c r="V23" s="857"/>
      <c r="W23" s="857"/>
      <c r="X23" s="857"/>
      <c r="Y23" s="856"/>
    </row>
    <row r="24" spans="1:25">
      <c r="A24" s="859"/>
      <c r="B24" s="859"/>
      <c r="C24" s="851" t="s">
        <v>6756</v>
      </c>
      <c r="D24" s="859"/>
      <c r="E24" s="851" t="s">
        <v>6757</v>
      </c>
      <c r="F24" s="858"/>
      <c r="G24" s="853"/>
      <c r="H24" s="858"/>
      <c r="I24" s="306" t="s">
        <v>5758</v>
      </c>
      <c r="K24" s="858"/>
      <c r="L24" s="851"/>
      <c r="M24" s="853" t="s">
        <v>887</v>
      </c>
      <c r="N24" s="859"/>
      <c r="O24" s="858"/>
      <c r="P24" s="858"/>
      <c r="Q24" s="853"/>
      <c r="R24" s="858"/>
      <c r="S24" s="857"/>
      <c r="T24" s="857"/>
      <c r="U24" s="857"/>
      <c r="V24" s="857"/>
      <c r="W24" s="857"/>
      <c r="X24" s="857"/>
      <c r="Y24" s="856"/>
    </row>
    <row r="25" spans="1:25">
      <c r="A25" s="858"/>
      <c r="B25" s="858"/>
      <c r="C25" s="853" t="s">
        <v>6758</v>
      </c>
      <c r="D25" s="858"/>
      <c r="E25" s="853" t="s">
        <v>6604</v>
      </c>
      <c r="F25" s="859"/>
      <c r="G25" s="859"/>
      <c r="H25" s="859"/>
      <c r="I25" s="306" t="s">
        <v>5664</v>
      </c>
      <c r="K25" s="859"/>
      <c r="L25" s="858"/>
      <c r="M25" s="859"/>
      <c r="N25" s="858"/>
      <c r="O25" s="859"/>
      <c r="P25" s="859"/>
      <c r="Q25" s="859"/>
      <c r="R25" s="859"/>
      <c r="S25" s="857"/>
      <c r="T25" s="857"/>
      <c r="U25" s="857"/>
      <c r="V25" s="857"/>
      <c r="W25" s="857"/>
      <c r="X25" s="857"/>
      <c r="Y25" s="856"/>
    </row>
    <row r="26" spans="1:25">
      <c r="A26" s="859"/>
      <c r="B26" s="859"/>
      <c r="C26" s="851" t="s">
        <v>6759</v>
      </c>
      <c r="D26" s="859"/>
      <c r="E26" s="853" t="s">
        <v>3497</v>
      </c>
      <c r="F26" s="858"/>
      <c r="G26" s="858"/>
      <c r="H26" s="858"/>
      <c r="I26" s="858"/>
      <c r="J26" s="858"/>
      <c r="K26" s="858"/>
      <c r="L26" s="859"/>
      <c r="M26" s="858"/>
      <c r="N26" s="859"/>
      <c r="O26" s="858"/>
      <c r="P26" s="858"/>
      <c r="Q26" s="858"/>
      <c r="R26" s="858"/>
      <c r="S26" s="857"/>
      <c r="T26" s="857"/>
      <c r="U26" s="857"/>
      <c r="V26" s="857"/>
      <c r="W26" s="857"/>
      <c r="X26" s="857"/>
      <c r="Y26" s="856"/>
    </row>
    <row r="27" spans="1:25">
      <c r="A27" s="858"/>
      <c r="B27" s="858"/>
      <c r="C27" s="306" t="s">
        <v>4346</v>
      </c>
      <c r="D27" s="858"/>
      <c r="E27" s="851" t="s">
        <v>4045</v>
      </c>
      <c r="F27" s="859"/>
      <c r="G27" s="859"/>
      <c r="H27" s="859"/>
      <c r="I27" s="859"/>
      <c r="J27" s="859"/>
      <c r="K27" s="859"/>
      <c r="L27" s="858"/>
      <c r="M27" s="859"/>
      <c r="N27" s="858"/>
      <c r="O27" s="859"/>
      <c r="P27" s="859"/>
      <c r="Q27" s="859"/>
      <c r="R27" s="859"/>
      <c r="S27" s="857"/>
      <c r="T27" s="857"/>
      <c r="U27" s="857"/>
      <c r="V27" s="857"/>
      <c r="W27" s="857"/>
      <c r="X27" s="857"/>
      <c r="Y27" s="856"/>
    </row>
    <row r="28" spans="1:25">
      <c r="A28" s="851"/>
      <c r="B28" s="859"/>
      <c r="C28" s="853" t="s">
        <v>3910</v>
      </c>
      <c r="D28" s="859"/>
      <c r="E28" s="853" t="s">
        <v>3266</v>
      </c>
      <c r="F28" s="858"/>
      <c r="G28" s="858"/>
      <c r="H28" s="858"/>
      <c r="I28" s="858"/>
      <c r="J28" s="858"/>
      <c r="K28" s="858"/>
      <c r="L28" s="859"/>
      <c r="M28" s="858"/>
      <c r="N28" s="859"/>
      <c r="O28" s="858"/>
      <c r="P28" s="858"/>
      <c r="Q28" s="858"/>
      <c r="R28" s="858"/>
      <c r="S28" s="857"/>
      <c r="T28" s="857"/>
      <c r="U28" s="857"/>
      <c r="V28" s="857"/>
      <c r="W28" s="857"/>
      <c r="X28" s="857"/>
      <c r="Y28" s="856"/>
    </row>
    <row r="29" spans="1:25">
      <c r="A29" s="858"/>
      <c r="B29" s="858"/>
      <c r="C29" s="851" t="s">
        <v>6760</v>
      </c>
      <c r="D29" s="858"/>
      <c r="E29" s="859"/>
      <c r="F29" s="859"/>
      <c r="G29" s="859"/>
      <c r="H29" s="859"/>
      <c r="I29" s="859"/>
      <c r="J29" s="859"/>
      <c r="K29" s="859"/>
      <c r="L29" s="858"/>
      <c r="M29" s="859"/>
      <c r="N29" s="858"/>
      <c r="O29" s="859"/>
      <c r="P29" s="859"/>
      <c r="Q29" s="859"/>
      <c r="R29" s="859"/>
      <c r="S29" s="857"/>
      <c r="T29" s="857"/>
      <c r="U29" s="857"/>
      <c r="V29" s="857"/>
      <c r="W29" s="857"/>
      <c r="X29" s="857"/>
      <c r="Y29" s="856"/>
    </row>
    <row r="30" spans="1:25">
      <c r="A30" s="859"/>
      <c r="B30" s="859"/>
      <c r="C30" s="853" t="s">
        <v>6761</v>
      </c>
      <c r="D30" s="859"/>
      <c r="E30" s="858"/>
      <c r="F30" s="858"/>
      <c r="G30" s="858"/>
      <c r="H30" s="858"/>
      <c r="I30" s="858"/>
      <c r="J30" s="858"/>
      <c r="K30" s="858"/>
      <c r="L30" s="859"/>
      <c r="M30" s="858"/>
      <c r="N30" s="859"/>
      <c r="O30" s="858"/>
      <c r="P30" s="858"/>
      <c r="Q30" s="858"/>
      <c r="R30" s="858"/>
      <c r="S30" s="857"/>
      <c r="T30" s="857"/>
      <c r="U30" s="857"/>
      <c r="V30" s="857"/>
      <c r="W30" s="857"/>
      <c r="X30" s="857"/>
      <c r="Y30" s="856"/>
    </row>
    <row r="31" spans="1:25">
      <c r="A31" s="858"/>
      <c r="B31" s="858"/>
      <c r="C31" s="851" t="s">
        <v>6762</v>
      </c>
      <c r="D31" s="858"/>
      <c r="E31" s="859"/>
      <c r="F31" s="859"/>
      <c r="G31" s="859"/>
      <c r="H31" s="859"/>
      <c r="I31" s="859"/>
      <c r="J31" s="859"/>
      <c r="K31" s="859"/>
      <c r="L31" s="858"/>
      <c r="M31" s="859"/>
      <c r="N31" s="858"/>
      <c r="O31" s="859"/>
      <c r="P31" s="859"/>
      <c r="Q31" s="859"/>
      <c r="R31" s="859"/>
      <c r="S31" s="857"/>
      <c r="T31" s="857"/>
      <c r="U31" s="857"/>
      <c r="V31" s="857"/>
      <c r="W31" s="857"/>
      <c r="X31" s="857"/>
      <c r="Y31" s="856"/>
    </row>
    <row r="32" spans="1:25">
      <c r="A32" s="859"/>
      <c r="B32" s="859"/>
      <c r="C32" s="853" t="s">
        <v>4184</v>
      </c>
      <c r="D32" s="859"/>
      <c r="E32" s="858"/>
      <c r="F32" s="858"/>
      <c r="G32" s="858"/>
      <c r="H32" s="858"/>
      <c r="I32" s="858"/>
      <c r="J32" s="858"/>
      <c r="K32" s="858"/>
      <c r="L32" s="859"/>
      <c r="M32" s="858"/>
      <c r="N32" s="859"/>
      <c r="O32" s="858"/>
      <c r="P32" s="858"/>
      <c r="Q32" s="858"/>
      <c r="R32" s="858"/>
      <c r="S32" s="857"/>
      <c r="T32" s="857"/>
      <c r="U32" s="857"/>
      <c r="V32" s="857"/>
      <c r="W32" s="857"/>
      <c r="X32" s="857"/>
      <c r="Y32" s="856"/>
    </row>
    <row r="33" spans="1:25">
      <c r="A33" s="858"/>
      <c r="C33" s="851" t="s">
        <v>4037</v>
      </c>
      <c r="D33" s="858"/>
      <c r="E33" s="859"/>
      <c r="F33" s="859"/>
      <c r="G33" s="859"/>
      <c r="H33" s="859"/>
      <c r="I33" s="859"/>
      <c r="J33" s="859"/>
      <c r="K33" s="859"/>
      <c r="L33" s="858"/>
      <c r="M33" s="859"/>
      <c r="N33" s="858"/>
      <c r="O33" s="859"/>
      <c r="P33" s="859"/>
      <c r="Q33" s="859"/>
      <c r="R33" s="859"/>
      <c r="S33" s="857"/>
      <c r="T33" s="857"/>
      <c r="U33" s="857"/>
      <c r="V33" s="857"/>
      <c r="W33" s="857"/>
      <c r="X33" s="857"/>
      <c r="Y33" s="856"/>
    </row>
    <row r="34" spans="1:25">
      <c r="B34" s="859"/>
      <c r="C34" s="851" t="s">
        <v>6763</v>
      </c>
      <c r="D34" s="859"/>
      <c r="F34" s="858"/>
      <c r="G34" s="858"/>
      <c r="H34" s="858"/>
      <c r="I34" s="853"/>
      <c r="J34" s="853"/>
      <c r="K34" s="853"/>
      <c r="M34" s="858"/>
      <c r="N34" s="859"/>
      <c r="O34" s="858"/>
      <c r="P34" s="858"/>
      <c r="Q34" s="858"/>
      <c r="R34" s="858"/>
      <c r="S34" s="857"/>
      <c r="T34" s="857"/>
      <c r="U34" s="857"/>
      <c r="V34" s="857"/>
      <c r="W34" s="857"/>
      <c r="X34" s="857"/>
      <c r="Y34" s="856"/>
    </row>
    <row r="35" spans="1:25">
      <c r="A35" s="858"/>
      <c r="B35" s="858"/>
      <c r="D35" s="858"/>
      <c r="E35" s="851"/>
      <c r="F35" s="859"/>
      <c r="G35" s="859"/>
      <c r="H35" s="859"/>
      <c r="I35" s="859"/>
      <c r="J35" s="859"/>
      <c r="K35" s="859"/>
      <c r="L35" s="858"/>
      <c r="M35" s="859"/>
      <c r="N35" s="858"/>
      <c r="O35" s="859"/>
      <c r="P35" s="859"/>
      <c r="Q35" s="859"/>
      <c r="R35" s="859"/>
      <c r="S35" s="857"/>
      <c r="T35" s="857"/>
      <c r="U35" s="857"/>
      <c r="V35" s="857"/>
      <c r="W35" s="857"/>
      <c r="X35" s="857"/>
      <c r="Y35" s="856"/>
    </row>
    <row r="36" spans="1:25">
      <c r="B36" s="858"/>
      <c r="C36" s="859"/>
      <c r="D36" s="858"/>
      <c r="E36" s="859"/>
      <c r="F36" s="859"/>
      <c r="G36" s="859"/>
      <c r="H36" s="859"/>
      <c r="I36" s="859"/>
      <c r="J36" s="859"/>
      <c r="K36" s="859"/>
      <c r="L36" s="858"/>
      <c r="M36" s="859"/>
      <c r="N36" s="858"/>
      <c r="O36" s="859"/>
      <c r="P36" s="859"/>
      <c r="Q36" s="859"/>
      <c r="R36" s="859"/>
      <c r="S36" s="857"/>
      <c r="T36" s="857"/>
      <c r="U36" s="857"/>
      <c r="V36" s="857"/>
      <c r="W36" s="857"/>
      <c r="X36" s="857"/>
      <c r="Y36" s="856"/>
    </row>
    <row r="37" spans="1:25">
      <c r="A37" s="859"/>
      <c r="B37" s="859"/>
      <c r="C37" s="858"/>
      <c r="D37" s="859"/>
      <c r="E37" s="858"/>
      <c r="F37" s="858"/>
      <c r="G37" s="858"/>
      <c r="H37" s="858"/>
      <c r="I37" s="858"/>
      <c r="J37" s="858"/>
      <c r="K37" s="858"/>
      <c r="L37" s="859"/>
      <c r="M37" s="858"/>
      <c r="N37" s="859"/>
      <c r="O37" s="858"/>
      <c r="P37" s="858"/>
      <c r="Q37" s="858"/>
      <c r="R37" s="858"/>
      <c r="S37" s="857"/>
      <c r="T37" s="857"/>
      <c r="U37" s="857"/>
      <c r="V37" s="857"/>
      <c r="W37" s="857"/>
      <c r="X37" s="857"/>
      <c r="Y37" s="856"/>
    </row>
    <row r="38" spans="1:25">
      <c r="A38" s="858"/>
      <c r="B38" s="858"/>
      <c r="C38" s="859"/>
      <c r="D38" s="858"/>
      <c r="E38" s="859"/>
      <c r="F38" s="859"/>
      <c r="G38" s="859"/>
      <c r="H38" s="859"/>
      <c r="I38" s="859"/>
      <c r="J38" s="859"/>
      <c r="K38" s="859"/>
      <c r="L38" s="858"/>
      <c r="M38" s="859"/>
      <c r="N38" s="858"/>
      <c r="O38" s="859"/>
      <c r="P38" s="859"/>
      <c r="Q38" s="859"/>
      <c r="R38" s="859"/>
      <c r="S38" s="857"/>
      <c r="T38" s="857"/>
      <c r="U38" s="857"/>
      <c r="V38" s="857"/>
      <c r="W38" s="857"/>
      <c r="X38" s="857"/>
      <c r="Y38" s="856"/>
    </row>
    <row r="39" spans="1:25">
      <c r="A39" s="859"/>
      <c r="B39" s="859"/>
      <c r="C39" s="858"/>
      <c r="D39" s="859"/>
      <c r="E39" s="858"/>
      <c r="F39" s="858"/>
      <c r="G39" s="858"/>
      <c r="H39" s="858"/>
      <c r="I39" s="858"/>
      <c r="J39" s="858"/>
      <c r="K39" s="858"/>
      <c r="L39" s="859"/>
      <c r="M39" s="858"/>
      <c r="N39" s="859"/>
      <c r="O39" s="858"/>
      <c r="P39" s="858"/>
      <c r="Q39" s="858"/>
      <c r="R39" s="858"/>
      <c r="S39" s="857"/>
      <c r="T39" s="857"/>
      <c r="U39" s="857"/>
      <c r="V39" s="857"/>
      <c r="W39" s="857"/>
      <c r="X39" s="857"/>
      <c r="Y39" s="856"/>
    </row>
    <row r="40" spans="1:25">
      <c r="A40" s="858"/>
      <c r="B40" s="858"/>
      <c r="C40" s="859"/>
      <c r="D40" s="858"/>
      <c r="E40" s="859"/>
      <c r="F40" s="859"/>
      <c r="G40" s="859"/>
      <c r="H40" s="859"/>
      <c r="I40" s="859"/>
      <c r="J40" s="859"/>
      <c r="K40" s="859"/>
      <c r="L40" s="858"/>
      <c r="M40" s="859"/>
      <c r="N40" s="858"/>
      <c r="O40" s="859"/>
      <c r="P40" s="859"/>
      <c r="Q40" s="859"/>
      <c r="R40" s="859"/>
      <c r="S40" s="857"/>
      <c r="T40" s="857"/>
      <c r="U40" s="857"/>
      <c r="V40" s="857"/>
      <c r="W40" s="857"/>
      <c r="X40" s="857"/>
      <c r="Y40" s="856"/>
    </row>
    <row r="41" spans="1:25">
      <c r="A41" s="859"/>
      <c r="B41" s="859"/>
      <c r="C41" s="858"/>
      <c r="D41" s="859"/>
      <c r="E41" s="858"/>
      <c r="F41" s="858"/>
      <c r="G41" s="858"/>
      <c r="H41" s="858"/>
      <c r="I41" s="858"/>
      <c r="J41" s="858"/>
      <c r="K41" s="858"/>
      <c r="L41" s="859"/>
      <c r="M41" s="858"/>
      <c r="N41" s="859"/>
      <c r="O41" s="858"/>
      <c r="P41" s="858"/>
      <c r="Q41" s="858"/>
      <c r="R41" s="858"/>
      <c r="S41" s="857"/>
      <c r="T41" s="857"/>
      <c r="U41" s="857"/>
      <c r="V41" s="857"/>
      <c r="W41" s="857"/>
      <c r="X41" s="857"/>
      <c r="Y41" s="856"/>
    </row>
    <row r="42" spans="1:25">
      <c r="A42" s="858"/>
      <c r="B42" s="858"/>
      <c r="C42" s="859"/>
      <c r="D42" s="858"/>
      <c r="E42" s="859"/>
      <c r="F42" s="859"/>
      <c r="G42" s="859"/>
      <c r="H42" s="859"/>
      <c r="I42" s="859"/>
      <c r="J42" s="859"/>
      <c r="K42" s="859"/>
      <c r="L42" s="858"/>
      <c r="M42" s="859"/>
      <c r="N42" s="858"/>
      <c r="O42" s="859"/>
      <c r="P42" s="859"/>
      <c r="Q42" s="859"/>
      <c r="R42" s="859"/>
      <c r="S42" s="857"/>
      <c r="T42" s="857"/>
      <c r="U42" s="857"/>
      <c r="V42" s="857"/>
      <c r="W42" s="857"/>
      <c r="X42" s="857"/>
      <c r="Y42" s="856"/>
    </row>
    <row r="43" spans="1:25">
      <c r="A43" s="859"/>
      <c r="B43" s="859"/>
      <c r="C43" s="858"/>
      <c r="D43" s="859"/>
      <c r="E43" s="858"/>
      <c r="F43" s="858"/>
      <c r="G43" s="858"/>
      <c r="H43" s="858"/>
      <c r="I43" s="858"/>
      <c r="J43" s="858"/>
      <c r="K43" s="858"/>
      <c r="L43" s="859"/>
      <c r="M43" s="858"/>
      <c r="N43" s="859"/>
      <c r="O43" s="858"/>
      <c r="P43" s="858"/>
      <c r="Q43" s="858"/>
      <c r="R43" s="858"/>
      <c r="S43" s="857"/>
      <c r="T43" s="857"/>
      <c r="U43" s="857"/>
      <c r="V43" s="857"/>
      <c r="W43" s="857"/>
      <c r="X43" s="857"/>
      <c r="Y43" s="856"/>
    </row>
    <row r="44" spans="1:25">
      <c r="A44" s="858"/>
      <c r="B44" s="858"/>
      <c r="C44" s="859"/>
      <c r="D44" s="858"/>
      <c r="E44" s="859"/>
      <c r="F44" s="859"/>
      <c r="G44" s="859"/>
      <c r="H44" s="859"/>
      <c r="I44" s="859"/>
      <c r="J44" s="859"/>
      <c r="K44" s="859"/>
      <c r="L44" s="858"/>
      <c r="M44" s="859"/>
      <c r="N44" s="858"/>
      <c r="O44" s="859"/>
      <c r="P44" s="859"/>
      <c r="Q44" s="859"/>
      <c r="R44" s="859"/>
      <c r="S44" s="857"/>
      <c r="T44" s="857"/>
      <c r="U44" s="857"/>
      <c r="V44" s="857"/>
      <c r="W44" s="857"/>
      <c r="X44" s="857"/>
      <c r="Y44" s="856"/>
    </row>
    <row r="45" spans="1:25">
      <c r="A45" s="859"/>
      <c r="B45" s="859"/>
      <c r="C45" s="858"/>
      <c r="D45" s="859"/>
      <c r="E45" s="858"/>
      <c r="F45" s="858"/>
      <c r="G45" s="858"/>
      <c r="H45" s="858"/>
      <c r="I45" s="858"/>
      <c r="J45" s="858"/>
      <c r="K45" s="858"/>
      <c r="L45" s="859"/>
      <c r="M45" s="858"/>
      <c r="N45" s="859"/>
      <c r="O45" s="858"/>
      <c r="P45" s="858"/>
      <c r="Q45" s="858"/>
      <c r="R45" s="858"/>
      <c r="S45" s="857"/>
      <c r="T45" s="857"/>
      <c r="U45" s="857"/>
      <c r="V45" s="857"/>
      <c r="W45" s="857"/>
      <c r="X45" s="857"/>
      <c r="Y45" s="856"/>
    </row>
    <row r="46" spans="1:25">
      <c r="A46" s="858"/>
      <c r="B46" s="858"/>
      <c r="C46" s="859"/>
      <c r="D46" s="858"/>
      <c r="E46" s="859"/>
      <c r="F46" s="859"/>
      <c r="G46" s="859"/>
      <c r="H46" s="859"/>
      <c r="I46" s="859"/>
      <c r="J46" s="859"/>
      <c r="K46" s="859"/>
      <c r="L46" s="858"/>
      <c r="M46" s="859"/>
      <c r="N46" s="858"/>
      <c r="O46" s="859"/>
      <c r="P46" s="859"/>
      <c r="Q46" s="859"/>
      <c r="R46" s="859"/>
      <c r="S46" s="857"/>
      <c r="T46" s="857"/>
      <c r="U46" s="857"/>
      <c r="V46" s="857"/>
      <c r="W46" s="857"/>
      <c r="X46" s="857"/>
      <c r="Y46" s="856"/>
    </row>
    <row r="47" spans="1:25">
      <c r="A47" s="859"/>
      <c r="B47" s="859"/>
      <c r="C47" s="858"/>
      <c r="D47" s="859"/>
      <c r="E47" s="858"/>
      <c r="F47" s="858"/>
      <c r="G47" s="858"/>
      <c r="H47" s="858"/>
      <c r="I47" s="858"/>
      <c r="J47" s="858"/>
      <c r="K47" s="858"/>
      <c r="L47" s="859"/>
      <c r="M47" s="858"/>
      <c r="N47" s="859"/>
      <c r="O47" s="858"/>
      <c r="P47" s="858"/>
      <c r="Q47" s="858"/>
      <c r="R47" s="858"/>
      <c r="S47" s="857"/>
      <c r="T47" s="857"/>
      <c r="U47" s="857"/>
      <c r="V47" s="857"/>
      <c r="W47" s="857"/>
      <c r="X47" s="857"/>
      <c r="Y47" s="856"/>
    </row>
    <row r="48" spans="1:25">
      <c r="A48" s="858"/>
      <c r="B48" s="858"/>
      <c r="C48" s="859"/>
      <c r="D48" s="858"/>
      <c r="E48" s="859"/>
      <c r="F48" s="859"/>
      <c r="G48" s="859"/>
      <c r="H48" s="859"/>
      <c r="I48" s="859"/>
      <c r="J48" s="859"/>
      <c r="K48" s="859"/>
      <c r="L48" s="858"/>
      <c r="M48" s="859"/>
      <c r="N48" s="859"/>
      <c r="O48" s="859"/>
      <c r="P48" s="859"/>
      <c r="Q48" s="859"/>
      <c r="R48" s="859"/>
      <c r="S48" s="857"/>
      <c r="T48" s="857"/>
      <c r="U48" s="857"/>
      <c r="V48" s="857"/>
      <c r="W48" s="857"/>
      <c r="X48" s="857"/>
      <c r="Y48" s="856"/>
    </row>
    <row r="49" spans="1:25">
      <c r="A49" s="859"/>
      <c r="B49" s="859"/>
      <c r="C49" s="858"/>
      <c r="D49" s="859"/>
      <c r="E49" s="858"/>
      <c r="F49" s="858"/>
      <c r="G49" s="858"/>
      <c r="H49" s="858"/>
      <c r="I49" s="858"/>
      <c r="J49" s="858"/>
      <c r="K49" s="858"/>
      <c r="L49" s="859"/>
      <c r="M49" s="858"/>
      <c r="N49" s="859"/>
      <c r="O49" s="858"/>
      <c r="P49" s="858"/>
      <c r="Q49" s="858"/>
      <c r="R49" s="858"/>
      <c r="S49" s="857"/>
      <c r="T49" s="857"/>
      <c r="U49" s="857"/>
      <c r="V49" s="857"/>
      <c r="W49" s="857"/>
      <c r="X49" s="857"/>
      <c r="Y49" s="856"/>
    </row>
    <row r="50" spans="1:25">
      <c r="A50" s="858"/>
      <c r="B50" s="858"/>
      <c r="C50" s="859"/>
      <c r="D50" s="858"/>
      <c r="E50" s="859"/>
      <c r="F50" s="859"/>
      <c r="G50" s="859"/>
      <c r="H50" s="859"/>
      <c r="I50" s="859"/>
      <c r="J50" s="859"/>
      <c r="K50" s="859"/>
      <c r="L50" s="858"/>
      <c r="M50" s="859"/>
      <c r="N50" s="859"/>
      <c r="O50" s="859"/>
      <c r="P50" s="859"/>
      <c r="Q50" s="859"/>
      <c r="R50" s="859"/>
      <c r="S50" s="857"/>
      <c r="T50" s="857"/>
      <c r="U50" s="857"/>
      <c r="V50" s="857"/>
      <c r="W50" s="857"/>
      <c r="X50" s="857"/>
      <c r="Y50" s="856"/>
    </row>
    <row r="51" spans="1:25">
      <c r="A51" s="859"/>
      <c r="B51" s="859"/>
      <c r="C51" s="858"/>
      <c r="D51" s="859"/>
      <c r="E51" s="858"/>
      <c r="F51" s="858"/>
      <c r="G51" s="858"/>
      <c r="H51" s="859"/>
      <c r="I51" s="858"/>
      <c r="J51" s="858"/>
      <c r="K51" s="859"/>
      <c r="L51" s="859"/>
      <c r="M51" s="859"/>
      <c r="N51" s="859"/>
      <c r="O51" s="858"/>
      <c r="P51" s="859"/>
      <c r="Q51" s="858"/>
      <c r="R51" s="858"/>
      <c r="S51" s="857"/>
      <c r="T51" s="857"/>
      <c r="U51" s="857"/>
      <c r="V51" s="857"/>
      <c r="W51" s="857"/>
      <c r="X51" s="857"/>
      <c r="Y51" s="856"/>
    </row>
    <row r="52" spans="1:25">
      <c r="A52" s="859"/>
      <c r="B52" s="858"/>
      <c r="C52" s="859"/>
      <c r="D52" s="858"/>
      <c r="E52" s="859"/>
      <c r="F52" s="859"/>
      <c r="G52" s="859"/>
      <c r="H52" s="859"/>
      <c r="I52" s="859"/>
      <c r="J52" s="859"/>
      <c r="K52" s="859"/>
      <c r="L52" s="859"/>
      <c r="M52" s="859"/>
      <c r="N52" s="859"/>
      <c r="O52" s="859"/>
      <c r="P52" s="859"/>
      <c r="Q52" s="859"/>
      <c r="R52" s="859"/>
      <c r="S52" s="857"/>
      <c r="T52" s="857"/>
      <c r="U52" s="857"/>
      <c r="V52" s="857"/>
      <c r="W52" s="857"/>
      <c r="X52" s="857"/>
      <c r="Y52" s="856"/>
    </row>
    <row r="53" spans="1:25">
      <c r="A53" s="859"/>
      <c r="B53" s="859"/>
      <c r="C53" s="858"/>
      <c r="D53" s="859"/>
      <c r="E53" s="858"/>
      <c r="F53" s="859"/>
      <c r="G53" s="859"/>
      <c r="H53" s="859"/>
      <c r="I53" s="858"/>
      <c r="J53" s="859"/>
      <c r="K53" s="859"/>
      <c r="L53" s="859"/>
      <c r="M53" s="859"/>
      <c r="N53" s="859"/>
      <c r="O53" s="859"/>
      <c r="P53" s="859"/>
      <c r="Q53" s="858"/>
      <c r="R53" s="858"/>
      <c r="S53" s="857"/>
      <c r="T53" s="857"/>
      <c r="U53" s="857"/>
      <c r="V53" s="857"/>
      <c r="W53" s="857"/>
      <c r="X53" s="857"/>
      <c r="Y53" s="856"/>
    </row>
    <row r="54" spans="1:25">
      <c r="A54" s="859"/>
      <c r="B54" s="859"/>
      <c r="C54" s="859"/>
      <c r="D54" s="859"/>
      <c r="E54" s="859"/>
      <c r="F54" s="859"/>
      <c r="G54" s="859"/>
      <c r="H54" s="859"/>
      <c r="I54" s="859"/>
      <c r="J54" s="859"/>
      <c r="K54" s="859"/>
      <c r="L54" s="859"/>
      <c r="M54" s="859"/>
      <c r="N54" s="859"/>
      <c r="O54" s="859"/>
      <c r="P54" s="859"/>
      <c r="Q54" s="859"/>
      <c r="R54" s="859"/>
      <c r="S54" s="857"/>
      <c r="T54" s="857"/>
      <c r="U54" s="857"/>
      <c r="V54" s="857"/>
      <c r="W54" s="857"/>
      <c r="X54" s="857"/>
      <c r="Y54" s="856"/>
    </row>
    <row r="55" spans="1:25">
      <c r="A55" s="859"/>
      <c r="B55" s="859"/>
      <c r="C55" s="859"/>
      <c r="D55" s="859"/>
      <c r="E55" s="859"/>
      <c r="F55" s="859"/>
      <c r="G55" s="859"/>
      <c r="H55" s="859"/>
      <c r="I55" s="859"/>
      <c r="J55" s="859"/>
      <c r="K55" s="859"/>
      <c r="L55" s="859"/>
      <c r="M55" s="859"/>
      <c r="N55" s="859"/>
      <c r="O55" s="859"/>
      <c r="P55" s="859"/>
      <c r="Q55" s="859"/>
      <c r="R55" s="859"/>
      <c r="S55" s="857"/>
      <c r="T55" s="857"/>
      <c r="U55" s="857"/>
      <c r="V55" s="857"/>
      <c r="W55" s="857"/>
      <c r="X55" s="857"/>
      <c r="Y55" s="856"/>
    </row>
    <row r="56" spans="1:25">
      <c r="A56" s="859"/>
      <c r="B56" s="859"/>
      <c r="C56" s="859"/>
      <c r="D56" s="859"/>
      <c r="E56" s="859"/>
      <c r="F56" s="859"/>
      <c r="G56" s="859"/>
      <c r="H56" s="859"/>
      <c r="I56" s="859"/>
      <c r="J56" s="859"/>
      <c r="K56" s="859"/>
      <c r="L56" s="859"/>
      <c r="M56" s="859"/>
      <c r="N56" s="859"/>
      <c r="O56" s="859"/>
      <c r="P56" s="859"/>
      <c r="Q56" s="859"/>
      <c r="R56" s="859"/>
      <c r="S56" s="857"/>
      <c r="T56" s="857"/>
      <c r="U56" s="857"/>
      <c r="V56" s="857"/>
      <c r="W56" s="857"/>
      <c r="X56" s="857"/>
      <c r="Y56" s="856"/>
    </row>
    <row r="57" spans="1:25">
      <c r="A57" s="859"/>
      <c r="B57" s="859"/>
      <c r="C57" s="859"/>
      <c r="D57" s="859"/>
      <c r="E57" s="859"/>
      <c r="F57" s="859"/>
      <c r="G57" s="859"/>
      <c r="H57" s="859"/>
      <c r="I57" s="859"/>
      <c r="J57" s="859"/>
      <c r="K57" s="859"/>
      <c r="L57" s="859"/>
      <c r="M57" s="859"/>
      <c r="N57" s="859"/>
      <c r="O57" s="859"/>
      <c r="P57" s="859"/>
      <c r="Q57" s="859"/>
      <c r="R57" s="859"/>
      <c r="S57" s="857"/>
      <c r="T57" s="857"/>
      <c r="U57" s="857"/>
      <c r="V57" s="857"/>
      <c r="W57" s="857"/>
      <c r="X57" s="857"/>
      <c r="Y57" s="856"/>
    </row>
    <row r="58" spans="1:25">
      <c r="A58" s="859"/>
      <c r="B58" s="859"/>
      <c r="C58" s="859"/>
      <c r="D58" s="859"/>
      <c r="E58" s="859"/>
      <c r="F58" s="859"/>
      <c r="G58" s="859"/>
      <c r="H58" s="859"/>
      <c r="I58" s="859"/>
      <c r="J58" s="859"/>
      <c r="K58" s="859"/>
      <c r="L58" s="859"/>
      <c r="M58" s="859"/>
      <c r="N58" s="859"/>
      <c r="O58" s="859"/>
      <c r="P58" s="859"/>
      <c r="Q58" s="859"/>
      <c r="R58" s="859"/>
      <c r="S58" s="857"/>
      <c r="T58" s="857"/>
      <c r="U58" s="857"/>
      <c r="V58" s="857"/>
      <c r="W58" s="857"/>
      <c r="X58" s="857"/>
      <c r="Y58" s="856"/>
    </row>
    <row r="59" spans="1:25">
      <c r="A59" s="859"/>
      <c r="B59" s="859"/>
      <c r="C59" s="859"/>
      <c r="D59" s="859"/>
      <c r="E59" s="859"/>
      <c r="F59" s="859"/>
      <c r="G59" s="859"/>
      <c r="H59" s="859"/>
      <c r="I59" s="859"/>
      <c r="J59" s="859"/>
      <c r="K59" s="859"/>
      <c r="L59" s="859"/>
      <c r="M59" s="859"/>
      <c r="N59" s="859"/>
      <c r="O59" s="859"/>
      <c r="P59" s="859"/>
      <c r="Q59" s="859"/>
      <c r="R59" s="859"/>
      <c r="S59" s="857"/>
      <c r="T59" s="857"/>
      <c r="U59" s="857"/>
      <c r="V59" s="857"/>
      <c r="W59" s="857"/>
      <c r="X59" s="857"/>
      <c r="Y59" s="856"/>
    </row>
    <row r="60" spans="1:25">
      <c r="A60" s="859"/>
      <c r="B60" s="859"/>
      <c r="C60" s="859"/>
      <c r="D60" s="859"/>
      <c r="E60" s="859"/>
      <c r="F60" s="859"/>
      <c r="G60" s="859"/>
      <c r="H60" s="859"/>
      <c r="I60" s="859"/>
      <c r="J60" s="859"/>
      <c r="K60" s="859"/>
      <c r="L60" s="859"/>
      <c r="M60" s="859"/>
      <c r="N60" s="859"/>
      <c r="O60" s="859"/>
      <c r="P60" s="859"/>
      <c r="Q60" s="859"/>
      <c r="R60" s="859"/>
      <c r="S60" s="857"/>
      <c r="T60" s="857"/>
      <c r="U60" s="857"/>
      <c r="V60" s="857"/>
      <c r="W60" s="857"/>
      <c r="X60" s="857"/>
      <c r="Y60" s="856"/>
    </row>
    <row r="61" spans="1:25">
      <c r="A61" s="859"/>
      <c r="B61" s="859"/>
      <c r="C61" s="859"/>
      <c r="D61" s="859"/>
      <c r="E61" s="859"/>
      <c r="F61" s="859"/>
      <c r="G61" s="859"/>
      <c r="H61" s="859"/>
      <c r="I61" s="859"/>
      <c r="J61" s="859"/>
      <c r="K61" s="859"/>
      <c r="L61" s="859"/>
      <c r="M61" s="859"/>
      <c r="N61" s="859"/>
      <c r="O61" s="859"/>
      <c r="P61" s="859"/>
      <c r="Q61" s="859"/>
      <c r="R61" s="859"/>
      <c r="S61" s="857"/>
      <c r="T61" s="857"/>
      <c r="U61" s="857"/>
      <c r="V61" s="857"/>
      <c r="W61" s="857"/>
      <c r="X61" s="857"/>
      <c r="Y61" s="856"/>
    </row>
    <row r="62" spans="1:25">
      <c r="A62" s="859"/>
      <c r="B62" s="859"/>
      <c r="C62" s="859"/>
      <c r="D62" s="859"/>
      <c r="E62" s="859"/>
      <c r="F62" s="859"/>
      <c r="G62" s="859"/>
      <c r="H62" s="859"/>
      <c r="I62" s="859"/>
      <c r="J62" s="859"/>
      <c r="K62" s="859"/>
      <c r="L62" s="859"/>
      <c r="M62" s="859"/>
      <c r="N62" s="859"/>
      <c r="O62" s="859"/>
      <c r="P62" s="859"/>
      <c r="Q62" s="859"/>
      <c r="R62" s="859"/>
      <c r="S62" s="857"/>
      <c r="T62" s="857"/>
      <c r="U62" s="857"/>
      <c r="V62" s="857"/>
      <c r="W62" s="857"/>
      <c r="X62" s="857"/>
      <c r="Y62" s="856"/>
    </row>
    <row r="63" spans="1:25">
      <c r="A63" s="859"/>
      <c r="B63" s="859"/>
      <c r="C63" s="859"/>
      <c r="D63" s="859"/>
      <c r="E63" s="859"/>
      <c r="F63" s="859"/>
      <c r="G63" s="859"/>
      <c r="H63" s="859"/>
      <c r="I63" s="859"/>
      <c r="J63" s="859"/>
      <c r="K63" s="859"/>
      <c r="L63" s="859"/>
      <c r="M63" s="859"/>
      <c r="N63" s="859"/>
      <c r="O63" s="859"/>
      <c r="P63" s="859"/>
      <c r="Q63" s="859"/>
      <c r="R63" s="859"/>
      <c r="S63" s="857"/>
      <c r="T63" s="857"/>
      <c r="U63" s="857"/>
      <c r="V63" s="857"/>
      <c r="W63" s="857"/>
      <c r="X63" s="857"/>
      <c r="Y63" s="856"/>
    </row>
    <row r="64" spans="1:25">
      <c r="A64" s="859"/>
      <c r="B64" s="859"/>
      <c r="C64" s="859"/>
      <c r="D64" s="859"/>
      <c r="E64" s="859"/>
      <c r="F64" s="859"/>
      <c r="G64" s="859"/>
      <c r="H64" s="859"/>
      <c r="I64" s="859"/>
      <c r="J64" s="859"/>
      <c r="K64" s="859"/>
      <c r="L64" s="859"/>
      <c r="M64" s="859"/>
      <c r="N64" s="859"/>
      <c r="O64" s="859"/>
      <c r="P64" s="859"/>
      <c r="Q64" s="859"/>
      <c r="R64" s="859"/>
      <c r="S64" s="857"/>
      <c r="T64" s="857"/>
      <c r="U64" s="857"/>
      <c r="V64" s="857"/>
      <c r="W64" s="857"/>
      <c r="X64" s="857"/>
      <c r="Y64" s="856"/>
    </row>
    <row r="65" spans="1:25">
      <c r="A65" s="859"/>
      <c r="B65" s="859"/>
      <c r="C65" s="859"/>
      <c r="D65" s="859"/>
      <c r="E65" s="859"/>
      <c r="F65" s="859"/>
      <c r="G65" s="859"/>
      <c r="H65" s="859"/>
      <c r="I65" s="859"/>
      <c r="J65" s="859"/>
      <c r="K65" s="859"/>
      <c r="L65" s="859"/>
      <c r="M65" s="859"/>
      <c r="N65" s="859"/>
      <c r="O65" s="859"/>
      <c r="P65" s="859"/>
      <c r="Q65" s="859"/>
      <c r="R65" s="859"/>
      <c r="S65" s="857"/>
      <c r="T65" s="857"/>
      <c r="U65" s="857"/>
      <c r="V65" s="857"/>
      <c r="W65" s="857"/>
      <c r="X65" s="857"/>
      <c r="Y65" s="856"/>
    </row>
    <row r="66" spans="1:25">
      <c r="A66" s="859"/>
      <c r="B66" s="859"/>
      <c r="C66" s="859"/>
      <c r="D66" s="859"/>
      <c r="E66" s="859"/>
      <c r="F66" s="859"/>
      <c r="G66" s="859"/>
      <c r="H66" s="859"/>
      <c r="I66" s="859"/>
      <c r="J66" s="859"/>
      <c r="K66" s="859"/>
      <c r="L66" s="859"/>
      <c r="M66" s="859"/>
      <c r="N66" s="859"/>
      <c r="O66" s="859"/>
      <c r="P66" s="859"/>
      <c r="Q66" s="859"/>
      <c r="R66" s="859"/>
      <c r="S66" s="857"/>
      <c r="T66" s="857"/>
      <c r="U66" s="857"/>
      <c r="V66" s="857"/>
      <c r="W66" s="857"/>
      <c r="X66" s="857"/>
      <c r="Y66" s="856"/>
    </row>
    <row r="67" spans="1:25">
      <c r="A67" s="859"/>
      <c r="B67" s="859"/>
      <c r="C67" s="859"/>
      <c r="D67" s="859"/>
      <c r="E67" s="859"/>
      <c r="F67" s="859"/>
      <c r="G67" s="859"/>
      <c r="H67" s="859"/>
      <c r="I67" s="859"/>
      <c r="J67" s="859"/>
      <c r="K67" s="859"/>
      <c r="L67" s="859"/>
      <c r="M67" s="859"/>
      <c r="N67" s="859"/>
      <c r="O67" s="859"/>
      <c r="P67" s="859"/>
      <c r="Q67" s="859"/>
      <c r="R67" s="859"/>
      <c r="S67" s="857"/>
      <c r="T67" s="857"/>
      <c r="U67" s="857"/>
      <c r="V67" s="857"/>
      <c r="W67" s="857"/>
      <c r="X67" s="857"/>
      <c r="Y67" s="856"/>
    </row>
    <row r="68" spans="1:25">
      <c r="A68" s="859"/>
      <c r="B68" s="859"/>
      <c r="C68" s="859"/>
      <c r="D68" s="859"/>
      <c r="E68" s="859"/>
      <c r="F68" s="859"/>
      <c r="G68" s="859"/>
      <c r="H68" s="859"/>
      <c r="I68" s="859"/>
      <c r="J68" s="859"/>
      <c r="K68" s="859"/>
      <c r="L68" s="859"/>
      <c r="M68" s="859"/>
      <c r="N68" s="859"/>
      <c r="O68" s="859"/>
      <c r="P68" s="859"/>
      <c r="Q68" s="859"/>
      <c r="R68" s="859"/>
      <c r="S68" s="857"/>
      <c r="T68" s="857"/>
      <c r="U68" s="857"/>
      <c r="V68" s="857"/>
      <c r="W68" s="857"/>
      <c r="X68" s="857"/>
      <c r="Y68" s="856"/>
    </row>
    <row r="69" spans="1:25">
      <c r="A69" s="859"/>
      <c r="B69" s="859"/>
      <c r="C69" s="859"/>
      <c r="D69" s="859"/>
      <c r="E69" s="859"/>
      <c r="F69" s="859"/>
      <c r="G69" s="859"/>
      <c r="H69" s="859"/>
      <c r="I69" s="859"/>
      <c r="J69" s="859"/>
      <c r="K69" s="859"/>
      <c r="L69" s="859"/>
      <c r="M69" s="859"/>
      <c r="N69" s="859"/>
      <c r="O69" s="859"/>
      <c r="P69" s="859"/>
      <c r="Q69" s="859"/>
      <c r="R69" s="859"/>
      <c r="S69" s="857"/>
      <c r="T69" s="857"/>
      <c r="U69" s="857"/>
      <c r="V69" s="857"/>
      <c r="W69" s="857"/>
      <c r="X69" s="857"/>
      <c r="Y69" s="856"/>
    </row>
    <row r="70" spans="1:25">
      <c r="A70" s="859"/>
      <c r="B70" s="859"/>
      <c r="C70" s="859"/>
      <c r="D70" s="859"/>
      <c r="E70" s="859"/>
      <c r="F70" s="859"/>
      <c r="G70" s="859"/>
      <c r="H70" s="859"/>
      <c r="I70" s="859"/>
      <c r="J70" s="859"/>
      <c r="K70" s="859"/>
      <c r="L70" s="859"/>
      <c r="M70" s="859"/>
      <c r="N70" s="859"/>
      <c r="O70" s="859"/>
      <c r="P70" s="859"/>
      <c r="Q70" s="859"/>
      <c r="R70" s="859"/>
      <c r="S70" s="857"/>
      <c r="T70" s="857"/>
      <c r="U70" s="857"/>
      <c r="V70" s="857"/>
      <c r="W70" s="857"/>
      <c r="X70" s="857"/>
      <c r="Y70" s="856"/>
    </row>
    <row r="71" spans="1:25">
      <c r="A71" s="859"/>
      <c r="B71" s="859"/>
      <c r="C71" s="859"/>
      <c r="D71" s="859"/>
      <c r="E71" s="859"/>
      <c r="F71" s="859"/>
      <c r="G71" s="859"/>
      <c r="H71" s="859"/>
      <c r="I71" s="859"/>
      <c r="J71" s="859"/>
      <c r="K71" s="859"/>
      <c r="L71" s="859"/>
      <c r="M71" s="859"/>
      <c r="N71" s="859"/>
      <c r="O71" s="859"/>
      <c r="P71" s="859"/>
      <c r="Q71" s="859"/>
      <c r="R71" s="859"/>
      <c r="S71" s="857"/>
      <c r="T71" s="857"/>
      <c r="U71" s="857"/>
      <c r="V71" s="857"/>
      <c r="W71" s="857"/>
      <c r="X71" s="857"/>
      <c r="Y71" s="856"/>
    </row>
    <row r="72" spans="1:25">
      <c r="A72" s="859"/>
      <c r="B72" s="859"/>
      <c r="C72" s="859"/>
      <c r="D72" s="859"/>
      <c r="E72" s="859"/>
      <c r="F72" s="859"/>
      <c r="G72" s="859"/>
      <c r="H72" s="859"/>
      <c r="I72" s="859"/>
      <c r="J72" s="859"/>
      <c r="K72" s="859"/>
      <c r="L72" s="859"/>
      <c r="M72" s="859"/>
      <c r="N72" s="859"/>
      <c r="O72" s="859"/>
      <c r="P72" s="859"/>
      <c r="Q72" s="859"/>
      <c r="R72" s="859"/>
      <c r="S72" s="857"/>
      <c r="T72" s="857"/>
      <c r="U72" s="857"/>
      <c r="V72" s="857"/>
      <c r="W72" s="857"/>
      <c r="X72" s="857"/>
      <c r="Y72" s="856"/>
    </row>
    <row r="73" spans="1:25">
      <c r="A73" s="859"/>
      <c r="B73" s="859"/>
      <c r="C73" s="859"/>
      <c r="D73" s="859"/>
      <c r="E73" s="859"/>
      <c r="F73" s="859"/>
      <c r="G73" s="859"/>
      <c r="H73" s="859"/>
      <c r="I73" s="859"/>
      <c r="J73" s="859"/>
      <c r="K73" s="859"/>
      <c r="L73" s="859"/>
      <c r="M73" s="859"/>
      <c r="N73" s="859"/>
      <c r="O73" s="859"/>
      <c r="P73" s="859"/>
      <c r="Q73" s="859"/>
      <c r="R73" s="859"/>
      <c r="S73" s="857"/>
      <c r="T73" s="857"/>
      <c r="U73" s="857"/>
      <c r="V73" s="857"/>
      <c r="W73" s="857"/>
      <c r="X73" s="857"/>
      <c r="Y73" s="856"/>
    </row>
    <row r="74" spans="1:25">
      <c r="A74" s="859"/>
      <c r="B74" s="859"/>
      <c r="C74" s="859"/>
      <c r="D74" s="859"/>
      <c r="E74" s="859"/>
      <c r="F74" s="859"/>
      <c r="G74" s="859"/>
      <c r="H74" s="859"/>
      <c r="I74" s="859"/>
      <c r="J74" s="859"/>
      <c r="K74" s="859"/>
      <c r="L74" s="859"/>
      <c r="M74" s="859"/>
      <c r="N74" s="859"/>
      <c r="O74" s="859"/>
      <c r="P74" s="859"/>
      <c r="Q74" s="859"/>
      <c r="R74" s="859"/>
      <c r="S74" s="857"/>
      <c r="T74" s="857"/>
      <c r="U74" s="857"/>
      <c r="V74" s="857"/>
      <c r="W74" s="857"/>
      <c r="X74" s="857"/>
      <c r="Y74" s="856"/>
    </row>
    <row r="75" spans="1:25">
      <c r="A75" s="859"/>
      <c r="B75" s="859"/>
      <c r="C75" s="859"/>
      <c r="D75" s="859"/>
      <c r="E75" s="859"/>
      <c r="F75" s="859"/>
      <c r="G75" s="859"/>
      <c r="H75" s="859"/>
      <c r="I75" s="859"/>
      <c r="J75" s="859"/>
      <c r="K75" s="859"/>
      <c r="L75" s="859"/>
      <c r="M75" s="859"/>
      <c r="N75" s="859"/>
      <c r="O75" s="859"/>
      <c r="P75" s="859"/>
      <c r="Q75" s="859"/>
      <c r="R75" s="859"/>
      <c r="S75" s="857"/>
      <c r="T75" s="857"/>
      <c r="U75" s="857"/>
      <c r="V75" s="857"/>
      <c r="W75" s="857"/>
      <c r="X75" s="857"/>
      <c r="Y75" s="856"/>
    </row>
    <row r="76" spans="1:25">
      <c r="A76" s="859"/>
      <c r="B76" s="859"/>
      <c r="C76" s="859"/>
      <c r="D76" s="859"/>
      <c r="E76" s="859"/>
      <c r="F76" s="859"/>
      <c r="G76" s="859"/>
      <c r="H76" s="859"/>
      <c r="I76" s="859"/>
      <c r="J76" s="859"/>
      <c r="K76" s="859"/>
      <c r="L76" s="859"/>
      <c r="M76" s="859"/>
      <c r="N76" s="859"/>
      <c r="O76" s="859"/>
      <c r="P76" s="859"/>
      <c r="Q76" s="859"/>
      <c r="R76" s="859"/>
      <c r="S76" s="857"/>
      <c r="T76" s="857"/>
      <c r="U76" s="857"/>
      <c r="V76" s="857"/>
      <c r="W76" s="857"/>
      <c r="X76" s="857"/>
      <c r="Y76" s="856"/>
    </row>
    <row r="77" spans="1:25">
      <c r="A77" s="859"/>
      <c r="B77" s="859"/>
      <c r="C77" s="859"/>
      <c r="D77" s="859"/>
      <c r="E77" s="859"/>
      <c r="F77" s="859"/>
      <c r="G77" s="859"/>
      <c r="H77" s="859"/>
      <c r="I77" s="859"/>
      <c r="J77" s="859"/>
      <c r="K77" s="859"/>
      <c r="L77" s="859"/>
      <c r="M77" s="859"/>
      <c r="N77" s="859"/>
      <c r="O77" s="859"/>
      <c r="P77" s="859"/>
      <c r="Q77" s="859"/>
      <c r="R77" s="859"/>
      <c r="S77" s="857"/>
      <c r="T77" s="857"/>
      <c r="U77" s="857"/>
      <c r="V77" s="857"/>
      <c r="W77" s="857"/>
      <c r="X77" s="857"/>
      <c r="Y77" s="856"/>
    </row>
    <row r="78" spans="1:25">
      <c r="A78" s="859"/>
      <c r="B78" s="859"/>
      <c r="C78" s="859"/>
      <c r="D78" s="859"/>
      <c r="E78" s="859"/>
      <c r="F78" s="859"/>
      <c r="G78" s="859"/>
      <c r="H78" s="859"/>
      <c r="I78" s="859"/>
      <c r="J78" s="859"/>
      <c r="K78" s="859"/>
      <c r="L78" s="859"/>
      <c r="M78" s="859"/>
      <c r="N78" s="859"/>
      <c r="O78" s="859"/>
      <c r="P78" s="859"/>
      <c r="Q78" s="859"/>
      <c r="R78" s="859"/>
      <c r="S78" s="857"/>
      <c r="T78" s="857"/>
      <c r="U78" s="857"/>
      <c r="V78" s="857"/>
      <c r="W78" s="857"/>
      <c r="X78" s="857"/>
      <c r="Y78" s="856"/>
    </row>
    <row r="79" spans="1:25">
      <c r="A79" s="859"/>
      <c r="B79" s="859"/>
      <c r="C79" s="859"/>
      <c r="D79" s="859"/>
      <c r="E79" s="859"/>
      <c r="F79" s="859"/>
      <c r="G79" s="859"/>
      <c r="H79" s="859"/>
      <c r="I79" s="859"/>
      <c r="J79" s="859"/>
      <c r="K79" s="859"/>
      <c r="L79" s="859"/>
      <c r="M79" s="859"/>
      <c r="N79" s="859"/>
      <c r="O79" s="859"/>
      <c r="P79" s="859"/>
      <c r="Q79" s="859"/>
      <c r="R79" s="859"/>
      <c r="S79" s="857"/>
      <c r="T79" s="857"/>
      <c r="U79" s="857"/>
      <c r="V79" s="857"/>
      <c r="W79" s="857"/>
      <c r="X79" s="857"/>
      <c r="Y79" s="856"/>
    </row>
    <row r="80" spans="1:25">
      <c r="A80" s="859"/>
      <c r="B80" s="859"/>
      <c r="C80" s="859"/>
      <c r="D80" s="859"/>
      <c r="E80" s="859"/>
      <c r="F80" s="859"/>
      <c r="G80" s="859"/>
      <c r="H80" s="859"/>
      <c r="I80" s="859"/>
      <c r="J80" s="859"/>
      <c r="K80" s="859"/>
      <c r="L80" s="859"/>
      <c r="M80" s="859"/>
      <c r="N80" s="859"/>
      <c r="O80" s="859"/>
      <c r="P80" s="859"/>
      <c r="Q80" s="859"/>
      <c r="R80" s="859"/>
      <c r="S80" s="857"/>
      <c r="T80" s="857"/>
      <c r="U80" s="857"/>
      <c r="V80" s="857"/>
      <c r="W80" s="857"/>
      <c r="X80" s="857"/>
      <c r="Y80" s="856"/>
    </row>
    <row r="81" spans="1:25">
      <c r="A81" s="859"/>
      <c r="B81" s="859"/>
      <c r="C81" s="859"/>
      <c r="D81" s="859"/>
      <c r="E81" s="859"/>
      <c r="F81" s="859"/>
      <c r="G81" s="859"/>
      <c r="H81" s="859"/>
      <c r="I81" s="859"/>
      <c r="J81" s="859"/>
      <c r="K81" s="859"/>
      <c r="L81" s="859"/>
      <c r="M81" s="859"/>
      <c r="N81" s="859"/>
      <c r="O81" s="859"/>
      <c r="P81" s="859"/>
      <c r="Q81" s="859"/>
      <c r="R81" s="859"/>
      <c r="S81" s="857"/>
      <c r="T81" s="857"/>
      <c r="U81" s="857"/>
      <c r="V81" s="857"/>
      <c r="W81" s="857"/>
      <c r="X81" s="857"/>
      <c r="Y81" s="856"/>
    </row>
    <row r="82" spans="1:25">
      <c r="A82" s="859"/>
      <c r="B82" s="859"/>
      <c r="C82" s="859"/>
      <c r="D82" s="859"/>
      <c r="E82" s="859"/>
      <c r="F82" s="859"/>
      <c r="G82" s="859"/>
      <c r="H82" s="859"/>
      <c r="I82" s="859"/>
      <c r="J82" s="859"/>
      <c r="K82" s="859"/>
      <c r="L82" s="859"/>
      <c r="M82" s="859"/>
      <c r="N82" s="859"/>
      <c r="O82" s="859"/>
      <c r="P82" s="859"/>
      <c r="Q82" s="859"/>
      <c r="R82" s="859"/>
      <c r="S82" s="857"/>
      <c r="T82" s="857"/>
      <c r="U82" s="857"/>
      <c r="V82" s="857"/>
      <c r="W82" s="857"/>
      <c r="X82" s="857"/>
      <c r="Y82" s="856"/>
    </row>
    <row r="83" spans="1:25">
      <c r="A83" s="859"/>
      <c r="B83" s="859"/>
      <c r="C83" s="859"/>
      <c r="D83" s="859"/>
      <c r="E83" s="859"/>
      <c r="F83" s="859"/>
      <c r="G83" s="859"/>
      <c r="H83" s="859"/>
      <c r="I83" s="859"/>
      <c r="J83" s="859"/>
      <c r="K83" s="859"/>
      <c r="L83" s="859"/>
      <c r="M83" s="859"/>
      <c r="N83" s="859"/>
      <c r="O83" s="859"/>
      <c r="P83" s="859"/>
      <c r="Q83" s="859"/>
      <c r="R83" s="859"/>
      <c r="S83" s="857"/>
      <c r="T83" s="857"/>
      <c r="U83" s="857"/>
      <c r="V83" s="857"/>
      <c r="W83" s="857"/>
      <c r="X83" s="857"/>
      <c r="Y83" s="856"/>
    </row>
    <row r="84" spans="1:25">
      <c r="A84" s="859"/>
      <c r="B84" s="859"/>
      <c r="C84" s="859"/>
      <c r="D84" s="859"/>
      <c r="E84" s="859"/>
      <c r="F84" s="859"/>
      <c r="G84" s="859"/>
      <c r="H84" s="859"/>
      <c r="I84" s="859"/>
      <c r="J84" s="859"/>
      <c r="K84" s="859"/>
      <c r="L84" s="859"/>
      <c r="M84" s="859"/>
      <c r="N84" s="859"/>
      <c r="O84" s="859"/>
      <c r="P84" s="859"/>
      <c r="Q84" s="859"/>
      <c r="R84" s="859"/>
      <c r="S84" s="857"/>
      <c r="T84" s="857"/>
      <c r="U84" s="857"/>
      <c r="V84" s="857"/>
      <c r="W84" s="857"/>
      <c r="X84" s="857"/>
      <c r="Y84" s="856"/>
    </row>
    <row r="85" spans="1:25">
      <c r="A85" s="859"/>
      <c r="B85" s="859"/>
      <c r="C85" s="859"/>
      <c r="D85" s="859"/>
      <c r="E85" s="859"/>
      <c r="F85" s="859"/>
      <c r="G85" s="859"/>
      <c r="H85" s="859"/>
      <c r="I85" s="859"/>
      <c r="J85" s="859"/>
      <c r="K85" s="859"/>
      <c r="L85" s="859"/>
      <c r="M85" s="859"/>
      <c r="N85" s="859"/>
      <c r="O85" s="859"/>
      <c r="P85" s="859"/>
      <c r="Q85" s="859"/>
      <c r="R85" s="859"/>
      <c r="S85" s="857"/>
      <c r="T85" s="857"/>
      <c r="U85" s="857"/>
      <c r="V85" s="857"/>
      <c r="W85" s="857"/>
      <c r="X85" s="857"/>
      <c r="Y85" s="856"/>
    </row>
    <row r="86" spans="1:25">
      <c r="A86" s="859"/>
      <c r="B86" s="859"/>
      <c r="C86" s="859"/>
      <c r="D86" s="859"/>
      <c r="E86" s="859"/>
      <c r="F86" s="859"/>
      <c r="G86" s="859"/>
      <c r="H86" s="859"/>
      <c r="I86" s="859"/>
      <c r="J86" s="859"/>
      <c r="K86" s="859"/>
      <c r="L86" s="859"/>
      <c r="M86" s="859"/>
      <c r="N86" s="859"/>
      <c r="O86" s="859"/>
      <c r="P86" s="859"/>
      <c r="Q86" s="859"/>
      <c r="R86" s="859"/>
      <c r="S86" s="857"/>
      <c r="T86" s="857"/>
      <c r="U86" s="857"/>
      <c r="V86" s="857"/>
      <c r="W86" s="857"/>
      <c r="X86" s="857"/>
      <c r="Y86" s="856"/>
    </row>
    <row r="87" spans="1:25">
      <c r="A87" s="859"/>
      <c r="B87" s="859"/>
      <c r="C87" s="859"/>
      <c r="D87" s="859"/>
      <c r="E87" s="859"/>
      <c r="F87" s="859"/>
      <c r="G87" s="859"/>
      <c r="H87" s="859"/>
      <c r="I87" s="859"/>
      <c r="J87" s="859"/>
      <c r="K87" s="859"/>
      <c r="L87" s="859"/>
      <c r="M87" s="859"/>
      <c r="N87" s="859"/>
      <c r="O87" s="859"/>
      <c r="P87" s="859"/>
      <c r="Q87" s="859"/>
      <c r="R87" s="859"/>
      <c r="S87" s="857"/>
      <c r="T87" s="857"/>
      <c r="U87" s="857"/>
      <c r="V87" s="857"/>
      <c r="W87" s="857"/>
      <c r="X87" s="857"/>
      <c r="Y87" s="856"/>
    </row>
    <row r="88" spans="1:25">
      <c r="A88" s="859"/>
      <c r="B88" s="859"/>
      <c r="C88" s="859"/>
      <c r="D88" s="859"/>
      <c r="E88" s="859"/>
      <c r="F88" s="859"/>
      <c r="G88" s="859"/>
      <c r="H88" s="859"/>
      <c r="I88" s="859"/>
      <c r="J88" s="859"/>
      <c r="K88" s="859"/>
      <c r="L88" s="859"/>
      <c r="M88" s="859"/>
      <c r="N88" s="859"/>
      <c r="O88" s="859"/>
      <c r="P88" s="859"/>
      <c r="Q88" s="859"/>
      <c r="R88" s="859"/>
      <c r="S88" s="857"/>
      <c r="T88" s="857"/>
      <c r="U88" s="857"/>
      <c r="V88" s="857"/>
      <c r="W88" s="857"/>
      <c r="X88" s="857"/>
      <c r="Y88" s="856"/>
    </row>
    <row r="89" spans="1:25">
      <c r="A89" s="859"/>
      <c r="B89" s="859"/>
      <c r="C89" s="859"/>
      <c r="D89" s="859"/>
      <c r="E89" s="859"/>
      <c r="F89" s="859"/>
      <c r="G89" s="859"/>
      <c r="H89" s="859"/>
      <c r="I89" s="859"/>
      <c r="J89" s="859"/>
      <c r="K89" s="859"/>
      <c r="L89" s="859"/>
      <c r="M89" s="859"/>
      <c r="N89" s="859"/>
      <c r="O89" s="859"/>
      <c r="P89" s="859"/>
      <c r="Q89" s="859"/>
      <c r="R89" s="859"/>
      <c r="S89" s="857"/>
      <c r="T89" s="857"/>
      <c r="U89" s="857"/>
      <c r="V89" s="857"/>
      <c r="W89" s="857"/>
      <c r="X89" s="857"/>
      <c r="Y89" s="856"/>
    </row>
    <row r="90" spans="1:25">
      <c r="A90" s="859"/>
      <c r="B90" s="859"/>
      <c r="C90" s="859"/>
      <c r="D90" s="859"/>
      <c r="E90" s="859"/>
      <c r="F90" s="859"/>
      <c r="G90" s="859"/>
      <c r="H90" s="859"/>
      <c r="I90" s="859"/>
      <c r="J90" s="859"/>
      <c r="K90" s="859"/>
      <c r="L90" s="859"/>
      <c r="M90" s="859"/>
      <c r="N90" s="859"/>
      <c r="O90" s="859"/>
      <c r="P90" s="859"/>
      <c r="Q90" s="859"/>
      <c r="R90" s="859"/>
      <c r="S90" s="857"/>
      <c r="T90" s="857"/>
      <c r="U90" s="857"/>
      <c r="V90" s="857"/>
      <c r="W90" s="857"/>
      <c r="X90" s="857"/>
      <c r="Y90" s="856"/>
    </row>
    <row r="91" spans="1:25">
      <c r="A91" s="859"/>
      <c r="B91" s="859"/>
      <c r="C91" s="859"/>
      <c r="D91" s="859"/>
      <c r="E91" s="859"/>
      <c r="F91" s="859"/>
      <c r="G91" s="859"/>
      <c r="H91" s="859"/>
      <c r="I91" s="859"/>
      <c r="J91" s="859"/>
      <c r="K91" s="859"/>
      <c r="L91" s="859"/>
      <c r="M91" s="859"/>
      <c r="N91" s="859"/>
      <c r="O91" s="859"/>
      <c r="P91" s="859"/>
      <c r="Q91" s="859"/>
      <c r="R91" s="859"/>
      <c r="S91" s="857"/>
      <c r="T91" s="857"/>
      <c r="U91" s="857"/>
      <c r="V91" s="857"/>
      <c r="W91" s="857"/>
      <c r="X91" s="857"/>
      <c r="Y91" s="856"/>
    </row>
    <row r="92" spans="1:25">
      <c r="A92" s="859"/>
      <c r="B92" s="859"/>
      <c r="C92" s="859"/>
      <c r="D92" s="859"/>
      <c r="E92" s="859"/>
      <c r="F92" s="859"/>
      <c r="G92" s="859"/>
      <c r="H92" s="859"/>
      <c r="I92" s="859"/>
      <c r="J92" s="859"/>
      <c r="K92" s="859"/>
      <c r="L92" s="859"/>
      <c r="M92" s="859"/>
      <c r="N92" s="859"/>
      <c r="O92" s="859"/>
      <c r="P92" s="859"/>
      <c r="Q92" s="859"/>
      <c r="R92" s="859"/>
      <c r="S92" s="857"/>
      <c r="T92" s="857"/>
      <c r="U92" s="857"/>
      <c r="V92" s="857"/>
      <c r="W92" s="857"/>
      <c r="X92" s="857"/>
      <c r="Y92" s="856"/>
    </row>
    <row r="93" spans="1:25">
      <c r="A93" s="859"/>
      <c r="B93" s="859"/>
      <c r="C93" s="859"/>
      <c r="D93" s="859"/>
      <c r="E93" s="859"/>
      <c r="F93" s="859"/>
      <c r="G93" s="859"/>
      <c r="H93" s="859"/>
      <c r="I93" s="859"/>
      <c r="J93" s="859"/>
      <c r="K93" s="859"/>
      <c r="L93" s="859"/>
      <c r="M93" s="859"/>
      <c r="N93" s="859"/>
      <c r="O93" s="859"/>
      <c r="P93" s="859"/>
      <c r="Q93" s="859"/>
      <c r="R93" s="859"/>
      <c r="S93" s="857"/>
      <c r="T93" s="857"/>
      <c r="U93" s="857"/>
      <c r="V93" s="857"/>
      <c r="W93" s="857"/>
      <c r="X93" s="857"/>
      <c r="Y93" s="856"/>
    </row>
    <row r="94" spans="1:25">
      <c r="A94" s="859"/>
      <c r="B94" s="859"/>
      <c r="C94" s="859"/>
      <c r="D94" s="859"/>
      <c r="E94" s="859"/>
      <c r="F94" s="859"/>
      <c r="G94" s="859"/>
      <c r="H94" s="859"/>
      <c r="I94" s="859"/>
      <c r="J94" s="859"/>
      <c r="K94" s="859"/>
      <c r="L94" s="859"/>
      <c r="M94" s="859"/>
      <c r="N94" s="859"/>
      <c r="O94" s="859"/>
      <c r="P94" s="859"/>
      <c r="Q94" s="859"/>
      <c r="R94" s="859"/>
      <c r="S94" s="857"/>
      <c r="T94" s="857"/>
      <c r="U94" s="857"/>
      <c r="V94" s="857"/>
      <c r="W94" s="857"/>
      <c r="X94" s="857"/>
      <c r="Y94" s="856"/>
    </row>
    <row r="95" spans="1:25">
      <c r="A95" s="859"/>
      <c r="B95" s="859"/>
      <c r="C95" s="859"/>
      <c r="D95" s="859"/>
      <c r="E95" s="859"/>
      <c r="F95" s="859"/>
      <c r="G95" s="859"/>
      <c r="H95" s="859"/>
      <c r="I95" s="859"/>
      <c r="J95" s="859"/>
      <c r="K95" s="859"/>
      <c r="L95" s="859"/>
      <c r="M95" s="859"/>
      <c r="N95" s="859"/>
      <c r="O95" s="859"/>
      <c r="P95" s="859"/>
      <c r="Q95" s="859"/>
      <c r="R95" s="859"/>
      <c r="S95" s="857"/>
      <c r="T95" s="857"/>
      <c r="U95" s="857"/>
      <c r="V95" s="857"/>
      <c r="W95" s="857"/>
      <c r="X95" s="857"/>
      <c r="Y95" s="856"/>
    </row>
    <row r="96" spans="1:25">
      <c r="A96" s="859"/>
      <c r="B96" s="859"/>
      <c r="C96" s="859"/>
      <c r="D96" s="859"/>
      <c r="E96" s="859"/>
      <c r="F96" s="859"/>
      <c r="G96" s="859"/>
      <c r="H96" s="859"/>
      <c r="I96" s="859"/>
      <c r="J96" s="859"/>
      <c r="K96" s="859"/>
      <c r="L96" s="859"/>
      <c r="M96" s="859"/>
      <c r="N96" s="857"/>
      <c r="O96" s="859"/>
      <c r="P96" s="859"/>
      <c r="Q96" s="859"/>
      <c r="R96" s="859"/>
      <c r="S96" s="857"/>
      <c r="T96" s="857"/>
      <c r="U96" s="857"/>
      <c r="V96" s="857"/>
      <c r="W96" s="857"/>
      <c r="X96" s="857"/>
      <c r="Y96" s="856"/>
    </row>
    <row r="97" spans="1:25">
      <c r="A97" s="859"/>
      <c r="B97" s="859"/>
      <c r="C97" s="859"/>
      <c r="D97" s="859"/>
      <c r="E97" s="859"/>
      <c r="F97" s="859"/>
      <c r="G97" s="859"/>
      <c r="H97" s="859"/>
      <c r="I97" s="859"/>
      <c r="J97" s="859"/>
      <c r="K97" s="859"/>
      <c r="L97" s="859"/>
      <c r="M97" s="859"/>
      <c r="N97" s="857"/>
      <c r="O97" s="859"/>
      <c r="P97" s="859"/>
      <c r="Q97" s="859"/>
      <c r="R97" s="859"/>
      <c r="S97" s="857"/>
      <c r="T97" s="857"/>
      <c r="U97" s="857"/>
      <c r="V97" s="857"/>
      <c r="W97" s="857"/>
      <c r="X97" s="857"/>
      <c r="Y97" s="856"/>
    </row>
    <row r="98" spans="1:25">
      <c r="A98" s="859"/>
      <c r="B98" s="859"/>
      <c r="C98" s="859"/>
      <c r="D98" s="859"/>
      <c r="E98" s="859"/>
      <c r="F98" s="859"/>
      <c r="G98" s="859"/>
      <c r="H98" s="859"/>
      <c r="I98" s="859"/>
      <c r="J98" s="859"/>
      <c r="K98" s="859"/>
      <c r="L98" s="859"/>
      <c r="M98" s="859"/>
      <c r="N98" s="857"/>
      <c r="O98" s="859"/>
      <c r="P98" s="859"/>
      <c r="Q98" s="859"/>
      <c r="R98" s="859"/>
      <c r="S98" s="857"/>
      <c r="T98" s="857"/>
      <c r="U98" s="857"/>
      <c r="V98" s="857"/>
      <c r="W98" s="857"/>
      <c r="X98" s="857"/>
      <c r="Y98" s="856"/>
    </row>
    <row r="99" spans="1:25">
      <c r="A99" s="859"/>
      <c r="B99" s="857"/>
      <c r="C99" s="859"/>
      <c r="D99" s="857"/>
      <c r="E99" s="859"/>
      <c r="F99" s="859"/>
      <c r="G99" s="859"/>
      <c r="H99" s="859"/>
      <c r="I99" s="859"/>
      <c r="J99" s="859"/>
      <c r="K99" s="859"/>
      <c r="L99" s="859"/>
      <c r="M99" s="859"/>
      <c r="N99" s="857"/>
      <c r="O99" s="859"/>
      <c r="P99" s="859"/>
      <c r="Q99" s="859"/>
      <c r="R99" s="859"/>
      <c r="S99" s="857"/>
      <c r="T99" s="857"/>
      <c r="U99" s="857"/>
      <c r="V99" s="857"/>
      <c r="W99" s="857"/>
      <c r="X99" s="857"/>
      <c r="Y99" s="856"/>
    </row>
    <row r="100" spans="1:25">
      <c r="A100" s="857"/>
      <c r="B100" s="857"/>
      <c r="C100" s="857"/>
      <c r="D100" s="857"/>
      <c r="E100" s="857"/>
      <c r="F100" s="857"/>
      <c r="G100" s="857"/>
      <c r="H100" s="857"/>
      <c r="I100" s="857"/>
      <c r="J100" s="857"/>
      <c r="K100" s="857"/>
      <c r="L100" s="857"/>
      <c r="M100" s="857"/>
      <c r="N100" s="857"/>
      <c r="O100" s="857"/>
      <c r="P100" s="857"/>
      <c r="Q100" s="857"/>
      <c r="R100" s="857"/>
      <c r="S100" s="857"/>
      <c r="T100" s="857"/>
      <c r="U100" s="857"/>
      <c r="V100" s="857"/>
      <c r="W100" s="857"/>
      <c r="X100" s="857"/>
      <c r="Y100" s="856"/>
    </row>
    <row r="101" spans="1:25">
      <c r="A101" s="857"/>
      <c r="B101" s="857"/>
      <c r="C101" s="857"/>
      <c r="D101" s="857"/>
      <c r="E101" s="857"/>
      <c r="F101" s="857"/>
      <c r="G101" s="857"/>
      <c r="H101" s="857"/>
      <c r="I101" s="857"/>
      <c r="J101" s="857"/>
      <c r="K101" s="857"/>
      <c r="L101" s="857"/>
      <c r="M101" s="857"/>
      <c r="N101" s="857"/>
      <c r="O101" s="857"/>
      <c r="P101" s="857"/>
      <c r="Q101" s="857"/>
      <c r="R101" s="857"/>
      <c r="S101" s="857"/>
      <c r="T101" s="857"/>
      <c r="U101" s="857"/>
      <c r="V101" s="857"/>
      <c r="W101" s="857"/>
      <c r="X101" s="857"/>
      <c r="Y101" s="856"/>
    </row>
    <row r="102" spans="1:25">
      <c r="A102" s="857"/>
      <c r="B102" s="857"/>
      <c r="C102" s="857"/>
      <c r="D102" s="857"/>
      <c r="E102" s="857"/>
      <c r="F102" s="857"/>
      <c r="G102" s="857"/>
      <c r="H102" s="857"/>
      <c r="I102" s="857"/>
      <c r="J102" s="857"/>
      <c r="K102" s="857"/>
      <c r="L102" s="857"/>
      <c r="M102" s="857"/>
      <c r="N102" s="857"/>
      <c r="O102" s="857"/>
      <c r="P102" s="857"/>
      <c r="Q102" s="857"/>
      <c r="R102" s="857"/>
      <c r="S102" s="857"/>
      <c r="T102" s="857"/>
      <c r="U102" s="857"/>
      <c r="V102" s="857"/>
      <c r="W102" s="857"/>
      <c r="X102" s="857"/>
      <c r="Y102" s="856"/>
    </row>
    <row r="103" spans="1:25">
      <c r="A103" s="857"/>
      <c r="B103" s="857"/>
      <c r="C103" s="857"/>
      <c r="D103" s="857"/>
      <c r="E103" s="857"/>
      <c r="F103" s="857"/>
      <c r="G103" s="857"/>
      <c r="H103" s="857"/>
      <c r="I103" s="857"/>
      <c r="J103" s="857"/>
      <c r="K103" s="857"/>
      <c r="L103" s="857"/>
      <c r="M103" s="857"/>
      <c r="N103" s="857"/>
      <c r="O103" s="857"/>
      <c r="P103" s="857"/>
      <c r="Q103" s="857"/>
      <c r="R103" s="857"/>
      <c r="S103" s="857"/>
      <c r="T103" s="857"/>
      <c r="U103" s="857"/>
      <c r="V103" s="857"/>
      <c r="W103" s="857"/>
      <c r="X103" s="857"/>
      <c r="Y103" s="856"/>
    </row>
    <row r="104" spans="1:25">
      <c r="A104" s="857"/>
      <c r="B104" s="857"/>
      <c r="C104" s="857"/>
      <c r="D104" s="857"/>
      <c r="E104" s="857"/>
      <c r="F104" s="857"/>
      <c r="G104" s="857"/>
      <c r="H104" s="857"/>
      <c r="I104" s="857"/>
      <c r="J104" s="857"/>
      <c r="K104" s="857"/>
      <c r="L104" s="857"/>
      <c r="M104" s="857"/>
      <c r="N104" s="857"/>
      <c r="O104" s="857"/>
      <c r="P104" s="857"/>
      <c r="Q104" s="857"/>
      <c r="R104" s="857"/>
      <c r="S104" s="857"/>
      <c r="T104" s="857"/>
      <c r="U104" s="857"/>
      <c r="V104" s="857"/>
      <c r="W104" s="857"/>
      <c r="X104" s="857"/>
      <c r="Y104" s="856"/>
    </row>
    <row r="105" spans="1:25">
      <c r="A105" s="857"/>
      <c r="B105" s="857"/>
      <c r="C105" s="857"/>
      <c r="D105" s="857"/>
      <c r="E105" s="857"/>
      <c r="F105" s="857"/>
      <c r="G105" s="857"/>
      <c r="H105" s="857"/>
      <c r="I105" s="857"/>
      <c r="J105" s="857"/>
      <c r="K105" s="857"/>
      <c r="L105" s="857"/>
      <c r="M105" s="857"/>
      <c r="N105" s="857"/>
      <c r="O105" s="857"/>
      <c r="P105" s="857"/>
      <c r="Q105" s="857"/>
      <c r="R105" s="857"/>
      <c r="S105" s="857"/>
      <c r="T105" s="857"/>
      <c r="U105" s="857"/>
      <c r="V105" s="857"/>
      <c r="W105" s="857"/>
      <c r="X105" s="857"/>
      <c r="Y105" s="856"/>
    </row>
    <row r="106" spans="1:25">
      <c r="A106" s="857"/>
      <c r="B106" s="857"/>
      <c r="C106" s="857"/>
      <c r="D106" s="857"/>
      <c r="E106" s="857"/>
      <c r="F106" s="857"/>
      <c r="G106" s="857"/>
      <c r="H106" s="857"/>
      <c r="I106" s="857"/>
      <c r="J106" s="857"/>
      <c r="K106" s="857"/>
      <c r="L106" s="857"/>
      <c r="M106" s="857"/>
      <c r="N106" s="857"/>
      <c r="O106" s="857"/>
      <c r="P106" s="857"/>
      <c r="Q106" s="857"/>
      <c r="R106" s="857"/>
      <c r="S106" s="857"/>
      <c r="T106" s="857"/>
      <c r="U106" s="857"/>
      <c r="V106" s="857"/>
      <c r="W106" s="857"/>
      <c r="X106" s="857"/>
      <c r="Y106" s="856"/>
    </row>
    <row r="107" spans="1:25">
      <c r="A107" s="857"/>
      <c r="B107" s="857"/>
      <c r="C107" s="857"/>
      <c r="D107" s="857"/>
      <c r="E107" s="857"/>
      <c r="F107" s="857"/>
      <c r="G107" s="857"/>
      <c r="H107" s="857"/>
      <c r="I107" s="857"/>
      <c r="J107" s="857"/>
      <c r="K107" s="857"/>
      <c r="L107" s="857"/>
      <c r="M107" s="857"/>
      <c r="N107" s="857"/>
      <c r="O107" s="857"/>
      <c r="P107" s="857"/>
      <c r="Q107" s="857"/>
      <c r="R107" s="857"/>
      <c r="S107" s="857"/>
      <c r="T107" s="857"/>
      <c r="U107" s="857"/>
      <c r="V107" s="857"/>
      <c r="W107" s="857"/>
      <c r="X107" s="857"/>
      <c r="Y107" s="856"/>
    </row>
    <row r="108" spans="1:25">
      <c r="A108" s="857"/>
      <c r="B108" s="857"/>
      <c r="C108" s="857"/>
      <c r="D108" s="857"/>
      <c r="E108" s="857"/>
      <c r="F108" s="857"/>
      <c r="G108" s="857"/>
      <c r="H108" s="857"/>
      <c r="I108" s="857"/>
      <c r="J108" s="857"/>
      <c r="K108" s="857"/>
      <c r="L108" s="857"/>
      <c r="M108" s="857"/>
      <c r="N108" s="857"/>
      <c r="O108" s="857"/>
      <c r="P108" s="857"/>
      <c r="Q108" s="857"/>
      <c r="R108" s="857"/>
      <c r="S108" s="857"/>
      <c r="T108" s="857"/>
      <c r="U108" s="857"/>
      <c r="V108" s="857"/>
      <c r="W108" s="857"/>
      <c r="X108" s="857"/>
      <c r="Y108" s="856"/>
    </row>
    <row r="109" spans="1:25">
      <c r="A109" s="857"/>
      <c r="B109" s="857"/>
      <c r="C109" s="857"/>
      <c r="D109" s="857"/>
      <c r="E109" s="857"/>
      <c r="F109" s="857"/>
      <c r="G109" s="857"/>
      <c r="H109" s="857"/>
      <c r="I109" s="857"/>
      <c r="J109" s="857"/>
      <c r="K109" s="857"/>
      <c r="L109" s="857"/>
      <c r="M109" s="857"/>
      <c r="N109" s="857"/>
      <c r="O109" s="857"/>
      <c r="P109" s="857"/>
      <c r="Q109" s="857"/>
      <c r="R109" s="857"/>
      <c r="S109" s="857"/>
      <c r="T109" s="857"/>
      <c r="U109" s="857"/>
      <c r="V109" s="857"/>
      <c r="W109" s="857"/>
      <c r="X109" s="857"/>
      <c r="Y109" s="856"/>
    </row>
    <row r="110" spans="1:25">
      <c r="A110" s="857"/>
      <c r="B110" s="857"/>
      <c r="C110" s="857"/>
      <c r="D110" s="857"/>
      <c r="E110" s="857"/>
      <c r="F110" s="857"/>
      <c r="G110" s="857"/>
      <c r="H110" s="857"/>
      <c r="I110" s="857"/>
      <c r="J110" s="857"/>
      <c r="K110" s="857"/>
      <c r="L110" s="857"/>
      <c r="M110" s="857"/>
      <c r="N110" s="857"/>
      <c r="O110" s="857"/>
      <c r="P110" s="857"/>
      <c r="Q110" s="857"/>
      <c r="R110" s="857"/>
      <c r="S110" s="857"/>
      <c r="T110" s="857"/>
      <c r="U110" s="857"/>
      <c r="V110" s="857"/>
      <c r="W110" s="857"/>
      <c r="X110" s="857"/>
      <c r="Y110" s="856"/>
    </row>
    <row r="111" spans="1:25">
      <c r="A111" s="857"/>
      <c r="B111" s="857"/>
      <c r="C111" s="857"/>
      <c r="D111" s="857"/>
      <c r="E111" s="857"/>
      <c r="F111" s="857"/>
      <c r="G111" s="857"/>
      <c r="H111" s="857"/>
      <c r="I111" s="857"/>
      <c r="J111" s="857"/>
      <c r="K111" s="857"/>
      <c r="L111" s="857"/>
      <c r="M111" s="857"/>
      <c r="N111" s="857"/>
      <c r="O111" s="857"/>
      <c r="P111" s="857"/>
      <c r="Q111" s="857"/>
      <c r="R111" s="857"/>
      <c r="S111" s="857"/>
      <c r="T111" s="857"/>
      <c r="U111" s="857"/>
      <c r="V111" s="857"/>
      <c r="W111" s="857"/>
      <c r="X111" s="857"/>
      <c r="Y111" s="856"/>
    </row>
    <row r="112" spans="1:25">
      <c r="A112" s="857"/>
      <c r="B112" s="857"/>
      <c r="C112" s="857"/>
      <c r="D112" s="857"/>
      <c r="E112" s="857"/>
      <c r="F112" s="857"/>
      <c r="G112" s="857"/>
      <c r="H112" s="857"/>
      <c r="I112" s="857"/>
      <c r="J112" s="857"/>
      <c r="K112" s="857"/>
      <c r="L112" s="857"/>
      <c r="M112" s="857"/>
      <c r="N112" s="857"/>
      <c r="O112" s="857"/>
      <c r="P112" s="857"/>
      <c r="Q112" s="857"/>
      <c r="R112" s="857"/>
      <c r="S112" s="857"/>
      <c r="T112" s="857"/>
      <c r="U112" s="857"/>
      <c r="V112" s="857"/>
      <c r="W112" s="857"/>
      <c r="X112" s="857"/>
      <c r="Y112" s="856"/>
    </row>
    <row r="113" spans="1:25">
      <c r="A113" s="857"/>
      <c r="B113" s="857"/>
      <c r="C113" s="857"/>
      <c r="D113" s="857"/>
      <c r="E113" s="857"/>
      <c r="F113" s="857"/>
      <c r="G113" s="857"/>
      <c r="H113" s="857"/>
      <c r="I113" s="857"/>
      <c r="J113" s="857"/>
      <c r="K113" s="857"/>
      <c r="L113" s="857"/>
      <c r="M113" s="857"/>
      <c r="N113" s="857"/>
      <c r="O113" s="857"/>
      <c r="P113" s="857"/>
      <c r="Q113" s="857"/>
      <c r="R113" s="857"/>
      <c r="S113" s="857"/>
      <c r="T113" s="857"/>
      <c r="U113" s="857"/>
      <c r="V113" s="857"/>
      <c r="W113" s="857"/>
      <c r="X113" s="857"/>
      <c r="Y113" s="856"/>
    </row>
    <row r="114" spans="1:25">
      <c r="A114" s="857"/>
      <c r="B114" s="857"/>
      <c r="C114" s="857"/>
      <c r="D114" s="857"/>
      <c r="E114" s="857"/>
      <c r="F114" s="857"/>
      <c r="G114" s="857"/>
      <c r="H114" s="857"/>
      <c r="I114" s="857"/>
      <c r="J114" s="857"/>
      <c r="K114" s="857"/>
      <c r="L114" s="857"/>
      <c r="M114" s="857"/>
      <c r="N114" s="857"/>
      <c r="O114" s="857"/>
      <c r="P114" s="857"/>
      <c r="Q114" s="857"/>
      <c r="R114" s="857"/>
      <c r="S114" s="857"/>
      <c r="T114" s="857"/>
      <c r="U114" s="857"/>
      <c r="V114" s="857"/>
      <c r="W114" s="857"/>
      <c r="X114" s="857"/>
      <c r="Y114" s="856"/>
    </row>
    <row r="115" spans="1:25">
      <c r="A115" s="857"/>
      <c r="B115" s="857"/>
      <c r="C115" s="857"/>
      <c r="D115" s="857"/>
      <c r="E115" s="857"/>
      <c r="F115" s="857"/>
      <c r="G115" s="857"/>
      <c r="H115" s="857"/>
      <c r="I115" s="857"/>
      <c r="J115" s="857"/>
      <c r="K115" s="857"/>
      <c r="L115" s="857"/>
      <c r="M115" s="857"/>
      <c r="N115" s="857"/>
      <c r="O115" s="857"/>
      <c r="P115" s="857"/>
      <c r="Q115" s="857"/>
      <c r="R115" s="857"/>
      <c r="S115" s="857"/>
      <c r="T115" s="857"/>
      <c r="U115" s="857"/>
      <c r="V115" s="857"/>
      <c r="W115" s="857"/>
      <c r="X115" s="857"/>
      <c r="Y115" s="856"/>
    </row>
    <row r="116" spans="1:25">
      <c r="A116" s="857"/>
      <c r="B116" s="857"/>
      <c r="C116" s="857"/>
      <c r="D116" s="857"/>
      <c r="E116" s="857"/>
      <c r="F116" s="857"/>
      <c r="G116" s="857"/>
      <c r="H116" s="857"/>
      <c r="I116" s="857"/>
      <c r="J116" s="857"/>
      <c r="K116" s="857"/>
      <c r="L116" s="857"/>
      <c r="M116" s="857"/>
      <c r="N116" s="857"/>
      <c r="O116" s="857"/>
      <c r="P116" s="857"/>
      <c r="Q116" s="857"/>
      <c r="R116" s="857"/>
      <c r="S116" s="857"/>
      <c r="T116" s="857"/>
      <c r="U116" s="857"/>
      <c r="V116" s="857"/>
      <c r="W116" s="857"/>
      <c r="X116" s="857"/>
      <c r="Y116" s="856"/>
    </row>
    <row r="117" spans="1:25">
      <c r="A117" s="857"/>
      <c r="B117" s="857"/>
      <c r="C117" s="857"/>
      <c r="D117" s="857"/>
      <c r="E117" s="857"/>
      <c r="F117" s="857"/>
      <c r="G117" s="857"/>
      <c r="H117" s="857"/>
      <c r="I117" s="857"/>
      <c r="J117" s="857"/>
      <c r="K117" s="857"/>
      <c r="L117" s="857"/>
      <c r="M117" s="857"/>
      <c r="N117" s="857"/>
      <c r="O117" s="857"/>
      <c r="P117" s="857"/>
      <c r="Q117" s="857"/>
      <c r="R117" s="857"/>
      <c r="S117" s="857"/>
      <c r="T117" s="857"/>
      <c r="U117" s="857"/>
      <c r="V117" s="857"/>
      <c r="W117" s="857"/>
      <c r="X117" s="857"/>
      <c r="Y117" s="856"/>
    </row>
    <row r="118" spans="1:25">
      <c r="A118" s="857"/>
      <c r="B118" s="857"/>
      <c r="C118" s="857"/>
      <c r="D118" s="857"/>
      <c r="E118" s="857"/>
      <c r="F118" s="857"/>
      <c r="G118" s="857"/>
      <c r="H118" s="857"/>
      <c r="I118" s="857"/>
      <c r="J118" s="857"/>
      <c r="K118" s="857"/>
      <c r="L118" s="857"/>
      <c r="M118" s="857"/>
      <c r="N118" s="857"/>
      <c r="O118" s="857"/>
      <c r="P118" s="857"/>
      <c r="Q118" s="857"/>
      <c r="R118" s="857"/>
      <c r="S118" s="857"/>
      <c r="T118" s="857"/>
      <c r="U118" s="857"/>
      <c r="V118" s="857"/>
      <c r="W118" s="857"/>
      <c r="X118" s="857"/>
      <c r="Y118" s="856"/>
    </row>
    <row r="119" spans="1:25">
      <c r="A119" s="857"/>
      <c r="B119" s="857"/>
      <c r="C119" s="857"/>
      <c r="D119" s="857"/>
      <c r="E119" s="857"/>
      <c r="F119" s="857"/>
      <c r="G119" s="857"/>
      <c r="H119" s="857"/>
      <c r="I119" s="857"/>
      <c r="J119" s="857"/>
      <c r="K119" s="857"/>
      <c r="L119" s="857"/>
      <c r="M119" s="857"/>
      <c r="N119" s="857"/>
      <c r="O119" s="857"/>
      <c r="P119" s="857"/>
      <c r="Q119" s="857"/>
      <c r="R119" s="857"/>
      <c r="S119" s="857"/>
      <c r="T119" s="857"/>
      <c r="U119" s="857"/>
      <c r="V119" s="857"/>
      <c r="W119" s="857"/>
      <c r="X119" s="857"/>
      <c r="Y119" s="856"/>
    </row>
    <row r="120" spans="1:25">
      <c r="A120" s="857"/>
      <c r="B120" s="857"/>
      <c r="C120" s="857"/>
      <c r="D120" s="857"/>
      <c r="E120" s="857"/>
      <c r="F120" s="857"/>
      <c r="G120" s="857"/>
      <c r="H120" s="857"/>
      <c r="I120" s="857"/>
      <c r="J120" s="857"/>
      <c r="K120" s="857"/>
      <c r="L120" s="857"/>
      <c r="M120" s="857"/>
      <c r="N120" s="857"/>
      <c r="O120" s="857"/>
      <c r="P120" s="857"/>
      <c r="Q120" s="857"/>
      <c r="R120" s="857"/>
      <c r="S120" s="857"/>
      <c r="T120" s="857"/>
      <c r="U120" s="857"/>
      <c r="V120" s="857"/>
      <c r="W120" s="857"/>
      <c r="X120" s="857"/>
      <c r="Y120" s="856"/>
    </row>
    <row r="121" spans="1:25">
      <c r="A121" s="857"/>
      <c r="B121" s="857"/>
      <c r="C121" s="857"/>
      <c r="D121" s="857"/>
      <c r="E121" s="857"/>
      <c r="F121" s="857"/>
      <c r="G121" s="857"/>
      <c r="H121" s="857"/>
      <c r="I121" s="857"/>
      <c r="J121" s="857"/>
      <c r="K121" s="857"/>
      <c r="L121" s="857"/>
      <c r="M121" s="857"/>
      <c r="N121" s="857"/>
      <c r="O121" s="857"/>
      <c r="P121" s="857"/>
      <c r="Q121" s="857"/>
      <c r="R121" s="857"/>
      <c r="S121" s="857"/>
      <c r="T121" s="857"/>
      <c r="U121" s="857"/>
      <c r="V121" s="857"/>
      <c r="W121" s="857"/>
      <c r="X121" s="857"/>
      <c r="Y121" s="856"/>
    </row>
    <row r="122" spans="1:25">
      <c r="A122" s="857"/>
      <c r="B122" s="857"/>
      <c r="C122" s="857"/>
      <c r="D122" s="857"/>
      <c r="E122" s="857"/>
      <c r="F122" s="857"/>
      <c r="G122" s="857"/>
      <c r="H122" s="857"/>
      <c r="I122" s="857"/>
      <c r="J122" s="857"/>
      <c r="K122" s="857"/>
      <c r="L122" s="857"/>
      <c r="M122" s="857"/>
      <c r="N122" s="857"/>
      <c r="O122" s="857"/>
      <c r="P122" s="857"/>
      <c r="Q122" s="857"/>
      <c r="R122" s="857"/>
      <c r="S122" s="857"/>
      <c r="T122" s="857"/>
      <c r="U122" s="857"/>
      <c r="V122" s="857"/>
      <c r="W122" s="857"/>
      <c r="X122" s="857"/>
      <c r="Y122" s="856"/>
    </row>
    <row r="123" spans="1:25">
      <c r="A123" s="857"/>
      <c r="B123" s="857"/>
      <c r="C123" s="857"/>
      <c r="D123" s="857"/>
      <c r="E123" s="857"/>
      <c r="F123" s="857"/>
      <c r="G123" s="857"/>
      <c r="H123" s="857"/>
      <c r="I123" s="857"/>
      <c r="J123" s="857"/>
      <c r="K123" s="857"/>
      <c r="L123" s="857"/>
      <c r="M123" s="857"/>
      <c r="N123" s="857"/>
      <c r="O123" s="857"/>
      <c r="P123" s="857"/>
      <c r="Q123" s="857"/>
      <c r="R123" s="857"/>
      <c r="S123" s="857"/>
      <c r="T123" s="857"/>
      <c r="U123" s="857"/>
      <c r="V123" s="857"/>
      <c r="W123" s="857"/>
      <c r="X123" s="857"/>
      <c r="Y123" s="856"/>
    </row>
    <row r="124" spans="1:25">
      <c r="A124" s="857"/>
      <c r="B124" s="857"/>
      <c r="C124" s="857"/>
      <c r="D124" s="857"/>
      <c r="E124" s="857"/>
      <c r="F124" s="857"/>
      <c r="G124" s="857"/>
      <c r="H124" s="857"/>
      <c r="I124" s="857"/>
      <c r="J124" s="857"/>
      <c r="K124" s="857"/>
      <c r="L124" s="857"/>
      <c r="M124" s="857"/>
      <c r="N124" s="857"/>
      <c r="O124" s="857"/>
      <c r="P124" s="857"/>
      <c r="Q124" s="857"/>
      <c r="R124" s="857"/>
      <c r="S124" s="857"/>
      <c r="T124" s="857"/>
      <c r="U124" s="857"/>
      <c r="V124" s="857"/>
      <c r="W124" s="857"/>
      <c r="X124" s="857"/>
      <c r="Y124" s="856"/>
    </row>
    <row r="125" spans="1:25">
      <c r="A125" s="857"/>
      <c r="B125" s="857"/>
      <c r="C125" s="857"/>
      <c r="D125" s="857"/>
      <c r="E125" s="857"/>
      <c r="F125" s="857"/>
      <c r="G125" s="857"/>
      <c r="H125" s="857"/>
      <c r="I125" s="857"/>
      <c r="J125" s="857"/>
      <c r="K125" s="857"/>
      <c r="L125" s="857"/>
      <c r="M125" s="857"/>
      <c r="N125" s="857"/>
      <c r="O125" s="857"/>
      <c r="P125" s="857"/>
      <c r="Q125" s="857"/>
      <c r="R125" s="857"/>
      <c r="S125" s="857"/>
      <c r="T125" s="857"/>
      <c r="U125" s="857"/>
      <c r="V125" s="857"/>
      <c r="W125" s="857"/>
      <c r="X125" s="857"/>
      <c r="Y125" s="856"/>
    </row>
    <row r="126" spans="1:25">
      <c r="A126" s="857"/>
      <c r="B126" s="857"/>
      <c r="C126" s="857"/>
      <c r="D126" s="857"/>
      <c r="E126" s="857"/>
      <c r="F126" s="857"/>
      <c r="G126" s="857"/>
      <c r="H126" s="857"/>
      <c r="I126" s="857"/>
      <c r="J126" s="857"/>
      <c r="K126" s="857"/>
      <c r="L126" s="857"/>
      <c r="M126" s="857"/>
      <c r="N126" s="857"/>
      <c r="O126" s="857"/>
      <c r="P126" s="857"/>
      <c r="Q126" s="857"/>
      <c r="R126" s="857"/>
      <c r="S126" s="857"/>
      <c r="T126" s="857"/>
      <c r="U126" s="857"/>
      <c r="V126" s="857"/>
      <c r="W126" s="857"/>
      <c r="X126" s="857"/>
      <c r="Y126" s="856"/>
    </row>
    <row r="127" spans="1:25">
      <c r="A127" s="857"/>
      <c r="B127" s="857"/>
      <c r="C127" s="857"/>
      <c r="D127" s="857"/>
      <c r="E127" s="857"/>
      <c r="F127" s="857"/>
      <c r="G127" s="857"/>
      <c r="H127" s="857"/>
      <c r="I127" s="857"/>
      <c r="J127" s="857"/>
      <c r="K127" s="857"/>
      <c r="L127" s="857"/>
      <c r="M127" s="857"/>
      <c r="N127" s="857"/>
      <c r="O127" s="857"/>
      <c r="P127" s="857"/>
      <c r="Q127" s="857"/>
      <c r="R127" s="857"/>
      <c r="S127" s="857"/>
      <c r="T127" s="857"/>
      <c r="U127" s="857"/>
      <c r="V127" s="857"/>
      <c r="W127" s="857"/>
      <c r="X127" s="857"/>
      <c r="Y127" s="856"/>
    </row>
    <row r="128" spans="1:25">
      <c r="A128" s="857"/>
      <c r="B128" s="857"/>
      <c r="C128" s="857"/>
      <c r="D128" s="857"/>
      <c r="E128" s="857"/>
      <c r="F128" s="857"/>
      <c r="G128" s="857"/>
      <c r="H128" s="857"/>
      <c r="I128" s="857"/>
      <c r="J128" s="857"/>
      <c r="K128" s="857"/>
      <c r="L128" s="857"/>
      <c r="M128" s="857"/>
      <c r="N128" s="857"/>
      <c r="O128" s="857"/>
      <c r="P128" s="857"/>
      <c r="Q128" s="857"/>
      <c r="R128" s="857"/>
      <c r="S128" s="857"/>
      <c r="T128" s="857"/>
      <c r="U128" s="857"/>
      <c r="V128" s="857"/>
      <c r="W128" s="857"/>
      <c r="X128" s="857"/>
      <c r="Y128" s="856"/>
    </row>
    <row r="129" spans="1:25">
      <c r="A129" s="857"/>
      <c r="B129" s="857"/>
      <c r="C129" s="857"/>
      <c r="D129" s="857"/>
      <c r="E129" s="857"/>
      <c r="F129" s="857"/>
      <c r="G129" s="857"/>
      <c r="H129" s="857"/>
      <c r="I129" s="857"/>
      <c r="J129" s="857"/>
      <c r="K129" s="857"/>
      <c r="L129" s="857"/>
      <c r="M129" s="857"/>
      <c r="N129" s="857"/>
      <c r="O129" s="857"/>
      <c r="P129" s="857"/>
      <c r="Q129" s="857"/>
      <c r="R129" s="857"/>
      <c r="S129" s="857"/>
      <c r="T129" s="857"/>
      <c r="U129" s="857"/>
      <c r="V129" s="857"/>
      <c r="W129" s="857"/>
      <c r="X129" s="857"/>
      <c r="Y129" s="856"/>
    </row>
    <row r="130" spans="1:25">
      <c r="A130" s="857"/>
      <c r="B130" s="857"/>
      <c r="C130" s="857"/>
      <c r="D130" s="857"/>
      <c r="E130" s="857"/>
      <c r="F130" s="857"/>
      <c r="G130" s="857"/>
      <c r="H130" s="857"/>
      <c r="I130" s="857"/>
      <c r="J130" s="857"/>
      <c r="K130" s="857"/>
      <c r="L130" s="857"/>
      <c r="M130" s="857"/>
      <c r="N130" s="857"/>
      <c r="O130" s="857"/>
      <c r="P130" s="857"/>
      <c r="Q130" s="857"/>
      <c r="R130" s="857"/>
      <c r="S130" s="857"/>
      <c r="T130" s="857"/>
      <c r="U130" s="857"/>
      <c r="V130" s="857"/>
      <c r="W130" s="857"/>
      <c r="X130" s="857"/>
      <c r="Y130" s="856"/>
    </row>
    <row r="131" spans="1:25">
      <c r="A131" s="857"/>
      <c r="B131" s="857"/>
      <c r="C131" s="857"/>
      <c r="D131" s="857"/>
      <c r="E131" s="857"/>
      <c r="F131" s="857"/>
      <c r="G131" s="857"/>
      <c r="H131" s="857"/>
      <c r="I131" s="857"/>
      <c r="J131" s="857"/>
      <c r="K131" s="857"/>
      <c r="L131" s="857"/>
      <c r="M131" s="857"/>
      <c r="N131" s="857"/>
      <c r="O131" s="857"/>
      <c r="P131" s="857"/>
      <c r="Q131" s="857"/>
      <c r="R131" s="857"/>
      <c r="S131" s="857"/>
      <c r="T131" s="857"/>
      <c r="U131" s="857"/>
      <c r="V131" s="857"/>
      <c r="W131" s="857"/>
      <c r="X131" s="857"/>
      <c r="Y131" s="856"/>
    </row>
    <row r="132" spans="1:25">
      <c r="A132" s="857"/>
      <c r="B132" s="857"/>
      <c r="C132" s="857"/>
      <c r="D132" s="857"/>
      <c r="E132" s="857"/>
      <c r="F132" s="857"/>
      <c r="G132" s="857"/>
      <c r="H132" s="857"/>
      <c r="I132" s="857"/>
      <c r="J132" s="857"/>
      <c r="K132" s="857"/>
      <c r="L132" s="857"/>
      <c r="M132" s="857"/>
      <c r="N132" s="857"/>
      <c r="O132" s="857"/>
      <c r="P132" s="857"/>
      <c r="Q132" s="857"/>
      <c r="R132" s="857"/>
      <c r="S132" s="857"/>
      <c r="T132" s="857"/>
      <c r="U132" s="857"/>
      <c r="V132" s="857"/>
      <c r="W132" s="857"/>
      <c r="X132" s="857"/>
      <c r="Y132" s="856"/>
    </row>
    <row r="133" spans="1:25">
      <c r="A133" s="857"/>
      <c r="B133" s="857"/>
      <c r="C133" s="857"/>
      <c r="D133" s="857"/>
      <c r="E133" s="857"/>
      <c r="F133" s="857"/>
      <c r="G133" s="857"/>
      <c r="H133" s="857"/>
      <c r="I133" s="857"/>
      <c r="J133" s="857"/>
      <c r="K133" s="857"/>
      <c r="L133" s="857"/>
      <c r="M133" s="857"/>
      <c r="N133" s="857"/>
      <c r="O133" s="857"/>
      <c r="P133" s="857"/>
      <c r="Q133" s="857"/>
      <c r="R133" s="857"/>
      <c r="S133" s="857"/>
      <c r="T133" s="857"/>
      <c r="U133" s="857"/>
      <c r="V133" s="857"/>
      <c r="W133" s="857"/>
      <c r="X133" s="857"/>
      <c r="Y133" s="856"/>
    </row>
    <row r="134" spans="1:25">
      <c r="A134" s="857"/>
      <c r="B134" s="857"/>
      <c r="C134" s="857"/>
      <c r="D134" s="857"/>
      <c r="E134" s="857"/>
      <c r="F134" s="857"/>
      <c r="G134" s="857"/>
      <c r="H134" s="857"/>
      <c r="I134" s="857"/>
      <c r="J134" s="857"/>
      <c r="K134" s="857"/>
      <c r="L134" s="857"/>
      <c r="M134" s="857"/>
      <c r="N134" s="857"/>
      <c r="O134" s="857"/>
      <c r="P134" s="857"/>
      <c r="Q134" s="857"/>
      <c r="R134" s="857"/>
      <c r="S134" s="857"/>
      <c r="T134" s="857"/>
      <c r="U134" s="857"/>
      <c r="V134" s="857"/>
      <c r="W134" s="857"/>
      <c r="X134" s="857"/>
      <c r="Y134" s="856"/>
    </row>
    <row r="135" spans="1:25">
      <c r="A135" s="857"/>
      <c r="B135" s="857"/>
      <c r="C135" s="857"/>
      <c r="D135" s="857"/>
      <c r="E135" s="857"/>
      <c r="F135" s="857"/>
      <c r="G135" s="857"/>
      <c r="H135" s="857"/>
      <c r="I135" s="857"/>
      <c r="J135" s="857"/>
      <c r="K135" s="857"/>
      <c r="L135" s="857"/>
      <c r="M135" s="857"/>
      <c r="N135" s="857"/>
      <c r="O135" s="857"/>
      <c r="P135" s="857"/>
      <c r="Q135" s="857"/>
      <c r="R135" s="857"/>
      <c r="S135" s="857"/>
      <c r="T135" s="857"/>
      <c r="U135" s="857"/>
      <c r="V135" s="857"/>
      <c r="W135" s="857"/>
      <c r="X135" s="857"/>
      <c r="Y135" s="856"/>
    </row>
    <row r="136" spans="1:25">
      <c r="A136" s="857"/>
      <c r="B136" s="857"/>
      <c r="C136" s="857"/>
      <c r="D136" s="857"/>
      <c r="E136" s="857"/>
      <c r="F136" s="857"/>
      <c r="G136" s="857"/>
      <c r="H136" s="857"/>
      <c r="I136" s="857"/>
      <c r="J136" s="857"/>
      <c r="K136" s="857"/>
      <c r="L136" s="857"/>
      <c r="M136" s="857"/>
      <c r="N136" s="857"/>
      <c r="O136" s="857"/>
      <c r="P136" s="857"/>
      <c r="Q136" s="857"/>
      <c r="R136" s="857"/>
      <c r="S136" s="857"/>
      <c r="T136" s="857"/>
      <c r="U136" s="857"/>
      <c r="V136" s="857"/>
      <c r="W136" s="857"/>
      <c r="X136" s="857"/>
      <c r="Y136" s="856"/>
    </row>
    <row r="137" spans="1:25">
      <c r="A137" s="857"/>
      <c r="B137" s="857"/>
      <c r="C137" s="857"/>
      <c r="D137" s="857"/>
      <c r="E137" s="857"/>
      <c r="F137" s="857"/>
      <c r="G137" s="857"/>
      <c r="H137" s="857"/>
      <c r="I137" s="857"/>
      <c r="J137" s="857"/>
      <c r="K137" s="857"/>
      <c r="L137" s="857"/>
      <c r="M137" s="857"/>
      <c r="N137" s="857"/>
      <c r="O137" s="857"/>
      <c r="P137" s="857"/>
      <c r="Q137" s="857"/>
      <c r="R137" s="857"/>
      <c r="S137" s="857"/>
      <c r="T137" s="857"/>
      <c r="U137" s="857"/>
      <c r="V137" s="857"/>
      <c r="W137" s="857"/>
      <c r="X137" s="857"/>
      <c r="Y137" s="856"/>
    </row>
    <row r="138" spans="1:25">
      <c r="A138" s="857"/>
      <c r="B138" s="857"/>
      <c r="C138" s="857"/>
      <c r="D138" s="857"/>
      <c r="E138" s="857"/>
      <c r="F138" s="857"/>
      <c r="G138" s="857"/>
      <c r="H138" s="857"/>
      <c r="I138" s="857"/>
      <c r="J138" s="857"/>
      <c r="K138" s="857"/>
      <c r="L138" s="857"/>
      <c r="M138" s="857"/>
      <c r="N138" s="857"/>
      <c r="O138" s="857"/>
      <c r="P138" s="857"/>
      <c r="Q138" s="857"/>
      <c r="R138" s="857"/>
      <c r="S138" s="857"/>
      <c r="T138" s="857"/>
      <c r="U138" s="857"/>
      <c r="V138" s="857"/>
      <c r="W138" s="857"/>
      <c r="X138" s="857"/>
      <c r="Y138" s="856"/>
    </row>
    <row r="139" spans="1:25">
      <c r="A139" s="857"/>
      <c r="B139" s="857"/>
      <c r="C139" s="857"/>
      <c r="D139" s="857"/>
      <c r="E139" s="857"/>
      <c r="F139" s="857"/>
      <c r="G139" s="857"/>
      <c r="H139" s="857"/>
      <c r="I139" s="857"/>
      <c r="J139" s="857"/>
      <c r="K139" s="857"/>
      <c r="L139" s="857"/>
      <c r="M139" s="857"/>
      <c r="N139" s="857"/>
      <c r="O139" s="857"/>
      <c r="P139" s="857"/>
      <c r="Q139" s="857"/>
      <c r="R139" s="857"/>
      <c r="S139" s="857"/>
      <c r="T139" s="857"/>
      <c r="U139" s="857"/>
      <c r="V139" s="857"/>
      <c r="W139" s="857"/>
      <c r="X139" s="857"/>
      <c r="Y139" s="856"/>
    </row>
    <row r="140" spans="1:25">
      <c r="A140" s="857"/>
      <c r="B140" s="857"/>
      <c r="C140" s="857"/>
      <c r="D140" s="857"/>
      <c r="E140" s="857"/>
      <c r="F140" s="857"/>
      <c r="G140" s="857"/>
      <c r="H140" s="857"/>
      <c r="I140" s="857"/>
      <c r="J140" s="857"/>
      <c r="K140" s="857"/>
      <c r="L140" s="857"/>
      <c r="M140" s="857"/>
      <c r="N140" s="857"/>
      <c r="O140" s="857"/>
      <c r="P140" s="857"/>
      <c r="Q140" s="857"/>
      <c r="R140" s="857"/>
      <c r="S140" s="857"/>
      <c r="T140" s="857"/>
      <c r="U140" s="857"/>
      <c r="V140" s="857"/>
      <c r="W140" s="857"/>
      <c r="X140" s="857"/>
      <c r="Y140" s="856"/>
    </row>
    <row r="141" spans="1:25">
      <c r="A141" s="857"/>
      <c r="B141" s="857"/>
      <c r="C141" s="857"/>
      <c r="D141" s="857"/>
      <c r="E141" s="857"/>
      <c r="F141" s="857"/>
      <c r="G141" s="857"/>
      <c r="H141" s="857"/>
      <c r="I141" s="857"/>
      <c r="J141" s="857"/>
      <c r="K141" s="857"/>
      <c r="L141" s="857"/>
      <c r="M141" s="857"/>
      <c r="N141" s="857"/>
      <c r="O141" s="857"/>
      <c r="P141" s="857"/>
      <c r="Q141" s="857"/>
      <c r="R141" s="857"/>
      <c r="S141" s="857"/>
      <c r="T141" s="857"/>
      <c r="U141" s="857"/>
      <c r="V141" s="857"/>
      <c r="W141" s="857"/>
      <c r="X141" s="857"/>
      <c r="Y141" s="856"/>
    </row>
    <row r="142" spans="1:25">
      <c r="A142" s="857"/>
      <c r="B142" s="857"/>
      <c r="C142" s="857"/>
      <c r="D142" s="857"/>
      <c r="E142" s="857"/>
      <c r="F142" s="857"/>
      <c r="G142" s="857"/>
      <c r="H142" s="857"/>
      <c r="I142" s="857"/>
      <c r="J142" s="857"/>
      <c r="K142" s="857"/>
      <c r="L142" s="857"/>
      <c r="M142" s="857"/>
      <c r="N142" s="857"/>
      <c r="O142" s="857"/>
      <c r="P142" s="857"/>
      <c r="Q142" s="857"/>
      <c r="R142" s="857"/>
      <c r="S142" s="857"/>
      <c r="T142" s="857"/>
      <c r="U142" s="857"/>
      <c r="V142" s="857"/>
      <c r="W142" s="857"/>
      <c r="X142" s="857"/>
      <c r="Y142" s="856"/>
    </row>
    <row r="143" spans="1:25">
      <c r="A143" s="857"/>
      <c r="B143" s="857"/>
      <c r="C143" s="857"/>
      <c r="D143" s="857"/>
      <c r="E143" s="857"/>
      <c r="F143" s="857"/>
      <c r="G143" s="857"/>
      <c r="H143" s="857"/>
      <c r="I143" s="857"/>
      <c r="J143" s="857"/>
      <c r="K143" s="857"/>
      <c r="L143" s="857"/>
      <c r="M143" s="857"/>
      <c r="N143" s="857"/>
      <c r="O143" s="857"/>
      <c r="P143" s="857"/>
      <c r="Q143" s="857"/>
      <c r="R143" s="857"/>
      <c r="S143" s="857"/>
      <c r="T143" s="857"/>
      <c r="U143" s="857"/>
      <c r="V143" s="857"/>
      <c r="W143" s="857"/>
      <c r="X143" s="857"/>
      <c r="Y143" s="856"/>
    </row>
    <row r="144" spans="1:25">
      <c r="A144" s="857"/>
      <c r="B144" s="857"/>
      <c r="C144" s="857"/>
      <c r="D144" s="857"/>
      <c r="E144" s="857"/>
      <c r="F144" s="857"/>
      <c r="G144" s="857"/>
      <c r="H144" s="857"/>
      <c r="I144" s="857"/>
      <c r="J144" s="857"/>
      <c r="K144" s="857"/>
      <c r="L144" s="857"/>
      <c r="M144" s="857"/>
      <c r="N144" s="857"/>
      <c r="O144" s="857"/>
      <c r="P144" s="857"/>
      <c r="Q144" s="857"/>
      <c r="R144" s="857"/>
      <c r="S144" s="857"/>
      <c r="T144" s="857"/>
      <c r="U144" s="857"/>
      <c r="V144" s="857"/>
      <c r="W144" s="857"/>
      <c r="X144" s="857"/>
      <c r="Y144" s="856"/>
    </row>
    <row r="145" spans="1:25">
      <c r="A145" s="857"/>
      <c r="B145" s="857"/>
      <c r="C145" s="857"/>
      <c r="D145" s="857"/>
      <c r="E145" s="857"/>
      <c r="F145" s="857"/>
      <c r="G145" s="857"/>
      <c r="H145" s="857"/>
      <c r="I145" s="857"/>
      <c r="J145" s="857"/>
      <c r="K145" s="857"/>
      <c r="L145" s="857"/>
      <c r="M145" s="857"/>
      <c r="N145" s="857"/>
      <c r="O145" s="857"/>
      <c r="P145" s="857"/>
      <c r="Q145" s="857"/>
      <c r="R145" s="857"/>
      <c r="S145" s="857"/>
      <c r="T145" s="857"/>
      <c r="U145" s="857"/>
      <c r="V145" s="857"/>
      <c r="W145" s="857"/>
      <c r="X145" s="857"/>
      <c r="Y145" s="856"/>
    </row>
    <row r="146" spans="1:25">
      <c r="A146" s="857"/>
      <c r="B146" s="857"/>
      <c r="C146" s="857"/>
      <c r="D146" s="857"/>
      <c r="E146" s="857"/>
      <c r="F146" s="857"/>
      <c r="G146" s="857"/>
      <c r="H146" s="857"/>
      <c r="I146" s="857"/>
      <c r="J146" s="857"/>
      <c r="K146" s="857"/>
      <c r="L146" s="857"/>
      <c r="M146" s="857"/>
      <c r="N146" s="857"/>
      <c r="O146" s="857"/>
      <c r="P146" s="857"/>
      <c r="Q146" s="857"/>
      <c r="R146" s="857"/>
      <c r="S146" s="857"/>
      <c r="T146" s="857"/>
      <c r="U146" s="857"/>
      <c r="V146" s="857"/>
      <c r="W146" s="857"/>
      <c r="X146" s="857"/>
      <c r="Y146" s="856"/>
    </row>
    <row r="147" spans="1:25">
      <c r="A147" s="857"/>
      <c r="B147" s="857"/>
      <c r="C147" s="857"/>
      <c r="D147" s="857"/>
      <c r="E147" s="857"/>
      <c r="F147" s="857"/>
      <c r="G147" s="857"/>
      <c r="H147" s="857"/>
      <c r="I147" s="857"/>
      <c r="J147" s="857"/>
      <c r="K147" s="857"/>
      <c r="L147" s="857"/>
      <c r="M147" s="857"/>
      <c r="N147" s="857"/>
      <c r="O147" s="857"/>
      <c r="P147" s="857"/>
      <c r="Q147" s="857"/>
      <c r="R147" s="857"/>
      <c r="S147" s="857"/>
      <c r="T147" s="857"/>
      <c r="U147" s="857"/>
      <c r="V147" s="857"/>
      <c r="W147" s="857"/>
      <c r="X147" s="857"/>
      <c r="Y147" s="856"/>
    </row>
    <row r="148" spans="1:25">
      <c r="A148" s="857"/>
      <c r="B148" s="857"/>
      <c r="C148" s="857"/>
      <c r="D148" s="857"/>
      <c r="E148" s="857"/>
      <c r="F148" s="857"/>
      <c r="G148" s="857"/>
      <c r="H148" s="857"/>
      <c r="I148" s="857"/>
      <c r="J148" s="857"/>
      <c r="K148" s="857"/>
      <c r="L148" s="857"/>
      <c r="M148" s="857"/>
      <c r="N148" s="857"/>
      <c r="O148" s="857"/>
      <c r="P148" s="857"/>
      <c r="Q148" s="857"/>
      <c r="R148" s="857"/>
      <c r="S148" s="857"/>
      <c r="T148" s="857"/>
      <c r="U148" s="857"/>
      <c r="V148" s="857"/>
      <c r="W148" s="857"/>
      <c r="X148" s="857"/>
      <c r="Y148" s="856"/>
    </row>
    <row r="149" spans="1:25">
      <c r="A149" s="857"/>
      <c r="B149" s="857"/>
      <c r="C149" s="857"/>
      <c r="D149" s="857"/>
      <c r="E149" s="857"/>
      <c r="F149" s="857"/>
      <c r="G149" s="857"/>
      <c r="H149" s="857"/>
      <c r="I149" s="857"/>
      <c r="J149" s="857"/>
      <c r="K149" s="857"/>
      <c r="L149" s="857"/>
      <c r="M149" s="857"/>
      <c r="N149" s="857"/>
      <c r="O149" s="857"/>
      <c r="P149" s="857"/>
      <c r="Q149" s="857"/>
      <c r="R149" s="857"/>
      <c r="S149" s="857"/>
      <c r="T149" s="857"/>
      <c r="U149" s="857"/>
      <c r="V149" s="857"/>
      <c r="W149" s="857"/>
      <c r="X149" s="857"/>
      <c r="Y149" s="856"/>
    </row>
    <row r="150" spans="1:25">
      <c r="A150" s="857"/>
      <c r="B150" s="857"/>
      <c r="C150" s="857"/>
      <c r="D150" s="857"/>
      <c r="E150" s="857"/>
      <c r="F150" s="857"/>
      <c r="G150" s="857"/>
      <c r="H150" s="857"/>
      <c r="I150" s="857"/>
      <c r="J150" s="857"/>
      <c r="K150" s="857"/>
      <c r="L150" s="857"/>
      <c r="M150" s="857"/>
      <c r="N150" s="857"/>
      <c r="O150" s="857"/>
      <c r="P150" s="857"/>
      <c r="Q150" s="857"/>
      <c r="R150" s="857"/>
      <c r="S150" s="857"/>
      <c r="T150" s="857"/>
      <c r="U150" s="857"/>
      <c r="V150" s="857"/>
      <c r="W150" s="857"/>
      <c r="X150" s="857"/>
      <c r="Y150" s="856"/>
    </row>
    <row r="151" spans="1:25">
      <c r="A151" s="857"/>
      <c r="B151" s="857"/>
      <c r="C151" s="857"/>
      <c r="D151" s="857"/>
      <c r="E151" s="857"/>
      <c r="F151" s="857"/>
      <c r="G151" s="857"/>
      <c r="H151" s="857"/>
      <c r="I151" s="857"/>
      <c r="J151" s="857"/>
      <c r="K151" s="857"/>
      <c r="L151" s="857"/>
      <c r="M151" s="857"/>
      <c r="N151" s="857"/>
      <c r="O151" s="857"/>
      <c r="P151" s="857"/>
      <c r="Q151" s="857"/>
      <c r="R151" s="857"/>
      <c r="S151" s="857"/>
      <c r="T151" s="857"/>
      <c r="U151" s="857"/>
      <c r="V151" s="857"/>
      <c r="W151" s="857"/>
      <c r="X151" s="857"/>
      <c r="Y151" s="856"/>
    </row>
    <row r="152" spans="1:25">
      <c r="A152" s="857"/>
      <c r="B152" s="857"/>
      <c r="C152" s="857"/>
      <c r="D152" s="857"/>
      <c r="E152" s="857"/>
      <c r="F152" s="857"/>
      <c r="G152" s="857"/>
      <c r="H152" s="857"/>
      <c r="I152" s="857"/>
      <c r="J152" s="857"/>
      <c r="K152" s="857"/>
      <c r="L152" s="857"/>
      <c r="M152" s="857"/>
      <c r="N152" s="857"/>
      <c r="O152" s="857"/>
      <c r="P152" s="857"/>
      <c r="Q152" s="857"/>
      <c r="R152" s="857"/>
      <c r="S152" s="857"/>
      <c r="T152" s="857"/>
      <c r="U152" s="857"/>
      <c r="V152" s="857"/>
      <c r="W152" s="857"/>
      <c r="X152" s="857"/>
      <c r="Y152" s="856"/>
    </row>
    <row r="153" spans="1:25">
      <c r="A153" s="857"/>
      <c r="B153" s="857"/>
      <c r="C153" s="857"/>
      <c r="D153" s="857"/>
      <c r="E153" s="857"/>
      <c r="F153" s="857"/>
      <c r="G153" s="857"/>
      <c r="H153" s="857"/>
      <c r="I153" s="857"/>
      <c r="J153" s="857"/>
      <c r="K153" s="857"/>
      <c r="L153" s="857"/>
      <c r="M153" s="857"/>
      <c r="N153" s="857"/>
      <c r="O153" s="857"/>
      <c r="P153" s="857"/>
      <c r="Q153" s="857"/>
      <c r="R153" s="857"/>
      <c r="S153" s="857"/>
      <c r="T153" s="857"/>
      <c r="U153" s="857"/>
      <c r="V153" s="857"/>
      <c r="W153" s="857"/>
      <c r="X153" s="857"/>
      <c r="Y153" s="856"/>
    </row>
    <row r="154" spans="1:25">
      <c r="A154" s="857"/>
      <c r="B154" s="857"/>
      <c r="C154" s="857"/>
      <c r="D154" s="857"/>
      <c r="E154" s="857"/>
      <c r="F154" s="857"/>
      <c r="G154" s="857"/>
      <c r="H154" s="857"/>
      <c r="I154" s="857"/>
      <c r="J154" s="857"/>
      <c r="K154" s="857"/>
      <c r="L154" s="857"/>
      <c r="M154" s="857"/>
      <c r="N154" s="857"/>
      <c r="O154" s="857"/>
      <c r="P154" s="857"/>
      <c r="Q154" s="857"/>
      <c r="R154" s="857"/>
      <c r="S154" s="857"/>
      <c r="T154" s="857"/>
      <c r="U154" s="857"/>
      <c r="V154" s="857"/>
      <c r="W154" s="857"/>
      <c r="X154" s="857"/>
      <c r="Y154" s="856"/>
    </row>
    <row r="155" spans="1:25">
      <c r="A155" s="857"/>
      <c r="B155" s="857"/>
      <c r="C155" s="857"/>
      <c r="D155" s="857"/>
      <c r="E155" s="857"/>
      <c r="F155" s="857"/>
      <c r="G155" s="857"/>
      <c r="H155" s="857"/>
      <c r="I155" s="857"/>
      <c r="J155" s="857"/>
      <c r="K155" s="857"/>
      <c r="L155" s="857"/>
      <c r="M155" s="857"/>
      <c r="N155" s="857"/>
      <c r="O155" s="857"/>
      <c r="P155" s="857"/>
      <c r="Q155" s="857"/>
      <c r="R155" s="857"/>
      <c r="S155" s="857"/>
      <c r="T155" s="857"/>
      <c r="U155" s="857"/>
      <c r="V155" s="857"/>
      <c r="W155" s="857"/>
      <c r="X155" s="857"/>
      <c r="Y155" s="856"/>
    </row>
    <row r="156" spans="1:25">
      <c r="A156" s="857"/>
      <c r="B156" s="857"/>
      <c r="C156" s="857"/>
      <c r="D156" s="857"/>
      <c r="E156" s="857"/>
      <c r="F156" s="857"/>
      <c r="G156" s="857"/>
      <c r="H156" s="857"/>
      <c r="I156" s="857"/>
      <c r="J156" s="857"/>
      <c r="K156" s="857"/>
      <c r="L156" s="857"/>
      <c r="M156" s="857"/>
      <c r="N156" s="857"/>
      <c r="O156" s="857"/>
      <c r="P156" s="857"/>
      <c r="Q156" s="857"/>
      <c r="R156" s="857"/>
      <c r="S156" s="857"/>
      <c r="T156" s="857"/>
      <c r="U156" s="857"/>
      <c r="V156" s="857"/>
      <c r="W156" s="857"/>
      <c r="X156" s="857"/>
      <c r="Y156" s="856"/>
    </row>
    <row r="157" spans="1:25">
      <c r="A157" s="857"/>
      <c r="B157" s="857"/>
      <c r="C157" s="857"/>
      <c r="D157" s="857"/>
      <c r="E157" s="857"/>
      <c r="F157" s="857"/>
      <c r="G157" s="857"/>
      <c r="H157" s="857"/>
      <c r="I157" s="857"/>
      <c r="J157" s="857"/>
      <c r="K157" s="857"/>
      <c r="L157" s="857"/>
      <c r="M157" s="857"/>
      <c r="N157" s="857"/>
      <c r="O157" s="857"/>
      <c r="P157" s="857"/>
      <c r="Q157" s="857"/>
      <c r="R157" s="857"/>
      <c r="S157" s="857"/>
      <c r="T157" s="857"/>
      <c r="U157" s="857"/>
      <c r="V157" s="857"/>
      <c r="W157" s="857"/>
      <c r="X157" s="857"/>
      <c r="Y157" s="856"/>
    </row>
    <row r="158" spans="1:25">
      <c r="A158" s="857"/>
      <c r="B158" s="857"/>
      <c r="C158" s="857"/>
      <c r="D158" s="857"/>
      <c r="E158" s="857"/>
      <c r="F158" s="857"/>
      <c r="G158" s="857"/>
      <c r="H158" s="857"/>
      <c r="I158" s="857"/>
      <c r="J158" s="857"/>
      <c r="K158" s="857"/>
      <c r="L158" s="857"/>
      <c r="M158" s="857"/>
      <c r="N158" s="857"/>
      <c r="O158" s="857"/>
      <c r="P158" s="857"/>
      <c r="Q158" s="857"/>
      <c r="R158" s="857"/>
      <c r="S158" s="857"/>
      <c r="T158" s="857"/>
      <c r="U158" s="857"/>
      <c r="V158" s="857"/>
      <c r="W158" s="857"/>
      <c r="X158" s="857"/>
      <c r="Y158" s="856"/>
    </row>
    <row r="159" spans="1:25">
      <c r="A159" s="857"/>
      <c r="B159" s="857"/>
      <c r="C159" s="857"/>
      <c r="D159" s="857"/>
      <c r="E159" s="857"/>
      <c r="F159" s="857"/>
      <c r="G159" s="857"/>
      <c r="H159" s="857"/>
      <c r="I159" s="857"/>
      <c r="J159" s="857"/>
      <c r="K159" s="857"/>
      <c r="L159" s="857"/>
      <c r="M159" s="857"/>
      <c r="N159" s="857"/>
      <c r="O159" s="857"/>
      <c r="P159" s="857"/>
      <c r="Q159" s="857"/>
      <c r="R159" s="857"/>
      <c r="S159" s="857"/>
      <c r="T159" s="857"/>
      <c r="U159" s="857"/>
      <c r="V159" s="857"/>
      <c r="W159" s="857"/>
      <c r="X159" s="857"/>
      <c r="Y159" s="856"/>
    </row>
    <row r="160" spans="1:25">
      <c r="A160" s="857"/>
      <c r="B160" s="857"/>
      <c r="C160" s="857"/>
      <c r="D160" s="857"/>
      <c r="E160" s="857"/>
      <c r="F160" s="857"/>
      <c r="G160" s="857"/>
      <c r="H160" s="857"/>
      <c r="I160" s="857"/>
      <c r="J160" s="857"/>
      <c r="K160" s="857"/>
      <c r="L160" s="857"/>
      <c r="M160" s="857"/>
      <c r="N160" s="857"/>
      <c r="O160" s="857"/>
      <c r="P160" s="857"/>
      <c r="Q160" s="857"/>
      <c r="R160" s="857"/>
      <c r="S160" s="857"/>
      <c r="T160" s="857"/>
      <c r="U160" s="857"/>
      <c r="V160" s="857"/>
      <c r="W160" s="857"/>
      <c r="X160" s="857"/>
      <c r="Y160" s="856"/>
    </row>
    <row r="161" spans="1:25">
      <c r="A161" s="857"/>
      <c r="B161" s="857"/>
      <c r="C161" s="857"/>
      <c r="D161" s="857"/>
      <c r="E161" s="857"/>
      <c r="F161" s="857"/>
      <c r="G161" s="857"/>
      <c r="H161" s="857"/>
      <c r="I161" s="857"/>
      <c r="J161" s="857"/>
      <c r="K161" s="857"/>
      <c r="L161" s="857"/>
      <c r="M161" s="857"/>
      <c r="N161" s="857"/>
      <c r="O161" s="857"/>
      <c r="P161" s="857"/>
      <c r="Q161" s="857"/>
      <c r="R161" s="857"/>
      <c r="S161" s="857"/>
      <c r="T161" s="857"/>
      <c r="U161" s="857"/>
      <c r="V161" s="857"/>
      <c r="W161" s="857"/>
      <c r="X161" s="857"/>
      <c r="Y161" s="856"/>
    </row>
    <row r="162" spans="1:25">
      <c r="A162" s="857"/>
      <c r="B162" s="857"/>
      <c r="C162" s="857"/>
      <c r="D162" s="857"/>
      <c r="E162" s="857"/>
      <c r="F162" s="857"/>
      <c r="G162" s="857"/>
      <c r="H162" s="857"/>
      <c r="I162" s="857"/>
      <c r="J162" s="857"/>
      <c r="K162" s="857"/>
      <c r="L162" s="857"/>
      <c r="M162" s="857"/>
      <c r="N162" s="857"/>
      <c r="O162" s="857"/>
      <c r="P162" s="857"/>
      <c r="Q162" s="857"/>
      <c r="R162" s="857"/>
      <c r="S162" s="857"/>
      <c r="T162" s="857"/>
      <c r="U162" s="857"/>
      <c r="V162" s="857"/>
      <c r="W162" s="857"/>
      <c r="X162" s="857"/>
      <c r="Y162" s="856"/>
    </row>
    <row r="163" spans="1:25">
      <c r="A163" s="857"/>
      <c r="B163" s="857"/>
      <c r="C163" s="857"/>
      <c r="D163" s="857"/>
      <c r="E163" s="857"/>
      <c r="F163" s="857"/>
      <c r="G163" s="857"/>
      <c r="H163" s="857"/>
      <c r="I163" s="857"/>
      <c r="J163" s="857"/>
      <c r="K163" s="857"/>
      <c r="L163" s="857"/>
      <c r="M163" s="857"/>
      <c r="N163" s="857"/>
      <c r="O163" s="857"/>
      <c r="P163" s="857"/>
      <c r="Q163" s="857"/>
      <c r="R163" s="857"/>
      <c r="S163" s="857"/>
      <c r="T163" s="857"/>
      <c r="U163" s="857"/>
      <c r="V163" s="857"/>
      <c r="W163" s="857"/>
      <c r="X163" s="857"/>
      <c r="Y163" s="856"/>
    </row>
    <row r="164" spans="1:25">
      <c r="A164" s="857"/>
      <c r="B164" s="857"/>
      <c r="C164" s="857"/>
      <c r="D164" s="857"/>
      <c r="E164" s="857"/>
      <c r="F164" s="857"/>
      <c r="G164" s="857"/>
      <c r="H164" s="857"/>
      <c r="I164" s="857"/>
      <c r="J164" s="857"/>
      <c r="K164" s="857"/>
      <c r="L164" s="857"/>
      <c r="M164" s="857"/>
      <c r="N164" s="857"/>
      <c r="O164" s="857"/>
      <c r="P164" s="857"/>
      <c r="Q164" s="857"/>
      <c r="R164" s="857"/>
      <c r="S164" s="857"/>
      <c r="T164" s="857"/>
      <c r="U164" s="857"/>
      <c r="V164" s="857"/>
      <c r="W164" s="857"/>
      <c r="X164" s="857"/>
      <c r="Y164" s="856"/>
    </row>
    <row r="165" spans="1:25">
      <c r="A165" s="857"/>
      <c r="B165" s="857"/>
      <c r="C165" s="857"/>
      <c r="D165" s="857"/>
      <c r="E165" s="857"/>
      <c r="F165" s="857"/>
      <c r="G165" s="857"/>
      <c r="H165" s="857"/>
      <c r="I165" s="857"/>
      <c r="J165" s="857"/>
      <c r="K165" s="857"/>
      <c r="L165" s="857"/>
      <c r="M165" s="857"/>
      <c r="N165" s="857"/>
      <c r="O165" s="857"/>
      <c r="P165" s="857"/>
      <c r="Q165" s="857"/>
      <c r="R165" s="857"/>
      <c r="S165" s="857"/>
      <c r="T165" s="857"/>
      <c r="U165" s="857"/>
      <c r="V165" s="857"/>
      <c r="W165" s="857"/>
      <c r="X165" s="857"/>
      <c r="Y165" s="856"/>
    </row>
    <row r="166" spans="1:25">
      <c r="A166" s="857"/>
      <c r="B166" s="857"/>
      <c r="C166" s="857"/>
      <c r="D166" s="857"/>
      <c r="E166" s="857"/>
      <c r="F166" s="857"/>
      <c r="G166" s="857"/>
      <c r="H166" s="857"/>
      <c r="I166" s="857"/>
      <c r="J166" s="857"/>
      <c r="K166" s="857"/>
      <c r="L166" s="857"/>
      <c r="M166" s="857"/>
      <c r="N166" s="857"/>
      <c r="O166" s="857"/>
      <c r="P166" s="857"/>
      <c r="Q166" s="857"/>
      <c r="R166" s="857"/>
      <c r="S166" s="857"/>
      <c r="T166" s="857"/>
      <c r="U166" s="857"/>
      <c r="V166" s="857"/>
      <c r="W166" s="857"/>
      <c r="X166" s="857"/>
      <c r="Y166" s="856"/>
    </row>
    <row r="167" spans="1:25">
      <c r="A167" s="857"/>
      <c r="B167" s="857"/>
      <c r="C167" s="857"/>
      <c r="D167" s="857"/>
      <c r="E167" s="857"/>
      <c r="F167" s="857"/>
      <c r="G167" s="857"/>
      <c r="H167" s="857"/>
      <c r="I167" s="857"/>
      <c r="J167" s="857"/>
      <c r="K167" s="857"/>
      <c r="L167" s="857"/>
      <c r="M167" s="857"/>
      <c r="N167" s="857"/>
      <c r="O167" s="857"/>
      <c r="P167" s="857"/>
      <c r="Q167" s="857"/>
      <c r="R167" s="857"/>
      <c r="S167" s="857"/>
      <c r="T167" s="857"/>
      <c r="U167" s="857"/>
      <c r="V167" s="857"/>
      <c r="W167" s="857"/>
      <c r="X167" s="857"/>
      <c r="Y167" s="856"/>
    </row>
    <row r="168" spans="1:25">
      <c r="A168" s="857"/>
      <c r="B168" s="857"/>
      <c r="C168" s="857"/>
      <c r="D168" s="857"/>
      <c r="E168" s="857"/>
      <c r="F168" s="857"/>
      <c r="G168" s="857"/>
      <c r="H168" s="857"/>
      <c r="I168" s="857"/>
      <c r="J168" s="857"/>
      <c r="K168" s="857"/>
      <c r="L168" s="857"/>
      <c r="M168" s="857"/>
      <c r="N168" s="857"/>
      <c r="O168" s="857"/>
      <c r="P168" s="857"/>
      <c r="Q168" s="857"/>
      <c r="R168" s="857"/>
      <c r="S168" s="857"/>
      <c r="T168" s="857"/>
      <c r="U168" s="857"/>
      <c r="V168" s="857"/>
      <c r="W168" s="857"/>
      <c r="X168" s="857"/>
      <c r="Y168" s="856"/>
    </row>
    <row r="169" spans="1:25">
      <c r="A169" s="857"/>
      <c r="B169" s="857"/>
      <c r="C169" s="857"/>
      <c r="D169" s="857"/>
      <c r="E169" s="857"/>
      <c r="F169" s="857"/>
      <c r="G169" s="857"/>
      <c r="H169" s="857"/>
      <c r="I169" s="857"/>
      <c r="J169" s="857"/>
      <c r="K169" s="857"/>
      <c r="L169" s="857"/>
      <c r="M169" s="857"/>
      <c r="N169" s="857"/>
      <c r="O169" s="857"/>
      <c r="P169" s="857"/>
      <c r="Q169" s="857"/>
      <c r="R169" s="857"/>
      <c r="S169" s="857"/>
      <c r="T169" s="857"/>
      <c r="U169" s="857"/>
      <c r="V169" s="857"/>
      <c r="W169" s="857"/>
      <c r="X169" s="857"/>
      <c r="Y169" s="856"/>
    </row>
    <row r="170" spans="1:25">
      <c r="A170" s="857"/>
      <c r="B170" s="857"/>
      <c r="C170" s="857"/>
      <c r="D170" s="857"/>
      <c r="E170" s="857"/>
      <c r="F170" s="857"/>
      <c r="G170" s="857"/>
      <c r="H170" s="857"/>
      <c r="I170" s="857"/>
      <c r="J170" s="857"/>
      <c r="K170" s="857"/>
      <c r="L170" s="857"/>
      <c r="M170" s="857"/>
      <c r="N170" s="857"/>
      <c r="O170" s="857"/>
      <c r="P170" s="857"/>
      <c r="Q170" s="857"/>
      <c r="R170" s="857"/>
      <c r="S170" s="857"/>
      <c r="T170" s="857"/>
      <c r="U170" s="857"/>
      <c r="V170" s="857"/>
      <c r="W170" s="857"/>
      <c r="X170" s="857"/>
      <c r="Y170" s="856"/>
    </row>
    <row r="171" spans="1:25">
      <c r="A171" s="857"/>
      <c r="B171" s="857"/>
      <c r="C171" s="857"/>
      <c r="D171" s="857"/>
      <c r="E171" s="857"/>
      <c r="F171" s="857"/>
      <c r="G171" s="857"/>
      <c r="H171" s="857"/>
      <c r="I171" s="857"/>
      <c r="J171" s="857"/>
      <c r="K171" s="857"/>
      <c r="L171" s="857"/>
      <c r="M171" s="857"/>
      <c r="N171" s="857"/>
      <c r="O171" s="857"/>
      <c r="P171" s="857"/>
      <c r="Q171" s="857"/>
      <c r="R171" s="857"/>
      <c r="S171" s="857"/>
      <c r="T171" s="857"/>
      <c r="U171" s="857"/>
      <c r="V171" s="857"/>
      <c r="W171" s="857"/>
      <c r="X171" s="857"/>
      <c r="Y171" s="856"/>
    </row>
    <row r="172" spans="1:25">
      <c r="A172" s="857"/>
      <c r="B172" s="857"/>
      <c r="C172" s="857"/>
      <c r="D172" s="857"/>
      <c r="E172" s="857"/>
      <c r="F172" s="857"/>
      <c r="G172" s="857"/>
      <c r="H172" s="857"/>
      <c r="I172" s="857"/>
      <c r="J172" s="857"/>
      <c r="K172" s="857"/>
      <c r="L172" s="857"/>
      <c r="M172" s="857"/>
      <c r="N172" s="857"/>
      <c r="O172" s="857"/>
      <c r="P172" s="857"/>
      <c r="Q172" s="857"/>
      <c r="R172" s="857"/>
      <c r="S172" s="857"/>
      <c r="T172" s="857"/>
      <c r="U172" s="857"/>
      <c r="V172" s="857"/>
      <c r="W172" s="857"/>
      <c r="X172" s="857"/>
      <c r="Y172" s="856"/>
    </row>
    <row r="173" spans="1:25">
      <c r="A173" s="857"/>
      <c r="B173" s="857"/>
      <c r="C173" s="857"/>
      <c r="D173" s="857"/>
      <c r="E173" s="857"/>
      <c r="F173" s="857"/>
      <c r="G173" s="857"/>
      <c r="H173" s="857"/>
      <c r="I173" s="857"/>
      <c r="J173" s="857"/>
      <c r="K173" s="857"/>
      <c r="L173" s="857"/>
      <c r="M173" s="857"/>
      <c r="N173" s="857"/>
      <c r="O173" s="857"/>
      <c r="P173" s="857"/>
      <c r="Q173" s="857"/>
      <c r="R173" s="857"/>
      <c r="S173" s="857"/>
      <c r="T173" s="857"/>
      <c r="U173" s="857"/>
      <c r="V173" s="857"/>
      <c r="W173" s="857"/>
      <c r="X173" s="857"/>
      <c r="Y173" s="856"/>
    </row>
    <row r="174" spans="1:25">
      <c r="A174" s="857"/>
      <c r="B174" s="857"/>
      <c r="C174" s="857"/>
      <c r="D174" s="857"/>
      <c r="E174" s="857"/>
      <c r="F174" s="857"/>
      <c r="G174" s="857"/>
      <c r="H174" s="857"/>
      <c r="I174" s="857"/>
      <c r="J174" s="857"/>
      <c r="K174" s="857"/>
      <c r="L174" s="857"/>
      <c r="M174" s="857"/>
      <c r="N174" s="857"/>
      <c r="O174" s="857"/>
      <c r="P174" s="857"/>
      <c r="Q174" s="857"/>
      <c r="R174" s="857"/>
      <c r="S174" s="857"/>
      <c r="T174" s="857"/>
      <c r="U174" s="857"/>
      <c r="V174" s="857"/>
      <c r="W174" s="857"/>
      <c r="X174" s="857"/>
      <c r="Y174" s="856"/>
    </row>
    <row r="175" spans="1:25">
      <c r="A175" s="857"/>
      <c r="B175" s="857"/>
      <c r="C175" s="857"/>
      <c r="D175" s="857"/>
      <c r="E175" s="857"/>
      <c r="F175" s="857"/>
      <c r="G175" s="857"/>
      <c r="H175" s="857"/>
      <c r="I175" s="857"/>
      <c r="J175" s="857"/>
      <c r="K175" s="857"/>
      <c r="L175" s="857"/>
      <c r="M175" s="857"/>
      <c r="N175" s="857"/>
      <c r="O175" s="857"/>
      <c r="P175" s="857"/>
      <c r="Q175" s="857"/>
      <c r="R175" s="857"/>
      <c r="S175" s="857"/>
      <c r="T175" s="857"/>
      <c r="U175" s="857"/>
      <c r="V175" s="857"/>
      <c r="W175" s="857"/>
      <c r="X175" s="857"/>
      <c r="Y175" s="856"/>
    </row>
    <row r="176" spans="1:25">
      <c r="A176" s="857"/>
      <c r="B176" s="857"/>
      <c r="C176" s="857"/>
      <c r="D176" s="857"/>
      <c r="E176" s="857"/>
      <c r="F176" s="857"/>
      <c r="G176" s="857"/>
      <c r="H176" s="857"/>
      <c r="I176" s="857"/>
      <c r="J176" s="857"/>
      <c r="K176" s="857"/>
      <c r="L176" s="857"/>
      <c r="M176" s="857"/>
      <c r="N176" s="857"/>
      <c r="O176" s="857"/>
      <c r="P176" s="857"/>
      <c r="Q176" s="857"/>
      <c r="R176" s="857"/>
      <c r="S176" s="857"/>
      <c r="T176" s="857"/>
      <c r="U176" s="857"/>
      <c r="V176" s="857"/>
      <c r="W176" s="857"/>
      <c r="X176" s="857"/>
      <c r="Y176" s="856"/>
    </row>
    <row r="177" spans="1:25">
      <c r="A177" s="857"/>
      <c r="B177" s="857"/>
      <c r="C177" s="857"/>
      <c r="D177" s="857"/>
      <c r="E177" s="857"/>
      <c r="F177" s="857"/>
      <c r="G177" s="857"/>
      <c r="H177" s="857"/>
      <c r="I177" s="857"/>
      <c r="J177" s="857"/>
      <c r="K177" s="857"/>
      <c r="L177" s="857"/>
      <c r="M177" s="857"/>
      <c r="N177" s="857"/>
      <c r="O177" s="857"/>
      <c r="P177" s="857"/>
      <c r="Q177" s="857"/>
      <c r="R177" s="857"/>
      <c r="S177" s="857"/>
      <c r="T177" s="857"/>
      <c r="U177" s="857"/>
      <c r="V177" s="857"/>
      <c r="W177" s="857"/>
      <c r="X177" s="857"/>
      <c r="Y177" s="856"/>
    </row>
    <row r="178" spans="1:25">
      <c r="A178" s="857"/>
      <c r="B178" s="857"/>
      <c r="C178" s="857"/>
      <c r="D178" s="857"/>
      <c r="E178" s="857"/>
      <c r="F178" s="857"/>
      <c r="G178" s="857"/>
      <c r="H178" s="857"/>
      <c r="I178" s="857"/>
      <c r="J178" s="857"/>
      <c r="K178" s="857"/>
      <c r="L178" s="857"/>
      <c r="M178" s="857"/>
      <c r="N178" s="857"/>
      <c r="O178" s="857"/>
      <c r="P178" s="857"/>
      <c r="Q178" s="857"/>
      <c r="R178" s="857"/>
      <c r="S178" s="857"/>
      <c r="T178" s="857"/>
      <c r="U178" s="857"/>
      <c r="V178" s="857"/>
      <c r="W178" s="857"/>
      <c r="X178" s="857"/>
      <c r="Y178" s="856"/>
    </row>
    <row r="179" spans="1:25">
      <c r="A179" s="857"/>
      <c r="B179" s="857"/>
      <c r="C179" s="857"/>
      <c r="D179" s="857"/>
      <c r="E179" s="857"/>
      <c r="F179" s="857"/>
      <c r="G179" s="857"/>
      <c r="H179" s="857"/>
      <c r="I179" s="857"/>
      <c r="J179" s="857"/>
      <c r="K179" s="857"/>
      <c r="L179" s="857"/>
      <c r="M179" s="857"/>
      <c r="N179" s="857"/>
      <c r="O179" s="857"/>
      <c r="P179" s="857"/>
      <c r="Q179" s="857"/>
      <c r="R179" s="857"/>
      <c r="S179" s="857"/>
      <c r="T179" s="857"/>
      <c r="U179" s="857"/>
      <c r="V179" s="857"/>
      <c r="W179" s="857"/>
      <c r="X179" s="857"/>
      <c r="Y179" s="856"/>
    </row>
    <row r="180" spans="1:25">
      <c r="A180" s="857"/>
      <c r="B180" s="857"/>
      <c r="C180" s="857"/>
      <c r="D180" s="857"/>
      <c r="E180" s="857"/>
      <c r="F180" s="857"/>
      <c r="G180" s="857"/>
      <c r="H180" s="857"/>
      <c r="I180" s="857"/>
      <c r="J180" s="857"/>
      <c r="K180" s="857"/>
      <c r="L180" s="857"/>
      <c r="M180" s="857"/>
      <c r="N180" s="857"/>
      <c r="O180" s="857"/>
      <c r="P180" s="857"/>
      <c r="Q180" s="857"/>
      <c r="R180" s="857"/>
      <c r="S180" s="857"/>
      <c r="T180" s="857"/>
      <c r="U180" s="857"/>
      <c r="V180" s="857"/>
      <c r="W180" s="857"/>
      <c r="X180" s="857"/>
      <c r="Y180" s="856"/>
    </row>
    <row r="181" spans="1:25">
      <c r="A181" s="857"/>
      <c r="B181" s="857"/>
      <c r="C181" s="857"/>
      <c r="D181" s="857"/>
      <c r="E181" s="857"/>
      <c r="F181" s="857"/>
      <c r="G181" s="857"/>
      <c r="H181" s="857"/>
      <c r="I181" s="857"/>
      <c r="J181" s="857"/>
      <c r="K181" s="857"/>
      <c r="L181" s="857"/>
      <c r="M181" s="857"/>
      <c r="N181" s="857"/>
      <c r="O181" s="857"/>
      <c r="P181" s="857"/>
      <c r="Q181" s="857"/>
      <c r="R181" s="857"/>
      <c r="S181" s="857"/>
      <c r="T181" s="857"/>
      <c r="U181" s="857"/>
      <c r="V181" s="857"/>
      <c r="W181" s="857"/>
      <c r="X181" s="857"/>
      <c r="Y181" s="856"/>
    </row>
    <row r="182" spans="1:25">
      <c r="A182" s="857"/>
      <c r="B182" s="857"/>
      <c r="C182" s="857"/>
      <c r="D182" s="857"/>
      <c r="E182" s="857"/>
      <c r="F182" s="857"/>
      <c r="G182" s="857"/>
      <c r="H182" s="857"/>
      <c r="I182" s="857"/>
      <c r="J182" s="857"/>
      <c r="K182" s="857"/>
      <c r="L182" s="857"/>
      <c r="M182" s="857"/>
      <c r="N182" s="857"/>
      <c r="O182" s="857"/>
      <c r="P182" s="857"/>
      <c r="Q182" s="857"/>
      <c r="R182" s="857"/>
      <c r="S182" s="857"/>
      <c r="T182" s="857"/>
      <c r="U182" s="857"/>
      <c r="V182" s="857"/>
      <c r="W182" s="857"/>
      <c r="X182" s="857"/>
      <c r="Y182" s="856"/>
    </row>
    <row r="183" spans="1:25">
      <c r="A183" s="857"/>
      <c r="B183" s="857"/>
      <c r="C183" s="857"/>
      <c r="D183" s="857"/>
      <c r="E183" s="857"/>
      <c r="F183" s="857"/>
      <c r="G183" s="857"/>
      <c r="H183" s="857"/>
      <c r="I183" s="857"/>
      <c r="J183" s="857"/>
      <c r="K183" s="857"/>
      <c r="L183" s="857"/>
      <c r="M183" s="857"/>
      <c r="N183" s="857"/>
      <c r="O183" s="857"/>
      <c r="P183" s="857"/>
      <c r="Q183" s="857"/>
      <c r="R183" s="857"/>
      <c r="S183" s="857"/>
      <c r="T183" s="857"/>
      <c r="U183" s="857"/>
      <c r="V183" s="857"/>
      <c r="W183" s="857"/>
      <c r="X183" s="857"/>
      <c r="Y183" s="856"/>
    </row>
    <row r="184" spans="1:25">
      <c r="A184" s="857"/>
      <c r="B184" s="857"/>
      <c r="C184" s="857"/>
      <c r="D184" s="857"/>
      <c r="E184" s="857"/>
      <c r="F184" s="857"/>
      <c r="G184" s="857"/>
      <c r="H184" s="857"/>
      <c r="I184" s="857"/>
      <c r="J184" s="857"/>
      <c r="K184" s="857"/>
      <c r="L184" s="857"/>
      <c r="M184" s="857"/>
      <c r="N184" s="857"/>
      <c r="O184" s="857"/>
      <c r="P184" s="857"/>
      <c r="Q184" s="857"/>
      <c r="R184" s="857"/>
      <c r="S184" s="857"/>
      <c r="T184" s="857"/>
      <c r="U184" s="857"/>
      <c r="V184" s="857"/>
      <c r="W184" s="857"/>
      <c r="X184" s="857"/>
      <c r="Y184" s="856"/>
    </row>
    <row r="185" spans="1:25">
      <c r="A185" s="857"/>
      <c r="B185" s="857"/>
      <c r="C185" s="857"/>
      <c r="D185" s="857"/>
      <c r="E185" s="857"/>
      <c r="F185" s="857"/>
      <c r="G185" s="857"/>
      <c r="H185" s="857"/>
      <c r="I185" s="857"/>
      <c r="J185" s="857"/>
      <c r="K185" s="857"/>
      <c r="L185" s="857"/>
      <c r="M185" s="857"/>
      <c r="N185" s="857"/>
      <c r="O185" s="857"/>
      <c r="P185" s="857"/>
      <c r="Q185" s="857"/>
      <c r="R185" s="857"/>
      <c r="S185" s="857"/>
      <c r="T185" s="857"/>
      <c r="U185" s="857"/>
      <c r="V185" s="857"/>
      <c r="W185" s="857"/>
      <c r="X185" s="857"/>
      <c r="Y185" s="856"/>
    </row>
    <row r="186" spans="1:25">
      <c r="A186" s="857"/>
      <c r="B186" s="857"/>
      <c r="C186" s="857"/>
      <c r="D186" s="857"/>
      <c r="E186" s="857"/>
      <c r="F186" s="857"/>
      <c r="G186" s="857"/>
      <c r="H186" s="857"/>
      <c r="I186" s="857"/>
      <c r="J186" s="857"/>
      <c r="K186" s="857"/>
      <c r="L186" s="857"/>
      <c r="M186" s="857"/>
      <c r="N186" s="857"/>
      <c r="O186" s="857"/>
      <c r="P186" s="857"/>
      <c r="Q186" s="857"/>
      <c r="R186" s="857"/>
      <c r="S186" s="857"/>
      <c r="T186" s="857"/>
      <c r="U186" s="857"/>
      <c r="V186" s="857"/>
      <c r="W186" s="857"/>
      <c r="X186" s="857"/>
      <c r="Y186" s="856"/>
    </row>
    <row r="187" spans="1:25">
      <c r="A187" s="857"/>
      <c r="B187" s="857"/>
      <c r="C187" s="857"/>
      <c r="D187" s="857"/>
      <c r="E187" s="857"/>
      <c r="F187" s="857"/>
      <c r="G187" s="857"/>
      <c r="H187" s="857"/>
      <c r="I187" s="857"/>
      <c r="J187" s="857"/>
      <c r="K187" s="857"/>
      <c r="L187" s="857"/>
      <c r="M187" s="857"/>
      <c r="N187" s="857"/>
      <c r="O187" s="857"/>
      <c r="P187" s="857"/>
      <c r="Q187" s="857"/>
      <c r="R187" s="857"/>
      <c r="S187" s="857"/>
      <c r="T187" s="857"/>
      <c r="U187" s="857"/>
      <c r="V187" s="857"/>
      <c r="W187" s="857"/>
      <c r="X187" s="857"/>
      <c r="Y187" s="856"/>
    </row>
    <row r="188" spans="1:25">
      <c r="A188" s="857"/>
      <c r="B188" s="857"/>
      <c r="C188" s="857"/>
      <c r="D188" s="857"/>
      <c r="E188" s="857"/>
      <c r="F188" s="857"/>
      <c r="G188" s="857"/>
      <c r="H188" s="857"/>
      <c r="I188" s="857"/>
      <c r="J188" s="857"/>
      <c r="K188" s="857"/>
      <c r="L188" s="857"/>
      <c r="M188" s="857"/>
      <c r="N188" s="857"/>
      <c r="O188" s="857"/>
      <c r="P188" s="857"/>
      <c r="Q188" s="857"/>
      <c r="R188" s="857"/>
      <c r="S188" s="857"/>
      <c r="T188" s="857"/>
      <c r="U188" s="857"/>
      <c r="V188" s="857"/>
      <c r="W188" s="857"/>
      <c r="X188" s="857"/>
      <c r="Y188" s="856"/>
    </row>
    <row r="189" spans="1:25">
      <c r="A189" s="857"/>
      <c r="B189" s="857"/>
      <c r="C189" s="857"/>
      <c r="D189" s="857"/>
      <c r="E189" s="857"/>
      <c r="F189" s="857"/>
      <c r="G189" s="857"/>
      <c r="H189" s="857"/>
      <c r="I189" s="857"/>
      <c r="J189" s="857"/>
      <c r="K189" s="857"/>
      <c r="L189" s="857"/>
      <c r="M189" s="857"/>
      <c r="N189" s="857"/>
      <c r="O189" s="857"/>
      <c r="P189" s="857"/>
      <c r="Q189" s="857"/>
      <c r="R189" s="857"/>
      <c r="S189" s="857"/>
      <c r="T189" s="857"/>
      <c r="U189" s="857"/>
      <c r="V189" s="857"/>
      <c r="W189" s="857"/>
      <c r="X189" s="857"/>
      <c r="Y189" s="856"/>
    </row>
    <row r="190" spans="1:25">
      <c r="A190" s="857"/>
      <c r="B190" s="857"/>
      <c r="C190" s="857"/>
      <c r="D190" s="857"/>
      <c r="E190" s="857"/>
      <c r="F190" s="857"/>
      <c r="G190" s="857"/>
      <c r="H190" s="857"/>
      <c r="I190" s="857"/>
      <c r="J190" s="857"/>
      <c r="K190" s="857"/>
      <c r="L190" s="857"/>
      <c r="M190" s="857"/>
      <c r="N190" s="857"/>
      <c r="O190" s="857"/>
      <c r="P190" s="857"/>
      <c r="Q190" s="857"/>
      <c r="R190" s="857"/>
      <c r="S190" s="857"/>
      <c r="T190" s="857"/>
      <c r="U190" s="857"/>
      <c r="V190" s="857"/>
      <c r="W190" s="857"/>
      <c r="X190" s="857"/>
      <c r="Y190" s="856"/>
    </row>
    <row r="191" spans="1:25">
      <c r="A191" s="857"/>
      <c r="B191" s="857"/>
      <c r="C191" s="857"/>
      <c r="D191" s="857"/>
      <c r="E191" s="857"/>
      <c r="F191" s="857"/>
      <c r="G191" s="857"/>
      <c r="H191" s="857"/>
      <c r="I191" s="857"/>
      <c r="J191" s="857"/>
      <c r="K191" s="857"/>
      <c r="L191" s="857"/>
      <c r="M191" s="857"/>
      <c r="N191" s="857"/>
      <c r="O191" s="857"/>
      <c r="P191" s="857"/>
      <c r="Q191" s="857"/>
      <c r="R191" s="857"/>
      <c r="S191" s="857"/>
      <c r="T191" s="857"/>
      <c r="U191" s="857"/>
      <c r="V191" s="857"/>
      <c r="W191" s="857"/>
      <c r="X191" s="857"/>
      <c r="Y191" s="856"/>
    </row>
    <row r="192" spans="1:25">
      <c r="A192" s="857"/>
      <c r="B192" s="857"/>
      <c r="C192" s="857"/>
      <c r="D192" s="857"/>
      <c r="E192" s="857"/>
      <c r="F192" s="857"/>
      <c r="G192" s="857"/>
      <c r="H192" s="857"/>
      <c r="I192" s="857"/>
      <c r="J192" s="857"/>
      <c r="K192" s="857"/>
      <c r="L192" s="857"/>
      <c r="M192" s="857"/>
      <c r="N192" s="857"/>
      <c r="O192" s="857"/>
      <c r="P192" s="857"/>
      <c r="Q192" s="857"/>
      <c r="R192" s="857"/>
      <c r="S192" s="857"/>
      <c r="T192" s="857"/>
      <c r="U192" s="857"/>
      <c r="V192" s="857"/>
      <c r="W192" s="857"/>
      <c r="X192" s="857"/>
      <c r="Y192" s="856"/>
    </row>
    <row r="193" spans="1:25">
      <c r="A193" s="857"/>
      <c r="B193" s="857"/>
      <c r="C193" s="857"/>
      <c r="D193" s="857"/>
      <c r="E193" s="857"/>
      <c r="F193" s="857"/>
      <c r="G193" s="857"/>
      <c r="H193" s="857"/>
      <c r="I193" s="857"/>
      <c r="J193" s="857"/>
      <c r="K193" s="857"/>
      <c r="L193" s="857"/>
      <c r="M193" s="857"/>
      <c r="N193" s="857"/>
      <c r="O193" s="857"/>
      <c r="P193" s="857"/>
      <c r="Q193" s="857"/>
      <c r="R193" s="857"/>
      <c r="S193" s="857"/>
      <c r="T193" s="857"/>
      <c r="U193" s="857"/>
      <c r="V193" s="857"/>
      <c r="W193" s="857"/>
      <c r="X193" s="857"/>
      <c r="Y193" s="856"/>
    </row>
    <row r="194" spans="1:25">
      <c r="A194" s="857"/>
      <c r="B194" s="857"/>
      <c r="C194" s="857"/>
      <c r="D194" s="857"/>
      <c r="E194" s="857"/>
      <c r="F194" s="857"/>
      <c r="G194" s="857"/>
      <c r="H194" s="857"/>
      <c r="I194" s="857"/>
      <c r="J194" s="857"/>
      <c r="K194" s="857"/>
      <c r="L194" s="857"/>
      <c r="M194" s="857"/>
      <c r="N194" s="857"/>
      <c r="O194" s="857"/>
      <c r="P194" s="857"/>
      <c r="Q194" s="857"/>
      <c r="R194" s="857"/>
      <c r="S194" s="857"/>
      <c r="T194" s="857"/>
      <c r="U194" s="857"/>
      <c r="V194" s="857"/>
      <c r="W194" s="857"/>
      <c r="X194" s="857"/>
      <c r="Y194" s="856"/>
    </row>
    <row r="195" spans="1:25">
      <c r="A195" s="857"/>
      <c r="B195" s="857"/>
      <c r="C195" s="857"/>
      <c r="D195" s="857"/>
      <c r="E195" s="857"/>
      <c r="F195" s="857"/>
      <c r="G195" s="857"/>
      <c r="H195" s="857"/>
      <c r="I195" s="857"/>
      <c r="J195" s="857"/>
      <c r="K195" s="857"/>
      <c r="L195" s="857"/>
      <c r="M195" s="857"/>
      <c r="N195" s="857"/>
      <c r="O195" s="857"/>
      <c r="P195" s="857"/>
      <c r="Q195" s="857"/>
      <c r="R195" s="857"/>
      <c r="S195" s="857"/>
      <c r="T195" s="857"/>
      <c r="U195" s="857"/>
      <c r="V195" s="857"/>
      <c r="W195" s="857"/>
      <c r="X195" s="857"/>
      <c r="Y195" s="856"/>
    </row>
    <row r="196" spans="1:25">
      <c r="A196" s="857"/>
      <c r="B196" s="857"/>
      <c r="C196" s="857"/>
      <c r="D196" s="857"/>
      <c r="E196" s="857"/>
      <c r="F196" s="857"/>
      <c r="G196" s="857"/>
      <c r="H196" s="857"/>
      <c r="I196" s="857"/>
      <c r="J196" s="857"/>
      <c r="K196" s="857"/>
      <c r="L196" s="857"/>
      <c r="M196" s="857"/>
      <c r="N196" s="857"/>
      <c r="O196" s="857"/>
      <c r="P196" s="857"/>
      <c r="Q196" s="857"/>
      <c r="R196" s="857"/>
      <c r="S196" s="857"/>
      <c r="T196" s="857"/>
      <c r="U196" s="857"/>
      <c r="V196" s="857"/>
      <c r="W196" s="857"/>
      <c r="X196" s="857"/>
      <c r="Y196" s="856"/>
    </row>
    <row r="197" spans="1:25">
      <c r="A197" s="857"/>
      <c r="B197" s="857"/>
      <c r="C197" s="857"/>
      <c r="D197" s="857"/>
      <c r="E197" s="857"/>
      <c r="F197" s="857"/>
      <c r="G197" s="857"/>
      <c r="H197" s="857"/>
      <c r="I197" s="857"/>
      <c r="J197" s="857"/>
      <c r="K197" s="857"/>
      <c r="L197" s="857"/>
      <c r="M197" s="857"/>
      <c r="N197" s="857"/>
      <c r="O197" s="857"/>
      <c r="P197" s="857"/>
      <c r="Q197" s="857"/>
      <c r="R197" s="857"/>
      <c r="S197" s="857"/>
      <c r="T197" s="857"/>
      <c r="U197" s="857"/>
      <c r="V197" s="857"/>
      <c r="W197" s="857"/>
      <c r="X197" s="857"/>
      <c r="Y197" s="856"/>
    </row>
    <row r="198" spans="1:25">
      <c r="A198" s="857"/>
      <c r="B198" s="857"/>
      <c r="C198" s="857"/>
      <c r="D198" s="857"/>
      <c r="E198" s="857"/>
      <c r="F198" s="857"/>
      <c r="G198" s="857"/>
      <c r="H198" s="857"/>
      <c r="I198" s="857"/>
      <c r="J198" s="857"/>
      <c r="K198" s="857"/>
      <c r="L198" s="857"/>
      <c r="M198" s="857"/>
      <c r="N198" s="857"/>
      <c r="O198" s="857"/>
      <c r="P198" s="857"/>
      <c r="Q198" s="857"/>
      <c r="R198" s="857"/>
      <c r="S198" s="857"/>
      <c r="T198" s="857"/>
      <c r="U198" s="857"/>
      <c r="V198" s="857"/>
      <c r="W198" s="857"/>
      <c r="X198" s="857"/>
      <c r="Y198" s="856"/>
    </row>
    <row r="199" spans="1:25">
      <c r="A199" s="857"/>
      <c r="B199" s="857"/>
      <c r="C199" s="857"/>
      <c r="D199" s="857"/>
      <c r="E199" s="857"/>
      <c r="F199" s="857"/>
      <c r="G199" s="857"/>
      <c r="H199" s="857"/>
      <c r="I199" s="857"/>
      <c r="J199" s="857"/>
      <c r="K199" s="857"/>
      <c r="L199" s="857"/>
      <c r="M199" s="857"/>
      <c r="N199" s="857"/>
      <c r="O199" s="857"/>
      <c r="P199" s="857"/>
      <c r="Q199" s="857"/>
      <c r="R199" s="857"/>
      <c r="S199" s="857"/>
      <c r="T199" s="857"/>
      <c r="U199" s="857"/>
      <c r="V199" s="857"/>
      <c r="W199" s="857"/>
      <c r="X199" s="857"/>
      <c r="Y199" s="856"/>
    </row>
    <row r="200" spans="1:25">
      <c r="A200" s="857"/>
      <c r="B200" s="857"/>
      <c r="C200" s="857"/>
      <c r="D200" s="857"/>
      <c r="E200" s="857"/>
      <c r="F200" s="857"/>
      <c r="G200" s="857"/>
      <c r="H200" s="857"/>
      <c r="I200" s="857"/>
      <c r="J200" s="857"/>
      <c r="K200" s="857"/>
      <c r="L200" s="857"/>
      <c r="M200" s="857"/>
      <c r="N200" s="857"/>
      <c r="O200" s="857"/>
      <c r="P200" s="857"/>
      <c r="Q200" s="857"/>
      <c r="R200" s="857"/>
      <c r="S200" s="857"/>
      <c r="T200" s="857"/>
      <c r="U200" s="857"/>
      <c r="V200" s="857"/>
      <c r="W200" s="857"/>
      <c r="X200" s="857"/>
      <c r="Y200" s="856"/>
    </row>
    <row r="201" spans="1:25">
      <c r="A201" s="857"/>
      <c r="B201" s="857"/>
      <c r="C201" s="857"/>
      <c r="D201" s="857"/>
      <c r="E201" s="857"/>
      <c r="F201" s="857"/>
      <c r="G201" s="857"/>
      <c r="H201" s="857"/>
      <c r="I201" s="857"/>
      <c r="J201" s="857"/>
      <c r="K201" s="857"/>
      <c r="L201" s="857"/>
      <c r="M201" s="857"/>
      <c r="N201" s="857"/>
      <c r="O201" s="857"/>
      <c r="P201" s="857"/>
      <c r="Q201" s="857"/>
      <c r="R201" s="857"/>
      <c r="S201" s="857"/>
      <c r="T201" s="857"/>
      <c r="U201" s="857"/>
      <c r="V201" s="857"/>
      <c r="W201" s="857"/>
      <c r="X201" s="857"/>
      <c r="Y201" s="856"/>
    </row>
    <row r="202" spans="1:25">
      <c r="A202" s="857"/>
      <c r="B202" s="857"/>
      <c r="C202" s="857"/>
      <c r="D202" s="857"/>
      <c r="E202" s="857"/>
      <c r="F202" s="857"/>
      <c r="G202" s="857"/>
      <c r="H202" s="857"/>
      <c r="I202" s="857"/>
      <c r="J202" s="857"/>
      <c r="K202" s="857"/>
      <c r="L202" s="857"/>
      <c r="M202" s="857"/>
      <c r="N202" s="857"/>
      <c r="O202" s="857"/>
      <c r="P202" s="857"/>
      <c r="Q202" s="857"/>
      <c r="R202" s="857"/>
      <c r="S202" s="857"/>
      <c r="T202" s="857"/>
      <c r="U202" s="857"/>
      <c r="V202" s="857"/>
      <c r="W202" s="857"/>
      <c r="X202" s="857"/>
      <c r="Y202" s="856"/>
    </row>
    <row r="203" spans="1:25">
      <c r="A203" s="857"/>
      <c r="B203" s="857"/>
      <c r="C203" s="857"/>
      <c r="D203" s="857"/>
      <c r="E203" s="857"/>
      <c r="F203" s="857"/>
      <c r="G203" s="857"/>
      <c r="H203" s="857"/>
      <c r="I203" s="857"/>
      <c r="J203" s="857"/>
      <c r="K203" s="857"/>
      <c r="L203" s="857"/>
      <c r="M203" s="857"/>
      <c r="N203" s="857"/>
      <c r="O203" s="857"/>
      <c r="P203" s="857"/>
      <c r="Q203" s="857"/>
      <c r="R203" s="857"/>
      <c r="S203" s="857"/>
      <c r="T203" s="857"/>
      <c r="U203" s="857"/>
      <c r="V203" s="857"/>
      <c r="W203" s="857"/>
      <c r="X203" s="857"/>
      <c r="Y203" s="856"/>
    </row>
    <row r="204" spans="1:25">
      <c r="A204" s="857"/>
      <c r="B204" s="857"/>
      <c r="C204" s="857"/>
      <c r="D204" s="857"/>
      <c r="E204" s="857"/>
      <c r="F204" s="857"/>
      <c r="G204" s="857"/>
      <c r="H204" s="857"/>
      <c r="I204" s="857"/>
      <c r="J204" s="857"/>
      <c r="K204" s="857"/>
      <c r="L204" s="857"/>
      <c r="M204" s="857"/>
      <c r="N204" s="857"/>
      <c r="O204" s="857"/>
      <c r="P204" s="857"/>
      <c r="Q204" s="857"/>
      <c r="R204" s="857"/>
      <c r="S204" s="857"/>
      <c r="T204" s="857"/>
      <c r="U204" s="857"/>
      <c r="V204" s="857"/>
      <c r="W204" s="857"/>
      <c r="X204" s="857"/>
      <c r="Y204" s="856"/>
    </row>
    <row r="205" spans="1:25">
      <c r="A205" s="857"/>
      <c r="B205" s="857"/>
      <c r="C205" s="857"/>
      <c r="D205" s="857"/>
      <c r="E205" s="857"/>
      <c r="F205" s="857"/>
      <c r="G205" s="857"/>
      <c r="H205" s="857"/>
      <c r="I205" s="857"/>
      <c r="J205" s="857"/>
      <c r="K205" s="857"/>
      <c r="L205" s="857"/>
      <c r="M205" s="857"/>
      <c r="N205" s="857"/>
      <c r="O205" s="857"/>
      <c r="P205" s="857"/>
      <c r="Q205" s="857"/>
      <c r="R205" s="857"/>
      <c r="S205" s="857"/>
      <c r="T205" s="857"/>
      <c r="U205" s="857"/>
      <c r="V205" s="857"/>
      <c r="W205" s="857"/>
      <c r="X205" s="857"/>
      <c r="Y205" s="856"/>
    </row>
    <row r="206" spans="1:25">
      <c r="A206" s="857"/>
      <c r="B206" s="857"/>
      <c r="C206" s="857"/>
      <c r="D206" s="857"/>
      <c r="E206" s="857"/>
      <c r="F206" s="857"/>
      <c r="G206" s="857"/>
      <c r="H206" s="857"/>
      <c r="I206" s="857"/>
      <c r="J206" s="857"/>
      <c r="K206" s="857"/>
      <c r="L206" s="857"/>
      <c r="M206" s="857"/>
      <c r="N206" s="857"/>
      <c r="O206" s="857"/>
      <c r="P206" s="857"/>
      <c r="Q206" s="857"/>
      <c r="R206" s="857"/>
      <c r="S206" s="857"/>
      <c r="T206" s="857"/>
      <c r="U206" s="857"/>
      <c r="V206" s="857"/>
      <c r="W206" s="857"/>
      <c r="X206" s="857"/>
      <c r="Y206" s="856"/>
    </row>
    <row r="207" spans="1:25">
      <c r="A207" s="857"/>
      <c r="B207" s="857"/>
      <c r="C207" s="857"/>
      <c r="D207" s="857"/>
      <c r="E207" s="857"/>
      <c r="F207" s="857"/>
      <c r="G207" s="857"/>
      <c r="H207" s="857"/>
      <c r="I207" s="857"/>
      <c r="J207" s="857"/>
      <c r="K207" s="857"/>
      <c r="L207" s="857"/>
      <c r="M207" s="857"/>
      <c r="N207" s="857"/>
      <c r="O207" s="857"/>
      <c r="P207" s="857"/>
      <c r="Q207" s="857"/>
      <c r="R207" s="857"/>
      <c r="S207" s="857"/>
      <c r="T207" s="857"/>
      <c r="U207" s="857"/>
      <c r="V207" s="857"/>
      <c r="W207" s="857"/>
      <c r="X207" s="857"/>
      <c r="Y207" s="856"/>
    </row>
    <row r="208" spans="1:25">
      <c r="A208" s="857"/>
      <c r="B208" s="857"/>
      <c r="C208" s="857"/>
      <c r="D208" s="857"/>
      <c r="E208" s="857"/>
      <c r="F208" s="857"/>
      <c r="G208" s="857"/>
      <c r="H208" s="857"/>
      <c r="I208" s="857"/>
      <c r="J208" s="857"/>
      <c r="K208" s="857"/>
      <c r="L208" s="857"/>
      <c r="M208" s="857"/>
      <c r="N208" s="857"/>
      <c r="O208" s="857"/>
      <c r="P208" s="857"/>
      <c r="Q208" s="857"/>
      <c r="R208" s="857"/>
      <c r="S208" s="857"/>
      <c r="T208" s="857"/>
      <c r="U208" s="857"/>
      <c r="V208" s="857"/>
      <c r="W208" s="857"/>
      <c r="X208" s="857"/>
      <c r="Y208" s="856"/>
    </row>
    <row r="209" spans="1:25">
      <c r="A209" s="857"/>
      <c r="B209" s="857"/>
      <c r="C209" s="857"/>
      <c r="D209" s="857"/>
      <c r="E209" s="857"/>
      <c r="F209" s="857"/>
      <c r="G209" s="857"/>
      <c r="H209" s="857"/>
      <c r="I209" s="857"/>
      <c r="J209" s="857"/>
      <c r="K209" s="857"/>
      <c r="L209" s="857"/>
      <c r="M209" s="857"/>
      <c r="N209" s="857"/>
      <c r="O209" s="857"/>
      <c r="P209" s="857"/>
      <c r="Q209" s="857"/>
      <c r="R209" s="857"/>
      <c r="S209" s="857"/>
      <c r="T209" s="857"/>
      <c r="U209" s="857"/>
      <c r="V209" s="857"/>
      <c r="W209" s="857"/>
      <c r="X209" s="857"/>
      <c r="Y209" s="856"/>
    </row>
    <row r="210" spans="1:25">
      <c r="A210" s="857"/>
      <c r="B210" s="857"/>
      <c r="C210" s="857"/>
      <c r="D210" s="857"/>
      <c r="E210" s="857"/>
      <c r="F210" s="857"/>
      <c r="G210" s="857"/>
      <c r="H210" s="857"/>
      <c r="I210" s="857"/>
      <c r="J210" s="857"/>
      <c r="K210" s="857"/>
      <c r="L210" s="857"/>
      <c r="M210" s="857"/>
      <c r="N210" s="857"/>
      <c r="O210" s="857"/>
      <c r="P210" s="857"/>
      <c r="Q210" s="857"/>
      <c r="R210" s="857"/>
      <c r="S210" s="857"/>
      <c r="T210" s="857"/>
      <c r="U210" s="857"/>
      <c r="V210" s="857"/>
      <c r="W210" s="857"/>
      <c r="X210" s="857"/>
      <c r="Y210" s="856"/>
    </row>
    <row r="211" spans="1:25">
      <c r="A211" s="857"/>
      <c r="B211" s="857"/>
      <c r="C211" s="857"/>
      <c r="D211" s="857"/>
      <c r="E211" s="857"/>
      <c r="F211" s="857"/>
      <c r="G211" s="857"/>
      <c r="H211" s="857"/>
      <c r="I211" s="857"/>
      <c r="J211" s="857"/>
      <c r="K211" s="857"/>
      <c r="L211" s="857"/>
      <c r="M211" s="857"/>
      <c r="N211" s="857"/>
      <c r="O211" s="857"/>
      <c r="P211" s="857"/>
      <c r="Q211" s="857"/>
      <c r="R211" s="857"/>
      <c r="S211" s="857"/>
      <c r="T211" s="857"/>
      <c r="U211" s="857"/>
      <c r="V211" s="857"/>
      <c r="W211" s="857"/>
      <c r="X211" s="857"/>
      <c r="Y211" s="856"/>
    </row>
    <row r="212" spans="1:25">
      <c r="A212" s="857"/>
      <c r="B212" s="857"/>
      <c r="C212" s="857"/>
      <c r="D212" s="857"/>
      <c r="E212" s="857"/>
      <c r="F212" s="857"/>
      <c r="G212" s="857"/>
      <c r="H212" s="857"/>
      <c r="I212" s="857"/>
      <c r="J212" s="857"/>
      <c r="K212" s="857"/>
      <c r="L212" s="857"/>
      <c r="M212" s="857"/>
      <c r="N212" s="857"/>
      <c r="O212" s="857"/>
      <c r="P212" s="857"/>
      <c r="Q212" s="857"/>
      <c r="R212" s="857"/>
      <c r="S212" s="857"/>
      <c r="T212" s="857"/>
      <c r="U212" s="857"/>
      <c r="V212" s="857"/>
      <c r="W212" s="857"/>
      <c r="X212" s="857"/>
      <c r="Y212" s="856"/>
    </row>
    <row r="213" spans="1:25">
      <c r="A213" s="857"/>
      <c r="B213" s="857"/>
      <c r="C213" s="857"/>
      <c r="D213" s="857"/>
      <c r="E213" s="857"/>
      <c r="F213" s="857"/>
      <c r="G213" s="857"/>
      <c r="H213" s="857"/>
      <c r="I213" s="857"/>
      <c r="J213" s="857"/>
      <c r="K213" s="857"/>
      <c r="L213" s="857"/>
      <c r="M213" s="857"/>
      <c r="N213" s="857"/>
      <c r="O213" s="857"/>
      <c r="P213" s="857"/>
      <c r="Q213" s="857"/>
      <c r="R213" s="857"/>
      <c r="S213" s="857"/>
      <c r="T213" s="857"/>
      <c r="U213" s="857"/>
      <c r="V213" s="857"/>
      <c r="W213" s="857"/>
      <c r="X213" s="857"/>
      <c r="Y213" s="856"/>
    </row>
    <row r="214" spans="1:25">
      <c r="A214" s="857"/>
      <c r="B214" s="857"/>
      <c r="C214" s="857"/>
      <c r="D214" s="857"/>
      <c r="E214" s="857"/>
      <c r="F214" s="857"/>
      <c r="G214" s="857"/>
      <c r="H214" s="857"/>
      <c r="I214" s="857"/>
      <c r="J214" s="857"/>
      <c r="K214" s="857"/>
      <c r="L214" s="857"/>
      <c r="M214" s="857"/>
      <c r="N214" s="857"/>
      <c r="O214" s="857"/>
      <c r="P214" s="857"/>
      <c r="Q214" s="857"/>
      <c r="R214" s="857"/>
      <c r="S214" s="857"/>
      <c r="T214" s="857"/>
      <c r="U214" s="857"/>
      <c r="V214" s="857"/>
      <c r="W214" s="857"/>
      <c r="X214" s="857"/>
      <c r="Y214" s="856"/>
    </row>
    <row r="215" spans="1:25">
      <c r="A215" s="857"/>
      <c r="B215" s="857"/>
      <c r="C215" s="857"/>
      <c r="D215" s="857"/>
      <c r="E215" s="857"/>
      <c r="F215" s="857"/>
      <c r="G215" s="857"/>
      <c r="H215" s="857"/>
      <c r="I215" s="857"/>
      <c r="J215" s="857"/>
      <c r="K215" s="857"/>
      <c r="L215" s="857"/>
      <c r="M215" s="857"/>
      <c r="N215" s="857"/>
      <c r="O215" s="857"/>
      <c r="P215" s="857"/>
      <c r="Q215" s="857"/>
      <c r="R215" s="857"/>
      <c r="S215" s="857"/>
      <c r="T215" s="857"/>
      <c r="U215" s="857"/>
      <c r="V215" s="857"/>
      <c r="W215" s="857"/>
      <c r="X215" s="857"/>
      <c r="Y215" s="856"/>
    </row>
    <row r="216" spans="1:25">
      <c r="A216" s="857"/>
      <c r="B216" s="857"/>
      <c r="C216" s="857"/>
      <c r="D216" s="857"/>
      <c r="E216" s="857"/>
      <c r="F216" s="857"/>
      <c r="G216" s="857"/>
      <c r="H216" s="857"/>
      <c r="I216" s="857"/>
      <c r="J216" s="857"/>
      <c r="K216" s="857"/>
      <c r="L216" s="857"/>
      <c r="M216" s="857"/>
      <c r="N216" s="857"/>
      <c r="O216" s="857"/>
      <c r="P216" s="857"/>
      <c r="Q216" s="857"/>
      <c r="R216" s="857"/>
      <c r="S216" s="857"/>
      <c r="T216" s="857"/>
      <c r="U216" s="857"/>
      <c r="V216" s="857"/>
      <c r="W216" s="857"/>
      <c r="X216" s="857"/>
      <c r="Y216" s="856"/>
    </row>
    <row r="217" spans="1:25">
      <c r="A217" s="857"/>
      <c r="B217" s="857"/>
      <c r="C217" s="857"/>
      <c r="D217" s="857"/>
      <c r="E217" s="857"/>
      <c r="F217" s="857"/>
      <c r="G217" s="857"/>
      <c r="H217" s="857"/>
      <c r="I217" s="857"/>
      <c r="J217" s="857"/>
      <c r="K217" s="857"/>
      <c r="L217" s="857"/>
      <c r="M217" s="857"/>
      <c r="N217" s="857"/>
      <c r="O217" s="857"/>
      <c r="P217" s="857"/>
      <c r="Q217" s="857"/>
      <c r="R217" s="857"/>
      <c r="S217" s="857"/>
      <c r="T217" s="857"/>
      <c r="U217" s="857"/>
      <c r="V217" s="857"/>
      <c r="W217" s="857"/>
      <c r="X217" s="857"/>
      <c r="Y217" s="856"/>
    </row>
    <row r="218" spans="1:25">
      <c r="A218" s="857"/>
      <c r="B218" s="857"/>
      <c r="C218" s="857"/>
      <c r="D218" s="857"/>
      <c r="E218" s="857"/>
      <c r="F218" s="857"/>
      <c r="G218" s="857"/>
      <c r="H218" s="857"/>
      <c r="I218" s="857"/>
      <c r="J218" s="857"/>
      <c r="K218" s="857"/>
      <c r="L218" s="857"/>
      <c r="M218" s="857"/>
      <c r="N218" s="857"/>
      <c r="O218" s="857"/>
      <c r="P218" s="857"/>
      <c r="Q218" s="857"/>
      <c r="R218" s="857"/>
      <c r="S218" s="857"/>
      <c r="T218" s="857"/>
      <c r="U218" s="857"/>
      <c r="V218" s="857"/>
      <c r="W218" s="857"/>
      <c r="X218" s="857"/>
      <c r="Y218" s="856"/>
    </row>
    <row r="219" spans="1:25">
      <c r="A219" s="857"/>
      <c r="B219" s="857"/>
      <c r="C219" s="857"/>
      <c r="D219" s="857"/>
      <c r="E219" s="857"/>
      <c r="F219" s="857"/>
      <c r="G219" s="857"/>
      <c r="H219" s="857"/>
      <c r="I219" s="857"/>
      <c r="J219" s="857"/>
      <c r="K219" s="857"/>
      <c r="L219" s="857"/>
      <c r="M219" s="857"/>
      <c r="N219" s="857"/>
      <c r="O219" s="857"/>
      <c r="P219" s="857"/>
      <c r="Q219" s="857"/>
      <c r="R219" s="857"/>
      <c r="S219" s="857"/>
      <c r="T219" s="857"/>
      <c r="U219" s="857"/>
      <c r="V219" s="857"/>
      <c r="W219" s="857"/>
      <c r="X219" s="857"/>
      <c r="Y219" s="856"/>
    </row>
    <row r="220" spans="1:25">
      <c r="A220" s="857"/>
      <c r="B220" s="857"/>
      <c r="C220" s="857"/>
      <c r="D220" s="857"/>
      <c r="E220" s="857"/>
      <c r="F220" s="857"/>
      <c r="G220" s="857"/>
      <c r="H220" s="857"/>
      <c r="I220" s="857"/>
      <c r="J220" s="857"/>
      <c r="K220" s="857"/>
      <c r="L220" s="857"/>
      <c r="M220" s="857"/>
      <c r="N220" s="857"/>
      <c r="O220" s="857"/>
      <c r="P220" s="857"/>
      <c r="Q220" s="857"/>
      <c r="R220" s="857"/>
      <c r="S220" s="857"/>
      <c r="T220" s="857"/>
      <c r="U220" s="857"/>
      <c r="V220" s="857"/>
      <c r="W220" s="857"/>
      <c r="X220" s="857"/>
      <c r="Y220" s="856"/>
    </row>
    <row r="221" spans="1:25">
      <c r="A221" s="857"/>
      <c r="B221" s="857"/>
      <c r="C221" s="857"/>
      <c r="D221" s="857"/>
      <c r="E221" s="857"/>
      <c r="F221" s="857"/>
      <c r="G221" s="857"/>
      <c r="H221" s="857"/>
      <c r="I221" s="857"/>
      <c r="J221" s="857"/>
      <c r="K221" s="857"/>
      <c r="L221" s="857"/>
      <c r="M221" s="857"/>
      <c r="N221" s="857"/>
      <c r="O221" s="857"/>
      <c r="P221" s="857"/>
      <c r="Q221" s="857"/>
      <c r="R221" s="857"/>
      <c r="S221" s="857"/>
      <c r="T221" s="857"/>
      <c r="U221" s="857"/>
      <c r="V221" s="857"/>
      <c r="W221" s="857"/>
      <c r="X221" s="857"/>
      <c r="Y221" s="856"/>
    </row>
    <row r="222" spans="1:25">
      <c r="A222" s="857"/>
      <c r="B222" s="857"/>
      <c r="C222" s="857"/>
      <c r="D222" s="857"/>
      <c r="E222" s="857"/>
      <c r="F222" s="857"/>
      <c r="G222" s="857"/>
      <c r="H222" s="857"/>
      <c r="I222" s="857"/>
      <c r="J222" s="857"/>
      <c r="K222" s="857"/>
      <c r="L222" s="857"/>
      <c r="M222" s="857"/>
      <c r="N222" s="857"/>
      <c r="O222" s="857"/>
      <c r="P222" s="857"/>
      <c r="Q222" s="857"/>
      <c r="R222" s="857"/>
      <c r="S222" s="857"/>
      <c r="T222" s="857"/>
      <c r="U222" s="857"/>
      <c r="V222" s="857"/>
      <c r="W222" s="857"/>
      <c r="X222" s="857"/>
      <c r="Y222" s="856"/>
    </row>
    <row r="223" spans="1:25">
      <c r="A223" s="857"/>
      <c r="B223" s="857"/>
      <c r="C223" s="857"/>
      <c r="D223" s="857"/>
      <c r="E223" s="857"/>
      <c r="F223" s="857"/>
      <c r="G223" s="857"/>
      <c r="H223" s="857"/>
      <c r="I223" s="857"/>
      <c r="J223" s="857"/>
      <c r="K223" s="857"/>
      <c r="L223" s="857"/>
      <c r="M223" s="857"/>
      <c r="N223" s="857"/>
      <c r="O223" s="857"/>
      <c r="P223" s="857"/>
      <c r="Q223" s="857"/>
      <c r="R223" s="857"/>
      <c r="S223" s="857"/>
      <c r="T223" s="857"/>
      <c r="U223" s="857"/>
      <c r="V223" s="857"/>
      <c r="W223" s="857"/>
      <c r="X223" s="857"/>
      <c r="Y223" s="856"/>
    </row>
    <row r="224" spans="1:25">
      <c r="A224" s="857"/>
      <c r="B224" s="857"/>
      <c r="C224" s="857"/>
      <c r="D224" s="857"/>
      <c r="E224" s="857"/>
      <c r="F224" s="857"/>
      <c r="G224" s="857"/>
      <c r="H224" s="857"/>
      <c r="I224" s="857"/>
      <c r="J224" s="857"/>
      <c r="K224" s="857"/>
      <c r="L224" s="857"/>
      <c r="M224" s="857"/>
      <c r="N224" s="857"/>
      <c r="O224" s="857"/>
      <c r="P224" s="857"/>
      <c r="Q224" s="857"/>
      <c r="R224" s="857"/>
      <c r="S224" s="857"/>
      <c r="T224" s="857"/>
      <c r="U224" s="857"/>
      <c r="V224" s="857"/>
      <c r="W224" s="857"/>
      <c r="X224" s="857"/>
      <c r="Y224" s="856"/>
    </row>
    <row r="225" spans="1:25">
      <c r="A225" s="857"/>
      <c r="B225" s="857"/>
      <c r="C225" s="857"/>
      <c r="D225" s="857"/>
      <c r="E225" s="857"/>
      <c r="F225" s="857"/>
      <c r="G225" s="857"/>
      <c r="H225" s="857"/>
      <c r="I225" s="857"/>
      <c r="J225" s="857"/>
      <c r="K225" s="857"/>
      <c r="L225" s="857"/>
      <c r="M225" s="857"/>
      <c r="N225" s="857"/>
      <c r="O225" s="857"/>
      <c r="P225" s="857"/>
      <c r="Q225" s="857"/>
      <c r="R225" s="857"/>
      <c r="S225" s="857"/>
      <c r="T225" s="857"/>
      <c r="U225" s="857"/>
      <c r="V225" s="857"/>
      <c r="W225" s="857"/>
      <c r="X225" s="857"/>
      <c r="Y225" s="856"/>
    </row>
    <row r="226" spans="1:25">
      <c r="A226" s="857"/>
      <c r="B226" s="857"/>
      <c r="C226" s="857"/>
      <c r="D226" s="857"/>
      <c r="E226" s="857"/>
      <c r="F226" s="857"/>
      <c r="G226" s="857"/>
      <c r="H226" s="857"/>
      <c r="I226" s="857"/>
      <c r="J226" s="857"/>
      <c r="K226" s="857"/>
      <c r="L226" s="857"/>
      <c r="M226" s="857"/>
      <c r="N226" s="857"/>
      <c r="O226" s="857"/>
      <c r="P226" s="857"/>
      <c r="Q226" s="857"/>
      <c r="R226" s="857"/>
      <c r="S226" s="857"/>
      <c r="T226" s="857"/>
      <c r="U226" s="857"/>
      <c r="V226" s="857"/>
      <c r="W226" s="857"/>
      <c r="X226" s="857"/>
      <c r="Y226" s="856"/>
    </row>
    <row r="227" spans="1:25">
      <c r="A227" s="857"/>
      <c r="B227" s="857"/>
      <c r="C227" s="857"/>
      <c r="D227" s="857"/>
      <c r="E227" s="857"/>
      <c r="F227" s="857"/>
      <c r="G227" s="857"/>
      <c r="H227" s="857"/>
      <c r="I227" s="857"/>
      <c r="J227" s="857"/>
      <c r="K227" s="857"/>
      <c r="L227" s="857"/>
      <c r="M227" s="857"/>
      <c r="N227" s="857"/>
      <c r="O227" s="857"/>
      <c r="P227" s="857"/>
      <c r="Q227" s="857"/>
      <c r="R227" s="857"/>
      <c r="S227" s="857"/>
      <c r="T227" s="857"/>
      <c r="U227" s="857"/>
      <c r="V227" s="857"/>
      <c r="W227" s="857"/>
      <c r="X227" s="857"/>
      <c r="Y227" s="856"/>
    </row>
    <row r="228" spans="1:25">
      <c r="A228" s="857"/>
      <c r="B228" s="857"/>
      <c r="C228" s="857"/>
      <c r="D228" s="857"/>
      <c r="E228" s="857"/>
      <c r="F228" s="857"/>
      <c r="G228" s="857"/>
      <c r="H228" s="857"/>
      <c r="I228" s="857"/>
      <c r="J228" s="857"/>
      <c r="K228" s="857"/>
      <c r="L228" s="857"/>
      <c r="M228" s="857"/>
      <c r="N228" s="857"/>
      <c r="O228" s="857"/>
      <c r="P228" s="857"/>
      <c r="Q228" s="857"/>
      <c r="R228" s="857"/>
      <c r="S228" s="857"/>
      <c r="T228" s="857"/>
      <c r="U228" s="857"/>
      <c r="V228" s="857"/>
      <c r="W228" s="857"/>
      <c r="X228" s="857"/>
      <c r="Y228" s="856"/>
    </row>
    <row r="229" spans="1:25">
      <c r="A229" s="857"/>
      <c r="B229" s="857"/>
      <c r="C229" s="857"/>
      <c r="D229" s="857"/>
      <c r="E229" s="857"/>
      <c r="F229" s="857"/>
      <c r="G229" s="857"/>
      <c r="H229" s="857"/>
      <c r="I229" s="857"/>
      <c r="J229" s="857"/>
      <c r="K229" s="857"/>
      <c r="L229" s="857"/>
      <c r="M229" s="857"/>
      <c r="N229" s="857"/>
      <c r="O229" s="857"/>
      <c r="P229" s="857"/>
      <c r="Q229" s="857"/>
      <c r="R229" s="857"/>
      <c r="S229" s="857"/>
      <c r="T229" s="857"/>
      <c r="U229" s="857"/>
      <c r="V229" s="857"/>
      <c r="W229" s="857"/>
      <c r="X229" s="857"/>
      <c r="Y229" s="856"/>
    </row>
    <row r="230" spans="1:25">
      <c r="A230" s="857"/>
      <c r="B230" s="857"/>
      <c r="C230" s="857"/>
      <c r="D230" s="857"/>
      <c r="E230" s="857"/>
      <c r="F230" s="857"/>
      <c r="G230" s="857"/>
      <c r="H230" s="857"/>
      <c r="I230" s="857"/>
      <c r="J230" s="857"/>
      <c r="K230" s="857"/>
      <c r="L230" s="857"/>
      <c r="M230" s="857"/>
      <c r="N230" s="857"/>
      <c r="O230" s="857"/>
      <c r="P230" s="857"/>
      <c r="Q230" s="857"/>
      <c r="R230" s="857"/>
      <c r="S230" s="857"/>
      <c r="T230" s="857"/>
      <c r="U230" s="857"/>
      <c r="V230" s="857"/>
      <c r="W230" s="857"/>
      <c r="X230" s="857"/>
      <c r="Y230" s="856"/>
    </row>
    <row r="231" spans="1:25">
      <c r="A231" s="857"/>
      <c r="B231" s="857"/>
      <c r="C231" s="857"/>
      <c r="D231" s="857"/>
      <c r="E231" s="857"/>
      <c r="F231" s="857"/>
      <c r="G231" s="857"/>
      <c r="H231" s="857"/>
      <c r="I231" s="857"/>
      <c r="J231" s="857"/>
      <c r="K231" s="857"/>
      <c r="L231" s="857"/>
      <c r="M231" s="857"/>
      <c r="N231" s="857"/>
      <c r="O231" s="857"/>
      <c r="P231" s="857"/>
      <c r="Q231" s="857"/>
      <c r="R231" s="857"/>
      <c r="S231" s="857"/>
      <c r="T231" s="857"/>
      <c r="U231" s="857"/>
      <c r="V231" s="857"/>
      <c r="W231" s="857"/>
      <c r="X231" s="857"/>
      <c r="Y231" s="856"/>
    </row>
    <row r="232" spans="1:25">
      <c r="A232" s="857"/>
      <c r="B232" s="857"/>
      <c r="C232" s="857"/>
      <c r="D232" s="857"/>
      <c r="E232" s="857"/>
      <c r="F232" s="857"/>
      <c r="G232" s="857"/>
      <c r="H232" s="857"/>
      <c r="I232" s="857"/>
      <c r="J232" s="857"/>
      <c r="K232" s="857"/>
      <c r="L232" s="857"/>
      <c r="M232" s="857"/>
      <c r="N232" s="857"/>
      <c r="O232" s="857"/>
      <c r="P232" s="857"/>
      <c r="Q232" s="857"/>
      <c r="R232" s="857"/>
      <c r="S232" s="857"/>
      <c r="T232" s="857"/>
      <c r="U232" s="857"/>
      <c r="V232" s="857"/>
      <c r="W232" s="857"/>
      <c r="X232" s="857"/>
      <c r="Y232" s="856"/>
    </row>
    <row r="233" spans="1:25">
      <c r="A233" s="857"/>
      <c r="B233" s="857"/>
      <c r="C233" s="857"/>
      <c r="D233" s="857"/>
      <c r="E233" s="857"/>
      <c r="F233" s="857"/>
      <c r="G233" s="857"/>
      <c r="H233" s="857"/>
      <c r="I233" s="857"/>
      <c r="J233" s="857"/>
      <c r="K233" s="857"/>
      <c r="L233" s="857"/>
      <c r="M233" s="857"/>
      <c r="N233" s="857"/>
      <c r="O233" s="857"/>
      <c r="P233" s="857"/>
      <c r="Q233" s="857"/>
      <c r="R233" s="857"/>
      <c r="S233" s="857"/>
      <c r="T233" s="857"/>
      <c r="U233" s="857"/>
      <c r="V233" s="857"/>
      <c r="W233" s="857"/>
      <c r="X233" s="857"/>
      <c r="Y233" s="856"/>
    </row>
    <row r="234" spans="1:25">
      <c r="A234" s="857"/>
      <c r="B234" s="857"/>
      <c r="C234" s="857"/>
      <c r="D234" s="857"/>
      <c r="E234" s="857"/>
      <c r="F234" s="857"/>
      <c r="G234" s="857"/>
      <c r="H234" s="857"/>
      <c r="I234" s="857"/>
      <c r="J234" s="857"/>
      <c r="K234" s="857"/>
      <c r="L234" s="857"/>
      <c r="M234" s="857"/>
      <c r="N234" s="857"/>
      <c r="O234" s="857"/>
      <c r="P234" s="857"/>
      <c r="Q234" s="857"/>
      <c r="R234" s="857"/>
      <c r="S234" s="857"/>
      <c r="T234" s="857"/>
      <c r="U234" s="857"/>
      <c r="V234" s="857"/>
      <c r="W234" s="857"/>
      <c r="X234" s="857"/>
      <c r="Y234" s="856"/>
    </row>
    <row r="235" spans="1:25">
      <c r="A235" s="857"/>
      <c r="B235" s="857"/>
      <c r="C235" s="857"/>
      <c r="D235" s="857"/>
      <c r="E235" s="857"/>
      <c r="F235" s="857"/>
      <c r="G235" s="857"/>
      <c r="H235" s="857"/>
      <c r="I235" s="857"/>
      <c r="J235" s="857"/>
      <c r="K235" s="857"/>
      <c r="L235" s="857"/>
      <c r="M235" s="857"/>
      <c r="N235" s="857"/>
      <c r="O235" s="857"/>
      <c r="P235" s="857"/>
      <c r="Q235" s="857"/>
      <c r="R235" s="857"/>
      <c r="S235" s="857"/>
      <c r="T235" s="857"/>
      <c r="U235" s="857"/>
      <c r="V235" s="857"/>
      <c r="W235" s="857"/>
      <c r="X235" s="857"/>
      <c r="Y235" s="856"/>
    </row>
    <row r="236" spans="1:25">
      <c r="A236" s="857"/>
      <c r="B236" s="857"/>
      <c r="C236" s="857"/>
      <c r="D236" s="857"/>
      <c r="E236" s="857"/>
      <c r="F236" s="857"/>
      <c r="G236" s="857"/>
      <c r="H236" s="857"/>
      <c r="I236" s="857"/>
      <c r="J236" s="857"/>
      <c r="K236" s="857"/>
      <c r="L236" s="857"/>
      <c r="M236" s="857"/>
      <c r="N236" s="857"/>
      <c r="O236" s="857"/>
      <c r="P236" s="857"/>
      <c r="Q236" s="857"/>
      <c r="R236" s="857"/>
      <c r="S236" s="857"/>
      <c r="T236" s="857"/>
      <c r="U236" s="857"/>
      <c r="V236" s="857"/>
      <c r="W236" s="857"/>
      <c r="X236" s="857"/>
      <c r="Y236" s="856"/>
    </row>
    <row r="237" spans="1:25">
      <c r="A237" s="857"/>
      <c r="B237" s="857"/>
      <c r="C237" s="857"/>
      <c r="D237" s="857"/>
      <c r="E237" s="857"/>
      <c r="F237" s="857"/>
      <c r="G237" s="857"/>
      <c r="H237" s="857"/>
      <c r="I237" s="857"/>
      <c r="J237" s="857"/>
      <c r="K237" s="857"/>
      <c r="L237" s="857"/>
      <c r="M237" s="857"/>
      <c r="N237" s="857"/>
      <c r="O237" s="857"/>
      <c r="P237" s="857"/>
      <c r="Q237" s="857"/>
      <c r="R237" s="857"/>
      <c r="S237" s="857"/>
      <c r="T237" s="857"/>
      <c r="U237" s="857"/>
      <c r="V237" s="857"/>
      <c r="W237" s="857"/>
      <c r="X237" s="857"/>
      <c r="Y237" s="856"/>
    </row>
    <row r="238" spans="1:25">
      <c r="A238" s="857"/>
      <c r="B238" s="857"/>
      <c r="C238" s="857"/>
      <c r="D238" s="857"/>
      <c r="E238" s="857"/>
      <c r="F238" s="857"/>
      <c r="G238" s="857"/>
      <c r="H238" s="857"/>
      <c r="I238" s="857"/>
      <c r="J238" s="857"/>
      <c r="K238" s="857"/>
      <c r="L238" s="857"/>
      <c r="M238" s="857"/>
      <c r="N238" s="857"/>
      <c r="O238" s="857"/>
      <c r="P238" s="857"/>
      <c r="Q238" s="857"/>
      <c r="R238" s="857"/>
      <c r="S238" s="857"/>
      <c r="T238" s="857"/>
      <c r="U238" s="857"/>
      <c r="V238" s="857"/>
      <c r="W238" s="857"/>
      <c r="X238" s="857"/>
      <c r="Y238" s="856"/>
    </row>
    <row r="239" spans="1:25">
      <c r="A239" s="857"/>
      <c r="B239" s="857"/>
      <c r="C239" s="857"/>
      <c r="D239" s="857"/>
      <c r="E239" s="857"/>
      <c r="F239" s="857"/>
      <c r="G239" s="857"/>
      <c r="H239" s="857"/>
      <c r="I239" s="857"/>
      <c r="J239" s="857"/>
      <c r="K239" s="857"/>
      <c r="L239" s="857"/>
      <c r="M239" s="857"/>
      <c r="N239" s="857"/>
      <c r="O239" s="857"/>
      <c r="P239" s="857"/>
      <c r="Q239" s="857"/>
      <c r="R239" s="857"/>
      <c r="S239" s="857"/>
      <c r="T239" s="857"/>
      <c r="U239" s="857"/>
      <c r="V239" s="857"/>
      <c r="W239" s="857"/>
      <c r="X239" s="857"/>
      <c r="Y239" s="856"/>
    </row>
    <row r="240" spans="1:25">
      <c r="A240" s="857"/>
      <c r="B240" s="857"/>
      <c r="C240" s="857"/>
      <c r="D240" s="857"/>
      <c r="E240" s="857"/>
      <c r="F240" s="857"/>
      <c r="G240" s="857"/>
      <c r="H240" s="857"/>
      <c r="I240" s="857"/>
      <c r="J240" s="857"/>
      <c r="K240" s="857"/>
      <c r="L240" s="857"/>
      <c r="M240" s="857"/>
      <c r="N240" s="857"/>
      <c r="O240" s="857"/>
      <c r="P240" s="857"/>
      <c r="Q240" s="857"/>
      <c r="R240" s="857"/>
      <c r="S240" s="857"/>
      <c r="T240" s="857"/>
      <c r="U240" s="857"/>
      <c r="V240" s="857"/>
      <c r="W240" s="857"/>
      <c r="X240" s="857"/>
      <c r="Y240" s="856"/>
    </row>
    <row r="241" spans="1:25">
      <c r="A241" s="857"/>
      <c r="B241" s="857"/>
      <c r="C241" s="857"/>
      <c r="D241" s="857"/>
      <c r="E241" s="857"/>
      <c r="F241" s="857"/>
      <c r="G241" s="857"/>
      <c r="H241" s="857"/>
      <c r="I241" s="857"/>
      <c r="J241" s="857"/>
      <c r="K241" s="857"/>
      <c r="L241" s="857"/>
      <c r="M241" s="857"/>
      <c r="N241" s="857"/>
      <c r="O241" s="857"/>
      <c r="P241" s="857"/>
      <c r="Q241" s="857"/>
      <c r="R241" s="857"/>
      <c r="S241" s="857"/>
      <c r="T241" s="857"/>
      <c r="U241" s="857"/>
      <c r="V241" s="857"/>
      <c r="W241" s="857"/>
      <c r="X241" s="857"/>
      <c r="Y241" s="856"/>
    </row>
    <row r="242" spans="1:25">
      <c r="A242" s="857"/>
      <c r="B242" s="857"/>
      <c r="C242" s="857"/>
      <c r="D242" s="857"/>
      <c r="E242" s="857"/>
      <c r="F242" s="857"/>
      <c r="G242" s="857"/>
      <c r="H242" s="857"/>
      <c r="I242" s="857"/>
      <c r="J242" s="857"/>
      <c r="K242" s="857"/>
      <c r="L242" s="857"/>
      <c r="M242" s="857"/>
      <c r="N242" s="857"/>
      <c r="O242" s="857"/>
      <c r="P242" s="857"/>
      <c r="Q242" s="857"/>
      <c r="R242" s="857"/>
      <c r="S242" s="857"/>
      <c r="T242" s="857"/>
      <c r="U242" s="857"/>
      <c r="V242" s="857"/>
      <c r="W242" s="857"/>
      <c r="X242" s="857"/>
      <c r="Y242" s="856"/>
    </row>
    <row r="243" spans="1:25">
      <c r="A243" s="857"/>
      <c r="B243" s="857"/>
      <c r="C243" s="857"/>
      <c r="D243" s="857"/>
      <c r="E243" s="857"/>
      <c r="F243" s="857"/>
      <c r="G243" s="857"/>
      <c r="H243" s="857"/>
      <c r="I243" s="857"/>
      <c r="J243" s="857"/>
      <c r="K243" s="857"/>
      <c r="L243" s="857"/>
      <c r="M243" s="857"/>
      <c r="N243" s="857"/>
      <c r="O243" s="857"/>
      <c r="P243" s="857"/>
      <c r="Q243" s="857"/>
      <c r="R243" s="857"/>
      <c r="S243" s="857"/>
      <c r="T243" s="857"/>
      <c r="U243" s="857"/>
      <c r="V243" s="857"/>
      <c r="W243" s="857"/>
      <c r="X243" s="857"/>
      <c r="Y243" s="856"/>
    </row>
    <row r="244" spans="1:25">
      <c r="A244" s="857"/>
      <c r="B244" s="857"/>
      <c r="C244" s="857"/>
      <c r="D244" s="857"/>
      <c r="E244" s="857"/>
      <c r="F244" s="857"/>
      <c r="G244" s="857"/>
      <c r="H244" s="857"/>
      <c r="I244" s="857"/>
      <c r="J244" s="857"/>
      <c r="K244" s="857"/>
      <c r="L244" s="857"/>
      <c r="M244" s="857"/>
      <c r="N244" s="857"/>
      <c r="O244" s="857"/>
      <c r="P244" s="857"/>
      <c r="Q244" s="857"/>
      <c r="R244" s="857"/>
      <c r="S244" s="857"/>
      <c r="T244" s="857"/>
      <c r="U244" s="857"/>
      <c r="V244" s="857"/>
      <c r="W244" s="857"/>
      <c r="X244" s="857"/>
      <c r="Y244" s="856"/>
    </row>
    <row r="245" spans="1:25">
      <c r="A245" s="857"/>
      <c r="B245" s="857"/>
      <c r="C245" s="857"/>
      <c r="D245" s="857"/>
      <c r="E245" s="857"/>
      <c r="F245" s="857"/>
      <c r="G245" s="857"/>
      <c r="H245" s="857"/>
      <c r="I245" s="857"/>
      <c r="J245" s="857"/>
      <c r="K245" s="857"/>
      <c r="L245" s="857"/>
      <c r="M245" s="857"/>
      <c r="N245" s="857"/>
      <c r="O245" s="857"/>
      <c r="P245" s="857"/>
      <c r="Q245" s="857"/>
      <c r="R245" s="857"/>
      <c r="S245" s="857"/>
      <c r="T245" s="857"/>
      <c r="U245" s="857"/>
      <c r="V245" s="857"/>
      <c r="W245" s="857"/>
      <c r="X245" s="857"/>
      <c r="Y245" s="856"/>
    </row>
    <row r="246" spans="1:25">
      <c r="A246" s="857"/>
      <c r="B246" s="857"/>
      <c r="C246" s="857"/>
      <c r="D246" s="857"/>
      <c r="E246" s="857"/>
      <c r="F246" s="857"/>
      <c r="G246" s="857"/>
      <c r="H246" s="857"/>
      <c r="I246" s="857"/>
      <c r="J246" s="857"/>
      <c r="K246" s="857"/>
      <c r="L246" s="857"/>
      <c r="M246" s="857"/>
      <c r="N246" s="857"/>
      <c r="O246" s="857"/>
      <c r="P246" s="857"/>
      <c r="Q246" s="857"/>
      <c r="R246" s="857"/>
      <c r="S246" s="857"/>
      <c r="T246" s="857"/>
      <c r="U246" s="857"/>
      <c r="V246" s="857"/>
      <c r="W246" s="857"/>
      <c r="X246" s="857"/>
      <c r="Y246" s="856"/>
    </row>
    <row r="247" spans="1:25">
      <c r="A247" s="857"/>
      <c r="B247" s="857"/>
      <c r="C247" s="857"/>
      <c r="D247" s="857"/>
      <c r="E247" s="857"/>
      <c r="F247" s="857"/>
      <c r="G247" s="857"/>
      <c r="H247" s="857"/>
      <c r="I247" s="857"/>
      <c r="J247" s="857"/>
      <c r="K247" s="857"/>
      <c r="L247" s="857"/>
      <c r="M247" s="857"/>
      <c r="N247" s="857"/>
      <c r="O247" s="857"/>
      <c r="P247" s="857"/>
      <c r="Q247" s="857"/>
      <c r="R247" s="857"/>
      <c r="S247" s="857"/>
      <c r="T247" s="857"/>
      <c r="U247" s="857"/>
      <c r="V247" s="857"/>
      <c r="W247" s="857"/>
      <c r="X247" s="857"/>
      <c r="Y247" s="856"/>
    </row>
    <row r="248" spans="1:25">
      <c r="A248" s="857"/>
      <c r="B248" s="857"/>
      <c r="C248" s="857"/>
      <c r="D248" s="857"/>
      <c r="E248" s="857"/>
      <c r="F248" s="857"/>
      <c r="G248" s="857"/>
      <c r="H248" s="857"/>
      <c r="I248" s="857"/>
      <c r="J248" s="857"/>
      <c r="K248" s="857"/>
      <c r="L248" s="857"/>
      <c r="M248" s="857"/>
      <c r="N248" s="857"/>
      <c r="O248" s="857"/>
      <c r="P248" s="857"/>
      <c r="Q248" s="857"/>
      <c r="R248" s="857"/>
      <c r="S248" s="857"/>
      <c r="T248" s="857"/>
      <c r="U248" s="857"/>
      <c r="V248" s="857"/>
      <c r="W248" s="857"/>
      <c r="X248" s="857"/>
      <c r="Y248" s="856"/>
    </row>
    <row r="249" spans="1:25">
      <c r="A249" s="857"/>
      <c r="B249" s="857"/>
      <c r="C249" s="857"/>
      <c r="D249" s="857"/>
      <c r="E249" s="857"/>
      <c r="F249" s="857"/>
      <c r="G249" s="857"/>
      <c r="H249" s="857"/>
      <c r="I249" s="857"/>
      <c r="J249" s="857"/>
      <c r="K249" s="857"/>
      <c r="L249" s="857"/>
      <c r="M249" s="857"/>
      <c r="N249" s="857"/>
      <c r="O249" s="857"/>
      <c r="P249" s="857"/>
      <c r="Q249" s="857"/>
      <c r="R249" s="857"/>
      <c r="S249" s="857"/>
      <c r="T249" s="857"/>
      <c r="U249" s="857"/>
      <c r="V249" s="857"/>
      <c r="W249" s="857"/>
      <c r="X249" s="857"/>
      <c r="Y249" s="856"/>
    </row>
    <row r="250" spans="1:25">
      <c r="A250" s="857"/>
      <c r="B250" s="857"/>
      <c r="C250" s="857"/>
      <c r="D250" s="857"/>
      <c r="E250" s="857"/>
      <c r="F250" s="857"/>
      <c r="G250" s="857"/>
      <c r="H250" s="857"/>
      <c r="I250" s="857"/>
      <c r="J250" s="857"/>
      <c r="K250" s="857"/>
      <c r="L250" s="857"/>
      <c r="M250" s="857"/>
      <c r="N250" s="857"/>
      <c r="O250" s="857"/>
      <c r="P250" s="857"/>
      <c r="Q250" s="857"/>
      <c r="R250" s="857"/>
      <c r="S250" s="857"/>
      <c r="T250" s="857"/>
      <c r="U250" s="857"/>
      <c r="V250" s="857"/>
      <c r="W250" s="857"/>
      <c r="X250" s="857"/>
      <c r="Y250" s="856"/>
    </row>
    <row r="251" spans="1:25">
      <c r="A251" s="857"/>
      <c r="B251" s="857"/>
      <c r="C251" s="857"/>
      <c r="D251" s="857"/>
      <c r="E251" s="857"/>
      <c r="F251" s="857"/>
      <c r="G251" s="857"/>
      <c r="H251" s="857"/>
      <c r="I251" s="857"/>
      <c r="J251" s="857"/>
      <c r="K251" s="857"/>
      <c r="L251" s="857"/>
      <c r="M251" s="857"/>
      <c r="N251" s="857"/>
      <c r="O251" s="857"/>
      <c r="P251" s="857"/>
      <c r="Q251" s="857"/>
      <c r="R251" s="857"/>
      <c r="S251" s="857"/>
      <c r="T251" s="857"/>
      <c r="U251" s="857"/>
      <c r="V251" s="857"/>
      <c r="W251" s="857"/>
      <c r="X251" s="857"/>
      <c r="Y251" s="856"/>
    </row>
    <row r="252" spans="1:25">
      <c r="A252" s="857"/>
      <c r="B252" s="857"/>
      <c r="C252" s="857"/>
      <c r="D252" s="857"/>
      <c r="E252" s="857"/>
      <c r="F252" s="857"/>
      <c r="G252" s="857"/>
      <c r="H252" s="857"/>
      <c r="I252" s="857"/>
      <c r="J252" s="857"/>
      <c r="K252" s="857"/>
      <c r="L252" s="857"/>
      <c r="M252" s="857"/>
      <c r="N252" s="857"/>
      <c r="O252" s="857"/>
      <c r="P252" s="857"/>
      <c r="Q252" s="857"/>
      <c r="R252" s="857"/>
      <c r="S252" s="857"/>
      <c r="T252" s="857"/>
      <c r="U252" s="857"/>
      <c r="V252" s="857"/>
      <c r="W252" s="857"/>
      <c r="X252" s="857"/>
      <c r="Y252" s="856"/>
    </row>
    <row r="253" spans="1:25">
      <c r="A253" s="857"/>
      <c r="B253" s="857"/>
      <c r="C253" s="857"/>
      <c r="D253" s="857"/>
      <c r="E253" s="857"/>
      <c r="F253" s="857"/>
      <c r="G253" s="857"/>
      <c r="H253" s="857"/>
      <c r="I253" s="857"/>
      <c r="J253" s="857"/>
      <c r="K253" s="857"/>
      <c r="L253" s="857"/>
      <c r="M253" s="857"/>
      <c r="N253" s="857"/>
      <c r="O253" s="857"/>
      <c r="P253" s="857"/>
      <c r="Q253" s="857"/>
      <c r="R253" s="857"/>
      <c r="S253" s="857"/>
      <c r="T253" s="857"/>
      <c r="U253" s="857"/>
      <c r="V253" s="857"/>
      <c r="W253" s="857"/>
      <c r="X253" s="857"/>
      <c r="Y253" s="856"/>
    </row>
    <row r="254" spans="1:25">
      <c r="A254" s="857"/>
      <c r="B254" s="857"/>
      <c r="C254" s="857"/>
      <c r="D254" s="857"/>
      <c r="E254" s="857"/>
      <c r="F254" s="857"/>
      <c r="G254" s="857"/>
      <c r="H254" s="857"/>
      <c r="I254" s="857"/>
      <c r="J254" s="857"/>
      <c r="K254" s="857"/>
      <c r="L254" s="857"/>
      <c r="M254" s="857"/>
      <c r="N254" s="857"/>
      <c r="O254" s="857"/>
      <c r="P254" s="857"/>
      <c r="Q254" s="857"/>
      <c r="R254" s="857"/>
      <c r="S254" s="857"/>
      <c r="T254" s="857"/>
      <c r="U254" s="857"/>
      <c r="V254" s="857"/>
      <c r="W254" s="857"/>
      <c r="X254" s="857"/>
      <c r="Y254" s="856"/>
    </row>
    <row r="255" spans="1:25">
      <c r="A255" s="857"/>
      <c r="B255" s="857"/>
      <c r="C255" s="857"/>
      <c r="D255" s="857"/>
      <c r="E255" s="857"/>
      <c r="F255" s="857"/>
      <c r="G255" s="857"/>
      <c r="H255" s="857"/>
      <c r="I255" s="857"/>
      <c r="J255" s="857"/>
      <c r="K255" s="857"/>
      <c r="L255" s="857"/>
      <c r="M255" s="857"/>
      <c r="N255" s="857"/>
      <c r="O255" s="857"/>
      <c r="P255" s="857"/>
      <c r="Q255" s="857"/>
      <c r="R255" s="857"/>
      <c r="S255" s="857"/>
      <c r="T255" s="857"/>
      <c r="U255" s="857"/>
      <c r="V255" s="857"/>
      <c r="W255" s="857"/>
      <c r="X255" s="857"/>
      <c r="Y255" s="856"/>
    </row>
    <row r="256" spans="1:25">
      <c r="A256" s="857"/>
      <c r="B256" s="857"/>
      <c r="C256" s="857"/>
      <c r="D256" s="857"/>
      <c r="E256" s="857"/>
      <c r="F256" s="857"/>
      <c r="G256" s="857"/>
      <c r="H256" s="857"/>
      <c r="I256" s="857"/>
      <c r="J256" s="857"/>
      <c r="K256" s="857"/>
      <c r="L256" s="857"/>
      <c r="M256" s="857"/>
      <c r="N256" s="857"/>
      <c r="O256" s="857"/>
      <c r="P256" s="857"/>
      <c r="Q256" s="857"/>
      <c r="R256" s="857"/>
      <c r="S256" s="857"/>
      <c r="T256" s="857"/>
      <c r="U256" s="857"/>
      <c r="V256" s="857"/>
      <c r="W256" s="857"/>
      <c r="X256" s="857"/>
      <c r="Y256" s="856"/>
    </row>
    <row r="257" spans="1:25">
      <c r="A257" s="857"/>
      <c r="B257" s="857"/>
      <c r="C257" s="857"/>
      <c r="D257" s="857"/>
      <c r="E257" s="857"/>
      <c r="F257" s="857"/>
      <c r="G257" s="857"/>
      <c r="H257" s="857"/>
      <c r="I257" s="857"/>
      <c r="J257" s="857"/>
      <c r="K257" s="857"/>
      <c r="L257" s="857"/>
      <c r="M257" s="857"/>
      <c r="N257" s="857"/>
      <c r="O257" s="857"/>
      <c r="P257" s="857"/>
      <c r="Q257" s="857"/>
      <c r="R257" s="857"/>
      <c r="S257" s="857"/>
      <c r="T257" s="857"/>
      <c r="U257" s="857"/>
      <c r="V257" s="857"/>
      <c r="W257" s="857"/>
      <c r="X257" s="857"/>
      <c r="Y257" s="856"/>
    </row>
    <row r="258" spans="1:25">
      <c r="A258" s="857"/>
      <c r="B258" s="857"/>
      <c r="C258" s="857"/>
      <c r="D258" s="857"/>
      <c r="E258" s="857"/>
      <c r="F258" s="857"/>
      <c r="G258" s="857"/>
      <c r="H258" s="857"/>
      <c r="I258" s="857"/>
      <c r="J258" s="857"/>
      <c r="K258" s="857"/>
      <c r="L258" s="857"/>
      <c r="M258" s="857"/>
      <c r="N258" s="857"/>
      <c r="O258" s="857"/>
      <c r="P258" s="857"/>
      <c r="Q258" s="857"/>
      <c r="R258" s="857"/>
      <c r="S258" s="857"/>
      <c r="T258" s="857"/>
      <c r="U258" s="857"/>
      <c r="V258" s="857"/>
      <c r="W258" s="857"/>
      <c r="X258" s="857"/>
      <c r="Y258" s="856"/>
    </row>
    <row r="259" spans="1:25">
      <c r="A259" s="857"/>
      <c r="B259" s="857"/>
      <c r="C259" s="857"/>
      <c r="D259" s="857"/>
      <c r="E259" s="857"/>
      <c r="F259" s="857"/>
      <c r="G259" s="857"/>
      <c r="H259" s="857"/>
      <c r="I259" s="857"/>
      <c r="J259" s="857"/>
      <c r="K259" s="857"/>
      <c r="L259" s="857"/>
      <c r="M259" s="857"/>
      <c r="N259" s="857"/>
      <c r="O259" s="857"/>
      <c r="P259" s="857"/>
      <c r="Q259" s="857"/>
      <c r="R259" s="857"/>
      <c r="S259" s="857"/>
      <c r="T259" s="857"/>
      <c r="U259" s="857"/>
      <c r="V259" s="857"/>
      <c r="W259" s="857"/>
      <c r="X259" s="857"/>
      <c r="Y259" s="856"/>
    </row>
    <row r="260" spans="1:25">
      <c r="A260" s="857"/>
      <c r="B260" s="857"/>
      <c r="C260" s="857"/>
      <c r="D260" s="857"/>
      <c r="E260" s="857"/>
      <c r="F260" s="857"/>
      <c r="G260" s="857"/>
      <c r="H260" s="857"/>
      <c r="I260" s="857"/>
      <c r="J260" s="857"/>
      <c r="K260" s="857"/>
      <c r="L260" s="857"/>
      <c r="M260" s="857"/>
      <c r="N260" s="857"/>
      <c r="O260" s="857"/>
      <c r="P260" s="857"/>
      <c r="Q260" s="857"/>
      <c r="R260" s="857"/>
      <c r="S260" s="857"/>
      <c r="T260" s="857"/>
      <c r="U260" s="857"/>
      <c r="V260" s="857"/>
      <c r="W260" s="857"/>
      <c r="X260" s="857"/>
      <c r="Y260" s="856"/>
    </row>
    <row r="261" spans="1:25">
      <c r="A261" s="857"/>
      <c r="B261" s="857"/>
      <c r="C261" s="857"/>
      <c r="D261" s="857"/>
      <c r="E261" s="857"/>
      <c r="F261" s="857"/>
      <c r="G261" s="857"/>
      <c r="H261" s="857"/>
      <c r="I261" s="857"/>
      <c r="J261" s="857"/>
      <c r="K261" s="857"/>
      <c r="L261" s="857"/>
      <c r="M261" s="857"/>
      <c r="N261" s="857"/>
      <c r="O261" s="857"/>
      <c r="P261" s="857"/>
      <c r="Q261" s="857"/>
      <c r="R261" s="857"/>
      <c r="S261" s="857"/>
      <c r="T261" s="857"/>
      <c r="U261" s="857"/>
      <c r="V261" s="857"/>
      <c r="W261" s="857"/>
      <c r="X261" s="857"/>
      <c r="Y261" s="856"/>
    </row>
    <row r="262" spans="1:25">
      <c r="A262" s="857"/>
      <c r="B262" s="857"/>
      <c r="C262" s="857"/>
      <c r="D262" s="857"/>
      <c r="E262" s="857"/>
      <c r="F262" s="857"/>
      <c r="G262" s="857"/>
      <c r="H262" s="857"/>
      <c r="I262" s="857"/>
      <c r="J262" s="857"/>
      <c r="K262" s="857"/>
      <c r="L262" s="857"/>
      <c r="M262" s="857"/>
      <c r="N262" s="857"/>
      <c r="O262" s="857"/>
      <c r="P262" s="857"/>
      <c r="Q262" s="857"/>
      <c r="R262" s="857"/>
      <c r="S262" s="857"/>
      <c r="T262" s="857"/>
      <c r="U262" s="857"/>
      <c r="V262" s="857"/>
      <c r="W262" s="857"/>
      <c r="X262" s="857"/>
      <c r="Y262" s="856"/>
    </row>
    <row r="263" spans="1:25">
      <c r="A263" s="857"/>
      <c r="B263" s="857"/>
      <c r="C263" s="857"/>
      <c r="D263" s="857"/>
      <c r="E263" s="857"/>
      <c r="F263" s="857"/>
      <c r="G263" s="857"/>
      <c r="H263" s="857"/>
      <c r="I263" s="857"/>
      <c r="J263" s="857"/>
      <c r="K263" s="857"/>
      <c r="L263" s="857"/>
      <c r="M263" s="857"/>
      <c r="N263" s="857"/>
      <c r="O263" s="857"/>
      <c r="P263" s="857"/>
      <c r="Q263" s="857"/>
      <c r="R263" s="857"/>
      <c r="S263" s="857"/>
      <c r="T263" s="857"/>
      <c r="U263" s="857"/>
      <c r="V263" s="857"/>
      <c r="W263" s="857"/>
      <c r="X263" s="857"/>
      <c r="Y263" s="856"/>
    </row>
    <row r="264" spans="1:25">
      <c r="A264" s="857"/>
      <c r="B264" s="857"/>
      <c r="C264" s="857"/>
      <c r="D264" s="857"/>
      <c r="E264" s="857"/>
      <c r="F264" s="857"/>
      <c r="G264" s="857"/>
      <c r="H264" s="857"/>
      <c r="I264" s="857"/>
      <c r="J264" s="857"/>
      <c r="K264" s="857"/>
      <c r="L264" s="857"/>
      <c r="M264" s="857"/>
      <c r="N264" s="857"/>
      <c r="O264" s="857"/>
      <c r="P264" s="857"/>
      <c r="Q264" s="857"/>
      <c r="R264" s="857"/>
      <c r="S264" s="857"/>
      <c r="T264" s="857"/>
      <c r="U264" s="857"/>
      <c r="V264" s="857"/>
      <c r="W264" s="857"/>
      <c r="X264" s="857"/>
      <c r="Y264" s="856"/>
    </row>
    <row r="265" spans="1:25">
      <c r="A265" s="857"/>
      <c r="B265" s="857"/>
      <c r="C265" s="857"/>
      <c r="D265" s="857"/>
      <c r="E265" s="857"/>
      <c r="F265" s="857"/>
      <c r="G265" s="857"/>
      <c r="H265" s="857"/>
      <c r="I265" s="857"/>
      <c r="J265" s="857"/>
      <c r="K265" s="857"/>
      <c r="L265" s="857"/>
      <c r="M265" s="857"/>
      <c r="N265" s="857"/>
      <c r="O265" s="857"/>
      <c r="P265" s="857"/>
      <c r="Q265" s="857"/>
      <c r="R265" s="857"/>
      <c r="S265" s="857"/>
      <c r="T265" s="857"/>
      <c r="U265" s="857"/>
      <c r="V265" s="857"/>
      <c r="W265" s="857"/>
      <c r="X265" s="857"/>
      <c r="Y265" s="856"/>
    </row>
    <row r="266" spans="1:25">
      <c r="A266" s="857"/>
      <c r="B266" s="857"/>
      <c r="C266" s="857"/>
      <c r="D266" s="857"/>
      <c r="E266" s="857"/>
      <c r="F266" s="857"/>
      <c r="G266" s="857"/>
      <c r="H266" s="857"/>
      <c r="I266" s="857"/>
      <c r="J266" s="857"/>
      <c r="K266" s="857"/>
      <c r="L266" s="857"/>
      <c r="M266" s="857"/>
      <c r="N266" s="857"/>
      <c r="O266" s="857"/>
      <c r="P266" s="857"/>
      <c r="Q266" s="857"/>
      <c r="R266" s="857"/>
      <c r="S266" s="857"/>
      <c r="T266" s="857"/>
      <c r="U266" s="857"/>
      <c r="V266" s="857"/>
      <c r="W266" s="857"/>
      <c r="X266" s="857"/>
      <c r="Y266" s="856"/>
    </row>
    <row r="267" spans="1:25">
      <c r="A267" s="857"/>
      <c r="B267" s="857"/>
      <c r="C267" s="857"/>
      <c r="D267" s="857"/>
      <c r="E267" s="857"/>
      <c r="F267" s="857"/>
      <c r="G267" s="857"/>
      <c r="H267" s="857"/>
      <c r="I267" s="857"/>
      <c r="J267" s="857"/>
      <c r="K267" s="857"/>
      <c r="L267" s="857"/>
      <c r="M267" s="857"/>
      <c r="N267" s="857"/>
      <c r="O267" s="857"/>
      <c r="P267" s="857"/>
      <c r="Q267" s="857"/>
      <c r="R267" s="857"/>
      <c r="S267" s="857"/>
      <c r="T267" s="857"/>
      <c r="U267" s="857"/>
      <c r="V267" s="857"/>
      <c r="W267" s="857"/>
      <c r="X267" s="857"/>
      <c r="Y267" s="856"/>
    </row>
    <row r="268" spans="1:25">
      <c r="A268" s="857"/>
      <c r="B268" s="857"/>
      <c r="C268" s="857"/>
      <c r="D268" s="857"/>
      <c r="E268" s="857"/>
      <c r="F268" s="857"/>
      <c r="G268" s="857"/>
      <c r="H268" s="857"/>
      <c r="I268" s="857"/>
      <c r="J268" s="857"/>
      <c r="K268" s="857"/>
      <c r="L268" s="857"/>
      <c r="M268" s="857"/>
      <c r="N268" s="857"/>
      <c r="O268" s="857"/>
      <c r="P268" s="857"/>
      <c r="Q268" s="857"/>
      <c r="R268" s="857"/>
      <c r="S268" s="857"/>
      <c r="T268" s="857"/>
      <c r="U268" s="857"/>
      <c r="V268" s="857"/>
      <c r="W268" s="857"/>
      <c r="X268" s="857"/>
      <c r="Y268" s="856"/>
    </row>
    <row r="269" spans="1:25">
      <c r="A269" s="857"/>
      <c r="B269" s="857"/>
      <c r="C269" s="857"/>
      <c r="D269" s="857"/>
      <c r="E269" s="857"/>
      <c r="F269" s="857"/>
      <c r="G269" s="857"/>
      <c r="H269" s="857"/>
      <c r="I269" s="857"/>
      <c r="J269" s="857"/>
      <c r="K269" s="857"/>
      <c r="L269" s="857"/>
      <c r="M269" s="857"/>
      <c r="N269" s="857"/>
      <c r="O269" s="857"/>
      <c r="P269" s="857"/>
      <c r="Q269" s="857"/>
      <c r="R269" s="857"/>
      <c r="S269" s="857"/>
      <c r="T269" s="857"/>
      <c r="U269" s="857"/>
      <c r="V269" s="857"/>
      <c r="W269" s="857"/>
      <c r="X269" s="857"/>
      <c r="Y269" s="856"/>
    </row>
    <row r="270" spans="1:25">
      <c r="A270" s="857"/>
      <c r="B270" s="857"/>
      <c r="C270" s="857"/>
      <c r="D270" s="857"/>
      <c r="E270" s="857"/>
      <c r="F270" s="857"/>
      <c r="G270" s="857"/>
      <c r="H270" s="857"/>
      <c r="I270" s="857"/>
      <c r="J270" s="857"/>
      <c r="K270" s="857"/>
      <c r="L270" s="857"/>
      <c r="M270" s="857"/>
      <c r="N270" s="857"/>
      <c r="O270" s="857"/>
      <c r="P270" s="857"/>
      <c r="Q270" s="857"/>
      <c r="R270" s="857"/>
      <c r="S270" s="857"/>
      <c r="T270" s="857"/>
      <c r="U270" s="857"/>
      <c r="V270" s="857"/>
      <c r="W270" s="857"/>
      <c r="X270" s="857"/>
      <c r="Y270" s="856"/>
    </row>
    <row r="271" spans="1:25">
      <c r="A271" s="857"/>
      <c r="B271" s="857"/>
      <c r="C271" s="857"/>
      <c r="D271" s="857"/>
      <c r="E271" s="857"/>
      <c r="F271" s="857"/>
      <c r="G271" s="857"/>
      <c r="H271" s="857"/>
      <c r="I271" s="857"/>
      <c r="J271" s="857"/>
      <c r="K271" s="857"/>
      <c r="L271" s="857"/>
      <c r="M271" s="857"/>
      <c r="N271" s="857"/>
      <c r="O271" s="857"/>
      <c r="P271" s="857"/>
      <c r="Q271" s="857"/>
      <c r="R271" s="857"/>
      <c r="S271" s="857"/>
      <c r="T271" s="857"/>
      <c r="U271" s="857"/>
      <c r="V271" s="857"/>
      <c r="W271" s="857"/>
      <c r="X271" s="857"/>
      <c r="Y271" s="856"/>
    </row>
    <row r="272" spans="1:25">
      <c r="A272" s="857"/>
      <c r="B272" s="857"/>
      <c r="C272" s="857"/>
      <c r="D272" s="857"/>
      <c r="E272" s="857"/>
      <c r="F272" s="857"/>
      <c r="G272" s="857"/>
      <c r="H272" s="857"/>
      <c r="I272" s="857"/>
      <c r="J272" s="857"/>
      <c r="K272" s="857"/>
      <c r="L272" s="857"/>
      <c r="M272" s="857"/>
      <c r="N272" s="857"/>
      <c r="O272" s="857"/>
      <c r="P272" s="857"/>
      <c r="Q272" s="857"/>
      <c r="R272" s="857"/>
      <c r="S272" s="857"/>
      <c r="T272" s="857"/>
      <c r="U272" s="857"/>
      <c r="V272" s="857"/>
      <c r="W272" s="857"/>
      <c r="X272" s="857"/>
      <c r="Y272" s="856"/>
    </row>
    <row r="273" spans="1:25">
      <c r="A273" s="857"/>
      <c r="B273" s="857"/>
      <c r="C273" s="857"/>
      <c r="D273" s="857"/>
      <c r="E273" s="857"/>
      <c r="F273" s="857"/>
      <c r="G273" s="857"/>
      <c r="H273" s="857"/>
      <c r="I273" s="857"/>
      <c r="J273" s="857"/>
      <c r="K273" s="857"/>
      <c r="L273" s="857"/>
      <c r="M273" s="857"/>
      <c r="N273" s="857"/>
      <c r="O273" s="857"/>
      <c r="P273" s="857"/>
      <c r="Q273" s="857"/>
      <c r="R273" s="857"/>
      <c r="S273" s="857"/>
      <c r="T273" s="857"/>
      <c r="U273" s="857"/>
      <c r="V273" s="857"/>
      <c r="W273" s="857"/>
      <c r="X273" s="857"/>
      <c r="Y273" s="856"/>
    </row>
    <row r="274" spans="1:25">
      <c r="A274" s="857"/>
      <c r="B274" s="857"/>
      <c r="C274" s="857"/>
      <c r="D274" s="857"/>
      <c r="E274" s="857"/>
      <c r="F274" s="857"/>
      <c r="G274" s="857"/>
      <c r="H274" s="857"/>
      <c r="I274" s="857"/>
      <c r="J274" s="857"/>
      <c r="K274" s="857"/>
      <c r="L274" s="857"/>
      <c r="M274" s="857"/>
      <c r="N274" s="857"/>
      <c r="O274" s="857"/>
      <c r="P274" s="857"/>
      <c r="Q274" s="857"/>
      <c r="R274" s="857"/>
      <c r="S274" s="857"/>
      <c r="T274" s="857"/>
      <c r="U274" s="857"/>
      <c r="V274" s="857"/>
      <c r="W274" s="857"/>
      <c r="X274" s="857"/>
      <c r="Y274" s="856"/>
    </row>
    <row r="275" spans="1:25">
      <c r="A275" s="857"/>
      <c r="B275" s="857"/>
      <c r="C275" s="857"/>
      <c r="D275" s="857"/>
      <c r="E275" s="857"/>
      <c r="F275" s="857"/>
      <c r="G275" s="857"/>
      <c r="H275" s="857"/>
      <c r="I275" s="857"/>
      <c r="J275" s="857"/>
      <c r="K275" s="857"/>
      <c r="L275" s="857"/>
      <c r="M275" s="857"/>
      <c r="N275" s="857"/>
      <c r="O275" s="857"/>
      <c r="P275" s="857"/>
      <c r="Q275" s="857"/>
      <c r="R275" s="857"/>
      <c r="S275" s="857"/>
      <c r="T275" s="857"/>
      <c r="U275" s="857"/>
      <c r="V275" s="857"/>
      <c r="W275" s="857"/>
      <c r="X275" s="857"/>
      <c r="Y275" s="856"/>
    </row>
    <row r="276" spans="1:25">
      <c r="A276" s="857"/>
      <c r="B276" s="857"/>
      <c r="C276" s="857"/>
      <c r="D276" s="857"/>
      <c r="E276" s="857"/>
      <c r="F276" s="857"/>
      <c r="G276" s="857"/>
      <c r="H276" s="857"/>
      <c r="I276" s="857"/>
      <c r="J276" s="857"/>
      <c r="K276" s="857"/>
      <c r="L276" s="857"/>
      <c r="M276" s="857"/>
      <c r="N276" s="857"/>
      <c r="O276" s="857"/>
      <c r="P276" s="857"/>
      <c r="Q276" s="857"/>
      <c r="R276" s="857"/>
      <c r="S276" s="857"/>
      <c r="T276" s="857"/>
      <c r="U276" s="857"/>
      <c r="V276" s="857"/>
      <c r="W276" s="857"/>
      <c r="X276" s="857"/>
      <c r="Y276" s="856"/>
    </row>
    <row r="277" spans="1:25">
      <c r="A277" s="857"/>
      <c r="B277" s="857"/>
      <c r="C277" s="857"/>
      <c r="D277" s="857"/>
      <c r="E277" s="857"/>
      <c r="F277" s="857"/>
      <c r="G277" s="857"/>
      <c r="H277" s="857"/>
      <c r="I277" s="857"/>
      <c r="J277" s="857"/>
      <c r="K277" s="857"/>
      <c r="L277" s="857"/>
      <c r="M277" s="857"/>
      <c r="N277" s="857"/>
      <c r="O277" s="857"/>
      <c r="P277" s="857"/>
      <c r="Q277" s="857"/>
      <c r="R277" s="857"/>
      <c r="S277" s="857"/>
      <c r="T277" s="857"/>
      <c r="U277" s="857"/>
      <c r="V277" s="857"/>
      <c r="W277" s="857"/>
      <c r="X277" s="857"/>
      <c r="Y277" s="856"/>
    </row>
    <row r="278" spans="1:25">
      <c r="A278" s="857"/>
      <c r="B278" s="857"/>
      <c r="C278" s="857"/>
      <c r="D278" s="857"/>
      <c r="E278" s="857"/>
      <c r="F278" s="857"/>
      <c r="G278" s="857"/>
      <c r="H278" s="857"/>
      <c r="I278" s="857"/>
      <c r="J278" s="857"/>
      <c r="K278" s="857"/>
      <c r="L278" s="857"/>
      <c r="M278" s="857"/>
      <c r="N278" s="857"/>
      <c r="O278" s="857"/>
      <c r="P278" s="857"/>
      <c r="Q278" s="857"/>
      <c r="R278" s="857"/>
      <c r="S278" s="857"/>
      <c r="T278" s="857"/>
      <c r="U278" s="857"/>
      <c r="V278" s="857"/>
      <c r="W278" s="857"/>
      <c r="X278" s="857"/>
      <c r="Y278" s="856"/>
    </row>
    <row r="279" spans="1:25">
      <c r="A279" s="857"/>
      <c r="B279" s="857"/>
      <c r="C279" s="857"/>
      <c r="D279" s="857"/>
      <c r="E279" s="857"/>
      <c r="F279" s="857"/>
      <c r="G279" s="857"/>
      <c r="H279" s="857"/>
      <c r="I279" s="857"/>
      <c r="J279" s="857"/>
      <c r="K279" s="857"/>
      <c r="L279" s="857"/>
      <c r="M279" s="857"/>
      <c r="N279" s="857"/>
      <c r="O279" s="857"/>
      <c r="P279" s="857"/>
      <c r="Q279" s="857"/>
      <c r="R279" s="857"/>
      <c r="S279" s="857"/>
      <c r="T279" s="857"/>
      <c r="U279" s="857"/>
      <c r="V279" s="857"/>
      <c r="W279" s="857"/>
      <c r="X279" s="857"/>
      <c r="Y279" s="856"/>
    </row>
    <row r="280" spans="1:25">
      <c r="A280" s="857"/>
      <c r="B280" s="857"/>
      <c r="C280" s="857"/>
      <c r="D280" s="857"/>
      <c r="E280" s="857"/>
      <c r="F280" s="857"/>
      <c r="G280" s="857"/>
      <c r="H280" s="857"/>
      <c r="I280" s="857"/>
      <c r="J280" s="857"/>
      <c r="K280" s="857"/>
      <c r="L280" s="857"/>
      <c r="M280" s="857"/>
      <c r="N280" s="857"/>
      <c r="O280" s="857"/>
      <c r="P280" s="857"/>
      <c r="Q280" s="857"/>
      <c r="R280" s="857"/>
      <c r="S280" s="857"/>
      <c r="T280" s="857"/>
      <c r="U280" s="857"/>
      <c r="V280" s="857"/>
      <c r="W280" s="857"/>
      <c r="X280" s="857"/>
      <c r="Y280" s="856"/>
    </row>
    <row r="281" spans="1:25">
      <c r="A281" s="857"/>
      <c r="B281" s="857"/>
      <c r="C281" s="857"/>
      <c r="D281" s="857"/>
      <c r="E281" s="857"/>
      <c r="F281" s="857"/>
      <c r="G281" s="857"/>
      <c r="H281" s="857"/>
      <c r="I281" s="857"/>
      <c r="J281" s="857"/>
      <c r="K281" s="857"/>
      <c r="L281" s="857"/>
      <c r="M281" s="857"/>
      <c r="N281" s="857"/>
      <c r="O281" s="857"/>
      <c r="P281" s="857"/>
      <c r="Q281" s="857"/>
      <c r="R281" s="857"/>
      <c r="S281" s="857"/>
      <c r="T281" s="857"/>
      <c r="U281" s="857"/>
      <c r="V281" s="857"/>
      <c r="W281" s="857"/>
      <c r="X281" s="857"/>
      <c r="Y281" s="856"/>
    </row>
    <row r="282" spans="1:25">
      <c r="A282" s="857"/>
      <c r="B282" s="857"/>
      <c r="C282" s="857"/>
      <c r="D282" s="857"/>
      <c r="E282" s="857"/>
      <c r="F282" s="857"/>
      <c r="G282" s="857"/>
      <c r="H282" s="857"/>
      <c r="I282" s="857"/>
      <c r="J282" s="857"/>
      <c r="K282" s="857"/>
      <c r="L282" s="857"/>
      <c r="M282" s="857"/>
      <c r="N282" s="857"/>
      <c r="O282" s="857"/>
      <c r="P282" s="857"/>
      <c r="Q282" s="857"/>
      <c r="R282" s="857"/>
      <c r="S282" s="857"/>
      <c r="T282" s="857"/>
      <c r="U282" s="857"/>
      <c r="V282" s="857"/>
      <c r="W282" s="857"/>
      <c r="X282" s="857"/>
      <c r="Y282" s="856"/>
    </row>
    <row r="283" spans="1:25">
      <c r="A283" s="857"/>
      <c r="B283" s="857"/>
      <c r="C283" s="857"/>
      <c r="D283" s="857"/>
      <c r="E283" s="857"/>
      <c r="F283" s="857"/>
      <c r="G283" s="857"/>
      <c r="H283" s="857"/>
      <c r="I283" s="857"/>
      <c r="J283" s="857"/>
      <c r="K283" s="857"/>
      <c r="L283" s="857"/>
      <c r="M283" s="857"/>
      <c r="N283" s="857"/>
      <c r="O283" s="857"/>
      <c r="P283" s="857"/>
      <c r="Q283" s="857"/>
      <c r="R283" s="857"/>
      <c r="S283" s="857"/>
      <c r="T283" s="857"/>
      <c r="U283" s="857"/>
      <c r="V283" s="857"/>
      <c r="W283" s="857"/>
      <c r="X283" s="857"/>
      <c r="Y283" s="856"/>
    </row>
    <row r="284" spans="1:25">
      <c r="A284" s="857"/>
      <c r="B284" s="857"/>
      <c r="C284" s="857"/>
      <c r="D284" s="857"/>
      <c r="E284" s="857"/>
      <c r="F284" s="857"/>
      <c r="G284" s="857"/>
      <c r="H284" s="857"/>
      <c r="I284" s="857"/>
      <c r="J284" s="857"/>
      <c r="K284" s="857"/>
      <c r="L284" s="857"/>
      <c r="M284" s="857"/>
      <c r="N284" s="857"/>
      <c r="O284" s="857"/>
      <c r="P284" s="857"/>
      <c r="Q284" s="857"/>
      <c r="R284" s="857"/>
      <c r="S284" s="857"/>
      <c r="T284" s="857"/>
      <c r="U284" s="857"/>
      <c r="V284" s="857"/>
      <c r="W284" s="857"/>
      <c r="X284" s="857"/>
      <c r="Y284" s="856"/>
    </row>
    <row r="285" spans="1:25">
      <c r="A285" s="857"/>
      <c r="B285" s="857"/>
      <c r="C285" s="857"/>
      <c r="D285" s="857"/>
      <c r="E285" s="857"/>
      <c r="F285" s="857"/>
      <c r="G285" s="857"/>
      <c r="H285" s="857"/>
      <c r="I285" s="857"/>
      <c r="J285" s="857"/>
      <c r="K285" s="857"/>
      <c r="L285" s="857"/>
      <c r="M285" s="857"/>
      <c r="N285" s="857"/>
      <c r="O285" s="857"/>
      <c r="P285" s="857"/>
      <c r="Q285" s="857"/>
      <c r="R285" s="857"/>
      <c r="S285" s="857"/>
      <c r="T285" s="857"/>
      <c r="U285" s="857"/>
      <c r="V285" s="857"/>
      <c r="W285" s="857"/>
      <c r="X285" s="857"/>
      <c r="Y285" s="856"/>
    </row>
    <row r="286" spans="1:25">
      <c r="A286" s="857"/>
      <c r="B286" s="857"/>
      <c r="C286" s="857"/>
      <c r="D286" s="857"/>
      <c r="E286" s="857"/>
      <c r="F286" s="857"/>
      <c r="G286" s="857"/>
      <c r="H286" s="857"/>
      <c r="I286" s="857"/>
      <c r="J286" s="857"/>
      <c r="K286" s="857"/>
      <c r="L286" s="857"/>
      <c r="M286" s="857"/>
      <c r="N286" s="857"/>
      <c r="O286" s="857"/>
      <c r="P286" s="857"/>
      <c r="Q286" s="857"/>
      <c r="R286" s="857"/>
      <c r="S286" s="857"/>
      <c r="T286" s="857"/>
      <c r="U286" s="857"/>
      <c r="V286" s="857"/>
      <c r="W286" s="857"/>
      <c r="X286" s="857"/>
      <c r="Y286" s="856"/>
    </row>
    <row r="287" spans="1:25">
      <c r="A287" s="857"/>
      <c r="B287" s="857"/>
      <c r="C287" s="857"/>
      <c r="D287" s="857"/>
      <c r="E287" s="857"/>
      <c r="F287" s="857"/>
      <c r="G287" s="857"/>
      <c r="H287" s="857"/>
      <c r="I287" s="857"/>
      <c r="J287" s="857"/>
      <c r="K287" s="857"/>
      <c r="L287" s="857"/>
      <c r="M287" s="857"/>
      <c r="N287" s="857"/>
      <c r="O287" s="857"/>
      <c r="P287" s="857"/>
      <c r="Q287" s="857"/>
      <c r="R287" s="857"/>
      <c r="S287" s="857"/>
      <c r="T287" s="857"/>
      <c r="U287" s="857"/>
      <c r="V287" s="857"/>
      <c r="W287" s="857"/>
      <c r="X287" s="857"/>
      <c r="Y287" s="856"/>
    </row>
    <row r="288" spans="1:25">
      <c r="A288" s="857"/>
      <c r="B288" s="857"/>
      <c r="C288" s="857"/>
      <c r="D288" s="857"/>
      <c r="E288" s="857"/>
      <c r="F288" s="857"/>
      <c r="G288" s="857"/>
      <c r="H288" s="857"/>
      <c r="I288" s="857"/>
      <c r="J288" s="857"/>
      <c r="K288" s="857"/>
      <c r="L288" s="857"/>
      <c r="M288" s="857"/>
      <c r="N288" s="857"/>
      <c r="O288" s="857"/>
      <c r="P288" s="857"/>
      <c r="Q288" s="857"/>
      <c r="R288" s="857"/>
      <c r="S288" s="857"/>
      <c r="T288" s="857"/>
      <c r="U288" s="857"/>
      <c r="V288" s="857"/>
      <c r="W288" s="857"/>
      <c r="X288" s="857"/>
      <c r="Y288" s="856"/>
    </row>
    <row r="289" spans="1:25">
      <c r="A289" s="857"/>
      <c r="B289" s="857"/>
      <c r="C289" s="857"/>
      <c r="D289" s="857"/>
      <c r="E289" s="857"/>
      <c r="F289" s="857"/>
      <c r="G289" s="857"/>
      <c r="H289" s="857"/>
      <c r="I289" s="857"/>
      <c r="J289" s="857"/>
      <c r="K289" s="857"/>
      <c r="L289" s="857"/>
      <c r="M289" s="857"/>
      <c r="N289" s="857"/>
      <c r="O289" s="857"/>
      <c r="P289" s="857"/>
      <c r="Q289" s="857"/>
      <c r="R289" s="857"/>
      <c r="S289" s="857"/>
      <c r="T289" s="857"/>
      <c r="U289" s="857"/>
      <c r="V289" s="857"/>
      <c r="W289" s="857"/>
      <c r="X289" s="857"/>
      <c r="Y289" s="856"/>
    </row>
    <row r="290" spans="1:25">
      <c r="A290" s="857"/>
      <c r="B290" s="857"/>
      <c r="C290" s="857"/>
      <c r="D290" s="857"/>
      <c r="E290" s="857"/>
      <c r="F290" s="857"/>
      <c r="G290" s="857"/>
      <c r="H290" s="857"/>
      <c r="I290" s="857"/>
      <c r="J290" s="857"/>
      <c r="K290" s="857"/>
      <c r="L290" s="857"/>
      <c r="M290" s="857"/>
      <c r="N290" s="857"/>
      <c r="O290" s="857"/>
      <c r="P290" s="857"/>
      <c r="Q290" s="857"/>
      <c r="R290" s="857"/>
      <c r="S290" s="857"/>
      <c r="T290" s="857"/>
      <c r="U290" s="857"/>
      <c r="V290" s="857"/>
      <c r="W290" s="857"/>
      <c r="X290" s="857"/>
      <c r="Y290" s="856"/>
    </row>
    <row r="291" spans="1:25">
      <c r="A291" s="857"/>
      <c r="B291" s="857"/>
      <c r="C291" s="857"/>
      <c r="D291" s="857"/>
      <c r="E291" s="857"/>
      <c r="F291" s="857"/>
      <c r="G291" s="857"/>
      <c r="H291" s="857"/>
      <c r="I291" s="857"/>
      <c r="J291" s="857"/>
      <c r="K291" s="857"/>
      <c r="L291" s="857"/>
      <c r="M291" s="857"/>
      <c r="N291" s="857"/>
      <c r="O291" s="857"/>
      <c r="P291" s="857"/>
      <c r="Q291" s="857"/>
      <c r="R291" s="857"/>
      <c r="S291" s="857"/>
      <c r="T291" s="857"/>
      <c r="U291" s="857"/>
      <c r="V291" s="857"/>
      <c r="W291" s="857"/>
      <c r="X291" s="857"/>
      <c r="Y291" s="856"/>
    </row>
    <row r="292" spans="1:25">
      <c r="A292" s="857"/>
      <c r="B292" s="857"/>
      <c r="C292" s="857"/>
      <c r="D292" s="857"/>
      <c r="E292" s="857"/>
      <c r="F292" s="857"/>
      <c r="G292" s="857"/>
      <c r="H292" s="857"/>
      <c r="I292" s="857"/>
      <c r="J292" s="857"/>
      <c r="K292" s="857"/>
      <c r="L292" s="857"/>
      <c r="M292" s="857"/>
      <c r="N292" s="857"/>
      <c r="O292" s="857"/>
      <c r="P292" s="857"/>
      <c r="Q292" s="857"/>
      <c r="R292" s="857"/>
      <c r="S292" s="857"/>
      <c r="T292" s="857"/>
      <c r="U292" s="857"/>
      <c r="V292" s="857"/>
      <c r="W292" s="857"/>
      <c r="X292" s="857"/>
      <c r="Y292" s="856"/>
    </row>
    <row r="293" spans="1:25">
      <c r="A293" s="857"/>
      <c r="B293" s="857"/>
      <c r="C293" s="857"/>
      <c r="D293" s="857"/>
      <c r="E293" s="857"/>
      <c r="F293" s="857"/>
      <c r="G293" s="857"/>
      <c r="H293" s="857"/>
      <c r="I293" s="857"/>
      <c r="J293" s="857"/>
      <c r="K293" s="857"/>
      <c r="L293" s="857"/>
      <c r="M293" s="857"/>
      <c r="N293" s="857"/>
      <c r="O293" s="857"/>
      <c r="P293" s="857"/>
      <c r="Q293" s="857"/>
      <c r="R293" s="857"/>
      <c r="S293" s="857"/>
      <c r="T293" s="857"/>
      <c r="U293" s="857"/>
      <c r="V293" s="857"/>
      <c r="W293" s="857"/>
      <c r="X293" s="857"/>
      <c r="Y293" s="856"/>
    </row>
    <row r="294" spans="1:25">
      <c r="A294" s="857"/>
      <c r="B294" s="857"/>
      <c r="C294" s="857"/>
      <c r="D294" s="857"/>
      <c r="E294" s="857"/>
      <c r="F294" s="857"/>
      <c r="G294" s="857"/>
      <c r="H294" s="857"/>
      <c r="I294" s="857"/>
      <c r="J294" s="857"/>
      <c r="K294" s="857"/>
      <c r="L294" s="857"/>
      <c r="M294" s="857"/>
      <c r="N294" s="857"/>
      <c r="O294" s="857"/>
      <c r="P294" s="857"/>
      <c r="Q294" s="857"/>
      <c r="R294" s="857"/>
      <c r="S294" s="857"/>
      <c r="T294" s="857"/>
      <c r="U294" s="857"/>
      <c r="V294" s="857"/>
      <c r="W294" s="857"/>
      <c r="X294" s="857"/>
      <c r="Y294" s="856"/>
    </row>
    <row r="295" spans="1:25">
      <c r="A295" s="857"/>
      <c r="B295" s="857"/>
      <c r="C295" s="857"/>
      <c r="D295" s="857"/>
      <c r="E295" s="857"/>
      <c r="F295" s="857"/>
      <c r="G295" s="857"/>
      <c r="H295" s="857"/>
      <c r="I295" s="857"/>
      <c r="J295" s="857"/>
      <c r="K295" s="857"/>
      <c r="L295" s="857"/>
      <c r="M295" s="857"/>
      <c r="N295" s="857"/>
      <c r="O295" s="857"/>
      <c r="P295" s="857"/>
      <c r="Q295" s="857"/>
      <c r="R295" s="857"/>
      <c r="S295" s="857"/>
      <c r="T295" s="857"/>
      <c r="U295" s="857"/>
      <c r="V295" s="857"/>
      <c r="W295" s="857"/>
      <c r="X295" s="857"/>
      <c r="Y295" s="856"/>
    </row>
    <row r="296" spans="1:25">
      <c r="A296" s="857"/>
      <c r="B296" s="857"/>
      <c r="C296" s="857"/>
      <c r="D296" s="857"/>
      <c r="E296" s="857"/>
      <c r="F296" s="857"/>
      <c r="G296" s="857"/>
      <c r="H296" s="857"/>
      <c r="I296" s="857"/>
      <c r="J296" s="857"/>
      <c r="K296" s="857"/>
      <c r="L296" s="857"/>
      <c r="M296" s="857"/>
      <c r="N296" s="857"/>
      <c r="O296" s="857"/>
      <c r="P296" s="857"/>
      <c r="Q296" s="857"/>
      <c r="R296" s="857"/>
      <c r="S296" s="857"/>
      <c r="T296" s="857"/>
      <c r="U296" s="857"/>
      <c r="V296" s="857"/>
      <c r="W296" s="857"/>
      <c r="X296" s="857"/>
      <c r="Y296" s="856"/>
    </row>
    <row r="297" spans="1:25">
      <c r="A297" s="857"/>
      <c r="B297" s="857"/>
      <c r="C297" s="857"/>
      <c r="D297" s="857"/>
      <c r="E297" s="857"/>
      <c r="F297" s="857"/>
      <c r="G297" s="857"/>
      <c r="H297" s="857"/>
      <c r="I297" s="857"/>
      <c r="J297" s="857"/>
      <c r="K297" s="857"/>
      <c r="L297" s="857"/>
      <c r="M297" s="857"/>
      <c r="N297" s="857"/>
      <c r="O297" s="857"/>
      <c r="P297" s="857"/>
      <c r="Q297" s="857"/>
      <c r="R297" s="857"/>
      <c r="S297" s="857"/>
      <c r="T297" s="857"/>
      <c r="U297" s="857"/>
      <c r="V297" s="857"/>
      <c r="W297" s="857"/>
      <c r="X297" s="857"/>
      <c r="Y297" s="856"/>
    </row>
    <row r="298" spans="1:25">
      <c r="A298" s="857"/>
      <c r="B298" s="857"/>
      <c r="C298" s="857"/>
      <c r="D298" s="857"/>
      <c r="E298" s="857"/>
      <c r="F298" s="857"/>
      <c r="G298" s="857"/>
      <c r="H298" s="857"/>
      <c r="I298" s="857"/>
      <c r="J298" s="857"/>
      <c r="K298" s="857"/>
      <c r="L298" s="857"/>
      <c r="M298" s="857"/>
      <c r="N298" s="857"/>
      <c r="O298" s="857"/>
      <c r="P298" s="857"/>
      <c r="Q298" s="857"/>
      <c r="R298" s="857"/>
      <c r="S298" s="857"/>
      <c r="T298" s="857"/>
      <c r="U298" s="857"/>
      <c r="V298" s="857"/>
      <c r="W298" s="857"/>
      <c r="X298" s="857"/>
      <c r="Y298" s="856"/>
    </row>
    <row r="299" spans="1:25">
      <c r="A299" s="857"/>
      <c r="B299" s="857"/>
      <c r="C299" s="857"/>
      <c r="D299" s="857"/>
      <c r="E299" s="857"/>
      <c r="F299" s="857"/>
      <c r="G299" s="857"/>
      <c r="H299" s="857"/>
      <c r="I299" s="857"/>
      <c r="J299" s="857"/>
      <c r="K299" s="857"/>
      <c r="L299" s="857"/>
      <c r="M299" s="857"/>
      <c r="N299" s="857"/>
      <c r="O299" s="857"/>
      <c r="P299" s="857"/>
      <c r="Q299" s="857"/>
      <c r="R299" s="857"/>
      <c r="S299" s="857"/>
      <c r="T299" s="857"/>
      <c r="U299" s="857"/>
      <c r="V299" s="857"/>
      <c r="W299" s="857"/>
      <c r="X299" s="857"/>
      <c r="Y299" s="856"/>
    </row>
    <row r="300" spans="1:25">
      <c r="A300" s="857"/>
      <c r="B300" s="857"/>
      <c r="C300" s="857"/>
      <c r="D300" s="857"/>
      <c r="E300" s="857"/>
      <c r="F300" s="857"/>
      <c r="G300" s="857"/>
      <c r="H300" s="857"/>
      <c r="I300" s="857"/>
      <c r="J300" s="857"/>
      <c r="K300" s="857"/>
      <c r="L300" s="857"/>
      <c r="M300" s="857"/>
      <c r="N300" s="857"/>
      <c r="O300" s="857"/>
      <c r="P300" s="857"/>
      <c r="Q300" s="857"/>
      <c r="R300" s="857"/>
      <c r="S300" s="857"/>
      <c r="T300" s="857"/>
      <c r="U300" s="857"/>
      <c r="V300" s="857"/>
      <c r="W300" s="857"/>
      <c r="X300" s="857"/>
      <c r="Y300" s="856"/>
    </row>
    <row r="301" spans="1:25">
      <c r="A301" s="857"/>
      <c r="B301" s="857"/>
      <c r="C301" s="857"/>
      <c r="D301" s="857"/>
      <c r="E301" s="857"/>
      <c r="F301" s="857"/>
      <c r="G301" s="857"/>
      <c r="H301" s="857"/>
      <c r="I301" s="857"/>
      <c r="J301" s="857"/>
      <c r="K301" s="857"/>
      <c r="L301" s="857"/>
      <c r="M301" s="857"/>
      <c r="N301" s="857"/>
      <c r="O301" s="857"/>
      <c r="P301" s="857"/>
      <c r="Q301" s="857"/>
      <c r="R301" s="857"/>
      <c r="S301" s="857"/>
      <c r="T301" s="857"/>
      <c r="U301" s="857"/>
      <c r="V301" s="857"/>
      <c r="W301" s="857"/>
      <c r="X301" s="857"/>
      <c r="Y301" s="856"/>
    </row>
    <row r="302" spans="1:25">
      <c r="A302" s="857"/>
      <c r="B302" s="857"/>
      <c r="C302" s="857"/>
      <c r="D302" s="857"/>
      <c r="E302" s="857"/>
      <c r="F302" s="857"/>
      <c r="G302" s="857"/>
      <c r="H302" s="857"/>
      <c r="I302" s="857"/>
      <c r="J302" s="857"/>
      <c r="K302" s="857"/>
      <c r="L302" s="857"/>
      <c r="M302" s="857"/>
      <c r="N302" s="857"/>
      <c r="O302" s="857"/>
      <c r="P302" s="857"/>
      <c r="Q302" s="857"/>
      <c r="R302" s="857"/>
      <c r="S302" s="857"/>
      <c r="T302" s="857"/>
      <c r="U302" s="857"/>
      <c r="V302" s="857"/>
      <c r="W302" s="857"/>
      <c r="X302" s="857"/>
      <c r="Y302" s="856"/>
    </row>
    <row r="303" spans="1:25">
      <c r="A303" s="857"/>
      <c r="B303" s="857"/>
      <c r="C303" s="857"/>
      <c r="D303" s="857"/>
      <c r="E303" s="857"/>
      <c r="F303" s="857"/>
      <c r="G303" s="857"/>
      <c r="H303" s="857"/>
      <c r="I303" s="857"/>
      <c r="J303" s="857"/>
      <c r="K303" s="857"/>
      <c r="L303" s="857"/>
      <c r="M303" s="857"/>
      <c r="N303" s="857"/>
      <c r="O303" s="857"/>
      <c r="P303" s="857"/>
      <c r="Q303" s="857"/>
      <c r="R303" s="857"/>
      <c r="S303" s="857"/>
      <c r="T303" s="857"/>
      <c r="U303" s="857"/>
      <c r="V303" s="857"/>
      <c r="W303" s="857"/>
      <c r="X303" s="857"/>
      <c r="Y303" s="856"/>
    </row>
    <row r="304" spans="1:25">
      <c r="A304" s="857"/>
      <c r="B304" s="857"/>
      <c r="C304" s="857"/>
      <c r="D304" s="857"/>
      <c r="E304" s="857"/>
      <c r="F304" s="857"/>
      <c r="G304" s="857"/>
      <c r="H304" s="857"/>
      <c r="I304" s="857"/>
      <c r="J304" s="857"/>
      <c r="K304" s="857"/>
      <c r="L304" s="857"/>
      <c r="M304" s="857"/>
      <c r="N304" s="857"/>
      <c r="O304" s="857"/>
      <c r="P304" s="857"/>
      <c r="Q304" s="857"/>
      <c r="R304" s="857"/>
      <c r="S304" s="857"/>
      <c r="T304" s="857"/>
      <c r="U304" s="857"/>
      <c r="V304" s="857"/>
      <c r="W304" s="857"/>
      <c r="X304" s="857"/>
      <c r="Y304" s="856"/>
    </row>
    <row r="305" spans="1:25">
      <c r="A305" s="857"/>
      <c r="B305" s="857"/>
      <c r="C305" s="857"/>
      <c r="D305" s="857"/>
      <c r="E305" s="857"/>
      <c r="F305" s="857"/>
      <c r="G305" s="857"/>
      <c r="H305" s="857"/>
      <c r="I305" s="857"/>
      <c r="J305" s="857"/>
      <c r="K305" s="857"/>
      <c r="L305" s="857"/>
      <c r="M305" s="857"/>
      <c r="N305" s="857"/>
      <c r="O305" s="857"/>
      <c r="P305" s="857"/>
      <c r="Q305" s="857"/>
      <c r="R305" s="857"/>
      <c r="S305" s="857"/>
      <c r="T305" s="857"/>
      <c r="U305" s="857"/>
      <c r="V305" s="857"/>
      <c r="W305" s="857"/>
      <c r="X305" s="857"/>
      <c r="Y305" s="856"/>
    </row>
    <row r="306" spans="1:25">
      <c r="A306" s="857"/>
      <c r="B306" s="857"/>
      <c r="C306" s="857"/>
      <c r="D306" s="857"/>
      <c r="E306" s="857"/>
      <c r="F306" s="857"/>
      <c r="G306" s="857"/>
      <c r="H306" s="857"/>
      <c r="I306" s="857"/>
      <c r="J306" s="857"/>
      <c r="K306" s="857"/>
      <c r="L306" s="857"/>
      <c r="M306" s="857"/>
      <c r="N306" s="857"/>
      <c r="O306" s="857"/>
      <c r="P306" s="857"/>
      <c r="Q306" s="857"/>
      <c r="R306" s="857"/>
      <c r="S306" s="857"/>
      <c r="T306" s="857"/>
      <c r="U306" s="857"/>
      <c r="V306" s="857"/>
      <c r="W306" s="857"/>
      <c r="X306" s="857"/>
      <c r="Y306" s="856"/>
    </row>
    <row r="307" spans="1:25">
      <c r="A307" s="857"/>
      <c r="B307" s="857"/>
      <c r="C307" s="857"/>
      <c r="D307" s="857"/>
      <c r="E307" s="857"/>
      <c r="F307" s="857"/>
      <c r="G307" s="857"/>
      <c r="H307" s="857"/>
      <c r="I307" s="857"/>
      <c r="J307" s="857"/>
      <c r="K307" s="857"/>
      <c r="L307" s="857"/>
      <c r="M307" s="857"/>
      <c r="N307" s="857"/>
      <c r="O307" s="857"/>
      <c r="P307" s="857"/>
      <c r="Q307" s="857"/>
      <c r="R307" s="857"/>
      <c r="S307" s="857"/>
      <c r="T307" s="857"/>
      <c r="U307" s="857"/>
      <c r="V307" s="857"/>
      <c r="W307" s="857"/>
      <c r="X307" s="857"/>
      <c r="Y307" s="856"/>
    </row>
    <row r="308" spans="1:25">
      <c r="A308" s="857"/>
      <c r="B308" s="857"/>
      <c r="C308" s="857"/>
      <c r="D308" s="857"/>
      <c r="E308" s="857"/>
      <c r="F308" s="857"/>
      <c r="G308" s="857"/>
      <c r="H308" s="857"/>
      <c r="I308" s="857"/>
      <c r="J308" s="857"/>
      <c r="K308" s="857"/>
      <c r="L308" s="857"/>
      <c r="M308" s="857"/>
      <c r="N308" s="857"/>
      <c r="O308" s="857"/>
      <c r="P308" s="857"/>
      <c r="Q308" s="857"/>
      <c r="R308" s="857"/>
      <c r="S308" s="857"/>
      <c r="T308" s="857"/>
      <c r="U308" s="857"/>
      <c r="V308" s="857"/>
      <c r="W308" s="857"/>
      <c r="X308" s="857"/>
      <c r="Y308" s="856"/>
    </row>
    <row r="309" spans="1:25">
      <c r="A309" s="857"/>
      <c r="B309" s="857"/>
      <c r="C309" s="857"/>
      <c r="D309" s="857"/>
      <c r="E309" s="857"/>
      <c r="F309" s="857"/>
      <c r="G309" s="857"/>
      <c r="H309" s="857"/>
      <c r="I309" s="857"/>
      <c r="J309" s="857"/>
      <c r="K309" s="857"/>
      <c r="L309" s="857"/>
      <c r="M309" s="857"/>
      <c r="N309" s="857"/>
      <c r="O309" s="857"/>
      <c r="P309" s="857"/>
      <c r="Q309" s="857"/>
      <c r="R309" s="857"/>
      <c r="S309" s="857"/>
      <c r="T309" s="857"/>
      <c r="U309" s="857"/>
      <c r="V309" s="857"/>
      <c r="W309" s="857"/>
      <c r="X309" s="857"/>
      <c r="Y309" s="856"/>
    </row>
    <row r="310" spans="1:25">
      <c r="A310" s="857"/>
      <c r="B310" s="857"/>
      <c r="C310" s="857"/>
      <c r="D310" s="857"/>
      <c r="E310" s="857"/>
      <c r="F310" s="857"/>
      <c r="G310" s="857"/>
      <c r="H310" s="857"/>
      <c r="I310" s="857"/>
      <c r="J310" s="857"/>
      <c r="K310" s="857"/>
      <c r="L310" s="857"/>
      <c r="M310" s="857"/>
      <c r="N310" s="857"/>
      <c r="O310" s="857"/>
      <c r="P310" s="857"/>
      <c r="Q310" s="857"/>
      <c r="R310" s="857"/>
      <c r="S310" s="857"/>
      <c r="T310" s="857"/>
      <c r="U310" s="857"/>
      <c r="V310" s="857"/>
      <c r="W310" s="857"/>
      <c r="X310" s="857"/>
      <c r="Y310" s="856"/>
    </row>
    <row r="311" spans="1:25">
      <c r="A311" s="857"/>
      <c r="B311" s="857"/>
      <c r="C311" s="857"/>
      <c r="D311" s="857"/>
      <c r="E311" s="857"/>
      <c r="F311" s="857"/>
      <c r="G311" s="857"/>
      <c r="H311" s="857"/>
      <c r="I311" s="857"/>
      <c r="J311" s="857"/>
      <c r="K311" s="857"/>
      <c r="L311" s="857"/>
      <c r="M311" s="857"/>
      <c r="N311" s="857"/>
      <c r="O311" s="857"/>
      <c r="P311" s="857"/>
      <c r="Q311" s="857"/>
      <c r="R311" s="857"/>
      <c r="S311" s="857"/>
      <c r="T311" s="857"/>
      <c r="U311" s="857"/>
      <c r="V311" s="857"/>
      <c r="W311" s="857"/>
      <c r="X311" s="857"/>
      <c r="Y311" s="856"/>
    </row>
    <row r="312" spans="1:25">
      <c r="A312" s="857"/>
      <c r="B312" s="857"/>
      <c r="C312" s="857"/>
      <c r="D312" s="857"/>
      <c r="E312" s="857"/>
      <c r="F312" s="857"/>
      <c r="G312" s="857"/>
      <c r="H312" s="857"/>
      <c r="I312" s="857"/>
      <c r="J312" s="857"/>
      <c r="K312" s="857"/>
      <c r="L312" s="857"/>
      <c r="M312" s="857"/>
      <c r="N312" s="857"/>
      <c r="O312" s="857"/>
      <c r="P312" s="857"/>
      <c r="Q312" s="857"/>
      <c r="R312" s="857"/>
      <c r="S312" s="857"/>
      <c r="T312" s="857"/>
      <c r="U312" s="857"/>
      <c r="V312" s="857"/>
      <c r="W312" s="857"/>
      <c r="X312" s="857"/>
      <c r="Y312" s="856"/>
    </row>
    <row r="313" spans="1:25">
      <c r="A313" s="857"/>
      <c r="B313" s="857"/>
      <c r="C313" s="857"/>
      <c r="D313" s="857"/>
      <c r="E313" s="857"/>
      <c r="F313" s="857"/>
      <c r="G313" s="857"/>
      <c r="H313" s="857"/>
      <c r="I313" s="857"/>
      <c r="J313" s="857"/>
      <c r="K313" s="857"/>
      <c r="L313" s="857"/>
      <c r="M313" s="857"/>
      <c r="N313" s="857"/>
      <c r="O313" s="857"/>
      <c r="P313" s="857"/>
      <c r="Q313" s="857"/>
      <c r="R313" s="857"/>
      <c r="S313" s="857"/>
      <c r="T313" s="857"/>
      <c r="U313" s="857"/>
      <c r="V313" s="857"/>
      <c r="W313" s="857"/>
      <c r="X313" s="857"/>
      <c r="Y313" s="856"/>
    </row>
    <row r="314" spans="1:25">
      <c r="A314" s="857"/>
      <c r="B314" s="857"/>
      <c r="C314" s="857"/>
      <c r="D314" s="857"/>
      <c r="E314" s="857"/>
      <c r="F314" s="857"/>
      <c r="G314" s="857"/>
      <c r="H314" s="857"/>
      <c r="I314" s="857"/>
      <c r="J314" s="857"/>
      <c r="K314" s="857"/>
      <c r="L314" s="857"/>
      <c r="M314" s="857"/>
      <c r="N314" s="857"/>
      <c r="O314" s="857"/>
      <c r="P314" s="857"/>
      <c r="Q314" s="857"/>
      <c r="R314" s="857"/>
      <c r="S314" s="857"/>
      <c r="T314" s="857"/>
      <c r="U314" s="857"/>
      <c r="V314" s="857"/>
      <c r="W314" s="857"/>
      <c r="X314" s="857"/>
      <c r="Y314" s="856"/>
    </row>
    <row r="315" spans="1:25">
      <c r="A315" s="857"/>
      <c r="B315" s="857"/>
      <c r="C315" s="857"/>
      <c r="D315" s="857"/>
      <c r="E315" s="857"/>
      <c r="F315" s="857"/>
      <c r="G315" s="857"/>
      <c r="H315" s="857"/>
      <c r="I315" s="857"/>
      <c r="J315" s="857"/>
      <c r="K315" s="857"/>
      <c r="L315" s="857"/>
      <c r="M315" s="857"/>
      <c r="N315" s="857"/>
      <c r="O315" s="857"/>
      <c r="P315" s="857"/>
      <c r="Q315" s="857"/>
      <c r="R315" s="857"/>
      <c r="S315" s="857"/>
      <c r="T315" s="857"/>
      <c r="U315" s="857"/>
      <c r="V315" s="857"/>
      <c r="W315" s="857"/>
      <c r="X315" s="857"/>
      <c r="Y315" s="856"/>
    </row>
    <row r="316" spans="1:25">
      <c r="A316" s="857"/>
      <c r="B316" s="857"/>
      <c r="C316" s="857"/>
      <c r="D316" s="857"/>
      <c r="E316" s="857"/>
      <c r="F316" s="857"/>
      <c r="G316" s="857"/>
      <c r="H316" s="857"/>
      <c r="I316" s="857"/>
      <c r="J316" s="857"/>
      <c r="K316" s="857"/>
      <c r="L316" s="857"/>
      <c r="M316" s="857"/>
      <c r="N316" s="857"/>
      <c r="O316" s="857"/>
      <c r="P316" s="857"/>
      <c r="Q316" s="857"/>
      <c r="R316" s="857"/>
      <c r="S316" s="857"/>
      <c r="T316" s="857"/>
      <c r="U316" s="857"/>
      <c r="V316" s="857"/>
      <c r="W316" s="857"/>
      <c r="X316" s="857"/>
      <c r="Y316" s="856"/>
    </row>
    <row r="317" spans="1:25">
      <c r="A317" s="857"/>
      <c r="B317" s="857"/>
      <c r="C317" s="857"/>
      <c r="D317" s="857"/>
      <c r="E317" s="857"/>
      <c r="F317" s="857"/>
      <c r="G317" s="857"/>
      <c r="H317" s="857"/>
      <c r="I317" s="857"/>
      <c r="J317" s="857"/>
      <c r="K317" s="857"/>
      <c r="L317" s="857"/>
      <c r="M317" s="857"/>
      <c r="N317" s="857"/>
      <c r="O317" s="857"/>
      <c r="P317" s="857"/>
      <c r="Q317" s="857"/>
      <c r="R317" s="857"/>
      <c r="S317" s="857"/>
      <c r="T317" s="857"/>
      <c r="U317" s="857"/>
      <c r="V317" s="857"/>
      <c r="W317" s="857"/>
      <c r="X317" s="857"/>
      <c r="Y317" s="856"/>
    </row>
    <row r="318" spans="1:25">
      <c r="A318" s="857"/>
      <c r="B318" s="857"/>
      <c r="C318" s="857"/>
      <c r="D318" s="857"/>
      <c r="E318" s="857"/>
      <c r="F318" s="857"/>
      <c r="G318" s="857"/>
      <c r="H318" s="857"/>
      <c r="I318" s="857"/>
      <c r="J318" s="857"/>
      <c r="K318" s="857"/>
      <c r="L318" s="857"/>
      <c r="M318" s="857"/>
      <c r="N318" s="857"/>
      <c r="O318" s="857"/>
      <c r="P318" s="857"/>
      <c r="Q318" s="857"/>
      <c r="R318" s="857"/>
      <c r="S318" s="857"/>
      <c r="T318" s="857"/>
      <c r="U318" s="857"/>
      <c r="V318" s="857"/>
      <c r="W318" s="857"/>
      <c r="X318" s="857"/>
      <c r="Y318" s="856"/>
    </row>
    <row r="319" spans="1:25">
      <c r="A319" s="857"/>
      <c r="B319" s="857"/>
      <c r="C319" s="857"/>
      <c r="D319" s="857"/>
      <c r="E319" s="857"/>
      <c r="F319" s="857"/>
      <c r="G319" s="857"/>
      <c r="H319" s="857"/>
      <c r="I319" s="857"/>
      <c r="J319" s="857"/>
      <c r="K319" s="857"/>
      <c r="L319" s="857"/>
      <c r="M319" s="857"/>
      <c r="N319" s="857"/>
      <c r="O319" s="857"/>
      <c r="P319" s="857"/>
      <c r="Q319" s="857"/>
      <c r="R319" s="857"/>
      <c r="S319" s="857"/>
      <c r="T319" s="857"/>
      <c r="U319" s="857"/>
      <c r="V319" s="857"/>
      <c r="W319" s="857"/>
      <c r="X319" s="857"/>
      <c r="Y319" s="856"/>
    </row>
    <row r="320" spans="1:25">
      <c r="A320" s="857"/>
      <c r="B320" s="857"/>
      <c r="C320" s="857"/>
      <c r="D320" s="857"/>
      <c r="E320" s="857"/>
      <c r="F320" s="857"/>
      <c r="G320" s="857"/>
      <c r="H320" s="857"/>
      <c r="I320" s="857"/>
      <c r="J320" s="857"/>
      <c r="K320" s="857"/>
      <c r="L320" s="857"/>
      <c r="M320" s="857"/>
      <c r="N320" s="857"/>
      <c r="O320" s="857"/>
      <c r="P320" s="857"/>
      <c r="Q320" s="857"/>
      <c r="R320" s="857"/>
      <c r="S320" s="857"/>
      <c r="T320" s="857"/>
      <c r="U320" s="857"/>
      <c r="V320" s="857"/>
      <c r="W320" s="857"/>
      <c r="X320" s="857"/>
      <c r="Y320" s="856"/>
    </row>
    <row r="321" spans="1:25">
      <c r="A321" s="857"/>
      <c r="B321" s="857"/>
      <c r="C321" s="857"/>
      <c r="D321" s="857"/>
      <c r="E321" s="857"/>
      <c r="F321" s="857"/>
      <c r="G321" s="857"/>
      <c r="H321" s="857"/>
      <c r="I321" s="857"/>
      <c r="J321" s="857"/>
      <c r="K321" s="857"/>
      <c r="L321" s="857"/>
      <c r="M321" s="857"/>
      <c r="N321" s="857"/>
      <c r="O321" s="857"/>
      <c r="P321" s="857"/>
      <c r="Q321" s="857"/>
      <c r="R321" s="857"/>
      <c r="S321" s="857"/>
      <c r="T321" s="857"/>
      <c r="U321" s="857"/>
      <c r="V321" s="857"/>
      <c r="W321" s="857"/>
      <c r="X321" s="857"/>
      <c r="Y321" s="856"/>
    </row>
    <row r="322" spans="1:25">
      <c r="A322" s="857"/>
      <c r="B322" s="857"/>
      <c r="C322" s="857"/>
      <c r="D322" s="857"/>
      <c r="E322" s="857"/>
      <c r="F322" s="857"/>
      <c r="G322" s="857"/>
      <c r="H322" s="857"/>
      <c r="I322" s="857"/>
      <c r="J322" s="857"/>
      <c r="K322" s="857"/>
      <c r="L322" s="857"/>
      <c r="M322" s="857"/>
      <c r="N322" s="857"/>
      <c r="O322" s="857"/>
      <c r="P322" s="857"/>
      <c r="Q322" s="857"/>
      <c r="R322" s="857"/>
      <c r="S322" s="857"/>
      <c r="T322" s="857"/>
      <c r="U322" s="857"/>
      <c r="V322" s="857"/>
      <c r="W322" s="857"/>
      <c r="X322" s="857"/>
      <c r="Y322" s="856"/>
    </row>
    <row r="323" spans="1:25">
      <c r="A323" s="857"/>
      <c r="B323" s="857"/>
      <c r="C323" s="857"/>
      <c r="D323" s="857"/>
      <c r="E323" s="857"/>
      <c r="F323" s="857"/>
      <c r="G323" s="857"/>
      <c r="H323" s="857"/>
      <c r="I323" s="857"/>
      <c r="J323" s="857"/>
      <c r="K323" s="857"/>
      <c r="L323" s="857"/>
      <c r="M323" s="857"/>
      <c r="N323" s="857"/>
      <c r="O323" s="857"/>
      <c r="P323" s="857"/>
      <c r="Q323" s="857"/>
      <c r="R323" s="857"/>
      <c r="S323" s="857"/>
      <c r="T323" s="857"/>
      <c r="U323" s="857"/>
      <c r="V323" s="857"/>
      <c r="W323" s="857"/>
      <c r="X323" s="857"/>
      <c r="Y323" s="856"/>
    </row>
    <row r="324" spans="1:25">
      <c r="A324" s="857"/>
      <c r="B324" s="857"/>
      <c r="C324" s="857"/>
      <c r="D324" s="857"/>
      <c r="E324" s="857"/>
      <c r="F324" s="857"/>
      <c r="G324" s="857"/>
      <c r="H324" s="857"/>
      <c r="I324" s="857"/>
      <c r="J324" s="857"/>
      <c r="K324" s="857"/>
      <c r="L324" s="857"/>
      <c r="M324" s="857"/>
      <c r="N324" s="857"/>
      <c r="O324" s="857"/>
      <c r="P324" s="857"/>
      <c r="Q324" s="857"/>
      <c r="R324" s="857"/>
      <c r="S324" s="857"/>
      <c r="T324" s="857"/>
      <c r="U324" s="857"/>
      <c r="V324" s="857"/>
      <c r="W324" s="857"/>
      <c r="X324" s="857"/>
      <c r="Y324" s="856"/>
    </row>
    <row r="325" spans="1:25">
      <c r="A325" s="857"/>
      <c r="B325" s="857"/>
      <c r="C325" s="857"/>
      <c r="D325" s="857"/>
      <c r="E325" s="857"/>
      <c r="F325" s="857"/>
      <c r="G325" s="857"/>
      <c r="H325" s="857"/>
      <c r="I325" s="857"/>
      <c r="J325" s="857"/>
      <c r="K325" s="857"/>
      <c r="L325" s="857"/>
      <c r="M325" s="857"/>
      <c r="N325" s="857"/>
      <c r="O325" s="857"/>
      <c r="P325" s="857"/>
      <c r="Q325" s="857"/>
      <c r="R325" s="857"/>
      <c r="S325" s="857"/>
      <c r="T325" s="857"/>
      <c r="U325" s="857"/>
      <c r="V325" s="857"/>
      <c r="W325" s="857"/>
      <c r="X325" s="857"/>
      <c r="Y325" s="856"/>
    </row>
    <row r="326" spans="1:25">
      <c r="A326" s="857"/>
      <c r="B326" s="857"/>
      <c r="C326" s="857"/>
      <c r="D326" s="857"/>
      <c r="E326" s="857"/>
      <c r="F326" s="857"/>
      <c r="G326" s="857"/>
      <c r="H326" s="857"/>
      <c r="I326" s="857"/>
      <c r="J326" s="857"/>
      <c r="K326" s="857"/>
      <c r="L326" s="857"/>
      <c r="M326" s="857"/>
      <c r="N326" s="857"/>
      <c r="O326" s="857"/>
      <c r="P326" s="857"/>
      <c r="Q326" s="857"/>
      <c r="R326" s="857"/>
      <c r="S326" s="857"/>
      <c r="T326" s="857"/>
      <c r="U326" s="857"/>
      <c r="V326" s="857"/>
      <c r="W326" s="857"/>
      <c r="X326" s="857"/>
      <c r="Y326" s="856"/>
    </row>
    <row r="327" spans="1:25">
      <c r="A327" s="857"/>
      <c r="B327" s="857"/>
      <c r="C327" s="857"/>
      <c r="D327" s="857"/>
      <c r="E327" s="857"/>
      <c r="F327" s="857"/>
      <c r="G327" s="857"/>
      <c r="H327" s="857"/>
      <c r="I327" s="857"/>
      <c r="J327" s="857"/>
      <c r="K327" s="857"/>
      <c r="L327" s="857"/>
      <c r="M327" s="857"/>
      <c r="N327" s="857"/>
      <c r="O327" s="857"/>
      <c r="P327" s="857"/>
      <c r="Q327" s="857"/>
      <c r="R327" s="857"/>
      <c r="S327" s="857"/>
      <c r="T327" s="857"/>
      <c r="U327" s="857"/>
      <c r="V327" s="857"/>
      <c r="W327" s="857"/>
      <c r="X327" s="857"/>
      <c r="Y327" s="856"/>
    </row>
    <row r="328" spans="1:25">
      <c r="A328" s="857"/>
      <c r="B328" s="857"/>
      <c r="C328" s="857"/>
      <c r="D328" s="857"/>
      <c r="E328" s="857"/>
      <c r="F328" s="857"/>
      <c r="G328" s="857"/>
      <c r="H328" s="857"/>
      <c r="I328" s="857"/>
      <c r="J328" s="857"/>
      <c r="K328" s="857"/>
      <c r="L328" s="857"/>
      <c r="M328" s="857"/>
      <c r="N328" s="857"/>
      <c r="O328" s="857"/>
      <c r="P328" s="857"/>
      <c r="Q328" s="857"/>
      <c r="R328" s="857"/>
      <c r="S328" s="857"/>
      <c r="T328" s="857"/>
      <c r="U328" s="857"/>
      <c r="V328" s="857"/>
      <c r="W328" s="857"/>
      <c r="X328" s="857"/>
      <c r="Y328" s="856"/>
    </row>
    <row r="329" spans="1:25">
      <c r="A329" s="857"/>
      <c r="B329" s="857"/>
      <c r="C329" s="857"/>
      <c r="D329" s="857"/>
      <c r="E329" s="857"/>
      <c r="F329" s="857"/>
      <c r="G329" s="857"/>
      <c r="H329" s="857"/>
      <c r="I329" s="857"/>
      <c r="J329" s="857"/>
      <c r="K329" s="857"/>
      <c r="L329" s="857"/>
      <c r="M329" s="857"/>
      <c r="N329" s="857"/>
      <c r="O329" s="857"/>
      <c r="P329" s="857"/>
      <c r="Q329" s="857"/>
      <c r="R329" s="857"/>
      <c r="S329" s="857"/>
      <c r="T329" s="857"/>
      <c r="U329" s="857"/>
      <c r="V329" s="857"/>
      <c r="W329" s="857"/>
      <c r="X329" s="857"/>
      <c r="Y329" s="856"/>
    </row>
    <row r="330" spans="1:25">
      <c r="A330" s="857"/>
      <c r="B330" s="857"/>
      <c r="C330" s="857"/>
      <c r="D330" s="857"/>
      <c r="E330" s="857"/>
      <c r="F330" s="857"/>
      <c r="G330" s="857"/>
      <c r="H330" s="857"/>
      <c r="I330" s="857"/>
      <c r="J330" s="857"/>
      <c r="K330" s="857"/>
      <c r="L330" s="857"/>
      <c r="M330" s="857"/>
      <c r="N330" s="857"/>
      <c r="O330" s="857"/>
      <c r="P330" s="857"/>
      <c r="Q330" s="857"/>
      <c r="R330" s="857"/>
      <c r="S330" s="857"/>
      <c r="T330" s="857"/>
      <c r="U330" s="857"/>
      <c r="V330" s="857"/>
      <c r="W330" s="857"/>
      <c r="X330" s="857"/>
      <c r="Y330" s="856"/>
    </row>
    <row r="331" spans="1:25">
      <c r="A331" s="857"/>
      <c r="B331" s="857"/>
      <c r="C331" s="857"/>
      <c r="D331" s="857"/>
      <c r="E331" s="857"/>
      <c r="F331" s="857"/>
      <c r="G331" s="857"/>
      <c r="H331" s="857"/>
      <c r="I331" s="857"/>
      <c r="J331" s="857"/>
      <c r="K331" s="857"/>
      <c r="L331" s="857"/>
      <c r="M331" s="857"/>
      <c r="N331" s="857"/>
      <c r="O331" s="857"/>
      <c r="P331" s="857"/>
      <c r="Q331" s="857"/>
      <c r="R331" s="857"/>
      <c r="S331" s="857"/>
      <c r="T331" s="857"/>
      <c r="U331" s="857"/>
      <c r="V331" s="857"/>
      <c r="W331" s="857"/>
      <c r="X331" s="857"/>
      <c r="Y331" s="856"/>
    </row>
    <row r="332" spans="1:25">
      <c r="A332" s="857"/>
      <c r="B332" s="857"/>
      <c r="C332" s="857"/>
      <c r="D332" s="857"/>
      <c r="E332" s="857"/>
      <c r="F332" s="857"/>
      <c r="G332" s="857"/>
      <c r="H332" s="857"/>
      <c r="I332" s="857"/>
      <c r="J332" s="857"/>
      <c r="K332" s="857"/>
      <c r="L332" s="857"/>
      <c r="M332" s="857"/>
      <c r="N332" s="857"/>
      <c r="O332" s="857"/>
      <c r="P332" s="857"/>
      <c r="Q332" s="857"/>
      <c r="R332" s="857"/>
      <c r="S332" s="857"/>
      <c r="T332" s="857"/>
      <c r="U332" s="857"/>
      <c r="V332" s="857"/>
      <c r="W332" s="857"/>
      <c r="X332" s="857"/>
      <c r="Y332" s="856"/>
    </row>
    <row r="333" spans="1:25">
      <c r="A333" s="857"/>
      <c r="B333" s="857"/>
      <c r="C333" s="857"/>
      <c r="D333" s="857"/>
      <c r="E333" s="857"/>
      <c r="F333" s="857"/>
      <c r="G333" s="857"/>
      <c r="H333" s="857"/>
      <c r="I333" s="857"/>
      <c r="J333" s="857"/>
      <c r="K333" s="857"/>
      <c r="L333" s="857"/>
      <c r="M333" s="857"/>
      <c r="N333" s="857"/>
      <c r="O333" s="857"/>
      <c r="P333" s="857"/>
      <c r="Q333" s="857"/>
      <c r="R333" s="857"/>
      <c r="S333" s="857"/>
      <c r="T333" s="857"/>
      <c r="U333" s="857"/>
      <c r="V333" s="857"/>
      <c r="W333" s="857"/>
      <c r="X333" s="857"/>
      <c r="Y333" s="856"/>
    </row>
    <row r="334" spans="1:25">
      <c r="A334" s="857"/>
      <c r="B334" s="857"/>
      <c r="C334" s="857"/>
      <c r="D334" s="857"/>
      <c r="E334" s="857"/>
      <c r="F334" s="857"/>
      <c r="G334" s="857"/>
      <c r="H334" s="857"/>
      <c r="I334" s="857"/>
      <c r="J334" s="857"/>
      <c r="K334" s="857"/>
      <c r="L334" s="857"/>
      <c r="M334" s="857"/>
      <c r="N334" s="857"/>
      <c r="O334" s="857"/>
      <c r="P334" s="857"/>
      <c r="Q334" s="857"/>
      <c r="R334" s="857"/>
      <c r="S334" s="857"/>
      <c r="T334" s="857"/>
      <c r="U334" s="857"/>
      <c r="V334" s="857"/>
      <c r="W334" s="857"/>
      <c r="X334" s="857"/>
      <c r="Y334" s="856"/>
    </row>
    <row r="335" spans="1:25">
      <c r="A335" s="857"/>
      <c r="B335" s="857"/>
      <c r="C335" s="857"/>
      <c r="D335" s="857"/>
      <c r="E335" s="857"/>
      <c r="F335" s="857"/>
      <c r="G335" s="857"/>
      <c r="H335" s="857"/>
      <c r="I335" s="857"/>
      <c r="J335" s="857"/>
      <c r="K335" s="857"/>
      <c r="L335" s="857"/>
      <c r="M335" s="857"/>
      <c r="N335" s="857"/>
      <c r="O335" s="857"/>
      <c r="P335" s="857"/>
      <c r="Q335" s="857"/>
      <c r="R335" s="857"/>
      <c r="S335" s="857"/>
      <c r="T335" s="857"/>
      <c r="U335" s="857"/>
      <c r="V335" s="857"/>
      <c r="W335" s="857"/>
      <c r="X335" s="857"/>
      <c r="Y335" s="856"/>
    </row>
    <row r="336" spans="1:25">
      <c r="A336" s="857"/>
      <c r="B336" s="857"/>
      <c r="C336" s="857"/>
      <c r="D336" s="857"/>
      <c r="E336" s="857"/>
      <c r="F336" s="857"/>
      <c r="G336" s="857"/>
      <c r="H336" s="857"/>
      <c r="I336" s="857"/>
      <c r="J336" s="857"/>
      <c r="K336" s="857"/>
      <c r="L336" s="857"/>
      <c r="M336" s="857"/>
      <c r="N336" s="857"/>
      <c r="O336" s="857"/>
      <c r="P336" s="857"/>
      <c r="Q336" s="857"/>
      <c r="R336" s="857"/>
      <c r="S336" s="857"/>
      <c r="T336" s="857"/>
      <c r="U336" s="857"/>
      <c r="V336" s="857"/>
      <c r="W336" s="857"/>
      <c r="X336" s="857"/>
      <c r="Y336" s="856"/>
    </row>
    <row r="337" spans="1:25">
      <c r="A337" s="857"/>
      <c r="B337" s="857"/>
      <c r="C337" s="857"/>
      <c r="D337" s="857"/>
      <c r="E337" s="857"/>
      <c r="F337" s="857"/>
      <c r="G337" s="857"/>
      <c r="H337" s="857"/>
      <c r="I337" s="857"/>
      <c r="J337" s="857"/>
      <c r="K337" s="857"/>
      <c r="L337" s="857"/>
      <c r="M337" s="857"/>
      <c r="N337" s="857"/>
      <c r="O337" s="857"/>
      <c r="P337" s="857"/>
      <c r="Q337" s="857"/>
      <c r="R337" s="857"/>
      <c r="S337" s="857"/>
      <c r="T337" s="857"/>
      <c r="U337" s="857"/>
      <c r="V337" s="857"/>
      <c r="W337" s="857"/>
      <c r="X337" s="857"/>
      <c r="Y337" s="856"/>
    </row>
    <row r="338" spans="1:25">
      <c r="A338" s="857"/>
      <c r="B338" s="857"/>
      <c r="C338" s="857"/>
      <c r="D338" s="857"/>
      <c r="E338" s="857"/>
      <c r="F338" s="857"/>
      <c r="G338" s="857"/>
      <c r="H338" s="857"/>
      <c r="I338" s="857"/>
      <c r="J338" s="857"/>
      <c r="K338" s="857"/>
      <c r="L338" s="857"/>
      <c r="M338" s="857"/>
      <c r="N338" s="857"/>
      <c r="O338" s="857"/>
      <c r="P338" s="857"/>
      <c r="Q338" s="857"/>
      <c r="R338" s="857"/>
      <c r="S338" s="857"/>
      <c r="T338" s="857"/>
      <c r="U338" s="857"/>
      <c r="V338" s="857"/>
      <c r="W338" s="857"/>
      <c r="X338" s="857"/>
      <c r="Y338" s="856"/>
    </row>
    <row r="339" spans="1:25">
      <c r="A339" s="857"/>
      <c r="B339" s="857"/>
      <c r="C339" s="857"/>
      <c r="D339" s="857"/>
      <c r="E339" s="857"/>
      <c r="F339" s="857"/>
      <c r="G339" s="857"/>
      <c r="H339" s="857"/>
      <c r="I339" s="857"/>
      <c r="J339" s="857"/>
      <c r="K339" s="857"/>
      <c r="L339" s="857"/>
      <c r="M339" s="857"/>
      <c r="N339" s="857"/>
      <c r="O339" s="857"/>
      <c r="P339" s="857"/>
      <c r="Q339" s="857"/>
      <c r="R339" s="857"/>
      <c r="S339" s="857"/>
      <c r="T339" s="857"/>
      <c r="U339" s="857"/>
      <c r="V339" s="857"/>
      <c r="W339" s="857"/>
      <c r="X339" s="857"/>
      <c r="Y339" s="856"/>
    </row>
    <row r="340" spans="1:25">
      <c r="A340" s="857"/>
      <c r="B340" s="857"/>
      <c r="C340" s="857"/>
      <c r="D340" s="857"/>
      <c r="E340" s="857"/>
      <c r="F340" s="857"/>
      <c r="G340" s="857"/>
      <c r="H340" s="857"/>
      <c r="I340" s="857"/>
      <c r="J340" s="857"/>
      <c r="K340" s="857"/>
      <c r="L340" s="857"/>
      <c r="M340" s="857"/>
      <c r="N340" s="857"/>
      <c r="O340" s="857"/>
      <c r="P340" s="857"/>
      <c r="Q340" s="857"/>
      <c r="R340" s="857"/>
      <c r="S340" s="857"/>
      <c r="T340" s="857"/>
      <c r="U340" s="857"/>
      <c r="V340" s="857"/>
      <c r="W340" s="857"/>
      <c r="X340" s="857"/>
      <c r="Y340" s="856"/>
    </row>
    <row r="341" spans="1:25">
      <c r="A341" s="857"/>
      <c r="B341" s="857"/>
      <c r="C341" s="857"/>
      <c r="D341" s="857"/>
      <c r="E341" s="857"/>
      <c r="F341" s="857"/>
      <c r="G341" s="857"/>
      <c r="H341" s="857"/>
      <c r="I341" s="857"/>
      <c r="J341" s="857"/>
      <c r="K341" s="857"/>
      <c r="L341" s="857"/>
      <c r="M341" s="857"/>
      <c r="N341" s="857"/>
      <c r="O341" s="857"/>
      <c r="P341" s="857"/>
      <c r="Q341" s="857"/>
      <c r="R341" s="857"/>
      <c r="S341" s="857"/>
      <c r="T341" s="857"/>
      <c r="U341" s="857"/>
      <c r="V341" s="857"/>
      <c r="W341" s="857"/>
      <c r="X341" s="857"/>
      <c r="Y341" s="856"/>
    </row>
    <row r="342" spans="1:25">
      <c r="A342" s="857"/>
      <c r="B342" s="857"/>
      <c r="C342" s="857"/>
      <c r="D342" s="857"/>
      <c r="E342" s="857"/>
      <c r="F342" s="857"/>
      <c r="G342" s="857"/>
      <c r="H342" s="857"/>
      <c r="I342" s="857"/>
      <c r="J342" s="857"/>
      <c r="K342" s="857"/>
      <c r="L342" s="857"/>
      <c r="M342" s="857"/>
      <c r="N342" s="857"/>
      <c r="O342" s="857"/>
      <c r="P342" s="857"/>
      <c r="Q342" s="857"/>
      <c r="R342" s="857"/>
      <c r="S342" s="857"/>
      <c r="T342" s="857"/>
      <c r="U342" s="857"/>
      <c r="V342" s="857"/>
      <c r="W342" s="857"/>
      <c r="X342" s="857"/>
      <c r="Y342" s="856"/>
    </row>
    <row r="343" spans="1:25">
      <c r="A343" s="857"/>
      <c r="B343" s="857"/>
      <c r="C343" s="857"/>
      <c r="D343" s="857"/>
      <c r="E343" s="857"/>
      <c r="F343" s="857"/>
      <c r="G343" s="857"/>
      <c r="H343" s="857"/>
      <c r="I343" s="857"/>
      <c r="J343" s="857"/>
      <c r="K343" s="857"/>
      <c r="L343" s="857"/>
      <c r="M343" s="857"/>
      <c r="N343" s="857"/>
      <c r="O343" s="857"/>
      <c r="P343" s="857"/>
      <c r="Q343" s="857"/>
      <c r="R343" s="857"/>
      <c r="S343" s="857"/>
      <c r="T343" s="857"/>
      <c r="U343" s="857"/>
      <c r="V343" s="857"/>
      <c r="W343" s="857"/>
      <c r="X343" s="857"/>
      <c r="Y343" s="856"/>
    </row>
    <row r="344" spans="1:25">
      <c r="A344" s="857"/>
      <c r="B344" s="857"/>
      <c r="C344" s="857"/>
      <c r="D344" s="857"/>
      <c r="E344" s="857"/>
      <c r="F344" s="857"/>
      <c r="G344" s="857"/>
      <c r="H344" s="857"/>
      <c r="I344" s="857"/>
      <c r="J344" s="857"/>
      <c r="K344" s="857"/>
      <c r="L344" s="857"/>
      <c r="M344" s="857"/>
      <c r="N344" s="857"/>
      <c r="O344" s="857"/>
      <c r="P344" s="857"/>
      <c r="Q344" s="857"/>
      <c r="R344" s="857"/>
      <c r="S344" s="857"/>
      <c r="T344" s="857"/>
      <c r="U344" s="857"/>
      <c r="V344" s="857"/>
      <c r="W344" s="857"/>
      <c r="X344" s="857"/>
      <c r="Y344" s="856"/>
    </row>
    <row r="345" spans="1:25">
      <c r="A345" s="857"/>
      <c r="B345" s="857"/>
      <c r="C345" s="857"/>
      <c r="D345" s="857"/>
      <c r="E345" s="857"/>
      <c r="F345" s="857"/>
      <c r="G345" s="857"/>
      <c r="H345" s="857"/>
      <c r="I345" s="857"/>
      <c r="J345" s="857"/>
      <c r="K345" s="857"/>
      <c r="L345" s="857"/>
      <c r="M345" s="857"/>
      <c r="N345" s="857"/>
      <c r="O345" s="857"/>
      <c r="P345" s="857"/>
      <c r="Q345" s="857"/>
      <c r="R345" s="857"/>
      <c r="S345" s="857"/>
      <c r="T345" s="857"/>
      <c r="U345" s="857"/>
      <c r="V345" s="857"/>
      <c r="W345" s="857"/>
      <c r="X345" s="857"/>
      <c r="Y345" s="856"/>
    </row>
    <row r="346" spans="1:25">
      <c r="A346" s="857"/>
      <c r="B346" s="857"/>
      <c r="C346" s="857"/>
      <c r="D346" s="857"/>
      <c r="E346" s="857"/>
      <c r="F346" s="857"/>
      <c r="G346" s="857"/>
      <c r="H346" s="857"/>
      <c r="I346" s="857"/>
      <c r="J346" s="857"/>
      <c r="K346" s="857"/>
      <c r="L346" s="857"/>
      <c r="M346" s="857"/>
      <c r="N346" s="857"/>
      <c r="O346" s="857"/>
      <c r="P346" s="857"/>
      <c r="Q346" s="857"/>
      <c r="R346" s="857"/>
      <c r="S346" s="857"/>
      <c r="T346" s="857"/>
      <c r="U346" s="857"/>
      <c r="V346" s="857"/>
      <c r="W346" s="857"/>
      <c r="X346" s="857"/>
      <c r="Y346" s="856"/>
    </row>
    <row r="347" spans="1:25">
      <c r="A347" s="857"/>
      <c r="B347" s="857"/>
      <c r="C347" s="857"/>
      <c r="D347" s="857"/>
      <c r="E347" s="857"/>
      <c r="F347" s="857"/>
      <c r="G347" s="857"/>
      <c r="H347" s="857"/>
      <c r="I347" s="857"/>
      <c r="J347" s="857"/>
      <c r="K347" s="857"/>
      <c r="L347" s="857"/>
      <c r="M347" s="857"/>
      <c r="N347" s="857"/>
      <c r="O347" s="857"/>
      <c r="P347" s="857"/>
      <c r="Q347" s="857"/>
      <c r="R347" s="857"/>
      <c r="S347" s="857"/>
      <c r="T347" s="857"/>
      <c r="U347" s="857"/>
      <c r="V347" s="857"/>
      <c r="W347" s="857"/>
      <c r="X347" s="857"/>
      <c r="Y347" s="856"/>
    </row>
    <row r="348" spans="1:25">
      <c r="A348" s="857"/>
      <c r="B348" s="857"/>
      <c r="C348" s="857"/>
      <c r="D348" s="857"/>
      <c r="E348" s="857"/>
      <c r="F348" s="857"/>
      <c r="G348" s="857"/>
      <c r="H348" s="857"/>
      <c r="I348" s="857"/>
      <c r="J348" s="857"/>
      <c r="K348" s="857"/>
      <c r="L348" s="857"/>
      <c r="M348" s="857"/>
      <c r="N348" s="857"/>
      <c r="O348" s="857"/>
      <c r="P348" s="857"/>
      <c r="Q348" s="857"/>
      <c r="R348" s="857"/>
      <c r="S348" s="857"/>
      <c r="T348" s="857"/>
      <c r="U348" s="857"/>
      <c r="V348" s="857"/>
      <c r="W348" s="857"/>
      <c r="X348" s="857"/>
      <c r="Y348" s="856"/>
    </row>
    <row r="349" spans="1:25">
      <c r="A349" s="857"/>
      <c r="B349" s="857"/>
      <c r="C349" s="857"/>
      <c r="D349" s="857"/>
      <c r="E349" s="857"/>
      <c r="F349" s="857"/>
      <c r="G349" s="857"/>
      <c r="H349" s="857"/>
      <c r="I349" s="857"/>
      <c r="J349" s="857"/>
      <c r="K349" s="857"/>
      <c r="L349" s="857"/>
      <c r="M349" s="857"/>
      <c r="N349" s="857"/>
      <c r="O349" s="857"/>
      <c r="P349" s="857"/>
      <c r="Q349" s="857"/>
      <c r="R349" s="857"/>
      <c r="S349" s="857"/>
      <c r="T349" s="857"/>
      <c r="U349" s="857"/>
      <c r="V349" s="857"/>
      <c r="W349" s="857"/>
      <c r="X349" s="857"/>
      <c r="Y349" s="856"/>
    </row>
    <row r="350" spans="1:25">
      <c r="A350" s="857"/>
      <c r="B350" s="857"/>
      <c r="C350" s="857"/>
      <c r="D350" s="857"/>
      <c r="E350" s="857"/>
      <c r="F350" s="857"/>
      <c r="G350" s="857"/>
      <c r="H350" s="857"/>
      <c r="I350" s="857"/>
      <c r="J350" s="857"/>
      <c r="K350" s="857"/>
      <c r="L350" s="857"/>
      <c r="M350" s="857"/>
      <c r="N350" s="857"/>
      <c r="O350" s="857"/>
      <c r="P350" s="857"/>
      <c r="Q350" s="857"/>
      <c r="R350" s="857"/>
      <c r="S350" s="857"/>
      <c r="T350" s="857"/>
      <c r="U350" s="857"/>
      <c r="V350" s="857"/>
      <c r="W350" s="857"/>
      <c r="X350" s="857"/>
      <c r="Y350" s="856"/>
    </row>
    <row r="351" spans="1:25">
      <c r="A351" s="857"/>
      <c r="B351" s="857"/>
      <c r="C351" s="857"/>
      <c r="D351" s="857"/>
      <c r="E351" s="857"/>
      <c r="F351" s="857"/>
      <c r="G351" s="857"/>
      <c r="H351" s="857"/>
      <c r="I351" s="857"/>
      <c r="J351" s="857"/>
      <c r="K351" s="857"/>
      <c r="L351" s="857"/>
      <c r="M351" s="857"/>
      <c r="N351" s="857"/>
      <c r="O351" s="857"/>
      <c r="P351" s="857"/>
      <c r="Q351" s="857"/>
      <c r="R351" s="857"/>
      <c r="S351" s="857"/>
      <c r="T351" s="857"/>
      <c r="U351" s="857"/>
      <c r="V351" s="857"/>
      <c r="W351" s="857"/>
      <c r="X351" s="857"/>
      <c r="Y351" s="856"/>
    </row>
    <row r="352" spans="1:25">
      <c r="A352" s="857"/>
      <c r="B352" s="857"/>
      <c r="C352" s="857"/>
      <c r="D352" s="857"/>
      <c r="E352" s="857"/>
      <c r="F352" s="857"/>
      <c r="G352" s="857"/>
      <c r="H352" s="857"/>
      <c r="I352" s="857"/>
      <c r="J352" s="857"/>
      <c r="K352" s="857"/>
      <c r="L352" s="857"/>
      <c r="M352" s="857"/>
      <c r="N352" s="857"/>
      <c r="O352" s="857"/>
      <c r="P352" s="857"/>
      <c r="Q352" s="857"/>
      <c r="R352" s="857"/>
      <c r="S352" s="857"/>
      <c r="T352" s="857"/>
      <c r="U352" s="857"/>
      <c r="V352" s="857"/>
      <c r="W352" s="857"/>
      <c r="X352" s="857"/>
      <c r="Y352" s="856"/>
    </row>
    <row r="353" spans="1:25">
      <c r="A353" s="857"/>
      <c r="B353" s="857"/>
      <c r="C353" s="857"/>
      <c r="D353" s="857"/>
      <c r="E353" s="857"/>
      <c r="F353" s="857"/>
      <c r="G353" s="857"/>
      <c r="H353" s="857"/>
      <c r="I353" s="857"/>
      <c r="J353" s="857"/>
      <c r="K353" s="857"/>
      <c r="L353" s="857"/>
      <c r="M353" s="857"/>
      <c r="N353" s="857"/>
      <c r="O353" s="857"/>
      <c r="P353" s="857"/>
      <c r="Q353" s="857"/>
      <c r="R353" s="857"/>
      <c r="S353" s="857"/>
      <c r="T353" s="857"/>
      <c r="U353" s="857"/>
      <c r="V353" s="857"/>
      <c r="W353" s="857"/>
      <c r="X353" s="857"/>
      <c r="Y353" s="856"/>
    </row>
    <row r="354" spans="1:25">
      <c r="A354" s="857"/>
      <c r="B354" s="857"/>
      <c r="C354" s="857"/>
      <c r="D354" s="857"/>
      <c r="E354" s="857"/>
      <c r="F354" s="857"/>
      <c r="G354" s="857"/>
      <c r="H354" s="857"/>
      <c r="I354" s="857"/>
      <c r="J354" s="857"/>
      <c r="K354" s="857"/>
      <c r="L354" s="857"/>
      <c r="M354" s="857"/>
      <c r="N354" s="857"/>
      <c r="O354" s="857"/>
      <c r="P354" s="857"/>
      <c r="Q354" s="857"/>
      <c r="R354" s="857"/>
      <c r="S354" s="857"/>
      <c r="T354" s="857"/>
      <c r="U354" s="857"/>
      <c r="V354" s="857"/>
      <c r="W354" s="857"/>
      <c r="X354" s="857"/>
      <c r="Y354" s="856"/>
    </row>
    <row r="355" spans="1:25">
      <c r="A355" s="857"/>
      <c r="B355" s="857"/>
      <c r="C355" s="857"/>
      <c r="D355" s="857"/>
      <c r="E355" s="857"/>
      <c r="F355" s="857"/>
      <c r="G355" s="857"/>
      <c r="H355" s="857"/>
      <c r="I355" s="857"/>
      <c r="J355" s="857"/>
      <c r="K355" s="857"/>
      <c r="L355" s="857"/>
      <c r="M355" s="857"/>
      <c r="N355" s="857"/>
      <c r="O355" s="857"/>
      <c r="P355" s="857"/>
      <c r="Q355" s="857"/>
      <c r="R355" s="857"/>
      <c r="S355" s="857"/>
      <c r="T355" s="857"/>
      <c r="U355" s="857"/>
      <c r="V355" s="857"/>
      <c r="W355" s="857"/>
      <c r="X355" s="857"/>
      <c r="Y355" s="856"/>
    </row>
    <row r="356" spans="1:25">
      <c r="A356" s="857"/>
      <c r="B356" s="857"/>
      <c r="C356" s="857"/>
      <c r="D356" s="857"/>
      <c r="E356" s="857"/>
      <c r="F356" s="857"/>
      <c r="G356" s="857"/>
      <c r="H356" s="857"/>
      <c r="I356" s="857"/>
      <c r="J356" s="857"/>
      <c r="K356" s="857"/>
      <c r="L356" s="857"/>
      <c r="M356" s="857"/>
      <c r="N356" s="857"/>
      <c r="O356" s="857"/>
      <c r="P356" s="857"/>
      <c r="Q356" s="857"/>
      <c r="R356" s="857"/>
      <c r="S356" s="857"/>
      <c r="T356" s="857"/>
      <c r="U356" s="857"/>
      <c r="V356" s="857"/>
      <c r="W356" s="857"/>
      <c r="X356" s="857"/>
      <c r="Y356" s="856"/>
    </row>
    <row r="357" spans="1:25">
      <c r="A357" s="857"/>
      <c r="B357" s="857"/>
      <c r="C357" s="857"/>
      <c r="D357" s="857"/>
      <c r="E357" s="857"/>
      <c r="F357" s="857"/>
      <c r="G357" s="857"/>
      <c r="H357" s="857"/>
      <c r="I357" s="857"/>
      <c r="J357" s="857"/>
      <c r="K357" s="857"/>
      <c r="L357" s="857"/>
      <c r="M357" s="857"/>
      <c r="N357" s="857"/>
      <c r="O357" s="857"/>
      <c r="P357" s="857"/>
      <c r="Q357" s="857"/>
      <c r="R357" s="857"/>
      <c r="S357" s="857"/>
      <c r="T357" s="857"/>
      <c r="U357" s="857"/>
      <c r="V357" s="857"/>
      <c r="W357" s="857"/>
      <c r="X357" s="857"/>
      <c r="Y357" s="856"/>
    </row>
    <row r="358" spans="1:25">
      <c r="A358" s="857"/>
      <c r="B358" s="857"/>
      <c r="C358" s="857"/>
      <c r="D358" s="857"/>
      <c r="E358" s="857"/>
      <c r="F358" s="857"/>
      <c r="G358" s="857"/>
      <c r="H358" s="857"/>
      <c r="I358" s="857"/>
      <c r="J358" s="857"/>
      <c r="K358" s="857"/>
      <c r="L358" s="857"/>
      <c r="M358" s="857"/>
      <c r="N358" s="857"/>
      <c r="O358" s="857"/>
      <c r="P358" s="857"/>
      <c r="Q358" s="857"/>
      <c r="R358" s="857"/>
      <c r="S358" s="857"/>
      <c r="T358" s="857"/>
      <c r="U358" s="857"/>
      <c r="V358" s="857"/>
      <c r="W358" s="857"/>
      <c r="X358" s="857"/>
      <c r="Y358" s="856"/>
    </row>
    <row r="359" spans="1:25">
      <c r="A359" s="857"/>
      <c r="B359" s="857"/>
      <c r="C359" s="857"/>
      <c r="D359" s="857"/>
      <c r="E359" s="857"/>
      <c r="F359" s="857"/>
      <c r="G359" s="857"/>
      <c r="H359" s="857"/>
      <c r="I359" s="857"/>
      <c r="J359" s="857"/>
      <c r="K359" s="857"/>
      <c r="L359" s="857"/>
      <c r="M359" s="857"/>
      <c r="N359" s="857"/>
      <c r="O359" s="857"/>
      <c r="P359" s="857"/>
      <c r="Q359" s="857"/>
      <c r="R359" s="857"/>
      <c r="S359" s="857"/>
      <c r="T359" s="857"/>
      <c r="U359" s="857"/>
      <c r="V359" s="857"/>
      <c r="W359" s="857"/>
      <c r="X359" s="857"/>
      <c r="Y359" s="856"/>
    </row>
    <row r="360" spans="1:25">
      <c r="A360" s="857"/>
      <c r="B360" s="857"/>
      <c r="C360" s="857"/>
      <c r="D360" s="857"/>
      <c r="E360" s="857"/>
      <c r="F360" s="857"/>
      <c r="G360" s="857"/>
      <c r="H360" s="857"/>
      <c r="I360" s="857"/>
      <c r="J360" s="857"/>
      <c r="K360" s="857"/>
      <c r="L360" s="857"/>
      <c r="M360" s="857"/>
      <c r="N360" s="857"/>
      <c r="O360" s="857"/>
      <c r="P360" s="857"/>
      <c r="Q360" s="857"/>
      <c r="R360" s="857"/>
      <c r="S360" s="857"/>
      <c r="T360" s="857"/>
      <c r="U360" s="857"/>
      <c r="V360" s="857"/>
      <c r="W360" s="857"/>
      <c r="X360" s="857"/>
      <c r="Y360" s="856"/>
    </row>
    <row r="361" spans="1:25">
      <c r="A361" s="857"/>
      <c r="B361" s="857"/>
      <c r="C361" s="857"/>
      <c r="D361" s="857"/>
      <c r="E361" s="857"/>
      <c r="F361" s="857"/>
      <c r="G361" s="857"/>
      <c r="H361" s="857"/>
      <c r="I361" s="857"/>
      <c r="J361" s="857"/>
      <c r="K361" s="857"/>
      <c r="L361" s="857"/>
      <c r="M361" s="857"/>
      <c r="N361" s="857"/>
      <c r="O361" s="857"/>
      <c r="P361" s="857"/>
      <c r="Q361" s="857"/>
      <c r="R361" s="857"/>
      <c r="S361" s="857"/>
      <c r="T361" s="857"/>
      <c r="U361" s="857"/>
      <c r="V361" s="857"/>
      <c r="W361" s="857"/>
      <c r="X361" s="857"/>
      <c r="Y361" s="856"/>
    </row>
    <row r="362" spans="1:25">
      <c r="A362" s="857"/>
      <c r="B362" s="857"/>
      <c r="C362" s="857"/>
      <c r="D362" s="857"/>
      <c r="E362" s="857"/>
      <c r="F362" s="857"/>
      <c r="G362" s="857"/>
      <c r="H362" s="857"/>
      <c r="I362" s="857"/>
      <c r="J362" s="857"/>
      <c r="K362" s="857"/>
      <c r="L362" s="857"/>
      <c r="M362" s="857"/>
      <c r="N362" s="857"/>
      <c r="O362" s="857"/>
      <c r="P362" s="857"/>
      <c r="Q362" s="857"/>
      <c r="R362" s="857"/>
      <c r="S362" s="857"/>
      <c r="T362" s="857"/>
      <c r="U362" s="857"/>
      <c r="V362" s="857"/>
      <c r="W362" s="857"/>
      <c r="X362" s="857"/>
      <c r="Y362" s="856"/>
    </row>
    <row r="363" spans="1:25">
      <c r="A363" s="857"/>
      <c r="B363" s="857"/>
      <c r="C363" s="857"/>
      <c r="D363" s="857"/>
      <c r="E363" s="857"/>
      <c r="F363" s="857"/>
      <c r="G363" s="857"/>
      <c r="H363" s="857"/>
      <c r="I363" s="857"/>
      <c r="J363" s="857"/>
      <c r="K363" s="857"/>
      <c r="L363" s="857"/>
      <c r="M363" s="857"/>
      <c r="N363" s="857"/>
      <c r="O363" s="857"/>
      <c r="P363" s="857"/>
      <c r="Q363" s="857"/>
      <c r="R363" s="857"/>
      <c r="S363" s="857"/>
      <c r="T363" s="857"/>
      <c r="U363" s="857"/>
      <c r="V363" s="857"/>
      <c r="W363" s="857"/>
      <c r="X363" s="857"/>
      <c r="Y363" s="856"/>
    </row>
    <row r="364" spans="1:25">
      <c r="A364" s="857"/>
      <c r="B364" s="857"/>
      <c r="C364" s="857"/>
      <c r="D364" s="857"/>
      <c r="E364" s="857"/>
      <c r="F364" s="857"/>
      <c r="G364" s="857"/>
      <c r="H364" s="857"/>
      <c r="I364" s="857"/>
      <c r="J364" s="857"/>
      <c r="K364" s="857"/>
      <c r="L364" s="857"/>
      <c r="M364" s="857"/>
      <c r="N364" s="857"/>
      <c r="O364" s="857"/>
      <c r="P364" s="857"/>
      <c r="Q364" s="857"/>
      <c r="R364" s="857"/>
      <c r="S364" s="857"/>
      <c r="T364" s="857"/>
      <c r="U364" s="857"/>
      <c r="V364" s="857"/>
      <c r="W364" s="857"/>
      <c r="X364" s="857"/>
      <c r="Y364" s="856"/>
    </row>
    <row r="365" spans="1:25">
      <c r="A365" s="857"/>
      <c r="B365" s="857"/>
      <c r="C365" s="857"/>
      <c r="D365" s="857"/>
      <c r="E365" s="857"/>
      <c r="F365" s="857"/>
      <c r="G365" s="857"/>
      <c r="H365" s="857"/>
      <c r="I365" s="857"/>
      <c r="J365" s="857"/>
      <c r="K365" s="857"/>
      <c r="L365" s="857"/>
      <c r="M365" s="857"/>
      <c r="N365" s="857"/>
      <c r="O365" s="857"/>
      <c r="P365" s="857"/>
      <c r="Q365" s="857"/>
      <c r="R365" s="857"/>
      <c r="S365" s="857"/>
      <c r="T365" s="857"/>
      <c r="U365" s="857"/>
      <c r="V365" s="857"/>
      <c r="W365" s="857"/>
      <c r="X365" s="857"/>
      <c r="Y365" s="856"/>
    </row>
    <row r="366" spans="1:25">
      <c r="A366" s="857"/>
      <c r="B366" s="857"/>
      <c r="C366" s="857"/>
      <c r="D366" s="857"/>
      <c r="E366" s="857"/>
      <c r="F366" s="857"/>
      <c r="G366" s="857"/>
      <c r="H366" s="857"/>
      <c r="I366" s="857"/>
      <c r="J366" s="857"/>
      <c r="K366" s="857"/>
      <c r="L366" s="857"/>
      <c r="M366" s="857"/>
      <c r="N366" s="857"/>
      <c r="O366" s="857"/>
      <c r="P366" s="857"/>
      <c r="Q366" s="857"/>
      <c r="R366" s="857"/>
      <c r="S366" s="857"/>
      <c r="T366" s="857"/>
      <c r="U366" s="857"/>
      <c r="V366" s="857"/>
      <c r="W366" s="857"/>
      <c r="X366" s="857"/>
      <c r="Y366" s="856"/>
    </row>
    <row r="367" spans="1:25">
      <c r="A367" s="857"/>
      <c r="B367" s="857"/>
      <c r="C367" s="857"/>
      <c r="D367" s="857"/>
      <c r="E367" s="857"/>
      <c r="F367" s="857"/>
      <c r="G367" s="857"/>
      <c r="H367" s="857"/>
      <c r="I367" s="857"/>
      <c r="J367" s="857"/>
      <c r="K367" s="857"/>
      <c r="L367" s="857"/>
      <c r="M367" s="857"/>
      <c r="N367" s="857"/>
      <c r="O367" s="857"/>
      <c r="P367" s="857"/>
      <c r="Q367" s="857"/>
      <c r="R367" s="857"/>
      <c r="S367" s="857"/>
      <c r="T367" s="857"/>
      <c r="U367" s="857"/>
      <c r="V367" s="857"/>
      <c r="W367" s="857"/>
      <c r="X367" s="857"/>
      <c r="Y367" s="856"/>
    </row>
    <row r="368" spans="1:25">
      <c r="A368" s="857"/>
      <c r="B368" s="857"/>
      <c r="C368" s="857"/>
      <c r="D368" s="857"/>
      <c r="E368" s="857"/>
      <c r="F368" s="857"/>
      <c r="G368" s="857"/>
      <c r="H368" s="857"/>
      <c r="I368" s="857"/>
      <c r="J368" s="857"/>
      <c r="K368" s="857"/>
      <c r="L368" s="857"/>
      <c r="M368" s="857"/>
      <c r="N368" s="857"/>
      <c r="O368" s="857"/>
      <c r="P368" s="857"/>
      <c r="Q368" s="857"/>
      <c r="R368" s="857"/>
      <c r="S368" s="857"/>
      <c r="T368" s="857"/>
      <c r="U368" s="857"/>
      <c r="V368" s="857"/>
      <c r="W368" s="857"/>
      <c r="X368" s="857"/>
      <c r="Y368" s="856"/>
    </row>
    <row r="369" spans="1:25">
      <c r="A369" s="857"/>
      <c r="B369" s="857"/>
      <c r="C369" s="857"/>
      <c r="D369" s="857"/>
      <c r="E369" s="857"/>
      <c r="F369" s="857"/>
      <c r="G369" s="857"/>
      <c r="H369" s="857"/>
      <c r="I369" s="857"/>
      <c r="J369" s="857"/>
      <c r="K369" s="857"/>
      <c r="L369" s="857"/>
      <c r="M369" s="857"/>
      <c r="N369" s="857"/>
      <c r="O369" s="857"/>
      <c r="P369" s="857"/>
      <c r="Q369" s="857"/>
      <c r="R369" s="857"/>
      <c r="S369" s="857"/>
      <c r="T369" s="857"/>
      <c r="U369" s="857"/>
      <c r="V369" s="857"/>
      <c r="W369" s="857"/>
      <c r="X369" s="857"/>
      <c r="Y369" s="856"/>
    </row>
    <row r="370" spans="1:25">
      <c r="A370" s="857"/>
      <c r="B370" s="857"/>
      <c r="C370" s="857"/>
      <c r="D370" s="857"/>
      <c r="E370" s="857"/>
      <c r="F370" s="857"/>
      <c r="G370" s="857"/>
      <c r="H370" s="857"/>
      <c r="I370" s="857"/>
      <c r="J370" s="857"/>
      <c r="K370" s="857"/>
      <c r="L370" s="857"/>
      <c r="M370" s="857"/>
      <c r="N370" s="857"/>
      <c r="O370" s="857"/>
      <c r="P370" s="857"/>
      <c r="Q370" s="857"/>
      <c r="R370" s="857"/>
      <c r="S370" s="857"/>
      <c r="T370" s="857"/>
      <c r="U370" s="857"/>
      <c r="V370" s="857"/>
      <c r="W370" s="857"/>
      <c r="X370" s="857"/>
      <c r="Y370" s="856"/>
    </row>
    <row r="371" spans="1:25">
      <c r="A371" s="857"/>
      <c r="B371" s="857"/>
      <c r="C371" s="857"/>
      <c r="D371" s="857"/>
      <c r="E371" s="857"/>
      <c r="F371" s="857"/>
      <c r="G371" s="857"/>
      <c r="H371" s="857"/>
      <c r="I371" s="857"/>
      <c r="J371" s="857"/>
      <c r="K371" s="857"/>
      <c r="L371" s="857"/>
      <c r="M371" s="857"/>
      <c r="N371" s="857"/>
      <c r="O371" s="857"/>
      <c r="P371" s="857"/>
      <c r="Q371" s="857"/>
      <c r="R371" s="857"/>
      <c r="S371" s="857"/>
      <c r="T371" s="857"/>
      <c r="U371" s="857"/>
      <c r="V371" s="857"/>
      <c r="W371" s="857"/>
      <c r="X371" s="857"/>
      <c r="Y371" s="856"/>
    </row>
    <row r="372" spans="1:25">
      <c r="A372" s="857"/>
      <c r="B372" s="857"/>
      <c r="C372" s="857"/>
      <c r="D372" s="857"/>
      <c r="E372" s="857"/>
      <c r="F372" s="857"/>
      <c r="G372" s="857"/>
      <c r="H372" s="857"/>
      <c r="I372" s="857"/>
      <c r="J372" s="857"/>
      <c r="K372" s="857"/>
      <c r="L372" s="857"/>
      <c r="M372" s="857"/>
      <c r="N372" s="857"/>
      <c r="O372" s="857"/>
      <c r="P372" s="857"/>
      <c r="Q372" s="857"/>
      <c r="R372" s="857"/>
      <c r="S372" s="857"/>
      <c r="T372" s="857"/>
      <c r="U372" s="857"/>
      <c r="V372" s="857"/>
      <c r="W372" s="857"/>
      <c r="X372" s="857"/>
      <c r="Y372" s="856"/>
    </row>
    <row r="373" spans="1:25">
      <c r="A373" s="857"/>
      <c r="B373" s="857"/>
      <c r="C373" s="857"/>
      <c r="D373" s="857"/>
      <c r="E373" s="857"/>
      <c r="F373" s="857"/>
      <c r="G373" s="857"/>
      <c r="H373" s="857"/>
      <c r="I373" s="857"/>
      <c r="J373" s="857"/>
      <c r="K373" s="857"/>
      <c r="L373" s="857"/>
      <c r="M373" s="857"/>
      <c r="N373" s="857"/>
      <c r="O373" s="857"/>
      <c r="P373" s="857"/>
      <c r="Q373" s="857"/>
      <c r="R373" s="857"/>
      <c r="S373" s="857"/>
      <c r="T373" s="857"/>
      <c r="U373" s="857"/>
      <c r="V373" s="857"/>
      <c r="W373" s="857"/>
      <c r="X373" s="857"/>
      <c r="Y373" s="856"/>
    </row>
    <row r="374" spans="1:25">
      <c r="A374" s="857"/>
      <c r="B374" s="857"/>
      <c r="C374" s="857"/>
      <c r="D374" s="857"/>
      <c r="E374" s="857"/>
      <c r="F374" s="857"/>
      <c r="G374" s="857"/>
      <c r="H374" s="857"/>
      <c r="I374" s="857"/>
      <c r="J374" s="857"/>
      <c r="K374" s="857"/>
      <c r="L374" s="857"/>
      <c r="M374" s="857"/>
      <c r="N374" s="857"/>
      <c r="O374" s="857"/>
      <c r="P374" s="857"/>
      <c r="Q374" s="857"/>
      <c r="R374" s="857"/>
      <c r="S374" s="857"/>
      <c r="T374" s="857"/>
      <c r="U374" s="857"/>
      <c r="V374" s="857"/>
      <c r="W374" s="857"/>
      <c r="X374" s="857"/>
      <c r="Y374" s="856"/>
    </row>
    <row r="375" spans="1:25">
      <c r="A375" s="857"/>
      <c r="B375" s="857"/>
      <c r="C375" s="857"/>
      <c r="D375" s="857"/>
      <c r="E375" s="857"/>
      <c r="F375" s="857"/>
      <c r="G375" s="857"/>
      <c r="H375" s="857"/>
      <c r="I375" s="857"/>
      <c r="J375" s="857"/>
      <c r="K375" s="857"/>
      <c r="L375" s="857"/>
      <c r="M375" s="857"/>
      <c r="N375" s="857"/>
      <c r="O375" s="857"/>
      <c r="P375" s="857"/>
      <c r="Q375" s="857"/>
      <c r="R375" s="857"/>
      <c r="S375" s="857"/>
      <c r="T375" s="857"/>
      <c r="U375" s="857"/>
      <c r="V375" s="857"/>
      <c r="W375" s="857"/>
      <c r="X375" s="857"/>
      <c r="Y375" s="856"/>
    </row>
    <row r="376" spans="1:25">
      <c r="A376" s="857"/>
      <c r="B376" s="857"/>
      <c r="C376" s="857"/>
      <c r="D376" s="857"/>
      <c r="E376" s="857"/>
      <c r="F376" s="857"/>
      <c r="G376" s="857"/>
      <c r="H376" s="857"/>
      <c r="I376" s="857"/>
      <c r="J376" s="857"/>
      <c r="K376" s="857"/>
      <c r="L376" s="857"/>
      <c r="M376" s="857"/>
      <c r="N376" s="857"/>
      <c r="O376" s="857"/>
      <c r="P376" s="857"/>
      <c r="Q376" s="857"/>
      <c r="R376" s="857"/>
      <c r="S376" s="857"/>
      <c r="T376" s="857"/>
      <c r="U376" s="857"/>
      <c r="V376" s="857"/>
      <c r="W376" s="857"/>
      <c r="X376" s="857"/>
      <c r="Y376" s="856"/>
    </row>
    <row r="377" spans="1:25">
      <c r="A377" s="857"/>
      <c r="B377" s="857"/>
      <c r="C377" s="857"/>
      <c r="D377" s="857"/>
      <c r="E377" s="857"/>
      <c r="F377" s="857"/>
      <c r="G377" s="857"/>
      <c r="H377" s="857"/>
      <c r="I377" s="857"/>
      <c r="J377" s="857"/>
      <c r="K377" s="857"/>
      <c r="L377" s="857"/>
      <c r="M377" s="857"/>
      <c r="N377" s="857"/>
      <c r="O377" s="857"/>
      <c r="P377" s="857"/>
      <c r="Q377" s="857"/>
      <c r="R377" s="857"/>
      <c r="S377" s="857"/>
      <c r="T377" s="857"/>
      <c r="U377" s="857"/>
      <c r="V377" s="857"/>
      <c r="W377" s="857"/>
      <c r="X377" s="857"/>
      <c r="Y377" s="856"/>
    </row>
    <row r="378" spans="1:25">
      <c r="A378" s="857"/>
      <c r="B378" s="857"/>
      <c r="C378" s="857"/>
      <c r="D378" s="857"/>
      <c r="E378" s="857"/>
      <c r="F378" s="857"/>
      <c r="G378" s="857"/>
      <c r="H378" s="857"/>
      <c r="I378" s="857"/>
      <c r="J378" s="857"/>
      <c r="K378" s="857"/>
      <c r="L378" s="857"/>
      <c r="M378" s="857"/>
      <c r="N378" s="857"/>
      <c r="O378" s="857"/>
      <c r="P378" s="857"/>
      <c r="Q378" s="857"/>
      <c r="R378" s="857"/>
      <c r="S378" s="857"/>
      <c r="T378" s="857"/>
      <c r="U378" s="857"/>
      <c r="V378" s="857"/>
      <c r="W378" s="857"/>
      <c r="X378" s="857"/>
      <c r="Y378" s="856"/>
    </row>
    <row r="379" spans="1:25">
      <c r="A379" s="857"/>
      <c r="B379" s="857"/>
      <c r="C379" s="857"/>
      <c r="D379" s="857"/>
      <c r="E379" s="857"/>
      <c r="F379" s="857"/>
      <c r="G379" s="857"/>
      <c r="H379" s="857"/>
      <c r="I379" s="857"/>
      <c r="J379" s="857"/>
      <c r="K379" s="857"/>
      <c r="L379" s="857"/>
      <c r="M379" s="857"/>
      <c r="N379" s="857"/>
      <c r="O379" s="857"/>
      <c r="P379" s="857"/>
      <c r="Q379" s="857"/>
      <c r="R379" s="857"/>
      <c r="S379" s="857"/>
      <c r="T379" s="857"/>
      <c r="U379" s="857"/>
      <c r="V379" s="857"/>
      <c r="W379" s="857"/>
      <c r="X379" s="857"/>
      <c r="Y379" s="856"/>
    </row>
    <row r="380" spans="1:25">
      <c r="A380" s="857"/>
      <c r="B380" s="857"/>
      <c r="C380" s="857"/>
      <c r="D380" s="857"/>
      <c r="E380" s="857"/>
      <c r="F380" s="857"/>
      <c r="G380" s="857"/>
      <c r="H380" s="857"/>
      <c r="I380" s="857"/>
      <c r="J380" s="857"/>
      <c r="K380" s="857"/>
      <c r="L380" s="857"/>
      <c r="M380" s="857"/>
      <c r="N380" s="857"/>
      <c r="O380" s="857"/>
      <c r="P380" s="857"/>
      <c r="Q380" s="857"/>
      <c r="R380" s="857"/>
      <c r="S380" s="857"/>
      <c r="T380" s="857"/>
      <c r="U380" s="857"/>
      <c r="V380" s="857"/>
      <c r="W380" s="857"/>
      <c r="X380" s="857"/>
      <c r="Y380" s="856"/>
    </row>
    <row r="381" spans="1:25">
      <c r="A381" s="857"/>
      <c r="B381" s="857"/>
      <c r="C381" s="857"/>
      <c r="D381" s="857"/>
      <c r="E381" s="857"/>
      <c r="F381" s="857"/>
      <c r="G381" s="857"/>
      <c r="H381" s="857"/>
      <c r="I381" s="857"/>
      <c r="J381" s="857"/>
      <c r="K381" s="857"/>
      <c r="L381" s="857"/>
      <c r="M381" s="857"/>
      <c r="N381" s="857"/>
      <c r="O381" s="857"/>
      <c r="P381" s="857"/>
      <c r="Q381" s="857"/>
      <c r="R381" s="857"/>
      <c r="S381" s="857"/>
      <c r="T381" s="857"/>
      <c r="U381" s="857"/>
      <c r="V381" s="857"/>
      <c r="W381" s="857"/>
      <c r="X381" s="857"/>
      <c r="Y381" s="856"/>
    </row>
    <row r="382" spans="1:25">
      <c r="A382" s="857"/>
      <c r="B382" s="857"/>
      <c r="C382" s="857"/>
      <c r="D382" s="857"/>
      <c r="E382" s="857"/>
      <c r="F382" s="857"/>
      <c r="G382" s="857"/>
      <c r="H382" s="857"/>
      <c r="I382" s="857"/>
      <c r="J382" s="857"/>
      <c r="K382" s="857"/>
      <c r="L382" s="857"/>
      <c r="M382" s="857"/>
      <c r="N382" s="857"/>
      <c r="O382" s="857"/>
      <c r="P382" s="857"/>
      <c r="Q382" s="857"/>
      <c r="R382" s="857"/>
      <c r="S382" s="857"/>
      <c r="T382" s="857"/>
      <c r="U382" s="857"/>
      <c r="V382" s="857"/>
      <c r="W382" s="857"/>
      <c r="X382" s="857"/>
      <c r="Y382" s="856"/>
    </row>
    <row r="383" spans="1:25">
      <c r="A383" s="857"/>
      <c r="B383" s="857"/>
      <c r="C383" s="857"/>
      <c r="D383" s="857"/>
      <c r="E383" s="857"/>
      <c r="F383" s="857"/>
      <c r="G383" s="857"/>
      <c r="H383" s="857"/>
      <c r="I383" s="857"/>
      <c r="J383" s="857"/>
      <c r="K383" s="857"/>
      <c r="L383" s="857"/>
      <c r="M383" s="857"/>
      <c r="N383" s="857"/>
      <c r="O383" s="857"/>
      <c r="P383" s="857"/>
      <c r="Q383" s="857"/>
      <c r="R383" s="857"/>
      <c r="S383" s="857"/>
      <c r="T383" s="857"/>
      <c r="U383" s="857"/>
      <c r="V383" s="857"/>
      <c r="W383" s="857"/>
      <c r="X383" s="857"/>
      <c r="Y383" s="856"/>
    </row>
    <row r="384" spans="1:25">
      <c r="A384" s="857"/>
      <c r="B384" s="857"/>
      <c r="C384" s="857"/>
      <c r="D384" s="857"/>
      <c r="E384" s="857"/>
      <c r="F384" s="857"/>
      <c r="G384" s="857"/>
      <c r="H384" s="857"/>
      <c r="I384" s="857"/>
      <c r="J384" s="857"/>
      <c r="K384" s="857"/>
      <c r="L384" s="857"/>
      <c r="M384" s="857"/>
      <c r="N384" s="857"/>
      <c r="O384" s="857"/>
      <c r="P384" s="857"/>
      <c r="Q384" s="857"/>
      <c r="R384" s="857"/>
      <c r="S384" s="857"/>
      <c r="T384" s="857"/>
      <c r="U384" s="857"/>
      <c r="V384" s="857"/>
      <c r="W384" s="857"/>
      <c r="X384" s="857"/>
      <c r="Y384" s="856"/>
    </row>
    <row r="385" spans="1:25">
      <c r="A385" s="857"/>
      <c r="B385" s="857"/>
      <c r="C385" s="857"/>
      <c r="D385" s="857"/>
      <c r="E385" s="857"/>
      <c r="F385" s="857"/>
      <c r="G385" s="857"/>
      <c r="H385" s="857"/>
      <c r="I385" s="857"/>
      <c r="J385" s="857"/>
      <c r="K385" s="857"/>
      <c r="L385" s="857"/>
      <c r="M385" s="857"/>
      <c r="N385" s="857"/>
      <c r="O385" s="857"/>
      <c r="P385" s="857"/>
      <c r="Q385" s="857"/>
      <c r="R385" s="857"/>
      <c r="S385" s="857"/>
      <c r="T385" s="857"/>
      <c r="U385" s="857"/>
      <c r="V385" s="857"/>
      <c r="W385" s="857"/>
      <c r="X385" s="857"/>
      <c r="Y385" s="856"/>
    </row>
    <row r="386" spans="1:25">
      <c r="A386" s="857"/>
      <c r="B386" s="857"/>
      <c r="C386" s="857"/>
      <c r="D386" s="857"/>
      <c r="E386" s="857"/>
      <c r="F386" s="857"/>
      <c r="G386" s="857"/>
      <c r="H386" s="857"/>
      <c r="I386" s="857"/>
      <c r="J386" s="857"/>
      <c r="K386" s="857"/>
      <c r="L386" s="857"/>
      <c r="M386" s="857"/>
      <c r="N386" s="857"/>
      <c r="O386" s="857"/>
      <c r="P386" s="857"/>
      <c r="Q386" s="857"/>
      <c r="R386" s="857"/>
      <c r="S386" s="857"/>
      <c r="T386" s="857"/>
      <c r="U386" s="857"/>
      <c r="V386" s="857"/>
      <c r="W386" s="857"/>
      <c r="X386" s="857"/>
      <c r="Y386" s="856"/>
    </row>
    <row r="387" spans="1:25">
      <c r="A387" s="857"/>
      <c r="B387" s="857"/>
      <c r="C387" s="857"/>
      <c r="D387" s="857"/>
      <c r="E387" s="857"/>
      <c r="F387" s="857"/>
      <c r="G387" s="857"/>
      <c r="H387" s="857"/>
      <c r="I387" s="857"/>
      <c r="J387" s="857"/>
      <c r="K387" s="857"/>
      <c r="L387" s="857"/>
      <c r="M387" s="857"/>
      <c r="N387" s="857"/>
      <c r="O387" s="857"/>
      <c r="P387" s="857"/>
      <c r="Q387" s="857"/>
      <c r="R387" s="857"/>
      <c r="S387" s="857"/>
      <c r="T387" s="857"/>
      <c r="U387" s="857"/>
      <c r="V387" s="857"/>
      <c r="W387" s="857"/>
      <c r="X387" s="857"/>
      <c r="Y387" s="856"/>
    </row>
    <row r="388" spans="1:25">
      <c r="A388" s="857"/>
      <c r="B388" s="857"/>
      <c r="C388" s="857"/>
      <c r="D388" s="857"/>
      <c r="E388" s="857"/>
      <c r="F388" s="857"/>
      <c r="G388" s="857"/>
      <c r="H388" s="857"/>
      <c r="I388" s="857"/>
      <c r="J388" s="857"/>
      <c r="K388" s="857"/>
      <c r="L388" s="857"/>
      <c r="M388" s="857"/>
      <c r="N388" s="857"/>
      <c r="O388" s="857"/>
      <c r="P388" s="857"/>
      <c r="Q388" s="857"/>
      <c r="R388" s="857"/>
      <c r="S388" s="857"/>
      <c r="T388" s="857"/>
      <c r="U388" s="857"/>
      <c r="V388" s="857"/>
      <c r="W388" s="857"/>
      <c r="X388" s="857"/>
      <c r="Y388" s="856"/>
    </row>
    <row r="389" spans="1:25">
      <c r="A389" s="857"/>
      <c r="B389" s="857"/>
      <c r="C389" s="857"/>
      <c r="D389" s="857"/>
      <c r="E389" s="857"/>
      <c r="F389" s="857"/>
      <c r="G389" s="857"/>
      <c r="H389" s="857"/>
      <c r="I389" s="857"/>
      <c r="J389" s="857"/>
      <c r="K389" s="857"/>
      <c r="L389" s="857"/>
      <c r="M389" s="857"/>
      <c r="N389" s="857"/>
      <c r="O389" s="857"/>
      <c r="P389" s="857"/>
      <c r="Q389" s="857"/>
      <c r="R389" s="857"/>
      <c r="S389" s="857"/>
      <c r="T389" s="857"/>
      <c r="U389" s="857"/>
      <c r="V389" s="857"/>
      <c r="W389" s="857"/>
      <c r="X389" s="857"/>
      <c r="Y389" s="856"/>
    </row>
    <row r="390" spans="1:25">
      <c r="A390" s="857"/>
      <c r="B390" s="857"/>
      <c r="C390" s="857"/>
      <c r="D390" s="857"/>
      <c r="E390" s="857"/>
      <c r="F390" s="857"/>
      <c r="G390" s="857"/>
      <c r="H390" s="857"/>
      <c r="I390" s="857"/>
      <c r="J390" s="857"/>
      <c r="K390" s="857"/>
      <c r="L390" s="857"/>
      <c r="M390" s="857"/>
      <c r="N390" s="857"/>
      <c r="O390" s="857"/>
      <c r="P390" s="857"/>
      <c r="Q390" s="857"/>
      <c r="R390" s="857"/>
      <c r="S390" s="857"/>
      <c r="T390" s="857"/>
      <c r="U390" s="857"/>
      <c r="V390" s="857"/>
      <c r="W390" s="857"/>
      <c r="X390" s="857"/>
      <c r="Y390" s="856"/>
    </row>
    <row r="391" spans="1:25">
      <c r="A391" s="857"/>
      <c r="B391" s="857"/>
      <c r="C391" s="857"/>
      <c r="D391" s="857"/>
      <c r="E391" s="857"/>
      <c r="F391" s="857"/>
      <c r="G391" s="857"/>
      <c r="H391" s="857"/>
      <c r="I391" s="857"/>
      <c r="J391" s="857"/>
      <c r="K391" s="857"/>
      <c r="L391" s="857"/>
      <c r="M391" s="857"/>
      <c r="N391" s="857"/>
      <c r="O391" s="857"/>
      <c r="P391" s="857"/>
      <c r="Q391" s="857"/>
      <c r="R391" s="857"/>
      <c r="S391" s="857"/>
      <c r="T391" s="857"/>
      <c r="U391" s="857"/>
      <c r="V391" s="857"/>
      <c r="W391" s="857"/>
      <c r="X391" s="857"/>
      <c r="Y391" s="856"/>
    </row>
    <row r="392" spans="1:25">
      <c r="A392" s="857"/>
      <c r="B392" s="857"/>
      <c r="C392" s="857"/>
      <c r="D392" s="857"/>
      <c r="E392" s="857"/>
      <c r="F392" s="857"/>
      <c r="G392" s="857"/>
      <c r="H392" s="857"/>
      <c r="I392" s="857"/>
      <c r="J392" s="857"/>
      <c r="K392" s="857"/>
      <c r="L392" s="857"/>
      <c r="M392" s="857"/>
      <c r="N392" s="857"/>
      <c r="O392" s="857"/>
      <c r="P392" s="857"/>
      <c r="Q392" s="857"/>
      <c r="R392" s="857"/>
      <c r="S392" s="857"/>
      <c r="T392" s="857"/>
      <c r="U392" s="857"/>
      <c r="V392" s="857"/>
      <c r="W392" s="857"/>
      <c r="X392" s="857"/>
      <c r="Y392" s="856"/>
    </row>
    <row r="393" spans="1:25">
      <c r="A393" s="857"/>
      <c r="B393" s="857"/>
      <c r="C393" s="857"/>
      <c r="D393" s="857"/>
      <c r="E393" s="857"/>
      <c r="F393" s="857"/>
      <c r="G393" s="857"/>
      <c r="H393" s="857"/>
      <c r="I393" s="857"/>
      <c r="J393" s="857"/>
      <c r="K393" s="857"/>
      <c r="L393" s="857"/>
      <c r="M393" s="857"/>
      <c r="N393" s="857"/>
      <c r="O393" s="857"/>
      <c r="P393" s="857"/>
      <c r="Q393" s="857"/>
      <c r="R393" s="857"/>
      <c r="S393" s="857"/>
      <c r="T393" s="857"/>
      <c r="U393" s="857"/>
      <c r="V393" s="857"/>
      <c r="W393" s="857"/>
      <c r="X393" s="857"/>
      <c r="Y393" s="856"/>
    </row>
    <row r="394" spans="1:25">
      <c r="A394" s="857"/>
      <c r="B394" s="857"/>
      <c r="C394" s="857"/>
      <c r="D394" s="857"/>
      <c r="E394" s="857"/>
      <c r="F394" s="857"/>
      <c r="G394" s="857"/>
      <c r="H394" s="857"/>
      <c r="I394" s="857"/>
      <c r="J394" s="857"/>
      <c r="K394" s="857"/>
      <c r="L394" s="857"/>
      <c r="M394" s="857"/>
      <c r="N394" s="857"/>
      <c r="O394" s="857"/>
      <c r="P394" s="857"/>
      <c r="Q394" s="857"/>
      <c r="R394" s="857"/>
      <c r="S394" s="857"/>
      <c r="T394" s="857"/>
      <c r="U394" s="857"/>
      <c r="V394" s="857"/>
      <c r="W394" s="857"/>
      <c r="X394" s="857"/>
      <c r="Y394" s="856"/>
    </row>
    <row r="395" spans="1:25">
      <c r="A395" s="857"/>
      <c r="B395" s="857"/>
      <c r="C395" s="857"/>
      <c r="D395" s="857"/>
      <c r="E395" s="857"/>
      <c r="F395" s="857"/>
      <c r="G395" s="857"/>
      <c r="H395" s="857"/>
      <c r="I395" s="857"/>
      <c r="J395" s="857"/>
      <c r="K395" s="857"/>
      <c r="L395" s="857"/>
      <c r="M395" s="857"/>
      <c r="N395" s="857"/>
      <c r="O395" s="857"/>
      <c r="P395" s="857"/>
      <c r="Q395" s="857"/>
      <c r="R395" s="857"/>
      <c r="S395" s="857"/>
      <c r="T395" s="857"/>
      <c r="U395" s="857"/>
      <c r="V395" s="857"/>
      <c r="W395" s="857"/>
      <c r="X395" s="857"/>
      <c r="Y395" s="856"/>
    </row>
    <row r="396" spans="1:25">
      <c r="A396" s="857"/>
      <c r="B396" s="857"/>
      <c r="C396" s="857"/>
      <c r="D396" s="857"/>
      <c r="E396" s="857"/>
      <c r="F396" s="857"/>
      <c r="G396" s="857"/>
      <c r="H396" s="857"/>
      <c r="I396" s="857"/>
      <c r="J396" s="857"/>
      <c r="K396" s="857"/>
      <c r="L396" s="857"/>
      <c r="M396" s="857"/>
      <c r="N396" s="857"/>
      <c r="O396" s="857"/>
      <c r="P396" s="857"/>
      <c r="Q396" s="857"/>
      <c r="R396" s="857"/>
      <c r="S396" s="857"/>
      <c r="T396" s="857"/>
      <c r="U396" s="857"/>
      <c r="V396" s="857"/>
      <c r="W396" s="857"/>
      <c r="X396" s="857"/>
      <c r="Y396" s="856"/>
    </row>
    <row r="397" spans="1:25">
      <c r="A397" s="857"/>
      <c r="B397" s="857"/>
      <c r="C397" s="857"/>
      <c r="D397" s="857"/>
      <c r="E397" s="857"/>
      <c r="F397" s="857"/>
      <c r="G397" s="857"/>
      <c r="H397" s="857"/>
      <c r="I397" s="857"/>
      <c r="J397" s="857"/>
      <c r="K397" s="857"/>
      <c r="L397" s="857"/>
      <c r="M397" s="857"/>
      <c r="N397" s="857"/>
      <c r="O397" s="857"/>
      <c r="P397" s="857"/>
      <c r="Q397" s="857"/>
      <c r="R397" s="857"/>
      <c r="S397" s="857"/>
      <c r="T397" s="857"/>
      <c r="U397" s="857"/>
      <c r="V397" s="857"/>
      <c r="W397" s="857"/>
      <c r="X397" s="857"/>
      <c r="Y397" s="856"/>
    </row>
    <row r="398" spans="1:25">
      <c r="A398" s="857"/>
      <c r="B398" s="857"/>
      <c r="C398" s="857"/>
      <c r="D398" s="857"/>
      <c r="E398" s="857"/>
      <c r="F398" s="857"/>
      <c r="G398" s="857"/>
      <c r="H398" s="857"/>
      <c r="I398" s="857"/>
      <c r="J398" s="857"/>
      <c r="K398" s="857"/>
      <c r="L398" s="857"/>
      <c r="M398" s="857"/>
      <c r="N398" s="857"/>
      <c r="O398" s="857"/>
      <c r="P398" s="857"/>
      <c r="Q398" s="857"/>
      <c r="R398" s="857"/>
      <c r="S398" s="857"/>
      <c r="T398" s="857"/>
      <c r="U398" s="857"/>
      <c r="V398" s="857"/>
      <c r="W398" s="857"/>
      <c r="X398" s="857"/>
      <c r="Y398" s="856"/>
    </row>
    <row r="399" spans="1:25">
      <c r="A399" s="857"/>
      <c r="B399" s="857"/>
      <c r="C399" s="857"/>
      <c r="D399" s="857"/>
      <c r="E399" s="857"/>
      <c r="F399" s="857"/>
      <c r="G399" s="857"/>
      <c r="H399" s="857"/>
      <c r="I399" s="857"/>
      <c r="J399" s="857"/>
      <c r="K399" s="857"/>
      <c r="L399" s="857"/>
      <c r="M399" s="857"/>
      <c r="N399" s="857"/>
      <c r="O399" s="857"/>
      <c r="P399" s="857"/>
      <c r="Q399" s="857"/>
      <c r="R399" s="857"/>
      <c r="S399" s="857"/>
      <c r="T399" s="857"/>
      <c r="U399" s="857"/>
      <c r="V399" s="857"/>
      <c r="W399" s="857"/>
      <c r="X399" s="857"/>
      <c r="Y399" s="856"/>
    </row>
    <row r="400" spans="1:25">
      <c r="A400" s="857"/>
      <c r="B400" s="857"/>
      <c r="C400" s="857"/>
      <c r="D400" s="857"/>
      <c r="E400" s="857"/>
      <c r="F400" s="857"/>
      <c r="G400" s="857"/>
      <c r="H400" s="857"/>
      <c r="I400" s="857"/>
      <c r="J400" s="857"/>
      <c r="K400" s="857"/>
      <c r="L400" s="857"/>
      <c r="M400" s="857"/>
      <c r="N400" s="857"/>
      <c r="O400" s="857"/>
      <c r="P400" s="857"/>
      <c r="Q400" s="857"/>
      <c r="R400" s="857"/>
      <c r="S400" s="857"/>
      <c r="T400" s="857"/>
      <c r="U400" s="857"/>
      <c r="V400" s="857"/>
      <c r="W400" s="857"/>
      <c r="X400" s="857"/>
      <c r="Y400" s="856"/>
    </row>
    <row r="401" spans="1:25">
      <c r="A401" s="857"/>
      <c r="B401" s="857"/>
      <c r="C401" s="857"/>
      <c r="D401" s="857"/>
      <c r="E401" s="857"/>
      <c r="F401" s="857"/>
      <c r="G401" s="857"/>
      <c r="H401" s="857"/>
      <c r="I401" s="857"/>
      <c r="J401" s="857"/>
      <c r="K401" s="857"/>
      <c r="L401" s="857"/>
      <c r="M401" s="857"/>
      <c r="N401" s="857"/>
      <c r="O401" s="857"/>
      <c r="P401" s="857"/>
      <c r="Q401" s="857"/>
      <c r="R401" s="857"/>
      <c r="S401" s="857"/>
      <c r="T401" s="857"/>
      <c r="U401" s="857"/>
      <c r="V401" s="857"/>
      <c r="W401" s="857"/>
      <c r="X401" s="857"/>
      <c r="Y401" s="856"/>
    </row>
    <row r="402" spans="1:25">
      <c r="A402" s="857"/>
      <c r="B402" s="857"/>
      <c r="C402" s="857"/>
      <c r="D402" s="857"/>
      <c r="E402" s="857"/>
      <c r="F402" s="857"/>
      <c r="G402" s="857"/>
      <c r="H402" s="857"/>
      <c r="I402" s="857"/>
      <c r="J402" s="857"/>
      <c r="K402" s="857"/>
      <c r="L402" s="857"/>
      <c r="M402" s="857"/>
      <c r="N402" s="857"/>
      <c r="O402" s="857"/>
      <c r="P402" s="857"/>
      <c r="Q402" s="857"/>
      <c r="R402" s="857"/>
      <c r="S402" s="857"/>
      <c r="T402" s="857"/>
      <c r="U402" s="857"/>
      <c r="V402" s="857"/>
      <c r="W402" s="857"/>
      <c r="X402" s="857"/>
      <c r="Y402" s="856"/>
    </row>
    <row r="403" spans="1:25">
      <c r="A403" s="857"/>
      <c r="B403" s="857"/>
      <c r="C403" s="857"/>
      <c r="D403" s="857"/>
      <c r="E403" s="857"/>
      <c r="F403" s="857"/>
      <c r="G403" s="857"/>
      <c r="H403" s="857"/>
      <c r="I403" s="857"/>
      <c r="J403" s="857"/>
      <c r="K403" s="857"/>
      <c r="L403" s="857"/>
      <c r="M403" s="857"/>
      <c r="N403" s="857"/>
      <c r="O403" s="857"/>
      <c r="P403" s="857"/>
      <c r="Q403" s="857"/>
      <c r="R403" s="857"/>
      <c r="S403" s="857"/>
      <c r="T403" s="857"/>
      <c r="U403" s="857"/>
      <c r="V403" s="857"/>
      <c r="W403" s="857"/>
      <c r="X403" s="857"/>
      <c r="Y403" s="856"/>
    </row>
    <row r="404" spans="1:25">
      <c r="A404" s="857"/>
      <c r="B404" s="857"/>
      <c r="C404" s="857"/>
      <c r="D404" s="857"/>
      <c r="E404" s="857"/>
      <c r="F404" s="857"/>
      <c r="G404" s="857"/>
      <c r="H404" s="857"/>
      <c r="I404" s="857"/>
      <c r="J404" s="857"/>
      <c r="K404" s="857"/>
      <c r="L404" s="857"/>
      <c r="M404" s="857"/>
      <c r="N404" s="857"/>
      <c r="O404" s="857"/>
      <c r="P404" s="857"/>
      <c r="Q404" s="857"/>
      <c r="R404" s="857"/>
      <c r="S404" s="857"/>
      <c r="T404" s="857"/>
      <c r="U404" s="857"/>
      <c r="V404" s="857"/>
      <c r="W404" s="857"/>
      <c r="X404" s="857"/>
      <c r="Y404" s="856"/>
    </row>
    <row r="405" spans="1:25">
      <c r="A405" s="857"/>
      <c r="B405" s="857"/>
      <c r="C405" s="857"/>
      <c r="D405" s="857"/>
      <c r="E405" s="857"/>
      <c r="F405" s="857"/>
      <c r="G405" s="857"/>
      <c r="H405" s="857"/>
      <c r="I405" s="857"/>
      <c r="J405" s="857"/>
      <c r="K405" s="857"/>
      <c r="L405" s="857"/>
      <c r="M405" s="857"/>
      <c r="N405" s="857"/>
      <c r="O405" s="857"/>
      <c r="P405" s="857"/>
      <c r="Q405" s="857"/>
      <c r="R405" s="857"/>
      <c r="S405" s="857"/>
      <c r="T405" s="857"/>
      <c r="U405" s="857"/>
      <c r="V405" s="857"/>
      <c r="W405" s="857"/>
      <c r="X405" s="857"/>
      <c r="Y405" s="856"/>
    </row>
    <row r="406" spans="1:25">
      <c r="A406" s="857"/>
      <c r="B406" s="857"/>
      <c r="C406" s="857"/>
      <c r="D406" s="857"/>
      <c r="E406" s="857"/>
      <c r="F406" s="857"/>
      <c r="G406" s="857"/>
      <c r="H406" s="857"/>
      <c r="I406" s="857"/>
      <c r="J406" s="857"/>
      <c r="K406" s="857"/>
      <c r="L406" s="857"/>
      <c r="M406" s="857"/>
      <c r="N406" s="857"/>
      <c r="O406" s="857"/>
      <c r="P406" s="857"/>
      <c r="Q406" s="857"/>
      <c r="R406" s="857"/>
      <c r="S406" s="857"/>
      <c r="T406" s="857"/>
      <c r="U406" s="857"/>
      <c r="V406" s="857"/>
      <c r="W406" s="857"/>
      <c r="X406" s="857"/>
      <c r="Y406" s="856"/>
    </row>
    <row r="407" spans="1:25">
      <c r="A407" s="857"/>
      <c r="B407" s="857"/>
      <c r="C407" s="857"/>
      <c r="D407" s="857"/>
      <c r="E407" s="857"/>
      <c r="F407" s="857"/>
      <c r="G407" s="857"/>
      <c r="H407" s="857"/>
      <c r="I407" s="857"/>
      <c r="J407" s="857"/>
      <c r="K407" s="857"/>
      <c r="L407" s="857"/>
      <c r="M407" s="857"/>
      <c r="N407" s="857"/>
      <c r="O407" s="857"/>
      <c r="P407" s="857"/>
      <c r="Q407" s="857"/>
      <c r="R407" s="857"/>
      <c r="S407" s="857"/>
      <c r="T407" s="857"/>
      <c r="U407" s="857"/>
      <c r="V407" s="857"/>
      <c r="W407" s="857"/>
      <c r="X407" s="857"/>
      <c r="Y407" s="856"/>
    </row>
    <row r="408" spans="1:25">
      <c r="A408" s="857"/>
      <c r="B408" s="857"/>
      <c r="C408" s="857"/>
      <c r="D408" s="857"/>
      <c r="E408" s="857"/>
      <c r="F408" s="857"/>
      <c r="G408" s="857"/>
      <c r="H408" s="857"/>
      <c r="I408" s="857"/>
      <c r="J408" s="857"/>
      <c r="K408" s="857"/>
      <c r="L408" s="857"/>
      <c r="M408" s="857"/>
      <c r="N408" s="857"/>
      <c r="O408" s="857"/>
      <c r="P408" s="857"/>
      <c r="Q408" s="857"/>
      <c r="R408" s="857"/>
      <c r="S408" s="857"/>
      <c r="T408" s="857"/>
      <c r="U408" s="857"/>
      <c r="V408" s="857"/>
      <c r="W408" s="857"/>
      <c r="X408" s="857"/>
      <c r="Y408" s="856"/>
    </row>
    <row r="409" spans="1:25">
      <c r="A409" s="857"/>
      <c r="B409" s="857"/>
      <c r="C409" s="857"/>
      <c r="D409" s="857"/>
      <c r="E409" s="857"/>
      <c r="F409" s="857"/>
      <c r="G409" s="857"/>
      <c r="H409" s="857"/>
      <c r="I409" s="857"/>
      <c r="J409" s="857"/>
      <c r="K409" s="857"/>
      <c r="L409" s="857"/>
      <c r="M409" s="857"/>
      <c r="N409" s="857"/>
      <c r="O409" s="857"/>
      <c r="P409" s="857"/>
      <c r="Q409" s="857"/>
      <c r="R409" s="857"/>
      <c r="S409" s="857"/>
      <c r="T409" s="857"/>
      <c r="U409" s="857"/>
      <c r="V409" s="857"/>
      <c r="W409" s="857"/>
      <c r="X409" s="857"/>
      <c r="Y409" s="856"/>
    </row>
    <row r="410" spans="1:25">
      <c r="A410" s="857"/>
      <c r="B410" s="857"/>
      <c r="C410" s="857"/>
      <c r="D410" s="857"/>
      <c r="E410" s="857"/>
      <c r="F410" s="857"/>
      <c r="G410" s="857"/>
      <c r="H410" s="857"/>
      <c r="I410" s="857"/>
      <c r="J410" s="857"/>
      <c r="K410" s="857"/>
      <c r="L410" s="857"/>
      <c r="M410" s="857"/>
      <c r="N410" s="857"/>
      <c r="O410" s="857"/>
      <c r="P410" s="857"/>
      <c r="Q410" s="857"/>
      <c r="R410" s="857"/>
      <c r="S410" s="857"/>
      <c r="T410" s="857"/>
      <c r="U410" s="857"/>
      <c r="V410" s="857"/>
      <c r="W410" s="857"/>
      <c r="X410" s="857"/>
      <c r="Y410" s="856"/>
    </row>
    <row r="411" spans="1:25">
      <c r="A411" s="857"/>
      <c r="B411" s="857"/>
      <c r="C411" s="857"/>
      <c r="D411" s="857"/>
      <c r="E411" s="857"/>
      <c r="F411" s="857"/>
      <c r="G411" s="857"/>
      <c r="H411" s="857"/>
      <c r="I411" s="857"/>
      <c r="J411" s="857"/>
      <c r="K411" s="857"/>
      <c r="L411" s="857"/>
      <c r="M411" s="857"/>
      <c r="N411" s="857"/>
      <c r="O411" s="857"/>
      <c r="P411" s="857"/>
      <c r="Q411" s="857"/>
      <c r="R411" s="857"/>
      <c r="S411" s="857"/>
      <c r="T411" s="857"/>
      <c r="U411" s="857"/>
      <c r="V411" s="857"/>
      <c r="W411" s="857"/>
      <c r="X411" s="857"/>
      <c r="Y411" s="856"/>
    </row>
    <row r="412" spans="1:25">
      <c r="A412" s="857"/>
      <c r="B412" s="857"/>
      <c r="C412" s="857"/>
      <c r="D412" s="857"/>
      <c r="E412" s="857"/>
      <c r="F412" s="857"/>
      <c r="G412" s="857"/>
      <c r="H412" s="857"/>
      <c r="I412" s="857"/>
      <c r="J412" s="857"/>
      <c r="K412" s="857"/>
      <c r="L412" s="857"/>
      <c r="M412" s="857"/>
      <c r="N412" s="857"/>
      <c r="O412" s="857"/>
      <c r="P412" s="857"/>
      <c r="Q412" s="857"/>
      <c r="R412" s="857"/>
      <c r="S412" s="857"/>
      <c r="T412" s="857"/>
      <c r="U412" s="857"/>
      <c r="V412" s="857"/>
      <c r="W412" s="857"/>
      <c r="X412" s="857"/>
      <c r="Y412" s="856"/>
    </row>
    <row r="413" spans="1:25">
      <c r="A413" s="857"/>
      <c r="B413" s="857"/>
      <c r="C413" s="857"/>
      <c r="D413" s="857"/>
      <c r="E413" s="857"/>
      <c r="F413" s="857"/>
      <c r="G413" s="857"/>
      <c r="H413" s="857"/>
      <c r="I413" s="857"/>
      <c r="J413" s="857"/>
      <c r="K413" s="857"/>
      <c r="L413" s="857"/>
      <c r="M413" s="857"/>
      <c r="N413" s="857"/>
      <c r="O413" s="857"/>
      <c r="P413" s="857"/>
      <c r="Q413" s="857"/>
      <c r="R413" s="857"/>
      <c r="S413" s="857"/>
      <c r="T413" s="857"/>
      <c r="U413" s="857"/>
      <c r="V413" s="857"/>
      <c r="W413" s="857"/>
      <c r="X413" s="857"/>
      <c r="Y413" s="856"/>
    </row>
    <row r="414" spans="1:25">
      <c r="A414" s="857"/>
      <c r="B414" s="857"/>
      <c r="C414" s="857"/>
      <c r="D414" s="857"/>
      <c r="E414" s="857"/>
      <c r="F414" s="857"/>
      <c r="G414" s="857"/>
      <c r="H414" s="857"/>
      <c r="I414" s="857"/>
      <c r="J414" s="857"/>
      <c r="K414" s="857"/>
      <c r="L414" s="857"/>
      <c r="M414" s="857"/>
      <c r="N414" s="857"/>
      <c r="O414" s="857"/>
      <c r="P414" s="857"/>
      <c r="Q414" s="857"/>
      <c r="R414" s="857"/>
      <c r="S414" s="857"/>
      <c r="T414" s="857"/>
      <c r="U414" s="857"/>
      <c r="V414" s="857"/>
      <c r="W414" s="857"/>
      <c r="X414" s="857"/>
      <c r="Y414" s="856"/>
    </row>
    <row r="415" spans="1:25">
      <c r="A415" s="857"/>
      <c r="B415" s="857"/>
      <c r="C415" s="857"/>
      <c r="D415" s="857"/>
      <c r="E415" s="857"/>
      <c r="F415" s="857"/>
      <c r="G415" s="857"/>
      <c r="H415" s="857"/>
      <c r="I415" s="857"/>
      <c r="J415" s="857"/>
      <c r="K415" s="857"/>
      <c r="L415" s="857"/>
      <c r="M415" s="857"/>
      <c r="N415" s="857"/>
      <c r="O415" s="857"/>
      <c r="P415" s="857"/>
      <c r="Q415" s="857"/>
      <c r="R415" s="857"/>
      <c r="S415" s="857"/>
      <c r="T415" s="857"/>
      <c r="U415" s="857"/>
      <c r="V415" s="857"/>
      <c r="W415" s="857"/>
      <c r="X415" s="857"/>
      <c r="Y415" s="856"/>
    </row>
    <row r="416" spans="1:25">
      <c r="A416" s="857"/>
      <c r="B416" s="857"/>
      <c r="C416" s="857"/>
      <c r="D416" s="857"/>
      <c r="E416" s="857"/>
      <c r="F416" s="857"/>
      <c r="G416" s="857"/>
      <c r="H416" s="857"/>
      <c r="I416" s="857"/>
      <c r="J416" s="857"/>
      <c r="K416" s="857"/>
      <c r="L416" s="857"/>
      <c r="M416" s="857"/>
      <c r="N416" s="857"/>
      <c r="O416" s="857"/>
      <c r="P416" s="857"/>
      <c r="Q416" s="857"/>
      <c r="R416" s="857"/>
      <c r="S416" s="857"/>
      <c r="T416" s="857"/>
      <c r="U416" s="857"/>
      <c r="V416" s="857"/>
      <c r="W416" s="857"/>
      <c r="X416" s="857"/>
      <c r="Y416" s="856"/>
    </row>
    <row r="417" spans="1:25">
      <c r="A417" s="857"/>
      <c r="B417" s="857"/>
      <c r="C417" s="857"/>
      <c r="D417" s="857"/>
      <c r="E417" s="857"/>
      <c r="F417" s="857"/>
      <c r="G417" s="857"/>
      <c r="H417" s="857"/>
      <c r="I417" s="857"/>
      <c r="J417" s="857"/>
      <c r="K417" s="857"/>
      <c r="L417" s="857"/>
      <c r="M417" s="857"/>
      <c r="N417" s="857"/>
      <c r="O417" s="857"/>
      <c r="P417" s="857"/>
      <c r="Q417" s="857"/>
      <c r="R417" s="857"/>
      <c r="S417" s="857"/>
      <c r="T417" s="857"/>
      <c r="U417" s="857"/>
      <c r="V417" s="857"/>
      <c r="W417" s="857"/>
      <c r="X417" s="857"/>
      <c r="Y417" s="856"/>
    </row>
    <row r="418" spans="1:25">
      <c r="A418" s="857"/>
      <c r="B418" s="857"/>
      <c r="C418" s="857"/>
      <c r="D418" s="857"/>
      <c r="E418" s="857"/>
      <c r="F418" s="857"/>
      <c r="G418" s="857"/>
      <c r="H418" s="857"/>
      <c r="I418" s="857"/>
      <c r="J418" s="857"/>
      <c r="K418" s="857"/>
      <c r="L418" s="857"/>
      <c r="M418" s="857"/>
      <c r="N418" s="857"/>
      <c r="O418" s="857"/>
      <c r="P418" s="857"/>
      <c r="Q418" s="857"/>
      <c r="R418" s="857"/>
      <c r="S418" s="857"/>
      <c r="T418" s="857"/>
      <c r="U418" s="857"/>
      <c r="V418" s="857"/>
      <c r="W418" s="857"/>
      <c r="X418" s="857"/>
      <c r="Y418" s="856"/>
    </row>
    <row r="419" spans="1:25">
      <c r="A419" s="857"/>
      <c r="B419" s="857"/>
      <c r="C419" s="857"/>
      <c r="D419" s="857"/>
      <c r="E419" s="857"/>
      <c r="F419" s="857"/>
      <c r="G419" s="857"/>
      <c r="H419" s="857"/>
      <c r="I419" s="857"/>
      <c r="J419" s="857"/>
      <c r="K419" s="857"/>
      <c r="L419" s="857"/>
      <c r="M419" s="857"/>
      <c r="N419" s="857"/>
      <c r="O419" s="857"/>
      <c r="P419" s="857"/>
      <c r="Q419" s="857"/>
      <c r="R419" s="857"/>
      <c r="S419" s="857"/>
      <c r="T419" s="857"/>
      <c r="U419" s="857"/>
      <c r="V419" s="857"/>
      <c r="W419" s="857"/>
      <c r="X419" s="857"/>
      <c r="Y419" s="856"/>
    </row>
    <row r="420" spans="1:25">
      <c r="A420" s="857"/>
      <c r="B420" s="857"/>
      <c r="C420" s="857"/>
      <c r="D420" s="857"/>
      <c r="E420" s="857"/>
      <c r="F420" s="857"/>
      <c r="G420" s="857"/>
      <c r="H420" s="857"/>
      <c r="I420" s="857"/>
      <c r="J420" s="857"/>
      <c r="K420" s="857"/>
      <c r="L420" s="857"/>
      <c r="M420" s="857"/>
      <c r="N420" s="857"/>
      <c r="O420" s="857"/>
      <c r="P420" s="857"/>
      <c r="Q420" s="857"/>
      <c r="R420" s="857"/>
      <c r="S420" s="857"/>
      <c r="T420" s="857"/>
      <c r="U420" s="857"/>
      <c r="V420" s="857"/>
      <c r="W420" s="857"/>
      <c r="X420" s="857"/>
      <c r="Y420" s="856"/>
    </row>
    <row r="421" spans="1:25">
      <c r="A421" s="857"/>
      <c r="B421" s="857"/>
      <c r="C421" s="857"/>
      <c r="D421" s="857"/>
      <c r="E421" s="857"/>
      <c r="F421" s="857"/>
      <c r="G421" s="857"/>
      <c r="H421" s="857"/>
      <c r="I421" s="857"/>
      <c r="J421" s="857"/>
      <c r="K421" s="857"/>
      <c r="L421" s="857"/>
      <c r="M421" s="857"/>
      <c r="N421" s="857"/>
      <c r="O421" s="857"/>
      <c r="P421" s="857"/>
      <c r="Q421" s="857"/>
      <c r="R421" s="857"/>
      <c r="S421" s="857"/>
      <c r="T421" s="857"/>
      <c r="U421" s="857"/>
      <c r="V421" s="857"/>
      <c r="W421" s="857"/>
      <c r="X421" s="857"/>
      <c r="Y421" s="856"/>
    </row>
    <row r="422" spans="1:25">
      <c r="A422" s="857"/>
      <c r="B422" s="857"/>
      <c r="C422" s="857"/>
      <c r="D422" s="857"/>
      <c r="E422" s="857"/>
      <c r="F422" s="857"/>
      <c r="G422" s="857"/>
      <c r="H422" s="857"/>
      <c r="I422" s="857"/>
      <c r="J422" s="857"/>
      <c r="K422" s="857"/>
      <c r="L422" s="857"/>
      <c r="M422" s="857"/>
      <c r="N422" s="857"/>
      <c r="O422" s="857"/>
      <c r="P422" s="857"/>
      <c r="Q422" s="857"/>
      <c r="R422" s="857"/>
      <c r="S422" s="857"/>
      <c r="T422" s="857"/>
      <c r="U422" s="857"/>
      <c r="V422" s="857"/>
      <c r="W422" s="857"/>
      <c r="X422" s="857"/>
      <c r="Y422" s="856"/>
    </row>
    <row r="423" spans="1:25">
      <c r="A423" s="857"/>
      <c r="B423" s="857"/>
      <c r="C423" s="857"/>
      <c r="D423" s="857"/>
      <c r="E423" s="857"/>
      <c r="F423" s="857"/>
      <c r="G423" s="857"/>
      <c r="H423" s="857"/>
      <c r="I423" s="857"/>
      <c r="J423" s="857"/>
      <c r="K423" s="857"/>
      <c r="L423" s="857"/>
      <c r="M423" s="857"/>
      <c r="N423" s="857"/>
      <c r="O423" s="857"/>
      <c r="P423" s="857"/>
      <c r="Q423" s="857"/>
      <c r="R423" s="857"/>
      <c r="S423" s="857"/>
      <c r="T423" s="857"/>
      <c r="U423" s="857"/>
      <c r="V423" s="857"/>
      <c r="W423" s="857"/>
      <c r="X423" s="857"/>
      <c r="Y423" s="856"/>
    </row>
    <row r="424" spans="1:25">
      <c r="A424" s="857"/>
      <c r="B424" s="857"/>
      <c r="C424" s="857"/>
      <c r="D424" s="857"/>
      <c r="E424" s="857"/>
      <c r="F424" s="857"/>
      <c r="G424" s="857"/>
      <c r="H424" s="857"/>
      <c r="I424" s="857"/>
      <c r="J424" s="857"/>
      <c r="K424" s="857"/>
      <c r="L424" s="857"/>
      <c r="M424" s="857"/>
      <c r="N424" s="857"/>
      <c r="O424" s="857"/>
      <c r="P424" s="857"/>
      <c r="Q424" s="857"/>
      <c r="R424" s="857"/>
      <c r="S424" s="857"/>
      <c r="T424" s="857"/>
      <c r="U424" s="857"/>
      <c r="V424" s="857"/>
      <c r="W424" s="857"/>
      <c r="X424" s="857"/>
      <c r="Y424" s="856"/>
    </row>
    <row r="425" spans="1:25">
      <c r="A425" s="857"/>
      <c r="B425" s="857"/>
      <c r="C425" s="857"/>
      <c r="D425" s="857"/>
      <c r="E425" s="857"/>
      <c r="F425" s="857"/>
      <c r="G425" s="857"/>
      <c r="H425" s="857"/>
      <c r="I425" s="857"/>
      <c r="J425" s="857"/>
      <c r="K425" s="857"/>
      <c r="L425" s="857"/>
      <c r="M425" s="857"/>
      <c r="N425" s="857"/>
      <c r="O425" s="857"/>
      <c r="P425" s="857"/>
      <c r="Q425" s="857"/>
      <c r="R425" s="857"/>
      <c r="S425" s="857"/>
      <c r="T425" s="857"/>
      <c r="U425" s="857"/>
      <c r="V425" s="857"/>
      <c r="W425" s="857"/>
      <c r="X425" s="857"/>
      <c r="Y425" s="856"/>
    </row>
    <row r="426" spans="1:25">
      <c r="A426" s="857"/>
      <c r="B426" s="857"/>
      <c r="C426" s="857"/>
      <c r="D426" s="857"/>
      <c r="E426" s="857"/>
      <c r="F426" s="857"/>
      <c r="G426" s="857"/>
      <c r="H426" s="857"/>
      <c r="I426" s="857"/>
      <c r="J426" s="857"/>
      <c r="K426" s="857"/>
      <c r="L426" s="857"/>
      <c r="M426" s="857"/>
      <c r="N426" s="857"/>
      <c r="O426" s="857"/>
      <c r="P426" s="857"/>
      <c r="Q426" s="857"/>
      <c r="R426" s="857"/>
      <c r="S426" s="857"/>
      <c r="T426" s="857"/>
      <c r="U426" s="857"/>
      <c r="V426" s="857"/>
      <c r="W426" s="857"/>
      <c r="X426" s="857"/>
      <c r="Y426" s="856"/>
    </row>
    <row r="427" spans="1:25">
      <c r="A427" s="857"/>
      <c r="B427" s="857"/>
      <c r="C427" s="857"/>
      <c r="D427" s="857"/>
      <c r="E427" s="857"/>
      <c r="F427" s="857"/>
      <c r="G427" s="857"/>
      <c r="H427" s="857"/>
      <c r="I427" s="857"/>
      <c r="J427" s="857"/>
      <c r="K427" s="857"/>
      <c r="L427" s="857"/>
      <c r="M427" s="857"/>
      <c r="N427" s="857"/>
      <c r="O427" s="857"/>
      <c r="P427" s="857"/>
      <c r="Q427" s="857"/>
      <c r="R427" s="857"/>
      <c r="S427" s="857"/>
      <c r="T427" s="857"/>
      <c r="U427" s="857"/>
      <c r="V427" s="857"/>
      <c r="W427" s="857"/>
      <c r="X427" s="857"/>
      <c r="Y427" s="856"/>
    </row>
    <row r="428" spans="1:25">
      <c r="A428" s="857"/>
      <c r="B428" s="857"/>
      <c r="C428" s="857"/>
      <c r="D428" s="857"/>
      <c r="E428" s="857"/>
      <c r="F428" s="857"/>
      <c r="G428" s="857"/>
      <c r="H428" s="857"/>
      <c r="I428" s="857"/>
      <c r="J428" s="857"/>
      <c r="K428" s="857"/>
      <c r="L428" s="857"/>
      <c r="M428" s="857"/>
      <c r="N428" s="857"/>
      <c r="O428" s="857"/>
      <c r="P428" s="857"/>
      <c r="Q428" s="857"/>
      <c r="R428" s="857"/>
      <c r="S428" s="857"/>
      <c r="T428" s="857"/>
      <c r="U428" s="857"/>
      <c r="V428" s="857"/>
      <c r="W428" s="857"/>
      <c r="X428" s="857"/>
      <c r="Y428" s="856"/>
    </row>
    <row r="429" spans="1:25">
      <c r="A429" s="857"/>
      <c r="B429" s="857"/>
      <c r="C429" s="857"/>
      <c r="D429" s="857"/>
      <c r="E429" s="857"/>
      <c r="F429" s="857"/>
      <c r="G429" s="857"/>
      <c r="H429" s="857"/>
      <c r="I429" s="857"/>
      <c r="J429" s="857"/>
      <c r="K429" s="857"/>
      <c r="L429" s="857"/>
      <c r="M429" s="857"/>
      <c r="N429" s="857"/>
      <c r="O429" s="857"/>
      <c r="P429" s="857"/>
      <c r="Q429" s="857"/>
      <c r="R429" s="857"/>
      <c r="S429" s="857"/>
      <c r="T429" s="857"/>
      <c r="U429" s="857"/>
      <c r="V429" s="857"/>
      <c r="W429" s="857"/>
      <c r="X429" s="857"/>
      <c r="Y429" s="856"/>
    </row>
    <row r="430" spans="1:25">
      <c r="A430" s="857"/>
      <c r="B430" s="857"/>
      <c r="C430" s="857"/>
      <c r="D430" s="857"/>
      <c r="E430" s="857"/>
      <c r="F430" s="857"/>
      <c r="G430" s="857"/>
      <c r="H430" s="857"/>
      <c r="I430" s="857"/>
      <c r="J430" s="857"/>
      <c r="K430" s="857"/>
      <c r="L430" s="857"/>
      <c r="M430" s="857"/>
      <c r="N430" s="857"/>
      <c r="O430" s="857"/>
      <c r="P430" s="857"/>
      <c r="Q430" s="857"/>
      <c r="R430" s="857"/>
      <c r="S430" s="857"/>
      <c r="T430" s="857"/>
      <c r="U430" s="857"/>
      <c r="V430" s="857"/>
      <c r="W430" s="857"/>
      <c r="X430" s="857"/>
      <c r="Y430" s="856"/>
    </row>
    <row r="431" spans="1:25">
      <c r="A431" s="857"/>
      <c r="B431" s="857"/>
      <c r="C431" s="857"/>
      <c r="D431" s="857"/>
      <c r="E431" s="857"/>
      <c r="F431" s="857"/>
      <c r="G431" s="857"/>
      <c r="H431" s="857"/>
      <c r="I431" s="857"/>
      <c r="J431" s="857"/>
      <c r="K431" s="857"/>
      <c r="L431" s="857"/>
      <c r="M431" s="857"/>
      <c r="N431" s="857"/>
      <c r="O431" s="857"/>
      <c r="P431" s="857"/>
      <c r="Q431" s="857"/>
      <c r="R431" s="857"/>
      <c r="S431" s="857"/>
      <c r="T431" s="857"/>
      <c r="U431" s="857"/>
      <c r="V431" s="857"/>
      <c r="W431" s="857"/>
      <c r="X431" s="857"/>
      <c r="Y431" s="856"/>
    </row>
    <row r="432" spans="1:25">
      <c r="A432" s="857"/>
      <c r="B432" s="857"/>
      <c r="C432" s="857"/>
      <c r="D432" s="857"/>
      <c r="E432" s="857"/>
      <c r="F432" s="857"/>
      <c r="G432" s="857"/>
      <c r="H432" s="857"/>
      <c r="I432" s="857"/>
      <c r="J432" s="857"/>
      <c r="K432" s="857"/>
      <c r="L432" s="857"/>
      <c r="M432" s="857"/>
      <c r="N432" s="857"/>
      <c r="O432" s="857"/>
      <c r="P432" s="857"/>
      <c r="Q432" s="857"/>
      <c r="R432" s="857"/>
      <c r="S432" s="857"/>
      <c r="T432" s="857"/>
      <c r="U432" s="857"/>
      <c r="V432" s="857"/>
      <c r="W432" s="857"/>
      <c r="X432" s="857"/>
      <c r="Y432" s="856"/>
    </row>
    <row r="433" spans="1:25">
      <c r="A433" s="857"/>
      <c r="B433" s="857"/>
      <c r="C433" s="857"/>
      <c r="D433" s="857"/>
      <c r="E433" s="857"/>
      <c r="F433" s="857"/>
      <c r="G433" s="857"/>
      <c r="H433" s="857"/>
      <c r="I433" s="857"/>
      <c r="J433" s="857"/>
      <c r="K433" s="857"/>
      <c r="L433" s="857"/>
      <c r="M433" s="857"/>
      <c r="N433" s="857"/>
      <c r="O433" s="857"/>
      <c r="P433" s="857"/>
      <c r="Q433" s="857"/>
      <c r="R433" s="857"/>
      <c r="S433" s="857"/>
      <c r="T433" s="857"/>
      <c r="U433" s="857"/>
      <c r="V433" s="857"/>
      <c r="W433" s="857"/>
      <c r="X433" s="857"/>
      <c r="Y433" s="856"/>
    </row>
    <row r="434" spans="1:25">
      <c r="A434" s="857"/>
      <c r="B434" s="857"/>
      <c r="C434" s="857"/>
      <c r="D434" s="857"/>
      <c r="E434" s="857"/>
      <c r="F434" s="857"/>
      <c r="G434" s="857"/>
      <c r="H434" s="857"/>
      <c r="I434" s="857"/>
      <c r="J434" s="857"/>
      <c r="K434" s="857"/>
      <c r="L434" s="857"/>
      <c r="M434" s="857"/>
      <c r="N434" s="857"/>
      <c r="O434" s="857"/>
      <c r="P434" s="857"/>
      <c r="Q434" s="857"/>
      <c r="R434" s="857"/>
      <c r="S434" s="857"/>
      <c r="T434" s="857"/>
      <c r="U434" s="857"/>
      <c r="V434" s="857"/>
      <c r="W434" s="857"/>
      <c r="X434" s="857"/>
      <c r="Y434" s="856"/>
    </row>
    <row r="435" spans="1:25">
      <c r="A435" s="857"/>
      <c r="B435" s="857"/>
      <c r="C435" s="857"/>
      <c r="D435" s="857"/>
      <c r="E435" s="857"/>
      <c r="F435" s="857"/>
      <c r="G435" s="857"/>
      <c r="H435" s="857"/>
      <c r="I435" s="857"/>
      <c r="J435" s="857"/>
      <c r="K435" s="857"/>
      <c r="L435" s="857"/>
      <c r="M435" s="857"/>
      <c r="N435" s="857"/>
      <c r="O435" s="857"/>
      <c r="P435" s="857"/>
      <c r="Q435" s="857"/>
      <c r="R435" s="857"/>
      <c r="S435" s="857"/>
      <c r="T435" s="857"/>
      <c r="U435" s="857"/>
      <c r="V435" s="857"/>
      <c r="W435" s="857"/>
      <c r="X435" s="857"/>
      <c r="Y435" s="856"/>
    </row>
    <row r="436" spans="1:25">
      <c r="A436" s="857"/>
      <c r="B436" s="857"/>
      <c r="C436" s="857"/>
      <c r="D436" s="857"/>
      <c r="E436" s="857"/>
      <c r="F436" s="857"/>
      <c r="G436" s="857"/>
      <c r="H436" s="857"/>
      <c r="I436" s="857"/>
      <c r="J436" s="857"/>
      <c r="K436" s="857"/>
      <c r="L436" s="857"/>
      <c r="M436" s="857"/>
      <c r="N436" s="857"/>
      <c r="O436" s="857"/>
      <c r="P436" s="857"/>
      <c r="Q436" s="857"/>
      <c r="R436" s="857"/>
      <c r="S436" s="857"/>
      <c r="T436" s="857"/>
      <c r="U436" s="857"/>
      <c r="V436" s="857"/>
      <c r="W436" s="857"/>
      <c r="X436" s="857"/>
      <c r="Y436" s="856"/>
    </row>
    <row r="437" spans="1:25">
      <c r="A437" s="857"/>
      <c r="B437" s="857"/>
      <c r="C437" s="857"/>
      <c r="D437" s="857"/>
      <c r="E437" s="857"/>
      <c r="F437" s="857"/>
      <c r="G437" s="857"/>
      <c r="H437" s="857"/>
      <c r="I437" s="857"/>
      <c r="J437" s="857"/>
      <c r="K437" s="857"/>
      <c r="L437" s="857"/>
      <c r="M437" s="857"/>
      <c r="N437" s="857"/>
      <c r="O437" s="857"/>
      <c r="P437" s="857"/>
      <c r="Q437" s="857"/>
      <c r="R437" s="857"/>
      <c r="S437" s="857"/>
      <c r="T437" s="857"/>
      <c r="U437" s="857"/>
      <c r="V437" s="857"/>
      <c r="W437" s="857"/>
      <c r="X437" s="857"/>
      <c r="Y437" s="856"/>
    </row>
    <row r="438" spans="1:25">
      <c r="A438" s="857"/>
      <c r="B438" s="857"/>
      <c r="C438" s="857"/>
      <c r="D438" s="857"/>
      <c r="E438" s="857"/>
      <c r="F438" s="857"/>
      <c r="G438" s="857"/>
      <c r="H438" s="857"/>
      <c r="I438" s="857"/>
      <c r="J438" s="857"/>
      <c r="K438" s="857"/>
      <c r="L438" s="857"/>
      <c r="M438" s="857"/>
      <c r="N438" s="857"/>
      <c r="O438" s="857"/>
      <c r="P438" s="857"/>
      <c r="Q438" s="857"/>
      <c r="R438" s="857"/>
      <c r="S438" s="857"/>
      <c r="T438" s="857"/>
      <c r="U438" s="857"/>
      <c r="V438" s="857"/>
      <c r="W438" s="857"/>
      <c r="X438" s="857"/>
      <c r="Y438" s="856"/>
    </row>
    <row r="439" spans="1:25">
      <c r="A439" s="857"/>
      <c r="B439" s="857"/>
      <c r="C439" s="857"/>
      <c r="D439" s="857"/>
      <c r="E439" s="857"/>
      <c r="F439" s="857"/>
      <c r="G439" s="857"/>
      <c r="H439" s="857"/>
      <c r="I439" s="857"/>
      <c r="J439" s="857"/>
      <c r="K439" s="857"/>
      <c r="L439" s="857"/>
      <c r="M439" s="857"/>
      <c r="N439" s="857"/>
      <c r="O439" s="857"/>
      <c r="P439" s="857"/>
      <c r="Q439" s="857"/>
      <c r="R439" s="857"/>
      <c r="S439" s="857"/>
      <c r="T439" s="857"/>
      <c r="U439" s="857"/>
      <c r="V439" s="857"/>
      <c r="W439" s="857"/>
      <c r="X439" s="857"/>
      <c r="Y439" s="856"/>
    </row>
    <row r="440" spans="1:25">
      <c r="A440" s="857"/>
      <c r="B440" s="857"/>
      <c r="C440" s="857"/>
      <c r="D440" s="857"/>
      <c r="E440" s="857"/>
      <c r="F440" s="857"/>
      <c r="G440" s="857"/>
      <c r="H440" s="857"/>
      <c r="I440" s="857"/>
      <c r="J440" s="857"/>
      <c r="K440" s="857"/>
      <c r="L440" s="857"/>
      <c r="M440" s="857"/>
      <c r="N440" s="857"/>
      <c r="O440" s="857"/>
      <c r="P440" s="857"/>
      <c r="Q440" s="857"/>
      <c r="R440" s="857"/>
      <c r="S440" s="857"/>
      <c r="T440" s="857"/>
      <c r="U440" s="857"/>
      <c r="V440" s="857"/>
      <c r="W440" s="857"/>
      <c r="X440" s="857"/>
      <c r="Y440" s="856"/>
    </row>
    <row r="441" spans="1:25">
      <c r="A441" s="857"/>
      <c r="B441" s="857"/>
      <c r="C441" s="857"/>
      <c r="D441" s="857"/>
      <c r="E441" s="857"/>
      <c r="F441" s="857"/>
      <c r="G441" s="857"/>
      <c r="H441" s="857"/>
      <c r="I441" s="857"/>
      <c r="J441" s="857"/>
      <c r="K441" s="857"/>
      <c r="L441" s="857"/>
      <c r="M441" s="857"/>
      <c r="N441" s="857"/>
      <c r="O441" s="857"/>
      <c r="P441" s="857"/>
      <c r="Q441" s="857"/>
      <c r="R441" s="857"/>
      <c r="S441" s="857"/>
      <c r="T441" s="857"/>
      <c r="U441" s="857"/>
      <c r="V441" s="857"/>
      <c r="W441" s="857"/>
      <c r="X441" s="857"/>
      <c r="Y441" s="856"/>
    </row>
    <row r="442" spans="1:25">
      <c r="A442" s="857"/>
      <c r="B442" s="857"/>
      <c r="C442" s="857"/>
      <c r="D442" s="857"/>
      <c r="E442" s="857"/>
      <c r="F442" s="857"/>
      <c r="G442" s="857"/>
      <c r="H442" s="857"/>
      <c r="I442" s="857"/>
      <c r="J442" s="857"/>
      <c r="K442" s="857"/>
      <c r="L442" s="857"/>
      <c r="M442" s="857"/>
      <c r="N442" s="857"/>
      <c r="O442" s="857"/>
      <c r="P442" s="857"/>
      <c r="Q442" s="857"/>
      <c r="R442" s="857"/>
      <c r="S442" s="857"/>
      <c r="T442" s="857"/>
      <c r="U442" s="857"/>
      <c r="V442" s="857"/>
      <c r="W442" s="857"/>
      <c r="X442" s="857"/>
      <c r="Y442" s="856"/>
    </row>
    <row r="443" spans="1:25">
      <c r="A443" s="857"/>
      <c r="B443" s="857"/>
      <c r="C443" s="857"/>
      <c r="D443" s="857"/>
      <c r="E443" s="857"/>
      <c r="F443" s="857"/>
      <c r="G443" s="857"/>
      <c r="H443" s="857"/>
      <c r="I443" s="857"/>
      <c r="J443" s="857"/>
      <c r="K443" s="857"/>
      <c r="L443" s="857"/>
      <c r="M443" s="857"/>
      <c r="N443" s="857"/>
      <c r="O443" s="857"/>
      <c r="P443" s="857"/>
      <c r="Q443" s="857"/>
      <c r="R443" s="857"/>
      <c r="S443" s="857"/>
      <c r="T443" s="857"/>
      <c r="U443" s="857"/>
      <c r="V443" s="857"/>
      <c r="W443" s="857"/>
      <c r="X443" s="857"/>
      <c r="Y443" s="856"/>
    </row>
    <row r="444" spans="1:25">
      <c r="A444" s="857"/>
      <c r="B444" s="857"/>
      <c r="C444" s="857"/>
      <c r="D444" s="857"/>
      <c r="E444" s="857"/>
      <c r="F444" s="857"/>
      <c r="G444" s="857"/>
      <c r="H444" s="857"/>
      <c r="I444" s="857"/>
      <c r="J444" s="857"/>
      <c r="K444" s="857"/>
      <c r="L444" s="857"/>
      <c r="M444" s="857"/>
      <c r="N444" s="857"/>
      <c r="O444" s="857"/>
      <c r="P444" s="857"/>
      <c r="Q444" s="857"/>
      <c r="R444" s="857"/>
      <c r="S444" s="857"/>
      <c r="T444" s="857"/>
      <c r="U444" s="857"/>
      <c r="V444" s="857"/>
      <c r="W444" s="857"/>
      <c r="X444" s="857"/>
      <c r="Y444" s="856"/>
    </row>
    <row r="445" spans="1:25">
      <c r="A445" s="857"/>
      <c r="B445" s="857"/>
      <c r="C445" s="857"/>
      <c r="D445" s="857"/>
      <c r="E445" s="857"/>
      <c r="F445" s="857"/>
      <c r="G445" s="857"/>
      <c r="H445" s="857"/>
      <c r="I445" s="857"/>
      <c r="J445" s="857"/>
      <c r="K445" s="857"/>
      <c r="L445" s="857"/>
      <c r="M445" s="857"/>
      <c r="N445" s="857"/>
      <c r="O445" s="857"/>
      <c r="P445" s="857"/>
      <c r="Q445" s="857"/>
      <c r="R445" s="857"/>
      <c r="S445" s="857"/>
      <c r="T445" s="857"/>
      <c r="U445" s="857"/>
      <c r="V445" s="857"/>
      <c r="W445" s="857"/>
      <c r="X445" s="857"/>
      <c r="Y445" s="856"/>
    </row>
    <row r="446" spans="1:25">
      <c r="A446" s="857"/>
      <c r="B446" s="857"/>
      <c r="C446" s="857"/>
      <c r="D446" s="857"/>
      <c r="E446" s="857"/>
      <c r="F446" s="857"/>
      <c r="G446" s="857"/>
      <c r="H446" s="857"/>
      <c r="I446" s="857"/>
      <c r="J446" s="857"/>
      <c r="K446" s="857"/>
      <c r="L446" s="857"/>
      <c r="M446" s="857"/>
      <c r="N446" s="857"/>
      <c r="O446" s="857"/>
      <c r="P446" s="857"/>
      <c r="Q446" s="857"/>
      <c r="R446" s="857"/>
      <c r="S446" s="857"/>
      <c r="T446" s="857"/>
      <c r="U446" s="857"/>
      <c r="V446" s="857"/>
      <c r="W446" s="857"/>
      <c r="X446" s="857"/>
      <c r="Y446" s="856"/>
    </row>
    <row r="447" spans="1:25">
      <c r="A447" s="857"/>
      <c r="B447" s="857"/>
      <c r="C447" s="857"/>
      <c r="D447" s="857"/>
      <c r="E447" s="857"/>
      <c r="F447" s="857"/>
      <c r="G447" s="857"/>
      <c r="H447" s="857"/>
      <c r="I447" s="857"/>
      <c r="J447" s="857"/>
      <c r="K447" s="857"/>
      <c r="L447" s="857"/>
      <c r="M447" s="857"/>
      <c r="N447" s="857"/>
      <c r="O447" s="857"/>
      <c r="P447" s="857"/>
      <c r="Q447" s="857"/>
      <c r="R447" s="857"/>
      <c r="S447" s="857"/>
      <c r="T447" s="857"/>
      <c r="U447" s="857"/>
      <c r="V447" s="857"/>
      <c r="W447" s="857"/>
      <c r="X447" s="857"/>
      <c r="Y447" s="856"/>
    </row>
    <row r="448" spans="1:25">
      <c r="A448" s="857"/>
      <c r="B448" s="857"/>
      <c r="C448" s="857"/>
      <c r="D448" s="857"/>
      <c r="E448" s="857"/>
      <c r="F448" s="857"/>
      <c r="G448" s="857"/>
      <c r="H448" s="857"/>
      <c r="I448" s="857"/>
      <c r="J448" s="857"/>
      <c r="K448" s="857"/>
      <c r="L448" s="857"/>
      <c r="M448" s="857"/>
      <c r="N448" s="857"/>
      <c r="O448" s="857"/>
      <c r="P448" s="857"/>
      <c r="Q448" s="857"/>
      <c r="R448" s="857"/>
      <c r="S448" s="857"/>
      <c r="T448" s="857"/>
      <c r="U448" s="857"/>
      <c r="V448" s="857"/>
      <c r="W448" s="857"/>
      <c r="X448" s="857"/>
      <c r="Y448" s="856"/>
    </row>
    <row r="449" spans="1:25">
      <c r="A449" s="857"/>
      <c r="B449" s="857"/>
      <c r="C449" s="857"/>
      <c r="D449" s="857"/>
      <c r="E449" s="857"/>
      <c r="F449" s="857"/>
      <c r="G449" s="857"/>
      <c r="H449" s="857"/>
      <c r="I449" s="857"/>
      <c r="J449" s="857"/>
      <c r="K449" s="857"/>
      <c r="L449" s="857"/>
      <c r="M449" s="857"/>
      <c r="N449" s="857"/>
      <c r="O449" s="857"/>
      <c r="P449" s="857"/>
      <c r="Q449" s="857"/>
      <c r="R449" s="857"/>
      <c r="S449" s="857"/>
      <c r="T449" s="857"/>
      <c r="U449" s="857"/>
      <c r="V449" s="857"/>
      <c r="W449" s="857"/>
      <c r="X449" s="857"/>
      <c r="Y449" s="856"/>
    </row>
    <row r="450" spans="1:25">
      <c r="A450" s="857"/>
      <c r="B450" s="857"/>
      <c r="C450" s="857"/>
      <c r="D450" s="857"/>
      <c r="E450" s="857"/>
      <c r="F450" s="857"/>
      <c r="G450" s="857"/>
      <c r="H450" s="857"/>
      <c r="I450" s="857"/>
      <c r="J450" s="857"/>
      <c r="K450" s="857"/>
      <c r="L450" s="857"/>
      <c r="M450" s="857"/>
      <c r="N450" s="857"/>
      <c r="O450" s="857"/>
      <c r="P450" s="857"/>
      <c r="Q450" s="857"/>
      <c r="R450" s="857"/>
      <c r="S450" s="857"/>
      <c r="T450" s="857"/>
      <c r="U450" s="857"/>
      <c r="V450" s="857"/>
      <c r="W450" s="857"/>
      <c r="X450" s="857"/>
      <c r="Y450" s="856"/>
    </row>
    <row r="451" spans="1:25">
      <c r="A451" s="857"/>
      <c r="B451" s="857"/>
      <c r="C451" s="857"/>
      <c r="D451" s="857"/>
      <c r="E451" s="857"/>
      <c r="F451" s="857"/>
      <c r="G451" s="857"/>
      <c r="H451" s="857"/>
      <c r="I451" s="857"/>
      <c r="J451" s="857"/>
      <c r="K451" s="857"/>
      <c r="L451" s="857"/>
      <c r="M451" s="857"/>
      <c r="N451" s="857"/>
      <c r="O451" s="857"/>
      <c r="P451" s="857"/>
      <c r="Q451" s="857"/>
      <c r="R451" s="857"/>
      <c r="S451" s="857"/>
      <c r="T451" s="857"/>
      <c r="U451" s="857"/>
      <c r="V451" s="857"/>
      <c r="W451" s="857"/>
      <c r="X451" s="857"/>
      <c r="Y451" s="856"/>
    </row>
    <row r="452" spans="1:25">
      <c r="A452" s="857"/>
      <c r="B452" s="857"/>
      <c r="C452" s="857"/>
      <c r="D452" s="857"/>
      <c r="E452" s="857"/>
      <c r="F452" s="857"/>
      <c r="G452" s="857"/>
      <c r="H452" s="857"/>
      <c r="I452" s="857"/>
      <c r="J452" s="857"/>
      <c r="K452" s="857"/>
      <c r="L452" s="857"/>
      <c r="M452" s="857"/>
      <c r="N452" s="857"/>
      <c r="O452" s="857"/>
      <c r="P452" s="857"/>
      <c r="Q452" s="857"/>
      <c r="R452" s="857"/>
      <c r="S452" s="857"/>
      <c r="T452" s="857"/>
      <c r="U452" s="857"/>
      <c r="V452" s="857"/>
      <c r="W452" s="857"/>
      <c r="X452" s="857"/>
      <c r="Y452" s="856"/>
    </row>
    <row r="453" spans="1:25">
      <c r="A453" s="857"/>
      <c r="B453" s="857"/>
      <c r="C453" s="857"/>
      <c r="D453" s="857"/>
      <c r="E453" s="857"/>
      <c r="F453" s="857"/>
      <c r="G453" s="857"/>
      <c r="H453" s="857"/>
      <c r="I453" s="857"/>
      <c r="J453" s="857"/>
      <c r="K453" s="857"/>
      <c r="L453" s="857"/>
      <c r="M453" s="857"/>
      <c r="N453" s="857"/>
      <c r="O453" s="857"/>
      <c r="P453" s="857"/>
      <c r="Q453" s="857"/>
      <c r="R453" s="857"/>
      <c r="S453" s="857"/>
      <c r="T453" s="857"/>
      <c r="U453" s="857"/>
      <c r="V453" s="857"/>
      <c r="W453" s="857"/>
      <c r="X453" s="857"/>
      <c r="Y453" s="856"/>
    </row>
    <row r="454" spans="1:25">
      <c r="A454" s="857"/>
      <c r="B454" s="857"/>
      <c r="C454" s="857"/>
      <c r="D454" s="857"/>
      <c r="E454" s="857"/>
      <c r="F454" s="857"/>
      <c r="G454" s="857"/>
      <c r="H454" s="857"/>
      <c r="I454" s="857"/>
      <c r="J454" s="857"/>
      <c r="K454" s="857"/>
      <c r="L454" s="857"/>
      <c r="M454" s="857"/>
      <c r="N454" s="857"/>
      <c r="O454" s="857"/>
      <c r="P454" s="857"/>
      <c r="Q454" s="857"/>
      <c r="R454" s="857"/>
      <c r="S454" s="857"/>
      <c r="T454" s="857"/>
      <c r="U454" s="857"/>
      <c r="V454" s="857"/>
      <c r="W454" s="857"/>
      <c r="X454" s="857"/>
      <c r="Y454" s="856"/>
    </row>
    <row r="455" spans="1:25">
      <c r="A455" s="857"/>
      <c r="B455" s="857"/>
      <c r="C455" s="857"/>
      <c r="D455" s="857"/>
      <c r="E455" s="857"/>
      <c r="F455" s="857"/>
      <c r="G455" s="857"/>
      <c r="H455" s="857"/>
      <c r="I455" s="857"/>
      <c r="J455" s="857"/>
      <c r="K455" s="857"/>
      <c r="L455" s="857"/>
      <c r="M455" s="857"/>
      <c r="N455" s="857"/>
      <c r="O455" s="857"/>
      <c r="P455" s="857"/>
      <c r="Q455" s="857"/>
      <c r="R455" s="857"/>
      <c r="S455" s="857"/>
      <c r="T455" s="857"/>
      <c r="U455" s="857"/>
      <c r="V455" s="857"/>
      <c r="W455" s="857"/>
      <c r="X455" s="857"/>
      <c r="Y455" s="856"/>
    </row>
    <row r="456" spans="1:25">
      <c r="A456" s="857"/>
      <c r="B456" s="857"/>
      <c r="C456" s="857"/>
      <c r="D456" s="857"/>
      <c r="E456" s="857"/>
      <c r="F456" s="857"/>
      <c r="G456" s="857"/>
      <c r="H456" s="857"/>
      <c r="I456" s="857"/>
      <c r="J456" s="857"/>
      <c r="K456" s="857"/>
      <c r="L456" s="857"/>
      <c r="M456" s="857"/>
      <c r="N456" s="857"/>
      <c r="O456" s="857"/>
      <c r="P456" s="857"/>
      <c r="Q456" s="857"/>
      <c r="R456" s="857"/>
      <c r="S456" s="857"/>
      <c r="T456" s="857"/>
      <c r="U456" s="857"/>
      <c r="V456" s="857"/>
      <c r="W456" s="857"/>
      <c r="X456" s="857"/>
      <c r="Y456" s="856"/>
    </row>
    <row r="457" spans="1:25">
      <c r="A457" s="857"/>
      <c r="B457" s="857"/>
      <c r="C457" s="857"/>
      <c r="D457" s="857"/>
      <c r="E457" s="857"/>
      <c r="F457" s="857"/>
      <c r="G457" s="857"/>
      <c r="H457" s="857"/>
      <c r="I457" s="857"/>
      <c r="J457" s="857"/>
      <c r="K457" s="857"/>
      <c r="L457" s="857"/>
      <c r="M457" s="857"/>
      <c r="N457" s="857"/>
      <c r="O457" s="857"/>
      <c r="P457" s="857"/>
      <c r="Q457" s="857"/>
      <c r="R457" s="857"/>
      <c r="S457" s="857"/>
      <c r="T457" s="857"/>
      <c r="U457" s="857"/>
      <c r="V457" s="857"/>
      <c r="W457" s="857"/>
      <c r="X457" s="857"/>
      <c r="Y457" s="856"/>
    </row>
    <row r="458" spans="1:25">
      <c r="A458" s="857"/>
      <c r="B458" s="857"/>
      <c r="C458" s="857"/>
      <c r="D458" s="857"/>
      <c r="E458" s="857"/>
      <c r="F458" s="857"/>
      <c r="G458" s="857"/>
      <c r="H458" s="857"/>
      <c r="I458" s="857"/>
      <c r="J458" s="857"/>
      <c r="K458" s="857"/>
      <c r="L458" s="857"/>
      <c r="M458" s="857"/>
      <c r="N458" s="857"/>
      <c r="O458" s="857"/>
      <c r="P458" s="857"/>
      <c r="Q458" s="857"/>
      <c r="R458" s="857"/>
      <c r="S458" s="857"/>
      <c r="T458" s="857"/>
      <c r="U458" s="857"/>
      <c r="V458" s="857"/>
      <c r="W458" s="857"/>
      <c r="X458" s="857"/>
      <c r="Y458" s="856"/>
    </row>
    <row r="459" spans="1:25">
      <c r="A459" s="857"/>
      <c r="B459" s="857"/>
      <c r="C459" s="857"/>
      <c r="D459" s="857"/>
      <c r="E459" s="857"/>
      <c r="F459" s="857"/>
      <c r="G459" s="857"/>
      <c r="H459" s="857"/>
      <c r="I459" s="857"/>
      <c r="J459" s="857"/>
      <c r="K459" s="857"/>
      <c r="L459" s="857"/>
      <c r="M459" s="857"/>
      <c r="N459" s="857"/>
      <c r="O459" s="857"/>
      <c r="P459" s="857"/>
      <c r="Q459" s="857"/>
      <c r="R459" s="857"/>
      <c r="S459" s="857"/>
      <c r="T459" s="857"/>
      <c r="U459" s="857"/>
      <c r="V459" s="857"/>
      <c r="W459" s="857"/>
      <c r="X459" s="857"/>
      <c r="Y459" s="856"/>
    </row>
    <row r="460" spans="1:25">
      <c r="A460" s="857"/>
      <c r="B460" s="857"/>
      <c r="C460" s="857"/>
      <c r="D460" s="857"/>
      <c r="E460" s="857"/>
      <c r="F460" s="857"/>
      <c r="G460" s="857"/>
      <c r="H460" s="857"/>
      <c r="I460" s="857"/>
      <c r="J460" s="857"/>
      <c r="K460" s="857"/>
      <c r="L460" s="857"/>
      <c r="M460" s="857"/>
      <c r="N460" s="857"/>
      <c r="O460" s="857"/>
      <c r="P460" s="857"/>
      <c r="Q460" s="857"/>
      <c r="R460" s="857"/>
      <c r="S460" s="857"/>
      <c r="T460" s="857"/>
      <c r="U460" s="857"/>
      <c r="V460" s="857"/>
      <c r="W460" s="857"/>
      <c r="X460" s="857"/>
      <c r="Y460" s="856"/>
    </row>
    <row r="461" spans="1:25">
      <c r="A461" s="857"/>
      <c r="B461" s="857"/>
      <c r="C461" s="857"/>
      <c r="D461" s="857"/>
      <c r="E461" s="857"/>
      <c r="F461" s="857"/>
      <c r="G461" s="857"/>
      <c r="H461" s="857"/>
      <c r="I461" s="857"/>
      <c r="J461" s="857"/>
      <c r="K461" s="857"/>
      <c r="L461" s="857"/>
      <c r="M461" s="857"/>
      <c r="N461" s="857"/>
      <c r="O461" s="857"/>
      <c r="P461" s="857"/>
      <c r="Q461" s="857"/>
      <c r="R461" s="857"/>
      <c r="S461" s="857"/>
      <c r="T461" s="857"/>
      <c r="U461" s="857"/>
      <c r="V461" s="857"/>
      <c r="W461" s="857"/>
      <c r="X461" s="857"/>
      <c r="Y461" s="856"/>
    </row>
    <row r="462" spans="1:25">
      <c r="A462" s="857"/>
      <c r="B462" s="857"/>
      <c r="C462" s="857"/>
      <c r="D462" s="857"/>
      <c r="E462" s="857"/>
      <c r="F462" s="857"/>
      <c r="G462" s="857"/>
      <c r="H462" s="857"/>
      <c r="I462" s="857"/>
      <c r="J462" s="857"/>
      <c r="K462" s="857"/>
      <c r="L462" s="857"/>
      <c r="M462" s="857"/>
      <c r="N462" s="857"/>
      <c r="O462" s="857"/>
      <c r="P462" s="857"/>
      <c r="Q462" s="857"/>
      <c r="R462" s="857"/>
      <c r="S462" s="857"/>
      <c r="T462" s="857"/>
      <c r="U462" s="857"/>
      <c r="V462" s="857"/>
      <c r="W462" s="857"/>
      <c r="X462" s="857"/>
      <c r="Y462" s="856"/>
    </row>
    <row r="463" spans="1:25">
      <c r="A463" s="857"/>
      <c r="B463" s="857"/>
      <c r="C463" s="857"/>
      <c r="D463" s="857"/>
      <c r="E463" s="857"/>
      <c r="F463" s="857"/>
      <c r="G463" s="857"/>
      <c r="H463" s="857"/>
      <c r="I463" s="857"/>
      <c r="J463" s="857"/>
      <c r="K463" s="857"/>
      <c r="L463" s="857"/>
      <c r="M463" s="857"/>
      <c r="N463" s="857"/>
      <c r="O463" s="857"/>
      <c r="P463" s="857"/>
      <c r="Q463" s="857"/>
      <c r="R463" s="857"/>
      <c r="S463" s="857"/>
      <c r="T463" s="857"/>
      <c r="U463" s="857"/>
      <c r="V463" s="857"/>
      <c r="W463" s="857"/>
      <c r="X463" s="857"/>
      <c r="Y463" s="856"/>
    </row>
    <row r="464" spans="1:25">
      <c r="A464" s="857"/>
      <c r="B464" s="857"/>
      <c r="C464" s="857"/>
      <c r="D464" s="857"/>
      <c r="E464" s="857"/>
      <c r="F464" s="857"/>
      <c r="G464" s="857"/>
      <c r="H464" s="857"/>
      <c r="I464" s="857"/>
      <c r="J464" s="857"/>
      <c r="K464" s="857"/>
      <c r="L464" s="857"/>
      <c r="M464" s="857"/>
      <c r="N464" s="857"/>
      <c r="O464" s="857"/>
      <c r="P464" s="857"/>
      <c r="Q464" s="857"/>
      <c r="R464" s="857"/>
      <c r="S464" s="857"/>
      <c r="T464" s="857"/>
      <c r="U464" s="857"/>
      <c r="V464" s="857"/>
      <c r="W464" s="857"/>
      <c r="X464" s="857"/>
      <c r="Y464" s="856"/>
    </row>
    <row r="465" spans="1:25">
      <c r="A465" s="857"/>
      <c r="B465" s="857"/>
      <c r="C465" s="857"/>
      <c r="D465" s="857"/>
      <c r="E465" s="857"/>
      <c r="F465" s="857"/>
      <c r="G465" s="857"/>
      <c r="H465" s="857"/>
      <c r="I465" s="857"/>
      <c r="J465" s="857"/>
      <c r="K465" s="857"/>
      <c r="L465" s="857"/>
      <c r="M465" s="857"/>
      <c r="N465" s="857"/>
      <c r="O465" s="857"/>
      <c r="P465" s="857"/>
      <c r="Q465" s="857"/>
      <c r="R465" s="857"/>
      <c r="S465" s="857"/>
      <c r="T465" s="857"/>
      <c r="U465" s="857"/>
      <c r="V465" s="857"/>
      <c r="W465" s="857"/>
      <c r="X465" s="857"/>
      <c r="Y465" s="856"/>
    </row>
    <row r="466" spans="1:25">
      <c r="A466" s="857"/>
      <c r="B466" s="857"/>
      <c r="C466" s="857"/>
      <c r="D466" s="857"/>
      <c r="E466" s="857"/>
      <c r="F466" s="857"/>
      <c r="G466" s="857"/>
      <c r="H466" s="857"/>
      <c r="I466" s="857"/>
      <c r="J466" s="857"/>
      <c r="K466" s="857"/>
      <c r="L466" s="857"/>
      <c r="M466" s="857"/>
      <c r="N466" s="857"/>
      <c r="O466" s="857"/>
      <c r="P466" s="857"/>
      <c r="Q466" s="857"/>
      <c r="R466" s="857"/>
      <c r="S466" s="857"/>
      <c r="T466" s="857"/>
      <c r="U466" s="857"/>
      <c r="V466" s="857"/>
      <c r="W466" s="857"/>
      <c r="X466" s="857"/>
      <c r="Y466" s="856"/>
    </row>
    <row r="467" spans="1:25">
      <c r="A467" s="857"/>
      <c r="B467" s="857"/>
      <c r="C467" s="857"/>
      <c r="D467" s="857"/>
      <c r="E467" s="857"/>
      <c r="F467" s="857"/>
      <c r="G467" s="857"/>
      <c r="H467" s="857"/>
      <c r="I467" s="857"/>
      <c r="J467" s="857"/>
      <c r="K467" s="857"/>
      <c r="L467" s="857"/>
      <c r="M467" s="857"/>
      <c r="N467" s="857"/>
      <c r="O467" s="857"/>
      <c r="P467" s="857"/>
      <c r="Q467" s="857"/>
      <c r="R467" s="857"/>
      <c r="S467" s="857"/>
      <c r="T467" s="857"/>
      <c r="U467" s="857"/>
      <c r="V467" s="857"/>
      <c r="W467" s="857"/>
      <c r="X467" s="857"/>
      <c r="Y467" s="856"/>
    </row>
    <row r="468" spans="1:25">
      <c r="A468" s="857"/>
      <c r="B468" s="857"/>
      <c r="C468" s="857"/>
      <c r="D468" s="857"/>
      <c r="E468" s="857"/>
      <c r="F468" s="857"/>
      <c r="G468" s="857"/>
      <c r="H468" s="857"/>
      <c r="I468" s="857"/>
      <c r="J468" s="857"/>
      <c r="K468" s="857"/>
      <c r="L468" s="857"/>
      <c r="M468" s="857"/>
      <c r="N468" s="857"/>
      <c r="O468" s="857"/>
      <c r="P468" s="857"/>
      <c r="Q468" s="857"/>
      <c r="R468" s="857"/>
      <c r="S468" s="857"/>
      <c r="T468" s="857"/>
      <c r="U468" s="857"/>
      <c r="V468" s="857"/>
      <c r="W468" s="857"/>
      <c r="X468" s="857"/>
      <c r="Y468" s="856"/>
    </row>
    <row r="469" spans="1:25">
      <c r="A469" s="857"/>
      <c r="B469" s="857"/>
      <c r="C469" s="857"/>
      <c r="D469" s="857"/>
      <c r="E469" s="857"/>
      <c r="F469" s="857"/>
      <c r="G469" s="857"/>
      <c r="H469" s="857"/>
      <c r="I469" s="857"/>
      <c r="J469" s="857"/>
      <c r="K469" s="857"/>
      <c r="L469" s="857"/>
      <c r="M469" s="857"/>
      <c r="N469" s="857"/>
      <c r="O469" s="857"/>
      <c r="P469" s="857"/>
      <c r="Q469" s="857"/>
      <c r="R469" s="857"/>
      <c r="S469" s="857"/>
      <c r="T469" s="857"/>
      <c r="U469" s="857"/>
      <c r="V469" s="857"/>
      <c r="W469" s="857"/>
      <c r="X469" s="857"/>
      <c r="Y469" s="856"/>
    </row>
    <row r="470" spans="1:25">
      <c r="A470" s="857"/>
      <c r="B470" s="857"/>
      <c r="C470" s="857"/>
      <c r="D470" s="857"/>
      <c r="E470" s="857"/>
      <c r="F470" s="857"/>
      <c r="G470" s="857"/>
      <c r="H470" s="857"/>
      <c r="I470" s="857"/>
      <c r="J470" s="857"/>
      <c r="K470" s="857"/>
      <c r="L470" s="857"/>
      <c r="M470" s="857"/>
      <c r="N470" s="857"/>
      <c r="O470" s="857"/>
      <c r="P470" s="857"/>
      <c r="Q470" s="857"/>
      <c r="R470" s="857"/>
      <c r="S470" s="857"/>
      <c r="T470" s="857"/>
      <c r="U470" s="857"/>
      <c r="V470" s="857"/>
      <c r="W470" s="857"/>
      <c r="X470" s="857"/>
      <c r="Y470" s="856"/>
    </row>
    <row r="471" spans="1:25">
      <c r="A471" s="857"/>
      <c r="B471" s="857"/>
      <c r="C471" s="857"/>
      <c r="D471" s="857"/>
      <c r="E471" s="857"/>
      <c r="F471" s="857"/>
      <c r="G471" s="857"/>
      <c r="H471" s="857"/>
      <c r="I471" s="857"/>
      <c r="J471" s="857"/>
      <c r="K471" s="857"/>
      <c r="L471" s="857"/>
      <c r="M471" s="857"/>
      <c r="N471" s="857"/>
      <c r="O471" s="857"/>
      <c r="P471" s="857"/>
      <c r="Q471" s="857"/>
      <c r="R471" s="857"/>
      <c r="S471" s="857"/>
      <c r="T471" s="857"/>
      <c r="U471" s="857"/>
      <c r="V471" s="857"/>
      <c r="W471" s="857"/>
      <c r="X471" s="857"/>
      <c r="Y471" s="856"/>
    </row>
    <row r="472" spans="1:25">
      <c r="A472" s="857"/>
      <c r="B472" s="857"/>
      <c r="C472" s="857"/>
      <c r="D472" s="857"/>
      <c r="E472" s="857"/>
      <c r="F472" s="857"/>
      <c r="G472" s="857"/>
      <c r="H472" s="857"/>
      <c r="I472" s="857"/>
      <c r="J472" s="857"/>
      <c r="K472" s="857"/>
      <c r="L472" s="857"/>
      <c r="M472" s="857"/>
      <c r="N472" s="857"/>
      <c r="O472" s="857"/>
      <c r="P472" s="857"/>
      <c r="Q472" s="857"/>
      <c r="R472" s="857"/>
      <c r="S472" s="857"/>
      <c r="T472" s="857"/>
      <c r="U472" s="857"/>
      <c r="V472" s="857"/>
      <c r="W472" s="857"/>
      <c r="X472" s="857"/>
      <c r="Y472" s="856"/>
    </row>
    <row r="473" spans="1:25">
      <c r="A473" s="857"/>
      <c r="B473" s="857"/>
      <c r="C473" s="857"/>
      <c r="D473" s="857"/>
      <c r="E473" s="857"/>
      <c r="F473" s="857"/>
      <c r="G473" s="857"/>
      <c r="H473" s="857"/>
      <c r="I473" s="857"/>
      <c r="J473" s="857"/>
      <c r="K473" s="857"/>
      <c r="L473" s="857"/>
      <c r="M473" s="857"/>
      <c r="N473" s="857"/>
      <c r="O473" s="857"/>
      <c r="P473" s="857"/>
      <c r="Q473" s="857"/>
      <c r="R473" s="857"/>
      <c r="S473" s="857"/>
      <c r="T473" s="857"/>
      <c r="U473" s="857"/>
      <c r="V473" s="857"/>
      <c r="W473" s="857"/>
      <c r="X473" s="857"/>
      <c r="Y473" s="856"/>
    </row>
    <row r="474" spans="1:25">
      <c r="A474" s="857"/>
      <c r="B474" s="857"/>
      <c r="C474" s="857"/>
      <c r="D474" s="857"/>
      <c r="E474" s="857"/>
      <c r="F474" s="857"/>
      <c r="G474" s="857"/>
      <c r="H474" s="857"/>
      <c r="I474" s="857"/>
      <c r="J474" s="857"/>
      <c r="K474" s="857"/>
      <c r="L474" s="857"/>
      <c r="M474" s="857"/>
      <c r="N474" s="857"/>
      <c r="O474" s="857"/>
      <c r="P474" s="857"/>
      <c r="Q474" s="857"/>
      <c r="R474" s="857"/>
      <c r="S474" s="857"/>
      <c r="T474" s="857"/>
      <c r="U474" s="857"/>
      <c r="V474" s="857"/>
      <c r="W474" s="857"/>
      <c r="X474" s="857"/>
      <c r="Y474" s="856"/>
    </row>
    <row r="475" spans="1:25">
      <c r="A475" s="857"/>
      <c r="B475" s="857"/>
      <c r="C475" s="857"/>
      <c r="D475" s="857"/>
      <c r="E475" s="857"/>
      <c r="F475" s="857"/>
      <c r="G475" s="857"/>
      <c r="H475" s="857"/>
      <c r="I475" s="857"/>
      <c r="J475" s="857"/>
      <c r="K475" s="857"/>
      <c r="L475" s="857"/>
      <c r="M475" s="857"/>
      <c r="N475" s="857"/>
      <c r="O475" s="857"/>
      <c r="P475" s="857"/>
      <c r="Q475" s="857"/>
      <c r="R475" s="857"/>
      <c r="S475" s="857"/>
      <c r="T475" s="857"/>
      <c r="U475" s="857"/>
      <c r="V475" s="857"/>
      <c r="W475" s="857"/>
      <c r="X475" s="857"/>
      <c r="Y475" s="856"/>
    </row>
    <row r="476" spans="1:25">
      <c r="A476" s="857"/>
      <c r="B476" s="857"/>
      <c r="C476" s="857"/>
      <c r="D476" s="857"/>
      <c r="E476" s="857"/>
      <c r="F476" s="857"/>
      <c r="G476" s="857"/>
      <c r="H476" s="857"/>
      <c r="I476" s="857"/>
      <c r="J476" s="857"/>
      <c r="K476" s="857"/>
      <c r="L476" s="857"/>
      <c r="M476" s="857"/>
      <c r="N476" s="857"/>
      <c r="O476" s="857"/>
      <c r="P476" s="857"/>
      <c r="Q476" s="857"/>
      <c r="R476" s="857"/>
      <c r="S476" s="857"/>
      <c r="T476" s="857"/>
      <c r="U476" s="857"/>
      <c r="V476" s="857"/>
      <c r="W476" s="857"/>
      <c r="X476" s="857"/>
      <c r="Y476" s="856"/>
    </row>
    <row r="477" spans="1:25">
      <c r="A477" s="857"/>
      <c r="B477" s="857"/>
      <c r="C477" s="857"/>
      <c r="D477" s="857"/>
      <c r="E477" s="857"/>
      <c r="F477" s="857"/>
      <c r="G477" s="857"/>
      <c r="H477" s="857"/>
      <c r="I477" s="857"/>
      <c r="J477" s="857"/>
      <c r="K477" s="857"/>
      <c r="L477" s="857"/>
      <c r="M477" s="857"/>
      <c r="N477" s="857"/>
      <c r="O477" s="857"/>
      <c r="P477" s="857"/>
      <c r="Q477" s="857"/>
      <c r="R477" s="857"/>
      <c r="S477" s="857"/>
      <c r="T477" s="857"/>
      <c r="U477" s="857"/>
      <c r="V477" s="857"/>
      <c r="W477" s="857"/>
      <c r="X477" s="857"/>
      <c r="Y477" s="856"/>
    </row>
    <row r="478" spans="1:25">
      <c r="A478" s="857"/>
      <c r="B478" s="857"/>
      <c r="C478" s="857"/>
      <c r="D478" s="857"/>
      <c r="E478" s="857"/>
      <c r="F478" s="857"/>
      <c r="G478" s="857"/>
      <c r="H478" s="857"/>
      <c r="I478" s="857"/>
      <c r="J478" s="857"/>
      <c r="K478" s="857"/>
      <c r="L478" s="857"/>
      <c r="M478" s="857"/>
      <c r="N478" s="857"/>
      <c r="O478" s="857"/>
      <c r="P478" s="857"/>
      <c r="Q478" s="857"/>
      <c r="R478" s="857"/>
      <c r="S478" s="857"/>
      <c r="T478" s="857"/>
      <c r="U478" s="857"/>
      <c r="V478" s="857"/>
      <c r="W478" s="857"/>
      <c r="X478" s="857"/>
      <c r="Y478" s="856"/>
    </row>
    <row r="479" spans="1:25">
      <c r="A479" s="857"/>
      <c r="B479" s="857"/>
      <c r="C479" s="857"/>
      <c r="D479" s="857"/>
      <c r="E479" s="857"/>
      <c r="F479" s="857"/>
      <c r="G479" s="857"/>
      <c r="H479" s="857"/>
      <c r="I479" s="857"/>
      <c r="J479" s="857"/>
      <c r="K479" s="857"/>
      <c r="L479" s="857"/>
      <c r="M479" s="857"/>
      <c r="N479" s="857"/>
      <c r="O479" s="857"/>
      <c r="P479" s="857"/>
      <c r="Q479" s="857"/>
      <c r="R479" s="857"/>
      <c r="S479" s="857"/>
      <c r="T479" s="857"/>
      <c r="U479" s="857"/>
      <c r="V479" s="857"/>
      <c r="W479" s="857"/>
      <c r="X479" s="857"/>
      <c r="Y479" s="856"/>
    </row>
    <row r="480" spans="1:25">
      <c r="A480" s="857"/>
      <c r="B480" s="857"/>
      <c r="C480" s="857"/>
      <c r="D480" s="857"/>
      <c r="E480" s="857"/>
      <c r="F480" s="857"/>
      <c r="G480" s="857"/>
      <c r="H480" s="857"/>
      <c r="I480" s="857"/>
      <c r="J480" s="857"/>
      <c r="K480" s="857"/>
      <c r="L480" s="857"/>
      <c r="M480" s="857"/>
      <c r="N480" s="857"/>
      <c r="O480" s="857"/>
      <c r="P480" s="857"/>
      <c r="Q480" s="857"/>
      <c r="R480" s="857"/>
      <c r="S480" s="857"/>
      <c r="T480" s="857"/>
      <c r="U480" s="857"/>
      <c r="V480" s="857"/>
      <c r="W480" s="857"/>
      <c r="X480" s="857"/>
      <c r="Y480" s="856"/>
    </row>
    <row r="481" spans="1:25">
      <c r="A481" s="857"/>
      <c r="B481" s="857"/>
      <c r="C481" s="857"/>
      <c r="D481" s="857"/>
      <c r="E481" s="857"/>
      <c r="F481" s="857"/>
      <c r="G481" s="857"/>
      <c r="H481" s="857"/>
      <c r="I481" s="857"/>
      <c r="J481" s="857"/>
      <c r="K481" s="857"/>
      <c r="L481" s="857"/>
      <c r="M481" s="857"/>
      <c r="N481" s="857"/>
      <c r="O481" s="857"/>
      <c r="P481" s="857"/>
      <c r="Q481" s="857"/>
      <c r="R481" s="857"/>
      <c r="S481" s="857"/>
      <c r="T481" s="857"/>
      <c r="U481" s="857"/>
      <c r="V481" s="857"/>
      <c r="W481" s="857"/>
      <c r="X481" s="857"/>
      <c r="Y481" s="856"/>
    </row>
    <row r="482" spans="1:25">
      <c r="A482" s="857"/>
      <c r="B482" s="857"/>
      <c r="C482" s="857"/>
      <c r="D482" s="857"/>
      <c r="E482" s="857"/>
      <c r="F482" s="857"/>
      <c r="G482" s="857"/>
      <c r="H482" s="857"/>
      <c r="I482" s="857"/>
      <c r="J482" s="857"/>
      <c r="K482" s="857"/>
      <c r="L482" s="857"/>
      <c r="M482" s="857"/>
      <c r="N482" s="857"/>
      <c r="O482" s="857"/>
      <c r="P482" s="857"/>
      <c r="Q482" s="857"/>
      <c r="R482" s="857"/>
      <c r="S482" s="857"/>
      <c r="T482" s="857"/>
      <c r="U482" s="857"/>
      <c r="V482" s="857"/>
      <c r="W482" s="857"/>
      <c r="X482" s="857"/>
      <c r="Y482" s="856"/>
    </row>
    <row r="483" spans="1:25">
      <c r="A483" s="857"/>
      <c r="B483" s="857"/>
      <c r="C483" s="857"/>
      <c r="D483" s="857"/>
      <c r="E483" s="857"/>
      <c r="F483" s="857"/>
      <c r="G483" s="857"/>
      <c r="H483" s="857"/>
      <c r="I483" s="857"/>
      <c r="J483" s="857"/>
      <c r="K483" s="857"/>
      <c r="L483" s="857"/>
      <c r="M483" s="857"/>
      <c r="N483" s="857"/>
      <c r="O483" s="857"/>
      <c r="P483" s="857"/>
      <c r="Q483" s="857"/>
      <c r="R483" s="857"/>
      <c r="S483" s="857"/>
      <c r="T483" s="857"/>
      <c r="U483" s="857"/>
      <c r="V483" s="857"/>
      <c r="W483" s="857"/>
      <c r="X483" s="857"/>
      <c r="Y483" s="856"/>
    </row>
    <row r="484" spans="1:25">
      <c r="A484" s="857"/>
      <c r="B484" s="857"/>
      <c r="C484" s="857"/>
      <c r="D484" s="857"/>
      <c r="E484" s="857"/>
      <c r="F484" s="857"/>
      <c r="G484" s="857"/>
      <c r="H484" s="857"/>
      <c r="I484" s="857"/>
      <c r="J484" s="857"/>
      <c r="K484" s="857"/>
      <c r="L484" s="857"/>
      <c r="M484" s="857"/>
      <c r="N484" s="857"/>
      <c r="O484" s="857"/>
      <c r="P484" s="857"/>
      <c r="Q484" s="857"/>
      <c r="R484" s="857"/>
      <c r="S484" s="857"/>
      <c r="T484" s="857"/>
      <c r="U484" s="857"/>
      <c r="V484" s="857"/>
      <c r="W484" s="857"/>
      <c r="X484" s="857"/>
      <c r="Y484" s="856"/>
    </row>
    <row r="485" spans="1:25">
      <c r="A485" s="857"/>
      <c r="B485" s="857"/>
      <c r="C485" s="857"/>
      <c r="D485" s="857"/>
      <c r="E485" s="857"/>
      <c r="F485" s="857"/>
      <c r="G485" s="857"/>
      <c r="H485" s="857"/>
      <c r="I485" s="857"/>
      <c r="J485" s="857"/>
      <c r="K485" s="857"/>
      <c r="L485" s="857"/>
      <c r="M485" s="857"/>
      <c r="N485" s="857"/>
      <c r="O485" s="857"/>
      <c r="P485" s="857"/>
      <c r="Q485" s="857"/>
      <c r="R485" s="857"/>
      <c r="S485" s="857"/>
      <c r="T485" s="857"/>
      <c r="U485" s="857"/>
      <c r="V485" s="857"/>
      <c r="W485" s="857"/>
      <c r="X485" s="857"/>
      <c r="Y485" s="856"/>
    </row>
    <row r="486" spans="1:25">
      <c r="A486" s="857"/>
      <c r="B486" s="857"/>
      <c r="C486" s="857"/>
      <c r="D486" s="857"/>
      <c r="E486" s="857"/>
      <c r="F486" s="857"/>
      <c r="G486" s="857"/>
      <c r="H486" s="857"/>
      <c r="I486" s="857"/>
      <c r="J486" s="857"/>
      <c r="K486" s="857"/>
      <c r="L486" s="857"/>
      <c r="M486" s="857"/>
      <c r="N486" s="857"/>
      <c r="O486" s="857"/>
      <c r="P486" s="857"/>
      <c r="Q486" s="857"/>
      <c r="R486" s="857"/>
      <c r="S486" s="857"/>
      <c r="T486" s="857"/>
      <c r="U486" s="857"/>
      <c r="V486" s="857"/>
      <c r="W486" s="857"/>
      <c r="X486" s="857"/>
      <c r="Y486" s="856"/>
    </row>
    <row r="487" spans="1:25">
      <c r="A487" s="857"/>
      <c r="B487" s="857"/>
      <c r="C487" s="857"/>
      <c r="D487" s="857"/>
      <c r="E487" s="857"/>
      <c r="F487" s="857"/>
      <c r="G487" s="857"/>
      <c r="H487" s="857"/>
      <c r="I487" s="857"/>
      <c r="J487" s="857"/>
      <c r="K487" s="857"/>
      <c r="L487" s="857"/>
      <c r="M487" s="857"/>
      <c r="N487" s="857"/>
      <c r="O487" s="857"/>
      <c r="P487" s="857"/>
      <c r="Q487" s="857"/>
      <c r="R487" s="857"/>
      <c r="S487" s="857"/>
      <c r="T487" s="857"/>
      <c r="U487" s="857"/>
      <c r="V487" s="857"/>
      <c r="W487" s="857"/>
      <c r="X487" s="857"/>
      <c r="Y487" s="856"/>
    </row>
    <row r="488" spans="1:25">
      <c r="A488" s="857"/>
      <c r="B488" s="857"/>
      <c r="C488" s="857"/>
      <c r="D488" s="857"/>
      <c r="E488" s="857"/>
      <c r="F488" s="857"/>
      <c r="G488" s="857"/>
      <c r="H488" s="857"/>
      <c r="I488" s="857"/>
      <c r="J488" s="857"/>
      <c r="K488" s="857"/>
      <c r="L488" s="857"/>
      <c r="M488" s="857"/>
      <c r="N488" s="857"/>
      <c r="O488" s="857"/>
      <c r="P488" s="857"/>
      <c r="Q488" s="857"/>
      <c r="R488" s="857"/>
      <c r="S488" s="857"/>
      <c r="T488" s="857"/>
      <c r="U488" s="857"/>
      <c r="V488" s="857"/>
      <c r="W488" s="857"/>
      <c r="X488" s="857"/>
      <c r="Y488" s="856"/>
    </row>
    <row r="489" spans="1:25">
      <c r="A489" s="857"/>
      <c r="B489" s="857"/>
      <c r="C489" s="857"/>
      <c r="D489" s="857"/>
      <c r="E489" s="857"/>
      <c r="F489" s="857"/>
      <c r="G489" s="857"/>
      <c r="H489" s="857"/>
      <c r="I489" s="857"/>
      <c r="J489" s="857"/>
      <c r="K489" s="857"/>
      <c r="L489" s="857"/>
      <c r="M489" s="857"/>
      <c r="N489" s="857"/>
      <c r="O489" s="857"/>
      <c r="P489" s="857"/>
      <c r="Q489" s="857"/>
      <c r="R489" s="857"/>
      <c r="S489" s="857"/>
      <c r="T489" s="857"/>
      <c r="U489" s="857"/>
      <c r="V489" s="857"/>
      <c r="W489" s="857"/>
      <c r="X489" s="857"/>
      <c r="Y489" s="856"/>
    </row>
    <row r="490" spans="1:25">
      <c r="A490" s="857"/>
      <c r="B490" s="857"/>
      <c r="C490" s="857"/>
      <c r="D490" s="857"/>
      <c r="E490" s="857"/>
      <c r="F490" s="857"/>
      <c r="G490" s="857"/>
      <c r="H490" s="857"/>
      <c r="I490" s="857"/>
      <c r="J490" s="857"/>
      <c r="K490" s="857"/>
      <c r="L490" s="857"/>
      <c r="M490" s="857"/>
      <c r="N490" s="857"/>
      <c r="O490" s="857"/>
      <c r="P490" s="857"/>
      <c r="Q490" s="857"/>
      <c r="R490" s="857"/>
      <c r="S490" s="857"/>
      <c r="T490" s="857"/>
      <c r="U490" s="857"/>
      <c r="V490" s="857"/>
      <c r="W490" s="857"/>
      <c r="X490" s="857"/>
      <c r="Y490" s="856"/>
    </row>
    <row r="491" spans="1:25">
      <c r="A491" s="857"/>
      <c r="B491" s="857"/>
      <c r="C491" s="857"/>
      <c r="D491" s="857"/>
      <c r="E491" s="857"/>
      <c r="F491" s="857"/>
      <c r="G491" s="857"/>
      <c r="H491" s="857"/>
      <c r="I491" s="857"/>
      <c r="J491" s="857"/>
      <c r="K491" s="857"/>
      <c r="L491" s="857"/>
      <c r="M491" s="857"/>
      <c r="N491" s="857"/>
      <c r="O491" s="857"/>
      <c r="P491" s="857"/>
      <c r="Q491" s="857"/>
      <c r="R491" s="857"/>
      <c r="S491" s="857"/>
      <c r="T491" s="857"/>
      <c r="U491" s="857"/>
      <c r="V491" s="857"/>
      <c r="W491" s="857"/>
      <c r="X491" s="857"/>
      <c r="Y491" s="856"/>
    </row>
    <row r="492" spans="1:25">
      <c r="A492" s="857"/>
      <c r="B492" s="857"/>
      <c r="C492" s="857"/>
      <c r="D492" s="857"/>
      <c r="E492" s="857"/>
      <c r="F492" s="857"/>
      <c r="G492" s="857"/>
      <c r="H492" s="857"/>
      <c r="I492" s="857"/>
      <c r="J492" s="857"/>
      <c r="K492" s="857"/>
      <c r="L492" s="857"/>
      <c r="M492" s="857"/>
      <c r="N492" s="857"/>
      <c r="O492" s="857"/>
      <c r="P492" s="857"/>
      <c r="Q492" s="857"/>
      <c r="R492" s="857"/>
      <c r="S492" s="857"/>
      <c r="T492" s="857"/>
      <c r="U492" s="857"/>
      <c r="V492" s="857"/>
      <c r="W492" s="857"/>
      <c r="X492" s="857"/>
      <c r="Y492" s="856"/>
    </row>
    <row r="493" spans="1:25">
      <c r="A493" s="857"/>
      <c r="B493" s="857"/>
      <c r="C493" s="857"/>
      <c r="D493" s="857"/>
      <c r="E493" s="857"/>
      <c r="F493" s="857"/>
      <c r="G493" s="857"/>
      <c r="H493" s="857"/>
      <c r="I493" s="857"/>
      <c r="J493" s="857"/>
      <c r="K493" s="857"/>
      <c r="L493" s="857"/>
      <c r="M493" s="857"/>
      <c r="N493" s="857"/>
      <c r="O493" s="857"/>
      <c r="P493" s="857"/>
      <c r="Q493" s="857"/>
      <c r="R493" s="857"/>
      <c r="S493" s="857"/>
      <c r="T493" s="857"/>
      <c r="U493" s="857"/>
      <c r="V493" s="857"/>
      <c r="W493" s="857"/>
      <c r="X493" s="857"/>
      <c r="Y493" s="856"/>
    </row>
    <row r="494" spans="1:25">
      <c r="A494" s="857"/>
      <c r="B494" s="857"/>
      <c r="C494" s="857"/>
      <c r="D494" s="857"/>
      <c r="E494" s="857"/>
      <c r="F494" s="857"/>
      <c r="G494" s="857"/>
      <c r="H494" s="857"/>
      <c r="I494" s="857"/>
      <c r="J494" s="857"/>
      <c r="K494" s="857"/>
      <c r="L494" s="857"/>
      <c r="M494" s="857"/>
      <c r="N494" s="857"/>
      <c r="O494" s="857"/>
      <c r="P494" s="857"/>
      <c r="Q494" s="857"/>
      <c r="R494" s="857"/>
      <c r="S494" s="857"/>
      <c r="T494" s="857"/>
      <c r="U494" s="857"/>
      <c r="V494" s="857"/>
      <c r="W494" s="857"/>
      <c r="X494" s="857"/>
      <c r="Y494" s="856"/>
    </row>
    <row r="495" spans="1:25">
      <c r="A495" s="857"/>
      <c r="B495" s="857"/>
      <c r="C495" s="857"/>
      <c r="D495" s="857"/>
      <c r="E495" s="857"/>
      <c r="F495" s="857"/>
      <c r="G495" s="857"/>
      <c r="H495" s="857"/>
      <c r="I495" s="857"/>
      <c r="J495" s="857"/>
      <c r="K495" s="857"/>
      <c r="L495" s="857"/>
      <c r="M495" s="857"/>
      <c r="N495" s="857"/>
      <c r="O495" s="857"/>
      <c r="P495" s="857"/>
      <c r="Q495" s="857"/>
      <c r="R495" s="857"/>
      <c r="S495" s="857"/>
      <c r="T495" s="857"/>
      <c r="U495" s="857"/>
      <c r="V495" s="857"/>
      <c r="W495" s="857"/>
      <c r="X495" s="857"/>
      <c r="Y495" s="856"/>
    </row>
    <row r="496" spans="1:25">
      <c r="A496" s="857"/>
      <c r="B496" s="857"/>
      <c r="C496" s="857"/>
      <c r="D496" s="857"/>
      <c r="E496" s="857"/>
      <c r="F496" s="857"/>
      <c r="G496" s="857"/>
      <c r="H496" s="857"/>
      <c r="I496" s="857"/>
      <c r="J496" s="857"/>
      <c r="K496" s="857"/>
      <c r="L496" s="857"/>
      <c r="M496" s="857"/>
      <c r="N496" s="857"/>
      <c r="O496" s="857"/>
      <c r="P496" s="857"/>
      <c r="Q496" s="857"/>
      <c r="R496" s="857"/>
      <c r="S496" s="857"/>
      <c r="T496" s="857"/>
      <c r="U496" s="857"/>
      <c r="V496" s="857"/>
      <c r="W496" s="857"/>
      <c r="X496" s="857"/>
      <c r="Y496" s="856"/>
    </row>
    <row r="497" spans="1:25">
      <c r="A497" s="857"/>
      <c r="B497" s="857"/>
      <c r="C497" s="857"/>
      <c r="D497" s="857"/>
      <c r="E497" s="857"/>
      <c r="F497" s="857"/>
      <c r="G497" s="857"/>
      <c r="H497" s="857"/>
      <c r="I497" s="857"/>
      <c r="J497" s="857"/>
      <c r="K497" s="857"/>
      <c r="L497" s="857"/>
      <c r="M497" s="857"/>
      <c r="N497" s="857"/>
      <c r="O497" s="857"/>
      <c r="P497" s="857"/>
      <c r="Q497" s="857"/>
      <c r="R497" s="857"/>
      <c r="S497" s="857"/>
      <c r="T497" s="857"/>
      <c r="U497" s="857"/>
      <c r="V497" s="857"/>
      <c r="W497" s="857"/>
      <c r="X497" s="857"/>
      <c r="Y497" s="856"/>
    </row>
    <row r="498" spans="1:25">
      <c r="A498" s="857"/>
      <c r="B498" s="857"/>
      <c r="C498" s="857"/>
      <c r="D498" s="857"/>
      <c r="E498" s="857"/>
      <c r="F498" s="857"/>
      <c r="G498" s="857"/>
      <c r="H498" s="857"/>
      <c r="I498" s="857"/>
      <c r="J498" s="857"/>
      <c r="K498" s="857"/>
      <c r="L498" s="857"/>
      <c r="M498" s="857"/>
      <c r="N498" s="857"/>
      <c r="O498" s="857"/>
      <c r="P498" s="857"/>
      <c r="Q498" s="857"/>
      <c r="R498" s="857"/>
      <c r="S498" s="857"/>
      <c r="T498" s="857"/>
      <c r="U498" s="857"/>
      <c r="V498" s="857"/>
      <c r="W498" s="857"/>
      <c r="X498" s="857"/>
      <c r="Y498" s="856"/>
    </row>
    <row r="499" spans="1:25">
      <c r="A499" s="857"/>
      <c r="B499" s="857"/>
      <c r="C499" s="857"/>
      <c r="D499" s="857"/>
      <c r="E499" s="857"/>
      <c r="F499" s="857"/>
      <c r="G499" s="857"/>
      <c r="H499" s="857"/>
      <c r="I499" s="857"/>
      <c r="J499" s="857"/>
      <c r="K499" s="857"/>
      <c r="L499" s="857"/>
      <c r="M499" s="857"/>
      <c r="N499" s="857"/>
      <c r="O499" s="857"/>
      <c r="P499" s="857"/>
      <c r="Q499" s="857"/>
      <c r="R499" s="857"/>
      <c r="S499" s="857"/>
      <c r="T499" s="857"/>
      <c r="U499" s="857"/>
      <c r="V499" s="857"/>
      <c r="W499" s="857"/>
      <c r="X499" s="857"/>
      <c r="Y499" s="856"/>
    </row>
    <row r="500" spans="1:25">
      <c r="A500" s="857"/>
      <c r="B500" s="857"/>
      <c r="C500" s="857"/>
      <c r="D500" s="857"/>
      <c r="E500" s="857"/>
      <c r="F500" s="857"/>
      <c r="G500" s="857"/>
      <c r="H500" s="857"/>
      <c r="I500" s="857"/>
      <c r="J500" s="857"/>
      <c r="K500" s="857"/>
      <c r="L500" s="857"/>
      <c r="M500" s="857"/>
      <c r="N500" s="857"/>
      <c r="O500" s="857"/>
      <c r="P500" s="857"/>
      <c r="Q500" s="857"/>
      <c r="R500" s="857"/>
      <c r="S500" s="857"/>
      <c r="T500" s="857"/>
      <c r="U500" s="857"/>
      <c r="V500" s="857"/>
      <c r="W500" s="857"/>
      <c r="X500" s="857"/>
      <c r="Y500" s="856"/>
    </row>
    <row r="501" spans="1:25">
      <c r="A501" s="857"/>
      <c r="B501" s="857"/>
      <c r="C501" s="857"/>
      <c r="D501" s="857"/>
      <c r="E501" s="857"/>
      <c r="F501" s="857"/>
      <c r="G501" s="857"/>
      <c r="H501" s="857"/>
      <c r="I501" s="857"/>
      <c r="J501" s="857"/>
      <c r="K501" s="857"/>
      <c r="L501" s="857"/>
      <c r="M501" s="857"/>
      <c r="N501" s="857"/>
      <c r="O501" s="857"/>
      <c r="P501" s="857"/>
      <c r="Q501" s="857"/>
      <c r="R501" s="857"/>
      <c r="S501" s="857"/>
      <c r="T501" s="857"/>
      <c r="U501" s="857"/>
      <c r="V501" s="857"/>
      <c r="W501" s="857"/>
      <c r="X501" s="857"/>
      <c r="Y501" s="856"/>
    </row>
    <row r="502" spans="1:25">
      <c r="A502" s="857"/>
      <c r="B502" s="857"/>
      <c r="C502" s="857"/>
      <c r="D502" s="857"/>
      <c r="E502" s="857"/>
      <c r="F502" s="857"/>
      <c r="G502" s="857"/>
      <c r="H502" s="857"/>
      <c r="I502" s="857"/>
      <c r="J502" s="857"/>
      <c r="K502" s="857"/>
      <c r="L502" s="857"/>
      <c r="M502" s="857"/>
      <c r="N502" s="857"/>
      <c r="O502" s="857"/>
      <c r="P502" s="857"/>
      <c r="Q502" s="857"/>
      <c r="R502" s="857"/>
      <c r="S502" s="857"/>
      <c r="T502" s="857"/>
      <c r="U502" s="857"/>
      <c r="V502" s="857"/>
      <c r="W502" s="857"/>
      <c r="X502" s="857"/>
      <c r="Y502" s="856"/>
    </row>
    <row r="503" spans="1:25">
      <c r="A503" s="857"/>
      <c r="B503" s="857"/>
      <c r="C503" s="857"/>
      <c r="D503" s="857"/>
      <c r="E503" s="857"/>
      <c r="F503" s="857"/>
      <c r="G503" s="857"/>
      <c r="H503" s="857"/>
      <c r="I503" s="857"/>
      <c r="J503" s="857"/>
      <c r="K503" s="857"/>
      <c r="L503" s="857"/>
      <c r="M503" s="857"/>
      <c r="N503" s="857"/>
      <c r="O503" s="857"/>
      <c r="P503" s="857"/>
      <c r="Q503" s="857"/>
      <c r="R503" s="857"/>
      <c r="S503" s="857"/>
      <c r="T503" s="857"/>
      <c r="U503" s="857"/>
      <c r="V503" s="857"/>
      <c r="W503" s="857"/>
      <c r="X503" s="857"/>
      <c r="Y503" s="856"/>
    </row>
    <row r="504" spans="1:25">
      <c r="A504" s="857"/>
      <c r="B504" s="857"/>
      <c r="C504" s="857"/>
      <c r="D504" s="857"/>
      <c r="E504" s="857"/>
      <c r="F504" s="857"/>
      <c r="G504" s="857"/>
      <c r="H504" s="857"/>
      <c r="I504" s="857"/>
      <c r="J504" s="857"/>
      <c r="K504" s="857"/>
      <c r="L504" s="857"/>
      <c r="M504" s="857"/>
      <c r="N504" s="857"/>
      <c r="O504" s="857"/>
      <c r="P504" s="857"/>
      <c r="Q504" s="857"/>
      <c r="R504" s="857"/>
      <c r="S504" s="857"/>
      <c r="T504" s="857"/>
      <c r="U504" s="857"/>
      <c r="V504" s="857"/>
      <c r="W504" s="857"/>
      <c r="X504" s="857"/>
      <c r="Y504" s="856"/>
    </row>
    <row r="505" spans="1:25">
      <c r="A505" s="857"/>
      <c r="B505" s="857"/>
      <c r="C505" s="857"/>
      <c r="D505" s="857"/>
      <c r="E505" s="857"/>
      <c r="F505" s="857"/>
      <c r="G505" s="857"/>
      <c r="H505" s="857"/>
      <c r="I505" s="857"/>
      <c r="J505" s="857"/>
      <c r="K505" s="857"/>
      <c r="L505" s="857"/>
      <c r="M505" s="857"/>
      <c r="N505" s="857"/>
      <c r="O505" s="857"/>
      <c r="P505" s="857"/>
      <c r="Q505" s="857"/>
      <c r="R505" s="857"/>
      <c r="S505" s="857"/>
      <c r="T505" s="857"/>
      <c r="U505" s="857"/>
      <c r="V505" s="857"/>
      <c r="W505" s="857"/>
      <c r="X505" s="857"/>
      <c r="Y505" s="856"/>
    </row>
    <row r="506" spans="1:25">
      <c r="A506" s="857"/>
      <c r="B506" s="857"/>
      <c r="C506" s="857"/>
      <c r="D506" s="857"/>
      <c r="E506" s="857"/>
      <c r="F506" s="857"/>
      <c r="G506" s="857"/>
      <c r="H506" s="857"/>
      <c r="I506" s="857"/>
      <c r="J506" s="857"/>
      <c r="K506" s="857"/>
      <c r="L506" s="857"/>
      <c r="M506" s="857"/>
      <c r="N506" s="857"/>
      <c r="O506" s="857"/>
      <c r="P506" s="857"/>
      <c r="Q506" s="857"/>
      <c r="R506" s="857"/>
      <c r="S506" s="857"/>
      <c r="T506" s="857"/>
      <c r="U506" s="857"/>
      <c r="V506" s="857"/>
      <c r="W506" s="857"/>
      <c r="X506" s="857"/>
      <c r="Y506" s="856"/>
    </row>
    <row r="507" spans="1:25">
      <c r="A507" s="857"/>
      <c r="B507" s="857"/>
      <c r="C507" s="857"/>
      <c r="D507" s="857"/>
      <c r="E507" s="857"/>
      <c r="F507" s="857"/>
      <c r="G507" s="857"/>
      <c r="H507" s="857"/>
      <c r="I507" s="857"/>
      <c r="J507" s="857"/>
      <c r="K507" s="857"/>
      <c r="L507" s="857"/>
      <c r="M507" s="857"/>
      <c r="N507" s="857"/>
      <c r="O507" s="857"/>
      <c r="P507" s="857"/>
      <c r="Q507" s="857"/>
      <c r="R507" s="857"/>
      <c r="S507" s="857"/>
      <c r="T507" s="857"/>
      <c r="U507" s="857"/>
      <c r="V507" s="857"/>
      <c r="W507" s="857"/>
      <c r="X507" s="857"/>
      <c r="Y507" s="856"/>
    </row>
    <row r="508" spans="1:25">
      <c r="A508" s="857"/>
      <c r="B508" s="857"/>
      <c r="C508" s="857"/>
      <c r="D508" s="857"/>
      <c r="E508" s="857"/>
      <c r="F508" s="857"/>
      <c r="G508" s="857"/>
      <c r="H508" s="857"/>
      <c r="I508" s="857"/>
      <c r="J508" s="857"/>
      <c r="K508" s="857"/>
      <c r="L508" s="857"/>
      <c r="M508" s="857"/>
      <c r="N508" s="857"/>
      <c r="O508" s="857"/>
      <c r="P508" s="857"/>
      <c r="Q508" s="857"/>
      <c r="R508" s="857"/>
      <c r="S508" s="857"/>
      <c r="T508" s="857"/>
      <c r="U508" s="857"/>
      <c r="V508" s="857"/>
      <c r="W508" s="857"/>
      <c r="X508" s="857"/>
      <c r="Y508" s="856"/>
    </row>
    <row r="509" spans="1:25">
      <c r="A509" s="857"/>
      <c r="B509" s="857"/>
      <c r="C509" s="857"/>
      <c r="D509" s="857"/>
      <c r="E509" s="857"/>
      <c r="F509" s="857"/>
      <c r="G509" s="857"/>
      <c r="H509" s="857"/>
      <c r="I509" s="857"/>
      <c r="J509" s="857"/>
      <c r="K509" s="857"/>
      <c r="L509" s="857"/>
      <c r="M509" s="857"/>
      <c r="N509" s="857"/>
      <c r="O509" s="857"/>
      <c r="P509" s="857"/>
      <c r="Q509" s="857"/>
      <c r="R509" s="857"/>
      <c r="S509" s="857"/>
      <c r="T509" s="857"/>
      <c r="U509" s="857"/>
      <c r="V509" s="857"/>
      <c r="W509" s="857"/>
      <c r="X509" s="857"/>
      <c r="Y509" s="856"/>
    </row>
    <row r="510" spans="1:25">
      <c r="A510" s="857"/>
      <c r="B510" s="857"/>
      <c r="C510" s="857"/>
      <c r="D510" s="857"/>
      <c r="E510" s="857"/>
      <c r="F510" s="857"/>
      <c r="G510" s="857"/>
      <c r="H510" s="857"/>
      <c r="I510" s="857"/>
      <c r="J510" s="857"/>
      <c r="K510" s="857"/>
      <c r="L510" s="857"/>
      <c r="M510" s="857"/>
      <c r="N510" s="857"/>
      <c r="O510" s="857"/>
      <c r="P510" s="857"/>
      <c r="Q510" s="857"/>
      <c r="R510" s="857"/>
      <c r="S510" s="857"/>
      <c r="T510" s="857"/>
      <c r="U510" s="857"/>
      <c r="V510" s="857"/>
      <c r="W510" s="857"/>
      <c r="X510" s="857"/>
      <c r="Y510" s="856"/>
    </row>
    <row r="511" spans="1:25">
      <c r="A511" s="857"/>
      <c r="B511" s="857"/>
      <c r="C511" s="857"/>
      <c r="D511" s="857"/>
      <c r="E511" s="857"/>
      <c r="F511" s="857"/>
      <c r="G511" s="857"/>
      <c r="H511" s="857"/>
      <c r="I511" s="857"/>
      <c r="J511" s="857"/>
      <c r="K511" s="857"/>
      <c r="L511" s="857"/>
      <c r="M511" s="857"/>
      <c r="N511" s="857"/>
      <c r="O511" s="857"/>
      <c r="P511" s="857"/>
      <c r="Q511" s="857"/>
      <c r="R511" s="857"/>
      <c r="S511" s="857"/>
      <c r="T511" s="857"/>
      <c r="U511" s="857"/>
      <c r="V511" s="857"/>
      <c r="W511" s="857"/>
      <c r="X511" s="857"/>
      <c r="Y511" s="856"/>
    </row>
    <row r="512" spans="1:25">
      <c r="A512" s="857"/>
      <c r="B512" s="857"/>
      <c r="C512" s="857"/>
      <c r="D512" s="857"/>
      <c r="E512" s="857"/>
      <c r="F512" s="857"/>
      <c r="G512" s="857"/>
      <c r="H512" s="857"/>
      <c r="I512" s="857"/>
      <c r="J512" s="857"/>
      <c r="K512" s="857"/>
      <c r="L512" s="857"/>
      <c r="M512" s="857"/>
      <c r="N512" s="857"/>
      <c r="O512" s="857"/>
      <c r="P512" s="857"/>
      <c r="Q512" s="857"/>
      <c r="R512" s="857"/>
      <c r="S512" s="857"/>
      <c r="T512" s="857"/>
      <c r="U512" s="857"/>
      <c r="V512" s="857"/>
      <c r="W512" s="857"/>
      <c r="X512" s="857"/>
      <c r="Y512" s="856"/>
    </row>
    <row r="513" spans="1:25">
      <c r="A513" s="857"/>
      <c r="B513" s="857"/>
      <c r="C513" s="857"/>
      <c r="D513" s="857"/>
      <c r="E513" s="857"/>
      <c r="F513" s="857"/>
      <c r="G513" s="857"/>
      <c r="H513" s="857"/>
      <c r="I513" s="857"/>
      <c r="J513" s="857"/>
      <c r="K513" s="857"/>
      <c r="L513" s="857"/>
      <c r="M513" s="857"/>
      <c r="N513" s="857"/>
      <c r="O513" s="857"/>
      <c r="P513" s="857"/>
      <c r="Q513" s="857"/>
      <c r="R513" s="857"/>
      <c r="S513" s="857"/>
      <c r="T513" s="857"/>
      <c r="U513" s="857"/>
      <c r="V513" s="857"/>
      <c r="W513" s="857"/>
      <c r="X513" s="857"/>
      <c r="Y513" s="856"/>
    </row>
    <row r="514" spans="1:25">
      <c r="A514" s="857"/>
      <c r="B514" s="857"/>
      <c r="C514" s="857"/>
      <c r="D514" s="857"/>
      <c r="E514" s="857"/>
      <c r="F514" s="857"/>
      <c r="G514" s="857"/>
      <c r="H514" s="857"/>
      <c r="I514" s="857"/>
      <c r="J514" s="857"/>
      <c r="K514" s="857"/>
      <c r="L514" s="857"/>
      <c r="M514" s="857"/>
      <c r="N514" s="857"/>
      <c r="O514" s="857"/>
      <c r="P514" s="857"/>
      <c r="Q514" s="857"/>
      <c r="R514" s="857"/>
      <c r="S514" s="857"/>
      <c r="T514" s="857"/>
      <c r="U514" s="857"/>
      <c r="V514" s="857"/>
      <c r="W514" s="857"/>
      <c r="X514" s="857"/>
      <c r="Y514" s="856"/>
    </row>
    <row r="515" spans="1:25">
      <c r="A515" s="857"/>
      <c r="B515" s="857"/>
      <c r="C515" s="857"/>
      <c r="D515" s="857"/>
      <c r="E515" s="857"/>
      <c r="F515" s="857"/>
      <c r="G515" s="857"/>
      <c r="H515" s="857"/>
      <c r="I515" s="857"/>
      <c r="J515" s="857"/>
      <c r="K515" s="857"/>
      <c r="L515" s="857"/>
      <c r="M515" s="857"/>
      <c r="N515" s="857"/>
      <c r="O515" s="857"/>
      <c r="P515" s="857"/>
      <c r="Q515" s="857"/>
      <c r="R515" s="857"/>
      <c r="S515" s="857"/>
      <c r="T515" s="857"/>
      <c r="U515" s="857"/>
      <c r="V515" s="857"/>
      <c r="W515" s="857"/>
      <c r="X515" s="857"/>
      <c r="Y515" s="856"/>
    </row>
    <row r="516" spans="1:25">
      <c r="A516" s="857"/>
      <c r="B516" s="857"/>
      <c r="C516" s="857"/>
      <c r="D516" s="857"/>
      <c r="E516" s="857"/>
      <c r="F516" s="857"/>
      <c r="G516" s="857"/>
      <c r="H516" s="857"/>
      <c r="I516" s="857"/>
      <c r="J516" s="857"/>
      <c r="K516" s="857"/>
      <c r="L516" s="857"/>
      <c r="M516" s="857"/>
      <c r="N516" s="857"/>
      <c r="O516" s="857"/>
      <c r="P516" s="857"/>
      <c r="Q516" s="857"/>
      <c r="R516" s="857"/>
      <c r="S516" s="857"/>
      <c r="T516" s="857"/>
      <c r="U516" s="857"/>
      <c r="V516" s="857"/>
      <c r="W516" s="857"/>
      <c r="X516" s="857"/>
      <c r="Y516" s="856"/>
    </row>
    <row r="517" spans="1:25">
      <c r="A517" s="857"/>
      <c r="B517" s="857"/>
      <c r="C517" s="857"/>
      <c r="D517" s="857"/>
      <c r="E517" s="857"/>
      <c r="F517" s="857"/>
      <c r="G517" s="857"/>
      <c r="H517" s="857"/>
      <c r="I517" s="857"/>
      <c r="J517" s="857"/>
      <c r="K517" s="857"/>
      <c r="L517" s="857"/>
      <c r="M517" s="857"/>
      <c r="N517" s="857"/>
      <c r="O517" s="857"/>
      <c r="P517" s="857"/>
      <c r="Q517" s="857"/>
      <c r="R517" s="857"/>
      <c r="S517" s="857"/>
      <c r="T517" s="857"/>
      <c r="U517" s="857"/>
      <c r="V517" s="857"/>
      <c r="W517" s="857"/>
      <c r="X517" s="857"/>
      <c r="Y517" s="856"/>
    </row>
    <row r="518" spans="1:25">
      <c r="A518" s="857"/>
      <c r="B518" s="857"/>
      <c r="C518" s="857"/>
      <c r="D518" s="857"/>
      <c r="E518" s="857"/>
      <c r="F518" s="857"/>
      <c r="G518" s="857"/>
      <c r="H518" s="857"/>
      <c r="I518" s="857"/>
      <c r="J518" s="857"/>
      <c r="K518" s="857"/>
      <c r="L518" s="857"/>
      <c r="M518" s="857"/>
      <c r="N518" s="857"/>
      <c r="O518" s="857"/>
      <c r="P518" s="857"/>
      <c r="Q518" s="857"/>
      <c r="R518" s="857"/>
      <c r="S518" s="857"/>
      <c r="T518" s="857"/>
      <c r="U518" s="857"/>
      <c r="V518" s="857"/>
      <c r="W518" s="857"/>
      <c r="X518" s="857"/>
      <c r="Y518" s="856"/>
    </row>
    <row r="519" spans="1:25">
      <c r="A519" s="857"/>
      <c r="B519" s="857"/>
      <c r="C519" s="857"/>
      <c r="D519" s="857"/>
      <c r="E519" s="857"/>
      <c r="F519" s="857"/>
      <c r="G519" s="857"/>
      <c r="H519" s="857"/>
      <c r="I519" s="857"/>
      <c r="J519" s="857"/>
      <c r="K519" s="857"/>
      <c r="L519" s="857"/>
      <c r="M519" s="857"/>
      <c r="N519" s="857"/>
      <c r="O519" s="857"/>
      <c r="P519" s="857"/>
      <c r="Q519" s="857"/>
      <c r="R519" s="857"/>
      <c r="S519" s="857"/>
      <c r="T519" s="857"/>
      <c r="U519" s="857"/>
      <c r="V519" s="857"/>
      <c r="W519" s="857"/>
      <c r="X519" s="857"/>
      <c r="Y519" s="856"/>
    </row>
    <row r="520" spans="1:25">
      <c r="A520" s="857"/>
      <c r="B520" s="857"/>
      <c r="C520" s="857"/>
      <c r="D520" s="857"/>
      <c r="E520" s="857"/>
      <c r="F520" s="857"/>
      <c r="G520" s="857"/>
      <c r="H520" s="857"/>
      <c r="I520" s="857"/>
      <c r="J520" s="857"/>
      <c r="K520" s="857"/>
      <c r="L520" s="857"/>
      <c r="M520" s="857"/>
      <c r="N520" s="857"/>
      <c r="O520" s="857"/>
      <c r="P520" s="857"/>
      <c r="Q520" s="857"/>
      <c r="R520" s="857"/>
      <c r="S520" s="857"/>
      <c r="T520" s="857"/>
      <c r="U520" s="857"/>
      <c r="V520" s="857"/>
      <c r="W520" s="857"/>
      <c r="X520" s="857"/>
      <c r="Y520" s="856"/>
    </row>
    <row r="521" spans="1:25">
      <c r="A521" s="857"/>
      <c r="B521" s="857"/>
      <c r="C521" s="857"/>
      <c r="D521" s="857"/>
      <c r="E521" s="857"/>
      <c r="F521" s="857"/>
      <c r="G521" s="857"/>
      <c r="H521" s="857"/>
      <c r="I521" s="857"/>
      <c r="J521" s="857"/>
      <c r="K521" s="857"/>
      <c r="L521" s="857"/>
      <c r="M521" s="857"/>
      <c r="N521" s="857"/>
      <c r="O521" s="857"/>
      <c r="P521" s="857"/>
      <c r="Q521" s="857"/>
      <c r="R521" s="857"/>
      <c r="S521" s="857"/>
      <c r="T521" s="857"/>
      <c r="U521" s="857"/>
      <c r="V521" s="857"/>
      <c r="W521" s="857"/>
      <c r="X521" s="857"/>
      <c r="Y521" s="856"/>
    </row>
    <row r="522" spans="1:25">
      <c r="A522" s="857"/>
      <c r="B522" s="857"/>
      <c r="C522" s="857"/>
      <c r="D522" s="857"/>
      <c r="E522" s="857"/>
      <c r="F522" s="857"/>
      <c r="G522" s="857"/>
      <c r="H522" s="857"/>
      <c r="I522" s="857"/>
      <c r="J522" s="857"/>
      <c r="K522" s="857"/>
      <c r="L522" s="857"/>
      <c r="M522" s="857"/>
      <c r="N522" s="857"/>
      <c r="O522" s="857"/>
      <c r="P522" s="857"/>
      <c r="Q522" s="857"/>
      <c r="R522" s="857"/>
      <c r="S522" s="857"/>
      <c r="T522" s="857"/>
      <c r="U522" s="857"/>
      <c r="V522" s="857"/>
      <c r="W522" s="857"/>
      <c r="X522" s="857"/>
      <c r="Y522" s="856"/>
    </row>
    <row r="523" spans="1:25">
      <c r="A523" s="857"/>
      <c r="B523" s="857"/>
      <c r="C523" s="857"/>
      <c r="D523" s="857"/>
      <c r="E523" s="857"/>
      <c r="F523" s="857"/>
      <c r="G523" s="857"/>
      <c r="H523" s="857"/>
      <c r="I523" s="857"/>
      <c r="J523" s="857"/>
      <c r="K523" s="857"/>
      <c r="L523" s="857"/>
      <c r="M523" s="857"/>
      <c r="N523" s="857"/>
      <c r="O523" s="857"/>
      <c r="P523" s="857"/>
      <c r="Q523" s="857"/>
      <c r="R523" s="857"/>
      <c r="S523" s="857"/>
      <c r="T523" s="857"/>
      <c r="U523" s="857"/>
      <c r="V523" s="857"/>
      <c r="W523" s="857"/>
      <c r="X523" s="857"/>
      <c r="Y523" s="856"/>
    </row>
    <row r="524" spans="1:25">
      <c r="A524" s="857"/>
      <c r="B524" s="857"/>
      <c r="C524" s="857"/>
      <c r="D524" s="857"/>
      <c r="E524" s="857"/>
      <c r="F524" s="857"/>
      <c r="G524" s="857"/>
      <c r="H524" s="857"/>
      <c r="I524" s="857"/>
      <c r="J524" s="857"/>
      <c r="K524" s="857"/>
      <c r="L524" s="857"/>
      <c r="M524" s="857"/>
      <c r="N524" s="857"/>
      <c r="O524" s="857"/>
      <c r="P524" s="857"/>
      <c r="Q524" s="857"/>
      <c r="R524" s="857"/>
      <c r="S524" s="857"/>
      <c r="T524" s="857"/>
      <c r="U524" s="857"/>
      <c r="V524" s="857"/>
      <c r="W524" s="857"/>
      <c r="X524" s="857"/>
      <c r="Y524" s="856"/>
    </row>
    <row r="525" spans="1:25">
      <c r="A525" s="857"/>
      <c r="B525" s="857"/>
      <c r="C525" s="857"/>
      <c r="D525" s="857"/>
      <c r="E525" s="857"/>
      <c r="F525" s="857"/>
      <c r="G525" s="857"/>
      <c r="H525" s="857"/>
      <c r="I525" s="857"/>
      <c r="J525" s="857"/>
      <c r="K525" s="857"/>
      <c r="L525" s="857"/>
      <c r="M525" s="857"/>
      <c r="N525" s="857"/>
      <c r="O525" s="857"/>
      <c r="P525" s="857"/>
      <c r="Q525" s="857"/>
      <c r="R525" s="857"/>
      <c r="S525" s="857"/>
      <c r="T525" s="857"/>
      <c r="U525" s="857"/>
      <c r="V525" s="857"/>
      <c r="W525" s="857"/>
      <c r="X525" s="857"/>
      <c r="Y525" s="856"/>
    </row>
    <row r="526" spans="1:25">
      <c r="A526" s="857"/>
      <c r="B526" s="857"/>
      <c r="C526" s="857"/>
      <c r="D526" s="857"/>
      <c r="E526" s="857"/>
      <c r="F526" s="857"/>
      <c r="G526" s="857"/>
      <c r="H526" s="857"/>
      <c r="I526" s="857"/>
      <c r="J526" s="857"/>
      <c r="K526" s="857"/>
      <c r="L526" s="857"/>
      <c r="M526" s="857"/>
      <c r="N526" s="857"/>
      <c r="O526" s="857"/>
      <c r="P526" s="857"/>
      <c r="Q526" s="857"/>
      <c r="R526" s="857"/>
      <c r="S526" s="857"/>
      <c r="T526" s="857"/>
      <c r="U526" s="857"/>
      <c r="V526" s="857"/>
      <c r="W526" s="857"/>
      <c r="X526" s="857"/>
      <c r="Y526" s="856"/>
    </row>
    <row r="527" spans="1:25">
      <c r="A527" s="857"/>
      <c r="B527" s="857"/>
      <c r="C527" s="857"/>
      <c r="D527" s="857"/>
      <c r="E527" s="857"/>
      <c r="F527" s="857"/>
      <c r="G527" s="857"/>
      <c r="H527" s="857"/>
      <c r="I527" s="857"/>
      <c r="J527" s="857"/>
      <c r="K527" s="857"/>
      <c r="L527" s="857"/>
      <c r="M527" s="857"/>
      <c r="N527" s="857"/>
      <c r="O527" s="857"/>
      <c r="P527" s="857"/>
      <c r="Q527" s="857"/>
      <c r="R527" s="857"/>
      <c r="S527" s="857"/>
      <c r="T527" s="857"/>
      <c r="U527" s="857"/>
      <c r="V527" s="857"/>
      <c r="W527" s="857"/>
      <c r="X527" s="857"/>
      <c r="Y527" s="856"/>
    </row>
    <row r="528" spans="1:25">
      <c r="A528" s="857"/>
      <c r="B528" s="857"/>
      <c r="C528" s="857"/>
      <c r="D528" s="857"/>
      <c r="E528" s="857"/>
      <c r="F528" s="857"/>
      <c r="G528" s="857"/>
      <c r="H528" s="857"/>
      <c r="I528" s="857"/>
      <c r="J528" s="857"/>
      <c r="K528" s="857"/>
      <c r="L528" s="857"/>
      <c r="M528" s="857"/>
      <c r="N528" s="857"/>
      <c r="O528" s="857"/>
      <c r="P528" s="857"/>
      <c r="Q528" s="857"/>
      <c r="R528" s="857"/>
      <c r="S528" s="857"/>
      <c r="T528" s="857"/>
      <c r="U528" s="857"/>
      <c r="V528" s="857"/>
      <c r="W528" s="857"/>
      <c r="X528" s="857"/>
      <c r="Y528" s="856"/>
    </row>
    <row r="529" spans="1:25">
      <c r="A529" s="857"/>
      <c r="B529" s="857"/>
      <c r="C529" s="857"/>
      <c r="D529" s="857"/>
      <c r="E529" s="857"/>
      <c r="F529" s="857"/>
      <c r="G529" s="857"/>
      <c r="H529" s="857"/>
      <c r="I529" s="857"/>
      <c r="J529" s="857"/>
      <c r="K529" s="857"/>
      <c r="L529" s="857"/>
      <c r="M529" s="857"/>
      <c r="N529" s="857"/>
      <c r="O529" s="857"/>
      <c r="P529" s="857"/>
      <c r="Q529" s="857"/>
      <c r="R529" s="857"/>
      <c r="S529" s="857"/>
      <c r="T529" s="857"/>
      <c r="U529" s="857"/>
      <c r="V529" s="857"/>
      <c r="W529" s="857"/>
      <c r="X529" s="857"/>
      <c r="Y529" s="856"/>
    </row>
    <row r="530" spans="1:25">
      <c r="A530" s="857"/>
      <c r="B530" s="857"/>
      <c r="C530" s="857"/>
      <c r="D530" s="857"/>
      <c r="E530" s="857"/>
      <c r="F530" s="857"/>
      <c r="G530" s="857"/>
      <c r="H530" s="857"/>
      <c r="I530" s="857"/>
      <c r="J530" s="857"/>
      <c r="K530" s="857"/>
      <c r="L530" s="857"/>
      <c r="M530" s="857"/>
      <c r="N530" s="857"/>
      <c r="O530" s="857"/>
      <c r="P530" s="857"/>
      <c r="Q530" s="857"/>
      <c r="R530" s="857"/>
      <c r="S530" s="857"/>
      <c r="T530" s="857"/>
      <c r="U530" s="857"/>
      <c r="V530" s="857"/>
      <c r="W530" s="857"/>
      <c r="X530" s="857"/>
      <c r="Y530" s="856"/>
    </row>
    <row r="531" spans="1:25">
      <c r="A531" s="857"/>
      <c r="B531" s="857"/>
      <c r="C531" s="857"/>
      <c r="D531" s="857"/>
      <c r="E531" s="857"/>
      <c r="F531" s="857"/>
      <c r="G531" s="857"/>
      <c r="H531" s="857"/>
      <c r="I531" s="857"/>
      <c r="J531" s="857"/>
      <c r="K531" s="857"/>
      <c r="L531" s="857"/>
      <c r="M531" s="857"/>
      <c r="N531" s="857"/>
      <c r="O531" s="857"/>
      <c r="P531" s="857"/>
      <c r="Q531" s="857"/>
      <c r="R531" s="857"/>
      <c r="S531" s="857"/>
      <c r="T531" s="857"/>
      <c r="U531" s="857"/>
      <c r="V531" s="857"/>
      <c r="W531" s="857"/>
      <c r="X531" s="857"/>
      <c r="Y531" s="856"/>
    </row>
    <row r="532" spans="1:25">
      <c r="A532" s="857"/>
      <c r="B532" s="857"/>
      <c r="C532" s="857"/>
      <c r="D532" s="857"/>
      <c r="E532" s="857"/>
      <c r="F532" s="857"/>
      <c r="G532" s="857"/>
      <c r="H532" s="857"/>
      <c r="I532" s="857"/>
      <c r="J532" s="857"/>
      <c r="K532" s="857"/>
      <c r="L532" s="857"/>
      <c r="M532" s="857"/>
      <c r="N532" s="857"/>
      <c r="O532" s="857"/>
      <c r="P532" s="857"/>
      <c r="Q532" s="857"/>
      <c r="R532" s="857"/>
      <c r="S532" s="857"/>
      <c r="T532" s="857"/>
      <c r="U532" s="857"/>
      <c r="V532" s="857"/>
      <c r="W532" s="857"/>
      <c r="X532" s="857"/>
      <c r="Y532" s="856"/>
    </row>
    <row r="533" spans="1:25">
      <c r="A533" s="857"/>
      <c r="B533" s="857"/>
      <c r="C533" s="857"/>
      <c r="D533" s="857"/>
      <c r="E533" s="857"/>
      <c r="F533" s="857"/>
      <c r="G533" s="857"/>
      <c r="H533" s="857"/>
      <c r="I533" s="857"/>
      <c r="J533" s="857"/>
      <c r="K533" s="857"/>
      <c r="L533" s="857"/>
      <c r="M533" s="857"/>
      <c r="N533" s="857"/>
      <c r="O533" s="857"/>
      <c r="P533" s="857"/>
      <c r="Q533" s="857"/>
      <c r="R533" s="857"/>
      <c r="S533" s="857"/>
      <c r="T533" s="857"/>
      <c r="U533" s="857"/>
      <c r="V533" s="857"/>
      <c r="W533" s="857"/>
      <c r="X533" s="857"/>
      <c r="Y533" s="856"/>
    </row>
    <row r="534" spans="1:25">
      <c r="A534" s="857"/>
      <c r="B534" s="857"/>
      <c r="C534" s="857"/>
      <c r="D534" s="857"/>
      <c r="E534" s="857"/>
      <c r="F534" s="857"/>
      <c r="G534" s="857"/>
      <c r="H534" s="857"/>
      <c r="I534" s="857"/>
      <c r="J534" s="857"/>
      <c r="K534" s="857"/>
      <c r="L534" s="857"/>
      <c r="M534" s="857"/>
      <c r="N534" s="857"/>
      <c r="O534" s="857"/>
      <c r="P534" s="857"/>
      <c r="Q534" s="857"/>
      <c r="R534" s="857"/>
      <c r="S534" s="857"/>
      <c r="T534" s="857"/>
      <c r="U534" s="857"/>
      <c r="V534" s="857"/>
      <c r="W534" s="857"/>
      <c r="X534" s="857"/>
      <c r="Y534" s="856"/>
    </row>
    <row r="535" spans="1:25">
      <c r="A535" s="857"/>
      <c r="B535" s="857"/>
      <c r="C535" s="857"/>
      <c r="D535" s="857"/>
      <c r="E535" s="857"/>
      <c r="F535" s="857"/>
      <c r="G535" s="857"/>
      <c r="H535" s="857"/>
      <c r="I535" s="857"/>
      <c r="J535" s="857"/>
      <c r="K535" s="857"/>
      <c r="L535" s="857"/>
      <c r="M535" s="857"/>
      <c r="N535" s="857"/>
      <c r="O535" s="857"/>
      <c r="P535" s="857"/>
      <c r="Q535" s="857"/>
      <c r="R535" s="857"/>
      <c r="S535" s="857"/>
      <c r="T535" s="857"/>
      <c r="U535" s="857"/>
      <c r="V535" s="857"/>
      <c r="W535" s="857"/>
      <c r="X535" s="857"/>
      <c r="Y535" s="856"/>
    </row>
    <row r="536" spans="1:25">
      <c r="A536" s="857"/>
      <c r="B536" s="857"/>
      <c r="C536" s="857"/>
      <c r="D536" s="857"/>
      <c r="E536" s="857"/>
      <c r="F536" s="857"/>
      <c r="G536" s="857"/>
      <c r="H536" s="857"/>
      <c r="I536" s="857"/>
      <c r="J536" s="857"/>
      <c r="K536" s="857"/>
      <c r="L536" s="857"/>
      <c r="M536" s="857"/>
      <c r="N536" s="857"/>
      <c r="O536" s="857"/>
      <c r="P536" s="857"/>
      <c r="Q536" s="857"/>
      <c r="R536" s="857"/>
      <c r="S536" s="857"/>
      <c r="T536" s="857"/>
      <c r="U536" s="857"/>
      <c r="V536" s="857"/>
      <c r="W536" s="857"/>
      <c r="X536" s="857"/>
      <c r="Y536" s="856"/>
    </row>
    <row r="537" spans="1:25">
      <c r="A537" s="857"/>
      <c r="B537" s="857"/>
      <c r="C537" s="857"/>
      <c r="D537" s="857"/>
      <c r="E537" s="857"/>
      <c r="F537" s="857"/>
      <c r="G537" s="857"/>
      <c r="H537" s="857"/>
      <c r="I537" s="857"/>
      <c r="J537" s="857"/>
      <c r="K537" s="857"/>
      <c r="L537" s="857"/>
      <c r="M537" s="857"/>
      <c r="N537" s="857"/>
      <c r="O537" s="857"/>
      <c r="P537" s="857"/>
      <c r="Q537" s="857"/>
      <c r="R537" s="857"/>
      <c r="S537" s="857"/>
      <c r="T537" s="857"/>
      <c r="U537" s="857"/>
      <c r="V537" s="857"/>
      <c r="W537" s="857"/>
      <c r="X537" s="857"/>
      <c r="Y537" s="856"/>
    </row>
    <row r="538" spans="1:25">
      <c r="A538" s="857"/>
      <c r="B538" s="857"/>
      <c r="C538" s="857"/>
      <c r="D538" s="857"/>
      <c r="E538" s="857"/>
      <c r="F538" s="857"/>
      <c r="G538" s="857"/>
      <c r="H538" s="857"/>
      <c r="I538" s="857"/>
      <c r="J538" s="857"/>
      <c r="K538" s="857"/>
      <c r="L538" s="857"/>
      <c r="M538" s="857"/>
      <c r="N538" s="857"/>
      <c r="O538" s="857"/>
      <c r="P538" s="857"/>
      <c r="Q538" s="857"/>
      <c r="R538" s="857"/>
      <c r="S538" s="857"/>
      <c r="T538" s="857"/>
      <c r="U538" s="857"/>
      <c r="V538" s="857"/>
      <c r="W538" s="857"/>
      <c r="X538" s="857"/>
      <c r="Y538" s="856"/>
    </row>
    <row r="539" spans="1:25">
      <c r="A539" s="857"/>
      <c r="B539" s="857"/>
      <c r="C539" s="857"/>
      <c r="D539" s="857"/>
      <c r="E539" s="857"/>
      <c r="F539" s="857"/>
      <c r="G539" s="857"/>
      <c r="H539" s="857"/>
      <c r="I539" s="857"/>
      <c r="J539" s="857"/>
      <c r="K539" s="857"/>
      <c r="L539" s="857"/>
      <c r="M539" s="857"/>
      <c r="N539" s="857"/>
      <c r="O539" s="857"/>
      <c r="P539" s="857"/>
      <c r="Q539" s="857"/>
      <c r="R539" s="857"/>
      <c r="S539" s="857"/>
      <c r="T539" s="857"/>
      <c r="U539" s="857"/>
      <c r="V539" s="857"/>
      <c r="W539" s="857"/>
      <c r="X539" s="857"/>
      <c r="Y539" s="856"/>
    </row>
    <row r="540" spans="1:25">
      <c r="A540" s="857"/>
      <c r="B540" s="857"/>
      <c r="C540" s="857"/>
      <c r="D540" s="857"/>
      <c r="E540" s="857"/>
      <c r="F540" s="857"/>
      <c r="G540" s="857"/>
      <c r="H540" s="857"/>
      <c r="I540" s="857"/>
      <c r="J540" s="857"/>
      <c r="K540" s="857"/>
      <c r="L540" s="857"/>
      <c r="M540" s="857"/>
      <c r="N540" s="857"/>
      <c r="O540" s="857"/>
      <c r="P540" s="857"/>
      <c r="Q540" s="857"/>
      <c r="R540" s="857"/>
      <c r="S540" s="857"/>
      <c r="T540" s="857"/>
      <c r="U540" s="857"/>
      <c r="V540" s="857"/>
      <c r="W540" s="857"/>
      <c r="X540" s="857"/>
      <c r="Y540" s="856"/>
    </row>
    <row r="541" spans="1:25">
      <c r="A541" s="857"/>
      <c r="B541" s="857"/>
      <c r="C541" s="857"/>
      <c r="D541" s="857"/>
      <c r="E541" s="857"/>
      <c r="F541" s="857"/>
      <c r="G541" s="857"/>
      <c r="H541" s="857"/>
      <c r="I541" s="857"/>
      <c r="J541" s="857"/>
      <c r="K541" s="857"/>
      <c r="L541" s="857"/>
      <c r="M541" s="857"/>
      <c r="N541" s="857"/>
      <c r="O541" s="857"/>
      <c r="P541" s="857"/>
      <c r="Q541" s="857"/>
      <c r="R541" s="857"/>
      <c r="S541" s="857"/>
      <c r="T541" s="857"/>
      <c r="U541" s="857"/>
      <c r="V541" s="857"/>
      <c r="W541" s="857"/>
      <c r="X541" s="857"/>
      <c r="Y541" s="856"/>
    </row>
    <row r="542" spans="1:25">
      <c r="A542" s="857"/>
      <c r="B542" s="857"/>
      <c r="C542" s="857"/>
      <c r="D542" s="857"/>
      <c r="E542" s="857"/>
      <c r="F542" s="857"/>
      <c r="G542" s="857"/>
      <c r="H542" s="857"/>
      <c r="I542" s="857"/>
      <c r="J542" s="857"/>
      <c r="K542" s="857"/>
      <c r="L542" s="857"/>
      <c r="M542" s="857"/>
      <c r="N542" s="857"/>
      <c r="O542" s="857"/>
      <c r="P542" s="857"/>
      <c r="Q542" s="857"/>
      <c r="R542" s="857"/>
      <c r="S542" s="857"/>
      <c r="T542" s="857"/>
      <c r="U542" s="857"/>
      <c r="V542" s="857"/>
      <c r="W542" s="857"/>
      <c r="X542" s="857"/>
      <c r="Y542" s="856"/>
    </row>
    <row r="543" spans="1:25">
      <c r="A543" s="857"/>
      <c r="B543" s="857"/>
      <c r="C543" s="857"/>
      <c r="D543" s="857"/>
      <c r="E543" s="857"/>
      <c r="F543" s="857"/>
      <c r="G543" s="857"/>
      <c r="H543" s="857"/>
      <c r="I543" s="857"/>
      <c r="J543" s="857"/>
      <c r="K543" s="857"/>
      <c r="L543" s="857"/>
      <c r="M543" s="857"/>
      <c r="N543" s="857"/>
      <c r="O543" s="857"/>
      <c r="P543" s="857"/>
      <c r="Q543" s="857"/>
      <c r="R543" s="857"/>
      <c r="S543" s="857"/>
      <c r="T543" s="857"/>
      <c r="U543" s="857"/>
      <c r="V543" s="857"/>
      <c r="W543" s="857"/>
      <c r="X543" s="857"/>
      <c r="Y543" s="856"/>
    </row>
    <row r="544" spans="1:25">
      <c r="A544" s="857"/>
      <c r="B544" s="857"/>
      <c r="C544" s="857"/>
      <c r="D544" s="857"/>
      <c r="E544" s="857"/>
      <c r="F544" s="857"/>
      <c r="G544" s="857"/>
      <c r="H544" s="857"/>
      <c r="I544" s="857"/>
      <c r="J544" s="857"/>
      <c r="K544" s="857"/>
      <c r="L544" s="857"/>
      <c r="M544" s="857"/>
      <c r="N544" s="857"/>
      <c r="O544" s="857"/>
      <c r="P544" s="857"/>
      <c r="Q544" s="857"/>
      <c r="R544" s="857"/>
      <c r="S544" s="857"/>
      <c r="T544" s="857"/>
      <c r="U544" s="857"/>
      <c r="V544" s="857"/>
      <c r="W544" s="857"/>
      <c r="X544" s="857"/>
      <c r="Y544" s="856"/>
    </row>
    <row r="545" spans="1:25">
      <c r="A545" s="857"/>
      <c r="B545" s="857"/>
      <c r="C545" s="857"/>
      <c r="D545" s="857"/>
      <c r="E545" s="857"/>
      <c r="F545" s="857"/>
      <c r="G545" s="857"/>
      <c r="H545" s="857"/>
      <c r="I545" s="857"/>
      <c r="J545" s="857"/>
      <c r="K545" s="857"/>
      <c r="L545" s="857"/>
      <c r="M545" s="857"/>
      <c r="N545" s="857"/>
      <c r="O545" s="857"/>
      <c r="P545" s="857"/>
      <c r="Q545" s="857"/>
      <c r="R545" s="857"/>
      <c r="S545" s="857"/>
      <c r="T545" s="857"/>
      <c r="U545" s="857"/>
      <c r="V545" s="857"/>
      <c r="W545" s="857"/>
      <c r="X545" s="857"/>
      <c r="Y545" s="856"/>
    </row>
    <row r="546" spans="1:25">
      <c r="A546" s="857"/>
      <c r="B546" s="857"/>
      <c r="C546" s="857"/>
      <c r="D546" s="857"/>
      <c r="E546" s="857"/>
      <c r="F546" s="857"/>
      <c r="G546" s="857"/>
      <c r="H546" s="857"/>
      <c r="I546" s="857"/>
      <c r="J546" s="857"/>
      <c r="K546" s="857"/>
      <c r="L546" s="857"/>
      <c r="M546" s="857"/>
      <c r="N546" s="857"/>
      <c r="O546" s="857"/>
      <c r="P546" s="857"/>
      <c r="Q546" s="857"/>
      <c r="R546" s="857"/>
      <c r="S546" s="857"/>
      <c r="T546" s="857"/>
      <c r="U546" s="857"/>
      <c r="V546" s="857"/>
      <c r="W546" s="857"/>
      <c r="X546" s="857"/>
      <c r="Y546" s="856"/>
    </row>
    <row r="547" spans="1:25">
      <c r="A547" s="857"/>
      <c r="B547" s="857"/>
      <c r="C547" s="857"/>
      <c r="D547" s="857"/>
      <c r="E547" s="857"/>
      <c r="F547" s="857"/>
      <c r="G547" s="857"/>
      <c r="H547" s="857"/>
      <c r="I547" s="857"/>
      <c r="J547" s="857"/>
      <c r="K547" s="857"/>
      <c r="L547" s="857"/>
      <c r="M547" s="857"/>
      <c r="N547" s="857"/>
      <c r="O547" s="857"/>
      <c r="P547" s="857"/>
      <c r="Q547" s="857"/>
      <c r="R547" s="857"/>
      <c r="S547" s="857"/>
      <c r="T547" s="857"/>
      <c r="U547" s="857"/>
      <c r="V547" s="857"/>
      <c r="W547" s="857"/>
      <c r="X547" s="857"/>
      <c r="Y547" s="856"/>
    </row>
    <row r="548" spans="1:25">
      <c r="A548" s="857"/>
      <c r="B548" s="857"/>
      <c r="C548" s="857"/>
      <c r="D548" s="857"/>
      <c r="E548" s="857"/>
      <c r="F548" s="857"/>
      <c r="G548" s="857"/>
      <c r="H548" s="857"/>
      <c r="I548" s="857"/>
      <c r="J548" s="857"/>
      <c r="K548" s="857"/>
      <c r="L548" s="857"/>
      <c r="M548" s="857"/>
      <c r="N548" s="857"/>
      <c r="O548" s="857"/>
      <c r="P548" s="857"/>
      <c r="Q548" s="857"/>
      <c r="R548" s="857"/>
      <c r="S548" s="857"/>
      <c r="T548" s="857"/>
      <c r="U548" s="857"/>
      <c r="V548" s="857"/>
      <c r="W548" s="857"/>
      <c r="X548" s="857"/>
      <c r="Y548" s="856"/>
    </row>
    <row r="549" spans="1:25">
      <c r="A549" s="857"/>
      <c r="B549" s="857"/>
      <c r="C549" s="857"/>
      <c r="D549" s="857"/>
      <c r="E549" s="857"/>
      <c r="F549" s="857"/>
      <c r="G549" s="857"/>
      <c r="H549" s="857"/>
      <c r="I549" s="857"/>
      <c r="J549" s="857"/>
      <c r="K549" s="857"/>
      <c r="L549" s="857"/>
      <c r="M549" s="857"/>
      <c r="N549" s="857"/>
      <c r="O549" s="857"/>
      <c r="P549" s="857"/>
      <c r="Q549" s="857"/>
      <c r="R549" s="857"/>
      <c r="S549" s="857"/>
      <c r="T549" s="857"/>
      <c r="U549" s="857"/>
      <c r="V549" s="857"/>
      <c r="W549" s="857"/>
      <c r="X549" s="857"/>
      <c r="Y549" s="856"/>
    </row>
    <row r="550" spans="1:25">
      <c r="A550" s="857"/>
      <c r="B550" s="857"/>
      <c r="C550" s="857"/>
      <c r="D550" s="857"/>
      <c r="E550" s="857"/>
      <c r="F550" s="857"/>
      <c r="G550" s="857"/>
      <c r="H550" s="857"/>
      <c r="I550" s="857"/>
      <c r="J550" s="857"/>
      <c r="K550" s="857"/>
      <c r="L550" s="857"/>
      <c r="M550" s="857"/>
      <c r="N550" s="857"/>
      <c r="O550" s="857"/>
      <c r="P550" s="857"/>
      <c r="Q550" s="857"/>
      <c r="R550" s="857"/>
      <c r="S550" s="857"/>
      <c r="T550" s="857"/>
      <c r="U550" s="857"/>
      <c r="V550" s="857"/>
      <c r="W550" s="857"/>
      <c r="X550" s="857"/>
      <c r="Y550" s="856"/>
    </row>
    <row r="551" spans="1:25">
      <c r="A551" s="857"/>
      <c r="B551" s="857"/>
      <c r="C551" s="857"/>
      <c r="D551" s="857"/>
      <c r="E551" s="857"/>
      <c r="F551" s="857"/>
      <c r="G551" s="857"/>
      <c r="H551" s="857"/>
      <c r="I551" s="857"/>
      <c r="J551" s="857"/>
      <c r="K551" s="857"/>
      <c r="L551" s="857"/>
      <c r="M551" s="857"/>
      <c r="N551" s="857"/>
      <c r="O551" s="857"/>
      <c r="P551" s="857"/>
      <c r="Q551" s="857"/>
      <c r="R551" s="857"/>
      <c r="S551" s="857"/>
      <c r="T551" s="857"/>
      <c r="U551" s="857"/>
      <c r="V551" s="857"/>
      <c r="W551" s="857"/>
      <c r="X551" s="857"/>
      <c r="Y551" s="856"/>
    </row>
    <row r="552" spans="1:25">
      <c r="A552" s="857"/>
      <c r="B552" s="857"/>
      <c r="C552" s="857"/>
      <c r="D552" s="857"/>
      <c r="E552" s="857"/>
      <c r="F552" s="857"/>
      <c r="G552" s="857"/>
      <c r="H552" s="857"/>
      <c r="I552" s="857"/>
      <c r="J552" s="857"/>
      <c r="K552" s="857"/>
      <c r="L552" s="857"/>
      <c r="M552" s="857"/>
      <c r="N552" s="857"/>
      <c r="O552" s="857"/>
      <c r="P552" s="857"/>
      <c r="Q552" s="857"/>
      <c r="R552" s="857"/>
      <c r="S552" s="857"/>
      <c r="T552" s="857"/>
      <c r="U552" s="857"/>
      <c r="V552" s="857"/>
      <c r="W552" s="857"/>
      <c r="X552" s="857"/>
      <c r="Y552" s="856"/>
    </row>
    <row r="553" spans="1:25">
      <c r="A553" s="857"/>
      <c r="B553" s="857"/>
      <c r="C553" s="857"/>
      <c r="D553" s="857"/>
      <c r="E553" s="857"/>
      <c r="F553" s="857"/>
      <c r="G553" s="857"/>
      <c r="H553" s="857"/>
      <c r="I553" s="857"/>
      <c r="J553" s="857"/>
      <c r="K553" s="857"/>
      <c r="L553" s="857"/>
      <c r="M553" s="857"/>
      <c r="N553" s="857"/>
      <c r="O553" s="857"/>
      <c r="P553" s="857"/>
      <c r="Q553" s="857"/>
      <c r="R553" s="857"/>
      <c r="S553" s="857"/>
      <c r="T553" s="857"/>
      <c r="U553" s="857"/>
      <c r="V553" s="857"/>
      <c r="W553" s="857"/>
      <c r="X553" s="857"/>
      <c r="Y553" s="856"/>
    </row>
    <row r="554" spans="1:25">
      <c r="A554" s="857"/>
      <c r="B554" s="857"/>
      <c r="C554" s="857"/>
      <c r="D554" s="857"/>
      <c r="E554" s="857"/>
      <c r="F554" s="857"/>
      <c r="G554" s="857"/>
      <c r="H554" s="857"/>
      <c r="I554" s="857"/>
      <c r="J554" s="857"/>
      <c r="K554" s="857"/>
      <c r="L554" s="857"/>
      <c r="M554" s="857"/>
      <c r="N554" s="857"/>
      <c r="O554" s="857"/>
      <c r="P554" s="857"/>
      <c r="Q554" s="857"/>
      <c r="R554" s="857"/>
      <c r="S554" s="857"/>
      <c r="T554" s="857"/>
      <c r="U554" s="857"/>
      <c r="V554" s="857"/>
      <c r="W554" s="857"/>
      <c r="X554" s="857"/>
      <c r="Y554" s="856"/>
    </row>
    <row r="555" spans="1:25">
      <c r="A555" s="857"/>
      <c r="B555" s="857"/>
      <c r="C555" s="857"/>
      <c r="D555" s="857"/>
      <c r="E555" s="857"/>
      <c r="F555" s="857"/>
      <c r="G555" s="857"/>
      <c r="H555" s="857"/>
      <c r="I555" s="857"/>
      <c r="J555" s="857"/>
      <c r="K555" s="857"/>
      <c r="L555" s="857"/>
      <c r="M555" s="857"/>
      <c r="N555" s="857"/>
      <c r="O555" s="857"/>
      <c r="P555" s="857"/>
      <c r="Q555" s="857"/>
      <c r="R555" s="857"/>
      <c r="S555" s="857"/>
      <c r="T555" s="857"/>
      <c r="U555" s="857"/>
      <c r="V555" s="857"/>
      <c r="W555" s="857"/>
      <c r="X555" s="857"/>
      <c r="Y555" s="856"/>
    </row>
    <row r="556" spans="1:25">
      <c r="A556" s="857"/>
      <c r="B556" s="857"/>
      <c r="C556" s="857"/>
      <c r="D556" s="857"/>
      <c r="E556" s="857"/>
      <c r="F556" s="857"/>
      <c r="G556" s="857"/>
      <c r="H556" s="857"/>
      <c r="I556" s="857"/>
      <c r="J556" s="857"/>
      <c r="K556" s="857"/>
      <c r="L556" s="857"/>
      <c r="M556" s="857"/>
      <c r="N556" s="857"/>
      <c r="O556" s="857"/>
      <c r="P556" s="857"/>
      <c r="Q556" s="857"/>
      <c r="R556" s="857"/>
      <c r="S556" s="857"/>
      <c r="T556" s="857"/>
      <c r="U556" s="857"/>
      <c r="V556" s="857"/>
      <c r="W556" s="857"/>
      <c r="X556" s="857"/>
      <c r="Y556" s="856"/>
    </row>
    <row r="557" spans="1:25">
      <c r="A557" s="857"/>
      <c r="B557" s="857"/>
      <c r="C557" s="857"/>
      <c r="D557" s="857"/>
      <c r="E557" s="857"/>
      <c r="F557" s="857"/>
      <c r="G557" s="857"/>
      <c r="H557" s="857"/>
      <c r="I557" s="857"/>
      <c r="J557" s="857"/>
      <c r="K557" s="857"/>
      <c r="L557" s="857"/>
      <c r="M557" s="857"/>
      <c r="N557" s="857"/>
      <c r="O557" s="857"/>
      <c r="P557" s="857"/>
      <c r="Q557" s="857"/>
      <c r="R557" s="857"/>
      <c r="S557" s="857"/>
      <c r="T557" s="857"/>
      <c r="U557" s="857"/>
      <c r="V557" s="857"/>
      <c r="W557" s="857"/>
      <c r="X557" s="857"/>
      <c r="Y557" s="856"/>
    </row>
    <row r="558" spans="1:25">
      <c r="A558" s="857"/>
      <c r="B558" s="857"/>
      <c r="C558" s="857"/>
      <c r="D558" s="857"/>
      <c r="E558" s="857"/>
      <c r="F558" s="857"/>
      <c r="G558" s="857"/>
      <c r="H558" s="857"/>
      <c r="I558" s="857"/>
      <c r="J558" s="857"/>
      <c r="K558" s="857"/>
      <c r="L558" s="857"/>
      <c r="M558" s="857"/>
      <c r="N558" s="857"/>
      <c r="O558" s="857"/>
      <c r="P558" s="857"/>
      <c r="Q558" s="857"/>
      <c r="R558" s="857"/>
      <c r="S558" s="857"/>
      <c r="T558" s="857"/>
      <c r="U558" s="857"/>
      <c r="V558" s="857"/>
      <c r="W558" s="857"/>
      <c r="X558" s="857"/>
      <c r="Y558" s="856"/>
    </row>
    <row r="559" spans="1:25">
      <c r="A559" s="857"/>
      <c r="B559" s="857"/>
      <c r="C559" s="857"/>
      <c r="D559" s="857"/>
      <c r="E559" s="857"/>
      <c r="F559" s="857"/>
      <c r="G559" s="857"/>
      <c r="H559" s="857"/>
      <c r="I559" s="857"/>
      <c r="J559" s="857"/>
      <c r="K559" s="857"/>
      <c r="L559" s="857"/>
      <c r="M559" s="857"/>
      <c r="N559" s="857"/>
      <c r="O559" s="857"/>
      <c r="P559" s="857"/>
      <c r="Q559" s="857"/>
      <c r="R559" s="857"/>
      <c r="S559" s="857"/>
      <c r="T559" s="857"/>
      <c r="U559" s="857"/>
      <c r="V559" s="857"/>
      <c r="W559" s="857"/>
      <c r="X559" s="857"/>
      <c r="Y559" s="856"/>
    </row>
    <row r="560" spans="1:25">
      <c r="A560" s="857"/>
      <c r="B560" s="857"/>
      <c r="C560" s="857"/>
      <c r="D560" s="857"/>
      <c r="E560" s="857"/>
      <c r="F560" s="857"/>
      <c r="G560" s="857"/>
      <c r="H560" s="857"/>
      <c r="I560" s="857"/>
      <c r="J560" s="857"/>
      <c r="K560" s="857"/>
      <c r="L560" s="857"/>
      <c r="M560" s="857"/>
      <c r="N560" s="857"/>
      <c r="O560" s="857"/>
      <c r="P560" s="857"/>
      <c r="Q560" s="857"/>
      <c r="R560" s="857"/>
      <c r="S560" s="857"/>
      <c r="T560" s="857"/>
      <c r="U560" s="857"/>
      <c r="V560" s="857"/>
      <c r="W560" s="857"/>
      <c r="X560" s="857"/>
      <c r="Y560" s="856"/>
    </row>
    <row r="561" spans="1:25">
      <c r="A561" s="857"/>
      <c r="B561" s="857"/>
      <c r="C561" s="857"/>
      <c r="D561" s="857"/>
      <c r="E561" s="857"/>
      <c r="F561" s="857"/>
      <c r="G561" s="857"/>
      <c r="H561" s="857"/>
      <c r="I561" s="857"/>
      <c r="J561" s="857"/>
      <c r="K561" s="857"/>
      <c r="L561" s="857"/>
      <c r="M561" s="857"/>
      <c r="N561" s="857"/>
      <c r="O561" s="857"/>
      <c r="P561" s="857"/>
      <c r="Q561" s="857"/>
      <c r="R561" s="857"/>
      <c r="S561" s="857"/>
      <c r="T561" s="857"/>
      <c r="U561" s="857"/>
      <c r="V561" s="857"/>
      <c r="W561" s="857"/>
      <c r="X561" s="857"/>
      <c r="Y561" s="856"/>
    </row>
    <row r="562" spans="1:25">
      <c r="A562" s="857"/>
      <c r="B562" s="857"/>
      <c r="C562" s="857"/>
      <c r="D562" s="857"/>
      <c r="E562" s="857"/>
      <c r="F562" s="857"/>
      <c r="G562" s="857"/>
      <c r="H562" s="857"/>
      <c r="I562" s="857"/>
      <c r="J562" s="857"/>
      <c r="K562" s="857"/>
      <c r="L562" s="857"/>
      <c r="M562" s="857"/>
      <c r="N562" s="857"/>
      <c r="O562" s="857"/>
      <c r="P562" s="857"/>
      <c r="Q562" s="857"/>
      <c r="R562" s="857"/>
      <c r="S562" s="857"/>
      <c r="T562" s="857"/>
      <c r="U562" s="857"/>
      <c r="V562" s="857"/>
      <c r="W562" s="857"/>
      <c r="X562" s="857"/>
      <c r="Y562" s="856"/>
    </row>
    <row r="563" spans="1:25">
      <c r="A563" s="857"/>
      <c r="B563" s="857"/>
      <c r="C563" s="857"/>
      <c r="D563" s="857"/>
      <c r="E563" s="857"/>
      <c r="F563" s="857"/>
      <c r="G563" s="857"/>
      <c r="H563" s="857"/>
      <c r="I563" s="857"/>
      <c r="J563" s="857"/>
      <c r="K563" s="857"/>
      <c r="L563" s="857"/>
      <c r="M563" s="857"/>
      <c r="N563" s="857"/>
      <c r="O563" s="857"/>
      <c r="P563" s="857"/>
      <c r="Q563" s="857"/>
      <c r="R563" s="857"/>
      <c r="S563" s="857"/>
      <c r="T563" s="857"/>
      <c r="U563" s="857"/>
      <c r="V563" s="857"/>
      <c r="W563" s="857"/>
      <c r="X563" s="857"/>
      <c r="Y563" s="856"/>
    </row>
    <row r="564" spans="1:25">
      <c r="A564" s="857"/>
      <c r="B564" s="857"/>
      <c r="C564" s="857"/>
      <c r="D564" s="857"/>
      <c r="E564" s="857"/>
      <c r="F564" s="857"/>
      <c r="G564" s="857"/>
      <c r="H564" s="857"/>
      <c r="I564" s="857"/>
      <c r="J564" s="857"/>
      <c r="K564" s="857"/>
      <c r="L564" s="857"/>
      <c r="M564" s="857"/>
      <c r="N564" s="857"/>
      <c r="O564" s="857"/>
      <c r="P564" s="857"/>
      <c r="Q564" s="857"/>
      <c r="R564" s="857"/>
      <c r="S564" s="857"/>
      <c r="T564" s="857"/>
      <c r="U564" s="857"/>
      <c r="V564" s="857"/>
      <c r="W564" s="857"/>
      <c r="X564" s="857"/>
      <c r="Y564" s="856"/>
    </row>
    <row r="565" spans="1:25">
      <c r="A565" s="857"/>
      <c r="B565" s="857"/>
      <c r="C565" s="857"/>
      <c r="D565" s="857"/>
      <c r="E565" s="857"/>
      <c r="F565" s="857"/>
      <c r="G565" s="857"/>
      <c r="H565" s="857"/>
      <c r="I565" s="857"/>
      <c r="J565" s="857"/>
      <c r="K565" s="857"/>
      <c r="L565" s="857"/>
      <c r="M565" s="857"/>
      <c r="N565" s="857"/>
      <c r="O565" s="857"/>
      <c r="P565" s="857"/>
      <c r="Q565" s="857"/>
      <c r="R565" s="857"/>
      <c r="S565" s="857"/>
      <c r="T565" s="857"/>
      <c r="U565" s="857"/>
      <c r="V565" s="857"/>
      <c r="W565" s="857"/>
      <c r="X565" s="857"/>
      <c r="Y565" s="856"/>
    </row>
    <row r="566" spans="1:25">
      <c r="A566" s="857"/>
      <c r="B566" s="857"/>
      <c r="C566" s="857"/>
      <c r="D566" s="857"/>
      <c r="E566" s="857"/>
      <c r="F566" s="857"/>
      <c r="G566" s="857"/>
      <c r="H566" s="857"/>
      <c r="I566" s="857"/>
      <c r="J566" s="857"/>
      <c r="K566" s="857"/>
      <c r="L566" s="857"/>
      <c r="M566" s="857"/>
      <c r="N566" s="857"/>
      <c r="O566" s="857"/>
      <c r="P566" s="857"/>
      <c r="Q566" s="857"/>
      <c r="R566" s="857"/>
      <c r="S566" s="857"/>
      <c r="T566" s="857"/>
      <c r="U566" s="857"/>
      <c r="V566" s="857"/>
      <c r="W566" s="857"/>
      <c r="X566" s="857"/>
      <c r="Y566" s="856"/>
    </row>
    <row r="567" spans="1:25">
      <c r="A567" s="857"/>
      <c r="B567" s="857"/>
      <c r="C567" s="857"/>
      <c r="D567" s="857"/>
      <c r="E567" s="857"/>
      <c r="F567" s="857"/>
      <c r="G567" s="857"/>
      <c r="H567" s="857"/>
      <c r="I567" s="857"/>
      <c r="J567" s="857"/>
      <c r="K567" s="857"/>
      <c r="L567" s="857"/>
      <c r="M567" s="857"/>
      <c r="N567" s="857"/>
      <c r="O567" s="857"/>
      <c r="P567" s="857"/>
      <c r="Q567" s="857"/>
      <c r="R567" s="857"/>
      <c r="S567" s="857"/>
      <c r="T567" s="857"/>
      <c r="U567" s="857"/>
      <c r="V567" s="857"/>
      <c r="W567" s="857"/>
      <c r="X567" s="857"/>
      <c r="Y567" s="856"/>
    </row>
    <row r="568" spans="1:25">
      <c r="A568" s="857"/>
      <c r="B568" s="857"/>
      <c r="C568" s="857"/>
      <c r="D568" s="857"/>
      <c r="E568" s="857"/>
      <c r="F568" s="857"/>
      <c r="G568" s="857"/>
      <c r="H568" s="857"/>
      <c r="I568" s="857"/>
      <c r="J568" s="857"/>
      <c r="K568" s="857"/>
      <c r="L568" s="857"/>
      <c r="M568" s="857"/>
      <c r="N568" s="857"/>
      <c r="O568" s="857"/>
      <c r="P568" s="857"/>
      <c r="Q568" s="857"/>
      <c r="R568" s="857"/>
      <c r="S568" s="857"/>
      <c r="T568" s="857"/>
      <c r="U568" s="857"/>
      <c r="V568" s="857"/>
      <c r="W568" s="857"/>
      <c r="X568" s="857"/>
      <c r="Y568" s="856"/>
    </row>
    <row r="569" spans="1:25">
      <c r="A569" s="857"/>
      <c r="B569" s="857"/>
      <c r="C569" s="857"/>
      <c r="D569" s="857"/>
      <c r="E569" s="857"/>
      <c r="F569" s="857"/>
      <c r="G569" s="857"/>
      <c r="H569" s="857"/>
      <c r="I569" s="857"/>
      <c r="J569" s="857"/>
      <c r="K569" s="857"/>
      <c r="L569" s="857"/>
      <c r="M569" s="857"/>
      <c r="N569" s="857"/>
      <c r="O569" s="857"/>
      <c r="P569" s="857"/>
      <c r="Q569" s="857"/>
      <c r="R569" s="857"/>
      <c r="S569" s="857"/>
      <c r="T569" s="857"/>
      <c r="U569" s="857"/>
      <c r="V569" s="857"/>
      <c r="W569" s="857"/>
      <c r="X569" s="857"/>
      <c r="Y569" s="856"/>
    </row>
    <row r="570" spans="1:25">
      <c r="A570" s="857"/>
      <c r="B570" s="857"/>
      <c r="C570" s="857"/>
      <c r="D570" s="857"/>
      <c r="E570" s="857"/>
      <c r="F570" s="857"/>
      <c r="G570" s="857"/>
      <c r="H570" s="857"/>
      <c r="I570" s="857"/>
      <c r="J570" s="857"/>
      <c r="K570" s="857"/>
      <c r="L570" s="857"/>
      <c r="M570" s="857"/>
      <c r="N570" s="857"/>
      <c r="O570" s="857"/>
      <c r="P570" s="857"/>
      <c r="Q570" s="857"/>
      <c r="R570" s="857"/>
      <c r="S570" s="857"/>
      <c r="T570" s="857"/>
      <c r="U570" s="857"/>
      <c r="V570" s="857"/>
      <c r="W570" s="857"/>
      <c r="X570" s="857"/>
      <c r="Y570" s="856"/>
    </row>
    <row r="571" spans="1:25">
      <c r="A571" s="857"/>
      <c r="B571" s="857"/>
      <c r="C571" s="857"/>
      <c r="D571" s="857"/>
      <c r="E571" s="857"/>
      <c r="F571" s="857"/>
      <c r="G571" s="857"/>
      <c r="H571" s="857"/>
      <c r="I571" s="857"/>
      <c r="J571" s="857"/>
      <c r="K571" s="857"/>
      <c r="L571" s="857"/>
      <c r="M571" s="857"/>
      <c r="N571" s="857"/>
      <c r="O571" s="857"/>
      <c r="P571" s="857"/>
      <c r="Q571" s="857"/>
      <c r="R571" s="857"/>
      <c r="S571" s="857"/>
      <c r="T571" s="857"/>
      <c r="U571" s="857"/>
      <c r="V571" s="857"/>
      <c r="W571" s="857"/>
      <c r="X571" s="857"/>
      <c r="Y571" s="856"/>
    </row>
    <row r="572" spans="1:25">
      <c r="A572" s="857"/>
      <c r="B572" s="857"/>
      <c r="C572" s="857"/>
      <c r="D572" s="857"/>
      <c r="E572" s="857"/>
      <c r="F572" s="857"/>
      <c r="G572" s="857"/>
      <c r="H572" s="857"/>
      <c r="I572" s="857"/>
      <c r="J572" s="857"/>
      <c r="K572" s="857"/>
      <c r="L572" s="857"/>
      <c r="M572" s="857"/>
      <c r="N572" s="857"/>
      <c r="O572" s="857"/>
      <c r="P572" s="857"/>
      <c r="Q572" s="857"/>
      <c r="R572" s="857"/>
      <c r="S572" s="857"/>
      <c r="T572" s="857"/>
      <c r="U572" s="857"/>
      <c r="V572" s="857"/>
      <c r="W572" s="857"/>
      <c r="X572" s="857"/>
      <c r="Y572" s="856"/>
    </row>
    <row r="573" spans="1:25">
      <c r="A573" s="857"/>
      <c r="B573" s="857"/>
      <c r="C573" s="857"/>
      <c r="D573" s="857"/>
      <c r="E573" s="857"/>
      <c r="F573" s="857"/>
      <c r="G573" s="857"/>
      <c r="H573" s="857"/>
      <c r="I573" s="857"/>
      <c r="J573" s="857"/>
      <c r="K573" s="857"/>
      <c r="L573" s="857"/>
      <c r="M573" s="857"/>
      <c r="N573" s="857"/>
      <c r="O573" s="857"/>
      <c r="P573" s="857"/>
      <c r="Q573" s="857"/>
      <c r="R573" s="857"/>
      <c r="S573" s="857"/>
      <c r="T573" s="857"/>
      <c r="U573" s="857"/>
      <c r="V573" s="857"/>
      <c r="W573" s="857"/>
      <c r="X573" s="857"/>
      <c r="Y573" s="856"/>
    </row>
    <row r="574" spans="1:25">
      <c r="A574" s="857"/>
      <c r="B574" s="857"/>
      <c r="C574" s="857"/>
      <c r="D574" s="857"/>
      <c r="E574" s="857"/>
      <c r="F574" s="857"/>
      <c r="G574" s="857"/>
      <c r="H574" s="857"/>
      <c r="I574" s="857"/>
      <c r="J574" s="857"/>
      <c r="K574" s="857"/>
      <c r="L574" s="857"/>
      <c r="M574" s="857"/>
      <c r="N574" s="857"/>
      <c r="O574" s="857"/>
      <c r="P574" s="857"/>
      <c r="Q574" s="857"/>
      <c r="R574" s="857"/>
      <c r="S574" s="857"/>
      <c r="T574" s="857"/>
      <c r="U574" s="857"/>
      <c r="V574" s="857"/>
      <c r="W574" s="857"/>
      <c r="X574" s="857"/>
      <c r="Y574" s="856"/>
    </row>
    <row r="575" spans="1:25">
      <c r="A575" s="857"/>
      <c r="B575" s="857"/>
      <c r="C575" s="857"/>
      <c r="D575" s="857"/>
      <c r="E575" s="857"/>
      <c r="F575" s="857"/>
      <c r="G575" s="857"/>
      <c r="H575" s="857"/>
      <c r="I575" s="857"/>
      <c r="J575" s="857"/>
      <c r="K575" s="857"/>
      <c r="L575" s="857"/>
      <c r="M575" s="857"/>
      <c r="N575" s="857"/>
      <c r="O575" s="857"/>
      <c r="P575" s="857"/>
      <c r="Q575" s="857"/>
      <c r="R575" s="857"/>
      <c r="S575" s="857"/>
      <c r="T575" s="857"/>
      <c r="U575" s="857"/>
      <c r="V575" s="857"/>
      <c r="W575" s="857"/>
      <c r="X575" s="857"/>
      <c r="Y575" s="856"/>
    </row>
    <row r="576" spans="1:25">
      <c r="A576" s="857"/>
      <c r="B576" s="857"/>
      <c r="C576" s="857"/>
      <c r="D576" s="857"/>
      <c r="E576" s="857"/>
      <c r="F576" s="857"/>
      <c r="G576" s="857"/>
      <c r="H576" s="857"/>
      <c r="I576" s="857"/>
      <c r="J576" s="857"/>
      <c r="K576" s="857"/>
      <c r="L576" s="857"/>
      <c r="M576" s="857"/>
      <c r="N576" s="857"/>
      <c r="O576" s="857"/>
      <c r="P576" s="857"/>
      <c r="Q576" s="857"/>
      <c r="R576" s="857"/>
      <c r="S576" s="857"/>
      <c r="T576" s="857"/>
      <c r="U576" s="857"/>
      <c r="V576" s="857"/>
      <c r="W576" s="857"/>
      <c r="X576" s="857"/>
      <c r="Y576" s="856"/>
    </row>
    <row r="577" spans="1:25">
      <c r="A577" s="857"/>
      <c r="B577" s="857"/>
      <c r="C577" s="857"/>
      <c r="D577" s="857"/>
      <c r="E577" s="857"/>
      <c r="F577" s="857"/>
      <c r="G577" s="857"/>
      <c r="H577" s="857"/>
      <c r="I577" s="857"/>
      <c r="J577" s="857"/>
      <c r="K577" s="857"/>
      <c r="L577" s="857"/>
      <c r="M577" s="857"/>
      <c r="N577" s="857"/>
      <c r="O577" s="857"/>
      <c r="P577" s="857"/>
      <c r="Q577" s="857"/>
      <c r="R577" s="857"/>
      <c r="S577" s="857"/>
      <c r="T577" s="857"/>
      <c r="U577" s="857"/>
      <c r="V577" s="857"/>
      <c r="W577" s="857"/>
      <c r="X577" s="857"/>
      <c r="Y577" s="856"/>
    </row>
    <row r="578" spans="1:25">
      <c r="A578" s="857"/>
      <c r="B578" s="857"/>
      <c r="C578" s="857"/>
      <c r="D578" s="857"/>
      <c r="E578" s="857"/>
      <c r="F578" s="857"/>
      <c r="G578" s="857"/>
      <c r="H578" s="857"/>
      <c r="I578" s="857"/>
      <c r="J578" s="857"/>
      <c r="K578" s="857"/>
      <c r="L578" s="857"/>
      <c r="M578" s="857"/>
      <c r="N578" s="857"/>
      <c r="O578" s="857"/>
      <c r="P578" s="857"/>
      <c r="Q578" s="857"/>
      <c r="R578" s="857"/>
      <c r="S578" s="857"/>
      <c r="T578" s="857"/>
      <c r="U578" s="857"/>
      <c r="V578" s="857"/>
      <c r="W578" s="857"/>
      <c r="X578" s="857"/>
      <c r="Y578" s="856"/>
    </row>
    <row r="579" spans="1:25">
      <c r="A579" s="857"/>
      <c r="B579" s="857"/>
      <c r="C579" s="857"/>
      <c r="D579" s="857"/>
      <c r="E579" s="857"/>
      <c r="F579" s="857"/>
      <c r="G579" s="857"/>
      <c r="H579" s="857"/>
      <c r="I579" s="857"/>
      <c r="J579" s="857"/>
      <c r="K579" s="857"/>
      <c r="L579" s="857"/>
      <c r="M579" s="857"/>
      <c r="N579" s="857"/>
      <c r="O579" s="857"/>
      <c r="P579" s="857"/>
      <c r="Q579" s="857"/>
      <c r="R579" s="857"/>
      <c r="S579" s="857"/>
      <c r="T579" s="857"/>
      <c r="U579" s="857"/>
      <c r="V579" s="857"/>
      <c r="W579" s="857"/>
      <c r="X579" s="857"/>
      <c r="Y579" s="856"/>
    </row>
    <row r="580" spans="1:25">
      <c r="A580" s="857"/>
      <c r="B580" s="857"/>
      <c r="C580" s="857"/>
      <c r="D580" s="857"/>
      <c r="E580" s="857"/>
      <c r="F580" s="857"/>
      <c r="G580" s="857"/>
      <c r="H580" s="857"/>
      <c r="I580" s="857"/>
      <c r="J580" s="857"/>
      <c r="K580" s="857"/>
      <c r="L580" s="857"/>
      <c r="M580" s="857"/>
      <c r="N580" s="857"/>
      <c r="O580" s="857"/>
      <c r="P580" s="857"/>
      <c r="Q580" s="857"/>
      <c r="R580" s="857"/>
      <c r="S580" s="857"/>
      <c r="T580" s="857"/>
      <c r="U580" s="857"/>
      <c r="V580" s="857"/>
      <c r="W580" s="857"/>
      <c r="X580" s="857"/>
      <c r="Y580" s="856"/>
    </row>
    <row r="581" spans="1:25">
      <c r="A581" s="857"/>
      <c r="B581" s="857"/>
      <c r="C581" s="857"/>
      <c r="D581" s="857"/>
      <c r="E581" s="857"/>
      <c r="F581" s="857"/>
      <c r="G581" s="857"/>
      <c r="H581" s="857"/>
      <c r="I581" s="857"/>
      <c r="J581" s="857"/>
      <c r="K581" s="857"/>
      <c r="L581" s="857"/>
      <c r="M581" s="857"/>
      <c r="N581" s="857"/>
      <c r="O581" s="857"/>
      <c r="P581" s="857"/>
      <c r="Q581" s="857"/>
      <c r="R581" s="857"/>
      <c r="S581" s="857"/>
      <c r="T581" s="857"/>
      <c r="U581" s="857"/>
      <c r="V581" s="857"/>
      <c r="W581" s="857"/>
      <c r="X581" s="857"/>
      <c r="Y581" s="856"/>
    </row>
    <row r="582" spans="1:25">
      <c r="A582" s="857"/>
      <c r="B582" s="857"/>
      <c r="C582" s="857"/>
      <c r="D582" s="857"/>
      <c r="E582" s="857"/>
      <c r="F582" s="857"/>
      <c r="G582" s="857"/>
      <c r="H582" s="857"/>
      <c r="I582" s="857"/>
      <c r="J582" s="857"/>
      <c r="K582" s="857"/>
      <c r="L582" s="857"/>
      <c r="M582" s="857"/>
      <c r="N582" s="857"/>
      <c r="O582" s="857"/>
      <c r="P582" s="857"/>
      <c r="Q582" s="857"/>
      <c r="R582" s="857"/>
      <c r="S582" s="857"/>
      <c r="T582" s="857"/>
      <c r="U582" s="857"/>
      <c r="V582" s="857"/>
      <c r="W582" s="857"/>
      <c r="X582" s="857"/>
      <c r="Y582" s="856"/>
    </row>
    <row r="583" spans="1:25">
      <c r="A583" s="857"/>
      <c r="B583" s="857"/>
      <c r="C583" s="857"/>
      <c r="D583" s="857"/>
      <c r="E583" s="857"/>
      <c r="F583" s="857"/>
      <c r="G583" s="857"/>
      <c r="H583" s="857"/>
      <c r="I583" s="857"/>
      <c r="J583" s="857"/>
      <c r="K583" s="857"/>
      <c r="L583" s="857"/>
      <c r="M583" s="857"/>
      <c r="N583" s="857"/>
      <c r="O583" s="857"/>
      <c r="P583" s="857"/>
      <c r="Q583" s="857"/>
      <c r="R583" s="857"/>
      <c r="S583" s="857"/>
      <c r="T583" s="857"/>
      <c r="U583" s="857"/>
      <c r="V583" s="857"/>
      <c r="W583" s="857"/>
      <c r="X583" s="857"/>
      <c r="Y583" s="856"/>
    </row>
    <row r="584" spans="1:25">
      <c r="A584" s="857"/>
      <c r="B584" s="857"/>
      <c r="C584" s="857"/>
      <c r="D584" s="857"/>
      <c r="E584" s="857"/>
      <c r="F584" s="857"/>
      <c r="G584" s="857"/>
      <c r="H584" s="857"/>
      <c r="I584" s="857"/>
      <c r="J584" s="857"/>
      <c r="K584" s="857"/>
      <c r="L584" s="857"/>
      <c r="M584" s="857"/>
      <c r="N584" s="857"/>
      <c r="O584" s="857"/>
      <c r="P584" s="857"/>
      <c r="Q584" s="857"/>
      <c r="R584" s="857"/>
      <c r="S584" s="857"/>
      <c r="T584" s="857"/>
      <c r="U584" s="857"/>
      <c r="V584" s="857"/>
      <c r="W584" s="857"/>
      <c r="X584" s="857"/>
      <c r="Y584" s="856"/>
    </row>
    <row r="585" spans="1:25">
      <c r="A585" s="857"/>
      <c r="B585" s="857"/>
      <c r="C585" s="857"/>
      <c r="D585" s="857"/>
      <c r="E585" s="857"/>
      <c r="F585" s="857"/>
      <c r="G585" s="857"/>
      <c r="H585" s="857"/>
      <c r="I585" s="857"/>
      <c r="J585" s="857"/>
      <c r="K585" s="857"/>
      <c r="L585" s="857"/>
      <c r="M585" s="857"/>
      <c r="N585" s="857"/>
      <c r="O585" s="857"/>
      <c r="P585" s="857"/>
      <c r="Q585" s="857"/>
      <c r="R585" s="857"/>
      <c r="S585" s="857"/>
      <c r="T585" s="857"/>
      <c r="U585" s="857"/>
      <c r="V585" s="857"/>
      <c r="W585" s="857"/>
      <c r="X585" s="857"/>
      <c r="Y585" s="856"/>
    </row>
    <row r="586" spans="1:25">
      <c r="A586" s="857"/>
      <c r="B586" s="857"/>
      <c r="C586" s="857"/>
      <c r="D586" s="857"/>
      <c r="E586" s="857"/>
      <c r="F586" s="857"/>
      <c r="G586" s="857"/>
      <c r="H586" s="857"/>
      <c r="I586" s="857"/>
      <c r="J586" s="857"/>
      <c r="K586" s="857"/>
      <c r="L586" s="857"/>
      <c r="M586" s="857"/>
      <c r="N586" s="857"/>
      <c r="O586" s="857"/>
      <c r="P586" s="857"/>
      <c r="Q586" s="857"/>
      <c r="R586" s="857"/>
      <c r="S586" s="857"/>
      <c r="T586" s="857"/>
      <c r="U586" s="857"/>
      <c r="V586" s="857"/>
      <c r="W586" s="857"/>
      <c r="X586" s="857"/>
      <c r="Y586" s="856"/>
    </row>
    <row r="587" spans="1:25">
      <c r="A587" s="857"/>
      <c r="B587" s="857"/>
      <c r="C587" s="857"/>
      <c r="D587" s="857"/>
      <c r="E587" s="857"/>
      <c r="F587" s="857"/>
      <c r="G587" s="857"/>
      <c r="H587" s="857"/>
      <c r="I587" s="857"/>
      <c r="J587" s="857"/>
      <c r="K587" s="857"/>
      <c r="L587" s="857"/>
      <c r="M587" s="857"/>
      <c r="N587" s="857"/>
      <c r="O587" s="857"/>
      <c r="P587" s="857"/>
      <c r="Q587" s="857"/>
      <c r="R587" s="857"/>
      <c r="S587" s="857"/>
      <c r="T587" s="857"/>
      <c r="U587" s="857"/>
      <c r="V587" s="857"/>
      <c r="W587" s="857"/>
      <c r="X587" s="857"/>
      <c r="Y587" s="856"/>
    </row>
    <row r="588" spans="1:25">
      <c r="A588" s="857"/>
      <c r="B588" s="857"/>
      <c r="C588" s="857"/>
      <c r="D588" s="857"/>
      <c r="E588" s="857"/>
      <c r="F588" s="857"/>
      <c r="G588" s="857"/>
      <c r="H588" s="857"/>
      <c r="I588" s="857"/>
      <c r="J588" s="857"/>
      <c r="K588" s="857"/>
      <c r="L588" s="857"/>
      <c r="M588" s="857"/>
      <c r="N588" s="857"/>
      <c r="O588" s="857"/>
      <c r="P588" s="857"/>
      <c r="Q588" s="857"/>
      <c r="R588" s="857"/>
      <c r="S588" s="857"/>
      <c r="T588" s="857"/>
      <c r="U588" s="857"/>
      <c r="V588" s="857"/>
      <c r="W588" s="857"/>
      <c r="X588" s="857"/>
      <c r="Y588" s="856"/>
    </row>
    <row r="589" spans="1:25">
      <c r="A589" s="857"/>
      <c r="B589" s="857"/>
      <c r="C589" s="857"/>
      <c r="D589" s="857"/>
      <c r="E589" s="857"/>
      <c r="F589" s="857"/>
      <c r="G589" s="857"/>
      <c r="H589" s="857"/>
      <c r="I589" s="857"/>
      <c r="J589" s="857"/>
      <c r="K589" s="857"/>
      <c r="L589" s="857"/>
      <c r="M589" s="857"/>
      <c r="N589" s="857"/>
      <c r="O589" s="857"/>
      <c r="P589" s="857"/>
      <c r="Q589" s="857"/>
      <c r="R589" s="857"/>
      <c r="S589" s="857"/>
      <c r="T589" s="857"/>
      <c r="U589" s="857"/>
      <c r="V589" s="857"/>
      <c r="W589" s="857"/>
      <c r="X589" s="857"/>
      <c r="Y589" s="856"/>
    </row>
    <row r="590" spans="1:25">
      <c r="A590" s="857"/>
      <c r="B590" s="857"/>
      <c r="C590" s="857"/>
      <c r="D590" s="857"/>
      <c r="E590" s="857"/>
      <c r="F590" s="857"/>
      <c r="G590" s="857"/>
      <c r="H590" s="857"/>
      <c r="I590" s="857"/>
      <c r="J590" s="857"/>
      <c r="K590" s="857"/>
      <c r="L590" s="857"/>
      <c r="M590" s="857"/>
      <c r="N590" s="857"/>
      <c r="O590" s="857"/>
      <c r="P590" s="857"/>
      <c r="Q590" s="857"/>
      <c r="R590" s="857"/>
      <c r="S590" s="857"/>
      <c r="T590" s="857"/>
      <c r="U590" s="857"/>
      <c r="V590" s="857"/>
      <c r="W590" s="857"/>
      <c r="X590" s="857"/>
      <c r="Y590" s="856"/>
    </row>
    <row r="591" spans="1:25">
      <c r="A591" s="857"/>
      <c r="B591" s="857"/>
      <c r="C591" s="857"/>
      <c r="D591" s="857"/>
      <c r="E591" s="857"/>
      <c r="F591" s="857"/>
      <c r="G591" s="857"/>
      <c r="H591" s="857"/>
      <c r="I591" s="857"/>
      <c r="J591" s="857"/>
      <c r="K591" s="857"/>
      <c r="L591" s="857"/>
      <c r="M591" s="857"/>
      <c r="N591" s="857"/>
      <c r="O591" s="857"/>
      <c r="P591" s="857"/>
      <c r="Q591" s="857"/>
      <c r="R591" s="857"/>
      <c r="S591" s="857"/>
      <c r="T591" s="857"/>
      <c r="U591" s="857"/>
      <c r="V591" s="857"/>
      <c r="W591" s="857"/>
      <c r="X591" s="857"/>
      <c r="Y591" s="856"/>
    </row>
    <row r="592" spans="1:25">
      <c r="A592" s="857"/>
      <c r="B592" s="857"/>
      <c r="C592" s="857"/>
      <c r="D592" s="857"/>
      <c r="E592" s="857"/>
      <c r="F592" s="857"/>
      <c r="G592" s="857"/>
      <c r="H592" s="857"/>
      <c r="I592" s="857"/>
      <c r="J592" s="857"/>
      <c r="K592" s="857"/>
      <c r="L592" s="857"/>
      <c r="M592" s="857"/>
      <c r="N592" s="857"/>
      <c r="O592" s="857"/>
      <c r="P592" s="857"/>
      <c r="Q592" s="857"/>
      <c r="R592" s="857"/>
      <c r="S592" s="857"/>
      <c r="T592" s="857"/>
      <c r="U592" s="857"/>
      <c r="V592" s="857"/>
      <c r="W592" s="857"/>
      <c r="X592" s="857"/>
      <c r="Y592" s="856"/>
    </row>
    <row r="593" spans="1:25">
      <c r="A593" s="857"/>
      <c r="B593" s="857"/>
      <c r="C593" s="857"/>
      <c r="D593" s="857"/>
      <c r="E593" s="857"/>
      <c r="F593" s="857"/>
      <c r="G593" s="857"/>
      <c r="H593" s="857"/>
      <c r="I593" s="857"/>
      <c r="J593" s="857"/>
      <c r="K593" s="857"/>
      <c r="L593" s="857"/>
      <c r="M593" s="857"/>
      <c r="N593" s="857"/>
      <c r="O593" s="857"/>
      <c r="P593" s="857"/>
      <c r="Q593" s="857"/>
      <c r="R593" s="857"/>
      <c r="S593" s="857"/>
      <c r="T593" s="857"/>
      <c r="U593" s="857"/>
      <c r="V593" s="857"/>
      <c r="W593" s="857"/>
      <c r="X593" s="857"/>
      <c r="Y593" s="856"/>
    </row>
    <row r="594" spans="1:25">
      <c r="A594" s="857"/>
      <c r="B594" s="857"/>
      <c r="C594" s="857"/>
      <c r="D594" s="857"/>
      <c r="E594" s="857"/>
      <c r="F594" s="857"/>
      <c r="G594" s="857"/>
      <c r="H594" s="857"/>
      <c r="I594" s="857"/>
      <c r="J594" s="857"/>
      <c r="K594" s="857"/>
      <c r="L594" s="857"/>
      <c r="M594" s="857"/>
      <c r="N594" s="857"/>
      <c r="O594" s="857"/>
      <c r="P594" s="857"/>
      <c r="Q594" s="857"/>
      <c r="R594" s="857"/>
      <c r="S594" s="857"/>
      <c r="T594" s="857"/>
      <c r="U594" s="857"/>
      <c r="V594" s="857"/>
      <c r="W594" s="857"/>
      <c r="X594" s="857"/>
      <c r="Y594" s="856"/>
    </row>
    <row r="595" spans="1:25">
      <c r="A595" s="857"/>
      <c r="B595" s="857"/>
      <c r="C595" s="857"/>
      <c r="D595" s="857"/>
      <c r="E595" s="857"/>
      <c r="F595" s="857"/>
      <c r="G595" s="857"/>
      <c r="H595" s="857"/>
      <c r="I595" s="857"/>
      <c r="J595" s="857"/>
      <c r="K595" s="857"/>
      <c r="L595" s="857"/>
      <c r="M595" s="857"/>
      <c r="N595" s="857"/>
      <c r="O595" s="857"/>
      <c r="P595" s="857"/>
      <c r="Q595" s="857"/>
      <c r="R595" s="857"/>
      <c r="S595" s="857"/>
      <c r="T595" s="857"/>
      <c r="U595" s="857"/>
      <c r="V595" s="857"/>
      <c r="W595" s="857"/>
      <c r="X595" s="857"/>
      <c r="Y595" s="856"/>
    </row>
    <row r="596" spans="1:25">
      <c r="A596" s="857"/>
      <c r="B596" s="857"/>
      <c r="C596" s="857"/>
      <c r="D596" s="857"/>
      <c r="E596" s="857"/>
      <c r="F596" s="857"/>
      <c r="G596" s="857"/>
      <c r="H596" s="857"/>
      <c r="I596" s="857"/>
      <c r="J596" s="857"/>
      <c r="K596" s="857"/>
      <c r="L596" s="857"/>
      <c r="M596" s="857"/>
      <c r="N596" s="857"/>
      <c r="O596" s="857"/>
      <c r="P596" s="857"/>
      <c r="Q596" s="857"/>
      <c r="R596" s="857"/>
      <c r="S596" s="857"/>
      <c r="T596" s="857"/>
      <c r="U596" s="857"/>
      <c r="V596" s="857"/>
      <c r="W596" s="857"/>
      <c r="X596" s="857"/>
      <c r="Y596" s="856"/>
    </row>
    <row r="597" spans="1:25">
      <c r="A597" s="857"/>
      <c r="B597" s="857"/>
      <c r="C597" s="857"/>
      <c r="D597" s="857"/>
      <c r="E597" s="857"/>
      <c r="F597" s="857"/>
      <c r="G597" s="857"/>
      <c r="H597" s="857"/>
      <c r="I597" s="857"/>
      <c r="J597" s="857"/>
      <c r="K597" s="857"/>
      <c r="L597" s="857"/>
      <c r="M597" s="857"/>
      <c r="N597" s="857"/>
      <c r="O597" s="857"/>
      <c r="P597" s="857"/>
      <c r="Q597" s="857"/>
      <c r="R597" s="857"/>
      <c r="S597" s="857"/>
      <c r="T597" s="857"/>
      <c r="U597" s="857"/>
      <c r="V597" s="857"/>
      <c r="W597" s="857"/>
      <c r="X597" s="857"/>
      <c r="Y597" s="856"/>
    </row>
    <row r="598" spans="1:25">
      <c r="A598" s="857"/>
      <c r="B598" s="857"/>
      <c r="C598" s="857"/>
      <c r="D598" s="857"/>
      <c r="E598" s="857"/>
      <c r="F598" s="857"/>
      <c r="G598" s="857"/>
      <c r="H598" s="857"/>
      <c r="I598" s="857"/>
      <c r="J598" s="857"/>
      <c r="K598" s="857"/>
      <c r="L598" s="857"/>
      <c r="M598" s="857"/>
      <c r="N598" s="857"/>
      <c r="O598" s="857"/>
      <c r="P598" s="857"/>
      <c r="Q598" s="857"/>
      <c r="R598" s="857"/>
      <c r="S598" s="857"/>
      <c r="T598" s="857"/>
      <c r="U598" s="857"/>
      <c r="V598" s="857"/>
      <c r="W598" s="857"/>
      <c r="X598" s="857"/>
      <c r="Y598" s="856"/>
    </row>
    <row r="599" spans="1:25">
      <c r="A599" s="857"/>
      <c r="B599" s="857"/>
      <c r="C599" s="857"/>
      <c r="D599" s="857"/>
      <c r="E599" s="857"/>
      <c r="F599" s="857"/>
      <c r="G599" s="857"/>
      <c r="H599" s="857"/>
      <c r="I599" s="857"/>
      <c r="J599" s="857"/>
      <c r="K599" s="857"/>
      <c r="L599" s="857"/>
      <c r="M599" s="857"/>
      <c r="N599" s="857"/>
      <c r="O599" s="857"/>
      <c r="P599" s="857"/>
      <c r="Q599" s="857"/>
      <c r="R599" s="857"/>
      <c r="S599" s="857"/>
      <c r="T599" s="857"/>
      <c r="U599" s="857"/>
      <c r="V599" s="857"/>
      <c r="W599" s="857"/>
      <c r="X599" s="857"/>
      <c r="Y599" s="856"/>
    </row>
    <row r="600" spans="1:25">
      <c r="A600" s="857"/>
      <c r="B600" s="857"/>
      <c r="C600" s="857"/>
      <c r="D600" s="857"/>
      <c r="E600" s="857"/>
      <c r="F600" s="857"/>
      <c r="G600" s="857"/>
      <c r="H600" s="857"/>
      <c r="I600" s="857"/>
      <c r="J600" s="857"/>
      <c r="K600" s="857"/>
      <c r="L600" s="857"/>
      <c r="M600" s="857"/>
      <c r="N600" s="857"/>
      <c r="O600" s="857"/>
      <c r="P600" s="857"/>
      <c r="Q600" s="857"/>
      <c r="R600" s="857"/>
      <c r="S600" s="857"/>
      <c r="T600" s="857"/>
      <c r="U600" s="857"/>
      <c r="V600" s="857"/>
      <c r="W600" s="857"/>
      <c r="X600" s="857"/>
      <c r="Y600" s="856"/>
    </row>
    <row r="601" spans="1:25">
      <c r="A601" s="857"/>
      <c r="B601" s="857"/>
      <c r="C601" s="857"/>
      <c r="D601" s="857"/>
      <c r="E601" s="857"/>
      <c r="F601" s="857"/>
      <c r="G601" s="857"/>
      <c r="H601" s="857"/>
      <c r="I601" s="857"/>
      <c r="J601" s="857"/>
      <c r="K601" s="857"/>
      <c r="L601" s="857"/>
      <c r="M601" s="857"/>
      <c r="N601" s="857"/>
      <c r="O601" s="857"/>
      <c r="P601" s="857"/>
      <c r="Q601" s="857"/>
      <c r="R601" s="857"/>
      <c r="S601" s="857"/>
      <c r="T601" s="857"/>
      <c r="U601" s="857"/>
      <c r="V601" s="857"/>
      <c r="W601" s="857"/>
      <c r="X601" s="857"/>
      <c r="Y601" s="856"/>
    </row>
    <row r="602" spans="1:25">
      <c r="A602" s="857"/>
      <c r="B602" s="857"/>
      <c r="C602" s="857"/>
      <c r="D602" s="857"/>
      <c r="E602" s="857"/>
      <c r="F602" s="857"/>
      <c r="G602" s="857"/>
      <c r="H602" s="857"/>
      <c r="I602" s="857"/>
      <c r="J602" s="857"/>
      <c r="K602" s="857"/>
      <c r="L602" s="857"/>
      <c r="M602" s="857"/>
      <c r="N602" s="857"/>
      <c r="O602" s="857"/>
      <c r="P602" s="857"/>
      <c r="Q602" s="857"/>
      <c r="R602" s="857"/>
      <c r="S602" s="857"/>
      <c r="T602" s="857"/>
      <c r="U602" s="857"/>
      <c r="V602" s="857"/>
      <c r="W602" s="857"/>
      <c r="X602" s="857"/>
      <c r="Y602" s="856"/>
    </row>
    <row r="603" spans="1:25">
      <c r="A603" s="857"/>
      <c r="B603" s="857"/>
      <c r="C603" s="857"/>
      <c r="D603" s="857"/>
      <c r="E603" s="857"/>
      <c r="F603" s="857"/>
      <c r="G603" s="857"/>
      <c r="H603" s="857"/>
      <c r="I603" s="857"/>
      <c r="J603" s="857"/>
      <c r="K603" s="857"/>
      <c r="L603" s="857"/>
      <c r="M603" s="857"/>
      <c r="N603" s="857"/>
      <c r="O603" s="857"/>
      <c r="P603" s="857"/>
      <c r="Q603" s="857"/>
      <c r="R603" s="857"/>
      <c r="S603" s="857"/>
      <c r="T603" s="857"/>
      <c r="U603" s="857"/>
      <c r="V603" s="857"/>
      <c r="W603" s="857"/>
      <c r="X603" s="857"/>
      <c r="Y603" s="856"/>
    </row>
    <row r="604" spans="1:25">
      <c r="A604" s="857"/>
      <c r="B604" s="857"/>
      <c r="C604" s="857"/>
      <c r="D604" s="857"/>
      <c r="E604" s="857"/>
      <c r="F604" s="857"/>
      <c r="G604" s="857"/>
      <c r="H604" s="857"/>
      <c r="I604" s="857"/>
      <c r="J604" s="857"/>
      <c r="K604" s="857"/>
      <c r="L604" s="857"/>
      <c r="M604" s="857"/>
      <c r="N604" s="857"/>
      <c r="O604" s="857"/>
      <c r="P604" s="857"/>
      <c r="Q604" s="857"/>
      <c r="R604" s="857"/>
      <c r="S604" s="857"/>
      <c r="T604" s="857"/>
      <c r="U604" s="857"/>
      <c r="V604" s="857"/>
      <c r="W604" s="857"/>
      <c r="X604" s="857"/>
      <c r="Y604" s="856"/>
    </row>
    <row r="605" spans="1:25">
      <c r="A605" s="857"/>
      <c r="B605" s="857"/>
      <c r="C605" s="857"/>
      <c r="D605" s="857"/>
      <c r="E605" s="857"/>
      <c r="F605" s="857"/>
      <c r="G605" s="857"/>
      <c r="H605" s="857"/>
      <c r="I605" s="857"/>
      <c r="J605" s="857"/>
      <c r="K605" s="857"/>
      <c r="L605" s="857"/>
      <c r="M605" s="857"/>
      <c r="N605" s="857"/>
      <c r="O605" s="857"/>
      <c r="P605" s="857"/>
      <c r="Q605" s="857"/>
      <c r="R605" s="857"/>
      <c r="S605" s="857"/>
      <c r="T605" s="857"/>
      <c r="U605" s="857"/>
      <c r="V605" s="857"/>
      <c r="W605" s="857"/>
      <c r="X605" s="857"/>
      <c r="Y605" s="856"/>
    </row>
    <row r="606" spans="1:25">
      <c r="A606" s="857"/>
      <c r="B606" s="857"/>
      <c r="C606" s="857"/>
      <c r="D606" s="857"/>
      <c r="E606" s="857"/>
      <c r="F606" s="857"/>
      <c r="G606" s="857"/>
      <c r="H606" s="857"/>
      <c r="I606" s="857"/>
      <c r="J606" s="857"/>
      <c r="K606" s="857"/>
      <c r="L606" s="857"/>
      <c r="M606" s="857"/>
      <c r="N606" s="857"/>
      <c r="O606" s="857"/>
      <c r="P606" s="857"/>
      <c r="Q606" s="857"/>
      <c r="R606" s="857"/>
      <c r="S606" s="857"/>
      <c r="T606" s="857"/>
      <c r="U606" s="857"/>
      <c r="V606" s="857"/>
      <c r="W606" s="857"/>
      <c r="X606" s="857"/>
      <c r="Y606" s="856"/>
    </row>
    <row r="607" spans="1:25">
      <c r="A607" s="857"/>
      <c r="B607" s="857"/>
      <c r="C607" s="857"/>
      <c r="D607" s="857"/>
      <c r="E607" s="857"/>
      <c r="F607" s="857"/>
      <c r="G607" s="857"/>
      <c r="H607" s="857"/>
      <c r="I607" s="857"/>
      <c r="J607" s="857"/>
      <c r="K607" s="857"/>
      <c r="L607" s="857"/>
      <c r="M607" s="857"/>
      <c r="N607" s="857"/>
      <c r="O607" s="857"/>
      <c r="P607" s="857"/>
      <c r="Q607" s="857"/>
      <c r="R607" s="857"/>
      <c r="S607" s="857"/>
      <c r="T607" s="857"/>
      <c r="U607" s="857"/>
      <c r="V607" s="857"/>
      <c r="W607" s="857"/>
      <c r="X607" s="857"/>
      <c r="Y607" s="856"/>
    </row>
    <row r="608" spans="1:25">
      <c r="A608" s="857"/>
      <c r="B608" s="857"/>
      <c r="C608" s="857"/>
      <c r="D608" s="857"/>
      <c r="E608" s="857"/>
      <c r="F608" s="857"/>
      <c r="G608" s="857"/>
      <c r="H608" s="857"/>
      <c r="I608" s="857"/>
      <c r="J608" s="857"/>
      <c r="K608" s="857"/>
      <c r="L608" s="857"/>
      <c r="M608" s="857"/>
      <c r="N608" s="857"/>
      <c r="O608" s="857"/>
      <c r="P608" s="857"/>
      <c r="Q608" s="857"/>
      <c r="R608" s="857"/>
      <c r="S608" s="857"/>
      <c r="T608" s="857"/>
      <c r="U608" s="857"/>
      <c r="V608" s="857"/>
      <c r="W608" s="857"/>
      <c r="X608" s="857"/>
      <c r="Y608" s="856"/>
    </row>
    <row r="609" spans="1:25">
      <c r="A609" s="857"/>
      <c r="B609" s="857"/>
      <c r="C609" s="857"/>
      <c r="D609" s="857"/>
      <c r="E609" s="857"/>
      <c r="F609" s="857"/>
      <c r="G609" s="857"/>
      <c r="H609" s="857"/>
      <c r="I609" s="857"/>
      <c r="J609" s="857"/>
      <c r="K609" s="857"/>
      <c r="L609" s="857"/>
      <c r="M609" s="857"/>
      <c r="N609" s="857"/>
      <c r="O609" s="857"/>
      <c r="P609" s="857"/>
      <c r="Q609" s="857"/>
      <c r="R609" s="857"/>
      <c r="S609" s="857"/>
      <c r="T609" s="857"/>
      <c r="U609" s="857"/>
      <c r="V609" s="857"/>
      <c r="W609" s="857"/>
      <c r="X609" s="857"/>
      <c r="Y609" s="856"/>
    </row>
    <row r="610" spans="1:25">
      <c r="A610" s="857"/>
      <c r="B610" s="857"/>
      <c r="C610" s="857"/>
      <c r="D610" s="857"/>
      <c r="E610" s="857"/>
      <c r="F610" s="857"/>
      <c r="G610" s="857"/>
      <c r="H610" s="857"/>
      <c r="I610" s="857"/>
      <c r="J610" s="857"/>
      <c r="K610" s="857"/>
      <c r="L610" s="857"/>
      <c r="M610" s="857"/>
      <c r="N610" s="857"/>
      <c r="O610" s="857"/>
      <c r="P610" s="857"/>
      <c r="Q610" s="857"/>
      <c r="R610" s="857"/>
      <c r="S610" s="857"/>
      <c r="T610" s="857"/>
      <c r="U610" s="857"/>
      <c r="V610" s="857"/>
      <c r="W610" s="857"/>
      <c r="X610" s="857"/>
      <c r="Y610" s="856"/>
    </row>
    <row r="611" spans="1:25">
      <c r="A611" s="857"/>
      <c r="B611" s="857"/>
      <c r="C611" s="857"/>
      <c r="D611" s="857"/>
      <c r="E611" s="857"/>
      <c r="F611" s="857"/>
      <c r="G611" s="857"/>
      <c r="H611" s="857"/>
      <c r="I611" s="857"/>
      <c r="J611" s="857"/>
      <c r="K611" s="857"/>
      <c r="L611" s="857"/>
      <c r="M611" s="857"/>
      <c r="N611" s="857"/>
      <c r="O611" s="857"/>
      <c r="P611" s="857"/>
      <c r="Q611" s="857"/>
      <c r="R611" s="857"/>
      <c r="S611" s="857"/>
      <c r="T611" s="857"/>
      <c r="U611" s="857"/>
      <c r="V611" s="857"/>
      <c r="W611" s="857"/>
      <c r="X611" s="857"/>
      <c r="Y611" s="856"/>
    </row>
    <row r="612" spans="1:25">
      <c r="A612" s="857"/>
      <c r="B612" s="857"/>
      <c r="C612" s="857"/>
      <c r="D612" s="857"/>
      <c r="E612" s="857"/>
      <c r="F612" s="857"/>
      <c r="G612" s="857"/>
      <c r="H612" s="857"/>
      <c r="I612" s="857"/>
      <c r="J612" s="857"/>
      <c r="K612" s="857"/>
      <c r="L612" s="857"/>
      <c r="M612" s="857"/>
      <c r="N612" s="857"/>
      <c r="O612" s="857"/>
      <c r="P612" s="857"/>
      <c r="Q612" s="857"/>
      <c r="R612" s="857"/>
      <c r="S612" s="857"/>
      <c r="T612" s="857"/>
      <c r="U612" s="857"/>
      <c r="V612" s="857"/>
      <c r="W612" s="857"/>
      <c r="X612" s="857"/>
      <c r="Y612" s="856"/>
    </row>
    <row r="613" spans="1:25">
      <c r="A613" s="857"/>
      <c r="B613" s="857"/>
      <c r="C613" s="857"/>
      <c r="D613" s="857"/>
      <c r="E613" s="857"/>
      <c r="F613" s="857"/>
      <c r="G613" s="857"/>
      <c r="H613" s="857"/>
      <c r="I613" s="857"/>
      <c r="J613" s="857"/>
      <c r="K613" s="857"/>
      <c r="L613" s="857"/>
      <c r="M613" s="857"/>
      <c r="N613" s="857"/>
      <c r="O613" s="857"/>
      <c r="P613" s="857"/>
      <c r="Q613" s="857"/>
      <c r="R613" s="857"/>
      <c r="S613" s="857"/>
      <c r="T613" s="857"/>
      <c r="U613" s="857"/>
      <c r="V613" s="857"/>
      <c r="W613" s="857"/>
      <c r="X613" s="857"/>
      <c r="Y613" s="856"/>
    </row>
    <row r="614" spans="1:25">
      <c r="A614" s="857"/>
      <c r="B614" s="857"/>
      <c r="C614" s="857"/>
      <c r="D614" s="857"/>
      <c r="E614" s="857"/>
      <c r="F614" s="857"/>
      <c r="G614" s="857"/>
      <c r="H614" s="857"/>
      <c r="I614" s="857"/>
      <c r="J614" s="857"/>
      <c r="K614" s="857"/>
      <c r="L614" s="857"/>
      <c r="M614" s="857"/>
      <c r="N614" s="857"/>
      <c r="O614" s="857"/>
      <c r="P614" s="857"/>
      <c r="Q614" s="857"/>
      <c r="R614" s="857"/>
      <c r="S614" s="857"/>
      <c r="T614" s="857"/>
      <c r="U614" s="857"/>
      <c r="V614" s="857"/>
      <c r="W614" s="857"/>
      <c r="X614" s="857"/>
      <c r="Y614" s="856"/>
    </row>
    <row r="615" spans="1:25">
      <c r="A615" s="857"/>
      <c r="B615" s="857"/>
      <c r="C615" s="857"/>
      <c r="D615" s="857"/>
      <c r="E615" s="857"/>
      <c r="F615" s="857"/>
      <c r="G615" s="857"/>
      <c r="H615" s="857"/>
      <c r="I615" s="857"/>
      <c r="J615" s="857"/>
      <c r="K615" s="857"/>
      <c r="L615" s="857"/>
      <c r="M615" s="857"/>
      <c r="N615" s="857"/>
      <c r="O615" s="857"/>
      <c r="P615" s="857"/>
      <c r="Q615" s="857"/>
      <c r="R615" s="857"/>
      <c r="S615" s="857"/>
      <c r="T615" s="857"/>
      <c r="U615" s="857"/>
      <c r="V615" s="857"/>
      <c r="W615" s="857"/>
      <c r="X615" s="857"/>
      <c r="Y615" s="856"/>
    </row>
    <row r="616" spans="1:25">
      <c r="A616" s="857"/>
      <c r="B616" s="857"/>
      <c r="C616" s="857"/>
      <c r="D616" s="857"/>
      <c r="E616" s="857"/>
      <c r="F616" s="857"/>
      <c r="G616" s="857"/>
      <c r="H616" s="857"/>
      <c r="I616" s="857"/>
      <c r="J616" s="857"/>
      <c r="K616" s="857"/>
      <c r="L616" s="857"/>
      <c r="M616" s="857"/>
      <c r="N616" s="857"/>
      <c r="O616" s="857"/>
      <c r="P616" s="857"/>
      <c r="Q616" s="857"/>
      <c r="R616" s="857"/>
      <c r="S616" s="857"/>
      <c r="T616" s="857"/>
      <c r="U616" s="857"/>
      <c r="V616" s="857"/>
      <c r="W616" s="857"/>
      <c r="X616" s="857"/>
      <c r="Y616" s="856"/>
    </row>
    <row r="617" spans="1:25">
      <c r="A617" s="857"/>
      <c r="B617" s="857"/>
      <c r="C617" s="857"/>
      <c r="D617" s="857"/>
      <c r="E617" s="857"/>
      <c r="F617" s="857"/>
      <c r="G617" s="857"/>
      <c r="H617" s="857"/>
      <c r="I617" s="857"/>
      <c r="J617" s="857"/>
      <c r="K617" s="857"/>
      <c r="L617" s="857"/>
      <c r="M617" s="857"/>
      <c r="N617" s="857"/>
      <c r="O617" s="857"/>
      <c r="P617" s="857"/>
      <c r="Q617" s="857"/>
      <c r="R617" s="857"/>
      <c r="S617" s="857"/>
      <c r="T617" s="857"/>
      <c r="U617" s="857"/>
      <c r="V617" s="857"/>
      <c r="W617" s="857"/>
      <c r="X617" s="857"/>
      <c r="Y617" s="856"/>
    </row>
    <row r="618" spans="1:25">
      <c r="A618" s="857"/>
      <c r="B618" s="857"/>
      <c r="C618" s="857"/>
      <c r="D618" s="857"/>
      <c r="E618" s="857"/>
      <c r="F618" s="857"/>
      <c r="G618" s="857"/>
      <c r="H618" s="857"/>
      <c r="I618" s="857"/>
      <c r="J618" s="857"/>
      <c r="K618" s="857"/>
      <c r="L618" s="857"/>
      <c r="M618" s="857"/>
      <c r="N618" s="857"/>
      <c r="O618" s="857"/>
      <c r="P618" s="857"/>
      <c r="Q618" s="857"/>
      <c r="R618" s="857"/>
      <c r="S618" s="857"/>
      <c r="T618" s="857"/>
      <c r="U618" s="857"/>
      <c r="V618" s="857"/>
      <c r="W618" s="857"/>
      <c r="X618" s="857"/>
      <c r="Y618" s="856"/>
    </row>
    <row r="619" spans="1:25">
      <c r="A619" s="857"/>
      <c r="B619" s="857"/>
      <c r="C619" s="857"/>
      <c r="D619" s="857"/>
      <c r="E619" s="857"/>
      <c r="F619" s="857"/>
      <c r="G619" s="857"/>
      <c r="H619" s="857"/>
      <c r="I619" s="857"/>
      <c r="J619" s="857"/>
      <c r="K619" s="857"/>
      <c r="L619" s="857"/>
      <c r="M619" s="857"/>
      <c r="N619" s="857"/>
      <c r="O619" s="857"/>
      <c r="P619" s="857"/>
      <c r="Q619" s="857"/>
      <c r="R619" s="857"/>
      <c r="S619" s="857"/>
      <c r="T619" s="857"/>
      <c r="U619" s="857"/>
      <c r="V619" s="857"/>
      <c r="W619" s="857"/>
      <c r="X619" s="857"/>
      <c r="Y619" s="856"/>
    </row>
    <row r="620" spans="1:25">
      <c r="A620" s="857"/>
      <c r="B620" s="857"/>
      <c r="C620" s="857"/>
      <c r="D620" s="857"/>
      <c r="E620" s="857"/>
      <c r="F620" s="857"/>
      <c r="G620" s="857"/>
      <c r="H620" s="857"/>
      <c r="I620" s="857"/>
      <c r="J620" s="857"/>
      <c r="K620" s="857"/>
      <c r="L620" s="857"/>
      <c r="M620" s="857"/>
      <c r="N620" s="857"/>
      <c r="O620" s="857"/>
      <c r="P620" s="857"/>
      <c r="Q620" s="857"/>
      <c r="R620" s="857"/>
      <c r="S620" s="857"/>
      <c r="T620" s="857"/>
      <c r="U620" s="857"/>
      <c r="V620" s="857"/>
      <c r="W620" s="857"/>
      <c r="X620" s="857"/>
      <c r="Y620" s="856"/>
    </row>
    <row r="621" spans="1:25">
      <c r="A621" s="857"/>
      <c r="B621" s="857"/>
      <c r="C621" s="857"/>
      <c r="D621" s="857"/>
      <c r="E621" s="857"/>
      <c r="F621" s="857"/>
      <c r="G621" s="857"/>
      <c r="H621" s="857"/>
      <c r="I621" s="857"/>
      <c r="J621" s="857"/>
      <c r="K621" s="857"/>
      <c r="L621" s="857"/>
      <c r="M621" s="857"/>
      <c r="N621" s="857"/>
      <c r="O621" s="857"/>
      <c r="P621" s="857"/>
      <c r="Q621" s="857"/>
      <c r="R621" s="857"/>
      <c r="S621" s="857"/>
      <c r="T621" s="857"/>
      <c r="U621" s="857"/>
      <c r="V621" s="857"/>
      <c r="W621" s="857"/>
      <c r="X621" s="857"/>
      <c r="Y621" s="856"/>
    </row>
    <row r="622" spans="1:25">
      <c r="A622" s="857"/>
      <c r="B622" s="857"/>
      <c r="C622" s="857"/>
      <c r="D622" s="857"/>
      <c r="E622" s="857"/>
      <c r="F622" s="857"/>
      <c r="G622" s="857"/>
      <c r="H622" s="857"/>
      <c r="I622" s="857"/>
      <c r="J622" s="857"/>
      <c r="K622" s="857"/>
      <c r="L622" s="857"/>
      <c r="M622" s="857"/>
      <c r="N622" s="857"/>
      <c r="O622" s="857"/>
      <c r="P622" s="857"/>
      <c r="Q622" s="857"/>
      <c r="R622" s="857"/>
      <c r="S622" s="857"/>
      <c r="T622" s="857"/>
      <c r="U622" s="857"/>
      <c r="V622" s="857"/>
      <c r="W622" s="857"/>
      <c r="X622" s="857"/>
      <c r="Y622" s="856"/>
    </row>
    <row r="623" spans="1:25">
      <c r="A623" s="857"/>
      <c r="B623" s="857"/>
      <c r="C623" s="857"/>
      <c r="D623" s="857"/>
      <c r="E623" s="857"/>
      <c r="F623" s="857"/>
      <c r="G623" s="857"/>
      <c r="H623" s="857"/>
      <c r="I623" s="857"/>
      <c r="J623" s="857"/>
      <c r="K623" s="857"/>
      <c r="L623" s="857"/>
      <c r="M623" s="857"/>
      <c r="N623" s="857"/>
      <c r="O623" s="857"/>
      <c r="P623" s="857"/>
      <c r="Q623" s="857"/>
      <c r="R623" s="857"/>
      <c r="S623" s="857"/>
      <c r="T623" s="857"/>
      <c r="U623" s="857"/>
      <c r="V623" s="857"/>
      <c r="W623" s="857"/>
      <c r="X623" s="857"/>
      <c r="Y623" s="856"/>
    </row>
    <row r="624" spans="1:25">
      <c r="A624" s="857"/>
      <c r="B624" s="857"/>
      <c r="C624" s="857"/>
      <c r="D624" s="857"/>
      <c r="E624" s="857"/>
      <c r="F624" s="857"/>
      <c r="G624" s="857"/>
      <c r="H624" s="857"/>
      <c r="I624" s="857"/>
      <c r="J624" s="857"/>
      <c r="K624" s="857"/>
      <c r="L624" s="857"/>
      <c r="M624" s="857"/>
      <c r="N624" s="857"/>
      <c r="O624" s="857"/>
      <c r="P624" s="857"/>
      <c r="Q624" s="857"/>
      <c r="R624" s="857"/>
      <c r="S624" s="857"/>
      <c r="T624" s="857"/>
      <c r="U624" s="857"/>
      <c r="V624" s="857"/>
      <c r="W624" s="857"/>
      <c r="X624" s="857"/>
      <c r="Y624" s="856"/>
    </row>
    <row r="625" spans="1:25">
      <c r="A625" s="857"/>
      <c r="B625" s="857"/>
      <c r="C625" s="857"/>
      <c r="D625" s="857"/>
      <c r="E625" s="857"/>
      <c r="F625" s="857"/>
      <c r="G625" s="857"/>
      <c r="H625" s="857"/>
      <c r="I625" s="857"/>
      <c r="J625" s="857"/>
      <c r="K625" s="857"/>
      <c r="L625" s="857"/>
      <c r="M625" s="857"/>
      <c r="N625" s="857"/>
      <c r="O625" s="857"/>
      <c r="P625" s="857"/>
      <c r="Q625" s="857"/>
      <c r="R625" s="857"/>
      <c r="S625" s="857"/>
      <c r="T625" s="857"/>
      <c r="U625" s="857"/>
      <c r="V625" s="857"/>
      <c r="W625" s="857"/>
      <c r="X625" s="857"/>
      <c r="Y625" s="856"/>
    </row>
    <row r="626" spans="1:25">
      <c r="A626" s="857"/>
      <c r="B626" s="857"/>
      <c r="C626" s="857"/>
      <c r="D626" s="857"/>
      <c r="E626" s="857"/>
      <c r="F626" s="857"/>
      <c r="G626" s="857"/>
      <c r="H626" s="857"/>
      <c r="I626" s="857"/>
      <c r="J626" s="857"/>
      <c r="K626" s="857"/>
      <c r="L626" s="857"/>
      <c r="M626" s="857"/>
      <c r="N626" s="857"/>
      <c r="O626" s="857"/>
      <c r="P626" s="857"/>
      <c r="Q626" s="857"/>
      <c r="R626" s="857"/>
      <c r="S626" s="857"/>
      <c r="T626" s="857"/>
      <c r="U626" s="857"/>
      <c r="V626" s="857"/>
      <c r="W626" s="857"/>
      <c r="X626" s="857"/>
      <c r="Y626" s="856"/>
    </row>
    <row r="627" spans="1:25">
      <c r="A627" s="857"/>
      <c r="B627" s="857"/>
      <c r="C627" s="857"/>
      <c r="D627" s="857"/>
      <c r="E627" s="857"/>
      <c r="F627" s="857"/>
      <c r="G627" s="857"/>
      <c r="H627" s="857"/>
      <c r="I627" s="857"/>
      <c r="J627" s="857"/>
      <c r="K627" s="857"/>
      <c r="L627" s="857"/>
      <c r="M627" s="857"/>
      <c r="N627" s="857"/>
      <c r="O627" s="857"/>
      <c r="P627" s="857"/>
      <c r="Q627" s="857"/>
      <c r="R627" s="857"/>
      <c r="S627" s="857"/>
      <c r="T627" s="857"/>
      <c r="U627" s="857"/>
      <c r="V627" s="857"/>
      <c r="W627" s="857"/>
      <c r="X627" s="857"/>
      <c r="Y627" s="856"/>
    </row>
    <row r="628" spans="1:25">
      <c r="A628" s="857"/>
      <c r="B628" s="857"/>
      <c r="C628" s="857"/>
      <c r="D628" s="857"/>
      <c r="E628" s="857"/>
      <c r="F628" s="857"/>
      <c r="G628" s="857"/>
      <c r="H628" s="857"/>
      <c r="I628" s="857"/>
      <c r="J628" s="857"/>
      <c r="K628" s="857"/>
      <c r="L628" s="857"/>
      <c r="M628" s="857"/>
      <c r="N628" s="857"/>
      <c r="O628" s="857"/>
      <c r="P628" s="857"/>
      <c r="Q628" s="857"/>
      <c r="R628" s="857"/>
      <c r="S628" s="857"/>
      <c r="T628" s="857"/>
      <c r="U628" s="857"/>
      <c r="V628" s="857"/>
      <c r="W628" s="857"/>
      <c r="X628" s="857"/>
      <c r="Y628" s="856"/>
    </row>
    <row r="629" spans="1:25">
      <c r="A629" s="857"/>
      <c r="B629" s="857"/>
      <c r="C629" s="857"/>
      <c r="D629" s="857"/>
      <c r="E629" s="857"/>
      <c r="F629" s="857"/>
      <c r="G629" s="857"/>
      <c r="H629" s="857"/>
      <c r="I629" s="857"/>
      <c r="J629" s="857"/>
      <c r="K629" s="857"/>
      <c r="L629" s="857"/>
      <c r="M629" s="857"/>
      <c r="N629" s="857"/>
      <c r="O629" s="857"/>
      <c r="P629" s="857"/>
      <c r="Q629" s="857"/>
      <c r="R629" s="857"/>
      <c r="S629" s="857"/>
      <c r="T629" s="857"/>
      <c r="U629" s="857"/>
      <c r="V629" s="857"/>
      <c r="W629" s="857"/>
      <c r="X629" s="857"/>
      <c r="Y629" s="856"/>
    </row>
    <row r="630" spans="1:25">
      <c r="A630" s="857"/>
      <c r="B630" s="857"/>
      <c r="C630" s="857"/>
      <c r="D630" s="857"/>
      <c r="E630" s="857"/>
      <c r="F630" s="857"/>
      <c r="G630" s="857"/>
      <c r="H630" s="857"/>
      <c r="I630" s="857"/>
      <c r="J630" s="857"/>
      <c r="K630" s="857"/>
      <c r="L630" s="857"/>
      <c r="M630" s="857"/>
      <c r="N630" s="857"/>
      <c r="O630" s="857"/>
      <c r="P630" s="857"/>
      <c r="Q630" s="857"/>
      <c r="R630" s="857"/>
      <c r="S630" s="857"/>
      <c r="T630" s="857"/>
      <c r="U630" s="857"/>
      <c r="V630" s="857"/>
      <c r="W630" s="857"/>
      <c r="X630" s="857"/>
      <c r="Y630" s="856"/>
    </row>
    <row r="631" spans="1:25">
      <c r="A631" s="857"/>
      <c r="B631" s="857"/>
      <c r="C631" s="857"/>
      <c r="D631" s="857"/>
      <c r="E631" s="857"/>
      <c r="F631" s="857"/>
      <c r="G631" s="857"/>
      <c r="H631" s="857"/>
      <c r="I631" s="857"/>
      <c r="J631" s="857"/>
      <c r="K631" s="857"/>
      <c r="L631" s="857"/>
      <c r="M631" s="857"/>
      <c r="N631" s="857"/>
      <c r="O631" s="857"/>
      <c r="P631" s="857"/>
      <c r="Q631" s="857"/>
      <c r="R631" s="857"/>
      <c r="S631" s="857"/>
      <c r="T631" s="857"/>
      <c r="U631" s="857"/>
      <c r="V631" s="857"/>
      <c r="W631" s="857"/>
      <c r="X631" s="857"/>
      <c r="Y631" s="856"/>
    </row>
    <row r="632" spans="1:25">
      <c r="A632" s="857"/>
      <c r="B632" s="857"/>
      <c r="C632" s="857"/>
      <c r="D632" s="857"/>
      <c r="E632" s="857"/>
      <c r="F632" s="857"/>
      <c r="G632" s="857"/>
      <c r="H632" s="857"/>
      <c r="I632" s="857"/>
      <c r="J632" s="857"/>
      <c r="K632" s="857"/>
      <c r="L632" s="857"/>
      <c r="M632" s="857"/>
      <c r="N632" s="857"/>
      <c r="O632" s="857"/>
      <c r="P632" s="857"/>
      <c r="Q632" s="857"/>
      <c r="R632" s="857"/>
      <c r="S632" s="857"/>
      <c r="T632" s="857"/>
      <c r="U632" s="857"/>
      <c r="V632" s="857"/>
      <c r="W632" s="857"/>
      <c r="X632" s="857"/>
      <c r="Y632" s="856"/>
    </row>
    <row r="633" spans="1:25">
      <c r="A633" s="857"/>
      <c r="B633" s="857"/>
      <c r="C633" s="857"/>
      <c r="D633" s="857"/>
      <c r="E633" s="857"/>
      <c r="F633" s="857"/>
      <c r="G633" s="857"/>
      <c r="H633" s="857"/>
      <c r="I633" s="857"/>
      <c r="J633" s="857"/>
      <c r="K633" s="857"/>
      <c r="L633" s="857"/>
      <c r="M633" s="857"/>
      <c r="N633" s="857"/>
      <c r="O633" s="857"/>
      <c r="P633" s="857"/>
      <c r="Q633" s="857"/>
      <c r="R633" s="857"/>
      <c r="S633" s="857"/>
      <c r="T633" s="857"/>
      <c r="U633" s="857"/>
      <c r="V633" s="857"/>
      <c r="W633" s="857"/>
      <c r="X633" s="857"/>
      <c r="Y633" s="856"/>
    </row>
    <row r="634" spans="1:25">
      <c r="A634" s="857"/>
      <c r="B634" s="857"/>
      <c r="C634" s="857"/>
      <c r="D634" s="857"/>
      <c r="E634" s="857"/>
      <c r="F634" s="857"/>
      <c r="G634" s="857"/>
      <c r="H634" s="857"/>
      <c r="I634" s="857"/>
      <c r="J634" s="857"/>
      <c r="K634" s="857"/>
      <c r="L634" s="857"/>
      <c r="M634" s="857"/>
      <c r="N634" s="857"/>
      <c r="O634" s="857"/>
      <c r="P634" s="857"/>
      <c r="Q634" s="857"/>
      <c r="R634" s="857"/>
      <c r="S634" s="857"/>
      <c r="T634" s="857"/>
      <c r="U634" s="857"/>
      <c r="V634" s="857"/>
      <c r="W634" s="857"/>
      <c r="X634" s="857"/>
      <c r="Y634" s="856"/>
    </row>
    <row r="635" spans="1:25">
      <c r="A635" s="857"/>
      <c r="B635" s="857"/>
      <c r="C635" s="857"/>
      <c r="D635" s="857"/>
      <c r="E635" s="857"/>
      <c r="F635" s="857"/>
      <c r="G635" s="857"/>
      <c r="H635" s="857"/>
      <c r="I635" s="857"/>
      <c r="J635" s="857"/>
      <c r="K635" s="857"/>
      <c r="L635" s="857"/>
      <c r="M635" s="857"/>
      <c r="N635" s="857"/>
      <c r="O635" s="857"/>
      <c r="P635" s="857"/>
      <c r="Q635" s="857"/>
      <c r="R635" s="857"/>
      <c r="S635" s="857"/>
      <c r="T635" s="857"/>
      <c r="U635" s="857"/>
      <c r="V635" s="857"/>
      <c r="W635" s="857"/>
      <c r="X635" s="857"/>
      <c r="Y635" s="856"/>
    </row>
    <row r="636" spans="1:25">
      <c r="A636" s="857"/>
      <c r="B636" s="857"/>
      <c r="C636" s="857"/>
      <c r="D636" s="857"/>
      <c r="E636" s="857"/>
      <c r="F636" s="857"/>
      <c r="G636" s="857"/>
      <c r="H636" s="857"/>
      <c r="I636" s="857"/>
      <c r="J636" s="857"/>
      <c r="K636" s="857"/>
      <c r="L636" s="857"/>
      <c r="M636" s="857"/>
      <c r="N636" s="857"/>
      <c r="O636" s="857"/>
      <c r="P636" s="857"/>
      <c r="Q636" s="857"/>
      <c r="R636" s="857"/>
      <c r="S636" s="857"/>
      <c r="T636" s="857"/>
      <c r="U636" s="857"/>
      <c r="V636" s="857"/>
      <c r="W636" s="857"/>
      <c r="X636" s="857"/>
      <c r="Y636" s="856"/>
    </row>
    <row r="637" spans="1:25">
      <c r="A637" s="857"/>
      <c r="B637" s="857"/>
      <c r="C637" s="857"/>
      <c r="D637" s="857"/>
      <c r="E637" s="857"/>
      <c r="F637" s="857"/>
      <c r="G637" s="857"/>
      <c r="H637" s="857"/>
      <c r="I637" s="857"/>
      <c r="J637" s="857"/>
      <c r="K637" s="857"/>
      <c r="L637" s="857"/>
      <c r="M637" s="857"/>
      <c r="N637" s="857"/>
      <c r="O637" s="857"/>
      <c r="P637" s="857"/>
      <c r="Q637" s="857"/>
      <c r="R637" s="857"/>
      <c r="S637" s="857"/>
      <c r="T637" s="857"/>
      <c r="U637" s="857"/>
      <c r="V637" s="857"/>
      <c r="W637" s="857"/>
      <c r="X637" s="857"/>
      <c r="Y637" s="856"/>
    </row>
    <row r="638" spans="1:25">
      <c r="A638" s="857"/>
      <c r="B638" s="857"/>
      <c r="C638" s="857"/>
      <c r="D638" s="857"/>
      <c r="E638" s="857"/>
      <c r="F638" s="857"/>
      <c r="G638" s="857"/>
      <c r="H638" s="857"/>
      <c r="I638" s="857"/>
      <c r="J638" s="857"/>
      <c r="K638" s="857"/>
      <c r="L638" s="857"/>
      <c r="M638" s="857"/>
      <c r="N638" s="857"/>
      <c r="O638" s="857"/>
      <c r="P638" s="857"/>
      <c r="Q638" s="857"/>
      <c r="R638" s="857"/>
      <c r="S638" s="857"/>
      <c r="T638" s="857"/>
      <c r="U638" s="857"/>
      <c r="V638" s="857"/>
      <c r="W638" s="857"/>
      <c r="X638" s="857"/>
      <c r="Y638" s="856"/>
    </row>
    <row r="639" spans="1:25">
      <c r="A639" s="857"/>
      <c r="B639" s="857"/>
      <c r="C639" s="857"/>
      <c r="D639" s="857"/>
      <c r="E639" s="857"/>
      <c r="F639" s="857"/>
      <c r="G639" s="857"/>
      <c r="H639" s="857"/>
      <c r="I639" s="857"/>
      <c r="J639" s="857"/>
      <c r="K639" s="857"/>
      <c r="L639" s="857"/>
      <c r="M639" s="857"/>
      <c r="N639" s="857"/>
      <c r="O639" s="857"/>
      <c r="P639" s="857"/>
      <c r="Q639" s="857"/>
      <c r="R639" s="857"/>
      <c r="S639" s="857"/>
      <c r="T639" s="857"/>
      <c r="U639" s="857"/>
      <c r="V639" s="857"/>
      <c r="W639" s="857"/>
      <c r="X639" s="857"/>
      <c r="Y639" s="856"/>
    </row>
    <row r="640" spans="1:25">
      <c r="A640" s="857"/>
      <c r="B640" s="857"/>
      <c r="C640" s="857"/>
      <c r="D640" s="857"/>
      <c r="E640" s="857"/>
      <c r="F640" s="857"/>
      <c r="G640" s="857"/>
      <c r="H640" s="857"/>
      <c r="I640" s="857"/>
      <c r="J640" s="857"/>
      <c r="K640" s="857"/>
      <c r="L640" s="857"/>
      <c r="M640" s="857"/>
      <c r="N640" s="857"/>
      <c r="O640" s="857"/>
      <c r="P640" s="857"/>
      <c r="Q640" s="857"/>
      <c r="R640" s="857"/>
      <c r="S640" s="857"/>
      <c r="T640" s="857"/>
      <c r="U640" s="857"/>
      <c r="V640" s="857"/>
      <c r="W640" s="857"/>
      <c r="X640" s="857"/>
      <c r="Y640" s="856"/>
    </row>
    <row r="641" spans="1:25">
      <c r="A641" s="857"/>
      <c r="B641" s="857"/>
      <c r="C641" s="857"/>
      <c r="D641" s="857"/>
      <c r="E641" s="857"/>
      <c r="F641" s="857"/>
      <c r="G641" s="857"/>
      <c r="H641" s="857"/>
      <c r="I641" s="857"/>
      <c r="J641" s="857"/>
      <c r="K641" s="857"/>
      <c r="L641" s="857"/>
      <c r="M641" s="857"/>
      <c r="N641" s="857"/>
      <c r="O641" s="857"/>
      <c r="P641" s="857"/>
      <c r="Q641" s="857"/>
      <c r="R641" s="857"/>
      <c r="S641" s="857"/>
      <c r="T641" s="857"/>
      <c r="U641" s="857"/>
      <c r="V641" s="857"/>
      <c r="W641" s="857"/>
      <c r="X641" s="857"/>
      <c r="Y641" s="856"/>
    </row>
    <row r="642" spans="1:25">
      <c r="A642" s="857"/>
      <c r="B642" s="857"/>
      <c r="C642" s="857"/>
      <c r="D642" s="857"/>
      <c r="E642" s="857"/>
      <c r="F642" s="857"/>
      <c r="G642" s="857"/>
      <c r="H642" s="857"/>
      <c r="I642" s="857"/>
      <c r="J642" s="857"/>
      <c r="K642" s="857"/>
      <c r="L642" s="857"/>
      <c r="M642" s="857"/>
      <c r="N642" s="857"/>
      <c r="O642" s="857"/>
      <c r="P642" s="857"/>
      <c r="Q642" s="857"/>
      <c r="R642" s="857"/>
      <c r="S642" s="857"/>
      <c r="T642" s="857"/>
      <c r="U642" s="857"/>
      <c r="V642" s="857"/>
      <c r="W642" s="857"/>
      <c r="X642" s="857"/>
      <c r="Y642" s="856"/>
    </row>
    <row r="643" spans="1:25">
      <c r="A643" s="857"/>
      <c r="B643" s="857"/>
      <c r="C643" s="857"/>
      <c r="D643" s="857"/>
      <c r="E643" s="857"/>
      <c r="F643" s="857"/>
      <c r="G643" s="857"/>
      <c r="H643" s="857"/>
      <c r="I643" s="857"/>
      <c r="J643" s="857"/>
      <c r="K643" s="857"/>
      <c r="L643" s="857"/>
      <c r="M643" s="857"/>
      <c r="N643" s="857"/>
      <c r="O643" s="857"/>
      <c r="P643" s="857"/>
      <c r="Q643" s="857"/>
      <c r="R643" s="857"/>
      <c r="S643" s="857"/>
      <c r="T643" s="857"/>
      <c r="U643" s="857"/>
      <c r="V643" s="857"/>
      <c r="W643" s="857"/>
      <c r="X643" s="857"/>
      <c r="Y643" s="856"/>
    </row>
    <row r="644" spans="1:25">
      <c r="A644" s="857"/>
      <c r="B644" s="857"/>
      <c r="C644" s="857"/>
      <c r="D644" s="857"/>
      <c r="E644" s="857"/>
      <c r="F644" s="857"/>
      <c r="G644" s="857"/>
      <c r="H644" s="857"/>
      <c r="I644" s="857"/>
      <c r="J644" s="857"/>
      <c r="K644" s="857"/>
      <c r="L644" s="857"/>
      <c r="M644" s="857"/>
      <c r="N644" s="857"/>
      <c r="O644" s="857"/>
      <c r="P644" s="857"/>
      <c r="Q644" s="857"/>
      <c r="R644" s="857"/>
      <c r="S644" s="857"/>
      <c r="T644" s="857"/>
      <c r="U644" s="857"/>
      <c r="V644" s="857"/>
      <c r="W644" s="857"/>
      <c r="X644" s="857"/>
      <c r="Y644" s="856"/>
    </row>
    <row r="645" spans="1:25">
      <c r="A645" s="857"/>
      <c r="B645" s="857"/>
      <c r="C645" s="857"/>
      <c r="D645" s="857"/>
      <c r="E645" s="857"/>
      <c r="F645" s="857"/>
      <c r="G645" s="857"/>
      <c r="H645" s="857"/>
      <c r="I645" s="857"/>
      <c r="J645" s="857"/>
      <c r="K645" s="857"/>
      <c r="L645" s="857"/>
      <c r="M645" s="857"/>
      <c r="N645" s="857"/>
      <c r="O645" s="857"/>
      <c r="P645" s="857"/>
      <c r="Q645" s="857"/>
      <c r="R645" s="857"/>
      <c r="S645" s="857"/>
      <c r="T645" s="857"/>
      <c r="U645" s="857"/>
      <c r="V645" s="857"/>
      <c r="W645" s="857"/>
      <c r="X645" s="857"/>
      <c r="Y645" s="856"/>
    </row>
    <row r="646" spans="1:25">
      <c r="A646" s="857"/>
      <c r="B646" s="857"/>
      <c r="C646" s="857"/>
      <c r="D646" s="857"/>
      <c r="E646" s="857"/>
      <c r="F646" s="857"/>
      <c r="G646" s="857"/>
      <c r="H646" s="857"/>
      <c r="I646" s="857"/>
      <c r="J646" s="857"/>
      <c r="K646" s="857"/>
      <c r="L646" s="857"/>
      <c r="M646" s="857"/>
      <c r="N646" s="857"/>
      <c r="O646" s="857"/>
      <c r="P646" s="857"/>
      <c r="Q646" s="857"/>
      <c r="R646" s="857"/>
      <c r="S646" s="857"/>
      <c r="T646" s="857"/>
      <c r="U646" s="857"/>
      <c r="V646" s="857"/>
      <c r="W646" s="857"/>
      <c r="X646" s="857"/>
      <c r="Y646" s="856"/>
    </row>
    <row r="647" spans="1:25">
      <c r="A647" s="857"/>
      <c r="B647" s="857"/>
      <c r="C647" s="857"/>
      <c r="D647" s="857"/>
      <c r="E647" s="857"/>
      <c r="F647" s="857"/>
      <c r="G647" s="857"/>
      <c r="H647" s="857"/>
      <c r="I647" s="857"/>
      <c r="J647" s="857"/>
      <c r="K647" s="857"/>
      <c r="L647" s="857"/>
      <c r="M647" s="857"/>
      <c r="N647" s="857"/>
      <c r="O647" s="857"/>
      <c r="P647" s="857"/>
      <c r="Q647" s="857"/>
      <c r="R647" s="857"/>
      <c r="S647" s="857"/>
      <c r="T647" s="857"/>
      <c r="U647" s="857"/>
      <c r="V647" s="857"/>
      <c r="W647" s="857"/>
      <c r="X647" s="857"/>
      <c r="Y647" s="856"/>
    </row>
    <row r="648" spans="1:25">
      <c r="A648" s="857"/>
      <c r="B648" s="857"/>
      <c r="C648" s="857"/>
      <c r="D648" s="857"/>
      <c r="E648" s="857"/>
      <c r="F648" s="857"/>
      <c r="G648" s="857"/>
      <c r="H648" s="857"/>
      <c r="I648" s="857"/>
      <c r="J648" s="857"/>
      <c r="K648" s="857"/>
      <c r="L648" s="857"/>
      <c r="M648" s="857"/>
      <c r="N648" s="857"/>
      <c r="O648" s="857"/>
      <c r="P648" s="857"/>
      <c r="Q648" s="857"/>
      <c r="R648" s="857"/>
      <c r="S648" s="857"/>
      <c r="T648" s="857"/>
      <c r="U648" s="857"/>
      <c r="V648" s="857"/>
      <c r="W648" s="857"/>
      <c r="X648" s="857"/>
      <c r="Y648" s="856"/>
    </row>
    <row r="649" spans="1:25">
      <c r="A649" s="857"/>
      <c r="B649" s="857"/>
      <c r="C649" s="857"/>
      <c r="D649" s="857"/>
      <c r="E649" s="857"/>
      <c r="F649" s="857"/>
      <c r="G649" s="857"/>
      <c r="H649" s="857"/>
      <c r="I649" s="857"/>
      <c r="J649" s="857"/>
      <c r="K649" s="857"/>
      <c r="L649" s="857"/>
      <c r="M649" s="857"/>
      <c r="N649" s="857"/>
      <c r="O649" s="857"/>
      <c r="P649" s="857"/>
      <c r="Q649" s="857"/>
      <c r="R649" s="857"/>
      <c r="S649" s="857"/>
      <c r="T649" s="857"/>
      <c r="U649" s="857"/>
      <c r="V649" s="857"/>
      <c r="W649" s="857"/>
      <c r="X649" s="857"/>
      <c r="Y649" s="856"/>
    </row>
    <row r="650" spans="1:25">
      <c r="A650" s="857"/>
      <c r="B650" s="857"/>
      <c r="C650" s="857"/>
      <c r="D650" s="857"/>
      <c r="E650" s="857"/>
      <c r="F650" s="857"/>
      <c r="G650" s="857"/>
      <c r="H650" s="857"/>
      <c r="I650" s="857"/>
      <c r="J650" s="857"/>
      <c r="K650" s="857"/>
      <c r="L650" s="857"/>
      <c r="M650" s="857"/>
      <c r="N650" s="857"/>
      <c r="O650" s="857"/>
      <c r="P650" s="857"/>
      <c r="Q650" s="857"/>
      <c r="R650" s="857"/>
      <c r="S650" s="857"/>
      <c r="T650" s="857"/>
      <c r="U650" s="857"/>
      <c r="V650" s="857"/>
      <c r="W650" s="857"/>
      <c r="X650" s="857"/>
      <c r="Y650" s="856"/>
    </row>
    <row r="651" spans="1:25">
      <c r="A651" s="857"/>
      <c r="B651" s="857"/>
      <c r="C651" s="857"/>
      <c r="D651" s="857"/>
      <c r="E651" s="857"/>
      <c r="F651" s="857"/>
      <c r="G651" s="857"/>
      <c r="H651" s="857"/>
      <c r="I651" s="857"/>
      <c r="J651" s="857"/>
      <c r="K651" s="857"/>
      <c r="L651" s="857"/>
      <c r="M651" s="857"/>
      <c r="N651" s="857"/>
      <c r="O651" s="857"/>
      <c r="P651" s="857"/>
      <c r="Q651" s="857"/>
      <c r="R651" s="857"/>
      <c r="S651" s="857"/>
      <c r="T651" s="857"/>
      <c r="U651" s="857"/>
      <c r="V651" s="857"/>
      <c r="W651" s="857"/>
      <c r="X651" s="857"/>
      <c r="Y651" s="856"/>
    </row>
    <row r="652" spans="1:25">
      <c r="A652" s="857"/>
      <c r="B652" s="857"/>
      <c r="C652" s="857"/>
      <c r="D652" s="857"/>
      <c r="E652" s="857"/>
      <c r="F652" s="857"/>
      <c r="G652" s="857"/>
      <c r="H652" s="857"/>
      <c r="I652" s="857"/>
      <c r="J652" s="857"/>
      <c r="K652" s="857"/>
      <c r="L652" s="857"/>
      <c r="M652" s="857"/>
      <c r="N652" s="857"/>
      <c r="O652" s="857"/>
      <c r="P652" s="857"/>
      <c r="Q652" s="857"/>
      <c r="R652" s="857"/>
      <c r="S652" s="857"/>
      <c r="T652" s="857"/>
      <c r="U652" s="857"/>
      <c r="V652" s="857"/>
      <c r="W652" s="857"/>
      <c r="X652" s="857"/>
      <c r="Y652" s="856"/>
    </row>
    <row r="653" spans="1:25">
      <c r="A653" s="857"/>
      <c r="B653" s="857"/>
      <c r="C653" s="857"/>
      <c r="D653" s="857"/>
      <c r="E653" s="857"/>
      <c r="F653" s="857"/>
      <c r="G653" s="857"/>
      <c r="H653" s="857"/>
      <c r="I653" s="857"/>
      <c r="J653" s="857"/>
      <c r="K653" s="857"/>
      <c r="L653" s="857"/>
      <c r="M653" s="857"/>
      <c r="N653" s="857"/>
      <c r="O653" s="857"/>
      <c r="P653" s="857"/>
      <c r="Q653" s="857"/>
      <c r="R653" s="857"/>
      <c r="S653" s="857"/>
      <c r="T653" s="857"/>
      <c r="U653" s="857"/>
      <c r="V653" s="857"/>
      <c r="W653" s="857"/>
      <c r="X653" s="857"/>
      <c r="Y653" s="856"/>
    </row>
    <row r="654" spans="1:25">
      <c r="A654" s="857"/>
      <c r="B654" s="857"/>
      <c r="C654" s="857"/>
      <c r="D654" s="857"/>
      <c r="E654" s="857"/>
      <c r="F654" s="857"/>
      <c r="G654" s="857"/>
      <c r="H654" s="857"/>
      <c r="I654" s="857"/>
      <c r="J654" s="857"/>
      <c r="K654" s="857"/>
      <c r="L654" s="857"/>
      <c r="M654" s="857"/>
      <c r="N654" s="857"/>
      <c r="O654" s="857"/>
      <c r="P654" s="857"/>
      <c r="Q654" s="857"/>
      <c r="R654" s="857"/>
      <c r="S654" s="857"/>
      <c r="T654" s="857"/>
      <c r="U654" s="857"/>
      <c r="V654" s="857"/>
      <c r="W654" s="857"/>
      <c r="X654" s="857"/>
      <c r="Y654" s="856"/>
    </row>
    <row r="655" spans="1:25">
      <c r="A655" s="857"/>
      <c r="B655" s="857"/>
      <c r="C655" s="857"/>
      <c r="D655" s="857"/>
      <c r="E655" s="857"/>
      <c r="F655" s="857"/>
      <c r="G655" s="857"/>
      <c r="H655" s="857"/>
      <c r="I655" s="857"/>
      <c r="J655" s="857"/>
      <c r="K655" s="857"/>
      <c r="L655" s="857"/>
      <c r="M655" s="857"/>
      <c r="N655" s="857"/>
      <c r="O655" s="857"/>
      <c r="P655" s="857"/>
      <c r="Q655" s="857"/>
      <c r="R655" s="857"/>
      <c r="S655" s="857"/>
      <c r="T655" s="857"/>
      <c r="U655" s="857"/>
      <c r="V655" s="857"/>
      <c r="W655" s="857"/>
      <c r="X655" s="857"/>
      <c r="Y655" s="856"/>
    </row>
    <row r="656" spans="1:25">
      <c r="A656" s="857"/>
      <c r="B656" s="857"/>
      <c r="C656" s="857"/>
      <c r="D656" s="857"/>
      <c r="E656" s="857"/>
      <c r="F656" s="857"/>
      <c r="G656" s="857"/>
      <c r="H656" s="857"/>
      <c r="I656" s="857"/>
      <c r="J656" s="857"/>
      <c r="K656" s="857"/>
      <c r="L656" s="857"/>
      <c r="M656" s="857"/>
      <c r="N656" s="857"/>
      <c r="O656" s="857"/>
      <c r="P656" s="857"/>
      <c r="Q656" s="857"/>
      <c r="R656" s="857"/>
      <c r="S656" s="857"/>
      <c r="T656" s="857"/>
      <c r="U656" s="857"/>
      <c r="V656" s="857"/>
      <c r="W656" s="857"/>
      <c r="X656" s="857"/>
      <c r="Y656" s="856"/>
    </row>
    <row r="657" spans="1:25">
      <c r="A657" s="857"/>
      <c r="B657" s="857"/>
      <c r="C657" s="857"/>
      <c r="D657" s="857"/>
      <c r="E657" s="857"/>
      <c r="F657" s="857"/>
      <c r="G657" s="857"/>
      <c r="H657" s="857"/>
      <c r="I657" s="857"/>
      <c r="J657" s="857"/>
      <c r="K657" s="857"/>
      <c r="L657" s="857"/>
      <c r="M657" s="857"/>
      <c r="N657" s="857"/>
      <c r="O657" s="857"/>
      <c r="P657" s="857"/>
      <c r="Q657" s="857"/>
      <c r="R657" s="857"/>
      <c r="S657" s="857"/>
      <c r="T657" s="857"/>
      <c r="U657" s="857"/>
      <c r="V657" s="857"/>
      <c r="W657" s="857"/>
      <c r="X657" s="857"/>
      <c r="Y657" s="856"/>
    </row>
    <row r="658" spans="1:25">
      <c r="A658" s="857"/>
      <c r="B658" s="857"/>
      <c r="C658" s="857"/>
      <c r="D658" s="857"/>
      <c r="E658" s="857"/>
      <c r="F658" s="857"/>
      <c r="G658" s="857"/>
      <c r="H658" s="857"/>
      <c r="I658" s="857"/>
      <c r="J658" s="857"/>
      <c r="K658" s="857"/>
      <c r="L658" s="857"/>
      <c r="M658" s="857"/>
      <c r="N658" s="857"/>
      <c r="O658" s="857"/>
      <c r="P658" s="857"/>
      <c r="Q658" s="857"/>
      <c r="R658" s="857"/>
      <c r="S658" s="857"/>
      <c r="T658" s="857"/>
      <c r="U658" s="857"/>
      <c r="V658" s="857"/>
      <c r="W658" s="857"/>
      <c r="X658" s="857"/>
      <c r="Y658" s="856"/>
    </row>
    <row r="659" spans="1:25">
      <c r="A659" s="857"/>
      <c r="B659" s="857"/>
      <c r="C659" s="857"/>
      <c r="D659" s="857"/>
      <c r="E659" s="857"/>
      <c r="F659" s="857"/>
      <c r="G659" s="857"/>
      <c r="H659" s="857"/>
      <c r="I659" s="857"/>
      <c r="J659" s="857"/>
      <c r="K659" s="857"/>
      <c r="L659" s="857"/>
      <c r="M659" s="857"/>
      <c r="N659" s="857"/>
      <c r="O659" s="857"/>
      <c r="P659" s="857"/>
      <c r="Q659" s="857"/>
      <c r="R659" s="857"/>
      <c r="S659" s="857"/>
      <c r="T659" s="857"/>
      <c r="U659" s="857"/>
      <c r="V659" s="857"/>
      <c r="W659" s="857"/>
      <c r="X659" s="857"/>
      <c r="Y659" s="856"/>
    </row>
    <row r="660" spans="1:25">
      <c r="A660" s="857"/>
      <c r="B660" s="857"/>
      <c r="C660" s="857"/>
      <c r="D660" s="857"/>
      <c r="E660" s="857"/>
      <c r="F660" s="857"/>
      <c r="G660" s="857"/>
      <c r="H660" s="857"/>
      <c r="I660" s="857"/>
      <c r="J660" s="857"/>
      <c r="K660" s="857"/>
      <c r="L660" s="857"/>
      <c r="M660" s="857"/>
      <c r="N660" s="857"/>
      <c r="O660" s="857"/>
      <c r="P660" s="857"/>
      <c r="Q660" s="857"/>
      <c r="R660" s="857"/>
      <c r="S660" s="857"/>
      <c r="T660" s="857"/>
      <c r="U660" s="857"/>
      <c r="V660" s="857"/>
      <c r="W660" s="857"/>
      <c r="X660" s="857"/>
      <c r="Y660" s="856"/>
    </row>
    <row r="661" spans="1:25">
      <c r="A661" s="857"/>
      <c r="B661" s="857"/>
      <c r="C661" s="857"/>
      <c r="D661" s="857"/>
      <c r="E661" s="857"/>
      <c r="F661" s="857"/>
      <c r="G661" s="857"/>
      <c r="H661" s="857"/>
      <c r="I661" s="857"/>
      <c r="J661" s="857"/>
      <c r="K661" s="857"/>
      <c r="L661" s="857"/>
      <c r="M661" s="857"/>
      <c r="N661" s="857"/>
      <c r="O661" s="857"/>
      <c r="P661" s="857"/>
      <c r="Q661" s="857"/>
      <c r="R661" s="857"/>
      <c r="S661" s="857"/>
      <c r="T661" s="857"/>
      <c r="U661" s="857"/>
      <c r="V661" s="857"/>
      <c r="W661" s="857"/>
      <c r="X661" s="857"/>
      <c r="Y661" s="856"/>
    </row>
    <row r="662" spans="1:25">
      <c r="A662" s="857"/>
      <c r="B662" s="857"/>
      <c r="C662" s="857"/>
      <c r="D662" s="857"/>
      <c r="E662" s="857"/>
      <c r="F662" s="857"/>
      <c r="G662" s="857"/>
      <c r="H662" s="857"/>
      <c r="I662" s="857"/>
      <c r="J662" s="857"/>
      <c r="K662" s="857"/>
      <c r="L662" s="857"/>
      <c r="M662" s="857"/>
      <c r="N662" s="857"/>
      <c r="O662" s="857"/>
      <c r="P662" s="857"/>
      <c r="Q662" s="857"/>
      <c r="R662" s="857"/>
      <c r="S662" s="857"/>
      <c r="T662" s="857"/>
      <c r="U662" s="857"/>
      <c r="V662" s="857"/>
      <c r="W662" s="857"/>
      <c r="X662" s="857"/>
      <c r="Y662" s="856"/>
    </row>
    <row r="663" spans="1:25">
      <c r="A663" s="857"/>
      <c r="B663" s="857"/>
      <c r="C663" s="857"/>
      <c r="D663" s="857"/>
      <c r="E663" s="857"/>
      <c r="F663" s="857"/>
      <c r="G663" s="857"/>
      <c r="H663" s="857"/>
      <c r="I663" s="857"/>
      <c r="J663" s="857"/>
      <c r="K663" s="857"/>
      <c r="L663" s="857"/>
      <c r="M663" s="857"/>
      <c r="N663" s="857"/>
      <c r="O663" s="857"/>
      <c r="P663" s="857"/>
      <c r="Q663" s="857"/>
      <c r="R663" s="857"/>
      <c r="S663" s="857"/>
      <c r="T663" s="857"/>
      <c r="U663" s="857"/>
      <c r="V663" s="857"/>
      <c r="W663" s="857"/>
      <c r="X663" s="857"/>
      <c r="Y663" s="856"/>
    </row>
    <row r="664" spans="1:25">
      <c r="A664" s="857"/>
      <c r="B664" s="857"/>
      <c r="C664" s="857"/>
      <c r="D664" s="857"/>
      <c r="E664" s="857"/>
      <c r="F664" s="857"/>
      <c r="G664" s="857"/>
      <c r="H664" s="857"/>
      <c r="I664" s="857"/>
      <c r="J664" s="857"/>
      <c r="K664" s="857"/>
      <c r="L664" s="857"/>
      <c r="M664" s="857"/>
      <c r="N664" s="857"/>
      <c r="O664" s="857"/>
      <c r="P664" s="857"/>
      <c r="Q664" s="857"/>
      <c r="R664" s="857"/>
      <c r="S664" s="857"/>
      <c r="T664" s="857"/>
      <c r="U664" s="857"/>
      <c r="V664" s="857"/>
      <c r="W664" s="857"/>
      <c r="X664" s="857"/>
      <c r="Y664" s="856"/>
    </row>
    <row r="665" spans="1:25">
      <c r="A665" s="857"/>
      <c r="B665" s="857"/>
      <c r="C665" s="857"/>
      <c r="D665" s="857"/>
      <c r="E665" s="857"/>
      <c r="F665" s="857"/>
      <c r="G665" s="857"/>
      <c r="H665" s="857"/>
      <c r="I665" s="857"/>
      <c r="J665" s="857"/>
      <c r="K665" s="857"/>
      <c r="L665" s="857"/>
      <c r="M665" s="857"/>
      <c r="N665" s="857"/>
      <c r="O665" s="857"/>
      <c r="P665" s="857"/>
      <c r="Q665" s="857"/>
      <c r="R665" s="857"/>
      <c r="S665" s="857"/>
      <c r="T665" s="857"/>
      <c r="U665" s="857"/>
      <c r="V665" s="857"/>
      <c r="W665" s="857"/>
      <c r="X665" s="857"/>
      <c r="Y665" s="856"/>
    </row>
    <row r="666" spans="1:25">
      <c r="A666" s="857"/>
      <c r="B666" s="857"/>
      <c r="C666" s="857"/>
      <c r="D666" s="857"/>
      <c r="E666" s="857"/>
      <c r="F666" s="857"/>
      <c r="G666" s="857"/>
      <c r="H666" s="857"/>
      <c r="I666" s="857"/>
      <c r="J666" s="857"/>
      <c r="K666" s="857"/>
      <c r="L666" s="857"/>
      <c r="M666" s="857"/>
      <c r="N666" s="857"/>
      <c r="O666" s="857"/>
      <c r="P666" s="857"/>
      <c r="Q666" s="857"/>
      <c r="R666" s="857"/>
      <c r="S666" s="857"/>
      <c r="T666" s="857"/>
      <c r="U666" s="857"/>
      <c r="V666" s="857"/>
      <c r="W666" s="857"/>
      <c r="X666" s="857"/>
      <c r="Y666" s="856"/>
    </row>
    <row r="667" spans="1:25">
      <c r="A667" s="857"/>
      <c r="B667" s="857"/>
      <c r="C667" s="857"/>
      <c r="D667" s="857"/>
      <c r="E667" s="857"/>
      <c r="F667" s="857"/>
      <c r="G667" s="857"/>
      <c r="H667" s="857"/>
      <c r="I667" s="857"/>
      <c r="J667" s="857"/>
      <c r="K667" s="857"/>
      <c r="L667" s="857"/>
      <c r="M667" s="857"/>
      <c r="N667" s="857"/>
      <c r="O667" s="857"/>
      <c r="P667" s="857"/>
      <c r="Q667" s="857"/>
      <c r="R667" s="857"/>
      <c r="S667" s="857"/>
      <c r="T667" s="857"/>
      <c r="U667" s="857"/>
      <c r="V667" s="857"/>
      <c r="W667" s="857"/>
      <c r="X667" s="857"/>
      <c r="Y667" s="856"/>
    </row>
    <row r="668" spans="1:25">
      <c r="A668" s="857"/>
      <c r="B668" s="857"/>
      <c r="C668" s="857"/>
      <c r="D668" s="857"/>
      <c r="E668" s="857"/>
      <c r="F668" s="857"/>
      <c r="G668" s="857"/>
      <c r="H668" s="857"/>
      <c r="I668" s="857"/>
      <c r="J668" s="857"/>
      <c r="K668" s="857"/>
      <c r="L668" s="857"/>
      <c r="M668" s="857"/>
      <c r="N668" s="857"/>
      <c r="O668" s="857"/>
      <c r="P668" s="857"/>
      <c r="Q668" s="857"/>
      <c r="R668" s="857"/>
      <c r="S668" s="857"/>
      <c r="T668" s="857"/>
      <c r="U668" s="857"/>
      <c r="V668" s="857"/>
      <c r="W668" s="857"/>
      <c r="X668" s="857"/>
      <c r="Y668" s="856"/>
    </row>
    <row r="669" spans="1:25">
      <c r="A669" s="857"/>
      <c r="B669" s="857"/>
      <c r="C669" s="857"/>
      <c r="D669" s="857"/>
      <c r="E669" s="857"/>
      <c r="F669" s="857"/>
      <c r="G669" s="857"/>
      <c r="H669" s="857"/>
      <c r="I669" s="857"/>
      <c r="J669" s="857"/>
      <c r="K669" s="857"/>
      <c r="L669" s="857"/>
      <c r="M669" s="857"/>
      <c r="N669" s="857"/>
      <c r="O669" s="857"/>
      <c r="P669" s="857"/>
      <c r="Q669" s="857"/>
      <c r="R669" s="857"/>
      <c r="S669" s="857"/>
      <c r="T669" s="857"/>
      <c r="U669" s="857"/>
      <c r="V669" s="857"/>
      <c r="W669" s="857"/>
      <c r="X669" s="857"/>
      <c r="Y669" s="856"/>
    </row>
    <row r="670" spans="1:25">
      <c r="A670" s="857"/>
      <c r="B670" s="857"/>
      <c r="C670" s="857"/>
      <c r="D670" s="857"/>
      <c r="E670" s="857"/>
      <c r="F670" s="857"/>
      <c r="G670" s="857"/>
      <c r="H670" s="857"/>
      <c r="I670" s="857"/>
      <c r="J670" s="857"/>
      <c r="K670" s="857"/>
      <c r="L670" s="857"/>
      <c r="M670" s="857"/>
      <c r="N670" s="857"/>
      <c r="O670" s="857"/>
      <c r="P670" s="857"/>
      <c r="Q670" s="857"/>
      <c r="R670" s="857"/>
      <c r="S670" s="857"/>
      <c r="T670" s="857"/>
      <c r="U670" s="857"/>
      <c r="V670" s="857"/>
      <c r="W670" s="857"/>
      <c r="X670" s="857"/>
      <c r="Y670" s="856"/>
    </row>
    <row r="671" spans="1:25">
      <c r="A671" s="857"/>
      <c r="B671" s="857"/>
      <c r="C671" s="857"/>
      <c r="D671" s="857"/>
      <c r="E671" s="857"/>
      <c r="F671" s="857"/>
      <c r="G671" s="857"/>
      <c r="H671" s="857"/>
      <c r="I671" s="857"/>
      <c r="J671" s="857"/>
      <c r="K671" s="857"/>
      <c r="L671" s="857"/>
      <c r="M671" s="857"/>
      <c r="N671" s="857"/>
      <c r="O671" s="857"/>
      <c r="P671" s="857"/>
      <c r="Q671" s="857"/>
      <c r="R671" s="857"/>
      <c r="S671" s="857"/>
      <c r="T671" s="857"/>
      <c r="U671" s="857"/>
      <c r="V671" s="857"/>
      <c r="W671" s="857"/>
      <c r="X671" s="857"/>
      <c r="Y671" s="856"/>
    </row>
    <row r="672" spans="1:25">
      <c r="A672" s="857"/>
      <c r="B672" s="857"/>
      <c r="C672" s="857"/>
      <c r="D672" s="857"/>
      <c r="E672" s="857"/>
      <c r="F672" s="857"/>
      <c r="G672" s="857"/>
      <c r="H672" s="857"/>
      <c r="I672" s="857"/>
      <c r="J672" s="857"/>
      <c r="K672" s="857"/>
      <c r="L672" s="857"/>
      <c r="M672" s="857"/>
      <c r="N672" s="857"/>
      <c r="O672" s="857"/>
      <c r="P672" s="857"/>
      <c r="Q672" s="857"/>
      <c r="R672" s="857"/>
      <c r="S672" s="857"/>
      <c r="T672" s="857"/>
      <c r="U672" s="857"/>
      <c r="V672" s="857"/>
      <c r="W672" s="857"/>
      <c r="X672" s="857"/>
      <c r="Y672" s="856"/>
    </row>
    <row r="673" spans="1:25">
      <c r="A673" s="857"/>
      <c r="B673" s="857"/>
      <c r="C673" s="857"/>
      <c r="D673" s="857"/>
      <c r="E673" s="857"/>
      <c r="F673" s="857"/>
      <c r="G673" s="857"/>
      <c r="H673" s="857"/>
      <c r="I673" s="857"/>
      <c r="J673" s="857"/>
      <c r="K673" s="857"/>
      <c r="L673" s="857"/>
      <c r="M673" s="857"/>
      <c r="N673" s="857"/>
      <c r="O673" s="857"/>
      <c r="P673" s="857"/>
      <c r="Q673" s="857"/>
      <c r="R673" s="857"/>
      <c r="S673" s="857"/>
      <c r="T673" s="857"/>
      <c r="U673" s="857"/>
      <c r="V673" s="857"/>
      <c r="W673" s="857"/>
      <c r="X673" s="857"/>
      <c r="Y673" s="856"/>
    </row>
    <row r="674" spans="1:25">
      <c r="A674" s="857"/>
      <c r="B674" s="857"/>
      <c r="C674" s="857"/>
      <c r="D674" s="857"/>
      <c r="E674" s="857"/>
      <c r="F674" s="857"/>
      <c r="G674" s="857"/>
      <c r="H674" s="857"/>
      <c r="I674" s="857"/>
      <c r="J674" s="857"/>
      <c r="K674" s="857"/>
      <c r="L674" s="857"/>
      <c r="M674" s="857"/>
      <c r="N674" s="857"/>
      <c r="O674" s="857"/>
      <c r="P674" s="857"/>
      <c r="Q674" s="857"/>
      <c r="R674" s="857"/>
      <c r="S674" s="857"/>
      <c r="T674" s="857"/>
      <c r="U674" s="857"/>
      <c r="V674" s="857"/>
      <c r="W674" s="857"/>
      <c r="X674" s="857"/>
      <c r="Y674" s="856"/>
    </row>
    <row r="675" spans="1:25">
      <c r="A675" s="857"/>
      <c r="B675" s="857"/>
      <c r="C675" s="857"/>
      <c r="D675" s="857"/>
      <c r="E675" s="857"/>
      <c r="F675" s="857"/>
      <c r="G675" s="857"/>
      <c r="H675" s="857"/>
      <c r="I675" s="857"/>
      <c r="J675" s="857"/>
      <c r="K675" s="857"/>
      <c r="L675" s="857"/>
      <c r="M675" s="857"/>
      <c r="N675" s="857"/>
      <c r="O675" s="857"/>
      <c r="P675" s="857"/>
      <c r="Q675" s="857"/>
      <c r="R675" s="857"/>
      <c r="S675" s="857"/>
      <c r="T675" s="857"/>
      <c r="U675" s="857"/>
      <c r="V675" s="857"/>
      <c r="W675" s="857"/>
      <c r="X675" s="857"/>
      <c r="Y675" s="856"/>
    </row>
    <row r="676" spans="1:25">
      <c r="A676" s="857"/>
      <c r="B676" s="857"/>
      <c r="C676" s="857"/>
      <c r="D676" s="857"/>
      <c r="E676" s="857"/>
      <c r="F676" s="857"/>
      <c r="G676" s="857"/>
      <c r="H676" s="857"/>
      <c r="I676" s="857"/>
      <c r="J676" s="857"/>
      <c r="K676" s="857"/>
      <c r="L676" s="857"/>
      <c r="M676" s="857"/>
      <c r="N676" s="857"/>
      <c r="O676" s="857"/>
      <c r="P676" s="857"/>
      <c r="Q676" s="857"/>
      <c r="R676" s="857"/>
      <c r="S676" s="857"/>
      <c r="T676" s="857"/>
      <c r="U676" s="857"/>
      <c r="V676" s="857"/>
      <c r="W676" s="857"/>
      <c r="X676" s="857"/>
      <c r="Y676" s="856"/>
    </row>
    <row r="677" spans="1:25">
      <c r="A677" s="857"/>
      <c r="B677" s="857"/>
      <c r="C677" s="857"/>
      <c r="D677" s="857"/>
      <c r="E677" s="857"/>
      <c r="F677" s="857"/>
      <c r="G677" s="857"/>
      <c r="H677" s="857"/>
      <c r="I677" s="857"/>
      <c r="J677" s="857"/>
      <c r="K677" s="857"/>
      <c r="L677" s="857"/>
      <c r="M677" s="857"/>
      <c r="N677" s="857"/>
      <c r="O677" s="857"/>
      <c r="P677" s="857"/>
      <c r="Q677" s="857"/>
      <c r="R677" s="857"/>
      <c r="S677" s="857"/>
      <c r="T677" s="857"/>
      <c r="U677" s="857"/>
      <c r="V677" s="857"/>
      <c r="W677" s="857"/>
      <c r="X677" s="857"/>
      <c r="Y677" s="856"/>
    </row>
    <row r="678" spans="1:25">
      <c r="A678" s="857"/>
      <c r="B678" s="857"/>
      <c r="C678" s="857"/>
      <c r="D678" s="857"/>
      <c r="E678" s="857"/>
      <c r="F678" s="857"/>
      <c r="G678" s="857"/>
      <c r="H678" s="857"/>
      <c r="I678" s="857"/>
      <c r="J678" s="857"/>
      <c r="K678" s="857"/>
      <c r="L678" s="857"/>
      <c r="M678" s="857"/>
      <c r="N678" s="857"/>
      <c r="O678" s="857"/>
      <c r="P678" s="857"/>
      <c r="Q678" s="857"/>
      <c r="R678" s="857"/>
      <c r="S678" s="857"/>
      <c r="T678" s="857"/>
      <c r="U678" s="857"/>
      <c r="V678" s="857"/>
      <c r="W678" s="857"/>
      <c r="X678" s="857"/>
      <c r="Y678" s="856"/>
    </row>
    <row r="679" spans="1:25">
      <c r="A679" s="857"/>
      <c r="B679" s="857"/>
      <c r="C679" s="857"/>
      <c r="D679" s="857"/>
      <c r="E679" s="857"/>
      <c r="F679" s="857"/>
      <c r="G679" s="857"/>
      <c r="H679" s="857"/>
      <c r="I679" s="857"/>
      <c r="J679" s="857"/>
      <c r="K679" s="857"/>
      <c r="L679" s="857"/>
      <c r="M679" s="857"/>
      <c r="N679" s="857"/>
      <c r="O679" s="857"/>
      <c r="P679" s="857"/>
      <c r="Q679" s="857"/>
      <c r="R679" s="857"/>
      <c r="S679" s="857"/>
      <c r="T679" s="857"/>
      <c r="U679" s="857"/>
      <c r="V679" s="857"/>
      <c r="W679" s="857"/>
      <c r="X679" s="857"/>
      <c r="Y679" s="856"/>
    </row>
    <row r="680" spans="1:25">
      <c r="A680" s="857"/>
      <c r="B680" s="857"/>
      <c r="C680" s="857"/>
      <c r="D680" s="857"/>
      <c r="E680" s="857"/>
      <c r="F680" s="857"/>
      <c r="G680" s="857"/>
      <c r="H680" s="857"/>
      <c r="I680" s="857"/>
      <c r="J680" s="857"/>
      <c r="K680" s="857"/>
      <c r="L680" s="857"/>
      <c r="M680" s="857"/>
      <c r="N680" s="857"/>
      <c r="O680" s="857"/>
      <c r="P680" s="857"/>
      <c r="Q680" s="857"/>
      <c r="R680" s="857"/>
      <c r="S680" s="857"/>
      <c r="T680" s="857"/>
      <c r="U680" s="857"/>
      <c r="V680" s="857"/>
      <c r="W680" s="857"/>
      <c r="X680" s="857"/>
      <c r="Y680" s="856"/>
    </row>
    <row r="681" spans="1:25">
      <c r="A681" s="857"/>
      <c r="B681" s="857"/>
      <c r="C681" s="857"/>
      <c r="D681" s="857"/>
      <c r="E681" s="857"/>
      <c r="F681" s="857"/>
      <c r="G681" s="857"/>
      <c r="H681" s="857"/>
      <c r="I681" s="857"/>
      <c r="J681" s="857"/>
      <c r="K681" s="857"/>
      <c r="L681" s="857"/>
      <c r="M681" s="857"/>
      <c r="N681" s="857"/>
      <c r="O681" s="857"/>
      <c r="P681" s="857"/>
      <c r="Q681" s="857"/>
      <c r="R681" s="857"/>
      <c r="S681" s="857"/>
      <c r="T681" s="857"/>
      <c r="U681" s="857"/>
      <c r="V681" s="857"/>
      <c r="W681" s="857"/>
      <c r="X681" s="857"/>
      <c r="Y681" s="856"/>
    </row>
    <row r="682" spans="1:25">
      <c r="A682" s="857"/>
      <c r="B682" s="857"/>
      <c r="C682" s="857"/>
      <c r="D682" s="857"/>
      <c r="E682" s="857"/>
      <c r="F682" s="857"/>
      <c r="G682" s="857"/>
      <c r="H682" s="857"/>
      <c r="I682" s="857"/>
      <c r="J682" s="857"/>
      <c r="K682" s="857"/>
      <c r="L682" s="857"/>
      <c r="M682" s="857"/>
      <c r="N682" s="857"/>
      <c r="O682" s="857"/>
      <c r="P682" s="857"/>
      <c r="Q682" s="857"/>
      <c r="R682" s="857"/>
      <c r="S682" s="857"/>
      <c r="T682" s="857"/>
      <c r="U682" s="857"/>
      <c r="V682" s="857"/>
      <c r="W682" s="857"/>
      <c r="X682" s="857"/>
      <c r="Y682" s="856"/>
    </row>
    <row r="683" spans="1:25">
      <c r="A683" s="857"/>
      <c r="B683" s="857"/>
      <c r="C683" s="857"/>
      <c r="D683" s="857"/>
      <c r="E683" s="857"/>
      <c r="F683" s="857"/>
      <c r="G683" s="857"/>
      <c r="H683" s="857"/>
      <c r="I683" s="857"/>
      <c r="J683" s="857"/>
      <c r="K683" s="857"/>
      <c r="L683" s="857"/>
      <c r="M683" s="857"/>
      <c r="N683" s="857"/>
      <c r="O683" s="857"/>
      <c r="P683" s="857"/>
      <c r="Q683" s="857"/>
      <c r="R683" s="857"/>
      <c r="S683" s="857"/>
      <c r="T683" s="857"/>
      <c r="U683" s="857"/>
      <c r="V683" s="857"/>
      <c r="W683" s="857"/>
      <c r="X683" s="857"/>
      <c r="Y683" s="856"/>
    </row>
    <row r="684" spans="1:25">
      <c r="A684" s="857"/>
      <c r="B684" s="857"/>
      <c r="C684" s="857"/>
      <c r="D684" s="857"/>
      <c r="E684" s="857"/>
      <c r="F684" s="857"/>
      <c r="G684" s="857"/>
      <c r="H684" s="857"/>
      <c r="I684" s="857"/>
      <c r="J684" s="857"/>
      <c r="K684" s="857"/>
      <c r="L684" s="857"/>
      <c r="M684" s="857"/>
      <c r="N684" s="857"/>
      <c r="O684" s="857"/>
      <c r="P684" s="857"/>
      <c r="Q684" s="857"/>
      <c r="R684" s="857"/>
      <c r="S684" s="857"/>
      <c r="T684" s="857"/>
      <c r="U684" s="857"/>
      <c r="V684" s="857"/>
      <c r="W684" s="857"/>
      <c r="X684" s="857"/>
      <c r="Y684" s="856"/>
    </row>
    <row r="685" spans="1:25">
      <c r="A685" s="857"/>
      <c r="B685" s="857"/>
      <c r="C685" s="857"/>
      <c r="D685" s="857"/>
      <c r="E685" s="857"/>
      <c r="F685" s="857"/>
      <c r="G685" s="857"/>
      <c r="H685" s="857"/>
      <c r="I685" s="857"/>
      <c r="J685" s="857"/>
      <c r="K685" s="857"/>
      <c r="L685" s="857"/>
      <c r="M685" s="857"/>
      <c r="N685" s="857"/>
      <c r="O685" s="857"/>
      <c r="P685" s="857"/>
      <c r="Q685" s="857"/>
      <c r="R685" s="857"/>
      <c r="S685" s="857"/>
      <c r="T685" s="857"/>
      <c r="U685" s="857"/>
      <c r="V685" s="857"/>
      <c r="W685" s="857"/>
      <c r="X685" s="857"/>
      <c r="Y685" s="856"/>
    </row>
    <row r="686" spans="1:25">
      <c r="A686" s="857"/>
      <c r="B686" s="857"/>
      <c r="C686" s="857"/>
      <c r="D686" s="857"/>
      <c r="E686" s="857"/>
      <c r="F686" s="857"/>
      <c r="G686" s="857"/>
      <c r="H686" s="857"/>
      <c r="I686" s="857"/>
      <c r="J686" s="857"/>
      <c r="K686" s="857"/>
      <c r="L686" s="857"/>
      <c r="M686" s="857"/>
      <c r="N686" s="857"/>
      <c r="O686" s="857"/>
      <c r="P686" s="857"/>
      <c r="Q686" s="857"/>
      <c r="R686" s="857"/>
      <c r="S686" s="857"/>
      <c r="T686" s="857"/>
      <c r="U686" s="857"/>
      <c r="V686" s="857"/>
      <c r="W686" s="857"/>
      <c r="X686" s="857"/>
      <c r="Y686" s="856"/>
    </row>
    <row r="687" spans="1:25">
      <c r="A687" s="857"/>
      <c r="B687" s="857"/>
      <c r="C687" s="857"/>
      <c r="D687" s="857"/>
      <c r="E687" s="857"/>
      <c r="F687" s="857"/>
      <c r="G687" s="857"/>
      <c r="H687" s="857"/>
      <c r="I687" s="857"/>
      <c r="J687" s="857"/>
      <c r="K687" s="857"/>
      <c r="L687" s="857"/>
      <c r="M687" s="857"/>
      <c r="N687" s="857"/>
      <c r="O687" s="857"/>
      <c r="P687" s="857"/>
      <c r="Q687" s="857"/>
      <c r="R687" s="857"/>
      <c r="S687" s="857"/>
      <c r="T687" s="857"/>
      <c r="U687" s="857"/>
      <c r="V687" s="857"/>
      <c r="W687" s="857"/>
      <c r="X687" s="857"/>
      <c r="Y687" s="856"/>
    </row>
    <row r="688" spans="1:25">
      <c r="A688" s="857"/>
      <c r="B688" s="857"/>
      <c r="C688" s="857"/>
      <c r="D688" s="857"/>
      <c r="E688" s="857"/>
      <c r="F688" s="857"/>
      <c r="G688" s="857"/>
      <c r="H688" s="857"/>
      <c r="I688" s="857"/>
      <c r="J688" s="857"/>
      <c r="K688" s="857"/>
      <c r="L688" s="857"/>
      <c r="M688" s="857"/>
      <c r="N688" s="857"/>
      <c r="O688" s="857"/>
      <c r="P688" s="857"/>
      <c r="Q688" s="857"/>
      <c r="R688" s="857"/>
      <c r="S688" s="857"/>
      <c r="T688" s="857"/>
      <c r="U688" s="857"/>
      <c r="V688" s="857"/>
      <c r="W688" s="857"/>
      <c r="X688" s="857"/>
      <c r="Y688" s="856"/>
    </row>
    <row r="689" spans="1:25">
      <c r="A689" s="857"/>
      <c r="B689" s="857"/>
      <c r="C689" s="857"/>
      <c r="D689" s="857"/>
      <c r="E689" s="857"/>
      <c r="F689" s="857"/>
      <c r="G689" s="857"/>
      <c r="H689" s="857"/>
      <c r="I689" s="857"/>
      <c r="J689" s="857"/>
      <c r="K689" s="857"/>
      <c r="L689" s="857"/>
      <c r="M689" s="857"/>
      <c r="N689" s="857"/>
      <c r="O689" s="857"/>
      <c r="P689" s="857"/>
      <c r="Q689" s="857"/>
      <c r="R689" s="857"/>
      <c r="S689" s="857"/>
      <c r="T689" s="857"/>
      <c r="U689" s="857"/>
      <c r="V689" s="857"/>
      <c r="W689" s="857"/>
      <c r="X689" s="857"/>
      <c r="Y689" s="856"/>
    </row>
    <row r="690" spans="1:25">
      <c r="A690" s="857"/>
      <c r="B690" s="857"/>
      <c r="C690" s="857"/>
      <c r="D690" s="857"/>
      <c r="E690" s="857"/>
      <c r="F690" s="857"/>
      <c r="G690" s="857"/>
      <c r="H690" s="857"/>
      <c r="I690" s="857"/>
      <c r="J690" s="857"/>
      <c r="K690" s="857"/>
      <c r="L690" s="857"/>
      <c r="M690" s="857"/>
      <c r="N690" s="857"/>
      <c r="O690" s="857"/>
      <c r="P690" s="857"/>
      <c r="Q690" s="857"/>
      <c r="R690" s="857"/>
      <c r="S690" s="857"/>
      <c r="T690" s="857"/>
      <c r="U690" s="857"/>
      <c r="V690" s="857"/>
      <c r="W690" s="857"/>
      <c r="X690" s="857"/>
      <c r="Y690" s="856"/>
    </row>
    <row r="691" spans="1:25">
      <c r="A691" s="857"/>
      <c r="B691" s="857"/>
      <c r="C691" s="857"/>
      <c r="D691" s="857"/>
      <c r="E691" s="857"/>
      <c r="F691" s="857"/>
      <c r="G691" s="857"/>
      <c r="H691" s="857"/>
      <c r="I691" s="857"/>
      <c r="J691" s="857"/>
      <c r="K691" s="857"/>
      <c r="L691" s="857"/>
      <c r="M691" s="857"/>
      <c r="N691" s="857"/>
      <c r="O691" s="857"/>
      <c r="P691" s="857"/>
      <c r="Q691" s="857"/>
      <c r="R691" s="857"/>
      <c r="S691" s="857"/>
      <c r="T691" s="857"/>
      <c r="U691" s="857"/>
      <c r="V691" s="857"/>
      <c r="W691" s="857"/>
      <c r="X691" s="857"/>
      <c r="Y691" s="856"/>
    </row>
    <row r="692" spans="1:25">
      <c r="A692" s="857"/>
      <c r="B692" s="857"/>
      <c r="C692" s="857"/>
      <c r="D692" s="857"/>
      <c r="E692" s="857"/>
      <c r="F692" s="857"/>
      <c r="G692" s="857"/>
      <c r="H692" s="857"/>
      <c r="I692" s="857"/>
      <c r="J692" s="857"/>
      <c r="K692" s="857"/>
      <c r="L692" s="857"/>
      <c r="M692" s="857"/>
      <c r="N692" s="857"/>
      <c r="O692" s="857"/>
      <c r="P692" s="857"/>
      <c r="Q692" s="857"/>
      <c r="R692" s="857"/>
      <c r="S692" s="857"/>
      <c r="T692" s="857"/>
      <c r="U692" s="857"/>
      <c r="V692" s="857"/>
      <c r="W692" s="857"/>
      <c r="X692" s="857"/>
      <c r="Y692" s="856"/>
    </row>
    <row r="693" spans="1:25">
      <c r="A693" s="857"/>
      <c r="B693" s="857"/>
      <c r="C693" s="857"/>
      <c r="D693" s="857"/>
      <c r="E693" s="857"/>
      <c r="F693" s="857"/>
      <c r="G693" s="857"/>
      <c r="H693" s="857"/>
      <c r="I693" s="857"/>
      <c r="J693" s="857"/>
      <c r="K693" s="857"/>
      <c r="L693" s="857"/>
      <c r="M693" s="857"/>
      <c r="N693" s="857"/>
      <c r="O693" s="857"/>
      <c r="P693" s="857"/>
      <c r="Q693" s="857"/>
      <c r="R693" s="857"/>
      <c r="S693" s="857"/>
      <c r="T693" s="857"/>
      <c r="U693" s="857"/>
      <c r="V693" s="857"/>
      <c r="W693" s="857"/>
      <c r="X693" s="857"/>
      <c r="Y693" s="856"/>
    </row>
    <row r="694" spans="1:25">
      <c r="A694" s="857"/>
      <c r="B694" s="857"/>
      <c r="C694" s="857"/>
      <c r="D694" s="857"/>
      <c r="E694" s="857"/>
      <c r="F694" s="857"/>
      <c r="G694" s="857"/>
      <c r="H694" s="857"/>
      <c r="I694" s="857"/>
      <c r="J694" s="857"/>
      <c r="K694" s="857"/>
      <c r="L694" s="857"/>
      <c r="M694" s="857"/>
      <c r="N694" s="857"/>
      <c r="O694" s="857"/>
      <c r="P694" s="857"/>
      <c r="Q694" s="857"/>
      <c r="R694" s="857"/>
      <c r="S694" s="857"/>
      <c r="T694" s="857"/>
      <c r="U694" s="857"/>
      <c r="V694" s="857"/>
      <c r="W694" s="857"/>
      <c r="X694" s="857"/>
      <c r="Y694" s="856"/>
    </row>
    <row r="695" spans="1:25">
      <c r="A695" s="857"/>
      <c r="B695" s="857"/>
      <c r="C695" s="857"/>
      <c r="D695" s="857"/>
      <c r="E695" s="857"/>
      <c r="F695" s="857"/>
      <c r="G695" s="857"/>
      <c r="H695" s="857"/>
      <c r="I695" s="857"/>
      <c r="J695" s="857"/>
      <c r="K695" s="857"/>
      <c r="L695" s="857"/>
      <c r="M695" s="857"/>
      <c r="N695" s="857"/>
      <c r="O695" s="857"/>
      <c r="P695" s="857"/>
      <c r="Q695" s="857"/>
      <c r="R695" s="857"/>
      <c r="S695" s="857"/>
      <c r="T695" s="857"/>
      <c r="U695" s="857"/>
      <c r="V695" s="857"/>
      <c r="W695" s="857"/>
      <c r="X695" s="857"/>
      <c r="Y695" s="856"/>
    </row>
    <row r="696" spans="1:25">
      <c r="A696" s="857"/>
      <c r="B696" s="857"/>
      <c r="C696" s="857"/>
      <c r="D696" s="857"/>
      <c r="E696" s="857"/>
      <c r="F696" s="857"/>
      <c r="G696" s="857"/>
      <c r="H696" s="857"/>
      <c r="I696" s="857"/>
      <c r="J696" s="857"/>
      <c r="K696" s="857"/>
      <c r="L696" s="857"/>
      <c r="M696" s="857"/>
      <c r="N696" s="857"/>
      <c r="O696" s="857"/>
      <c r="P696" s="857"/>
      <c r="Q696" s="857"/>
      <c r="R696" s="857"/>
      <c r="S696" s="857"/>
      <c r="T696" s="857"/>
      <c r="U696" s="857"/>
      <c r="V696" s="857"/>
      <c r="W696" s="857"/>
      <c r="X696" s="857"/>
      <c r="Y696" s="856"/>
    </row>
    <row r="697" spans="1:25">
      <c r="A697" s="857"/>
      <c r="B697" s="857"/>
      <c r="C697" s="857"/>
      <c r="D697" s="857"/>
      <c r="E697" s="857"/>
      <c r="F697" s="857"/>
      <c r="G697" s="857"/>
      <c r="H697" s="857"/>
      <c r="I697" s="857"/>
      <c r="J697" s="857"/>
      <c r="K697" s="857"/>
      <c r="L697" s="857"/>
      <c r="M697" s="857"/>
      <c r="N697" s="857"/>
      <c r="O697" s="857"/>
      <c r="P697" s="857"/>
      <c r="Q697" s="857"/>
      <c r="R697" s="857"/>
      <c r="S697" s="857"/>
      <c r="T697" s="857"/>
      <c r="U697" s="857"/>
      <c r="V697" s="857"/>
      <c r="W697" s="857"/>
      <c r="X697" s="857"/>
      <c r="Y697" s="856"/>
    </row>
    <row r="698" spans="1:25">
      <c r="A698" s="857"/>
      <c r="B698" s="857"/>
      <c r="C698" s="857"/>
      <c r="D698" s="857"/>
      <c r="E698" s="857"/>
      <c r="F698" s="857"/>
      <c r="G698" s="857"/>
      <c r="H698" s="857"/>
      <c r="I698" s="857"/>
      <c r="J698" s="857"/>
      <c r="K698" s="857"/>
      <c r="L698" s="857"/>
      <c r="M698" s="857"/>
      <c r="N698" s="857"/>
      <c r="O698" s="857"/>
      <c r="P698" s="857"/>
      <c r="Q698" s="857"/>
      <c r="R698" s="857"/>
      <c r="S698" s="857"/>
      <c r="T698" s="857"/>
      <c r="U698" s="857"/>
      <c r="V698" s="857"/>
      <c r="W698" s="857"/>
      <c r="X698" s="857"/>
      <c r="Y698" s="856"/>
    </row>
    <row r="699" spans="1:25">
      <c r="A699" s="857"/>
      <c r="B699" s="857"/>
      <c r="C699" s="857"/>
      <c r="D699" s="857"/>
      <c r="E699" s="857"/>
      <c r="F699" s="857"/>
      <c r="G699" s="857"/>
      <c r="H699" s="857"/>
      <c r="I699" s="857"/>
      <c r="J699" s="857"/>
      <c r="K699" s="857"/>
      <c r="L699" s="857"/>
      <c r="M699" s="857"/>
      <c r="N699" s="857"/>
      <c r="O699" s="857"/>
      <c r="P699" s="857"/>
      <c r="Q699" s="857"/>
      <c r="R699" s="857"/>
      <c r="S699" s="857"/>
      <c r="T699" s="857"/>
      <c r="U699" s="857"/>
      <c r="V699" s="857"/>
      <c r="W699" s="857"/>
      <c r="X699" s="857"/>
      <c r="Y699" s="856"/>
    </row>
    <row r="700" spans="1:25">
      <c r="A700" s="857"/>
      <c r="B700" s="857"/>
      <c r="C700" s="857"/>
      <c r="D700" s="857"/>
      <c r="E700" s="857"/>
      <c r="F700" s="857"/>
      <c r="G700" s="857"/>
      <c r="H700" s="857"/>
      <c r="I700" s="857"/>
      <c r="J700" s="857"/>
      <c r="K700" s="857"/>
      <c r="L700" s="857"/>
      <c r="M700" s="857"/>
      <c r="N700" s="857"/>
      <c r="O700" s="857"/>
      <c r="P700" s="857"/>
      <c r="Q700" s="857"/>
      <c r="R700" s="857"/>
      <c r="S700" s="857"/>
      <c r="T700" s="857"/>
      <c r="U700" s="857"/>
      <c r="V700" s="857"/>
      <c r="W700" s="857"/>
      <c r="X700" s="857"/>
      <c r="Y700" s="856"/>
    </row>
    <row r="701" spans="1:25">
      <c r="A701" s="857"/>
      <c r="B701" s="857"/>
      <c r="C701" s="857"/>
      <c r="D701" s="857"/>
      <c r="E701" s="857"/>
      <c r="F701" s="857"/>
      <c r="G701" s="857"/>
      <c r="H701" s="857"/>
      <c r="I701" s="857"/>
      <c r="J701" s="857"/>
      <c r="K701" s="857"/>
      <c r="L701" s="857"/>
      <c r="M701" s="857"/>
      <c r="N701" s="857"/>
      <c r="O701" s="857"/>
      <c r="P701" s="857"/>
      <c r="Q701" s="857"/>
      <c r="R701" s="857"/>
      <c r="S701" s="857"/>
      <c r="T701" s="857"/>
      <c r="U701" s="857"/>
      <c r="V701" s="857"/>
      <c r="W701" s="857"/>
      <c r="X701" s="857"/>
      <c r="Y701" s="856"/>
    </row>
    <row r="702" spans="1:25">
      <c r="A702" s="857"/>
      <c r="B702" s="857"/>
      <c r="C702" s="857"/>
      <c r="D702" s="857"/>
      <c r="E702" s="857"/>
      <c r="F702" s="857"/>
      <c r="G702" s="857"/>
      <c r="H702" s="857"/>
      <c r="I702" s="857"/>
      <c r="J702" s="857"/>
      <c r="K702" s="857"/>
      <c r="L702" s="857"/>
      <c r="M702" s="857"/>
      <c r="N702" s="857"/>
      <c r="O702" s="857"/>
      <c r="P702" s="857"/>
      <c r="Q702" s="857"/>
      <c r="R702" s="857"/>
      <c r="S702" s="857"/>
      <c r="T702" s="857"/>
      <c r="U702" s="857"/>
      <c r="V702" s="857"/>
      <c r="W702" s="857"/>
      <c r="X702" s="857"/>
      <c r="Y702" s="856"/>
    </row>
    <row r="703" spans="1:25">
      <c r="A703" s="857"/>
      <c r="B703" s="857"/>
      <c r="C703" s="857"/>
      <c r="D703" s="857"/>
      <c r="E703" s="857"/>
      <c r="F703" s="857"/>
      <c r="G703" s="857"/>
      <c r="H703" s="857"/>
      <c r="I703" s="857"/>
      <c r="J703" s="857"/>
      <c r="K703" s="857"/>
      <c r="L703" s="857"/>
      <c r="M703" s="857"/>
      <c r="N703" s="857"/>
      <c r="O703" s="857"/>
      <c r="P703" s="857"/>
      <c r="Q703" s="857"/>
      <c r="R703" s="857"/>
      <c r="S703" s="857"/>
      <c r="T703" s="857"/>
      <c r="U703" s="857"/>
      <c r="V703" s="857"/>
      <c r="W703" s="857"/>
      <c r="X703" s="857"/>
      <c r="Y703" s="856"/>
    </row>
    <row r="704" spans="1:25">
      <c r="A704" s="857"/>
      <c r="B704" s="857"/>
      <c r="C704" s="857"/>
      <c r="D704" s="857"/>
      <c r="E704" s="857"/>
      <c r="F704" s="857"/>
      <c r="G704" s="857"/>
      <c r="H704" s="857"/>
      <c r="I704" s="857"/>
      <c r="J704" s="857"/>
      <c r="K704" s="857"/>
      <c r="L704" s="857"/>
      <c r="M704" s="857"/>
      <c r="N704" s="857"/>
      <c r="O704" s="857"/>
      <c r="P704" s="857"/>
      <c r="Q704" s="857"/>
      <c r="R704" s="857"/>
      <c r="S704" s="857"/>
      <c r="T704" s="857"/>
      <c r="U704" s="857"/>
      <c r="V704" s="857"/>
      <c r="W704" s="857"/>
      <c r="X704" s="857"/>
      <c r="Y704" s="856"/>
    </row>
    <row r="705" spans="1:25">
      <c r="A705" s="857"/>
      <c r="B705" s="857"/>
      <c r="C705" s="857"/>
      <c r="D705" s="857"/>
      <c r="E705" s="857"/>
      <c r="F705" s="857"/>
      <c r="G705" s="857"/>
      <c r="H705" s="857"/>
      <c r="I705" s="857"/>
      <c r="J705" s="857"/>
      <c r="K705" s="857"/>
      <c r="L705" s="857"/>
      <c r="M705" s="857"/>
      <c r="N705" s="857"/>
      <c r="O705" s="857"/>
      <c r="P705" s="857"/>
      <c r="Q705" s="857"/>
      <c r="R705" s="857"/>
      <c r="S705" s="857"/>
      <c r="T705" s="857"/>
      <c r="U705" s="857"/>
      <c r="V705" s="857"/>
      <c r="W705" s="857"/>
      <c r="X705" s="857"/>
      <c r="Y705" s="856"/>
    </row>
    <row r="706" spans="1:25">
      <c r="A706" s="857"/>
      <c r="B706" s="857"/>
      <c r="C706" s="857"/>
      <c r="D706" s="857"/>
      <c r="E706" s="857"/>
      <c r="F706" s="857"/>
      <c r="G706" s="857"/>
      <c r="H706" s="857"/>
      <c r="I706" s="857"/>
      <c r="J706" s="857"/>
      <c r="K706" s="857"/>
      <c r="L706" s="857"/>
      <c r="M706" s="857"/>
      <c r="N706" s="857"/>
      <c r="O706" s="857"/>
      <c r="P706" s="857"/>
      <c r="Q706" s="857"/>
      <c r="R706" s="857"/>
      <c r="S706" s="857"/>
      <c r="T706" s="857"/>
      <c r="U706" s="857"/>
      <c r="V706" s="857"/>
      <c r="W706" s="857"/>
      <c r="X706" s="857"/>
      <c r="Y706" s="856"/>
    </row>
    <row r="707" spans="1:25">
      <c r="A707" s="857"/>
      <c r="B707" s="857"/>
      <c r="C707" s="857"/>
      <c r="D707" s="857"/>
      <c r="E707" s="857"/>
      <c r="F707" s="857"/>
      <c r="G707" s="857"/>
      <c r="H707" s="857"/>
      <c r="I707" s="857"/>
      <c r="J707" s="857"/>
      <c r="K707" s="857"/>
      <c r="L707" s="857"/>
      <c r="M707" s="857"/>
      <c r="N707" s="857"/>
      <c r="O707" s="857"/>
      <c r="P707" s="857"/>
      <c r="Q707" s="857"/>
      <c r="R707" s="857"/>
      <c r="S707" s="857"/>
      <c r="T707" s="857"/>
      <c r="U707" s="857"/>
      <c r="V707" s="857"/>
      <c r="W707" s="857"/>
      <c r="X707" s="857"/>
      <c r="Y707" s="856"/>
    </row>
    <row r="708" spans="1:25">
      <c r="A708" s="857"/>
      <c r="B708" s="857"/>
      <c r="C708" s="857"/>
      <c r="D708" s="857"/>
      <c r="E708" s="857"/>
      <c r="F708" s="857"/>
      <c r="G708" s="857"/>
      <c r="H708" s="857"/>
      <c r="I708" s="857"/>
      <c r="J708" s="857"/>
      <c r="K708" s="857"/>
      <c r="L708" s="857"/>
      <c r="M708" s="857"/>
      <c r="N708" s="857"/>
      <c r="O708" s="857"/>
      <c r="P708" s="857"/>
      <c r="Q708" s="857"/>
      <c r="R708" s="857"/>
      <c r="S708" s="857"/>
      <c r="T708" s="857"/>
      <c r="U708" s="857"/>
      <c r="V708" s="857"/>
      <c r="W708" s="857"/>
      <c r="X708" s="857"/>
      <c r="Y708" s="856"/>
    </row>
    <row r="709" spans="1:25">
      <c r="A709" s="857"/>
      <c r="B709" s="857"/>
      <c r="C709" s="857"/>
      <c r="D709" s="857"/>
      <c r="E709" s="857"/>
      <c r="F709" s="857"/>
      <c r="G709" s="857"/>
      <c r="H709" s="857"/>
      <c r="I709" s="857"/>
      <c r="J709" s="857"/>
      <c r="K709" s="857"/>
      <c r="L709" s="857"/>
      <c r="M709" s="857"/>
      <c r="N709" s="857"/>
      <c r="O709" s="857"/>
      <c r="P709" s="857"/>
      <c r="Q709" s="857"/>
      <c r="R709" s="857"/>
      <c r="S709" s="857"/>
      <c r="T709" s="857"/>
      <c r="U709" s="857"/>
      <c r="V709" s="857"/>
      <c r="W709" s="857"/>
      <c r="X709" s="857"/>
      <c r="Y709" s="856"/>
    </row>
    <row r="710" spans="1:25">
      <c r="A710" s="857"/>
      <c r="B710" s="857"/>
      <c r="C710" s="857"/>
      <c r="D710" s="857"/>
      <c r="E710" s="857"/>
      <c r="F710" s="857"/>
      <c r="G710" s="857"/>
      <c r="H710" s="857"/>
      <c r="I710" s="857"/>
      <c r="J710" s="857"/>
      <c r="K710" s="857"/>
      <c r="L710" s="857"/>
      <c r="M710" s="857"/>
      <c r="N710" s="857"/>
      <c r="O710" s="857"/>
      <c r="P710" s="857"/>
      <c r="Q710" s="857"/>
      <c r="R710" s="857"/>
      <c r="S710" s="857"/>
      <c r="T710" s="857"/>
      <c r="U710" s="857"/>
      <c r="V710" s="857"/>
      <c r="W710" s="857"/>
      <c r="X710" s="857"/>
      <c r="Y710" s="856"/>
    </row>
    <row r="711" spans="1:25">
      <c r="A711" s="857"/>
      <c r="B711" s="857"/>
      <c r="C711" s="857"/>
      <c r="D711" s="857"/>
      <c r="E711" s="857"/>
      <c r="F711" s="857"/>
      <c r="G711" s="857"/>
      <c r="H711" s="857"/>
      <c r="I711" s="857"/>
      <c r="J711" s="857"/>
      <c r="K711" s="857"/>
      <c r="L711" s="857"/>
      <c r="M711" s="857"/>
      <c r="N711" s="857"/>
      <c r="O711" s="857"/>
      <c r="P711" s="857"/>
      <c r="Q711" s="857"/>
      <c r="R711" s="857"/>
      <c r="S711" s="857"/>
      <c r="T711" s="857"/>
      <c r="U711" s="857"/>
      <c r="V711" s="857"/>
      <c r="W711" s="857"/>
      <c r="X711" s="857"/>
      <c r="Y711" s="856"/>
    </row>
    <row r="712" spans="1:25">
      <c r="A712" s="857"/>
      <c r="B712" s="857"/>
      <c r="C712" s="857"/>
      <c r="D712" s="857"/>
      <c r="E712" s="857"/>
      <c r="F712" s="857"/>
      <c r="G712" s="857"/>
      <c r="H712" s="857"/>
      <c r="I712" s="857"/>
      <c r="J712" s="857"/>
      <c r="K712" s="857"/>
      <c r="L712" s="857"/>
      <c r="M712" s="857"/>
      <c r="N712" s="857"/>
      <c r="O712" s="857"/>
      <c r="P712" s="857"/>
      <c r="Q712" s="857"/>
      <c r="R712" s="857"/>
      <c r="S712" s="857"/>
      <c r="T712" s="857"/>
      <c r="U712" s="857"/>
      <c r="V712" s="857"/>
      <c r="W712" s="857"/>
      <c r="X712" s="857"/>
      <c r="Y712" s="856"/>
    </row>
    <row r="713" spans="1:25">
      <c r="A713" s="857"/>
      <c r="B713" s="857"/>
      <c r="C713" s="857"/>
      <c r="D713" s="857"/>
      <c r="E713" s="857"/>
      <c r="F713" s="857"/>
      <c r="G713" s="857"/>
      <c r="H713" s="857"/>
      <c r="I713" s="857"/>
      <c r="J713" s="857"/>
      <c r="K713" s="857"/>
      <c r="L713" s="857"/>
      <c r="M713" s="857"/>
      <c r="N713" s="857"/>
      <c r="O713" s="857"/>
      <c r="P713" s="857"/>
      <c r="Q713" s="857"/>
      <c r="R713" s="857"/>
      <c r="S713" s="857"/>
      <c r="T713" s="857"/>
      <c r="U713" s="857"/>
      <c r="V713" s="857"/>
      <c r="W713" s="857"/>
      <c r="X713" s="857"/>
      <c r="Y713" s="856"/>
    </row>
    <row r="714" spans="1:25">
      <c r="A714" s="857"/>
      <c r="B714" s="857"/>
      <c r="C714" s="857"/>
      <c r="D714" s="857"/>
      <c r="E714" s="857"/>
      <c r="F714" s="857"/>
      <c r="G714" s="857"/>
      <c r="H714" s="857"/>
      <c r="I714" s="857"/>
      <c r="J714" s="857"/>
      <c r="K714" s="857"/>
      <c r="L714" s="857"/>
      <c r="M714" s="857"/>
      <c r="N714" s="857"/>
      <c r="O714" s="857"/>
      <c r="P714" s="857"/>
      <c r="Q714" s="857"/>
      <c r="R714" s="857"/>
      <c r="S714" s="857"/>
      <c r="T714" s="857"/>
      <c r="U714" s="857"/>
      <c r="V714" s="857"/>
      <c r="W714" s="857"/>
      <c r="X714" s="857"/>
      <c r="Y714" s="856"/>
    </row>
    <row r="715" spans="1:25">
      <c r="A715" s="857"/>
      <c r="B715" s="857"/>
      <c r="C715" s="857"/>
      <c r="D715" s="857"/>
      <c r="E715" s="857"/>
      <c r="F715" s="857"/>
      <c r="G715" s="857"/>
      <c r="H715" s="857"/>
      <c r="I715" s="857"/>
      <c r="J715" s="857"/>
      <c r="K715" s="857"/>
      <c r="L715" s="857"/>
      <c r="M715" s="857"/>
      <c r="N715" s="857"/>
      <c r="O715" s="857"/>
      <c r="P715" s="857"/>
      <c r="Q715" s="857"/>
      <c r="R715" s="857"/>
      <c r="S715" s="857"/>
      <c r="T715" s="857"/>
      <c r="U715" s="857"/>
      <c r="V715" s="857"/>
      <c r="W715" s="857"/>
      <c r="X715" s="857"/>
      <c r="Y715" s="856"/>
    </row>
    <row r="716" spans="1:25">
      <c r="A716" s="857"/>
      <c r="B716" s="857"/>
      <c r="C716" s="857"/>
      <c r="D716" s="857"/>
      <c r="E716" s="857"/>
      <c r="F716" s="857"/>
      <c r="G716" s="857"/>
      <c r="H716" s="857"/>
      <c r="I716" s="857"/>
      <c r="J716" s="857"/>
      <c r="K716" s="857"/>
      <c r="L716" s="857"/>
      <c r="M716" s="857"/>
      <c r="N716" s="857"/>
      <c r="O716" s="857"/>
      <c r="P716" s="857"/>
      <c r="Q716" s="857"/>
      <c r="R716" s="857"/>
      <c r="S716" s="857"/>
      <c r="T716" s="857"/>
      <c r="U716" s="857"/>
      <c r="V716" s="857"/>
      <c r="W716" s="857"/>
      <c r="X716" s="857"/>
      <c r="Y716" s="856"/>
    </row>
    <row r="717" spans="1:25">
      <c r="A717" s="857"/>
      <c r="B717" s="857"/>
      <c r="C717" s="857"/>
      <c r="D717" s="857"/>
      <c r="E717" s="857"/>
      <c r="F717" s="857"/>
      <c r="G717" s="857"/>
      <c r="H717" s="857"/>
      <c r="I717" s="857"/>
      <c r="J717" s="857"/>
      <c r="K717" s="857"/>
      <c r="L717" s="857"/>
      <c r="M717" s="857"/>
      <c r="N717" s="857"/>
      <c r="O717" s="857"/>
      <c r="P717" s="857"/>
      <c r="Q717" s="857"/>
      <c r="R717" s="857"/>
      <c r="S717" s="857"/>
      <c r="T717" s="857"/>
      <c r="U717" s="857"/>
      <c r="V717" s="857"/>
      <c r="W717" s="857"/>
      <c r="X717" s="857"/>
      <c r="Y717" s="856"/>
    </row>
    <row r="718" spans="1:25">
      <c r="A718" s="857"/>
      <c r="B718" s="857"/>
      <c r="C718" s="857"/>
      <c r="D718" s="857"/>
      <c r="E718" s="857"/>
      <c r="F718" s="857"/>
      <c r="G718" s="857"/>
      <c r="H718" s="857"/>
      <c r="I718" s="857"/>
      <c r="J718" s="857"/>
      <c r="K718" s="857"/>
      <c r="L718" s="857"/>
      <c r="M718" s="857"/>
      <c r="N718" s="857"/>
      <c r="O718" s="857"/>
      <c r="P718" s="857"/>
      <c r="Q718" s="857"/>
      <c r="R718" s="857"/>
      <c r="S718" s="857"/>
      <c r="T718" s="857"/>
      <c r="U718" s="857"/>
      <c r="V718" s="857"/>
      <c r="W718" s="857"/>
      <c r="X718" s="857"/>
      <c r="Y718" s="856"/>
    </row>
    <row r="719" spans="1:25">
      <c r="A719" s="857"/>
      <c r="B719" s="857"/>
      <c r="C719" s="857"/>
      <c r="D719" s="857"/>
      <c r="E719" s="857"/>
      <c r="F719" s="857"/>
      <c r="G719" s="857"/>
      <c r="H719" s="857"/>
      <c r="I719" s="857"/>
      <c r="J719" s="857"/>
      <c r="K719" s="857"/>
      <c r="L719" s="857"/>
      <c r="M719" s="857"/>
      <c r="N719" s="857"/>
      <c r="O719" s="857"/>
      <c r="P719" s="857"/>
      <c r="Q719" s="857"/>
      <c r="R719" s="857"/>
      <c r="S719" s="857"/>
      <c r="T719" s="857"/>
      <c r="U719" s="857"/>
      <c r="V719" s="857"/>
      <c r="W719" s="857"/>
      <c r="X719" s="857"/>
      <c r="Y719" s="856"/>
    </row>
    <row r="720" spans="1:25">
      <c r="A720" s="857"/>
      <c r="B720" s="857"/>
      <c r="C720" s="857"/>
      <c r="D720" s="857"/>
      <c r="E720" s="857"/>
      <c r="F720" s="857"/>
      <c r="G720" s="857"/>
      <c r="H720" s="857"/>
      <c r="I720" s="857"/>
      <c r="J720" s="857"/>
      <c r="K720" s="857"/>
      <c r="L720" s="857"/>
      <c r="M720" s="857"/>
      <c r="N720" s="857"/>
      <c r="O720" s="857"/>
      <c r="P720" s="857"/>
      <c r="Q720" s="857"/>
      <c r="R720" s="857"/>
      <c r="S720" s="857"/>
      <c r="T720" s="857"/>
      <c r="U720" s="857"/>
      <c r="V720" s="857"/>
      <c r="W720" s="857"/>
      <c r="X720" s="857"/>
      <c r="Y720" s="856"/>
    </row>
    <row r="721" spans="1:25">
      <c r="A721" s="857"/>
      <c r="B721" s="857"/>
      <c r="C721" s="857"/>
      <c r="D721" s="857"/>
      <c r="E721" s="857"/>
      <c r="F721" s="857"/>
      <c r="G721" s="857"/>
      <c r="H721" s="857"/>
      <c r="I721" s="857"/>
      <c r="J721" s="857"/>
      <c r="K721" s="857"/>
      <c r="L721" s="857"/>
      <c r="M721" s="857"/>
      <c r="N721" s="857"/>
      <c r="O721" s="857"/>
      <c r="P721" s="857"/>
      <c r="Q721" s="857"/>
      <c r="R721" s="857"/>
      <c r="S721" s="857"/>
      <c r="T721" s="857"/>
      <c r="U721" s="857"/>
      <c r="V721" s="857"/>
      <c r="W721" s="857"/>
      <c r="X721" s="857"/>
      <c r="Y721" s="856"/>
    </row>
    <row r="722" spans="1:25">
      <c r="A722" s="857"/>
      <c r="B722" s="857"/>
      <c r="C722" s="857"/>
      <c r="D722" s="857"/>
      <c r="E722" s="857"/>
      <c r="F722" s="857"/>
      <c r="G722" s="857"/>
      <c r="H722" s="857"/>
      <c r="I722" s="857"/>
      <c r="J722" s="857"/>
      <c r="K722" s="857"/>
      <c r="L722" s="857"/>
      <c r="M722" s="857"/>
      <c r="N722" s="857"/>
      <c r="O722" s="857"/>
      <c r="P722" s="857"/>
      <c r="Q722" s="857"/>
      <c r="R722" s="857"/>
      <c r="S722" s="857"/>
      <c r="T722" s="857"/>
      <c r="U722" s="857"/>
      <c r="V722" s="857"/>
      <c r="W722" s="857"/>
      <c r="X722" s="857"/>
      <c r="Y722" s="856"/>
    </row>
    <row r="723" spans="1:25">
      <c r="A723" s="857"/>
      <c r="B723" s="857"/>
      <c r="C723" s="857"/>
      <c r="D723" s="857"/>
      <c r="E723" s="857"/>
      <c r="F723" s="857"/>
      <c r="G723" s="857"/>
      <c r="H723" s="857"/>
      <c r="I723" s="857"/>
      <c r="J723" s="857"/>
      <c r="K723" s="857"/>
      <c r="L723" s="857"/>
      <c r="M723" s="857"/>
      <c r="N723" s="857"/>
      <c r="O723" s="857"/>
      <c r="P723" s="857"/>
      <c r="Q723" s="857"/>
      <c r="R723" s="857"/>
      <c r="S723" s="857"/>
      <c r="T723" s="857"/>
      <c r="U723" s="857"/>
      <c r="V723" s="857"/>
      <c r="W723" s="857"/>
      <c r="X723" s="857"/>
      <c r="Y723" s="856"/>
    </row>
    <row r="724" spans="1:25">
      <c r="A724" s="857"/>
      <c r="B724" s="857"/>
      <c r="C724" s="857"/>
      <c r="D724" s="857"/>
      <c r="E724" s="857"/>
      <c r="F724" s="857"/>
      <c r="G724" s="857"/>
      <c r="H724" s="857"/>
      <c r="I724" s="857"/>
      <c r="J724" s="857"/>
      <c r="K724" s="857"/>
      <c r="L724" s="857"/>
      <c r="M724" s="857"/>
      <c r="N724" s="857"/>
      <c r="O724" s="857"/>
      <c r="P724" s="857"/>
      <c r="Q724" s="857"/>
      <c r="R724" s="857"/>
      <c r="S724" s="857"/>
      <c r="T724" s="857"/>
      <c r="U724" s="857"/>
      <c r="V724" s="857"/>
      <c r="W724" s="857"/>
      <c r="X724" s="857"/>
      <c r="Y724" s="856"/>
    </row>
    <row r="725" spans="1:25">
      <c r="A725" s="857"/>
      <c r="B725" s="857"/>
      <c r="C725" s="857"/>
      <c r="D725" s="857"/>
      <c r="E725" s="857"/>
      <c r="F725" s="857"/>
      <c r="G725" s="857"/>
      <c r="H725" s="857"/>
      <c r="I725" s="857"/>
      <c r="J725" s="857"/>
      <c r="K725" s="857"/>
      <c r="L725" s="857"/>
      <c r="M725" s="857"/>
      <c r="N725" s="857"/>
      <c r="O725" s="857"/>
      <c r="P725" s="857"/>
      <c r="Q725" s="857"/>
      <c r="R725" s="857"/>
      <c r="S725" s="857"/>
      <c r="T725" s="857"/>
      <c r="U725" s="857"/>
      <c r="V725" s="857"/>
      <c r="W725" s="857"/>
      <c r="X725" s="857"/>
      <c r="Y725" s="856"/>
    </row>
    <row r="726" spans="1:25">
      <c r="A726" s="857"/>
      <c r="B726" s="857"/>
      <c r="C726" s="857"/>
      <c r="D726" s="857"/>
      <c r="E726" s="857"/>
      <c r="F726" s="857"/>
      <c r="G726" s="857"/>
      <c r="H726" s="857"/>
      <c r="I726" s="857"/>
      <c r="J726" s="857"/>
      <c r="K726" s="857"/>
      <c r="L726" s="857"/>
      <c r="M726" s="857"/>
      <c r="N726" s="857"/>
      <c r="O726" s="857"/>
      <c r="P726" s="857"/>
      <c r="Q726" s="857"/>
      <c r="R726" s="857"/>
      <c r="S726" s="857"/>
      <c r="T726" s="857"/>
      <c r="U726" s="857"/>
      <c r="V726" s="857"/>
      <c r="W726" s="857"/>
      <c r="X726" s="857"/>
      <c r="Y726" s="856"/>
    </row>
    <row r="727" spans="1:25">
      <c r="A727" s="857"/>
      <c r="B727" s="857"/>
      <c r="C727" s="857"/>
      <c r="D727" s="857"/>
      <c r="E727" s="857"/>
      <c r="F727" s="857"/>
      <c r="G727" s="857"/>
      <c r="H727" s="857"/>
      <c r="I727" s="857"/>
      <c r="J727" s="857"/>
      <c r="K727" s="857"/>
      <c r="L727" s="857"/>
      <c r="M727" s="857"/>
      <c r="N727" s="857"/>
      <c r="O727" s="857"/>
      <c r="P727" s="857"/>
      <c r="Q727" s="857"/>
      <c r="R727" s="857"/>
      <c r="S727" s="857"/>
      <c r="T727" s="857"/>
      <c r="U727" s="857"/>
      <c r="V727" s="857"/>
      <c r="W727" s="857"/>
      <c r="X727" s="857"/>
      <c r="Y727" s="856"/>
    </row>
    <row r="728" spans="1:25">
      <c r="A728" s="857"/>
      <c r="B728" s="857"/>
      <c r="C728" s="857"/>
      <c r="D728" s="857"/>
      <c r="E728" s="857"/>
      <c r="F728" s="857"/>
      <c r="G728" s="857"/>
      <c r="H728" s="857"/>
      <c r="I728" s="857"/>
      <c r="J728" s="857"/>
      <c r="K728" s="857"/>
      <c r="L728" s="857"/>
      <c r="M728" s="857"/>
      <c r="N728" s="857"/>
      <c r="O728" s="857"/>
      <c r="P728" s="857"/>
      <c r="Q728" s="857"/>
      <c r="R728" s="857"/>
      <c r="S728" s="857"/>
      <c r="T728" s="857"/>
      <c r="U728" s="857"/>
      <c r="V728" s="857"/>
      <c r="W728" s="857"/>
      <c r="X728" s="857"/>
      <c r="Y728" s="856"/>
    </row>
    <row r="729" spans="1:25">
      <c r="A729" s="857"/>
      <c r="B729" s="857"/>
      <c r="C729" s="857"/>
      <c r="D729" s="857"/>
      <c r="E729" s="857"/>
      <c r="F729" s="857"/>
      <c r="G729" s="857"/>
      <c r="H729" s="857"/>
      <c r="I729" s="857"/>
      <c r="J729" s="857"/>
      <c r="K729" s="857"/>
      <c r="L729" s="857"/>
      <c r="M729" s="857"/>
      <c r="N729" s="857"/>
      <c r="O729" s="857"/>
      <c r="P729" s="857"/>
      <c r="Q729" s="857"/>
      <c r="R729" s="857"/>
      <c r="S729" s="857"/>
      <c r="T729" s="857"/>
      <c r="U729" s="857"/>
      <c r="V729" s="857"/>
      <c r="W729" s="857"/>
      <c r="X729" s="857"/>
      <c r="Y729" s="856"/>
    </row>
    <row r="730" spans="1:25">
      <c r="A730" s="857"/>
      <c r="B730" s="857"/>
      <c r="C730" s="857"/>
      <c r="D730" s="857"/>
      <c r="E730" s="857"/>
      <c r="F730" s="857"/>
      <c r="G730" s="857"/>
      <c r="H730" s="857"/>
      <c r="I730" s="857"/>
      <c r="J730" s="857"/>
      <c r="K730" s="857"/>
      <c r="L730" s="857"/>
      <c r="M730" s="857"/>
      <c r="N730" s="857"/>
      <c r="O730" s="857"/>
      <c r="P730" s="857"/>
      <c r="Q730" s="857"/>
      <c r="R730" s="857"/>
      <c r="S730" s="857"/>
      <c r="T730" s="857"/>
      <c r="U730" s="857"/>
      <c r="V730" s="857"/>
      <c r="W730" s="857"/>
      <c r="X730" s="857"/>
      <c r="Y730" s="856"/>
    </row>
    <row r="731" spans="1:25">
      <c r="A731" s="857"/>
      <c r="B731" s="857"/>
      <c r="C731" s="857"/>
      <c r="D731" s="857"/>
      <c r="E731" s="857"/>
      <c r="F731" s="857"/>
      <c r="G731" s="857"/>
      <c r="H731" s="857"/>
      <c r="I731" s="857"/>
      <c r="J731" s="857"/>
      <c r="K731" s="857"/>
      <c r="L731" s="857"/>
      <c r="M731" s="857"/>
      <c r="N731" s="857"/>
      <c r="O731" s="857"/>
      <c r="P731" s="857"/>
      <c r="Q731" s="857"/>
      <c r="R731" s="857"/>
      <c r="S731" s="857"/>
      <c r="T731" s="857"/>
      <c r="U731" s="857"/>
      <c r="V731" s="857"/>
      <c r="W731" s="857"/>
      <c r="X731" s="857"/>
      <c r="Y731" s="856"/>
    </row>
    <row r="732" spans="1:25">
      <c r="A732" s="857"/>
      <c r="B732" s="857"/>
      <c r="C732" s="857"/>
      <c r="D732" s="857"/>
      <c r="E732" s="857"/>
      <c r="F732" s="857"/>
      <c r="G732" s="857"/>
      <c r="H732" s="857"/>
      <c r="I732" s="857"/>
      <c r="J732" s="857"/>
      <c r="K732" s="857"/>
      <c r="L732" s="857"/>
      <c r="M732" s="857"/>
      <c r="N732" s="857"/>
      <c r="O732" s="857"/>
      <c r="P732" s="857"/>
      <c r="Q732" s="857"/>
      <c r="R732" s="857"/>
      <c r="S732" s="857"/>
      <c r="T732" s="857"/>
      <c r="U732" s="857"/>
      <c r="V732" s="857"/>
      <c r="W732" s="857"/>
      <c r="X732" s="857"/>
      <c r="Y732" s="856"/>
    </row>
    <row r="733" spans="1:25">
      <c r="A733" s="857"/>
      <c r="B733" s="857"/>
      <c r="C733" s="857"/>
      <c r="D733" s="857"/>
      <c r="E733" s="857"/>
      <c r="F733" s="857"/>
      <c r="G733" s="857"/>
      <c r="H733" s="857"/>
      <c r="I733" s="857"/>
      <c r="J733" s="857"/>
      <c r="K733" s="857"/>
      <c r="L733" s="857"/>
      <c r="M733" s="857"/>
      <c r="N733" s="857"/>
      <c r="O733" s="857"/>
      <c r="P733" s="857"/>
      <c r="Q733" s="857"/>
      <c r="R733" s="857"/>
      <c r="S733" s="857"/>
      <c r="T733" s="857"/>
      <c r="U733" s="857"/>
      <c r="V733" s="857"/>
      <c r="W733" s="857"/>
      <c r="X733" s="857"/>
      <c r="Y733" s="856"/>
    </row>
    <row r="734" spans="1:25">
      <c r="A734" s="857"/>
      <c r="B734" s="857"/>
      <c r="C734" s="857"/>
      <c r="D734" s="857"/>
      <c r="E734" s="857"/>
      <c r="F734" s="857"/>
      <c r="G734" s="857"/>
      <c r="H734" s="857"/>
      <c r="I734" s="857"/>
      <c r="J734" s="857"/>
      <c r="K734" s="857"/>
      <c r="L734" s="857"/>
      <c r="M734" s="857"/>
      <c r="N734" s="857"/>
      <c r="O734" s="857"/>
      <c r="P734" s="857"/>
      <c r="Q734" s="857"/>
      <c r="R734" s="857"/>
      <c r="S734" s="857"/>
      <c r="T734" s="857"/>
      <c r="U734" s="857"/>
      <c r="V734" s="857"/>
      <c r="W734" s="857"/>
      <c r="X734" s="857"/>
      <c r="Y734" s="856"/>
    </row>
    <row r="735" spans="1:25">
      <c r="A735" s="857"/>
      <c r="B735" s="857"/>
      <c r="C735" s="857"/>
      <c r="D735" s="857"/>
      <c r="E735" s="857"/>
      <c r="F735" s="857"/>
      <c r="G735" s="857"/>
      <c r="H735" s="857"/>
      <c r="I735" s="857"/>
      <c r="J735" s="857"/>
      <c r="K735" s="857"/>
      <c r="L735" s="857"/>
      <c r="M735" s="857"/>
      <c r="N735" s="857"/>
      <c r="O735" s="857"/>
      <c r="P735" s="857"/>
      <c r="Q735" s="857"/>
      <c r="R735" s="857"/>
      <c r="S735" s="857"/>
      <c r="T735" s="857"/>
      <c r="U735" s="857"/>
      <c r="V735" s="857"/>
      <c r="W735" s="857"/>
      <c r="X735" s="857"/>
      <c r="Y735" s="856"/>
    </row>
    <row r="736" spans="1:25">
      <c r="A736" s="857"/>
      <c r="B736" s="857"/>
      <c r="C736" s="857"/>
      <c r="D736" s="857"/>
      <c r="E736" s="857"/>
      <c r="F736" s="857"/>
      <c r="G736" s="857"/>
      <c r="H736" s="857"/>
      <c r="I736" s="857"/>
      <c r="J736" s="857"/>
      <c r="K736" s="857"/>
      <c r="L736" s="857"/>
      <c r="M736" s="857"/>
      <c r="N736" s="857"/>
      <c r="O736" s="857"/>
      <c r="P736" s="857"/>
      <c r="Q736" s="857"/>
      <c r="R736" s="857"/>
      <c r="S736" s="857"/>
      <c r="T736" s="857"/>
      <c r="U736" s="857"/>
      <c r="V736" s="857"/>
      <c r="W736" s="857"/>
      <c r="X736" s="857"/>
      <c r="Y736" s="856"/>
    </row>
    <row r="737" spans="1:25">
      <c r="A737" s="857"/>
      <c r="B737" s="857"/>
      <c r="C737" s="857"/>
      <c r="D737" s="857"/>
      <c r="E737" s="857"/>
      <c r="F737" s="857"/>
      <c r="G737" s="857"/>
      <c r="H737" s="857"/>
      <c r="I737" s="857"/>
      <c r="J737" s="857"/>
      <c r="K737" s="857"/>
      <c r="L737" s="857"/>
      <c r="M737" s="857"/>
      <c r="N737" s="857"/>
      <c r="O737" s="857"/>
      <c r="P737" s="857"/>
      <c r="Q737" s="857"/>
      <c r="R737" s="857"/>
      <c r="S737" s="857"/>
      <c r="T737" s="857"/>
      <c r="U737" s="857"/>
      <c r="V737" s="857"/>
      <c r="W737" s="857"/>
      <c r="X737" s="857"/>
      <c r="Y737" s="856"/>
    </row>
    <row r="738" spans="1:25">
      <c r="A738" s="857"/>
      <c r="B738" s="857"/>
      <c r="C738" s="857"/>
      <c r="D738" s="857"/>
      <c r="E738" s="857"/>
      <c r="F738" s="857"/>
      <c r="G738" s="857"/>
      <c r="H738" s="857"/>
      <c r="I738" s="857"/>
      <c r="J738" s="857"/>
      <c r="K738" s="857"/>
      <c r="L738" s="857"/>
      <c r="M738" s="857"/>
      <c r="N738" s="857"/>
      <c r="O738" s="857"/>
      <c r="P738" s="857"/>
      <c r="Q738" s="857"/>
      <c r="R738" s="857"/>
      <c r="S738" s="857"/>
      <c r="T738" s="857"/>
      <c r="U738" s="857"/>
      <c r="V738" s="857"/>
      <c r="W738" s="857"/>
      <c r="X738" s="857"/>
      <c r="Y738" s="856"/>
    </row>
    <row r="739" spans="1:25">
      <c r="A739" s="857"/>
      <c r="B739" s="857"/>
      <c r="C739" s="857"/>
      <c r="D739" s="857"/>
      <c r="E739" s="857"/>
      <c r="F739" s="857"/>
      <c r="G739" s="857"/>
      <c r="H739" s="857"/>
      <c r="I739" s="857"/>
      <c r="J739" s="857"/>
      <c r="K739" s="857"/>
      <c r="L739" s="857"/>
      <c r="M739" s="857"/>
      <c r="N739" s="857"/>
      <c r="O739" s="857"/>
      <c r="P739" s="857"/>
      <c r="Q739" s="857"/>
      <c r="R739" s="857"/>
      <c r="S739" s="857"/>
      <c r="T739" s="857"/>
      <c r="U739" s="857"/>
      <c r="V739" s="857"/>
      <c r="W739" s="857"/>
      <c r="X739" s="857"/>
      <c r="Y739" s="856"/>
    </row>
    <row r="740" spans="1:25">
      <c r="A740" s="857"/>
      <c r="B740" s="857"/>
      <c r="C740" s="857"/>
      <c r="D740" s="857"/>
      <c r="E740" s="857"/>
      <c r="F740" s="857"/>
      <c r="G740" s="857"/>
      <c r="H740" s="857"/>
      <c r="I740" s="857"/>
      <c r="J740" s="857"/>
      <c r="K740" s="857"/>
      <c r="L740" s="857"/>
      <c r="M740" s="857"/>
      <c r="N740" s="857"/>
      <c r="O740" s="857"/>
      <c r="P740" s="857"/>
      <c r="Q740" s="857"/>
      <c r="R740" s="857"/>
      <c r="S740" s="857"/>
      <c r="T740" s="857"/>
      <c r="U740" s="857"/>
      <c r="V740" s="857"/>
      <c r="W740" s="857"/>
      <c r="X740" s="857"/>
      <c r="Y740" s="856"/>
    </row>
    <row r="741" spans="1:25">
      <c r="A741" s="857"/>
      <c r="B741" s="857"/>
      <c r="C741" s="857"/>
      <c r="D741" s="857"/>
      <c r="E741" s="857"/>
      <c r="F741" s="857"/>
      <c r="G741" s="857"/>
      <c r="H741" s="857"/>
      <c r="I741" s="857"/>
      <c r="J741" s="857"/>
      <c r="K741" s="857"/>
      <c r="L741" s="857"/>
      <c r="M741" s="857"/>
      <c r="N741" s="857"/>
      <c r="O741" s="857"/>
      <c r="P741" s="857"/>
      <c r="Q741" s="857"/>
      <c r="R741" s="857"/>
      <c r="S741" s="857"/>
      <c r="T741" s="857"/>
      <c r="U741" s="857"/>
      <c r="V741" s="857"/>
      <c r="W741" s="857"/>
      <c r="X741" s="857"/>
      <c r="Y741" s="856"/>
    </row>
    <row r="742" spans="1:25">
      <c r="A742" s="857"/>
      <c r="B742" s="857"/>
      <c r="C742" s="857"/>
      <c r="D742" s="857"/>
      <c r="E742" s="857"/>
      <c r="F742" s="857"/>
      <c r="G742" s="857"/>
      <c r="H742" s="857"/>
      <c r="I742" s="857"/>
      <c r="J742" s="857"/>
      <c r="K742" s="857"/>
      <c r="L742" s="857"/>
      <c r="M742" s="857"/>
      <c r="N742" s="857"/>
      <c r="O742" s="857"/>
      <c r="P742" s="857"/>
      <c r="Q742" s="857"/>
      <c r="R742" s="857"/>
      <c r="S742" s="857"/>
      <c r="T742" s="857"/>
      <c r="U742" s="857"/>
      <c r="V742" s="857"/>
      <c r="W742" s="857"/>
      <c r="X742" s="857"/>
      <c r="Y742" s="856"/>
    </row>
    <row r="743" spans="1:25">
      <c r="A743" s="857"/>
      <c r="B743" s="857"/>
      <c r="C743" s="857"/>
      <c r="D743" s="857"/>
      <c r="E743" s="857"/>
      <c r="F743" s="857"/>
      <c r="G743" s="857"/>
      <c r="H743" s="857"/>
      <c r="I743" s="857"/>
      <c r="J743" s="857"/>
      <c r="K743" s="857"/>
      <c r="L743" s="857"/>
      <c r="M743" s="857"/>
      <c r="N743" s="857"/>
      <c r="O743" s="857"/>
      <c r="P743" s="857"/>
      <c r="Q743" s="857"/>
      <c r="R743" s="857"/>
      <c r="S743" s="857"/>
      <c r="T743" s="857"/>
      <c r="U743" s="857"/>
      <c r="V743" s="857"/>
      <c r="W743" s="857"/>
      <c r="X743" s="857"/>
      <c r="Y743" s="856"/>
    </row>
    <row r="744" spans="1:25">
      <c r="A744" s="857"/>
      <c r="B744" s="857"/>
      <c r="C744" s="857"/>
      <c r="D744" s="857"/>
      <c r="E744" s="857"/>
      <c r="F744" s="857"/>
      <c r="G744" s="857"/>
      <c r="H744" s="857"/>
      <c r="I744" s="857"/>
      <c r="J744" s="857"/>
      <c r="K744" s="857"/>
      <c r="L744" s="857"/>
      <c r="M744" s="857"/>
      <c r="N744" s="857"/>
      <c r="O744" s="857"/>
      <c r="P744" s="857"/>
      <c r="Q744" s="857"/>
      <c r="R744" s="857"/>
      <c r="S744" s="857"/>
      <c r="T744" s="857"/>
      <c r="U744" s="857"/>
      <c r="V744" s="857"/>
      <c r="W744" s="857"/>
      <c r="X744" s="857"/>
      <c r="Y744" s="856"/>
    </row>
    <row r="745" spans="1:25">
      <c r="A745" s="857"/>
      <c r="B745" s="857"/>
      <c r="C745" s="857"/>
      <c r="D745" s="857"/>
      <c r="E745" s="857"/>
      <c r="F745" s="857"/>
      <c r="G745" s="857"/>
      <c r="H745" s="857"/>
      <c r="I745" s="857"/>
      <c r="J745" s="857"/>
      <c r="K745" s="857"/>
      <c r="L745" s="857"/>
      <c r="M745" s="857"/>
      <c r="N745" s="857"/>
      <c r="O745" s="857"/>
      <c r="P745" s="857"/>
      <c r="Q745" s="857"/>
      <c r="R745" s="857"/>
      <c r="S745" s="857"/>
      <c r="T745" s="857"/>
      <c r="U745" s="857"/>
      <c r="V745" s="857"/>
      <c r="W745" s="857"/>
      <c r="X745" s="857"/>
      <c r="Y745" s="856"/>
    </row>
    <row r="746" spans="1:25">
      <c r="A746" s="857"/>
      <c r="B746" s="857"/>
      <c r="C746" s="857"/>
      <c r="D746" s="857"/>
      <c r="E746" s="857"/>
      <c r="F746" s="857"/>
      <c r="G746" s="857"/>
      <c r="H746" s="857"/>
      <c r="I746" s="857"/>
      <c r="J746" s="857"/>
      <c r="K746" s="857"/>
      <c r="L746" s="857"/>
      <c r="M746" s="857"/>
      <c r="N746" s="857"/>
      <c r="O746" s="857"/>
      <c r="P746" s="857"/>
      <c r="Q746" s="857"/>
      <c r="R746" s="857"/>
      <c r="S746" s="857"/>
      <c r="T746" s="857"/>
      <c r="U746" s="857"/>
      <c r="V746" s="857"/>
      <c r="W746" s="857"/>
      <c r="X746" s="857"/>
      <c r="Y746" s="856"/>
    </row>
    <row r="747" spans="1:25">
      <c r="A747" s="857"/>
      <c r="B747" s="857"/>
      <c r="C747" s="857"/>
      <c r="D747" s="857"/>
      <c r="E747" s="857"/>
      <c r="F747" s="857"/>
      <c r="G747" s="857"/>
      <c r="H747" s="857"/>
      <c r="I747" s="857"/>
      <c r="J747" s="857"/>
      <c r="K747" s="857"/>
      <c r="L747" s="857"/>
      <c r="M747" s="857"/>
      <c r="N747" s="857"/>
      <c r="O747" s="857"/>
      <c r="P747" s="857"/>
      <c r="Q747" s="857"/>
      <c r="R747" s="857"/>
      <c r="S747" s="857"/>
      <c r="T747" s="857"/>
      <c r="U747" s="857"/>
      <c r="V747" s="857"/>
      <c r="W747" s="857"/>
      <c r="X747" s="857"/>
      <c r="Y747" s="856"/>
    </row>
    <row r="748" spans="1:25">
      <c r="A748" s="857"/>
      <c r="B748" s="857"/>
      <c r="C748" s="857"/>
      <c r="D748" s="857"/>
      <c r="E748" s="857"/>
      <c r="F748" s="857"/>
      <c r="G748" s="857"/>
      <c r="H748" s="857"/>
      <c r="I748" s="857"/>
      <c r="J748" s="857"/>
      <c r="K748" s="857"/>
      <c r="L748" s="857"/>
      <c r="M748" s="857"/>
      <c r="N748" s="857"/>
      <c r="O748" s="857"/>
      <c r="P748" s="857"/>
      <c r="Q748" s="857"/>
      <c r="R748" s="857"/>
      <c r="S748" s="857"/>
      <c r="T748" s="857"/>
      <c r="U748" s="857"/>
      <c r="V748" s="857"/>
      <c r="W748" s="857"/>
      <c r="X748" s="857"/>
      <c r="Y748" s="856"/>
    </row>
    <row r="749" spans="1:25">
      <c r="A749" s="857"/>
      <c r="B749" s="857"/>
      <c r="C749" s="857"/>
      <c r="D749" s="857"/>
      <c r="E749" s="857"/>
      <c r="F749" s="857"/>
      <c r="G749" s="857"/>
      <c r="H749" s="857"/>
      <c r="I749" s="857"/>
      <c r="J749" s="857"/>
      <c r="K749" s="857"/>
      <c r="L749" s="857"/>
      <c r="M749" s="857"/>
      <c r="N749" s="857"/>
      <c r="O749" s="857"/>
      <c r="P749" s="857"/>
      <c r="Q749" s="857"/>
      <c r="R749" s="857"/>
      <c r="S749" s="857"/>
      <c r="T749" s="857"/>
      <c r="U749" s="857"/>
      <c r="V749" s="857"/>
      <c r="W749" s="857"/>
      <c r="X749" s="857"/>
      <c r="Y749" s="856"/>
    </row>
    <row r="750" spans="1:25">
      <c r="A750" s="857"/>
      <c r="B750" s="857"/>
      <c r="C750" s="857"/>
      <c r="D750" s="857"/>
      <c r="E750" s="857"/>
      <c r="F750" s="857"/>
      <c r="G750" s="857"/>
      <c r="H750" s="857"/>
      <c r="I750" s="857"/>
      <c r="J750" s="857"/>
      <c r="K750" s="857"/>
      <c r="L750" s="857"/>
      <c r="M750" s="857"/>
      <c r="N750" s="857"/>
      <c r="O750" s="857"/>
      <c r="P750" s="857"/>
      <c r="Q750" s="857"/>
      <c r="R750" s="857"/>
      <c r="S750" s="857"/>
      <c r="T750" s="857"/>
      <c r="U750" s="857"/>
      <c r="V750" s="857"/>
      <c r="W750" s="857"/>
      <c r="X750" s="857"/>
      <c r="Y750" s="856"/>
    </row>
    <row r="751" spans="1:25">
      <c r="A751" s="857"/>
      <c r="B751" s="857"/>
      <c r="C751" s="857"/>
      <c r="D751" s="857"/>
      <c r="E751" s="857"/>
      <c r="F751" s="857"/>
      <c r="G751" s="857"/>
      <c r="H751" s="857"/>
      <c r="I751" s="857"/>
      <c r="J751" s="857"/>
      <c r="K751" s="857"/>
      <c r="L751" s="857"/>
      <c r="M751" s="857"/>
      <c r="N751" s="857"/>
      <c r="O751" s="857"/>
      <c r="P751" s="857"/>
      <c r="Q751" s="857"/>
      <c r="R751" s="857"/>
      <c r="S751" s="857"/>
      <c r="T751" s="857"/>
      <c r="U751" s="857"/>
      <c r="V751" s="857"/>
      <c r="W751" s="857"/>
      <c r="X751" s="857"/>
      <c r="Y751" s="856"/>
    </row>
    <row r="752" spans="1:25">
      <c r="A752" s="857"/>
      <c r="B752" s="857"/>
      <c r="C752" s="857"/>
      <c r="D752" s="857"/>
      <c r="E752" s="857"/>
      <c r="F752" s="857"/>
      <c r="G752" s="857"/>
      <c r="H752" s="857"/>
      <c r="I752" s="857"/>
      <c r="J752" s="857"/>
      <c r="K752" s="857"/>
      <c r="L752" s="857"/>
      <c r="M752" s="857"/>
      <c r="N752" s="857"/>
      <c r="O752" s="857"/>
      <c r="P752" s="857"/>
      <c r="Q752" s="857"/>
      <c r="R752" s="857"/>
      <c r="S752" s="857"/>
      <c r="T752" s="857"/>
      <c r="U752" s="857"/>
      <c r="V752" s="857"/>
      <c r="W752" s="857"/>
      <c r="X752" s="857"/>
      <c r="Y752" s="856"/>
    </row>
    <row r="753" spans="1:25">
      <c r="A753" s="857"/>
      <c r="B753" s="857"/>
      <c r="C753" s="857"/>
      <c r="D753" s="857"/>
      <c r="E753" s="857"/>
      <c r="F753" s="857"/>
      <c r="G753" s="857"/>
      <c r="H753" s="857"/>
      <c r="I753" s="857"/>
      <c r="J753" s="857"/>
      <c r="K753" s="857"/>
      <c r="L753" s="857"/>
      <c r="M753" s="857"/>
      <c r="N753" s="857"/>
      <c r="O753" s="857"/>
      <c r="P753" s="857"/>
      <c r="Q753" s="857"/>
      <c r="R753" s="857"/>
      <c r="S753" s="857"/>
      <c r="T753" s="857"/>
      <c r="U753" s="857"/>
      <c r="V753" s="857"/>
      <c r="W753" s="857"/>
      <c r="X753" s="857"/>
      <c r="Y753" s="856"/>
    </row>
    <row r="754" spans="1:25">
      <c r="A754" s="857"/>
      <c r="B754" s="857"/>
      <c r="C754" s="857"/>
      <c r="D754" s="857"/>
      <c r="E754" s="857"/>
      <c r="F754" s="857"/>
      <c r="G754" s="857"/>
      <c r="H754" s="857"/>
      <c r="I754" s="857"/>
      <c r="J754" s="857"/>
      <c r="K754" s="857"/>
      <c r="L754" s="857"/>
      <c r="M754" s="857"/>
      <c r="N754" s="857"/>
      <c r="O754" s="857"/>
      <c r="P754" s="857"/>
      <c r="Q754" s="857"/>
      <c r="R754" s="857"/>
      <c r="S754" s="857"/>
      <c r="T754" s="857"/>
      <c r="U754" s="857"/>
      <c r="V754" s="857"/>
      <c r="W754" s="857"/>
      <c r="X754" s="857"/>
      <c r="Y754" s="856"/>
    </row>
    <row r="755" spans="1:25">
      <c r="A755" s="857"/>
      <c r="B755" s="857"/>
      <c r="C755" s="857"/>
      <c r="D755" s="857"/>
      <c r="E755" s="857"/>
      <c r="F755" s="857"/>
      <c r="G755" s="857"/>
      <c r="H755" s="857"/>
      <c r="I755" s="857"/>
      <c r="J755" s="857"/>
      <c r="K755" s="857"/>
      <c r="L755" s="857"/>
      <c r="M755" s="857"/>
      <c r="N755" s="857"/>
      <c r="O755" s="857"/>
      <c r="P755" s="857"/>
      <c r="Q755" s="857"/>
      <c r="R755" s="857"/>
      <c r="S755" s="857"/>
      <c r="T755" s="857"/>
      <c r="U755" s="857"/>
      <c r="V755" s="857"/>
      <c r="W755" s="857"/>
      <c r="X755" s="857"/>
      <c r="Y755" s="856"/>
    </row>
    <row r="756" spans="1:25">
      <c r="A756" s="857"/>
      <c r="B756" s="857"/>
      <c r="C756" s="857"/>
      <c r="D756" s="857"/>
      <c r="E756" s="857"/>
      <c r="F756" s="857"/>
      <c r="G756" s="857"/>
      <c r="H756" s="857"/>
      <c r="I756" s="857"/>
      <c r="J756" s="857"/>
      <c r="K756" s="857"/>
      <c r="L756" s="857"/>
      <c r="M756" s="857"/>
      <c r="N756" s="857"/>
      <c r="O756" s="857"/>
      <c r="P756" s="857"/>
      <c r="Q756" s="857"/>
      <c r="R756" s="857"/>
      <c r="S756" s="857"/>
      <c r="T756" s="857"/>
      <c r="U756" s="857"/>
      <c r="V756" s="857"/>
      <c r="W756" s="857"/>
      <c r="X756" s="857"/>
      <c r="Y756" s="856"/>
    </row>
    <row r="757" spans="1:25">
      <c r="A757" s="857"/>
      <c r="B757" s="857"/>
      <c r="C757" s="857"/>
      <c r="D757" s="857"/>
      <c r="E757" s="857"/>
      <c r="F757" s="857"/>
      <c r="G757" s="857"/>
      <c r="H757" s="857"/>
      <c r="I757" s="857"/>
      <c r="J757" s="857"/>
      <c r="K757" s="857"/>
      <c r="L757" s="857"/>
      <c r="M757" s="857"/>
      <c r="N757" s="857"/>
      <c r="O757" s="857"/>
      <c r="P757" s="857"/>
      <c r="Q757" s="857"/>
      <c r="R757" s="857"/>
      <c r="S757" s="857"/>
      <c r="T757" s="857"/>
      <c r="U757" s="857"/>
      <c r="V757" s="857"/>
      <c r="W757" s="857"/>
      <c r="X757" s="857"/>
      <c r="Y757" s="856"/>
    </row>
    <row r="758" spans="1:25">
      <c r="A758" s="857"/>
      <c r="B758" s="857"/>
      <c r="C758" s="857"/>
      <c r="D758" s="857"/>
      <c r="E758" s="857"/>
      <c r="F758" s="857"/>
      <c r="G758" s="857"/>
      <c r="H758" s="857"/>
      <c r="I758" s="857"/>
      <c r="J758" s="857"/>
      <c r="K758" s="857"/>
      <c r="L758" s="857"/>
      <c r="M758" s="857"/>
      <c r="N758" s="857"/>
      <c r="O758" s="857"/>
      <c r="P758" s="857"/>
      <c r="Q758" s="857"/>
      <c r="R758" s="857"/>
      <c r="S758" s="857"/>
      <c r="T758" s="857"/>
      <c r="U758" s="857"/>
      <c r="V758" s="857"/>
      <c r="W758" s="857"/>
      <c r="X758" s="857"/>
      <c r="Y758" s="856"/>
    </row>
    <row r="759" spans="1:25">
      <c r="A759" s="857"/>
      <c r="B759" s="857"/>
      <c r="C759" s="857"/>
      <c r="D759" s="857"/>
      <c r="E759" s="857"/>
      <c r="F759" s="857"/>
      <c r="G759" s="857"/>
      <c r="H759" s="857"/>
      <c r="I759" s="857"/>
      <c r="J759" s="857"/>
      <c r="K759" s="857"/>
      <c r="L759" s="857"/>
      <c r="M759" s="857"/>
      <c r="N759" s="857"/>
      <c r="O759" s="857"/>
      <c r="P759" s="857"/>
      <c r="Q759" s="857"/>
      <c r="R759" s="857"/>
      <c r="S759" s="857"/>
      <c r="T759" s="857"/>
      <c r="U759" s="857"/>
      <c r="V759" s="857"/>
      <c r="W759" s="857"/>
      <c r="X759" s="857"/>
      <c r="Y759" s="856"/>
    </row>
    <row r="760" spans="1:25">
      <c r="A760" s="857"/>
      <c r="B760" s="857"/>
      <c r="C760" s="857"/>
      <c r="D760" s="857"/>
      <c r="E760" s="857"/>
      <c r="F760" s="857"/>
      <c r="G760" s="857"/>
      <c r="H760" s="857"/>
      <c r="I760" s="857"/>
      <c r="J760" s="857"/>
      <c r="K760" s="857"/>
      <c r="L760" s="857"/>
      <c r="M760" s="857"/>
      <c r="N760" s="857"/>
      <c r="O760" s="857"/>
      <c r="P760" s="857"/>
      <c r="Q760" s="857"/>
      <c r="R760" s="857"/>
      <c r="S760" s="857"/>
      <c r="T760" s="857"/>
      <c r="U760" s="857"/>
      <c r="V760" s="857"/>
      <c r="W760" s="857"/>
      <c r="X760" s="857"/>
      <c r="Y760" s="856"/>
    </row>
    <row r="761" spans="1:25">
      <c r="A761" s="857"/>
      <c r="B761" s="857"/>
      <c r="C761" s="857"/>
      <c r="D761" s="857"/>
      <c r="E761" s="857"/>
      <c r="F761" s="857"/>
      <c r="G761" s="857"/>
      <c r="H761" s="857"/>
      <c r="I761" s="857"/>
      <c r="J761" s="857"/>
      <c r="K761" s="857"/>
      <c r="L761" s="857"/>
      <c r="M761" s="857"/>
      <c r="N761" s="857"/>
      <c r="O761" s="857"/>
      <c r="P761" s="857"/>
      <c r="Q761" s="857"/>
      <c r="R761" s="857"/>
      <c r="S761" s="857"/>
      <c r="T761" s="857"/>
      <c r="U761" s="857"/>
      <c r="V761" s="857"/>
      <c r="W761" s="857"/>
      <c r="X761" s="857"/>
      <c r="Y761" s="856"/>
    </row>
    <row r="762" spans="1:25">
      <c r="A762" s="857"/>
      <c r="B762" s="857"/>
      <c r="C762" s="857"/>
      <c r="D762" s="857"/>
      <c r="E762" s="857"/>
      <c r="F762" s="857"/>
      <c r="G762" s="857"/>
      <c r="H762" s="857"/>
      <c r="I762" s="857"/>
      <c r="J762" s="857"/>
      <c r="K762" s="857"/>
      <c r="L762" s="857"/>
      <c r="M762" s="857"/>
      <c r="N762" s="857"/>
      <c r="O762" s="857"/>
      <c r="P762" s="857"/>
      <c r="Q762" s="857"/>
      <c r="R762" s="857"/>
      <c r="S762" s="857"/>
      <c r="T762" s="857"/>
      <c r="U762" s="857"/>
      <c r="V762" s="857"/>
      <c r="W762" s="857"/>
      <c r="X762" s="857"/>
      <c r="Y762" s="856"/>
    </row>
    <row r="763" spans="1:25">
      <c r="A763" s="857"/>
      <c r="B763" s="857"/>
      <c r="C763" s="857"/>
      <c r="D763" s="857"/>
      <c r="E763" s="857"/>
      <c r="F763" s="857"/>
      <c r="G763" s="857"/>
      <c r="H763" s="857"/>
      <c r="I763" s="857"/>
      <c r="J763" s="857"/>
      <c r="K763" s="857"/>
      <c r="L763" s="857"/>
      <c r="M763" s="857"/>
      <c r="N763" s="857"/>
      <c r="O763" s="857"/>
      <c r="P763" s="857"/>
      <c r="Q763" s="857"/>
      <c r="R763" s="857"/>
      <c r="S763" s="857"/>
      <c r="T763" s="857"/>
      <c r="U763" s="857"/>
      <c r="V763" s="857"/>
      <c r="W763" s="857"/>
      <c r="X763" s="857"/>
      <c r="Y763" s="856"/>
    </row>
    <row r="764" spans="1:25">
      <c r="A764" s="857"/>
      <c r="B764" s="857"/>
      <c r="C764" s="857"/>
      <c r="D764" s="857"/>
      <c r="E764" s="857"/>
      <c r="F764" s="857"/>
      <c r="G764" s="857"/>
      <c r="H764" s="857"/>
      <c r="I764" s="857"/>
      <c r="J764" s="857"/>
      <c r="K764" s="857"/>
      <c r="L764" s="857"/>
      <c r="M764" s="857"/>
      <c r="N764" s="857"/>
      <c r="O764" s="857"/>
      <c r="P764" s="857"/>
      <c r="Q764" s="857"/>
      <c r="R764" s="857"/>
      <c r="S764" s="857"/>
      <c r="T764" s="857"/>
      <c r="U764" s="857"/>
      <c r="V764" s="857"/>
      <c r="W764" s="857"/>
      <c r="X764" s="857"/>
      <c r="Y764" s="856"/>
    </row>
    <row r="765" spans="1:25">
      <c r="A765" s="857"/>
      <c r="B765" s="857"/>
      <c r="C765" s="857"/>
      <c r="D765" s="857"/>
      <c r="E765" s="857"/>
      <c r="F765" s="857"/>
      <c r="G765" s="857"/>
      <c r="H765" s="857"/>
      <c r="I765" s="857"/>
      <c r="J765" s="857"/>
      <c r="K765" s="857"/>
      <c r="L765" s="857"/>
      <c r="M765" s="857"/>
      <c r="N765" s="857"/>
      <c r="O765" s="857"/>
      <c r="P765" s="857"/>
      <c r="Q765" s="857"/>
      <c r="R765" s="857"/>
      <c r="S765" s="857"/>
      <c r="T765" s="857"/>
      <c r="U765" s="857"/>
      <c r="V765" s="857"/>
      <c r="W765" s="857"/>
      <c r="X765" s="857"/>
      <c r="Y765" s="856"/>
    </row>
    <row r="766" spans="1:25">
      <c r="A766" s="857"/>
      <c r="B766" s="857"/>
      <c r="C766" s="857"/>
      <c r="D766" s="857"/>
      <c r="E766" s="857"/>
      <c r="F766" s="857"/>
      <c r="G766" s="857"/>
      <c r="H766" s="857"/>
      <c r="I766" s="857"/>
      <c r="J766" s="857"/>
      <c r="K766" s="857"/>
      <c r="L766" s="857"/>
      <c r="M766" s="857"/>
      <c r="N766" s="857"/>
      <c r="O766" s="857"/>
      <c r="P766" s="857"/>
      <c r="Q766" s="857"/>
      <c r="R766" s="857"/>
      <c r="S766" s="857"/>
      <c r="T766" s="857"/>
      <c r="U766" s="857"/>
      <c r="V766" s="857"/>
      <c r="W766" s="857"/>
      <c r="X766" s="857"/>
      <c r="Y766" s="856"/>
    </row>
    <row r="767" spans="1:25">
      <c r="A767" s="857"/>
      <c r="B767" s="857"/>
      <c r="C767" s="857"/>
      <c r="D767" s="857"/>
      <c r="E767" s="857"/>
      <c r="F767" s="857"/>
      <c r="G767" s="857"/>
      <c r="H767" s="857"/>
      <c r="I767" s="857"/>
      <c r="J767" s="857"/>
      <c r="K767" s="857"/>
      <c r="L767" s="857"/>
      <c r="M767" s="857"/>
      <c r="N767" s="857"/>
      <c r="O767" s="857"/>
      <c r="P767" s="857"/>
      <c r="Q767" s="857"/>
      <c r="R767" s="857"/>
      <c r="S767" s="857"/>
      <c r="T767" s="857"/>
      <c r="U767" s="857"/>
      <c r="V767" s="857"/>
      <c r="W767" s="857"/>
      <c r="X767" s="857"/>
      <c r="Y767" s="856"/>
    </row>
    <row r="768" spans="1:25">
      <c r="A768" s="857"/>
      <c r="B768" s="857"/>
      <c r="C768" s="857"/>
      <c r="D768" s="857"/>
      <c r="E768" s="857"/>
      <c r="F768" s="857"/>
      <c r="G768" s="857"/>
      <c r="H768" s="857"/>
      <c r="I768" s="857"/>
      <c r="J768" s="857"/>
      <c r="K768" s="857"/>
      <c r="L768" s="857"/>
      <c r="M768" s="857"/>
      <c r="N768" s="857"/>
      <c r="O768" s="857"/>
      <c r="P768" s="857"/>
      <c r="Q768" s="857"/>
      <c r="R768" s="857"/>
      <c r="S768" s="857"/>
      <c r="T768" s="857"/>
      <c r="U768" s="857"/>
      <c r="V768" s="857"/>
      <c r="W768" s="857"/>
      <c r="X768" s="857"/>
      <c r="Y768" s="856"/>
    </row>
    <row r="769" spans="1:25">
      <c r="A769" s="857"/>
      <c r="B769" s="857"/>
      <c r="C769" s="857"/>
      <c r="D769" s="857"/>
      <c r="E769" s="857"/>
      <c r="F769" s="857"/>
      <c r="G769" s="857"/>
      <c r="H769" s="857"/>
      <c r="I769" s="857"/>
      <c r="J769" s="857"/>
      <c r="K769" s="857"/>
      <c r="L769" s="857"/>
      <c r="M769" s="857"/>
      <c r="N769" s="857"/>
      <c r="O769" s="857"/>
      <c r="P769" s="857"/>
      <c r="Q769" s="857"/>
      <c r="R769" s="857"/>
      <c r="S769" s="857"/>
      <c r="T769" s="857"/>
      <c r="U769" s="857"/>
      <c r="V769" s="857"/>
      <c r="W769" s="857"/>
      <c r="X769" s="857"/>
      <c r="Y769" s="856"/>
    </row>
    <row r="770" spans="1:25">
      <c r="A770" s="857"/>
      <c r="B770" s="857"/>
      <c r="C770" s="857"/>
      <c r="D770" s="857"/>
      <c r="E770" s="857"/>
      <c r="F770" s="857"/>
      <c r="G770" s="857"/>
      <c r="H770" s="857"/>
      <c r="I770" s="857"/>
      <c r="J770" s="857"/>
      <c r="K770" s="857"/>
      <c r="L770" s="857"/>
      <c r="M770" s="857"/>
      <c r="N770" s="857"/>
      <c r="O770" s="857"/>
      <c r="P770" s="857"/>
      <c r="Q770" s="857"/>
      <c r="R770" s="857"/>
      <c r="S770" s="857"/>
      <c r="T770" s="857"/>
      <c r="U770" s="857"/>
      <c r="V770" s="857"/>
      <c r="W770" s="857"/>
      <c r="X770" s="857"/>
      <c r="Y770" s="856"/>
    </row>
    <row r="771" spans="1:25">
      <c r="A771" s="857"/>
      <c r="B771" s="857"/>
      <c r="C771" s="857"/>
      <c r="D771" s="857"/>
      <c r="E771" s="857"/>
      <c r="F771" s="857"/>
      <c r="G771" s="857"/>
      <c r="H771" s="857"/>
      <c r="I771" s="857"/>
      <c r="J771" s="857"/>
      <c r="K771" s="857"/>
      <c r="L771" s="857"/>
      <c r="M771" s="857"/>
      <c r="N771" s="857"/>
      <c r="O771" s="857"/>
      <c r="P771" s="857"/>
      <c r="Q771" s="857"/>
      <c r="R771" s="857"/>
      <c r="S771" s="857"/>
      <c r="T771" s="857"/>
      <c r="U771" s="857"/>
      <c r="V771" s="857"/>
      <c r="W771" s="857"/>
      <c r="X771" s="857"/>
      <c r="Y771" s="856"/>
    </row>
    <row r="772" spans="1:25">
      <c r="A772" s="857"/>
      <c r="B772" s="857"/>
      <c r="C772" s="857"/>
      <c r="D772" s="857"/>
      <c r="E772" s="857"/>
      <c r="F772" s="857"/>
      <c r="G772" s="857"/>
      <c r="H772" s="857"/>
      <c r="I772" s="857"/>
      <c r="J772" s="857"/>
      <c r="K772" s="857"/>
      <c r="L772" s="857"/>
      <c r="M772" s="857"/>
      <c r="N772" s="857"/>
      <c r="O772" s="857"/>
      <c r="P772" s="857"/>
      <c r="Q772" s="857"/>
      <c r="R772" s="857"/>
      <c r="S772" s="857"/>
      <c r="T772" s="857"/>
      <c r="U772" s="857"/>
      <c r="V772" s="857"/>
      <c r="W772" s="857"/>
      <c r="X772" s="857"/>
      <c r="Y772" s="856"/>
    </row>
    <row r="773" spans="1:25">
      <c r="A773" s="857"/>
      <c r="B773" s="857"/>
      <c r="C773" s="857"/>
      <c r="D773" s="857"/>
      <c r="E773" s="857"/>
      <c r="F773" s="857"/>
      <c r="G773" s="857"/>
      <c r="H773" s="857"/>
      <c r="I773" s="857"/>
      <c r="J773" s="857"/>
      <c r="K773" s="857"/>
      <c r="L773" s="857"/>
      <c r="M773" s="857"/>
      <c r="N773" s="857"/>
      <c r="O773" s="857"/>
      <c r="P773" s="857"/>
      <c r="Q773" s="857"/>
      <c r="R773" s="857"/>
      <c r="S773" s="857"/>
      <c r="T773" s="857"/>
      <c r="U773" s="857"/>
      <c r="V773" s="857"/>
      <c r="W773" s="857"/>
      <c r="X773" s="857"/>
      <c r="Y773" s="856"/>
    </row>
    <row r="774" spans="1:25">
      <c r="A774" s="857"/>
      <c r="B774" s="857"/>
      <c r="C774" s="857"/>
      <c r="D774" s="857"/>
      <c r="E774" s="857"/>
      <c r="F774" s="857"/>
      <c r="G774" s="857"/>
      <c r="H774" s="857"/>
      <c r="I774" s="857"/>
      <c r="J774" s="857"/>
      <c r="K774" s="857"/>
      <c r="L774" s="857"/>
      <c r="M774" s="857"/>
      <c r="N774" s="857"/>
      <c r="O774" s="857"/>
      <c r="P774" s="857"/>
      <c r="Q774" s="857"/>
      <c r="R774" s="857"/>
      <c r="S774" s="857"/>
      <c r="T774" s="857"/>
      <c r="U774" s="857"/>
      <c r="V774" s="857"/>
      <c r="W774" s="857"/>
      <c r="X774" s="857"/>
      <c r="Y774" s="856"/>
    </row>
    <row r="775" spans="1:25">
      <c r="A775" s="857"/>
      <c r="B775" s="857"/>
      <c r="C775" s="857"/>
      <c r="D775" s="857"/>
      <c r="E775" s="857"/>
      <c r="F775" s="857"/>
      <c r="G775" s="857"/>
      <c r="H775" s="857"/>
      <c r="I775" s="857"/>
      <c r="J775" s="857"/>
      <c r="K775" s="857"/>
      <c r="L775" s="857"/>
      <c r="M775" s="857"/>
      <c r="N775" s="857"/>
      <c r="O775" s="857"/>
      <c r="P775" s="857"/>
      <c r="Q775" s="857"/>
      <c r="R775" s="857"/>
      <c r="S775" s="857"/>
      <c r="T775" s="857"/>
      <c r="U775" s="857"/>
      <c r="V775" s="857"/>
      <c r="W775" s="857"/>
      <c r="X775" s="857"/>
      <c r="Y775" s="856"/>
    </row>
    <row r="776" spans="1:25">
      <c r="A776" s="857"/>
      <c r="B776" s="857"/>
      <c r="C776" s="857"/>
      <c r="D776" s="857"/>
      <c r="E776" s="857"/>
      <c r="F776" s="857"/>
      <c r="G776" s="857"/>
      <c r="H776" s="857"/>
      <c r="I776" s="857"/>
      <c r="J776" s="857"/>
      <c r="K776" s="857"/>
      <c r="L776" s="857"/>
      <c r="M776" s="857"/>
      <c r="N776" s="857"/>
      <c r="O776" s="857"/>
      <c r="P776" s="857"/>
      <c r="Q776" s="857"/>
      <c r="R776" s="857"/>
      <c r="S776" s="857"/>
      <c r="T776" s="857"/>
      <c r="U776" s="857"/>
      <c r="V776" s="857"/>
      <c r="W776" s="857"/>
      <c r="X776" s="857"/>
      <c r="Y776" s="856"/>
    </row>
    <row r="777" spans="1:25">
      <c r="A777" s="857"/>
      <c r="B777" s="857"/>
      <c r="C777" s="857"/>
      <c r="D777" s="857"/>
      <c r="E777" s="857"/>
      <c r="F777" s="857"/>
      <c r="G777" s="857"/>
      <c r="H777" s="857"/>
      <c r="I777" s="857"/>
      <c r="J777" s="857"/>
      <c r="K777" s="857"/>
      <c r="L777" s="857"/>
      <c r="M777" s="857"/>
      <c r="N777" s="857"/>
      <c r="O777" s="857"/>
      <c r="P777" s="857"/>
      <c r="Q777" s="857"/>
      <c r="R777" s="857"/>
      <c r="S777" s="857"/>
      <c r="T777" s="857"/>
      <c r="U777" s="857"/>
      <c r="V777" s="857"/>
      <c r="W777" s="857"/>
      <c r="X777" s="857"/>
      <c r="Y777" s="856"/>
    </row>
    <row r="778" spans="1:25">
      <c r="A778" s="857"/>
      <c r="B778" s="857"/>
      <c r="C778" s="857"/>
      <c r="D778" s="857"/>
      <c r="E778" s="857"/>
      <c r="F778" s="857"/>
      <c r="G778" s="857"/>
      <c r="H778" s="857"/>
      <c r="I778" s="857"/>
      <c r="J778" s="857"/>
      <c r="K778" s="857"/>
      <c r="L778" s="857"/>
      <c r="M778" s="857"/>
      <c r="N778" s="857"/>
      <c r="O778" s="857"/>
      <c r="P778" s="857"/>
      <c r="Q778" s="857"/>
      <c r="R778" s="857"/>
      <c r="S778" s="857"/>
      <c r="T778" s="857"/>
      <c r="U778" s="857"/>
      <c r="V778" s="857"/>
      <c r="W778" s="857"/>
      <c r="X778" s="857"/>
      <c r="Y778" s="856"/>
    </row>
    <row r="779" spans="1:25">
      <c r="A779" s="857"/>
      <c r="B779" s="857"/>
      <c r="C779" s="857"/>
      <c r="D779" s="857"/>
      <c r="E779" s="857"/>
      <c r="F779" s="857"/>
      <c r="G779" s="857"/>
      <c r="H779" s="857"/>
      <c r="I779" s="857"/>
      <c r="J779" s="857"/>
      <c r="K779" s="857"/>
      <c r="L779" s="857"/>
      <c r="M779" s="857"/>
      <c r="N779" s="857"/>
      <c r="O779" s="857"/>
      <c r="P779" s="857"/>
      <c r="Q779" s="857"/>
      <c r="R779" s="857"/>
      <c r="S779" s="857"/>
      <c r="T779" s="857"/>
      <c r="U779" s="857"/>
      <c r="V779" s="857"/>
      <c r="W779" s="857"/>
      <c r="X779" s="857"/>
      <c r="Y779" s="856"/>
    </row>
    <row r="780" spans="1:25">
      <c r="A780" s="857"/>
      <c r="B780" s="857"/>
      <c r="C780" s="857"/>
      <c r="D780" s="857"/>
      <c r="E780" s="857"/>
      <c r="F780" s="857"/>
      <c r="G780" s="857"/>
      <c r="H780" s="857"/>
      <c r="I780" s="857"/>
      <c r="J780" s="857"/>
      <c r="K780" s="857"/>
      <c r="L780" s="857"/>
      <c r="M780" s="857"/>
      <c r="N780" s="857"/>
      <c r="O780" s="857"/>
      <c r="P780" s="857"/>
      <c r="Q780" s="857"/>
      <c r="R780" s="857"/>
      <c r="S780" s="857"/>
      <c r="T780" s="857"/>
      <c r="U780" s="857"/>
      <c r="V780" s="857"/>
      <c r="W780" s="857"/>
      <c r="X780" s="857"/>
      <c r="Y780" s="856"/>
    </row>
    <row r="781" spans="1:25">
      <c r="A781" s="857"/>
      <c r="B781" s="857"/>
      <c r="C781" s="857"/>
      <c r="D781" s="857"/>
      <c r="E781" s="857"/>
      <c r="F781" s="857"/>
      <c r="G781" s="857"/>
      <c r="H781" s="857"/>
      <c r="I781" s="857"/>
      <c r="J781" s="857"/>
      <c r="K781" s="857"/>
      <c r="L781" s="857"/>
      <c r="M781" s="857"/>
      <c r="N781" s="857"/>
      <c r="O781" s="857"/>
      <c r="P781" s="857"/>
      <c r="Q781" s="857"/>
      <c r="R781" s="857"/>
      <c r="S781" s="857"/>
      <c r="T781" s="857"/>
      <c r="U781" s="857"/>
      <c r="V781" s="857"/>
      <c r="W781" s="857"/>
      <c r="X781" s="857"/>
      <c r="Y781" s="856"/>
    </row>
    <row r="782" spans="1:25">
      <c r="A782" s="857"/>
      <c r="B782" s="857"/>
      <c r="C782" s="857"/>
      <c r="D782" s="857"/>
      <c r="E782" s="857"/>
      <c r="F782" s="857"/>
      <c r="G782" s="857"/>
      <c r="H782" s="857"/>
      <c r="I782" s="857"/>
      <c r="J782" s="857"/>
      <c r="K782" s="857"/>
      <c r="L782" s="857"/>
      <c r="M782" s="857"/>
      <c r="N782" s="857"/>
      <c r="O782" s="857"/>
      <c r="P782" s="857"/>
      <c r="Q782" s="857"/>
      <c r="R782" s="857"/>
      <c r="S782" s="857"/>
      <c r="T782" s="857"/>
      <c r="U782" s="857"/>
      <c r="V782" s="857"/>
      <c r="W782" s="857"/>
      <c r="X782" s="857"/>
      <c r="Y782" s="856"/>
    </row>
    <row r="783" spans="1:25">
      <c r="A783" s="857"/>
      <c r="B783" s="857"/>
      <c r="C783" s="857"/>
      <c r="D783" s="857"/>
      <c r="E783" s="857"/>
      <c r="F783" s="857"/>
      <c r="G783" s="857"/>
      <c r="H783" s="857"/>
      <c r="I783" s="857"/>
      <c r="J783" s="857"/>
      <c r="K783" s="857"/>
      <c r="L783" s="857"/>
      <c r="M783" s="857"/>
      <c r="N783" s="857"/>
      <c r="O783" s="857"/>
      <c r="P783" s="857"/>
      <c r="Q783" s="857"/>
      <c r="R783" s="857"/>
      <c r="S783" s="857"/>
      <c r="T783" s="857"/>
      <c r="U783" s="857"/>
      <c r="V783" s="857"/>
      <c r="W783" s="857"/>
      <c r="X783" s="857"/>
      <c r="Y783" s="856"/>
    </row>
    <row r="784" spans="1:25">
      <c r="A784" s="857"/>
      <c r="B784" s="857"/>
      <c r="C784" s="857"/>
      <c r="D784" s="857"/>
      <c r="E784" s="857"/>
      <c r="F784" s="857"/>
      <c r="G784" s="857"/>
      <c r="H784" s="857"/>
      <c r="I784" s="857"/>
      <c r="J784" s="857"/>
      <c r="K784" s="857"/>
      <c r="L784" s="857"/>
      <c r="M784" s="857"/>
      <c r="N784" s="857"/>
      <c r="O784" s="857"/>
      <c r="P784" s="857"/>
      <c r="Q784" s="857"/>
      <c r="R784" s="857"/>
      <c r="S784" s="857"/>
      <c r="T784" s="857"/>
      <c r="U784" s="857"/>
      <c r="V784" s="857"/>
      <c r="W784" s="857"/>
      <c r="X784" s="857"/>
      <c r="Y784" s="856"/>
    </row>
    <row r="785" spans="1:25">
      <c r="A785" s="857"/>
      <c r="B785" s="857"/>
      <c r="C785" s="857"/>
      <c r="D785" s="857"/>
      <c r="E785" s="857"/>
      <c r="F785" s="857"/>
      <c r="G785" s="857"/>
      <c r="H785" s="857"/>
      <c r="I785" s="857"/>
      <c r="J785" s="857"/>
      <c r="K785" s="857"/>
      <c r="L785" s="857"/>
      <c r="M785" s="857"/>
      <c r="N785" s="857"/>
      <c r="O785" s="857"/>
      <c r="P785" s="857"/>
      <c r="Q785" s="857"/>
      <c r="R785" s="857"/>
      <c r="S785" s="857"/>
      <c r="T785" s="857"/>
      <c r="U785" s="857"/>
      <c r="V785" s="857"/>
      <c r="W785" s="857"/>
      <c r="X785" s="857"/>
      <c r="Y785" s="856"/>
    </row>
    <row r="786" spans="1:25">
      <c r="A786" s="857"/>
      <c r="B786" s="857"/>
      <c r="C786" s="857"/>
      <c r="D786" s="857"/>
      <c r="E786" s="857"/>
      <c r="F786" s="857"/>
      <c r="G786" s="857"/>
      <c r="H786" s="857"/>
      <c r="I786" s="857"/>
      <c r="J786" s="857"/>
      <c r="K786" s="857"/>
      <c r="L786" s="857"/>
      <c r="M786" s="857"/>
      <c r="N786" s="857"/>
      <c r="O786" s="857"/>
      <c r="P786" s="857"/>
      <c r="Q786" s="857"/>
      <c r="R786" s="857"/>
      <c r="S786" s="857"/>
      <c r="T786" s="857"/>
      <c r="U786" s="857"/>
      <c r="V786" s="857"/>
      <c r="W786" s="857"/>
      <c r="X786" s="857"/>
      <c r="Y786" s="856"/>
    </row>
    <row r="787" spans="1:25">
      <c r="A787" s="857"/>
      <c r="B787" s="857"/>
      <c r="C787" s="857"/>
      <c r="D787" s="857"/>
      <c r="E787" s="857"/>
      <c r="F787" s="857"/>
      <c r="G787" s="857"/>
      <c r="H787" s="857"/>
      <c r="I787" s="857"/>
      <c r="J787" s="857"/>
      <c r="K787" s="857"/>
      <c r="L787" s="857"/>
      <c r="M787" s="857"/>
      <c r="N787" s="857"/>
      <c r="O787" s="857"/>
      <c r="P787" s="857"/>
      <c r="Q787" s="857"/>
      <c r="R787" s="857"/>
      <c r="S787" s="857"/>
      <c r="T787" s="857"/>
      <c r="U787" s="857"/>
      <c r="V787" s="857"/>
      <c r="W787" s="857"/>
      <c r="X787" s="857"/>
      <c r="Y787" s="856"/>
    </row>
    <row r="788" spans="1:25">
      <c r="A788" s="857"/>
      <c r="B788" s="857"/>
      <c r="C788" s="857"/>
      <c r="D788" s="857"/>
      <c r="E788" s="857"/>
      <c r="F788" s="857"/>
      <c r="G788" s="857"/>
      <c r="H788" s="857"/>
      <c r="I788" s="857"/>
      <c r="J788" s="857"/>
      <c r="K788" s="857"/>
      <c r="L788" s="857"/>
      <c r="M788" s="857"/>
      <c r="N788" s="857"/>
      <c r="O788" s="857"/>
      <c r="P788" s="857"/>
      <c r="Q788" s="857"/>
      <c r="R788" s="857"/>
      <c r="S788" s="857"/>
      <c r="T788" s="857"/>
      <c r="U788" s="857"/>
      <c r="V788" s="857"/>
      <c r="W788" s="857"/>
      <c r="X788" s="857"/>
      <c r="Y788" s="856"/>
    </row>
    <row r="789" spans="1:25">
      <c r="A789" s="857"/>
      <c r="B789" s="857"/>
      <c r="C789" s="857"/>
      <c r="D789" s="857"/>
      <c r="E789" s="857"/>
      <c r="F789" s="857"/>
      <c r="G789" s="857"/>
      <c r="H789" s="857"/>
      <c r="I789" s="857"/>
      <c r="J789" s="857"/>
      <c r="K789" s="857"/>
      <c r="L789" s="857"/>
      <c r="M789" s="857"/>
      <c r="N789" s="857"/>
      <c r="O789" s="857"/>
      <c r="P789" s="857"/>
      <c r="Q789" s="857"/>
      <c r="R789" s="857"/>
      <c r="S789" s="857"/>
      <c r="T789" s="857"/>
      <c r="U789" s="857"/>
      <c r="V789" s="857"/>
      <c r="W789" s="857"/>
      <c r="X789" s="857"/>
      <c r="Y789" s="856"/>
    </row>
    <row r="790" spans="1:25">
      <c r="A790" s="857"/>
      <c r="B790" s="857"/>
      <c r="C790" s="857"/>
      <c r="D790" s="857"/>
      <c r="E790" s="857"/>
      <c r="F790" s="857"/>
      <c r="G790" s="857"/>
      <c r="H790" s="857"/>
      <c r="I790" s="857"/>
      <c r="J790" s="857"/>
      <c r="K790" s="857"/>
      <c r="L790" s="857"/>
      <c r="M790" s="857"/>
      <c r="N790" s="857"/>
      <c r="O790" s="857"/>
      <c r="P790" s="857"/>
      <c r="Q790" s="857"/>
      <c r="R790" s="857"/>
      <c r="S790" s="857"/>
      <c r="T790" s="857"/>
      <c r="U790" s="857"/>
      <c r="V790" s="857"/>
      <c r="W790" s="857"/>
      <c r="X790" s="857"/>
      <c r="Y790" s="856"/>
    </row>
    <row r="791" spans="1:25">
      <c r="A791" s="857"/>
      <c r="B791" s="857"/>
      <c r="C791" s="857"/>
      <c r="D791" s="857"/>
      <c r="E791" s="857"/>
      <c r="F791" s="857"/>
      <c r="G791" s="857"/>
      <c r="H791" s="857"/>
      <c r="I791" s="857"/>
      <c r="J791" s="857"/>
      <c r="K791" s="857"/>
      <c r="L791" s="857"/>
      <c r="M791" s="857"/>
      <c r="N791" s="857"/>
      <c r="O791" s="857"/>
      <c r="P791" s="857"/>
      <c r="Q791" s="857"/>
      <c r="R791" s="857"/>
      <c r="S791" s="857"/>
      <c r="T791" s="857"/>
      <c r="U791" s="857"/>
      <c r="V791" s="857"/>
      <c r="W791" s="857"/>
      <c r="X791" s="857"/>
      <c r="Y791" s="856"/>
    </row>
    <row r="792" spans="1:25">
      <c r="A792" s="857"/>
      <c r="B792" s="857"/>
      <c r="C792" s="857"/>
      <c r="D792" s="857"/>
      <c r="E792" s="857"/>
      <c r="F792" s="857"/>
      <c r="G792" s="857"/>
      <c r="H792" s="857"/>
      <c r="I792" s="857"/>
      <c r="J792" s="857"/>
      <c r="K792" s="857"/>
      <c r="L792" s="857"/>
      <c r="M792" s="857"/>
      <c r="N792" s="857"/>
      <c r="O792" s="857"/>
      <c r="P792" s="857"/>
      <c r="Q792" s="857"/>
      <c r="R792" s="857"/>
      <c r="S792" s="857"/>
      <c r="T792" s="857"/>
      <c r="U792" s="857"/>
      <c r="V792" s="857"/>
      <c r="W792" s="857"/>
      <c r="X792" s="857"/>
      <c r="Y792" s="856"/>
    </row>
    <row r="793" spans="1:25">
      <c r="A793" s="857"/>
      <c r="B793" s="857"/>
      <c r="C793" s="857"/>
      <c r="D793" s="857"/>
      <c r="E793" s="857"/>
      <c r="F793" s="857"/>
      <c r="G793" s="857"/>
      <c r="H793" s="857"/>
      <c r="I793" s="857"/>
      <c r="J793" s="857"/>
      <c r="K793" s="857"/>
      <c r="L793" s="857"/>
      <c r="M793" s="857"/>
      <c r="N793" s="857"/>
      <c r="O793" s="857"/>
      <c r="P793" s="857"/>
      <c r="Q793" s="857"/>
      <c r="R793" s="857"/>
      <c r="S793" s="857"/>
      <c r="T793" s="857"/>
      <c r="U793" s="857"/>
      <c r="V793" s="857"/>
      <c r="W793" s="857"/>
      <c r="X793" s="857"/>
      <c r="Y793" s="856"/>
    </row>
    <row r="794" spans="1:25">
      <c r="A794" s="857"/>
      <c r="B794" s="857"/>
      <c r="C794" s="857"/>
      <c r="D794" s="857"/>
      <c r="E794" s="857"/>
      <c r="F794" s="857"/>
      <c r="G794" s="857"/>
      <c r="H794" s="857"/>
      <c r="I794" s="857"/>
      <c r="J794" s="857"/>
      <c r="K794" s="857"/>
      <c r="L794" s="857"/>
      <c r="M794" s="857"/>
      <c r="N794" s="857"/>
      <c r="O794" s="857"/>
      <c r="P794" s="857"/>
      <c r="Q794" s="857"/>
      <c r="R794" s="857"/>
      <c r="S794" s="857"/>
      <c r="T794" s="857"/>
      <c r="U794" s="857"/>
      <c r="V794" s="857"/>
      <c r="W794" s="857"/>
      <c r="X794" s="857"/>
      <c r="Y794" s="856"/>
    </row>
    <row r="795" spans="1:25">
      <c r="A795" s="857"/>
      <c r="B795" s="857"/>
      <c r="C795" s="857"/>
      <c r="D795" s="857"/>
      <c r="E795" s="857"/>
      <c r="F795" s="857"/>
      <c r="G795" s="857"/>
      <c r="H795" s="857"/>
      <c r="I795" s="857"/>
      <c r="J795" s="857"/>
      <c r="K795" s="857"/>
      <c r="L795" s="857"/>
      <c r="M795" s="857"/>
      <c r="N795" s="857"/>
      <c r="O795" s="857"/>
      <c r="P795" s="857"/>
      <c r="Q795" s="857"/>
      <c r="R795" s="857"/>
      <c r="S795" s="857"/>
      <c r="T795" s="857"/>
      <c r="U795" s="857"/>
      <c r="V795" s="857"/>
      <c r="W795" s="857"/>
      <c r="X795" s="857"/>
      <c r="Y795" s="856"/>
    </row>
    <row r="796" spans="1:25">
      <c r="A796" s="857"/>
      <c r="B796" s="857"/>
      <c r="C796" s="857"/>
      <c r="D796" s="857"/>
      <c r="E796" s="857"/>
      <c r="F796" s="857"/>
      <c r="G796" s="857"/>
      <c r="H796" s="857"/>
      <c r="I796" s="857"/>
      <c r="J796" s="857"/>
      <c r="K796" s="857"/>
      <c r="L796" s="857"/>
      <c r="M796" s="857"/>
      <c r="N796" s="857"/>
      <c r="O796" s="857"/>
      <c r="P796" s="857"/>
      <c r="Q796" s="857"/>
      <c r="R796" s="857"/>
      <c r="S796" s="857"/>
      <c r="T796" s="857"/>
      <c r="U796" s="857"/>
      <c r="V796" s="857"/>
      <c r="W796" s="857"/>
      <c r="X796" s="857"/>
      <c r="Y796" s="856"/>
    </row>
    <row r="797" spans="1:25">
      <c r="A797" s="857"/>
      <c r="B797" s="857"/>
      <c r="C797" s="857"/>
      <c r="D797" s="857"/>
      <c r="E797" s="857"/>
      <c r="F797" s="857"/>
      <c r="G797" s="857"/>
      <c r="H797" s="857"/>
      <c r="I797" s="857"/>
      <c r="J797" s="857"/>
      <c r="K797" s="857"/>
      <c r="L797" s="857"/>
      <c r="M797" s="857"/>
      <c r="N797" s="857"/>
      <c r="O797" s="857"/>
      <c r="P797" s="857"/>
      <c r="Q797" s="857"/>
      <c r="R797" s="857"/>
      <c r="S797" s="857"/>
      <c r="T797" s="857"/>
      <c r="U797" s="857"/>
      <c r="V797" s="857"/>
      <c r="W797" s="857"/>
      <c r="X797" s="857"/>
      <c r="Y797" s="856"/>
    </row>
    <row r="798" spans="1:25">
      <c r="A798" s="857"/>
      <c r="B798" s="857"/>
      <c r="C798" s="857"/>
      <c r="D798" s="857"/>
      <c r="E798" s="857"/>
      <c r="F798" s="857"/>
      <c r="G798" s="857"/>
      <c r="H798" s="857"/>
      <c r="I798" s="857"/>
      <c r="J798" s="857"/>
      <c r="K798" s="857"/>
      <c r="L798" s="857"/>
      <c r="M798" s="857"/>
      <c r="N798" s="857"/>
      <c r="O798" s="857"/>
      <c r="P798" s="857"/>
      <c r="Q798" s="857"/>
      <c r="R798" s="857"/>
      <c r="S798" s="857"/>
      <c r="T798" s="857"/>
      <c r="U798" s="857"/>
      <c r="V798" s="857"/>
      <c r="W798" s="857"/>
      <c r="X798" s="857"/>
      <c r="Y798" s="856"/>
    </row>
    <row r="799" spans="1:25">
      <c r="A799" s="857"/>
      <c r="B799" s="857"/>
      <c r="C799" s="857"/>
      <c r="D799" s="857"/>
      <c r="E799" s="857"/>
      <c r="F799" s="857"/>
      <c r="G799" s="857"/>
      <c r="H799" s="857"/>
      <c r="I799" s="857"/>
      <c r="J799" s="857"/>
      <c r="K799" s="857"/>
      <c r="L799" s="857"/>
      <c r="M799" s="857"/>
      <c r="N799" s="857"/>
      <c r="O799" s="857"/>
      <c r="P799" s="857"/>
      <c r="Q799" s="857"/>
      <c r="R799" s="857"/>
      <c r="S799" s="857"/>
      <c r="T799" s="857"/>
      <c r="U799" s="857"/>
      <c r="V799" s="857"/>
      <c r="W799" s="857"/>
      <c r="X799" s="857"/>
      <c r="Y799" s="856"/>
    </row>
    <row r="800" spans="1:25">
      <c r="A800" s="857"/>
      <c r="B800" s="857"/>
      <c r="C800" s="857"/>
      <c r="D800" s="857"/>
      <c r="E800" s="857"/>
      <c r="F800" s="857"/>
      <c r="G800" s="857"/>
      <c r="H800" s="857"/>
      <c r="I800" s="857"/>
      <c r="J800" s="857"/>
      <c r="K800" s="857"/>
      <c r="L800" s="857"/>
      <c r="M800" s="857"/>
      <c r="N800" s="857"/>
      <c r="O800" s="857"/>
      <c r="P800" s="857"/>
      <c r="Q800" s="857"/>
      <c r="R800" s="857"/>
      <c r="S800" s="857"/>
      <c r="T800" s="857"/>
      <c r="U800" s="857"/>
      <c r="V800" s="857"/>
      <c r="W800" s="857"/>
      <c r="X800" s="857"/>
      <c r="Y800" s="856"/>
    </row>
    <row r="801" spans="1:25">
      <c r="A801" s="857"/>
      <c r="B801" s="857"/>
      <c r="C801" s="857"/>
      <c r="D801" s="857"/>
      <c r="E801" s="857"/>
      <c r="F801" s="857"/>
      <c r="G801" s="857"/>
      <c r="H801" s="857"/>
      <c r="I801" s="857"/>
      <c r="J801" s="857"/>
      <c r="K801" s="857"/>
      <c r="L801" s="857"/>
      <c r="M801" s="857"/>
      <c r="N801" s="857"/>
      <c r="O801" s="857"/>
      <c r="P801" s="857"/>
      <c r="Q801" s="857"/>
      <c r="R801" s="857"/>
      <c r="S801" s="857"/>
      <c r="T801" s="857"/>
      <c r="U801" s="857"/>
      <c r="V801" s="857"/>
      <c r="W801" s="857"/>
      <c r="X801" s="857"/>
      <c r="Y801" s="856"/>
    </row>
    <row r="802" spans="1:25">
      <c r="A802" s="857"/>
      <c r="B802" s="857"/>
      <c r="C802" s="857"/>
      <c r="D802" s="857"/>
      <c r="E802" s="857"/>
      <c r="F802" s="857"/>
      <c r="G802" s="857"/>
      <c r="H802" s="857"/>
      <c r="I802" s="857"/>
      <c r="J802" s="857"/>
      <c r="K802" s="857"/>
      <c r="L802" s="857"/>
      <c r="M802" s="857"/>
      <c r="N802" s="857"/>
      <c r="O802" s="857"/>
      <c r="P802" s="857"/>
      <c r="Q802" s="857"/>
      <c r="R802" s="857"/>
      <c r="S802" s="857"/>
      <c r="T802" s="857"/>
      <c r="U802" s="857"/>
      <c r="V802" s="857"/>
      <c r="W802" s="857"/>
      <c r="X802" s="857"/>
      <c r="Y802" s="856"/>
    </row>
    <row r="803" spans="1:25">
      <c r="A803" s="857"/>
      <c r="B803" s="857"/>
      <c r="C803" s="857"/>
      <c r="D803" s="857"/>
      <c r="E803" s="857"/>
      <c r="F803" s="857"/>
      <c r="G803" s="857"/>
      <c r="H803" s="857"/>
      <c r="I803" s="857"/>
      <c r="J803" s="857"/>
      <c r="K803" s="857"/>
      <c r="L803" s="857"/>
      <c r="M803" s="857"/>
      <c r="N803" s="857"/>
      <c r="O803" s="857"/>
      <c r="P803" s="857"/>
      <c r="Q803" s="857"/>
      <c r="R803" s="857"/>
      <c r="S803" s="857"/>
      <c r="T803" s="857"/>
      <c r="U803" s="857"/>
      <c r="V803" s="857"/>
      <c r="W803" s="857"/>
      <c r="X803" s="857"/>
      <c r="Y803" s="856"/>
    </row>
    <row r="804" spans="1:25">
      <c r="A804" s="857"/>
      <c r="B804" s="857"/>
      <c r="C804" s="857"/>
      <c r="D804" s="857"/>
      <c r="E804" s="857"/>
      <c r="F804" s="857"/>
      <c r="G804" s="857"/>
      <c r="H804" s="857"/>
      <c r="I804" s="857"/>
      <c r="J804" s="857"/>
      <c r="K804" s="857"/>
      <c r="L804" s="857"/>
      <c r="M804" s="857"/>
      <c r="N804" s="857"/>
      <c r="O804" s="857"/>
      <c r="P804" s="857"/>
      <c r="Q804" s="857"/>
      <c r="R804" s="857"/>
      <c r="S804" s="857"/>
      <c r="T804" s="857"/>
      <c r="U804" s="857"/>
      <c r="V804" s="857"/>
      <c r="W804" s="857"/>
      <c r="X804" s="857"/>
      <c r="Y804" s="856"/>
    </row>
    <row r="805" spans="1:25">
      <c r="A805" s="857"/>
      <c r="B805" s="857"/>
      <c r="C805" s="857"/>
      <c r="D805" s="857"/>
      <c r="E805" s="857"/>
      <c r="F805" s="857"/>
      <c r="G805" s="857"/>
      <c r="H805" s="857"/>
      <c r="I805" s="857"/>
      <c r="J805" s="857"/>
      <c r="K805" s="857"/>
      <c r="L805" s="857"/>
      <c r="M805" s="857"/>
      <c r="N805" s="857"/>
      <c r="O805" s="857"/>
      <c r="P805" s="857"/>
      <c r="Q805" s="857"/>
      <c r="R805" s="857"/>
      <c r="S805" s="857"/>
      <c r="T805" s="857"/>
      <c r="U805" s="857"/>
      <c r="V805" s="857"/>
      <c r="W805" s="857"/>
      <c r="X805" s="857"/>
      <c r="Y805" s="856"/>
    </row>
    <row r="806" spans="1:25">
      <c r="A806" s="857"/>
      <c r="B806" s="857"/>
      <c r="C806" s="857"/>
      <c r="D806" s="857"/>
      <c r="E806" s="857"/>
      <c r="F806" s="857"/>
      <c r="G806" s="857"/>
      <c r="H806" s="857"/>
      <c r="I806" s="857"/>
      <c r="J806" s="857"/>
      <c r="K806" s="857"/>
      <c r="L806" s="857"/>
      <c r="M806" s="857"/>
      <c r="N806" s="857"/>
      <c r="O806" s="857"/>
      <c r="P806" s="857"/>
      <c r="Q806" s="857"/>
      <c r="R806" s="857"/>
      <c r="S806" s="857"/>
      <c r="T806" s="857"/>
      <c r="U806" s="857"/>
      <c r="V806" s="857"/>
      <c r="W806" s="857"/>
      <c r="X806" s="857"/>
      <c r="Y806" s="856"/>
    </row>
    <row r="807" spans="1:25">
      <c r="A807" s="857"/>
      <c r="B807" s="857"/>
      <c r="C807" s="857"/>
      <c r="D807" s="857"/>
      <c r="E807" s="857"/>
      <c r="F807" s="857"/>
      <c r="G807" s="857"/>
      <c r="H807" s="857"/>
      <c r="I807" s="857"/>
      <c r="J807" s="857"/>
      <c r="K807" s="857"/>
      <c r="L807" s="857"/>
      <c r="M807" s="857"/>
      <c r="N807" s="857"/>
      <c r="O807" s="857"/>
      <c r="P807" s="857"/>
      <c r="Q807" s="857"/>
      <c r="R807" s="857"/>
      <c r="S807" s="857"/>
      <c r="T807" s="857"/>
      <c r="U807" s="857"/>
      <c r="V807" s="857"/>
      <c r="W807" s="857"/>
      <c r="X807" s="857"/>
      <c r="Y807" s="856"/>
    </row>
    <row r="808" spans="1:25">
      <c r="A808" s="857"/>
      <c r="B808" s="857"/>
      <c r="C808" s="857"/>
      <c r="D808" s="857"/>
      <c r="E808" s="857"/>
      <c r="F808" s="857"/>
      <c r="G808" s="857"/>
      <c r="H808" s="857"/>
      <c r="I808" s="857"/>
      <c r="J808" s="857"/>
      <c r="K808" s="857"/>
      <c r="L808" s="857"/>
      <c r="M808" s="857"/>
      <c r="N808" s="857"/>
      <c r="O808" s="857"/>
      <c r="P808" s="857"/>
      <c r="Q808" s="857"/>
      <c r="R808" s="857"/>
      <c r="S808" s="857"/>
      <c r="T808" s="857"/>
      <c r="U808" s="857"/>
      <c r="V808" s="857"/>
      <c r="W808" s="857"/>
      <c r="X808" s="857"/>
      <c r="Y808" s="856"/>
    </row>
    <row r="809" spans="1:25">
      <c r="A809" s="857"/>
      <c r="B809" s="857"/>
      <c r="C809" s="857"/>
      <c r="D809" s="857"/>
      <c r="E809" s="857"/>
      <c r="F809" s="857"/>
      <c r="G809" s="857"/>
      <c r="H809" s="857"/>
      <c r="I809" s="857"/>
      <c r="J809" s="857"/>
      <c r="K809" s="857"/>
      <c r="L809" s="857"/>
      <c r="M809" s="857"/>
      <c r="N809" s="857"/>
      <c r="O809" s="857"/>
      <c r="P809" s="857"/>
      <c r="Q809" s="857"/>
      <c r="R809" s="857"/>
      <c r="S809" s="857"/>
      <c r="T809" s="857"/>
      <c r="U809" s="857"/>
      <c r="V809" s="857"/>
      <c r="W809" s="857"/>
      <c r="X809" s="857"/>
      <c r="Y809" s="856"/>
    </row>
    <row r="810" spans="1:25">
      <c r="A810" s="857"/>
      <c r="B810" s="857"/>
      <c r="C810" s="857"/>
      <c r="D810" s="857"/>
      <c r="E810" s="857"/>
      <c r="F810" s="857"/>
      <c r="G810" s="857"/>
      <c r="H810" s="857"/>
      <c r="I810" s="857"/>
      <c r="J810" s="857"/>
      <c r="K810" s="857"/>
      <c r="L810" s="857"/>
      <c r="M810" s="857"/>
      <c r="N810" s="857"/>
      <c r="O810" s="857"/>
      <c r="P810" s="857"/>
      <c r="Q810" s="857"/>
      <c r="R810" s="857"/>
      <c r="S810" s="857"/>
      <c r="T810" s="857"/>
      <c r="U810" s="857"/>
      <c r="V810" s="857"/>
      <c r="W810" s="857"/>
      <c r="X810" s="857"/>
      <c r="Y810" s="856"/>
    </row>
    <row r="811" spans="1:25">
      <c r="A811" s="857"/>
      <c r="B811" s="857"/>
      <c r="C811" s="857"/>
      <c r="D811" s="857"/>
      <c r="E811" s="857"/>
      <c r="F811" s="857"/>
      <c r="G811" s="857"/>
      <c r="H811" s="857"/>
      <c r="I811" s="857"/>
      <c r="J811" s="857"/>
      <c r="K811" s="857"/>
      <c r="L811" s="857"/>
      <c r="M811" s="857"/>
      <c r="N811" s="857"/>
      <c r="O811" s="857"/>
      <c r="P811" s="857"/>
      <c r="Q811" s="857"/>
      <c r="R811" s="857"/>
      <c r="S811" s="857"/>
      <c r="T811" s="857"/>
      <c r="U811" s="857"/>
      <c r="V811" s="857"/>
      <c r="W811" s="857"/>
      <c r="X811" s="857"/>
      <c r="Y811" s="856"/>
    </row>
    <row r="812" spans="1:25">
      <c r="A812" s="857"/>
      <c r="B812" s="857"/>
      <c r="C812" s="857"/>
      <c r="D812" s="857"/>
      <c r="E812" s="857"/>
      <c r="F812" s="857"/>
      <c r="G812" s="857"/>
      <c r="H812" s="857"/>
      <c r="I812" s="857"/>
      <c r="J812" s="857"/>
      <c r="K812" s="857"/>
      <c r="L812" s="857"/>
      <c r="M812" s="857"/>
      <c r="N812" s="857"/>
      <c r="O812" s="857"/>
      <c r="P812" s="857"/>
      <c r="Q812" s="857"/>
      <c r="R812" s="857"/>
      <c r="S812" s="857"/>
      <c r="T812" s="857"/>
      <c r="U812" s="857"/>
      <c r="V812" s="857"/>
      <c r="W812" s="857"/>
      <c r="X812" s="857"/>
      <c r="Y812" s="856"/>
    </row>
    <row r="813" spans="1:25">
      <c r="A813" s="857"/>
      <c r="B813" s="857"/>
      <c r="C813" s="857"/>
      <c r="D813" s="857"/>
      <c r="E813" s="857"/>
      <c r="F813" s="857"/>
      <c r="G813" s="857"/>
      <c r="H813" s="857"/>
      <c r="I813" s="857"/>
      <c r="J813" s="857"/>
      <c r="K813" s="857"/>
      <c r="L813" s="857"/>
      <c r="M813" s="857"/>
      <c r="N813" s="857"/>
      <c r="O813" s="857"/>
      <c r="P813" s="857"/>
      <c r="Q813" s="857"/>
      <c r="R813" s="857"/>
      <c r="S813" s="857"/>
      <c r="T813" s="857"/>
      <c r="U813" s="857"/>
      <c r="V813" s="857"/>
      <c r="W813" s="857"/>
      <c r="X813" s="857"/>
      <c r="Y813" s="856"/>
    </row>
    <row r="814" spans="1:25">
      <c r="A814" s="857"/>
      <c r="B814" s="857"/>
      <c r="C814" s="857"/>
      <c r="D814" s="857"/>
      <c r="E814" s="857"/>
      <c r="F814" s="857"/>
      <c r="G814" s="857"/>
      <c r="H814" s="857"/>
      <c r="I814" s="857"/>
      <c r="J814" s="857"/>
      <c r="K814" s="857"/>
      <c r="L814" s="857"/>
      <c r="M814" s="857"/>
      <c r="N814" s="857"/>
      <c r="O814" s="857"/>
      <c r="P814" s="857"/>
      <c r="Q814" s="857"/>
      <c r="R814" s="857"/>
      <c r="S814" s="857"/>
      <c r="T814" s="857"/>
      <c r="U814" s="857"/>
      <c r="V814" s="857"/>
      <c r="W814" s="857"/>
      <c r="X814" s="857"/>
      <c r="Y814" s="856"/>
    </row>
    <row r="815" spans="1:25">
      <c r="A815" s="857"/>
      <c r="B815" s="857"/>
      <c r="C815" s="857"/>
      <c r="D815" s="857"/>
      <c r="E815" s="857"/>
      <c r="F815" s="857"/>
      <c r="G815" s="857"/>
      <c r="H815" s="857"/>
      <c r="I815" s="857"/>
      <c r="J815" s="857"/>
      <c r="K815" s="857"/>
      <c r="L815" s="857"/>
      <c r="M815" s="857"/>
      <c r="N815" s="857"/>
      <c r="O815" s="857"/>
      <c r="P815" s="857"/>
      <c r="Q815" s="857"/>
      <c r="R815" s="857"/>
      <c r="S815" s="857"/>
      <c r="T815" s="857"/>
      <c r="U815" s="857"/>
      <c r="V815" s="857"/>
      <c r="W815" s="857"/>
      <c r="X815" s="857"/>
      <c r="Y815" s="856"/>
    </row>
    <row r="816" spans="1:25">
      <c r="A816" s="857"/>
      <c r="B816" s="857"/>
      <c r="C816" s="857"/>
      <c r="D816" s="857"/>
      <c r="E816" s="857"/>
      <c r="F816" s="857"/>
      <c r="G816" s="857"/>
      <c r="H816" s="857"/>
      <c r="I816" s="857"/>
      <c r="J816" s="857"/>
      <c r="K816" s="857"/>
      <c r="L816" s="857"/>
      <c r="M816" s="857"/>
      <c r="N816" s="857"/>
      <c r="O816" s="857"/>
      <c r="P816" s="857"/>
      <c r="Q816" s="857"/>
      <c r="R816" s="857"/>
      <c r="S816" s="857"/>
      <c r="T816" s="857"/>
      <c r="U816" s="857"/>
      <c r="V816" s="857"/>
      <c r="W816" s="857"/>
      <c r="X816" s="857"/>
      <c r="Y816" s="856"/>
    </row>
    <row r="817" spans="1:25">
      <c r="A817" s="857"/>
      <c r="B817" s="857"/>
      <c r="C817" s="857"/>
      <c r="D817" s="857"/>
      <c r="E817" s="857"/>
      <c r="F817" s="857"/>
      <c r="G817" s="857"/>
      <c r="H817" s="857"/>
      <c r="I817" s="857"/>
      <c r="J817" s="857"/>
      <c r="K817" s="857"/>
      <c r="L817" s="857"/>
      <c r="M817" s="857"/>
      <c r="N817" s="857"/>
      <c r="O817" s="857"/>
      <c r="P817" s="857"/>
      <c r="Q817" s="857"/>
      <c r="R817" s="857"/>
      <c r="S817" s="857"/>
      <c r="T817" s="857"/>
      <c r="U817" s="857"/>
      <c r="V817" s="857"/>
      <c r="W817" s="857"/>
      <c r="X817" s="857"/>
      <c r="Y817" s="856"/>
    </row>
    <row r="818" spans="1:25">
      <c r="A818" s="857"/>
      <c r="B818" s="857"/>
      <c r="C818" s="857"/>
      <c r="D818" s="857"/>
      <c r="E818" s="857"/>
      <c r="F818" s="857"/>
      <c r="G818" s="857"/>
      <c r="H818" s="857"/>
      <c r="I818" s="857"/>
      <c r="J818" s="857"/>
      <c r="K818" s="857"/>
      <c r="L818" s="857"/>
      <c r="M818" s="857"/>
      <c r="N818" s="857"/>
      <c r="O818" s="857"/>
      <c r="P818" s="857"/>
      <c r="Q818" s="857"/>
      <c r="R818" s="857"/>
      <c r="S818" s="857"/>
      <c r="T818" s="857"/>
      <c r="U818" s="857"/>
      <c r="V818" s="857"/>
      <c r="W818" s="857"/>
      <c r="X818" s="857"/>
      <c r="Y818" s="856"/>
    </row>
    <row r="819" spans="1:25">
      <c r="A819" s="857"/>
      <c r="B819" s="857"/>
      <c r="C819" s="857"/>
      <c r="D819" s="857"/>
      <c r="E819" s="857"/>
      <c r="F819" s="857"/>
      <c r="G819" s="857"/>
      <c r="H819" s="857"/>
      <c r="I819" s="857"/>
      <c r="J819" s="857"/>
      <c r="K819" s="857"/>
      <c r="L819" s="857"/>
      <c r="M819" s="857"/>
      <c r="N819" s="857"/>
      <c r="O819" s="857"/>
      <c r="P819" s="857"/>
      <c r="Q819" s="857"/>
      <c r="R819" s="857"/>
      <c r="S819" s="857"/>
      <c r="T819" s="857"/>
      <c r="U819" s="857"/>
      <c r="V819" s="857"/>
      <c r="W819" s="857"/>
      <c r="X819" s="857"/>
      <c r="Y819" s="856"/>
    </row>
    <row r="820" spans="1:25">
      <c r="A820" s="857"/>
      <c r="B820" s="857"/>
      <c r="C820" s="857"/>
      <c r="D820" s="857"/>
      <c r="E820" s="857"/>
      <c r="F820" s="857"/>
      <c r="G820" s="857"/>
      <c r="H820" s="857"/>
      <c r="I820" s="857"/>
      <c r="J820" s="857"/>
      <c r="K820" s="857"/>
      <c r="L820" s="857"/>
      <c r="M820" s="857"/>
      <c r="N820" s="857"/>
      <c r="O820" s="857"/>
      <c r="P820" s="857"/>
      <c r="Q820" s="857"/>
      <c r="R820" s="857"/>
      <c r="S820" s="857"/>
      <c r="T820" s="857"/>
      <c r="U820" s="857"/>
      <c r="V820" s="857"/>
      <c r="W820" s="857"/>
      <c r="X820" s="857"/>
      <c r="Y820" s="856"/>
    </row>
    <row r="821" spans="1:25">
      <c r="A821" s="857"/>
      <c r="B821" s="857"/>
      <c r="C821" s="857"/>
      <c r="D821" s="857"/>
      <c r="E821" s="857"/>
      <c r="F821" s="857"/>
      <c r="G821" s="857"/>
      <c r="H821" s="857"/>
      <c r="I821" s="857"/>
      <c r="J821" s="857"/>
      <c r="K821" s="857"/>
      <c r="L821" s="857"/>
      <c r="M821" s="857"/>
      <c r="N821" s="857"/>
      <c r="O821" s="857"/>
      <c r="P821" s="857"/>
      <c r="Q821" s="857"/>
      <c r="R821" s="857"/>
      <c r="S821" s="857"/>
      <c r="T821" s="857"/>
      <c r="U821" s="857"/>
      <c r="V821" s="857"/>
      <c r="W821" s="857"/>
      <c r="X821" s="857"/>
      <c r="Y821" s="856"/>
    </row>
    <row r="822" spans="1:25">
      <c r="A822" s="857"/>
      <c r="B822" s="857"/>
      <c r="C822" s="857"/>
      <c r="D822" s="857"/>
      <c r="E822" s="857"/>
      <c r="F822" s="857"/>
      <c r="G822" s="857"/>
      <c r="H822" s="857"/>
      <c r="I822" s="857"/>
      <c r="J822" s="857"/>
      <c r="K822" s="857"/>
      <c r="L822" s="857"/>
      <c r="M822" s="857"/>
      <c r="N822" s="857"/>
      <c r="O822" s="857"/>
      <c r="P822" s="857"/>
      <c r="Q822" s="857"/>
      <c r="R822" s="857"/>
      <c r="S822" s="857"/>
      <c r="T822" s="857"/>
      <c r="U822" s="857"/>
      <c r="V822" s="857"/>
      <c r="W822" s="857"/>
      <c r="X822" s="857"/>
      <c r="Y822" s="856"/>
    </row>
    <row r="823" spans="1:25">
      <c r="A823" s="857"/>
      <c r="B823" s="857"/>
      <c r="C823" s="857"/>
      <c r="D823" s="857"/>
      <c r="E823" s="857"/>
      <c r="F823" s="857"/>
      <c r="G823" s="857"/>
      <c r="H823" s="857"/>
      <c r="I823" s="857"/>
      <c r="J823" s="857"/>
      <c r="K823" s="857"/>
      <c r="L823" s="857"/>
      <c r="M823" s="857"/>
      <c r="N823" s="857"/>
      <c r="O823" s="857"/>
      <c r="P823" s="857"/>
      <c r="Q823" s="857"/>
      <c r="R823" s="857"/>
      <c r="S823" s="857"/>
      <c r="T823" s="857"/>
      <c r="U823" s="857"/>
      <c r="V823" s="857"/>
      <c r="W823" s="857"/>
      <c r="X823" s="857"/>
      <c r="Y823" s="856"/>
    </row>
    <row r="824" spans="1:25">
      <c r="A824" s="857"/>
      <c r="B824" s="857"/>
      <c r="C824" s="857"/>
      <c r="D824" s="857"/>
      <c r="E824" s="857"/>
      <c r="F824" s="857"/>
      <c r="G824" s="857"/>
      <c r="H824" s="857"/>
      <c r="I824" s="857"/>
      <c r="J824" s="857"/>
      <c r="K824" s="857"/>
      <c r="L824" s="857"/>
      <c r="M824" s="857"/>
      <c r="N824" s="857"/>
      <c r="O824" s="857"/>
      <c r="P824" s="857"/>
      <c r="Q824" s="857"/>
      <c r="R824" s="857"/>
      <c r="S824" s="857"/>
      <c r="T824" s="857"/>
      <c r="U824" s="857"/>
      <c r="V824" s="857"/>
      <c r="W824" s="857"/>
      <c r="X824" s="857"/>
      <c r="Y824" s="856"/>
    </row>
    <row r="825" spans="1:25">
      <c r="A825" s="857"/>
      <c r="B825" s="857"/>
      <c r="C825" s="857"/>
      <c r="D825" s="857"/>
      <c r="E825" s="857"/>
      <c r="F825" s="857"/>
      <c r="G825" s="857"/>
      <c r="H825" s="857"/>
      <c r="I825" s="857"/>
      <c r="J825" s="857"/>
      <c r="K825" s="857"/>
      <c r="L825" s="857"/>
      <c r="M825" s="857"/>
      <c r="N825" s="857"/>
      <c r="O825" s="857"/>
      <c r="P825" s="857"/>
      <c r="Q825" s="857"/>
      <c r="R825" s="857"/>
      <c r="S825" s="857"/>
      <c r="T825" s="857"/>
      <c r="U825" s="857"/>
      <c r="V825" s="857"/>
      <c r="W825" s="857"/>
      <c r="X825" s="857"/>
      <c r="Y825" s="856"/>
    </row>
    <row r="826" spans="1:25">
      <c r="A826" s="857"/>
      <c r="B826" s="857"/>
      <c r="C826" s="857"/>
      <c r="D826" s="857"/>
      <c r="E826" s="857"/>
      <c r="F826" s="857"/>
      <c r="G826" s="857"/>
      <c r="H826" s="857"/>
      <c r="I826" s="857"/>
      <c r="J826" s="857"/>
      <c r="K826" s="857"/>
      <c r="L826" s="857"/>
      <c r="M826" s="857"/>
      <c r="N826" s="857"/>
      <c r="O826" s="857"/>
      <c r="P826" s="857"/>
      <c r="Q826" s="857"/>
      <c r="R826" s="857"/>
      <c r="S826" s="857"/>
      <c r="T826" s="857"/>
      <c r="U826" s="857"/>
      <c r="V826" s="857"/>
      <c r="W826" s="857"/>
      <c r="X826" s="857"/>
      <c r="Y826" s="856"/>
    </row>
    <row r="827" spans="1:25">
      <c r="A827" s="857"/>
      <c r="B827" s="857"/>
      <c r="C827" s="857"/>
      <c r="D827" s="857"/>
      <c r="E827" s="857"/>
      <c r="F827" s="857"/>
      <c r="G827" s="857"/>
      <c r="H827" s="857"/>
      <c r="I827" s="857"/>
      <c r="J827" s="857"/>
      <c r="K827" s="857"/>
      <c r="L827" s="857"/>
      <c r="M827" s="857"/>
      <c r="N827" s="857"/>
      <c r="O827" s="857"/>
      <c r="P827" s="857"/>
      <c r="Q827" s="857"/>
      <c r="R827" s="857"/>
      <c r="S827" s="857"/>
      <c r="T827" s="857"/>
      <c r="U827" s="857"/>
      <c r="V827" s="857"/>
      <c r="W827" s="857"/>
      <c r="X827" s="857"/>
      <c r="Y827" s="856"/>
    </row>
    <row r="828" spans="1:25">
      <c r="A828" s="857"/>
      <c r="B828" s="857"/>
      <c r="C828" s="857"/>
      <c r="D828" s="857"/>
      <c r="E828" s="857"/>
      <c r="F828" s="857"/>
      <c r="G828" s="857"/>
      <c r="H828" s="857"/>
      <c r="I828" s="857"/>
      <c r="J828" s="857"/>
      <c r="K828" s="857"/>
      <c r="L828" s="857"/>
      <c r="M828" s="857"/>
      <c r="N828" s="857"/>
      <c r="O828" s="857"/>
      <c r="P828" s="857"/>
      <c r="Q828" s="857"/>
      <c r="R828" s="857"/>
      <c r="S828" s="857"/>
      <c r="T828" s="857"/>
      <c r="U828" s="857"/>
      <c r="V828" s="857"/>
      <c r="W828" s="857"/>
      <c r="X828" s="857"/>
      <c r="Y828" s="856"/>
    </row>
    <row r="829" spans="1:25">
      <c r="A829" s="857"/>
      <c r="B829" s="857"/>
      <c r="C829" s="857"/>
      <c r="D829" s="857"/>
      <c r="E829" s="857"/>
      <c r="F829" s="857"/>
      <c r="G829" s="857"/>
      <c r="H829" s="857"/>
      <c r="I829" s="857"/>
      <c r="J829" s="857"/>
      <c r="K829" s="857"/>
      <c r="L829" s="857"/>
      <c r="M829" s="857"/>
      <c r="N829" s="857"/>
      <c r="O829" s="857"/>
      <c r="P829" s="857"/>
      <c r="Q829" s="857"/>
      <c r="R829" s="857"/>
      <c r="S829" s="857"/>
      <c r="T829" s="857"/>
      <c r="U829" s="857"/>
      <c r="V829" s="857"/>
      <c r="W829" s="857"/>
      <c r="X829" s="857"/>
      <c r="Y829" s="856"/>
    </row>
    <row r="830" spans="1:25">
      <c r="A830" s="857"/>
      <c r="B830" s="857"/>
      <c r="C830" s="857"/>
      <c r="D830" s="857"/>
      <c r="E830" s="857"/>
      <c r="F830" s="857"/>
      <c r="G830" s="857"/>
      <c r="H830" s="857"/>
      <c r="I830" s="857"/>
      <c r="J830" s="857"/>
      <c r="K830" s="857"/>
      <c r="L830" s="857"/>
      <c r="M830" s="857"/>
      <c r="N830" s="857"/>
      <c r="O830" s="857"/>
      <c r="P830" s="857"/>
      <c r="Q830" s="857"/>
      <c r="R830" s="857"/>
      <c r="S830" s="857"/>
      <c r="T830" s="857"/>
      <c r="U830" s="857"/>
      <c r="V830" s="857"/>
      <c r="W830" s="857"/>
      <c r="X830" s="857"/>
      <c r="Y830" s="856"/>
    </row>
    <row r="831" spans="1:25">
      <c r="A831" s="857"/>
      <c r="B831" s="857"/>
      <c r="C831" s="857"/>
      <c r="D831" s="857"/>
      <c r="E831" s="857"/>
      <c r="F831" s="857"/>
      <c r="G831" s="857"/>
      <c r="H831" s="857"/>
      <c r="I831" s="857"/>
      <c r="J831" s="857"/>
      <c r="K831" s="857"/>
      <c r="L831" s="857"/>
      <c r="M831" s="857"/>
      <c r="N831" s="857"/>
      <c r="O831" s="857"/>
      <c r="P831" s="857"/>
      <c r="Q831" s="857"/>
      <c r="R831" s="857"/>
      <c r="S831" s="857"/>
      <c r="T831" s="857"/>
      <c r="U831" s="857"/>
      <c r="V831" s="857"/>
      <c r="W831" s="857"/>
      <c r="X831" s="857"/>
      <c r="Y831" s="856"/>
    </row>
    <row r="832" spans="1:25">
      <c r="A832" s="857"/>
      <c r="B832" s="857"/>
      <c r="C832" s="857"/>
      <c r="D832" s="857"/>
      <c r="E832" s="857"/>
      <c r="F832" s="857"/>
      <c r="G832" s="857"/>
      <c r="H832" s="857"/>
      <c r="I832" s="857"/>
      <c r="J832" s="857"/>
      <c r="K832" s="857"/>
      <c r="L832" s="857"/>
      <c r="M832" s="857"/>
      <c r="N832" s="857"/>
      <c r="O832" s="857"/>
      <c r="P832" s="857"/>
      <c r="Q832" s="857"/>
      <c r="R832" s="857"/>
      <c r="S832" s="857"/>
      <c r="T832" s="857"/>
      <c r="U832" s="857"/>
      <c r="V832" s="857"/>
      <c r="W832" s="857"/>
      <c r="X832" s="857"/>
      <c r="Y832" s="856"/>
    </row>
    <row r="833" spans="1:25">
      <c r="A833" s="857"/>
      <c r="B833" s="857"/>
      <c r="C833" s="857"/>
      <c r="D833" s="857"/>
      <c r="E833" s="857"/>
      <c r="F833" s="857"/>
      <c r="G833" s="857"/>
      <c r="H833" s="857"/>
      <c r="I833" s="857"/>
      <c r="J833" s="857"/>
      <c r="K833" s="857"/>
      <c r="L833" s="857"/>
      <c r="M833" s="857"/>
      <c r="N833" s="857"/>
      <c r="O833" s="857"/>
      <c r="P833" s="857"/>
      <c r="Q833" s="857"/>
      <c r="R833" s="857"/>
      <c r="S833" s="857"/>
      <c r="T833" s="857"/>
      <c r="U833" s="857"/>
      <c r="V833" s="857"/>
      <c r="W833" s="857"/>
      <c r="X833" s="857"/>
      <c r="Y833" s="856"/>
    </row>
    <row r="834" spans="1:25">
      <c r="A834" s="857"/>
      <c r="B834" s="857"/>
      <c r="C834" s="857"/>
      <c r="D834" s="857"/>
      <c r="E834" s="857"/>
      <c r="F834" s="857"/>
      <c r="G834" s="857"/>
      <c r="H834" s="857"/>
      <c r="I834" s="857"/>
      <c r="J834" s="857"/>
      <c r="K834" s="857"/>
      <c r="L834" s="857"/>
      <c r="M834" s="857"/>
      <c r="N834" s="857"/>
      <c r="O834" s="857"/>
      <c r="P834" s="857"/>
      <c r="Q834" s="857"/>
      <c r="R834" s="857"/>
      <c r="S834" s="857"/>
      <c r="T834" s="857"/>
      <c r="U834" s="857"/>
      <c r="V834" s="857"/>
      <c r="W834" s="857"/>
      <c r="X834" s="857"/>
      <c r="Y834" s="856"/>
    </row>
    <row r="835" spans="1:25">
      <c r="A835" s="857"/>
      <c r="B835" s="857"/>
      <c r="C835" s="857"/>
      <c r="D835" s="857"/>
      <c r="E835" s="857"/>
      <c r="F835" s="857"/>
      <c r="G835" s="857"/>
      <c r="H835" s="857"/>
      <c r="I835" s="857"/>
      <c r="J835" s="857"/>
      <c r="K835" s="857"/>
      <c r="L835" s="857"/>
      <c r="M835" s="857"/>
      <c r="N835" s="857"/>
      <c r="O835" s="857"/>
      <c r="P835" s="857"/>
      <c r="Q835" s="857"/>
      <c r="R835" s="857"/>
      <c r="S835" s="857"/>
      <c r="T835" s="857"/>
      <c r="U835" s="857"/>
      <c r="V835" s="857"/>
      <c r="W835" s="857"/>
      <c r="X835" s="857"/>
      <c r="Y835" s="856"/>
    </row>
    <row r="836" spans="1:25">
      <c r="A836" s="857"/>
      <c r="B836" s="857"/>
      <c r="C836" s="857"/>
      <c r="D836" s="857"/>
      <c r="E836" s="857"/>
      <c r="F836" s="857"/>
      <c r="G836" s="857"/>
      <c r="H836" s="857"/>
      <c r="I836" s="857"/>
      <c r="J836" s="857"/>
      <c r="K836" s="857"/>
      <c r="L836" s="857"/>
      <c r="M836" s="857"/>
      <c r="N836" s="857"/>
      <c r="O836" s="857"/>
      <c r="P836" s="857"/>
      <c r="Q836" s="857"/>
      <c r="R836" s="857"/>
      <c r="S836" s="857"/>
      <c r="T836" s="857"/>
      <c r="U836" s="857"/>
      <c r="V836" s="857"/>
      <c r="W836" s="857"/>
      <c r="X836" s="857"/>
      <c r="Y836" s="856"/>
    </row>
    <row r="837" spans="1:25">
      <c r="A837" s="857"/>
      <c r="B837" s="857"/>
      <c r="C837" s="857"/>
      <c r="D837" s="857"/>
      <c r="E837" s="857"/>
      <c r="F837" s="857"/>
      <c r="G837" s="857"/>
      <c r="H837" s="857"/>
      <c r="I837" s="857"/>
      <c r="J837" s="857"/>
      <c r="K837" s="857"/>
      <c r="L837" s="857"/>
      <c r="M837" s="857"/>
      <c r="N837" s="857"/>
      <c r="O837" s="857"/>
      <c r="P837" s="857"/>
      <c r="Q837" s="857"/>
      <c r="R837" s="857"/>
      <c r="S837" s="857"/>
      <c r="T837" s="857"/>
      <c r="U837" s="857"/>
      <c r="V837" s="857"/>
      <c r="W837" s="857"/>
      <c r="X837" s="857"/>
      <c r="Y837" s="856"/>
    </row>
    <row r="838" spans="1:25">
      <c r="A838" s="857"/>
      <c r="B838" s="857"/>
      <c r="C838" s="857"/>
      <c r="D838" s="857"/>
      <c r="E838" s="857"/>
      <c r="F838" s="857"/>
      <c r="G838" s="857"/>
      <c r="H838" s="857"/>
      <c r="I838" s="857"/>
      <c r="J838" s="857"/>
      <c r="K838" s="857"/>
      <c r="L838" s="857"/>
      <c r="M838" s="857"/>
      <c r="N838" s="857"/>
      <c r="O838" s="857"/>
      <c r="P838" s="857"/>
      <c r="Q838" s="857"/>
      <c r="R838" s="857"/>
      <c r="S838" s="857"/>
      <c r="T838" s="857"/>
      <c r="U838" s="857"/>
      <c r="V838" s="857"/>
      <c r="W838" s="857"/>
      <c r="X838" s="857"/>
      <c r="Y838" s="856"/>
    </row>
    <row r="839" spans="1:25">
      <c r="A839" s="857"/>
      <c r="B839" s="857"/>
      <c r="C839" s="857"/>
      <c r="D839" s="857"/>
      <c r="E839" s="857"/>
      <c r="F839" s="857"/>
      <c r="G839" s="857"/>
      <c r="H839" s="857"/>
      <c r="I839" s="857"/>
      <c r="J839" s="857"/>
      <c r="K839" s="857"/>
      <c r="L839" s="857"/>
      <c r="M839" s="857"/>
      <c r="N839" s="857"/>
      <c r="O839" s="857"/>
      <c r="P839" s="857"/>
      <c r="Q839" s="857"/>
      <c r="R839" s="857"/>
      <c r="S839" s="857"/>
      <c r="T839" s="857"/>
      <c r="U839" s="857"/>
      <c r="V839" s="857"/>
      <c r="W839" s="857"/>
      <c r="X839" s="857"/>
      <c r="Y839" s="856"/>
    </row>
    <row r="840" spans="1:25">
      <c r="A840" s="857"/>
      <c r="B840" s="857"/>
      <c r="C840" s="857"/>
      <c r="D840" s="857"/>
      <c r="E840" s="857"/>
      <c r="F840" s="857"/>
      <c r="G840" s="857"/>
      <c r="H840" s="857"/>
      <c r="I840" s="857"/>
      <c r="J840" s="857"/>
      <c r="K840" s="857"/>
      <c r="L840" s="857"/>
      <c r="M840" s="857"/>
      <c r="N840" s="857"/>
      <c r="O840" s="857"/>
      <c r="P840" s="857"/>
      <c r="Q840" s="857"/>
      <c r="R840" s="857"/>
      <c r="S840" s="857"/>
      <c r="T840" s="857"/>
      <c r="U840" s="857"/>
      <c r="V840" s="857"/>
      <c r="W840" s="857"/>
      <c r="X840" s="857"/>
      <c r="Y840" s="856"/>
    </row>
    <row r="841" spans="1:25">
      <c r="A841" s="857"/>
      <c r="B841" s="857"/>
      <c r="C841" s="857"/>
      <c r="D841" s="857"/>
      <c r="E841" s="857"/>
      <c r="F841" s="857"/>
      <c r="G841" s="857"/>
      <c r="H841" s="857"/>
      <c r="I841" s="857"/>
      <c r="J841" s="857"/>
      <c r="K841" s="857"/>
      <c r="L841" s="857"/>
      <c r="M841" s="857"/>
      <c r="N841" s="857"/>
      <c r="O841" s="857"/>
      <c r="P841" s="857"/>
      <c r="Q841" s="857"/>
      <c r="R841" s="857"/>
      <c r="S841" s="857"/>
      <c r="T841" s="857"/>
      <c r="U841" s="857"/>
      <c r="V841" s="857"/>
      <c r="W841" s="857"/>
      <c r="X841" s="857"/>
      <c r="Y841" s="856"/>
    </row>
    <row r="842" spans="1:25">
      <c r="A842" s="857"/>
      <c r="B842" s="857"/>
      <c r="C842" s="857"/>
      <c r="D842" s="857"/>
      <c r="E842" s="857"/>
      <c r="F842" s="857"/>
      <c r="G842" s="857"/>
      <c r="H842" s="857"/>
      <c r="I842" s="857"/>
      <c r="J842" s="857"/>
      <c r="K842" s="857"/>
      <c r="L842" s="857"/>
      <c r="M842" s="857"/>
      <c r="N842" s="857"/>
      <c r="O842" s="857"/>
      <c r="P842" s="857"/>
      <c r="Q842" s="857"/>
      <c r="R842" s="857"/>
      <c r="S842" s="857"/>
      <c r="T842" s="857"/>
      <c r="U842" s="857"/>
      <c r="V842" s="857"/>
      <c r="W842" s="857"/>
      <c r="X842" s="857"/>
      <c r="Y842" s="856"/>
    </row>
    <row r="843" spans="1:25">
      <c r="A843" s="857"/>
      <c r="B843" s="857"/>
      <c r="C843" s="857"/>
      <c r="D843" s="857"/>
      <c r="E843" s="857"/>
      <c r="F843" s="857"/>
      <c r="G843" s="857"/>
      <c r="H843" s="857"/>
      <c r="I843" s="857"/>
      <c r="J843" s="857"/>
      <c r="K843" s="857"/>
      <c r="L843" s="857"/>
      <c r="M843" s="857"/>
      <c r="N843" s="857"/>
      <c r="O843" s="857"/>
      <c r="P843" s="857"/>
      <c r="Q843" s="857"/>
      <c r="R843" s="857"/>
      <c r="S843" s="857"/>
      <c r="T843" s="857"/>
      <c r="U843" s="857"/>
      <c r="V843" s="857"/>
      <c r="W843" s="857"/>
      <c r="X843" s="857"/>
      <c r="Y843" s="856"/>
    </row>
    <row r="844" spans="1:25">
      <c r="A844" s="857"/>
      <c r="B844" s="857"/>
      <c r="C844" s="857"/>
      <c r="D844" s="857"/>
      <c r="E844" s="857"/>
      <c r="F844" s="857"/>
      <c r="G844" s="857"/>
      <c r="H844" s="857"/>
      <c r="I844" s="857"/>
      <c r="J844" s="857"/>
      <c r="K844" s="857"/>
      <c r="L844" s="857"/>
      <c r="M844" s="857"/>
      <c r="N844" s="857"/>
      <c r="O844" s="857"/>
      <c r="P844" s="857"/>
      <c r="Q844" s="857"/>
      <c r="R844" s="857"/>
      <c r="S844" s="857"/>
      <c r="T844" s="857"/>
      <c r="U844" s="857"/>
      <c r="V844" s="857"/>
      <c r="W844" s="857"/>
      <c r="X844" s="857"/>
      <c r="Y844" s="856"/>
    </row>
    <row r="845" spans="1:25">
      <c r="A845" s="857"/>
      <c r="B845" s="857"/>
      <c r="C845" s="857"/>
      <c r="D845" s="857"/>
      <c r="E845" s="857"/>
      <c r="F845" s="857"/>
      <c r="G845" s="857"/>
      <c r="H845" s="857"/>
      <c r="I845" s="857"/>
      <c r="J845" s="857"/>
      <c r="K845" s="857"/>
      <c r="L845" s="857"/>
      <c r="M845" s="857"/>
      <c r="N845" s="857"/>
      <c r="O845" s="857"/>
      <c r="P845" s="857"/>
      <c r="Q845" s="857"/>
      <c r="R845" s="857"/>
      <c r="S845" s="857"/>
      <c r="T845" s="857"/>
      <c r="U845" s="857"/>
      <c r="V845" s="857"/>
      <c r="W845" s="857"/>
      <c r="X845" s="857"/>
      <c r="Y845" s="856"/>
    </row>
    <row r="846" spans="1:25">
      <c r="A846" s="857"/>
      <c r="B846" s="857"/>
      <c r="C846" s="857"/>
      <c r="D846" s="857"/>
      <c r="E846" s="857"/>
      <c r="F846" s="857"/>
      <c r="G846" s="857"/>
      <c r="H846" s="857"/>
      <c r="I846" s="857"/>
      <c r="J846" s="857"/>
      <c r="K846" s="857"/>
      <c r="L846" s="857"/>
      <c r="M846" s="857"/>
      <c r="N846" s="857"/>
      <c r="O846" s="857"/>
      <c r="P846" s="857"/>
      <c r="Q846" s="857"/>
      <c r="R846" s="857"/>
      <c r="S846" s="857"/>
      <c r="T846" s="857"/>
      <c r="U846" s="857"/>
      <c r="V846" s="857"/>
      <c r="W846" s="857"/>
      <c r="X846" s="857"/>
      <c r="Y846" s="856"/>
    </row>
    <row r="847" spans="1:25">
      <c r="A847" s="857"/>
      <c r="B847" s="857"/>
      <c r="C847" s="857"/>
      <c r="D847" s="857"/>
      <c r="E847" s="857"/>
      <c r="F847" s="857"/>
      <c r="G847" s="857"/>
      <c r="H847" s="857"/>
      <c r="I847" s="857"/>
      <c r="J847" s="857"/>
      <c r="K847" s="857"/>
      <c r="L847" s="857"/>
      <c r="M847" s="857"/>
      <c r="N847" s="857"/>
      <c r="O847" s="857"/>
      <c r="P847" s="857"/>
      <c r="Q847" s="857"/>
      <c r="R847" s="857"/>
      <c r="S847" s="857"/>
      <c r="T847" s="857"/>
      <c r="U847" s="857"/>
      <c r="V847" s="857"/>
      <c r="W847" s="857"/>
      <c r="X847" s="857"/>
      <c r="Y847" s="856"/>
    </row>
    <row r="848" spans="1:25">
      <c r="A848" s="857"/>
      <c r="B848" s="857"/>
      <c r="C848" s="857"/>
      <c r="D848" s="857"/>
      <c r="E848" s="857"/>
      <c r="F848" s="857"/>
      <c r="G848" s="857"/>
      <c r="H848" s="857"/>
      <c r="I848" s="857"/>
      <c r="J848" s="857"/>
      <c r="K848" s="857"/>
      <c r="L848" s="857"/>
      <c r="M848" s="857"/>
      <c r="N848" s="857"/>
      <c r="O848" s="857"/>
      <c r="P848" s="857"/>
      <c r="Q848" s="857"/>
      <c r="R848" s="857"/>
      <c r="S848" s="857"/>
      <c r="T848" s="857"/>
      <c r="U848" s="857"/>
      <c r="V848" s="857"/>
      <c r="W848" s="857"/>
      <c r="X848" s="857"/>
      <c r="Y848" s="856"/>
    </row>
    <row r="849" spans="1:25">
      <c r="A849" s="857"/>
      <c r="B849" s="857"/>
      <c r="C849" s="857"/>
      <c r="D849" s="857"/>
      <c r="E849" s="857"/>
      <c r="F849" s="857"/>
      <c r="G849" s="857"/>
      <c r="H849" s="857"/>
      <c r="I849" s="857"/>
      <c r="J849" s="857"/>
      <c r="K849" s="857"/>
      <c r="L849" s="857"/>
      <c r="M849" s="857"/>
      <c r="N849" s="857"/>
      <c r="O849" s="857"/>
      <c r="P849" s="857"/>
      <c r="Q849" s="857"/>
      <c r="R849" s="857"/>
      <c r="S849" s="857"/>
      <c r="T849" s="857"/>
      <c r="U849" s="857"/>
      <c r="V849" s="857"/>
      <c r="W849" s="857"/>
      <c r="X849" s="857"/>
      <c r="Y849" s="856"/>
    </row>
    <row r="850" spans="1:25">
      <c r="A850" s="857"/>
      <c r="B850" s="857"/>
      <c r="C850" s="857"/>
      <c r="D850" s="857"/>
      <c r="E850" s="857"/>
      <c r="F850" s="857"/>
      <c r="G850" s="857"/>
      <c r="H850" s="857"/>
      <c r="I850" s="857"/>
      <c r="J850" s="857"/>
      <c r="K850" s="857"/>
      <c r="L850" s="857"/>
      <c r="M850" s="857"/>
      <c r="N850" s="857"/>
      <c r="O850" s="857"/>
      <c r="P850" s="857"/>
      <c r="Q850" s="857"/>
      <c r="R850" s="857"/>
      <c r="S850" s="857"/>
      <c r="T850" s="857"/>
      <c r="U850" s="857"/>
      <c r="V850" s="857"/>
      <c r="W850" s="857"/>
      <c r="X850" s="857"/>
      <c r="Y850" s="856"/>
    </row>
    <row r="851" spans="1:25">
      <c r="A851" s="857"/>
      <c r="B851" s="857"/>
      <c r="C851" s="857"/>
      <c r="D851" s="857"/>
      <c r="E851" s="857"/>
      <c r="F851" s="857"/>
      <c r="G851" s="857"/>
      <c r="H851" s="857"/>
      <c r="I851" s="857"/>
      <c r="J851" s="857"/>
      <c r="K851" s="857"/>
      <c r="L851" s="857"/>
      <c r="M851" s="857"/>
      <c r="N851" s="857"/>
      <c r="O851" s="857"/>
      <c r="P851" s="857"/>
      <c r="Q851" s="857"/>
      <c r="R851" s="857"/>
      <c r="S851" s="857"/>
      <c r="T851" s="857"/>
      <c r="U851" s="857"/>
      <c r="V851" s="857"/>
      <c r="W851" s="857"/>
      <c r="X851" s="857"/>
      <c r="Y851" s="856"/>
    </row>
    <row r="852" spans="1:25">
      <c r="A852" s="857"/>
      <c r="B852" s="857"/>
      <c r="C852" s="857"/>
      <c r="D852" s="857"/>
      <c r="E852" s="857"/>
      <c r="F852" s="857"/>
      <c r="G852" s="857"/>
      <c r="H852" s="857"/>
      <c r="I852" s="857"/>
      <c r="J852" s="857"/>
      <c r="K852" s="857"/>
      <c r="L852" s="857"/>
      <c r="M852" s="857"/>
      <c r="N852" s="857"/>
      <c r="O852" s="857"/>
      <c r="P852" s="857"/>
      <c r="Q852" s="857"/>
      <c r="R852" s="857"/>
      <c r="S852" s="857"/>
      <c r="T852" s="857"/>
      <c r="U852" s="857"/>
      <c r="V852" s="857"/>
      <c r="W852" s="857"/>
      <c r="X852" s="857"/>
      <c r="Y852" s="856"/>
    </row>
    <row r="853" spans="1:25">
      <c r="A853" s="857"/>
      <c r="B853" s="857"/>
      <c r="C853" s="857"/>
      <c r="D853" s="857"/>
      <c r="E853" s="857"/>
      <c r="F853" s="857"/>
      <c r="G853" s="857"/>
      <c r="H853" s="857"/>
      <c r="I853" s="857"/>
      <c r="J853" s="857"/>
      <c r="K853" s="857"/>
      <c r="L853" s="857"/>
      <c r="M853" s="857"/>
      <c r="N853" s="857"/>
      <c r="O853" s="857"/>
      <c r="P853" s="857"/>
      <c r="Q853" s="857"/>
      <c r="R853" s="857"/>
      <c r="S853" s="857"/>
      <c r="T853" s="857"/>
      <c r="U853" s="857"/>
      <c r="V853" s="857"/>
      <c r="W853" s="857"/>
      <c r="X853" s="857"/>
      <c r="Y853" s="856"/>
    </row>
    <row r="854" spans="1:25">
      <c r="A854" s="857"/>
      <c r="B854" s="857"/>
      <c r="C854" s="857"/>
      <c r="D854" s="857"/>
      <c r="E854" s="857"/>
      <c r="F854" s="857"/>
      <c r="G854" s="857"/>
      <c r="H854" s="857"/>
      <c r="I854" s="857"/>
      <c r="J854" s="857"/>
      <c r="K854" s="857"/>
      <c r="L854" s="857"/>
      <c r="M854" s="857"/>
      <c r="N854" s="857"/>
      <c r="O854" s="857"/>
      <c r="P854" s="857"/>
      <c r="Q854" s="857"/>
      <c r="R854" s="857"/>
      <c r="S854" s="857"/>
      <c r="T854" s="857"/>
      <c r="U854" s="857"/>
      <c r="V854" s="857"/>
      <c r="W854" s="857"/>
      <c r="X854" s="857"/>
      <c r="Y854" s="856"/>
    </row>
    <row r="855" spans="1:25">
      <c r="A855" s="857"/>
      <c r="B855" s="857"/>
      <c r="C855" s="857"/>
      <c r="D855" s="857"/>
      <c r="E855" s="857"/>
      <c r="F855" s="857"/>
      <c r="G855" s="857"/>
      <c r="H855" s="857"/>
      <c r="I855" s="857"/>
      <c r="J855" s="857"/>
      <c r="K855" s="857"/>
      <c r="L855" s="857"/>
      <c r="M855" s="857"/>
      <c r="N855" s="857"/>
      <c r="O855" s="857"/>
      <c r="P855" s="857"/>
      <c r="Q855" s="857"/>
      <c r="R855" s="857"/>
      <c r="S855" s="857"/>
      <c r="T855" s="857"/>
      <c r="U855" s="857"/>
      <c r="V855" s="857"/>
      <c r="W855" s="857"/>
      <c r="X855" s="857"/>
      <c r="Y855" s="856"/>
    </row>
    <row r="856" spans="1:25">
      <c r="A856" s="857"/>
      <c r="B856" s="857"/>
      <c r="C856" s="857"/>
      <c r="D856" s="857"/>
      <c r="E856" s="857"/>
      <c r="F856" s="857"/>
      <c r="G856" s="857"/>
      <c r="H856" s="857"/>
      <c r="I856" s="857"/>
      <c r="J856" s="857"/>
      <c r="K856" s="857"/>
      <c r="L856" s="857"/>
      <c r="M856" s="857"/>
      <c r="N856" s="857"/>
      <c r="O856" s="857"/>
      <c r="P856" s="857"/>
      <c r="Q856" s="857"/>
      <c r="R856" s="857"/>
      <c r="S856" s="857"/>
      <c r="T856" s="857"/>
      <c r="U856" s="857"/>
      <c r="V856" s="857"/>
      <c r="W856" s="857"/>
      <c r="X856" s="857"/>
      <c r="Y856" s="856"/>
    </row>
    <row r="857" spans="1:25">
      <c r="A857" s="857"/>
      <c r="B857" s="857"/>
      <c r="C857" s="857"/>
      <c r="D857" s="857"/>
      <c r="E857" s="857"/>
      <c r="F857" s="857"/>
      <c r="G857" s="857"/>
      <c r="H857" s="857"/>
      <c r="I857" s="857"/>
      <c r="J857" s="857"/>
      <c r="K857" s="857"/>
      <c r="L857" s="857"/>
      <c r="M857" s="857"/>
      <c r="N857" s="857"/>
      <c r="O857" s="857"/>
      <c r="P857" s="857"/>
      <c r="Q857" s="857"/>
      <c r="R857" s="857"/>
      <c r="S857" s="857"/>
      <c r="T857" s="857"/>
      <c r="U857" s="857"/>
      <c r="V857" s="857"/>
      <c r="W857" s="857"/>
      <c r="X857" s="857"/>
      <c r="Y857" s="856"/>
    </row>
    <row r="858" spans="1:25">
      <c r="A858" s="857"/>
      <c r="B858" s="857"/>
      <c r="C858" s="857"/>
      <c r="D858" s="857"/>
      <c r="E858" s="857"/>
      <c r="F858" s="857"/>
      <c r="G858" s="857"/>
      <c r="H858" s="857"/>
      <c r="I858" s="857"/>
      <c r="J858" s="857"/>
      <c r="K858" s="857"/>
      <c r="L858" s="857"/>
      <c r="M858" s="857"/>
      <c r="N858" s="857"/>
      <c r="O858" s="857"/>
      <c r="P858" s="857"/>
      <c r="Q858" s="857"/>
      <c r="R858" s="857"/>
      <c r="S858" s="857"/>
      <c r="T858" s="857"/>
      <c r="U858" s="857"/>
      <c r="V858" s="857"/>
      <c r="W858" s="857"/>
      <c r="X858" s="857"/>
      <c r="Y858" s="856"/>
    </row>
    <row r="859" spans="1:25">
      <c r="A859" s="857"/>
      <c r="B859" s="857"/>
      <c r="C859" s="857"/>
      <c r="D859" s="857"/>
      <c r="E859" s="857"/>
      <c r="F859" s="857"/>
      <c r="G859" s="857"/>
      <c r="H859" s="857"/>
      <c r="I859" s="857"/>
      <c r="J859" s="857"/>
      <c r="K859" s="857"/>
      <c r="L859" s="857"/>
      <c r="M859" s="857"/>
      <c r="N859" s="857"/>
      <c r="O859" s="857"/>
      <c r="P859" s="857"/>
      <c r="Q859" s="857"/>
      <c r="R859" s="857"/>
      <c r="S859" s="857"/>
      <c r="T859" s="857"/>
      <c r="U859" s="857"/>
      <c r="V859" s="857"/>
      <c r="W859" s="857"/>
      <c r="X859" s="857"/>
      <c r="Y859" s="856"/>
    </row>
    <row r="860" spans="1:25">
      <c r="A860" s="857"/>
      <c r="B860" s="857"/>
      <c r="C860" s="857"/>
      <c r="D860" s="857"/>
      <c r="E860" s="857"/>
      <c r="F860" s="857"/>
      <c r="G860" s="857"/>
      <c r="H860" s="857"/>
      <c r="I860" s="857"/>
      <c r="J860" s="857"/>
      <c r="K860" s="857"/>
      <c r="L860" s="857"/>
      <c r="M860" s="857"/>
      <c r="N860" s="857"/>
      <c r="O860" s="857"/>
      <c r="P860" s="857"/>
      <c r="Q860" s="857"/>
      <c r="R860" s="857"/>
      <c r="S860" s="857"/>
      <c r="T860" s="857"/>
      <c r="U860" s="857"/>
      <c r="V860" s="857"/>
      <c r="W860" s="857"/>
      <c r="X860" s="857"/>
      <c r="Y860" s="856"/>
    </row>
    <row r="861" spans="1:25">
      <c r="A861" s="857"/>
      <c r="B861" s="857"/>
      <c r="C861" s="857"/>
      <c r="D861" s="857"/>
      <c r="E861" s="857"/>
      <c r="F861" s="857"/>
      <c r="G861" s="857"/>
      <c r="H861" s="857"/>
      <c r="I861" s="857"/>
      <c r="J861" s="857"/>
      <c r="K861" s="857"/>
      <c r="L861" s="857"/>
      <c r="M861" s="857"/>
      <c r="N861" s="857"/>
      <c r="O861" s="857"/>
      <c r="P861" s="857"/>
      <c r="Q861" s="857"/>
      <c r="R861" s="857"/>
      <c r="S861" s="857"/>
      <c r="T861" s="857"/>
      <c r="U861" s="857"/>
      <c r="V861" s="857"/>
      <c r="W861" s="857"/>
      <c r="X861" s="857"/>
      <c r="Y861" s="856"/>
    </row>
    <row r="862" spans="1:25">
      <c r="A862" s="857"/>
      <c r="B862" s="857"/>
      <c r="C862" s="857"/>
      <c r="D862" s="857"/>
      <c r="E862" s="857"/>
      <c r="F862" s="857"/>
      <c r="G862" s="857"/>
      <c r="H862" s="857"/>
      <c r="I862" s="857"/>
      <c r="J862" s="857"/>
      <c r="K862" s="857"/>
      <c r="L862" s="857"/>
      <c r="M862" s="857"/>
      <c r="N862" s="857"/>
      <c r="O862" s="857"/>
      <c r="P862" s="857"/>
      <c r="Q862" s="857"/>
      <c r="R862" s="857"/>
      <c r="S862" s="857"/>
      <c r="T862" s="857"/>
      <c r="U862" s="857"/>
      <c r="V862" s="857"/>
      <c r="W862" s="857"/>
      <c r="X862" s="857"/>
      <c r="Y862" s="856"/>
    </row>
    <row r="863" spans="1:25">
      <c r="A863" s="857"/>
      <c r="B863" s="857"/>
      <c r="C863" s="857"/>
      <c r="D863" s="857"/>
      <c r="E863" s="857"/>
      <c r="F863" s="857"/>
      <c r="G863" s="857"/>
      <c r="H863" s="857"/>
      <c r="I863" s="857"/>
      <c r="J863" s="857"/>
      <c r="K863" s="857"/>
      <c r="L863" s="857"/>
      <c r="M863" s="857"/>
      <c r="N863" s="857"/>
      <c r="O863" s="857"/>
      <c r="P863" s="857"/>
      <c r="Q863" s="857"/>
      <c r="R863" s="857"/>
      <c r="S863" s="857"/>
      <c r="T863" s="857"/>
      <c r="U863" s="857"/>
      <c r="V863" s="857"/>
      <c r="W863" s="857"/>
      <c r="X863" s="857"/>
      <c r="Y863" s="856"/>
    </row>
    <row r="864" spans="1:25">
      <c r="A864" s="857"/>
      <c r="B864" s="857"/>
      <c r="C864" s="857"/>
      <c r="D864" s="857"/>
      <c r="E864" s="857"/>
      <c r="F864" s="857"/>
      <c r="G864" s="857"/>
      <c r="H864" s="857"/>
      <c r="I864" s="857"/>
      <c r="J864" s="857"/>
      <c r="K864" s="857"/>
      <c r="L864" s="857"/>
      <c r="M864" s="857"/>
      <c r="N864" s="857"/>
      <c r="O864" s="857"/>
      <c r="P864" s="857"/>
      <c r="Q864" s="857"/>
      <c r="R864" s="857"/>
      <c r="S864" s="857"/>
      <c r="T864" s="857"/>
      <c r="U864" s="857"/>
      <c r="V864" s="857"/>
      <c r="W864" s="857"/>
      <c r="X864" s="857"/>
      <c r="Y864" s="856"/>
    </row>
    <row r="865" spans="1:25">
      <c r="A865" s="857"/>
      <c r="B865" s="857"/>
      <c r="C865" s="857"/>
      <c r="D865" s="857"/>
      <c r="E865" s="857"/>
      <c r="F865" s="857"/>
      <c r="G865" s="857"/>
      <c r="H865" s="857"/>
      <c r="I865" s="857"/>
      <c r="J865" s="857"/>
      <c r="K865" s="857"/>
      <c r="L865" s="857"/>
      <c r="M865" s="857"/>
      <c r="N865" s="857"/>
      <c r="O865" s="857"/>
      <c r="P865" s="857"/>
      <c r="Q865" s="857"/>
      <c r="R865" s="857"/>
      <c r="S865" s="857"/>
      <c r="T865" s="857"/>
      <c r="U865" s="857"/>
      <c r="V865" s="857"/>
      <c r="W865" s="857"/>
      <c r="X865" s="857"/>
      <c r="Y865" s="856"/>
    </row>
    <row r="866" spans="1:25">
      <c r="A866" s="857"/>
      <c r="B866" s="857"/>
      <c r="C866" s="857"/>
      <c r="D866" s="857"/>
      <c r="E866" s="857"/>
      <c r="F866" s="857"/>
      <c r="G866" s="857"/>
      <c r="H866" s="857"/>
      <c r="I866" s="857"/>
      <c r="J866" s="857"/>
      <c r="K866" s="857"/>
      <c r="L866" s="857"/>
      <c r="M866" s="857"/>
      <c r="N866" s="857"/>
      <c r="O866" s="857"/>
      <c r="P866" s="857"/>
      <c r="Q866" s="857"/>
      <c r="R866" s="857"/>
      <c r="S866" s="857"/>
      <c r="T866" s="857"/>
      <c r="U866" s="857"/>
      <c r="V866" s="857"/>
      <c r="W866" s="857"/>
      <c r="X866" s="857"/>
      <c r="Y866" s="856"/>
    </row>
    <row r="867" spans="1:25">
      <c r="A867" s="857"/>
      <c r="B867" s="857"/>
      <c r="C867" s="857"/>
      <c r="D867" s="857"/>
      <c r="E867" s="857"/>
      <c r="F867" s="857"/>
      <c r="G867" s="857"/>
      <c r="H867" s="857"/>
      <c r="I867" s="857"/>
      <c r="J867" s="857"/>
      <c r="K867" s="857"/>
      <c r="L867" s="857"/>
      <c r="M867" s="857"/>
      <c r="N867" s="857"/>
      <c r="O867" s="857"/>
      <c r="P867" s="857"/>
      <c r="Q867" s="857"/>
      <c r="R867" s="857"/>
      <c r="S867" s="857"/>
      <c r="T867" s="857"/>
      <c r="U867" s="857"/>
      <c r="V867" s="857"/>
      <c r="W867" s="857"/>
      <c r="X867" s="857"/>
      <c r="Y867" s="856"/>
    </row>
    <row r="868" spans="1:25">
      <c r="A868" s="857"/>
      <c r="B868" s="857"/>
      <c r="C868" s="857"/>
      <c r="D868" s="857"/>
      <c r="E868" s="857"/>
      <c r="F868" s="857"/>
      <c r="G868" s="857"/>
      <c r="H868" s="857"/>
      <c r="I868" s="857"/>
      <c r="J868" s="857"/>
      <c r="K868" s="857"/>
      <c r="L868" s="857"/>
      <c r="M868" s="857"/>
      <c r="N868" s="857"/>
      <c r="O868" s="857"/>
      <c r="P868" s="857"/>
      <c r="Q868" s="857"/>
      <c r="R868" s="857"/>
      <c r="S868" s="857"/>
      <c r="T868" s="857"/>
      <c r="U868" s="857"/>
      <c r="V868" s="857"/>
      <c r="W868" s="857"/>
      <c r="X868" s="857"/>
      <c r="Y868" s="856"/>
    </row>
    <row r="869" spans="1:25">
      <c r="A869" s="857"/>
      <c r="B869" s="857"/>
      <c r="C869" s="857"/>
      <c r="D869" s="857"/>
      <c r="E869" s="857"/>
      <c r="F869" s="857"/>
      <c r="G869" s="857"/>
      <c r="H869" s="857"/>
      <c r="I869" s="857"/>
      <c r="J869" s="857"/>
      <c r="K869" s="857"/>
      <c r="L869" s="857"/>
      <c r="M869" s="857"/>
      <c r="N869" s="857"/>
      <c r="O869" s="857"/>
      <c r="P869" s="857"/>
      <c r="Q869" s="857"/>
      <c r="R869" s="857"/>
      <c r="S869" s="857"/>
      <c r="T869" s="857"/>
      <c r="U869" s="857"/>
      <c r="V869" s="857"/>
      <c r="W869" s="857"/>
      <c r="X869" s="857"/>
      <c r="Y869" s="856"/>
    </row>
    <row r="870" spans="1:25">
      <c r="A870" s="857"/>
      <c r="B870" s="857"/>
      <c r="C870" s="857"/>
      <c r="D870" s="857"/>
      <c r="E870" s="857"/>
      <c r="F870" s="857"/>
      <c r="G870" s="857"/>
      <c r="H870" s="857"/>
      <c r="I870" s="857"/>
      <c r="J870" s="857"/>
      <c r="K870" s="857"/>
      <c r="L870" s="857"/>
      <c r="M870" s="857"/>
      <c r="N870" s="857"/>
      <c r="O870" s="857"/>
      <c r="P870" s="857"/>
      <c r="Q870" s="857"/>
      <c r="R870" s="857"/>
      <c r="S870" s="857"/>
      <c r="T870" s="857"/>
      <c r="U870" s="857"/>
      <c r="V870" s="857"/>
      <c r="W870" s="857"/>
      <c r="X870" s="857"/>
      <c r="Y870" s="856"/>
    </row>
    <row r="871" spans="1:25">
      <c r="A871" s="857"/>
      <c r="B871" s="857"/>
      <c r="C871" s="857"/>
      <c r="D871" s="857"/>
      <c r="E871" s="857"/>
      <c r="F871" s="857"/>
      <c r="G871" s="857"/>
      <c r="H871" s="857"/>
      <c r="I871" s="857"/>
      <c r="J871" s="857"/>
      <c r="K871" s="857"/>
      <c r="L871" s="857"/>
      <c r="M871" s="857"/>
      <c r="N871" s="857"/>
      <c r="O871" s="857"/>
      <c r="P871" s="857"/>
      <c r="Q871" s="857"/>
      <c r="R871" s="857"/>
      <c r="S871" s="857"/>
      <c r="T871" s="857"/>
      <c r="U871" s="857"/>
      <c r="V871" s="857"/>
      <c r="W871" s="857"/>
      <c r="X871" s="857"/>
      <c r="Y871" s="856"/>
    </row>
    <row r="872" spans="1:25">
      <c r="A872" s="857"/>
      <c r="B872" s="857"/>
      <c r="C872" s="857"/>
      <c r="D872" s="857"/>
      <c r="E872" s="857"/>
      <c r="F872" s="857"/>
      <c r="G872" s="857"/>
      <c r="H872" s="857"/>
      <c r="I872" s="857"/>
      <c r="J872" s="857"/>
      <c r="K872" s="857"/>
      <c r="L872" s="857"/>
      <c r="M872" s="857"/>
      <c r="N872" s="857"/>
      <c r="O872" s="857"/>
      <c r="P872" s="857"/>
      <c r="Q872" s="857"/>
      <c r="R872" s="857"/>
      <c r="S872" s="857"/>
      <c r="T872" s="857"/>
      <c r="U872" s="857"/>
      <c r="V872" s="857"/>
      <c r="W872" s="857"/>
      <c r="X872" s="857"/>
      <c r="Y872" s="856"/>
    </row>
    <row r="873" spans="1:25">
      <c r="A873" s="857"/>
      <c r="B873" s="857"/>
      <c r="C873" s="857"/>
      <c r="D873" s="857"/>
      <c r="E873" s="857"/>
      <c r="F873" s="857"/>
      <c r="G873" s="857"/>
      <c r="H873" s="857"/>
      <c r="I873" s="857"/>
      <c r="J873" s="857"/>
      <c r="K873" s="857"/>
      <c r="L873" s="857"/>
      <c r="M873" s="857"/>
      <c r="N873" s="857"/>
      <c r="O873" s="857"/>
      <c r="P873" s="857"/>
      <c r="Q873" s="857"/>
      <c r="R873" s="857"/>
      <c r="S873" s="857"/>
      <c r="T873" s="857"/>
      <c r="U873" s="857"/>
      <c r="V873" s="857"/>
      <c r="W873" s="857"/>
      <c r="X873" s="857"/>
      <c r="Y873" s="856"/>
    </row>
    <row r="874" spans="1:25">
      <c r="A874" s="857"/>
      <c r="B874" s="857"/>
      <c r="C874" s="857"/>
      <c r="D874" s="857"/>
      <c r="E874" s="857"/>
      <c r="F874" s="857"/>
      <c r="G874" s="857"/>
      <c r="H874" s="857"/>
      <c r="I874" s="857"/>
      <c r="J874" s="857"/>
      <c r="K874" s="857"/>
      <c r="L874" s="857"/>
      <c r="M874" s="857"/>
      <c r="N874" s="857"/>
      <c r="O874" s="857"/>
      <c r="P874" s="857"/>
      <c r="Q874" s="857"/>
      <c r="R874" s="857"/>
      <c r="S874" s="857"/>
      <c r="T874" s="857"/>
      <c r="U874" s="857"/>
      <c r="V874" s="857"/>
      <c r="W874" s="857"/>
      <c r="X874" s="857"/>
      <c r="Y874" s="856"/>
    </row>
    <row r="875" spans="1:25">
      <c r="A875" s="857"/>
      <c r="B875" s="857"/>
      <c r="C875" s="857"/>
      <c r="D875" s="857"/>
      <c r="E875" s="857"/>
      <c r="F875" s="857"/>
      <c r="G875" s="857"/>
      <c r="H875" s="857"/>
      <c r="I875" s="857"/>
      <c r="J875" s="857"/>
      <c r="K875" s="857"/>
      <c r="L875" s="857"/>
      <c r="M875" s="857"/>
      <c r="N875" s="857"/>
      <c r="O875" s="857"/>
      <c r="P875" s="857"/>
      <c r="Q875" s="857"/>
      <c r="R875" s="857"/>
      <c r="S875" s="857"/>
      <c r="T875" s="857"/>
      <c r="U875" s="857"/>
      <c r="V875" s="857"/>
      <c r="W875" s="857"/>
      <c r="X875" s="857"/>
      <c r="Y875" s="856"/>
    </row>
    <row r="876" spans="1:25">
      <c r="A876" s="857"/>
      <c r="B876" s="857"/>
      <c r="C876" s="857"/>
      <c r="D876" s="857"/>
      <c r="E876" s="857"/>
      <c r="F876" s="857"/>
      <c r="G876" s="857"/>
      <c r="H876" s="857"/>
      <c r="I876" s="857"/>
      <c r="J876" s="857"/>
      <c r="K876" s="857"/>
      <c r="L876" s="857"/>
      <c r="M876" s="857"/>
      <c r="N876" s="857"/>
      <c r="O876" s="857"/>
      <c r="P876" s="857"/>
      <c r="Q876" s="857"/>
      <c r="R876" s="857"/>
      <c r="S876" s="857"/>
      <c r="T876" s="857"/>
      <c r="U876" s="857"/>
      <c r="V876" s="857"/>
      <c r="W876" s="857"/>
      <c r="X876" s="857"/>
      <c r="Y876" s="856"/>
    </row>
    <row r="877" spans="1:25">
      <c r="A877" s="857"/>
      <c r="B877" s="857"/>
      <c r="C877" s="857"/>
      <c r="D877" s="857"/>
      <c r="E877" s="857"/>
      <c r="F877" s="857"/>
      <c r="G877" s="857"/>
      <c r="H877" s="857"/>
      <c r="I877" s="857"/>
      <c r="J877" s="857"/>
      <c r="K877" s="857"/>
      <c r="L877" s="857"/>
      <c r="M877" s="857"/>
      <c r="N877" s="857"/>
      <c r="O877" s="857"/>
      <c r="P877" s="857"/>
      <c r="Q877" s="857"/>
      <c r="R877" s="857"/>
      <c r="S877" s="857"/>
      <c r="T877" s="857"/>
      <c r="U877" s="857"/>
      <c r="V877" s="857"/>
      <c r="W877" s="857"/>
      <c r="X877" s="857"/>
      <c r="Y877" s="856"/>
    </row>
    <row r="878" spans="1:25">
      <c r="A878" s="857"/>
      <c r="B878" s="857"/>
      <c r="C878" s="857"/>
      <c r="D878" s="857"/>
      <c r="E878" s="857"/>
      <c r="F878" s="857"/>
      <c r="G878" s="857"/>
      <c r="H878" s="857"/>
      <c r="I878" s="857"/>
      <c r="J878" s="857"/>
      <c r="K878" s="857"/>
      <c r="L878" s="857"/>
      <c r="M878" s="857"/>
      <c r="N878" s="857"/>
      <c r="O878" s="857"/>
      <c r="P878" s="857"/>
      <c r="Q878" s="857"/>
      <c r="R878" s="857"/>
      <c r="S878" s="857"/>
      <c r="T878" s="857"/>
      <c r="U878" s="857"/>
      <c r="V878" s="857"/>
      <c r="W878" s="857"/>
      <c r="X878" s="857"/>
      <c r="Y878" s="856"/>
    </row>
    <row r="879" spans="1:25">
      <c r="A879" s="857"/>
      <c r="B879" s="857"/>
      <c r="C879" s="857"/>
      <c r="D879" s="857"/>
      <c r="E879" s="857"/>
      <c r="F879" s="857"/>
      <c r="G879" s="857"/>
      <c r="H879" s="857"/>
      <c r="I879" s="857"/>
      <c r="J879" s="857"/>
      <c r="K879" s="857"/>
      <c r="L879" s="857"/>
      <c r="M879" s="857"/>
      <c r="N879" s="857"/>
      <c r="O879" s="857"/>
      <c r="P879" s="857"/>
      <c r="Q879" s="857"/>
      <c r="R879" s="857"/>
      <c r="S879" s="857"/>
      <c r="T879" s="857"/>
      <c r="U879" s="857"/>
      <c r="V879" s="857"/>
      <c r="W879" s="857"/>
      <c r="X879" s="857"/>
      <c r="Y879" s="856"/>
    </row>
    <row r="880" spans="1:25">
      <c r="A880" s="857"/>
      <c r="B880" s="857"/>
      <c r="C880" s="857"/>
      <c r="D880" s="857"/>
      <c r="E880" s="857"/>
      <c r="F880" s="857"/>
      <c r="G880" s="857"/>
      <c r="H880" s="857"/>
      <c r="I880" s="857"/>
      <c r="J880" s="857"/>
      <c r="K880" s="857"/>
      <c r="L880" s="857"/>
      <c r="M880" s="857"/>
      <c r="N880" s="857"/>
      <c r="O880" s="857"/>
      <c r="P880" s="857"/>
      <c r="Q880" s="857"/>
      <c r="R880" s="857"/>
      <c r="S880" s="857"/>
      <c r="T880" s="857"/>
      <c r="U880" s="857"/>
      <c r="V880" s="857"/>
      <c r="W880" s="857"/>
      <c r="X880" s="857"/>
      <c r="Y880" s="856"/>
    </row>
    <row r="881" spans="1:25">
      <c r="A881" s="857"/>
      <c r="B881" s="857"/>
      <c r="C881" s="857"/>
      <c r="D881" s="857"/>
      <c r="E881" s="857"/>
      <c r="F881" s="857"/>
      <c r="G881" s="857"/>
      <c r="H881" s="857"/>
      <c r="I881" s="857"/>
      <c r="J881" s="857"/>
      <c r="K881" s="857"/>
      <c r="L881" s="857"/>
      <c r="M881" s="857"/>
      <c r="N881" s="857"/>
      <c r="O881" s="857"/>
      <c r="P881" s="857"/>
      <c r="Q881" s="857"/>
      <c r="R881" s="857"/>
      <c r="S881" s="857"/>
      <c r="T881" s="857"/>
      <c r="U881" s="857"/>
      <c r="V881" s="857"/>
      <c r="W881" s="857"/>
      <c r="X881" s="857"/>
      <c r="Y881" s="856"/>
    </row>
    <row r="882" spans="1:25">
      <c r="A882" s="857"/>
      <c r="B882" s="857"/>
      <c r="C882" s="857"/>
      <c r="D882" s="857"/>
      <c r="E882" s="857"/>
      <c r="F882" s="857"/>
      <c r="G882" s="857"/>
      <c r="H882" s="857"/>
      <c r="I882" s="857"/>
      <c r="J882" s="857"/>
      <c r="K882" s="857"/>
      <c r="L882" s="857"/>
      <c r="M882" s="857"/>
      <c r="N882" s="857"/>
      <c r="O882" s="857"/>
      <c r="P882" s="857"/>
      <c r="Q882" s="857"/>
      <c r="R882" s="857"/>
      <c r="S882" s="857"/>
      <c r="T882" s="857"/>
      <c r="U882" s="857"/>
      <c r="V882" s="857"/>
      <c r="W882" s="857"/>
      <c r="X882" s="857"/>
      <c r="Y882" s="856"/>
    </row>
    <row r="883" spans="1:25">
      <c r="A883" s="857"/>
      <c r="B883" s="857"/>
      <c r="C883" s="857"/>
      <c r="D883" s="857"/>
      <c r="E883" s="857"/>
      <c r="F883" s="857"/>
      <c r="G883" s="857"/>
      <c r="H883" s="857"/>
      <c r="I883" s="857"/>
      <c r="J883" s="857"/>
      <c r="K883" s="857"/>
      <c r="L883" s="857"/>
      <c r="M883" s="857"/>
      <c r="N883" s="857"/>
      <c r="O883" s="857"/>
      <c r="P883" s="857"/>
      <c r="Q883" s="857"/>
      <c r="R883" s="857"/>
      <c r="S883" s="857"/>
      <c r="T883" s="857"/>
      <c r="U883" s="857"/>
      <c r="V883" s="857"/>
      <c r="W883" s="857"/>
      <c r="X883" s="857"/>
      <c r="Y883" s="856"/>
    </row>
    <row r="884" spans="1:25">
      <c r="A884" s="857"/>
      <c r="B884" s="857"/>
      <c r="C884" s="857"/>
      <c r="D884" s="857"/>
      <c r="E884" s="857"/>
      <c r="F884" s="857"/>
      <c r="G884" s="857"/>
      <c r="H884" s="857"/>
      <c r="I884" s="857"/>
      <c r="J884" s="857"/>
      <c r="K884" s="857"/>
      <c r="L884" s="857"/>
      <c r="M884" s="857"/>
      <c r="N884" s="857"/>
      <c r="O884" s="857"/>
      <c r="P884" s="857"/>
      <c r="Q884" s="857"/>
      <c r="R884" s="857"/>
      <c r="S884" s="857"/>
      <c r="T884" s="857"/>
      <c r="U884" s="857"/>
      <c r="V884" s="857"/>
      <c r="W884" s="857"/>
      <c r="X884" s="857"/>
      <c r="Y884" s="856"/>
    </row>
    <row r="885" spans="1:25">
      <c r="A885" s="857"/>
      <c r="B885" s="857"/>
      <c r="C885" s="857"/>
      <c r="D885" s="857"/>
      <c r="E885" s="857"/>
      <c r="F885" s="857"/>
      <c r="G885" s="857"/>
      <c r="H885" s="857"/>
      <c r="I885" s="857"/>
      <c r="J885" s="857"/>
      <c r="K885" s="857"/>
      <c r="L885" s="857"/>
      <c r="M885" s="857"/>
      <c r="N885" s="857"/>
      <c r="O885" s="857"/>
      <c r="P885" s="857"/>
      <c r="Q885" s="857"/>
      <c r="R885" s="857"/>
      <c r="S885" s="857"/>
      <c r="T885" s="857"/>
      <c r="U885" s="857"/>
      <c r="V885" s="857"/>
      <c r="W885" s="857"/>
      <c r="X885" s="857"/>
      <c r="Y885" s="856"/>
    </row>
    <row r="886" spans="1:25">
      <c r="A886" s="857"/>
      <c r="B886" s="857"/>
      <c r="C886" s="857"/>
      <c r="D886" s="857"/>
      <c r="E886" s="857"/>
      <c r="F886" s="857"/>
      <c r="G886" s="857"/>
      <c r="H886" s="857"/>
      <c r="I886" s="857"/>
      <c r="J886" s="857"/>
      <c r="K886" s="857"/>
      <c r="L886" s="857"/>
      <c r="M886" s="857"/>
      <c r="N886" s="857"/>
      <c r="O886" s="857"/>
      <c r="P886" s="857"/>
      <c r="Q886" s="857"/>
      <c r="R886" s="857"/>
      <c r="S886" s="857"/>
      <c r="T886" s="857"/>
      <c r="U886" s="857"/>
      <c r="V886" s="857"/>
      <c r="W886" s="857"/>
      <c r="X886" s="857"/>
      <c r="Y886" s="856"/>
    </row>
    <row r="887" spans="1:25">
      <c r="A887" s="857"/>
      <c r="B887" s="857"/>
      <c r="C887" s="857"/>
      <c r="D887" s="857"/>
      <c r="E887" s="857"/>
      <c r="F887" s="857"/>
      <c r="G887" s="857"/>
      <c r="H887" s="857"/>
      <c r="I887" s="857"/>
      <c r="J887" s="857"/>
      <c r="K887" s="857"/>
      <c r="L887" s="857"/>
      <c r="M887" s="857"/>
      <c r="N887" s="857"/>
      <c r="O887" s="857"/>
      <c r="P887" s="857"/>
      <c r="Q887" s="857"/>
      <c r="R887" s="857"/>
      <c r="S887" s="857"/>
      <c r="T887" s="857"/>
      <c r="U887" s="857"/>
      <c r="V887" s="857"/>
      <c r="W887" s="857"/>
      <c r="X887" s="857"/>
      <c r="Y887" s="856"/>
    </row>
    <row r="888" spans="1:25">
      <c r="A888" s="857"/>
      <c r="B888" s="857"/>
      <c r="C888" s="857"/>
      <c r="D888" s="857"/>
      <c r="E888" s="857"/>
      <c r="F888" s="857"/>
      <c r="G888" s="857"/>
      <c r="H888" s="857"/>
      <c r="I888" s="857"/>
      <c r="J888" s="857"/>
      <c r="K888" s="857"/>
      <c r="L888" s="857"/>
      <c r="M888" s="857"/>
      <c r="N888" s="857"/>
      <c r="O888" s="857"/>
      <c r="P888" s="857"/>
      <c r="Q888" s="857"/>
      <c r="R888" s="857"/>
      <c r="S888" s="857"/>
      <c r="T888" s="857"/>
      <c r="U888" s="857"/>
      <c r="V888" s="857"/>
      <c r="W888" s="857"/>
      <c r="X888" s="857"/>
      <c r="Y888" s="856"/>
    </row>
    <row r="889" spans="1:25">
      <c r="A889" s="857"/>
      <c r="B889" s="857"/>
      <c r="C889" s="857"/>
      <c r="D889" s="857"/>
      <c r="E889" s="857"/>
      <c r="F889" s="857"/>
      <c r="G889" s="857"/>
      <c r="H889" s="857"/>
      <c r="I889" s="857"/>
      <c r="J889" s="857"/>
      <c r="K889" s="857"/>
      <c r="L889" s="857"/>
      <c r="M889" s="857"/>
      <c r="N889" s="857"/>
      <c r="O889" s="857"/>
      <c r="P889" s="857"/>
      <c r="Q889" s="857"/>
      <c r="R889" s="857"/>
      <c r="S889" s="857"/>
      <c r="T889" s="857"/>
      <c r="U889" s="857"/>
      <c r="V889" s="857"/>
      <c r="W889" s="857"/>
      <c r="X889" s="857"/>
      <c r="Y889" s="856"/>
    </row>
    <row r="890" spans="1:25">
      <c r="A890" s="857"/>
      <c r="B890" s="857"/>
      <c r="C890" s="857"/>
      <c r="D890" s="857"/>
      <c r="E890" s="857"/>
      <c r="F890" s="857"/>
      <c r="G890" s="857"/>
      <c r="H890" s="857"/>
      <c r="I890" s="857"/>
      <c r="J890" s="857"/>
      <c r="K890" s="857"/>
      <c r="L890" s="857"/>
      <c r="M890" s="857"/>
      <c r="N890" s="857"/>
      <c r="O890" s="857"/>
      <c r="P890" s="857"/>
      <c r="Q890" s="857"/>
      <c r="R890" s="857"/>
      <c r="S890" s="857"/>
      <c r="T890" s="857"/>
      <c r="U890" s="857"/>
      <c r="V890" s="857"/>
      <c r="W890" s="857"/>
      <c r="X890" s="857"/>
      <c r="Y890" s="856"/>
    </row>
    <row r="891" spans="1:25">
      <c r="A891" s="857"/>
      <c r="B891" s="857"/>
      <c r="C891" s="857"/>
      <c r="D891" s="857"/>
      <c r="E891" s="857"/>
      <c r="F891" s="857"/>
      <c r="G891" s="857"/>
      <c r="H891" s="857"/>
      <c r="I891" s="857"/>
      <c r="J891" s="857"/>
      <c r="K891" s="857"/>
      <c r="L891" s="857"/>
      <c r="M891" s="857"/>
      <c r="N891" s="857"/>
      <c r="O891" s="857"/>
      <c r="P891" s="857"/>
      <c r="Q891" s="857"/>
      <c r="R891" s="857"/>
      <c r="S891" s="857"/>
      <c r="T891" s="857"/>
      <c r="U891" s="857"/>
      <c r="V891" s="857"/>
      <c r="W891" s="857"/>
      <c r="X891" s="857"/>
      <c r="Y891" s="856"/>
    </row>
    <row r="892" spans="1:25">
      <c r="A892" s="857"/>
      <c r="B892" s="857"/>
      <c r="C892" s="857"/>
      <c r="D892" s="857"/>
      <c r="E892" s="857"/>
      <c r="F892" s="857"/>
      <c r="G892" s="857"/>
      <c r="H892" s="857"/>
      <c r="I892" s="857"/>
      <c r="J892" s="857"/>
      <c r="K892" s="857"/>
      <c r="L892" s="857"/>
      <c r="M892" s="857"/>
      <c r="N892" s="857"/>
      <c r="O892" s="857"/>
      <c r="P892" s="857"/>
      <c r="Q892" s="857"/>
      <c r="R892" s="857"/>
      <c r="S892" s="857"/>
      <c r="T892" s="857"/>
      <c r="U892" s="857"/>
      <c r="V892" s="857"/>
      <c r="W892" s="857"/>
      <c r="X892" s="857"/>
      <c r="Y892" s="856"/>
    </row>
    <row r="893" spans="1:25">
      <c r="A893" s="857"/>
      <c r="B893" s="857"/>
      <c r="C893" s="857"/>
      <c r="D893" s="857"/>
      <c r="E893" s="857"/>
      <c r="F893" s="857"/>
      <c r="G893" s="857"/>
      <c r="H893" s="857"/>
      <c r="I893" s="857"/>
      <c r="J893" s="857"/>
      <c r="K893" s="857"/>
      <c r="L893" s="857"/>
      <c r="M893" s="857"/>
      <c r="N893" s="857"/>
      <c r="O893" s="857"/>
      <c r="P893" s="857"/>
      <c r="Q893" s="857"/>
      <c r="R893" s="857"/>
      <c r="S893" s="857"/>
      <c r="T893" s="857"/>
      <c r="U893" s="857"/>
      <c r="V893" s="857"/>
      <c r="W893" s="857"/>
      <c r="X893" s="857"/>
      <c r="Y893" s="856"/>
    </row>
    <row r="894" spans="1:25">
      <c r="A894" s="857"/>
      <c r="B894" s="857"/>
      <c r="C894" s="857"/>
      <c r="D894" s="857"/>
      <c r="E894" s="857"/>
      <c r="F894" s="857"/>
      <c r="G894" s="857"/>
      <c r="H894" s="857"/>
      <c r="I894" s="857"/>
      <c r="J894" s="857"/>
      <c r="K894" s="857"/>
      <c r="L894" s="857"/>
      <c r="M894" s="857"/>
      <c r="N894" s="857"/>
      <c r="O894" s="857"/>
      <c r="P894" s="857"/>
      <c r="Q894" s="857"/>
      <c r="R894" s="857"/>
      <c r="S894" s="857"/>
      <c r="T894" s="857"/>
      <c r="U894" s="857"/>
      <c r="V894" s="857"/>
      <c r="W894" s="857"/>
      <c r="X894" s="857"/>
      <c r="Y894" s="856"/>
    </row>
    <row r="895" spans="1:25">
      <c r="A895" s="857"/>
      <c r="B895" s="857"/>
      <c r="C895" s="857"/>
      <c r="D895" s="857"/>
      <c r="E895" s="857"/>
      <c r="F895" s="857"/>
      <c r="G895" s="857"/>
      <c r="H895" s="857"/>
      <c r="I895" s="857"/>
      <c r="J895" s="857"/>
      <c r="K895" s="857"/>
      <c r="L895" s="857"/>
      <c r="M895" s="857"/>
      <c r="N895" s="857"/>
      <c r="O895" s="857"/>
      <c r="P895" s="857"/>
      <c r="Q895" s="857"/>
      <c r="R895" s="857"/>
      <c r="S895" s="857"/>
      <c r="T895" s="857"/>
      <c r="U895" s="857"/>
      <c r="V895" s="857"/>
      <c r="W895" s="857"/>
      <c r="X895" s="857"/>
      <c r="Y895" s="856"/>
    </row>
    <row r="896" spans="1:25">
      <c r="A896" s="857"/>
      <c r="B896" s="857"/>
      <c r="C896" s="857"/>
      <c r="D896" s="857"/>
      <c r="E896" s="857"/>
      <c r="F896" s="857"/>
      <c r="G896" s="857"/>
      <c r="H896" s="857"/>
      <c r="I896" s="857"/>
      <c r="J896" s="857"/>
      <c r="K896" s="857"/>
      <c r="L896" s="857"/>
      <c r="M896" s="857"/>
      <c r="N896" s="857"/>
      <c r="O896" s="857"/>
      <c r="P896" s="857"/>
      <c r="Q896" s="857"/>
      <c r="R896" s="857"/>
      <c r="S896" s="857"/>
      <c r="T896" s="857"/>
      <c r="U896" s="857"/>
      <c r="V896" s="857"/>
      <c r="W896" s="857"/>
      <c r="X896" s="857"/>
      <c r="Y896" s="856"/>
    </row>
    <row r="897" spans="1:25">
      <c r="A897" s="857"/>
      <c r="B897" s="857"/>
      <c r="C897" s="857"/>
      <c r="D897" s="857"/>
      <c r="E897" s="857"/>
      <c r="F897" s="857"/>
      <c r="G897" s="857"/>
      <c r="H897" s="857"/>
      <c r="I897" s="857"/>
      <c r="J897" s="857"/>
      <c r="K897" s="857"/>
      <c r="L897" s="857"/>
      <c r="M897" s="857"/>
      <c r="N897" s="857"/>
      <c r="O897" s="857"/>
      <c r="P897" s="857"/>
      <c r="Q897" s="857"/>
      <c r="R897" s="857"/>
      <c r="S897" s="857"/>
      <c r="T897" s="857"/>
      <c r="U897" s="857"/>
      <c r="V897" s="857"/>
      <c r="W897" s="857"/>
      <c r="X897" s="857"/>
      <c r="Y897" s="856"/>
    </row>
    <row r="898" spans="1:25">
      <c r="A898" s="857"/>
      <c r="B898" s="857"/>
      <c r="C898" s="857"/>
      <c r="D898" s="857"/>
      <c r="E898" s="857"/>
      <c r="F898" s="857"/>
      <c r="G898" s="857"/>
      <c r="H898" s="857"/>
      <c r="I898" s="857"/>
      <c r="J898" s="857"/>
      <c r="K898" s="857"/>
      <c r="L898" s="857"/>
      <c r="M898" s="857"/>
      <c r="N898" s="857"/>
      <c r="O898" s="857"/>
      <c r="P898" s="857"/>
      <c r="Q898" s="857"/>
      <c r="R898" s="857"/>
      <c r="S898" s="857"/>
      <c r="T898" s="857"/>
      <c r="U898" s="857"/>
      <c r="V898" s="857"/>
      <c r="W898" s="857"/>
      <c r="X898" s="857"/>
      <c r="Y898" s="856"/>
    </row>
    <row r="899" spans="1:25">
      <c r="A899" s="857"/>
      <c r="B899" s="857"/>
      <c r="C899" s="857"/>
      <c r="D899" s="857"/>
      <c r="E899" s="857"/>
      <c r="F899" s="857"/>
      <c r="G899" s="857"/>
      <c r="H899" s="857"/>
      <c r="I899" s="857"/>
      <c r="J899" s="857"/>
      <c r="K899" s="857"/>
      <c r="L899" s="857"/>
      <c r="M899" s="857"/>
      <c r="N899" s="857"/>
      <c r="O899" s="857"/>
      <c r="P899" s="857"/>
      <c r="Q899" s="857"/>
      <c r="R899" s="857"/>
      <c r="S899" s="857"/>
      <c r="T899" s="857"/>
      <c r="U899" s="857"/>
      <c r="V899" s="857"/>
      <c r="W899" s="857"/>
      <c r="X899" s="857"/>
      <c r="Y899" s="856"/>
    </row>
    <row r="900" spans="1:25">
      <c r="A900" s="857"/>
      <c r="B900" s="857"/>
      <c r="C900" s="857"/>
      <c r="D900" s="857"/>
      <c r="E900" s="857"/>
      <c r="F900" s="857"/>
      <c r="G900" s="857"/>
      <c r="H900" s="857"/>
      <c r="I900" s="857"/>
      <c r="J900" s="857"/>
      <c r="K900" s="857"/>
      <c r="L900" s="857"/>
      <c r="M900" s="857"/>
      <c r="N900" s="857"/>
      <c r="O900" s="857"/>
      <c r="P900" s="857"/>
      <c r="Q900" s="857"/>
      <c r="R900" s="857"/>
      <c r="S900" s="857"/>
      <c r="T900" s="857"/>
      <c r="U900" s="857"/>
      <c r="V900" s="857"/>
      <c r="W900" s="857"/>
      <c r="X900" s="857"/>
      <c r="Y900" s="856"/>
    </row>
    <row r="901" spans="1:25">
      <c r="A901" s="857"/>
      <c r="B901" s="857"/>
      <c r="C901" s="857"/>
      <c r="D901" s="857"/>
      <c r="E901" s="857"/>
      <c r="F901" s="857"/>
      <c r="G901" s="857"/>
      <c r="H901" s="857"/>
      <c r="I901" s="857"/>
      <c r="J901" s="857"/>
      <c r="K901" s="857"/>
      <c r="L901" s="857"/>
      <c r="M901" s="857"/>
      <c r="N901" s="857"/>
      <c r="O901" s="857"/>
      <c r="P901" s="857"/>
      <c r="Q901" s="857"/>
      <c r="R901" s="857"/>
      <c r="S901" s="857"/>
      <c r="T901" s="857"/>
      <c r="U901" s="857"/>
      <c r="V901" s="857"/>
      <c r="W901" s="857"/>
      <c r="X901" s="857"/>
      <c r="Y901" s="856"/>
    </row>
    <row r="902" spans="1:25">
      <c r="A902" s="857"/>
      <c r="B902" s="857"/>
      <c r="C902" s="857"/>
      <c r="D902" s="857"/>
      <c r="E902" s="857"/>
      <c r="F902" s="857"/>
      <c r="G902" s="857"/>
      <c r="H902" s="857"/>
      <c r="I902" s="857"/>
      <c r="J902" s="857"/>
      <c r="K902" s="857"/>
      <c r="L902" s="857"/>
      <c r="M902" s="857"/>
      <c r="N902" s="857"/>
      <c r="O902" s="857"/>
      <c r="P902" s="857"/>
      <c r="Q902" s="857"/>
      <c r="R902" s="857"/>
      <c r="S902" s="857"/>
      <c r="T902" s="857"/>
      <c r="U902" s="857"/>
      <c r="V902" s="857"/>
      <c r="W902" s="857"/>
      <c r="X902" s="857"/>
      <c r="Y902" s="856"/>
    </row>
    <row r="903" spans="1:25">
      <c r="A903" s="857"/>
      <c r="B903" s="857"/>
      <c r="C903" s="857"/>
      <c r="D903" s="857"/>
      <c r="E903" s="857"/>
      <c r="F903" s="857"/>
      <c r="G903" s="857"/>
      <c r="H903" s="857"/>
      <c r="I903" s="857"/>
      <c r="J903" s="857"/>
      <c r="K903" s="857"/>
      <c r="L903" s="857"/>
      <c r="M903" s="857"/>
      <c r="N903" s="857"/>
      <c r="O903" s="857"/>
      <c r="P903" s="857"/>
      <c r="Q903" s="857"/>
      <c r="R903" s="857"/>
      <c r="S903" s="857"/>
      <c r="T903" s="857"/>
      <c r="U903" s="857"/>
      <c r="V903" s="857"/>
      <c r="W903" s="857"/>
      <c r="X903" s="857"/>
      <c r="Y903" s="856"/>
    </row>
    <row r="904" spans="1:25">
      <c r="A904" s="857"/>
      <c r="B904" s="857"/>
      <c r="C904" s="857"/>
      <c r="D904" s="857"/>
      <c r="E904" s="857"/>
      <c r="F904" s="857"/>
      <c r="G904" s="857"/>
      <c r="H904" s="857"/>
      <c r="I904" s="857"/>
      <c r="J904" s="857"/>
      <c r="K904" s="857"/>
      <c r="L904" s="857"/>
      <c r="M904" s="857"/>
      <c r="N904" s="857"/>
      <c r="O904" s="857"/>
      <c r="P904" s="857"/>
      <c r="Q904" s="857"/>
      <c r="R904" s="857"/>
      <c r="S904" s="857"/>
      <c r="T904" s="857"/>
      <c r="U904" s="857"/>
      <c r="V904" s="857"/>
      <c r="W904" s="857"/>
      <c r="X904" s="857"/>
      <c r="Y904" s="856"/>
    </row>
    <row r="905" spans="1:25">
      <c r="A905" s="857"/>
      <c r="B905" s="857"/>
      <c r="C905" s="857"/>
      <c r="D905" s="857"/>
      <c r="E905" s="857"/>
      <c r="F905" s="857"/>
      <c r="G905" s="857"/>
      <c r="H905" s="857"/>
      <c r="I905" s="857"/>
      <c r="J905" s="857"/>
      <c r="K905" s="857"/>
      <c r="L905" s="857"/>
      <c r="M905" s="857"/>
      <c r="N905" s="857"/>
      <c r="O905" s="857"/>
      <c r="P905" s="857"/>
      <c r="Q905" s="857"/>
      <c r="R905" s="857"/>
      <c r="S905" s="857"/>
      <c r="T905" s="857"/>
      <c r="U905" s="857"/>
      <c r="V905" s="857"/>
      <c r="W905" s="857"/>
      <c r="X905" s="857"/>
      <c r="Y905" s="856"/>
    </row>
    <row r="906" spans="1:25">
      <c r="A906" s="857"/>
      <c r="B906" s="857"/>
      <c r="C906" s="857"/>
      <c r="D906" s="857"/>
      <c r="E906" s="857"/>
      <c r="F906" s="857"/>
      <c r="G906" s="857"/>
      <c r="H906" s="857"/>
      <c r="I906" s="857"/>
      <c r="J906" s="857"/>
      <c r="K906" s="857"/>
      <c r="L906" s="857"/>
      <c r="M906" s="857"/>
      <c r="N906" s="857"/>
      <c r="O906" s="857"/>
      <c r="P906" s="857"/>
      <c r="Q906" s="857"/>
      <c r="R906" s="857"/>
      <c r="S906" s="857"/>
      <c r="T906" s="857"/>
      <c r="U906" s="857"/>
      <c r="V906" s="857"/>
      <c r="W906" s="857"/>
      <c r="X906" s="857"/>
      <c r="Y906" s="856"/>
    </row>
    <row r="907" spans="1:25">
      <c r="A907" s="857"/>
      <c r="B907" s="857"/>
      <c r="C907" s="857"/>
      <c r="D907" s="857"/>
      <c r="E907" s="857"/>
      <c r="F907" s="857"/>
      <c r="G907" s="857"/>
      <c r="H907" s="857"/>
      <c r="I907" s="857"/>
      <c r="J907" s="857"/>
      <c r="K907" s="857"/>
      <c r="L907" s="857"/>
      <c r="M907" s="857"/>
      <c r="N907" s="857"/>
      <c r="O907" s="857"/>
      <c r="P907" s="857"/>
      <c r="Q907" s="857"/>
      <c r="R907" s="857"/>
      <c r="S907" s="857"/>
      <c r="T907" s="857"/>
      <c r="U907" s="857"/>
      <c r="V907" s="857"/>
      <c r="W907" s="857"/>
      <c r="X907" s="857"/>
      <c r="Y907" s="856"/>
    </row>
    <row r="908" spans="1:25">
      <c r="A908" s="857"/>
      <c r="B908" s="857"/>
      <c r="C908" s="857"/>
      <c r="D908" s="857"/>
      <c r="E908" s="857"/>
      <c r="F908" s="857"/>
      <c r="G908" s="857"/>
      <c r="H908" s="857"/>
      <c r="I908" s="857"/>
      <c r="J908" s="857"/>
      <c r="K908" s="857"/>
      <c r="L908" s="857"/>
      <c r="M908" s="857"/>
      <c r="N908" s="857"/>
      <c r="O908" s="857"/>
      <c r="P908" s="857"/>
      <c r="Q908" s="857"/>
      <c r="R908" s="857"/>
      <c r="S908" s="857"/>
      <c r="T908" s="857"/>
      <c r="U908" s="857"/>
      <c r="V908" s="857"/>
      <c r="W908" s="857"/>
      <c r="X908" s="857"/>
      <c r="Y908" s="856"/>
    </row>
    <row r="909" spans="1:25">
      <c r="A909" s="857"/>
      <c r="B909" s="857"/>
      <c r="C909" s="857"/>
      <c r="D909" s="857"/>
      <c r="E909" s="857"/>
      <c r="F909" s="857"/>
      <c r="G909" s="857"/>
      <c r="H909" s="857"/>
      <c r="I909" s="857"/>
      <c r="J909" s="857"/>
      <c r="K909" s="857"/>
      <c r="L909" s="857"/>
      <c r="M909" s="857"/>
      <c r="N909" s="857"/>
      <c r="O909" s="857"/>
      <c r="P909" s="857"/>
      <c r="Q909" s="857"/>
      <c r="R909" s="857"/>
      <c r="S909" s="857"/>
      <c r="T909" s="857"/>
      <c r="U909" s="857"/>
      <c r="V909" s="857"/>
      <c r="W909" s="857"/>
      <c r="X909" s="857"/>
      <c r="Y909" s="856"/>
    </row>
    <row r="910" spans="1:25">
      <c r="A910" s="857"/>
      <c r="B910" s="857"/>
      <c r="C910" s="857"/>
      <c r="D910" s="857"/>
      <c r="E910" s="857"/>
      <c r="F910" s="857"/>
      <c r="G910" s="857"/>
      <c r="H910" s="857"/>
      <c r="I910" s="857"/>
      <c r="J910" s="857"/>
      <c r="K910" s="857"/>
      <c r="L910" s="857"/>
      <c r="M910" s="857"/>
      <c r="N910" s="857"/>
      <c r="O910" s="857"/>
      <c r="P910" s="857"/>
      <c r="Q910" s="857"/>
      <c r="R910" s="857"/>
      <c r="S910" s="857"/>
      <c r="T910" s="857"/>
      <c r="U910" s="857"/>
      <c r="V910" s="857"/>
      <c r="W910" s="857"/>
      <c r="X910" s="857"/>
      <c r="Y910" s="856"/>
    </row>
    <row r="911" spans="1:25">
      <c r="A911" s="857"/>
      <c r="B911" s="857"/>
      <c r="C911" s="857"/>
      <c r="D911" s="857"/>
      <c r="E911" s="857"/>
      <c r="F911" s="857"/>
      <c r="G911" s="857"/>
      <c r="H911" s="857"/>
      <c r="I911" s="857"/>
      <c r="J911" s="857"/>
      <c r="K911" s="857"/>
      <c r="L911" s="857"/>
      <c r="M911" s="857"/>
      <c r="N911" s="857"/>
      <c r="O911" s="857"/>
      <c r="P911" s="857"/>
      <c r="Q911" s="857"/>
      <c r="R911" s="857"/>
      <c r="S911" s="857"/>
      <c r="T911" s="857"/>
      <c r="U911" s="857"/>
      <c r="V911" s="857"/>
      <c r="W911" s="857"/>
      <c r="X911" s="857"/>
      <c r="Y911" s="856"/>
    </row>
    <row r="912" spans="1:25">
      <c r="A912" s="857"/>
      <c r="B912" s="857"/>
      <c r="C912" s="857"/>
      <c r="D912" s="857"/>
      <c r="E912" s="857"/>
      <c r="F912" s="857"/>
      <c r="G912" s="857"/>
      <c r="H912" s="857"/>
      <c r="I912" s="857"/>
      <c r="J912" s="857"/>
      <c r="K912" s="857"/>
      <c r="L912" s="857"/>
      <c r="M912" s="857"/>
      <c r="N912" s="857"/>
      <c r="O912" s="857"/>
      <c r="P912" s="857"/>
      <c r="Q912" s="857"/>
      <c r="R912" s="857"/>
      <c r="S912" s="857"/>
      <c r="T912" s="857"/>
      <c r="U912" s="857"/>
      <c r="V912" s="857"/>
      <c r="W912" s="857"/>
      <c r="X912" s="857"/>
      <c r="Y912" s="856"/>
    </row>
    <row r="913" spans="1:25">
      <c r="A913" s="857"/>
      <c r="B913" s="857"/>
      <c r="C913" s="857"/>
      <c r="D913" s="857"/>
      <c r="E913" s="857"/>
      <c r="F913" s="857"/>
      <c r="G913" s="857"/>
      <c r="H913" s="857"/>
      <c r="I913" s="857"/>
      <c r="J913" s="857"/>
      <c r="K913" s="857"/>
      <c r="L913" s="857"/>
      <c r="M913" s="857"/>
      <c r="N913" s="857"/>
      <c r="O913" s="857"/>
      <c r="P913" s="857"/>
      <c r="Q913" s="857"/>
      <c r="R913" s="857"/>
      <c r="S913" s="857"/>
      <c r="T913" s="857"/>
      <c r="U913" s="857"/>
      <c r="V913" s="857"/>
      <c r="W913" s="857"/>
      <c r="X913" s="857"/>
      <c r="Y913" s="856"/>
    </row>
    <row r="914" spans="1:25">
      <c r="A914" s="857"/>
      <c r="B914" s="857"/>
      <c r="C914" s="857"/>
      <c r="D914" s="857"/>
      <c r="E914" s="857"/>
      <c r="F914" s="857"/>
      <c r="G914" s="857"/>
      <c r="H914" s="857"/>
      <c r="I914" s="857"/>
      <c r="J914" s="857"/>
      <c r="K914" s="857"/>
      <c r="L914" s="857"/>
      <c r="M914" s="857"/>
      <c r="N914" s="857"/>
      <c r="O914" s="857"/>
      <c r="P914" s="857"/>
      <c r="Q914" s="857"/>
      <c r="R914" s="857"/>
      <c r="S914" s="857"/>
      <c r="T914" s="857"/>
      <c r="U914" s="857"/>
      <c r="V914" s="857"/>
      <c r="W914" s="857"/>
      <c r="X914" s="857"/>
      <c r="Y914" s="856"/>
    </row>
    <row r="915" spans="1:25">
      <c r="A915" s="857"/>
      <c r="B915" s="857"/>
      <c r="C915" s="857"/>
      <c r="D915" s="857"/>
      <c r="E915" s="857"/>
      <c r="F915" s="857"/>
      <c r="G915" s="857"/>
      <c r="H915" s="857"/>
      <c r="I915" s="857"/>
      <c r="J915" s="857"/>
      <c r="K915" s="857"/>
      <c r="L915" s="857"/>
      <c r="M915" s="857"/>
      <c r="N915" s="857"/>
      <c r="O915" s="857"/>
      <c r="P915" s="857"/>
      <c r="Q915" s="857"/>
      <c r="R915" s="857"/>
      <c r="S915" s="857"/>
      <c r="T915" s="857"/>
      <c r="U915" s="857"/>
      <c r="V915" s="857"/>
      <c r="W915" s="857"/>
      <c r="X915" s="857"/>
      <c r="Y915" s="856"/>
    </row>
    <row r="916" spans="1:25">
      <c r="A916" s="857"/>
      <c r="B916" s="857"/>
      <c r="C916" s="857"/>
      <c r="D916" s="857"/>
      <c r="E916" s="857"/>
      <c r="F916" s="857"/>
      <c r="G916" s="857"/>
      <c r="H916" s="857"/>
      <c r="I916" s="857"/>
      <c r="J916" s="857"/>
      <c r="K916" s="857"/>
      <c r="L916" s="857"/>
      <c r="M916" s="857"/>
      <c r="N916" s="857"/>
      <c r="O916" s="857"/>
      <c r="P916" s="857"/>
      <c r="Q916" s="857"/>
      <c r="R916" s="857"/>
      <c r="S916" s="857"/>
      <c r="T916" s="857"/>
      <c r="U916" s="857"/>
      <c r="V916" s="857"/>
      <c r="W916" s="857"/>
      <c r="X916" s="857"/>
      <c r="Y916" s="856"/>
    </row>
    <row r="917" spans="1:25">
      <c r="A917" s="857"/>
      <c r="B917" s="857"/>
      <c r="C917" s="857"/>
      <c r="D917" s="857"/>
      <c r="E917" s="857"/>
      <c r="F917" s="857"/>
      <c r="G917" s="857"/>
      <c r="H917" s="857"/>
      <c r="I917" s="857"/>
      <c r="J917" s="857"/>
      <c r="K917" s="857"/>
      <c r="L917" s="857"/>
      <c r="M917" s="857"/>
      <c r="N917" s="857"/>
      <c r="O917" s="857"/>
      <c r="P917" s="857"/>
      <c r="Q917" s="857"/>
      <c r="R917" s="857"/>
      <c r="S917" s="857"/>
      <c r="T917" s="857"/>
      <c r="U917" s="857"/>
      <c r="V917" s="857"/>
      <c r="W917" s="857"/>
      <c r="X917" s="857"/>
      <c r="Y917" s="856"/>
    </row>
    <row r="918" spans="1:25">
      <c r="A918" s="857"/>
      <c r="B918" s="857"/>
      <c r="C918" s="857"/>
      <c r="D918" s="857"/>
      <c r="E918" s="857"/>
      <c r="F918" s="857"/>
      <c r="G918" s="857"/>
      <c r="H918" s="857"/>
      <c r="I918" s="857"/>
      <c r="J918" s="857"/>
      <c r="K918" s="857"/>
      <c r="L918" s="857"/>
      <c r="M918" s="857"/>
      <c r="N918" s="857"/>
      <c r="O918" s="857"/>
      <c r="P918" s="857"/>
      <c r="Q918" s="857"/>
      <c r="R918" s="857"/>
      <c r="S918" s="857"/>
      <c r="T918" s="857"/>
      <c r="U918" s="857"/>
      <c r="V918" s="857"/>
      <c r="W918" s="857"/>
      <c r="X918" s="857"/>
      <c r="Y918" s="856"/>
    </row>
    <row r="919" spans="1:25">
      <c r="A919" s="857"/>
      <c r="B919" s="857"/>
      <c r="C919" s="857"/>
      <c r="D919" s="857"/>
      <c r="E919" s="857"/>
      <c r="F919" s="857"/>
      <c r="G919" s="857"/>
      <c r="H919" s="857"/>
      <c r="I919" s="857"/>
      <c r="J919" s="857"/>
      <c r="K919" s="857"/>
      <c r="L919" s="857"/>
      <c r="M919" s="857"/>
      <c r="N919" s="857"/>
      <c r="O919" s="857"/>
      <c r="P919" s="857"/>
      <c r="Q919" s="857"/>
      <c r="R919" s="857"/>
      <c r="S919" s="857"/>
      <c r="T919" s="857"/>
      <c r="U919" s="857"/>
      <c r="V919" s="857"/>
      <c r="W919" s="857"/>
      <c r="X919" s="857"/>
      <c r="Y919" s="856"/>
    </row>
    <row r="920" spans="1:25">
      <c r="A920" s="857"/>
      <c r="B920" s="857"/>
      <c r="C920" s="857"/>
      <c r="D920" s="857"/>
      <c r="E920" s="857"/>
      <c r="F920" s="857"/>
      <c r="G920" s="857"/>
      <c r="H920" s="857"/>
      <c r="I920" s="857"/>
      <c r="J920" s="857"/>
      <c r="K920" s="857"/>
      <c r="L920" s="857"/>
      <c r="M920" s="857"/>
      <c r="N920" s="857"/>
      <c r="O920" s="857"/>
      <c r="P920" s="857"/>
      <c r="Q920" s="857"/>
      <c r="R920" s="857"/>
      <c r="S920" s="857"/>
      <c r="T920" s="857"/>
      <c r="U920" s="857"/>
      <c r="V920" s="857"/>
      <c r="W920" s="857"/>
      <c r="X920" s="857"/>
      <c r="Y920" s="856"/>
    </row>
    <row r="921" spans="1:25">
      <c r="A921" s="857"/>
      <c r="B921" s="857"/>
      <c r="C921" s="857"/>
      <c r="D921" s="857"/>
      <c r="E921" s="857"/>
      <c r="F921" s="857"/>
      <c r="G921" s="857"/>
      <c r="H921" s="857"/>
      <c r="I921" s="857"/>
      <c r="J921" s="857"/>
      <c r="K921" s="857"/>
      <c r="L921" s="857"/>
      <c r="M921" s="857"/>
      <c r="N921" s="857"/>
      <c r="O921" s="857"/>
      <c r="P921" s="857"/>
      <c r="Q921" s="857"/>
      <c r="R921" s="857"/>
      <c r="S921" s="857"/>
      <c r="T921" s="857"/>
      <c r="U921" s="857"/>
      <c r="V921" s="857"/>
      <c r="W921" s="857"/>
      <c r="X921" s="857"/>
      <c r="Y921" s="856"/>
    </row>
    <row r="922" spans="1:25">
      <c r="A922" s="857"/>
      <c r="B922" s="857"/>
      <c r="C922" s="857"/>
      <c r="D922" s="857"/>
      <c r="E922" s="857"/>
      <c r="F922" s="857"/>
      <c r="G922" s="857"/>
      <c r="H922" s="857"/>
      <c r="I922" s="857"/>
      <c r="J922" s="857"/>
      <c r="K922" s="857"/>
      <c r="L922" s="857"/>
      <c r="M922" s="857"/>
      <c r="N922" s="857"/>
      <c r="O922" s="857"/>
      <c r="P922" s="857"/>
      <c r="Q922" s="857"/>
      <c r="R922" s="857"/>
      <c r="S922" s="857"/>
      <c r="T922" s="857"/>
      <c r="U922" s="857"/>
      <c r="V922" s="857"/>
      <c r="W922" s="857"/>
      <c r="X922" s="857"/>
      <c r="Y922" s="856"/>
    </row>
    <row r="923" spans="1:25">
      <c r="A923" s="857"/>
      <c r="B923" s="857"/>
      <c r="C923" s="857"/>
      <c r="D923" s="857"/>
      <c r="E923" s="857"/>
      <c r="F923" s="857"/>
      <c r="G923" s="857"/>
      <c r="H923" s="857"/>
      <c r="I923" s="857"/>
      <c r="J923" s="857"/>
      <c r="K923" s="857"/>
      <c r="L923" s="857"/>
      <c r="M923" s="857"/>
      <c r="N923" s="857"/>
      <c r="O923" s="857"/>
      <c r="P923" s="857"/>
      <c r="Q923" s="857"/>
      <c r="R923" s="857"/>
      <c r="S923" s="857"/>
      <c r="T923" s="857"/>
      <c r="U923" s="857"/>
      <c r="V923" s="857"/>
      <c r="W923" s="857"/>
      <c r="X923" s="857"/>
      <c r="Y923" s="856"/>
    </row>
    <row r="924" spans="1:25">
      <c r="A924" s="857"/>
      <c r="B924" s="857"/>
      <c r="C924" s="857"/>
      <c r="D924" s="857"/>
      <c r="E924" s="857"/>
      <c r="F924" s="857"/>
      <c r="G924" s="857"/>
      <c r="H924" s="857"/>
      <c r="I924" s="857"/>
      <c r="J924" s="857"/>
      <c r="K924" s="857"/>
      <c r="L924" s="857"/>
      <c r="M924" s="857"/>
      <c r="N924" s="857"/>
      <c r="O924" s="857"/>
      <c r="P924" s="857"/>
      <c r="Q924" s="857"/>
      <c r="R924" s="857"/>
      <c r="S924" s="857"/>
      <c r="T924" s="857"/>
      <c r="U924" s="857"/>
      <c r="V924" s="857"/>
      <c r="W924" s="857"/>
      <c r="X924" s="857"/>
      <c r="Y924" s="856"/>
    </row>
    <row r="925" spans="1:25">
      <c r="A925" s="857"/>
      <c r="B925" s="857"/>
      <c r="C925" s="857"/>
      <c r="D925" s="857"/>
      <c r="E925" s="857"/>
      <c r="F925" s="857"/>
      <c r="G925" s="857"/>
      <c r="H925" s="857"/>
      <c r="I925" s="857"/>
      <c r="J925" s="857"/>
      <c r="K925" s="857"/>
      <c r="L925" s="857"/>
      <c r="M925" s="857"/>
      <c r="N925" s="857"/>
      <c r="O925" s="857"/>
      <c r="P925" s="857"/>
      <c r="Q925" s="857"/>
      <c r="R925" s="857"/>
      <c r="S925" s="857"/>
      <c r="T925" s="857"/>
      <c r="U925" s="857"/>
      <c r="V925" s="857"/>
      <c r="W925" s="857"/>
      <c r="X925" s="857"/>
      <c r="Y925" s="856"/>
    </row>
    <row r="926" spans="1:25">
      <c r="A926" s="857"/>
      <c r="B926" s="857"/>
      <c r="C926" s="857"/>
      <c r="D926" s="857"/>
      <c r="E926" s="857"/>
      <c r="F926" s="857"/>
      <c r="G926" s="857"/>
      <c r="H926" s="857"/>
      <c r="I926" s="857"/>
      <c r="J926" s="857"/>
      <c r="K926" s="857"/>
      <c r="L926" s="857"/>
      <c r="M926" s="857"/>
      <c r="N926" s="857"/>
      <c r="O926" s="857"/>
      <c r="P926" s="857"/>
      <c r="Q926" s="857"/>
      <c r="R926" s="857"/>
      <c r="S926" s="857"/>
      <c r="T926" s="857"/>
      <c r="U926" s="857"/>
      <c r="V926" s="857"/>
      <c r="W926" s="857"/>
      <c r="X926" s="857"/>
      <c r="Y926" s="856"/>
    </row>
    <row r="927" spans="1:25">
      <c r="A927" s="857"/>
      <c r="B927" s="857"/>
      <c r="C927" s="857"/>
      <c r="D927" s="857"/>
      <c r="E927" s="857"/>
      <c r="F927" s="857"/>
      <c r="G927" s="857"/>
      <c r="H927" s="857"/>
      <c r="I927" s="857"/>
      <c r="J927" s="857"/>
      <c r="K927" s="857"/>
      <c r="L927" s="857"/>
      <c r="M927" s="857"/>
      <c r="N927" s="857"/>
      <c r="O927" s="857"/>
      <c r="P927" s="857"/>
      <c r="Q927" s="857"/>
      <c r="R927" s="857"/>
      <c r="S927" s="857"/>
      <c r="T927" s="857"/>
      <c r="U927" s="857"/>
      <c r="V927" s="857"/>
      <c r="W927" s="857"/>
      <c r="X927" s="857"/>
      <c r="Y927" s="856"/>
    </row>
    <row r="928" spans="1:25">
      <c r="A928" s="857"/>
      <c r="B928" s="857"/>
      <c r="C928" s="857"/>
      <c r="D928" s="857"/>
      <c r="E928" s="857"/>
      <c r="F928" s="857"/>
      <c r="G928" s="857"/>
      <c r="H928" s="857"/>
      <c r="I928" s="857"/>
      <c r="J928" s="857"/>
      <c r="K928" s="857"/>
      <c r="L928" s="857"/>
      <c r="M928" s="857"/>
      <c r="N928" s="857"/>
      <c r="O928" s="857"/>
      <c r="P928" s="857"/>
      <c r="Q928" s="857"/>
      <c r="R928" s="857"/>
      <c r="S928" s="857"/>
      <c r="T928" s="857"/>
      <c r="U928" s="857"/>
      <c r="V928" s="857"/>
      <c r="W928" s="857"/>
      <c r="X928" s="857"/>
      <c r="Y928" s="856"/>
    </row>
    <row r="929" spans="1:25">
      <c r="A929" s="857"/>
      <c r="B929" s="857"/>
      <c r="C929" s="857"/>
      <c r="D929" s="857"/>
      <c r="E929" s="857"/>
      <c r="F929" s="857"/>
      <c r="G929" s="857"/>
      <c r="H929" s="857"/>
      <c r="I929" s="857"/>
      <c r="J929" s="857"/>
      <c r="K929" s="857"/>
      <c r="L929" s="857"/>
      <c r="M929" s="857"/>
      <c r="N929" s="857"/>
      <c r="O929" s="857"/>
      <c r="P929" s="857"/>
      <c r="Q929" s="857"/>
      <c r="R929" s="857"/>
      <c r="S929" s="857"/>
      <c r="T929" s="857"/>
      <c r="U929" s="857"/>
      <c r="V929" s="857"/>
      <c r="W929" s="857"/>
      <c r="X929" s="857"/>
      <c r="Y929" s="856"/>
    </row>
    <row r="930" spans="1:25">
      <c r="A930" s="857"/>
      <c r="B930" s="857"/>
      <c r="C930" s="857"/>
      <c r="D930" s="857"/>
      <c r="E930" s="857"/>
      <c r="F930" s="857"/>
      <c r="G930" s="857"/>
      <c r="H930" s="857"/>
      <c r="I930" s="857"/>
      <c r="J930" s="857"/>
      <c r="K930" s="857"/>
      <c r="L930" s="857"/>
      <c r="M930" s="857"/>
      <c r="N930" s="857"/>
      <c r="O930" s="857"/>
      <c r="P930" s="857"/>
      <c r="Q930" s="857"/>
      <c r="R930" s="857"/>
      <c r="S930" s="857"/>
      <c r="T930" s="857"/>
      <c r="U930" s="857"/>
      <c r="V930" s="857"/>
      <c r="W930" s="857"/>
      <c r="X930" s="857"/>
      <c r="Y930" s="856"/>
    </row>
    <row r="931" spans="1:25">
      <c r="A931" s="857"/>
      <c r="B931" s="857"/>
      <c r="C931" s="857"/>
      <c r="D931" s="857"/>
      <c r="E931" s="857"/>
      <c r="F931" s="857"/>
      <c r="G931" s="857"/>
      <c r="H931" s="857"/>
      <c r="I931" s="857"/>
      <c r="J931" s="857"/>
      <c r="K931" s="857"/>
      <c r="L931" s="857"/>
      <c r="M931" s="857"/>
      <c r="N931" s="857"/>
      <c r="O931" s="857"/>
      <c r="P931" s="857"/>
      <c r="Q931" s="857"/>
      <c r="R931" s="857"/>
      <c r="S931" s="857"/>
      <c r="T931" s="857"/>
      <c r="U931" s="857"/>
      <c r="V931" s="857"/>
      <c r="W931" s="857"/>
      <c r="X931" s="857"/>
      <c r="Y931" s="856"/>
    </row>
    <row r="932" spans="1:25">
      <c r="A932" s="857"/>
      <c r="B932" s="857"/>
      <c r="C932" s="857"/>
      <c r="D932" s="857"/>
      <c r="E932" s="857"/>
      <c r="F932" s="857"/>
      <c r="G932" s="857"/>
      <c r="H932" s="857"/>
      <c r="I932" s="857"/>
      <c r="J932" s="857"/>
      <c r="K932" s="857"/>
      <c r="L932" s="857"/>
      <c r="M932" s="857"/>
      <c r="N932" s="857"/>
      <c r="O932" s="857"/>
      <c r="P932" s="857"/>
      <c r="Q932" s="857"/>
      <c r="R932" s="857"/>
      <c r="S932" s="857"/>
      <c r="T932" s="857"/>
      <c r="U932" s="857"/>
      <c r="V932" s="857"/>
      <c r="W932" s="857"/>
      <c r="X932" s="857"/>
      <c r="Y932" s="856"/>
    </row>
    <row r="933" spans="1:25">
      <c r="A933" s="857"/>
      <c r="B933" s="857"/>
      <c r="C933" s="857"/>
      <c r="D933" s="857"/>
      <c r="E933" s="857"/>
      <c r="F933" s="857"/>
      <c r="G933" s="857"/>
      <c r="H933" s="857"/>
      <c r="I933" s="857"/>
      <c r="J933" s="857"/>
      <c r="K933" s="857"/>
      <c r="L933" s="857"/>
      <c r="M933" s="857"/>
      <c r="N933" s="857"/>
      <c r="O933" s="857"/>
      <c r="P933" s="857"/>
      <c r="Q933" s="857"/>
      <c r="R933" s="857"/>
      <c r="S933" s="857"/>
      <c r="T933" s="857"/>
      <c r="U933" s="857"/>
      <c r="V933" s="857"/>
      <c r="W933" s="857"/>
      <c r="X933" s="857"/>
      <c r="Y933" s="856"/>
    </row>
    <row r="934" spans="1:25">
      <c r="A934" s="857"/>
      <c r="B934" s="857"/>
      <c r="C934" s="857"/>
      <c r="D934" s="857"/>
      <c r="E934" s="857"/>
      <c r="F934" s="857"/>
      <c r="G934" s="857"/>
      <c r="H934" s="857"/>
      <c r="I934" s="857"/>
      <c r="J934" s="857"/>
      <c r="K934" s="857"/>
      <c r="L934" s="857"/>
      <c r="M934" s="857"/>
      <c r="N934" s="857"/>
      <c r="O934" s="857"/>
      <c r="P934" s="857"/>
      <c r="Q934" s="857"/>
      <c r="R934" s="857"/>
      <c r="S934" s="857"/>
      <c r="T934" s="857"/>
      <c r="U934" s="857"/>
      <c r="V934" s="857"/>
      <c r="W934" s="857"/>
      <c r="X934" s="857"/>
      <c r="Y934" s="856"/>
    </row>
    <row r="935" spans="1:25">
      <c r="A935" s="857"/>
      <c r="B935" s="857"/>
      <c r="C935" s="857"/>
      <c r="D935" s="857"/>
      <c r="E935" s="857"/>
      <c r="F935" s="857"/>
      <c r="G935" s="857"/>
      <c r="H935" s="857"/>
      <c r="I935" s="857"/>
      <c r="J935" s="857"/>
      <c r="K935" s="857"/>
      <c r="L935" s="857"/>
      <c r="M935" s="857"/>
      <c r="N935" s="857"/>
      <c r="O935" s="857"/>
      <c r="P935" s="857"/>
      <c r="Q935" s="857"/>
      <c r="R935" s="857"/>
      <c r="S935" s="857"/>
      <c r="T935" s="857"/>
      <c r="U935" s="857"/>
      <c r="V935" s="857"/>
      <c r="W935" s="857"/>
      <c r="X935" s="857"/>
      <c r="Y935" s="856"/>
    </row>
    <row r="936" spans="1:25">
      <c r="A936" s="857"/>
      <c r="B936" s="857"/>
      <c r="C936" s="857"/>
      <c r="D936" s="857"/>
      <c r="E936" s="857"/>
      <c r="F936" s="857"/>
      <c r="G936" s="857"/>
      <c r="H936" s="857"/>
      <c r="I936" s="857"/>
      <c r="J936" s="857"/>
      <c r="K936" s="857"/>
      <c r="L936" s="857"/>
      <c r="M936" s="857"/>
      <c r="N936" s="857"/>
      <c r="O936" s="857"/>
      <c r="P936" s="857"/>
      <c r="Q936" s="857"/>
      <c r="R936" s="857"/>
      <c r="S936" s="857"/>
      <c r="T936" s="857"/>
      <c r="U936" s="857"/>
      <c r="V936" s="857"/>
      <c r="W936" s="857"/>
      <c r="X936" s="857"/>
      <c r="Y936" s="856"/>
    </row>
    <row r="937" spans="1:25">
      <c r="A937" s="857"/>
      <c r="B937" s="857"/>
      <c r="C937" s="857"/>
      <c r="D937" s="857"/>
      <c r="E937" s="857"/>
      <c r="F937" s="857"/>
      <c r="G937" s="857"/>
      <c r="H937" s="857"/>
      <c r="I937" s="857"/>
      <c r="J937" s="857"/>
      <c r="K937" s="857"/>
      <c r="L937" s="857"/>
      <c r="M937" s="857"/>
      <c r="N937" s="857"/>
      <c r="O937" s="857"/>
      <c r="P937" s="857"/>
      <c r="Q937" s="857"/>
      <c r="R937" s="857"/>
      <c r="S937" s="857"/>
      <c r="T937" s="857"/>
      <c r="U937" s="857"/>
      <c r="V937" s="857"/>
      <c r="W937" s="857"/>
      <c r="X937" s="857"/>
      <c r="Y937" s="856"/>
    </row>
    <row r="938" spans="1:25">
      <c r="A938" s="857"/>
      <c r="B938" s="857"/>
      <c r="C938" s="857"/>
      <c r="D938" s="857"/>
      <c r="E938" s="857"/>
      <c r="F938" s="857"/>
      <c r="G938" s="857"/>
      <c r="H938" s="857"/>
      <c r="I938" s="857"/>
      <c r="J938" s="857"/>
      <c r="K938" s="857"/>
      <c r="L938" s="857"/>
      <c r="M938" s="857"/>
      <c r="N938" s="857"/>
      <c r="O938" s="857"/>
      <c r="P938" s="857"/>
      <c r="Q938" s="857"/>
      <c r="R938" s="857"/>
      <c r="S938" s="857"/>
      <c r="T938" s="857"/>
      <c r="U938" s="857"/>
      <c r="V938" s="857"/>
      <c r="W938" s="857"/>
      <c r="X938" s="857"/>
      <c r="Y938" s="856"/>
    </row>
    <row r="939" spans="1:25">
      <c r="A939" s="857"/>
      <c r="B939" s="857"/>
      <c r="C939" s="857"/>
      <c r="D939" s="857"/>
      <c r="E939" s="857"/>
      <c r="F939" s="857"/>
      <c r="G939" s="857"/>
      <c r="H939" s="857"/>
      <c r="I939" s="857"/>
      <c r="J939" s="857"/>
      <c r="K939" s="857"/>
      <c r="L939" s="857"/>
      <c r="M939" s="857"/>
      <c r="N939" s="857"/>
      <c r="O939" s="857"/>
      <c r="P939" s="857"/>
      <c r="Q939" s="857"/>
      <c r="R939" s="857"/>
      <c r="S939" s="857"/>
      <c r="T939" s="857"/>
      <c r="U939" s="857"/>
      <c r="V939" s="857"/>
      <c r="W939" s="857"/>
      <c r="X939" s="857"/>
      <c r="Y939" s="856"/>
    </row>
    <row r="940" spans="1:25">
      <c r="A940" s="857"/>
      <c r="B940" s="857"/>
      <c r="C940" s="857"/>
      <c r="D940" s="857"/>
      <c r="E940" s="857"/>
      <c r="F940" s="857"/>
      <c r="G940" s="857"/>
      <c r="H940" s="857"/>
      <c r="I940" s="857"/>
      <c r="J940" s="857"/>
      <c r="K940" s="857"/>
      <c r="L940" s="857"/>
      <c r="M940" s="857"/>
      <c r="N940" s="857"/>
      <c r="O940" s="857"/>
      <c r="P940" s="857"/>
      <c r="Q940" s="857"/>
      <c r="R940" s="857"/>
      <c r="S940" s="857"/>
      <c r="T940" s="857"/>
      <c r="U940" s="857"/>
      <c r="V940" s="857"/>
      <c r="W940" s="857"/>
      <c r="X940" s="857"/>
      <c r="Y940" s="856"/>
    </row>
    <row r="941" spans="1:25">
      <c r="A941" s="857"/>
      <c r="B941" s="857"/>
      <c r="C941" s="857"/>
      <c r="D941" s="857"/>
      <c r="E941" s="857"/>
      <c r="F941" s="857"/>
      <c r="G941" s="857"/>
      <c r="H941" s="857"/>
      <c r="I941" s="857"/>
      <c r="J941" s="857"/>
      <c r="K941" s="857"/>
      <c r="L941" s="857"/>
      <c r="M941" s="857"/>
      <c r="N941" s="857"/>
      <c r="O941" s="857"/>
      <c r="P941" s="857"/>
      <c r="Q941" s="857"/>
      <c r="R941" s="857"/>
      <c r="S941" s="857"/>
      <c r="T941" s="857"/>
      <c r="U941" s="857"/>
      <c r="V941" s="857"/>
      <c r="W941" s="857"/>
      <c r="X941" s="857"/>
      <c r="Y941" s="856"/>
    </row>
    <row r="942" spans="1:25">
      <c r="A942" s="857"/>
      <c r="B942" s="857"/>
      <c r="C942" s="857"/>
      <c r="D942" s="857"/>
      <c r="E942" s="857"/>
      <c r="F942" s="857"/>
      <c r="G942" s="857"/>
      <c r="H942" s="857"/>
      <c r="I942" s="857"/>
      <c r="J942" s="857"/>
      <c r="K942" s="857"/>
      <c r="L942" s="857"/>
      <c r="M942" s="857"/>
      <c r="N942" s="857"/>
      <c r="O942" s="857"/>
      <c r="P942" s="857"/>
      <c r="Q942" s="857"/>
      <c r="R942" s="857"/>
      <c r="S942" s="857"/>
      <c r="T942" s="857"/>
      <c r="U942" s="857"/>
      <c r="V942" s="857"/>
      <c r="W942" s="857"/>
      <c r="X942" s="857"/>
      <c r="Y942" s="856"/>
    </row>
    <row r="943" spans="1:25">
      <c r="A943" s="857"/>
      <c r="B943" s="857"/>
      <c r="C943" s="857"/>
      <c r="D943" s="857"/>
      <c r="E943" s="857"/>
      <c r="F943" s="857"/>
      <c r="G943" s="857"/>
      <c r="H943" s="857"/>
      <c r="I943" s="857"/>
      <c r="J943" s="857"/>
      <c r="K943" s="857"/>
      <c r="L943" s="857"/>
      <c r="M943" s="857"/>
      <c r="N943" s="857"/>
      <c r="O943" s="857"/>
      <c r="P943" s="857"/>
      <c r="Q943" s="857"/>
      <c r="R943" s="857"/>
      <c r="S943" s="857"/>
      <c r="T943" s="857"/>
      <c r="U943" s="857"/>
      <c r="V943" s="857"/>
      <c r="W943" s="857"/>
      <c r="X943" s="857"/>
      <c r="Y943" s="856"/>
    </row>
    <row r="944" spans="1:25">
      <c r="A944" s="857"/>
      <c r="B944" s="857"/>
      <c r="C944" s="857"/>
      <c r="D944" s="857"/>
      <c r="E944" s="857"/>
      <c r="F944" s="857"/>
      <c r="G944" s="857"/>
      <c r="H944" s="857"/>
      <c r="I944" s="857"/>
      <c r="J944" s="857"/>
      <c r="K944" s="857"/>
      <c r="L944" s="857"/>
      <c r="M944" s="857"/>
      <c r="N944" s="857"/>
      <c r="O944" s="857"/>
      <c r="P944" s="857"/>
      <c r="Q944" s="857"/>
      <c r="R944" s="857"/>
      <c r="S944" s="857"/>
      <c r="T944" s="857"/>
      <c r="U944" s="857"/>
      <c r="V944" s="857"/>
      <c r="W944" s="857"/>
      <c r="X944" s="857"/>
      <c r="Y944" s="856"/>
    </row>
    <row r="945" spans="1:25">
      <c r="A945" s="857"/>
      <c r="B945" s="857"/>
      <c r="C945" s="857"/>
      <c r="D945" s="857"/>
      <c r="E945" s="857"/>
      <c r="F945" s="857"/>
      <c r="G945" s="857"/>
      <c r="H945" s="857"/>
      <c r="I945" s="857"/>
      <c r="J945" s="857"/>
      <c r="K945" s="857"/>
      <c r="L945" s="857"/>
      <c r="M945" s="857"/>
      <c r="N945" s="857"/>
      <c r="O945" s="857"/>
      <c r="P945" s="857"/>
      <c r="Q945" s="857"/>
      <c r="R945" s="857"/>
      <c r="S945" s="857"/>
      <c r="T945" s="857"/>
      <c r="U945" s="857"/>
      <c r="V945" s="857"/>
      <c r="W945" s="857"/>
      <c r="X945" s="857"/>
      <c r="Y945" s="856"/>
    </row>
    <row r="946" spans="1:25">
      <c r="A946" s="857"/>
      <c r="B946" s="857"/>
      <c r="C946" s="857"/>
      <c r="D946" s="857"/>
      <c r="E946" s="857"/>
      <c r="F946" s="857"/>
      <c r="G946" s="857"/>
      <c r="H946" s="857"/>
      <c r="I946" s="857"/>
      <c r="J946" s="857"/>
      <c r="K946" s="857"/>
      <c r="L946" s="857"/>
      <c r="M946" s="857"/>
      <c r="N946" s="857"/>
      <c r="O946" s="857"/>
      <c r="P946" s="857"/>
      <c r="Q946" s="857"/>
      <c r="R946" s="857"/>
      <c r="S946" s="857"/>
      <c r="T946" s="857"/>
      <c r="U946" s="857"/>
      <c r="V946" s="857"/>
      <c r="W946" s="857"/>
      <c r="X946" s="857"/>
      <c r="Y946" s="856"/>
    </row>
    <row r="947" spans="1:25">
      <c r="A947" s="857"/>
      <c r="B947" s="857"/>
      <c r="C947" s="857"/>
      <c r="D947" s="857"/>
      <c r="E947" s="857"/>
      <c r="F947" s="857"/>
      <c r="G947" s="857"/>
      <c r="H947" s="857"/>
      <c r="I947" s="857"/>
      <c r="J947" s="857"/>
      <c r="K947" s="857"/>
      <c r="L947" s="857"/>
      <c r="M947" s="857"/>
      <c r="N947" s="857"/>
      <c r="O947" s="857"/>
      <c r="P947" s="857"/>
      <c r="Q947" s="857"/>
      <c r="R947" s="857"/>
      <c r="S947" s="857"/>
      <c r="T947" s="857"/>
      <c r="U947" s="857"/>
      <c r="V947" s="857"/>
      <c r="W947" s="857"/>
      <c r="X947" s="857"/>
      <c r="Y947" s="856"/>
    </row>
    <row r="948" spans="1:25">
      <c r="A948" s="857"/>
      <c r="B948" s="857"/>
      <c r="C948" s="857"/>
      <c r="D948" s="857"/>
      <c r="E948" s="857"/>
      <c r="F948" s="857"/>
      <c r="G948" s="857"/>
      <c r="H948" s="857"/>
      <c r="I948" s="857"/>
      <c r="J948" s="857"/>
      <c r="K948" s="857"/>
      <c r="L948" s="857"/>
      <c r="M948" s="857"/>
      <c r="N948" s="857"/>
      <c r="O948" s="857"/>
      <c r="P948" s="857"/>
      <c r="Q948" s="857"/>
      <c r="R948" s="857"/>
      <c r="S948" s="857"/>
      <c r="T948" s="857"/>
      <c r="U948" s="857"/>
      <c r="V948" s="857"/>
      <c r="W948" s="857"/>
      <c r="X948" s="857"/>
      <c r="Y948" s="856"/>
    </row>
    <row r="949" spans="1:25">
      <c r="A949" s="857"/>
      <c r="B949" s="857"/>
      <c r="C949" s="857"/>
      <c r="D949" s="857"/>
      <c r="E949" s="857"/>
      <c r="F949" s="857"/>
      <c r="G949" s="857"/>
      <c r="H949" s="857"/>
      <c r="I949" s="857"/>
      <c r="J949" s="857"/>
      <c r="K949" s="857"/>
      <c r="L949" s="857"/>
      <c r="M949" s="857"/>
      <c r="N949" s="857"/>
      <c r="O949" s="857"/>
      <c r="P949" s="857"/>
      <c r="Q949" s="857"/>
      <c r="R949" s="857"/>
      <c r="S949" s="857"/>
      <c r="T949" s="857"/>
      <c r="U949" s="857"/>
      <c r="V949" s="857"/>
      <c r="W949" s="857"/>
      <c r="X949" s="857"/>
      <c r="Y949" s="856"/>
    </row>
    <row r="950" spans="1:25">
      <c r="A950" s="857"/>
      <c r="B950" s="857"/>
      <c r="C950" s="857"/>
      <c r="D950" s="857"/>
      <c r="E950" s="857"/>
      <c r="F950" s="857"/>
      <c r="G950" s="857"/>
      <c r="H950" s="857"/>
      <c r="I950" s="857"/>
      <c r="J950" s="857"/>
      <c r="K950" s="857"/>
      <c r="L950" s="857"/>
      <c r="M950" s="857"/>
      <c r="N950" s="857"/>
      <c r="O950" s="857"/>
      <c r="P950" s="857"/>
      <c r="Q950" s="857"/>
      <c r="R950" s="857"/>
      <c r="S950" s="857"/>
      <c r="T950" s="857"/>
      <c r="U950" s="857"/>
      <c r="V950" s="857"/>
      <c r="W950" s="857"/>
      <c r="X950" s="857"/>
      <c r="Y950" s="856"/>
    </row>
    <row r="951" spans="1:25">
      <c r="A951" s="857"/>
      <c r="B951" s="857"/>
      <c r="C951" s="857"/>
      <c r="D951" s="857"/>
      <c r="E951" s="857"/>
      <c r="F951" s="857"/>
      <c r="G951" s="857"/>
      <c r="H951" s="857"/>
      <c r="I951" s="857"/>
      <c r="J951" s="857"/>
      <c r="K951" s="857"/>
      <c r="L951" s="857"/>
      <c r="M951" s="857"/>
      <c r="N951" s="857"/>
      <c r="O951" s="857"/>
      <c r="P951" s="857"/>
      <c r="Q951" s="857"/>
      <c r="R951" s="857"/>
      <c r="S951" s="857"/>
      <c r="T951" s="857"/>
      <c r="U951" s="857"/>
      <c r="V951" s="857"/>
      <c r="W951" s="857"/>
      <c r="X951" s="857"/>
      <c r="Y951" s="856"/>
    </row>
    <row r="952" spans="1:25">
      <c r="A952" s="857"/>
      <c r="B952" s="857"/>
      <c r="C952" s="857"/>
      <c r="D952" s="857"/>
      <c r="E952" s="857"/>
      <c r="F952" s="857"/>
      <c r="G952" s="857"/>
      <c r="H952" s="857"/>
      <c r="I952" s="857"/>
      <c r="J952" s="857"/>
      <c r="K952" s="857"/>
      <c r="L952" s="857"/>
      <c r="M952" s="857"/>
      <c r="N952" s="857"/>
      <c r="O952" s="857"/>
      <c r="P952" s="857"/>
      <c r="Q952" s="857"/>
      <c r="R952" s="857"/>
      <c r="S952" s="857"/>
      <c r="T952" s="857"/>
      <c r="U952" s="857"/>
      <c r="V952" s="857"/>
      <c r="W952" s="857"/>
      <c r="X952" s="857"/>
      <c r="Y952" s="856"/>
    </row>
    <row r="953" spans="1:25">
      <c r="A953" s="857"/>
      <c r="B953" s="857"/>
      <c r="C953" s="857"/>
      <c r="D953" s="857"/>
      <c r="E953" s="857"/>
      <c r="F953" s="857"/>
      <c r="G953" s="857"/>
      <c r="H953" s="857"/>
      <c r="I953" s="857"/>
      <c r="J953" s="857"/>
      <c r="K953" s="857"/>
      <c r="L953" s="857"/>
      <c r="M953" s="857"/>
      <c r="N953" s="857"/>
      <c r="O953" s="857"/>
      <c r="P953" s="857"/>
      <c r="Q953" s="857"/>
      <c r="R953" s="857"/>
      <c r="S953" s="857"/>
      <c r="T953" s="857"/>
      <c r="U953" s="857"/>
      <c r="V953" s="857"/>
      <c r="W953" s="857"/>
      <c r="X953" s="857"/>
      <c r="Y953" s="856"/>
    </row>
    <row r="954" spans="1:25">
      <c r="A954" s="857"/>
      <c r="B954" s="857"/>
      <c r="C954" s="857"/>
      <c r="D954" s="857"/>
      <c r="E954" s="857"/>
      <c r="F954" s="857"/>
      <c r="G954" s="857"/>
      <c r="H954" s="857"/>
      <c r="I954" s="857"/>
      <c r="J954" s="857"/>
      <c r="K954" s="857"/>
      <c r="L954" s="857"/>
      <c r="M954" s="857"/>
      <c r="N954" s="857"/>
      <c r="O954" s="857"/>
      <c r="P954" s="857"/>
      <c r="Q954" s="857"/>
      <c r="R954" s="857"/>
      <c r="S954" s="857"/>
      <c r="T954" s="857"/>
      <c r="U954" s="857"/>
      <c r="V954" s="857"/>
      <c r="W954" s="857"/>
      <c r="X954" s="857"/>
      <c r="Y954" s="856"/>
    </row>
    <row r="955" spans="1:25">
      <c r="A955" s="857"/>
      <c r="B955" s="857"/>
      <c r="C955" s="857"/>
      <c r="D955" s="857"/>
      <c r="E955" s="857"/>
      <c r="F955" s="857"/>
      <c r="G955" s="857"/>
      <c r="H955" s="857"/>
      <c r="I955" s="857"/>
      <c r="J955" s="857"/>
      <c r="K955" s="857"/>
      <c r="L955" s="857"/>
      <c r="M955" s="857"/>
      <c r="N955" s="857"/>
      <c r="O955" s="857"/>
      <c r="P955" s="857"/>
      <c r="Q955" s="857"/>
      <c r="R955" s="857"/>
      <c r="S955" s="857"/>
      <c r="T955" s="857"/>
      <c r="U955" s="857"/>
      <c r="V955" s="857"/>
      <c r="W955" s="857"/>
      <c r="X955" s="857"/>
      <c r="Y955" s="856"/>
    </row>
    <row r="956" spans="1:25">
      <c r="A956" s="857"/>
      <c r="B956" s="857"/>
      <c r="C956" s="857"/>
      <c r="D956" s="857"/>
      <c r="E956" s="857"/>
      <c r="F956" s="857"/>
      <c r="G956" s="857"/>
      <c r="H956" s="857"/>
      <c r="I956" s="857"/>
      <c r="J956" s="857"/>
      <c r="K956" s="857"/>
      <c r="L956" s="857"/>
      <c r="M956" s="857"/>
      <c r="N956" s="857"/>
      <c r="O956" s="857"/>
      <c r="P956" s="857"/>
      <c r="Q956" s="857"/>
      <c r="R956" s="857"/>
      <c r="S956" s="857"/>
      <c r="T956" s="857"/>
      <c r="U956" s="857"/>
      <c r="V956" s="857"/>
      <c r="W956" s="857"/>
      <c r="X956" s="857"/>
      <c r="Y956" s="856"/>
    </row>
    <row r="957" spans="1:25">
      <c r="A957" s="857"/>
      <c r="B957" s="857"/>
      <c r="C957" s="857"/>
      <c r="D957" s="857"/>
      <c r="E957" s="857"/>
      <c r="F957" s="857"/>
      <c r="G957" s="857"/>
      <c r="H957" s="857"/>
      <c r="I957" s="857"/>
      <c r="J957" s="857"/>
      <c r="K957" s="857"/>
      <c r="L957" s="857"/>
      <c r="M957" s="857"/>
      <c r="N957" s="857"/>
      <c r="O957" s="857"/>
      <c r="P957" s="857"/>
      <c r="Q957" s="857"/>
      <c r="R957" s="857"/>
      <c r="S957" s="857"/>
      <c r="T957" s="857"/>
      <c r="U957" s="857"/>
      <c r="V957" s="857"/>
      <c r="W957" s="857"/>
      <c r="X957" s="857"/>
      <c r="Y957" s="856"/>
    </row>
    <row r="958" spans="1:25">
      <c r="A958" s="857"/>
      <c r="B958" s="857"/>
      <c r="C958" s="857"/>
      <c r="D958" s="857"/>
      <c r="E958" s="857"/>
      <c r="F958" s="857"/>
      <c r="G958" s="857"/>
      <c r="H958" s="857"/>
      <c r="I958" s="857"/>
      <c r="J958" s="857"/>
      <c r="K958" s="857"/>
      <c r="L958" s="857"/>
      <c r="M958" s="857"/>
      <c r="N958" s="857"/>
      <c r="O958" s="857"/>
      <c r="P958" s="857"/>
      <c r="Q958" s="857"/>
      <c r="R958" s="857"/>
      <c r="S958" s="857"/>
      <c r="T958" s="857"/>
      <c r="U958" s="857"/>
      <c r="V958" s="857"/>
      <c r="W958" s="857"/>
      <c r="X958" s="857"/>
      <c r="Y958" s="856"/>
    </row>
    <row r="959" spans="1:25">
      <c r="A959" s="857"/>
      <c r="B959" s="857"/>
      <c r="C959" s="857"/>
      <c r="D959" s="857"/>
      <c r="E959" s="857"/>
      <c r="F959" s="857"/>
      <c r="G959" s="857"/>
      <c r="H959" s="857"/>
      <c r="I959" s="857"/>
      <c r="J959" s="857"/>
      <c r="K959" s="857"/>
      <c r="L959" s="857"/>
      <c r="M959" s="857"/>
      <c r="N959" s="857"/>
      <c r="O959" s="857"/>
      <c r="P959" s="857"/>
      <c r="Q959" s="857"/>
      <c r="R959" s="857"/>
      <c r="S959" s="857"/>
      <c r="T959" s="857"/>
      <c r="U959" s="857"/>
      <c r="V959" s="857"/>
      <c r="W959" s="857"/>
      <c r="X959" s="857"/>
      <c r="Y959" s="856"/>
    </row>
    <row r="960" spans="1:25">
      <c r="A960" s="857"/>
      <c r="B960" s="857"/>
      <c r="C960" s="857"/>
      <c r="D960" s="857"/>
      <c r="E960" s="857"/>
      <c r="F960" s="857"/>
      <c r="G960" s="857"/>
      <c r="H960" s="857"/>
      <c r="I960" s="857"/>
      <c r="J960" s="857"/>
      <c r="K960" s="857"/>
      <c r="L960" s="857"/>
      <c r="M960" s="857"/>
      <c r="N960" s="857"/>
      <c r="O960" s="857"/>
      <c r="P960" s="857"/>
      <c r="Q960" s="857"/>
      <c r="R960" s="857"/>
      <c r="S960" s="857"/>
      <c r="T960" s="857"/>
      <c r="U960" s="857"/>
      <c r="V960" s="857"/>
      <c r="W960" s="857"/>
      <c r="X960" s="857"/>
      <c r="Y960" s="856"/>
    </row>
    <row r="961" spans="1:25">
      <c r="A961" s="857"/>
      <c r="B961" s="857"/>
      <c r="C961" s="857"/>
      <c r="D961" s="857"/>
      <c r="E961" s="857"/>
      <c r="F961" s="857"/>
      <c r="G961" s="857"/>
      <c r="H961" s="857"/>
      <c r="I961" s="857"/>
      <c r="J961" s="857"/>
      <c r="K961" s="857"/>
      <c r="L961" s="857"/>
      <c r="M961" s="857"/>
      <c r="N961" s="857"/>
      <c r="O961" s="857"/>
      <c r="P961" s="857"/>
      <c r="Q961" s="857"/>
      <c r="R961" s="857"/>
      <c r="S961" s="857"/>
      <c r="T961" s="857"/>
      <c r="U961" s="857"/>
      <c r="V961" s="857"/>
      <c r="W961" s="857"/>
      <c r="X961" s="857"/>
      <c r="Y961" s="856"/>
    </row>
    <row r="962" spans="1:25">
      <c r="A962" s="857"/>
      <c r="B962" s="857"/>
      <c r="C962" s="857"/>
      <c r="D962" s="857"/>
      <c r="E962" s="857"/>
      <c r="F962" s="857"/>
      <c r="G962" s="857"/>
      <c r="H962" s="857"/>
      <c r="I962" s="857"/>
      <c r="J962" s="857"/>
      <c r="K962" s="857"/>
      <c r="L962" s="857"/>
      <c r="M962" s="857"/>
      <c r="N962" s="857"/>
      <c r="O962" s="857"/>
      <c r="P962" s="857"/>
      <c r="Q962" s="857"/>
      <c r="R962" s="857"/>
      <c r="S962" s="857"/>
      <c r="T962" s="857"/>
      <c r="U962" s="857"/>
      <c r="V962" s="857"/>
      <c r="W962" s="857"/>
      <c r="X962" s="857"/>
      <c r="Y962" s="856"/>
    </row>
    <row r="963" spans="1:25">
      <c r="A963" s="857"/>
      <c r="B963" s="857"/>
      <c r="C963" s="857"/>
      <c r="D963" s="857"/>
      <c r="E963" s="857"/>
      <c r="F963" s="857"/>
      <c r="G963" s="857"/>
      <c r="H963" s="857"/>
      <c r="I963" s="857"/>
      <c r="J963" s="857"/>
      <c r="K963" s="857"/>
      <c r="L963" s="857"/>
      <c r="M963" s="857"/>
      <c r="N963" s="857"/>
      <c r="O963" s="857"/>
      <c r="P963" s="857"/>
      <c r="Q963" s="857"/>
      <c r="R963" s="857"/>
      <c r="S963" s="857"/>
      <c r="T963" s="857"/>
      <c r="U963" s="857"/>
      <c r="V963" s="857"/>
      <c r="W963" s="857"/>
      <c r="X963" s="857"/>
      <c r="Y963" s="856"/>
    </row>
    <row r="964" spans="1:25">
      <c r="A964" s="857"/>
      <c r="B964" s="857"/>
      <c r="C964" s="857"/>
      <c r="D964" s="857"/>
      <c r="E964" s="857"/>
      <c r="F964" s="857"/>
      <c r="G964" s="857"/>
      <c r="H964" s="857"/>
      <c r="I964" s="857"/>
      <c r="J964" s="857"/>
      <c r="K964" s="857"/>
      <c r="L964" s="857"/>
      <c r="M964" s="857"/>
      <c r="N964" s="857"/>
      <c r="O964" s="857"/>
      <c r="P964" s="857"/>
      <c r="Q964" s="857"/>
      <c r="R964" s="857"/>
      <c r="S964" s="857"/>
      <c r="T964" s="857"/>
      <c r="U964" s="857"/>
      <c r="V964" s="857"/>
      <c r="W964" s="857"/>
      <c r="X964" s="857"/>
      <c r="Y964" s="856"/>
    </row>
    <row r="965" spans="1:25">
      <c r="A965" s="857"/>
      <c r="B965" s="857"/>
      <c r="C965" s="857"/>
      <c r="D965" s="857"/>
      <c r="E965" s="857"/>
      <c r="F965" s="857"/>
      <c r="G965" s="857"/>
      <c r="H965" s="857"/>
      <c r="I965" s="857"/>
      <c r="J965" s="857"/>
      <c r="K965" s="857"/>
      <c r="L965" s="857"/>
      <c r="M965" s="857"/>
      <c r="N965" s="857"/>
      <c r="O965" s="857"/>
      <c r="P965" s="857"/>
      <c r="Q965" s="857"/>
      <c r="R965" s="857"/>
      <c r="S965" s="857"/>
      <c r="T965" s="857"/>
      <c r="U965" s="857"/>
      <c r="V965" s="857"/>
      <c r="W965" s="857"/>
      <c r="X965" s="857"/>
      <c r="Y965" s="856"/>
    </row>
    <row r="966" spans="1:25">
      <c r="A966" s="857"/>
      <c r="B966" s="857"/>
      <c r="C966" s="857"/>
      <c r="D966" s="857"/>
      <c r="E966" s="857"/>
      <c r="F966" s="857"/>
      <c r="G966" s="857"/>
      <c r="H966" s="857"/>
      <c r="I966" s="857"/>
      <c r="J966" s="857"/>
      <c r="K966" s="857"/>
      <c r="L966" s="857"/>
      <c r="M966" s="857"/>
      <c r="N966" s="857"/>
      <c r="O966" s="857"/>
      <c r="P966" s="857"/>
      <c r="Q966" s="857"/>
      <c r="R966" s="857"/>
      <c r="S966" s="857"/>
      <c r="T966" s="857"/>
      <c r="U966" s="857"/>
      <c r="V966" s="857"/>
      <c r="W966" s="857"/>
      <c r="X966" s="857"/>
      <c r="Y966" s="856"/>
    </row>
    <row r="967" spans="1:25">
      <c r="A967" s="857"/>
      <c r="B967" s="857"/>
      <c r="C967" s="857"/>
      <c r="D967" s="857"/>
      <c r="E967" s="857"/>
      <c r="F967" s="857"/>
      <c r="G967" s="857"/>
      <c r="H967" s="857"/>
      <c r="I967" s="857"/>
      <c r="J967" s="857"/>
      <c r="K967" s="857"/>
      <c r="L967" s="857"/>
      <c r="M967" s="857"/>
      <c r="N967" s="857"/>
      <c r="O967" s="857"/>
      <c r="P967" s="857"/>
      <c r="Q967" s="857"/>
      <c r="R967" s="857"/>
      <c r="S967" s="857"/>
      <c r="T967" s="857"/>
      <c r="U967" s="857"/>
      <c r="V967" s="857"/>
      <c r="W967" s="857"/>
      <c r="X967" s="857"/>
      <c r="Y967" s="856"/>
    </row>
    <row r="968" spans="1:25">
      <c r="A968" s="857"/>
      <c r="B968" s="857"/>
      <c r="C968" s="857"/>
      <c r="D968" s="857"/>
      <c r="E968" s="857"/>
      <c r="F968" s="857"/>
      <c r="G968" s="857"/>
      <c r="H968" s="857"/>
      <c r="I968" s="857"/>
      <c r="J968" s="857"/>
      <c r="K968" s="857"/>
      <c r="L968" s="857"/>
      <c r="M968" s="857"/>
      <c r="N968" s="857"/>
      <c r="O968" s="857"/>
      <c r="P968" s="857"/>
      <c r="Q968" s="857"/>
      <c r="R968" s="857"/>
      <c r="S968" s="857"/>
      <c r="T968" s="857"/>
      <c r="U968" s="857"/>
      <c r="V968" s="857"/>
      <c r="W968" s="857"/>
      <c r="X968" s="857"/>
      <c r="Y968" s="856"/>
    </row>
    <row r="969" spans="1:25">
      <c r="A969" s="857"/>
      <c r="B969" s="857"/>
      <c r="C969" s="857"/>
      <c r="D969" s="857"/>
      <c r="E969" s="857"/>
      <c r="F969" s="857"/>
      <c r="G969" s="857"/>
      <c r="H969" s="857"/>
      <c r="I969" s="857"/>
      <c r="J969" s="857"/>
      <c r="K969" s="857"/>
      <c r="L969" s="857"/>
      <c r="M969" s="857"/>
      <c r="N969" s="857"/>
      <c r="O969" s="857"/>
      <c r="P969" s="857"/>
      <c r="Q969" s="857"/>
      <c r="R969" s="857"/>
      <c r="S969" s="857"/>
      <c r="T969" s="857"/>
      <c r="U969" s="857"/>
      <c r="V969" s="857"/>
      <c r="W969" s="857"/>
      <c r="X969" s="857"/>
      <c r="Y969" s="856"/>
    </row>
    <row r="970" spans="1:25">
      <c r="A970" s="857"/>
      <c r="B970" s="857"/>
      <c r="C970" s="857"/>
      <c r="D970" s="857"/>
      <c r="E970" s="857"/>
      <c r="F970" s="857"/>
      <c r="G970" s="857"/>
      <c r="H970" s="857"/>
      <c r="I970" s="857"/>
      <c r="J970" s="857"/>
      <c r="K970" s="857"/>
      <c r="L970" s="857"/>
      <c r="M970" s="857"/>
      <c r="N970" s="857"/>
      <c r="O970" s="857"/>
      <c r="P970" s="857"/>
      <c r="Q970" s="857"/>
      <c r="R970" s="857"/>
      <c r="S970" s="857"/>
      <c r="T970" s="857"/>
      <c r="U970" s="857"/>
      <c r="V970" s="857"/>
      <c r="W970" s="857"/>
      <c r="X970" s="857"/>
      <c r="Y970" s="856"/>
    </row>
    <row r="971" spans="1:25">
      <c r="A971" s="857"/>
      <c r="B971" s="857"/>
      <c r="C971" s="857"/>
      <c r="D971" s="857"/>
      <c r="E971" s="857"/>
      <c r="F971" s="857"/>
      <c r="G971" s="857"/>
      <c r="H971" s="857"/>
      <c r="I971" s="857"/>
      <c r="J971" s="857"/>
      <c r="K971" s="857"/>
      <c r="L971" s="857"/>
      <c r="M971" s="857"/>
      <c r="N971" s="857"/>
      <c r="O971" s="857"/>
      <c r="P971" s="857"/>
      <c r="Q971" s="857"/>
      <c r="R971" s="857"/>
      <c r="S971" s="857"/>
      <c r="T971" s="857"/>
      <c r="U971" s="857"/>
      <c r="V971" s="857"/>
      <c r="W971" s="857"/>
      <c r="X971" s="857"/>
      <c r="Y971" s="856"/>
    </row>
    <row r="972" spans="1:25">
      <c r="A972" s="857"/>
      <c r="B972" s="857"/>
      <c r="C972" s="857"/>
      <c r="D972" s="857"/>
      <c r="E972" s="857"/>
      <c r="F972" s="857"/>
      <c r="G972" s="857"/>
      <c r="H972" s="857"/>
      <c r="I972" s="857"/>
      <c r="J972" s="857"/>
      <c r="K972" s="857"/>
      <c r="L972" s="857"/>
      <c r="M972" s="857"/>
      <c r="N972" s="857"/>
      <c r="O972" s="857"/>
      <c r="P972" s="857"/>
      <c r="Q972" s="857"/>
      <c r="R972" s="857"/>
      <c r="S972" s="857"/>
      <c r="T972" s="857"/>
      <c r="U972" s="857"/>
      <c r="V972" s="857"/>
      <c r="W972" s="857"/>
      <c r="X972" s="857"/>
      <c r="Y972" s="856"/>
    </row>
    <row r="973" spans="1:25">
      <c r="A973" s="857"/>
      <c r="B973" s="857"/>
      <c r="C973" s="857"/>
      <c r="D973" s="857"/>
      <c r="E973" s="857"/>
      <c r="F973" s="857"/>
      <c r="G973" s="857"/>
      <c r="H973" s="857"/>
      <c r="I973" s="857"/>
      <c r="J973" s="857"/>
      <c r="K973" s="857"/>
      <c r="L973" s="857"/>
      <c r="M973" s="857"/>
      <c r="N973" s="857"/>
      <c r="O973" s="857"/>
      <c r="P973" s="857"/>
      <c r="Q973" s="857"/>
      <c r="R973" s="857"/>
      <c r="S973" s="857"/>
      <c r="T973" s="857"/>
      <c r="U973" s="857"/>
      <c r="V973" s="857"/>
      <c r="W973" s="857"/>
      <c r="X973" s="857"/>
      <c r="Y973" s="856"/>
    </row>
    <row r="974" spans="1:25">
      <c r="A974" s="857"/>
      <c r="B974" s="857"/>
      <c r="C974" s="857"/>
      <c r="D974" s="857"/>
      <c r="E974" s="857"/>
      <c r="F974" s="857"/>
      <c r="G974" s="857"/>
      <c r="H974" s="857"/>
      <c r="I974" s="857"/>
      <c r="J974" s="857"/>
      <c r="K974" s="857"/>
      <c r="L974" s="857"/>
      <c r="M974" s="857"/>
      <c r="N974" s="857"/>
      <c r="O974" s="857"/>
      <c r="P974" s="857"/>
      <c r="Q974" s="857"/>
      <c r="R974" s="857"/>
      <c r="S974" s="857"/>
      <c r="T974" s="857"/>
      <c r="U974" s="857"/>
      <c r="V974" s="857"/>
      <c r="W974" s="857"/>
      <c r="X974" s="857"/>
      <c r="Y974" s="856"/>
    </row>
    <row r="975" spans="1:25">
      <c r="A975" s="857"/>
      <c r="B975" s="857"/>
      <c r="C975" s="857"/>
      <c r="D975" s="857"/>
      <c r="E975" s="857"/>
      <c r="F975" s="857"/>
      <c r="G975" s="857"/>
      <c r="H975" s="857"/>
      <c r="I975" s="857"/>
      <c r="J975" s="857"/>
      <c r="K975" s="857"/>
      <c r="L975" s="857"/>
      <c r="M975" s="857"/>
      <c r="N975" s="857"/>
      <c r="O975" s="857"/>
      <c r="P975" s="857"/>
      <c r="Q975" s="857"/>
      <c r="R975" s="857"/>
      <c r="S975" s="857"/>
      <c r="T975" s="857"/>
      <c r="U975" s="857"/>
      <c r="V975" s="857"/>
      <c r="W975" s="857"/>
      <c r="X975" s="857"/>
      <c r="Y975" s="856"/>
    </row>
    <row r="976" spans="1:25">
      <c r="A976" s="857"/>
      <c r="B976" s="857"/>
      <c r="C976" s="857"/>
      <c r="D976" s="857"/>
      <c r="E976" s="857"/>
      <c r="F976" s="857"/>
      <c r="G976" s="857"/>
      <c r="H976" s="857"/>
      <c r="I976" s="857"/>
      <c r="J976" s="857"/>
      <c r="K976" s="857"/>
      <c r="L976" s="857"/>
      <c r="M976" s="857"/>
      <c r="N976" s="857"/>
      <c r="O976" s="857"/>
      <c r="P976" s="857"/>
      <c r="Q976" s="857"/>
      <c r="R976" s="857"/>
      <c r="S976" s="857"/>
      <c r="T976" s="857"/>
      <c r="U976" s="857"/>
      <c r="V976" s="857"/>
      <c r="W976" s="857"/>
      <c r="X976" s="857"/>
      <c r="Y976" s="856"/>
    </row>
    <row r="977" spans="1:25">
      <c r="A977" s="857"/>
      <c r="B977" s="857"/>
      <c r="C977" s="857"/>
      <c r="D977" s="857"/>
      <c r="E977" s="857"/>
      <c r="F977" s="857"/>
      <c r="G977" s="857"/>
      <c r="H977" s="857"/>
      <c r="I977" s="857"/>
      <c r="J977" s="857"/>
      <c r="K977" s="857"/>
      <c r="L977" s="857"/>
      <c r="M977" s="857"/>
      <c r="N977" s="857"/>
      <c r="O977" s="857"/>
      <c r="P977" s="857"/>
      <c r="Q977" s="857"/>
      <c r="R977" s="857"/>
      <c r="S977" s="857"/>
      <c r="T977" s="857"/>
      <c r="U977" s="857"/>
      <c r="V977" s="857"/>
      <c r="W977" s="857"/>
      <c r="X977" s="857"/>
      <c r="Y977" s="856"/>
    </row>
    <row r="978" spans="1:25">
      <c r="A978" s="857"/>
      <c r="B978" s="857"/>
      <c r="C978" s="857"/>
      <c r="D978" s="857"/>
      <c r="E978" s="857"/>
      <c r="F978" s="857"/>
      <c r="G978" s="857"/>
      <c r="H978" s="857"/>
      <c r="I978" s="857"/>
      <c r="J978" s="857"/>
      <c r="K978" s="857"/>
      <c r="L978" s="857"/>
      <c r="M978" s="857"/>
      <c r="N978" s="857"/>
      <c r="O978" s="857"/>
      <c r="P978" s="857"/>
      <c r="Q978" s="857"/>
      <c r="R978" s="857"/>
      <c r="S978" s="857"/>
      <c r="T978" s="857"/>
      <c r="U978" s="857"/>
      <c r="V978" s="857"/>
      <c r="W978" s="857"/>
      <c r="X978" s="857"/>
      <c r="Y978" s="856"/>
    </row>
    <row r="979" spans="1:25">
      <c r="A979" s="857"/>
      <c r="B979" s="857"/>
      <c r="C979" s="857"/>
      <c r="D979" s="857"/>
      <c r="E979" s="857"/>
      <c r="F979" s="857"/>
      <c r="G979" s="857"/>
      <c r="H979" s="857"/>
      <c r="I979" s="857"/>
      <c r="J979" s="857"/>
      <c r="K979" s="857"/>
      <c r="L979" s="857"/>
      <c r="M979" s="857"/>
      <c r="N979" s="857"/>
      <c r="O979" s="857"/>
      <c r="P979" s="857"/>
      <c r="Q979" s="857"/>
      <c r="R979" s="857"/>
      <c r="S979" s="857"/>
      <c r="T979" s="857"/>
      <c r="U979" s="857"/>
      <c r="V979" s="857"/>
      <c r="W979" s="857"/>
      <c r="X979" s="857"/>
      <c r="Y979" s="856"/>
    </row>
    <row r="980" spans="1:25">
      <c r="A980" s="857"/>
      <c r="B980" s="857"/>
      <c r="C980" s="857"/>
      <c r="D980" s="857"/>
      <c r="E980" s="857"/>
      <c r="F980" s="857"/>
      <c r="G980" s="857"/>
      <c r="H980" s="857"/>
      <c r="I980" s="857"/>
      <c r="J980" s="857"/>
      <c r="K980" s="857"/>
      <c r="L980" s="857"/>
      <c r="M980" s="857"/>
      <c r="N980" s="857"/>
      <c r="O980" s="857"/>
      <c r="P980" s="857"/>
      <c r="Q980" s="857"/>
      <c r="R980" s="857"/>
      <c r="S980" s="857"/>
      <c r="T980" s="857"/>
      <c r="U980" s="857"/>
      <c r="V980" s="857"/>
      <c r="W980" s="857"/>
      <c r="X980" s="857"/>
      <c r="Y980" s="856"/>
    </row>
    <row r="981" spans="1:25">
      <c r="A981" s="857"/>
      <c r="B981" s="857"/>
      <c r="C981" s="857"/>
      <c r="D981" s="857"/>
      <c r="E981" s="857"/>
      <c r="F981" s="857"/>
      <c r="G981" s="857"/>
      <c r="H981" s="857"/>
      <c r="I981" s="857"/>
      <c r="J981" s="857"/>
      <c r="K981" s="857"/>
      <c r="L981" s="857"/>
      <c r="M981" s="857"/>
      <c r="N981" s="857"/>
      <c r="O981" s="857"/>
      <c r="P981" s="857"/>
      <c r="Q981" s="857"/>
      <c r="R981" s="857"/>
      <c r="S981" s="857"/>
      <c r="T981" s="857"/>
      <c r="U981" s="857"/>
      <c r="V981" s="857"/>
      <c r="W981" s="857"/>
      <c r="X981" s="857"/>
      <c r="Y981" s="856"/>
    </row>
    <row r="982" spans="1:25">
      <c r="A982" s="857"/>
      <c r="B982" s="857"/>
      <c r="C982" s="857"/>
      <c r="D982" s="857"/>
      <c r="E982" s="857"/>
      <c r="F982" s="857"/>
      <c r="G982" s="857"/>
      <c r="H982" s="857"/>
      <c r="I982" s="857"/>
      <c r="J982" s="857"/>
      <c r="K982" s="857"/>
      <c r="L982" s="857"/>
      <c r="M982" s="857"/>
      <c r="N982" s="857"/>
      <c r="O982" s="857"/>
      <c r="P982" s="857"/>
      <c r="Q982" s="857"/>
      <c r="R982" s="857"/>
      <c r="S982" s="857"/>
      <c r="T982" s="857"/>
      <c r="U982" s="857"/>
      <c r="V982" s="857"/>
      <c r="W982" s="857"/>
      <c r="X982" s="857"/>
      <c r="Y982" s="856"/>
    </row>
    <row r="983" spans="1:25">
      <c r="A983" s="857"/>
      <c r="B983" s="857"/>
      <c r="C983" s="857"/>
      <c r="D983" s="857"/>
      <c r="E983" s="857"/>
      <c r="F983" s="857"/>
      <c r="G983" s="857"/>
      <c r="H983" s="857"/>
      <c r="I983" s="857"/>
      <c r="J983" s="857"/>
      <c r="K983" s="857"/>
      <c r="L983" s="857"/>
      <c r="M983" s="857"/>
      <c r="N983" s="857"/>
      <c r="O983" s="857"/>
      <c r="P983" s="857"/>
      <c r="Q983" s="857"/>
      <c r="R983" s="857"/>
      <c r="S983" s="857"/>
      <c r="T983" s="857"/>
      <c r="U983" s="857"/>
      <c r="V983" s="857"/>
      <c r="W983" s="857"/>
      <c r="X983" s="857"/>
      <c r="Y983" s="856"/>
    </row>
    <row r="984" spans="1:25">
      <c r="A984" s="857"/>
      <c r="B984" s="857"/>
      <c r="C984" s="857"/>
      <c r="D984" s="857"/>
      <c r="E984" s="857"/>
      <c r="F984" s="857"/>
      <c r="G984" s="857"/>
      <c r="H984" s="857"/>
      <c r="I984" s="857"/>
      <c r="J984" s="857"/>
      <c r="K984" s="857"/>
      <c r="L984" s="857"/>
      <c r="M984" s="857"/>
      <c r="N984" s="857"/>
      <c r="O984" s="857"/>
      <c r="P984" s="857"/>
      <c r="Q984" s="857"/>
      <c r="R984" s="857"/>
      <c r="S984" s="857"/>
      <c r="T984" s="857"/>
      <c r="U984" s="857"/>
      <c r="V984" s="857"/>
      <c r="W984" s="857"/>
      <c r="X984" s="857"/>
      <c r="Y984" s="856"/>
    </row>
    <row r="985" spans="1:25">
      <c r="A985" s="857"/>
      <c r="B985" s="857"/>
      <c r="C985" s="857"/>
      <c r="D985" s="857"/>
      <c r="E985" s="857"/>
      <c r="F985" s="857"/>
      <c r="G985" s="857"/>
      <c r="H985" s="857"/>
      <c r="I985" s="857"/>
      <c r="J985" s="857"/>
      <c r="K985" s="857"/>
      <c r="L985" s="857"/>
      <c r="M985" s="857"/>
      <c r="N985" s="857"/>
      <c r="O985" s="857"/>
      <c r="P985" s="857"/>
      <c r="Q985" s="857"/>
      <c r="R985" s="857"/>
      <c r="S985" s="857"/>
      <c r="T985" s="857"/>
      <c r="U985" s="857"/>
      <c r="V985" s="857"/>
      <c r="W985" s="857"/>
      <c r="X985" s="857"/>
      <c r="Y985" s="856"/>
    </row>
    <row r="986" spans="1:25">
      <c r="A986" s="857"/>
      <c r="B986" s="857"/>
      <c r="C986" s="857"/>
      <c r="D986" s="857"/>
      <c r="E986" s="857"/>
      <c r="F986" s="857"/>
      <c r="G986" s="857"/>
      <c r="H986" s="857"/>
      <c r="I986" s="857"/>
      <c r="J986" s="857"/>
      <c r="K986" s="857"/>
      <c r="L986" s="857"/>
      <c r="M986" s="857"/>
      <c r="N986" s="857"/>
      <c r="O986" s="857"/>
      <c r="P986" s="857"/>
      <c r="Q986" s="857"/>
      <c r="R986" s="857"/>
      <c r="S986" s="857"/>
      <c r="T986" s="857"/>
      <c r="U986" s="857"/>
      <c r="V986" s="857"/>
      <c r="W986" s="857"/>
      <c r="X986" s="857"/>
      <c r="Y986" s="856"/>
    </row>
    <row r="987" spans="1:25">
      <c r="A987" s="857"/>
      <c r="B987" s="857"/>
      <c r="C987" s="857"/>
      <c r="D987" s="857"/>
      <c r="E987" s="857"/>
      <c r="F987" s="857"/>
      <c r="G987" s="857"/>
      <c r="H987" s="857"/>
      <c r="I987" s="857"/>
      <c r="J987" s="857"/>
      <c r="K987" s="857"/>
      <c r="L987" s="857"/>
      <c r="M987" s="857"/>
      <c r="N987" s="857"/>
      <c r="O987" s="857"/>
      <c r="P987" s="857"/>
      <c r="Q987" s="857"/>
      <c r="R987" s="857"/>
      <c r="S987" s="857"/>
      <c r="T987" s="857"/>
      <c r="U987" s="857"/>
      <c r="V987" s="857"/>
      <c r="W987" s="857"/>
      <c r="X987" s="857"/>
      <c r="Y987" s="856"/>
    </row>
    <row r="988" spans="1:25">
      <c r="A988" s="857"/>
      <c r="B988" s="857"/>
      <c r="C988" s="857"/>
      <c r="D988" s="857"/>
      <c r="E988" s="857"/>
      <c r="F988" s="857"/>
      <c r="G988" s="857"/>
      <c r="H988" s="857"/>
      <c r="I988" s="857"/>
      <c r="J988" s="857"/>
      <c r="K988" s="857"/>
      <c r="L988" s="857"/>
      <c r="M988" s="857"/>
      <c r="N988" s="857"/>
      <c r="O988" s="857"/>
      <c r="P988" s="857"/>
      <c r="Q988" s="857"/>
      <c r="R988" s="857"/>
      <c r="S988" s="857"/>
      <c r="T988" s="857"/>
      <c r="U988" s="857"/>
      <c r="V988" s="857"/>
      <c r="W988" s="857"/>
      <c r="X988" s="857"/>
      <c r="Y988" s="856"/>
    </row>
    <row r="989" spans="1:25">
      <c r="A989" s="857"/>
      <c r="B989" s="857"/>
      <c r="C989" s="857"/>
      <c r="D989" s="857"/>
      <c r="E989" s="857"/>
      <c r="F989" s="857"/>
      <c r="G989" s="857"/>
      <c r="H989" s="857"/>
      <c r="I989" s="857"/>
      <c r="J989" s="857"/>
      <c r="K989" s="857"/>
      <c r="L989" s="857"/>
      <c r="M989" s="857"/>
      <c r="N989" s="857"/>
      <c r="O989" s="857"/>
      <c r="P989" s="857"/>
      <c r="Q989" s="857"/>
      <c r="R989" s="857"/>
      <c r="S989" s="857"/>
      <c r="T989" s="857"/>
      <c r="U989" s="857"/>
      <c r="V989" s="857"/>
      <c r="W989" s="857"/>
      <c r="X989" s="857"/>
      <c r="Y989" s="856"/>
    </row>
    <row r="990" spans="1:25">
      <c r="A990" s="857"/>
      <c r="B990" s="857"/>
      <c r="C990" s="857"/>
      <c r="D990" s="857"/>
      <c r="E990" s="857"/>
      <c r="F990" s="857"/>
      <c r="G990" s="857"/>
      <c r="H990" s="857"/>
      <c r="I990" s="857"/>
      <c r="J990" s="857"/>
      <c r="K990" s="857"/>
      <c r="L990" s="857"/>
      <c r="M990" s="857"/>
      <c r="N990" s="857"/>
      <c r="O990" s="857"/>
      <c r="P990" s="857"/>
      <c r="Q990" s="857"/>
      <c r="R990" s="857"/>
      <c r="S990" s="857"/>
      <c r="T990" s="857"/>
      <c r="U990" s="857"/>
      <c r="V990" s="857"/>
      <c r="W990" s="857"/>
      <c r="X990" s="857"/>
      <c r="Y990" s="856"/>
    </row>
    <row r="991" spans="1:25">
      <c r="A991" s="857"/>
      <c r="B991" s="857"/>
      <c r="C991" s="857"/>
      <c r="D991" s="857"/>
      <c r="E991" s="857"/>
      <c r="F991" s="857"/>
      <c r="G991" s="857"/>
      <c r="H991" s="857"/>
      <c r="I991" s="857"/>
      <c r="J991" s="857"/>
      <c r="K991" s="857"/>
      <c r="L991" s="857"/>
      <c r="M991" s="857"/>
      <c r="N991" s="857"/>
      <c r="O991" s="857"/>
      <c r="P991" s="857"/>
      <c r="Q991" s="857"/>
      <c r="R991" s="857"/>
      <c r="S991" s="857"/>
      <c r="T991" s="857"/>
      <c r="U991" s="857"/>
      <c r="V991" s="857"/>
      <c r="W991" s="857"/>
      <c r="X991" s="857"/>
      <c r="Y991" s="856"/>
    </row>
    <row r="992" spans="1:25">
      <c r="A992" s="857"/>
      <c r="B992" s="857"/>
      <c r="C992" s="857"/>
      <c r="D992" s="857"/>
      <c r="E992" s="857"/>
      <c r="F992" s="857"/>
      <c r="G992" s="857"/>
      <c r="H992" s="857"/>
      <c r="I992" s="857"/>
      <c r="J992" s="857"/>
      <c r="K992" s="857"/>
      <c r="L992" s="857"/>
      <c r="M992" s="857"/>
      <c r="N992" s="857"/>
      <c r="O992" s="857"/>
      <c r="P992" s="857"/>
      <c r="Q992" s="857"/>
      <c r="R992" s="857"/>
      <c r="S992" s="857"/>
      <c r="T992" s="857"/>
      <c r="U992" s="857"/>
      <c r="V992" s="857"/>
      <c r="W992" s="857"/>
      <c r="X992" s="857"/>
      <c r="Y992" s="856"/>
    </row>
    <row r="993" spans="1:25">
      <c r="A993" s="857"/>
      <c r="B993" s="857"/>
      <c r="C993" s="857"/>
      <c r="D993" s="857"/>
      <c r="E993" s="857"/>
      <c r="F993" s="857"/>
      <c r="G993" s="857"/>
      <c r="H993" s="857"/>
      <c r="I993" s="857"/>
      <c r="J993" s="857"/>
      <c r="K993" s="857"/>
      <c r="L993" s="857"/>
      <c r="M993" s="857"/>
      <c r="N993" s="857"/>
      <c r="O993" s="857"/>
      <c r="P993" s="857"/>
      <c r="Q993" s="857"/>
      <c r="R993" s="857"/>
      <c r="S993" s="857"/>
      <c r="T993" s="857"/>
      <c r="U993" s="857"/>
      <c r="V993" s="857"/>
      <c r="W993" s="857"/>
      <c r="X993" s="857"/>
      <c r="Y993" s="856"/>
    </row>
    <row r="994" spans="1:25">
      <c r="A994" s="857"/>
      <c r="B994" s="857"/>
      <c r="C994" s="857"/>
      <c r="D994" s="857"/>
      <c r="E994" s="857"/>
      <c r="F994" s="857"/>
      <c r="G994" s="857"/>
      <c r="H994" s="857"/>
      <c r="I994" s="857"/>
      <c r="J994" s="857"/>
      <c r="K994" s="857"/>
      <c r="L994" s="857"/>
      <c r="M994" s="857"/>
      <c r="N994" s="857"/>
      <c r="O994" s="857"/>
      <c r="P994" s="857"/>
      <c r="Q994" s="857"/>
      <c r="R994" s="857"/>
      <c r="S994" s="857"/>
      <c r="T994" s="857"/>
      <c r="U994" s="857"/>
      <c r="V994" s="857"/>
      <c r="W994" s="857"/>
      <c r="X994" s="857"/>
      <c r="Y994" s="856"/>
    </row>
    <row r="995" spans="1:25">
      <c r="A995" s="857"/>
      <c r="B995" s="857"/>
      <c r="C995" s="857"/>
      <c r="D995" s="857"/>
      <c r="E995" s="857"/>
      <c r="F995" s="857"/>
      <c r="G995" s="857"/>
      <c r="H995" s="857"/>
      <c r="I995" s="857"/>
      <c r="J995" s="857"/>
      <c r="K995" s="857"/>
      <c r="L995" s="857"/>
      <c r="M995" s="857"/>
      <c r="N995" s="857"/>
      <c r="O995" s="857"/>
      <c r="P995" s="857"/>
      <c r="Q995" s="857"/>
      <c r="R995" s="857"/>
      <c r="S995" s="857"/>
      <c r="T995" s="857"/>
      <c r="U995" s="857"/>
      <c r="V995" s="857"/>
      <c r="W995" s="857"/>
      <c r="X995" s="857"/>
      <c r="Y995" s="856"/>
    </row>
    <row r="996" spans="1:25">
      <c r="A996" s="857"/>
      <c r="B996" s="857"/>
      <c r="C996" s="857"/>
      <c r="D996" s="857"/>
      <c r="E996" s="857"/>
      <c r="F996" s="857"/>
      <c r="G996" s="857"/>
      <c r="H996" s="857"/>
      <c r="I996" s="857"/>
      <c r="J996" s="857"/>
      <c r="K996" s="857"/>
      <c r="L996" s="857"/>
      <c r="M996" s="857"/>
      <c r="N996" s="857"/>
      <c r="O996" s="857"/>
      <c r="P996" s="857"/>
      <c r="Q996" s="857"/>
      <c r="R996" s="857"/>
      <c r="S996" s="857"/>
      <c r="T996" s="857"/>
      <c r="U996" s="857"/>
      <c r="V996" s="857"/>
      <c r="W996" s="857"/>
      <c r="X996" s="857"/>
      <c r="Y996" s="856"/>
    </row>
    <row r="997" spans="1:25">
      <c r="A997" s="857"/>
      <c r="B997" s="857"/>
      <c r="C997" s="857"/>
      <c r="D997" s="857"/>
      <c r="E997" s="857"/>
      <c r="F997" s="857"/>
      <c r="G997" s="857"/>
      <c r="H997" s="857"/>
      <c r="I997" s="857"/>
      <c r="J997" s="857"/>
      <c r="K997" s="857"/>
      <c r="L997" s="857"/>
      <c r="M997" s="857"/>
      <c r="N997" s="857"/>
      <c r="O997" s="857"/>
      <c r="P997" s="857"/>
      <c r="Q997" s="857"/>
      <c r="R997" s="857"/>
      <c r="S997" s="857"/>
      <c r="T997" s="857"/>
      <c r="U997" s="857"/>
      <c r="V997" s="857"/>
      <c r="W997" s="857"/>
      <c r="X997" s="857"/>
      <c r="Y997" s="856"/>
    </row>
    <row r="998" spans="1:25">
      <c r="A998" s="857"/>
      <c r="B998" s="857"/>
      <c r="C998" s="857"/>
      <c r="D998" s="857"/>
      <c r="E998" s="857"/>
      <c r="F998" s="857"/>
      <c r="G998" s="857"/>
      <c r="H998" s="857"/>
      <c r="I998" s="857"/>
      <c r="J998" s="857"/>
      <c r="K998" s="857"/>
      <c r="L998" s="857"/>
      <c r="M998" s="857"/>
      <c r="N998" s="852"/>
      <c r="O998" s="857"/>
      <c r="P998" s="857"/>
      <c r="Q998" s="857"/>
      <c r="R998" s="857"/>
      <c r="S998" s="857"/>
      <c r="T998" s="857"/>
      <c r="U998" s="857"/>
      <c r="V998" s="857"/>
      <c r="W998" s="857"/>
      <c r="X998" s="857"/>
      <c r="Y998" s="856"/>
    </row>
    <row r="999" spans="1:25">
      <c r="A999" s="857"/>
      <c r="B999" s="857"/>
      <c r="C999" s="857"/>
      <c r="D999" s="857"/>
      <c r="E999" s="857"/>
      <c r="F999" s="857"/>
      <c r="G999" s="857"/>
      <c r="H999" s="857"/>
      <c r="I999" s="857"/>
      <c r="J999" s="857"/>
      <c r="K999" s="857"/>
      <c r="L999" s="857"/>
      <c r="M999" s="857"/>
      <c r="N999" s="865"/>
      <c r="O999" s="857"/>
      <c r="P999" s="857"/>
      <c r="Q999" s="857"/>
      <c r="R999" s="857"/>
      <c r="S999" s="857"/>
      <c r="T999" s="857"/>
      <c r="U999" s="857"/>
      <c r="V999" s="857"/>
      <c r="W999" s="857"/>
      <c r="X999" s="857"/>
      <c r="Y999" s="856"/>
    </row>
    <row r="1000" spans="1:25">
      <c r="A1000" s="857"/>
      <c r="B1000" s="857"/>
      <c r="C1000" s="857"/>
      <c r="D1000" s="857"/>
      <c r="E1000" s="857"/>
      <c r="F1000" s="857"/>
      <c r="G1000" s="857"/>
      <c r="H1000" s="857"/>
      <c r="I1000" s="857"/>
      <c r="J1000" s="857"/>
      <c r="K1000" s="857"/>
      <c r="L1000" s="857"/>
      <c r="M1000" s="857"/>
      <c r="N1000" s="865"/>
      <c r="O1000" s="857"/>
      <c r="P1000" s="857"/>
      <c r="Q1000" s="857"/>
      <c r="R1000" s="857"/>
      <c r="S1000" s="857"/>
      <c r="T1000" s="857"/>
      <c r="U1000" s="857"/>
      <c r="V1000" s="857"/>
      <c r="W1000" s="857"/>
      <c r="X1000" s="857"/>
      <c r="Y1000" s="856"/>
    </row>
    <row r="1001" spans="1:25">
      <c r="A1001" s="857"/>
      <c r="B1001" s="857"/>
      <c r="C1001" s="857"/>
      <c r="D1001" s="857"/>
      <c r="E1001" s="857"/>
      <c r="F1001" s="857"/>
      <c r="G1001" s="857"/>
      <c r="H1001" s="852"/>
      <c r="I1001" s="857"/>
      <c r="J1001" s="857"/>
      <c r="K1001" s="852"/>
      <c r="L1001" s="857"/>
      <c r="M1001" s="852"/>
      <c r="N1001" s="865"/>
      <c r="O1001" s="857"/>
      <c r="P1001" s="852"/>
      <c r="Q1001" s="857"/>
      <c r="R1001" s="857"/>
      <c r="S1001" s="857"/>
      <c r="T1001" s="857"/>
      <c r="U1001" s="857"/>
      <c r="V1001" s="857"/>
      <c r="W1001" s="857"/>
      <c r="X1001" s="857"/>
      <c r="Y1001" s="856"/>
    </row>
    <row r="1002" spans="1:25">
      <c r="A1002" s="869"/>
      <c r="B1002" s="857"/>
      <c r="C1002" s="857"/>
      <c r="D1002" s="857"/>
      <c r="E1002" s="857"/>
      <c r="F1002" s="857"/>
      <c r="G1002" s="857"/>
      <c r="H1002" s="865"/>
      <c r="I1002" s="857"/>
      <c r="J1002" s="857"/>
      <c r="K1002" s="865"/>
      <c r="L1002" s="852"/>
      <c r="M1002" s="865"/>
      <c r="O1002" s="870"/>
      <c r="P1002" s="865"/>
      <c r="Q1002" s="857"/>
      <c r="R1002" s="857"/>
      <c r="S1002" s="857"/>
      <c r="T1002" s="857"/>
      <c r="U1002" s="857"/>
      <c r="V1002" s="857"/>
      <c r="W1002" s="857"/>
      <c r="X1002" s="857"/>
      <c r="Y1002" s="856"/>
    </row>
    <row r="1003" spans="1:25">
      <c r="A1003" s="865"/>
      <c r="B1003" s="857"/>
      <c r="C1003" s="857"/>
      <c r="D1003" s="857"/>
      <c r="E1003" s="857"/>
      <c r="F1003" s="852"/>
      <c r="G1003" s="852"/>
      <c r="H1003" s="865"/>
      <c r="I1003" s="857"/>
      <c r="J1003" s="852"/>
      <c r="K1003" s="865"/>
      <c r="L1003" s="865"/>
      <c r="M1003" s="865"/>
      <c r="O1003" s="852"/>
      <c r="P1003" s="865"/>
      <c r="Q1003" s="857"/>
      <c r="R1003" s="857"/>
      <c r="S1003" s="857"/>
      <c r="T1003" s="857"/>
      <c r="U1003" s="857"/>
      <c r="V1003" s="857"/>
      <c r="W1003" s="857"/>
      <c r="X1003" s="857"/>
      <c r="Y1003" s="856"/>
    </row>
    <row r="1004" spans="1:25">
      <c r="A1004" s="865"/>
      <c r="B1004" s="852"/>
      <c r="C1004" s="857"/>
      <c r="D1004" s="852"/>
      <c r="E1004" s="857"/>
      <c r="F1004" s="865"/>
      <c r="G1004" s="865"/>
      <c r="H1004" s="865"/>
      <c r="I1004" s="857"/>
      <c r="J1004" s="865"/>
      <c r="K1004" s="865"/>
      <c r="L1004" s="865"/>
      <c r="M1004" s="865"/>
      <c r="O1004" s="865"/>
      <c r="P1004" s="865"/>
      <c r="Q1004" s="857"/>
      <c r="R1004" s="857"/>
      <c r="S1004" s="857"/>
      <c r="T1004" s="857"/>
      <c r="U1004" s="857"/>
      <c r="V1004" s="857"/>
      <c r="W1004" s="857"/>
      <c r="X1004" s="857"/>
      <c r="Y1004" s="856"/>
    </row>
    <row r="1005" spans="1:25">
      <c r="A1005" s="865"/>
      <c r="C1005" s="852"/>
      <c r="E1005" s="852"/>
      <c r="F1005" s="865"/>
      <c r="G1005" s="865"/>
      <c r="H1005" s="865"/>
      <c r="I1005" s="852"/>
      <c r="J1005" s="865"/>
      <c r="K1005" s="865"/>
      <c r="L1005" s="865"/>
      <c r="M1005" s="865"/>
      <c r="O1005" s="865"/>
      <c r="P1005" s="865"/>
      <c r="Q1005" s="852"/>
      <c r="R1005" s="852"/>
      <c r="S1005" s="852"/>
      <c r="T1005" s="852"/>
      <c r="U1005" s="852"/>
      <c r="V1005" s="852"/>
      <c r="W1005" s="852"/>
      <c r="X1005" s="852"/>
      <c r="Y1005" s="852"/>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FF00FF"/>
    <outlinePr summaryBelow="0" summaryRight="0"/>
  </sheetPr>
  <dimension ref="A1:K997"/>
  <sheetViews>
    <sheetView workbookViewId="0">
      <pane ySplit="1" topLeftCell="A2" activePane="bottomLeft" state="frozen"/>
      <selection pane="bottomLeft" activeCell="B3" sqref="B3"/>
    </sheetView>
  </sheetViews>
  <sheetFormatPr defaultColWidth="14.42578125" defaultRowHeight="15.75" customHeight="1"/>
  <cols>
    <col min="1" max="1" width="75" customWidth="1"/>
    <col min="2" max="2" width="108.140625" customWidth="1"/>
  </cols>
  <sheetData>
    <row r="1" spans="1:11" ht="12.75">
      <c r="A1" s="871" t="s">
        <v>6764</v>
      </c>
      <c r="B1" s="871" t="s">
        <v>6765</v>
      </c>
      <c r="C1" s="872"/>
    </row>
    <row r="2" spans="1:11" ht="89.25">
      <c r="A2" s="873" t="s">
        <v>6766</v>
      </c>
      <c r="B2" s="873" t="s">
        <v>6767</v>
      </c>
      <c r="C2" s="872"/>
    </row>
    <row r="3" spans="1:11" ht="25.5">
      <c r="A3" s="873" t="s">
        <v>6768</v>
      </c>
      <c r="B3" s="873" t="s">
        <v>6769</v>
      </c>
      <c r="C3" s="872"/>
    </row>
    <row r="4" spans="1:11" ht="51">
      <c r="A4" s="873" t="s">
        <v>6770</v>
      </c>
      <c r="B4" s="873" t="s">
        <v>6771</v>
      </c>
      <c r="C4" s="872"/>
    </row>
    <row r="5" spans="1:11" ht="89.25">
      <c r="A5" s="873" t="s">
        <v>6772</v>
      </c>
      <c r="B5" s="873" t="s">
        <v>6773</v>
      </c>
      <c r="C5" s="872"/>
    </row>
    <row r="6" spans="1:11" ht="51">
      <c r="A6" s="873" t="s">
        <v>6774</v>
      </c>
      <c r="B6" s="873" t="s">
        <v>6775</v>
      </c>
      <c r="C6" s="872"/>
    </row>
    <row r="7" spans="1:11" ht="51">
      <c r="A7" s="873" t="s">
        <v>6776</v>
      </c>
      <c r="B7" s="874"/>
      <c r="C7" s="874"/>
    </row>
    <row r="8" spans="1:11" ht="38.25">
      <c r="A8" s="873" t="s">
        <v>6777</v>
      </c>
      <c r="B8" s="873"/>
      <c r="C8" s="872"/>
    </row>
    <row r="9" spans="1:11" ht="38.25">
      <c r="A9" s="873" t="s">
        <v>6778</v>
      </c>
      <c r="B9" s="873" t="s">
        <v>6779</v>
      </c>
      <c r="C9" s="872"/>
    </row>
    <row r="10" spans="1:11" ht="38.25">
      <c r="A10" s="873" t="s">
        <v>6780</v>
      </c>
      <c r="B10" s="873"/>
      <c r="C10" s="872"/>
      <c r="K10" s="875" t="s">
        <v>887</v>
      </c>
    </row>
    <row r="11" spans="1:11" ht="38.25">
      <c r="A11" s="873" t="s">
        <v>6781</v>
      </c>
      <c r="B11" s="873" t="s">
        <v>6782</v>
      </c>
      <c r="C11" s="872"/>
    </row>
    <row r="12" spans="1:11" ht="153">
      <c r="A12" s="873" t="s">
        <v>6783</v>
      </c>
      <c r="B12" s="873" t="s">
        <v>6784</v>
      </c>
      <c r="C12" s="872"/>
    </row>
    <row r="13" spans="1:11" ht="102">
      <c r="A13" s="876" t="s">
        <v>6785</v>
      </c>
      <c r="B13" s="873" t="s">
        <v>6786</v>
      </c>
      <c r="C13" s="872"/>
    </row>
    <row r="14" spans="1:11" ht="15.75" customHeight="1">
      <c r="A14" s="877"/>
    </row>
    <row r="15" spans="1:11" ht="12.75">
      <c r="A15" s="2"/>
    </row>
    <row r="16" spans="1:11" ht="12.75">
      <c r="A16" s="3">
        <v>0</v>
      </c>
    </row>
    <row r="17" spans="1:1" ht="12.75">
      <c r="A17" s="3" t="s">
        <v>887</v>
      </c>
    </row>
    <row r="18" spans="1:1" ht="12.75">
      <c r="A18" s="2"/>
    </row>
    <row r="19" spans="1:1" ht="12.75">
      <c r="A19" s="2"/>
    </row>
    <row r="20" spans="1:1" ht="12.75">
      <c r="A20" s="2"/>
    </row>
    <row r="21" spans="1:1" ht="12.75">
      <c r="A21" s="2"/>
    </row>
    <row r="22" spans="1:1" ht="12.75">
      <c r="A22" s="2"/>
    </row>
    <row r="23" spans="1:1" ht="12.75">
      <c r="A23" s="2"/>
    </row>
    <row r="24" spans="1:1" ht="12.75">
      <c r="A24" s="2"/>
    </row>
    <row r="25" spans="1:1" ht="12.75">
      <c r="A25" s="2"/>
    </row>
    <row r="26" spans="1:1" ht="12.75">
      <c r="A26" s="2"/>
    </row>
    <row r="27" spans="1:1" ht="12.75">
      <c r="A27" s="2"/>
    </row>
    <row r="29" spans="1:1" ht="12.75">
      <c r="A29" s="2"/>
    </row>
    <row r="30" spans="1:1" ht="12.75">
      <c r="A30" s="2"/>
    </row>
    <row r="31" spans="1:1" ht="12.75">
      <c r="A31" s="2"/>
    </row>
    <row r="32" spans="1:1" ht="12.75">
      <c r="A32" s="2"/>
    </row>
    <row r="33" spans="1:1" ht="12.75">
      <c r="A33" s="2"/>
    </row>
    <row r="34" spans="1:1" ht="12.75">
      <c r="A34" s="2"/>
    </row>
    <row r="35" spans="1:1" ht="12.75">
      <c r="A35" s="2"/>
    </row>
    <row r="36" spans="1:1" ht="12.75">
      <c r="A36" s="2"/>
    </row>
    <row r="37" spans="1:1" ht="12.75">
      <c r="A37" s="2"/>
    </row>
    <row r="38" spans="1:1" ht="12.75">
      <c r="A38" s="2"/>
    </row>
    <row r="39" spans="1:1" ht="12.75">
      <c r="A39" s="2"/>
    </row>
    <row r="40" spans="1:1" ht="12.75">
      <c r="A40" s="2"/>
    </row>
    <row r="41" spans="1:1" ht="12.75">
      <c r="A41" s="2"/>
    </row>
    <row r="42" spans="1:1" ht="12.75">
      <c r="A42" s="2"/>
    </row>
    <row r="43" spans="1:1" ht="12.75">
      <c r="A43" s="2"/>
    </row>
    <row r="44" spans="1:1" ht="12.75">
      <c r="A44" s="2"/>
    </row>
    <row r="45" spans="1:1" ht="12.75">
      <c r="A45" s="2"/>
    </row>
    <row r="46" spans="1:1" ht="12.75">
      <c r="A46" s="2"/>
    </row>
    <row r="47" spans="1:1" ht="12.75">
      <c r="A47" s="2"/>
    </row>
    <row r="48" spans="1:1" ht="12.75">
      <c r="A48" s="2"/>
    </row>
    <row r="49" spans="1:1" ht="12.75">
      <c r="A49" s="2"/>
    </row>
    <row r="50" spans="1:1" ht="12.75">
      <c r="A50" s="2"/>
    </row>
    <row r="51" spans="1:1" ht="12.75">
      <c r="A51" s="2"/>
    </row>
    <row r="52" spans="1:1" ht="12.75">
      <c r="A52" s="2"/>
    </row>
    <row r="53" spans="1:1" ht="12.75">
      <c r="A53" s="2"/>
    </row>
    <row r="54" spans="1:1" ht="12.75">
      <c r="A54" s="2"/>
    </row>
    <row r="55" spans="1:1" ht="12.75">
      <c r="A55" s="2"/>
    </row>
    <row r="56" spans="1:1" ht="12.75">
      <c r="A56" s="2"/>
    </row>
    <row r="57" spans="1:1" ht="12.75">
      <c r="A57" s="2"/>
    </row>
    <row r="58" spans="1:1" ht="12.75">
      <c r="A58" s="2"/>
    </row>
    <row r="59" spans="1:1" ht="12.75">
      <c r="A59" s="2"/>
    </row>
    <row r="60" spans="1:1" ht="12.75">
      <c r="A60" s="2"/>
    </row>
    <row r="61" spans="1:1" ht="12.75">
      <c r="A61" s="2"/>
    </row>
    <row r="62" spans="1:1" ht="12.75">
      <c r="A62" s="2"/>
    </row>
    <row r="63" spans="1:1" ht="12.75">
      <c r="A63" s="2"/>
    </row>
    <row r="64" spans="1:1" ht="12.75">
      <c r="A64" s="2"/>
    </row>
    <row r="65" spans="1:1" ht="12.75">
      <c r="A65" s="2"/>
    </row>
    <row r="66" spans="1:1" ht="12.75">
      <c r="A66" s="2"/>
    </row>
    <row r="67" spans="1:1" ht="12.75">
      <c r="A67" s="2"/>
    </row>
    <row r="68" spans="1:1" ht="12.75">
      <c r="A68" s="2"/>
    </row>
    <row r="69" spans="1:1" ht="12.75">
      <c r="A69" s="2"/>
    </row>
    <row r="70" spans="1:1" ht="12.75">
      <c r="A70" s="2"/>
    </row>
    <row r="71" spans="1:1" ht="12.75">
      <c r="A71" s="2"/>
    </row>
    <row r="72" spans="1:1" ht="12.75">
      <c r="A72" s="2"/>
    </row>
    <row r="73" spans="1:1" ht="12.75">
      <c r="A73" s="2"/>
    </row>
    <row r="74" spans="1:1" ht="12.75">
      <c r="A74" s="2"/>
    </row>
    <row r="75" spans="1:1" ht="12.75">
      <c r="A75" s="2"/>
    </row>
    <row r="76" spans="1:1" ht="12.75">
      <c r="A76" s="2"/>
    </row>
    <row r="77" spans="1:1" ht="12.75">
      <c r="A77" s="2"/>
    </row>
    <row r="78" spans="1:1" ht="12.75">
      <c r="A78" s="2"/>
    </row>
    <row r="79" spans="1:1" ht="12.75">
      <c r="A79" s="2"/>
    </row>
    <row r="80" spans="1:1" ht="12.75">
      <c r="A80" s="2"/>
    </row>
    <row r="81" spans="1:1" ht="12.75">
      <c r="A81" s="2"/>
    </row>
    <row r="82" spans="1:1" ht="12.75">
      <c r="A82" s="2"/>
    </row>
    <row r="83" spans="1:1" ht="12.75">
      <c r="A83" s="2"/>
    </row>
    <row r="84" spans="1:1" ht="12.75">
      <c r="A84" s="2"/>
    </row>
    <row r="85" spans="1:1" ht="12.75">
      <c r="A85" s="2"/>
    </row>
    <row r="86" spans="1:1" ht="12.75">
      <c r="A86" s="2"/>
    </row>
    <row r="87" spans="1:1" ht="12.75">
      <c r="A87" s="2"/>
    </row>
    <row r="88" spans="1:1" ht="12.75">
      <c r="A88" s="2"/>
    </row>
    <row r="89" spans="1:1" ht="12.75">
      <c r="A89" s="2"/>
    </row>
    <row r="90" spans="1:1" ht="12.75">
      <c r="A90" s="2"/>
    </row>
    <row r="91" spans="1:1" ht="12.75">
      <c r="A91" s="2"/>
    </row>
    <row r="92" spans="1:1" ht="12.75">
      <c r="A92" s="2"/>
    </row>
    <row r="93" spans="1:1" ht="12.75">
      <c r="A93" s="2"/>
    </row>
    <row r="94" spans="1:1" ht="12.75">
      <c r="A94" s="2"/>
    </row>
    <row r="95" spans="1:1" ht="12.75">
      <c r="A95" s="2"/>
    </row>
    <row r="96" spans="1:1" ht="12.75">
      <c r="A96" s="2"/>
    </row>
    <row r="97" spans="1:1" ht="12.75">
      <c r="A97" s="2"/>
    </row>
    <row r="98" spans="1:1" ht="12.75">
      <c r="A98" s="2"/>
    </row>
    <row r="99" spans="1:1" ht="12.75">
      <c r="A99" s="2"/>
    </row>
    <row r="100" spans="1:1" ht="12.75">
      <c r="A100" s="2"/>
    </row>
    <row r="101" spans="1:1" ht="12.75">
      <c r="A101" s="2"/>
    </row>
    <row r="102" spans="1:1" ht="12.75">
      <c r="A102" s="2"/>
    </row>
    <row r="103" spans="1:1" ht="12.75">
      <c r="A103" s="2"/>
    </row>
    <row r="104" spans="1:1" ht="12.75">
      <c r="A104" s="2"/>
    </row>
    <row r="105" spans="1:1" ht="12.75">
      <c r="A105" s="2"/>
    </row>
    <row r="106" spans="1:1" ht="12.75">
      <c r="A106" s="2"/>
    </row>
    <row r="107" spans="1:1" ht="12.75">
      <c r="A107" s="2"/>
    </row>
    <row r="108" spans="1:1" ht="12.75">
      <c r="A108" s="2"/>
    </row>
    <row r="109" spans="1:1" ht="12.75">
      <c r="A109" s="2"/>
    </row>
    <row r="110" spans="1:1" ht="12.75">
      <c r="A110" s="2"/>
    </row>
    <row r="111" spans="1:1" ht="12.75">
      <c r="A111" s="2"/>
    </row>
    <row r="112" spans="1:1" ht="12.75">
      <c r="A112" s="2"/>
    </row>
    <row r="113" spans="1:1" ht="12.75">
      <c r="A113" s="2"/>
    </row>
    <row r="114" spans="1:1" ht="12.75">
      <c r="A114" s="2"/>
    </row>
    <row r="115" spans="1:1" ht="12.75">
      <c r="A115" s="2"/>
    </row>
    <row r="116" spans="1:1" ht="12.75">
      <c r="A116" s="2"/>
    </row>
    <row r="117" spans="1:1" ht="12.75">
      <c r="A117" s="2"/>
    </row>
    <row r="118" spans="1:1" ht="12.75">
      <c r="A118" s="2"/>
    </row>
    <row r="119" spans="1:1" ht="12.75">
      <c r="A119" s="2"/>
    </row>
    <row r="120" spans="1:1" ht="12.75">
      <c r="A120" s="2"/>
    </row>
    <row r="121" spans="1:1" ht="12.75">
      <c r="A121" s="2"/>
    </row>
    <row r="122" spans="1:1" ht="12.75">
      <c r="A122" s="2"/>
    </row>
    <row r="123" spans="1:1" ht="12.75">
      <c r="A123" s="2"/>
    </row>
    <row r="124" spans="1:1" ht="12.75">
      <c r="A124" s="2"/>
    </row>
    <row r="125" spans="1:1" ht="12.75">
      <c r="A125" s="2"/>
    </row>
    <row r="126" spans="1:1" ht="12.75">
      <c r="A126" s="2"/>
    </row>
    <row r="127" spans="1:1" ht="12.75">
      <c r="A127" s="2"/>
    </row>
    <row r="128" spans="1:1" ht="12.75">
      <c r="A128" s="2"/>
    </row>
    <row r="129" spans="1:1" ht="12.75">
      <c r="A129" s="2"/>
    </row>
    <row r="130" spans="1:1" ht="12.75">
      <c r="A130" s="2"/>
    </row>
    <row r="131" spans="1:1" ht="12.75">
      <c r="A131" s="2"/>
    </row>
    <row r="132" spans="1:1" ht="12.75">
      <c r="A132" s="2"/>
    </row>
    <row r="133" spans="1:1" ht="12.75">
      <c r="A133" s="2"/>
    </row>
    <row r="134" spans="1:1" ht="12.75">
      <c r="A134" s="2"/>
    </row>
    <row r="135" spans="1:1" ht="12.75">
      <c r="A135" s="2"/>
    </row>
    <row r="136" spans="1:1" ht="12.75">
      <c r="A136" s="2"/>
    </row>
    <row r="137" spans="1:1" ht="12.75">
      <c r="A137" s="2"/>
    </row>
    <row r="138" spans="1:1" ht="12.75">
      <c r="A138" s="2"/>
    </row>
    <row r="139" spans="1:1" ht="12.75">
      <c r="A139" s="2"/>
    </row>
    <row r="140" spans="1:1" ht="12.75">
      <c r="A140" s="2"/>
    </row>
    <row r="141" spans="1:1" ht="12.75">
      <c r="A141" s="2"/>
    </row>
    <row r="142" spans="1:1" ht="12.75">
      <c r="A142" s="2"/>
    </row>
    <row r="143" spans="1:1" ht="12.75">
      <c r="A143" s="2"/>
    </row>
    <row r="144" spans="1:1" ht="12.75">
      <c r="A144" s="2"/>
    </row>
    <row r="145" spans="1:1" ht="12.75">
      <c r="A145" s="2"/>
    </row>
    <row r="146" spans="1:1" ht="12.75">
      <c r="A146" s="2"/>
    </row>
    <row r="147" spans="1:1" ht="12.75">
      <c r="A147" s="2"/>
    </row>
    <row r="148" spans="1:1" ht="12.75">
      <c r="A148" s="2"/>
    </row>
    <row r="149" spans="1:1" ht="12.75">
      <c r="A149" s="2"/>
    </row>
    <row r="150" spans="1:1" ht="12.75">
      <c r="A150" s="2"/>
    </row>
    <row r="151" spans="1:1" ht="12.75">
      <c r="A151" s="2"/>
    </row>
    <row r="152" spans="1:1" ht="12.75">
      <c r="A152" s="2"/>
    </row>
    <row r="153" spans="1:1" ht="12.75">
      <c r="A153" s="2"/>
    </row>
    <row r="154" spans="1:1" ht="12.75">
      <c r="A154" s="2"/>
    </row>
    <row r="155" spans="1:1" ht="12.75">
      <c r="A155" s="2"/>
    </row>
    <row r="156" spans="1:1" ht="12.75">
      <c r="A156" s="2"/>
    </row>
    <row r="157" spans="1:1" ht="12.75">
      <c r="A157" s="2"/>
    </row>
    <row r="158" spans="1:1" ht="12.75">
      <c r="A158" s="2"/>
    </row>
    <row r="159" spans="1:1" ht="12.75">
      <c r="A159" s="2"/>
    </row>
    <row r="160" spans="1:1" ht="12.75">
      <c r="A160" s="2"/>
    </row>
    <row r="161" spans="1:1" ht="12.75">
      <c r="A161" s="2"/>
    </row>
    <row r="162" spans="1:1" ht="12.75">
      <c r="A162" s="2"/>
    </row>
    <row r="163" spans="1:1" ht="12.75">
      <c r="A163" s="2"/>
    </row>
    <row r="164" spans="1:1" ht="12.75">
      <c r="A164" s="2"/>
    </row>
    <row r="165" spans="1:1" ht="12.75">
      <c r="A165" s="2"/>
    </row>
    <row r="166" spans="1:1" ht="12.75">
      <c r="A166" s="2"/>
    </row>
    <row r="167" spans="1:1" ht="12.75">
      <c r="A167" s="2"/>
    </row>
    <row r="168" spans="1:1" ht="12.75">
      <c r="A168" s="2"/>
    </row>
    <row r="169" spans="1:1" ht="12.75">
      <c r="A169" s="2"/>
    </row>
    <row r="170" spans="1:1" ht="12.75">
      <c r="A170" s="2"/>
    </row>
    <row r="171" spans="1:1" ht="12.75">
      <c r="A171" s="2"/>
    </row>
    <row r="172" spans="1:1" ht="12.75">
      <c r="A172" s="2"/>
    </row>
    <row r="173" spans="1:1" ht="12.75">
      <c r="A173" s="2"/>
    </row>
    <row r="174" spans="1:1" ht="12.75">
      <c r="A174" s="2"/>
    </row>
    <row r="175" spans="1:1" ht="12.75">
      <c r="A175" s="2"/>
    </row>
    <row r="176" spans="1:1" ht="12.75">
      <c r="A176" s="2"/>
    </row>
    <row r="177" spans="1:1" ht="12.75">
      <c r="A177" s="2"/>
    </row>
    <row r="178" spans="1:1" ht="12.75">
      <c r="A178" s="2"/>
    </row>
    <row r="179" spans="1:1" ht="12.75">
      <c r="A179" s="2"/>
    </row>
    <row r="180" spans="1:1" ht="12.75">
      <c r="A180" s="2"/>
    </row>
    <row r="181" spans="1:1" ht="12.75">
      <c r="A181" s="2"/>
    </row>
    <row r="182" spans="1:1" ht="12.75">
      <c r="A182" s="2"/>
    </row>
    <row r="183" spans="1:1" ht="12.75">
      <c r="A183" s="2"/>
    </row>
    <row r="184" spans="1:1" ht="12.75">
      <c r="A184" s="2"/>
    </row>
    <row r="185" spans="1:1" ht="12.75">
      <c r="A185" s="2"/>
    </row>
    <row r="186" spans="1:1" ht="12.75">
      <c r="A186" s="2"/>
    </row>
    <row r="187" spans="1:1" ht="12.75">
      <c r="A187" s="2"/>
    </row>
    <row r="188" spans="1:1" ht="12.75">
      <c r="A188" s="2"/>
    </row>
    <row r="189" spans="1:1" ht="12.75">
      <c r="A189" s="2"/>
    </row>
    <row r="190" spans="1:1" ht="12.75">
      <c r="A190" s="2"/>
    </row>
    <row r="191" spans="1:1" ht="12.75">
      <c r="A191" s="2"/>
    </row>
    <row r="192" spans="1:1" ht="12.75">
      <c r="A192" s="2"/>
    </row>
    <row r="193" spans="1:1" ht="12.75">
      <c r="A193" s="2"/>
    </row>
    <row r="194" spans="1:1" ht="12.75">
      <c r="A194" s="2"/>
    </row>
    <row r="195" spans="1:1" ht="12.75">
      <c r="A195" s="2"/>
    </row>
    <row r="196" spans="1:1" ht="12.75">
      <c r="A196" s="2"/>
    </row>
    <row r="197" spans="1:1" ht="12.75">
      <c r="A197" s="2"/>
    </row>
    <row r="198" spans="1:1" ht="12.75">
      <c r="A198" s="2"/>
    </row>
    <row r="199" spans="1:1" ht="12.75">
      <c r="A199" s="2"/>
    </row>
    <row r="200" spans="1:1" ht="12.75">
      <c r="A200" s="2"/>
    </row>
    <row r="201" spans="1:1" ht="12.75">
      <c r="A201" s="2"/>
    </row>
    <row r="202" spans="1:1" ht="12.75">
      <c r="A202" s="2"/>
    </row>
    <row r="203" spans="1:1" ht="12.75">
      <c r="A203" s="2"/>
    </row>
    <row r="204" spans="1:1" ht="12.75">
      <c r="A204" s="2"/>
    </row>
    <row r="205" spans="1:1" ht="12.75">
      <c r="A205" s="2"/>
    </row>
    <row r="206" spans="1:1" ht="12.75">
      <c r="A206" s="2"/>
    </row>
    <row r="207" spans="1:1" ht="12.75">
      <c r="A207" s="2"/>
    </row>
    <row r="208" spans="1:1" ht="12.75">
      <c r="A208" s="2"/>
    </row>
    <row r="209" spans="1:1" ht="12.75">
      <c r="A209" s="2"/>
    </row>
    <row r="210" spans="1:1" ht="12.75">
      <c r="A210" s="2"/>
    </row>
    <row r="211" spans="1:1" ht="12.75">
      <c r="A211" s="2"/>
    </row>
    <row r="212" spans="1:1" ht="12.75">
      <c r="A212" s="2"/>
    </row>
    <row r="213" spans="1:1" ht="12.75">
      <c r="A213" s="2"/>
    </row>
    <row r="214" spans="1:1" ht="12.75">
      <c r="A214" s="2"/>
    </row>
    <row r="215" spans="1:1" ht="12.75">
      <c r="A215" s="2"/>
    </row>
    <row r="216" spans="1:1" ht="12.75">
      <c r="A216" s="2"/>
    </row>
    <row r="217" spans="1:1" ht="12.75">
      <c r="A217" s="2"/>
    </row>
    <row r="218" spans="1:1" ht="12.75">
      <c r="A218" s="2"/>
    </row>
    <row r="219" spans="1:1" ht="12.75">
      <c r="A219" s="2"/>
    </row>
    <row r="220" spans="1:1" ht="12.75">
      <c r="A220" s="2"/>
    </row>
    <row r="221" spans="1:1" ht="12.75">
      <c r="A221" s="2"/>
    </row>
    <row r="222" spans="1:1" ht="12.75">
      <c r="A222" s="2"/>
    </row>
    <row r="223" spans="1:1" ht="12.75">
      <c r="A223" s="2"/>
    </row>
    <row r="224" spans="1:1" ht="12.75">
      <c r="A224" s="2"/>
    </row>
    <row r="225" spans="1:1" ht="12.75">
      <c r="A225" s="2"/>
    </row>
    <row r="226" spans="1:1" ht="12.75">
      <c r="A226" s="2"/>
    </row>
    <row r="227" spans="1:1" ht="12.75">
      <c r="A227" s="2"/>
    </row>
    <row r="228" spans="1:1" ht="12.75">
      <c r="A228" s="2"/>
    </row>
    <row r="229" spans="1:1" ht="12.75">
      <c r="A229" s="2"/>
    </row>
    <row r="230" spans="1:1" ht="12.75">
      <c r="A230" s="2"/>
    </row>
    <row r="231" spans="1:1" ht="12.75">
      <c r="A231" s="2"/>
    </row>
    <row r="232" spans="1:1" ht="12.75">
      <c r="A232" s="2"/>
    </row>
    <row r="233" spans="1:1" ht="12.75">
      <c r="A233" s="2"/>
    </row>
    <row r="234" spans="1:1" ht="12.75">
      <c r="A234" s="2"/>
    </row>
    <row r="235" spans="1:1" ht="12.75">
      <c r="A235" s="2"/>
    </row>
    <row r="236" spans="1:1" ht="12.75">
      <c r="A236" s="2"/>
    </row>
    <row r="237" spans="1:1" ht="12.75">
      <c r="A237" s="2"/>
    </row>
    <row r="238" spans="1:1" ht="12.75">
      <c r="A238" s="2"/>
    </row>
    <row r="239" spans="1:1" ht="12.75">
      <c r="A239" s="2"/>
    </row>
    <row r="240" spans="1:1" ht="12.75">
      <c r="A240" s="2"/>
    </row>
    <row r="241" spans="1:1" ht="12.75">
      <c r="A241" s="2"/>
    </row>
    <row r="242" spans="1:1" ht="12.75">
      <c r="A242" s="2"/>
    </row>
    <row r="243" spans="1:1" ht="12.75">
      <c r="A243" s="2"/>
    </row>
    <row r="244" spans="1:1" ht="12.75">
      <c r="A244" s="2"/>
    </row>
    <row r="245" spans="1:1" ht="12.75">
      <c r="A245" s="2"/>
    </row>
    <row r="246" spans="1:1" ht="12.75">
      <c r="A246" s="2"/>
    </row>
    <row r="247" spans="1:1" ht="12.75">
      <c r="A247" s="2"/>
    </row>
    <row r="248" spans="1:1" ht="12.75">
      <c r="A248" s="2"/>
    </row>
    <row r="249" spans="1:1" ht="12.75">
      <c r="A249" s="2"/>
    </row>
    <row r="250" spans="1:1" ht="12.75">
      <c r="A250" s="2"/>
    </row>
    <row r="251" spans="1:1" ht="12.75">
      <c r="A251" s="2"/>
    </row>
    <row r="252" spans="1:1" ht="12.75">
      <c r="A252" s="2"/>
    </row>
    <row r="253" spans="1:1" ht="12.75">
      <c r="A253" s="2"/>
    </row>
    <row r="254" spans="1:1" ht="12.75">
      <c r="A254" s="2"/>
    </row>
    <row r="255" spans="1:1" ht="12.75">
      <c r="A255" s="2"/>
    </row>
    <row r="256" spans="1:1" ht="12.75">
      <c r="A256" s="2"/>
    </row>
    <row r="257" spans="1:1" ht="12.75">
      <c r="A257" s="2"/>
    </row>
    <row r="258" spans="1:1" ht="12.75">
      <c r="A258" s="2"/>
    </row>
    <row r="259" spans="1:1" ht="12.75">
      <c r="A259" s="2"/>
    </row>
    <row r="260" spans="1:1" ht="12.75">
      <c r="A260" s="2"/>
    </row>
    <row r="261" spans="1:1" ht="12.75">
      <c r="A261" s="2"/>
    </row>
    <row r="262" spans="1:1" ht="12.75">
      <c r="A262" s="2"/>
    </row>
    <row r="263" spans="1:1" ht="12.75">
      <c r="A263" s="2"/>
    </row>
    <row r="264" spans="1:1" ht="12.75">
      <c r="A264" s="2"/>
    </row>
    <row r="265" spans="1:1" ht="12.75">
      <c r="A265" s="2"/>
    </row>
    <row r="266" spans="1:1" ht="12.75">
      <c r="A266" s="2"/>
    </row>
    <row r="267" spans="1:1" ht="12.75">
      <c r="A267" s="2"/>
    </row>
    <row r="268" spans="1:1" ht="12.75">
      <c r="A268" s="2"/>
    </row>
    <row r="269" spans="1:1" ht="12.75">
      <c r="A269" s="2"/>
    </row>
    <row r="270" spans="1:1" ht="12.75">
      <c r="A270" s="2"/>
    </row>
    <row r="271" spans="1:1" ht="12.75">
      <c r="A271" s="2"/>
    </row>
    <row r="272" spans="1:1" ht="12.75">
      <c r="A272" s="2"/>
    </row>
    <row r="273" spans="1:1" ht="12.75">
      <c r="A273" s="2"/>
    </row>
    <row r="274" spans="1:1" ht="12.75">
      <c r="A274" s="2"/>
    </row>
    <row r="275" spans="1:1" ht="12.75">
      <c r="A275" s="2"/>
    </row>
    <row r="276" spans="1:1" ht="12.75">
      <c r="A276" s="2"/>
    </row>
    <row r="277" spans="1:1" ht="12.75">
      <c r="A277" s="2"/>
    </row>
    <row r="278" spans="1:1" ht="12.75">
      <c r="A278" s="2"/>
    </row>
    <row r="279" spans="1:1" ht="12.75">
      <c r="A279" s="2"/>
    </row>
    <row r="280" spans="1:1" ht="12.75">
      <c r="A280" s="2"/>
    </row>
    <row r="281" spans="1:1" ht="12.75">
      <c r="A281" s="2"/>
    </row>
    <row r="282" spans="1:1" ht="12.75">
      <c r="A282" s="2"/>
    </row>
    <row r="283" spans="1:1" ht="12.75">
      <c r="A283" s="2"/>
    </row>
    <row r="284" spans="1:1" ht="12.75">
      <c r="A284" s="2"/>
    </row>
    <row r="285" spans="1:1" ht="12.75">
      <c r="A285" s="2"/>
    </row>
    <row r="286" spans="1:1" ht="12.75">
      <c r="A286" s="2"/>
    </row>
    <row r="287" spans="1:1" ht="12.75">
      <c r="A287" s="2"/>
    </row>
    <row r="288" spans="1:1" ht="12.75">
      <c r="A288" s="2"/>
    </row>
    <row r="289" spans="1:1" ht="12.75">
      <c r="A289" s="2"/>
    </row>
    <row r="290" spans="1:1" ht="12.75">
      <c r="A290" s="2"/>
    </row>
    <row r="291" spans="1:1" ht="12.75">
      <c r="A291" s="2"/>
    </row>
    <row r="292" spans="1:1" ht="12.75">
      <c r="A292" s="2"/>
    </row>
    <row r="293" spans="1:1" ht="12.75">
      <c r="A293" s="2"/>
    </row>
    <row r="294" spans="1:1" ht="12.75">
      <c r="A294" s="2"/>
    </row>
    <row r="295" spans="1:1" ht="12.75">
      <c r="A295" s="2"/>
    </row>
    <row r="296" spans="1:1" ht="12.75">
      <c r="A296" s="2"/>
    </row>
    <row r="297" spans="1:1" ht="12.75">
      <c r="A297" s="2"/>
    </row>
    <row r="298" spans="1:1" ht="12.75">
      <c r="A298" s="2"/>
    </row>
    <row r="299" spans="1:1" ht="12.75">
      <c r="A299" s="2"/>
    </row>
    <row r="300" spans="1:1" ht="12.75">
      <c r="A300" s="2"/>
    </row>
    <row r="301" spans="1:1" ht="12.75">
      <c r="A301" s="2"/>
    </row>
    <row r="302" spans="1:1" ht="12.75">
      <c r="A302" s="2"/>
    </row>
    <row r="303" spans="1:1" ht="12.75">
      <c r="A303" s="2"/>
    </row>
    <row r="304" spans="1:1" ht="12.75">
      <c r="A304" s="2"/>
    </row>
    <row r="305" spans="1:1" ht="12.75">
      <c r="A305" s="2"/>
    </row>
    <row r="306" spans="1:1" ht="12.75">
      <c r="A306" s="2"/>
    </row>
    <row r="307" spans="1:1" ht="12.75">
      <c r="A307" s="2"/>
    </row>
    <row r="308" spans="1:1" ht="12.75">
      <c r="A308" s="2"/>
    </row>
    <row r="309" spans="1:1" ht="12.75">
      <c r="A309" s="2"/>
    </row>
    <row r="310" spans="1:1" ht="12.75">
      <c r="A310" s="2"/>
    </row>
    <row r="311" spans="1:1" ht="12.75">
      <c r="A311" s="2"/>
    </row>
    <row r="312" spans="1:1" ht="12.75">
      <c r="A312" s="2"/>
    </row>
    <row r="313" spans="1:1" ht="12.75">
      <c r="A313" s="2"/>
    </row>
    <row r="314" spans="1:1" ht="12.75">
      <c r="A314" s="2"/>
    </row>
    <row r="315" spans="1:1" ht="12.75">
      <c r="A315" s="2"/>
    </row>
    <row r="316" spans="1:1" ht="12.75">
      <c r="A316" s="2"/>
    </row>
    <row r="317" spans="1:1" ht="12.75">
      <c r="A317" s="2"/>
    </row>
    <row r="318" spans="1:1" ht="12.75">
      <c r="A318" s="2"/>
    </row>
    <row r="319" spans="1:1" ht="12.75">
      <c r="A319" s="2"/>
    </row>
    <row r="320" spans="1:1" ht="12.75">
      <c r="A320" s="2"/>
    </row>
    <row r="321" spans="1:1" ht="12.75">
      <c r="A321" s="2"/>
    </row>
    <row r="322" spans="1:1" ht="12.75">
      <c r="A322" s="2"/>
    </row>
    <row r="323" spans="1:1" ht="12.75">
      <c r="A323" s="2"/>
    </row>
    <row r="324" spans="1:1" ht="12.75">
      <c r="A324" s="2"/>
    </row>
    <row r="325" spans="1:1" ht="12.75">
      <c r="A325" s="2"/>
    </row>
    <row r="326" spans="1:1" ht="12.75">
      <c r="A326" s="2"/>
    </row>
    <row r="327" spans="1:1" ht="12.75">
      <c r="A327" s="2"/>
    </row>
    <row r="328" spans="1:1" ht="12.75">
      <c r="A328" s="2"/>
    </row>
    <row r="329" spans="1:1" ht="12.75">
      <c r="A329" s="2"/>
    </row>
    <row r="330" spans="1:1" ht="12.75">
      <c r="A330" s="2"/>
    </row>
    <row r="331" spans="1:1" ht="12.75">
      <c r="A331" s="2"/>
    </row>
    <row r="332" spans="1:1" ht="12.75">
      <c r="A332" s="2"/>
    </row>
    <row r="333" spans="1:1" ht="12.75">
      <c r="A333" s="2"/>
    </row>
    <row r="334" spans="1:1" ht="12.75">
      <c r="A334" s="2"/>
    </row>
    <row r="335" spans="1:1" ht="12.75">
      <c r="A335" s="2"/>
    </row>
    <row r="336" spans="1:1" ht="12.75">
      <c r="A336" s="2"/>
    </row>
    <row r="337" spans="1:1" ht="12.75">
      <c r="A337" s="2"/>
    </row>
    <row r="338" spans="1:1" ht="12.75">
      <c r="A338" s="2"/>
    </row>
    <row r="339" spans="1:1" ht="12.75">
      <c r="A339" s="2"/>
    </row>
    <row r="340" spans="1:1" ht="12.75">
      <c r="A340" s="2"/>
    </row>
    <row r="341" spans="1:1" ht="12.75">
      <c r="A341" s="2"/>
    </row>
    <row r="342" spans="1:1" ht="12.75">
      <c r="A342" s="2"/>
    </row>
    <row r="343" spans="1:1" ht="12.75">
      <c r="A343" s="2"/>
    </row>
    <row r="344" spans="1:1" ht="12.75">
      <c r="A344" s="2"/>
    </row>
    <row r="345" spans="1:1" ht="12.75">
      <c r="A345" s="2"/>
    </row>
    <row r="346" spans="1:1" ht="12.75">
      <c r="A346" s="2"/>
    </row>
    <row r="347" spans="1:1" ht="12.75">
      <c r="A347" s="2"/>
    </row>
    <row r="348" spans="1:1" ht="12.75">
      <c r="A348" s="2"/>
    </row>
    <row r="349" spans="1:1" ht="12.75">
      <c r="A349" s="2"/>
    </row>
    <row r="350" spans="1:1" ht="12.75">
      <c r="A350" s="2"/>
    </row>
    <row r="351" spans="1:1" ht="12.75">
      <c r="A351" s="2"/>
    </row>
    <row r="352" spans="1:1" ht="12.75">
      <c r="A352" s="2"/>
    </row>
    <row r="353" spans="1:1" ht="12.75">
      <c r="A353" s="2"/>
    </row>
    <row r="354" spans="1:1" ht="12.75">
      <c r="A354" s="2"/>
    </row>
    <row r="355" spans="1:1" ht="12.75">
      <c r="A355" s="2"/>
    </row>
    <row r="356" spans="1:1" ht="12.75">
      <c r="A356" s="2"/>
    </row>
    <row r="357" spans="1:1" ht="12.75">
      <c r="A357" s="2"/>
    </row>
    <row r="358" spans="1:1" ht="12.75">
      <c r="A358" s="2"/>
    </row>
    <row r="359" spans="1:1" ht="12.75">
      <c r="A359" s="2"/>
    </row>
    <row r="360" spans="1:1" ht="12.75">
      <c r="A360" s="2"/>
    </row>
    <row r="361" spans="1:1" ht="12.75">
      <c r="A361" s="2"/>
    </row>
    <row r="362" spans="1:1" ht="12.75">
      <c r="A362" s="2"/>
    </row>
    <row r="363" spans="1:1" ht="12.75">
      <c r="A363" s="2"/>
    </row>
    <row r="364" spans="1:1" ht="12.75">
      <c r="A364" s="2"/>
    </row>
    <row r="365" spans="1:1" ht="12.75">
      <c r="A365" s="2"/>
    </row>
    <row r="366" spans="1:1" ht="12.75">
      <c r="A366" s="2"/>
    </row>
    <row r="367" spans="1:1" ht="12.75">
      <c r="A367" s="2"/>
    </row>
    <row r="368" spans="1:1" ht="12.75">
      <c r="A368" s="2"/>
    </row>
    <row r="369" spans="1:1" ht="12.75">
      <c r="A369" s="2"/>
    </row>
    <row r="370" spans="1:1" ht="12.75">
      <c r="A370" s="2"/>
    </row>
    <row r="371" spans="1:1" ht="12.75">
      <c r="A371" s="2"/>
    </row>
    <row r="372" spans="1:1" ht="12.75">
      <c r="A372" s="2"/>
    </row>
    <row r="373" spans="1:1" ht="12.75">
      <c r="A373" s="2"/>
    </row>
    <row r="374" spans="1:1" ht="12.75">
      <c r="A374" s="2"/>
    </row>
    <row r="375" spans="1:1" ht="12.75">
      <c r="A375" s="2"/>
    </row>
    <row r="376" spans="1:1" ht="12.75">
      <c r="A376" s="2"/>
    </row>
    <row r="377" spans="1:1" ht="12.75">
      <c r="A377" s="2"/>
    </row>
    <row r="378" spans="1:1" ht="12.75">
      <c r="A378" s="2"/>
    </row>
    <row r="379" spans="1:1" ht="12.75">
      <c r="A379" s="2"/>
    </row>
    <row r="380" spans="1:1" ht="12.75">
      <c r="A380" s="2"/>
    </row>
    <row r="381" spans="1:1" ht="12.75">
      <c r="A381" s="2"/>
    </row>
    <row r="382" spans="1:1" ht="12.75">
      <c r="A382" s="2"/>
    </row>
    <row r="383" spans="1:1" ht="12.75">
      <c r="A383" s="2"/>
    </row>
    <row r="384" spans="1:1" ht="12.75">
      <c r="A384" s="2"/>
    </row>
    <row r="385" spans="1:1" ht="12.75">
      <c r="A385" s="2"/>
    </row>
    <row r="386" spans="1:1" ht="12.75">
      <c r="A386" s="2"/>
    </row>
    <row r="387" spans="1:1" ht="12.75">
      <c r="A387" s="2"/>
    </row>
    <row r="388" spans="1:1" ht="12.75">
      <c r="A388" s="2"/>
    </row>
    <row r="389" spans="1:1" ht="12.75">
      <c r="A389" s="2"/>
    </row>
    <row r="390" spans="1:1" ht="12.75">
      <c r="A390" s="2"/>
    </row>
    <row r="391" spans="1:1" ht="12.75">
      <c r="A391" s="2"/>
    </row>
    <row r="392" spans="1:1" ht="12.75">
      <c r="A392" s="2"/>
    </row>
    <row r="393" spans="1:1" ht="12.75">
      <c r="A393" s="2"/>
    </row>
    <row r="394" spans="1:1" ht="12.75">
      <c r="A394" s="2"/>
    </row>
    <row r="395" spans="1:1" ht="12.75">
      <c r="A395" s="2"/>
    </row>
    <row r="396" spans="1:1" ht="12.75">
      <c r="A396" s="2"/>
    </row>
    <row r="397" spans="1:1" ht="12.75">
      <c r="A397" s="2"/>
    </row>
    <row r="398" spans="1:1" ht="12.75">
      <c r="A398" s="2"/>
    </row>
    <row r="399" spans="1:1" ht="12.75">
      <c r="A399" s="2"/>
    </row>
    <row r="400" spans="1:1" ht="12.75">
      <c r="A400" s="2"/>
    </row>
    <row r="401" spans="1:1" ht="12.75">
      <c r="A401" s="2"/>
    </row>
    <row r="402" spans="1:1" ht="12.75">
      <c r="A402" s="2"/>
    </row>
    <row r="403" spans="1:1" ht="12.75">
      <c r="A403" s="2"/>
    </row>
    <row r="404" spans="1:1" ht="12.75">
      <c r="A404" s="2"/>
    </row>
    <row r="405" spans="1:1" ht="12.75">
      <c r="A405" s="2"/>
    </row>
    <row r="406" spans="1:1" ht="12.75">
      <c r="A406" s="2"/>
    </row>
    <row r="407" spans="1:1" ht="12.75">
      <c r="A407" s="2"/>
    </row>
    <row r="408" spans="1:1" ht="12.75">
      <c r="A408" s="2"/>
    </row>
    <row r="409" spans="1:1" ht="12.75">
      <c r="A409" s="2"/>
    </row>
    <row r="410" spans="1:1" ht="12.75">
      <c r="A410" s="2"/>
    </row>
    <row r="411" spans="1:1" ht="12.75">
      <c r="A411" s="2"/>
    </row>
    <row r="412" spans="1:1" ht="12.75">
      <c r="A412" s="2"/>
    </row>
    <row r="413" spans="1:1" ht="12.75">
      <c r="A413" s="2"/>
    </row>
    <row r="414" spans="1:1" ht="12.75">
      <c r="A414" s="2"/>
    </row>
    <row r="415" spans="1:1" ht="12.75">
      <c r="A415" s="2"/>
    </row>
    <row r="416" spans="1:1" ht="12.75">
      <c r="A416" s="2"/>
    </row>
    <row r="417" spans="1:1" ht="12.75">
      <c r="A417" s="2"/>
    </row>
    <row r="418" spans="1:1" ht="12.75">
      <c r="A418" s="2"/>
    </row>
    <row r="419" spans="1:1" ht="12.75">
      <c r="A419" s="2"/>
    </row>
    <row r="420" spans="1:1" ht="12.75">
      <c r="A420" s="2"/>
    </row>
    <row r="421" spans="1:1" ht="12.75">
      <c r="A421" s="2"/>
    </row>
    <row r="422" spans="1:1" ht="12.75">
      <c r="A422" s="2"/>
    </row>
    <row r="423" spans="1:1" ht="12.75">
      <c r="A423" s="2"/>
    </row>
    <row r="424" spans="1:1" ht="12.75">
      <c r="A424" s="2"/>
    </row>
    <row r="425" spans="1:1" ht="12.75">
      <c r="A425" s="2"/>
    </row>
    <row r="426" spans="1:1" ht="12.75">
      <c r="A426" s="2"/>
    </row>
    <row r="427" spans="1:1" ht="12.75">
      <c r="A427" s="2"/>
    </row>
    <row r="428" spans="1:1" ht="12.75">
      <c r="A428" s="2"/>
    </row>
    <row r="429" spans="1:1" ht="12.75">
      <c r="A429" s="2"/>
    </row>
    <row r="430" spans="1:1" ht="12.75">
      <c r="A430" s="2"/>
    </row>
    <row r="431" spans="1:1" ht="12.75">
      <c r="A431" s="2"/>
    </row>
    <row r="432" spans="1:1" ht="12.75">
      <c r="A432" s="2"/>
    </row>
    <row r="433" spans="1:1" ht="12.75">
      <c r="A433" s="2"/>
    </row>
    <row r="434" spans="1:1" ht="12.75">
      <c r="A434" s="2"/>
    </row>
    <row r="435" spans="1:1" ht="12.75">
      <c r="A435" s="2"/>
    </row>
    <row r="436" spans="1:1" ht="12.75">
      <c r="A436" s="2"/>
    </row>
    <row r="437" spans="1:1" ht="12.75">
      <c r="A437" s="2"/>
    </row>
    <row r="438" spans="1:1" ht="12.75">
      <c r="A438" s="2"/>
    </row>
    <row r="439" spans="1:1" ht="12.75">
      <c r="A439" s="2"/>
    </row>
    <row r="440" spans="1:1" ht="12.75">
      <c r="A440" s="2"/>
    </row>
    <row r="441" spans="1:1" ht="12.75">
      <c r="A441" s="2"/>
    </row>
    <row r="442" spans="1:1" ht="12.75">
      <c r="A442" s="2"/>
    </row>
    <row r="443" spans="1:1" ht="12.75">
      <c r="A443" s="2"/>
    </row>
    <row r="444" spans="1:1" ht="12.75">
      <c r="A444" s="2"/>
    </row>
    <row r="445" spans="1:1" ht="12.75">
      <c r="A445" s="2"/>
    </row>
    <row r="446" spans="1:1" ht="12.75">
      <c r="A446" s="2"/>
    </row>
    <row r="447" spans="1:1" ht="12.75">
      <c r="A447" s="2"/>
    </row>
    <row r="448" spans="1:1" ht="12.75">
      <c r="A448" s="2"/>
    </row>
    <row r="449" spans="1:1" ht="12.75">
      <c r="A449" s="2"/>
    </row>
    <row r="450" spans="1:1" ht="12.75">
      <c r="A450" s="2"/>
    </row>
    <row r="451" spans="1:1" ht="12.75">
      <c r="A451" s="2"/>
    </row>
    <row r="452" spans="1:1" ht="12.75">
      <c r="A452" s="2"/>
    </row>
    <row r="453" spans="1:1" ht="12.75">
      <c r="A453" s="2"/>
    </row>
    <row r="454" spans="1:1" ht="12.75">
      <c r="A454" s="2"/>
    </row>
    <row r="455" spans="1:1" ht="12.75">
      <c r="A455" s="2"/>
    </row>
    <row r="456" spans="1:1" ht="12.75">
      <c r="A456" s="2"/>
    </row>
    <row r="457" spans="1:1" ht="12.75">
      <c r="A457" s="2"/>
    </row>
    <row r="458" spans="1:1" ht="12.75">
      <c r="A458" s="2"/>
    </row>
    <row r="459" spans="1:1" ht="12.75">
      <c r="A459" s="2"/>
    </row>
    <row r="460" spans="1:1" ht="12.75">
      <c r="A460" s="2"/>
    </row>
    <row r="461" spans="1:1" ht="12.75">
      <c r="A461" s="2"/>
    </row>
    <row r="462" spans="1:1" ht="12.75">
      <c r="A462" s="2"/>
    </row>
    <row r="463" spans="1:1" ht="12.75">
      <c r="A463" s="2"/>
    </row>
    <row r="464" spans="1:1" ht="12.75">
      <c r="A464" s="2"/>
    </row>
    <row r="465" spans="1:1" ht="12.75">
      <c r="A465" s="2"/>
    </row>
    <row r="466" spans="1:1" ht="12.75">
      <c r="A466" s="2"/>
    </row>
    <row r="467" spans="1:1" ht="12.75">
      <c r="A467" s="2"/>
    </row>
    <row r="468" spans="1:1" ht="12.75">
      <c r="A468" s="2"/>
    </row>
    <row r="469" spans="1:1" ht="12.75">
      <c r="A469" s="2"/>
    </row>
    <row r="470" spans="1:1" ht="12.75">
      <c r="A470" s="2"/>
    </row>
    <row r="471" spans="1:1" ht="12.75">
      <c r="A471" s="2"/>
    </row>
    <row r="472" spans="1:1" ht="12.75">
      <c r="A472" s="2"/>
    </row>
    <row r="473" spans="1:1" ht="12.75">
      <c r="A473" s="2"/>
    </row>
    <row r="474" spans="1:1" ht="12.75">
      <c r="A474" s="2"/>
    </row>
    <row r="475" spans="1:1" ht="12.75">
      <c r="A475" s="2"/>
    </row>
    <row r="476" spans="1:1" ht="12.75">
      <c r="A476" s="2"/>
    </row>
    <row r="477" spans="1:1" ht="12.75">
      <c r="A477" s="2"/>
    </row>
    <row r="478" spans="1:1" ht="12.75">
      <c r="A478" s="2"/>
    </row>
    <row r="479" spans="1:1" ht="12.75">
      <c r="A479" s="2"/>
    </row>
    <row r="480" spans="1:1" ht="12.75">
      <c r="A480" s="2"/>
    </row>
    <row r="481" spans="1:1" ht="12.75">
      <c r="A481" s="2"/>
    </row>
    <row r="482" spans="1:1" ht="12.75">
      <c r="A482" s="2"/>
    </row>
    <row r="483" spans="1:1" ht="12.75">
      <c r="A483" s="2"/>
    </row>
    <row r="484" spans="1:1" ht="12.75">
      <c r="A484" s="2"/>
    </row>
    <row r="485" spans="1:1" ht="12.75">
      <c r="A485" s="2"/>
    </row>
    <row r="486" spans="1:1" ht="12.75">
      <c r="A486" s="2"/>
    </row>
    <row r="487" spans="1:1" ht="12.75">
      <c r="A487" s="2"/>
    </row>
    <row r="488" spans="1:1" ht="12.75">
      <c r="A488" s="2"/>
    </row>
    <row r="489" spans="1:1" ht="12.75">
      <c r="A489" s="2"/>
    </row>
    <row r="490" spans="1:1" ht="12.75">
      <c r="A490" s="2"/>
    </row>
    <row r="491" spans="1:1" ht="12.75">
      <c r="A491" s="2"/>
    </row>
    <row r="492" spans="1:1" ht="12.75">
      <c r="A492" s="2"/>
    </row>
    <row r="493" spans="1:1" ht="12.75">
      <c r="A493" s="2"/>
    </row>
    <row r="494" spans="1:1" ht="12.75">
      <c r="A494" s="2"/>
    </row>
    <row r="495" spans="1:1" ht="12.75">
      <c r="A495" s="2"/>
    </row>
    <row r="496" spans="1:1" ht="12.75">
      <c r="A496" s="2"/>
    </row>
    <row r="497" spans="1:1" ht="12.75">
      <c r="A497" s="2"/>
    </row>
    <row r="498" spans="1:1" ht="12.75">
      <c r="A498" s="2"/>
    </row>
    <row r="499" spans="1:1" ht="12.75">
      <c r="A499" s="2"/>
    </row>
    <row r="500" spans="1:1" ht="12.75">
      <c r="A500" s="2"/>
    </row>
    <row r="501" spans="1:1" ht="12.75">
      <c r="A501" s="2"/>
    </row>
    <row r="502" spans="1:1" ht="12.75">
      <c r="A502" s="2"/>
    </row>
    <row r="503" spans="1:1" ht="12.75">
      <c r="A503" s="2"/>
    </row>
    <row r="504" spans="1:1" ht="12.75">
      <c r="A504" s="2"/>
    </row>
    <row r="505" spans="1:1" ht="12.75">
      <c r="A505" s="2"/>
    </row>
    <row r="506" spans="1:1" ht="12.75">
      <c r="A506" s="2"/>
    </row>
    <row r="507" spans="1:1" ht="12.75">
      <c r="A507" s="2"/>
    </row>
    <row r="508" spans="1:1" ht="12.75">
      <c r="A508" s="2"/>
    </row>
    <row r="509" spans="1:1" ht="12.75">
      <c r="A509" s="2"/>
    </row>
    <row r="510" spans="1:1" ht="12.75">
      <c r="A510" s="2"/>
    </row>
    <row r="511" spans="1:1" ht="12.75">
      <c r="A511" s="2"/>
    </row>
    <row r="512" spans="1:1" ht="12.75">
      <c r="A512" s="2"/>
    </row>
    <row r="513" spans="1:1" ht="12.75">
      <c r="A513" s="2"/>
    </row>
    <row r="514" spans="1:1" ht="12.75">
      <c r="A514" s="2"/>
    </row>
    <row r="515" spans="1:1" ht="12.75">
      <c r="A515" s="2"/>
    </row>
    <row r="516" spans="1:1" ht="12.75">
      <c r="A516" s="2"/>
    </row>
    <row r="517" spans="1:1" ht="12.75">
      <c r="A517" s="2"/>
    </row>
    <row r="518" spans="1:1" ht="12.75">
      <c r="A518" s="2"/>
    </row>
    <row r="519" spans="1:1" ht="12.75">
      <c r="A519" s="2"/>
    </row>
    <row r="520" spans="1:1" ht="12.75">
      <c r="A520" s="2"/>
    </row>
    <row r="521" spans="1:1" ht="12.75">
      <c r="A521" s="2"/>
    </row>
    <row r="522" spans="1:1" ht="12.75">
      <c r="A522" s="2"/>
    </row>
    <row r="523" spans="1:1" ht="12.75">
      <c r="A523" s="2"/>
    </row>
    <row r="524" spans="1:1" ht="12.75">
      <c r="A524" s="2"/>
    </row>
    <row r="525" spans="1:1" ht="12.75">
      <c r="A525" s="2"/>
    </row>
    <row r="526" spans="1:1" ht="12.75">
      <c r="A526" s="2"/>
    </row>
    <row r="527" spans="1:1" ht="12.75">
      <c r="A527" s="2"/>
    </row>
    <row r="528" spans="1:1" ht="12.75">
      <c r="A528" s="2"/>
    </row>
    <row r="529" spans="1:1" ht="12.75">
      <c r="A529" s="2"/>
    </row>
    <row r="530" spans="1:1" ht="12.75">
      <c r="A530" s="2"/>
    </row>
    <row r="531" spans="1:1" ht="12.75">
      <c r="A531" s="2"/>
    </row>
    <row r="532" spans="1:1" ht="12.75">
      <c r="A532" s="2"/>
    </row>
    <row r="533" spans="1:1" ht="12.75">
      <c r="A533" s="2"/>
    </row>
    <row r="534" spans="1:1" ht="12.75">
      <c r="A534" s="2"/>
    </row>
    <row r="535" spans="1:1" ht="12.75">
      <c r="A535" s="2"/>
    </row>
    <row r="536" spans="1:1" ht="12.75">
      <c r="A536" s="2"/>
    </row>
    <row r="537" spans="1:1" ht="12.75">
      <c r="A537" s="2"/>
    </row>
    <row r="538" spans="1:1" ht="12.75">
      <c r="A538" s="2"/>
    </row>
    <row r="539" spans="1:1" ht="12.75">
      <c r="A539" s="2"/>
    </row>
    <row r="540" spans="1:1" ht="12.75">
      <c r="A540" s="2"/>
    </row>
    <row r="541" spans="1:1" ht="12.75">
      <c r="A541" s="2"/>
    </row>
    <row r="542" spans="1:1" ht="12.75">
      <c r="A542" s="2"/>
    </row>
    <row r="543" spans="1:1" ht="12.75">
      <c r="A543" s="2"/>
    </row>
    <row r="544" spans="1:1" ht="12.75">
      <c r="A544" s="2"/>
    </row>
    <row r="545" spans="1:1" ht="12.75">
      <c r="A545" s="2"/>
    </row>
    <row r="546" spans="1:1" ht="12.75">
      <c r="A546" s="2"/>
    </row>
    <row r="547" spans="1:1" ht="12.75">
      <c r="A547" s="2"/>
    </row>
    <row r="548" spans="1:1" ht="12.75">
      <c r="A548" s="2"/>
    </row>
    <row r="549" spans="1:1" ht="12.75">
      <c r="A549" s="2"/>
    </row>
    <row r="550" spans="1:1" ht="12.75">
      <c r="A550" s="2"/>
    </row>
    <row r="551" spans="1:1" ht="12.75">
      <c r="A551" s="2"/>
    </row>
    <row r="552" spans="1:1" ht="12.75">
      <c r="A552" s="2"/>
    </row>
    <row r="553" spans="1:1" ht="12.75">
      <c r="A553" s="2"/>
    </row>
    <row r="554" spans="1:1" ht="12.75">
      <c r="A554" s="2"/>
    </row>
    <row r="555" spans="1:1" ht="12.75">
      <c r="A555" s="2"/>
    </row>
    <row r="556" spans="1:1" ht="12.75">
      <c r="A556" s="2"/>
    </row>
    <row r="557" spans="1:1" ht="12.75">
      <c r="A557" s="2"/>
    </row>
    <row r="558" spans="1:1" ht="12.75">
      <c r="A558" s="2"/>
    </row>
    <row r="559" spans="1:1" ht="12.75">
      <c r="A559" s="2"/>
    </row>
    <row r="560" spans="1:1" ht="12.75">
      <c r="A560" s="2"/>
    </row>
    <row r="561" spans="1:1" ht="12.75">
      <c r="A561" s="2"/>
    </row>
    <row r="562" spans="1:1" ht="12.75">
      <c r="A562" s="2"/>
    </row>
    <row r="563" spans="1:1" ht="12.75">
      <c r="A563" s="2"/>
    </row>
    <row r="564" spans="1:1" ht="12.75">
      <c r="A564" s="2"/>
    </row>
    <row r="565" spans="1:1" ht="12.75">
      <c r="A565" s="2"/>
    </row>
    <row r="566" spans="1:1" ht="12.75">
      <c r="A566" s="2"/>
    </row>
    <row r="567" spans="1:1" ht="12.75">
      <c r="A567" s="2"/>
    </row>
    <row r="568" spans="1:1" ht="12.75">
      <c r="A568" s="2"/>
    </row>
    <row r="569" spans="1:1" ht="12.75">
      <c r="A569" s="2"/>
    </row>
    <row r="570" spans="1:1" ht="12.75">
      <c r="A570" s="2"/>
    </row>
    <row r="571" spans="1:1" ht="12.75">
      <c r="A571" s="2"/>
    </row>
    <row r="572" spans="1:1" ht="12.75">
      <c r="A572" s="2"/>
    </row>
    <row r="573" spans="1:1" ht="12.75">
      <c r="A573" s="2"/>
    </row>
    <row r="574" spans="1:1" ht="12.75">
      <c r="A574" s="2"/>
    </row>
    <row r="575" spans="1:1" ht="12.75">
      <c r="A575" s="2"/>
    </row>
    <row r="576" spans="1:1" ht="12.75">
      <c r="A576" s="2"/>
    </row>
    <row r="577" spans="1:1" ht="12.75">
      <c r="A577" s="2"/>
    </row>
    <row r="578" spans="1:1" ht="12.75">
      <c r="A578" s="2"/>
    </row>
    <row r="579" spans="1:1" ht="12.75">
      <c r="A579" s="2"/>
    </row>
    <row r="580" spans="1:1" ht="12.75">
      <c r="A580" s="2"/>
    </row>
    <row r="581" spans="1:1" ht="12.75">
      <c r="A581" s="2"/>
    </row>
    <row r="582" spans="1:1" ht="12.75">
      <c r="A582" s="2"/>
    </row>
    <row r="583" spans="1:1" ht="12.75">
      <c r="A583" s="2"/>
    </row>
    <row r="584" spans="1:1" ht="12.75">
      <c r="A584" s="2"/>
    </row>
    <row r="585" spans="1:1" ht="12.75">
      <c r="A585" s="2"/>
    </row>
    <row r="586" spans="1:1" ht="12.75">
      <c r="A586" s="2"/>
    </row>
    <row r="587" spans="1:1" ht="12.75">
      <c r="A587" s="2"/>
    </row>
    <row r="588" spans="1:1" ht="12.75">
      <c r="A588" s="2"/>
    </row>
    <row r="589" spans="1:1" ht="12.75">
      <c r="A589" s="2"/>
    </row>
    <row r="590" spans="1:1" ht="12.75">
      <c r="A590" s="2"/>
    </row>
    <row r="591" spans="1:1" ht="12.75">
      <c r="A591" s="2"/>
    </row>
    <row r="592" spans="1:1" ht="12.75">
      <c r="A592" s="2"/>
    </row>
    <row r="593" spans="1:1" ht="12.75">
      <c r="A593" s="2"/>
    </row>
    <row r="594" spans="1:1" ht="12.75">
      <c r="A594" s="2"/>
    </row>
    <row r="595" spans="1:1" ht="12.75">
      <c r="A595" s="2"/>
    </row>
    <row r="596" spans="1:1" ht="12.75">
      <c r="A596" s="2"/>
    </row>
    <row r="597" spans="1:1" ht="12.75">
      <c r="A597" s="2"/>
    </row>
    <row r="598" spans="1:1" ht="12.75">
      <c r="A598" s="2"/>
    </row>
    <row r="599" spans="1:1" ht="12.75">
      <c r="A599" s="2"/>
    </row>
    <row r="600" spans="1:1" ht="12.75">
      <c r="A600" s="2"/>
    </row>
    <row r="601" spans="1:1" ht="12.75">
      <c r="A601" s="2"/>
    </row>
    <row r="602" spans="1:1" ht="12.75">
      <c r="A602" s="2"/>
    </row>
    <row r="603" spans="1:1" ht="12.75">
      <c r="A603" s="2"/>
    </row>
    <row r="604" spans="1:1" ht="12.75">
      <c r="A604" s="2"/>
    </row>
    <row r="605" spans="1:1" ht="12.75">
      <c r="A605" s="2"/>
    </row>
    <row r="606" spans="1:1" ht="12.75">
      <c r="A606" s="2"/>
    </row>
    <row r="607" spans="1:1" ht="12.75">
      <c r="A607" s="2"/>
    </row>
    <row r="608" spans="1:1" ht="12.75">
      <c r="A608" s="2"/>
    </row>
    <row r="609" spans="1:1" ht="12.75">
      <c r="A609" s="2"/>
    </row>
    <row r="610" spans="1:1" ht="12.75">
      <c r="A610" s="2"/>
    </row>
    <row r="611" spans="1:1" ht="12.75">
      <c r="A611" s="2"/>
    </row>
    <row r="612" spans="1:1" ht="12.75">
      <c r="A612" s="2"/>
    </row>
    <row r="613" spans="1:1" ht="12.75">
      <c r="A613" s="2"/>
    </row>
    <row r="614" spans="1:1" ht="12.75">
      <c r="A614" s="2"/>
    </row>
    <row r="615" spans="1:1" ht="12.75">
      <c r="A615" s="2"/>
    </row>
    <row r="616" spans="1:1" ht="12.75">
      <c r="A616" s="2"/>
    </row>
    <row r="617" spans="1:1" ht="12.75">
      <c r="A617" s="2"/>
    </row>
    <row r="618" spans="1:1" ht="12.75">
      <c r="A618" s="2"/>
    </row>
    <row r="619" spans="1:1" ht="12.75">
      <c r="A619" s="2"/>
    </row>
    <row r="620" spans="1:1" ht="12.75">
      <c r="A620" s="2"/>
    </row>
    <row r="621" spans="1:1" ht="12.75">
      <c r="A621" s="2"/>
    </row>
    <row r="622" spans="1:1" ht="12.75">
      <c r="A622" s="2"/>
    </row>
    <row r="623" spans="1:1" ht="12.75">
      <c r="A623" s="2"/>
    </row>
    <row r="624" spans="1:1" ht="12.75">
      <c r="A624" s="2"/>
    </row>
    <row r="625" spans="1:1" ht="12.75">
      <c r="A625" s="2"/>
    </row>
    <row r="626" spans="1:1" ht="12.75">
      <c r="A626" s="2"/>
    </row>
    <row r="627" spans="1:1" ht="12.75">
      <c r="A627" s="2"/>
    </row>
    <row r="628" spans="1:1" ht="12.75">
      <c r="A628" s="2"/>
    </row>
    <row r="629" spans="1:1" ht="12.75">
      <c r="A629" s="2"/>
    </row>
    <row r="630" spans="1:1" ht="12.75">
      <c r="A630" s="2"/>
    </row>
    <row r="631" spans="1:1" ht="12.75">
      <c r="A631" s="2"/>
    </row>
    <row r="632" spans="1:1" ht="12.75">
      <c r="A632" s="2"/>
    </row>
    <row r="633" spans="1:1" ht="12.75">
      <c r="A633" s="2"/>
    </row>
    <row r="634" spans="1:1" ht="12.75">
      <c r="A634" s="2"/>
    </row>
    <row r="635" spans="1:1" ht="12.75">
      <c r="A635" s="2"/>
    </row>
    <row r="636" spans="1:1" ht="12.75">
      <c r="A636" s="2"/>
    </row>
    <row r="637" spans="1:1" ht="12.75">
      <c r="A637" s="2"/>
    </row>
    <row r="638" spans="1:1" ht="12.75">
      <c r="A638" s="2"/>
    </row>
    <row r="639" spans="1:1" ht="12.75">
      <c r="A639" s="2"/>
    </row>
    <row r="640" spans="1:1" ht="12.75">
      <c r="A640" s="2"/>
    </row>
    <row r="641" spans="1:1" ht="12.75">
      <c r="A641" s="2"/>
    </row>
    <row r="642" spans="1:1" ht="12.75">
      <c r="A642" s="2"/>
    </row>
    <row r="643" spans="1:1" ht="12.75">
      <c r="A643" s="2"/>
    </row>
    <row r="644" spans="1:1" ht="12.75">
      <c r="A644" s="2"/>
    </row>
    <row r="645" spans="1:1" ht="12.75">
      <c r="A645" s="2"/>
    </row>
    <row r="646" spans="1:1" ht="12.75">
      <c r="A646" s="2"/>
    </row>
    <row r="647" spans="1:1" ht="12.75">
      <c r="A647" s="2"/>
    </row>
    <row r="648" spans="1:1" ht="12.75">
      <c r="A648" s="2"/>
    </row>
    <row r="649" spans="1:1" ht="12.75">
      <c r="A649" s="2"/>
    </row>
    <row r="650" spans="1:1" ht="12.75">
      <c r="A650" s="2"/>
    </row>
    <row r="651" spans="1:1" ht="12.75">
      <c r="A651" s="2"/>
    </row>
    <row r="652" spans="1:1" ht="12.75">
      <c r="A652" s="2"/>
    </row>
    <row r="653" spans="1:1" ht="12.75">
      <c r="A653" s="2"/>
    </row>
    <row r="654" spans="1:1" ht="12.75">
      <c r="A654" s="2"/>
    </row>
    <row r="655" spans="1:1" ht="12.75">
      <c r="A655" s="2"/>
    </row>
    <row r="656" spans="1:1" ht="12.75">
      <c r="A656" s="2"/>
    </row>
    <row r="657" spans="1:1" ht="12.75">
      <c r="A657" s="2"/>
    </row>
    <row r="658" spans="1:1" ht="12.75">
      <c r="A658" s="2"/>
    </row>
    <row r="659" spans="1:1" ht="12.75">
      <c r="A659" s="2"/>
    </row>
    <row r="660" spans="1:1" ht="12.75">
      <c r="A660" s="2"/>
    </row>
    <row r="661" spans="1:1" ht="12.75">
      <c r="A661" s="2"/>
    </row>
    <row r="662" spans="1:1" ht="12.75">
      <c r="A662" s="2"/>
    </row>
    <row r="663" spans="1:1" ht="12.75">
      <c r="A663" s="2"/>
    </row>
    <row r="664" spans="1:1" ht="12.75">
      <c r="A664" s="2"/>
    </row>
    <row r="665" spans="1:1" ht="12.75">
      <c r="A665" s="2"/>
    </row>
    <row r="666" spans="1:1" ht="12.75">
      <c r="A666" s="2"/>
    </row>
    <row r="667" spans="1:1" ht="12.75">
      <c r="A667" s="2"/>
    </row>
    <row r="668" spans="1:1" ht="12.75">
      <c r="A668" s="2"/>
    </row>
    <row r="669" spans="1:1" ht="12.75">
      <c r="A669" s="2"/>
    </row>
    <row r="670" spans="1:1" ht="12.75">
      <c r="A670" s="2"/>
    </row>
    <row r="671" spans="1:1" ht="12.75">
      <c r="A671" s="2"/>
    </row>
    <row r="672" spans="1:1" ht="12.75">
      <c r="A672" s="2"/>
    </row>
    <row r="673" spans="1:1" ht="12.75">
      <c r="A673" s="2"/>
    </row>
    <row r="674" spans="1:1" ht="12.75">
      <c r="A674" s="2"/>
    </row>
    <row r="675" spans="1:1" ht="12.75">
      <c r="A675" s="2"/>
    </row>
    <row r="676" spans="1:1" ht="12.75">
      <c r="A676" s="2"/>
    </row>
    <row r="677" spans="1:1" ht="12.75">
      <c r="A677" s="2"/>
    </row>
    <row r="678" spans="1:1" ht="12.75">
      <c r="A678" s="2"/>
    </row>
    <row r="679" spans="1:1" ht="12.75">
      <c r="A679" s="2"/>
    </row>
    <row r="680" spans="1:1" ht="12.75">
      <c r="A680" s="2"/>
    </row>
    <row r="681" spans="1:1" ht="12.75">
      <c r="A681" s="2"/>
    </row>
    <row r="682" spans="1:1" ht="12.75">
      <c r="A682" s="2"/>
    </row>
    <row r="683" spans="1:1" ht="12.75">
      <c r="A683" s="2"/>
    </row>
    <row r="684" spans="1:1" ht="12.75">
      <c r="A684" s="2"/>
    </row>
    <row r="685" spans="1:1" ht="12.75">
      <c r="A685" s="2"/>
    </row>
    <row r="686" spans="1:1" ht="12.75">
      <c r="A686" s="2"/>
    </row>
    <row r="687" spans="1:1" ht="12.75">
      <c r="A687" s="2"/>
    </row>
    <row r="688" spans="1:1" ht="12.75">
      <c r="A688" s="2"/>
    </row>
    <row r="689" spans="1:1" ht="12.75">
      <c r="A689" s="2"/>
    </row>
    <row r="690" spans="1:1" ht="12.75">
      <c r="A690" s="2"/>
    </row>
    <row r="691" spans="1:1" ht="12.75">
      <c r="A691" s="2"/>
    </row>
    <row r="692" spans="1:1" ht="12.75">
      <c r="A692" s="2"/>
    </row>
    <row r="693" spans="1:1" ht="12.75">
      <c r="A693" s="2"/>
    </row>
    <row r="694" spans="1:1" ht="12.75">
      <c r="A694" s="2"/>
    </row>
    <row r="695" spans="1:1" ht="12.75">
      <c r="A695" s="2"/>
    </row>
    <row r="696" spans="1:1" ht="12.75">
      <c r="A696" s="2"/>
    </row>
    <row r="697" spans="1:1" ht="12.75">
      <c r="A697" s="2"/>
    </row>
    <row r="698" spans="1:1" ht="12.75">
      <c r="A698" s="2"/>
    </row>
    <row r="699" spans="1:1" ht="12.75">
      <c r="A699" s="2"/>
    </row>
    <row r="700" spans="1:1" ht="12.75">
      <c r="A700" s="2"/>
    </row>
    <row r="701" spans="1:1" ht="12.75">
      <c r="A701" s="2"/>
    </row>
    <row r="702" spans="1:1" ht="12.75">
      <c r="A702" s="2"/>
    </row>
    <row r="703" spans="1:1" ht="12.75">
      <c r="A703" s="2"/>
    </row>
    <row r="704" spans="1:1" ht="12.75">
      <c r="A704" s="2"/>
    </row>
    <row r="705" spans="1:1" ht="12.75">
      <c r="A705" s="2"/>
    </row>
    <row r="706" spans="1:1" ht="12.75">
      <c r="A706" s="2"/>
    </row>
    <row r="707" spans="1:1" ht="12.75">
      <c r="A707" s="2"/>
    </row>
    <row r="708" spans="1:1" ht="12.75">
      <c r="A708" s="2"/>
    </row>
    <row r="709" spans="1:1" ht="12.75">
      <c r="A709" s="2"/>
    </row>
    <row r="710" spans="1:1" ht="12.75">
      <c r="A710" s="2"/>
    </row>
    <row r="711" spans="1:1" ht="12.75">
      <c r="A711" s="2"/>
    </row>
    <row r="712" spans="1:1" ht="12.75">
      <c r="A712" s="2"/>
    </row>
    <row r="713" spans="1:1" ht="12.75">
      <c r="A713" s="2"/>
    </row>
    <row r="714" spans="1:1" ht="12.75">
      <c r="A714" s="2"/>
    </row>
    <row r="715" spans="1:1" ht="12.75">
      <c r="A715" s="2"/>
    </row>
    <row r="716" spans="1:1" ht="12.75">
      <c r="A716" s="2"/>
    </row>
    <row r="717" spans="1:1" ht="12.75">
      <c r="A717" s="2"/>
    </row>
    <row r="718" spans="1:1" ht="12.75">
      <c r="A718" s="2"/>
    </row>
    <row r="719" spans="1:1" ht="12.75">
      <c r="A719" s="2"/>
    </row>
    <row r="720" spans="1:1" ht="12.75">
      <c r="A720" s="2"/>
    </row>
    <row r="721" spans="1:1" ht="12.75">
      <c r="A721" s="2"/>
    </row>
    <row r="722" spans="1:1" ht="12.75">
      <c r="A722" s="2"/>
    </row>
    <row r="723" spans="1:1" ht="12.75">
      <c r="A723" s="2"/>
    </row>
    <row r="724" spans="1:1" ht="12.75">
      <c r="A724" s="2"/>
    </row>
    <row r="725" spans="1:1" ht="12.75">
      <c r="A725" s="2"/>
    </row>
    <row r="726" spans="1:1" ht="12.75">
      <c r="A726" s="2"/>
    </row>
    <row r="727" spans="1:1" ht="12.75">
      <c r="A727" s="2"/>
    </row>
    <row r="728" spans="1:1" ht="12.75">
      <c r="A728" s="2"/>
    </row>
    <row r="729" spans="1:1" ht="12.75">
      <c r="A729" s="2"/>
    </row>
    <row r="730" spans="1:1" ht="12.75">
      <c r="A730" s="2"/>
    </row>
    <row r="731" spans="1:1" ht="12.75">
      <c r="A731" s="2"/>
    </row>
    <row r="732" spans="1:1" ht="12.75">
      <c r="A732" s="2"/>
    </row>
    <row r="733" spans="1:1" ht="12.75">
      <c r="A733" s="2"/>
    </row>
    <row r="734" spans="1:1" ht="12.75">
      <c r="A734" s="2"/>
    </row>
    <row r="735" spans="1:1" ht="12.75">
      <c r="A735" s="2"/>
    </row>
    <row r="736" spans="1:1" ht="12.75">
      <c r="A736" s="2"/>
    </row>
    <row r="737" spans="1:1" ht="12.75">
      <c r="A737" s="2"/>
    </row>
    <row r="738" spans="1:1" ht="12.75">
      <c r="A738" s="2"/>
    </row>
    <row r="739" spans="1:1" ht="12.75">
      <c r="A739" s="2"/>
    </row>
    <row r="740" spans="1:1" ht="12.75">
      <c r="A740" s="2"/>
    </row>
    <row r="741" spans="1:1" ht="12.75">
      <c r="A741" s="2"/>
    </row>
    <row r="742" spans="1:1" ht="12.75">
      <c r="A742" s="2"/>
    </row>
    <row r="743" spans="1:1" ht="12.75">
      <c r="A743" s="2"/>
    </row>
    <row r="744" spans="1:1" ht="12.75">
      <c r="A744" s="2"/>
    </row>
    <row r="745" spans="1:1" ht="12.75">
      <c r="A745" s="2"/>
    </row>
    <row r="746" spans="1:1" ht="12.75">
      <c r="A746" s="2"/>
    </row>
    <row r="747" spans="1:1" ht="12.75">
      <c r="A747" s="2"/>
    </row>
    <row r="748" spans="1:1" ht="12.75">
      <c r="A748" s="2"/>
    </row>
    <row r="749" spans="1:1" ht="12.75">
      <c r="A749" s="2"/>
    </row>
    <row r="750" spans="1:1" ht="12.75">
      <c r="A750" s="2"/>
    </row>
    <row r="751" spans="1:1" ht="12.75">
      <c r="A751" s="2"/>
    </row>
    <row r="752" spans="1:1" ht="12.75">
      <c r="A752" s="2"/>
    </row>
    <row r="753" spans="1:1" ht="12.75">
      <c r="A753" s="2"/>
    </row>
    <row r="754" spans="1:1" ht="12.75">
      <c r="A754" s="2"/>
    </row>
    <row r="755" spans="1:1" ht="12.75">
      <c r="A755" s="2"/>
    </row>
    <row r="756" spans="1:1" ht="12.75">
      <c r="A756" s="2"/>
    </row>
    <row r="757" spans="1:1" ht="12.75">
      <c r="A757" s="2"/>
    </row>
    <row r="758" spans="1:1" ht="12.75">
      <c r="A758" s="2"/>
    </row>
    <row r="759" spans="1:1" ht="12.75">
      <c r="A759" s="2"/>
    </row>
    <row r="760" spans="1:1" ht="12.75">
      <c r="A760" s="2"/>
    </row>
    <row r="761" spans="1:1" ht="12.75">
      <c r="A761" s="2"/>
    </row>
    <row r="762" spans="1:1" ht="12.75">
      <c r="A762" s="2"/>
    </row>
    <row r="763" spans="1:1" ht="12.75">
      <c r="A763" s="2"/>
    </row>
    <row r="764" spans="1:1" ht="12.75">
      <c r="A764" s="2"/>
    </row>
    <row r="765" spans="1:1" ht="12.75">
      <c r="A765" s="2"/>
    </row>
    <row r="766" spans="1:1" ht="12.75">
      <c r="A766" s="2"/>
    </row>
    <row r="767" spans="1:1" ht="12.75">
      <c r="A767" s="2"/>
    </row>
    <row r="768" spans="1:1" ht="12.75">
      <c r="A768" s="2"/>
    </row>
    <row r="769" spans="1:1" ht="12.75">
      <c r="A769" s="2"/>
    </row>
    <row r="770" spans="1:1" ht="12.75">
      <c r="A770" s="2"/>
    </row>
    <row r="771" spans="1:1" ht="12.75">
      <c r="A771" s="2"/>
    </row>
    <row r="772" spans="1:1" ht="12.75">
      <c r="A772" s="2"/>
    </row>
    <row r="773" spans="1:1" ht="12.75">
      <c r="A773" s="2"/>
    </row>
    <row r="774" spans="1:1" ht="12.75">
      <c r="A774" s="2"/>
    </row>
    <row r="775" spans="1:1" ht="12.75">
      <c r="A775" s="2"/>
    </row>
    <row r="776" spans="1:1" ht="12.75">
      <c r="A776" s="2"/>
    </row>
    <row r="777" spans="1:1" ht="12.75">
      <c r="A777" s="2"/>
    </row>
    <row r="778" spans="1:1" ht="12.75">
      <c r="A778" s="2"/>
    </row>
    <row r="779" spans="1:1" ht="12.75">
      <c r="A779" s="2"/>
    </row>
    <row r="780" spans="1:1" ht="12.75">
      <c r="A780" s="2"/>
    </row>
    <row r="781" spans="1:1" ht="12.75">
      <c r="A781" s="2"/>
    </row>
    <row r="782" spans="1:1" ht="12.75">
      <c r="A782" s="2"/>
    </row>
    <row r="783" spans="1:1" ht="12.75">
      <c r="A783" s="2"/>
    </row>
    <row r="784" spans="1:1" ht="12.75">
      <c r="A784" s="2"/>
    </row>
    <row r="785" spans="1:1" ht="12.75">
      <c r="A785" s="2"/>
    </row>
    <row r="786" spans="1:1" ht="12.75">
      <c r="A786" s="2"/>
    </row>
    <row r="787" spans="1:1" ht="12.75">
      <c r="A787" s="2"/>
    </row>
    <row r="788" spans="1:1" ht="12.75">
      <c r="A788" s="2"/>
    </row>
    <row r="789" spans="1:1" ht="12.75">
      <c r="A789" s="2"/>
    </row>
    <row r="790" spans="1:1" ht="12.75">
      <c r="A790" s="2"/>
    </row>
    <row r="791" spans="1:1" ht="12.75">
      <c r="A791" s="2"/>
    </row>
    <row r="792" spans="1:1" ht="12.75">
      <c r="A792" s="2"/>
    </row>
    <row r="793" spans="1:1" ht="12.75">
      <c r="A793" s="2"/>
    </row>
    <row r="794" spans="1:1" ht="12.75">
      <c r="A794" s="2"/>
    </row>
    <row r="795" spans="1:1" ht="12.75">
      <c r="A795" s="2"/>
    </row>
    <row r="796" spans="1:1" ht="12.75">
      <c r="A796" s="2"/>
    </row>
    <row r="797" spans="1:1" ht="12.75">
      <c r="A797" s="2"/>
    </row>
    <row r="798" spans="1:1" ht="12.75">
      <c r="A798" s="2"/>
    </row>
    <row r="799" spans="1:1" ht="12.75">
      <c r="A799" s="2"/>
    </row>
    <row r="800" spans="1:1" ht="12.75">
      <c r="A800" s="2"/>
    </row>
    <row r="801" spans="1:1" ht="12.75">
      <c r="A801" s="2"/>
    </row>
    <row r="802" spans="1:1" ht="12.75">
      <c r="A802" s="2"/>
    </row>
    <row r="803" spans="1:1" ht="12.75">
      <c r="A803" s="2"/>
    </row>
    <row r="804" spans="1:1" ht="12.75">
      <c r="A804" s="2"/>
    </row>
    <row r="805" spans="1:1" ht="12.75">
      <c r="A805" s="2"/>
    </row>
    <row r="806" spans="1:1" ht="12.75">
      <c r="A806" s="2"/>
    </row>
    <row r="807" spans="1:1" ht="12.75">
      <c r="A807" s="2"/>
    </row>
    <row r="808" spans="1:1" ht="12.75">
      <c r="A808" s="2"/>
    </row>
    <row r="809" spans="1:1" ht="12.75">
      <c r="A809" s="2"/>
    </row>
    <row r="810" spans="1:1" ht="12.75">
      <c r="A810" s="2"/>
    </row>
    <row r="811" spans="1:1" ht="12.75">
      <c r="A811" s="2"/>
    </row>
    <row r="812" spans="1:1" ht="12.75">
      <c r="A812" s="2"/>
    </row>
    <row r="813" spans="1:1" ht="12.75">
      <c r="A813" s="2"/>
    </row>
    <row r="814" spans="1:1" ht="12.75">
      <c r="A814" s="2"/>
    </row>
    <row r="815" spans="1:1" ht="12.75">
      <c r="A815" s="2"/>
    </row>
    <row r="816" spans="1:1" ht="12.75">
      <c r="A816" s="2"/>
    </row>
    <row r="817" spans="1:1" ht="12.75">
      <c r="A817" s="2"/>
    </row>
    <row r="818" spans="1:1" ht="12.75">
      <c r="A818" s="2"/>
    </row>
    <row r="819" spans="1:1" ht="12.75">
      <c r="A819" s="2"/>
    </row>
    <row r="820" spans="1:1" ht="12.75">
      <c r="A820" s="2"/>
    </row>
    <row r="821" spans="1:1" ht="12.75">
      <c r="A821" s="2"/>
    </row>
    <row r="822" spans="1:1" ht="12.75">
      <c r="A822" s="2"/>
    </row>
    <row r="823" spans="1:1" ht="12.75">
      <c r="A823" s="2"/>
    </row>
    <row r="824" spans="1:1" ht="12.75">
      <c r="A824" s="2"/>
    </row>
    <row r="825" spans="1:1" ht="12.75">
      <c r="A825" s="2"/>
    </row>
    <row r="826" spans="1:1" ht="12.75">
      <c r="A826" s="2"/>
    </row>
    <row r="827" spans="1:1" ht="12.75">
      <c r="A827" s="2"/>
    </row>
    <row r="828" spans="1:1" ht="12.75">
      <c r="A828" s="2"/>
    </row>
    <row r="829" spans="1:1" ht="12.75">
      <c r="A829" s="2"/>
    </row>
    <row r="830" spans="1:1" ht="12.75">
      <c r="A830" s="2"/>
    </row>
    <row r="831" spans="1:1" ht="12.75">
      <c r="A831" s="2"/>
    </row>
    <row r="832" spans="1:1" ht="12.75">
      <c r="A832" s="2"/>
    </row>
    <row r="833" spans="1:1" ht="12.75">
      <c r="A833" s="2"/>
    </row>
    <row r="834" spans="1:1" ht="12.75">
      <c r="A834" s="2"/>
    </row>
    <row r="835" spans="1:1" ht="12.75">
      <c r="A835" s="2"/>
    </row>
    <row r="836" spans="1:1" ht="12.75">
      <c r="A836" s="2"/>
    </row>
    <row r="837" spans="1:1" ht="12.75">
      <c r="A837" s="2"/>
    </row>
    <row r="838" spans="1:1" ht="12.75">
      <c r="A838" s="2"/>
    </row>
    <row r="839" spans="1:1" ht="12.75">
      <c r="A839" s="2"/>
    </row>
    <row r="840" spans="1:1" ht="12.75">
      <c r="A840" s="2"/>
    </row>
    <row r="841" spans="1:1" ht="12.75">
      <c r="A841" s="2"/>
    </row>
    <row r="842" spans="1:1" ht="12.75">
      <c r="A842" s="2"/>
    </row>
    <row r="843" spans="1:1" ht="12.75">
      <c r="A843" s="2"/>
    </row>
    <row r="844" spans="1:1" ht="12.75">
      <c r="A844" s="2"/>
    </row>
    <row r="845" spans="1:1" ht="12.75">
      <c r="A845" s="2"/>
    </row>
    <row r="846" spans="1:1" ht="12.75">
      <c r="A846" s="2"/>
    </row>
    <row r="847" spans="1:1" ht="12.75">
      <c r="A847" s="2"/>
    </row>
    <row r="848" spans="1:1" ht="12.75">
      <c r="A848" s="2"/>
    </row>
    <row r="849" spans="1:1" ht="12.75">
      <c r="A849" s="2"/>
    </row>
    <row r="850" spans="1:1" ht="12.75">
      <c r="A850" s="2"/>
    </row>
    <row r="851" spans="1:1" ht="12.75">
      <c r="A851" s="2"/>
    </row>
    <row r="852" spans="1:1" ht="12.75">
      <c r="A852" s="2"/>
    </row>
    <row r="853" spans="1:1" ht="12.75">
      <c r="A853" s="2"/>
    </row>
    <row r="854" spans="1:1" ht="12.75">
      <c r="A854" s="2"/>
    </row>
    <row r="855" spans="1:1" ht="12.75">
      <c r="A855" s="2"/>
    </row>
    <row r="856" spans="1:1" ht="12.75">
      <c r="A856" s="2"/>
    </row>
    <row r="857" spans="1:1" ht="12.75">
      <c r="A857" s="2"/>
    </row>
    <row r="858" spans="1:1" ht="12.75">
      <c r="A858" s="2"/>
    </row>
    <row r="859" spans="1:1" ht="12.75">
      <c r="A859" s="2"/>
    </row>
    <row r="860" spans="1:1" ht="12.75">
      <c r="A860" s="2"/>
    </row>
    <row r="861" spans="1:1" ht="12.75">
      <c r="A861" s="2"/>
    </row>
    <row r="862" spans="1:1" ht="12.75">
      <c r="A862" s="2"/>
    </row>
    <row r="863" spans="1:1" ht="12.75">
      <c r="A863" s="2"/>
    </row>
    <row r="864" spans="1:1" ht="12.75">
      <c r="A864" s="2"/>
    </row>
    <row r="865" spans="1:1" ht="12.75">
      <c r="A865" s="2"/>
    </row>
    <row r="866" spans="1:1" ht="12.75">
      <c r="A866" s="2"/>
    </row>
    <row r="867" spans="1:1" ht="12.75">
      <c r="A867" s="2"/>
    </row>
    <row r="868" spans="1:1" ht="12.75">
      <c r="A868" s="2"/>
    </row>
    <row r="869" spans="1:1" ht="12.75">
      <c r="A869" s="2"/>
    </row>
    <row r="870" spans="1:1" ht="12.75">
      <c r="A870" s="2"/>
    </row>
    <row r="871" spans="1:1" ht="12.75">
      <c r="A871" s="2"/>
    </row>
    <row r="872" spans="1:1" ht="12.75">
      <c r="A872" s="2"/>
    </row>
    <row r="873" spans="1:1" ht="12.75">
      <c r="A873" s="2"/>
    </row>
    <row r="874" spans="1:1" ht="12.75">
      <c r="A874" s="2"/>
    </row>
    <row r="875" spans="1:1" ht="12.75">
      <c r="A875" s="2"/>
    </row>
    <row r="876" spans="1:1" ht="12.75">
      <c r="A876" s="2"/>
    </row>
    <row r="877" spans="1:1" ht="12.75">
      <c r="A877" s="2"/>
    </row>
    <row r="878" spans="1:1" ht="12.75">
      <c r="A878" s="2"/>
    </row>
    <row r="879" spans="1:1" ht="12.75">
      <c r="A879" s="2"/>
    </row>
    <row r="880" spans="1:1" ht="12.75">
      <c r="A880" s="2"/>
    </row>
    <row r="881" spans="1:1" ht="12.75">
      <c r="A881" s="2"/>
    </row>
    <row r="882" spans="1:1" ht="12.75">
      <c r="A882" s="2"/>
    </row>
    <row r="883" spans="1:1" ht="12.75">
      <c r="A883" s="2"/>
    </row>
    <row r="884" spans="1:1" ht="12.75">
      <c r="A884" s="2"/>
    </row>
    <row r="885" spans="1:1" ht="12.75">
      <c r="A885" s="2"/>
    </row>
    <row r="886" spans="1:1" ht="12.75">
      <c r="A886" s="2"/>
    </row>
    <row r="887" spans="1:1" ht="12.75">
      <c r="A887" s="2"/>
    </row>
    <row r="888" spans="1:1" ht="12.75">
      <c r="A888" s="2"/>
    </row>
    <row r="889" spans="1:1" ht="12.75">
      <c r="A889" s="2"/>
    </row>
    <row r="890" spans="1:1" ht="12.75">
      <c r="A890" s="2"/>
    </row>
    <row r="891" spans="1:1" ht="12.75">
      <c r="A891" s="2"/>
    </row>
    <row r="892" spans="1:1" ht="12.75">
      <c r="A892" s="2"/>
    </row>
    <row r="893" spans="1:1" ht="12.75">
      <c r="A893" s="2"/>
    </row>
    <row r="894" spans="1:1" ht="12.75">
      <c r="A894" s="2"/>
    </row>
    <row r="895" spans="1:1" ht="12.75">
      <c r="A895" s="2"/>
    </row>
    <row r="896" spans="1:1" ht="12.75">
      <c r="A896" s="2"/>
    </row>
    <row r="897" spans="1:1" ht="12.75">
      <c r="A897" s="2"/>
    </row>
    <row r="898" spans="1:1" ht="12.75">
      <c r="A898" s="2"/>
    </row>
    <row r="899" spans="1:1" ht="12.75">
      <c r="A899" s="2"/>
    </row>
    <row r="900" spans="1:1" ht="12.75">
      <c r="A900" s="2"/>
    </row>
    <row r="901" spans="1:1" ht="12.75">
      <c r="A901" s="2"/>
    </row>
    <row r="902" spans="1:1" ht="12.75">
      <c r="A902" s="2"/>
    </row>
    <row r="903" spans="1:1" ht="12.75">
      <c r="A903" s="2"/>
    </row>
    <row r="904" spans="1:1" ht="12.75">
      <c r="A904" s="2"/>
    </row>
    <row r="905" spans="1:1" ht="12.75">
      <c r="A905" s="2"/>
    </row>
    <row r="906" spans="1:1" ht="12.75">
      <c r="A906" s="2"/>
    </row>
    <row r="907" spans="1:1" ht="12.75">
      <c r="A907" s="2"/>
    </row>
    <row r="908" spans="1:1" ht="12.75">
      <c r="A908" s="2"/>
    </row>
    <row r="909" spans="1:1" ht="12.75">
      <c r="A909" s="2"/>
    </row>
    <row r="910" spans="1:1" ht="12.75">
      <c r="A910" s="2"/>
    </row>
    <row r="911" spans="1:1" ht="12.75">
      <c r="A911" s="2"/>
    </row>
    <row r="912" spans="1:1" ht="12.75">
      <c r="A912" s="2"/>
    </row>
    <row r="913" spans="1:1" ht="12.75">
      <c r="A913" s="2"/>
    </row>
    <row r="914" spans="1:1" ht="12.75">
      <c r="A914" s="2"/>
    </row>
    <row r="915" spans="1:1" ht="12.75">
      <c r="A915" s="2"/>
    </row>
    <row r="916" spans="1:1" ht="12.75">
      <c r="A916" s="2"/>
    </row>
    <row r="917" spans="1:1" ht="12.75">
      <c r="A917" s="2"/>
    </row>
    <row r="918" spans="1:1" ht="12.75">
      <c r="A918" s="2"/>
    </row>
    <row r="919" spans="1:1" ht="12.75">
      <c r="A919" s="2"/>
    </row>
    <row r="920" spans="1:1" ht="12.75">
      <c r="A920" s="2"/>
    </row>
    <row r="921" spans="1:1" ht="12.75">
      <c r="A921" s="2"/>
    </row>
    <row r="922" spans="1:1" ht="12.75">
      <c r="A922" s="2"/>
    </row>
    <row r="923" spans="1:1" ht="12.75">
      <c r="A923" s="2"/>
    </row>
    <row r="924" spans="1:1" ht="12.75">
      <c r="A924" s="2"/>
    </row>
    <row r="925" spans="1:1" ht="12.75">
      <c r="A925" s="2"/>
    </row>
    <row r="926" spans="1:1" ht="12.75">
      <c r="A926" s="2"/>
    </row>
    <row r="927" spans="1:1" ht="12.75">
      <c r="A927" s="2"/>
    </row>
    <row r="928" spans="1:1" ht="12.75">
      <c r="A928" s="2"/>
    </row>
    <row r="929" spans="1:1" ht="12.75">
      <c r="A929" s="2"/>
    </row>
    <row r="930" spans="1:1" ht="12.75">
      <c r="A930" s="2"/>
    </row>
    <row r="931" spans="1:1" ht="12.75">
      <c r="A931" s="2"/>
    </row>
    <row r="932" spans="1:1" ht="12.75">
      <c r="A932" s="2"/>
    </row>
    <row r="933" spans="1:1" ht="12.75">
      <c r="A933" s="2"/>
    </row>
    <row r="934" spans="1:1" ht="12.75">
      <c r="A934" s="2"/>
    </row>
    <row r="935" spans="1:1" ht="12.75">
      <c r="A935" s="2"/>
    </row>
    <row r="936" spans="1:1" ht="12.75">
      <c r="A936" s="2"/>
    </row>
    <row r="937" spans="1:1" ht="12.75">
      <c r="A937" s="2"/>
    </row>
    <row r="938" spans="1:1" ht="12.75">
      <c r="A938" s="2"/>
    </row>
    <row r="939" spans="1:1" ht="12.75">
      <c r="A939" s="2"/>
    </row>
    <row r="940" spans="1:1" ht="12.75">
      <c r="A940" s="2"/>
    </row>
    <row r="941" spans="1:1" ht="12.75">
      <c r="A941" s="2"/>
    </row>
    <row r="942" spans="1:1" ht="12.75">
      <c r="A942" s="2"/>
    </row>
    <row r="943" spans="1:1" ht="12.75">
      <c r="A943" s="2"/>
    </row>
    <row r="944" spans="1:1" ht="12.75">
      <c r="A944" s="2"/>
    </row>
    <row r="945" spans="1:1" ht="12.75">
      <c r="A945" s="2"/>
    </row>
    <row r="946" spans="1:1" ht="12.75">
      <c r="A946" s="2"/>
    </row>
    <row r="947" spans="1:1" ht="12.75">
      <c r="A947" s="2"/>
    </row>
    <row r="948" spans="1:1" ht="12.75">
      <c r="A948" s="2"/>
    </row>
    <row r="949" spans="1:1" ht="12.75">
      <c r="A949" s="2"/>
    </row>
    <row r="950" spans="1:1" ht="12.75">
      <c r="A950" s="2"/>
    </row>
    <row r="951" spans="1:1" ht="12.75">
      <c r="A951" s="2"/>
    </row>
    <row r="952" spans="1:1" ht="12.75">
      <c r="A952" s="2"/>
    </row>
    <row r="953" spans="1:1" ht="12.75">
      <c r="A953" s="2"/>
    </row>
    <row r="954" spans="1:1" ht="12.75">
      <c r="A954" s="2"/>
    </row>
    <row r="955" spans="1:1" ht="12.75">
      <c r="A955" s="2"/>
    </row>
    <row r="956" spans="1:1" ht="12.75">
      <c r="A956" s="2"/>
    </row>
    <row r="957" spans="1:1" ht="12.75">
      <c r="A957" s="2"/>
    </row>
    <row r="958" spans="1:1" ht="12.75">
      <c r="A958" s="2"/>
    </row>
    <row r="959" spans="1:1" ht="12.75">
      <c r="A959" s="2"/>
    </row>
    <row r="960" spans="1:1" ht="12.75">
      <c r="A960" s="2"/>
    </row>
    <row r="961" spans="1:1" ht="12.75">
      <c r="A961" s="2"/>
    </row>
    <row r="962" spans="1:1" ht="12.75">
      <c r="A962" s="2"/>
    </row>
    <row r="963" spans="1:1" ht="12.75">
      <c r="A963" s="2"/>
    </row>
    <row r="964" spans="1:1" ht="12.75">
      <c r="A964" s="2"/>
    </row>
    <row r="965" spans="1:1" ht="12.75">
      <c r="A965" s="2"/>
    </row>
    <row r="966" spans="1:1" ht="12.75">
      <c r="A966" s="2"/>
    </row>
    <row r="967" spans="1:1" ht="12.75">
      <c r="A967" s="2"/>
    </row>
    <row r="968" spans="1:1" ht="12.75">
      <c r="A968" s="2"/>
    </row>
    <row r="969" spans="1:1" ht="12.75">
      <c r="A969" s="2"/>
    </row>
    <row r="970" spans="1:1" ht="12.75">
      <c r="A970" s="2"/>
    </row>
    <row r="971" spans="1:1" ht="12.75">
      <c r="A971" s="2"/>
    </row>
    <row r="972" spans="1:1" ht="12.75">
      <c r="A972" s="2"/>
    </row>
    <row r="973" spans="1:1" ht="12.75">
      <c r="A973" s="2"/>
    </row>
    <row r="974" spans="1:1" ht="12.75">
      <c r="A974" s="2"/>
    </row>
    <row r="975" spans="1:1" ht="12.75">
      <c r="A975" s="2"/>
    </row>
    <row r="976" spans="1:1" ht="12.75">
      <c r="A976" s="2"/>
    </row>
    <row r="977" spans="1:1" ht="12.75">
      <c r="A977" s="2"/>
    </row>
    <row r="978" spans="1:1" ht="12.75">
      <c r="A978" s="2"/>
    </row>
    <row r="979" spans="1:1" ht="12.75">
      <c r="A979" s="2"/>
    </row>
    <row r="980" spans="1:1" ht="12.75">
      <c r="A980" s="2"/>
    </row>
    <row r="981" spans="1:1" ht="12.75">
      <c r="A981" s="2"/>
    </row>
    <row r="982" spans="1:1" ht="12.75">
      <c r="A982" s="2"/>
    </row>
    <row r="983" spans="1:1" ht="12.75">
      <c r="A983" s="2"/>
    </row>
    <row r="984" spans="1:1" ht="12.75">
      <c r="A984" s="2"/>
    </row>
    <row r="985" spans="1:1" ht="12.75">
      <c r="A985" s="2"/>
    </row>
    <row r="986" spans="1:1" ht="12.75">
      <c r="A986" s="2"/>
    </row>
    <row r="987" spans="1:1" ht="12.75">
      <c r="A987" s="2"/>
    </row>
    <row r="988" spans="1:1" ht="12.75">
      <c r="A988" s="2"/>
    </row>
    <row r="989" spans="1:1" ht="12.75">
      <c r="A989" s="2"/>
    </row>
    <row r="990" spans="1:1" ht="12.75">
      <c r="A990" s="2"/>
    </row>
    <row r="991" spans="1:1" ht="12.75">
      <c r="A991" s="2"/>
    </row>
    <row r="992" spans="1:1" ht="12.75">
      <c r="A992" s="2"/>
    </row>
    <row r="993" spans="1:1" ht="12.75">
      <c r="A993" s="2"/>
    </row>
    <row r="994" spans="1:1" ht="12.75">
      <c r="A994" s="2"/>
    </row>
    <row r="995" spans="1:1" ht="12.75">
      <c r="A995" s="2"/>
    </row>
    <row r="996" spans="1:1" ht="12.75">
      <c r="A996" s="2"/>
    </row>
    <row r="997" spans="1:1" ht="12.75">
      <c r="A997" s="2"/>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6AA84F"/>
    <outlinePr summaryBelow="0" summaryRight="0"/>
  </sheetPr>
  <dimension ref="A1:AC1000"/>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ColWidth="14.42578125" defaultRowHeight="15.75" customHeight="1"/>
  <cols>
    <col min="1" max="1" width="25.85546875" customWidth="1"/>
    <col min="2" max="2" width="26.85546875" customWidth="1"/>
    <col min="3" max="3" width="32.5703125" customWidth="1"/>
    <col min="4" max="4" width="35.85546875" customWidth="1"/>
    <col min="5" max="5" width="29" customWidth="1"/>
    <col min="6" max="6" width="29.7109375" customWidth="1"/>
    <col min="7" max="7" width="27.5703125" customWidth="1"/>
    <col min="8" max="8" width="31.85546875" customWidth="1"/>
    <col min="9" max="9" width="31" customWidth="1"/>
    <col min="10" max="10" width="42.42578125" customWidth="1"/>
    <col min="11" max="11" width="29.7109375" customWidth="1"/>
    <col min="12" max="12" width="32.28515625" customWidth="1"/>
    <col min="13" max="15" width="23.5703125" customWidth="1"/>
    <col min="16" max="17" width="24.42578125" customWidth="1"/>
    <col min="18" max="18" width="18.5703125" customWidth="1"/>
    <col min="19" max="19" width="16.42578125" customWidth="1"/>
    <col min="20" max="20" width="23.42578125" customWidth="1"/>
  </cols>
  <sheetData>
    <row r="1" spans="1:29" ht="12.75">
      <c r="A1" s="878"/>
      <c r="B1" s="1401" t="s">
        <v>6787</v>
      </c>
      <c r="C1" s="1387"/>
      <c r="D1" s="1387"/>
      <c r="E1" s="1387"/>
      <c r="F1" s="1387"/>
      <c r="G1" s="879"/>
      <c r="H1" s="1402" t="s">
        <v>6788</v>
      </c>
      <c r="I1" s="1387"/>
      <c r="J1" s="1387"/>
      <c r="K1" s="1387"/>
      <c r="L1" s="1387"/>
      <c r="M1" s="1387"/>
      <c r="N1" s="1387"/>
      <c r="O1" s="1387"/>
      <c r="P1" s="880"/>
      <c r="Q1" s="1403" t="s">
        <v>6789</v>
      </c>
      <c r="R1" s="1387"/>
      <c r="S1" s="1387"/>
      <c r="T1" s="1387"/>
    </row>
    <row r="2" spans="1:29" ht="33.75">
      <c r="A2" s="881" t="s">
        <v>6790</v>
      </c>
      <c r="B2" s="882" t="s">
        <v>6791</v>
      </c>
      <c r="C2" s="882" t="s">
        <v>6792</v>
      </c>
      <c r="D2" s="882" t="s">
        <v>6793</v>
      </c>
      <c r="E2" s="882" t="s">
        <v>6794</v>
      </c>
      <c r="F2" s="882" t="s">
        <v>6795</v>
      </c>
      <c r="G2" s="883" t="s">
        <v>6796</v>
      </c>
      <c r="H2" s="883" t="s">
        <v>6797</v>
      </c>
      <c r="I2" s="883" t="s">
        <v>6798</v>
      </c>
      <c r="J2" s="883" t="s">
        <v>6799</v>
      </c>
      <c r="K2" s="883" t="s">
        <v>6800</v>
      </c>
      <c r="L2" s="883" t="s">
        <v>6801</v>
      </c>
      <c r="M2" s="883" t="s">
        <v>6802</v>
      </c>
      <c r="N2" s="883" t="s">
        <v>6803</v>
      </c>
      <c r="O2" s="883" t="s">
        <v>6804</v>
      </c>
      <c r="P2" s="884" t="s">
        <v>6805</v>
      </c>
      <c r="Q2" s="884" t="s">
        <v>6806</v>
      </c>
      <c r="R2" s="884" t="s">
        <v>6807</v>
      </c>
      <c r="S2" s="884" t="s">
        <v>6808</v>
      </c>
      <c r="T2" s="884" t="s">
        <v>6809</v>
      </c>
    </row>
    <row r="3" spans="1:29" ht="12.75">
      <c r="A3" s="885" t="s">
        <v>3462</v>
      </c>
      <c r="B3" s="2"/>
      <c r="C3" s="2"/>
      <c r="D3" s="2"/>
      <c r="E3" s="2"/>
      <c r="F3" s="2"/>
      <c r="G3" s="2"/>
      <c r="H3" s="2"/>
      <c r="I3" s="2"/>
      <c r="J3" s="2"/>
      <c r="K3" s="2"/>
      <c r="L3" s="2"/>
      <c r="M3" s="2"/>
      <c r="N3" s="2"/>
      <c r="O3" s="2"/>
      <c r="P3" s="2"/>
      <c r="Q3" s="2"/>
      <c r="R3" s="2"/>
      <c r="S3" s="2"/>
      <c r="T3" s="2"/>
      <c r="U3" s="2"/>
      <c r="V3" s="2"/>
      <c r="W3" s="2"/>
      <c r="X3" s="2"/>
      <c r="Y3" s="2"/>
      <c r="Z3" s="2"/>
      <c r="AA3" s="2"/>
      <c r="AB3" s="2"/>
      <c r="AC3" s="2"/>
    </row>
    <row r="4" spans="1:29" ht="12.75">
      <c r="A4" s="885" t="s">
        <v>3419</v>
      </c>
      <c r="B4" s="2"/>
      <c r="C4" s="2"/>
      <c r="D4" s="2"/>
      <c r="E4" s="2"/>
      <c r="F4" s="2"/>
      <c r="G4" s="2"/>
      <c r="H4" s="2"/>
      <c r="I4" s="2"/>
      <c r="J4" s="2"/>
      <c r="K4" s="2"/>
      <c r="L4" s="2"/>
      <c r="M4" s="2"/>
      <c r="N4" s="2"/>
      <c r="O4" s="2"/>
      <c r="P4" s="2"/>
      <c r="Q4" s="2"/>
      <c r="R4" s="2"/>
      <c r="S4" s="2"/>
      <c r="T4" s="2"/>
      <c r="U4" s="2"/>
      <c r="V4" s="2"/>
      <c r="W4" s="2"/>
      <c r="X4" s="2"/>
      <c r="Y4" s="2"/>
      <c r="Z4" s="2"/>
      <c r="AA4" s="2"/>
      <c r="AB4" s="2"/>
      <c r="AC4" s="2"/>
    </row>
    <row r="5" spans="1:29" ht="14.25">
      <c r="A5" s="885" t="s">
        <v>3497</v>
      </c>
      <c r="B5" s="2"/>
      <c r="C5" s="2"/>
      <c r="D5" s="2"/>
      <c r="E5" s="2"/>
      <c r="F5" s="2"/>
      <c r="G5" s="3" t="s">
        <v>6810</v>
      </c>
      <c r="H5" s="886" t="s">
        <v>6811</v>
      </c>
      <c r="I5" s="2"/>
      <c r="J5" s="2"/>
      <c r="K5" s="2"/>
      <c r="L5" s="2"/>
      <c r="M5" s="2"/>
      <c r="N5" s="2"/>
      <c r="O5" s="2"/>
      <c r="P5" s="2"/>
      <c r="Q5" s="2"/>
      <c r="R5" s="2"/>
      <c r="S5" s="2"/>
      <c r="T5" s="2"/>
      <c r="U5" s="2"/>
      <c r="V5" s="2"/>
      <c r="W5" s="2"/>
      <c r="X5" s="2"/>
      <c r="Y5" s="2"/>
      <c r="Z5" s="2"/>
      <c r="AA5" s="2"/>
      <c r="AB5" s="2"/>
      <c r="AC5" s="2"/>
    </row>
    <row r="6" spans="1:29" ht="12.75">
      <c r="A6" s="885" t="s">
        <v>3364</v>
      </c>
      <c r="B6" s="2"/>
      <c r="C6" s="2"/>
      <c r="D6" s="2"/>
      <c r="E6" s="2"/>
      <c r="F6" s="2"/>
      <c r="G6" s="2"/>
      <c r="H6" s="2"/>
      <c r="I6" s="2"/>
      <c r="J6" s="2"/>
      <c r="K6" s="2"/>
      <c r="L6" s="2"/>
      <c r="M6" s="2"/>
      <c r="N6" s="2"/>
      <c r="O6" s="2"/>
      <c r="P6" s="2"/>
      <c r="Q6" s="2"/>
      <c r="R6" s="2"/>
      <c r="S6" s="2"/>
      <c r="T6" s="2"/>
      <c r="U6" s="2"/>
      <c r="V6" s="2"/>
      <c r="W6" s="2"/>
      <c r="X6" s="2"/>
      <c r="Y6" s="2"/>
      <c r="Z6" s="2"/>
      <c r="AA6" s="2"/>
      <c r="AB6" s="2"/>
      <c r="AC6" s="2"/>
    </row>
    <row r="7" spans="1:29" ht="25.5">
      <c r="A7" s="885" t="s">
        <v>3488</v>
      </c>
      <c r="B7" s="2"/>
      <c r="C7" s="2"/>
      <c r="D7" s="2"/>
      <c r="E7" s="2"/>
      <c r="F7" s="2"/>
      <c r="G7" s="2"/>
      <c r="H7" s="2"/>
      <c r="I7" s="2"/>
      <c r="J7" s="2"/>
      <c r="K7" s="2"/>
      <c r="L7" s="2"/>
      <c r="M7" s="2"/>
      <c r="N7" s="2"/>
      <c r="O7" s="2"/>
      <c r="P7" s="2"/>
      <c r="Q7" s="2"/>
      <c r="R7" s="2"/>
      <c r="S7" s="2"/>
      <c r="T7" s="2"/>
      <c r="U7" s="2"/>
      <c r="V7" s="2"/>
      <c r="W7" s="2"/>
      <c r="X7" s="2"/>
      <c r="Y7" s="2"/>
      <c r="Z7" s="2"/>
      <c r="AA7" s="2"/>
      <c r="AB7" s="2"/>
      <c r="AC7" s="2"/>
    </row>
    <row r="8" spans="1:29" ht="25.5">
      <c r="A8" s="885" t="s">
        <v>3397</v>
      </c>
      <c r="B8" s="2"/>
      <c r="C8" s="2"/>
      <c r="D8" s="2"/>
      <c r="E8" s="2"/>
      <c r="F8" s="2"/>
      <c r="G8" s="2"/>
      <c r="H8" s="2"/>
      <c r="I8" s="2"/>
      <c r="J8" s="2"/>
      <c r="K8" s="2"/>
      <c r="L8" s="2"/>
      <c r="M8" s="2"/>
      <c r="N8" s="2"/>
      <c r="O8" s="2"/>
      <c r="P8" s="2"/>
      <c r="Q8" s="2"/>
      <c r="R8" s="2"/>
      <c r="S8" s="2"/>
      <c r="T8" s="2"/>
      <c r="U8" s="2"/>
      <c r="V8" s="2"/>
      <c r="W8" s="2"/>
      <c r="X8" s="2"/>
      <c r="Y8" s="2"/>
      <c r="Z8" s="2"/>
      <c r="AA8" s="2"/>
      <c r="AB8" s="2"/>
      <c r="AC8" s="2"/>
    </row>
    <row r="9" spans="1:29" ht="12.75">
      <c r="A9" s="885" t="s">
        <v>3507</v>
      </c>
      <c r="B9" s="2"/>
      <c r="C9" s="3" t="s">
        <v>3551</v>
      </c>
      <c r="D9" s="2"/>
      <c r="E9" s="2"/>
      <c r="F9" s="2"/>
      <c r="G9" s="2"/>
      <c r="H9" s="2"/>
      <c r="I9" s="2"/>
      <c r="J9" s="2"/>
      <c r="K9" s="2"/>
      <c r="L9" s="2"/>
      <c r="M9" s="2"/>
      <c r="N9" s="2"/>
      <c r="O9" s="2"/>
      <c r="P9" s="2"/>
      <c r="Q9" s="2"/>
      <c r="R9" s="2"/>
      <c r="S9" s="2"/>
      <c r="T9" s="2"/>
      <c r="U9" s="2"/>
      <c r="V9" s="2"/>
      <c r="W9" s="2"/>
      <c r="X9" s="2"/>
      <c r="Y9" s="2"/>
      <c r="Z9" s="2"/>
      <c r="AA9" s="2"/>
      <c r="AB9" s="2"/>
      <c r="AC9" s="2"/>
    </row>
    <row r="10" spans="1:29" ht="12.75">
      <c r="A10" s="885" t="s">
        <v>3458</v>
      </c>
      <c r="B10" s="2"/>
      <c r="C10" s="3" t="s">
        <v>3606</v>
      </c>
      <c r="D10" s="2"/>
      <c r="E10" s="2"/>
      <c r="F10" s="2"/>
      <c r="G10" s="2"/>
      <c r="H10" s="2"/>
      <c r="I10" s="2"/>
      <c r="J10" s="2"/>
      <c r="K10" s="2"/>
      <c r="L10" s="2"/>
      <c r="M10" s="2"/>
      <c r="N10" s="2"/>
      <c r="O10" s="2"/>
      <c r="P10" s="2"/>
      <c r="Q10" s="2"/>
      <c r="R10" s="2"/>
      <c r="S10" s="2"/>
      <c r="T10" s="2"/>
      <c r="U10" s="2"/>
      <c r="V10" s="2"/>
      <c r="W10" s="2"/>
      <c r="X10" s="2"/>
      <c r="Y10" s="2"/>
      <c r="Z10" s="2"/>
      <c r="AA10" s="2"/>
      <c r="AB10" s="2"/>
      <c r="AC10" s="2"/>
    </row>
    <row r="11" spans="1:29" ht="12.75">
      <c r="A11" s="885" t="s">
        <v>3371</v>
      </c>
      <c r="B11" s="2"/>
      <c r="C11" s="3" t="s">
        <v>3551</v>
      </c>
      <c r="D11" s="2"/>
      <c r="E11" s="2"/>
      <c r="F11" s="2"/>
      <c r="G11" s="2"/>
      <c r="H11" s="2"/>
      <c r="I11" s="2"/>
      <c r="J11" s="2"/>
      <c r="K11" s="2"/>
      <c r="L11" s="2"/>
      <c r="M11" s="2"/>
      <c r="N11" s="2"/>
      <c r="O11" s="2"/>
      <c r="P11" s="2"/>
      <c r="Q11" s="2"/>
      <c r="R11" s="2"/>
      <c r="S11" s="2"/>
      <c r="T11" s="2"/>
      <c r="U11" s="2"/>
      <c r="V11" s="2"/>
      <c r="W11" s="2"/>
      <c r="X11" s="2"/>
      <c r="Y11" s="2"/>
      <c r="Z11" s="2"/>
      <c r="AA11" s="2"/>
      <c r="AB11" s="2"/>
      <c r="AC11" s="2"/>
    </row>
    <row r="12" spans="1:29" ht="76.5">
      <c r="A12" s="885" t="s">
        <v>3268</v>
      </c>
      <c r="B12" s="2"/>
      <c r="C12" s="2"/>
      <c r="D12" s="2"/>
      <c r="E12" s="3" t="s">
        <v>6812</v>
      </c>
      <c r="F12" s="2"/>
      <c r="G12" s="2"/>
      <c r="H12" s="2"/>
      <c r="I12" s="2"/>
      <c r="J12" s="2"/>
      <c r="K12" s="2"/>
      <c r="L12" s="2"/>
      <c r="N12" s="2"/>
      <c r="O12" s="2"/>
      <c r="P12" s="2"/>
      <c r="Q12" s="2"/>
      <c r="R12" s="3" t="s">
        <v>6813</v>
      </c>
      <c r="S12" s="2"/>
      <c r="T12" s="3" t="s">
        <v>6814</v>
      </c>
      <c r="U12" s="2"/>
      <c r="V12" s="2"/>
      <c r="W12" s="2"/>
      <c r="X12" s="2"/>
      <c r="Y12" s="2"/>
      <c r="Z12" s="2"/>
      <c r="AA12" s="2"/>
      <c r="AB12" s="2"/>
      <c r="AC12" s="2"/>
    </row>
    <row r="13" spans="1:29" ht="12.75">
      <c r="A13" s="885" t="s">
        <v>3241</v>
      </c>
      <c r="B13" s="2"/>
      <c r="C13" s="3"/>
      <c r="D13" s="2"/>
      <c r="E13" s="2"/>
      <c r="F13" s="2"/>
      <c r="G13" s="2"/>
      <c r="H13" s="2"/>
      <c r="I13" s="2"/>
      <c r="J13" s="2"/>
      <c r="K13" s="2"/>
      <c r="L13" s="2"/>
      <c r="M13" s="2"/>
      <c r="N13" s="2"/>
      <c r="O13" s="2"/>
      <c r="P13" s="2"/>
      <c r="Q13" s="2"/>
      <c r="R13" s="2"/>
      <c r="S13" s="2"/>
      <c r="T13" s="2"/>
      <c r="U13" s="2"/>
      <c r="V13" s="2"/>
      <c r="W13" s="2"/>
      <c r="X13" s="2"/>
      <c r="Y13" s="2"/>
      <c r="Z13" s="2"/>
      <c r="AA13" s="2"/>
      <c r="AB13" s="2"/>
      <c r="AC13" s="2"/>
    </row>
    <row r="14" spans="1:29" ht="12.75">
      <c r="A14" s="885" t="s">
        <v>3355</v>
      </c>
      <c r="B14" s="2"/>
      <c r="C14" s="3" t="s">
        <v>3551</v>
      </c>
      <c r="D14" s="2"/>
      <c r="E14" s="2"/>
      <c r="F14" s="2"/>
      <c r="G14" s="3" t="s">
        <v>6815</v>
      </c>
      <c r="H14" s="2"/>
      <c r="I14" s="2"/>
      <c r="J14" s="2"/>
      <c r="K14" s="2"/>
      <c r="L14" s="3" t="s">
        <v>6816</v>
      </c>
      <c r="M14" s="2"/>
      <c r="N14" s="2"/>
      <c r="O14" s="2"/>
      <c r="P14" s="2"/>
      <c r="Q14" s="2"/>
      <c r="R14" s="2"/>
      <c r="S14" s="2"/>
      <c r="T14" s="2"/>
      <c r="U14" s="2"/>
      <c r="V14" s="2"/>
      <c r="W14" s="2"/>
      <c r="X14" s="2"/>
      <c r="Y14" s="2"/>
      <c r="Z14" s="2"/>
      <c r="AA14" s="2"/>
      <c r="AB14" s="2"/>
      <c r="AC14" s="2"/>
    </row>
    <row r="15" spans="1:29" ht="12.75">
      <c r="A15" s="885" t="s">
        <v>3270</v>
      </c>
      <c r="B15" s="2"/>
      <c r="C15" s="3" t="s">
        <v>3551</v>
      </c>
      <c r="D15" s="2"/>
      <c r="E15" s="2"/>
      <c r="F15" s="2"/>
      <c r="G15" s="2"/>
      <c r="H15" s="2"/>
      <c r="I15" s="2"/>
      <c r="J15" s="2"/>
      <c r="K15" s="2"/>
      <c r="L15" s="2"/>
      <c r="M15" s="2"/>
      <c r="N15" s="2"/>
      <c r="O15" s="2"/>
      <c r="P15" s="2"/>
      <c r="Q15" s="2"/>
      <c r="R15" s="2"/>
      <c r="S15" s="2"/>
      <c r="T15" s="2"/>
      <c r="U15" s="2"/>
      <c r="V15" s="2"/>
      <c r="W15" s="2"/>
      <c r="X15" s="2"/>
      <c r="Y15" s="2"/>
      <c r="Z15" s="2"/>
      <c r="AA15" s="2"/>
      <c r="AB15" s="2"/>
      <c r="AC15" s="2"/>
    </row>
    <row r="16" spans="1:29" ht="12.75">
      <c r="A16" s="885" t="s">
        <v>3347</v>
      </c>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row>
    <row r="17" spans="1:29" ht="89.25">
      <c r="A17" s="885" t="s">
        <v>3254</v>
      </c>
      <c r="B17" s="2"/>
      <c r="C17" s="3" t="s">
        <v>6817</v>
      </c>
      <c r="D17" s="2"/>
      <c r="E17" s="3" t="s">
        <v>6818</v>
      </c>
      <c r="F17" s="2"/>
      <c r="G17" s="2"/>
      <c r="H17" s="2"/>
      <c r="I17" s="2"/>
      <c r="J17" s="2"/>
      <c r="K17" s="2"/>
      <c r="L17" s="2"/>
      <c r="M17" s="2"/>
      <c r="N17" s="2"/>
      <c r="O17" s="2"/>
      <c r="P17" s="2"/>
      <c r="Q17" s="2"/>
      <c r="R17" s="2"/>
      <c r="S17" s="2"/>
      <c r="T17" s="2"/>
      <c r="U17" s="2"/>
      <c r="V17" s="2"/>
      <c r="W17" s="2"/>
      <c r="X17" s="2"/>
      <c r="Y17" s="2"/>
      <c r="Z17" s="2"/>
      <c r="AA17" s="2"/>
      <c r="AB17" s="2"/>
      <c r="AC17" s="2"/>
    </row>
    <row r="18" spans="1:29" ht="12.75">
      <c r="A18" s="885" t="s">
        <v>3421</v>
      </c>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row>
    <row r="19" spans="1:29" ht="12.75">
      <c r="A19" s="885" t="s">
        <v>3432</v>
      </c>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row>
    <row r="20" spans="1:29" ht="12.75">
      <c r="A20" s="885" t="s">
        <v>3514</v>
      </c>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row>
    <row r="21" spans="1:29" ht="12.75">
      <c r="A21" s="885" t="s">
        <v>3400</v>
      </c>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row>
    <row r="22" spans="1:29" ht="12.75">
      <c r="A22" s="885" t="s">
        <v>3454</v>
      </c>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row>
    <row r="23" spans="1:29" ht="25.5">
      <c r="A23" s="885" t="s">
        <v>3521</v>
      </c>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row>
    <row r="24" spans="1:29" ht="25.5">
      <c r="A24" s="885" t="s">
        <v>3245</v>
      </c>
      <c r="B24" s="2"/>
      <c r="C24" s="2"/>
      <c r="D24" s="2"/>
      <c r="E24" s="2"/>
      <c r="F24" s="2"/>
      <c r="G24" s="2"/>
      <c r="H24" s="2"/>
      <c r="I24" s="2"/>
      <c r="J24" s="2"/>
      <c r="K24" s="2"/>
      <c r="L24" s="2"/>
      <c r="M24" s="2"/>
      <c r="N24" s="2"/>
      <c r="O24" s="2"/>
      <c r="P24" s="50" t="s">
        <v>6819</v>
      </c>
      <c r="Q24" s="2"/>
      <c r="R24" s="2"/>
      <c r="S24" s="2"/>
      <c r="T24" s="2"/>
      <c r="U24" s="2"/>
      <c r="V24" s="2"/>
      <c r="W24" s="2"/>
      <c r="X24" s="2"/>
      <c r="Y24" s="2"/>
      <c r="Z24" s="2"/>
      <c r="AA24" s="2"/>
      <c r="AB24" s="2"/>
      <c r="AC24" s="2"/>
    </row>
    <row r="25" spans="1:29" ht="102">
      <c r="A25" s="885" t="s">
        <v>3237</v>
      </c>
      <c r="B25" s="2"/>
      <c r="C25" s="3" t="s">
        <v>3606</v>
      </c>
      <c r="D25" s="2"/>
      <c r="E25" s="3" t="s">
        <v>6820</v>
      </c>
      <c r="F25" s="2"/>
      <c r="G25" s="3" t="s">
        <v>6821</v>
      </c>
      <c r="H25" s="2"/>
      <c r="I25" s="2"/>
      <c r="J25" s="3" t="s">
        <v>6822</v>
      </c>
      <c r="K25" s="2"/>
      <c r="L25" s="3" t="s">
        <v>6816</v>
      </c>
      <c r="M25" s="2"/>
      <c r="N25" s="2"/>
      <c r="O25" s="3" t="s">
        <v>6823</v>
      </c>
      <c r="P25" s="2"/>
      <c r="Q25" s="2"/>
      <c r="R25" s="2"/>
      <c r="S25" s="2"/>
      <c r="T25" s="2"/>
      <c r="U25" s="2"/>
      <c r="V25" s="2"/>
      <c r="W25" s="2"/>
      <c r="X25" s="2"/>
      <c r="Y25" s="2"/>
      <c r="Z25" s="2"/>
      <c r="AA25" s="2"/>
      <c r="AB25" s="2"/>
      <c r="AC25" s="2"/>
    </row>
    <row r="26" spans="1:29" ht="12.75">
      <c r="A26" s="885" t="s">
        <v>3520</v>
      </c>
      <c r="B26" s="2"/>
      <c r="C26" s="2"/>
      <c r="D26" s="2"/>
      <c r="E26" s="2"/>
      <c r="F26" s="2"/>
      <c r="G26" s="2"/>
      <c r="H26" s="2"/>
      <c r="I26" s="2"/>
      <c r="J26" s="2"/>
      <c r="K26" s="2"/>
      <c r="L26" s="3"/>
      <c r="M26" s="2"/>
      <c r="N26" s="2"/>
      <c r="O26" s="2"/>
      <c r="P26" s="2"/>
      <c r="Q26" s="2"/>
      <c r="R26" s="2"/>
      <c r="S26" s="2"/>
      <c r="T26" s="2"/>
      <c r="U26" s="2"/>
      <c r="V26" s="2"/>
      <c r="W26" s="2"/>
      <c r="X26" s="2"/>
      <c r="Y26" s="2"/>
      <c r="Z26" s="2"/>
      <c r="AA26" s="2"/>
      <c r="AB26" s="2"/>
      <c r="AC26" s="2"/>
    </row>
    <row r="27" spans="1:29" ht="12.75">
      <c r="A27" s="885" t="s">
        <v>3486</v>
      </c>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row>
    <row r="28" spans="1:29" ht="12.75">
      <c r="A28" s="885" t="s">
        <v>3382</v>
      </c>
      <c r="B28" s="2"/>
      <c r="C28" s="3" t="s">
        <v>6824</v>
      </c>
      <c r="D28" s="2"/>
      <c r="E28" s="2"/>
      <c r="F28" s="2"/>
      <c r="G28" s="2"/>
      <c r="H28" s="2"/>
      <c r="I28" s="2"/>
      <c r="J28" s="2"/>
      <c r="K28" s="2"/>
      <c r="L28" s="2"/>
      <c r="M28" s="2"/>
      <c r="N28" s="2"/>
      <c r="O28" s="2"/>
      <c r="P28" s="2"/>
      <c r="Q28" s="2"/>
      <c r="R28" s="2"/>
      <c r="S28" s="2"/>
      <c r="T28" s="2"/>
      <c r="U28" s="2"/>
      <c r="V28" s="2"/>
      <c r="W28" s="2"/>
      <c r="X28" s="2"/>
      <c r="Y28" s="2"/>
      <c r="Z28" s="2"/>
      <c r="AA28" s="2"/>
      <c r="AB28" s="2"/>
      <c r="AC28" s="2"/>
    </row>
    <row r="29" spans="1:29" ht="25.5">
      <c r="A29" s="885" t="s">
        <v>3291</v>
      </c>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row>
    <row r="30" spans="1:29" ht="12.75">
      <c r="A30" s="885" t="s">
        <v>3631</v>
      </c>
      <c r="B30" s="2"/>
      <c r="C30" s="3" t="s">
        <v>3606</v>
      </c>
      <c r="D30" s="2"/>
      <c r="E30" s="2"/>
      <c r="F30" s="2"/>
      <c r="G30" s="2"/>
      <c r="H30" s="2"/>
      <c r="I30" s="2"/>
      <c r="J30" s="2"/>
      <c r="K30" s="2"/>
      <c r="L30" s="2"/>
      <c r="M30" s="2"/>
      <c r="N30" s="2"/>
      <c r="O30" s="2"/>
      <c r="P30" s="2"/>
      <c r="Q30" s="2"/>
      <c r="R30" s="2"/>
      <c r="S30" s="2"/>
      <c r="T30" s="2"/>
      <c r="U30" s="2"/>
      <c r="V30" s="2"/>
      <c r="W30" s="2"/>
      <c r="X30" s="2"/>
      <c r="Y30" s="2"/>
      <c r="Z30" s="2"/>
      <c r="AA30" s="2"/>
      <c r="AB30" s="2"/>
      <c r="AC30" s="2"/>
    </row>
    <row r="31" spans="1:29" ht="12.75">
      <c r="A31" s="885" t="s">
        <v>3716</v>
      </c>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row>
    <row r="32" spans="1:29" ht="12.75">
      <c r="A32" s="885" t="s">
        <v>3492</v>
      </c>
      <c r="B32" s="2"/>
      <c r="C32" s="25" t="s">
        <v>3606</v>
      </c>
      <c r="D32" s="2"/>
      <c r="E32" s="2"/>
      <c r="F32" s="2"/>
      <c r="G32" s="2"/>
      <c r="H32" s="2"/>
      <c r="I32" s="2"/>
      <c r="J32" s="2"/>
      <c r="K32" s="2"/>
      <c r="L32" s="2"/>
      <c r="M32" s="2"/>
      <c r="N32" s="2"/>
      <c r="O32" s="2"/>
      <c r="P32" s="2"/>
      <c r="Q32" s="2"/>
      <c r="R32" s="2"/>
      <c r="S32" s="2"/>
      <c r="T32" s="2"/>
      <c r="U32" s="2"/>
      <c r="V32" s="2"/>
      <c r="W32" s="2"/>
      <c r="X32" s="2"/>
      <c r="Y32" s="2"/>
      <c r="Z32" s="2"/>
      <c r="AA32" s="2"/>
      <c r="AB32" s="2"/>
      <c r="AC32" s="2"/>
    </row>
    <row r="33" spans="1:29" ht="25.5">
      <c r="A33" s="885" t="s">
        <v>3333</v>
      </c>
      <c r="B33" s="2"/>
      <c r="C33" s="2"/>
      <c r="D33" s="2"/>
      <c r="E33" s="2"/>
      <c r="F33" s="2"/>
      <c r="G33" s="2"/>
      <c r="H33" s="2"/>
      <c r="I33" s="2"/>
      <c r="J33" s="2"/>
      <c r="K33" s="2"/>
      <c r="L33" s="3" t="s">
        <v>6816</v>
      </c>
      <c r="M33" s="2"/>
      <c r="N33" s="2"/>
      <c r="O33" s="2"/>
      <c r="P33" s="2"/>
      <c r="Q33" s="2"/>
      <c r="R33" s="2"/>
      <c r="S33" s="2"/>
      <c r="T33" s="2"/>
      <c r="U33" s="2"/>
      <c r="V33" s="2"/>
      <c r="W33" s="2"/>
      <c r="X33" s="2"/>
      <c r="Y33" s="2"/>
      <c r="Z33" s="2"/>
      <c r="AA33" s="2"/>
      <c r="AB33" s="2"/>
      <c r="AC33" s="2"/>
    </row>
    <row r="34" spans="1:29" ht="12.75">
      <c r="A34" s="885" t="s">
        <v>3479</v>
      </c>
      <c r="B34" s="2"/>
      <c r="C34" s="3" t="s">
        <v>3606</v>
      </c>
      <c r="D34" s="2"/>
      <c r="E34" s="2"/>
      <c r="F34" s="2"/>
      <c r="G34" s="2"/>
      <c r="H34" s="2"/>
      <c r="I34" s="2"/>
      <c r="J34" s="2"/>
      <c r="K34" s="2"/>
      <c r="L34" s="2"/>
      <c r="M34" s="2"/>
      <c r="N34" s="2"/>
      <c r="O34" s="2"/>
      <c r="P34" s="2"/>
      <c r="Q34" s="2"/>
      <c r="R34" s="2"/>
      <c r="S34" s="2"/>
      <c r="T34" s="2"/>
      <c r="U34" s="2"/>
      <c r="V34" s="2"/>
      <c r="W34" s="2"/>
      <c r="X34" s="2"/>
      <c r="Y34" s="2"/>
      <c r="Z34" s="2"/>
      <c r="AA34" s="2"/>
      <c r="AB34" s="2"/>
      <c r="AC34" s="2"/>
    </row>
    <row r="35" spans="1:29" ht="153">
      <c r="A35" s="885" t="s">
        <v>3289</v>
      </c>
      <c r="B35" s="2"/>
      <c r="C35" s="3" t="s">
        <v>6825</v>
      </c>
      <c r="D35" s="2"/>
      <c r="E35" s="2"/>
      <c r="F35" s="2"/>
      <c r="G35" s="3" t="s">
        <v>6826</v>
      </c>
      <c r="H35" s="3" t="s">
        <v>6827</v>
      </c>
      <c r="I35" s="296" t="s">
        <v>6828</v>
      </c>
      <c r="J35" s="296" t="s">
        <v>6829</v>
      </c>
      <c r="K35" s="3" t="s">
        <v>6830</v>
      </c>
      <c r="L35" s="3" t="s">
        <v>6831</v>
      </c>
      <c r="M35" s="3" t="s">
        <v>6832</v>
      </c>
      <c r="N35" s="3" t="s">
        <v>6833</v>
      </c>
      <c r="O35" s="3" t="s">
        <v>6834</v>
      </c>
      <c r="P35" s="3"/>
      <c r="Q35" s="3" t="s">
        <v>6835</v>
      </c>
      <c r="R35" s="2"/>
      <c r="S35" s="2"/>
      <c r="T35" s="2"/>
      <c r="U35" s="2"/>
      <c r="V35" s="2"/>
      <c r="W35" s="2"/>
      <c r="X35" s="2"/>
      <c r="Y35" s="2"/>
      <c r="Z35" s="2"/>
      <c r="AA35" s="2"/>
      <c r="AB35" s="2"/>
      <c r="AC35" s="2"/>
    </row>
    <row r="36" spans="1:29" ht="25.5">
      <c r="A36" s="885" t="s">
        <v>3615</v>
      </c>
      <c r="B36" s="2"/>
      <c r="C36" s="2"/>
      <c r="D36" s="2"/>
      <c r="E36" s="2"/>
      <c r="F36" s="2"/>
      <c r="G36" s="2"/>
      <c r="H36" s="2"/>
      <c r="I36" s="2"/>
      <c r="J36" s="2"/>
      <c r="K36" s="2"/>
      <c r="L36" s="3" t="s">
        <v>6836</v>
      </c>
      <c r="M36" s="2"/>
      <c r="N36" s="2"/>
      <c r="O36" s="2"/>
      <c r="P36" s="887" t="s">
        <v>6837</v>
      </c>
      <c r="Q36" s="3" t="s">
        <v>6838</v>
      </c>
      <c r="R36" s="2"/>
      <c r="S36" s="2"/>
      <c r="T36" s="2"/>
      <c r="U36" s="2"/>
      <c r="V36" s="2"/>
      <c r="W36" s="2"/>
      <c r="X36" s="2"/>
      <c r="Y36" s="2"/>
      <c r="Z36" s="2"/>
      <c r="AA36" s="2"/>
      <c r="AB36" s="2"/>
      <c r="AC36" s="2"/>
    </row>
    <row r="37" spans="1:29" ht="12.75">
      <c r="A37" s="885" t="s">
        <v>3362</v>
      </c>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row>
    <row r="38" spans="1:29" ht="12.75">
      <c r="A38" s="885" t="s">
        <v>3261</v>
      </c>
      <c r="B38" s="2"/>
      <c r="C38" s="2"/>
      <c r="D38" s="2"/>
      <c r="E38" s="2"/>
      <c r="F38" s="2"/>
      <c r="G38" s="2"/>
      <c r="H38" s="2"/>
      <c r="I38" s="2"/>
      <c r="J38" s="2"/>
      <c r="K38" s="2"/>
      <c r="L38" s="3" t="s">
        <v>6839</v>
      </c>
      <c r="M38" s="2"/>
      <c r="N38" s="2"/>
      <c r="O38" s="2"/>
      <c r="P38" s="2"/>
      <c r="Q38" s="2"/>
      <c r="R38" s="2"/>
      <c r="S38" s="2"/>
      <c r="T38" s="2"/>
      <c r="U38" s="2"/>
      <c r="V38" s="2"/>
      <c r="W38" s="2"/>
      <c r="X38" s="2"/>
      <c r="Y38" s="2"/>
      <c r="Z38" s="2"/>
      <c r="AA38" s="2"/>
      <c r="AB38" s="2"/>
      <c r="AC38" s="2"/>
    </row>
    <row r="39" spans="1:29" ht="12.75">
      <c r="A39" s="885" t="s">
        <v>3398</v>
      </c>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row>
    <row r="40" spans="1:29" ht="12.75">
      <c r="A40" s="885" t="s">
        <v>3478</v>
      </c>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row>
    <row r="41" spans="1:29" ht="12.75">
      <c r="A41" s="885" t="s">
        <v>3484</v>
      </c>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row>
    <row r="42" spans="1:29" ht="229.5">
      <c r="A42" s="885" t="s">
        <v>3294</v>
      </c>
      <c r="B42" s="3" t="s">
        <v>6840</v>
      </c>
      <c r="C42" s="2"/>
      <c r="D42" s="2"/>
      <c r="E42" s="2"/>
      <c r="F42" s="2"/>
      <c r="G42" s="2"/>
      <c r="H42" s="2"/>
      <c r="I42" s="2"/>
      <c r="J42" s="2"/>
      <c r="K42" s="2"/>
      <c r="L42" s="2"/>
      <c r="M42" s="2"/>
      <c r="N42" s="2"/>
      <c r="O42" s="2"/>
      <c r="P42" s="2"/>
      <c r="Q42" s="2"/>
      <c r="R42" s="2"/>
      <c r="S42" s="2"/>
      <c r="T42" s="2"/>
      <c r="U42" s="2"/>
      <c r="V42" s="2"/>
      <c r="W42" s="2"/>
      <c r="X42" s="2"/>
      <c r="Y42" s="2"/>
      <c r="Z42" s="2"/>
      <c r="AA42" s="2"/>
      <c r="AB42" s="2"/>
      <c r="AC42" s="2"/>
    </row>
    <row r="43" spans="1:29" ht="12.75">
      <c r="A43" s="885" t="s">
        <v>3471</v>
      </c>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row>
    <row r="44" spans="1:29" ht="38.25">
      <c r="A44" s="885" t="s">
        <v>3655</v>
      </c>
      <c r="B44" s="3" t="s">
        <v>6841</v>
      </c>
      <c r="C44" s="3" t="s">
        <v>3549</v>
      </c>
      <c r="D44" s="2"/>
      <c r="E44" s="2"/>
      <c r="F44" s="2"/>
      <c r="G44" s="2"/>
      <c r="H44" s="2"/>
      <c r="I44" s="2"/>
      <c r="J44" s="2"/>
      <c r="K44" s="2"/>
      <c r="L44" s="2"/>
      <c r="M44" s="2"/>
      <c r="N44" s="2"/>
      <c r="O44" s="2"/>
      <c r="P44" s="2"/>
      <c r="Q44" s="2"/>
      <c r="R44" s="2"/>
      <c r="S44" s="2"/>
      <c r="T44" s="2"/>
      <c r="U44" s="2"/>
      <c r="V44" s="2"/>
      <c r="W44" s="2"/>
      <c r="X44" s="2"/>
      <c r="Y44" s="2"/>
      <c r="Z44" s="2"/>
      <c r="AA44" s="2"/>
      <c r="AB44" s="2"/>
      <c r="AC44" s="2"/>
    </row>
    <row r="45" spans="1:29" ht="25.5">
      <c r="A45" s="885" t="s">
        <v>3503</v>
      </c>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row>
    <row r="46" spans="1:29" ht="12.75">
      <c r="A46" s="885" t="s">
        <v>3376</v>
      </c>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row>
    <row r="47" spans="1:29" ht="12.75">
      <c r="A47" s="885" t="s">
        <v>3448</v>
      </c>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row>
    <row r="48" spans="1:29" ht="12.75">
      <c r="A48" s="885" t="s">
        <v>3434</v>
      </c>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row>
    <row r="49" spans="1:29" ht="12.75">
      <c r="A49" s="885" t="s">
        <v>3684</v>
      </c>
      <c r="B49" s="2"/>
      <c r="C49" s="3" t="s">
        <v>3551</v>
      </c>
      <c r="D49" s="2"/>
      <c r="E49" s="2"/>
      <c r="F49" s="2"/>
      <c r="G49" s="2"/>
      <c r="H49" s="2"/>
      <c r="I49" s="2"/>
      <c r="J49" s="2"/>
      <c r="K49" s="2"/>
      <c r="L49" s="2"/>
      <c r="M49" s="2"/>
      <c r="N49" s="2"/>
      <c r="O49" s="2"/>
      <c r="P49" s="2"/>
      <c r="Q49" s="2"/>
      <c r="R49" s="2"/>
      <c r="S49" s="2"/>
      <c r="T49" s="2"/>
      <c r="U49" s="2"/>
      <c r="V49" s="2"/>
      <c r="W49" s="2"/>
      <c r="X49" s="2"/>
      <c r="Y49" s="2"/>
      <c r="Z49" s="2"/>
      <c r="AA49" s="2"/>
      <c r="AB49" s="2"/>
      <c r="AC49" s="2"/>
    </row>
    <row r="50" spans="1:29" ht="12.75">
      <c r="A50" s="885" t="s">
        <v>3406</v>
      </c>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row>
    <row r="51" spans="1:29" ht="25.5">
      <c r="A51" s="885" t="s">
        <v>3239</v>
      </c>
      <c r="B51" s="2"/>
      <c r="C51" s="2"/>
      <c r="D51" s="2"/>
      <c r="E51" s="2"/>
      <c r="F51" s="2"/>
      <c r="G51" s="2"/>
      <c r="H51" s="2"/>
      <c r="I51" s="2"/>
      <c r="J51" s="2"/>
      <c r="K51" s="2"/>
      <c r="L51" s="2"/>
      <c r="M51" s="2"/>
      <c r="N51" s="2"/>
      <c r="O51" s="2"/>
      <c r="P51" s="50" t="s">
        <v>6842</v>
      </c>
      <c r="Q51" s="3" t="s">
        <v>6843</v>
      </c>
      <c r="R51" s="2"/>
      <c r="S51" s="2"/>
      <c r="T51" s="2"/>
      <c r="U51" s="2"/>
      <c r="V51" s="2"/>
      <c r="W51" s="2"/>
      <c r="X51" s="2"/>
      <c r="Y51" s="2"/>
      <c r="Z51" s="2"/>
      <c r="AA51" s="2"/>
      <c r="AB51" s="2"/>
      <c r="AC51" s="2"/>
    </row>
    <row r="52" spans="1:29" ht="25.5">
      <c r="A52" s="885" t="s">
        <v>3247</v>
      </c>
      <c r="B52" s="2"/>
      <c r="C52" s="2"/>
      <c r="D52" s="3" t="s">
        <v>887</v>
      </c>
      <c r="E52" s="3" t="s">
        <v>6844</v>
      </c>
      <c r="F52" s="2"/>
      <c r="G52" s="3" t="s">
        <v>6845</v>
      </c>
      <c r="H52" s="3" t="s">
        <v>6846</v>
      </c>
      <c r="I52" s="2"/>
      <c r="J52" s="2"/>
      <c r="K52" s="2"/>
      <c r="L52" s="2"/>
      <c r="M52" s="2"/>
      <c r="N52" s="2"/>
      <c r="O52" s="2"/>
      <c r="P52" s="2"/>
      <c r="Q52" s="2"/>
      <c r="R52" s="2"/>
      <c r="S52" s="2"/>
      <c r="T52" s="2"/>
      <c r="U52" s="2"/>
      <c r="V52" s="2"/>
      <c r="W52" s="2"/>
      <c r="X52" s="2"/>
      <c r="Y52" s="2"/>
      <c r="Z52" s="2"/>
      <c r="AA52" s="2"/>
      <c r="AB52" s="2"/>
      <c r="AC52" s="2"/>
    </row>
    <row r="53" spans="1:29" ht="25.5">
      <c r="A53" s="885" t="s">
        <v>3287</v>
      </c>
      <c r="B53" s="3" t="s">
        <v>6847</v>
      </c>
      <c r="C53" s="3" t="s">
        <v>6848</v>
      </c>
      <c r="D53" s="2"/>
      <c r="E53" s="2"/>
      <c r="F53" s="2"/>
      <c r="G53" s="2"/>
      <c r="H53" s="2"/>
      <c r="I53" s="2"/>
      <c r="J53" s="2"/>
      <c r="K53" s="2"/>
      <c r="L53" s="2"/>
      <c r="M53" s="2"/>
      <c r="N53" s="2"/>
      <c r="O53" s="2"/>
      <c r="P53" s="2"/>
      <c r="Q53" s="2"/>
      <c r="R53" s="2"/>
      <c r="S53" s="2"/>
      <c r="T53" s="2"/>
      <c r="U53" s="2"/>
      <c r="V53" s="2"/>
      <c r="W53" s="2"/>
      <c r="X53" s="2"/>
      <c r="Y53" s="2"/>
      <c r="Z53" s="2"/>
      <c r="AA53" s="2"/>
      <c r="AB53" s="2"/>
      <c r="AC53" s="2"/>
    </row>
    <row r="54" spans="1:29" ht="25.5">
      <c r="A54" s="885" t="s">
        <v>3440</v>
      </c>
      <c r="B54" s="2"/>
      <c r="C54" s="2"/>
      <c r="D54" s="2"/>
      <c r="E54" s="2"/>
      <c r="F54" s="2"/>
      <c r="G54" s="2"/>
      <c r="H54" s="2"/>
      <c r="I54" s="2"/>
      <c r="J54" s="2"/>
      <c r="K54" s="2"/>
      <c r="L54" s="2"/>
      <c r="M54" s="2"/>
      <c r="N54" s="2"/>
      <c r="O54" s="2"/>
      <c r="P54" s="3"/>
      <c r="Q54" s="3" t="s">
        <v>6849</v>
      </c>
      <c r="R54" s="2"/>
      <c r="S54" s="2"/>
      <c r="T54" s="2"/>
      <c r="U54" s="2"/>
      <c r="V54" s="2"/>
      <c r="W54" s="2"/>
      <c r="X54" s="2"/>
      <c r="Y54" s="2"/>
      <c r="Z54" s="2"/>
      <c r="AA54" s="2"/>
      <c r="AB54" s="2"/>
      <c r="AC54" s="2"/>
    </row>
    <row r="55" spans="1:29" ht="25.5">
      <c r="A55" s="885" t="s">
        <v>3383</v>
      </c>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row>
    <row r="56" spans="1:29" ht="38.25">
      <c r="A56" s="885" t="s">
        <v>3469</v>
      </c>
      <c r="B56" s="2"/>
      <c r="C56" s="2"/>
      <c r="D56" s="2"/>
      <c r="E56" s="2"/>
      <c r="F56" s="2"/>
      <c r="G56" s="2"/>
      <c r="H56" s="2"/>
      <c r="I56" s="2"/>
      <c r="J56" s="2"/>
      <c r="K56" s="2"/>
      <c r="L56" s="3" t="s">
        <v>6850</v>
      </c>
      <c r="M56" s="2"/>
      <c r="N56" s="2"/>
      <c r="O56" s="2"/>
      <c r="P56" s="2"/>
      <c r="Q56" s="2"/>
      <c r="R56" s="3" t="s">
        <v>6851</v>
      </c>
      <c r="S56" s="2"/>
      <c r="T56" s="2"/>
      <c r="U56" s="2"/>
      <c r="V56" s="2"/>
      <c r="W56" s="2"/>
      <c r="X56" s="2"/>
      <c r="Y56" s="2"/>
      <c r="Z56" s="2"/>
      <c r="AA56" s="2"/>
      <c r="AB56" s="2"/>
      <c r="AC56" s="2"/>
    </row>
    <row r="57" spans="1:29" ht="25.5">
      <c r="A57" s="885" t="s">
        <v>3464</v>
      </c>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row>
    <row r="58" spans="1:29" ht="12.75">
      <c r="A58" s="885" t="s">
        <v>3524</v>
      </c>
      <c r="B58" s="2"/>
      <c r="C58" s="2"/>
      <c r="D58" s="2"/>
      <c r="E58" s="3" t="s">
        <v>6344</v>
      </c>
      <c r="F58" s="2"/>
      <c r="G58" s="2"/>
      <c r="H58" s="2"/>
      <c r="I58" s="2"/>
      <c r="J58" s="2"/>
      <c r="K58" s="2"/>
      <c r="L58" s="2"/>
      <c r="M58" s="2"/>
      <c r="N58" s="2"/>
      <c r="O58" s="2"/>
      <c r="P58" s="2"/>
      <c r="Q58" s="2"/>
      <c r="R58" s="2"/>
      <c r="S58" s="2"/>
      <c r="T58" s="2"/>
      <c r="U58" s="2"/>
      <c r="V58" s="2"/>
      <c r="W58" s="2"/>
      <c r="X58" s="2"/>
      <c r="Y58" s="2"/>
      <c r="Z58" s="2"/>
      <c r="AA58" s="2"/>
      <c r="AB58" s="2"/>
      <c r="AC58" s="2"/>
    </row>
    <row r="59" spans="1:29" ht="12.75">
      <c r="A59" s="885" t="s">
        <v>3365</v>
      </c>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row>
    <row r="60" spans="1:29" ht="12.75">
      <c r="A60" s="885" t="s">
        <v>3394</v>
      </c>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row>
    <row r="61" spans="1:29" ht="12.75">
      <c r="A61" s="885" t="s">
        <v>3340</v>
      </c>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row>
    <row r="62" spans="1:29" ht="25.5">
      <c r="A62" s="885" t="s">
        <v>3328</v>
      </c>
      <c r="B62" s="2"/>
      <c r="C62" s="3" t="s">
        <v>3606</v>
      </c>
      <c r="D62" s="2"/>
      <c r="E62" s="2"/>
      <c r="F62" s="2"/>
      <c r="G62" s="2"/>
      <c r="H62" s="2"/>
      <c r="I62" s="2"/>
      <c r="J62" s="2"/>
      <c r="K62" s="2"/>
      <c r="L62" s="3" t="s">
        <v>6836</v>
      </c>
      <c r="M62" s="2"/>
      <c r="N62" s="2"/>
      <c r="O62" s="2"/>
      <c r="P62" s="2"/>
      <c r="Q62" s="2"/>
      <c r="R62" s="2"/>
      <c r="S62" s="2"/>
      <c r="T62" s="2"/>
      <c r="U62" s="2"/>
      <c r="V62" s="2"/>
      <c r="W62" s="2"/>
      <c r="X62" s="2"/>
      <c r="Y62" s="2"/>
      <c r="Z62" s="2"/>
      <c r="AA62" s="2"/>
      <c r="AB62" s="2"/>
      <c r="AC62" s="2"/>
    </row>
    <row r="63" spans="1:29" ht="25.5">
      <c r="A63" s="885" t="s">
        <v>3264</v>
      </c>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row>
    <row r="64" spans="1:29" ht="25.5">
      <c r="A64" s="885" t="s">
        <v>3321</v>
      </c>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row>
    <row r="65" spans="1:29" ht="25.5">
      <c r="A65" s="885" t="s">
        <v>3441</v>
      </c>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row>
    <row r="66" spans="1:29" ht="25.5">
      <c r="A66" s="885" t="s">
        <v>3252</v>
      </c>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row>
    <row r="67" spans="1:29" ht="12.75">
      <c r="A67" s="885" t="s">
        <v>3476</v>
      </c>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row>
    <row r="68" spans="1:29" ht="12.75">
      <c r="A68" s="885" t="s">
        <v>3298</v>
      </c>
      <c r="B68" s="2"/>
      <c r="C68" s="3" t="s">
        <v>3606</v>
      </c>
      <c r="D68" s="2"/>
      <c r="E68" s="2"/>
      <c r="F68" s="2"/>
      <c r="G68" s="2"/>
      <c r="H68" s="2"/>
      <c r="I68" s="2"/>
      <c r="J68" s="2"/>
      <c r="K68" s="2"/>
      <c r="L68" s="2"/>
      <c r="M68" s="2"/>
      <c r="N68" s="2"/>
      <c r="O68" s="2"/>
      <c r="P68" s="2"/>
      <c r="Q68" s="2"/>
      <c r="R68" s="2"/>
      <c r="S68" s="2"/>
      <c r="T68" s="2"/>
      <c r="U68" s="2"/>
      <c r="V68" s="2"/>
      <c r="W68" s="2"/>
      <c r="X68" s="2"/>
      <c r="Y68" s="2"/>
      <c r="Z68" s="2"/>
      <c r="AA68" s="2"/>
      <c r="AB68" s="2"/>
      <c r="AC68" s="2"/>
    </row>
    <row r="69" spans="1:29" ht="12.75">
      <c r="A69" s="885" t="s">
        <v>3526</v>
      </c>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row>
    <row r="70" spans="1:29" ht="25.5">
      <c r="A70" s="885" t="s">
        <v>3323</v>
      </c>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row>
    <row r="71" spans="1:29" ht="12.75">
      <c r="A71" s="885" t="s">
        <v>3482</v>
      </c>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row>
    <row r="72" spans="1:29" ht="165.75">
      <c r="A72" s="885" t="s">
        <v>3511</v>
      </c>
      <c r="B72" s="2"/>
      <c r="C72" s="3" t="s">
        <v>3606</v>
      </c>
      <c r="D72" s="3" t="s">
        <v>6852</v>
      </c>
      <c r="E72" s="3" t="s">
        <v>6853</v>
      </c>
      <c r="F72" s="2"/>
      <c r="G72" s="3" t="s">
        <v>6854</v>
      </c>
      <c r="H72" s="3" t="s">
        <v>6855</v>
      </c>
      <c r="I72" s="2"/>
      <c r="J72" s="3" t="s">
        <v>6856</v>
      </c>
      <c r="K72" s="3" t="s">
        <v>6857</v>
      </c>
      <c r="L72" s="3" t="s">
        <v>6858</v>
      </c>
      <c r="M72" s="2"/>
      <c r="N72" s="3" t="s">
        <v>6859</v>
      </c>
      <c r="O72" s="3" t="s">
        <v>6860</v>
      </c>
      <c r="P72" s="3"/>
      <c r="Q72" s="3" t="s">
        <v>6861</v>
      </c>
      <c r="R72" s="3" t="s">
        <v>5071</v>
      </c>
      <c r="S72" s="3" t="s">
        <v>6862</v>
      </c>
      <c r="T72" s="3" t="s">
        <v>6863</v>
      </c>
      <c r="U72" s="2"/>
      <c r="V72" s="2"/>
      <c r="W72" s="2"/>
      <c r="X72" s="2"/>
      <c r="Y72" s="2"/>
      <c r="Z72" s="2"/>
      <c r="AA72" s="2"/>
      <c r="AB72" s="2"/>
      <c r="AC72" s="2"/>
    </row>
    <row r="73" spans="1:29" ht="12.75">
      <c r="A73" s="885" t="s">
        <v>3473</v>
      </c>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ht="38.25">
      <c r="A74" s="885" t="s">
        <v>3506</v>
      </c>
      <c r="B74" s="2"/>
      <c r="C74" s="3" t="s">
        <v>3551</v>
      </c>
      <c r="D74" s="2"/>
      <c r="E74" s="3" t="s">
        <v>6864</v>
      </c>
      <c r="F74" s="2"/>
      <c r="G74" s="3" t="s">
        <v>6865</v>
      </c>
      <c r="H74" s="3" t="s">
        <v>6866</v>
      </c>
      <c r="I74" s="2"/>
      <c r="J74" s="2"/>
      <c r="K74" s="2"/>
      <c r="L74" s="3" t="s">
        <v>6867</v>
      </c>
      <c r="M74" s="2"/>
      <c r="N74" s="2"/>
      <c r="O74" s="2"/>
      <c r="P74" s="3" t="s">
        <v>6868</v>
      </c>
      <c r="Q74" s="3" t="s">
        <v>6869</v>
      </c>
      <c r="R74" s="3" t="s">
        <v>6870</v>
      </c>
      <c r="S74" s="3" t="s">
        <v>3606</v>
      </c>
      <c r="T74" s="2"/>
      <c r="U74" s="2"/>
      <c r="V74" s="2"/>
      <c r="W74" s="2"/>
      <c r="X74" s="2"/>
      <c r="Y74" s="2"/>
      <c r="Z74" s="2"/>
      <c r="AA74" s="2"/>
      <c r="AB74" s="2"/>
      <c r="AC74" s="2"/>
    </row>
    <row r="75" spans="1:29" ht="12.75">
      <c r="A75" s="885" t="s">
        <v>3490</v>
      </c>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ht="12.75">
      <c r="A76" s="885" t="s">
        <v>3518</v>
      </c>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ht="127.5">
      <c r="A77" s="885" t="s">
        <v>3248</v>
      </c>
      <c r="B77" s="3" t="s">
        <v>6871</v>
      </c>
      <c r="C77" s="3" t="s">
        <v>3606</v>
      </c>
      <c r="D77" s="2"/>
      <c r="E77" s="3" t="s">
        <v>6872</v>
      </c>
      <c r="F77" s="2"/>
      <c r="G77" s="3" t="s">
        <v>6845</v>
      </c>
      <c r="H77" s="3" t="s">
        <v>6873</v>
      </c>
      <c r="I77" s="2"/>
      <c r="J77" s="2"/>
      <c r="K77" s="2"/>
      <c r="L77" s="2"/>
      <c r="M77" s="2"/>
      <c r="N77" s="3" t="s">
        <v>6874</v>
      </c>
      <c r="O77" s="3" t="s">
        <v>6875</v>
      </c>
      <c r="P77" s="2"/>
      <c r="Q77" s="2"/>
      <c r="R77" s="3" t="s">
        <v>6876</v>
      </c>
      <c r="S77" s="2"/>
      <c r="T77" s="2"/>
      <c r="U77" s="2"/>
      <c r="V77" s="2"/>
      <c r="W77" s="2"/>
      <c r="X77" s="2"/>
      <c r="Y77" s="2"/>
      <c r="Z77" s="2"/>
      <c r="AA77" s="2"/>
      <c r="AB77" s="2"/>
      <c r="AC77" s="2"/>
    </row>
    <row r="78" spans="1:29" ht="12.75">
      <c r="A78" s="873" t="s">
        <v>6877</v>
      </c>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ht="140.25">
      <c r="A79" s="885" t="s">
        <v>3444</v>
      </c>
      <c r="B79" s="3" t="s">
        <v>6878</v>
      </c>
      <c r="C79" s="3" t="s">
        <v>3606</v>
      </c>
      <c r="D79" s="3" t="s">
        <v>6879</v>
      </c>
      <c r="E79" s="3" t="s">
        <v>6880</v>
      </c>
      <c r="F79" s="2"/>
      <c r="G79" s="3" t="s">
        <v>6881</v>
      </c>
      <c r="H79" s="3" t="s">
        <v>6882</v>
      </c>
      <c r="I79" s="3" t="s">
        <v>6883</v>
      </c>
      <c r="J79" s="3" t="s">
        <v>6884</v>
      </c>
      <c r="K79" s="3" t="s">
        <v>6885</v>
      </c>
      <c r="L79" s="3" t="s">
        <v>6886</v>
      </c>
      <c r="M79" s="3" t="s">
        <v>6887</v>
      </c>
      <c r="N79" s="3" t="s">
        <v>6888</v>
      </c>
      <c r="O79" s="3" t="s">
        <v>6889</v>
      </c>
      <c r="P79" s="2"/>
      <c r="Q79" s="2"/>
      <c r="R79" s="2"/>
      <c r="S79" s="2"/>
      <c r="T79" s="2"/>
      <c r="U79" s="2"/>
      <c r="V79" s="2"/>
      <c r="W79" s="2"/>
      <c r="X79" s="2"/>
      <c r="Y79" s="2"/>
      <c r="Z79" s="2"/>
      <c r="AA79" s="2"/>
      <c r="AB79" s="2"/>
      <c r="AC79" s="2"/>
    </row>
    <row r="80" spans="1:29" ht="12.75">
      <c r="A80" s="885" t="s">
        <v>3390</v>
      </c>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ht="38.25">
      <c r="A81" s="885" t="s">
        <v>3267</v>
      </c>
      <c r="B81" s="2"/>
      <c r="C81" s="3" t="s">
        <v>3551</v>
      </c>
      <c r="D81" s="2"/>
      <c r="E81" s="3" t="s">
        <v>6890</v>
      </c>
      <c r="F81" s="2"/>
      <c r="G81" s="3" t="s">
        <v>6891</v>
      </c>
      <c r="H81" s="3" t="s">
        <v>6892</v>
      </c>
      <c r="I81" s="2"/>
      <c r="J81" s="2"/>
      <c r="K81" s="2"/>
      <c r="L81" s="2"/>
      <c r="M81" s="2"/>
      <c r="N81" s="2"/>
      <c r="O81" s="351" t="s">
        <v>6893</v>
      </c>
      <c r="P81" s="3"/>
      <c r="Q81" s="3" t="s">
        <v>6894</v>
      </c>
      <c r="R81" s="2"/>
      <c r="S81" s="2"/>
      <c r="T81" s="2"/>
      <c r="U81" s="2"/>
      <c r="V81" s="2"/>
      <c r="W81" s="2"/>
      <c r="X81" s="2"/>
      <c r="Y81" s="2"/>
      <c r="Z81" s="2"/>
      <c r="AA81" s="2"/>
      <c r="AB81" s="2"/>
      <c r="AC81" s="2"/>
    </row>
    <row r="82" spans="1:29" ht="25.5">
      <c r="A82" s="885" t="s">
        <v>3423</v>
      </c>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row>
    <row r="83" spans="1:29" ht="25.5">
      <c r="A83" s="885" t="s">
        <v>3425</v>
      </c>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ht="25.5">
      <c r="A84" s="885" t="s">
        <v>3480</v>
      </c>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ht="12.75">
      <c r="A85" s="885" t="s">
        <v>3372</v>
      </c>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ht="76.5">
      <c r="A86" s="885" t="s">
        <v>3327</v>
      </c>
      <c r="B86" s="3" t="s">
        <v>6895</v>
      </c>
      <c r="C86" s="886" t="s">
        <v>3606</v>
      </c>
      <c r="D86" s="2"/>
      <c r="E86" s="2"/>
      <c r="F86" s="2"/>
      <c r="G86" s="2"/>
      <c r="H86" s="2"/>
      <c r="I86" s="2"/>
      <c r="J86" s="2"/>
      <c r="K86" s="2"/>
      <c r="L86" s="2"/>
      <c r="M86" s="2"/>
      <c r="N86" s="2"/>
      <c r="O86" s="2"/>
      <c r="P86" s="2"/>
      <c r="Q86" s="2"/>
      <c r="R86" s="2"/>
      <c r="S86" s="886" t="s">
        <v>3606</v>
      </c>
      <c r="T86" s="2"/>
      <c r="U86" s="2"/>
      <c r="V86" s="2"/>
      <c r="W86" s="2"/>
      <c r="X86" s="2"/>
      <c r="Y86" s="2"/>
      <c r="Z86" s="2"/>
      <c r="AA86" s="2"/>
      <c r="AB86" s="2"/>
      <c r="AC86" s="2"/>
    </row>
    <row r="87" spans="1:29" ht="153">
      <c r="A87" s="885" t="s">
        <v>3312</v>
      </c>
      <c r="B87" s="3" t="s">
        <v>6896</v>
      </c>
      <c r="C87" s="3" t="s">
        <v>6897</v>
      </c>
      <c r="D87" s="2"/>
      <c r="E87" s="2"/>
      <c r="F87" s="3" t="s">
        <v>6898</v>
      </c>
      <c r="G87" s="3" t="s">
        <v>6899</v>
      </c>
      <c r="H87" s="3" t="s">
        <v>6900</v>
      </c>
      <c r="I87" s="3" t="s">
        <v>6901</v>
      </c>
      <c r="J87" s="3" t="s">
        <v>6902</v>
      </c>
      <c r="K87" s="2"/>
      <c r="L87" s="2"/>
      <c r="M87" s="2"/>
      <c r="N87" s="3"/>
      <c r="O87" s="2"/>
      <c r="P87" s="2"/>
      <c r="Q87" s="2"/>
      <c r="R87" s="2"/>
      <c r="S87" s="2"/>
      <c r="T87" s="2"/>
      <c r="U87" s="2"/>
      <c r="V87" s="2"/>
      <c r="W87" s="2"/>
      <c r="X87" s="2"/>
      <c r="Y87" s="2"/>
      <c r="Z87" s="2"/>
      <c r="AA87" s="2"/>
      <c r="AB87" s="2"/>
      <c r="AC87" s="2"/>
    </row>
    <row r="88" spans="1:29" ht="191.25">
      <c r="A88" s="885" t="s">
        <v>3378</v>
      </c>
      <c r="B88" s="2"/>
      <c r="C88" s="3" t="s">
        <v>6903</v>
      </c>
      <c r="D88" s="2"/>
      <c r="E88" s="3" t="s">
        <v>6904</v>
      </c>
      <c r="F88" s="3" t="s">
        <v>6905</v>
      </c>
      <c r="G88" s="3" t="s">
        <v>6906</v>
      </c>
      <c r="H88" s="3" t="s">
        <v>6907</v>
      </c>
      <c r="I88" s="2"/>
      <c r="J88" s="3" t="s">
        <v>6908</v>
      </c>
      <c r="K88" s="3" t="s">
        <v>6909</v>
      </c>
      <c r="L88" s="3" t="s">
        <v>6910</v>
      </c>
      <c r="M88" s="2"/>
      <c r="N88" s="3" t="s">
        <v>6911</v>
      </c>
      <c r="O88" s="2"/>
      <c r="P88" s="2"/>
      <c r="Q88" s="2"/>
      <c r="R88" s="2"/>
      <c r="S88" s="3" t="s">
        <v>6912</v>
      </c>
      <c r="T88" s="2"/>
      <c r="U88" s="2"/>
      <c r="V88" s="2"/>
      <c r="W88" s="2"/>
      <c r="X88" s="2"/>
      <c r="Y88" s="2"/>
      <c r="Z88" s="2"/>
      <c r="AA88" s="2"/>
      <c r="AB88" s="2"/>
      <c r="AC88" s="2"/>
    </row>
    <row r="89" spans="1:29" ht="38.25">
      <c r="A89" s="885" t="s">
        <v>3427</v>
      </c>
      <c r="B89" s="2"/>
      <c r="C89" s="3" t="s">
        <v>3606</v>
      </c>
      <c r="D89" s="2"/>
      <c r="E89" s="3" t="s">
        <v>6913</v>
      </c>
      <c r="F89" s="3" t="s">
        <v>6914</v>
      </c>
      <c r="G89" s="3" t="s">
        <v>6915</v>
      </c>
      <c r="H89" s="2"/>
      <c r="I89" s="2"/>
      <c r="J89" s="3" t="s">
        <v>6916</v>
      </c>
      <c r="K89" s="2"/>
      <c r="L89" s="3" t="s">
        <v>6917</v>
      </c>
      <c r="M89" s="2"/>
      <c r="N89" s="2"/>
      <c r="O89" s="2"/>
      <c r="P89" s="2"/>
      <c r="Q89" s="2"/>
      <c r="R89" s="2"/>
      <c r="S89" s="3" t="s">
        <v>6918</v>
      </c>
      <c r="T89" s="2"/>
      <c r="U89" s="2"/>
      <c r="V89" s="2"/>
      <c r="W89" s="2"/>
      <c r="X89" s="2"/>
      <c r="Y89" s="2"/>
      <c r="Z89" s="2"/>
      <c r="AA89" s="2"/>
      <c r="AB89" s="2"/>
      <c r="AC89" s="2"/>
    </row>
    <row r="90" spans="1:29" ht="12.75">
      <c r="A90" s="885" t="s">
        <v>3357</v>
      </c>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row r="91" spans="1:29" ht="204">
      <c r="A91" s="885" t="s">
        <v>3310</v>
      </c>
      <c r="B91" s="2"/>
      <c r="C91" s="3" t="s">
        <v>3606</v>
      </c>
      <c r="D91" s="2"/>
      <c r="E91" s="2"/>
      <c r="F91" s="2"/>
      <c r="G91" s="3" t="s">
        <v>6810</v>
      </c>
      <c r="H91" s="3" t="s">
        <v>6919</v>
      </c>
      <c r="I91" s="3" t="s">
        <v>6920</v>
      </c>
      <c r="J91" s="3" t="s">
        <v>6921</v>
      </c>
      <c r="K91" s="3" t="s">
        <v>6922</v>
      </c>
      <c r="L91" s="3" t="s">
        <v>6923</v>
      </c>
      <c r="M91" s="2"/>
      <c r="N91" s="2"/>
      <c r="O91" s="3" t="s">
        <v>6924</v>
      </c>
      <c r="P91" s="2"/>
      <c r="Q91" s="2"/>
      <c r="R91" s="2"/>
      <c r="S91" s="2"/>
      <c r="T91" s="2"/>
      <c r="U91" s="2"/>
      <c r="V91" s="2"/>
      <c r="W91" s="2"/>
      <c r="X91" s="2"/>
      <c r="Y91" s="2"/>
      <c r="Z91" s="2"/>
      <c r="AA91" s="2"/>
      <c r="AB91" s="2"/>
      <c r="AC91" s="2"/>
    </row>
    <row r="92" spans="1:29" ht="12.75">
      <c r="A92" s="885" t="s">
        <v>3509</v>
      </c>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row>
    <row r="93" spans="1:29" ht="25.5">
      <c r="A93" s="885" t="s">
        <v>3446</v>
      </c>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row>
    <row r="94" spans="1:29" ht="12.75">
      <c r="A94" s="885" t="s">
        <v>3305</v>
      </c>
      <c r="B94" s="2"/>
      <c r="C94" s="3" t="s">
        <v>3551</v>
      </c>
      <c r="D94" s="2"/>
      <c r="E94" s="2"/>
      <c r="F94" s="2"/>
      <c r="G94" s="2"/>
      <c r="H94" s="2"/>
      <c r="I94" s="2"/>
      <c r="J94" s="2"/>
      <c r="K94" s="2"/>
      <c r="L94" s="2"/>
      <c r="M94" s="2"/>
      <c r="N94" s="2"/>
      <c r="O94" s="2"/>
      <c r="P94" s="2"/>
      <c r="Q94" s="2"/>
      <c r="R94" s="2"/>
      <c r="S94" s="2"/>
      <c r="T94" s="2"/>
      <c r="U94" s="2"/>
      <c r="V94" s="2"/>
      <c r="W94" s="2"/>
      <c r="X94" s="2"/>
      <c r="Y94" s="2"/>
      <c r="Z94" s="2"/>
      <c r="AA94" s="2"/>
      <c r="AB94" s="2"/>
      <c r="AC94" s="2"/>
    </row>
    <row r="95" spans="1:29" ht="12.75">
      <c r="A95" s="885" t="s">
        <v>3527</v>
      </c>
      <c r="B95" s="2"/>
      <c r="C95" s="3" t="s">
        <v>3549</v>
      </c>
      <c r="D95" s="2"/>
      <c r="E95" s="2"/>
      <c r="F95" s="2"/>
      <c r="G95" s="2"/>
      <c r="H95" s="2"/>
      <c r="I95" s="2"/>
      <c r="J95" s="2"/>
      <c r="K95" s="2"/>
      <c r="L95" s="2"/>
      <c r="M95" s="2"/>
      <c r="N95" s="2"/>
      <c r="O95" s="2"/>
      <c r="P95" s="2"/>
      <c r="Q95" s="2"/>
      <c r="R95" s="2"/>
      <c r="S95" s="2"/>
      <c r="T95" s="2"/>
      <c r="U95" s="2"/>
      <c r="V95" s="2"/>
      <c r="W95" s="2"/>
      <c r="X95" s="2"/>
      <c r="Y95" s="2"/>
      <c r="Z95" s="2"/>
      <c r="AA95" s="2"/>
      <c r="AB95" s="2"/>
      <c r="AC95" s="2"/>
    </row>
    <row r="96" spans="1:29" ht="12.75">
      <c r="A96" s="885" t="s">
        <v>3307</v>
      </c>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row>
    <row r="97" spans="1:29" ht="12.75">
      <c r="A97" s="885" t="s">
        <v>3438</v>
      </c>
      <c r="B97" s="3"/>
      <c r="C97" s="3"/>
      <c r="D97" s="3"/>
      <c r="E97" s="2"/>
      <c r="F97" s="2"/>
      <c r="G97" s="2"/>
      <c r="H97" s="2"/>
      <c r="I97" s="2"/>
      <c r="J97" s="2"/>
      <c r="K97" s="2"/>
      <c r="L97" s="2"/>
      <c r="M97" s="2"/>
      <c r="N97" s="2"/>
      <c r="O97" s="2"/>
      <c r="P97" s="2"/>
      <c r="Q97" s="2"/>
      <c r="R97" s="2"/>
      <c r="S97" s="2"/>
      <c r="T97" s="2"/>
      <c r="U97" s="2"/>
      <c r="V97" s="2"/>
      <c r="W97" s="2"/>
      <c r="X97" s="2"/>
      <c r="Y97" s="2"/>
      <c r="Z97" s="2"/>
      <c r="AA97" s="2"/>
      <c r="AB97" s="2"/>
      <c r="AC97" s="2"/>
    </row>
    <row r="98" spans="1:29" ht="12.75">
      <c r="A98" s="885" t="s">
        <v>3243</v>
      </c>
      <c r="B98" s="2"/>
      <c r="C98" s="3" t="s">
        <v>3551</v>
      </c>
      <c r="D98" s="2"/>
      <c r="E98" s="2"/>
      <c r="F98" s="2"/>
      <c r="G98" s="2"/>
      <c r="H98" s="2"/>
      <c r="I98" s="2"/>
      <c r="J98" s="2"/>
      <c r="K98" s="2"/>
      <c r="L98" s="2"/>
      <c r="M98" s="2"/>
      <c r="N98" s="2"/>
      <c r="O98" s="2"/>
      <c r="P98" s="2"/>
      <c r="Q98" s="2"/>
      <c r="R98" s="2"/>
      <c r="S98" s="2"/>
      <c r="T98" s="2"/>
      <c r="U98" s="2"/>
      <c r="V98" s="2"/>
      <c r="W98" s="2"/>
      <c r="X98" s="2"/>
      <c r="Y98" s="2"/>
      <c r="Z98" s="2"/>
      <c r="AA98" s="2"/>
      <c r="AB98" s="2"/>
      <c r="AC98" s="2"/>
    </row>
    <row r="99" spans="1:29" ht="12.75">
      <c r="A99" s="885" t="s">
        <v>3587</v>
      </c>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row>
    <row r="100" spans="1:29" ht="12.75">
      <c r="A100" s="885" t="s">
        <v>3404</v>
      </c>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row>
    <row r="101" spans="1:29" ht="51">
      <c r="A101" s="885" t="s">
        <v>3234</v>
      </c>
      <c r="B101" s="2"/>
      <c r="C101" s="2"/>
      <c r="D101" s="2"/>
      <c r="E101" s="3" t="s">
        <v>6925</v>
      </c>
      <c r="F101" s="2"/>
      <c r="G101" s="2"/>
      <c r="H101" s="3" t="s">
        <v>6926</v>
      </c>
      <c r="I101" s="2"/>
      <c r="J101" s="2"/>
      <c r="K101" s="2"/>
      <c r="L101" s="3" t="s">
        <v>6927</v>
      </c>
      <c r="M101" s="3" t="s">
        <v>6928</v>
      </c>
      <c r="N101" s="2"/>
      <c r="O101" s="3" t="s">
        <v>6929</v>
      </c>
      <c r="P101" s="2"/>
      <c r="Q101" s="2"/>
      <c r="R101" s="2"/>
      <c r="S101" s="2"/>
      <c r="T101" s="2"/>
      <c r="U101" s="2"/>
      <c r="V101" s="2"/>
      <c r="W101" s="2"/>
      <c r="X101" s="2"/>
      <c r="Y101" s="2"/>
      <c r="Z101" s="2"/>
      <c r="AA101" s="2"/>
      <c r="AB101" s="2"/>
      <c r="AC101" s="2"/>
    </row>
    <row r="102" spans="1:29" ht="12.75">
      <c r="A102" s="885" t="s">
        <v>3318</v>
      </c>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row>
    <row r="103" spans="1:29" ht="25.5">
      <c r="A103" s="885" t="s">
        <v>3309</v>
      </c>
      <c r="B103" s="2"/>
      <c r="C103" s="3" t="s">
        <v>3606</v>
      </c>
      <c r="D103" s="3" t="s">
        <v>887</v>
      </c>
      <c r="E103" s="2"/>
      <c r="F103" s="2"/>
      <c r="G103" s="2"/>
      <c r="H103" s="2"/>
      <c r="I103" s="2"/>
      <c r="J103" s="2"/>
      <c r="K103" s="2"/>
      <c r="L103" s="2"/>
      <c r="M103" s="2"/>
      <c r="N103" s="2"/>
      <c r="O103" s="2"/>
      <c r="P103" s="2"/>
      <c r="Q103" s="2"/>
      <c r="R103" s="2"/>
      <c r="S103" s="2"/>
      <c r="T103" s="2"/>
      <c r="U103" s="2"/>
      <c r="V103" s="2"/>
      <c r="W103" s="2"/>
      <c r="X103" s="2"/>
      <c r="Y103" s="2"/>
      <c r="Z103" s="2"/>
      <c r="AA103" s="2"/>
      <c r="AB103" s="2"/>
      <c r="AC103" s="2"/>
    </row>
    <row r="104" spans="1:29" ht="25.5">
      <c r="A104" s="885" t="s">
        <v>3467</v>
      </c>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row>
    <row r="105" spans="1:29" ht="25.5">
      <c r="A105" s="885" t="s">
        <v>3496</v>
      </c>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row>
    <row r="106" spans="1:29" ht="12.75">
      <c r="A106" s="885" t="s">
        <v>3360</v>
      </c>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row>
    <row r="107" spans="1:29" ht="25.5">
      <c r="A107" s="885" t="s">
        <v>3475</v>
      </c>
      <c r="B107" s="2"/>
      <c r="C107" s="2"/>
      <c r="D107" s="2"/>
      <c r="E107" s="2"/>
      <c r="F107" s="2"/>
      <c r="G107" s="2"/>
      <c r="H107" s="2"/>
      <c r="I107" s="2"/>
      <c r="J107" s="2"/>
      <c r="K107" s="2"/>
      <c r="L107" s="3"/>
      <c r="M107" s="2"/>
      <c r="N107" s="2"/>
      <c r="O107" s="2"/>
      <c r="P107" s="2"/>
      <c r="Q107" s="2"/>
      <c r="R107" s="2"/>
      <c r="S107" s="2"/>
      <c r="T107" s="2"/>
      <c r="U107" s="2"/>
      <c r="V107" s="2"/>
      <c r="W107" s="2"/>
      <c r="X107" s="2"/>
      <c r="Y107" s="2"/>
      <c r="Z107" s="2"/>
      <c r="AA107" s="2"/>
      <c r="AB107" s="2"/>
      <c r="AC107" s="2"/>
    </row>
    <row r="108" spans="1:29" ht="153">
      <c r="A108" s="885" t="s">
        <v>3285</v>
      </c>
      <c r="B108" s="3" t="s">
        <v>6930</v>
      </c>
      <c r="C108" s="3" t="s">
        <v>3606</v>
      </c>
      <c r="D108" s="2"/>
      <c r="E108" s="2"/>
      <c r="F108" s="2"/>
      <c r="G108" s="3" t="s">
        <v>6845</v>
      </c>
      <c r="H108" s="3" t="s">
        <v>6931</v>
      </c>
      <c r="I108" s="2"/>
      <c r="J108" s="2"/>
      <c r="K108" s="2"/>
      <c r="L108" s="2"/>
      <c r="M108" s="2"/>
      <c r="N108" s="2"/>
      <c r="O108" s="2"/>
      <c r="P108" s="2"/>
      <c r="Q108" s="2"/>
      <c r="R108" s="2"/>
      <c r="S108" s="2"/>
      <c r="T108" s="2"/>
      <c r="U108" s="2"/>
      <c r="V108" s="2"/>
      <c r="W108" s="2"/>
      <c r="X108" s="2"/>
      <c r="Y108" s="2"/>
      <c r="Z108" s="2"/>
      <c r="AA108" s="2"/>
      <c r="AB108" s="2"/>
      <c r="AC108" s="2"/>
    </row>
    <row r="109" spans="1:29" ht="12.75">
      <c r="A109" s="885" t="s">
        <v>3284</v>
      </c>
      <c r="B109" s="2"/>
      <c r="C109" s="3" t="s">
        <v>3606</v>
      </c>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row>
    <row r="110" spans="1:29" ht="127.5">
      <c r="A110" s="885" t="s">
        <v>3380</v>
      </c>
      <c r="B110" s="2"/>
      <c r="C110" s="3" t="s">
        <v>3606</v>
      </c>
      <c r="D110" s="2"/>
      <c r="E110" s="2"/>
      <c r="F110" s="2"/>
      <c r="G110" s="3" t="s">
        <v>6932</v>
      </c>
      <c r="H110" s="2"/>
      <c r="I110" s="2"/>
      <c r="J110" s="3" t="s">
        <v>6933</v>
      </c>
      <c r="K110" s="2"/>
      <c r="L110" s="3" t="s">
        <v>6934</v>
      </c>
      <c r="M110" s="2"/>
      <c r="N110" s="2"/>
      <c r="O110" s="2"/>
      <c r="P110" s="2"/>
      <c r="Q110" s="2"/>
      <c r="R110" s="2"/>
      <c r="S110" s="2"/>
      <c r="T110" s="2"/>
      <c r="U110" s="2"/>
      <c r="V110" s="2"/>
      <c r="W110" s="2"/>
      <c r="X110" s="2"/>
      <c r="Y110" s="2"/>
      <c r="Z110" s="2"/>
      <c r="AA110" s="2"/>
      <c r="AB110" s="2"/>
      <c r="AC110" s="2"/>
    </row>
    <row r="111" spans="1:29" ht="15.75" customHeight="1">
      <c r="A111" s="885" t="s">
        <v>3412</v>
      </c>
      <c r="B111" s="2"/>
      <c r="C111" s="2"/>
      <c r="D111" s="2"/>
      <c r="E111" s="2"/>
      <c r="F111" s="2"/>
      <c r="G111" s="2"/>
      <c r="H111" s="2"/>
      <c r="I111" s="2"/>
      <c r="J111" s="2"/>
      <c r="K111" s="2"/>
      <c r="L111" s="3" t="s">
        <v>6935</v>
      </c>
      <c r="M111" s="2"/>
      <c r="N111" s="2"/>
      <c r="O111" s="2"/>
      <c r="P111" s="888" t="s">
        <v>6936</v>
      </c>
      <c r="Q111" s="2"/>
      <c r="R111" s="2"/>
      <c r="S111" s="2"/>
      <c r="T111" s="2"/>
      <c r="U111" s="2"/>
      <c r="V111" s="2"/>
      <c r="W111" s="2"/>
      <c r="X111" s="2"/>
      <c r="Y111" s="2"/>
      <c r="Z111" s="2"/>
      <c r="AA111" s="2"/>
      <c r="AB111" s="2"/>
      <c r="AC111" s="2"/>
    </row>
    <row r="112" spans="1:29" ht="23.25">
      <c r="A112" s="885" t="s">
        <v>3250</v>
      </c>
      <c r="B112" s="2"/>
      <c r="C112" s="2"/>
      <c r="D112" s="2"/>
      <c r="E112" s="2"/>
      <c r="F112" s="2"/>
      <c r="G112" s="2"/>
      <c r="H112" s="2"/>
      <c r="I112" s="2"/>
      <c r="J112" s="2"/>
      <c r="K112" s="2"/>
      <c r="L112" s="3" t="s">
        <v>6836</v>
      </c>
      <c r="M112" s="2"/>
      <c r="N112" s="2"/>
      <c r="O112" s="2"/>
      <c r="P112" s="889" t="s">
        <v>6937</v>
      </c>
      <c r="Q112" s="2"/>
      <c r="R112" s="2"/>
      <c r="S112" s="2"/>
      <c r="T112" s="2"/>
      <c r="U112" s="2"/>
      <c r="V112" s="2"/>
      <c r="W112" s="2"/>
      <c r="X112" s="2"/>
      <c r="Y112" s="2"/>
      <c r="Z112" s="2"/>
      <c r="AA112" s="2"/>
      <c r="AB112" s="2"/>
      <c r="AC112" s="2"/>
    </row>
    <row r="113" spans="1:29" ht="25.5">
      <c r="A113" s="885" t="s">
        <v>3334</v>
      </c>
      <c r="B113" s="2"/>
      <c r="C113" s="2"/>
      <c r="D113" s="2"/>
      <c r="E113" s="2"/>
      <c r="F113" s="2"/>
      <c r="G113" s="2"/>
      <c r="H113" s="2"/>
      <c r="I113" s="2"/>
      <c r="J113" s="2"/>
      <c r="K113" s="2"/>
      <c r="L113" s="2"/>
      <c r="M113" s="2"/>
      <c r="N113" s="2"/>
      <c r="O113" s="2"/>
      <c r="P113" s="890" t="s">
        <v>6938</v>
      </c>
      <c r="Q113" s="3" t="s">
        <v>6838</v>
      </c>
      <c r="R113" s="2"/>
      <c r="S113" s="2"/>
      <c r="T113" s="2"/>
      <c r="U113" s="2"/>
      <c r="V113" s="2"/>
      <c r="W113" s="2"/>
      <c r="X113" s="2"/>
      <c r="Y113" s="2"/>
      <c r="Z113" s="2"/>
      <c r="AA113" s="2"/>
      <c r="AB113" s="2"/>
      <c r="AC113" s="2"/>
    </row>
    <row r="114" spans="1:29" ht="25.5">
      <c r="A114" s="885" t="s">
        <v>3408</v>
      </c>
      <c r="B114" s="2"/>
      <c r="C114" s="3" t="s">
        <v>3606</v>
      </c>
      <c r="D114" s="2"/>
      <c r="E114" s="2"/>
      <c r="F114" s="2"/>
      <c r="G114" s="2"/>
      <c r="H114" s="3" t="s">
        <v>6939</v>
      </c>
      <c r="I114" s="2"/>
      <c r="J114" s="2"/>
      <c r="K114" s="2"/>
      <c r="L114" s="2"/>
      <c r="M114" s="2"/>
      <c r="N114" s="2"/>
      <c r="O114" s="2"/>
      <c r="P114" s="2"/>
      <c r="Q114" s="2"/>
      <c r="R114" s="2"/>
      <c r="S114" s="2"/>
      <c r="T114" s="2"/>
      <c r="U114" s="2"/>
      <c r="V114" s="2"/>
      <c r="W114" s="2"/>
      <c r="X114" s="2"/>
      <c r="Y114" s="2"/>
      <c r="Z114" s="2"/>
      <c r="AA114" s="2"/>
      <c r="AB114" s="2"/>
      <c r="AC114" s="2"/>
    </row>
    <row r="115" spans="1:29" ht="25.5">
      <c r="A115" s="885" t="s">
        <v>3346</v>
      </c>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row>
    <row r="116" spans="1:29" ht="12.75">
      <c r="A116" s="885" t="s">
        <v>3256</v>
      </c>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row>
    <row r="117" spans="1:29" ht="331.5">
      <c r="A117" s="885" t="s">
        <v>3300</v>
      </c>
      <c r="B117" s="3" t="s">
        <v>6940</v>
      </c>
      <c r="C117" s="3" t="s">
        <v>6941</v>
      </c>
      <c r="D117" s="2"/>
      <c r="E117" s="3" t="s">
        <v>6942</v>
      </c>
      <c r="F117" s="2"/>
      <c r="G117" s="3" t="s">
        <v>6943</v>
      </c>
      <c r="H117" s="3" t="s">
        <v>6944</v>
      </c>
      <c r="I117" s="3" t="s">
        <v>6945</v>
      </c>
      <c r="J117" s="3" t="s">
        <v>6946</v>
      </c>
      <c r="K117" s="3" t="s">
        <v>6947</v>
      </c>
      <c r="L117" s="3" t="s">
        <v>6948</v>
      </c>
      <c r="M117" s="3" t="s">
        <v>6949</v>
      </c>
      <c r="N117" s="3" t="s">
        <v>6950</v>
      </c>
      <c r="O117" s="3" t="s">
        <v>6951</v>
      </c>
      <c r="P117" s="3"/>
      <c r="Q117" s="3" t="s">
        <v>6952</v>
      </c>
      <c r="R117" s="3" t="s">
        <v>6953</v>
      </c>
      <c r="S117" s="2"/>
      <c r="T117" s="2"/>
      <c r="U117" s="2"/>
      <c r="V117" s="2"/>
      <c r="W117" s="2"/>
      <c r="X117" s="2"/>
      <c r="Y117" s="2"/>
      <c r="Z117" s="2"/>
      <c r="AA117" s="2"/>
      <c r="AB117" s="2"/>
      <c r="AC117" s="2"/>
    </row>
    <row r="118" spans="1:29" ht="12.75">
      <c r="A118" s="885" t="s">
        <v>3302</v>
      </c>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row>
    <row r="119" spans="1:29" ht="12.75">
      <c r="A119" s="885" t="s">
        <v>3523</v>
      </c>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row>
    <row r="120" spans="1:29" ht="114.75">
      <c r="A120" s="885" t="s">
        <v>3269</v>
      </c>
      <c r="B120" s="3" t="s">
        <v>6954</v>
      </c>
      <c r="C120" s="3" t="s">
        <v>3606</v>
      </c>
      <c r="D120" s="2"/>
      <c r="E120" s="2"/>
      <c r="F120" s="3" t="s">
        <v>6955</v>
      </c>
      <c r="G120" s="2"/>
      <c r="H120" s="2"/>
      <c r="I120" s="2"/>
      <c r="J120" s="2"/>
      <c r="K120" s="2"/>
      <c r="L120" s="2"/>
      <c r="M120" s="2"/>
      <c r="N120" s="2"/>
      <c r="O120" s="2"/>
      <c r="P120" s="2"/>
      <c r="Q120" s="2"/>
      <c r="R120" s="2"/>
      <c r="S120" s="2"/>
      <c r="T120" s="2"/>
      <c r="U120" s="2"/>
      <c r="V120" s="2"/>
      <c r="W120" s="2"/>
      <c r="X120" s="2"/>
      <c r="Y120" s="2"/>
      <c r="Z120" s="2"/>
      <c r="AA120" s="2"/>
      <c r="AB120" s="2"/>
      <c r="AC120" s="2"/>
    </row>
    <row r="121" spans="1:29" ht="25.5">
      <c r="A121" s="885" t="s">
        <v>3280</v>
      </c>
      <c r="B121" s="2"/>
      <c r="C121" s="3" t="s">
        <v>3606</v>
      </c>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row>
    <row r="122" spans="1:29" ht="12.75">
      <c r="A122" s="885" t="s">
        <v>3263</v>
      </c>
      <c r="B122" s="2"/>
      <c r="C122" s="3" t="s">
        <v>3551</v>
      </c>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row>
    <row r="123" spans="1:29" ht="12.75">
      <c r="A123" s="885" t="s">
        <v>3374</v>
      </c>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row>
    <row r="124" spans="1:29" ht="12.75">
      <c r="A124" s="885" t="s">
        <v>3325</v>
      </c>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row>
    <row r="125" spans="1:29" ht="25.5">
      <c r="A125" s="885" t="s">
        <v>3296</v>
      </c>
      <c r="B125" s="2"/>
      <c r="C125" s="3" t="s">
        <v>3551</v>
      </c>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row>
    <row r="126" spans="1:29" ht="25.5">
      <c r="A126" s="885" t="s">
        <v>3402</v>
      </c>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row>
    <row r="127" spans="1:29" ht="12.75">
      <c r="A127" s="885" t="s">
        <v>3392</v>
      </c>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row>
    <row r="128" spans="1:29" ht="25.5">
      <c r="A128" s="885" t="s">
        <v>3436</v>
      </c>
      <c r="B128" s="2"/>
      <c r="C128" s="2"/>
      <c r="D128" s="2"/>
      <c r="E128" s="2"/>
      <c r="F128" s="2"/>
      <c r="G128" s="3" t="s">
        <v>6956</v>
      </c>
      <c r="H128" s="3" t="s">
        <v>6957</v>
      </c>
      <c r="I128" s="2"/>
      <c r="J128" s="2"/>
      <c r="K128" s="2"/>
      <c r="L128" s="2"/>
      <c r="M128" s="2"/>
      <c r="N128" s="2"/>
      <c r="O128" s="2"/>
      <c r="P128" s="2"/>
      <c r="Q128" s="2"/>
      <c r="R128" s="2"/>
      <c r="S128" s="2"/>
      <c r="T128" s="2"/>
      <c r="U128" s="2"/>
      <c r="V128" s="2"/>
      <c r="W128" s="2"/>
      <c r="X128" s="2"/>
      <c r="Y128" s="2"/>
      <c r="Z128" s="2"/>
      <c r="AA128" s="2"/>
      <c r="AB128" s="2"/>
      <c r="AC128" s="2"/>
    </row>
    <row r="129" spans="1:29" ht="25.5">
      <c r="A129" s="885" t="s">
        <v>3460</v>
      </c>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row>
    <row r="130" spans="1:29" ht="12.75">
      <c r="A130" s="885" t="s">
        <v>3410</v>
      </c>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row>
    <row r="131" spans="1:29" ht="140.25">
      <c r="A131" s="885" t="s">
        <v>3231</v>
      </c>
      <c r="B131" s="2"/>
      <c r="C131" s="2"/>
      <c r="D131" s="2"/>
      <c r="E131" s="3" t="s">
        <v>6958</v>
      </c>
      <c r="F131" s="2"/>
      <c r="G131" s="3" t="s">
        <v>6959</v>
      </c>
      <c r="H131" s="891" t="s">
        <v>6960</v>
      </c>
      <c r="I131" s="2"/>
      <c r="J131" s="2"/>
      <c r="K131" s="2"/>
      <c r="L131" s="2"/>
      <c r="M131" s="2"/>
      <c r="N131" s="2"/>
      <c r="O131" s="3"/>
      <c r="P131" s="3"/>
      <c r="Q131" s="3" t="s">
        <v>6894</v>
      </c>
      <c r="R131" s="2"/>
      <c r="S131" s="2"/>
      <c r="T131" s="2"/>
      <c r="U131" s="2"/>
      <c r="V131" s="2"/>
      <c r="W131" s="2"/>
      <c r="X131" s="2"/>
      <c r="Y131" s="2"/>
      <c r="Z131" s="2"/>
      <c r="AA131" s="2"/>
      <c r="AB131" s="2"/>
      <c r="AC131" s="2"/>
    </row>
    <row r="132" spans="1:29" ht="178.5">
      <c r="A132" s="885" t="s">
        <v>3349</v>
      </c>
      <c r="B132" s="3" t="s">
        <v>6961</v>
      </c>
      <c r="C132" s="3" t="s">
        <v>6962</v>
      </c>
      <c r="D132" s="3" t="s">
        <v>6963</v>
      </c>
      <c r="E132" s="3" t="s">
        <v>6964</v>
      </c>
      <c r="F132" s="3"/>
      <c r="G132" s="3" t="s">
        <v>6965</v>
      </c>
      <c r="H132" s="2"/>
      <c r="I132" s="3" t="s">
        <v>6966</v>
      </c>
      <c r="J132" s="2"/>
      <c r="K132" s="3" t="s">
        <v>6967</v>
      </c>
      <c r="L132" s="3" t="s">
        <v>6968</v>
      </c>
      <c r="M132" s="3"/>
      <c r="N132" s="3" t="s">
        <v>6969</v>
      </c>
      <c r="O132" s="3"/>
      <c r="P132" s="2"/>
      <c r="Q132" s="2"/>
      <c r="R132" s="2"/>
      <c r="S132" s="2"/>
      <c r="T132" s="2"/>
      <c r="U132" s="2"/>
      <c r="V132" s="2"/>
      <c r="W132" s="2"/>
      <c r="X132" s="2"/>
      <c r="Y132" s="2"/>
      <c r="Z132" s="2"/>
      <c r="AA132" s="2"/>
      <c r="AB132" s="2"/>
      <c r="AC132" s="2"/>
    </row>
    <row r="133" spans="1:29" ht="25.5">
      <c r="A133" s="885" t="s">
        <v>3501</v>
      </c>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row>
    <row r="134" spans="1:29" ht="242.25">
      <c r="A134" s="892" t="s">
        <v>3353</v>
      </c>
      <c r="B134" s="893"/>
      <c r="C134" s="893"/>
      <c r="D134" s="893"/>
      <c r="E134" s="893"/>
      <c r="F134" s="893"/>
      <c r="G134" s="894" t="s">
        <v>6970</v>
      </c>
      <c r="H134" s="894" t="s">
        <v>6971</v>
      </c>
      <c r="I134" s="893"/>
      <c r="J134" s="894" t="s">
        <v>6972</v>
      </c>
      <c r="K134" s="894" t="s">
        <v>6973</v>
      </c>
      <c r="L134" s="894" t="s">
        <v>6974</v>
      </c>
      <c r="M134" s="893"/>
      <c r="N134" s="894" t="s">
        <v>6975</v>
      </c>
      <c r="O134" s="893"/>
      <c r="P134" s="894"/>
      <c r="Q134" s="894" t="s">
        <v>6976</v>
      </c>
      <c r="R134" s="893"/>
      <c r="S134" s="895" t="s">
        <v>6977</v>
      </c>
      <c r="T134" s="896" t="s">
        <v>6978</v>
      </c>
      <c r="U134" s="893"/>
      <c r="V134" s="893"/>
      <c r="W134" s="893"/>
      <c r="X134" s="893"/>
      <c r="Y134" s="893"/>
      <c r="Z134" s="893"/>
      <c r="AA134" s="893"/>
      <c r="AB134" s="893"/>
      <c r="AC134" s="893"/>
    </row>
    <row r="135" spans="1:29" ht="12.75">
      <c r="A135" s="885" t="s">
        <v>3529</v>
      </c>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row>
    <row r="136" spans="1:29" ht="12.75">
      <c r="A136" s="885" t="s">
        <v>3388</v>
      </c>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row>
    <row r="137" spans="1:29" ht="12.75">
      <c r="A137" s="885" t="s">
        <v>3337</v>
      </c>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row>
    <row r="138" spans="1:29" ht="12.75">
      <c r="A138" s="885" t="s">
        <v>3386</v>
      </c>
      <c r="B138" s="2"/>
      <c r="C138" s="2"/>
      <c r="D138" s="2"/>
      <c r="E138" s="2"/>
      <c r="F138" s="2"/>
      <c r="G138" s="3" t="s">
        <v>6979</v>
      </c>
      <c r="H138" s="2"/>
      <c r="I138" s="2"/>
      <c r="J138" s="2"/>
      <c r="K138" s="2"/>
      <c r="L138" s="2"/>
      <c r="M138" s="2"/>
      <c r="N138" s="2"/>
      <c r="O138" s="2"/>
      <c r="P138" s="2"/>
      <c r="Q138" s="2"/>
      <c r="R138" s="2"/>
      <c r="S138" s="2"/>
      <c r="T138" s="2"/>
      <c r="U138" s="2"/>
      <c r="V138" s="2"/>
      <c r="W138" s="2"/>
      <c r="X138" s="2"/>
      <c r="Y138" s="2"/>
      <c r="Z138" s="2"/>
      <c r="AA138" s="2"/>
      <c r="AB138" s="2"/>
      <c r="AC138" s="2"/>
    </row>
    <row r="139" spans="1:29" ht="38.25">
      <c r="A139" s="885" t="s">
        <v>3367</v>
      </c>
      <c r="B139" s="2"/>
      <c r="C139" s="3" t="s">
        <v>6980</v>
      </c>
      <c r="D139" s="2"/>
      <c r="E139" s="2"/>
      <c r="F139" s="2"/>
      <c r="G139" s="3" t="s">
        <v>6981</v>
      </c>
      <c r="H139" s="3" t="s">
        <v>6982</v>
      </c>
      <c r="I139" s="2"/>
      <c r="J139" s="2"/>
      <c r="K139" s="2"/>
      <c r="L139" s="2"/>
      <c r="M139" s="2"/>
      <c r="N139" s="2"/>
      <c r="O139" s="2"/>
      <c r="P139" s="2"/>
      <c r="Q139" s="2"/>
      <c r="R139" s="2"/>
      <c r="S139" s="2"/>
      <c r="T139" s="2"/>
      <c r="U139" s="2"/>
      <c r="V139" s="2"/>
      <c r="W139" s="2"/>
      <c r="X139" s="2"/>
      <c r="Y139" s="2"/>
      <c r="Z139" s="2"/>
      <c r="AA139" s="2"/>
      <c r="AB139" s="2"/>
      <c r="AC139" s="2"/>
    </row>
    <row r="140" spans="1:29" ht="12.75">
      <c r="A140" s="885" t="s">
        <v>3339</v>
      </c>
      <c r="B140" s="2"/>
      <c r="C140" s="3" t="s">
        <v>3606</v>
      </c>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row>
    <row r="141" spans="1:29" ht="12.75">
      <c r="A141" s="885" t="s">
        <v>3430</v>
      </c>
      <c r="B141" s="2"/>
      <c r="C141" s="3" t="s">
        <v>3606</v>
      </c>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row>
    <row r="142" spans="1:29" ht="12.75">
      <c r="A142" s="885" t="s">
        <v>3320</v>
      </c>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row>
    <row r="143" spans="1:29" ht="12.75">
      <c r="A143" s="885" t="s">
        <v>3516</v>
      </c>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row>
    <row r="144" spans="1:29" ht="12.75">
      <c r="A144" s="885" t="s">
        <v>3335</v>
      </c>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row>
    <row r="145" spans="1:29" ht="51">
      <c r="A145" s="885" t="s">
        <v>3304</v>
      </c>
      <c r="B145" s="2"/>
      <c r="C145" s="3" t="s">
        <v>3551</v>
      </c>
      <c r="D145" s="2"/>
      <c r="E145" s="2"/>
      <c r="F145" s="2"/>
      <c r="G145" s="3" t="s">
        <v>6983</v>
      </c>
      <c r="H145" s="3" t="s">
        <v>6984</v>
      </c>
      <c r="I145" s="2"/>
      <c r="J145" s="3" t="s">
        <v>6985</v>
      </c>
      <c r="K145" s="2"/>
      <c r="L145" s="3" t="s">
        <v>6986</v>
      </c>
      <c r="M145" s="3" t="s">
        <v>6987</v>
      </c>
      <c r="N145" s="3"/>
      <c r="O145" s="3"/>
      <c r="P145" s="2"/>
      <c r="Q145" s="3" t="s">
        <v>6988</v>
      </c>
      <c r="R145" s="2"/>
      <c r="S145" s="3" t="s">
        <v>3551</v>
      </c>
      <c r="T145" s="2"/>
      <c r="U145" s="2"/>
      <c r="V145" s="2"/>
      <c r="W145" s="2"/>
      <c r="X145" s="2"/>
      <c r="Y145" s="2"/>
      <c r="Z145" s="2"/>
      <c r="AA145" s="2"/>
      <c r="AB145" s="2"/>
      <c r="AC145" s="2"/>
    </row>
    <row r="146" spans="1:29" ht="255">
      <c r="A146" s="885" t="s">
        <v>3266</v>
      </c>
      <c r="B146" s="2"/>
      <c r="C146" s="3" t="s">
        <v>3551</v>
      </c>
      <c r="D146" s="2"/>
      <c r="E146" s="2"/>
      <c r="F146" s="2"/>
      <c r="G146" s="3" t="s">
        <v>6989</v>
      </c>
      <c r="H146" s="3" t="s">
        <v>6990</v>
      </c>
      <c r="I146" s="3" t="s">
        <v>6991</v>
      </c>
      <c r="J146" s="3" t="s">
        <v>6992</v>
      </c>
      <c r="K146" s="3" t="s">
        <v>6993</v>
      </c>
      <c r="L146" s="3" t="s">
        <v>6994</v>
      </c>
      <c r="M146" s="25" t="s">
        <v>6995</v>
      </c>
      <c r="P146" s="2"/>
      <c r="Q146" s="2"/>
      <c r="R146" s="2"/>
      <c r="S146" s="2" t="s">
        <v>9696</v>
      </c>
      <c r="T146" s="2"/>
      <c r="U146" s="2"/>
      <c r="V146" s="2"/>
      <c r="W146" s="2"/>
      <c r="X146" s="2"/>
      <c r="Y146" s="2"/>
      <c r="Z146" s="2"/>
      <c r="AA146" s="2"/>
      <c r="AB146" s="2"/>
      <c r="AC146" s="2"/>
    </row>
    <row r="147" spans="1:29" ht="12.75">
      <c r="A147" s="885" t="s">
        <v>3370</v>
      </c>
      <c r="B147" s="2"/>
      <c r="C147" s="2"/>
      <c r="D147" s="2"/>
      <c r="E147" s="2"/>
      <c r="F147" s="2"/>
      <c r="G147" s="3"/>
      <c r="H147" s="2"/>
      <c r="I147" s="2"/>
      <c r="J147" s="2"/>
      <c r="K147" s="2"/>
      <c r="L147" s="2"/>
      <c r="M147" s="2"/>
      <c r="N147" s="2"/>
      <c r="O147" s="2"/>
      <c r="P147" s="2"/>
      <c r="Q147" s="2"/>
      <c r="R147" s="2"/>
      <c r="S147" s="2"/>
      <c r="T147" s="2"/>
      <c r="U147" s="2"/>
      <c r="V147" s="2"/>
      <c r="W147" s="2"/>
      <c r="X147" s="2"/>
      <c r="Y147" s="2"/>
      <c r="Z147" s="2"/>
      <c r="AA147" s="2"/>
      <c r="AB147" s="2"/>
      <c r="AC147" s="2"/>
    </row>
    <row r="148" spans="1:29" ht="153">
      <c r="A148" s="885" t="s">
        <v>3275</v>
      </c>
      <c r="B148" s="2"/>
      <c r="C148" s="3" t="s">
        <v>3551</v>
      </c>
      <c r="D148" s="2"/>
      <c r="E148" s="2"/>
      <c r="F148" s="2"/>
      <c r="G148" s="3" t="s">
        <v>6996</v>
      </c>
      <c r="H148" s="3" t="s">
        <v>6997</v>
      </c>
      <c r="I148" s="25" t="s">
        <v>6998</v>
      </c>
      <c r="J148" s="3" t="s">
        <v>6916</v>
      </c>
      <c r="K148" s="3" t="s">
        <v>6999</v>
      </c>
      <c r="L148" s="3" t="s">
        <v>7000</v>
      </c>
      <c r="M148" s="2"/>
      <c r="N148" s="2"/>
      <c r="O148" s="2"/>
      <c r="P148" s="2"/>
      <c r="Q148" s="2"/>
      <c r="R148" s="2"/>
      <c r="S148" s="2"/>
      <c r="T148" s="2"/>
      <c r="U148" s="2"/>
      <c r="V148" s="2"/>
      <c r="W148" s="2"/>
      <c r="X148" s="2"/>
      <c r="Y148" s="2"/>
      <c r="Z148" s="2"/>
      <c r="AA148" s="2"/>
      <c r="AB148" s="2"/>
      <c r="AC148" s="2"/>
    </row>
    <row r="149" spans="1:29" ht="12.75">
      <c r="A149" s="885" t="s">
        <v>3452</v>
      </c>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row>
    <row r="150" spans="1:29" ht="51">
      <c r="A150" s="885" t="s">
        <v>3351</v>
      </c>
      <c r="B150" s="2"/>
      <c r="C150" s="3" t="s">
        <v>3551</v>
      </c>
      <c r="D150" s="2"/>
      <c r="E150" s="3" t="s">
        <v>7001</v>
      </c>
      <c r="F150" s="2"/>
      <c r="G150" s="2"/>
      <c r="H150" s="2"/>
      <c r="I150" s="2"/>
      <c r="J150" s="2"/>
      <c r="K150" s="2"/>
      <c r="L150" s="2"/>
      <c r="M150" s="2"/>
      <c r="N150" s="2"/>
      <c r="O150" s="2"/>
      <c r="P150" s="2"/>
      <c r="Q150" s="2"/>
      <c r="R150" s="2"/>
      <c r="S150" s="2"/>
      <c r="T150" s="2"/>
      <c r="U150" s="2"/>
      <c r="V150" s="2"/>
      <c r="W150" s="2"/>
      <c r="X150" s="2"/>
      <c r="Y150" s="2"/>
      <c r="Z150" s="2"/>
      <c r="AA150" s="2"/>
      <c r="AB150" s="2"/>
      <c r="AC150" s="2"/>
    </row>
    <row r="151" spans="1:29" ht="63.75">
      <c r="A151" s="885" t="s">
        <v>3343</v>
      </c>
      <c r="B151" s="3" t="s">
        <v>7002</v>
      </c>
      <c r="C151" s="18" t="s">
        <v>7003</v>
      </c>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row>
    <row r="152" spans="1:29" ht="12.75">
      <c r="A152" s="885" t="s">
        <v>3499</v>
      </c>
      <c r="B152" s="2"/>
      <c r="C152" s="2"/>
      <c r="D152" s="2"/>
      <c r="E152" s="2"/>
      <c r="F152" s="2"/>
      <c r="G152" s="3" t="s">
        <v>7004</v>
      </c>
      <c r="H152" s="2"/>
      <c r="I152" s="2"/>
      <c r="J152" s="2"/>
      <c r="K152" s="2"/>
      <c r="L152" s="2"/>
      <c r="M152" s="2"/>
      <c r="N152" s="2"/>
      <c r="O152" s="2"/>
      <c r="P152" s="2"/>
      <c r="Q152" s="2"/>
      <c r="R152" s="2"/>
      <c r="S152" s="2"/>
      <c r="T152" s="2"/>
      <c r="U152" s="2"/>
      <c r="V152" s="2"/>
      <c r="W152" s="2"/>
      <c r="X152" s="2"/>
      <c r="Y152" s="2"/>
      <c r="Z152" s="2"/>
      <c r="AA152" s="2"/>
      <c r="AB152" s="2"/>
      <c r="AC152" s="2"/>
    </row>
    <row r="153" spans="1:29" ht="12.75">
      <c r="A153" s="885" t="s">
        <v>3331</v>
      </c>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row>
    <row r="154" spans="1:29" ht="12.75">
      <c r="A154" s="885" t="s">
        <v>3316</v>
      </c>
      <c r="B154" s="2"/>
      <c r="C154" s="3" t="s">
        <v>7005</v>
      </c>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row>
    <row r="155" spans="1:29" ht="12.75">
      <c r="A155" s="885" t="s">
        <v>3282</v>
      </c>
      <c r="B155" s="2"/>
      <c r="C155" s="3" t="s">
        <v>3606</v>
      </c>
      <c r="D155" s="2"/>
      <c r="E155" s="2"/>
      <c r="F155" s="2"/>
      <c r="G155" s="3" t="s">
        <v>7006</v>
      </c>
      <c r="H155" s="2"/>
      <c r="I155" s="2"/>
      <c r="J155" s="2"/>
      <c r="K155" s="2"/>
      <c r="L155" s="2"/>
      <c r="M155" s="2"/>
      <c r="N155" s="2"/>
      <c r="O155" s="2"/>
      <c r="P155" s="2"/>
      <c r="Q155" s="2"/>
      <c r="R155" s="2"/>
      <c r="S155" s="2"/>
      <c r="T155" s="2"/>
      <c r="U155" s="2"/>
      <c r="V155" s="2"/>
      <c r="W155" s="2"/>
      <c r="X155" s="2"/>
      <c r="Y155" s="2"/>
      <c r="Z155" s="2"/>
      <c r="AA155" s="2"/>
      <c r="AB155" s="2"/>
      <c r="AC155" s="2"/>
    </row>
    <row r="156" spans="1:29" ht="12.75">
      <c r="A156" s="885" t="s">
        <v>3513</v>
      </c>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row>
    <row r="157" spans="1:29" ht="12.75">
      <c r="A157" s="885" t="s">
        <v>3415</v>
      </c>
      <c r="B157" s="2"/>
      <c r="C157" s="3" t="s">
        <v>3606</v>
      </c>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row>
    <row r="158" spans="1:29" ht="140.25">
      <c r="A158" s="885" t="s">
        <v>3277</v>
      </c>
      <c r="B158" s="2"/>
      <c r="C158" s="2"/>
      <c r="D158" s="3" t="s">
        <v>7007</v>
      </c>
      <c r="E158" s="3" t="s">
        <v>7008</v>
      </c>
      <c r="F158" s="2"/>
      <c r="G158" s="3" t="s">
        <v>7009</v>
      </c>
      <c r="H158" s="3" t="s">
        <v>7010</v>
      </c>
      <c r="I158" s="2"/>
      <c r="J158" s="2"/>
      <c r="K158" s="2"/>
      <c r="L158" s="2"/>
      <c r="M158" s="2"/>
      <c r="N158" s="2"/>
      <c r="O158" s="2"/>
      <c r="P158" s="2"/>
      <c r="Q158" s="2"/>
      <c r="R158" s="2"/>
      <c r="S158" s="3" t="s">
        <v>7011</v>
      </c>
      <c r="T158" s="3" t="s">
        <v>7012</v>
      </c>
      <c r="U158" s="2"/>
      <c r="V158" s="2"/>
      <c r="W158" s="2"/>
      <c r="X158" s="2"/>
      <c r="Y158" s="2"/>
      <c r="Z158" s="2"/>
      <c r="AA158" s="2"/>
      <c r="AB158" s="2"/>
      <c r="AC158" s="2"/>
    </row>
    <row r="159" spans="1:29" ht="25.5">
      <c r="A159" s="885" t="s">
        <v>3494</v>
      </c>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row>
    <row r="160" spans="1:29" ht="12.75">
      <c r="A160" s="885"/>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row>
    <row r="161" spans="1:1" ht="12.75">
      <c r="A161" s="897"/>
    </row>
    <row r="162" spans="1:1" ht="12.75">
      <c r="A162" s="898"/>
    </row>
    <row r="163" spans="1:1" ht="12.75">
      <c r="A163" s="897"/>
    </row>
    <row r="164" spans="1:1" ht="12.75">
      <c r="A164" s="897"/>
    </row>
    <row r="165" spans="1:1" ht="12.75">
      <c r="A165" s="897"/>
    </row>
    <row r="166" spans="1:1" ht="12.75">
      <c r="A166" s="897"/>
    </row>
    <row r="167" spans="1:1" ht="12.75">
      <c r="A167" s="897"/>
    </row>
    <row r="168" spans="1:1" ht="12.75">
      <c r="A168" s="897"/>
    </row>
    <row r="169" spans="1:1" ht="12.75">
      <c r="A169" s="897"/>
    </row>
    <row r="170" spans="1:1" ht="12.75">
      <c r="A170" s="897"/>
    </row>
    <row r="171" spans="1:1" ht="12.75">
      <c r="A171" s="897"/>
    </row>
    <row r="172" spans="1:1" ht="12.75">
      <c r="A172" s="897"/>
    </row>
    <row r="173" spans="1:1" ht="12.75">
      <c r="A173" s="897"/>
    </row>
    <row r="174" spans="1:1" ht="12.75">
      <c r="A174" s="897"/>
    </row>
    <row r="175" spans="1:1" ht="12.75">
      <c r="A175" s="897"/>
    </row>
    <row r="176" spans="1:1" ht="12.75">
      <c r="A176" s="897"/>
    </row>
    <row r="177" spans="1:1" ht="12.75">
      <c r="A177" s="897"/>
    </row>
    <row r="178" spans="1:1" ht="12.75">
      <c r="A178" s="897"/>
    </row>
    <row r="179" spans="1:1" ht="12.75">
      <c r="A179" s="897"/>
    </row>
    <row r="180" spans="1:1" ht="12.75">
      <c r="A180" s="897"/>
    </row>
    <row r="181" spans="1:1" ht="12.75">
      <c r="A181" s="897"/>
    </row>
    <row r="182" spans="1:1" ht="12.75">
      <c r="A182" s="897"/>
    </row>
    <row r="183" spans="1:1" ht="12.75">
      <c r="A183" s="897"/>
    </row>
    <row r="184" spans="1:1" ht="12.75">
      <c r="A184" s="897"/>
    </row>
    <row r="185" spans="1:1" ht="12.75">
      <c r="A185" s="897"/>
    </row>
    <row r="186" spans="1:1" ht="12.75">
      <c r="A186" s="897"/>
    </row>
    <row r="187" spans="1:1" ht="12.75">
      <c r="A187" s="897"/>
    </row>
    <row r="188" spans="1:1" ht="12.75">
      <c r="A188" s="897"/>
    </row>
    <row r="189" spans="1:1" ht="12.75">
      <c r="A189" s="897"/>
    </row>
    <row r="190" spans="1:1" ht="12.75">
      <c r="A190" s="897"/>
    </row>
    <row r="191" spans="1:1" ht="12.75">
      <c r="A191" s="897"/>
    </row>
    <row r="192" spans="1:1" ht="12.75">
      <c r="A192" s="897"/>
    </row>
    <row r="193" spans="1:1" ht="12.75">
      <c r="A193" s="897"/>
    </row>
    <row r="194" spans="1:1" ht="12.75">
      <c r="A194" s="897"/>
    </row>
    <row r="195" spans="1:1" ht="12.75">
      <c r="A195" s="897"/>
    </row>
    <row r="196" spans="1:1" ht="12.75">
      <c r="A196" s="899"/>
    </row>
    <row r="197" spans="1:1" ht="12.75">
      <c r="A197" s="897"/>
    </row>
    <row r="198" spans="1:1" ht="12.75">
      <c r="A198" s="897"/>
    </row>
    <row r="199" spans="1:1" ht="12.75">
      <c r="A199" s="897"/>
    </row>
    <row r="200" spans="1:1" ht="12.75">
      <c r="A200" s="897"/>
    </row>
    <row r="201" spans="1:1" ht="12.75">
      <c r="A201" s="897"/>
    </row>
    <row r="202" spans="1:1" ht="12.75">
      <c r="A202" s="897"/>
    </row>
    <row r="203" spans="1:1" ht="12.75">
      <c r="A203" s="897"/>
    </row>
    <row r="204" spans="1:1" ht="12.75">
      <c r="A204" s="897"/>
    </row>
    <row r="205" spans="1:1" ht="12.75">
      <c r="A205" s="897"/>
    </row>
    <row r="206" spans="1:1" ht="12.75">
      <c r="A206" s="897"/>
    </row>
    <row r="207" spans="1:1" ht="12.75">
      <c r="A207" s="897"/>
    </row>
    <row r="208" spans="1:1" ht="12.75">
      <c r="A208" s="897"/>
    </row>
    <row r="209" spans="1:1" ht="12.75">
      <c r="A209" s="897"/>
    </row>
    <row r="210" spans="1:1" ht="12.75">
      <c r="A210" s="897"/>
    </row>
    <row r="211" spans="1:1" ht="12.75">
      <c r="A211" s="897"/>
    </row>
    <row r="212" spans="1:1" ht="12.75">
      <c r="A212" s="897"/>
    </row>
    <row r="213" spans="1:1" ht="12.75">
      <c r="A213" s="897"/>
    </row>
    <row r="214" spans="1:1" ht="12.75">
      <c r="A214" s="897"/>
    </row>
    <row r="215" spans="1:1" ht="12.75">
      <c r="A215" s="897"/>
    </row>
    <row r="216" spans="1:1" ht="12.75">
      <c r="A216" s="897"/>
    </row>
    <row r="217" spans="1:1" ht="12.75">
      <c r="A217" s="897"/>
    </row>
    <row r="218" spans="1:1" ht="12.75">
      <c r="A218" s="897"/>
    </row>
    <row r="219" spans="1:1" ht="12.75">
      <c r="A219" s="897"/>
    </row>
    <row r="220" spans="1:1" ht="12.75">
      <c r="A220" s="897"/>
    </row>
    <row r="221" spans="1:1" ht="12.75">
      <c r="A221" s="897"/>
    </row>
    <row r="222" spans="1:1" ht="12.75">
      <c r="A222" s="897"/>
    </row>
    <row r="223" spans="1:1" ht="12.75">
      <c r="A223" s="897"/>
    </row>
    <row r="224" spans="1:1" ht="12.75">
      <c r="A224" s="897"/>
    </row>
    <row r="225" spans="1:1" ht="12.75">
      <c r="A225" s="897"/>
    </row>
    <row r="226" spans="1:1" ht="12.75">
      <c r="A226" s="897"/>
    </row>
    <row r="227" spans="1:1" ht="12.75">
      <c r="A227" s="897"/>
    </row>
    <row r="228" spans="1:1" ht="12.75">
      <c r="A228" s="897"/>
    </row>
    <row r="229" spans="1:1" ht="12.75">
      <c r="A229" s="897"/>
    </row>
    <row r="230" spans="1:1" ht="12.75">
      <c r="A230" s="897"/>
    </row>
    <row r="231" spans="1:1" ht="12.75">
      <c r="A231" s="897"/>
    </row>
    <row r="232" spans="1:1" ht="12.75">
      <c r="A232" s="897"/>
    </row>
    <row r="233" spans="1:1" ht="12.75">
      <c r="A233" s="897"/>
    </row>
    <row r="234" spans="1:1" ht="12.75">
      <c r="A234" s="897"/>
    </row>
    <row r="235" spans="1:1" ht="12.75">
      <c r="A235" s="897"/>
    </row>
    <row r="236" spans="1:1" ht="12.75">
      <c r="A236" s="897"/>
    </row>
    <row r="237" spans="1:1" ht="12.75">
      <c r="A237" s="897"/>
    </row>
    <row r="238" spans="1:1" ht="12.75">
      <c r="A238" s="897"/>
    </row>
    <row r="239" spans="1:1" ht="12.75">
      <c r="A239" s="897"/>
    </row>
    <row r="240" spans="1:1" ht="12.75">
      <c r="A240" s="897"/>
    </row>
    <row r="241" spans="1:1" ht="12.75">
      <c r="A241" s="897"/>
    </row>
    <row r="242" spans="1:1" ht="12.75">
      <c r="A242" s="897"/>
    </row>
    <row r="243" spans="1:1" ht="12.75">
      <c r="A243" s="897"/>
    </row>
    <row r="244" spans="1:1" ht="12.75">
      <c r="A244" s="897"/>
    </row>
    <row r="245" spans="1:1" ht="12.75">
      <c r="A245" s="897"/>
    </row>
    <row r="246" spans="1:1" ht="12.75">
      <c r="A246" s="897"/>
    </row>
    <row r="247" spans="1:1" ht="12.75">
      <c r="A247" s="897"/>
    </row>
    <row r="248" spans="1:1" ht="12.75">
      <c r="A248" s="897"/>
    </row>
    <row r="249" spans="1:1" ht="12.75">
      <c r="A249" s="897"/>
    </row>
    <row r="250" spans="1:1" ht="12.75">
      <c r="A250" s="897"/>
    </row>
    <row r="251" spans="1:1" ht="12.75">
      <c r="A251" s="897"/>
    </row>
    <row r="252" spans="1:1" ht="12.75">
      <c r="A252" s="897"/>
    </row>
    <row r="253" spans="1:1" ht="12.75">
      <c r="A253" s="897"/>
    </row>
    <row r="254" spans="1:1" ht="12.75">
      <c r="A254" s="897"/>
    </row>
    <row r="255" spans="1:1" ht="12.75">
      <c r="A255" s="897"/>
    </row>
    <row r="256" spans="1:1" ht="12.75">
      <c r="A256" s="897"/>
    </row>
    <row r="257" spans="1:1" ht="12.75">
      <c r="A257" s="897"/>
    </row>
    <row r="258" spans="1:1" ht="12.75">
      <c r="A258" s="897"/>
    </row>
    <row r="259" spans="1:1" ht="12.75">
      <c r="A259" s="897"/>
    </row>
    <row r="260" spans="1:1" ht="12.75">
      <c r="A260" s="897"/>
    </row>
    <row r="261" spans="1:1" ht="12.75">
      <c r="A261" s="897"/>
    </row>
    <row r="262" spans="1:1" ht="12.75">
      <c r="A262" s="897"/>
    </row>
    <row r="263" spans="1:1" ht="12.75">
      <c r="A263" s="897"/>
    </row>
    <row r="264" spans="1:1" ht="12.75">
      <c r="A264" s="897"/>
    </row>
    <row r="265" spans="1:1" ht="12.75">
      <c r="A265" s="897"/>
    </row>
    <row r="266" spans="1:1" ht="12.75">
      <c r="A266" s="897"/>
    </row>
    <row r="267" spans="1:1" ht="12.75">
      <c r="A267" s="897"/>
    </row>
    <row r="268" spans="1:1" ht="12.75">
      <c r="A268" s="897"/>
    </row>
    <row r="269" spans="1:1" ht="12.75">
      <c r="A269" s="897"/>
    </row>
    <row r="270" spans="1:1" ht="12.75">
      <c r="A270" s="897"/>
    </row>
    <row r="271" spans="1:1" ht="12.75">
      <c r="A271" s="897"/>
    </row>
    <row r="272" spans="1:1" ht="12.75">
      <c r="A272" s="897"/>
    </row>
    <row r="273" spans="1:1" ht="12.75">
      <c r="A273" s="897"/>
    </row>
    <row r="274" spans="1:1" ht="12.75">
      <c r="A274" s="897"/>
    </row>
    <row r="275" spans="1:1" ht="12.75">
      <c r="A275" s="897"/>
    </row>
    <row r="276" spans="1:1" ht="12.75">
      <c r="A276" s="897"/>
    </row>
    <row r="277" spans="1:1" ht="12.75">
      <c r="A277" s="897"/>
    </row>
    <row r="278" spans="1:1" ht="12.75">
      <c r="A278" s="897"/>
    </row>
    <row r="279" spans="1:1" ht="12.75">
      <c r="A279" s="897"/>
    </row>
    <row r="280" spans="1:1" ht="12.75">
      <c r="A280" s="897"/>
    </row>
    <row r="281" spans="1:1" ht="12.75">
      <c r="A281" s="897"/>
    </row>
    <row r="282" spans="1:1" ht="12.75">
      <c r="A282" s="897"/>
    </row>
    <row r="283" spans="1:1" ht="12.75">
      <c r="A283" s="897"/>
    </row>
    <row r="284" spans="1:1" ht="12.75">
      <c r="A284" s="897"/>
    </row>
    <row r="285" spans="1:1" ht="12.75">
      <c r="A285" s="897"/>
    </row>
    <row r="286" spans="1:1" ht="12.75">
      <c r="A286" s="897"/>
    </row>
    <row r="287" spans="1:1" ht="12.75">
      <c r="A287" s="897"/>
    </row>
    <row r="288" spans="1:1" ht="12.75">
      <c r="A288" s="897"/>
    </row>
    <row r="289" spans="1:1" ht="12.75">
      <c r="A289" s="897"/>
    </row>
    <row r="290" spans="1:1" ht="12.75">
      <c r="A290" s="897"/>
    </row>
    <row r="291" spans="1:1" ht="12.75">
      <c r="A291" s="897"/>
    </row>
    <row r="292" spans="1:1" ht="12.75">
      <c r="A292" s="897"/>
    </row>
    <row r="293" spans="1:1" ht="12.75">
      <c r="A293" s="897"/>
    </row>
    <row r="294" spans="1:1" ht="12.75">
      <c r="A294" s="897"/>
    </row>
    <row r="295" spans="1:1" ht="12.75">
      <c r="A295" s="897"/>
    </row>
    <row r="296" spans="1:1" ht="12.75">
      <c r="A296" s="897"/>
    </row>
    <row r="297" spans="1:1" ht="12.75">
      <c r="A297" s="897"/>
    </row>
    <row r="298" spans="1:1" ht="12.75">
      <c r="A298" s="897"/>
    </row>
    <row r="299" spans="1:1" ht="12.75">
      <c r="A299" s="897"/>
    </row>
    <row r="300" spans="1:1" ht="12.75">
      <c r="A300" s="897"/>
    </row>
    <row r="301" spans="1:1" ht="12.75">
      <c r="A301" s="897"/>
    </row>
    <row r="302" spans="1:1" ht="12.75">
      <c r="A302" s="897"/>
    </row>
    <row r="303" spans="1:1" ht="12.75">
      <c r="A303" s="897"/>
    </row>
    <row r="304" spans="1:1" ht="12.75">
      <c r="A304" s="897"/>
    </row>
    <row r="305" spans="1:1" ht="12.75">
      <c r="A305" s="897"/>
    </row>
    <row r="306" spans="1:1" ht="12.75">
      <c r="A306" s="897"/>
    </row>
    <row r="307" spans="1:1" ht="12.75">
      <c r="A307" s="897"/>
    </row>
    <row r="308" spans="1:1" ht="12.75">
      <c r="A308" s="897"/>
    </row>
    <row r="309" spans="1:1" ht="12.75">
      <c r="A309" s="897"/>
    </row>
    <row r="310" spans="1:1" ht="12.75">
      <c r="A310" s="897"/>
    </row>
    <row r="311" spans="1:1" ht="12.75">
      <c r="A311" s="897"/>
    </row>
    <row r="312" spans="1:1" ht="12.75">
      <c r="A312" s="897"/>
    </row>
    <row r="313" spans="1:1" ht="12.75">
      <c r="A313" s="897"/>
    </row>
    <row r="314" spans="1:1" ht="12.75">
      <c r="A314" s="897"/>
    </row>
    <row r="315" spans="1:1" ht="12.75">
      <c r="A315" s="897"/>
    </row>
    <row r="316" spans="1:1" ht="12.75">
      <c r="A316" s="897"/>
    </row>
    <row r="317" spans="1:1" ht="12.75">
      <c r="A317" s="897"/>
    </row>
    <row r="318" spans="1:1" ht="12.75">
      <c r="A318" s="897"/>
    </row>
    <row r="319" spans="1:1" ht="12.75">
      <c r="A319" s="897"/>
    </row>
    <row r="320" spans="1:1" ht="12.75">
      <c r="A320" s="897"/>
    </row>
    <row r="321" spans="1:1" ht="12.75">
      <c r="A321" s="897"/>
    </row>
    <row r="322" spans="1:1" ht="12.75">
      <c r="A322" s="897"/>
    </row>
    <row r="323" spans="1:1" ht="12.75">
      <c r="A323" s="897"/>
    </row>
    <row r="324" spans="1:1" ht="12.75">
      <c r="A324" s="897"/>
    </row>
    <row r="325" spans="1:1" ht="12.75">
      <c r="A325" s="897"/>
    </row>
    <row r="326" spans="1:1" ht="12.75">
      <c r="A326" s="897"/>
    </row>
    <row r="327" spans="1:1" ht="12.75">
      <c r="A327" s="897"/>
    </row>
    <row r="328" spans="1:1" ht="12.75">
      <c r="A328" s="897"/>
    </row>
    <row r="329" spans="1:1" ht="12.75">
      <c r="A329" s="897"/>
    </row>
    <row r="330" spans="1:1" ht="12.75">
      <c r="A330" s="897"/>
    </row>
    <row r="331" spans="1:1" ht="12.75">
      <c r="A331" s="897"/>
    </row>
    <row r="332" spans="1:1" ht="12.75">
      <c r="A332" s="897"/>
    </row>
    <row r="333" spans="1:1" ht="12.75">
      <c r="A333" s="897"/>
    </row>
    <row r="334" spans="1:1" ht="12.75">
      <c r="A334" s="897"/>
    </row>
    <row r="335" spans="1:1" ht="12.75">
      <c r="A335" s="897"/>
    </row>
    <row r="336" spans="1:1" ht="12.75">
      <c r="A336" s="897"/>
    </row>
    <row r="337" spans="1:1" ht="12.75">
      <c r="A337" s="897"/>
    </row>
    <row r="338" spans="1:1" ht="12.75">
      <c r="A338" s="897"/>
    </row>
    <row r="339" spans="1:1" ht="12.75">
      <c r="A339" s="897"/>
    </row>
    <row r="340" spans="1:1" ht="12.75">
      <c r="A340" s="897"/>
    </row>
    <row r="341" spans="1:1" ht="12.75">
      <c r="A341" s="897"/>
    </row>
    <row r="342" spans="1:1" ht="12.75">
      <c r="A342" s="897"/>
    </row>
    <row r="343" spans="1:1" ht="12.75">
      <c r="A343" s="897"/>
    </row>
    <row r="344" spans="1:1" ht="12.75">
      <c r="A344" s="897"/>
    </row>
    <row r="345" spans="1:1" ht="12.75">
      <c r="A345" s="897"/>
    </row>
    <row r="346" spans="1:1" ht="12.75">
      <c r="A346" s="897"/>
    </row>
    <row r="347" spans="1:1" ht="12.75">
      <c r="A347" s="897"/>
    </row>
    <row r="348" spans="1:1" ht="12.75">
      <c r="A348" s="897"/>
    </row>
    <row r="349" spans="1:1" ht="12.75">
      <c r="A349" s="897"/>
    </row>
    <row r="350" spans="1:1" ht="12.75">
      <c r="A350" s="897"/>
    </row>
    <row r="351" spans="1:1" ht="12.75">
      <c r="A351" s="897"/>
    </row>
    <row r="352" spans="1:1" ht="12.75">
      <c r="A352" s="897"/>
    </row>
    <row r="353" spans="1:1" ht="12.75">
      <c r="A353" s="897"/>
    </row>
    <row r="354" spans="1:1" ht="12.75">
      <c r="A354" s="897"/>
    </row>
    <row r="355" spans="1:1" ht="12.75">
      <c r="A355" s="897"/>
    </row>
    <row r="356" spans="1:1" ht="12.75">
      <c r="A356" s="897"/>
    </row>
    <row r="357" spans="1:1" ht="12.75">
      <c r="A357" s="897"/>
    </row>
    <row r="358" spans="1:1" ht="12.75">
      <c r="A358" s="897"/>
    </row>
    <row r="359" spans="1:1" ht="12.75">
      <c r="A359" s="897"/>
    </row>
    <row r="360" spans="1:1" ht="12.75">
      <c r="A360" s="897"/>
    </row>
    <row r="361" spans="1:1" ht="12.75">
      <c r="A361" s="897"/>
    </row>
    <row r="362" spans="1:1" ht="12.75">
      <c r="A362" s="897"/>
    </row>
    <row r="363" spans="1:1" ht="12.75">
      <c r="A363" s="897"/>
    </row>
    <row r="364" spans="1:1" ht="12.75">
      <c r="A364" s="897"/>
    </row>
    <row r="365" spans="1:1" ht="12.75">
      <c r="A365" s="897"/>
    </row>
    <row r="366" spans="1:1" ht="12.75">
      <c r="A366" s="897"/>
    </row>
    <row r="367" spans="1:1" ht="12.75">
      <c r="A367" s="897"/>
    </row>
    <row r="368" spans="1:1" ht="12.75">
      <c r="A368" s="897"/>
    </row>
    <row r="369" spans="1:1" ht="12.75">
      <c r="A369" s="897"/>
    </row>
    <row r="370" spans="1:1" ht="12.75">
      <c r="A370" s="897"/>
    </row>
    <row r="371" spans="1:1" ht="12.75">
      <c r="A371" s="897"/>
    </row>
    <row r="372" spans="1:1" ht="12.75">
      <c r="A372" s="897"/>
    </row>
    <row r="373" spans="1:1" ht="12.75">
      <c r="A373" s="897"/>
    </row>
    <row r="374" spans="1:1" ht="12.75">
      <c r="A374" s="897"/>
    </row>
    <row r="375" spans="1:1" ht="12.75">
      <c r="A375" s="897"/>
    </row>
    <row r="376" spans="1:1" ht="12.75">
      <c r="A376" s="897"/>
    </row>
    <row r="377" spans="1:1" ht="12.75">
      <c r="A377" s="897"/>
    </row>
    <row r="378" spans="1:1" ht="12.75">
      <c r="A378" s="897"/>
    </row>
    <row r="379" spans="1:1" ht="12.75">
      <c r="A379" s="897"/>
    </row>
    <row r="380" spans="1:1" ht="12.75">
      <c r="A380" s="897"/>
    </row>
    <row r="381" spans="1:1" ht="12.75">
      <c r="A381" s="897"/>
    </row>
    <row r="382" spans="1:1" ht="12.75">
      <c r="A382" s="897"/>
    </row>
    <row r="383" spans="1:1" ht="12.75">
      <c r="A383" s="897"/>
    </row>
    <row r="384" spans="1:1" ht="12.75">
      <c r="A384" s="897"/>
    </row>
    <row r="385" spans="1:1" ht="12.75">
      <c r="A385" s="897"/>
    </row>
    <row r="386" spans="1:1" ht="12.75">
      <c r="A386" s="897"/>
    </row>
    <row r="387" spans="1:1" ht="12.75">
      <c r="A387" s="897"/>
    </row>
    <row r="388" spans="1:1" ht="12.75">
      <c r="A388" s="897"/>
    </row>
    <row r="389" spans="1:1" ht="12.75">
      <c r="A389" s="897"/>
    </row>
    <row r="390" spans="1:1" ht="12.75">
      <c r="A390" s="897"/>
    </row>
    <row r="391" spans="1:1" ht="12.75">
      <c r="A391" s="897"/>
    </row>
    <row r="392" spans="1:1" ht="12.75">
      <c r="A392" s="897"/>
    </row>
    <row r="393" spans="1:1" ht="12.75">
      <c r="A393" s="897"/>
    </row>
    <row r="394" spans="1:1" ht="12.75">
      <c r="A394" s="897"/>
    </row>
    <row r="395" spans="1:1" ht="12.75">
      <c r="A395" s="897"/>
    </row>
    <row r="396" spans="1:1" ht="12.75">
      <c r="A396" s="897"/>
    </row>
    <row r="397" spans="1:1" ht="12.75">
      <c r="A397" s="897"/>
    </row>
    <row r="398" spans="1:1" ht="12.75">
      <c r="A398" s="897"/>
    </row>
    <row r="399" spans="1:1" ht="12.75">
      <c r="A399" s="897"/>
    </row>
    <row r="400" spans="1:1" ht="12.75">
      <c r="A400" s="897"/>
    </row>
    <row r="401" spans="1:1" ht="12.75">
      <c r="A401" s="897"/>
    </row>
    <row r="402" spans="1:1" ht="12.75">
      <c r="A402" s="897"/>
    </row>
    <row r="403" spans="1:1" ht="12.75">
      <c r="A403" s="897"/>
    </row>
    <row r="404" spans="1:1" ht="12.75">
      <c r="A404" s="897"/>
    </row>
    <row r="405" spans="1:1" ht="12.75">
      <c r="A405" s="897"/>
    </row>
    <row r="406" spans="1:1" ht="12.75">
      <c r="A406" s="897"/>
    </row>
    <row r="407" spans="1:1" ht="12.75">
      <c r="A407" s="897"/>
    </row>
    <row r="408" spans="1:1" ht="12.75">
      <c r="A408" s="897"/>
    </row>
    <row r="409" spans="1:1" ht="12.75">
      <c r="A409" s="897"/>
    </row>
    <row r="410" spans="1:1" ht="12.75">
      <c r="A410" s="897"/>
    </row>
    <row r="411" spans="1:1" ht="12.75">
      <c r="A411" s="897"/>
    </row>
    <row r="412" spans="1:1" ht="12.75">
      <c r="A412" s="897"/>
    </row>
    <row r="413" spans="1:1" ht="12.75">
      <c r="A413" s="897"/>
    </row>
    <row r="414" spans="1:1" ht="12.75">
      <c r="A414" s="897"/>
    </row>
    <row r="415" spans="1:1" ht="12.75">
      <c r="A415" s="897"/>
    </row>
    <row r="416" spans="1:1" ht="12.75">
      <c r="A416" s="897"/>
    </row>
    <row r="417" spans="1:1" ht="12.75">
      <c r="A417" s="897"/>
    </row>
    <row r="418" spans="1:1" ht="12.75">
      <c r="A418" s="897"/>
    </row>
    <row r="419" spans="1:1" ht="12.75">
      <c r="A419" s="897"/>
    </row>
    <row r="420" spans="1:1" ht="12.75">
      <c r="A420" s="897"/>
    </row>
    <row r="421" spans="1:1" ht="12.75">
      <c r="A421" s="897"/>
    </row>
    <row r="422" spans="1:1" ht="12.75">
      <c r="A422" s="897"/>
    </row>
    <row r="423" spans="1:1" ht="12.75">
      <c r="A423" s="897"/>
    </row>
    <row r="424" spans="1:1" ht="12.75">
      <c r="A424" s="897"/>
    </row>
    <row r="425" spans="1:1" ht="12.75">
      <c r="A425" s="897"/>
    </row>
    <row r="426" spans="1:1" ht="12.75">
      <c r="A426" s="897"/>
    </row>
    <row r="427" spans="1:1" ht="12.75">
      <c r="A427" s="897"/>
    </row>
    <row r="428" spans="1:1" ht="12.75">
      <c r="A428" s="897"/>
    </row>
    <row r="429" spans="1:1" ht="12.75">
      <c r="A429" s="897"/>
    </row>
    <row r="430" spans="1:1" ht="12.75">
      <c r="A430" s="897"/>
    </row>
    <row r="431" spans="1:1" ht="12.75">
      <c r="A431" s="897"/>
    </row>
    <row r="432" spans="1:1" ht="12.75">
      <c r="A432" s="897"/>
    </row>
    <row r="433" spans="1:1" ht="12.75">
      <c r="A433" s="897"/>
    </row>
    <row r="434" spans="1:1" ht="12.75">
      <c r="A434" s="897"/>
    </row>
    <row r="435" spans="1:1" ht="12.75">
      <c r="A435" s="897"/>
    </row>
    <row r="436" spans="1:1" ht="12.75">
      <c r="A436" s="897"/>
    </row>
    <row r="437" spans="1:1" ht="12.75">
      <c r="A437" s="897"/>
    </row>
    <row r="438" spans="1:1" ht="12.75">
      <c r="A438" s="897"/>
    </row>
    <row r="439" spans="1:1" ht="12.75">
      <c r="A439" s="897"/>
    </row>
    <row r="440" spans="1:1" ht="12.75">
      <c r="A440" s="897"/>
    </row>
    <row r="441" spans="1:1" ht="12.75">
      <c r="A441" s="897"/>
    </row>
    <row r="442" spans="1:1" ht="12.75">
      <c r="A442" s="897"/>
    </row>
    <row r="443" spans="1:1" ht="12.75">
      <c r="A443" s="897"/>
    </row>
    <row r="444" spans="1:1" ht="12.75">
      <c r="A444" s="897"/>
    </row>
    <row r="445" spans="1:1" ht="12.75">
      <c r="A445" s="897"/>
    </row>
    <row r="446" spans="1:1" ht="12.75">
      <c r="A446" s="897"/>
    </row>
    <row r="447" spans="1:1" ht="12.75">
      <c r="A447" s="897"/>
    </row>
    <row r="448" spans="1:1" ht="12.75">
      <c r="A448" s="897"/>
    </row>
    <row r="449" spans="1:1" ht="12.75">
      <c r="A449" s="897"/>
    </row>
    <row r="450" spans="1:1" ht="12.75">
      <c r="A450" s="897"/>
    </row>
    <row r="451" spans="1:1" ht="12.75">
      <c r="A451" s="897"/>
    </row>
    <row r="452" spans="1:1" ht="12.75">
      <c r="A452" s="897"/>
    </row>
    <row r="453" spans="1:1" ht="12.75">
      <c r="A453" s="897"/>
    </row>
    <row r="454" spans="1:1" ht="12.75">
      <c r="A454" s="897"/>
    </row>
    <row r="455" spans="1:1" ht="12.75">
      <c r="A455" s="897"/>
    </row>
    <row r="456" spans="1:1" ht="12.75">
      <c r="A456" s="897"/>
    </row>
    <row r="457" spans="1:1" ht="12.75">
      <c r="A457" s="897"/>
    </row>
    <row r="458" spans="1:1" ht="12.75">
      <c r="A458" s="897"/>
    </row>
    <row r="459" spans="1:1" ht="12.75">
      <c r="A459" s="897"/>
    </row>
    <row r="460" spans="1:1" ht="12.75">
      <c r="A460" s="897"/>
    </row>
    <row r="461" spans="1:1" ht="12.75">
      <c r="A461" s="897"/>
    </row>
    <row r="462" spans="1:1" ht="12.75">
      <c r="A462" s="897"/>
    </row>
    <row r="463" spans="1:1" ht="12.75">
      <c r="A463" s="897"/>
    </row>
    <row r="464" spans="1:1" ht="12.75">
      <c r="A464" s="897"/>
    </row>
    <row r="465" spans="1:1" ht="12.75">
      <c r="A465" s="897"/>
    </row>
    <row r="466" spans="1:1" ht="12.75">
      <c r="A466" s="897"/>
    </row>
    <row r="467" spans="1:1" ht="12.75">
      <c r="A467" s="897"/>
    </row>
    <row r="468" spans="1:1" ht="12.75">
      <c r="A468" s="897"/>
    </row>
    <row r="469" spans="1:1" ht="12.75">
      <c r="A469" s="897"/>
    </row>
    <row r="470" spans="1:1" ht="12.75">
      <c r="A470" s="897"/>
    </row>
    <row r="471" spans="1:1" ht="12.75">
      <c r="A471" s="897"/>
    </row>
    <row r="472" spans="1:1" ht="12.75">
      <c r="A472" s="897"/>
    </row>
    <row r="473" spans="1:1" ht="12.75">
      <c r="A473" s="897"/>
    </row>
    <row r="474" spans="1:1" ht="12.75">
      <c r="A474" s="897"/>
    </row>
    <row r="475" spans="1:1" ht="12.75">
      <c r="A475" s="897"/>
    </row>
    <row r="476" spans="1:1" ht="12.75">
      <c r="A476" s="897"/>
    </row>
    <row r="477" spans="1:1" ht="12.75">
      <c r="A477" s="897"/>
    </row>
    <row r="478" spans="1:1" ht="12.75">
      <c r="A478" s="897"/>
    </row>
    <row r="479" spans="1:1" ht="12.75">
      <c r="A479" s="897"/>
    </row>
    <row r="480" spans="1:1" ht="12.75">
      <c r="A480" s="897"/>
    </row>
    <row r="481" spans="1:1" ht="12.75">
      <c r="A481" s="897"/>
    </row>
    <row r="482" spans="1:1" ht="12.75">
      <c r="A482" s="897"/>
    </row>
    <row r="483" spans="1:1" ht="12.75">
      <c r="A483" s="897"/>
    </row>
    <row r="484" spans="1:1" ht="12.75">
      <c r="A484" s="897"/>
    </row>
    <row r="485" spans="1:1" ht="12.75">
      <c r="A485" s="897"/>
    </row>
    <row r="486" spans="1:1" ht="12.75">
      <c r="A486" s="897"/>
    </row>
    <row r="487" spans="1:1" ht="12.75">
      <c r="A487" s="897"/>
    </row>
    <row r="488" spans="1:1" ht="12.75">
      <c r="A488" s="897"/>
    </row>
    <row r="489" spans="1:1" ht="12.75">
      <c r="A489" s="897"/>
    </row>
    <row r="490" spans="1:1" ht="12.75">
      <c r="A490" s="897"/>
    </row>
    <row r="491" spans="1:1" ht="12.75">
      <c r="A491" s="897"/>
    </row>
    <row r="492" spans="1:1" ht="12.75">
      <c r="A492" s="897"/>
    </row>
    <row r="493" spans="1:1" ht="12.75">
      <c r="A493" s="897"/>
    </row>
    <row r="494" spans="1:1" ht="12.75">
      <c r="A494" s="897"/>
    </row>
    <row r="495" spans="1:1" ht="12.75">
      <c r="A495" s="897"/>
    </row>
    <row r="496" spans="1:1" ht="12.75">
      <c r="A496" s="897"/>
    </row>
    <row r="497" spans="1:1" ht="12.75">
      <c r="A497" s="897"/>
    </row>
    <row r="498" spans="1:1" ht="12.75">
      <c r="A498" s="897"/>
    </row>
    <row r="499" spans="1:1" ht="12.75">
      <c r="A499" s="897"/>
    </row>
    <row r="500" spans="1:1" ht="12.75">
      <c r="A500" s="897"/>
    </row>
    <row r="501" spans="1:1" ht="12.75">
      <c r="A501" s="897"/>
    </row>
    <row r="502" spans="1:1" ht="12.75">
      <c r="A502" s="897"/>
    </row>
    <row r="503" spans="1:1" ht="12.75">
      <c r="A503" s="897"/>
    </row>
    <row r="504" spans="1:1" ht="12.75">
      <c r="A504" s="897"/>
    </row>
    <row r="505" spans="1:1" ht="12.75">
      <c r="A505" s="897"/>
    </row>
    <row r="506" spans="1:1" ht="12.75">
      <c r="A506" s="897"/>
    </row>
    <row r="507" spans="1:1" ht="12.75">
      <c r="A507" s="897"/>
    </row>
    <row r="508" spans="1:1" ht="12.75">
      <c r="A508" s="897"/>
    </row>
    <row r="509" spans="1:1" ht="12.75">
      <c r="A509" s="897"/>
    </row>
    <row r="510" spans="1:1" ht="12.75">
      <c r="A510" s="897"/>
    </row>
    <row r="511" spans="1:1" ht="12.75">
      <c r="A511" s="897"/>
    </row>
    <row r="512" spans="1:1" ht="12.75">
      <c r="A512" s="897"/>
    </row>
    <row r="513" spans="1:1" ht="12.75">
      <c r="A513" s="897"/>
    </row>
    <row r="514" spans="1:1" ht="12.75">
      <c r="A514" s="897"/>
    </row>
    <row r="515" spans="1:1" ht="12.75">
      <c r="A515" s="897"/>
    </row>
    <row r="516" spans="1:1" ht="12.75">
      <c r="A516" s="897"/>
    </row>
    <row r="517" spans="1:1" ht="12.75">
      <c r="A517" s="897"/>
    </row>
    <row r="518" spans="1:1" ht="12.75">
      <c r="A518" s="897"/>
    </row>
    <row r="519" spans="1:1" ht="12.75">
      <c r="A519" s="897"/>
    </row>
    <row r="520" spans="1:1" ht="12.75">
      <c r="A520" s="897"/>
    </row>
    <row r="521" spans="1:1" ht="12.75">
      <c r="A521" s="897"/>
    </row>
    <row r="522" spans="1:1" ht="12.75">
      <c r="A522" s="897"/>
    </row>
    <row r="523" spans="1:1" ht="12.75">
      <c r="A523" s="897"/>
    </row>
    <row r="524" spans="1:1" ht="12.75">
      <c r="A524" s="897"/>
    </row>
    <row r="525" spans="1:1" ht="12.75">
      <c r="A525" s="897"/>
    </row>
    <row r="526" spans="1:1" ht="12.75">
      <c r="A526" s="897"/>
    </row>
    <row r="527" spans="1:1" ht="12.75">
      <c r="A527" s="897"/>
    </row>
    <row r="528" spans="1:1" ht="12.75">
      <c r="A528" s="897"/>
    </row>
    <row r="529" spans="1:1" ht="12.75">
      <c r="A529" s="897"/>
    </row>
    <row r="530" spans="1:1" ht="12.75">
      <c r="A530" s="897"/>
    </row>
    <row r="531" spans="1:1" ht="12.75">
      <c r="A531" s="897"/>
    </row>
    <row r="532" spans="1:1" ht="12.75">
      <c r="A532" s="897"/>
    </row>
    <row r="533" spans="1:1" ht="12.75">
      <c r="A533" s="897"/>
    </row>
    <row r="534" spans="1:1" ht="12.75">
      <c r="A534" s="897"/>
    </row>
    <row r="535" spans="1:1" ht="12.75">
      <c r="A535" s="897"/>
    </row>
    <row r="536" spans="1:1" ht="12.75">
      <c r="A536" s="897"/>
    </row>
    <row r="537" spans="1:1" ht="12.75">
      <c r="A537" s="897"/>
    </row>
    <row r="538" spans="1:1" ht="12.75">
      <c r="A538" s="897"/>
    </row>
    <row r="539" spans="1:1" ht="12.75">
      <c r="A539" s="897"/>
    </row>
    <row r="540" spans="1:1" ht="12.75">
      <c r="A540" s="897"/>
    </row>
    <row r="541" spans="1:1" ht="12.75">
      <c r="A541" s="897"/>
    </row>
    <row r="542" spans="1:1" ht="12.75">
      <c r="A542" s="897"/>
    </row>
    <row r="543" spans="1:1" ht="12.75">
      <c r="A543" s="897"/>
    </row>
    <row r="544" spans="1:1" ht="12.75">
      <c r="A544" s="897"/>
    </row>
    <row r="545" spans="1:1" ht="12.75">
      <c r="A545" s="897"/>
    </row>
    <row r="546" spans="1:1" ht="12.75">
      <c r="A546" s="897"/>
    </row>
    <row r="547" spans="1:1" ht="12.75">
      <c r="A547" s="897"/>
    </row>
    <row r="548" spans="1:1" ht="12.75">
      <c r="A548" s="897"/>
    </row>
    <row r="549" spans="1:1" ht="12.75">
      <c r="A549" s="897"/>
    </row>
    <row r="550" spans="1:1" ht="12.75">
      <c r="A550" s="897"/>
    </row>
    <row r="551" spans="1:1" ht="12.75">
      <c r="A551" s="897"/>
    </row>
    <row r="552" spans="1:1" ht="12.75">
      <c r="A552" s="897"/>
    </row>
    <row r="553" spans="1:1" ht="12.75">
      <c r="A553" s="897"/>
    </row>
    <row r="554" spans="1:1" ht="12.75">
      <c r="A554" s="897"/>
    </row>
    <row r="555" spans="1:1" ht="12.75">
      <c r="A555" s="897"/>
    </row>
    <row r="556" spans="1:1" ht="12.75">
      <c r="A556" s="897"/>
    </row>
    <row r="557" spans="1:1" ht="12.75">
      <c r="A557" s="897"/>
    </row>
    <row r="558" spans="1:1" ht="12.75">
      <c r="A558" s="897"/>
    </row>
    <row r="559" spans="1:1" ht="12.75">
      <c r="A559" s="897"/>
    </row>
    <row r="560" spans="1:1" ht="12.75">
      <c r="A560" s="897"/>
    </row>
    <row r="561" spans="1:1" ht="12.75">
      <c r="A561" s="897"/>
    </row>
    <row r="562" spans="1:1" ht="12.75">
      <c r="A562" s="897"/>
    </row>
    <row r="563" spans="1:1" ht="12.75">
      <c r="A563" s="897"/>
    </row>
    <row r="564" spans="1:1" ht="12.75">
      <c r="A564" s="897"/>
    </row>
    <row r="565" spans="1:1" ht="12.75">
      <c r="A565" s="897"/>
    </row>
    <row r="566" spans="1:1" ht="12.75">
      <c r="A566" s="897"/>
    </row>
    <row r="567" spans="1:1" ht="12.75">
      <c r="A567" s="897"/>
    </row>
    <row r="568" spans="1:1" ht="12.75">
      <c r="A568" s="897"/>
    </row>
    <row r="569" spans="1:1" ht="12.75">
      <c r="A569" s="897"/>
    </row>
    <row r="570" spans="1:1" ht="12.75">
      <c r="A570" s="897"/>
    </row>
    <row r="571" spans="1:1" ht="12.75">
      <c r="A571" s="897"/>
    </row>
    <row r="572" spans="1:1" ht="12.75">
      <c r="A572" s="897"/>
    </row>
    <row r="573" spans="1:1" ht="12.75">
      <c r="A573" s="897"/>
    </row>
    <row r="574" spans="1:1" ht="12.75">
      <c r="A574" s="897"/>
    </row>
    <row r="575" spans="1:1" ht="12.75">
      <c r="A575" s="897"/>
    </row>
    <row r="576" spans="1:1" ht="12.75">
      <c r="A576" s="897"/>
    </row>
    <row r="577" spans="1:1" ht="12.75">
      <c r="A577" s="897"/>
    </row>
    <row r="578" spans="1:1" ht="12.75">
      <c r="A578" s="897"/>
    </row>
    <row r="579" spans="1:1" ht="12.75">
      <c r="A579" s="897"/>
    </row>
    <row r="580" spans="1:1" ht="12.75">
      <c r="A580" s="897"/>
    </row>
    <row r="581" spans="1:1" ht="12.75">
      <c r="A581" s="897"/>
    </row>
    <row r="582" spans="1:1" ht="12.75">
      <c r="A582" s="897"/>
    </row>
    <row r="583" spans="1:1" ht="12.75">
      <c r="A583" s="897"/>
    </row>
    <row r="584" spans="1:1" ht="12.75">
      <c r="A584" s="897"/>
    </row>
    <row r="585" spans="1:1" ht="12.75">
      <c r="A585" s="897"/>
    </row>
    <row r="586" spans="1:1" ht="12.75">
      <c r="A586" s="897"/>
    </row>
    <row r="587" spans="1:1" ht="12.75">
      <c r="A587" s="897"/>
    </row>
    <row r="588" spans="1:1" ht="12.75">
      <c r="A588" s="897"/>
    </row>
    <row r="589" spans="1:1" ht="12.75">
      <c r="A589" s="897"/>
    </row>
    <row r="590" spans="1:1" ht="12.75">
      <c r="A590" s="897"/>
    </row>
    <row r="591" spans="1:1" ht="12.75">
      <c r="A591" s="897"/>
    </row>
    <row r="592" spans="1:1" ht="12.75">
      <c r="A592" s="897"/>
    </row>
    <row r="593" spans="1:1" ht="12.75">
      <c r="A593" s="897"/>
    </row>
    <row r="594" spans="1:1" ht="12.75">
      <c r="A594" s="897"/>
    </row>
    <row r="595" spans="1:1" ht="12.75">
      <c r="A595" s="897"/>
    </row>
    <row r="596" spans="1:1" ht="12.75">
      <c r="A596" s="897"/>
    </row>
    <row r="597" spans="1:1" ht="12.75">
      <c r="A597" s="897"/>
    </row>
    <row r="598" spans="1:1" ht="12.75">
      <c r="A598" s="897"/>
    </row>
    <row r="599" spans="1:1" ht="12.75">
      <c r="A599" s="897"/>
    </row>
    <row r="600" spans="1:1" ht="12.75">
      <c r="A600" s="897"/>
    </row>
    <row r="601" spans="1:1" ht="12.75">
      <c r="A601" s="897"/>
    </row>
    <row r="602" spans="1:1" ht="12.75">
      <c r="A602" s="897"/>
    </row>
    <row r="603" spans="1:1" ht="12.75">
      <c r="A603" s="897"/>
    </row>
    <row r="604" spans="1:1" ht="12.75">
      <c r="A604" s="897"/>
    </row>
    <row r="605" spans="1:1" ht="12.75">
      <c r="A605" s="897"/>
    </row>
    <row r="606" spans="1:1" ht="12.75">
      <c r="A606" s="897"/>
    </row>
    <row r="607" spans="1:1" ht="12.75">
      <c r="A607" s="897"/>
    </row>
    <row r="608" spans="1:1" ht="12.75">
      <c r="A608" s="897"/>
    </row>
    <row r="609" spans="1:1" ht="12.75">
      <c r="A609" s="897"/>
    </row>
    <row r="610" spans="1:1" ht="12.75">
      <c r="A610" s="897"/>
    </row>
    <row r="611" spans="1:1" ht="12.75">
      <c r="A611" s="897"/>
    </row>
    <row r="612" spans="1:1" ht="12.75">
      <c r="A612" s="897"/>
    </row>
    <row r="613" spans="1:1" ht="12.75">
      <c r="A613" s="897"/>
    </row>
    <row r="614" spans="1:1" ht="12.75">
      <c r="A614" s="897"/>
    </row>
    <row r="615" spans="1:1" ht="12.75">
      <c r="A615" s="897"/>
    </row>
    <row r="616" spans="1:1" ht="12.75">
      <c r="A616" s="897"/>
    </row>
    <row r="617" spans="1:1" ht="12.75">
      <c r="A617" s="897"/>
    </row>
    <row r="618" spans="1:1" ht="12.75">
      <c r="A618" s="897"/>
    </row>
    <row r="619" spans="1:1" ht="12.75">
      <c r="A619" s="897"/>
    </row>
    <row r="620" spans="1:1" ht="12.75">
      <c r="A620" s="897"/>
    </row>
    <row r="621" spans="1:1" ht="12.75">
      <c r="A621" s="897"/>
    </row>
    <row r="622" spans="1:1" ht="12.75">
      <c r="A622" s="897"/>
    </row>
    <row r="623" spans="1:1" ht="12.75">
      <c r="A623" s="897"/>
    </row>
    <row r="624" spans="1:1" ht="12.75">
      <c r="A624" s="897"/>
    </row>
    <row r="625" spans="1:1" ht="12.75">
      <c r="A625" s="897"/>
    </row>
    <row r="626" spans="1:1" ht="12.75">
      <c r="A626" s="897"/>
    </row>
    <row r="627" spans="1:1" ht="12.75">
      <c r="A627" s="897"/>
    </row>
    <row r="628" spans="1:1" ht="12.75">
      <c r="A628" s="897"/>
    </row>
    <row r="629" spans="1:1" ht="12.75">
      <c r="A629" s="897"/>
    </row>
    <row r="630" spans="1:1" ht="12.75">
      <c r="A630" s="897"/>
    </row>
    <row r="631" spans="1:1" ht="12.75">
      <c r="A631" s="897"/>
    </row>
    <row r="632" spans="1:1" ht="12.75">
      <c r="A632" s="897"/>
    </row>
    <row r="633" spans="1:1" ht="12.75">
      <c r="A633" s="897"/>
    </row>
    <row r="634" spans="1:1" ht="12.75">
      <c r="A634" s="897"/>
    </row>
    <row r="635" spans="1:1" ht="12.75">
      <c r="A635" s="897"/>
    </row>
    <row r="636" spans="1:1" ht="12.75">
      <c r="A636" s="897"/>
    </row>
    <row r="637" spans="1:1" ht="12.75">
      <c r="A637" s="897"/>
    </row>
    <row r="638" spans="1:1" ht="12.75">
      <c r="A638" s="897"/>
    </row>
    <row r="639" spans="1:1" ht="12.75">
      <c r="A639" s="897"/>
    </row>
    <row r="640" spans="1:1" ht="12.75">
      <c r="A640" s="897"/>
    </row>
    <row r="641" spans="1:1" ht="12.75">
      <c r="A641" s="897"/>
    </row>
    <row r="642" spans="1:1" ht="12.75">
      <c r="A642" s="897"/>
    </row>
    <row r="643" spans="1:1" ht="12.75">
      <c r="A643" s="897"/>
    </row>
    <row r="644" spans="1:1" ht="12.75">
      <c r="A644" s="897"/>
    </row>
    <row r="645" spans="1:1" ht="12.75">
      <c r="A645" s="897"/>
    </row>
    <row r="646" spans="1:1" ht="12.75">
      <c r="A646" s="897"/>
    </row>
    <row r="647" spans="1:1" ht="12.75">
      <c r="A647" s="897"/>
    </row>
    <row r="648" spans="1:1" ht="12.75">
      <c r="A648" s="897"/>
    </row>
    <row r="649" spans="1:1" ht="12.75">
      <c r="A649" s="897"/>
    </row>
    <row r="650" spans="1:1" ht="12.75">
      <c r="A650" s="897"/>
    </row>
    <row r="651" spans="1:1" ht="12.75">
      <c r="A651" s="897"/>
    </row>
    <row r="652" spans="1:1" ht="12.75">
      <c r="A652" s="897"/>
    </row>
    <row r="653" spans="1:1" ht="12.75">
      <c r="A653" s="897"/>
    </row>
    <row r="654" spans="1:1" ht="12.75">
      <c r="A654" s="897"/>
    </row>
    <row r="655" spans="1:1" ht="12.75">
      <c r="A655" s="897"/>
    </row>
    <row r="656" spans="1:1" ht="12.75">
      <c r="A656" s="897"/>
    </row>
    <row r="657" spans="1:1" ht="12.75">
      <c r="A657" s="897"/>
    </row>
    <row r="658" spans="1:1" ht="12.75">
      <c r="A658" s="897"/>
    </row>
    <row r="659" spans="1:1" ht="12.75">
      <c r="A659" s="897"/>
    </row>
    <row r="660" spans="1:1" ht="12.75">
      <c r="A660" s="897"/>
    </row>
    <row r="661" spans="1:1" ht="12.75">
      <c r="A661" s="897"/>
    </row>
    <row r="662" spans="1:1" ht="12.75">
      <c r="A662" s="897"/>
    </row>
    <row r="663" spans="1:1" ht="12.75">
      <c r="A663" s="897"/>
    </row>
    <row r="664" spans="1:1" ht="12.75">
      <c r="A664" s="897"/>
    </row>
    <row r="665" spans="1:1" ht="12.75">
      <c r="A665" s="897"/>
    </row>
    <row r="666" spans="1:1" ht="12.75">
      <c r="A666" s="897"/>
    </row>
    <row r="667" spans="1:1" ht="12.75">
      <c r="A667" s="897"/>
    </row>
    <row r="668" spans="1:1" ht="12.75">
      <c r="A668" s="897"/>
    </row>
    <row r="669" spans="1:1" ht="12.75">
      <c r="A669" s="897"/>
    </row>
    <row r="670" spans="1:1" ht="12.75">
      <c r="A670" s="897"/>
    </row>
    <row r="671" spans="1:1" ht="12.75">
      <c r="A671" s="897"/>
    </row>
    <row r="672" spans="1:1" ht="12.75">
      <c r="A672" s="897"/>
    </row>
    <row r="673" spans="1:1" ht="12.75">
      <c r="A673" s="897"/>
    </row>
    <row r="674" spans="1:1" ht="12.75">
      <c r="A674" s="897"/>
    </row>
    <row r="675" spans="1:1" ht="12.75">
      <c r="A675" s="897"/>
    </row>
    <row r="676" spans="1:1" ht="12.75">
      <c r="A676" s="897"/>
    </row>
    <row r="677" spans="1:1" ht="12.75">
      <c r="A677" s="897"/>
    </row>
    <row r="678" spans="1:1" ht="12.75">
      <c r="A678" s="897"/>
    </row>
    <row r="679" spans="1:1" ht="12.75">
      <c r="A679" s="897"/>
    </row>
    <row r="680" spans="1:1" ht="12.75">
      <c r="A680" s="897"/>
    </row>
    <row r="681" spans="1:1" ht="12.75">
      <c r="A681" s="897"/>
    </row>
    <row r="682" spans="1:1" ht="12.75">
      <c r="A682" s="897"/>
    </row>
    <row r="683" spans="1:1" ht="12.75">
      <c r="A683" s="897"/>
    </row>
    <row r="684" spans="1:1" ht="12.75">
      <c r="A684" s="897"/>
    </row>
    <row r="685" spans="1:1" ht="12.75">
      <c r="A685" s="897"/>
    </row>
    <row r="686" spans="1:1" ht="12.75">
      <c r="A686" s="897"/>
    </row>
    <row r="687" spans="1:1" ht="12.75">
      <c r="A687" s="897"/>
    </row>
    <row r="688" spans="1:1" ht="12.75">
      <c r="A688" s="897"/>
    </row>
    <row r="689" spans="1:1" ht="12.75">
      <c r="A689" s="897"/>
    </row>
    <row r="690" spans="1:1" ht="12.75">
      <c r="A690" s="897"/>
    </row>
    <row r="691" spans="1:1" ht="12.75">
      <c r="A691" s="897"/>
    </row>
    <row r="692" spans="1:1" ht="12.75">
      <c r="A692" s="897"/>
    </row>
    <row r="693" spans="1:1" ht="12.75">
      <c r="A693" s="897"/>
    </row>
    <row r="694" spans="1:1" ht="12.75">
      <c r="A694" s="897"/>
    </row>
    <row r="695" spans="1:1" ht="12.75">
      <c r="A695" s="897"/>
    </row>
    <row r="696" spans="1:1" ht="12.75">
      <c r="A696" s="897"/>
    </row>
    <row r="697" spans="1:1" ht="12.75">
      <c r="A697" s="897"/>
    </row>
    <row r="698" spans="1:1" ht="12.75">
      <c r="A698" s="897"/>
    </row>
    <row r="699" spans="1:1" ht="12.75">
      <c r="A699" s="897"/>
    </row>
    <row r="700" spans="1:1" ht="12.75">
      <c r="A700" s="897"/>
    </row>
    <row r="701" spans="1:1" ht="12.75">
      <c r="A701" s="897"/>
    </row>
    <row r="702" spans="1:1" ht="12.75">
      <c r="A702" s="897"/>
    </row>
    <row r="703" spans="1:1" ht="12.75">
      <c r="A703" s="897"/>
    </row>
    <row r="704" spans="1:1" ht="12.75">
      <c r="A704" s="897"/>
    </row>
    <row r="705" spans="1:1" ht="12.75">
      <c r="A705" s="897"/>
    </row>
    <row r="706" spans="1:1" ht="12.75">
      <c r="A706" s="897"/>
    </row>
    <row r="707" spans="1:1" ht="12.75">
      <c r="A707" s="897"/>
    </row>
    <row r="708" spans="1:1" ht="12.75">
      <c r="A708" s="897"/>
    </row>
    <row r="709" spans="1:1" ht="12.75">
      <c r="A709" s="897"/>
    </row>
    <row r="710" spans="1:1" ht="12.75">
      <c r="A710" s="897"/>
    </row>
    <row r="711" spans="1:1" ht="12.75">
      <c r="A711" s="897"/>
    </row>
    <row r="712" spans="1:1" ht="12.75">
      <c r="A712" s="897"/>
    </row>
    <row r="713" spans="1:1" ht="12.75">
      <c r="A713" s="897"/>
    </row>
    <row r="714" spans="1:1" ht="12.75">
      <c r="A714" s="897"/>
    </row>
    <row r="715" spans="1:1" ht="12.75">
      <c r="A715" s="897"/>
    </row>
    <row r="716" spans="1:1" ht="12.75">
      <c r="A716" s="897"/>
    </row>
    <row r="717" spans="1:1" ht="12.75">
      <c r="A717" s="897"/>
    </row>
    <row r="718" spans="1:1" ht="12.75">
      <c r="A718" s="897"/>
    </row>
    <row r="719" spans="1:1" ht="12.75">
      <c r="A719" s="897"/>
    </row>
    <row r="720" spans="1:1" ht="12.75">
      <c r="A720" s="897"/>
    </row>
    <row r="721" spans="1:1" ht="12.75">
      <c r="A721" s="897"/>
    </row>
    <row r="722" spans="1:1" ht="12.75">
      <c r="A722" s="897"/>
    </row>
    <row r="723" spans="1:1" ht="12.75">
      <c r="A723" s="897"/>
    </row>
    <row r="724" spans="1:1" ht="12.75">
      <c r="A724" s="897"/>
    </row>
    <row r="725" spans="1:1" ht="12.75">
      <c r="A725" s="897"/>
    </row>
    <row r="726" spans="1:1" ht="12.75">
      <c r="A726" s="897"/>
    </row>
    <row r="727" spans="1:1" ht="12.75">
      <c r="A727" s="897"/>
    </row>
    <row r="728" spans="1:1" ht="12.75">
      <c r="A728" s="897"/>
    </row>
    <row r="729" spans="1:1" ht="12.75">
      <c r="A729" s="897"/>
    </row>
    <row r="730" spans="1:1" ht="12.75">
      <c r="A730" s="897"/>
    </row>
    <row r="731" spans="1:1" ht="12.75">
      <c r="A731" s="897"/>
    </row>
    <row r="732" spans="1:1" ht="12.75">
      <c r="A732" s="897"/>
    </row>
    <row r="733" spans="1:1" ht="12.75">
      <c r="A733" s="897"/>
    </row>
    <row r="734" spans="1:1" ht="12.75">
      <c r="A734" s="897"/>
    </row>
    <row r="735" spans="1:1" ht="12.75">
      <c r="A735" s="897"/>
    </row>
    <row r="736" spans="1:1" ht="12.75">
      <c r="A736" s="897"/>
    </row>
    <row r="737" spans="1:1" ht="12.75">
      <c r="A737" s="897"/>
    </row>
    <row r="738" spans="1:1" ht="12.75">
      <c r="A738" s="897"/>
    </row>
    <row r="739" spans="1:1" ht="12.75">
      <c r="A739" s="897"/>
    </row>
    <row r="740" spans="1:1" ht="12.75">
      <c r="A740" s="897"/>
    </row>
    <row r="741" spans="1:1" ht="12.75">
      <c r="A741" s="897"/>
    </row>
    <row r="742" spans="1:1" ht="12.75">
      <c r="A742" s="897"/>
    </row>
    <row r="743" spans="1:1" ht="12.75">
      <c r="A743" s="897"/>
    </row>
    <row r="744" spans="1:1" ht="12.75">
      <c r="A744" s="897"/>
    </row>
    <row r="745" spans="1:1" ht="12.75">
      <c r="A745" s="897"/>
    </row>
    <row r="746" spans="1:1" ht="12.75">
      <c r="A746" s="897"/>
    </row>
    <row r="747" spans="1:1" ht="12.75">
      <c r="A747" s="897"/>
    </row>
    <row r="748" spans="1:1" ht="12.75">
      <c r="A748" s="897"/>
    </row>
    <row r="749" spans="1:1" ht="12.75">
      <c r="A749" s="897"/>
    </row>
    <row r="750" spans="1:1" ht="12.75">
      <c r="A750" s="897"/>
    </row>
    <row r="751" spans="1:1" ht="12.75">
      <c r="A751" s="897"/>
    </row>
    <row r="752" spans="1:1" ht="12.75">
      <c r="A752" s="897"/>
    </row>
    <row r="753" spans="1:1" ht="12.75">
      <c r="A753" s="897"/>
    </row>
    <row r="754" spans="1:1" ht="12.75">
      <c r="A754" s="897"/>
    </row>
    <row r="755" spans="1:1" ht="12.75">
      <c r="A755" s="897"/>
    </row>
    <row r="756" spans="1:1" ht="12.75">
      <c r="A756" s="897"/>
    </row>
    <row r="757" spans="1:1" ht="12.75">
      <c r="A757" s="897"/>
    </row>
    <row r="758" spans="1:1" ht="12.75">
      <c r="A758" s="897"/>
    </row>
    <row r="759" spans="1:1" ht="12.75">
      <c r="A759" s="897"/>
    </row>
    <row r="760" spans="1:1" ht="12.75">
      <c r="A760" s="897"/>
    </row>
    <row r="761" spans="1:1" ht="12.75">
      <c r="A761" s="897"/>
    </row>
    <row r="762" spans="1:1" ht="12.75">
      <c r="A762" s="897"/>
    </row>
    <row r="763" spans="1:1" ht="12.75">
      <c r="A763" s="897"/>
    </row>
    <row r="764" spans="1:1" ht="12.75">
      <c r="A764" s="897"/>
    </row>
    <row r="765" spans="1:1" ht="12.75">
      <c r="A765" s="897"/>
    </row>
    <row r="766" spans="1:1" ht="12.75">
      <c r="A766" s="897"/>
    </row>
    <row r="767" spans="1:1" ht="12.75">
      <c r="A767" s="897"/>
    </row>
    <row r="768" spans="1:1" ht="12.75">
      <c r="A768" s="897"/>
    </row>
    <row r="769" spans="1:1" ht="12.75">
      <c r="A769" s="897"/>
    </row>
    <row r="770" spans="1:1" ht="12.75">
      <c r="A770" s="897"/>
    </row>
    <row r="771" spans="1:1" ht="12.75">
      <c r="A771" s="897"/>
    </row>
    <row r="772" spans="1:1" ht="12.75">
      <c r="A772" s="897"/>
    </row>
    <row r="773" spans="1:1" ht="12.75">
      <c r="A773" s="897"/>
    </row>
    <row r="774" spans="1:1" ht="12.75">
      <c r="A774" s="897"/>
    </row>
    <row r="775" spans="1:1" ht="12.75">
      <c r="A775" s="897"/>
    </row>
    <row r="776" spans="1:1" ht="12.75">
      <c r="A776" s="897"/>
    </row>
    <row r="777" spans="1:1" ht="12.75">
      <c r="A777" s="897"/>
    </row>
    <row r="778" spans="1:1" ht="12.75">
      <c r="A778" s="897"/>
    </row>
    <row r="779" spans="1:1" ht="12.75">
      <c r="A779" s="897"/>
    </row>
    <row r="780" spans="1:1" ht="12.75">
      <c r="A780" s="897"/>
    </row>
    <row r="781" spans="1:1" ht="12.75">
      <c r="A781" s="897"/>
    </row>
    <row r="782" spans="1:1" ht="12.75">
      <c r="A782" s="897"/>
    </row>
    <row r="783" spans="1:1" ht="12.75">
      <c r="A783" s="897"/>
    </row>
    <row r="784" spans="1:1" ht="12.75">
      <c r="A784" s="897"/>
    </row>
    <row r="785" spans="1:1" ht="12.75">
      <c r="A785" s="897"/>
    </row>
    <row r="786" spans="1:1" ht="12.75">
      <c r="A786" s="897"/>
    </row>
    <row r="787" spans="1:1" ht="12.75">
      <c r="A787" s="897"/>
    </row>
    <row r="788" spans="1:1" ht="12.75">
      <c r="A788" s="897"/>
    </row>
    <row r="789" spans="1:1" ht="12.75">
      <c r="A789" s="897"/>
    </row>
    <row r="790" spans="1:1" ht="12.75">
      <c r="A790" s="897"/>
    </row>
    <row r="791" spans="1:1" ht="12.75">
      <c r="A791" s="897"/>
    </row>
    <row r="792" spans="1:1" ht="12.75">
      <c r="A792" s="897"/>
    </row>
    <row r="793" spans="1:1" ht="12.75">
      <c r="A793" s="897"/>
    </row>
    <row r="794" spans="1:1" ht="12.75">
      <c r="A794" s="897"/>
    </row>
    <row r="795" spans="1:1" ht="12.75">
      <c r="A795" s="897"/>
    </row>
    <row r="796" spans="1:1" ht="12.75">
      <c r="A796" s="897"/>
    </row>
    <row r="797" spans="1:1" ht="12.75">
      <c r="A797" s="897"/>
    </row>
    <row r="798" spans="1:1" ht="12.75">
      <c r="A798" s="897"/>
    </row>
    <row r="799" spans="1:1" ht="12.75">
      <c r="A799" s="897"/>
    </row>
    <row r="800" spans="1:1" ht="12.75">
      <c r="A800" s="897"/>
    </row>
    <row r="801" spans="1:1" ht="12.75">
      <c r="A801" s="897"/>
    </row>
    <row r="802" spans="1:1" ht="12.75">
      <c r="A802" s="897"/>
    </row>
    <row r="803" spans="1:1" ht="12.75">
      <c r="A803" s="897"/>
    </row>
    <row r="804" spans="1:1" ht="12.75">
      <c r="A804" s="897"/>
    </row>
    <row r="805" spans="1:1" ht="12.75">
      <c r="A805" s="897"/>
    </row>
    <row r="806" spans="1:1" ht="12.75">
      <c r="A806" s="897"/>
    </row>
    <row r="807" spans="1:1" ht="12.75">
      <c r="A807" s="897"/>
    </row>
    <row r="808" spans="1:1" ht="12.75">
      <c r="A808" s="897"/>
    </row>
    <row r="809" spans="1:1" ht="12.75">
      <c r="A809" s="897"/>
    </row>
    <row r="810" spans="1:1" ht="12.75">
      <c r="A810" s="897"/>
    </row>
    <row r="811" spans="1:1" ht="12.75">
      <c r="A811" s="897"/>
    </row>
    <row r="812" spans="1:1" ht="12.75">
      <c r="A812" s="897"/>
    </row>
    <row r="813" spans="1:1" ht="12.75">
      <c r="A813" s="897"/>
    </row>
    <row r="814" spans="1:1" ht="12.75">
      <c r="A814" s="897"/>
    </row>
    <row r="815" spans="1:1" ht="12.75">
      <c r="A815" s="897"/>
    </row>
    <row r="816" spans="1:1" ht="12.75">
      <c r="A816" s="897"/>
    </row>
    <row r="817" spans="1:1" ht="12.75">
      <c r="A817" s="897"/>
    </row>
    <row r="818" spans="1:1" ht="12.75">
      <c r="A818" s="897"/>
    </row>
    <row r="819" spans="1:1" ht="12.75">
      <c r="A819" s="897"/>
    </row>
    <row r="820" spans="1:1" ht="12.75">
      <c r="A820" s="897"/>
    </row>
    <row r="821" spans="1:1" ht="12.75">
      <c r="A821" s="897"/>
    </row>
    <row r="822" spans="1:1" ht="12.75">
      <c r="A822" s="897"/>
    </row>
    <row r="823" spans="1:1" ht="12.75">
      <c r="A823" s="897"/>
    </row>
    <row r="824" spans="1:1" ht="12.75">
      <c r="A824" s="897"/>
    </row>
    <row r="825" spans="1:1" ht="12.75">
      <c r="A825" s="897"/>
    </row>
    <row r="826" spans="1:1" ht="12.75">
      <c r="A826" s="897"/>
    </row>
    <row r="827" spans="1:1" ht="12.75">
      <c r="A827" s="897"/>
    </row>
    <row r="828" spans="1:1" ht="12.75">
      <c r="A828" s="897"/>
    </row>
    <row r="829" spans="1:1" ht="12.75">
      <c r="A829" s="897"/>
    </row>
    <row r="830" spans="1:1" ht="12.75">
      <c r="A830" s="897"/>
    </row>
    <row r="831" spans="1:1" ht="12.75">
      <c r="A831" s="897"/>
    </row>
    <row r="832" spans="1:1" ht="12.75">
      <c r="A832" s="897"/>
    </row>
    <row r="833" spans="1:1" ht="12.75">
      <c r="A833" s="897"/>
    </row>
    <row r="834" spans="1:1" ht="12.75">
      <c r="A834" s="897"/>
    </row>
    <row r="835" spans="1:1" ht="12.75">
      <c r="A835" s="897"/>
    </row>
    <row r="836" spans="1:1" ht="12.75">
      <c r="A836" s="897"/>
    </row>
    <row r="837" spans="1:1" ht="12.75">
      <c r="A837" s="897"/>
    </row>
    <row r="838" spans="1:1" ht="12.75">
      <c r="A838" s="897"/>
    </row>
    <row r="839" spans="1:1" ht="12.75">
      <c r="A839" s="897"/>
    </row>
    <row r="840" spans="1:1" ht="12.75">
      <c r="A840" s="897"/>
    </row>
    <row r="841" spans="1:1" ht="12.75">
      <c r="A841" s="897"/>
    </row>
    <row r="842" spans="1:1" ht="12.75">
      <c r="A842" s="897"/>
    </row>
    <row r="843" spans="1:1" ht="12.75">
      <c r="A843" s="897"/>
    </row>
    <row r="844" spans="1:1" ht="12.75">
      <c r="A844" s="897"/>
    </row>
    <row r="845" spans="1:1" ht="12.75">
      <c r="A845" s="897"/>
    </row>
    <row r="846" spans="1:1" ht="12.75">
      <c r="A846" s="897"/>
    </row>
    <row r="847" spans="1:1" ht="12.75">
      <c r="A847" s="897"/>
    </row>
    <row r="848" spans="1:1" ht="12.75">
      <c r="A848" s="897"/>
    </row>
    <row r="849" spans="1:1" ht="12.75">
      <c r="A849" s="897"/>
    </row>
    <row r="850" spans="1:1" ht="12.75">
      <c r="A850" s="897"/>
    </row>
    <row r="851" spans="1:1" ht="12.75">
      <c r="A851" s="897"/>
    </row>
    <row r="852" spans="1:1" ht="12.75">
      <c r="A852" s="897"/>
    </row>
    <row r="853" spans="1:1" ht="12.75">
      <c r="A853" s="897"/>
    </row>
    <row r="854" spans="1:1" ht="12.75">
      <c r="A854" s="897"/>
    </row>
    <row r="855" spans="1:1" ht="12.75">
      <c r="A855" s="897"/>
    </row>
    <row r="856" spans="1:1" ht="12.75">
      <c r="A856" s="897"/>
    </row>
    <row r="857" spans="1:1" ht="12.75">
      <c r="A857" s="897"/>
    </row>
    <row r="858" spans="1:1" ht="12.75">
      <c r="A858" s="897"/>
    </row>
    <row r="859" spans="1:1" ht="12.75">
      <c r="A859" s="897"/>
    </row>
    <row r="860" spans="1:1" ht="12.75">
      <c r="A860" s="897"/>
    </row>
    <row r="861" spans="1:1" ht="12.75">
      <c r="A861" s="897"/>
    </row>
    <row r="862" spans="1:1" ht="12.75">
      <c r="A862" s="897"/>
    </row>
    <row r="863" spans="1:1" ht="12.75">
      <c r="A863" s="897"/>
    </row>
    <row r="864" spans="1:1" ht="12.75">
      <c r="A864" s="897"/>
    </row>
    <row r="865" spans="1:1" ht="12.75">
      <c r="A865" s="897"/>
    </row>
    <row r="866" spans="1:1" ht="12.75">
      <c r="A866" s="897"/>
    </row>
    <row r="867" spans="1:1" ht="12.75">
      <c r="A867" s="897"/>
    </row>
    <row r="868" spans="1:1" ht="12.75">
      <c r="A868" s="897"/>
    </row>
    <row r="869" spans="1:1" ht="12.75">
      <c r="A869" s="897"/>
    </row>
    <row r="870" spans="1:1" ht="12.75">
      <c r="A870" s="897"/>
    </row>
    <row r="871" spans="1:1" ht="12.75">
      <c r="A871" s="897"/>
    </row>
    <row r="872" spans="1:1" ht="12.75">
      <c r="A872" s="897"/>
    </row>
    <row r="873" spans="1:1" ht="12.75">
      <c r="A873" s="897"/>
    </row>
    <row r="874" spans="1:1" ht="12.75">
      <c r="A874" s="897"/>
    </row>
    <row r="875" spans="1:1" ht="12.75">
      <c r="A875" s="897"/>
    </row>
    <row r="876" spans="1:1" ht="12.75">
      <c r="A876" s="897"/>
    </row>
    <row r="877" spans="1:1" ht="12.75">
      <c r="A877" s="897"/>
    </row>
    <row r="878" spans="1:1" ht="12.75">
      <c r="A878" s="897"/>
    </row>
    <row r="879" spans="1:1" ht="12.75">
      <c r="A879" s="897"/>
    </row>
    <row r="880" spans="1:1" ht="12.75">
      <c r="A880" s="897"/>
    </row>
    <row r="881" spans="1:1" ht="12.75">
      <c r="A881" s="897"/>
    </row>
    <row r="882" spans="1:1" ht="12.75">
      <c r="A882" s="897"/>
    </row>
    <row r="883" spans="1:1" ht="12.75">
      <c r="A883" s="897"/>
    </row>
    <row r="884" spans="1:1" ht="12.75">
      <c r="A884" s="897"/>
    </row>
    <row r="885" spans="1:1" ht="12.75">
      <c r="A885" s="897"/>
    </row>
    <row r="886" spans="1:1" ht="12.75">
      <c r="A886" s="897"/>
    </row>
    <row r="887" spans="1:1" ht="12.75">
      <c r="A887" s="897"/>
    </row>
    <row r="888" spans="1:1" ht="12.75">
      <c r="A888" s="897"/>
    </row>
    <row r="889" spans="1:1" ht="12.75">
      <c r="A889" s="897"/>
    </row>
    <row r="890" spans="1:1" ht="12.75">
      <c r="A890" s="897"/>
    </row>
    <row r="891" spans="1:1" ht="12.75">
      <c r="A891" s="897"/>
    </row>
    <row r="892" spans="1:1" ht="12.75">
      <c r="A892" s="897"/>
    </row>
    <row r="893" spans="1:1" ht="12.75">
      <c r="A893" s="897"/>
    </row>
    <row r="894" spans="1:1" ht="12.75">
      <c r="A894" s="897"/>
    </row>
    <row r="895" spans="1:1" ht="12.75">
      <c r="A895" s="897"/>
    </row>
    <row r="896" spans="1:1" ht="12.75">
      <c r="A896" s="897"/>
    </row>
    <row r="897" spans="1:1" ht="12.75">
      <c r="A897" s="897"/>
    </row>
    <row r="898" spans="1:1" ht="12.75">
      <c r="A898" s="897"/>
    </row>
    <row r="899" spans="1:1" ht="12.75">
      <c r="A899" s="897"/>
    </row>
    <row r="900" spans="1:1" ht="12.75">
      <c r="A900" s="897"/>
    </row>
    <row r="901" spans="1:1" ht="12.75">
      <c r="A901" s="897"/>
    </row>
    <row r="902" spans="1:1" ht="12.75">
      <c r="A902" s="897"/>
    </row>
    <row r="903" spans="1:1" ht="12.75">
      <c r="A903" s="897"/>
    </row>
    <row r="904" spans="1:1" ht="12.75">
      <c r="A904" s="897"/>
    </row>
    <row r="905" spans="1:1" ht="12.75">
      <c r="A905" s="897"/>
    </row>
    <row r="906" spans="1:1" ht="12.75">
      <c r="A906" s="897"/>
    </row>
    <row r="907" spans="1:1" ht="12.75">
      <c r="A907" s="897"/>
    </row>
    <row r="908" spans="1:1" ht="12.75">
      <c r="A908" s="897"/>
    </row>
    <row r="909" spans="1:1" ht="12.75">
      <c r="A909" s="897"/>
    </row>
    <row r="910" spans="1:1" ht="12.75">
      <c r="A910" s="897"/>
    </row>
    <row r="911" spans="1:1" ht="12.75">
      <c r="A911" s="897"/>
    </row>
    <row r="912" spans="1:1" ht="12.75">
      <c r="A912" s="897"/>
    </row>
    <row r="913" spans="1:1" ht="12.75">
      <c r="A913" s="897"/>
    </row>
    <row r="914" spans="1:1" ht="12.75">
      <c r="A914" s="897"/>
    </row>
    <row r="915" spans="1:1" ht="12.75">
      <c r="A915" s="897"/>
    </row>
    <row r="916" spans="1:1" ht="12.75">
      <c r="A916" s="897"/>
    </row>
    <row r="917" spans="1:1" ht="12.75">
      <c r="A917" s="897"/>
    </row>
    <row r="918" spans="1:1" ht="12.75">
      <c r="A918" s="897"/>
    </row>
    <row r="919" spans="1:1" ht="12.75">
      <c r="A919" s="897"/>
    </row>
    <row r="920" spans="1:1" ht="12.75">
      <c r="A920" s="897"/>
    </row>
    <row r="921" spans="1:1" ht="12.75">
      <c r="A921" s="897"/>
    </row>
    <row r="922" spans="1:1" ht="12.75">
      <c r="A922" s="897"/>
    </row>
    <row r="923" spans="1:1" ht="12.75">
      <c r="A923" s="897"/>
    </row>
    <row r="924" spans="1:1" ht="12.75">
      <c r="A924" s="897"/>
    </row>
    <row r="925" spans="1:1" ht="12.75">
      <c r="A925" s="897"/>
    </row>
    <row r="926" spans="1:1" ht="12.75">
      <c r="A926" s="897"/>
    </row>
    <row r="927" spans="1:1" ht="12.75">
      <c r="A927" s="897"/>
    </row>
    <row r="928" spans="1:1" ht="12.75">
      <c r="A928" s="897"/>
    </row>
    <row r="929" spans="1:1" ht="12.75">
      <c r="A929" s="897"/>
    </row>
    <row r="930" spans="1:1" ht="12.75">
      <c r="A930" s="897"/>
    </row>
    <row r="931" spans="1:1" ht="12.75">
      <c r="A931" s="897"/>
    </row>
    <row r="932" spans="1:1" ht="12.75">
      <c r="A932" s="897"/>
    </row>
    <row r="933" spans="1:1" ht="12.75">
      <c r="A933" s="897"/>
    </row>
    <row r="934" spans="1:1" ht="12.75">
      <c r="A934" s="897"/>
    </row>
    <row r="935" spans="1:1" ht="12.75">
      <c r="A935" s="897"/>
    </row>
    <row r="936" spans="1:1" ht="12.75">
      <c r="A936" s="897"/>
    </row>
    <row r="937" spans="1:1" ht="12.75">
      <c r="A937" s="897"/>
    </row>
    <row r="938" spans="1:1" ht="12.75">
      <c r="A938" s="897"/>
    </row>
    <row r="939" spans="1:1" ht="12.75">
      <c r="A939" s="897"/>
    </row>
    <row r="940" spans="1:1" ht="12.75">
      <c r="A940" s="897"/>
    </row>
    <row r="941" spans="1:1" ht="12.75">
      <c r="A941" s="897"/>
    </row>
    <row r="942" spans="1:1" ht="12.75">
      <c r="A942" s="897"/>
    </row>
    <row r="943" spans="1:1" ht="12.75">
      <c r="A943" s="897"/>
    </row>
    <row r="944" spans="1:1" ht="12.75">
      <c r="A944" s="897"/>
    </row>
    <row r="945" spans="1:1" ht="12.75">
      <c r="A945" s="897"/>
    </row>
    <row r="946" spans="1:1" ht="12.75">
      <c r="A946" s="897"/>
    </row>
    <row r="947" spans="1:1" ht="12.75">
      <c r="A947" s="897"/>
    </row>
    <row r="948" spans="1:1" ht="12.75">
      <c r="A948" s="897"/>
    </row>
    <row r="949" spans="1:1" ht="12.75">
      <c r="A949" s="897"/>
    </row>
    <row r="950" spans="1:1" ht="12.75">
      <c r="A950" s="897"/>
    </row>
    <row r="951" spans="1:1" ht="12.75">
      <c r="A951" s="897"/>
    </row>
    <row r="952" spans="1:1" ht="12.75">
      <c r="A952" s="897"/>
    </row>
    <row r="953" spans="1:1" ht="12.75">
      <c r="A953" s="897"/>
    </row>
    <row r="954" spans="1:1" ht="12.75">
      <c r="A954" s="897"/>
    </row>
    <row r="955" spans="1:1" ht="12.75">
      <c r="A955" s="897"/>
    </row>
    <row r="956" spans="1:1" ht="12.75">
      <c r="A956" s="897"/>
    </row>
    <row r="957" spans="1:1" ht="12.75">
      <c r="A957" s="897"/>
    </row>
    <row r="958" spans="1:1" ht="12.75">
      <c r="A958" s="897"/>
    </row>
    <row r="959" spans="1:1" ht="12.75">
      <c r="A959" s="897"/>
    </row>
    <row r="960" spans="1:1" ht="12.75">
      <c r="A960" s="897"/>
    </row>
    <row r="961" spans="1:1" ht="12.75">
      <c r="A961" s="897"/>
    </row>
    <row r="962" spans="1:1" ht="12.75">
      <c r="A962" s="897"/>
    </row>
    <row r="963" spans="1:1" ht="12.75">
      <c r="A963" s="897"/>
    </row>
    <row r="964" spans="1:1" ht="12.75">
      <c r="A964" s="897"/>
    </row>
    <row r="965" spans="1:1" ht="12.75">
      <c r="A965" s="897"/>
    </row>
    <row r="966" spans="1:1" ht="12.75">
      <c r="A966" s="897"/>
    </row>
    <row r="967" spans="1:1" ht="12.75">
      <c r="A967" s="897"/>
    </row>
    <row r="968" spans="1:1" ht="12.75">
      <c r="A968" s="897"/>
    </row>
    <row r="969" spans="1:1" ht="12.75">
      <c r="A969" s="897"/>
    </row>
    <row r="970" spans="1:1" ht="12.75">
      <c r="A970" s="897"/>
    </row>
    <row r="971" spans="1:1" ht="12.75">
      <c r="A971" s="897"/>
    </row>
    <row r="972" spans="1:1" ht="12.75">
      <c r="A972" s="897"/>
    </row>
    <row r="973" spans="1:1" ht="12.75">
      <c r="A973" s="897"/>
    </row>
    <row r="974" spans="1:1" ht="12.75">
      <c r="A974" s="897"/>
    </row>
    <row r="975" spans="1:1" ht="12.75">
      <c r="A975" s="897"/>
    </row>
    <row r="976" spans="1:1" ht="12.75">
      <c r="A976" s="897"/>
    </row>
    <row r="977" spans="1:1" ht="12.75">
      <c r="A977" s="897"/>
    </row>
    <row r="978" spans="1:1" ht="12.75">
      <c r="A978" s="897"/>
    </row>
    <row r="979" spans="1:1" ht="12.75">
      <c r="A979" s="897"/>
    </row>
    <row r="980" spans="1:1" ht="12.75">
      <c r="A980" s="897"/>
    </row>
    <row r="981" spans="1:1" ht="12.75">
      <c r="A981" s="897"/>
    </row>
    <row r="982" spans="1:1" ht="12.75">
      <c r="A982" s="897"/>
    </row>
    <row r="983" spans="1:1" ht="12.75">
      <c r="A983" s="897"/>
    </row>
    <row r="984" spans="1:1" ht="12.75">
      <c r="A984" s="897"/>
    </row>
    <row r="985" spans="1:1" ht="12.75">
      <c r="A985" s="897"/>
    </row>
    <row r="986" spans="1:1" ht="12.75">
      <c r="A986" s="897"/>
    </row>
    <row r="987" spans="1:1" ht="12.75">
      <c r="A987" s="897"/>
    </row>
    <row r="988" spans="1:1" ht="12.75">
      <c r="A988" s="897"/>
    </row>
    <row r="989" spans="1:1" ht="12.75">
      <c r="A989" s="897"/>
    </row>
    <row r="990" spans="1:1" ht="12.75">
      <c r="A990" s="897"/>
    </row>
    <row r="991" spans="1:1" ht="12.75">
      <c r="A991" s="897"/>
    </row>
    <row r="992" spans="1:1" ht="12.75">
      <c r="A992" s="897"/>
    </row>
    <row r="993" spans="1:1" ht="12.75">
      <c r="A993" s="897"/>
    </row>
    <row r="994" spans="1:1" ht="12.75">
      <c r="A994" s="897"/>
    </row>
    <row r="995" spans="1:1" ht="12.75">
      <c r="A995" s="897"/>
    </row>
    <row r="996" spans="1:1" ht="12.75">
      <c r="A996" s="897"/>
    </row>
    <row r="997" spans="1:1" ht="12.75">
      <c r="A997" s="897"/>
    </row>
    <row r="998" spans="1:1" ht="12.75">
      <c r="A998" s="897"/>
    </row>
    <row r="999" spans="1:1" ht="12.75">
      <c r="A999" s="897"/>
    </row>
    <row r="1000" spans="1:1" ht="12.75">
      <c r="A1000" s="897"/>
    </row>
  </sheetData>
  <mergeCells count="3">
    <mergeCell ref="B1:F1"/>
    <mergeCell ref="H1:O1"/>
    <mergeCell ref="Q1:T1"/>
  </mergeCells>
  <hyperlinks>
    <hyperlink ref="C151" r:id="rId1" xr:uid="{00000000-0004-0000-0D00-000000000000}"/>
  </hyperlinks>
  <pageMargins left="0.7" right="0.7" top="0.75" bottom="0.75" header="0.3" footer="0.3"/>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X218"/>
  <sheetViews>
    <sheetView workbookViewId="0"/>
  </sheetViews>
  <sheetFormatPr defaultColWidth="14.42578125" defaultRowHeight="15.75" customHeight="1"/>
  <cols>
    <col min="1" max="1" width="29" customWidth="1"/>
    <col min="2" max="2" width="20.7109375" customWidth="1"/>
    <col min="3" max="3" width="18.5703125" customWidth="1"/>
    <col min="10" max="10" width="15.140625" customWidth="1"/>
    <col min="11" max="12" width="14.42578125" hidden="1"/>
    <col min="14" max="15" width="14.42578125" hidden="1"/>
    <col min="16" max="16" width="5.5703125" customWidth="1"/>
    <col min="17" max="17" width="18.5703125" customWidth="1"/>
    <col min="18" max="18" width="8.7109375" customWidth="1"/>
    <col min="23" max="24" width="16.42578125" customWidth="1"/>
  </cols>
  <sheetData>
    <row r="1" spans="1:24" ht="12.75">
      <c r="A1" s="900" t="s">
        <v>7013</v>
      </c>
      <c r="B1" s="900" t="s">
        <v>7014</v>
      </c>
      <c r="C1" s="900" t="s">
        <v>7015</v>
      </c>
      <c r="W1" s="901"/>
      <c r="X1" s="901"/>
    </row>
    <row r="2" spans="1:24" ht="12.75">
      <c r="A2" s="306">
        <v>0</v>
      </c>
      <c r="B2" s="902">
        <v>8</v>
      </c>
      <c r="C2" s="903">
        <v>44166</v>
      </c>
      <c r="K2" s="783">
        <f t="shared" ref="K2:K21" ca="1" si="0">((A2-$B$27)^2)*B2*IF(B2&gt;0,1,0)</f>
        <v>1040.4934074404614</v>
      </c>
      <c r="L2" s="783">
        <f t="shared" ref="L2:L21" si="1">IF(B2&gt;0,A2,0)</f>
        <v>0</v>
      </c>
    </row>
    <row r="3" spans="1:24" ht="12.75">
      <c r="A3" s="306">
        <v>1</v>
      </c>
      <c r="B3" s="904">
        <v>12</v>
      </c>
      <c r="C3" s="903">
        <v>44169</v>
      </c>
      <c r="D3" s="900" t="s">
        <v>7016</v>
      </c>
      <c r="K3" s="783">
        <f t="shared" ca="1" si="0"/>
        <v>1299.0331047912657</v>
      </c>
      <c r="L3" s="783">
        <f t="shared" si="1"/>
        <v>1</v>
      </c>
      <c r="W3" s="905"/>
      <c r="X3" s="905"/>
    </row>
    <row r="4" spans="1:24" ht="12.75">
      <c r="A4" s="306">
        <v>2</v>
      </c>
      <c r="B4" s="904">
        <v>14</v>
      </c>
      <c r="C4" s="906">
        <v>44160</v>
      </c>
      <c r="D4" s="306" t="s">
        <v>7017</v>
      </c>
      <c r="K4" s="783">
        <f t="shared" ca="1" si="0"/>
        <v>1238.2137814921459</v>
      </c>
      <c r="L4" s="783">
        <f t="shared" si="1"/>
        <v>2</v>
      </c>
      <c r="W4" s="905"/>
      <c r="X4" s="905"/>
    </row>
    <row r="5" spans="1:24" ht="12.75">
      <c r="A5" s="306">
        <v>3</v>
      </c>
      <c r="B5" s="904">
        <v>14</v>
      </c>
      <c r="C5" s="906">
        <v>44201</v>
      </c>
      <c r="K5" s="783">
        <f t="shared" ca="1" si="0"/>
        <v>988.88894072781511</v>
      </c>
      <c r="L5" s="783">
        <f t="shared" si="1"/>
        <v>3</v>
      </c>
    </row>
    <row r="6" spans="1:24" ht="12.75">
      <c r="A6" s="306">
        <v>4</v>
      </c>
      <c r="B6" s="904">
        <v>13</v>
      </c>
      <c r="C6" s="903">
        <v>44203</v>
      </c>
      <c r="K6" s="783">
        <f t="shared" ca="1" si="0"/>
        <v>712.73809282323543</v>
      </c>
      <c r="L6" s="783">
        <f t="shared" si="1"/>
        <v>4</v>
      </c>
    </row>
    <row r="7" spans="1:24" ht="15">
      <c r="A7" s="306">
        <v>5</v>
      </c>
      <c r="B7" s="904">
        <v>13</v>
      </c>
      <c r="C7" s="903">
        <v>44182</v>
      </c>
      <c r="D7" s="306"/>
      <c r="E7" s="907" t="s">
        <v>7018</v>
      </c>
      <c r="K7" s="783">
        <f t="shared" ca="1" si="0"/>
        <v>533.22216925635689</v>
      </c>
      <c r="L7" s="783">
        <f t="shared" si="1"/>
        <v>5</v>
      </c>
    </row>
    <row r="8" spans="1:24" ht="12.75">
      <c r="A8" s="306">
        <v>6</v>
      </c>
      <c r="B8" s="904">
        <v>11</v>
      </c>
      <c r="C8" s="903">
        <v>44196</v>
      </c>
      <c r="K8" s="783">
        <f t="shared" ca="1" si="0"/>
        <v>321.28990019878927</v>
      </c>
      <c r="L8" s="783">
        <f t="shared" si="1"/>
        <v>6</v>
      </c>
    </row>
    <row r="9" spans="1:24" ht="12.75">
      <c r="A9" s="306">
        <v>7</v>
      </c>
      <c r="B9" s="904">
        <v>10</v>
      </c>
      <c r="C9" s="906">
        <v>44196</v>
      </c>
      <c r="D9" s="783">
        <f>1</f>
        <v>1</v>
      </c>
      <c r="K9" s="783">
        <f t="shared" ca="1" si="0"/>
        <v>193.99255547892278</v>
      </c>
      <c r="L9" s="783">
        <f t="shared" si="1"/>
        <v>7</v>
      </c>
    </row>
    <row r="10" spans="1:24" ht="12.75">
      <c r="A10" s="306">
        <v>8</v>
      </c>
      <c r="B10" s="904">
        <v>13</v>
      </c>
      <c r="C10" s="903">
        <v>44168</v>
      </c>
      <c r="K10" s="783">
        <f t="shared" ca="1" si="0"/>
        <v>150.67439855572104</v>
      </c>
      <c r="L10" s="783">
        <f t="shared" si="1"/>
        <v>8</v>
      </c>
    </row>
    <row r="11" spans="1:24" ht="12.75">
      <c r="A11" s="306">
        <v>9</v>
      </c>
      <c r="B11" s="904">
        <v>14</v>
      </c>
      <c r="C11" s="903">
        <v>44208</v>
      </c>
      <c r="K11" s="783">
        <f t="shared" ca="1" si="0"/>
        <v>80.939896141830303</v>
      </c>
      <c r="L11" s="783">
        <f t="shared" si="1"/>
        <v>9</v>
      </c>
    </row>
    <row r="12" spans="1:24" ht="12.75">
      <c r="A12" s="306">
        <v>10</v>
      </c>
      <c r="B12" s="904">
        <v>25</v>
      </c>
      <c r="C12" s="903">
        <v>44230</v>
      </c>
      <c r="K12" s="783">
        <f t="shared" ca="1" si="0"/>
        <v>49.312598888391996</v>
      </c>
      <c r="L12" s="783">
        <f t="shared" si="1"/>
        <v>10</v>
      </c>
    </row>
    <row r="13" spans="1:24" ht="12.75">
      <c r="A13" s="306">
        <v>11</v>
      </c>
      <c r="B13" s="875">
        <v>15</v>
      </c>
      <c r="C13" s="903">
        <v>44203</v>
      </c>
      <c r="K13" s="783">
        <f t="shared" ca="1" si="0"/>
        <v>2.4538013712522035</v>
      </c>
      <c r="L13" s="783">
        <f t="shared" si="1"/>
        <v>11</v>
      </c>
    </row>
    <row r="14" spans="1:24" ht="12.75">
      <c r="A14" s="306">
        <v>12</v>
      </c>
      <c r="B14" s="875">
        <v>18</v>
      </c>
      <c r="C14" s="903">
        <v>44201</v>
      </c>
      <c r="K14" s="783">
        <f t="shared" ca="1" si="0"/>
        <v>6.384052091363051</v>
      </c>
      <c r="L14" s="783">
        <f t="shared" si="1"/>
        <v>12</v>
      </c>
    </row>
    <row r="15" spans="1:24" ht="12.75">
      <c r="A15" s="306">
        <v>13</v>
      </c>
      <c r="B15" s="875">
        <v>11</v>
      </c>
      <c r="C15" s="903">
        <v>44193</v>
      </c>
      <c r="K15" s="783">
        <f t="shared" ca="1" si="0"/>
        <v>28.00327599496989</v>
      </c>
      <c r="L15" s="783">
        <f t="shared" si="1"/>
        <v>13</v>
      </c>
    </row>
    <row r="16" spans="1:24" ht="12.75">
      <c r="A16" s="306">
        <v>14</v>
      </c>
      <c r="B16" s="306">
        <v>21</v>
      </c>
      <c r="C16" s="903">
        <v>44233</v>
      </c>
      <c r="K16" s="783">
        <f t="shared" ca="1" si="0"/>
        <v>141.47353848026449</v>
      </c>
      <c r="L16" s="783">
        <f t="shared" si="1"/>
        <v>14</v>
      </c>
      <c r="Q16" s="908"/>
    </row>
    <row r="17" spans="1:17" ht="12.75">
      <c r="A17" s="306">
        <v>15</v>
      </c>
      <c r="B17" s="875">
        <v>8</v>
      </c>
      <c r="C17" s="903">
        <v>44215</v>
      </c>
      <c r="K17" s="783">
        <f t="shared" ca="1" si="0"/>
        <v>103.42334374619746</v>
      </c>
      <c r="L17" s="783">
        <f t="shared" si="1"/>
        <v>15</v>
      </c>
      <c r="Q17" s="908"/>
    </row>
    <row r="18" spans="1:17" ht="12.75">
      <c r="A18" s="306">
        <v>16</v>
      </c>
      <c r="B18" s="875">
        <v>14</v>
      </c>
      <c r="C18" s="903">
        <v>44203</v>
      </c>
      <c r="K18" s="783">
        <f t="shared" ca="1" si="0"/>
        <v>295.66601079151474</v>
      </c>
      <c r="L18" s="783">
        <f t="shared" si="1"/>
        <v>16</v>
      </c>
      <c r="Q18" s="908"/>
    </row>
    <row r="19" spans="1:17" ht="12.75">
      <c r="A19" s="306">
        <v>17</v>
      </c>
      <c r="B19" s="875">
        <v>15</v>
      </c>
      <c r="C19" s="909">
        <v>44243</v>
      </c>
      <c r="K19" s="783">
        <f t="shared" ca="1" si="0"/>
        <v>469.65125360055424</v>
      </c>
      <c r="L19" s="783">
        <f t="shared" si="1"/>
        <v>17</v>
      </c>
      <c r="Q19" s="908"/>
    </row>
    <row r="20" spans="1:17" ht="12.75">
      <c r="A20" s="306">
        <v>18</v>
      </c>
      <c r="B20" s="875">
        <v>14</v>
      </c>
      <c r="C20" s="903">
        <v>44239</v>
      </c>
      <c r="K20" s="783">
        <f t="shared" ca="1" si="0"/>
        <v>609.01632926285311</v>
      </c>
      <c r="L20" s="783">
        <f t="shared" si="1"/>
        <v>18</v>
      </c>
      <c r="Q20" s="908"/>
    </row>
    <row r="21" spans="1:17" ht="12.75">
      <c r="A21" s="306">
        <v>19</v>
      </c>
      <c r="B21" s="306">
        <v>13</v>
      </c>
      <c r="C21" s="903">
        <v>44209</v>
      </c>
      <c r="K21" s="783">
        <f t="shared" ca="1" si="0"/>
        <v>749.99923932005652</v>
      </c>
      <c r="L21" s="783">
        <f t="shared" si="1"/>
        <v>19</v>
      </c>
      <c r="Q21" s="908"/>
    </row>
    <row r="22" spans="1:17" ht="12.75">
      <c r="A22" s="910">
        <v>20</v>
      </c>
      <c r="B22" s="306">
        <v>29</v>
      </c>
      <c r="C22" s="903">
        <v>44239</v>
      </c>
      <c r="D22" s="875"/>
      <c r="Q22" s="908"/>
    </row>
    <row r="23" spans="1:17" ht="12.75">
      <c r="A23" s="910">
        <v>30</v>
      </c>
      <c r="B23" s="911">
        <v>9</v>
      </c>
      <c r="C23" s="903">
        <v>44177</v>
      </c>
      <c r="Q23" s="908"/>
    </row>
    <row r="24" spans="1:17" ht="12.75">
      <c r="A24" s="911"/>
      <c r="Q24" s="908"/>
    </row>
    <row r="25" spans="1:17" ht="14.25">
      <c r="B25" s="912"/>
      <c r="Q25" s="908"/>
    </row>
    <row r="26" spans="1:17" ht="12.75">
      <c r="A26" s="306" t="s">
        <v>7019</v>
      </c>
      <c r="B26" s="306">
        <f>SUM(B2:B23)</f>
        <v>314</v>
      </c>
      <c r="C26" s="1407" t="s">
        <v>7020</v>
      </c>
      <c r="D26" s="1408"/>
      <c r="E26" s="1409"/>
      <c r="Q26" s="913"/>
    </row>
    <row r="27" spans="1:17" ht="12.75">
      <c r="A27" s="306" t="s">
        <v>7021</v>
      </c>
      <c r="B27" s="914">
        <f ca="1">IFERROR(__xludf.DUMMYFUNCTION("AVERAGE.WEIGHTED(A2:A23,B2:B23)"),11.4044585987261)</f>
        <v>11.4044585987261</v>
      </c>
      <c r="C27" s="1410"/>
      <c r="D27" s="1387"/>
      <c r="E27" s="1411"/>
      <c r="Q27" s="913"/>
    </row>
    <row r="28" spans="1:17" ht="12.75">
      <c r="A28" s="306" t="s">
        <v>7022</v>
      </c>
      <c r="B28" s="914">
        <f ca="1">SQRT(SUM(K2:K21)/(((B26-1)/B26)*SUM(L2:L21)))</f>
        <v>6.8991499060858512</v>
      </c>
      <c r="C28" s="1412"/>
      <c r="D28" s="1413"/>
      <c r="E28" s="1414"/>
      <c r="Q28" s="913"/>
    </row>
    <row r="29" spans="1:17" ht="12.75">
      <c r="Q29" s="913"/>
    </row>
    <row r="30" spans="1:17" ht="12.75">
      <c r="A30" s="306" t="s">
        <v>7023</v>
      </c>
      <c r="B30" s="783">
        <f>A3*B3+A4*B4+A5*B5+A6*B6+A7*B7+A8*B8+A9*B9+A10*B10+A11*B11+A12*B12+A13*B13+A14*B14+A15*B15+A16*B16+A17*B17+A18*B18+A19*B19+A20*B20+A21*B21+A22*B22+A23*B23</f>
        <v>3581</v>
      </c>
      <c r="C30" s="1407" t="s">
        <v>7020</v>
      </c>
      <c r="D30" s="1408"/>
      <c r="E30" s="1409"/>
      <c r="Q30" s="913"/>
    </row>
    <row r="31" spans="1:17" ht="12.75">
      <c r="A31" s="306" t="s">
        <v>7024</v>
      </c>
      <c r="B31" s="915" t="e">
        <f>'IV Offers'!#REF! *O218</f>
        <v>#REF!</v>
      </c>
      <c r="C31" s="1410"/>
      <c r="D31" s="1387"/>
      <c r="E31" s="1411"/>
      <c r="Q31" s="913"/>
    </row>
    <row r="32" spans="1:17" ht="12.75">
      <c r="A32" s="306" t="s">
        <v>7025</v>
      </c>
      <c r="B32" s="916" t="e">
        <f>B30/B31</f>
        <v>#REF!</v>
      </c>
      <c r="C32" s="1412"/>
      <c r="D32" s="1413"/>
      <c r="E32" s="1414"/>
      <c r="Q32" s="913"/>
    </row>
    <row r="33" spans="1:18" ht="12.75">
      <c r="A33" s="306" t="s">
        <v>7026</v>
      </c>
      <c r="B33" s="227">
        <v>15.33</v>
      </c>
      <c r="C33" s="917" t="s">
        <v>7027</v>
      </c>
      <c r="D33" s="227"/>
      <c r="E33" s="227"/>
      <c r="Q33" s="913"/>
    </row>
    <row r="34" spans="1:18" ht="12.75">
      <c r="A34" s="227"/>
      <c r="B34" s="918"/>
      <c r="C34" s="919"/>
      <c r="D34" s="227"/>
      <c r="E34" s="227"/>
      <c r="Q34" s="913"/>
    </row>
    <row r="35" spans="1:18" ht="12.75">
      <c r="A35" s="227"/>
      <c r="B35" s="227"/>
      <c r="C35" s="227"/>
      <c r="D35" s="227"/>
      <c r="E35" s="227"/>
      <c r="Q35" s="913"/>
    </row>
    <row r="36" spans="1:18" ht="12.75">
      <c r="A36" s="227"/>
      <c r="B36" s="1415" t="s">
        <v>7028</v>
      </c>
      <c r="C36" s="1408"/>
      <c r="D36" s="1408"/>
      <c r="E36" s="1409"/>
    </row>
    <row r="37" spans="1:18" ht="12.75">
      <c r="A37" s="1416"/>
      <c r="B37" s="1417" t="s">
        <v>9697</v>
      </c>
      <c r="C37" s="1387"/>
      <c r="D37" s="1387"/>
      <c r="E37" s="1411"/>
      <c r="F37" s="1404" t="s">
        <v>7029</v>
      </c>
      <c r="G37" s="1387"/>
      <c r="H37" s="1387"/>
      <c r="I37" s="1387"/>
    </row>
    <row r="38" spans="1:18" ht="12.75">
      <c r="A38" s="1387"/>
      <c r="B38" s="1410"/>
      <c r="C38" s="1387"/>
      <c r="D38" s="1387"/>
      <c r="E38" s="1411"/>
      <c r="F38" s="1387"/>
      <c r="G38" s="1387"/>
      <c r="H38" s="1387"/>
      <c r="I38" s="1387"/>
      <c r="R38" s="913"/>
    </row>
    <row r="39" spans="1:18" ht="29.25" customHeight="1">
      <c r="A39" s="1387"/>
      <c r="B39" s="1410"/>
      <c r="C39" s="1387"/>
      <c r="D39" s="1387"/>
      <c r="E39" s="1411"/>
    </row>
    <row r="40" spans="1:18" ht="12.75">
      <c r="A40" s="1387"/>
      <c r="B40" s="1412"/>
      <c r="C40" s="1413"/>
      <c r="D40" s="1413"/>
      <c r="E40" s="1414"/>
    </row>
    <row r="41" spans="1:18" ht="12.75">
      <c r="B41" s="1404" t="s">
        <v>7030</v>
      </c>
      <c r="C41" s="1387"/>
      <c r="D41" s="1387"/>
      <c r="E41" s="1387"/>
      <c r="F41" s="1387"/>
      <c r="G41" s="1387"/>
      <c r="H41" s="1387"/>
      <c r="I41" s="1387"/>
      <c r="J41" s="1387"/>
    </row>
    <row r="42" spans="1:18" ht="12.75">
      <c r="B42" s="1404" t="s">
        <v>7031</v>
      </c>
      <c r="C42" s="1387"/>
      <c r="D42" s="1387"/>
      <c r="E42" s="1387"/>
      <c r="F42" s="1387"/>
      <c r="G42" s="1387"/>
      <c r="H42" s="1387"/>
      <c r="I42" s="1387"/>
      <c r="J42" s="1387"/>
    </row>
    <row r="43" spans="1:18" ht="12.75">
      <c r="B43" s="1404" t="str">
        <f>"^ Also, is that 744 spots accurate? Last year there were 946 spots -- categorical + advanced (" &amp; HYPERLINK("https://mk0nrmp3oyqui6wqfm.kinstacdn.com/wp-content/uploads/2020/06/MM_Results_and-Data_2020-1.pdf", "link") &amp; "). Most advanced programs offer guaranteed prelim years &lt; Fixed"</f>
        <v>^ Also, is that 744 spots accurate? Last year there were 946 spots -- categorical + advanced (link). Most advanced programs offer guaranteed prelim years &lt; Fixed</v>
      </c>
      <c r="C43" s="1387"/>
      <c r="D43" s="1387"/>
      <c r="E43" s="1387"/>
      <c r="F43" s="1387"/>
      <c r="G43" s="1387"/>
      <c r="H43" s="1387"/>
      <c r="I43" s="1387"/>
      <c r="J43" s="1387"/>
    </row>
    <row r="44" spans="1:18" ht="12.75">
      <c r="B44" s="1404" t="s">
        <v>7032</v>
      </c>
      <c r="C44" s="1387"/>
      <c r="D44" s="1387"/>
      <c r="E44" s="1387"/>
      <c r="F44" s="1387"/>
      <c r="G44" s="1387"/>
      <c r="H44" s="1387"/>
      <c r="I44" s="1387"/>
      <c r="J44" s="1387"/>
    </row>
    <row r="45" spans="1:18" ht="25.5">
      <c r="B45" s="274" t="s">
        <v>7033</v>
      </c>
      <c r="C45" s="3"/>
      <c r="D45" s="3"/>
      <c r="E45" s="3"/>
      <c r="F45" s="3"/>
      <c r="G45" s="3"/>
      <c r="H45" s="3"/>
      <c r="I45" s="3"/>
      <c r="J45" s="3"/>
    </row>
    <row r="46" spans="1:18" ht="12.75">
      <c r="B46" s="1404" t="s">
        <v>7034</v>
      </c>
      <c r="C46" s="1387"/>
      <c r="D46" s="1387"/>
      <c r="E46" s="1387"/>
      <c r="F46" s="1387"/>
      <c r="G46" s="1387"/>
      <c r="H46" s="1387"/>
      <c r="I46" s="1387"/>
      <c r="J46" s="1387"/>
    </row>
    <row r="47" spans="1:18" ht="12.75">
      <c r="B47" s="1404" t="s">
        <v>7035</v>
      </c>
      <c r="C47" s="1387"/>
      <c r="D47" s="1387"/>
      <c r="E47" s="1387"/>
      <c r="F47" s="1387"/>
      <c r="G47" s="1387"/>
      <c r="H47" s="1387"/>
      <c r="I47" s="1387"/>
      <c r="J47" s="1387"/>
    </row>
    <row r="48" spans="1:18" ht="12.75">
      <c r="B48" s="1404" t="s">
        <v>7036</v>
      </c>
      <c r="C48" s="1387"/>
      <c r="D48" s="1387"/>
      <c r="E48" s="1387"/>
      <c r="F48" s="1387"/>
      <c r="G48" s="1387"/>
      <c r="H48" s="1387"/>
      <c r="I48" s="1387"/>
      <c r="J48" s="1387"/>
    </row>
    <row r="49" spans="2:15" ht="12.75">
      <c r="B49" s="1406" t="s">
        <v>7037</v>
      </c>
      <c r="C49" s="1387"/>
      <c r="D49" s="1387"/>
      <c r="E49" s="1387"/>
      <c r="F49" s="1387"/>
      <c r="G49" s="1387"/>
      <c r="H49" s="1387"/>
      <c r="I49" s="1387"/>
      <c r="J49" s="1387"/>
    </row>
    <row r="50" spans="2:15" ht="12.75">
      <c r="B50" s="306" t="s">
        <v>7038</v>
      </c>
    </row>
    <row r="51" spans="2:15" ht="12.75">
      <c r="B51" s="1404" t="s">
        <v>7039</v>
      </c>
      <c r="C51" s="1387"/>
      <c r="D51" s="1387"/>
      <c r="E51" s="1387"/>
      <c r="F51" s="1387"/>
      <c r="G51" s="1387"/>
      <c r="H51" s="1387"/>
      <c r="I51" s="1387"/>
      <c r="J51" s="1387"/>
      <c r="K51" s="3"/>
      <c r="L51" s="3"/>
      <c r="M51" s="3"/>
    </row>
    <row r="52" spans="2:15" ht="12.75">
      <c r="B52" s="1405" t="s">
        <v>7040</v>
      </c>
      <c r="C52" s="1387"/>
      <c r="D52" s="1387"/>
      <c r="E52" s="1387"/>
      <c r="F52" s="1387"/>
      <c r="G52" s="1387"/>
      <c r="H52" s="1387"/>
      <c r="I52" s="1387"/>
      <c r="J52" s="1387"/>
    </row>
    <row r="53" spans="2:15" ht="12.75">
      <c r="B53" s="1404" t="s">
        <v>7041</v>
      </c>
      <c r="C53" s="1387"/>
      <c r="D53" s="1387"/>
      <c r="E53" s="1387"/>
      <c r="F53" s="1387"/>
      <c r="G53" s="1387"/>
      <c r="H53" s="1387"/>
      <c r="I53" s="1387"/>
      <c r="J53" s="1387"/>
    </row>
    <row r="54" spans="2:15" ht="12.75">
      <c r="B54" s="306" t="s">
        <v>7042</v>
      </c>
    </row>
    <row r="55" spans="2:15" ht="12.75">
      <c r="B55" s="306" t="s">
        <v>7043</v>
      </c>
    </row>
    <row r="61" spans="2:15" ht="12.75">
      <c r="N61" s="783">
        <f>'IV Offers'!C3</f>
        <v>8</v>
      </c>
      <c r="O61" s="783">
        <f t="shared" ref="O61:O82" si="2">N61</f>
        <v>8</v>
      </c>
    </row>
    <row r="62" spans="2:15" ht="12.75">
      <c r="N62" s="783">
        <f>'IV Offers'!C4</f>
        <v>3</v>
      </c>
      <c r="O62" s="783">
        <f t="shared" si="2"/>
        <v>3</v>
      </c>
    </row>
    <row r="63" spans="2:15" ht="12.75">
      <c r="N63" s="783">
        <f>'IV Offers'!C5</f>
        <v>4</v>
      </c>
      <c r="O63" s="783">
        <f t="shared" si="2"/>
        <v>4</v>
      </c>
    </row>
    <row r="64" spans="2:15" ht="12.75">
      <c r="N64" s="783">
        <f>'IV Offers'!C6</f>
        <v>3</v>
      </c>
      <c r="O64" s="783">
        <f t="shared" si="2"/>
        <v>3</v>
      </c>
    </row>
    <row r="65" spans="14:15" ht="12.75">
      <c r="N65" s="783">
        <f>'IV Offers'!C7</f>
        <v>7</v>
      </c>
      <c r="O65" s="783">
        <f t="shared" si="2"/>
        <v>7</v>
      </c>
    </row>
    <row r="66" spans="14:15" ht="12.75">
      <c r="N66" s="783">
        <f>'IV Offers'!C8</f>
        <v>3</v>
      </c>
      <c r="O66" s="783">
        <f t="shared" si="2"/>
        <v>3</v>
      </c>
    </row>
    <row r="67" spans="14:15" ht="12.75">
      <c r="N67" s="783">
        <f>'IV Offers'!C9</f>
        <v>7</v>
      </c>
      <c r="O67" s="783">
        <f t="shared" si="2"/>
        <v>7</v>
      </c>
    </row>
    <row r="68" spans="14:15" ht="12.75">
      <c r="N68" s="783">
        <f>'IV Offers'!C10</f>
        <v>4</v>
      </c>
      <c r="O68" s="783">
        <f t="shared" si="2"/>
        <v>4</v>
      </c>
    </row>
    <row r="69" spans="14:15" ht="12.75">
      <c r="N69" s="783">
        <f>'IV Offers'!C11</f>
        <v>3</v>
      </c>
      <c r="O69" s="783">
        <f t="shared" si="2"/>
        <v>3</v>
      </c>
    </row>
    <row r="70" spans="14:15" ht="12.75">
      <c r="N70" s="783">
        <f>'IV Offers'!C12</f>
        <v>4</v>
      </c>
      <c r="O70" s="783">
        <f t="shared" si="2"/>
        <v>4</v>
      </c>
    </row>
    <row r="71" spans="14:15" ht="12.75">
      <c r="N71" s="783">
        <f>'IV Offers'!C13</f>
        <v>6</v>
      </c>
      <c r="O71" s="783">
        <f t="shared" si="2"/>
        <v>6</v>
      </c>
    </row>
    <row r="72" spans="14:15" ht="12.75">
      <c r="N72" s="783">
        <f>'IV Offers'!C14</f>
        <v>9</v>
      </c>
      <c r="O72" s="783">
        <f t="shared" si="2"/>
        <v>9</v>
      </c>
    </row>
    <row r="73" spans="14:15" ht="12.75">
      <c r="N73" s="783">
        <f>'IV Offers'!C15</f>
        <v>5</v>
      </c>
      <c r="O73" s="783">
        <f t="shared" si="2"/>
        <v>5</v>
      </c>
    </row>
    <row r="74" spans="14:15" ht="12.75">
      <c r="N74" s="783">
        <f>'IV Offers'!C16</f>
        <v>4</v>
      </c>
      <c r="O74" s="783">
        <f t="shared" si="2"/>
        <v>4</v>
      </c>
    </row>
    <row r="75" spans="14:15" ht="12.75">
      <c r="N75" s="783">
        <f>'IV Offers'!C17</f>
        <v>3</v>
      </c>
      <c r="O75" s="783">
        <f t="shared" si="2"/>
        <v>3</v>
      </c>
    </row>
    <row r="76" spans="14:15" ht="12.75">
      <c r="N76" s="783">
        <f>'IV Offers'!C18</f>
        <v>6</v>
      </c>
      <c r="O76" s="783">
        <f t="shared" si="2"/>
        <v>6</v>
      </c>
    </row>
    <row r="77" spans="14:15" ht="12.75">
      <c r="N77" s="783">
        <f>'IV Offers'!C19</f>
        <v>6</v>
      </c>
      <c r="O77" s="783">
        <f t="shared" si="2"/>
        <v>6</v>
      </c>
    </row>
    <row r="78" spans="14:15" ht="12.75">
      <c r="N78" s="783">
        <f>'IV Offers'!C20</f>
        <v>9</v>
      </c>
      <c r="O78" s="783">
        <f t="shared" si="2"/>
        <v>9</v>
      </c>
    </row>
    <row r="79" spans="14:15" ht="12.75">
      <c r="N79" s="783">
        <f>'IV Offers'!C21</f>
        <v>12</v>
      </c>
      <c r="O79" s="783">
        <f t="shared" si="2"/>
        <v>12</v>
      </c>
    </row>
    <row r="80" spans="14:15" ht="12.75">
      <c r="N80" s="783">
        <f>'IV Offers'!C22</f>
        <v>4</v>
      </c>
      <c r="O80" s="783">
        <f t="shared" si="2"/>
        <v>4</v>
      </c>
    </row>
    <row r="81" spans="14:15" ht="12.75">
      <c r="N81" s="783">
        <f>'IV Offers'!C23</f>
        <v>8</v>
      </c>
      <c r="O81" s="783">
        <f t="shared" si="2"/>
        <v>8</v>
      </c>
    </row>
    <row r="82" spans="14:15" ht="12.75">
      <c r="N82" s="783">
        <f>'IV Offers'!C24</f>
        <v>6</v>
      </c>
      <c r="O82" s="783">
        <f t="shared" si="2"/>
        <v>6</v>
      </c>
    </row>
    <row r="83" spans="14:15" ht="12.75">
      <c r="N83" s="783" t="str">
        <f>'IV Offers'!C25</f>
        <v>7+2</v>
      </c>
      <c r="O83" s="306">
        <v>9</v>
      </c>
    </row>
    <row r="84" spans="14:15" ht="12.75">
      <c r="N84" s="783">
        <f>'IV Offers'!C26</f>
        <v>10</v>
      </c>
      <c r="O84" s="306">
        <v>12</v>
      </c>
    </row>
    <row r="85" spans="14:15" ht="12.75">
      <c r="N85" s="783">
        <f>'IV Offers'!C27</f>
        <v>1</v>
      </c>
      <c r="O85" s="783">
        <f>N85</f>
        <v>1</v>
      </c>
    </row>
    <row r="86" spans="14:15" ht="12.75">
      <c r="N86" s="783" t="str">
        <f>'IV Offers'!C28</f>
        <v>3+1</v>
      </c>
      <c r="O86" s="306">
        <v>4</v>
      </c>
    </row>
    <row r="87" spans="14:15" ht="12.75">
      <c r="N87" s="783" t="str">
        <f>'IV Offers'!C29</f>
        <v xml:space="preserve"> 6+1</v>
      </c>
      <c r="O87" s="306">
        <v>7</v>
      </c>
    </row>
    <row r="88" spans="14:15" ht="12.75">
      <c r="N88" s="783">
        <f>'IV Offers'!C30</f>
        <v>3</v>
      </c>
      <c r="O88" s="783">
        <f>N88</f>
        <v>3</v>
      </c>
    </row>
    <row r="89" spans="14:15" ht="12.75">
      <c r="N89" s="783" t="str">
        <f>'IV Offers'!C31</f>
        <v>8+2</v>
      </c>
      <c r="O89" s="306">
        <v>10</v>
      </c>
    </row>
    <row r="90" spans="14:15" ht="12.75">
      <c r="N90" s="783">
        <f>'IV Offers'!C32</f>
        <v>1</v>
      </c>
      <c r="O90" s="783">
        <f t="shared" ref="O90:O93" si="3">N90</f>
        <v>1</v>
      </c>
    </row>
    <row r="91" spans="14:15" ht="12.75">
      <c r="N91" s="783">
        <f>'IV Offers'!C33</f>
        <v>4</v>
      </c>
      <c r="O91" s="783">
        <f t="shared" si="3"/>
        <v>4</v>
      </c>
    </row>
    <row r="92" spans="14:15" ht="12.75">
      <c r="N92" s="783">
        <f>'IV Offers'!C34</f>
        <v>4</v>
      </c>
      <c r="O92" s="783">
        <f t="shared" si="3"/>
        <v>4</v>
      </c>
    </row>
    <row r="93" spans="14:15" ht="12.75">
      <c r="N93" s="783">
        <f>'IV Offers'!C35</f>
        <v>4</v>
      </c>
      <c r="O93" s="783">
        <f t="shared" si="3"/>
        <v>4</v>
      </c>
    </row>
    <row r="94" spans="14:15" ht="12.75">
      <c r="N94" s="783" t="str">
        <f>'IV Offers'!C36</f>
        <v>8+3</v>
      </c>
      <c r="O94" s="306">
        <v>11</v>
      </c>
    </row>
    <row r="95" spans="14:15" ht="12.75">
      <c r="N95" s="783">
        <f>'IV Offers'!C37</f>
        <v>4</v>
      </c>
      <c r="O95" s="783">
        <f t="shared" ref="O95:O98" si="4">N95</f>
        <v>4</v>
      </c>
    </row>
    <row r="96" spans="14:15" ht="12.75">
      <c r="N96" s="783">
        <f>'IV Offers'!C38</f>
        <v>3</v>
      </c>
      <c r="O96" s="783">
        <f t="shared" si="4"/>
        <v>3</v>
      </c>
    </row>
    <row r="97" spans="14:15" ht="12.75">
      <c r="N97" s="783">
        <f>'IV Offers'!C39</f>
        <v>8</v>
      </c>
      <c r="O97" s="783">
        <f t="shared" si="4"/>
        <v>8</v>
      </c>
    </row>
    <row r="98" spans="14:15" ht="12.75">
      <c r="N98" s="783">
        <f>'IV Offers'!C40</f>
        <v>3</v>
      </c>
      <c r="O98" s="783">
        <f t="shared" si="4"/>
        <v>3</v>
      </c>
    </row>
    <row r="99" spans="14:15" ht="12.75">
      <c r="N99" s="783" t="str">
        <f>'IV Offers'!C41</f>
        <v>8+1</v>
      </c>
      <c r="O99" s="306">
        <v>9</v>
      </c>
    </row>
    <row r="100" spans="14:15" ht="12.75">
      <c r="N100" s="783">
        <f>'IV Offers'!C42</f>
        <v>6</v>
      </c>
      <c r="O100" s="783">
        <f t="shared" ref="O100:O113" si="5">N100</f>
        <v>6</v>
      </c>
    </row>
    <row r="101" spans="14:15" ht="12.75">
      <c r="N101" s="783">
        <f>'IV Offers'!C43</f>
        <v>8</v>
      </c>
      <c r="O101" s="783">
        <f t="shared" si="5"/>
        <v>8</v>
      </c>
    </row>
    <row r="102" spans="14:15" ht="12.75">
      <c r="N102" s="783">
        <f>'IV Offers'!C44</f>
        <v>8</v>
      </c>
      <c r="O102" s="783">
        <f t="shared" si="5"/>
        <v>8</v>
      </c>
    </row>
    <row r="103" spans="14:15" ht="12.75">
      <c r="N103" s="783">
        <f>'IV Offers'!C45</f>
        <v>7</v>
      </c>
      <c r="O103" s="783">
        <f t="shared" si="5"/>
        <v>7</v>
      </c>
    </row>
    <row r="104" spans="14:15" ht="12.75">
      <c r="N104" s="783">
        <f>'IV Offers'!C46</f>
        <v>6</v>
      </c>
      <c r="O104" s="783">
        <f t="shared" si="5"/>
        <v>6</v>
      </c>
    </row>
    <row r="105" spans="14:15" ht="12.75">
      <c r="N105" s="783">
        <f>'IV Offers'!C47</f>
        <v>8</v>
      </c>
      <c r="O105" s="783">
        <f t="shared" si="5"/>
        <v>8</v>
      </c>
    </row>
    <row r="106" spans="14:15" ht="12.75">
      <c r="N106" s="783">
        <f>'IV Offers'!C48</f>
        <v>6</v>
      </c>
      <c r="O106" s="783">
        <f t="shared" si="5"/>
        <v>6</v>
      </c>
    </row>
    <row r="107" spans="14:15" ht="12.75">
      <c r="N107" s="783">
        <f>'IV Offers'!C49</f>
        <v>1</v>
      </c>
      <c r="O107" s="783">
        <f t="shared" si="5"/>
        <v>1</v>
      </c>
    </row>
    <row r="108" spans="14:15" ht="12.75">
      <c r="N108" s="783">
        <f>'IV Offers'!C50</f>
        <v>4</v>
      </c>
      <c r="O108" s="783">
        <f t="shared" si="5"/>
        <v>4</v>
      </c>
    </row>
    <row r="109" spans="14:15" ht="12.75">
      <c r="N109" s="783">
        <f>'IV Offers'!C51</f>
        <v>3</v>
      </c>
      <c r="O109" s="783">
        <f t="shared" si="5"/>
        <v>3</v>
      </c>
    </row>
    <row r="110" spans="14:15" ht="12.75">
      <c r="N110" s="783">
        <f>'IV Offers'!C52</f>
        <v>8</v>
      </c>
      <c r="O110" s="783">
        <f t="shared" si="5"/>
        <v>8</v>
      </c>
    </row>
    <row r="111" spans="14:15" ht="12.75">
      <c r="N111" s="783">
        <f>'IV Offers'!C53</f>
        <v>8</v>
      </c>
      <c r="O111" s="783">
        <f t="shared" si="5"/>
        <v>8</v>
      </c>
    </row>
    <row r="112" spans="14:15" ht="12.75">
      <c r="N112" s="783">
        <f>'IV Offers'!C54</f>
        <v>6</v>
      </c>
      <c r="O112" s="783">
        <f t="shared" si="5"/>
        <v>6</v>
      </c>
    </row>
    <row r="113" spans="14:15" ht="12.75">
      <c r="N113" s="783">
        <f>'IV Offers'!C55</f>
        <v>4</v>
      </c>
      <c r="O113" s="783">
        <f t="shared" si="5"/>
        <v>4</v>
      </c>
    </row>
    <row r="114" spans="14:15" ht="12.75">
      <c r="N114" s="783" t="str">
        <f>'IV Offers'!C56</f>
        <v xml:space="preserve">                3+1</v>
      </c>
      <c r="O114" s="306">
        <v>4</v>
      </c>
    </row>
    <row r="115" spans="14:15" ht="12.75">
      <c r="N115" s="783">
        <f>'IV Offers'!C57</f>
        <v>0</v>
      </c>
      <c r="O115" s="783">
        <f t="shared" ref="O115:O116" si="6">N115</f>
        <v>0</v>
      </c>
    </row>
    <row r="116" spans="14:15" ht="12.75">
      <c r="N116" s="783">
        <f>'IV Offers'!C58</f>
        <v>5</v>
      </c>
      <c r="O116" s="783">
        <f t="shared" si="6"/>
        <v>5</v>
      </c>
    </row>
    <row r="117" spans="14:15" ht="12.75">
      <c r="N117" s="783" t="str">
        <f>'IV Offers'!C59</f>
        <v>4+1</v>
      </c>
      <c r="O117" s="306">
        <v>5</v>
      </c>
    </row>
    <row r="118" spans="14:15" ht="12.75">
      <c r="N118" s="783">
        <f>'IV Offers'!C60</f>
        <v>7</v>
      </c>
      <c r="O118" s="783">
        <f t="shared" ref="O118:O135" si="7">N118</f>
        <v>7</v>
      </c>
    </row>
    <row r="119" spans="14:15" ht="12.75">
      <c r="N119" s="783">
        <f>'IV Offers'!C61</f>
        <v>19</v>
      </c>
      <c r="O119" s="783">
        <f t="shared" si="7"/>
        <v>19</v>
      </c>
    </row>
    <row r="120" spans="14:15" ht="12.75">
      <c r="N120" s="783">
        <f>'IV Offers'!C62</f>
        <v>0</v>
      </c>
      <c r="O120" s="783">
        <f t="shared" si="7"/>
        <v>0</v>
      </c>
    </row>
    <row r="121" spans="14:15" ht="12.75">
      <c r="N121" s="783">
        <f>'IV Offers'!C63</f>
        <v>8</v>
      </c>
      <c r="O121" s="783">
        <f t="shared" si="7"/>
        <v>8</v>
      </c>
    </row>
    <row r="122" spans="14:15" ht="12.75">
      <c r="N122" s="783">
        <f>'IV Offers'!C64</f>
        <v>8</v>
      </c>
      <c r="O122" s="783">
        <f t="shared" si="7"/>
        <v>8</v>
      </c>
    </row>
    <row r="123" spans="14:15" ht="12.75">
      <c r="N123" s="783">
        <f>'IV Offers'!C65</f>
        <v>7</v>
      </c>
      <c r="O123" s="783">
        <f t="shared" si="7"/>
        <v>7</v>
      </c>
    </row>
    <row r="124" spans="14:15" ht="12.75">
      <c r="N124" s="783">
        <f>'IV Offers'!C66</f>
        <v>8</v>
      </c>
      <c r="O124" s="783">
        <f t="shared" si="7"/>
        <v>8</v>
      </c>
    </row>
    <row r="125" spans="14:15" ht="12.75">
      <c r="N125" s="783">
        <f>'IV Offers'!C67</f>
        <v>3</v>
      </c>
      <c r="O125" s="783">
        <f t="shared" si="7"/>
        <v>3</v>
      </c>
    </row>
    <row r="126" spans="14:15" ht="12.75">
      <c r="N126" s="783">
        <f>'IV Offers'!C68</f>
        <v>7</v>
      </c>
      <c r="O126" s="783">
        <f t="shared" si="7"/>
        <v>7</v>
      </c>
    </row>
    <row r="127" spans="14:15" ht="12.75">
      <c r="N127" s="783">
        <f>'IV Offers'!C69</f>
        <v>10</v>
      </c>
      <c r="O127" s="783">
        <f t="shared" si="7"/>
        <v>10</v>
      </c>
    </row>
    <row r="128" spans="14:15" ht="12.75">
      <c r="N128" s="783">
        <f>'IV Offers'!C70</f>
        <v>6</v>
      </c>
      <c r="O128" s="783">
        <f t="shared" si="7"/>
        <v>6</v>
      </c>
    </row>
    <row r="129" spans="14:15" ht="12.75">
      <c r="N129" s="783">
        <f>'IV Offers'!C71</f>
        <v>5</v>
      </c>
      <c r="O129" s="783">
        <f t="shared" si="7"/>
        <v>5</v>
      </c>
    </row>
    <row r="130" spans="14:15" ht="12.75">
      <c r="N130" s="783">
        <f>'IV Offers'!C72</f>
        <v>4</v>
      </c>
      <c r="O130" s="783">
        <f t="shared" si="7"/>
        <v>4</v>
      </c>
    </row>
    <row r="131" spans="14:15" ht="12.75">
      <c r="N131" s="783">
        <f>'IV Offers'!C73</f>
        <v>2</v>
      </c>
      <c r="O131" s="783">
        <f t="shared" si="7"/>
        <v>2</v>
      </c>
    </row>
    <row r="132" spans="14:15" ht="12.75">
      <c r="N132" s="783">
        <f>'IV Offers'!C74</f>
        <v>3</v>
      </c>
      <c r="O132" s="783">
        <f t="shared" si="7"/>
        <v>3</v>
      </c>
    </row>
    <row r="133" spans="14:15" ht="12.75">
      <c r="N133" s="783">
        <f>'IV Offers'!C75</f>
        <v>4</v>
      </c>
      <c r="O133" s="783">
        <f t="shared" si="7"/>
        <v>4</v>
      </c>
    </row>
    <row r="134" spans="14:15" ht="12.75">
      <c r="N134" s="783">
        <f>'IV Offers'!C76</f>
        <v>2</v>
      </c>
      <c r="O134" s="783">
        <f t="shared" si="7"/>
        <v>2</v>
      </c>
    </row>
    <row r="135" spans="14:15" ht="12.75">
      <c r="N135" s="783">
        <f>'IV Offers'!C77</f>
        <v>6</v>
      </c>
      <c r="O135" s="783">
        <f t="shared" si="7"/>
        <v>6</v>
      </c>
    </row>
    <row r="136" spans="14:15" ht="12.75">
      <c r="N136" s="783" t="str">
        <f>'IV Offers'!C78</f>
        <v>6+3</v>
      </c>
      <c r="O136" s="306">
        <v>9</v>
      </c>
    </row>
    <row r="137" spans="14:15" ht="12.75">
      <c r="N137" s="783">
        <f>'IV Offers'!C79</f>
        <v>5</v>
      </c>
      <c r="O137" s="783">
        <f t="shared" ref="O137:O138" si="8">N137</f>
        <v>5</v>
      </c>
    </row>
    <row r="138" spans="14:15" ht="12.75">
      <c r="N138" s="783">
        <f>'IV Offers'!C80</f>
        <v>3</v>
      </c>
      <c r="O138" s="783">
        <f t="shared" si="8"/>
        <v>3</v>
      </c>
    </row>
    <row r="139" spans="14:15" ht="12.75">
      <c r="N139" s="783" t="str">
        <f>'IV Offers'!C81</f>
        <v>6+1</v>
      </c>
      <c r="O139" s="306">
        <v>7</v>
      </c>
    </row>
    <row r="140" spans="14:15" ht="12.75">
      <c r="N140" s="783">
        <f>'IV Offers'!C82</f>
        <v>11</v>
      </c>
      <c r="O140" s="783">
        <f t="shared" ref="O140:O148" si="9">N140</f>
        <v>11</v>
      </c>
    </row>
    <row r="141" spans="14:15" ht="12.75">
      <c r="N141" s="783">
        <f>'IV Offers'!C83</f>
        <v>4</v>
      </c>
      <c r="O141" s="783">
        <f t="shared" si="9"/>
        <v>4</v>
      </c>
    </row>
    <row r="142" spans="14:15" ht="12.75">
      <c r="N142" s="783">
        <f>'IV Offers'!C84</f>
        <v>7</v>
      </c>
      <c r="O142" s="783">
        <f t="shared" si="9"/>
        <v>7</v>
      </c>
    </row>
    <row r="143" spans="14:15" ht="12.75">
      <c r="N143" s="783">
        <f>'IV Offers'!C85</f>
        <v>7</v>
      </c>
      <c r="O143" s="783">
        <f t="shared" si="9"/>
        <v>7</v>
      </c>
    </row>
    <row r="144" spans="14:15" ht="12.75">
      <c r="N144" s="783">
        <f>'IV Offers'!C86</f>
        <v>6</v>
      </c>
      <c r="O144" s="783">
        <f t="shared" si="9"/>
        <v>6</v>
      </c>
    </row>
    <row r="145" spans="14:15" ht="12.75">
      <c r="N145" s="783">
        <f>'IV Offers'!C87</f>
        <v>5</v>
      </c>
      <c r="O145" s="783">
        <f t="shared" si="9"/>
        <v>5</v>
      </c>
    </row>
    <row r="146" spans="14:15" ht="12.75">
      <c r="N146" s="783">
        <f>'IV Offers'!C88</f>
        <v>2</v>
      </c>
      <c r="O146" s="783">
        <f t="shared" si="9"/>
        <v>2</v>
      </c>
    </row>
    <row r="147" spans="14:15" ht="12.75">
      <c r="N147" s="783">
        <f>'IV Offers'!C89</f>
        <v>4</v>
      </c>
      <c r="O147" s="783">
        <f t="shared" si="9"/>
        <v>4</v>
      </c>
    </row>
    <row r="148" spans="14:15" ht="12.75">
      <c r="N148" s="783">
        <f>'IV Offers'!C90</f>
        <v>3</v>
      </c>
      <c r="O148" s="783">
        <f t="shared" si="9"/>
        <v>3</v>
      </c>
    </row>
    <row r="149" spans="14:15" ht="12.75">
      <c r="N149" s="783" t="str">
        <f>'IV Offers'!C91</f>
        <v>5+2</v>
      </c>
      <c r="O149" s="306">
        <v>7</v>
      </c>
    </row>
    <row r="150" spans="14:15" ht="12.75">
      <c r="N150" s="783">
        <f>'IV Offers'!C92</f>
        <v>4</v>
      </c>
      <c r="O150" s="783">
        <f t="shared" ref="O150:O155" si="10">N150</f>
        <v>4</v>
      </c>
    </row>
    <row r="151" spans="14:15" ht="12.75">
      <c r="N151" s="783">
        <f>'IV Offers'!C93</f>
        <v>5</v>
      </c>
      <c r="O151" s="783">
        <f t="shared" si="10"/>
        <v>5</v>
      </c>
    </row>
    <row r="152" spans="14:15" ht="12.75">
      <c r="N152" s="783">
        <f>'IV Offers'!C94</f>
        <v>5</v>
      </c>
      <c r="O152" s="783">
        <f t="shared" si="10"/>
        <v>5</v>
      </c>
    </row>
    <row r="153" spans="14:15" ht="12.75">
      <c r="N153" s="783">
        <f>'IV Offers'!C97</f>
        <v>6</v>
      </c>
      <c r="O153" s="783">
        <f t="shared" si="10"/>
        <v>6</v>
      </c>
    </row>
    <row r="154" spans="14:15" ht="12.75">
      <c r="N154" s="783">
        <f>'IV Offers'!C95</f>
        <v>2</v>
      </c>
      <c r="O154" s="783">
        <f t="shared" si="10"/>
        <v>2</v>
      </c>
    </row>
    <row r="155" spans="14:15" ht="12.75">
      <c r="N155" s="783">
        <f>'IV Offers'!C96</f>
        <v>3</v>
      </c>
      <c r="O155" s="783">
        <f t="shared" si="10"/>
        <v>3</v>
      </c>
    </row>
    <row r="156" spans="14:15" ht="12.75">
      <c r="N156" s="783" t="str">
        <f>'IV Offers'!C98</f>
        <v>5+4</v>
      </c>
      <c r="O156" s="306">
        <v>9</v>
      </c>
    </row>
    <row r="157" spans="14:15" ht="12.75">
      <c r="N157" s="783" t="str">
        <f>'IV Offers'!C99</f>
        <v>11+1</v>
      </c>
      <c r="O157" s="306">
        <v>12</v>
      </c>
    </row>
    <row r="158" spans="14:15" ht="12.75">
      <c r="N158" s="783">
        <f>'IV Offers'!C100</f>
        <v>5</v>
      </c>
      <c r="O158" s="783">
        <f t="shared" ref="O158:O160" si="11">N158</f>
        <v>5</v>
      </c>
    </row>
    <row r="159" spans="14:15" ht="12.75">
      <c r="N159" s="783">
        <f>'IV Offers'!C101</f>
        <v>7</v>
      </c>
      <c r="O159" s="783">
        <f t="shared" si="11"/>
        <v>7</v>
      </c>
    </row>
    <row r="160" spans="14:15" ht="12.75">
      <c r="N160" s="783">
        <f>'IV Offers'!C102</f>
        <v>10</v>
      </c>
      <c r="O160" s="783">
        <f t="shared" si="11"/>
        <v>10</v>
      </c>
    </row>
    <row r="161" spans="14:15" ht="12.75">
      <c r="N161" s="783" t="str">
        <f>'IV Offers'!C103</f>
        <v>5+1</v>
      </c>
      <c r="O161" s="306">
        <v>6</v>
      </c>
    </row>
    <row r="162" spans="14:15" ht="12.75">
      <c r="N162" s="783" t="str">
        <f>'IV Offers'!C104</f>
        <v xml:space="preserve">                8+2</v>
      </c>
      <c r="O162" s="306">
        <v>10</v>
      </c>
    </row>
    <row r="163" spans="14:15" ht="12.75">
      <c r="N163" s="783">
        <f>'IV Offers'!C105</f>
        <v>5</v>
      </c>
      <c r="O163" s="783">
        <f t="shared" ref="O163:O167" si="12">N163</f>
        <v>5</v>
      </c>
    </row>
    <row r="164" spans="14:15" ht="12.75">
      <c r="N164" s="783">
        <f>'IV Offers'!C106</f>
        <v>8</v>
      </c>
      <c r="O164" s="783">
        <f t="shared" si="12"/>
        <v>8</v>
      </c>
    </row>
    <row r="165" spans="14:15" ht="12.75">
      <c r="N165" s="783">
        <f>'IV Offers'!C107</f>
        <v>11</v>
      </c>
      <c r="O165" s="783">
        <f t="shared" si="12"/>
        <v>11</v>
      </c>
    </row>
    <row r="166" spans="14:15" ht="12.75">
      <c r="N166" s="783">
        <f>'IV Offers'!C109</f>
        <v>8</v>
      </c>
      <c r="O166" s="783">
        <f t="shared" si="12"/>
        <v>8</v>
      </c>
    </row>
    <row r="167" spans="14:15" ht="12.75">
      <c r="N167" s="783">
        <f>'IV Offers'!C110</f>
        <v>5</v>
      </c>
      <c r="O167" s="783">
        <f t="shared" si="12"/>
        <v>5</v>
      </c>
    </row>
    <row r="168" spans="14:15" ht="12.75">
      <c r="N168" s="783" t="str">
        <f>'IV Offers'!C111</f>
        <v xml:space="preserve"> 9+2+2</v>
      </c>
      <c r="O168" s="306">
        <v>13</v>
      </c>
    </row>
    <row r="169" spans="14:15" ht="12.75">
      <c r="N169" s="783">
        <f>'IV Offers'!C112</f>
        <v>3</v>
      </c>
      <c r="O169" s="783">
        <f t="shared" ref="O169:O170" si="13">N169</f>
        <v>3</v>
      </c>
    </row>
    <row r="170" spans="14:15" ht="12.75">
      <c r="N170" s="783">
        <f>'IV Offers'!C113</f>
        <v>8</v>
      </c>
      <c r="O170" s="783">
        <f t="shared" si="13"/>
        <v>8</v>
      </c>
    </row>
    <row r="171" spans="14:15" ht="12.75">
      <c r="N171" s="783" t="str">
        <f>'IV Offers'!C114</f>
        <v xml:space="preserve">              10+2</v>
      </c>
      <c r="O171" s="306">
        <v>12</v>
      </c>
    </row>
    <row r="172" spans="14:15" ht="12.75">
      <c r="N172" s="783">
        <f>'IV Offers'!C115</f>
        <v>10</v>
      </c>
      <c r="O172" s="783">
        <f t="shared" ref="O172:O186" si="14">N172</f>
        <v>10</v>
      </c>
    </row>
    <row r="173" spans="14:15" ht="12.75">
      <c r="N173" s="783">
        <f>'IV Offers'!C116</f>
        <v>6</v>
      </c>
      <c r="O173" s="783">
        <f t="shared" si="14"/>
        <v>6</v>
      </c>
    </row>
    <row r="174" spans="14:15" ht="12.75">
      <c r="N174" s="783">
        <f>'IV Offers'!C117</f>
        <v>4</v>
      </c>
      <c r="O174" s="783">
        <f t="shared" si="14"/>
        <v>4</v>
      </c>
    </row>
    <row r="175" spans="14:15" ht="12.75">
      <c r="N175" s="783">
        <f>'IV Offers'!C118</f>
        <v>2</v>
      </c>
      <c r="O175" s="783">
        <f t="shared" si="14"/>
        <v>2</v>
      </c>
    </row>
    <row r="176" spans="14:15" ht="12.75">
      <c r="N176" s="783">
        <f>'IV Offers'!C119</f>
        <v>5</v>
      </c>
      <c r="O176" s="783">
        <f t="shared" si="14"/>
        <v>5</v>
      </c>
    </row>
    <row r="177" spans="14:15" ht="12.75">
      <c r="N177" s="783">
        <f>'IV Offers'!C120</f>
        <v>4</v>
      </c>
      <c r="O177" s="783">
        <f t="shared" si="14"/>
        <v>4</v>
      </c>
    </row>
    <row r="178" spans="14:15" ht="12.75">
      <c r="N178" s="783">
        <f>'IV Offers'!C121</f>
        <v>6</v>
      </c>
      <c r="O178" s="783">
        <f t="shared" si="14"/>
        <v>6</v>
      </c>
    </row>
    <row r="179" spans="14:15" ht="12.75">
      <c r="N179" s="783">
        <f>'IV Offers'!C122</f>
        <v>5</v>
      </c>
      <c r="O179" s="783">
        <f t="shared" si="14"/>
        <v>5</v>
      </c>
    </row>
    <row r="180" spans="14:15" ht="12.75">
      <c r="N180" s="783">
        <f>'IV Offers'!C123</f>
        <v>3</v>
      </c>
      <c r="O180" s="783">
        <f t="shared" si="14"/>
        <v>3</v>
      </c>
    </row>
    <row r="181" spans="14:15" ht="12.75">
      <c r="N181" s="783">
        <f>'IV Offers'!C124</f>
        <v>4</v>
      </c>
      <c r="O181" s="783">
        <f t="shared" si="14"/>
        <v>4</v>
      </c>
    </row>
    <row r="182" spans="14:15" ht="12.75">
      <c r="N182" s="783">
        <f>'IV Offers'!C125</f>
        <v>4</v>
      </c>
      <c r="O182" s="783">
        <f t="shared" si="14"/>
        <v>4</v>
      </c>
    </row>
    <row r="183" spans="14:15" ht="12.75">
      <c r="N183" s="783">
        <f>'IV Offers'!C126</f>
        <v>3</v>
      </c>
      <c r="O183" s="783">
        <f t="shared" si="14"/>
        <v>3</v>
      </c>
    </row>
    <row r="184" spans="14:15" ht="12.75">
      <c r="N184" s="783">
        <f>'IV Offers'!C127</f>
        <v>5</v>
      </c>
      <c r="O184" s="783">
        <f t="shared" si="14"/>
        <v>5</v>
      </c>
    </row>
    <row r="185" spans="14:15" ht="12.75">
      <c r="N185" s="783">
        <f>'IV Offers'!C128</f>
        <v>6</v>
      </c>
      <c r="O185" s="783">
        <f t="shared" si="14"/>
        <v>6</v>
      </c>
    </row>
    <row r="186" spans="14:15" ht="12.75">
      <c r="N186" s="783">
        <f>'IV Offers'!C129</f>
        <v>3</v>
      </c>
      <c r="O186" s="783">
        <f t="shared" si="14"/>
        <v>3</v>
      </c>
    </row>
    <row r="187" spans="14:15" ht="12.75">
      <c r="N187" s="783" t="str">
        <f>'IV Offers'!C130</f>
        <v xml:space="preserve">                7+7</v>
      </c>
      <c r="O187" s="306">
        <v>14</v>
      </c>
    </row>
    <row r="188" spans="14:15" ht="12.75">
      <c r="N188" s="783">
        <f>'IV Offers'!C131</f>
        <v>9</v>
      </c>
      <c r="O188" s="783">
        <f t="shared" ref="O188:O197" si="15">N188</f>
        <v>9</v>
      </c>
    </row>
    <row r="189" spans="14:15" ht="12.75">
      <c r="N189" s="783">
        <f>'IV Offers'!C132</f>
        <v>5</v>
      </c>
      <c r="O189" s="783">
        <f t="shared" si="15"/>
        <v>5</v>
      </c>
    </row>
    <row r="190" spans="14:15" ht="12.75">
      <c r="N190" s="783">
        <f>'IV Offers'!C133</f>
        <v>7</v>
      </c>
      <c r="O190" s="783">
        <f t="shared" si="15"/>
        <v>7</v>
      </c>
    </row>
    <row r="191" spans="14:15" ht="12.75">
      <c r="N191" s="783">
        <f>'IV Offers'!C134</f>
        <v>3</v>
      </c>
      <c r="O191" s="783">
        <f t="shared" si="15"/>
        <v>3</v>
      </c>
    </row>
    <row r="192" spans="14:15" ht="12.75">
      <c r="N192" s="783">
        <f>'IV Offers'!C135</f>
        <v>6</v>
      </c>
      <c r="O192" s="783">
        <f t="shared" si="15"/>
        <v>6</v>
      </c>
    </row>
    <row r="193" spans="14:15" ht="12.75">
      <c r="N193" s="783">
        <f>'IV Offers'!C136</f>
        <v>8</v>
      </c>
      <c r="O193" s="783">
        <f t="shared" si="15"/>
        <v>8</v>
      </c>
    </row>
    <row r="194" spans="14:15" ht="12.75">
      <c r="N194" s="783">
        <f>'IV Offers'!C137</f>
        <v>6</v>
      </c>
      <c r="O194" s="783">
        <f t="shared" si="15"/>
        <v>6</v>
      </c>
    </row>
    <row r="195" spans="14:15" ht="12.75">
      <c r="N195" s="783">
        <f>'IV Offers'!C138</f>
        <v>6</v>
      </c>
      <c r="O195" s="783">
        <f t="shared" si="15"/>
        <v>6</v>
      </c>
    </row>
    <row r="196" spans="14:15" ht="12.75">
      <c r="N196" s="783">
        <f>'IV Offers'!C139</f>
        <v>7</v>
      </c>
      <c r="O196" s="783">
        <f t="shared" si="15"/>
        <v>7</v>
      </c>
    </row>
    <row r="197" spans="14:15" ht="12.75">
      <c r="N197" s="783">
        <f>'IV Offers'!C140</f>
        <v>7</v>
      </c>
      <c r="O197" s="783">
        <f t="shared" si="15"/>
        <v>7</v>
      </c>
    </row>
    <row r="198" spans="14:15" ht="12.75">
      <c r="N198" s="783" t="str">
        <f>'IV Offers'!C141</f>
        <v xml:space="preserve">                5+4</v>
      </c>
      <c r="O198" s="306">
        <v>9</v>
      </c>
    </row>
    <row r="199" spans="14:15" ht="12.75">
      <c r="N199" s="783">
        <f>'IV Offers'!C142</f>
        <v>8</v>
      </c>
      <c r="O199" s="783">
        <f t="shared" ref="O199:O209" si="16">N199</f>
        <v>8</v>
      </c>
    </row>
    <row r="200" spans="14:15" ht="12.75">
      <c r="N200" s="783">
        <f>'IV Offers'!C143</f>
        <v>3</v>
      </c>
      <c r="O200" s="783">
        <f t="shared" si="16"/>
        <v>3</v>
      </c>
    </row>
    <row r="201" spans="14:15" ht="12.75">
      <c r="N201" s="783">
        <f>'IV Offers'!C144</f>
        <v>5</v>
      </c>
      <c r="O201" s="783">
        <f t="shared" si="16"/>
        <v>5</v>
      </c>
    </row>
    <row r="202" spans="14:15" ht="12.75">
      <c r="N202" s="783">
        <f>'IV Offers'!C145</f>
        <v>10</v>
      </c>
      <c r="O202" s="783">
        <f t="shared" si="16"/>
        <v>10</v>
      </c>
    </row>
    <row r="203" spans="14:15" ht="12.75">
      <c r="N203" s="783">
        <f>'IV Offers'!C146</f>
        <v>10</v>
      </c>
      <c r="O203" s="783">
        <f t="shared" si="16"/>
        <v>10</v>
      </c>
    </row>
    <row r="204" spans="14:15" ht="12.75">
      <c r="N204" s="783">
        <f>'IV Offers'!C147</f>
        <v>6</v>
      </c>
      <c r="O204" s="783">
        <f t="shared" si="16"/>
        <v>6</v>
      </c>
    </row>
    <row r="205" spans="14:15" ht="12.75">
      <c r="N205" s="783">
        <f>'IV Offers'!C148</f>
        <v>4</v>
      </c>
      <c r="O205" s="783">
        <f t="shared" si="16"/>
        <v>4</v>
      </c>
    </row>
    <row r="206" spans="14:15" ht="12.75">
      <c r="N206" s="783">
        <f>'IV Offers'!C149</f>
        <v>6</v>
      </c>
      <c r="O206" s="783">
        <f t="shared" si="16"/>
        <v>6</v>
      </c>
    </row>
    <row r="207" spans="14:15" ht="12.75">
      <c r="N207" s="783">
        <f>'IV Offers'!C150</f>
        <v>2</v>
      </c>
      <c r="O207" s="783">
        <f t="shared" si="16"/>
        <v>2</v>
      </c>
    </row>
    <row r="208" spans="14:15" ht="12.75">
      <c r="N208" s="783">
        <f>'IV Offers'!C151</f>
        <v>8</v>
      </c>
      <c r="O208" s="783">
        <f t="shared" si="16"/>
        <v>8</v>
      </c>
    </row>
    <row r="209" spans="14:15" ht="12.75">
      <c r="N209" s="783">
        <f>'IV Offers'!C152</f>
        <v>6</v>
      </c>
      <c r="O209" s="783">
        <f t="shared" si="16"/>
        <v>6</v>
      </c>
    </row>
    <row r="210" spans="14:15" ht="12.75">
      <c r="N210" s="783" t="str">
        <f>'IV Offers'!C153</f>
        <v>8+1</v>
      </c>
      <c r="O210" s="306">
        <v>9</v>
      </c>
    </row>
    <row r="211" spans="14:15" ht="12.75">
      <c r="N211" s="783">
        <f>'IV Offers'!C154</f>
        <v>3</v>
      </c>
      <c r="O211" s="783">
        <f t="shared" ref="O211:O217" si="17">N211</f>
        <v>3</v>
      </c>
    </row>
    <row r="212" spans="14:15" ht="12.75">
      <c r="N212" s="783">
        <f>'IV Offers'!C155</f>
        <v>5</v>
      </c>
      <c r="O212" s="783">
        <f t="shared" si="17"/>
        <v>5</v>
      </c>
    </row>
    <row r="213" spans="14:15" ht="12.75">
      <c r="N213" s="783">
        <f>'IV Offers'!C156</f>
        <v>7</v>
      </c>
      <c r="O213" s="783">
        <f t="shared" si="17"/>
        <v>7</v>
      </c>
    </row>
    <row r="214" spans="14:15" ht="12.75">
      <c r="N214" s="783">
        <f>'IV Offers'!C157</f>
        <v>5</v>
      </c>
      <c r="O214" s="783">
        <f t="shared" si="17"/>
        <v>5</v>
      </c>
    </row>
    <row r="215" spans="14:15" ht="12.75">
      <c r="N215" s="783">
        <f>'IV Offers'!C158</f>
        <v>5</v>
      </c>
      <c r="O215" s="783">
        <f t="shared" si="17"/>
        <v>5</v>
      </c>
    </row>
    <row r="216" spans="14:15" ht="12.75">
      <c r="N216" s="783">
        <f>'IV Offers'!C159</f>
        <v>4</v>
      </c>
      <c r="O216" s="783">
        <f t="shared" si="17"/>
        <v>4</v>
      </c>
    </row>
    <row r="217" spans="14:15" ht="12.75">
      <c r="N217" s="783">
        <f>'IV Offers'!C160</f>
        <v>8</v>
      </c>
      <c r="O217" s="783">
        <f t="shared" si="17"/>
        <v>8</v>
      </c>
    </row>
    <row r="218" spans="14:15" ht="12.75">
      <c r="N218" s="783" t="e">
        <f>'IV Offers'!#REF!</f>
        <v>#REF!</v>
      </c>
      <c r="O218" s="783">
        <f>SUM(O61:O217)</f>
        <v>935</v>
      </c>
    </row>
  </sheetData>
  <mergeCells count="17">
    <mergeCell ref="C26:E28"/>
    <mergeCell ref="C30:E32"/>
    <mergeCell ref="B36:E36"/>
    <mergeCell ref="A37:A40"/>
    <mergeCell ref="B37:E40"/>
    <mergeCell ref="F37:I38"/>
    <mergeCell ref="B41:J41"/>
    <mergeCell ref="B51:J51"/>
    <mergeCell ref="B52:J52"/>
    <mergeCell ref="B53:J53"/>
    <mergeCell ref="B42:J42"/>
    <mergeCell ref="B43:J43"/>
    <mergeCell ref="B44:J44"/>
    <mergeCell ref="B46:J46"/>
    <mergeCell ref="B47:J47"/>
    <mergeCell ref="B48:J48"/>
    <mergeCell ref="B49:J49"/>
  </mergeCells>
  <conditionalFormatting sqref="A22:A23">
    <cfRule type="notContainsBlanks" dxfId="3" priority="1">
      <formula>LEN(TRIM(A22))&gt;0</formula>
    </cfRule>
  </conditionalFormatting>
  <hyperlinks>
    <hyperlink ref="C33" r:id="rId1" xr:uid="{00000000-0004-0000-0E00-000000000000}"/>
    <hyperlink ref="B45" r:id="rId2" xr:uid="{00000000-0004-0000-0E00-000001000000}"/>
    <hyperlink ref="B52" r:id="rId3" xr:uid="{00000000-0004-0000-0E00-000002000000}"/>
  </hyperlinks>
  <pageMargins left="0.7" right="0.7" top="0.75" bottom="0.75" header="0.3" footer="0.3"/>
  <drawing r:id="rId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FF00FF"/>
    <outlinePr summaryBelow="0" summaryRight="0"/>
  </sheetPr>
  <dimension ref="A1:Z999"/>
  <sheetViews>
    <sheetView workbookViewId="0">
      <pane ySplit="1" topLeftCell="A2" activePane="bottomLeft" state="frozen"/>
      <selection pane="bottomLeft" activeCell="B3" sqref="B3"/>
    </sheetView>
  </sheetViews>
  <sheetFormatPr defaultColWidth="14.42578125" defaultRowHeight="15.75" customHeight="1"/>
  <cols>
    <col min="1" max="1" width="62.5703125" customWidth="1"/>
    <col min="2" max="2" width="68.7109375" customWidth="1"/>
    <col min="3" max="3" width="47.85546875" customWidth="1"/>
    <col min="4" max="4" width="48.28515625" customWidth="1"/>
    <col min="5" max="5" width="61.85546875" customWidth="1"/>
    <col min="6" max="6" width="23.5703125" customWidth="1"/>
    <col min="7" max="7" width="23.85546875" customWidth="1"/>
    <col min="8" max="8" width="21.85546875" customWidth="1"/>
    <col min="9" max="9" width="94.5703125" customWidth="1"/>
  </cols>
  <sheetData>
    <row r="1" spans="1:26" ht="12.75">
      <c r="A1" s="920" t="s">
        <v>7044</v>
      </c>
      <c r="B1" s="921" t="s">
        <v>7045</v>
      </c>
      <c r="C1" s="922" t="s">
        <v>7046</v>
      </c>
      <c r="D1" s="921" t="s">
        <v>48</v>
      </c>
      <c r="E1" s="923"/>
      <c r="F1" s="923"/>
      <c r="G1" s="923"/>
      <c r="H1" s="923"/>
      <c r="I1" s="923"/>
      <c r="J1" s="923"/>
      <c r="K1" s="923"/>
      <c r="L1" s="923"/>
      <c r="M1" s="923"/>
      <c r="N1" s="923"/>
      <c r="O1" s="923"/>
      <c r="P1" s="923"/>
      <c r="Q1" s="923"/>
      <c r="R1" s="923"/>
      <c r="S1" s="923"/>
      <c r="T1" s="923"/>
      <c r="U1" s="923"/>
      <c r="V1" s="923"/>
      <c r="W1" s="923"/>
      <c r="X1" s="923"/>
      <c r="Y1" s="923"/>
      <c r="Z1" s="923"/>
    </row>
    <row r="2" spans="1:26" ht="12.75">
      <c r="A2" s="203" t="s">
        <v>7047</v>
      </c>
      <c r="B2" s="924">
        <v>44217</v>
      </c>
      <c r="C2" s="923"/>
      <c r="D2" s="923"/>
      <c r="E2" s="923"/>
      <c r="F2" s="923"/>
      <c r="G2" s="923"/>
      <c r="H2" s="923"/>
      <c r="I2" s="923"/>
      <c r="J2" s="923"/>
      <c r="K2" s="923"/>
      <c r="L2" s="923"/>
      <c r="M2" s="923"/>
      <c r="N2" s="923"/>
      <c r="O2" s="923"/>
      <c r="P2" s="923"/>
      <c r="Q2" s="923"/>
      <c r="R2" s="923"/>
      <c r="S2" s="923"/>
      <c r="T2" s="923"/>
      <c r="U2" s="923"/>
      <c r="V2" s="923"/>
      <c r="W2" s="923"/>
      <c r="X2" s="923"/>
      <c r="Y2" s="923"/>
      <c r="Z2" s="923"/>
    </row>
    <row r="3" spans="1:26" ht="12.75">
      <c r="A3" s="203" t="s">
        <v>7048</v>
      </c>
      <c r="B3" s="924">
        <v>44210</v>
      </c>
      <c r="C3" s="923"/>
      <c r="D3" s="923"/>
      <c r="E3" s="923"/>
      <c r="F3" s="923"/>
      <c r="G3" s="923"/>
      <c r="H3" s="923"/>
      <c r="I3" s="923"/>
      <c r="J3" s="923"/>
      <c r="K3" s="923"/>
      <c r="L3" s="923"/>
      <c r="M3" s="923"/>
      <c r="N3" s="923"/>
      <c r="O3" s="923"/>
      <c r="P3" s="923"/>
      <c r="Q3" s="923"/>
      <c r="R3" s="923"/>
      <c r="S3" s="923"/>
      <c r="T3" s="923"/>
      <c r="U3" s="923"/>
      <c r="V3" s="923"/>
      <c r="W3" s="923"/>
      <c r="X3" s="923"/>
      <c r="Y3" s="923"/>
      <c r="Z3" s="923"/>
    </row>
    <row r="4" spans="1:26" ht="38.25">
      <c r="A4" s="203" t="s">
        <v>7049</v>
      </c>
      <c r="B4" s="203" t="s">
        <v>7050</v>
      </c>
      <c r="C4" s="923"/>
      <c r="D4" s="923"/>
      <c r="E4" s="923"/>
      <c r="F4" s="923"/>
      <c r="G4" s="923"/>
      <c r="H4" s="923"/>
      <c r="I4" s="923"/>
      <c r="J4" s="923"/>
      <c r="K4" s="923"/>
      <c r="L4" s="923"/>
      <c r="M4" s="923"/>
      <c r="N4" s="923"/>
      <c r="O4" s="923"/>
      <c r="P4" s="923"/>
      <c r="Q4" s="923"/>
      <c r="R4" s="923"/>
      <c r="S4" s="923"/>
      <c r="T4" s="923"/>
      <c r="U4" s="923"/>
      <c r="V4" s="923"/>
      <c r="W4" s="923"/>
      <c r="X4" s="923"/>
      <c r="Y4" s="923"/>
      <c r="Z4" s="923"/>
    </row>
    <row r="5" spans="1:26" ht="12.75">
      <c r="A5" s="203" t="s">
        <v>7051</v>
      </c>
      <c r="B5" s="923"/>
      <c r="C5" s="923"/>
      <c r="D5" s="203" t="s">
        <v>7052</v>
      </c>
      <c r="E5" s="923"/>
      <c r="F5" s="923"/>
      <c r="G5" s="923"/>
      <c r="H5" s="923"/>
      <c r="I5" s="923"/>
      <c r="J5" s="923"/>
      <c r="K5" s="923"/>
      <c r="L5" s="923"/>
      <c r="M5" s="923"/>
      <c r="N5" s="923"/>
      <c r="O5" s="923"/>
      <c r="P5" s="923"/>
      <c r="Q5" s="923"/>
      <c r="R5" s="923"/>
      <c r="S5" s="923"/>
      <c r="T5" s="923"/>
      <c r="U5" s="923"/>
      <c r="V5" s="923"/>
      <c r="W5" s="923"/>
      <c r="X5" s="923"/>
      <c r="Y5" s="923"/>
      <c r="Z5" s="923"/>
    </row>
    <row r="6" spans="1:26" ht="12.75">
      <c r="A6" s="203" t="s">
        <v>7053</v>
      </c>
      <c r="B6" s="923"/>
      <c r="C6" s="923"/>
      <c r="D6" s="203" t="s">
        <v>7054</v>
      </c>
      <c r="E6" s="923"/>
      <c r="F6" s="923"/>
      <c r="G6" s="923"/>
      <c r="H6" s="923"/>
      <c r="I6" s="923"/>
      <c r="J6" s="923"/>
      <c r="K6" s="923"/>
      <c r="L6" s="923"/>
      <c r="M6" s="923"/>
      <c r="N6" s="923"/>
      <c r="O6" s="923"/>
      <c r="P6" s="923"/>
      <c r="Q6" s="923"/>
      <c r="R6" s="923"/>
      <c r="S6" s="923"/>
      <c r="T6" s="923"/>
      <c r="U6" s="923"/>
      <c r="V6" s="923"/>
      <c r="W6" s="923"/>
      <c r="X6" s="923"/>
      <c r="Y6" s="923"/>
      <c r="Z6" s="923"/>
    </row>
    <row r="7" spans="1:26" ht="76.5">
      <c r="A7" s="203" t="s">
        <v>7055</v>
      </c>
      <c r="B7" s="923"/>
      <c r="C7" s="203" t="s">
        <v>7056</v>
      </c>
      <c r="D7" s="203"/>
      <c r="E7" s="923"/>
      <c r="F7" s="923"/>
      <c r="G7" s="923"/>
      <c r="H7" s="923"/>
      <c r="I7" s="923"/>
      <c r="J7" s="203" t="s">
        <v>3071</v>
      </c>
      <c r="K7" s="923"/>
      <c r="L7" s="923"/>
      <c r="M7" s="923"/>
      <c r="N7" s="923"/>
      <c r="O7" s="923"/>
      <c r="P7" s="923"/>
      <c r="Q7" s="923"/>
      <c r="R7" s="923"/>
      <c r="S7" s="923"/>
      <c r="T7" s="923"/>
      <c r="U7" s="923"/>
      <c r="V7" s="923"/>
      <c r="W7" s="923"/>
      <c r="X7" s="923"/>
      <c r="Y7" s="923"/>
      <c r="Z7" s="923"/>
    </row>
    <row r="8" spans="1:26" ht="140.25">
      <c r="A8" s="203" t="s">
        <v>7057</v>
      </c>
      <c r="B8" s="203" t="s">
        <v>7058</v>
      </c>
      <c r="C8" s="203" t="s">
        <v>7059</v>
      </c>
      <c r="D8" s="923"/>
      <c r="E8" s="923"/>
      <c r="F8" s="923"/>
      <c r="G8" s="923"/>
      <c r="H8" s="923"/>
      <c r="I8" s="923"/>
      <c r="J8" s="923"/>
      <c r="K8" s="923"/>
      <c r="L8" s="923"/>
      <c r="M8" s="923"/>
      <c r="N8" s="923"/>
      <c r="O8" s="923"/>
      <c r="P8" s="923"/>
      <c r="Q8" s="923"/>
      <c r="R8" s="923"/>
      <c r="S8" s="923"/>
      <c r="T8" s="923"/>
      <c r="U8" s="923"/>
      <c r="V8" s="923"/>
      <c r="W8" s="923"/>
      <c r="X8" s="923"/>
      <c r="Y8" s="923"/>
      <c r="Z8" s="923"/>
    </row>
    <row r="9" spans="1:26" ht="63.75">
      <c r="A9" s="203" t="s">
        <v>7060</v>
      </c>
      <c r="B9" s="203" t="s">
        <v>7061</v>
      </c>
      <c r="C9" s="203" t="s">
        <v>7062</v>
      </c>
      <c r="D9" s="203" t="s">
        <v>7063</v>
      </c>
      <c r="E9" s="923"/>
      <c r="F9" s="923"/>
      <c r="G9" s="923"/>
      <c r="H9" s="923"/>
      <c r="I9" s="923"/>
      <c r="J9" s="923"/>
      <c r="K9" s="923"/>
      <c r="L9" s="923"/>
      <c r="M9" s="923"/>
      <c r="N9" s="923"/>
      <c r="O9" s="923"/>
      <c r="P9" s="923"/>
      <c r="Q9" s="923"/>
      <c r="R9" s="923"/>
      <c r="S9" s="923"/>
      <c r="T9" s="923"/>
      <c r="U9" s="923"/>
      <c r="V9" s="923"/>
      <c r="W9" s="923"/>
      <c r="X9" s="923"/>
      <c r="Y9" s="923"/>
      <c r="Z9" s="923"/>
    </row>
    <row r="10" spans="1:26" ht="12.75">
      <c r="A10" s="203" t="s">
        <v>7064</v>
      </c>
      <c r="B10" s="203" t="s">
        <v>7065</v>
      </c>
      <c r="C10" s="923"/>
      <c r="D10" s="923"/>
      <c r="E10" s="923"/>
      <c r="F10" s="923"/>
      <c r="G10" s="923"/>
      <c r="H10" s="923"/>
      <c r="I10" s="923"/>
      <c r="J10" s="923"/>
      <c r="K10" s="923"/>
      <c r="L10" s="923"/>
      <c r="M10" s="923"/>
      <c r="N10" s="923"/>
      <c r="O10" s="923"/>
      <c r="P10" s="923"/>
      <c r="Q10" s="923"/>
      <c r="R10" s="923"/>
      <c r="S10" s="923"/>
      <c r="T10" s="923"/>
      <c r="U10" s="923"/>
      <c r="V10" s="923"/>
      <c r="W10" s="923"/>
      <c r="X10" s="923"/>
      <c r="Y10" s="923"/>
      <c r="Z10" s="923"/>
    </row>
    <row r="11" spans="1:26" ht="25.5">
      <c r="A11" s="925" t="s">
        <v>7066</v>
      </c>
      <c r="B11" s="203" t="s">
        <v>7067</v>
      </c>
      <c r="C11" s="203" t="s">
        <v>7068</v>
      </c>
      <c r="D11" s="926" t="s">
        <v>7069</v>
      </c>
      <c r="E11" s="203" t="s">
        <v>7070</v>
      </c>
      <c r="F11" s="923"/>
      <c r="G11" s="923"/>
      <c r="H11" s="923"/>
      <c r="I11" s="923"/>
      <c r="J11" s="923"/>
      <c r="K11" s="923"/>
      <c r="L11" s="923"/>
      <c r="M11" s="923"/>
      <c r="N11" s="923"/>
      <c r="O11" s="923"/>
      <c r="P11" s="923"/>
      <c r="Q11" s="923"/>
      <c r="R11" s="923"/>
      <c r="S11" s="923"/>
      <c r="T11" s="923"/>
      <c r="U11" s="923"/>
      <c r="V11" s="923"/>
      <c r="W11" s="923"/>
      <c r="X11" s="923"/>
      <c r="Y11" s="923"/>
      <c r="Z11" s="923"/>
    </row>
    <row r="12" spans="1:26" ht="280.5">
      <c r="A12" s="203" t="s">
        <v>7071</v>
      </c>
      <c r="B12" s="203" t="s">
        <v>7072</v>
      </c>
      <c r="C12" s="923"/>
      <c r="D12" s="203" t="s">
        <v>7073</v>
      </c>
      <c r="E12" s="203" t="s">
        <v>7074</v>
      </c>
      <c r="F12" s="203" t="s">
        <v>7075</v>
      </c>
      <c r="G12" s="203" t="s">
        <v>7076</v>
      </c>
      <c r="H12" s="927" t="s">
        <v>7077</v>
      </c>
      <c r="I12" s="203" t="s">
        <v>7078</v>
      </c>
      <c r="K12" s="923"/>
      <c r="L12" s="923"/>
      <c r="M12" s="923"/>
      <c r="N12" s="923"/>
      <c r="O12" s="923"/>
      <c r="P12" s="923"/>
      <c r="Q12" s="923"/>
      <c r="R12" s="923"/>
      <c r="S12" s="923"/>
      <c r="T12" s="923"/>
      <c r="U12" s="923"/>
      <c r="V12" s="923"/>
      <c r="W12" s="923"/>
      <c r="X12" s="923"/>
      <c r="Y12" s="923"/>
      <c r="Z12" s="923"/>
    </row>
    <row r="13" spans="1:26" ht="12.75">
      <c r="A13" s="203" t="s">
        <v>7079</v>
      </c>
      <c r="B13" s="203" t="s">
        <v>7080</v>
      </c>
      <c r="C13" s="923"/>
      <c r="D13" s="923"/>
      <c r="E13" s="923"/>
      <c r="F13" s="923"/>
      <c r="G13" s="923"/>
      <c r="H13" s="923"/>
      <c r="I13" s="923"/>
      <c r="J13" s="923"/>
      <c r="K13" s="923"/>
      <c r="L13" s="923"/>
      <c r="M13" s="923"/>
      <c r="N13" s="923"/>
      <c r="O13" s="923"/>
      <c r="P13" s="923"/>
      <c r="Q13" s="923"/>
      <c r="R13" s="923"/>
      <c r="S13" s="923"/>
      <c r="T13" s="923"/>
      <c r="U13" s="923"/>
      <c r="V13" s="923"/>
      <c r="W13" s="923"/>
      <c r="X13" s="923"/>
      <c r="Y13" s="923"/>
      <c r="Z13" s="923"/>
    </row>
    <row r="14" spans="1:26" ht="102">
      <c r="A14" s="203" t="s">
        <v>7081</v>
      </c>
      <c r="B14" s="203" t="s">
        <v>7082</v>
      </c>
      <c r="C14" s="923"/>
      <c r="D14" s="203" t="s">
        <v>7083</v>
      </c>
      <c r="E14" s="923"/>
      <c r="F14" s="923"/>
      <c r="G14" s="923"/>
      <c r="H14" s="923"/>
      <c r="I14" s="923"/>
      <c r="J14" s="923"/>
      <c r="K14" s="923"/>
      <c r="L14" s="923"/>
      <c r="M14" s="923"/>
      <c r="N14" s="923"/>
      <c r="O14" s="923"/>
      <c r="P14" s="923"/>
      <c r="Q14" s="923"/>
      <c r="R14" s="923"/>
      <c r="S14" s="923"/>
      <c r="T14" s="923"/>
      <c r="U14" s="923"/>
      <c r="V14" s="923"/>
      <c r="W14" s="923"/>
      <c r="X14" s="923"/>
      <c r="Y14" s="923"/>
      <c r="Z14" s="923"/>
    </row>
    <row r="15" spans="1:26" ht="29.25" customHeight="1">
      <c r="A15" s="203" t="s">
        <v>7084</v>
      </c>
      <c r="B15" s="203" t="s">
        <v>7085</v>
      </c>
      <c r="C15" s="923"/>
      <c r="D15" s="203" t="s">
        <v>7086</v>
      </c>
      <c r="E15" s="923"/>
      <c r="F15" s="923"/>
      <c r="G15" s="923"/>
      <c r="H15" s="923"/>
      <c r="I15" s="923"/>
      <c r="J15" s="923"/>
      <c r="K15" s="923"/>
      <c r="L15" s="923"/>
      <c r="M15" s="923"/>
      <c r="N15" s="923"/>
      <c r="O15" s="923"/>
      <c r="P15" s="923"/>
      <c r="Q15" s="923"/>
      <c r="R15" s="923"/>
      <c r="S15" s="923"/>
      <c r="T15" s="923"/>
      <c r="U15" s="923"/>
      <c r="V15" s="923"/>
      <c r="W15" s="923"/>
      <c r="X15" s="923"/>
      <c r="Y15" s="923"/>
      <c r="Z15" s="923"/>
    </row>
    <row r="16" spans="1:26" ht="25.5">
      <c r="A16" s="203" t="s">
        <v>7087</v>
      </c>
      <c r="B16" s="203" t="s">
        <v>7088</v>
      </c>
      <c r="C16" s="923"/>
      <c r="D16" s="203" t="s">
        <v>7089</v>
      </c>
      <c r="E16" s="203" t="s">
        <v>7090</v>
      </c>
      <c r="F16" s="923"/>
      <c r="G16" s="923"/>
      <c r="H16" s="923"/>
      <c r="I16" s="923"/>
      <c r="J16" s="923"/>
      <c r="K16" s="923"/>
      <c r="L16" s="923"/>
      <c r="M16" s="923"/>
      <c r="N16" s="923"/>
      <c r="O16" s="923"/>
      <c r="P16" s="923"/>
      <c r="Q16" s="923"/>
      <c r="R16" s="923"/>
      <c r="S16" s="923"/>
      <c r="T16" s="923"/>
      <c r="U16" s="923"/>
      <c r="V16" s="923"/>
      <c r="W16" s="923"/>
      <c r="X16" s="923"/>
      <c r="Y16" s="923"/>
      <c r="Z16" s="923"/>
    </row>
    <row r="17" spans="1:26" ht="25.5">
      <c r="A17" s="203" t="s">
        <v>7091</v>
      </c>
      <c r="B17" s="203" t="s">
        <v>7092</v>
      </c>
      <c r="C17" s="927"/>
      <c r="D17" s="203" t="s">
        <v>7093</v>
      </c>
      <c r="E17" s="923"/>
      <c r="F17" s="923"/>
      <c r="G17" s="923"/>
      <c r="H17" s="923"/>
      <c r="I17" s="923"/>
      <c r="J17" s="923"/>
      <c r="K17" s="923"/>
      <c r="L17" s="923"/>
      <c r="M17" s="923"/>
      <c r="N17" s="923"/>
      <c r="O17" s="923"/>
      <c r="P17" s="923"/>
      <c r="Q17" s="923"/>
      <c r="R17" s="923"/>
      <c r="S17" s="923"/>
      <c r="T17" s="923"/>
      <c r="U17" s="923"/>
      <c r="V17" s="923"/>
      <c r="W17" s="923"/>
      <c r="X17" s="923"/>
      <c r="Y17" s="923"/>
      <c r="Z17" s="923"/>
    </row>
    <row r="18" spans="1:26" ht="38.25">
      <c r="A18" s="203" t="s">
        <v>7094</v>
      </c>
      <c r="B18" s="928" t="s">
        <v>7095</v>
      </c>
      <c r="C18" s="203"/>
      <c r="D18" s="923"/>
      <c r="E18" s="203"/>
      <c r="F18" s="923"/>
      <c r="G18" s="923"/>
      <c r="H18" s="923"/>
      <c r="I18" s="923"/>
      <c r="J18" s="923"/>
      <c r="K18" s="923"/>
      <c r="L18" s="923"/>
      <c r="M18" s="923"/>
      <c r="N18" s="923"/>
      <c r="O18" s="923"/>
      <c r="P18" s="923"/>
      <c r="Q18" s="923"/>
      <c r="R18" s="923"/>
      <c r="S18" s="923"/>
      <c r="T18" s="923"/>
      <c r="U18" s="923"/>
      <c r="V18" s="923"/>
      <c r="W18" s="923"/>
      <c r="X18" s="923"/>
      <c r="Y18" s="923"/>
      <c r="Z18" s="923"/>
    </row>
    <row r="19" spans="1:26" ht="12.75">
      <c r="A19" s="203" t="s">
        <v>7096</v>
      </c>
      <c r="B19" s="927" t="s">
        <v>7097</v>
      </c>
      <c r="C19" s="923"/>
      <c r="D19" s="923"/>
      <c r="E19" s="923"/>
      <c r="F19" s="923"/>
      <c r="G19" s="923"/>
      <c r="H19" s="923"/>
      <c r="I19" s="923"/>
      <c r="J19" s="923"/>
      <c r="K19" s="923"/>
      <c r="L19" s="923"/>
      <c r="M19" s="923"/>
      <c r="N19" s="923"/>
      <c r="O19" s="923"/>
      <c r="P19" s="923"/>
      <c r="Q19" s="923"/>
      <c r="R19" s="923"/>
      <c r="S19" s="923"/>
      <c r="T19" s="923"/>
      <c r="U19" s="923"/>
      <c r="V19" s="923"/>
      <c r="W19" s="923"/>
      <c r="X19" s="923"/>
      <c r="Y19" s="923"/>
      <c r="Z19" s="923"/>
    </row>
    <row r="20" spans="1:26" ht="114.75">
      <c r="A20" s="203" t="s">
        <v>7098</v>
      </c>
      <c r="B20" s="203" t="s">
        <v>7099</v>
      </c>
      <c r="C20" s="203" t="s">
        <v>7100</v>
      </c>
      <c r="D20" s="203" t="s">
        <v>7101</v>
      </c>
      <c r="E20" s="203" t="s">
        <v>7102</v>
      </c>
      <c r="F20" s="923"/>
      <c r="G20" s="923"/>
      <c r="H20" s="923"/>
      <c r="I20" s="923"/>
      <c r="J20" s="923"/>
      <c r="K20" s="923"/>
      <c r="L20" s="923"/>
      <c r="M20" s="923"/>
      <c r="N20" s="923"/>
      <c r="O20" s="923"/>
      <c r="P20" s="923"/>
      <c r="Q20" s="923"/>
      <c r="R20" s="923"/>
      <c r="S20" s="923"/>
      <c r="T20" s="923"/>
      <c r="U20" s="923"/>
      <c r="V20" s="923"/>
      <c r="W20" s="923"/>
      <c r="X20" s="923"/>
      <c r="Y20" s="923"/>
      <c r="Z20" s="923"/>
    </row>
    <row r="21" spans="1:26" ht="25.5">
      <c r="A21" s="203" t="s">
        <v>7103</v>
      </c>
      <c r="B21" s="203" t="s">
        <v>7104</v>
      </c>
      <c r="C21" s="203" t="s">
        <v>7105</v>
      </c>
      <c r="D21" s="923"/>
      <c r="E21" s="923"/>
      <c r="F21" s="923"/>
      <c r="G21" s="923"/>
      <c r="H21" s="923"/>
      <c r="I21" s="923"/>
      <c r="J21" s="923"/>
      <c r="K21" s="923"/>
      <c r="L21" s="923"/>
      <c r="M21" s="923"/>
      <c r="N21" s="923"/>
      <c r="O21" s="923"/>
      <c r="P21" s="923"/>
      <c r="Q21" s="923"/>
      <c r="R21" s="923"/>
      <c r="S21" s="923"/>
      <c r="T21" s="923"/>
      <c r="U21" s="923"/>
      <c r="V21" s="923"/>
      <c r="W21" s="923"/>
      <c r="X21" s="923"/>
      <c r="Y21" s="923"/>
      <c r="Z21" s="923"/>
    </row>
    <row r="22" spans="1:26" ht="25.5">
      <c r="A22" s="203" t="s">
        <v>7106</v>
      </c>
      <c r="B22" s="203" t="s">
        <v>7107</v>
      </c>
      <c r="C22" s="923"/>
      <c r="D22" s="203"/>
      <c r="E22" s="923"/>
      <c r="F22" s="923"/>
      <c r="G22" s="923"/>
      <c r="H22" s="923"/>
      <c r="I22" s="923"/>
      <c r="J22" s="923"/>
      <c r="K22" s="923"/>
      <c r="L22" s="923"/>
      <c r="M22" s="923"/>
      <c r="N22" s="923"/>
      <c r="O22" s="923"/>
      <c r="P22" s="923"/>
      <c r="Q22" s="923"/>
      <c r="R22" s="923"/>
      <c r="S22" s="923"/>
      <c r="T22" s="923"/>
      <c r="U22" s="923"/>
      <c r="V22" s="923"/>
      <c r="W22" s="923"/>
      <c r="X22" s="923"/>
      <c r="Y22" s="923"/>
      <c r="Z22" s="923"/>
    </row>
    <row r="23" spans="1:26" ht="25.5">
      <c r="A23" s="203" t="s">
        <v>7108</v>
      </c>
      <c r="B23" s="203" t="s">
        <v>7107</v>
      </c>
      <c r="C23" s="923"/>
      <c r="D23" s="923"/>
      <c r="E23" s="923"/>
      <c r="F23" s="923"/>
      <c r="G23" s="923"/>
      <c r="H23" s="923"/>
      <c r="I23" s="923"/>
      <c r="J23" s="923"/>
      <c r="K23" s="923"/>
      <c r="L23" s="923"/>
      <c r="M23" s="923"/>
      <c r="N23" s="923"/>
      <c r="O23" s="923"/>
      <c r="P23" s="923"/>
      <c r="Q23" s="923"/>
      <c r="R23" s="923"/>
      <c r="S23" s="923"/>
      <c r="T23" s="923"/>
      <c r="U23" s="923"/>
      <c r="V23" s="923"/>
      <c r="W23" s="923"/>
      <c r="X23" s="923"/>
      <c r="Y23" s="923"/>
      <c r="Z23" s="923"/>
    </row>
    <row r="24" spans="1:26" ht="12.75">
      <c r="A24" s="203" t="s">
        <v>7109</v>
      </c>
      <c r="B24" s="203" t="s">
        <v>7110</v>
      </c>
      <c r="C24" s="923"/>
      <c r="D24" s="923"/>
      <c r="E24" s="923"/>
      <c r="F24" s="923"/>
      <c r="G24" s="923"/>
      <c r="H24" s="923"/>
      <c r="I24" s="923"/>
      <c r="J24" s="923"/>
      <c r="K24" s="923"/>
      <c r="L24" s="923"/>
      <c r="M24" s="923"/>
      <c r="N24" s="923"/>
      <c r="O24" s="923"/>
      <c r="P24" s="923"/>
      <c r="Q24" s="923"/>
      <c r="R24" s="923"/>
      <c r="S24" s="923"/>
      <c r="T24" s="923"/>
      <c r="U24" s="923"/>
      <c r="V24" s="923"/>
      <c r="W24" s="923"/>
      <c r="X24" s="923"/>
      <c r="Y24" s="923"/>
      <c r="Z24" s="923"/>
    </row>
    <row r="25" spans="1:26" ht="12.75">
      <c r="A25" s="203" t="s">
        <v>7111</v>
      </c>
      <c r="B25" s="256" t="s">
        <v>7112</v>
      </c>
      <c r="C25" s="923"/>
      <c r="D25" s="923"/>
      <c r="E25" s="923"/>
      <c r="F25" s="923"/>
      <c r="G25" s="923"/>
      <c r="H25" s="923"/>
      <c r="I25" s="923"/>
      <c r="J25" s="923"/>
      <c r="K25" s="923"/>
      <c r="L25" s="923"/>
      <c r="M25" s="923"/>
      <c r="N25" s="923"/>
      <c r="O25" s="923"/>
      <c r="P25" s="923"/>
      <c r="Q25" s="923"/>
      <c r="R25" s="923"/>
      <c r="S25" s="923"/>
      <c r="T25" s="923"/>
      <c r="U25" s="923"/>
      <c r="V25" s="923"/>
      <c r="W25" s="923"/>
      <c r="X25" s="923"/>
      <c r="Y25" s="923"/>
      <c r="Z25" s="923"/>
    </row>
    <row r="26" spans="1:26" ht="12.75">
      <c r="A26" s="203" t="s">
        <v>7113</v>
      </c>
      <c r="B26" s="256" t="s">
        <v>7114</v>
      </c>
      <c r="C26" s="923"/>
      <c r="D26" s="923"/>
      <c r="E26" s="923"/>
      <c r="F26" s="923"/>
      <c r="G26" s="923"/>
      <c r="H26" s="923"/>
      <c r="I26" s="923"/>
      <c r="J26" s="923"/>
      <c r="K26" s="923"/>
      <c r="L26" s="923"/>
      <c r="M26" s="923"/>
      <c r="N26" s="923"/>
      <c r="O26" s="923"/>
      <c r="P26" s="923"/>
      <c r="Q26" s="923"/>
      <c r="R26" s="923"/>
      <c r="S26" s="923"/>
      <c r="T26" s="923"/>
      <c r="U26" s="923"/>
      <c r="V26" s="923"/>
      <c r="W26" s="923"/>
      <c r="X26" s="923"/>
      <c r="Y26" s="923"/>
      <c r="Z26" s="923"/>
    </row>
    <row r="27" spans="1:26" ht="318.75">
      <c r="A27" s="203" t="s">
        <v>7115</v>
      </c>
      <c r="B27" s="203" t="s">
        <v>7116</v>
      </c>
      <c r="C27" s="203"/>
      <c r="D27" s="203"/>
      <c r="E27" s="923"/>
      <c r="F27" s="923"/>
      <c r="G27" s="923"/>
      <c r="H27" s="923"/>
      <c r="I27" s="923"/>
      <c r="J27" s="923"/>
      <c r="K27" s="923"/>
      <c r="L27" s="923"/>
      <c r="M27" s="923"/>
      <c r="N27" s="923"/>
      <c r="O27" s="923"/>
      <c r="P27" s="923"/>
      <c r="Q27" s="923"/>
      <c r="R27" s="923"/>
      <c r="S27" s="923"/>
      <c r="T27" s="923"/>
      <c r="U27" s="923"/>
      <c r="V27" s="923"/>
      <c r="W27" s="923"/>
      <c r="X27" s="923"/>
      <c r="Y27" s="923"/>
      <c r="Z27" s="923"/>
    </row>
    <row r="28" spans="1:26" ht="229.5">
      <c r="A28" s="203" t="s">
        <v>7117</v>
      </c>
      <c r="B28" s="203" t="s">
        <v>7118</v>
      </c>
      <c r="C28" s="203"/>
      <c r="D28" s="203"/>
      <c r="E28" s="923"/>
      <c r="F28" s="923"/>
      <c r="G28" s="923"/>
      <c r="H28" s="923"/>
      <c r="I28" s="923"/>
      <c r="J28" s="923"/>
      <c r="K28" s="923"/>
      <c r="L28" s="923"/>
      <c r="M28" s="923"/>
      <c r="N28" s="923"/>
      <c r="O28" s="923"/>
      <c r="P28" s="923"/>
      <c r="Q28" s="923"/>
      <c r="R28" s="923"/>
      <c r="S28" s="923"/>
      <c r="T28" s="923"/>
      <c r="U28" s="923"/>
      <c r="V28" s="923"/>
      <c r="W28" s="923"/>
      <c r="X28" s="923"/>
      <c r="Y28" s="923"/>
      <c r="Z28" s="923"/>
    </row>
    <row r="29" spans="1:26" ht="25.5">
      <c r="A29" s="203" t="s">
        <v>7119</v>
      </c>
      <c r="B29" s="203" t="s">
        <v>7120</v>
      </c>
      <c r="C29" s="203" t="s">
        <v>7121</v>
      </c>
      <c r="D29" s="203" t="s">
        <v>7122</v>
      </c>
      <c r="E29" s="203" t="s">
        <v>7123</v>
      </c>
      <c r="F29" s="923"/>
      <c r="G29" s="923"/>
      <c r="H29" s="923"/>
      <c r="I29" s="923"/>
      <c r="J29" s="923"/>
      <c r="K29" s="923"/>
      <c r="L29" s="923"/>
      <c r="M29" s="923"/>
      <c r="N29" s="923"/>
      <c r="O29" s="923"/>
      <c r="P29" s="923"/>
      <c r="Q29" s="923"/>
      <c r="R29" s="923"/>
      <c r="S29" s="923"/>
      <c r="T29" s="923"/>
      <c r="U29" s="923"/>
      <c r="V29" s="923"/>
      <c r="W29" s="923"/>
      <c r="X29" s="923"/>
      <c r="Y29" s="923"/>
      <c r="Z29" s="923"/>
    </row>
    <row r="30" spans="1:26" ht="12.75">
      <c r="A30" s="203" t="s">
        <v>7124</v>
      </c>
      <c r="B30" s="203" t="s">
        <v>7125</v>
      </c>
      <c r="C30" s="923"/>
      <c r="D30" s="923"/>
      <c r="E30" s="923"/>
      <c r="F30" s="923"/>
      <c r="G30" s="923"/>
      <c r="H30" s="923"/>
      <c r="I30" s="923"/>
      <c r="J30" s="923"/>
      <c r="K30" s="923"/>
      <c r="L30" s="923"/>
      <c r="M30" s="923"/>
      <c r="N30" s="923"/>
      <c r="O30" s="923"/>
      <c r="P30" s="923"/>
      <c r="Q30" s="923"/>
      <c r="R30" s="923"/>
      <c r="S30" s="923"/>
      <c r="T30" s="923"/>
      <c r="U30" s="923"/>
      <c r="V30" s="923"/>
      <c r="W30" s="923"/>
      <c r="X30" s="923"/>
      <c r="Y30" s="923"/>
      <c r="Z30" s="923"/>
    </row>
    <row r="31" spans="1:26" ht="12.75">
      <c r="A31" s="203" t="s">
        <v>7126</v>
      </c>
      <c r="B31" s="203" t="s">
        <v>7127</v>
      </c>
      <c r="C31" s="923"/>
      <c r="D31" s="923"/>
      <c r="E31" s="923"/>
      <c r="F31" s="923"/>
      <c r="G31" s="923"/>
      <c r="H31" s="923"/>
      <c r="I31" s="923"/>
      <c r="J31" s="923"/>
      <c r="K31" s="923"/>
      <c r="L31" s="923"/>
      <c r="M31" s="923"/>
      <c r="N31" s="923"/>
      <c r="O31" s="923"/>
      <c r="P31" s="923"/>
      <c r="Q31" s="923"/>
      <c r="R31" s="923"/>
      <c r="S31" s="923"/>
      <c r="T31" s="923"/>
      <c r="U31" s="923"/>
      <c r="V31" s="923"/>
      <c r="W31" s="923"/>
      <c r="X31" s="923"/>
      <c r="Y31" s="923"/>
      <c r="Z31" s="923"/>
    </row>
    <row r="32" spans="1:26" ht="12.75">
      <c r="A32" s="203" t="s">
        <v>7128</v>
      </c>
      <c r="B32" s="203" t="s">
        <v>7129</v>
      </c>
      <c r="C32" s="923"/>
      <c r="D32" s="923"/>
      <c r="E32" s="923"/>
      <c r="F32" s="923"/>
      <c r="G32" s="923"/>
      <c r="H32" s="923"/>
      <c r="I32" s="923"/>
      <c r="J32" s="923"/>
      <c r="K32" s="923"/>
      <c r="L32" s="923"/>
      <c r="M32" s="923"/>
      <c r="N32" s="923"/>
      <c r="O32" s="923"/>
      <c r="P32" s="923"/>
      <c r="Q32" s="923"/>
      <c r="R32" s="923"/>
      <c r="S32" s="923"/>
      <c r="T32" s="923"/>
      <c r="U32" s="923"/>
      <c r="V32" s="923"/>
      <c r="W32" s="923"/>
      <c r="X32" s="923"/>
      <c r="Y32" s="923"/>
      <c r="Z32" s="923"/>
    </row>
    <row r="33" spans="1:26" ht="38.25">
      <c r="A33" s="203" t="s">
        <v>7130</v>
      </c>
      <c r="B33" s="203" t="s">
        <v>7131</v>
      </c>
      <c r="C33" s="203" t="s">
        <v>7132</v>
      </c>
      <c r="D33" s="929" t="s">
        <v>7133</v>
      </c>
      <c r="F33" s="923"/>
      <c r="G33" s="923"/>
      <c r="H33" s="923"/>
      <c r="I33" s="923"/>
      <c r="J33" s="923"/>
      <c r="K33" s="923"/>
      <c r="L33" s="923"/>
      <c r="M33" s="923"/>
      <c r="N33" s="923"/>
      <c r="O33" s="923"/>
      <c r="P33" s="923"/>
      <c r="Q33" s="923"/>
      <c r="R33" s="923"/>
      <c r="S33" s="923"/>
      <c r="T33" s="923"/>
      <c r="U33" s="923"/>
      <c r="V33" s="923"/>
      <c r="W33" s="923"/>
      <c r="X33" s="923"/>
      <c r="Y33" s="923"/>
      <c r="Z33" s="923"/>
    </row>
    <row r="34" spans="1:26" ht="25.5">
      <c r="A34" s="203" t="s">
        <v>7134</v>
      </c>
      <c r="B34" s="203" t="s">
        <v>7135</v>
      </c>
      <c r="C34" s="923"/>
      <c r="D34" s="923"/>
      <c r="E34" s="923"/>
      <c r="F34" s="923"/>
      <c r="G34" s="923"/>
      <c r="H34" s="923"/>
      <c r="I34" s="923"/>
      <c r="J34" s="923"/>
      <c r="K34" s="923"/>
      <c r="L34" s="923"/>
      <c r="M34" s="923"/>
      <c r="N34" s="923"/>
      <c r="O34" s="923"/>
      <c r="P34" s="923"/>
      <c r="Q34" s="923"/>
      <c r="R34" s="923"/>
      <c r="S34" s="923"/>
      <c r="T34" s="923"/>
      <c r="U34" s="923"/>
      <c r="V34" s="923"/>
      <c r="W34" s="923"/>
      <c r="X34" s="923"/>
      <c r="Y34" s="923"/>
      <c r="Z34" s="923"/>
    </row>
    <row r="35" spans="1:26" ht="51">
      <c r="A35" s="203" t="s">
        <v>7136</v>
      </c>
      <c r="B35" s="923"/>
      <c r="C35" s="923"/>
      <c r="D35" s="923"/>
      <c r="E35" s="923"/>
      <c r="F35" s="923"/>
      <c r="G35" s="923"/>
      <c r="H35" s="923"/>
      <c r="I35" s="923"/>
      <c r="J35" s="923"/>
      <c r="K35" s="923"/>
      <c r="L35" s="923"/>
      <c r="M35" s="923"/>
      <c r="N35" s="923"/>
      <c r="O35" s="923"/>
      <c r="P35" s="923"/>
      <c r="Q35" s="923"/>
      <c r="R35" s="923"/>
      <c r="S35" s="923"/>
      <c r="T35" s="923"/>
      <c r="U35" s="923"/>
      <c r="V35" s="923"/>
      <c r="W35" s="923"/>
      <c r="X35" s="923"/>
      <c r="Y35" s="923"/>
      <c r="Z35" s="923"/>
    </row>
    <row r="36" spans="1:26" ht="12.75">
      <c r="A36" s="203" t="s">
        <v>7137</v>
      </c>
      <c r="B36" s="203" t="s">
        <v>7138</v>
      </c>
      <c r="C36" s="923"/>
      <c r="D36" s="923"/>
      <c r="E36" s="923"/>
      <c r="F36" s="923"/>
      <c r="G36" s="923"/>
      <c r="H36" s="923"/>
      <c r="I36" s="923"/>
      <c r="J36" s="923"/>
      <c r="K36" s="923"/>
      <c r="L36" s="923"/>
      <c r="M36" s="923"/>
      <c r="N36" s="923"/>
      <c r="O36" s="923"/>
      <c r="P36" s="923"/>
      <c r="Q36" s="923"/>
      <c r="R36" s="923"/>
      <c r="S36" s="923"/>
      <c r="T36" s="923"/>
      <c r="U36" s="923"/>
      <c r="V36" s="923"/>
      <c r="W36" s="923"/>
      <c r="X36" s="923"/>
      <c r="Y36" s="923"/>
      <c r="Z36" s="923"/>
    </row>
    <row r="37" spans="1:26" ht="63.75">
      <c r="A37" s="927" t="s">
        <v>7139</v>
      </c>
      <c r="B37" s="230" t="s">
        <v>7140</v>
      </c>
      <c r="C37" s="394" t="s">
        <v>7141</v>
      </c>
      <c r="D37" s="923"/>
      <c r="E37" s="923"/>
      <c r="F37" s="923"/>
      <c r="G37" s="923"/>
      <c r="H37" s="923"/>
      <c r="I37" s="923"/>
      <c r="J37" s="923"/>
      <c r="K37" s="923"/>
      <c r="L37" s="923"/>
      <c r="M37" s="923"/>
      <c r="N37" s="923"/>
      <c r="O37" s="923"/>
      <c r="P37" s="923"/>
      <c r="Q37" s="923"/>
      <c r="R37" s="923"/>
      <c r="S37" s="923"/>
      <c r="T37" s="923"/>
      <c r="U37" s="923"/>
      <c r="V37" s="923"/>
      <c r="W37" s="923"/>
      <c r="X37" s="923"/>
      <c r="Y37" s="923"/>
      <c r="Z37" s="923"/>
    </row>
    <row r="38" spans="1:26" ht="63.75">
      <c r="A38" s="203" t="s">
        <v>7142</v>
      </c>
      <c r="B38" s="203" t="s">
        <v>7143</v>
      </c>
      <c r="C38" s="923"/>
      <c r="D38" s="923"/>
      <c r="E38" s="923"/>
      <c r="F38" s="923"/>
      <c r="G38" s="923"/>
      <c r="H38" s="923"/>
      <c r="I38" s="923"/>
      <c r="J38" s="923"/>
      <c r="K38" s="923"/>
      <c r="L38" s="923"/>
      <c r="M38" s="923"/>
      <c r="N38" s="923"/>
      <c r="O38" s="923"/>
      <c r="P38" s="923"/>
      <c r="Q38" s="923"/>
      <c r="R38" s="923"/>
      <c r="S38" s="923"/>
      <c r="T38" s="923"/>
      <c r="U38" s="923"/>
      <c r="V38" s="923"/>
      <c r="W38" s="923"/>
      <c r="X38" s="923"/>
      <c r="Y38" s="923"/>
      <c r="Z38" s="923"/>
    </row>
    <row r="39" spans="1:26" ht="12.75">
      <c r="A39" s="203" t="s">
        <v>7144</v>
      </c>
      <c r="B39" s="203" t="s">
        <v>7145</v>
      </c>
      <c r="C39" s="923"/>
      <c r="D39" s="923"/>
      <c r="E39" s="923"/>
      <c r="F39" s="923"/>
      <c r="G39" s="923"/>
      <c r="H39" s="923"/>
      <c r="I39" s="923"/>
      <c r="J39" s="923"/>
      <c r="K39" s="923"/>
      <c r="L39" s="923"/>
      <c r="M39" s="923"/>
      <c r="N39" s="923"/>
      <c r="O39" s="923"/>
      <c r="P39" s="923"/>
      <c r="Q39" s="923"/>
      <c r="R39" s="923"/>
      <c r="S39" s="923"/>
      <c r="T39" s="923"/>
      <c r="U39" s="923"/>
      <c r="V39" s="923"/>
      <c r="W39" s="923"/>
      <c r="X39" s="923"/>
      <c r="Y39" s="923"/>
      <c r="Z39" s="923"/>
    </row>
    <row r="40" spans="1:26" ht="25.5">
      <c r="A40" s="203" t="s">
        <v>7146</v>
      </c>
      <c r="B40" s="923"/>
      <c r="C40" s="923"/>
      <c r="D40" s="923"/>
      <c r="E40" s="923"/>
      <c r="F40" s="923"/>
      <c r="G40" s="923"/>
      <c r="H40" s="923"/>
      <c r="I40" s="923"/>
      <c r="J40" s="923"/>
      <c r="K40" s="923"/>
      <c r="L40" s="923"/>
      <c r="M40" s="923"/>
      <c r="N40" s="923"/>
      <c r="O40" s="923"/>
      <c r="P40" s="923"/>
      <c r="Q40" s="923"/>
      <c r="R40" s="923"/>
      <c r="S40" s="923"/>
      <c r="T40" s="923"/>
      <c r="U40" s="923"/>
      <c r="V40" s="923"/>
      <c r="W40" s="923"/>
      <c r="X40" s="923"/>
      <c r="Y40" s="923"/>
      <c r="Z40" s="923"/>
    </row>
    <row r="41" spans="1:26" ht="12.75">
      <c r="A41" s="203" t="s">
        <v>7147</v>
      </c>
      <c r="B41" s="923"/>
      <c r="C41" s="923"/>
      <c r="D41" s="923"/>
      <c r="E41" s="923"/>
      <c r="F41" s="923"/>
      <c r="G41" s="923"/>
      <c r="H41" s="923"/>
      <c r="I41" s="923"/>
      <c r="J41" s="923"/>
      <c r="K41" s="923"/>
      <c r="L41" s="923"/>
      <c r="M41" s="923"/>
      <c r="N41" s="923"/>
      <c r="O41" s="923"/>
      <c r="P41" s="923"/>
      <c r="Q41" s="923"/>
      <c r="R41" s="923"/>
      <c r="S41" s="923"/>
      <c r="T41" s="923"/>
      <c r="U41" s="923"/>
      <c r="V41" s="923"/>
      <c r="W41" s="923"/>
      <c r="X41" s="923"/>
      <c r="Y41" s="923"/>
      <c r="Z41" s="923"/>
    </row>
    <row r="42" spans="1:26" ht="38.25">
      <c r="A42" s="203" t="s">
        <v>7148</v>
      </c>
      <c r="B42" s="924">
        <v>44221</v>
      </c>
      <c r="C42" s="923"/>
      <c r="D42" s="923"/>
      <c r="E42" s="923"/>
      <c r="F42" s="923"/>
      <c r="G42" s="923"/>
      <c r="H42" s="923"/>
      <c r="I42" s="923"/>
      <c r="J42" s="923"/>
      <c r="K42" s="923"/>
      <c r="L42" s="923"/>
      <c r="M42" s="923"/>
      <c r="N42" s="923"/>
      <c r="O42" s="923"/>
      <c r="P42" s="923"/>
      <c r="Q42" s="923"/>
      <c r="R42" s="923"/>
      <c r="S42" s="923"/>
      <c r="T42" s="923"/>
      <c r="U42" s="923"/>
      <c r="V42" s="923"/>
      <c r="W42" s="923"/>
      <c r="X42" s="923"/>
      <c r="Y42" s="923"/>
      <c r="Z42" s="923"/>
    </row>
    <row r="43" spans="1:26" ht="25.5">
      <c r="A43" s="203" t="s">
        <v>7149</v>
      </c>
      <c r="B43" s="203" t="s">
        <v>7150</v>
      </c>
      <c r="C43" s="923"/>
      <c r="D43" s="923"/>
      <c r="E43" s="923"/>
      <c r="F43" s="923"/>
      <c r="G43" s="923"/>
      <c r="H43" s="923"/>
      <c r="I43" s="923"/>
      <c r="J43" s="923"/>
      <c r="K43" s="923"/>
      <c r="L43" s="923"/>
      <c r="M43" s="923"/>
      <c r="N43" s="923"/>
      <c r="O43" s="923"/>
      <c r="P43" s="923"/>
      <c r="Q43" s="923"/>
      <c r="R43" s="923"/>
      <c r="S43" s="923"/>
      <c r="T43" s="923"/>
      <c r="U43" s="923"/>
      <c r="V43" s="923"/>
      <c r="W43" s="923"/>
      <c r="X43" s="923"/>
      <c r="Y43" s="923"/>
      <c r="Z43" s="923"/>
    </row>
    <row r="44" spans="1:26" ht="51">
      <c r="A44" s="203" t="s">
        <v>7151</v>
      </c>
      <c r="B44" s="230" t="s">
        <v>7152</v>
      </c>
      <c r="C44" s="203" t="s">
        <v>7153</v>
      </c>
      <c r="D44" s="923"/>
      <c r="E44" s="923"/>
      <c r="F44" s="923"/>
      <c r="G44" s="923"/>
      <c r="H44" s="923"/>
      <c r="I44" s="923"/>
      <c r="J44" s="923"/>
      <c r="K44" s="923"/>
      <c r="L44" s="923"/>
      <c r="M44" s="923"/>
      <c r="N44" s="923"/>
      <c r="O44" s="923"/>
      <c r="P44" s="923"/>
      <c r="Q44" s="923"/>
      <c r="R44" s="923"/>
      <c r="S44" s="923"/>
      <c r="T44" s="923"/>
      <c r="U44" s="923"/>
      <c r="V44" s="923"/>
      <c r="W44" s="923"/>
      <c r="X44" s="923"/>
      <c r="Y44" s="923"/>
      <c r="Z44" s="923"/>
    </row>
    <row r="45" spans="1:26" ht="12.75">
      <c r="A45" s="203" t="s">
        <v>7154</v>
      </c>
      <c r="B45" s="924">
        <v>44229</v>
      </c>
      <c r="C45" s="923"/>
      <c r="D45" s="923"/>
      <c r="E45" s="923"/>
      <c r="F45" s="923"/>
      <c r="G45" s="923"/>
      <c r="H45" s="923"/>
      <c r="I45" s="923"/>
      <c r="J45" s="923"/>
      <c r="K45" s="923"/>
      <c r="L45" s="923"/>
      <c r="M45" s="923"/>
      <c r="N45" s="923"/>
      <c r="O45" s="923"/>
      <c r="P45" s="923"/>
      <c r="Q45" s="923"/>
      <c r="R45" s="923"/>
      <c r="S45" s="923"/>
      <c r="T45" s="923"/>
      <c r="U45" s="923"/>
      <c r="V45" s="923"/>
      <c r="W45" s="923"/>
      <c r="X45" s="923"/>
      <c r="Y45" s="923"/>
      <c r="Z45" s="923"/>
    </row>
    <row r="46" spans="1:26" ht="12.75">
      <c r="A46" s="203" t="s">
        <v>7155</v>
      </c>
      <c r="B46" s="923"/>
      <c r="C46" s="923"/>
      <c r="D46" s="923"/>
      <c r="E46" s="923"/>
      <c r="F46" s="923"/>
      <c r="G46" s="923"/>
      <c r="H46" s="923"/>
      <c r="I46" s="923"/>
      <c r="J46" s="923"/>
      <c r="K46" s="923"/>
      <c r="L46" s="923"/>
      <c r="M46" s="923"/>
      <c r="N46" s="923"/>
      <c r="O46" s="923"/>
      <c r="P46" s="923"/>
      <c r="Q46" s="923"/>
      <c r="R46" s="923"/>
      <c r="S46" s="923"/>
      <c r="T46" s="923"/>
      <c r="U46" s="923"/>
      <c r="V46" s="923"/>
      <c r="W46" s="923"/>
      <c r="X46" s="923"/>
      <c r="Y46" s="923"/>
      <c r="Z46" s="923"/>
    </row>
    <row r="47" spans="1:26" ht="51">
      <c r="A47" s="203" t="s">
        <v>7156</v>
      </c>
      <c r="B47" s="203" t="s">
        <v>7157</v>
      </c>
      <c r="C47" s="923"/>
      <c r="D47" s="923"/>
      <c r="E47" s="923"/>
      <c r="F47" s="923"/>
      <c r="G47" s="923"/>
      <c r="H47" s="923"/>
      <c r="I47" s="923"/>
      <c r="J47" s="923"/>
      <c r="K47" s="923"/>
      <c r="L47" s="923"/>
      <c r="M47" s="923"/>
      <c r="N47" s="923"/>
      <c r="O47" s="923"/>
      <c r="P47" s="923"/>
      <c r="Q47" s="923"/>
      <c r="R47" s="923"/>
      <c r="S47" s="923"/>
      <c r="T47" s="923"/>
      <c r="U47" s="923"/>
      <c r="V47" s="923"/>
      <c r="W47" s="923"/>
      <c r="X47" s="923"/>
      <c r="Y47" s="923"/>
      <c r="Z47" s="923"/>
    </row>
    <row r="48" spans="1:26" ht="63.75">
      <c r="A48" s="203" t="s">
        <v>7158</v>
      </c>
      <c r="B48" s="923"/>
      <c r="C48" s="923"/>
      <c r="D48" s="923"/>
      <c r="E48" s="923"/>
      <c r="F48" s="923"/>
      <c r="G48" s="923"/>
      <c r="H48" s="923"/>
      <c r="I48" s="923"/>
      <c r="J48" s="923"/>
      <c r="K48" s="923"/>
      <c r="L48" s="923"/>
      <c r="M48" s="923"/>
      <c r="N48" s="923"/>
      <c r="O48" s="923"/>
      <c r="P48" s="923"/>
      <c r="Q48" s="923"/>
      <c r="R48" s="923"/>
      <c r="S48" s="923"/>
      <c r="T48" s="923"/>
      <c r="U48" s="923"/>
      <c r="V48" s="923"/>
      <c r="W48" s="923"/>
      <c r="X48" s="923"/>
      <c r="Y48" s="923"/>
      <c r="Z48" s="923"/>
    </row>
    <row r="49" spans="1:26" ht="12.75">
      <c r="A49" s="923"/>
      <c r="B49" s="923"/>
      <c r="C49" s="923"/>
      <c r="D49" s="923"/>
      <c r="E49" s="923"/>
      <c r="F49" s="923"/>
      <c r="G49" s="923"/>
      <c r="H49" s="923"/>
      <c r="I49" s="923"/>
      <c r="J49" s="923"/>
      <c r="K49" s="923"/>
      <c r="L49" s="923"/>
      <c r="M49" s="923"/>
      <c r="N49" s="923"/>
      <c r="O49" s="923"/>
      <c r="P49" s="923"/>
      <c r="Q49" s="923"/>
      <c r="R49" s="923"/>
      <c r="S49" s="923"/>
      <c r="T49" s="923"/>
      <c r="U49" s="923"/>
      <c r="V49" s="923"/>
      <c r="W49" s="923"/>
      <c r="X49" s="923"/>
      <c r="Y49" s="923"/>
      <c r="Z49" s="923"/>
    </row>
    <row r="50" spans="1:26" ht="12.75">
      <c r="A50" s="923"/>
      <c r="B50" s="923"/>
      <c r="C50" s="923"/>
      <c r="D50" s="923"/>
      <c r="E50" s="923"/>
      <c r="F50" s="923"/>
      <c r="G50" s="923"/>
      <c r="H50" s="923"/>
      <c r="I50" s="923"/>
      <c r="J50" s="923"/>
      <c r="K50" s="923"/>
      <c r="L50" s="923"/>
      <c r="M50" s="923"/>
      <c r="N50" s="923"/>
      <c r="O50" s="923"/>
      <c r="P50" s="923"/>
      <c r="Q50" s="923"/>
      <c r="R50" s="923"/>
      <c r="S50" s="923"/>
      <c r="T50" s="923"/>
      <c r="U50" s="923"/>
      <c r="V50" s="923"/>
      <c r="W50" s="923"/>
      <c r="X50" s="923"/>
      <c r="Y50" s="923"/>
      <c r="Z50" s="923"/>
    </row>
    <row r="51" spans="1:26" ht="12.75">
      <c r="A51" s="923"/>
      <c r="B51" s="923"/>
      <c r="C51" s="923"/>
      <c r="D51" s="923"/>
      <c r="E51" s="923"/>
      <c r="F51" s="923"/>
      <c r="G51" s="923"/>
      <c r="H51" s="923"/>
      <c r="I51" s="923"/>
      <c r="J51" s="923"/>
      <c r="K51" s="923"/>
      <c r="L51" s="923"/>
      <c r="M51" s="923"/>
      <c r="N51" s="923"/>
      <c r="O51" s="923"/>
      <c r="P51" s="923"/>
      <c r="Q51" s="923"/>
      <c r="R51" s="923"/>
      <c r="S51" s="923"/>
      <c r="T51" s="923"/>
      <c r="U51" s="923"/>
      <c r="V51" s="923"/>
      <c r="W51" s="923"/>
      <c r="X51" s="923"/>
      <c r="Y51" s="923"/>
      <c r="Z51" s="923"/>
    </row>
    <row r="52" spans="1:26" ht="12.75">
      <c r="A52" s="923"/>
      <c r="B52" s="923"/>
      <c r="C52" s="923"/>
      <c r="D52" s="923"/>
      <c r="E52" s="923"/>
      <c r="F52" s="923"/>
      <c r="G52" s="923"/>
      <c r="H52" s="923"/>
      <c r="I52" s="923"/>
      <c r="J52" s="923"/>
      <c r="K52" s="923"/>
      <c r="L52" s="923"/>
      <c r="M52" s="923"/>
      <c r="N52" s="923"/>
      <c r="O52" s="923"/>
      <c r="P52" s="923"/>
      <c r="Q52" s="923"/>
      <c r="R52" s="923"/>
      <c r="S52" s="923"/>
      <c r="T52" s="923"/>
      <c r="U52" s="923"/>
      <c r="V52" s="923"/>
      <c r="W52" s="923"/>
      <c r="X52" s="923"/>
      <c r="Y52" s="923"/>
      <c r="Z52" s="923"/>
    </row>
    <row r="53" spans="1:26" ht="12.75">
      <c r="A53" s="923"/>
      <c r="B53" s="923"/>
      <c r="C53" s="923"/>
      <c r="D53" s="923"/>
      <c r="E53" s="923"/>
      <c r="F53" s="923"/>
      <c r="G53" s="923"/>
      <c r="H53" s="923"/>
      <c r="I53" s="923"/>
      <c r="J53" s="923"/>
      <c r="K53" s="923"/>
      <c r="L53" s="923"/>
      <c r="M53" s="923"/>
      <c r="N53" s="923"/>
      <c r="O53" s="923"/>
      <c r="P53" s="923"/>
      <c r="Q53" s="923"/>
      <c r="R53" s="923"/>
      <c r="S53" s="923"/>
      <c r="T53" s="923"/>
      <c r="U53" s="923"/>
      <c r="V53" s="923"/>
      <c r="W53" s="923"/>
      <c r="X53" s="923"/>
      <c r="Y53" s="923"/>
      <c r="Z53" s="923"/>
    </row>
    <row r="54" spans="1:26" ht="12.75">
      <c r="A54" s="923"/>
      <c r="B54" s="923"/>
      <c r="C54" s="923"/>
      <c r="D54" s="923"/>
      <c r="E54" s="923"/>
      <c r="F54" s="923"/>
      <c r="G54" s="923"/>
      <c r="H54" s="923"/>
      <c r="I54" s="923"/>
      <c r="J54" s="923"/>
      <c r="K54" s="923"/>
      <c r="L54" s="923"/>
      <c r="M54" s="923"/>
      <c r="N54" s="923"/>
      <c r="O54" s="923"/>
      <c r="P54" s="923"/>
      <c r="Q54" s="923"/>
      <c r="R54" s="923"/>
      <c r="S54" s="923"/>
      <c r="T54" s="923"/>
      <c r="U54" s="923"/>
      <c r="V54" s="923"/>
      <c r="W54" s="923"/>
      <c r="X54" s="923"/>
      <c r="Y54" s="923"/>
      <c r="Z54" s="923"/>
    </row>
    <row r="55" spans="1:26" ht="12.75">
      <c r="A55" s="923"/>
      <c r="B55" s="923"/>
      <c r="C55" s="923"/>
      <c r="D55" s="923"/>
      <c r="E55" s="923"/>
      <c r="F55" s="923"/>
      <c r="G55" s="923"/>
      <c r="H55" s="923"/>
      <c r="I55" s="923"/>
      <c r="J55" s="923"/>
      <c r="K55" s="923"/>
      <c r="L55" s="923"/>
      <c r="M55" s="923"/>
      <c r="N55" s="923"/>
      <c r="O55" s="923"/>
      <c r="P55" s="923"/>
      <c r="Q55" s="923"/>
      <c r="R55" s="923"/>
      <c r="S55" s="923"/>
      <c r="T55" s="923"/>
      <c r="U55" s="923"/>
      <c r="V55" s="923"/>
      <c r="W55" s="923"/>
      <c r="X55" s="923"/>
      <c r="Y55" s="923"/>
      <c r="Z55" s="923"/>
    </row>
    <row r="56" spans="1:26" ht="12.75">
      <c r="A56" s="923"/>
      <c r="B56" s="923"/>
      <c r="C56" s="923"/>
      <c r="D56" s="923"/>
      <c r="E56" s="923"/>
      <c r="F56" s="923"/>
      <c r="G56" s="923"/>
      <c r="H56" s="923"/>
      <c r="I56" s="923"/>
      <c r="J56" s="923"/>
      <c r="K56" s="923"/>
      <c r="L56" s="923"/>
      <c r="M56" s="923"/>
      <c r="N56" s="923"/>
      <c r="O56" s="923"/>
      <c r="P56" s="923"/>
      <c r="Q56" s="923"/>
      <c r="R56" s="923"/>
      <c r="S56" s="923"/>
      <c r="T56" s="923"/>
      <c r="U56" s="923"/>
      <c r="V56" s="923"/>
      <c r="W56" s="923"/>
      <c r="X56" s="923"/>
      <c r="Y56" s="923"/>
      <c r="Z56" s="923"/>
    </row>
    <row r="57" spans="1:26" ht="12.75">
      <c r="A57" s="923"/>
      <c r="B57" s="923"/>
      <c r="C57" s="923"/>
      <c r="D57" s="923"/>
      <c r="E57" s="923"/>
      <c r="F57" s="923"/>
      <c r="G57" s="923"/>
      <c r="H57" s="923"/>
      <c r="I57" s="923"/>
      <c r="J57" s="923"/>
      <c r="K57" s="923"/>
      <c r="L57" s="923"/>
      <c r="M57" s="923"/>
      <c r="N57" s="923"/>
      <c r="O57" s="923"/>
      <c r="P57" s="923"/>
      <c r="Q57" s="923"/>
      <c r="R57" s="923"/>
      <c r="S57" s="923"/>
      <c r="T57" s="923"/>
      <c r="U57" s="923"/>
      <c r="V57" s="923"/>
      <c r="W57" s="923"/>
      <c r="X57" s="923"/>
      <c r="Y57" s="923"/>
      <c r="Z57" s="923"/>
    </row>
    <row r="58" spans="1:26" ht="12.75">
      <c r="A58" s="923"/>
      <c r="B58" s="923"/>
      <c r="C58" s="923"/>
      <c r="D58" s="923"/>
      <c r="E58" s="923"/>
      <c r="F58" s="923"/>
      <c r="G58" s="923"/>
      <c r="H58" s="923"/>
      <c r="I58" s="923"/>
      <c r="J58" s="923"/>
      <c r="K58" s="923"/>
      <c r="L58" s="923"/>
      <c r="M58" s="923"/>
      <c r="N58" s="923"/>
      <c r="O58" s="923"/>
      <c r="P58" s="923"/>
      <c r="Q58" s="923"/>
      <c r="R58" s="923"/>
      <c r="S58" s="923"/>
      <c r="T58" s="923"/>
      <c r="U58" s="923"/>
      <c r="V58" s="923"/>
      <c r="W58" s="923"/>
      <c r="X58" s="923"/>
      <c r="Y58" s="923"/>
      <c r="Z58" s="923"/>
    </row>
    <row r="59" spans="1:26" ht="12.75">
      <c r="A59" s="923"/>
      <c r="B59" s="923"/>
      <c r="C59" s="923"/>
      <c r="D59" s="923"/>
      <c r="E59" s="923"/>
      <c r="F59" s="923"/>
      <c r="G59" s="923"/>
      <c r="H59" s="923"/>
      <c r="I59" s="923"/>
      <c r="J59" s="923"/>
      <c r="K59" s="923"/>
      <c r="L59" s="923"/>
      <c r="M59" s="923"/>
      <c r="N59" s="923"/>
      <c r="O59" s="923"/>
      <c r="P59" s="923"/>
      <c r="Q59" s="923"/>
      <c r="R59" s="923"/>
      <c r="S59" s="923"/>
      <c r="T59" s="923"/>
      <c r="U59" s="923"/>
      <c r="V59" s="923"/>
      <c r="W59" s="923"/>
      <c r="X59" s="923"/>
      <c r="Y59" s="923"/>
      <c r="Z59" s="923"/>
    </row>
    <row r="60" spans="1:26" ht="12.75">
      <c r="A60" s="923"/>
      <c r="B60" s="923"/>
      <c r="C60" s="923"/>
      <c r="D60" s="923"/>
      <c r="E60" s="923"/>
      <c r="F60" s="923"/>
      <c r="G60" s="923"/>
      <c r="H60" s="923"/>
      <c r="I60" s="923"/>
      <c r="J60" s="923"/>
      <c r="K60" s="923"/>
      <c r="L60" s="923"/>
      <c r="M60" s="923"/>
      <c r="N60" s="923"/>
      <c r="O60" s="923"/>
      <c r="P60" s="923"/>
      <c r="Q60" s="923"/>
      <c r="R60" s="923"/>
      <c r="S60" s="923"/>
      <c r="T60" s="923"/>
      <c r="U60" s="923"/>
      <c r="V60" s="923"/>
      <c r="W60" s="923"/>
      <c r="X60" s="923"/>
      <c r="Y60" s="923"/>
      <c r="Z60" s="923"/>
    </row>
    <row r="61" spans="1:26" ht="12.75">
      <c r="A61" s="923"/>
      <c r="B61" s="923"/>
      <c r="C61" s="923"/>
      <c r="D61" s="923"/>
      <c r="E61" s="923"/>
      <c r="F61" s="923"/>
      <c r="G61" s="923"/>
      <c r="H61" s="923"/>
      <c r="I61" s="923"/>
      <c r="J61" s="923"/>
      <c r="K61" s="923"/>
      <c r="L61" s="923"/>
      <c r="M61" s="923"/>
      <c r="N61" s="923"/>
      <c r="O61" s="923"/>
      <c r="P61" s="923"/>
      <c r="Q61" s="923"/>
      <c r="R61" s="923"/>
      <c r="S61" s="923"/>
      <c r="T61" s="923"/>
      <c r="U61" s="923"/>
      <c r="V61" s="923"/>
      <c r="W61" s="923"/>
      <c r="X61" s="923"/>
      <c r="Y61" s="923"/>
      <c r="Z61" s="923"/>
    </row>
    <row r="62" spans="1:26" ht="12.75">
      <c r="A62" s="923"/>
      <c r="B62" s="923"/>
      <c r="C62" s="923"/>
      <c r="D62" s="923"/>
      <c r="E62" s="923"/>
      <c r="F62" s="923"/>
      <c r="G62" s="923"/>
      <c r="H62" s="923"/>
      <c r="I62" s="923"/>
      <c r="J62" s="923"/>
      <c r="K62" s="923"/>
      <c r="L62" s="923"/>
      <c r="M62" s="923"/>
      <c r="N62" s="923"/>
      <c r="O62" s="923"/>
      <c r="P62" s="923"/>
      <c r="Q62" s="923"/>
      <c r="R62" s="923"/>
      <c r="S62" s="923"/>
      <c r="T62" s="923"/>
      <c r="U62" s="923"/>
      <c r="V62" s="923"/>
      <c r="W62" s="923"/>
      <c r="X62" s="923"/>
      <c r="Y62" s="923"/>
      <c r="Z62" s="923"/>
    </row>
    <row r="63" spans="1:26" ht="12.75">
      <c r="A63" s="923"/>
      <c r="B63" s="923"/>
      <c r="C63" s="923"/>
      <c r="D63" s="923"/>
      <c r="E63" s="923"/>
      <c r="F63" s="923"/>
      <c r="G63" s="923"/>
      <c r="H63" s="923"/>
      <c r="I63" s="923"/>
      <c r="J63" s="923"/>
      <c r="K63" s="923"/>
      <c r="L63" s="923"/>
      <c r="M63" s="923"/>
      <c r="N63" s="923"/>
      <c r="O63" s="923"/>
      <c r="P63" s="923"/>
      <c r="Q63" s="923"/>
      <c r="R63" s="923"/>
      <c r="S63" s="923"/>
      <c r="T63" s="923"/>
      <c r="U63" s="923"/>
      <c r="V63" s="923"/>
      <c r="W63" s="923"/>
      <c r="X63" s="923"/>
      <c r="Y63" s="923"/>
      <c r="Z63" s="923"/>
    </row>
    <row r="64" spans="1:26" ht="12.75">
      <c r="A64" s="923"/>
      <c r="B64" s="923"/>
      <c r="C64" s="923"/>
      <c r="D64" s="923"/>
      <c r="E64" s="923"/>
      <c r="F64" s="923"/>
      <c r="G64" s="923"/>
      <c r="H64" s="923"/>
      <c r="I64" s="923"/>
      <c r="J64" s="923"/>
      <c r="K64" s="923"/>
      <c r="L64" s="923"/>
      <c r="M64" s="923"/>
      <c r="N64" s="923"/>
      <c r="O64" s="923"/>
      <c r="P64" s="923"/>
      <c r="Q64" s="923"/>
      <c r="R64" s="923"/>
      <c r="S64" s="923"/>
      <c r="T64" s="923"/>
      <c r="U64" s="923"/>
      <c r="V64" s="923"/>
      <c r="W64" s="923"/>
      <c r="X64" s="923"/>
      <c r="Y64" s="923"/>
      <c r="Z64" s="923"/>
    </row>
    <row r="65" spans="1:26" ht="12.75">
      <c r="A65" s="923"/>
      <c r="B65" s="923"/>
      <c r="C65" s="923"/>
      <c r="D65" s="923"/>
      <c r="E65" s="923"/>
      <c r="F65" s="923"/>
      <c r="G65" s="923"/>
      <c r="H65" s="923"/>
      <c r="I65" s="923"/>
      <c r="J65" s="923"/>
      <c r="K65" s="923"/>
      <c r="L65" s="923"/>
      <c r="M65" s="923"/>
      <c r="N65" s="923"/>
      <c r="O65" s="923"/>
      <c r="P65" s="923"/>
      <c r="Q65" s="923"/>
      <c r="R65" s="923"/>
      <c r="S65" s="923"/>
      <c r="T65" s="923"/>
      <c r="U65" s="923"/>
      <c r="V65" s="923"/>
      <c r="W65" s="923"/>
      <c r="X65" s="923"/>
      <c r="Y65" s="923"/>
      <c r="Z65" s="923"/>
    </row>
    <row r="66" spans="1:26" ht="12.75">
      <c r="A66" s="923"/>
      <c r="B66" s="923"/>
      <c r="C66" s="923"/>
      <c r="D66" s="923"/>
      <c r="E66" s="923"/>
      <c r="F66" s="923"/>
      <c r="G66" s="923"/>
      <c r="H66" s="923"/>
      <c r="I66" s="923"/>
      <c r="J66" s="923"/>
      <c r="K66" s="923"/>
      <c r="L66" s="923"/>
      <c r="M66" s="923"/>
      <c r="N66" s="923"/>
      <c r="O66" s="923"/>
      <c r="P66" s="923"/>
      <c r="Q66" s="923"/>
      <c r="R66" s="923"/>
      <c r="S66" s="923"/>
      <c r="T66" s="923"/>
      <c r="U66" s="923"/>
      <c r="V66" s="923"/>
      <c r="W66" s="923"/>
      <c r="X66" s="923"/>
      <c r="Y66" s="923"/>
      <c r="Z66" s="923"/>
    </row>
    <row r="67" spans="1:26" ht="12.75">
      <c r="A67" s="923"/>
      <c r="B67" s="923"/>
      <c r="C67" s="923"/>
      <c r="D67" s="923"/>
      <c r="E67" s="923"/>
      <c r="F67" s="923"/>
      <c r="G67" s="923"/>
      <c r="H67" s="923"/>
      <c r="I67" s="923"/>
      <c r="J67" s="923"/>
      <c r="K67" s="923"/>
      <c r="L67" s="923"/>
      <c r="M67" s="923"/>
      <c r="N67" s="923"/>
      <c r="O67" s="923"/>
      <c r="P67" s="923"/>
      <c r="Q67" s="923"/>
      <c r="R67" s="923"/>
      <c r="S67" s="923"/>
      <c r="T67" s="923"/>
      <c r="U67" s="923"/>
      <c r="V67" s="923"/>
      <c r="W67" s="923"/>
      <c r="X67" s="923"/>
      <c r="Y67" s="923"/>
      <c r="Z67" s="923"/>
    </row>
    <row r="68" spans="1:26" ht="12.75">
      <c r="A68" s="923"/>
      <c r="B68" s="923"/>
      <c r="C68" s="923"/>
      <c r="D68" s="923"/>
      <c r="E68" s="923"/>
      <c r="F68" s="923"/>
      <c r="G68" s="923"/>
      <c r="H68" s="923"/>
      <c r="I68" s="923"/>
      <c r="J68" s="923"/>
      <c r="K68" s="923"/>
      <c r="L68" s="923"/>
      <c r="M68" s="923"/>
      <c r="N68" s="923"/>
      <c r="O68" s="923"/>
      <c r="P68" s="923"/>
      <c r="Q68" s="923"/>
      <c r="R68" s="923"/>
      <c r="S68" s="923"/>
      <c r="T68" s="923"/>
      <c r="U68" s="923"/>
      <c r="V68" s="923"/>
      <c r="W68" s="923"/>
      <c r="X68" s="923"/>
      <c r="Y68" s="923"/>
      <c r="Z68" s="923"/>
    </row>
    <row r="69" spans="1:26" ht="12.75">
      <c r="A69" s="923"/>
      <c r="B69" s="923"/>
      <c r="C69" s="923"/>
      <c r="D69" s="923"/>
      <c r="E69" s="923"/>
      <c r="F69" s="923"/>
      <c r="G69" s="923"/>
      <c r="H69" s="923"/>
      <c r="I69" s="923"/>
      <c r="J69" s="923"/>
      <c r="K69" s="923"/>
      <c r="L69" s="923"/>
      <c r="M69" s="923"/>
      <c r="N69" s="923"/>
      <c r="O69" s="923"/>
      <c r="P69" s="923"/>
      <c r="Q69" s="923"/>
      <c r="R69" s="923"/>
      <c r="S69" s="923"/>
      <c r="T69" s="923"/>
      <c r="U69" s="923"/>
      <c r="V69" s="923"/>
      <c r="W69" s="923"/>
      <c r="X69" s="923"/>
      <c r="Y69" s="923"/>
      <c r="Z69" s="923"/>
    </row>
    <row r="70" spans="1:26" ht="12.75">
      <c r="A70" s="923"/>
      <c r="B70" s="923"/>
      <c r="C70" s="923"/>
      <c r="D70" s="923"/>
      <c r="E70" s="923"/>
      <c r="F70" s="923"/>
      <c r="G70" s="923"/>
      <c r="H70" s="923"/>
      <c r="I70" s="923"/>
      <c r="J70" s="923"/>
      <c r="K70" s="923"/>
      <c r="L70" s="923"/>
      <c r="M70" s="923"/>
      <c r="N70" s="923"/>
      <c r="O70" s="923"/>
      <c r="P70" s="923"/>
      <c r="Q70" s="923"/>
      <c r="R70" s="923"/>
      <c r="S70" s="923"/>
      <c r="T70" s="923"/>
      <c r="U70" s="923"/>
      <c r="V70" s="923"/>
      <c r="W70" s="923"/>
      <c r="X70" s="923"/>
      <c r="Y70" s="923"/>
      <c r="Z70" s="923"/>
    </row>
    <row r="71" spans="1:26" ht="12.75">
      <c r="A71" s="923"/>
      <c r="B71" s="923"/>
      <c r="C71" s="923"/>
      <c r="D71" s="923"/>
      <c r="E71" s="923"/>
      <c r="F71" s="923"/>
      <c r="G71" s="923"/>
      <c r="H71" s="923"/>
      <c r="I71" s="923"/>
      <c r="J71" s="923"/>
      <c r="K71" s="923"/>
      <c r="L71" s="923"/>
      <c r="M71" s="923"/>
      <c r="N71" s="923"/>
      <c r="O71" s="923"/>
      <c r="P71" s="923"/>
      <c r="Q71" s="923"/>
      <c r="R71" s="923"/>
      <c r="S71" s="923"/>
      <c r="T71" s="923"/>
      <c r="U71" s="923"/>
      <c r="V71" s="923"/>
      <c r="W71" s="923"/>
      <c r="X71" s="923"/>
      <c r="Y71" s="923"/>
      <c r="Z71" s="923"/>
    </row>
    <row r="72" spans="1:26" ht="12.75">
      <c r="A72" s="923"/>
      <c r="B72" s="923"/>
      <c r="C72" s="923"/>
      <c r="D72" s="923"/>
      <c r="E72" s="923"/>
      <c r="F72" s="923"/>
      <c r="G72" s="923"/>
      <c r="H72" s="923"/>
      <c r="I72" s="923"/>
      <c r="J72" s="923"/>
      <c r="K72" s="923"/>
      <c r="L72" s="923"/>
      <c r="M72" s="923"/>
      <c r="N72" s="923"/>
      <c r="O72" s="923"/>
      <c r="P72" s="923"/>
      <c r="Q72" s="923"/>
      <c r="R72" s="923"/>
      <c r="S72" s="923"/>
      <c r="T72" s="923"/>
      <c r="U72" s="923"/>
      <c r="V72" s="923"/>
      <c r="W72" s="923"/>
      <c r="X72" s="923"/>
      <c r="Y72" s="923"/>
      <c r="Z72" s="923"/>
    </row>
    <row r="73" spans="1:26" ht="12.75">
      <c r="A73" s="923"/>
      <c r="B73" s="923"/>
      <c r="C73" s="923"/>
      <c r="D73" s="923"/>
      <c r="E73" s="923"/>
      <c r="F73" s="923"/>
      <c r="G73" s="923"/>
      <c r="H73" s="923"/>
      <c r="I73" s="923"/>
      <c r="J73" s="923"/>
      <c r="K73" s="923"/>
      <c r="L73" s="923"/>
      <c r="M73" s="923"/>
      <c r="N73" s="923"/>
      <c r="O73" s="923"/>
      <c r="P73" s="923"/>
      <c r="Q73" s="923"/>
      <c r="R73" s="923"/>
      <c r="S73" s="923"/>
      <c r="T73" s="923"/>
      <c r="U73" s="923"/>
      <c r="V73" s="923"/>
      <c r="W73" s="923"/>
      <c r="X73" s="923"/>
      <c r="Y73" s="923"/>
      <c r="Z73" s="923"/>
    </row>
    <row r="74" spans="1:26" ht="12.75">
      <c r="A74" s="923"/>
      <c r="B74" s="923"/>
      <c r="C74" s="923"/>
      <c r="D74" s="923"/>
      <c r="E74" s="923"/>
      <c r="F74" s="923"/>
      <c r="G74" s="923"/>
      <c r="H74" s="923"/>
      <c r="I74" s="923"/>
      <c r="J74" s="923"/>
      <c r="K74" s="923"/>
      <c r="L74" s="923"/>
      <c r="M74" s="923"/>
      <c r="N74" s="923"/>
      <c r="O74" s="923"/>
      <c r="P74" s="923"/>
      <c r="Q74" s="923"/>
      <c r="R74" s="923"/>
      <c r="S74" s="923"/>
      <c r="T74" s="923"/>
      <c r="U74" s="923"/>
      <c r="V74" s="923"/>
      <c r="W74" s="923"/>
      <c r="X74" s="923"/>
      <c r="Y74" s="923"/>
      <c r="Z74" s="923"/>
    </row>
    <row r="75" spans="1:26" ht="12.75">
      <c r="A75" s="923"/>
      <c r="B75" s="923"/>
      <c r="C75" s="923"/>
      <c r="D75" s="923"/>
      <c r="E75" s="923"/>
      <c r="F75" s="923"/>
      <c r="G75" s="923"/>
      <c r="H75" s="923"/>
      <c r="I75" s="923"/>
      <c r="J75" s="923"/>
      <c r="K75" s="923"/>
      <c r="L75" s="923"/>
      <c r="M75" s="923"/>
      <c r="N75" s="923"/>
      <c r="O75" s="923"/>
      <c r="P75" s="923"/>
      <c r="Q75" s="923"/>
      <c r="R75" s="923"/>
      <c r="S75" s="923"/>
      <c r="T75" s="923"/>
      <c r="U75" s="923"/>
      <c r="V75" s="923"/>
      <c r="W75" s="923"/>
      <c r="X75" s="923"/>
      <c r="Y75" s="923"/>
      <c r="Z75" s="923"/>
    </row>
    <row r="76" spans="1:26" ht="12.75">
      <c r="A76" s="923"/>
      <c r="B76" s="923"/>
      <c r="C76" s="923"/>
      <c r="D76" s="923"/>
      <c r="E76" s="923"/>
      <c r="F76" s="923"/>
      <c r="G76" s="923"/>
      <c r="H76" s="923"/>
      <c r="I76" s="923"/>
      <c r="J76" s="923"/>
      <c r="K76" s="923"/>
      <c r="L76" s="923"/>
      <c r="M76" s="923"/>
      <c r="N76" s="923"/>
      <c r="O76" s="923"/>
      <c r="P76" s="923"/>
      <c r="Q76" s="923"/>
      <c r="R76" s="923"/>
      <c r="S76" s="923"/>
      <c r="T76" s="923"/>
      <c r="U76" s="923"/>
      <c r="V76" s="923"/>
      <c r="W76" s="923"/>
      <c r="X76" s="923"/>
      <c r="Y76" s="923"/>
      <c r="Z76" s="923"/>
    </row>
    <row r="77" spans="1:26" ht="12.75">
      <c r="A77" s="923"/>
      <c r="B77" s="923"/>
      <c r="C77" s="923"/>
      <c r="D77" s="923"/>
      <c r="E77" s="923"/>
      <c r="F77" s="923"/>
      <c r="G77" s="923"/>
      <c r="H77" s="923"/>
      <c r="I77" s="923"/>
      <c r="J77" s="923"/>
      <c r="K77" s="923"/>
      <c r="L77" s="923"/>
      <c r="M77" s="923"/>
      <c r="N77" s="923"/>
      <c r="O77" s="923"/>
      <c r="P77" s="923"/>
      <c r="Q77" s="923"/>
      <c r="R77" s="923"/>
      <c r="S77" s="923"/>
      <c r="T77" s="923"/>
      <c r="U77" s="923"/>
      <c r="V77" s="923"/>
      <c r="W77" s="923"/>
      <c r="X77" s="923"/>
      <c r="Y77" s="923"/>
      <c r="Z77" s="923"/>
    </row>
    <row r="78" spans="1:26" ht="12.75">
      <c r="A78" s="923"/>
      <c r="B78" s="923"/>
      <c r="C78" s="923"/>
      <c r="D78" s="923"/>
      <c r="E78" s="923"/>
      <c r="F78" s="923"/>
      <c r="G78" s="923"/>
      <c r="H78" s="923"/>
      <c r="I78" s="923"/>
      <c r="J78" s="923"/>
      <c r="K78" s="923"/>
      <c r="L78" s="923"/>
      <c r="M78" s="923"/>
      <c r="N78" s="923"/>
      <c r="O78" s="923"/>
      <c r="P78" s="923"/>
      <c r="Q78" s="923"/>
      <c r="R78" s="923"/>
      <c r="S78" s="923"/>
      <c r="T78" s="923"/>
      <c r="U78" s="923"/>
      <c r="V78" s="923"/>
      <c r="W78" s="923"/>
      <c r="X78" s="923"/>
      <c r="Y78" s="923"/>
      <c r="Z78" s="923"/>
    </row>
    <row r="79" spans="1:26" ht="12.75">
      <c r="A79" s="923"/>
      <c r="B79" s="923"/>
      <c r="C79" s="923"/>
      <c r="D79" s="923"/>
      <c r="E79" s="923"/>
      <c r="F79" s="923"/>
      <c r="G79" s="923"/>
      <c r="H79" s="923"/>
      <c r="I79" s="923"/>
      <c r="J79" s="923"/>
      <c r="K79" s="923"/>
      <c r="L79" s="923"/>
      <c r="M79" s="923"/>
      <c r="N79" s="923"/>
      <c r="O79" s="923"/>
      <c r="P79" s="923"/>
      <c r="Q79" s="923"/>
      <c r="R79" s="923"/>
      <c r="S79" s="923"/>
      <c r="T79" s="923"/>
      <c r="U79" s="923"/>
      <c r="V79" s="923"/>
      <c r="W79" s="923"/>
      <c r="X79" s="923"/>
      <c r="Y79" s="923"/>
      <c r="Z79" s="923"/>
    </row>
    <row r="80" spans="1:26" ht="12.75">
      <c r="A80" s="923"/>
      <c r="B80" s="923"/>
      <c r="C80" s="923"/>
      <c r="D80" s="923"/>
      <c r="E80" s="923"/>
      <c r="F80" s="923"/>
      <c r="G80" s="923"/>
      <c r="H80" s="923"/>
      <c r="I80" s="923"/>
      <c r="J80" s="923"/>
      <c r="K80" s="923"/>
      <c r="L80" s="923"/>
      <c r="M80" s="923"/>
      <c r="N80" s="923"/>
      <c r="O80" s="923"/>
      <c r="P80" s="923"/>
      <c r="Q80" s="923"/>
      <c r="R80" s="923"/>
      <c r="S80" s="923"/>
      <c r="T80" s="923"/>
      <c r="U80" s="923"/>
      <c r="V80" s="923"/>
      <c r="W80" s="923"/>
      <c r="X80" s="923"/>
      <c r="Y80" s="923"/>
      <c r="Z80" s="923"/>
    </row>
    <row r="81" spans="1:26" ht="12.75">
      <c r="A81" s="923"/>
      <c r="B81" s="923"/>
      <c r="C81" s="923"/>
      <c r="D81" s="923"/>
      <c r="E81" s="923"/>
      <c r="F81" s="923"/>
      <c r="G81" s="923"/>
      <c r="H81" s="923"/>
      <c r="I81" s="923"/>
      <c r="J81" s="923"/>
      <c r="K81" s="923"/>
      <c r="L81" s="923"/>
      <c r="M81" s="923"/>
      <c r="N81" s="923"/>
      <c r="O81" s="923"/>
      <c r="P81" s="923"/>
      <c r="Q81" s="923"/>
      <c r="R81" s="923"/>
      <c r="S81" s="923"/>
      <c r="T81" s="923"/>
      <c r="U81" s="923"/>
      <c r="V81" s="923"/>
      <c r="W81" s="923"/>
      <c r="X81" s="923"/>
      <c r="Y81" s="923"/>
      <c r="Z81" s="923"/>
    </row>
    <row r="82" spans="1:26" ht="12.75">
      <c r="A82" s="923"/>
      <c r="B82" s="923"/>
      <c r="C82" s="923"/>
      <c r="D82" s="923"/>
      <c r="E82" s="923"/>
      <c r="F82" s="923"/>
      <c r="G82" s="923"/>
      <c r="H82" s="923"/>
      <c r="I82" s="923"/>
      <c r="J82" s="923"/>
      <c r="K82" s="923"/>
      <c r="L82" s="923"/>
      <c r="M82" s="923"/>
      <c r="N82" s="923"/>
      <c r="O82" s="923"/>
      <c r="P82" s="923"/>
      <c r="Q82" s="923"/>
      <c r="R82" s="923"/>
      <c r="S82" s="923"/>
      <c r="T82" s="923"/>
      <c r="U82" s="923"/>
      <c r="V82" s="923"/>
      <c r="W82" s="923"/>
      <c r="X82" s="923"/>
      <c r="Y82" s="923"/>
      <c r="Z82" s="923"/>
    </row>
    <row r="83" spans="1:26" ht="12.75">
      <c r="A83" s="923"/>
      <c r="B83" s="923"/>
      <c r="C83" s="923"/>
      <c r="D83" s="923"/>
      <c r="E83" s="923"/>
      <c r="F83" s="923"/>
      <c r="G83" s="923"/>
      <c r="H83" s="923"/>
      <c r="I83" s="923"/>
      <c r="J83" s="923"/>
      <c r="K83" s="923"/>
      <c r="L83" s="923"/>
      <c r="M83" s="923"/>
      <c r="N83" s="923"/>
      <c r="O83" s="923"/>
      <c r="P83" s="923"/>
      <c r="Q83" s="923"/>
      <c r="R83" s="923"/>
      <c r="S83" s="923"/>
      <c r="T83" s="923"/>
      <c r="U83" s="923"/>
      <c r="V83" s="923"/>
      <c r="W83" s="923"/>
      <c r="X83" s="923"/>
      <c r="Y83" s="923"/>
      <c r="Z83" s="923"/>
    </row>
    <row r="84" spans="1:26" ht="12.75">
      <c r="A84" s="923"/>
      <c r="B84" s="923"/>
      <c r="C84" s="923"/>
      <c r="D84" s="923"/>
      <c r="E84" s="923"/>
      <c r="F84" s="923"/>
      <c r="G84" s="923"/>
      <c r="H84" s="923"/>
      <c r="I84" s="923"/>
      <c r="J84" s="923"/>
      <c r="K84" s="923"/>
      <c r="L84" s="923"/>
      <c r="M84" s="923"/>
      <c r="N84" s="923"/>
      <c r="O84" s="923"/>
      <c r="P84" s="923"/>
      <c r="Q84" s="923"/>
      <c r="R84" s="923"/>
      <c r="S84" s="923"/>
      <c r="T84" s="923"/>
      <c r="U84" s="923"/>
      <c r="V84" s="923"/>
      <c r="W84" s="923"/>
      <c r="X84" s="923"/>
      <c r="Y84" s="923"/>
      <c r="Z84" s="923"/>
    </row>
    <row r="85" spans="1:26" ht="12.75">
      <c r="A85" s="923"/>
      <c r="B85" s="923"/>
      <c r="C85" s="923"/>
      <c r="D85" s="923"/>
      <c r="E85" s="923"/>
      <c r="F85" s="923"/>
      <c r="G85" s="923"/>
      <c r="H85" s="923"/>
      <c r="I85" s="923"/>
      <c r="J85" s="923"/>
      <c r="K85" s="923"/>
      <c r="L85" s="923"/>
      <c r="M85" s="923"/>
      <c r="N85" s="923"/>
      <c r="O85" s="923"/>
      <c r="P85" s="923"/>
      <c r="Q85" s="923"/>
      <c r="R85" s="923"/>
      <c r="S85" s="923"/>
      <c r="T85" s="923"/>
      <c r="U85" s="923"/>
      <c r="V85" s="923"/>
      <c r="W85" s="923"/>
      <c r="X85" s="923"/>
      <c r="Y85" s="923"/>
      <c r="Z85" s="923"/>
    </row>
    <row r="86" spans="1:26" ht="12.75">
      <c r="A86" s="923"/>
      <c r="B86" s="923"/>
      <c r="C86" s="923"/>
      <c r="D86" s="923"/>
      <c r="E86" s="923"/>
      <c r="F86" s="923"/>
      <c r="G86" s="923"/>
      <c r="H86" s="923"/>
      <c r="I86" s="923"/>
      <c r="J86" s="923"/>
      <c r="K86" s="923"/>
      <c r="L86" s="923"/>
      <c r="M86" s="923"/>
      <c r="N86" s="923"/>
      <c r="O86" s="923"/>
      <c r="P86" s="923"/>
      <c r="Q86" s="923"/>
      <c r="R86" s="923"/>
      <c r="S86" s="923"/>
      <c r="T86" s="923"/>
      <c r="U86" s="923"/>
      <c r="V86" s="923"/>
      <c r="W86" s="923"/>
      <c r="X86" s="923"/>
      <c r="Y86" s="923"/>
      <c r="Z86" s="923"/>
    </row>
    <row r="87" spans="1:26" ht="12.75">
      <c r="A87" s="923"/>
      <c r="B87" s="923"/>
      <c r="C87" s="923"/>
      <c r="D87" s="923"/>
      <c r="E87" s="923"/>
      <c r="F87" s="923"/>
      <c r="G87" s="923"/>
      <c r="H87" s="923"/>
      <c r="I87" s="923"/>
      <c r="J87" s="923"/>
      <c r="K87" s="923"/>
      <c r="L87" s="923"/>
      <c r="M87" s="923"/>
      <c r="N87" s="923"/>
      <c r="O87" s="923"/>
      <c r="P87" s="923"/>
      <c r="Q87" s="923"/>
      <c r="R87" s="923"/>
      <c r="S87" s="923"/>
      <c r="T87" s="923"/>
      <c r="U87" s="923"/>
      <c r="V87" s="923"/>
      <c r="W87" s="923"/>
      <c r="X87" s="923"/>
      <c r="Y87" s="923"/>
      <c r="Z87" s="923"/>
    </row>
    <row r="88" spans="1:26" ht="12.75">
      <c r="A88" s="923"/>
      <c r="B88" s="923"/>
      <c r="C88" s="923"/>
      <c r="D88" s="923"/>
      <c r="E88" s="923"/>
      <c r="F88" s="923"/>
      <c r="G88" s="923"/>
      <c r="H88" s="923"/>
      <c r="I88" s="923"/>
      <c r="J88" s="923"/>
      <c r="K88" s="923"/>
      <c r="L88" s="923"/>
      <c r="M88" s="923"/>
      <c r="N88" s="923"/>
      <c r="O88" s="923"/>
      <c r="P88" s="923"/>
      <c r="Q88" s="923"/>
      <c r="R88" s="923"/>
      <c r="S88" s="923"/>
      <c r="T88" s="923"/>
      <c r="U88" s="923"/>
      <c r="V88" s="923"/>
      <c r="W88" s="923"/>
      <c r="X88" s="923"/>
      <c r="Y88" s="923"/>
      <c r="Z88" s="923"/>
    </row>
    <row r="89" spans="1:26" ht="12.75">
      <c r="A89" s="923"/>
      <c r="B89" s="923"/>
      <c r="C89" s="923"/>
      <c r="D89" s="923"/>
      <c r="E89" s="923"/>
      <c r="F89" s="923"/>
      <c r="G89" s="923"/>
      <c r="H89" s="923"/>
      <c r="I89" s="923"/>
      <c r="J89" s="923"/>
      <c r="K89" s="923"/>
      <c r="L89" s="923"/>
      <c r="M89" s="923"/>
      <c r="N89" s="923"/>
      <c r="O89" s="923"/>
      <c r="P89" s="923"/>
      <c r="Q89" s="923"/>
      <c r="R89" s="923"/>
      <c r="S89" s="923"/>
      <c r="T89" s="923"/>
      <c r="U89" s="923"/>
      <c r="V89" s="923"/>
      <c r="W89" s="923"/>
      <c r="X89" s="923"/>
      <c r="Y89" s="923"/>
      <c r="Z89" s="923"/>
    </row>
    <row r="90" spans="1:26" ht="12.75">
      <c r="A90" s="923"/>
      <c r="B90" s="923"/>
      <c r="C90" s="923"/>
      <c r="D90" s="923"/>
      <c r="E90" s="923"/>
      <c r="F90" s="923"/>
      <c r="G90" s="923"/>
      <c r="H90" s="923"/>
      <c r="I90" s="923"/>
      <c r="J90" s="923"/>
      <c r="K90" s="923"/>
      <c r="L90" s="923"/>
      <c r="M90" s="923"/>
      <c r="N90" s="923"/>
      <c r="O90" s="923"/>
      <c r="P90" s="923"/>
      <c r="Q90" s="923"/>
      <c r="R90" s="923"/>
      <c r="S90" s="923"/>
      <c r="T90" s="923"/>
      <c r="U90" s="923"/>
      <c r="V90" s="923"/>
      <c r="W90" s="923"/>
      <c r="X90" s="923"/>
      <c r="Y90" s="923"/>
      <c r="Z90" s="923"/>
    </row>
    <row r="91" spans="1:26" ht="12.75">
      <c r="A91" s="923"/>
      <c r="B91" s="923"/>
      <c r="C91" s="923"/>
      <c r="D91" s="923"/>
      <c r="E91" s="923"/>
      <c r="F91" s="923"/>
      <c r="G91" s="923"/>
      <c r="H91" s="923"/>
      <c r="I91" s="923"/>
      <c r="J91" s="923"/>
      <c r="K91" s="923"/>
      <c r="L91" s="923"/>
      <c r="M91" s="923"/>
      <c r="N91" s="923"/>
      <c r="O91" s="923"/>
      <c r="P91" s="923"/>
      <c r="Q91" s="923"/>
      <c r="R91" s="923"/>
      <c r="S91" s="923"/>
      <c r="T91" s="923"/>
      <c r="U91" s="923"/>
      <c r="V91" s="923"/>
      <c r="W91" s="923"/>
      <c r="X91" s="923"/>
      <c r="Y91" s="923"/>
      <c r="Z91" s="923"/>
    </row>
    <row r="92" spans="1:26" ht="12.75">
      <c r="A92" s="923"/>
      <c r="B92" s="923"/>
      <c r="C92" s="923"/>
      <c r="D92" s="923"/>
      <c r="E92" s="923"/>
      <c r="F92" s="923"/>
      <c r="G92" s="923"/>
      <c r="H92" s="923"/>
      <c r="I92" s="923"/>
      <c r="J92" s="923"/>
      <c r="K92" s="923"/>
      <c r="L92" s="923"/>
      <c r="M92" s="923"/>
      <c r="N92" s="923"/>
      <c r="O92" s="923"/>
      <c r="P92" s="923"/>
      <c r="Q92" s="923"/>
      <c r="R92" s="923"/>
      <c r="S92" s="923"/>
      <c r="T92" s="923"/>
      <c r="U92" s="923"/>
      <c r="V92" s="923"/>
      <c r="W92" s="923"/>
      <c r="X92" s="923"/>
      <c r="Y92" s="923"/>
      <c r="Z92" s="923"/>
    </row>
    <row r="93" spans="1:26" ht="12.75">
      <c r="A93" s="923"/>
      <c r="B93" s="923"/>
      <c r="C93" s="923"/>
      <c r="D93" s="923"/>
      <c r="E93" s="923"/>
      <c r="F93" s="923"/>
      <c r="G93" s="923"/>
      <c r="H93" s="923"/>
      <c r="I93" s="923"/>
      <c r="J93" s="923"/>
      <c r="K93" s="923"/>
      <c r="L93" s="923"/>
      <c r="M93" s="923"/>
      <c r="N93" s="923"/>
      <c r="O93" s="923"/>
      <c r="P93" s="923"/>
      <c r="Q93" s="923"/>
      <c r="R93" s="923"/>
      <c r="S93" s="923"/>
      <c r="T93" s="923"/>
      <c r="U93" s="923"/>
      <c r="V93" s="923"/>
      <c r="W93" s="923"/>
      <c r="X93" s="923"/>
      <c r="Y93" s="923"/>
      <c r="Z93" s="923"/>
    </row>
    <row r="94" spans="1:26" ht="12.75">
      <c r="A94" s="923"/>
      <c r="B94" s="923"/>
      <c r="C94" s="923"/>
      <c r="D94" s="923"/>
      <c r="E94" s="923"/>
      <c r="F94" s="923"/>
      <c r="G94" s="923"/>
      <c r="H94" s="923"/>
      <c r="I94" s="923"/>
      <c r="J94" s="923"/>
      <c r="K94" s="923"/>
      <c r="L94" s="923"/>
      <c r="M94" s="923"/>
      <c r="N94" s="923"/>
      <c r="O94" s="923"/>
      <c r="P94" s="923"/>
      <c r="Q94" s="923"/>
      <c r="R94" s="923"/>
      <c r="S94" s="923"/>
      <c r="T94" s="923"/>
      <c r="U94" s="923"/>
      <c r="V94" s="923"/>
      <c r="W94" s="923"/>
      <c r="X94" s="923"/>
      <c r="Y94" s="923"/>
      <c r="Z94" s="923"/>
    </row>
    <row r="95" spans="1:26" ht="12.75">
      <c r="A95" s="923"/>
      <c r="B95" s="923"/>
      <c r="C95" s="923"/>
      <c r="D95" s="923"/>
      <c r="E95" s="923"/>
      <c r="F95" s="923"/>
      <c r="G95" s="923"/>
      <c r="H95" s="923"/>
      <c r="I95" s="923"/>
      <c r="J95" s="923"/>
      <c r="K95" s="923"/>
      <c r="L95" s="923"/>
      <c r="M95" s="923"/>
      <c r="N95" s="923"/>
      <c r="O95" s="923"/>
      <c r="P95" s="923"/>
      <c r="Q95" s="923"/>
      <c r="R95" s="923"/>
      <c r="S95" s="923"/>
      <c r="T95" s="923"/>
      <c r="U95" s="923"/>
      <c r="V95" s="923"/>
      <c r="W95" s="923"/>
      <c r="X95" s="923"/>
      <c r="Y95" s="923"/>
      <c r="Z95" s="923"/>
    </row>
    <row r="96" spans="1:26" ht="12.75">
      <c r="A96" s="923"/>
      <c r="B96" s="923"/>
      <c r="C96" s="923"/>
      <c r="D96" s="923"/>
      <c r="E96" s="923"/>
      <c r="F96" s="923"/>
      <c r="G96" s="923"/>
      <c r="H96" s="923"/>
      <c r="I96" s="923"/>
      <c r="J96" s="923"/>
      <c r="K96" s="923"/>
      <c r="L96" s="923"/>
      <c r="M96" s="923"/>
      <c r="N96" s="923"/>
      <c r="O96" s="923"/>
      <c r="P96" s="923"/>
      <c r="Q96" s="923"/>
      <c r="R96" s="923"/>
      <c r="S96" s="923"/>
      <c r="T96" s="923"/>
      <c r="U96" s="923"/>
      <c r="V96" s="923"/>
      <c r="W96" s="923"/>
      <c r="X96" s="923"/>
      <c r="Y96" s="923"/>
      <c r="Z96" s="923"/>
    </row>
    <row r="97" spans="1:26" ht="12.75">
      <c r="A97" s="923"/>
      <c r="B97" s="923"/>
      <c r="C97" s="923"/>
      <c r="D97" s="923"/>
      <c r="E97" s="923"/>
      <c r="F97" s="923"/>
      <c r="G97" s="923"/>
      <c r="H97" s="923"/>
      <c r="I97" s="923"/>
      <c r="J97" s="923"/>
      <c r="K97" s="923"/>
      <c r="L97" s="923"/>
      <c r="M97" s="923"/>
      <c r="N97" s="923"/>
      <c r="O97" s="923"/>
      <c r="P97" s="923"/>
      <c r="Q97" s="923"/>
      <c r="R97" s="923"/>
      <c r="S97" s="923"/>
      <c r="T97" s="923"/>
      <c r="U97" s="923"/>
      <c r="V97" s="923"/>
      <c r="W97" s="923"/>
      <c r="X97" s="923"/>
      <c r="Y97" s="923"/>
      <c r="Z97" s="923"/>
    </row>
    <row r="98" spans="1:26" ht="12.75">
      <c r="A98" s="923"/>
      <c r="B98" s="923"/>
      <c r="C98" s="923"/>
      <c r="D98" s="923"/>
      <c r="E98" s="923"/>
      <c r="F98" s="923"/>
      <c r="G98" s="923"/>
      <c r="H98" s="923"/>
      <c r="I98" s="923"/>
      <c r="J98" s="923"/>
      <c r="K98" s="923"/>
      <c r="L98" s="923"/>
      <c r="M98" s="923"/>
      <c r="N98" s="923"/>
      <c r="O98" s="923"/>
      <c r="P98" s="923"/>
      <c r="Q98" s="923"/>
      <c r="R98" s="923"/>
      <c r="S98" s="923"/>
      <c r="T98" s="923"/>
      <c r="U98" s="923"/>
      <c r="V98" s="923"/>
      <c r="W98" s="923"/>
      <c r="X98" s="923"/>
      <c r="Y98" s="923"/>
      <c r="Z98" s="923"/>
    </row>
    <row r="99" spans="1:26" ht="12.75">
      <c r="A99" s="923"/>
      <c r="B99" s="923"/>
      <c r="C99" s="923"/>
      <c r="D99" s="923"/>
      <c r="E99" s="923"/>
      <c r="F99" s="923"/>
      <c r="G99" s="923"/>
      <c r="H99" s="923"/>
      <c r="I99" s="923"/>
      <c r="J99" s="923"/>
      <c r="K99" s="923"/>
      <c r="L99" s="923"/>
      <c r="M99" s="923"/>
      <c r="N99" s="923"/>
      <c r="O99" s="923"/>
      <c r="P99" s="923"/>
      <c r="Q99" s="923"/>
      <c r="R99" s="923"/>
      <c r="S99" s="923"/>
      <c r="T99" s="923"/>
      <c r="U99" s="923"/>
      <c r="V99" s="923"/>
      <c r="W99" s="923"/>
      <c r="X99" s="923"/>
      <c r="Y99" s="923"/>
      <c r="Z99" s="923"/>
    </row>
    <row r="100" spans="1:26" ht="12.75">
      <c r="A100" s="923"/>
      <c r="B100" s="923"/>
      <c r="C100" s="923"/>
      <c r="D100" s="923"/>
      <c r="E100" s="923"/>
      <c r="F100" s="923"/>
      <c r="G100" s="923"/>
      <c r="H100" s="923"/>
      <c r="I100" s="923"/>
      <c r="J100" s="923"/>
      <c r="K100" s="923"/>
      <c r="L100" s="923"/>
      <c r="M100" s="923"/>
      <c r="N100" s="923"/>
      <c r="O100" s="923"/>
      <c r="P100" s="923"/>
      <c r="Q100" s="923"/>
      <c r="R100" s="923"/>
      <c r="S100" s="923"/>
      <c r="T100" s="923"/>
      <c r="U100" s="923"/>
      <c r="V100" s="923"/>
      <c r="W100" s="923"/>
      <c r="X100" s="923"/>
      <c r="Y100" s="923"/>
      <c r="Z100" s="923"/>
    </row>
    <row r="101" spans="1:26" ht="12.75">
      <c r="A101" s="923"/>
      <c r="B101" s="923"/>
      <c r="C101" s="923"/>
      <c r="D101" s="923"/>
      <c r="E101" s="923"/>
      <c r="F101" s="923"/>
      <c r="G101" s="923"/>
      <c r="H101" s="923"/>
      <c r="I101" s="923"/>
      <c r="J101" s="923"/>
      <c r="K101" s="923"/>
      <c r="L101" s="923"/>
      <c r="M101" s="923"/>
      <c r="N101" s="923"/>
      <c r="O101" s="923"/>
      <c r="P101" s="923"/>
      <c r="Q101" s="923"/>
      <c r="R101" s="923"/>
      <c r="S101" s="923"/>
      <c r="T101" s="923"/>
      <c r="U101" s="923"/>
      <c r="V101" s="923"/>
      <c r="W101" s="923"/>
      <c r="X101" s="923"/>
      <c r="Y101" s="923"/>
      <c r="Z101" s="923"/>
    </row>
    <row r="102" spans="1:26" ht="12.75">
      <c r="A102" s="923"/>
      <c r="B102" s="923"/>
      <c r="C102" s="923"/>
      <c r="D102" s="923"/>
      <c r="E102" s="923"/>
      <c r="F102" s="923"/>
      <c r="G102" s="923"/>
      <c r="H102" s="923"/>
      <c r="I102" s="923"/>
      <c r="J102" s="923"/>
      <c r="K102" s="923"/>
      <c r="L102" s="923"/>
      <c r="M102" s="923"/>
      <c r="N102" s="923"/>
      <c r="O102" s="923"/>
      <c r="P102" s="923"/>
      <c r="Q102" s="923"/>
      <c r="R102" s="923"/>
      <c r="S102" s="923"/>
      <c r="T102" s="923"/>
      <c r="U102" s="923"/>
      <c r="V102" s="923"/>
      <c r="W102" s="923"/>
      <c r="X102" s="923"/>
      <c r="Y102" s="923"/>
      <c r="Z102" s="923"/>
    </row>
    <row r="103" spans="1:26" ht="12.75">
      <c r="A103" s="923"/>
      <c r="B103" s="923"/>
      <c r="C103" s="923"/>
      <c r="D103" s="923"/>
      <c r="E103" s="923"/>
      <c r="F103" s="923"/>
      <c r="G103" s="923"/>
      <c r="H103" s="923"/>
      <c r="I103" s="923"/>
      <c r="J103" s="923"/>
      <c r="K103" s="923"/>
      <c r="L103" s="923"/>
      <c r="M103" s="923"/>
      <c r="N103" s="923"/>
      <c r="O103" s="923"/>
      <c r="P103" s="923"/>
      <c r="Q103" s="923"/>
      <c r="R103" s="923"/>
      <c r="S103" s="923"/>
      <c r="T103" s="923"/>
      <c r="U103" s="923"/>
      <c r="V103" s="923"/>
      <c r="W103" s="923"/>
      <c r="X103" s="923"/>
      <c r="Y103" s="923"/>
      <c r="Z103" s="923"/>
    </row>
    <row r="104" spans="1:26" ht="12.75">
      <c r="A104" s="923"/>
      <c r="B104" s="923"/>
      <c r="C104" s="923"/>
      <c r="D104" s="923"/>
      <c r="E104" s="923"/>
      <c r="F104" s="923"/>
      <c r="G104" s="923"/>
      <c r="H104" s="923"/>
      <c r="I104" s="923"/>
      <c r="J104" s="923"/>
      <c r="K104" s="923"/>
      <c r="L104" s="923"/>
      <c r="M104" s="923"/>
      <c r="N104" s="923"/>
      <c r="O104" s="923"/>
      <c r="P104" s="923"/>
      <c r="Q104" s="923"/>
      <c r="R104" s="923"/>
      <c r="S104" s="923"/>
      <c r="T104" s="923"/>
      <c r="U104" s="923"/>
      <c r="V104" s="923"/>
      <c r="W104" s="923"/>
      <c r="X104" s="923"/>
      <c r="Y104" s="923"/>
      <c r="Z104" s="923"/>
    </row>
    <row r="105" spans="1:26" ht="12.75">
      <c r="A105" s="923"/>
      <c r="B105" s="923"/>
      <c r="C105" s="923"/>
      <c r="D105" s="923"/>
      <c r="E105" s="923"/>
      <c r="F105" s="923"/>
      <c r="G105" s="923"/>
      <c r="H105" s="923"/>
      <c r="I105" s="923"/>
      <c r="J105" s="923"/>
      <c r="K105" s="923"/>
      <c r="L105" s="923"/>
      <c r="M105" s="923"/>
      <c r="N105" s="923"/>
      <c r="O105" s="923"/>
      <c r="P105" s="923"/>
      <c r="Q105" s="923"/>
      <c r="R105" s="923"/>
      <c r="S105" s="923"/>
      <c r="T105" s="923"/>
      <c r="U105" s="923"/>
      <c r="V105" s="923"/>
      <c r="W105" s="923"/>
      <c r="X105" s="923"/>
      <c r="Y105" s="923"/>
      <c r="Z105" s="923"/>
    </row>
    <row r="106" spans="1:26" ht="12.75">
      <c r="A106" s="923"/>
      <c r="B106" s="923"/>
      <c r="C106" s="923"/>
      <c r="D106" s="923"/>
      <c r="E106" s="923"/>
      <c r="F106" s="923"/>
      <c r="G106" s="923"/>
      <c r="H106" s="923"/>
      <c r="I106" s="923"/>
      <c r="J106" s="923"/>
      <c r="K106" s="923"/>
      <c r="L106" s="923"/>
      <c r="M106" s="923"/>
      <c r="N106" s="923"/>
      <c r="O106" s="923"/>
      <c r="P106" s="923"/>
      <c r="Q106" s="923"/>
      <c r="R106" s="923"/>
      <c r="S106" s="923"/>
      <c r="T106" s="923"/>
      <c r="U106" s="923"/>
      <c r="V106" s="923"/>
      <c r="W106" s="923"/>
      <c r="X106" s="923"/>
      <c r="Y106" s="923"/>
      <c r="Z106" s="923"/>
    </row>
    <row r="107" spans="1:26" ht="12.75">
      <c r="A107" s="923"/>
      <c r="B107" s="923"/>
      <c r="C107" s="923"/>
      <c r="D107" s="923"/>
      <c r="E107" s="923"/>
      <c r="F107" s="923"/>
      <c r="G107" s="923"/>
      <c r="H107" s="923"/>
      <c r="I107" s="923"/>
      <c r="J107" s="923"/>
      <c r="K107" s="923"/>
      <c r="L107" s="923"/>
      <c r="M107" s="923"/>
      <c r="N107" s="923"/>
      <c r="O107" s="923"/>
      <c r="P107" s="923"/>
      <c r="Q107" s="923"/>
      <c r="R107" s="923"/>
      <c r="S107" s="923"/>
      <c r="T107" s="923"/>
      <c r="U107" s="923"/>
      <c r="V107" s="923"/>
      <c r="W107" s="923"/>
      <c r="X107" s="923"/>
      <c r="Y107" s="923"/>
      <c r="Z107" s="923"/>
    </row>
    <row r="108" spans="1:26" ht="12.75">
      <c r="A108" s="923"/>
      <c r="B108" s="923"/>
      <c r="C108" s="923"/>
      <c r="D108" s="923"/>
      <c r="E108" s="923"/>
      <c r="F108" s="923"/>
      <c r="G108" s="923"/>
      <c r="H108" s="923"/>
      <c r="I108" s="923"/>
      <c r="J108" s="923"/>
      <c r="K108" s="923"/>
      <c r="L108" s="923"/>
      <c r="M108" s="923"/>
      <c r="N108" s="923"/>
      <c r="O108" s="923"/>
      <c r="P108" s="923"/>
      <c r="Q108" s="923"/>
      <c r="R108" s="923"/>
      <c r="S108" s="923"/>
      <c r="T108" s="923"/>
      <c r="U108" s="923"/>
      <c r="V108" s="923"/>
      <c r="W108" s="923"/>
      <c r="X108" s="923"/>
      <c r="Y108" s="923"/>
      <c r="Z108" s="923"/>
    </row>
    <row r="109" spans="1:26" ht="12.75">
      <c r="A109" s="923"/>
      <c r="B109" s="923"/>
      <c r="C109" s="923"/>
      <c r="D109" s="923"/>
      <c r="E109" s="923"/>
      <c r="F109" s="923"/>
      <c r="G109" s="923"/>
      <c r="H109" s="923"/>
      <c r="I109" s="923"/>
      <c r="J109" s="923"/>
      <c r="K109" s="923"/>
      <c r="L109" s="923"/>
      <c r="M109" s="923"/>
      <c r="N109" s="923"/>
      <c r="O109" s="923"/>
      <c r="P109" s="923"/>
      <c r="Q109" s="923"/>
      <c r="R109" s="923"/>
      <c r="S109" s="923"/>
      <c r="T109" s="923"/>
      <c r="U109" s="923"/>
      <c r="V109" s="923"/>
      <c r="W109" s="923"/>
      <c r="X109" s="923"/>
      <c r="Y109" s="923"/>
      <c r="Z109" s="923"/>
    </row>
    <row r="110" spans="1:26" ht="12.75">
      <c r="A110" s="923"/>
      <c r="B110" s="923"/>
      <c r="C110" s="923"/>
      <c r="D110" s="923"/>
      <c r="E110" s="923"/>
      <c r="F110" s="923"/>
      <c r="G110" s="923"/>
      <c r="H110" s="923"/>
      <c r="I110" s="923"/>
      <c r="J110" s="923"/>
      <c r="K110" s="923"/>
      <c r="L110" s="923"/>
      <c r="M110" s="923"/>
      <c r="N110" s="923"/>
      <c r="O110" s="923"/>
      <c r="P110" s="923"/>
      <c r="Q110" s="923"/>
      <c r="R110" s="923"/>
      <c r="S110" s="923"/>
      <c r="T110" s="923"/>
      <c r="U110" s="923"/>
      <c r="V110" s="923"/>
      <c r="W110" s="923"/>
      <c r="X110" s="923"/>
      <c r="Y110" s="923"/>
      <c r="Z110" s="923"/>
    </row>
    <row r="111" spans="1:26" ht="12.75">
      <c r="A111" s="923"/>
      <c r="B111" s="923"/>
      <c r="C111" s="923"/>
      <c r="D111" s="923"/>
      <c r="E111" s="923"/>
      <c r="F111" s="923"/>
      <c r="G111" s="923"/>
      <c r="H111" s="923"/>
      <c r="I111" s="923"/>
      <c r="J111" s="923"/>
      <c r="K111" s="923"/>
      <c r="L111" s="923"/>
      <c r="M111" s="923"/>
      <c r="N111" s="923"/>
      <c r="O111" s="923"/>
      <c r="P111" s="923"/>
      <c r="Q111" s="923"/>
      <c r="R111" s="923"/>
      <c r="S111" s="923"/>
      <c r="T111" s="923"/>
      <c r="U111" s="923"/>
      <c r="V111" s="923"/>
      <c r="W111" s="923"/>
      <c r="X111" s="923"/>
      <c r="Y111" s="923"/>
      <c r="Z111" s="923"/>
    </row>
    <row r="112" spans="1:26" ht="12.75">
      <c r="A112" s="923"/>
      <c r="B112" s="923"/>
      <c r="C112" s="923"/>
      <c r="D112" s="923"/>
      <c r="E112" s="923"/>
      <c r="F112" s="923"/>
      <c r="G112" s="923"/>
      <c r="H112" s="923"/>
      <c r="I112" s="923"/>
      <c r="J112" s="923"/>
      <c r="K112" s="923"/>
      <c r="L112" s="923"/>
      <c r="M112" s="923"/>
      <c r="N112" s="923"/>
      <c r="O112" s="923"/>
      <c r="P112" s="923"/>
      <c r="Q112" s="923"/>
      <c r="R112" s="923"/>
      <c r="S112" s="923"/>
      <c r="T112" s="923"/>
      <c r="U112" s="923"/>
      <c r="V112" s="923"/>
      <c r="W112" s="923"/>
      <c r="X112" s="923"/>
      <c r="Y112" s="923"/>
      <c r="Z112" s="923"/>
    </row>
    <row r="113" spans="1:26" ht="12.75">
      <c r="A113" s="923"/>
      <c r="B113" s="923"/>
      <c r="C113" s="923"/>
      <c r="D113" s="923"/>
      <c r="E113" s="923"/>
      <c r="F113" s="923"/>
      <c r="G113" s="923"/>
      <c r="H113" s="923"/>
      <c r="I113" s="923"/>
      <c r="J113" s="923"/>
      <c r="K113" s="923"/>
      <c r="L113" s="923"/>
      <c r="M113" s="923"/>
      <c r="N113" s="923"/>
      <c r="O113" s="923"/>
      <c r="P113" s="923"/>
      <c r="Q113" s="923"/>
      <c r="R113" s="923"/>
      <c r="S113" s="923"/>
      <c r="T113" s="923"/>
      <c r="U113" s="923"/>
      <c r="V113" s="923"/>
      <c r="W113" s="923"/>
      <c r="X113" s="923"/>
      <c r="Y113" s="923"/>
      <c r="Z113" s="923"/>
    </row>
    <row r="114" spans="1:26" ht="12.75">
      <c r="A114" s="923"/>
      <c r="B114" s="923"/>
      <c r="C114" s="923"/>
      <c r="D114" s="923"/>
      <c r="E114" s="923"/>
      <c r="F114" s="923"/>
      <c r="G114" s="923"/>
      <c r="H114" s="923"/>
      <c r="I114" s="923"/>
      <c r="J114" s="923"/>
      <c r="K114" s="923"/>
      <c r="L114" s="923"/>
      <c r="M114" s="923"/>
      <c r="N114" s="923"/>
      <c r="O114" s="923"/>
      <c r="P114" s="923"/>
      <c r="Q114" s="923"/>
      <c r="R114" s="923"/>
      <c r="S114" s="923"/>
      <c r="T114" s="923"/>
      <c r="U114" s="923"/>
      <c r="V114" s="923"/>
      <c r="W114" s="923"/>
      <c r="X114" s="923"/>
      <c r="Y114" s="923"/>
      <c r="Z114" s="923"/>
    </row>
    <row r="115" spans="1:26" ht="12.75">
      <c r="A115" s="923"/>
      <c r="B115" s="923"/>
      <c r="C115" s="923"/>
      <c r="D115" s="923"/>
      <c r="E115" s="923"/>
      <c r="F115" s="923"/>
      <c r="G115" s="923"/>
      <c r="H115" s="923"/>
      <c r="I115" s="923"/>
      <c r="J115" s="923"/>
      <c r="K115" s="923"/>
      <c r="L115" s="923"/>
      <c r="M115" s="923"/>
      <c r="N115" s="923"/>
      <c r="O115" s="923"/>
      <c r="P115" s="923"/>
      <c r="Q115" s="923"/>
      <c r="R115" s="923"/>
      <c r="S115" s="923"/>
      <c r="T115" s="923"/>
      <c r="U115" s="923"/>
      <c r="V115" s="923"/>
      <c r="W115" s="923"/>
      <c r="X115" s="923"/>
      <c r="Y115" s="923"/>
      <c r="Z115" s="923"/>
    </row>
    <row r="116" spans="1:26" ht="12.75">
      <c r="A116" s="923"/>
      <c r="B116" s="923"/>
      <c r="C116" s="923"/>
      <c r="D116" s="923"/>
      <c r="E116" s="923"/>
      <c r="F116" s="923"/>
      <c r="G116" s="923"/>
      <c r="H116" s="923"/>
      <c r="I116" s="923"/>
      <c r="J116" s="923"/>
      <c r="K116" s="923"/>
      <c r="L116" s="923"/>
      <c r="M116" s="923"/>
      <c r="N116" s="923"/>
      <c r="O116" s="923"/>
      <c r="P116" s="923"/>
      <c r="Q116" s="923"/>
      <c r="R116" s="923"/>
      <c r="S116" s="923"/>
      <c r="T116" s="923"/>
      <c r="U116" s="923"/>
      <c r="V116" s="923"/>
      <c r="W116" s="923"/>
      <c r="X116" s="923"/>
      <c r="Y116" s="923"/>
      <c r="Z116" s="923"/>
    </row>
    <row r="117" spans="1:26" ht="12.75">
      <c r="A117" s="923"/>
      <c r="B117" s="923"/>
      <c r="C117" s="923"/>
      <c r="D117" s="923"/>
      <c r="E117" s="923"/>
      <c r="F117" s="923"/>
      <c r="G117" s="923"/>
      <c r="H117" s="923"/>
      <c r="I117" s="923"/>
      <c r="J117" s="923"/>
      <c r="K117" s="923"/>
      <c r="L117" s="923"/>
      <c r="M117" s="923"/>
      <c r="N117" s="923"/>
      <c r="O117" s="923"/>
      <c r="P117" s="923"/>
      <c r="Q117" s="923"/>
      <c r="R117" s="923"/>
      <c r="S117" s="923"/>
      <c r="T117" s="923"/>
      <c r="U117" s="923"/>
      <c r="V117" s="923"/>
      <c r="W117" s="923"/>
      <c r="X117" s="923"/>
      <c r="Y117" s="923"/>
      <c r="Z117" s="923"/>
    </row>
    <row r="118" spans="1:26" ht="12.75">
      <c r="A118" s="923"/>
      <c r="B118" s="923"/>
      <c r="C118" s="923"/>
      <c r="D118" s="923"/>
      <c r="E118" s="923"/>
      <c r="F118" s="923"/>
      <c r="G118" s="923"/>
      <c r="H118" s="923"/>
      <c r="I118" s="923"/>
      <c r="J118" s="923"/>
      <c r="K118" s="923"/>
      <c r="L118" s="923"/>
      <c r="M118" s="923"/>
      <c r="N118" s="923"/>
      <c r="O118" s="923"/>
      <c r="P118" s="923"/>
      <c r="Q118" s="923"/>
      <c r="R118" s="923"/>
      <c r="S118" s="923"/>
      <c r="T118" s="923"/>
      <c r="U118" s="923"/>
      <c r="V118" s="923"/>
      <c r="W118" s="923"/>
      <c r="X118" s="923"/>
      <c r="Y118" s="923"/>
      <c r="Z118" s="923"/>
    </row>
    <row r="119" spans="1:26" ht="12.75">
      <c r="A119" s="923"/>
      <c r="B119" s="923"/>
      <c r="C119" s="923"/>
      <c r="D119" s="923"/>
      <c r="E119" s="923"/>
      <c r="F119" s="923"/>
      <c r="G119" s="923"/>
      <c r="H119" s="923"/>
      <c r="I119" s="923"/>
      <c r="J119" s="923"/>
      <c r="K119" s="923"/>
      <c r="L119" s="923"/>
      <c r="M119" s="923"/>
      <c r="N119" s="923"/>
      <c r="O119" s="923"/>
      <c r="P119" s="923"/>
      <c r="Q119" s="923"/>
      <c r="R119" s="923"/>
      <c r="S119" s="923"/>
      <c r="T119" s="923"/>
      <c r="U119" s="923"/>
      <c r="V119" s="923"/>
      <c r="W119" s="923"/>
      <c r="X119" s="923"/>
      <c r="Y119" s="923"/>
      <c r="Z119" s="923"/>
    </row>
    <row r="120" spans="1:26" ht="12.75">
      <c r="A120" s="923"/>
      <c r="B120" s="923"/>
      <c r="C120" s="923"/>
      <c r="D120" s="923"/>
      <c r="E120" s="923"/>
      <c r="F120" s="923"/>
      <c r="G120" s="923"/>
      <c r="H120" s="923"/>
      <c r="I120" s="923"/>
      <c r="J120" s="923"/>
      <c r="K120" s="923"/>
      <c r="L120" s="923"/>
      <c r="M120" s="923"/>
      <c r="N120" s="923"/>
      <c r="O120" s="923"/>
      <c r="P120" s="923"/>
      <c r="Q120" s="923"/>
      <c r="R120" s="923"/>
      <c r="S120" s="923"/>
      <c r="T120" s="923"/>
      <c r="U120" s="923"/>
      <c r="V120" s="923"/>
      <c r="W120" s="923"/>
      <c r="X120" s="923"/>
      <c r="Y120" s="923"/>
      <c r="Z120" s="923"/>
    </row>
    <row r="121" spans="1:26" ht="12.75">
      <c r="A121" s="923"/>
      <c r="B121" s="923"/>
      <c r="C121" s="923"/>
      <c r="D121" s="923"/>
      <c r="E121" s="923"/>
      <c r="F121" s="923"/>
      <c r="G121" s="923"/>
      <c r="H121" s="923"/>
      <c r="I121" s="923"/>
      <c r="J121" s="923"/>
      <c r="K121" s="923"/>
      <c r="L121" s="923"/>
      <c r="M121" s="923"/>
      <c r="N121" s="923"/>
      <c r="O121" s="923"/>
      <c r="P121" s="923"/>
      <c r="Q121" s="923"/>
      <c r="R121" s="923"/>
      <c r="S121" s="923"/>
      <c r="T121" s="923"/>
      <c r="U121" s="923"/>
      <c r="V121" s="923"/>
      <c r="W121" s="923"/>
      <c r="X121" s="923"/>
      <c r="Y121" s="923"/>
      <c r="Z121" s="923"/>
    </row>
    <row r="122" spans="1:26" ht="12.75">
      <c r="A122" s="923"/>
      <c r="B122" s="923"/>
      <c r="C122" s="923"/>
      <c r="D122" s="923"/>
      <c r="E122" s="923"/>
      <c r="F122" s="923"/>
      <c r="G122" s="923"/>
      <c r="H122" s="923"/>
      <c r="I122" s="923"/>
      <c r="J122" s="923"/>
      <c r="K122" s="923"/>
      <c r="L122" s="923"/>
      <c r="M122" s="923"/>
      <c r="N122" s="923"/>
      <c r="O122" s="923"/>
      <c r="P122" s="923"/>
      <c r="Q122" s="923"/>
      <c r="R122" s="923"/>
      <c r="S122" s="923"/>
      <c r="T122" s="923"/>
      <c r="U122" s="923"/>
      <c r="V122" s="923"/>
      <c r="W122" s="923"/>
      <c r="X122" s="923"/>
      <c r="Y122" s="923"/>
      <c r="Z122" s="923"/>
    </row>
    <row r="123" spans="1:26" ht="12.75">
      <c r="A123" s="923"/>
      <c r="B123" s="923"/>
      <c r="C123" s="923"/>
      <c r="D123" s="923"/>
      <c r="E123" s="923"/>
      <c r="F123" s="923"/>
      <c r="G123" s="923"/>
      <c r="H123" s="923"/>
      <c r="I123" s="923"/>
      <c r="J123" s="923"/>
      <c r="K123" s="923"/>
      <c r="L123" s="923"/>
      <c r="M123" s="923"/>
      <c r="N123" s="923"/>
      <c r="O123" s="923"/>
      <c r="P123" s="923"/>
      <c r="Q123" s="923"/>
      <c r="R123" s="923"/>
      <c r="S123" s="923"/>
      <c r="T123" s="923"/>
      <c r="U123" s="923"/>
      <c r="V123" s="923"/>
      <c r="W123" s="923"/>
      <c r="X123" s="923"/>
      <c r="Y123" s="923"/>
      <c r="Z123" s="923"/>
    </row>
    <row r="124" spans="1:26" ht="12.75">
      <c r="A124" s="923"/>
      <c r="B124" s="923"/>
      <c r="C124" s="923"/>
      <c r="D124" s="923"/>
      <c r="E124" s="923"/>
      <c r="F124" s="923"/>
      <c r="G124" s="923"/>
      <c r="H124" s="923"/>
      <c r="I124" s="923"/>
      <c r="J124" s="923"/>
      <c r="K124" s="923"/>
      <c r="L124" s="923"/>
      <c r="M124" s="923"/>
      <c r="N124" s="923"/>
      <c r="O124" s="923"/>
      <c r="P124" s="923"/>
      <c r="Q124" s="923"/>
      <c r="R124" s="923"/>
      <c r="S124" s="923"/>
      <c r="T124" s="923"/>
      <c r="U124" s="923"/>
      <c r="V124" s="923"/>
      <c r="W124" s="923"/>
      <c r="X124" s="923"/>
      <c r="Y124" s="923"/>
      <c r="Z124" s="923"/>
    </row>
    <row r="125" spans="1:26" ht="12.75">
      <c r="A125" s="923"/>
      <c r="B125" s="923"/>
      <c r="C125" s="923"/>
      <c r="D125" s="923"/>
      <c r="E125" s="923"/>
      <c r="F125" s="923"/>
      <c r="G125" s="923"/>
      <c r="H125" s="923"/>
      <c r="I125" s="923"/>
      <c r="J125" s="923"/>
      <c r="K125" s="923"/>
      <c r="L125" s="923"/>
      <c r="M125" s="923"/>
      <c r="N125" s="923"/>
      <c r="O125" s="923"/>
      <c r="P125" s="923"/>
      <c r="Q125" s="923"/>
      <c r="R125" s="923"/>
      <c r="S125" s="923"/>
      <c r="T125" s="923"/>
      <c r="U125" s="923"/>
      <c r="V125" s="923"/>
      <c r="W125" s="923"/>
      <c r="X125" s="923"/>
      <c r="Y125" s="923"/>
      <c r="Z125" s="923"/>
    </row>
    <row r="126" spans="1:26" ht="12.75">
      <c r="A126" s="923"/>
      <c r="B126" s="923"/>
      <c r="C126" s="923"/>
      <c r="D126" s="923"/>
      <c r="E126" s="923"/>
      <c r="F126" s="923"/>
      <c r="G126" s="923"/>
      <c r="H126" s="923"/>
      <c r="I126" s="923"/>
      <c r="J126" s="923"/>
      <c r="K126" s="923"/>
      <c r="L126" s="923"/>
      <c r="M126" s="923"/>
      <c r="N126" s="923"/>
      <c r="O126" s="923"/>
      <c r="P126" s="923"/>
      <c r="Q126" s="923"/>
      <c r="R126" s="923"/>
      <c r="S126" s="923"/>
      <c r="T126" s="923"/>
      <c r="U126" s="923"/>
      <c r="V126" s="923"/>
      <c r="W126" s="923"/>
      <c r="X126" s="923"/>
      <c r="Y126" s="923"/>
      <c r="Z126" s="923"/>
    </row>
    <row r="127" spans="1:26" ht="12.75">
      <c r="A127" s="923"/>
      <c r="B127" s="923"/>
      <c r="C127" s="923"/>
      <c r="D127" s="923"/>
      <c r="E127" s="923"/>
      <c r="F127" s="923"/>
      <c r="G127" s="923"/>
      <c r="H127" s="923"/>
      <c r="I127" s="923"/>
      <c r="J127" s="923"/>
      <c r="K127" s="923"/>
      <c r="L127" s="923"/>
      <c r="M127" s="923"/>
      <c r="N127" s="923"/>
      <c r="O127" s="923"/>
      <c r="P127" s="923"/>
      <c r="Q127" s="923"/>
      <c r="R127" s="923"/>
      <c r="S127" s="923"/>
      <c r="T127" s="923"/>
      <c r="U127" s="923"/>
      <c r="V127" s="923"/>
      <c r="W127" s="923"/>
      <c r="X127" s="923"/>
      <c r="Y127" s="923"/>
      <c r="Z127" s="923"/>
    </row>
    <row r="128" spans="1:26" ht="12.75">
      <c r="A128" s="923"/>
      <c r="B128" s="923"/>
      <c r="C128" s="923"/>
      <c r="D128" s="923"/>
      <c r="E128" s="923"/>
      <c r="F128" s="923"/>
      <c r="G128" s="923"/>
      <c r="H128" s="923"/>
      <c r="I128" s="923"/>
      <c r="J128" s="923"/>
      <c r="K128" s="923"/>
      <c r="L128" s="923"/>
      <c r="M128" s="923"/>
      <c r="N128" s="923"/>
      <c r="O128" s="923"/>
      <c r="P128" s="923"/>
      <c r="Q128" s="923"/>
      <c r="R128" s="923"/>
      <c r="S128" s="923"/>
      <c r="T128" s="923"/>
      <c r="U128" s="923"/>
      <c r="V128" s="923"/>
      <c r="W128" s="923"/>
      <c r="X128" s="923"/>
      <c r="Y128" s="923"/>
      <c r="Z128" s="923"/>
    </row>
    <row r="129" spans="1:26" ht="12.75">
      <c r="A129" s="923"/>
      <c r="B129" s="923"/>
      <c r="C129" s="923"/>
      <c r="D129" s="923"/>
      <c r="E129" s="923"/>
      <c r="F129" s="923"/>
      <c r="G129" s="923"/>
      <c r="H129" s="923"/>
      <c r="I129" s="923"/>
      <c r="J129" s="923"/>
      <c r="K129" s="923"/>
      <c r="L129" s="923"/>
      <c r="M129" s="923"/>
      <c r="N129" s="923"/>
      <c r="O129" s="923"/>
      <c r="P129" s="923"/>
      <c r="Q129" s="923"/>
      <c r="R129" s="923"/>
      <c r="S129" s="923"/>
      <c r="T129" s="923"/>
      <c r="U129" s="923"/>
      <c r="V129" s="923"/>
      <c r="W129" s="923"/>
      <c r="X129" s="923"/>
      <c r="Y129" s="923"/>
      <c r="Z129" s="923"/>
    </row>
    <row r="130" spans="1:26" ht="12.75">
      <c r="A130" s="923"/>
      <c r="B130" s="923"/>
      <c r="C130" s="923"/>
      <c r="D130" s="923"/>
      <c r="E130" s="923"/>
      <c r="F130" s="923"/>
      <c r="G130" s="923"/>
      <c r="H130" s="923"/>
      <c r="I130" s="923"/>
      <c r="J130" s="923"/>
      <c r="K130" s="923"/>
      <c r="L130" s="923"/>
      <c r="M130" s="923"/>
      <c r="N130" s="923"/>
      <c r="O130" s="923"/>
      <c r="P130" s="923"/>
      <c r="Q130" s="923"/>
      <c r="R130" s="923"/>
      <c r="S130" s="923"/>
      <c r="T130" s="923"/>
      <c r="U130" s="923"/>
      <c r="V130" s="923"/>
      <c r="W130" s="923"/>
      <c r="X130" s="923"/>
      <c r="Y130" s="923"/>
      <c r="Z130" s="923"/>
    </row>
    <row r="131" spans="1:26" ht="12.75">
      <c r="A131" s="923"/>
      <c r="B131" s="923"/>
      <c r="C131" s="923"/>
      <c r="D131" s="923"/>
      <c r="E131" s="923"/>
      <c r="F131" s="923"/>
      <c r="G131" s="923"/>
      <c r="H131" s="923"/>
      <c r="I131" s="923"/>
      <c r="J131" s="923"/>
      <c r="K131" s="923"/>
      <c r="L131" s="923"/>
      <c r="M131" s="923"/>
      <c r="N131" s="923"/>
      <c r="O131" s="923"/>
      <c r="P131" s="923"/>
      <c r="Q131" s="923"/>
      <c r="R131" s="923"/>
      <c r="S131" s="923"/>
      <c r="T131" s="923"/>
      <c r="U131" s="923"/>
      <c r="V131" s="923"/>
      <c r="W131" s="923"/>
      <c r="X131" s="923"/>
      <c r="Y131" s="923"/>
      <c r="Z131" s="923"/>
    </row>
    <row r="132" spans="1:26" ht="12.75">
      <c r="A132" s="923"/>
      <c r="B132" s="923"/>
      <c r="C132" s="923"/>
      <c r="D132" s="923"/>
      <c r="E132" s="923"/>
      <c r="F132" s="923"/>
      <c r="G132" s="923"/>
      <c r="H132" s="923"/>
      <c r="I132" s="923"/>
      <c r="J132" s="923"/>
      <c r="K132" s="923"/>
      <c r="L132" s="923"/>
      <c r="M132" s="923"/>
      <c r="N132" s="923"/>
      <c r="O132" s="923"/>
      <c r="P132" s="923"/>
      <c r="Q132" s="923"/>
      <c r="R132" s="923"/>
      <c r="S132" s="923"/>
      <c r="T132" s="923"/>
      <c r="U132" s="923"/>
      <c r="V132" s="923"/>
      <c r="W132" s="923"/>
      <c r="X132" s="923"/>
      <c r="Y132" s="923"/>
      <c r="Z132" s="923"/>
    </row>
    <row r="133" spans="1:26" ht="12.75">
      <c r="A133" s="923"/>
      <c r="B133" s="923"/>
      <c r="C133" s="923"/>
      <c r="D133" s="923"/>
      <c r="E133" s="923"/>
      <c r="F133" s="923"/>
      <c r="G133" s="923"/>
      <c r="H133" s="923"/>
      <c r="I133" s="923"/>
      <c r="J133" s="923"/>
      <c r="K133" s="923"/>
      <c r="L133" s="923"/>
      <c r="M133" s="923"/>
      <c r="N133" s="923"/>
      <c r="O133" s="923"/>
      <c r="P133" s="923"/>
      <c r="Q133" s="923"/>
      <c r="R133" s="923"/>
      <c r="S133" s="923"/>
      <c r="T133" s="923"/>
      <c r="U133" s="923"/>
      <c r="V133" s="923"/>
      <c r="W133" s="923"/>
      <c r="X133" s="923"/>
      <c r="Y133" s="923"/>
      <c r="Z133" s="923"/>
    </row>
    <row r="134" spans="1:26" ht="12.75">
      <c r="A134" s="923"/>
      <c r="B134" s="923"/>
      <c r="C134" s="923"/>
      <c r="D134" s="923"/>
      <c r="E134" s="923"/>
      <c r="F134" s="923"/>
      <c r="G134" s="923"/>
      <c r="H134" s="923"/>
      <c r="I134" s="923"/>
      <c r="J134" s="923"/>
      <c r="K134" s="923"/>
      <c r="L134" s="923"/>
      <c r="M134" s="923"/>
      <c r="N134" s="923"/>
      <c r="O134" s="923"/>
      <c r="P134" s="923"/>
      <c r="Q134" s="923"/>
      <c r="R134" s="923"/>
      <c r="S134" s="923"/>
      <c r="T134" s="923"/>
      <c r="U134" s="923"/>
      <c r="V134" s="923"/>
      <c r="W134" s="923"/>
      <c r="X134" s="923"/>
      <c r="Y134" s="923"/>
      <c r="Z134" s="923"/>
    </row>
    <row r="135" spans="1:26" ht="12.75">
      <c r="A135" s="923"/>
      <c r="B135" s="923"/>
      <c r="C135" s="923"/>
      <c r="D135" s="923"/>
      <c r="E135" s="923"/>
      <c r="F135" s="923"/>
      <c r="G135" s="923"/>
      <c r="H135" s="923"/>
      <c r="I135" s="923"/>
      <c r="J135" s="923"/>
      <c r="K135" s="923"/>
      <c r="L135" s="923"/>
      <c r="M135" s="923"/>
      <c r="N135" s="923"/>
      <c r="O135" s="923"/>
      <c r="P135" s="923"/>
      <c r="Q135" s="923"/>
      <c r="R135" s="923"/>
      <c r="S135" s="923"/>
      <c r="T135" s="923"/>
      <c r="U135" s="923"/>
      <c r="V135" s="923"/>
      <c r="W135" s="923"/>
      <c r="X135" s="923"/>
      <c r="Y135" s="923"/>
      <c r="Z135" s="923"/>
    </row>
    <row r="136" spans="1:26" ht="12.75">
      <c r="A136" s="923"/>
      <c r="B136" s="923"/>
      <c r="C136" s="923"/>
      <c r="D136" s="923"/>
      <c r="E136" s="923"/>
      <c r="F136" s="923"/>
      <c r="G136" s="923"/>
      <c r="H136" s="923"/>
      <c r="I136" s="923"/>
      <c r="J136" s="923"/>
      <c r="K136" s="923"/>
      <c r="L136" s="923"/>
      <c r="M136" s="923"/>
      <c r="N136" s="923"/>
      <c r="O136" s="923"/>
      <c r="P136" s="923"/>
      <c r="Q136" s="923"/>
      <c r="R136" s="923"/>
      <c r="S136" s="923"/>
      <c r="T136" s="923"/>
      <c r="U136" s="923"/>
      <c r="V136" s="923"/>
      <c r="W136" s="923"/>
      <c r="X136" s="923"/>
      <c r="Y136" s="923"/>
      <c r="Z136" s="923"/>
    </row>
    <row r="137" spans="1:26" ht="12.75">
      <c r="A137" s="923"/>
      <c r="B137" s="923"/>
      <c r="C137" s="923"/>
      <c r="D137" s="923"/>
      <c r="E137" s="923"/>
      <c r="F137" s="923"/>
      <c r="G137" s="923"/>
      <c r="H137" s="923"/>
      <c r="I137" s="923"/>
      <c r="J137" s="923"/>
      <c r="K137" s="923"/>
      <c r="L137" s="923"/>
      <c r="M137" s="923"/>
      <c r="N137" s="923"/>
      <c r="O137" s="923"/>
      <c r="P137" s="923"/>
      <c r="Q137" s="923"/>
      <c r="R137" s="923"/>
      <c r="S137" s="923"/>
      <c r="T137" s="923"/>
      <c r="U137" s="923"/>
      <c r="V137" s="923"/>
      <c r="W137" s="923"/>
      <c r="X137" s="923"/>
      <c r="Y137" s="923"/>
      <c r="Z137" s="923"/>
    </row>
    <row r="138" spans="1:26" ht="12.75">
      <c r="A138" s="923"/>
      <c r="B138" s="923"/>
      <c r="C138" s="923"/>
      <c r="D138" s="923"/>
      <c r="E138" s="923"/>
      <c r="F138" s="923"/>
      <c r="G138" s="923"/>
      <c r="H138" s="923"/>
      <c r="I138" s="923"/>
      <c r="J138" s="923"/>
      <c r="K138" s="923"/>
      <c r="L138" s="923"/>
      <c r="M138" s="923"/>
      <c r="N138" s="923"/>
      <c r="O138" s="923"/>
      <c r="P138" s="923"/>
      <c r="Q138" s="923"/>
      <c r="R138" s="923"/>
      <c r="S138" s="923"/>
      <c r="T138" s="923"/>
      <c r="U138" s="923"/>
      <c r="V138" s="923"/>
      <c r="W138" s="923"/>
      <c r="X138" s="923"/>
      <c r="Y138" s="923"/>
      <c r="Z138" s="923"/>
    </row>
    <row r="139" spans="1:26" ht="12.75">
      <c r="A139" s="923"/>
      <c r="B139" s="923"/>
      <c r="C139" s="923"/>
      <c r="D139" s="923"/>
      <c r="E139" s="923"/>
      <c r="F139" s="923"/>
      <c r="G139" s="923"/>
      <c r="H139" s="923"/>
      <c r="I139" s="923"/>
      <c r="J139" s="923"/>
      <c r="K139" s="923"/>
      <c r="L139" s="923"/>
      <c r="M139" s="923"/>
      <c r="N139" s="923"/>
      <c r="O139" s="923"/>
      <c r="P139" s="923"/>
      <c r="Q139" s="923"/>
      <c r="R139" s="923"/>
      <c r="S139" s="923"/>
      <c r="T139" s="923"/>
      <c r="U139" s="923"/>
      <c r="V139" s="923"/>
      <c r="W139" s="923"/>
      <c r="X139" s="923"/>
      <c r="Y139" s="923"/>
      <c r="Z139" s="923"/>
    </row>
    <row r="140" spans="1:26" ht="12.75">
      <c r="A140" s="923"/>
      <c r="B140" s="923"/>
      <c r="C140" s="923"/>
      <c r="D140" s="923"/>
      <c r="E140" s="923"/>
      <c r="F140" s="923"/>
      <c r="G140" s="923"/>
      <c r="H140" s="923"/>
      <c r="I140" s="923"/>
      <c r="J140" s="923"/>
      <c r="K140" s="923"/>
      <c r="L140" s="923"/>
      <c r="M140" s="923"/>
      <c r="N140" s="923"/>
      <c r="O140" s="923"/>
      <c r="P140" s="923"/>
      <c r="Q140" s="923"/>
      <c r="R140" s="923"/>
      <c r="S140" s="923"/>
      <c r="T140" s="923"/>
      <c r="U140" s="923"/>
      <c r="V140" s="923"/>
      <c r="W140" s="923"/>
      <c r="X140" s="923"/>
      <c r="Y140" s="923"/>
      <c r="Z140" s="923"/>
    </row>
    <row r="141" spans="1:26" ht="12.75">
      <c r="A141" s="923"/>
      <c r="B141" s="923"/>
      <c r="C141" s="923"/>
      <c r="D141" s="923"/>
      <c r="E141" s="923"/>
      <c r="F141" s="923"/>
      <c r="G141" s="923"/>
      <c r="H141" s="923"/>
      <c r="I141" s="923"/>
      <c r="J141" s="923"/>
      <c r="K141" s="923"/>
      <c r="L141" s="923"/>
      <c r="M141" s="923"/>
      <c r="N141" s="923"/>
      <c r="O141" s="923"/>
      <c r="P141" s="923"/>
      <c r="Q141" s="923"/>
      <c r="R141" s="923"/>
      <c r="S141" s="923"/>
      <c r="T141" s="923"/>
      <c r="U141" s="923"/>
      <c r="V141" s="923"/>
      <c r="W141" s="923"/>
      <c r="X141" s="923"/>
      <c r="Y141" s="923"/>
      <c r="Z141" s="923"/>
    </row>
    <row r="142" spans="1:26" ht="12.75">
      <c r="A142" s="923"/>
      <c r="B142" s="923"/>
      <c r="C142" s="923"/>
      <c r="D142" s="923"/>
      <c r="E142" s="923"/>
      <c r="F142" s="923"/>
      <c r="G142" s="923"/>
      <c r="H142" s="923"/>
      <c r="I142" s="923"/>
      <c r="J142" s="923"/>
      <c r="K142" s="923"/>
      <c r="L142" s="923"/>
      <c r="M142" s="923"/>
      <c r="N142" s="923"/>
      <c r="O142" s="923"/>
      <c r="P142" s="923"/>
      <c r="Q142" s="923"/>
      <c r="R142" s="923"/>
      <c r="S142" s="923"/>
      <c r="T142" s="923"/>
      <c r="U142" s="923"/>
      <c r="V142" s="923"/>
      <c r="W142" s="923"/>
      <c r="X142" s="923"/>
      <c r="Y142" s="923"/>
      <c r="Z142" s="923"/>
    </row>
    <row r="143" spans="1:26" ht="12.75">
      <c r="A143" s="923"/>
      <c r="B143" s="923"/>
      <c r="C143" s="923"/>
      <c r="D143" s="923"/>
      <c r="E143" s="923"/>
      <c r="F143" s="923"/>
      <c r="G143" s="923"/>
      <c r="H143" s="923"/>
      <c r="I143" s="923"/>
      <c r="J143" s="923"/>
      <c r="K143" s="923"/>
      <c r="L143" s="923"/>
      <c r="M143" s="923"/>
      <c r="N143" s="923"/>
      <c r="O143" s="923"/>
      <c r="P143" s="923"/>
      <c r="Q143" s="923"/>
      <c r="R143" s="923"/>
      <c r="S143" s="923"/>
      <c r="T143" s="923"/>
      <c r="U143" s="923"/>
      <c r="V143" s="923"/>
      <c r="W143" s="923"/>
      <c r="X143" s="923"/>
      <c r="Y143" s="923"/>
      <c r="Z143" s="923"/>
    </row>
    <row r="144" spans="1:26" ht="12.75">
      <c r="A144" s="923"/>
      <c r="B144" s="923"/>
      <c r="C144" s="923"/>
      <c r="D144" s="923"/>
      <c r="E144" s="923"/>
      <c r="F144" s="923"/>
      <c r="G144" s="923"/>
      <c r="H144" s="923"/>
      <c r="I144" s="923"/>
      <c r="J144" s="923"/>
      <c r="K144" s="923"/>
      <c r="L144" s="923"/>
      <c r="M144" s="923"/>
      <c r="N144" s="923"/>
      <c r="O144" s="923"/>
      <c r="P144" s="923"/>
      <c r="Q144" s="923"/>
      <c r="R144" s="923"/>
      <c r="S144" s="923"/>
      <c r="T144" s="923"/>
      <c r="U144" s="923"/>
      <c r="V144" s="923"/>
      <c r="W144" s="923"/>
      <c r="X144" s="923"/>
      <c r="Y144" s="923"/>
      <c r="Z144" s="923"/>
    </row>
    <row r="145" spans="1:26" ht="12.75">
      <c r="A145" s="923"/>
      <c r="B145" s="923"/>
      <c r="C145" s="923"/>
      <c r="D145" s="923"/>
      <c r="E145" s="923"/>
      <c r="F145" s="923"/>
      <c r="G145" s="923"/>
      <c r="H145" s="923"/>
      <c r="I145" s="923"/>
      <c r="J145" s="923"/>
      <c r="K145" s="923"/>
      <c r="L145" s="923"/>
      <c r="M145" s="923"/>
      <c r="N145" s="923"/>
      <c r="O145" s="923"/>
      <c r="P145" s="923"/>
      <c r="Q145" s="923"/>
      <c r="R145" s="923"/>
      <c r="S145" s="923"/>
      <c r="T145" s="923"/>
      <c r="U145" s="923"/>
      <c r="V145" s="923"/>
      <c r="W145" s="923"/>
      <c r="X145" s="923"/>
      <c r="Y145" s="923"/>
      <c r="Z145" s="923"/>
    </row>
    <row r="146" spans="1:26" ht="12.75">
      <c r="A146" s="923"/>
      <c r="B146" s="923"/>
      <c r="C146" s="923"/>
      <c r="D146" s="923"/>
      <c r="E146" s="923"/>
      <c r="F146" s="923"/>
      <c r="G146" s="923"/>
      <c r="H146" s="923"/>
      <c r="I146" s="923"/>
      <c r="J146" s="923"/>
      <c r="K146" s="923"/>
      <c r="L146" s="923"/>
      <c r="M146" s="923"/>
      <c r="N146" s="923"/>
      <c r="O146" s="923"/>
      <c r="P146" s="923"/>
      <c r="Q146" s="923"/>
      <c r="R146" s="923"/>
      <c r="S146" s="923"/>
      <c r="T146" s="923"/>
      <c r="U146" s="923"/>
      <c r="V146" s="923"/>
      <c r="W146" s="923"/>
      <c r="X146" s="923"/>
      <c r="Y146" s="923"/>
      <c r="Z146" s="923"/>
    </row>
    <row r="147" spans="1:26" ht="12.75">
      <c r="A147" s="923"/>
      <c r="B147" s="923"/>
      <c r="C147" s="923"/>
      <c r="D147" s="923"/>
      <c r="E147" s="923"/>
      <c r="F147" s="923"/>
      <c r="G147" s="923"/>
      <c r="H147" s="923"/>
      <c r="I147" s="923"/>
      <c r="J147" s="923"/>
      <c r="K147" s="923"/>
      <c r="L147" s="923"/>
      <c r="M147" s="923"/>
      <c r="N147" s="923"/>
      <c r="O147" s="923"/>
      <c r="P147" s="923"/>
      <c r="Q147" s="923"/>
      <c r="R147" s="923"/>
      <c r="S147" s="923"/>
      <c r="T147" s="923"/>
      <c r="U147" s="923"/>
      <c r="V147" s="923"/>
      <c r="W147" s="923"/>
      <c r="X147" s="923"/>
      <c r="Y147" s="923"/>
      <c r="Z147" s="923"/>
    </row>
    <row r="148" spans="1:26" ht="12.75">
      <c r="A148" s="923"/>
      <c r="B148" s="923"/>
      <c r="C148" s="923"/>
      <c r="D148" s="923"/>
      <c r="E148" s="923"/>
      <c r="F148" s="923"/>
      <c r="G148" s="923"/>
      <c r="H148" s="923"/>
      <c r="I148" s="923"/>
      <c r="J148" s="923"/>
      <c r="K148" s="923"/>
      <c r="L148" s="923"/>
      <c r="M148" s="923"/>
      <c r="N148" s="923"/>
      <c r="O148" s="923"/>
      <c r="P148" s="923"/>
      <c r="Q148" s="923"/>
      <c r="R148" s="923"/>
      <c r="S148" s="923"/>
      <c r="T148" s="923"/>
      <c r="U148" s="923"/>
      <c r="V148" s="923"/>
      <c r="W148" s="923"/>
      <c r="X148" s="923"/>
      <c r="Y148" s="923"/>
      <c r="Z148" s="923"/>
    </row>
    <row r="149" spans="1:26" ht="12.75">
      <c r="A149" s="923"/>
      <c r="B149" s="923"/>
      <c r="C149" s="923"/>
      <c r="D149" s="923"/>
      <c r="E149" s="923"/>
      <c r="F149" s="923"/>
      <c r="G149" s="923"/>
      <c r="H149" s="923"/>
      <c r="I149" s="923"/>
      <c r="J149" s="923"/>
      <c r="K149" s="923"/>
      <c r="L149" s="923"/>
      <c r="M149" s="923"/>
      <c r="N149" s="923"/>
      <c r="O149" s="923"/>
      <c r="P149" s="923"/>
      <c r="Q149" s="923"/>
      <c r="R149" s="923"/>
      <c r="S149" s="923"/>
      <c r="T149" s="923"/>
      <c r="U149" s="923"/>
      <c r="V149" s="923"/>
      <c r="W149" s="923"/>
      <c r="X149" s="923"/>
      <c r="Y149" s="923"/>
      <c r="Z149" s="923"/>
    </row>
    <row r="150" spans="1:26" ht="12.75">
      <c r="A150" s="923"/>
      <c r="B150" s="923"/>
      <c r="C150" s="923"/>
      <c r="D150" s="923"/>
      <c r="E150" s="923"/>
      <c r="F150" s="923"/>
      <c r="G150" s="923"/>
      <c r="H150" s="923"/>
      <c r="I150" s="923"/>
      <c r="J150" s="923"/>
      <c r="K150" s="923"/>
      <c r="L150" s="923"/>
      <c r="M150" s="923"/>
      <c r="N150" s="923"/>
      <c r="O150" s="923"/>
      <c r="P150" s="923"/>
      <c r="Q150" s="923"/>
      <c r="R150" s="923"/>
      <c r="S150" s="923"/>
      <c r="T150" s="923"/>
      <c r="U150" s="923"/>
      <c r="V150" s="923"/>
      <c r="W150" s="923"/>
      <c r="X150" s="923"/>
      <c r="Y150" s="923"/>
      <c r="Z150" s="923"/>
    </row>
    <row r="151" spans="1:26" ht="12.75">
      <c r="A151" s="923"/>
      <c r="B151" s="923"/>
      <c r="C151" s="923"/>
      <c r="D151" s="923"/>
      <c r="E151" s="923"/>
      <c r="F151" s="923"/>
      <c r="G151" s="923"/>
      <c r="H151" s="923"/>
      <c r="I151" s="923"/>
      <c r="J151" s="923"/>
      <c r="K151" s="923"/>
      <c r="L151" s="923"/>
      <c r="M151" s="923"/>
      <c r="N151" s="923"/>
      <c r="O151" s="923"/>
      <c r="P151" s="923"/>
      <c r="Q151" s="923"/>
      <c r="R151" s="923"/>
      <c r="S151" s="923"/>
      <c r="T151" s="923"/>
      <c r="U151" s="923"/>
      <c r="V151" s="923"/>
      <c r="W151" s="923"/>
      <c r="X151" s="923"/>
      <c r="Y151" s="923"/>
      <c r="Z151" s="923"/>
    </row>
    <row r="152" spans="1:26" ht="12.75">
      <c r="A152" s="923"/>
      <c r="B152" s="923"/>
      <c r="C152" s="923"/>
      <c r="D152" s="923"/>
      <c r="E152" s="923"/>
      <c r="F152" s="923"/>
      <c r="G152" s="923"/>
      <c r="H152" s="923"/>
      <c r="I152" s="923"/>
      <c r="J152" s="923"/>
      <c r="K152" s="923"/>
      <c r="L152" s="923"/>
      <c r="M152" s="923"/>
      <c r="N152" s="923"/>
      <c r="O152" s="923"/>
      <c r="P152" s="923"/>
      <c r="Q152" s="923"/>
      <c r="R152" s="923"/>
      <c r="S152" s="923"/>
      <c r="T152" s="923"/>
      <c r="U152" s="923"/>
      <c r="V152" s="923"/>
      <c r="W152" s="923"/>
      <c r="X152" s="923"/>
      <c r="Y152" s="923"/>
      <c r="Z152" s="923"/>
    </row>
    <row r="153" spans="1:26" ht="12.75">
      <c r="A153" s="923"/>
      <c r="B153" s="923"/>
      <c r="C153" s="923"/>
      <c r="D153" s="923"/>
      <c r="E153" s="923"/>
      <c r="F153" s="923"/>
      <c r="G153" s="923"/>
      <c r="H153" s="923"/>
      <c r="I153" s="923"/>
      <c r="J153" s="923"/>
      <c r="K153" s="923"/>
      <c r="L153" s="923"/>
      <c r="M153" s="923"/>
      <c r="N153" s="923"/>
      <c r="O153" s="923"/>
      <c r="P153" s="923"/>
      <c r="Q153" s="923"/>
      <c r="R153" s="923"/>
      <c r="S153" s="923"/>
      <c r="T153" s="923"/>
      <c r="U153" s="923"/>
      <c r="V153" s="923"/>
      <c r="W153" s="923"/>
      <c r="X153" s="923"/>
      <c r="Y153" s="923"/>
      <c r="Z153" s="923"/>
    </row>
    <row r="154" spans="1:26" ht="12.75">
      <c r="A154" s="923"/>
      <c r="B154" s="923"/>
      <c r="C154" s="923"/>
      <c r="D154" s="923"/>
      <c r="E154" s="923"/>
      <c r="F154" s="923"/>
      <c r="G154" s="923"/>
      <c r="H154" s="923"/>
      <c r="I154" s="923"/>
      <c r="J154" s="923"/>
      <c r="K154" s="923"/>
      <c r="L154" s="923"/>
      <c r="M154" s="923"/>
      <c r="N154" s="923"/>
      <c r="O154" s="923"/>
      <c r="P154" s="923"/>
      <c r="Q154" s="923"/>
      <c r="R154" s="923"/>
      <c r="S154" s="923"/>
      <c r="T154" s="923"/>
      <c r="U154" s="923"/>
      <c r="V154" s="923"/>
      <c r="W154" s="923"/>
      <c r="X154" s="923"/>
      <c r="Y154" s="923"/>
      <c r="Z154" s="923"/>
    </row>
    <row r="155" spans="1:26" ht="12.75">
      <c r="A155" s="923"/>
      <c r="B155" s="923"/>
      <c r="C155" s="923"/>
      <c r="D155" s="923"/>
      <c r="E155" s="923"/>
      <c r="F155" s="923"/>
      <c r="G155" s="923"/>
      <c r="H155" s="923"/>
      <c r="I155" s="923"/>
      <c r="J155" s="923"/>
      <c r="K155" s="923"/>
      <c r="L155" s="923"/>
      <c r="M155" s="923"/>
      <c r="N155" s="923"/>
      <c r="O155" s="923"/>
      <c r="P155" s="923"/>
      <c r="Q155" s="923"/>
      <c r="R155" s="923"/>
      <c r="S155" s="923"/>
      <c r="T155" s="923"/>
      <c r="U155" s="923"/>
      <c r="V155" s="923"/>
      <c r="W155" s="923"/>
      <c r="X155" s="923"/>
      <c r="Y155" s="923"/>
      <c r="Z155" s="923"/>
    </row>
    <row r="156" spans="1:26" ht="12.75">
      <c r="A156" s="923"/>
      <c r="B156" s="923"/>
      <c r="C156" s="923"/>
      <c r="D156" s="923"/>
      <c r="E156" s="923"/>
      <c r="F156" s="923"/>
      <c r="G156" s="923"/>
      <c r="H156" s="923"/>
      <c r="I156" s="923"/>
      <c r="J156" s="923"/>
      <c r="K156" s="923"/>
      <c r="L156" s="923"/>
      <c r="M156" s="923"/>
      <c r="N156" s="923"/>
      <c r="O156" s="923"/>
      <c r="P156" s="923"/>
      <c r="Q156" s="923"/>
      <c r="R156" s="923"/>
      <c r="S156" s="923"/>
      <c r="T156" s="923"/>
      <c r="U156" s="923"/>
      <c r="V156" s="923"/>
      <c r="W156" s="923"/>
      <c r="X156" s="923"/>
      <c r="Y156" s="923"/>
      <c r="Z156" s="923"/>
    </row>
    <row r="157" spans="1:26" ht="12.75">
      <c r="A157" s="923"/>
      <c r="B157" s="923"/>
      <c r="C157" s="923"/>
      <c r="D157" s="923"/>
      <c r="E157" s="923"/>
      <c r="F157" s="923"/>
      <c r="G157" s="923"/>
      <c r="H157" s="923"/>
      <c r="I157" s="923"/>
      <c r="J157" s="923"/>
      <c r="K157" s="923"/>
      <c r="L157" s="923"/>
      <c r="M157" s="923"/>
      <c r="N157" s="923"/>
      <c r="O157" s="923"/>
      <c r="P157" s="923"/>
      <c r="Q157" s="923"/>
      <c r="R157" s="923"/>
      <c r="S157" s="923"/>
      <c r="T157" s="923"/>
      <c r="U157" s="923"/>
      <c r="V157" s="923"/>
      <c r="W157" s="923"/>
      <c r="X157" s="923"/>
      <c r="Y157" s="923"/>
      <c r="Z157" s="923"/>
    </row>
    <row r="158" spans="1:26" ht="12.75">
      <c r="A158" s="923"/>
      <c r="B158" s="923"/>
      <c r="C158" s="923"/>
      <c r="D158" s="923"/>
      <c r="E158" s="923"/>
      <c r="F158" s="923"/>
      <c r="G158" s="923"/>
      <c r="H158" s="923"/>
      <c r="I158" s="923"/>
      <c r="J158" s="923"/>
      <c r="K158" s="923"/>
      <c r="L158" s="923"/>
      <c r="M158" s="923"/>
      <c r="N158" s="923"/>
      <c r="O158" s="923"/>
      <c r="P158" s="923"/>
      <c r="Q158" s="923"/>
      <c r="R158" s="923"/>
      <c r="S158" s="923"/>
      <c r="T158" s="923"/>
      <c r="U158" s="923"/>
      <c r="V158" s="923"/>
      <c r="W158" s="923"/>
      <c r="X158" s="923"/>
      <c r="Y158" s="923"/>
      <c r="Z158" s="923"/>
    </row>
    <row r="159" spans="1:26" ht="12.75">
      <c r="A159" s="923"/>
      <c r="B159" s="923"/>
      <c r="C159" s="923"/>
      <c r="D159" s="923"/>
      <c r="E159" s="923"/>
      <c r="F159" s="923"/>
      <c r="G159" s="923"/>
      <c r="H159" s="923"/>
      <c r="I159" s="923"/>
      <c r="J159" s="923"/>
      <c r="K159" s="923"/>
      <c r="L159" s="923"/>
      <c r="M159" s="923"/>
      <c r="N159" s="923"/>
      <c r="O159" s="923"/>
      <c r="P159" s="923"/>
      <c r="Q159" s="923"/>
      <c r="R159" s="923"/>
      <c r="S159" s="923"/>
      <c r="T159" s="923"/>
      <c r="U159" s="923"/>
      <c r="V159" s="923"/>
      <c r="W159" s="923"/>
      <c r="X159" s="923"/>
      <c r="Y159" s="923"/>
      <c r="Z159" s="923"/>
    </row>
    <row r="160" spans="1:26" ht="12.75">
      <c r="A160" s="923"/>
      <c r="B160" s="923"/>
      <c r="C160" s="923"/>
      <c r="D160" s="923"/>
      <c r="E160" s="923"/>
      <c r="F160" s="923"/>
      <c r="G160" s="923"/>
      <c r="H160" s="923"/>
      <c r="I160" s="923"/>
      <c r="J160" s="923"/>
      <c r="K160" s="923"/>
      <c r="L160" s="923"/>
      <c r="M160" s="923"/>
      <c r="N160" s="923"/>
      <c r="O160" s="923"/>
      <c r="P160" s="923"/>
      <c r="Q160" s="923"/>
      <c r="R160" s="923"/>
      <c r="S160" s="923"/>
      <c r="T160" s="923"/>
      <c r="U160" s="923"/>
      <c r="V160" s="923"/>
      <c r="W160" s="923"/>
      <c r="X160" s="923"/>
      <c r="Y160" s="923"/>
      <c r="Z160" s="923"/>
    </row>
    <row r="161" spans="1:26" ht="12.75">
      <c r="A161" s="923"/>
      <c r="B161" s="923"/>
      <c r="C161" s="923"/>
      <c r="D161" s="923"/>
      <c r="E161" s="923"/>
      <c r="F161" s="923"/>
      <c r="G161" s="923"/>
      <c r="H161" s="923"/>
      <c r="I161" s="923"/>
      <c r="J161" s="923"/>
      <c r="K161" s="923"/>
      <c r="L161" s="923"/>
      <c r="M161" s="923"/>
      <c r="N161" s="923"/>
      <c r="O161" s="923"/>
      <c r="P161" s="923"/>
      <c r="Q161" s="923"/>
      <c r="R161" s="923"/>
      <c r="S161" s="923"/>
      <c r="T161" s="923"/>
      <c r="U161" s="923"/>
      <c r="V161" s="923"/>
      <c r="W161" s="923"/>
      <c r="X161" s="923"/>
      <c r="Y161" s="923"/>
      <c r="Z161" s="923"/>
    </row>
    <row r="162" spans="1:26" ht="12.75">
      <c r="A162" s="923"/>
      <c r="B162" s="923"/>
      <c r="C162" s="923"/>
      <c r="D162" s="923"/>
      <c r="E162" s="923"/>
      <c r="F162" s="923"/>
      <c r="G162" s="923"/>
      <c r="H162" s="923"/>
      <c r="I162" s="923"/>
      <c r="J162" s="923"/>
      <c r="K162" s="923"/>
      <c r="L162" s="923"/>
      <c r="M162" s="923"/>
      <c r="N162" s="923"/>
      <c r="O162" s="923"/>
      <c r="P162" s="923"/>
      <c r="Q162" s="923"/>
      <c r="R162" s="923"/>
      <c r="S162" s="923"/>
      <c r="T162" s="923"/>
      <c r="U162" s="923"/>
      <c r="V162" s="923"/>
      <c r="W162" s="923"/>
      <c r="X162" s="923"/>
      <c r="Y162" s="923"/>
      <c r="Z162" s="923"/>
    </row>
    <row r="163" spans="1:26" ht="12.75">
      <c r="A163" s="923"/>
      <c r="B163" s="923"/>
      <c r="C163" s="923"/>
      <c r="D163" s="923"/>
      <c r="E163" s="923"/>
      <c r="F163" s="923"/>
      <c r="G163" s="923"/>
      <c r="H163" s="923"/>
      <c r="I163" s="923"/>
      <c r="J163" s="923"/>
      <c r="K163" s="923"/>
      <c r="L163" s="923"/>
      <c r="M163" s="923"/>
      <c r="N163" s="923"/>
      <c r="O163" s="923"/>
      <c r="P163" s="923"/>
      <c r="Q163" s="923"/>
      <c r="R163" s="923"/>
      <c r="S163" s="923"/>
      <c r="T163" s="923"/>
      <c r="U163" s="923"/>
      <c r="V163" s="923"/>
      <c r="W163" s="923"/>
      <c r="X163" s="923"/>
      <c r="Y163" s="923"/>
      <c r="Z163" s="923"/>
    </row>
    <row r="164" spans="1:26" ht="12.75">
      <c r="A164" s="923"/>
      <c r="B164" s="923"/>
      <c r="C164" s="923"/>
      <c r="D164" s="923"/>
      <c r="E164" s="923"/>
      <c r="F164" s="923"/>
      <c r="G164" s="923"/>
      <c r="H164" s="923"/>
      <c r="I164" s="923"/>
      <c r="J164" s="923"/>
      <c r="K164" s="923"/>
      <c r="L164" s="923"/>
      <c r="M164" s="923"/>
      <c r="N164" s="923"/>
      <c r="O164" s="923"/>
      <c r="P164" s="923"/>
      <c r="Q164" s="923"/>
      <c r="R164" s="923"/>
      <c r="S164" s="923"/>
      <c r="T164" s="923"/>
      <c r="U164" s="923"/>
      <c r="V164" s="923"/>
      <c r="W164" s="923"/>
      <c r="X164" s="923"/>
      <c r="Y164" s="923"/>
      <c r="Z164" s="923"/>
    </row>
    <row r="165" spans="1:26" ht="12.75">
      <c r="A165" s="923"/>
      <c r="B165" s="923"/>
      <c r="C165" s="923"/>
      <c r="D165" s="923"/>
      <c r="E165" s="923"/>
      <c r="F165" s="923"/>
      <c r="G165" s="923"/>
      <c r="H165" s="923"/>
      <c r="I165" s="923"/>
      <c r="J165" s="923"/>
      <c r="K165" s="923"/>
      <c r="L165" s="923"/>
      <c r="M165" s="923"/>
      <c r="N165" s="923"/>
      <c r="O165" s="923"/>
      <c r="P165" s="923"/>
      <c r="Q165" s="923"/>
      <c r="R165" s="923"/>
      <c r="S165" s="923"/>
      <c r="T165" s="923"/>
      <c r="U165" s="923"/>
      <c r="V165" s="923"/>
      <c r="W165" s="923"/>
      <c r="X165" s="923"/>
      <c r="Y165" s="923"/>
      <c r="Z165" s="923"/>
    </row>
    <row r="166" spans="1:26" ht="12.75">
      <c r="A166" s="923"/>
      <c r="B166" s="923"/>
      <c r="C166" s="923"/>
      <c r="D166" s="923"/>
      <c r="E166" s="923"/>
      <c r="F166" s="923"/>
      <c r="G166" s="923"/>
      <c r="H166" s="923"/>
      <c r="I166" s="923"/>
      <c r="J166" s="923"/>
      <c r="K166" s="923"/>
      <c r="L166" s="923"/>
      <c r="M166" s="923"/>
      <c r="N166" s="923"/>
      <c r="O166" s="923"/>
      <c r="P166" s="923"/>
      <c r="Q166" s="923"/>
      <c r="R166" s="923"/>
      <c r="S166" s="923"/>
      <c r="T166" s="923"/>
      <c r="U166" s="923"/>
      <c r="V166" s="923"/>
      <c r="W166" s="923"/>
      <c r="X166" s="923"/>
      <c r="Y166" s="923"/>
      <c r="Z166" s="923"/>
    </row>
    <row r="167" spans="1:26" ht="12.75">
      <c r="A167" s="923"/>
      <c r="B167" s="923"/>
      <c r="C167" s="923"/>
      <c r="D167" s="923"/>
      <c r="E167" s="923"/>
      <c r="F167" s="923"/>
      <c r="G167" s="923"/>
      <c r="H167" s="923"/>
      <c r="I167" s="923"/>
      <c r="J167" s="923"/>
      <c r="K167" s="923"/>
      <c r="L167" s="923"/>
      <c r="M167" s="923"/>
      <c r="N167" s="923"/>
      <c r="O167" s="923"/>
      <c r="P167" s="923"/>
      <c r="Q167" s="923"/>
      <c r="R167" s="923"/>
      <c r="S167" s="923"/>
      <c r="T167" s="923"/>
      <c r="U167" s="923"/>
      <c r="V167" s="923"/>
      <c r="W167" s="923"/>
      <c r="X167" s="923"/>
      <c r="Y167" s="923"/>
      <c r="Z167" s="923"/>
    </row>
    <row r="168" spans="1:26" ht="12.75">
      <c r="A168" s="923"/>
      <c r="B168" s="923"/>
      <c r="C168" s="923"/>
      <c r="D168" s="923"/>
      <c r="E168" s="923"/>
      <c r="F168" s="923"/>
      <c r="G168" s="923"/>
      <c r="H168" s="923"/>
      <c r="I168" s="923"/>
      <c r="J168" s="923"/>
      <c r="K168" s="923"/>
      <c r="L168" s="923"/>
      <c r="M168" s="923"/>
      <c r="N168" s="923"/>
      <c r="O168" s="923"/>
      <c r="P168" s="923"/>
      <c r="Q168" s="923"/>
      <c r="R168" s="923"/>
      <c r="S168" s="923"/>
      <c r="T168" s="923"/>
      <c r="U168" s="923"/>
      <c r="V168" s="923"/>
      <c r="W168" s="923"/>
      <c r="X168" s="923"/>
      <c r="Y168" s="923"/>
      <c r="Z168" s="923"/>
    </row>
    <row r="169" spans="1:26" ht="12.75">
      <c r="A169" s="923"/>
      <c r="B169" s="923"/>
      <c r="C169" s="923"/>
      <c r="D169" s="923"/>
      <c r="E169" s="923"/>
      <c r="F169" s="923"/>
      <c r="G169" s="923"/>
      <c r="H169" s="923"/>
      <c r="I169" s="923"/>
      <c r="J169" s="923"/>
      <c r="K169" s="923"/>
      <c r="L169" s="923"/>
      <c r="M169" s="923"/>
      <c r="N169" s="923"/>
      <c r="O169" s="923"/>
      <c r="P169" s="923"/>
      <c r="Q169" s="923"/>
      <c r="R169" s="923"/>
      <c r="S169" s="923"/>
      <c r="T169" s="923"/>
      <c r="U169" s="923"/>
      <c r="V169" s="923"/>
      <c r="W169" s="923"/>
      <c r="X169" s="923"/>
      <c r="Y169" s="923"/>
      <c r="Z169" s="923"/>
    </row>
    <row r="170" spans="1:26" ht="12.75">
      <c r="A170" s="923"/>
      <c r="B170" s="923"/>
      <c r="C170" s="923"/>
      <c r="D170" s="923"/>
      <c r="E170" s="923"/>
      <c r="F170" s="923"/>
      <c r="G170" s="923"/>
      <c r="H170" s="923"/>
      <c r="I170" s="923"/>
      <c r="J170" s="923"/>
      <c r="K170" s="923"/>
      <c r="L170" s="923"/>
      <c r="M170" s="923"/>
      <c r="N170" s="923"/>
      <c r="O170" s="923"/>
      <c r="P170" s="923"/>
      <c r="Q170" s="923"/>
      <c r="R170" s="923"/>
      <c r="S170" s="923"/>
      <c r="T170" s="923"/>
      <c r="U170" s="923"/>
      <c r="V170" s="923"/>
      <c r="W170" s="923"/>
      <c r="X170" s="923"/>
      <c r="Y170" s="923"/>
      <c r="Z170" s="923"/>
    </row>
    <row r="171" spans="1:26" ht="12.75">
      <c r="A171" s="923"/>
      <c r="B171" s="923"/>
      <c r="C171" s="923"/>
      <c r="D171" s="923"/>
      <c r="E171" s="923"/>
      <c r="F171" s="923"/>
      <c r="G171" s="923"/>
      <c r="H171" s="923"/>
      <c r="I171" s="923"/>
      <c r="J171" s="923"/>
      <c r="K171" s="923"/>
      <c r="L171" s="923"/>
      <c r="M171" s="923"/>
      <c r="N171" s="923"/>
      <c r="O171" s="923"/>
      <c r="P171" s="923"/>
      <c r="Q171" s="923"/>
      <c r="R171" s="923"/>
      <c r="S171" s="923"/>
      <c r="T171" s="923"/>
      <c r="U171" s="923"/>
      <c r="V171" s="923"/>
      <c r="W171" s="923"/>
      <c r="X171" s="923"/>
      <c r="Y171" s="923"/>
      <c r="Z171" s="923"/>
    </row>
    <row r="172" spans="1:26" ht="12.75">
      <c r="A172" s="923"/>
      <c r="B172" s="923"/>
      <c r="C172" s="923"/>
      <c r="D172" s="923"/>
      <c r="E172" s="923"/>
      <c r="F172" s="923"/>
      <c r="G172" s="923"/>
      <c r="H172" s="923"/>
      <c r="I172" s="923"/>
      <c r="J172" s="923"/>
      <c r="K172" s="923"/>
      <c r="L172" s="923"/>
      <c r="M172" s="923"/>
      <c r="N172" s="923"/>
      <c r="O172" s="923"/>
      <c r="P172" s="923"/>
      <c r="Q172" s="923"/>
      <c r="R172" s="923"/>
      <c r="S172" s="923"/>
      <c r="T172" s="923"/>
      <c r="U172" s="923"/>
      <c r="V172" s="923"/>
      <c r="W172" s="923"/>
      <c r="X172" s="923"/>
      <c r="Y172" s="923"/>
      <c r="Z172" s="923"/>
    </row>
    <row r="173" spans="1:26" ht="12.75">
      <c r="A173" s="923"/>
      <c r="B173" s="923"/>
      <c r="C173" s="923"/>
      <c r="D173" s="923"/>
      <c r="E173" s="923"/>
      <c r="F173" s="923"/>
      <c r="G173" s="923"/>
      <c r="H173" s="923"/>
      <c r="I173" s="923"/>
      <c r="J173" s="923"/>
      <c r="K173" s="923"/>
      <c r="L173" s="923"/>
      <c r="M173" s="923"/>
      <c r="N173" s="923"/>
      <c r="O173" s="923"/>
      <c r="P173" s="923"/>
      <c r="Q173" s="923"/>
      <c r="R173" s="923"/>
      <c r="S173" s="923"/>
      <c r="T173" s="923"/>
      <c r="U173" s="923"/>
      <c r="V173" s="923"/>
      <c r="W173" s="923"/>
      <c r="X173" s="923"/>
      <c r="Y173" s="923"/>
      <c r="Z173" s="923"/>
    </row>
    <row r="174" spans="1:26" ht="12.75">
      <c r="A174" s="923"/>
      <c r="B174" s="923"/>
      <c r="C174" s="923"/>
      <c r="D174" s="923"/>
      <c r="E174" s="923"/>
      <c r="F174" s="923"/>
      <c r="G174" s="923"/>
      <c r="H174" s="923"/>
      <c r="I174" s="923"/>
      <c r="J174" s="923"/>
      <c r="K174" s="923"/>
      <c r="L174" s="923"/>
      <c r="M174" s="923"/>
      <c r="N174" s="923"/>
      <c r="O174" s="923"/>
      <c r="P174" s="923"/>
      <c r="Q174" s="923"/>
      <c r="R174" s="923"/>
      <c r="S174" s="923"/>
      <c r="T174" s="923"/>
      <c r="U174" s="923"/>
      <c r="V174" s="923"/>
      <c r="W174" s="923"/>
      <c r="X174" s="923"/>
      <c r="Y174" s="923"/>
      <c r="Z174" s="923"/>
    </row>
    <row r="175" spans="1:26" ht="12.75">
      <c r="A175" s="923"/>
      <c r="B175" s="923"/>
      <c r="C175" s="923"/>
      <c r="D175" s="923"/>
      <c r="E175" s="923"/>
      <c r="F175" s="923"/>
      <c r="G175" s="923"/>
      <c r="H175" s="923"/>
      <c r="I175" s="923"/>
      <c r="J175" s="923"/>
      <c r="K175" s="923"/>
      <c r="L175" s="923"/>
      <c r="M175" s="923"/>
      <c r="N175" s="923"/>
      <c r="O175" s="923"/>
      <c r="P175" s="923"/>
      <c r="Q175" s="923"/>
      <c r="R175" s="923"/>
      <c r="S175" s="923"/>
      <c r="T175" s="923"/>
      <c r="U175" s="923"/>
      <c r="V175" s="923"/>
      <c r="W175" s="923"/>
      <c r="X175" s="923"/>
      <c r="Y175" s="923"/>
      <c r="Z175" s="923"/>
    </row>
    <row r="176" spans="1:26" ht="12.75">
      <c r="A176" s="923"/>
      <c r="B176" s="923"/>
      <c r="C176" s="923"/>
      <c r="D176" s="923"/>
      <c r="E176" s="923"/>
      <c r="F176" s="923"/>
      <c r="G176" s="923"/>
      <c r="H176" s="923"/>
      <c r="I176" s="923"/>
      <c r="J176" s="923"/>
      <c r="K176" s="923"/>
      <c r="L176" s="923"/>
      <c r="M176" s="923"/>
      <c r="N176" s="923"/>
      <c r="O176" s="923"/>
      <c r="P176" s="923"/>
      <c r="Q176" s="923"/>
      <c r="R176" s="923"/>
      <c r="S176" s="923"/>
      <c r="T176" s="923"/>
      <c r="U176" s="923"/>
      <c r="V176" s="923"/>
      <c r="W176" s="923"/>
      <c r="X176" s="923"/>
      <c r="Y176" s="923"/>
      <c r="Z176" s="923"/>
    </row>
    <row r="177" spans="1:26" ht="12.75">
      <c r="A177" s="923"/>
      <c r="B177" s="923"/>
      <c r="C177" s="923"/>
      <c r="D177" s="923"/>
      <c r="E177" s="923"/>
      <c r="F177" s="923"/>
      <c r="G177" s="923"/>
      <c r="H177" s="923"/>
      <c r="I177" s="923"/>
      <c r="J177" s="923"/>
      <c r="K177" s="923"/>
      <c r="L177" s="923"/>
      <c r="M177" s="923"/>
      <c r="N177" s="923"/>
      <c r="O177" s="923"/>
      <c r="P177" s="923"/>
      <c r="Q177" s="923"/>
      <c r="R177" s="923"/>
      <c r="S177" s="923"/>
      <c r="T177" s="923"/>
      <c r="U177" s="923"/>
      <c r="V177" s="923"/>
      <c r="W177" s="923"/>
      <c r="X177" s="923"/>
      <c r="Y177" s="923"/>
      <c r="Z177" s="923"/>
    </row>
    <row r="178" spans="1:26" ht="12.75">
      <c r="A178" s="923"/>
      <c r="B178" s="923"/>
      <c r="C178" s="923"/>
      <c r="D178" s="923"/>
      <c r="E178" s="923"/>
      <c r="F178" s="923"/>
      <c r="G178" s="923"/>
      <c r="H178" s="923"/>
      <c r="I178" s="923"/>
      <c r="J178" s="923"/>
      <c r="K178" s="923"/>
      <c r="L178" s="923"/>
      <c r="M178" s="923"/>
      <c r="N178" s="923"/>
      <c r="O178" s="923"/>
      <c r="P178" s="923"/>
      <c r="Q178" s="923"/>
      <c r="R178" s="923"/>
      <c r="S178" s="923"/>
      <c r="T178" s="923"/>
      <c r="U178" s="923"/>
      <c r="V178" s="923"/>
      <c r="W178" s="923"/>
      <c r="X178" s="923"/>
      <c r="Y178" s="923"/>
      <c r="Z178" s="923"/>
    </row>
    <row r="179" spans="1:26" ht="12.75">
      <c r="A179" s="923"/>
      <c r="B179" s="923"/>
      <c r="C179" s="923"/>
      <c r="D179" s="923"/>
      <c r="E179" s="923"/>
      <c r="F179" s="923"/>
      <c r="G179" s="923"/>
      <c r="H179" s="923"/>
      <c r="I179" s="923"/>
      <c r="J179" s="923"/>
      <c r="K179" s="923"/>
      <c r="L179" s="923"/>
      <c r="M179" s="923"/>
      <c r="N179" s="923"/>
      <c r="O179" s="923"/>
      <c r="P179" s="923"/>
      <c r="Q179" s="923"/>
      <c r="R179" s="923"/>
      <c r="S179" s="923"/>
      <c r="T179" s="923"/>
      <c r="U179" s="923"/>
      <c r="V179" s="923"/>
      <c r="W179" s="923"/>
      <c r="X179" s="923"/>
      <c r="Y179" s="923"/>
      <c r="Z179" s="923"/>
    </row>
    <row r="180" spans="1:26" ht="12.75">
      <c r="A180" s="923"/>
      <c r="B180" s="923"/>
      <c r="C180" s="923"/>
      <c r="D180" s="923"/>
      <c r="E180" s="923"/>
      <c r="F180" s="923"/>
      <c r="G180" s="923"/>
      <c r="H180" s="923"/>
      <c r="I180" s="923"/>
      <c r="J180" s="923"/>
      <c r="K180" s="923"/>
      <c r="L180" s="923"/>
      <c r="M180" s="923"/>
      <c r="N180" s="923"/>
      <c r="O180" s="923"/>
      <c r="P180" s="923"/>
      <c r="Q180" s="923"/>
      <c r="R180" s="923"/>
      <c r="S180" s="923"/>
      <c r="T180" s="923"/>
      <c r="U180" s="923"/>
      <c r="V180" s="923"/>
      <c r="W180" s="923"/>
      <c r="X180" s="923"/>
      <c r="Y180" s="923"/>
      <c r="Z180" s="923"/>
    </row>
    <row r="181" spans="1:26" ht="12.75">
      <c r="A181" s="923"/>
      <c r="B181" s="923"/>
      <c r="C181" s="923"/>
      <c r="D181" s="923"/>
      <c r="E181" s="923"/>
      <c r="F181" s="923"/>
      <c r="G181" s="923"/>
      <c r="H181" s="923"/>
      <c r="I181" s="923"/>
      <c r="J181" s="923"/>
      <c r="K181" s="923"/>
      <c r="L181" s="923"/>
      <c r="M181" s="923"/>
      <c r="N181" s="923"/>
      <c r="O181" s="923"/>
      <c r="P181" s="923"/>
      <c r="Q181" s="923"/>
      <c r="R181" s="923"/>
      <c r="S181" s="923"/>
      <c r="T181" s="923"/>
      <c r="U181" s="923"/>
      <c r="V181" s="923"/>
      <c r="W181" s="923"/>
      <c r="X181" s="923"/>
      <c r="Y181" s="923"/>
      <c r="Z181" s="923"/>
    </row>
    <row r="182" spans="1:26" ht="12.75">
      <c r="A182" s="923"/>
      <c r="B182" s="923"/>
      <c r="C182" s="923"/>
      <c r="D182" s="923"/>
      <c r="E182" s="923"/>
      <c r="F182" s="923"/>
      <c r="G182" s="923"/>
      <c r="H182" s="923"/>
      <c r="I182" s="923"/>
      <c r="J182" s="923"/>
      <c r="K182" s="923"/>
      <c r="L182" s="923"/>
      <c r="M182" s="923"/>
      <c r="N182" s="923"/>
      <c r="O182" s="923"/>
      <c r="P182" s="923"/>
      <c r="Q182" s="923"/>
      <c r="R182" s="923"/>
      <c r="S182" s="923"/>
      <c r="T182" s="923"/>
      <c r="U182" s="923"/>
      <c r="V182" s="923"/>
      <c r="W182" s="923"/>
      <c r="X182" s="923"/>
      <c r="Y182" s="923"/>
      <c r="Z182" s="923"/>
    </row>
    <row r="183" spans="1:26" ht="12.75">
      <c r="A183" s="923"/>
      <c r="B183" s="923"/>
      <c r="C183" s="923"/>
      <c r="D183" s="923"/>
      <c r="E183" s="923"/>
      <c r="F183" s="923"/>
      <c r="G183" s="923"/>
      <c r="H183" s="923"/>
      <c r="I183" s="923"/>
      <c r="J183" s="923"/>
      <c r="K183" s="923"/>
      <c r="L183" s="923"/>
      <c r="M183" s="923"/>
      <c r="N183" s="923"/>
      <c r="O183" s="923"/>
      <c r="P183" s="923"/>
      <c r="Q183" s="923"/>
      <c r="R183" s="923"/>
      <c r="S183" s="923"/>
      <c r="T183" s="923"/>
      <c r="U183" s="923"/>
      <c r="V183" s="923"/>
      <c r="W183" s="923"/>
      <c r="X183" s="923"/>
      <c r="Y183" s="923"/>
      <c r="Z183" s="923"/>
    </row>
    <row r="184" spans="1:26" ht="12.75">
      <c r="A184" s="923"/>
      <c r="B184" s="923"/>
      <c r="C184" s="923"/>
      <c r="D184" s="923"/>
      <c r="E184" s="923"/>
      <c r="F184" s="923"/>
      <c r="G184" s="923"/>
      <c r="H184" s="923"/>
      <c r="I184" s="923"/>
      <c r="J184" s="923"/>
      <c r="K184" s="923"/>
      <c r="L184" s="923"/>
      <c r="M184" s="923"/>
      <c r="N184" s="923"/>
      <c r="O184" s="923"/>
      <c r="P184" s="923"/>
      <c r="Q184" s="923"/>
      <c r="R184" s="923"/>
      <c r="S184" s="923"/>
      <c r="T184" s="923"/>
      <c r="U184" s="923"/>
      <c r="V184" s="923"/>
      <c r="W184" s="923"/>
      <c r="X184" s="923"/>
      <c r="Y184" s="923"/>
      <c r="Z184" s="923"/>
    </row>
    <row r="185" spans="1:26" ht="12.75">
      <c r="A185" s="923"/>
      <c r="B185" s="923"/>
      <c r="C185" s="923"/>
      <c r="D185" s="923"/>
      <c r="E185" s="923"/>
      <c r="F185" s="923"/>
      <c r="G185" s="923"/>
      <c r="H185" s="923"/>
      <c r="I185" s="923"/>
      <c r="J185" s="923"/>
      <c r="K185" s="923"/>
      <c r="L185" s="923"/>
      <c r="M185" s="923"/>
      <c r="N185" s="923"/>
      <c r="O185" s="923"/>
      <c r="P185" s="923"/>
      <c r="Q185" s="923"/>
      <c r="R185" s="923"/>
      <c r="S185" s="923"/>
      <c r="T185" s="923"/>
      <c r="U185" s="923"/>
      <c r="V185" s="923"/>
      <c r="W185" s="923"/>
      <c r="X185" s="923"/>
      <c r="Y185" s="923"/>
      <c r="Z185" s="923"/>
    </row>
    <row r="186" spans="1:26" ht="12.75">
      <c r="A186" s="923"/>
      <c r="B186" s="923"/>
      <c r="C186" s="923"/>
      <c r="D186" s="923"/>
      <c r="E186" s="923"/>
      <c r="F186" s="923"/>
      <c r="G186" s="923"/>
      <c r="H186" s="923"/>
      <c r="I186" s="923"/>
      <c r="J186" s="923"/>
      <c r="K186" s="923"/>
      <c r="L186" s="923"/>
      <c r="M186" s="923"/>
      <c r="N186" s="923"/>
      <c r="O186" s="923"/>
      <c r="P186" s="923"/>
      <c r="Q186" s="923"/>
      <c r="R186" s="923"/>
      <c r="S186" s="923"/>
      <c r="T186" s="923"/>
      <c r="U186" s="923"/>
      <c r="V186" s="923"/>
      <c r="W186" s="923"/>
      <c r="X186" s="923"/>
      <c r="Y186" s="923"/>
      <c r="Z186" s="923"/>
    </row>
    <row r="187" spans="1:26" ht="12.75">
      <c r="A187" s="923"/>
      <c r="B187" s="923"/>
      <c r="C187" s="923"/>
      <c r="D187" s="923"/>
      <c r="E187" s="923"/>
      <c r="F187" s="923"/>
      <c r="G187" s="923"/>
      <c r="H187" s="923"/>
      <c r="I187" s="923"/>
      <c r="J187" s="923"/>
      <c r="K187" s="923"/>
      <c r="L187" s="923"/>
      <c r="M187" s="923"/>
      <c r="N187" s="923"/>
      <c r="O187" s="923"/>
      <c r="P187" s="923"/>
      <c r="Q187" s="923"/>
      <c r="R187" s="923"/>
      <c r="S187" s="923"/>
      <c r="T187" s="923"/>
      <c r="U187" s="923"/>
      <c r="V187" s="923"/>
      <c r="W187" s="923"/>
      <c r="X187" s="923"/>
      <c r="Y187" s="923"/>
      <c r="Z187" s="923"/>
    </row>
    <row r="188" spans="1:26" ht="12.75">
      <c r="A188" s="923"/>
      <c r="B188" s="923"/>
      <c r="C188" s="923"/>
      <c r="D188" s="923"/>
      <c r="E188" s="923"/>
      <c r="F188" s="923"/>
      <c r="G188" s="923"/>
      <c r="H188" s="923"/>
      <c r="I188" s="923"/>
      <c r="J188" s="923"/>
      <c r="K188" s="923"/>
      <c r="L188" s="923"/>
      <c r="M188" s="923"/>
      <c r="N188" s="923"/>
      <c r="O188" s="923"/>
      <c r="P188" s="923"/>
      <c r="Q188" s="923"/>
      <c r="R188" s="923"/>
      <c r="S188" s="923"/>
      <c r="T188" s="923"/>
      <c r="U188" s="923"/>
      <c r="V188" s="923"/>
      <c r="W188" s="923"/>
      <c r="X188" s="923"/>
      <c r="Y188" s="923"/>
      <c r="Z188" s="923"/>
    </row>
    <row r="189" spans="1:26" ht="12.75">
      <c r="A189" s="923"/>
      <c r="B189" s="923"/>
      <c r="C189" s="923"/>
      <c r="D189" s="923"/>
      <c r="E189" s="923"/>
      <c r="F189" s="923"/>
      <c r="G189" s="923"/>
      <c r="H189" s="923"/>
      <c r="I189" s="923"/>
      <c r="J189" s="923"/>
      <c r="K189" s="923"/>
      <c r="L189" s="923"/>
      <c r="M189" s="923"/>
      <c r="N189" s="923"/>
      <c r="O189" s="923"/>
      <c r="P189" s="923"/>
      <c r="Q189" s="923"/>
      <c r="R189" s="923"/>
      <c r="S189" s="923"/>
      <c r="T189" s="923"/>
      <c r="U189" s="923"/>
      <c r="V189" s="923"/>
      <c r="W189" s="923"/>
      <c r="X189" s="923"/>
      <c r="Y189" s="923"/>
      <c r="Z189" s="923"/>
    </row>
    <row r="190" spans="1:26" ht="12.75">
      <c r="A190" s="923"/>
      <c r="B190" s="923"/>
      <c r="C190" s="923"/>
      <c r="D190" s="923"/>
      <c r="E190" s="923"/>
      <c r="F190" s="923"/>
      <c r="G190" s="923"/>
      <c r="H190" s="923"/>
      <c r="I190" s="923"/>
      <c r="J190" s="923"/>
      <c r="K190" s="923"/>
      <c r="L190" s="923"/>
      <c r="M190" s="923"/>
      <c r="N190" s="923"/>
      <c r="O190" s="923"/>
      <c r="P190" s="923"/>
      <c r="Q190" s="923"/>
      <c r="R190" s="923"/>
      <c r="S190" s="923"/>
      <c r="T190" s="923"/>
      <c r="U190" s="923"/>
      <c r="V190" s="923"/>
      <c r="W190" s="923"/>
      <c r="X190" s="923"/>
      <c r="Y190" s="923"/>
      <c r="Z190" s="923"/>
    </row>
    <row r="191" spans="1:26" ht="12.75">
      <c r="A191" s="923"/>
      <c r="B191" s="923"/>
      <c r="C191" s="923"/>
      <c r="D191" s="923"/>
      <c r="E191" s="923"/>
      <c r="F191" s="923"/>
      <c r="G191" s="923"/>
      <c r="H191" s="923"/>
      <c r="I191" s="923"/>
      <c r="J191" s="923"/>
      <c r="K191" s="923"/>
      <c r="L191" s="923"/>
      <c r="M191" s="923"/>
      <c r="N191" s="923"/>
      <c r="O191" s="923"/>
      <c r="P191" s="923"/>
      <c r="Q191" s="923"/>
      <c r="R191" s="923"/>
      <c r="S191" s="923"/>
      <c r="T191" s="923"/>
      <c r="U191" s="923"/>
      <c r="V191" s="923"/>
      <c r="W191" s="923"/>
      <c r="X191" s="923"/>
      <c r="Y191" s="923"/>
      <c r="Z191" s="923"/>
    </row>
    <row r="192" spans="1:26" ht="12.75">
      <c r="A192" s="923"/>
      <c r="B192" s="923"/>
      <c r="C192" s="923"/>
      <c r="D192" s="923"/>
      <c r="E192" s="923"/>
      <c r="F192" s="923"/>
      <c r="G192" s="923"/>
      <c r="H192" s="923"/>
      <c r="I192" s="923"/>
      <c r="J192" s="923"/>
      <c r="K192" s="923"/>
      <c r="L192" s="923"/>
      <c r="M192" s="923"/>
      <c r="N192" s="923"/>
      <c r="O192" s="923"/>
      <c r="P192" s="923"/>
      <c r="Q192" s="923"/>
      <c r="R192" s="923"/>
      <c r="S192" s="923"/>
      <c r="T192" s="923"/>
      <c r="U192" s="923"/>
      <c r="V192" s="923"/>
      <c r="W192" s="923"/>
      <c r="X192" s="923"/>
      <c r="Y192" s="923"/>
      <c r="Z192" s="923"/>
    </row>
    <row r="193" spans="1:26" ht="12.75">
      <c r="A193" s="923"/>
      <c r="B193" s="923"/>
      <c r="C193" s="923"/>
      <c r="D193" s="923"/>
      <c r="E193" s="923"/>
      <c r="F193" s="923"/>
      <c r="G193" s="923"/>
      <c r="H193" s="923"/>
      <c r="I193" s="923"/>
      <c r="J193" s="923"/>
      <c r="K193" s="923"/>
      <c r="L193" s="923"/>
      <c r="M193" s="923"/>
      <c r="N193" s="923"/>
      <c r="O193" s="923"/>
      <c r="P193" s="923"/>
      <c r="Q193" s="923"/>
      <c r="R193" s="923"/>
      <c r="S193" s="923"/>
      <c r="T193" s="923"/>
      <c r="U193" s="923"/>
      <c r="V193" s="923"/>
      <c r="W193" s="923"/>
      <c r="X193" s="923"/>
      <c r="Y193" s="923"/>
      <c r="Z193" s="923"/>
    </row>
    <row r="194" spans="1:26" ht="12.75">
      <c r="A194" s="923"/>
      <c r="B194" s="923"/>
      <c r="C194" s="923"/>
      <c r="D194" s="923"/>
      <c r="E194" s="923"/>
      <c r="F194" s="923"/>
      <c r="G194" s="923"/>
      <c r="H194" s="923"/>
      <c r="I194" s="923"/>
      <c r="J194" s="923"/>
      <c r="K194" s="923"/>
      <c r="L194" s="923"/>
      <c r="M194" s="923"/>
      <c r="N194" s="923"/>
      <c r="O194" s="923"/>
      <c r="P194" s="923"/>
      <c r="Q194" s="923"/>
      <c r="R194" s="923"/>
      <c r="S194" s="923"/>
      <c r="T194" s="923"/>
      <c r="U194" s="923"/>
      <c r="V194" s="923"/>
      <c r="W194" s="923"/>
      <c r="X194" s="923"/>
      <c r="Y194" s="923"/>
      <c r="Z194" s="923"/>
    </row>
    <row r="195" spans="1:26" ht="12.75">
      <c r="A195" s="923"/>
      <c r="B195" s="923"/>
      <c r="C195" s="923"/>
      <c r="D195" s="923"/>
      <c r="E195" s="923"/>
      <c r="F195" s="923"/>
      <c r="G195" s="923"/>
      <c r="H195" s="923"/>
      <c r="I195" s="923"/>
      <c r="J195" s="923"/>
      <c r="K195" s="923"/>
      <c r="L195" s="923"/>
      <c r="M195" s="923"/>
      <c r="N195" s="923"/>
      <c r="O195" s="923"/>
      <c r="P195" s="923"/>
      <c r="Q195" s="923"/>
      <c r="R195" s="923"/>
      <c r="S195" s="923"/>
      <c r="T195" s="923"/>
      <c r="U195" s="923"/>
      <c r="V195" s="923"/>
      <c r="W195" s="923"/>
      <c r="X195" s="923"/>
      <c r="Y195" s="923"/>
      <c r="Z195" s="923"/>
    </row>
    <row r="196" spans="1:26" ht="12.75">
      <c r="A196" s="923"/>
      <c r="B196" s="923"/>
      <c r="C196" s="923"/>
      <c r="D196" s="923"/>
      <c r="E196" s="923"/>
      <c r="F196" s="923"/>
      <c r="G196" s="923"/>
      <c r="H196" s="923"/>
      <c r="I196" s="923"/>
      <c r="J196" s="923"/>
      <c r="K196" s="923"/>
      <c r="L196" s="923"/>
      <c r="M196" s="923"/>
      <c r="N196" s="923"/>
      <c r="O196" s="923"/>
      <c r="P196" s="923"/>
      <c r="Q196" s="923"/>
      <c r="R196" s="923"/>
      <c r="S196" s="923"/>
      <c r="T196" s="923"/>
      <c r="U196" s="923"/>
      <c r="V196" s="923"/>
      <c r="W196" s="923"/>
      <c r="X196" s="923"/>
      <c r="Y196" s="923"/>
      <c r="Z196" s="923"/>
    </row>
    <row r="197" spans="1:26" ht="12.75">
      <c r="A197" s="923"/>
      <c r="B197" s="923"/>
      <c r="C197" s="923"/>
      <c r="D197" s="923"/>
      <c r="E197" s="923"/>
      <c r="F197" s="923"/>
      <c r="G197" s="923"/>
      <c r="H197" s="923"/>
      <c r="I197" s="923"/>
      <c r="J197" s="923"/>
      <c r="K197" s="923"/>
      <c r="L197" s="923"/>
      <c r="M197" s="923"/>
      <c r="N197" s="923"/>
      <c r="O197" s="923"/>
      <c r="P197" s="923"/>
      <c r="Q197" s="923"/>
      <c r="R197" s="923"/>
      <c r="S197" s="923"/>
      <c r="T197" s="923"/>
      <c r="U197" s="923"/>
      <c r="V197" s="923"/>
      <c r="W197" s="923"/>
      <c r="X197" s="923"/>
      <c r="Y197" s="923"/>
      <c r="Z197" s="923"/>
    </row>
    <row r="198" spans="1:26" ht="12.75">
      <c r="A198" s="923"/>
      <c r="B198" s="923"/>
      <c r="C198" s="923"/>
      <c r="D198" s="923"/>
      <c r="E198" s="923"/>
      <c r="F198" s="923"/>
      <c r="G198" s="923"/>
      <c r="H198" s="923"/>
      <c r="I198" s="923"/>
      <c r="J198" s="923"/>
      <c r="K198" s="923"/>
      <c r="L198" s="923"/>
      <c r="M198" s="923"/>
      <c r="N198" s="923"/>
      <c r="O198" s="923"/>
      <c r="P198" s="923"/>
      <c r="Q198" s="923"/>
      <c r="R198" s="923"/>
      <c r="S198" s="923"/>
      <c r="T198" s="923"/>
      <c r="U198" s="923"/>
      <c r="V198" s="923"/>
      <c r="W198" s="923"/>
      <c r="X198" s="923"/>
      <c r="Y198" s="923"/>
      <c r="Z198" s="923"/>
    </row>
    <row r="199" spans="1:26" ht="12.75">
      <c r="A199" s="923"/>
      <c r="B199" s="923"/>
      <c r="C199" s="923"/>
      <c r="D199" s="923"/>
      <c r="E199" s="923"/>
      <c r="F199" s="923"/>
      <c r="G199" s="923"/>
      <c r="H199" s="923"/>
      <c r="I199" s="923"/>
      <c r="J199" s="923"/>
      <c r="K199" s="923"/>
      <c r="L199" s="923"/>
      <c r="M199" s="923"/>
      <c r="N199" s="923"/>
      <c r="O199" s="923"/>
      <c r="P199" s="923"/>
      <c r="Q199" s="923"/>
      <c r="R199" s="923"/>
      <c r="S199" s="923"/>
      <c r="T199" s="923"/>
      <c r="U199" s="923"/>
      <c r="V199" s="923"/>
      <c r="W199" s="923"/>
      <c r="X199" s="923"/>
      <c r="Y199" s="923"/>
      <c r="Z199" s="923"/>
    </row>
    <row r="200" spans="1:26" ht="12.75">
      <c r="A200" s="923"/>
      <c r="B200" s="923"/>
      <c r="C200" s="923"/>
      <c r="D200" s="923"/>
      <c r="E200" s="923"/>
      <c r="F200" s="923"/>
      <c r="G200" s="923"/>
      <c r="H200" s="923"/>
      <c r="I200" s="923"/>
      <c r="J200" s="923"/>
      <c r="K200" s="923"/>
      <c r="L200" s="923"/>
      <c r="M200" s="923"/>
      <c r="N200" s="923"/>
      <c r="O200" s="923"/>
      <c r="P200" s="923"/>
      <c r="Q200" s="923"/>
      <c r="R200" s="923"/>
      <c r="S200" s="923"/>
      <c r="T200" s="923"/>
      <c r="U200" s="923"/>
      <c r="V200" s="923"/>
      <c r="W200" s="923"/>
      <c r="X200" s="923"/>
      <c r="Y200" s="923"/>
      <c r="Z200" s="923"/>
    </row>
    <row r="201" spans="1:26" ht="12.75">
      <c r="A201" s="923"/>
      <c r="B201" s="923"/>
      <c r="C201" s="923"/>
      <c r="D201" s="923"/>
      <c r="E201" s="923"/>
      <c r="F201" s="923"/>
      <c r="G201" s="923"/>
      <c r="H201" s="923"/>
      <c r="I201" s="923"/>
      <c r="J201" s="923"/>
      <c r="K201" s="923"/>
      <c r="L201" s="923"/>
      <c r="M201" s="923"/>
      <c r="N201" s="923"/>
      <c r="O201" s="923"/>
      <c r="P201" s="923"/>
      <c r="Q201" s="923"/>
      <c r="R201" s="923"/>
      <c r="S201" s="923"/>
      <c r="T201" s="923"/>
      <c r="U201" s="923"/>
      <c r="V201" s="923"/>
      <c r="W201" s="923"/>
      <c r="X201" s="923"/>
      <c r="Y201" s="923"/>
      <c r="Z201" s="923"/>
    </row>
    <row r="202" spans="1:26" ht="12.75">
      <c r="A202" s="923"/>
      <c r="B202" s="923"/>
      <c r="C202" s="923"/>
      <c r="D202" s="923"/>
      <c r="E202" s="923"/>
      <c r="F202" s="923"/>
      <c r="G202" s="923"/>
      <c r="H202" s="923"/>
      <c r="I202" s="923"/>
      <c r="J202" s="923"/>
      <c r="K202" s="923"/>
      <c r="L202" s="923"/>
      <c r="M202" s="923"/>
      <c r="N202" s="923"/>
      <c r="O202" s="923"/>
      <c r="P202" s="923"/>
      <c r="Q202" s="923"/>
      <c r="R202" s="923"/>
      <c r="S202" s="923"/>
      <c r="T202" s="923"/>
      <c r="U202" s="923"/>
      <c r="V202" s="923"/>
      <c r="W202" s="923"/>
      <c r="X202" s="923"/>
      <c r="Y202" s="923"/>
      <c r="Z202" s="923"/>
    </row>
    <row r="203" spans="1:26" ht="12.75">
      <c r="A203" s="923"/>
      <c r="B203" s="923"/>
      <c r="C203" s="923"/>
      <c r="D203" s="923"/>
      <c r="E203" s="923"/>
      <c r="F203" s="923"/>
      <c r="G203" s="923"/>
      <c r="H203" s="923"/>
      <c r="I203" s="923"/>
      <c r="J203" s="923"/>
      <c r="K203" s="923"/>
      <c r="L203" s="923"/>
      <c r="M203" s="923"/>
      <c r="N203" s="923"/>
      <c r="O203" s="923"/>
      <c r="P203" s="923"/>
      <c r="Q203" s="923"/>
      <c r="R203" s="923"/>
      <c r="S203" s="923"/>
      <c r="T203" s="923"/>
      <c r="U203" s="923"/>
      <c r="V203" s="923"/>
      <c r="W203" s="923"/>
      <c r="X203" s="923"/>
      <c r="Y203" s="923"/>
      <c r="Z203" s="923"/>
    </row>
    <row r="204" spans="1:26" ht="12.75">
      <c r="A204" s="923"/>
      <c r="B204" s="923"/>
      <c r="C204" s="923"/>
      <c r="D204" s="923"/>
      <c r="E204" s="923"/>
      <c r="F204" s="923"/>
      <c r="G204" s="923"/>
      <c r="H204" s="923"/>
      <c r="I204" s="923"/>
      <c r="J204" s="923"/>
      <c r="K204" s="923"/>
      <c r="L204" s="923"/>
      <c r="M204" s="923"/>
      <c r="N204" s="923"/>
      <c r="O204" s="923"/>
      <c r="P204" s="923"/>
      <c r="Q204" s="923"/>
      <c r="R204" s="923"/>
      <c r="S204" s="923"/>
      <c r="T204" s="923"/>
      <c r="U204" s="923"/>
      <c r="V204" s="923"/>
      <c r="W204" s="923"/>
      <c r="X204" s="923"/>
      <c r="Y204" s="923"/>
      <c r="Z204" s="923"/>
    </row>
    <row r="205" spans="1:26" ht="12.75">
      <c r="A205" s="923"/>
      <c r="B205" s="923"/>
      <c r="C205" s="923"/>
      <c r="D205" s="923"/>
      <c r="E205" s="923"/>
      <c r="F205" s="923"/>
      <c r="G205" s="923"/>
      <c r="H205" s="923"/>
      <c r="I205" s="923"/>
      <c r="J205" s="923"/>
      <c r="K205" s="923"/>
      <c r="L205" s="923"/>
      <c r="M205" s="923"/>
      <c r="N205" s="923"/>
      <c r="O205" s="923"/>
      <c r="P205" s="923"/>
      <c r="Q205" s="923"/>
      <c r="R205" s="923"/>
      <c r="S205" s="923"/>
      <c r="T205" s="923"/>
      <c r="U205" s="923"/>
      <c r="V205" s="923"/>
      <c r="W205" s="923"/>
      <c r="X205" s="923"/>
      <c r="Y205" s="923"/>
      <c r="Z205" s="923"/>
    </row>
    <row r="206" spans="1:26" ht="12.75">
      <c r="A206" s="923"/>
      <c r="B206" s="923"/>
      <c r="C206" s="923"/>
      <c r="D206" s="923"/>
      <c r="E206" s="923"/>
      <c r="F206" s="923"/>
      <c r="G206" s="923"/>
      <c r="H206" s="923"/>
      <c r="I206" s="923"/>
      <c r="J206" s="923"/>
      <c r="K206" s="923"/>
      <c r="L206" s="923"/>
      <c r="M206" s="923"/>
      <c r="N206" s="923"/>
      <c r="O206" s="923"/>
      <c r="P206" s="923"/>
      <c r="Q206" s="923"/>
      <c r="R206" s="923"/>
      <c r="S206" s="923"/>
      <c r="T206" s="923"/>
      <c r="U206" s="923"/>
      <c r="V206" s="923"/>
      <c r="W206" s="923"/>
      <c r="X206" s="923"/>
      <c r="Y206" s="923"/>
      <c r="Z206" s="923"/>
    </row>
    <row r="207" spans="1:26" ht="12.75">
      <c r="A207" s="923"/>
      <c r="B207" s="923"/>
      <c r="C207" s="923"/>
      <c r="D207" s="923"/>
      <c r="E207" s="923"/>
      <c r="F207" s="923"/>
      <c r="G207" s="923"/>
      <c r="H207" s="923"/>
      <c r="I207" s="923"/>
      <c r="J207" s="923"/>
      <c r="K207" s="923"/>
      <c r="L207" s="923"/>
      <c r="M207" s="923"/>
      <c r="N207" s="923"/>
      <c r="O207" s="923"/>
      <c r="P207" s="923"/>
      <c r="Q207" s="923"/>
      <c r="R207" s="923"/>
      <c r="S207" s="923"/>
      <c r="T207" s="923"/>
      <c r="U207" s="923"/>
      <c r="V207" s="923"/>
      <c r="W207" s="923"/>
      <c r="X207" s="923"/>
      <c r="Y207" s="923"/>
      <c r="Z207" s="923"/>
    </row>
    <row r="208" spans="1:26" ht="12.75">
      <c r="A208" s="923"/>
      <c r="B208" s="923"/>
      <c r="C208" s="923"/>
      <c r="D208" s="923"/>
      <c r="E208" s="923"/>
      <c r="F208" s="923"/>
      <c r="G208" s="923"/>
      <c r="H208" s="923"/>
      <c r="I208" s="923"/>
      <c r="J208" s="923"/>
      <c r="K208" s="923"/>
      <c r="L208" s="923"/>
      <c r="M208" s="923"/>
      <c r="N208" s="923"/>
      <c r="O208" s="923"/>
      <c r="P208" s="923"/>
      <c r="Q208" s="923"/>
      <c r="R208" s="923"/>
      <c r="S208" s="923"/>
      <c r="T208" s="923"/>
      <c r="U208" s="923"/>
      <c r="V208" s="923"/>
      <c r="W208" s="923"/>
      <c r="X208" s="923"/>
      <c r="Y208" s="923"/>
      <c r="Z208" s="923"/>
    </row>
    <row r="209" spans="1:26" ht="12.75">
      <c r="A209" s="923"/>
      <c r="B209" s="923"/>
      <c r="C209" s="923"/>
      <c r="D209" s="923"/>
      <c r="E209" s="923"/>
      <c r="F209" s="923"/>
      <c r="G209" s="923"/>
      <c r="H209" s="923"/>
      <c r="I209" s="923"/>
      <c r="J209" s="923"/>
      <c r="K209" s="923"/>
      <c r="L209" s="923"/>
      <c r="M209" s="923"/>
      <c r="N209" s="923"/>
      <c r="O209" s="923"/>
      <c r="P209" s="923"/>
      <c r="Q209" s="923"/>
      <c r="R209" s="923"/>
      <c r="S209" s="923"/>
      <c r="T209" s="923"/>
      <c r="U209" s="923"/>
      <c r="V209" s="923"/>
      <c r="W209" s="923"/>
      <c r="X209" s="923"/>
      <c r="Y209" s="923"/>
      <c r="Z209" s="923"/>
    </row>
    <row r="210" spans="1:26" ht="12.75">
      <c r="A210" s="923"/>
      <c r="B210" s="923"/>
      <c r="C210" s="923"/>
      <c r="D210" s="923"/>
      <c r="E210" s="923"/>
      <c r="F210" s="923"/>
      <c r="G210" s="923"/>
      <c r="H210" s="923"/>
      <c r="I210" s="923"/>
      <c r="J210" s="923"/>
      <c r="K210" s="923"/>
      <c r="L210" s="923"/>
      <c r="M210" s="923"/>
      <c r="N210" s="923"/>
      <c r="O210" s="923"/>
      <c r="P210" s="923"/>
      <c r="Q210" s="923"/>
      <c r="R210" s="923"/>
      <c r="S210" s="923"/>
      <c r="T210" s="923"/>
      <c r="U210" s="923"/>
      <c r="V210" s="923"/>
      <c r="W210" s="923"/>
      <c r="X210" s="923"/>
      <c r="Y210" s="923"/>
      <c r="Z210" s="923"/>
    </row>
    <row r="211" spans="1:26" ht="12.75">
      <c r="A211" s="923"/>
      <c r="B211" s="923"/>
      <c r="C211" s="923"/>
      <c r="D211" s="923"/>
      <c r="E211" s="923"/>
      <c r="F211" s="923"/>
      <c r="G211" s="923"/>
      <c r="H211" s="923"/>
      <c r="I211" s="923"/>
      <c r="J211" s="923"/>
      <c r="K211" s="923"/>
      <c r="L211" s="923"/>
      <c r="M211" s="923"/>
      <c r="N211" s="923"/>
      <c r="O211" s="923"/>
      <c r="P211" s="923"/>
      <c r="Q211" s="923"/>
      <c r="R211" s="923"/>
      <c r="S211" s="923"/>
      <c r="T211" s="923"/>
      <c r="U211" s="923"/>
      <c r="V211" s="923"/>
      <c r="W211" s="923"/>
      <c r="X211" s="923"/>
      <c r="Y211" s="923"/>
      <c r="Z211" s="923"/>
    </row>
    <row r="212" spans="1:26" ht="12.75">
      <c r="A212" s="923"/>
      <c r="B212" s="923"/>
      <c r="C212" s="923"/>
      <c r="D212" s="923"/>
      <c r="E212" s="923"/>
      <c r="F212" s="923"/>
      <c r="G212" s="923"/>
      <c r="H212" s="923"/>
      <c r="I212" s="923"/>
      <c r="J212" s="923"/>
      <c r="K212" s="923"/>
      <c r="L212" s="923"/>
      <c r="M212" s="923"/>
      <c r="N212" s="923"/>
      <c r="O212" s="923"/>
      <c r="P212" s="923"/>
      <c r="Q212" s="923"/>
      <c r="R212" s="923"/>
      <c r="S212" s="923"/>
      <c r="T212" s="923"/>
      <c r="U212" s="923"/>
      <c r="V212" s="923"/>
      <c r="W212" s="923"/>
      <c r="X212" s="923"/>
      <c r="Y212" s="923"/>
      <c r="Z212" s="923"/>
    </row>
    <row r="213" spans="1:26" ht="12.75">
      <c r="A213" s="923"/>
      <c r="B213" s="923"/>
      <c r="C213" s="923"/>
      <c r="D213" s="923"/>
      <c r="E213" s="923"/>
      <c r="F213" s="923"/>
      <c r="G213" s="923"/>
      <c r="H213" s="923"/>
      <c r="I213" s="923"/>
      <c r="J213" s="923"/>
      <c r="K213" s="923"/>
      <c r="L213" s="923"/>
      <c r="M213" s="923"/>
      <c r="N213" s="923"/>
      <c r="O213" s="923"/>
      <c r="P213" s="923"/>
      <c r="Q213" s="923"/>
      <c r="R213" s="923"/>
      <c r="S213" s="923"/>
      <c r="T213" s="923"/>
      <c r="U213" s="923"/>
      <c r="V213" s="923"/>
      <c r="W213" s="923"/>
      <c r="X213" s="923"/>
      <c r="Y213" s="923"/>
      <c r="Z213" s="923"/>
    </row>
    <row r="214" spans="1:26" ht="12.75">
      <c r="A214" s="923"/>
      <c r="B214" s="923"/>
      <c r="C214" s="923"/>
      <c r="D214" s="923"/>
      <c r="E214" s="923"/>
      <c r="F214" s="923"/>
      <c r="G214" s="923"/>
      <c r="H214" s="923"/>
      <c r="I214" s="923"/>
      <c r="J214" s="923"/>
      <c r="K214" s="923"/>
      <c r="L214" s="923"/>
      <c r="M214" s="923"/>
      <c r="N214" s="923"/>
      <c r="O214" s="923"/>
      <c r="P214" s="923"/>
      <c r="Q214" s="923"/>
      <c r="R214" s="923"/>
      <c r="S214" s="923"/>
      <c r="T214" s="923"/>
      <c r="U214" s="923"/>
      <c r="V214" s="923"/>
      <c r="W214" s="923"/>
      <c r="X214" s="923"/>
      <c r="Y214" s="923"/>
      <c r="Z214" s="923"/>
    </row>
    <row r="215" spans="1:26" ht="12.75">
      <c r="A215" s="923"/>
      <c r="B215" s="923"/>
      <c r="C215" s="923"/>
      <c r="D215" s="923"/>
      <c r="E215" s="923"/>
      <c r="F215" s="923"/>
      <c r="G215" s="923"/>
      <c r="H215" s="923"/>
      <c r="I215" s="923"/>
      <c r="J215" s="923"/>
      <c r="K215" s="923"/>
      <c r="L215" s="923"/>
      <c r="M215" s="923"/>
      <c r="N215" s="923"/>
      <c r="O215" s="923"/>
      <c r="P215" s="923"/>
      <c r="Q215" s="923"/>
      <c r="R215" s="923"/>
      <c r="S215" s="923"/>
      <c r="T215" s="923"/>
      <c r="U215" s="923"/>
      <c r="V215" s="923"/>
      <c r="W215" s="923"/>
      <c r="X215" s="923"/>
      <c r="Y215" s="923"/>
      <c r="Z215" s="923"/>
    </row>
    <row r="216" spans="1:26" ht="12.75">
      <c r="A216" s="923"/>
      <c r="B216" s="923"/>
      <c r="C216" s="923"/>
      <c r="D216" s="923"/>
      <c r="E216" s="923"/>
      <c r="F216" s="923"/>
      <c r="G216" s="923"/>
      <c r="H216" s="923"/>
      <c r="I216" s="923"/>
      <c r="J216" s="923"/>
      <c r="K216" s="923"/>
      <c r="L216" s="923"/>
      <c r="M216" s="923"/>
      <c r="N216" s="923"/>
      <c r="O216" s="923"/>
      <c r="P216" s="923"/>
      <c r="Q216" s="923"/>
      <c r="R216" s="923"/>
      <c r="S216" s="923"/>
      <c r="T216" s="923"/>
      <c r="U216" s="923"/>
      <c r="V216" s="923"/>
      <c r="W216" s="923"/>
      <c r="X216" s="923"/>
      <c r="Y216" s="923"/>
      <c r="Z216" s="923"/>
    </row>
    <row r="217" spans="1:26" ht="12.75">
      <c r="A217" s="923"/>
      <c r="B217" s="923"/>
      <c r="C217" s="923"/>
      <c r="D217" s="923"/>
      <c r="E217" s="923"/>
      <c r="F217" s="923"/>
      <c r="G217" s="923"/>
      <c r="H217" s="923"/>
      <c r="I217" s="923"/>
      <c r="J217" s="923"/>
      <c r="K217" s="923"/>
      <c r="L217" s="923"/>
      <c r="M217" s="923"/>
      <c r="N217" s="923"/>
      <c r="O217" s="923"/>
      <c r="P217" s="923"/>
      <c r="Q217" s="923"/>
      <c r="R217" s="923"/>
      <c r="S217" s="923"/>
      <c r="T217" s="923"/>
      <c r="U217" s="923"/>
      <c r="V217" s="923"/>
      <c r="W217" s="923"/>
      <c r="X217" s="923"/>
      <c r="Y217" s="923"/>
      <c r="Z217" s="923"/>
    </row>
    <row r="218" spans="1:26" ht="12.75">
      <c r="A218" s="923"/>
      <c r="B218" s="923"/>
      <c r="C218" s="923"/>
      <c r="D218" s="923"/>
      <c r="E218" s="923"/>
      <c r="F218" s="923"/>
      <c r="G218" s="923"/>
      <c r="H218" s="923"/>
      <c r="I218" s="923"/>
      <c r="J218" s="923"/>
      <c r="K218" s="923"/>
      <c r="L218" s="923"/>
      <c r="M218" s="923"/>
      <c r="N218" s="923"/>
      <c r="O218" s="923"/>
      <c r="P218" s="923"/>
      <c r="Q218" s="923"/>
      <c r="R218" s="923"/>
      <c r="S218" s="923"/>
      <c r="T218" s="923"/>
      <c r="U218" s="923"/>
      <c r="V218" s="923"/>
      <c r="W218" s="923"/>
      <c r="X218" s="923"/>
      <c r="Y218" s="923"/>
      <c r="Z218" s="923"/>
    </row>
    <row r="219" spans="1:26" ht="12.75">
      <c r="A219" s="923"/>
      <c r="B219" s="923"/>
      <c r="C219" s="923"/>
      <c r="D219" s="923"/>
      <c r="E219" s="923"/>
      <c r="F219" s="923"/>
      <c r="G219" s="923"/>
      <c r="H219" s="923"/>
      <c r="I219" s="923"/>
      <c r="J219" s="923"/>
      <c r="K219" s="923"/>
      <c r="L219" s="923"/>
      <c r="M219" s="923"/>
      <c r="N219" s="923"/>
      <c r="O219" s="923"/>
      <c r="P219" s="923"/>
      <c r="Q219" s="923"/>
      <c r="R219" s="923"/>
      <c r="S219" s="923"/>
      <c r="T219" s="923"/>
      <c r="U219" s="923"/>
      <c r="V219" s="923"/>
      <c r="W219" s="923"/>
      <c r="X219" s="923"/>
      <c r="Y219" s="923"/>
      <c r="Z219" s="923"/>
    </row>
    <row r="220" spans="1:26" ht="12.75">
      <c r="A220" s="923"/>
      <c r="B220" s="923"/>
      <c r="C220" s="923"/>
      <c r="D220" s="923"/>
      <c r="E220" s="923"/>
      <c r="F220" s="923"/>
      <c r="G220" s="923"/>
      <c r="H220" s="923"/>
      <c r="I220" s="923"/>
      <c r="J220" s="923"/>
      <c r="K220" s="923"/>
      <c r="L220" s="923"/>
      <c r="M220" s="923"/>
      <c r="N220" s="923"/>
      <c r="O220" s="923"/>
      <c r="P220" s="923"/>
      <c r="Q220" s="923"/>
      <c r="R220" s="923"/>
      <c r="S220" s="923"/>
      <c r="T220" s="923"/>
      <c r="U220" s="923"/>
      <c r="V220" s="923"/>
      <c r="W220" s="923"/>
      <c r="X220" s="923"/>
      <c r="Y220" s="923"/>
      <c r="Z220" s="923"/>
    </row>
    <row r="221" spans="1:26" ht="12.75">
      <c r="A221" s="923"/>
      <c r="B221" s="923"/>
      <c r="C221" s="923"/>
      <c r="D221" s="923"/>
      <c r="E221" s="923"/>
      <c r="F221" s="923"/>
      <c r="G221" s="923"/>
      <c r="H221" s="923"/>
      <c r="I221" s="923"/>
      <c r="J221" s="923"/>
      <c r="K221" s="923"/>
      <c r="L221" s="923"/>
      <c r="M221" s="923"/>
      <c r="N221" s="923"/>
      <c r="O221" s="923"/>
      <c r="P221" s="923"/>
      <c r="Q221" s="923"/>
      <c r="R221" s="923"/>
      <c r="S221" s="923"/>
      <c r="T221" s="923"/>
      <c r="U221" s="923"/>
      <c r="V221" s="923"/>
      <c r="W221" s="923"/>
      <c r="X221" s="923"/>
      <c r="Y221" s="923"/>
      <c r="Z221" s="923"/>
    </row>
    <row r="222" spans="1:26" ht="12.75">
      <c r="A222" s="923"/>
      <c r="B222" s="923"/>
      <c r="C222" s="923"/>
      <c r="D222" s="923"/>
      <c r="E222" s="923"/>
      <c r="F222" s="923"/>
      <c r="G222" s="923"/>
      <c r="H222" s="923"/>
      <c r="I222" s="923"/>
      <c r="J222" s="923"/>
      <c r="K222" s="923"/>
      <c r="L222" s="923"/>
      <c r="M222" s="923"/>
      <c r="N222" s="923"/>
      <c r="O222" s="923"/>
      <c r="P222" s="923"/>
      <c r="Q222" s="923"/>
      <c r="R222" s="923"/>
      <c r="S222" s="923"/>
      <c r="T222" s="923"/>
      <c r="U222" s="923"/>
      <c r="V222" s="923"/>
      <c r="W222" s="923"/>
      <c r="X222" s="923"/>
      <c r="Y222" s="923"/>
      <c r="Z222" s="923"/>
    </row>
    <row r="223" spans="1:26" ht="12.75">
      <c r="A223" s="923"/>
      <c r="B223" s="923"/>
      <c r="C223" s="923"/>
      <c r="D223" s="923"/>
      <c r="E223" s="923"/>
      <c r="F223" s="923"/>
      <c r="G223" s="923"/>
      <c r="H223" s="923"/>
      <c r="I223" s="923"/>
      <c r="J223" s="923"/>
      <c r="K223" s="923"/>
      <c r="L223" s="923"/>
      <c r="M223" s="923"/>
      <c r="N223" s="923"/>
      <c r="O223" s="923"/>
      <c r="P223" s="923"/>
      <c r="Q223" s="923"/>
      <c r="R223" s="923"/>
      <c r="S223" s="923"/>
      <c r="T223" s="923"/>
      <c r="U223" s="923"/>
      <c r="V223" s="923"/>
      <c r="W223" s="923"/>
      <c r="X223" s="923"/>
      <c r="Y223" s="923"/>
      <c r="Z223" s="923"/>
    </row>
    <row r="224" spans="1:26" ht="12.75">
      <c r="A224" s="923"/>
      <c r="B224" s="923"/>
      <c r="C224" s="923"/>
      <c r="D224" s="923"/>
      <c r="E224" s="923"/>
      <c r="F224" s="923"/>
      <c r="G224" s="923"/>
      <c r="H224" s="923"/>
      <c r="I224" s="923"/>
      <c r="J224" s="923"/>
      <c r="K224" s="923"/>
      <c r="L224" s="923"/>
      <c r="M224" s="923"/>
      <c r="N224" s="923"/>
      <c r="O224" s="923"/>
      <c r="P224" s="923"/>
      <c r="Q224" s="923"/>
      <c r="R224" s="923"/>
      <c r="S224" s="923"/>
      <c r="T224" s="923"/>
      <c r="U224" s="923"/>
      <c r="V224" s="923"/>
      <c r="W224" s="923"/>
      <c r="X224" s="923"/>
      <c r="Y224" s="923"/>
      <c r="Z224" s="923"/>
    </row>
    <row r="225" spans="1:26" ht="12.75">
      <c r="A225" s="923"/>
      <c r="B225" s="923"/>
      <c r="C225" s="923"/>
      <c r="D225" s="923"/>
      <c r="E225" s="923"/>
      <c r="F225" s="923"/>
      <c r="G225" s="923"/>
      <c r="H225" s="923"/>
      <c r="I225" s="923"/>
      <c r="J225" s="923"/>
      <c r="K225" s="923"/>
      <c r="L225" s="923"/>
      <c r="M225" s="923"/>
      <c r="N225" s="923"/>
      <c r="O225" s="923"/>
      <c r="P225" s="923"/>
      <c r="Q225" s="923"/>
      <c r="R225" s="923"/>
      <c r="S225" s="923"/>
      <c r="T225" s="923"/>
      <c r="U225" s="923"/>
      <c r="V225" s="923"/>
      <c r="W225" s="923"/>
      <c r="X225" s="923"/>
      <c r="Y225" s="923"/>
      <c r="Z225" s="923"/>
    </row>
    <row r="226" spans="1:26" ht="12.75">
      <c r="A226" s="923"/>
      <c r="B226" s="923"/>
      <c r="C226" s="923"/>
      <c r="D226" s="923"/>
      <c r="E226" s="923"/>
      <c r="F226" s="923"/>
      <c r="G226" s="923"/>
      <c r="H226" s="923"/>
      <c r="I226" s="923"/>
      <c r="J226" s="923"/>
      <c r="K226" s="923"/>
      <c r="L226" s="923"/>
      <c r="M226" s="923"/>
      <c r="N226" s="923"/>
      <c r="O226" s="923"/>
      <c r="P226" s="923"/>
      <c r="Q226" s="923"/>
      <c r="R226" s="923"/>
      <c r="S226" s="923"/>
      <c r="T226" s="923"/>
      <c r="U226" s="923"/>
      <c r="V226" s="923"/>
      <c r="W226" s="923"/>
      <c r="X226" s="923"/>
      <c r="Y226" s="923"/>
      <c r="Z226" s="923"/>
    </row>
    <row r="227" spans="1:26" ht="12.75">
      <c r="A227" s="923"/>
      <c r="B227" s="923"/>
      <c r="C227" s="923"/>
      <c r="D227" s="923"/>
      <c r="E227" s="923"/>
      <c r="F227" s="923"/>
      <c r="G227" s="923"/>
      <c r="H227" s="923"/>
      <c r="I227" s="923"/>
      <c r="J227" s="923"/>
      <c r="K227" s="923"/>
      <c r="L227" s="923"/>
      <c r="M227" s="923"/>
      <c r="N227" s="923"/>
      <c r="O227" s="923"/>
      <c r="P227" s="923"/>
      <c r="Q227" s="923"/>
      <c r="R227" s="923"/>
      <c r="S227" s="923"/>
      <c r="T227" s="923"/>
      <c r="U227" s="923"/>
      <c r="V227" s="923"/>
      <c r="W227" s="923"/>
      <c r="X227" s="923"/>
      <c r="Y227" s="923"/>
      <c r="Z227" s="923"/>
    </row>
    <row r="228" spans="1:26" ht="12.75">
      <c r="A228" s="923"/>
      <c r="B228" s="923"/>
      <c r="C228" s="923"/>
      <c r="D228" s="923"/>
      <c r="E228" s="923"/>
      <c r="F228" s="923"/>
      <c r="G228" s="923"/>
      <c r="H228" s="923"/>
      <c r="I228" s="923"/>
      <c r="J228" s="923"/>
      <c r="K228" s="923"/>
      <c r="L228" s="923"/>
      <c r="M228" s="923"/>
      <c r="N228" s="923"/>
      <c r="O228" s="923"/>
      <c r="P228" s="923"/>
      <c r="Q228" s="923"/>
      <c r="R228" s="923"/>
      <c r="S228" s="923"/>
      <c r="T228" s="923"/>
      <c r="U228" s="923"/>
      <c r="V228" s="923"/>
      <c r="W228" s="923"/>
      <c r="X228" s="923"/>
      <c r="Y228" s="923"/>
      <c r="Z228" s="923"/>
    </row>
    <row r="229" spans="1:26" ht="12.75">
      <c r="A229" s="923"/>
      <c r="B229" s="923"/>
      <c r="C229" s="923"/>
      <c r="D229" s="923"/>
      <c r="E229" s="923"/>
      <c r="F229" s="923"/>
      <c r="G229" s="923"/>
      <c r="H229" s="923"/>
      <c r="I229" s="923"/>
      <c r="J229" s="923"/>
      <c r="K229" s="923"/>
      <c r="L229" s="923"/>
      <c r="M229" s="923"/>
      <c r="N229" s="923"/>
      <c r="O229" s="923"/>
      <c r="P229" s="923"/>
      <c r="Q229" s="923"/>
      <c r="R229" s="923"/>
      <c r="S229" s="923"/>
      <c r="T229" s="923"/>
      <c r="U229" s="923"/>
      <c r="V229" s="923"/>
      <c r="W229" s="923"/>
      <c r="X229" s="923"/>
      <c r="Y229" s="923"/>
      <c r="Z229" s="923"/>
    </row>
    <row r="230" spans="1:26" ht="12.75">
      <c r="A230" s="923"/>
      <c r="B230" s="923"/>
      <c r="C230" s="923"/>
      <c r="D230" s="923"/>
      <c r="E230" s="923"/>
      <c r="F230" s="923"/>
      <c r="G230" s="923"/>
      <c r="H230" s="923"/>
      <c r="I230" s="923"/>
      <c r="J230" s="923"/>
      <c r="K230" s="923"/>
      <c r="L230" s="923"/>
      <c r="M230" s="923"/>
      <c r="N230" s="923"/>
      <c r="O230" s="923"/>
      <c r="P230" s="923"/>
      <c r="Q230" s="923"/>
      <c r="R230" s="923"/>
      <c r="S230" s="923"/>
      <c r="T230" s="923"/>
      <c r="U230" s="923"/>
      <c r="V230" s="923"/>
      <c r="W230" s="923"/>
      <c r="X230" s="923"/>
      <c r="Y230" s="923"/>
      <c r="Z230" s="923"/>
    </row>
    <row r="231" spans="1:26" ht="12.75">
      <c r="A231" s="923"/>
      <c r="B231" s="923"/>
      <c r="C231" s="923"/>
      <c r="D231" s="923"/>
      <c r="E231" s="923"/>
      <c r="F231" s="923"/>
      <c r="G231" s="923"/>
      <c r="H231" s="923"/>
      <c r="I231" s="923"/>
      <c r="J231" s="923"/>
      <c r="K231" s="923"/>
      <c r="L231" s="923"/>
      <c r="M231" s="923"/>
      <c r="N231" s="923"/>
      <c r="O231" s="923"/>
      <c r="P231" s="923"/>
      <c r="Q231" s="923"/>
      <c r="R231" s="923"/>
      <c r="S231" s="923"/>
      <c r="T231" s="923"/>
      <c r="U231" s="923"/>
      <c r="V231" s="923"/>
      <c r="W231" s="923"/>
      <c r="X231" s="923"/>
      <c r="Y231" s="923"/>
      <c r="Z231" s="923"/>
    </row>
    <row r="232" spans="1:26" ht="12.75">
      <c r="A232" s="923"/>
      <c r="B232" s="923"/>
      <c r="C232" s="923"/>
      <c r="D232" s="923"/>
      <c r="E232" s="923"/>
      <c r="F232" s="923"/>
      <c r="G232" s="923"/>
      <c r="H232" s="923"/>
      <c r="I232" s="923"/>
      <c r="J232" s="923"/>
      <c r="K232" s="923"/>
      <c r="L232" s="923"/>
      <c r="M232" s="923"/>
      <c r="N232" s="923"/>
      <c r="O232" s="923"/>
      <c r="P232" s="923"/>
      <c r="Q232" s="923"/>
      <c r="R232" s="923"/>
      <c r="S232" s="923"/>
      <c r="T232" s="923"/>
      <c r="U232" s="923"/>
      <c r="V232" s="923"/>
      <c r="W232" s="923"/>
      <c r="X232" s="923"/>
      <c r="Y232" s="923"/>
      <c r="Z232" s="923"/>
    </row>
    <row r="233" spans="1:26" ht="12.75">
      <c r="A233" s="923"/>
      <c r="B233" s="923"/>
      <c r="C233" s="923"/>
      <c r="D233" s="923"/>
      <c r="E233" s="923"/>
      <c r="F233" s="923"/>
      <c r="G233" s="923"/>
      <c r="H233" s="923"/>
      <c r="I233" s="923"/>
      <c r="J233" s="923"/>
      <c r="K233" s="923"/>
      <c r="L233" s="923"/>
      <c r="M233" s="923"/>
      <c r="N233" s="923"/>
      <c r="O233" s="923"/>
      <c r="P233" s="923"/>
      <c r="Q233" s="923"/>
      <c r="R233" s="923"/>
      <c r="S233" s="923"/>
      <c r="T233" s="923"/>
      <c r="U233" s="923"/>
      <c r="V233" s="923"/>
      <c r="W233" s="923"/>
      <c r="X233" s="923"/>
      <c r="Y233" s="923"/>
      <c r="Z233" s="923"/>
    </row>
    <row r="234" spans="1:26" ht="12.75">
      <c r="A234" s="923"/>
      <c r="B234" s="923"/>
      <c r="C234" s="923"/>
      <c r="D234" s="923"/>
      <c r="E234" s="923"/>
      <c r="F234" s="923"/>
      <c r="G234" s="923"/>
      <c r="H234" s="923"/>
      <c r="I234" s="923"/>
      <c r="J234" s="923"/>
      <c r="K234" s="923"/>
      <c r="L234" s="923"/>
      <c r="M234" s="923"/>
      <c r="N234" s="923"/>
      <c r="O234" s="923"/>
      <c r="P234" s="923"/>
      <c r="Q234" s="923"/>
      <c r="R234" s="923"/>
      <c r="S234" s="923"/>
      <c r="T234" s="923"/>
      <c r="U234" s="923"/>
      <c r="V234" s="923"/>
      <c r="W234" s="923"/>
      <c r="X234" s="923"/>
      <c r="Y234" s="923"/>
      <c r="Z234" s="923"/>
    </row>
    <row r="235" spans="1:26" ht="12.75">
      <c r="A235" s="923"/>
      <c r="B235" s="923"/>
      <c r="C235" s="923"/>
      <c r="D235" s="923"/>
      <c r="E235" s="923"/>
      <c r="F235" s="923"/>
      <c r="G235" s="923"/>
      <c r="H235" s="923"/>
      <c r="I235" s="923"/>
      <c r="J235" s="923"/>
      <c r="K235" s="923"/>
      <c r="L235" s="923"/>
      <c r="M235" s="923"/>
      <c r="N235" s="923"/>
      <c r="O235" s="923"/>
      <c r="P235" s="923"/>
      <c r="Q235" s="923"/>
      <c r="R235" s="923"/>
      <c r="S235" s="923"/>
      <c r="T235" s="923"/>
      <c r="U235" s="923"/>
      <c r="V235" s="923"/>
      <c r="W235" s="923"/>
      <c r="X235" s="923"/>
      <c r="Y235" s="923"/>
      <c r="Z235" s="923"/>
    </row>
    <row r="236" spans="1:26" ht="12.75">
      <c r="A236" s="923"/>
      <c r="B236" s="923"/>
      <c r="C236" s="923"/>
      <c r="D236" s="923"/>
      <c r="E236" s="923"/>
      <c r="F236" s="923"/>
      <c r="G236" s="923"/>
      <c r="H236" s="923"/>
      <c r="I236" s="923"/>
      <c r="J236" s="923"/>
      <c r="K236" s="923"/>
      <c r="L236" s="923"/>
      <c r="M236" s="923"/>
      <c r="N236" s="923"/>
      <c r="O236" s="923"/>
      <c r="P236" s="923"/>
      <c r="Q236" s="923"/>
      <c r="R236" s="923"/>
      <c r="S236" s="923"/>
      <c r="T236" s="923"/>
      <c r="U236" s="923"/>
      <c r="V236" s="923"/>
      <c r="W236" s="923"/>
      <c r="X236" s="923"/>
      <c r="Y236" s="923"/>
      <c r="Z236" s="923"/>
    </row>
    <row r="237" spans="1:26" ht="12.75">
      <c r="A237" s="923"/>
      <c r="B237" s="923"/>
      <c r="C237" s="923"/>
      <c r="D237" s="923"/>
      <c r="E237" s="923"/>
      <c r="F237" s="923"/>
      <c r="G237" s="923"/>
      <c r="H237" s="923"/>
      <c r="I237" s="923"/>
      <c r="J237" s="923"/>
      <c r="K237" s="923"/>
      <c r="L237" s="923"/>
      <c r="M237" s="923"/>
      <c r="N237" s="923"/>
      <c r="O237" s="923"/>
      <c r="P237" s="923"/>
      <c r="Q237" s="923"/>
      <c r="R237" s="923"/>
      <c r="S237" s="923"/>
      <c r="T237" s="923"/>
      <c r="U237" s="923"/>
      <c r="V237" s="923"/>
      <c r="W237" s="923"/>
      <c r="X237" s="923"/>
      <c r="Y237" s="923"/>
      <c r="Z237" s="923"/>
    </row>
    <row r="238" spans="1:26" ht="12.75">
      <c r="A238" s="923"/>
      <c r="B238" s="923"/>
      <c r="C238" s="923"/>
      <c r="D238" s="923"/>
      <c r="E238" s="923"/>
      <c r="F238" s="923"/>
      <c r="G238" s="923"/>
      <c r="H238" s="923"/>
      <c r="I238" s="923"/>
      <c r="J238" s="923"/>
      <c r="K238" s="923"/>
      <c r="L238" s="923"/>
      <c r="M238" s="923"/>
      <c r="N238" s="923"/>
      <c r="O238" s="923"/>
      <c r="P238" s="923"/>
      <c r="Q238" s="923"/>
      <c r="R238" s="923"/>
      <c r="S238" s="923"/>
      <c r="T238" s="923"/>
      <c r="U238" s="923"/>
      <c r="V238" s="923"/>
      <c r="W238" s="923"/>
      <c r="X238" s="923"/>
      <c r="Y238" s="923"/>
      <c r="Z238" s="923"/>
    </row>
    <row r="239" spans="1:26" ht="12.75">
      <c r="A239" s="923"/>
      <c r="B239" s="923"/>
      <c r="C239" s="923"/>
      <c r="D239" s="923"/>
      <c r="E239" s="923"/>
      <c r="F239" s="923"/>
      <c r="G239" s="923"/>
      <c r="H239" s="923"/>
      <c r="I239" s="923"/>
      <c r="J239" s="923"/>
      <c r="K239" s="923"/>
      <c r="L239" s="923"/>
      <c r="M239" s="923"/>
      <c r="N239" s="923"/>
      <c r="O239" s="923"/>
      <c r="P239" s="923"/>
      <c r="Q239" s="923"/>
      <c r="R239" s="923"/>
      <c r="S239" s="923"/>
      <c r="T239" s="923"/>
      <c r="U239" s="923"/>
      <c r="V239" s="923"/>
      <c r="W239" s="923"/>
      <c r="X239" s="923"/>
      <c r="Y239" s="923"/>
      <c r="Z239" s="923"/>
    </row>
    <row r="240" spans="1:26" ht="12.75">
      <c r="A240" s="923"/>
      <c r="B240" s="923"/>
      <c r="C240" s="923"/>
      <c r="D240" s="923"/>
      <c r="E240" s="923"/>
      <c r="F240" s="923"/>
      <c r="G240" s="923"/>
      <c r="H240" s="923"/>
      <c r="I240" s="923"/>
      <c r="J240" s="923"/>
      <c r="K240" s="923"/>
      <c r="L240" s="923"/>
      <c r="M240" s="923"/>
      <c r="N240" s="923"/>
      <c r="O240" s="923"/>
      <c r="P240" s="923"/>
      <c r="Q240" s="923"/>
      <c r="R240" s="923"/>
      <c r="S240" s="923"/>
      <c r="T240" s="923"/>
      <c r="U240" s="923"/>
      <c r="V240" s="923"/>
      <c r="W240" s="923"/>
      <c r="X240" s="923"/>
      <c r="Y240" s="923"/>
      <c r="Z240" s="923"/>
    </row>
    <row r="241" spans="1:26" ht="12.75">
      <c r="A241" s="923"/>
      <c r="B241" s="923"/>
      <c r="C241" s="923"/>
      <c r="D241" s="923"/>
      <c r="E241" s="923"/>
      <c r="F241" s="923"/>
      <c r="G241" s="923"/>
      <c r="H241" s="923"/>
      <c r="I241" s="923"/>
      <c r="J241" s="923"/>
      <c r="K241" s="923"/>
      <c r="L241" s="923"/>
      <c r="M241" s="923"/>
      <c r="N241" s="923"/>
      <c r="O241" s="923"/>
      <c r="P241" s="923"/>
      <c r="Q241" s="923"/>
      <c r="R241" s="923"/>
      <c r="S241" s="923"/>
      <c r="T241" s="923"/>
      <c r="U241" s="923"/>
      <c r="V241" s="923"/>
      <c r="W241" s="923"/>
      <c r="X241" s="923"/>
      <c r="Y241" s="923"/>
      <c r="Z241" s="923"/>
    </row>
    <row r="242" spans="1:26" ht="12.75">
      <c r="A242" s="923"/>
      <c r="B242" s="923"/>
      <c r="C242" s="923"/>
      <c r="D242" s="923"/>
      <c r="E242" s="923"/>
      <c r="F242" s="923"/>
      <c r="G242" s="923"/>
      <c r="H242" s="923"/>
      <c r="I242" s="923"/>
      <c r="J242" s="923"/>
      <c r="K242" s="923"/>
      <c r="L242" s="923"/>
      <c r="M242" s="923"/>
      <c r="N242" s="923"/>
      <c r="O242" s="923"/>
      <c r="P242" s="923"/>
      <c r="Q242" s="923"/>
      <c r="R242" s="923"/>
      <c r="S242" s="923"/>
      <c r="T242" s="923"/>
      <c r="U242" s="923"/>
      <c r="V242" s="923"/>
      <c r="W242" s="923"/>
      <c r="X242" s="923"/>
      <c r="Y242" s="923"/>
      <c r="Z242" s="923"/>
    </row>
    <row r="243" spans="1:26" ht="12.75">
      <c r="A243" s="923"/>
      <c r="B243" s="923"/>
      <c r="C243" s="923"/>
      <c r="D243" s="923"/>
      <c r="E243" s="923"/>
      <c r="F243" s="923"/>
      <c r="G243" s="923"/>
      <c r="H243" s="923"/>
      <c r="I243" s="923"/>
      <c r="J243" s="923"/>
      <c r="K243" s="923"/>
      <c r="L243" s="923"/>
      <c r="M243" s="923"/>
      <c r="N243" s="923"/>
      <c r="O243" s="923"/>
      <c r="P243" s="923"/>
      <c r="Q243" s="923"/>
      <c r="R243" s="923"/>
      <c r="S243" s="923"/>
      <c r="T243" s="923"/>
      <c r="U243" s="923"/>
      <c r="V243" s="923"/>
      <c r="W243" s="923"/>
      <c r="X243" s="923"/>
      <c r="Y243" s="923"/>
      <c r="Z243" s="923"/>
    </row>
    <row r="244" spans="1:26" ht="12.75">
      <c r="A244" s="923"/>
      <c r="B244" s="923"/>
      <c r="C244" s="923"/>
      <c r="D244" s="923"/>
      <c r="E244" s="923"/>
      <c r="F244" s="923"/>
      <c r="G244" s="923"/>
      <c r="H244" s="923"/>
      <c r="I244" s="923"/>
      <c r="J244" s="923"/>
      <c r="K244" s="923"/>
      <c r="L244" s="923"/>
      <c r="M244" s="923"/>
      <c r="N244" s="923"/>
      <c r="O244" s="923"/>
      <c r="P244" s="923"/>
      <c r="Q244" s="923"/>
      <c r="R244" s="923"/>
      <c r="S244" s="923"/>
      <c r="T244" s="923"/>
      <c r="U244" s="923"/>
      <c r="V244" s="923"/>
      <c r="W244" s="923"/>
      <c r="X244" s="923"/>
      <c r="Y244" s="923"/>
      <c r="Z244" s="923"/>
    </row>
    <row r="245" spans="1:26" ht="12.75">
      <c r="A245" s="923"/>
      <c r="B245" s="923"/>
      <c r="C245" s="923"/>
      <c r="D245" s="923"/>
      <c r="E245" s="923"/>
      <c r="F245" s="923"/>
      <c r="G245" s="923"/>
      <c r="H245" s="923"/>
      <c r="I245" s="923"/>
      <c r="J245" s="923"/>
      <c r="K245" s="923"/>
      <c r="L245" s="923"/>
      <c r="M245" s="923"/>
      <c r="N245" s="923"/>
      <c r="O245" s="923"/>
      <c r="P245" s="923"/>
      <c r="Q245" s="923"/>
      <c r="R245" s="923"/>
      <c r="S245" s="923"/>
      <c r="T245" s="923"/>
      <c r="U245" s="923"/>
      <c r="V245" s="923"/>
      <c r="W245" s="923"/>
      <c r="X245" s="923"/>
      <c r="Y245" s="923"/>
      <c r="Z245" s="923"/>
    </row>
    <row r="246" spans="1:26" ht="12.75">
      <c r="A246" s="923"/>
      <c r="B246" s="923"/>
      <c r="C246" s="923"/>
      <c r="D246" s="923"/>
      <c r="E246" s="923"/>
      <c r="F246" s="923"/>
      <c r="G246" s="923"/>
      <c r="H246" s="923"/>
      <c r="I246" s="923"/>
      <c r="J246" s="923"/>
      <c r="K246" s="923"/>
      <c r="L246" s="923"/>
      <c r="M246" s="923"/>
      <c r="N246" s="923"/>
      <c r="O246" s="923"/>
      <c r="P246" s="923"/>
      <c r="Q246" s="923"/>
      <c r="R246" s="923"/>
      <c r="S246" s="923"/>
      <c r="T246" s="923"/>
      <c r="U246" s="923"/>
      <c r="V246" s="923"/>
      <c r="W246" s="923"/>
      <c r="X246" s="923"/>
      <c r="Y246" s="923"/>
      <c r="Z246" s="923"/>
    </row>
    <row r="247" spans="1:26" ht="12.75">
      <c r="A247" s="923"/>
      <c r="B247" s="923"/>
      <c r="C247" s="923"/>
      <c r="D247" s="923"/>
      <c r="E247" s="923"/>
      <c r="F247" s="923"/>
      <c r="G247" s="923"/>
      <c r="H247" s="923"/>
      <c r="I247" s="923"/>
      <c r="J247" s="923"/>
      <c r="K247" s="923"/>
      <c r="L247" s="923"/>
      <c r="M247" s="923"/>
      <c r="N247" s="923"/>
      <c r="O247" s="923"/>
      <c r="P247" s="923"/>
      <c r="Q247" s="923"/>
      <c r="R247" s="923"/>
      <c r="S247" s="923"/>
      <c r="T247" s="923"/>
      <c r="U247" s="923"/>
      <c r="V247" s="923"/>
      <c r="W247" s="923"/>
      <c r="X247" s="923"/>
      <c r="Y247" s="923"/>
      <c r="Z247" s="923"/>
    </row>
    <row r="248" spans="1:26" ht="12.75">
      <c r="A248" s="923"/>
      <c r="B248" s="923"/>
      <c r="C248" s="923"/>
      <c r="D248" s="923"/>
      <c r="E248" s="923"/>
      <c r="F248" s="923"/>
      <c r="G248" s="923"/>
      <c r="H248" s="923"/>
      <c r="I248" s="923"/>
      <c r="J248" s="923"/>
      <c r="K248" s="923"/>
      <c r="L248" s="923"/>
      <c r="M248" s="923"/>
      <c r="N248" s="923"/>
      <c r="O248" s="923"/>
      <c r="P248" s="923"/>
      <c r="Q248" s="923"/>
      <c r="R248" s="923"/>
      <c r="S248" s="923"/>
      <c r="T248" s="923"/>
      <c r="U248" s="923"/>
      <c r="V248" s="923"/>
      <c r="W248" s="923"/>
      <c r="X248" s="923"/>
      <c r="Y248" s="923"/>
      <c r="Z248" s="923"/>
    </row>
    <row r="249" spans="1:26" ht="12.75">
      <c r="A249" s="923"/>
      <c r="B249" s="923"/>
      <c r="C249" s="923"/>
      <c r="D249" s="923"/>
      <c r="E249" s="923"/>
      <c r="F249" s="923"/>
      <c r="G249" s="923"/>
      <c r="H249" s="923"/>
      <c r="I249" s="923"/>
      <c r="J249" s="923"/>
      <c r="K249" s="923"/>
      <c r="L249" s="923"/>
      <c r="M249" s="923"/>
      <c r="N249" s="923"/>
      <c r="O249" s="923"/>
      <c r="P249" s="923"/>
      <c r="Q249" s="923"/>
      <c r="R249" s="923"/>
      <c r="S249" s="923"/>
      <c r="T249" s="923"/>
      <c r="U249" s="923"/>
      <c r="V249" s="923"/>
      <c r="W249" s="923"/>
      <c r="X249" s="923"/>
      <c r="Y249" s="923"/>
      <c r="Z249" s="923"/>
    </row>
    <row r="250" spans="1:26" ht="12.75">
      <c r="A250" s="923"/>
      <c r="B250" s="923"/>
      <c r="C250" s="923"/>
      <c r="D250" s="923"/>
      <c r="E250" s="923"/>
      <c r="F250" s="923"/>
      <c r="G250" s="923"/>
      <c r="H250" s="923"/>
      <c r="I250" s="923"/>
      <c r="J250" s="923"/>
      <c r="K250" s="923"/>
      <c r="L250" s="923"/>
      <c r="M250" s="923"/>
      <c r="N250" s="923"/>
      <c r="O250" s="923"/>
      <c r="P250" s="923"/>
      <c r="Q250" s="923"/>
      <c r="R250" s="923"/>
      <c r="S250" s="923"/>
      <c r="T250" s="923"/>
      <c r="U250" s="923"/>
      <c r="V250" s="923"/>
      <c r="W250" s="923"/>
      <c r="X250" s="923"/>
      <c r="Y250" s="923"/>
      <c r="Z250" s="923"/>
    </row>
    <row r="251" spans="1:26" ht="12.75">
      <c r="A251" s="923"/>
      <c r="B251" s="923"/>
      <c r="C251" s="923"/>
      <c r="D251" s="923"/>
      <c r="E251" s="923"/>
      <c r="F251" s="923"/>
      <c r="G251" s="923"/>
      <c r="H251" s="923"/>
      <c r="I251" s="923"/>
      <c r="J251" s="923"/>
      <c r="K251" s="923"/>
      <c r="L251" s="923"/>
      <c r="M251" s="923"/>
      <c r="N251" s="923"/>
      <c r="O251" s="923"/>
      <c r="P251" s="923"/>
      <c r="Q251" s="923"/>
      <c r="R251" s="923"/>
      <c r="S251" s="923"/>
      <c r="T251" s="923"/>
      <c r="U251" s="923"/>
      <c r="V251" s="923"/>
      <c r="W251" s="923"/>
      <c r="X251" s="923"/>
      <c r="Y251" s="923"/>
      <c r="Z251" s="923"/>
    </row>
    <row r="252" spans="1:26" ht="12.75">
      <c r="A252" s="923"/>
      <c r="B252" s="923"/>
      <c r="C252" s="923"/>
      <c r="D252" s="923"/>
      <c r="E252" s="923"/>
      <c r="F252" s="923"/>
      <c r="G252" s="923"/>
      <c r="H252" s="923"/>
      <c r="I252" s="923"/>
      <c r="J252" s="923"/>
      <c r="K252" s="923"/>
      <c r="L252" s="923"/>
      <c r="M252" s="923"/>
      <c r="N252" s="923"/>
      <c r="O252" s="923"/>
      <c r="P252" s="923"/>
      <c r="Q252" s="923"/>
      <c r="R252" s="923"/>
      <c r="S252" s="923"/>
      <c r="T252" s="923"/>
      <c r="U252" s="923"/>
      <c r="V252" s="923"/>
      <c r="W252" s="923"/>
      <c r="X252" s="923"/>
      <c r="Y252" s="923"/>
      <c r="Z252" s="923"/>
    </row>
    <row r="253" spans="1:26" ht="12.75">
      <c r="A253" s="923"/>
      <c r="B253" s="923"/>
      <c r="C253" s="923"/>
      <c r="D253" s="923"/>
      <c r="E253" s="923"/>
      <c r="F253" s="923"/>
      <c r="G253" s="923"/>
      <c r="H253" s="923"/>
      <c r="I253" s="923"/>
      <c r="J253" s="923"/>
      <c r="K253" s="923"/>
      <c r="L253" s="923"/>
      <c r="M253" s="923"/>
      <c r="N253" s="923"/>
      <c r="O253" s="923"/>
      <c r="P253" s="923"/>
      <c r="Q253" s="923"/>
      <c r="R253" s="923"/>
      <c r="S253" s="923"/>
      <c r="T253" s="923"/>
      <c r="U253" s="923"/>
      <c r="V253" s="923"/>
      <c r="W253" s="923"/>
      <c r="X253" s="923"/>
      <c r="Y253" s="923"/>
      <c r="Z253" s="923"/>
    </row>
    <row r="254" spans="1:26" ht="12.75">
      <c r="A254" s="923"/>
      <c r="B254" s="923"/>
      <c r="C254" s="923"/>
      <c r="D254" s="923"/>
      <c r="E254" s="923"/>
      <c r="F254" s="923"/>
      <c r="G254" s="923"/>
      <c r="H254" s="923"/>
      <c r="I254" s="923"/>
      <c r="J254" s="923"/>
      <c r="K254" s="923"/>
      <c r="L254" s="923"/>
      <c r="M254" s="923"/>
      <c r="N254" s="923"/>
      <c r="O254" s="923"/>
      <c r="P254" s="923"/>
      <c r="Q254" s="923"/>
      <c r="R254" s="923"/>
      <c r="S254" s="923"/>
      <c r="T254" s="923"/>
      <c r="U254" s="923"/>
      <c r="V254" s="923"/>
      <c r="W254" s="923"/>
      <c r="X254" s="923"/>
      <c r="Y254" s="923"/>
      <c r="Z254" s="923"/>
    </row>
    <row r="255" spans="1:26" ht="12.75">
      <c r="A255" s="923"/>
      <c r="B255" s="923"/>
      <c r="C255" s="923"/>
      <c r="D255" s="923"/>
      <c r="E255" s="923"/>
      <c r="F255" s="923"/>
      <c r="G255" s="923"/>
      <c r="H255" s="923"/>
      <c r="I255" s="923"/>
      <c r="J255" s="923"/>
      <c r="K255" s="923"/>
      <c r="L255" s="923"/>
      <c r="M255" s="923"/>
      <c r="N255" s="923"/>
      <c r="O255" s="923"/>
      <c r="P255" s="923"/>
      <c r="Q255" s="923"/>
      <c r="R255" s="923"/>
      <c r="S255" s="923"/>
      <c r="T255" s="923"/>
      <c r="U255" s="923"/>
      <c r="V255" s="923"/>
      <c r="W255" s="923"/>
      <c r="X255" s="923"/>
      <c r="Y255" s="923"/>
      <c r="Z255" s="923"/>
    </row>
    <row r="256" spans="1:26" ht="12.75">
      <c r="A256" s="923"/>
      <c r="B256" s="923"/>
      <c r="C256" s="923"/>
      <c r="D256" s="923"/>
      <c r="E256" s="923"/>
      <c r="F256" s="923"/>
      <c r="G256" s="923"/>
      <c r="H256" s="923"/>
      <c r="I256" s="923"/>
      <c r="J256" s="923"/>
      <c r="K256" s="923"/>
      <c r="L256" s="923"/>
      <c r="M256" s="923"/>
      <c r="N256" s="923"/>
      <c r="O256" s="923"/>
      <c r="P256" s="923"/>
      <c r="Q256" s="923"/>
      <c r="R256" s="923"/>
      <c r="S256" s="923"/>
      <c r="T256" s="923"/>
      <c r="U256" s="923"/>
      <c r="V256" s="923"/>
      <c r="W256" s="923"/>
      <c r="X256" s="923"/>
      <c r="Y256" s="923"/>
      <c r="Z256" s="923"/>
    </row>
    <row r="257" spans="1:26" ht="12.75">
      <c r="A257" s="923"/>
      <c r="B257" s="923"/>
      <c r="C257" s="923"/>
      <c r="D257" s="923"/>
      <c r="E257" s="923"/>
      <c r="F257" s="923"/>
      <c r="G257" s="923"/>
      <c r="H257" s="923"/>
      <c r="I257" s="923"/>
      <c r="J257" s="923"/>
      <c r="K257" s="923"/>
      <c r="L257" s="923"/>
      <c r="M257" s="923"/>
      <c r="N257" s="923"/>
      <c r="O257" s="923"/>
      <c r="P257" s="923"/>
      <c r="Q257" s="923"/>
      <c r="R257" s="923"/>
      <c r="S257" s="923"/>
      <c r="T257" s="923"/>
      <c r="U257" s="923"/>
      <c r="V257" s="923"/>
      <c r="W257" s="923"/>
      <c r="X257" s="923"/>
      <c r="Y257" s="923"/>
      <c r="Z257" s="923"/>
    </row>
    <row r="258" spans="1:26" ht="12.75">
      <c r="A258" s="923"/>
      <c r="B258" s="923"/>
      <c r="C258" s="923"/>
      <c r="D258" s="923"/>
      <c r="E258" s="923"/>
      <c r="F258" s="923"/>
      <c r="G258" s="923"/>
      <c r="H258" s="923"/>
      <c r="I258" s="923"/>
      <c r="J258" s="923"/>
      <c r="K258" s="923"/>
      <c r="L258" s="923"/>
      <c r="M258" s="923"/>
      <c r="N258" s="923"/>
      <c r="O258" s="923"/>
      <c r="P258" s="923"/>
      <c r="Q258" s="923"/>
      <c r="R258" s="923"/>
      <c r="S258" s="923"/>
      <c r="T258" s="923"/>
      <c r="U258" s="923"/>
      <c r="V258" s="923"/>
      <c r="W258" s="923"/>
      <c r="X258" s="923"/>
      <c r="Y258" s="923"/>
      <c r="Z258" s="923"/>
    </row>
    <row r="259" spans="1:26" ht="12.75">
      <c r="A259" s="923"/>
      <c r="B259" s="923"/>
      <c r="C259" s="923"/>
      <c r="D259" s="923"/>
      <c r="E259" s="923"/>
      <c r="F259" s="923"/>
      <c r="G259" s="923"/>
      <c r="H259" s="923"/>
      <c r="I259" s="923"/>
      <c r="J259" s="923"/>
      <c r="K259" s="923"/>
      <c r="L259" s="923"/>
      <c r="M259" s="923"/>
      <c r="N259" s="923"/>
      <c r="O259" s="923"/>
      <c r="P259" s="923"/>
      <c r="Q259" s="923"/>
      <c r="R259" s="923"/>
      <c r="S259" s="923"/>
      <c r="T259" s="923"/>
      <c r="U259" s="923"/>
      <c r="V259" s="923"/>
      <c r="W259" s="923"/>
      <c r="X259" s="923"/>
      <c r="Y259" s="923"/>
      <c r="Z259" s="923"/>
    </row>
    <row r="260" spans="1:26" ht="12.75">
      <c r="A260" s="923"/>
      <c r="B260" s="923"/>
      <c r="C260" s="923"/>
      <c r="D260" s="923"/>
      <c r="E260" s="923"/>
      <c r="F260" s="923"/>
      <c r="G260" s="923"/>
      <c r="H260" s="923"/>
      <c r="I260" s="923"/>
      <c r="J260" s="923"/>
      <c r="K260" s="923"/>
      <c r="L260" s="923"/>
      <c r="M260" s="923"/>
      <c r="N260" s="923"/>
      <c r="O260" s="923"/>
      <c r="P260" s="923"/>
      <c r="Q260" s="923"/>
      <c r="R260" s="923"/>
      <c r="S260" s="923"/>
      <c r="T260" s="923"/>
      <c r="U260" s="923"/>
      <c r="V260" s="923"/>
      <c r="W260" s="923"/>
      <c r="X260" s="923"/>
      <c r="Y260" s="923"/>
      <c r="Z260" s="923"/>
    </row>
    <row r="261" spans="1:26" ht="12.75">
      <c r="A261" s="923"/>
      <c r="B261" s="923"/>
      <c r="C261" s="923"/>
      <c r="D261" s="923"/>
      <c r="E261" s="923"/>
      <c r="F261" s="923"/>
      <c r="G261" s="923"/>
      <c r="H261" s="923"/>
      <c r="I261" s="923"/>
      <c r="J261" s="923"/>
      <c r="K261" s="923"/>
      <c r="L261" s="923"/>
      <c r="M261" s="923"/>
      <c r="N261" s="923"/>
      <c r="O261" s="923"/>
      <c r="P261" s="923"/>
      <c r="Q261" s="923"/>
      <c r="R261" s="923"/>
      <c r="S261" s="923"/>
      <c r="T261" s="923"/>
      <c r="U261" s="923"/>
      <c r="V261" s="923"/>
      <c r="W261" s="923"/>
      <c r="X261" s="923"/>
      <c r="Y261" s="923"/>
      <c r="Z261" s="923"/>
    </row>
    <row r="262" spans="1:26" ht="12.75">
      <c r="A262" s="923"/>
      <c r="B262" s="923"/>
      <c r="C262" s="923"/>
      <c r="D262" s="923"/>
      <c r="E262" s="923"/>
      <c r="F262" s="923"/>
      <c r="G262" s="923"/>
      <c r="H262" s="923"/>
      <c r="I262" s="923"/>
      <c r="J262" s="923"/>
      <c r="K262" s="923"/>
      <c r="L262" s="923"/>
      <c r="M262" s="923"/>
      <c r="N262" s="923"/>
      <c r="O262" s="923"/>
      <c r="P262" s="923"/>
      <c r="Q262" s="923"/>
      <c r="R262" s="923"/>
      <c r="S262" s="923"/>
      <c r="T262" s="923"/>
      <c r="U262" s="923"/>
      <c r="V262" s="923"/>
      <c r="W262" s="923"/>
      <c r="X262" s="923"/>
      <c r="Y262" s="923"/>
      <c r="Z262" s="923"/>
    </row>
    <row r="263" spans="1:26" ht="12.75">
      <c r="A263" s="923"/>
      <c r="B263" s="923"/>
      <c r="C263" s="923"/>
      <c r="D263" s="923"/>
      <c r="E263" s="923"/>
      <c r="F263" s="923"/>
      <c r="G263" s="923"/>
      <c r="H263" s="923"/>
      <c r="I263" s="923"/>
      <c r="J263" s="923"/>
      <c r="K263" s="923"/>
      <c r="L263" s="923"/>
      <c r="M263" s="923"/>
      <c r="N263" s="923"/>
      <c r="O263" s="923"/>
      <c r="P263" s="923"/>
      <c r="Q263" s="923"/>
      <c r="R263" s="923"/>
      <c r="S263" s="923"/>
      <c r="T263" s="923"/>
      <c r="U263" s="923"/>
      <c r="V263" s="923"/>
      <c r="W263" s="923"/>
      <c r="X263" s="923"/>
      <c r="Y263" s="923"/>
      <c r="Z263" s="923"/>
    </row>
    <row r="264" spans="1:26" ht="12.75">
      <c r="A264" s="923"/>
      <c r="B264" s="923"/>
      <c r="C264" s="923"/>
      <c r="D264" s="923"/>
      <c r="E264" s="923"/>
      <c r="F264" s="923"/>
      <c r="G264" s="923"/>
      <c r="H264" s="923"/>
      <c r="I264" s="923"/>
      <c r="J264" s="923"/>
      <c r="K264" s="923"/>
      <c r="L264" s="923"/>
      <c r="M264" s="923"/>
      <c r="N264" s="923"/>
      <c r="O264" s="923"/>
      <c r="P264" s="923"/>
      <c r="Q264" s="923"/>
      <c r="R264" s="923"/>
      <c r="S264" s="923"/>
      <c r="T264" s="923"/>
      <c r="U264" s="923"/>
      <c r="V264" s="923"/>
      <c r="W264" s="923"/>
      <c r="X264" s="923"/>
      <c r="Y264" s="923"/>
      <c r="Z264" s="923"/>
    </row>
    <row r="265" spans="1:26" ht="12.75">
      <c r="A265" s="923"/>
      <c r="B265" s="923"/>
      <c r="C265" s="923"/>
      <c r="D265" s="923"/>
      <c r="E265" s="923"/>
      <c r="F265" s="923"/>
      <c r="G265" s="923"/>
      <c r="H265" s="923"/>
      <c r="I265" s="923"/>
      <c r="J265" s="923"/>
      <c r="K265" s="923"/>
      <c r="L265" s="923"/>
      <c r="M265" s="923"/>
      <c r="N265" s="923"/>
      <c r="O265" s="923"/>
      <c r="P265" s="923"/>
      <c r="Q265" s="923"/>
      <c r="R265" s="923"/>
      <c r="S265" s="923"/>
      <c r="T265" s="923"/>
      <c r="U265" s="923"/>
      <c r="V265" s="923"/>
      <c r="W265" s="923"/>
      <c r="X265" s="923"/>
      <c r="Y265" s="923"/>
      <c r="Z265" s="923"/>
    </row>
    <row r="266" spans="1:26" ht="12.75">
      <c r="A266" s="923"/>
      <c r="B266" s="923"/>
      <c r="C266" s="923"/>
      <c r="D266" s="923"/>
      <c r="E266" s="923"/>
      <c r="F266" s="923"/>
      <c r="G266" s="923"/>
      <c r="H266" s="923"/>
      <c r="I266" s="923"/>
      <c r="J266" s="923"/>
      <c r="K266" s="923"/>
      <c r="L266" s="923"/>
      <c r="M266" s="923"/>
      <c r="N266" s="923"/>
      <c r="O266" s="923"/>
      <c r="P266" s="923"/>
      <c r="Q266" s="923"/>
      <c r="R266" s="923"/>
      <c r="S266" s="923"/>
      <c r="T266" s="923"/>
      <c r="U266" s="923"/>
      <c r="V266" s="923"/>
      <c r="W266" s="923"/>
      <c r="X266" s="923"/>
      <c r="Y266" s="923"/>
      <c r="Z266" s="923"/>
    </row>
    <row r="267" spans="1:26" ht="12.75">
      <c r="A267" s="923"/>
      <c r="B267" s="923"/>
      <c r="C267" s="923"/>
      <c r="D267" s="923"/>
      <c r="E267" s="923"/>
      <c r="F267" s="923"/>
      <c r="G267" s="923"/>
      <c r="H267" s="923"/>
      <c r="I267" s="923"/>
      <c r="J267" s="923"/>
      <c r="K267" s="923"/>
      <c r="L267" s="923"/>
      <c r="M267" s="923"/>
      <c r="N267" s="923"/>
      <c r="O267" s="923"/>
      <c r="P267" s="923"/>
      <c r="Q267" s="923"/>
      <c r="R267" s="923"/>
      <c r="S267" s="923"/>
      <c r="T267" s="923"/>
      <c r="U267" s="923"/>
      <c r="V267" s="923"/>
      <c r="W267" s="923"/>
      <c r="X267" s="923"/>
      <c r="Y267" s="923"/>
      <c r="Z267" s="923"/>
    </row>
    <row r="268" spans="1:26" ht="12.75">
      <c r="A268" s="923"/>
      <c r="B268" s="923"/>
      <c r="C268" s="923"/>
      <c r="D268" s="923"/>
      <c r="E268" s="923"/>
      <c r="F268" s="923"/>
      <c r="G268" s="923"/>
      <c r="H268" s="923"/>
      <c r="I268" s="923"/>
      <c r="J268" s="923"/>
      <c r="K268" s="923"/>
      <c r="L268" s="923"/>
      <c r="M268" s="923"/>
      <c r="N268" s="923"/>
      <c r="O268" s="923"/>
      <c r="P268" s="923"/>
      <c r="Q268" s="923"/>
      <c r="R268" s="923"/>
      <c r="S268" s="923"/>
      <c r="T268" s="923"/>
      <c r="U268" s="923"/>
      <c r="V268" s="923"/>
      <c r="W268" s="923"/>
      <c r="X268" s="923"/>
      <c r="Y268" s="923"/>
      <c r="Z268" s="923"/>
    </row>
    <row r="269" spans="1:26" ht="12.75">
      <c r="A269" s="923"/>
      <c r="B269" s="923"/>
      <c r="C269" s="923"/>
      <c r="D269" s="923"/>
      <c r="E269" s="923"/>
      <c r="F269" s="923"/>
      <c r="G269" s="923"/>
      <c r="H269" s="923"/>
      <c r="I269" s="923"/>
      <c r="J269" s="923"/>
      <c r="K269" s="923"/>
      <c r="L269" s="923"/>
      <c r="M269" s="923"/>
      <c r="N269" s="923"/>
      <c r="O269" s="923"/>
      <c r="P269" s="923"/>
      <c r="Q269" s="923"/>
      <c r="R269" s="923"/>
      <c r="S269" s="923"/>
      <c r="T269" s="923"/>
      <c r="U269" s="923"/>
      <c r="V269" s="923"/>
      <c r="W269" s="923"/>
      <c r="X269" s="923"/>
      <c r="Y269" s="923"/>
      <c r="Z269" s="923"/>
    </row>
    <row r="270" spans="1:26" ht="12.75">
      <c r="A270" s="923"/>
      <c r="B270" s="923"/>
      <c r="C270" s="923"/>
      <c r="D270" s="923"/>
      <c r="E270" s="923"/>
      <c r="F270" s="923"/>
      <c r="G270" s="923"/>
      <c r="H270" s="923"/>
      <c r="I270" s="923"/>
      <c r="J270" s="923"/>
      <c r="K270" s="923"/>
      <c r="L270" s="923"/>
      <c r="M270" s="923"/>
      <c r="N270" s="923"/>
      <c r="O270" s="923"/>
      <c r="P270" s="923"/>
      <c r="Q270" s="923"/>
      <c r="R270" s="923"/>
      <c r="S270" s="923"/>
      <c r="T270" s="923"/>
      <c r="U270" s="923"/>
      <c r="V270" s="923"/>
      <c r="W270" s="923"/>
      <c r="X270" s="923"/>
      <c r="Y270" s="923"/>
      <c r="Z270" s="923"/>
    </row>
    <row r="271" spans="1:26" ht="12.75">
      <c r="A271" s="923"/>
      <c r="B271" s="923"/>
      <c r="C271" s="923"/>
      <c r="D271" s="923"/>
      <c r="E271" s="923"/>
      <c r="F271" s="923"/>
      <c r="G271" s="923"/>
      <c r="H271" s="923"/>
      <c r="I271" s="923"/>
      <c r="J271" s="923"/>
      <c r="K271" s="923"/>
      <c r="L271" s="923"/>
      <c r="M271" s="923"/>
      <c r="N271" s="923"/>
      <c r="O271" s="923"/>
      <c r="P271" s="923"/>
      <c r="Q271" s="923"/>
      <c r="R271" s="923"/>
      <c r="S271" s="923"/>
      <c r="T271" s="923"/>
      <c r="U271" s="923"/>
      <c r="V271" s="923"/>
      <c r="W271" s="923"/>
      <c r="X271" s="923"/>
      <c r="Y271" s="923"/>
      <c r="Z271" s="923"/>
    </row>
    <row r="272" spans="1:26" ht="12.75">
      <c r="A272" s="923"/>
      <c r="B272" s="923"/>
      <c r="C272" s="923"/>
      <c r="D272" s="923"/>
      <c r="E272" s="923"/>
      <c r="F272" s="923"/>
      <c r="G272" s="923"/>
      <c r="H272" s="923"/>
      <c r="I272" s="923"/>
      <c r="J272" s="923"/>
      <c r="K272" s="923"/>
      <c r="L272" s="923"/>
      <c r="M272" s="923"/>
      <c r="N272" s="923"/>
      <c r="O272" s="923"/>
      <c r="P272" s="923"/>
      <c r="Q272" s="923"/>
      <c r="R272" s="923"/>
      <c r="S272" s="923"/>
      <c r="T272" s="923"/>
      <c r="U272" s="923"/>
      <c r="V272" s="923"/>
      <c r="W272" s="923"/>
      <c r="X272" s="923"/>
      <c r="Y272" s="923"/>
      <c r="Z272" s="923"/>
    </row>
    <row r="273" spans="1:26" ht="12.75">
      <c r="A273" s="923"/>
      <c r="B273" s="923"/>
      <c r="C273" s="923"/>
      <c r="D273" s="923"/>
      <c r="E273" s="923"/>
      <c r="F273" s="923"/>
      <c r="G273" s="923"/>
      <c r="H273" s="923"/>
      <c r="I273" s="923"/>
      <c r="J273" s="923"/>
      <c r="K273" s="923"/>
      <c r="L273" s="923"/>
      <c r="M273" s="923"/>
      <c r="N273" s="923"/>
      <c r="O273" s="923"/>
      <c r="P273" s="923"/>
      <c r="Q273" s="923"/>
      <c r="R273" s="923"/>
      <c r="S273" s="923"/>
      <c r="T273" s="923"/>
      <c r="U273" s="923"/>
      <c r="V273" s="923"/>
      <c r="W273" s="923"/>
      <c r="X273" s="923"/>
      <c r="Y273" s="923"/>
      <c r="Z273" s="923"/>
    </row>
    <row r="274" spans="1:26" ht="12.75">
      <c r="A274" s="923"/>
      <c r="B274" s="923"/>
      <c r="C274" s="923"/>
      <c r="D274" s="923"/>
      <c r="E274" s="923"/>
      <c r="F274" s="923"/>
      <c r="G274" s="923"/>
      <c r="H274" s="923"/>
      <c r="I274" s="923"/>
      <c r="J274" s="923"/>
      <c r="K274" s="923"/>
      <c r="L274" s="923"/>
      <c r="M274" s="923"/>
      <c r="N274" s="923"/>
      <c r="O274" s="923"/>
      <c r="P274" s="923"/>
      <c r="Q274" s="923"/>
      <c r="R274" s="923"/>
      <c r="S274" s="923"/>
      <c r="T274" s="923"/>
      <c r="U274" s="923"/>
      <c r="V274" s="923"/>
      <c r="W274" s="923"/>
      <c r="X274" s="923"/>
      <c r="Y274" s="923"/>
      <c r="Z274" s="923"/>
    </row>
    <row r="275" spans="1:26" ht="12.75">
      <c r="A275" s="923"/>
      <c r="B275" s="923"/>
      <c r="C275" s="923"/>
      <c r="D275" s="923"/>
      <c r="E275" s="923"/>
      <c r="F275" s="923"/>
      <c r="G275" s="923"/>
      <c r="H275" s="923"/>
      <c r="I275" s="923"/>
      <c r="J275" s="923"/>
      <c r="K275" s="923"/>
      <c r="L275" s="923"/>
      <c r="M275" s="923"/>
      <c r="N275" s="923"/>
      <c r="O275" s="923"/>
      <c r="P275" s="923"/>
      <c r="Q275" s="923"/>
      <c r="R275" s="923"/>
      <c r="S275" s="923"/>
      <c r="T275" s="923"/>
      <c r="U275" s="923"/>
      <c r="V275" s="923"/>
      <c r="W275" s="923"/>
      <c r="X275" s="923"/>
      <c r="Y275" s="923"/>
      <c r="Z275" s="923"/>
    </row>
    <row r="276" spans="1:26" ht="12.75">
      <c r="A276" s="923"/>
      <c r="B276" s="923"/>
      <c r="C276" s="923"/>
      <c r="D276" s="923"/>
      <c r="E276" s="923"/>
      <c r="F276" s="923"/>
      <c r="G276" s="923"/>
      <c r="H276" s="923"/>
      <c r="I276" s="923"/>
      <c r="J276" s="923"/>
      <c r="K276" s="923"/>
      <c r="L276" s="923"/>
      <c r="M276" s="923"/>
      <c r="N276" s="923"/>
      <c r="O276" s="923"/>
      <c r="P276" s="923"/>
      <c r="Q276" s="923"/>
      <c r="R276" s="923"/>
      <c r="S276" s="923"/>
      <c r="T276" s="923"/>
      <c r="U276" s="923"/>
      <c r="V276" s="923"/>
      <c r="W276" s="923"/>
      <c r="X276" s="923"/>
      <c r="Y276" s="923"/>
      <c r="Z276" s="923"/>
    </row>
    <row r="277" spans="1:26" ht="12.75">
      <c r="A277" s="923"/>
      <c r="B277" s="923"/>
      <c r="C277" s="923"/>
      <c r="D277" s="923"/>
      <c r="E277" s="923"/>
      <c r="F277" s="923"/>
      <c r="G277" s="923"/>
      <c r="H277" s="923"/>
      <c r="I277" s="923"/>
      <c r="J277" s="923"/>
      <c r="K277" s="923"/>
      <c r="L277" s="923"/>
      <c r="M277" s="923"/>
      <c r="N277" s="923"/>
      <c r="O277" s="923"/>
      <c r="P277" s="923"/>
      <c r="Q277" s="923"/>
      <c r="R277" s="923"/>
      <c r="S277" s="923"/>
      <c r="T277" s="923"/>
      <c r="U277" s="923"/>
      <c r="V277" s="923"/>
      <c r="W277" s="923"/>
      <c r="X277" s="923"/>
      <c r="Y277" s="923"/>
      <c r="Z277" s="923"/>
    </row>
    <row r="278" spans="1:26" ht="12.75">
      <c r="A278" s="923"/>
      <c r="B278" s="923"/>
      <c r="C278" s="923"/>
      <c r="D278" s="923"/>
      <c r="E278" s="923"/>
      <c r="F278" s="923"/>
      <c r="G278" s="923"/>
      <c r="H278" s="923"/>
      <c r="I278" s="923"/>
      <c r="J278" s="923"/>
      <c r="K278" s="923"/>
      <c r="L278" s="923"/>
      <c r="M278" s="923"/>
      <c r="N278" s="923"/>
      <c r="O278" s="923"/>
      <c r="P278" s="923"/>
      <c r="Q278" s="923"/>
      <c r="R278" s="923"/>
      <c r="S278" s="923"/>
      <c r="T278" s="923"/>
      <c r="U278" s="923"/>
      <c r="V278" s="923"/>
      <c r="W278" s="923"/>
      <c r="X278" s="923"/>
      <c r="Y278" s="923"/>
      <c r="Z278" s="923"/>
    </row>
    <row r="279" spans="1:26" ht="12.75">
      <c r="A279" s="923"/>
      <c r="B279" s="923"/>
      <c r="C279" s="923"/>
      <c r="D279" s="923"/>
      <c r="E279" s="923"/>
      <c r="F279" s="923"/>
      <c r="G279" s="923"/>
      <c r="H279" s="923"/>
      <c r="I279" s="923"/>
      <c r="J279" s="923"/>
      <c r="K279" s="923"/>
      <c r="L279" s="923"/>
      <c r="M279" s="923"/>
      <c r="N279" s="923"/>
      <c r="O279" s="923"/>
      <c r="P279" s="923"/>
      <c r="Q279" s="923"/>
      <c r="R279" s="923"/>
      <c r="S279" s="923"/>
      <c r="T279" s="923"/>
      <c r="U279" s="923"/>
      <c r="V279" s="923"/>
      <c r="W279" s="923"/>
      <c r="X279" s="923"/>
      <c r="Y279" s="923"/>
      <c r="Z279" s="923"/>
    </row>
    <row r="280" spans="1:26" ht="12.75">
      <c r="A280" s="923"/>
      <c r="B280" s="923"/>
      <c r="C280" s="923"/>
      <c r="D280" s="923"/>
      <c r="E280" s="923"/>
      <c r="F280" s="923"/>
      <c r="G280" s="923"/>
      <c r="H280" s="923"/>
      <c r="I280" s="923"/>
      <c r="J280" s="923"/>
      <c r="K280" s="923"/>
      <c r="L280" s="923"/>
      <c r="M280" s="923"/>
      <c r="N280" s="923"/>
      <c r="O280" s="923"/>
      <c r="P280" s="923"/>
      <c r="Q280" s="923"/>
      <c r="R280" s="923"/>
      <c r="S280" s="923"/>
      <c r="T280" s="923"/>
      <c r="U280" s="923"/>
      <c r="V280" s="923"/>
      <c r="W280" s="923"/>
      <c r="X280" s="923"/>
      <c r="Y280" s="923"/>
      <c r="Z280" s="923"/>
    </row>
    <row r="281" spans="1:26" ht="12.75">
      <c r="A281" s="923"/>
      <c r="B281" s="923"/>
      <c r="C281" s="923"/>
      <c r="D281" s="923"/>
      <c r="E281" s="923"/>
      <c r="F281" s="923"/>
      <c r="G281" s="923"/>
      <c r="H281" s="923"/>
      <c r="I281" s="923"/>
      <c r="J281" s="923"/>
      <c r="K281" s="923"/>
      <c r="L281" s="923"/>
      <c r="M281" s="923"/>
      <c r="N281" s="923"/>
      <c r="O281" s="923"/>
      <c r="P281" s="923"/>
      <c r="Q281" s="923"/>
      <c r="R281" s="923"/>
      <c r="S281" s="923"/>
      <c r="T281" s="923"/>
      <c r="U281" s="923"/>
      <c r="V281" s="923"/>
      <c r="W281" s="923"/>
      <c r="X281" s="923"/>
      <c r="Y281" s="923"/>
      <c r="Z281" s="923"/>
    </row>
    <row r="282" spans="1:26" ht="12.75">
      <c r="A282" s="923"/>
      <c r="B282" s="923"/>
      <c r="C282" s="923"/>
      <c r="D282" s="923"/>
      <c r="E282" s="923"/>
      <c r="F282" s="923"/>
      <c r="G282" s="923"/>
      <c r="H282" s="923"/>
      <c r="I282" s="923"/>
      <c r="J282" s="923"/>
      <c r="K282" s="923"/>
      <c r="L282" s="923"/>
      <c r="M282" s="923"/>
      <c r="N282" s="923"/>
      <c r="O282" s="923"/>
      <c r="P282" s="923"/>
      <c r="Q282" s="923"/>
      <c r="R282" s="923"/>
      <c r="S282" s="923"/>
      <c r="T282" s="923"/>
      <c r="U282" s="923"/>
      <c r="V282" s="923"/>
      <c r="W282" s="923"/>
      <c r="X282" s="923"/>
      <c r="Y282" s="923"/>
      <c r="Z282" s="923"/>
    </row>
    <row r="283" spans="1:26" ht="12.75">
      <c r="A283" s="923"/>
      <c r="B283" s="923"/>
      <c r="C283" s="923"/>
      <c r="D283" s="923"/>
      <c r="E283" s="923"/>
      <c r="F283" s="923"/>
      <c r="G283" s="923"/>
      <c r="H283" s="923"/>
      <c r="I283" s="923"/>
      <c r="J283" s="923"/>
      <c r="K283" s="923"/>
      <c r="L283" s="923"/>
      <c r="M283" s="923"/>
      <c r="N283" s="923"/>
      <c r="O283" s="923"/>
      <c r="P283" s="923"/>
      <c r="Q283" s="923"/>
      <c r="R283" s="923"/>
      <c r="S283" s="923"/>
      <c r="T283" s="923"/>
      <c r="U283" s="923"/>
      <c r="V283" s="923"/>
      <c r="W283" s="923"/>
      <c r="X283" s="923"/>
      <c r="Y283" s="923"/>
      <c r="Z283" s="923"/>
    </row>
    <row r="284" spans="1:26" ht="12.75">
      <c r="A284" s="923"/>
      <c r="B284" s="923"/>
      <c r="C284" s="923"/>
      <c r="D284" s="923"/>
      <c r="E284" s="923"/>
      <c r="F284" s="923"/>
      <c r="G284" s="923"/>
      <c r="H284" s="923"/>
      <c r="I284" s="923"/>
      <c r="J284" s="923"/>
      <c r="K284" s="923"/>
      <c r="L284" s="923"/>
      <c r="M284" s="923"/>
      <c r="N284" s="923"/>
      <c r="O284" s="923"/>
      <c r="P284" s="923"/>
      <c r="Q284" s="923"/>
      <c r="R284" s="923"/>
      <c r="S284" s="923"/>
      <c r="T284" s="923"/>
      <c r="U284" s="923"/>
      <c r="V284" s="923"/>
      <c r="W284" s="923"/>
      <c r="X284" s="923"/>
      <c r="Y284" s="923"/>
      <c r="Z284" s="923"/>
    </row>
    <row r="285" spans="1:26" ht="12.75">
      <c r="A285" s="923"/>
      <c r="B285" s="923"/>
      <c r="C285" s="923"/>
      <c r="D285" s="923"/>
      <c r="E285" s="923"/>
      <c r="F285" s="923"/>
      <c r="G285" s="923"/>
      <c r="H285" s="923"/>
      <c r="I285" s="923"/>
      <c r="J285" s="923"/>
      <c r="K285" s="923"/>
      <c r="L285" s="923"/>
      <c r="M285" s="923"/>
      <c r="N285" s="923"/>
      <c r="O285" s="923"/>
      <c r="P285" s="923"/>
      <c r="Q285" s="923"/>
      <c r="R285" s="923"/>
      <c r="S285" s="923"/>
      <c r="T285" s="923"/>
      <c r="U285" s="923"/>
      <c r="V285" s="923"/>
      <c r="W285" s="923"/>
      <c r="X285" s="923"/>
      <c r="Y285" s="923"/>
      <c r="Z285" s="923"/>
    </row>
    <row r="286" spans="1:26" ht="12.75">
      <c r="A286" s="923"/>
      <c r="B286" s="923"/>
      <c r="C286" s="923"/>
      <c r="D286" s="923"/>
      <c r="E286" s="923"/>
      <c r="F286" s="923"/>
      <c r="G286" s="923"/>
      <c r="H286" s="923"/>
      <c r="I286" s="923"/>
      <c r="J286" s="923"/>
      <c r="K286" s="923"/>
      <c r="L286" s="923"/>
      <c r="M286" s="923"/>
      <c r="N286" s="923"/>
      <c r="O286" s="923"/>
      <c r="P286" s="923"/>
      <c r="Q286" s="923"/>
      <c r="R286" s="923"/>
      <c r="S286" s="923"/>
      <c r="T286" s="923"/>
      <c r="U286" s="923"/>
      <c r="V286" s="923"/>
      <c r="W286" s="923"/>
      <c r="X286" s="923"/>
      <c r="Y286" s="923"/>
      <c r="Z286" s="923"/>
    </row>
    <row r="287" spans="1:26" ht="12.75">
      <c r="A287" s="923"/>
      <c r="B287" s="923"/>
      <c r="C287" s="923"/>
      <c r="D287" s="923"/>
      <c r="E287" s="923"/>
      <c r="F287" s="923"/>
      <c r="G287" s="923"/>
      <c r="H287" s="923"/>
      <c r="I287" s="923"/>
      <c r="J287" s="923"/>
      <c r="K287" s="923"/>
      <c r="L287" s="923"/>
      <c r="M287" s="923"/>
      <c r="N287" s="923"/>
      <c r="O287" s="923"/>
      <c r="P287" s="923"/>
      <c r="Q287" s="923"/>
      <c r="R287" s="923"/>
      <c r="S287" s="923"/>
      <c r="T287" s="923"/>
      <c r="U287" s="923"/>
      <c r="V287" s="923"/>
      <c r="W287" s="923"/>
      <c r="X287" s="923"/>
      <c r="Y287" s="923"/>
      <c r="Z287" s="923"/>
    </row>
    <row r="288" spans="1:26" ht="12.75">
      <c r="A288" s="923"/>
      <c r="B288" s="923"/>
      <c r="C288" s="923"/>
      <c r="D288" s="923"/>
      <c r="E288" s="923"/>
      <c r="F288" s="923"/>
      <c r="G288" s="923"/>
      <c r="H288" s="923"/>
      <c r="I288" s="923"/>
      <c r="J288" s="923"/>
      <c r="K288" s="923"/>
      <c r="L288" s="923"/>
      <c r="M288" s="923"/>
      <c r="N288" s="923"/>
      <c r="O288" s="923"/>
      <c r="P288" s="923"/>
      <c r="Q288" s="923"/>
      <c r="R288" s="923"/>
      <c r="S288" s="923"/>
      <c r="T288" s="923"/>
      <c r="U288" s="923"/>
      <c r="V288" s="923"/>
      <c r="W288" s="923"/>
      <c r="X288" s="923"/>
      <c r="Y288" s="923"/>
      <c r="Z288" s="923"/>
    </row>
    <row r="289" spans="1:26" ht="12.75">
      <c r="A289" s="923"/>
      <c r="B289" s="923"/>
      <c r="C289" s="923"/>
      <c r="D289" s="923"/>
      <c r="E289" s="923"/>
      <c r="F289" s="923"/>
      <c r="G289" s="923"/>
      <c r="H289" s="923"/>
      <c r="I289" s="923"/>
      <c r="J289" s="923"/>
      <c r="K289" s="923"/>
      <c r="L289" s="923"/>
      <c r="M289" s="923"/>
      <c r="N289" s="923"/>
      <c r="O289" s="923"/>
      <c r="P289" s="923"/>
      <c r="Q289" s="923"/>
      <c r="R289" s="923"/>
      <c r="S289" s="923"/>
      <c r="T289" s="923"/>
      <c r="U289" s="923"/>
      <c r="V289" s="923"/>
      <c r="W289" s="923"/>
      <c r="X289" s="923"/>
      <c r="Y289" s="923"/>
      <c r="Z289" s="923"/>
    </row>
    <row r="290" spans="1:26" ht="12.75">
      <c r="A290" s="923"/>
      <c r="B290" s="923"/>
      <c r="C290" s="923"/>
      <c r="D290" s="923"/>
      <c r="E290" s="923"/>
      <c r="F290" s="923"/>
      <c r="G290" s="923"/>
      <c r="H290" s="923"/>
      <c r="I290" s="923"/>
      <c r="J290" s="923"/>
      <c r="K290" s="923"/>
      <c r="L290" s="923"/>
      <c r="M290" s="923"/>
      <c r="N290" s="923"/>
      <c r="O290" s="923"/>
      <c r="P290" s="923"/>
      <c r="Q290" s="923"/>
      <c r="R290" s="923"/>
      <c r="S290" s="923"/>
      <c r="T290" s="923"/>
      <c r="U290" s="923"/>
      <c r="V290" s="923"/>
      <c r="W290" s="923"/>
      <c r="X290" s="923"/>
      <c r="Y290" s="923"/>
      <c r="Z290" s="923"/>
    </row>
    <row r="291" spans="1:26" ht="12.75">
      <c r="A291" s="923"/>
      <c r="B291" s="923"/>
      <c r="C291" s="923"/>
      <c r="D291" s="923"/>
      <c r="E291" s="923"/>
      <c r="F291" s="923"/>
      <c r="G291" s="923"/>
      <c r="H291" s="923"/>
      <c r="I291" s="923"/>
      <c r="J291" s="923"/>
      <c r="K291" s="923"/>
      <c r="L291" s="923"/>
      <c r="M291" s="923"/>
      <c r="N291" s="923"/>
      <c r="O291" s="923"/>
      <c r="P291" s="923"/>
      <c r="Q291" s="923"/>
      <c r="R291" s="923"/>
      <c r="S291" s="923"/>
      <c r="T291" s="923"/>
      <c r="U291" s="923"/>
      <c r="V291" s="923"/>
      <c r="W291" s="923"/>
      <c r="X291" s="923"/>
      <c r="Y291" s="923"/>
      <c r="Z291" s="923"/>
    </row>
    <row r="292" spans="1:26" ht="12.75">
      <c r="A292" s="923"/>
      <c r="B292" s="923"/>
      <c r="C292" s="923"/>
      <c r="D292" s="923"/>
      <c r="E292" s="923"/>
      <c r="F292" s="923"/>
      <c r="G292" s="923"/>
      <c r="H292" s="923"/>
      <c r="I292" s="923"/>
      <c r="J292" s="923"/>
      <c r="K292" s="923"/>
      <c r="L292" s="923"/>
      <c r="M292" s="923"/>
      <c r="N292" s="923"/>
      <c r="O292" s="923"/>
      <c r="P292" s="923"/>
      <c r="Q292" s="923"/>
      <c r="R292" s="923"/>
      <c r="S292" s="923"/>
      <c r="T292" s="923"/>
      <c r="U292" s="923"/>
      <c r="V292" s="923"/>
      <c r="W292" s="923"/>
      <c r="X292" s="923"/>
      <c r="Y292" s="923"/>
      <c r="Z292" s="923"/>
    </row>
    <row r="293" spans="1:26" ht="12.75">
      <c r="A293" s="923"/>
      <c r="B293" s="923"/>
      <c r="C293" s="923"/>
      <c r="D293" s="923"/>
      <c r="E293" s="923"/>
      <c r="F293" s="923"/>
      <c r="G293" s="923"/>
      <c r="H293" s="923"/>
      <c r="I293" s="923"/>
      <c r="J293" s="923"/>
      <c r="K293" s="923"/>
      <c r="L293" s="923"/>
      <c r="M293" s="923"/>
      <c r="N293" s="923"/>
      <c r="O293" s="923"/>
      <c r="P293" s="923"/>
      <c r="Q293" s="923"/>
      <c r="R293" s="923"/>
      <c r="S293" s="923"/>
      <c r="T293" s="923"/>
      <c r="U293" s="923"/>
      <c r="V293" s="923"/>
      <c r="W293" s="923"/>
      <c r="X293" s="923"/>
      <c r="Y293" s="923"/>
      <c r="Z293" s="923"/>
    </row>
    <row r="294" spans="1:26" ht="12.75">
      <c r="A294" s="923"/>
      <c r="B294" s="923"/>
      <c r="C294" s="923"/>
      <c r="D294" s="923"/>
      <c r="E294" s="923"/>
      <c r="F294" s="923"/>
      <c r="G294" s="923"/>
      <c r="H294" s="923"/>
      <c r="I294" s="923"/>
      <c r="J294" s="923"/>
      <c r="K294" s="923"/>
      <c r="L294" s="923"/>
      <c r="M294" s="923"/>
      <c r="N294" s="923"/>
      <c r="O294" s="923"/>
      <c r="P294" s="923"/>
      <c r="Q294" s="923"/>
      <c r="R294" s="923"/>
      <c r="S294" s="923"/>
      <c r="T294" s="923"/>
      <c r="U294" s="923"/>
      <c r="V294" s="923"/>
      <c r="W294" s="923"/>
      <c r="X294" s="923"/>
      <c r="Y294" s="923"/>
      <c r="Z294" s="923"/>
    </row>
    <row r="295" spans="1:26" ht="12.75">
      <c r="A295" s="923"/>
      <c r="B295" s="923"/>
      <c r="C295" s="923"/>
      <c r="D295" s="923"/>
      <c r="E295" s="923"/>
      <c r="F295" s="923"/>
      <c r="G295" s="923"/>
      <c r="H295" s="923"/>
      <c r="I295" s="923"/>
      <c r="J295" s="923"/>
      <c r="K295" s="923"/>
      <c r="L295" s="923"/>
      <c r="M295" s="923"/>
      <c r="N295" s="923"/>
      <c r="O295" s="923"/>
      <c r="P295" s="923"/>
      <c r="Q295" s="923"/>
      <c r="R295" s="923"/>
      <c r="S295" s="923"/>
      <c r="T295" s="923"/>
      <c r="U295" s="923"/>
      <c r="V295" s="923"/>
      <c r="W295" s="923"/>
      <c r="X295" s="923"/>
      <c r="Y295" s="923"/>
      <c r="Z295" s="923"/>
    </row>
    <row r="296" spans="1:26" ht="12.75">
      <c r="A296" s="923"/>
      <c r="B296" s="923"/>
      <c r="C296" s="923"/>
      <c r="D296" s="923"/>
      <c r="E296" s="923"/>
      <c r="F296" s="923"/>
      <c r="G296" s="923"/>
      <c r="H296" s="923"/>
      <c r="I296" s="923"/>
      <c r="J296" s="923"/>
      <c r="K296" s="923"/>
      <c r="L296" s="923"/>
      <c r="M296" s="923"/>
      <c r="N296" s="923"/>
      <c r="O296" s="923"/>
      <c r="P296" s="923"/>
      <c r="Q296" s="923"/>
      <c r="R296" s="923"/>
      <c r="S296" s="923"/>
      <c r="T296" s="923"/>
      <c r="U296" s="923"/>
      <c r="V296" s="923"/>
      <c r="W296" s="923"/>
      <c r="X296" s="923"/>
      <c r="Y296" s="923"/>
      <c r="Z296" s="923"/>
    </row>
    <row r="297" spans="1:26" ht="12.75">
      <c r="A297" s="923"/>
      <c r="B297" s="923"/>
      <c r="C297" s="923"/>
      <c r="D297" s="923"/>
      <c r="E297" s="923"/>
      <c r="F297" s="923"/>
      <c r="G297" s="923"/>
      <c r="H297" s="923"/>
      <c r="I297" s="923"/>
      <c r="J297" s="923"/>
      <c r="K297" s="923"/>
      <c r="L297" s="923"/>
      <c r="M297" s="923"/>
      <c r="N297" s="923"/>
      <c r="O297" s="923"/>
      <c r="P297" s="923"/>
      <c r="Q297" s="923"/>
      <c r="R297" s="923"/>
      <c r="S297" s="923"/>
      <c r="T297" s="923"/>
      <c r="U297" s="923"/>
      <c r="V297" s="923"/>
      <c r="W297" s="923"/>
      <c r="X297" s="923"/>
      <c r="Y297" s="923"/>
      <c r="Z297" s="923"/>
    </row>
    <row r="298" spans="1:26" ht="12.75">
      <c r="A298" s="923"/>
      <c r="B298" s="923"/>
      <c r="C298" s="923"/>
      <c r="D298" s="923"/>
      <c r="E298" s="923"/>
      <c r="F298" s="923"/>
      <c r="G298" s="923"/>
      <c r="H298" s="923"/>
      <c r="I298" s="923"/>
      <c r="J298" s="923"/>
      <c r="K298" s="923"/>
      <c r="L298" s="923"/>
      <c r="M298" s="923"/>
      <c r="N298" s="923"/>
      <c r="O298" s="923"/>
      <c r="P298" s="923"/>
      <c r="Q298" s="923"/>
      <c r="R298" s="923"/>
      <c r="S298" s="923"/>
      <c r="T298" s="923"/>
      <c r="U298" s="923"/>
      <c r="V298" s="923"/>
      <c r="W298" s="923"/>
      <c r="X298" s="923"/>
      <c r="Y298" s="923"/>
      <c r="Z298" s="923"/>
    </row>
    <row r="299" spans="1:26" ht="12.75">
      <c r="A299" s="923"/>
      <c r="B299" s="923"/>
      <c r="C299" s="923"/>
      <c r="D299" s="923"/>
      <c r="E299" s="923"/>
      <c r="F299" s="923"/>
      <c r="G299" s="923"/>
      <c r="H299" s="923"/>
      <c r="I299" s="923"/>
      <c r="J299" s="923"/>
      <c r="K299" s="923"/>
      <c r="L299" s="923"/>
      <c r="M299" s="923"/>
      <c r="N299" s="923"/>
      <c r="O299" s="923"/>
      <c r="P299" s="923"/>
      <c r="Q299" s="923"/>
      <c r="R299" s="923"/>
      <c r="S299" s="923"/>
      <c r="T299" s="923"/>
      <c r="U299" s="923"/>
      <c r="V299" s="923"/>
      <c r="W299" s="923"/>
      <c r="X299" s="923"/>
      <c r="Y299" s="923"/>
      <c r="Z299" s="923"/>
    </row>
    <row r="300" spans="1:26" ht="12.75">
      <c r="A300" s="923"/>
      <c r="B300" s="923"/>
      <c r="C300" s="923"/>
      <c r="D300" s="923"/>
      <c r="E300" s="923"/>
      <c r="F300" s="923"/>
      <c r="G300" s="923"/>
      <c r="H300" s="923"/>
      <c r="I300" s="923"/>
      <c r="J300" s="923"/>
      <c r="K300" s="923"/>
      <c r="L300" s="923"/>
      <c r="M300" s="923"/>
      <c r="N300" s="923"/>
      <c r="O300" s="923"/>
      <c r="P300" s="923"/>
      <c r="Q300" s="923"/>
      <c r="R300" s="923"/>
      <c r="S300" s="923"/>
      <c r="T300" s="923"/>
      <c r="U300" s="923"/>
      <c r="V300" s="923"/>
      <c r="W300" s="923"/>
      <c r="X300" s="923"/>
      <c r="Y300" s="923"/>
      <c r="Z300" s="923"/>
    </row>
    <row r="301" spans="1:26" ht="12.75">
      <c r="A301" s="923"/>
      <c r="B301" s="923"/>
      <c r="C301" s="923"/>
      <c r="D301" s="923"/>
      <c r="E301" s="923"/>
      <c r="F301" s="923"/>
      <c r="G301" s="923"/>
      <c r="H301" s="923"/>
      <c r="I301" s="923"/>
      <c r="J301" s="923"/>
      <c r="K301" s="923"/>
      <c r="L301" s="923"/>
      <c r="M301" s="923"/>
      <c r="N301" s="923"/>
      <c r="O301" s="923"/>
      <c r="P301" s="923"/>
      <c r="Q301" s="923"/>
      <c r="R301" s="923"/>
      <c r="S301" s="923"/>
      <c r="T301" s="923"/>
      <c r="U301" s="923"/>
      <c r="V301" s="923"/>
      <c r="W301" s="923"/>
      <c r="X301" s="923"/>
      <c r="Y301" s="923"/>
      <c r="Z301" s="923"/>
    </row>
    <row r="302" spans="1:26" ht="12.75">
      <c r="A302" s="923"/>
      <c r="B302" s="923"/>
      <c r="C302" s="923"/>
      <c r="D302" s="923"/>
      <c r="E302" s="923"/>
      <c r="F302" s="923"/>
      <c r="G302" s="923"/>
      <c r="H302" s="923"/>
      <c r="I302" s="923"/>
      <c r="J302" s="923"/>
      <c r="K302" s="923"/>
      <c r="L302" s="923"/>
      <c r="M302" s="923"/>
      <c r="N302" s="923"/>
      <c r="O302" s="923"/>
      <c r="P302" s="923"/>
      <c r="Q302" s="923"/>
      <c r="R302" s="923"/>
      <c r="S302" s="923"/>
      <c r="T302" s="923"/>
      <c r="U302" s="923"/>
      <c r="V302" s="923"/>
      <c r="W302" s="923"/>
      <c r="X302" s="923"/>
      <c r="Y302" s="923"/>
      <c r="Z302" s="923"/>
    </row>
    <row r="303" spans="1:26" ht="12.75">
      <c r="A303" s="923"/>
      <c r="B303" s="923"/>
      <c r="C303" s="923"/>
      <c r="D303" s="923"/>
      <c r="E303" s="923"/>
      <c r="F303" s="923"/>
      <c r="G303" s="923"/>
      <c r="H303" s="923"/>
      <c r="I303" s="923"/>
      <c r="J303" s="923"/>
      <c r="K303" s="923"/>
      <c r="L303" s="923"/>
      <c r="M303" s="923"/>
      <c r="N303" s="923"/>
      <c r="O303" s="923"/>
      <c r="P303" s="923"/>
      <c r="Q303" s="923"/>
      <c r="R303" s="923"/>
      <c r="S303" s="923"/>
      <c r="T303" s="923"/>
      <c r="U303" s="923"/>
      <c r="V303" s="923"/>
      <c r="W303" s="923"/>
      <c r="X303" s="923"/>
      <c r="Y303" s="923"/>
      <c r="Z303" s="923"/>
    </row>
    <row r="304" spans="1:26" ht="12.75">
      <c r="A304" s="923"/>
      <c r="B304" s="923"/>
      <c r="C304" s="923"/>
      <c r="D304" s="923"/>
      <c r="E304" s="923"/>
      <c r="F304" s="923"/>
      <c r="G304" s="923"/>
      <c r="H304" s="923"/>
      <c r="I304" s="923"/>
      <c r="J304" s="923"/>
      <c r="K304" s="923"/>
      <c r="L304" s="923"/>
      <c r="M304" s="923"/>
      <c r="N304" s="923"/>
      <c r="O304" s="923"/>
      <c r="P304" s="923"/>
      <c r="Q304" s="923"/>
      <c r="R304" s="923"/>
      <c r="S304" s="923"/>
      <c r="T304" s="923"/>
      <c r="U304" s="923"/>
      <c r="V304" s="923"/>
      <c r="W304" s="923"/>
      <c r="X304" s="923"/>
      <c r="Y304" s="923"/>
      <c r="Z304" s="923"/>
    </row>
    <row r="305" spans="1:26" ht="12.75">
      <c r="A305" s="923"/>
      <c r="B305" s="923"/>
      <c r="C305" s="923"/>
      <c r="D305" s="923"/>
      <c r="E305" s="923"/>
      <c r="F305" s="923"/>
      <c r="G305" s="923"/>
      <c r="H305" s="923"/>
      <c r="I305" s="923"/>
      <c r="J305" s="923"/>
      <c r="K305" s="923"/>
      <c r="L305" s="923"/>
      <c r="M305" s="923"/>
      <c r="N305" s="923"/>
      <c r="O305" s="923"/>
      <c r="P305" s="923"/>
      <c r="Q305" s="923"/>
      <c r="R305" s="923"/>
      <c r="S305" s="923"/>
      <c r="T305" s="923"/>
      <c r="U305" s="923"/>
      <c r="V305" s="923"/>
      <c r="W305" s="923"/>
      <c r="X305" s="923"/>
      <c r="Y305" s="923"/>
      <c r="Z305" s="923"/>
    </row>
    <row r="306" spans="1:26" ht="12.75">
      <c r="A306" s="923"/>
      <c r="B306" s="923"/>
      <c r="C306" s="923"/>
      <c r="D306" s="923"/>
      <c r="E306" s="923"/>
      <c r="F306" s="923"/>
      <c r="G306" s="923"/>
      <c r="H306" s="923"/>
      <c r="I306" s="923"/>
      <c r="J306" s="923"/>
      <c r="K306" s="923"/>
      <c r="L306" s="923"/>
      <c r="M306" s="923"/>
      <c r="N306" s="923"/>
      <c r="O306" s="923"/>
      <c r="P306" s="923"/>
      <c r="Q306" s="923"/>
      <c r="R306" s="923"/>
      <c r="S306" s="923"/>
      <c r="T306" s="923"/>
      <c r="U306" s="923"/>
      <c r="V306" s="923"/>
      <c r="W306" s="923"/>
      <c r="X306" s="923"/>
      <c r="Y306" s="923"/>
      <c r="Z306" s="923"/>
    </row>
    <row r="307" spans="1:26" ht="12.75">
      <c r="A307" s="923"/>
      <c r="B307" s="923"/>
      <c r="C307" s="923"/>
      <c r="D307" s="923"/>
      <c r="E307" s="923"/>
      <c r="F307" s="923"/>
      <c r="G307" s="923"/>
      <c r="H307" s="923"/>
      <c r="I307" s="923"/>
      <c r="J307" s="923"/>
      <c r="K307" s="923"/>
      <c r="L307" s="923"/>
      <c r="M307" s="923"/>
      <c r="N307" s="923"/>
      <c r="O307" s="923"/>
      <c r="P307" s="923"/>
      <c r="Q307" s="923"/>
      <c r="R307" s="923"/>
      <c r="S307" s="923"/>
      <c r="T307" s="923"/>
      <c r="U307" s="923"/>
      <c r="V307" s="923"/>
      <c r="W307" s="923"/>
      <c r="X307" s="923"/>
      <c r="Y307" s="923"/>
      <c r="Z307" s="923"/>
    </row>
    <row r="308" spans="1:26" ht="12.75">
      <c r="A308" s="923"/>
      <c r="B308" s="923"/>
      <c r="C308" s="923"/>
      <c r="D308" s="923"/>
      <c r="E308" s="923"/>
      <c r="F308" s="923"/>
      <c r="G308" s="923"/>
      <c r="H308" s="923"/>
      <c r="I308" s="923"/>
      <c r="J308" s="923"/>
      <c r="K308" s="923"/>
      <c r="L308" s="923"/>
      <c r="M308" s="923"/>
      <c r="N308" s="923"/>
      <c r="O308" s="923"/>
      <c r="P308" s="923"/>
      <c r="Q308" s="923"/>
      <c r="R308" s="923"/>
      <c r="S308" s="923"/>
      <c r="T308" s="923"/>
      <c r="U308" s="923"/>
      <c r="V308" s="923"/>
      <c r="W308" s="923"/>
      <c r="X308" s="923"/>
      <c r="Y308" s="923"/>
      <c r="Z308" s="923"/>
    </row>
    <row r="309" spans="1:26" ht="12.75">
      <c r="A309" s="923"/>
      <c r="B309" s="923"/>
      <c r="C309" s="923"/>
      <c r="D309" s="923"/>
      <c r="E309" s="923"/>
      <c r="F309" s="923"/>
      <c r="G309" s="923"/>
      <c r="H309" s="923"/>
      <c r="I309" s="923"/>
      <c r="J309" s="923"/>
      <c r="K309" s="923"/>
      <c r="L309" s="923"/>
      <c r="M309" s="923"/>
      <c r="N309" s="923"/>
      <c r="O309" s="923"/>
      <c r="P309" s="923"/>
      <c r="Q309" s="923"/>
      <c r="R309" s="923"/>
      <c r="S309" s="923"/>
      <c r="T309" s="923"/>
      <c r="U309" s="923"/>
      <c r="V309" s="923"/>
      <c r="W309" s="923"/>
      <c r="X309" s="923"/>
      <c r="Y309" s="923"/>
      <c r="Z309" s="923"/>
    </row>
    <row r="310" spans="1:26" ht="12.75">
      <c r="A310" s="923"/>
      <c r="B310" s="923"/>
      <c r="C310" s="923"/>
      <c r="D310" s="923"/>
      <c r="E310" s="923"/>
      <c r="F310" s="923"/>
      <c r="G310" s="923"/>
      <c r="H310" s="923"/>
      <c r="I310" s="923"/>
      <c r="J310" s="923"/>
      <c r="K310" s="923"/>
      <c r="L310" s="923"/>
      <c r="M310" s="923"/>
      <c r="N310" s="923"/>
      <c r="O310" s="923"/>
      <c r="P310" s="923"/>
      <c r="Q310" s="923"/>
      <c r="R310" s="923"/>
      <c r="S310" s="923"/>
      <c r="T310" s="923"/>
      <c r="U310" s="923"/>
      <c r="V310" s="923"/>
      <c r="W310" s="923"/>
      <c r="X310" s="923"/>
      <c r="Y310" s="923"/>
      <c r="Z310" s="923"/>
    </row>
    <row r="311" spans="1:26" ht="12.75">
      <c r="A311" s="923"/>
      <c r="B311" s="923"/>
      <c r="C311" s="923"/>
      <c r="D311" s="923"/>
      <c r="E311" s="923"/>
      <c r="F311" s="923"/>
      <c r="G311" s="923"/>
      <c r="H311" s="923"/>
      <c r="I311" s="923"/>
      <c r="J311" s="923"/>
      <c r="K311" s="923"/>
      <c r="L311" s="923"/>
      <c r="M311" s="923"/>
      <c r="N311" s="923"/>
      <c r="O311" s="923"/>
      <c r="P311" s="923"/>
      <c r="Q311" s="923"/>
      <c r="R311" s="923"/>
      <c r="S311" s="923"/>
      <c r="T311" s="923"/>
      <c r="U311" s="923"/>
      <c r="V311" s="923"/>
      <c r="W311" s="923"/>
      <c r="X311" s="923"/>
      <c r="Y311" s="923"/>
      <c r="Z311" s="923"/>
    </row>
    <row r="312" spans="1:26" ht="12.75">
      <c r="A312" s="923"/>
      <c r="B312" s="923"/>
      <c r="C312" s="923"/>
      <c r="D312" s="923"/>
      <c r="E312" s="923"/>
      <c r="F312" s="923"/>
      <c r="G312" s="923"/>
      <c r="H312" s="923"/>
      <c r="I312" s="923"/>
      <c r="J312" s="923"/>
      <c r="K312" s="923"/>
      <c r="L312" s="923"/>
      <c r="M312" s="923"/>
      <c r="N312" s="923"/>
      <c r="O312" s="923"/>
      <c r="P312" s="923"/>
      <c r="Q312" s="923"/>
      <c r="R312" s="923"/>
      <c r="S312" s="923"/>
      <c r="T312" s="923"/>
      <c r="U312" s="923"/>
      <c r="V312" s="923"/>
      <c r="W312" s="923"/>
      <c r="X312" s="923"/>
      <c r="Y312" s="923"/>
      <c r="Z312" s="923"/>
    </row>
    <row r="313" spans="1:26" ht="12.75">
      <c r="A313" s="923"/>
      <c r="B313" s="923"/>
      <c r="C313" s="923"/>
      <c r="D313" s="923"/>
      <c r="E313" s="923"/>
      <c r="F313" s="923"/>
      <c r="G313" s="923"/>
      <c r="H313" s="923"/>
      <c r="I313" s="923"/>
      <c r="J313" s="923"/>
      <c r="K313" s="923"/>
      <c r="L313" s="923"/>
      <c r="M313" s="923"/>
      <c r="N313" s="923"/>
      <c r="O313" s="923"/>
      <c r="P313" s="923"/>
      <c r="Q313" s="923"/>
      <c r="R313" s="923"/>
      <c r="S313" s="923"/>
      <c r="T313" s="923"/>
      <c r="U313" s="923"/>
      <c r="V313" s="923"/>
      <c r="W313" s="923"/>
      <c r="X313" s="923"/>
      <c r="Y313" s="923"/>
      <c r="Z313" s="923"/>
    </row>
    <row r="314" spans="1:26" ht="12.75">
      <c r="A314" s="923"/>
      <c r="B314" s="923"/>
      <c r="C314" s="923"/>
      <c r="D314" s="923"/>
      <c r="E314" s="923"/>
      <c r="F314" s="923"/>
      <c r="G314" s="923"/>
      <c r="H314" s="923"/>
      <c r="I314" s="923"/>
      <c r="J314" s="923"/>
      <c r="K314" s="923"/>
      <c r="L314" s="923"/>
      <c r="M314" s="923"/>
      <c r="N314" s="923"/>
      <c r="O314" s="923"/>
      <c r="P314" s="923"/>
      <c r="Q314" s="923"/>
      <c r="R314" s="923"/>
      <c r="S314" s="923"/>
      <c r="T314" s="923"/>
      <c r="U314" s="923"/>
      <c r="V314" s="923"/>
      <c r="W314" s="923"/>
      <c r="X314" s="923"/>
      <c r="Y314" s="923"/>
      <c r="Z314" s="923"/>
    </row>
    <row r="315" spans="1:26" ht="12.75">
      <c r="A315" s="923"/>
      <c r="B315" s="923"/>
      <c r="C315" s="923"/>
      <c r="D315" s="923"/>
      <c r="E315" s="923"/>
      <c r="F315" s="923"/>
      <c r="G315" s="923"/>
      <c r="H315" s="923"/>
      <c r="I315" s="923"/>
      <c r="J315" s="923"/>
      <c r="K315" s="923"/>
      <c r="L315" s="923"/>
      <c r="M315" s="923"/>
      <c r="N315" s="923"/>
      <c r="O315" s="923"/>
      <c r="P315" s="923"/>
      <c r="Q315" s="923"/>
      <c r="R315" s="923"/>
      <c r="S315" s="923"/>
      <c r="T315" s="923"/>
      <c r="U315" s="923"/>
      <c r="V315" s="923"/>
      <c r="W315" s="923"/>
      <c r="X315" s="923"/>
      <c r="Y315" s="923"/>
      <c r="Z315" s="923"/>
    </row>
    <row r="316" spans="1:26" ht="12.75">
      <c r="A316" s="923"/>
      <c r="B316" s="923"/>
      <c r="C316" s="923"/>
      <c r="D316" s="923"/>
      <c r="E316" s="923"/>
      <c r="F316" s="923"/>
      <c r="G316" s="923"/>
      <c r="H316" s="923"/>
      <c r="I316" s="923"/>
      <c r="J316" s="923"/>
      <c r="K316" s="923"/>
      <c r="L316" s="923"/>
      <c r="M316" s="923"/>
      <c r="N316" s="923"/>
      <c r="O316" s="923"/>
      <c r="P316" s="923"/>
      <c r="Q316" s="923"/>
      <c r="R316" s="923"/>
      <c r="S316" s="923"/>
      <c r="T316" s="923"/>
      <c r="U316" s="923"/>
      <c r="V316" s="923"/>
      <c r="W316" s="923"/>
      <c r="X316" s="923"/>
      <c r="Y316" s="923"/>
      <c r="Z316" s="923"/>
    </row>
    <row r="317" spans="1:26" ht="12.75">
      <c r="A317" s="923"/>
      <c r="B317" s="923"/>
      <c r="C317" s="923"/>
      <c r="D317" s="923"/>
      <c r="E317" s="923"/>
      <c r="F317" s="923"/>
      <c r="G317" s="923"/>
      <c r="H317" s="923"/>
      <c r="I317" s="923"/>
      <c r="J317" s="923"/>
      <c r="K317" s="923"/>
      <c r="L317" s="923"/>
      <c r="M317" s="923"/>
      <c r="N317" s="923"/>
      <c r="O317" s="923"/>
      <c r="P317" s="923"/>
      <c r="Q317" s="923"/>
      <c r="R317" s="923"/>
      <c r="S317" s="923"/>
      <c r="T317" s="923"/>
      <c r="U317" s="923"/>
      <c r="V317" s="923"/>
      <c r="W317" s="923"/>
      <c r="X317" s="923"/>
      <c r="Y317" s="923"/>
      <c r="Z317" s="923"/>
    </row>
    <row r="318" spans="1:26" ht="12.75">
      <c r="A318" s="923"/>
      <c r="B318" s="923"/>
      <c r="C318" s="923"/>
      <c r="D318" s="923"/>
      <c r="E318" s="923"/>
      <c r="F318" s="923"/>
      <c r="G318" s="923"/>
      <c r="H318" s="923"/>
      <c r="I318" s="923"/>
      <c r="J318" s="923"/>
      <c r="K318" s="923"/>
      <c r="L318" s="923"/>
      <c r="M318" s="923"/>
      <c r="N318" s="923"/>
      <c r="O318" s="923"/>
      <c r="P318" s="923"/>
      <c r="Q318" s="923"/>
      <c r="R318" s="923"/>
      <c r="S318" s="923"/>
      <c r="T318" s="923"/>
      <c r="U318" s="923"/>
      <c r="V318" s="923"/>
      <c r="W318" s="923"/>
      <c r="X318" s="923"/>
      <c r="Y318" s="923"/>
      <c r="Z318" s="923"/>
    </row>
    <row r="319" spans="1:26" ht="12.75">
      <c r="A319" s="923"/>
      <c r="B319" s="923"/>
      <c r="C319" s="923"/>
      <c r="D319" s="923"/>
      <c r="E319" s="923"/>
      <c r="F319" s="923"/>
      <c r="G319" s="923"/>
      <c r="H319" s="923"/>
      <c r="I319" s="923"/>
      <c r="J319" s="923"/>
      <c r="K319" s="923"/>
      <c r="L319" s="923"/>
      <c r="M319" s="923"/>
      <c r="N319" s="923"/>
      <c r="O319" s="923"/>
      <c r="P319" s="923"/>
      <c r="Q319" s="923"/>
      <c r="R319" s="923"/>
      <c r="S319" s="923"/>
      <c r="T319" s="923"/>
      <c r="U319" s="923"/>
      <c r="V319" s="923"/>
      <c r="W319" s="923"/>
      <c r="X319" s="923"/>
      <c r="Y319" s="923"/>
      <c r="Z319" s="923"/>
    </row>
    <row r="320" spans="1:26" ht="12.75">
      <c r="A320" s="923"/>
      <c r="B320" s="923"/>
      <c r="C320" s="923"/>
      <c r="D320" s="923"/>
      <c r="E320" s="923"/>
      <c r="F320" s="923"/>
      <c r="G320" s="923"/>
      <c r="H320" s="923"/>
      <c r="I320" s="923"/>
      <c r="J320" s="923"/>
      <c r="K320" s="923"/>
      <c r="L320" s="923"/>
      <c r="M320" s="923"/>
      <c r="N320" s="923"/>
      <c r="O320" s="923"/>
      <c r="P320" s="923"/>
      <c r="Q320" s="923"/>
      <c r="R320" s="923"/>
      <c r="S320" s="923"/>
      <c r="T320" s="923"/>
      <c r="U320" s="923"/>
      <c r="V320" s="923"/>
      <c r="W320" s="923"/>
      <c r="X320" s="923"/>
      <c r="Y320" s="923"/>
      <c r="Z320" s="923"/>
    </row>
    <row r="321" spans="1:26" ht="12.75">
      <c r="A321" s="923"/>
      <c r="B321" s="923"/>
      <c r="C321" s="923"/>
      <c r="D321" s="923"/>
      <c r="E321" s="923"/>
      <c r="F321" s="923"/>
      <c r="G321" s="923"/>
      <c r="H321" s="923"/>
      <c r="I321" s="923"/>
      <c r="J321" s="923"/>
      <c r="K321" s="923"/>
      <c r="L321" s="923"/>
      <c r="M321" s="923"/>
      <c r="N321" s="923"/>
      <c r="O321" s="923"/>
      <c r="P321" s="923"/>
      <c r="Q321" s="923"/>
      <c r="R321" s="923"/>
      <c r="S321" s="923"/>
      <c r="T321" s="923"/>
      <c r="U321" s="923"/>
      <c r="V321" s="923"/>
      <c r="W321" s="923"/>
      <c r="X321" s="923"/>
      <c r="Y321" s="923"/>
      <c r="Z321" s="923"/>
    </row>
    <row r="322" spans="1:26" ht="12.75">
      <c r="A322" s="923"/>
      <c r="B322" s="923"/>
      <c r="C322" s="923"/>
      <c r="D322" s="923"/>
      <c r="E322" s="923"/>
      <c r="F322" s="923"/>
      <c r="G322" s="923"/>
      <c r="H322" s="923"/>
      <c r="I322" s="923"/>
      <c r="J322" s="923"/>
      <c r="K322" s="923"/>
      <c r="L322" s="923"/>
      <c r="M322" s="923"/>
      <c r="N322" s="923"/>
      <c r="O322" s="923"/>
      <c r="P322" s="923"/>
      <c r="Q322" s="923"/>
      <c r="R322" s="923"/>
      <c r="S322" s="923"/>
      <c r="T322" s="923"/>
      <c r="U322" s="923"/>
      <c r="V322" s="923"/>
      <c r="W322" s="923"/>
      <c r="X322" s="923"/>
      <c r="Y322" s="923"/>
      <c r="Z322" s="923"/>
    </row>
    <row r="323" spans="1:26" ht="12.75">
      <c r="A323" s="923"/>
      <c r="B323" s="923"/>
      <c r="C323" s="923"/>
      <c r="D323" s="923"/>
      <c r="E323" s="923"/>
      <c r="F323" s="923"/>
      <c r="G323" s="923"/>
      <c r="H323" s="923"/>
      <c r="I323" s="923"/>
      <c r="J323" s="923"/>
      <c r="K323" s="923"/>
      <c r="L323" s="923"/>
      <c r="M323" s="923"/>
      <c r="N323" s="923"/>
      <c r="O323" s="923"/>
      <c r="P323" s="923"/>
      <c r="Q323" s="923"/>
      <c r="R323" s="923"/>
      <c r="S323" s="923"/>
      <c r="T323" s="923"/>
      <c r="U323" s="923"/>
      <c r="V323" s="923"/>
      <c r="W323" s="923"/>
      <c r="X323" s="923"/>
      <c r="Y323" s="923"/>
      <c r="Z323" s="923"/>
    </row>
    <row r="324" spans="1:26" ht="12.75">
      <c r="A324" s="923"/>
      <c r="B324" s="923"/>
      <c r="C324" s="923"/>
      <c r="D324" s="923"/>
      <c r="E324" s="923"/>
      <c r="F324" s="923"/>
      <c r="G324" s="923"/>
      <c r="H324" s="923"/>
      <c r="I324" s="923"/>
      <c r="J324" s="923"/>
      <c r="K324" s="923"/>
      <c r="L324" s="923"/>
      <c r="M324" s="923"/>
      <c r="N324" s="923"/>
      <c r="O324" s="923"/>
      <c r="P324" s="923"/>
      <c r="Q324" s="923"/>
      <c r="R324" s="923"/>
      <c r="S324" s="923"/>
      <c r="T324" s="923"/>
      <c r="U324" s="923"/>
      <c r="V324" s="923"/>
      <c r="W324" s="923"/>
      <c r="X324" s="923"/>
      <c r="Y324" s="923"/>
      <c r="Z324" s="923"/>
    </row>
    <row r="325" spans="1:26" ht="12.75">
      <c r="A325" s="923"/>
      <c r="B325" s="923"/>
      <c r="C325" s="923"/>
      <c r="D325" s="923"/>
      <c r="E325" s="923"/>
      <c r="F325" s="923"/>
      <c r="G325" s="923"/>
      <c r="H325" s="923"/>
      <c r="I325" s="923"/>
      <c r="J325" s="923"/>
      <c r="K325" s="923"/>
      <c r="L325" s="923"/>
      <c r="M325" s="923"/>
      <c r="N325" s="923"/>
      <c r="O325" s="923"/>
      <c r="P325" s="923"/>
      <c r="Q325" s="923"/>
      <c r="R325" s="923"/>
      <c r="S325" s="923"/>
      <c r="T325" s="923"/>
      <c r="U325" s="923"/>
      <c r="V325" s="923"/>
      <c r="W325" s="923"/>
      <c r="X325" s="923"/>
      <c r="Y325" s="923"/>
      <c r="Z325" s="923"/>
    </row>
    <row r="326" spans="1:26" ht="12.75">
      <c r="A326" s="923"/>
      <c r="B326" s="923"/>
      <c r="C326" s="923"/>
      <c r="D326" s="923"/>
      <c r="E326" s="923"/>
      <c r="F326" s="923"/>
      <c r="G326" s="923"/>
      <c r="H326" s="923"/>
      <c r="I326" s="923"/>
      <c r="J326" s="923"/>
      <c r="K326" s="923"/>
      <c r="L326" s="923"/>
      <c r="M326" s="923"/>
      <c r="N326" s="923"/>
      <c r="O326" s="923"/>
      <c r="P326" s="923"/>
      <c r="Q326" s="923"/>
      <c r="R326" s="923"/>
      <c r="S326" s="923"/>
      <c r="T326" s="923"/>
      <c r="U326" s="923"/>
      <c r="V326" s="923"/>
      <c r="W326" s="923"/>
      <c r="X326" s="923"/>
      <c r="Y326" s="923"/>
      <c r="Z326" s="923"/>
    </row>
    <row r="327" spans="1:26" ht="12.75">
      <c r="A327" s="923"/>
      <c r="B327" s="923"/>
      <c r="C327" s="923"/>
      <c r="D327" s="923"/>
      <c r="E327" s="923"/>
      <c r="F327" s="923"/>
      <c r="G327" s="923"/>
      <c r="H327" s="923"/>
      <c r="I327" s="923"/>
      <c r="J327" s="923"/>
      <c r="K327" s="923"/>
      <c r="L327" s="923"/>
      <c r="M327" s="923"/>
      <c r="N327" s="923"/>
      <c r="O327" s="923"/>
      <c r="P327" s="923"/>
      <c r="Q327" s="923"/>
      <c r="R327" s="923"/>
      <c r="S327" s="923"/>
      <c r="T327" s="923"/>
      <c r="U327" s="923"/>
      <c r="V327" s="923"/>
      <c r="W327" s="923"/>
      <c r="X327" s="923"/>
      <c r="Y327" s="923"/>
      <c r="Z327" s="923"/>
    </row>
    <row r="328" spans="1:26" ht="12.75">
      <c r="A328" s="923"/>
      <c r="B328" s="923"/>
      <c r="C328" s="923"/>
      <c r="D328" s="923"/>
      <c r="E328" s="923"/>
      <c r="F328" s="923"/>
      <c r="G328" s="923"/>
      <c r="H328" s="923"/>
      <c r="I328" s="923"/>
      <c r="J328" s="923"/>
      <c r="K328" s="923"/>
      <c r="L328" s="923"/>
      <c r="M328" s="923"/>
      <c r="N328" s="923"/>
      <c r="O328" s="923"/>
      <c r="P328" s="923"/>
      <c r="Q328" s="923"/>
      <c r="R328" s="923"/>
      <c r="S328" s="923"/>
      <c r="T328" s="923"/>
      <c r="U328" s="923"/>
      <c r="V328" s="923"/>
      <c r="W328" s="923"/>
      <c r="X328" s="923"/>
      <c r="Y328" s="923"/>
      <c r="Z328" s="923"/>
    </row>
    <row r="329" spans="1:26" ht="12.75">
      <c r="A329" s="923"/>
      <c r="B329" s="923"/>
      <c r="C329" s="923"/>
      <c r="D329" s="923"/>
      <c r="E329" s="923"/>
      <c r="F329" s="923"/>
      <c r="G329" s="923"/>
      <c r="H329" s="923"/>
      <c r="I329" s="923"/>
      <c r="J329" s="923"/>
      <c r="K329" s="923"/>
      <c r="L329" s="923"/>
      <c r="M329" s="923"/>
      <c r="N329" s="923"/>
      <c r="O329" s="923"/>
      <c r="P329" s="923"/>
      <c r="Q329" s="923"/>
      <c r="R329" s="923"/>
      <c r="S329" s="923"/>
      <c r="T329" s="923"/>
      <c r="U329" s="923"/>
      <c r="V329" s="923"/>
      <c r="W329" s="923"/>
      <c r="X329" s="923"/>
      <c r="Y329" s="923"/>
      <c r="Z329" s="923"/>
    </row>
    <row r="330" spans="1:26" ht="12.75">
      <c r="A330" s="923"/>
      <c r="B330" s="923"/>
      <c r="C330" s="923"/>
      <c r="D330" s="923"/>
      <c r="E330" s="923"/>
      <c r="F330" s="923"/>
      <c r="G330" s="923"/>
      <c r="H330" s="923"/>
      <c r="I330" s="923"/>
      <c r="J330" s="923"/>
      <c r="K330" s="923"/>
      <c r="L330" s="923"/>
      <c r="M330" s="923"/>
      <c r="N330" s="923"/>
      <c r="O330" s="923"/>
      <c r="P330" s="923"/>
      <c r="Q330" s="923"/>
      <c r="R330" s="923"/>
      <c r="S330" s="923"/>
      <c r="T330" s="923"/>
      <c r="U330" s="923"/>
      <c r="V330" s="923"/>
      <c r="W330" s="923"/>
      <c r="X330" s="923"/>
      <c r="Y330" s="923"/>
      <c r="Z330" s="923"/>
    </row>
    <row r="331" spans="1:26" ht="12.75">
      <c r="A331" s="923"/>
      <c r="B331" s="923"/>
      <c r="C331" s="923"/>
      <c r="D331" s="923"/>
      <c r="E331" s="923"/>
      <c r="F331" s="923"/>
      <c r="G331" s="923"/>
      <c r="H331" s="923"/>
      <c r="I331" s="923"/>
      <c r="J331" s="923"/>
      <c r="K331" s="923"/>
      <c r="L331" s="923"/>
      <c r="M331" s="923"/>
      <c r="N331" s="923"/>
      <c r="O331" s="923"/>
      <c r="P331" s="923"/>
      <c r="Q331" s="923"/>
      <c r="R331" s="923"/>
      <c r="S331" s="923"/>
      <c r="T331" s="923"/>
      <c r="U331" s="923"/>
      <c r="V331" s="923"/>
      <c r="W331" s="923"/>
      <c r="X331" s="923"/>
      <c r="Y331" s="923"/>
      <c r="Z331" s="923"/>
    </row>
    <row r="332" spans="1:26" ht="12.75">
      <c r="A332" s="923"/>
      <c r="B332" s="923"/>
      <c r="C332" s="923"/>
      <c r="D332" s="923"/>
      <c r="E332" s="923"/>
      <c r="F332" s="923"/>
      <c r="G332" s="923"/>
      <c r="H332" s="923"/>
      <c r="I332" s="923"/>
      <c r="J332" s="923"/>
      <c r="K332" s="923"/>
      <c r="L332" s="923"/>
      <c r="M332" s="923"/>
      <c r="N332" s="923"/>
      <c r="O332" s="923"/>
      <c r="P332" s="923"/>
      <c r="Q332" s="923"/>
      <c r="R332" s="923"/>
      <c r="S332" s="923"/>
      <c r="T332" s="923"/>
      <c r="U332" s="923"/>
      <c r="V332" s="923"/>
      <c r="W332" s="923"/>
      <c r="X332" s="923"/>
      <c r="Y332" s="923"/>
      <c r="Z332" s="923"/>
    </row>
    <row r="333" spans="1:26" ht="12.75">
      <c r="A333" s="923"/>
      <c r="B333" s="923"/>
      <c r="C333" s="923"/>
      <c r="D333" s="923"/>
      <c r="E333" s="923"/>
      <c r="F333" s="923"/>
      <c r="G333" s="923"/>
      <c r="H333" s="923"/>
      <c r="I333" s="923"/>
      <c r="J333" s="923"/>
      <c r="K333" s="923"/>
      <c r="L333" s="923"/>
      <c r="M333" s="923"/>
      <c r="N333" s="923"/>
      <c r="O333" s="923"/>
      <c r="P333" s="923"/>
      <c r="Q333" s="923"/>
      <c r="R333" s="923"/>
      <c r="S333" s="923"/>
      <c r="T333" s="923"/>
      <c r="U333" s="923"/>
      <c r="V333" s="923"/>
      <c r="W333" s="923"/>
      <c r="X333" s="923"/>
      <c r="Y333" s="923"/>
      <c r="Z333" s="923"/>
    </row>
    <row r="334" spans="1:26" ht="12.75">
      <c r="A334" s="923"/>
      <c r="B334" s="923"/>
      <c r="C334" s="923"/>
      <c r="D334" s="923"/>
      <c r="E334" s="923"/>
      <c r="F334" s="923"/>
      <c r="G334" s="923"/>
      <c r="H334" s="923"/>
      <c r="I334" s="923"/>
      <c r="J334" s="923"/>
      <c r="K334" s="923"/>
      <c r="L334" s="923"/>
      <c r="M334" s="923"/>
      <c r="N334" s="923"/>
      <c r="O334" s="923"/>
      <c r="P334" s="923"/>
      <c r="Q334" s="923"/>
      <c r="R334" s="923"/>
      <c r="S334" s="923"/>
      <c r="T334" s="923"/>
      <c r="U334" s="923"/>
      <c r="V334" s="923"/>
      <c r="W334" s="923"/>
      <c r="X334" s="923"/>
      <c r="Y334" s="923"/>
      <c r="Z334" s="923"/>
    </row>
    <row r="335" spans="1:26" ht="12.75">
      <c r="A335" s="923"/>
      <c r="B335" s="923"/>
      <c r="C335" s="923"/>
      <c r="D335" s="923"/>
      <c r="E335" s="923"/>
      <c r="F335" s="923"/>
      <c r="G335" s="923"/>
      <c r="H335" s="923"/>
      <c r="I335" s="923"/>
      <c r="J335" s="923"/>
      <c r="K335" s="923"/>
      <c r="L335" s="923"/>
      <c r="M335" s="923"/>
      <c r="N335" s="923"/>
      <c r="O335" s="923"/>
      <c r="P335" s="923"/>
      <c r="Q335" s="923"/>
      <c r="R335" s="923"/>
      <c r="S335" s="923"/>
      <c r="T335" s="923"/>
      <c r="U335" s="923"/>
      <c r="V335" s="923"/>
      <c r="W335" s="923"/>
      <c r="X335" s="923"/>
      <c r="Y335" s="923"/>
      <c r="Z335" s="923"/>
    </row>
    <row r="336" spans="1:26" ht="12.75">
      <c r="A336" s="923"/>
      <c r="B336" s="923"/>
      <c r="C336" s="923"/>
      <c r="D336" s="923"/>
      <c r="E336" s="923"/>
      <c r="F336" s="923"/>
      <c r="G336" s="923"/>
      <c r="H336" s="923"/>
      <c r="I336" s="923"/>
      <c r="J336" s="923"/>
      <c r="K336" s="923"/>
      <c r="L336" s="923"/>
      <c r="M336" s="923"/>
      <c r="N336" s="923"/>
      <c r="O336" s="923"/>
      <c r="P336" s="923"/>
      <c r="Q336" s="923"/>
      <c r="R336" s="923"/>
      <c r="S336" s="923"/>
      <c r="T336" s="923"/>
      <c r="U336" s="923"/>
      <c r="V336" s="923"/>
      <c r="W336" s="923"/>
      <c r="X336" s="923"/>
      <c r="Y336" s="923"/>
      <c r="Z336" s="923"/>
    </row>
    <row r="337" spans="1:26" ht="12.75">
      <c r="A337" s="923"/>
      <c r="B337" s="923"/>
      <c r="C337" s="923"/>
      <c r="D337" s="923"/>
      <c r="E337" s="923"/>
      <c r="F337" s="923"/>
      <c r="G337" s="923"/>
      <c r="H337" s="923"/>
      <c r="I337" s="923"/>
      <c r="J337" s="923"/>
      <c r="K337" s="923"/>
      <c r="L337" s="923"/>
      <c r="M337" s="923"/>
      <c r="N337" s="923"/>
      <c r="O337" s="923"/>
      <c r="P337" s="923"/>
      <c r="Q337" s="923"/>
      <c r="R337" s="923"/>
      <c r="S337" s="923"/>
      <c r="T337" s="923"/>
      <c r="U337" s="923"/>
      <c r="V337" s="923"/>
      <c r="W337" s="923"/>
      <c r="X337" s="923"/>
      <c r="Y337" s="923"/>
      <c r="Z337" s="923"/>
    </row>
    <row r="338" spans="1:26" ht="12.75">
      <c r="A338" s="923"/>
      <c r="B338" s="923"/>
      <c r="C338" s="923"/>
      <c r="D338" s="923"/>
      <c r="E338" s="923"/>
      <c r="F338" s="923"/>
      <c r="G338" s="923"/>
      <c r="H338" s="923"/>
      <c r="I338" s="923"/>
      <c r="J338" s="923"/>
      <c r="K338" s="923"/>
      <c r="L338" s="923"/>
      <c r="M338" s="923"/>
      <c r="N338" s="923"/>
      <c r="O338" s="923"/>
      <c r="P338" s="923"/>
      <c r="Q338" s="923"/>
      <c r="R338" s="923"/>
      <c r="S338" s="923"/>
      <c r="T338" s="923"/>
      <c r="U338" s="923"/>
      <c r="V338" s="923"/>
      <c r="W338" s="923"/>
      <c r="X338" s="923"/>
      <c r="Y338" s="923"/>
      <c r="Z338" s="923"/>
    </row>
    <row r="339" spans="1:26" ht="12.75">
      <c r="A339" s="923"/>
      <c r="B339" s="923"/>
      <c r="C339" s="923"/>
      <c r="D339" s="923"/>
      <c r="E339" s="923"/>
      <c r="F339" s="923"/>
      <c r="G339" s="923"/>
      <c r="H339" s="923"/>
      <c r="I339" s="923"/>
      <c r="J339" s="923"/>
      <c r="K339" s="923"/>
      <c r="L339" s="923"/>
      <c r="M339" s="923"/>
      <c r="N339" s="923"/>
      <c r="O339" s="923"/>
      <c r="P339" s="923"/>
      <c r="Q339" s="923"/>
      <c r="R339" s="923"/>
      <c r="S339" s="923"/>
      <c r="T339" s="923"/>
      <c r="U339" s="923"/>
      <c r="V339" s="923"/>
      <c r="W339" s="923"/>
      <c r="X339" s="923"/>
      <c r="Y339" s="923"/>
      <c r="Z339" s="923"/>
    </row>
    <row r="340" spans="1:26" ht="12.75">
      <c r="A340" s="923"/>
      <c r="B340" s="923"/>
      <c r="C340" s="923"/>
      <c r="D340" s="923"/>
      <c r="E340" s="923"/>
      <c r="F340" s="923"/>
      <c r="G340" s="923"/>
      <c r="H340" s="923"/>
      <c r="I340" s="923"/>
      <c r="J340" s="923"/>
      <c r="K340" s="923"/>
      <c r="L340" s="923"/>
      <c r="M340" s="923"/>
      <c r="N340" s="923"/>
      <c r="O340" s="923"/>
      <c r="P340" s="923"/>
      <c r="Q340" s="923"/>
      <c r="R340" s="923"/>
      <c r="S340" s="923"/>
      <c r="T340" s="923"/>
      <c r="U340" s="923"/>
      <c r="V340" s="923"/>
      <c r="W340" s="923"/>
      <c r="X340" s="923"/>
      <c r="Y340" s="923"/>
      <c r="Z340" s="923"/>
    </row>
    <row r="341" spans="1:26" ht="12.75">
      <c r="A341" s="923"/>
      <c r="B341" s="923"/>
      <c r="C341" s="923"/>
      <c r="D341" s="923"/>
      <c r="E341" s="923"/>
      <c r="F341" s="923"/>
      <c r="G341" s="923"/>
      <c r="H341" s="923"/>
      <c r="I341" s="923"/>
      <c r="J341" s="923"/>
      <c r="K341" s="923"/>
      <c r="L341" s="923"/>
      <c r="M341" s="923"/>
      <c r="N341" s="923"/>
      <c r="O341" s="923"/>
      <c r="P341" s="923"/>
      <c r="Q341" s="923"/>
      <c r="R341" s="923"/>
      <c r="S341" s="923"/>
      <c r="T341" s="923"/>
      <c r="U341" s="923"/>
      <c r="V341" s="923"/>
      <c r="W341" s="923"/>
      <c r="X341" s="923"/>
      <c r="Y341" s="923"/>
      <c r="Z341" s="923"/>
    </row>
    <row r="342" spans="1:26" ht="12.75">
      <c r="A342" s="923"/>
      <c r="B342" s="923"/>
      <c r="C342" s="923"/>
      <c r="D342" s="923"/>
      <c r="E342" s="923"/>
      <c r="F342" s="923"/>
      <c r="G342" s="923"/>
      <c r="H342" s="923"/>
      <c r="I342" s="923"/>
      <c r="J342" s="923"/>
      <c r="K342" s="923"/>
      <c r="L342" s="923"/>
      <c r="M342" s="923"/>
      <c r="N342" s="923"/>
      <c r="O342" s="923"/>
      <c r="P342" s="923"/>
      <c r="Q342" s="923"/>
      <c r="R342" s="923"/>
      <c r="S342" s="923"/>
      <c r="T342" s="923"/>
      <c r="U342" s="923"/>
      <c r="V342" s="923"/>
      <c r="W342" s="923"/>
      <c r="X342" s="923"/>
      <c r="Y342" s="923"/>
      <c r="Z342" s="923"/>
    </row>
    <row r="343" spans="1:26" ht="12.75">
      <c r="A343" s="923"/>
      <c r="B343" s="923"/>
      <c r="C343" s="923"/>
      <c r="D343" s="923"/>
      <c r="E343" s="923"/>
      <c r="F343" s="923"/>
      <c r="G343" s="923"/>
      <c r="H343" s="923"/>
      <c r="I343" s="923"/>
      <c r="J343" s="923"/>
      <c r="K343" s="923"/>
      <c r="L343" s="923"/>
      <c r="M343" s="923"/>
      <c r="N343" s="923"/>
      <c r="O343" s="923"/>
      <c r="P343" s="923"/>
      <c r="Q343" s="923"/>
      <c r="R343" s="923"/>
      <c r="S343" s="923"/>
      <c r="T343" s="923"/>
      <c r="U343" s="923"/>
      <c r="V343" s="923"/>
      <c r="W343" s="923"/>
      <c r="X343" s="923"/>
      <c r="Y343" s="923"/>
      <c r="Z343" s="923"/>
    </row>
    <row r="344" spans="1:26" ht="12.75">
      <c r="A344" s="923"/>
      <c r="B344" s="923"/>
      <c r="C344" s="923"/>
      <c r="D344" s="923"/>
      <c r="E344" s="923"/>
      <c r="F344" s="923"/>
      <c r="G344" s="923"/>
      <c r="H344" s="923"/>
      <c r="I344" s="923"/>
      <c r="J344" s="923"/>
      <c r="K344" s="923"/>
      <c r="L344" s="923"/>
      <c r="M344" s="923"/>
      <c r="N344" s="923"/>
      <c r="O344" s="923"/>
      <c r="P344" s="923"/>
      <c r="Q344" s="923"/>
      <c r="R344" s="923"/>
      <c r="S344" s="923"/>
      <c r="T344" s="923"/>
      <c r="U344" s="923"/>
      <c r="V344" s="923"/>
      <c r="W344" s="923"/>
      <c r="X344" s="923"/>
      <c r="Y344" s="923"/>
      <c r="Z344" s="923"/>
    </row>
    <row r="345" spans="1:26" ht="12.75">
      <c r="A345" s="923"/>
      <c r="B345" s="923"/>
      <c r="C345" s="923"/>
      <c r="D345" s="923"/>
      <c r="E345" s="923"/>
      <c r="F345" s="923"/>
      <c r="G345" s="923"/>
      <c r="H345" s="923"/>
      <c r="I345" s="923"/>
      <c r="J345" s="923"/>
      <c r="K345" s="923"/>
      <c r="L345" s="923"/>
      <c r="M345" s="923"/>
      <c r="N345" s="923"/>
      <c r="O345" s="923"/>
      <c r="P345" s="923"/>
      <c r="Q345" s="923"/>
      <c r="R345" s="923"/>
      <c r="S345" s="923"/>
      <c r="T345" s="923"/>
      <c r="U345" s="923"/>
      <c r="V345" s="923"/>
      <c r="W345" s="923"/>
      <c r="X345" s="923"/>
      <c r="Y345" s="923"/>
      <c r="Z345" s="923"/>
    </row>
    <row r="346" spans="1:26" ht="12.75">
      <c r="A346" s="923"/>
      <c r="B346" s="923"/>
      <c r="C346" s="923"/>
      <c r="D346" s="923"/>
      <c r="E346" s="923"/>
      <c r="F346" s="923"/>
      <c r="G346" s="923"/>
      <c r="H346" s="923"/>
      <c r="I346" s="923"/>
      <c r="J346" s="923"/>
      <c r="K346" s="923"/>
      <c r="L346" s="923"/>
      <c r="M346" s="923"/>
      <c r="N346" s="923"/>
      <c r="O346" s="923"/>
      <c r="P346" s="923"/>
      <c r="Q346" s="923"/>
      <c r="R346" s="923"/>
      <c r="S346" s="923"/>
      <c r="T346" s="923"/>
      <c r="U346" s="923"/>
      <c r="V346" s="923"/>
      <c r="W346" s="923"/>
      <c r="X346" s="923"/>
      <c r="Y346" s="923"/>
      <c r="Z346" s="923"/>
    </row>
    <row r="347" spans="1:26" ht="12.75">
      <c r="A347" s="923"/>
      <c r="B347" s="923"/>
      <c r="C347" s="923"/>
      <c r="D347" s="923"/>
      <c r="E347" s="923"/>
      <c r="F347" s="923"/>
      <c r="G347" s="923"/>
      <c r="H347" s="923"/>
      <c r="I347" s="923"/>
      <c r="J347" s="923"/>
      <c r="K347" s="923"/>
      <c r="L347" s="923"/>
      <c r="M347" s="923"/>
      <c r="N347" s="923"/>
      <c r="O347" s="923"/>
      <c r="P347" s="923"/>
      <c r="Q347" s="923"/>
      <c r="R347" s="923"/>
      <c r="S347" s="923"/>
      <c r="T347" s="923"/>
      <c r="U347" s="923"/>
      <c r="V347" s="923"/>
      <c r="W347" s="923"/>
      <c r="X347" s="923"/>
      <c r="Y347" s="923"/>
      <c r="Z347" s="923"/>
    </row>
    <row r="348" spans="1:26" ht="12.75">
      <c r="A348" s="923"/>
      <c r="B348" s="923"/>
      <c r="C348" s="923"/>
      <c r="D348" s="923"/>
      <c r="E348" s="923"/>
      <c r="F348" s="923"/>
      <c r="G348" s="923"/>
      <c r="H348" s="923"/>
      <c r="I348" s="923"/>
      <c r="J348" s="923"/>
      <c r="K348" s="923"/>
      <c r="L348" s="923"/>
      <c r="M348" s="923"/>
      <c r="N348" s="923"/>
      <c r="O348" s="923"/>
      <c r="P348" s="923"/>
      <c r="Q348" s="923"/>
      <c r="R348" s="923"/>
      <c r="S348" s="923"/>
      <c r="T348" s="923"/>
      <c r="U348" s="923"/>
      <c r="V348" s="923"/>
      <c r="W348" s="923"/>
      <c r="X348" s="923"/>
      <c r="Y348" s="923"/>
      <c r="Z348" s="923"/>
    </row>
    <row r="349" spans="1:26" ht="12.75">
      <c r="A349" s="923"/>
      <c r="B349" s="923"/>
      <c r="C349" s="923"/>
      <c r="D349" s="923"/>
      <c r="E349" s="923"/>
      <c r="F349" s="923"/>
      <c r="G349" s="923"/>
      <c r="H349" s="923"/>
      <c r="I349" s="923"/>
      <c r="J349" s="923"/>
      <c r="K349" s="923"/>
      <c r="L349" s="923"/>
      <c r="M349" s="923"/>
      <c r="N349" s="923"/>
      <c r="O349" s="923"/>
      <c r="P349" s="923"/>
      <c r="Q349" s="923"/>
      <c r="R349" s="923"/>
      <c r="S349" s="923"/>
      <c r="T349" s="923"/>
      <c r="U349" s="923"/>
      <c r="V349" s="923"/>
      <c r="W349" s="923"/>
      <c r="X349" s="923"/>
      <c r="Y349" s="923"/>
      <c r="Z349" s="923"/>
    </row>
    <row r="350" spans="1:26" ht="12.75">
      <c r="A350" s="923"/>
      <c r="B350" s="923"/>
      <c r="C350" s="923"/>
      <c r="D350" s="923"/>
      <c r="E350" s="923"/>
      <c r="F350" s="923"/>
      <c r="G350" s="923"/>
      <c r="H350" s="923"/>
      <c r="I350" s="923"/>
      <c r="J350" s="923"/>
      <c r="K350" s="923"/>
      <c r="L350" s="923"/>
      <c r="M350" s="923"/>
      <c r="N350" s="923"/>
      <c r="O350" s="923"/>
      <c r="P350" s="923"/>
      <c r="Q350" s="923"/>
      <c r="R350" s="923"/>
      <c r="S350" s="923"/>
      <c r="T350" s="923"/>
      <c r="U350" s="923"/>
      <c r="V350" s="923"/>
      <c r="W350" s="923"/>
      <c r="X350" s="923"/>
      <c r="Y350" s="923"/>
      <c r="Z350" s="923"/>
    </row>
    <row r="351" spans="1:26" ht="12.75">
      <c r="A351" s="923"/>
      <c r="B351" s="923"/>
      <c r="C351" s="923"/>
      <c r="D351" s="923"/>
      <c r="E351" s="923"/>
      <c r="F351" s="923"/>
      <c r="G351" s="923"/>
      <c r="H351" s="923"/>
      <c r="I351" s="923"/>
      <c r="J351" s="923"/>
      <c r="K351" s="923"/>
      <c r="L351" s="923"/>
      <c r="M351" s="923"/>
      <c r="N351" s="923"/>
      <c r="O351" s="923"/>
      <c r="P351" s="923"/>
      <c r="Q351" s="923"/>
      <c r="R351" s="923"/>
      <c r="S351" s="923"/>
      <c r="T351" s="923"/>
      <c r="U351" s="923"/>
      <c r="V351" s="923"/>
      <c r="W351" s="923"/>
      <c r="X351" s="923"/>
      <c r="Y351" s="923"/>
      <c r="Z351" s="923"/>
    </row>
    <row r="352" spans="1:26" ht="12.75">
      <c r="A352" s="923"/>
      <c r="B352" s="923"/>
      <c r="C352" s="923"/>
      <c r="D352" s="923"/>
      <c r="E352" s="923"/>
      <c r="F352" s="923"/>
      <c r="G352" s="923"/>
      <c r="H352" s="923"/>
      <c r="I352" s="923"/>
      <c r="J352" s="923"/>
      <c r="K352" s="923"/>
      <c r="L352" s="923"/>
      <c r="M352" s="923"/>
      <c r="N352" s="923"/>
      <c r="O352" s="923"/>
      <c r="P352" s="923"/>
      <c r="Q352" s="923"/>
      <c r="R352" s="923"/>
      <c r="S352" s="923"/>
      <c r="T352" s="923"/>
      <c r="U352" s="923"/>
      <c r="V352" s="923"/>
      <c r="W352" s="923"/>
      <c r="X352" s="923"/>
      <c r="Y352" s="923"/>
      <c r="Z352" s="923"/>
    </row>
    <row r="353" spans="1:26" ht="12.75">
      <c r="A353" s="923"/>
      <c r="B353" s="923"/>
      <c r="C353" s="923"/>
      <c r="D353" s="923"/>
      <c r="E353" s="923"/>
      <c r="F353" s="923"/>
      <c r="G353" s="923"/>
      <c r="H353" s="923"/>
      <c r="I353" s="923"/>
      <c r="J353" s="923"/>
      <c r="K353" s="923"/>
      <c r="L353" s="923"/>
      <c r="M353" s="923"/>
      <c r="N353" s="923"/>
      <c r="O353" s="923"/>
      <c r="P353" s="923"/>
      <c r="Q353" s="923"/>
      <c r="R353" s="923"/>
      <c r="S353" s="923"/>
      <c r="T353" s="923"/>
      <c r="U353" s="923"/>
      <c r="V353" s="923"/>
      <c r="W353" s="923"/>
      <c r="X353" s="923"/>
      <c r="Y353" s="923"/>
      <c r="Z353" s="923"/>
    </row>
    <row r="354" spans="1:26" ht="12.75">
      <c r="A354" s="923"/>
      <c r="B354" s="923"/>
      <c r="C354" s="923"/>
      <c r="D354" s="923"/>
      <c r="E354" s="923"/>
      <c r="F354" s="923"/>
      <c r="G354" s="923"/>
      <c r="H354" s="923"/>
      <c r="I354" s="923"/>
      <c r="J354" s="923"/>
      <c r="K354" s="923"/>
      <c r="L354" s="923"/>
      <c r="M354" s="923"/>
      <c r="N354" s="923"/>
      <c r="O354" s="923"/>
      <c r="P354" s="923"/>
      <c r="Q354" s="923"/>
      <c r="R354" s="923"/>
      <c r="S354" s="923"/>
      <c r="T354" s="923"/>
      <c r="U354" s="923"/>
      <c r="V354" s="923"/>
      <c r="W354" s="923"/>
      <c r="X354" s="923"/>
      <c r="Y354" s="923"/>
      <c r="Z354" s="923"/>
    </row>
    <row r="355" spans="1:26" ht="12.75">
      <c r="A355" s="923"/>
      <c r="B355" s="923"/>
      <c r="C355" s="923"/>
      <c r="D355" s="923"/>
      <c r="E355" s="923"/>
      <c r="F355" s="923"/>
      <c r="G355" s="923"/>
      <c r="H355" s="923"/>
      <c r="I355" s="923"/>
      <c r="J355" s="923"/>
      <c r="K355" s="923"/>
      <c r="L355" s="923"/>
      <c r="M355" s="923"/>
      <c r="N355" s="923"/>
      <c r="O355" s="923"/>
      <c r="P355" s="923"/>
      <c r="Q355" s="923"/>
      <c r="R355" s="923"/>
      <c r="S355" s="923"/>
      <c r="T355" s="923"/>
      <c r="U355" s="923"/>
      <c r="V355" s="923"/>
      <c r="W355" s="923"/>
      <c r="X355" s="923"/>
      <c r="Y355" s="923"/>
      <c r="Z355" s="923"/>
    </row>
    <row r="356" spans="1:26" ht="12.75">
      <c r="A356" s="923"/>
      <c r="B356" s="923"/>
      <c r="C356" s="923"/>
      <c r="D356" s="923"/>
      <c r="E356" s="923"/>
      <c r="F356" s="923"/>
      <c r="G356" s="923"/>
      <c r="H356" s="923"/>
      <c r="I356" s="923"/>
      <c r="J356" s="923"/>
      <c r="K356" s="923"/>
      <c r="L356" s="923"/>
      <c r="M356" s="923"/>
      <c r="N356" s="923"/>
      <c r="O356" s="923"/>
      <c r="P356" s="923"/>
      <c r="Q356" s="923"/>
      <c r="R356" s="923"/>
      <c r="S356" s="923"/>
      <c r="T356" s="923"/>
      <c r="U356" s="923"/>
      <c r="V356" s="923"/>
      <c r="W356" s="923"/>
      <c r="X356" s="923"/>
      <c r="Y356" s="923"/>
      <c r="Z356" s="923"/>
    </row>
    <row r="357" spans="1:26" ht="12.75">
      <c r="A357" s="923"/>
      <c r="B357" s="923"/>
      <c r="C357" s="923"/>
      <c r="D357" s="923"/>
      <c r="E357" s="923"/>
      <c r="F357" s="923"/>
      <c r="G357" s="923"/>
      <c r="H357" s="923"/>
      <c r="I357" s="923"/>
      <c r="J357" s="923"/>
      <c r="K357" s="923"/>
      <c r="L357" s="923"/>
      <c r="M357" s="923"/>
      <c r="N357" s="923"/>
      <c r="O357" s="923"/>
      <c r="P357" s="923"/>
      <c r="Q357" s="923"/>
      <c r="R357" s="923"/>
      <c r="S357" s="923"/>
      <c r="T357" s="923"/>
      <c r="U357" s="923"/>
      <c r="V357" s="923"/>
      <c r="W357" s="923"/>
      <c r="X357" s="923"/>
      <c r="Y357" s="923"/>
      <c r="Z357" s="923"/>
    </row>
    <row r="358" spans="1:26" ht="12.75">
      <c r="A358" s="923"/>
      <c r="B358" s="923"/>
      <c r="C358" s="923"/>
      <c r="D358" s="923"/>
      <c r="E358" s="923"/>
      <c r="F358" s="923"/>
      <c r="G358" s="923"/>
      <c r="H358" s="923"/>
      <c r="I358" s="923"/>
      <c r="J358" s="923"/>
      <c r="K358" s="923"/>
      <c r="L358" s="923"/>
      <c r="M358" s="923"/>
      <c r="N358" s="923"/>
      <c r="O358" s="923"/>
      <c r="P358" s="923"/>
      <c r="Q358" s="923"/>
      <c r="R358" s="923"/>
      <c r="S358" s="923"/>
      <c r="T358" s="923"/>
      <c r="U358" s="923"/>
      <c r="V358" s="923"/>
      <c r="W358" s="923"/>
      <c r="X358" s="923"/>
      <c r="Y358" s="923"/>
      <c r="Z358" s="923"/>
    </row>
    <row r="359" spans="1:26" ht="12.75">
      <c r="A359" s="923"/>
      <c r="B359" s="923"/>
      <c r="C359" s="923"/>
      <c r="D359" s="923"/>
      <c r="E359" s="923"/>
      <c r="F359" s="923"/>
      <c r="G359" s="923"/>
      <c r="H359" s="923"/>
      <c r="I359" s="923"/>
      <c r="J359" s="923"/>
      <c r="K359" s="923"/>
      <c r="L359" s="923"/>
      <c r="M359" s="923"/>
      <c r="N359" s="923"/>
      <c r="O359" s="923"/>
      <c r="P359" s="923"/>
      <c r="Q359" s="923"/>
      <c r="R359" s="923"/>
      <c r="S359" s="923"/>
      <c r="T359" s="923"/>
      <c r="U359" s="923"/>
      <c r="V359" s="923"/>
      <c r="W359" s="923"/>
      <c r="X359" s="923"/>
      <c r="Y359" s="923"/>
      <c r="Z359" s="923"/>
    </row>
    <row r="360" spans="1:26" ht="12.75">
      <c r="A360" s="923"/>
      <c r="B360" s="923"/>
      <c r="C360" s="923"/>
      <c r="D360" s="923"/>
      <c r="E360" s="923"/>
      <c r="F360" s="923"/>
      <c r="G360" s="923"/>
      <c r="H360" s="923"/>
      <c r="I360" s="923"/>
      <c r="J360" s="923"/>
      <c r="K360" s="923"/>
      <c r="L360" s="923"/>
      <c r="M360" s="923"/>
      <c r="N360" s="923"/>
      <c r="O360" s="923"/>
      <c r="P360" s="923"/>
      <c r="Q360" s="923"/>
      <c r="R360" s="923"/>
      <c r="S360" s="923"/>
      <c r="T360" s="923"/>
      <c r="U360" s="923"/>
      <c r="V360" s="923"/>
      <c r="W360" s="923"/>
      <c r="X360" s="923"/>
      <c r="Y360" s="923"/>
      <c r="Z360" s="923"/>
    </row>
    <row r="361" spans="1:26" ht="12.75">
      <c r="A361" s="923"/>
      <c r="B361" s="923"/>
      <c r="C361" s="923"/>
      <c r="D361" s="923"/>
      <c r="E361" s="923"/>
      <c r="F361" s="923"/>
      <c r="G361" s="923"/>
      <c r="H361" s="923"/>
      <c r="I361" s="923"/>
      <c r="J361" s="923"/>
      <c r="K361" s="923"/>
      <c r="L361" s="923"/>
      <c r="M361" s="923"/>
      <c r="N361" s="923"/>
      <c r="O361" s="923"/>
      <c r="P361" s="923"/>
      <c r="Q361" s="923"/>
      <c r="R361" s="923"/>
      <c r="S361" s="923"/>
      <c r="T361" s="923"/>
      <c r="U361" s="923"/>
      <c r="V361" s="923"/>
      <c r="W361" s="923"/>
      <c r="X361" s="923"/>
      <c r="Y361" s="923"/>
      <c r="Z361" s="923"/>
    </row>
    <row r="362" spans="1:26" ht="12.75">
      <c r="A362" s="923"/>
      <c r="B362" s="923"/>
      <c r="C362" s="923"/>
      <c r="D362" s="923"/>
      <c r="E362" s="923"/>
      <c r="F362" s="923"/>
      <c r="G362" s="923"/>
      <c r="H362" s="923"/>
      <c r="I362" s="923"/>
      <c r="J362" s="923"/>
      <c r="K362" s="923"/>
      <c r="L362" s="923"/>
      <c r="M362" s="923"/>
      <c r="N362" s="923"/>
      <c r="O362" s="923"/>
      <c r="P362" s="923"/>
      <c r="Q362" s="923"/>
      <c r="R362" s="923"/>
      <c r="S362" s="923"/>
      <c r="T362" s="923"/>
      <c r="U362" s="923"/>
      <c r="V362" s="923"/>
      <c r="W362" s="923"/>
      <c r="X362" s="923"/>
      <c r="Y362" s="923"/>
      <c r="Z362" s="923"/>
    </row>
    <row r="363" spans="1:26" ht="12.75">
      <c r="A363" s="923"/>
      <c r="B363" s="923"/>
      <c r="C363" s="923"/>
      <c r="D363" s="923"/>
      <c r="E363" s="923"/>
      <c r="F363" s="923"/>
      <c r="G363" s="923"/>
      <c r="H363" s="923"/>
      <c r="I363" s="923"/>
      <c r="J363" s="923"/>
      <c r="K363" s="923"/>
      <c r="L363" s="923"/>
      <c r="M363" s="923"/>
      <c r="N363" s="923"/>
      <c r="O363" s="923"/>
      <c r="P363" s="923"/>
      <c r="Q363" s="923"/>
      <c r="R363" s="923"/>
      <c r="S363" s="923"/>
      <c r="T363" s="923"/>
      <c r="U363" s="923"/>
      <c r="V363" s="923"/>
      <c r="W363" s="923"/>
      <c r="X363" s="923"/>
      <c r="Y363" s="923"/>
      <c r="Z363" s="923"/>
    </row>
    <row r="364" spans="1:26" ht="12.75">
      <c r="A364" s="923"/>
      <c r="B364" s="923"/>
      <c r="C364" s="923"/>
      <c r="D364" s="923"/>
      <c r="E364" s="923"/>
      <c r="F364" s="923"/>
      <c r="G364" s="923"/>
      <c r="H364" s="923"/>
      <c r="I364" s="923"/>
      <c r="J364" s="923"/>
      <c r="K364" s="923"/>
      <c r="L364" s="923"/>
      <c r="M364" s="923"/>
      <c r="N364" s="923"/>
      <c r="O364" s="923"/>
      <c r="P364" s="923"/>
      <c r="Q364" s="923"/>
      <c r="R364" s="923"/>
      <c r="S364" s="923"/>
      <c r="T364" s="923"/>
      <c r="U364" s="923"/>
      <c r="V364" s="923"/>
      <c r="W364" s="923"/>
      <c r="X364" s="923"/>
      <c r="Y364" s="923"/>
      <c r="Z364" s="923"/>
    </row>
    <row r="365" spans="1:26" ht="12.75">
      <c r="A365" s="923"/>
      <c r="B365" s="923"/>
      <c r="C365" s="923"/>
      <c r="D365" s="923"/>
      <c r="E365" s="923"/>
      <c r="F365" s="923"/>
      <c r="G365" s="923"/>
      <c r="H365" s="923"/>
      <c r="I365" s="923"/>
      <c r="J365" s="923"/>
      <c r="K365" s="923"/>
      <c r="L365" s="923"/>
      <c r="M365" s="923"/>
      <c r="N365" s="923"/>
      <c r="O365" s="923"/>
      <c r="P365" s="923"/>
      <c r="Q365" s="923"/>
      <c r="R365" s="923"/>
      <c r="S365" s="923"/>
      <c r="T365" s="923"/>
      <c r="U365" s="923"/>
      <c r="V365" s="923"/>
      <c r="W365" s="923"/>
      <c r="X365" s="923"/>
      <c r="Y365" s="923"/>
      <c r="Z365" s="923"/>
    </row>
    <row r="366" spans="1:26" ht="12.75">
      <c r="A366" s="923"/>
      <c r="B366" s="923"/>
      <c r="C366" s="923"/>
      <c r="D366" s="923"/>
      <c r="E366" s="923"/>
      <c r="F366" s="923"/>
      <c r="G366" s="923"/>
      <c r="H366" s="923"/>
      <c r="I366" s="923"/>
      <c r="J366" s="923"/>
      <c r="K366" s="923"/>
      <c r="L366" s="923"/>
      <c r="M366" s="923"/>
      <c r="N366" s="923"/>
      <c r="O366" s="923"/>
      <c r="P366" s="923"/>
      <c r="Q366" s="923"/>
      <c r="R366" s="923"/>
      <c r="S366" s="923"/>
      <c r="T366" s="923"/>
      <c r="U366" s="923"/>
      <c r="V366" s="923"/>
      <c r="W366" s="923"/>
      <c r="X366" s="923"/>
      <c r="Y366" s="923"/>
      <c r="Z366" s="923"/>
    </row>
    <row r="367" spans="1:26" ht="12.75">
      <c r="A367" s="923"/>
      <c r="B367" s="923"/>
      <c r="C367" s="923"/>
      <c r="D367" s="923"/>
      <c r="E367" s="923"/>
      <c r="F367" s="923"/>
      <c r="G367" s="923"/>
      <c r="H367" s="923"/>
      <c r="I367" s="923"/>
      <c r="J367" s="923"/>
      <c r="K367" s="923"/>
      <c r="L367" s="923"/>
      <c r="M367" s="923"/>
      <c r="N367" s="923"/>
      <c r="O367" s="923"/>
      <c r="P367" s="923"/>
      <c r="Q367" s="923"/>
      <c r="R367" s="923"/>
      <c r="S367" s="923"/>
      <c r="T367" s="923"/>
      <c r="U367" s="923"/>
      <c r="V367" s="923"/>
      <c r="W367" s="923"/>
      <c r="X367" s="923"/>
      <c r="Y367" s="923"/>
      <c r="Z367" s="923"/>
    </row>
    <row r="368" spans="1:26" ht="12.75">
      <c r="A368" s="923"/>
      <c r="B368" s="923"/>
      <c r="C368" s="923"/>
      <c r="D368" s="923"/>
      <c r="E368" s="923"/>
      <c r="F368" s="923"/>
      <c r="G368" s="923"/>
      <c r="H368" s="923"/>
      <c r="I368" s="923"/>
      <c r="J368" s="923"/>
      <c r="K368" s="923"/>
      <c r="L368" s="923"/>
      <c r="M368" s="923"/>
      <c r="N368" s="923"/>
      <c r="O368" s="923"/>
      <c r="P368" s="923"/>
      <c r="Q368" s="923"/>
      <c r="R368" s="923"/>
      <c r="S368" s="923"/>
      <c r="T368" s="923"/>
      <c r="U368" s="923"/>
      <c r="V368" s="923"/>
      <c r="W368" s="923"/>
      <c r="X368" s="923"/>
      <c r="Y368" s="923"/>
      <c r="Z368" s="923"/>
    </row>
    <row r="369" spans="1:26" ht="12.75">
      <c r="A369" s="923"/>
      <c r="B369" s="923"/>
      <c r="C369" s="923"/>
      <c r="D369" s="923"/>
      <c r="E369" s="923"/>
      <c r="F369" s="923"/>
      <c r="G369" s="923"/>
      <c r="H369" s="923"/>
      <c r="I369" s="923"/>
      <c r="J369" s="923"/>
      <c r="K369" s="923"/>
      <c r="L369" s="923"/>
      <c r="M369" s="923"/>
      <c r="N369" s="923"/>
      <c r="O369" s="923"/>
      <c r="P369" s="923"/>
      <c r="Q369" s="923"/>
      <c r="R369" s="923"/>
      <c r="S369" s="923"/>
      <c r="T369" s="923"/>
      <c r="U369" s="923"/>
      <c r="V369" s="923"/>
      <c r="W369" s="923"/>
      <c r="X369" s="923"/>
      <c r="Y369" s="923"/>
      <c r="Z369" s="923"/>
    </row>
    <row r="370" spans="1:26" ht="12.75">
      <c r="A370" s="923"/>
      <c r="B370" s="923"/>
      <c r="C370" s="923"/>
      <c r="D370" s="923"/>
      <c r="E370" s="923"/>
      <c r="F370" s="923"/>
      <c r="G370" s="923"/>
      <c r="H370" s="923"/>
      <c r="I370" s="923"/>
      <c r="J370" s="923"/>
      <c r="K370" s="923"/>
      <c r="L370" s="923"/>
      <c r="M370" s="923"/>
      <c r="N370" s="923"/>
      <c r="O370" s="923"/>
      <c r="P370" s="923"/>
      <c r="Q370" s="923"/>
      <c r="R370" s="923"/>
      <c r="S370" s="923"/>
      <c r="T370" s="923"/>
      <c r="U370" s="923"/>
      <c r="V370" s="923"/>
      <c r="W370" s="923"/>
      <c r="X370" s="923"/>
      <c r="Y370" s="923"/>
      <c r="Z370" s="923"/>
    </row>
    <row r="371" spans="1:26" ht="12.75">
      <c r="A371" s="923"/>
      <c r="B371" s="923"/>
      <c r="C371" s="923"/>
      <c r="D371" s="923"/>
      <c r="E371" s="923"/>
      <c r="F371" s="923"/>
      <c r="G371" s="923"/>
      <c r="H371" s="923"/>
      <c r="I371" s="923"/>
      <c r="J371" s="923"/>
      <c r="K371" s="923"/>
      <c r="L371" s="923"/>
      <c r="M371" s="923"/>
      <c r="N371" s="923"/>
      <c r="O371" s="923"/>
      <c r="P371" s="923"/>
      <c r="Q371" s="923"/>
      <c r="R371" s="923"/>
      <c r="S371" s="923"/>
      <c r="T371" s="923"/>
      <c r="U371" s="923"/>
      <c r="V371" s="923"/>
      <c r="W371" s="923"/>
      <c r="X371" s="923"/>
      <c r="Y371" s="923"/>
      <c r="Z371" s="923"/>
    </row>
    <row r="372" spans="1:26" ht="12.75">
      <c r="A372" s="923"/>
      <c r="B372" s="923"/>
      <c r="C372" s="923"/>
      <c r="D372" s="923"/>
      <c r="E372" s="923"/>
      <c r="F372" s="923"/>
      <c r="G372" s="923"/>
      <c r="H372" s="923"/>
      <c r="I372" s="923"/>
      <c r="J372" s="923"/>
      <c r="K372" s="923"/>
      <c r="L372" s="923"/>
      <c r="M372" s="923"/>
      <c r="N372" s="923"/>
      <c r="O372" s="923"/>
      <c r="P372" s="923"/>
      <c r="Q372" s="923"/>
      <c r="R372" s="923"/>
      <c r="S372" s="923"/>
      <c r="T372" s="923"/>
      <c r="U372" s="923"/>
      <c r="V372" s="923"/>
      <c r="W372" s="923"/>
      <c r="X372" s="923"/>
      <c r="Y372" s="923"/>
      <c r="Z372" s="923"/>
    </row>
    <row r="373" spans="1:26" ht="12.75">
      <c r="A373" s="923"/>
      <c r="B373" s="923"/>
      <c r="C373" s="923"/>
      <c r="D373" s="923"/>
      <c r="E373" s="923"/>
      <c r="F373" s="923"/>
      <c r="G373" s="923"/>
      <c r="H373" s="923"/>
      <c r="I373" s="923"/>
      <c r="J373" s="923"/>
      <c r="K373" s="923"/>
      <c r="L373" s="923"/>
      <c r="M373" s="923"/>
      <c r="N373" s="923"/>
      <c r="O373" s="923"/>
      <c r="P373" s="923"/>
      <c r="Q373" s="923"/>
      <c r="R373" s="923"/>
      <c r="S373" s="923"/>
      <c r="T373" s="923"/>
      <c r="U373" s="923"/>
      <c r="V373" s="923"/>
      <c r="W373" s="923"/>
      <c r="X373" s="923"/>
      <c r="Y373" s="923"/>
      <c r="Z373" s="923"/>
    </row>
    <row r="374" spans="1:26" ht="12.75">
      <c r="A374" s="923"/>
      <c r="B374" s="923"/>
      <c r="C374" s="923"/>
      <c r="D374" s="923"/>
      <c r="E374" s="923"/>
      <c r="F374" s="923"/>
      <c r="G374" s="923"/>
      <c r="H374" s="923"/>
      <c r="I374" s="923"/>
      <c r="J374" s="923"/>
      <c r="K374" s="923"/>
      <c r="L374" s="923"/>
      <c r="M374" s="923"/>
      <c r="N374" s="923"/>
      <c r="O374" s="923"/>
      <c r="P374" s="923"/>
      <c r="Q374" s="923"/>
      <c r="R374" s="923"/>
      <c r="S374" s="923"/>
      <c r="T374" s="923"/>
      <c r="U374" s="923"/>
      <c r="V374" s="923"/>
      <c r="W374" s="923"/>
      <c r="X374" s="923"/>
      <c r="Y374" s="923"/>
      <c r="Z374" s="923"/>
    </row>
    <row r="375" spans="1:26" ht="12.75">
      <c r="A375" s="923"/>
      <c r="B375" s="923"/>
      <c r="C375" s="923"/>
      <c r="D375" s="923"/>
      <c r="E375" s="923"/>
      <c r="F375" s="923"/>
      <c r="G375" s="923"/>
      <c r="H375" s="923"/>
      <c r="I375" s="923"/>
      <c r="J375" s="923"/>
      <c r="K375" s="923"/>
      <c r="L375" s="923"/>
      <c r="M375" s="923"/>
      <c r="N375" s="923"/>
      <c r="O375" s="923"/>
      <c r="P375" s="923"/>
      <c r="Q375" s="923"/>
      <c r="R375" s="923"/>
      <c r="S375" s="923"/>
      <c r="T375" s="923"/>
      <c r="U375" s="923"/>
      <c r="V375" s="923"/>
      <c r="W375" s="923"/>
      <c r="X375" s="923"/>
      <c r="Y375" s="923"/>
      <c r="Z375" s="923"/>
    </row>
    <row r="376" spans="1:26" ht="12.75">
      <c r="A376" s="923"/>
      <c r="B376" s="923"/>
      <c r="C376" s="923"/>
      <c r="D376" s="923"/>
      <c r="E376" s="923"/>
      <c r="F376" s="923"/>
      <c r="G376" s="923"/>
      <c r="H376" s="923"/>
      <c r="I376" s="923"/>
      <c r="J376" s="923"/>
      <c r="K376" s="923"/>
      <c r="L376" s="923"/>
      <c r="M376" s="923"/>
      <c r="N376" s="923"/>
      <c r="O376" s="923"/>
      <c r="P376" s="923"/>
      <c r="Q376" s="923"/>
      <c r="R376" s="923"/>
      <c r="S376" s="923"/>
      <c r="T376" s="923"/>
      <c r="U376" s="923"/>
      <c r="V376" s="923"/>
      <c r="W376" s="923"/>
      <c r="X376" s="923"/>
      <c r="Y376" s="923"/>
      <c r="Z376" s="923"/>
    </row>
    <row r="377" spans="1:26" ht="12.75">
      <c r="A377" s="923"/>
      <c r="B377" s="923"/>
      <c r="C377" s="923"/>
      <c r="D377" s="923"/>
      <c r="E377" s="923"/>
      <c r="F377" s="923"/>
      <c r="G377" s="923"/>
      <c r="H377" s="923"/>
      <c r="I377" s="923"/>
      <c r="J377" s="923"/>
      <c r="K377" s="923"/>
      <c r="L377" s="923"/>
      <c r="M377" s="923"/>
      <c r="N377" s="923"/>
      <c r="O377" s="923"/>
      <c r="P377" s="923"/>
      <c r="Q377" s="923"/>
      <c r="R377" s="923"/>
      <c r="S377" s="923"/>
      <c r="T377" s="923"/>
      <c r="U377" s="923"/>
      <c r="V377" s="923"/>
      <c r="W377" s="923"/>
      <c r="X377" s="923"/>
      <c r="Y377" s="923"/>
      <c r="Z377" s="923"/>
    </row>
    <row r="378" spans="1:26" ht="12.75">
      <c r="A378" s="923"/>
      <c r="B378" s="923"/>
      <c r="C378" s="923"/>
      <c r="D378" s="923"/>
      <c r="E378" s="923"/>
      <c r="F378" s="923"/>
      <c r="G378" s="923"/>
      <c r="H378" s="923"/>
      <c r="I378" s="923"/>
      <c r="J378" s="923"/>
      <c r="K378" s="923"/>
      <c r="L378" s="923"/>
      <c r="M378" s="923"/>
      <c r="N378" s="923"/>
      <c r="O378" s="923"/>
      <c r="P378" s="923"/>
      <c r="Q378" s="923"/>
      <c r="R378" s="923"/>
      <c r="S378" s="923"/>
      <c r="T378" s="923"/>
      <c r="U378" s="923"/>
      <c r="V378" s="923"/>
      <c r="W378" s="923"/>
      <c r="X378" s="923"/>
      <c r="Y378" s="923"/>
      <c r="Z378" s="923"/>
    </row>
    <row r="379" spans="1:26" ht="12.75">
      <c r="A379" s="923"/>
      <c r="B379" s="923"/>
      <c r="C379" s="923"/>
      <c r="D379" s="923"/>
      <c r="E379" s="923"/>
      <c r="F379" s="923"/>
      <c r="G379" s="923"/>
      <c r="H379" s="923"/>
      <c r="I379" s="923"/>
      <c r="J379" s="923"/>
      <c r="K379" s="923"/>
      <c r="L379" s="923"/>
      <c r="M379" s="923"/>
      <c r="N379" s="923"/>
      <c r="O379" s="923"/>
      <c r="P379" s="923"/>
      <c r="Q379" s="923"/>
      <c r="R379" s="923"/>
      <c r="S379" s="923"/>
      <c r="T379" s="923"/>
      <c r="U379" s="923"/>
      <c r="V379" s="923"/>
      <c r="W379" s="923"/>
      <c r="X379" s="923"/>
      <c r="Y379" s="923"/>
      <c r="Z379" s="923"/>
    </row>
    <row r="380" spans="1:26" ht="12.75">
      <c r="A380" s="923"/>
      <c r="B380" s="923"/>
      <c r="C380" s="923"/>
      <c r="D380" s="923"/>
      <c r="E380" s="923"/>
      <c r="F380" s="923"/>
      <c r="G380" s="923"/>
      <c r="H380" s="923"/>
      <c r="I380" s="923"/>
      <c r="J380" s="923"/>
      <c r="K380" s="923"/>
      <c r="L380" s="923"/>
      <c r="M380" s="923"/>
      <c r="N380" s="923"/>
      <c r="O380" s="923"/>
      <c r="P380" s="923"/>
      <c r="Q380" s="923"/>
      <c r="R380" s="923"/>
      <c r="S380" s="923"/>
      <c r="T380" s="923"/>
      <c r="U380" s="923"/>
      <c r="V380" s="923"/>
      <c r="W380" s="923"/>
      <c r="X380" s="923"/>
      <c r="Y380" s="923"/>
      <c r="Z380" s="923"/>
    </row>
    <row r="381" spans="1:26" ht="12.75">
      <c r="A381" s="923"/>
      <c r="B381" s="923"/>
      <c r="C381" s="923"/>
      <c r="D381" s="923"/>
      <c r="E381" s="923"/>
      <c r="F381" s="923"/>
      <c r="G381" s="923"/>
      <c r="H381" s="923"/>
      <c r="I381" s="923"/>
      <c r="J381" s="923"/>
      <c r="K381" s="923"/>
      <c r="L381" s="923"/>
      <c r="M381" s="923"/>
      <c r="N381" s="923"/>
      <c r="O381" s="923"/>
      <c r="P381" s="923"/>
      <c r="Q381" s="923"/>
      <c r="R381" s="923"/>
      <c r="S381" s="923"/>
      <c r="T381" s="923"/>
      <c r="U381" s="923"/>
      <c r="V381" s="923"/>
      <c r="W381" s="923"/>
      <c r="X381" s="923"/>
      <c r="Y381" s="923"/>
      <c r="Z381" s="923"/>
    </row>
    <row r="382" spans="1:26" ht="12.75">
      <c r="A382" s="923"/>
      <c r="B382" s="923"/>
      <c r="C382" s="923"/>
      <c r="D382" s="923"/>
      <c r="E382" s="923"/>
      <c r="F382" s="923"/>
      <c r="G382" s="923"/>
      <c r="H382" s="923"/>
      <c r="I382" s="923"/>
      <c r="J382" s="923"/>
      <c r="K382" s="923"/>
      <c r="L382" s="923"/>
      <c r="M382" s="923"/>
      <c r="N382" s="923"/>
      <c r="O382" s="923"/>
      <c r="P382" s="923"/>
      <c r="Q382" s="923"/>
      <c r="R382" s="923"/>
      <c r="S382" s="923"/>
      <c r="T382" s="923"/>
      <c r="U382" s="923"/>
      <c r="V382" s="923"/>
      <c r="W382" s="923"/>
      <c r="X382" s="923"/>
      <c r="Y382" s="923"/>
      <c r="Z382" s="923"/>
    </row>
    <row r="383" spans="1:26" ht="12.75">
      <c r="A383" s="923"/>
      <c r="B383" s="923"/>
      <c r="C383" s="923"/>
      <c r="D383" s="923"/>
      <c r="E383" s="923"/>
      <c r="F383" s="923"/>
      <c r="G383" s="923"/>
      <c r="H383" s="923"/>
      <c r="I383" s="923"/>
      <c r="J383" s="923"/>
      <c r="K383" s="923"/>
      <c r="L383" s="923"/>
      <c r="M383" s="923"/>
      <c r="N383" s="923"/>
      <c r="O383" s="923"/>
      <c r="P383" s="923"/>
      <c r="Q383" s="923"/>
      <c r="R383" s="923"/>
      <c r="S383" s="923"/>
      <c r="T383" s="923"/>
      <c r="U383" s="923"/>
      <c r="V383" s="923"/>
      <c r="W383" s="923"/>
      <c r="X383" s="923"/>
      <c r="Y383" s="923"/>
      <c r="Z383" s="923"/>
    </row>
    <row r="384" spans="1:26" ht="12.75">
      <c r="A384" s="923"/>
      <c r="B384" s="923"/>
      <c r="C384" s="923"/>
      <c r="D384" s="923"/>
      <c r="E384" s="923"/>
      <c r="F384" s="923"/>
      <c r="G384" s="923"/>
      <c r="H384" s="923"/>
      <c r="I384" s="923"/>
      <c r="J384" s="923"/>
      <c r="K384" s="923"/>
      <c r="L384" s="923"/>
      <c r="M384" s="923"/>
      <c r="N384" s="923"/>
      <c r="O384" s="923"/>
      <c r="P384" s="923"/>
      <c r="Q384" s="923"/>
      <c r="R384" s="923"/>
      <c r="S384" s="923"/>
      <c r="T384" s="923"/>
      <c r="U384" s="923"/>
      <c r="V384" s="923"/>
      <c r="W384" s="923"/>
      <c r="X384" s="923"/>
      <c r="Y384" s="923"/>
      <c r="Z384" s="923"/>
    </row>
    <row r="385" spans="1:26" ht="12.75">
      <c r="A385" s="923"/>
      <c r="B385" s="923"/>
      <c r="C385" s="923"/>
      <c r="D385" s="923"/>
      <c r="E385" s="923"/>
      <c r="F385" s="923"/>
      <c r="G385" s="923"/>
      <c r="H385" s="923"/>
      <c r="I385" s="923"/>
      <c r="J385" s="923"/>
      <c r="K385" s="923"/>
      <c r="L385" s="923"/>
      <c r="M385" s="923"/>
      <c r="N385" s="923"/>
      <c r="O385" s="923"/>
      <c r="P385" s="923"/>
      <c r="Q385" s="923"/>
      <c r="R385" s="923"/>
      <c r="S385" s="923"/>
      <c r="T385" s="923"/>
      <c r="U385" s="923"/>
      <c r="V385" s="923"/>
      <c r="W385" s="923"/>
      <c r="X385" s="923"/>
      <c r="Y385" s="923"/>
      <c r="Z385" s="923"/>
    </row>
    <row r="386" spans="1:26" ht="12.75">
      <c r="A386" s="923"/>
      <c r="B386" s="923"/>
      <c r="C386" s="923"/>
      <c r="D386" s="923"/>
      <c r="E386" s="923"/>
      <c r="F386" s="923"/>
      <c r="G386" s="923"/>
      <c r="H386" s="923"/>
      <c r="I386" s="923"/>
      <c r="J386" s="923"/>
      <c r="K386" s="923"/>
      <c r="L386" s="923"/>
      <c r="M386" s="923"/>
      <c r="N386" s="923"/>
      <c r="O386" s="923"/>
      <c r="P386" s="923"/>
      <c r="Q386" s="923"/>
      <c r="R386" s="923"/>
      <c r="S386" s="923"/>
      <c r="T386" s="923"/>
      <c r="U386" s="923"/>
      <c r="V386" s="923"/>
      <c r="W386" s="923"/>
      <c r="X386" s="923"/>
      <c r="Y386" s="923"/>
      <c r="Z386" s="923"/>
    </row>
    <row r="387" spans="1:26" ht="12.75">
      <c r="A387" s="923"/>
      <c r="B387" s="923"/>
      <c r="C387" s="923"/>
      <c r="D387" s="923"/>
      <c r="E387" s="923"/>
      <c r="F387" s="923"/>
      <c r="G387" s="923"/>
      <c r="H387" s="923"/>
      <c r="I387" s="923"/>
      <c r="J387" s="923"/>
      <c r="K387" s="923"/>
      <c r="L387" s="923"/>
      <c r="M387" s="923"/>
      <c r="N387" s="923"/>
      <c r="O387" s="923"/>
      <c r="P387" s="923"/>
      <c r="Q387" s="923"/>
      <c r="R387" s="923"/>
      <c r="S387" s="923"/>
      <c r="T387" s="923"/>
      <c r="U387" s="923"/>
      <c r="V387" s="923"/>
      <c r="W387" s="923"/>
      <c r="X387" s="923"/>
      <c r="Y387" s="923"/>
      <c r="Z387" s="923"/>
    </row>
    <row r="388" spans="1:26" ht="12.75">
      <c r="A388" s="923"/>
      <c r="B388" s="923"/>
      <c r="C388" s="923"/>
      <c r="D388" s="923"/>
      <c r="E388" s="923"/>
      <c r="F388" s="923"/>
      <c r="G388" s="923"/>
      <c r="H388" s="923"/>
      <c r="I388" s="923"/>
      <c r="J388" s="923"/>
      <c r="K388" s="923"/>
      <c r="L388" s="923"/>
      <c r="M388" s="923"/>
      <c r="N388" s="923"/>
      <c r="O388" s="923"/>
      <c r="P388" s="923"/>
      <c r="Q388" s="923"/>
      <c r="R388" s="923"/>
      <c r="S388" s="923"/>
      <c r="T388" s="923"/>
      <c r="U388" s="923"/>
      <c r="V388" s="923"/>
      <c r="W388" s="923"/>
      <c r="X388" s="923"/>
      <c r="Y388" s="923"/>
      <c r="Z388" s="923"/>
    </row>
    <row r="389" spans="1:26" ht="12.75">
      <c r="A389" s="923"/>
      <c r="B389" s="923"/>
      <c r="C389" s="923"/>
      <c r="D389" s="923"/>
      <c r="E389" s="923"/>
      <c r="F389" s="923"/>
      <c r="G389" s="923"/>
      <c r="H389" s="923"/>
      <c r="I389" s="923"/>
      <c r="J389" s="923"/>
      <c r="K389" s="923"/>
      <c r="L389" s="923"/>
      <c r="M389" s="923"/>
      <c r="N389" s="923"/>
      <c r="O389" s="923"/>
      <c r="P389" s="923"/>
      <c r="Q389" s="923"/>
      <c r="R389" s="923"/>
      <c r="S389" s="923"/>
      <c r="T389" s="923"/>
      <c r="U389" s="923"/>
      <c r="V389" s="923"/>
      <c r="W389" s="923"/>
      <c r="X389" s="923"/>
      <c r="Y389" s="923"/>
      <c r="Z389" s="923"/>
    </row>
    <row r="390" spans="1:26" ht="12.75">
      <c r="A390" s="923"/>
      <c r="B390" s="923"/>
      <c r="C390" s="923"/>
      <c r="D390" s="923"/>
      <c r="E390" s="923"/>
      <c r="F390" s="923"/>
      <c r="G390" s="923"/>
      <c r="H390" s="923"/>
      <c r="I390" s="923"/>
      <c r="J390" s="923"/>
      <c r="K390" s="923"/>
      <c r="L390" s="923"/>
      <c r="M390" s="923"/>
      <c r="N390" s="923"/>
      <c r="O390" s="923"/>
      <c r="P390" s="923"/>
      <c r="Q390" s="923"/>
      <c r="R390" s="923"/>
      <c r="S390" s="923"/>
      <c r="T390" s="923"/>
      <c r="U390" s="923"/>
      <c r="V390" s="923"/>
      <c r="W390" s="923"/>
      <c r="X390" s="923"/>
      <c r="Y390" s="923"/>
      <c r="Z390" s="923"/>
    </row>
    <row r="391" spans="1:26" ht="12.75">
      <c r="A391" s="923"/>
      <c r="B391" s="923"/>
      <c r="C391" s="923"/>
      <c r="D391" s="923"/>
      <c r="E391" s="923"/>
      <c r="F391" s="923"/>
      <c r="G391" s="923"/>
      <c r="H391" s="923"/>
      <c r="I391" s="923"/>
      <c r="J391" s="923"/>
      <c r="K391" s="923"/>
      <c r="L391" s="923"/>
      <c r="M391" s="923"/>
      <c r="N391" s="923"/>
      <c r="O391" s="923"/>
      <c r="P391" s="923"/>
      <c r="Q391" s="923"/>
      <c r="R391" s="923"/>
      <c r="S391" s="923"/>
      <c r="T391" s="923"/>
      <c r="U391" s="923"/>
      <c r="V391" s="923"/>
      <c r="W391" s="923"/>
      <c r="X391" s="923"/>
      <c r="Y391" s="923"/>
      <c r="Z391" s="923"/>
    </row>
    <row r="392" spans="1:26" ht="12.75">
      <c r="A392" s="923"/>
      <c r="B392" s="923"/>
      <c r="C392" s="923"/>
      <c r="D392" s="923"/>
      <c r="E392" s="923"/>
      <c r="F392" s="923"/>
      <c r="G392" s="923"/>
      <c r="H392" s="923"/>
      <c r="I392" s="923"/>
      <c r="J392" s="923"/>
      <c r="K392" s="923"/>
      <c r="L392" s="923"/>
      <c r="M392" s="923"/>
      <c r="N392" s="923"/>
      <c r="O392" s="923"/>
      <c r="P392" s="923"/>
      <c r="Q392" s="923"/>
      <c r="R392" s="923"/>
      <c r="S392" s="923"/>
      <c r="T392" s="923"/>
      <c r="U392" s="923"/>
      <c r="V392" s="923"/>
      <c r="W392" s="923"/>
      <c r="X392" s="923"/>
      <c r="Y392" s="923"/>
      <c r="Z392" s="923"/>
    </row>
    <row r="393" spans="1:26" ht="12.75">
      <c r="A393" s="923"/>
      <c r="B393" s="923"/>
      <c r="C393" s="923"/>
      <c r="D393" s="923"/>
      <c r="E393" s="923"/>
      <c r="F393" s="923"/>
      <c r="G393" s="923"/>
      <c r="H393" s="923"/>
      <c r="I393" s="923"/>
      <c r="J393" s="923"/>
      <c r="K393" s="923"/>
      <c r="L393" s="923"/>
      <c r="M393" s="923"/>
      <c r="N393" s="923"/>
      <c r="O393" s="923"/>
      <c r="P393" s="923"/>
      <c r="Q393" s="923"/>
      <c r="R393" s="923"/>
      <c r="S393" s="923"/>
      <c r="T393" s="923"/>
      <c r="U393" s="923"/>
      <c r="V393" s="923"/>
      <c r="W393" s="923"/>
      <c r="X393" s="923"/>
      <c r="Y393" s="923"/>
      <c r="Z393" s="923"/>
    </row>
    <row r="394" spans="1:26" ht="12.75">
      <c r="A394" s="923"/>
      <c r="B394" s="923"/>
      <c r="C394" s="923"/>
      <c r="D394" s="923"/>
      <c r="E394" s="923"/>
      <c r="F394" s="923"/>
      <c r="G394" s="923"/>
      <c r="H394" s="923"/>
      <c r="I394" s="923"/>
      <c r="J394" s="923"/>
      <c r="K394" s="923"/>
      <c r="L394" s="923"/>
      <c r="M394" s="923"/>
      <c r="N394" s="923"/>
      <c r="O394" s="923"/>
      <c r="P394" s="923"/>
      <c r="Q394" s="923"/>
      <c r="R394" s="923"/>
      <c r="S394" s="923"/>
      <c r="T394" s="923"/>
      <c r="U394" s="923"/>
      <c r="V394" s="923"/>
      <c r="W394" s="923"/>
      <c r="X394" s="923"/>
      <c r="Y394" s="923"/>
      <c r="Z394" s="923"/>
    </row>
    <row r="395" spans="1:26" ht="12.75">
      <c r="A395" s="923"/>
      <c r="B395" s="923"/>
      <c r="C395" s="923"/>
      <c r="D395" s="923"/>
      <c r="E395" s="923"/>
      <c r="F395" s="923"/>
      <c r="G395" s="923"/>
      <c r="H395" s="923"/>
      <c r="I395" s="923"/>
      <c r="J395" s="923"/>
      <c r="K395" s="923"/>
      <c r="L395" s="923"/>
      <c r="M395" s="923"/>
      <c r="N395" s="923"/>
      <c r="O395" s="923"/>
      <c r="P395" s="923"/>
      <c r="Q395" s="923"/>
      <c r="R395" s="923"/>
      <c r="S395" s="923"/>
      <c r="T395" s="923"/>
      <c r="U395" s="923"/>
      <c r="V395" s="923"/>
      <c r="W395" s="923"/>
      <c r="X395" s="923"/>
      <c r="Y395" s="923"/>
      <c r="Z395" s="923"/>
    </row>
    <row r="396" spans="1:26" ht="12.75">
      <c r="A396" s="923"/>
      <c r="B396" s="923"/>
      <c r="C396" s="923"/>
      <c r="D396" s="923"/>
      <c r="E396" s="923"/>
      <c r="F396" s="923"/>
      <c r="G396" s="923"/>
      <c r="H396" s="923"/>
      <c r="I396" s="923"/>
      <c r="J396" s="923"/>
      <c r="K396" s="923"/>
      <c r="L396" s="923"/>
      <c r="M396" s="923"/>
      <c r="N396" s="923"/>
      <c r="O396" s="923"/>
      <c r="P396" s="923"/>
      <c r="Q396" s="923"/>
      <c r="R396" s="923"/>
      <c r="S396" s="923"/>
      <c r="T396" s="923"/>
      <c r="U396" s="923"/>
      <c r="V396" s="923"/>
      <c r="W396" s="923"/>
      <c r="X396" s="923"/>
      <c r="Y396" s="923"/>
      <c r="Z396" s="923"/>
    </row>
    <row r="397" spans="1:26" ht="12.75">
      <c r="A397" s="923"/>
      <c r="B397" s="923"/>
      <c r="C397" s="923"/>
      <c r="D397" s="923"/>
      <c r="E397" s="923"/>
      <c r="F397" s="923"/>
      <c r="G397" s="923"/>
      <c r="H397" s="923"/>
      <c r="I397" s="923"/>
      <c r="J397" s="923"/>
      <c r="K397" s="923"/>
      <c r="L397" s="923"/>
      <c r="M397" s="923"/>
      <c r="N397" s="923"/>
      <c r="O397" s="923"/>
      <c r="P397" s="923"/>
      <c r="Q397" s="923"/>
      <c r="R397" s="923"/>
      <c r="S397" s="923"/>
      <c r="T397" s="923"/>
      <c r="U397" s="923"/>
      <c r="V397" s="923"/>
      <c r="W397" s="923"/>
      <c r="X397" s="923"/>
      <c r="Y397" s="923"/>
      <c r="Z397" s="923"/>
    </row>
    <row r="398" spans="1:26" ht="12.75">
      <c r="A398" s="923"/>
      <c r="B398" s="923"/>
      <c r="C398" s="923"/>
      <c r="D398" s="923"/>
      <c r="E398" s="923"/>
      <c r="F398" s="923"/>
      <c r="G398" s="923"/>
      <c r="H398" s="923"/>
      <c r="I398" s="923"/>
      <c r="J398" s="923"/>
      <c r="K398" s="923"/>
      <c r="L398" s="923"/>
      <c r="M398" s="923"/>
      <c r="N398" s="923"/>
      <c r="O398" s="923"/>
      <c r="P398" s="923"/>
      <c r="Q398" s="923"/>
      <c r="R398" s="923"/>
      <c r="S398" s="923"/>
      <c r="T398" s="923"/>
      <c r="U398" s="923"/>
      <c r="V398" s="923"/>
      <c r="W398" s="923"/>
      <c r="X398" s="923"/>
      <c r="Y398" s="923"/>
      <c r="Z398" s="923"/>
    </row>
    <row r="399" spans="1:26" ht="12.75">
      <c r="A399" s="923"/>
      <c r="B399" s="923"/>
      <c r="C399" s="923"/>
      <c r="D399" s="923"/>
      <c r="E399" s="923"/>
      <c r="F399" s="923"/>
      <c r="G399" s="923"/>
      <c r="H399" s="923"/>
      <c r="I399" s="923"/>
      <c r="J399" s="923"/>
      <c r="K399" s="923"/>
      <c r="L399" s="923"/>
      <c r="M399" s="923"/>
      <c r="N399" s="923"/>
      <c r="O399" s="923"/>
      <c r="P399" s="923"/>
      <c r="Q399" s="923"/>
      <c r="R399" s="923"/>
      <c r="S399" s="923"/>
      <c r="T399" s="923"/>
      <c r="U399" s="923"/>
      <c r="V399" s="923"/>
      <c r="W399" s="923"/>
      <c r="X399" s="923"/>
      <c r="Y399" s="923"/>
      <c r="Z399" s="923"/>
    </row>
    <row r="400" spans="1:26" ht="12.75">
      <c r="A400" s="923"/>
      <c r="B400" s="923"/>
      <c r="C400" s="923"/>
      <c r="D400" s="923"/>
      <c r="E400" s="923"/>
      <c r="F400" s="923"/>
      <c r="G400" s="923"/>
      <c r="H400" s="923"/>
      <c r="I400" s="923"/>
      <c r="J400" s="923"/>
      <c r="K400" s="923"/>
      <c r="L400" s="923"/>
      <c r="M400" s="923"/>
      <c r="N400" s="923"/>
      <c r="O400" s="923"/>
      <c r="P400" s="923"/>
      <c r="Q400" s="923"/>
      <c r="R400" s="923"/>
      <c r="S400" s="923"/>
      <c r="T400" s="923"/>
      <c r="U400" s="923"/>
      <c r="V400" s="923"/>
      <c r="W400" s="923"/>
      <c r="X400" s="923"/>
      <c r="Y400" s="923"/>
      <c r="Z400" s="923"/>
    </row>
    <row r="401" spans="1:26" ht="12.75">
      <c r="A401" s="923"/>
      <c r="B401" s="923"/>
      <c r="C401" s="923"/>
      <c r="D401" s="923"/>
      <c r="E401" s="923"/>
      <c r="F401" s="923"/>
      <c r="G401" s="923"/>
      <c r="H401" s="923"/>
      <c r="I401" s="923"/>
      <c r="J401" s="923"/>
      <c r="K401" s="923"/>
      <c r="L401" s="923"/>
      <c r="M401" s="923"/>
      <c r="N401" s="923"/>
      <c r="O401" s="923"/>
      <c r="P401" s="923"/>
      <c r="Q401" s="923"/>
      <c r="R401" s="923"/>
      <c r="S401" s="923"/>
      <c r="T401" s="923"/>
      <c r="U401" s="923"/>
      <c r="V401" s="923"/>
      <c r="W401" s="923"/>
      <c r="X401" s="923"/>
      <c r="Y401" s="923"/>
      <c r="Z401" s="923"/>
    </row>
    <row r="402" spans="1:26" ht="12.75">
      <c r="A402" s="923"/>
      <c r="B402" s="923"/>
      <c r="C402" s="923"/>
      <c r="D402" s="923"/>
      <c r="E402" s="923"/>
      <c r="F402" s="923"/>
      <c r="G402" s="923"/>
      <c r="H402" s="923"/>
      <c r="I402" s="923"/>
      <c r="J402" s="923"/>
      <c r="K402" s="923"/>
      <c r="L402" s="923"/>
      <c r="M402" s="923"/>
      <c r="N402" s="923"/>
      <c r="O402" s="923"/>
      <c r="P402" s="923"/>
      <c r="Q402" s="923"/>
      <c r="R402" s="923"/>
      <c r="S402" s="923"/>
      <c r="T402" s="923"/>
      <c r="U402" s="923"/>
      <c r="V402" s="923"/>
      <c r="W402" s="923"/>
      <c r="X402" s="923"/>
      <c r="Y402" s="923"/>
      <c r="Z402" s="923"/>
    </row>
    <row r="403" spans="1:26" ht="12.75">
      <c r="A403" s="923"/>
      <c r="B403" s="923"/>
      <c r="C403" s="923"/>
      <c r="D403" s="923"/>
      <c r="E403" s="923"/>
      <c r="F403" s="923"/>
      <c r="G403" s="923"/>
      <c r="H403" s="923"/>
      <c r="I403" s="923"/>
      <c r="J403" s="923"/>
      <c r="K403" s="923"/>
      <c r="L403" s="923"/>
      <c r="M403" s="923"/>
      <c r="N403" s="923"/>
      <c r="O403" s="923"/>
      <c r="P403" s="923"/>
      <c r="Q403" s="923"/>
      <c r="R403" s="923"/>
      <c r="S403" s="923"/>
      <c r="T403" s="923"/>
      <c r="U403" s="923"/>
      <c r="V403" s="923"/>
      <c r="W403" s="923"/>
      <c r="X403" s="923"/>
      <c r="Y403" s="923"/>
      <c r="Z403" s="923"/>
    </row>
    <row r="404" spans="1:26" ht="12.75">
      <c r="A404" s="923"/>
      <c r="B404" s="923"/>
      <c r="C404" s="923"/>
      <c r="D404" s="923"/>
      <c r="E404" s="923"/>
      <c r="F404" s="923"/>
      <c r="G404" s="923"/>
      <c r="H404" s="923"/>
      <c r="I404" s="923"/>
      <c r="J404" s="923"/>
      <c r="K404" s="923"/>
      <c r="L404" s="923"/>
      <c r="M404" s="923"/>
      <c r="N404" s="923"/>
      <c r="O404" s="923"/>
      <c r="P404" s="923"/>
      <c r="Q404" s="923"/>
      <c r="R404" s="923"/>
      <c r="S404" s="923"/>
      <c r="T404" s="923"/>
      <c r="U404" s="923"/>
      <c r="V404" s="923"/>
      <c r="W404" s="923"/>
      <c r="X404" s="923"/>
      <c r="Y404" s="923"/>
      <c r="Z404" s="923"/>
    </row>
    <row r="405" spans="1:26" ht="12.75">
      <c r="A405" s="923"/>
      <c r="B405" s="923"/>
      <c r="C405" s="923"/>
      <c r="D405" s="923"/>
      <c r="E405" s="923"/>
      <c r="F405" s="923"/>
      <c r="G405" s="923"/>
      <c r="H405" s="923"/>
      <c r="I405" s="923"/>
      <c r="J405" s="923"/>
      <c r="K405" s="923"/>
      <c r="L405" s="923"/>
      <c r="M405" s="923"/>
      <c r="N405" s="923"/>
      <c r="O405" s="923"/>
      <c r="P405" s="923"/>
      <c r="Q405" s="923"/>
      <c r="R405" s="923"/>
      <c r="S405" s="923"/>
      <c r="T405" s="923"/>
      <c r="U405" s="923"/>
      <c r="V405" s="923"/>
      <c r="W405" s="923"/>
      <c r="X405" s="923"/>
      <c r="Y405" s="923"/>
      <c r="Z405" s="923"/>
    </row>
    <row r="406" spans="1:26" ht="12.75">
      <c r="A406" s="923"/>
      <c r="B406" s="923"/>
      <c r="C406" s="923"/>
      <c r="D406" s="923"/>
      <c r="E406" s="923"/>
      <c r="F406" s="923"/>
      <c r="G406" s="923"/>
      <c r="H406" s="923"/>
      <c r="I406" s="923"/>
      <c r="J406" s="923"/>
      <c r="K406" s="923"/>
      <c r="L406" s="923"/>
      <c r="M406" s="923"/>
      <c r="N406" s="923"/>
      <c r="O406" s="923"/>
      <c r="P406" s="923"/>
      <c r="Q406" s="923"/>
      <c r="R406" s="923"/>
      <c r="S406" s="923"/>
      <c r="T406" s="923"/>
      <c r="U406" s="923"/>
      <c r="V406" s="923"/>
      <c r="W406" s="923"/>
      <c r="X406" s="923"/>
      <c r="Y406" s="923"/>
      <c r="Z406" s="923"/>
    </row>
    <row r="407" spans="1:26" ht="12.75">
      <c r="A407" s="923"/>
      <c r="B407" s="923"/>
      <c r="C407" s="923"/>
      <c r="D407" s="923"/>
      <c r="E407" s="923"/>
      <c r="F407" s="923"/>
      <c r="G407" s="923"/>
      <c r="H407" s="923"/>
      <c r="I407" s="923"/>
      <c r="J407" s="923"/>
      <c r="K407" s="923"/>
      <c r="L407" s="923"/>
      <c r="M407" s="923"/>
      <c r="N407" s="923"/>
      <c r="O407" s="923"/>
      <c r="P407" s="923"/>
      <c r="Q407" s="923"/>
      <c r="R407" s="923"/>
      <c r="S407" s="923"/>
      <c r="T407" s="923"/>
      <c r="U407" s="923"/>
      <c r="V407" s="923"/>
      <c r="W407" s="923"/>
      <c r="X407" s="923"/>
      <c r="Y407" s="923"/>
      <c r="Z407" s="923"/>
    </row>
    <row r="408" spans="1:26" ht="12.75">
      <c r="A408" s="923"/>
      <c r="B408" s="923"/>
      <c r="C408" s="923"/>
      <c r="D408" s="923"/>
      <c r="E408" s="923"/>
      <c r="F408" s="923"/>
      <c r="G408" s="923"/>
      <c r="H408" s="923"/>
      <c r="I408" s="923"/>
      <c r="J408" s="923"/>
      <c r="K408" s="923"/>
      <c r="L408" s="923"/>
      <c r="M408" s="923"/>
      <c r="N408" s="923"/>
      <c r="O408" s="923"/>
      <c r="P408" s="923"/>
      <c r="Q408" s="923"/>
      <c r="R408" s="923"/>
      <c r="S408" s="923"/>
      <c r="T408" s="923"/>
      <c r="U408" s="923"/>
      <c r="V408" s="923"/>
      <c r="W408" s="923"/>
      <c r="X408" s="923"/>
      <c r="Y408" s="923"/>
      <c r="Z408" s="923"/>
    </row>
    <row r="409" spans="1:26" ht="12.75">
      <c r="A409" s="923"/>
      <c r="B409" s="923"/>
      <c r="C409" s="923"/>
      <c r="D409" s="923"/>
      <c r="E409" s="923"/>
      <c r="F409" s="923"/>
      <c r="G409" s="923"/>
      <c r="H409" s="923"/>
      <c r="I409" s="923"/>
      <c r="J409" s="923"/>
      <c r="K409" s="923"/>
      <c r="L409" s="923"/>
      <c r="M409" s="923"/>
      <c r="N409" s="923"/>
      <c r="O409" s="923"/>
      <c r="P409" s="923"/>
      <c r="Q409" s="923"/>
      <c r="R409" s="923"/>
      <c r="S409" s="923"/>
      <c r="T409" s="923"/>
      <c r="U409" s="923"/>
      <c r="V409" s="923"/>
      <c r="W409" s="923"/>
      <c r="X409" s="923"/>
      <c r="Y409" s="923"/>
      <c r="Z409" s="923"/>
    </row>
    <row r="410" spans="1:26" ht="12.75">
      <c r="A410" s="923"/>
      <c r="B410" s="923"/>
      <c r="C410" s="923"/>
      <c r="D410" s="923"/>
      <c r="E410" s="923"/>
      <c r="F410" s="923"/>
      <c r="G410" s="923"/>
      <c r="H410" s="923"/>
      <c r="I410" s="923"/>
      <c r="J410" s="923"/>
      <c r="K410" s="923"/>
      <c r="L410" s="923"/>
      <c r="M410" s="923"/>
      <c r="N410" s="923"/>
      <c r="O410" s="923"/>
      <c r="P410" s="923"/>
      <c r="Q410" s="923"/>
      <c r="R410" s="923"/>
      <c r="S410" s="923"/>
      <c r="T410" s="923"/>
      <c r="U410" s="923"/>
      <c r="V410" s="923"/>
      <c r="W410" s="923"/>
      <c r="X410" s="923"/>
      <c r="Y410" s="923"/>
      <c r="Z410" s="923"/>
    </row>
    <row r="411" spans="1:26" ht="12.75">
      <c r="A411" s="923"/>
      <c r="B411" s="923"/>
      <c r="C411" s="923"/>
      <c r="D411" s="923"/>
      <c r="E411" s="923"/>
      <c r="F411" s="923"/>
      <c r="G411" s="923"/>
      <c r="H411" s="923"/>
      <c r="I411" s="923"/>
      <c r="J411" s="923"/>
      <c r="K411" s="923"/>
      <c r="L411" s="923"/>
      <c r="M411" s="923"/>
      <c r="N411" s="923"/>
      <c r="O411" s="923"/>
      <c r="P411" s="923"/>
      <c r="Q411" s="923"/>
      <c r="R411" s="923"/>
      <c r="S411" s="923"/>
      <c r="T411" s="923"/>
      <c r="U411" s="923"/>
      <c r="V411" s="923"/>
      <c r="W411" s="923"/>
      <c r="X411" s="923"/>
      <c r="Y411" s="923"/>
      <c r="Z411" s="923"/>
    </row>
    <row r="412" spans="1:26" ht="12.75">
      <c r="A412" s="923"/>
      <c r="B412" s="923"/>
      <c r="C412" s="923"/>
      <c r="D412" s="923"/>
      <c r="E412" s="923"/>
      <c r="F412" s="923"/>
      <c r="G412" s="923"/>
      <c r="H412" s="923"/>
      <c r="I412" s="923"/>
      <c r="J412" s="923"/>
      <c r="K412" s="923"/>
      <c r="L412" s="923"/>
      <c r="M412" s="923"/>
      <c r="N412" s="923"/>
      <c r="O412" s="923"/>
      <c r="P412" s="923"/>
      <c r="Q412" s="923"/>
      <c r="R412" s="923"/>
      <c r="S412" s="923"/>
      <c r="T412" s="923"/>
      <c r="U412" s="923"/>
      <c r="V412" s="923"/>
      <c r="W412" s="923"/>
      <c r="X412" s="923"/>
      <c r="Y412" s="923"/>
      <c r="Z412" s="923"/>
    </row>
    <row r="413" spans="1:26" ht="12.75">
      <c r="A413" s="923"/>
      <c r="B413" s="923"/>
      <c r="C413" s="923"/>
      <c r="D413" s="923"/>
      <c r="E413" s="923"/>
      <c r="F413" s="923"/>
      <c r="G413" s="923"/>
      <c r="H413" s="923"/>
      <c r="I413" s="923"/>
      <c r="J413" s="923"/>
      <c r="K413" s="923"/>
      <c r="L413" s="923"/>
      <c r="M413" s="923"/>
      <c r="N413" s="923"/>
      <c r="O413" s="923"/>
      <c r="P413" s="923"/>
      <c r="Q413" s="923"/>
      <c r="R413" s="923"/>
      <c r="S413" s="923"/>
      <c r="T413" s="923"/>
      <c r="U413" s="923"/>
      <c r="V413" s="923"/>
      <c r="W413" s="923"/>
      <c r="X413" s="923"/>
      <c r="Y413" s="923"/>
      <c r="Z413" s="923"/>
    </row>
    <row r="414" spans="1:26" ht="12.75">
      <c r="A414" s="923"/>
      <c r="B414" s="923"/>
      <c r="C414" s="923"/>
      <c r="D414" s="923"/>
      <c r="E414" s="923"/>
      <c r="F414" s="923"/>
      <c r="G414" s="923"/>
      <c r="H414" s="923"/>
      <c r="I414" s="923"/>
      <c r="J414" s="923"/>
      <c r="K414" s="923"/>
      <c r="L414" s="923"/>
      <c r="M414" s="923"/>
      <c r="N414" s="923"/>
      <c r="O414" s="923"/>
      <c r="P414" s="923"/>
      <c r="Q414" s="923"/>
      <c r="R414" s="923"/>
      <c r="S414" s="923"/>
      <c r="T414" s="923"/>
      <c r="U414" s="923"/>
      <c r="V414" s="923"/>
      <c r="W414" s="923"/>
      <c r="X414" s="923"/>
      <c r="Y414" s="923"/>
      <c r="Z414" s="923"/>
    </row>
    <row r="415" spans="1:26" ht="12.75">
      <c r="A415" s="923"/>
      <c r="B415" s="923"/>
      <c r="C415" s="923"/>
      <c r="D415" s="923"/>
      <c r="E415" s="923"/>
      <c r="F415" s="923"/>
      <c r="G415" s="923"/>
      <c r="H415" s="923"/>
      <c r="I415" s="923"/>
      <c r="J415" s="923"/>
      <c r="K415" s="923"/>
      <c r="L415" s="923"/>
      <c r="M415" s="923"/>
      <c r="N415" s="923"/>
      <c r="O415" s="923"/>
      <c r="P415" s="923"/>
      <c r="Q415" s="923"/>
      <c r="R415" s="923"/>
      <c r="S415" s="923"/>
      <c r="T415" s="923"/>
      <c r="U415" s="923"/>
      <c r="V415" s="923"/>
      <c r="W415" s="923"/>
      <c r="X415" s="923"/>
      <c r="Y415" s="923"/>
      <c r="Z415" s="923"/>
    </row>
    <row r="416" spans="1:26" ht="12.75">
      <c r="A416" s="923"/>
      <c r="B416" s="923"/>
      <c r="C416" s="923"/>
      <c r="D416" s="923"/>
      <c r="E416" s="923"/>
      <c r="F416" s="923"/>
      <c r="G416" s="923"/>
      <c r="H416" s="923"/>
      <c r="I416" s="923"/>
      <c r="J416" s="923"/>
      <c r="K416" s="923"/>
      <c r="L416" s="923"/>
      <c r="M416" s="923"/>
      <c r="N416" s="923"/>
      <c r="O416" s="923"/>
      <c r="P416" s="923"/>
      <c r="Q416" s="923"/>
      <c r="R416" s="923"/>
      <c r="S416" s="923"/>
      <c r="T416" s="923"/>
      <c r="U416" s="923"/>
      <c r="V416" s="923"/>
      <c r="W416" s="923"/>
      <c r="X416" s="923"/>
      <c r="Y416" s="923"/>
      <c r="Z416" s="923"/>
    </row>
    <row r="417" spans="1:26" ht="12.75">
      <c r="A417" s="923"/>
      <c r="B417" s="923"/>
      <c r="C417" s="923"/>
      <c r="D417" s="923"/>
      <c r="E417" s="923"/>
      <c r="F417" s="923"/>
      <c r="G417" s="923"/>
      <c r="H417" s="923"/>
      <c r="I417" s="923"/>
      <c r="J417" s="923"/>
      <c r="K417" s="923"/>
      <c r="L417" s="923"/>
      <c r="M417" s="923"/>
      <c r="N417" s="923"/>
      <c r="O417" s="923"/>
      <c r="P417" s="923"/>
      <c r="Q417" s="923"/>
      <c r="R417" s="923"/>
      <c r="S417" s="923"/>
      <c r="T417" s="923"/>
      <c r="U417" s="923"/>
      <c r="V417" s="923"/>
      <c r="W417" s="923"/>
      <c r="X417" s="923"/>
      <c r="Y417" s="923"/>
      <c r="Z417" s="923"/>
    </row>
    <row r="418" spans="1:26" ht="12.75">
      <c r="A418" s="923"/>
      <c r="B418" s="923"/>
      <c r="C418" s="923"/>
      <c r="D418" s="923"/>
      <c r="E418" s="923"/>
      <c r="F418" s="923"/>
      <c r="G418" s="923"/>
      <c r="H418" s="923"/>
      <c r="I418" s="923"/>
      <c r="J418" s="923"/>
      <c r="K418" s="923"/>
      <c r="L418" s="923"/>
      <c r="M418" s="923"/>
      <c r="N418" s="923"/>
      <c r="O418" s="923"/>
      <c r="P418" s="923"/>
      <c r="Q418" s="923"/>
      <c r="R418" s="923"/>
      <c r="S418" s="923"/>
      <c r="T418" s="923"/>
      <c r="U418" s="923"/>
      <c r="V418" s="923"/>
      <c r="W418" s="923"/>
      <c r="X418" s="923"/>
      <c r="Y418" s="923"/>
      <c r="Z418" s="923"/>
    </row>
    <row r="419" spans="1:26" ht="12.75">
      <c r="A419" s="923"/>
      <c r="B419" s="923"/>
      <c r="C419" s="923"/>
      <c r="D419" s="923"/>
      <c r="E419" s="923"/>
      <c r="F419" s="923"/>
      <c r="G419" s="923"/>
      <c r="H419" s="923"/>
      <c r="I419" s="923"/>
      <c r="J419" s="923"/>
      <c r="K419" s="923"/>
      <c r="L419" s="923"/>
      <c r="M419" s="923"/>
      <c r="N419" s="923"/>
      <c r="O419" s="923"/>
      <c r="P419" s="923"/>
      <c r="Q419" s="923"/>
      <c r="R419" s="923"/>
      <c r="S419" s="923"/>
      <c r="T419" s="923"/>
      <c r="U419" s="923"/>
      <c r="V419" s="923"/>
      <c r="W419" s="923"/>
      <c r="X419" s="923"/>
      <c r="Y419" s="923"/>
      <c r="Z419" s="923"/>
    </row>
    <row r="420" spans="1:26" ht="12.75">
      <c r="A420" s="923"/>
      <c r="B420" s="923"/>
      <c r="C420" s="923"/>
      <c r="D420" s="923"/>
      <c r="E420" s="923"/>
      <c r="F420" s="923"/>
      <c r="G420" s="923"/>
      <c r="H420" s="923"/>
      <c r="I420" s="923"/>
      <c r="J420" s="923"/>
      <c r="K420" s="923"/>
      <c r="L420" s="923"/>
      <c r="M420" s="923"/>
      <c r="N420" s="923"/>
      <c r="O420" s="923"/>
      <c r="P420" s="923"/>
      <c r="Q420" s="923"/>
      <c r="R420" s="923"/>
      <c r="S420" s="923"/>
      <c r="T420" s="923"/>
      <c r="U420" s="923"/>
      <c r="V420" s="923"/>
      <c r="W420" s="923"/>
      <c r="X420" s="923"/>
      <c r="Y420" s="923"/>
      <c r="Z420" s="923"/>
    </row>
    <row r="421" spans="1:26" ht="12.75">
      <c r="A421" s="923"/>
      <c r="B421" s="923"/>
      <c r="C421" s="923"/>
      <c r="D421" s="923"/>
      <c r="E421" s="923"/>
      <c r="F421" s="923"/>
      <c r="G421" s="923"/>
      <c r="H421" s="923"/>
      <c r="I421" s="923"/>
      <c r="J421" s="923"/>
      <c r="K421" s="923"/>
      <c r="L421" s="923"/>
      <c r="M421" s="923"/>
      <c r="N421" s="923"/>
      <c r="O421" s="923"/>
      <c r="P421" s="923"/>
      <c r="Q421" s="923"/>
      <c r="R421" s="923"/>
      <c r="S421" s="923"/>
      <c r="T421" s="923"/>
      <c r="U421" s="923"/>
      <c r="V421" s="923"/>
      <c r="W421" s="923"/>
      <c r="X421" s="923"/>
      <c r="Y421" s="923"/>
      <c r="Z421" s="923"/>
    </row>
    <row r="422" spans="1:26" ht="12.75">
      <c r="A422" s="923"/>
      <c r="B422" s="923"/>
      <c r="C422" s="923"/>
      <c r="D422" s="923"/>
      <c r="E422" s="923"/>
      <c r="F422" s="923"/>
      <c r="G422" s="923"/>
      <c r="H422" s="923"/>
      <c r="I422" s="923"/>
      <c r="J422" s="923"/>
      <c r="K422" s="923"/>
      <c r="L422" s="923"/>
      <c r="M422" s="923"/>
      <c r="N422" s="923"/>
      <c r="O422" s="923"/>
      <c r="P422" s="923"/>
      <c r="Q422" s="923"/>
      <c r="R422" s="923"/>
      <c r="S422" s="923"/>
      <c r="T422" s="923"/>
      <c r="U422" s="923"/>
      <c r="V422" s="923"/>
      <c r="W422" s="923"/>
      <c r="X422" s="923"/>
      <c r="Y422" s="923"/>
      <c r="Z422" s="923"/>
    </row>
    <row r="423" spans="1:26" ht="12.75">
      <c r="A423" s="923"/>
      <c r="B423" s="923"/>
      <c r="C423" s="923"/>
      <c r="D423" s="923"/>
      <c r="E423" s="923"/>
      <c r="F423" s="923"/>
      <c r="G423" s="923"/>
      <c r="H423" s="923"/>
      <c r="I423" s="923"/>
      <c r="J423" s="923"/>
      <c r="K423" s="923"/>
      <c r="L423" s="923"/>
      <c r="M423" s="923"/>
      <c r="N423" s="923"/>
      <c r="O423" s="923"/>
      <c r="P423" s="923"/>
      <c r="Q423" s="923"/>
      <c r="R423" s="923"/>
      <c r="S423" s="923"/>
      <c r="T423" s="923"/>
      <c r="U423" s="923"/>
      <c r="V423" s="923"/>
      <c r="W423" s="923"/>
      <c r="X423" s="923"/>
      <c r="Y423" s="923"/>
      <c r="Z423" s="923"/>
    </row>
    <row r="424" spans="1:26" ht="12.75">
      <c r="A424" s="923"/>
      <c r="B424" s="923"/>
      <c r="C424" s="923"/>
      <c r="D424" s="923"/>
      <c r="E424" s="923"/>
      <c r="F424" s="923"/>
      <c r="G424" s="923"/>
      <c r="H424" s="923"/>
      <c r="I424" s="923"/>
      <c r="J424" s="923"/>
      <c r="K424" s="923"/>
      <c r="L424" s="923"/>
      <c r="M424" s="923"/>
      <c r="N424" s="923"/>
      <c r="O424" s="923"/>
      <c r="P424" s="923"/>
      <c r="Q424" s="923"/>
      <c r="R424" s="923"/>
      <c r="S424" s="923"/>
      <c r="T424" s="923"/>
      <c r="U424" s="923"/>
      <c r="V424" s="923"/>
      <c r="W424" s="923"/>
      <c r="X424" s="923"/>
      <c r="Y424" s="923"/>
      <c r="Z424" s="923"/>
    </row>
    <row r="425" spans="1:26" ht="12.75">
      <c r="A425" s="923"/>
      <c r="B425" s="923"/>
      <c r="C425" s="923"/>
      <c r="D425" s="923"/>
      <c r="E425" s="923"/>
      <c r="F425" s="923"/>
      <c r="G425" s="923"/>
      <c r="H425" s="923"/>
      <c r="I425" s="923"/>
      <c r="J425" s="923"/>
      <c r="K425" s="923"/>
      <c r="L425" s="923"/>
      <c r="M425" s="923"/>
      <c r="N425" s="923"/>
      <c r="O425" s="923"/>
      <c r="P425" s="923"/>
      <c r="Q425" s="923"/>
      <c r="R425" s="923"/>
      <c r="S425" s="923"/>
      <c r="T425" s="923"/>
      <c r="U425" s="923"/>
      <c r="V425" s="923"/>
      <c r="W425" s="923"/>
      <c r="X425" s="923"/>
      <c r="Y425" s="923"/>
      <c r="Z425" s="923"/>
    </row>
    <row r="426" spans="1:26" ht="12.75">
      <c r="A426" s="923"/>
      <c r="B426" s="923"/>
      <c r="C426" s="923"/>
      <c r="D426" s="923"/>
      <c r="E426" s="923"/>
      <c r="F426" s="923"/>
      <c r="G426" s="923"/>
      <c r="H426" s="923"/>
      <c r="I426" s="923"/>
      <c r="J426" s="923"/>
      <c r="K426" s="923"/>
      <c r="L426" s="923"/>
      <c r="M426" s="923"/>
      <c r="N426" s="923"/>
      <c r="O426" s="923"/>
      <c r="P426" s="923"/>
      <c r="Q426" s="923"/>
      <c r="R426" s="923"/>
      <c r="S426" s="923"/>
      <c r="T426" s="923"/>
      <c r="U426" s="923"/>
      <c r="V426" s="923"/>
      <c r="W426" s="923"/>
      <c r="X426" s="923"/>
      <c r="Y426" s="923"/>
      <c r="Z426" s="923"/>
    </row>
    <row r="427" spans="1:26" ht="12.75">
      <c r="A427" s="923"/>
      <c r="B427" s="923"/>
      <c r="C427" s="923"/>
      <c r="D427" s="923"/>
      <c r="E427" s="923"/>
      <c r="F427" s="923"/>
      <c r="G427" s="923"/>
      <c r="H427" s="923"/>
      <c r="I427" s="923"/>
      <c r="J427" s="923"/>
      <c r="K427" s="923"/>
      <c r="L427" s="923"/>
      <c r="M427" s="923"/>
      <c r="N427" s="923"/>
      <c r="O427" s="923"/>
      <c r="P427" s="923"/>
      <c r="Q427" s="923"/>
      <c r="R427" s="923"/>
      <c r="S427" s="923"/>
      <c r="T427" s="923"/>
      <c r="U427" s="923"/>
      <c r="V427" s="923"/>
      <c r="W427" s="923"/>
      <c r="X427" s="923"/>
      <c r="Y427" s="923"/>
      <c r="Z427" s="923"/>
    </row>
    <row r="428" spans="1:26" ht="12.75">
      <c r="A428" s="923"/>
      <c r="B428" s="923"/>
      <c r="C428" s="923"/>
      <c r="D428" s="923"/>
      <c r="E428" s="923"/>
      <c r="F428" s="923"/>
      <c r="G428" s="923"/>
      <c r="H428" s="923"/>
      <c r="I428" s="923"/>
      <c r="J428" s="923"/>
      <c r="K428" s="923"/>
      <c r="L428" s="923"/>
      <c r="M428" s="923"/>
      <c r="N428" s="923"/>
      <c r="O428" s="923"/>
      <c r="P428" s="923"/>
      <c r="Q428" s="923"/>
      <c r="R428" s="923"/>
      <c r="S428" s="923"/>
      <c r="T428" s="923"/>
      <c r="U428" s="923"/>
      <c r="V428" s="923"/>
      <c r="W428" s="923"/>
      <c r="X428" s="923"/>
      <c r="Y428" s="923"/>
      <c r="Z428" s="923"/>
    </row>
    <row r="429" spans="1:26" ht="12.75">
      <c r="A429" s="923"/>
      <c r="B429" s="923"/>
      <c r="C429" s="923"/>
      <c r="D429" s="923"/>
      <c r="E429" s="923"/>
      <c r="F429" s="923"/>
      <c r="G429" s="923"/>
      <c r="H429" s="923"/>
      <c r="I429" s="923"/>
      <c r="J429" s="923"/>
      <c r="K429" s="923"/>
      <c r="L429" s="923"/>
      <c r="M429" s="923"/>
      <c r="N429" s="923"/>
      <c r="O429" s="923"/>
      <c r="P429" s="923"/>
      <c r="Q429" s="923"/>
      <c r="R429" s="923"/>
      <c r="S429" s="923"/>
      <c r="T429" s="923"/>
      <c r="U429" s="923"/>
      <c r="V429" s="923"/>
      <c r="W429" s="923"/>
      <c r="X429" s="923"/>
      <c r="Y429" s="923"/>
      <c r="Z429" s="923"/>
    </row>
    <row r="430" spans="1:26" ht="12.75">
      <c r="A430" s="923"/>
      <c r="B430" s="923"/>
      <c r="C430" s="923"/>
      <c r="D430" s="923"/>
      <c r="E430" s="923"/>
      <c r="F430" s="923"/>
      <c r="G430" s="923"/>
      <c r="H430" s="923"/>
      <c r="I430" s="923"/>
      <c r="J430" s="923"/>
      <c r="K430" s="923"/>
      <c r="L430" s="923"/>
      <c r="M430" s="923"/>
      <c r="N430" s="923"/>
      <c r="O430" s="923"/>
      <c r="P430" s="923"/>
      <c r="Q430" s="923"/>
      <c r="R430" s="923"/>
      <c r="S430" s="923"/>
      <c r="T430" s="923"/>
      <c r="U430" s="923"/>
      <c r="V430" s="923"/>
      <c r="W430" s="923"/>
      <c r="X430" s="923"/>
      <c r="Y430" s="923"/>
      <c r="Z430" s="923"/>
    </row>
    <row r="431" spans="1:26" ht="12.75">
      <c r="A431" s="923"/>
      <c r="B431" s="923"/>
      <c r="C431" s="923"/>
      <c r="D431" s="923"/>
      <c r="E431" s="923"/>
      <c r="F431" s="923"/>
      <c r="G431" s="923"/>
      <c r="H431" s="923"/>
      <c r="I431" s="923"/>
      <c r="J431" s="923"/>
      <c r="K431" s="923"/>
      <c r="L431" s="923"/>
      <c r="M431" s="923"/>
      <c r="N431" s="923"/>
      <c r="O431" s="923"/>
      <c r="P431" s="923"/>
      <c r="Q431" s="923"/>
      <c r="R431" s="923"/>
      <c r="S431" s="923"/>
      <c r="T431" s="923"/>
      <c r="U431" s="923"/>
      <c r="V431" s="923"/>
      <c r="W431" s="923"/>
      <c r="X431" s="923"/>
      <c r="Y431" s="923"/>
      <c r="Z431" s="923"/>
    </row>
    <row r="432" spans="1:26" ht="12.75">
      <c r="A432" s="923"/>
      <c r="B432" s="923"/>
      <c r="C432" s="923"/>
      <c r="D432" s="923"/>
      <c r="E432" s="923"/>
      <c r="F432" s="923"/>
      <c r="G432" s="923"/>
      <c r="H432" s="923"/>
      <c r="I432" s="923"/>
      <c r="J432" s="923"/>
      <c r="K432" s="923"/>
      <c r="L432" s="923"/>
      <c r="M432" s="923"/>
      <c r="N432" s="923"/>
      <c r="O432" s="923"/>
      <c r="P432" s="923"/>
      <c r="Q432" s="923"/>
      <c r="R432" s="923"/>
      <c r="S432" s="923"/>
      <c r="T432" s="923"/>
      <c r="U432" s="923"/>
      <c r="V432" s="923"/>
      <c r="W432" s="923"/>
      <c r="X432" s="923"/>
      <c r="Y432" s="923"/>
      <c r="Z432" s="923"/>
    </row>
    <row r="433" spans="1:26" ht="12.75">
      <c r="A433" s="923"/>
      <c r="B433" s="923"/>
      <c r="C433" s="923"/>
      <c r="D433" s="923"/>
      <c r="E433" s="923"/>
      <c r="F433" s="923"/>
      <c r="G433" s="923"/>
      <c r="H433" s="923"/>
      <c r="I433" s="923"/>
      <c r="J433" s="923"/>
      <c r="K433" s="923"/>
      <c r="L433" s="923"/>
      <c r="M433" s="923"/>
      <c r="N433" s="923"/>
      <c r="O433" s="923"/>
      <c r="P433" s="923"/>
      <c r="Q433" s="923"/>
      <c r="R433" s="923"/>
      <c r="S433" s="923"/>
      <c r="T433" s="923"/>
      <c r="U433" s="923"/>
      <c r="V433" s="923"/>
      <c r="W433" s="923"/>
      <c r="X433" s="923"/>
      <c r="Y433" s="923"/>
      <c r="Z433" s="923"/>
    </row>
    <row r="434" spans="1:26" ht="12.75">
      <c r="A434" s="923"/>
      <c r="B434" s="923"/>
      <c r="C434" s="923"/>
      <c r="D434" s="923"/>
      <c r="E434" s="923"/>
      <c r="F434" s="923"/>
      <c r="G434" s="923"/>
      <c r="H434" s="923"/>
      <c r="I434" s="923"/>
      <c r="J434" s="923"/>
      <c r="K434" s="923"/>
      <c r="L434" s="923"/>
      <c r="M434" s="923"/>
      <c r="N434" s="923"/>
      <c r="O434" s="923"/>
      <c r="P434" s="923"/>
      <c r="Q434" s="923"/>
      <c r="R434" s="923"/>
      <c r="S434" s="923"/>
      <c r="T434" s="923"/>
      <c r="U434" s="923"/>
      <c r="V434" s="923"/>
      <c r="W434" s="923"/>
      <c r="X434" s="923"/>
      <c r="Y434" s="923"/>
      <c r="Z434" s="923"/>
    </row>
    <row r="435" spans="1:26" ht="12.75">
      <c r="A435" s="923"/>
      <c r="B435" s="923"/>
      <c r="C435" s="923"/>
      <c r="D435" s="923"/>
      <c r="E435" s="923"/>
      <c r="F435" s="923"/>
      <c r="G435" s="923"/>
      <c r="H435" s="923"/>
      <c r="I435" s="923"/>
      <c r="J435" s="923"/>
      <c r="K435" s="923"/>
      <c r="L435" s="923"/>
      <c r="M435" s="923"/>
      <c r="N435" s="923"/>
      <c r="O435" s="923"/>
      <c r="P435" s="923"/>
      <c r="Q435" s="923"/>
      <c r="R435" s="923"/>
      <c r="S435" s="923"/>
      <c r="T435" s="923"/>
      <c r="U435" s="923"/>
      <c r="V435" s="923"/>
      <c r="W435" s="923"/>
      <c r="X435" s="923"/>
      <c r="Y435" s="923"/>
      <c r="Z435" s="923"/>
    </row>
    <row r="436" spans="1:26" ht="12.75">
      <c r="A436" s="923"/>
      <c r="B436" s="923"/>
      <c r="C436" s="923"/>
      <c r="D436" s="923"/>
      <c r="E436" s="923"/>
      <c r="F436" s="923"/>
      <c r="G436" s="923"/>
      <c r="H436" s="923"/>
      <c r="I436" s="923"/>
      <c r="J436" s="923"/>
      <c r="K436" s="923"/>
      <c r="L436" s="923"/>
      <c r="M436" s="923"/>
      <c r="N436" s="923"/>
      <c r="O436" s="923"/>
      <c r="P436" s="923"/>
      <c r="Q436" s="923"/>
      <c r="R436" s="923"/>
      <c r="S436" s="923"/>
      <c r="T436" s="923"/>
      <c r="U436" s="923"/>
      <c r="V436" s="923"/>
      <c r="W436" s="923"/>
      <c r="X436" s="923"/>
      <c r="Y436" s="923"/>
      <c r="Z436" s="923"/>
    </row>
    <row r="437" spans="1:26" ht="12.75">
      <c r="A437" s="923"/>
      <c r="B437" s="923"/>
      <c r="C437" s="923"/>
      <c r="D437" s="923"/>
      <c r="E437" s="923"/>
      <c r="F437" s="923"/>
      <c r="G437" s="923"/>
      <c r="H437" s="923"/>
      <c r="I437" s="923"/>
      <c r="J437" s="923"/>
      <c r="K437" s="923"/>
      <c r="L437" s="923"/>
      <c r="M437" s="923"/>
      <c r="N437" s="923"/>
      <c r="O437" s="923"/>
      <c r="P437" s="923"/>
      <c r="Q437" s="923"/>
      <c r="R437" s="923"/>
      <c r="S437" s="923"/>
      <c r="T437" s="923"/>
      <c r="U437" s="923"/>
      <c r="V437" s="923"/>
      <c r="W437" s="923"/>
      <c r="X437" s="923"/>
      <c r="Y437" s="923"/>
      <c r="Z437" s="923"/>
    </row>
    <row r="438" spans="1:26" ht="12.75">
      <c r="A438" s="923"/>
      <c r="B438" s="923"/>
      <c r="C438" s="923"/>
      <c r="D438" s="923"/>
      <c r="E438" s="923"/>
      <c r="F438" s="923"/>
      <c r="G438" s="923"/>
      <c r="H438" s="923"/>
      <c r="I438" s="923"/>
      <c r="J438" s="923"/>
      <c r="K438" s="923"/>
      <c r="L438" s="923"/>
      <c r="M438" s="923"/>
      <c r="N438" s="923"/>
      <c r="O438" s="923"/>
      <c r="P438" s="923"/>
      <c r="Q438" s="923"/>
      <c r="R438" s="923"/>
      <c r="S438" s="923"/>
      <c r="T438" s="923"/>
      <c r="U438" s="923"/>
      <c r="V438" s="923"/>
      <c r="W438" s="923"/>
      <c r="X438" s="923"/>
      <c r="Y438" s="923"/>
      <c r="Z438" s="923"/>
    </row>
    <row r="439" spans="1:26" ht="12.75">
      <c r="A439" s="923"/>
      <c r="B439" s="923"/>
      <c r="C439" s="923"/>
      <c r="D439" s="923"/>
      <c r="E439" s="923"/>
      <c r="F439" s="923"/>
      <c r="G439" s="923"/>
      <c r="H439" s="923"/>
      <c r="I439" s="923"/>
      <c r="J439" s="923"/>
      <c r="K439" s="923"/>
      <c r="L439" s="923"/>
      <c r="M439" s="923"/>
      <c r="N439" s="923"/>
      <c r="O439" s="923"/>
      <c r="P439" s="923"/>
      <c r="Q439" s="923"/>
      <c r="R439" s="923"/>
      <c r="S439" s="923"/>
      <c r="T439" s="923"/>
      <c r="U439" s="923"/>
      <c r="V439" s="923"/>
      <c r="W439" s="923"/>
      <c r="X439" s="923"/>
      <c r="Y439" s="923"/>
      <c r="Z439" s="923"/>
    </row>
    <row r="440" spans="1:26" ht="12.75">
      <c r="A440" s="923"/>
      <c r="B440" s="923"/>
      <c r="C440" s="923"/>
      <c r="D440" s="923"/>
      <c r="E440" s="923"/>
      <c r="F440" s="923"/>
      <c r="G440" s="923"/>
      <c r="H440" s="923"/>
      <c r="I440" s="923"/>
      <c r="J440" s="923"/>
      <c r="K440" s="923"/>
      <c r="L440" s="923"/>
      <c r="M440" s="923"/>
      <c r="N440" s="923"/>
      <c r="O440" s="923"/>
      <c r="P440" s="923"/>
      <c r="Q440" s="923"/>
      <c r="R440" s="923"/>
      <c r="S440" s="923"/>
      <c r="T440" s="923"/>
      <c r="U440" s="923"/>
      <c r="V440" s="923"/>
      <c r="W440" s="923"/>
      <c r="X440" s="923"/>
      <c r="Y440" s="923"/>
      <c r="Z440" s="923"/>
    </row>
    <row r="441" spans="1:26" ht="12.75">
      <c r="A441" s="923"/>
      <c r="B441" s="923"/>
      <c r="C441" s="923"/>
      <c r="D441" s="923"/>
      <c r="E441" s="923"/>
      <c r="F441" s="923"/>
      <c r="G441" s="923"/>
      <c r="H441" s="923"/>
      <c r="I441" s="923"/>
      <c r="J441" s="923"/>
      <c r="K441" s="923"/>
      <c r="L441" s="923"/>
      <c r="M441" s="923"/>
      <c r="N441" s="923"/>
      <c r="O441" s="923"/>
      <c r="P441" s="923"/>
      <c r="Q441" s="923"/>
      <c r="R441" s="923"/>
      <c r="S441" s="923"/>
      <c r="T441" s="923"/>
      <c r="U441" s="923"/>
      <c r="V441" s="923"/>
      <c r="W441" s="923"/>
      <c r="X441" s="923"/>
      <c r="Y441" s="923"/>
      <c r="Z441" s="923"/>
    </row>
    <row r="442" spans="1:26" ht="12.75">
      <c r="A442" s="923"/>
      <c r="B442" s="923"/>
      <c r="C442" s="923"/>
      <c r="D442" s="923"/>
      <c r="E442" s="923"/>
      <c r="F442" s="923"/>
      <c r="G442" s="923"/>
      <c r="H442" s="923"/>
      <c r="I442" s="923"/>
      <c r="J442" s="923"/>
      <c r="K442" s="923"/>
      <c r="L442" s="923"/>
      <c r="M442" s="923"/>
      <c r="N442" s="923"/>
      <c r="O442" s="923"/>
      <c r="P442" s="923"/>
      <c r="Q442" s="923"/>
      <c r="R442" s="923"/>
      <c r="S442" s="923"/>
      <c r="T442" s="923"/>
      <c r="U442" s="923"/>
      <c r="V442" s="923"/>
      <c r="W442" s="923"/>
      <c r="X442" s="923"/>
      <c r="Y442" s="923"/>
      <c r="Z442" s="923"/>
    </row>
    <row r="443" spans="1:26" ht="12.75">
      <c r="A443" s="923"/>
      <c r="B443" s="923"/>
      <c r="C443" s="923"/>
      <c r="D443" s="923"/>
      <c r="E443" s="923"/>
      <c r="F443" s="923"/>
      <c r="G443" s="923"/>
      <c r="H443" s="923"/>
      <c r="I443" s="923"/>
      <c r="J443" s="923"/>
      <c r="K443" s="923"/>
      <c r="L443" s="923"/>
      <c r="M443" s="923"/>
      <c r="N443" s="923"/>
      <c r="O443" s="923"/>
      <c r="P443" s="923"/>
      <c r="Q443" s="923"/>
      <c r="R443" s="923"/>
      <c r="S443" s="923"/>
      <c r="T443" s="923"/>
      <c r="U443" s="923"/>
      <c r="V443" s="923"/>
      <c r="W443" s="923"/>
      <c r="X443" s="923"/>
      <c r="Y443" s="923"/>
      <c r="Z443" s="923"/>
    </row>
    <row r="444" spans="1:26" ht="12.75">
      <c r="A444" s="923"/>
      <c r="B444" s="923"/>
      <c r="C444" s="923"/>
      <c r="D444" s="923"/>
      <c r="E444" s="923"/>
      <c r="F444" s="923"/>
      <c r="G444" s="923"/>
      <c r="H444" s="923"/>
      <c r="I444" s="923"/>
      <c r="J444" s="923"/>
      <c r="K444" s="923"/>
      <c r="L444" s="923"/>
      <c r="M444" s="923"/>
      <c r="N444" s="923"/>
      <c r="O444" s="923"/>
      <c r="P444" s="923"/>
      <c r="Q444" s="923"/>
      <c r="R444" s="923"/>
      <c r="S444" s="923"/>
      <c r="T444" s="923"/>
      <c r="U444" s="923"/>
      <c r="V444" s="923"/>
      <c r="W444" s="923"/>
      <c r="X444" s="923"/>
      <c r="Y444" s="923"/>
      <c r="Z444" s="923"/>
    </row>
    <row r="445" spans="1:26" ht="12.75">
      <c r="A445" s="923"/>
      <c r="B445" s="923"/>
      <c r="C445" s="923"/>
      <c r="D445" s="923"/>
      <c r="E445" s="923"/>
      <c r="F445" s="923"/>
      <c r="G445" s="923"/>
      <c r="H445" s="923"/>
      <c r="I445" s="923"/>
      <c r="J445" s="923"/>
      <c r="K445" s="923"/>
      <c r="L445" s="923"/>
      <c r="M445" s="923"/>
      <c r="N445" s="923"/>
      <c r="O445" s="923"/>
      <c r="P445" s="923"/>
      <c r="Q445" s="923"/>
      <c r="R445" s="923"/>
      <c r="S445" s="923"/>
      <c r="T445" s="923"/>
      <c r="U445" s="923"/>
      <c r="V445" s="923"/>
      <c r="W445" s="923"/>
      <c r="X445" s="923"/>
      <c r="Y445" s="923"/>
      <c r="Z445" s="923"/>
    </row>
    <row r="446" spans="1:26" ht="12.75">
      <c r="A446" s="923"/>
      <c r="B446" s="923"/>
      <c r="C446" s="923"/>
      <c r="D446" s="923"/>
      <c r="E446" s="923"/>
      <c r="F446" s="923"/>
      <c r="G446" s="923"/>
      <c r="H446" s="923"/>
      <c r="I446" s="923"/>
      <c r="J446" s="923"/>
      <c r="K446" s="923"/>
      <c r="L446" s="923"/>
      <c r="M446" s="923"/>
      <c r="N446" s="923"/>
      <c r="O446" s="923"/>
      <c r="P446" s="923"/>
      <c r="Q446" s="923"/>
      <c r="R446" s="923"/>
      <c r="S446" s="923"/>
      <c r="T446" s="923"/>
      <c r="U446" s="923"/>
      <c r="V446" s="923"/>
      <c r="W446" s="923"/>
      <c r="X446" s="923"/>
      <c r="Y446" s="923"/>
      <c r="Z446" s="923"/>
    </row>
    <row r="447" spans="1:26" ht="12.75">
      <c r="A447" s="923"/>
      <c r="B447" s="923"/>
      <c r="C447" s="923"/>
      <c r="D447" s="923"/>
      <c r="E447" s="923"/>
      <c r="F447" s="923"/>
      <c r="G447" s="923"/>
      <c r="H447" s="923"/>
      <c r="I447" s="923"/>
      <c r="J447" s="923"/>
      <c r="K447" s="923"/>
      <c r="L447" s="923"/>
      <c r="M447" s="923"/>
      <c r="N447" s="923"/>
      <c r="O447" s="923"/>
      <c r="P447" s="923"/>
      <c r="Q447" s="923"/>
      <c r="R447" s="923"/>
      <c r="S447" s="923"/>
      <c r="T447" s="923"/>
      <c r="U447" s="923"/>
      <c r="V447" s="923"/>
      <c r="W447" s="923"/>
      <c r="X447" s="923"/>
      <c r="Y447" s="923"/>
      <c r="Z447" s="923"/>
    </row>
    <row r="448" spans="1:26" ht="12.75">
      <c r="A448" s="923"/>
      <c r="B448" s="923"/>
      <c r="C448" s="923"/>
      <c r="D448" s="923"/>
      <c r="E448" s="923"/>
      <c r="F448" s="923"/>
      <c r="G448" s="923"/>
      <c r="H448" s="923"/>
      <c r="I448" s="923"/>
      <c r="J448" s="923"/>
      <c r="K448" s="923"/>
      <c r="L448" s="923"/>
      <c r="M448" s="923"/>
      <c r="N448" s="923"/>
      <c r="O448" s="923"/>
      <c r="P448" s="923"/>
      <c r="Q448" s="923"/>
      <c r="R448" s="923"/>
      <c r="S448" s="923"/>
      <c r="T448" s="923"/>
      <c r="U448" s="923"/>
      <c r="V448" s="923"/>
      <c r="W448" s="923"/>
      <c r="X448" s="923"/>
      <c r="Y448" s="923"/>
      <c r="Z448" s="923"/>
    </row>
    <row r="449" spans="1:26" ht="12.75">
      <c r="A449" s="923"/>
      <c r="B449" s="923"/>
      <c r="C449" s="923"/>
      <c r="D449" s="923"/>
      <c r="E449" s="923"/>
      <c r="F449" s="923"/>
      <c r="G449" s="923"/>
      <c r="H449" s="923"/>
      <c r="I449" s="923"/>
      <c r="J449" s="923"/>
      <c r="K449" s="923"/>
      <c r="L449" s="923"/>
      <c r="M449" s="923"/>
      <c r="N449" s="923"/>
      <c r="O449" s="923"/>
      <c r="P449" s="923"/>
      <c r="Q449" s="923"/>
      <c r="R449" s="923"/>
      <c r="S449" s="923"/>
      <c r="T449" s="923"/>
      <c r="U449" s="923"/>
      <c r="V449" s="923"/>
      <c r="W449" s="923"/>
      <c r="X449" s="923"/>
      <c r="Y449" s="923"/>
      <c r="Z449" s="923"/>
    </row>
    <row r="450" spans="1:26" ht="12.75">
      <c r="A450" s="923"/>
      <c r="B450" s="923"/>
      <c r="C450" s="923"/>
      <c r="D450" s="923"/>
      <c r="E450" s="923"/>
      <c r="F450" s="923"/>
      <c r="G450" s="923"/>
      <c r="H450" s="923"/>
      <c r="I450" s="923"/>
      <c r="J450" s="923"/>
      <c r="K450" s="923"/>
      <c r="L450" s="923"/>
      <c r="M450" s="923"/>
      <c r="N450" s="923"/>
      <c r="O450" s="923"/>
      <c r="P450" s="923"/>
      <c r="Q450" s="923"/>
      <c r="R450" s="923"/>
      <c r="S450" s="923"/>
      <c r="T450" s="923"/>
      <c r="U450" s="923"/>
      <c r="V450" s="923"/>
      <c r="W450" s="923"/>
      <c r="X450" s="923"/>
      <c r="Y450" s="923"/>
      <c r="Z450" s="923"/>
    </row>
    <row r="451" spans="1:26" ht="12.75">
      <c r="A451" s="923"/>
      <c r="B451" s="923"/>
      <c r="C451" s="923"/>
      <c r="D451" s="923"/>
      <c r="E451" s="923"/>
      <c r="F451" s="923"/>
      <c r="G451" s="923"/>
      <c r="H451" s="923"/>
      <c r="I451" s="923"/>
      <c r="J451" s="923"/>
      <c r="K451" s="923"/>
      <c r="L451" s="923"/>
      <c r="M451" s="923"/>
      <c r="N451" s="923"/>
      <c r="O451" s="923"/>
      <c r="P451" s="923"/>
      <c r="Q451" s="923"/>
      <c r="R451" s="923"/>
      <c r="S451" s="923"/>
      <c r="T451" s="923"/>
      <c r="U451" s="923"/>
      <c r="V451" s="923"/>
      <c r="W451" s="923"/>
      <c r="X451" s="923"/>
      <c r="Y451" s="923"/>
      <c r="Z451" s="923"/>
    </row>
    <row r="452" spans="1:26" ht="12.75">
      <c r="A452" s="923"/>
      <c r="B452" s="923"/>
      <c r="C452" s="923"/>
      <c r="D452" s="923"/>
      <c r="E452" s="923"/>
      <c r="F452" s="923"/>
      <c r="G452" s="923"/>
      <c r="H452" s="923"/>
      <c r="I452" s="923"/>
      <c r="J452" s="923"/>
      <c r="K452" s="923"/>
      <c r="L452" s="923"/>
      <c r="M452" s="923"/>
      <c r="N452" s="923"/>
      <c r="O452" s="923"/>
      <c r="P452" s="923"/>
      <c r="Q452" s="923"/>
      <c r="R452" s="923"/>
      <c r="S452" s="923"/>
      <c r="T452" s="923"/>
      <c r="U452" s="923"/>
      <c r="V452" s="923"/>
      <c r="W452" s="923"/>
      <c r="X452" s="923"/>
      <c r="Y452" s="923"/>
      <c r="Z452" s="923"/>
    </row>
    <row r="453" spans="1:26" ht="12.75">
      <c r="A453" s="923"/>
      <c r="B453" s="923"/>
      <c r="C453" s="923"/>
      <c r="D453" s="923"/>
      <c r="E453" s="923"/>
      <c r="F453" s="923"/>
      <c r="G453" s="923"/>
      <c r="H453" s="923"/>
      <c r="I453" s="923"/>
      <c r="J453" s="923"/>
      <c r="K453" s="923"/>
      <c r="L453" s="923"/>
      <c r="M453" s="923"/>
      <c r="N453" s="923"/>
      <c r="O453" s="923"/>
      <c r="P453" s="923"/>
      <c r="Q453" s="923"/>
      <c r="R453" s="923"/>
      <c r="S453" s="923"/>
      <c r="T453" s="923"/>
      <c r="U453" s="923"/>
      <c r="V453" s="923"/>
      <c r="W453" s="923"/>
      <c r="X453" s="923"/>
      <c r="Y453" s="923"/>
      <c r="Z453" s="923"/>
    </row>
    <row r="454" spans="1:26" ht="12.75">
      <c r="A454" s="923"/>
      <c r="B454" s="923"/>
      <c r="C454" s="923"/>
      <c r="D454" s="923"/>
      <c r="E454" s="923"/>
      <c r="F454" s="923"/>
      <c r="G454" s="923"/>
      <c r="H454" s="923"/>
      <c r="I454" s="923"/>
      <c r="J454" s="923"/>
      <c r="K454" s="923"/>
      <c r="L454" s="923"/>
      <c r="M454" s="923"/>
      <c r="N454" s="923"/>
      <c r="O454" s="923"/>
      <c r="P454" s="923"/>
      <c r="Q454" s="923"/>
      <c r="R454" s="923"/>
      <c r="S454" s="923"/>
      <c r="T454" s="923"/>
      <c r="U454" s="923"/>
      <c r="V454" s="923"/>
      <c r="W454" s="923"/>
      <c r="X454" s="923"/>
      <c r="Y454" s="923"/>
      <c r="Z454" s="923"/>
    </row>
    <row r="455" spans="1:26" ht="12.75">
      <c r="A455" s="923"/>
      <c r="B455" s="923"/>
      <c r="C455" s="923"/>
      <c r="D455" s="923"/>
      <c r="E455" s="923"/>
      <c r="F455" s="923"/>
      <c r="G455" s="923"/>
      <c r="H455" s="923"/>
      <c r="I455" s="923"/>
      <c r="J455" s="923"/>
      <c r="K455" s="923"/>
      <c r="L455" s="923"/>
      <c r="M455" s="923"/>
      <c r="N455" s="923"/>
      <c r="O455" s="923"/>
      <c r="P455" s="923"/>
      <c r="Q455" s="923"/>
      <c r="R455" s="923"/>
      <c r="S455" s="923"/>
      <c r="T455" s="923"/>
      <c r="U455" s="923"/>
      <c r="V455" s="923"/>
      <c r="W455" s="923"/>
      <c r="X455" s="923"/>
      <c r="Y455" s="923"/>
      <c r="Z455" s="923"/>
    </row>
    <row r="456" spans="1:26" ht="12.75">
      <c r="A456" s="923"/>
      <c r="B456" s="923"/>
      <c r="C456" s="923"/>
      <c r="D456" s="923"/>
      <c r="E456" s="923"/>
      <c r="F456" s="923"/>
      <c r="G456" s="923"/>
      <c r="H456" s="923"/>
      <c r="I456" s="923"/>
      <c r="J456" s="923"/>
      <c r="K456" s="923"/>
      <c r="L456" s="923"/>
      <c r="M456" s="923"/>
      <c r="N456" s="923"/>
      <c r="O456" s="923"/>
      <c r="P456" s="923"/>
      <c r="Q456" s="923"/>
      <c r="R456" s="923"/>
      <c r="S456" s="923"/>
      <c r="T456" s="923"/>
      <c r="U456" s="923"/>
      <c r="V456" s="923"/>
      <c r="W456" s="923"/>
      <c r="X456" s="923"/>
      <c r="Y456" s="923"/>
      <c r="Z456" s="923"/>
    </row>
    <row r="457" spans="1:26" ht="12.75">
      <c r="A457" s="923"/>
      <c r="B457" s="923"/>
      <c r="C457" s="923"/>
      <c r="D457" s="923"/>
      <c r="E457" s="923"/>
      <c r="F457" s="923"/>
      <c r="G457" s="923"/>
      <c r="H457" s="923"/>
      <c r="I457" s="923"/>
      <c r="J457" s="923"/>
      <c r="K457" s="923"/>
      <c r="L457" s="923"/>
      <c r="M457" s="923"/>
      <c r="N457" s="923"/>
      <c r="O457" s="923"/>
      <c r="P457" s="923"/>
      <c r="Q457" s="923"/>
      <c r="R457" s="923"/>
      <c r="S457" s="923"/>
      <c r="T457" s="923"/>
      <c r="U457" s="923"/>
      <c r="V457" s="923"/>
      <c r="W457" s="923"/>
      <c r="X457" s="923"/>
      <c r="Y457" s="923"/>
      <c r="Z457" s="923"/>
    </row>
    <row r="458" spans="1:26" ht="12.75">
      <c r="A458" s="923"/>
      <c r="B458" s="923"/>
      <c r="C458" s="923"/>
      <c r="D458" s="923"/>
      <c r="E458" s="923"/>
      <c r="F458" s="923"/>
      <c r="G458" s="923"/>
      <c r="H458" s="923"/>
      <c r="I458" s="923"/>
      <c r="J458" s="923"/>
      <c r="K458" s="923"/>
      <c r="L458" s="923"/>
      <c r="M458" s="923"/>
      <c r="N458" s="923"/>
      <c r="O458" s="923"/>
      <c r="P458" s="923"/>
      <c r="Q458" s="923"/>
      <c r="R458" s="923"/>
      <c r="S458" s="923"/>
      <c r="T458" s="923"/>
      <c r="U458" s="923"/>
      <c r="V458" s="923"/>
      <c r="W458" s="923"/>
      <c r="X458" s="923"/>
      <c r="Y458" s="923"/>
      <c r="Z458" s="923"/>
    </row>
    <row r="459" spans="1:26" ht="12.75">
      <c r="A459" s="923"/>
      <c r="B459" s="923"/>
      <c r="C459" s="923"/>
      <c r="D459" s="923"/>
      <c r="E459" s="923"/>
      <c r="F459" s="923"/>
      <c r="G459" s="923"/>
      <c r="H459" s="923"/>
      <c r="I459" s="923"/>
      <c r="J459" s="923"/>
      <c r="K459" s="923"/>
      <c r="L459" s="923"/>
      <c r="M459" s="923"/>
      <c r="N459" s="923"/>
      <c r="O459" s="923"/>
      <c r="P459" s="923"/>
      <c r="Q459" s="923"/>
      <c r="R459" s="923"/>
      <c r="S459" s="923"/>
      <c r="T459" s="923"/>
      <c r="U459" s="923"/>
      <c r="V459" s="923"/>
      <c r="W459" s="923"/>
      <c r="X459" s="923"/>
      <c r="Y459" s="923"/>
      <c r="Z459" s="923"/>
    </row>
    <row r="460" spans="1:26" ht="12.75">
      <c r="A460" s="923"/>
      <c r="B460" s="923"/>
      <c r="C460" s="923"/>
      <c r="D460" s="923"/>
      <c r="E460" s="923"/>
      <c r="F460" s="923"/>
      <c r="G460" s="923"/>
      <c r="H460" s="923"/>
      <c r="I460" s="923"/>
      <c r="J460" s="923"/>
      <c r="K460" s="923"/>
      <c r="L460" s="923"/>
      <c r="M460" s="923"/>
      <c r="N460" s="923"/>
      <c r="O460" s="923"/>
      <c r="P460" s="923"/>
      <c r="Q460" s="923"/>
      <c r="R460" s="923"/>
      <c r="S460" s="923"/>
      <c r="T460" s="923"/>
      <c r="U460" s="923"/>
      <c r="V460" s="923"/>
      <c r="W460" s="923"/>
      <c r="X460" s="923"/>
      <c r="Y460" s="923"/>
      <c r="Z460" s="923"/>
    </row>
    <row r="461" spans="1:26" ht="12.75">
      <c r="A461" s="923"/>
      <c r="B461" s="923"/>
      <c r="C461" s="923"/>
      <c r="D461" s="923"/>
      <c r="E461" s="923"/>
      <c r="F461" s="923"/>
      <c r="G461" s="923"/>
      <c r="H461" s="923"/>
      <c r="I461" s="923"/>
      <c r="J461" s="923"/>
      <c r="K461" s="923"/>
      <c r="L461" s="923"/>
      <c r="M461" s="923"/>
      <c r="N461" s="923"/>
      <c r="O461" s="923"/>
      <c r="P461" s="923"/>
      <c r="Q461" s="923"/>
      <c r="R461" s="923"/>
      <c r="S461" s="923"/>
      <c r="T461" s="923"/>
      <c r="U461" s="923"/>
      <c r="V461" s="923"/>
      <c r="W461" s="923"/>
      <c r="X461" s="923"/>
      <c r="Y461" s="923"/>
      <c r="Z461" s="923"/>
    </row>
    <row r="462" spans="1:26" ht="12.75">
      <c r="A462" s="923"/>
      <c r="B462" s="923"/>
      <c r="C462" s="923"/>
      <c r="D462" s="923"/>
      <c r="E462" s="923"/>
      <c r="F462" s="923"/>
      <c r="G462" s="923"/>
      <c r="H462" s="923"/>
      <c r="I462" s="923"/>
      <c r="J462" s="923"/>
      <c r="K462" s="923"/>
      <c r="L462" s="923"/>
      <c r="M462" s="923"/>
      <c r="N462" s="923"/>
      <c r="O462" s="923"/>
      <c r="P462" s="923"/>
      <c r="Q462" s="923"/>
      <c r="R462" s="923"/>
      <c r="S462" s="923"/>
      <c r="T462" s="923"/>
      <c r="U462" s="923"/>
      <c r="V462" s="923"/>
      <c r="W462" s="923"/>
      <c r="X462" s="923"/>
      <c r="Y462" s="923"/>
      <c r="Z462" s="923"/>
    </row>
    <row r="463" spans="1:26" ht="12.75">
      <c r="A463" s="923"/>
      <c r="B463" s="923"/>
      <c r="C463" s="923"/>
      <c r="D463" s="923"/>
      <c r="E463" s="923"/>
      <c r="F463" s="923"/>
      <c r="G463" s="923"/>
      <c r="H463" s="923"/>
      <c r="I463" s="923"/>
      <c r="J463" s="923"/>
      <c r="K463" s="923"/>
      <c r="L463" s="923"/>
      <c r="M463" s="923"/>
      <c r="N463" s="923"/>
      <c r="O463" s="923"/>
      <c r="P463" s="923"/>
      <c r="Q463" s="923"/>
      <c r="R463" s="923"/>
      <c r="S463" s="923"/>
      <c r="T463" s="923"/>
      <c r="U463" s="923"/>
      <c r="V463" s="923"/>
      <c r="W463" s="923"/>
      <c r="X463" s="923"/>
      <c r="Y463" s="923"/>
      <c r="Z463" s="923"/>
    </row>
    <row r="464" spans="1:26" ht="12.75">
      <c r="A464" s="923"/>
      <c r="B464" s="923"/>
      <c r="C464" s="923"/>
      <c r="D464" s="923"/>
      <c r="E464" s="923"/>
      <c r="F464" s="923"/>
      <c r="G464" s="923"/>
      <c r="H464" s="923"/>
      <c r="I464" s="923"/>
      <c r="J464" s="923"/>
      <c r="K464" s="923"/>
      <c r="L464" s="923"/>
      <c r="M464" s="923"/>
      <c r="N464" s="923"/>
      <c r="O464" s="923"/>
      <c r="P464" s="923"/>
      <c r="Q464" s="923"/>
      <c r="R464" s="923"/>
      <c r="S464" s="923"/>
      <c r="T464" s="923"/>
      <c r="U464" s="923"/>
      <c r="V464" s="923"/>
      <c r="W464" s="923"/>
      <c r="X464" s="923"/>
      <c r="Y464" s="923"/>
      <c r="Z464" s="923"/>
    </row>
    <row r="465" spans="1:26" ht="12.75">
      <c r="A465" s="923"/>
      <c r="B465" s="923"/>
      <c r="C465" s="923"/>
      <c r="D465" s="923"/>
      <c r="E465" s="923"/>
      <c r="F465" s="923"/>
      <c r="G465" s="923"/>
      <c r="H465" s="923"/>
      <c r="I465" s="923"/>
      <c r="J465" s="923"/>
      <c r="K465" s="923"/>
      <c r="L465" s="923"/>
      <c r="M465" s="923"/>
      <c r="N465" s="923"/>
      <c r="O465" s="923"/>
      <c r="P465" s="923"/>
      <c r="Q465" s="923"/>
      <c r="R465" s="923"/>
      <c r="S465" s="923"/>
      <c r="T465" s="923"/>
      <c r="U465" s="923"/>
      <c r="V465" s="923"/>
      <c r="W465" s="923"/>
      <c r="X465" s="923"/>
      <c r="Y465" s="923"/>
      <c r="Z465" s="923"/>
    </row>
    <row r="466" spans="1:26" ht="12.75">
      <c r="A466" s="923"/>
      <c r="B466" s="923"/>
      <c r="C466" s="923"/>
      <c r="D466" s="923"/>
      <c r="E466" s="923"/>
      <c r="F466" s="923"/>
      <c r="G466" s="923"/>
      <c r="H466" s="923"/>
      <c r="I466" s="923"/>
      <c r="J466" s="923"/>
      <c r="K466" s="923"/>
      <c r="L466" s="923"/>
      <c r="M466" s="923"/>
      <c r="N466" s="923"/>
      <c r="O466" s="923"/>
      <c r="P466" s="923"/>
      <c r="Q466" s="923"/>
      <c r="R466" s="923"/>
      <c r="S466" s="923"/>
      <c r="T466" s="923"/>
      <c r="U466" s="923"/>
      <c r="V466" s="923"/>
      <c r="W466" s="923"/>
      <c r="X466" s="923"/>
      <c r="Y466" s="923"/>
      <c r="Z466" s="923"/>
    </row>
    <row r="467" spans="1:26" ht="12.75">
      <c r="A467" s="923"/>
      <c r="B467" s="923"/>
      <c r="C467" s="923"/>
      <c r="D467" s="923"/>
      <c r="E467" s="923"/>
      <c r="F467" s="923"/>
      <c r="G467" s="923"/>
      <c r="H467" s="923"/>
      <c r="I467" s="923"/>
      <c r="J467" s="923"/>
      <c r="K467" s="923"/>
      <c r="L467" s="923"/>
      <c r="M467" s="923"/>
      <c r="N467" s="923"/>
      <c r="O467" s="923"/>
      <c r="P467" s="923"/>
      <c r="Q467" s="923"/>
      <c r="R467" s="923"/>
      <c r="S467" s="923"/>
      <c r="T467" s="923"/>
      <c r="U467" s="923"/>
      <c r="V467" s="923"/>
      <c r="W467" s="923"/>
      <c r="X467" s="923"/>
      <c r="Y467" s="923"/>
      <c r="Z467" s="923"/>
    </row>
    <row r="468" spans="1:26" ht="12.75">
      <c r="A468" s="923"/>
      <c r="B468" s="923"/>
      <c r="C468" s="923"/>
      <c r="D468" s="923"/>
      <c r="E468" s="923"/>
      <c r="F468" s="923"/>
      <c r="G468" s="923"/>
      <c r="H468" s="923"/>
      <c r="I468" s="923"/>
      <c r="J468" s="923"/>
      <c r="K468" s="923"/>
      <c r="L468" s="923"/>
      <c r="M468" s="923"/>
      <c r="N468" s="923"/>
      <c r="O468" s="923"/>
      <c r="P468" s="923"/>
      <c r="Q468" s="923"/>
      <c r="R468" s="923"/>
      <c r="S468" s="923"/>
      <c r="T468" s="923"/>
      <c r="U468" s="923"/>
      <c r="V468" s="923"/>
      <c r="W468" s="923"/>
      <c r="X468" s="923"/>
      <c r="Y468" s="923"/>
      <c r="Z468" s="923"/>
    </row>
    <row r="469" spans="1:26" ht="12.75">
      <c r="A469" s="923"/>
      <c r="B469" s="923"/>
      <c r="C469" s="923"/>
      <c r="D469" s="923"/>
      <c r="E469" s="923"/>
      <c r="F469" s="923"/>
      <c r="G469" s="923"/>
      <c r="H469" s="923"/>
      <c r="I469" s="923"/>
      <c r="J469" s="923"/>
      <c r="K469" s="923"/>
      <c r="L469" s="923"/>
      <c r="M469" s="923"/>
      <c r="N469" s="923"/>
      <c r="O469" s="923"/>
      <c r="P469" s="923"/>
      <c r="Q469" s="923"/>
      <c r="R469" s="923"/>
      <c r="S469" s="923"/>
      <c r="T469" s="923"/>
      <c r="U469" s="923"/>
      <c r="V469" s="923"/>
      <c r="W469" s="923"/>
      <c r="X469" s="923"/>
      <c r="Y469" s="923"/>
      <c r="Z469" s="923"/>
    </row>
    <row r="470" spans="1:26" ht="12.75">
      <c r="A470" s="923"/>
      <c r="B470" s="923"/>
      <c r="C470" s="923"/>
      <c r="D470" s="923"/>
      <c r="E470" s="923"/>
      <c r="F470" s="923"/>
      <c r="G470" s="923"/>
      <c r="H470" s="923"/>
      <c r="I470" s="923"/>
      <c r="J470" s="923"/>
      <c r="K470" s="923"/>
      <c r="L470" s="923"/>
      <c r="M470" s="923"/>
      <c r="N470" s="923"/>
      <c r="O470" s="923"/>
      <c r="P470" s="923"/>
      <c r="Q470" s="923"/>
      <c r="R470" s="923"/>
      <c r="S470" s="923"/>
      <c r="T470" s="923"/>
      <c r="U470" s="923"/>
      <c r="V470" s="923"/>
      <c r="W470" s="923"/>
      <c r="X470" s="923"/>
      <c r="Y470" s="923"/>
      <c r="Z470" s="923"/>
    </row>
    <row r="471" spans="1:26" ht="12.75">
      <c r="A471" s="923"/>
      <c r="B471" s="923"/>
      <c r="C471" s="923"/>
      <c r="D471" s="923"/>
      <c r="E471" s="923"/>
      <c r="F471" s="923"/>
      <c r="G471" s="923"/>
      <c r="H471" s="923"/>
      <c r="I471" s="923"/>
      <c r="J471" s="923"/>
      <c r="K471" s="923"/>
      <c r="L471" s="923"/>
      <c r="M471" s="923"/>
      <c r="N471" s="923"/>
      <c r="O471" s="923"/>
      <c r="P471" s="923"/>
      <c r="Q471" s="923"/>
      <c r="R471" s="923"/>
      <c r="S471" s="923"/>
      <c r="T471" s="923"/>
      <c r="U471" s="923"/>
      <c r="V471" s="923"/>
      <c r="W471" s="923"/>
      <c r="X471" s="923"/>
      <c r="Y471" s="923"/>
      <c r="Z471" s="923"/>
    </row>
    <row r="472" spans="1:26" ht="12.75">
      <c r="A472" s="923"/>
      <c r="B472" s="923"/>
      <c r="C472" s="923"/>
      <c r="D472" s="923"/>
      <c r="E472" s="923"/>
      <c r="F472" s="923"/>
      <c r="G472" s="923"/>
      <c r="H472" s="923"/>
      <c r="I472" s="923"/>
      <c r="J472" s="923"/>
      <c r="K472" s="923"/>
      <c r="L472" s="923"/>
      <c r="M472" s="923"/>
      <c r="N472" s="923"/>
      <c r="O472" s="923"/>
      <c r="P472" s="923"/>
      <c r="Q472" s="923"/>
      <c r="R472" s="923"/>
      <c r="S472" s="923"/>
      <c r="T472" s="923"/>
      <c r="U472" s="923"/>
      <c r="V472" s="923"/>
      <c r="W472" s="923"/>
      <c r="X472" s="923"/>
      <c r="Y472" s="923"/>
      <c r="Z472" s="923"/>
    </row>
    <row r="473" spans="1:26" ht="12.75">
      <c r="A473" s="923"/>
      <c r="B473" s="923"/>
      <c r="C473" s="923"/>
      <c r="D473" s="923"/>
      <c r="E473" s="923"/>
      <c r="F473" s="923"/>
      <c r="G473" s="923"/>
      <c r="H473" s="923"/>
      <c r="I473" s="923"/>
      <c r="J473" s="923"/>
      <c r="K473" s="923"/>
      <c r="L473" s="923"/>
      <c r="M473" s="923"/>
      <c r="N473" s="923"/>
      <c r="O473" s="923"/>
      <c r="P473" s="923"/>
      <c r="Q473" s="923"/>
      <c r="R473" s="923"/>
      <c r="S473" s="923"/>
      <c r="T473" s="923"/>
      <c r="U473" s="923"/>
      <c r="V473" s="923"/>
      <c r="W473" s="923"/>
      <c r="X473" s="923"/>
      <c r="Y473" s="923"/>
      <c r="Z473" s="923"/>
    </row>
    <row r="474" spans="1:26" ht="12.75">
      <c r="A474" s="923"/>
      <c r="B474" s="923"/>
      <c r="C474" s="923"/>
      <c r="D474" s="923"/>
      <c r="E474" s="923"/>
      <c r="F474" s="923"/>
      <c r="G474" s="923"/>
      <c r="H474" s="923"/>
      <c r="I474" s="923"/>
      <c r="J474" s="923"/>
      <c r="K474" s="923"/>
      <c r="L474" s="923"/>
      <c r="M474" s="923"/>
      <c r="N474" s="923"/>
      <c r="O474" s="923"/>
      <c r="P474" s="923"/>
      <c r="Q474" s="923"/>
      <c r="R474" s="923"/>
      <c r="S474" s="923"/>
      <c r="T474" s="923"/>
      <c r="U474" s="923"/>
      <c r="V474" s="923"/>
      <c r="W474" s="923"/>
      <c r="X474" s="923"/>
      <c r="Y474" s="923"/>
      <c r="Z474" s="923"/>
    </row>
    <row r="475" spans="1:26" ht="12.75">
      <c r="A475" s="923"/>
      <c r="B475" s="923"/>
      <c r="C475" s="923"/>
      <c r="D475" s="923"/>
      <c r="E475" s="923"/>
      <c r="F475" s="923"/>
      <c r="G475" s="923"/>
      <c r="H475" s="923"/>
      <c r="I475" s="923"/>
      <c r="J475" s="923"/>
      <c r="K475" s="923"/>
      <c r="L475" s="923"/>
      <c r="M475" s="923"/>
      <c r="N475" s="923"/>
      <c r="O475" s="923"/>
      <c r="P475" s="923"/>
      <c r="Q475" s="923"/>
      <c r="R475" s="923"/>
      <c r="S475" s="923"/>
      <c r="T475" s="923"/>
      <c r="U475" s="923"/>
      <c r="V475" s="923"/>
      <c r="W475" s="923"/>
      <c r="X475" s="923"/>
      <c r="Y475" s="923"/>
      <c r="Z475" s="923"/>
    </row>
    <row r="476" spans="1:26" ht="12.75">
      <c r="A476" s="923"/>
      <c r="B476" s="923"/>
      <c r="C476" s="923"/>
      <c r="D476" s="923"/>
      <c r="E476" s="923"/>
      <c r="F476" s="923"/>
      <c r="G476" s="923"/>
      <c r="H476" s="923"/>
      <c r="I476" s="923"/>
      <c r="J476" s="923"/>
      <c r="K476" s="923"/>
      <c r="L476" s="923"/>
      <c r="M476" s="923"/>
      <c r="N476" s="923"/>
      <c r="O476" s="923"/>
      <c r="P476" s="923"/>
      <c r="Q476" s="923"/>
      <c r="R476" s="923"/>
      <c r="S476" s="923"/>
      <c r="T476" s="923"/>
      <c r="U476" s="923"/>
      <c r="V476" s="923"/>
      <c r="W476" s="923"/>
      <c r="X476" s="923"/>
      <c r="Y476" s="923"/>
      <c r="Z476" s="923"/>
    </row>
    <row r="477" spans="1:26" ht="12.75">
      <c r="A477" s="923"/>
      <c r="B477" s="923"/>
      <c r="C477" s="923"/>
      <c r="D477" s="923"/>
      <c r="E477" s="923"/>
      <c r="F477" s="923"/>
      <c r="G477" s="923"/>
      <c r="H477" s="923"/>
      <c r="I477" s="923"/>
      <c r="J477" s="923"/>
      <c r="K477" s="923"/>
      <c r="L477" s="923"/>
      <c r="M477" s="923"/>
      <c r="N477" s="923"/>
      <c r="O477" s="923"/>
      <c r="P477" s="923"/>
      <c r="Q477" s="923"/>
      <c r="R477" s="923"/>
      <c r="S477" s="923"/>
      <c r="T477" s="923"/>
      <c r="U477" s="923"/>
      <c r="V477" s="923"/>
      <c r="W477" s="923"/>
      <c r="X477" s="923"/>
      <c r="Y477" s="923"/>
      <c r="Z477" s="923"/>
    </row>
    <row r="478" spans="1:26" ht="12.75">
      <c r="A478" s="923"/>
      <c r="B478" s="923"/>
      <c r="C478" s="923"/>
      <c r="D478" s="923"/>
      <c r="E478" s="923"/>
      <c r="F478" s="923"/>
      <c r="G478" s="923"/>
      <c r="H478" s="923"/>
      <c r="I478" s="923"/>
      <c r="J478" s="923"/>
      <c r="K478" s="923"/>
      <c r="L478" s="923"/>
      <c r="M478" s="923"/>
      <c r="N478" s="923"/>
      <c r="O478" s="923"/>
      <c r="P478" s="923"/>
      <c r="Q478" s="923"/>
      <c r="R478" s="923"/>
      <c r="S478" s="923"/>
      <c r="T478" s="923"/>
      <c r="U478" s="923"/>
      <c r="V478" s="923"/>
      <c r="W478" s="923"/>
      <c r="X478" s="923"/>
      <c r="Y478" s="923"/>
      <c r="Z478" s="923"/>
    </row>
    <row r="479" spans="1:26" ht="12.75">
      <c r="A479" s="923"/>
      <c r="B479" s="923"/>
      <c r="C479" s="923"/>
      <c r="D479" s="923"/>
      <c r="E479" s="923"/>
      <c r="F479" s="923"/>
      <c r="G479" s="923"/>
      <c r="H479" s="923"/>
      <c r="I479" s="923"/>
      <c r="J479" s="923"/>
      <c r="K479" s="923"/>
      <c r="L479" s="923"/>
      <c r="M479" s="923"/>
      <c r="N479" s="923"/>
      <c r="O479" s="923"/>
      <c r="P479" s="923"/>
      <c r="Q479" s="923"/>
      <c r="R479" s="923"/>
      <c r="S479" s="923"/>
      <c r="T479" s="923"/>
      <c r="U479" s="923"/>
      <c r="V479" s="923"/>
      <c r="W479" s="923"/>
      <c r="X479" s="923"/>
      <c r="Y479" s="923"/>
      <c r="Z479" s="923"/>
    </row>
    <row r="480" spans="1:26" ht="12.75">
      <c r="A480" s="923"/>
      <c r="B480" s="923"/>
      <c r="C480" s="923"/>
      <c r="D480" s="923"/>
      <c r="E480" s="923"/>
      <c r="F480" s="923"/>
      <c r="G480" s="923"/>
      <c r="H480" s="923"/>
      <c r="I480" s="923"/>
      <c r="J480" s="923"/>
      <c r="K480" s="923"/>
      <c r="L480" s="923"/>
      <c r="M480" s="923"/>
      <c r="N480" s="923"/>
      <c r="O480" s="923"/>
      <c r="P480" s="923"/>
      <c r="Q480" s="923"/>
      <c r="R480" s="923"/>
      <c r="S480" s="923"/>
      <c r="T480" s="923"/>
      <c r="U480" s="923"/>
      <c r="V480" s="923"/>
      <c r="W480" s="923"/>
      <c r="X480" s="923"/>
      <c r="Y480" s="923"/>
      <c r="Z480" s="923"/>
    </row>
    <row r="481" spans="1:26" ht="12.75">
      <c r="A481" s="923"/>
      <c r="B481" s="923"/>
      <c r="C481" s="923"/>
      <c r="D481" s="923"/>
      <c r="E481" s="923"/>
      <c r="F481" s="923"/>
      <c r="G481" s="923"/>
      <c r="H481" s="923"/>
      <c r="I481" s="923"/>
      <c r="J481" s="923"/>
      <c r="K481" s="923"/>
      <c r="L481" s="923"/>
      <c r="M481" s="923"/>
      <c r="N481" s="923"/>
      <c r="O481" s="923"/>
      <c r="P481" s="923"/>
      <c r="Q481" s="923"/>
      <c r="R481" s="923"/>
      <c r="S481" s="923"/>
      <c r="T481" s="923"/>
      <c r="U481" s="923"/>
      <c r="V481" s="923"/>
      <c r="W481" s="923"/>
      <c r="X481" s="923"/>
      <c r="Y481" s="923"/>
      <c r="Z481" s="923"/>
    </row>
    <row r="482" spans="1:26" ht="12.75">
      <c r="A482" s="923"/>
      <c r="B482" s="923"/>
      <c r="C482" s="923"/>
      <c r="D482" s="923"/>
      <c r="E482" s="923"/>
      <c r="F482" s="923"/>
      <c r="G482" s="923"/>
      <c r="H482" s="923"/>
      <c r="I482" s="923"/>
      <c r="J482" s="923"/>
      <c r="K482" s="923"/>
      <c r="L482" s="923"/>
      <c r="M482" s="923"/>
      <c r="N482" s="923"/>
      <c r="O482" s="923"/>
      <c r="P482" s="923"/>
      <c r="Q482" s="923"/>
      <c r="R482" s="923"/>
      <c r="S482" s="923"/>
      <c r="T482" s="923"/>
      <c r="U482" s="923"/>
      <c r="V482" s="923"/>
      <c r="W482" s="923"/>
      <c r="X482" s="923"/>
      <c r="Y482" s="923"/>
      <c r="Z482" s="923"/>
    </row>
    <row r="483" spans="1:26" ht="12.75">
      <c r="A483" s="923"/>
      <c r="B483" s="923"/>
      <c r="C483" s="923"/>
      <c r="D483" s="923"/>
      <c r="E483" s="923"/>
      <c r="F483" s="923"/>
      <c r="G483" s="923"/>
      <c r="H483" s="923"/>
      <c r="I483" s="923"/>
      <c r="J483" s="923"/>
      <c r="K483" s="923"/>
      <c r="L483" s="923"/>
      <c r="M483" s="923"/>
      <c r="N483" s="923"/>
      <c r="O483" s="923"/>
      <c r="P483" s="923"/>
      <c r="Q483" s="923"/>
      <c r="R483" s="923"/>
      <c r="S483" s="923"/>
      <c r="T483" s="923"/>
      <c r="U483" s="923"/>
      <c r="V483" s="923"/>
      <c r="W483" s="923"/>
      <c r="X483" s="923"/>
      <c r="Y483" s="923"/>
      <c r="Z483" s="923"/>
    </row>
    <row r="484" spans="1:26" ht="12.75">
      <c r="A484" s="923"/>
      <c r="B484" s="923"/>
      <c r="C484" s="923"/>
      <c r="D484" s="923"/>
      <c r="E484" s="923"/>
      <c r="F484" s="923"/>
      <c r="G484" s="923"/>
      <c r="H484" s="923"/>
      <c r="I484" s="923"/>
      <c r="J484" s="923"/>
      <c r="K484" s="923"/>
      <c r="L484" s="923"/>
      <c r="M484" s="923"/>
      <c r="N484" s="923"/>
      <c r="O484" s="923"/>
      <c r="P484" s="923"/>
      <c r="Q484" s="923"/>
      <c r="R484" s="923"/>
      <c r="S484" s="923"/>
      <c r="T484" s="923"/>
      <c r="U484" s="923"/>
      <c r="V484" s="923"/>
      <c r="W484" s="923"/>
      <c r="X484" s="923"/>
      <c r="Y484" s="923"/>
      <c r="Z484" s="923"/>
    </row>
    <row r="485" spans="1:26" ht="12.75">
      <c r="A485" s="923"/>
      <c r="B485" s="923"/>
      <c r="C485" s="923"/>
      <c r="D485" s="923"/>
      <c r="E485" s="923"/>
      <c r="F485" s="923"/>
      <c r="G485" s="923"/>
      <c r="H485" s="923"/>
      <c r="I485" s="923"/>
      <c r="J485" s="923"/>
      <c r="K485" s="923"/>
      <c r="L485" s="923"/>
      <c r="M485" s="923"/>
      <c r="N485" s="923"/>
      <c r="O485" s="923"/>
      <c r="P485" s="923"/>
      <c r="Q485" s="923"/>
      <c r="R485" s="923"/>
      <c r="S485" s="923"/>
      <c r="T485" s="923"/>
      <c r="U485" s="923"/>
      <c r="V485" s="923"/>
      <c r="W485" s="923"/>
      <c r="X485" s="923"/>
      <c r="Y485" s="923"/>
      <c r="Z485" s="923"/>
    </row>
    <row r="486" spans="1:26" ht="12.75">
      <c r="A486" s="923"/>
      <c r="B486" s="923"/>
      <c r="C486" s="923"/>
      <c r="D486" s="923"/>
      <c r="E486" s="923"/>
      <c r="F486" s="923"/>
      <c r="G486" s="923"/>
      <c r="H486" s="923"/>
      <c r="I486" s="923"/>
      <c r="J486" s="923"/>
      <c r="K486" s="923"/>
      <c r="L486" s="923"/>
      <c r="M486" s="923"/>
      <c r="N486" s="923"/>
      <c r="O486" s="923"/>
      <c r="P486" s="923"/>
      <c r="Q486" s="923"/>
      <c r="R486" s="923"/>
      <c r="S486" s="923"/>
      <c r="T486" s="923"/>
      <c r="U486" s="923"/>
      <c r="V486" s="923"/>
      <c r="W486" s="923"/>
      <c r="X486" s="923"/>
      <c r="Y486" s="923"/>
      <c r="Z486" s="923"/>
    </row>
    <row r="487" spans="1:26" ht="12.75">
      <c r="A487" s="923"/>
      <c r="B487" s="923"/>
      <c r="C487" s="923"/>
      <c r="D487" s="923"/>
      <c r="E487" s="923"/>
      <c r="F487" s="923"/>
      <c r="G487" s="923"/>
      <c r="H487" s="923"/>
      <c r="I487" s="923"/>
      <c r="J487" s="923"/>
      <c r="K487" s="923"/>
      <c r="L487" s="923"/>
      <c r="M487" s="923"/>
      <c r="N487" s="923"/>
      <c r="O487" s="923"/>
      <c r="P487" s="923"/>
      <c r="Q487" s="923"/>
      <c r="R487" s="923"/>
      <c r="S487" s="923"/>
      <c r="T487" s="923"/>
      <c r="U487" s="923"/>
      <c r="V487" s="923"/>
      <c r="W487" s="923"/>
      <c r="X487" s="923"/>
      <c r="Y487" s="923"/>
      <c r="Z487" s="923"/>
    </row>
    <row r="488" spans="1:26" ht="12.75">
      <c r="A488" s="923"/>
      <c r="B488" s="923"/>
      <c r="C488" s="923"/>
      <c r="D488" s="923"/>
      <c r="E488" s="923"/>
      <c r="F488" s="923"/>
      <c r="G488" s="923"/>
      <c r="H488" s="923"/>
      <c r="I488" s="923"/>
      <c r="J488" s="923"/>
      <c r="K488" s="923"/>
      <c r="L488" s="923"/>
      <c r="M488" s="923"/>
      <c r="N488" s="923"/>
      <c r="O488" s="923"/>
      <c r="P488" s="923"/>
      <c r="Q488" s="923"/>
      <c r="R488" s="923"/>
      <c r="S488" s="923"/>
      <c r="T488" s="923"/>
      <c r="U488" s="923"/>
      <c r="V488" s="923"/>
      <c r="W488" s="923"/>
      <c r="X488" s="923"/>
      <c r="Y488" s="923"/>
      <c r="Z488" s="923"/>
    </row>
    <row r="489" spans="1:26" ht="12.75">
      <c r="A489" s="923"/>
      <c r="B489" s="923"/>
      <c r="C489" s="923"/>
      <c r="D489" s="923"/>
      <c r="E489" s="923"/>
      <c r="F489" s="923"/>
      <c r="G489" s="923"/>
      <c r="H489" s="923"/>
      <c r="I489" s="923"/>
      <c r="J489" s="923"/>
      <c r="K489" s="923"/>
      <c r="L489" s="923"/>
      <c r="M489" s="923"/>
      <c r="N489" s="923"/>
      <c r="O489" s="923"/>
      <c r="P489" s="923"/>
      <c r="Q489" s="923"/>
      <c r="R489" s="923"/>
      <c r="S489" s="923"/>
      <c r="T489" s="923"/>
      <c r="U489" s="923"/>
      <c r="V489" s="923"/>
      <c r="W489" s="923"/>
      <c r="X489" s="923"/>
      <c r="Y489" s="923"/>
      <c r="Z489" s="923"/>
    </row>
    <row r="490" spans="1:26" ht="12.75">
      <c r="A490" s="923"/>
      <c r="B490" s="923"/>
      <c r="C490" s="923"/>
      <c r="D490" s="923"/>
      <c r="E490" s="923"/>
      <c r="F490" s="923"/>
      <c r="G490" s="923"/>
      <c r="H490" s="923"/>
      <c r="I490" s="923"/>
      <c r="J490" s="923"/>
      <c r="K490" s="923"/>
      <c r="L490" s="923"/>
      <c r="M490" s="923"/>
      <c r="N490" s="923"/>
      <c r="O490" s="923"/>
      <c r="P490" s="923"/>
      <c r="Q490" s="923"/>
      <c r="R490" s="923"/>
      <c r="S490" s="923"/>
      <c r="T490" s="923"/>
      <c r="U490" s="923"/>
      <c r="V490" s="923"/>
      <c r="W490" s="923"/>
      <c r="X490" s="923"/>
      <c r="Y490" s="923"/>
      <c r="Z490" s="923"/>
    </row>
    <row r="491" spans="1:26" ht="12.75">
      <c r="A491" s="923"/>
      <c r="B491" s="923"/>
      <c r="C491" s="923"/>
      <c r="D491" s="923"/>
      <c r="E491" s="923"/>
      <c r="F491" s="923"/>
      <c r="G491" s="923"/>
      <c r="H491" s="923"/>
      <c r="I491" s="923"/>
      <c r="J491" s="923"/>
      <c r="K491" s="923"/>
      <c r="L491" s="923"/>
      <c r="M491" s="923"/>
      <c r="N491" s="923"/>
      <c r="O491" s="923"/>
      <c r="P491" s="923"/>
      <c r="Q491" s="923"/>
      <c r="R491" s="923"/>
      <c r="S491" s="923"/>
      <c r="T491" s="923"/>
      <c r="U491" s="923"/>
      <c r="V491" s="923"/>
      <c r="W491" s="923"/>
      <c r="X491" s="923"/>
      <c r="Y491" s="923"/>
      <c r="Z491" s="923"/>
    </row>
    <row r="492" spans="1:26" ht="12.75">
      <c r="A492" s="923"/>
      <c r="B492" s="923"/>
      <c r="C492" s="923"/>
      <c r="D492" s="923"/>
      <c r="E492" s="923"/>
      <c r="F492" s="923"/>
      <c r="G492" s="923"/>
      <c r="H492" s="923"/>
      <c r="I492" s="923"/>
      <c r="J492" s="923"/>
      <c r="K492" s="923"/>
      <c r="L492" s="923"/>
      <c r="M492" s="923"/>
      <c r="N492" s="923"/>
      <c r="O492" s="923"/>
      <c r="P492" s="923"/>
      <c r="Q492" s="923"/>
      <c r="R492" s="923"/>
      <c r="S492" s="923"/>
      <c r="T492" s="923"/>
      <c r="U492" s="923"/>
      <c r="V492" s="923"/>
      <c r="W492" s="923"/>
      <c r="X492" s="923"/>
      <c r="Y492" s="923"/>
      <c r="Z492" s="923"/>
    </row>
    <row r="493" spans="1:26" ht="12.75">
      <c r="A493" s="923"/>
      <c r="B493" s="923"/>
      <c r="C493" s="923"/>
      <c r="D493" s="923"/>
      <c r="E493" s="923"/>
      <c r="F493" s="923"/>
      <c r="G493" s="923"/>
      <c r="H493" s="923"/>
      <c r="I493" s="923"/>
      <c r="J493" s="923"/>
      <c r="K493" s="923"/>
      <c r="L493" s="923"/>
      <c r="M493" s="923"/>
      <c r="N493" s="923"/>
      <c r="O493" s="923"/>
      <c r="P493" s="923"/>
      <c r="Q493" s="923"/>
      <c r="R493" s="923"/>
      <c r="S493" s="923"/>
      <c r="T493" s="923"/>
      <c r="U493" s="923"/>
      <c r="V493" s="923"/>
      <c r="W493" s="923"/>
      <c r="X493" s="923"/>
      <c r="Y493" s="923"/>
      <c r="Z493" s="923"/>
    </row>
    <row r="494" spans="1:26" ht="12.75">
      <c r="A494" s="923"/>
      <c r="B494" s="923"/>
      <c r="C494" s="923"/>
      <c r="D494" s="923"/>
      <c r="E494" s="923"/>
      <c r="F494" s="923"/>
      <c r="G494" s="923"/>
      <c r="H494" s="923"/>
      <c r="I494" s="923"/>
      <c r="J494" s="923"/>
      <c r="K494" s="923"/>
      <c r="L494" s="923"/>
      <c r="M494" s="923"/>
      <c r="N494" s="923"/>
      <c r="O494" s="923"/>
      <c r="P494" s="923"/>
      <c r="Q494" s="923"/>
      <c r="R494" s="923"/>
      <c r="S494" s="923"/>
      <c r="T494" s="923"/>
      <c r="U494" s="923"/>
      <c r="V494" s="923"/>
      <c r="W494" s="923"/>
      <c r="X494" s="923"/>
      <c r="Y494" s="923"/>
      <c r="Z494" s="923"/>
    </row>
    <row r="495" spans="1:26" ht="12.75">
      <c r="A495" s="923"/>
      <c r="B495" s="923"/>
      <c r="C495" s="923"/>
      <c r="D495" s="923"/>
      <c r="E495" s="923"/>
      <c r="F495" s="923"/>
      <c r="G495" s="923"/>
      <c r="H495" s="923"/>
      <c r="I495" s="923"/>
      <c r="J495" s="923"/>
      <c r="K495" s="923"/>
      <c r="L495" s="923"/>
      <c r="M495" s="923"/>
      <c r="N495" s="923"/>
      <c r="O495" s="923"/>
      <c r="P495" s="923"/>
      <c r="Q495" s="923"/>
      <c r="R495" s="923"/>
      <c r="S495" s="923"/>
      <c r="T495" s="923"/>
      <c r="U495" s="923"/>
      <c r="V495" s="923"/>
      <c r="W495" s="923"/>
      <c r="X495" s="923"/>
      <c r="Y495" s="923"/>
      <c r="Z495" s="923"/>
    </row>
    <row r="496" spans="1:26" ht="12.75">
      <c r="A496" s="923"/>
      <c r="B496" s="923"/>
      <c r="C496" s="923"/>
      <c r="D496" s="923"/>
      <c r="E496" s="923"/>
      <c r="F496" s="923"/>
      <c r="G496" s="923"/>
      <c r="H496" s="923"/>
      <c r="I496" s="923"/>
      <c r="J496" s="923"/>
      <c r="K496" s="923"/>
      <c r="L496" s="923"/>
      <c r="M496" s="923"/>
      <c r="N496" s="923"/>
      <c r="O496" s="923"/>
      <c r="P496" s="923"/>
      <c r="Q496" s="923"/>
      <c r="R496" s="923"/>
      <c r="S496" s="923"/>
      <c r="T496" s="923"/>
      <c r="U496" s="923"/>
      <c r="V496" s="923"/>
      <c r="W496" s="923"/>
      <c r="X496" s="923"/>
      <c r="Y496" s="923"/>
      <c r="Z496" s="923"/>
    </row>
    <row r="497" spans="1:26" ht="12.75">
      <c r="A497" s="923"/>
      <c r="B497" s="923"/>
      <c r="C497" s="923"/>
      <c r="D497" s="923"/>
      <c r="E497" s="923"/>
      <c r="F497" s="923"/>
      <c r="G497" s="923"/>
      <c r="H497" s="923"/>
      <c r="I497" s="923"/>
      <c r="J497" s="923"/>
      <c r="K497" s="923"/>
      <c r="L497" s="923"/>
      <c r="M497" s="923"/>
      <c r="N497" s="923"/>
      <c r="O497" s="923"/>
      <c r="P497" s="923"/>
      <c r="Q497" s="923"/>
      <c r="R497" s="923"/>
      <c r="S497" s="923"/>
      <c r="T497" s="923"/>
      <c r="U497" s="923"/>
      <c r="V497" s="923"/>
      <c r="W497" s="923"/>
      <c r="X497" s="923"/>
      <c r="Y497" s="923"/>
      <c r="Z497" s="923"/>
    </row>
    <row r="498" spans="1:26" ht="12.75">
      <c r="A498" s="923"/>
      <c r="B498" s="923"/>
      <c r="C498" s="923"/>
      <c r="D498" s="923"/>
      <c r="E498" s="923"/>
      <c r="F498" s="923"/>
      <c r="G498" s="923"/>
      <c r="H498" s="923"/>
      <c r="I498" s="923"/>
      <c r="J498" s="923"/>
      <c r="K498" s="923"/>
      <c r="L498" s="923"/>
      <c r="M498" s="923"/>
      <c r="N498" s="923"/>
      <c r="O498" s="923"/>
      <c r="P498" s="923"/>
      <c r="Q498" s="923"/>
      <c r="R498" s="923"/>
      <c r="S498" s="923"/>
      <c r="T498" s="923"/>
      <c r="U498" s="923"/>
      <c r="V498" s="923"/>
      <c r="W498" s="923"/>
      <c r="X498" s="923"/>
      <c r="Y498" s="923"/>
      <c r="Z498" s="923"/>
    </row>
    <row r="499" spans="1:26" ht="12.75">
      <c r="A499" s="923"/>
      <c r="B499" s="923"/>
      <c r="C499" s="923"/>
      <c r="D499" s="923"/>
      <c r="E499" s="923"/>
      <c r="F499" s="923"/>
      <c r="G499" s="923"/>
      <c r="H499" s="923"/>
      <c r="I499" s="923"/>
      <c r="J499" s="923"/>
      <c r="K499" s="923"/>
      <c r="L499" s="923"/>
      <c r="M499" s="923"/>
      <c r="N499" s="923"/>
      <c r="O499" s="923"/>
      <c r="P499" s="923"/>
      <c r="Q499" s="923"/>
      <c r="R499" s="923"/>
      <c r="S499" s="923"/>
      <c r="T499" s="923"/>
      <c r="U499" s="923"/>
      <c r="V499" s="923"/>
      <c r="W499" s="923"/>
      <c r="X499" s="923"/>
      <c r="Y499" s="923"/>
      <c r="Z499" s="923"/>
    </row>
    <row r="500" spans="1:26" ht="12.75">
      <c r="A500" s="923"/>
      <c r="B500" s="923"/>
      <c r="C500" s="923"/>
      <c r="D500" s="923"/>
      <c r="E500" s="923"/>
      <c r="F500" s="923"/>
      <c r="G500" s="923"/>
      <c r="H500" s="923"/>
      <c r="I500" s="923"/>
      <c r="J500" s="923"/>
      <c r="K500" s="923"/>
      <c r="L500" s="923"/>
      <c r="M500" s="923"/>
      <c r="N500" s="923"/>
      <c r="O500" s="923"/>
      <c r="P500" s="923"/>
      <c r="Q500" s="923"/>
      <c r="R500" s="923"/>
      <c r="S500" s="923"/>
      <c r="T500" s="923"/>
      <c r="U500" s="923"/>
      <c r="V500" s="923"/>
      <c r="W500" s="923"/>
      <c r="X500" s="923"/>
      <c r="Y500" s="923"/>
      <c r="Z500" s="923"/>
    </row>
    <row r="501" spans="1:26" ht="12.75">
      <c r="A501" s="923"/>
      <c r="B501" s="923"/>
      <c r="C501" s="923"/>
      <c r="D501" s="923"/>
      <c r="E501" s="923"/>
      <c r="F501" s="923"/>
      <c r="G501" s="923"/>
      <c r="H501" s="923"/>
      <c r="I501" s="923"/>
      <c r="J501" s="923"/>
      <c r="K501" s="923"/>
      <c r="L501" s="923"/>
      <c r="M501" s="923"/>
      <c r="N501" s="923"/>
      <c r="O501" s="923"/>
      <c r="P501" s="923"/>
      <c r="Q501" s="923"/>
      <c r="R501" s="923"/>
      <c r="S501" s="923"/>
      <c r="T501" s="923"/>
      <c r="U501" s="923"/>
      <c r="V501" s="923"/>
      <c r="W501" s="923"/>
      <c r="X501" s="923"/>
      <c r="Y501" s="923"/>
      <c r="Z501" s="923"/>
    </row>
    <row r="502" spans="1:26" ht="12.75">
      <c r="A502" s="923"/>
      <c r="B502" s="923"/>
      <c r="C502" s="923"/>
      <c r="D502" s="923"/>
      <c r="E502" s="923"/>
      <c r="F502" s="923"/>
      <c r="G502" s="923"/>
      <c r="H502" s="923"/>
      <c r="I502" s="923"/>
      <c r="J502" s="923"/>
      <c r="K502" s="923"/>
      <c r="L502" s="923"/>
      <c r="M502" s="923"/>
      <c r="N502" s="923"/>
      <c r="O502" s="923"/>
      <c r="P502" s="923"/>
      <c r="Q502" s="923"/>
      <c r="R502" s="923"/>
      <c r="S502" s="923"/>
      <c r="T502" s="923"/>
      <c r="U502" s="923"/>
      <c r="V502" s="923"/>
      <c r="W502" s="923"/>
      <c r="X502" s="923"/>
      <c r="Y502" s="923"/>
      <c r="Z502" s="923"/>
    </row>
    <row r="503" spans="1:26" ht="12.75">
      <c r="A503" s="923"/>
      <c r="B503" s="923"/>
      <c r="C503" s="923"/>
      <c r="D503" s="923"/>
      <c r="E503" s="923"/>
      <c r="F503" s="923"/>
      <c r="G503" s="923"/>
      <c r="H503" s="923"/>
      <c r="I503" s="923"/>
      <c r="J503" s="923"/>
      <c r="K503" s="923"/>
      <c r="L503" s="923"/>
      <c r="M503" s="923"/>
      <c r="N503" s="923"/>
      <c r="O503" s="923"/>
      <c r="P503" s="923"/>
      <c r="Q503" s="923"/>
      <c r="R503" s="923"/>
      <c r="S503" s="923"/>
      <c r="T503" s="923"/>
      <c r="U503" s="923"/>
      <c r="V503" s="923"/>
      <c r="W503" s="923"/>
      <c r="X503" s="923"/>
      <c r="Y503" s="923"/>
      <c r="Z503" s="923"/>
    </row>
    <row r="504" spans="1:26" ht="12.75">
      <c r="A504" s="923"/>
      <c r="B504" s="923"/>
      <c r="C504" s="923"/>
      <c r="D504" s="923"/>
      <c r="E504" s="923"/>
      <c r="F504" s="923"/>
      <c r="G504" s="923"/>
      <c r="H504" s="923"/>
      <c r="I504" s="923"/>
      <c r="J504" s="923"/>
      <c r="K504" s="923"/>
      <c r="L504" s="923"/>
      <c r="M504" s="923"/>
      <c r="N504" s="923"/>
      <c r="O504" s="923"/>
      <c r="P504" s="923"/>
      <c r="Q504" s="923"/>
      <c r="R504" s="923"/>
      <c r="S504" s="923"/>
      <c r="T504" s="923"/>
      <c r="U504" s="923"/>
      <c r="V504" s="923"/>
      <c r="W504" s="923"/>
      <c r="X504" s="923"/>
      <c r="Y504" s="923"/>
      <c r="Z504" s="923"/>
    </row>
    <row r="505" spans="1:26" ht="12.75">
      <c r="A505" s="923"/>
      <c r="B505" s="923"/>
      <c r="C505" s="923"/>
      <c r="D505" s="923"/>
      <c r="E505" s="923"/>
      <c r="F505" s="923"/>
      <c r="G505" s="923"/>
      <c r="H505" s="923"/>
      <c r="I505" s="923"/>
      <c r="J505" s="923"/>
      <c r="K505" s="923"/>
      <c r="L505" s="923"/>
      <c r="M505" s="923"/>
      <c r="N505" s="923"/>
      <c r="O505" s="923"/>
      <c r="P505" s="923"/>
      <c r="Q505" s="923"/>
      <c r="R505" s="923"/>
      <c r="S505" s="923"/>
      <c r="T505" s="923"/>
      <c r="U505" s="923"/>
      <c r="V505" s="923"/>
      <c r="W505" s="923"/>
      <c r="X505" s="923"/>
      <c r="Y505" s="923"/>
      <c r="Z505" s="923"/>
    </row>
    <row r="506" spans="1:26" ht="12.75">
      <c r="A506" s="923"/>
      <c r="B506" s="923"/>
      <c r="C506" s="923"/>
      <c r="D506" s="923"/>
      <c r="E506" s="923"/>
      <c r="F506" s="923"/>
      <c r="G506" s="923"/>
      <c r="H506" s="923"/>
      <c r="I506" s="923"/>
      <c r="J506" s="923"/>
      <c r="K506" s="923"/>
      <c r="L506" s="923"/>
      <c r="M506" s="923"/>
      <c r="N506" s="923"/>
      <c r="O506" s="923"/>
      <c r="P506" s="923"/>
      <c r="Q506" s="923"/>
      <c r="R506" s="923"/>
      <c r="S506" s="923"/>
      <c r="T506" s="923"/>
      <c r="U506" s="923"/>
      <c r="V506" s="923"/>
      <c r="W506" s="923"/>
      <c r="X506" s="923"/>
      <c r="Y506" s="923"/>
      <c r="Z506" s="923"/>
    </row>
    <row r="507" spans="1:26" ht="12.75">
      <c r="A507" s="923"/>
      <c r="B507" s="923"/>
      <c r="C507" s="923"/>
      <c r="D507" s="923"/>
      <c r="E507" s="923"/>
      <c r="F507" s="923"/>
      <c r="G507" s="923"/>
      <c r="H507" s="923"/>
      <c r="I507" s="923"/>
      <c r="J507" s="923"/>
      <c r="K507" s="923"/>
      <c r="L507" s="923"/>
      <c r="M507" s="923"/>
      <c r="N507" s="923"/>
      <c r="O507" s="923"/>
      <c r="P507" s="923"/>
      <c r="Q507" s="923"/>
      <c r="R507" s="923"/>
      <c r="S507" s="923"/>
      <c r="T507" s="923"/>
      <c r="U507" s="923"/>
      <c r="V507" s="923"/>
      <c r="W507" s="923"/>
      <c r="X507" s="923"/>
      <c r="Y507" s="923"/>
      <c r="Z507" s="923"/>
    </row>
    <row r="508" spans="1:26" ht="12.75">
      <c r="A508" s="923"/>
      <c r="B508" s="923"/>
      <c r="C508" s="923"/>
      <c r="D508" s="923"/>
      <c r="E508" s="923"/>
      <c r="F508" s="923"/>
      <c r="G508" s="923"/>
      <c r="H508" s="923"/>
      <c r="I508" s="923"/>
      <c r="J508" s="923"/>
      <c r="K508" s="923"/>
      <c r="L508" s="923"/>
      <c r="M508" s="923"/>
      <c r="N508" s="923"/>
      <c r="O508" s="923"/>
      <c r="P508" s="923"/>
      <c r="Q508" s="923"/>
      <c r="R508" s="923"/>
      <c r="S508" s="923"/>
      <c r="T508" s="923"/>
      <c r="U508" s="923"/>
      <c r="V508" s="923"/>
      <c r="W508" s="923"/>
      <c r="X508" s="923"/>
      <c r="Y508" s="923"/>
      <c r="Z508" s="923"/>
    </row>
    <row r="509" spans="1:26" ht="12.75">
      <c r="A509" s="923"/>
      <c r="B509" s="923"/>
      <c r="C509" s="923"/>
      <c r="D509" s="923"/>
      <c r="E509" s="923"/>
      <c r="F509" s="923"/>
      <c r="G509" s="923"/>
      <c r="H509" s="923"/>
      <c r="I509" s="923"/>
      <c r="J509" s="923"/>
      <c r="K509" s="923"/>
      <c r="L509" s="923"/>
      <c r="M509" s="923"/>
      <c r="N509" s="923"/>
      <c r="O509" s="923"/>
      <c r="P509" s="923"/>
      <c r="Q509" s="923"/>
      <c r="R509" s="923"/>
      <c r="S509" s="923"/>
      <c r="T509" s="923"/>
      <c r="U509" s="923"/>
      <c r="V509" s="923"/>
      <c r="W509" s="923"/>
      <c r="X509" s="923"/>
      <c r="Y509" s="923"/>
      <c r="Z509" s="923"/>
    </row>
    <row r="510" spans="1:26" ht="12.75">
      <c r="A510" s="923"/>
      <c r="B510" s="923"/>
      <c r="C510" s="923"/>
      <c r="D510" s="923"/>
      <c r="E510" s="923"/>
      <c r="F510" s="923"/>
      <c r="G510" s="923"/>
      <c r="H510" s="923"/>
      <c r="I510" s="923"/>
      <c r="J510" s="923"/>
      <c r="K510" s="923"/>
      <c r="L510" s="923"/>
      <c r="M510" s="923"/>
      <c r="N510" s="923"/>
      <c r="O510" s="923"/>
      <c r="P510" s="923"/>
      <c r="Q510" s="923"/>
      <c r="R510" s="923"/>
      <c r="S510" s="923"/>
      <c r="T510" s="923"/>
      <c r="U510" s="923"/>
      <c r="V510" s="923"/>
      <c r="W510" s="923"/>
      <c r="X510" s="923"/>
      <c r="Y510" s="923"/>
      <c r="Z510" s="923"/>
    </row>
    <row r="511" spans="1:26" ht="12.75">
      <c r="A511" s="923"/>
      <c r="B511" s="923"/>
      <c r="C511" s="923"/>
      <c r="D511" s="923"/>
      <c r="E511" s="923"/>
      <c r="F511" s="923"/>
      <c r="G511" s="923"/>
      <c r="H511" s="923"/>
      <c r="I511" s="923"/>
      <c r="J511" s="923"/>
      <c r="K511" s="923"/>
      <c r="L511" s="923"/>
      <c r="M511" s="923"/>
      <c r="N511" s="923"/>
      <c r="O511" s="923"/>
      <c r="P511" s="923"/>
      <c r="Q511" s="923"/>
      <c r="R511" s="923"/>
      <c r="S511" s="923"/>
      <c r="T511" s="923"/>
      <c r="U511" s="923"/>
      <c r="V511" s="923"/>
      <c r="W511" s="923"/>
      <c r="X511" s="923"/>
      <c r="Y511" s="923"/>
      <c r="Z511" s="923"/>
    </row>
    <row r="512" spans="1:26" ht="12.75">
      <c r="A512" s="923"/>
      <c r="B512" s="923"/>
      <c r="C512" s="923"/>
      <c r="D512" s="923"/>
      <c r="E512" s="923"/>
      <c r="F512" s="923"/>
      <c r="G512" s="923"/>
      <c r="H512" s="923"/>
      <c r="I512" s="923"/>
      <c r="J512" s="923"/>
      <c r="K512" s="923"/>
      <c r="L512" s="923"/>
      <c r="M512" s="923"/>
      <c r="N512" s="923"/>
      <c r="O512" s="923"/>
      <c r="P512" s="923"/>
      <c r="Q512" s="923"/>
      <c r="R512" s="923"/>
      <c r="S512" s="923"/>
      <c r="T512" s="923"/>
      <c r="U512" s="923"/>
      <c r="V512" s="923"/>
      <c r="W512" s="923"/>
      <c r="X512" s="923"/>
      <c r="Y512" s="923"/>
      <c r="Z512" s="923"/>
    </row>
    <row r="513" spans="1:26" ht="12.75">
      <c r="A513" s="923"/>
      <c r="B513" s="923"/>
      <c r="C513" s="923"/>
      <c r="D513" s="923"/>
      <c r="E513" s="923"/>
      <c r="F513" s="923"/>
      <c r="G513" s="923"/>
      <c r="H513" s="923"/>
      <c r="I513" s="923"/>
      <c r="J513" s="923"/>
      <c r="K513" s="923"/>
      <c r="L513" s="923"/>
      <c r="M513" s="923"/>
      <c r="N513" s="923"/>
      <c r="O513" s="923"/>
      <c r="P513" s="923"/>
      <c r="Q513" s="923"/>
      <c r="R513" s="923"/>
      <c r="S513" s="923"/>
      <c r="T513" s="923"/>
      <c r="U513" s="923"/>
      <c r="V513" s="923"/>
      <c r="W513" s="923"/>
      <c r="X513" s="923"/>
      <c r="Y513" s="923"/>
      <c r="Z513" s="923"/>
    </row>
    <row r="514" spans="1:26" ht="12.75">
      <c r="A514" s="923"/>
      <c r="B514" s="923"/>
      <c r="C514" s="923"/>
      <c r="D514" s="923"/>
      <c r="E514" s="923"/>
      <c r="F514" s="923"/>
      <c r="G514" s="923"/>
      <c r="H514" s="923"/>
      <c r="I514" s="923"/>
      <c r="J514" s="923"/>
      <c r="K514" s="923"/>
      <c r="L514" s="923"/>
      <c r="M514" s="923"/>
      <c r="N514" s="923"/>
      <c r="O514" s="923"/>
      <c r="P514" s="923"/>
      <c r="Q514" s="923"/>
      <c r="R514" s="923"/>
      <c r="S514" s="923"/>
      <c r="T514" s="923"/>
      <c r="U514" s="923"/>
      <c r="V514" s="923"/>
      <c r="W514" s="923"/>
      <c r="X514" s="923"/>
      <c r="Y514" s="923"/>
      <c r="Z514" s="923"/>
    </row>
    <row r="515" spans="1:26" ht="12.75">
      <c r="A515" s="923"/>
      <c r="B515" s="923"/>
      <c r="C515" s="923"/>
      <c r="D515" s="923"/>
      <c r="E515" s="923"/>
      <c r="F515" s="923"/>
      <c r="G515" s="923"/>
      <c r="H515" s="923"/>
      <c r="I515" s="923"/>
      <c r="J515" s="923"/>
      <c r="K515" s="923"/>
      <c r="L515" s="923"/>
      <c r="M515" s="923"/>
      <c r="N515" s="923"/>
      <c r="O515" s="923"/>
      <c r="P515" s="923"/>
      <c r="Q515" s="923"/>
      <c r="R515" s="923"/>
      <c r="S515" s="923"/>
      <c r="T515" s="923"/>
      <c r="U515" s="923"/>
      <c r="V515" s="923"/>
      <c r="W515" s="923"/>
      <c r="X515" s="923"/>
      <c r="Y515" s="923"/>
      <c r="Z515" s="923"/>
    </row>
    <row r="516" spans="1:26" ht="12.75">
      <c r="A516" s="923"/>
      <c r="B516" s="923"/>
      <c r="C516" s="923"/>
      <c r="D516" s="923"/>
      <c r="E516" s="923"/>
      <c r="F516" s="923"/>
      <c r="G516" s="923"/>
      <c r="H516" s="923"/>
      <c r="I516" s="923"/>
      <c r="J516" s="923"/>
      <c r="K516" s="923"/>
      <c r="L516" s="923"/>
      <c r="M516" s="923"/>
      <c r="N516" s="923"/>
      <c r="O516" s="923"/>
      <c r="P516" s="923"/>
      <c r="Q516" s="923"/>
      <c r="R516" s="923"/>
      <c r="S516" s="923"/>
      <c r="T516" s="923"/>
      <c r="U516" s="923"/>
      <c r="V516" s="923"/>
      <c r="W516" s="923"/>
      <c r="X516" s="923"/>
      <c r="Y516" s="923"/>
      <c r="Z516" s="923"/>
    </row>
    <row r="517" spans="1:26" ht="12.75">
      <c r="A517" s="923"/>
      <c r="B517" s="923"/>
      <c r="C517" s="923"/>
      <c r="D517" s="923"/>
      <c r="E517" s="923"/>
      <c r="F517" s="923"/>
      <c r="G517" s="923"/>
      <c r="H517" s="923"/>
      <c r="I517" s="923"/>
      <c r="J517" s="923"/>
      <c r="K517" s="923"/>
      <c r="L517" s="923"/>
      <c r="M517" s="923"/>
      <c r="N517" s="923"/>
      <c r="O517" s="923"/>
      <c r="P517" s="923"/>
      <c r="Q517" s="923"/>
      <c r="R517" s="923"/>
      <c r="S517" s="923"/>
      <c r="T517" s="923"/>
      <c r="U517" s="923"/>
      <c r="V517" s="923"/>
      <c r="W517" s="923"/>
      <c r="X517" s="923"/>
      <c r="Y517" s="923"/>
      <c r="Z517" s="923"/>
    </row>
    <row r="518" spans="1:26" ht="12.75">
      <c r="A518" s="923"/>
      <c r="B518" s="923"/>
      <c r="C518" s="923"/>
      <c r="D518" s="923"/>
      <c r="E518" s="923"/>
      <c r="F518" s="923"/>
      <c r="G518" s="923"/>
      <c r="H518" s="923"/>
      <c r="I518" s="923"/>
      <c r="J518" s="923"/>
      <c r="K518" s="923"/>
      <c r="L518" s="923"/>
      <c r="M518" s="923"/>
      <c r="N518" s="923"/>
      <c r="O518" s="923"/>
      <c r="P518" s="923"/>
      <c r="Q518" s="923"/>
      <c r="R518" s="923"/>
      <c r="S518" s="923"/>
      <c r="T518" s="923"/>
      <c r="U518" s="923"/>
      <c r="V518" s="923"/>
      <c r="W518" s="923"/>
      <c r="X518" s="923"/>
      <c r="Y518" s="923"/>
      <c r="Z518" s="923"/>
    </row>
    <row r="519" spans="1:26" ht="12.75">
      <c r="A519" s="923"/>
      <c r="B519" s="923"/>
      <c r="C519" s="923"/>
      <c r="D519" s="923"/>
      <c r="E519" s="923"/>
      <c r="F519" s="923"/>
      <c r="G519" s="923"/>
      <c r="H519" s="923"/>
      <c r="I519" s="923"/>
      <c r="J519" s="923"/>
      <c r="K519" s="923"/>
      <c r="L519" s="923"/>
      <c r="M519" s="923"/>
      <c r="N519" s="923"/>
      <c r="O519" s="923"/>
      <c r="P519" s="923"/>
      <c r="Q519" s="923"/>
      <c r="R519" s="923"/>
      <c r="S519" s="923"/>
      <c r="T519" s="923"/>
      <c r="U519" s="923"/>
      <c r="V519" s="923"/>
      <c r="W519" s="923"/>
      <c r="X519" s="923"/>
      <c r="Y519" s="923"/>
      <c r="Z519" s="923"/>
    </row>
    <row r="520" spans="1:26" ht="12.75">
      <c r="A520" s="923"/>
      <c r="B520" s="923"/>
      <c r="C520" s="923"/>
      <c r="D520" s="923"/>
      <c r="E520" s="923"/>
      <c r="F520" s="923"/>
      <c r="G520" s="923"/>
      <c r="H520" s="923"/>
      <c r="I520" s="923"/>
      <c r="J520" s="923"/>
      <c r="K520" s="923"/>
      <c r="L520" s="923"/>
      <c r="M520" s="923"/>
      <c r="N520" s="923"/>
      <c r="O520" s="923"/>
      <c r="P520" s="923"/>
      <c r="Q520" s="923"/>
      <c r="R520" s="923"/>
      <c r="S520" s="923"/>
      <c r="T520" s="923"/>
      <c r="U520" s="923"/>
      <c r="V520" s="923"/>
      <c r="W520" s="923"/>
      <c r="X520" s="923"/>
      <c r="Y520" s="923"/>
      <c r="Z520" s="923"/>
    </row>
    <row r="521" spans="1:26" ht="12.75">
      <c r="A521" s="923"/>
      <c r="B521" s="923"/>
      <c r="C521" s="923"/>
      <c r="D521" s="923"/>
      <c r="E521" s="923"/>
      <c r="F521" s="923"/>
      <c r="G521" s="923"/>
      <c r="H521" s="923"/>
      <c r="I521" s="923"/>
      <c r="J521" s="923"/>
      <c r="K521" s="923"/>
      <c r="L521" s="923"/>
      <c r="M521" s="923"/>
      <c r="N521" s="923"/>
      <c r="O521" s="923"/>
      <c r="P521" s="923"/>
      <c r="Q521" s="923"/>
      <c r="R521" s="923"/>
      <c r="S521" s="923"/>
      <c r="T521" s="923"/>
      <c r="U521" s="923"/>
      <c r="V521" s="923"/>
      <c r="W521" s="923"/>
      <c r="X521" s="923"/>
      <c r="Y521" s="923"/>
      <c r="Z521" s="923"/>
    </row>
    <row r="522" spans="1:26" ht="12.75">
      <c r="A522" s="923"/>
      <c r="B522" s="923"/>
      <c r="C522" s="923"/>
      <c r="D522" s="923"/>
      <c r="E522" s="923"/>
      <c r="F522" s="923"/>
      <c r="G522" s="923"/>
      <c r="H522" s="923"/>
      <c r="I522" s="923"/>
      <c r="J522" s="923"/>
      <c r="K522" s="923"/>
      <c r="L522" s="923"/>
      <c r="M522" s="923"/>
      <c r="N522" s="923"/>
      <c r="O522" s="923"/>
      <c r="P522" s="923"/>
      <c r="Q522" s="923"/>
      <c r="R522" s="923"/>
      <c r="S522" s="923"/>
      <c r="T522" s="923"/>
      <c r="U522" s="923"/>
      <c r="V522" s="923"/>
      <c r="W522" s="923"/>
      <c r="X522" s="923"/>
      <c r="Y522" s="923"/>
      <c r="Z522" s="923"/>
    </row>
    <row r="523" spans="1:26" ht="12.75">
      <c r="A523" s="923"/>
      <c r="B523" s="923"/>
      <c r="C523" s="923"/>
      <c r="D523" s="923"/>
      <c r="E523" s="923"/>
      <c r="F523" s="923"/>
      <c r="G523" s="923"/>
      <c r="H523" s="923"/>
      <c r="I523" s="923"/>
      <c r="J523" s="923"/>
      <c r="K523" s="923"/>
      <c r="L523" s="923"/>
      <c r="M523" s="923"/>
      <c r="N523" s="923"/>
      <c r="O523" s="923"/>
      <c r="P523" s="923"/>
      <c r="Q523" s="923"/>
      <c r="R523" s="923"/>
      <c r="S523" s="923"/>
      <c r="T523" s="923"/>
      <c r="U523" s="923"/>
      <c r="V523" s="923"/>
      <c r="W523" s="923"/>
      <c r="X523" s="923"/>
      <c r="Y523" s="923"/>
      <c r="Z523" s="923"/>
    </row>
    <row r="524" spans="1:26" ht="12.75">
      <c r="A524" s="923"/>
      <c r="B524" s="923"/>
      <c r="C524" s="923"/>
      <c r="D524" s="923"/>
      <c r="E524" s="923"/>
      <c r="F524" s="923"/>
      <c r="G524" s="923"/>
      <c r="H524" s="923"/>
      <c r="I524" s="923"/>
      <c r="J524" s="923"/>
      <c r="K524" s="923"/>
      <c r="L524" s="923"/>
      <c r="M524" s="923"/>
      <c r="N524" s="923"/>
      <c r="O524" s="923"/>
      <c r="P524" s="923"/>
      <c r="Q524" s="923"/>
      <c r="R524" s="923"/>
      <c r="S524" s="923"/>
      <c r="T524" s="923"/>
      <c r="U524" s="923"/>
      <c r="V524" s="923"/>
      <c r="W524" s="923"/>
      <c r="X524" s="923"/>
      <c r="Y524" s="923"/>
      <c r="Z524" s="923"/>
    </row>
    <row r="525" spans="1:26" ht="12.75">
      <c r="A525" s="923"/>
      <c r="B525" s="923"/>
      <c r="C525" s="923"/>
      <c r="D525" s="923"/>
      <c r="E525" s="923"/>
      <c r="F525" s="923"/>
      <c r="G525" s="923"/>
      <c r="H525" s="923"/>
      <c r="I525" s="923"/>
      <c r="J525" s="923"/>
      <c r="K525" s="923"/>
      <c r="L525" s="923"/>
      <c r="M525" s="923"/>
      <c r="N525" s="923"/>
      <c r="O525" s="923"/>
      <c r="P525" s="923"/>
      <c r="Q525" s="923"/>
      <c r="R525" s="923"/>
      <c r="S525" s="923"/>
      <c r="T525" s="923"/>
      <c r="U525" s="923"/>
      <c r="V525" s="923"/>
      <c r="W525" s="923"/>
      <c r="X525" s="923"/>
      <c r="Y525" s="923"/>
      <c r="Z525" s="923"/>
    </row>
    <row r="526" spans="1:26" ht="12.75">
      <c r="A526" s="923"/>
      <c r="B526" s="923"/>
      <c r="C526" s="923"/>
      <c r="D526" s="923"/>
      <c r="E526" s="923"/>
      <c r="F526" s="923"/>
      <c r="G526" s="923"/>
      <c r="H526" s="923"/>
      <c r="I526" s="923"/>
      <c r="J526" s="923"/>
      <c r="K526" s="923"/>
      <c r="L526" s="923"/>
      <c r="M526" s="923"/>
      <c r="N526" s="923"/>
      <c r="O526" s="923"/>
      <c r="P526" s="923"/>
      <c r="Q526" s="923"/>
      <c r="R526" s="923"/>
      <c r="S526" s="923"/>
      <c r="T526" s="923"/>
      <c r="U526" s="923"/>
      <c r="V526" s="923"/>
      <c r="W526" s="923"/>
      <c r="X526" s="923"/>
      <c r="Y526" s="923"/>
      <c r="Z526" s="923"/>
    </row>
    <row r="527" spans="1:26" ht="12.75">
      <c r="A527" s="923"/>
      <c r="B527" s="923"/>
      <c r="C527" s="923"/>
      <c r="D527" s="923"/>
      <c r="E527" s="923"/>
      <c r="F527" s="923"/>
      <c r="G527" s="923"/>
      <c r="H527" s="923"/>
      <c r="I527" s="923"/>
      <c r="J527" s="923"/>
      <c r="K527" s="923"/>
      <c r="L527" s="923"/>
      <c r="M527" s="923"/>
      <c r="N527" s="923"/>
      <c r="O527" s="923"/>
      <c r="P527" s="923"/>
      <c r="Q527" s="923"/>
      <c r="R527" s="923"/>
      <c r="S527" s="923"/>
      <c r="T527" s="923"/>
      <c r="U527" s="923"/>
      <c r="V527" s="923"/>
      <c r="W527" s="923"/>
      <c r="X527" s="923"/>
      <c r="Y527" s="923"/>
      <c r="Z527" s="923"/>
    </row>
    <row r="528" spans="1:26" ht="12.75">
      <c r="A528" s="923"/>
      <c r="B528" s="923"/>
      <c r="C528" s="923"/>
      <c r="D528" s="923"/>
      <c r="E528" s="923"/>
      <c r="F528" s="923"/>
      <c r="G528" s="923"/>
      <c r="H528" s="923"/>
      <c r="I528" s="923"/>
      <c r="J528" s="923"/>
      <c r="K528" s="923"/>
      <c r="L528" s="923"/>
      <c r="M528" s="923"/>
      <c r="N528" s="923"/>
      <c r="O528" s="923"/>
      <c r="P528" s="923"/>
      <c r="Q528" s="923"/>
      <c r="R528" s="923"/>
      <c r="S528" s="923"/>
      <c r="T528" s="923"/>
      <c r="U528" s="923"/>
      <c r="V528" s="923"/>
      <c r="W528" s="923"/>
      <c r="X528" s="923"/>
      <c r="Y528" s="923"/>
      <c r="Z528" s="923"/>
    </row>
    <row r="529" spans="1:26" ht="12.75">
      <c r="A529" s="923"/>
      <c r="B529" s="923"/>
      <c r="C529" s="923"/>
      <c r="D529" s="923"/>
      <c r="E529" s="923"/>
      <c r="F529" s="923"/>
      <c r="G529" s="923"/>
      <c r="H529" s="923"/>
      <c r="I529" s="923"/>
      <c r="J529" s="923"/>
      <c r="K529" s="923"/>
      <c r="L529" s="923"/>
      <c r="M529" s="923"/>
      <c r="N529" s="923"/>
      <c r="O529" s="923"/>
      <c r="P529" s="923"/>
      <c r="Q529" s="923"/>
      <c r="R529" s="923"/>
      <c r="S529" s="923"/>
      <c r="T529" s="923"/>
      <c r="U529" s="923"/>
      <c r="V529" s="923"/>
      <c r="W529" s="923"/>
      <c r="X529" s="923"/>
      <c r="Y529" s="923"/>
      <c r="Z529" s="923"/>
    </row>
    <row r="530" spans="1:26" ht="12.75">
      <c r="A530" s="923"/>
      <c r="B530" s="923"/>
      <c r="C530" s="923"/>
      <c r="D530" s="923"/>
      <c r="E530" s="923"/>
      <c r="F530" s="923"/>
      <c r="G530" s="923"/>
      <c r="H530" s="923"/>
      <c r="I530" s="923"/>
      <c r="J530" s="923"/>
      <c r="K530" s="923"/>
      <c r="L530" s="923"/>
      <c r="M530" s="923"/>
      <c r="N530" s="923"/>
      <c r="O530" s="923"/>
      <c r="P530" s="923"/>
      <c r="Q530" s="923"/>
      <c r="R530" s="923"/>
      <c r="S530" s="923"/>
      <c r="T530" s="923"/>
      <c r="U530" s="923"/>
      <c r="V530" s="923"/>
      <c r="W530" s="923"/>
      <c r="X530" s="923"/>
      <c r="Y530" s="923"/>
      <c r="Z530" s="923"/>
    </row>
    <row r="531" spans="1:26" ht="12.75">
      <c r="A531" s="923"/>
      <c r="B531" s="923"/>
      <c r="C531" s="923"/>
      <c r="D531" s="923"/>
      <c r="E531" s="923"/>
      <c r="F531" s="923"/>
      <c r="G531" s="923"/>
      <c r="H531" s="923"/>
      <c r="I531" s="923"/>
      <c r="J531" s="923"/>
      <c r="K531" s="923"/>
      <c r="L531" s="923"/>
      <c r="M531" s="923"/>
      <c r="N531" s="923"/>
      <c r="O531" s="923"/>
      <c r="P531" s="923"/>
      <c r="Q531" s="923"/>
      <c r="R531" s="923"/>
      <c r="S531" s="923"/>
      <c r="T531" s="923"/>
      <c r="U531" s="923"/>
      <c r="V531" s="923"/>
      <c r="W531" s="923"/>
      <c r="X531" s="923"/>
      <c r="Y531" s="923"/>
      <c r="Z531" s="923"/>
    </row>
    <row r="532" spans="1:26" ht="12.75">
      <c r="A532" s="923"/>
      <c r="B532" s="923"/>
      <c r="C532" s="923"/>
      <c r="D532" s="923"/>
      <c r="E532" s="923"/>
      <c r="F532" s="923"/>
      <c r="G532" s="923"/>
      <c r="H532" s="923"/>
      <c r="I532" s="923"/>
      <c r="J532" s="923"/>
      <c r="K532" s="923"/>
      <c r="L532" s="923"/>
      <c r="M532" s="923"/>
      <c r="N532" s="923"/>
      <c r="O532" s="923"/>
      <c r="P532" s="923"/>
      <c r="Q532" s="923"/>
      <c r="R532" s="923"/>
      <c r="S532" s="923"/>
      <c r="T532" s="923"/>
      <c r="U532" s="923"/>
      <c r="V532" s="923"/>
      <c r="W532" s="923"/>
      <c r="X532" s="923"/>
      <c r="Y532" s="923"/>
      <c r="Z532" s="923"/>
    </row>
    <row r="533" spans="1:26" ht="12.75">
      <c r="A533" s="923"/>
      <c r="B533" s="923"/>
      <c r="C533" s="923"/>
      <c r="D533" s="923"/>
      <c r="E533" s="923"/>
      <c r="F533" s="923"/>
      <c r="G533" s="923"/>
      <c r="H533" s="923"/>
      <c r="I533" s="923"/>
      <c r="J533" s="923"/>
      <c r="K533" s="923"/>
      <c r="L533" s="923"/>
      <c r="M533" s="923"/>
      <c r="N533" s="923"/>
      <c r="O533" s="923"/>
      <c r="P533" s="923"/>
      <c r="Q533" s="923"/>
      <c r="R533" s="923"/>
      <c r="S533" s="923"/>
      <c r="T533" s="923"/>
      <c r="U533" s="923"/>
      <c r="V533" s="923"/>
      <c r="W533" s="923"/>
      <c r="X533" s="923"/>
      <c r="Y533" s="923"/>
      <c r="Z533" s="923"/>
    </row>
    <row r="534" spans="1:26" ht="12.75">
      <c r="A534" s="923"/>
      <c r="B534" s="923"/>
      <c r="C534" s="923"/>
      <c r="D534" s="923"/>
      <c r="E534" s="923"/>
      <c r="F534" s="923"/>
      <c r="G534" s="923"/>
      <c r="H534" s="923"/>
      <c r="I534" s="923"/>
      <c r="J534" s="923"/>
      <c r="K534" s="923"/>
      <c r="L534" s="923"/>
      <c r="M534" s="923"/>
      <c r="N534" s="923"/>
      <c r="O534" s="923"/>
      <c r="P534" s="923"/>
      <c r="Q534" s="923"/>
      <c r="R534" s="923"/>
      <c r="S534" s="923"/>
      <c r="T534" s="923"/>
      <c r="U534" s="923"/>
      <c r="V534" s="923"/>
      <c r="W534" s="923"/>
      <c r="X534" s="923"/>
      <c r="Y534" s="923"/>
      <c r="Z534" s="923"/>
    </row>
    <row r="535" spans="1:26" ht="12.75">
      <c r="A535" s="923"/>
      <c r="B535" s="923"/>
      <c r="C535" s="923"/>
      <c r="D535" s="923"/>
      <c r="E535" s="923"/>
      <c r="F535" s="923"/>
      <c r="G535" s="923"/>
      <c r="H535" s="923"/>
      <c r="I535" s="923"/>
      <c r="J535" s="923"/>
      <c r="K535" s="923"/>
      <c r="L535" s="923"/>
      <c r="M535" s="923"/>
      <c r="N535" s="923"/>
      <c r="O535" s="923"/>
      <c r="P535" s="923"/>
      <c r="Q535" s="923"/>
      <c r="R535" s="923"/>
      <c r="S535" s="923"/>
      <c r="T535" s="923"/>
      <c r="U535" s="923"/>
      <c r="V535" s="923"/>
      <c r="W535" s="923"/>
      <c r="X535" s="923"/>
      <c r="Y535" s="923"/>
      <c r="Z535" s="923"/>
    </row>
    <row r="536" spans="1:26" ht="12.75">
      <c r="A536" s="923"/>
      <c r="B536" s="923"/>
      <c r="C536" s="923"/>
      <c r="D536" s="923"/>
      <c r="E536" s="923"/>
      <c r="F536" s="923"/>
      <c r="G536" s="923"/>
      <c r="H536" s="923"/>
      <c r="I536" s="923"/>
      <c r="J536" s="923"/>
      <c r="K536" s="923"/>
      <c r="L536" s="923"/>
      <c r="M536" s="923"/>
      <c r="N536" s="923"/>
      <c r="O536" s="923"/>
      <c r="P536" s="923"/>
      <c r="Q536" s="923"/>
      <c r="R536" s="923"/>
      <c r="S536" s="923"/>
      <c r="T536" s="923"/>
      <c r="U536" s="923"/>
      <c r="V536" s="923"/>
      <c r="W536" s="923"/>
      <c r="X536" s="923"/>
      <c r="Y536" s="923"/>
      <c r="Z536" s="923"/>
    </row>
    <row r="537" spans="1:26" ht="12.75">
      <c r="A537" s="923"/>
      <c r="B537" s="923"/>
      <c r="C537" s="923"/>
      <c r="D537" s="923"/>
      <c r="E537" s="923"/>
      <c r="F537" s="923"/>
      <c r="G537" s="923"/>
      <c r="H537" s="923"/>
      <c r="I537" s="923"/>
      <c r="J537" s="923"/>
      <c r="K537" s="923"/>
      <c r="L537" s="923"/>
      <c r="M537" s="923"/>
      <c r="N537" s="923"/>
      <c r="O537" s="923"/>
      <c r="P537" s="923"/>
      <c r="Q537" s="923"/>
      <c r="R537" s="923"/>
      <c r="S537" s="923"/>
      <c r="T537" s="923"/>
      <c r="U537" s="923"/>
      <c r="V537" s="923"/>
      <c r="W537" s="923"/>
      <c r="X537" s="923"/>
      <c r="Y537" s="923"/>
      <c r="Z537" s="923"/>
    </row>
    <row r="538" spans="1:26" ht="12.75">
      <c r="A538" s="923"/>
      <c r="B538" s="923"/>
      <c r="C538" s="923"/>
      <c r="D538" s="923"/>
      <c r="E538" s="923"/>
      <c r="F538" s="923"/>
      <c r="G538" s="923"/>
      <c r="H538" s="923"/>
      <c r="I538" s="923"/>
      <c r="J538" s="923"/>
      <c r="K538" s="923"/>
      <c r="L538" s="923"/>
      <c r="M538" s="923"/>
      <c r="N538" s="923"/>
      <c r="O538" s="923"/>
      <c r="P538" s="923"/>
      <c r="Q538" s="923"/>
      <c r="R538" s="923"/>
      <c r="S538" s="923"/>
      <c r="T538" s="923"/>
      <c r="U538" s="923"/>
      <c r="V538" s="923"/>
      <c r="W538" s="923"/>
      <c r="X538" s="923"/>
      <c r="Y538" s="923"/>
      <c r="Z538" s="923"/>
    </row>
    <row r="539" spans="1:26" ht="12.75">
      <c r="A539" s="923"/>
      <c r="B539" s="923"/>
      <c r="C539" s="923"/>
      <c r="D539" s="923"/>
      <c r="E539" s="923"/>
      <c r="F539" s="923"/>
      <c r="G539" s="923"/>
      <c r="H539" s="923"/>
      <c r="I539" s="923"/>
      <c r="J539" s="923"/>
      <c r="K539" s="923"/>
      <c r="L539" s="923"/>
      <c r="M539" s="923"/>
      <c r="N539" s="923"/>
      <c r="O539" s="923"/>
      <c r="P539" s="923"/>
      <c r="Q539" s="923"/>
      <c r="R539" s="923"/>
      <c r="S539" s="923"/>
      <c r="T539" s="923"/>
      <c r="U539" s="923"/>
      <c r="V539" s="923"/>
      <c r="W539" s="923"/>
      <c r="X539" s="923"/>
      <c r="Y539" s="923"/>
      <c r="Z539" s="923"/>
    </row>
    <row r="540" spans="1:26" ht="12.75">
      <c r="A540" s="923"/>
      <c r="B540" s="923"/>
      <c r="C540" s="923"/>
      <c r="D540" s="923"/>
      <c r="E540" s="923"/>
      <c r="F540" s="923"/>
      <c r="G540" s="923"/>
      <c r="H540" s="923"/>
      <c r="I540" s="923"/>
      <c r="J540" s="923"/>
      <c r="K540" s="923"/>
      <c r="L540" s="923"/>
      <c r="M540" s="923"/>
      <c r="N540" s="923"/>
      <c r="O540" s="923"/>
      <c r="P540" s="923"/>
      <c r="Q540" s="923"/>
      <c r="R540" s="923"/>
      <c r="S540" s="923"/>
      <c r="T540" s="923"/>
      <c r="U540" s="923"/>
      <c r="V540" s="923"/>
      <c r="W540" s="923"/>
      <c r="X540" s="923"/>
      <c r="Y540" s="923"/>
      <c r="Z540" s="923"/>
    </row>
    <row r="541" spans="1:26" ht="12.75">
      <c r="A541" s="923"/>
      <c r="B541" s="923"/>
      <c r="C541" s="923"/>
      <c r="D541" s="923"/>
      <c r="E541" s="923"/>
      <c r="F541" s="923"/>
      <c r="G541" s="923"/>
      <c r="H541" s="923"/>
      <c r="I541" s="923"/>
      <c r="J541" s="923"/>
      <c r="K541" s="923"/>
      <c r="L541" s="923"/>
      <c r="M541" s="923"/>
      <c r="N541" s="923"/>
      <c r="O541" s="923"/>
      <c r="P541" s="923"/>
      <c r="Q541" s="923"/>
      <c r="R541" s="923"/>
      <c r="S541" s="923"/>
      <c r="T541" s="923"/>
      <c r="U541" s="923"/>
      <c r="V541" s="923"/>
      <c r="W541" s="923"/>
      <c r="X541" s="923"/>
      <c r="Y541" s="923"/>
      <c r="Z541" s="923"/>
    </row>
    <row r="542" spans="1:26" ht="12.75">
      <c r="A542" s="923"/>
      <c r="B542" s="923"/>
      <c r="C542" s="923"/>
      <c r="D542" s="923"/>
      <c r="E542" s="923"/>
      <c r="F542" s="923"/>
      <c r="G542" s="923"/>
      <c r="H542" s="923"/>
      <c r="I542" s="923"/>
      <c r="J542" s="923"/>
      <c r="K542" s="923"/>
      <c r="L542" s="923"/>
      <c r="M542" s="923"/>
      <c r="N542" s="923"/>
      <c r="O542" s="923"/>
      <c r="P542" s="923"/>
      <c r="Q542" s="923"/>
      <c r="R542" s="923"/>
      <c r="S542" s="923"/>
      <c r="T542" s="923"/>
      <c r="U542" s="923"/>
      <c r="V542" s="923"/>
      <c r="W542" s="923"/>
      <c r="X542" s="923"/>
      <c r="Y542" s="923"/>
      <c r="Z542" s="923"/>
    </row>
    <row r="543" spans="1:26" ht="12.75">
      <c r="A543" s="923"/>
      <c r="B543" s="923"/>
      <c r="C543" s="923"/>
      <c r="D543" s="923"/>
      <c r="E543" s="923"/>
      <c r="F543" s="923"/>
      <c r="G543" s="923"/>
      <c r="H543" s="923"/>
      <c r="I543" s="923"/>
      <c r="J543" s="923"/>
      <c r="K543" s="923"/>
      <c r="L543" s="923"/>
      <c r="M543" s="923"/>
      <c r="N543" s="923"/>
      <c r="O543" s="923"/>
      <c r="P543" s="923"/>
      <c r="Q543" s="923"/>
      <c r="R543" s="923"/>
      <c r="S543" s="923"/>
      <c r="T543" s="923"/>
      <c r="U543" s="923"/>
      <c r="V543" s="923"/>
      <c r="W543" s="923"/>
      <c r="X543" s="923"/>
      <c r="Y543" s="923"/>
      <c r="Z543" s="923"/>
    </row>
    <row r="544" spans="1:26" ht="12.75">
      <c r="A544" s="923"/>
      <c r="B544" s="923"/>
      <c r="C544" s="923"/>
      <c r="D544" s="923"/>
      <c r="E544" s="923"/>
      <c r="F544" s="923"/>
      <c r="G544" s="923"/>
      <c r="H544" s="923"/>
      <c r="I544" s="923"/>
      <c r="J544" s="923"/>
      <c r="K544" s="923"/>
      <c r="L544" s="923"/>
      <c r="M544" s="923"/>
      <c r="N544" s="923"/>
      <c r="O544" s="923"/>
      <c r="P544" s="923"/>
      <c r="Q544" s="923"/>
      <c r="R544" s="923"/>
      <c r="S544" s="923"/>
      <c r="T544" s="923"/>
      <c r="U544" s="923"/>
      <c r="V544" s="923"/>
      <c r="W544" s="923"/>
      <c r="X544" s="923"/>
      <c r="Y544" s="923"/>
      <c r="Z544" s="923"/>
    </row>
    <row r="545" spans="1:26" ht="12.75">
      <c r="A545" s="923"/>
      <c r="B545" s="923"/>
      <c r="C545" s="923"/>
      <c r="D545" s="923"/>
      <c r="E545" s="923"/>
      <c r="F545" s="923"/>
      <c r="G545" s="923"/>
      <c r="H545" s="923"/>
      <c r="I545" s="923"/>
      <c r="J545" s="923"/>
      <c r="K545" s="923"/>
      <c r="L545" s="923"/>
      <c r="M545" s="923"/>
      <c r="N545" s="923"/>
      <c r="O545" s="923"/>
      <c r="P545" s="923"/>
      <c r="Q545" s="923"/>
      <c r="R545" s="923"/>
      <c r="S545" s="923"/>
      <c r="T545" s="923"/>
      <c r="U545" s="923"/>
      <c r="V545" s="923"/>
      <c r="W545" s="923"/>
      <c r="X545" s="923"/>
      <c r="Y545" s="923"/>
      <c r="Z545" s="923"/>
    </row>
    <row r="546" spans="1:26" ht="12.75">
      <c r="A546" s="923"/>
      <c r="B546" s="923"/>
      <c r="C546" s="923"/>
      <c r="D546" s="923"/>
      <c r="E546" s="923"/>
      <c r="F546" s="923"/>
      <c r="G546" s="923"/>
      <c r="H546" s="923"/>
      <c r="I546" s="923"/>
      <c r="J546" s="923"/>
      <c r="K546" s="923"/>
      <c r="L546" s="923"/>
      <c r="M546" s="923"/>
      <c r="N546" s="923"/>
      <c r="O546" s="923"/>
      <c r="P546" s="923"/>
      <c r="Q546" s="923"/>
      <c r="R546" s="923"/>
      <c r="S546" s="923"/>
      <c r="T546" s="923"/>
      <c r="U546" s="923"/>
      <c r="V546" s="923"/>
      <c r="W546" s="923"/>
      <c r="X546" s="923"/>
      <c r="Y546" s="923"/>
      <c r="Z546" s="923"/>
    </row>
    <row r="547" spans="1:26" ht="12.75">
      <c r="A547" s="923"/>
      <c r="B547" s="923"/>
      <c r="C547" s="923"/>
      <c r="D547" s="923"/>
      <c r="E547" s="923"/>
      <c r="F547" s="923"/>
      <c r="G547" s="923"/>
      <c r="H547" s="923"/>
      <c r="I547" s="923"/>
      <c r="J547" s="923"/>
      <c r="K547" s="923"/>
      <c r="L547" s="923"/>
      <c r="M547" s="923"/>
      <c r="N547" s="923"/>
      <c r="O547" s="923"/>
      <c r="P547" s="923"/>
      <c r="Q547" s="923"/>
      <c r="R547" s="923"/>
      <c r="S547" s="923"/>
      <c r="T547" s="923"/>
      <c r="U547" s="923"/>
      <c r="V547" s="923"/>
      <c r="W547" s="923"/>
      <c r="X547" s="923"/>
      <c r="Y547" s="923"/>
      <c r="Z547" s="923"/>
    </row>
    <row r="548" spans="1:26" ht="12.75">
      <c r="A548" s="923"/>
      <c r="B548" s="923"/>
      <c r="C548" s="923"/>
      <c r="D548" s="923"/>
      <c r="E548" s="923"/>
      <c r="F548" s="923"/>
      <c r="G548" s="923"/>
      <c r="H548" s="923"/>
      <c r="I548" s="923"/>
      <c r="J548" s="923"/>
      <c r="K548" s="923"/>
      <c r="L548" s="923"/>
      <c r="M548" s="923"/>
      <c r="N548" s="923"/>
      <c r="O548" s="923"/>
      <c r="P548" s="923"/>
      <c r="Q548" s="923"/>
      <c r="R548" s="923"/>
      <c r="S548" s="923"/>
      <c r="T548" s="923"/>
      <c r="U548" s="923"/>
      <c r="V548" s="923"/>
      <c r="W548" s="923"/>
      <c r="X548" s="923"/>
      <c r="Y548" s="923"/>
      <c r="Z548" s="923"/>
    </row>
    <row r="549" spans="1:26" ht="12.75">
      <c r="A549" s="923"/>
      <c r="B549" s="923"/>
      <c r="C549" s="923"/>
      <c r="D549" s="923"/>
      <c r="E549" s="923"/>
      <c r="F549" s="923"/>
      <c r="G549" s="923"/>
      <c r="H549" s="923"/>
      <c r="I549" s="923"/>
      <c r="J549" s="923"/>
      <c r="K549" s="923"/>
      <c r="L549" s="923"/>
      <c r="M549" s="923"/>
      <c r="N549" s="923"/>
      <c r="O549" s="923"/>
      <c r="P549" s="923"/>
      <c r="Q549" s="923"/>
      <c r="R549" s="923"/>
      <c r="S549" s="923"/>
      <c r="T549" s="923"/>
      <c r="U549" s="923"/>
      <c r="V549" s="923"/>
      <c r="W549" s="923"/>
      <c r="X549" s="923"/>
      <c r="Y549" s="923"/>
      <c r="Z549" s="923"/>
    </row>
    <row r="550" spans="1:26" ht="12.75">
      <c r="A550" s="923"/>
      <c r="B550" s="923"/>
      <c r="C550" s="923"/>
      <c r="D550" s="923"/>
      <c r="E550" s="923"/>
      <c r="F550" s="923"/>
      <c r="G550" s="923"/>
      <c r="H550" s="923"/>
      <c r="I550" s="923"/>
      <c r="J550" s="923"/>
      <c r="K550" s="923"/>
      <c r="L550" s="923"/>
      <c r="M550" s="923"/>
      <c r="N550" s="923"/>
      <c r="O550" s="923"/>
      <c r="P550" s="923"/>
      <c r="Q550" s="923"/>
      <c r="R550" s="923"/>
      <c r="S550" s="923"/>
      <c r="T550" s="923"/>
      <c r="U550" s="923"/>
      <c r="V550" s="923"/>
      <c r="W550" s="923"/>
      <c r="X550" s="923"/>
      <c r="Y550" s="923"/>
      <c r="Z550" s="923"/>
    </row>
    <row r="551" spans="1:26" ht="12.75">
      <c r="A551" s="923"/>
      <c r="B551" s="923"/>
      <c r="C551" s="923"/>
      <c r="D551" s="923"/>
      <c r="E551" s="923"/>
      <c r="F551" s="923"/>
      <c r="G551" s="923"/>
      <c r="H551" s="923"/>
      <c r="I551" s="923"/>
      <c r="J551" s="923"/>
      <c r="K551" s="923"/>
      <c r="L551" s="923"/>
      <c r="M551" s="923"/>
      <c r="N551" s="923"/>
      <c r="O551" s="923"/>
      <c r="P551" s="923"/>
      <c r="Q551" s="923"/>
      <c r="R551" s="923"/>
      <c r="S551" s="923"/>
      <c r="T551" s="923"/>
      <c r="U551" s="923"/>
      <c r="V551" s="923"/>
      <c r="W551" s="923"/>
      <c r="X551" s="923"/>
      <c r="Y551" s="923"/>
      <c r="Z551" s="923"/>
    </row>
    <row r="552" spans="1:26" ht="12.75">
      <c r="A552" s="923"/>
      <c r="B552" s="923"/>
      <c r="C552" s="923"/>
      <c r="D552" s="923"/>
      <c r="E552" s="923"/>
      <c r="F552" s="923"/>
      <c r="G552" s="923"/>
      <c r="H552" s="923"/>
      <c r="I552" s="923"/>
      <c r="J552" s="923"/>
      <c r="K552" s="923"/>
      <c r="L552" s="923"/>
      <c r="M552" s="923"/>
      <c r="N552" s="923"/>
      <c r="O552" s="923"/>
      <c r="P552" s="923"/>
      <c r="Q552" s="923"/>
      <c r="R552" s="923"/>
      <c r="S552" s="923"/>
      <c r="T552" s="923"/>
      <c r="U552" s="923"/>
      <c r="V552" s="923"/>
      <c r="W552" s="923"/>
      <c r="X552" s="923"/>
      <c r="Y552" s="923"/>
      <c r="Z552" s="923"/>
    </row>
    <row r="553" spans="1:26" ht="12.75">
      <c r="A553" s="923"/>
      <c r="B553" s="923"/>
      <c r="C553" s="923"/>
      <c r="D553" s="923"/>
      <c r="E553" s="923"/>
      <c r="F553" s="923"/>
      <c r="G553" s="923"/>
      <c r="H553" s="923"/>
      <c r="I553" s="923"/>
      <c r="J553" s="923"/>
      <c r="K553" s="923"/>
      <c r="L553" s="923"/>
      <c r="M553" s="923"/>
      <c r="N553" s="923"/>
      <c r="O553" s="923"/>
      <c r="P553" s="923"/>
      <c r="Q553" s="923"/>
      <c r="R553" s="923"/>
      <c r="S553" s="923"/>
      <c r="T553" s="923"/>
      <c r="U553" s="923"/>
      <c r="V553" s="923"/>
      <c r="W553" s="923"/>
      <c r="X553" s="923"/>
      <c r="Y553" s="923"/>
      <c r="Z553" s="923"/>
    </row>
    <row r="554" spans="1:26" ht="12.75">
      <c r="A554" s="923"/>
      <c r="B554" s="923"/>
      <c r="C554" s="923"/>
      <c r="D554" s="923"/>
      <c r="E554" s="923"/>
      <c r="F554" s="923"/>
      <c r="G554" s="923"/>
      <c r="H554" s="923"/>
      <c r="I554" s="923"/>
      <c r="J554" s="923"/>
      <c r="K554" s="923"/>
      <c r="L554" s="923"/>
      <c r="M554" s="923"/>
      <c r="N554" s="923"/>
      <c r="O554" s="923"/>
      <c r="P554" s="923"/>
      <c r="Q554" s="923"/>
      <c r="R554" s="923"/>
      <c r="S554" s="923"/>
      <c r="T554" s="923"/>
      <c r="U554" s="923"/>
      <c r="V554" s="923"/>
      <c r="W554" s="923"/>
      <c r="X554" s="923"/>
      <c r="Y554" s="923"/>
      <c r="Z554" s="923"/>
    </row>
    <row r="555" spans="1:26" ht="12.75">
      <c r="A555" s="923"/>
      <c r="B555" s="923"/>
      <c r="C555" s="923"/>
      <c r="D555" s="923"/>
      <c r="E555" s="923"/>
      <c r="F555" s="923"/>
      <c r="G555" s="923"/>
      <c r="H555" s="923"/>
      <c r="I555" s="923"/>
      <c r="J555" s="923"/>
      <c r="K555" s="923"/>
      <c r="L555" s="923"/>
      <c r="M555" s="923"/>
      <c r="N555" s="923"/>
      <c r="O555" s="923"/>
      <c r="P555" s="923"/>
      <c r="Q555" s="923"/>
      <c r="R555" s="923"/>
      <c r="S555" s="923"/>
      <c r="T555" s="923"/>
      <c r="U555" s="923"/>
      <c r="V555" s="923"/>
      <c r="W555" s="923"/>
      <c r="X555" s="923"/>
      <c r="Y555" s="923"/>
      <c r="Z555" s="923"/>
    </row>
    <row r="556" spans="1:26" ht="12.75">
      <c r="A556" s="923"/>
      <c r="B556" s="923"/>
      <c r="C556" s="923"/>
      <c r="D556" s="923"/>
      <c r="E556" s="923"/>
      <c r="F556" s="923"/>
      <c r="G556" s="923"/>
      <c r="H556" s="923"/>
      <c r="I556" s="923"/>
      <c r="J556" s="923"/>
      <c r="K556" s="923"/>
      <c r="L556" s="923"/>
      <c r="M556" s="923"/>
      <c r="N556" s="923"/>
      <c r="O556" s="923"/>
      <c r="P556" s="923"/>
      <c r="Q556" s="923"/>
      <c r="R556" s="923"/>
      <c r="S556" s="923"/>
      <c r="T556" s="923"/>
      <c r="U556" s="923"/>
      <c r="V556" s="923"/>
      <c r="W556" s="923"/>
      <c r="X556" s="923"/>
      <c r="Y556" s="923"/>
      <c r="Z556" s="923"/>
    </row>
    <row r="557" spans="1:26" ht="12.75">
      <c r="A557" s="923"/>
      <c r="B557" s="923"/>
      <c r="C557" s="923"/>
      <c r="D557" s="923"/>
      <c r="E557" s="923"/>
      <c r="F557" s="923"/>
      <c r="G557" s="923"/>
      <c r="H557" s="923"/>
      <c r="I557" s="923"/>
      <c r="J557" s="923"/>
      <c r="K557" s="923"/>
      <c r="L557" s="923"/>
      <c r="M557" s="923"/>
      <c r="N557" s="923"/>
      <c r="O557" s="923"/>
      <c r="P557" s="923"/>
      <c r="Q557" s="923"/>
      <c r="R557" s="923"/>
      <c r="S557" s="923"/>
      <c r="T557" s="923"/>
      <c r="U557" s="923"/>
      <c r="V557" s="923"/>
      <c r="W557" s="923"/>
      <c r="X557" s="923"/>
      <c r="Y557" s="923"/>
      <c r="Z557" s="923"/>
    </row>
    <row r="558" spans="1:26" ht="12.75">
      <c r="A558" s="923"/>
      <c r="B558" s="923"/>
      <c r="C558" s="923"/>
      <c r="D558" s="923"/>
      <c r="E558" s="923"/>
      <c r="F558" s="923"/>
      <c r="G558" s="923"/>
      <c r="H558" s="923"/>
      <c r="I558" s="923"/>
      <c r="J558" s="923"/>
      <c r="K558" s="923"/>
      <c r="L558" s="923"/>
      <c r="M558" s="923"/>
      <c r="N558" s="923"/>
      <c r="O558" s="923"/>
      <c r="P558" s="923"/>
      <c r="Q558" s="923"/>
      <c r="R558" s="923"/>
      <c r="S558" s="923"/>
      <c r="T558" s="923"/>
      <c r="U558" s="923"/>
      <c r="V558" s="923"/>
      <c r="W558" s="923"/>
      <c r="X558" s="923"/>
      <c r="Y558" s="923"/>
      <c r="Z558" s="923"/>
    </row>
    <row r="559" spans="1:26" ht="12.75">
      <c r="A559" s="923"/>
      <c r="B559" s="923"/>
      <c r="C559" s="923"/>
      <c r="D559" s="923"/>
      <c r="E559" s="923"/>
      <c r="F559" s="923"/>
      <c r="G559" s="923"/>
      <c r="H559" s="923"/>
      <c r="I559" s="923"/>
      <c r="J559" s="923"/>
      <c r="K559" s="923"/>
      <c r="L559" s="923"/>
      <c r="M559" s="923"/>
      <c r="N559" s="923"/>
      <c r="O559" s="923"/>
      <c r="P559" s="923"/>
      <c r="Q559" s="923"/>
      <c r="R559" s="923"/>
      <c r="S559" s="923"/>
      <c r="T559" s="923"/>
      <c r="U559" s="923"/>
      <c r="V559" s="923"/>
      <c r="W559" s="923"/>
      <c r="X559" s="923"/>
      <c r="Y559" s="923"/>
      <c r="Z559" s="923"/>
    </row>
    <row r="560" spans="1:26" ht="12.75">
      <c r="A560" s="923"/>
      <c r="B560" s="923"/>
      <c r="C560" s="923"/>
      <c r="D560" s="923"/>
      <c r="E560" s="923"/>
      <c r="F560" s="923"/>
      <c r="G560" s="923"/>
      <c r="H560" s="923"/>
      <c r="I560" s="923"/>
      <c r="J560" s="923"/>
      <c r="K560" s="923"/>
      <c r="L560" s="923"/>
      <c r="M560" s="923"/>
      <c r="N560" s="923"/>
      <c r="O560" s="923"/>
      <c r="P560" s="923"/>
      <c r="Q560" s="923"/>
      <c r="R560" s="923"/>
      <c r="S560" s="923"/>
      <c r="T560" s="923"/>
      <c r="U560" s="923"/>
      <c r="V560" s="923"/>
      <c r="W560" s="923"/>
      <c r="X560" s="923"/>
      <c r="Y560" s="923"/>
      <c r="Z560" s="923"/>
    </row>
    <row r="561" spans="1:26" ht="12.75">
      <c r="A561" s="923"/>
      <c r="B561" s="923"/>
      <c r="C561" s="923"/>
      <c r="D561" s="923"/>
      <c r="E561" s="923"/>
      <c r="F561" s="923"/>
      <c r="G561" s="923"/>
      <c r="H561" s="923"/>
      <c r="I561" s="923"/>
      <c r="J561" s="923"/>
      <c r="K561" s="923"/>
      <c r="L561" s="923"/>
      <c r="M561" s="923"/>
      <c r="N561" s="923"/>
      <c r="O561" s="923"/>
      <c r="P561" s="923"/>
      <c r="Q561" s="923"/>
      <c r="R561" s="923"/>
      <c r="S561" s="923"/>
      <c r="T561" s="923"/>
      <c r="U561" s="923"/>
      <c r="V561" s="923"/>
      <c r="W561" s="923"/>
      <c r="X561" s="923"/>
      <c r="Y561" s="923"/>
      <c r="Z561" s="923"/>
    </row>
    <row r="562" spans="1:26" ht="12.75">
      <c r="A562" s="923"/>
      <c r="B562" s="923"/>
      <c r="C562" s="923"/>
      <c r="D562" s="923"/>
      <c r="E562" s="923"/>
      <c r="F562" s="923"/>
      <c r="G562" s="923"/>
      <c r="H562" s="923"/>
      <c r="I562" s="923"/>
      <c r="J562" s="923"/>
      <c r="K562" s="923"/>
      <c r="L562" s="923"/>
      <c r="M562" s="923"/>
      <c r="N562" s="923"/>
      <c r="O562" s="923"/>
      <c r="P562" s="923"/>
      <c r="Q562" s="923"/>
      <c r="R562" s="923"/>
      <c r="S562" s="923"/>
      <c r="T562" s="923"/>
      <c r="U562" s="923"/>
      <c r="V562" s="923"/>
      <c r="W562" s="923"/>
      <c r="X562" s="923"/>
      <c r="Y562" s="923"/>
      <c r="Z562" s="923"/>
    </row>
    <row r="563" spans="1:26" ht="12.75">
      <c r="A563" s="923"/>
      <c r="B563" s="923"/>
      <c r="C563" s="923"/>
      <c r="D563" s="923"/>
      <c r="E563" s="923"/>
      <c r="F563" s="923"/>
      <c r="G563" s="923"/>
      <c r="H563" s="923"/>
      <c r="I563" s="923"/>
      <c r="J563" s="923"/>
      <c r="K563" s="923"/>
      <c r="L563" s="923"/>
      <c r="M563" s="923"/>
      <c r="N563" s="923"/>
      <c r="O563" s="923"/>
      <c r="P563" s="923"/>
      <c r="Q563" s="923"/>
      <c r="R563" s="923"/>
      <c r="S563" s="923"/>
      <c r="T563" s="923"/>
      <c r="U563" s="923"/>
      <c r="V563" s="923"/>
      <c r="W563" s="923"/>
      <c r="X563" s="923"/>
      <c r="Y563" s="923"/>
      <c r="Z563" s="923"/>
    </row>
    <row r="564" spans="1:26" ht="12.75">
      <c r="A564" s="923"/>
      <c r="B564" s="923"/>
      <c r="C564" s="923"/>
      <c r="D564" s="923"/>
      <c r="E564" s="923"/>
      <c r="F564" s="923"/>
      <c r="G564" s="923"/>
      <c r="H564" s="923"/>
      <c r="I564" s="923"/>
      <c r="J564" s="923"/>
      <c r="K564" s="923"/>
      <c r="L564" s="923"/>
      <c r="M564" s="923"/>
      <c r="N564" s="923"/>
      <c r="O564" s="923"/>
      <c r="P564" s="923"/>
      <c r="Q564" s="923"/>
      <c r="R564" s="923"/>
      <c r="S564" s="923"/>
      <c r="T564" s="923"/>
      <c r="U564" s="923"/>
      <c r="V564" s="923"/>
      <c r="W564" s="923"/>
      <c r="X564" s="923"/>
      <c r="Y564" s="923"/>
      <c r="Z564" s="923"/>
    </row>
    <row r="565" spans="1:26" ht="12.75">
      <c r="A565" s="923"/>
      <c r="B565" s="923"/>
      <c r="C565" s="923"/>
      <c r="D565" s="923"/>
      <c r="E565" s="923"/>
      <c r="F565" s="923"/>
      <c r="G565" s="923"/>
      <c r="H565" s="923"/>
      <c r="I565" s="923"/>
      <c r="J565" s="923"/>
      <c r="K565" s="923"/>
      <c r="L565" s="923"/>
      <c r="M565" s="923"/>
      <c r="N565" s="923"/>
      <c r="O565" s="923"/>
      <c r="P565" s="923"/>
      <c r="Q565" s="923"/>
      <c r="R565" s="923"/>
      <c r="S565" s="923"/>
      <c r="T565" s="923"/>
      <c r="U565" s="923"/>
      <c r="V565" s="923"/>
      <c r="W565" s="923"/>
      <c r="X565" s="923"/>
      <c r="Y565" s="923"/>
      <c r="Z565" s="923"/>
    </row>
    <row r="566" spans="1:26" ht="12.75">
      <c r="A566" s="923"/>
      <c r="B566" s="923"/>
      <c r="C566" s="923"/>
      <c r="D566" s="923"/>
      <c r="E566" s="923"/>
      <c r="F566" s="923"/>
      <c r="G566" s="923"/>
      <c r="H566" s="923"/>
      <c r="I566" s="923"/>
      <c r="J566" s="923"/>
      <c r="K566" s="923"/>
      <c r="L566" s="923"/>
      <c r="M566" s="923"/>
      <c r="N566" s="923"/>
      <c r="O566" s="923"/>
      <c r="P566" s="923"/>
      <c r="Q566" s="923"/>
      <c r="R566" s="923"/>
      <c r="S566" s="923"/>
      <c r="T566" s="923"/>
      <c r="U566" s="923"/>
      <c r="V566" s="923"/>
      <c r="W566" s="923"/>
      <c r="X566" s="923"/>
      <c r="Y566" s="923"/>
      <c r="Z566" s="923"/>
    </row>
    <row r="567" spans="1:26" ht="12.75">
      <c r="A567" s="923"/>
      <c r="B567" s="923"/>
      <c r="C567" s="923"/>
      <c r="D567" s="923"/>
      <c r="E567" s="923"/>
      <c r="F567" s="923"/>
      <c r="G567" s="923"/>
      <c r="H567" s="923"/>
      <c r="I567" s="923"/>
      <c r="J567" s="923"/>
      <c r="K567" s="923"/>
      <c r="L567" s="923"/>
      <c r="M567" s="923"/>
      <c r="N567" s="923"/>
      <c r="O567" s="923"/>
      <c r="P567" s="923"/>
      <c r="Q567" s="923"/>
      <c r="R567" s="923"/>
      <c r="S567" s="923"/>
      <c r="T567" s="923"/>
      <c r="U567" s="923"/>
      <c r="V567" s="923"/>
      <c r="W567" s="923"/>
      <c r="X567" s="923"/>
      <c r="Y567" s="923"/>
      <c r="Z567" s="923"/>
    </row>
    <row r="568" spans="1:26" ht="12.75">
      <c r="A568" s="923"/>
      <c r="B568" s="923"/>
      <c r="C568" s="923"/>
      <c r="D568" s="923"/>
      <c r="E568" s="923"/>
      <c r="F568" s="923"/>
      <c r="G568" s="923"/>
      <c r="H568" s="923"/>
      <c r="I568" s="923"/>
      <c r="J568" s="923"/>
      <c r="K568" s="923"/>
      <c r="L568" s="923"/>
      <c r="M568" s="923"/>
      <c r="N568" s="923"/>
      <c r="O568" s="923"/>
      <c r="P568" s="923"/>
      <c r="Q568" s="923"/>
      <c r="R568" s="923"/>
      <c r="S568" s="923"/>
      <c r="T568" s="923"/>
      <c r="U568" s="923"/>
      <c r="V568" s="923"/>
      <c r="W568" s="923"/>
      <c r="X568" s="923"/>
      <c r="Y568" s="923"/>
      <c r="Z568" s="923"/>
    </row>
    <row r="569" spans="1:26" ht="12.75">
      <c r="A569" s="923"/>
      <c r="B569" s="923"/>
      <c r="C569" s="923"/>
      <c r="D569" s="923"/>
      <c r="E569" s="923"/>
      <c r="F569" s="923"/>
      <c r="G569" s="923"/>
      <c r="H569" s="923"/>
      <c r="I569" s="923"/>
      <c r="J569" s="923"/>
      <c r="K569" s="923"/>
      <c r="L569" s="923"/>
      <c r="M569" s="923"/>
      <c r="N569" s="923"/>
      <c r="O569" s="923"/>
      <c r="P569" s="923"/>
      <c r="Q569" s="923"/>
      <c r="R569" s="923"/>
      <c r="S569" s="923"/>
      <c r="T569" s="923"/>
      <c r="U569" s="923"/>
      <c r="V569" s="923"/>
      <c r="W569" s="923"/>
      <c r="X569" s="923"/>
      <c r="Y569" s="923"/>
      <c r="Z569" s="923"/>
    </row>
    <row r="570" spans="1:26" ht="12.75">
      <c r="A570" s="923"/>
      <c r="B570" s="923"/>
      <c r="C570" s="923"/>
      <c r="D570" s="923"/>
      <c r="E570" s="923"/>
      <c r="F570" s="923"/>
      <c r="G570" s="923"/>
      <c r="H570" s="923"/>
      <c r="I570" s="923"/>
      <c r="J570" s="923"/>
      <c r="K570" s="923"/>
      <c r="L570" s="923"/>
      <c r="M570" s="923"/>
      <c r="N570" s="923"/>
      <c r="O570" s="923"/>
      <c r="P570" s="923"/>
      <c r="Q570" s="923"/>
      <c r="R570" s="923"/>
      <c r="S570" s="923"/>
      <c r="T570" s="923"/>
      <c r="U570" s="923"/>
      <c r="V570" s="923"/>
      <c r="W570" s="923"/>
      <c r="X570" s="923"/>
      <c r="Y570" s="923"/>
      <c r="Z570" s="923"/>
    </row>
    <row r="571" spans="1:26" ht="12.75">
      <c r="A571" s="923"/>
      <c r="B571" s="923"/>
      <c r="C571" s="923"/>
      <c r="D571" s="923"/>
      <c r="E571" s="923"/>
      <c r="F571" s="923"/>
      <c r="G571" s="923"/>
      <c r="H571" s="923"/>
      <c r="I571" s="923"/>
      <c r="J571" s="923"/>
      <c r="K571" s="923"/>
      <c r="L571" s="923"/>
      <c r="M571" s="923"/>
      <c r="N571" s="923"/>
      <c r="O571" s="923"/>
      <c r="P571" s="923"/>
      <c r="Q571" s="923"/>
      <c r="R571" s="923"/>
      <c r="S571" s="923"/>
      <c r="T571" s="923"/>
      <c r="U571" s="923"/>
      <c r="V571" s="923"/>
      <c r="W571" s="923"/>
      <c r="X571" s="923"/>
      <c r="Y571" s="923"/>
      <c r="Z571" s="923"/>
    </row>
    <row r="572" spans="1:26" ht="12.75">
      <c r="A572" s="923"/>
      <c r="B572" s="923"/>
      <c r="C572" s="923"/>
      <c r="D572" s="923"/>
      <c r="E572" s="923"/>
      <c r="F572" s="923"/>
      <c r="G572" s="923"/>
      <c r="H572" s="923"/>
      <c r="I572" s="923"/>
      <c r="J572" s="923"/>
      <c r="K572" s="923"/>
      <c r="L572" s="923"/>
      <c r="M572" s="923"/>
      <c r="N572" s="923"/>
      <c r="O572" s="923"/>
      <c r="P572" s="923"/>
      <c r="Q572" s="923"/>
      <c r="R572" s="923"/>
      <c r="S572" s="923"/>
      <c r="T572" s="923"/>
      <c r="U572" s="923"/>
      <c r="V572" s="923"/>
      <c r="W572" s="923"/>
      <c r="X572" s="923"/>
      <c r="Y572" s="923"/>
      <c r="Z572" s="923"/>
    </row>
    <row r="573" spans="1:26" ht="12.75">
      <c r="A573" s="923"/>
      <c r="B573" s="923"/>
      <c r="C573" s="923"/>
      <c r="D573" s="923"/>
      <c r="E573" s="923"/>
      <c r="F573" s="923"/>
      <c r="G573" s="923"/>
      <c r="H573" s="923"/>
      <c r="I573" s="923"/>
      <c r="J573" s="923"/>
      <c r="K573" s="923"/>
      <c r="L573" s="923"/>
      <c r="M573" s="923"/>
      <c r="N573" s="923"/>
      <c r="O573" s="923"/>
      <c r="P573" s="923"/>
      <c r="Q573" s="923"/>
      <c r="R573" s="923"/>
      <c r="S573" s="923"/>
      <c r="T573" s="923"/>
      <c r="U573" s="923"/>
      <c r="V573" s="923"/>
      <c r="W573" s="923"/>
      <c r="X573" s="923"/>
      <c r="Y573" s="923"/>
      <c r="Z573" s="923"/>
    </row>
    <row r="574" spans="1:26" ht="12.75">
      <c r="A574" s="923"/>
      <c r="B574" s="923"/>
      <c r="C574" s="923"/>
      <c r="D574" s="923"/>
      <c r="E574" s="923"/>
      <c r="F574" s="923"/>
      <c r="G574" s="923"/>
      <c r="H574" s="923"/>
      <c r="I574" s="923"/>
      <c r="J574" s="923"/>
      <c r="K574" s="923"/>
      <c r="L574" s="923"/>
      <c r="M574" s="923"/>
      <c r="N574" s="923"/>
      <c r="O574" s="923"/>
      <c r="P574" s="923"/>
      <c r="Q574" s="923"/>
      <c r="R574" s="923"/>
      <c r="S574" s="923"/>
      <c r="T574" s="923"/>
      <c r="U574" s="923"/>
      <c r="V574" s="923"/>
      <c r="W574" s="923"/>
      <c r="X574" s="923"/>
      <c r="Y574" s="923"/>
      <c r="Z574" s="923"/>
    </row>
    <row r="575" spans="1:26" ht="12.75">
      <c r="A575" s="923"/>
      <c r="B575" s="923"/>
      <c r="C575" s="923"/>
      <c r="D575" s="923"/>
      <c r="E575" s="923"/>
      <c r="F575" s="923"/>
      <c r="G575" s="923"/>
      <c r="H575" s="923"/>
      <c r="I575" s="923"/>
      <c r="J575" s="923"/>
      <c r="K575" s="923"/>
      <c r="L575" s="923"/>
      <c r="M575" s="923"/>
      <c r="N575" s="923"/>
      <c r="O575" s="923"/>
      <c r="P575" s="923"/>
      <c r="Q575" s="923"/>
      <c r="R575" s="923"/>
      <c r="S575" s="923"/>
      <c r="T575" s="923"/>
      <c r="U575" s="923"/>
      <c r="V575" s="923"/>
      <c r="W575" s="923"/>
      <c r="X575" s="923"/>
      <c r="Y575" s="923"/>
      <c r="Z575" s="923"/>
    </row>
    <row r="576" spans="1:26" ht="12.75">
      <c r="A576" s="923"/>
      <c r="B576" s="923"/>
      <c r="C576" s="923"/>
      <c r="D576" s="923"/>
      <c r="E576" s="923"/>
      <c r="F576" s="923"/>
      <c r="G576" s="923"/>
      <c r="H576" s="923"/>
      <c r="I576" s="923"/>
      <c r="J576" s="923"/>
      <c r="K576" s="923"/>
      <c r="L576" s="923"/>
      <c r="M576" s="923"/>
      <c r="N576" s="923"/>
      <c r="O576" s="923"/>
      <c r="P576" s="923"/>
      <c r="Q576" s="923"/>
      <c r="R576" s="923"/>
      <c r="S576" s="923"/>
      <c r="T576" s="923"/>
      <c r="U576" s="923"/>
      <c r="V576" s="923"/>
      <c r="W576" s="923"/>
      <c r="X576" s="923"/>
      <c r="Y576" s="923"/>
      <c r="Z576" s="923"/>
    </row>
    <row r="577" spans="1:26" ht="12.75">
      <c r="A577" s="923"/>
      <c r="B577" s="923"/>
      <c r="C577" s="923"/>
      <c r="D577" s="923"/>
      <c r="E577" s="923"/>
      <c r="F577" s="923"/>
      <c r="G577" s="923"/>
      <c r="H577" s="923"/>
      <c r="I577" s="923"/>
      <c r="J577" s="923"/>
      <c r="K577" s="923"/>
      <c r="L577" s="923"/>
      <c r="M577" s="923"/>
      <c r="N577" s="923"/>
      <c r="O577" s="923"/>
      <c r="P577" s="923"/>
      <c r="Q577" s="923"/>
      <c r="R577" s="923"/>
      <c r="S577" s="923"/>
      <c r="T577" s="923"/>
      <c r="U577" s="923"/>
      <c r="V577" s="923"/>
      <c r="W577" s="923"/>
      <c r="X577" s="923"/>
      <c r="Y577" s="923"/>
      <c r="Z577" s="923"/>
    </row>
    <row r="578" spans="1:26" ht="12.75">
      <c r="A578" s="923"/>
      <c r="B578" s="923"/>
      <c r="C578" s="923"/>
      <c r="D578" s="923"/>
      <c r="E578" s="923"/>
      <c r="F578" s="923"/>
      <c r="G578" s="923"/>
      <c r="H578" s="923"/>
      <c r="I578" s="923"/>
      <c r="J578" s="923"/>
      <c r="K578" s="923"/>
      <c r="L578" s="923"/>
      <c r="M578" s="923"/>
      <c r="N578" s="923"/>
      <c r="O578" s="923"/>
      <c r="P578" s="923"/>
      <c r="Q578" s="923"/>
      <c r="R578" s="923"/>
      <c r="S578" s="923"/>
      <c r="T578" s="923"/>
      <c r="U578" s="923"/>
      <c r="V578" s="923"/>
      <c r="W578" s="923"/>
      <c r="X578" s="923"/>
      <c r="Y578" s="923"/>
      <c r="Z578" s="923"/>
    </row>
    <row r="579" spans="1:26" ht="12.75">
      <c r="A579" s="923"/>
      <c r="B579" s="923"/>
      <c r="C579" s="923"/>
      <c r="D579" s="923"/>
      <c r="E579" s="923"/>
      <c r="F579" s="923"/>
      <c r="G579" s="923"/>
      <c r="H579" s="923"/>
      <c r="I579" s="923"/>
      <c r="J579" s="923"/>
      <c r="K579" s="923"/>
      <c r="L579" s="923"/>
      <c r="M579" s="923"/>
      <c r="N579" s="923"/>
      <c r="O579" s="923"/>
      <c r="P579" s="923"/>
      <c r="Q579" s="923"/>
      <c r="R579" s="923"/>
      <c r="S579" s="923"/>
      <c r="T579" s="923"/>
      <c r="U579" s="923"/>
      <c r="V579" s="923"/>
      <c r="W579" s="923"/>
      <c r="X579" s="923"/>
      <c r="Y579" s="923"/>
      <c r="Z579" s="923"/>
    </row>
    <row r="580" spans="1:26" ht="12.75">
      <c r="A580" s="923"/>
      <c r="B580" s="923"/>
      <c r="C580" s="923"/>
      <c r="D580" s="923"/>
      <c r="E580" s="923"/>
      <c r="F580" s="923"/>
      <c r="G580" s="923"/>
      <c r="H580" s="923"/>
      <c r="I580" s="923"/>
      <c r="J580" s="923"/>
      <c r="K580" s="923"/>
      <c r="L580" s="923"/>
      <c r="M580" s="923"/>
      <c r="N580" s="923"/>
      <c r="O580" s="923"/>
      <c r="P580" s="923"/>
      <c r="Q580" s="923"/>
      <c r="R580" s="923"/>
      <c r="S580" s="923"/>
      <c r="T580" s="923"/>
      <c r="U580" s="923"/>
      <c r="V580" s="923"/>
      <c r="W580" s="923"/>
      <c r="X580" s="923"/>
      <c r="Y580" s="923"/>
      <c r="Z580" s="923"/>
    </row>
    <row r="581" spans="1:26" ht="12.75">
      <c r="A581" s="923"/>
      <c r="B581" s="923"/>
      <c r="C581" s="923"/>
      <c r="D581" s="923"/>
      <c r="E581" s="923"/>
      <c r="F581" s="923"/>
      <c r="G581" s="923"/>
      <c r="H581" s="923"/>
      <c r="I581" s="923"/>
      <c r="J581" s="923"/>
      <c r="K581" s="923"/>
      <c r="L581" s="923"/>
      <c r="M581" s="923"/>
      <c r="N581" s="923"/>
      <c r="O581" s="923"/>
      <c r="P581" s="923"/>
      <c r="Q581" s="923"/>
      <c r="R581" s="923"/>
      <c r="S581" s="923"/>
      <c r="T581" s="923"/>
      <c r="U581" s="923"/>
      <c r="V581" s="923"/>
      <c r="W581" s="923"/>
      <c r="X581" s="923"/>
      <c r="Y581" s="923"/>
      <c r="Z581" s="923"/>
    </row>
    <row r="582" spans="1:26" ht="12.75">
      <c r="A582" s="923"/>
      <c r="B582" s="923"/>
      <c r="C582" s="923"/>
      <c r="D582" s="923"/>
      <c r="E582" s="923"/>
      <c r="F582" s="923"/>
      <c r="G582" s="923"/>
      <c r="H582" s="923"/>
      <c r="I582" s="923"/>
      <c r="J582" s="923"/>
      <c r="K582" s="923"/>
      <c r="L582" s="923"/>
      <c r="M582" s="923"/>
      <c r="N582" s="923"/>
      <c r="O582" s="923"/>
      <c r="P582" s="923"/>
      <c r="Q582" s="923"/>
      <c r="R582" s="923"/>
      <c r="S582" s="923"/>
      <c r="T582" s="923"/>
      <c r="U582" s="923"/>
      <c r="V582" s="923"/>
      <c r="W582" s="923"/>
      <c r="X582" s="923"/>
      <c r="Y582" s="923"/>
      <c r="Z582" s="923"/>
    </row>
    <row r="583" spans="1:26" ht="12.75">
      <c r="A583" s="923"/>
      <c r="B583" s="923"/>
      <c r="C583" s="923"/>
      <c r="D583" s="923"/>
      <c r="E583" s="923"/>
      <c r="F583" s="923"/>
      <c r="G583" s="923"/>
      <c r="H583" s="923"/>
      <c r="I583" s="923"/>
      <c r="J583" s="923"/>
      <c r="K583" s="923"/>
      <c r="L583" s="923"/>
      <c r="M583" s="923"/>
      <c r="N583" s="923"/>
      <c r="O583" s="923"/>
      <c r="P583" s="923"/>
      <c r="Q583" s="923"/>
      <c r="R583" s="923"/>
      <c r="S583" s="923"/>
      <c r="T583" s="923"/>
      <c r="U583" s="923"/>
      <c r="V583" s="923"/>
      <c r="W583" s="923"/>
      <c r="X583" s="923"/>
      <c r="Y583" s="923"/>
      <c r="Z583" s="923"/>
    </row>
    <row r="584" spans="1:26" ht="12.75">
      <c r="A584" s="923"/>
      <c r="B584" s="923"/>
      <c r="C584" s="923"/>
      <c r="D584" s="923"/>
      <c r="E584" s="923"/>
      <c r="F584" s="923"/>
      <c r="G584" s="923"/>
      <c r="H584" s="923"/>
      <c r="I584" s="923"/>
      <c r="J584" s="923"/>
      <c r="K584" s="923"/>
      <c r="L584" s="923"/>
      <c r="M584" s="923"/>
      <c r="N584" s="923"/>
      <c r="O584" s="923"/>
      <c r="P584" s="923"/>
      <c r="Q584" s="923"/>
      <c r="R584" s="923"/>
      <c r="S584" s="923"/>
      <c r="T584" s="923"/>
      <c r="U584" s="923"/>
      <c r="V584" s="923"/>
      <c r="W584" s="923"/>
      <c r="X584" s="923"/>
      <c r="Y584" s="923"/>
      <c r="Z584" s="923"/>
    </row>
    <row r="585" spans="1:26" ht="12.75">
      <c r="A585" s="923"/>
      <c r="B585" s="923"/>
      <c r="C585" s="923"/>
      <c r="D585" s="923"/>
      <c r="E585" s="923"/>
      <c r="F585" s="923"/>
      <c r="G585" s="923"/>
      <c r="H585" s="923"/>
      <c r="I585" s="923"/>
      <c r="J585" s="923"/>
      <c r="K585" s="923"/>
      <c r="L585" s="923"/>
      <c r="M585" s="923"/>
      <c r="N585" s="923"/>
      <c r="O585" s="923"/>
      <c r="P585" s="923"/>
      <c r="Q585" s="923"/>
      <c r="R585" s="923"/>
      <c r="S585" s="923"/>
      <c r="T585" s="923"/>
      <c r="U585" s="923"/>
      <c r="V585" s="923"/>
      <c r="W585" s="923"/>
      <c r="X585" s="923"/>
      <c r="Y585" s="923"/>
      <c r="Z585" s="923"/>
    </row>
    <row r="586" spans="1:26" ht="12.75">
      <c r="A586" s="923"/>
      <c r="B586" s="923"/>
      <c r="C586" s="923"/>
      <c r="D586" s="923"/>
      <c r="E586" s="923"/>
      <c r="F586" s="923"/>
      <c r="G586" s="923"/>
      <c r="H586" s="923"/>
      <c r="I586" s="923"/>
      <c r="J586" s="923"/>
      <c r="K586" s="923"/>
      <c r="L586" s="923"/>
      <c r="M586" s="923"/>
      <c r="N586" s="923"/>
      <c r="O586" s="923"/>
      <c r="P586" s="923"/>
      <c r="Q586" s="923"/>
      <c r="R586" s="923"/>
      <c r="S586" s="923"/>
      <c r="T586" s="923"/>
      <c r="U586" s="923"/>
      <c r="V586" s="923"/>
      <c r="W586" s="923"/>
      <c r="X586" s="923"/>
      <c r="Y586" s="923"/>
      <c r="Z586" s="923"/>
    </row>
    <row r="587" spans="1:26" ht="12.75">
      <c r="A587" s="923"/>
      <c r="B587" s="923"/>
      <c r="C587" s="923"/>
      <c r="D587" s="923"/>
      <c r="E587" s="923"/>
      <c r="F587" s="923"/>
      <c r="G587" s="923"/>
      <c r="H587" s="923"/>
      <c r="I587" s="923"/>
      <c r="J587" s="923"/>
      <c r="K587" s="923"/>
      <c r="L587" s="923"/>
      <c r="M587" s="923"/>
      <c r="N587" s="923"/>
      <c r="O587" s="923"/>
      <c r="P587" s="923"/>
      <c r="Q587" s="923"/>
      <c r="R587" s="923"/>
      <c r="S587" s="923"/>
      <c r="T587" s="923"/>
      <c r="U587" s="923"/>
      <c r="V587" s="923"/>
      <c r="W587" s="923"/>
      <c r="X587" s="923"/>
      <c r="Y587" s="923"/>
      <c r="Z587" s="923"/>
    </row>
    <row r="588" spans="1:26" ht="12.75">
      <c r="A588" s="923"/>
      <c r="B588" s="923"/>
      <c r="C588" s="923"/>
      <c r="D588" s="923"/>
      <c r="E588" s="923"/>
      <c r="F588" s="923"/>
      <c r="G588" s="923"/>
      <c r="H588" s="923"/>
      <c r="I588" s="923"/>
      <c r="J588" s="923"/>
      <c r="K588" s="923"/>
      <c r="L588" s="923"/>
      <c r="M588" s="923"/>
      <c r="N588" s="923"/>
      <c r="O588" s="923"/>
      <c r="P588" s="923"/>
      <c r="Q588" s="923"/>
      <c r="R588" s="923"/>
      <c r="S588" s="923"/>
      <c r="T588" s="923"/>
      <c r="U588" s="923"/>
      <c r="V588" s="923"/>
      <c r="W588" s="923"/>
      <c r="X588" s="923"/>
      <c r="Y588" s="923"/>
      <c r="Z588" s="923"/>
    </row>
    <row r="589" spans="1:26" ht="12.75">
      <c r="A589" s="923"/>
      <c r="B589" s="923"/>
      <c r="C589" s="923"/>
      <c r="D589" s="923"/>
      <c r="E589" s="923"/>
      <c r="F589" s="923"/>
      <c r="G589" s="923"/>
      <c r="H589" s="923"/>
      <c r="I589" s="923"/>
      <c r="J589" s="923"/>
      <c r="K589" s="923"/>
      <c r="L589" s="923"/>
      <c r="M589" s="923"/>
      <c r="N589" s="923"/>
      <c r="O589" s="923"/>
      <c r="P589" s="923"/>
      <c r="Q589" s="923"/>
      <c r="R589" s="923"/>
      <c r="S589" s="923"/>
      <c r="T589" s="923"/>
      <c r="U589" s="923"/>
      <c r="V589" s="923"/>
      <c r="W589" s="923"/>
      <c r="X589" s="923"/>
      <c r="Y589" s="923"/>
      <c r="Z589" s="923"/>
    </row>
    <row r="590" spans="1:26" ht="12.75">
      <c r="A590" s="923"/>
      <c r="B590" s="923"/>
      <c r="C590" s="923"/>
      <c r="D590" s="923"/>
      <c r="E590" s="923"/>
      <c r="F590" s="923"/>
      <c r="G590" s="923"/>
      <c r="H590" s="923"/>
      <c r="I590" s="923"/>
      <c r="J590" s="923"/>
      <c r="K590" s="923"/>
      <c r="L590" s="923"/>
      <c r="M590" s="923"/>
      <c r="N590" s="923"/>
      <c r="O590" s="923"/>
      <c r="P590" s="923"/>
      <c r="Q590" s="923"/>
      <c r="R590" s="923"/>
      <c r="S590" s="923"/>
      <c r="T590" s="923"/>
      <c r="U590" s="923"/>
      <c r="V590" s="923"/>
      <c r="W590" s="923"/>
      <c r="X590" s="923"/>
      <c r="Y590" s="923"/>
      <c r="Z590" s="923"/>
    </row>
    <row r="591" spans="1:26" ht="12.75">
      <c r="A591" s="923"/>
      <c r="B591" s="923"/>
      <c r="C591" s="923"/>
      <c r="D591" s="923"/>
      <c r="E591" s="923"/>
      <c r="F591" s="923"/>
      <c r="G591" s="923"/>
      <c r="H591" s="923"/>
      <c r="I591" s="923"/>
      <c r="J591" s="923"/>
      <c r="K591" s="923"/>
      <c r="L591" s="923"/>
      <c r="M591" s="923"/>
      <c r="N591" s="923"/>
      <c r="O591" s="923"/>
      <c r="P591" s="923"/>
      <c r="Q591" s="923"/>
      <c r="R591" s="923"/>
      <c r="S591" s="923"/>
      <c r="T591" s="923"/>
      <c r="U591" s="923"/>
      <c r="V591" s="923"/>
      <c r="W591" s="923"/>
      <c r="X591" s="923"/>
      <c r="Y591" s="923"/>
      <c r="Z591" s="923"/>
    </row>
    <row r="592" spans="1:26" ht="12.75">
      <c r="A592" s="923"/>
      <c r="B592" s="923"/>
      <c r="C592" s="923"/>
      <c r="D592" s="923"/>
      <c r="E592" s="923"/>
      <c r="F592" s="923"/>
      <c r="G592" s="923"/>
      <c r="H592" s="923"/>
      <c r="I592" s="923"/>
      <c r="J592" s="923"/>
      <c r="K592" s="923"/>
      <c r="L592" s="923"/>
      <c r="M592" s="923"/>
      <c r="N592" s="923"/>
      <c r="O592" s="923"/>
      <c r="P592" s="923"/>
      <c r="Q592" s="923"/>
      <c r="R592" s="923"/>
      <c r="S592" s="923"/>
      <c r="T592" s="923"/>
      <c r="U592" s="923"/>
      <c r="V592" s="923"/>
      <c r="W592" s="923"/>
      <c r="X592" s="923"/>
      <c r="Y592" s="923"/>
      <c r="Z592" s="923"/>
    </row>
    <row r="593" spans="1:26" ht="12.75">
      <c r="A593" s="923"/>
      <c r="B593" s="923"/>
      <c r="C593" s="923"/>
      <c r="D593" s="923"/>
      <c r="E593" s="923"/>
      <c r="F593" s="923"/>
      <c r="G593" s="923"/>
      <c r="H593" s="923"/>
      <c r="I593" s="923"/>
      <c r="J593" s="923"/>
      <c r="K593" s="923"/>
      <c r="L593" s="923"/>
      <c r="M593" s="923"/>
      <c r="N593" s="923"/>
      <c r="O593" s="923"/>
      <c r="P593" s="923"/>
      <c r="Q593" s="923"/>
      <c r="R593" s="923"/>
      <c r="S593" s="923"/>
      <c r="T593" s="923"/>
      <c r="U593" s="923"/>
      <c r="V593" s="923"/>
      <c r="W593" s="923"/>
      <c r="X593" s="923"/>
      <c r="Y593" s="923"/>
      <c r="Z593" s="923"/>
    </row>
    <row r="594" spans="1:26" ht="12.75">
      <c r="A594" s="923"/>
      <c r="B594" s="923"/>
      <c r="C594" s="923"/>
      <c r="D594" s="923"/>
      <c r="E594" s="923"/>
      <c r="F594" s="923"/>
      <c r="G594" s="923"/>
      <c r="H594" s="923"/>
      <c r="I594" s="923"/>
      <c r="J594" s="923"/>
      <c r="K594" s="923"/>
      <c r="L594" s="923"/>
      <c r="M594" s="923"/>
      <c r="N594" s="923"/>
      <c r="O594" s="923"/>
      <c r="P594" s="923"/>
      <c r="Q594" s="923"/>
      <c r="R594" s="923"/>
      <c r="S594" s="923"/>
      <c r="T594" s="923"/>
      <c r="U594" s="923"/>
      <c r="V594" s="923"/>
      <c r="W594" s="923"/>
      <c r="X594" s="923"/>
      <c r="Y594" s="923"/>
      <c r="Z594" s="923"/>
    </row>
    <row r="595" spans="1:26" ht="12.75">
      <c r="A595" s="923"/>
      <c r="B595" s="923"/>
      <c r="C595" s="923"/>
      <c r="D595" s="923"/>
      <c r="E595" s="923"/>
      <c r="F595" s="923"/>
      <c r="G595" s="923"/>
      <c r="H595" s="923"/>
      <c r="I595" s="923"/>
      <c r="J595" s="923"/>
      <c r="K595" s="923"/>
      <c r="L595" s="923"/>
      <c r="M595" s="923"/>
      <c r="N595" s="923"/>
      <c r="O595" s="923"/>
      <c r="P595" s="923"/>
      <c r="Q595" s="923"/>
      <c r="R595" s="923"/>
      <c r="S595" s="923"/>
      <c r="T595" s="923"/>
      <c r="U595" s="923"/>
      <c r="V595" s="923"/>
      <c r="W595" s="923"/>
      <c r="X595" s="923"/>
      <c r="Y595" s="923"/>
      <c r="Z595" s="923"/>
    </row>
    <row r="596" spans="1:26" ht="12.75">
      <c r="A596" s="923"/>
      <c r="B596" s="923"/>
      <c r="C596" s="923"/>
      <c r="D596" s="923"/>
      <c r="E596" s="923"/>
      <c r="F596" s="923"/>
      <c r="G596" s="923"/>
      <c r="H596" s="923"/>
      <c r="I596" s="923"/>
      <c r="J596" s="923"/>
      <c r="K596" s="923"/>
      <c r="L596" s="923"/>
      <c r="M596" s="923"/>
      <c r="N596" s="923"/>
      <c r="O596" s="923"/>
      <c r="P596" s="923"/>
      <c r="Q596" s="923"/>
      <c r="R596" s="923"/>
      <c r="S596" s="923"/>
      <c r="T596" s="923"/>
      <c r="U596" s="923"/>
      <c r="V596" s="923"/>
      <c r="W596" s="923"/>
      <c r="X596" s="923"/>
      <c r="Y596" s="923"/>
      <c r="Z596" s="923"/>
    </row>
    <row r="597" spans="1:26" ht="12.75">
      <c r="A597" s="923"/>
      <c r="B597" s="923"/>
      <c r="C597" s="923"/>
      <c r="D597" s="923"/>
      <c r="E597" s="923"/>
      <c r="F597" s="923"/>
      <c r="G597" s="923"/>
      <c r="H597" s="923"/>
      <c r="I597" s="923"/>
      <c r="J597" s="923"/>
      <c r="K597" s="923"/>
      <c r="L597" s="923"/>
      <c r="M597" s="923"/>
      <c r="N597" s="923"/>
      <c r="O597" s="923"/>
      <c r="P597" s="923"/>
      <c r="Q597" s="923"/>
      <c r="R597" s="923"/>
      <c r="S597" s="923"/>
      <c r="T597" s="923"/>
      <c r="U597" s="923"/>
      <c r="V597" s="923"/>
      <c r="W597" s="923"/>
      <c r="X597" s="923"/>
      <c r="Y597" s="923"/>
      <c r="Z597" s="923"/>
    </row>
    <row r="598" spans="1:26" ht="12.75">
      <c r="A598" s="923"/>
      <c r="B598" s="923"/>
      <c r="C598" s="923"/>
      <c r="D598" s="923"/>
      <c r="E598" s="923"/>
      <c r="F598" s="923"/>
      <c r="G598" s="923"/>
      <c r="H598" s="923"/>
      <c r="I598" s="923"/>
      <c r="J598" s="923"/>
      <c r="K598" s="923"/>
      <c r="L598" s="923"/>
      <c r="M598" s="923"/>
      <c r="N598" s="923"/>
      <c r="O598" s="923"/>
      <c r="P598" s="923"/>
      <c r="Q598" s="923"/>
      <c r="R598" s="923"/>
      <c r="S598" s="923"/>
      <c r="T598" s="923"/>
      <c r="U598" s="923"/>
      <c r="V598" s="923"/>
      <c r="W598" s="923"/>
      <c r="X598" s="923"/>
      <c r="Y598" s="923"/>
      <c r="Z598" s="923"/>
    </row>
    <row r="599" spans="1:26" ht="12.75">
      <c r="A599" s="923"/>
      <c r="B599" s="923"/>
      <c r="C599" s="923"/>
      <c r="D599" s="923"/>
      <c r="E599" s="923"/>
      <c r="F599" s="923"/>
      <c r="G599" s="923"/>
      <c r="H599" s="923"/>
      <c r="I599" s="923"/>
      <c r="J599" s="923"/>
      <c r="K599" s="923"/>
      <c r="L599" s="923"/>
      <c r="M599" s="923"/>
      <c r="N599" s="923"/>
      <c r="O599" s="923"/>
      <c r="P599" s="923"/>
      <c r="Q599" s="923"/>
      <c r="R599" s="923"/>
      <c r="S599" s="923"/>
      <c r="T599" s="923"/>
      <c r="U599" s="923"/>
      <c r="V599" s="923"/>
      <c r="W599" s="923"/>
      <c r="X599" s="923"/>
      <c r="Y599" s="923"/>
      <c r="Z599" s="923"/>
    </row>
    <row r="600" spans="1:26" ht="12.75">
      <c r="A600" s="923"/>
      <c r="B600" s="923"/>
      <c r="C600" s="923"/>
      <c r="D600" s="923"/>
      <c r="E600" s="923"/>
      <c r="F600" s="923"/>
      <c r="G600" s="923"/>
      <c r="H600" s="923"/>
      <c r="I600" s="923"/>
      <c r="J600" s="923"/>
      <c r="K600" s="923"/>
      <c r="L600" s="923"/>
      <c r="M600" s="923"/>
      <c r="N600" s="923"/>
      <c r="O600" s="923"/>
      <c r="P600" s="923"/>
      <c r="Q600" s="923"/>
      <c r="R600" s="923"/>
      <c r="S600" s="923"/>
      <c r="T600" s="923"/>
      <c r="U600" s="923"/>
      <c r="V600" s="923"/>
      <c r="W600" s="923"/>
      <c r="X600" s="923"/>
      <c r="Y600" s="923"/>
      <c r="Z600" s="923"/>
    </row>
    <row r="601" spans="1:26" ht="12.75">
      <c r="A601" s="923"/>
      <c r="B601" s="923"/>
      <c r="C601" s="923"/>
      <c r="D601" s="923"/>
      <c r="E601" s="923"/>
      <c r="F601" s="923"/>
      <c r="G601" s="923"/>
      <c r="H601" s="923"/>
      <c r="I601" s="923"/>
      <c r="J601" s="923"/>
      <c r="K601" s="923"/>
      <c r="L601" s="923"/>
      <c r="M601" s="923"/>
      <c r="N601" s="923"/>
      <c r="O601" s="923"/>
      <c r="P601" s="923"/>
      <c r="Q601" s="923"/>
      <c r="R601" s="923"/>
      <c r="S601" s="923"/>
      <c r="T601" s="923"/>
      <c r="U601" s="923"/>
      <c r="V601" s="923"/>
      <c r="W601" s="923"/>
      <c r="X601" s="923"/>
      <c r="Y601" s="923"/>
      <c r="Z601" s="923"/>
    </row>
    <row r="602" spans="1:26" ht="12.75">
      <c r="A602" s="923"/>
      <c r="B602" s="923"/>
      <c r="C602" s="923"/>
      <c r="D602" s="923"/>
      <c r="E602" s="923"/>
      <c r="F602" s="923"/>
      <c r="G602" s="923"/>
      <c r="H602" s="923"/>
      <c r="I602" s="923"/>
      <c r="J602" s="923"/>
      <c r="K602" s="923"/>
      <c r="L602" s="923"/>
      <c r="M602" s="923"/>
      <c r="N602" s="923"/>
      <c r="O602" s="923"/>
      <c r="P602" s="923"/>
      <c r="Q602" s="923"/>
      <c r="R602" s="923"/>
      <c r="S602" s="923"/>
      <c r="T602" s="923"/>
      <c r="U602" s="923"/>
      <c r="V602" s="923"/>
      <c r="W602" s="923"/>
      <c r="X602" s="923"/>
      <c r="Y602" s="923"/>
      <c r="Z602" s="923"/>
    </row>
    <row r="603" spans="1:26" ht="12.75">
      <c r="A603" s="923"/>
      <c r="B603" s="923"/>
      <c r="C603" s="923"/>
      <c r="D603" s="923"/>
      <c r="E603" s="923"/>
      <c r="F603" s="923"/>
      <c r="G603" s="923"/>
      <c r="H603" s="923"/>
      <c r="I603" s="923"/>
      <c r="J603" s="923"/>
      <c r="K603" s="923"/>
      <c r="L603" s="923"/>
      <c r="M603" s="923"/>
      <c r="N603" s="923"/>
      <c r="O603" s="923"/>
      <c r="P603" s="923"/>
      <c r="Q603" s="923"/>
      <c r="R603" s="923"/>
      <c r="S603" s="923"/>
      <c r="T603" s="923"/>
      <c r="U603" s="923"/>
      <c r="V603" s="923"/>
      <c r="W603" s="923"/>
      <c r="X603" s="923"/>
      <c r="Y603" s="923"/>
      <c r="Z603" s="923"/>
    </row>
    <row r="604" spans="1:26" ht="12.75">
      <c r="A604" s="923"/>
      <c r="B604" s="923"/>
      <c r="C604" s="923"/>
      <c r="D604" s="923"/>
      <c r="E604" s="923"/>
      <c r="F604" s="923"/>
      <c r="G604" s="923"/>
      <c r="H604" s="923"/>
      <c r="I604" s="923"/>
      <c r="J604" s="923"/>
      <c r="K604" s="923"/>
      <c r="L604" s="923"/>
      <c r="M604" s="923"/>
      <c r="N604" s="923"/>
      <c r="O604" s="923"/>
      <c r="P604" s="923"/>
      <c r="Q604" s="923"/>
      <c r="R604" s="923"/>
      <c r="S604" s="923"/>
      <c r="T604" s="923"/>
      <c r="U604" s="923"/>
      <c r="V604" s="923"/>
      <c r="W604" s="923"/>
      <c r="X604" s="923"/>
      <c r="Y604" s="923"/>
      <c r="Z604" s="923"/>
    </row>
    <row r="605" spans="1:26" ht="12.75">
      <c r="A605" s="923"/>
      <c r="B605" s="923"/>
      <c r="C605" s="923"/>
      <c r="D605" s="923"/>
      <c r="E605" s="923"/>
      <c r="F605" s="923"/>
      <c r="G605" s="923"/>
      <c r="H605" s="923"/>
      <c r="I605" s="923"/>
      <c r="J605" s="923"/>
      <c r="K605" s="923"/>
      <c r="L605" s="923"/>
      <c r="M605" s="923"/>
      <c r="N605" s="923"/>
      <c r="O605" s="923"/>
      <c r="P605" s="923"/>
      <c r="Q605" s="923"/>
      <c r="R605" s="923"/>
      <c r="S605" s="923"/>
      <c r="T605" s="923"/>
      <c r="U605" s="923"/>
      <c r="V605" s="923"/>
      <c r="W605" s="923"/>
      <c r="X605" s="923"/>
      <c r="Y605" s="923"/>
      <c r="Z605" s="923"/>
    </row>
    <row r="606" spans="1:26" ht="12.75">
      <c r="A606" s="923"/>
      <c r="B606" s="923"/>
      <c r="C606" s="923"/>
      <c r="D606" s="923"/>
      <c r="E606" s="923"/>
      <c r="F606" s="923"/>
      <c r="G606" s="923"/>
      <c r="H606" s="923"/>
      <c r="I606" s="923"/>
      <c r="J606" s="923"/>
      <c r="K606" s="923"/>
      <c r="L606" s="923"/>
      <c r="M606" s="923"/>
      <c r="N606" s="923"/>
      <c r="O606" s="923"/>
      <c r="P606" s="923"/>
      <c r="Q606" s="923"/>
      <c r="R606" s="923"/>
      <c r="S606" s="923"/>
      <c r="T606" s="923"/>
      <c r="U606" s="923"/>
      <c r="V606" s="923"/>
      <c r="W606" s="923"/>
      <c r="X606" s="923"/>
      <c r="Y606" s="923"/>
      <c r="Z606" s="923"/>
    </row>
    <row r="607" spans="1:26" ht="12.75">
      <c r="A607" s="923"/>
      <c r="B607" s="923"/>
      <c r="C607" s="923"/>
      <c r="D607" s="923"/>
      <c r="E607" s="923"/>
      <c r="F607" s="923"/>
      <c r="G607" s="923"/>
      <c r="H607" s="923"/>
      <c r="I607" s="923"/>
      <c r="J607" s="923"/>
      <c r="K607" s="923"/>
      <c r="L607" s="923"/>
      <c r="M607" s="923"/>
      <c r="N607" s="923"/>
      <c r="O607" s="923"/>
      <c r="P607" s="923"/>
      <c r="Q607" s="923"/>
      <c r="R607" s="923"/>
      <c r="S607" s="923"/>
      <c r="T607" s="923"/>
      <c r="U607" s="923"/>
      <c r="V607" s="923"/>
      <c r="W607" s="923"/>
      <c r="X607" s="923"/>
      <c r="Y607" s="923"/>
      <c r="Z607" s="923"/>
    </row>
    <row r="608" spans="1:26" ht="12.75">
      <c r="A608" s="923"/>
      <c r="B608" s="923"/>
      <c r="C608" s="923"/>
      <c r="D608" s="923"/>
      <c r="E608" s="923"/>
      <c r="F608" s="923"/>
      <c r="G608" s="923"/>
      <c r="H608" s="923"/>
      <c r="I608" s="923"/>
      <c r="J608" s="923"/>
      <c r="K608" s="923"/>
      <c r="L608" s="923"/>
      <c r="M608" s="923"/>
      <c r="N608" s="923"/>
      <c r="O608" s="923"/>
      <c r="P608" s="923"/>
      <c r="Q608" s="923"/>
      <c r="R608" s="923"/>
      <c r="S608" s="923"/>
      <c r="T608" s="923"/>
      <c r="U608" s="923"/>
      <c r="V608" s="923"/>
      <c r="W608" s="923"/>
      <c r="X608" s="923"/>
      <c r="Y608" s="923"/>
      <c r="Z608" s="923"/>
    </row>
    <row r="609" spans="1:26" ht="12.75">
      <c r="A609" s="923"/>
      <c r="B609" s="923"/>
      <c r="C609" s="923"/>
      <c r="D609" s="923"/>
      <c r="E609" s="923"/>
      <c r="F609" s="923"/>
      <c r="G609" s="923"/>
      <c r="H609" s="923"/>
      <c r="I609" s="923"/>
      <c r="J609" s="923"/>
      <c r="K609" s="923"/>
      <c r="L609" s="923"/>
      <c r="M609" s="923"/>
      <c r="N609" s="923"/>
      <c r="O609" s="923"/>
      <c r="P609" s="923"/>
      <c r="Q609" s="923"/>
      <c r="R609" s="923"/>
      <c r="S609" s="923"/>
      <c r="T609" s="923"/>
      <c r="U609" s="923"/>
      <c r="V609" s="923"/>
      <c r="W609" s="923"/>
      <c r="X609" s="923"/>
      <c r="Y609" s="923"/>
      <c r="Z609" s="923"/>
    </row>
    <row r="610" spans="1:26" ht="12.75">
      <c r="A610" s="923"/>
      <c r="B610" s="923"/>
      <c r="C610" s="923"/>
      <c r="D610" s="923"/>
      <c r="E610" s="923"/>
      <c r="F610" s="923"/>
      <c r="G610" s="923"/>
      <c r="H610" s="923"/>
      <c r="I610" s="923"/>
      <c r="J610" s="923"/>
      <c r="K610" s="923"/>
      <c r="L610" s="923"/>
      <c r="M610" s="923"/>
      <c r="N610" s="923"/>
      <c r="O610" s="923"/>
      <c r="P610" s="923"/>
      <c r="Q610" s="923"/>
      <c r="R610" s="923"/>
      <c r="S610" s="923"/>
      <c r="T610" s="923"/>
      <c r="U610" s="923"/>
      <c r="V610" s="923"/>
      <c r="W610" s="923"/>
      <c r="X610" s="923"/>
      <c r="Y610" s="923"/>
      <c r="Z610" s="923"/>
    </row>
    <row r="611" spans="1:26" ht="12.75">
      <c r="A611" s="923"/>
      <c r="B611" s="923"/>
      <c r="C611" s="923"/>
      <c r="D611" s="923"/>
      <c r="E611" s="923"/>
      <c r="F611" s="923"/>
      <c r="G611" s="923"/>
      <c r="H611" s="923"/>
      <c r="I611" s="923"/>
      <c r="J611" s="923"/>
      <c r="K611" s="923"/>
      <c r="L611" s="923"/>
      <c r="M611" s="923"/>
      <c r="N611" s="923"/>
      <c r="O611" s="923"/>
      <c r="P611" s="923"/>
      <c r="Q611" s="923"/>
      <c r="R611" s="923"/>
      <c r="S611" s="923"/>
      <c r="T611" s="923"/>
      <c r="U611" s="923"/>
      <c r="V611" s="923"/>
      <c r="W611" s="923"/>
      <c r="X611" s="923"/>
      <c r="Y611" s="923"/>
      <c r="Z611" s="923"/>
    </row>
    <row r="612" spans="1:26" ht="12.75">
      <c r="A612" s="923"/>
      <c r="B612" s="923"/>
      <c r="C612" s="923"/>
      <c r="D612" s="923"/>
      <c r="E612" s="923"/>
      <c r="F612" s="923"/>
      <c r="G612" s="923"/>
      <c r="H612" s="923"/>
      <c r="I612" s="923"/>
      <c r="J612" s="923"/>
      <c r="K612" s="923"/>
      <c r="L612" s="923"/>
      <c r="M612" s="923"/>
      <c r="N612" s="923"/>
      <c r="O612" s="923"/>
      <c r="P612" s="923"/>
      <c r="Q612" s="923"/>
      <c r="R612" s="923"/>
      <c r="S612" s="923"/>
      <c r="T612" s="923"/>
      <c r="U612" s="923"/>
      <c r="V612" s="923"/>
      <c r="W612" s="923"/>
      <c r="X612" s="923"/>
      <c r="Y612" s="923"/>
      <c r="Z612" s="923"/>
    </row>
    <row r="613" spans="1:26" ht="12.75">
      <c r="A613" s="923"/>
      <c r="B613" s="923"/>
      <c r="C613" s="923"/>
      <c r="D613" s="923"/>
      <c r="E613" s="923"/>
      <c r="F613" s="923"/>
      <c r="G613" s="923"/>
      <c r="H613" s="923"/>
      <c r="I613" s="923"/>
      <c r="J613" s="923"/>
      <c r="K613" s="923"/>
      <c r="L613" s="923"/>
      <c r="M613" s="923"/>
      <c r="N613" s="923"/>
      <c r="O613" s="923"/>
      <c r="P613" s="923"/>
      <c r="Q613" s="923"/>
      <c r="R613" s="923"/>
      <c r="S613" s="923"/>
      <c r="T613" s="923"/>
      <c r="U613" s="923"/>
      <c r="V613" s="923"/>
      <c r="W613" s="923"/>
      <c r="X613" s="923"/>
      <c r="Y613" s="923"/>
      <c r="Z613" s="923"/>
    </row>
    <row r="614" spans="1:26" ht="12.75">
      <c r="A614" s="923"/>
      <c r="B614" s="923"/>
      <c r="C614" s="923"/>
      <c r="D614" s="923"/>
      <c r="E614" s="923"/>
      <c r="F614" s="923"/>
      <c r="G614" s="923"/>
      <c r="H614" s="923"/>
      <c r="I614" s="923"/>
      <c r="J614" s="923"/>
      <c r="K614" s="923"/>
      <c r="L614" s="923"/>
      <c r="M614" s="923"/>
      <c r="N614" s="923"/>
      <c r="O614" s="923"/>
      <c r="P614" s="923"/>
      <c r="Q614" s="923"/>
      <c r="R614" s="923"/>
      <c r="S614" s="923"/>
      <c r="T614" s="923"/>
      <c r="U614" s="923"/>
      <c r="V614" s="923"/>
      <c r="W614" s="923"/>
      <c r="X614" s="923"/>
      <c r="Y614" s="923"/>
      <c r="Z614" s="923"/>
    </row>
    <row r="615" spans="1:26" ht="12.75">
      <c r="A615" s="923"/>
      <c r="B615" s="923"/>
      <c r="C615" s="923"/>
      <c r="D615" s="923"/>
      <c r="E615" s="923"/>
      <c r="F615" s="923"/>
      <c r="G615" s="923"/>
      <c r="H615" s="923"/>
      <c r="I615" s="923"/>
      <c r="J615" s="923"/>
      <c r="K615" s="923"/>
      <c r="L615" s="923"/>
      <c r="M615" s="923"/>
      <c r="N615" s="923"/>
      <c r="O615" s="923"/>
      <c r="P615" s="923"/>
      <c r="Q615" s="923"/>
      <c r="R615" s="923"/>
      <c r="S615" s="923"/>
      <c r="T615" s="923"/>
      <c r="U615" s="923"/>
      <c r="V615" s="923"/>
      <c r="W615" s="923"/>
      <c r="X615" s="923"/>
      <c r="Y615" s="923"/>
      <c r="Z615" s="923"/>
    </row>
    <row r="616" spans="1:26" ht="12.75">
      <c r="A616" s="923"/>
      <c r="B616" s="923"/>
      <c r="C616" s="923"/>
      <c r="D616" s="923"/>
      <c r="E616" s="923"/>
      <c r="F616" s="923"/>
      <c r="G616" s="923"/>
      <c r="H616" s="923"/>
      <c r="I616" s="923"/>
      <c r="J616" s="923"/>
      <c r="K616" s="923"/>
      <c r="L616" s="923"/>
      <c r="M616" s="923"/>
      <c r="N616" s="923"/>
      <c r="O616" s="923"/>
      <c r="P616" s="923"/>
      <c r="Q616" s="923"/>
      <c r="R616" s="923"/>
      <c r="S616" s="923"/>
      <c r="T616" s="923"/>
      <c r="U616" s="923"/>
      <c r="V616" s="923"/>
      <c r="W616" s="923"/>
      <c r="X616" s="923"/>
      <c r="Y616" s="923"/>
      <c r="Z616" s="923"/>
    </row>
    <row r="617" spans="1:26" ht="12.75">
      <c r="A617" s="923"/>
      <c r="B617" s="923"/>
      <c r="C617" s="923"/>
      <c r="D617" s="923"/>
      <c r="E617" s="923"/>
      <c r="F617" s="923"/>
      <c r="G617" s="923"/>
      <c r="H617" s="923"/>
      <c r="I617" s="923"/>
      <c r="J617" s="923"/>
      <c r="K617" s="923"/>
      <c r="L617" s="923"/>
      <c r="M617" s="923"/>
      <c r="N617" s="923"/>
      <c r="O617" s="923"/>
      <c r="P617" s="923"/>
      <c r="Q617" s="923"/>
      <c r="R617" s="923"/>
      <c r="S617" s="923"/>
      <c r="T617" s="923"/>
      <c r="U617" s="923"/>
      <c r="V617" s="923"/>
      <c r="W617" s="923"/>
      <c r="X617" s="923"/>
      <c r="Y617" s="923"/>
      <c r="Z617" s="923"/>
    </row>
    <row r="618" spans="1:26" ht="12.75">
      <c r="A618" s="923"/>
      <c r="B618" s="923"/>
      <c r="C618" s="923"/>
      <c r="D618" s="923"/>
      <c r="E618" s="923"/>
      <c r="F618" s="923"/>
      <c r="G618" s="923"/>
      <c r="H618" s="923"/>
      <c r="I618" s="923"/>
      <c r="J618" s="923"/>
      <c r="K618" s="923"/>
      <c r="L618" s="923"/>
      <c r="M618" s="923"/>
      <c r="N618" s="923"/>
      <c r="O618" s="923"/>
      <c r="P618" s="923"/>
      <c r="Q618" s="923"/>
      <c r="R618" s="923"/>
      <c r="S618" s="923"/>
      <c r="T618" s="923"/>
      <c r="U618" s="923"/>
      <c r="V618" s="923"/>
      <c r="W618" s="923"/>
      <c r="X618" s="923"/>
      <c r="Y618" s="923"/>
      <c r="Z618" s="923"/>
    </row>
    <row r="619" spans="1:26" ht="12.75">
      <c r="A619" s="923"/>
      <c r="B619" s="923"/>
      <c r="C619" s="923"/>
      <c r="D619" s="923"/>
      <c r="E619" s="923"/>
      <c r="F619" s="923"/>
      <c r="G619" s="923"/>
      <c r="H619" s="923"/>
      <c r="I619" s="923"/>
      <c r="J619" s="923"/>
      <c r="K619" s="923"/>
      <c r="L619" s="923"/>
      <c r="M619" s="923"/>
      <c r="N619" s="923"/>
      <c r="O619" s="923"/>
      <c r="P619" s="923"/>
      <c r="Q619" s="923"/>
      <c r="R619" s="923"/>
      <c r="S619" s="923"/>
      <c r="T619" s="923"/>
      <c r="U619" s="923"/>
      <c r="V619" s="923"/>
      <c r="W619" s="923"/>
      <c r="X619" s="923"/>
      <c r="Y619" s="923"/>
      <c r="Z619" s="923"/>
    </row>
    <row r="620" spans="1:26" ht="12.75">
      <c r="A620" s="923"/>
      <c r="B620" s="923"/>
      <c r="C620" s="923"/>
      <c r="D620" s="923"/>
      <c r="E620" s="923"/>
      <c r="F620" s="923"/>
      <c r="G620" s="923"/>
      <c r="H620" s="923"/>
      <c r="I620" s="923"/>
      <c r="J620" s="923"/>
      <c r="K620" s="923"/>
      <c r="L620" s="923"/>
      <c r="M620" s="923"/>
      <c r="N620" s="923"/>
      <c r="O620" s="923"/>
      <c r="P620" s="923"/>
      <c r="Q620" s="923"/>
      <c r="R620" s="923"/>
      <c r="S620" s="923"/>
      <c r="T620" s="923"/>
      <c r="U620" s="923"/>
      <c r="V620" s="923"/>
      <c r="W620" s="923"/>
      <c r="X620" s="923"/>
      <c r="Y620" s="923"/>
      <c r="Z620" s="923"/>
    </row>
    <row r="621" spans="1:26" ht="12.75">
      <c r="A621" s="923"/>
      <c r="B621" s="923"/>
      <c r="C621" s="923"/>
      <c r="D621" s="923"/>
      <c r="E621" s="923"/>
      <c r="F621" s="923"/>
      <c r="G621" s="923"/>
      <c r="H621" s="923"/>
      <c r="I621" s="923"/>
      <c r="J621" s="923"/>
      <c r="K621" s="923"/>
      <c r="L621" s="923"/>
      <c r="M621" s="923"/>
      <c r="N621" s="923"/>
      <c r="O621" s="923"/>
      <c r="P621" s="923"/>
      <c r="Q621" s="923"/>
      <c r="R621" s="923"/>
      <c r="S621" s="923"/>
      <c r="T621" s="923"/>
      <c r="U621" s="923"/>
      <c r="V621" s="923"/>
      <c r="W621" s="923"/>
      <c r="X621" s="923"/>
      <c r="Y621" s="923"/>
      <c r="Z621" s="923"/>
    </row>
    <row r="622" spans="1:26" ht="12.75">
      <c r="A622" s="923"/>
      <c r="B622" s="923"/>
      <c r="C622" s="923"/>
      <c r="D622" s="923"/>
      <c r="E622" s="923"/>
      <c r="F622" s="923"/>
      <c r="G622" s="923"/>
      <c r="H622" s="923"/>
      <c r="I622" s="923"/>
      <c r="J622" s="923"/>
      <c r="K622" s="923"/>
      <c r="L622" s="923"/>
      <c r="M622" s="923"/>
      <c r="N622" s="923"/>
      <c r="O622" s="923"/>
      <c r="P622" s="923"/>
      <c r="Q622" s="923"/>
      <c r="R622" s="923"/>
      <c r="S622" s="923"/>
      <c r="T622" s="923"/>
      <c r="U622" s="923"/>
      <c r="V622" s="923"/>
      <c r="W622" s="923"/>
      <c r="X622" s="923"/>
      <c r="Y622" s="923"/>
      <c r="Z622" s="923"/>
    </row>
    <row r="623" spans="1:26" ht="12.75">
      <c r="A623" s="923"/>
      <c r="B623" s="923"/>
      <c r="C623" s="923"/>
      <c r="D623" s="923"/>
      <c r="E623" s="923"/>
      <c r="F623" s="923"/>
      <c r="G623" s="923"/>
      <c r="H623" s="923"/>
      <c r="I623" s="923"/>
      <c r="J623" s="923"/>
      <c r="K623" s="923"/>
      <c r="L623" s="923"/>
      <c r="M623" s="923"/>
      <c r="N623" s="923"/>
      <c r="O623" s="923"/>
      <c r="P623" s="923"/>
      <c r="Q623" s="923"/>
      <c r="R623" s="923"/>
      <c r="S623" s="923"/>
      <c r="T623" s="923"/>
      <c r="U623" s="923"/>
      <c r="V623" s="923"/>
      <c r="W623" s="923"/>
      <c r="X623" s="923"/>
      <c r="Y623" s="923"/>
      <c r="Z623" s="923"/>
    </row>
    <row r="624" spans="1:26" ht="12.75">
      <c r="A624" s="923"/>
      <c r="B624" s="923"/>
      <c r="C624" s="923"/>
      <c r="D624" s="923"/>
      <c r="E624" s="923"/>
      <c r="F624" s="923"/>
      <c r="G624" s="923"/>
      <c r="H624" s="923"/>
      <c r="I624" s="923"/>
      <c r="J624" s="923"/>
      <c r="K624" s="923"/>
      <c r="L624" s="923"/>
      <c r="M624" s="923"/>
      <c r="N624" s="923"/>
      <c r="O624" s="923"/>
      <c r="P624" s="923"/>
      <c r="Q624" s="923"/>
      <c r="R624" s="923"/>
      <c r="S624" s="923"/>
      <c r="T624" s="923"/>
      <c r="U624" s="923"/>
      <c r="V624" s="923"/>
      <c r="W624" s="923"/>
      <c r="X624" s="923"/>
      <c r="Y624" s="923"/>
      <c r="Z624" s="923"/>
    </row>
    <row r="625" spans="1:26" ht="12.75">
      <c r="A625" s="923"/>
      <c r="B625" s="923"/>
      <c r="C625" s="923"/>
      <c r="D625" s="923"/>
      <c r="E625" s="923"/>
      <c r="F625" s="923"/>
      <c r="G625" s="923"/>
      <c r="H625" s="923"/>
      <c r="I625" s="923"/>
      <c r="J625" s="923"/>
      <c r="K625" s="923"/>
      <c r="L625" s="923"/>
      <c r="M625" s="923"/>
      <c r="N625" s="923"/>
      <c r="O625" s="923"/>
      <c r="P625" s="923"/>
      <c r="Q625" s="923"/>
      <c r="R625" s="923"/>
      <c r="S625" s="923"/>
      <c r="T625" s="923"/>
      <c r="U625" s="923"/>
      <c r="V625" s="923"/>
      <c r="W625" s="923"/>
      <c r="X625" s="923"/>
      <c r="Y625" s="923"/>
      <c r="Z625" s="923"/>
    </row>
    <row r="626" spans="1:26" ht="12.75">
      <c r="A626" s="923"/>
      <c r="B626" s="923"/>
      <c r="C626" s="923"/>
      <c r="D626" s="923"/>
      <c r="E626" s="923"/>
      <c r="F626" s="923"/>
      <c r="G626" s="923"/>
      <c r="H626" s="923"/>
      <c r="I626" s="923"/>
      <c r="J626" s="923"/>
      <c r="K626" s="923"/>
      <c r="L626" s="923"/>
      <c r="M626" s="923"/>
      <c r="N626" s="923"/>
      <c r="O626" s="923"/>
      <c r="P626" s="923"/>
      <c r="Q626" s="923"/>
      <c r="R626" s="923"/>
      <c r="S626" s="923"/>
      <c r="T626" s="923"/>
      <c r="U626" s="923"/>
      <c r="V626" s="923"/>
      <c r="W626" s="923"/>
      <c r="X626" s="923"/>
      <c r="Y626" s="923"/>
      <c r="Z626" s="923"/>
    </row>
    <row r="627" spans="1:26" ht="12.75">
      <c r="A627" s="923"/>
      <c r="B627" s="923"/>
      <c r="C627" s="923"/>
      <c r="D627" s="923"/>
      <c r="E627" s="923"/>
      <c r="F627" s="923"/>
      <c r="G627" s="923"/>
      <c r="H627" s="923"/>
      <c r="I627" s="923"/>
      <c r="J627" s="923"/>
      <c r="K627" s="923"/>
      <c r="L627" s="923"/>
      <c r="M627" s="923"/>
      <c r="N627" s="923"/>
      <c r="O627" s="923"/>
      <c r="P627" s="923"/>
      <c r="Q627" s="923"/>
      <c r="R627" s="923"/>
      <c r="S627" s="923"/>
      <c r="T627" s="923"/>
      <c r="U627" s="923"/>
      <c r="V627" s="923"/>
      <c r="W627" s="923"/>
      <c r="X627" s="923"/>
      <c r="Y627" s="923"/>
      <c r="Z627" s="923"/>
    </row>
    <row r="628" spans="1:26" ht="12.75">
      <c r="A628" s="923"/>
      <c r="B628" s="923"/>
      <c r="C628" s="923"/>
      <c r="D628" s="923"/>
      <c r="E628" s="923"/>
      <c r="F628" s="923"/>
      <c r="G628" s="923"/>
      <c r="H628" s="923"/>
      <c r="I628" s="923"/>
      <c r="J628" s="923"/>
      <c r="K628" s="923"/>
      <c r="L628" s="923"/>
      <c r="M628" s="923"/>
      <c r="N628" s="923"/>
      <c r="O628" s="923"/>
      <c r="P628" s="923"/>
      <c r="Q628" s="923"/>
      <c r="R628" s="923"/>
      <c r="S628" s="923"/>
      <c r="T628" s="923"/>
      <c r="U628" s="923"/>
      <c r="V628" s="923"/>
      <c r="W628" s="923"/>
      <c r="X628" s="923"/>
      <c r="Y628" s="923"/>
      <c r="Z628" s="923"/>
    </row>
    <row r="629" spans="1:26" ht="12.75">
      <c r="A629" s="923"/>
      <c r="B629" s="923"/>
      <c r="C629" s="923"/>
      <c r="D629" s="923"/>
      <c r="E629" s="923"/>
      <c r="F629" s="923"/>
      <c r="G629" s="923"/>
      <c r="H629" s="923"/>
      <c r="I629" s="923"/>
      <c r="J629" s="923"/>
      <c r="K629" s="923"/>
      <c r="L629" s="923"/>
      <c r="M629" s="923"/>
      <c r="N629" s="923"/>
      <c r="O629" s="923"/>
      <c r="P629" s="923"/>
      <c r="Q629" s="923"/>
      <c r="R629" s="923"/>
      <c r="S629" s="923"/>
      <c r="T629" s="923"/>
      <c r="U629" s="923"/>
      <c r="V629" s="923"/>
      <c r="W629" s="923"/>
      <c r="X629" s="923"/>
      <c r="Y629" s="923"/>
      <c r="Z629" s="923"/>
    </row>
    <row r="630" spans="1:26" ht="12.75">
      <c r="A630" s="923"/>
      <c r="B630" s="923"/>
      <c r="C630" s="923"/>
      <c r="D630" s="923"/>
      <c r="E630" s="923"/>
      <c r="F630" s="923"/>
      <c r="G630" s="923"/>
      <c r="H630" s="923"/>
      <c r="I630" s="923"/>
      <c r="J630" s="923"/>
      <c r="K630" s="923"/>
      <c r="L630" s="923"/>
      <c r="M630" s="923"/>
      <c r="N630" s="923"/>
      <c r="O630" s="923"/>
      <c r="P630" s="923"/>
      <c r="Q630" s="923"/>
      <c r="R630" s="923"/>
      <c r="S630" s="923"/>
      <c r="T630" s="923"/>
      <c r="U630" s="923"/>
      <c r="V630" s="923"/>
      <c r="W630" s="923"/>
      <c r="X630" s="923"/>
      <c r="Y630" s="923"/>
      <c r="Z630" s="923"/>
    </row>
    <row r="631" spans="1:26" ht="12.75">
      <c r="A631" s="923"/>
      <c r="B631" s="923"/>
      <c r="C631" s="923"/>
      <c r="D631" s="923"/>
      <c r="E631" s="923"/>
      <c r="F631" s="923"/>
      <c r="G631" s="923"/>
      <c r="H631" s="923"/>
      <c r="I631" s="923"/>
      <c r="J631" s="923"/>
      <c r="K631" s="923"/>
      <c r="L631" s="923"/>
      <c r="M631" s="923"/>
      <c r="N631" s="923"/>
      <c r="O631" s="923"/>
      <c r="P631" s="923"/>
      <c r="Q631" s="923"/>
      <c r="R631" s="923"/>
      <c r="S631" s="923"/>
      <c r="T631" s="923"/>
      <c r="U631" s="923"/>
      <c r="V631" s="923"/>
      <c r="W631" s="923"/>
      <c r="X631" s="923"/>
      <c r="Y631" s="923"/>
      <c r="Z631" s="923"/>
    </row>
    <row r="632" spans="1:26" ht="12.75">
      <c r="A632" s="923"/>
      <c r="B632" s="923"/>
      <c r="C632" s="923"/>
      <c r="D632" s="923"/>
      <c r="E632" s="923"/>
      <c r="F632" s="923"/>
      <c r="G632" s="923"/>
      <c r="H632" s="923"/>
      <c r="I632" s="923"/>
      <c r="J632" s="923"/>
      <c r="K632" s="923"/>
      <c r="L632" s="923"/>
      <c r="M632" s="923"/>
      <c r="N632" s="923"/>
      <c r="O632" s="923"/>
      <c r="P632" s="923"/>
      <c r="Q632" s="923"/>
      <c r="R632" s="923"/>
      <c r="S632" s="923"/>
      <c r="T632" s="923"/>
      <c r="U632" s="923"/>
      <c r="V632" s="923"/>
      <c r="W632" s="923"/>
      <c r="X632" s="923"/>
      <c r="Y632" s="923"/>
      <c r="Z632" s="923"/>
    </row>
    <row r="633" spans="1:26" ht="12.75">
      <c r="A633" s="923"/>
      <c r="B633" s="923"/>
      <c r="C633" s="923"/>
      <c r="D633" s="923"/>
      <c r="E633" s="923"/>
      <c r="F633" s="923"/>
      <c r="G633" s="923"/>
      <c r="H633" s="923"/>
      <c r="I633" s="923"/>
      <c r="J633" s="923"/>
      <c r="K633" s="923"/>
      <c r="L633" s="923"/>
      <c r="M633" s="923"/>
      <c r="N633" s="923"/>
      <c r="O633" s="923"/>
      <c r="P633" s="923"/>
      <c r="Q633" s="923"/>
      <c r="R633" s="923"/>
      <c r="S633" s="923"/>
      <c r="T633" s="923"/>
      <c r="U633" s="923"/>
      <c r="V633" s="923"/>
      <c r="W633" s="923"/>
      <c r="X633" s="923"/>
      <c r="Y633" s="923"/>
      <c r="Z633" s="923"/>
    </row>
    <row r="634" spans="1:26" ht="12.75">
      <c r="A634" s="923"/>
      <c r="B634" s="923"/>
      <c r="C634" s="923"/>
      <c r="D634" s="923"/>
      <c r="E634" s="923"/>
      <c r="F634" s="923"/>
      <c r="G634" s="923"/>
      <c r="H634" s="923"/>
      <c r="I634" s="923"/>
      <c r="J634" s="923"/>
      <c r="K634" s="923"/>
      <c r="L634" s="923"/>
      <c r="M634" s="923"/>
      <c r="N634" s="923"/>
      <c r="O634" s="923"/>
      <c r="P634" s="923"/>
      <c r="Q634" s="923"/>
      <c r="R634" s="923"/>
      <c r="S634" s="923"/>
      <c r="T634" s="923"/>
      <c r="U634" s="923"/>
      <c r="V634" s="923"/>
      <c r="W634" s="923"/>
      <c r="X634" s="923"/>
      <c r="Y634" s="923"/>
      <c r="Z634" s="923"/>
    </row>
    <row r="635" spans="1:26" ht="12.75">
      <c r="A635" s="923"/>
      <c r="B635" s="923"/>
      <c r="C635" s="923"/>
      <c r="D635" s="923"/>
      <c r="E635" s="923"/>
      <c r="F635" s="923"/>
      <c r="G635" s="923"/>
      <c r="H635" s="923"/>
      <c r="I635" s="923"/>
      <c r="J635" s="923"/>
      <c r="K635" s="923"/>
      <c r="L635" s="923"/>
      <c r="M635" s="923"/>
      <c r="N635" s="923"/>
      <c r="O635" s="923"/>
      <c r="P635" s="923"/>
      <c r="Q635" s="923"/>
      <c r="R635" s="923"/>
      <c r="S635" s="923"/>
      <c r="T635" s="923"/>
      <c r="U635" s="923"/>
      <c r="V635" s="923"/>
      <c r="W635" s="923"/>
      <c r="X635" s="923"/>
      <c r="Y635" s="923"/>
      <c r="Z635" s="923"/>
    </row>
    <row r="636" spans="1:26" ht="12.75">
      <c r="A636" s="923"/>
      <c r="B636" s="923"/>
      <c r="C636" s="923"/>
      <c r="D636" s="923"/>
      <c r="E636" s="923"/>
      <c r="F636" s="923"/>
      <c r="G636" s="923"/>
      <c r="H636" s="923"/>
      <c r="I636" s="923"/>
      <c r="J636" s="923"/>
      <c r="K636" s="923"/>
      <c r="L636" s="923"/>
      <c r="M636" s="923"/>
      <c r="N636" s="923"/>
      <c r="O636" s="923"/>
      <c r="P636" s="923"/>
      <c r="Q636" s="923"/>
      <c r="R636" s="923"/>
      <c r="S636" s="923"/>
      <c r="T636" s="923"/>
      <c r="U636" s="923"/>
      <c r="V636" s="923"/>
      <c r="W636" s="923"/>
      <c r="X636" s="923"/>
      <c r="Y636" s="923"/>
      <c r="Z636" s="923"/>
    </row>
    <row r="637" spans="1:26" ht="12.75">
      <c r="A637" s="923"/>
      <c r="B637" s="923"/>
      <c r="C637" s="923"/>
      <c r="D637" s="923"/>
      <c r="E637" s="923"/>
      <c r="F637" s="923"/>
      <c r="G637" s="923"/>
      <c r="H637" s="923"/>
      <c r="I637" s="923"/>
      <c r="J637" s="923"/>
      <c r="K637" s="923"/>
      <c r="L637" s="923"/>
      <c r="M637" s="923"/>
      <c r="N637" s="923"/>
      <c r="O637" s="923"/>
      <c r="P637" s="923"/>
      <c r="Q637" s="923"/>
      <c r="R637" s="923"/>
      <c r="S637" s="923"/>
      <c r="T637" s="923"/>
      <c r="U637" s="923"/>
      <c r="V637" s="923"/>
      <c r="W637" s="923"/>
      <c r="X637" s="923"/>
      <c r="Y637" s="923"/>
      <c r="Z637" s="923"/>
    </row>
    <row r="638" spans="1:26" ht="12.75">
      <c r="A638" s="923"/>
      <c r="B638" s="923"/>
      <c r="C638" s="923"/>
      <c r="D638" s="923"/>
      <c r="E638" s="923"/>
      <c r="F638" s="923"/>
      <c r="G638" s="923"/>
      <c r="H638" s="923"/>
      <c r="I638" s="923"/>
      <c r="J638" s="923"/>
      <c r="K638" s="923"/>
      <c r="L638" s="923"/>
      <c r="M638" s="923"/>
      <c r="N638" s="923"/>
      <c r="O638" s="923"/>
      <c r="P638" s="923"/>
      <c r="Q638" s="923"/>
      <c r="R638" s="923"/>
      <c r="S638" s="923"/>
      <c r="T638" s="923"/>
      <c r="U638" s="923"/>
      <c r="V638" s="923"/>
      <c r="W638" s="923"/>
      <c r="X638" s="923"/>
      <c r="Y638" s="923"/>
      <c r="Z638" s="923"/>
    </row>
    <row r="639" spans="1:26" ht="12.75">
      <c r="A639" s="923"/>
      <c r="B639" s="923"/>
      <c r="C639" s="923"/>
      <c r="D639" s="923"/>
      <c r="E639" s="923"/>
      <c r="F639" s="923"/>
      <c r="G639" s="923"/>
      <c r="H639" s="923"/>
      <c r="I639" s="923"/>
      <c r="J639" s="923"/>
      <c r="K639" s="923"/>
      <c r="L639" s="923"/>
      <c r="M639" s="923"/>
      <c r="N639" s="923"/>
      <c r="O639" s="923"/>
      <c r="P639" s="923"/>
      <c r="Q639" s="923"/>
      <c r="R639" s="923"/>
      <c r="S639" s="923"/>
      <c r="T639" s="923"/>
      <c r="U639" s="923"/>
      <c r="V639" s="923"/>
      <c r="W639" s="923"/>
      <c r="X639" s="923"/>
      <c r="Y639" s="923"/>
      <c r="Z639" s="923"/>
    </row>
    <row r="640" spans="1:26" ht="12.75">
      <c r="A640" s="923"/>
      <c r="B640" s="923"/>
      <c r="C640" s="923"/>
      <c r="D640" s="923"/>
      <c r="E640" s="923"/>
      <c r="F640" s="923"/>
      <c r="G640" s="923"/>
      <c r="H640" s="923"/>
      <c r="I640" s="923"/>
      <c r="J640" s="923"/>
      <c r="K640" s="923"/>
      <c r="L640" s="923"/>
      <c r="M640" s="923"/>
      <c r="N640" s="923"/>
      <c r="O640" s="923"/>
      <c r="P640" s="923"/>
      <c r="Q640" s="923"/>
      <c r="R640" s="923"/>
      <c r="S640" s="923"/>
      <c r="T640" s="923"/>
      <c r="U640" s="923"/>
      <c r="V640" s="923"/>
      <c r="W640" s="923"/>
      <c r="X640" s="923"/>
      <c r="Y640" s="923"/>
      <c r="Z640" s="923"/>
    </row>
    <row r="641" spans="1:26" ht="12.75">
      <c r="A641" s="923"/>
      <c r="B641" s="923"/>
      <c r="C641" s="923"/>
      <c r="D641" s="923"/>
      <c r="E641" s="923"/>
      <c r="F641" s="923"/>
      <c r="G641" s="923"/>
      <c r="H641" s="923"/>
      <c r="I641" s="923"/>
      <c r="J641" s="923"/>
      <c r="K641" s="923"/>
      <c r="L641" s="923"/>
      <c r="M641" s="923"/>
      <c r="N641" s="923"/>
      <c r="O641" s="923"/>
      <c r="P641" s="923"/>
      <c r="Q641" s="923"/>
      <c r="R641" s="923"/>
      <c r="S641" s="923"/>
      <c r="T641" s="923"/>
      <c r="U641" s="923"/>
      <c r="V641" s="923"/>
      <c r="W641" s="923"/>
      <c r="X641" s="923"/>
      <c r="Y641" s="923"/>
      <c r="Z641" s="923"/>
    </row>
    <row r="642" spans="1:26" ht="12.75">
      <c r="A642" s="923"/>
      <c r="B642" s="923"/>
      <c r="C642" s="923"/>
      <c r="D642" s="923"/>
      <c r="E642" s="923"/>
      <c r="F642" s="923"/>
      <c r="G642" s="923"/>
      <c r="H642" s="923"/>
      <c r="I642" s="923"/>
      <c r="J642" s="923"/>
      <c r="K642" s="923"/>
      <c r="L642" s="923"/>
      <c r="M642" s="923"/>
      <c r="N642" s="923"/>
      <c r="O642" s="923"/>
      <c r="P642" s="923"/>
      <c r="Q642" s="923"/>
      <c r="R642" s="923"/>
      <c r="S642" s="923"/>
      <c r="T642" s="923"/>
      <c r="U642" s="923"/>
      <c r="V642" s="923"/>
      <c r="W642" s="923"/>
      <c r="X642" s="923"/>
      <c r="Y642" s="923"/>
      <c r="Z642" s="923"/>
    </row>
    <row r="643" spans="1:26" ht="12.75">
      <c r="A643" s="923"/>
      <c r="B643" s="923"/>
      <c r="C643" s="923"/>
      <c r="D643" s="923"/>
      <c r="E643" s="923"/>
      <c r="F643" s="923"/>
      <c r="G643" s="923"/>
      <c r="H643" s="923"/>
      <c r="I643" s="923"/>
      <c r="J643" s="923"/>
      <c r="K643" s="923"/>
      <c r="L643" s="923"/>
      <c r="M643" s="923"/>
      <c r="N643" s="923"/>
      <c r="O643" s="923"/>
      <c r="P643" s="923"/>
      <c r="Q643" s="923"/>
      <c r="R643" s="923"/>
      <c r="S643" s="923"/>
      <c r="T643" s="923"/>
      <c r="U643" s="923"/>
      <c r="V643" s="923"/>
      <c r="W643" s="923"/>
      <c r="X643" s="923"/>
      <c r="Y643" s="923"/>
      <c r="Z643" s="923"/>
    </row>
    <row r="644" spans="1:26" ht="12.75">
      <c r="A644" s="923"/>
      <c r="B644" s="923"/>
      <c r="C644" s="923"/>
      <c r="D644" s="923"/>
      <c r="E644" s="923"/>
      <c r="F644" s="923"/>
      <c r="G644" s="923"/>
      <c r="H644" s="923"/>
      <c r="I644" s="923"/>
      <c r="J644" s="923"/>
      <c r="K644" s="923"/>
      <c r="L644" s="923"/>
      <c r="M644" s="923"/>
      <c r="N644" s="923"/>
      <c r="O644" s="923"/>
      <c r="P644" s="923"/>
      <c r="Q644" s="923"/>
      <c r="R644" s="923"/>
      <c r="S644" s="923"/>
      <c r="T644" s="923"/>
      <c r="U644" s="923"/>
      <c r="V644" s="923"/>
      <c r="W644" s="923"/>
      <c r="X644" s="923"/>
      <c r="Y644" s="923"/>
      <c r="Z644" s="923"/>
    </row>
    <row r="645" spans="1:26" ht="12.75">
      <c r="A645" s="923"/>
      <c r="B645" s="923"/>
      <c r="C645" s="923"/>
      <c r="D645" s="923"/>
      <c r="E645" s="923"/>
      <c r="F645" s="923"/>
      <c r="G645" s="923"/>
      <c r="H645" s="923"/>
      <c r="I645" s="923"/>
      <c r="J645" s="923"/>
      <c r="K645" s="923"/>
      <c r="L645" s="923"/>
      <c r="M645" s="923"/>
      <c r="N645" s="923"/>
      <c r="O645" s="923"/>
      <c r="P645" s="923"/>
      <c r="Q645" s="923"/>
      <c r="R645" s="923"/>
      <c r="S645" s="923"/>
      <c r="T645" s="923"/>
      <c r="U645" s="923"/>
      <c r="V645" s="923"/>
      <c r="W645" s="923"/>
      <c r="X645" s="923"/>
      <c r="Y645" s="923"/>
      <c r="Z645" s="923"/>
    </row>
    <row r="646" spans="1:26" ht="12.75">
      <c r="A646" s="923"/>
      <c r="B646" s="923"/>
      <c r="C646" s="923"/>
      <c r="D646" s="923"/>
      <c r="E646" s="923"/>
      <c r="F646" s="923"/>
      <c r="G646" s="923"/>
      <c r="H646" s="923"/>
      <c r="I646" s="923"/>
      <c r="J646" s="923"/>
      <c r="K646" s="923"/>
      <c r="L646" s="923"/>
      <c r="M646" s="923"/>
      <c r="N646" s="923"/>
      <c r="O646" s="923"/>
      <c r="P646" s="923"/>
      <c r="Q646" s="923"/>
      <c r="R646" s="923"/>
      <c r="S646" s="923"/>
      <c r="T646" s="923"/>
      <c r="U646" s="923"/>
      <c r="V646" s="923"/>
      <c r="W646" s="923"/>
      <c r="X646" s="923"/>
      <c r="Y646" s="923"/>
      <c r="Z646" s="923"/>
    </row>
    <row r="647" spans="1:26" ht="12.75">
      <c r="A647" s="923"/>
      <c r="B647" s="923"/>
      <c r="C647" s="923"/>
      <c r="D647" s="923"/>
      <c r="E647" s="923"/>
      <c r="F647" s="923"/>
      <c r="G647" s="923"/>
      <c r="H647" s="923"/>
      <c r="I647" s="923"/>
      <c r="J647" s="923"/>
      <c r="K647" s="923"/>
      <c r="L647" s="923"/>
      <c r="M647" s="923"/>
      <c r="N647" s="923"/>
      <c r="O647" s="923"/>
      <c r="P647" s="923"/>
      <c r="Q647" s="923"/>
      <c r="R647" s="923"/>
      <c r="S647" s="923"/>
      <c r="T647" s="923"/>
      <c r="U647" s="923"/>
      <c r="V647" s="923"/>
      <c r="W647" s="923"/>
      <c r="X647" s="923"/>
      <c r="Y647" s="923"/>
      <c r="Z647" s="923"/>
    </row>
    <row r="648" spans="1:26" ht="12.75">
      <c r="A648" s="923"/>
      <c r="B648" s="923"/>
      <c r="C648" s="923"/>
      <c r="D648" s="923"/>
      <c r="E648" s="923"/>
      <c r="F648" s="923"/>
      <c r="G648" s="923"/>
      <c r="H648" s="923"/>
      <c r="I648" s="923"/>
      <c r="J648" s="923"/>
      <c r="K648" s="923"/>
      <c r="L648" s="923"/>
      <c r="M648" s="923"/>
      <c r="N648" s="923"/>
      <c r="O648" s="923"/>
      <c r="P648" s="923"/>
      <c r="Q648" s="923"/>
      <c r="R648" s="923"/>
      <c r="S648" s="923"/>
      <c r="T648" s="923"/>
      <c r="U648" s="923"/>
      <c r="V648" s="923"/>
      <c r="W648" s="923"/>
      <c r="X648" s="923"/>
      <c r="Y648" s="923"/>
      <c r="Z648" s="923"/>
    </row>
    <row r="649" spans="1:26" ht="12.75">
      <c r="A649" s="923"/>
      <c r="B649" s="923"/>
      <c r="C649" s="923"/>
      <c r="D649" s="923"/>
      <c r="E649" s="923"/>
      <c r="F649" s="923"/>
      <c r="G649" s="923"/>
      <c r="H649" s="923"/>
      <c r="I649" s="923"/>
      <c r="J649" s="923"/>
      <c r="K649" s="923"/>
      <c r="L649" s="923"/>
      <c r="M649" s="923"/>
      <c r="N649" s="923"/>
      <c r="O649" s="923"/>
      <c r="P649" s="923"/>
      <c r="Q649" s="923"/>
      <c r="R649" s="923"/>
      <c r="S649" s="923"/>
      <c r="T649" s="923"/>
      <c r="U649" s="923"/>
      <c r="V649" s="923"/>
      <c r="W649" s="923"/>
      <c r="X649" s="923"/>
      <c r="Y649" s="923"/>
      <c r="Z649" s="923"/>
    </row>
    <row r="650" spans="1:26" ht="12.75">
      <c r="A650" s="923"/>
      <c r="B650" s="923"/>
      <c r="C650" s="923"/>
      <c r="D650" s="923"/>
      <c r="E650" s="923"/>
      <c r="F650" s="923"/>
      <c r="G650" s="923"/>
      <c r="H650" s="923"/>
      <c r="I650" s="923"/>
      <c r="J650" s="923"/>
      <c r="K650" s="923"/>
      <c r="L650" s="923"/>
      <c r="M650" s="923"/>
      <c r="N650" s="923"/>
      <c r="O650" s="923"/>
      <c r="P650" s="923"/>
      <c r="Q650" s="923"/>
      <c r="R650" s="923"/>
      <c r="S650" s="923"/>
      <c r="T650" s="923"/>
      <c r="U650" s="923"/>
      <c r="V650" s="923"/>
      <c r="W650" s="923"/>
      <c r="X650" s="923"/>
      <c r="Y650" s="923"/>
      <c r="Z650" s="923"/>
    </row>
    <row r="651" spans="1:26" ht="12.75">
      <c r="A651" s="923"/>
      <c r="B651" s="923"/>
      <c r="C651" s="923"/>
      <c r="D651" s="923"/>
      <c r="E651" s="923"/>
      <c r="F651" s="923"/>
      <c r="G651" s="923"/>
      <c r="H651" s="923"/>
      <c r="I651" s="923"/>
      <c r="J651" s="923"/>
      <c r="K651" s="923"/>
      <c r="L651" s="923"/>
      <c r="M651" s="923"/>
      <c r="N651" s="923"/>
      <c r="O651" s="923"/>
      <c r="P651" s="923"/>
      <c r="Q651" s="923"/>
      <c r="R651" s="923"/>
      <c r="S651" s="923"/>
      <c r="T651" s="923"/>
      <c r="U651" s="923"/>
      <c r="V651" s="923"/>
      <c r="W651" s="923"/>
      <c r="X651" s="923"/>
      <c r="Y651" s="923"/>
      <c r="Z651" s="923"/>
    </row>
    <row r="652" spans="1:26" ht="12.75">
      <c r="A652" s="923"/>
      <c r="B652" s="923"/>
      <c r="C652" s="923"/>
      <c r="D652" s="923"/>
      <c r="E652" s="923"/>
      <c r="F652" s="923"/>
      <c r="G652" s="923"/>
      <c r="H652" s="923"/>
      <c r="I652" s="923"/>
      <c r="J652" s="923"/>
      <c r="K652" s="923"/>
      <c r="L652" s="923"/>
      <c r="M652" s="923"/>
      <c r="N652" s="923"/>
      <c r="O652" s="923"/>
      <c r="P652" s="923"/>
      <c r="Q652" s="923"/>
      <c r="R652" s="923"/>
      <c r="S652" s="923"/>
      <c r="T652" s="923"/>
      <c r="U652" s="923"/>
      <c r="V652" s="923"/>
      <c r="W652" s="923"/>
      <c r="X652" s="923"/>
      <c r="Y652" s="923"/>
      <c r="Z652" s="923"/>
    </row>
    <row r="653" spans="1:26" ht="12.75">
      <c r="A653" s="923"/>
      <c r="B653" s="923"/>
      <c r="C653" s="923"/>
      <c r="D653" s="923"/>
      <c r="E653" s="923"/>
      <c r="F653" s="923"/>
      <c r="G653" s="923"/>
      <c r="H653" s="923"/>
      <c r="I653" s="923"/>
      <c r="J653" s="923"/>
      <c r="K653" s="923"/>
      <c r="L653" s="923"/>
      <c r="M653" s="923"/>
      <c r="N653" s="923"/>
      <c r="O653" s="923"/>
      <c r="P653" s="923"/>
      <c r="Q653" s="923"/>
      <c r="R653" s="923"/>
      <c r="S653" s="923"/>
      <c r="T653" s="923"/>
      <c r="U653" s="923"/>
      <c r="V653" s="923"/>
      <c r="W653" s="923"/>
      <c r="X653" s="923"/>
      <c r="Y653" s="923"/>
      <c r="Z653" s="923"/>
    </row>
    <row r="654" spans="1:26" ht="12.75">
      <c r="A654" s="923"/>
      <c r="B654" s="923"/>
      <c r="C654" s="923"/>
      <c r="D654" s="923"/>
      <c r="E654" s="923"/>
      <c r="F654" s="923"/>
      <c r="G654" s="923"/>
      <c r="H654" s="923"/>
      <c r="I654" s="923"/>
      <c r="J654" s="923"/>
      <c r="K654" s="923"/>
      <c r="L654" s="923"/>
      <c r="M654" s="923"/>
      <c r="N654" s="923"/>
      <c r="O654" s="923"/>
      <c r="P654" s="923"/>
      <c r="Q654" s="923"/>
      <c r="R654" s="923"/>
      <c r="S654" s="923"/>
      <c r="T654" s="923"/>
      <c r="U654" s="923"/>
      <c r="V654" s="923"/>
      <c r="W654" s="923"/>
      <c r="X654" s="923"/>
      <c r="Y654" s="923"/>
      <c r="Z654" s="923"/>
    </row>
    <row r="655" spans="1:26" ht="12.75">
      <c r="A655" s="923"/>
      <c r="B655" s="923"/>
      <c r="C655" s="923"/>
      <c r="D655" s="923"/>
      <c r="E655" s="923"/>
      <c r="F655" s="923"/>
      <c r="G655" s="923"/>
      <c r="H655" s="923"/>
      <c r="I655" s="923"/>
      <c r="J655" s="923"/>
      <c r="K655" s="923"/>
      <c r="L655" s="923"/>
      <c r="M655" s="923"/>
      <c r="N655" s="923"/>
      <c r="O655" s="923"/>
      <c r="P655" s="923"/>
      <c r="Q655" s="923"/>
      <c r="R655" s="923"/>
      <c r="S655" s="923"/>
      <c r="T655" s="923"/>
      <c r="U655" s="923"/>
      <c r="V655" s="923"/>
      <c r="W655" s="923"/>
      <c r="X655" s="923"/>
      <c r="Y655" s="923"/>
      <c r="Z655" s="923"/>
    </row>
    <row r="656" spans="1:26" ht="12.75">
      <c r="A656" s="923"/>
      <c r="B656" s="923"/>
      <c r="C656" s="923"/>
      <c r="D656" s="923"/>
      <c r="E656" s="923"/>
      <c r="F656" s="923"/>
      <c r="G656" s="923"/>
      <c r="H656" s="923"/>
      <c r="I656" s="923"/>
      <c r="J656" s="923"/>
      <c r="K656" s="923"/>
      <c r="L656" s="923"/>
      <c r="M656" s="923"/>
      <c r="N656" s="923"/>
      <c r="O656" s="923"/>
      <c r="P656" s="923"/>
      <c r="Q656" s="923"/>
      <c r="R656" s="923"/>
      <c r="S656" s="923"/>
      <c r="T656" s="923"/>
      <c r="U656" s="923"/>
      <c r="V656" s="923"/>
      <c r="W656" s="923"/>
      <c r="X656" s="923"/>
      <c r="Y656" s="923"/>
      <c r="Z656" s="923"/>
    </row>
    <row r="657" spans="1:26" ht="12.75">
      <c r="A657" s="923"/>
      <c r="B657" s="923"/>
      <c r="C657" s="923"/>
      <c r="D657" s="923"/>
      <c r="E657" s="923"/>
      <c r="F657" s="923"/>
      <c r="G657" s="923"/>
      <c r="H657" s="923"/>
      <c r="I657" s="923"/>
      <c r="J657" s="923"/>
      <c r="K657" s="923"/>
      <c r="L657" s="923"/>
      <c r="M657" s="923"/>
      <c r="N657" s="923"/>
      <c r="O657" s="923"/>
      <c r="P657" s="923"/>
      <c r="Q657" s="923"/>
      <c r="R657" s="923"/>
      <c r="S657" s="923"/>
      <c r="T657" s="923"/>
      <c r="U657" s="923"/>
      <c r="V657" s="923"/>
      <c r="W657" s="923"/>
      <c r="X657" s="923"/>
      <c r="Y657" s="923"/>
      <c r="Z657" s="923"/>
    </row>
    <row r="658" spans="1:26" ht="12.75">
      <c r="A658" s="923"/>
      <c r="B658" s="923"/>
      <c r="C658" s="923"/>
      <c r="D658" s="923"/>
      <c r="E658" s="923"/>
      <c r="F658" s="923"/>
      <c r="G658" s="923"/>
      <c r="H658" s="923"/>
      <c r="I658" s="923"/>
      <c r="J658" s="923"/>
      <c r="K658" s="923"/>
      <c r="L658" s="923"/>
      <c r="M658" s="923"/>
      <c r="N658" s="923"/>
      <c r="O658" s="923"/>
      <c r="P658" s="923"/>
      <c r="Q658" s="923"/>
      <c r="R658" s="923"/>
      <c r="S658" s="923"/>
      <c r="T658" s="923"/>
      <c r="U658" s="923"/>
      <c r="V658" s="923"/>
      <c r="W658" s="923"/>
      <c r="X658" s="923"/>
      <c r="Y658" s="923"/>
      <c r="Z658" s="923"/>
    </row>
    <row r="659" spans="1:26" ht="12.75">
      <c r="A659" s="923"/>
      <c r="B659" s="923"/>
      <c r="C659" s="923"/>
      <c r="D659" s="923"/>
      <c r="E659" s="923"/>
      <c r="F659" s="923"/>
      <c r="G659" s="923"/>
      <c r="H659" s="923"/>
      <c r="I659" s="923"/>
      <c r="J659" s="923"/>
      <c r="K659" s="923"/>
      <c r="L659" s="923"/>
      <c r="M659" s="923"/>
      <c r="N659" s="923"/>
      <c r="O659" s="923"/>
      <c r="P659" s="923"/>
      <c r="Q659" s="923"/>
      <c r="R659" s="923"/>
      <c r="S659" s="923"/>
      <c r="T659" s="923"/>
      <c r="U659" s="923"/>
      <c r="V659" s="923"/>
      <c r="W659" s="923"/>
      <c r="X659" s="923"/>
      <c r="Y659" s="923"/>
      <c r="Z659" s="923"/>
    </row>
    <row r="660" spans="1:26" ht="12.75">
      <c r="A660" s="923"/>
      <c r="B660" s="923"/>
      <c r="C660" s="923"/>
      <c r="D660" s="923"/>
      <c r="E660" s="923"/>
      <c r="F660" s="923"/>
      <c r="G660" s="923"/>
      <c r="H660" s="923"/>
      <c r="I660" s="923"/>
      <c r="J660" s="923"/>
      <c r="K660" s="923"/>
      <c r="L660" s="923"/>
      <c r="M660" s="923"/>
      <c r="N660" s="923"/>
      <c r="O660" s="923"/>
      <c r="P660" s="923"/>
      <c r="Q660" s="923"/>
      <c r="R660" s="923"/>
      <c r="S660" s="923"/>
      <c r="T660" s="923"/>
      <c r="U660" s="923"/>
      <c r="V660" s="923"/>
      <c r="W660" s="923"/>
      <c r="X660" s="923"/>
      <c r="Y660" s="923"/>
      <c r="Z660" s="923"/>
    </row>
    <row r="661" spans="1:26" ht="12.75">
      <c r="A661" s="923"/>
      <c r="B661" s="923"/>
      <c r="C661" s="923"/>
      <c r="D661" s="923"/>
      <c r="E661" s="923"/>
      <c r="F661" s="923"/>
      <c r="G661" s="923"/>
      <c r="H661" s="923"/>
      <c r="I661" s="923"/>
      <c r="J661" s="923"/>
      <c r="K661" s="923"/>
      <c r="L661" s="923"/>
      <c r="M661" s="923"/>
      <c r="N661" s="923"/>
      <c r="O661" s="923"/>
      <c r="P661" s="923"/>
      <c r="Q661" s="923"/>
      <c r="R661" s="923"/>
      <c r="S661" s="923"/>
      <c r="T661" s="923"/>
      <c r="U661" s="923"/>
      <c r="V661" s="923"/>
      <c r="W661" s="923"/>
      <c r="X661" s="923"/>
      <c r="Y661" s="923"/>
      <c r="Z661" s="923"/>
    </row>
    <row r="662" spans="1:26" ht="12.75">
      <c r="A662" s="923"/>
      <c r="B662" s="923"/>
      <c r="C662" s="923"/>
      <c r="D662" s="923"/>
      <c r="E662" s="923"/>
      <c r="F662" s="923"/>
      <c r="G662" s="923"/>
      <c r="H662" s="923"/>
      <c r="I662" s="923"/>
      <c r="J662" s="923"/>
      <c r="K662" s="923"/>
      <c r="L662" s="923"/>
      <c r="M662" s="923"/>
      <c r="N662" s="923"/>
      <c r="O662" s="923"/>
      <c r="P662" s="923"/>
      <c r="Q662" s="923"/>
      <c r="R662" s="923"/>
      <c r="S662" s="923"/>
      <c r="T662" s="923"/>
      <c r="U662" s="923"/>
      <c r="V662" s="923"/>
      <c r="W662" s="923"/>
      <c r="X662" s="923"/>
      <c r="Y662" s="923"/>
      <c r="Z662" s="923"/>
    </row>
    <row r="663" spans="1:26" ht="12.75">
      <c r="A663" s="923"/>
      <c r="B663" s="923"/>
      <c r="C663" s="923"/>
      <c r="D663" s="923"/>
      <c r="E663" s="923"/>
      <c r="F663" s="923"/>
      <c r="G663" s="923"/>
      <c r="H663" s="923"/>
      <c r="I663" s="923"/>
      <c r="J663" s="923"/>
      <c r="K663" s="923"/>
      <c r="L663" s="923"/>
      <c r="M663" s="923"/>
      <c r="N663" s="923"/>
      <c r="O663" s="923"/>
      <c r="P663" s="923"/>
      <c r="Q663" s="923"/>
      <c r="R663" s="923"/>
      <c r="S663" s="923"/>
      <c r="T663" s="923"/>
      <c r="U663" s="923"/>
      <c r="V663" s="923"/>
      <c r="W663" s="923"/>
      <c r="X663" s="923"/>
      <c r="Y663" s="923"/>
      <c r="Z663" s="923"/>
    </row>
    <row r="664" spans="1:26" ht="12.75">
      <c r="A664" s="923"/>
      <c r="B664" s="923"/>
      <c r="C664" s="923"/>
      <c r="D664" s="923"/>
      <c r="E664" s="923"/>
      <c r="F664" s="923"/>
      <c r="G664" s="923"/>
      <c r="H664" s="923"/>
      <c r="I664" s="923"/>
      <c r="J664" s="923"/>
      <c r="K664" s="923"/>
      <c r="L664" s="923"/>
      <c r="M664" s="923"/>
      <c r="N664" s="923"/>
      <c r="O664" s="923"/>
      <c r="P664" s="923"/>
      <c r="Q664" s="923"/>
      <c r="R664" s="923"/>
      <c r="S664" s="923"/>
      <c r="T664" s="923"/>
      <c r="U664" s="923"/>
      <c r="V664" s="923"/>
      <c r="W664" s="923"/>
      <c r="X664" s="923"/>
      <c r="Y664" s="923"/>
      <c r="Z664" s="923"/>
    </row>
    <row r="665" spans="1:26" ht="12.75">
      <c r="A665" s="923"/>
      <c r="B665" s="923"/>
      <c r="C665" s="923"/>
      <c r="D665" s="923"/>
      <c r="E665" s="923"/>
      <c r="F665" s="923"/>
      <c r="G665" s="923"/>
      <c r="H665" s="923"/>
      <c r="I665" s="923"/>
      <c r="J665" s="923"/>
      <c r="K665" s="923"/>
      <c r="L665" s="923"/>
      <c r="M665" s="923"/>
      <c r="N665" s="923"/>
      <c r="O665" s="923"/>
      <c r="P665" s="923"/>
      <c r="Q665" s="923"/>
      <c r="R665" s="923"/>
      <c r="S665" s="923"/>
      <c r="T665" s="923"/>
      <c r="U665" s="923"/>
      <c r="V665" s="923"/>
      <c r="W665" s="923"/>
      <c r="X665" s="923"/>
      <c r="Y665" s="923"/>
      <c r="Z665" s="923"/>
    </row>
    <row r="666" spans="1:26" ht="12.75">
      <c r="A666" s="923"/>
      <c r="B666" s="923"/>
      <c r="C666" s="923"/>
      <c r="D666" s="923"/>
      <c r="E666" s="923"/>
      <c r="F666" s="923"/>
      <c r="G666" s="923"/>
      <c r="H666" s="923"/>
      <c r="I666" s="923"/>
      <c r="J666" s="923"/>
      <c r="K666" s="923"/>
      <c r="L666" s="923"/>
      <c r="M666" s="923"/>
      <c r="N666" s="923"/>
      <c r="O666" s="923"/>
      <c r="P666" s="923"/>
      <c r="Q666" s="923"/>
      <c r="R666" s="923"/>
      <c r="S666" s="923"/>
      <c r="T666" s="923"/>
      <c r="U666" s="923"/>
      <c r="V666" s="923"/>
      <c r="W666" s="923"/>
      <c r="X666" s="923"/>
      <c r="Y666" s="923"/>
      <c r="Z666" s="923"/>
    </row>
    <row r="667" spans="1:26" ht="12.75">
      <c r="A667" s="923"/>
      <c r="B667" s="923"/>
      <c r="C667" s="923"/>
      <c r="D667" s="923"/>
      <c r="E667" s="923"/>
      <c r="F667" s="923"/>
      <c r="G667" s="923"/>
      <c r="H667" s="923"/>
      <c r="I667" s="923"/>
      <c r="J667" s="923"/>
      <c r="K667" s="923"/>
      <c r="L667" s="923"/>
      <c r="M667" s="923"/>
      <c r="N667" s="923"/>
      <c r="O667" s="923"/>
      <c r="P667" s="923"/>
      <c r="Q667" s="923"/>
      <c r="R667" s="923"/>
      <c r="S667" s="923"/>
      <c r="T667" s="923"/>
      <c r="U667" s="923"/>
      <c r="V667" s="923"/>
      <c r="W667" s="923"/>
      <c r="X667" s="923"/>
      <c r="Y667" s="923"/>
      <c r="Z667" s="923"/>
    </row>
    <row r="668" spans="1:26" ht="12.75">
      <c r="A668" s="923"/>
      <c r="B668" s="923"/>
      <c r="C668" s="923"/>
      <c r="D668" s="923"/>
      <c r="E668" s="923"/>
      <c r="F668" s="923"/>
      <c r="G668" s="923"/>
      <c r="H668" s="923"/>
      <c r="I668" s="923"/>
      <c r="J668" s="923"/>
      <c r="K668" s="923"/>
      <c r="L668" s="923"/>
      <c r="M668" s="923"/>
      <c r="N668" s="923"/>
      <c r="O668" s="923"/>
      <c r="P668" s="923"/>
      <c r="Q668" s="923"/>
      <c r="R668" s="923"/>
      <c r="S668" s="923"/>
      <c r="T668" s="923"/>
      <c r="U668" s="923"/>
      <c r="V668" s="923"/>
      <c r="W668" s="923"/>
      <c r="X668" s="923"/>
      <c r="Y668" s="923"/>
      <c r="Z668" s="923"/>
    </row>
    <row r="669" spans="1:26" ht="12.75">
      <c r="A669" s="923"/>
      <c r="B669" s="923"/>
      <c r="C669" s="923"/>
      <c r="D669" s="923"/>
      <c r="E669" s="923"/>
      <c r="F669" s="923"/>
      <c r="G669" s="923"/>
      <c r="H669" s="923"/>
      <c r="I669" s="923"/>
      <c r="J669" s="923"/>
      <c r="K669" s="923"/>
      <c r="L669" s="923"/>
      <c r="M669" s="923"/>
      <c r="N669" s="923"/>
      <c r="O669" s="923"/>
      <c r="P669" s="923"/>
      <c r="Q669" s="923"/>
      <c r="R669" s="923"/>
      <c r="S669" s="923"/>
      <c r="T669" s="923"/>
      <c r="U669" s="923"/>
      <c r="V669" s="923"/>
      <c r="W669" s="923"/>
      <c r="X669" s="923"/>
      <c r="Y669" s="923"/>
      <c r="Z669" s="923"/>
    </row>
    <row r="670" spans="1:26" ht="12.75">
      <c r="A670" s="923"/>
      <c r="B670" s="923"/>
      <c r="C670" s="923"/>
      <c r="D670" s="923"/>
      <c r="E670" s="923"/>
      <c r="F670" s="923"/>
      <c r="G670" s="923"/>
      <c r="H670" s="923"/>
      <c r="I670" s="923"/>
      <c r="J670" s="923"/>
      <c r="K670" s="923"/>
      <c r="L670" s="923"/>
      <c r="M670" s="923"/>
      <c r="N670" s="923"/>
      <c r="O670" s="923"/>
      <c r="P670" s="923"/>
      <c r="Q670" s="923"/>
      <c r="R670" s="923"/>
      <c r="S670" s="923"/>
      <c r="T670" s="923"/>
      <c r="U670" s="923"/>
      <c r="V670" s="923"/>
      <c r="W670" s="923"/>
      <c r="X670" s="923"/>
      <c r="Y670" s="923"/>
      <c r="Z670" s="923"/>
    </row>
    <row r="671" spans="1:26" ht="12.75">
      <c r="A671" s="923"/>
      <c r="B671" s="923"/>
      <c r="C671" s="923"/>
      <c r="D671" s="923"/>
      <c r="E671" s="923"/>
      <c r="F671" s="923"/>
      <c r="G671" s="923"/>
      <c r="H671" s="923"/>
      <c r="I671" s="923"/>
      <c r="J671" s="923"/>
      <c r="K671" s="923"/>
      <c r="L671" s="923"/>
      <c r="M671" s="923"/>
      <c r="N671" s="923"/>
      <c r="O671" s="923"/>
      <c r="P671" s="923"/>
      <c r="Q671" s="923"/>
      <c r="R671" s="923"/>
      <c r="S671" s="923"/>
      <c r="T671" s="923"/>
      <c r="U671" s="923"/>
      <c r="V671" s="923"/>
      <c r="W671" s="923"/>
      <c r="X671" s="923"/>
      <c r="Y671" s="923"/>
      <c r="Z671" s="923"/>
    </row>
    <row r="672" spans="1:26" ht="12.75">
      <c r="A672" s="923"/>
      <c r="B672" s="923"/>
      <c r="C672" s="923"/>
      <c r="D672" s="923"/>
      <c r="E672" s="923"/>
      <c r="F672" s="923"/>
      <c r="G672" s="923"/>
      <c r="H672" s="923"/>
      <c r="I672" s="923"/>
      <c r="J672" s="923"/>
      <c r="K672" s="923"/>
      <c r="L672" s="923"/>
      <c r="M672" s="923"/>
      <c r="N672" s="923"/>
      <c r="O672" s="923"/>
      <c r="P672" s="923"/>
      <c r="Q672" s="923"/>
      <c r="R672" s="923"/>
      <c r="S672" s="923"/>
      <c r="T672" s="923"/>
      <c r="U672" s="923"/>
      <c r="V672" s="923"/>
      <c r="W672" s="923"/>
      <c r="X672" s="923"/>
      <c r="Y672" s="923"/>
      <c r="Z672" s="923"/>
    </row>
    <row r="673" spans="1:26" ht="12.75">
      <c r="A673" s="923"/>
      <c r="B673" s="923"/>
      <c r="C673" s="923"/>
      <c r="D673" s="923"/>
      <c r="E673" s="923"/>
      <c r="F673" s="923"/>
      <c r="G673" s="923"/>
      <c r="H673" s="923"/>
      <c r="I673" s="923"/>
      <c r="J673" s="923"/>
      <c r="K673" s="923"/>
      <c r="L673" s="923"/>
      <c r="M673" s="923"/>
      <c r="N673" s="923"/>
      <c r="O673" s="923"/>
      <c r="P673" s="923"/>
      <c r="Q673" s="923"/>
      <c r="R673" s="923"/>
      <c r="S673" s="923"/>
      <c r="T673" s="923"/>
      <c r="U673" s="923"/>
      <c r="V673" s="923"/>
      <c r="W673" s="923"/>
      <c r="X673" s="923"/>
      <c r="Y673" s="923"/>
      <c r="Z673" s="923"/>
    </row>
    <row r="674" spans="1:26" ht="12.75">
      <c r="A674" s="923"/>
      <c r="B674" s="923"/>
      <c r="C674" s="923"/>
      <c r="D674" s="923"/>
      <c r="E674" s="923"/>
      <c r="F674" s="923"/>
      <c r="G674" s="923"/>
      <c r="H674" s="923"/>
      <c r="I674" s="923"/>
      <c r="J674" s="923"/>
      <c r="K674" s="923"/>
      <c r="L674" s="923"/>
      <c r="M674" s="923"/>
      <c r="N674" s="923"/>
      <c r="O674" s="923"/>
      <c r="P674" s="923"/>
      <c r="Q674" s="923"/>
      <c r="R674" s="923"/>
      <c r="S674" s="923"/>
      <c r="T674" s="923"/>
      <c r="U674" s="923"/>
      <c r="V674" s="923"/>
      <c r="W674" s="923"/>
      <c r="X674" s="923"/>
      <c r="Y674" s="923"/>
      <c r="Z674" s="923"/>
    </row>
    <row r="675" spans="1:26" ht="12.75">
      <c r="A675" s="923"/>
      <c r="B675" s="923"/>
      <c r="C675" s="923"/>
      <c r="D675" s="923"/>
      <c r="E675" s="923"/>
      <c r="F675" s="923"/>
      <c r="G675" s="923"/>
      <c r="H675" s="923"/>
      <c r="I675" s="923"/>
      <c r="J675" s="923"/>
      <c r="K675" s="923"/>
      <c r="L675" s="923"/>
      <c r="M675" s="923"/>
      <c r="N675" s="923"/>
      <c r="O675" s="923"/>
      <c r="P675" s="923"/>
      <c r="Q675" s="923"/>
      <c r="R675" s="923"/>
      <c r="S675" s="923"/>
      <c r="T675" s="923"/>
      <c r="U675" s="923"/>
      <c r="V675" s="923"/>
      <c r="W675" s="923"/>
      <c r="X675" s="923"/>
      <c r="Y675" s="923"/>
      <c r="Z675" s="923"/>
    </row>
    <row r="676" spans="1:26" ht="12.75">
      <c r="A676" s="923"/>
      <c r="B676" s="923"/>
      <c r="C676" s="923"/>
      <c r="D676" s="923"/>
      <c r="E676" s="923"/>
      <c r="F676" s="923"/>
      <c r="G676" s="923"/>
      <c r="H676" s="923"/>
      <c r="I676" s="923"/>
      <c r="J676" s="923"/>
      <c r="K676" s="923"/>
      <c r="L676" s="923"/>
      <c r="M676" s="923"/>
      <c r="N676" s="923"/>
      <c r="O676" s="923"/>
      <c r="P676" s="923"/>
      <c r="Q676" s="923"/>
      <c r="R676" s="923"/>
      <c r="S676" s="923"/>
      <c r="T676" s="923"/>
      <c r="U676" s="923"/>
      <c r="V676" s="923"/>
      <c r="W676" s="923"/>
      <c r="X676" s="923"/>
      <c r="Y676" s="923"/>
      <c r="Z676" s="923"/>
    </row>
    <row r="677" spans="1:26" ht="12.75">
      <c r="A677" s="923"/>
      <c r="B677" s="923"/>
      <c r="C677" s="923"/>
      <c r="D677" s="923"/>
      <c r="E677" s="923"/>
      <c r="F677" s="923"/>
      <c r="G677" s="923"/>
      <c r="H677" s="923"/>
      <c r="I677" s="923"/>
      <c r="J677" s="923"/>
      <c r="K677" s="923"/>
      <c r="L677" s="923"/>
      <c r="M677" s="923"/>
      <c r="N677" s="923"/>
      <c r="O677" s="923"/>
      <c r="P677" s="923"/>
      <c r="Q677" s="923"/>
      <c r="R677" s="923"/>
      <c r="S677" s="923"/>
      <c r="T677" s="923"/>
      <c r="U677" s="923"/>
      <c r="V677" s="923"/>
      <c r="W677" s="923"/>
      <c r="X677" s="923"/>
      <c r="Y677" s="923"/>
      <c r="Z677" s="923"/>
    </row>
    <row r="678" spans="1:26" ht="12.75">
      <c r="A678" s="923"/>
      <c r="B678" s="923"/>
      <c r="C678" s="923"/>
      <c r="D678" s="923"/>
      <c r="E678" s="923"/>
      <c r="F678" s="923"/>
      <c r="G678" s="923"/>
      <c r="H678" s="923"/>
      <c r="I678" s="923"/>
      <c r="J678" s="923"/>
      <c r="K678" s="923"/>
      <c r="L678" s="923"/>
      <c r="M678" s="923"/>
      <c r="N678" s="923"/>
      <c r="O678" s="923"/>
      <c r="P678" s="923"/>
      <c r="Q678" s="923"/>
      <c r="R678" s="923"/>
      <c r="S678" s="923"/>
      <c r="T678" s="923"/>
      <c r="U678" s="923"/>
      <c r="V678" s="923"/>
      <c r="W678" s="923"/>
      <c r="X678" s="923"/>
      <c r="Y678" s="923"/>
      <c r="Z678" s="923"/>
    </row>
    <row r="679" spans="1:26" ht="12.75">
      <c r="A679" s="923"/>
      <c r="B679" s="923"/>
      <c r="C679" s="923"/>
      <c r="D679" s="923"/>
      <c r="E679" s="923"/>
      <c r="F679" s="923"/>
      <c r="G679" s="923"/>
      <c r="H679" s="923"/>
      <c r="I679" s="923"/>
      <c r="J679" s="923"/>
      <c r="K679" s="923"/>
      <c r="L679" s="923"/>
      <c r="M679" s="923"/>
      <c r="N679" s="923"/>
      <c r="O679" s="923"/>
      <c r="P679" s="923"/>
      <c r="Q679" s="923"/>
      <c r="R679" s="923"/>
      <c r="S679" s="923"/>
      <c r="T679" s="923"/>
      <c r="U679" s="923"/>
      <c r="V679" s="923"/>
      <c r="W679" s="923"/>
      <c r="X679" s="923"/>
      <c r="Y679" s="923"/>
      <c r="Z679" s="923"/>
    </row>
    <row r="680" spans="1:26" ht="12.75">
      <c r="A680" s="923"/>
      <c r="B680" s="923"/>
      <c r="C680" s="923"/>
      <c r="D680" s="923"/>
      <c r="E680" s="923"/>
      <c r="F680" s="923"/>
      <c r="G680" s="923"/>
      <c r="H680" s="923"/>
      <c r="I680" s="923"/>
      <c r="J680" s="923"/>
      <c r="K680" s="923"/>
      <c r="L680" s="923"/>
      <c r="M680" s="923"/>
      <c r="N680" s="923"/>
      <c r="O680" s="923"/>
      <c r="P680" s="923"/>
      <c r="Q680" s="923"/>
      <c r="R680" s="923"/>
      <c r="S680" s="923"/>
      <c r="T680" s="923"/>
      <c r="U680" s="923"/>
      <c r="V680" s="923"/>
      <c r="W680" s="923"/>
      <c r="X680" s="923"/>
      <c r="Y680" s="923"/>
      <c r="Z680" s="923"/>
    </row>
    <row r="681" spans="1:26" ht="12.75">
      <c r="A681" s="923"/>
      <c r="B681" s="923"/>
      <c r="C681" s="923"/>
      <c r="D681" s="923"/>
      <c r="E681" s="923"/>
      <c r="F681" s="923"/>
      <c r="G681" s="923"/>
      <c r="H681" s="923"/>
      <c r="I681" s="923"/>
      <c r="J681" s="923"/>
      <c r="K681" s="923"/>
      <c r="L681" s="923"/>
      <c r="M681" s="923"/>
      <c r="N681" s="923"/>
      <c r="O681" s="923"/>
      <c r="P681" s="923"/>
      <c r="Q681" s="923"/>
      <c r="R681" s="923"/>
      <c r="S681" s="923"/>
      <c r="T681" s="923"/>
      <c r="U681" s="923"/>
      <c r="V681" s="923"/>
      <c r="W681" s="923"/>
      <c r="X681" s="923"/>
      <c r="Y681" s="923"/>
      <c r="Z681" s="923"/>
    </row>
    <row r="682" spans="1:26" ht="12.75">
      <c r="A682" s="923"/>
      <c r="B682" s="923"/>
      <c r="C682" s="923"/>
      <c r="D682" s="923"/>
      <c r="E682" s="923"/>
      <c r="F682" s="923"/>
      <c r="G682" s="923"/>
      <c r="H682" s="923"/>
      <c r="I682" s="923"/>
      <c r="J682" s="923"/>
      <c r="K682" s="923"/>
      <c r="L682" s="923"/>
      <c r="M682" s="923"/>
      <c r="N682" s="923"/>
      <c r="O682" s="923"/>
      <c r="P682" s="923"/>
      <c r="Q682" s="923"/>
      <c r="R682" s="923"/>
      <c r="S682" s="923"/>
      <c r="T682" s="923"/>
      <c r="U682" s="923"/>
      <c r="V682" s="923"/>
      <c r="W682" s="923"/>
      <c r="X682" s="923"/>
      <c r="Y682" s="923"/>
      <c r="Z682" s="923"/>
    </row>
    <row r="683" spans="1:26" ht="12.75">
      <c r="A683" s="923"/>
      <c r="B683" s="923"/>
      <c r="C683" s="923"/>
      <c r="D683" s="923"/>
      <c r="E683" s="923"/>
      <c r="F683" s="923"/>
      <c r="G683" s="923"/>
      <c r="H683" s="923"/>
      <c r="I683" s="923"/>
      <c r="J683" s="923"/>
      <c r="K683" s="923"/>
      <c r="L683" s="923"/>
      <c r="M683" s="923"/>
      <c r="N683" s="923"/>
      <c r="O683" s="923"/>
      <c r="P683" s="923"/>
      <c r="Q683" s="923"/>
      <c r="R683" s="923"/>
      <c r="S683" s="923"/>
      <c r="T683" s="923"/>
      <c r="U683" s="923"/>
      <c r="V683" s="923"/>
      <c r="W683" s="923"/>
      <c r="X683" s="923"/>
      <c r="Y683" s="923"/>
      <c r="Z683" s="923"/>
    </row>
    <row r="684" spans="1:26" ht="12.75">
      <c r="A684" s="923"/>
      <c r="B684" s="923"/>
      <c r="C684" s="923"/>
      <c r="D684" s="923"/>
      <c r="E684" s="923"/>
      <c r="F684" s="923"/>
      <c r="G684" s="923"/>
      <c r="H684" s="923"/>
      <c r="I684" s="923"/>
      <c r="J684" s="923"/>
      <c r="K684" s="923"/>
      <c r="L684" s="923"/>
      <c r="M684" s="923"/>
      <c r="N684" s="923"/>
      <c r="O684" s="923"/>
      <c r="P684" s="923"/>
      <c r="Q684" s="923"/>
      <c r="R684" s="923"/>
      <c r="S684" s="923"/>
      <c r="T684" s="923"/>
      <c r="U684" s="923"/>
      <c r="V684" s="923"/>
      <c r="W684" s="923"/>
      <c r="X684" s="923"/>
      <c r="Y684" s="923"/>
      <c r="Z684" s="923"/>
    </row>
    <row r="685" spans="1:26" ht="12.75">
      <c r="A685" s="923"/>
      <c r="B685" s="923"/>
      <c r="C685" s="923"/>
      <c r="D685" s="923"/>
      <c r="E685" s="923"/>
      <c r="F685" s="923"/>
      <c r="G685" s="923"/>
      <c r="H685" s="923"/>
      <c r="I685" s="923"/>
      <c r="J685" s="923"/>
      <c r="K685" s="923"/>
      <c r="L685" s="923"/>
      <c r="M685" s="923"/>
      <c r="N685" s="923"/>
      <c r="O685" s="923"/>
      <c r="P685" s="923"/>
      <c r="Q685" s="923"/>
      <c r="R685" s="923"/>
      <c r="S685" s="923"/>
      <c r="T685" s="923"/>
      <c r="U685" s="923"/>
      <c r="V685" s="923"/>
      <c r="W685" s="923"/>
      <c r="X685" s="923"/>
      <c r="Y685" s="923"/>
      <c r="Z685" s="923"/>
    </row>
    <row r="686" spans="1:26" ht="12.75">
      <c r="A686" s="923"/>
      <c r="B686" s="923"/>
      <c r="C686" s="923"/>
      <c r="D686" s="923"/>
      <c r="E686" s="923"/>
      <c r="F686" s="923"/>
      <c r="G686" s="923"/>
      <c r="H686" s="923"/>
      <c r="I686" s="923"/>
      <c r="J686" s="923"/>
      <c r="K686" s="923"/>
      <c r="L686" s="923"/>
      <c r="M686" s="923"/>
      <c r="N686" s="923"/>
      <c r="O686" s="923"/>
      <c r="P686" s="923"/>
      <c r="Q686" s="923"/>
      <c r="R686" s="923"/>
      <c r="S686" s="923"/>
      <c r="T686" s="923"/>
      <c r="U686" s="923"/>
      <c r="V686" s="923"/>
      <c r="W686" s="923"/>
      <c r="X686" s="923"/>
      <c r="Y686" s="923"/>
      <c r="Z686" s="923"/>
    </row>
    <row r="687" spans="1:26" ht="12.75">
      <c r="A687" s="923"/>
      <c r="B687" s="923"/>
      <c r="C687" s="923"/>
      <c r="D687" s="923"/>
      <c r="E687" s="923"/>
      <c r="F687" s="923"/>
      <c r="G687" s="923"/>
      <c r="H687" s="923"/>
      <c r="I687" s="923"/>
      <c r="J687" s="923"/>
      <c r="K687" s="923"/>
      <c r="L687" s="923"/>
      <c r="M687" s="923"/>
      <c r="N687" s="923"/>
      <c r="O687" s="923"/>
      <c r="P687" s="923"/>
      <c r="Q687" s="923"/>
      <c r="R687" s="923"/>
      <c r="S687" s="923"/>
      <c r="T687" s="923"/>
      <c r="U687" s="923"/>
      <c r="V687" s="923"/>
      <c r="W687" s="923"/>
      <c r="X687" s="923"/>
      <c r="Y687" s="923"/>
      <c r="Z687" s="923"/>
    </row>
    <row r="688" spans="1:26" ht="12.75">
      <c r="A688" s="923"/>
      <c r="B688" s="923"/>
      <c r="C688" s="923"/>
      <c r="D688" s="923"/>
      <c r="E688" s="923"/>
      <c r="F688" s="923"/>
      <c r="G688" s="923"/>
      <c r="H688" s="923"/>
      <c r="I688" s="923"/>
      <c r="J688" s="923"/>
      <c r="K688" s="923"/>
      <c r="L688" s="923"/>
      <c r="M688" s="923"/>
      <c r="N688" s="923"/>
      <c r="O688" s="923"/>
      <c r="P688" s="923"/>
      <c r="Q688" s="923"/>
      <c r="R688" s="923"/>
      <c r="S688" s="923"/>
      <c r="T688" s="923"/>
      <c r="U688" s="923"/>
      <c r="V688" s="923"/>
      <c r="W688" s="923"/>
      <c r="X688" s="923"/>
      <c r="Y688" s="923"/>
      <c r="Z688" s="923"/>
    </row>
    <row r="689" spans="1:26" ht="12.75">
      <c r="A689" s="923"/>
      <c r="B689" s="923"/>
      <c r="C689" s="923"/>
      <c r="D689" s="923"/>
      <c r="E689" s="923"/>
      <c r="F689" s="923"/>
      <c r="G689" s="923"/>
      <c r="H689" s="923"/>
      <c r="I689" s="923"/>
      <c r="J689" s="923"/>
      <c r="K689" s="923"/>
      <c r="L689" s="923"/>
      <c r="M689" s="923"/>
      <c r="N689" s="923"/>
      <c r="O689" s="923"/>
      <c r="P689" s="923"/>
      <c r="Q689" s="923"/>
      <c r="R689" s="923"/>
      <c r="S689" s="923"/>
      <c r="T689" s="923"/>
      <c r="U689" s="923"/>
      <c r="V689" s="923"/>
      <c r="W689" s="923"/>
      <c r="X689" s="923"/>
      <c r="Y689" s="923"/>
      <c r="Z689" s="923"/>
    </row>
    <row r="690" spans="1:26" ht="12.75">
      <c r="A690" s="923"/>
      <c r="B690" s="923"/>
      <c r="C690" s="923"/>
      <c r="D690" s="923"/>
      <c r="E690" s="923"/>
      <c r="F690" s="923"/>
      <c r="G690" s="923"/>
      <c r="H690" s="923"/>
      <c r="I690" s="923"/>
      <c r="J690" s="923"/>
      <c r="K690" s="923"/>
      <c r="L690" s="923"/>
      <c r="M690" s="923"/>
      <c r="N690" s="923"/>
      <c r="O690" s="923"/>
      <c r="P690" s="923"/>
      <c r="Q690" s="923"/>
      <c r="R690" s="923"/>
      <c r="S690" s="923"/>
      <c r="T690" s="923"/>
      <c r="U690" s="923"/>
      <c r="V690" s="923"/>
      <c r="W690" s="923"/>
      <c r="X690" s="923"/>
      <c r="Y690" s="923"/>
      <c r="Z690" s="923"/>
    </row>
    <row r="691" spans="1:26" ht="12.75">
      <c r="A691" s="923"/>
      <c r="B691" s="923"/>
      <c r="C691" s="923"/>
      <c r="D691" s="923"/>
      <c r="E691" s="923"/>
      <c r="F691" s="923"/>
      <c r="G691" s="923"/>
      <c r="H691" s="923"/>
      <c r="I691" s="923"/>
      <c r="J691" s="923"/>
      <c r="K691" s="923"/>
      <c r="L691" s="923"/>
      <c r="M691" s="923"/>
      <c r="N691" s="923"/>
      <c r="O691" s="923"/>
      <c r="P691" s="923"/>
      <c r="Q691" s="923"/>
      <c r="R691" s="923"/>
      <c r="S691" s="923"/>
      <c r="T691" s="923"/>
      <c r="U691" s="923"/>
      <c r="V691" s="923"/>
      <c r="W691" s="923"/>
      <c r="X691" s="923"/>
      <c r="Y691" s="923"/>
      <c r="Z691" s="923"/>
    </row>
    <row r="692" spans="1:26" ht="12.75">
      <c r="A692" s="923"/>
      <c r="B692" s="923"/>
      <c r="C692" s="923"/>
      <c r="D692" s="923"/>
      <c r="E692" s="923"/>
      <c r="F692" s="923"/>
      <c r="G692" s="923"/>
      <c r="H692" s="923"/>
      <c r="I692" s="923"/>
      <c r="J692" s="923"/>
      <c r="K692" s="923"/>
      <c r="L692" s="923"/>
      <c r="M692" s="923"/>
      <c r="N692" s="923"/>
      <c r="O692" s="923"/>
      <c r="P692" s="923"/>
      <c r="Q692" s="923"/>
      <c r="R692" s="923"/>
      <c r="S692" s="923"/>
      <c r="T692" s="923"/>
      <c r="U692" s="923"/>
      <c r="V692" s="923"/>
      <c r="W692" s="923"/>
      <c r="X692" s="923"/>
      <c r="Y692" s="923"/>
      <c r="Z692" s="923"/>
    </row>
    <row r="693" spans="1:26" ht="12.75">
      <c r="A693" s="923"/>
      <c r="B693" s="923"/>
      <c r="C693" s="923"/>
      <c r="D693" s="923"/>
      <c r="E693" s="923"/>
      <c r="F693" s="923"/>
      <c r="G693" s="923"/>
      <c r="H693" s="923"/>
      <c r="I693" s="923"/>
      <c r="J693" s="923"/>
      <c r="K693" s="923"/>
      <c r="L693" s="923"/>
      <c r="M693" s="923"/>
      <c r="N693" s="923"/>
      <c r="O693" s="923"/>
      <c r="P693" s="923"/>
      <c r="Q693" s="923"/>
      <c r="R693" s="923"/>
      <c r="S693" s="923"/>
      <c r="T693" s="923"/>
      <c r="U693" s="923"/>
      <c r="V693" s="923"/>
      <c r="W693" s="923"/>
      <c r="X693" s="923"/>
      <c r="Y693" s="923"/>
      <c r="Z693" s="923"/>
    </row>
    <row r="694" spans="1:26" ht="12.75">
      <c r="A694" s="923"/>
      <c r="B694" s="923"/>
      <c r="C694" s="923"/>
      <c r="D694" s="923"/>
      <c r="E694" s="923"/>
      <c r="F694" s="923"/>
      <c r="G694" s="923"/>
      <c r="H694" s="923"/>
      <c r="I694" s="923"/>
      <c r="J694" s="923"/>
      <c r="K694" s="923"/>
      <c r="L694" s="923"/>
      <c r="M694" s="923"/>
      <c r="N694" s="923"/>
      <c r="O694" s="923"/>
      <c r="P694" s="923"/>
      <c r="Q694" s="923"/>
      <c r="R694" s="923"/>
      <c r="S694" s="923"/>
      <c r="T694" s="923"/>
      <c r="U694" s="923"/>
      <c r="V694" s="923"/>
      <c r="W694" s="923"/>
      <c r="X694" s="923"/>
      <c r="Y694" s="923"/>
      <c r="Z694" s="923"/>
    </row>
    <row r="695" spans="1:26" ht="12.75">
      <c r="A695" s="923"/>
      <c r="B695" s="923"/>
      <c r="C695" s="923"/>
      <c r="D695" s="923"/>
      <c r="E695" s="923"/>
      <c r="F695" s="923"/>
      <c r="G695" s="923"/>
      <c r="H695" s="923"/>
      <c r="I695" s="923"/>
      <c r="J695" s="923"/>
      <c r="K695" s="923"/>
      <c r="L695" s="923"/>
      <c r="M695" s="923"/>
      <c r="N695" s="923"/>
      <c r="O695" s="923"/>
      <c r="P695" s="923"/>
      <c r="Q695" s="923"/>
      <c r="R695" s="923"/>
      <c r="S695" s="923"/>
      <c r="T695" s="923"/>
      <c r="U695" s="923"/>
      <c r="V695" s="923"/>
      <c r="W695" s="923"/>
      <c r="X695" s="923"/>
      <c r="Y695" s="923"/>
      <c r="Z695" s="923"/>
    </row>
    <row r="696" spans="1:26" ht="12.75">
      <c r="A696" s="923"/>
      <c r="B696" s="923"/>
      <c r="C696" s="923"/>
      <c r="D696" s="923"/>
      <c r="E696" s="923"/>
      <c r="F696" s="923"/>
      <c r="G696" s="923"/>
      <c r="H696" s="923"/>
      <c r="I696" s="923"/>
      <c r="J696" s="923"/>
      <c r="K696" s="923"/>
      <c r="L696" s="923"/>
      <c r="M696" s="923"/>
      <c r="N696" s="923"/>
      <c r="O696" s="923"/>
      <c r="P696" s="923"/>
      <c r="Q696" s="923"/>
      <c r="R696" s="923"/>
      <c r="S696" s="923"/>
      <c r="T696" s="923"/>
      <c r="U696" s="923"/>
      <c r="V696" s="923"/>
      <c r="W696" s="923"/>
      <c r="X696" s="923"/>
      <c r="Y696" s="923"/>
      <c r="Z696" s="923"/>
    </row>
    <row r="697" spans="1:26" ht="12.75">
      <c r="A697" s="923"/>
      <c r="B697" s="923"/>
      <c r="C697" s="923"/>
      <c r="D697" s="923"/>
      <c r="E697" s="923"/>
      <c r="F697" s="923"/>
      <c r="G697" s="923"/>
      <c r="H697" s="923"/>
      <c r="I697" s="923"/>
      <c r="J697" s="923"/>
      <c r="K697" s="923"/>
      <c r="L697" s="923"/>
      <c r="M697" s="923"/>
      <c r="N697" s="923"/>
      <c r="O697" s="923"/>
      <c r="P697" s="923"/>
      <c r="Q697" s="923"/>
      <c r="R697" s="923"/>
      <c r="S697" s="923"/>
      <c r="T697" s="923"/>
      <c r="U697" s="923"/>
      <c r="V697" s="923"/>
      <c r="W697" s="923"/>
      <c r="X697" s="923"/>
      <c r="Y697" s="923"/>
      <c r="Z697" s="923"/>
    </row>
    <row r="698" spans="1:26" ht="12.75">
      <c r="A698" s="923"/>
      <c r="B698" s="923"/>
      <c r="C698" s="923"/>
      <c r="D698" s="923"/>
      <c r="E698" s="923"/>
      <c r="F698" s="923"/>
      <c r="G698" s="923"/>
      <c r="H698" s="923"/>
      <c r="I698" s="923"/>
      <c r="J698" s="923"/>
      <c r="K698" s="923"/>
      <c r="L698" s="923"/>
      <c r="M698" s="923"/>
      <c r="N698" s="923"/>
      <c r="O698" s="923"/>
      <c r="P698" s="923"/>
      <c r="Q698" s="923"/>
      <c r="R698" s="923"/>
      <c r="S698" s="923"/>
      <c r="T698" s="923"/>
      <c r="U698" s="923"/>
      <c r="V698" s="923"/>
      <c r="W698" s="923"/>
      <c r="X698" s="923"/>
      <c r="Y698" s="923"/>
      <c r="Z698" s="923"/>
    </row>
    <row r="699" spans="1:26" ht="12.75">
      <c r="A699" s="923"/>
      <c r="B699" s="923"/>
      <c r="C699" s="923"/>
      <c r="D699" s="923"/>
      <c r="E699" s="923"/>
      <c r="F699" s="923"/>
      <c r="G699" s="923"/>
      <c r="H699" s="923"/>
      <c r="I699" s="923"/>
      <c r="J699" s="923"/>
      <c r="K699" s="923"/>
      <c r="L699" s="923"/>
      <c r="M699" s="923"/>
      <c r="N699" s="923"/>
      <c r="O699" s="923"/>
      <c r="P699" s="923"/>
      <c r="Q699" s="923"/>
      <c r="R699" s="923"/>
      <c r="S699" s="923"/>
      <c r="T699" s="923"/>
      <c r="U699" s="923"/>
      <c r="V699" s="923"/>
      <c r="W699" s="923"/>
      <c r="X699" s="923"/>
      <c r="Y699" s="923"/>
      <c r="Z699" s="923"/>
    </row>
    <row r="700" spans="1:26" ht="12.75">
      <c r="A700" s="923"/>
      <c r="B700" s="923"/>
      <c r="C700" s="923"/>
      <c r="D700" s="923"/>
      <c r="E700" s="923"/>
      <c r="F700" s="923"/>
      <c r="G700" s="923"/>
      <c r="H700" s="923"/>
      <c r="I700" s="923"/>
      <c r="J700" s="923"/>
      <c r="K700" s="923"/>
      <c r="L700" s="923"/>
      <c r="M700" s="923"/>
      <c r="N700" s="923"/>
      <c r="O700" s="923"/>
      <c r="P700" s="923"/>
      <c r="Q700" s="923"/>
      <c r="R700" s="923"/>
      <c r="S700" s="923"/>
      <c r="T700" s="923"/>
      <c r="U700" s="923"/>
      <c r="V700" s="923"/>
      <c r="W700" s="923"/>
      <c r="X700" s="923"/>
      <c r="Y700" s="923"/>
      <c r="Z700" s="923"/>
    </row>
    <row r="701" spans="1:26" ht="12.75">
      <c r="A701" s="923"/>
      <c r="B701" s="923"/>
      <c r="C701" s="923"/>
      <c r="D701" s="923"/>
      <c r="E701" s="923"/>
      <c r="F701" s="923"/>
      <c r="G701" s="923"/>
      <c r="H701" s="923"/>
      <c r="I701" s="923"/>
      <c r="J701" s="923"/>
      <c r="K701" s="923"/>
      <c r="L701" s="923"/>
      <c r="M701" s="923"/>
      <c r="N701" s="923"/>
      <c r="O701" s="923"/>
      <c r="P701" s="923"/>
      <c r="Q701" s="923"/>
      <c r="R701" s="923"/>
      <c r="S701" s="923"/>
      <c r="T701" s="923"/>
      <c r="U701" s="923"/>
      <c r="V701" s="923"/>
      <c r="W701" s="923"/>
      <c r="X701" s="923"/>
      <c r="Y701" s="923"/>
      <c r="Z701" s="923"/>
    </row>
    <row r="702" spans="1:26" ht="12.75">
      <c r="A702" s="923"/>
      <c r="B702" s="923"/>
      <c r="C702" s="923"/>
      <c r="D702" s="923"/>
      <c r="E702" s="923"/>
      <c r="F702" s="923"/>
      <c r="G702" s="923"/>
      <c r="H702" s="923"/>
      <c r="I702" s="923"/>
      <c r="J702" s="923"/>
      <c r="K702" s="923"/>
      <c r="L702" s="923"/>
      <c r="M702" s="923"/>
      <c r="N702" s="923"/>
      <c r="O702" s="923"/>
      <c r="P702" s="923"/>
      <c r="Q702" s="923"/>
      <c r="R702" s="923"/>
      <c r="S702" s="923"/>
      <c r="T702" s="923"/>
      <c r="U702" s="923"/>
      <c r="V702" s="923"/>
      <c r="W702" s="923"/>
      <c r="X702" s="923"/>
      <c r="Y702" s="923"/>
      <c r="Z702" s="923"/>
    </row>
    <row r="703" spans="1:26" ht="12.75">
      <c r="A703" s="923"/>
      <c r="B703" s="923"/>
      <c r="C703" s="923"/>
      <c r="D703" s="923"/>
      <c r="E703" s="923"/>
      <c r="F703" s="923"/>
      <c r="G703" s="923"/>
      <c r="H703" s="923"/>
      <c r="I703" s="923"/>
      <c r="J703" s="923"/>
      <c r="K703" s="923"/>
      <c r="L703" s="923"/>
      <c r="M703" s="923"/>
      <c r="N703" s="923"/>
      <c r="O703" s="923"/>
      <c r="P703" s="923"/>
      <c r="Q703" s="923"/>
      <c r="R703" s="923"/>
      <c r="S703" s="923"/>
      <c r="T703" s="923"/>
      <c r="U703" s="923"/>
      <c r="V703" s="923"/>
      <c r="W703" s="923"/>
      <c r="X703" s="923"/>
      <c r="Y703" s="923"/>
      <c r="Z703" s="923"/>
    </row>
    <row r="704" spans="1:26" ht="12.75">
      <c r="A704" s="923"/>
      <c r="B704" s="923"/>
      <c r="C704" s="923"/>
      <c r="D704" s="923"/>
      <c r="E704" s="923"/>
      <c r="F704" s="923"/>
      <c r="G704" s="923"/>
      <c r="H704" s="923"/>
      <c r="I704" s="923"/>
      <c r="J704" s="923"/>
      <c r="K704" s="923"/>
      <c r="L704" s="923"/>
      <c r="M704" s="923"/>
      <c r="N704" s="923"/>
      <c r="O704" s="923"/>
      <c r="P704" s="923"/>
      <c r="Q704" s="923"/>
      <c r="R704" s="923"/>
      <c r="S704" s="923"/>
      <c r="T704" s="923"/>
      <c r="U704" s="923"/>
      <c r="V704" s="923"/>
      <c r="W704" s="923"/>
      <c r="X704" s="923"/>
      <c r="Y704" s="923"/>
      <c r="Z704" s="923"/>
    </row>
    <row r="705" spans="1:26" ht="12.75">
      <c r="A705" s="923"/>
      <c r="B705" s="923"/>
      <c r="C705" s="923"/>
      <c r="D705" s="923"/>
      <c r="E705" s="923"/>
      <c r="F705" s="923"/>
      <c r="G705" s="923"/>
      <c r="H705" s="923"/>
      <c r="I705" s="923"/>
      <c r="J705" s="923"/>
      <c r="K705" s="923"/>
      <c r="L705" s="923"/>
      <c r="M705" s="923"/>
      <c r="N705" s="923"/>
      <c r="O705" s="923"/>
      <c r="P705" s="923"/>
      <c r="Q705" s="923"/>
      <c r="R705" s="923"/>
      <c r="S705" s="923"/>
      <c r="T705" s="923"/>
      <c r="U705" s="923"/>
      <c r="V705" s="923"/>
      <c r="W705" s="923"/>
      <c r="X705" s="923"/>
      <c r="Y705" s="923"/>
      <c r="Z705" s="923"/>
    </row>
    <row r="706" spans="1:26" ht="12.75">
      <c r="A706" s="923"/>
      <c r="B706" s="923"/>
      <c r="C706" s="923"/>
      <c r="D706" s="923"/>
      <c r="E706" s="923"/>
      <c r="F706" s="923"/>
      <c r="G706" s="923"/>
      <c r="H706" s="923"/>
      <c r="I706" s="923"/>
      <c r="J706" s="923"/>
      <c r="K706" s="923"/>
      <c r="L706" s="923"/>
      <c r="M706" s="923"/>
      <c r="N706" s="923"/>
      <c r="O706" s="923"/>
      <c r="P706" s="923"/>
      <c r="Q706" s="923"/>
      <c r="R706" s="923"/>
      <c r="S706" s="923"/>
      <c r="T706" s="923"/>
      <c r="U706" s="923"/>
      <c r="V706" s="923"/>
      <c r="W706" s="923"/>
      <c r="X706" s="923"/>
      <c r="Y706" s="923"/>
      <c r="Z706" s="923"/>
    </row>
    <row r="707" spans="1:26" ht="12.75">
      <c r="A707" s="923"/>
      <c r="B707" s="923"/>
      <c r="C707" s="923"/>
      <c r="D707" s="923"/>
      <c r="E707" s="923"/>
      <c r="F707" s="923"/>
      <c r="G707" s="923"/>
      <c r="H707" s="923"/>
      <c r="I707" s="923"/>
      <c r="J707" s="923"/>
      <c r="K707" s="923"/>
      <c r="L707" s="923"/>
      <c r="M707" s="923"/>
      <c r="N707" s="923"/>
      <c r="O707" s="923"/>
      <c r="P707" s="923"/>
      <c r="Q707" s="923"/>
      <c r="R707" s="923"/>
      <c r="S707" s="923"/>
      <c r="T707" s="923"/>
      <c r="U707" s="923"/>
      <c r="V707" s="923"/>
      <c r="W707" s="923"/>
      <c r="X707" s="923"/>
      <c r="Y707" s="923"/>
      <c r="Z707" s="923"/>
    </row>
    <row r="708" spans="1:26" ht="12.75">
      <c r="A708" s="923"/>
      <c r="B708" s="923"/>
      <c r="C708" s="923"/>
      <c r="D708" s="923"/>
      <c r="E708" s="923"/>
      <c r="F708" s="923"/>
      <c r="G708" s="923"/>
      <c r="H708" s="923"/>
      <c r="I708" s="923"/>
      <c r="J708" s="923"/>
      <c r="K708" s="923"/>
      <c r="L708" s="923"/>
      <c r="M708" s="923"/>
      <c r="N708" s="923"/>
      <c r="O708" s="923"/>
      <c r="P708" s="923"/>
      <c r="Q708" s="923"/>
      <c r="R708" s="923"/>
      <c r="S708" s="923"/>
      <c r="T708" s="923"/>
      <c r="U708" s="923"/>
      <c r="V708" s="923"/>
      <c r="W708" s="923"/>
      <c r="X708" s="923"/>
      <c r="Y708" s="923"/>
      <c r="Z708" s="923"/>
    </row>
    <row r="709" spans="1:26" ht="12.75">
      <c r="A709" s="923"/>
      <c r="B709" s="923"/>
      <c r="C709" s="923"/>
      <c r="D709" s="923"/>
      <c r="E709" s="923"/>
      <c r="F709" s="923"/>
      <c r="G709" s="923"/>
      <c r="H709" s="923"/>
      <c r="I709" s="923"/>
      <c r="J709" s="923"/>
      <c r="K709" s="923"/>
      <c r="L709" s="923"/>
      <c r="M709" s="923"/>
      <c r="N709" s="923"/>
      <c r="O709" s="923"/>
      <c r="P709" s="923"/>
      <c r="Q709" s="923"/>
      <c r="R709" s="923"/>
      <c r="S709" s="923"/>
      <c r="T709" s="923"/>
      <c r="U709" s="923"/>
      <c r="V709" s="923"/>
      <c r="W709" s="923"/>
      <c r="X709" s="923"/>
      <c r="Y709" s="923"/>
      <c r="Z709" s="923"/>
    </row>
    <row r="710" spans="1:26" ht="12.75">
      <c r="A710" s="923"/>
      <c r="B710" s="923"/>
      <c r="C710" s="923"/>
      <c r="D710" s="923"/>
      <c r="E710" s="923"/>
      <c r="F710" s="923"/>
      <c r="G710" s="923"/>
      <c r="H710" s="923"/>
      <c r="I710" s="923"/>
      <c r="J710" s="923"/>
      <c r="K710" s="923"/>
      <c r="L710" s="923"/>
      <c r="M710" s="923"/>
      <c r="N710" s="923"/>
      <c r="O710" s="923"/>
      <c r="P710" s="923"/>
      <c r="Q710" s="923"/>
      <c r="R710" s="923"/>
      <c r="S710" s="923"/>
      <c r="T710" s="923"/>
      <c r="U710" s="923"/>
      <c r="V710" s="923"/>
      <c r="W710" s="923"/>
      <c r="X710" s="923"/>
      <c r="Y710" s="923"/>
      <c r="Z710" s="923"/>
    </row>
    <row r="711" spans="1:26" ht="12.75">
      <c r="A711" s="923"/>
      <c r="B711" s="923"/>
      <c r="C711" s="923"/>
      <c r="D711" s="923"/>
      <c r="E711" s="923"/>
      <c r="F711" s="923"/>
      <c r="G711" s="923"/>
      <c r="H711" s="923"/>
      <c r="I711" s="923"/>
      <c r="J711" s="923"/>
      <c r="K711" s="923"/>
      <c r="L711" s="923"/>
      <c r="M711" s="923"/>
      <c r="N711" s="923"/>
      <c r="O711" s="923"/>
      <c r="P711" s="923"/>
      <c r="Q711" s="923"/>
      <c r="R711" s="923"/>
      <c r="S711" s="923"/>
      <c r="T711" s="923"/>
      <c r="U711" s="923"/>
      <c r="V711" s="923"/>
      <c r="W711" s="923"/>
      <c r="X711" s="923"/>
      <c r="Y711" s="923"/>
      <c r="Z711" s="923"/>
    </row>
    <row r="712" spans="1:26" ht="12.75">
      <c r="A712" s="923"/>
      <c r="B712" s="923"/>
      <c r="C712" s="923"/>
      <c r="D712" s="923"/>
      <c r="E712" s="923"/>
      <c r="F712" s="923"/>
      <c r="G712" s="923"/>
      <c r="H712" s="923"/>
      <c r="I712" s="923"/>
      <c r="J712" s="923"/>
      <c r="K712" s="923"/>
      <c r="L712" s="923"/>
      <c r="M712" s="923"/>
      <c r="N712" s="923"/>
      <c r="O712" s="923"/>
      <c r="P712" s="923"/>
      <c r="Q712" s="923"/>
      <c r="R712" s="923"/>
      <c r="S712" s="923"/>
      <c r="T712" s="923"/>
      <c r="U712" s="923"/>
      <c r="V712" s="923"/>
      <c r="W712" s="923"/>
      <c r="X712" s="923"/>
      <c r="Y712" s="923"/>
      <c r="Z712" s="923"/>
    </row>
    <row r="713" spans="1:26" ht="12.75">
      <c r="A713" s="923"/>
      <c r="B713" s="923"/>
      <c r="C713" s="923"/>
      <c r="D713" s="923"/>
      <c r="E713" s="923"/>
      <c r="F713" s="923"/>
      <c r="G713" s="923"/>
      <c r="H713" s="923"/>
      <c r="I713" s="923"/>
      <c r="J713" s="923"/>
      <c r="K713" s="923"/>
      <c r="L713" s="923"/>
      <c r="M713" s="923"/>
      <c r="N713" s="923"/>
      <c r="O713" s="923"/>
      <c r="P713" s="923"/>
      <c r="Q713" s="923"/>
      <c r="R713" s="923"/>
      <c r="S713" s="923"/>
      <c r="T713" s="923"/>
      <c r="U713" s="923"/>
      <c r="V713" s="923"/>
      <c r="W713" s="923"/>
      <c r="X713" s="923"/>
      <c r="Y713" s="923"/>
      <c r="Z713" s="923"/>
    </row>
    <row r="714" spans="1:26" ht="12.75">
      <c r="A714" s="923"/>
      <c r="B714" s="923"/>
      <c r="C714" s="923"/>
      <c r="D714" s="923"/>
      <c r="E714" s="923"/>
      <c r="F714" s="923"/>
      <c r="G714" s="923"/>
      <c r="H714" s="923"/>
      <c r="I714" s="923"/>
      <c r="J714" s="923"/>
      <c r="K714" s="923"/>
      <c r="L714" s="923"/>
      <c r="M714" s="923"/>
      <c r="N714" s="923"/>
      <c r="O714" s="923"/>
      <c r="P714" s="923"/>
      <c r="Q714" s="923"/>
      <c r="R714" s="923"/>
      <c r="S714" s="923"/>
      <c r="T714" s="923"/>
      <c r="U714" s="923"/>
      <c r="V714" s="923"/>
      <c r="W714" s="923"/>
      <c r="X714" s="923"/>
      <c r="Y714" s="923"/>
      <c r="Z714" s="923"/>
    </row>
    <row r="715" spans="1:26" ht="12.75">
      <c r="A715" s="923"/>
      <c r="B715" s="923"/>
      <c r="C715" s="923"/>
      <c r="D715" s="923"/>
      <c r="E715" s="923"/>
      <c r="F715" s="923"/>
      <c r="G715" s="923"/>
      <c r="H715" s="923"/>
      <c r="I715" s="923"/>
      <c r="J715" s="923"/>
      <c r="K715" s="923"/>
      <c r="L715" s="923"/>
      <c r="M715" s="923"/>
      <c r="N715" s="923"/>
      <c r="O715" s="923"/>
      <c r="P715" s="923"/>
      <c r="Q715" s="923"/>
      <c r="R715" s="923"/>
      <c r="S715" s="923"/>
      <c r="T715" s="923"/>
      <c r="U715" s="923"/>
      <c r="V715" s="923"/>
      <c r="W715" s="923"/>
      <c r="X715" s="923"/>
      <c r="Y715" s="923"/>
      <c r="Z715" s="923"/>
    </row>
    <row r="716" spans="1:26" ht="12.75">
      <c r="A716" s="923"/>
      <c r="B716" s="923"/>
      <c r="C716" s="923"/>
      <c r="D716" s="923"/>
      <c r="E716" s="923"/>
      <c r="F716" s="923"/>
      <c r="G716" s="923"/>
      <c r="H716" s="923"/>
      <c r="I716" s="923"/>
      <c r="J716" s="923"/>
      <c r="K716" s="923"/>
      <c r="L716" s="923"/>
      <c r="M716" s="923"/>
      <c r="N716" s="923"/>
      <c r="O716" s="923"/>
      <c r="P716" s="923"/>
      <c r="Q716" s="923"/>
      <c r="R716" s="923"/>
      <c r="S716" s="923"/>
      <c r="T716" s="923"/>
      <c r="U716" s="923"/>
      <c r="V716" s="923"/>
      <c r="W716" s="923"/>
      <c r="X716" s="923"/>
      <c r="Y716" s="923"/>
      <c r="Z716" s="923"/>
    </row>
    <row r="717" spans="1:26" ht="12.75">
      <c r="A717" s="923"/>
      <c r="B717" s="923"/>
      <c r="C717" s="923"/>
      <c r="D717" s="923"/>
      <c r="E717" s="923"/>
      <c r="F717" s="923"/>
      <c r="G717" s="923"/>
      <c r="H717" s="923"/>
      <c r="I717" s="923"/>
      <c r="J717" s="923"/>
      <c r="K717" s="923"/>
      <c r="L717" s="923"/>
      <c r="M717" s="923"/>
      <c r="N717" s="923"/>
      <c r="O717" s="923"/>
      <c r="P717" s="923"/>
      <c r="Q717" s="923"/>
      <c r="R717" s="923"/>
      <c r="S717" s="923"/>
      <c r="T717" s="923"/>
      <c r="U717" s="923"/>
      <c r="V717" s="923"/>
      <c r="W717" s="923"/>
      <c r="X717" s="923"/>
      <c r="Y717" s="923"/>
      <c r="Z717" s="923"/>
    </row>
    <row r="718" spans="1:26" ht="12.75">
      <c r="A718" s="923"/>
      <c r="B718" s="923"/>
      <c r="C718" s="923"/>
      <c r="D718" s="923"/>
      <c r="E718" s="923"/>
      <c r="F718" s="923"/>
      <c r="G718" s="923"/>
      <c r="H718" s="923"/>
      <c r="I718" s="923"/>
      <c r="J718" s="923"/>
      <c r="K718" s="923"/>
      <c r="L718" s="923"/>
      <c r="M718" s="923"/>
      <c r="N718" s="923"/>
      <c r="O718" s="923"/>
      <c r="P718" s="923"/>
      <c r="Q718" s="923"/>
      <c r="R718" s="923"/>
      <c r="S718" s="923"/>
      <c r="T718" s="923"/>
      <c r="U718" s="923"/>
      <c r="V718" s="923"/>
      <c r="W718" s="923"/>
      <c r="X718" s="923"/>
      <c r="Y718" s="923"/>
      <c r="Z718" s="923"/>
    </row>
    <row r="719" spans="1:26" ht="12.75">
      <c r="A719" s="923"/>
      <c r="B719" s="923"/>
      <c r="C719" s="923"/>
      <c r="D719" s="923"/>
      <c r="E719" s="923"/>
      <c r="F719" s="923"/>
      <c r="G719" s="923"/>
      <c r="H719" s="923"/>
      <c r="I719" s="923"/>
      <c r="J719" s="923"/>
      <c r="K719" s="923"/>
      <c r="L719" s="923"/>
      <c r="M719" s="923"/>
      <c r="N719" s="923"/>
      <c r="O719" s="923"/>
      <c r="P719" s="923"/>
      <c r="Q719" s="923"/>
      <c r="R719" s="923"/>
      <c r="S719" s="923"/>
      <c r="T719" s="923"/>
      <c r="U719" s="923"/>
      <c r="V719" s="923"/>
      <c r="W719" s="923"/>
      <c r="X719" s="923"/>
      <c r="Y719" s="923"/>
      <c r="Z719" s="923"/>
    </row>
    <row r="720" spans="1:26" ht="12.75">
      <c r="A720" s="923"/>
      <c r="B720" s="923"/>
      <c r="C720" s="923"/>
      <c r="D720" s="923"/>
      <c r="E720" s="923"/>
      <c r="F720" s="923"/>
      <c r="G720" s="923"/>
      <c r="H720" s="923"/>
      <c r="I720" s="923"/>
      <c r="J720" s="923"/>
      <c r="K720" s="923"/>
      <c r="L720" s="923"/>
      <c r="M720" s="923"/>
      <c r="N720" s="923"/>
      <c r="O720" s="923"/>
      <c r="P720" s="923"/>
      <c r="Q720" s="923"/>
      <c r="R720" s="923"/>
      <c r="S720" s="923"/>
      <c r="T720" s="923"/>
      <c r="U720" s="923"/>
      <c r="V720" s="923"/>
      <c r="W720" s="923"/>
      <c r="X720" s="923"/>
      <c r="Y720" s="923"/>
      <c r="Z720" s="923"/>
    </row>
    <row r="721" spans="1:26" ht="12.75">
      <c r="A721" s="923"/>
      <c r="B721" s="923"/>
      <c r="C721" s="923"/>
      <c r="D721" s="923"/>
      <c r="E721" s="923"/>
      <c r="F721" s="923"/>
      <c r="G721" s="923"/>
      <c r="H721" s="923"/>
      <c r="I721" s="923"/>
      <c r="J721" s="923"/>
      <c r="K721" s="923"/>
      <c r="L721" s="923"/>
      <c r="M721" s="923"/>
      <c r="N721" s="923"/>
      <c r="O721" s="923"/>
      <c r="P721" s="923"/>
      <c r="Q721" s="923"/>
      <c r="R721" s="923"/>
      <c r="S721" s="923"/>
      <c r="T721" s="923"/>
      <c r="U721" s="923"/>
      <c r="V721" s="923"/>
      <c r="W721" s="923"/>
      <c r="X721" s="923"/>
      <c r="Y721" s="923"/>
      <c r="Z721" s="923"/>
    </row>
    <row r="722" spans="1:26" ht="12.75">
      <c r="A722" s="923"/>
      <c r="B722" s="923"/>
      <c r="C722" s="923"/>
      <c r="D722" s="923"/>
      <c r="E722" s="923"/>
      <c r="F722" s="923"/>
      <c r="G722" s="923"/>
      <c r="H722" s="923"/>
      <c r="I722" s="923"/>
      <c r="J722" s="923"/>
      <c r="K722" s="923"/>
      <c r="L722" s="923"/>
      <c r="M722" s="923"/>
      <c r="N722" s="923"/>
      <c r="O722" s="923"/>
      <c r="P722" s="923"/>
      <c r="Q722" s="923"/>
      <c r="R722" s="923"/>
      <c r="S722" s="923"/>
      <c r="T722" s="923"/>
      <c r="U722" s="923"/>
      <c r="V722" s="923"/>
      <c r="W722" s="923"/>
      <c r="X722" s="923"/>
      <c r="Y722" s="923"/>
      <c r="Z722" s="923"/>
    </row>
    <row r="723" spans="1:26" ht="12.75">
      <c r="A723" s="923"/>
      <c r="B723" s="923"/>
      <c r="C723" s="923"/>
      <c r="D723" s="923"/>
      <c r="E723" s="923"/>
      <c r="F723" s="923"/>
      <c r="G723" s="923"/>
      <c r="H723" s="923"/>
      <c r="I723" s="923"/>
      <c r="J723" s="923"/>
      <c r="K723" s="923"/>
      <c r="L723" s="923"/>
      <c r="M723" s="923"/>
      <c r="N723" s="923"/>
      <c r="O723" s="923"/>
      <c r="P723" s="923"/>
      <c r="Q723" s="923"/>
      <c r="R723" s="923"/>
      <c r="S723" s="923"/>
      <c r="T723" s="923"/>
      <c r="U723" s="923"/>
      <c r="V723" s="923"/>
      <c r="W723" s="923"/>
      <c r="X723" s="923"/>
      <c r="Y723" s="923"/>
      <c r="Z723" s="923"/>
    </row>
    <row r="724" spans="1:26" ht="12.75">
      <c r="A724" s="923"/>
      <c r="B724" s="923"/>
      <c r="C724" s="923"/>
      <c r="D724" s="923"/>
      <c r="E724" s="923"/>
      <c r="F724" s="923"/>
      <c r="G724" s="923"/>
      <c r="H724" s="923"/>
      <c r="I724" s="923"/>
      <c r="J724" s="923"/>
      <c r="K724" s="923"/>
      <c r="L724" s="923"/>
      <c r="M724" s="923"/>
      <c r="N724" s="923"/>
      <c r="O724" s="923"/>
      <c r="P724" s="923"/>
      <c r="Q724" s="923"/>
      <c r="R724" s="923"/>
      <c r="S724" s="923"/>
      <c r="T724" s="923"/>
      <c r="U724" s="923"/>
      <c r="V724" s="923"/>
      <c r="W724" s="923"/>
      <c r="X724" s="923"/>
      <c r="Y724" s="923"/>
      <c r="Z724" s="923"/>
    </row>
    <row r="725" spans="1:26" ht="12.75">
      <c r="A725" s="923"/>
      <c r="B725" s="923"/>
      <c r="C725" s="923"/>
      <c r="D725" s="923"/>
      <c r="E725" s="923"/>
      <c r="F725" s="923"/>
      <c r="G725" s="923"/>
      <c r="H725" s="923"/>
      <c r="I725" s="923"/>
      <c r="J725" s="923"/>
      <c r="K725" s="923"/>
      <c r="L725" s="923"/>
      <c r="M725" s="923"/>
      <c r="N725" s="923"/>
      <c r="O725" s="923"/>
      <c r="P725" s="923"/>
      <c r="Q725" s="923"/>
      <c r="R725" s="923"/>
      <c r="S725" s="923"/>
      <c r="T725" s="923"/>
      <c r="U725" s="923"/>
      <c r="V725" s="923"/>
      <c r="W725" s="923"/>
      <c r="X725" s="923"/>
      <c r="Y725" s="923"/>
      <c r="Z725" s="923"/>
    </row>
    <row r="726" spans="1:26" ht="12.75">
      <c r="A726" s="923"/>
      <c r="B726" s="923"/>
      <c r="C726" s="923"/>
      <c r="D726" s="923"/>
      <c r="E726" s="923"/>
      <c r="F726" s="923"/>
      <c r="G726" s="923"/>
      <c r="H726" s="923"/>
      <c r="I726" s="923"/>
      <c r="J726" s="923"/>
      <c r="K726" s="923"/>
      <c r="L726" s="923"/>
      <c r="M726" s="923"/>
      <c r="N726" s="923"/>
      <c r="O726" s="923"/>
      <c r="P726" s="923"/>
      <c r="Q726" s="923"/>
      <c r="R726" s="923"/>
      <c r="S726" s="923"/>
      <c r="T726" s="923"/>
      <c r="U726" s="923"/>
      <c r="V726" s="923"/>
      <c r="W726" s="923"/>
      <c r="X726" s="923"/>
      <c r="Y726" s="923"/>
      <c r="Z726" s="923"/>
    </row>
    <row r="727" spans="1:26" ht="12.75">
      <c r="A727" s="923"/>
      <c r="B727" s="923"/>
      <c r="C727" s="923"/>
      <c r="D727" s="923"/>
      <c r="E727" s="923"/>
      <c r="F727" s="923"/>
      <c r="G727" s="923"/>
      <c r="H727" s="923"/>
      <c r="I727" s="923"/>
      <c r="J727" s="923"/>
      <c r="K727" s="923"/>
      <c r="L727" s="923"/>
      <c r="M727" s="923"/>
      <c r="N727" s="923"/>
      <c r="O727" s="923"/>
      <c r="P727" s="923"/>
      <c r="Q727" s="923"/>
      <c r="R727" s="923"/>
      <c r="S727" s="923"/>
      <c r="T727" s="923"/>
      <c r="U727" s="923"/>
      <c r="V727" s="923"/>
      <c r="W727" s="923"/>
      <c r="X727" s="923"/>
      <c r="Y727" s="923"/>
      <c r="Z727" s="923"/>
    </row>
    <row r="728" spans="1:26" ht="12.75">
      <c r="A728" s="923"/>
      <c r="B728" s="923"/>
      <c r="C728" s="923"/>
      <c r="D728" s="923"/>
      <c r="E728" s="923"/>
      <c r="F728" s="923"/>
      <c r="G728" s="923"/>
      <c r="H728" s="923"/>
      <c r="I728" s="923"/>
      <c r="J728" s="923"/>
      <c r="K728" s="923"/>
      <c r="L728" s="923"/>
      <c r="M728" s="923"/>
      <c r="N728" s="923"/>
      <c r="O728" s="923"/>
      <c r="P728" s="923"/>
      <c r="Q728" s="923"/>
      <c r="R728" s="923"/>
      <c r="S728" s="923"/>
      <c r="T728" s="923"/>
      <c r="U728" s="923"/>
      <c r="V728" s="923"/>
      <c r="W728" s="923"/>
      <c r="X728" s="923"/>
      <c r="Y728" s="923"/>
      <c r="Z728" s="923"/>
    </row>
    <row r="729" spans="1:26" ht="12.75">
      <c r="A729" s="923"/>
      <c r="B729" s="923"/>
      <c r="C729" s="923"/>
      <c r="D729" s="923"/>
      <c r="E729" s="923"/>
      <c r="F729" s="923"/>
      <c r="G729" s="923"/>
      <c r="H729" s="923"/>
      <c r="I729" s="923"/>
      <c r="J729" s="923"/>
      <c r="K729" s="923"/>
      <c r="L729" s="923"/>
      <c r="M729" s="923"/>
      <c r="N729" s="923"/>
      <c r="O729" s="923"/>
      <c r="P729" s="923"/>
      <c r="Q729" s="923"/>
      <c r="R729" s="923"/>
      <c r="S729" s="923"/>
      <c r="T729" s="923"/>
      <c r="U729" s="923"/>
      <c r="V729" s="923"/>
      <c r="W729" s="923"/>
      <c r="X729" s="923"/>
      <c r="Y729" s="923"/>
      <c r="Z729" s="923"/>
    </row>
    <row r="730" spans="1:26" ht="12.75">
      <c r="A730" s="923"/>
      <c r="B730" s="923"/>
      <c r="C730" s="923"/>
      <c r="D730" s="923"/>
      <c r="E730" s="923"/>
      <c r="F730" s="923"/>
      <c r="G730" s="923"/>
      <c r="H730" s="923"/>
      <c r="I730" s="923"/>
      <c r="J730" s="923"/>
      <c r="K730" s="923"/>
      <c r="L730" s="923"/>
      <c r="M730" s="923"/>
      <c r="N730" s="923"/>
      <c r="O730" s="923"/>
      <c r="P730" s="923"/>
      <c r="Q730" s="923"/>
      <c r="R730" s="923"/>
      <c r="S730" s="923"/>
      <c r="T730" s="923"/>
      <c r="U730" s="923"/>
      <c r="V730" s="923"/>
      <c r="W730" s="923"/>
      <c r="X730" s="923"/>
      <c r="Y730" s="923"/>
      <c r="Z730" s="923"/>
    </row>
    <row r="731" spans="1:26" ht="12.75">
      <c r="A731" s="923"/>
      <c r="B731" s="923"/>
      <c r="C731" s="923"/>
      <c r="D731" s="923"/>
      <c r="E731" s="923"/>
      <c r="F731" s="923"/>
      <c r="G731" s="923"/>
      <c r="H731" s="923"/>
      <c r="I731" s="923"/>
      <c r="J731" s="923"/>
      <c r="K731" s="923"/>
      <c r="L731" s="923"/>
      <c r="M731" s="923"/>
      <c r="N731" s="923"/>
      <c r="O731" s="923"/>
      <c r="P731" s="923"/>
      <c r="Q731" s="923"/>
      <c r="R731" s="923"/>
      <c r="S731" s="923"/>
      <c r="T731" s="923"/>
      <c r="U731" s="923"/>
      <c r="V731" s="923"/>
      <c r="W731" s="923"/>
      <c r="X731" s="923"/>
      <c r="Y731" s="923"/>
      <c r="Z731" s="923"/>
    </row>
    <row r="732" spans="1:26" ht="12.75">
      <c r="A732" s="923"/>
      <c r="B732" s="923"/>
      <c r="C732" s="923"/>
      <c r="D732" s="923"/>
      <c r="E732" s="923"/>
      <c r="F732" s="923"/>
      <c r="G732" s="923"/>
      <c r="H732" s="923"/>
      <c r="I732" s="923"/>
      <c r="J732" s="923"/>
      <c r="K732" s="923"/>
      <c r="L732" s="923"/>
      <c r="M732" s="923"/>
      <c r="N732" s="923"/>
      <c r="O732" s="923"/>
      <c r="P732" s="923"/>
      <c r="Q732" s="923"/>
      <c r="R732" s="923"/>
      <c r="S732" s="923"/>
      <c r="T732" s="923"/>
      <c r="U732" s="923"/>
      <c r="V732" s="923"/>
      <c r="W732" s="923"/>
      <c r="X732" s="923"/>
      <c r="Y732" s="923"/>
      <c r="Z732" s="923"/>
    </row>
    <row r="733" spans="1:26" ht="12.75">
      <c r="A733" s="923"/>
      <c r="B733" s="923"/>
      <c r="C733" s="923"/>
      <c r="D733" s="923"/>
      <c r="E733" s="923"/>
      <c r="F733" s="923"/>
      <c r="G733" s="923"/>
      <c r="H733" s="923"/>
      <c r="I733" s="923"/>
      <c r="J733" s="923"/>
      <c r="K733" s="923"/>
      <c r="L733" s="923"/>
      <c r="M733" s="923"/>
      <c r="N733" s="923"/>
      <c r="O733" s="923"/>
      <c r="P733" s="923"/>
      <c r="Q733" s="923"/>
      <c r="R733" s="923"/>
      <c r="S733" s="923"/>
      <c r="T733" s="923"/>
      <c r="U733" s="923"/>
      <c r="V733" s="923"/>
      <c r="W733" s="923"/>
      <c r="X733" s="923"/>
      <c r="Y733" s="923"/>
      <c r="Z733" s="923"/>
    </row>
    <row r="734" spans="1:26" ht="12.75">
      <c r="A734" s="923"/>
      <c r="B734" s="923"/>
      <c r="C734" s="923"/>
      <c r="D734" s="923"/>
      <c r="E734" s="923"/>
      <c r="F734" s="923"/>
      <c r="G734" s="923"/>
      <c r="H734" s="923"/>
      <c r="I734" s="923"/>
      <c r="J734" s="923"/>
      <c r="K734" s="923"/>
      <c r="L734" s="923"/>
      <c r="M734" s="923"/>
      <c r="N734" s="923"/>
      <c r="O734" s="923"/>
      <c r="P734" s="923"/>
      <c r="Q734" s="923"/>
      <c r="R734" s="923"/>
      <c r="S734" s="923"/>
      <c r="T734" s="923"/>
      <c r="U734" s="923"/>
      <c r="V734" s="923"/>
      <c r="W734" s="923"/>
      <c r="X734" s="923"/>
      <c r="Y734" s="923"/>
      <c r="Z734" s="923"/>
    </row>
    <row r="735" spans="1:26" ht="12.75">
      <c r="A735" s="923"/>
      <c r="B735" s="923"/>
      <c r="C735" s="923"/>
      <c r="D735" s="923"/>
      <c r="E735" s="923"/>
      <c r="F735" s="923"/>
      <c r="G735" s="923"/>
      <c r="H735" s="923"/>
      <c r="I735" s="923"/>
      <c r="J735" s="923"/>
      <c r="K735" s="923"/>
      <c r="L735" s="923"/>
      <c r="M735" s="923"/>
      <c r="N735" s="923"/>
      <c r="O735" s="923"/>
      <c r="P735" s="923"/>
      <c r="Q735" s="923"/>
      <c r="R735" s="923"/>
      <c r="S735" s="923"/>
      <c r="T735" s="923"/>
      <c r="U735" s="923"/>
      <c r="V735" s="923"/>
      <c r="W735" s="923"/>
      <c r="X735" s="923"/>
      <c r="Y735" s="923"/>
      <c r="Z735" s="923"/>
    </row>
    <row r="736" spans="1:26" ht="12.75">
      <c r="A736" s="923"/>
      <c r="B736" s="923"/>
      <c r="C736" s="923"/>
      <c r="D736" s="923"/>
      <c r="E736" s="923"/>
      <c r="F736" s="923"/>
      <c r="G736" s="923"/>
      <c r="H736" s="923"/>
      <c r="I736" s="923"/>
      <c r="J736" s="923"/>
      <c r="K736" s="923"/>
      <c r="L736" s="923"/>
      <c r="M736" s="923"/>
      <c r="N736" s="923"/>
      <c r="O736" s="923"/>
      <c r="P736" s="923"/>
      <c r="Q736" s="923"/>
      <c r="R736" s="923"/>
      <c r="S736" s="923"/>
      <c r="T736" s="923"/>
      <c r="U736" s="923"/>
      <c r="V736" s="923"/>
      <c r="W736" s="923"/>
      <c r="X736" s="923"/>
      <c r="Y736" s="923"/>
      <c r="Z736" s="923"/>
    </row>
    <row r="737" spans="1:26" ht="12.75">
      <c r="A737" s="923"/>
      <c r="B737" s="923"/>
      <c r="C737" s="923"/>
      <c r="D737" s="923"/>
      <c r="E737" s="923"/>
      <c r="F737" s="923"/>
      <c r="G737" s="923"/>
      <c r="H737" s="923"/>
      <c r="I737" s="923"/>
      <c r="J737" s="923"/>
      <c r="K737" s="923"/>
      <c r="L737" s="923"/>
      <c r="M737" s="923"/>
      <c r="N737" s="923"/>
      <c r="O737" s="923"/>
      <c r="P737" s="923"/>
      <c r="Q737" s="923"/>
      <c r="R737" s="923"/>
      <c r="S737" s="923"/>
      <c r="T737" s="923"/>
      <c r="U737" s="923"/>
      <c r="V737" s="923"/>
      <c r="W737" s="923"/>
      <c r="X737" s="923"/>
      <c r="Y737" s="923"/>
      <c r="Z737" s="923"/>
    </row>
    <row r="738" spans="1:26" ht="12.75">
      <c r="A738" s="923"/>
      <c r="B738" s="923"/>
      <c r="C738" s="923"/>
      <c r="D738" s="923"/>
      <c r="E738" s="923"/>
      <c r="F738" s="923"/>
      <c r="G738" s="923"/>
      <c r="H738" s="923"/>
      <c r="I738" s="923"/>
      <c r="J738" s="923"/>
      <c r="K738" s="923"/>
      <c r="L738" s="923"/>
      <c r="M738" s="923"/>
      <c r="N738" s="923"/>
      <c r="O738" s="923"/>
      <c r="P738" s="923"/>
      <c r="Q738" s="923"/>
      <c r="R738" s="923"/>
      <c r="S738" s="923"/>
      <c r="T738" s="923"/>
      <c r="U738" s="923"/>
      <c r="V738" s="923"/>
      <c r="W738" s="923"/>
      <c r="X738" s="923"/>
      <c r="Y738" s="923"/>
      <c r="Z738" s="923"/>
    </row>
    <row r="739" spans="1:26" ht="12.75">
      <c r="A739" s="923"/>
      <c r="B739" s="923"/>
      <c r="C739" s="923"/>
      <c r="D739" s="923"/>
      <c r="E739" s="923"/>
      <c r="F739" s="923"/>
      <c r="G739" s="923"/>
      <c r="H739" s="923"/>
      <c r="I739" s="923"/>
      <c r="J739" s="923"/>
      <c r="K739" s="923"/>
      <c r="L739" s="923"/>
      <c r="M739" s="923"/>
      <c r="N739" s="923"/>
      <c r="O739" s="923"/>
      <c r="P739" s="923"/>
      <c r="Q739" s="923"/>
      <c r="R739" s="923"/>
      <c r="S739" s="923"/>
      <c r="T739" s="923"/>
      <c r="U739" s="923"/>
      <c r="V739" s="923"/>
      <c r="W739" s="923"/>
      <c r="X739" s="923"/>
      <c r="Y739" s="923"/>
      <c r="Z739" s="923"/>
    </row>
    <row r="740" spans="1:26" ht="12.75">
      <c r="A740" s="923"/>
      <c r="B740" s="923"/>
      <c r="C740" s="923"/>
      <c r="D740" s="923"/>
      <c r="E740" s="923"/>
      <c r="F740" s="923"/>
      <c r="G740" s="923"/>
      <c r="H740" s="923"/>
      <c r="I740" s="923"/>
      <c r="J740" s="923"/>
      <c r="K740" s="923"/>
      <c r="L740" s="923"/>
      <c r="M740" s="923"/>
      <c r="N740" s="923"/>
      <c r="O740" s="923"/>
      <c r="P740" s="923"/>
      <c r="Q740" s="923"/>
      <c r="R740" s="923"/>
      <c r="S740" s="923"/>
      <c r="T740" s="923"/>
      <c r="U740" s="923"/>
      <c r="V740" s="923"/>
      <c r="W740" s="923"/>
      <c r="X740" s="923"/>
      <c r="Y740" s="923"/>
      <c r="Z740" s="923"/>
    </row>
    <row r="741" spans="1:26" ht="12.75">
      <c r="A741" s="923"/>
      <c r="B741" s="923"/>
      <c r="C741" s="923"/>
      <c r="D741" s="923"/>
      <c r="E741" s="923"/>
      <c r="F741" s="923"/>
      <c r="G741" s="923"/>
      <c r="H741" s="923"/>
      <c r="I741" s="923"/>
      <c r="J741" s="923"/>
      <c r="K741" s="923"/>
      <c r="L741" s="923"/>
      <c r="M741" s="923"/>
      <c r="N741" s="923"/>
      <c r="O741" s="923"/>
      <c r="P741" s="923"/>
      <c r="Q741" s="923"/>
      <c r="R741" s="923"/>
      <c r="S741" s="923"/>
      <c r="T741" s="923"/>
      <c r="U741" s="923"/>
      <c r="V741" s="923"/>
      <c r="W741" s="923"/>
      <c r="X741" s="923"/>
      <c r="Y741" s="923"/>
      <c r="Z741" s="923"/>
    </row>
    <row r="742" spans="1:26" ht="12.75">
      <c r="A742" s="923"/>
      <c r="B742" s="923"/>
      <c r="C742" s="923"/>
      <c r="D742" s="923"/>
      <c r="E742" s="923"/>
      <c r="F742" s="923"/>
      <c r="G742" s="923"/>
      <c r="H742" s="923"/>
      <c r="I742" s="923"/>
      <c r="J742" s="923"/>
      <c r="K742" s="923"/>
      <c r="L742" s="923"/>
      <c r="M742" s="923"/>
      <c r="N742" s="923"/>
      <c r="O742" s="923"/>
      <c r="P742" s="923"/>
      <c r="Q742" s="923"/>
      <c r="R742" s="923"/>
      <c r="S742" s="923"/>
      <c r="T742" s="923"/>
      <c r="U742" s="923"/>
      <c r="V742" s="923"/>
      <c r="W742" s="923"/>
      <c r="X742" s="923"/>
      <c r="Y742" s="923"/>
      <c r="Z742" s="923"/>
    </row>
    <row r="743" spans="1:26" ht="12.75">
      <c r="A743" s="923"/>
      <c r="B743" s="923"/>
      <c r="C743" s="923"/>
      <c r="D743" s="923"/>
      <c r="E743" s="923"/>
      <c r="F743" s="923"/>
      <c r="G743" s="923"/>
      <c r="H743" s="923"/>
      <c r="I743" s="923"/>
      <c r="J743" s="923"/>
      <c r="K743" s="923"/>
      <c r="L743" s="923"/>
      <c r="M743" s="923"/>
      <c r="N743" s="923"/>
      <c r="O743" s="923"/>
      <c r="P743" s="923"/>
      <c r="Q743" s="923"/>
      <c r="R743" s="923"/>
      <c r="S743" s="923"/>
      <c r="T743" s="923"/>
      <c r="U743" s="923"/>
      <c r="V743" s="923"/>
      <c r="W743" s="923"/>
      <c r="X743" s="923"/>
      <c r="Y743" s="923"/>
      <c r="Z743" s="923"/>
    </row>
    <row r="744" spans="1:26" ht="12.75">
      <c r="A744" s="923"/>
      <c r="B744" s="923"/>
      <c r="C744" s="923"/>
      <c r="D744" s="923"/>
      <c r="E744" s="923"/>
      <c r="F744" s="923"/>
      <c r="G744" s="923"/>
      <c r="H744" s="923"/>
      <c r="I744" s="923"/>
      <c r="J744" s="923"/>
      <c r="K744" s="923"/>
      <c r="L744" s="923"/>
      <c r="M744" s="923"/>
      <c r="N744" s="923"/>
      <c r="O744" s="923"/>
      <c r="P744" s="923"/>
      <c r="Q744" s="923"/>
      <c r="R744" s="923"/>
      <c r="S744" s="923"/>
      <c r="T744" s="923"/>
      <c r="U744" s="923"/>
      <c r="V744" s="923"/>
      <c r="W744" s="923"/>
      <c r="X744" s="923"/>
      <c r="Y744" s="923"/>
      <c r="Z744" s="923"/>
    </row>
    <row r="745" spans="1:26" ht="12.75">
      <c r="A745" s="923"/>
      <c r="B745" s="923"/>
      <c r="C745" s="923"/>
      <c r="D745" s="923"/>
      <c r="E745" s="923"/>
      <c r="F745" s="923"/>
      <c r="G745" s="923"/>
      <c r="H745" s="923"/>
      <c r="I745" s="923"/>
      <c r="J745" s="923"/>
      <c r="K745" s="923"/>
      <c r="L745" s="923"/>
      <c r="M745" s="923"/>
      <c r="N745" s="923"/>
      <c r="O745" s="923"/>
      <c r="P745" s="923"/>
      <c r="Q745" s="923"/>
      <c r="R745" s="923"/>
      <c r="S745" s="923"/>
      <c r="T745" s="923"/>
      <c r="U745" s="923"/>
      <c r="V745" s="923"/>
      <c r="W745" s="923"/>
      <c r="X745" s="923"/>
      <c r="Y745" s="923"/>
      <c r="Z745" s="923"/>
    </row>
    <row r="746" spans="1:26" ht="12.75">
      <c r="A746" s="923"/>
      <c r="B746" s="923"/>
      <c r="C746" s="923"/>
      <c r="D746" s="923"/>
      <c r="E746" s="923"/>
      <c r="F746" s="923"/>
      <c r="G746" s="923"/>
      <c r="H746" s="923"/>
      <c r="I746" s="923"/>
      <c r="J746" s="923"/>
      <c r="K746" s="923"/>
      <c r="L746" s="923"/>
      <c r="M746" s="923"/>
      <c r="N746" s="923"/>
      <c r="O746" s="923"/>
      <c r="P746" s="923"/>
      <c r="Q746" s="923"/>
      <c r="R746" s="923"/>
      <c r="S746" s="923"/>
      <c r="T746" s="923"/>
      <c r="U746" s="923"/>
      <c r="V746" s="923"/>
      <c r="W746" s="923"/>
      <c r="X746" s="923"/>
      <c r="Y746" s="923"/>
      <c r="Z746" s="923"/>
    </row>
    <row r="747" spans="1:26" ht="12.75">
      <c r="A747" s="923"/>
      <c r="B747" s="923"/>
      <c r="C747" s="923"/>
      <c r="D747" s="923"/>
      <c r="E747" s="923"/>
      <c r="F747" s="923"/>
      <c r="G747" s="923"/>
      <c r="H747" s="923"/>
      <c r="I747" s="923"/>
      <c r="J747" s="923"/>
      <c r="K747" s="923"/>
      <c r="L747" s="923"/>
      <c r="M747" s="923"/>
      <c r="N747" s="923"/>
      <c r="O747" s="923"/>
      <c r="P747" s="923"/>
      <c r="Q747" s="923"/>
      <c r="R747" s="923"/>
      <c r="S747" s="923"/>
      <c r="T747" s="923"/>
      <c r="U747" s="923"/>
      <c r="V747" s="923"/>
      <c r="W747" s="923"/>
      <c r="X747" s="923"/>
      <c r="Y747" s="923"/>
      <c r="Z747" s="923"/>
    </row>
    <row r="748" spans="1:26" ht="12.75">
      <c r="A748" s="923"/>
      <c r="B748" s="923"/>
      <c r="C748" s="923"/>
      <c r="D748" s="923"/>
      <c r="E748" s="923"/>
      <c r="F748" s="923"/>
      <c r="G748" s="923"/>
      <c r="H748" s="923"/>
      <c r="I748" s="923"/>
      <c r="J748" s="923"/>
      <c r="K748" s="923"/>
      <c r="L748" s="923"/>
      <c r="M748" s="923"/>
      <c r="N748" s="923"/>
      <c r="O748" s="923"/>
      <c r="P748" s="923"/>
      <c r="Q748" s="923"/>
      <c r="R748" s="923"/>
      <c r="S748" s="923"/>
      <c r="T748" s="923"/>
      <c r="U748" s="923"/>
      <c r="V748" s="923"/>
      <c r="W748" s="923"/>
      <c r="X748" s="923"/>
      <c r="Y748" s="923"/>
      <c r="Z748" s="923"/>
    </row>
    <row r="749" spans="1:26" ht="12.75">
      <c r="A749" s="923"/>
      <c r="B749" s="923"/>
      <c r="C749" s="923"/>
      <c r="D749" s="923"/>
      <c r="E749" s="923"/>
      <c r="F749" s="923"/>
      <c r="G749" s="923"/>
      <c r="H749" s="923"/>
      <c r="I749" s="923"/>
      <c r="J749" s="923"/>
      <c r="K749" s="923"/>
      <c r="L749" s="923"/>
      <c r="M749" s="923"/>
      <c r="N749" s="923"/>
      <c r="O749" s="923"/>
      <c r="P749" s="923"/>
      <c r="Q749" s="923"/>
      <c r="R749" s="923"/>
      <c r="S749" s="923"/>
      <c r="T749" s="923"/>
      <c r="U749" s="923"/>
      <c r="V749" s="923"/>
      <c r="W749" s="923"/>
      <c r="X749" s="923"/>
      <c r="Y749" s="923"/>
      <c r="Z749" s="923"/>
    </row>
    <row r="750" spans="1:26" ht="12.75">
      <c r="A750" s="923"/>
      <c r="B750" s="923"/>
      <c r="C750" s="923"/>
      <c r="D750" s="923"/>
      <c r="E750" s="923"/>
      <c r="F750" s="923"/>
      <c r="G750" s="923"/>
      <c r="H750" s="923"/>
      <c r="I750" s="923"/>
      <c r="J750" s="923"/>
      <c r="K750" s="923"/>
      <c r="L750" s="923"/>
      <c r="M750" s="923"/>
      <c r="N750" s="923"/>
      <c r="O750" s="923"/>
      <c r="P750" s="923"/>
      <c r="Q750" s="923"/>
      <c r="R750" s="923"/>
      <c r="S750" s="923"/>
      <c r="T750" s="923"/>
      <c r="U750" s="923"/>
      <c r="V750" s="923"/>
      <c r="W750" s="923"/>
      <c r="X750" s="923"/>
      <c r="Y750" s="923"/>
      <c r="Z750" s="923"/>
    </row>
    <row r="751" spans="1:26" ht="12.75">
      <c r="A751" s="923"/>
      <c r="B751" s="923"/>
      <c r="C751" s="923"/>
      <c r="D751" s="923"/>
      <c r="E751" s="923"/>
      <c r="F751" s="923"/>
      <c r="G751" s="923"/>
      <c r="H751" s="923"/>
      <c r="I751" s="923"/>
      <c r="J751" s="923"/>
      <c r="K751" s="923"/>
      <c r="L751" s="923"/>
      <c r="M751" s="923"/>
      <c r="N751" s="923"/>
      <c r="O751" s="923"/>
      <c r="P751" s="923"/>
      <c r="Q751" s="923"/>
      <c r="R751" s="923"/>
      <c r="S751" s="923"/>
      <c r="T751" s="923"/>
      <c r="U751" s="923"/>
      <c r="V751" s="923"/>
      <c r="W751" s="923"/>
      <c r="X751" s="923"/>
      <c r="Y751" s="923"/>
      <c r="Z751" s="923"/>
    </row>
    <row r="752" spans="1:26" ht="12.75">
      <c r="A752" s="923"/>
      <c r="B752" s="923"/>
      <c r="C752" s="923"/>
      <c r="D752" s="923"/>
      <c r="E752" s="923"/>
      <c r="F752" s="923"/>
      <c r="G752" s="923"/>
      <c r="H752" s="923"/>
      <c r="I752" s="923"/>
      <c r="J752" s="923"/>
      <c r="K752" s="923"/>
      <c r="L752" s="923"/>
      <c r="M752" s="923"/>
      <c r="N752" s="923"/>
      <c r="O752" s="923"/>
      <c r="P752" s="923"/>
      <c r="Q752" s="923"/>
      <c r="R752" s="923"/>
      <c r="S752" s="923"/>
      <c r="T752" s="923"/>
      <c r="U752" s="923"/>
      <c r="V752" s="923"/>
      <c r="W752" s="923"/>
      <c r="X752" s="923"/>
      <c r="Y752" s="923"/>
      <c r="Z752" s="923"/>
    </row>
    <row r="753" spans="1:26" ht="12.75">
      <c r="A753" s="923"/>
      <c r="B753" s="923"/>
      <c r="C753" s="923"/>
      <c r="D753" s="923"/>
      <c r="E753" s="923"/>
      <c r="F753" s="923"/>
      <c r="G753" s="923"/>
      <c r="H753" s="923"/>
      <c r="I753" s="923"/>
      <c r="J753" s="923"/>
      <c r="K753" s="923"/>
      <c r="L753" s="923"/>
      <c r="M753" s="923"/>
      <c r="N753" s="923"/>
      <c r="O753" s="923"/>
      <c r="P753" s="923"/>
      <c r="Q753" s="923"/>
      <c r="R753" s="923"/>
      <c r="S753" s="923"/>
      <c r="T753" s="923"/>
      <c r="U753" s="923"/>
      <c r="V753" s="923"/>
      <c r="W753" s="923"/>
      <c r="X753" s="923"/>
      <c r="Y753" s="923"/>
      <c r="Z753" s="923"/>
    </row>
    <row r="754" spans="1:26" ht="12.75">
      <c r="A754" s="923"/>
      <c r="B754" s="923"/>
      <c r="C754" s="923"/>
      <c r="D754" s="923"/>
      <c r="E754" s="923"/>
      <c r="F754" s="923"/>
      <c r="G754" s="923"/>
      <c r="H754" s="923"/>
      <c r="I754" s="923"/>
      <c r="J754" s="923"/>
      <c r="K754" s="923"/>
      <c r="L754" s="923"/>
      <c r="M754" s="923"/>
      <c r="N754" s="923"/>
      <c r="O754" s="923"/>
      <c r="P754" s="923"/>
      <c r="Q754" s="923"/>
      <c r="R754" s="923"/>
      <c r="S754" s="923"/>
      <c r="T754" s="923"/>
      <c r="U754" s="923"/>
      <c r="V754" s="923"/>
      <c r="W754" s="923"/>
      <c r="X754" s="923"/>
      <c r="Y754" s="923"/>
      <c r="Z754" s="923"/>
    </row>
    <row r="755" spans="1:26" ht="12.75">
      <c r="A755" s="923"/>
      <c r="B755" s="923"/>
      <c r="C755" s="923"/>
      <c r="D755" s="923"/>
      <c r="E755" s="923"/>
      <c r="F755" s="923"/>
      <c r="G755" s="923"/>
      <c r="H755" s="923"/>
      <c r="I755" s="923"/>
      <c r="J755" s="923"/>
      <c r="K755" s="923"/>
      <c r="L755" s="923"/>
      <c r="M755" s="923"/>
      <c r="N755" s="923"/>
      <c r="O755" s="923"/>
      <c r="P755" s="923"/>
      <c r="Q755" s="923"/>
      <c r="R755" s="923"/>
      <c r="S755" s="923"/>
      <c r="T755" s="923"/>
      <c r="U755" s="923"/>
      <c r="V755" s="923"/>
      <c r="W755" s="923"/>
      <c r="X755" s="923"/>
      <c r="Y755" s="923"/>
      <c r="Z755" s="923"/>
    </row>
    <row r="756" spans="1:26" ht="12.75">
      <c r="A756" s="923"/>
      <c r="B756" s="923"/>
      <c r="C756" s="923"/>
      <c r="D756" s="923"/>
      <c r="E756" s="923"/>
      <c r="F756" s="923"/>
      <c r="G756" s="923"/>
      <c r="H756" s="923"/>
      <c r="I756" s="923"/>
      <c r="J756" s="923"/>
      <c r="K756" s="923"/>
      <c r="L756" s="923"/>
      <c r="M756" s="923"/>
      <c r="N756" s="923"/>
      <c r="O756" s="923"/>
      <c r="P756" s="923"/>
      <c r="Q756" s="923"/>
      <c r="R756" s="923"/>
      <c r="S756" s="923"/>
      <c r="T756" s="923"/>
      <c r="U756" s="923"/>
      <c r="V756" s="923"/>
      <c r="W756" s="923"/>
      <c r="X756" s="923"/>
      <c r="Y756" s="923"/>
      <c r="Z756" s="923"/>
    </row>
    <row r="757" spans="1:26" ht="12.75">
      <c r="A757" s="923"/>
      <c r="B757" s="923"/>
      <c r="C757" s="923"/>
      <c r="D757" s="923"/>
      <c r="E757" s="923"/>
      <c r="F757" s="923"/>
      <c r="G757" s="923"/>
      <c r="H757" s="923"/>
      <c r="I757" s="923"/>
      <c r="J757" s="923"/>
      <c r="K757" s="923"/>
      <c r="L757" s="923"/>
      <c r="M757" s="923"/>
      <c r="N757" s="923"/>
      <c r="O757" s="923"/>
      <c r="P757" s="923"/>
      <c r="Q757" s="923"/>
      <c r="R757" s="923"/>
      <c r="S757" s="923"/>
      <c r="T757" s="923"/>
      <c r="U757" s="923"/>
      <c r="V757" s="923"/>
      <c r="W757" s="923"/>
      <c r="X757" s="923"/>
      <c r="Y757" s="923"/>
      <c r="Z757" s="923"/>
    </row>
    <row r="758" spans="1:26" ht="12.75">
      <c r="A758" s="923"/>
      <c r="B758" s="923"/>
      <c r="C758" s="923"/>
      <c r="D758" s="923"/>
      <c r="E758" s="923"/>
      <c r="F758" s="923"/>
      <c r="G758" s="923"/>
      <c r="H758" s="923"/>
      <c r="I758" s="923"/>
      <c r="J758" s="923"/>
      <c r="K758" s="923"/>
      <c r="L758" s="923"/>
      <c r="M758" s="923"/>
      <c r="N758" s="923"/>
      <c r="O758" s="923"/>
      <c r="P758" s="923"/>
      <c r="Q758" s="923"/>
      <c r="R758" s="923"/>
      <c r="S758" s="923"/>
      <c r="T758" s="923"/>
      <c r="U758" s="923"/>
      <c r="V758" s="923"/>
      <c r="W758" s="923"/>
      <c r="X758" s="923"/>
      <c r="Y758" s="923"/>
      <c r="Z758" s="923"/>
    </row>
    <row r="759" spans="1:26" ht="12.75">
      <c r="A759" s="923"/>
      <c r="B759" s="923"/>
      <c r="C759" s="923"/>
      <c r="D759" s="923"/>
      <c r="E759" s="923"/>
      <c r="F759" s="923"/>
      <c r="G759" s="923"/>
      <c r="H759" s="923"/>
      <c r="I759" s="923"/>
      <c r="J759" s="923"/>
      <c r="K759" s="923"/>
      <c r="L759" s="923"/>
      <c r="M759" s="923"/>
      <c r="N759" s="923"/>
      <c r="O759" s="923"/>
      <c r="P759" s="923"/>
      <c r="Q759" s="923"/>
      <c r="R759" s="923"/>
      <c r="S759" s="923"/>
      <c r="T759" s="923"/>
      <c r="U759" s="923"/>
      <c r="V759" s="923"/>
      <c r="W759" s="923"/>
      <c r="X759" s="923"/>
      <c r="Y759" s="923"/>
      <c r="Z759" s="923"/>
    </row>
    <row r="760" spans="1:26" ht="12.75">
      <c r="A760" s="923"/>
      <c r="B760" s="923"/>
      <c r="C760" s="923"/>
      <c r="D760" s="923"/>
      <c r="E760" s="923"/>
      <c r="F760" s="923"/>
      <c r="G760" s="923"/>
      <c r="H760" s="923"/>
      <c r="I760" s="923"/>
      <c r="J760" s="923"/>
      <c r="K760" s="923"/>
      <c r="L760" s="923"/>
      <c r="M760" s="923"/>
      <c r="N760" s="923"/>
      <c r="O760" s="923"/>
      <c r="P760" s="923"/>
      <c r="Q760" s="923"/>
      <c r="R760" s="923"/>
      <c r="S760" s="923"/>
      <c r="T760" s="923"/>
      <c r="U760" s="923"/>
      <c r="V760" s="923"/>
      <c r="W760" s="923"/>
      <c r="X760" s="923"/>
      <c r="Y760" s="923"/>
      <c r="Z760" s="923"/>
    </row>
    <row r="761" spans="1:26" ht="12.75">
      <c r="A761" s="923"/>
      <c r="B761" s="923"/>
      <c r="C761" s="923"/>
      <c r="D761" s="923"/>
      <c r="E761" s="923"/>
      <c r="F761" s="923"/>
      <c r="G761" s="923"/>
      <c r="H761" s="923"/>
      <c r="I761" s="923"/>
      <c r="J761" s="923"/>
      <c r="K761" s="923"/>
      <c r="L761" s="923"/>
      <c r="M761" s="923"/>
      <c r="N761" s="923"/>
      <c r="O761" s="923"/>
      <c r="P761" s="923"/>
      <c r="Q761" s="923"/>
      <c r="R761" s="923"/>
      <c r="S761" s="923"/>
      <c r="T761" s="923"/>
      <c r="U761" s="923"/>
      <c r="V761" s="923"/>
      <c r="W761" s="923"/>
      <c r="X761" s="923"/>
      <c r="Y761" s="923"/>
      <c r="Z761" s="923"/>
    </row>
    <row r="762" spans="1:26" ht="12.75">
      <c r="A762" s="923"/>
      <c r="B762" s="923"/>
      <c r="C762" s="923"/>
      <c r="D762" s="923"/>
      <c r="E762" s="923"/>
      <c r="F762" s="923"/>
      <c r="G762" s="923"/>
      <c r="H762" s="923"/>
      <c r="I762" s="923"/>
      <c r="J762" s="923"/>
      <c r="K762" s="923"/>
      <c r="L762" s="923"/>
      <c r="M762" s="923"/>
      <c r="N762" s="923"/>
      <c r="O762" s="923"/>
      <c r="P762" s="923"/>
      <c r="Q762" s="923"/>
      <c r="R762" s="923"/>
      <c r="S762" s="923"/>
      <c r="T762" s="923"/>
      <c r="U762" s="923"/>
      <c r="V762" s="923"/>
      <c r="W762" s="923"/>
      <c r="X762" s="923"/>
      <c r="Y762" s="923"/>
      <c r="Z762" s="923"/>
    </row>
    <row r="763" spans="1:26" ht="12.75">
      <c r="A763" s="923"/>
      <c r="B763" s="923"/>
      <c r="C763" s="923"/>
      <c r="D763" s="923"/>
      <c r="E763" s="923"/>
      <c r="F763" s="923"/>
      <c r="G763" s="923"/>
      <c r="H763" s="923"/>
      <c r="I763" s="923"/>
      <c r="J763" s="923"/>
      <c r="K763" s="923"/>
      <c r="L763" s="923"/>
      <c r="M763" s="923"/>
      <c r="N763" s="923"/>
      <c r="O763" s="923"/>
      <c r="P763" s="923"/>
      <c r="Q763" s="923"/>
      <c r="R763" s="923"/>
      <c r="S763" s="923"/>
      <c r="T763" s="923"/>
      <c r="U763" s="923"/>
      <c r="V763" s="923"/>
      <c r="W763" s="923"/>
      <c r="X763" s="923"/>
      <c r="Y763" s="923"/>
      <c r="Z763" s="923"/>
    </row>
    <row r="764" spans="1:26" ht="12.75">
      <c r="A764" s="923"/>
      <c r="B764" s="923"/>
      <c r="C764" s="923"/>
      <c r="D764" s="923"/>
      <c r="E764" s="923"/>
      <c r="F764" s="923"/>
      <c r="G764" s="923"/>
      <c r="H764" s="923"/>
      <c r="I764" s="923"/>
      <c r="J764" s="923"/>
      <c r="K764" s="923"/>
      <c r="L764" s="923"/>
      <c r="M764" s="923"/>
      <c r="N764" s="923"/>
      <c r="O764" s="923"/>
      <c r="P764" s="923"/>
      <c r="Q764" s="923"/>
      <c r="R764" s="923"/>
      <c r="S764" s="923"/>
      <c r="T764" s="923"/>
      <c r="U764" s="923"/>
      <c r="V764" s="923"/>
      <c r="W764" s="923"/>
      <c r="X764" s="923"/>
      <c r="Y764" s="923"/>
      <c r="Z764" s="923"/>
    </row>
    <row r="765" spans="1:26" ht="12.75">
      <c r="A765" s="923"/>
      <c r="B765" s="923"/>
      <c r="C765" s="923"/>
      <c r="D765" s="923"/>
      <c r="E765" s="923"/>
      <c r="F765" s="923"/>
      <c r="G765" s="923"/>
      <c r="H765" s="923"/>
      <c r="I765" s="923"/>
      <c r="J765" s="923"/>
      <c r="K765" s="923"/>
      <c r="L765" s="923"/>
      <c r="M765" s="923"/>
      <c r="N765" s="923"/>
      <c r="O765" s="923"/>
      <c r="P765" s="923"/>
      <c r="Q765" s="923"/>
      <c r="R765" s="923"/>
      <c r="S765" s="923"/>
      <c r="T765" s="923"/>
      <c r="U765" s="923"/>
      <c r="V765" s="923"/>
      <c r="W765" s="923"/>
      <c r="X765" s="923"/>
      <c r="Y765" s="923"/>
      <c r="Z765" s="923"/>
    </row>
    <row r="766" spans="1:26" ht="12.75">
      <c r="A766" s="923"/>
      <c r="B766" s="923"/>
      <c r="C766" s="923"/>
      <c r="D766" s="923"/>
      <c r="E766" s="923"/>
      <c r="F766" s="923"/>
      <c r="G766" s="923"/>
      <c r="H766" s="923"/>
      <c r="I766" s="923"/>
      <c r="J766" s="923"/>
      <c r="K766" s="923"/>
      <c r="L766" s="923"/>
      <c r="M766" s="923"/>
      <c r="N766" s="923"/>
      <c r="O766" s="923"/>
      <c r="P766" s="923"/>
      <c r="Q766" s="923"/>
      <c r="R766" s="923"/>
      <c r="S766" s="923"/>
      <c r="T766" s="923"/>
      <c r="U766" s="923"/>
      <c r="V766" s="923"/>
      <c r="W766" s="923"/>
      <c r="X766" s="923"/>
      <c r="Y766" s="923"/>
      <c r="Z766" s="923"/>
    </row>
    <row r="767" spans="1:26" ht="12.75">
      <c r="A767" s="923"/>
      <c r="B767" s="923"/>
      <c r="C767" s="923"/>
      <c r="D767" s="923"/>
      <c r="E767" s="923"/>
      <c r="F767" s="923"/>
      <c r="G767" s="923"/>
      <c r="H767" s="923"/>
      <c r="I767" s="923"/>
      <c r="J767" s="923"/>
      <c r="K767" s="923"/>
      <c r="L767" s="923"/>
      <c r="M767" s="923"/>
      <c r="N767" s="923"/>
      <c r="O767" s="923"/>
      <c r="P767" s="923"/>
      <c r="Q767" s="923"/>
      <c r="R767" s="923"/>
      <c r="S767" s="923"/>
      <c r="T767" s="923"/>
      <c r="U767" s="923"/>
      <c r="V767" s="923"/>
      <c r="W767" s="923"/>
      <c r="X767" s="923"/>
      <c r="Y767" s="923"/>
      <c r="Z767" s="923"/>
    </row>
    <row r="768" spans="1:26" ht="12.75">
      <c r="A768" s="923"/>
      <c r="B768" s="923"/>
      <c r="C768" s="923"/>
      <c r="D768" s="923"/>
      <c r="E768" s="923"/>
      <c r="F768" s="923"/>
      <c r="G768" s="923"/>
      <c r="H768" s="923"/>
      <c r="I768" s="923"/>
      <c r="J768" s="923"/>
      <c r="K768" s="923"/>
      <c r="L768" s="923"/>
      <c r="M768" s="923"/>
      <c r="N768" s="923"/>
      <c r="O768" s="923"/>
      <c r="P768" s="923"/>
      <c r="Q768" s="923"/>
      <c r="R768" s="923"/>
      <c r="S768" s="923"/>
      <c r="T768" s="923"/>
      <c r="U768" s="923"/>
      <c r="V768" s="923"/>
      <c r="W768" s="923"/>
      <c r="X768" s="923"/>
      <c r="Y768" s="923"/>
      <c r="Z768" s="923"/>
    </row>
    <row r="769" spans="1:26" ht="12.75">
      <c r="A769" s="923"/>
      <c r="B769" s="923"/>
      <c r="C769" s="923"/>
      <c r="D769" s="923"/>
      <c r="E769" s="923"/>
      <c r="F769" s="923"/>
      <c r="G769" s="923"/>
      <c r="H769" s="923"/>
      <c r="I769" s="923"/>
      <c r="J769" s="923"/>
      <c r="K769" s="923"/>
      <c r="L769" s="923"/>
      <c r="M769" s="923"/>
      <c r="N769" s="923"/>
      <c r="O769" s="923"/>
      <c r="P769" s="923"/>
      <c r="Q769" s="923"/>
      <c r="R769" s="923"/>
      <c r="S769" s="923"/>
      <c r="T769" s="923"/>
      <c r="U769" s="923"/>
      <c r="V769" s="923"/>
      <c r="W769" s="923"/>
      <c r="X769" s="923"/>
      <c r="Y769" s="923"/>
      <c r="Z769" s="923"/>
    </row>
    <row r="770" spans="1:26" ht="12.75">
      <c r="A770" s="923"/>
      <c r="B770" s="923"/>
      <c r="C770" s="923"/>
      <c r="D770" s="923"/>
      <c r="E770" s="923"/>
      <c r="F770" s="923"/>
      <c r="G770" s="923"/>
      <c r="H770" s="923"/>
      <c r="I770" s="923"/>
      <c r="J770" s="923"/>
      <c r="K770" s="923"/>
      <c r="L770" s="923"/>
      <c r="M770" s="923"/>
      <c r="N770" s="923"/>
      <c r="O770" s="923"/>
      <c r="P770" s="923"/>
      <c r="Q770" s="923"/>
      <c r="R770" s="923"/>
      <c r="S770" s="923"/>
      <c r="T770" s="923"/>
      <c r="U770" s="923"/>
      <c r="V770" s="923"/>
      <c r="W770" s="923"/>
      <c r="X770" s="923"/>
      <c r="Y770" s="923"/>
      <c r="Z770" s="923"/>
    </row>
    <row r="771" spans="1:26" ht="12.75">
      <c r="A771" s="923"/>
      <c r="B771" s="923"/>
      <c r="C771" s="923"/>
      <c r="D771" s="923"/>
      <c r="E771" s="923"/>
      <c r="F771" s="923"/>
      <c r="G771" s="923"/>
      <c r="H771" s="923"/>
      <c r="I771" s="923"/>
      <c r="J771" s="923"/>
      <c r="K771" s="923"/>
      <c r="L771" s="923"/>
      <c r="M771" s="923"/>
      <c r="N771" s="923"/>
      <c r="O771" s="923"/>
      <c r="P771" s="923"/>
      <c r="Q771" s="923"/>
      <c r="R771" s="923"/>
      <c r="S771" s="923"/>
      <c r="T771" s="923"/>
      <c r="U771" s="923"/>
      <c r="V771" s="923"/>
      <c r="W771" s="923"/>
      <c r="X771" s="923"/>
      <c r="Y771" s="923"/>
      <c r="Z771" s="923"/>
    </row>
    <row r="772" spans="1:26" ht="12.75">
      <c r="A772" s="923"/>
      <c r="B772" s="923"/>
      <c r="C772" s="923"/>
      <c r="D772" s="923"/>
      <c r="E772" s="923"/>
      <c r="F772" s="923"/>
      <c r="G772" s="923"/>
      <c r="H772" s="923"/>
      <c r="I772" s="923"/>
      <c r="J772" s="923"/>
      <c r="K772" s="923"/>
      <c r="L772" s="923"/>
      <c r="M772" s="923"/>
      <c r="N772" s="923"/>
      <c r="O772" s="923"/>
      <c r="P772" s="923"/>
      <c r="Q772" s="923"/>
      <c r="R772" s="923"/>
      <c r="S772" s="923"/>
      <c r="T772" s="923"/>
      <c r="U772" s="923"/>
      <c r="V772" s="923"/>
      <c r="W772" s="923"/>
      <c r="X772" s="923"/>
      <c r="Y772" s="923"/>
      <c r="Z772" s="923"/>
    </row>
    <row r="773" spans="1:26" ht="12.75">
      <c r="A773" s="923"/>
      <c r="B773" s="923"/>
      <c r="C773" s="923"/>
      <c r="D773" s="923"/>
      <c r="E773" s="923"/>
      <c r="F773" s="923"/>
      <c r="G773" s="923"/>
      <c r="H773" s="923"/>
      <c r="I773" s="923"/>
      <c r="J773" s="923"/>
      <c r="K773" s="923"/>
      <c r="L773" s="923"/>
      <c r="M773" s="923"/>
      <c r="N773" s="923"/>
      <c r="O773" s="923"/>
      <c r="P773" s="923"/>
      <c r="Q773" s="923"/>
      <c r="R773" s="923"/>
      <c r="S773" s="923"/>
      <c r="T773" s="923"/>
      <c r="U773" s="923"/>
      <c r="V773" s="923"/>
      <c r="W773" s="923"/>
      <c r="X773" s="923"/>
      <c r="Y773" s="923"/>
      <c r="Z773" s="923"/>
    </row>
    <row r="774" spans="1:26" ht="12.75">
      <c r="A774" s="923"/>
      <c r="B774" s="923"/>
      <c r="C774" s="923"/>
      <c r="D774" s="923"/>
      <c r="E774" s="923"/>
      <c r="F774" s="923"/>
      <c r="G774" s="923"/>
      <c r="H774" s="923"/>
      <c r="I774" s="923"/>
      <c r="J774" s="923"/>
      <c r="K774" s="923"/>
      <c r="L774" s="923"/>
      <c r="M774" s="923"/>
      <c r="N774" s="923"/>
      <c r="O774" s="923"/>
      <c r="P774" s="923"/>
      <c r="Q774" s="923"/>
      <c r="R774" s="923"/>
      <c r="S774" s="923"/>
      <c r="T774" s="923"/>
      <c r="U774" s="923"/>
      <c r="V774" s="923"/>
      <c r="W774" s="923"/>
      <c r="X774" s="923"/>
      <c r="Y774" s="923"/>
      <c r="Z774" s="923"/>
    </row>
    <row r="775" spans="1:26" ht="12.75">
      <c r="A775" s="923"/>
      <c r="B775" s="923"/>
      <c r="C775" s="923"/>
      <c r="D775" s="923"/>
      <c r="E775" s="923"/>
      <c r="F775" s="923"/>
      <c r="G775" s="923"/>
      <c r="H775" s="923"/>
      <c r="I775" s="923"/>
      <c r="J775" s="923"/>
      <c r="K775" s="923"/>
      <c r="L775" s="923"/>
      <c r="M775" s="923"/>
      <c r="N775" s="923"/>
      <c r="O775" s="923"/>
      <c r="P775" s="923"/>
      <c r="Q775" s="923"/>
      <c r="R775" s="923"/>
      <c r="S775" s="923"/>
      <c r="T775" s="923"/>
      <c r="U775" s="923"/>
      <c r="V775" s="923"/>
      <c r="W775" s="923"/>
      <c r="X775" s="923"/>
      <c r="Y775" s="923"/>
      <c r="Z775" s="923"/>
    </row>
    <row r="776" spans="1:26" ht="12.75">
      <c r="A776" s="923"/>
      <c r="B776" s="923"/>
      <c r="C776" s="923"/>
      <c r="D776" s="923"/>
      <c r="E776" s="923"/>
      <c r="F776" s="923"/>
      <c r="G776" s="923"/>
      <c r="H776" s="923"/>
      <c r="I776" s="923"/>
      <c r="J776" s="923"/>
      <c r="K776" s="923"/>
      <c r="L776" s="923"/>
      <c r="M776" s="923"/>
      <c r="N776" s="923"/>
      <c r="O776" s="923"/>
      <c r="P776" s="923"/>
      <c r="Q776" s="923"/>
      <c r="R776" s="923"/>
      <c r="S776" s="923"/>
      <c r="T776" s="923"/>
      <c r="U776" s="923"/>
      <c r="V776" s="923"/>
      <c r="W776" s="923"/>
      <c r="X776" s="923"/>
      <c r="Y776" s="923"/>
      <c r="Z776" s="923"/>
    </row>
    <row r="777" spans="1:26" ht="12.75">
      <c r="A777" s="923"/>
      <c r="B777" s="923"/>
      <c r="C777" s="923"/>
      <c r="D777" s="923"/>
      <c r="E777" s="923"/>
      <c r="F777" s="923"/>
      <c r="G777" s="923"/>
      <c r="H777" s="923"/>
      <c r="I777" s="923"/>
      <c r="J777" s="923"/>
      <c r="K777" s="923"/>
      <c r="L777" s="923"/>
      <c r="M777" s="923"/>
      <c r="N777" s="923"/>
      <c r="O777" s="923"/>
      <c r="P777" s="923"/>
      <c r="Q777" s="923"/>
      <c r="R777" s="923"/>
      <c r="S777" s="923"/>
      <c r="T777" s="923"/>
      <c r="U777" s="923"/>
      <c r="V777" s="923"/>
      <c r="W777" s="923"/>
      <c r="X777" s="923"/>
      <c r="Y777" s="923"/>
      <c r="Z777" s="923"/>
    </row>
    <row r="778" spans="1:26" ht="12.75">
      <c r="A778" s="923"/>
      <c r="B778" s="923"/>
      <c r="C778" s="923"/>
      <c r="D778" s="923"/>
      <c r="E778" s="923"/>
      <c r="F778" s="923"/>
      <c r="G778" s="923"/>
      <c r="H778" s="923"/>
      <c r="I778" s="923"/>
      <c r="J778" s="923"/>
      <c r="K778" s="923"/>
      <c r="L778" s="923"/>
      <c r="M778" s="923"/>
      <c r="N778" s="923"/>
      <c r="O778" s="923"/>
      <c r="P778" s="923"/>
      <c r="Q778" s="923"/>
      <c r="R778" s="923"/>
      <c r="S778" s="923"/>
      <c r="T778" s="923"/>
      <c r="U778" s="923"/>
      <c r="V778" s="923"/>
      <c r="W778" s="923"/>
      <c r="X778" s="923"/>
      <c r="Y778" s="923"/>
      <c r="Z778" s="923"/>
    </row>
    <row r="779" spans="1:26" ht="12.75">
      <c r="A779" s="923"/>
      <c r="B779" s="923"/>
      <c r="C779" s="923"/>
      <c r="D779" s="923"/>
      <c r="E779" s="923"/>
      <c r="F779" s="923"/>
      <c r="G779" s="923"/>
      <c r="H779" s="923"/>
      <c r="I779" s="923"/>
      <c r="J779" s="923"/>
      <c r="K779" s="923"/>
      <c r="L779" s="923"/>
      <c r="M779" s="923"/>
      <c r="N779" s="923"/>
      <c r="O779" s="923"/>
      <c r="P779" s="923"/>
      <c r="Q779" s="923"/>
      <c r="R779" s="923"/>
      <c r="S779" s="923"/>
      <c r="T779" s="923"/>
      <c r="U779" s="923"/>
      <c r="V779" s="923"/>
      <c r="W779" s="923"/>
      <c r="X779" s="923"/>
      <c r="Y779" s="923"/>
      <c r="Z779" s="923"/>
    </row>
    <row r="780" spans="1:26" ht="12.75">
      <c r="A780" s="923"/>
      <c r="B780" s="923"/>
      <c r="C780" s="923"/>
      <c r="D780" s="923"/>
      <c r="E780" s="923"/>
      <c r="F780" s="923"/>
      <c r="G780" s="923"/>
      <c r="H780" s="923"/>
      <c r="I780" s="923"/>
      <c r="J780" s="923"/>
      <c r="K780" s="923"/>
      <c r="L780" s="923"/>
      <c r="M780" s="923"/>
      <c r="N780" s="923"/>
      <c r="O780" s="923"/>
      <c r="P780" s="923"/>
      <c r="Q780" s="923"/>
      <c r="R780" s="923"/>
      <c r="S780" s="923"/>
      <c r="T780" s="923"/>
      <c r="U780" s="923"/>
      <c r="V780" s="923"/>
      <c r="W780" s="923"/>
      <c r="X780" s="923"/>
      <c r="Y780" s="923"/>
      <c r="Z780" s="923"/>
    </row>
    <row r="781" spans="1:26" ht="12.75">
      <c r="A781" s="923"/>
      <c r="B781" s="923"/>
      <c r="C781" s="923"/>
      <c r="D781" s="923"/>
      <c r="E781" s="923"/>
      <c r="F781" s="923"/>
      <c r="G781" s="923"/>
      <c r="H781" s="923"/>
      <c r="I781" s="923"/>
      <c r="J781" s="923"/>
      <c r="K781" s="923"/>
      <c r="L781" s="923"/>
      <c r="M781" s="923"/>
      <c r="N781" s="923"/>
      <c r="O781" s="923"/>
      <c r="P781" s="923"/>
      <c r="Q781" s="923"/>
      <c r="R781" s="923"/>
      <c r="S781" s="923"/>
      <c r="T781" s="923"/>
      <c r="U781" s="923"/>
      <c r="V781" s="923"/>
      <c r="W781" s="923"/>
      <c r="X781" s="923"/>
      <c r="Y781" s="923"/>
      <c r="Z781" s="923"/>
    </row>
    <row r="782" spans="1:26" ht="12.75">
      <c r="A782" s="923"/>
      <c r="B782" s="923"/>
      <c r="C782" s="923"/>
      <c r="D782" s="923"/>
      <c r="E782" s="923"/>
      <c r="F782" s="923"/>
      <c r="G782" s="923"/>
      <c r="H782" s="923"/>
      <c r="I782" s="923"/>
      <c r="J782" s="923"/>
      <c r="K782" s="923"/>
      <c r="L782" s="923"/>
      <c r="M782" s="923"/>
      <c r="N782" s="923"/>
      <c r="O782" s="923"/>
      <c r="P782" s="923"/>
      <c r="Q782" s="923"/>
      <c r="R782" s="923"/>
      <c r="S782" s="923"/>
      <c r="T782" s="923"/>
      <c r="U782" s="923"/>
      <c r="V782" s="923"/>
      <c r="W782" s="923"/>
      <c r="X782" s="923"/>
      <c r="Y782" s="923"/>
      <c r="Z782" s="923"/>
    </row>
    <row r="783" spans="1:26" ht="12.75">
      <c r="A783" s="923"/>
      <c r="B783" s="923"/>
      <c r="C783" s="923"/>
      <c r="D783" s="923"/>
      <c r="E783" s="923"/>
      <c r="F783" s="923"/>
      <c r="G783" s="923"/>
      <c r="H783" s="923"/>
      <c r="I783" s="923"/>
      <c r="J783" s="923"/>
      <c r="K783" s="923"/>
      <c r="L783" s="923"/>
      <c r="M783" s="923"/>
      <c r="N783" s="923"/>
      <c r="O783" s="923"/>
      <c r="P783" s="923"/>
      <c r="Q783" s="923"/>
      <c r="R783" s="923"/>
      <c r="S783" s="923"/>
      <c r="T783" s="923"/>
      <c r="U783" s="923"/>
      <c r="V783" s="923"/>
      <c r="W783" s="923"/>
      <c r="X783" s="923"/>
      <c r="Y783" s="923"/>
      <c r="Z783" s="923"/>
    </row>
    <row r="784" spans="1:26" ht="12.75">
      <c r="A784" s="923"/>
      <c r="B784" s="923"/>
      <c r="C784" s="923"/>
      <c r="D784" s="923"/>
      <c r="E784" s="923"/>
      <c r="F784" s="923"/>
      <c r="G784" s="923"/>
      <c r="H784" s="923"/>
      <c r="I784" s="923"/>
      <c r="J784" s="923"/>
      <c r="K784" s="923"/>
      <c r="L784" s="923"/>
      <c r="M784" s="923"/>
      <c r="N784" s="923"/>
      <c r="O784" s="923"/>
      <c r="P784" s="923"/>
      <c r="Q784" s="923"/>
      <c r="R784" s="923"/>
      <c r="S784" s="923"/>
      <c r="T784" s="923"/>
      <c r="U784" s="923"/>
      <c r="V784" s="923"/>
      <c r="W784" s="923"/>
      <c r="X784" s="923"/>
      <c r="Y784" s="923"/>
      <c r="Z784" s="923"/>
    </row>
    <row r="785" spans="1:26" ht="12.75">
      <c r="A785" s="923"/>
      <c r="B785" s="923"/>
      <c r="C785" s="923"/>
      <c r="D785" s="923"/>
      <c r="E785" s="923"/>
      <c r="F785" s="923"/>
      <c r="G785" s="923"/>
      <c r="H785" s="923"/>
      <c r="I785" s="923"/>
      <c r="J785" s="923"/>
      <c r="K785" s="923"/>
      <c r="L785" s="923"/>
      <c r="M785" s="923"/>
      <c r="N785" s="923"/>
      <c r="O785" s="923"/>
      <c r="P785" s="923"/>
      <c r="Q785" s="923"/>
      <c r="R785" s="923"/>
      <c r="S785" s="923"/>
      <c r="T785" s="923"/>
      <c r="U785" s="923"/>
      <c r="V785" s="923"/>
      <c r="W785" s="923"/>
      <c r="X785" s="923"/>
      <c r="Y785" s="923"/>
      <c r="Z785" s="923"/>
    </row>
    <row r="786" spans="1:26" ht="12.75">
      <c r="A786" s="923"/>
      <c r="B786" s="923"/>
      <c r="C786" s="923"/>
      <c r="D786" s="923"/>
      <c r="E786" s="923"/>
      <c r="F786" s="923"/>
      <c r="G786" s="923"/>
      <c r="H786" s="923"/>
      <c r="I786" s="923"/>
      <c r="J786" s="923"/>
      <c r="K786" s="923"/>
      <c r="L786" s="923"/>
      <c r="M786" s="923"/>
      <c r="N786" s="923"/>
      <c r="O786" s="923"/>
      <c r="P786" s="923"/>
      <c r="Q786" s="923"/>
      <c r="R786" s="923"/>
      <c r="S786" s="923"/>
      <c r="T786" s="923"/>
      <c r="U786" s="923"/>
      <c r="V786" s="923"/>
      <c r="W786" s="923"/>
      <c r="X786" s="923"/>
      <c r="Y786" s="923"/>
      <c r="Z786" s="923"/>
    </row>
    <row r="787" spans="1:26" ht="12.75">
      <c r="A787" s="923"/>
      <c r="B787" s="923"/>
      <c r="C787" s="923"/>
      <c r="D787" s="923"/>
      <c r="E787" s="923"/>
      <c r="F787" s="923"/>
      <c r="G787" s="923"/>
      <c r="H787" s="923"/>
      <c r="I787" s="923"/>
      <c r="J787" s="923"/>
      <c r="K787" s="923"/>
      <c r="L787" s="923"/>
      <c r="M787" s="923"/>
      <c r="N787" s="923"/>
      <c r="O787" s="923"/>
      <c r="P787" s="923"/>
      <c r="Q787" s="923"/>
      <c r="R787" s="923"/>
      <c r="S787" s="923"/>
      <c r="T787" s="923"/>
      <c r="U787" s="923"/>
      <c r="V787" s="923"/>
      <c r="W787" s="923"/>
      <c r="X787" s="923"/>
      <c r="Y787" s="923"/>
      <c r="Z787" s="923"/>
    </row>
    <row r="788" spans="1:26" ht="12.75">
      <c r="A788" s="923"/>
      <c r="B788" s="923"/>
      <c r="C788" s="923"/>
      <c r="D788" s="923"/>
      <c r="E788" s="923"/>
      <c r="F788" s="923"/>
      <c r="G788" s="923"/>
      <c r="H788" s="923"/>
      <c r="I788" s="923"/>
      <c r="J788" s="923"/>
      <c r="K788" s="923"/>
      <c r="L788" s="923"/>
      <c r="M788" s="923"/>
      <c r="N788" s="923"/>
      <c r="O788" s="923"/>
      <c r="P788" s="923"/>
      <c r="Q788" s="923"/>
      <c r="R788" s="923"/>
      <c r="S788" s="923"/>
      <c r="T788" s="923"/>
      <c r="U788" s="923"/>
      <c r="V788" s="923"/>
      <c r="W788" s="923"/>
      <c r="X788" s="923"/>
      <c r="Y788" s="923"/>
      <c r="Z788" s="923"/>
    </row>
    <row r="789" spans="1:26" ht="12.75">
      <c r="A789" s="923"/>
      <c r="B789" s="923"/>
      <c r="C789" s="923"/>
      <c r="D789" s="923"/>
      <c r="E789" s="923"/>
      <c r="F789" s="923"/>
      <c r="G789" s="923"/>
      <c r="H789" s="923"/>
      <c r="I789" s="923"/>
      <c r="J789" s="923"/>
      <c r="K789" s="923"/>
      <c r="L789" s="923"/>
      <c r="M789" s="923"/>
      <c r="N789" s="923"/>
      <c r="O789" s="923"/>
      <c r="P789" s="923"/>
      <c r="Q789" s="923"/>
      <c r="R789" s="923"/>
      <c r="S789" s="923"/>
      <c r="T789" s="923"/>
      <c r="U789" s="923"/>
      <c r="V789" s="923"/>
      <c r="W789" s="923"/>
      <c r="X789" s="923"/>
      <c r="Y789" s="923"/>
      <c r="Z789" s="923"/>
    </row>
    <row r="790" spans="1:26" ht="12.75">
      <c r="A790" s="923"/>
      <c r="B790" s="923"/>
      <c r="C790" s="923"/>
      <c r="D790" s="923"/>
      <c r="E790" s="923"/>
      <c r="F790" s="923"/>
      <c r="G790" s="923"/>
      <c r="H790" s="923"/>
      <c r="I790" s="923"/>
      <c r="J790" s="923"/>
      <c r="K790" s="923"/>
      <c r="L790" s="923"/>
      <c r="M790" s="923"/>
      <c r="N790" s="923"/>
      <c r="O790" s="923"/>
      <c r="P790" s="923"/>
      <c r="Q790" s="923"/>
      <c r="R790" s="923"/>
      <c r="S790" s="923"/>
      <c r="T790" s="923"/>
      <c r="U790" s="923"/>
      <c r="V790" s="923"/>
      <c r="W790" s="923"/>
      <c r="X790" s="923"/>
      <c r="Y790" s="923"/>
      <c r="Z790" s="923"/>
    </row>
    <row r="791" spans="1:26" ht="12.75">
      <c r="A791" s="923"/>
      <c r="B791" s="923"/>
      <c r="C791" s="923"/>
      <c r="D791" s="923"/>
      <c r="E791" s="923"/>
      <c r="F791" s="923"/>
      <c r="G791" s="923"/>
      <c r="H791" s="923"/>
      <c r="I791" s="923"/>
      <c r="J791" s="923"/>
      <c r="K791" s="923"/>
      <c r="L791" s="923"/>
      <c r="M791" s="923"/>
      <c r="N791" s="923"/>
      <c r="O791" s="923"/>
      <c r="P791" s="923"/>
      <c r="Q791" s="923"/>
      <c r="R791" s="923"/>
      <c r="S791" s="923"/>
      <c r="T791" s="923"/>
      <c r="U791" s="923"/>
      <c r="V791" s="923"/>
      <c r="W791" s="923"/>
      <c r="X791" s="923"/>
      <c r="Y791" s="923"/>
      <c r="Z791" s="923"/>
    </row>
    <row r="792" spans="1:26" ht="12.75">
      <c r="A792" s="923"/>
      <c r="B792" s="923"/>
      <c r="C792" s="923"/>
      <c r="D792" s="923"/>
      <c r="E792" s="923"/>
      <c r="F792" s="923"/>
      <c r="G792" s="923"/>
      <c r="H792" s="923"/>
      <c r="I792" s="923"/>
      <c r="J792" s="923"/>
      <c r="K792" s="923"/>
      <c r="L792" s="923"/>
      <c r="M792" s="923"/>
      <c r="N792" s="923"/>
      <c r="O792" s="923"/>
      <c r="P792" s="923"/>
      <c r="Q792" s="923"/>
      <c r="R792" s="923"/>
      <c r="S792" s="923"/>
      <c r="T792" s="923"/>
      <c r="U792" s="923"/>
      <c r="V792" s="923"/>
      <c r="W792" s="923"/>
      <c r="X792" s="923"/>
      <c r="Y792" s="923"/>
      <c r="Z792" s="923"/>
    </row>
    <row r="793" spans="1:26" ht="12.75">
      <c r="A793" s="923"/>
      <c r="B793" s="923"/>
      <c r="C793" s="923"/>
      <c r="D793" s="923"/>
      <c r="E793" s="923"/>
      <c r="F793" s="923"/>
      <c r="G793" s="923"/>
      <c r="H793" s="923"/>
      <c r="I793" s="923"/>
      <c r="J793" s="923"/>
      <c r="K793" s="923"/>
      <c r="L793" s="923"/>
      <c r="M793" s="923"/>
      <c r="N793" s="923"/>
      <c r="O793" s="923"/>
      <c r="P793" s="923"/>
      <c r="Q793" s="923"/>
      <c r="R793" s="923"/>
      <c r="S793" s="923"/>
      <c r="T793" s="923"/>
      <c r="U793" s="923"/>
      <c r="V793" s="923"/>
      <c r="W793" s="923"/>
      <c r="X793" s="923"/>
      <c r="Y793" s="923"/>
      <c r="Z793" s="923"/>
    </row>
    <row r="794" spans="1:26" ht="12.75">
      <c r="A794" s="923"/>
      <c r="B794" s="923"/>
      <c r="C794" s="923"/>
      <c r="D794" s="923"/>
      <c r="E794" s="923"/>
      <c r="F794" s="923"/>
      <c r="G794" s="923"/>
      <c r="H794" s="923"/>
      <c r="I794" s="923"/>
      <c r="J794" s="923"/>
      <c r="K794" s="923"/>
      <c r="L794" s="923"/>
      <c r="M794" s="923"/>
      <c r="N794" s="923"/>
      <c r="O794" s="923"/>
      <c r="P794" s="923"/>
      <c r="Q794" s="923"/>
      <c r="R794" s="923"/>
      <c r="S794" s="923"/>
      <c r="T794" s="923"/>
      <c r="U794" s="923"/>
      <c r="V794" s="923"/>
      <c r="W794" s="923"/>
      <c r="X794" s="923"/>
      <c r="Y794" s="923"/>
      <c r="Z794" s="923"/>
    </row>
    <row r="795" spans="1:26" ht="12.75">
      <c r="A795" s="923"/>
      <c r="B795" s="923"/>
      <c r="C795" s="923"/>
      <c r="D795" s="923"/>
      <c r="E795" s="923"/>
      <c r="F795" s="923"/>
      <c r="G795" s="923"/>
      <c r="H795" s="923"/>
      <c r="I795" s="923"/>
      <c r="J795" s="923"/>
      <c r="K795" s="923"/>
      <c r="L795" s="923"/>
      <c r="M795" s="923"/>
      <c r="N795" s="923"/>
      <c r="O795" s="923"/>
      <c r="P795" s="923"/>
      <c r="Q795" s="923"/>
      <c r="R795" s="923"/>
      <c r="S795" s="923"/>
      <c r="T795" s="923"/>
      <c r="U795" s="923"/>
      <c r="V795" s="923"/>
      <c r="W795" s="923"/>
      <c r="X795" s="923"/>
      <c r="Y795" s="923"/>
      <c r="Z795" s="923"/>
    </row>
    <row r="796" spans="1:26" ht="12.75">
      <c r="A796" s="923"/>
      <c r="B796" s="923"/>
      <c r="C796" s="923"/>
      <c r="D796" s="923"/>
      <c r="E796" s="923"/>
      <c r="F796" s="923"/>
      <c r="G796" s="923"/>
      <c r="H796" s="923"/>
      <c r="I796" s="923"/>
      <c r="J796" s="923"/>
      <c r="K796" s="923"/>
      <c r="L796" s="923"/>
      <c r="M796" s="923"/>
      <c r="N796" s="923"/>
      <c r="O796" s="923"/>
      <c r="P796" s="923"/>
      <c r="Q796" s="923"/>
      <c r="R796" s="923"/>
      <c r="S796" s="923"/>
      <c r="T796" s="923"/>
      <c r="U796" s="923"/>
      <c r="V796" s="923"/>
      <c r="W796" s="923"/>
      <c r="X796" s="923"/>
      <c r="Y796" s="923"/>
      <c r="Z796" s="923"/>
    </row>
    <row r="797" spans="1:26" ht="12.75">
      <c r="A797" s="923"/>
      <c r="B797" s="923"/>
      <c r="C797" s="923"/>
      <c r="D797" s="923"/>
      <c r="E797" s="923"/>
      <c r="F797" s="923"/>
      <c r="G797" s="923"/>
      <c r="H797" s="923"/>
      <c r="I797" s="923"/>
      <c r="J797" s="923"/>
      <c r="K797" s="923"/>
      <c r="L797" s="923"/>
      <c r="M797" s="923"/>
      <c r="N797" s="923"/>
      <c r="O797" s="923"/>
      <c r="P797" s="923"/>
      <c r="Q797" s="923"/>
      <c r="R797" s="923"/>
      <c r="S797" s="923"/>
      <c r="T797" s="923"/>
      <c r="U797" s="923"/>
      <c r="V797" s="923"/>
      <c r="W797" s="923"/>
      <c r="X797" s="923"/>
      <c r="Y797" s="923"/>
      <c r="Z797" s="923"/>
    </row>
    <row r="798" spans="1:26" ht="12.75">
      <c r="A798" s="923"/>
      <c r="B798" s="923"/>
      <c r="C798" s="923"/>
      <c r="D798" s="923"/>
      <c r="E798" s="923"/>
      <c r="F798" s="923"/>
      <c r="G798" s="923"/>
      <c r="H798" s="923"/>
      <c r="I798" s="923"/>
      <c r="J798" s="923"/>
      <c r="K798" s="923"/>
      <c r="L798" s="923"/>
      <c r="M798" s="923"/>
      <c r="N798" s="923"/>
      <c r="O798" s="923"/>
      <c r="P798" s="923"/>
      <c r="Q798" s="923"/>
      <c r="R798" s="923"/>
      <c r="S798" s="923"/>
      <c r="T798" s="923"/>
      <c r="U798" s="923"/>
      <c r="V798" s="923"/>
      <c r="W798" s="923"/>
      <c r="X798" s="923"/>
      <c r="Y798" s="923"/>
      <c r="Z798" s="923"/>
    </row>
    <row r="799" spans="1:26" ht="12.75">
      <c r="A799" s="923"/>
      <c r="B799" s="923"/>
      <c r="C799" s="923"/>
      <c r="D799" s="923"/>
      <c r="E799" s="923"/>
      <c r="F799" s="923"/>
      <c r="G799" s="923"/>
      <c r="H799" s="923"/>
      <c r="I799" s="923"/>
      <c r="J799" s="923"/>
      <c r="K799" s="923"/>
      <c r="L799" s="923"/>
      <c r="M799" s="923"/>
      <c r="N799" s="923"/>
      <c r="O799" s="923"/>
      <c r="P799" s="923"/>
      <c r="Q799" s="923"/>
      <c r="R799" s="923"/>
      <c r="S799" s="923"/>
      <c r="T799" s="923"/>
      <c r="U799" s="923"/>
      <c r="V799" s="923"/>
      <c r="W799" s="923"/>
      <c r="X799" s="923"/>
      <c r="Y799" s="923"/>
      <c r="Z799" s="923"/>
    </row>
    <row r="800" spans="1:26" ht="12.75">
      <c r="A800" s="923"/>
      <c r="B800" s="923"/>
      <c r="C800" s="923"/>
      <c r="D800" s="923"/>
      <c r="E800" s="923"/>
      <c r="F800" s="923"/>
      <c r="G800" s="923"/>
      <c r="H800" s="923"/>
      <c r="I800" s="923"/>
      <c r="J800" s="923"/>
      <c r="K800" s="923"/>
      <c r="L800" s="923"/>
      <c r="M800" s="923"/>
      <c r="N800" s="923"/>
      <c r="O800" s="923"/>
      <c r="P800" s="923"/>
      <c r="Q800" s="923"/>
      <c r="R800" s="923"/>
      <c r="S800" s="923"/>
      <c r="T800" s="923"/>
      <c r="U800" s="923"/>
      <c r="V800" s="923"/>
      <c r="W800" s="923"/>
      <c r="X800" s="923"/>
      <c r="Y800" s="923"/>
      <c r="Z800" s="923"/>
    </row>
    <row r="801" spans="1:26" ht="12.75">
      <c r="A801" s="923"/>
      <c r="B801" s="923"/>
      <c r="C801" s="923"/>
      <c r="D801" s="923"/>
      <c r="E801" s="923"/>
      <c r="F801" s="923"/>
      <c r="G801" s="923"/>
      <c r="H801" s="923"/>
      <c r="I801" s="923"/>
      <c r="J801" s="923"/>
      <c r="K801" s="923"/>
      <c r="L801" s="923"/>
      <c r="M801" s="923"/>
      <c r="N801" s="923"/>
      <c r="O801" s="923"/>
      <c r="P801" s="923"/>
      <c r="Q801" s="923"/>
      <c r="R801" s="923"/>
      <c r="S801" s="923"/>
      <c r="T801" s="923"/>
      <c r="U801" s="923"/>
      <c r="V801" s="923"/>
      <c r="W801" s="923"/>
      <c r="X801" s="923"/>
      <c r="Y801" s="923"/>
      <c r="Z801" s="923"/>
    </row>
    <row r="802" spans="1:26" ht="12.75">
      <c r="A802" s="923"/>
      <c r="B802" s="923"/>
      <c r="C802" s="923"/>
      <c r="D802" s="923"/>
      <c r="E802" s="923"/>
      <c r="F802" s="923"/>
      <c r="G802" s="923"/>
      <c r="H802" s="923"/>
      <c r="I802" s="923"/>
      <c r="J802" s="923"/>
      <c r="K802" s="923"/>
      <c r="L802" s="923"/>
      <c r="M802" s="923"/>
      <c r="N802" s="923"/>
      <c r="O802" s="923"/>
      <c r="P802" s="923"/>
      <c r="Q802" s="923"/>
      <c r="R802" s="923"/>
      <c r="S802" s="923"/>
      <c r="T802" s="923"/>
      <c r="U802" s="923"/>
      <c r="V802" s="923"/>
      <c r="W802" s="923"/>
      <c r="X802" s="923"/>
      <c r="Y802" s="923"/>
      <c r="Z802" s="923"/>
    </row>
    <row r="803" spans="1:26" ht="12.75">
      <c r="A803" s="923"/>
      <c r="B803" s="923"/>
      <c r="C803" s="923"/>
      <c r="D803" s="923"/>
      <c r="E803" s="923"/>
      <c r="F803" s="923"/>
      <c r="G803" s="923"/>
      <c r="H803" s="923"/>
      <c r="I803" s="923"/>
      <c r="J803" s="923"/>
      <c r="K803" s="923"/>
      <c r="L803" s="923"/>
      <c r="M803" s="923"/>
      <c r="N803" s="923"/>
      <c r="O803" s="923"/>
      <c r="P803" s="923"/>
      <c r="Q803" s="923"/>
      <c r="R803" s="923"/>
      <c r="S803" s="923"/>
      <c r="T803" s="923"/>
      <c r="U803" s="923"/>
      <c r="V803" s="923"/>
      <c r="W803" s="923"/>
      <c r="X803" s="923"/>
      <c r="Y803" s="923"/>
      <c r="Z803" s="923"/>
    </row>
    <row r="804" spans="1:26" ht="12.75">
      <c r="A804" s="923"/>
      <c r="B804" s="923"/>
      <c r="C804" s="923"/>
      <c r="D804" s="923"/>
      <c r="E804" s="923"/>
      <c r="F804" s="923"/>
      <c r="G804" s="923"/>
      <c r="H804" s="923"/>
      <c r="I804" s="923"/>
      <c r="J804" s="923"/>
      <c r="K804" s="923"/>
      <c r="L804" s="923"/>
      <c r="M804" s="923"/>
      <c r="N804" s="923"/>
      <c r="O804" s="923"/>
      <c r="P804" s="923"/>
      <c r="Q804" s="923"/>
      <c r="R804" s="923"/>
      <c r="S804" s="923"/>
      <c r="T804" s="923"/>
      <c r="U804" s="923"/>
      <c r="V804" s="923"/>
      <c r="W804" s="923"/>
      <c r="X804" s="923"/>
      <c r="Y804" s="923"/>
      <c r="Z804" s="923"/>
    </row>
    <row r="805" spans="1:26" ht="12.75">
      <c r="A805" s="923"/>
      <c r="B805" s="923"/>
      <c r="C805" s="923"/>
      <c r="D805" s="923"/>
      <c r="E805" s="923"/>
      <c r="F805" s="923"/>
      <c r="G805" s="923"/>
      <c r="H805" s="923"/>
      <c r="I805" s="923"/>
      <c r="J805" s="923"/>
      <c r="K805" s="923"/>
      <c r="L805" s="923"/>
      <c r="M805" s="923"/>
      <c r="N805" s="923"/>
      <c r="O805" s="923"/>
      <c r="P805" s="923"/>
      <c r="Q805" s="923"/>
      <c r="R805" s="923"/>
      <c r="S805" s="923"/>
      <c r="T805" s="923"/>
      <c r="U805" s="923"/>
      <c r="V805" s="923"/>
      <c r="W805" s="923"/>
      <c r="X805" s="923"/>
      <c r="Y805" s="923"/>
      <c r="Z805" s="923"/>
    </row>
    <row r="806" spans="1:26" ht="12.75">
      <c r="A806" s="923"/>
      <c r="B806" s="923"/>
      <c r="C806" s="923"/>
      <c r="D806" s="923"/>
      <c r="E806" s="923"/>
      <c r="F806" s="923"/>
      <c r="G806" s="923"/>
      <c r="H806" s="923"/>
      <c r="I806" s="923"/>
      <c r="J806" s="923"/>
      <c r="K806" s="923"/>
      <c r="L806" s="923"/>
      <c r="M806" s="923"/>
      <c r="N806" s="923"/>
      <c r="O806" s="923"/>
      <c r="P806" s="923"/>
      <c r="Q806" s="923"/>
      <c r="R806" s="923"/>
      <c r="S806" s="923"/>
      <c r="T806" s="923"/>
      <c r="U806" s="923"/>
      <c r="V806" s="923"/>
      <c r="W806" s="923"/>
      <c r="X806" s="923"/>
      <c r="Y806" s="923"/>
      <c r="Z806" s="923"/>
    </row>
    <row r="807" spans="1:26" ht="12.75">
      <c r="A807" s="923"/>
      <c r="B807" s="923"/>
      <c r="C807" s="923"/>
      <c r="D807" s="923"/>
      <c r="E807" s="923"/>
      <c r="F807" s="923"/>
      <c r="G807" s="923"/>
      <c r="H807" s="923"/>
      <c r="I807" s="923"/>
      <c r="J807" s="923"/>
      <c r="K807" s="923"/>
      <c r="L807" s="923"/>
      <c r="M807" s="923"/>
      <c r="N807" s="923"/>
      <c r="O807" s="923"/>
      <c r="P807" s="923"/>
      <c r="Q807" s="923"/>
      <c r="R807" s="923"/>
      <c r="S807" s="923"/>
      <c r="T807" s="923"/>
      <c r="U807" s="923"/>
      <c r="V807" s="923"/>
      <c r="W807" s="923"/>
      <c r="X807" s="923"/>
      <c r="Y807" s="923"/>
      <c r="Z807" s="923"/>
    </row>
    <row r="808" spans="1:26" ht="12.75">
      <c r="A808" s="923"/>
      <c r="B808" s="923"/>
      <c r="C808" s="923"/>
      <c r="D808" s="923"/>
      <c r="E808" s="923"/>
      <c r="F808" s="923"/>
      <c r="G808" s="923"/>
      <c r="H808" s="923"/>
      <c r="I808" s="923"/>
      <c r="J808" s="923"/>
      <c r="K808" s="923"/>
      <c r="L808" s="923"/>
      <c r="M808" s="923"/>
      <c r="N808" s="923"/>
      <c r="O808" s="923"/>
      <c r="P808" s="923"/>
      <c r="Q808" s="923"/>
      <c r="R808" s="923"/>
      <c r="S808" s="923"/>
      <c r="T808" s="923"/>
      <c r="U808" s="923"/>
      <c r="V808" s="923"/>
      <c r="W808" s="923"/>
      <c r="X808" s="923"/>
      <c r="Y808" s="923"/>
      <c r="Z808" s="923"/>
    </row>
    <row r="809" spans="1:26" ht="12.75">
      <c r="A809" s="923"/>
      <c r="B809" s="923"/>
      <c r="C809" s="923"/>
      <c r="D809" s="923"/>
      <c r="E809" s="923"/>
      <c r="F809" s="923"/>
      <c r="G809" s="923"/>
      <c r="H809" s="923"/>
      <c r="I809" s="923"/>
      <c r="J809" s="923"/>
      <c r="K809" s="923"/>
      <c r="L809" s="923"/>
      <c r="M809" s="923"/>
      <c r="N809" s="923"/>
      <c r="O809" s="923"/>
      <c r="P809" s="923"/>
      <c r="Q809" s="923"/>
      <c r="R809" s="923"/>
      <c r="S809" s="923"/>
      <c r="T809" s="923"/>
      <c r="U809" s="923"/>
      <c r="V809" s="923"/>
      <c r="W809" s="923"/>
      <c r="X809" s="923"/>
      <c r="Y809" s="923"/>
      <c r="Z809" s="923"/>
    </row>
    <row r="810" spans="1:26" ht="12.75">
      <c r="A810" s="923"/>
      <c r="B810" s="923"/>
      <c r="C810" s="923"/>
      <c r="D810" s="923"/>
      <c r="E810" s="923"/>
      <c r="F810" s="923"/>
      <c r="G810" s="923"/>
      <c r="H810" s="923"/>
      <c r="I810" s="923"/>
      <c r="J810" s="923"/>
      <c r="K810" s="923"/>
      <c r="L810" s="923"/>
      <c r="M810" s="923"/>
      <c r="N810" s="923"/>
      <c r="O810" s="923"/>
      <c r="P810" s="923"/>
      <c r="Q810" s="923"/>
      <c r="R810" s="923"/>
      <c r="S810" s="923"/>
      <c r="T810" s="923"/>
      <c r="U810" s="923"/>
      <c r="V810" s="923"/>
      <c r="W810" s="923"/>
      <c r="X810" s="923"/>
      <c r="Y810" s="923"/>
      <c r="Z810" s="923"/>
    </row>
    <row r="811" spans="1:26" ht="12.75">
      <c r="A811" s="923"/>
      <c r="B811" s="923"/>
      <c r="C811" s="923"/>
      <c r="D811" s="923"/>
      <c r="E811" s="923"/>
      <c r="F811" s="923"/>
      <c r="G811" s="923"/>
      <c r="H811" s="923"/>
      <c r="I811" s="923"/>
      <c r="J811" s="923"/>
      <c r="K811" s="923"/>
      <c r="L811" s="923"/>
      <c r="M811" s="923"/>
      <c r="N811" s="923"/>
      <c r="O811" s="923"/>
      <c r="P811" s="923"/>
      <c r="Q811" s="923"/>
      <c r="R811" s="923"/>
      <c r="S811" s="923"/>
      <c r="T811" s="923"/>
      <c r="U811" s="923"/>
      <c r="V811" s="923"/>
      <c r="W811" s="923"/>
      <c r="X811" s="923"/>
      <c r="Y811" s="923"/>
      <c r="Z811" s="923"/>
    </row>
    <row r="812" spans="1:26" ht="12.75">
      <c r="A812" s="923"/>
      <c r="B812" s="923"/>
      <c r="C812" s="923"/>
      <c r="D812" s="923"/>
      <c r="E812" s="923"/>
      <c r="F812" s="923"/>
      <c r="G812" s="923"/>
      <c r="H812" s="923"/>
      <c r="I812" s="923"/>
      <c r="J812" s="923"/>
      <c r="K812" s="923"/>
      <c r="L812" s="923"/>
      <c r="M812" s="923"/>
      <c r="N812" s="923"/>
      <c r="O812" s="923"/>
      <c r="P812" s="923"/>
      <c r="Q812" s="923"/>
      <c r="R812" s="923"/>
      <c r="S812" s="923"/>
      <c r="T812" s="923"/>
      <c r="U812" s="923"/>
      <c r="V812" s="923"/>
      <c r="W812" s="923"/>
      <c r="X812" s="923"/>
      <c r="Y812" s="923"/>
      <c r="Z812" s="923"/>
    </row>
    <row r="813" spans="1:26" ht="12.75">
      <c r="A813" s="923"/>
      <c r="B813" s="923"/>
      <c r="C813" s="923"/>
      <c r="D813" s="923"/>
      <c r="E813" s="923"/>
      <c r="F813" s="923"/>
      <c r="G813" s="923"/>
      <c r="H813" s="923"/>
      <c r="I813" s="923"/>
      <c r="J813" s="923"/>
      <c r="K813" s="923"/>
      <c r="L813" s="923"/>
      <c r="M813" s="923"/>
      <c r="N813" s="923"/>
      <c r="O813" s="923"/>
      <c r="P813" s="923"/>
      <c r="Q813" s="923"/>
      <c r="R813" s="923"/>
      <c r="S813" s="923"/>
      <c r="T813" s="923"/>
      <c r="U813" s="923"/>
      <c r="V813" s="923"/>
      <c r="W813" s="923"/>
      <c r="X813" s="923"/>
      <c r="Y813" s="923"/>
      <c r="Z813" s="923"/>
    </row>
    <row r="814" spans="1:26" ht="12.75">
      <c r="A814" s="923"/>
      <c r="B814" s="923"/>
      <c r="C814" s="923"/>
      <c r="D814" s="923"/>
      <c r="E814" s="923"/>
      <c r="F814" s="923"/>
      <c r="G814" s="923"/>
      <c r="H814" s="923"/>
      <c r="I814" s="923"/>
      <c r="J814" s="923"/>
      <c r="K814" s="923"/>
      <c r="L814" s="923"/>
      <c r="M814" s="923"/>
      <c r="N814" s="923"/>
      <c r="O814" s="923"/>
      <c r="P814" s="923"/>
      <c r="Q814" s="923"/>
      <c r="R814" s="923"/>
      <c r="S814" s="923"/>
      <c r="T814" s="923"/>
      <c r="U814" s="923"/>
      <c r="V814" s="923"/>
      <c r="W814" s="923"/>
      <c r="X814" s="923"/>
      <c r="Y814" s="923"/>
      <c r="Z814" s="923"/>
    </row>
    <row r="815" spans="1:26" ht="12.75">
      <c r="A815" s="923"/>
      <c r="B815" s="923"/>
      <c r="C815" s="923"/>
      <c r="D815" s="923"/>
      <c r="E815" s="923"/>
      <c r="F815" s="923"/>
      <c r="G815" s="923"/>
      <c r="H815" s="923"/>
      <c r="I815" s="923"/>
      <c r="J815" s="923"/>
      <c r="K815" s="923"/>
      <c r="L815" s="923"/>
      <c r="M815" s="923"/>
      <c r="N815" s="923"/>
      <c r="O815" s="923"/>
      <c r="P815" s="923"/>
      <c r="Q815" s="923"/>
      <c r="R815" s="923"/>
      <c r="S815" s="923"/>
      <c r="T815" s="923"/>
      <c r="U815" s="923"/>
      <c r="V815" s="923"/>
      <c r="W815" s="923"/>
      <c r="X815" s="923"/>
      <c r="Y815" s="923"/>
      <c r="Z815" s="923"/>
    </row>
    <row r="816" spans="1:26" ht="12.75">
      <c r="A816" s="923"/>
      <c r="B816" s="923"/>
      <c r="C816" s="923"/>
      <c r="D816" s="923"/>
      <c r="E816" s="923"/>
      <c r="F816" s="923"/>
      <c r="G816" s="923"/>
      <c r="H816" s="923"/>
      <c r="I816" s="923"/>
      <c r="J816" s="923"/>
      <c r="K816" s="923"/>
      <c r="L816" s="923"/>
      <c r="M816" s="923"/>
      <c r="N816" s="923"/>
      <c r="O816" s="923"/>
      <c r="P816" s="923"/>
      <c r="Q816" s="923"/>
      <c r="R816" s="923"/>
      <c r="S816" s="923"/>
      <c r="T816" s="923"/>
      <c r="U816" s="923"/>
      <c r="V816" s="923"/>
      <c r="W816" s="923"/>
      <c r="X816" s="923"/>
      <c r="Y816" s="923"/>
      <c r="Z816" s="923"/>
    </row>
    <row r="817" spans="1:26" ht="12.75">
      <c r="A817" s="923"/>
      <c r="B817" s="923"/>
      <c r="C817" s="923"/>
      <c r="D817" s="923"/>
      <c r="E817" s="923"/>
      <c r="F817" s="923"/>
      <c r="G817" s="923"/>
      <c r="H817" s="923"/>
      <c r="I817" s="923"/>
      <c r="J817" s="923"/>
      <c r="K817" s="923"/>
      <c r="L817" s="923"/>
      <c r="M817" s="923"/>
      <c r="N817" s="923"/>
      <c r="O817" s="923"/>
      <c r="P817" s="923"/>
      <c r="Q817" s="923"/>
      <c r="R817" s="923"/>
      <c r="S817" s="923"/>
      <c r="T817" s="923"/>
      <c r="U817" s="923"/>
      <c r="V817" s="923"/>
      <c r="W817" s="923"/>
      <c r="X817" s="923"/>
      <c r="Y817" s="923"/>
      <c r="Z817" s="923"/>
    </row>
    <row r="818" spans="1:26" ht="12.75">
      <c r="A818" s="923"/>
      <c r="B818" s="923"/>
      <c r="C818" s="923"/>
      <c r="D818" s="923"/>
      <c r="E818" s="923"/>
      <c r="F818" s="923"/>
      <c r="G818" s="923"/>
      <c r="H818" s="923"/>
      <c r="I818" s="923"/>
      <c r="J818" s="923"/>
      <c r="K818" s="923"/>
      <c r="L818" s="923"/>
      <c r="M818" s="923"/>
      <c r="N818" s="923"/>
      <c r="O818" s="923"/>
      <c r="P818" s="923"/>
      <c r="Q818" s="923"/>
      <c r="R818" s="923"/>
      <c r="S818" s="923"/>
      <c r="T818" s="923"/>
      <c r="U818" s="923"/>
      <c r="V818" s="923"/>
      <c r="W818" s="923"/>
      <c r="X818" s="923"/>
      <c r="Y818" s="923"/>
      <c r="Z818" s="923"/>
    </row>
    <row r="819" spans="1:26" ht="12.75">
      <c r="A819" s="923"/>
      <c r="B819" s="923"/>
      <c r="C819" s="923"/>
      <c r="D819" s="923"/>
      <c r="E819" s="923"/>
      <c r="F819" s="923"/>
      <c r="G819" s="923"/>
      <c r="H819" s="923"/>
      <c r="I819" s="923"/>
      <c r="J819" s="923"/>
      <c r="K819" s="923"/>
      <c r="L819" s="923"/>
      <c r="M819" s="923"/>
      <c r="N819" s="923"/>
      <c r="O819" s="923"/>
      <c r="P819" s="923"/>
      <c r="Q819" s="923"/>
      <c r="R819" s="923"/>
      <c r="S819" s="923"/>
      <c r="T819" s="923"/>
      <c r="U819" s="923"/>
      <c r="V819" s="923"/>
      <c r="W819" s="923"/>
      <c r="X819" s="923"/>
      <c r="Y819" s="923"/>
      <c r="Z819" s="923"/>
    </row>
    <row r="820" spans="1:26" ht="12.75">
      <c r="A820" s="923"/>
      <c r="B820" s="923"/>
      <c r="C820" s="923"/>
      <c r="D820" s="923"/>
      <c r="E820" s="923"/>
      <c r="F820" s="923"/>
      <c r="G820" s="923"/>
      <c r="H820" s="923"/>
      <c r="I820" s="923"/>
      <c r="J820" s="923"/>
      <c r="K820" s="923"/>
      <c r="L820" s="923"/>
      <c r="M820" s="923"/>
      <c r="N820" s="923"/>
      <c r="O820" s="923"/>
      <c r="P820" s="923"/>
      <c r="Q820" s="923"/>
      <c r="R820" s="923"/>
      <c r="S820" s="923"/>
      <c r="T820" s="923"/>
      <c r="U820" s="923"/>
      <c r="V820" s="923"/>
      <c r="W820" s="923"/>
      <c r="X820" s="923"/>
      <c r="Y820" s="923"/>
      <c r="Z820" s="923"/>
    </row>
    <row r="821" spans="1:26" ht="12.75">
      <c r="A821" s="923"/>
      <c r="B821" s="923"/>
      <c r="C821" s="923"/>
      <c r="D821" s="923"/>
      <c r="E821" s="923"/>
      <c r="F821" s="923"/>
      <c r="G821" s="923"/>
      <c r="H821" s="923"/>
      <c r="I821" s="923"/>
      <c r="J821" s="923"/>
      <c r="K821" s="923"/>
      <c r="L821" s="923"/>
      <c r="M821" s="923"/>
      <c r="N821" s="923"/>
      <c r="O821" s="923"/>
      <c r="P821" s="923"/>
      <c r="Q821" s="923"/>
      <c r="R821" s="923"/>
      <c r="S821" s="923"/>
      <c r="T821" s="923"/>
      <c r="U821" s="923"/>
      <c r="V821" s="923"/>
      <c r="W821" s="923"/>
      <c r="X821" s="923"/>
      <c r="Y821" s="923"/>
      <c r="Z821" s="923"/>
    </row>
    <row r="822" spans="1:26" ht="12.75">
      <c r="A822" s="923"/>
      <c r="B822" s="923"/>
      <c r="C822" s="923"/>
      <c r="D822" s="923"/>
      <c r="E822" s="923"/>
      <c r="F822" s="923"/>
      <c r="G822" s="923"/>
      <c r="H822" s="923"/>
      <c r="I822" s="923"/>
      <c r="J822" s="923"/>
      <c r="K822" s="923"/>
      <c r="L822" s="923"/>
      <c r="M822" s="923"/>
      <c r="N822" s="923"/>
      <c r="O822" s="923"/>
      <c r="P822" s="923"/>
      <c r="Q822" s="923"/>
      <c r="R822" s="923"/>
      <c r="S822" s="923"/>
      <c r="T822" s="923"/>
      <c r="U822" s="923"/>
      <c r="V822" s="923"/>
      <c r="W822" s="923"/>
      <c r="X822" s="923"/>
      <c r="Y822" s="923"/>
      <c r="Z822" s="923"/>
    </row>
    <row r="823" spans="1:26" ht="12.75">
      <c r="A823" s="923"/>
      <c r="B823" s="923"/>
      <c r="C823" s="923"/>
      <c r="D823" s="923"/>
      <c r="E823" s="923"/>
      <c r="F823" s="923"/>
      <c r="G823" s="923"/>
      <c r="H823" s="923"/>
      <c r="I823" s="923"/>
      <c r="J823" s="923"/>
      <c r="K823" s="923"/>
      <c r="L823" s="923"/>
      <c r="M823" s="923"/>
      <c r="N823" s="923"/>
      <c r="O823" s="923"/>
      <c r="P823" s="923"/>
      <c r="Q823" s="923"/>
      <c r="R823" s="923"/>
      <c r="S823" s="923"/>
      <c r="T823" s="923"/>
      <c r="U823" s="923"/>
      <c r="V823" s="923"/>
      <c r="W823" s="923"/>
      <c r="X823" s="923"/>
      <c r="Y823" s="923"/>
      <c r="Z823" s="923"/>
    </row>
    <row r="824" spans="1:26" ht="12.75">
      <c r="A824" s="923"/>
      <c r="B824" s="923"/>
      <c r="C824" s="923"/>
      <c r="D824" s="923"/>
      <c r="E824" s="923"/>
      <c r="F824" s="923"/>
      <c r="G824" s="923"/>
      <c r="H824" s="923"/>
      <c r="I824" s="923"/>
      <c r="J824" s="923"/>
      <c r="K824" s="923"/>
      <c r="L824" s="923"/>
      <c r="M824" s="923"/>
      <c r="N824" s="923"/>
      <c r="O824" s="923"/>
      <c r="P824" s="923"/>
      <c r="Q824" s="923"/>
      <c r="R824" s="923"/>
      <c r="S824" s="923"/>
      <c r="T824" s="923"/>
      <c r="U824" s="923"/>
      <c r="V824" s="923"/>
      <c r="W824" s="923"/>
      <c r="X824" s="923"/>
      <c r="Y824" s="923"/>
      <c r="Z824" s="923"/>
    </row>
    <row r="825" spans="1:26" ht="12.75">
      <c r="A825" s="923"/>
      <c r="B825" s="923"/>
      <c r="C825" s="923"/>
      <c r="D825" s="923"/>
      <c r="E825" s="923"/>
      <c r="F825" s="923"/>
      <c r="G825" s="923"/>
      <c r="H825" s="923"/>
      <c r="I825" s="923"/>
      <c r="J825" s="923"/>
      <c r="K825" s="923"/>
      <c r="L825" s="923"/>
      <c r="M825" s="923"/>
      <c r="N825" s="923"/>
      <c r="O825" s="923"/>
      <c r="P825" s="923"/>
      <c r="Q825" s="923"/>
      <c r="R825" s="923"/>
      <c r="S825" s="923"/>
      <c r="T825" s="923"/>
      <c r="U825" s="923"/>
      <c r="V825" s="923"/>
      <c r="W825" s="923"/>
      <c r="X825" s="923"/>
      <c r="Y825" s="923"/>
      <c r="Z825" s="923"/>
    </row>
    <row r="826" spans="1:26" ht="12.75">
      <c r="A826" s="923"/>
      <c r="B826" s="923"/>
      <c r="C826" s="923"/>
      <c r="D826" s="923"/>
      <c r="E826" s="923"/>
      <c r="F826" s="923"/>
      <c r="G826" s="923"/>
      <c r="H826" s="923"/>
      <c r="I826" s="923"/>
      <c r="J826" s="923"/>
      <c r="K826" s="923"/>
      <c r="L826" s="923"/>
      <c r="M826" s="923"/>
      <c r="N826" s="923"/>
      <c r="O826" s="923"/>
      <c r="P826" s="923"/>
      <c r="Q826" s="923"/>
      <c r="R826" s="923"/>
      <c r="S826" s="923"/>
      <c r="T826" s="923"/>
      <c r="U826" s="923"/>
      <c r="V826" s="923"/>
      <c r="W826" s="923"/>
      <c r="X826" s="923"/>
      <c r="Y826" s="923"/>
      <c r="Z826" s="923"/>
    </row>
    <row r="827" spans="1:26" ht="12.75">
      <c r="A827" s="923"/>
      <c r="B827" s="923"/>
      <c r="C827" s="923"/>
      <c r="D827" s="923"/>
      <c r="E827" s="923"/>
      <c r="F827" s="923"/>
      <c r="G827" s="923"/>
      <c r="H827" s="923"/>
      <c r="I827" s="923"/>
      <c r="J827" s="923"/>
      <c r="K827" s="923"/>
      <c r="L827" s="923"/>
      <c r="M827" s="923"/>
      <c r="N827" s="923"/>
      <c r="O827" s="923"/>
      <c r="P827" s="923"/>
      <c r="Q827" s="923"/>
      <c r="R827" s="923"/>
      <c r="S827" s="923"/>
      <c r="T827" s="923"/>
      <c r="U827" s="923"/>
      <c r="V827" s="923"/>
      <c r="W827" s="923"/>
      <c r="X827" s="923"/>
      <c r="Y827" s="923"/>
      <c r="Z827" s="923"/>
    </row>
    <row r="828" spans="1:26" ht="12.75">
      <c r="A828" s="923"/>
      <c r="B828" s="923"/>
      <c r="C828" s="923"/>
      <c r="D828" s="923"/>
      <c r="E828" s="923"/>
      <c r="F828" s="923"/>
      <c r="G828" s="923"/>
      <c r="H828" s="923"/>
      <c r="I828" s="923"/>
      <c r="J828" s="923"/>
      <c r="K828" s="923"/>
      <c r="L828" s="923"/>
      <c r="M828" s="923"/>
      <c r="N828" s="923"/>
      <c r="O828" s="923"/>
      <c r="P828" s="923"/>
      <c r="Q828" s="923"/>
      <c r="R828" s="923"/>
      <c r="S828" s="923"/>
      <c r="T828" s="923"/>
      <c r="U828" s="923"/>
      <c r="V828" s="923"/>
      <c r="W828" s="923"/>
      <c r="X828" s="923"/>
      <c r="Y828" s="923"/>
      <c r="Z828" s="923"/>
    </row>
    <row r="829" spans="1:26" ht="12.75">
      <c r="A829" s="923"/>
      <c r="B829" s="923"/>
      <c r="C829" s="923"/>
      <c r="D829" s="923"/>
      <c r="E829" s="923"/>
      <c r="F829" s="923"/>
      <c r="G829" s="923"/>
      <c r="H829" s="923"/>
      <c r="I829" s="923"/>
      <c r="J829" s="923"/>
      <c r="K829" s="923"/>
      <c r="L829" s="923"/>
      <c r="M829" s="923"/>
      <c r="N829" s="923"/>
      <c r="O829" s="923"/>
      <c r="P829" s="923"/>
      <c r="Q829" s="923"/>
      <c r="R829" s="923"/>
      <c r="S829" s="923"/>
      <c r="T829" s="923"/>
      <c r="U829" s="923"/>
      <c r="V829" s="923"/>
      <c r="W829" s="923"/>
      <c r="X829" s="923"/>
      <c r="Y829" s="923"/>
      <c r="Z829" s="923"/>
    </row>
    <row r="830" spans="1:26" ht="12.75">
      <c r="A830" s="923"/>
      <c r="B830" s="923"/>
      <c r="C830" s="923"/>
      <c r="D830" s="923"/>
      <c r="E830" s="923"/>
      <c r="F830" s="923"/>
      <c r="G830" s="923"/>
      <c r="H830" s="923"/>
      <c r="I830" s="923"/>
      <c r="J830" s="923"/>
      <c r="K830" s="923"/>
      <c r="L830" s="923"/>
      <c r="M830" s="923"/>
      <c r="N830" s="923"/>
      <c r="O830" s="923"/>
      <c r="P830" s="923"/>
      <c r="Q830" s="923"/>
      <c r="R830" s="923"/>
      <c r="S830" s="923"/>
      <c r="T830" s="923"/>
      <c r="U830" s="923"/>
      <c r="V830" s="923"/>
      <c r="W830" s="923"/>
      <c r="X830" s="923"/>
      <c r="Y830" s="923"/>
      <c r="Z830" s="923"/>
    </row>
    <row r="831" spans="1:26" ht="12.75">
      <c r="A831" s="923"/>
      <c r="B831" s="923"/>
      <c r="C831" s="923"/>
      <c r="D831" s="923"/>
      <c r="E831" s="923"/>
      <c r="F831" s="923"/>
      <c r="G831" s="923"/>
      <c r="H831" s="923"/>
      <c r="I831" s="923"/>
      <c r="J831" s="923"/>
      <c r="K831" s="923"/>
      <c r="L831" s="923"/>
      <c r="M831" s="923"/>
      <c r="N831" s="923"/>
      <c r="O831" s="923"/>
      <c r="P831" s="923"/>
      <c r="Q831" s="923"/>
      <c r="R831" s="923"/>
      <c r="S831" s="923"/>
      <c r="T831" s="923"/>
      <c r="U831" s="923"/>
      <c r="V831" s="923"/>
      <c r="W831" s="923"/>
      <c r="X831" s="923"/>
      <c r="Y831" s="923"/>
      <c r="Z831" s="923"/>
    </row>
    <row r="832" spans="1:26" ht="12.75">
      <c r="A832" s="923"/>
      <c r="B832" s="923"/>
      <c r="C832" s="923"/>
      <c r="D832" s="923"/>
      <c r="E832" s="923"/>
      <c r="F832" s="923"/>
      <c r="G832" s="923"/>
      <c r="H832" s="923"/>
      <c r="I832" s="923"/>
      <c r="J832" s="923"/>
      <c r="K832" s="923"/>
      <c r="L832" s="923"/>
      <c r="M832" s="923"/>
      <c r="N832" s="923"/>
      <c r="O832" s="923"/>
      <c r="P832" s="923"/>
      <c r="Q832" s="923"/>
      <c r="R832" s="923"/>
      <c r="S832" s="923"/>
      <c r="T832" s="923"/>
      <c r="U832" s="923"/>
      <c r="V832" s="923"/>
      <c r="W832" s="923"/>
      <c r="X832" s="923"/>
      <c r="Y832" s="923"/>
      <c r="Z832" s="923"/>
    </row>
    <row r="833" spans="1:26" ht="12.75">
      <c r="A833" s="923"/>
      <c r="B833" s="923"/>
      <c r="C833" s="923"/>
      <c r="D833" s="923"/>
      <c r="E833" s="923"/>
      <c r="F833" s="923"/>
      <c r="G833" s="923"/>
      <c r="H833" s="923"/>
      <c r="I833" s="923"/>
      <c r="J833" s="923"/>
      <c r="K833" s="923"/>
      <c r="L833" s="923"/>
      <c r="M833" s="923"/>
      <c r="N833" s="923"/>
      <c r="O833" s="923"/>
      <c r="P833" s="923"/>
      <c r="Q833" s="923"/>
      <c r="R833" s="923"/>
      <c r="S833" s="923"/>
      <c r="T833" s="923"/>
      <c r="U833" s="923"/>
      <c r="V833" s="923"/>
      <c r="W833" s="923"/>
      <c r="X833" s="923"/>
      <c r="Y833" s="923"/>
      <c r="Z833" s="923"/>
    </row>
    <row r="834" spans="1:26" ht="12.75">
      <c r="A834" s="923"/>
      <c r="B834" s="923"/>
      <c r="C834" s="923"/>
      <c r="D834" s="923"/>
      <c r="E834" s="923"/>
      <c r="F834" s="923"/>
      <c r="G834" s="923"/>
      <c r="H834" s="923"/>
      <c r="I834" s="923"/>
      <c r="J834" s="923"/>
      <c r="K834" s="923"/>
      <c r="L834" s="923"/>
      <c r="M834" s="923"/>
      <c r="N834" s="923"/>
      <c r="O834" s="923"/>
      <c r="P834" s="923"/>
      <c r="Q834" s="923"/>
      <c r="R834" s="923"/>
      <c r="S834" s="923"/>
      <c r="T834" s="923"/>
      <c r="U834" s="923"/>
      <c r="V834" s="923"/>
      <c r="W834" s="923"/>
      <c r="X834" s="923"/>
      <c r="Y834" s="923"/>
      <c r="Z834" s="923"/>
    </row>
    <row r="835" spans="1:26" ht="12.75">
      <c r="A835" s="923"/>
      <c r="B835" s="923"/>
      <c r="C835" s="923"/>
      <c r="D835" s="923"/>
      <c r="E835" s="923"/>
      <c r="F835" s="923"/>
      <c r="G835" s="923"/>
      <c r="H835" s="923"/>
      <c r="I835" s="923"/>
      <c r="J835" s="923"/>
      <c r="K835" s="923"/>
      <c r="L835" s="923"/>
      <c r="M835" s="923"/>
      <c r="N835" s="923"/>
      <c r="O835" s="923"/>
      <c r="P835" s="923"/>
      <c r="Q835" s="923"/>
      <c r="R835" s="923"/>
      <c r="S835" s="923"/>
      <c r="T835" s="923"/>
      <c r="U835" s="923"/>
      <c r="V835" s="923"/>
      <c r="W835" s="923"/>
      <c r="X835" s="923"/>
      <c r="Y835" s="923"/>
      <c r="Z835" s="923"/>
    </row>
    <row r="836" spans="1:26" ht="12.75">
      <c r="A836" s="923"/>
      <c r="B836" s="923"/>
      <c r="C836" s="923"/>
      <c r="D836" s="923"/>
      <c r="E836" s="923"/>
      <c r="F836" s="923"/>
      <c r="G836" s="923"/>
      <c r="H836" s="923"/>
      <c r="I836" s="923"/>
      <c r="J836" s="923"/>
      <c r="K836" s="923"/>
      <c r="L836" s="923"/>
      <c r="M836" s="923"/>
      <c r="N836" s="923"/>
      <c r="O836" s="923"/>
      <c r="P836" s="923"/>
      <c r="Q836" s="923"/>
      <c r="R836" s="923"/>
      <c r="S836" s="923"/>
      <c r="T836" s="923"/>
      <c r="U836" s="923"/>
      <c r="V836" s="923"/>
      <c r="W836" s="923"/>
      <c r="X836" s="923"/>
      <c r="Y836" s="923"/>
      <c r="Z836" s="923"/>
    </row>
    <row r="837" spans="1:26" ht="12.75">
      <c r="A837" s="923"/>
      <c r="B837" s="923"/>
      <c r="C837" s="923"/>
      <c r="D837" s="923"/>
      <c r="E837" s="923"/>
      <c r="F837" s="923"/>
      <c r="G837" s="923"/>
      <c r="H837" s="923"/>
      <c r="I837" s="923"/>
      <c r="J837" s="923"/>
      <c r="K837" s="923"/>
      <c r="L837" s="923"/>
      <c r="M837" s="923"/>
      <c r="N837" s="923"/>
      <c r="O837" s="923"/>
      <c r="P837" s="923"/>
      <c r="Q837" s="923"/>
      <c r="R837" s="923"/>
      <c r="S837" s="923"/>
      <c r="T837" s="923"/>
      <c r="U837" s="923"/>
      <c r="V837" s="923"/>
      <c r="W837" s="923"/>
      <c r="X837" s="923"/>
      <c r="Y837" s="923"/>
      <c r="Z837" s="923"/>
    </row>
    <row r="838" spans="1:26" ht="12.75">
      <c r="A838" s="923"/>
      <c r="B838" s="923"/>
      <c r="C838" s="923"/>
      <c r="D838" s="923"/>
      <c r="E838" s="923"/>
      <c r="F838" s="923"/>
      <c r="G838" s="923"/>
      <c r="H838" s="923"/>
      <c r="I838" s="923"/>
      <c r="J838" s="923"/>
      <c r="K838" s="923"/>
      <c r="L838" s="923"/>
      <c r="M838" s="923"/>
      <c r="N838" s="923"/>
      <c r="O838" s="923"/>
      <c r="P838" s="923"/>
      <c r="Q838" s="923"/>
      <c r="R838" s="923"/>
      <c r="S838" s="923"/>
      <c r="T838" s="923"/>
      <c r="U838" s="923"/>
      <c r="V838" s="923"/>
      <c r="W838" s="923"/>
      <c r="X838" s="923"/>
      <c r="Y838" s="923"/>
      <c r="Z838" s="923"/>
    </row>
    <row r="839" spans="1:26" ht="12.75">
      <c r="A839" s="923"/>
      <c r="B839" s="923"/>
      <c r="C839" s="923"/>
      <c r="D839" s="923"/>
      <c r="E839" s="923"/>
      <c r="F839" s="923"/>
      <c r="G839" s="923"/>
      <c r="H839" s="923"/>
      <c r="I839" s="923"/>
      <c r="J839" s="923"/>
      <c r="K839" s="923"/>
      <c r="L839" s="923"/>
      <c r="M839" s="923"/>
      <c r="N839" s="923"/>
      <c r="O839" s="923"/>
      <c r="P839" s="923"/>
      <c r="Q839" s="923"/>
      <c r="R839" s="923"/>
      <c r="S839" s="923"/>
      <c r="T839" s="923"/>
      <c r="U839" s="923"/>
      <c r="V839" s="923"/>
      <c r="W839" s="923"/>
      <c r="X839" s="923"/>
      <c r="Y839" s="923"/>
      <c r="Z839" s="923"/>
    </row>
    <row r="840" spans="1:26" ht="12.75">
      <c r="A840" s="923"/>
      <c r="B840" s="923"/>
      <c r="C840" s="923"/>
      <c r="D840" s="923"/>
      <c r="E840" s="923"/>
      <c r="F840" s="923"/>
      <c r="G840" s="923"/>
      <c r="H840" s="923"/>
      <c r="I840" s="923"/>
      <c r="J840" s="923"/>
      <c r="K840" s="923"/>
      <c r="L840" s="923"/>
      <c r="M840" s="923"/>
      <c r="N840" s="923"/>
      <c r="O840" s="923"/>
      <c r="P840" s="923"/>
      <c r="Q840" s="923"/>
      <c r="R840" s="923"/>
      <c r="S840" s="923"/>
      <c r="T840" s="923"/>
      <c r="U840" s="923"/>
      <c r="V840" s="923"/>
      <c r="W840" s="923"/>
      <c r="X840" s="923"/>
      <c r="Y840" s="923"/>
      <c r="Z840" s="923"/>
    </row>
    <row r="841" spans="1:26" ht="12.75">
      <c r="A841" s="923"/>
      <c r="B841" s="923"/>
      <c r="C841" s="923"/>
      <c r="D841" s="923"/>
      <c r="E841" s="923"/>
      <c r="F841" s="923"/>
      <c r="G841" s="923"/>
      <c r="H841" s="923"/>
      <c r="I841" s="923"/>
      <c r="J841" s="923"/>
      <c r="K841" s="923"/>
      <c r="L841" s="923"/>
      <c r="M841" s="923"/>
      <c r="N841" s="923"/>
      <c r="O841" s="923"/>
      <c r="P841" s="923"/>
      <c r="Q841" s="923"/>
      <c r="R841" s="923"/>
      <c r="S841" s="923"/>
      <c r="T841" s="923"/>
      <c r="U841" s="923"/>
      <c r="V841" s="923"/>
      <c r="W841" s="923"/>
      <c r="X841" s="923"/>
      <c r="Y841" s="923"/>
      <c r="Z841" s="923"/>
    </row>
    <row r="842" spans="1:26" ht="12.75">
      <c r="A842" s="923"/>
      <c r="B842" s="923"/>
      <c r="C842" s="923"/>
      <c r="D842" s="923"/>
      <c r="E842" s="923"/>
      <c r="F842" s="923"/>
      <c r="G842" s="923"/>
      <c r="H842" s="923"/>
      <c r="I842" s="923"/>
      <c r="J842" s="923"/>
      <c r="K842" s="923"/>
      <c r="L842" s="923"/>
      <c r="M842" s="923"/>
      <c r="N842" s="923"/>
      <c r="O842" s="923"/>
      <c r="P842" s="923"/>
      <c r="Q842" s="923"/>
      <c r="R842" s="923"/>
      <c r="S842" s="923"/>
      <c r="T842" s="923"/>
      <c r="U842" s="923"/>
      <c r="V842" s="923"/>
      <c r="W842" s="923"/>
      <c r="X842" s="923"/>
      <c r="Y842" s="923"/>
      <c r="Z842" s="923"/>
    </row>
    <row r="843" spans="1:26" ht="12.75">
      <c r="A843" s="923"/>
      <c r="B843" s="923"/>
      <c r="C843" s="923"/>
      <c r="D843" s="923"/>
      <c r="E843" s="923"/>
      <c r="F843" s="923"/>
      <c r="G843" s="923"/>
      <c r="H843" s="923"/>
      <c r="I843" s="923"/>
      <c r="J843" s="923"/>
      <c r="K843" s="923"/>
      <c r="L843" s="923"/>
      <c r="M843" s="923"/>
      <c r="N843" s="923"/>
      <c r="O843" s="923"/>
      <c r="P843" s="923"/>
      <c r="Q843" s="923"/>
      <c r="R843" s="923"/>
      <c r="S843" s="923"/>
      <c r="T843" s="923"/>
      <c r="U843" s="923"/>
      <c r="V843" s="923"/>
      <c r="W843" s="923"/>
      <c r="X843" s="923"/>
      <c r="Y843" s="923"/>
      <c r="Z843" s="923"/>
    </row>
    <row r="844" spans="1:26" ht="12.75">
      <c r="A844" s="923"/>
      <c r="B844" s="923"/>
      <c r="C844" s="923"/>
      <c r="D844" s="923"/>
      <c r="E844" s="923"/>
      <c r="F844" s="923"/>
      <c r="G844" s="923"/>
      <c r="H844" s="923"/>
      <c r="I844" s="923"/>
      <c r="J844" s="923"/>
      <c r="K844" s="923"/>
      <c r="L844" s="923"/>
      <c r="M844" s="923"/>
      <c r="N844" s="923"/>
      <c r="O844" s="923"/>
      <c r="P844" s="923"/>
      <c r="Q844" s="923"/>
      <c r="R844" s="923"/>
      <c r="S844" s="923"/>
      <c r="T844" s="923"/>
      <c r="U844" s="923"/>
      <c r="V844" s="923"/>
      <c r="W844" s="923"/>
      <c r="X844" s="923"/>
      <c r="Y844" s="923"/>
      <c r="Z844" s="923"/>
    </row>
    <row r="845" spans="1:26" ht="12.75">
      <c r="A845" s="923"/>
      <c r="B845" s="923"/>
      <c r="C845" s="923"/>
      <c r="D845" s="923"/>
      <c r="E845" s="923"/>
      <c r="F845" s="923"/>
      <c r="G845" s="923"/>
      <c r="H845" s="923"/>
      <c r="I845" s="923"/>
      <c r="J845" s="923"/>
      <c r="K845" s="923"/>
      <c r="L845" s="923"/>
      <c r="M845" s="923"/>
      <c r="N845" s="923"/>
      <c r="O845" s="923"/>
      <c r="P845" s="923"/>
      <c r="Q845" s="923"/>
      <c r="R845" s="923"/>
      <c r="S845" s="923"/>
      <c r="T845" s="923"/>
      <c r="U845" s="923"/>
      <c r="V845" s="923"/>
      <c r="W845" s="923"/>
      <c r="X845" s="923"/>
      <c r="Y845" s="923"/>
      <c r="Z845" s="923"/>
    </row>
    <row r="846" spans="1:26" ht="12.75">
      <c r="A846" s="923"/>
      <c r="B846" s="923"/>
      <c r="C846" s="923"/>
      <c r="D846" s="923"/>
      <c r="E846" s="923"/>
      <c r="F846" s="923"/>
      <c r="G846" s="923"/>
      <c r="H846" s="923"/>
      <c r="I846" s="923"/>
      <c r="J846" s="923"/>
      <c r="K846" s="923"/>
      <c r="L846" s="923"/>
      <c r="M846" s="923"/>
      <c r="N846" s="923"/>
      <c r="O846" s="923"/>
      <c r="P846" s="923"/>
      <c r="Q846" s="923"/>
      <c r="R846" s="923"/>
      <c r="S846" s="923"/>
      <c r="T846" s="923"/>
      <c r="U846" s="923"/>
      <c r="V846" s="923"/>
      <c r="W846" s="923"/>
      <c r="X846" s="923"/>
      <c r="Y846" s="923"/>
      <c r="Z846" s="923"/>
    </row>
    <row r="847" spans="1:26" ht="12.75">
      <c r="A847" s="923"/>
      <c r="B847" s="923"/>
      <c r="C847" s="923"/>
      <c r="D847" s="923"/>
      <c r="E847" s="923"/>
      <c r="F847" s="923"/>
      <c r="G847" s="923"/>
      <c r="H847" s="923"/>
      <c r="I847" s="923"/>
      <c r="J847" s="923"/>
      <c r="K847" s="923"/>
      <c r="L847" s="923"/>
      <c r="M847" s="923"/>
      <c r="N847" s="923"/>
      <c r="O847" s="923"/>
      <c r="P847" s="923"/>
      <c r="Q847" s="923"/>
      <c r="R847" s="923"/>
      <c r="S847" s="923"/>
      <c r="T847" s="923"/>
      <c r="U847" s="923"/>
      <c r="V847" s="923"/>
      <c r="W847" s="923"/>
      <c r="X847" s="923"/>
      <c r="Y847" s="923"/>
      <c r="Z847" s="923"/>
    </row>
    <row r="848" spans="1:26" ht="12.75">
      <c r="A848" s="923"/>
      <c r="B848" s="923"/>
      <c r="C848" s="923"/>
      <c r="D848" s="923"/>
      <c r="E848" s="923"/>
      <c r="F848" s="923"/>
      <c r="G848" s="923"/>
      <c r="H848" s="923"/>
      <c r="I848" s="923"/>
      <c r="J848" s="923"/>
      <c r="K848" s="923"/>
      <c r="L848" s="923"/>
      <c r="M848" s="923"/>
      <c r="N848" s="923"/>
      <c r="O848" s="923"/>
      <c r="P848" s="923"/>
      <c r="Q848" s="923"/>
      <c r="R848" s="923"/>
      <c r="S848" s="923"/>
      <c r="T848" s="923"/>
      <c r="U848" s="923"/>
      <c r="V848" s="923"/>
      <c r="W848" s="923"/>
      <c r="X848" s="923"/>
      <c r="Y848" s="923"/>
      <c r="Z848" s="923"/>
    </row>
    <row r="849" spans="1:26" ht="12.75">
      <c r="A849" s="923"/>
      <c r="B849" s="923"/>
      <c r="C849" s="923"/>
      <c r="D849" s="923"/>
      <c r="E849" s="923"/>
      <c r="F849" s="923"/>
      <c r="G849" s="923"/>
      <c r="H849" s="923"/>
      <c r="I849" s="923"/>
      <c r="J849" s="923"/>
      <c r="K849" s="923"/>
      <c r="L849" s="923"/>
      <c r="M849" s="923"/>
      <c r="N849" s="923"/>
      <c r="O849" s="923"/>
      <c r="P849" s="923"/>
      <c r="Q849" s="923"/>
      <c r="R849" s="923"/>
      <c r="S849" s="923"/>
      <c r="T849" s="923"/>
      <c r="U849" s="923"/>
      <c r="V849" s="923"/>
      <c r="W849" s="923"/>
      <c r="X849" s="923"/>
      <c r="Y849" s="923"/>
      <c r="Z849" s="923"/>
    </row>
    <row r="850" spans="1:26" ht="12.75">
      <c r="A850" s="923"/>
      <c r="B850" s="923"/>
      <c r="C850" s="923"/>
      <c r="D850" s="923"/>
      <c r="E850" s="923"/>
      <c r="F850" s="923"/>
      <c r="G850" s="923"/>
      <c r="H850" s="923"/>
      <c r="I850" s="923"/>
      <c r="J850" s="923"/>
      <c r="K850" s="923"/>
      <c r="L850" s="923"/>
      <c r="M850" s="923"/>
      <c r="N850" s="923"/>
      <c r="O850" s="923"/>
      <c r="P850" s="923"/>
      <c r="Q850" s="923"/>
      <c r="R850" s="923"/>
      <c r="S850" s="923"/>
      <c r="T850" s="923"/>
      <c r="U850" s="923"/>
      <c r="V850" s="923"/>
      <c r="W850" s="923"/>
      <c r="X850" s="923"/>
      <c r="Y850" s="923"/>
      <c r="Z850" s="923"/>
    </row>
    <row r="851" spans="1:26" ht="12.75">
      <c r="A851" s="923"/>
      <c r="B851" s="923"/>
      <c r="C851" s="923"/>
      <c r="D851" s="923"/>
      <c r="E851" s="923"/>
      <c r="F851" s="923"/>
      <c r="G851" s="923"/>
      <c r="H851" s="923"/>
      <c r="I851" s="923"/>
      <c r="J851" s="923"/>
      <c r="K851" s="923"/>
      <c r="L851" s="923"/>
      <c r="M851" s="923"/>
      <c r="N851" s="923"/>
      <c r="O851" s="923"/>
      <c r="P851" s="923"/>
      <c r="Q851" s="923"/>
      <c r="R851" s="923"/>
      <c r="S851" s="923"/>
      <c r="T851" s="923"/>
      <c r="U851" s="923"/>
      <c r="V851" s="923"/>
      <c r="W851" s="923"/>
      <c r="X851" s="923"/>
      <c r="Y851" s="923"/>
      <c r="Z851" s="923"/>
    </row>
    <row r="852" spans="1:26" ht="12.75">
      <c r="A852" s="923"/>
      <c r="B852" s="923"/>
      <c r="C852" s="923"/>
      <c r="D852" s="923"/>
      <c r="E852" s="923"/>
      <c r="F852" s="923"/>
      <c r="G852" s="923"/>
      <c r="H852" s="923"/>
      <c r="I852" s="923"/>
      <c r="J852" s="923"/>
      <c r="K852" s="923"/>
      <c r="L852" s="923"/>
      <c r="M852" s="923"/>
      <c r="N852" s="923"/>
      <c r="O852" s="923"/>
      <c r="P852" s="923"/>
      <c r="Q852" s="923"/>
      <c r="R852" s="923"/>
      <c r="S852" s="923"/>
      <c r="T852" s="923"/>
      <c r="U852" s="923"/>
      <c r="V852" s="923"/>
      <c r="W852" s="923"/>
      <c r="X852" s="923"/>
      <c r="Y852" s="923"/>
      <c r="Z852" s="923"/>
    </row>
    <row r="853" spans="1:26" ht="12.75">
      <c r="A853" s="923"/>
      <c r="B853" s="923"/>
      <c r="C853" s="923"/>
      <c r="D853" s="923"/>
      <c r="E853" s="923"/>
      <c r="F853" s="923"/>
      <c r="G853" s="923"/>
      <c r="H853" s="923"/>
      <c r="I853" s="923"/>
      <c r="J853" s="923"/>
      <c r="K853" s="923"/>
      <c r="L853" s="923"/>
      <c r="M853" s="923"/>
      <c r="N853" s="923"/>
      <c r="O853" s="923"/>
      <c r="P853" s="923"/>
      <c r="Q853" s="923"/>
      <c r="R853" s="923"/>
      <c r="S853" s="923"/>
      <c r="T853" s="923"/>
      <c r="U853" s="923"/>
      <c r="V853" s="923"/>
      <c r="W853" s="923"/>
      <c r="X853" s="923"/>
      <c r="Y853" s="923"/>
      <c r="Z853" s="923"/>
    </row>
    <row r="854" spans="1:26" ht="12.75">
      <c r="A854" s="923"/>
      <c r="B854" s="923"/>
      <c r="C854" s="923"/>
      <c r="D854" s="923"/>
      <c r="E854" s="923"/>
      <c r="F854" s="923"/>
      <c r="G854" s="923"/>
      <c r="H854" s="923"/>
      <c r="I854" s="923"/>
      <c r="J854" s="923"/>
      <c r="K854" s="923"/>
      <c r="L854" s="923"/>
      <c r="M854" s="923"/>
      <c r="N854" s="923"/>
      <c r="O854" s="923"/>
      <c r="P854" s="923"/>
      <c r="Q854" s="923"/>
      <c r="R854" s="923"/>
      <c r="S854" s="923"/>
      <c r="T854" s="923"/>
      <c r="U854" s="923"/>
      <c r="V854" s="923"/>
      <c r="W854" s="923"/>
      <c r="X854" s="923"/>
      <c r="Y854" s="923"/>
      <c r="Z854" s="923"/>
    </row>
    <row r="855" spans="1:26" ht="12.75">
      <c r="A855" s="923"/>
      <c r="B855" s="923"/>
      <c r="C855" s="923"/>
      <c r="D855" s="923"/>
      <c r="E855" s="923"/>
      <c r="F855" s="923"/>
      <c r="G855" s="923"/>
      <c r="H855" s="923"/>
      <c r="I855" s="923"/>
      <c r="J855" s="923"/>
      <c r="K855" s="923"/>
      <c r="L855" s="923"/>
      <c r="M855" s="923"/>
      <c r="N855" s="923"/>
      <c r="O855" s="923"/>
      <c r="P855" s="923"/>
      <c r="Q855" s="923"/>
      <c r="R855" s="923"/>
      <c r="S855" s="923"/>
      <c r="T855" s="923"/>
      <c r="U855" s="923"/>
      <c r="V855" s="923"/>
      <c r="W855" s="923"/>
      <c r="X855" s="923"/>
      <c r="Y855" s="923"/>
      <c r="Z855" s="923"/>
    </row>
    <row r="856" spans="1:26" ht="12.75">
      <c r="A856" s="923"/>
      <c r="B856" s="923"/>
      <c r="C856" s="923"/>
      <c r="D856" s="923"/>
      <c r="E856" s="923"/>
      <c r="F856" s="923"/>
      <c r="G856" s="923"/>
      <c r="H856" s="923"/>
      <c r="I856" s="923"/>
      <c r="J856" s="923"/>
      <c r="K856" s="923"/>
      <c r="L856" s="923"/>
      <c r="M856" s="923"/>
      <c r="N856" s="923"/>
      <c r="O856" s="923"/>
      <c r="P856" s="923"/>
      <c r="Q856" s="923"/>
      <c r="R856" s="923"/>
      <c r="S856" s="923"/>
      <c r="T856" s="923"/>
      <c r="U856" s="923"/>
      <c r="V856" s="923"/>
      <c r="W856" s="923"/>
      <c r="X856" s="923"/>
      <c r="Y856" s="923"/>
      <c r="Z856" s="923"/>
    </row>
    <row r="857" spans="1:26" ht="12.75">
      <c r="A857" s="923"/>
      <c r="B857" s="923"/>
      <c r="C857" s="923"/>
      <c r="D857" s="923"/>
      <c r="E857" s="923"/>
      <c r="F857" s="923"/>
      <c r="G857" s="923"/>
      <c r="H857" s="923"/>
      <c r="I857" s="923"/>
      <c r="J857" s="923"/>
      <c r="K857" s="923"/>
      <c r="L857" s="923"/>
      <c r="M857" s="923"/>
      <c r="N857" s="923"/>
      <c r="O857" s="923"/>
      <c r="P857" s="923"/>
      <c r="Q857" s="923"/>
      <c r="R857" s="923"/>
      <c r="S857" s="923"/>
      <c r="T857" s="923"/>
      <c r="U857" s="923"/>
      <c r="V857" s="923"/>
      <c r="W857" s="923"/>
      <c r="X857" s="923"/>
      <c r="Y857" s="923"/>
      <c r="Z857" s="923"/>
    </row>
    <row r="858" spans="1:26" ht="12.75">
      <c r="A858" s="923"/>
      <c r="B858" s="923"/>
      <c r="C858" s="923"/>
      <c r="D858" s="923"/>
      <c r="E858" s="923"/>
      <c r="F858" s="923"/>
      <c r="G858" s="923"/>
      <c r="H858" s="923"/>
      <c r="I858" s="923"/>
      <c r="J858" s="923"/>
      <c r="K858" s="923"/>
      <c r="L858" s="923"/>
      <c r="M858" s="923"/>
      <c r="N858" s="923"/>
      <c r="O858" s="923"/>
      <c r="P858" s="923"/>
      <c r="Q858" s="923"/>
      <c r="R858" s="923"/>
      <c r="S858" s="923"/>
      <c r="T858" s="923"/>
      <c r="U858" s="923"/>
      <c r="V858" s="923"/>
      <c r="W858" s="923"/>
      <c r="X858" s="923"/>
      <c r="Y858" s="923"/>
      <c r="Z858" s="923"/>
    </row>
    <row r="859" spans="1:26" ht="12.75">
      <c r="A859" s="923"/>
      <c r="B859" s="923"/>
      <c r="C859" s="923"/>
      <c r="D859" s="923"/>
      <c r="E859" s="923"/>
      <c r="F859" s="923"/>
      <c r="G859" s="923"/>
      <c r="H859" s="923"/>
      <c r="I859" s="923"/>
      <c r="J859" s="923"/>
      <c r="K859" s="923"/>
      <c r="L859" s="923"/>
      <c r="M859" s="923"/>
      <c r="N859" s="923"/>
      <c r="O859" s="923"/>
      <c r="P859" s="923"/>
      <c r="Q859" s="923"/>
      <c r="R859" s="923"/>
      <c r="S859" s="923"/>
      <c r="T859" s="923"/>
      <c r="U859" s="923"/>
      <c r="V859" s="923"/>
      <c r="W859" s="923"/>
      <c r="X859" s="923"/>
      <c r="Y859" s="923"/>
      <c r="Z859" s="923"/>
    </row>
    <row r="860" spans="1:26" ht="12.75">
      <c r="A860" s="923"/>
      <c r="B860" s="923"/>
      <c r="C860" s="923"/>
      <c r="D860" s="923"/>
      <c r="E860" s="923"/>
      <c r="F860" s="923"/>
      <c r="G860" s="923"/>
      <c r="H860" s="923"/>
      <c r="I860" s="923"/>
      <c r="J860" s="923"/>
      <c r="K860" s="923"/>
      <c r="L860" s="923"/>
      <c r="M860" s="923"/>
      <c r="N860" s="923"/>
      <c r="O860" s="923"/>
      <c r="P860" s="923"/>
      <c r="Q860" s="923"/>
      <c r="R860" s="923"/>
      <c r="S860" s="923"/>
      <c r="T860" s="923"/>
      <c r="U860" s="923"/>
      <c r="V860" s="923"/>
      <c r="W860" s="923"/>
      <c r="X860" s="923"/>
      <c r="Y860" s="923"/>
      <c r="Z860" s="923"/>
    </row>
    <row r="861" spans="1:26" ht="12.75">
      <c r="A861" s="923"/>
      <c r="B861" s="923"/>
      <c r="C861" s="923"/>
      <c r="D861" s="923"/>
      <c r="E861" s="923"/>
      <c r="F861" s="923"/>
      <c r="G861" s="923"/>
      <c r="H861" s="923"/>
      <c r="I861" s="923"/>
      <c r="J861" s="923"/>
      <c r="K861" s="923"/>
      <c r="L861" s="923"/>
      <c r="M861" s="923"/>
      <c r="N861" s="923"/>
      <c r="O861" s="923"/>
      <c r="P861" s="923"/>
      <c r="Q861" s="923"/>
      <c r="R861" s="923"/>
      <c r="S861" s="923"/>
      <c r="T861" s="923"/>
      <c r="U861" s="923"/>
      <c r="V861" s="923"/>
      <c r="W861" s="923"/>
      <c r="X861" s="923"/>
      <c r="Y861" s="923"/>
      <c r="Z861" s="923"/>
    </row>
    <row r="862" spans="1:26" ht="12.75">
      <c r="A862" s="923"/>
      <c r="B862" s="923"/>
      <c r="C862" s="923"/>
      <c r="D862" s="923"/>
      <c r="E862" s="923"/>
      <c r="F862" s="923"/>
      <c r="G862" s="923"/>
      <c r="H862" s="923"/>
      <c r="I862" s="923"/>
      <c r="J862" s="923"/>
      <c r="K862" s="923"/>
      <c r="L862" s="923"/>
      <c r="M862" s="923"/>
      <c r="N862" s="923"/>
      <c r="O862" s="923"/>
      <c r="P862" s="923"/>
      <c r="Q862" s="923"/>
      <c r="R862" s="923"/>
      <c r="S862" s="923"/>
      <c r="T862" s="923"/>
      <c r="U862" s="923"/>
      <c r="V862" s="923"/>
      <c r="W862" s="923"/>
      <c r="X862" s="923"/>
      <c r="Y862" s="923"/>
      <c r="Z862" s="923"/>
    </row>
    <row r="863" spans="1:26" ht="12.75">
      <c r="A863" s="923"/>
      <c r="B863" s="923"/>
      <c r="C863" s="923"/>
      <c r="D863" s="923"/>
      <c r="E863" s="923"/>
      <c r="F863" s="923"/>
      <c r="G863" s="923"/>
      <c r="H863" s="923"/>
      <c r="I863" s="923"/>
      <c r="J863" s="923"/>
      <c r="K863" s="923"/>
      <c r="L863" s="923"/>
      <c r="M863" s="923"/>
      <c r="N863" s="923"/>
      <c r="O863" s="923"/>
      <c r="P863" s="923"/>
      <c r="Q863" s="923"/>
      <c r="R863" s="923"/>
      <c r="S863" s="923"/>
      <c r="T863" s="923"/>
      <c r="U863" s="923"/>
      <c r="V863" s="923"/>
      <c r="W863" s="923"/>
      <c r="X863" s="923"/>
      <c r="Y863" s="923"/>
      <c r="Z863" s="923"/>
    </row>
    <row r="864" spans="1:26" ht="12.75">
      <c r="A864" s="923"/>
      <c r="B864" s="923"/>
      <c r="C864" s="923"/>
      <c r="D864" s="923"/>
      <c r="E864" s="923"/>
      <c r="F864" s="923"/>
      <c r="G864" s="923"/>
      <c r="H864" s="923"/>
      <c r="I864" s="923"/>
      <c r="J864" s="923"/>
      <c r="K864" s="923"/>
      <c r="L864" s="923"/>
      <c r="M864" s="923"/>
      <c r="N864" s="923"/>
      <c r="O864" s="923"/>
      <c r="P864" s="923"/>
      <c r="Q864" s="923"/>
      <c r="R864" s="923"/>
      <c r="S864" s="923"/>
      <c r="T864" s="923"/>
      <c r="U864" s="923"/>
      <c r="V864" s="923"/>
      <c r="W864" s="923"/>
      <c r="X864" s="923"/>
      <c r="Y864" s="923"/>
      <c r="Z864" s="923"/>
    </row>
    <row r="865" spans="1:26" ht="12.75">
      <c r="A865" s="923"/>
      <c r="B865" s="923"/>
      <c r="C865" s="923"/>
      <c r="D865" s="923"/>
      <c r="E865" s="923"/>
      <c r="F865" s="923"/>
      <c r="G865" s="923"/>
      <c r="H865" s="923"/>
      <c r="I865" s="923"/>
      <c r="J865" s="923"/>
      <c r="K865" s="923"/>
      <c r="L865" s="923"/>
      <c r="M865" s="923"/>
      <c r="N865" s="923"/>
      <c r="O865" s="923"/>
      <c r="P865" s="923"/>
      <c r="Q865" s="923"/>
      <c r="R865" s="923"/>
      <c r="S865" s="923"/>
      <c r="T865" s="923"/>
      <c r="U865" s="923"/>
      <c r="V865" s="923"/>
      <c r="W865" s="923"/>
      <c r="X865" s="923"/>
      <c r="Y865" s="923"/>
      <c r="Z865" s="923"/>
    </row>
    <row r="866" spans="1:26" ht="12.75">
      <c r="A866" s="923"/>
      <c r="B866" s="923"/>
      <c r="C866" s="923"/>
      <c r="D866" s="923"/>
      <c r="E866" s="923"/>
      <c r="F866" s="923"/>
      <c r="G866" s="923"/>
      <c r="H866" s="923"/>
      <c r="I866" s="923"/>
      <c r="J866" s="923"/>
      <c r="K866" s="923"/>
      <c r="L866" s="923"/>
      <c r="M866" s="923"/>
      <c r="N866" s="923"/>
      <c r="O866" s="923"/>
      <c r="P866" s="923"/>
      <c r="Q866" s="923"/>
      <c r="R866" s="923"/>
      <c r="S866" s="923"/>
      <c r="T866" s="923"/>
      <c r="U866" s="923"/>
      <c r="V866" s="923"/>
      <c r="W866" s="923"/>
      <c r="X866" s="923"/>
      <c r="Y866" s="923"/>
      <c r="Z866" s="923"/>
    </row>
    <row r="867" spans="1:26" ht="12.75">
      <c r="A867" s="923"/>
      <c r="B867" s="923"/>
      <c r="C867" s="923"/>
      <c r="D867" s="923"/>
      <c r="E867" s="923"/>
      <c r="F867" s="923"/>
      <c r="G867" s="923"/>
      <c r="H867" s="923"/>
      <c r="I867" s="923"/>
      <c r="J867" s="923"/>
      <c r="K867" s="923"/>
      <c r="L867" s="923"/>
      <c r="M867" s="923"/>
      <c r="N867" s="923"/>
      <c r="O867" s="923"/>
      <c r="P867" s="923"/>
      <c r="Q867" s="923"/>
      <c r="R867" s="923"/>
      <c r="S867" s="923"/>
      <c r="T867" s="923"/>
      <c r="U867" s="923"/>
      <c r="V867" s="923"/>
      <c r="W867" s="923"/>
      <c r="X867" s="923"/>
      <c r="Y867" s="923"/>
      <c r="Z867" s="923"/>
    </row>
    <row r="868" spans="1:26" ht="12.75">
      <c r="A868" s="923"/>
      <c r="B868" s="923"/>
      <c r="C868" s="923"/>
      <c r="D868" s="923"/>
      <c r="E868" s="923"/>
      <c r="F868" s="923"/>
      <c r="G868" s="923"/>
      <c r="H868" s="923"/>
      <c r="I868" s="923"/>
      <c r="J868" s="923"/>
      <c r="K868" s="923"/>
      <c r="L868" s="923"/>
      <c r="M868" s="923"/>
      <c r="N868" s="923"/>
      <c r="O868" s="923"/>
      <c r="P868" s="923"/>
      <c r="Q868" s="923"/>
      <c r="R868" s="923"/>
      <c r="S868" s="923"/>
      <c r="T868" s="923"/>
      <c r="U868" s="923"/>
      <c r="V868" s="923"/>
      <c r="W868" s="923"/>
      <c r="X868" s="923"/>
      <c r="Y868" s="923"/>
      <c r="Z868" s="923"/>
    </row>
    <row r="869" spans="1:26" ht="12.75">
      <c r="A869" s="923"/>
      <c r="B869" s="923"/>
      <c r="C869" s="923"/>
      <c r="D869" s="923"/>
      <c r="E869" s="923"/>
      <c r="F869" s="923"/>
      <c r="G869" s="923"/>
      <c r="H869" s="923"/>
      <c r="I869" s="923"/>
      <c r="J869" s="923"/>
      <c r="K869" s="923"/>
      <c r="L869" s="923"/>
      <c r="M869" s="923"/>
      <c r="N869" s="923"/>
      <c r="O869" s="923"/>
      <c r="P869" s="923"/>
      <c r="Q869" s="923"/>
      <c r="R869" s="923"/>
      <c r="S869" s="923"/>
      <c r="T869" s="923"/>
      <c r="U869" s="923"/>
      <c r="V869" s="923"/>
      <c r="W869" s="923"/>
      <c r="X869" s="923"/>
      <c r="Y869" s="923"/>
      <c r="Z869" s="923"/>
    </row>
    <row r="870" spans="1:26" ht="12.75">
      <c r="A870" s="923"/>
      <c r="B870" s="923"/>
      <c r="C870" s="923"/>
      <c r="D870" s="923"/>
      <c r="E870" s="923"/>
      <c r="F870" s="923"/>
      <c r="G870" s="923"/>
      <c r="H870" s="923"/>
      <c r="I870" s="923"/>
      <c r="J870" s="923"/>
      <c r="K870" s="923"/>
      <c r="L870" s="923"/>
      <c r="M870" s="923"/>
      <c r="N870" s="923"/>
      <c r="O870" s="923"/>
      <c r="P870" s="923"/>
      <c r="Q870" s="923"/>
      <c r="R870" s="923"/>
      <c r="S870" s="923"/>
      <c r="T870" s="923"/>
      <c r="U870" s="923"/>
      <c r="V870" s="923"/>
      <c r="W870" s="923"/>
      <c r="X870" s="923"/>
      <c r="Y870" s="923"/>
      <c r="Z870" s="923"/>
    </row>
    <row r="871" spans="1:26" ht="12.75">
      <c r="A871" s="923"/>
      <c r="B871" s="923"/>
      <c r="C871" s="923"/>
      <c r="D871" s="923"/>
      <c r="E871" s="923"/>
      <c r="F871" s="923"/>
      <c r="G871" s="923"/>
      <c r="H871" s="923"/>
      <c r="I871" s="923"/>
      <c r="J871" s="923"/>
      <c r="K871" s="923"/>
      <c r="L871" s="923"/>
      <c r="M871" s="923"/>
      <c r="N871" s="923"/>
      <c r="O871" s="923"/>
      <c r="P871" s="923"/>
      <c r="Q871" s="923"/>
      <c r="R871" s="923"/>
      <c r="S871" s="923"/>
      <c r="T871" s="923"/>
      <c r="U871" s="923"/>
      <c r="V871" s="923"/>
      <c r="W871" s="923"/>
      <c r="X871" s="923"/>
      <c r="Y871" s="923"/>
      <c r="Z871" s="923"/>
    </row>
    <row r="872" spans="1:26" ht="12.75">
      <c r="A872" s="923"/>
      <c r="B872" s="923"/>
      <c r="C872" s="923"/>
      <c r="D872" s="923"/>
      <c r="E872" s="923"/>
      <c r="F872" s="923"/>
      <c r="G872" s="923"/>
      <c r="H872" s="923"/>
      <c r="I872" s="923"/>
      <c r="J872" s="923"/>
      <c r="K872" s="923"/>
      <c r="L872" s="923"/>
      <c r="M872" s="923"/>
      <c r="N872" s="923"/>
      <c r="O872" s="923"/>
      <c r="P872" s="923"/>
      <c r="Q872" s="923"/>
      <c r="R872" s="923"/>
      <c r="S872" s="923"/>
      <c r="T872" s="923"/>
      <c r="U872" s="923"/>
      <c r="V872" s="923"/>
      <c r="W872" s="923"/>
      <c r="X872" s="923"/>
      <c r="Y872" s="923"/>
      <c r="Z872" s="923"/>
    </row>
    <row r="873" spans="1:26" ht="12.75">
      <c r="A873" s="923"/>
      <c r="B873" s="923"/>
      <c r="C873" s="923"/>
      <c r="D873" s="923"/>
      <c r="E873" s="923"/>
      <c r="F873" s="923"/>
      <c r="G873" s="923"/>
      <c r="H873" s="923"/>
      <c r="I873" s="923"/>
      <c r="J873" s="923"/>
      <c r="K873" s="923"/>
      <c r="L873" s="923"/>
      <c r="M873" s="923"/>
      <c r="N873" s="923"/>
      <c r="O873" s="923"/>
      <c r="P873" s="923"/>
      <c r="Q873" s="923"/>
      <c r="R873" s="923"/>
      <c r="S873" s="923"/>
      <c r="T873" s="923"/>
      <c r="U873" s="923"/>
      <c r="V873" s="923"/>
      <c r="W873" s="923"/>
      <c r="X873" s="923"/>
      <c r="Y873" s="923"/>
      <c r="Z873" s="923"/>
    </row>
    <row r="874" spans="1:26" ht="12.75">
      <c r="A874" s="923"/>
      <c r="B874" s="923"/>
      <c r="C874" s="923"/>
      <c r="D874" s="923"/>
      <c r="E874" s="923"/>
      <c r="F874" s="923"/>
      <c r="G874" s="923"/>
      <c r="H874" s="923"/>
      <c r="I874" s="923"/>
      <c r="J874" s="923"/>
      <c r="K874" s="923"/>
      <c r="L874" s="923"/>
      <c r="M874" s="923"/>
      <c r="N874" s="923"/>
      <c r="O874" s="923"/>
      <c r="P874" s="923"/>
      <c r="Q874" s="923"/>
      <c r="R874" s="923"/>
      <c r="S874" s="923"/>
      <c r="T874" s="923"/>
      <c r="U874" s="923"/>
      <c r="V874" s="923"/>
      <c r="W874" s="923"/>
      <c r="X874" s="923"/>
      <c r="Y874" s="923"/>
      <c r="Z874" s="923"/>
    </row>
    <row r="875" spans="1:26" ht="12.75">
      <c r="A875" s="923"/>
      <c r="B875" s="923"/>
      <c r="C875" s="923"/>
      <c r="D875" s="923"/>
      <c r="E875" s="923"/>
      <c r="F875" s="923"/>
      <c r="G875" s="923"/>
      <c r="H875" s="923"/>
      <c r="I875" s="923"/>
      <c r="J875" s="923"/>
      <c r="K875" s="923"/>
      <c r="L875" s="923"/>
      <c r="M875" s="923"/>
      <c r="N875" s="923"/>
      <c r="O875" s="923"/>
      <c r="P875" s="923"/>
      <c r="Q875" s="923"/>
      <c r="R875" s="923"/>
      <c r="S875" s="923"/>
      <c r="T875" s="923"/>
      <c r="U875" s="923"/>
      <c r="V875" s="923"/>
      <c r="W875" s="923"/>
      <c r="X875" s="923"/>
      <c r="Y875" s="923"/>
      <c r="Z875" s="923"/>
    </row>
    <row r="876" spans="1:26" ht="12.75">
      <c r="A876" s="923"/>
      <c r="B876" s="923"/>
      <c r="C876" s="923"/>
      <c r="D876" s="923"/>
      <c r="E876" s="923"/>
      <c r="F876" s="923"/>
      <c r="G876" s="923"/>
      <c r="H876" s="923"/>
      <c r="I876" s="923"/>
      <c r="J876" s="923"/>
      <c r="K876" s="923"/>
      <c r="L876" s="923"/>
      <c r="M876" s="923"/>
      <c r="N876" s="923"/>
      <c r="O876" s="923"/>
      <c r="P876" s="923"/>
      <c r="Q876" s="923"/>
      <c r="R876" s="923"/>
      <c r="S876" s="923"/>
      <c r="T876" s="923"/>
      <c r="U876" s="923"/>
      <c r="V876" s="923"/>
      <c r="W876" s="923"/>
      <c r="X876" s="923"/>
      <c r="Y876" s="923"/>
      <c r="Z876" s="923"/>
    </row>
    <row r="877" spans="1:26" ht="12.75">
      <c r="A877" s="923"/>
      <c r="B877" s="923"/>
      <c r="C877" s="923"/>
      <c r="D877" s="923"/>
      <c r="E877" s="923"/>
      <c r="F877" s="923"/>
      <c r="G877" s="923"/>
      <c r="H877" s="923"/>
      <c r="I877" s="923"/>
      <c r="J877" s="923"/>
      <c r="K877" s="923"/>
      <c r="L877" s="923"/>
      <c r="M877" s="923"/>
      <c r="N877" s="923"/>
      <c r="O877" s="923"/>
      <c r="P877" s="923"/>
      <c r="Q877" s="923"/>
      <c r="R877" s="923"/>
      <c r="S877" s="923"/>
      <c r="T877" s="923"/>
      <c r="U877" s="923"/>
      <c r="V877" s="923"/>
      <c r="W877" s="923"/>
      <c r="X877" s="923"/>
      <c r="Y877" s="923"/>
      <c r="Z877" s="923"/>
    </row>
    <row r="878" spans="1:26" ht="12.75">
      <c r="A878" s="923"/>
      <c r="B878" s="923"/>
      <c r="C878" s="923"/>
      <c r="D878" s="923"/>
      <c r="E878" s="923"/>
      <c r="F878" s="923"/>
      <c r="G878" s="923"/>
      <c r="H878" s="923"/>
      <c r="I878" s="923"/>
      <c r="J878" s="923"/>
      <c r="K878" s="923"/>
      <c r="L878" s="923"/>
      <c r="M878" s="923"/>
      <c r="N878" s="923"/>
      <c r="O878" s="923"/>
      <c r="P878" s="923"/>
      <c r="Q878" s="923"/>
      <c r="R878" s="923"/>
      <c r="S878" s="923"/>
      <c r="T878" s="923"/>
      <c r="U878" s="923"/>
      <c r="V878" s="923"/>
      <c r="W878" s="923"/>
      <c r="X878" s="923"/>
      <c r="Y878" s="923"/>
      <c r="Z878" s="923"/>
    </row>
    <row r="879" spans="1:26" ht="12.75">
      <c r="A879" s="923"/>
      <c r="B879" s="923"/>
      <c r="C879" s="923"/>
      <c r="D879" s="923"/>
      <c r="E879" s="923"/>
      <c r="F879" s="923"/>
      <c r="G879" s="923"/>
      <c r="H879" s="923"/>
      <c r="I879" s="923"/>
      <c r="J879" s="923"/>
      <c r="K879" s="923"/>
      <c r="L879" s="923"/>
      <c r="M879" s="923"/>
      <c r="N879" s="923"/>
      <c r="O879" s="923"/>
      <c r="P879" s="923"/>
      <c r="Q879" s="923"/>
      <c r="R879" s="923"/>
      <c r="S879" s="923"/>
      <c r="T879" s="923"/>
      <c r="U879" s="923"/>
      <c r="V879" s="923"/>
      <c r="W879" s="923"/>
      <c r="X879" s="923"/>
      <c r="Y879" s="923"/>
      <c r="Z879" s="923"/>
    </row>
    <row r="880" spans="1:26" ht="12.75">
      <c r="A880" s="923"/>
      <c r="B880" s="923"/>
      <c r="C880" s="923"/>
      <c r="D880" s="923"/>
      <c r="E880" s="923"/>
      <c r="F880" s="923"/>
      <c r="G880" s="923"/>
      <c r="H880" s="923"/>
      <c r="I880" s="923"/>
      <c r="J880" s="923"/>
      <c r="K880" s="923"/>
      <c r="L880" s="923"/>
      <c r="M880" s="923"/>
      <c r="N880" s="923"/>
      <c r="O880" s="923"/>
      <c r="P880" s="923"/>
      <c r="Q880" s="923"/>
      <c r="R880" s="923"/>
      <c r="S880" s="923"/>
      <c r="T880" s="923"/>
      <c r="U880" s="923"/>
      <c r="V880" s="923"/>
      <c r="W880" s="923"/>
      <c r="X880" s="923"/>
      <c r="Y880" s="923"/>
      <c r="Z880" s="923"/>
    </row>
    <row r="881" spans="1:26" ht="12.75">
      <c r="A881" s="923"/>
      <c r="B881" s="923"/>
      <c r="C881" s="923"/>
      <c r="D881" s="923"/>
      <c r="E881" s="923"/>
      <c r="F881" s="923"/>
      <c r="G881" s="923"/>
      <c r="H881" s="923"/>
      <c r="I881" s="923"/>
      <c r="J881" s="923"/>
      <c r="K881" s="923"/>
      <c r="L881" s="923"/>
      <c r="M881" s="923"/>
      <c r="N881" s="923"/>
      <c r="O881" s="923"/>
      <c r="P881" s="923"/>
      <c r="Q881" s="923"/>
      <c r="R881" s="923"/>
      <c r="S881" s="923"/>
      <c r="T881" s="923"/>
      <c r="U881" s="923"/>
      <c r="V881" s="923"/>
      <c r="W881" s="923"/>
      <c r="X881" s="923"/>
      <c r="Y881" s="923"/>
      <c r="Z881" s="923"/>
    </row>
    <row r="882" spans="1:26" ht="12.75">
      <c r="A882" s="923"/>
      <c r="B882" s="923"/>
      <c r="C882" s="923"/>
      <c r="D882" s="923"/>
      <c r="E882" s="923"/>
      <c r="F882" s="923"/>
      <c r="G882" s="923"/>
      <c r="H882" s="923"/>
      <c r="I882" s="923"/>
      <c r="J882" s="923"/>
      <c r="K882" s="923"/>
      <c r="L882" s="923"/>
      <c r="M882" s="923"/>
      <c r="N882" s="923"/>
      <c r="O882" s="923"/>
      <c r="P882" s="923"/>
      <c r="Q882" s="923"/>
      <c r="R882" s="923"/>
      <c r="S882" s="923"/>
      <c r="T882" s="923"/>
      <c r="U882" s="923"/>
      <c r="V882" s="923"/>
      <c r="W882" s="923"/>
      <c r="X882" s="923"/>
      <c r="Y882" s="923"/>
      <c r="Z882" s="923"/>
    </row>
    <row r="883" spans="1:26" ht="12.75">
      <c r="A883" s="923"/>
      <c r="B883" s="923"/>
      <c r="C883" s="923"/>
      <c r="D883" s="923"/>
      <c r="E883" s="923"/>
      <c r="F883" s="923"/>
      <c r="G883" s="923"/>
      <c r="H883" s="923"/>
      <c r="I883" s="923"/>
      <c r="J883" s="923"/>
      <c r="K883" s="923"/>
      <c r="L883" s="923"/>
      <c r="M883" s="923"/>
      <c r="N883" s="923"/>
      <c r="O883" s="923"/>
      <c r="P883" s="923"/>
      <c r="Q883" s="923"/>
      <c r="R883" s="923"/>
      <c r="S883" s="923"/>
      <c r="T883" s="923"/>
      <c r="U883" s="923"/>
      <c r="V883" s="923"/>
      <c r="W883" s="923"/>
      <c r="X883" s="923"/>
      <c r="Y883" s="923"/>
      <c r="Z883" s="923"/>
    </row>
    <row r="884" spans="1:26" ht="12.75">
      <c r="A884" s="923"/>
      <c r="B884" s="923"/>
      <c r="C884" s="923"/>
      <c r="D884" s="923"/>
      <c r="E884" s="923"/>
      <c r="F884" s="923"/>
      <c r="G884" s="923"/>
      <c r="H884" s="923"/>
      <c r="I884" s="923"/>
      <c r="J884" s="923"/>
      <c r="K884" s="923"/>
      <c r="L884" s="923"/>
      <c r="M884" s="923"/>
      <c r="N884" s="923"/>
      <c r="O884" s="923"/>
      <c r="P884" s="923"/>
      <c r="Q884" s="923"/>
      <c r="R884" s="923"/>
      <c r="S884" s="923"/>
      <c r="T884" s="923"/>
      <c r="U884" s="923"/>
      <c r="V884" s="923"/>
      <c r="W884" s="923"/>
      <c r="X884" s="923"/>
      <c r="Y884" s="923"/>
      <c r="Z884" s="923"/>
    </row>
    <row r="885" spans="1:26" ht="12.75">
      <c r="A885" s="923"/>
      <c r="B885" s="923"/>
      <c r="C885" s="923"/>
      <c r="D885" s="923"/>
      <c r="E885" s="923"/>
      <c r="F885" s="923"/>
      <c r="G885" s="923"/>
      <c r="H885" s="923"/>
      <c r="I885" s="923"/>
      <c r="J885" s="923"/>
      <c r="K885" s="923"/>
      <c r="L885" s="923"/>
      <c r="M885" s="923"/>
      <c r="N885" s="923"/>
      <c r="O885" s="923"/>
      <c r="P885" s="923"/>
      <c r="Q885" s="923"/>
      <c r="R885" s="923"/>
      <c r="S885" s="923"/>
      <c r="T885" s="923"/>
      <c r="U885" s="923"/>
      <c r="V885" s="923"/>
      <c r="W885" s="923"/>
      <c r="X885" s="923"/>
      <c r="Y885" s="923"/>
      <c r="Z885" s="923"/>
    </row>
    <row r="886" spans="1:26" ht="12.75">
      <c r="A886" s="923"/>
      <c r="B886" s="923"/>
      <c r="C886" s="923"/>
      <c r="D886" s="923"/>
      <c r="E886" s="923"/>
      <c r="F886" s="923"/>
      <c r="G886" s="923"/>
      <c r="H886" s="923"/>
      <c r="I886" s="923"/>
      <c r="J886" s="923"/>
      <c r="K886" s="923"/>
      <c r="L886" s="923"/>
      <c r="M886" s="923"/>
      <c r="N886" s="923"/>
      <c r="O886" s="923"/>
      <c r="P886" s="923"/>
      <c r="Q886" s="923"/>
      <c r="R886" s="923"/>
      <c r="S886" s="923"/>
      <c r="T886" s="923"/>
      <c r="U886" s="923"/>
      <c r="V886" s="923"/>
      <c r="W886" s="923"/>
      <c r="X886" s="923"/>
      <c r="Y886" s="923"/>
      <c r="Z886" s="923"/>
    </row>
    <row r="887" spans="1:26" ht="12.75">
      <c r="A887" s="923"/>
      <c r="B887" s="923"/>
      <c r="C887" s="923"/>
      <c r="D887" s="923"/>
      <c r="E887" s="923"/>
      <c r="F887" s="923"/>
      <c r="G887" s="923"/>
      <c r="H887" s="923"/>
      <c r="I887" s="923"/>
      <c r="J887" s="923"/>
      <c r="K887" s="923"/>
      <c r="L887" s="923"/>
      <c r="M887" s="923"/>
      <c r="N887" s="923"/>
      <c r="O887" s="923"/>
      <c r="P887" s="923"/>
      <c r="Q887" s="923"/>
      <c r="R887" s="923"/>
      <c r="S887" s="923"/>
      <c r="T887" s="923"/>
      <c r="U887" s="923"/>
      <c r="V887" s="923"/>
      <c r="W887" s="923"/>
      <c r="X887" s="923"/>
      <c r="Y887" s="923"/>
      <c r="Z887" s="923"/>
    </row>
    <row r="888" spans="1:26" ht="12.75">
      <c r="A888" s="923"/>
      <c r="B888" s="923"/>
      <c r="C888" s="923"/>
      <c r="D888" s="923"/>
      <c r="E888" s="923"/>
      <c r="F888" s="923"/>
      <c r="G888" s="923"/>
      <c r="H888" s="923"/>
      <c r="I888" s="923"/>
      <c r="J888" s="923"/>
      <c r="K888" s="923"/>
      <c r="L888" s="923"/>
      <c r="M888" s="923"/>
      <c r="N888" s="923"/>
      <c r="O888" s="923"/>
      <c r="P888" s="923"/>
      <c r="Q888" s="923"/>
      <c r="R888" s="923"/>
      <c r="S888" s="923"/>
      <c r="T888" s="923"/>
      <c r="U888" s="923"/>
      <c r="V888" s="923"/>
      <c r="W888" s="923"/>
      <c r="X888" s="923"/>
      <c r="Y888" s="923"/>
      <c r="Z888" s="923"/>
    </row>
    <row r="889" spans="1:26" ht="12.75">
      <c r="A889" s="923"/>
      <c r="B889" s="923"/>
      <c r="C889" s="923"/>
      <c r="D889" s="923"/>
      <c r="E889" s="923"/>
      <c r="F889" s="923"/>
      <c r="G889" s="923"/>
      <c r="H889" s="923"/>
      <c r="I889" s="923"/>
      <c r="J889" s="923"/>
      <c r="K889" s="923"/>
      <c r="L889" s="923"/>
      <c r="M889" s="923"/>
      <c r="N889" s="923"/>
      <c r="O889" s="923"/>
      <c r="P889" s="923"/>
      <c r="Q889" s="923"/>
      <c r="R889" s="923"/>
      <c r="S889" s="923"/>
      <c r="T889" s="923"/>
      <c r="U889" s="923"/>
      <c r="V889" s="923"/>
      <c r="W889" s="923"/>
      <c r="X889" s="923"/>
      <c r="Y889" s="923"/>
      <c r="Z889" s="923"/>
    </row>
    <row r="890" spans="1:26" ht="12.75">
      <c r="A890" s="923"/>
      <c r="B890" s="923"/>
      <c r="C890" s="923"/>
      <c r="D890" s="923"/>
      <c r="E890" s="923"/>
      <c r="F890" s="923"/>
      <c r="G890" s="923"/>
      <c r="H890" s="923"/>
      <c r="I890" s="923"/>
      <c r="J890" s="923"/>
      <c r="K890" s="923"/>
      <c r="L890" s="923"/>
      <c r="M890" s="923"/>
      <c r="N890" s="923"/>
      <c r="O890" s="923"/>
      <c r="P890" s="923"/>
      <c r="Q890" s="923"/>
      <c r="R890" s="923"/>
      <c r="S890" s="923"/>
      <c r="T890" s="923"/>
      <c r="U890" s="923"/>
      <c r="V890" s="923"/>
      <c r="W890" s="923"/>
      <c r="X890" s="923"/>
      <c r="Y890" s="923"/>
      <c r="Z890" s="923"/>
    </row>
    <row r="891" spans="1:26" ht="12.75">
      <c r="A891" s="923"/>
      <c r="B891" s="923"/>
      <c r="C891" s="923"/>
      <c r="D891" s="923"/>
      <c r="E891" s="923"/>
      <c r="F891" s="923"/>
      <c r="G891" s="923"/>
      <c r="H891" s="923"/>
      <c r="I891" s="923"/>
      <c r="J891" s="923"/>
      <c r="K891" s="923"/>
      <c r="L891" s="923"/>
      <c r="M891" s="923"/>
      <c r="N891" s="923"/>
      <c r="O891" s="923"/>
      <c r="P891" s="923"/>
      <c r="Q891" s="923"/>
      <c r="R891" s="923"/>
      <c r="S891" s="923"/>
      <c r="T891" s="923"/>
      <c r="U891" s="923"/>
      <c r="V891" s="923"/>
      <c r="W891" s="923"/>
      <c r="X891" s="923"/>
      <c r="Y891" s="923"/>
      <c r="Z891" s="923"/>
    </row>
    <row r="892" spans="1:26" ht="12.75">
      <c r="A892" s="923"/>
      <c r="B892" s="923"/>
      <c r="C892" s="923"/>
      <c r="D892" s="923"/>
      <c r="E892" s="923"/>
      <c r="F892" s="923"/>
      <c r="G892" s="923"/>
      <c r="H892" s="923"/>
      <c r="I892" s="923"/>
      <c r="J892" s="923"/>
      <c r="K892" s="923"/>
      <c r="L892" s="923"/>
      <c r="M892" s="923"/>
      <c r="N892" s="923"/>
      <c r="O892" s="923"/>
      <c r="P892" s="923"/>
      <c r="Q892" s="923"/>
      <c r="R892" s="923"/>
      <c r="S892" s="923"/>
      <c r="T892" s="923"/>
      <c r="U892" s="923"/>
      <c r="V892" s="923"/>
      <c r="W892" s="923"/>
      <c r="X892" s="923"/>
      <c r="Y892" s="923"/>
      <c r="Z892" s="923"/>
    </row>
    <row r="893" spans="1:26" ht="12.75">
      <c r="A893" s="923"/>
      <c r="B893" s="923"/>
      <c r="C893" s="923"/>
      <c r="D893" s="923"/>
      <c r="E893" s="923"/>
      <c r="F893" s="923"/>
      <c r="G893" s="923"/>
      <c r="H893" s="923"/>
      <c r="I893" s="923"/>
      <c r="J893" s="923"/>
      <c r="K893" s="923"/>
      <c r="L893" s="923"/>
      <c r="M893" s="923"/>
      <c r="N893" s="923"/>
      <c r="O893" s="923"/>
      <c r="P893" s="923"/>
      <c r="Q893" s="923"/>
      <c r="R893" s="923"/>
      <c r="S893" s="923"/>
      <c r="T893" s="923"/>
      <c r="U893" s="923"/>
      <c r="V893" s="923"/>
      <c r="W893" s="923"/>
      <c r="X893" s="923"/>
      <c r="Y893" s="923"/>
      <c r="Z893" s="923"/>
    </row>
    <row r="894" spans="1:26" ht="12.75">
      <c r="A894" s="923"/>
      <c r="B894" s="923"/>
      <c r="C894" s="923"/>
      <c r="D894" s="923"/>
      <c r="E894" s="923"/>
      <c r="F894" s="923"/>
      <c r="G894" s="923"/>
      <c r="H894" s="923"/>
      <c r="I894" s="923"/>
      <c r="J894" s="923"/>
      <c r="K894" s="923"/>
      <c r="L894" s="923"/>
      <c r="M894" s="923"/>
      <c r="N894" s="923"/>
      <c r="O894" s="923"/>
      <c r="P894" s="923"/>
      <c r="Q894" s="923"/>
      <c r="R894" s="923"/>
      <c r="S894" s="923"/>
      <c r="T894" s="923"/>
      <c r="U894" s="923"/>
      <c r="V894" s="923"/>
      <c r="W894" s="923"/>
      <c r="X894" s="923"/>
      <c r="Y894" s="923"/>
      <c r="Z894" s="923"/>
    </row>
    <row r="895" spans="1:26" ht="12.75">
      <c r="A895" s="923"/>
      <c r="B895" s="923"/>
      <c r="C895" s="923"/>
      <c r="D895" s="923"/>
      <c r="E895" s="923"/>
      <c r="F895" s="923"/>
      <c r="G895" s="923"/>
      <c r="H895" s="923"/>
      <c r="I895" s="923"/>
      <c r="J895" s="923"/>
      <c r="K895" s="923"/>
      <c r="L895" s="923"/>
      <c r="M895" s="923"/>
      <c r="N895" s="923"/>
      <c r="O895" s="923"/>
      <c r="P895" s="923"/>
      <c r="Q895" s="923"/>
      <c r="R895" s="923"/>
      <c r="S895" s="923"/>
      <c r="T895" s="923"/>
      <c r="U895" s="923"/>
      <c r="V895" s="923"/>
      <c r="W895" s="923"/>
      <c r="X895" s="923"/>
      <c r="Y895" s="923"/>
      <c r="Z895" s="923"/>
    </row>
    <row r="896" spans="1:26" ht="12.75">
      <c r="A896" s="923"/>
      <c r="B896" s="923"/>
      <c r="C896" s="923"/>
      <c r="D896" s="923"/>
      <c r="E896" s="923"/>
      <c r="F896" s="923"/>
      <c r="G896" s="923"/>
      <c r="H896" s="923"/>
      <c r="I896" s="923"/>
      <c r="J896" s="923"/>
      <c r="K896" s="923"/>
      <c r="L896" s="923"/>
      <c r="M896" s="923"/>
      <c r="N896" s="923"/>
      <c r="O896" s="923"/>
      <c r="P896" s="923"/>
      <c r="Q896" s="923"/>
      <c r="R896" s="923"/>
      <c r="S896" s="923"/>
      <c r="T896" s="923"/>
      <c r="U896" s="923"/>
      <c r="V896" s="923"/>
      <c r="W896" s="923"/>
      <c r="X896" s="923"/>
      <c r="Y896" s="923"/>
      <c r="Z896" s="923"/>
    </row>
    <row r="897" spans="1:26" ht="12.75">
      <c r="A897" s="923"/>
      <c r="B897" s="923"/>
      <c r="C897" s="923"/>
      <c r="D897" s="923"/>
      <c r="E897" s="923"/>
      <c r="F897" s="923"/>
      <c r="G897" s="923"/>
      <c r="H897" s="923"/>
      <c r="I897" s="923"/>
      <c r="J897" s="923"/>
      <c r="K897" s="923"/>
      <c r="L897" s="923"/>
      <c r="M897" s="923"/>
      <c r="N897" s="923"/>
      <c r="O897" s="923"/>
      <c r="P897" s="923"/>
      <c r="Q897" s="923"/>
      <c r="R897" s="923"/>
      <c r="S897" s="923"/>
      <c r="T897" s="923"/>
      <c r="U897" s="923"/>
      <c r="V897" s="923"/>
      <c r="W897" s="923"/>
      <c r="X897" s="923"/>
      <c r="Y897" s="923"/>
      <c r="Z897" s="923"/>
    </row>
    <row r="898" spans="1:26" ht="12.75">
      <c r="A898" s="923"/>
      <c r="B898" s="923"/>
      <c r="C898" s="923"/>
      <c r="D898" s="923"/>
      <c r="E898" s="923"/>
      <c r="F898" s="923"/>
      <c r="G898" s="923"/>
      <c r="H898" s="923"/>
      <c r="I898" s="923"/>
      <c r="J898" s="923"/>
      <c r="K898" s="923"/>
      <c r="L898" s="923"/>
      <c r="M898" s="923"/>
      <c r="N898" s="923"/>
      <c r="O898" s="923"/>
      <c r="P898" s="923"/>
      <c r="Q898" s="923"/>
      <c r="R898" s="923"/>
      <c r="S898" s="923"/>
      <c r="T898" s="923"/>
      <c r="U898" s="923"/>
      <c r="V898" s="923"/>
      <c r="W898" s="923"/>
      <c r="X898" s="923"/>
      <c r="Y898" s="923"/>
      <c r="Z898" s="923"/>
    </row>
    <row r="899" spans="1:26" ht="12.75">
      <c r="A899" s="923"/>
      <c r="B899" s="923"/>
      <c r="C899" s="923"/>
      <c r="D899" s="923"/>
      <c r="E899" s="923"/>
      <c r="F899" s="923"/>
      <c r="G899" s="923"/>
      <c r="H899" s="923"/>
      <c r="I899" s="923"/>
      <c r="J899" s="923"/>
      <c r="K899" s="923"/>
      <c r="L899" s="923"/>
      <c r="M899" s="923"/>
      <c r="N899" s="923"/>
      <c r="O899" s="923"/>
      <c r="P899" s="923"/>
      <c r="Q899" s="923"/>
      <c r="R899" s="923"/>
      <c r="S899" s="923"/>
      <c r="T899" s="923"/>
      <c r="U899" s="923"/>
      <c r="V899" s="923"/>
      <c r="W899" s="923"/>
      <c r="X899" s="923"/>
      <c r="Y899" s="923"/>
      <c r="Z899" s="923"/>
    </row>
    <row r="900" spans="1:26" ht="12.75">
      <c r="A900" s="923"/>
      <c r="B900" s="923"/>
      <c r="C900" s="923"/>
      <c r="D900" s="923"/>
      <c r="E900" s="923"/>
      <c r="F900" s="923"/>
      <c r="G900" s="923"/>
      <c r="H900" s="923"/>
      <c r="I900" s="923"/>
      <c r="J900" s="923"/>
      <c r="K900" s="923"/>
      <c r="L900" s="923"/>
      <c r="M900" s="923"/>
      <c r="N900" s="923"/>
      <c r="O900" s="923"/>
      <c r="P900" s="923"/>
      <c r="Q900" s="923"/>
      <c r="R900" s="923"/>
      <c r="S900" s="923"/>
      <c r="T900" s="923"/>
      <c r="U900" s="923"/>
      <c r="V900" s="923"/>
      <c r="W900" s="923"/>
      <c r="X900" s="923"/>
      <c r="Y900" s="923"/>
      <c r="Z900" s="923"/>
    </row>
    <row r="901" spans="1:26" ht="12.75">
      <c r="A901" s="923"/>
      <c r="B901" s="923"/>
      <c r="C901" s="923"/>
      <c r="D901" s="923"/>
      <c r="E901" s="923"/>
      <c r="F901" s="923"/>
      <c r="G901" s="923"/>
      <c r="H901" s="923"/>
      <c r="I901" s="923"/>
      <c r="J901" s="923"/>
      <c r="K901" s="923"/>
      <c r="L901" s="923"/>
      <c r="M901" s="923"/>
      <c r="N901" s="923"/>
      <c r="O901" s="923"/>
      <c r="P901" s="923"/>
      <c r="Q901" s="923"/>
      <c r="R901" s="923"/>
      <c r="S901" s="923"/>
      <c r="T901" s="923"/>
      <c r="U901" s="923"/>
      <c r="V901" s="923"/>
      <c r="W901" s="923"/>
      <c r="X901" s="923"/>
      <c r="Y901" s="923"/>
      <c r="Z901" s="923"/>
    </row>
    <row r="902" spans="1:26" ht="12.75">
      <c r="A902" s="923"/>
      <c r="B902" s="923"/>
      <c r="C902" s="923"/>
      <c r="D902" s="923"/>
      <c r="E902" s="923"/>
      <c r="F902" s="923"/>
      <c r="G902" s="923"/>
      <c r="H902" s="923"/>
      <c r="I902" s="923"/>
      <c r="J902" s="923"/>
      <c r="K902" s="923"/>
      <c r="L902" s="923"/>
      <c r="M902" s="923"/>
      <c r="N902" s="923"/>
      <c r="O902" s="923"/>
      <c r="P902" s="923"/>
      <c r="Q902" s="923"/>
      <c r="R902" s="923"/>
      <c r="S902" s="923"/>
      <c r="T902" s="923"/>
      <c r="U902" s="923"/>
      <c r="V902" s="923"/>
      <c r="W902" s="923"/>
      <c r="X902" s="923"/>
      <c r="Y902" s="923"/>
      <c r="Z902" s="923"/>
    </row>
    <row r="903" spans="1:26" ht="12.75">
      <c r="A903" s="923"/>
      <c r="B903" s="923"/>
      <c r="C903" s="923"/>
      <c r="D903" s="923"/>
      <c r="E903" s="923"/>
      <c r="F903" s="923"/>
      <c r="G903" s="923"/>
      <c r="H903" s="923"/>
      <c r="I903" s="923"/>
      <c r="J903" s="923"/>
      <c r="K903" s="923"/>
      <c r="L903" s="923"/>
      <c r="M903" s="923"/>
      <c r="N903" s="923"/>
      <c r="O903" s="923"/>
      <c r="P903" s="923"/>
      <c r="Q903" s="923"/>
      <c r="R903" s="923"/>
      <c r="S903" s="923"/>
      <c r="T903" s="923"/>
      <c r="U903" s="923"/>
      <c r="V903" s="923"/>
      <c r="W903" s="923"/>
      <c r="X903" s="923"/>
      <c r="Y903" s="923"/>
      <c r="Z903" s="923"/>
    </row>
    <row r="904" spans="1:26" ht="12.75">
      <c r="A904" s="923"/>
      <c r="B904" s="923"/>
      <c r="C904" s="923"/>
      <c r="D904" s="923"/>
      <c r="E904" s="923"/>
      <c r="F904" s="923"/>
      <c r="G904" s="923"/>
      <c r="H904" s="923"/>
      <c r="I904" s="923"/>
      <c r="J904" s="923"/>
      <c r="K904" s="923"/>
      <c r="L904" s="923"/>
      <c r="M904" s="923"/>
      <c r="N904" s="923"/>
      <c r="O904" s="923"/>
      <c r="P904" s="923"/>
      <c r="Q904" s="923"/>
      <c r="R904" s="923"/>
      <c r="S904" s="923"/>
      <c r="T904" s="923"/>
      <c r="U904" s="923"/>
      <c r="V904" s="923"/>
      <c r="W904" s="923"/>
      <c r="X904" s="923"/>
      <c r="Y904" s="923"/>
      <c r="Z904" s="923"/>
    </row>
    <row r="905" spans="1:26" ht="12.75">
      <c r="A905" s="923"/>
      <c r="B905" s="923"/>
      <c r="C905" s="923"/>
      <c r="D905" s="923"/>
      <c r="E905" s="923"/>
      <c r="F905" s="923"/>
      <c r="G905" s="923"/>
      <c r="H905" s="923"/>
      <c r="I905" s="923"/>
      <c r="J905" s="923"/>
      <c r="K905" s="923"/>
      <c r="L905" s="923"/>
      <c r="M905" s="923"/>
      <c r="N905" s="923"/>
      <c r="O905" s="923"/>
      <c r="P905" s="923"/>
      <c r="Q905" s="923"/>
      <c r="R905" s="923"/>
      <c r="S905" s="923"/>
      <c r="T905" s="923"/>
      <c r="U905" s="923"/>
      <c r="V905" s="923"/>
      <c r="W905" s="923"/>
      <c r="X905" s="923"/>
      <c r="Y905" s="923"/>
      <c r="Z905" s="923"/>
    </row>
    <row r="906" spans="1:26" ht="12.75">
      <c r="A906" s="923"/>
      <c r="B906" s="923"/>
      <c r="C906" s="923"/>
      <c r="D906" s="923"/>
      <c r="E906" s="923"/>
      <c r="F906" s="923"/>
      <c r="G906" s="923"/>
      <c r="H906" s="923"/>
      <c r="I906" s="923"/>
      <c r="J906" s="923"/>
      <c r="K906" s="923"/>
      <c r="L906" s="923"/>
      <c r="M906" s="923"/>
      <c r="N906" s="923"/>
      <c r="O906" s="923"/>
      <c r="P906" s="923"/>
      <c r="Q906" s="923"/>
      <c r="R906" s="923"/>
      <c r="S906" s="923"/>
      <c r="T906" s="923"/>
      <c r="U906" s="923"/>
      <c r="V906" s="923"/>
      <c r="W906" s="923"/>
      <c r="X906" s="923"/>
      <c r="Y906" s="923"/>
      <c r="Z906" s="923"/>
    </row>
    <row r="907" spans="1:26" ht="12.75">
      <c r="A907" s="923"/>
      <c r="B907" s="923"/>
      <c r="C907" s="923"/>
      <c r="D907" s="923"/>
      <c r="E907" s="923"/>
      <c r="F907" s="923"/>
      <c r="G907" s="923"/>
      <c r="H907" s="923"/>
      <c r="I907" s="923"/>
      <c r="J907" s="923"/>
      <c r="K907" s="923"/>
      <c r="L907" s="923"/>
      <c r="M907" s="923"/>
      <c r="N907" s="923"/>
      <c r="O907" s="923"/>
      <c r="P907" s="923"/>
      <c r="Q907" s="923"/>
      <c r="R907" s="923"/>
      <c r="S907" s="923"/>
      <c r="T907" s="923"/>
      <c r="U907" s="923"/>
      <c r="V907" s="923"/>
      <c r="W907" s="923"/>
      <c r="X907" s="923"/>
      <c r="Y907" s="923"/>
      <c r="Z907" s="923"/>
    </row>
    <row r="908" spans="1:26" ht="12.75">
      <c r="A908" s="923"/>
      <c r="B908" s="923"/>
      <c r="C908" s="923"/>
      <c r="D908" s="923"/>
      <c r="E908" s="923"/>
      <c r="F908" s="923"/>
      <c r="G908" s="923"/>
      <c r="H908" s="923"/>
      <c r="I908" s="923"/>
      <c r="J908" s="923"/>
      <c r="K908" s="923"/>
      <c r="L908" s="923"/>
      <c r="M908" s="923"/>
      <c r="N908" s="923"/>
      <c r="O908" s="923"/>
      <c r="P908" s="923"/>
      <c r="Q908" s="923"/>
      <c r="R908" s="923"/>
      <c r="S908" s="923"/>
      <c r="T908" s="923"/>
      <c r="U908" s="923"/>
      <c r="V908" s="923"/>
      <c r="W908" s="923"/>
      <c r="X908" s="923"/>
      <c r="Y908" s="923"/>
      <c r="Z908" s="923"/>
    </row>
    <row r="909" spans="1:26" ht="12.75">
      <c r="A909" s="923"/>
      <c r="B909" s="923"/>
      <c r="C909" s="923"/>
      <c r="D909" s="923"/>
      <c r="E909" s="923"/>
      <c r="F909" s="923"/>
      <c r="G909" s="923"/>
      <c r="H909" s="923"/>
      <c r="I909" s="923"/>
      <c r="J909" s="923"/>
      <c r="K909" s="923"/>
      <c r="L909" s="923"/>
      <c r="M909" s="923"/>
      <c r="N909" s="923"/>
      <c r="O909" s="923"/>
      <c r="P909" s="923"/>
      <c r="Q909" s="923"/>
      <c r="R909" s="923"/>
      <c r="S909" s="923"/>
      <c r="T909" s="923"/>
      <c r="U909" s="923"/>
      <c r="V909" s="923"/>
      <c r="W909" s="923"/>
      <c r="X909" s="923"/>
      <c r="Y909" s="923"/>
      <c r="Z909" s="923"/>
    </row>
    <row r="910" spans="1:26" ht="12.75">
      <c r="A910" s="923"/>
      <c r="B910" s="923"/>
      <c r="C910" s="923"/>
      <c r="D910" s="923"/>
      <c r="E910" s="923"/>
      <c r="F910" s="923"/>
      <c r="G910" s="923"/>
      <c r="H910" s="923"/>
      <c r="I910" s="923"/>
      <c r="J910" s="923"/>
      <c r="K910" s="923"/>
      <c r="L910" s="923"/>
      <c r="M910" s="923"/>
      <c r="N910" s="923"/>
      <c r="O910" s="923"/>
      <c r="P910" s="923"/>
      <c r="Q910" s="923"/>
      <c r="R910" s="923"/>
      <c r="S910" s="923"/>
      <c r="T910" s="923"/>
      <c r="U910" s="923"/>
      <c r="V910" s="923"/>
      <c r="W910" s="923"/>
      <c r="X910" s="923"/>
      <c r="Y910" s="923"/>
      <c r="Z910" s="923"/>
    </row>
    <row r="911" spans="1:26" ht="12.75">
      <c r="A911" s="923"/>
      <c r="B911" s="923"/>
      <c r="C911" s="923"/>
      <c r="D911" s="923"/>
      <c r="E911" s="923"/>
      <c r="F911" s="923"/>
      <c r="G911" s="923"/>
      <c r="H911" s="923"/>
      <c r="I911" s="923"/>
      <c r="J911" s="923"/>
      <c r="K911" s="923"/>
      <c r="L911" s="923"/>
      <c r="M911" s="923"/>
      <c r="N911" s="923"/>
      <c r="O911" s="923"/>
      <c r="P911" s="923"/>
      <c r="Q911" s="923"/>
      <c r="R911" s="923"/>
      <c r="S911" s="923"/>
      <c r="T911" s="923"/>
      <c r="U911" s="923"/>
      <c r="V911" s="923"/>
      <c r="W911" s="923"/>
      <c r="X911" s="923"/>
      <c r="Y911" s="923"/>
      <c r="Z911" s="923"/>
    </row>
    <row r="912" spans="1:26" ht="12.75">
      <c r="A912" s="923"/>
      <c r="B912" s="923"/>
      <c r="C912" s="923"/>
      <c r="D912" s="923"/>
      <c r="E912" s="923"/>
      <c r="F912" s="923"/>
      <c r="G912" s="923"/>
      <c r="H912" s="923"/>
      <c r="I912" s="923"/>
      <c r="J912" s="923"/>
      <c r="K912" s="923"/>
      <c r="L912" s="923"/>
      <c r="M912" s="923"/>
      <c r="N912" s="923"/>
      <c r="O912" s="923"/>
      <c r="P912" s="923"/>
      <c r="Q912" s="923"/>
      <c r="R912" s="923"/>
      <c r="S912" s="923"/>
      <c r="T912" s="923"/>
      <c r="U912" s="923"/>
      <c r="V912" s="923"/>
      <c r="W912" s="923"/>
      <c r="X912" s="923"/>
      <c r="Y912" s="923"/>
      <c r="Z912" s="923"/>
    </row>
    <row r="913" spans="1:26" ht="12.75">
      <c r="A913" s="923"/>
      <c r="B913" s="923"/>
      <c r="C913" s="923"/>
      <c r="D913" s="923"/>
      <c r="E913" s="923"/>
      <c r="F913" s="923"/>
      <c r="G913" s="923"/>
      <c r="H913" s="923"/>
      <c r="I913" s="923"/>
      <c r="J913" s="923"/>
      <c r="K913" s="923"/>
      <c r="L913" s="923"/>
      <c r="M913" s="923"/>
      <c r="N913" s="923"/>
      <c r="O913" s="923"/>
      <c r="P913" s="923"/>
      <c r="Q913" s="923"/>
      <c r="R913" s="923"/>
      <c r="S913" s="923"/>
      <c r="T913" s="923"/>
      <c r="U913" s="923"/>
      <c r="V913" s="923"/>
      <c r="W913" s="923"/>
      <c r="X913" s="923"/>
      <c r="Y913" s="923"/>
      <c r="Z913" s="923"/>
    </row>
    <row r="914" spans="1:26" ht="12.75">
      <c r="A914" s="923"/>
      <c r="B914" s="923"/>
      <c r="C914" s="923"/>
      <c r="D914" s="923"/>
      <c r="E914" s="923"/>
      <c r="F914" s="923"/>
      <c r="G914" s="923"/>
      <c r="H914" s="923"/>
      <c r="I914" s="923"/>
      <c r="J914" s="923"/>
      <c r="K914" s="923"/>
      <c r="L914" s="923"/>
      <c r="M914" s="923"/>
      <c r="N914" s="923"/>
      <c r="O914" s="923"/>
      <c r="P914" s="923"/>
      <c r="Q914" s="923"/>
      <c r="R914" s="923"/>
      <c r="S914" s="923"/>
      <c r="T914" s="923"/>
      <c r="U914" s="923"/>
      <c r="V914" s="923"/>
      <c r="W914" s="923"/>
      <c r="X914" s="923"/>
      <c r="Y914" s="923"/>
      <c r="Z914" s="923"/>
    </row>
    <row r="915" spans="1:26" ht="12.75">
      <c r="A915" s="923"/>
      <c r="B915" s="923"/>
      <c r="C915" s="923"/>
      <c r="D915" s="923"/>
      <c r="E915" s="923"/>
      <c r="F915" s="923"/>
      <c r="G915" s="923"/>
      <c r="H915" s="923"/>
      <c r="I915" s="923"/>
      <c r="J915" s="923"/>
      <c r="K915" s="923"/>
      <c r="L915" s="923"/>
      <c r="M915" s="923"/>
      <c r="N915" s="923"/>
      <c r="O915" s="923"/>
      <c r="P915" s="923"/>
      <c r="Q915" s="923"/>
      <c r="R915" s="923"/>
      <c r="S915" s="923"/>
      <c r="T915" s="923"/>
      <c r="U915" s="923"/>
      <c r="V915" s="923"/>
      <c r="W915" s="923"/>
      <c r="X915" s="923"/>
      <c r="Y915" s="923"/>
      <c r="Z915" s="923"/>
    </row>
    <row r="916" spans="1:26" ht="12.75">
      <c r="A916" s="923"/>
      <c r="B916" s="923"/>
      <c r="C916" s="923"/>
      <c r="D916" s="923"/>
      <c r="E916" s="923"/>
      <c r="F916" s="923"/>
      <c r="G916" s="923"/>
      <c r="H916" s="923"/>
      <c r="I916" s="923"/>
      <c r="J916" s="923"/>
      <c r="K916" s="923"/>
      <c r="L916" s="923"/>
      <c r="M916" s="923"/>
      <c r="N916" s="923"/>
      <c r="O916" s="923"/>
      <c r="P916" s="923"/>
      <c r="Q916" s="923"/>
      <c r="R916" s="923"/>
      <c r="S916" s="923"/>
      <c r="T916" s="923"/>
      <c r="U916" s="923"/>
      <c r="V916" s="923"/>
      <c r="W916" s="923"/>
      <c r="X916" s="923"/>
      <c r="Y916" s="923"/>
      <c r="Z916" s="923"/>
    </row>
    <row r="917" spans="1:26" ht="12.75">
      <c r="A917" s="923"/>
      <c r="B917" s="923"/>
      <c r="C917" s="923"/>
      <c r="D917" s="923"/>
      <c r="E917" s="923"/>
      <c r="F917" s="923"/>
      <c r="G917" s="923"/>
      <c r="H917" s="923"/>
      <c r="I917" s="923"/>
      <c r="J917" s="923"/>
      <c r="K917" s="923"/>
      <c r="L917" s="923"/>
      <c r="M917" s="923"/>
      <c r="N917" s="923"/>
      <c r="O917" s="923"/>
      <c r="P917" s="923"/>
      <c r="Q917" s="923"/>
      <c r="R917" s="923"/>
      <c r="S917" s="923"/>
      <c r="T917" s="923"/>
      <c r="U917" s="923"/>
      <c r="V917" s="923"/>
      <c r="W917" s="923"/>
      <c r="X917" s="923"/>
      <c r="Y917" s="923"/>
      <c r="Z917" s="923"/>
    </row>
    <row r="918" spans="1:26" ht="12.75">
      <c r="A918" s="923"/>
      <c r="B918" s="923"/>
      <c r="C918" s="923"/>
      <c r="D918" s="923"/>
      <c r="E918" s="923"/>
      <c r="F918" s="923"/>
      <c r="G918" s="923"/>
      <c r="H918" s="923"/>
      <c r="I918" s="923"/>
      <c r="J918" s="923"/>
      <c r="K918" s="923"/>
      <c r="L918" s="923"/>
      <c r="M918" s="923"/>
      <c r="N918" s="923"/>
      <c r="O918" s="923"/>
      <c r="P918" s="923"/>
      <c r="Q918" s="923"/>
      <c r="R918" s="923"/>
      <c r="S918" s="923"/>
      <c r="T918" s="923"/>
      <c r="U918" s="923"/>
      <c r="V918" s="923"/>
      <c r="W918" s="923"/>
      <c r="X918" s="923"/>
      <c r="Y918" s="923"/>
      <c r="Z918" s="923"/>
    </row>
    <row r="919" spans="1:26" ht="12.75">
      <c r="A919" s="923"/>
      <c r="B919" s="923"/>
      <c r="C919" s="923"/>
      <c r="D919" s="923"/>
      <c r="E919" s="923"/>
      <c r="F919" s="923"/>
      <c r="G919" s="923"/>
      <c r="H919" s="923"/>
      <c r="I919" s="923"/>
      <c r="J919" s="923"/>
      <c r="K919" s="923"/>
      <c r="L919" s="923"/>
      <c r="M919" s="923"/>
      <c r="N919" s="923"/>
      <c r="O919" s="923"/>
      <c r="P919" s="923"/>
      <c r="Q919" s="923"/>
      <c r="R919" s="923"/>
      <c r="S919" s="923"/>
      <c r="T919" s="923"/>
      <c r="U919" s="923"/>
      <c r="V919" s="923"/>
      <c r="W919" s="923"/>
      <c r="X919" s="923"/>
      <c r="Y919" s="923"/>
      <c r="Z919" s="923"/>
    </row>
    <row r="920" spans="1:26" ht="12.75">
      <c r="A920" s="923"/>
      <c r="B920" s="923"/>
      <c r="C920" s="923"/>
      <c r="D920" s="923"/>
      <c r="E920" s="923"/>
      <c r="F920" s="923"/>
      <c r="G920" s="923"/>
      <c r="H920" s="923"/>
      <c r="I920" s="923"/>
      <c r="J920" s="923"/>
      <c r="K920" s="923"/>
      <c r="L920" s="923"/>
      <c r="M920" s="923"/>
      <c r="N920" s="923"/>
      <c r="O920" s="923"/>
      <c r="P920" s="923"/>
      <c r="Q920" s="923"/>
      <c r="R920" s="923"/>
      <c r="S920" s="923"/>
      <c r="T920" s="923"/>
      <c r="U920" s="923"/>
      <c r="V920" s="923"/>
      <c r="W920" s="923"/>
      <c r="X920" s="923"/>
      <c r="Y920" s="923"/>
      <c r="Z920" s="923"/>
    </row>
    <row r="921" spans="1:26" ht="12.75">
      <c r="A921" s="923"/>
      <c r="B921" s="923"/>
      <c r="C921" s="923"/>
      <c r="D921" s="923"/>
      <c r="E921" s="923"/>
      <c r="F921" s="923"/>
      <c r="G921" s="923"/>
      <c r="H921" s="923"/>
      <c r="I921" s="923"/>
      <c r="J921" s="923"/>
      <c r="K921" s="923"/>
      <c r="L921" s="923"/>
      <c r="M921" s="923"/>
      <c r="N921" s="923"/>
      <c r="O921" s="923"/>
      <c r="P921" s="923"/>
      <c r="Q921" s="923"/>
      <c r="R921" s="923"/>
      <c r="S921" s="923"/>
      <c r="T921" s="923"/>
      <c r="U921" s="923"/>
      <c r="V921" s="923"/>
      <c r="W921" s="923"/>
      <c r="X921" s="923"/>
      <c r="Y921" s="923"/>
      <c r="Z921" s="923"/>
    </row>
    <row r="922" spans="1:26" ht="12.75">
      <c r="A922" s="923"/>
      <c r="B922" s="923"/>
      <c r="C922" s="923"/>
      <c r="D922" s="923"/>
      <c r="E922" s="923"/>
      <c r="F922" s="923"/>
      <c r="G922" s="923"/>
      <c r="H922" s="923"/>
      <c r="I922" s="923"/>
      <c r="J922" s="923"/>
      <c r="K922" s="923"/>
      <c r="L922" s="923"/>
      <c r="M922" s="923"/>
      <c r="N922" s="923"/>
      <c r="O922" s="923"/>
      <c r="P922" s="923"/>
      <c r="Q922" s="923"/>
      <c r="R922" s="923"/>
      <c r="S922" s="923"/>
      <c r="T922" s="923"/>
      <c r="U922" s="923"/>
      <c r="V922" s="923"/>
      <c r="W922" s="923"/>
      <c r="X922" s="923"/>
      <c r="Y922" s="923"/>
      <c r="Z922" s="923"/>
    </row>
    <row r="923" spans="1:26" ht="12.75">
      <c r="A923" s="923"/>
      <c r="B923" s="923"/>
      <c r="C923" s="923"/>
      <c r="D923" s="923"/>
      <c r="E923" s="923"/>
      <c r="F923" s="923"/>
      <c r="G923" s="923"/>
      <c r="H923" s="923"/>
      <c r="I923" s="923"/>
      <c r="J923" s="923"/>
      <c r="K923" s="923"/>
      <c r="L923" s="923"/>
      <c r="M923" s="923"/>
      <c r="N923" s="923"/>
      <c r="O923" s="923"/>
      <c r="P923" s="923"/>
      <c r="Q923" s="923"/>
      <c r="R923" s="923"/>
      <c r="S923" s="923"/>
      <c r="T923" s="923"/>
      <c r="U923" s="923"/>
      <c r="V923" s="923"/>
      <c r="W923" s="923"/>
      <c r="X923" s="923"/>
      <c r="Y923" s="923"/>
      <c r="Z923" s="923"/>
    </row>
    <row r="924" spans="1:26" ht="12.75">
      <c r="A924" s="923"/>
      <c r="B924" s="923"/>
      <c r="C924" s="923"/>
      <c r="D924" s="923"/>
      <c r="E924" s="923"/>
      <c r="F924" s="923"/>
      <c r="G924" s="923"/>
      <c r="H924" s="923"/>
      <c r="I924" s="923"/>
      <c r="J924" s="923"/>
      <c r="K924" s="923"/>
      <c r="L924" s="923"/>
      <c r="M924" s="923"/>
      <c r="N924" s="923"/>
      <c r="O924" s="923"/>
      <c r="P924" s="923"/>
      <c r="Q924" s="923"/>
      <c r="R924" s="923"/>
      <c r="S924" s="923"/>
      <c r="T924" s="923"/>
      <c r="U924" s="923"/>
      <c r="V924" s="923"/>
      <c r="W924" s="923"/>
      <c r="X924" s="923"/>
      <c r="Y924" s="923"/>
      <c r="Z924" s="923"/>
    </row>
    <row r="925" spans="1:26" ht="12.75">
      <c r="A925" s="923"/>
      <c r="B925" s="923"/>
      <c r="C925" s="923"/>
      <c r="D925" s="923"/>
      <c r="E925" s="923"/>
      <c r="F925" s="923"/>
      <c r="G925" s="923"/>
      <c r="H925" s="923"/>
      <c r="I925" s="923"/>
      <c r="J925" s="923"/>
      <c r="K925" s="923"/>
      <c r="L925" s="923"/>
      <c r="M925" s="923"/>
      <c r="N925" s="923"/>
      <c r="O925" s="923"/>
      <c r="P925" s="923"/>
      <c r="Q925" s="923"/>
      <c r="R925" s="923"/>
      <c r="S925" s="923"/>
      <c r="T925" s="923"/>
      <c r="U925" s="923"/>
      <c r="V925" s="923"/>
      <c r="W925" s="923"/>
      <c r="X925" s="923"/>
      <c r="Y925" s="923"/>
      <c r="Z925" s="923"/>
    </row>
    <row r="926" spans="1:26" ht="12.75">
      <c r="A926" s="923"/>
      <c r="B926" s="923"/>
      <c r="C926" s="923"/>
      <c r="D926" s="923"/>
      <c r="E926" s="923"/>
      <c r="F926" s="923"/>
      <c r="G926" s="923"/>
      <c r="H926" s="923"/>
      <c r="I926" s="923"/>
      <c r="J926" s="923"/>
      <c r="K926" s="923"/>
      <c r="L926" s="923"/>
      <c r="M926" s="923"/>
      <c r="N926" s="923"/>
      <c r="O926" s="923"/>
      <c r="P926" s="923"/>
      <c r="Q926" s="923"/>
      <c r="R926" s="923"/>
      <c r="S926" s="923"/>
      <c r="T926" s="923"/>
      <c r="U926" s="923"/>
      <c r="V926" s="923"/>
      <c r="W926" s="923"/>
      <c r="X926" s="923"/>
      <c r="Y926" s="923"/>
      <c r="Z926" s="923"/>
    </row>
    <row r="927" spans="1:26" ht="12.75">
      <c r="A927" s="923"/>
      <c r="B927" s="923"/>
      <c r="C927" s="923"/>
      <c r="D927" s="923"/>
      <c r="E927" s="923"/>
      <c r="F927" s="923"/>
      <c r="G927" s="923"/>
      <c r="H927" s="923"/>
      <c r="I927" s="923"/>
      <c r="J927" s="923"/>
      <c r="K927" s="923"/>
      <c r="L927" s="923"/>
      <c r="M927" s="923"/>
      <c r="N927" s="923"/>
      <c r="O927" s="923"/>
      <c r="P927" s="923"/>
      <c r="Q927" s="923"/>
      <c r="R927" s="923"/>
      <c r="S927" s="923"/>
      <c r="T927" s="923"/>
      <c r="U927" s="923"/>
      <c r="V927" s="923"/>
      <c r="W927" s="923"/>
      <c r="X927" s="923"/>
      <c r="Y927" s="923"/>
      <c r="Z927" s="923"/>
    </row>
    <row r="928" spans="1:26" ht="12.75">
      <c r="A928" s="923"/>
      <c r="B928" s="923"/>
      <c r="C928" s="923"/>
      <c r="D928" s="923"/>
      <c r="E928" s="923"/>
      <c r="F928" s="923"/>
      <c r="G928" s="923"/>
      <c r="H928" s="923"/>
      <c r="I928" s="923"/>
      <c r="J928" s="923"/>
      <c r="K928" s="923"/>
      <c r="L928" s="923"/>
      <c r="M928" s="923"/>
      <c r="N928" s="923"/>
      <c r="O928" s="923"/>
      <c r="P928" s="923"/>
      <c r="Q928" s="923"/>
      <c r="R928" s="923"/>
      <c r="S928" s="923"/>
      <c r="T928" s="923"/>
      <c r="U928" s="923"/>
      <c r="V928" s="923"/>
      <c r="W928" s="923"/>
      <c r="X928" s="923"/>
      <c r="Y928" s="923"/>
      <c r="Z928" s="923"/>
    </row>
    <row r="929" spans="1:26" ht="12.75">
      <c r="A929" s="923"/>
      <c r="B929" s="923"/>
      <c r="C929" s="923"/>
      <c r="D929" s="923"/>
      <c r="E929" s="923"/>
      <c r="F929" s="923"/>
      <c r="G929" s="923"/>
      <c r="H929" s="923"/>
      <c r="I929" s="923"/>
      <c r="J929" s="923"/>
      <c r="K929" s="923"/>
      <c r="L929" s="923"/>
      <c r="M929" s="923"/>
      <c r="N929" s="923"/>
      <c r="O929" s="923"/>
      <c r="P929" s="923"/>
      <c r="Q929" s="923"/>
      <c r="R929" s="923"/>
      <c r="S929" s="923"/>
      <c r="T929" s="923"/>
      <c r="U929" s="923"/>
      <c r="V929" s="923"/>
      <c r="W929" s="923"/>
      <c r="X929" s="923"/>
      <c r="Y929" s="923"/>
      <c r="Z929" s="923"/>
    </row>
    <row r="930" spans="1:26" ht="12.75">
      <c r="A930" s="923"/>
      <c r="B930" s="923"/>
      <c r="C930" s="923"/>
      <c r="D930" s="923"/>
      <c r="E930" s="923"/>
      <c r="F930" s="923"/>
      <c r="G930" s="923"/>
      <c r="H930" s="923"/>
      <c r="I930" s="923"/>
      <c r="J930" s="923"/>
      <c r="K930" s="923"/>
      <c r="L930" s="923"/>
      <c r="M930" s="923"/>
      <c r="N930" s="923"/>
      <c r="O930" s="923"/>
      <c r="P930" s="923"/>
      <c r="Q930" s="923"/>
      <c r="R930" s="923"/>
      <c r="S930" s="923"/>
      <c r="T930" s="923"/>
      <c r="U930" s="923"/>
      <c r="V930" s="923"/>
      <c r="W930" s="923"/>
      <c r="X930" s="923"/>
      <c r="Y930" s="923"/>
      <c r="Z930" s="923"/>
    </row>
    <row r="931" spans="1:26" ht="12.75">
      <c r="A931" s="923"/>
      <c r="B931" s="923"/>
      <c r="C931" s="923"/>
      <c r="D931" s="923"/>
      <c r="E931" s="923"/>
      <c r="F931" s="923"/>
      <c r="G931" s="923"/>
      <c r="H931" s="923"/>
      <c r="I931" s="923"/>
      <c r="J931" s="923"/>
      <c r="K931" s="923"/>
      <c r="L931" s="923"/>
      <c r="M931" s="923"/>
      <c r="N931" s="923"/>
      <c r="O931" s="923"/>
      <c r="P931" s="923"/>
      <c r="Q931" s="923"/>
      <c r="R931" s="923"/>
      <c r="S931" s="923"/>
      <c r="T931" s="923"/>
      <c r="U931" s="923"/>
      <c r="V931" s="923"/>
      <c r="W931" s="923"/>
      <c r="X931" s="923"/>
      <c r="Y931" s="923"/>
      <c r="Z931" s="923"/>
    </row>
    <row r="932" spans="1:26" ht="12.75">
      <c r="A932" s="923"/>
      <c r="B932" s="923"/>
      <c r="C932" s="923"/>
      <c r="D932" s="923"/>
      <c r="E932" s="923"/>
      <c r="F932" s="923"/>
      <c r="G932" s="923"/>
      <c r="H932" s="923"/>
      <c r="I932" s="923"/>
      <c r="J932" s="923"/>
      <c r="K932" s="923"/>
      <c r="L932" s="923"/>
      <c r="M932" s="923"/>
      <c r="N932" s="923"/>
      <c r="O932" s="923"/>
      <c r="P932" s="923"/>
      <c r="Q932" s="923"/>
      <c r="R932" s="923"/>
      <c r="S932" s="923"/>
      <c r="T932" s="923"/>
      <c r="U932" s="923"/>
      <c r="V932" s="923"/>
      <c r="W932" s="923"/>
      <c r="X932" s="923"/>
      <c r="Y932" s="923"/>
      <c r="Z932" s="923"/>
    </row>
    <row r="933" spans="1:26" ht="12.75">
      <c r="A933" s="923"/>
      <c r="B933" s="923"/>
      <c r="C933" s="923"/>
      <c r="D933" s="923"/>
      <c r="E933" s="923"/>
      <c r="F933" s="923"/>
      <c r="G933" s="923"/>
      <c r="H933" s="923"/>
      <c r="I933" s="923"/>
      <c r="J933" s="923"/>
      <c r="K933" s="923"/>
      <c r="L933" s="923"/>
      <c r="M933" s="923"/>
      <c r="N933" s="923"/>
      <c r="O933" s="923"/>
      <c r="P933" s="923"/>
      <c r="Q933" s="923"/>
      <c r="R933" s="923"/>
      <c r="S933" s="923"/>
      <c r="T933" s="923"/>
      <c r="U933" s="923"/>
      <c r="V933" s="923"/>
      <c r="W933" s="923"/>
      <c r="X933" s="923"/>
      <c r="Y933" s="923"/>
      <c r="Z933" s="923"/>
    </row>
    <row r="934" spans="1:26" ht="12.75">
      <c r="A934" s="923"/>
      <c r="B934" s="923"/>
      <c r="C934" s="923"/>
      <c r="D934" s="923"/>
      <c r="E934" s="923"/>
      <c r="F934" s="923"/>
      <c r="G934" s="923"/>
      <c r="H934" s="923"/>
      <c r="I934" s="923"/>
      <c r="J934" s="923"/>
      <c r="K934" s="923"/>
      <c r="L934" s="923"/>
      <c r="M934" s="923"/>
      <c r="N934" s="923"/>
      <c r="O934" s="923"/>
      <c r="P934" s="923"/>
      <c r="Q934" s="923"/>
      <c r="R934" s="923"/>
      <c r="S934" s="923"/>
      <c r="T934" s="923"/>
      <c r="U934" s="923"/>
      <c r="V934" s="923"/>
      <c r="W934" s="923"/>
      <c r="X934" s="923"/>
      <c r="Y934" s="923"/>
      <c r="Z934" s="923"/>
    </row>
    <row r="935" spans="1:26" ht="12.75">
      <c r="A935" s="923"/>
      <c r="B935" s="923"/>
      <c r="C935" s="923"/>
      <c r="D935" s="923"/>
      <c r="E935" s="923"/>
      <c r="F935" s="923"/>
      <c r="G935" s="923"/>
      <c r="H935" s="923"/>
      <c r="I935" s="923"/>
      <c r="J935" s="923"/>
      <c r="K935" s="923"/>
      <c r="L935" s="923"/>
      <c r="M935" s="923"/>
      <c r="N935" s="923"/>
      <c r="O935" s="923"/>
      <c r="P935" s="923"/>
      <c r="Q935" s="923"/>
      <c r="R935" s="923"/>
      <c r="S935" s="923"/>
      <c r="T935" s="923"/>
      <c r="U935" s="923"/>
      <c r="V935" s="923"/>
      <c r="W935" s="923"/>
      <c r="X935" s="923"/>
      <c r="Y935" s="923"/>
      <c r="Z935" s="923"/>
    </row>
    <row r="936" spans="1:26" ht="12.75">
      <c r="A936" s="923"/>
      <c r="B936" s="923"/>
      <c r="C936" s="923"/>
      <c r="D936" s="923"/>
      <c r="E936" s="923"/>
      <c r="F936" s="923"/>
      <c r="G936" s="923"/>
      <c r="H936" s="923"/>
      <c r="I936" s="923"/>
      <c r="J936" s="923"/>
      <c r="K936" s="923"/>
      <c r="L936" s="923"/>
      <c r="M936" s="923"/>
      <c r="N936" s="923"/>
      <c r="O936" s="923"/>
      <c r="P936" s="923"/>
      <c r="Q936" s="923"/>
      <c r="R936" s="923"/>
      <c r="S936" s="923"/>
      <c r="T936" s="923"/>
      <c r="U936" s="923"/>
      <c r="V936" s="923"/>
      <c r="W936" s="923"/>
      <c r="X936" s="923"/>
      <c r="Y936" s="923"/>
      <c r="Z936" s="923"/>
    </row>
    <row r="937" spans="1:26" ht="12.75">
      <c r="A937" s="923"/>
      <c r="B937" s="923"/>
      <c r="C937" s="923"/>
      <c r="D937" s="923"/>
      <c r="E937" s="923"/>
      <c r="F937" s="923"/>
      <c r="G937" s="923"/>
      <c r="H937" s="923"/>
      <c r="I937" s="923"/>
      <c r="J937" s="923"/>
      <c r="K937" s="923"/>
      <c r="L937" s="923"/>
      <c r="M937" s="923"/>
      <c r="N937" s="923"/>
      <c r="O937" s="923"/>
      <c r="P937" s="923"/>
      <c r="Q937" s="923"/>
      <c r="R937" s="923"/>
      <c r="S937" s="923"/>
      <c r="T937" s="923"/>
      <c r="U937" s="923"/>
      <c r="V937" s="923"/>
      <c r="W937" s="923"/>
      <c r="X937" s="923"/>
      <c r="Y937" s="923"/>
      <c r="Z937" s="923"/>
    </row>
    <row r="938" spans="1:26" ht="12.75">
      <c r="A938" s="923"/>
      <c r="B938" s="923"/>
      <c r="C938" s="923"/>
      <c r="D938" s="923"/>
      <c r="E938" s="923"/>
      <c r="F938" s="923"/>
      <c r="G938" s="923"/>
      <c r="H938" s="923"/>
      <c r="I938" s="923"/>
      <c r="J938" s="923"/>
      <c r="K938" s="923"/>
      <c r="L938" s="923"/>
      <c r="M938" s="923"/>
      <c r="N938" s="923"/>
      <c r="O938" s="923"/>
      <c r="P938" s="923"/>
      <c r="Q938" s="923"/>
      <c r="R938" s="923"/>
      <c r="S938" s="923"/>
      <c r="T938" s="923"/>
      <c r="U938" s="923"/>
      <c r="V938" s="923"/>
      <c r="W938" s="923"/>
      <c r="X938" s="923"/>
      <c r="Y938" s="923"/>
      <c r="Z938" s="923"/>
    </row>
    <row r="939" spans="1:26" ht="12.75">
      <c r="A939" s="923"/>
      <c r="B939" s="923"/>
      <c r="C939" s="923"/>
      <c r="D939" s="923"/>
      <c r="E939" s="923"/>
      <c r="F939" s="923"/>
      <c r="G939" s="923"/>
      <c r="H939" s="923"/>
      <c r="I939" s="923"/>
      <c r="J939" s="923"/>
      <c r="K939" s="923"/>
      <c r="L939" s="923"/>
      <c r="M939" s="923"/>
      <c r="N939" s="923"/>
      <c r="O939" s="923"/>
      <c r="P939" s="923"/>
      <c r="Q939" s="923"/>
      <c r="R939" s="923"/>
      <c r="S939" s="923"/>
      <c r="T939" s="923"/>
      <c r="U939" s="923"/>
      <c r="V939" s="923"/>
      <c r="W939" s="923"/>
      <c r="X939" s="923"/>
      <c r="Y939" s="923"/>
      <c r="Z939" s="923"/>
    </row>
    <row r="940" spans="1:26" ht="12.75">
      <c r="A940" s="923"/>
      <c r="B940" s="923"/>
      <c r="C940" s="923"/>
      <c r="D940" s="923"/>
      <c r="E940" s="923"/>
      <c r="F940" s="923"/>
      <c r="G940" s="923"/>
      <c r="H940" s="923"/>
      <c r="I940" s="923"/>
      <c r="J940" s="923"/>
      <c r="K940" s="923"/>
      <c r="L940" s="923"/>
      <c r="M940" s="923"/>
      <c r="N940" s="923"/>
      <c r="O940" s="923"/>
      <c r="P940" s="923"/>
      <c r="Q940" s="923"/>
      <c r="R940" s="923"/>
      <c r="S940" s="923"/>
      <c r="T940" s="923"/>
      <c r="U940" s="923"/>
      <c r="V940" s="923"/>
      <c r="W940" s="923"/>
      <c r="X940" s="923"/>
      <c r="Y940" s="923"/>
      <c r="Z940" s="923"/>
    </row>
    <row r="941" spans="1:26" ht="12.75">
      <c r="A941" s="923"/>
      <c r="B941" s="923"/>
      <c r="C941" s="923"/>
      <c r="D941" s="923"/>
      <c r="E941" s="923"/>
      <c r="F941" s="923"/>
      <c r="G941" s="923"/>
      <c r="H941" s="923"/>
      <c r="I941" s="923"/>
      <c r="J941" s="923"/>
      <c r="K941" s="923"/>
      <c r="L941" s="923"/>
      <c r="M941" s="923"/>
      <c r="N941" s="923"/>
      <c r="O941" s="923"/>
      <c r="P941" s="923"/>
      <c r="Q941" s="923"/>
      <c r="R941" s="923"/>
      <c r="S941" s="923"/>
      <c r="T941" s="923"/>
      <c r="U941" s="923"/>
      <c r="V941" s="923"/>
      <c r="W941" s="923"/>
      <c r="X941" s="923"/>
      <c r="Y941" s="923"/>
      <c r="Z941" s="923"/>
    </row>
    <row r="942" spans="1:26" ht="12.75">
      <c r="A942" s="923"/>
      <c r="B942" s="923"/>
      <c r="C942" s="923"/>
      <c r="D942" s="923"/>
      <c r="E942" s="923"/>
      <c r="F942" s="923"/>
      <c r="G942" s="923"/>
      <c r="H942" s="923"/>
      <c r="I942" s="923"/>
      <c r="J942" s="923"/>
      <c r="K942" s="923"/>
      <c r="L942" s="923"/>
      <c r="M942" s="923"/>
      <c r="N942" s="923"/>
      <c r="O942" s="923"/>
      <c r="P942" s="923"/>
      <c r="Q942" s="923"/>
      <c r="R942" s="923"/>
      <c r="S942" s="923"/>
      <c r="T942" s="923"/>
      <c r="U942" s="923"/>
      <c r="V942" s="923"/>
      <c r="W942" s="923"/>
      <c r="X942" s="923"/>
      <c r="Y942" s="923"/>
      <c r="Z942" s="923"/>
    </row>
    <row r="943" spans="1:26" ht="12.75">
      <c r="A943" s="923"/>
      <c r="B943" s="923"/>
      <c r="C943" s="923"/>
      <c r="D943" s="923"/>
      <c r="E943" s="923"/>
      <c r="F943" s="923"/>
      <c r="G943" s="923"/>
      <c r="H943" s="923"/>
      <c r="I943" s="923"/>
      <c r="J943" s="923"/>
      <c r="K943" s="923"/>
      <c r="L943" s="923"/>
      <c r="M943" s="923"/>
      <c r="N943" s="923"/>
      <c r="O943" s="923"/>
      <c r="P943" s="923"/>
      <c r="Q943" s="923"/>
      <c r="R943" s="923"/>
      <c r="S943" s="923"/>
      <c r="T943" s="923"/>
      <c r="U943" s="923"/>
      <c r="V943" s="923"/>
      <c r="W943" s="923"/>
      <c r="X943" s="923"/>
      <c r="Y943" s="923"/>
      <c r="Z943" s="923"/>
    </row>
    <row r="944" spans="1:26" ht="12.75">
      <c r="A944" s="923"/>
      <c r="B944" s="923"/>
      <c r="C944" s="923"/>
      <c r="D944" s="923"/>
      <c r="E944" s="923"/>
      <c r="F944" s="923"/>
      <c r="G944" s="923"/>
      <c r="H944" s="923"/>
      <c r="I944" s="923"/>
      <c r="J944" s="923"/>
      <c r="K944" s="923"/>
      <c r="L944" s="923"/>
      <c r="M944" s="923"/>
      <c r="N944" s="923"/>
      <c r="O944" s="923"/>
      <c r="P944" s="923"/>
      <c r="Q944" s="923"/>
      <c r="R944" s="923"/>
      <c r="S944" s="923"/>
      <c r="T944" s="923"/>
      <c r="U944" s="923"/>
      <c r="V944" s="923"/>
      <c r="W944" s="923"/>
      <c r="X944" s="923"/>
      <c r="Y944" s="923"/>
      <c r="Z944" s="923"/>
    </row>
    <row r="945" spans="1:26" ht="12.75">
      <c r="A945" s="923"/>
      <c r="B945" s="923"/>
      <c r="C945" s="923"/>
      <c r="D945" s="923"/>
      <c r="E945" s="923"/>
      <c r="F945" s="923"/>
      <c r="G945" s="923"/>
      <c r="H945" s="923"/>
      <c r="I945" s="923"/>
      <c r="J945" s="923"/>
      <c r="K945" s="923"/>
      <c r="L945" s="923"/>
      <c r="M945" s="923"/>
      <c r="N945" s="923"/>
      <c r="O945" s="923"/>
      <c r="P945" s="923"/>
      <c r="Q945" s="923"/>
      <c r="R945" s="923"/>
      <c r="S945" s="923"/>
      <c r="T945" s="923"/>
      <c r="U945" s="923"/>
      <c r="V945" s="923"/>
      <c r="W945" s="923"/>
      <c r="X945" s="923"/>
      <c r="Y945" s="923"/>
      <c r="Z945" s="923"/>
    </row>
    <row r="946" spans="1:26" ht="12.75">
      <c r="A946" s="923"/>
      <c r="B946" s="923"/>
      <c r="C946" s="923"/>
      <c r="D946" s="923"/>
      <c r="E946" s="923"/>
      <c r="F946" s="923"/>
      <c r="G946" s="923"/>
      <c r="H946" s="923"/>
      <c r="I946" s="923"/>
      <c r="J946" s="923"/>
      <c r="K946" s="923"/>
      <c r="L946" s="923"/>
      <c r="M946" s="923"/>
      <c r="N946" s="923"/>
      <c r="O946" s="923"/>
      <c r="P946" s="923"/>
      <c r="Q946" s="923"/>
      <c r="R946" s="923"/>
      <c r="S946" s="923"/>
      <c r="T946" s="923"/>
      <c r="U946" s="923"/>
      <c r="V946" s="923"/>
      <c r="W946" s="923"/>
      <c r="X946" s="923"/>
      <c r="Y946" s="923"/>
      <c r="Z946" s="923"/>
    </row>
    <row r="947" spans="1:26" ht="12.75">
      <c r="A947" s="923"/>
      <c r="B947" s="923"/>
      <c r="C947" s="923"/>
      <c r="D947" s="923"/>
      <c r="E947" s="923"/>
      <c r="F947" s="923"/>
      <c r="G947" s="923"/>
      <c r="H947" s="923"/>
      <c r="I947" s="923"/>
      <c r="J947" s="923"/>
      <c r="K947" s="923"/>
      <c r="L947" s="923"/>
      <c r="M947" s="923"/>
      <c r="N947" s="923"/>
      <c r="O947" s="923"/>
      <c r="P947" s="923"/>
      <c r="Q947" s="923"/>
      <c r="R947" s="923"/>
      <c r="S947" s="923"/>
      <c r="T947" s="923"/>
      <c r="U947" s="923"/>
      <c r="V947" s="923"/>
      <c r="W947" s="923"/>
      <c r="X947" s="923"/>
      <c r="Y947" s="923"/>
      <c r="Z947" s="923"/>
    </row>
    <row r="948" spans="1:26" ht="12.75">
      <c r="A948" s="923"/>
      <c r="B948" s="923"/>
      <c r="C948" s="923"/>
      <c r="D948" s="923"/>
      <c r="E948" s="923"/>
      <c r="F948" s="923"/>
      <c r="G948" s="923"/>
      <c r="H948" s="923"/>
      <c r="I948" s="923"/>
      <c r="J948" s="923"/>
      <c r="K948" s="923"/>
      <c r="L948" s="923"/>
      <c r="M948" s="923"/>
      <c r="N948" s="923"/>
      <c r="O948" s="923"/>
      <c r="P948" s="923"/>
      <c r="Q948" s="923"/>
      <c r="R948" s="923"/>
      <c r="S948" s="923"/>
      <c r="T948" s="923"/>
      <c r="U948" s="923"/>
      <c r="V948" s="923"/>
      <c r="W948" s="923"/>
      <c r="X948" s="923"/>
      <c r="Y948" s="923"/>
      <c r="Z948" s="923"/>
    </row>
    <row r="949" spans="1:26" ht="12.75">
      <c r="A949" s="923"/>
      <c r="B949" s="923"/>
      <c r="C949" s="923"/>
      <c r="D949" s="923"/>
      <c r="E949" s="923"/>
      <c r="F949" s="923"/>
      <c r="G949" s="923"/>
      <c r="H949" s="923"/>
      <c r="I949" s="923"/>
      <c r="J949" s="923"/>
      <c r="K949" s="923"/>
      <c r="L949" s="923"/>
      <c r="M949" s="923"/>
      <c r="N949" s="923"/>
      <c r="O949" s="923"/>
      <c r="P949" s="923"/>
      <c r="Q949" s="923"/>
      <c r="R949" s="923"/>
      <c r="S949" s="923"/>
      <c r="T949" s="923"/>
      <c r="U949" s="923"/>
      <c r="V949" s="923"/>
      <c r="W949" s="923"/>
      <c r="X949" s="923"/>
      <c r="Y949" s="923"/>
      <c r="Z949" s="923"/>
    </row>
    <row r="950" spans="1:26" ht="12.75">
      <c r="A950" s="923"/>
      <c r="B950" s="923"/>
      <c r="C950" s="923"/>
      <c r="D950" s="923"/>
      <c r="E950" s="923"/>
      <c r="F950" s="923"/>
      <c r="G950" s="923"/>
      <c r="H950" s="923"/>
      <c r="I950" s="923"/>
      <c r="J950" s="923"/>
      <c r="K950" s="923"/>
      <c r="L950" s="923"/>
      <c r="M950" s="923"/>
      <c r="N950" s="923"/>
      <c r="O950" s="923"/>
      <c r="P950" s="923"/>
      <c r="Q950" s="923"/>
      <c r="R950" s="923"/>
      <c r="S950" s="923"/>
      <c r="T950" s="923"/>
      <c r="U950" s="923"/>
      <c r="V950" s="923"/>
      <c r="W950" s="923"/>
      <c r="X950" s="923"/>
      <c r="Y950" s="923"/>
      <c r="Z950" s="923"/>
    </row>
    <row r="951" spans="1:26" ht="12.75">
      <c r="A951" s="923"/>
      <c r="B951" s="923"/>
      <c r="C951" s="923"/>
      <c r="D951" s="923"/>
      <c r="E951" s="923"/>
      <c r="F951" s="923"/>
      <c r="G951" s="923"/>
      <c r="H951" s="923"/>
      <c r="I951" s="923"/>
      <c r="J951" s="923"/>
      <c r="K951" s="923"/>
      <c r="L951" s="923"/>
      <c r="M951" s="923"/>
      <c r="N951" s="923"/>
      <c r="O951" s="923"/>
      <c r="P951" s="923"/>
      <c r="Q951" s="923"/>
      <c r="R951" s="923"/>
      <c r="S951" s="923"/>
      <c r="T951" s="923"/>
      <c r="U951" s="923"/>
      <c r="V951" s="923"/>
      <c r="W951" s="923"/>
      <c r="X951" s="923"/>
      <c r="Y951" s="923"/>
      <c r="Z951" s="923"/>
    </row>
    <row r="952" spans="1:26" ht="12.75">
      <c r="A952" s="923"/>
      <c r="B952" s="923"/>
      <c r="C952" s="923"/>
      <c r="D952" s="923"/>
      <c r="E952" s="923"/>
      <c r="F952" s="923"/>
      <c r="G952" s="923"/>
      <c r="H952" s="923"/>
      <c r="I952" s="923"/>
      <c r="J952" s="923"/>
      <c r="K952" s="923"/>
      <c r="L952" s="923"/>
      <c r="M952" s="923"/>
      <c r="N952" s="923"/>
      <c r="O952" s="923"/>
      <c r="P952" s="923"/>
      <c r="Q952" s="923"/>
      <c r="R952" s="923"/>
      <c r="S952" s="923"/>
      <c r="T952" s="923"/>
      <c r="U952" s="923"/>
      <c r="V952" s="923"/>
      <c r="W952" s="923"/>
      <c r="X952" s="923"/>
      <c r="Y952" s="923"/>
      <c r="Z952" s="923"/>
    </row>
    <row r="953" spans="1:26" ht="12.75">
      <c r="A953" s="923"/>
      <c r="B953" s="923"/>
      <c r="C953" s="923"/>
      <c r="D953" s="923"/>
      <c r="E953" s="923"/>
      <c r="F953" s="923"/>
      <c r="G953" s="923"/>
      <c r="H953" s="923"/>
      <c r="I953" s="923"/>
      <c r="J953" s="923"/>
      <c r="K953" s="923"/>
      <c r="L953" s="923"/>
      <c r="M953" s="923"/>
      <c r="N953" s="923"/>
      <c r="O953" s="923"/>
      <c r="P953" s="923"/>
      <c r="Q953" s="923"/>
      <c r="R953" s="923"/>
      <c r="S953" s="923"/>
      <c r="T953" s="923"/>
      <c r="U953" s="923"/>
      <c r="V953" s="923"/>
      <c r="W953" s="923"/>
      <c r="X953" s="923"/>
      <c r="Y953" s="923"/>
      <c r="Z953" s="923"/>
    </row>
    <row r="954" spans="1:26" ht="12.75">
      <c r="A954" s="923"/>
      <c r="B954" s="923"/>
      <c r="C954" s="923"/>
      <c r="D954" s="923"/>
      <c r="E954" s="923"/>
      <c r="F954" s="923"/>
      <c r="G954" s="923"/>
      <c r="H954" s="923"/>
      <c r="I954" s="923"/>
      <c r="J954" s="923"/>
      <c r="K954" s="923"/>
      <c r="L954" s="923"/>
      <c r="M954" s="923"/>
      <c r="N954" s="923"/>
      <c r="O954" s="923"/>
      <c r="P954" s="923"/>
      <c r="Q954" s="923"/>
      <c r="R954" s="923"/>
      <c r="S954" s="923"/>
      <c r="T954" s="923"/>
      <c r="U954" s="923"/>
      <c r="V954" s="923"/>
      <c r="W954" s="923"/>
      <c r="X954" s="923"/>
      <c r="Y954" s="923"/>
      <c r="Z954" s="923"/>
    </row>
    <row r="955" spans="1:26" ht="12.75">
      <c r="A955" s="923"/>
      <c r="B955" s="923"/>
      <c r="C955" s="923"/>
      <c r="D955" s="923"/>
      <c r="E955" s="923"/>
      <c r="F955" s="923"/>
      <c r="G955" s="923"/>
      <c r="H955" s="923"/>
      <c r="I955" s="923"/>
      <c r="J955" s="923"/>
      <c r="K955" s="923"/>
      <c r="L955" s="923"/>
      <c r="M955" s="923"/>
      <c r="N955" s="923"/>
      <c r="O955" s="923"/>
      <c r="P955" s="923"/>
      <c r="Q955" s="923"/>
      <c r="R955" s="923"/>
      <c r="S955" s="923"/>
      <c r="T955" s="923"/>
      <c r="U955" s="923"/>
      <c r="V955" s="923"/>
      <c r="W955" s="923"/>
      <c r="X955" s="923"/>
      <c r="Y955" s="923"/>
      <c r="Z955" s="923"/>
    </row>
    <row r="956" spans="1:26" ht="12.75">
      <c r="A956" s="923"/>
      <c r="B956" s="923"/>
      <c r="C956" s="923"/>
      <c r="D956" s="923"/>
      <c r="E956" s="923"/>
      <c r="F956" s="923"/>
      <c r="G956" s="923"/>
      <c r="H956" s="923"/>
      <c r="I956" s="923"/>
      <c r="J956" s="923"/>
      <c r="K956" s="923"/>
      <c r="L956" s="923"/>
      <c r="M956" s="923"/>
      <c r="N956" s="923"/>
      <c r="O956" s="923"/>
      <c r="P956" s="923"/>
      <c r="Q956" s="923"/>
      <c r="R956" s="923"/>
      <c r="S956" s="923"/>
      <c r="T956" s="923"/>
      <c r="U956" s="923"/>
      <c r="V956" s="923"/>
      <c r="W956" s="923"/>
      <c r="X956" s="923"/>
      <c r="Y956" s="923"/>
      <c r="Z956" s="923"/>
    </row>
    <row r="957" spans="1:26" ht="12.75">
      <c r="A957" s="923"/>
      <c r="B957" s="923"/>
      <c r="C957" s="923"/>
      <c r="D957" s="923"/>
      <c r="E957" s="923"/>
      <c r="F957" s="923"/>
      <c r="G957" s="923"/>
      <c r="H957" s="923"/>
      <c r="I957" s="923"/>
      <c r="J957" s="923"/>
      <c r="K957" s="923"/>
      <c r="L957" s="923"/>
      <c r="M957" s="923"/>
      <c r="N957" s="923"/>
      <c r="O957" s="923"/>
      <c r="P957" s="923"/>
      <c r="Q957" s="923"/>
      <c r="R957" s="923"/>
      <c r="S957" s="923"/>
      <c r="T957" s="923"/>
      <c r="U957" s="923"/>
      <c r="V957" s="923"/>
      <c r="W957" s="923"/>
      <c r="X957" s="923"/>
      <c r="Y957" s="923"/>
      <c r="Z957" s="923"/>
    </row>
    <row r="958" spans="1:26" ht="12.75">
      <c r="A958" s="923"/>
      <c r="B958" s="923"/>
      <c r="C958" s="923"/>
      <c r="D958" s="923"/>
      <c r="E958" s="923"/>
      <c r="F958" s="923"/>
      <c r="G958" s="923"/>
      <c r="H958" s="923"/>
      <c r="I958" s="923"/>
      <c r="J958" s="923"/>
      <c r="K958" s="923"/>
      <c r="L958" s="923"/>
      <c r="M958" s="923"/>
      <c r="N958" s="923"/>
      <c r="O958" s="923"/>
      <c r="P958" s="923"/>
      <c r="Q958" s="923"/>
      <c r="R958" s="923"/>
      <c r="S958" s="923"/>
      <c r="T958" s="923"/>
      <c r="U958" s="923"/>
      <c r="V958" s="923"/>
      <c r="W958" s="923"/>
      <c r="X958" s="923"/>
      <c r="Y958" s="923"/>
      <c r="Z958" s="923"/>
    </row>
    <row r="959" spans="1:26" ht="12.75">
      <c r="A959" s="923"/>
      <c r="B959" s="923"/>
      <c r="C959" s="923"/>
      <c r="D959" s="923"/>
      <c r="E959" s="923"/>
      <c r="F959" s="923"/>
      <c r="G959" s="923"/>
      <c r="H959" s="923"/>
      <c r="I959" s="923"/>
      <c r="J959" s="923"/>
      <c r="K959" s="923"/>
      <c r="L959" s="923"/>
      <c r="M959" s="923"/>
      <c r="N959" s="923"/>
      <c r="O959" s="923"/>
      <c r="P959" s="923"/>
      <c r="Q959" s="923"/>
      <c r="R959" s="923"/>
      <c r="S959" s="923"/>
      <c r="T959" s="923"/>
      <c r="U959" s="923"/>
      <c r="V959" s="923"/>
      <c r="W959" s="923"/>
      <c r="X959" s="923"/>
      <c r="Y959" s="923"/>
      <c r="Z959" s="923"/>
    </row>
    <row r="960" spans="1:26" ht="12.75">
      <c r="A960" s="923"/>
      <c r="B960" s="923"/>
      <c r="C960" s="923"/>
      <c r="D960" s="923"/>
      <c r="E960" s="923"/>
      <c r="F960" s="923"/>
      <c r="G960" s="923"/>
      <c r="H960" s="923"/>
      <c r="I960" s="923"/>
      <c r="J960" s="923"/>
      <c r="K960" s="923"/>
      <c r="L960" s="923"/>
      <c r="M960" s="923"/>
      <c r="N960" s="923"/>
      <c r="O960" s="923"/>
      <c r="P960" s="923"/>
      <c r="Q960" s="923"/>
      <c r="R960" s="923"/>
      <c r="S960" s="923"/>
      <c r="T960" s="923"/>
      <c r="U960" s="923"/>
      <c r="V960" s="923"/>
      <c r="W960" s="923"/>
      <c r="X960" s="923"/>
      <c r="Y960" s="923"/>
      <c r="Z960" s="923"/>
    </row>
    <row r="961" spans="1:26" ht="12.75">
      <c r="A961" s="923"/>
      <c r="B961" s="923"/>
      <c r="C961" s="923"/>
      <c r="D961" s="923"/>
      <c r="E961" s="923"/>
      <c r="F961" s="923"/>
      <c r="G961" s="923"/>
      <c r="H961" s="923"/>
      <c r="I961" s="923"/>
      <c r="J961" s="923"/>
      <c r="K961" s="923"/>
      <c r="L961" s="923"/>
      <c r="M961" s="923"/>
      <c r="N961" s="923"/>
      <c r="O961" s="923"/>
      <c r="P961" s="923"/>
      <c r="Q961" s="923"/>
      <c r="R961" s="923"/>
      <c r="S961" s="923"/>
      <c r="T961" s="923"/>
      <c r="U961" s="923"/>
      <c r="V961" s="923"/>
      <c r="W961" s="923"/>
      <c r="X961" s="923"/>
      <c r="Y961" s="923"/>
      <c r="Z961" s="923"/>
    </row>
    <row r="962" spans="1:26" ht="12.75">
      <c r="A962" s="923"/>
      <c r="B962" s="923"/>
      <c r="C962" s="923"/>
      <c r="D962" s="923"/>
      <c r="E962" s="923"/>
      <c r="F962" s="923"/>
      <c r="G962" s="923"/>
      <c r="H962" s="923"/>
      <c r="I962" s="923"/>
      <c r="J962" s="923"/>
      <c r="K962" s="923"/>
      <c r="L962" s="923"/>
      <c r="M962" s="923"/>
      <c r="N962" s="923"/>
      <c r="O962" s="923"/>
      <c r="P962" s="923"/>
      <c r="Q962" s="923"/>
      <c r="R962" s="923"/>
      <c r="S962" s="923"/>
      <c r="T962" s="923"/>
      <c r="U962" s="923"/>
      <c r="V962" s="923"/>
      <c r="W962" s="923"/>
      <c r="X962" s="923"/>
      <c r="Y962" s="923"/>
      <c r="Z962" s="923"/>
    </row>
    <row r="963" spans="1:26" ht="12.75">
      <c r="A963" s="923"/>
      <c r="B963" s="923"/>
      <c r="C963" s="923"/>
      <c r="D963" s="923"/>
      <c r="E963" s="923"/>
      <c r="F963" s="923"/>
      <c r="G963" s="923"/>
      <c r="H963" s="923"/>
      <c r="I963" s="923"/>
      <c r="J963" s="923"/>
      <c r="K963" s="923"/>
      <c r="L963" s="923"/>
      <c r="M963" s="923"/>
      <c r="N963" s="923"/>
      <c r="O963" s="923"/>
      <c r="P963" s="923"/>
      <c r="Q963" s="923"/>
      <c r="R963" s="923"/>
      <c r="S963" s="923"/>
      <c r="T963" s="923"/>
      <c r="U963" s="923"/>
      <c r="V963" s="923"/>
      <c r="W963" s="923"/>
      <c r="X963" s="923"/>
      <c r="Y963" s="923"/>
      <c r="Z963" s="923"/>
    </row>
    <row r="964" spans="1:26" ht="12.75">
      <c r="A964" s="923"/>
      <c r="B964" s="923"/>
      <c r="C964" s="923"/>
      <c r="D964" s="923"/>
      <c r="E964" s="923"/>
      <c r="F964" s="923"/>
      <c r="G964" s="923"/>
      <c r="H964" s="923"/>
      <c r="I964" s="923"/>
      <c r="J964" s="923"/>
      <c r="K964" s="923"/>
      <c r="L964" s="923"/>
      <c r="M964" s="923"/>
      <c r="N964" s="923"/>
      <c r="O964" s="923"/>
      <c r="P964" s="923"/>
      <c r="Q964" s="923"/>
      <c r="R964" s="923"/>
      <c r="S964" s="923"/>
      <c r="T964" s="923"/>
      <c r="U964" s="923"/>
      <c r="V964" s="923"/>
      <c r="W964" s="923"/>
      <c r="X964" s="923"/>
      <c r="Y964" s="923"/>
      <c r="Z964" s="923"/>
    </row>
    <row r="965" spans="1:26" ht="12.75">
      <c r="A965" s="923"/>
      <c r="B965" s="923"/>
      <c r="C965" s="923"/>
      <c r="D965" s="923"/>
      <c r="E965" s="923"/>
      <c r="F965" s="923"/>
      <c r="G965" s="923"/>
      <c r="H965" s="923"/>
      <c r="I965" s="923"/>
      <c r="J965" s="923"/>
      <c r="K965" s="923"/>
      <c r="L965" s="923"/>
      <c r="M965" s="923"/>
      <c r="N965" s="923"/>
      <c r="O965" s="923"/>
      <c r="P965" s="923"/>
      <c r="Q965" s="923"/>
      <c r="R965" s="923"/>
      <c r="S965" s="923"/>
      <c r="T965" s="923"/>
      <c r="U965" s="923"/>
      <c r="V965" s="923"/>
      <c r="W965" s="923"/>
      <c r="X965" s="923"/>
      <c r="Y965" s="923"/>
      <c r="Z965" s="923"/>
    </row>
    <row r="966" spans="1:26" ht="12.75">
      <c r="A966" s="923"/>
      <c r="B966" s="923"/>
      <c r="C966" s="923"/>
      <c r="D966" s="923"/>
      <c r="E966" s="923"/>
      <c r="F966" s="923"/>
      <c r="G966" s="923"/>
      <c r="H966" s="923"/>
      <c r="I966" s="923"/>
      <c r="J966" s="923"/>
      <c r="K966" s="923"/>
      <c r="L966" s="923"/>
      <c r="M966" s="923"/>
      <c r="N966" s="923"/>
      <c r="O966" s="923"/>
      <c r="P966" s="923"/>
      <c r="Q966" s="923"/>
      <c r="R966" s="923"/>
      <c r="S966" s="923"/>
      <c r="T966" s="923"/>
      <c r="U966" s="923"/>
      <c r="V966" s="923"/>
      <c r="W966" s="923"/>
      <c r="X966" s="923"/>
      <c r="Y966" s="923"/>
      <c r="Z966" s="923"/>
    </row>
    <row r="967" spans="1:26" ht="12.75">
      <c r="A967" s="923"/>
      <c r="B967" s="923"/>
      <c r="C967" s="923"/>
      <c r="D967" s="923"/>
      <c r="E967" s="923"/>
      <c r="F967" s="923"/>
      <c r="G967" s="923"/>
      <c r="H967" s="923"/>
      <c r="I967" s="923"/>
      <c r="J967" s="923"/>
      <c r="K967" s="923"/>
      <c r="L967" s="923"/>
      <c r="M967" s="923"/>
      <c r="N967" s="923"/>
      <c r="O967" s="923"/>
      <c r="P967" s="923"/>
      <c r="Q967" s="923"/>
      <c r="R967" s="923"/>
      <c r="S967" s="923"/>
      <c r="T967" s="923"/>
      <c r="U967" s="923"/>
      <c r="V967" s="923"/>
      <c r="W967" s="923"/>
      <c r="X967" s="923"/>
      <c r="Y967" s="923"/>
      <c r="Z967" s="923"/>
    </row>
    <row r="968" spans="1:26" ht="12.75">
      <c r="A968" s="923"/>
      <c r="B968" s="923"/>
      <c r="C968" s="923"/>
      <c r="D968" s="923"/>
      <c r="E968" s="923"/>
      <c r="F968" s="923"/>
      <c r="G968" s="923"/>
      <c r="H968" s="923"/>
      <c r="I968" s="923"/>
      <c r="J968" s="923"/>
      <c r="K968" s="923"/>
      <c r="L968" s="923"/>
      <c r="M968" s="923"/>
      <c r="N968" s="923"/>
      <c r="O968" s="923"/>
      <c r="P968" s="923"/>
      <c r="Q968" s="923"/>
      <c r="R968" s="923"/>
      <c r="S968" s="923"/>
      <c r="T968" s="923"/>
      <c r="U968" s="923"/>
      <c r="V968" s="923"/>
      <c r="W968" s="923"/>
      <c r="X968" s="923"/>
      <c r="Y968" s="923"/>
      <c r="Z968" s="923"/>
    </row>
    <row r="969" spans="1:26" ht="12.75">
      <c r="A969" s="923"/>
      <c r="B969" s="923"/>
      <c r="C969" s="923"/>
      <c r="D969" s="923"/>
      <c r="E969" s="923"/>
      <c r="F969" s="923"/>
      <c r="G969" s="923"/>
      <c r="H969" s="923"/>
      <c r="I969" s="923"/>
      <c r="J969" s="923"/>
      <c r="K969" s="923"/>
      <c r="L969" s="923"/>
      <c r="M969" s="923"/>
      <c r="N969" s="923"/>
      <c r="O969" s="923"/>
      <c r="P969" s="923"/>
      <c r="Q969" s="923"/>
      <c r="R969" s="923"/>
      <c r="S969" s="923"/>
      <c r="T969" s="923"/>
      <c r="U969" s="923"/>
      <c r="V969" s="923"/>
      <c r="W969" s="923"/>
      <c r="X969" s="923"/>
      <c r="Y969" s="923"/>
      <c r="Z969" s="923"/>
    </row>
    <row r="970" spans="1:26" ht="12.75">
      <c r="A970" s="923"/>
      <c r="B970" s="923"/>
      <c r="C970" s="923"/>
      <c r="D970" s="923"/>
      <c r="E970" s="923"/>
      <c r="F970" s="923"/>
      <c r="G970" s="923"/>
      <c r="H970" s="923"/>
      <c r="I970" s="923"/>
      <c r="J970" s="923"/>
      <c r="K970" s="923"/>
      <c r="L970" s="923"/>
      <c r="M970" s="923"/>
      <c r="N970" s="923"/>
      <c r="O970" s="923"/>
      <c r="P970" s="923"/>
      <c r="Q970" s="923"/>
      <c r="R970" s="923"/>
      <c r="S970" s="923"/>
      <c r="T970" s="923"/>
      <c r="U970" s="923"/>
      <c r="V970" s="923"/>
      <c r="W970" s="923"/>
      <c r="X970" s="923"/>
      <c r="Y970" s="923"/>
      <c r="Z970" s="923"/>
    </row>
    <row r="971" spans="1:26" ht="12.75">
      <c r="A971" s="923"/>
      <c r="B971" s="923"/>
      <c r="C971" s="923"/>
      <c r="D971" s="923"/>
      <c r="E971" s="923"/>
      <c r="F971" s="923"/>
      <c r="G971" s="923"/>
      <c r="H971" s="923"/>
      <c r="I971" s="923"/>
      <c r="J971" s="923"/>
      <c r="K971" s="923"/>
      <c r="L971" s="923"/>
      <c r="M971" s="923"/>
      <c r="N971" s="923"/>
      <c r="O971" s="923"/>
      <c r="P971" s="923"/>
      <c r="Q971" s="923"/>
      <c r="R971" s="923"/>
      <c r="S971" s="923"/>
      <c r="T971" s="923"/>
      <c r="U971" s="923"/>
      <c r="V971" s="923"/>
      <c r="W971" s="923"/>
      <c r="X971" s="923"/>
      <c r="Y971" s="923"/>
      <c r="Z971" s="923"/>
    </row>
    <row r="972" spans="1:26" ht="12.75">
      <c r="A972" s="923"/>
      <c r="B972" s="923"/>
      <c r="C972" s="923"/>
      <c r="D972" s="923"/>
      <c r="E972" s="923"/>
      <c r="F972" s="923"/>
      <c r="G972" s="923"/>
      <c r="H972" s="923"/>
      <c r="I972" s="923"/>
      <c r="J972" s="923"/>
      <c r="K972" s="923"/>
      <c r="L972" s="923"/>
      <c r="M972" s="923"/>
      <c r="N972" s="923"/>
      <c r="O972" s="923"/>
      <c r="P972" s="923"/>
      <c r="Q972" s="923"/>
      <c r="R972" s="923"/>
      <c r="S972" s="923"/>
      <c r="T972" s="923"/>
      <c r="U972" s="923"/>
      <c r="V972" s="923"/>
      <c r="W972" s="923"/>
      <c r="X972" s="923"/>
      <c r="Y972" s="923"/>
      <c r="Z972" s="923"/>
    </row>
    <row r="973" spans="1:26" ht="12.75">
      <c r="A973" s="923"/>
      <c r="B973" s="923"/>
      <c r="C973" s="923"/>
      <c r="D973" s="923"/>
      <c r="E973" s="923"/>
      <c r="F973" s="923"/>
      <c r="G973" s="923"/>
      <c r="H973" s="923"/>
      <c r="I973" s="923"/>
      <c r="J973" s="923"/>
      <c r="K973" s="923"/>
      <c r="L973" s="923"/>
      <c r="M973" s="923"/>
      <c r="N973" s="923"/>
      <c r="O973" s="923"/>
      <c r="P973" s="923"/>
      <c r="Q973" s="923"/>
      <c r="R973" s="923"/>
      <c r="S973" s="923"/>
      <c r="T973" s="923"/>
      <c r="U973" s="923"/>
      <c r="V973" s="923"/>
      <c r="W973" s="923"/>
      <c r="X973" s="923"/>
      <c r="Y973" s="923"/>
      <c r="Z973" s="923"/>
    </row>
    <row r="974" spans="1:26" ht="12.75">
      <c r="A974" s="923"/>
      <c r="B974" s="923"/>
      <c r="C974" s="923"/>
      <c r="D974" s="923"/>
      <c r="E974" s="923"/>
      <c r="F974" s="923"/>
      <c r="G974" s="923"/>
      <c r="H974" s="923"/>
      <c r="I974" s="923"/>
      <c r="J974" s="923"/>
      <c r="K974" s="923"/>
      <c r="L974" s="923"/>
      <c r="M974" s="923"/>
      <c r="N974" s="923"/>
      <c r="O974" s="923"/>
      <c r="P974" s="923"/>
      <c r="Q974" s="923"/>
      <c r="R974" s="923"/>
      <c r="S974" s="923"/>
      <c r="T974" s="923"/>
      <c r="U974" s="923"/>
      <c r="V974" s="923"/>
      <c r="W974" s="923"/>
      <c r="X974" s="923"/>
      <c r="Y974" s="923"/>
      <c r="Z974" s="923"/>
    </row>
    <row r="975" spans="1:26" ht="12.75">
      <c r="A975" s="923"/>
      <c r="B975" s="923"/>
      <c r="C975" s="923"/>
      <c r="D975" s="923"/>
      <c r="E975" s="923"/>
      <c r="F975" s="923"/>
      <c r="G975" s="923"/>
      <c r="H975" s="923"/>
      <c r="I975" s="923"/>
      <c r="J975" s="923"/>
      <c r="K975" s="923"/>
      <c r="L975" s="923"/>
      <c r="M975" s="923"/>
      <c r="N975" s="923"/>
      <c r="O975" s="923"/>
      <c r="P975" s="923"/>
      <c r="Q975" s="923"/>
      <c r="R975" s="923"/>
      <c r="S975" s="923"/>
      <c r="T975" s="923"/>
      <c r="U975" s="923"/>
      <c r="V975" s="923"/>
      <c r="W975" s="923"/>
      <c r="X975" s="923"/>
      <c r="Y975" s="923"/>
      <c r="Z975" s="923"/>
    </row>
    <row r="976" spans="1:26" ht="12.75">
      <c r="A976" s="923"/>
      <c r="B976" s="923"/>
      <c r="C976" s="923"/>
      <c r="D976" s="923"/>
      <c r="E976" s="923"/>
      <c r="F976" s="923"/>
      <c r="G976" s="923"/>
      <c r="H976" s="923"/>
      <c r="I976" s="923"/>
      <c r="J976" s="923"/>
      <c r="K976" s="923"/>
      <c r="L976" s="923"/>
      <c r="M976" s="923"/>
      <c r="N976" s="923"/>
      <c r="O976" s="923"/>
      <c r="P976" s="923"/>
      <c r="Q976" s="923"/>
      <c r="R976" s="923"/>
      <c r="S976" s="923"/>
      <c r="T976" s="923"/>
      <c r="U976" s="923"/>
      <c r="V976" s="923"/>
      <c r="W976" s="923"/>
      <c r="X976" s="923"/>
      <c r="Y976" s="923"/>
      <c r="Z976" s="923"/>
    </row>
    <row r="977" spans="1:26" ht="12.75">
      <c r="A977" s="923"/>
      <c r="B977" s="923"/>
      <c r="C977" s="923"/>
      <c r="D977" s="923"/>
      <c r="E977" s="923"/>
      <c r="F977" s="923"/>
      <c r="G977" s="923"/>
      <c r="H977" s="923"/>
      <c r="I977" s="923"/>
      <c r="J977" s="923"/>
      <c r="K977" s="923"/>
      <c r="L977" s="923"/>
      <c r="M977" s="923"/>
      <c r="N977" s="923"/>
      <c r="O977" s="923"/>
      <c r="P977" s="923"/>
      <c r="Q977" s="923"/>
      <c r="R977" s="923"/>
      <c r="S977" s="923"/>
      <c r="T977" s="923"/>
      <c r="U977" s="923"/>
      <c r="V977" s="923"/>
      <c r="W977" s="923"/>
      <c r="X977" s="923"/>
      <c r="Y977" s="923"/>
      <c r="Z977" s="923"/>
    </row>
    <row r="978" spans="1:26" ht="12.75">
      <c r="A978" s="923"/>
      <c r="B978" s="923"/>
      <c r="C978" s="923"/>
      <c r="D978" s="923"/>
      <c r="E978" s="923"/>
      <c r="F978" s="923"/>
      <c r="G978" s="923"/>
      <c r="H978" s="923"/>
      <c r="I978" s="923"/>
      <c r="J978" s="923"/>
      <c r="K978" s="923"/>
      <c r="L978" s="923"/>
      <c r="M978" s="923"/>
      <c r="N978" s="923"/>
      <c r="O978" s="923"/>
      <c r="P978" s="923"/>
      <c r="Q978" s="923"/>
      <c r="R978" s="923"/>
      <c r="S978" s="923"/>
      <c r="T978" s="923"/>
      <c r="U978" s="923"/>
      <c r="V978" s="923"/>
      <c r="W978" s="923"/>
      <c r="X978" s="923"/>
      <c r="Y978" s="923"/>
      <c r="Z978" s="923"/>
    </row>
    <row r="979" spans="1:26" ht="12.75">
      <c r="A979" s="923"/>
      <c r="B979" s="923"/>
      <c r="C979" s="923"/>
      <c r="D979" s="923"/>
      <c r="E979" s="923"/>
      <c r="F979" s="923"/>
      <c r="G979" s="923"/>
      <c r="H979" s="923"/>
      <c r="I979" s="923"/>
      <c r="J979" s="923"/>
      <c r="K979" s="923"/>
      <c r="L979" s="923"/>
      <c r="M979" s="923"/>
      <c r="N979" s="923"/>
      <c r="O979" s="923"/>
      <c r="P979" s="923"/>
      <c r="Q979" s="923"/>
      <c r="R979" s="923"/>
      <c r="S979" s="923"/>
      <c r="T979" s="923"/>
      <c r="U979" s="923"/>
      <c r="V979" s="923"/>
      <c r="W979" s="923"/>
      <c r="X979" s="923"/>
      <c r="Y979" s="923"/>
      <c r="Z979" s="923"/>
    </row>
    <row r="980" spans="1:26" ht="12.75">
      <c r="A980" s="923"/>
      <c r="B980" s="923"/>
      <c r="C980" s="923"/>
      <c r="D980" s="923"/>
      <c r="E980" s="923"/>
      <c r="F980" s="923"/>
      <c r="G980" s="923"/>
      <c r="H980" s="923"/>
      <c r="I980" s="923"/>
      <c r="J980" s="923"/>
      <c r="K980" s="923"/>
      <c r="L980" s="923"/>
      <c r="M980" s="923"/>
      <c r="N980" s="923"/>
      <c r="O980" s="923"/>
      <c r="P980" s="923"/>
      <c r="Q980" s="923"/>
      <c r="R980" s="923"/>
      <c r="S980" s="923"/>
      <c r="T980" s="923"/>
      <c r="U980" s="923"/>
      <c r="V980" s="923"/>
      <c r="W980" s="923"/>
      <c r="X980" s="923"/>
      <c r="Y980" s="923"/>
      <c r="Z980" s="923"/>
    </row>
    <row r="981" spans="1:26" ht="12.75">
      <c r="A981" s="923"/>
      <c r="B981" s="923"/>
      <c r="C981" s="923"/>
      <c r="D981" s="923"/>
      <c r="E981" s="923"/>
      <c r="F981" s="923"/>
      <c r="G981" s="923"/>
      <c r="H981" s="923"/>
      <c r="I981" s="923"/>
      <c r="J981" s="923"/>
      <c r="K981" s="923"/>
      <c r="L981" s="923"/>
      <c r="M981" s="923"/>
      <c r="N981" s="923"/>
      <c r="O981" s="923"/>
      <c r="P981" s="923"/>
      <c r="Q981" s="923"/>
      <c r="R981" s="923"/>
      <c r="S981" s="923"/>
      <c r="T981" s="923"/>
      <c r="U981" s="923"/>
      <c r="V981" s="923"/>
      <c r="W981" s="923"/>
      <c r="X981" s="923"/>
      <c r="Y981" s="923"/>
      <c r="Z981" s="923"/>
    </row>
    <row r="982" spans="1:26" ht="12.75">
      <c r="A982" s="923"/>
      <c r="B982" s="923"/>
      <c r="C982" s="923"/>
      <c r="D982" s="923"/>
      <c r="E982" s="923"/>
      <c r="F982" s="923"/>
      <c r="G982" s="923"/>
      <c r="H982" s="923"/>
      <c r="I982" s="923"/>
      <c r="J982" s="923"/>
      <c r="K982" s="923"/>
      <c r="L982" s="923"/>
      <c r="M982" s="923"/>
      <c r="N982" s="923"/>
      <c r="O982" s="923"/>
      <c r="P982" s="923"/>
      <c r="Q982" s="923"/>
      <c r="R982" s="923"/>
      <c r="S982" s="923"/>
      <c r="T982" s="923"/>
      <c r="U982" s="923"/>
      <c r="V982" s="923"/>
      <c r="W982" s="923"/>
      <c r="X982" s="923"/>
      <c r="Y982" s="923"/>
      <c r="Z982" s="923"/>
    </row>
    <row r="983" spans="1:26" ht="12.75">
      <c r="A983" s="923"/>
      <c r="B983" s="923"/>
      <c r="C983" s="923"/>
      <c r="D983" s="923"/>
      <c r="E983" s="923"/>
      <c r="F983" s="923"/>
      <c r="G983" s="923"/>
      <c r="H983" s="923"/>
      <c r="I983" s="923"/>
      <c r="J983" s="923"/>
      <c r="K983" s="923"/>
      <c r="L983" s="923"/>
      <c r="M983" s="923"/>
      <c r="N983" s="923"/>
      <c r="O983" s="923"/>
      <c r="P983" s="923"/>
      <c r="Q983" s="923"/>
      <c r="R983" s="923"/>
      <c r="S983" s="923"/>
      <c r="T983" s="923"/>
      <c r="U983" s="923"/>
      <c r="V983" s="923"/>
      <c r="W983" s="923"/>
      <c r="X983" s="923"/>
      <c r="Y983" s="923"/>
      <c r="Z983" s="923"/>
    </row>
    <row r="984" spans="1:26" ht="12.75">
      <c r="A984" s="923"/>
      <c r="B984" s="923"/>
      <c r="C984" s="923"/>
      <c r="D984" s="923"/>
      <c r="E984" s="923"/>
      <c r="F984" s="923"/>
      <c r="G984" s="923"/>
      <c r="H984" s="923"/>
      <c r="I984" s="923"/>
      <c r="J984" s="923"/>
      <c r="K984" s="923"/>
      <c r="L984" s="923"/>
      <c r="M984" s="923"/>
      <c r="N984" s="923"/>
      <c r="O984" s="923"/>
      <c r="P984" s="923"/>
      <c r="Q984" s="923"/>
      <c r="R984" s="923"/>
      <c r="S984" s="923"/>
      <c r="T984" s="923"/>
      <c r="U984" s="923"/>
      <c r="V984" s="923"/>
      <c r="W984" s="923"/>
      <c r="X984" s="923"/>
      <c r="Y984" s="923"/>
      <c r="Z984" s="923"/>
    </row>
    <row r="985" spans="1:26" ht="12.75">
      <c r="A985" s="923"/>
      <c r="B985" s="923"/>
      <c r="C985" s="923"/>
      <c r="D985" s="923"/>
      <c r="E985" s="923"/>
      <c r="F985" s="923"/>
      <c r="G985" s="923"/>
      <c r="H985" s="923"/>
      <c r="I985" s="923"/>
      <c r="J985" s="923"/>
      <c r="K985" s="923"/>
      <c r="L985" s="923"/>
      <c r="M985" s="923"/>
      <c r="N985" s="923"/>
      <c r="O985" s="923"/>
      <c r="P985" s="923"/>
      <c r="Q985" s="923"/>
      <c r="R985" s="923"/>
      <c r="S985" s="923"/>
      <c r="T985" s="923"/>
      <c r="U985" s="923"/>
      <c r="V985" s="923"/>
      <c r="W985" s="923"/>
      <c r="X985" s="923"/>
      <c r="Y985" s="923"/>
      <c r="Z985" s="923"/>
    </row>
    <row r="986" spans="1:26" ht="12.75">
      <c r="A986" s="923"/>
      <c r="B986" s="923"/>
      <c r="C986" s="923"/>
      <c r="D986" s="923"/>
      <c r="E986" s="923"/>
      <c r="F986" s="923"/>
      <c r="G986" s="923"/>
      <c r="H986" s="923"/>
      <c r="I986" s="923"/>
      <c r="J986" s="923"/>
      <c r="K986" s="923"/>
      <c r="L986" s="923"/>
      <c r="M986" s="923"/>
      <c r="N986" s="923"/>
      <c r="O986" s="923"/>
      <c r="P986" s="923"/>
      <c r="Q986" s="923"/>
      <c r="R986" s="923"/>
      <c r="S986" s="923"/>
      <c r="T986" s="923"/>
      <c r="U986" s="923"/>
      <c r="V986" s="923"/>
      <c r="W986" s="923"/>
      <c r="X986" s="923"/>
      <c r="Y986" s="923"/>
      <c r="Z986" s="923"/>
    </row>
    <row r="987" spans="1:26" ht="12.75">
      <c r="A987" s="923"/>
      <c r="B987" s="923"/>
      <c r="C987" s="923"/>
      <c r="D987" s="923"/>
      <c r="E987" s="923"/>
      <c r="F987" s="923"/>
      <c r="G987" s="923"/>
      <c r="H987" s="923"/>
      <c r="I987" s="923"/>
      <c r="J987" s="923"/>
      <c r="K987" s="923"/>
      <c r="L987" s="923"/>
      <c r="M987" s="923"/>
      <c r="N987" s="923"/>
      <c r="O987" s="923"/>
      <c r="P987" s="923"/>
      <c r="Q987" s="923"/>
      <c r="R987" s="923"/>
      <c r="S987" s="923"/>
      <c r="T987" s="923"/>
      <c r="U987" s="923"/>
      <c r="V987" s="923"/>
      <c r="W987" s="923"/>
      <c r="X987" s="923"/>
      <c r="Y987" s="923"/>
      <c r="Z987" s="923"/>
    </row>
    <row r="988" spans="1:26" ht="12.75">
      <c r="A988" s="923"/>
      <c r="B988" s="923"/>
      <c r="C988" s="923"/>
      <c r="D988" s="923"/>
      <c r="E988" s="923"/>
      <c r="F988" s="923"/>
      <c r="G988" s="923"/>
      <c r="H988" s="923"/>
      <c r="I988" s="923"/>
      <c r="J988" s="923"/>
      <c r="K988" s="923"/>
      <c r="L988" s="923"/>
      <c r="M988" s="923"/>
      <c r="N988" s="923"/>
      <c r="O988" s="923"/>
      <c r="P988" s="923"/>
      <c r="Q988" s="923"/>
      <c r="R988" s="923"/>
      <c r="S988" s="923"/>
      <c r="T988" s="923"/>
      <c r="U988" s="923"/>
      <c r="V988" s="923"/>
      <c r="W988" s="923"/>
      <c r="X988" s="923"/>
      <c r="Y988" s="923"/>
      <c r="Z988" s="923"/>
    </row>
    <row r="989" spans="1:26" ht="12.75">
      <c r="A989" s="923"/>
      <c r="B989" s="923"/>
      <c r="C989" s="923"/>
      <c r="D989" s="923"/>
      <c r="E989" s="923"/>
      <c r="F989" s="923"/>
      <c r="G989" s="923"/>
      <c r="H989" s="923"/>
      <c r="I989" s="923"/>
      <c r="J989" s="923"/>
      <c r="K989" s="923"/>
      <c r="L989" s="923"/>
      <c r="M989" s="923"/>
      <c r="N989" s="923"/>
      <c r="O989" s="923"/>
      <c r="P989" s="923"/>
      <c r="Q989" s="923"/>
      <c r="R989" s="923"/>
      <c r="S989" s="923"/>
      <c r="T989" s="923"/>
      <c r="U989" s="923"/>
      <c r="V989" s="923"/>
      <c r="W989" s="923"/>
      <c r="X989" s="923"/>
      <c r="Y989" s="923"/>
      <c r="Z989" s="923"/>
    </row>
    <row r="990" spans="1:26" ht="12.75">
      <c r="A990" s="923"/>
      <c r="B990" s="923"/>
      <c r="C990" s="923"/>
      <c r="D990" s="923"/>
      <c r="E990" s="923"/>
      <c r="F990" s="923"/>
      <c r="G990" s="923"/>
      <c r="H990" s="923"/>
      <c r="I990" s="923"/>
      <c r="J990" s="923"/>
      <c r="K990" s="923"/>
      <c r="L990" s="923"/>
      <c r="M990" s="923"/>
      <c r="N990" s="923"/>
      <c r="O990" s="923"/>
      <c r="P990" s="923"/>
      <c r="Q990" s="923"/>
      <c r="R990" s="923"/>
      <c r="S990" s="923"/>
      <c r="T990" s="923"/>
      <c r="U990" s="923"/>
      <c r="V990" s="923"/>
      <c r="W990" s="923"/>
      <c r="X990" s="923"/>
      <c r="Y990" s="923"/>
      <c r="Z990" s="923"/>
    </row>
    <row r="991" spans="1:26" ht="12.75">
      <c r="A991" s="923"/>
      <c r="B991" s="923"/>
      <c r="C991" s="923"/>
      <c r="D991" s="923"/>
      <c r="E991" s="923"/>
      <c r="F991" s="923"/>
      <c r="G991" s="923"/>
      <c r="H991" s="923"/>
      <c r="I991" s="923"/>
      <c r="J991" s="923"/>
      <c r="K991" s="923"/>
      <c r="L991" s="923"/>
      <c r="M991" s="923"/>
      <c r="N991" s="923"/>
      <c r="O991" s="923"/>
      <c r="P991" s="923"/>
      <c r="Q991" s="923"/>
      <c r="R991" s="923"/>
      <c r="S991" s="923"/>
      <c r="T991" s="923"/>
      <c r="U991" s="923"/>
      <c r="V991" s="923"/>
      <c r="W991" s="923"/>
      <c r="X991" s="923"/>
      <c r="Y991" s="923"/>
      <c r="Z991" s="923"/>
    </row>
    <row r="992" spans="1:26" ht="12.75">
      <c r="A992" s="923"/>
      <c r="B992" s="923"/>
      <c r="C992" s="923"/>
      <c r="D992" s="923"/>
      <c r="E992" s="923"/>
      <c r="F992" s="923"/>
      <c r="G992" s="923"/>
      <c r="H992" s="923"/>
      <c r="I992" s="923"/>
      <c r="J992" s="923"/>
      <c r="K992" s="923"/>
      <c r="L992" s="923"/>
      <c r="M992" s="923"/>
      <c r="N992" s="923"/>
      <c r="O992" s="923"/>
      <c r="P992" s="923"/>
      <c r="Q992" s="923"/>
      <c r="R992" s="923"/>
      <c r="S992" s="923"/>
      <c r="T992" s="923"/>
      <c r="U992" s="923"/>
      <c r="V992" s="923"/>
      <c r="W992" s="923"/>
      <c r="X992" s="923"/>
      <c r="Y992" s="923"/>
      <c r="Z992" s="923"/>
    </row>
    <row r="993" spans="1:26" ht="12.75">
      <c r="A993" s="923"/>
      <c r="B993" s="923"/>
      <c r="C993" s="923"/>
      <c r="D993" s="923"/>
      <c r="E993" s="923"/>
      <c r="F993" s="923"/>
      <c r="G993" s="923"/>
      <c r="H993" s="923"/>
      <c r="I993" s="923"/>
      <c r="J993" s="923"/>
      <c r="K993" s="923"/>
      <c r="L993" s="923"/>
      <c r="M993" s="923"/>
      <c r="N993" s="923"/>
      <c r="O993" s="923"/>
      <c r="P993" s="923"/>
      <c r="Q993" s="923"/>
      <c r="R993" s="923"/>
      <c r="S993" s="923"/>
      <c r="T993" s="923"/>
      <c r="U993" s="923"/>
      <c r="V993" s="923"/>
      <c r="W993" s="923"/>
      <c r="X993" s="923"/>
      <c r="Y993" s="923"/>
      <c r="Z993" s="923"/>
    </row>
    <row r="994" spans="1:26" ht="12.75">
      <c r="A994" s="923"/>
      <c r="B994" s="923"/>
      <c r="C994" s="923"/>
      <c r="D994" s="923"/>
      <c r="E994" s="923"/>
      <c r="F994" s="923"/>
      <c r="G994" s="923"/>
      <c r="H994" s="923"/>
      <c r="I994" s="923"/>
      <c r="J994" s="923"/>
      <c r="K994" s="923"/>
      <c r="L994" s="923"/>
      <c r="M994" s="923"/>
      <c r="N994" s="923"/>
      <c r="O994" s="923"/>
      <c r="P994" s="923"/>
      <c r="Q994" s="923"/>
      <c r="R994" s="923"/>
      <c r="S994" s="923"/>
      <c r="T994" s="923"/>
      <c r="U994" s="923"/>
      <c r="V994" s="923"/>
      <c r="W994" s="923"/>
      <c r="X994" s="923"/>
      <c r="Y994" s="923"/>
      <c r="Z994" s="923"/>
    </row>
    <row r="995" spans="1:26" ht="12.75">
      <c r="A995" s="923"/>
      <c r="B995" s="923"/>
      <c r="C995" s="923"/>
      <c r="D995" s="923"/>
      <c r="E995" s="923"/>
      <c r="F995" s="923"/>
      <c r="G995" s="923"/>
      <c r="H995" s="923"/>
      <c r="I995" s="923"/>
      <c r="J995" s="923"/>
      <c r="K995" s="923"/>
      <c r="L995" s="923"/>
      <c r="M995" s="923"/>
      <c r="N995" s="923"/>
      <c r="O995" s="923"/>
      <c r="P995" s="923"/>
      <c r="Q995" s="923"/>
      <c r="R995" s="923"/>
      <c r="S995" s="923"/>
      <c r="T995" s="923"/>
      <c r="U995" s="923"/>
      <c r="V995" s="923"/>
      <c r="W995" s="923"/>
      <c r="X995" s="923"/>
      <c r="Y995" s="923"/>
      <c r="Z995" s="923"/>
    </row>
    <row r="996" spans="1:26" ht="12.75">
      <c r="A996" s="923"/>
      <c r="B996" s="923"/>
      <c r="C996" s="923"/>
      <c r="D996" s="923"/>
      <c r="E996" s="923"/>
      <c r="F996" s="923"/>
      <c r="G996" s="923"/>
      <c r="H996" s="923"/>
      <c r="I996" s="923"/>
      <c r="J996" s="923"/>
      <c r="K996" s="923"/>
      <c r="L996" s="923"/>
      <c r="M996" s="923"/>
      <c r="N996" s="923"/>
      <c r="O996" s="923"/>
      <c r="P996" s="923"/>
      <c r="Q996" s="923"/>
      <c r="R996" s="923"/>
      <c r="S996" s="923"/>
      <c r="T996" s="923"/>
      <c r="U996" s="923"/>
      <c r="V996" s="923"/>
      <c r="W996" s="923"/>
      <c r="X996" s="923"/>
      <c r="Y996" s="923"/>
      <c r="Z996" s="923"/>
    </row>
    <row r="997" spans="1:26" ht="12.75">
      <c r="A997" s="923"/>
      <c r="B997" s="923"/>
      <c r="C997" s="923"/>
      <c r="D997" s="923"/>
      <c r="E997" s="923"/>
      <c r="F997" s="923"/>
      <c r="G997" s="923"/>
      <c r="H997" s="923"/>
      <c r="I997" s="923"/>
      <c r="J997" s="923"/>
      <c r="K997" s="923"/>
      <c r="L997" s="923"/>
      <c r="M997" s="923"/>
      <c r="N997" s="923"/>
      <c r="O997" s="923"/>
      <c r="P997" s="923"/>
      <c r="Q997" s="923"/>
      <c r="R997" s="923"/>
      <c r="S997" s="923"/>
      <c r="T997" s="923"/>
      <c r="U997" s="923"/>
      <c r="V997" s="923"/>
      <c r="W997" s="923"/>
      <c r="X997" s="923"/>
      <c r="Y997" s="923"/>
      <c r="Z997" s="923"/>
    </row>
    <row r="998" spans="1:26" ht="12.75">
      <c r="A998" s="923"/>
      <c r="B998" s="923"/>
      <c r="C998" s="923"/>
      <c r="D998" s="923"/>
      <c r="E998" s="923"/>
      <c r="F998" s="923"/>
      <c r="G998" s="923"/>
      <c r="H998" s="923"/>
      <c r="I998" s="923"/>
      <c r="J998" s="923"/>
      <c r="K998" s="923"/>
      <c r="L998" s="923"/>
      <c r="M998" s="923"/>
      <c r="N998" s="923"/>
      <c r="O998" s="923"/>
      <c r="P998" s="923"/>
      <c r="Q998" s="923"/>
      <c r="R998" s="923"/>
      <c r="S998" s="923"/>
      <c r="T998" s="923"/>
      <c r="U998" s="923"/>
      <c r="V998" s="923"/>
      <c r="W998" s="923"/>
      <c r="X998" s="923"/>
      <c r="Y998" s="923"/>
      <c r="Z998" s="923"/>
    </row>
    <row r="999" spans="1:26" ht="12.75">
      <c r="A999" s="923"/>
      <c r="B999" s="923"/>
      <c r="C999" s="923"/>
      <c r="D999" s="923"/>
      <c r="E999" s="923"/>
      <c r="F999" s="923"/>
      <c r="G999" s="923"/>
      <c r="H999" s="923"/>
      <c r="I999" s="923"/>
      <c r="J999" s="923"/>
      <c r="K999" s="923"/>
      <c r="L999" s="923"/>
      <c r="M999" s="923"/>
      <c r="N999" s="923"/>
      <c r="O999" s="923"/>
      <c r="P999" s="923"/>
      <c r="Q999" s="923"/>
      <c r="R999" s="923"/>
      <c r="S999" s="923"/>
      <c r="T999" s="923"/>
      <c r="U999" s="923"/>
      <c r="V999" s="923"/>
      <c r="W999" s="923"/>
      <c r="X999" s="923"/>
      <c r="Y999" s="923"/>
      <c r="Z999" s="923"/>
    </row>
  </sheetData>
  <hyperlinks>
    <hyperlink ref="B37" r:id="rId1" xr:uid="{00000000-0004-0000-0F00-000000000000}"/>
    <hyperlink ref="B44" r:id="rId2" xr:uid="{00000000-0004-0000-0F00-000001000000}"/>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pageSetUpPr fitToPage="1"/>
  </sheetPr>
  <dimension ref="A1:N161"/>
  <sheetViews>
    <sheetView workbookViewId="0"/>
  </sheetViews>
  <sheetFormatPr defaultColWidth="14.42578125" defaultRowHeight="15.75" customHeight="1"/>
  <cols>
    <col min="1" max="1" width="66" customWidth="1"/>
    <col min="5" max="5" width="19.85546875" customWidth="1"/>
    <col min="6" max="6" width="25.5703125" customWidth="1"/>
    <col min="9" max="9" width="32.5703125" customWidth="1"/>
  </cols>
  <sheetData>
    <row r="1" spans="1:7" ht="15.75" customHeight="1">
      <c r="A1" s="930" t="s">
        <v>3533</v>
      </c>
      <c r="B1" s="931" t="s">
        <v>7159</v>
      </c>
      <c r="C1" s="931" t="s">
        <v>6796</v>
      </c>
      <c r="D1" s="931" t="s">
        <v>7160</v>
      </c>
      <c r="E1" s="931" t="s">
        <v>7161</v>
      </c>
      <c r="F1" s="931" t="s">
        <v>7162</v>
      </c>
      <c r="G1" s="900"/>
    </row>
    <row r="2" spans="1:7" ht="15.75" customHeight="1">
      <c r="A2" s="930" t="s">
        <v>7163</v>
      </c>
      <c r="B2" s="931" t="s">
        <v>7164</v>
      </c>
      <c r="C2" s="931" t="s">
        <v>7165</v>
      </c>
      <c r="D2" s="932">
        <v>57</v>
      </c>
      <c r="E2" s="932">
        <v>1</v>
      </c>
      <c r="F2" s="932">
        <v>1</v>
      </c>
    </row>
    <row r="3" spans="1:7" ht="15.75" customHeight="1">
      <c r="A3" s="931" t="s">
        <v>7166</v>
      </c>
      <c r="B3" s="931" t="s">
        <v>7167</v>
      </c>
      <c r="C3" s="931" t="s">
        <v>7168</v>
      </c>
      <c r="D3" s="932">
        <v>40</v>
      </c>
      <c r="E3" s="932">
        <v>2</v>
      </c>
      <c r="F3" s="932">
        <v>4</v>
      </c>
    </row>
    <row r="4" spans="1:7" ht="15.75" customHeight="1">
      <c r="A4" s="931" t="s">
        <v>7169</v>
      </c>
      <c r="B4" s="931" t="s">
        <v>7170</v>
      </c>
      <c r="C4" s="931" t="s">
        <v>3930</v>
      </c>
      <c r="D4" s="932">
        <v>27</v>
      </c>
      <c r="E4" s="932">
        <v>3</v>
      </c>
      <c r="F4" s="932">
        <v>3</v>
      </c>
    </row>
    <row r="5" spans="1:7" ht="15.75" customHeight="1">
      <c r="A5" s="931" t="s">
        <v>3261</v>
      </c>
      <c r="B5" s="931" t="s">
        <v>7171</v>
      </c>
      <c r="C5" s="931" t="s">
        <v>7172</v>
      </c>
      <c r="D5" s="932">
        <v>24</v>
      </c>
      <c r="E5" s="932">
        <v>4</v>
      </c>
      <c r="F5" s="932">
        <v>5</v>
      </c>
    </row>
    <row r="6" spans="1:7" ht="15.75" customHeight="1">
      <c r="A6" s="931" t="s">
        <v>7173</v>
      </c>
      <c r="B6" s="931" t="s">
        <v>7174</v>
      </c>
      <c r="C6" s="931" t="s">
        <v>7175</v>
      </c>
      <c r="D6" s="932">
        <v>42</v>
      </c>
      <c r="E6" s="932">
        <v>5</v>
      </c>
      <c r="F6" s="932">
        <v>2</v>
      </c>
    </row>
    <row r="7" spans="1:7" ht="15.75" customHeight="1">
      <c r="A7" s="931" t="s">
        <v>7176</v>
      </c>
      <c r="B7" s="931" t="s">
        <v>7177</v>
      </c>
      <c r="C7" s="931" t="s">
        <v>7178</v>
      </c>
      <c r="D7" s="932">
        <v>30</v>
      </c>
      <c r="E7" s="932">
        <v>6</v>
      </c>
      <c r="F7" s="932">
        <v>7</v>
      </c>
    </row>
    <row r="8" spans="1:7" ht="15.75" customHeight="1">
      <c r="A8" s="931" t="s">
        <v>7179</v>
      </c>
      <c r="B8" s="931" t="s">
        <v>7180</v>
      </c>
      <c r="C8" s="931" t="s">
        <v>7181</v>
      </c>
      <c r="D8" s="932">
        <v>44</v>
      </c>
      <c r="E8" s="932">
        <v>7</v>
      </c>
      <c r="F8" s="932">
        <v>35</v>
      </c>
    </row>
    <row r="9" spans="1:7" ht="15.75" customHeight="1">
      <c r="A9" s="931" t="s">
        <v>7182</v>
      </c>
      <c r="B9" s="931" t="s">
        <v>7177</v>
      </c>
      <c r="C9" s="931" t="s">
        <v>7178</v>
      </c>
      <c r="D9" s="932">
        <v>51</v>
      </c>
      <c r="E9" s="932">
        <v>8</v>
      </c>
      <c r="F9" s="932">
        <v>12</v>
      </c>
    </row>
    <row r="10" spans="1:7" ht="15.75" customHeight="1">
      <c r="A10" s="931" t="s">
        <v>7183</v>
      </c>
      <c r="B10" s="931" t="s">
        <v>7184</v>
      </c>
      <c r="C10" s="931" t="s">
        <v>7185</v>
      </c>
      <c r="D10" s="932">
        <v>40</v>
      </c>
      <c r="E10" s="932">
        <v>9</v>
      </c>
      <c r="F10" s="932">
        <v>8</v>
      </c>
    </row>
    <row r="11" spans="1:7" ht="15.75" customHeight="1">
      <c r="A11" s="931" t="s">
        <v>7186</v>
      </c>
      <c r="B11" s="931" t="s">
        <v>7167</v>
      </c>
      <c r="C11" s="931" t="s">
        <v>7187</v>
      </c>
      <c r="D11" s="932">
        <v>27</v>
      </c>
      <c r="E11" s="932">
        <v>10</v>
      </c>
      <c r="F11" s="932">
        <v>6</v>
      </c>
    </row>
    <row r="12" spans="1:7" ht="15.75" customHeight="1">
      <c r="A12" s="931" t="s">
        <v>7188</v>
      </c>
      <c r="B12" s="931" t="s">
        <v>7189</v>
      </c>
      <c r="C12" s="931" t="s">
        <v>7190</v>
      </c>
      <c r="D12" s="932">
        <v>12</v>
      </c>
      <c r="E12" s="932">
        <v>11</v>
      </c>
      <c r="F12" s="932">
        <v>90</v>
      </c>
    </row>
    <row r="13" spans="1:7" ht="15.75" customHeight="1">
      <c r="A13" s="931" t="s">
        <v>3349</v>
      </c>
      <c r="B13" s="931" t="s">
        <v>7177</v>
      </c>
      <c r="C13" s="931" t="s">
        <v>3930</v>
      </c>
      <c r="D13" s="932">
        <v>32</v>
      </c>
      <c r="E13" s="932">
        <v>12</v>
      </c>
      <c r="F13" s="932">
        <v>17</v>
      </c>
    </row>
    <row r="14" spans="1:7" ht="15.75" customHeight="1">
      <c r="A14" s="931" t="s">
        <v>7191</v>
      </c>
      <c r="B14" s="931" t="s">
        <v>7192</v>
      </c>
      <c r="C14" s="931" t="s">
        <v>7193</v>
      </c>
      <c r="D14" s="932">
        <v>27</v>
      </c>
      <c r="E14" s="932">
        <v>13</v>
      </c>
      <c r="F14" s="932">
        <v>18</v>
      </c>
    </row>
    <row r="15" spans="1:7" ht="15.75" customHeight="1">
      <c r="A15" s="931" t="s">
        <v>7194</v>
      </c>
      <c r="B15" s="931" t="s">
        <v>7195</v>
      </c>
      <c r="C15" s="931" t="s">
        <v>7196</v>
      </c>
      <c r="D15" s="932">
        <v>12</v>
      </c>
      <c r="E15" s="932">
        <v>14</v>
      </c>
      <c r="F15" s="932">
        <v>88</v>
      </c>
    </row>
    <row r="16" spans="1:7" ht="15.75" customHeight="1">
      <c r="A16" s="931" t="s">
        <v>7197</v>
      </c>
      <c r="B16" s="931" t="s">
        <v>7167</v>
      </c>
      <c r="C16" s="931" t="s">
        <v>3867</v>
      </c>
      <c r="D16" s="932">
        <v>30</v>
      </c>
      <c r="E16" s="932">
        <v>15</v>
      </c>
      <c r="F16" s="932">
        <v>10</v>
      </c>
    </row>
    <row r="17" spans="1:14" ht="15.75" customHeight="1">
      <c r="A17" s="931" t="s">
        <v>7198</v>
      </c>
      <c r="B17" s="931" t="s">
        <v>7164</v>
      </c>
      <c r="C17" s="931" t="s">
        <v>7165</v>
      </c>
      <c r="D17" s="932">
        <v>27</v>
      </c>
      <c r="E17" s="932">
        <v>16</v>
      </c>
      <c r="F17" s="932">
        <v>9</v>
      </c>
    </row>
    <row r="18" spans="1:14" ht="15.75" customHeight="1">
      <c r="A18" s="931" t="s">
        <v>7199</v>
      </c>
      <c r="B18" s="931" t="s">
        <v>7200</v>
      </c>
      <c r="C18" s="931" t="s">
        <v>6821</v>
      </c>
      <c r="D18" s="932">
        <v>28</v>
      </c>
      <c r="E18" s="932">
        <v>17</v>
      </c>
      <c r="F18" s="932">
        <v>23</v>
      </c>
    </row>
    <row r="19" spans="1:14" ht="15.75" customHeight="1">
      <c r="A19" s="931" t="s">
        <v>7201</v>
      </c>
      <c r="B19" s="931" t="s">
        <v>7177</v>
      </c>
      <c r="C19" s="931" t="s">
        <v>7178</v>
      </c>
      <c r="D19" s="932">
        <v>29</v>
      </c>
      <c r="E19" s="932">
        <v>18</v>
      </c>
      <c r="F19" s="932">
        <v>11</v>
      </c>
    </row>
    <row r="20" spans="1:14" ht="15.75" customHeight="1">
      <c r="A20" s="931" t="s">
        <v>7202</v>
      </c>
      <c r="B20" s="931" t="s">
        <v>7203</v>
      </c>
      <c r="C20" s="931" t="s">
        <v>6845</v>
      </c>
      <c r="D20" s="932">
        <v>24</v>
      </c>
      <c r="E20" s="932">
        <v>19</v>
      </c>
      <c r="F20" s="932">
        <v>56</v>
      </c>
    </row>
    <row r="21" spans="1:14" ht="15.75" customHeight="1">
      <c r="A21" s="931" t="s">
        <v>7204</v>
      </c>
      <c r="B21" s="931" t="s">
        <v>7205</v>
      </c>
      <c r="C21" s="931" t="s">
        <v>7206</v>
      </c>
      <c r="D21" s="932">
        <v>21</v>
      </c>
      <c r="E21" s="932">
        <v>20</v>
      </c>
      <c r="F21" s="932">
        <v>31</v>
      </c>
    </row>
    <row r="22" spans="1:14" ht="15.75" customHeight="1">
      <c r="A22" s="931" t="s">
        <v>7207</v>
      </c>
      <c r="B22" s="931" t="s">
        <v>7177</v>
      </c>
      <c r="C22" s="931" t="s">
        <v>7178</v>
      </c>
      <c r="D22" s="932">
        <v>38</v>
      </c>
      <c r="E22" s="932">
        <v>21</v>
      </c>
      <c r="F22" s="932">
        <v>15</v>
      </c>
    </row>
    <row r="23" spans="1:14" ht="15.75" customHeight="1">
      <c r="A23" s="931" t="s">
        <v>7208</v>
      </c>
      <c r="B23" s="931" t="s">
        <v>7209</v>
      </c>
      <c r="C23" s="931" t="s">
        <v>6981</v>
      </c>
      <c r="D23" s="932">
        <v>24</v>
      </c>
      <c r="E23" s="932">
        <v>22</v>
      </c>
      <c r="F23" s="932">
        <v>28</v>
      </c>
    </row>
    <row r="24" spans="1:14" ht="15.75" customHeight="1">
      <c r="A24" s="931" t="s">
        <v>3250</v>
      </c>
      <c r="B24" s="931" t="s">
        <v>7189</v>
      </c>
      <c r="C24" s="931" t="s">
        <v>7210</v>
      </c>
      <c r="D24" s="932">
        <v>32</v>
      </c>
      <c r="E24" s="932">
        <v>23</v>
      </c>
      <c r="F24" s="932">
        <v>43</v>
      </c>
    </row>
    <row r="25" spans="1:14" ht="15.75" customHeight="1">
      <c r="A25" s="931" t="s">
        <v>7211</v>
      </c>
      <c r="B25" s="931" t="s">
        <v>7203</v>
      </c>
      <c r="C25" s="931" t="s">
        <v>6845</v>
      </c>
      <c r="D25" s="932">
        <v>32</v>
      </c>
      <c r="E25" s="932">
        <v>24</v>
      </c>
      <c r="F25" s="932">
        <v>59</v>
      </c>
    </row>
    <row r="26" spans="1:14" ht="15.75" customHeight="1">
      <c r="A26" s="930" t="s">
        <v>7212</v>
      </c>
      <c r="B26" s="931" t="s">
        <v>7213</v>
      </c>
      <c r="C26" s="931" t="s">
        <v>6996</v>
      </c>
      <c r="D26" s="932">
        <v>42</v>
      </c>
      <c r="E26" s="932">
        <v>25</v>
      </c>
      <c r="F26" s="932">
        <v>37</v>
      </c>
    </row>
    <row r="27" spans="1:14" ht="15.75" customHeight="1">
      <c r="A27" s="930" t="s">
        <v>7214</v>
      </c>
      <c r="B27" s="931" t="s">
        <v>7215</v>
      </c>
      <c r="C27" s="931" t="s">
        <v>7216</v>
      </c>
      <c r="D27" s="932">
        <v>28</v>
      </c>
      <c r="E27" s="932">
        <v>26</v>
      </c>
      <c r="F27" s="932">
        <v>94</v>
      </c>
      <c r="I27" s="931"/>
      <c r="J27" s="931"/>
      <c r="K27" s="931"/>
      <c r="L27" s="932"/>
      <c r="M27" s="932"/>
      <c r="N27" s="932"/>
    </row>
    <row r="28" spans="1:14" ht="15.75" customHeight="1">
      <c r="A28" s="931" t="s">
        <v>7217</v>
      </c>
      <c r="B28" s="931" t="s">
        <v>7218</v>
      </c>
      <c r="C28" s="931" t="s">
        <v>7009</v>
      </c>
      <c r="D28" s="932">
        <v>30</v>
      </c>
      <c r="E28" s="932">
        <v>27</v>
      </c>
      <c r="F28" s="932">
        <v>20</v>
      </c>
      <c r="I28" s="931"/>
      <c r="J28" s="931"/>
      <c r="K28" s="931"/>
      <c r="L28" s="932"/>
      <c r="M28" s="932"/>
      <c r="N28" s="932"/>
    </row>
    <row r="29" spans="1:14" ht="15.75" customHeight="1">
      <c r="A29" s="931" t="s">
        <v>7219</v>
      </c>
      <c r="B29" s="931" t="s">
        <v>7184</v>
      </c>
      <c r="C29" s="931" t="s">
        <v>7185</v>
      </c>
      <c r="D29" s="932">
        <v>48</v>
      </c>
      <c r="E29" s="932">
        <v>28</v>
      </c>
      <c r="F29" s="932">
        <v>22</v>
      </c>
      <c r="I29" s="931"/>
      <c r="J29" s="931"/>
      <c r="K29" s="931"/>
      <c r="L29" s="932"/>
      <c r="M29" s="932"/>
      <c r="N29" s="932"/>
    </row>
    <row r="30" spans="1:14" ht="15.75" customHeight="1">
      <c r="A30" s="931" t="s">
        <v>7220</v>
      </c>
      <c r="B30" s="931" t="s">
        <v>7174</v>
      </c>
      <c r="C30" s="931" t="s">
        <v>7175</v>
      </c>
      <c r="D30" s="932">
        <v>44</v>
      </c>
      <c r="E30" s="932">
        <v>28</v>
      </c>
      <c r="F30" s="932">
        <v>61</v>
      </c>
      <c r="I30" s="931"/>
      <c r="J30" s="931"/>
      <c r="K30" s="931"/>
      <c r="L30" s="932"/>
      <c r="M30" s="932"/>
      <c r="N30" s="932"/>
    </row>
    <row r="31" spans="1:14" ht="15.75" customHeight="1">
      <c r="A31" s="931" t="s">
        <v>7221</v>
      </c>
      <c r="B31" s="931" t="s">
        <v>7222</v>
      </c>
      <c r="C31" s="931" t="s">
        <v>7223</v>
      </c>
      <c r="D31" s="932">
        <v>32</v>
      </c>
      <c r="E31" s="932">
        <v>30</v>
      </c>
      <c r="F31" s="932">
        <v>14</v>
      </c>
      <c r="I31" s="931"/>
      <c r="J31" s="931"/>
      <c r="K31" s="931"/>
      <c r="L31" s="932"/>
      <c r="M31" s="932"/>
      <c r="N31" s="932"/>
    </row>
    <row r="32" spans="1:14" ht="15.75" customHeight="1">
      <c r="A32" s="931" t="s">
        <v>7224</v>
      </c>
      <c r="B32" s="931" t="s">
        <v>7177</v>
      </c>
      <c r="C32" s="931" t="s">
        <v>7225</v>
      </c>
      <c r="D32" s="932">
        <v>32</v>
      </c>
      <c r="E32" s="932">
        <v>31</v>
      </c>
      <c r="F32" s="932">
        <v>29</v>
      </c>
      <c r="I32" s="931"/>
      <c r="J32" s="931"/>
      <c r="K32" s="931"/>
      <c r="L32" s="932"/>
      <c r="M32" s="932"/>
      <c r="N32" s="932"/>
    </row>
    <row r="33" spans="1:14" ht="15.75" customHeight="1">
      <c r="A33" s="931" t="s">
        <v>7226</v>
      </c>
      <c r="B33" s="931" t="s">
        <v>7213</v>
      </c>
      <c r="C33" s="931" t="s">
        <v>6989</v>
      </c>
      <c r="D33" s="932">
        <v>40</v>
      </c>
      <c r="E33" s="932">
        <v>32</v>
      </c>
      <c r="F33" s="932">
        <v>21</v>
      </c>
      <c r="I33" s="931"/>
      <c r="J33" s="931"/>
      <c r="K33" s="931"/>
      <c r="L33" s="932"/>
      <c r="M33" s="932"/>
      <c r="N33" s="932"/>
    </row>
    <row r="34" spans="1:14" ht="15.75" customHeight="1">
      <c r="A34" s="931" t="s">
        <v>7227</v>
      </c>
      <c r="B34" s="931" t="s">
        <v>7174</v>
      </c>
      <c r="C34" s="931" t="s">
        <v>7228</v>
      </c>
      <c r="D34" s="932">
        <v>32</v>
      </c>
      <c r="E34" s="932">
        <v>33</v>
      </c>
      <c r="F34" s="932">
        <v>27</v>
      </c>
      <c r="I34" s="931"/>
      <c r="J34" s="931"/>
      <c r="K34" s="931"/>
      <c r="L34" s="932"/>
      <c r="M34" s="932"/>
      <c r="N34" s="932"/>
    </row>
    <row r="35" spans="1:14" ht="15.75" customHeight="1">
      <c r="A35" s="931" t="s">
        <v>7229</v>
      </c>
      <c r="B35" s="931" t="s">
        <v>7189</v>
      </c>
      <c r="C35" s="931" t="s">
        <v>4165</v>
      </c>
      <c r="D35" s="932">
        <v>42</v>
      </c>
      <c r="E35" s="932">
        <v>34</v>
      </c>
      <c r="F35" s="932">
        <v>13</v>
      </c>
      <c r="I35" s="931"/>
      <c r="J35" s="931"/>
      <c r="K35" s="931"/>
      <c r="L35" s="932"/>
      <c r="M35" s="932"/>
      <c r="N35" s="932"/>
    </row>
    <row r="36" spans="1:14" ht="15.75" customHeight="1">
      <c r="A36" s="930" t="s">
        <v>3309</v>
      </c>
      <c r="B36" s="931" t="s">
        <v>7230</v>
      </c>
      <c r="C36" s="931" t="s">
        <v>7231</v>
      </c>
      <c r="D36" s="932">
        <v>40</v>
      </c>
      <c r="E36" s="933">
        <v>35</v>
      </c>
      <c r="F36" s="932">
        <v>45</v>
      </c>
      <c r="I36" s="931"/>
      <c r="J36" s="931"/>
      <c r="K36" s="931"/>
      <c r="L36" s="932"/>
      <c r="M36" s="932"/>
      <c r="N36" s="932"/>
    </row>
    <row r="37" spans="1:14" ht="15.75" customHeight="1">
      <c r="A37" s="931" t="s">
        <v>7232</v>
      </c>
      <c r="B37" s="931" t="s">
        <v>7184</v>
      </c>
      <c r="C37" s="931" t="s">
        <v>4117</v>
      </c>
      <c r="D37" s="932">
        <v>32</v>
      </c>
      <c r="E37" s="932">
        <v>36</v>
      </c>
      <c r="F37" s="932">
        <v>46</v>
      </c>
      <c r="I37" s="931"/>
      <c r="J37" s="931"/>
      <c r="K37" s="931"/>
      <c r="L37" s="932"/>
      <c r="M37" s="932"/>
      <c r="N37" s="932"/>
    </row>
    <row r="38" spans="1:14" ht="15">
      <c r="A38" s="931" t="s">
        <v>7233</v>
      </c>
      <c r="B38" s="931" t="s">
        <v>7167</v>
      </c>
      <c r="C38" s="931" t="s">
        <v>7187</v>
      </c>
      <c r="D38" s="932">
        <v>18</v>
      </c>
      <c r="E38" s="932">
        <v>37</v>
      </c>
      <c r="F38" s="932">
        <v>76</v>
      </c>
    </row>
    <row r="39" spans="1:14" ht="15">
      <c r="A39" s="931" t="s">
        <v>3339</v>
      </c>
      <c r="B39" s="931" t="s">
        <v>7234</v>
      </c>
      <c r="C39" s="931" t="s">
        <v>7235</v>
      </c>
      <c r="D39" s="932">
        <v>24</v>
      </c>
      <c r="E39" s="932">
        <v>38</v>
      </c>
      <c r="F39" s="932">
        <v>19</v>
      </c>
    </row>
    <row r="40" spans="1:14" ht="15">
      <c r="A40" s="931" t="s">
        <v>3269</v>
      </c>
      <c r="B40" s="931" t="s">
        <v>7171</v>
      </c>
      <c r="C40" s="931" t="s">
        <v>7172</v>
      </c>
      <c r="D40" s="932">
        <v>21</v>
      </c>
      <c r="E40" s="932">
        <v>39</v>
      </c>
      <c r="F40" s="932">
        <v>57</v>
      </c>
    </row>
    <row r="41" spans="1:14" ht="15">
      <c r="A41" s="931" t="s">
        <v>7236</v>
      </c>
      <c r="B41" s="931" t="s">
        <v>7167</v>
      </c>
      <c r="C41" s="931" t="s">
        <v>7237</v>
      </c>
      <c r="D41" s="932">
        <v>20</v>
      </c>
      <c r="E41" s="932">
        <v>40</v>
      </c>
      <c r="F41" s="932">
        <v>65</v>
      </c>
    </row>
    <row r="42" spans="1:14" ht="15">
      <c r="A42" s="931" t="s">
        <v>7238</v>
      </c>
      <c r="B42" s="931" t="s">
        <v>7239</v>
      </c>
      <c r="C42" s="931" t="s">
        <v>7240</v>
      </c>
      <c r="D42" s="932">
        <v>24</v>
      </c>
      <c r="E42" s="932">
        <v>41</v>
      </c>
      <c r="F42" s="932">
        <v>25</v>
      </c>
    </row>
    <row r="43" spans="1:14" ht="15">
      <c r="A43" s="931" t="s">
        <v>7241</v>
      </c>
      <c r="B43" s="931" t="s">
        <v>7242</v>
      </c>
      <c r="C43" s="931" t="s">
        <v>6826</v>
      </c>
      <c r="D43" s="932">
        <v>24</v>
      </c>
      <c r="E43" s="932">
        <v>42</v>
      </c>
      <c r="F43" s="932">
        <v>48</v>
      </c>
    </row>
    <row r="44" spans="1:14" ht="15">
      <c r="A44" s="931" t="s">
        <v>3380</v>
      </c>
      <c r="B44" s="931" t="s">
        <v>3491</v>
      </c>
      <c r="C44" s="931" t="s">
        <v>7243</v>
      </c>
      <c r="D44" s="932">
        <v>32</v>
      </c>
      <c r="E44" s="932">
        <v>43</v>
      </c>
      <c r="F44" s="932">
        <v>50</v>
      </c>
    </row>
    <row r="45" spans="1:14" ht="15">
      <c r="A45" s="931" t="s">
        <v>7244</v>
      </c>
      <c r="B45" s="931" t="s">
        <v>7205</v>
      </c>
      <c r="C45" s="931" t="s">
        <v>7245</v>
      </c>
      <c r="D45" s="932">
        <v>24</v>
      </c>
      <c r="E45" s="932">
        <v>44</v>
      </c>
      <c r="F45" s="932">
        <v>69</v>
      </c>
    </row>
    <row r="46" spans="1:14" ht="15">
      <c r="A46" s="931" t="s">
        <v>7246</v>
      </c>
      <c r="B46" s="931" t="s">
        <v>7213</v>
      </c>
      <c r="C46" s="931" t="s">
        <v>6989</v>
      </c>
      <c r="D46" s="932">
        <v>40</v>
      </c>
      <c r="E46" s="932">
        <v>45</v>
      </c>
      <c r="F46" s="932">
        <v>82</v>
      </c>
    </row>
    <row r="47" spans="1:14" ht="15">
      <c r="A47" s="931" t="s">
        <v>7247</v>
      </c>
      <c r="B47" s="931" t="s">
        <v>7180</v>
      </c>
      <c r="C47" s="931" t="s">
        <v>7248</v>
      </c>
      <c r="D47" s="932">
        <v>32</v>
      </c>
      <c r="E47" s="932">
        <v>46</v>
      </c>
      <c r="F47" s="932">
        <v>41</v>
      </c>
    </row>
    <row r="48" spans="1:14" ht="15">
      <c r="A48" s="931" t="s">
        <v>7249</v>
      </c>
      <c r="B48" s="931" t="s">
        <v>7177</v>
      </c>
      <c r="C48" s="931" t="s">
        <v>7178</v>
      </c>
      <c r="D48" s="932">
        <v>15</v>
      </c>
      <c r="E48" s="932">
        <v>47</v>
      </c>
      <c r="F48" s="932">
        <v>92</v>
      </c>
    </row>
    <row r="49" spans="1:7" ht="15">
      <c r="A49" s="931" t="s">
        <v>7250</v>
      </c>
      <c r="B49" s="931" t="s">
        <v>3602</v>
      </c>
      <c r="C49" s="931" t="s">
        <v>7251</v>
      </c>
      <c r="D49" s="932">
        <v>28</v>
      </c>
      <c r="E49" s="932">
        <v>48</v>
      </c>
      <c r="F49" s="932">
        <v>77</v>
      </c>
    </row>
    <row r="50" spans="1:7" ht="15">
      <c r="A50" s="931" t="s">
        <v>7252</v>
      </c>
      <c r="B50" s="931" t="s">
        <v>7205</v>
      </c>
      <c r="C50" s="931" t="s">
        <v>7253</v>
      </c>
      <c r="D50" s="932">
        <v>28</v>
      </c>
      <c r="E50" s="932">
        <v>49</v>
      </c>
      <c r="F50" s="932">
        <v>66</v>
      </c>
      <c r="G50" s="306"/>
    </row>
    <row r="51" spans="1:7" ht="15">
      <c r="A51" s="931" t="s">
        <v>7254</v>
      </c>
      <c r="B51" s="931" t="s">
        <v>7167</v>
      </c>
      <c r="C51" s="931" t="s">
        <v>7187</v>
      </c>
      <c r="D51" s="932">
        <v>15</v>
      </c>
      <c r="E51" s="932">
        <v>50</v>
      </c>
      <c r="F51" s="932">
        <v>79</v>
      </c>
    </row>
    <row r="52" spans="1:7" ht="15">
      <c r="A52" s="931" t="s">
        <v>7255</v>
      </c>
      <c r="B52" s="931" t="s">
        <v>7184</v>
      </c>
      <c r="C52" s="931" t="s">
        <v>7256</v>
      </c>
      <c r="D52" s="932">
        <v>18</v>
      </c>
      <c r="E52" s="932">
        <v>51</v>
      </c>
      <c r="F52" s="932">
        <v>52</v>
      </c>
    </row>
    <row r="53" spans="1:7" ht="15">
      <c r="A53" s="931" t="s">
        <v>3285</v>
      </c>
      <c r="B53" s="931" t="s">
        <v>7203</v>
      </c>
      <c r="C53" s="931" t="s">
        <v>6845</v>
      </c>
      <c r="D53" s="932">
        <v>21</v>
      </c>
      <c r="E53" s="932">
        <v>52</v>
      </c>
      <c r="F53" s="932">
        <v>30</v>
      </c>
    </row>
    <row r="54" spans="1:7" ht="15">
      <c r="A54" s="931" t="s">
        <v>3374</v>
      </c>
      <c r="B54" s="931" t="s">
        <v>7170</v>
      </c>
      <c r="C54" s="931" t="s">
        <v>7257</v>
      </c>
      <c r="D54" s="932">
        <v>24</v>
      </c>
      <c r="E54" s="932">
        <v>53</v>
      </c>
      <c r="F54" s="932">
        <v>40</v>
      </c>
    </row>
    <row r="55" spans="1:7" ht="15">
      <c r="A55" s="931" t="s">
        <v>3291</v>
      </c>
      <c r="B55" s="931" t="s">
        <v>3602</v>
      </c>
      <c r="C55" s="931" t="s">
        <v>7251</v>
      </c>
      <c r="D55" s="932">
        <v>16</v>
      </c>
      <c r="E55" s="932">
        <v>54</v>
      </c>
      <c r="F55" s="932">
        <v>118</v>
      </c>
    </row>
    <row r="56" spans="1:7" ht="15">
      <c r="A56" s="931" t="s">
        <v>7258</v>
      </c>
      <c r="B56" s="931" t="s">
        <v>7164</v>
      </c>
      <c r="C56" s="931" t="s">
        <v>7165</v>
      </c>
      <c r="D56" s="932">
        <v>21</v>
      </c>
      <c r="E56" s="932">
        <v>55</v>
      </c>
      <c r="F56" s="932">
        <v>16</v>
      </c>
    </row>
    <row r="57" spans="1:7" ht="15">
      <c r="A57" s="931" t="s">
        <v>3440</v>
      </c>
      <c r="B57" s="931" t="s">
        <v>7259</v>
      </c>
      <c r="C57" s="931" t="s">
        <v>7260</v>
      </c>
      <c r="D57" s="932">
        <v>32</v>
      </c>
      <c r="E57" s="932">
        <v>56</v>
      </c>
      <c r="F57" s="932">
        <v>26</v>
      </c>
    </row>
    <row r="58" spans="1:7" ht="15">
      <c r="A58" s="931" t="s">
        <v>3355</v>
      </c>
      <c r="B58" s="931" t="s">
        <v>7261</v>
      </c>
      <c r="C58" s="931" t="s">
        <v>6815</v>
      </c>
      <c r="D58" s="932">
        <v>18</v>
      </c>
      <c r="E58" s="932">
        <v>57</v>
      </c>
      <c r="F58" s="932">
        <v>63</v>
      </c>
    </row>
    <row r="59" spans="1:7" ht="15">
      <c r="A59" s="931" t="s">
        <v>7262</v>
      </c>
      <c r="B59" s="931" t="s">
        <v>7213</v>
      </c>
      <c r="C59" s="931" t="s">
        <v>6989</v>
      </c>
      <c r="D59" s="932">
        <v>28</v>
      </c>
      <c r="E59" s="932">
        <v>58</v>
      </c>
      <c r="F59" s="932">
        <v>96</v>
      </c>
    </row>
    <row r="60" spans="1:7" ht="15">
      <c r="A60" s="931" t="s">
        <v>7263</v>
      </c>
      <c r="B60" s="931" t="s">
        <v>7195</v>
      </c>
      <c r="C60" s="931" t="s">
        <v>7264</v>
      </c>
      <c r="D60" s="932">
        <v>28</v>
      </c>
      <c r="E60" s="932">
        <v>59</v>
      </c>
      <c r="F60" s="932">
        <v>33</v>
      </c>
    </row>
    <row r="61" spans="1:7" ht="15">
      <c r="A61" s="931" t="s">
        <v>3280</v>
      </c>
      <c r="B61" s="931" t="s">
        <v>7164</v>
      </c>
      <c r="C61" s="931" t="s">
        <v>7265</v>
      </c>
      <c r="D61" s="932">
        <v>27</v>
      </c>
      <c r="E61" s="932">
        <v>60</v>
      </c>
      <c r="F61" s="932">
        <v>36</v>
      </c>
    </row>
    <row r="62" spans="1:7" ht="15">
      <c r="A62" s="931" t="s">
        <v>7266</v>
      </c>
      <c r="B62" s="931" t="s">
        <v>3844</v>
      </c>
      <c r="C62" s="931" t="s">
        <v>7267</v>
      </c>
      <c r="D62" s="932">
        <v>20</v>
      </c>
      <c r="E62" s="932">
        <v>61</v>
      </c>
      <c r="F62" s="932">
        <v>123</v>
      </c>
    </row>
    <row r="63" spans="1:7" ht="15">
      <c r="A63" s="931" t="s">
        <v>7268</v>
      </c>
      <c r="B63" s="930" t="s">
        <v>7203</v>
      </c>
      <c r="C63" s="931" t="s">
        <v>7269</v>
      </c>
      <c r="D63" s="932">
        <v>24</v>
      </c>
      <c r="E63" s="932">
        <v>62</v>
      </c>
      <c r="F63" s="932">
        <v>58</v>
      </c>
    </row>
    <row r="64" spans="1:7" ht="15">
      <c r="A64" s="931" t="s">
        <v>7270</v>
      </c>
      <c r="B64" s="931" t="s">
        <v>7271</v>
      </c>
      <c r="C64" s="931" t="s">
        <v>7272</v>
      </c>
      <c r="D64" s="932">
        <v>28</v>
      </c>
      <c r="E64" s="932">
        <v>63</v>
      </c>
      <c r="F64" s="932">
        <v>97</v>
      </c>
    </row>
    <row r="65" spans="1:6" ht="15">
      <c r="A65" s="931" t="s">
        <v>7273</v>
      </c>
      <c r="B65" s="931" t="s">
        <v>7174</v>
      </c>
      <c r="C65" s="931" t="s">
        <v>7274</v>
      </c>
      <c r="D65" s="932">
        <v>9</v>
      </c>
      <c r="E65" s="932">
        <v>64</v>
      </c>
      <c r="F65" s="932">
        <v>138</v>
      </c>
    </row>
    <row r="66" spans="1:6" ht="15">
      <c r="A66" s="931" t="s">
        <v>7275</v>
      </c>
      <c r="B66" s="931" t="s">
        <v>7167</v>
      </c>
      <c r="C66" s="931" t="s">
        <v>7276</v>
      </c>
      <c r="D66" s="932">
        <v>15</v>
      </c>
      <c r="E66" s="932">
        <v>65</v>
      </c>
      <c r="F66" s="932">
        <v>34</v>
      </c>
    </row>
    <row r="67" spans="1:6" ht="15">
      <c r="A67" s="931" t="s">
        <v>7277</v>
      </c>
      <c r="B67" s="931" t="s">
        <v>7192</v>
      </c>
      <c r="C67" s="931" t="s">
        <v>7278</v>
      </c>
      <c r="D67" s="933">
        <v>24</v>
      </c>
      <c r="E67" s="932">
        <v>66</v>
      </c>
      <c r="F67" s="932">
        <v>67</v>
      </c>
    </row>
    <row r="68" spans="1:6" ht="15">
      <c r="A68" s="931" t="s">
        <v>3323</v>
      </c>
      <c r="B68" s="931" t="s">
        <v>7279</v>
      </c>
      <c r="C68" s="931" t="s">
        <v>7280</v>
      </c>
      <c r="D68" s="932">
        <v>20</v>
      </c>
      <c r="E68" s="932">
        <v>67</v>
      </c>
      <c r="F68" s="932">
        <v>71</v>
      </c>
    </row>
    <row r="69" spans="1:6" ht="15">
      <c r="A69" s="931" t="s">
        <v>7281</v>
      </c>
      <c r="B69" s="931" t="s">
        <v>7174</v>
      </c>
      <c r="C69" s="931" t="s">
        <v>6854</v>
      </c>
      <c r="D69" s="932">
        <v>20</v>
      </c>
      <c r="E69" s="932">
        <v>68</v>
      </c>
      <c r="F69" s="932">
        <v>93</v>
      </c>
    </row>
    <row r="70" spans="1:6" ht="15">
      <c r="A70" s="931" t="s">
        <v>7282</v>
      </c>
      <c r="B70" s="931" t="s">
        <v>7174</v>
      </c>
      <c r="C70" s="931" t="s">
        <v>7175</v>
      </c>
      <c r="D70" s="932">
        <v>18</v>
      </c>
      <c r="E70" s="932">
        <v>69</v>
      </c>
      <c r="F70" s="932">
        <v>60</v>
      </c>
    </row>
    <row r="71" spans="1:6" ht="15">
      <c r="A71" s="931" t="s">
        <v>7283</v>
      </c>
      <c r="B71" s="931" t="s">
        <v>7174</v>
      </c>
      <c r="C71" s="931" t="s">
        <v>7284</v>
      </c>
      <c r="D71" s="932">
        <v>12</v>
      </c>
      <c r="E71" s="932">
        <v>70</v>
      </c>
      <c r="F71" s="932">
        <v>55</v>
      </c>
    </row>
    <row r="72" spans="1:6" ht="15">
      <c r="A72" s="931" t="s">
        <v>3282</v>
      </c>
      <c r="B72" s="931" t="s">
        <v>7285</v>
      </c>
      <c r="C72" s="931" t="s">
        <v>7006</v>
      </c>
      <c r="D72" s="932">
        <v>32</v>
      </c>
      <c r="E72" s="932">
        <v>71</v>
      </c>
      <c r="F72" s="932">
        <v>117</v>
      </c>
    </row>
    <row r="73" spans="1:6" ht="15">
      <c r="A73" s="931" t="s">
        <v>7286</v>
      </c>
      <c r="B73" s="931" t="s">
        <v>7164</v>
      </c>
      <c r="C73" s="931" t="s">
        <v>7165</v>
      </c>
      <c r="D73" s="932">
        <v>20</v>
      </c>
      <c r="E73" s="932">
        <v>72</v>
      </c>
      <c r="F73" s="932">
        <v>24</v>
      </c>
    </row>
    <row r="74" spans="1:6" ht="15">
      <c r="A74" s="931" t="s">
        <v>7287</v>
      </c>
      <c r="B74" s="931" t="s">
        <v>7177</v>
      </c>
      <c r="C74" s="931" t="s">
        <v>7288</v>
      </c>
      <c r="D74" s="932">
        <v>21</v>
      </c>
      <c r="E74" s="932">
        <v>73</v>
      </c>
      <c r="F74" s="932">
        <v>102</v>
      </c>
    </row>
    <row r="75" spans="1:6" ht="15">
      <c r="A75" s="931" t="s">
        <v>7289</v>
      </c>
      <c r="B75" s="931" t="s">
        <v>7203</v>
      </c>
      <c r="C75" s="931" t="s">
        <v>6845</v>
      </c>
      <c r="D75" s="932">
        <v>24</v>
      </c>
      <c r="E75" s="932">
        <v>74</v>
      </c>
      <c r="F75" s="932">
        <v>80</v>
      </c>
    </row>
    <row r="76" spans="1:6" ht="15">
      <c r="A76" s="931" t="s">
        <v>7290</v>
      </c>
      <c r="B76" s="931" t="s">
        <v>7291</v>
      </c>
      <c r="C76" s="931" t="s">
        <v>7292</v>
      </c>
      <c r="D76" s="932">
        <v>12</v>
      </c>
      <c r="E76" s="932">
        <v>75</v>
      </c>
      <c r="F76" s="932">
        <v>116</v>
      </c>
    </row>
    <row r="77" spans="1:6" ht="15">
      <c r="A77" s="931" t="s">
        <v>7293</v>
      </c>
      <c r="B77" s="931" t="s">
        <v>7209</v>
      </c>
      <c r="C77" s="931" t="s">
        <v>7294</v>
      </c>
      <c r="D77" s="932">
        <v>24</v>
      </c>
      <c r="E77" s="932">
        <v>76</v>
      </c>
      <c r="F77" s="932">
        <v>62</v>
      </c>
    </row>
    <row r="78" spans="1:6" ht="15">
      <c r="A78" s="931" t="s">
        <v>3353</v>
      </c>
      <c r="B78" s="931" t="s">
        <v>7189</v>
      </c>
      <c r="C78" s="931" t="s">
        <v>7295</v>
      </c>
      <c r="D78" s="932">
        <v>32</v>
      </c>
      <c r="E78" s="932">
        <v>77</v>
      </c>
      <c r="F78" s="932">
        <v>81</v>
      </c>
    </row>
    <row r="79" spans="1:6" ht="15">
      <c r="A79" s="931" t="s">
        <v>7296</v>
      </c>
      <c r="B79" s="931" t="s">
        <v>7167</v>
      </c>
      <c r="C79" s="931" t="s">
        <v>7297</v>
      </c>
      <c r="D79" s="932">
        <v>24</v>
      </c>
      <c r="E79" s="932">
        <v>78</v>
      </c>
      <c r="F79" s="932">
        <v>53</v>
      </c>
    </row>
    <row r="80" spans="1:6" ht="15">
      <c r="A80" s="931" t="s">
        <v>7298</v>
      </c>
      <c r="B80" s="931" t="s">
        <v>7180</v>
      </c>
      <c r="C80" s="931" t="s">
        <v>7181</v>
      </c>
      <c r="D80" s="932">
        <v>24</v>
      </c>
      <c r="E80" s="932">
        <v>79</v>
      </c>
      <c r="F80" s="932">
        <v>47</v>
      </c>
    </row>
    <row r="81" spans="1:6" ht="15">
      <c r="A81" s="931" t="s">
        <v>7299</v>
      </c>
      <c r="B81" s="931" t="s">
        <v>7300</v>
      </c>
      <c r="C81" s="931" t="s">
        <v>7301</v>
      </c>
      <c r="D81" s="932">
        <v>20</v>
      </c>
      <c r="E81" s="932">
        <v>80</v>
      </c>
      <c r="F81" s="932">
        <v>39</v>
      </c>
    </row>
    <row r="82" spans="1:6" ht="15">
      <c r="A82" s="931" t="s">
        <v>7302</v>
      </c>
      <c r="B82" s="931" t="s">
        <v>7203</v>
      </c>
      <c r="C82" s="931" t="s">
        <v>7303</v>
      </c>
      <c r="D82" s="932">
        <v>16</v>
      </c>
      <c r="E82" s="932">
        <v>81</v>
      </c>
      <c r="F82" s="932">
        <v>68</v>
      </c>
    </row>
    <row r="83" spans="1:6" ht="15">
      <c r="A83" s="931" t="s">
        <v>7304</v>
      </c>
      <c r="B83" s="931" t="s">
        <v>7213</v>
      </c>
      <c r="C83" s="931" t="s">
        <v>7305</v>
      </c>
      <c r="D83" s="932">
        <v>28</v>
      </c>
      <c r="E83" s="932">
        <v>82</v>
      </c>
      <c r="F83" s="932">
        <v>101</v>
      </c>
    </row>
    <row r="84" spans="1:6" ht="15">
      <c r="A84" s="931" t="s">
        <v>7306</v>
      </c>
      <c r="B84" s="931" t="s">
        <v>7189</v>
      </c>
      <c r="C84" s="931" t="s">
        <v>7307</v>
      </c>
      <c r="D84" s="932">
        <v>9</v>
      </c>
      <c r="E84" s="932">
        <v>83</v>
      </c>
      <c r="F84" s="932">
        <v>120</v>
      </c>
    </row>
    <row r="85" spans="1:6" ht="15">
      <c r="A85" s="931" t="s">
        <v>7308</v>
      </c>
      <c r="B85" s="931" t="s">
        <v>7259</v>
      </c>
      <c r="C85" s="931" t="s">
        <v>3848</v>
      </c>
      <c r="D85" s="932">
        <v>20</v>
      </c>
      <c r="E85" s="932">
        <v>84</v>
      </c>
      <c r="F85" s="932">
        <v>103</v>
      </c>
    </row>
    <row r="86" spans="1:6" ht="15">
      <c r="A86" s="931" t="s">
        <v>3466</v>
      </c>
      <c r="B86" s="931" t="s">
        <v>7200</v>
      </c>
      <c r="C86" s="931" t="s">
        <v>5542</v>
      </c>
      <c r="D86" s="932">
        <v>24</v>
      </c>
      <c r="E86" s="932">
        <v>85</v>
      </c>
      <c r="F86" s="932">
        <v>115</v>
      </c>
    </row>
    <row r="87" spans="1:6" ht="15">
      <c r="A87" s="931" t="s">
        <v>7309</v>
      </c>
      <c r="B87" s="931" t="s">
        <v>7192</v>
      </c>
      <c r="C87" s="931" t="s">
        <v>7278</v>
      </c>
      <c r="D87" s="932">
        <v>40</v>
      </c>
      <c r="E87" s="932">
        <v>86</v>
      </c>
      <c r="F87" s="932">
        <v>42</v>
      </c>
    </row>
    <row r="88" spans="1:6" ht="15">
      <c r="A88" s="931" t="s">
        <v>7310</v>
      </c>
      <c r="B88" s="931" t="s">
        <v>7213</v>
      </c>
      <c r="C88" s="931" t="s">
        <v>6983</v>
      </c>
      <c r="D88" s="932">
        <v>24</v>
      </c>
      <c r="E88" s="932">
        <v>87</v>
      </c>
      <c r="F88" s="932">
        <v>157</v>
      </c>
    </row>
    <row r="89" spans="1:6" ht="15">
      <c r="A89" s="931" t="s">
        <v>7311</v>
      </c>
      <c r="B89" s="931" t="s">
        <v>7167</v>
      </c>
      <c r="C89" s="931" t="s">
        <v>7312</v>
      </c>
      <c r="D89" s="932">
        <v>14</v>
      </c>
      <c r="E89" s="932">
        <v>88</v>
      </c>
      <c r="F89" s="932">
        <v>106</v>
      </c>
    </row>
    <row r="90" spans="1:6" ht="15">
      <c r="A90" s="931" t="s">
        <v>7313</v>
      </c>
      <c r="B90" s="931" t="s">
        <v>7291</v>
      </c>
      <c r="C90" s="931" t="s">
        <v>7314</v>
      </c>
      <c r="D90" s="932">
        <v>20</v>
      </c>
      <c r="E90" s="932">
        <v>89</v>
      </c>
      <c r="F90" s="932">
        <v>78</v>
      </c>
    </row>
    <row r="91" spans="1:6" ht="15">
      <c r="A91" s="931" t="s">
        <v>3527</v>
      </c>
      <c r="B91" s="931" t="s">
        <v>7315</v>
      </c>
      <c r="C91" s="931" t="s">
        <v>7316</v>
      </c>
      <c r="D91" s="932">
        <v>20</v>
      </c>
      <c r="E91" s="932">
        <v>90</v>
      </c>
      <c r="F91" s="932">
        <v>83</v>
      </c>
    </row>
    <row r="92" spans="1:6" ht="15">
      <c r="A92" s="931" t="s">
        <v>7317</v>
      </c>
      <c r="B92" s="931" t="s">
        <v>7315</v>
      </c>
      <c r="C92" s="931" t="s">
        <v>7316</v>
      </c>
      <c r="D92" s="932">
        <v>12</v>
      </c>
      <c r="E92" s="932">
        <v>91</v>
      </c>
      <c r="F92" s="932">
        <v>145</v>
      </c>
    </row>
    <row r="93" spans="1:6" ht="15">
      <c r="A93" s="931" t="s">
        <v>7318</v>
      </c>
      <c r="B93" s="931" t="s">
        <v>7180</v>
      </c>
      <c r="C93" s="931" t="s">
        <v>7248</v>
      </c>
      <c r="D93" s="932">
        <v>12</v>
      </c>
      <c r="E93" s="932">
        <v>92</v>
      </c>
      <c r="F93" s="932">
        <v>156</v>
      </c>
    </row>
    <row r="94" spans="1:6" ht="15">
      <c r="A94" s="931" t="s">
        <v>7319</v>
      </c>
      <c r="B94" s="931" t="s">
        <v>7177</v>
      </c>
      <c r="C94" s="931" t="s">
        <v>7320</v>
      </c>
      <c r="D94" s="932">
        <v>44</v>
      </c>
      <c r="E94" s="932">
        <v>93</v>
      </c>
      <c r="F94" s="932">
        <v>38</v>
      </c>
    </row>
    <row r="95" spans="1:6" ht="15">
      <c r="A95" s="931" t="s">
        <v>7321</v>
      </c>
      <c r="B95" s="931" t="s">
        <v>7300</v>
      </c>
      <c r="C95" s="931" t="s">
        <v>7322</v>
      </c>
      <c r="D95" s="932">
        <v>22</v>
      </c>
      <c r="E95" s="932">
        <v>94</v>
      </c>
      <c r="F95" s="932">
        <v>70</v>
      </c>
    </row>
    <row r="96" spans="1:6" ht="15">
      <c r="A96" s="931" t="s">
        <v>7323</v>
      </c>
      <c r="B96" s="931" t="s">
        <v>7177</v>
      </c>
      <c r="C96" s="931" t="s">
        <v>3378</v>
      </c>
      <c r="D96" s="932">
        <v>24</v>
      </c>
      <c r="E96" s="932">
        <v>95</v>
      </c>
      <c r="F96" s="932">
        <v>113</v>
      </c>
    </row>
    <row r="97" spans="1:6" ht="15">
      <c r="A97" s="931" t="s">
        <v>3318</v>
      </c>
      <c r="B97" s="931" t="s">
        <v>7177</v>
      </c>
      <c r="C97" s="931" t="s">
        <v>5540</v>
      </c>
      <c r="D97" s="932">
        <v>20</v>
      </c>
      <c r="E97" s="932">
        <v>96</v>
      </c>
      <c r="F97" s="932">
        <v>54</v>
      </c>
    </row>
    <row r="98" spans="1:6" ht="15">
      <c r="A98" s="931" t="s">
        <v>3388</v>
      </c>
      <c r="B98" s="931" t="s">
        <v>7184</v>
      </c>
      <c r="C98" s="931" t="s">
        <v>6171</v>
      </c>
      <c r="D98" s="932">
        <v>20</v>
      </c>
      <c r="E98" s="932">
        <v>97</v>
      </c>
      <c r="F98" s="932">
        <v>75</v>
      </c>
    </row>
    <row r="99" spans="1:6" ht="15">
      <c r="A99" s="931" t="s">
        <v>7324</v>
      </c>
      <c r="B99" s="931" t="s">
        <v>7177</v>
      </c>
      <c r="C99" s="931" t="s">
        <v>7325</v>
      </c>
      <c r="D99" s="932">
        <v>36</v>
      </c>
      <c r="E99" s="932">
        <v>98</v>
      </c>
      <c r="F99" s="932">
        <v>49</v>
      </c>
    </row>
    <row r="100" spans="1:6" ht="15">
      <c r="A100" s="931" t="s">
        <v>7326</v>
      </c>
      <c r="B100" s="931" t="s">
        <v>7327</v>
      </c>
      <c r="C100" s="931" t="s">
        <v>6956</v>
      </c>
      <c r="D100" s="932">
        <v>15</v>
      </c>
      <c r="E100" s="932">
        <v>99</v>
      </c>
      <c r="F100" s="932">
        <v>74</v>
      </c>
    </row>
    <row r="101" spans="1:6" ht="15">
      <c r="A101" s="931" t="s">
        <v>3529</v>
      </c>
      <c r="B101" s="931" t="s">
        <v>7215</v>
      </c>
      <c r="C101" s="931" t="s">
        <v>7328</v>
      </c>
      <c r="D101" s="932">
        <v>21</v>
      </c>
      <c r="E101" s="932">
        <v>100</v>
      </c>
      <c r="F101" s="932">
        <v>89</v>
      </c>
    </row>
    <row r="102" spans="1:6" ht="15">
      <c r="A102" s="931" t="s">
        <v>3412</v>
      </c>
      <c r="B102" s="931" t="s">
        <v>7218</v>
      </c>
      <c r="C102" s="931" t="s">
        <v>7329</v>
      </c>
      <c r="D102" s="932">
        <v>28</v>
      </c>
      <c r="E102" s="932">
        <v>101</v>
      </c>
      <c r="F102" s="932">
        <v>114</v>
      </c>
    </row>
    <row r="103" spans="1:6" ht="15">
      <c r="A103" s="931" t="s">
        <v>7330</v>
      </c>
      <c r="B103" s="931" t="s">
        <v>7189</v>
      </c>
      <c r="C103" s="931" t="s">
        <v>7190</v>
      </c>
      <c r="D103" s="932">
        <v>12</v>
      </c>
      <c r="E103" s="932">
        <v>102</v>
      </c>
      <c r="F103" s="932">
        <v>95</v>
      </c>
    </row>
    <row r="104" spans="1:6" ht="15">
      <c r="A104" s="931" t="s">
        <v>7331</v>
      </c>
      <c r="B104" s="931" t="s">
        <v>7205</v>
      </c>
      <c r="C104" s="931" t="s">
        <v>6979</v>
      </c>
      <c r="D104" s="932">
        <v>16</v>
      </c>
      <c r="E104" s="932">
        <v>103</v>
      </c>
      <c r="F104" s="932">
        <v>98</v>
      </c>
    </row>
    <row r="105" spans="1:6" ht="15">
      <c r="A105" s="931" t="s">
        <v>7332</v>
      </c>
      <c r="B105" s="931" t="s">
        <v>7192</v>
      </c>
      <c r="C105" s="931" t="s">
        <v>7333</v>
      </c>
      <c r="D105" s="932">
        <v>20</v>
      </c>
      <c r="E105" s="932">
        <v>104</v>
      </c>
      <c r="F105" s="932">
        <v>111</v>
      </c>
    </row>
    <row r="106" spans="1:6" ht="15">
      <c r="A106" s="931" t="s">
        <v>7334</v>
      </c>
      <c r="B106" s="931" t="s">
        <v>7192</v>
      </c>
      <c r="C106" s="931" t="s">
        <v>7335</v>
      </c>
      <c r="D106" s="932">
        <v>16</v>
      </c>
      <c r="E106" s="932">
        <v>105</v>
      </c>
      <c r="F106" s="932">
        <v>151</v>
      </c>
    </row>
    <row r="107" spans="1:6" ht="15">
      <c r="A107" s="931" t="s">
        <v>7336</v>
      </c>
      <c r="B107" s="931" t="s">
        <v>7195</v>
      </c>
      <c r="C107" s="931" t="s">
        <v>7264</v>
      </c>
      <c r="D107" s="932">
        <v>9</v>
      </c>
      <c r="E107" s="932">
        <v>106</v>
      </c>
      <c r="F107" s="932">
        <v>154</v>
      </c>
    </row>
    <row r="108" spans="1:6" ht="15">
      <c r="A108" s="931" t="s">
        <v>7337</v>
      </c>
      <c r="B108" s="931" t="s">
        <v>7177</v>
      </c>
      <c r="C108" s="931" t="s">
        <v>3419</v>
      </c>
      <c r="D108" s="932">
        <v>24</v>
      </c>
      <c r="E108" s="932">
        <v>107</v>
      </c>
      <c r="F108" s="932">
        <v>86</v>
      </c>
    </row>
    <row r="109" spans="1:6" ht="15">
      <c r="A109" s="931" t="s">
        <v>7338</v>
      </c>
      <c r="B109" s="931" t="s">
        <v>7339</v>
      </c>
      <c r="C109" s="931" t="s">
        <v>7340</v>
      </c>
      <c r="D109" s="932">
        <v>24</v>
      </c>
      <c r="E109" s="932">
        <v>108</v>
      </c>
      <c r="F109" s="932">
        <v>108</v>
      </c>
    </row>
    <row r="110" spans="1:6" ht="15">
      <c r="A110" s="931" t="s">
        <v>7341</v>
      </c>
      <c r="B110" s="931" t="s">
        <v>7167</v>
      </c>
      <c r="C110" s="931" t="s">
        <v>3471</v>
      </c>
      <c r="D110" s="932">
        <v>16</v>
      </c>
      <c r="E110" s="932">
        <v>109</v>
      </c>
      <c r="F110" s="932">
        <v>51</v>
      </c>
    </row>
    <row r="111" spans="1:6" ht="15">
      <c r="A111" s="931" t="s">
        <v>7342</v>
      </c>
      <c r="B111" s="931" t="s">
        <v>7195</v>
      </c>
      <c r="C111" s="931" t="s">
        <v>7343</v>
      </c>
      <c r="D111" s="932">
        <v>28</v>
      </c>
      <c r="E111" s="932">
        <v>110</v>
      </c>
      <c r="F111" s="932">
        <v>87</v>
      </c>
    </row>
    <row r="112" spans="1:6" ht="15">
      <c r="A112" s="931" t="s">
        <v>3655</v>
      </c>
      <c r="B112" s="931" t="s">
        <v>7315</v>
      </c>
      <c r="C112" s="931" t="s">
        <v>7316</v>
      </c>
      <c r="D112" s="932">
        <v>16</v>
      </c>
      <c r="E112" s="932">
        <v>111</v>
      </c>
      <c r="F112" s="932">
        <v>107</v>
      </c>
    </row>
    <row r="113" spans="1:6" ht="15">
      <c r="A113" s="931" t="s">
        <v>7344</v>
      </c>
      <c r="B113" s="931" t="s">
        <v>7203</v>
      </c>
      <c r="C113" s="931" t="s">
        <v>7345</v>
      </c>
      <c r="D113" s="932">
        <v>16</v>
      </c>
      <c r="E113" s="932">
        <v>112</v>
      </c>
      <c r="F113" s="932">
        <v>110</v>
      </c>
    </row>
    <row r="114" spans="1:6" ht="15">
      <c r="A114" s="931" t="s">
        <v>7346</v>
      </c>
      <c r="B114" s="931" t="s">
        <v>7291</v>
      </c>
      <c r="C114" s="931" t="s">
        <v>7347</v>
      </c>
      <c r="D114" s="932">
        <v>12</v>
      </c>
      <c r="E114" s="932">
        <v>113</v>
      </c>
      <c r="F114" s="932">
        <v>124</v>
      </c>
    </row>
    <row r="115" spans="1:6" ht="15">
      <c r="A115" s="931" t="s">
        <v>7348</v>
      </c>
      <c r="B115" s="931" t="s">
        <v>7213</v>
      </c>
      <c r="C115" s="931" t="s">
        <v>7349</v>
      </c>
      <c r="D115" s="932">
        <v>20</v>
      </c>
      <c r="E115" s="932">
        <v>114</v>
      </c>
      <c r="F115" s="932">
        <v>32</v>
      </c>
    </row>
    <row r="116" spans="1:6" ht="15">
      <c r="A116" s="931" t="s">
        <v>7350</v>
      </c>
      <c r="B116" s="931" t="s">
        <v>7171</v>
      </c>
      <c r="C116" s="931" t="s">
        <v>7351</v>
      </c>
      <c r="D116" s="932">
        <v>18</v>
      </c>
      <c r="E116" s="932">
        <v>115</v>
      </c>
      <c r="F116" s="932">
        <v>119</v>
      </c>
    </row>
    <row r="117" spans="1:6" ht="15">
      <c r="A117" s="931" t="s">
        <v>3423</v>
      </c>
      <c r="B117" s="931" t="s">
        <v>7164</v>
      </c>
      <c r="C117" s="931" t="s">
        <v>7352</v>
      </c>
      <c r="D117" s="932">
        <v>20</v>
      </c>
      <c r="E117" s="932">
        <v>116</v>
      </c>
      <c r="F117" s="932">
        <v>73</v>
      </c>
    </row>
    <row r="118" spans="1:6" ht="15">
      <c r="A118" s="931" t="s">
        <v>7353</v>
      </c>
      <c r="B118" s="931" t="s">
        <v>7174</v>
      </c>
      <c r="C118" s="931" t="s">
        <v>7175</v>
      </c>
      <c r="D118" s="932">
        <v>9</v>
      </c>
      <c r="E118" s="932">
        <v>117</v>
      </c>
      <c r="F118" s="932">
        <v>126</v>
      </c>
    </row>
    <row r="119" spans="1:6" ht="15">
      <c r="A119" s="931" t="s">
        <v>7354</v>
      </c>
      <c r="B119" s="931" t="s">
        <v>7315</v>
      </c>
      <c r="C119" s="931" t="s">
        <v>7355</v>
      </c>
      <c r="D119" s="932">
        <v>16</v>
      </c>
      <c r="E119" s="932">
        <v>118</v>
      </c>
      <c r="F119" s="932">
        <v>139</v>
      </c>
    </row>
    <row r="120" spans="1:6" ht="15">
      <c r="A120" s="931" t="s">
        <v>7356</v>
      </c>
      <c r="B120" s="931" t="s">
        <v>7167</v>
      </c>
      <c r="C120" s="931" t="s">
        <v>7187</v>
      </c>
      <c r="D120" s="932">
        <v>12</v>
      </c>
      <c r="E120" s="932">
        <v>119</v>
      </c>
      <c r="F120" s="932">
        <v>100</v>
      </c>
    </row>
    <row r="121" spans="1:6" ht="15">
      <c r="A121" s="931" t="s">
        <v>7357</v>
      </c>
      <c r="B121" s="931" t="s">
        <v>7271</v>
      </c>
      <c r="C121" s="931" t="s">
        <v>7358</v>
      </c>
      <c r="D121" s="932">
        <v>16</v>
      </c>
      <c r="E121" s="932">
        <v>120</v>
      </c>
      <c r="F121" s="932">
        <v>109</v>
      </c>
    </row>
    <row r="122" spans="1:6" ht="15">
      <c r="A122" s="931" t="s">
        <v>7359</v>
      </c>
      <c r="B122" s="931" t="s">
        <v>7291</v>
      </c>
      <c r="C122" s="931" t="s">
        <v>7360</v>
      </c>
      <c r="D122" s="932">
        <v>24</v>
      </c>
      <c r="E122" s="932">
        <v>121</v>
      </c>
      <c r="F122" s="932">
        <v>99</v>
      </c>
    </row>
    <row r="123" spans="1:6" ht="15">
      <c r="A123" s="931" t="s">
        <v>7361</v>
      </c>
      <c r="B123" s="931" t="s">
        <v>7362</v>
      </c>
      <c r="C123" s="931" t="s">
        <v>7363</v>
      </c>
      <c r="D123" s="932">
        <v>16</v>
      </c>
      <c r="E123" s="932">
        <v>122</v>
      </c>
      <c r="F123" s="932">
        <v>72</v>
      </c>
    </row>
    <row r="124" spans="1:6" ht="15">
      <c r="A124" s="931" t="s">
        <v>7364</v>
      </c>
      <c r="B124" s="931" t="s">
        <v>7177</v>
      </c>
      <c r="C124" s="931" t="s">
        <v>7365</v>
      </c>
      <c r="D124" s="932">
        <v>12</v>
      </c>
      <c r="E124" s="932">
        <v>123</v>
      </c>
      <c r="F124" s="932">
        <v>84</v>
      </c>
    </row>
    <row r="125" spans="1:6" ht="15">
      <c r="A125" s="931" t="s">
        <v>7366</v>
      </c>
      <c r="B125" s="931" t="s">
        <v>7213</v>
      </c>
      <c r="C125" s="931" t="s">
        <v>7367</v>
      </c>
      <c r="D125" s="932">
        <v>16</v>
      </c>
      <c r="E125" s="932">
        <v>124</v>
      </c>
      <c r="F125" s="932">
        <v>112</v>
      </c>
    </row>
    <row r="126" spans="1:6" ht="15">
      <c r="A126" s="931" t="s">
        <v>3501</v>
      </c>
      <c r="B126" s="931" t="s">
        <v>7230</v>
      </c>
      <c r="C126" s="931" t="s">
        <v>7368</v>
      </c>
      <c r="D126" s="932">
        <v>12</v>
      </c>
      <c r="E126" s="932">
        <v>125</v>
      </c>
      <c r="F126" s="932">
        <v>85</v>
      </c>
    </row>
    <row r="127" spans="1:6" ht="15">
      <c r="A127" s="931" t="s">
        <v>7369</v>
      </c>
      <c r="B127" s="931" t="s">
        <v>7174</v>
      </c>
      <c r="C127" s="931" t="s">
        <v>7228</v>
      </c>
      <c r="D127" s="932">
        <v>15</v>
      </c>
      <c r="E127" s="932">
        <v>126</v>
      </c>
      <c r="F127" s="932">
        <v>64</v>
      </c>
    </row>
    <row r="128" spans="1:6" ht="15">
      <c r="A128" s="931" t="s">
        <v>7370</v>
      </c>
      <c r="B128" s="931" t="s">
        <v>7213</v>
      </c>
      <c r="C128" s="931" t="s">
        <v>7371</v>
      </c>
      <c r="D128" s="932">
        <v>8</v>
      </c>
      <c r="E128" s="932">
        <v>127</v>
      </c>
      <c r="F128" s="932">
        <v>104</v>
      </c>
    </row>
    <row r="129" spans="1:6" ht="15">
      <c r="A129" s="931" t="s">
        <v>7372</v>
      </c>
      <c r="B129" s="931" t="s">
        <v>7184</v>
      </c>
      <c r="C129" s="931" t="s">
        <v>7373</v>
      </c>
      <c r="D129" s="932">
        <v>16</v>
      </c>
      <c r="E129" s="932">
        <v>128</v>
      </c>
      <c r="F129" s="932">
        <v>159</v>
      </c>
    </row>
    <row r="130" spans="1:6" ht="15">
      <c r="A130" s="931" t="s">
        <v>7374</v>
      </c>
      <c r="B130" s="931" t="s">
        <v>3844</v>
      </c>
      <c r="C130" s="931" t="s">
        <v>7267</v>
      </c>
      <c r="D130" s="932">
        <v>4</v>
      </c>
      <c r="E130" s="932">
        <v>129</v>
      </c>
      <c r="F130" s="932">
        <v>130</v>
      </c>
    </row>
    <row r="131" spans="1:6" ht="15">
      <c r="A131" s="931" t="s">
        <v>7375</v>
      </c>
      <c r="B131" s="931" t="s">
        <v>7189</v>
      </c>
      <c r="C131" s="931" t="s">
        <v>7376</v>
      </c>
      <c r="D131" s="932">
        <v>12</v>
      </c>
      <c r="E131" s="932">
        <v>130</v>
      </c>
      <c r="F131" s="932">
        <v>132</v>
      </c>
    </row>
    <row r="132" spans="1:6" ht="15">
      <c r="A132" s="931" t="s">
        <v>7377</v>
      </c>
      <c r="B132" s="931" t="s">
        <v>3491</v>
      </c>
      <c r="C132" s="931" t="s">
        <v>7378</v>
      </c>
      <c r="D132" s="932">
        <v>24</v>
      </c>
      <c r="E132" s="932">
        <v>131</v>
      </c>
      <c r="F132" s="932">
        <v>135</v>
      </c>
    </row>
    <row r="133" spans="1:6" ht="15">
      <c r="A133" s="931" t="s">
        <v>7379</v>
      </c>
      <c r="B133" s="931" t="s">
        <v>7285</v>
      </c>
      <c r="C133" s="931" t="s">
        <v>7380</v>
      </c>
      <c r="D133" s="932">
        <v>9</v>
      </c>
      <c r="E133" s="932">
        <v>132</v>
      </c>
      <c r="F133" s="932">
        <v>141</v>
      </c>
    </row>
    <row r="134" spans="1:6" ht="15">
      <c r="A134" s="931" t="s">
        <v>7381</v>
      </c>
      <c r="B134" s="931" t="s">
        <v>7189</v>
      </c>
      <c r="C134" s="931" t="s">
        <v>7382</v>
      </c>
      <c r="D134" s="932">
        <v>16</v>
      </c>
      <c r="E134" s="932">
        <v>133</v>
      </c>
      <c r="F134" s="932">
        <v>155</v>
      </c>
    </row>
    <row r="135" spans="1:6" ht="15">
      <c r="A135" s="931" t="s">
        <v>7383</v>
      </c>
      <c r="B135" s="931" t="s">
        <v>7384</v>
      </c>
      <c r="C135" s="931" t="s">
        <v>7385</v>
      </c>
      <c r="D135" s="932">
        <v>16</v>
      </c>
      <c r="E135" s="932">
        <v>134</v>
      </c>
      <c r="F135" s="932">
        <v>44</v>
      </c>
    </row>
    <row r="136" spans="1:6" ht="15">
      <c r="A136" s="931" t="s">
        <v>7386</v>
      </c>
      <c r="B136" s="931" t="s">
        <v>3489</v>
      </c>
      <c r="C136" s="931" t="s">
        <v>7387</v>
      </c>
      <c r="D136" s="932">
        <v>12</v>
      </c>
      <c r="E136" s="932">
        <v>135</v>
      </c>
      <c r="F136" s="932">
        <v>91</v>
      </c>
    </row>
    <row r="137" spans="1:6" ht="15">
      <c r="A137" s="931" t="s">
        <v>7388</v>
      </c>
      <c r="B137" s="931" t="s">
        <v>7234</v>
      </c>
      <c r="C137" s="931" t="s">
        <v>7389</v>
      </c>
      <c r="D137" s="932">
        <v>8</v>
      </c>
      <c r="E137" s="932">
        <v>136</v>
      </c>
      <c r="F137" s="932">
        <v>105</v>
      </c>
    </row>
    <row r="138" spans="1:6" ht="15">
      <c r="A138" s="931" t="s">
        <v>7390</v>
      </c>
      <c r="B138" s="931" t="s">
        <v>7167</v>
      </c>
      <c r="C138" s="931" t="s">
        <v>7391</v>
      </c>
      <c r="D138" s="932">
        <v>16</v>
      </c>
      <c r="E138" s="932">
        <v>137</v>
      </c>
      <c r="F138" s="932">
        <v>131</v>
      </c>
    </row>
    <row r="139" spans="1:6" ht="15">
      <c r="A139" s="931" t="s">
        <v>3479</v>
      </c>
      <c r="B139" s="931" t="s">
        <v>3602</v>
      </c>
      <c r="C139" s="931" t="s">
        <v>7251</v>
      </c>
      <c r="D139" s="932">
        <v>6</v>
      </c>
      <c r="E139" s="932">
        <v>138</v>
      </c>
      <c r="F139" s="932">
        <v>121</v>
      </c>
    </row>
    <row r="140" spans="1:6" ht="15">
      <c r="A140" s="931" t="s">
        <v>7392</v>
      </c>
      <c r="B140" s="931" t="s">
        <v>7189</v>
      </c>
      <c r="C140" s="931" t="s">
        <v>7393</v>
      </c>
      <c r="D140" s="932">
        <v>16</v>
      </c>
      <c r="E140" s="932">
        <v>139</v>
      </c>
      <c r="F140" s="932">
        <v>137</v>
      </c>
    </row>
    <row r="141" spans="1:6" ht="15">
      <c r="A141" s="931" t="s">
        <v>7394</v>
      </c>
      <c r="B141" s="931" t="s">
        <v>7189</v>
      </c>
      <c r="C141" s="931" t="s">
        <v>7395</v>
      </c>
      <c r="D141" s="932">
        <v>16</v>
      </c>
      <c r="E141" s="932">
        <v>140</v>
      </c>
      <c r="F141" s="932">
        <v>142</v>
      </c>
    </row>
    <row r="142" spans="1:6" ht="15">
      <c r="A142" s="931" t="s">
        <v>3464</v>
      </c>
      <c r="B142" s="931" t="s">
        <v>7192</v>
      </c>
      <c r="C142" s="931" t="s">
        <v>7335</v>
      </c>
      <c r="D142" s="932">
        <v>12</v>
      </c>
      <c r="E142" s="932">
        <v>141</v>
      </c>
      <c r="F142" s="932">
        <v>143</v>
      </c>
    </row>
    <row r="143" spans="1:6" ht="15">
      <c r="A143" s="931" t="s">
        <v>7396</v>
      </c>
      <c r="B143" s="931" t="s">
        <v>7184</v>
      </c>
      <c r="C143" s="931" t="s">
        <v>6171</v>
      </c>
      <c r="D143" s="932">
        <v>12</v>
      </c>
      <c r="E143" s="932">
        <v>142</v>
      </c>
      <c r="F143" s="932">
        <v>144</v>
      </c>
    </row>
    <row r="144" spans="1:6" ht="15">
      <c r="A144" s="931" t="s">
        <v>7397</v>
      </c>
      <c r="B144" s="931" t="s">
        <v>7398</v>
      </c>
      <c r="C144" s="931" t="s">
        <v>7399</v>
      </c>
      <c r="D144" s="932">
        <v>8</v>
      </c>
      <c r="E144" s="932">
        <v>143</v>
      </c>
      <c r="F144" s="932">
        <v>146</v>
      </c>
    </row>
    <row r="145" spans="1:6" ht="15">
      <c r="A145" s="931" t="s">
        <v>7400</v>
      </c>
      <c r="B145" s="931" t="s">
        <v>7259</v>
      </c>
      <c r="C145" s="931" t="s">
        <v>7401</v>
      </c>
      <c r="D145" s="932">
        <v>24</v>
      </c>
      <c r="E145" s="932">
        <v>144</v>
      </c>
      <c r="F145" s="932">
        <v>149</v>
      </c>
    </row>
    <row r="146" spans="1:6" ht="15">
      <c r="A146" s="931" t="s">
        <v>7402</v>
      </c>
      <c r="B146" s="931" t="s">
        <v>7213</v>
      </c>
      <c r="C146" s="931" t="s">
        <v>5730</v>
      </c>
      <c r="D146" s="932">
        <v>6</v>
      </c>
      <c r="E146" s="932">
        <v>145</v>
      </c>
      <c r="F146" s="932">
        <v>122</v>
      </c>
    </row>
    <row r="147" spans="1:6" ht="15">
      <c r="A147" s="931" t="s">
        <v>7403</v>
      </c>
      <c r="B147" s="931" t="s">
        <v>7213</v>
      </c>
      <c r="C147" s="931" t="s">
        <v>7404</v>
      </c>
      <c r="D147" s="932">
        <v>9</v>
      </c>
      <c r="E147" s="932">
        <v>146</v>
      </c>
      <c r="F147" s="932">
        <v>153</v>
      </c>
    </row>
    <row r="148" spans="1:6" ht="15">
      <c r="A148" s="931" t="s">
        <v>7405</v>
      </c>
      <c r="B148" s="931" t="s">
        <v>7174</v>
      </c>
      <c r="C148" s="931" t="s">
        <v>7406</v>
      </c>
      <c r="D148" s="932">
        <v>9</v>
      </c>
      <c r="E148" s="932">
        <v>147</v>
      </c>
      <c r="F148" s="932">
        <v>158</v>
      </c>
    </row>
    <row r="149" spans="1:6" ht="15">
      <c r="A149" s="931" t="s">
        <v>3462</v>
      </c>
      <c r="B149" s="931" t="s">
        <v>7203</v>
      </c>
      <c r="C149" s="931" t="s">
        <v>7407</v>
      </c>
      <c r="D149" s="932">
        <v>4</v>
      </c>
      <c r="E149" s="932">
        <v>148</v>
      </c>
      <c r="F149" s="932">
        <v>125</v>
      </c>
    </row>
    <row r="150" spans="1:6" ht="15">
      <c r="A150" s="931" t="s">
        <v>7408</v>
      </c>
      <c r="B150" s="931" t="s">
        <v>7192</v>
      </c>
      <c r="C150" s="931" t="s">
        <v>7409</v>
      </c>
      <c r="D150" s="932">
        <v>10</v>
      </c>
      <c r="E150" s="932">
        <v>149</v>
      </c>
      <c r="F150" s="932">
        <v>127</v>
      </c>
    </row>
    <row r="151" spans="1:6" ht="15">
      <c r="A151" s="931" t="s">
        <v>7410</v>
      </c>
      <c r="B151" s="931" t="s">
        <v>7192</v>
      </c>
      <c r="C151" s="931" t="s">
        <v>7411</v>
      </c>
      <c r="D151" s="932">
        <v>16</v>
      </c>
      <c r="E151" s="932">
        <v>150</v>
      </c>
      <c r="F151" s="932">
        <v>128</v>
      </c>
    </row>
    <row r="152" spans="1:6" ht="15">
      <c r="A152" s="931" t="s">
        <v>7412</v>
      </c>
      <c r="B152" s="931" t="s">
        <v>7209</v>
      </c>
      <c r="C152" s="931" t="s">
        <v>7004</v>
      </c>
      <c r="D152" s="932">
        <v>12</v>
      </c>
      <c r="E152" s="932">
        <v>151</v>
      </c>
      <c r="F152" s="932">
        <v>129</v>
      </c>
    </row>
    <row r="153" spans="1:6" ht="15">
      <c r="A153" s="931" t="s">
        <v>7413</v>
      </c>
      <c r="B153" s="930" t="s">
        <v>7192</v>
      </c>
      <c r="C153" s="931" t="s">
        <v>3486</v>
      </c>
      <c r="D153" s="932">
        <v>8</v>
      </c>
      <c r="E153" s="932">
        <v>152</v>
      </c>
      <c r="F153" s="932">
        <v>133</v>
      </c>
    </row>
    <row r="154" spans="1:6" ht="15">
      <c r="A154" s="930" t="s">
        <v>7414</v>
      </c>
      <c r="B154" s="931" t="s">
        <v>7398</v>
      </c>
      <c r="C154" s="931" t="s">
        <v>7399</v>
      </c>
      <c r="D154" s="932">
        <v>12</v>
      </c>
      <c r="E154" s="932">
        <v>153</v>
      </c>
      <c r="F154" s="932">
        <v>134</v>
      </c>
    </row>
    <row r="155" spans="1:6" ht="15">
      <c r="A155" s="931" t="s">
        <v>7415</v>
      </c>
      <c r="B155" s="931" t="s">
        <v>7184</v>
      </c>
      <c r="C155" s="931" t="s">
        <v>7373</v>
      </c>
      <c r="D155" s="932">
        <v>12</v>
      </c>
      <c r="E155" s="932">
        <v>154</v>
      </c>
      <c r="F155" s="932">
        <v>136</v>
      </c>
    </row>
    <row r="156" spans="1:6" ht="15">
      <c r="A156" s="931" t="s">
        <v>3448</v>
      </c>
      <c r="B156" s="930" t="s">
        <v>7416</v>
      </c>
      <c r="C156" s="931" t="s">
        <v>7280</v>
      </c>
      <c r="D156" s="932">
        <v>16</v>
      </c>
      <c r="E156" s="932">
        <v>155</v>
      </c>
      <c r="F156" s="932">
        <v>140</v>
      </c>
    </row>
    <row r="157" spans="1:6" ht="15">
      <c r="A157" s="931" t="s">
        <v>7417</v>
      </c>
      <c r="B157" s="931" t="s">
        <v>7189</v>
      </c>
      <c r="C157" s="931" t="s">
        <v>7418</v>
      </c>
      <c r="D157" s="932">
        <v>4</v>
      </c>
      <c r="E157" s="932">
        <v>156</v>
      </c>
      <c r="F157" s="932">
        <v>147</v>
      </c>
    </row>
    <row r="158" spans="1:6" ht="15">
      <c r="A158" s="931" t="s">
        <v>7419</v>
      </c>
      <c r="B158" s="931" t="s">
        <v>7259</v>
      </c>
      <c r="C158" s="931" t="s">
        <v>3848</v>
      </c>
      <c r="D158" s="932">
        <v>24</v>
      </c>
      <c r="E158" s="932">
        <v>157</v>
      </c>
      <c r="F158" s="932">
        <v>148</v>
      </c>
    </row>
    <row r="159" spans="1:6" ht="15">
      <c r="A159" s="931" t="s">
        <v>7420</v>
      </c>
      <c r="B159" s="931" t="s">
        <v>7167</v>
      </c>
      <c r="C159" s="931" t="s">
        <v>3518</v>
      </c>
      <c r="D159" s="932">
        <v>12</v>
      </c>
      <c r="E159" s="932">
        <v>158</v>
      </c>
      <c r="F159" s="932">
        <v>150</v>
      </c>
    </row>
    <row r="160" spans="1:6" ht="15">
      <c r="A160" s="931" t="s">
        <v>7421</v>
      </c>
      <c r="B160" s="931" t="s">
        <v>7174</v>
      </c>
      <c r="C160" s="931" t="s">
        <v>7422</v>
      </c>
      <c r="D160" s="932">
        <v>16</v>
      </c>
      <c r="E160" s="932">
        <v>159</v>
      </c>
      <c r="F160" s="932">
        <v>152</v>
      </c>
    </row>
    <row r="161" spans="1:6" ht="15">
      <c r="A161" s="931" t="s">
        <v>7423</v>
      </c>
      <c r="B161" s="931" t="s">
        <v>7177</v>
      </c>
      <c r="C161" s="931" t="s">
        <v>7424</v>
      </c>
      <c r="D161" s="932">
        <v>18</v>
      </c>
      <c r="E161" s="932">
        <v>160</v>
      </c>
      <c r="F161" s="932">
        <v>159</v>
      </c>
    </row>
  </sheetData>
  <autoFilter ref="A1:Z161" xr:uid="{00000000-0009-0000-0000-000010000000}"/>
  <customSheetViews>
    <customSheetView guid="{8D8F0BC2-55D1-4AA9-AA79-0AB2CD34DE55}" filter="1" showAutoFilter="1">
      <pageMargins left="0.7" right="0.7" top="0.75" bottom="0.75" header="0.3" footer="0.3"/>
      <autoFilter ref="H4" xr:uid="{00000000-0000-0000-0000-000000000000}"/>
    </customSheetView>
  </customSheetViews>
  <printOptions horizontalCentered="1" gridLines="1"/>
  <pageMargins left="0.7" right="0.7" top="0.75" bottom="0.75" header="0" footer="0"/>
  <pageSetup fitToHeight="0" pageOrder="overThenDown" orientation="portrait" cellComments="atEnd"/>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Z930"/>
  <sheetViews>
    <sheetView workbookViewId="0">
      <pane ySplit="2" topLeftCell="A3" activePane="bottomLeft" state="frozen"/>
      <selection pane="bottomLeft" activeCell="B4" sqref="B4"/>
    </sheetView>
  </sheetViews>
  <sheetFormatPr defaultColWidth="14.42578125" defaultRowHeight="15.75" customHeight="1"/>
  <cols>
    <col min="1" max="1" width="23.140625" customWidth="1"/>
    <col min="2" max="2" width="34" customWidth="1"/>
    <col min="4" max="4" width="29.42578125" customWidth="1"/>
    <col min="5" max="5" width="20.5703125" customWidth="1"/>
    <col min="6" max="6" width="38.7109375" customWidth="1"/>
  </cols>
  <sheetData>
    <row r="1" spans="1:26">
      <c r="A1" s="934" t="s">
        <v>7425</v>
      </c>
      <c r="B1" s="935" t="s">
        <v>7426</v>
      </c>
      <c r="C1" s="936" t="s">
        <v>7427</v>
      </c>
      <c r="D1" s="937" t="s">
        <v>7428</v>
      </c>
      <c r="E1" s="936" t="s">
        <v>7429</v>
      </c>
      <c r="F1" s="935" t="s">
        <v>7430</v>
      </c>
      <c r="G1" s="934" t="s">
        <v>48</v>
      </c>
      <c r="H1" s="938"/>
      <c r="I1" s="938"/>
      <c r="J1" s="938"/>
      <c r="K1" s="938"/>
      <c r="L1" s="938"/>
      <c r="M1" s="938"/>
      <c r="N1" s="938"/>
      <c r="O1" s="938"/>
      <c r="P1" s="938"/>
      <c r="Q1" s="938"/>
      <c r="R1" s="938"/>
      <c r="S1" s="938"/>
      <c r="T1" s="938"/>
      <c r="U1" s="938"/>
      <c r="V1" s="938"/>
      <c r="W1" s="938"/>
      <c r="X1" s="938"/>
      <c r="Y1" s="938"/>
      <c r="Z1" s="938"/>
    </row>
    <row r="2" spans="1:26">
      <c r="A2" s="939" t="s">
        <v>7431</v>
      </c>
      <c r="B2" s="940"/>
      <c r="C2" s="941"/>
      <c r="D2" s="203"/>
      <c r="E2" s="942"/>
      <c r="F2" s="200"/>
      <c r="G2" s="198"/>
      <c r="H2" s="198"/>
      <c r="I2" s="198"/>
      <c r="J2" s="198"/>
      <c r="K2" s="198"/>
      <c r="L2" s="198"/>
      <c r="M2" s="198"/>
      <c r="N2" s="198"/>
      <c r="O2" s="198"/>
      <c r="P2" s="198"/>
      <c r="Q2" s="198"/>
      <c r="R2" s="198"/>
      <c r="S2" s="198"/>
      <c r="T2" s="198"/>
      <c r="U2" s="198"/>
      <c r="V2" s="198"/>
      <c r="W2" s="198"/>
      <c r="X2" s="198"/>
      <c r="Y2" s="198"/>
      <c r="Z2" s="198"/>
    </row>
    <row r="3" spans="1:26">
      <c r="A3" s="368" t="s">
        <v>7432</v>
      </c>
      <c r="B3" s="943"/>
      <c r="C3" s="944"/>
      <c r="D3" s="923"/>
      <c r="E3" s="944"/>
      <c r="F3" s="200"/>
      <c r="G3" s="198"/>
      <c r="H3" s="198"/>
      <c r="I3" s="198"/>
      <c r="J3" s="198"/>
      <c r="K3" s="198"/>
      <c r="L3" s="198"/>
      <c r="M3" s="198"/>
      <c r="N3" s="198"/>
      <c r="O3" s="198"/>
      <c r="P3" s="198"/>
      <c r="Q3" s="198"/>
      <c r="R3" s="198"/>
      <c r="S3" s="198"/>
      <c r="T3" s="198"/>
      <c r="U3" s="198"/>
      <c r="V3" s="198"/>
      <c r="W3" s="198"/>
      <c r="X3" s="198"/>
      <c r="Y3" s="198"/>
      <c r="Z3" s="198"/>
    </row>
    <row r="4" spans="1:26">
      <c r="A4" s="198"/>
      <c r="B4" s="943"/>
      <c r="C4" s="944"/>
      <c r="D4" s="923"/>
      <c r="E4" s="944"/>
      <c r="F4" s="200"/>
      <c r="G4" s="198"/>
      <c r="H4" s="198"/>
      <c r="I4" s="198"/>
      <c r="J4" s="198"/>
      <c r="K4" s="198"/>
      <c r="L4" s="198"/>
      <c r="M4" s="198"/>
      <c r="N4" s="198"/>
      <c r="O4" s="198"/>
      <c r="P4" s="198"/>
      <c r="Q4" s="198"/>
      <c r="R4" s="198"/>
      <c r="S4" s="198"/>
      <c r="T4" s="198"/>
      <c r="U4" s="198"/>
      <c r="V4" s="198"/>
      <c r="W4" s="198"/>
      <c r="X4" s="198"/>
      <c r="Y4" s="198"/>
      <c r="Z4" s="198"/>
    </row>
    <row r="5" spans="1:26">
      <c r="A5" s="198"/>
      <c r="B5" s="943"/>
      <c r="C5" s="944"/>
      <c r="D5" s="923"/>
      <c r="E5" s="944"/>
      <c r="F5" s="200"/>
      <c r="G5" s="198"/>
      <c r="H5" s="198"/>
      <c r="I5" s="198"/>
      <c r="J5" s="198"/>
      <c r="K5" s="198"/>
      <c r="L5" s="198"/>
      <c r="M5" s="198"/>
      <c r="N5" s="198"/>
      <c r="O5" s="198"/>
      <c r="P5" s="198"/>
      <c r="Q5" s="198"/>
      <c r="R5" s="198"/>
      <c r="S5" s="198"/>
      <c r="T5" s="198"/>
      <c r="U5" s="198"/>
      <c r="V5" s="198"/>
      <c r="W5" s="198"/>
      <c r="X5" s="198"/>
      <c r="Y5" s="198"/>
      <c r="Z5" s="198"/>
    </row>
    <row r="6" spans="1:26">
      <c r="A6" s="198"/>
      <c r="B6" s="943"/>
      <c r="C6" s="944"/>
      <c r="D6" s="923"/>
      <c r="E6" s="944"/>
      <c r="F6" s="200"/>
      <c r="G6" s="198"/>
      <c r="H6" s="198"/>
      <c r="I6" s="198"/>
      <c r="J6" s="198"/>
      <c r="K6" s="198"/>
      <c r="L6" s="198"/>
      <c r="M6" s="198"/>
      <c r="N6" s="198"/>
      <c r="O6" s="198"/>
      <c r="P6" s="198"/>
      <c r="Q6" s="198"/>
      <c r="R6" s="198"/>
      <c r="S6" s="198"/>
      <c r="T6" s="198"/>
      <c r="U6" s="198"/>
      <c r="V6" s="198"/>
      <c r="W6" s="198"/>
      <c r="X6" s="198"/>
      <c r="Y6" s="198"/>
      <c r="Z6" s="198"/>
    </row>
    <row r="7" spans="1:26">
      <c r="A7" s="198"/>
      <c r="B7" s="943"/>
      <c r="C7" s="944"/>
      <c r="D7" s="923"/>
      <c r="E7" s="944"/>
      <c r="F7" s="200"/>
      <c r="G7" s="198"/>
      <c r="H7" s="198"/>
      <c r="I7" s="198"/>
      <c r="J7" s="198"/>
      <c r="K7" s="198"/>
      <c r="L7" s="198"/>
      <c r="M7" s="198"/>
      <c r="N7" s="198"/>
      <c r="O7" s="198"/>
      <c r="P7" s="198"/>
      <c r="Q7" s="198"/>
      <c r="R7" s="198"/>
      <c r="S7" s="198"/>
      <c r="T7" s="198"/>
      <c r="U7" s="198"/>
      <c r="V7" s="198"/>
      <c r="W7" s="198"/>
      <c r="X7" s="198"/>
      <c r="Y7" s="198"/>
      <c r="Z7" s="198"/>
    </row>
    <row r="8" spans="1:26">
      <c r="A8" s="198"/>
      <c r="B8" s="943"/>
      <c r="C8" s="944"/>
      <c r="D8" s="923"/>
      <c r="E8" s="944"/>
      <c r="F8" s="200"/>
      <c r="G8" s="198"/>
      <c r="H8" s="198"/>
      <c r="I8" s="198"/>
      <c r="J8" s="198"/>
      <c r="K8" s="198"/>
      <c r="L8" s="198"/>
      <c r="M8" s="198"/>
      <c r="N8" s="198"/>
      <c r="O8" s="198"/>
      <c r="P8" s="198"/>
      <c r="Q8" s="198"/>
      <c r="R8" s="198"/>
      <c r="S8" s="198"/>
      <c r="T8" s="198"/>
      <c r="U8" s="198"/>
      <c r="V8" s="198"/>
      <c r="W8" s="198"/>
      <c r="X8" s="198"/>
      <c r="Y8" s="198"/>
      <c r="Z8" s="198"/>
    </row>
    <row r="9" spans="1:26">
      <c r="A9" s="198"/>
      <c r="B9" s="943"/>
      <c r="C9" s="944"/>
      <c r="D9" s="923"/>
      <c r="E9" s="944"/>
      <c r="F9" s="200"/>
      <c r="G9" s="198"/>
      <c r="H9" s="198"/>
      <c r="I9" s="198"/>
      <c r="J9" s="198"/>
      <c r="K9" s="198"/>
      <c r="L9" s="198"/>
      <c r="M9" s="198"/>
      <c r="N9" s="198"/>
      <c r="O9" s="198"/>
      <c r="P9" s="198"/>
      <c r="Q9" s="198"/>
      <c r="R9" s="198"/>
      <c r="S9" s="198"/>
      <c r="T9" s="198"/>
      <c r="U9" s="198"/>
      <c r="V9" s="198"/>
      <c r="W9" s="198"/>
      <c r="X9" s="198"/>
      <c r="Y9" s="198"/>
      <c r="Z9" s="198"/>
    </row>
    <row r="10" spans="1:26">
      <c r="A10" s="198"/>
      <c r="B10" s="943"/>
      <c r="C10" s="944"/>
      <c r="D10" s="923"/>
      <c r="E10" s="944"/>
      <c r="F10" s="200"/>
      <c r="G10" s="198"/>
      <c r="H10" s="198"/>
      <c r="I10" s="198"/>
      <c r="J10" s="198"/>
      <c r="K10" s="198"/>
      <c r="L10" s="198"/>
      <c r="M10" s="198"/>
      <c r="N10" s="198"/>
      <c r="O10" s="198"/>
      <c r="P10" s="198"/>
      <c r="Q10" s="198"/>
      <c r="R10" s="198"/>
      <c r="S10" s="198"/>
      <c r="T10" s="198"/>
      <c r="U10" s="198"/>
      <c r="V10" s="198"/>
      <c r="W10" s="198"/>
      <c r="X10" s="198"/>
      <c r="Y10" s="198"/>
      <c r="Z10" s="198"/>
    </row>
    <row r="11" spans="1:26">
      <c r="A11" s="198"/>
      <c r="B11" s="943"/>
      <c r="C11" s="944"/>
      <c r="D11" s="923"/>
      <c r="E11" s="944"/>
      <c r="F11" s="200"/>
      <c r="G11" s="198"/>
      <c r="H11" s="198"/>
      <c r="I11" s="198"/>
      <c r="J11" s="198"/>
      <c r="K11" s="198"/>
      <c r="L11" s="198"/>
      <c r="M11" s="198"/>
      <c r="N11" s="198"/>
      <c r="O11" s="198"/>
      <c r="P11" s="198"/>
      <c r="Q11" s="198"/>
      <c r="R11" s="198"/>
      <c r="S11" s="198"/>
      <c r="T11" s="198"/>
      <c r="U11" s="198"/>
      <c r="V11" s="198"/>
      <c r="W11" s="198"/>
      <c r="X11" s="198"/>
      <c r="Y11" s="198"/>
      <c r="Z11" s="198"/>
    </row>
    <row r="12" spans="1:26">
      <c r="A12" s="198"/>
      <c r="B12" s="943"/>
      <c r="C12" s="944"/>
      <c r="D12" s="923"/>
      <c r="E12" s="944"/>
      <c r="F12" s="200"/>
      <c r="G12" s="198"/>
      <c r="H12" s="198"/>
      <c r="I12" s="198"/>
      <c r="J12" s="198"/>
      <c r="K12" s="198"/>
      <c r="L12" s="198"/>
      <c r="M12" s="198"/>
      <c r="N12" s="198"/>
      <c r="O12" s="198"/>
      <c r="P12" s="198"/>
      <c r="Q12" s="198"/>
      <c r="R12" s="198"/>
      <c r="S12" s="198"/>
      <c r="T12" s="198"/>
      <c r="U12" s="198"/>
      <c r="V12" s="198"/>
      <c r="W12" s="198"/>
      <c r="X12" s="198"/>
      <c r="Y12" s="198"/>
      <c r="Z12" s="198"/>
    </row>
    <row r="13" spans="1:26">
      <c r="A13" s="198"/>
      <c r="B13" s="943"/>
      <c r="C13" s="944"/>
      <c r="D13" s="923"/>
      <c r="E13" s="944"/>
      <c r="F13" s="200"/>
      <c r="G13" s="198"/>
      <c r="H13" s="198"/>
      <c r="I13" s="198"/>
      <c r="J13" s="198"/>
      <c r="K13" s="198"/>
      <c r="L13" s="198"/>
      <c r="M13" s="198"/>
      <c r="N13" s="198"/>
      <c r="O13" s="198"/>
      <c r="P13" s="198"/>
      <c r="Q13" s="198"/>
      <c r="R13" s="198"/>
      <c r="S13" s="198"/>
      <c r="T13" s="198"/>
      <c r="U13" s="198"/>
      <c r="V13" s="198"/>
      <c r="W13" s="198"/>
      <c r="X13" s="198"/>
      <c r="Y13" s="198"/>
      <c r="Z13" s="198"/>
    </row>
    <row r="14" spans="1:26">
      <c r="A14" s="198"/>
      <c r="B14" s="943"/>
      <c r="C14" s="944"/>
      <c r="D14" s="923"/>
      <c r="E14" s="944"/>
      <c r="F14" s="200"/>
      <c r="G14" s="198"/>
      <c r="H14" s="198"/>
      <c r="I14" s="198"/>
      <c r="J14" s="198"/>
      <c r="K14" s="198"/>
      <c r="L14" s="198"/>
      <c r="M14" s="198"/>
      <c r="N14" s="198"/>
      <c r="O14" s="198"/>
      <c r="P14" s="198"/>
      <c r="Q14" s="198"/>
      <c r="R14" s="198"/>
      <c r="S14" s="198"/>
      <c r="T14" s="198"/>
      <c r="U14" s="198"/>
      <c r="V14" s="198"/>
      <c r="W14" s="198"/>
      <c r="X14" s="198"/>
      <c r="Y14" s="198"/>
      <c r="Z14" s="198"/>
    </row>
    <row r="15" spans="1:26">
      <c r="A15" s="198"/>
      <c r="B15" s="943"/>
      <c r="C15" s="944"/>
      <c r="D15" s="923"/>
      <c r="E15" s="944"/>
      <c r="F15" s="200"/>
      <c r="G15" s="198"/>
      <c r="H15" s="198"/>
      <c r="I15" s="198"/>
      <c r="J15" s="198"/>
      <c r="K15" s="198"/>
      <c r="L15" s="198"/>
      <c r="M15" s="198"/>
      <c r="N15" s="198"/>
      <c r="O15" s="198"/>
      <c r="P15" s="198"/>
      <c r="Q15" s="198"/>
      <c r="R15" s="198"/>
      <c r="S15" s="198"/>
      <c r="T15" s="198"/>
      <c r="U15" s="198"/>
      <c r="V15" s="198"/>
      <c r="W15" s="198"/>
      <c r="X15" s="198"/>
      <c r="Y15" s="198"/>
      <c r="Z15" s="198"/>
    </row>
    <row r="16" spans="1:26">
      <c r="A16" s="198"/>
      <c r="B16" s="943"/>
      <c r="C16" s="944"/>
      <c r="D16" s="923"/>
      <c r="E16" s="944"/>
      <c r="F16" s="200"/>
      <c r="G16" s="198"/>
      <c r="H16" s="198"/>
      <c r="I16" s="198"/>
      <c r="J16" s="198"/>
      <c r="K16" s="198"/>
      <c r="L16" s="198"/>
      <c r="M16" s="198"/>
      <c r="N16" s="198"/>
      <c r="O16" s="198"/>
      <c r="P16" s="198"/>
      <c r="Q16" s="198"/>
      <c r="R16" s="198"/>
      <c r="S16" s="198"/>
      <c r="T16" s="198"/>
      <c r="U16" s="198"/>
      <c r="V16" s="198"/>
      <c r="W16" s="198"/>
      <c r="X16" s="198"/>
      <c r="Y16" s="198"/>
      <c r="Z16" s="198"/>
    </row>
    <row r="17" spans="1:26">
      <c r="A17" s="198"/>
      <c r="B17" s="943"/>
      <c r="C17" s="944"/>
      <c r="D17" s="923"/>
      <c r="E17" s="944"/>
      <c r="F17" s="200"/>
      <c r="G17" s="198"/>
      <c r="H17" s="198"/>
      <c r="I17" s="198"/>
      <c r="J17" s="198"/>
      <c r="K17" s="198"/>
      <c r="L17" s="198"/>
      <c r="M17" s="198"/>
      <c r="N17" s="198"/>
      <c r="O17" s="198"/>
      <c r="P17" s="198"/>
      <c r="Q17" s="198"/>
      <c r="R17" s="198"/>
      <c r="S17" s="198"/>
      <c r="T17" s="198"/>
      <c r="U17" s="198"/>
      <c r="V17" s="198"/>
      <c r="W17" s="198"/>
      <c r="X17" s="198"/>
      <c r="Y17" s="198"/>
      <c r="Z17" s="198"/>
    </row>
    <row r="18" spans="1:26">
      <c r="A18" s="198"/>
      <c r="B18" s="943"/>
      <c r="C18" s="944"/>
      <c r="D18" s="923"/>
      <c r="E18" s="944"/>
      <c r="F18" s="200"/>
      <c r="G18" s="198"/>
      <c r="H18" s="198"/>
      <c r="I18" s="198"/>
      <c r="J18" s="198"/>
      <c r="K18" s="198"/>
      <c r="L18" s="198"/>
      <c r="M18" s="198"/>
      <c r="N18" s="198"/>
      <c r="O18" s="198"/>
      <c r="P18" s="198"/>
      <c r="Q18" s="198"/>
      <c r="R18" s="198"/>
      <c r="S18" s="198"/>
      <c r="T18" s="198"/>
      <c r="U18" s="198"/>
      <c r="V18" s="198"/>
      <c r="W18" s="198"/>
      <c r="X18" s="198"/>
      <c r="Y18" s="198"/>
      <c r="Z18" s="198"/>
    </row>
    <row r="19" spans="1:26">
      <c r="A19" s="198"/>
      <c r="B19" s="943"/>
      <c r="C19" s="944"/>
      <c r="D19" s="923"/>
      <c r="E19" s="944"/>
      <c r="F19" s="200"/>
      <c r="G19" s="198"/>
      <c r="H19" s="198"/>
      <c r="I19" s="198"/>
      <c r="J19" s="198"/>
      <c r="K19" s="198"/>
      <c r="L19" s="198"/>
      <c r="M19" s="198"/>
      <c r="N19" s="198"/>
      <c r="O19" s="198"/>
      <c r="P19" s="198"/>
      <c r="Q19" s="198"/>
      <c r="R19" s="198"/>
      <c r="S19" s="198"/>
      <c r="T19" s="198"/>
      <c r="U19" s="198"/>
      <c r="V19" s="198"/>
      <c r="W19" s="198"/>
      <c r="X19" s="198"/>
      <c r="Y19" s="198"/>
      <c r="Z19" s="198"/>
    </row>
    <row r="20" spans="1:26">
      <c r="A20" s="198"/>
      <c r="B20" s="943"/>
      <c r="C20" s="944"/>
      <c r="D20" s="923"/>
      <c r="E20" s="944"/>
      <c r="F20" s="200"/>
      <c r="G20" s="198"/>
      <c r="H20" s="198"/>
      <c r="I20" s="198"/>
      <c r="J20" s="198"/>
      <c r="K20" s="198"/>
      <c r="L20" s="198"/>
      <c r="M20" s="198"/>
      <c r="N20" s="198"/>
      <c r="O20" s="198"/>
      <c r="P20" s="198"/>
      <c r="Q20" s="198"/>
      <c r="R20" s="198"/>
      <c r="S20" s="198"/>
      <c r="T20" s="198"/>
      <c r="U20" s="198"/>
      <c r="V20" s="198"/>
      <c r="W20" s="198"/>
      <c r="X20" s="198"/>
      <c r="Y20" s="198"/>
      <c r="Z20" s="198"/>
    </row>
    <row r="21" spans="1:26">
      <c r="A21" s="198"/>
      <c r="B21" s="943"/>
      <c r="C21" s="944"/>
      <c r="D21" s="923"/>
      <c r="E21" s="944"/>
      <c r="F21" s="200"/>
      <c r="G21" s="198"/>
      <c r="H21" s="198"/>
      <c r="I21" s="198"/>
      <c r="J21" s="198"/>
      <c r="K21" s="198"/>
      <c r="L21" s="198"/>
      <c r="M21" s="198"/>
      <c r="N21" s="198"/>
      <c r="O21" s="198"/>
      <c r="P21" s="198"/>
      <c r="Q21" s="198"/>
      <c r="R21" s="198"/>
      <c r="S21" s="198"/>
      <c r="T21" s="198"/>
      <c r="U21" s="198"/>
      <c r="V21" s="198"/>
      <c r="W21" s="198"/>
      <c r="X21" s="198"/>
      <c r="Y21" s="198"/>
      <c r="Z21" s="198"/>
    </row>
    <row r="22" spans="1:26">
      <c r="A22" s="198"/>
      <c r="B22" s="943"/>
      <c r="C22" s="944"/>
      <c r="D22" s="923"/>
      <c r="E22" s="944"/>
      <c r="F22" s="200"/>
      <c r="G22" s="198"/>
      <c r="H22" s="198"/>
      <c r="I22" s="198"/>
      <c r="J22" s="198"/>
      <c r="K22" s="198"/>
      <c r="L22" s="198"/>
      <c r="M22" s="198"/>
      <c r="N22" s="198"/>
      <c r="O22" s="198"/>
      <c r="P22" s="198"/>
      <c r="Q22" s="198"/>
      <c r="R22" s="198"/>
      <c r="S22" s="198"/>
      <c r="T22" s="198"/>
      <c r="U22" s="198"/>
      <c r="V22" s="198"/>
      <c r="W22" s="198"/>
      <c r="X22" s="198"/>
      <c r="Y22" s="198"/>
      <c r="Z22" s="198"/>
    </row>
    <row r="23" spans="1:26">
      <c r="A23" s="198"/>
      <c r="B23" s="943"/>
      <c r="C23" s="944"/>
      <c r="D23" s="923"/>
      <c r="E23" s="944"/>
      <c r="F23" s="200"/>
      <c r="G23" s="198"/>
      <c r="H23" s="198"/>
      <c r="I23" s="198"/>
      <c r="J23" s="198"/>
      <c r="K23" s="198"/>
      <c r="L23" s="198"/>
      <c r="M23" s="198"/>
      <c r="N23" s="198"/>
      <c r="O23" s="198"/>
      <c r="P23" s="198"/>
      <c r="Q23" s="198"/>
      <c r="R23" s="198"/>
      <c r="S23" s="198"/>
      <c r="T23" s="198"/>
      <c r="U23" s="198"/>
      <c r="V23" s="198"/>
      <c r="W23" s="198"/>
      <c r="X23" s="198"/>
      <c r="Y23" s="198"/>
      <c r="Z23" s="198"/>
    </row>
    <row r="24" spans="1:26">
      <c r="A24" s="198"/>
      <c r="B24" s="943"/>
      <c r="C24" s="944"/>
      <c r="D24" s="923"/>
      <c r="E24" s="944"/>
      <c r="F24" s="200"/>
      <c r="G24" s="198"/>
      <c r="H24" s="198"/>
      <c r="I24" s="198"/>
      <c r="J24" s="198"/>
      <c r="K24" s="198"/>
      <c r="L24" s="198"/>
      <c r="M24" s="198"/>
      <c r="N24" s="198"/>
      <c r="O24" s="198"/>
      <c r="P24" s="198"/>
      <c r="Q24" s="198"/>
      <c r="R24" s="198"/>
      <c r="S24" s="198"/>
      <c r="T24" s="198"/>
      <c r="U24" s="198"/>
      <c r="V24" s="198"/>
      <c r="W24" s="198"/>
      <c r="X24" s="198"/>
      <c r="Y24" s="198"/>
      <c r="Z24" s="198"/>
    </row>
    <row r="25" spans="1:26">
      <c r="A25" s="198"/>
      <c r="B25" s="943"/>
      <c r="C25" s="944"/>
      <c r="D25" s="923"/>
      <c r="E25" s="944"/>
      <c r="F25" s="200"/>
      <c r="G25" s="198"/>
      <c r="H25" s="198"/>
      <c r="I25" s="198"/>
      <c r="J25" s="198"/>
      <c r="K25" s="198"/>
      <c r="L25" s="198"/>
      <c r="M25" s="198"/>
      <c r="N25" s="198"/>
      <c r="O25" s="198"/>
      <c r="P25" s="198"/>
      <c r="Q25" s="198"/>
      <c r="R25" s="198"/>
      <c r="S25" s="198"/>
      <c r="T25" s="198"/>
      <c r="U25" s="198"/>
      <c r="V25" s="198"/>
      <c r="W25" s="198"/>
      <c r="X25" s="198"/>
      <c r="Y25" s="198"/>
      <c r="Z25" s="198"/>
    </row>
    <row r="26" spans="1:26">
      <c r="A26" s="198"/>
      <c r="B26" s="943"/>
      <c r="C26" s="944"/>
      <c r="D26" s="923"/>
      <c r="E26" s="944"/>
      <c r="F26" s="200"/>
      <c r="G26" s="198"/>
      <c r="H26" s="198"/>
      <c r="I26" s="198"/>
      <c r="J26" s="198"/>
      <c r="K26" s="198"/>
      <c r="L26" s="198"/>
      <c r="M26" s="198"/>
      <c r="N26" s="198"/>
      <c r="O26" s="198"/>
      <c r="P26" s="198"/>
      <c r="Q26" s="198"/>
      <c r="R26" s="198"/>
      <c r="S26" s="198"/>
      <c r="T26" s="198"/>
      <c r="U26" s="198"/>
      <c r="V26" s="198"/>
      <c r="W26" s="198"/>
      <c r="X26" s="198"/>
      <c r="Y26" s="198"/>
      <c r="Z26" s="198"/>
    </row>
    <row r="27" spans="1:26">
      <c r="A27" s="198"/>
      <c r="B27" s="943"/>
      <c r="C27" s="944"/>
      <c r="D27" s="923"/>
      <c r="E27" s="944"/>
      <c r="F27" s="200"/>
      <c r="G27" s="198"/>
      <c r="H27" s="198"/>
      <c r="I27" s="198"/>
      <c r="J27" s="198"/>
      <c r="K27" s="198"/>
      <c r="L27" s="198"/>
      <c r="M27" s="198"/>
      <c r="N27" s="198"/>
      <c r="O27" s="198"/>
      <c r="P27" s="198"/>
      <c r="Q27" s="198"/>
      <c r="R27" s="198"/>
      <c r="S27" s="198"/>
      <c r="T27" s="198"/>
      <c r="U27" s="198"/>
      <c r="V27" s="198"/>
      <c r="W27" s="198"/>
      <c r="X27" s="198"/>
      <c r="Y27" s="198"/>
      <c r="Z27" s="198"/>
    </row>
    <row r="28" spans="1:26">
      <c r="A28" s="198"/>
      <c r="B28" s="943"/>
      <c r="C28" s="944"/>
      <c r="D28" s="923"/>
      <c r="E28" s="944"/>
      <c r="F28" s="200"/>
      <c r="G28" s="198"/>
      <c r="H28" s="198"/>
      <c r="I28" s="198"/>
      <c r="J28" s="198"/>
      <c r="K28" s="198"/>
      <c r="L28" s="198"/>
      <c r="M28" s="198"/>
      <c r="N28" s="198"/>
      <c r="O28" s="198"/>
      <c r="P28" s="198"/>
      <c r="Q28" s="198"/>
      <c r="R28" s="198"/>
      <c r="S28" s="198"/>
      <c r="T28" s="198"/>
      <c r="U28" s="198"/>
      <c r="V28" s="198"/>
      <c r="W28" s="198"/>
      <c r="X28" s="198"/>
      <c r="Y28" s="198"/>
      <c r="Z28" s="198"/>
    </row>
    <row r="29" spans="1:26">
      <c r="A29" s="198"/>
      <c r="B29" s="943"/>
      <c r="C29" s="944"/>
      <c r="D29" s="923"/>
      <c r="E29" s="944"/>
      <c r="F29" s="200"/>
      <c r="G29" s="198"/>
      <c r="H29" s="198"/>
      <c r="I29" s="198"/>
      <c r="J29" s="198"/>
      <c r="K29" s="198"/>
      <c r="L29" s="198"/>
      <c r="M29" s="198"/>
      <c r="N29" s="198"/>
      <c r="O29" s="198"/>
      <c r="P29" s="198"/>
      <c r="Q29" s="198"/>
      <c r="R29" s="198"/>
      <c r="S29" s="198"/>
      <c r="T29" s="198"/>
      <c r="U29" s="198"/>
      <c r="V29" s="198"/>
      <c r="W29" s="198"/>
      <c r="X29" s="198"/>
      <c r="Y29" s="198"/>
      <c r="Z29" s="198"/>
    </row>
    <row r="30" spans="1:26">
      <c r="A30" s="198"/>
      <c r="B30" s="943"/>
      <c r="C30" s="944"/>
      <c r="D30" s="923"/>
      <c r="E30" s="944"/>
      <c r="F30" s="200"/>
      <c r="G30" s="198"/>
      <c r="H30" s="198"/>
      <c r="I30" s="198"/>
      <c r="J30" s="198"/>
      <c r="K30" s="198"/>
      <c r="L30" s="198"/>
      <c r="M30" s="198"/>
      <c r="N30" s="198"/>
      <c r="O30" s="198"/>
      <c r="P30" s="198"/>
      <c r="Q30" s="198"/>
      <c r="R30" s="198"/>
      <c r="S30" s="198"/>
      <c r="T30" s="198"/>
      <c r="U30" s="198"/>
      <c r="V30" s="198"/>
      <c r="W30" s="198"/>
      <c r="X30" s="198"/>
      <c r="Y30" s="198"/>
      <c r="Z30" s="198"/>
    </row>
    <row r="31" spans="1:26">
      <c r="A31" s="198"/>
      <c r="B31" s="943"/>
      <c r="C31" s="944"/>
      <c r="D31" s="923"/>
      <c r="E31" s="944"/>
      <c r="F31" s="200"/>
      <c r="G31" s="198"/>
      <c r="H31" s="198"/>
      <c r="I31" s="198"/>
      <c r="J31" s="198"/>
      <c r="K31" s="198"/>
      <c r="L31" s="198"/>
      <c r="M31" s="198"/>
      <c r="N31" s="198"/>
      <c r="O31" s="198"/>
      <c r="P31" s="198"/>
      <c r="Q31" s="198"/>
      <c r="R31" s="198"/>
      <c r="S31" s="198"/>
      <c r="T31" s="198"/>
      <c r="U31" s="198"/>
      <c r="V31" s="198"/>
      <c r="W31" s="198"/>
      <c r="X31" s="198"/>
      <c r="Y31" s="198"/>
      <c r="Z31" s="198"/>
    </row>
    <row r="32" spans="1:26">
      <c r="A32" s="198"/>
      <c r="B32" s="943"/>
      <c r="C32" s="944"/>
      <c r="D32" s="923"/>
      <c r="E32" s="944"/>
      <c r="F32" s="200"/>
      <c r="G32" s="198"/>
      <c r="H32" s="198"/>
      <c r="I32" s="198"/>
      <c r="J32" s="198"/>
      <c r="K32" s="198"/>
      <c r="L32" s="198"/>
      <c r="M32" s="198"/>
      <c r="N32" s="198"/>
      <c r="O32" s="198"/>
      <c r="P32" s="198"/>
      <c r="Q32" s="198"/>
      <c r="R32" s="198"/>
      <c r="S32" s="198"/>
      <c r="T32" s="198"/>
      <c r="U32" s="198"/>
      <c r="V32" s="198"/>
      <c r="W32" s="198"/>
      <c r="X32" s="198"/>
      <c r="Y32" s="198"/>
      <c r="Z32" s="198"/>
    </row>
    <row r="33" spans="1:26">
      <c r="A33" s="198"/>
      <c r="B33" s="943"/>
      <c r="C33" s="944"/>
      <c r="D33" s="923"/>
      <c r="E33" s="944"/>
      <c r="F33" s="200"/>
      <c r="G33" s="198"/>
      <c r="H33" s="198"/>
      <c r="I33" s="198"/>
      <c r="J33" s="198"/>
      <c r="K33" s="198"/>
      <c r="L33" s="198"/>
      <c r="M33" s="198"/>
      <c r="N33" s="198"/>
      <c r="O33" s="198"/>
      <c r="P33" s="198"/>
      <c r="Q33" s="198"/>
      <c r="R33" s="198"/>
      <c r="S33" s="198"/>
      <c r="T33" s="198"/>
      <c r="U33" s="198"/>
      <c r="V33" s="198"/>
      <c r="W33" s="198"/>
      <c r="X33" s="198"/>
      <c r="Y33" s="198"/>
      <c r="Z33" s="198"/>
    </row>
    <row r="34" spans="1:26">
      <c r="A34" s="198"/>
      <c r="B34" s="943"/>
      <c r="C34" s="944"/>
      <c r="D34" s="923"/>
      <c r="E34" s="944"/>
      <c r="F34" s="200"/>
      <c r="G34" s="198"/>
      <c r="H34" s="198"/>
      <c r="I34" s="198"/>
      <c r="J34" s="198"/>
      <c r="K34" s="198"/>
      <c r="L34" s="198"/>
      <c r="M34" s="198"/>
      <c r="N34" s="198"/>
      <c r="O34" s="198"/>
      <c r="P34" s="198"/>
      <c r="Q34" s="198"/>
      <c r="R34" s="198"/>
      <c r="S34" s="198"/>
      <c r="T34" s="198"/>
      <c r="U34" s="198"/>
      <c r="V34" s="198"/>
      <c r="W34" s="198"/>
      <c r="X34" s="198"/>
      <c r="Y34" s="198"/>
      <c r="Z34" s="198"/>
    </row>
    <row r="35" spans="1:26">
      <c r="A35" s="198"/>
      <c r="B35" s="943"/>
      <c r="C35" s="944"/>
      <c r="D35" s="923"/>
      <c r="E35" s="944"/>
      <c r="F35" s="200"/>
      <c r="G35" s="198"/>
      <c r="H35" s="198"/>
      <c r="I35" s="198"/>
      <c r="J35" s="198"/>
      <c r="K35" s="198"/>
      <c r="L35" s="198"/>
      <c r="M35" s="198"/>
      <c r="N35" s="198"/>
      <c r="O35" s="198"/>
      <c r="P35" s="198"/>
      <c r="Q35" s="198"/>
      <c r="R35" s="198"/>
      <c r="S35" s="198"/>
      <c r="T35" s="198"/>
      <c r="U35" s="198"/>
      <c r="V35" s="198"/>
      <c r="W35" s="198"/>
      <c r="X35" s="198"/>
      <c r="Y35" s="198"/>
      <c r="Z35" s="198"/>
    </row>
    <row r="36" spans="1:26">
      <c r="A36" s="198"/>
      <c r="B36" s="943"/>
      <c r="C36" s="944"/>
      <c r="D36" s="923"/>
      <c r="E36" s="944"/>
      <c r="F36" s="200"/>
      <c r="G36" s="198"/>
      <c r="H36" s="198"/>
      <c r="I36" s="198"/>
      <c r="J36" s="198"/>
      <c r="K36" s="198"/>
      <c r="L36" s="198"/>
      <c r="M36" s="198"/>
      <c r="N36" s="198"/>
      <c r="O36" s="198"/>
      <c r="P36" s="198"/>
      <c r="Q36" s="198"/>
      <c r="R36" s="198"/>
      <c r="S36" s="198"/>
      <c r="T36" s="198"/>
      <c r="U36" s="198"/>
      <c r="V36" s="198"/>
      <c r="W36" s="198"/>
      <c r="X36" s="198"/>
      <c r="Y36" s="198"/>
      <c r="Z36" s="198"/>
    </row>
    <row r="37" spans="1:26">
      <c r="A37" s="198"/>
      <c r="B37" s="943"/>
      <c r="C37" s="944"/>
      <c r="D37" s="923"/>
      <c r="E37" s="944"/>
      <c r="F37" s="200"/>
      <c r="G37" s="198"/>
      <c r="H37" s="198"/>
      <c r="I37" s="198"/>
      <c r="J37" s="198"/>
      <c r="K37" s="198"/>
      <c r="L37" s="198"/>
      <c r="M37" s="198"/>
      <c r="N37" s="198"/>
      <c r="O37" s="198"/>
      <c r="P37" s="198"/>
      <c r="Q37" s="198"/>
      <c r="R37" s="198"/>
      <c r="S37" s="198"/>
      <c r="T37" s="198"/>
      <c r="U37" s="198"/>
      <c r="V37" s="198"/>
      <c r="W37" s="198"/>
      <c r="X37" s="198"/>
      <c r="Y37" s="198"/>
      <c r="Z37" s="198"/>
    </row>
    <row r="38" spans="1:26">
      <c r="A38" s="198"/>
      <c r="B38" s="943"/>
      <c r="C38" s="944"/>
      <c r="D38" s="923"/>
      <c r="E38" s="944"/>
      <c r="F38" s="200"/>
      <c r="G38" s="198"/>
      <c r="H38" s="198"/>
      <c r="I38" s="198"/>
      <c r="J38" s="198"/>
      <c r="K38" s="198"/>
      <c r="L38" s="198"/>
      <c r="M38" s="198"/>
      <c r="N38" s="198"/>
      <c r="O38" s="198"/>
      <c r="P38" s="198"/>
      <c r="Q38" s="198"/>
      <c r="R38" s="198"/>
      <c r="S38" s="198"/>
      <c r="T38" s="198"/>
      <c r="U38" s="198"/>
      <c r="V38" s="198"/>
      <c r="W38" s="198"/>
      <c r="X38" s="198"/>
      <c r="Y38" s="198"/>
      <c r="Z38" s="198"/>
    </row>
    <row r="39" spans="1:26">
      <c r="A39" s="198"/>
      <c r="B39" s="943"/>
      <c r="C39" s="944"/>
      <c r="D39" s="923"/>
      <c r="E39" s="944"/>
      <c r="F39" s="200"/>
      <c r="G39" s="198"/>
      <c r="H39" s="198"/>
      <c r="I39" s="198"/>
      <c r="J39" s="198"/>
      <c r="K39" s="198"/>
      <c r="L39" s="198"/>
      <c r="M39" s="198"/>
      <c r="N39" s="198"/>
      <c r="O39" s="198"/>
      <c r="P39" s="198"/>
      <c r="Q39" s="198"/>
      <c r="R39" s="198"/>
      <c r="S39" s="198"/>
      <c r="T39" s="198"/>
      <c r="U39" s="198"/>
      <c r="V39" s="198"/>
      <c r="W39" s="198"/>
      <c r="X39" s="198"/>
      <c r="Y39" s="198"/>
      <c r="Z39" s="198"/>
    </row>
    <row r="40" spans="1:26">
      <c r="A40" s="198"/>
      <c r="B40" s="943"/>
      <c r="C40" s="944"/>
      <c r="D40" s="923"/>
      <c r="E40" s="944"/>
      <c r="F40" s="200"/>
      <c r="G40" s="198"/>
      <c r="H40" s="198"/>
      <c r="I40" s="198"/>
      <c r="J40" s="198"/>
      <c r="K40" s="198"/>
      <c r="L40" s="198"/>
      <c r="M40" s="198"/>
      <c r="N40" s="198"/>
      <c r="O40" s="198"/>
      <c r="P40" s="198"/>
      <c r="Q40" s="198"/>
      <c r="R40" s="198"/>
      <c r="S40" s="198"/>
      <c r="T40" s="198"/>
      <c r="U40" s="198"/>
      <c r="V40" s="198"/>
      <c r="W40" s="198"/>
      <c r="X40" s="198"/>
      <c r="Y40" s="198"/>
      <c r="Z40" s="198"/>
    </row>
    <row r="41" spans="1:26">
      <c r="A41" s="198"/>
      <c r="B41" s="943"/>
      <c r="C41" s="944"/>
      <c r="D41" s="923"/>
      <c r="E41" s="944"/>
      <c r="F41" s="200"/>
      <c r="G41" s="198"/>
      <c r="H41" s="198"/>
      <c r="I41" s="198"/>
      <c r="J41" s="198"/>
      <c r="K41" s="198"/>
      <c r="L41" s="198"/>
      <c r="M41" s="198"/>
      <c r="N41" s="198"/>
      <c r="O41" s="198"/>
      <c r="P41" s="198"/>
      <c r="Q41" s="198"/>
      <c r="R41" s="198"/>
      <c r="S41" s="198"/>
      <c r="T41" s="198"/>
      <c r="U41" s="198"/>
      <c r="V41" s="198"/>
      <c r="W41" s="198"/>
      <c r="X41" s="198"/>
      <c r="Y41" s="198"/>
      <c r="Z41" s="198"/>
    </row>
    <row r="42" spans="1:26">
      <c r="A42" s="198"/>
      <c r="B42" s="943"/>
      <c r="C42" s="944"/>
      <c r="D42" s="923"/>
      <c r="E42" s="944"/>
      <c r="F42" s="200"/>
      <c r="G42" s="198"/>
      <c r="H42" s="198"/>
      <c r="I42" s="198"/>
      <c r="J42" s="198"/>
      <c r="K42" s="198"/>
      <c r="L42" s="198"/>
      <c r="M42" s="198"/>
      <c r="N42" s="198"/>
      <c r="O42" s="198"/>
      <c r="P42" s="198"/>
      <c r="Q42" s="198"/>
      <c r="R42" s="198"/>
      <c r="S42" s="198"/>
      <c r="T42" s="198"/>
      <c r="U42" s="198"/>
      <c r="V42" s="198"/>
      <c r="W42" s="198"/>
      <c r="X42" s="198"/>
      <c r="Y42" s="198"/>
      <c r="Z42" s="198"/>
    </row>
    <row r="43" spans="1:26">
      <c r="A43" s="198"/>
      <c r="B43" s="943"/>
      <c r="C43" s="944"/>
      <c r="D43" s="923"/>
      <c r="E43" s="944"/>
      <c r="F43" s="200"/>
      <c r="G43" s="198"/>
      <c r="H43" s="198"/>
      <c r="I43" s="198"/>
      <c r="J43" s="198"/>
      <c r="K43" s="198"/>
      <c r="L43" s="198"/>
      <c r="M43" s="198"/>
      <c r="N43" s="198"/>
      <c r="O43" s="198"/>
      <c r="P43" s="198"/>
      <c r="Q43" s="198"/>
      <c r="R43" s="198"/>
      <c r="S43" s="198"/>
      <c r="T43" s="198"/>
      <c r="U43" s="198"/>
      <c r="V43" s="198"/>
      <c r="W43" s="198"/>
      <c r="X43" s="198"/>
      <c r="Y43" s="198"/>
      <c r="Z43" s="198"/>
    </row>
    <row r="44" spans="1:26">
      <c r="A44" s="198"/>
      <c r="B44" s="943"/>
      <c r="C44" s="944"/>
      <c r="D44" s="923"/>
      <c r="E44" s="944"/>
      <c r="F44" s="200"/>
      <c r="G44" s="198"/>
      <c r="H44" s="198"/>
      <c r="I44" s="198"/>
      <c r="J44" s="198"/>
      <c r="K44" s="198"/>
      <c r="L44" s="198"/>
      <c r="M44" s="198"/>
      <c r="N44" s="198"/>
      <c r="O44" s="198"/>
      <c r="P44" s="198"/>
      <c r="Q44" s="198"/>
      <c r="R44" s="198"/>
      <c r="S44" s="198"/>
      <c r="T44" s="198"/>
      <c r="U44" s="198"/>
      <c r="V44" s="198"/>
      <c r="W44" s="198"/>
      <c r="X44" s="198"/>
      <c r="Y44" s="198"/>
      <c r="Z44" s="198"/>
    </row>
    <row r="45" spans="1:26">
      <c r="A45" s="198"/>
      <c r="B45" s="943"/>
      <c r="C45" s="944"/>
      <c r="D45" s="923"/>
      <c r="E45" s="944"/>
      <c r="F45" s="200"/>
      <c r="G45" s="198"/>
      <c r="H45" s="198"/>
      <c r="I45" s="198"/>
      <c r="J45" s="198"/>
      <c r="K45" s="198"/>
      <c r="L45" s="198"/>
      <c r="M45" s="198"/>
      <c r="N45" s="198"/>
      <c r="O45" s="198"/>
      <c r="P45" s="198"/>
      <c r="Q45" s="198"/>
      <c r="R45" s="198"/>
      <c r="S45" s="198"/>
      <c r="T45" s="198"/>
      <c r="U45" s="198"/>
      <c r="V45" s="198"/>
      <c r="W45" s="198"/>
      <c r="X45" s="198"/>
      <c r="Y45" s="198"/>
      <c r="Z45" s="198"/>
    </row>
    <row r="46" spans="1:26">
      <c r="A46" s="198"/>
      <c r="B46" s="943"/>
      <c r="C46" s="944"/>
      <c r="D46" s="923"/>
      <c r="E46" s="944"/>
      <c r="F46" s="200"/>
      <c r="G46" s="198"/>
      <c r="H46" s="198"/>
      <c r="I46" s="198"/>
      <c r="J46" s="198"/>
      <c r="K46" s="198"/>
      <c r="L46" s="198"/>
      <c r="M46" s="198"/>
      <c r="N46" s="198"/>
      <c r="O46" s="198"/>
      <c r="P46" s="198"/>
      <c r="Q46" s="198"/>
      <c r="R46" s="198"/>
      <c r="S46" s="198"/>
      <c r="T46" s="198"/>
      <c r="U46" s="198"/>
      <c r="V46" s="198"/>
      <c r="W46" s="198"/>
      <c r="X46" s="198"/>
      <c r="Y46" s="198"/>
      <c r="Z46" s="198"/>
    </row>
    <row r="47" spans="1:26">
      <c r="A47" s="198"/>
      <c r="B47" s="943"/>
      <c r="C47" s="944"/>
      <c r="D47" s="923"/>
      <c r="E47" s="944"/>
      <c r="F47" s="200"/>
      <c r="G47" s="198"/>
      <c r="H47" s="198"/>
      <c r="I47" s="198"/>
      <c r="J47" s="198"/>
      <c r="K47" s="198"/>
      <c r="L47" s="198"/>
      <c r="M47" s="198"/>
      <c r="N47" s="198"/>
      <c r="O47" s="198"/>
      <c r="P47" s="198"/>
      <c r="Q47" s="198"/>
      <c r="R47" s="198"/>
      <c r="S47" s="198"/>
      <c r="T47" s="198"/>
      <c r="U47" s="198"/>
      <c r="V47" s="198"/>
      <c r="W47" s="198"/>
      <c r="X47" s="198"/>
      <c r="Y47" s="198"/>
      <c r="Z47" s="198"/>
    </row>
    <row r="48" spans="1:26">
      <c r="A48" s="198"/>
      <c r="B48" s="943"/>
      <c r="C48" s="944"/>
      <c r="D48" s="923"/>
      <c r="E48" s="944"/>
      <c r="F48" s="200"/>
      <c r="G48" s="198"/>
      <c r="H48" s="198"/>
      <c r="I48" s="198"/>
      <c r="J48" s="198"/>
      <c r="K48" s="198"/>
      <c r="L48" s="198"/>
      <c r="M48" s="198"/>
      <c r="N48" s="198"/>
      <c r="O48" s="198"/>
      <c r="P48" s="198"/>
      <c r="Q48" s="198"/>
      <c r="R48" s="198"/>
      <c r="S48" s="198"/>
      <c r="T48" s="198"/>
      <c r="U48" s="198"/>
      <c r="V48" s="198"/>
      <c r="W48" s="198"/>
      <c r="X48" s="198"/>
      <c r="Y48" s="198"/>
      <c r="Z48" s="198"/>
    </row>
    <row r="49" spans="1:26">
      <c r="A49" s="198"/>
      <c r="B49" s="943"/>
      <c r="C49" s="944"/>
      <c r="D49" s="923"/>
      <c r="E49" s="944"/>
      <c r="F49" s="200"/>
      <c r="G49" s="198"/>
      <c r="H49" s="198"/>
      <c r="I49" s="198"/>
      <c r="J49" s="198"/>
      <c r="K49" s="198"/>
      <c r="L49" s="198"/>
      <c r="M49" s="198"/>
      <c r="N49" s="198"/>
      <c r="O49" s="198"/>
      <c r="P49" s="198"/>
      <c r="Q49" s="198"/>
      <c r="R49" s="198"/>
      <c r="S49" s="198"/>
      <c r="T49" s="198"/>
      <c r="U49" s="198"/>
      <c r="V49" s="198"/>
      <c r="W49" s="198"/>
      <c r="X49" s="198"/>
      <c r="Y49" s="198"/>
      <c r="Z49" s="198"/>
    </row>
    <row r="50" spans="1:26">
      <c r="A50" s="198"/>
      <c r="B50" s="943"/>
      <c r="C50" s="944"/>
      <c r="D50" s="923"/>
      <c r="E50" s="944"/>
      <c r="F50" s="200"/>
      <c r="G50" s="198"/>
      <c r="H50" s="198"/>
      <c r="I50" s="198"/>
      <c r="J50" s="198"/>
      <c r="K50" s="198"/>
      <c r="L50" s="198"/>
      <c r="M50" s="198"/>
      <c r="N50" s="198"/>
      <c r="O50" s="198"/>
      <c r="P50" s="198"/>
      <c r="Q50" s="198"/>
      <c r="R50" s="198"/>
      <c r="S50" s="198"/>
      <c r="T50" s="198"/>
      <c r="U50" s="198"/>
      <c r="V50" s="198"/>
      <c r="W50" s="198"/>
      <c r="X50" s="198"/>
      <c r="Y50" s="198"/>
      <c r="Z50" s="198"/>
    </row>
    <row r="51" spans="1:26">
      <c r="A51" s="198"/>
      <c r="B51" s="943"/>
      <c r="C51" s="944"/>
      <c r="D51" s="923"/>
      <c r="E51" s="944"/>
      <c r="F51" s="200"/>
      <c r="G51" s="198"/>
      <c r="H51" s="198"/>
      <c r="I51" s="198"/>
      <c r="J51" s="198"/>
      <c r="K51" s="198"/>
      <c r="L51" s="198"/>
      <c r="M51" s="198"/>
      <c r="N51" s="198"/>
      <c r="O51" s="198"/>
      <c r="P51" s="198"/>
      <c r="Q51" s="198"/>
      <c r="R51" s="198"/>
      <c r="S51" s="198"/>
      <c r="T51" s="198"/>
      <c r="U51" s="198"/>
      <c r="V51" s="198"/>
      <c r="W51" s="198"/>
      <c r="X51" s="198"/>
      <c r="Y51" s="198"/>
      <c r="Z51" s="198"/>
    </row>
    <row r="52" spans="1:26">
      <c r="A52" s="198"/>
      <c r="B52" s="943"/>
      <c r="C52" s="944"/>
      <c r="D52" s="923"/>
      <c r="E52" s="944"/>
      <c r="F52" s="200"/>
      <c r="G52" s="198"/>
      <c r="H52" s="198"/>
      <c r="I52" s="198"/>
      <c r="J52" s="198"/>
      <c r="K52" s="198"/>
      <c r="L52" s="198"/>
      <c r="M52" s="198"/>
      <c r="N52" s="198"/>
      <c r="O52" s="198"/>
      <c r="P52" s="198"/>
      <c r="Q52" s="198"/>
      <c r="R52" s="198"/>
      <c r="S52" s="198"/>
      <c r="T52" s="198"/>
      <c r="U52" s="198"/>
      <c r="V52" s="198"/>
      <c r="W52" s="198"/>
      <c r="X52" s="198"/>
      <c r="Y52" s="198"/>
      <c r="Z52" s="198"/>
    </row>
    <row r="53" spans="1:26">
      <c r="A53" s="198"/>
      <c r="B53" s="943"/>
      <c r="C53" s="944"/>
      <c r="D53" s="923"/>
      <c r="E53" s="944"/>
      <c r="F53" s="200"/>
      <c r="G53" s="198"/>
      <c r="H53" s="198"/>
      <c r="I53" s="198"/>
      <c r="J53" s="198"/>
      <c r="K53" s="198"/>
      <c r="L53" s="198"/>
      <c r="M53" s="198"/>
      <c r="N53" s="198"/>
      <c r="O53" s="198"/>
      <c r="P53" s="198"/>
      <c r="Q53" s="198"/>
      <c r="R53" s="198"/>
      <c r="S53" s="198"/>
      <c r="T53" s="198"/>
      <c r="U53" s="198"/>
      <c r="V53" s="198"/>
      <c r="W53" s="198"/>
      <c r="X53" s="198"/>
      <c r="Y53" s="198"/>
      <c r="Z53" s="198"/>
    </row>
    <row r="54" spans="1:26">
      <c r="A54" s="198"/>
      <c r="B54" s="943"/>
      <c r="C54" s="944"/>
      <c r="D54" s="923"/>
      <c r="E54" s="944"/>
      <c r="F54" s="200"/>
      <c r="G54" s="198"/>
      <c r="H54" s="198"/>
      <c r="I54" s="198"/>
      <c r="J54" s="198"/>
      <c r="K54" s="198"/>
      <c r="L54" s="198"/>
      <c r="M54" s="198"/>
      <c r="N54" s="198"/>
      <c r="O54" s="198"/>
      <c r="P54" s="198"/>
      <c r="Q54" s="198"/>
      <c r="R54" s="198"/>
      <c r="S54" s="198"/>
      <c r="T54" s="198"/>
      <c r="U54" s="198"/>
      <c r="V54" s="198"/>
      <c r="W54" s="198"/>
      <c r="X54" s="198"/>
      <c r="Y54" s="198"/>
      <c r="Z54" s="198"/>
    </row>
    <row r="55" spans="1:26">
      <c r="A55" s="198"/>
      <c r="B55" s="943"/>
      <c r="C55" s="944"/>
      <c r="D55" s="923"/>
      <c r="E55" s="944"/>
      <c r="F55" s="200"/>
      <c r="G55" s="198"/>
      <c r="H55" s="198"/>
      <c r="I55" s="198"/>
      <c r="J55" s="198"/>
      <c r="K55" s="198"/>
      <c r="L55" s="198"/>
      <c r="M55" s="198"/>
      <c r="N55" s="198"/>
      <c r="O55" s="198"/>
      <c r="P55" s="198"/>
      <c r="Q55" s="198"/>
      <c r="R55" s="198"/>
      <c r="S55" s="198"/>
      <c r="T55" s="198"/>
      <c r="U55" s="198"/>
      <c r="V55" s="198"/>
      <c r="W55" s="198"/>
      <c r="X55" s="198"/>
      <c r="Y55" s="198"/>
      <c r="Z55" s="198"/>
    </row>
    <row r="56" spans="1:26">
      <c r="A56" s="198"/>
      <c r="B56" s="943"/>
      <c r="C56" s="944"/>
      <c r="D56" s="923"/>
      <c r="E56" s="944"/>
      <c r="F56" s="200"/>
      <c r="G56" s="198"/>
      <c r="H56" s="198"/>
      <c r="I56" s="198"/>
      <c r="J56" s="198"/>
      <c r="K56" s="198"/>
      <c r="L56" s="198"/>
      <c r="M56" s="198"/>
      <c r="N56" s="198"/>
      <c r="O56" s="198"/>
      <c r="P56" s="198"/>
      <c r="Q56" s="198"/>
      <c r="R56" s="198"/>
      <c r="S56" s="198"/>
      <c r="T56" s="198"/>
      <c r="U56" s="198"/>
      <c r="V56" s="198"/>
      <c r="W56" s="198"/>
      <c r="X56" s="198"/>
      <c r="Y56" s="198"/>
      <c r="Z56" s="198"/>
    </row>
    <row r="57" spans="1:26">
      <c r="A57" s="198"/>
      <c r="B57" s="943"/>
      <c r="C57" s="944"/>
      <c r="D57" s="923"/>
      <c r="E57" s="944"/>
      <c r="F57" s="200"/>
      <c r="G57" s="198"/>
      <c r="H57" s="198"/>
      <c r="I57" s="198"/>
      <c r="J57" s="198"/>
      <c r="K57" s="198"/>
      <c r="L57" s="198"/>
      <c r="M57" s="198"/>
      <c r="N57" s="198"/>
      <c r="O57" s="198"/>
      <c r="P57" s="198"/>
      <c r="Q57" s="198"/>
      <c r="R57" s="198"/>
      <c r="S57" s="198"/>
      <c r="T57" s="198"/>
      <c r="U57" s="198"/>
      <c r="V57" s="198"/>
      <c r="W57" s="198"/>
      <c r="X57" s="198"/>
      <c r="Y57" s="198"/>
      <c r="Z57" s="198"/>
    </row>
    <row r="58" spans="1:26">
      <c r="A58" s="198"/>
      <c r="B58" s="943"/>
      <c r="C58" s="944"/>
      <c r="D58" s="923"/>
      <c r="E58" s="944"/>
      <c r="F58" s="200"/>
      <c r="G58" s="198"/>
      <c r="H58" s="198"/>
      <c r="I58" s="198"/>
      <c r="J58" s="198"/>
      <c r="K58" s="198"/>
      <c r="L58" s="198"/>
      <c r="M58" s="198"/>
      <c r="N58" s="198"/>
      <c r="O58" s="198"/>
      <c r="P58" s="198"/>
      <c r="Q58" s="198"/>
      <c r="R58" s="198"/>
      <c r="S58" s="198"/>
      <c r="T58" s="198"/>
      <c r="U58" s="198"/>
      <c r="V58" s="198"/>
      <c r="W58" s="198"/>
      <c r="X58" s="198"/>
      <c r="Y58" s="198"/>
      <c r="Z58" s="198"/>
    </row>
    <row r="59" spans="1:26">
      <c r="A59" s="198"/>
      <c r="B59" s="943"/>
      <c r="C59" s="944"/>
      <c r="D59" s="923"/>
      <c r="E59" s="944"/>
      <c r="F59" s="200"/>
      <c r="G59" s="198"/>
      <c r="H59" s="198"/>
      <c r="I59" s="198"/>
      <c r="J59" s="198"/>
      <c r="K59" s="198"/>
      <c r="L59" s="198"/>
      <c r="M59" s="198"/>
      <c r="N59" s="198"/>
      <c r="O59" s="198"/>
      <c r="P59" s="198"/>
      <c r="Q59" s="198"/>
      <c r="R59" s="198"/>
      <c r="S59" s="198"/>
      <c r="T59" s="198"/>
      <c r="U59" s="198"/>
      <c r="V59" s="198"/>
      <c r="W59" s="198"/>
      <c r="X59" s="198"/>
      <c r="Y59" s="198"/>
      <c r="Z59" s="198"/>
    </row>
    <row r="60" spans="1:26">
      <c r="A60" s="198"/>
      <c r="B60" s="943"/>
      <c r="C60" s="944"/>
      <c r="D60" s="923"/>
      <c r="E60" s="944"/>
      <c r="F60" s="200"/>
      <c r="G60" s="198"/>
      <c r="H60" s="198"/>
      <c r="I60" s="198"/>
      <c r="J60" s="198"/>
      <c r="K60" s="198"/>
      <c r="L60" s="198"/>
      <c r="M60" s="198"/>
      <c r="N60" s="198"/>
      <c r="O60" s="198"/>
      <c r="P60" s="198"/>
      <c r="Q60" s="198"/>
      <c r="R60" s="198"/>
      <c r="S60" s="198"/>
      <c r="T60" s="198"/>
      <c r="U60" s="198"/>
      <c r="V60" s="198"/>
      <c r="W60" s="198"/>
      <c r="X60" s="198"/>
      <c r="Y60" s="198"/>
      <c r="Z60" s="198"/>
    </row>
    <row r="61" spans="1:26">
      <c r="A61" s="198"/>
      <c r="B61" s="943"/>
      <c r="C61" s="944"/>
      <c r="D61" s="923"/>
      <c r="E61" s="944"/>
      <c r="F61" s="200"/>
      <c r="G61" s="198"/>
      <c r="H61" s="198"/>
      <c r="I61" s="198"/>
      <c r="J61" s="198"/>
      <c r="K61" s="198"/>
      <c r="L61" s="198"/>
      <c r="M61" s="198"/>
      <c r="N61" s="198"/>
      <c r="O61" s="198"/>
      <c r="P61" s="198"/>
      <c r="Q61" s="198"/>
      <c r="R61" s="198"/>
      <c r="S61" s="198"/>
      <c r="T61" s="198"/>
      <c r="U61" s="198"/>
      <c r="V61" s="198"/>
      <c r="W61" s="198"/>
      <c r="X61" s="198"/>
      <c r="Y61" s="198"/>
      <c r="Z61" s="198"/>
    </row>
    <row r="62" spans="1:26">
      <c r="A62" s="198"/>
      <c r="B62" s="943"/>
      <c r="C62" s="944"/>
      <c r="D62" s="923"/>
      <c r="E62" s="944"/>
      <c r="F62" s="200"/>
      <c r="G62" s="198"/>
      <c r="H62" s="198"/>
      <c r="I62" s="198"/>
      <c r="J62" s="198"/>
      <c r="K62" s="198"/>
      <c r="L62" s="198"/>
      <c r="M62" s="198"/>
      <c r="N62" s="198"/>
      <c r="O62" s="198"/>
      <c r="P62" s="198"/>
      <c r="Q62" s="198"/>
      <c r="R62" s="198"/>
      <c r="S62" s="198"/>
      <c r="T62" s="198"/>
      <c r="U62" s="198"/>
      <c r="V62" s="198"/>
      <c r="W62" s="198"/>
      <c r="X62" s="198"/>
      <c r="Y62" s="198"/>
      <c r="Z62" s="198"/>
    </row>
    <row r="63" spans="1:26">
      <c r="A63" s="198"/>
      <c r="B63" s="943"/>
      <c r="C63" s="944"/>
      <c r="D63" s="923"/>
      <c r="E63" s="944"/>
      <c r="F63" s="200"/>
      <c r="G63" s="198"/>
      <c r="H63" s="198"/>
      <c r="I63" s="198"/>
      <c r="J63" s="198"/>
      <c r="K63" s="198"/>
      <c r="L63" s="198"/>
      <c r="M63" s="198"/>
      <c r="N63" s="198"/>
      <c r="O63" s="198"/>
      <c r="P63" s="198"/>
      <c r="Q63" s="198"/>
      <c r="R63" s="198"/>
      <c r="S63" s="198"/>
      <c r="T63" s="198"/>
      <c r="U63" s="198"/>
      <c r="V63" s="198"/>
      <c r="W63" s="198"/>
      <c r="X63" s="198"/>
      <c r="Y63" s="198"/>
      <c r="Z63" s="198"/>
    </row>
    <row r="64" spans="1:26">
      <c r="A64" s="198"/>
      <c r="B64" s="943"/>
      <c r="C64" s="944"/>
      <c r="D64" s="923"/>
      <c r="E64" s="944"/>
      <c r="F64" s="200"/>
      <c r="G64" s="198"/>
      <c r="H64" s="198"/>
      <c r="I64" s="198"/>
      <c r="J64" s="198"/>
      <c r="K64" s="198"/>
      <c r="L64" s="198"/>
      <c r="M64" s="198"/>
      <c r="N64" s="198"/>
      <c r="O64" s="198"/>
      <c r="P64" s="198"/>
      <c r="Q64" s="198"/>
      <c r="R64" s="198"/>
      <c r="S64" s="198"/>
      <c r="T64" s="198"/>
      <c r="U64" s="198"/>
      <c r="V64" s="198"/>
      <c r="W64" s="198"/>
      <c r="X64" s="198"/>
      <c r="Y64" s="198"/>
      <c r="Z64" s="198"/>
    </row>
    <row r="65" spans="1:26">
      <c r="A65" s="198"/>
      <c r="B65" s="943"/>
      <c r="C65" s="944"/>
      <c r="D65" s="923"/>
      <c r="E65" s="944"/>
      <c r="F65" s="200"/>
      <c r="G65" s="198"/>
      <c r="H65" s="198"/>
      <c r="I65" s="198"/>
      <c r="J65" s="198"/>
      <c r="K65" s="198"/>
      <c r="L65" s="198"/>
      <c r="M65" s="198"/>
      <c r="N65" s="198"/>
      <c r="O65" s="198"/>
      <c r="P65" s="198"/>
      <c r="Q65" s="198"/>
      <c r="R65" s="198"/>
      <c r="S65" s="198"/>
      <c r="T65" s="198"/>
      <c r="U65" s="198"/>
      <c r="V65" s="198"/>
      <c r="W65" s="198"/>
      <c r="X65" s="198"/>
      <c r="Y65" s="198"/>
      <c r="Z65" s="198"/>
    </row>
    <row r="66" spans="1:26">
      <c r="A66" s="198"/>
      <c r="B66" s="943"/>
      <c r="C66" s="944"/>
      <c r="D66" s="923"/>
      <c r="E66" s="944"/>
      <c r="F66" s="200"/>
      <c r="G66" s="198"/>
      <c r="H66" s="198"/>
      <c r="I66" s="198"/>
      <c r="J66" s="198"/>
      <c r="K66" s="198"/>
      <c r="L66" s="198"/>
      <c r="M66" s="198"/>
      <c r="N66" s="198"/>
      <c r="O66" s="198"/>
      <c r="P66" s="198"/>
      <c r="Q66" s="198"/>
      <c r="R66" s="198"/>
      <c r="S66" s="198"/>
      <c r="T66" s="198"/>
      <c r="U66" s="198"/>
      <c r="V66" s="198"/>
      <c r="W66" s="198"/>
      <c r="X66" s="198"/>
      <c r="Y66" s="198"/>
      <c r="Z66" s="198"/>
    </row>
    <row r="67" spans="1:26">
      <c r="A67" s="198"/>
      <c r="B67" s="943"/>
      <c r="C67" s="944"/>
      <c r="D67" s="923"/>
      <c r="E67" s="944"/>
      <c r="F67" s="200"/>
      <c r="G67" s="198"/>
      <c r="H67" s="198"/>
      <c r="I67" s="198"/>
      <c r="J67" s="198"/>
      <c r="K67" s="198"/>
      <c r="L67" s="198"/>
      <c r="M67" s="198"/>
      <c r="N67" s="198"/>
      <c r="O67" s="198"/>
      <c r="P67" s="198"/>
      <c r="Q67" s="198"/>
      <c r="R67" s="198"/>
      <c r="S67" s="198"/>
      <c r="T67" s="198"/>
      <c r="U67" s="198"/>
      <c r="V67" s="198"/>
      <c r="W67" s="198"/>
      <c r="X67" s="198"/>
      <c r="Y67" s="198"/>
      <c r="Z67" s="198"/>
    </row>
    <row r="68" spans="1:26">
      <c r="A68" s="198"/>
      <c r="B68" s="943"/>
      <c r="C68" s="944"/>
      <c r="D68" s="923"/>
      <c r="E68" s="944"/>
      <c r="F68" s="200"/>
      <c r="G68" s="198"/>
      <c r="H68" s="198"/>
      <c r="I68" s="198"/>
      <c r="J68" s="198"/>
      <c r="K68" s="198"/>
      <c r="L68" s="198"/>
      <c r="M68" s="198"/>
      <c r="N68" s="198"/>
      <c r="O68" s="198"/>
      <c r="P68" s="198"/>
      <c r="Q68" s="198"/>
      <c r="R68" s="198"/>
      <c r="S68" s="198"/>
      <c r="T68" s="198"/>
      <c r="U68" s="198"/>
      <c r="V68" s="198"/>
      <c r="W68" s="198"/>
      <c r="X68" s="198"/>
      <c r="Y68" s="198"/>
      <c r="Z68" s="198"/>
    </row>
    <row r="69" spans="1:26">
      <c r="A69" s="198"/>
      <c r="B69" s="943"/>
      <c r="C69" s="944"/>
      <c r="D69" s="923"/>
      <c r="E69" s="944"/>
      <c r="F69" s="200"/>
      <c r="G69" s="198"/>
      <c r="H69" s="198"/>
      <c r="I69" s="198"/>
      <c r="J69" s="198"/>
      <c r="K69" s="198"/>
      <c r="L69" s="198"/>
      <c r="M69" s="198"/>
      <c r="N69" s="198"/>
      <c r="O69" s="198"/>
      <c r="P69" s="198"/>
      <c r="Q69" s="198"/>
      <c r="R69" s="198"/>
      <c r="S69" s="198"/>
      <c r="T69" s="198"/>
      <c r="U69" s="198"/>
      <c r="V69" s="198"/>
      <c r="W69" s="198"/>
      <c r="X69" s="198"/>
      <c r="Y69" s="198"/>
      <c r="Z69" s="198"/>
    </row>
    <row r="70" spans="1:26">
      <c r="A70" s="198"/>
      <c r="B70" s="943"/>
      <c r="C70" s="944"/>
      <c r="D70" s="923"/>
      <c r="E70" s="944"/>
      <c r="F70" s="200"/>
      <c r="G70" s="198"/>
      <c r="H70" s="198"/>
      <c r="I70" s="198"/>
      <c r="J70" s="198"/>
      <c r="K70" s="198"/>
      <c r="L70" s="198"/>
      <c r="M70" s="198"/>
      <c r="N70" s="198"/>
      <c r="O70" s="198"/>
      <c r="P70" s="198"/>
      <c r="Q70" s="198"/>
      <c r="R70" s="198"/>
      <c r="S70" s="198"/>
      <c r="T70" s="198"/>
      <c r="U70" s="198"/>
      <c r="V70" s="198"/>
      <c r="W70" s="198"/>
      <c r="X70" s="198"/>
      <c r="Y70" s="198"/>
      <c r="Z70" s="198"/>
    </row>
    <row r="71" spans="1:26">
      <c r="A71" s="198"/>
      <c r="B71" s="943"/>
      <c r="C71" s="944"/>
      <c r="D71" s="923"/>
      <c r="E71" s="944"/>
      <c r="F71" s="200"/>
      <c r="G71" s="198"/>
      <c r="H71" s="198"/>
      <c r="I71" s="198"/>
      <c r="J71" s="198"/>
      <c r="K71" s="198"/>
      <c r="L71" s="198"/>
      <c r="M71" s="198"/>
      <c r="N71" s="198"/>
      <c r="O71" s="198"/>
      <c r="P71" s="198"/>
      <c r="Q71" s="198"/>
      <c r="R71" s="198"/>
      <c r="S71" s="198"/>
      <c r="T71" s="198"/>
      <c r="U71" s="198"/>
      <c r="V71" s="198"/>
      <c r="W71" s="198"/>
      <c r="X71" s="198"/>
      <c r="Y71" s="198"/>
      <c r="Z71" s="198"/>
    </row>
    <row r="72" spans="1:26">
      <c r="A72" s="198"/>
      <c r="B72" s="943"/>
      <c r="C72" s="944"/>
      <c r="D72" s="923"/>
      <c r="E72" s="944"/>
      <c r="F72" s="200"/>
      <c r="G72" s="198"/>
      <c r="H72" s="198"/>
      <c r="I72" s="198"/>
      <c r="J72" s="198"/>
      <c r="K72" s="198"/>
      <c r="L72" s="198"/>
      <c r="M72" s="198"/>
      <c r="N72" s="198"/>
      <c r="O72" s="198"/>
      <c r="P72" s="198"/>
      <c r="Q72" s="198"/>
      <c r="R72" s="198"/>
      <c r="S72" s="198"/>
      <c r="T72" s="198"/>
      <c r="U72" s="198"/>
      <c r="V72" s="198"/>
      <c r="W72" s="198"/>
      <c r="X72" s="198"/>
      <c r="Y72" s="198"/>
      <c r="Z72" s="198"/>
    </row>
    <row r="73" spans="1:26">
      <c r="A73" s="198"/>
      <c r="B73" s="943"/>
      <c r="C73" s="944"/>
      <c r="D73" s="923"/>
      <c r="E73" s="944"/>
      <c r="F73" s="200"/>
      <c r="G73" s="198"/>
      <c r="H73" s="198"/>
      <c r="I73" s="198"/>
      <c r="J73" s="198"/>
      <c r="K73" s="198"/>
      <c r="L73" s="198"/>
      <c r="M73" s="198"/>
      <c r="N73" s="198"/>
      <c r="O73" s="198"/>
      <c r="P73" s="198"/>
      <c r="Q73" s="198"/>
      <c r="R73" s="198"/>
      <c r="S73" s="198"/>
      <c r="T73" s="198"/>
      <c r="U73" s="198"/>
      <c r="V73" s="198"/>
      <c r="W73" s="198"/>
      <c r="X73" s="198"/>
      <c r="Y73" s="198"/>
      <c r="Z73" s="198"/>
    </row>
    <row r="74" spans="1:26">
      <c r="A74" s="198"/>
      <c r="B74" s="943"/>
      <c r="C74" s="944"/>
      <c r="D74" s="923"/>
      <c r="E74" s="944"/>
      <c r="F74" s="200"/>
      <c r="G74" s="198"/>
      <c r="H74" s="198"/>
      <c r="I74" s="198"/>
      <c r="J74" s="198"/>
      <c r="K74" s="198"/>
      <c r="L74" s="198"/>
      <c r="M74" s="198"/>
      <c r="N74" s="198"/>
      <c r="O74" s="198"/>
      <c r="P74" s="198"/>
      <c r="Q74" s="198"/>
      <c r="R74" s="198"/>
      <c r="S74" s="198"/>
      <c r="T74" s="198"/>
      <c r="U74" s="198"/>
      <c r="V74" s="198"/>
      <c r="W74" s="198"/>
      <c r="X74" s="198"/>
      <c r="Y74" s="198"/>
      <c r="Z74" s="198"/>
    </row>
    <row r="75" spans="1:26">
      <c r="A75" s="198"/>
      <c r="B75" s="943"/>
      <c r="C75" s="944"/>
      <c r="D75" s="923"/>
      <c r="E75" s="944"/>
      <c r="F75" s="200"/>
      <c r="G75" s="198"/>
      <c r="H75" s="198"/>
      <c r="I75" s="198"/>
      <c r="J75" s="198"/>
      <c r="K75" s="198"/>
      <c r="L75" s="198"/>
      <c r="M75" s="198"/>
      <c r="N75" s="198"/>
      <c r="O75" s="198"/>
      <c r="P75" s="198"/>
      <c r="Q75" s="198"/>
      <c r="R75" s="198"/>
      <c r="S75" s="198"/>
      <c r="T75" s="198"/>
      <c r="U75" s="198"/>
      <c r="V75" s="198"/>
      <c r="W75" s="198"/>
      <c r="X75" s="198"/>
      <c r="Y75" s="198"/>
      <c r="Z75" s="198"/>
    </row>
    <row r="76" spans="1:26">
      <c r="A76" s="198"/>
      <c r="B76" s="943"/>
      <c r="C76" s="944"/>
      <c r="D76" s="923"/>
      <c r="E76" s="944"/>
      <c r="F76" s="200"/>
      <c r="G76" s="198"/>
      <c r="H76" s="198"/>
      <c r="I76" s="198"/>
      <c r="J76" s="198"/>
      <c r="K76" s="198"/>
      <c r="L76" s="198"/>
      <c r="M76" s="198"/>
      <c r="N76" s="198"/>
      <c r="O76" s="198"/>
      <c r="P76" s="198"/>
      <c r="Q76" s="198"/>
      <c r="R76" s="198"/>
      <c r="S76" s="198"/>
      <c r="T76" s="198"/>
      <c r="U76" s="198"/>
      <c r="V76" s="198"/>
      <c r="W76" s="198"/>
      <c r="X76" s="198"/>
      <c r="Y76" s="198"/>
      <c r="Z76" s="198"/>
    </row>
    <row r="77" spans="1:26">
      <c r="A77" s="198"/>
      <c r="B77" s="943"/>
      <c r="C77" s="944"/>
      <c r="D77" s="923"/>
      <c r="E77" s="944"/>
      <c r="F77" s="200"/>
      <c r="G77" s="198"/>
      <c r="H77" s="198"/>
      <c r="I77" s="198"/>
      <c r="J77" s="198"/>
      <c r="K77" s="198"/>
      <c r="L77" s="198"/>
      <c r="M77" s="198"/>
      <c r="N77" s="198"/>
      <c r="O77" s="198"/>
      <c r="P77" s="198"/>
      <c r="Q77" s="198"/>
      <c r="R77" s="198"/>
      <c r="S77" s="198"/>
      <c r="T77" s="198"/>
      <c r="U77" s="198"/>
      <c r="V77" s="198"/>
      <c r="W77" s="198"/>
      <c r="X77" s="198"/>
      <c r="Y77" s="198"/>
      <c r="Z77" s="198"/>
    </row>
    <row r="78" spans="1:26">
      <c r="A78" s="198"/>
      <c r="B78" s="943"/>
      <c r="C78" s="944"/>
      <c r="D78" s="923"/>
      <c r="E78" s="944"/>
      <c r="F78" s="200"/>
      <c r="G78" s="198"/>
      <c r="H78" s="198"/>
      <c r="I78" s="198"/>
      <c r="J78" s="198"/>
      <c r="K78" s="198"/>
      <c r="L78" s="198"/>
      <c r="M78" s="198"/>
      <c r="N78" s="198"/>
      <c r="O78" s="198"/>
      <c r="P78" s="198"/>
      <c r="Q78" s="198"/>
      <c r="R78" s="198"/>
      <c r="S78" s="198"/>
      <c r="T78" s="198"/>
      <c r="U78" s="198"/>
      <c r="V78" s="198"/>
      <c r="W78" s="198"/>
      <c r="X78" s="198"/>
      <c r="Y78" s="198"/>
      <c r="Z78" s="198"/>
    </row>
    <row r="79" spans="1:26">
      <c r="A79" s="198"/>
      <c r="B79" s="943"/>
      <c r="C79" s="944"/>
      <c r="D79" s="923"/>
      <c r="E79" s="944"/>
      <c r="F79" s="200"/>
      <c r="G79" s="198"/>
      <c r="H79" s="198"/>
      <c r="I79" s="198"/>
      <c r="J79" s="198"/>
      <c r="K79" s="198"/>
      <c r="L79" s="198"/>
      <c r="M79" s="198"/>
      <c r="N79" s="198"/>
      <c r="O79" s="198"/>
      <c r="P79" s="198"/>
      <c r="Q79" s="198"/>
      <c r="R79" s="198"/>
      <c r="S79" s="198"/>
      <c r="T79" s="198"/>
      <c r="U79" s="198"/>
      <c r="V79" s="198"/>
      <c r="W79" s="198"/>
      <c r="X79" s="198"/>
      <c r="Y79" s="198"/>
      <c r="Z79" s="198"/>
    </row>
    <row r="80" spans="1:26">
      <c r="A80" s="198"/>
      <c r="B80" s="943"/>
      <c r="C80" s="944"/>
      <c r="D80" s="923"/>
      <c r="E80" s="944"/>
      <c r="F80" s="200"/>
      <c r="G80" s="198"/>
      <c r="H80" s="198"/>
      <c r="I80" s="198"/>
      <c r="J80" s="198"/>
      <c r="K80" s="198"/>
      <c r="L80" s="198"/>
      <c r="M80" s="198"/>
      <c r="N80" s="198"/>
      <c r="O80" s="198"/>
      <c r="P80" s="198"/>
      <c r="Q80" s="198"/>
      <c r="R80" s="198"/>
      <c r="S80" s="198"/>
      <c r="T80" s="198"/>
      <c r="U80" s="198"/>
      <c r="V80" s="198"/>
      <c r="W80" s="198"/>
      <c r="X80" s="198"/>
      <c r="Y80" s="198"/>
      <c r="Z80" s="198"/>
    </row>
    <row r="81" spans="1:26">
      <c r="A81" s="198"/>
      <c r="B81" s="943"/>
      <c r="C81" s="944"/>
      <c r="D81" s="923"/>
      <c r="E81" s="944"/>
      <c r="F81" s="200"/>
      <c r="G81" s="198"/>
      <c r="H81" s="198"/>
      <c r="I81" s="198"/>
      <c r="J81" s="198"/>
      <c r="K81" s="198"/>
      <c r="L81" s="198"/>
      <c r="M81" s="198"/>
      <c r="N81" s="198"/>
      <c r="O81" s="198"/>
      <c r="P81" s="198"/>
      <c r="Q81" s="198"/>
      <c r="R81" s="198"/>
      <c r="S81" s="198"/>
      <c r="T81" s="198"/>
      <c r="U81" s="198"/>
      <c r="V81" s="198"/>
      <c r="W81" s="198"/>
      <c r="X81" s="198"/>
      <c r="Y81" s="198"/>
      <c r="Z81" s="198"/>
    </row>
    <row r="82" spans="1:26">
      <c r="A82" s="198"/>
      <c r="B82" s="943"/>
      <c r="C82" s="944"/>
      <c r="D82" s="923"/>
      <c r="E82" s="944"/>
      <c r="F82" s="200"/>
      <c r="G82" s="198"/>
      <c r="H82" s="198"/>
      <c r="I82" s="198"/>
      <c r="J82" s="198"/>
      <c r="K82" s="198"/>
      <c r="L82" s="198"/>
      <c r="M82" s="198"/>
      <c r="N82" s="198"/>
      <c r="O82" s="198"/>
      <c r="P82" s="198"/>
      <c r="Q82" s="198"/>
      <c r="R82" s="198"/>
      <c r="S82" s="198"/>
      <c r="T82" s="198"/>
      <c r="U82" s="198"/>
      <c r="V82" s="198"/>
      <c r="W82" s="198"/>
      <c r="X82" s="198"/>
      <c r="Y82" s="198"/>
      <c r="Z82" s="198"/>
    </row>
    <row r="83" spans="1:26">
      <c r="A83" s="198"/>
      <c r="B83" s="943"/>
      <c r="C83" s="944"/>
      <c r="D83" s="923"/>
      <c r="E83" s="944"/>
      <c r="F83" s="200"/>
      <c r="G83" s="198"/>
      <c r="H83" s="198"/>
      <c r="I83" s="198"/>
      <c r="J83" s="198"/>
      <c r="K83" s="198"/>
      <c r="L83" s="198"/>
      <c r="M83" s="198"/>
      <c r="N83" s="198"/>
      <c r="O83" s="198"/>
      <c r="P83" s="198"/>
      <c r="Q83" s="198"/>
      <c r="R83" s="198"/>
      <c r="S83" s="198"/>
      <c r="T83" s="198"/>
      <c r="U83" s="198"/>
      <c r="V83" s="198"/>
      <c r="W83" s="198"/>
      <c r="X83" s="198"/>
      <c r="Y83" s="198"/>
      <c r="Z83" s="198"/>
    </row>
    <row r="84" spans="1:26">
      <c r="A84" s="198"/>
      <c r="B84" s="943"/>
      <c r="C84" s="944"/>
      <c r="D84" s="923"/>
      <c r="E84" s="944"/>
      <c r="F84" s="200"/>
      <c r="G84" s="198"/>
      <c r="H84" s="198"/>
      <c r="I84" s="198"/>
      <c r="J84" s="198"/>
      <c r="K84" s="198"/>
      <c r="L84" s="198"/>
      <c r="M84" s="198"/>
      <c r="N84" s="198"/>
      <c r="O84" s="198"/>
      <c r="P84" s="198"/>
      <c r="Q84" s="198"/>
      <c r="R84" s="198"/>
      <c r="S84" s="198"/>
      <c r="T84" s="198"/>
      <c r="U84" s="198"/>
      <c r="V84" s="198"/>
      <c r="W84" s="198"/>
      <c r="X84" s="198"/>
      <c r="Y84" s="198"/>
      <c r="Z84" s="198"/>
    </row>
    <row r="85" spans="1:26">
      <c r="A85" s="198"/>
      <c r="B85" s="943"/>
      <c r="C85" s="944"/>
      <c r="D85" s="923"/>
      <c r="E85" s="944"/>
      <c r="F85" s="200"/>
      <c r="G85" s="198"/>
      <c r="H85" s="198"/>
      <c r="I85" s="198"/>
      <c r="J85" s="198"/>
      <c r="K85" s="198"/>
      <c r="L85" s="198"/>
      <c r="M85" s="198"/>
      <c r="N85" s="198"/>
      <c r="O85" s="198"/>
      <c r="P85" s="198"/>
      <c r="Q85" s="198"/>
      <c r="R85" s="198"/>
      <c r="S85" s="198"/>
      <c r="T85" s="198"/>
      <c r="U85" s="198"/>
      <c r="V85" s="198"/>
      <c r="W85" s="198"/>
      <c r="X85" s="198"/>
      <c r="Y85" s="198"/>
      <c r="Z85" s="198"/>
    </row>
    <row r="86" spans="1:26">
      <c r="A86" s="198"/>
      <c r="B86" s="943"/>
      <c r="C86" s="944"/>
      <c r="D86" s="923"/>
      <c r="E86" s="944"/>
      <c r="F86" s="200"/>
      <c r="G86" s="198"/>
      <c r="H86" s="198"/>
      <c r="I86" s="198"/>
      <c r="J86" s="198"/>
      <c r="K86" s="198"/>
      <c r="L86" s="198"/>
      <c r="M86" s="198"/>
      <c r="N86" s="198"/>
      <c r="O86" s="198"/>
      <c r="P86" s="198"/>
      <c r="Q86" s="198"/>
      <c r="R86" s="198"/>
      <c r="S86" s="198"/>
      <c r="T86" s="198"/>
      <c r="U86" s="198"/>
      <c r="V86" s="198"/>
      <c r="W86" s="198"/>
      <c r="X86" s="198"/>
      <c r="Y86" s="198"/>
      <c r="Z86" s="198"/>
    </row>
    <row r="87" spans="1:26">
      <c r="A87" s="198"/>
      <c r="B87" s="943"/>
      <c r="C87" s="944"/>
      <c r="D87" s="923"/>
      <c r="E87" s="944"/>
      <c r="F87" s="200"/>
      <c r="G87" s="198"/>
      <c r="H87" s="198"/>
      <c r="I87" s="198"/>
      <c r="J87" s="198"/>
      <c r="K87" s="198"/>
      <c r="L87" s="198"/>
      <c r="M87" s="198"/>
      <c r="N87" s="198"/>
      <c r="O87" s="198"/>
      <c r="P87" s="198"/>
      <c r="Q87" s="198"/>
      <c r="R87" s="198"/>
      <c r="S87" s="198"/>
      <c r="T87" s="198"/>
      <c r="U87" s="198"/>
      <c r="V87" s="198"/>
      <c r="W87" s="198"/>
      <c r="X87" s="198"/>
      <c r="Y87" s="198"/>
      <c r="Z87" s="198"/>
    </row>
    <row r="88" spans="1:26">
      <c r="A88" s="198"/>
      <c r="B88" s="943"/>
      <c r="C88" s="944"/>
      <c r="D88" s="923"/>
      <c r="E88" s="944"/>
      <c r="F88" s="200"/>
      <c r="G88" s="198"/>
      <c r="H88" s="198"/>
      <c r="I88" s="198"/>
      <c r="J88" s="198"/>
      <c r="K88" s="198"/>
      <c r="L88" s="198"/>
      <c r="M88" s="198"/>
      <c r="N88" s="198"/>
      <c r="O88" s="198"/>
      <c r="P88" s="198"/>
      <c r="Q88" s="198"/>
      <c r="R88" s="198"/>
      <c r="S88" s="198"/>
      <c r="T88" s="198"/>
      <c r="U88" s="198"/>
      <c r="V88" s="198"/>
      <c r="W88" s="198"/>
      <c r="X88" s="198"/>
      <c r="Y88" s="198"/>
      <c r="Z88" s="198"/>
    </row>
    <row r="89" spans="1:26">
      <c r="A89" s="198"/>
      <c r="B89" s="943"/>
      <c r="C89" s="944"/>
      <c r="D89" s="923"/>
      <c r="E89" s="944"/>
      <c r="F89" s="200"/>
      <c r="G89" s="198"/>
      <c r="H89" s="198"/>
      <c r="I89" s="198"/>
      <c r="J89" s="198"/>
      <c r="K89" s="198"/>
      <c r="L89" s="198"/>
      <c r="M89" s="198"/>
      <c r="N89" s="198"/>
      <c r="O89" s="198"/>
      <c r="P89" s="198"/>
      <c r="Q89" s="198"/>
      <c r="R89" s="198"/>
      <c r="S89" s="198"/>
      <c r="T89" s="198"/>
      <c r="U89" s="198"/>
      <c r="V89" s="198"/>
      <c r="W89" s="198"/>
      <c r="X89" s="198"/>
      <c r="Y89" s="198"/>
      <c r="Z89" s="198"/>
    </row>
    <row r="90" spans="1:26">
      <c r="A90" s="198"/>
      <c r="B90" s="943"/>
      <c r="C90" s="944"/>
      <c r="D90" s="923"/>
      <c r="E90" s="944"/>
      <c r="F90" s="200"/>
      <c r="G90" s="198"/>
      <c r="H90" s="198"/>
      <c r="I90" s="198"/>
      <c r="J90" s="198"/>
      <c r="K90" s="198"/>
      <c r="L90" s="198"/>
      <c r="M90" s="198"/>
      <c r="N90" s="198"/>
      <c r="O90" s="198"/>
      <c r="P90" s="198"/>
      <c r="Q90" s="198"/>
      <c r="R90" s="198"/>
      <c r="S90" s="198"/>
      <c r="T90" s="198"/>
      <c r="U90" s="198"/>
      <c r="V90" s="198"/>
      <c r="W90" s="198"/>
      <c r="X90" s="198"/>
      <c r="Y90" s="198"/>
      <c r="Z90" s="198"/>
    </row>
    <row r="91" spans="1:26">
      <c r="A91" s="198"/>
      <c r="B91" s="943"/>
      <c r="C91" s="944"/>
      <c r="D91" s="923"/>
      <c r="E91" s="944"/>
      <c r="F91" s="200"/>
      <c r="G91" s="198"/>
      <c r="H91" s="198"/>
      <c r="I91" s="198"/>
      <c r="J91" s="198"/>
      <c r="K91" s="198"/>
      <c r="L91" s="198"/>
      <c r="M91" s="198"/>
      <c r="N91" s="198"/>
      <c r="O91" s="198"/>
      <c r="P91" s="198"/>
      <c r="Q91" s="198"/>
      <c r="R91" s="198"/>
      <c r="S91" s="198"/>
      <c r="T91" s="198"/>
      <c r="U91" s="198"/>
      <c r="V91" s="198"/>
      <c r="W91" s="198"/>
      <c r="X91" s="198"/>
      <c r="Y91" s="198"/>
      <c r="Z91" s="198"/>
    </row>
    <row r="92" spans="1:26">
      <c r="A92" s="198"/>
      <c r="B92" s="943"/>
      <c r="C92" s="944"/>
      <c r="D92" s="923"/>
      <c r="E92" s="944"/>
      <c r="F92" s="200"/>
      <c r="G92" s="198"/>
      <c r="H92" s="198"/>
      <c r="I92" s="198"/>
      <c r="J92" s="198"/>
      <c r="K92" s="198"/>
      <c r="L92" s="198"/>
      <c r="M92" s="198"/>
      <c r="N92" s="198"/>
      <c r="O92" s="198"/>
      <c r="P92" s="198"/>
      <c r="Q92" s="198"/>
      <c r="R92" s="198"/>
      <c r="S92" s="198"/>
      <c r="T92" s="198"/>
      <c r="U92" s="198"/>
      <c r="V92" s="198"/>
      <c r="W92" s="198"/>
      <c r="X92" s="198"/>
      <c r="Y92" s="198"/>
      <c r="Z92" s="198"/>
    </row>
    <row r="93" spans="1:26">
      <c r="A93" s="198"/>
      <c r="B93" s="943"/>
      <c r="C93" s="944"/>
      <c r="D93" s="923"/>
      <c r="E93" s="944"/>
      <c r="F93" s="200"/>
      <c r="G93" s="198"/>
      <c r="H93" s="198"/>
      <c r="I93" s="198"/>
      <c r="J93" s="198"/>
      <c r="K93" s="198"/>
      <c r="L93" s="198"/>
      <c r="M93" s="198"/>
      <c r="N93" s="198"/>
      <c r="O93" s="198"/>
      <c r="P93" s="198"/>
      <c r="Q93" s="198"/>
      <c r="R93" s="198"/>
      <c r="S93" s="198"/>
      <c r="T93" s="198"/>
      <c r="U93" s="198"/>
      <c r="V93" s="198"/>
      <c r="W93" s="198"/>
      <c r="X93" s="198"/>
      <c r="Y93" s="198"/>
      <c r="Z93" s="198"/>
    </row>
    <row r="94" spans="1:26">
      <c r="A94" s="198"/>
      <c r="B94" s="943"/>
      <c r="C94" s="944"/>
      <c r="D94" s="923"/>
      <c r="E94" s="944"/>
      <c r="F94" s="200"/>
      <c r="G94" s="198"/>
      <c r="H94" s="198"/>
      <c r="I94" s="198"/>
      <c r="J94" s="198"/>
      <c r="K94" s="198"/>
      <c r="L94" s="198"/>
      <c r="M94" s="198"/>
      <c r="N94" s="198"/>
      <c r="O94" s="198"/>
      <c r="P94" s="198"/>
      <c r="Q94" s="198"/>
      <c r="R94" s="198"/>
      <c r="S94" s="198"/>
      <c r="T94" s="198"/>
      <c r="U94" s="198"/>
      <c r="V94" s="198"/>
      <c r="W94" s="198"/>
      <c r="X94" s="198"/>
      <c r="Y94" s="198"/>
      <c r="Z94" s="198"/>
    </row>
    <row r="95" spans="1:26">
      <c r="A95" s="198"/>
      <c r="B95" s="943"/>
      <c r="C95" s="944"/>
      <c r="D95" s="923"/>
      <c r="E95" s="944"/>
      <c r="F95" s="200"/>
      <c r="G95" s="198"/>
      <c r="H95" s="198"/>
      <c r="I95" s="198"/>
      <c r="J95" s="198"/>
      <c r="K95" s="198"/>
      <c r="L95" s="198"/>
      <c r="M95" s="198"/>
      <c r="N95" s="198"/>
      <c r="O95" s="198"/>
      <c r="P95" s="198"/>
      <c r="Q95" s="198"/>
      <c r="R95" s="198"/>
      <c r="S95" s="198"/>
      <c r="T95" s="198"/>
      <c r="U95" s="198"/>
      <c r="V95" s="198"/>
      <c r="W95" s="198"/>
      <c r="X95" s="198"/>
      <c r="Y95" s="198"/>
      <c r="Z95" s="198"/>
    </row>
    <row r="96" spans="1:26">
      <c r="A96" s="198"/>
      <c r="B96" s="943"/>
      <c r="C96" s="944"/>
      <c r="D96" s="923"/>
      <c r="E96" s="944"/>
      <c r="F96" s="200"/>
      <c r="G96" s="198"/>
      <c r="H96" s="198"/>
      <c r="I96" s="198"/>
      <c r="J96" s="198"/>
      <c r="K96" s="198"/>
      <c r="L96" s="198"/>
      <c r="M96" s="198"/>
      <c r="N96" s="198"/>
      <c r="O96" s="198"/>
      <c r="P96" s="198"/>
      <c r="Q96" s="198"/>
      <c r="R96" s="198"/>
      <c r="S96" s="198"/>
      <c r="T96" s="198"/>
      <c r="U96" s="198"/>
      <c r="V96" s="198"/>
      <c r="W96" s="198"/>
      <c r="X96" s="198"/>
      <c r="Y96" s="198"/>
      <c r="Z96" s="198"/>
    </row>
    <row r="97" spans="1:26">
      <c r="A97" s="198"/>
      <c r="B97" s="943"/>
      <c r="C97" s="944"/>
      <c r="D97" s="923"/>
      <c r="E97" s="944"/>
      <c r="F97" s="200"/>
      <c r="G97" s="198"/>
      <c r="H97" s="198"/>
      <c r="I97" s="198"/>
      <c r="J97" s="198"/>
      <c r="K97" s="198"/>
      <c r="L97" s="198"/>
      <c r="M97" s="198"/>
      <c r="N97" s="198"/>
      <c r="O97" s="198"/>
      <c r="P97" s="198"/>
      <c r="Q97" s="198"/>
      <c r="R97" s="198"/>
      <c r="S97" s="198"/>
      <c r="T97" s="198"/>
      <c r="U97" s="198"/>
      <c r="V97" s="198"/>
      <c r="W97" s="198"/>
      <c r="X97" s="198"/>
      <c r="Y97" s="198"/>
      <c r="Z97" s="198"/>
    </row>
    <row r="98" spans="1:26">
      <c r="A98" s="198"/>
      <c r="B98" s="943"/>
      <c r="C98" s="944"/>
      <c r="D98" s="923"/>
      <c r="E98" s="944"/>
      <c r="F98" s="200"/>
      <c r="G98" s="198"/>
      <c r="H98" s="198"/>
      <c r="I98" s="198"/>
      <c r="J98" s="198"/>
      <c r="K98" s="198"/>
      <c r="L98" s="198"/>
      <c r="M98" s="198"/>
      <c r="N98" s="198"/>
      <c r="O98" s="198"/>
      <c r="P98" s="198"/>
      <c r="Q98" s="198"/>
      <c r="R98" s="198"/>
      <c r="S98" s="198"/>
      <c r="T98" s="198"/>
      <c r="U98" s="198"/>
      <c r="V98" s="198"/>
      <c r="W98" s="198"/>
      <c r="X98" s="198"/>
      <c r="Y98" s="198"/>
      <c r="Z98" s="198"/>
    </row>
    <row r="99" spans="1:26">
      <c r="A99" s="198"/>
      <c r="B99" s="943"/>
      <c r="C99" s="944"/>
      <c r="D99" s="923"/>
      <c r="E99" s="944"/>
      <c r="F99" s="200"/>
      <c r="G99" s="198"/>
      <c r="H99" s="198"/>
      <c r="I99" s="198"/>
      <c r="J99" s="198"/>
      <c r="K99" s="198"/>
      <c r="L99" s="198"/>
      <c r="M99" s="198"/>
      <c r="N99" s="198"/>
      <c r="O99" s="198"/>
      <c r="P99" s="198"/>
      <c r="Q99" s="198"/>
      <c r="R99" s="198"/>
      <c r="S99" s="198"/>
      <c r="T99" s="198"/>
      <c r="U99" s="198"/>
      <c r="V99" s="198"/>
      <c r="W99" s="198"/>
      <c r="X99" s="198"/>
      <c r="Y99" s="198"/>
      <c r="Z99" s="198"/>
    </row>
    <row r="100" spans="1:26">
      <c r="A100" s="198"/>
      <c r="B100" s="943"/>
      <c r="C100" s="944"/>
      <c r="D100" s="923"/>
      <c r="E100" s="944"/>
      <c r="F100" s="200"/>
      <c r="G100" s="198"/>
      <c r="H100" s="198"/>
      <c r="I100" s="198"/>
      <c r="J100" s="198"/>
      <c r="K100" s="198"/>
      <c r="L100" s="198"/>
      <c r="M100" s="198"/>
      <c r="N100" s="198"/>
      <c r="O100" s="198"/>
      <c r="P100" s="198"/>
      <c r="Q100" s="198"/>
      <c r="R100" s="198"/>
      <c r="S100" s="198"/>
      <c r="T100" s="198"/>
      <c r="U100" s="198"/>
      <c r="V100" s="198"/>
      <c r="W100" s="198"/>
      <c r="X100" s="198"/>
      <c r="Y100" s="198"/>
      <c r="Z100" s="198"/>
    </row>
    <row r="101" spans="1:26">
      <c r="A101" s="198"/>
      <c r="B101" s="943"/>
      <c r="C101" s="944"/>
      <c r="D101" s="923"/>
      <c r="E101" s="944"/>
      <c r="F101" s="200"/>
      <c r="G101" s="198"/>
      <c r="H101" s="198"/>
      <c r="I101" s="198"/>
      <c r="J101" s="198"/>
      <c r="K101" s="198"/>
      <c r="L101" s="198"/>
      <c r="M101" s="198"/>
      <c r="N101" s="198"/>
      <c r="O101" s="198"/>
      <c r="P101" s="198"/>
      <c r="Q101" s="198"/>
      <c r="R101" s="198"/>
      <c r="S101" s="198"/>
      <c r="T101" s="198"/>
      <c r="U101" s="198"/>
      <c r="V101" s="198"/>
      <c r="W101" s="198"/>
      <c r="X101" s="198"/>
      <c r="Y101" s="198"/>
      <c r="Z101" s="198"/>
    </row>
    <row r="102" spans="1:26">
      <c r="A102" s="198"/>
      <c r="B102" s="943"/>
      <c r="C102" s="944"/>
      <c r="D102" s="923"/>
      <c r="E102" s="944"/>
      <c r="F102" s="200"/>
      <c r="G102" s="198"/>
      <c r="H102" s="198"/>
      <c r="I102" s="198"/>
      <c r="J102" s="198"/>
      <c r="K102" s="198"/>
      <c r="L102" s="198"/>
      <c r="M102" s="198"/>
      <c r="N102" s="198"/>
      <c r="O102" s="198"/>
      <c r="P102" s="198"/>
      <c r="Q102" s="198"/>
      <c r="R102" s="198"/>
      <c r="S102" s="198"/>
      <c r="T102" s="198"/>
      <c r="U102" s="198"/>
      <c r="V102" s="198"/>
      <c r="W102" s="198"/>
      <c r="X102" s="198"/>
      <c r="Y102" s="198"/>
      <c r="Z102" s="198"/>
    </row>
    <row r="103" spans="1:26">
      <c r="A103" s="198"/>
      <c r="B103" s="943"/>
      <c r="C103" s="944"/>
      <c r="D103" s="923"/>
      <c r="E103" s="944"/>
      <c r="F103" s="200"/>
      <c r="G103" s="198"/>
      <c r="H103" s="198"/>
      <c r="I103" s="198"/>
      <c r="J103" s="198"/>
      <c r="K103" s="198"/>
      <c r="L103" s="198"/>
      <c r="M103" s="198"/>
      <c r="N103" s="198"/>
      <c r="O103" s="198"/>
      <c r="P103" s="198"/>
      <c r="Q103" s="198"/>
      <c r="R103" s="198"/>
      <c r="S103" s="198"/>
      <c r="T103" s="198"/>
      <c r="U103" s="198"/>
      <c r="V103" s="198"/>
      <c r="W103" s="198"/>
      <c r="X103" s="198"/>
      <c r="Y103" s="198"/>
      <c r="Z103" s="198"/>
    </row>
    <row r="104" spans="1:26">
      <c r="A104" s="198"/>
      <c r="B104" s="943"/>
      <c r="C104" s="944"/>
      <c r="D104" s="923"/>
      <c r="E104" s="944"/>
      <c r="F104" s="200"/>
      <c r="G104" s="198"/>
      <c r="H104" s="198"/>
      <c r="I104" s="198"/>
      <c r="J104" s="198"/>
      <c r="K104" s="198"/>
      <c r="L104" s="198"/>
      <c r="M104" s="198"/>
      <c r="N104" s="198"/>
      <c r="O104" s="198"/>
      <c r="P104" s="198"/>
      <c r="Q104" s="198"/>
      <c r="R104" s="198"/>
      <c r="S104" s="198"/>
      <c r="T104" s="198"/>
      <c r="U104" s="198"/>
      <c r="V104" s="198"/>
      <c r="W104" s="198"/>
      <c r="X104" s="198"/>
      <c r="Y104" s="198"/>
      <c r="Z104" s="198"/>
    </row>
    <row r="105" spans="1:26">
      <c r="A105" s="198"/>
      <c r="B105" s="943"/>
      <c r="C105" s="944"/>
      <c r="D105" s="923"/>
      <c r="E105" s="944"/>
      <c r="F105" s="200"/>
      <c r="G105" s="198"/>
      <c r="H105" s="198"/>
      <c r="I105" s="198"/>
      <c r="J105" s="198"/>
      <c r="K105" s="198"/>
      <c r="L105" s="198"/>
      <c r="M105" s="198"/>
      <c r="N105" s="198"/>
      <c r="O105" s="198"/>
      <c r="P105" s="198"/>
      <c r="Q105" s="198"/>
      <c r="R105" s="198"/>
      <c r="S105" s="198"/>
      <c r="T105" s="198"/>
      <c r="U105" s="198"/>
      <c r="V105" s="198"/>
      <c r="W105" s="198"/>
      <c r="X105" s="198"/>
      <c r="Y105" s="198"/>
      <c r="Z105" s="198"/>
    </row>
    <row r="106" spans="1:26">
      <c r="A106" s="198"/>
      <c r="B106" s="943"/>
      <c r="C106" s="944"/>
      <c r="D106" s="923"/>
      <c r="E106" s="944"/>
      <c r="F106" s="200"/>
      <c r="G106" s="198"/>
      <c r="H106" s="198"/>
      <c r="I106" s="198"/>
      <c r="J106" s="198"/>
      <c r="K106" s="198"/>
      <c r="L106" s="198"/>
      <c r="M106" s="198"/>
      <c r="N106" s="198"/>
      <c r="O106" s="198"/>
      <c r="P106" s="198"/>
      <c r="Q106" s="198"/>
      <c r="R106" s="198"/>
      <c r="S106" s="198"/>
      <c r="T106" s="198"/>
      <c r="U106" s="198"/>
      <c r="V106" s="198"/>
      <c r="W106" s="198"/>
      <c r="X106" s="198"/>
      <c r="Y106" s="198"/>
      <c r="Z106" s="198"/>
    </row>
    <row r="107" spans="1:26">
      <c r="A107" s="198"/>
      <c r="B107" s="943"/>
      <c r="C107" s="944"/>
      <c r="D107" s="923"/>
      <c r="E107" s="944"/>
      <c r="F107" s="200"/>
      <c r="G107" s="198"/>
      <c r="H107" s="198"/>
      <c r="I107" s="198"/>
      <c r="J107" s="198"/>
      <c r="K107" s="198"/>
      <c r="L107" s="198"/>
      <c r="M107" s="198"/>
      <c r="N107" s="198"/>
      <c r="O107" s="198"/>
      <c r="P107" s="198"/>
      <c r="Q107" s="198"/>
      <c r="R107" s="198"/>
      <c r="S107" s="198"/>
      <c r="T107" s="198"/>
      <c r="U107" s="198"/>
      <c r="V107" s="198"/>
      <c r="W107" s="198"/>
      <c r="X107" s="198"/>
      <c r="Y107" s="198"/>
      <c r="Z107" s="198"/>
    </row>
    <row r="108" spans="1:26">
      <c r="A108" s="198"/>
      <c r="B108" s="943"/>
      <c r="C108" s="944"/>
      <c r="D108" s="923"/>
      <c r="E108" s="944"/>
      <c r="F108" s="200"/>
      <c r="G108" s="198"/>
      <c r="H108" s="198"/>
      <c r="I108" s="198"/>
      <c r="J108" s="198"/>
      <c r="K108" s="198"/>
      <c r="L108" s="198"/>
      <c r="M108" s="198"/>
      <c r="N108" s="198"/>
      <c r="O108" s="198"/>
      <c r="P108" s="198"/>
      <c r="Q108" s="198"/>
      <c r="R108" s="198"/>
      <c r="S108" s="198"/>
      <c r="T108" s="198"/>
      <c r="U108" s="198"/>
      <c r="V108" s="198"/>
      <c r="W108" s="198"/>
      <c r="X108" s="198"/>
      <c r="Y108" s="198"/>
      <c r="Z108" s="198"/>
    </row>
    <row r="109" spans="1:26">
      <c r="A109" s="198"/>
      <c r="B109" s="943"/>
      <c r="C109" s="944"/>
      <c r="D109" s="923"/>
      <c r="E109" s="944"/>
      <c r="F109" s="200"/>
      <c r="G109" s="198"/>
      <c r="H109" s="198"/>
      <c r="I109" s="198"/>
      <c r="J109" s="198"/>
      <c r="K109" s="198"/>
      <c r="L109" s="198"/>
      <c r="M109" s="198"/>
      <c r="N109" s="198"/>
      <c r="O109" s="198"/>
      <c r="P109" s="198"/>
      <c r="Q109" s="198"/>
      <c r="R109" s="198"/>
      <c r="S109" s="198"/>
      <c r="T109" s="198"/>
      <c r="U109" s="198"/>
      <c r="V109" s="198"/>
      <c r="W109" s="198"/>
      <c r="X109" s="198"/>
      <c r="Y109" s="198"/>
      <c r="Z109" s="198"/>
    </row>
    <row r="110" spans="1:26">
      <c r="A110" s="198"/>
      <c r="B110" s="943"/>
      <c r="C110" s="944"/>
      <c r="D110" s="923"/>
      <c r="E110" s="944"/>
      <c r="F110" s="200"/>
      <c r="G110" s="198"/>
      <c r="H110" s="198"/>
      <c r="I110" s="198"/>
      <c r="J110" s="198"/>
      <c r="K110" s="198"/>
      <c r="L110" s="198"/>
      <c r="M110" s="198"/>
      <c r="N110" s="198"/>
      <c r="O110" s="198"/>
      <c r="P110" s="198"/>
      <c r="Q110" s="198"/>
      <c r="R110" s="198"/>
      <c r="S110" s="198"/>
      <c r="T110" s="198"/>
      <c r="U110" s="198"/>
      <c r="V110" s="198"/>
      <c r="W110" s="198"/>
      <c r="X110" s="198"/>
      <c r="Y110" s="198"/>
      <c r="Z110" s="198"/>
    </row>
    <row r="111" spans="1:26">
      <c r="A111" s="198"/>
      <c r="B111" s="943"/>
      <c r="C111" s="944"/>
      <c r="D111" s="923"/>
      <c r="E111" s="944"/>
      <c r="F111" s="200"/>
      <c r="G111" s="198"/>
      <c r="H111" s="198"/>
      <c r="I111" s="198"/>
      <c r="J111" s="198"/>
      <c r="K111" s="198"/>
      <c r="L111" s="198"/>
      <c r="M111" s="198"/>
      <c r="N111" s="198"/>
      <c r="O111" s="198"/>
      <c r="P111" s="198"/>
      <c r="Q111" s="198"/>
      <c r="R111" s="198"/>
      <c r="S111" s="198"/>
      <c r="T111" s="198"/>
      <c r="U111" s="198"/>
      <c r="V111" s="198"/>
      <c r="W111" s="198"/>
      <c r="X111" s="198"/>
      <c r="Y111" s="198"/>
      <c r="Z111" s="198"/>
    </row>
    <row r="112" spans="1:26">
      <c r="A112" s="198"/>
      <c r="B112" s="943"/>
      <c r="C112" s="944"/>
      <c r="D112" s="923"/>
      <c r="E112" s="944"/>
      <c r="F112" s="200"/>
      <c r="G112" s="198"/>
      <c r="H112" s="198"/>
      <c r="I112" s="198"/>
      <c r="J112" s="198"/>
      <c r="K112" s="198"/>
      <c r="L112" s="198"/>
      <c r="M112" s="198"/>
      <c r="N112" s="198"/>
      <c r="O112" s="198"/>
      <c r="P112" s="198"/>
      <c r="Q112" s="198"/>
      <c r="R112" s="198"/>
      <c r="S112" s="198"/>
      <c r="T112" s="198"/>
      <c r="U112" s="198"/>
      <c r="V112" s="198"/>
      <c r="W112" s="198"/>
      <c r="X112" s="198"/>
      <c r="Y112" s="198"/>
      <c r="Z112" s="198"/>
    </row>
    <row r="113" spans="1:26">
      <c r="A113" s="198"/>
      <c r="B113" s="943"/>
      <c r="C113" s="944"/>
      <c r="D113" s="923"/>
      <c r="E113" s="944"/>
      <c r="F113" s="200"/>
      <c r="G113" s="198"/>
      <c r="H113" s="198"/>
      <c r="I113" s="198"/>
      <c r="J113" s="198"/>
      <c r="K113" s="198"/>
      <c r="L113" s="198"/>
      <c r="M113" s="198"/>
      <c r="N113" s="198"/>
      <c r="O113" s="198"/>
      <c r="P113" s="198"/>
      <c r="Q113" s="198"/>
      <c r="R113" s="198"/>
      <c r="S113" s="198"/>
      <c r="T113" s="198"/>
      <c r="U113" s="198"/>
      <c r="V113" s="198"/>
      <c r="W113" s="198"/>
      <c r="X113" s="198"/>
      <c r="Y113" s="198"/>
      <c r="Z113" s="198"/>
    </row>
    <row r="114" spans="1:26">
      <c r="A114" s="198"/>
      <c r="B114" s="943"/>
      <c r="C114" s="944"/>
      <c r="D114" s="923"/>
      <c r="E114" s="944"/>
      <c r="F114" s="200"/>
      <c r="G114" s="198"/>
      <c r="H114" s="198"/>
      <c r="I114" s="198"/>
      <c r="J114" s="198"/>
      <c r="K114" s="198"/>
      <c r="L114" s="198"/>
      <c r="M114" s="198"/>
      <c r="N114" s="198"/>
      <c r="O114" s="198"/>
      <c r="P114" s="198"/>
      <c r="Q114" s="198"/>
      <c r="R114" s="198"/>
      <c r="S114" s="198"/>
      <c r="T114" s="198"/>
      <c r="U114" s="198"/>
      <c r="V114" s="198"/>
      <c r="W114" s="198"/>
      <c r="X114" s="198"/>
      <c r="Y114" s="198"/>
      <c r="Z114" s="198"/>
    </row>
    <row r="115" spans="1:26">
      <c r="A115" s="198"/>
      <c r="B115" s="943"/>
      <c r="C115" s="944"/>
      <c r="D115" s="923"/>
      <c r="E115" s="944"/>
      <c r="F115" s="200"/>
      <c r="G115" s="198"/>
      <c r="H115" s="198"/>
      <c r="I115" s="198"/>
      <c r="J115" s="198"/>
      <c r="K115" s="198"/>
      <c r="L115" s="198"/>
      <c r="M115" s="198"/>
      <c r="N115" s="198"/>
      <c r="O115" s="198"/>
      <c r="P115" s="198"/>
      <c r="Q115" s="198"/>
      <c r="R115" s="198"/>
      <c r="S115" s="198"/>
      <c r="T115" s="198"/>
      <c r="U115" s="198"/>
      <c r="V115" s="198"/>
      <c r="W115" s="198"/>
      <c r="X115" s="198"/>
      <c r="Y115" s="198"/>
      <c r="Z115" s="198"/>
    </row>
    <row r="116" spans="1:26">
      <c r="A116" s="198"/>
      <c r="B116" s="943"/>
      <c r="C116" s="944"/>
      <c r="D116" s="923"/>
      <c r="E116" s="944"/>
      <c r="F116" s="200"/>
      <c r="G116" s="198"/>
      <c r="H116" s="198"/>
      <c r="I116" s="198"/>
      <c r="J116" s="198"/>
      <c r="K116" s="198"/>
      <c r="L116" s="198"/>
      <c r="M116" s="198"/>
      <c r="N116" s="198"/>
      <c r="O116" s="198"/>
      <c r="P116" s="198"/>
      <c r="Q116" s="198"/>
      <c r="R116" s="198"/>
      <c r="S116" s="198"/>
      <c r="T116" s="198"/>
      <c r="U116" s="198"/>
      <c r="V116" s="198"/>
      <c r="W116" s="198"/>
      <c r="X116" s="198"/>
      <c r="Y116" s="198"/>
      <c r="Z116" s="198"/>
    </row>
    <row r="117" spans="1:26">
      <c r="A117" s="198"/>
      <c r="B117" s="943"/>
      <c r="C117" s="944"/>
      <c r="D117" s="923"/>
      <c r="E117" s="944"/>
      <c r="F117" s="200"/>
      <c r="G117" s="198"/>
      <c r="H117" s="198"/>
      <c r="I117" s="198"/>
      <c r="J117" s="198"/>
      <c r="K117" s="198"/>
      <c r="L117" s="198"/>
      <c r="M117" s="198"/>
      <c r="N117" s="198"/>
      <c r="O117" s="198"/>
      <c r="P117" s="198"/>
      <c r="Q117" s="198"/>
      <c r="R117" s="198"/>
      <c r="S117" s="198"/>
      <c r="T117" s="198"/>
      <c r="U117" s="198"/>
      <c r="V117" s="198"/>
      <c r="W117" s="198"/>
      <c r="X117" s="198"/>
      <c r="Y117" s="198"/>
      <c r="Z117" s="198"/>
    </row>
    <row r="118" spans="1:26">
      <c r="A118" s="198"/>
      <c r="B118" s="943"/>
      <c r="C118" s="944"/>
      <c r="D118" s="923"/>
      <c r="E118" s="944"/>
      <c r="F118" s="200"/>
      <c r="G118" s="198"/>
      <c r="H118" s="198"/>
      <c r="I118" s="198"/>
      <c r="J118" s="198"/>
      <c r="K118" s="198"/>
      <c r="L118" s="198"/>
      <c r="M118" s="198"/>
      <c r="N118" s="198"/>
      <c r="O118" s="198"/>
      <c r="P118" s="198"/>
      <c r="Q118" s="198"/>
      <c r="R118" s="198"/>
      <c r="S118" s="198"/>
      <c r="T118" s="198"/>
      <c r="U118" s="198"/>
      <c r="V118" s="198"/>
      <c r="W118" s="198"/>
      <c r="X118" s="198"/>
      <c r="Y118" s="198"/>
      <c r="Z118" s="198"/>
    </row>
    <row r="119" spans="1:26">
      <c r="A119" s="198"/>
      <c r="B119" s="943"/>
      <c r="C119" s="944"/>
      <c r="D119" s="923"/>
      <c r="E119" s="944"/>
      <c r="F119" s="200"/>
      <c r="G119" s="198"/>
      <c r="H119" s="198"/>
      <c r="I119" s="198"/>
      <c r="J119" s="198"/>
      <c r="K119" s="198"/>
      <c r="L119" s="198"/>
      <c r="M119" s="198"/>
      <c r="N119" s="198"/>
      <c r="O119" s="198"/>
      <c r="P119" s="198"/>
      <c r="Q119" s="198"/>
      <c r="R119" s="198"/>
      <c r="S119" s="198"/>
      <c r="T119" s="198"/>
      <c r="U119" s="198"/>
      <c r="V119" s="198"/>
      <c r="W119" s="198"/>
      <c r="X119" s="198"/>
      <c r="Y119" s="198"/>
      <c r="Z119" s="198"/>
    </row>
    <row r="120" spans="1:26">
      <c r="A120" s="198"/>
      <c r="B120" s="943"/>
      <c r="C120" s="944"/>
      <c r="D120" s="923"/>
      <c r="E120" s="944"/>
      <c r="F120" s="200"/>
      <c r="G120" s="198"/>
      <c r="H120" s="198"/>
      <c r="I120" s="198"/>
      <c r="J120" s="198"/>
      <c r="K120" s="198"/>
      <c r="L120" s="198"/>
      <c r="M120" s="198"/>
      <c r="N120" s="198"/>
      <c r="O120" s="198"/>
      <c r="P120" s="198"/>
      <c r="Q120" s="198"/>
      <c r="R120" s="198"/>
      <c r="S120" s="198"/>
      <c r="T120" s="198"/>
      <c r="U120" s="198"/>
      <c r="V120" s="198"/>
      <c r="W120" s="198"/>
      <c r="X120" s="198"/>
      <c r="Y120" s="198"/>
      <c r="Z120" s="198"/>
    </row>
    <row r="121" spans="1:26">
      <c r="A121" s="198"/>
      <c r="B121" s="943"/>
      <c r="C121" s="944"/>
      <c r="D121" s="923"/>
      <c r="E121" s="944"/>
      <c r="F121" s="200"/>
      <c r="G121" s="198"/>
      <c r="H121" s="198"/>
      <c r="I121" s="198"/>
      <c r="J121" s="198"/>
      <c r="K121" s="198"/>
      <c r="L121" s="198"/>
      <c r="M121" s="198"/>
      <c r="N121" s="198"/>
      <c r="O121" s="198"/>
      <c r="P121" s="198"/>
      <c r="Q121" s="198"/>
      <c r="R121" s="198"/>
      <c r="S121" s="198"/>
      <c r="T121" s="198"/>
      <c r="U121" s="198"/>
      <c r="V121" s="198"/>
      <c r="W121" s="198"/>
      <c r="X121" s="198"/>
      <c r="Y121" s="198"/>
      <c r="Z121" s="198"/>
    </row>
    <row r="122" spans="1:26">
      <c r="A122" s="198"/>
      <c r="B122" s="943"/>
      <c r="C122" s="944"/>
      <c r="D122" s="923"/>
      <c r="E122" s="944"/>
      <c r="F122" s="200"/>
      <c r="G122" s="198"/>
      <c r="H122" s="198"/>
      <c r="I122" s="198"/>
      <c r="J122" s="198"/>
      <c r="K122" s="198"/>
      <c r="L122" s="198"/>
      <c r="M122" s="198"/>
      <c r="N122" s="198"/>
      <c r="O122" s="198"/>
      <c r="P122" s="198"/>
      <c r="Q122" s="198"/>
      <c r="R122" s="198"/>
      <c r="S122" s="198"/>
      <c r="T122" s="198"/>
      <c r="U122" s="198"/>
      <c r="V122" s="198"/>
      <c r="W122" s="198"/>
      <c r="X122" s="198"/>
      <c r="Y122" s="198"/>
      <c r="Z122" s="198"/>
    </row>
    <row r="123" spans="1:26">
      <c r="A123" s="198"/>
      <c r="B123" s="943"/>
      <c r="C123" s="944"/>
      <c r="D123" s="923"/>
      <c r="E123" s="944"/>
      <c r="F123" s="200"/>
      <c r="G123" s="198"/>
      <c r="H123" s="198"/>
      <c r="I123" s="198"/>
      <c r="J123" s="198"/>
      <c r="K123" s="198"/>
      <c r="L123" s="198"/>
      <c r="M123" s="198"/>
      <c r="N123" s="198"/>
      <c r="O123" s="198"/>
      <c r="P123" s="198"/>
      <c r="Q123" s="198"/>
      <c r="R123" s="198"/>
      <c r="S123" s="198"/>
      <c r="T123" s="198"/>
      <c r="U123" s="198"/>
      <c r="V123" s="198"/>
      <c r="W123" s="198"/>
      <c r="X123" s="198"/>
      <c r="Y123" s="198"/>
      <c r="Z123" s="198"/>
    </row>
    <row r="124" spans="1:26">
      <c r="A124" s="198"/>
      <c r="B124" s="943"/>
      <c r="C124" s="944"/>
      <c r="D124" s="923"/>
      <c r="E124" s="944"/>
      <c r="F124" s="200"/>
      <c r="G124" s="198"/>
      <c r="H124" s="198"/>
      <c r="I124" s="198"/>
      <c r="J124" s="198"/>
      <c r="K124" s="198"/>
      <c r="L124" s="198"/>
      <c r="M124" s="198"/>
      <c r="N124" s="198"/>
      <c r="O124" s="198"/>
      <c r="P124" s="198"/>
      <c r="Q124" s="198"/>
      <c r="R124" s="198"/>
      <c r="S124" s="198"/>
      <c r="T124" s="198"/>
      <c r="U124" s="198"/>
      <c r="V124" s="198"/>
      <c r="W124" s="198"/>
      <c r="X124" s="198"/>
      <c r="Y124" s="198"/>
      <c r="Z124" s="198"/>
    </row>
    <row r="125" spans="1:26">
      <c r="A125" s="198"/>
      <c r="B125" s="943"/>
      <c r="C125" s="944"/>
      <c r="D125" s="923"/>
      <c r="E125" s="944"/>
      <c r="F125" s="200"/>
      <c r="G125" s="198"/>
      <c r="H125" s="198"/>
      <c r="I125" s="198"/>
      <c r="J125" s="198"/>
      <c r="K125" s="198"/>
      <c r="L125" s="198"/>
      <c r="M125" s="198"/>
      <c r="N125" s="198"/>
      <c r="O125" s="198"/>
      <c r="P125" s="198"/>
      <c r="Q125" s="198"/>
      <c r="R125" s="198"/>
      <c r="S125" s="198"/>
      <c r="T125" s="198"/>
      <c r="U125" s="198"/>
      <c r="V125" s="198"/>
      <c r="W125" s="198"/>
      <c r="X125" s="198"/>
      <c r="Y125" s="198"/>
      <c r="Z125" s="198"/>
    </row>
    <row r="126" spans="1:26">
      <c r="A126" s="198"/>
      <c r="B126" s="943"/>
      <c r="C126" s="944"/>
      <c r="D126" s="923"/>
      <c r="E126" s="944"/>
      <c r="F126" s="200"/>
      <c r="G126" s="198"/>
      <c r="H126" s="198"/>
      <c r="I126" s="198"/>
      <c r="J126" s="198"/>
      <c r="K126" s="198"/>
      <c r="L126" s="198"/>
      <c r="M126" s="198"/>
      <c r="N126" s="198"/>
      <c r="O126" s="198"/>
      <c r="P126" s="198"/>
      <c r="Q126" s="198"/>
      <c r="R126" s="198"/>
      <c r="S126" s="198"/>
      <c r="T126" s="198"/>
      <c r="U126" s="198"/>
      <c r="V126" s="198"/>
      <c r="W126" s="198"/>
      <c r="X126" s="198"/>
      <c r="Y126" s="198"/>
      <c r="Z126" s="198"/>
    </row>
    <row r="127" spans="1:26">
      <c r="A127" s="198"/>
      <c r="B127" s="943"/>
      <c r="C127" s="944"/>
      <c r="D127" s="923"/>
      <c r="E127" s="944"/>
      <c r="F127" s="200"/>
      <c r="G127" s="198"/>
      <c r="H127" s="198"/>
      <c r="I127" s="198"/>
      <c r="J127" s="198"/>
      <c r="K127" s="198"/>
      <c r="L127" s="198"/>
      <c r="M127" s="198"/>
      <c r="N127" s="198"/>
      <c r="O127" s="198"/>
      <c r="P127" s="198"/>
      <c r="Q127" s="198"/>
      <c r="R127" s="198"/>
      <c r="S127" s="198"/>
      <c r="T127" s="198"/>
      <c r="U127" s="198"/>
      <c r="V127" s="198"/>
      <c r="W127" s="198"/>
      <c r="X127" s="198"/>
      <c r="Y127" s="198"/>
      <c r="Z127" s="198"/>
    </row>
    <row r="128" spans="1:26">
      <c r="A128" s="198"/>
      <c r="B128" s="943"/>
      <c r="C128" s="944"/>
      <c r="D128" s="923"/>
      <c r="E128" s="944"/>
      <c r="F128" s="200"/>
      <c r="G128" s="198"/>
      <c r="H128" s="198"/>
      <c r="I128" s="198"/>
      <c r="J128" s="198"/>
      <c r="K128" s="198"/>
      <c r="L128" s="198"/>
      <c r="M128" s="198"/>
      <c r="N128" s="198"/>
      <c r="O128" s="198"/>
      <c r="P128" s="198"/>
      <c r="Q128" s="198"/>
      <c r="R128" s="198"/>
      <c r="S128" s="198"/>
      <c r="T128" s="198"/>
      <c r="U128" s="198"/>
      <c r="V128" s="198"/>
      <c r="W128" s="198"/>
      <c r="X128" s="198"/>
      <c r="Y128" s="198"/>
      <c r="Z128" s="198"/>
    </row>
    <row r="129" spans="1:26">
      <c r="A129" s="198"/>
      <c r="B129" s="943"/>
      <c r="C129" s="944"/>
      <c r="D129" s="923"/>
      <c r="E129" s="944"/>
      <c r="F129" s="200"/>
      <c r="G129" s="198"/>
      <c r="H129" s="198"/>
      <c r="I129" s="198"/>
      <c r="J129" s="198"/>
      <c r="K129" s="198"/>
      <c r="L129" s="198"/>
      <c r="M129" s="198"/>
      <c r="N129" s="198"/>
      <c r="O129" s="198"/>
      <c r="P129" s="198"/>
      <c r="Q129" s="198"/>
      <c r="R129" s="198"/>
      <c r="S129" s="198"/>
      <c r="T129" s="198"/>
      <c r="U129" s="198"/>
      <c r="V129" s="198"/>
      <c r="W129" s="198"/>
      <c r="X129" s="198"/>
      <c r="Y129" s="198"/>
      <c r="Z129" s="198"/>
    </row>
    <row r="130" spans="1:26">
      <c r="A130" s="198"/>
      <c r="B130" s="943"/>
      <c r="C130" s="944"/>
      <c r="D130" s="923"/>
      <c r="E130" s="944"/>
      <c r="F130" s="200"/>
      <c r="G130" s="198"/>
      <c r="H130" s="198"/>
      <c r="I130" s="198"/>
      <c r="J130" s="198"/>
      <c r="K130" s="198"/>
      <c r="L130" s="198"/>
      <c r="M130" s="198"/>
      <c r="N130" s="198"/>
      <c r="O130" s="198"/>
      <c r="P130" s="198"/>
      <c r="Q130" s="198"/>
      <c r="R130" s="198"/>
      <c r="S130" s="198"/>
      <c r="T130" s="198"/>
      <c r="U130" s="198"/>
      <c r="V130" s="198"/>
      <c r="W130" s="198"/>
      <c r="X130" s="198"/>
      <c r="Y130" s="198"/>
      <c r="Z130" s="198"/>
    </row>
    <row r="131" spans="1:26">
      <c r="A131" s="198"/>
      <c r="B131" s="943"/>
      <c r="C131" s="944"/>
      <c r="D131" s="923"/>
      <c r="E131" s="944"/>
      <c r="F131" s="200"/>
      <c r="G131" s="198"/>
      <c r="H131" s="198"/>
      <c r="I131" s="198"/>
      <c r="J131" s="198"/>
      <c r="K131" s="198"/>
      <c r="L131" s="198"/>
      <c r="M131" s="198"/>
      <c r="N131" s="198"/>
      <c r="O131" s="198"/>
      <c r="P131" s="198"/>
      <c r="Q131" s="198"/>
      <c r="R131" s="198"/>
      <c r="S131" s="198"/>
      <c r="T131" s="198"/>
      <c r="U131" s="198"/>
      <c r="V131" s="198"/>
      <c r="W131" s="198"/>
      <c r="X131" s="198"/>
      <c r="Y131" s="198"/>
      <c r="Z131" s="198"/>
    </row>
    <row r="132" spans="1:26">
      <c r="A132" s="198"/>
      <c r="B132" s="943"/>
      <c r="C132" s="944"/>
      <c r="D132" s="923"/>
      <c r="E132" s="944"/>
      <c r="F132" s="200"/>
      <c r="G132" s="198"/>
      <c r="H132" s="198"/>
      <c r="I132" s="198"/>
      <c r="J132" s="198"/>
      <c r="K132" s="198"/>
      <c r="L132" s="198"/>
      <c r="M132" s="198"/>
      <c r="N132" s="198"/>
      <c r="O132" s="198"/>
      <c r="P132" s="198"/>
      <c r="Q132" s="198"/>
      <c r="R132" s="198"/>
      <c r="S132" s="198"/>
      <c r="T132" s="198"/>
      <c r="U132" s="198"/>
      <c r="V132" s="198"/>
      <c r="W132" s="198"/>
      <c r="X132" s="198"/>
      <c r="Y132" s="198"/>
      <c r="Z132" s="198"/>
    </row>
    <row r="133" spans="1:26">
      <c r="A133" s="198"/>
      <c r="B133" s="943"/>
      <c r="C133" s="944"/>
      <c r="D133" s="923"/>
      <c r="E133" s="944"/>
      <c r="F133" s="200"/>
      <c r="G133" s="198"/>
      <c r="H133" s="198"/>
      <c r="I133" s="198"/>
      <c r="J133" s="198"/>
      <c r="K133" s="198"/>
      <c r="L133" s="198"/>
      <c r="M133" s="198"/>
      <c r="N133" s="198"/>
      <c r="O133" s="198"/>
      <c r="P133" s="198"/>
      <c r="Q133" s="198"/>
      <c r="R133" s="198"/>
      <c r="S133" s="198"/>
      <c r="T133" s="198"/>
      <c r="U133" s="198"/>
      <c r="V133" s="198"/>
      <c r="W133" s="198"/>
      <c r="X133" s="198"/>
      <c r="Y133" s="198"/>
      <c r="Z133" s="198"/>
    </row>
    <row r="134" spans="1:26">
      <c r="A134" s="198"/>
      <c r="B134" s="943"/>
      <c r="C134" s="944"/>
      <c r="D134" s="923"/>
      <c r="E134" s="944"/>
      <c r="F134" s="200"/>
      <c r="G134" s="198"/>
      <c r="H134" s="198"/>
      <c r="I134" s="198"/>
      <c r="J134" s="198"/>
      <c r="K134" s="198"/>
      <c r="L134" s="198"/>
      <c r="M134" s="198"/>
      <c r="N134" s="198"/>
      <c r="O134" s="198"/>
      <c r="P134" s="198"/>
      <c r="Q134" s="198"/>
      <c r="R134" s="198"/>
      <c r="S134" s="198"/>
      <c r="T134" s="198"/>
      <c r="U134" s="198"/>
      <c r="V134" s="198"/>
      <c r="W134" s="198"/>
      <c r="X134" s="198"/>
      <c r="Y134" s="198"/>
      <c r="Z134" s="198"/>
    </row>
    <row r="135" spans="1:26">
      <c r="A135" s="198"/>
      <c r="B135" s="943"/>
      <c r="C135" s="944"/>
      <c r="D135" s="923"/>
      <c r="E135" s="944"/>
      <c r="F135" s="200"/>
      <c r="G135" s="198"/>
      <c r="H135" s="198"/>
      <c r="I135" s="198"/>
      <c r="J135" s="198"/>
      <c r="K135" s="198"/>
      <c r="L135" s="198"/>
      <c r="M135" s="198"/>
      <c r="N135" s="198"/>
      <c r="O135" s="198"/>
      <c r="P135" s="198"/>
      <c r="Q135" s="198"/>
      <c r="R135" s="198"/>
      <c r="S135" s="198"/>
      <c r="T135" s="198"/>
      <c r="U135" s="198"/>
      <c r="V135" s="198"/>
      <c r="W135" s="198"/>
      <c r="X135" s="198"/>
      <c r="Y135" s="198"/>
      <c r="Z135" s="198"/>
    </row>
    <row r="136" spans="1:26">
      <c r="A136" s="198"/>
      <c r="B136" s="943"/>
      <c r="C136" s="944"/>
      <c r="D136" s="923"/>
      <c r="E136" s="944"/>
      <c r="F136" s="200"/>
      <c r="G136" s="198"/>
      <c r="H136" s="198"/>
      <c r="I136" s="198"/>
      <c r="J136" s="198"/>
      <c r="K136" s="198"/>
      <c r="L136" s="198"/>
      <c r="M136" s="198"/>
      <c r="N136" s="198"/>
      <c r="O136" s="198"/>
      <c r="P136" s="198"/>
      <c r="Q136" s="198"/>
      <c r="R136" s="198"/>
      <c r="S136" s="198"/>
      <c r="T136" s="198"/>
      <c r="U136" s="198"/>
      <c r="V136" s="198"/>
      <c r="W136" s="198"/>
      <c r="X136" s="198"/>
      <c r="Y136" s="198"/>
      <c r="Z136" s="198"/>
    </row>
    <row r="137" spans="1:26">
      <c r="A137" s="198"/>
      <c r="B137" s="943"/>
      <c r="C137" s="944"/>
      <c r="D137" s="923"/>
      <c r="E137" s="944"/>
      <c r="F137" s="200"/>
      <c r="G137" s="198"/>
      <c r="H137" s="198"/>
      <c r="I137" s="198"/>
      <c r="J137" s="198"/>
      <c r="K137" s="198"/>
      <c r="L137" s="198"/>
      <c r="M137" s="198"/>
      <c r="N137" s="198"/>
      <c r="O137" s="198"/>
      <c r="P137" s="198"/>
      <c r="Q137" s="198"/>
      <c r="R137" s="198"/>
      <c r="S137" s="198"/>
      <c r="T137" s="198"/>
      <c r="U137" s="198"/>
      <c r="V137" s="198"/>
      <c r="W137" s="198"/>
      <c r="X137" s="198"/>
      <c r="Y137" s="198"/>
      <c r="Z137" s="198"/>
    </row>
    <row r="138" spans="1:26">
      <c r="A138" s="198"/>
      <c r="B138" s="943"/>
      <c r="C138" s="944"/>
      <c r="D138" s="923"/>
      <c r="E138" s="944"/>
      <c r="F138" s="200"/>
      <c r="G138" s="198"/>
      <c r="H138" s="198"/>
      <c r="I138" s="198"/>
      <c r="J138" s="198"/>
      <c r="K138" s="198"/>
      <c r="L138" s="198"/>
      <c r="M138" s="198"/>
      <c r="N138" s="198"/>
      <c r="O138" s="198"/>
      <c r="P138" s="198"/>
      <c r="Q138" s="198"/>
      <c r="R138" s="198"/>
      <c r="S138" s="198"/>
      <c r="T138" s="198"/>
      <c r="U138" s="198"/>
      <c r="V138" s="198"/>
      <c r="W138" s="198"/>
      <c r="X138" s="198"/>
      <c r="Y138" s="198"/>
      <c r="Z138" s="198"/>
    </row>
    <row r="139" spans="1:26">
      <c r="A139" s="198"/>
      <c r="B139" s="943"/>
      <c r="C139" s="944"/>
      <c r="D139" s="923"/>
      <c r="E139" s="944"/>
      <c r="F139" s="200"/>
      <c r="G139" s="198"/>
      <c r="H139" s="198"/>
      <c r="I139" s="198"/>
      <c r="J139" s="198"/>
      <c r="K139" s="198"/>
      <c r="L139" s="198"/>
      <c r="M139" s="198"/>
      <c r="N139" s="198"/>
      <c r="O139" s="198"/>
      <c r="P139" s="198"/>
      <c r="Q139" s="198"/>
      <c r="R139" s="198"/>
      <c r="S139" s="198"/>
      <c r="T139" s="198"/>
      <c r="U139" s="198"/>
      <c r="V139" s="198"/>
      <c r="W139" s="198"/>
      <c r="X139" s="198"/>
      <c r="Y139" s="198"/>
      <c r="Z139" s="198"/>
    </row>
    <row r="140" spans="1:26">
      <c r="A140" s="198"/>
      <c r="B140" s="943"/>
      <c r="C140" s="944"/>
      <c r="D140" s="923"/>
      <c r="E140" s="944"/>
      <c r="F140" s="200"/>
      <c r="G140" s="198"/>
      <c r="H140" s="198"/>
      <c r="I140" s="198"/>
      <c r="J140" s="198"/>
      <c r="K140" s="198"/>
      <c r="L140" s="198"/>
      <c r="M140" s="198"/>
      <c r="N140" s="198"/>
      <c r="O140" s="198"/>
      <c r="P140" s="198"/>
      <c r="Q140" s="198"/>
      <c r="R140" s="198"/>
      <c r="S140" s="198"/>
      <c r="T140" s="198"/>
      <c r="U140" s="198"/>
      <c r="V140" s="198"/>
      <c r="W140" s="198"/>
      <c r="X140" s="198"/>
      <c r="Y140" s="198"/>
      <c r="Z140" s="198"/>
    </row>
    <row r="141" spans="1:26">
      <c r="A141" s="198"/>
      <c r="B141" s="943"/>
      <c r="C141" s="944"/>
      <c r="D141" s="923"/>
      <c r="E141" s="944"/>
      <c r="F141" s="200"/>
      <c r="G141" s="198"/>
      <c r="H141" s="198"/>
      <c r="I141" s="198"/>
      <c r="J141" s="198"/>
      <c r="K141" s="198"/>
      <c r="L141" s="198"/>
      <c r="M141" s="198"/>
      <c r="N141" s="198"/>
      <c r="O141" s="198"/>
      <c r="P141" s="198"/>
      <c r="Q141" s="198"/>
      <c r="R141" s="198"/>
      <c r="S141" s="198"/>
      <c r="T141" s="198"/>
      <c r="U141" s="198"/>
      <c r="V141" s="198"/>
      <c r="W141" s="198"/>
      <c r="X141" s="198"/>
      <c r="Y141" s="198"/>
      <c r="Z141" s="198"/>
    </row>
    <row r="142" spans="1:26">
      <c r="A142" s="198"/>
      <c r="B142" s="943"/>
      <c r="C142" s="944"/>
      <c r="D142" s="923"/>
      <c r="E142" s="944"/>
      <c r="F142" s="200"/>
      <c r="G142" s="198"/>
      <c r="H142" s="198"/>
      <c r="I142" s="198"/>
      <c r="J142" s="198"/>
      <c r="K142" s="198"/>
      <c r="L142" s="198"/>
      <c r="M142" s="198"/>
      <c r="N142" s="198"/>
      <c r="O142" s="198"/>
      <c r="P142" s="198"/>
      <c r="Q142" s="198"/>
      <c r="R142" s="198"/>
      <c r="S142" s="198"/>
      <c r="T142" s="198"/>
      <c r="U142" s="198"/>
      <c r="V142" s="198"/>
      <c r="W142" s="198"/>
      <c r="X142" s="198"/>
      <c r="Y142" s="198"/>
      <c r="Z142" s="198"/>
    </row>
    <row r="143" spans="1:26">
      <c r="A143" s="198"/>
      <c r="B143" s="943"/>
      <c r="C143" s="944"/>
      <c r="D143" s="923"/>
      <c r="E143" s="944"/>
      <c r="F143" s="200"/>
      <c r="G143" s="198"/>
      <c r="H143" s="198"/>
      <c r="I143" s="198"/>
      <c r="J143" s="198"/>
      <c r="K143" s="198"/>
      <c r="L143" s="198"/>
      <c r="M143" s="198"/>
      <c r="N143" s="198"/>
      <c r="O143" s="198"/>
      <c r="P143" s="198"/>
      <c r="Q143" s="198"/>
      <c r="R143" s="198"/>
      <c r="S143" s="198"/>
      <c r="T143" s="198"/>
      <c r="U143" s="198"/>
      <c r="V143" s="198"/>
      <c r="W143" s="198"/>
      <c r="X143" s="198"/>
      <c r="Y143" s="198"/>
      <c r="Z143" s="198"/>
    </row>
    <row r="144" spans="1:26">
      <c r="A144" s="198"/>
      <c r="B144" s="943"/>
      <c r="C144" s="944"/>
      <c r="D144" s="923"/>
      <c r="E144" s="944"/>
      <c r="F144" s="200"/>
      <c r="G144" s="198"/>
      <c r="H144" s="198"/>
      <c r="I144" s="198"/>
      <c r="J144" s="198"/>
      <c r="K144" s="198"/>
      <c r="L144" s="198"/>
      <c r="M144" s="198"/>
      <c r="N144" s="198"/>
      <c r="O144" s="198"/>
      <c r="P144" s="198"/>
      <c r="Q144" s="198"/>
      <c r="R144" s="198"/>
      <c r="S144" s="198"/>
      <c r="T144" s="198"/>
      <c r="U144" s="198"/>
      <c r="V144" s="198"/>
      <c r="W144" s="198"/>
      <c r="X144" s="198"/>
      <c r="Y144" s="198"/>
      <c r="Z144" s="198"/>
    </row>
    <row r="145" spans="1:26">
      <c r="A145" s="198"/>
      <c r="B145" s="943"/>
      <c r="C145" s="944"/>
      <c r="D145" s="923"/>
      <c r="E145" s="944"/>
      <c r="F145" s="200"/>
      <c r="G145" s="198"/>
      <c r="H145" s="198"/>
      <c r="I145" s="198"/>
      <c r="J145" s="198"/>
      <c r="K145" s="198"/>
      <c r="L145" s="198"/>
      <c r="M145" s="198"/>
      <c r="N145" s="198"/>
      <c r="O145" s="198"/>
      <c r="P145" s="198"/>
      <c r="Q145" s="198"/>
      <c r="R145" s="198"/>
      <c r="S145" s="198"/>
      <c r="T145" s="198"/>
      <c r="U145" s="198"/>
      <c r="V145" s="198"/>
      <c r="W145" s="198"/>
      <c r="X145" s="198"/>
      <c r="Y145" s="198"/>
      <c r="Z145" s="198"/>
    </row>
    <row r="146" spans="1:26">
      <c r="A146" s="198"/>
      <c r="B146" s="943"/>
      <c r="C146" s="944"/>
      <c r="D146" s="923"/>
      <c r="E146" s="944"/>
      <c r="F146" s="200"/>
      <c r="G146" s="198"/>
      <c r="H146" s="198"/>
      <c r="I146" s="198"/>
      <c r="J146" s="198"/>
      <c r="K146" s="198"/>
      <c r="L146" s="198"/>
      <c r="M146" s="198"/>
      <c r="N146" s="198"/>
      <c r="O146" s="198"/>
      <c r="P146" s="198"/>
      <c r="Q146" s="198"/>
      <c r="R146" s="198"/>
      <c r="S146" s="198"/>
      <c r="T146" s="198"/>
      <c r="U146" s="198"/>
      <c r="V146" s="198"/>
      <c r="W146" s="198"/>
      <c r="X146" s="198"/>
      <c r="Y146" s="198"/>
      <c r="Z146" s="198"/>
    </row>
    <row r="147" spans="1:26">
      <c r="A147" s="198"/>
      <c r="B147" s="943"/>
      <c r="C147" s="944"/>
      <c r="D147" s="923"/>
      <c r="E147" s="944"/>
      <c r="F147" s="200"/>
      <c r="G147" s="198"/>
      <c r="H147" s="198"/>
      <c r="I147" s="198"/>
      <c r="J147" s="198"/>
      <c r="K147" s="198"/>
      <c r="L147" s="198"/>
      <c r="M147" s="198"/>
      <c r="N147" s="198"/>
      <c r="O147" s="198"/>
      <c r="P147" s="198"/>
      <c r="Q147" s="198"/>
      <c r="R147" s="198"/>
      <c r="S147" s="198"/>
      <c r="T147" s="198"/>
      <c r="U147" s="198"/>
      <c r="V147" s="198"/>
      <c r="W147" s="198"/>
      <c r="X147" s="198"/>
      <c r="Y147" s="198"/>
      <c r="Z147" s="198"/>
    </row>
    <row r="148" spans="1:26">
      <c r="A148" s="198"/>
      <c r="B148" s="943"/>
      <c r="C148" s="944"/>
      <c r="D148" s="923"/>
      <c r="E148" s="944"/>
      <c r="F148" s="200"/>
      <c r="G148" s="198"/>
      <c r="H148" s="198"/>
      <c r="I148" s="198"/>
      <c r="J148" s="198"/>
      <c r="K148" s="198"/>
      <c r="L148" s="198"/>
      <c r="M148" s="198"/>
      <c r="N148" s="198"/>
      <c r="O148" s="198"/>
      <c r="P148" s="198"/>
      <c r="Q148" s="198"/>
      <c r="R148" s="198"/>
      <c r="S148" s="198"/>
      <c r="T148" s="198"/>
      <c r="U148" s="198"/>
      <c r="V148" s="198"/>
      <c r="W148" s="198"/>
      <c r="X148" s="198"/>
      <c r="Y148" s="198"/>
      <c r="Z148" s="198"/>
    </row>
    <row r="149" spans="1:26">
      <c r="A149" s="198"/>
      <c r="B149" s="943"/>
      <c r="C149" s="944"/>
      <c r="D149" s="923"/>
      <c r="E149" s="944"/>
      <c r="F149" s="200"/>
      <c r="G149" s="198"/>
      <c r="H149" s="198"/>
      <c r="I149" s="198"/>
      <c r="J149" s="198"/>
      <c r="K149" s="198"/>
      <c r="L149" s="198"/>
      <c r="M149" s="198"/>
      <c r="N149" s="198"/>
      <c r="O149" s="198"/>
      <c r="P149" s="198"/>
      <c r="Q149" s="198"/>
      <c r="R149" s="198"/>
      <c r="S149" s="198"/>
      <c r="T149" s="198"/>
      <c r="U149" s="198"/>
      <c r="V149" s="198"/>
      <c r="W149" s="198"/>
      <c r="X149" s="198"/>
      <c r="Y149" s="198"/>
      <c r="Z149" s="198"/>
    </row>
    <row r="150" spans="1:26">
      <c r="A150" s="198"/>
      <c r="B150" s="943"/>
      <c r="C150" s="944"/>
      <c r="D150" s="923"/>
      <c r="E150" s="944"/>
      <c r="F150" s="200"/>
      <c r="G150" s="198"/>
      <c r="H150" s="198"/>
      <c r="I150" s="198"/>
      <c r="J150" s="198"/>
      <c r="K150" s="198"/>
      <c r="L150" s="198"/>
      <c r="M150" s="198"/>
      <c r="N150" s="198"/>
      <c r="O150" s="198"/>
      <c r="P150" s="198"/>
      <c r="Q150" s="198"/>
      <c r="R150" s="198"/>
      <c r="S150" s="198"/>
      <c r="T150" s="198"/>
      <c r="U150" s="198"/>
      <c r="V150" s="198"/>
      <c r="W150" s="198"/>
      <c r="X150" s="198"/>
      <c r="Y150" s="198"/>
      <c r="Z150" s="198"/>
    </row>
    <row r="151" spans="1:26">
      <c r="A151" s="198"/>
      <c r="B151" s="943"/>
      <c r="C151" s="944"/>
      <c r="D151" s="923"/>
      <c r="E151" s="944"/>
      <c r="F151" s="200"/>
      <c r="G151" s="198"/>
      <c r="H151" s="198"/>
      <c r="I151" s="198"/>
      <c r="J151" s="198"/>
      <c r="K151" s="198"/>
      <c r="L151" s="198"/>
      <c r="M151" s="198"/>
      <c r="N151" s="198"/>
      <c r="O151" s="198"/>
      <c r="P151" s="198"/>
      <c r="Q151" s="198"/>
      <c r="R151" s="198"/>
      <c r="S151" s="198"/>
      <c r="T151" s="198"/>
      <c r="U151" s="198"/>
      <c r="V151" s="198"/>
      <c r="W151" s="198"/>
      <c r="X151" s="198"/>
      <c r="Y151" s="198"/>
      <c r="Z151" s="198"/>
    </row>
    <row r="152" spans="1:26">
      <c r="A152" s="198"/>
      <c r="B152" s="943"/>
      <c r="C152" s="944"/>
      <c r="D152" s="923"/>
      <c r="E152" s="944"/>
      <c r="F152" s="200"/>
      <c r="G152" s="198"/>
      <c r="H152" s="198"/>
      <c r="I152" s="198"/>
      <c r="J152" s="198"/>
      <c r="K152" s="198"/>
      <c r="L152" s="198"/>
      <c r="M152" s="198"/>
      <c r="N152" s="198"/>
      <c r="O152" s="198"/>
      <c r="P152" s="198"/>
      <c r="Q152" s="198"/>
      <c r="R152" s="198"/>
      <c r="S152" s="198"/>
      <c r="T152" s="198"/>
      <c r="U152" s="198"/>
      <c r="V152" s="198"/>
      <c r="W152" s="198"/>
      <c r="X152" s="198"/>
      <c r="Y152" s="198"/>
      <c r="Z152" s="198"/>
    </row>
    <row r="153" spans="1:26">
      <c r="A153" s="198"/>
      <c r="B153" s="943"/>
      <c r="C153" s="944"/>
      <c r="D153" s="923"/>
      <c r="E153" s="944"/>
      <c r="F153" s="200"/>
      <c r="G153" s="198"/>
      <c r="H153" s="198"/>
      <c r="I153" s="198"/>
      <c r="J153" s="198"/>
      <c r="K153" s="198"/>
      <c r="L153" s="198"/>
      <c r="M153" s="198"/>
      <c r="N153" s="198"/>
      <c r="O153" s="198"/>
      <c r="P153" s="198"/>
      <c r="Q153" s="198"/>
      <c r="R153" s="198"/>
      <c r="S153" s="198"/>
      <c r="T153" s="198"/>
      <c r="U153" s="198"/>
      <c r="V153" s="198"/>
      <c r="W153" s="198"/>
      <c r="X153" s="198"/>
      <c r="Y153" s="198"/>
      <c r="Z153" s="198"/>
    </row>
    <row r="154" spans="1:26">
      <c r="A154" s="198"/>
      <c r="B154" s="943"/>
      <c r="C154" s="944"/>
      <c r="D154" s="923"/>
      <c r="E154" s="944"/>
      <c r="F154" s="200"/>
      <c r="G154" s="198"/>
      <c r="H154" s="198"/>
      <c r="I154" s="198"/>
      <c r="J154" s="198"/>
      <c r="K154" s="198"/>
      <c r="L154" s="198"/>
      <c r="M154" s="198"/>
      <c r="N154" s="198"/>
      <c r="O154" s="198"/>
      <c r="P154" s="198"/>
      <c r="Q154" s="198"/>
      <c r="R154" s="198"/>
      <c r="S154" s="198"/>
      <c r="T154" s="198"/>
      <c r="U154" s="198"/>
      <c r="V154" s="198"/>
      <c r="W154" s="198"/>
      <c r="X154" s="198"/>
      <c r="Y154" s="198"/>
      <c r="Z154" s="198"/>
    </row>
    <row r="155" spans="1:26">
      <c r="A155" s="198"/>
      <c r="B155" s="943"/>
      <c r="C155" s="944"/>
      <c r="D155" s="923"/>
      <c r="E155" s="944"/>
      <c r="F155" s="200"/>
      <c r="G155" s="198"/>
      <c r="H155" s="198"/>
      <c r="I155" s="198"/>
      <c r="J155" s="198"/>
      <c r="K155" s="198"/>
      <c r="L155" s="198"/>
      <c r="M155" s="198"/>
      <c r="N155" s="198"/>
      <c r="O155" s="198"/>
      <c r="P155" s="198"/>
      <c r="Q155" s="198"/>
      <c r="R155" s="198"/>
      <c r="S155" s="198"/>
      <c r="T155" s="198"/>
      <c r="U155" s="198"/>
      <c r="V155" s="198"/>
      <c r="W155" s="198"/>
      <c r="X155" s="198"/>
      <c r="Y155" s="198"/>
      <c r="Z155" s="198"/>
    </row>
    <row r="156" spans="1:26">
      <c r="A156" s="198"/>
      <c r="B156" s="943"/>
      <c r="C156" s="944"/>
      <c r="D156" s="923"/>
      <c r="E156" s="944"/>
      <c r="F156" s="200"/>
      <c r="G156" s="198"/>
      <c r="H156" s="198"/>
      <c r="I156" s="198"/>
      <c r="J156" s="198"/>
      <c r="K156" s="198"/>
      <c r="L156" s="198"/>
      <c r="M156" s="198"/>
      <c r="N156" s="198"/>
      <c r="O156" s="198"/>
      <c r="P156" s="198"/>
      <c r="Q156" s="198"/>
      <c r="R156" s="198"/>
      <c r="S156" s="198"/>
      <c r="T156" s="198"/>
      <c r="U156" s="198"/>
      <c r="V156" s="198"/>
      <c r="W156" s="198"/>
      <c r="X156" s="198"/>
      <c r="Y156" s="198"/>
      <c r="Z156" s="198"/>
    </row>
    <row r="157" spans="1:26">
      <c r="A157" s="198"/>
      <c r="B157" s="943"/>
      <c r="C157" s="944"/>
      <c r="D157" s="923"/>
      <c r="E157" s="944"/>
      <c r="F157" s="200"/>
      <c r="G157" s="198"/>
      <c r="H157" s="198"/>
      <c r="I157" s="198"/>
      <c r="J157" s="198"/>
      <c r="K157" s="198"/>
      <c r="L157" s="198"/>
      <c r="M157" s="198"/>
      <c r="N157" s="198"/>
      <c r="O157" s="198"/>
      <c r="P157" s="198"/>
      <c r="Q157" s="198"/>
      <c r="R157" s="198"/>
      <c r="S157" s="198"/>
      <c r="T157" s="198"/>
      <c r="U157" s="198"/>
      <c r="V157" s="198"/>
      <c r="W157" s="198"/>
      <c r="X157" s="198"/>
      <c r="Y157" s="198"/>
      <c r="Z157" s="198"/>
    </row>
    <row r="158" spans="1:26">
      <c r="A158" s="198"/>
      <c r="B158" s="943"/>
      <c r="C158" s="944"/>
      <c r="D158" s="923"/>
      <c r="E158" s="944"/>
      <c r="F158" s="200"/>
      <c r="G158" s="198"/>
      <c r="H158" s="198"/>
      <c r="I158" s="198"/>
      <c r="J158" s="198"/>
      <c r="K158" s="198"/>
      <c r="L158" s="198"/>
      <c r="M158" s="198"/>
      <c r="N158" s="198"/>
      <c r="O158" s="198"/>
      <c r="P158" s="198"/>
      <c r="Q158" s="198"/>
      <c r="R158" s="198"/>
      <c r="S158" s="198"/>
      <c r="T158" s="198"/>
      <c r="U158" s="198"/>
      <c r="V158" s="198"/>
      <c r="W158" s="198"/>
      <c r="X158" s="198"/>
      <c r="Y158" s="198"/>
      <c r="Z158" s="198"/>
    </row>
    <row r="159" spans="1:26">
      <c r="A159" s="198"/>
      <c r="B159" s="943"/>
      <c r="C159" s="944"/>
      <c r="D159" s="923"/>
      <c r="E159" s="944"/>
      <c r="F159" s="200"/>
      <c r="G159" s="198"/>
      <c r="H159" s="198"/>
      <c r="I159" s="198"/>
      <c r="J159" s="198"/>
      <c r="K159" s="198"/>
      <c r="L159" s="198"/>
      <c r="M159" s="198"/>
      <c r="N159" s="198"/>
      <c r="O159" s="198"/>
      <c r="P159" s="198"/>
      <c r="Q159" s="198"/>
      <c r="R159" s="198"/>
      <c r="S159" s="198"/>
      <c r="T159" s="198"/>
      <c r="U159" s="198"/>
      <c r="V159" s="198"/>
      <c r="W159" s="198"/>
      <c r="X159" s="198"/>
      <c r="Y159" s="198"/>
      <c r="Z159" s="198"/>
    </row>
    <row r="160" spans="1:26">
      <c r="A160" s="198"/>
      <c r="B160" s="943"/>
      <c r="C160" s="944"/>
      <c r="D160" s="923"/>
      <c r="E160" s="944"/>
      <c r="F160" s="200"/>
      <c r="G160" s="198"/>
      <c r="H160" s="198"/>
      <c r="I160" s="198"/>
      <c r="J160" s="198"/>
      <c r="K160" s="198"/>
      <c r="L160" s="198"/>
      <c r="M160" s="198"/>
      <c r="N160" s="198"/>
      <c r="O160" s="198"/>
      <c r="P160" s="198"/>
      <c r="Q160" s="198"/>
      <c r="R160" s="198"/>
      <c r="S160" s="198"/>
      <c r="T160" s="198"/>
      <c r="U160" s="198"/>
      <c r="V160" s="198"/>
      <c r="W160" s="198"/>
      <c r="X160" s="198"/>
      <c r="Y160" s="198"/>
      <c r="Z160" s="198"/>
    </row>
    <row r="161" spans="1:26">
      <c r="A161" s="198"/>
      <c r="B161" s="943"/>
      <c r="C161" s="944"/>
      <c r="D161" s="923"/>
      <c r="E161" s="944"/>
      <c r="F161" s="200"/>
      <c r="G161" s="198"/>
      <c r="H161" s="198"/>
      <c r="I161" s="198"/>
      <c r="J161" s="198"/>
      <c r="K161" s="198"/>
      <c r="L161" s="198"/>
      <c r="M161" s="198"/>
      <c r="N161" s="198"/>
      <c r="O161" s="198"/>
      <c r="P161" s="198"/>
      <c r="Q161" s="198"/>
      <c r="R161" s="198"/>
      <c r="S161" s="198"/>
      <c r="T161" s="198"/>
      <c r="U161" s="198"/>
      <c r="V161" s="198"/>
      <c r="W161" s="198"/>
      <c r="X161" s="198"/>
      <c r="Y161" s="198"/>
      <c r="Z161" s="198"/>
    </row>
    <row r="162" spans="1:26">
      <c r="A162" s="198"/>
      <c r="B162" s="943"/>
      <c r="C162" s="944"/>
      <c r="D162" s="923"/>
      <c r="E162" s="944"/>
      <c r="F162" s="200"/>
      <c r="G162" s="198"/>
      <c r="H162" s="198"/>
      <c r="I162" s="198"/>
      <c r="J162" s="198"/>
      <c r="K162" s="198"/>
      <c r="L162" s="198"/>
      <c r="M162" s="198"/>
      <c r="N162" s="198"/>
      <c r="O162" s="198"/>
      <c r="P162" s="198"/>
      <c r="Q162" s="198"/>
      <c r="R162" s="198"/>
      <c r="S162" s="198"/>
      <c r="T162" s="198"/>
      <c r="U162" s="198"/>
      <c r="V162" s="198"/>
      <c r="W162" s="198"/>
      <c r="X162" s="198"/>
      <c r="Y162" s="198"/>
      <c r="Z162" s="198"/>
    </row>
    <row r="163" spans="1:26">
      <c r="A163" s="198"/>
      <c r="B163" s="943"/>
      <c r="C163" s="944"/>
      <c r="D163" s="923"/>
      <c r="E163" s="944"/>
      <c r="F163" s="200"/>
      <c r="G163" s="198"/>
      <c r="H163" s="198"/>
      <c r="I163" s="198"/>
      <c r="J163" s="198"/>
      <c r="K163" s="198"/>
      <c r="L163" s="198"/>
      <c r="M163" s="198"/>
      <c r="N163" s="198"/>
      <c r="O163" s="198"/>
      <c r="P163" s="198"/>
      <c r="Q163" s="198"/>
      <c r="R163" s="198"/>
      <c r="S163" s="198"/>
      <c r="T163" s="198"/>
      <c r="U163" s="198"/>
      <c r="V163" s="198"/>
      <c r="W163" s="198"/>
      <c r="X163" s="198"/>
      <c r="Y163" s="198"/>
      <c r="Z163" s="198"/>
    </row>
    <row r="164" spans="1:26">
      <c r="A164" s="198"/>
      <c r="B164" s="943"/>
      <c r="C164" s="944"/>
      <c r="D164" s="923"/>
      <c r="E164" s="944"/>
      <c r="F164" s="200"/>
      <c r="G164" s="198"/>
      <c r="H164" s="198"/>
      <c r="I164" s="198"/>
      <c r="J164" s="198"/>
      <c r="K164" s="198"/>
      <c r="L164" s="198"/>
      <c r="M164" s="198"/>
      <c r="N164" s="198"/>
      <c r="O164" s="198"/>
      <c r="P164" s="198"/>
      <c r="Q164" s="198"/>
      <c r="R164" s="198"/>
      <c r="S164" s="198"/>
      <c r="T164" s="198"/>
      <c r="U164" s="198"/>
      <c r="V164" s="198"/>
      <c r="W164" s="198"/>
      <c r="X164" s="198"/>
      <c r="Y164" s="198"/>
      <c r="Z164" s="198"/>
    </row>
    <row r="165" spans="1:26">
      <c r="A165" s="198"/>
      <c r="B165" s="943"/>
      <c r="C165" s="944"/>
      <c r="D165" s="923"/>
      <c r="E165" s="944"/>
      <c r="F165" s="200"/>
      <c r="G165" s="198"/>
      <c r="H165" s="198"/>
      <c r="I165" s="198"/>
      <c r="J165" s="198"/>
      <c r="K165" s="198"/>
      <c r="L165" s="198"/>
      <c r="M165" s="198"/>
      <c r="N165" s="198"/>
      <c r="O165" s="198"/>
      <c r="P165" s="198"/>
      <c r="Q165" s="198"/>
      <c r="R165" s="198"/>
      <c r="S165" s="198"/>
      <c r="T165" s="198"/>
      <c r="U165" s="198"/>
      <c r="V165" s="198"/>
      <c r="W165" s="198"/>
      <c r="X165" s="198"/>
      <c r="Y165" s="198"/>
      <c r="Z165" s="198"/>
    </row>
    <row r="166" spans="1:26">
      <c r="A166" s="198"/>
      <c r="B166" s="943"/>
      <c r="C166" s="944"/>
      <c r="D166" s="923"/>
      <c r="E166" s="944"/>
      <c r="F166" s="200"/>
      <c r="G166" s="198"/>
      <c r="H166" s="198"/>
      <c r="I166" s="198"/>
      <c r="J166" s="198"/>
      <c r="K166" s="198"/>
      <c r="L166" s="198"/>
      <c r="M166" s="198"/>
      <c r="N166" s="198"/>
      <c r="O166" s="198"/>
      <c r="P166" s="198"/>
      <c r="Q166" s="198"/>
      <c r="R166" s="198"/>
      <c r="S166" s="198"/>
      <c r="T166" s="198"/>
      <c r="U166" s="198"/>
      <c r="V166" s="198"/>
      <c r="W166" s="198"/>
      <c r="X166" s="198"/>
      <c r="Y166" s="198"/>
      <c r="Z166" s="198"/>
    </row>
    <row r="167" spans="1:26">
      <c r="A167" s="198"/>
      <c r="B167" s="943"/>
      <c r="C167" s="944"/>
      <c r="D167" s="923"/>
      <c r="E167" s="944"/>
      <c r="F167" s="200"/>
      <c r="G167" s="198"/>
      <c r="H167" s="198"/>
      <c r="I167" s="198"/>
      <c r="J167" s="198"/>
      <c r="K167" s="198"/>
      <c r="L167" s="198"/>
      <c r="M167" s="198"/>
      <c r="N167" s="198"/>
      <c r="O167" s="198"/>
      <c r="P167" s="198"/>
      <c r="Q167" s="198"/>
      <c r="R167" s="198"/>
      <c r="S167" s="198"/>
      <c r="T167" s="198"/>
      <c r="U167" s="198"/>
      <c r="V167" s="198"/>
      <c r="W167" s="198"/>
      <c r="X167" s="198"/>
      <c r="Y167" s="198"/>
      <c r="Z167" s="198"/>
    </row>
    <row r="168" spans="1:26">
      <c r="A168" s="198"/>
      <c r="B168" s="943"/>
      <c r="C168" s="944"/>
      <c r="D168" s="923"/>
      <c r="E168" s="944"/>
      <c r="F168" s="200"/>
      <c r="G168" s="198"/>
      <c r="H168" s="198"/>
      <c r="I168" s="198"/>
      <c r="J168" s="198"/>
      <c r="K168" s="198"/>
      <c r="L168" s="198"/>
      <c r="M168" s="198"/>
      <c r="N168" s="198"/>
      <c r="O168" s="198"/>
      <c r="P168" s="198"/>
      <c r="Q168" s="198"/>
      <c r="R168" s="198"/>
      <c r="S168" s="198"/>
      <c r="T168" s="198"/>
      <c r="U168" s="198"/>
      <c r="V168" s="198"/>
      <c r="W168" s="198"/>
      <c r="X168" s="198"/>
      <c r="Y168" s="198"/>
      <c r="Z168" s="198"/>
    </row>
    <row r="169" spans="1:26">
      <c r="A169" s="198"/>
      <c r="B169" s="943"/>
      <c r="C169" s="944"/>
      <c r="D169" s="923"/>
      <c r="E169" s="944"/>
      <c r="F169" s="200"/>
      <c r="G169" s="198"/>
      <c r="H169" s="198"/>
      <c r="I169" s="198"/>
      <c r="J169" s="198"/>
      <c r="K169" s="198"/>
      <c r="L169" s="198"/>
      <c r="M169" s="198"/>
      <c r="N169" s="198"/>
      <c r="O169" s="198"/>
      <c r="P169" s="198"/>
      <c r="Q169" s="198"/>
      <c r="R169" s="198"/>
      <c r="S169" s="198"/>
      <c r="T169" s="198"/>
      <c r="U169" s="198"/>
      <c r="V169" s="198"/>
      <c r="W169" s="198"/>
      <c r="X169" s="198"/>
      <c r="Y169" s="198"/>
      <c r="Z169" s="198"/>
    </row>
    <row r="170" spans="1:26">
      <c r="A170" s="198"/>
      <c r="B170" s="943"/>
      <c r="C170" s="944"/>
      <c r="D170" s="923"/>
      <c r="E170" s="944"/>
      <c r="F170" s="200"/>
      <c r="G170" s="198"/>
      <c r="H170" s="198"/>
      <c r="I170" s="198"/>
      <c r="J170" s="198"/>
      <c r="K170" s="198"/>
      <c r="L170" s="198"/>
      <c r="M170" s="198"/>
      <c r="N170" s="198"/>
      <c r="O170" s="198"/>
      <c r="P170" s="198"/>
      <c r="Q170" s="198"/>
      <c r="R170" s="198"/>
      <c r="S170" s="198"/>
      <c r="T170" s="198"/>
      <c r="U170" s="198"/>
      <c r="V170" s="198"/>
      <c r="W170" s="198"/>
      <c r="X170" s="198"/>
      <c r="Y170" s="198"/>
      <c r="Z170" s="198"/>
    </row>
    <row r="171" spans="1:26">
      <c r="A171" s="198"/>
      <c r="B171" s="943"/>
      <c r="C171" s="944"/>
      <c r="D171" s="923"/>
      <c r="E171" s="944"/>
      <c r="F171" s="200"/>
      <c r="G171" s="198"/>
      <c r="H171" s="198"/>
      <c r="I171" s="198"/>
      <c r="J171" s="198"/>
      <c r="K171" s="198"/>
      <c r="L171" s="198"/>
      <c r="M171" s="198"/>
      <c r="N171" s="198"/>
      <c r="O171" s="198"/>
      <c r="P171" s="198"/>
      <c r="Q171" s="198"/>
      <c r="R171" s="198"/>
      <c r="S171" s="198"/>
      <c r="T171" s="198"/>
      <c r="U171" s="198"/>
      <c r="V171" s="198"/>
      <c r="W171" s="198"/>
      <c r="X171" s="198"/>
      <c r="Y171" s="198"/>
      <c r="Z171" s="198"/>
    </row>
    <row r="172" spans="1:26">
      <c r="A172" s="198"/>
      <c r="B172" s="943"/>
      <c r="C172" s="944"/>
      <c r="D172" s="923"/>
      <c r="E172" s="944"/>
      <c r="F172" s="200"/>
      <c r="G172" s="198"/>
      <c r="H172" s="198"/>
      <c r="I172" s="198"/>
      <c r="J172" s="198"/>
      <c r="K172" s="198"/>
      <c r="L172" s="198"/>
      <c r="M172" s="198"/>
      <c r="N172" s="198"/>
      <c r="O172" s="198"/>
      <c r="P172" s="198"/>
      <c r="Q172" s="198"/>
      <c r="R172" s="198"/>
      <c r="S172" s="198"/>
      <c r="T172" s="198"/>
      <c r="U172" s="198"/>
      <c r="V172" s="198"/>
      <c r="W172" s="198"/>
      <c r="X172" s="198"/>
      <c r="Y172" s="198"/>
      <c r="Z172" s="198"/>
    </row>
    <row r="173" spans="1:26">
      <c r="A173" s="198"/>
      <c r="B173" s="943"/>
      <c r="C173" s="944"/>
      <c r="D173" s="923"/>
      <c r="E173" s="944"/>
      <c r="F173" s="200"/>
      <c r="G173" s="198"/>
      <c r="H173" s="198"/>
      <c r="I173" s="198"/>
      <c r="J173" s="198"/>
      <c r="K173" s="198"/>
      <c r="L173" s="198"/>
      <c r="M173" s="198"/>
      <c r="N173" s="198"/>
      <c r="O173" s="198"/>
      <c r="P173" s="198"/>
      <c r="Q173" s="198"/>
      <c r="R173" s="198"/>
      <c r="S173" s="198"/>
      <c r="T173" s="198"/>
      <c r="U173" s="198"/>
      <c r="V173" s="198"/>
      <c r="W173" s="198"/>
      <c r="X173" s="198"/>
      <c r="Y173" s="198"/>
      <c r="Z173" s="198"/>
    </row>
    <row r="174" spans="1:26">
      <c r="A174" s="198"/>
      <c r="B174" s="943"/>
      <c r="C174" s="944"/>
      <c r="D174" s="923"/>
      <c r="E174" s="944"/>
      <c r="F174" s="200"/>
      <c r="G174" s="198"/>
      <c r="H174" s="198"/>
      <c r="I174" s="198"/>
      <c r="J174" s="198"/>
      <c r="K174" s="198"/>
      <c r="L174" s="198"/>
      <c r="M174" s="198"/>
      <c r="N174" s="198"/>
      <c r="O174" s="198"/>
      <c r="P174" s="198"/>
      <c r="Q174" s="198"/>
      <c r="R174" s="198"/>
      <c r="S174" s="198"/>
      <c r="T174" s="198"/>
      <c r="U174" s="198"/>
      <c r="V174" s="198"/>
      <c r="W174" s="198"/>
      <c r="X174" s="198"/>
      <c r="Y174" s="198"/>
      <c r="Z174" s="198"/>
    </row>
    <row r="175" spans="1:26">
      <c r="A175" s="198"/>
      <c r="B175" s="943"/>
      <c r="C175" s="944"/>
      <c r="D175" s="923"/>
      <c r="E175" s="944"/>
      <c r="F175" s="200"/>
      <c r="G175" s="198"/>
      <c r="H175" s="198"/>
      <c r="I175" s="198"/>
      <c r="J175" s="198"/>
      <c r="K175" s="198"/>
      <c r="L175" s="198"/>
      <c r="M175" s="198"/>
      <c r="N175" s="198"/>
      <c r="O175" s="198"/>
      <c r="P175" s="198"/>
      <c r="Q175" s="198"/>
      <c r="R175" s="198"/>
      <c r="S175" s="198"/>
      <c r="T175" s="198"/>
      <c r="U175" s="198"/>
      <c r="V175" s="198"/>
      <c r="W175" s="198"/>
      <c r="X175" s="198"/>
      <c r="Y175" s="198"/>
      <c r="Z175" s="198"/>
    </row>
    <row r="176" spans="1:26">
      <c r="A176" s="198"/>
      <c r="B176" s="943"/>
      <c r="C176" s="944"/>
      <c r="D176" s="923"/>
      <c r="E176" s="944"/>
      <c r="F176" s="200"/>
      <c r="G176" s="198"/>
      <c r="H176" s="198"/>
      <c r="I176" s="198"/>
      <c r="J176" s="198"/>
      <c r="K176" s="198"/>
      <c r="L176" s="198"/>
      <c r="M176" s="198"/>
      <c r="N176" s="198"/>
      <c r="O176" s="198"/>
      <c r="P176" s="198"/>
      <c r="Q176" s="198"/>
      <c r="R176" s="198"/>
      <c r="S176" s="198"/>
      <c r="T176" s="198"/>
      <c r="U176" s="198"/>
      <c r="V176" s="198"/>
      <c r="W176" s="198"/>
      <c r="X176" s="198"/>
      <c r="Y176" s="198"/>
      <c r="Z176" s="198"/>
    </row>
    <row r="177" spans="1:26">
      <c r="A177" s="198"/>
      <c r="B177" s="943"/>
      <c r="C177" s="944"/>
      <c r="D177" s="923"/>
      <c r="E177" s="944"/>
      <c r="F177" s="200"/>
      <c r="G177" s="198"/>
      <c r="H177" s="198"/>
      <c r="I177" s="198"/>
      <c r="J177" s="198"/>
      <c r="K177" s="198"/>
      <c r="L177" s="198"/>
      <c r="M177" s="198"/>
      <c r="N177" s="198"/>
      <c r="O177" s="198"/>
      <c r="P177" s="198"/>
      <c r="Q177" s="198"/>
      <c r="R177" s="198"/>
      <c r="S177" s="198"/>
      <c r="T177" s="198"/>
      <c r="U177" s="198"/>
      <c r="V177" s="198"/>
      <c r="W177" s="198"/>
      <c r="X177" s="198"/>
      <c r="Y177" s="198"/>
      <c r="Z177" s="198"/>
    </row>
    <row r="178" spans="1:26">
      <c r="A178" s="198"/>
      <c r="B178" s="943"/>
      <c r="C178" s="944"/>
      <c r="D178" s="923"/>
      <c r="E178" s="944"/>
      <c r="F178" s="200"/>
      <c r="G178" s="198"/>
      <c r="H178" s="198"/>
      <c r="I178" s="198"/>
      <c r="J178" s="198"/>
      <c r="K178" s="198"/>
      <c r="L178" s="198"/>
      <c r="M178" s="198"/>
      <c r="N178" s="198"/>
      <c r="O178" s="198"/>
      <c r="P178" s="198"/>
      <c r="Q178" s="198"/>
      <c r="R178" s="198"/>
      <c r="S178" s="198"/>
      <c r="T178" s="198"/>
      <c r="U178" s="198"/>
      <c r="V178" s="198"/>
      <c r="W178" s="198"/>
      <c r="X178" s="198"/>
      <c r="Y178" s="198"/>
      <c r="Z178" s="198"/>
    </row>
    <row r="179" spans="1:26">
      <c r="A179" s="198"/>
      <c r="B179" s="943"/>
      <c r="C179" s="944"/>
      <c r="D179" s="923"/>
      <c r="E179" s="944"/>
      <c r="F179" s="200"/>
      <c r="G179" s="198"/>
      <c r="H179" s="198"/>
      <c r="I179" s="198"/>
      <c r="J179" s="198"/>
      <c r="K179" s="198"/>
      <c r="L179" s="198"/>
      <c r="M179" s="198"/>
      <c r="N179" s="198"/>
      <c r="O179" s="198"/>
      <c r="P179" s="198"/>
      <c r="Q179" s="198"/>
      <c r="R179" s="198"/>
      <c r="S179" s="198"/>
      <c r="T179" s="198"/>
      <c r="U179" s="198"/>
      <c r="V179" s="198"/>
      <c r="W179" s="198"/>
      <c r="X179" s="198"/>
      <c r="Y179" s="198"/>
      <c r="Z179" s="198"/>
    </row>
    <row r="180" spans="1:26">
      <c r="A180" s="198"/>
      <c r="B180" s="943"/>
      <c r="C180" s="944"/>
      <c r="D180" s="923"/>
      <c r="E180" s="944"/>
      <c r="F180" s="200"/>
      <c r="G180" s="198"/>
      <c r="H180" s="198"/>
      <c r="I180" s="198"/>
      <c r="J180" s="198"/>
      <c r="K180" s="198"/>
      <c r="L180" s="198"/>
      <c r="M180" s="198"/>
      <c r="N180" s="198"/>
      <c r="O180" s="198"/>
      <c r="P180" s="198"/>
      <c r="Q180" s="198"/>
      <c r="R180" s="198"/>
      <c r="S180" s="198"/>
      <c r="T180" s="198"/>
      <c r="U180" s="198"/>
      <c r="V180" s="198"/>
      <c r="W180" s="198"/>
      <c r="X180" s="198"/>
      <c r="Y180" s="198"/>
      <c r="Z180" s="198"/>
    </row>
    <row r="181" spans="1:26">
      <c r="A181" s="198"/>
      <c r="B181" s="943"/>
      <c r="C181" s="944"/>
      <c r="D181" s="923"/>
      <c r="E181" s="944"/>
      <c r="F181" s="200"/>
      <c r="G181" s="198"/>
      <c r="H181" s="198"/>
      <c r="I181" s="198"/>
      <c r="J181" s="198"/>
      <c r="K181" s="198"/>
      <c r="L181" s="198"/>
      <c r="M181" s="198"/>
      <c r="N181" s="198"/>
      <c r="O181" s="198"/>
      <c r="P181" s="198"/>
      <c r="Q181" s="198"/>
      <c r="R181" s="198"/>
      <c r="S181" s="198"/>
      <c r="T181" s="198"/>
      <c r="U181" s="198"/>
      <c r="V181" s="198"/>
      <c r="W181" s="198"/>
      <c r="X181" s="198"/>
      <c r="Y181" s="198"/>
      <c r="Z181" s="198"/>
    </row>
    <row r="182" spans="1:26">
      <c r="A182" s="198"/>
      <c r="B182" s="943"/>
      <c r="C182" s="944"/>
      <c r="D182" s="923"/>
      <c r="E182" s="944"/>
      <c r="F182" s="200"/>
      <c r="G182" s="198"/>
      <c r="H182" s="198"/>
      <c r="I182" s="198"/>
      <c r="J182" s="198"/>
      <c r="K182" s="198"/>
      <c r="L182" s="198"/>
      <c r="M182" s="198"/>
      <c r="N182" s="198"/>
      <c r="O182" s="198"/>
      <c r="P182" s="198"/>
      <c r="Q182" s="198"/>
      <c r="R182" s="198"/>
      <c r="S182" s="198"/>
      <c r="T182" s="198"/>
      <c r="U182" s="198"/>
      <c r="V182" s="198"/>
      <c r="W182" s="198"/>
      <c r="X182" s="198"/>
      <c r="Y182" s="198"/>
      <c r="Z182" s="198"/>
    </row>
    <row r="183" spans="1:26">
      <c r="A183" s="198"/>
      <c r="B183" s="943"/>
      <c r="C183" s="944"/>
      <c r="D183" s="923"/>
      <c r="E183" s="944"/>
      <c r="F183" s="200"/>
      <c r="G183" s="198"/>
      <c r="H183" s="198"/>
      <c r="I183" s="198"/>
      <c r="J183" s="198"/>
      <c r="K183" s="198"/>
      <c r="L183" s="198"/>
      <c r="M183" s="198"/>
      <c r="N183" s="198"/>
      <c r="O183" s="198"/>
      <c r="P183" s="198"/>
      <c r="Q183" s="198"/>
      <c r="R183" s="198"/>
      <c r="S183" s="198"/>
      <c r="T183" s="198"/>
      <c r="U183" s="198"/>
      <c r="V183" s="198"/>
      <c r="W183" s="198"/>
      <c r="X183" s="198"/>
      <c r="Y183" s="198"/>
      <c r="Z183" s="198"/>
    </row>
    <row r="184" spans="1:26">
      <c r="A184" s="198"/>
      <c r="B184" s="943"/>
      <c r="C184" s="944"/>
      <c r="D184" s="923"/>
      <c r="E184" s="944"/>
      <c r="F184" s="200"/>
      <c r="G184" s="198"/>
      <c r="H184" s="198"/>
      <c r="I184" s="198"/>
      <c r="J184" s="198"/>
      <c r="K184" s="198"/>
      <c r="L184" s="198"/>
      <c r="M184" s="198"/>
      <c r="N184" s="198"/>
      <c r="O184" s="198"/>
      <c r="P184" s="198"/>
      <c r="Q184" s="198"/>
      <c r="R184" s="198"/>
      <c r="S184" s="198"/>
      <c r="T184" s="198"/>
      <c r="U184" s="198"/>
      <c r="V184" s="198"/>
      <c r="W184" s="198"/>
      <c r="X184" s="198"/>
      <c r="Y184" s="198"/>
      <c r="Z184" s="198"/>
    </row>
    <row r="185" spans="1:26">
      <c r="A185" s="198"/>
      <c r="B185" s="943"/>
      <c r="C185" s="944"/>
      <c r="D185" s="923"/>
      <c r="E185" s="944"/>
      <c r="F185" s="200"/>
      <c r="G185" s="198"/>
      <c r="H185" s="198"/>
      <c r="I185" s="198"/>
      <c r="J185" s="198"/>
      <c r="K185" s="198"/>
      <c r="L185" s="198"/>
      <c r="M185" s="198"/>
      <c r="N185" s="198"/>
      <c r="O185" s="198"/>
      <c r="P185" s="198"/>
      <c r="Q185" s="198"/>
      <c r="R185" s="198"/>
      <c r="S185" s="198"/>
      <c r="T185" s="198"/>
      <c r="U185" s="198"/>
      <c r="V185" s="198"/>
      <c r="W185" s="198"/>
      <c r="X185" s="198"/>
      <c r="Y185" s="198"/>
      <c r="Z185" s="198"/>
    </row>
    <row r="186" spans="1:26">
      <c r="A186" s="198"/>
      <c r="B186" s="943"/>
      <c r="C186" s="944"/>
      <c r="D186" s="923"/>
      <c r="E186" s="944"/>
      <c r="F186" s="200"/>
      <c r="G186" s="198"/>
      <c r="H186" s="198"/>
      <c r="I186" s="198"/>
      <c r="J186" s="198"/>
      <c r="K186" s="198"/>
      <c r="L186" s="198"/>
      <c r="M186" s="198"/>
      <c r="N186" s="198"/>
      <c r="O186" s="198"/>
      <c r="P186" s="198"/>
      <c r="Q186" s="198"/>
      <c r="R186" s="198"/>
      <c r="S186" s="198"/>
      <c r="T186" s="198"/>
      <c r="U186" s="198"/>
      <c r="V186" s="198"/>
      <c r="W186" s="198"/>
      <c r="X186" s="198"/>
      <c r="Y186" s="198"/>
      <c r="Z186" s="198"/>
    </row>
    <row r="187" spans="1:26">
      <c r="A187" s="198"/>
      <c r="B187" s="943"/>
      <c r="C187" s="944"/>
      <c r="D187" s="923"/>
      <c r="E187" s="944"/>
      <c r="F187" s="200"/>
      <c r="G187" s="198"/>
      <c r="H187" s="198"/>
      <c r="I187" s="198"/>
      <c r="J187" s="198"/>
      <c r="K187" s="198"/>
      <c r="L187" s="198"/>
      <c r="M187" s="198"/>
      <c r="N187" s="198"/>
      <c r="O187" s="198"/>
      <c r="P187" s="198"/>
      <c r="Q187" s="198"/>
      <c r="R187" s="198"/>
      <c r="S187" s="198"/>
      <c r="T187" s="198"/>
      <c r="U187" s="198"/>
      <c r="V187" s="198"/>
      <c r="W187" s="198"/>
      <c r="X187" s="198"/>
      <c r="Y187" s="198"/>
      <c r="Z187" s="198"/>
    </row>
    <row r="188" spans="1:26">
      <c r="A188" s="198"/>
      <c r="B188" s="943"/>
      <c r="C188" s="944"/>
      <c r="D188" s="923"/>
      <c r="E188" s="944"/>
      <c r="F188" s="200"/>
      <c r="G188" s="198"/>
      <c r="H188" s="198"/>
      <c r="I188" s="198"/>
      <c r="J188" s="198"/>
      <c r="K188" s="198"/>
      <c r="L188" s="198"/>
      <c r="M188" s="198"/>
      <c r="N188" s="198"/>
      <c r="O188" s="198"/>
      <c r="P188" s="198"/>
      <c r="Q188" s="198"/>
      <c r="R188" s="198"/>
      <c r="S188" s="198"/>
      <c r="T188" s="198"/>
      <c r="U188" s="198"/>
      <c r="V188" s="198"/>
      <c r="W188" s="198"/>
      <c r="X188" s="198"/>
      <c r="Y188" s="198"/>
      <c r="Z188" s="198"/>
    </row>
    <row r="189" spans="1:26">
      <c r="A189" s="198"/>
      <c r="B189" s="943"/>
      <c r="C189" s="944"/>
      <c r="D189" s="923"/>
      <c r="E189" s="944"/>
      <c r="F189" s="200"/>
      <c r="G189" s="198"/>
      <c r="H189" s="198"/>
      <c r="I189" s="198"/>
      <c r="J189" s="198"/>
      <c r="K189" s="198"/>
      <c r="L189" s="198"/>
      <c r="M189" s="198"/>
      <c r="N189" s="198"/>
      <c r="O189" s="198"/>
      <c r="P189" s="198"/>
      <c r="Q189" s="198"/>
      <c r="R189" s="198"/>
      <c r="S189" s="198"/>
      <c r="T189" s="198"/>
      <c r="U189" s="198"/>
      <c r="V189" s="198"/>
      <c r="W189" s="198"/>
      <c r="X189" s="198"/>
      <c r="Y189" s="198"/>
      <c r="Z189" s="198"/>
    </row>
    <row r="190" spans="1:26">
      <c r="A190" s="198"/>
      <c r="B190" s="943"/>
      <c r="C190" s="944"/>
      <c r="D190" s="923"/>
      <c r="E190" s="944"/>
      <c r="F190" s="200"/>
      <c r="G190" s="198"/>
      <c r="H190" s="198"/>
      <c r="I190" s="198"/>
      <c r="J190" s="198"/>
      <c r="K190" s="198"/>
      <c r="L190" s="198"/>
      <c r="M190" s="198"/>
      <c r="N190" s="198"/>
      <c r="O190" s="198"/>
      <c r="P190" s="198"/>
      <c r="Q190" s="198"/>
      <c r="R190" s="198"/>
      <c r="S190" s="198"/>
      <c r="T190" s="198"/>
      <c r="U190" s="198"/>
      <c r="V190" s="198"/>
      <c r="W190" s="198"/>
      <c r="X190" s="198"/>
      <c r="Y190" s="198"/>
      <c r="Z190" s="198"/>
    </row>
    <row r="191" spans="1:26">
      <c r="A191" s="198"/>
      <c r="B191" s="943"/>
      <c r="C191" s="944"/>
      <c r="D191" s="923"/>
      <c r="E191" s="944"/>
      <c r="F191" s="200"/>
      <c r="G191" s="198"/>
      <c r="H191" s="198"/>
      <c r="I191" s="198"/>
      <c r="J191" s="198"/>
      <c r="K191" s="198"/>
      <c r="L191" s="198"/>
      <c r="M191" s="198"/>
      <c r="N191" s="198"/>
      <c r="O191" s="198"/>
      <c r="P191" s="198"/>
      <c r="Q191" s="198"/>
      <c r="R191" s="198"/>
      <c r="S191" s="198"/>
      <c r="T191" s="198"/>
      <c r="U191" s="198"/>
      <c r="V191" s="198"/>
      <c r="W191" s="198"/>
      <c r="X191" s="198"/>
      <c r="Y191" s="198"/>
      <c r="Z191" s="198"/>
    </row>
    <row r="192" spans="1:26">
      <c r="A192" s="198"/>
      <c r="B192" s="943"/>
      <c r="C192" s="944"/>
      <c r="D192" s="923"/>
      <c r="E192" s="944"/>
      <c r="F192" s="200"/>
      <c r="G192" s="198"/>
      <c r="H192" s="198"/>
      <c r="I192" s="198"/>
      <c r="J192" s="198"/>
      <c r="K192" s="198"/>
      <c r="L192" s="198"/>
      <c r="M192" s="198"/>
      <c r="N192" s="198"/>
      <c r="O192" s="198"/>
      <c r="P192" s="198"/>
      <c r="Q192" s="198"/>
      <c r="R192" s="198"/>
      <c r="S192" s="198"/>
      <c r="T192" s="198"/>
      <c r="U192" s="198"/>
      <c r="V192" s="198"/>
      <c r="W192" s="198"/>
      <c r="X192" s="198"/>
      <c r="Y192" s="198"/>
      <c r="Z192" s="198"/>
    </row>
    <row r="193" spans="1:26">
      <c r="A193" s="198"/>
      <c r="B193" s="943"/>
      <c r="C193" s="944"/>
      <c r="D193" s="923"/>
      <c r="E193" s="944"/>
      <c r="F193" s="200"/>
      <c r="G193" s="198"/>
      <c r="H193" s="198"/>
      <c r="I193" s="198"/>
      <c r="J193" s="198"/>
      <c r="K193" s="198"/>
      <c r="L193" s="198"/>
      <c r="M193" s="198"/>
      <c r="N193" s="198"/>
      <c r="O193" s="198"/>
      <c r="P193" s="198"/>
      <c r="Q193" s="198"/>
      <c r="R193" s="198"/>
      <c r="S193" s="198"/>
      <c r="T193" s="198"/>
      <c r="U193" s="198"/>
      <c r="V193" s="198"/>
      <c r="W193" s="198"/>
      <c r="X193" s="198"/>
      <c r="Y193" s="198"/>
      <c r="Z193" s="198"/>
    </row>
    <row r="194" spans="1:26">
      <c r="A194" s="198"/>
      <c r="B194" s="943"/>
      <c r="C194" s="944"/>
      <c r="D194" s="923"/>
      <c r="E194" s="944"/>
      <c r="F194" s="200"/>
      <c r="G194" s="198"/>
      <c r="H194" s="198"/>
      <c r="I194" s="198"/>
      <c r="J194" s="198"/>
      <c r="K194" s="198"/>
      <c r="L194" s="198"/>
      <c r="M194" s="198"/>
      <c r="N194" s="198"/>
      <c r="O194" s="198"/>
      <c r="P194" s="198"/>
      <c r="Q194" s="198"/>
      <c r="R194" s="198"/>
      <c r="S194" s="198"/>
      <c r="T194" s="198"/>
      <c r="U194" s="198"/>
      <c r="V194" s="198"/>
      <c r="W194" s="198"/>
      <c r="X194" s="198"/>
      <c r="Y194" s="198"/>
      <c r="Z194" s="198"/>
    </row>
    <row r="195" spans="1:26">
      <c r="A195" s="198"/>
      <c r="B195" s="943"/>
      <c r="C195" s="944"/>
      <c r="D195" s="923"/>
      <c r="E195" s="944"/>
      <c r="F195" s="200"/>
      <c r="G195" s="198"/>
      <c r="H195" s="198"/>
      <c r="I195" s="198"/>
      <c r="J195" s="198"/>
      <c r="K195" s="198"/>
      <c r="L195" s="198"/>
      <c r="M195" s="198"/>
      <c r="N195" s="198"/>
      <c r="O195" s="198"/>
      <c r="P195" s="198"/>
      <c r="Q195" s="198"/>
      <c r="R195" s="198"/>
      <c r="S195" s="198"/>
      <c r="T195" s="198"/>
      <c r="U195" s="198"/>
      <c r="V195" s="198"/>
      <c r="W195" s="198"/>
      <c r="X195" s="198"/>
      <c r="Y195" s="198"/>
      <c r="Z195" s="198"/>
    </row>
    <row r="196" spans="1:26">
      <c r="A196" s="198"/>
      <c r="B196" s="943"/>
      <c r="C196" s="944"/>
      <c r="D196" s="923"/>
      <c r="E196" s="944"/>
      <c r="F196" s="200"/>
      <c r="G196" s="198"/>
      <c r="H196" s="198"/>
      <c r="I196" s="198"/>
      <c r="J196" s="198"/>
      <c r="K196" s="198"/>
      <c r="L196" s="198"/>
      <c r="M196" s="198"/>
      <c r="N196" s="198"/>
      <c r="O196" s="198"/>
      <c r="P196" s="198"/>
      <c r="Q196" s="198"/>
      <c r="R196" s="198"/>
      <c r="S196" s="198"/>
      <c r="T196" s="198"/>
      <c r="U196" s="198"/>
      <c r="V196" s="198"/>
      <c r="W196" s="198"/>
      <c r="X196" s="198"/>
      <c r="Y196" s="198"/>
      <c r="Z196" s="198"/>
    </row>
    <row r="197" spans="1:26">
      <c r="A197" s="198"/>
      <c r="B197" s="943"/>
      <c r="C197" s="944"/>
      <c r="D197" s="923"/>
      <c r="E197" s="944"/>
      <c r="F197" s="200"/>
      <c r="G197" s="198"/>
      <c r="H197" s="198"/>
      <c r="I197" s="198"/>
      <c r="J197" s="198"/>
      <c r="K197" s="198"/>
      <c r="L197" s="198"/>
      <c r="M197" s="198"/>
      <c r="N197" s="198"/>
      <c r="O197" s="198"/>
      <c r="P197" s="198"/>
      <c r="Q197" s="198"/>
      <c r="R197" s="198"/>
      <c r="S197" s="198"/>
      <c r="T197" s="198"/>
      <c r="U197" s="198"/>
      <c r="V197" s="198"/>
      <c r="W197" s="198"/>
      <c r="X197" s="198"/>
      <c r="Y197" s="198"/>
      <c r="Z197" s="198"/>
    </row>
    <row r="198" spans="1:26">
      <c r="A198" s="198"/>
      <c r="B198" s="943"/>
      <c r="C198" s="944"/>
      <c r="D198" s="923"/>
      <c r="E198" s="944"/>
      <c r="F198" s="200"/>
      <c r="G198" s="198"/>
      <c r="H198" s="198"/>
      <c r="I198" s="198"/>
      <c r="J198" s="198"/>
      <c r="K198" s="198"/>
      <c r="L198" s="198"/>
      <c r="M198" s="198"/>
      <c r="N198" s="198"/>
      <c r="O198" s="198"/>
      <c r="P198" s="198"/>
      <c r="Q198" s="198"/>
      <c r="R198" s="198"/>
      <c r="S198" s="198"/>
      <c r="T198" s="198"/>
      <c r="U198" s="198"/>
      <c r="V198" s="198"/>
      <c r="W198" s="198"/>
      <c r="X198" s="198"/>
      <c r="Y198" s="198"/>
      <c r="Z198" s="198"/>
    </row>
    <row r="199" spans="1:26">
      <c r="A199" s="198"/>
      <c r="B199" s="943"/>
      <c r="C199" s="944"/>
      <c r="D199" s="923"/>
      <c r="E199" s="944"/>
      <c r="F199" s="200"/>
      <c r="G199" s="198"/>
      <c r="H199" s="198"/>
      <c r="I199" s="198"/>
      <c r="J199" s="198"/>
      <c r="K199" s="198"/>
      <c r="L199" s="198"/>
      <c r="M199" s="198"/>
      <c r="N199" s="198"/>
      <c r="O199" s="198"/>
      <c r="P199" s="198"/>
      <c r="Q199" s="198"/>
      <c r="R199" s="198"/>
      <c r="S199" s="198"/>
      <c r="T199" s="198"/>
      <c r="U199" s="198"/>
      <c r="V199" s="198"/>
      <c r="W199" s="198"/>
      <c r="X199" s="198"/>
      <c r="Y199" s="198"/>
      <c r="Z199" s="198"/>
    </row>
    <row r="200" spans="1:26">
      <c r="A200" s="198"/>
      <c r="B200" s="943"/>
      <c r="C200" s="944"/>
      <c r="D200" s="923"/>
      <c r="E200" s="944"/>
      <c r="F200" s="200"/>
      <c r="G200" s="198"/>
      <c r="H200" s="198"/>
      <c r="I200" s="198"/>
      <c r="J200" s="198"/>
      <c r="K200" s="198"/>
      <c r="L200" s="198"/>
      <c r="M200" s="198"/>
      <c r="N200" s="198"/>
      <c r="O200" s="198"/>
      <c r="P200" s="198"/>
      <c r="Q200" s="198"/>
      <c r="R200" s="198"/>
      <c r="S200" s="198"/>
      <c r="T200" s="198"/>
      <c r="U200" s="198"/>
      <c r="V200" s="198"/>
      <c r="W200" s="198"/>
      <c r="X200" s="198"/>
      <c r="Y200" s="198"/>
      <c r="Z200" s="198"/>
    </row>
    <row r="201" spans="1:26">
      <c r="A201" s="198"/>
      <c r="B201" s="943"/>
      <c r="C201" s="944"/>
      <c r="D201" s="923"/>
      <c r="E201" s="944"/>
      <c r="F201" s="200"/>
      <c r="G201" s="198"/>
      <c r="H201" s="198"/>
      <c r="I201" s="198"/>
      <c r="J201" s="198"/>
      <c r="K201" s="198"/>
      <c r="L201" s="198"/>
      <c r="M201" s="198"/>
      <c r="N201" s="198"/>
      <c r="O201" s="198"/>
      <c r="P201" s="198"/>
      <c r="Q201" s="198"/>
      <c r="R201" s="198"/>
      <c r="S201" s="198"/>
      <c r="T201" s="198"/>
      <c r="U201" s="198"/>
      <c r="V201" s="198"/>
      <c r="W201" s="198"/>
      <c r="X201" s="198"/>
      <c r="Y201" s="198"/>
      <c r="Z201" s="198"/>
    </row>
    <row r="202" spans="1:26">
      <c r="A202" s="198"/>
      <c r="B202" s="943"/>
      <c r="C202" s="944"/>
      <c r="D202" s="923"/>
      <c r="E202" s="944"/>
      <c r="F202" s="200"/>
      <c r="G202" s="198"/>
      <c r="H202" s="198"/>
      <c r="I202" s="198"/>
      <c r="J202" s="198"/>
      <c r="K202" s="198"/>
      <c r="L202" s="198"/>
      <c r="M202" s="198"/>
      <c r="N202" s="198"/>
      <c r="O202" s="198"/>
      <c r="P202" s="198"/>
      <c r="Q202" s="198"/>
      <c r="R202" s="198"/>
      <c r="S202" s="198"/>
      <c r="T202" s="198"/>
      <c r="U202" s="198"/>
      <c r="V202" s="198"/>
      <c r="W202" s="198"/>
      <c r="X202" s="198"/>
      <c r="Y202" s="198"/>
      <c r="Z202" s="198"/>
    </row>
    <row r="203" spans="1:26">
      <c r="A203" s="198"/>
      <c r="B203" s="943"/>
      <c r="C203" s="944"/>
      <c r="D203" s="923"/>
      <c r="E203" s="944"/>
      <c r="F203" s="200"/>
      <c r="G203" s="198"/>
      <c r="H203" s="198"/>
      <c r="I203" s="198"/>
      <c r="J203" s="198"/>
      <c r="K203" s="198"/>
      <c r="L203" s="198"/>
      <c r="M203" s="198"/>
      <c r="N203" s="198"/>
      <c r="O203" s="198"/>
      <c r="P203" s="198"/>
      <c r="Q203" s="198"/>
      <c r="R203" s="198"/>
      <c r="S203" s="198"/>
      <c r="T203" s="198"/>
      <c r="U203" s="198"/>
      <c r="V203" s="198"/>
      <c r="W203" s="198"/>
      <c r="X203" s="198"/>
      <c r="Y203" s="198"/>
      <c r="Z203" s="198"/>
    </row>
    <row r="204" spans="1:26">
      <c r="A204" s="198"/>
      <c r="B204" s="943"/>
      <c r="C204" s="944"/>
      <c r="D204" s="923"/>
      <c r="E204" s="944"/>
      <c r="F204" s="200"/>
      <c r="G204" s="198"/>
      <c r="H204" s="198"/>
      <c r="I204" s="198"/>
      <c r="J204" s="198"/>
      <c r="K204" s="198"/>
      <c r="L204" s="198"/>
      <c r="M204" s="198"/>
      <c r="N204" s="198"/>
      <c r="O204" s="198"/>
      <c r="P204" s="198"/>
      <c r="Q204" s="198"/>
      <c r="R204" s="198"/>
      <c r="S204" s="198"/>
      <c r="T204" s="198"/>
      <c r="U204" s="198"/>
      <c r="V204" s="198"/>
      <c r="W204" s="198"/>
      <c r="X204" s="198"/>
      <c r="Y204" s="198"/>
      <c r="Z204" s="198"/>
    </row>
    <row r="205" spans="1:26">
      <c r="A205" s="198"/>
      <c r="B205" s="943"/>
      <c r="C205" s="944"/>
      <c r="D205" s="923"/>
      <c r="E205" s="944"/>
      <c r="F205" s="200"/>
      <c r="G205" s="198"/>
      <c r="H205" s="198"/>
      <c r="I205" s="198"/>
      <c r="J205" s="198"/>
      <c r="K205" s="198"/>
      <c r="L205" s="198"/>
      <c r="M205" s="198"/>
      <c r="N205" s="198"/>
      <c r="O205" s="198"/>
      <c r="P205" s="198"/>
      <c r="Q205" s="198"/>
      <c r="R205" s="198"/>
      <c r="S205" s="198"/>
      <c r="T205" s="198"/>
      <c r="U205" s="198"/>
      <c r="V205" s="198"/>
      <c r="W205" s="198"/>
      <c r="X205" s="198"/>
      <c r="Y205" s="198"/>
      <c r="Z205" s="198"/>
    </row>
    <row r="206" spans="1:26">
      <c r="A206" s="198"/>
      <c r="B206" s="943"/>
      <c r="C206" s="944"/>
      <c r="D206" s="923"/>
      <c r="E206" s="944"/>
      <c r="F206" s="200"/>
      <c r="G206" s="198"/>
      <c r="H206" s="198"/>
      <c r="I206" s="198"/>
      <c r="J206" s="198"/>
      <c r="K206" s="198"/>
      <c r="L206" s="198"/>
      <c r="M206" s="198"/>
      <c r="N206" s="198"/>
      <c r="O206" s="198"/>
      <c r="P206" s="198"/>
      <c r="Q206" s="198"/>
      <c r="R206" s="198"/>
      <c r="S206" s="198"/>
      <c r="T206" s="198"/>
      <c r="U206" s="198"/>
      <c r="V206" s="198"/>
      <c r="W206" s="198"/>
      <c r="X206" s="198"/>
      <c r="Y206" s="198"/>
      <c r="Z206" s="198"/>
    </row>
    <row r="207" spans="1:26">
      <c r="A207" s="198"/>
      <c r="B207" s="943"/>
      <c r="C207" s="944"/>
      <c r="D207" s="923"/>
      <c r="E207" s="944"/>
      <c r="F207" s="200"/>
      <c r="G207" s="198"/>
      <c r="H207" s="198"/>
      <c r="I207" s="198"/>
      <c r="J207" s="198"/>
      <c r="K207" s="198"/>
      <c r="L207" s="198"/>
      <c r="M207" s="198"/>
      <c r="N207" s="198"/>
      <c r="O207" s="198"/>
      <c r="P207" s="198"/>
      <c r="Q207" s="198"/>
      <c r="R207" s="198"/>
      <c r="S207" s="198"/>
      <c r="T207" s="198"/>
      <c r="U207" s="198"/>
      <c r="V207" s="198"/>
      <c r="W207" s="198"/>
      <c r="X207" s="198"/>
      <c r="Y207" s="198"/>
      <c r="Z207" s="198"/>
    </row>
    <row r="208" spans="1:26">
      <c r="A208" s="198"/>
      <c r="B208" s="943"/>
      <c r="C208" s="944"/>
      <c r="D208" s="923"/>
      <c r="E208" s="944"/>
      <c r="F208" s="200"/>
      <c r="G208" s="198"/>
      <c r="H208" s="198"/>
      <c r="I208" s="198"/>
      <c r="J208" s="198"/>
      <c r="K208" s="198"/>
      <c r="L208" s="198"/>
      <c r="M208" s="198"/>
      <c r="N208" s="198"/>
      <c r="O208" s="198"/>
      <c r="P208" s="198"/>
      <c r="Q208" s="198"/>
      <c r="R208" s="198"/>
      <c r="S208" s="198"/>
      <c r="T208" s="198"/>
      <c r="U208" s="198"/>
      <c r="V208" s="198"/>
      <c r="W208" s="198"/>
      <c r="X208" s="198"/>
      <c r="Y208" s="198"/>
      <c r="Z208" s="198"/>
    </row>
    <row r="209" spans="1:26">
      <c r="A209" s="198"/>
      <c r="B209" s="943"/>
      <c r="C209" s="944"/>
      <c r="D209" s="923"/>
      <c r="E209" s="944"/>
      <c r="F209" s="200"/>
      <c r="G209" s="198"/>
      <c r="H209" s="198"/>
      <c r="I209" s="198"/>
      <c r="J209" s="198"/>
      <c r="K209" s="198"/>
      <c r="L209" s="198"/>
      <c r="M209" s="198"/>
      <c r="N209" s="198"/>
      <c r="O209" s="198"/>
      <c r="P209" s="198"/>
      <c r="Q209" s="198"/>
      <c r="R209" s="198"/>
      <c r="S209" s="198"/>
      <c r="T209" s="198"/>
      <c r="U209" s="198"/>
      <c r="V209" s="198"/>
      <c r="W209" s="198"/>
      <c r="X209" s="198"/>
      <c r="Y209" s="198"/>
      <c r="Z209" s="198"/>
    </row>
    <row r="210" spans="1:26">
      <c r="A210" s="198"/>
      <c r="B210" s="943"/>
      <c r="C210" s="944"/>
      <c r="D210" s="923"/>
      <c r="E210" s="944"/>
      <c r="F210" s="200"/>
      <c r="G210" s="198"/>
      <c r="H210" s="198"/>
      <c r="I210" s="198"/>
      <c r="J210" s="198"/>
      <c r="K210" s="198"/>
      <c r="L210" s="198"/>
      <c r="M210" s="198"/>
      <c r="N210" s="198"/>
      <c r="O210" s="198"/>
      <c r="P210" s="198"/>
      <c r="Q210" s="198"/>
      <c r="R210" s="198"/>
      <c r="S210" s="198"/>
      <c r="T210" s="198"/>
      <c r="U210" s="198"/>
      <c r="V210" s="198"/>
      <c r="W210" s="198"/>
      <c r="X210" s="198"/>
      <c r="Y210" s="198"/>
      <c r="Z210" s="198"/>
    </row>
    <row r="211" spans="1:26">
      <c r="A211" s="198"/>
      <c r="B211" s="943"/>
      <c r="C211" s="944"/>
      <c r="D211" s="923"/>
      <c r="E211" s="944"/>
      <c r="F211" s="200"/>
      <c r="G211" s="198"/>
      <c r="H211" s="198"/>
      <c r="I211" s="198"/>
      <c r="J211" s="198"/>
      <c r="K211" s="198"/>
      <c r="L211" s="198"/>
      <c r="M211" s="198"/>
      <c r="N211" s="198"/>
      <c r="O211" s="198"/>
      <c r="P211" s="198"/>
      <c r="Q211" s="198"/>
      <c r="R211" s="198"/>
      <c r="S211" s="198"/>
      <c r="T211" s="198"/>
      <c r="U211" s="198"/>
      <c r="V211" s="198"/>
      <c r="W211" s="198"/>
      <c r="X211" s="198"/>
      <c r="Y211" s="198"/>
      <c r="Z211" s="198"/>
    </row>
    <row r="212" spans="1:26">
      <c r="A212" s="198"/>
      <c r="B212" s="943"/>
      <c r="C212" s="944"/>
      <c r="D212" s="923"/>
      <c r="E212" s="944"/>
      <c r="F212" s="200"/>
      <c r="G212" s="198"/>
      <c r="H212" s="198"/>
      <c r="I212" s="198"/>
      <c r="J212" s="198"/>
      <c r="K212" s="198"/>
      <c r="L212" s="198"/>
      <c r="M212" s="198"/>
      <c r="N212" s="198"/>
      <c r="O212" s="198"/>
      <c r="P212" s="198"/>
      <c r="Q212" s="198"/>
      <c r="R212" s="198"/>
      <c r="S212" s="198"/>
      <c r="T212" s="198"/>
      <c r="U212" s="198"/>
      <c r="V212" s="198"/>
      <c r="W212" s="198"/>
      <c r="X212" s="198"/>
      <c r="Y212" s="198"/>
      <c r="Z212" s="198"/>
    </row>
    <row r="213" spans="1:26">
      <c r="A213" s="198"/>
      <c r="B213" s="943"/>
      <c r="C213" s="944"/>
      <c r="D213" s="923"/>
      <c r="E213" s="944"/>
      <c r="F213" s="200"/>
      <c r="G213" s="198"/>
      <c r="H213" s="198"/>
      <c r="I213" s="198"/>
      <c r="J213" s="198"/>
      <c r="K213" s="198"/>
      <c r="L213" s="198"/>
      <c r="M213" s="198"/>
      <c r="N213" s="198"/>
      <c r="O213" s="198"/>
      <c r="P213" s="198"/>
      <c r="Q213" s="198"/>
      <c r="R213" s="198"/>
      <c r="S213" s="198"/>
      <c r="T213" s="198"/>
      <c r="U213" s="198"/>
      <c r="V213" s="198"/>
      <c r="W213" s="198"/>
      <c r="X213" s="198"/>
      <c r="Y213" s="198"/>
      <c r="Z213" s="198"/>
    </row>
    <row r="214" spans="1:26">
      <c r="A214" s="198"/>
      <c r="B214" s="943"/>
      <c r="C214" s="944"/>
      <c r="D214" s="923"/>
      <c r="E214" s="944"/>
      <c r="F214" s="200"/>
      <c r="G214" s="198"/>
      <c r="H214" s="198"/>
      <c r="I214" s="198"/>
      <c r="J214" s="198"/>
      <c r="K214" s="198"/>
      <c r="L214" s="198"/>
      <c r="M214" s="198"/>
      <c r="N214" s="198"/>
      <c r="O214" s="198"/>
      <c r="P214" s="198"/>
      <c r="Q214" s="198"/>
      <c r="R214" s="198"/>
      <c r="S214" s="198"/>
      <c r="T214" s="198"/>
      <c r="U214" s="198"/>
      <c r="V214" s="198"/>
      <c r="W214" s="198"/>
      <c r="X214" s="198"/>
      <c r="Y214" s="198"/>
      <c r="Z214" s="198"/>
    </row>
    <row r="215" spans="1:26">
      <c r="A215" s="198"/>
      <c r="B215" s="943"/>
      <c r="C215" s="944"/>
      <c r="D215" s="923"/>
      <c r="E215" s="944"/>
      <c r="F215" s="200"/>
      <c r="G215" s="198"/>
      <c r="H215" s="198"/>
      <c r="I215" s="198"/>
      <c r="J215" s="198"/>
      <c r="K215" s="198"/>
      <c r="L215" s="198"/>
      <c r="M215" s="198"/>
      <c r="N215" s="198"/>
      <c r="O215" s="198"/>
      <c r="P215" s="198"/>
      <c r="Q215" s="198"/>
      <c r="R215" s="198"/>
      <c r="S215" s="198"/>
      <c r="T215" s="198"/>
      <c r="U215" s="198"/>
      <c r="V215" s="198"/>
      <c r="W215" s="198"/>
      <c r="X215" s="198"/>
      <c r="Y215" s="198"/>
      <c r="Z215" s="198"/>
    </row>
    <row r="216" spans="1:26">
      <c r="A216" s="198"/>
      <c r="B216" s="943"/>
      <c r="C216" s="944"/>
      <c r="D216" s="923"/>
      <c r="E216" s="944"/>
      <c r="F216" s="200"/>
      <c r="G216" s="198"/>
      <c r="H216" s="198"/>
      <c r="I216" s="198"/>
      <c r="J216" s="198"/>
      <c r="K216" s="198"/>
      <c r="L216" s="198"/>
      <c r="M216" s="198"/>
      <c r="N216" s="198"/>
      <c r="O216" s="198"/>
      <c r="P216" s="198"/>
      <c r="Q216" s="198"/>
      <c r="R216" s="198"/>
      <c r="S216" s="198"/>
      <c r="T216" s="198"/>
      <c r="U216" s="198"/>
      <c r="V216" s="198"/>
      <c r="W216" s="198"/>
      <c r="X216" s="198"/>
      <c r="Y216" s="198"/>
      <c r="Z216" s="198"/>
    </row>
    <row r="217" spans="1:26">
      <c r="A217" s="198"/>
      <c r="B217" s="943"/>
      <c r="C217" s="944"/>
      <c r="D217" s="923"/>
      <c r="E217" s="944"/>
      <c r="F217" s="200"/>
      <c r="G217" s="198"/>
      <c r="H217" s="198"/>
      <c r="I217" s="198"/>
      <c r="J217" s="198"/>
      <c r="K217" s="198"/>
      <c r="L217" s="198"/>
      <c r="M217" s="198"/>
      <c r="N217" s="198"/>
      <c r="O217" s="198"/>
      <c r="P217" s="198"/>
      <c r="Q217" s="198"/>
      <c r="R217" s="198"/>
      <c r="S217" s="198"/>
      <c r="T217" s="198"/>
      <c r="U217" s="198"/>
      <c r="V217" s="198"/>
      <c r="W217" s="198"/>
      <c r="X217" s="198"/>
      <c r="Y217" s="198"/>
      <c r="Z217" s="198"/>
    </row>
    <row r="218" spans="1:26">
      <c r="A218" s="198"/>
      <c r="B218" s="943"/>
      <c r="C218" s="944"/>
      <c r="D218" s="923"/>
      <c r="E218" s="944"/>
      <c r="F218" s="200"/>
      <c r="G218" s="198"/>
      <c r="H218" s="198"/>
      <c r="I218" s="198"/>
      <c r="J218" s="198"/>
      <c r="K218" s="198"/>
      <c r="L218" s="198"/>
      <c r="M218" s="198"/>
      <c r="N218" s="198"/>
      <c r="O218" s="198"/>
      <c r="P218" s="198"/>
      <c r="Q218" s="198"/>
      <c r="R218" s="198"/>
      <c r="S218" s="198"/>
      <c r="T218" s="198"/>
      <c r="U218" s="198"/>
      <c r="V218" s="198"/>
      <c r="W218" s="198"/>
      <c r="X218" s="198"/>
      <c r="Y218" s="198"/>
      <c r="Z218" s="198"/>
    </row>
    <row r="219" spans="1:26">
      <c r="A219" s="198"/>
      <c r="B219" s="943"/>
      <c r="C219" s="944"/>
      <c r="D219" s="923"/>
      <c r="E219" s="944"/>
      <c r="F219" s="200"/>
      <c r="G219" s="198"/>
      <c r="H219" s="198"/>
      <c r="I219" s="198"/>
      <c r="J219" s="198"/>
      <c r="K219" s="198"/>
      <c r="L219" s="198"/>
      <c r="M219" s="198"/>
      <c r="N219" s="198"/>
      <c r="O219" s="198"/>
      <c r="P219" s="198"/>
      <c r="Q219" s="198"/>
      <c r="R219" s="198"/>
      <c r="S219" s="198"/>
      <c r="T219" s="198"/>
      <c r="U219" s="198"/>
      <c r="V219" s="198"/>
      <c r="W219" s="198"/>
      <c r="X219" s="198"/>
      <c r="Y219" s="198"/>
      <c r="Z219" s="198"/>
    </row>
    <row r="220" spans="1:26">
      <c r="A220" s="198"/>
      <c r="B220" s="943"/>
      <c r="C220" s="944"/>
      <c r="D220" s="923"/>
      <c r="E220" s="944"/>
      <c r="F220" s="200"/>
      <c r="G220" s="198"/>
      <c r="H220" s="198"/>
      <c r="I220" s="198"/>
      <c r="J220" s="198"/>
      <c r="K220" s="198"/>
      <c r="L220" s="198"/>
      <c r="M220" s="198"/>
      <c r="N220" s="198"/>
      <c r="O220" s="198"/>
      <c r="P220" s="198"/>
      <c r="Q220" s="198"/>
      <c r="R220" s="198"/>
      <c r="S220" s="198"/>
      <c r="T220" s="198"/>
      <c r="U220" s="198"/>
      <c r="V220" s="198"/>
      <c r="W220" s="198"/>
      <c r="X220" s="198"/>
      <c r="Y220" s="198"/>
      <c r="Z220" s="198"/>
    </row>
    <row r="221" spans="1:26">
      <c r="A221" s="198"/>
      <c r="B221" s="943"/>
      <c r="C221" s="944"/>
      <c r="D221" s="923"/>
      <c r="E221" s="944"/>
      <c r="F221" s="200"/>
      <c r="G221" s="198"/>
      <c r="H221" s="198"/>
      <c r="I221" s="198"/>
      <c r="J221" s="198"/>
      <c r="K221" s="198"/>
      <c r="L221" s="198"/>
      <c r="M221" s="198"/>
      <c r="N221" s="198"/>
      <c r="O221" s="198"/>
      <c r="P221" s="198"/>
      <c r="Q221" s="198"/>
      <c r="R221" s="198"/>
      <c r="S221" s="198"/>
      <c r="T221" s="198"/>
      <c r="U221" s="198"/>
      <c r="V221" s="198"/>
      <c r="W221" s="198"/>
      <c r="X221" s="198"/>
      <c r="Y221" s="198"/>
      <c r="Z221" s="198"/>
    </row>
    <row r="222" spans="1:26">
      <c r="A222" s="198"/>
      <c r="B222" s="943"/>
      <c r="C222" s="944"/>
      <c r="D222" s="923"/>
      <c r="E222" s="944"/>
      <c r="F222" s="200"/>
      <c r="G222" s="198"/>
      <c r="H222" s="198"/>
      <c r="I222" s="198"/>
      <c r="J222" s="198"/>
      <c r="K222" s="198"/>
      <c r="L222" s="198"/>
      <c r="M222" s="198"/>
      <c r="N222" s="198"/>
      <c r="O222" s="198"/>
      <c r="P222" s="198"/>
      <c r="Q222" s="198"/>
      <c r="R222" s="198"/>
      <c r="S222" s="198"/>
      <c r="T222" s="198"/>
      <c r="U222" s="198"/>
      <c r="V222" s="198"/>
      <c r="W222" s="198"/>
      <c r="X222" s="198"/>
      <c r="Y222" s="198"/>
      <c r="Z222" s="198"/>
    </row>
    <row r="223" spans="1:26">
      <c r="A223" s="198"/>
      <c r="B223" s="943"/>
      <c r="C223" s="944"/>
      <c r="D223" s="923"/>
      <c r="E223" s="944"/>
      <c r="F223" s="200"/>
      <c r="G223" s="198"/>
      <c r="H223" s="198"/>
      <c r="I223" s="198"/>
      <c r="J223" s="198"/>
      <c r="K223" s="198"/>
      <c r="L223" s="198"/>
      <c r="M223" s="198"/>
      <c r="N223" s="198"/>
      <c r="O223" s="198"/>
      <c r="P223" s="198"/>
      <c r="Q223" s="198"/>
      <c r="R223" s="198"/>
      <c r="S223" s="198"/>
      <c r="T223" s="198"/>
      <c r="U223" s="198"/>
      <c r="V223" s="198"/>
      <c r="W223" s="198"/>
      <c r="X223" s="198"/>
      <c r="Y223" s="198"/>
      <c r="Z223" s="198"/>
    </row>
    <row r="224" spans="1:26">
      <c r="A224" s="198"/>
      <c r="B224" s="943"/>
      <c r="C224" s="944"/>
      <c r="D224" s="923"/>
      <c r="E224" s="944"/>
      <c r="F224" s="200"/>
      <c r="G224" s="198"/>
      <c r="H224" s="198"/>
      <c r="I224" s="198"/>
      <c r="J224" s="198"/>
      <c r="K224" s="198"/>
      <c r="L224" s="198"/>
      <c r="M224" s="198"/>
      <c r="N224" s="198"/>
      <c r="O224" s="198"/>
      <c r="P224" s="198"/>
      <c r="Q224" s="198"/>
      <c r="R224" s="198"/>
      <c r="S224" s="198"/>
      <c r="T224" s="198"/>
      <c r="U224" s="198"/>
      <c r="V224" s="198"/>
      <c r="W224" s="198"/>
      <c r="X224" s="198"/>
      <c r="Y224" s="198"/>
      <c r="Z224" s="198"/>
    </row>
    <row r="225" spans="1:26">
      <c r="A225" s="198"/>
      <c r="B225" s="943"/>
      <c r="C225" s="944"/>
      <c r="D225" s="923"/>
      <c r="E225" s="944"/>
      <c r="F225" s="200"/>
      <c r="G225" s="198"/>
      <c r="H225" s="198"/>
      <c r="I225" s="198"/>
      <c r="J225" s="198"/>
      <c r="K225" s="198"/>
      <c r="L225" s="198"/>
      <c r="M225" s="198"/>
      <c r="N225" s="198"/>
      <c r="O225" s="198"/>
      <c r="P225" s="198"/>
      <c r="Q225" s="198"/>
      <c r="R225" s="198"/>
      <c r="S225" s="198"/>
      <c r="T225" s="198"/>
      <c r="U225" s="198"/>
      <c r="V225" s="198"/>
      <c r="W225" s="198"/>
      <c r="X225" s="198"/>
      <c r="Y225" s="198"/>
      <c r="Z225" s="198"/>
    </row>
    <row r="226" spans="1:26">
      <c r="A226" s="198"/>
      <c r="B226" s="943"/>
      <c r="C226" s="944"/>
      <c r="D226" s="923"/>
      <c r="E226" s="944"/>
      <c r="F226" s="200"/>
      <c r="G226" s="198"/>
      <c r="H226" s="198"/>
      <c r="I226" s="198"/>
      <c r="J226" s="198"/>
      <c r="K226" s="198"/>
      <c r="L226" s="198"/>
      <c r="M226" s="198"/>
      <c r="N226" s="198"/>
      <c r="O226" s="198"/>
      <c r="P226" s="198"/>
      <c r="Q226" s="198"/>
      <c r="R226" s="198"/>
      <c r="S226" s="198"/>
      <c r="T226" s="198"/>
      <c r="U226" s="198"/>
      <c r="V226" s="198"/>
      <c r="W226" s="198"/>
      <c r="X226" s="198"/>
      <c r="Y226" s="198"/>
      <c r="Z226" s="198"/>
    </row>
    <row r="227" spans="1:26">
      <c r="A227" s="198"/>
      <c r="B227" s="943"/>
      <c r="C227" s="944"/>
      <c r="D227" s="923"/>
      <c r="E227" s="944"/>
      <c r="F227" s="200"/>
      <c r="G227" s="198"/>
      <c r="H227" s="198"/>
      <c r="I227" s="198"/>
      <c r="J227" s="198"/>
      <c r="K227" s="198"/>
      <c r="L227" s="198"/>
      <c r="M227" s="198"/>
      <c r="N227" s="198"/>
      <c r="O227" s="198"/>
      <c r="P227" s="198"/>
      <c r="Q227" s="198"/>
      <c r="R227" s="198"/>
      <c r="S227" s="198"/>
      <c r="T227" s="198"/>
      <c r="U227" s="198"/>
      <c r="V227" s="198"/>
      <c r="W227" s="198"/>
      <c r="X227" s="198"/>
      <c r="Y227" s="198"/>
      <c r="Z227" s="198"/>
    </row>
    <row r="228" spans="1:26">
      <c r="A228" s="198"/>
      <c r="B228" s="943"/>
      <c r="C228" s="944"/>
      <c r="D228" s="923"/>
      <c r="E228" s="944"/>
      <c r="F228" s="200"/>
      <c r="G228" s="198"/>
      <c r="H228" s="198"/>
      <c r="I228" s="198"/>
      <c r="J228" s="198"/>
      <c r="K228" s="198"/>
      <c r="L228" s="198"/>
      <c r="M228" s="198"/>
      <c r="N228" s="198"/>
      <c r="O228" s="198"/>
      <c r="P228" s="198"/>
      <c r="Q228" s="198"/>
      <c r="R228" s="198"/>
      <c r="S228" s="198"/>
      <c r="T228" s="198"/>
      <c r="U228" s="198"/>
      <c r="V228" s="198"/>
      <c r="W228" s="198"/>
      <c r="X228" s="198"/>
      <c r="Y228" s="198"/>
      <c r="Z228" s="198"/>
    </row>
    <row r="229" spans="1:26">
      <c r="A229" s="198"/>
      <c r="B229" s="943"/>
      <c r="C229" s="944"/>
      <c r="D229" s="923"/>
      <c r="E229" s="944"/>
      <c r="F229" s="200"/>
      <c r="G229" s="198"/>
      <c r="H229" s="198"/>
      <c r="I229" s="198"/>
      <c r="J229" s="198"/>
      <c r="K229" s="198"/>
      <c r="L229" s="198"/>
      <c r="M229" s="198"/>
      <c r="N229" s="198"/>
      <c r="O229" s="198"/>
      <c r="P229" s="198"/>
      <c r="Q229" s="198"/>
      <c r="R229" s="198"/>
      <c r="S229" s="198"/>
      <c r="T229" s="198"/>
      <c r="U229" s="198"/>
      <c r="V229" s="198"/>
      <c r="W229" s="198"/>
      <c r="X229" s="198"/>
      <c r="Y229" s="198"/>
      <c r="Z229" s="198"/>
    </row>
    <row r="230" spans="1:26">
      <c r="A230" s="198"/>
      <c r="B230" s="943"/>
      <c r="C230" s="944"/>
      <c r="D230" s="923"/>
      <c r="E230" s="944"/>
      <c r="F230" s="200"/>
      <c r="G230" s="198"/>
      <c r="H230" s="198"/>
      <c r="I230" s="198"/>
      <c r="J230" s="198"/>
      <c r="K230" s="198"/>
      <c r="L230" s="198"/>
      <c r="M230" s="198"/>
      <c r="N230" s="198"/>
      <c r="O230" s="198"/>
      <c r="P230" s="198"/>
      <c r="Q230" s="198"/>
      <c r="R230" s="198"/>
      <c r="S230" s="198"/>
      <c r="T230" s="198"/>
      <c r="U230" s="198"/>
      <c r="V230" s="198"/>
      <c r="W230" s="198"/>
      <c r="X230" s="198"/>
      <c r="Y230" s="198"/>
      <c r="Z230" s="198"/>
    </row>
    <row r="231" spans="1:26">
      <c r="A231" s="198"/>
      <c r="B231" s="943"/>
      <c r="C231" s="944"/>
      <c r="D231" s="923"/>
      <c r="E231" s="944"/>
      <c r="F231" s="200"/>
      <c r="G231" s="198"/>
      <c r="H231" s="198"/>
      <c r="I231" s="198"/>
      <c r="J231" s="198"/>
      <c r="K231" s="198"/>
      <c r="L231" s="198"/>
      <c r="M231" s="198"/>
      <c r="N231" s="198"/>
      <c r="O231" s="198"/>
      <c r="P231" s="198"/>
      <c r="Q231" s="198"/>
      <c r="R231" s="198"/>
      <c r="S231" s="198"/>
      <c r="T231" s="198"/>
      <c r="U231" s="198"/>
      <c r="V231" s="198"/>
      <c r="W231" s="198"/>
      <c r="X231" s="198"/>
      <c r="Y231" s="198"/>
      <c r="Z231" s="198"/>
    </row>
    <row r="232" spans="1:26">
      <c r="A232" s="198"/>
      <c r="B232" s="943"/>
      <c r="C232" s="944"/>
      <c r="D232" s="923"/>
      <c r="E232" s="944"/>
      <c r="F232" s="200"/>
      <c r="G232" s="198"/>
      <c r="H232" s="198"/>
      <c r="I232" s="198"/>
      <c r="J232" s="198"/>
      <c r="K232" s="198"/>
      <c r="L232" s="198"/>
      <c r="M232" s="198"/>
      <c r="N232" s="198"/>
      <c r="O232" s="198"/>
      <c r="P232" s="198"/>
      <c r="Q232" s="198"/>
      <c r="R232" s="198"/>
      <c r="S232" s="198"/>
      <c r="T232" s="198"/>
      <c r="U232" s="198"/>
      <c r="V232" s="198"/>
      <c r="W232" s="198"/>
      <c r="X232" s="198"/>
      <c r="Y232" s="198"/>
      <c r="Z232" s="198"/>
    </row>
    <row r="233" spans="1:26">
      <c r="A233" s="198"/>
      <c r="B233" s="943"/>
      <c r="C233" s="944"/>
      <c r="D233" s="923"/>
      <c r="E233" s="944"/>
      <c r="F233" s="200"/>
      <c r="G233" s="198"/>
      <c r="H233" s="198"/>
      <c r="I233" s="198"/>
      <c r="J233" s="198"/>
      <c r="K233" s="198"/>
      <c r="L233" s="198"/>
      <c r="M233" s="198"/>
      <c r="N233" s="198"/>
      <c r="O233" s="198"/>
      <c r="P233" s="198"/>
      <c r="Q233" s="198"/>
      <c r="R233" s="198"/>
      <c r="S233" s="198"/>
      <c r="T233" s="198"/>
      <c r="U233" s="198"/>
      <c r="V233" s="198"/>
      <c r="W233" s="198"/>
      <c r="X233" s="198"/>
      <c r="Y233" s="198"/>
      <c r="Z233" s="198"/>
    </row>
    <row r="234" spans="1:26">
      <c r="A234" s="198"/>
      <c r="B234" s="943"/>
      <c r="C234" s="944"/>
      <c r="D234" s="923"/>
      <c r="E234" s="944"/>
      <c r="F234" s="200"/>
      <c r="G234" s="198"/>
      <c r="H234" s="198"/>
      <c r="I234" s="198"/>
      <c r="J234" s="198"/>
      <c r="K234" s="198"/>
      <c r="L234" s="198"/>
      <c r="M234" s="198"/>
      <c r="N234" s="198"/>
      <c r="O234" s="198"/>
      <c r="P234" s="198"/>
      <c r="Q234" s="198"/>
      <c r="R234" s="198"/>
      <c r="S234" s="198"/>
      <c r="T234" s="198"/>
      <c r="U234" s="198"/>
      <c r="V234" s="198"/>
      <c r="W234" s="198"/>
      <c r="X234" s="198"/>
      <c r="Y234" s="198"/>
      <c r="Z234" s="198"/>
    </row>
    <row r="235" spans="1:26">
      <c r="A235" s="198"/>
      <c r="B235" s="943"/>
      <c r="C235" s="944"/>
      <c r="D235" s="923"/>
      <c r="E235" s="944"/>
      <c r="F235" s="200"/>
      <c r="G235" s="198"/>
      <c r="H235" s="198"/>
      <c r="I235" s="198"/>
      <c r="J235" s="198"/>
      <c r="K235" s="198"/>
      <c r="L235" s="198"/>
      <c r="M235" s="198"/>
      <c r="N235" s="198"/>
      <c r="O235" s="198"/>
      <c r="P235" s="198"/>
      <c r="Q235" s="198"/>
      <c r="R235" s="198"/>
      <c r="S235" s="198"/>
      <c r="T235" s="198"/>
      <c r="U235" s="198"/>
      <c r="V235" s="198"/>
      <c r="W235" s="198"/>
      <c r="X235" s="198"/>
      <c r="Y235" s="198"/>
      <c r="Z235" s="198"/>
    </row>
    <row r="236" spans="1:26">
      <c r="A236" s="198"/>
      <c r="B236" s="943"/>
      <c r="C236" s="944"/>
      <c r="D236" s="923"/>
      <c r="E236" s="944"/>
      <c r="F236" s="200"/>
      <c r="G236" s="198"/>
      <c r="H236" s="198"/>
      <c r="I236" s="198"/>
      <c r="J236" s="198"/>
      <c r="K236" s="198"/>
      <c r="L236" s="198"/>
      <c r="M236" s="198"/>
      <c r="N236" s="198"/>
      <c r="O236" s="198"/>
      <c r="P236" s="198"/>
      <c r="Q236" s="198"/>
      <c r="R236" s="198"/>
      <c r="S236" s="198"/>
      <c r="T236" s="198"/>
      <c r="U236" s="198"/>
      <c r="V236" s="198"/>
      <c r="W236" s="198"/>
      <c r="X236" s="198"/>
      <c r="Y236" s="198"/>
      <c r="Z236" s="198"/>
    </row>
    <row r="237" spans="1:26">
      <c r="A237" s="198"/>
      <c r="B237" s="943"/>
      <c r="C237" s="944"/>
      <c r="D237" s="923"/>
      <c r="E237" s="944"/>
      <c r="F237" s="200"/>
      <c r="G237" s="198"/>
      <c r="H237" s="198"/>
      <c r="I237" s="198"/>
      <c r="J237" s="198"/>
      <c r="K237" s="198"/>
      <c r="L237" s="198"/>
      <c r="M237" s="198"/>
      <c r="N237" s="198"/>
      <c r="O237" s="198"/>
      <c r="P237" s="198"/>
      <c r="Q237" s="198"/>
      <c r="R237" s="198"/>
      <c r="S237" s="198"/>
      <c r="T237" s="198"/>
      <c r="U237" s="198"/>
      <c r="V237" s="198"/>
      <c r="W237" s="198"/>
      <c r="X237" s="198"/>
      <c r="Y237" s="198"/>
      <c r="Z237" s="198"/>
    </row>
    <row r="238" spans="1:26">
      <c r="A238" s="198"/>
      <c r="B238" s="943"/>
      <c r="C238" s="944"/>
      <c r="D238" s="923"/>
      <c r="E238" s="944"/>
      <c r="F238" s="200"/>
      <c r="G238" s="198"/>
      <c r="H238" s="198"/>
      <c r="I238" s="198"/>
      <c r="J238" s="198"/>
      <c r="K238" s="198"/>
      <c r="L238" s="198"/>
      <c r="M238" s="198"/>
      <c r="N238" s="198"/>
      <c r="O238" s="198"/>
      <c r="P238" s="198"/>
      <c r="Q238" s="198"/>
      <c r="R238" s="198"/>
      <c r="S238" s="198"/>
      <c r="T238" s="198"/>
      <c r="U238" s="198"/>
      <c r="V238" s="198"/>
      <c r="W238" s="198"/>
      <c r="X238" s="198"/>
      <c r="Y238" s="198"/>
      <c r="Z238" s="198"/>
    </row>
    <row r="239" spans="1:26">
      <c r="A239" s="198"/>
      <c r="B239" s="943"/>
      <c r="C239" s="944"/>
      <c r="D239" s="923"/>
      <c r="E239" s="944"/>
      <c r="F239" s="200"/>
      <c r="G239" s="198"/>
      <c r="H239" s="198"/>
      <c r="I239" s="198"/>
      <c r="J239" s="198"/>
      <c r="K239" s="198"/>
      <c r="L239" s="198"/>
      <c r="M239" s="198"/>
      <c r="N239" s="198"/>
      <c r="O239" s="198"/>
      <c r="P239" s="198"/>
      <c r="Q239" s="198"/>
      <c r="R239" s="198"/>
      <c r="S239" s="198"/>
      <c r="T239" s="198"/>
      <c r="U239" s="198"/>
      <c r="V239" s="198"/>
      <c r="W239" s="198"/>
      <c r="X239" s="198"/>
      <c r="Y239" s="198"/>
      <c r="Z239" s="198"/>
    </row>
    <row r="240" spans="1:26">
      <c r="A240" s="198"/>
      <c r="B240" s="943"/>
      <c r="C240" s="944"/>
      <c r="D240" s="923"/>
      <c r="E240" s="944"/>
      <c r="F240" s="200"/>
      <c r="G240" s="198"/>
      <c r="H240" s="198"/>
      <c r="I240" s="198"/>
      <c r="J240" s="198"/>
      <c r="K240" s="198"/>
      <c r="L240" s="198"/>
      <c r="M240" s="198"/>
      <c r="N240" s="198"/>
      <c r="O240" s="198"/>
      <c r="P240" s="198"/>
      <c r="Q240" s="198"/>
      <c r="R240" s="198"/>
      <c r="S240" s="198"/>
      <c r="T240" s="198"/>
      <c r="U240" s="198"/>
      <c r="V240" s="198"/>
      <c r="W240" s="198"/>
      <c r="X240" s="198"/>
      <c r="Y240" s="198"/>
      <c r="Z240" s="198"/>
    </row>
    <row r="241" spans="1:26">
      <c r="A241" s="198"/>
      <c r="B241" s="943"/>
      <c r="C241" s="944"/>
      <c r="D241" s="923"/>
      <c r="E241" s="944"/>
      <c r="F241" s="200"/>
      <c r="G241" s="198"/>
      <c r="H241" s="198"/>
      <c r="I241" s="198"/>
      <c r="J241" s="198"/>
      <c r="K241" s="198"/>
      <c r="L241" s="198"/>
      <c r="M241" s="198"/>
      <c r="N241" s="198"/>
      <c r="O241" s="198"/>
      <c r="P241" s="198"/>
      <c r="Q241" s="198"/>
      <c r="R241" s="198"/>
      <c r="S241" s="198"/>
      <c r="T241" s="198"/>
      <c r="U241" s="198"/>
      <c r="V241" s="198"/>
      <c r="W241" s="198"/>
      <c r="X241" s="198"/>
      <c r="Y241" s="198"/>
      <c r="Z241" s="198"/>
    </row>
    <row r="242" spans="1:26">
      <c r="A242" s="198"/>
      <c r="B242" s="943"/>
      <c r="C242" s="944"/>
      <c r="D242" s="923"/>
      <c r="E242" s="944"/>
      <c r="F242" s="200"/>
      <c r="G242" s="198"/>
      <c r="H242" s="198"/>
      <c r="I242" s="198"/>
      <c r="J242" s="198"/>
      <c r="K242" s="198"/>
      <c r="L242" s="198"/>
      <c r="M242" s="198"/>
      <c r="N242" s="198"/>
      <c r="O242" s="198"/>
      <c r="P242" s="198"/>
      <c r="Q242" s="198"/>
      <c r="R242" s="198"/>
      <c r="S242" s="198"/>
      <c r="T242" s="198"/>
      <c r="U242" s="198"/>
      <c r="V242" s="198"/>
      <c r="W242" s="198"/>
      <c r="X242" s="198"/>
      <c r="Y242" s="198"/>
      <c r="Z242" s="198"/>
    </row>
    <row r="243" spans="1:26">
      <c r="A243" s="198"/>
      <c r="B243" s="943"/>
      <c r="C243" s="944"/>
      <c r="D243" s="923"/>
      <c r="E243" s="944"/>
      <c r="F243" s="200"/>
      <c r="G243" s="198"/>
      <c r="H243" s="198"/>
      <c r="I243" s="198"/>
      <c r="J243" s="198"/>
      <c r="K243" s="198"/>
      <c r="L243" s="198"/>
      <c r="M243" s="198"/>
      <c r="N243" s="198"/>
      <c r="O243" s="198"/>
      <c r="P243" s="198"/>
      <c r="Q243" s="198"/>
      <c r="R243" s="198"/>
      <c r="S243" s="198"/>
      <c r="T243" s="198"/>
      <c r="U243" s="198"/>
      <c r="V243" s="198"/>
      <c r="W243" s="198"/>
      <c r="X243" s="198"/>
      <c r="Y243" s="198"/>
      <c r="Z243" s="198"/>
    </row>
    <row r="244" spans="1:26">
      <c r="A244" s="198"/>
      <c r="B244" s="943"/>
      <c r="C244" s="944"/>
      <c r="D244" s="923"/>
      <c r="E244" s="944"/>
      <c r="F244" s="200"/>
      <c r="G244" s="198"/>
      <c r="H244" s="198"/>
      <c r="I244" s="198"/>
      <c r="J244" s="198"/>
      <c r="K244" s="198"/>
      <c r="L244" s="198"/>
      <c r="M244" s="198"/>
      <c r="N244" s="198"/>
      <c r="O244" s="198"/>
      <c r="P244" s="198"/>
      <c r="Q244" s="198"/>
      <c r="R244" s="198"/>
      <c r="S244" s="198"/>
      <c r="T244" s="198"/>
      <c r="U244" s="198"/>
      <c r="V244" s="198"/>
      <c r="W244" s="198"/>
      <c r="X244" s="198"/>
      <c r="Y244" s="198"/>
      <c r="Z244" s="198"/>
    </row>
    <row r="245" spans="1:26">
      <c r="A245" s="198"/>
      <c r="B245" s="943"/>
      <c r="C245" s="944"/>
      <c r="D245" s="923"/>
      <c r="E245" s="944"/>
      <c r="F245" s="200"/>
      <c r="G245" s="198"/>
      <c r="H245" s="198"/>
      <c r="I245" s="198"/>
      <c r="J245" s="198"/>
      <c r="K245" s="198"/>
      <c r="L245" s="198"/>
      <c r="M245" s="198"/>
      <c r="N245" s="198"/>
      <c r="O245" s="198"/>
      <c r="P245" s="198"/>
      <c r="Q245" s="198"/>
      <c r="R245" s="198"/>
      <c r="S245" s="198"/>
      <c r="T245" s="198"/>
      <c r="U245" s="198"/>
      <c r="V245" s="198"/>
      <c r="W245" s="198"/>
      <c r="X245" s="198"/>
      <c r="Y245" s="198"/>
      <c r="Z245" s="198"/>
    </row>
    <row r="246" spans="1:26">
      <c r="A246" s="198"/>
      <c r="B246" s="943"/>
      <c r="C246" s="944"/>
      <c r="D246" s="923"/>
      <c r="E246" s="944"/>
      <c r="F246" s="200"/>
      <c r="G246" s="198"/>
      <c r="H246" s="198"/>
      <c r="I246" s="198"/>
      <c r="J246" s="198"/>
      <c r="K246" s="198"/>
      <c r="L246" s="198"/>
      <c r="M246" s="198"/>
      <c r="N246" s="198"/>
      <c r="O246" s="198"/>
      <c r="P246" s="198"/>
      <c r="Q246" s="198"/>
      <c r="R246" s="198"/>
      <c r="S246" s="198"/>
      <c r="T246" s="198"/>
      <c r="U246" s="198"/>
      <c r="V246" s="198"/>
      <c r="W246" s="198"/>
      <c r="X246" s="198"/>
      <c r="Y246" s="198"/>
      <c r="Z246" s="198"/>
    </row>
    <row r="247" spans="1:26">
      <c r="A247" s="198"/>
      <c r="B247" s="943"/>
      <c r="C247" s="944"/>
      <c r="D247" s="923"/>
      <c r="E247" s="944"/>
      <c r="F247" s="200"/>
      <c r="G247" s="198"/>
      <c r="H247" s="198"/>
      <c r="I247" s="198"/>
      <c r="J247" s="198"/>
      <c r="K247" s="198"/>
      <c r="L247" s="198"/>
      <c r="M247" s="198"/>
      <c r="N247" s="198"/>
      <c r="O247" s="198"/>
      <c r="P247" s="198"/>
      <c r="Q247" s="198"/>
      <c r="R247" s="198"/>
      <c r="S247" s="198"/>
      <c r="T247" s="198"/>
      <c r="U247" s="198"/>
      <c r="V247" s="198"/>
      <c r="W247" s="198"/>
      <c r="X247" s="198"/>
      <c r="Y247" s="198"/>
      <c r="Z247" s="198"/>
    </row>
    <row r="248" spans="1:26">
      <c r="A248" s="198"/>
      <c r="B248" s="943"/>
      <c r="C248" s="944"/>
      <c r="D248" s="923"/>
      <c r="E248" s="944"/>
      <c r="F248" s="200"/>
      <c r="G248" s="198"/>
      <c r="H248" s="198"/>
      <c r="I248" s="198"/>
      <c r="J248" s="198"/>
      <c r="K248" s="198"/>
      <c r="L248" s="198"/>
      <c r="M248" s="198"/>
      <c r="N248" s="198"/>
      <c r="O248" s="198"/>
      <c r="P248" s="198"/>
      <c r="Q248" s="198"/>
      <c r="R248" s="198"/>
      <c r="S248" s="198"/>
      <c r="T248" s="198"/>
      <c r="U248" s="198"/>
      <c r="V248" s="198"/>
      <c r="W248" s="198"/>
      <c r="X248" s="198"/>
      <c r="Y248" s="198"/>
      <c r="Z248" s="198"/>
    </row>
    <row r="249" spans="1:26">
      <c r="A249" s="198"/>
      <c r="B249" s="943"/>
      <c r="C249" s="944"/>
      <c r="D249" s="923"/>
      <c r="E249" s="944"/>
      <c r="F249" s="200"/>
      <c r="G249" s="198"/>
      <c r="H249" s="198"/>
      <c r="I249" s="198"/>
      <c r="J249" s="198"/>
      <c r="K249" s="198"/>
      <c r="L249" s="198"/>
      <c r="M249" s="198"/>
      <c r="N249" s="198"/>
      <c r="O249" s="198"/>
      <c r="P249" s="198"/>
      <c r="Q249" s="198"/>
      <c r="R249" s="198"/>
      <c r="S249" s="198"/>
      <c r="T249" s="198"/>
      <c r="U249" s="198"/>
      <c r="V249" s="198"/>
      <c r="W249" s="198"/>
      <c r="X249" s="198"/>
      <c r="Y249" s="198"/>
      <c r="Z249" s="198"/>
    </row>
    <row r="250" spans="1:26">
      <c r="A250" s="198"/>
      <c r="B250" s="943"/>
      <c r="C250" s="944"/>
      <c r="D250" s="923"/>
      <c r="E250" s="944"/>
      <c r="F250" s="200"/>
      <c r="G250" s="198"/>
      <c r="H250" s="198"/>
      <c r="I250" s="198"/>
      <c r="J250" s="198"/>
      <c r="K250" s="198"/>
      <c r="L250" s="198"/>
      <c r="M250" s="198"/>
      <c r="N250" s="198"/>
      <c r="O250" s="198"/>
      <c r="P250" s="198"/>
      <c r="Q250" s="198"/>
      <c r="R250" s="198"/>
      <c r="S250" s="198"/>
      <c r="T250" s="198"/>
      <c r="U250" s="198"/>
      <c r="V250" s="198"/>
      <c r="W250" s="198"/>
      <c r="X250" s="198"/>
      <c r="Y250" s="198"/>
      <c r="Z250" s="198"/>
    </row>
    <row r="251" spans="1:26">
      <c r="A251" s="198"/>
      <c r="B251" s="943"/>
      <c r="C251" s="944"/>
      <c r="D251" s="923"/>
      <c r="E251" s="944"/>
      <c r="F251" s="200"/>
      <c r="G251" s="198"/>
      <c r="H251" s="198"/>
      <c r="I251" s="198"/>
      <c r="J251" s="198"/>
      <c r="K251" s="198"/>
      <c r="L251" s="198"/>
      <c r="M251" s="198"/>
      <c r="N251" s="198"/>
      <c r="O251" s="198"/>
      <c r="P251" s="198"/>
      <c r="Q251" s="198"/>
      <c r="R251" s="198"/>
      <c r="S251" s="198"/>
      <c r="T251" s="198"/>
      <c r="U251" s="198"/>
      <c r="V251" s="198"/>
      <c r="W251" s="198"/>
      <c r="X251" s="198"/>
      <c r="Y251" s="198"/>
      <c r="Z251" s="198"/>
    </row>
    <row r="252" spans="1:26">
      <c r="A252" s="198"/>
      <c r="B252" s="943"/>
      <c r="C252" s="944"/>
      <c r="D252" s="923"/>
      <c r="E252" s="944"/>
      <c r="F252" s="200"/>
      <c r="G252" s="198"/>
      <c r="H252" s="198"/>
      <c r="I252" s="198"/>
      <c r="J252" s="198"/>
      <c r="K252" s="198"/>
      <c r="L252" s="198"/>
      <c r="M252" s="198"/>
      <c r="N252" s="198"/>
      <c r="O252" s="198"/>
      <c r="P252" s="198"/>
      <c r="Q252" s="198"/>
      <c r="R252" s="198"/>
      <c r="S252" s="198"/>
      <c r="T252" s="198"/>
      <c r="U252" s="198"/>
      <c r="V252" s="198"/>
      <c r="W252" s="198"/>
      <c r="X252" s="198"/>
      <c r="Y252" s="198"/>
      <c r="Z252" s="198"/>
    </row>
    <row r="253" spans="1:26">
      <c r="A253" s="198"/>
      <c r="B253" s="943"/>
      <c r="C253" s="944"/>
      <c r="D253" s="923"/>
      <c r="E253" s="944"/>
      <c r="F253" s="200"/>
      <c r="G253" s="198"/>
      <c r="H253" s="198"/>
      <c r="I253" s="198"/>
      <c r="J253" s="198"/>
      <c r="K253" s="198"/>
      <c r="L253" s="198"/>
      <c r="M253" s="198"/>
      <c r="N253" s="198"/>
      <c r="O253" s="198"/>
      <c r="P253" s="198"/>
      <c r="Q253" s="198"/>
      <c r="R253" s="198"/>
      <c r="S253" s="198"/>
      <c r="T253" s="198"/>
      <c r="U253" s="198"/>
      <c r="V253" s="198"/>
      <c r="W253" s="198"/>
      <c r="X253" s="198"/>
      <c r="Y253" s="198"/>
      <c r="Z253" s="198"/>
    </row>
    <row r="254" spans="1:26">
      <c r="A254" s="198"/>
      <c r="B254" s="943"/>
      <c r="C254" s="944"/>
      <c r="D254" s="923"/>
      <c r="E254" s="944"/>
      <c r="F254" s="200"/>
      <c r="G254" s="198"/>
      <c r="H254" s="198"/>
      <c r="I254" s="198"/>
      <c r="J254" s="198"/>
      <c r="K254" s="198"/>
      <c r="L254" s="198"/>
      <c r="M254" s="198"/>
      <c r="N254" s="198"/>
      <c r="O254" s="198"/>
      <c r="P254" s="198"/>
      <c r="Q254" s="198"/>
      <c r="R254" s="198"/>
      <c r="S254" s="198"/>
      <c r="T254" s="198"/>
      <c r="U254" s="198"/>
      <c r="V254" s="198"/>
      <c r="W254" s="198"/>
      <c r="X254" s="198"/>
      <c r="Y254" s="198"/>
      <c r="Z254" s="198"/>
    </row>
    <row r="255" spans="1:26">
      <c r="A255" s="198"/>
      <c r="B255" s="943"/>
      <c r="C255" s="944"/>
      <c r="D255" s="923"/>
      <c r="E255" s="944"/>
      <c r="F255" s="200"/>
      <c r="G255" s="198"/>
      <c r="H255" s="198"/>
      <c r="I255" s="198"/>
      <c r="J255" s="198"/>
      <c r="K255" s="198"/>
      <c r="L255" s="198"/>
      <c r="M255" s="198"/>
      <c r="N255" s="198"/>
      <c r="O255" s="198"/>
      <c r="P255" s="198"/>
      <c r="Q255" s="198"/>
      <c r="R255" s="198"/>
      <c r="S255" s="198"/>
      <c r="T255" s="198"/>
      <c r="U255" s="198"/>
      <c r="V255" s="198"/>
      <c r="W255" s="198"/>
      <c r="X255" s="198"/>
      <c r="Y255" s="198"/>
      <c r="Z255" s="198"/>
    </row>
    <row r="256" spans="1:26">
      <c r="A256" s="198"/>
      <c r="B256" s="943"/>
      <c r="C256" s="944"/>
      <c r="D256" s="923"/>
      <c r="E256" s="944"/>
      <c r="F256" s="200"/>
      <c r="G256" s="198"/>
      <c r="H256" s="198"/>
      <c r="I256" s="198"/>
      <c r="J256" s="198"/>
      <c r="K256" s="198"/>
      <c r="L256" s="198"/>
      <c r="M256" s="198"/>
      <c r="N256" s="198"/>
      <c r="O256" s="198"/>
      <c r="P256" s="198"/>
      <c r="Q256" s="198"/>
      <c r="R256" s="198"/>
      <c r="S256" s="198"/>
      <c r="T256" s="198"/>
      <c r="U256" s="198"/>
      <c r="V256" s="198"/>
      <c r="W256" s="198"/>
      <c r="X256" s="198"/>
      <c r="Y256" s="198"/>
      <c r="Z256" s="198"/>
    </row>
    <row r="257" spans="1:26">
      <c r="A257" s="198"/>
      <c r="B257" s="943"/>
      <c r="C257" s="944"/>
      <c r="D257" s="923"/>
      <c r="E257" s="944"/>
      <c r="F257" s="200"/>
      <c r="G257" s="198"/>
      <c r="H257" s="198"/>
      <c r="I257" s="198"/>
      <c r="J257" s="198"/>
      <c r="K257" s="198"/>
      <c r="L257" s="198"/>
      <c r="M257" s="198"/>
      <c r="N257" s="198"/>
      <c r="O257" s="198"/>
      <c r="P257" s="198"/>
      <c r="Q257" s="198"/>
      <c r="R257" s="198"/>
      <c r="S257" s="198"/>
      <c r="T257" s="198"/>
      <c r="U257" s="198"/>
      <c r="V257" s="198"/>
      <c r="W257" s="198"/>
      <c r="X257" s="198"/>
      <c r="Y257" s="198"/>
      <c r="Z257" s="198"/>
    </row>
    <row r="258" spans="1:26">
      <c r="A258" s="198"/>
      <c r="B258" s="943"/>
      <c r="C258" s="944"/>
      <c r="D258" s="923"/>
      <c r="E258" s="944"/>
      <c r="F258" s="200"/>
      <c r="G258" s="198"/>
      <c r="H258" s="198"/>
      <c r="I258" s="198"/>
      <c r="J258" s="198"/>
      <c r="K258" s="198"/>
      <c r="L258" s="198"/>
      <c r="M258" s="198"/>
      <c r="N258" s="198"/>
      <c r="O258" s="198"/>
      <c r="P258" s="198"/>
      <c r="Q258" s="198"/>
      <c r="R258" s="198"/>
      <c r="S258" s="198"/>
      <c r="T258" s="198"/>
      <c r="U258" s="198"/>
      <c r="V258" s="198"/>
      <c r="W258" s="198"/>
      <c r="X258" s="198"/>
      <c r="Y258" s="198"/>
      <c r="Z258" s="198"/>
    </row>
    <row r="259" spans="1:26">
      <c r="A259" s="198"/>
      <c r="B259" s="943"/>
      <c r="C259" s="944"/>
      <c r="D259" s="923"/>
      <c r="E259" s="944"/>
      <c r="F259" s="200"/>
      <c r="G259" s="198"/>
      <c r="H259" s="198"/>
      <c r="I259" s="198"/>
      <c r="J259" s="198"/>
      <c r="K259" s="198"/>
      <c r="L259" s="198"/>
      <c r="M259" s="198"/>
      <c r="N259" s="198"/>
      <c r="O259" s="198"/>
      <c r="P259" s="198"/>
      <c r="Q259" s="198"/>
      <c r="R259" s="198"/>
      <c r="S259" s="198"/>
      <c r="T259" s="198"/>
      <c r="U259" s="198"/>
      <c r="V259" s="198"/>
      <c r="W259" s="198"/>
      <c r="X259" s="198"/>
      <c r="Y259" s="198"/>
      <c r="Z259" s="198"/>
    </row>
    <row r="260" spans="1:26">
      <c r="A260" s="198"/>
      <c r="B260" s="943"/>
      <c r="C260" s="944"/>
      <c r="D260" s="923"/>
      <c r="E260" s="944"/>
      <c r="F260" s="200"/>
      <c r="G260" s="198"/>
      <c r="H260" s="198"/>
      <c r="I260" s="198"/>
      <c r="J260" s="198"/>
      <c r="K260" s="198"/>
      <c r="L260" s="198"/>
      <c r="M260" s="198"/>
      <c r="N260" s="198"/>
      <c r="O260" s="198"/>
      <c r="P260" s="198"/>
      <c r="Q260" s="198"/>
      <c r="R260" s="198"/>
      <c r="S260" s="198"/>
      <c r="T260" s="198"/>
      <c r="U260" s="198"/>
      <c r="V260" s="198"/>
      <c r="W260" s="198"/>
      <c r="X260" s="198"/>
      <c r="Y260" s="198"/>
      <c r="Z260" s="198"/>
    </row>
    <row r="261" spans="1:26">
      <c r="A261" s="198"/>
      <c r="B261" s="943"/>
      <c r="C261" s="944"/>
      <c r="D261" s="923"/>
      <c r="E261" s="944"/>
      <c r="F261" s="200"/>
      <c r="G261" s="198"/>
      <c r="H261" s="198"/>
      <c r="I261" s="198"/>
      <c r="J261" s="198"/>
      <c r="K261" s="198"/>
      <c r="L261" s="198"/>
      <c r="M261" s="198"/>
      <c r="N261" s="198"/>
      <c r="O261" s="198"/>
      <c r="P261" s="198"/>
      <c r="Q261" s="198"/>
      <c r="R261" s="198"/>
      <c r="S261" s="198"/>
      <c r="T261" s="198"/>
      <c r="U261" s="198"/>
      <c r="V261" s="198"/>
      <c r="W261" s="198"/>
      <c r="X261" s="198"/>
      <c r="Y261" s="198"/>
      <c r="Z261" s="198"/>
    </row>
    <row r="262" spans="1:26">
      <c r="A262" s="198"/>
      <c r="B262" s="943"/>
      <c r="C262" s="944"/>
      <c r="D262" s="923"/>
      <c r="E262" s="944"/>
      <c r="F262" s="200"/>
      <c r="G262" s="198"/>
      <c r="H262" s="198"/>
      <c r="I262" s="198"/>
      <c r="J262" s="198"/>
      <c r="K262" s="198"/>
      <c r="L262" s="198"/>
      <c r="M262" s="198"/>
      <c r="N262" s="198"/>
      <c r="O262" s="198"/>
      <c r="P262" s="198"/>
      <c r="Q262" s="198"/>
      <c r="R262" s="198"/>
      <c r="S262" s="198"/>
      <c r="T262" s="198"/>
      <c r="U262" s="198"/>
      <c r="V262" s="198"/>
      <c r="W262" s="198"/>
      <c r="X262" s="198"/>
      <c r="Y262" s="198"/>
      <c r="Z262" s="198"/>
    </row>
    <row r="263" spans="1:26">
      <c r="A263" s="198"/>
      <c r="B263" s="943"/>
      <c r="C263" s="944"/>
      <c r="D263" s="923"/>
      <c r="E263" s="944"/>
      <c r="F263" s="200"/>
      <c r="G263" s="198"/>
      <c r="H263" s="198"/>
      <c r="I263" s="198"/>
      <c r="J263" s="198"/>
      <c r="K263" s="198"/>
      <c r="L263" s="198"/>
      <c r="M263" s="198"/>
      <c r="N263" s="198"/>
      <c r="O263" s="198"/>
      <c r="P263" s="198"/>
      <c r="Q263" s="198"/>
      <c r="R263" s="198"/>
      <c r="S263" s="198"/>
      <c r="T263" s="198"/>
      <c r="U263" s="198"/>
      <c r="V263" s="198"/>
      <c r="W263" s="198"/>
      <c r="X263" s="198"/>
      <c r="Y263" s="198"/>
      <c r="Z263" s="198"/>
    </row>
    <row r="264" spans="1:26">
      <c r="A264" s="198"/>
      <c r="B264" s="943"/>
      <c r="C264" s="944"/>
      <c r="D264" s="923"/>
      <c r="E264" s="944"/>
      <c r="F264" s="200"/>
      <c r="G264" s="198"/>
      <c r="H264" s="198"/>
      <c r="I264" s="198"/>
      <c r="J264" s="198"/>
      <c r="K264" s="198"/>
      <c r="L264" s="198"/>
      <c r="M264" s="198"/>
      <c r="N264" s="198"/>
      <c r="O264" s="198"/>
      <c r="P264" s="198"/>
      <c r="Q264" s="198"/>
      <c r="R264" s="198"/>
      <c r="S264" s="198"/>
      <c r="T264" s="198"/>
      <c r="U264" s="198"/>
      <c r="V264" s="198"/>
      <c r="W264" s="198"/>
      <c r="X264" s="198"/>
      <c r="Y264" s="198"/>
      <c r="Z264" s="198"/>
    </row>
    <row r="265" spans="1:26">
      <c r="A265" s="198"/>
      <c r="B265" s="943"/>
      <c r="C265" s="944"/>
      <c r="D265" s="923"/>
      <c r="E265" s="944"/>
      <c r="F265" s="200"/>
      <c r="G265" s="198"/>
      <c r="H265" s="198"/>
      <c r="I265" s="198"/>
      <c r="J265" s="198"/>
      <c r="K265" s="198"/>
      <c r="L265" s="198"/>
      <c r="M265" s="198"/>
      <c r="N265" s="198"/>
      <c r="O265" s="198"/>
      <c r="P265" s="198"/>
      <c r="Q265" s="198"/>
      <c r="R265" s="198"/>
      <c r="S265" s="198"/>
      <c r="T265" s="198"/>
      <c r="U265" s="198"/>
      <c r="V265" s="198"/>
      <c r="W265" s="198"/>
      <c r="X265" s="198"/>
      <c r="Y265" s="198"/>
      <c r="Z265" s="198"/>
    </row>
    <row r="266" spans="1:26">
      <c r="A266" s="198"/>
      <c r="B266" s="943"/>
      <c r="C266" s="944"/>
      <c r="D266" s="923"/>
      <c r="E266" s="944"/>
      <c r="F266" s="200"/>
      <c r="G266" s="198"/>
      <c r="H266" s="198"/>
      <c r="I266" s="198"/>
      <c r="J266" s="198"/>
      <c r="K266" s="198"/>
      <c r="L266" s="198"/>
      <c r="M266" s="198"/>
      <c r="N266" s="198"/>
      <c r="O266" s="198"/>
      <c r="P266" s="198"/>
      <c r="Q266" s="198"/>
      <c r="R266" s="198"/>
      <c r="S266" s="198"/>
      <c r="T266" s="198"/>
      <c r="U266" s="198"/>
      <c r="V266" s="198"/>
      <c r="W266" s="198"/>
      <c r="X266" s="198"/>
      <c r="Y266" s="198"/>
      <c r="Z266" s="198"/>
    </row>
    <row r="267" spans="1:26">
      <c r="A267" s="198"/>
      <c r="B267" s="943"/>
      <c r="C267" s="944"/>
      <c r="D267" s="923"/>
      <c r="E267" s="944"/>
      <c r="F267" s="200"/>
      <c r="G267" s="198"/>
      <c r="H267" s="198"/>
      <c r="I267" s="198"/>
      <c r="J267" s="198"/>
      <c r="K267" s="198"/>
      <c r="L267" s="198"/>
      <c r="M267" s="198"/>
      <c r="N267" s="198"/>
      <c r="O267" s="198"/>
      <c r="P267" s="198"/>
      <c r="Q267" s="198"/>
      <c r="R267" s="198"/>
      <c r="S267" s="198"/>
      <c r="T267" s="198"/>
      <c r="U267" s="198"/>
      <c r="V267" s="198"/>
      <c r="W267" s="198"/>
      <c r="X267" s="198"/>
      <c r="Y267" s="198"/>
      <c r="Z267" s="198"/>
    </row>
    <row r="268" spans="1:26">
      <c r="A268" s="198"/>
      <c r="B268" s="943"/>
      <c r="C268" s="944"/>
      <c r="D268" s="923"/>
      <c r="E268" s="944"/>
      <c r="F268" s="200"/>
      <c r="G268" s="198"/>
      <c r="H268" s="198"/>
      <c r="I268" s="198"/>
      <c r="J268" s="198"/>
      <c r="K268" s="198"/>
      <c r="L268" s="198"/>
      <c r="M268" s="198"/>
      <c r="N268" s="198"/>
      <c r="O268" s="198"/>
      <c r="P268" s="198"/>
      <c r="Q268" s="198"/>
      <c r="R268" s="198"/>
      <c r="S268" s="198"/>
      <c r="T268" s="198"/>
      <c r="U268" s="198"/>
      <c r="V268" s="198"/>
      <c r="W268" s="198"/>
      <c r="X268" s="198"/>
      <c r="Y268" s="198"/>
      <c r="Z268" s="198"/>
    </row>
    <row r="269" spans="1:26">
      <c r="A269" s="198"/>
      <c r="B269" s="943"/>
      <c r="C269" s="944"/>
      <c r="D269" s="923"/>
      <c r="E269" s="944"/>
      <c r="F269" s="200"/>
      <c r="G269" s="198"/>
      <c r="H269" s="198"/>
      <c r="I269" s="198"/>
      <c r="J269" s="198"/>
      <c r="K269" s="198"/>
      <c r="L269" s="198"/>
      <c r="M269" s="198"/>
      <c r="N269" s="198"/>
      <c r="O269" s="198"/>
      <c r="P269" s="198"/>
      <c r="Q269" s="198"/>
      <c r="R269" s="198"/>
      <c r="S269" s="198"/>
      <c r="T269" s="198"/>
      <c r="U269" s="198"/>
      <c r="V269" s="198"/>
      <c r="W269" s="198"/>
      <c r="X269" s="198"/>
      <c r="Y269" s="198"/>
      <c r="Z269" s="198"/>
    </row>
    <row r="270" spans="1:26">
      <c r="A270" s="198"/>
      <c r="B270" s="943"/>
      <c r="C270" s="944"/>
      <c r="D270" s="923"/>
      <c r="E270" s="944"/>
      <c r="F270" s="200"/>
      <c r="G270" s="198"/>
      <c r="H270" s="198"/>
      <c r="I270" s="198"/>
      <c r="J270" s="198"/>
      <c r="K270" s="198"/>
      <c r="L270" s="198"/>
      <c r="M270" s="198"/>
      <c r="N270" s="198"/>
      <c r="O270" s="198"/>
      <c r="P270" s="198"/>
      <c r="Q270" s="198"/>
      <c r="R270" s="198"/>
      <c r="S270" s="198"/>
      <c r="T270" s="198"/>
      <c r="U270" s="198"/>
      <c r="V270" s="198"/>
      <c r="W270" s="198"/>
      <c r="X270" s="198"/>
      <c r="Y270" s="198"/>
      <c r="Z270" s="198"/>
    </row>
    <row r="271" spans="1:26">
      <c r="A271" s="198"/>
      <c r="B271" s="943"/>
      <c r="C271" s="944"/>
      <c r="D271" s="923"/>
      <c r="E271" s="944"/>
      <c r="F271" s="200"/>
      <c r="G271" s="198"/>
      <c r="H271" s="198"/>
      <c r="I271" s="198"/>
      <c r="J271" s="198"/>
      <c r="K271" s="198"/>
      <c r="L271" s="198"/>
      <c r="M271" s="198"/>
      <c r="N271" s="198"/>
      <c r="O271" s="198"/>
      <c r="P271" s="198"/>
      <c r="Q271" s="198"/>
      <c r="R271" s="198"/>
      <c r="S271" s="198"/>
      <c r="T271" s="198"/>
      <c r="U271" s="198"/>
      <c r="V271" s="198"/>
      <c r="W271" s="198"/>
      <c r="X271" s="198"/>
      <c r="Y271" s="198"/>
      <c r="Z271" s="198"/>
    </row>
    <row r="272" spans="1:26">
      <c r="A272" s="198"/>
      <c r="B272" s="943"/>
      <c r="C272" s="944"/>
      <c r="D272" s="923"/>
      <c r="E272" s="944"/>
      <c r="F272" s="200"/>
      <c r="G272" s="198"/>
      <c r="H272" s="198"/>
      <c r="I272" s="198"/>
      <c r="J272" s="198"/>
      <c r="K272" s="198"/>
      <c r="L272" s="198"/>
      <c r="M272" s="198"/>
      <c r="N272" s="198"/>
      <c r="O272" s="198"/>
      <c r="P272" s="198"/>
      <c r="Q272" s="198"/>
      <c r="R272" s="198"/>
      <c r="S272" s="198"/>
      <c r="T272" s="198"/>
      <c r="U272" s="198"/>
      <c r="V272" s="198"/>
      <c r="W272" s="198"/>
      <c r="X272" s="198"/>
      <c r="Y272" s="198"/>
      <c r="Z272" s="198"/>
    </row>
    <row r="273" spans="1:26">
      <c r="A273" s="198"/>
      <c r="B273" s="943"/>
      <c r="C273" s="944"/>
      <c r="D273" s="923"/>
      <c r="E273" s="944"/>
      <c r="F273" s="200"/>
      <c r="G273" s="198"/>
      <c r="H273" s="198"/>
      <c r="I273" s="198"/>
      <c r="J273" s="198"/>
      <c r="K273" s="198"/>
      <c r="L273" s="198"/>
      <c r="M273" s="198"/>
      <c r="N273" s="198"/>
      <c r="O273" s="198"/>
      <c r="P273" s="198"/>
      <c r="Q273" s="198"/>
      <c r="R273" s="198"/>
      <c r="S273" s="198"/>
      <c r="T273" s="198"/>
      <c r="U273" s="198"/>
      <c r="V273" s="198"/>
      <c r="W273" s="198"/>
      <c r="X273" s="198"/>
      <c r="Y273" s="198"/>
      <c r="Z273" s="198"/>
    </row>
    <row r="274" spans="1:26">
      <c r="A274" s="198"/>
      <c r="B274" s="943"/>
      <c r="C274" s="944"/>
      <c r="D274" s="923"/>
      <c r="E274" s="944"/>
      <c r="F274" s="200"/>
      <c r="G274" s="198"/>
      <c r="H274" s="198"/>
      <c r="I274" s="198"/>
      <c r="J274" s="198"/>
      <c r="K274" s="198"/>
      <c r="L274" s="198"/>
      <c r="M274" s="198"/>
      <c r="N274" s="198"/>
      <c r="O274" s="198"/>
      <c r="P274" s="198"/>
      <c r="Q274" s="198"/>
      <c r="R274" s="198"/>
      <c r="S274" s="198"/>
      <c r="T274" s="198"/>
      <c r="U274" s="198"/>
      <c r="V274" s="198"/>
      <c r="W274" s="198"/>
      <c r="X274" s="198"/>
      <c r="Y274" s="198"/>
      <c r="Z274" s="198"/>
    </row>
    <row r="275" spans="1:26">
      <c r="A275" s="198"/>
      <c r="B275" s="943"/>
      <c r="C275" s="944"/>
      <c r="D275" s="923"/>
      <c r="E275" s="944"/>
      <c r="F275" s="200"/>
      <c r="G275" s="198"/>
      <c r="H275" s="198"/>
      <c r="I275" s="198"/>
      <c r="J275" s="198"/>
      <c r="K275" s="198"/>
      <c r="L275" s="198"/>
      <c r="M275" s="198"/>
      <c r="N275" s="198"/>
      <c r="O275" s="198"/>
      <c r="P275" s="198"/>
      <c r="Q275" s="198"/>
      <c r="R275" s="198"/>
      <c r="S275" s="198"/>
      <c r="T275" s="198"/>
      <c r="U275" s="198"/>
      <c r="V275" s="198"/>
      <c r="W275" s="198"/>
      <c r="X275" s="198"/>
      <c r="Y275" s="198"/>
      <c r="Z275" s="198"/>
    </row>
    <row r="276" spans="1:26">
      <c r="A276" s="198"/>
      <c r="B276" s="943"/>
      <c r="C276" s="944"/>
      <c r="D276" s="923"/>
      <c r="E276" s="944"/>
      <c r="F276" s="200"/>
      <c r="G276" s="198"/>
      <c r="H276" s="198"/>
      <c r="I276" s="198"/>
      <c r="J276" s="198"/>
      <c r="K276" s="198"/>
      <c r="L276" s="198"/>
      <c r="M276" s="198"/>
      <c r="N276" s="198"/>
      <c r="O276" s="198"/>
      <c r="P276" s="198"/>
      <c r="Q276" s="198"/>
      <c r="R276" s="198"/>
      <c r="S276" s="198"/>
      <c r="T276" s="198"/>
      <c r="U276" s="198"/>
      <c r="V276" s="198"/>
      <c r="W276" s="198"/>
      <c r="X276" s="198"/>
      <c r="Y276" s="198"/>
      <c r="Z276" s="198"/>
    </row>
    <row r="277" spans="1:26">
      <c r="A277" s="198"/>
      <c r="B277" s="943"/>
      <c r="C277" s="944"/>
      <c r="D277" s="923"/>
      <c r="E277" s="944"/>
      <c r="F277" s="200"/>
      <c r="G277" s="198"/>
      <c r="H277" s="198"/>
      <c r="I277" s="198"/>
      <c r="J277" s="198"/>
      <c r="K277" s="198"/>
      <c r="L277" s="198"/>
      <c r="M277" s="198"/>
      <c r="N277" s="198"/>
      <c r="O277" s="198"/>
      <c r="P277" s="198"/>
      <c r="Q277" s="198"/>
      <c r="R277" s="198"/>
      <c r="S277" s="198"/>
      <c r="T277" s="198"/>
      <c r="U277" s="198"/>
      <c r="V277" s="198"/>
      <c r="W277" s="198"/>
      <c r="X277" s="198"/>
      <c r="Y277" s="198"/>
      <c r="Z277" s="198"/>
    </row>
    <row r="278" spans="1:26">
      <c r="A278" s="198"/>
      <c r="B278" s="943"/>
      <c r="C278" s="944"/>
      <c r="D278" s="923"/>
      <c r="E278" s="944"/>
      <c r="F278" s="200"/>
      <c r="G278" s="198"/>
      <c r="H278" s="198"/>
      <c r="I278" s="198"/>
      <c r="J278" s="198"/>
      <c r="K278" s="198"/>
      <c r="L278" s="198"/>
      <c r="M278" s="198"/>
      <c r="N278" s="198"/>
      <c r="O278" s="198"/>
      <c r="P278" s="198"/>
      <c r="Q278" s="198"/>
      <c r="R278" s="198"/>
      <c r="S278" s="198"/>
      <c r="T278" s="198"/>
      <c r="U278" s="198"/>
      <c r="V278" s="198"/>
      <c r="W278" s="198"/>
      <c r="X278" s="198"/>
      <c r="Y278" s="198"/>
      <c r="Z278" s="198"/>
    </row>
    <row r="279" spans="1:26">
      <c r="A279" s="198"/>
      <c r="B279" s="943"/>
      <c r="C279" s="944"/>
      <c r="D279" s="923"/>
      <c r="E279" s="944"/>
      <c r="F279" s="200"/>
      <c r="G279" s="198"/>
      <c r="H279" s="198"/>
      <c r="I279" s="198"/>
      <c r="J279" s="198"/>
      <c r="K279" s="198"/>
      <c r="L279" s="198"/>
      <c r="M279" s="198"/>
      <c r="N279" s="198"/>
      <c r="O279" s="198"/>
      <c r="P279" s="198"/>
      <c r="Q279" s="198"/>
      <c r="R279" s="198"/>
      <c r="S279" s="198"/>
      <c r="T279" s="198"/>
      <c r="U279" s="198"/>
      <c r="V279" s="198"/>
      <c r="W279" s="198"/>
      <c r="X279" s="198"/>
      <c r="Y279" s="198"/>
      <c r="Z279" s="198"/>
    </row>
    <row r="280" spans="1:26">
      <c r="A280" s="198"/>
      <c r="B280" s="943"/>
      <c r="C280" s="944"/>
      <c r="D280" s="923"/>
      <c r="E280" s="944"/>
      <c r="F280" s="200"/>
      <c r="G280" s="198"/>
      <c r="H280" s="198"/>
      <c r="I280" s="198"/>
      <c r="J280" s="198"/>
      <c r="K280" s="198"/>
      <c r="L280" s="198"/>
      <c r="M280" s="198"/>
      <c r="N280" s="198"/>
      <c r="O280" s="198"/>
      <c r="P280" s="198"/>
      <c r="Q280" s="198"/>
      <c r="R280" s="198"/>
      <c r="S280" s="198"/>
      <c r="T280" s="198"/>
      <c r="U280" s="198"/>
      <c r="V280" s="198"/>
      <c r="W280" s="198"/>
      <c r="X280" s="198"/>
      <c r="Y280" s="198"/>
      <c r="Z280" s="198"/>
    </row>
    <row r="281" spans="1:26">
      <c r="A281" s="198"/>
      <c r="B281" s="943"/>
      <c r="C281" s="944"/>
      <c r="D281" s="923"/>
      <c r="E281" s="944"/>
      <c r="F281" s="200"/>
      <c r="G281" s="198"/>
      <c r="H281" s="198"/>
      <c r="I281" s="198"/>
      <c r="J281" s="198"/>
      <c r="K281" s="198"/>
      <c r="L281" s="198"/>
      <c r="M281" s="198"/>
      <c r="N281" s="198"/>
      <c r="O281" s="198"/>
      <c r="P281" s="198"/>
      <c r="Q281" s="198"/>
      <c r="R281" s="198"/>
      <c r="S281" s="198"/>
      <c r="T281" s="198"/>
      <c r="U281" s="198"/>
      <c r="V281" s="198"/>
      <c r="W281" s="198"/>
      <c r="X281" s="198"/>
      <c r="Y281" s="198"/>
      <c r="Z281" s="198"/>
    </row>
    <row r="282" spans="1:26">
      <c r="A282" s="198"/>
      <c r="B282" s="943"/>
      <c r="C282" s="944"/>
      <c r="D282" s="923"/>
      <c r="E282" s="944"/>
      <c r="F282" s="200"/>
      <c r="G282" s="198"/>
      <c r="H282" s="198"/>
      <c r="I282" s="198"/>
      <c r="J282" s="198"/>
      <c r="K282" s="198"/>
      <c r="L282" s="198"/>
      <c r="M282" s="198"/>
      <c r="N282" s="198"/>
      <c r="O282" s="198"/>
      <c r="P282" s="198"/>
      <c r="Q282" s="198"/>
      <c r="R282" s="198"/>
      <c r="S282" s="198"/>
      <c r="T282" s="198"/>
      <c r="U282" s="198"/>
      <c r="V282" s="198"/>
      <c r="W282" s="198"/>
      <c r="X282" s="198"/>
      <c r="Y282" s="198"/>
      <c r="Z282" s="198"/>
    </row>
    <row r="283" spans="1:26">
      <c r="A283" s="198"/>
      <c r="B283" s="943"/>
      <c r="C283" s="944"/>
      <c r="D283" s="923"/>
      <c r="E283" s="944"/>
      <c r="F283" s="200"/>
      <c r="G283" s="198"/>
      <c r="H283" s="198"/>
      <c r="I283" s="198"/>
      <c r="J283" s="198"/>
      <c r="K283" s="198"/>
      <c r="L283" s="198"/>
      <c r="M283" s="198"/>
      <c r="N283" s="198"/>
      <c r="O283" s="198"/>
      <c r="P283" s="198"/>
      <c r="Q283" s="198"/>
      <c r="R283" s="198"/>
      <c r="S283" s="198"/>
      <c r="T283" s="198"/>
      <c r="U283" s="198"/>
      <c r="V283" s="198"/>
      <c r="W283" s="198"/>
      <c r="X283" s="198"/>
      <c r="Y283" s="198"/>
      <c r="Z283" s="198"/>
    </row>
    <row r="284" spans="1:26">
      <c r="A284" s="198"/>
      <c r="B284" s="943"/>
      <c r="C284" s="944"/>
      <c r="D284" s="923"/>
      <c r="E284" s="944"/>
      <c r="F284" s="200"/>
      <c r="G284" s="198"/>
      <c r="H284" s="198"/>
      <c r="I284" s="198"/>
      <c r="J284" s="198"/>
      <c r="K284" s="198"/>
      <c r="L284" s="198"/>
      <c r="M284" s="198"/>
      <c r="N284" s="198"/>
      <c r="O284" s="198"/>
      <c r="P284" s="198"/>
      <c r="Q284" s="198"/>
      <c r="R284" s="198"/>
      <c r="S284" s="198"/>
      <c r="T284" s="198"/>
      <c r="U284" s="198"/>
      <c r="V284" s="198"/>
      <c r="W284" s="198"/>
      <c r="X284" s="198"/>
      <c r="Y284" s="198"/>
      <c r="Z284" s="198"/>
    </row>
    <row r="285" spans="1:26">
      <c r="A285" s="198"/>
      <c r="B285" s="943"/>
      <c r="C285" s="944"/>
      <c r="D285" s="923"/>
      <c r="E285" s="944"/>
      <c r="F285" s="200"/>
      <c r="G285" s="198"/>
      <c r="H285" s="198"/>
      <c r="I285" s="198"/>
      <c r="J285" s="198"/>
      <c r="K285" s="198"/>
      <c r="L285" s="198"/>
      <c r="M285" s="198"/>
      <c r="N285" s="198"/>
      <c r="O285" s="198"/>
      <c r="P285" s="198"/>
      <c r="Q285" s="198"/>
      <c r="R285" s="198"/>
      <c r="S285" s="198"/>
      <c r="T285" s="198"/>
      <c r="U285" s="198"/>
      <c r="V285" s="198"/>
      <c r="W285" s="198"/>
      <c r="X285" s="198"/>
      <c r="Y285" s="198"/>
      <c r="Z285" s="198"/>
    </row>
    <row r="286" spans="1:26">
      <c r="A286" s="198"/>
      <c r="B286" s="943"/>
      <c r="C286" s="944"/>
      <c r="D286" s="923"/>
      <c r="E286" s="944"/>
      <c r="F286" s="200"/>
      <c r="G286" s="198"/>
      <c r="H286" s="198"/>
      <c r="I286" s="198"/>
      <c r="J286" s="198"/>
      <c r="K286" s="198"/>
      <c r="L286" s="198"/>
      <c r="M286" s="198"/>
      <c r="N286" s="198"/>
      <c r="O286" s="198"/>
      <c r="P286" s="198"/>
      <c r="Q286" s="198"/>
      <c r="R286" s="198"/>
      <c r="S286" s="198"/>
      <c r="T286" s="198"/>
      <c r="U286" s="198"/>
      <c r="V286" s="198"/>
      <c r="W286" s="198"/>
      <c r="X286" s="198"/>
      <c r="Y286" s="198"/>
      <c r="Z286" s="198"/>
    </row>
    <row r="287" spans="1:26">
      <c r="A287" s="198"/>
      <c r="B287" s="943"/>
      <c r="C287" s="944"/>
      <c r="D287" s="923"/>
      <c r="E287" s="944"/>
      <c r="F287" s="200"/>
      <c r="G287" s="198"/>
      <c r="H287" s="198"/>
      <c r="I287" s="198"/>
      <c r="J287" s="198"/>
      <c r="K287" s="198"/>
      <c r="L287" s="198"/>
      <c r="M287" s="198"/>
      <c r="N287" s="198"/>
      <c r="O287" s="198"/>
      <c r="P287" s="198"/>
      <c r="Q287" s="198"/>
      <c r="R287" s="198"/>
      <c r="S287" s="198"/>
      <c r="T287" s="198"/>
      <c r="U287" s="198"/>
      <c r="V287" s="198"/>
      <c r="W287" s="198"/>
      <c r="X287" s="198"/>
      <c r="Y287" s="198"/>
      <c r="Z287" s="198"/>
    </row>
    <row r="288" spans="1:26">
      <c r="A288" s="198"/>
      <c r="B288" s="943"/>
      <c r="C288" s="944"/>
      <c r="D288" s="923"/>
      <c r="E288" s="944"/>
      <c r="F288" s="200"/>
      <c r="G288" s="198"/>
      <c r="H288" s="198"/>
      <c r="I288" s="198"/>
      <c r="J288" s="198"/>
      <c r="K288" s="198"/>
      <c r="L288" s="198"/>
      <c r="M288" s="198"/>
      <c r="N288" s="198"/>
      <c r="O288" s="198"/>
      <c r="P288" s="198"/>
      <c r="Q288" s="198"/>
      <c r="R288" s="198"/>
      <c r="S288" s="198"/>
      <c r="T288" s="198"/>
      <c r="U288" s="198"/>
      <c r="V288" s="198"/>
      <c r="W288" s="198"/>
      <c r="X288" s="198"/>
      <c r="Y288" s="198"/>
      <c r="Z288" s="198"/>
    </row>
    <row r="289" spans="1:26">
      <c r="A289" s="198"/>
      <c r="B289" s="943"/>
      <c r="C289" s="944"/>
      <c r="D289" s="923"/>
      <c r="E289" s="944"/>
      <c r="F289" s="200"/>
      <c r="G289" s="198"/>
      <c r="H289" s="198"/>
      <c r="I289" s="198"/>
      <c r="J289" s="198"/>
      <c r="K289" s="198"/>
      <c r="L289" s="198"/>
      <c r="M289" s="198"/>
      <c r="N289" s="198"/>
      <c r="O289" s="198"/>
      <c r="P289" s="198"/>
      <c r="Q289" s="198"/>
      <c r="R289" s="198"/>
      <c r="S289" s="198"/>
      <c r="T289" s="198"/>
      <c r="U289" s="198"/>
      <c r="V289" s="198"/>
      <c r="W289" s="198"/>
      <c r="X289" s="198"/>
      <c r="Y289" s="198"/>
      <c r="Z289" s="198"/>
    </row>
    <row r="290" spans="1:26">
      <c r="A290" s="198"/>
      <c r="B290" s="943"/>
      <c r="C290" s="944"/>
      <c r="D290" s="923"/>
      <c r="E290" s="944"/>
      <c r="F290" s="200"/>
      <c r="G290" s="198"/>
      <c r="H290" s="198"/>
      <c r="I290" s="198"/>
      <c r="J290" s="198"/>
      <c r="K290" s="198"/>
      <c r="L290" s="198"/>
      <c r="M290" s="198"/>
      <c r="N290" s="198"/>
      <c r="O290" s="198"/>
      <c r="P290" s="198"/>
      <c r="Q290" s="198"/>
      <c r="R290" s="198"/>
      <c r="S290" s="198"/>
      <c r="T290" s="198"/>
      <c r="U290" s="198"/>
      <c r="V290" s="198"/>
      <c r="W290" s="198"/>
      <c r="X290" s="198"/>
      <c r="Y290" s="198"/>
      <c r="Z290" s="198"/>
    </row>
    <row r="291" spans="1:26">
      <c r="A291" s="198"/>
      <c r="B291" s="943"/>
      <c r="C291" s="944"/>
      <c r="D291" s="923"/>
      <c r="E291" s="944"/>
      <c r="F291" s="200"/>
      <c r="G291" s="198"/>
      <c r="H291" s="198"/>
      <c r="I291" s="198"/>
      <c r="J291" s="198"/>
      <c r="K291" s="198"/>
      <c r="L291" s="198"/>
      <c r="M291" s="198"/>
      <c r="N291" s="198"/>
      <c r="O291" s="198"/>
      <c r="P291" s="198"/>
      <c r="Q291" s="198"/>
      <c r="R291" s="198"/>
      <c r="S291" s="198"/>
      <c r="T291" s="198"/>
      <c r="U291" s="198"/>
      <c r="V291" s="198"/>
      <c r="W291" s="198"/>
      <c r="X291" s="198"/>
      <c r="Y291" s="198"/>
      <c r="Z291" s="198"/>
    </row>
    <row r="292" spans="1:26">
      <c r="A292" s="198"/>
      <c r="B292" s="943"/>
      <c r="C292" s="944"/>
      <c r="D292" s="923"/>
      <c r="E292" s="944"/>
      <c r="F292" s="200"/>
      <c r="G292" s="198"/>
      <c r="H292" s="198"/>
      <c r="I292" s="198"/>
      <c r="J292" s="198"/>
      <c r="K292" s="198"/>
      <c r="L292" s="198"/>
      <c r="M292" s="198"/>
      <c r="N292" s="198"/>
      <c r="O292" s="198"/>
      <c r="P292" s="198"/>
      <c r="Q292" s="198"/>
      <c r="R292" s="198"/>
      <c r="S292" s="198"/>
      <c r="T292" s="198"/>
      <c r="U292" s="198"/>
      <c r="V292" s="198"/>
      <c r="W292" s="198"/>
      <c r="X292" s="198"/>
      <c r="Y292" s="198"/>
      <c r="Z292" s="198"/>
    </row>
    <row r="293" spans="1:26">
      <c r="A293" s="198"/>
      <c r="B293" s="943"/>
      <c r="C293" s="944"/>
      <c r="D293" s="923"/>
      <c r="E293" s="944"/>
      <c r="F293" s="200"/>
      <c r="G293" s="198"/>
      <c r="H293" s="198"/>
      <c r="I293" s="198"/>
      <c r="J293" s="198"/>
      <c r="K293" s="198"/>
      <c r="L293" s="198"/>
      <c r="M293" s="198"/>
      <c r="N293" s="198"/>
      <c r="O293" s="198"/>
      <c r="P293" s="198"/>
      <c r="Q293" s="198"/>
      <c r="R293" s="198"/>
      <c r="S293" s="198"/>
      <c r="T293" s="198"/>
      <c r="U293" s="198"/>
      <c r="V293" s="198"/>
      <c r="W293" s="198"/>
      <c r="X293" s="198"/>
      <c r="Y293" s="198"/>
      <c r="Z293" s="198"/>
    </row>
    <row r="294" spans="1:26">
      <c r="A294" s="198"/>
      <c r="B294" s="943"/>
      <c r="C294" s="944"/>
      <c r="D294" s="923"/>
      <c r="E294" s="944"/>
      <c r="F294" s="200"/>
      <c r="G294" s="198"/>
      <c r="H294" s="198"/>
      <c r="I294" s="198"/>
      <c r="J294" s="198"/>
      <c r="K294" s="198"/>
      <c r="L294" s="198"/>
      <c r="M294" s="198"/>
      <c r="N294" s="198"/>
      <c r="O294" s="198"/>
      <c r="P294" s="198"/>
      <c r="Q294" s="198"/>
      <c r="R294" s="198"/>
      <c r="S294" s="198"/>
      <c r="T294" s="198"/>
      <c r="U294" s="198"/>
      <c r="V294" s="198"/>
      <c r="W294" s="198"/>
      <c r="X294" s="198"/>
      <c r="Y294" s="198"/>
      <c r="Z294" s="198"/>
    </row>
    <row r="295" spans="1:26">
      <c r="A295" s="198"/>
      <c r="B295" s="943"/>
      <c r="C295" s="944"/>
      <c r="D295" s="923"/>
      <c r="E295" s="944"/>
      <c r="F295" s="200"/>
      <c r="G295" s="198"/>
      <c r="H295" s="198"/>
      <c r="I295" s="198"/>
      <c r="J295" s="198"/>
      <c r="K295" s="198"/>
      <c r="L295" s="198"/>
      <c r="M295" s="198"/>
      <c r="N295" s="198"/>
      <c r="O295" s="198"/>
      <c r="P295" s="198"/>
      <c r="Q295" s="198"/>
      <c r="R295" s="198"/>
      <c r="S295" s="198"/>
      <c r="T295" s="198"/>
      <c r="U295" s="198"/>
      <c r="V295" s="198"/>
      <c r="W295" s="198"/>
      <c r="X295" s="198"/>
      <c r="Y295" s="198"/>
      <c r="Z295" s="198"/>
    </row>
    <row r="296" spans="1:26">
      <c r="A296" s="198"/>
      <c r="B296" s="943"/>
      <c r="C296" s="944"/>
      <c r="D296" s="923"/>
      <c r="E296" s="944"/>
      <c r="F296" s="200"/>
      <c r="G296" s="198"/>
      <c r="H296" s="198"/>
      <c r="I296" s="198"/>
      <c r="J296" s="198"/>
      <c r="K296" s="198"/>
      <c r="L296" s="198"/>
      <c r="M296" s="198"/>
      <c r="N296" s="198"/>
      <c r="O296" s="198"/>
      <c r="P296" s="198"/>
      <c r="Q296" s="198"/>
      <c r="R296" s="198"/>
      <c r="S296" s="198"/>
      <c r="T296" s="198"/>
      <c r="U296" s="198"/>
      <c r="V296" s="198"/>
      <c r="W296" s="198"/>
      <c r="X296" s="198"/>
      <c r="Y296" s="198"/>
      <c r="Z296" s="198"/>
    </row>
    <row r="297" spans="1:26">
      <c r="A297" s="198"/>
      <c r="B297" s="943"/>
      <c r="C297" s="944"/>
      <c r="D297" s="923"/>
      <c r="E297" s="944"/>
      <c r="F297" s="200"/>
      <c r="G297" s="198"/>
      <c r="H297" s="198"/>
      <c r="I297" s="198"/>
      <c r="J297" s="198"/>
      <c r="K297" s="198"/>
      <c r="L297" s="198"/>
      <c r="M297" s="198"/>
      <c r="N297" s="198"/>
      <c r="O297" s="198"/>
      <c r="P297" s="198"/>
      <c r="Q297" s="198"/>
      <c r="R297" s="198"/>
      <c r="S297" s="198"/>
      <c r="T297" s="198"/>
      <c r="U297" s="198"/>
      <c r="V297" s="198"/>
      <c r="W297" s="198"/>
      <c r="X297" s="198"/>
      <c r="Y297" s="198"/>
      <c r="Z297" s="198"/>
    </row>
    <row r="298" spans="1:26">
      <c r="A298" s="198"/>
      <c r="B298" s="943"/>
      <c r="C298" s="944"/>
      <c r="D298" s="923"/>
      <c r="E298" s="944"/>
      <c r="F298" s="200"/>
      <c r="G298" s="198"/>
      <c r="H298" s="198"/>
      <c r="I298" s="198"/>
      <c r="J298" s="198"/>
      <c r="K298" s="198"/>
      <c r="L298" s="198"/>
      <c r="M298" s="198"/>
      <c r="N298" s="198"/>
      <c r="O298" s="198"/>
      <c r="P298" s="198"/>
      <c r="Q298" s="198"/>
      <c r="R298" s="198"/>
      <c r="S298" s="198"/>
      <c r="T298" s="198"/>
      <c r="U298" s="198"/>
      <c r="V298" s="198"/>
      <c r="W298" s="198"/>
      <c r="X298" s="198"/>
      <c r="Y298" s="198"/>
      <c r="Z298" s="198"/>
    </row>
    <row r="299" spans="1:26">
      <c r="A299" s="198"/>
      <c r="B299" s="943"/>
      <c r="C299" s="944"/>
      <c r="D299" s="923"/>
      <c r="E299" s="944"/>
      <c r="F299" s="200"/>
      <c r="G299" s="198"/>
      <c r="H299" s="198"/>
      <c r="I299" s="198"/>
      <c r="J299" s="198"/>
      <c r="K299" s="198"/>
      <c r="L299" s="198"/>
      <c r="M299" s="198"/>
      <c r="N299" s="198"/>
      <c r="O299" s="198"/>
      <c r="P299" s="198"/>
      <c r="Q299" s="198"/>
      <c r="R299" s="198"/>
      <c r="S299" s="198"/>
      <c r="T299" s="198"/>
      <c r="U299" s="198"/>
      <c r="V299" s="198"/>
      <c r="W299" s="198"/>
      <c r="X299" s="198"/>
      <c r="Y299" s="198"/>
      <c r="Z299" s="198"/>
    </row>
    <row r="300" spans="1:26">
      <c r="A300" s="198"/>
      <c r="B300" s="943"/>
      <c r="C300" s="944"/>
      <c r="D300" s="923"/>
      <c r="E300" s="944"/>
      <c r="F300" s="200"/>
      <c r="G300" s="198"/>
      <c r="H300" s="198"/>
      <c r="I300" s="198"/>
      <c r="J300" s="198"/>
      <c r="K300" s="198"/>
      <c r="L300" s="198"/>
      <c r="M300" s="198"/>
      <c r="N300" s="198"/>
      <c r="O300" s="198"/>
      <c r="P300" s="198"/>
      <c r="Q300" s="198"/>
      <c r="R300" s="198"/>
      <c r="S300" s="198"/>
      <c r="T300" s="198"/>
      <c r="U300" s="198"/>
      <c r="V300" s="198"/>
      <c r="W300" s="198"/>
      <c r="X300" s="198"/>
      <c r="Y300" s="198"/>
      <c r="Z300" s="198"/>
    </row>
    <row r="301" spans="1:26">
      <c r="A301" s="198"/>
      <c r="B301" s="943"/>
      <c r="C301" s="944"/>
      <c r="D301" s="923"/>
      <c r="E301" s="944"/>
      <c r="F301" s="200"/>
      <c r="G301" s="198"/>
      <c r="H301" s="198"/>
      <c r="I301" s="198"/>
      <c r="J301" s="198"/>
      <c r="K301" s="198"/>
      <c r="L301" s="198"/>
      <c r="M301" s="198"/>
      <c r="N301" s="198"/>
      <c r="O301" s="198"/>
      <c r="P301" s="198"/>
      <c r="Q301" s="198"/>
      <c r="R301" s="198"/>
      <c r="S301" s="198"/>
      <c r="T301" s="198"/>
      <c r="U301" s="198"/>
      <c r="V301" s="198"/>
      <c r="W301" s="198"/>
      <c r="X301" s="198"/>
      <c r="Y301" s="198"/>
      <c r="Z301" s="198"/>
    </row>
    <row r="302" spans="1:26">
      <c r="A302" s="198"/>
      <c r="B302" s="943"/>
      <c r="C302" s="944"/>
      <c r="D302" s="923"/>
      <c r="E302" s="944"/>
      <c r="F302" s="200"/>
      <c r="G302" s="198"/>
      <c r="H302" s="198"/>
      <c r="I302" s="198"/>
      <c r="J302" s="198"/>
      <c r="K302" s="198"/>
      <c r="L302" s="198"/>
      <c r="M302" s="198"/>
      <c r="N302" s="198"/>
      <c r="O302" s="198"/>
      <c r="P302" s="198"/>
      <c r="Q302" s="198"/>
      <c r="R302" s="198"/>
      <c r="S302" s="198"/>
      <c r="T302" s="198"/>
      <c r="U302" s="198"/>
      <c r="V302" s="198"/>
      <c r="W302" s="198"/>
      <c r="X302" s="198"/>
      <c r="Y302" s="198"/>
      <c r="Z302" s="198"/>
    </row>
    <row r="303" spans="1:26">
      <c r="A303" s="198"/>
      <c r="B303" s="943"/>
      <c r="C303" s="944"/>
      <c r="D303" s="923"/>
      <c r="E303" s="944"/>
      <c r="F303" s="200"/>
      <c r="G303" s="198"/>
      <c r="H303" s="198"/>
      <c r="I303" s="198"/>
      <c r="J303" s="198"/>
      <c r="K303" s="198"/>
      <c r="L303" s="198"/>
      <c r="M303" s="198"/>
      <c r="N303" s="198"/>
      <c r="O303" s="198"/>
      <c r="P303" s="198"/>
      <c r="Q303" s="198"/>
      <c r="R303" s="198"/>
      <c r="S303" s="198"/>
      <c r="T303" s="198"/>
      <c r="U303" s="198"/>
      <c r="V303" s="198"/>
      <c r="W303" s="198"/>
      <c r="X303" s="198"/>
      <c r="Y303" s="198"/>
      <c r="Z303" s="198"/>
    </row>
    <row r="304" spans="1:26">
      <c r="A304" s="198"/>
      <c r="B304" s="943"/>
      <c r="C304" s="944"/>
      <c r="D304" s="923"/>
      <c r="E304" s="944"/>
      <c r="F304" s="200"/>
      <c r="G304" s="198"/>
      <c r="H304" s="198"/>
      <c r="I304" s="198"/>
      <c r="J304" s="198"/>
      <c r="K304" s="198"/>
      <c r="L304" s="198"/>
      <c r="M304" s="198"/>
      <c r="N304" s="198"/>
      <c r="O304" s="198"/>
      <c r="P304" s="198"/>
      <c r="Q304" s="198"/>
      <c r="R304" s="198"/>
      <c r="S304" s="198"/>
      <c r="T304" s="198"/>
      <c r="U304" s="198"/>
      <c r="V304" s="198"/>
      <c r="W304" s="198"/>
      <c r="X304" s="198"/>
      <c r="Y304" s="198"/>
      <c r="Z304" s="198"/>
    </row>
    <row r="305" spans="1:26">
      <c r="A305" s="198"/>
      <c r="B305" s="943"/>
      <c r="C305" s="944"/>
      <c r="D305" s="923"/>
      <c r="E305" s="944"/>
      <c r="F305" s="200"/>
      <c r="G305" s="198"/>
      <c r="H305" s="198"/>
      <c r="I305" s="198"/>
      <c r="J305" s="198"/>
      <c r="K305" s="198"/>
      <c r="L305" s="198"/>
      <c r="M305" s="198"/>
      <c r="N305" s="198"/>
      <c r="O305" s="198"/>
      <c r="P305" s="198"/>
      <c r="Q305" s="198"/>
      <c r="R305" s="198"/>
      <c r="S305" s="198"/>
      <c r="T305" s="198"/>
      <c r="U305" s="198"/>
      <c r="V305" s="198"/>
      <c r="W305" s="198"/>
      <c r="X305" s="198"/>
      <c r="Y305" s="198"/>
      <c r="Z305" s="198"/>
    </row>
    <row r="306" spans="1:26">
      <c r="A306" s="198"/>
      <c r="B306" s="943"/>
      <c r="C306" s="944"/>
      <c r="D306" s="923"/>
      <c r="E306" s="944"/>
      <c r="F306" s="200"/>
      <c r="G306" s="198"/>
      <c r="H306" s="198"/>
      <c r="I306" s="198"/>
      <c r="J306" s="198"/>
      <c r="K306" s="198"/>
      <c r="L306" s="198"/>
      <c r="M306" s="198"/>
      <c r="N306" s="198"/>
      <c r="O306" s="198"/>
      <c r="P306" s="198"/>
      <c r="Q306" s="198"/>
      <c r="R306" s="198"/>
      <c r="S306" s="198"/>
      <c r="T306" s="198"/>
      <c r="U306" s="198"/>
      <c r="V306" s="198"/>
      <c r="W306" s="198"/>
      <c r="X306" s="198"/>
      <c r="Y306" s="198"/>
      <c r="Z306" s="198"/>
    </row>
    <row r="307" spans="1:26">
      <c r="A307" s="198"/>
      <c r="B307" s="943"/>
      <c r="C307" s="944"/>
      <c r="D307" s="923"/>
      <c r="E307" s="944"/>
      <c r="F307" s="200"/>
      <c r="G307" s="198"/>
      <c r="H307" s="198"/>
      <c r="I307" s="198"/>
      <c r="J307" s="198"/>
      <c r="K307" s="198"/>
      <c r="L307" s="198"/>
      <c r="M307" s="198"/>
      <c r="N307" s="198"/>
      <c r="O307" s="198"/>
      <c r="P307" s="198"/>
      <c r="Q307" s="198"/>
      <c r="R307" s="198"/>
      <c r="S307" s="198"/>
      <c r="T307" s="198"/>
      <c r="U307" s="198"/>
      <c r="V307" s="198"/>
      <c r="W307" s="198"/>
      <c r="X307" s="198"/>
      <c r="Y307" s="198"/>
      <c r="Z307" s="198"/>
    </row>
    <row r="308" spans="1:26">
      <c r="A308" s="198"/>
      <c r="B308" s="943"/>
      <c r="C308" s="944"/>
      <c r="D308" s="923"/>
      <c r="E308" s="944"/>
      <c r="F308" s="200"/>
      <c r="G308" s="198"/>
      <c r="H308" s="198"/>
      <c r="I308" s="198"/>
      <c r="J308" s="198"/>
      <c r="K308" s="198"/>
      <c r="L308" s="198"/>
      <c r="M308" s="198"/>
      <c r="N308" s="198"/>
      <c r="O308" s="198"/>
      <c r="P308" s="198"/>
      <c r="Q308" s="198"/>
      <c r="R308" s="198"/>
      <c r="S308" s="198"/>
      <c r="T308" s="198"/>
      <c r="U308" s="198"/>
      <c r="V308" s="198"/>
      <c r="W308" s="198"/>
      <c r="X308" s="198"/>
      <c r="Y308" s="198"/>
      <c r="Z308" s="198"/>
    </row>
    <row r="309" spans="1:26">
      <c r="A309" s="198"/>
      <c r="B309" s="943"/>
      <c r="C309" s="944"/>
      <c r="D309" s="923"/>
      <c r="E309" s="944"/>
      <c r="F309" s="200"/>
      <c r="G309" s="198"/>
      <c r="H309" s="198"/>
      <c r="I309" s="198"/>
      <c r="J309" s="198"/>
      <c r="K309" s="198"/>
      <c r="L309" s="198"/>
      <c r="M309" s="198"/>
      <c r="N309" s="198"/>
      <c r="O309" s="198"/>
      <c r="P309" s="198"/>
      <c r="Q309" s="198"/>
      <c r="R309" s="198"/>
      <c r="S309" s="198"/>
      <c r="T309" s="198"/>
      <c r="U309" s="198"/>
      <c r="V309" s="198"/>
      <c r="W309" s="198"/>
      <c r="X309" s="198"/>
      <c r="Y309" s="198"/>
      <c r="Z309" s="198"/>
    </row>
    <row r="310" spans="1:26">
      <c r="A310" s="198"/>
      <c r="B310" s="943"/>
      <c r="C310" s="944"/>
      <c r="D310" s="923"/>
      <c r="E310" s="944"/>
      <c r="F310" s="200"/>
      <c r="G310" s="198"/>
      <c r="H310" s="198"/>
      <c r="I310" s="198"/>
      <c r="J310" s="198"/>
      <c r="K310" s="198"/>
      <c r="L310" s="198"/>
      <c r="M310" s="198"/>
      <c r="N310" s="198"/>
      <c r="O310" s="198"/>
      <c r="P310" s="198"/>
      <c r="Q310" s="198"/>
      <c r="R310" s="198"/>
      <c r="S310" s="198"/>
      <c r="T310" s="198"/>
      <c r="U310" s="198"/>
      <c r="V310" s="198"/>
      <c r="W310" s="198"/>
      <c r="X310" s="198"/>
      <c r="Y310" s="198"/>
      <c r="Z310" s="198"/>
    </row>
    <row r="311" spans="1:26">
      <c r="A311" s="198"/>
      <c r="B311" s="943"/>
      <c r="C311" s="944"/>
      <c r="D311" s="923"/>
      <c r="E311" s="944"/>
      <c r="F311" s="200"/>
      <c r="G311" s="198"/>
      <c r="H311" s="198"/>
      <c r="I311" s="198"/>
      <c r="J311" s="198"/>
      <c r="K311" s="198"/>
      <c r="L311" s="198"/>
      <c r="M311" s="198"/>
      <c r="N311" s="198"/>
      <c r="O311" s="198"/>
      <c r="P311" s="198"/>
      <c r="Q311" s="198"/>
      <c r="R311" s="198"/>
      <c r="S311" s="198"/>
      <c r="T311" s="198"/>
      <c r="U311" s="198"/>
      <c r="V311" s="198"/>
      <c r="W311" s="198"/>
      <c r="X311" s="198"/>
      <c r="Y311" s="198"/>
      <c r="Z311" s="198"/>
    </row>
    <row r="312" spans="1:26">
      <c r="A312" s="198"/>
      <c r="B312" s="943"/>
      <c r="C312" s="944"/>
      <c r="D312" s="923"/>
      <c r="E312" s="944"/>
      <c r="F312" s="200"/>
      <c r="G312" s="198"/>
      <c r="H312" s="198"/>
      <c r="I312" s="198"/>
      <c r="J312" s="198"/>
      <c r="K312" s="198"/>
      <c r="L312" s="198"/>
      <c r="M312" s="198"/>
      <c r="N312" s="198"/>
      <c r="O312" s="198"/>
      <c r="P312" s="198"/>
      <c r="Q312" s="198"/>
      <c r="R312" s="198"/>
      <c r="S312" s="198"/>
      <c r="T312" s="198"/>
      <c r="U312" s="198"/>
      <c r="V312" s="198"/>
      <c r="W312" s="198"/>
      <c r="X312" s="198"/>
      <c r="Y312" s="198"/>
      <c r="Z312" s="198"/>
    </row>
    <row r="313" spans="1:26">
      <c r="A313" s="198"/>
      <c r="B313" s="943"/>
      <c r="C313" s="944"/>
      <c r="D313" s="923"/>
      <c r="E313" s="944"/>
      <c r="F313" s="200"/>
      <c r="G313" s="198"/>
      <c r="H313" s="198"/>
      <c r="I313" s="198"/>
      <c r="J313" s="198"/>
      <c r="K313" s="198"/>
      <c r="L313" s="198"/>
      <c r="M313" s="198"/>
      <c r="N313" s="198"/>
      <c r="O313" s="198"/>
      <c r="P313" s="198"/>
      <c r="Q313" s="198"/>
      <c r="R313" s="198"/>
      <c r="S313" s="198"/>
      <c r="T313" s="198"/>
      <c r="U313" s="198"/>
      <c r="V313" s="198"/>
      <c r="W313" s="198"/>
      <c r="X313" s="198"/>
      <c r="Y313" s="198"/>
      <c r="Z313" s="198"/>
    </row>
    <row r="314" spans="1:26">
      <c r="A314" s="198"/>
      <c r="B314" s="943"/>
      <c r="C314" s="944"/>
      <c r="D314" s="923"/>
      <c r="E314" s="944"/>
      <c r="F314" s="200"/>
      <c r="G314" s="198"/>
      <c r="H314" s="198"/>
      <c r="I314" s="198"/>
      <c r="J314" s="198"/>
      <c r="K314" s="198"/>
      <c r="L314" s="198"/>
      <c r="M314" s="198"/>
      <c r="N314" s="198"/>
      <c r="O314" s="198"/>
      <c r="P314" s="198"/>
      <c r="Q314" s="198"/>
      <c r="R314" s="198"/>
      <c r="S314" s="198"/>
      <c r="T314" s="198"/>
      <c r="U314" s="198"/>
      <c r="V314" s="198"/>
      <c r="W314" s="198"/>
      <c r="X314" s="198"/>
      <c r="Y314" s="198"/>
      <c r="Z314" s="198"/>
    </row>
    <row r="315" spans="1:26">
      <c r="A315" s="198"/>
      <c r="B315" s="943"/>
      <c r="C315" s="944"/>
      <c r="D315" s="923"/>
      <c r="E315" s="944"/>
      <c r="F315" s="200"/>
      <c r="G315" s="198"/>
      <c r="H315" s="198"/>
      <c r="I315" s="198"/>
      <c r="J315" s="198"/>
      <c r="K315" s="198"/>
      <c r="L315" s="198"/>
      <c r="M315" s="198"/>
      <c r="N315" s="198"/>
      <c r="O315" s="198"/>
      <c r="P315" s="198"/>
      <c r="Q315" s="198"/>
      <c r="R315" s="198"/>
      <c r="S315" s="198"/>
      <c r="T315" s="198"/>
      <c r="U315" s="198"/>
      <c r="V315" s="198"/>
      <c r="W315" s="198"/>
      <c r="X315" s="198"/>
      <c r="Y315" s="198"/>
      <c r="Z315" s="198"/>
    </row>
    <row r="316" spans="1:26">
      <c r="A316" s="198"/>
      <c r="B316" s="943"/>
      <c r="C316" s="944"/>
      <c r="D316" s="923"/>
      <c r="E316" s="944"/>
      <c r="F316" s="200"/>
      <c r="G316" s="198"/>
      <c r="H316" s="198"/>
      <c r="I316" s="198"/>
      <c r="J316" s="198"/>
      <c r="K316" s="198"/>
      <c r="L316" s="198"/>
      <c r="M316" s="198"/>
      <c r="N316" s="198"/>
      <c r="O316" s="198"/>
      <c r="P316" s="198"/>
      <c r="Q316" s="198"/>
      <c r="R316" s="198"/>
      <c r="S316" s="198"/>
      <c r="T316" s="198"/>
      <c r="U316" s="198"/>
      <c r="V316" s="198"/>
      <c r="W316" s="198"/>
      <c r="X316" s="198"/>
      <c r="Y316" s="198"/>
      <c r="Z316" s="198"/>
    </row>
    <row r="317" spans="1:26">
      <c r="A317" s="198"/>
      <c r="B317" s="943"/>
      <c r="C317" s="944"/>
      <c r="D317" s="923"/>
      <c r="E317" s="944"/>
      <c r="F317" s="200"/>
      <c r="G317" s="198"/>
      <c r="H317" s="198"/>
      <c r="I317" s="198"/>
      <c r="J317" s="198"/>
      <c r="K317" s="198"/>
      <c r="L317" s="198"/>
      <c r="M317" s="198"/>
      <c r="N317" s="198"/>
      <c r="O317" s="198"/>
      <c r="P317" s="198"/>
      <c r="Q317" s="198"/>
      <c r="R317" s="198"/>
      <c r="S317" s="198"/>
      <c r="T317" s="198"/>
      <c r="U317" s="198"/>
      <c r="V317" s="198"/>
      <c r="W317" s="198"/>
      <c r="X317" s="198"/>
      <c r="Y317" s="198"/>
      <c r="Z317" s="198"/>
    </row>
    <row r="318" spans="1:26">
      <c r="A318" s="198"/>
      <c r="B318" s="943"/>
      <c r="C318" s="944"/>
      <c r="D318" s="923"/>
      <c r="E318" s="944"/>
      <c r="F318" s="200"/>
      <c r="G318" s="198"/>
      <c r="H318" s="198"/>
      <c r="I318" s="198"/>
      <c r="J318" s="198"/>
      <c r="K318" s="198"/>
      <c r="L318" s="198"/>
      <c r="M318" s="198"/>
      <c r="N318" s="198"/>
      <c r="O318" s="198"/>
      <c r="P318" s="198"/>
      <c r="Q318" s="198"/>
      <c r="R318" s="198"/>
      <c r="S318" s="198"/>
      <c r="T318" s="198"/>
      <c r="U318" s="198"/>
      <c r="V318" s="198"/>
      <c r="W318" s="198"/>
      <c r="X318" s="198"/>
      <c r="Y318" s="198"/>
      <c r="Z318" s="198"/>
    </row>
    <row r="319" spans="1:26">
      <c r="A319" s="198"/>
      <c r="B319" s="943"/>
      <c r="C319" s="944"/>
      <c r="D319" s="923"/>
      <c r="E319" s="944"/>
      <c r="F319" s="200"/>
      <c r="G319" s="198"/>
      <c r="H319" s="198"/>
      <c r="I319" s="198"/>
      <c r="J319" s="198"/>
      <c r="K319" s="198"/>
      <c r="L319" s="198"/>
      <c r="M319" s="198"/>
      <c r="N319" s="198"/>
      <c r="O319" s="198"/>
      <c r="P319" s="198"/>
      <c r="Q319" s="198"/>
      <c r="R319" s="198"/>
      <c r="S319" s="198"/>
      <c r="T319" s="198"/>
      <c r="U319" s="198"/>
      <c r="V319" s="198"/>
      <c r="W319" s="198"/>
      <c r="X319" s="198"/>
      <c r="Y319" s="198"/>
      <c r="Z319" s="198"/>
    </row>
    <row r="320" spans="1:26">
      <c r="A320" s="198"/>
      <c r="B320" s="943"/>
      <c r="C320" s="944"/>
      <c r="D320" s="923"/>
      <c r="E320" s="944"/>
      <c r="F320" s="200"/>
      <c r="G320" s="198"/>
      <c r="H320" s="198"/>
      <c r="I320" s="198"/>
      <c r="J320" s="198"/>
      <c r="K320" s="198"/>
      <c r="L320" s="198"/>
      <c r="M320" s="198"/>
      <c r="N320" s="198"/>
      <c r="O320" s="198"/>
      <c r="P320" s="198"/>
      <c r="Q320" s="198"/>
      <c r="R320" s="198"/>
      <c r="S320" s="198"/>
      <c r="T320" s="198"/>
      <c r="U320" s="198"/>
      <c r="V320" s="198"/>
      <c r="W320" s="198"/>
      <c r="X320" s="198"/>
      <c r="Y320" s="198"/>
      <c r="Z320" s="198"/>
    </row>
    <row r="321" spans="1:26">
      <c r="A321" s="198"/>
      <c r="B321" s="943"/>
      <c r="C321" s="944"/>
      <c r="D321" s="923"/>
      <c r="E321" s="944"/>
      <c r="F321" s="200"/>
      <c r="G321" s="198"/>
      <c r="H321" s="198"/>
      <c r="I321" s="198"/>
      <c r="J321" s="198"/>
      <c r="K321" s="198"/>
      <c r="L321" s="198"/>
      <c r="M321" s="198"/>
      <c r="N321" s="198"/>
      <c r="O321" s="198"/>
      <c r="P321" s="198"/>
      <c r="Q321" s="198"/>
      <c r="R321" s="198"/>
      <c r="S321" s="198"/>
      <c r="T321" s="198"/>
      <c r="U321" s="198"/>
      <c r="V321" s="198"/>
      <c r="W321" s="198"/>
      <c r="X321" s="198"/>
      <c r="Y321" s="198"/>
      <c r="Z321" s="198"/>
    </row>
    <row r="322" spans="1:26">
      <c r="A322" s="198"/>
      <c r="B322" s="943"/>
      <c r="C322" s="944"/>
      <c r="D322" s="923"/>
      <c r="E322" s="944"/>
      <c r="F322" s="200"/>
      <c r="G322" s="198"/>
      <c r="H322" s="198"/>
      <c r="I322" s="198"/>
      <c r="J322" s="198"/>
      <c r="K322" s="198"/>
      <c r="L322" s="198"/>
      <c r="M322" s="198"/>
      <c r="N322" s="198"/>
      <c r="O322" s="198"/>
      <c r="P322" s="198"/>
      <c r="Q322" s="198"/>
      <c r="R322" s="198"/>
      <c r="S322" s="198"/>
      <c r="T322" s="198"/>
      <c r="U322" s="198"/>
      <c r="V322" s="198"/>
      <c r="W322" s="198"/>
      <c r="X322" s="198"/>
      <c r="Y322" s="198"/>
      <c r="Z322" s="198"/>
    </row>
    <row r="323" spans="1:26">
      <c r="A323" s="198"/>
      <c r="B323" s="943"/>
      <c r="C323" s="944"/>
      <c r="D323" s="923"/>
      <c r="E323" s="944"/>
      <c r="F323" s="200"/>
      <c r="G323" s="198"/>
      <c r="H323" s="198"/>
      <c r="I323" s="198"/>
      <c r="J323" s="198"/>
      <c r="K323" s="198"/>
      <c r="L323" s="198"/>
      <c r="M323" s="198"/>
      <c r="N323" s="198"/>
      <c r="O323" s="198"/>
      <c r="P323" s="198"/>
      <c r="Q323" s="198"/>
      <c r="R323" s="198"/>
      <c r="S323" s="198"/>
      <c r="T323" s="198"/>
      <c r="U323" s="198"/>
      <c r="V323" s="198"/>
      <c r="W323" s="198"/>
      <c r="X323" s="198"/>
      <c r="Y323" s="198"/>
      <c r="Z323" s="198"/>
    </row>
    <row r="324" spans="1:26">
      <c r="A324" s="198"/>
      <c r="B324" s="943"/>
      <c r="C324" s="944"/>
      <c r="D324" s="923"/>
      <c r="E324" s="944"/>
      <c r="F324" s="200"/>
      <c r="G324" s="198"/>
      <c r="H324" s="198"/>
      <c r="I324" s="198"/>
      <c r="J324" s="198"/>
      <c r="K324" s="198"/>
      <c r="L324" s="198"/>
      <c r="M324" s="198"/>
      <c r="N324" s="198"/>
      <c r="O324" s="198"/>
      <c r="P324" s="198"/>
      <c r="Q324" s="198"/>
      <c r="R324" s="198"/>
      <c r="S324" s="198"/>
      <c r="T324" s="198"/>
      <c r="U324" s="198"/>
      <c r="V324" s="198"/>
      <c r="W324" s="198"/>
      <c r="X324" s="198"/>
      <c r="Y324" s="198"/>
      <c r="Z324" s="198"/>
    </row>
    <row r="325" spans="1:26">
      <c r="A325" s="198"/>
      <c r="B325" s="943"/>
      <c r="C325" s="944"/>
      <c r="D325" s="923"/>
      <c r="E325" s="944"/>
      <c r="F325" s="200"/>
      <c r="G325" s="198"/>
      <c r="H325" s="198"/>
      <c r="I325" s="198"/>
      <c r="J325" s="198"/>
      <c r="K325" s="198"/>
      <c r="L325" s="198"/>
      <c r="M325" s="198"/>
      <c r="N325" s="198"/>
      <c r="O325" s="198"/>
      <c r="P325" s="198"/>
      <c r="Q325" s="198"/>
      <c r="R325" s="198"/>
      <c r="S325" s="198"/>
      <c r="T325" s="198"/>
      <c r="U325" s="198"/>
      <c r="V325" s="198"/>
      <c r="W325" s="198"/>
      <c r="X325" s="198"/>
      <c r="Y325" s="198"/>
      <c r="Z325" s="198"/>
    </row>
    <row r="326" spans="1:26">
      <c r="A326" s="198"/>
      <c r="B326" s="943"/>
      <c r="C326" s="944"/>
      <c r="D326" s="923"/>
      <c r="E326" s="944"/>
      <c r="F326" s="200"/>
      <c r="G326" s="198"/>
      <c r="H326" s="198"/>
      <c r="I326" s="198"/>
      <c r="J326" s="198"/>
      <c r="K326" s="198"/>
      <c r="L326" s="198"/>
      <c r="M326" s="198"/>
      <c r="N326" s="198"/>
      <c r="O326" s="198"/>
      <c r="P326" s="198"/>
      <c r="Q326" s="198"/>
      <c r="R326" s="198"/>
      <c r="S326" s="198"/>
      <c r="T326" s="198"/>
      <c r="U326" s="198"/>
      <c r="V326" s="198"/>
      <c r="W326" s="198"/>
      <c r="X326" s="198"/>
      <c r="Y326" s="198"/>
      <c r="Z326" s="198"/>
    </row>
    <row r="327" spans="1:26">
      <c r="A327" s="198"/>
      <c r="B327" s="943"/>
      <c r="C327" s="944"/>
      <c r="D327" s="923"/>
      <c r="E327" s="944"/>
      <c r="F327" s="200"/>
      <c r="G327" s="198"/>
      <c r="H327" s="198"/>
      <c r="I327" s="198"/>
      <c r="J327" s="198"/>
      <c r="K327" s="198"/>
      <c r="L327" s="198"/>
      <c r="M327" s="198"/>
      <c r="N327" s="198"/>
      <c r="O327" s="198"/>
      <c r="P327" s="198"/>
      <c r="Q327" s="198"/>
      <c r="R327" s="198"/>
      <c r="S327" s="198"/>
      <c r="T327" s="198"/>
      <c r="U327" s="198"/>
      <c r="V327" s="198"/>
      <c r="W327" s="198"/>
      <c r="X327" s="198"/>
      <c r="Y327" s="198"/>
      <c r="Z327" s="198"/>
    </row>
    <row r="328" spans="1:26">
      <c r="A328" s="198"/>
      <c r="B328" s="943"/>
      <c r="C328" s="944"/>
      <c r="D328" s="923"/>
      <c r="E328" s="944"/>
      <c r="F328" s="200"/>
      <c r="G328" s="198"/>
      <c r="H328" s="198"/>
      <c r="I328" s="198"/>
      <c r="J328" s="198"/>
      <c r="K328" s="198"/>
      <c r="L328" s="198"/>
      <c r="M328" s="198"/>
      <c r="N328" s="198"/>
      <c r="O328" s="198"/>
      <c r="P328" s="198"/>
      <c r="Q328" s="198"/>
      <c r="R328" s="198"/>
      <c r="S328" s="198"/>
      <c r="T328" s="198"/>
      <c r="U328" s="198"/>
      <c r="V328" s="198"/>
      <c r="W328" s="198"/>
      <c r="X328" s="198"/>
      <c r="Y328" s="198"/>
      <c r="Z328" s="198"/>
    </row>
    <row r="329" spans="1:26">
      <c r="A329" s="198"/>
      <c r="B329" s="943"/>
      <c r="C329" s="944"/>
      <c r="D329" s="923"/>
      <c r="E329" s="944"/>
      <c r="F329" s="200"/>
      <c r="G329" s="198"/>
      <c r="H329" s="198"/>
      <c r="I329" s="198"/>
      <c r="J329" s="198"/>
      <c r="K329" s="198"/>
      <c r="L329" s="198"/>
      <c r="M329" s="198"/>
      <c r="N329" s="198"/>
      <c r="O329" s="198"/>
      <c r="P329" s="198"/>
      <c r="Q329" s="198"/>
      <c r="R329" s="198"/>
      <c r="S329" s="198"/>
      <c r="T329" s="198"/>
      <c r="U329" s="198"/>
      <c r="V329" s="198"/>
      <c r="W329" s="198"/>
      <c r="X329" s="198"/>
      <c r="Y329" s="198"/>
      <c r="Z329" s="198"/>
    </row>
    <row r="330" spans="1:26">
      <c r="A330" s="198"/>
      <c r="B330" s="943"/>
      <c r="C330" s="944"/>
      <c r="D330" s="923"/>
      <c r="E330" s="944"/>
      <c r="F330" s="200"/>
      <c r="G330" s="198"/>
      <c r="H330" s="198"/>
      <c r="I330" s="198"/>
      <c r="J330" s="198"/>
      <c r="K330" s="198"/>
      <c r="L330" s="198"/>
      <c r="M330" s="198"/>
      <c r="N330" s="198"/>
      <c r="O330" s="198"/>
      <c r="P330" s="198"/>
      <c r="Q330" s="198"/>
      <c r="R330" s="198"/>
      <c r="S330" s="198"/>
      <c r="T330" s="198"/>
      <c r="U330" s="198"/>
      <c r="V330" s="198"/>
      <c r="W330" s="198"/>
      <c r="X330" s="198"/>
      <c r="Y330" s="198"/>
      <c r="Z330" s="198"/>
    </row>
    <row r="331" spans="1:26">
      <c r="A331" s="198"/>
      <c r="B331" s="943"/>
      <c r="C331" s="944"/>
      <c r="D331" s="923"/>
      <c r="E331" s="944"/>
      <c r="F331" s="200"/>
      <c r="G331" s="198"/>
      <c r="H331" s="198"/>
      <c r="I331" s="198"/>
      <c r="J331" s="198"/>
      <c r="K331" s="198"/>
      <c r="L331" s="198"/>
      <c r="M331" s="198"/>
      <c r="N331" s="198"/>
      <c r="O331" s="198"/>
      <c r="P331" s="198"/>
      <c r="Q331" s="198"/>
      <c r="R331" s="198"/>
      <c r="S331" s="198"/>
      <c r="T331" s="198"/>
      <c r="U331" s="198"/>
      <c r="V331" s="198"/>
      <c r="W331" s="198"/>
      <c r="X331" s="198"/>
      <c r="Y331" s="198"/>
      <c r="Z331" s="198"/>
    </row>
    <row r="332" spans="1:26">
      <c r="A332" s="198"/>
      <c r="B332" s="943"/>
      <c r="C332" s="944"/>
      <c r="D332" s="923"/>
      <c r="E332" s="944"/>
      <c r="F332" s="200"/>
      <c r="G332" s="198"/>
      <c r="H332" s="198"/>
      <c r="I332" s="198"/>
      <c r="J332" s="198"/>
      <c r="K332" s="198"/>
      <c r="L332" s="198"/>
      <c r="M332" s="198"/>
      <c r="N332" s="198"/>
      <c r="O332" s="198"/>
      <c r="P332" s="198"/>
      <c r="Q332" s="198"/>
      <c r="R332" s="198"/>
      <c r="S332" s="198"/>
      <c r="T332" s="198"/>
      <c r="U332" s="198"/>
      <c r="V332" s="198"/>
      <c r="W332" s="198"/>
      <c r="X332" s="198"/>
      <c r="Y332" s="198"/>
      <c r="Z332" s="198"/>
    </row>
    <row r="333" spans="1:26">
      <c r="A333" s="198"/>
      <c r="B333" s="943"/>
      <c r="C333" s="944"/>
      <c r="D333" s="923"/>
      <c r="E333" s="944"/>
      <c r="F333" s="200"/>
      <c r="G333" s="198"/>
      <c r="H333" s="198"/>
      <c r="I333" s="198"/>
      <c r="J333" s="198"/>
      <c r="K333" s="198"/>
      <c r="L333" s="198"/>
      <c r="M333" s="198"/>
      <c r="N333" s="198"/>
      <c r="O333" s="198"/>
      <c r="P333" s="198"/>
      <c r="Q333" s="198"/>
      <c r="R333" s="198"/>
      <c r="S333" s="198"/>
      <c r="T333" s="198"/>
      <c r="U333" s="198"/>
      <c r="V333" s="198"/>
      <c r="W333" s="198"/>
      <c r="X333" s="198"/>
      <c r="Y333" s="198"/>
      <c r="Z333" s="198"/>
    </row>
    <row r="334" spans="1:26">
      <c r="A334" s="198"/>
      <c r="B334" s="943"/>
      <c r="C334" s="944"/>
      <c r="D334" s="923"/>
      <c r="E334" s="944"/>
      <c r="F334" s="200"/>
      <c r="G334" s="198"/>
      <c r="H334" s="198"/>
      <c r="I334" s="198"/>
      <c r="J334" s="198"/>
      <c r="K334" s="198"/>
      <c r="L334" s="198"/>
      <c r="M334" s="198"/>
      <c r="N334" s="198"/>
      <c r="O334" s="198"/>
      <c r="P334" s="198"/>
      <c r="Q334" s="198"/>
      <c r="R334" s="198"/>
      <c r="S334" s="198"/>
      <c r="T334" s="198"/>
      <c r="U334" s="198"/>
      <c r="V334" s="198"/>
      <c r="W334" s="198"/>
      <c r="X334" s="198"/>
      <c r="Y334" s="198"/>
      <c r="Z334" s="198"/>
    </row>
    <row r="335" spans="1:26">
      <c r="A335" s="198"/>
      <c r="B335" s="943"/>
      <c r="C335" s="944"/>
      <c r="D335" s="923"/>
      <c r="E335" s="944"/>
      <c r="F335" s="200"/>
      <c r="G335" s="198"/>
      <c r="H335" s="198"/>
      <c r="I335" s="198"/>
      <c r="J335" s="198"/>
      <c r="K335" s="198"/>
      <c r="L335" s="198"/>
      <c r="M335" s="198"/>
      <c r="N335" s="198"/>
      <c r="O335" s="198"/>
      <c r="P335" s="198"/>
      <c r="Q335" s="198"/>
      <c r="R335" s="198"/>
      <c r="S335" s="198"/>
      <c r="T335" s="198"/>
      <c r="U335" s="198"/>
      <c r="V335" s="198"/>
      <c r="W335" s="198"/>
      <c r="X335" s="198"/>
      <c r="Y335" s="198"/>
      <c r="Z335" s="198"/>
    </row>
    <row r="336" spans="1:26">
      <c r="A336" s="198"/>
      <c r="B336" s="943"/>
      <c r="C336" s="944"/>
      <c r="D336" s="923"/>
      <c r="E336" s="944"/>
      <c r="F336" s="200"/>
      <c r="G336" s="198"/>
      <c r="H336" s="198"/>
      <c r="I336" s="198"/>
      <c r="J336" s="198"/>
      <c r="K336" s="198"/>
      <c r="L336" s="198"/>
      <c r="M336" s="198"/>
      <c r="N336" s="198"/>
      <c r="O336" s="198"/>
      <c r="P336" s="198"/>
      <c r="Q336" s="198"/>
      <c r="R336" s="198"/>
      <c r="S336" s="198"/>
      <c r="T336" s="198"/>
      <c r="U336" s="198"/>
      <c r="V336" s="198"/>
      <c r="W336" s="198"/>
      <c r="X336" s="198"/>
      <c r="Y336" s="198"/>
      <c r="Z336" s="198"/>
    </row>
    <row r="337" spans="1:26">
      <c r="A337" s="198"/>
      <c r="B337" s="943"/>
      <c r="C337" s="944"/>
      <c r="D337" s="923"/>
      <c r="E337" s="944"/>
      <c r="F337" s="200"/>
      <c r="G337" s="198"/>
      <c r="H337" s="198"/>
      <c r="I337" s="198"/>
      <c r="J337" s="198"/>
      <c r="K337" s="198"/>
      <c r="L337" s="198"/>
      <c r="M337" s="198"/>
      <c r="N337" s="198"/>
      <c r="O337" s="198"/>
      <c r="P337" s="198"/>
      <c r="Q337" s="198"/>
      <c r="R337" s="198"/>
      <c r="S337" s="198"/>
      <c r="T337" s="198"/>
      <c r="U337" s="198"/>
      <c r="V337" s="198"/>
      <c r="W337" s="198"/>
      <c r="X337" s="198"/>
      <c r="Y337" s="198"/>
      <c r="Z337" s="198"/>
    </row>
    <row r="338" spans="1:26">
      <c r="A338" s="198"/>
      <c r="B338" s="943"/>
      <c r="C338" s="944"/>
      <c r="D338" s="923"/>
      <c r="E338" s="944"/>
      <c r="F338" s="200"/>
      <c r="G338" s="198"/>
      <c r="H338" s="198"/>
      <c r="I338" s="198"/>
      <c r="J338" s="198"/>
      <c r="K338" s="198"/>
      <c r="L338" s="198"/>
      <c r="M338" s="198"/>
      <c r="N338" s="198"/>
      <c r="O338" s="198"/>
      <c r="P338" s="198"/>
      <c r="Q338" s="198"/>
      <c r="R338" s="198"/>
      <c r="S338" s="198"/>
      <c r="T338" s="198"/>
      <c r="U338" s="198"/>
      <c r="V338" s="198"/>
      <c r="W338" s="198"/>
      <c r="X338" s="198"/>
      <c r="Y338" s="198"/>
      <c r="Z338" s="198"/>
    </row>
    <row r="339" spans="1:26">
      <c r="A339" s="198"/>
      <c r="B339" s="943"/>
      <c r="C339" s="944"/>
      <c r="D339" s="923"/>
      <c r="E339" s="944"/>
      <c r="F339" s="200"/>
      <c r="G339" s="198"/>
      <c r="H339" s="198"/>
      <c r="I339" s="198"/>
      <c r="J339" s="198"/>
      <c r="K339" s="198"/>
      <c r="L339" s="198"/>
      <c r="M339" s="198"/>
      <c r="N339" s="198"/>
      <c r="O339" s="198"/>
      <c r="P339" s="198"/>
      <c r="Q339" s="198"/>
      <c r="R339" s="198"/>
      <c r="S339" s="198"/>
      <c r="T339" s="198"/>
      <c r="U339" s="198"/>
      <c r="V339" s="198"/>
      <c r="W339" s="198"/>
      <c r="X339" s="198"/>
      <c r="Y339" s="198"/>
      <c r="Z339" s="198"/>
    </row>
    <row r="340" spans="1:26">
      <c r="A340" s="198"/>
      <c r="B340" s="943"/>
      <c r="C340" s="944"/>
      <c r="D340" s="923"/>
      <c r="E340" s="944"/>
      <c r="F340" s="200"/>
      <c r="G340" s="198"/>
      <c r="H340" s="198"/>
      <c r="I340" s="198"/>
      <c r="J340" s="198"/>
      <c r="K340" s="198"/>
      <c r="L340" s="198"/>
      <c r="M340" s="198"/>
      <c r="N340" s="198"/>
      <c r="O340" s="198"/>
      <c r="P340" s="198"/>
      <c r="Q340" s="198"/>
      <c r="R340" s="198"/>
      <c r="S340" s="198"/>
      <c r="T340" s="198"/>
      <c r="U340" s="198"/>
      <c r="V340" s="198"/>
      <c r="W340" s="198"/>
      <c r="X340" s="198"/>
      <c r="Y340" s="198"/>
      <c r="Z340" s="198"/>
    </row>
    <row r="341" spans="1:26">
      <c r="A341" s="198"/>
      <c r="B341" s="943"/>
      <c r="C341" s="944"/>
      <c r="D341" s="923"/>
      <c r="E341" s="944"/>
      <c r="F341" s="200"/>
      <c r="G341" s="198"/>
      <c r="H341" s="198"/>
      <c r="I341" s="198"/>
      <c r="J341" s="198"/>
      <c r="K341" s="198"/>
      <c r="L341" s="198"/>
      <c r="M341" s="198"/>
      <c r="N341" s="198"/>
      <c r="O341" s="198"/>
      <c r="P341" s="198"/>
      <c r="Q341" s="198"/>
      <c r="R341" s="198"/>
      <c r="S341" s="198"/>
      <c r="T341" s="198"/>
      <c r="U341" s="198"/>
      <c r="V341" s="198"/>
      <c r="W341" s="198"/>
      <c r="X341" s="198"/>
      <c r="Y341" s="198"/>
      <c r="Z341" s="198"/>
    </row>
    <row r="342" spans="1:26">
      <c r="A342" s="198"/>
      <c r="B342" s="943"/>
      <c r="C342" s="944"/>
      <c r="D342" s="923"/>
      <c r="E342" s="944"/>
      <c r="F342" s="200"/>
      <c r="G342" s="198"/>
      <c r="H342" s="198"/>
      <c r="I342" s="198"/>
      <c r="J342" s="198"/>
      <c r="K342" s="198"/>
      <c r="L342" s="198"/>
      <c r="M342" s="198"/>
      <c r="N342" s="198"/>
      <c r="O342" s="198"/>
      <c r="P342" s="198"/>
      <c r="Q342" s="198"/>
      <c r="R342" s="198"/>
      <c r="S342" s="198"/>
      <c r="T342" s="198"/>
      <c r="U342" s="198"/>
      <c r="V342" s="198"/>
      <c r="W342" s="198"/>
      <c r="X342" s="198"/>
      <c r="Y342" s="198"/>
      <c r="Z342" s="198"/>
    </row>
    <row r="343" spans="1:26">
      <c r="A343" s="198"/>
      <c r="B343" s="943"/>
      <c r="C343" s="944"/>
      <c r="D343" s="923"/>
      <c r="E343" s="944"/>
      <c r="F343" s="200"/>
      <c r="G343" s="198"/>
      <c r="H343" s="198"/>
      <c r="I343" s="198"/>
      <c r="J343" s="198"/>
      <c r="K343" s="198"/>
      <c r="L343" s="198"/>
      <c r="M343" s="198"/>
      <c r="N343" s="198"/>
      <c r="O343" s="198"/>
      <c r="P343" s="198"/>
      <c r="Q343" s="198"/>
      <c r="R343" s="198"/>
      <c r="S343" s="198"/>
      <c r="T343" s="198"/>
      <c r="U343" s="198"/>
      <c r="V343" s="198"/>
      <c r="W343" s="198"/>
      <c r="X343" s="198"/>
      <c r="Y343" s="198"/>
      <c r="Z343" s="198"/>
    </row>
    <row r="344" spans="1:26">
      <c r="A344" s="198"/>
      <c r="B344" s="943"/>
      <c r="C344" s="944"/>
      <c r="D344" s="923"/>
      <c r="E344" s="944"/>
      <c r="F344" s="200"/>
      <c r="G344" s="198"/>
      <c r="H344" s="198"/>
      <c r="I344" s="198"/>
      <c r="J344" s="198"/>
      <c r="K344" s="198"/>
      <c r="L344" s="198"/>
      <c r="M344" s="198"/>
      <c r="N344" s="198"/>
      <c r="O344" s="198"/>
      <c r="P344" s="198"/>
      <c r="Q344" s="198"/>
      <c r="R344" s="198"/>
      <c r="S344" s="198"/>
      <c r="T344" s="198"/>
      <c r="U344" s="198"/>
      <c r="V344" s="198"/>
      <c r="W344" s="198"/>
      <c r="X344" s="198"/>
      <c r="Y344" s="198"/>
      <c r="Z344" s="198"/>
    </row>
    <row r="345" spans="1:26">
      <c r="A345" s="198"/>
      <c r="B345" s="943"/>
      <c r="C345" s="944"/>
      <c r="D345" s="923"/>
      <c r="E345" s="944"/>
      <c r="F345" s="200"/>
      <c r="G345" s="198"/>
      <c r="H345" s="198"/>
      <c r="I345" s="198"/>
      <c r="J345" s="198"/>
      <c r="K345" s="198"/>
      <c r="L345" s="198"/>
      <c r="M345" s="198"/>
      <c r="N345" s="198"/>
      <c r="O345" s="198"/>
      <c r="P345" s="198"/>
      <c r="Q345" s="198"/>
      <c r="R345" s="198"/>
      <c r="S345" s="198"/>
      <c r="T345" s="198"/>
      <c r="U345" s="198"/>
      <c r="V345" s="198"/>
      <c r="W345" s="198"/>
      <c r="X345" s="198"/>
      <c r="Y345" s="198"/>
      <c r="Z345" s="198"/>
    </row>
    <row r="346" spans="1:26">
      <c r="A346" s="198"/>
      <c r="B346" s="943"/>
      <c r="C346" s="944"/>
      <c r="D346" s="923"/>
      <c r="E346" s="944"/>
      <c r="F346" s="200"/>
      <c r="G346" s="198"/>
      <c r="H346" s="198"/>
      <c r="I346" s="198"/>
      <c r="J346" s="198"/>
      <c r="K346" s="198"/>
      <c r="L346" s="198"/>
      <c r="M346" s="198"/>
      <c r="N346" s="198"/>
      <c r="O346" s="198"/>
      <c r="P346" s="198"/>
      <c r="Q346" s="198"/>
      <c r="R346" s="198"/>
      <c r="S346" s="198"/>
      <c r="T346" s="198"/>
      <c r="U346" s="198"/>
      <c r="V346" s="198"/>
      <c r="W346" s="198"/>
      <c r="X346" s="198"/>
      <c r="Y346" s="198"/>
      <c r="Z346" s="198"/>
    </row>
    <row r="347" spans="1:26">
      <c r="A347" s="198"/>
      <c r="B347" s="943"/>
      <c r="C347" s="944"/>
      <c r="D347" s="923"/>
      <c r="E347" s="944"/>
      <c r="F347" s="200"/>
      <c r="G347" s="198"/>
      <c r="H347" s="198"/>
      <c r="I347" s="198"/>
      <c r="J347" s="198"/>
      <c r="K347" s="198"/>
      <c r="L347" s="198"/>
      <c r="M347" s="198"/>
      <c r="N347" s="198"/>
      <c r="O347" s="198"/>
      <c r="P347" s="198"/>
      <c r="Q347" s="198"/>
      <c r="R347" s="198"/>
      <c r="S347" s="198"/>
      <c r="T347" s="198"/>
      <c r="U347" s="198"/>
      <c r="V347" s="198"/>
      <c r="W347" s="198"/>
      <c r="X347" s="198"/>
      <c r="Y347" s="198"/>
      <c r="Z347" s="198"/>
    </row>
    <row r="348" spans="1:26">
      <c r="A348" s="198"/>
      <c r="B348" s="943"/>
      <c r="C348" s="944"/>
      <c r="D348" s="923"/>
      <c r="E348" s="944"/>
      <c r="F348" s="200"/>
      <c r="G348" s="198"/>
      <c r="H348" s="198"/>
      <c r="I348" s="198"/>
      <c r="J348" s="198"/>
      <c r="K348" s="198"/>
      <c r="L348" s="198"/>
      <c r="M348" s="198"/>
      <c r="N348" s="198"/>
      <c r="O348" s="198"/>
      <c r="P348" s="198"/>
      <c r="Q348" s="198"/>
      <c r="R348" s="198"/>
      <c r="S348" s="198"/>
      <c r="T348" s="198"/>
      <c r="U348" s="198"/>
      <c r="V348" s="198"/>
      <c r="W348" s="198"/>
      <c r="X348" s="198"/>
      <c r="Y348" s="198"/>
      <c r="Z348" s="198"/>
    </row>
    <row r="349" spans="1:26">
      <c r="A349" s="198"/>
      <c r="B349" s="943"/>
      <c r="C349" s="944"/>
      <c r="D349" s="923"/>
      <c r="E349" s="944"/>
      <c r="F349" s="200"/>
      <c r="G349" s="198"/>
      <c r="H349" s="198"/>
      <c r="I349" s="198"/>
      <c r="J349" s="198"/>
      <c r="K349" s="198"/>
      <c r="L349" s="198"/>
      <c r="M349" s="198"/>
      <c r="N349" s="198"/>
      <c r="O349" s="198"/>
      <c r="P349" s="198"/>
      <c r="Q349" s="198"/>
      <c r="R349" s="198"/>
      <c r="S349" s="198"/>
      <c r="T349" s="198"/>
      <c r="U349" s="198"/>
      <c r="V349" s="198"/>
      <c r="W349" s="198"/>
      <c r="X349" s="198"/>
      <c r="Y349" s="198"/>
      <c r="Z349" s="198"/>
    </row>
    <row r="350" spans="1:26">
      <c r="A350" s="198"/>
      <c r="B350" s="943"/>
      <c r="C350" s="944"/>
      <c r="D350" s="923"/>
      <c r="E350" s="944"/>
      <c r="F350" s="200"/>
      <c r="G350" s="198"/>
      <c r="H350" s="198"/>
      <c r="I350" s="198"/>
      <c r="J350" s="198"/>
      <c r="K350" s="198"/>
      <c r="L350" s="198"/>
      <c r="M350" s="198"/>
      <c r="N350" s="198"/>
      <c r="O350" s="198"/>
      <c r="P350" s="198"/>
      <c r="Q350" s="198"/>
      <c r="R350" s="198"/>
      <c r="S350" s="198"/>
      <c r="T350" s="198"/>
      <c r="U350" s="198"/>
      <c r="V350" s="198"/>
      <c r="W350" s="198"/>
      <c r="X350" s="198"/>
      <c r="Y350" s="198"/>
      <c r="Z350" s="198"/>
    </row>
    <row r="351" spans="1:26">
      <c r="A351" s="198"/>
      <c r="B351" s="943"/>
      <c r="C351" s="944"/>
      <c r="D351" s="923"/>
      <c r="E351" s="944"/>
      <c r="F351" s="200"/>
      <c r="G351" s="198"/>
      <c r="H351" s="198"/>
      <c r="I351" s="198"/>
      <c r="J351" s="198"/>
      <c r="K351" s="198"/>
      <c r="L351" s="198"/>
      <c r="M351" s="198"/>
      <c r="N351" s="198"/>
      <c r="O351" s="198"/>
      <c r="P351" s="198"/>
      <c r="Q351" s="198"/>
      <c r="R351" s="198"/>
      <c r="S351" s="198"/>
      <c r="T351" s="198"/>
      <c r="U351" s="198"/>
      <c r="V351" s="198"/>
      <c r="W351" s="198"/>
      <c r="X351" s="198"/>
      <c r="Y351" s="198"/>
      <c r="Z351" s="198"/>
    </row>
    <row r="352" spans="1:26">
      <c r="A352" s="198"/>
      <c r="B352" s="943"/>
      <c r="C352" s="944"/>
      <c r="D352" s="923"/>
      <c r="E352" s="944"/>
      <c r="F352" s="200"/>
      <c r="G352" s="198"/>
      <c r="H352" s="198"/>
      <c r="I352" s="198"/>
      <c r="J352" s="198"/>
      <c r="K352" s="198"/>
      <c r="L352" s="198"/>
      <c r="M352" s="198"/>
      <c r="N352" s="198"/>
      <c r="O352" s="198"/>
      <c r="P352" s="198"/>
      <c r="Q352" s="198"/>
      <c r="R352" s="198"/>
      <c r="S352" s="198"/>
      <c r="T352" s="198"/>
      <c r="U352" s="198"/>
      <c r="V352" s="198"/>
      <c r="W352" s="198"/>
      <c r="X352" s="198"/>
      <c r="Y352" s="198"/>
      <c r="Z352" s="198"/>
    </row>
    <row r="353" spans="1:26">
      <c r="A353" s="198"/>
      <c r="B353" s="943"/>
      <c r="C353" s="944"/>
      <c r="D353" s="923"/>
      <c r="E353" s="944"/>
      <c r="F353" s="200"/>
      <c r="G353" s="198"/>
      <c r="H353" s="198"/>
      <c r="I353" s="198"/>
      <c r="J353" s="198"/>
      <c r="K353" s="198"/>
      <c r="L353" s="198"/>
      <c r="M353" s="198"/>
      <c r="N353" s="198"/>
      <c r="O353" s="198"/>
      <c r="P353" s="198"/>
      <c r="Q353" s="198"/>
      <c r="R353" s="198"/>
      <c r="S353" s="198"/>
      <c r="T353" s="198"/>
      <c r="U353" s="198"/>
      <c r="V353" s="198"/>
      <c r="W353" s="198"/>
      <c r="X353" s="198"/>
      <c r="Y353" s="198"/>
      <c r="Z353" s="198"/>
    </row>
    <row r="354" spans="1:26">
      <c r="A354" s="198"/>
      <c r="B354" s="943"/>
      <c r="C354" s="944"/>
      <c r="D354" s="923"/>
      <c r="E354" s="944"/>
      <c r="F354" s="200"/>
      <c r="G354" s="198"/>
      <c r="H354" s="198"/>
      <c r="I354" s="198"/>
      <c r="J354" s="198"/>
      <c r="K354" s="198"/>
      <c r="L354" s="198"/>
      <c r="M354" s="198"/>
      <c r="N354" s="198"/>
      <c r="O354" s="198"/>
      <c r="P354" s="198"/>
      <c r="Q354" s="198"/>
      <c r="R354" s="198"/>
      <c r="S354" s="198"/>
      <c r="T354" s="198"/>
      <c r="U354" s="198"/>
      <c r="V354" s="198"/>
      <c r="W354" s="198"/>
      <c r="X354" s="198"/>
      <c r="Y354" s="198"/>
      <c r="Z354" s="198"/>
    </row>
    <row r="355" spans="1:26">
      <c r="A355" s="198"/>
      <c r="B355" s="943"/>
      <c r="C355" s="944"/>
      <c r="D355" s="923"/>
      <c r="E355" s="944"/>
      <c r="F355" s="200"/>
      <c r="G355" s="198"/>
      <c r="H355" s="198"/>
      <c r="I355" s="198"/>
      <c r="J355" s="198"/>
      <c r="K355" s="198"/>
      <c r="L355" s="198"/>
      <c r="M355" s="198"/>
      <c r="N355" s="198"/>
      <c r="O355" s="198"/>
      <c r="P355" s="198"/>
      <c r="Q355" s="198"/>
      <c r="R355" s="198"/>
      <c r="S355" s="198"/>
      <c r="T355" s="198"/>
      <c r="U355" s="198"/>
      <c r="V355" s="198"/>
      <c r="W355" s="198"/>
      <c r="X355" s="198"/>
      <c r="Y355" s="198"/>
      <c r="Z355" s="198"/>
    </row>
    <row r="356" spans="1:26">
      <c r="A356" s="198"/>
      <c r="B356" s="943"/>
      <c r="C356" s="944"/>
      <c r="D356" s="923"/>
      <c r="E356" s="944"/>
      <c r="F356" s="200"/>
      <c r="G356" s="198"/>
      <c r="H356" s="198"/>
      <c r="I356" s="198"/>
      <c r="J356" s="198"/>
      <c r="K356" s="198"/>
      <c r="L356" s="198"/>
      <c r="M356" s="198"/>
      <c r="N356" s="198"/>
      <c r="O356" s="198"/>
      <c r="P356" s="198"/>
      <c r="Q356" s="198"/>
      <c r="R356" s="198"/>
      <c r="S356" s="198"/>
      <c r="T356" s="198"/>
      <c r="U356" s="198"/>
      <c r="V356" s="198"/>
      <c r="W356" s="198"/>
      <c r="X356" s="198"/>
      <c r="Y356" s="198"/>
      <c r="Z356" s="198"/>
    </row>
    <row r="357" spans="1:26">
      <c r="A357" s="198"/>
      <c r="B357" s="943"/>
      <c r="C357" s="944"/>
      <c r="D357" s="923"/>
      <c r="E357" s="944"/>
      <c r="F357" s="200"/>
      <c r="G357" s="198"/>
      <c r="H357" s="198"/>
      <c r="I357" s="198"/>
      <c r="J357" s="198"/>
      <c r="K357" s="198"/>
      <c r="L357" s="198"/>
      <c r="M357" s="198"/>
      <c r="N357" s="198"/>
      <c r="O357" s="198"/>
      <c r="P357" s="198"/>
      <c r="Q357" s="198"/>
      <c r="R357" s="198"/>
      <c r="S357" s="198"/>
      <c r="T357" s="198"/>
      <c r="U357" s="198"/>
      <c r="V357" s="198"/>
      <c r="W357" s="198"/>
      <c r="X357" s="198"/>
      <c r="Y357" s="198"/>
      <c r="Z357" s="198"/>
    </row>
    <row r="358" spans="1:26">
      <c r="A358" s="198"/>
      <c r="B358" s="943"/>
      <c r="C358" s="944"/>
      <c r="D358" s="923"/>
      <c r="E358" s="944"/>
      <c r="F358" s="200"/>
      <c r="G358" s="198"/>
      <c r="H358" s="198"/>
      <c r="I358" s="198"/>
      <c r="J358" s="198"/>
      <c r="K358" s="198"/>
      <c r="L358" s="198"/>
      <c r="M358" s="198"/>
      <c r="N358" s="198"/>
      <c r="O358" s="198"/>
      <c r="P358" s="198"/>
      <c r="Q358" s="198"/>
      <c r="R358" s="198"/>
      <c r="S358" s="198"/>
      <c r="T358" s="198"/>
      <c r="U358" s="198"/>
      <c r="V358" s="198"/>
      <c r="W358" s="198"/>
      <c r="X358" s="198"/>
      <c r="Y358" s="198"/>
      <c r="Z358" s="198"/>
    </row>
    <row r="359" spans="1:26">
      <c r="A359" s="198"/>
      <c r="B359" s="943"/>
      <c r="C359" s="944"/>
      <c r="D359" s="923"/>
      <c r="E359" s="944"/>
      <c r="F359" s="200"/>
      <c r="G359" s="198"/>
      <c r="H359" s="198"/>
      <c r="I359" s="198"/>
      <c r="J359" s="198"/>
      <c r="K359" s="198"/>
      <c r="L359" s="198"/>
      <c r="M359" s="198"/>
      <c r="N359" s="198"/>
      <c r="O359" s="198"/>
      <c r="P359" s="198"/>
      <c r="Q359" s="198"/>
      <c r="R359" s="198"/>
      <c r="S359" s="198"/>
      <c r="T359" s="198"/>
      <c r="U359" s="198"/>
      <c r="V359" s="198"/>
      <c r="W359" s="198"/>
      <c r="X359" s="198"/>
      <c r="Y359" s="198"/>
      <c r="Z359" s="198"/>
    </row>
    <row r="360" spans="1:26">
      <c r="A360" s="198"/>
      <c r="B360" s="943"/>
      <c r="C360" s="944"/>
      <c r="D360" s="923"/>
      <c r="E360" s="944"/>
      <c r="F360" s="200"/>
      <c r="G360" s="198"/>
      <c r="H360" s="198"/>
      <c r="I360" s="198"/>
      <c r="J360" s="198"/>
      <c r="K360" s="198"/>
      <c r="L360" s="198"/>
      <c r="M360" s="198"/>
      <c r="N360" s="198"/>
      <c r="O360" s="198"/>
      <c r="P360" s="198"/>
      <c r="Q360" s="198"/>
      <c r="R360" s="198"/>
      <c r="S360" s="198"/>
      <c r="T360" s="198"/>
      <c r="U360" s="198"/>
      <c r="V360" s="198"/>
      <c r="W360" s="198"/>
      <c r="X360" s="198"/>
      <c r="Y360" s="198"/>
      <c r="Z360" s="198"/>
    </row>
    <row r="361" spans="1:26">
      <c r="A361" s="198"/>
      <c r="B361" s="943"/>
      <c r="C361" s="944"/>
      <c r="D361" s="923"/>
      <c r="E361" s="944"/>
      <c r="F361" s="200"/>
      <c r="G361" s="198"/>
      <c r="H361" s="198"/>
      <c r="I361" s="198"/>
      <c r="J361" s="198"/>
      <c r="K361" s="198"/>
      <c r="L361" s="198"/>
      <c r="M361" s="198"/>
      <c r="N361" s="198"/>
      <c r="O361" s="198"/>
      <c r="P361" s="198"/>
      <c r="Q361" s="198"/>
      <c r="R361" s="198"/>
      <c r="S361" s="198"/>
      <c r="T361" s="198"/>
      <c r="U361" s="198"/>
      <c r="V361" s="198"/>
      <c r="W361" s="198"/>
      <c r="X361" s="198"/>
      <c r="Y361" s="198"/>
      <c r="Z361" s="198"/>
    </row>
    <row r="362" spans="1:26">
      <c r="A362" s="198"/>
      <c r="B362" s="943"/>
      <c r="C362" s="944"/>
      <c r="D362" s="923"/>
      <c r="E362" s="944"/>
      <c r="F362" s="200"/>
      <c r="G362" s="198"/>
      <c r="H362" s="198"/>
      <c r="I362" s="198"/>
      <c r="J362" s="198"/>
      <c r="K362" s="198"/>
      <c r="L362" s="198"/>
      <c r="M362" s="198"/>
      <c r="N362" s="198"/>
      <c r="O362" s="198"/>
      <c r="P362" s="198"/>
      <c r="Q362" s="198"/>
      <c r="R362" s="198"/>
      <c r="S362" s="198"/>
      <c r="T362" s="198"/>
      <c r="U362" s="198"/>
      <c r="V362" s="198"/>
      <c r="W362" s="198"/>
      <c r="X362" s="198"/>
      <c r="Y362" s="198"/>
      <c r="Z362" s="198"/>
    </row>
    <row r="363" spans="1:26">
      <c r="A363" s="198"/>
      <c r="B363" s="943"/>
      <c r="C363" s="944"/>
      <c r="D363" s="923"/>
      <c r="E363" s="944"/>
      <c r="F363" s="200"/>
      <c r="G363" s="198"/>
      <c r="H363" s="198"/>
      <c r="I363" s="198"/>
      <c r="J363" s="198"/>
      <c r="K363" s="198"/>
      <c r="L363" s="198"/>
      <c r="M363" s="198"/>
      <c r="N363" s="198"/>
      <c r="O363" s="198"/>
      <c r="P363" s="198"/>
      <c r="Q363" s="198"/>
      <c r="R363" s="198"/>
      <c r="S363" s="198"/>
      <c r="T363" s="198"/>
      <c r="U363" s="198"/>
      <c r="V363" s="198"/>
      <c r="W363" s="198"/>
      <c r="X363" s="198"/>
      <c r="Y363" s="198"/>
      <c r="Z363" s="198"/>
    </row>
    <row r="364" spans="1:26">
      <c r="A364" s="198"/>
      <c r="B364" s="943"/>
      <c r="C364" s="944"/>
      <c r="D364" s="923"/>
      <c r="E364" s="944"/>
      <c r="F364" s="200"/>
      <c r="G364" s="198"/>
      <c r="H364" s="198"/>
      <c r="I364" s="198"/>
      <c r="J364" s="198"/>
      <c r="K364" s="198"/>
      <c r="L364" s="198"/>
      <c r="M364" s="198"/>
      <c r="N364" s="198"/>
      <c r="O364" s="198"/>
      <c r="P364" s="198"/>
      <c r="Q364" s="198"/>
      <c r="R364" s="198"/>
      <c r="S364" s="198"/>
      <c r="T364" s="198"/>
      <c r="U364" s="198"/>
      <c r="V364" s="198"/>
      <c r="W364" s="198"/>
      <c r="X364" s="198"/>
      <c r="Y364" s="198"/>
      <c r="Z364" s="198"/>
    </row>
    <row r="365" spans="1:26">
      <c r="A365" s="198"/>
      <c r="B365" s="943"/>
      <c r="C365" s="944"/>
      <c r="D365" s="923"/>
      <c r="E365" s="944"/>
      <c r="F365" s="200"/>
      <c r="G365" s="198"/>
      <c r="H365" s="198"/>
      <c r="I365" s="198"/>
      <c r="J365" s="198"/>
      <c r="K365" s="198"/>
      <c r="L365" s="198"/>
      <c r="M365" s="198"/>
      <c r="N365" s="198"/>
      <c r="O365" s="198"/>
      <c r="P365" s="198"/>
      <c r="Q365" s="198"/>
      <c r="R365" s="198"/>
      <c r="S365" s="198"/>
      <c r="T365" s="198"/>
      <c r="U365" s="198"/>
      <c r="V365" s="198"/>
      <c r="W365" s="198"/>
      <c r="X365" s="198"/>
      <c r="Y365" s="198"/>
      <c r="Z365" s="198"/>
    </row>
    <row r="366" spans="1:26">
      <c r="A366" s="198"/>
      <c r="B366" s="943"/>
      <c r="C366" s="944"/>
      <c r="D366" s="923"/>
      <c r="E366" s="944"/>
      <c r="F366" s="200"/>
      <c r="G366" s="198"/>
      <c r="H366" s="198"/>
      <c r="I366" s="198"/>
      <c r="J366" s="198"/>
      <c r="K366" s="198"/>
      <c r="L366" s="198"/>
      <c r="M366" s="198"/>
      <c r="N366" s="198"/>
      <c r="O366" s="198"/>
      <c r="P366" s="198"/>
      <c r="Q366" s="198"/>
      <c r="R366" s="198"/>
      <c r="S366" s="198"/>
      <c r="T366" s="198"/>
      <c r="U366" s="198"/>
      <c r="V366" s="198"/>
      <c r="W366" s="198"/>
      <c r="X366" s="198"/>
      <c r="Y366" s="198"/>
      <c r="Z366" s="198"/>
    </row>
    <row r="367" spans="1:26">
      <c r="A367" s="198"/>
      <c r="B367" s="943"/>
      <c r="C367" s="944"/>
      <c r="D367" s="923"/>
      <c r="E367" s="944"/>
      <c r="F367" s="200"/>
      <c r="G367" s="198"/>
      <c r="H367" s="198"/>
      <c r="I367" s="198"/>
      <c r="J367" s="198"/>
      <c r="K367" s="198"/>
      <c r="L367" s="198"/>
      <c r="M367" s="198"/>
      <c r="N367" s="198"/>
      <c r="O367" s="198"/>
      <c r="P367" s="198"/>
      <c r="Q367" s="198"/>
      <c r="R367" s="198"/>
      <c r="S367" s="198"/>
      <c r="T367" s="198"/>
      <c r="U367" s="198"/>
      <c r="V367" s="198"/>
      <c r="W367" s="198"/>
      <c r="X367" s="198"/>
      <c r="Y367" s="198"/>
      <c r="Z367" s="198"/>
    </row>
    <row r="368" spans="1:26">
      <c r="A368" s="198"/>
      <c r="B368" s="943"/>
      <c r="C368" s="944"/>
      <c r="D368" s="923"/>
      <c r="E368" s="944"/>
      <c r="F368" s="200"/>
      <c r="G368" s="198"/>
      <c r="H368" s="198"/>
      <c r="I368" s="198"/>
      <c r="J368" s="198"/>
      <c r="K368" s="198"/>
      <c r="L368" s="198"/>
      <c r="M368" s="198"/>
      <c r="N368" s="198"/>
      <c r="O368" s="198"/>
      <c r="P368" s="198"/>
      <c r="Q368" s="198"/>
      <c r="R368" s="198"/>
      <c r="S368" s="198"/>
      <c r="T368" s="198"/>
      <c r="U368" s="198"/>
      <c r="V368" s="198"/>
      <c r="W368" s="198"/>
      <c r="X368" s="198"/>
      <c r="Y368" s="198"/>
      <c r="Z368" s="198"/>
    </row>
    <row r="369" spans="1:26">
      <c r="A369" s="198"/>
      <c r="B369" s="943"/>
      <c r="C369" s="944"/>
      <c r="D369" s="923"/>
      <c r="E369" s="944"/>
      <c r="F369" s="200"/>
      <c r="G369" s="198"/>
      <c r="H369" s="198"/>
      <c r="I369" s="198"/>
      <c r="J369" s="198"/>
      <c r="K369" s="198"/>
      <c r="L369" s="198"/>
      <c r="M369" s="198"/>
      <c r="N369" s="198"/>
      <c r="O369" s="198"/>
      <c r="P369" s="198"/>
      <c r="Q369" s="198"/>
      <c r="R369" s="198"/>
      <c r="S369" s="198"/>
      <c r="T369" s="198"/>
      <c r="U369" s="198"/>
      <c r="V369" s="198"/>
      <c r="W369" s="198"/>
      <c r="X369" s="198"/>
      <c r="Y369" s="198"/>
      <c r="Z369" s="198"/>
    </row>
    <row r="370" spans="1:26">
      <c r="A370" s="198"/>
      <c r="B370" s="943"/>
      <c r="C370" s="944"/>
      <c r="D370" s="923"/>
      <c r="E370" s="944"/>
      <c r="F370" s="200"/>
      <c r="G370" s="198"/>
      <c r="H370" s="198"/>
      <c r="I370" s="198"/>
      <c r="J370" s="198"/>
      <c r="K370" s="198"/>
      <c r="L370" s="198"/>
      <c r="M370" s="198"/>
      <c r="N370" s="198"/>
      <c r="O370" s="198"/>
      <c r="P370" s="198"/>
      <c r="Q370" s="198"/>
      <c r="R370" s="198"/>
      <c r="S370" s="198"/>
      <c r="T370" s="198"/>
      <c r="U370" s="198"/>
      <c r="V370" s="198"/>
      <c r="W370" s="198"/>
      <c r="X370" s="198"/>
      <c r="Y370" s="198"/>
      <c r="Z370" s="198"/>
    </row>
    <row r="371" spans="1:26">
      <c r="A371" s="198"/>
      <c r="B371" s="943"/>
      <c r="C371" s="944"/>
      <c r="D371" s="923"/>
      <c r="E371" s="944"/>
      <c r="F371" s="200"/>
      <c r="G371" s="198"/>
      <c r="H371" s="198"/>
      <c r="I371" s="198"/>
      <c r="J371" s="198"/>
      <c r="K371" s="198"/>
      <c r="L371" s="198"/>
      <c r="M371" s="198"/>
      <c r="N371" s="198"/>
      <c r="O371" s="198"/>
      <c r="P371" s="198"/>
      <c r="Q371" s="198"/>
      <c r="R371" s="198"/>
      <c r="S371" s="198"/>
      <c r="T371" s="198"/>
      <c r="U371" s="198"/>
      <c r="V371" s="198"/>
      <c r="W371" s="198"/>
      <c r="X371" s="198"/>
      <c r="Y371" s="198"/>
      <c r="Z371" s="198"/>
    </row>
    <row r="372" spans="1:26">
      <c r="A372" s="198"/>
      <c r="B372" s="943"/>
      <c r="C372" s="944"/>
      <c r="D372" s="923"/>
      <c r="E372" s="944"/>
      <c r="F372" s="200"/>
      <c r="G372" s="198"/>
      <c r="H372" s="198"/>
      <c r="I372" s="198"/>
      <c r="J372" s="198"/>
      <c r="K372" s="198"/>
      <c r="L372" s="198"/>
      <c r="M372" s="198"/>
      <c r="N372" s="198"/>
      <c r="O372" s="198"/>
      <c r="P372" s="198"/>
      <c r="Q372" s="198"/>
      <c r="R372" s="198"/>
      <c r="S372" s="198"/>
      <c r="T372" s="198"/>
      <c r="U372" s="198"/>
      <c r="V372" s="198"/>
      <c r="W372" s="198"/>
      <c r="X372" s="198"/>
      <c r="Y372" s="198"/>
      <c r="Z372" s="198"/>
    </row>
    <row r="373" spans="1:26">
      <c r="A373" s="198"/>
      <c r="B373" s="943"/>
      <c r="C373" s="944"/>
      <c r="D373" s="923"/>
      <c r="E373" s="944"/>
      <c r="F373" s="200"/>
      <c r="G373" s="198"/>
      <c r="H373" s="198"/>
      <c r="I373" s="198"/>
      <c r="J373" s="198"/>
      <c r="K373" s="198"/>
      <c r="L373" s="198"/>
      <c r="M373" s="198"/>
      <c r="N373" s="198"/>
      <c r="O373" s="198"/>
      <c r="P373" s="198"/>
      <c r="Q373" s="198"/>
      <c r="R373" s="198"/>
      <c r="S373" s="198"/>
      <c r="T373" s="198"/>
      <c r="U373" s="198"/>
      <c r="V373" s="198"/>
      <c r="W373" s="198"/>
      <c r="X373" s="198"/>
      <c r="Y373" s="198"/>
      <c r="Z373" s="198"/>
    </row>
    <row r="374" spans="1:26">
      <c r="A374" s="198"/>
      <c r="B374" s="943"/>
      <c r="C374" s="944"/>
      <c r="D374" s="923"/>
      <c r="E374" s="944"/>
      <c r="F374" s="200"/>
      <c r="G374" s="198"/>
      <c r="H374" s="198"/>
      <c r="I374" s="198"/>
      <c r="J374" s="198"/>
      <c r="K374" s="198"/>
      <c r="L374" s="198"/>
      <c r="M374" s="198"/>
      <c r="N374" s="198"/>
      <c r="O374" s="198"/>
      <c r="P374" s="198"/>
      <c r="Q374" s="198"/>
      <c r="R374" s="198"/>
      <c r="S374" s="198"/>
      <c r="T374" s="198"/>
      <c r="U374" s="198"/>
      <c r="V374" s="198"/>
      <c r="W374" s="198"/>
      <c r="X374" s="198"/>
      <c r="Y374" s="198"/>
      <c r="Z374" s="198"/>
    </row>
    <row r="375" spans="1:26">
      <c r="A375" s="198"/>
      <c r="B375" s="943"/>
      <c r="C375" s="944"/>
      <c r="D375" s="923"/>
      <c r="E375" s="944"/>
      <c r="F375" s="200"/>
      <c r="G375" s="198"/>
      <c r="H375" s="198"/>
      <c r="I375" s="198"/>
      <c r="J375" s="198"/>
      <c r="K375" s="198"/>
      <c r="L375" s="198"/>
      <c r="M375" s="198"/>
      <c r="N375" s="198"/>
      <c r="O375" s="198"/>
      <c r="P375" s="198"/>
      <c r="Q375" s="198"/>
      <c r="R375" s="198"/>
      <c r="S375" s="198"/>
      <c r="T375" s="198"/>
      <c r="U375" s="198"/>
      <c r="V375" s="198"/>
      <c r="W375" s="198"/>
      <c r="X375" s="198"/>
      <c r="Y375" s="198"/>
      <c r="Z375" s="198"/>
    </row>
    <row r="376" spans="1:26">
      <c r="A376" s="198"/>
      <c r="B376" s="943"/>
      <c r="C376" s="944"/>
      <c r="D376" s="923"/>
      <c r="E376" s="944"/>
      <c r="F376" s="200"/>
      <c r="G376" s="198"/>
      <c r="H376" s="198"/>
      <c r="I376" s="198"/>
      <c r="J376" s="198"/>
      <c r="K376" s="198"/>
      <c r="L376" s="198"/>
      <c r="M376" s="198"/>
      <c r="N376" s="198"/>
      <c r="O376" s="198"/>
      <c r="P376" s="198"/>
      <c r="Q376" s="198"/>
      <c r="R376" s="198"/>
      <c r="S376" s="198"/>
      <c r="T376" s="198"/>
      <c r="U376" s="198"/>
      <c r="V376" s="198"/>
      <c r="W376" s="198"/>
      <c r="X376" s="198"/>
      <c r="Y376" s="198"/>
      <c r="Z376" s="198"/>
    </row>
    <row r="377" spans="1:26">
      <c r="A377" s="198"/>
      <c r="B377" s="943"/>
      <c r="C377" s="944"/>
      <c r="D377" s="923"/>
      <c r="E377" s="944"/>
      <c r="F377" s="200"/>
      <c r="G377" s="198"/>
      <c r="H377" s="198"/>
      <c r="I377" s="198"/>
      <c r="J377" s="198"/>
      <c r="K377" s="198"/>
      <c r="L377" s="198"/>
      <c r="M377" s="198"/>
      <c r="N377" s="198"/>
      <c r="O377" s="198"/>
      <c r="P377" s="198"/>
      <c r="Q377" s="198"/>
      <c r="R377" s="198"/>
      <c r="S377" s="198"/>
      <c r="T377" s="198"/>
      <c r="U377" s="198"/>
      <c r="V377" s="198"/>
      <c r="W377" s="198"/>
      <c r="X377" s="198"/>
      <c r="Y377" s="198"/>
      <c r="Z377" s="198"/>
    </row>
    <row r="378" spans="1:26">
      <c r="A378" s="198"/>
      <c r="B378" s="943"/>
      <c r="C378" s="944"/>
      <c r="D378" s="923"/>
      <c r="E378" s="944"/>
      <c r="F378" s="200"/>
      <c r="G378" s="198"/>
      <c r="H378" s="198"/>
      <c r="I378" s="198"/>
      <c r="J378" s="198"/>
      <c r="K378" s="198"/>
      <c r="L378" s="198"/>
      <c r="M378" s="198"/>
      <c r="N378" s="198"/>
      <c r="O378" s="198"/>
      <c r="P378" s="198"/>
      <c r="Q378" s="198"/>
      <c r="R378" s="198"/>
      <c r="S378" s="198"/>
      <c r="T378" s="198"/>
      <c r="U378" s="198"/>
      <c r="V378" s="198"/>
      <c r="W378" s="198"/>
      <c r="X378" s="198"/>
      <c r="Y378" s="198"/>
      <c r="Z378" s="198"/>
    </row>
    <row r="379" spans="1:26">
      <c r="A379" s="198"/>
      <c r="B379" s="943"/>
      <c r="C379" s="944"/>
      <c r="D379" s="923"/>
      <c r="E379" s="944"/>
      <c r="F379" s="200"/>
      <c r="G379" s="198"/>
      <c r="H379" s="198"/>
      <c r="I379" s="198"/>
      <c r="J379" s="198"/>
      <c r="K379" s="198"/>
      <c r="L379" s="198"/>
      <c r="M379" s="198"/>
      <c r="N379" s="198"/>
      <c r="O379" s="198"/>
      <c r="P379" s="198"/>
      <c r="Q379" s="198"/>
      <c r="R379" s="198"/>
      <c r="S379" s="198"/>
      <c r="T379" s="198"/>
      <c r="U379" s="198"/>
      <c r="V379" s="198"/>
      <c r="W379" s="198"/>
      <c r="X379" s="198"/>
      <c r="Y379" s="198"/>
      <c r="Z379" s="198"/>
    </row>
    <row r="380" spans="1:26">
      <c r="A380" s="198"/>
      <c r="B380" s="943"/>
      <c r="C380" s="944"/>
      <c r="D380" s="923"/>
      <c r="E380" s="944"/>
      <c r="F380" s="200"/>
      <c r="G380" s="198"/>
      <c r="H380" s="198"/>
      <c r="I380" s="198"/>
      <c r="J380" s="198"/>
      <c r="K380" s="198"/>
      <c r="L380" s="198"/>
      <c r="M380" s="198"/>
      <c r="N380" s="198"/>
      <c r="O380" s="198"/>
      <c r="P380" s="198"/>
      <c r="Q380" s="198"/>
      <c r="R380" s="198"/>
      <c r="S380" s="198"/>
      <c r="T380" s="198"/>
      <c r="U380" s="198"/>
      <c r="V380" s="198"/>
      <c r="W380" s="198"/>
      <c r="X380" s="198"/>
      <c r="Y380" s="198"/>
      <c r="Z380" s="198"/>
    </row>
    <row r="381" spans="1:26">
      <c r="A381" s="198"/>
      <c r="B381" s="943"/>
      <c r="C381" s="944"/>
      <c r="D381" s="923"/>
      <c r="E381" s="944"/>
      <c r="F381" s="200"/>
      <c r="G381" s="198"/>
      <c r="H381" s="198"/>
      <c r="I381" s="198"/>
      <c r="J381" s="198"/>
      <c r="K381" s="198"/>
      <c r="L381" s="198"/>
      <c r="M381" s="198"/>
      <c r="N381" s="198"/>
      <c r="O381" s="198"/>
      <c r="P381" s="198"/>
      <c r="Q381" s="198"/>
      <c r="R381" s="198"/>
      <c r="S381" s="198"/>
      <c r="T381" s="198"/>
      <c r="U381" s="198"/>
      <c r="V381" s="198"/>
      <c r="W381" s="198"/>
      <c r="X381" s="198"/>
      <c r="Y381" s="198"/>
      <c r="Z381" s="198"/>
    </row>
    <row r="382" spans="1:26">
      <c r="A382" s="198"/>
      <c r="B382" s="943"/>
      <c r="C382" s="944"/>
      <c r="D382" s="923"/>
      <c r="E382" s="944"/>
      <c r="F382" s="200"/>
      <c r="G382" s="198"/>
      <c r="H382" s="198"/>
      <c r="I382" s="198"/>
      <c r="J382" s="198"/>
      <c r="K382" s="198"/>
      <c r="L382" s="198"/>
      <c r="M382" s="198"/>
      <c r="N382" s="198"/>
      <c r="O382" s="198"/>
      <c r="P382" s="198"/>
      <c r="Q382" s="198"/>
      <c r="R382" s="198"/>
      <c r="S382" s="198"/>
      <c r="T382" s="198"/>
      <c r="U382" s="198"/>
      <c r="V382" s="198"/>
      <c r="W382" s="198"/>
      <c r="X382" s="198"/>
      <c r="Y382" s="198"/>
      <c r="Z382" s="198"/>
    </row>
    <row r="383" spans="1:26">
      <c r="A383" s="198"/>
      <c r="B383" s="943"/>
      <c r="C383" s="944"/>
      <c r="D383" s="923"/>
      <c r="E383" s="944"/>
      <c r="F383" s="200"/>
      <c r="G383" s="198"/>
      <c r="H383" s="198"/>
      <c r="I383" s="198"/>
      <c r="J383" s="198"/>
      <c r="K383" s="198"/>
      <c r="L383" s="198"/>
      <c r="M383" s="198"/>
      <c r="N383" s="198"/>
      <c r="O383" s="198"/>
      <c r="P383" s="198"/>
      <c r="Q383" s="198"/>
      <c r="R383" s="198"/>
      <c r="S383" s="198"/>
      <c r="T383" s="198"/>
      <c r="U383" s="198"/>
      <c r="V383" s="198"/>
      <c r="W383" s="198"/>
      <c r="X383" s="198"/>
      <c r="Y383" s="198"/>
      <c r="Z383" s="198"/>
    </row>
    <row r="384" spans="1:26">
      <c r="A384" s="198"/>
      <c r="B384" s="943"/>
      <c r="C384" s="944"/>
      <c r="D384" s="923"/>
      <c r="E384" s="944"/>
      <c r="F384" s="200"/>
      <c r="G384" s="198"/>
      <c r="H384" s="198"/>
      <c r="I384" s="198"/>
      <c r="J384" s="198"/>
      <c r="K384" s="198"/>
      <c r="L384" s="198"/>
      <c r="M384" s="198"/>
      <c r="N384" s="198"/>
      <c r="O384" s="198"/>
      <c r="P384" s="198"/>
      <c r="Q384" s="198"/>
      <c r="R384" s="198"/>
      <c r="S384" s="198"/>
      <c r="T384" s="198"/>
      <c r="U384" s="198"/>
      <c r="V384" s="198"/>
      <c r="W384" s="198"/>
      <c r="X384" s="198"/>
      <c r="Y384" s="198"/>
      <c r="Z384" s="198"/>
    </row>
    <row r="385" spans="1:26">
      <c r="A385" s="198"/>
      <c r="B385" s="943"/>
      <c r="C385" s="944"/>
      <c r="D385" s="923"/>
      <c r="E385" s="944"/>
      <c r="F385" s="200"/>
      <c r="G385" s="198"/>
      <c r="H385" s="198"/>
      <c r="I385" s="198"/>
      <c r="J385" s="198"/>
      <c r="K385" s="198"/>
      <c r="L385" s="198"/>
      <c r="M385" s="198"/>
      <c r="N385" s="198"/>
      <c r="O385" s="198"/>
      <c r="P385" s="198"/>
      <c r="Q385" s="198"/>
      <c r="R385" s="198"/>
      <c r="S385" s="198"/>
      <c r="T385" s="198"/>
      <c r="U385" s="198"/>
      <c r="V385" s="198"/>
      <c r="W385" s="198"/>
      <c r="X385" s="198"/>
      <c r="Y385" s="198"/>
      <c r="Z385" s="198"/>
    </row>
    <row r="386" spans="1:26">
      <c r="A386" s="198"/>
      <c r="B386" s="943"/>
      <c r="C386" s="944"/>
      <c r="D386" s="923"/>
      <c r="E386" s="944"/>
      <c r="F386" s="200"/>
      <c r="G386" s="198"/>
      <c r="H386" s="198"/>
      <c r="I386" s="198"/>
      <c r="J386" s="198"/>
      <c r="K386" s="198"/>
      <c r="L386" s="198"/>
      <c r="M386" s="198"/>
      <c r="N386" s="198"/>
      <c r="O386" s="198"/>
      <c r="P386" s="198"/>
      <c r="Q386" s="198"/>
      <c r="R386" s="198"/>
      <c r="S386" s="198"/>
      <c r="T386" s="198"/>
      <c r="U386" s="198"/>
      <c r="V386" s="198"/>
      <c r="W386" s="198"/>
      <c r="X386" s="198"/>
      <c r="Y386" s="198"/>
      <c r="Z386" s="198"/>
    </row>
    <row r="387" spans="1:26">
      <c r="A387" s="198"/>
      <c r="B387" s="943"/>
      <c r="C387" s="944"/>
      <c r="D387" s="923"/>
      <c r="E387" s="944"/>
      <c r="F387" s="200"/>
      <c r="G387" s="198"/>
      <c r="H387" s="198"/>
      <c r="I387" s="198"/>
      <c r="J387" s="198"/>
      <c r="K387" s="198"/>
      <c r="L387" s="198"/>
      <c r="M387" s="198"/>
      <c r="N387" s="198"/>
      <c r="O387" s="198"/>
      <c r="P387" s="198"/>
      <c r="Q387" s="198"/>
      <c r="R387" s="198"/>
      <c r="S387" s="198"/>
      <c r="T387" s="198"/>
      <c r="U387" s="198"/>
      <c r="V387" s="198"/>
      <c r="W387" s="198"/>
      <c r="X387" s="198"/>
      <c r="Y387" s="198"/>
      <c r="Z387" s="198"/>
    </row>
    <row r="388" spans="1:26">
      <c r="A388" s="198"/>
      <c r="B388" s="943"/>
      <c r="C388" s="944"/>
      <c r="D388" s="923"/>
      <c r="E388" s="944"/>
      <c r="F388" s="200"/>
      <c r="G388" s="198"/>
      <c r="H388" s="198"/>
      <c r="I388" s="198"/>
      <c r="J388" s="198"/>
      <c r="K388" s="198"/>
      <c r="L388" s="198"/>
      <c r="M388" s="198"/>
      <c r="N388" s="198"/>
      <c r="O388" s="198"/>
      <c r="P388" s="198"/>
      <c r="Q388" s="198"/>
      <c r="R388" s="198"/>
      <c r="S388" s="198"/>
      <c r="T388" s="198"/>
      <c r="U388" s="198"/>
      <c r="V388" s="198"/>
      <c r="W388" s="198"/>
      <c r="X388" s="198"/>
      <c r="Y388" s="198"/>
      <c r="Z388" s="198"/>
    </row>
    <row r="389" spans="1:26">
      <c r="A389" s="198"/>
      <c r="B389" s="943"/>
      <c r="C389" s="944"/>
      <c r="D389" s="923"/>
      <c r="E389" s="944"/>
      <c r="F389" s="200"/>
      <c r="G389" s="198"/>
      <c r="H389" s="198"/>
      <c r="I389" s="198"/>
      <c r="J389" s="198"/>
      <c r="K389" s="198"/>
      <c r="L389" s="198"/>
      <c r="M389" s="198"/>
      <c r="N389" s="198"/>
      <c r="O389" s="198"/>
      <c r="P389" s="198"/>
      <c r="Q389" s="198"/>
      <c r="R389" s="198"/>
      <c r="S389" s="198"/>
      <c r="T389" s="198"/>
      <c r="U389" s="198"/>
      <c r="V389" s="198"/>
      <c r="W389" s="198"/>
      <c r="X389" s="198"/>
      <c r="Y389" s="198"/>
      <c r="Z389" s="198"/>
    </row>
    <row r="390" spans="1:26">
      <c r="A390" s="198"/>
      <c r="B390" s="943"/>
      <c r="C390" s="944"/>
      <c r="D390" s="923"/>
      <c r="E390" s="944"/>
      <c r="F390" s="200"/>
      <c r="G390" s="198"/>
      <c r="H390" s="198"/>
      <c r="I390" s="198"/>
      <c r="J390" s="198"/>
      <c r="K390" s="198"/>
      <c r="L390" s="198"/>
      <c r="M390" s="198"/>
      <c r="N390" s="198"/>
      <c r="O390" s="198"/>
      <c r="P390" s="198"/>
      <c r="Q390" s="198"/>
      <c r="R390" s="198"/>
      <c r="S390" s="198"/>
      <c r="T390" s="198"/>
      <c r="U390" s="198"/>
      <c r="V390" s="198"/>
      <c r="W390" s="198"/>
      <c r="X390" s="198"/>
      <c r="Y390" s="198"/>
      <c r="Z390" s="198"/>
    </row>
    <row r="391" spans="1:26">
      <c r="A391" s="198"/>
      <c r="B391" s="943"/>
      <c r="C391" s="944"/>
      <c r="D391" s="923"/>
      <c r="E391" s="944"/>
      <c r="F391" s="200"/>
      <c r="G391" s="198"/>
      <c r="H391" s="198"/>
      <c r="I391" s="198"/>
      <c r="J391" s="198"/>
      <c r="K391" s="198"/>
      <c r="L391" s="198"/>
      <c r="M391" s="198"/>
      <c r="N391" s="198"/>
      <c r="O391" s="198"/>
      <c r="P391" s="198"/>
      <c r="Q391" s="198"/>
      <c r="R391" s="198"/>
      <c r="S391" s="198"/>
      <c r="T391" s="198"/>
      <c r="U391" s="198"/>
      <c r="V391" s="198"/>
      <c r="W391" s="198"/>
      <c r="X391" s="198"/>
      <c r="Y391" s="198"/>
      <c r="Z391" s="198"/>
    </row>
    <row r="392" spans="1:26">
      <c r="A392" s="198"/>
      <c r="B392" s="943"/>
      <c r="C392" s="944"/>
      <c r="D392" s="923"/>
      <c r="E392" s="944"/>
      <c r="F392" s="200"/>
      <c r="G392" s="198"/>
      <c r="H392" s="198"/>
      <c r="I392" s="198"/>
      <c r="J392" s="198"/>
      <c r="K392" s="198"/>
      <c r="L392" s="198"/>
      <c r="M392" s="198"/>
      <c r="N392" s="198"/>
      <c r="O392" s="198"/>
      <c r="P392" s="198"/>
      <c r="Q392" s="198"/>
      <c r="R392" s="198"/>
      <c r="S392" s="198"/>
      <c r="T392" s="198"/>
      <c r="U392" s="198"/>
      <c r="V392" s="198"/>
      <c r="W392" s="198"/>
      <c r="X392" s="198"/>
      <c r="Y392" s="198"/>
      <c r="Z392" s="198"/>
    </row>
    <row r="393" spans="1:26">
      <c r="A393" s="198"/>
      <c r="B393" s="943"/>
      <c r="C393" s="944"/>
      <c r="D393" s="923"/>
      <c r="E393" s="944"/>
      <c r="F393" s="200"/>
      <c r="G393" s="198"/>
      <c r="H393" s="198"/>
      <c r="I393" s="198"/>
      <c r="J393" s="198"/>
      <c r="K393" s="198"/>
      <c r="L393" s="198"/>
      <c r="M393" s="198"/>
      <c r="N393" s="198"/>
      <c r="O393" s="198"/>
      <c r="P393" s="198"/>
      <c r="Q393" s="198"/>
      <c r="R393" s="198"/>
      <c r="S393" s="198"/>
      <c r="T393" s="198"/>
      <c r="U393" s="198"/>
      <c r="V393" s="198"/>
      <c r="W393" s="198"/>
      <c r="X393" s="198"/>
      <c r="Y393" s="198"/>
      <c r="Z393" s="198"/>
    </row>
    <row r="394" spans="1:26">
      <c r="A394" s="198"/>
      <c r="B394" s="943"/>
      <c r="C394" s="944"/>
      <c r="D394" s="923"/>
      <c r="E394" s="944"/>
      <c r="F394" s="200"/>
      <c r="G394" s="198"/>
      <c r="H394" s="198"/>
      <c r="I394" s="198"/>
      <c r="J394" s="198"/>
      <c r="K394" s="198"/>
      <c r="L394" s="198"/>
      <c r="M394" s="198"/>
      <c r="N394" s="198"/>
      <c r="O394" s="198"/>
      <c r="P394" s="198"/>
      <c r="Q394" s="198"/>
      <c r="R394" s="198"/>
      <c r="S394" s="198"/>
      <c r="T394" s="198"/>
      <c r="U394" s="198"/>
      <c r="V394" s="198"/>
      <c r="W394" s="198"/>
      <c r="X394" s="198"/>
      <c r="Y394" s="198"/>
      <c r="Z394" s="198"/>
    </row>
    <row r="395" spans="1:26">
      <c r="A395" s="198"/>
      <c r="B395" s="943"/>
      <c r="C395" s="944"/>
      <c r="D395" s="923"/>
      <c r="E395" s="944"/>
      <c r="F395" s="200"/>
      <c r="G395" s="198"/>
      <c r="H395" s="198"/>
      <c r="I395" s="198"/>
      <c r="J395" s="198"/>
      <c r="K395" s="198"/>
      <c r="L395" s="198"/>
      <c r="M395" s="198"/>
      <c r="N395" s="198"/>
      <c r="O395" s="198"/>
      <c r="P395" s="198"/>
      <c r="Q395" s="198"/>
      <c r="R395" s="198"/>
      <c r="S395" s="198"/>
      <c r="T395" s="198"/>
      <c r="U395" s="198"/>
      <c r="V395" s="198"/>
      <c r="W395" s="198"/>
      <c r="X395" s="198"/>
      <c r="Y395" s="198"/>
      <c r="Z395" s="198"/>
    </row>
    <row r="396" spans="1:26">
      <c r="A396" s="198"/>
      <c r="B396" s="943"/>
      <c r="C396" s="944"/>
      <c r="D396" s="923"/>
      <c r="E396" s="944"/>
      <c r="F396" s="200"/>
      <c r="G396" s="198"/>
      <c r="H396" s="198"/>
      <c r="I396" s="198"/>
      <c r="J396" s="198"/>
      <c r="K396" s="198"/>
      <c r="L396" s="198"/>
      <c r="M396" s="198"/>
      <c r="N396" s="198"/>
      <c r="O396" s="198"/>
      <c r="P396" s="198"/>
      <c r="Q396" s="198"/>
      <c r="R396" s="198"/>
      <c r="S396" s="198"/>
      <c r="T396" s="198"/>
      <c r="U396" s="198"/>
      <c r="V396" s="198"/>
      <c r="W396" s="198"/>
      <c r="X396" s="198"/>
      <c r="Y396" s="198"/>
      <c r="Z396" s="198"/>
    </row>
    <row r="397" spans="1:26">
      <c r="A397" s="198"/>
      <c r="B397" s="943"/>
      <c r="C397" s="944"/>
      <c r="D397" s="923"/>
      <c r="E397" s="944"/>
      <c r="F397" s="200"/>
      <c r="G397" s="198"/>
      <c r="H397" s="198"/>
      <c r="I397" s="198"/>
      <c r="J397" s="198"/>
      <c r="K397" s="198"/>
      <c r="L397" s="198"/>
      <c r="M397" s="198"/>
      <c r="N397" s="198"/>
      <c r="O397" s="198"/>
      <c r="P397" s="198"/>
      <c r="Q397" s="198"/>
      <c r="R397" s="198"/>
      <c r="S397" s="198"/>
      <c r="T397" s="198"/>
      <c r="U397" s="198"/>
      <c r="V397" s="198"/>
      <c r="W397" s="198"/>
      <c r="X397" s="198"/>
      <c r="Y397" s="198"/>
      <c r="Z397" s="198"/>
    </row>
    <row r="398" spans="1:26">
      <c r="A398" s="198"/>
      <c r="B398" s="943"/>
      <c r="C398" s="944"/>
      <c r="D398" s="923"/>
      <c r="E398" s="944"/>
      <c r="F398" s="200"/>
      <c r="G398" s="198"/>
      <c r="H398" s="198"/>
      <c r="I398" s="198"/>
      <c r="J398" s="198"/>
      <c r="K398" s="198"/>
      <c r="L398" s="198"/>
      <c r="M398" s="198"/>
      <c r="N398" s="198"/>
      <c r="O398" s="198"/>
      <c r="P398" s="198"/>
      <c r="Q398" s="198"/>
      <c r="R398" s="198"/>
      <c r="S398" s="198"/>
      <c r="T398" s="198"/>
      <c r="U398" s="198"/>
      <c r="V398" s="198"/>
      <c r="W398" s="198"/>
      <c r="X398" s="198"/>
      <c r="Y398" s="198"/>
      <c r="Z398" s="198"/>
    </row>
    <row r="399" spans="1:26">
      <c r="A399" s="198"/>
      <c r="B399" s="943"/>
      <c r="C399" s="944"/>
      <c r="D399" s="923"/>
      <c r="E399" s="944"/>
      <c r="F399" s="200"/>
      <c r="G399" s="198"/>
      <c r="H399" s="198"/>
      <c r="I399" s="198"/>
      <c r="J399" s="198"/>
      <c r="K399" s="198"/>
      <c r="L399" s="198"/>
      <c r="M399" s="198"/>
      <c r="N399" s="198"/>
      <c r="O399" s="198"/>
      <c r="P399" s="198"/>
      <c r="Q399" s="198"/>
      <c r="R399" s="198"/>
      <c r="S399" s="198"/>
      <c r="T399" s="198"/>
      <c r="U399" s="198"/>
      <c r="V399" s="198"/>
      <c r="W399" s="198"/>
      <c r="X399" s="198"/>
      <c r="Y399" s="198"/>
      <c r="Z399" s="198"/>
    </row>
    <row r="400" spans="1:26">
      <c r="A400" s="198"/>
      <c r="B400" s="943"/>
      <c r="C400" s="944"/>
      <c r="D400" s="923"/>
      <c r="E400" s="944"/>
      <c r="F400" s="200"/>
      <c r="G400" s="198"/>
      <c r="H400" s="198"/>
      <c r="I400" s="198"/>
      <c r="J400" s="198"/>
      <c r="K400" s="198"/>
      <c r="L400" s="198"/>
      <c r="M400" s="198"/>
      <c r="N400" s="198"/>
      <c r="O400" s="198"/>
      <c r="P400" s="198"/>
      <c r="Q400" s="198"/>
      <c r="R400" s="198"/>
      <c r="S400" s="198"/>
      <c r="T400" s="198"/>
      <c r="U400" s="198"/>
      <c r="V400" s="198"/>
      <c r="W400" s="198"/>
      <c r="X400" s="198"/>
      <c r="Y400" s="198"/>
      <c r="Z400" s="198"/>
    </row>
    <row r="401" spans="1:26">
      <c r="A401" s="198"/>
      <c r="B401" s="943"/>
      <c r="C401" s="944"/>
      <c r="D401" s="923"/>
      <c r="E401" s="944"/>
      <c r="F401" s="200"/>
      <c r="G401" s="198"/>
      <c r="H401" s="198"/>
      <c r="I401" s="198"/>
      <c r="J401" s="198"/>
      <c r="K401" s="198"/>
      <c r="L401" s="198"/>
      <c r="M401" s="198"/>
      <c r="N401" s="198"/>
      <c r="O401" s="198"/>
      <c r="P401" s="198"/>
      <c r="Q401" s="198"/>
      <c r="R401" s="198"/>
      <c r="S401" s="198"/>
      <c r="T401" s="198"/>
      <c r="U401" s="198"/>
      <c r="V401" s="198"/>
      <c r="W401" s="198"/>
      <c r="X401" s="198"/>
      <c r="Y401" s="198"/>
      <c r="Z401" s="198"/>
    </row>
    <row r="402" spans="1:26">
      <c r="A402" s="198"/>
      <c r="B402" s="943"/>
      <c r="C402" s="944"/>
      <c r="D402" s="923"/>
      <c r="E402" s="944"/>
      <c r="F402" s="200"/>
      <c r="G402" s="198"/>
      <c r="H402" s="198"/>
      <c r="I402" s="198"/>
      <c r="J402" s="198"/>
      <c r="K402" s="198"/>
      <c r="L402" s="198"/>
      <c r="M402" s="198"/>
      <c r="N402" s="198"/>
      <c r="O402" s="198"/>
      <c r="P402" s="198"/>
      <c r="Q402" s="198"/>
      <c r="R402" s="198"/>
      <c r="S402" s="198"/>
      <c r="T402" s="198"/>
      <c r="U402" s="198"/>
      <c r="V402" s="198"/>
      <c r="W402" s="198"/>
      <c r="X402" s="198"/>
      <c r="Y402" s="198"/>
      <c r="Z402" s="198"/>
    </row>
    <row r="403" spans="1:26">
      <c r="A403" s="198"/>
      <c r="B403" s="943"/>
      <c r="C403" s="944"/>
      <c r="D403" s="923"/>
      <c r="E403" s="944"/>
      <c r="F403" s="200"/>
      <c r="G403" s="198"/>
      <c r="H403" s="198"/>
      <c r="I403" s="198"/>
      <c r="J403" s="198"/>
      <c r="K403" s="198"/>
      <c r="L403" s="198"/>
      <c r="M403" s="198"/>
      <c r="N403" s="198"/>
      <c r="O403" s="198"/>
      <c r="P403" s="198"/>
      <c r="Q403" s="198"/>
      <c r="R403" s="198"/>
      <c r="S403" s="198"/>
      <c r="T403" s="198"/>
      <c r="U403" s="198"/>
      <c r="V403" s="198"/>
      <c r="W403" s="198"/>
      <c r="X403" s="198"/>
      <c r="Y403" s="198"/>
      <c r="Z403" s="198"/>
    </row>
    <row r="404" spans="1:26">
      <c r="A404" s="198"/>
      <c r="B404" s="943"/>
      <c r="C404" s="944"/>
      <c r="D404" s="923"/>
      <c r="E404" s="944"/>
      <c r="F404" s="200"/>
      <c r="G404" s="198"/>
      <c r="H404" s="198"/>
      <c r="I404" s="198"/>
      <c r="J404" s="198"/>
      <c r="K404" s="198"/>
      <c r="L404" s="198"/>
      <c r="M404" s="198"/>
      <c r="N404" s="198"/>
      <c r="O404" s="198"/>
      <c r="P404" s="198"/>
      <c r="Q404" s="198"/>
      <c r="R404" s="198"/>
      <c r="S404" s="198"/>
      <c r="T404" s="198"/>
      <c r="U404" s="198"/>
      <c r="V404" s="198"/>
      <c r="W404" s="198"/>
      <c r="X404" s="198"/>
      <c r="Y404" s="198"/>
      <c r="Z404" s="198"/>
    </row>
    <row r="405" spans="1:26">
      <c r="A405" s="198"/>
      <c r="B405" s="943"/>
      <c r="C405" s="944"/>
      <c r="D405" s="923"/>
      <c r="E405" s="944"/>
      <c r="F405" s="200"/>
      <c r="G405" s="198"/>
      <c r="H405" s="198"/>
      <c r="I405" s="198"/>
      <c r="J405" s="198"/>
      <c r="K405" s="198"/>
      <c r="L405" s="198"/>
      <c r="M405" s="198"/>
      <c r="N405" s="198"/>
      <c r="O405" s="198"/>
      <c r="P405" s="198"/>
      <c r="Q405" s="198"/>
      <c r="R405" s="198"/>
      <c r="S405" s="198"/>
      <c r="T405" s="198"/>
      <c r="U405" s="198"/>
      <c r="V405" s="198"/>
      <c r="W405" s="198"/>
      <c r="X405" s="198"/>
      <c r="Y405" s="198"/>
      <c r="Z405" s="198"/>
    </row>
    <row r="406" spans="1:26">
      <c r="A406" s="198"/>
      <c r="B406" s="943"/>
      <c r="C406" s="944"/>
      <c r="D406" s="923"/>
      <c r="E406" s="944"/>
      <c r="F406" s="200"/>
      <c r="G406" s="198"/>
      <c r="H406" s="198"/>
      <c r="I406" s="198"/>
      <c r="J406" s="198"/>
      <c r="K406" s="198"/>
      <c r="L406" s="198"/>
      <c r="M406" s="198"/>
      <c r="N406" s="198"/>
      <c r="O406" s="198"/>
      <c r="P406" s="198"/>
      <c r="Q406" s="198"/>
      <c r="R406" s="198"/>
      <c r="S406" s="198"/>
      <c r="T406" s="198"/>
      <c r="U406" s="198"/>
      <c r="V406" s="198"/>
      <c r="W406" s="198"/>
      <c r="X406" s="198"/>
      <c r="Y406" s="198"/>
      <c r="Z406" s="198"/>
    </row>
    <row r="407" spans="1:26">
      <c r="A407" s="198"/>
      <c r="B407" s="943"/>
      <c r="C407" s="944"/>
      <c r="D407" s="923"/>
      <c r="E407" s="944"/>
      <c r="F407" s="200"/>
      <c r="G407" s="198"/>
      <c r="H407" s="198"/>
      <c r="I407" s="198"/>
      <c r="J407" s="198"/>
      <c r="K407" s="198"/>
      <c r="L407" s="198"/>
      <c r="M407" s="198"/>
      <c r="N407" s="198"/>
      <c r="O407" s="198"/>
      <c r="P407" s="198"/>
      <c r="Q407" s="198"/>
      <c r="R407" s="198"/>
      <c r="S407" s="198"/>
      <c r="T407" s="198"/>
      <c r="U407" s="198"/>
      <c r="V407" s="198"/>
      <c r="W407" s="198"/>
      <c r="X407" s="198"/>
      <c r="Y407" s="198"/>
      <c r="Z407" s="198"/>
    </row>
    <row r="408" spans="1:26">
      <c r="A408" s="198"/>
      <c r="B408" s="943"/>
      <c r="C408" s="944"/>
      <c r="D408" s="923"/>
      <c r="E408" s="944"/>
      <c r="F408" s="200"/>
      <c r="G408" s="198"/>
      <c r="H408" s="198"/>
      <c r="I408" s="198"/>
      <c r="J408" s="198"/>
      <c r="K408" s="198"/>
      <c r="L408" s="198"/>
      <c r="M408" s="198"/>
      <c r="N408" s="198"/>
      <c r="O408" s="198"/>
      <c r="P408" s="198"/>
      <c r="Q408" s="198"/>
      <c r="R408" s="198"/>
      <c r="S408" s="198"/>
      <c r="T408" s="198"/>
      <c r="U408" s="198"/>
      <c r="V408" s="198"/>
      <c r="W408" s="198"/>
      <c r="X408" s="198"/>
      <c r="Y408" s="198"/>
      <c r="Z408" s="198"/>
    </row>
    <row r="409" spans="1:26">
      <c r="A409" s="198"/>
      <c r="B409" s="943"/>
      <c r="C409" s="944"/>
      <c r="D409" s="923"/>
      <c r="E409" s="944"/>
      <c r="F409" s="200"/>
      <c r="G409" s="198"/>
      <c r="H409" s="198"/>
      <c r="I409" s="198"/>
      <c r="J409" s="198"/>
      <c r="K409" s="198"/>
      <c r="L409" s="198"/>
      <c r="M409" s="198"/>
      <c r="N409" s="198"/>
      <c r="O409" s="198"/>
      <c r="P409" s="198"/>
      <c r="Q409" s="198"/>
      <c r="R409" s="198"/>
      <c r="S409" s="198"/>
      <c r="T409" s="198"/>
      <c r="U409" s="198"/>
      <c r="V409" s="198"/>
      <c r="W409" s="198"/>
      <c r="X409" s="198"/>
      <c r="Y409" s="198"/>
      <c r="Z409" s="198"/>
    </row>
    <row r="410" spans="1:26">
      <c r="A410" s="198"/>
      <c r="B410" s="943"/>
      <c r="C410" s="944"/>
      <c r="D410" s="923"/>
      <c r="E410" s="944"/>
      <c r="F410" s="200"/>
      <c r="G410" s="198"/>
      <c r="H410" s="198"/>
      <c r="I410" s="198"/>
      <c r="J410" s="198"/>
      <c r="K410" s="198"/>
      <c r="L410" s="198"/>
      <c r="M410" s="198"/>
      <c r="N410" s="198"/>
      <c r="O410" s="198"/>
      <c r="P410" s="198"/>
      <c r="Q410" s="198"/>
      <c r="R410" s="198"/>
      <c r="S410" s="198"/>
      <c r="T410" s="198"/>
      <c r="U410" s="198"/>
      <c r="V410" s="198"/>
      <c r="W410" s="198"/>
      <c r="X410" s="198"/>
      <c r="Y410" s="198"/>
      <c r="Z410" s="198"/>
    </row>
    <row r="411" spans="1:26">
      <c r="A411" s="198"/>
      <c r="B411" s="943"/>
      <c r="C411" s="944"/>
      <c r="D411" s="923"/>
      <c r="E411" s="944"/>
      <c r="F411" s="200"/>
      <c r="G411" s="198"/>
      <c r="H411" s="198"/>
      <c r="I411" s="198"/>
      <c r="J411" s="198"/>
      <c r="K411" s="198"/>
      <c r="L411" s="198"/>
      <c r="M411" s="198"/>
      <c r="N411" s="198"/>
      <c r="O411" s="198"/>
      <c r="P411" s="198"/>
      <c r="Q411" s="198"/>
      <c r="R411" s="198"/>
      <c r="S411" s="198"/>
      <c r="T411" s="198"/>
      <c r="U411" s="198"/>
      <c r="V411" s="198"/>
      <c r="W411" s="198"/>
      <c r="X411" s="198"/>
      <c r="Y411" s="198"/>
      <c r="Z411" s="198"/>
    </row>
    <row r="412" spans="1:26">
      <c r="A412" s="198"/>
      <c r="B412" s="943"/>
      <c r="C412" s="944"/>
      <c r="D412" s="923"/>
      <c r="E412" s="944"/>
      <c r="F412" s="200"/>
      <c r="G412" s="198"/>
      <c r="H412" s="198"/>
      <c r="I412" s="198"/>
      <c r="J412" s="198"/>
      <c r="K412" s="198"/>
      <c r="L412" s="198"/>
      <c r="M412" s="198"/>
      <c r="N412" s="198"/>
      <c r="O412" s="198"/>
      <c r="P412" s="198"/>
      <c r="Q412" s="198"/>
      <c r="R412" s="198"/>
      <c r="S412" s="198"/>
      <c r="T412" s="198"/>
      <c r="U412" s="198"/>
      <c r="V412" s="198"/>
      <c r="W412" s="198"/>
      <c r="X412" s="198"/>
      <c r="Y412" s="198"/>
      <c r="Z412" s="198"/>
    </row>
    <row r="413" spans="1:26">
      <c r="A413" s="198"/>
      <c r="B413" s="943"/>
      <c r="C413" s="944"/>
      <c r="D413" s="923"/>
      <c r="E413" s="944"/>
      <c r="F413" s="200"/>
      <c r="G413" s="198"/>
      <c r="H413" s="198"/>
      <c r="I413" s="198"/>
      <c r="J413" s="198"/>
      <c r="K413" s="198"/>
      <c r="L413" s="198"/>
      <c r="M413" s="198"/>
      <c r="N413" s="198"/>
      <c r="O413" s="198"/>
      <c r="P413" s="198"/>
      <c r="Q413" s="198"/>
      <c r="R413" s="198"/>
      <c r="S413" s="198"/>
      <c r="T413" s="198"/>
      <c r="U413" s="198"/>
      <c r="V413" s="198"/>
      <c r="W413" s="198"/>
      <c r="X413" s="198"/>
      <c r="Y413" s="198"/>
      <c r="Z413" s="198"/>
    </row>
    <row r="414" spans="1:26">
      <c r="A414" s="198"/>
      <c r="B414" s="943"/>
      <c r="C414" s="944"/>
      <c r="D414" s="923"/>
      <c r="E414" s="944"/>
      <c r="F414" s="200"/>
      <c r="G414" s="198"/>
      <c r="H414" s="198"/>
      <c r="I414" s="198"/>
      <c r="J414" s="198"/>
      <c r="K414" s="198"/>
      <c r="L414" s="198"/>
      <c r="M414" s="198"/>
      <c r="N414" s="198"/>
      <c r="O414" s="198"/>
      <c r="P414" s="198"/>
      <c r="Q414" s="198"/>
      <c r="R414" s="198"/>
      <c r="S414" s="198"/>
      <c r="T414" s="198"/>
      <c r="U414" s="198"/>
      <c r="V414" s="198"/>
      <c r="W414" s="198"/>
      <c r="X414" s="198"/>
      <c r="Y414" s="198"/>
      <c r="Z414" s="198"/>
    </row>
    <row r="415" spans="1:26">
      <c r="A415" s="198"/>
      <c r="B415" s="943"/>
      <c r="C415" s="944"/>
      <c r="D415" s="923"/>
      <c r="E415" s="944"/>
      <c r="F415" s="200"/>
      <c r="G415" s="198"/>
      <c r="H415" s="198"/>
      <c r="I415" s="198"/>
      <c r="J415" s="198"/>
      <c r="K415" s="198"/>
      <c r="L415" s="198"/>
      <c r="M415" s="198"/>
      <c r="N415" s="198"/>
      <c r="O415" s="198"/>
      <c r="P415" s="198"/>
      <c r="Q415" s="198"/>
      <c r="R415" s="198"/>
      <c r="S415" s="198"/>
      <c r="T415" s="198"/>
      <c r="U415" s="198"/>
      <c r="V415" s="198"/>
      <c r="W415" s="198"/>
      <c r="X415" s="198"/>
      <c r="Y415" s="198"/>
      <c r="Z415" s="198"/>
    </row>
    <row r="416" spans="1:26">
      <c r="A416" s="198"/>
      <c r="B416" s="943"/>
      <c r="C416" s="944"/>
      <c r="D416" s="923"/>
      <c r="E416" s="944"/>
      <c r="F416" s="200"/>
      <c r="G416" s="198"/>
      <c r="H416" s="198"/>
      <c r="I416" s="198"/>
      <c r="J416" s="198"/>
      <c r="K416" s="198"/>
      <c r="L416" s="198"/>
      <c r="M416" s="198"/>
      <c r="N416" s="198"/>
      <c r="O416" s="198"/>
      <c r="P416" s="198"/>
      <c r="Q416" s="198"/>
      <c r="R416" s="198"/>
      <c r="S416" s="198"/>
      <c r="T416" s="198"/>
      <c r="U416" s="198"/>
      <c r="V416" s="198"/>
      <c r="W416" s="198"/>
      <c r="X416" s="198"/>
      <c r="Y416" s="198"/>
      <c r="Z416" s="198"/>
    </row>
    <row r="417" spans="1:26">
      <c r="A417" s="198"/>
      <c r="B417" s="943"/>
      <c r="C417" s="944"/>
      <c r="D417" s="923"/>
      <c r="E417" s="944"/>
      <c r="F417" s="200"/>
      <c r="G417" s="198"/>
      <c r="H417" s="198"/>
      <c r="I417" s="198"/>
      <c r="J417" s="198"/>
      <c r="K417" s="198"/>
      <c r="L417" s="198"/>
      <c r="M417" s="198"/>
      <c r="N417" s="198"/>
      <c r="O417" s="198"/>
      <c r="P417" s="198"/>
      <c r="Q417" s="198"/>
      <c r="R417" s="198"/>
      <c r="S417" s="198"/>
      <c r="T417" s="198"/>
      <c r="U417" s="198"/>
      <c r="V417" s="198"/>
      <c r="W417" s="198"/>
      <c r="X417" s="198"/>
      <c r="Y417" s="198"/>
      <c r="Z417" s="198"/>
    </row>
    <row r="418" spans="1:26">
      <c r="A418" s="198"/>
      <c r="B418" s="943"/>
      <c r="C418" s="944"/>
      <c r="D418" s="923"/>
      <c r="E418" s="944"/>
      <c r="F418" s="200"/>
      <c r="G418" s="198"/>
      <c r="H418" s="198"/>
      <c r="I418" s="198"/>
      <c r="J418" s="198"/>
      <c r="K418" s="198"/>
      <c r="L418" s="198"/>
      <c r="M418" s="198"/>
      <c r="N418" s="198"/>
      <c r="O418" s="198"/>
      <c r="P418" s="198"/>
      <c r="Q418" s="198"/>
      <c r="R418" s="198"/>
      <c r="S418" s="198"/>
      <c r="T418" s="198"/>
      <c r="U418" s="198"/>
      <c r="V418" s="198"/>
      <c r="W418" s="198"/>
      <c r="X418" s="198"/>
      <c r="Y418" s="198"/>
      <c r="Z418" s="198"/>
    </row>
    <row r="419" spans="1:26">
      <c r="A419" s="198"/>
      <c r="B419" s="943"/>
      <c r="C419" s="944"/>
      <c r="D419" s="923"/>
      <c r="E419" s="944"/>
      <c r="F419" s="200"/>
      <c r="G419" s="198"/>
      <c r="H419" s="198"/>
      <c r="I419" s="198"/>
      <c r="J419" s="198"/>
      <c r="K419" s="198"/>
      <c r="L419" s="198"/>
      <c r="M419" s="198"/>
      <c r="N419" s="198"/>
      <c r="O419" s="198"/>
      <c r="P419" s="198"/>
      <c r="Q419" s="198"/>
      <c r="R419" s="198"/>
      <c r="S419" s="198"/>
      <c r="T419" s="198"/>
      <c r="U419" s="198"/>
      <c r="V419" s="198"/>
      <c r="W419" s="198"/>
      <c r="X419" s="198"/>
      <c r="Y419" s="198"/>
      <c r="Z419" s="198"/>
    </row>
    <row r="420" spans="1:26">
      <c r="A420" s="198"/>
      <c r="B420" s="943"/>
      <c r="C420" s="944"/>
      <c r="D420" s="923"/>
      <c r="E420" s="944"/>
      <c r="F420" s="200"/>
      <c r="G420" s="198"/>
      <c r="H420" s="198"/>
      <c r="I420" s="198"/>
      <c r="J420" s="198"/>
      <c r="K420" s="198"/>
      <c r="L420" s="198"/>
      <c r="M420" s="198"/>
      <c r="N420" s="198"/>
      <c r="O420" s="198"/>
      <c r="P420" s="198"/>
      <c r="Q420" s="198"/>
      <c r="R420" s="198"/>
      <c r="S420" s="198"/>
      <c r="T420" s="198"/>
      <c r="U420" s="198"/>
      <c r="V420" s="198"/>
      <c r="W420" s="198"/>
      <c r="X420" s="198"/>
      <c r="Y420" s="198"/>
      <c r="Z420" s="198"/>
    </row>
    <row r="421" spans="1:26">
      <c r="A421" s="198"/>
      <c r="B421" s="943"/>
      <c r="C421" s="944"/>
      <c r="D421" s="923"/>
      <c r="E421" s="944"/>
      <c r="F421" s="200"/>
      <c r="G421" s="198"/>
      <c r="H421" s="198"/>
      <c r="I421" s="198"/>
      <c r="J421" s="198"/>
      <c r="K421" s="198"/>
      <c r="L421" s="198"/>
      <c r="M421" s="198"/>
      <c r="N421" s="198"/>
      <c r="O421" s="198"/>
      <c r="P421" s="198"/>
      <c r="Q421" s="198"/>
      <c r="R421" s="198"/>
      <c r="S421" s="198"/>
      <c r="T421" s="198"/>
      <c r="U421" s="198"/>
      <c r="V421" s="198"/>
      <c r="W421" s="198"/>
      <c r="X421" s="198"/>
      <c r="Y421" s="198"/>
      <c r="Z421" s="198"/>
    </row>
    <row r="422" spans="1:26">
      <c r="A422" s="198"/>
      <c r="B422" s="943"/>
      <c r="C422" s="944"/>
      <c r="D422" s="923"/>
      <c r="E422" s="944"/>
      <c r="F422" s="200"/>
      <c r="G422" s="198"/>
      <c r="H422" s="198"/>
      <c r="I422" s="198"/>
      <c r="J422" s="198"/>
      <c r="K422" s="198"/>
      <c r="L422" s="198"/>
      <c r="M422" s="198"/>
      <c r="N422" s="198"/>
      <c r="O422" s="198"/>
      <c r="P422" s="198"/>
      <c r="Q422" s="198"/>
      <c r="R422" s="198"/>
      <c r="S422" s="198"/>
      <c r="T422" s="198"/>
      <c r="U422" s="198"/>
      <c r="V422" s="198"/>
      <c r="W422" s="198"/>
      <c r="X422" s="198"/>
      <c r="Y422" s="198"/>
      <c r="Z422" s="198"/>
    </row>
    <row r="423" spans="1:26">
      <c r="A423" s="198"/>
      <c r="B423" s="943"/>
      <c r="C423" s="944"/>
      <c r="D423" s="923"/>
      <c r="E423" s="944"/>
      <c r="F423" s="200"/>
      <c r="G423" s="198"/>
      <c r="H423" s="198"/>
      <c r="I423" s="198"/>
      <c r="J423" s="198"/>
      <c r="K423" s="198"/>
      <c r="L423" s="198"/>
      <c r="M423" s="198"/>
      <c r="N423" s="198"/>
      <c r="O423" s="198"/>
      <c r="P423" s="198"/>
      <c r="Q423" s="198"/>
      <c r="R423" s="198"/>
      <c r="S423" s="198"/>
      <c r="T423" s="198"/>
      <c r="U423" s="198"/>
      <c r="V423" s="198"/>
      <c r="W423" s="198"/>
      <c r="X423" s="198"/>
      <c r="Y423" s="198"/>
      <c r="Z423" s="198"/>
    </row>
    <row r="424" spans="1:26">
      <c r="A424" s="198"/>
      <c r="B424" s="943"/>
      <c r="C424" s="944"/>
      <c r="D424" s="923"/>
      <c r="E424" s="944"/>
      <c r="F424" s="200"/>
      <c r="G424" s="198"/>
      <c r="H424" s="198"/>
      <c r="I424" s="198"/>
      <c r="J424" s="198"/>
      <c r="K424" s="198"/>
      <c r="L424" s="198"/>
      <c r="M424" s="198"/>
      <c r="N424" s="198"/>
      <c r="O424" s="198"/>
      <c r="P424" s="198"/>
      <c r="Q424" s="198"/>
      <c r="R424" s="198"/>
      <c r="S424" s="198"/>
      <c r="T424" s="198"/>
      <c r="U424" s="198"/>
      <c r="V424" s="198"/>
      <c r="W424" s="198"/>
      <c r="X424" s="198"/>
      <c r="Y424" s="198"/>
      <c r="Z424" s="198"/>
    </row>
    <row r="425" spans="1:26">
      <c r="A425" s="198"/>
      <c r="B425" s="943"/>
      <c r="C425" s="944"/>
      <c r="D425" s="923"/>
      <c r="E425" s="944"/>
      <c r="F425" s="200"/>
      <c r="G425" s="198"/>
      <c r="H425" s="198"/>
      <c r="I425" s="198"/>
      <c r="J425" s="198"/>
      <c r="K425" s="198"/>
      <c r="L425" s="198"/>
      <c r="M425" s="198"/>
      <c r="N425" s="198"/>
      <c r="O425" s="198"/>
      <c r="P425" s="198"/>
      <c r="Q425" s="198"/>
      <c r="R425" s="198"/>
      <c r="S425" s="198"/>
      <c r="T425" s="198"/>
      <c r="U425" s="198"/>
      <c r="V425" s="198"/>
      <c r="W425" s="198"/>
      <c r="X425" s="198"/>
      <c r="Y425" s="198"/>
      <c r="Z425" s="198"/>
    </row>
    <row r="426" spans="1:26">
      <c r="A426" s="198"/>
      <c r="B426" s="943"/>
      <c r="C426" s="944"/>
      <c r="D426" s="923"/>
      <c r="E426" s="944"/>
      <c r="F426" s="200"/>
      <c r="G426" s="198"/>
      <c r="H426" s="198"/>
      <c r="I426" s="198"/>
      <c r="J426" s="198"/>
      <c r="K426" s="198"/>
      <c r="L426" s="198"/>
      <c r="M426" s="198"/>
      <c r="N426" s="198"/>
      <c r="O426" s="198"/>
      <c r="P426" s="198"/>
      <c r="Q426" s="198"/>
      <c r="R426" s="198"/>
      <c r="S426" s="198"/>
      <c r="T426" s="198"/>
      <c r="U426" s="198"/>
      <c r="V426" s="198"/>
      <c r="W426" s="198"/>
      <c r="X426" s="198"/>
      <c r="Y426" s="198"/>
      <c r="Z426" s="198"/>
    </row>
    <row r="427" spans="1:26">
      <c r="A427" s="198"/>
      <c r="B427" s="943"/>
      <c r="C427" s="944"/>
      <c r="D427" s="923"/>
      <c r="E427" s="944"/>
      <c r="F427" s="200"/>
      <c r="G427" s="198"/>
      <c r="H427" s="198"/>
      <c r="I427" s="198"/>
      <c r="J427" s="198"/>
      <c r="K427" s="198"/>
      <c r="L427" s="198"/>
      <c r="M427" s="198"/>
      <c r="N427" s="198"/>
      <c r="O427" s="198"/>
      <c r="P427" s="198"/>
      <c r="Q427" s="198"/>
      <c r="R427" s="198"/>
      <c r="S427" s="198"/>
      <c r="T427" s="198"/>
      <c r="U427" s="198"/>
      <c r="V427" s="198"/>
      <c r="W427" s="198"/>
      <c r="X427" s="198"/>
      <c r="Y427" s="198"/>
      <c r="Z427" s="198"/>
    </row>
    <row r="428" spans="1:26">
      <c r="A428" s="198"/>
      <c r="B428" s="943"/>
      <c r="C428" s="944"/>
      <c r="D428" s="923"/>
      <c r="E428" s="944"/>
      <c r="F428" s="200"/>
      <c r="G428" s="198"/>
      <c r="H428" s="198"/>
      <c r="I428" s="198"/>
      <c r="J428" s="198"/>
      <c r="K428" s="198"/>
      <c r="L428" s="198"/>
      <c r="M428" s="198"/>
      <c r="N428" s="198"/>
      <c r="O428" s="198"/>
      <c r="P428" s="198"/>
      <c r="Q428" s="198"/>
      <c r="R428" s="198"/>
      <c r="S428" s="198"/>
      <c r="T428" s="198"/>
      <c r="U428" s="198"/>
      <c r="V428" s="198"/>
      <c r="W428" s="198"/>
      <c r="X428" s="198"/>
      <c r="Y428" s="198"/>
      <c r="Z428" s="198"/>
    </row>
    <row r="429" spans="1:26">
      <c r="A429" s="198"/>
      <c r="B429" s="943"/>
      <c r="C429" s="944"/>
      <c r="D429" s="923"/>
      <c r="E429" s="944"/>
      <c r="F429" s="200"/>
      <c r="G429" s="198"/>
      <c r="H429" s="198"/>
      <c r="I429" s="198"/>
      <c r="J429" s="198"/>
      <c r="K429" s="198"/>
      <c r="L429" s="198"/>
      <c r="M429" s="198"/>
      <c r="N429" s="198"/>
      <c r="O429" s="198"/>
      <c r="P429" s="198"/>
      <c r="Q429" s="198"/>
      <c r="R429" s="198"/>
      <c r="S429" s="198"/>
      <c r="T429" s="198"/>
      <c r="U429" s="198"/>
      <c r="V429" s="198"/>
      <c r="W429" s="198"/>
      <c r="X429" s="198"/>
      <c r="Y429" s="198"/>
      <c r="Z429" s="198"/>
    </row>
    <row r="430" spans="1:26">
      <c r="A430" s="198"/>
      <c r="B430" s="943"/>
      <c r="C430" s="944"/>
      <c r="D430" s="923"/>
      <c r="E430" s="944"/>
      <c r="F430" s="200"/>
      <c r="G430" s="198"/>
      <c r="H430" s="198"/>
      <c r="I430" s="198"/>
      <c r="J430" s="198"/>
      <c r="K430" s="198"/>
      <c r="L430" s="198"/>
      <c r="M430" s="198"/>
      <c r="N430" s="198"/>
      <c r="O430" s="198"/>
      <c r="P430" s="198"/>
      <c r="Q430" s="198"/>
      <c r="R430" s="198"/>
      <c r="S430" s="198"/>
      <c r="T430" s="198"/>
      <c r="U430" s="198"/>
      <c r="V430" s="198"/>
      <c r="W430" s="198"/>
      <c r="X430" s="198"/>
      <c r="Y430" s="198"/>
      <c r="Z430" s="198"/>
    </row>
    <row r="431" spans="1:26">
      <c r="A431" s="198"/>
      <c r="B431" s="943"/>
      <c r="C431" s="944"/>
      <c r="D431" s="923"/>
      <c r="E431" s="944"/>
      <c r="F431" s="200"/>
      <c r="G431" s="198"/>
      <c r="H431" s="198"/>
      <c r="I431" s="198"/>
      <c r="J431" s="198"/>
      <c r="K431" s="198"/>
      <c r="L431" s="198"/>
      <c r="M431" s="198"/>
      <c r="N431" s="198"/>
      <c r="O431" s="198"/>
      <c r="P431" s="198"/>
      <c r="Q431" s="198"/>
      <c r="R431" s="198"/>
      <c r="S431" s="198"/>
      <c r="T431" s="198"/>
      <c r="U431" s="198"/>
      <c r="V431" s="198"/>
      <c r="W431" s="198"/>
      <c r="X431" s="198"/>
      <c r="Y431" s="198"/>
      <c r="Z431" s="198"/>
    </row>
    <row r="432" spans="1:26">
      <c r="A432" s="198"/>
      <c r="B432" s="943"/>
      <c r="C432" s="944"/>
      <c r="D432" s="923"/>
      <c r="E432" s="944"/>
      <c r="F432" s="200"/>
      <c r="G432" s="198"/>
      <c r="H432" s="198"/>
      <c r="I432" s="198"/>
      <c r="J432" s="198"/>
      <c r="K432" s="198"/>
      <c r="L432" s="198"/>
      <c r="M432" s="198"/>
      <c r="N432" s="198"/>
      <c r="O432" s="198"/>
      <c r="P432" s="198"/>
      <c r="Q432" s="198"/>
      <c r="R432" s="198"/>
      <c r="S432" s="198"/>
      <c r="T432" s="198"/>
      <c r="U432" s="198"/>
      <c r="V432" s="198"/>
      <c r="W432" s="198"/>
      <c r="X432" s="198"/>
      <c r="Y432" s="198"/>
      <c r="Z432" s="198"/>
    </row>
    <row r="433" spans="1:26">
      <c r="A433" s="198"/>
      <c r="B433" s="943"/>
      <c r="C433" s="944"/>
      <c r="D433" s="923"/>
      <c r="E433" s="944"/>
      <c r="F433" s="200"/>
      <c r="G433" s="198"/>
      <c r="H433" s="198"/>
      <c r="I433" s="198"/>
      <c r="J433" s="198"/>
      <c r="K433" s="198"/>
      <c r="L433" s="198"/>
      <c r="M433" s="198"/>
      <c r="N433" s="198"/>
      <c r="O433" s="198"/>
      <c r="P433" s="198"/>
      <c r="Q433" s="198"/>
      <c r="R433" s="198"/>
      <c r="S433" s="198"/>
      <c r="T433" s="198"/>
      <c r="U433" s="198"/>
      <c r="V433" s="198"/>
      <c r="W433" s="198"/>
      <c r="X433" s="198"/>
      <c r="Y433" s="198"/>
      <c r="Z433" s="198"/>
    </row>
    <row r="434" spans="1:26">
      <c r="A434" s="198"/>
      <c r="B434" s="943"/>
      <c r="C434" s="944"/>
      <c r="D434" s="923"/>
      <c r="E434" s="944"/>
      <c r="F434" s="200"/>
      <c r="G434" s="198"/>
      <c r="H434" s="198"/>
      <c r="I434" s="198"/>
      <c r="J434" s="198"/>
      <c r="K434" s="198"/>
      <c r="L434" s="198"/>
      <c r="M434" s="198"/>
      <c r="N434" s="198"/>
      <c r="O434" s="198"/>
      <c r="P434" s="198"/>
      <c r="Q434" s="198"/>
      <c r="R434" s="198"/>
      <c r="S434" s="198"/>
      <c r="T434" s="198"/>
      <c r="U434" s="198"/>
      <c r="V434" s="198"/>
      <c r="W434" s="198"/>
      <c r="X434" s="198"/>
      <c r="Y434" s="198"/>
      <c r="Z434" s="198"/>
    </row>
    <row r="435" spans="1:26">
      <c r="A435" s="198"/>
      <c r="B435" s="943"/>
      <c r="C435" s="944"/>
      <c r="D435" s="923"/>
      <c r="E435" s="944"/>
      <c r="F435" s="200"/>
      <c r="G435" s="198"/>
      <c r="H435" s="198"/>
      <c r="I435" s="198"/>
      <c r="J435" s="198"/>
      <c r="K435" s="198"/>
      <c r="L435" s="198"/>
      <c r="M435" s="198"/>
      <c r="N435" s="198"/>
      <c r="O435" s="198"/>
      <c r="P435" s="198"/>
      <c r="Q435" s="198"/>
      <c r="R435" s="198"/>
      <c r="S435" s="198"/>
      <c r="T435" s="198"/>
      <c r="U435" s="198"/>
      <c r="V435" s="198"/>
      <c r="W435" s="198"/>
      <c r="X435" s="198"/>
      <c r="Y435" s="198"/>
      <c r="Z435" s="198"/>
    </row>
    <row r="436" spans="1:26">
      <c r="A436" s="198"/>
      <c r="B436" s="943"/>
      <c r="C436" s="944"/>
      <c r="D436" s="923"/>
      <c r="E436" s="944"/>
      <c r="F436" s="200"/>
      <c r="G436" s="198"/>
      <c r="H436" s="198"/>
      <c r="I436" s="198"/>
      <c r="J436" s="198"/>
      <c r="K436" s="198"/>
      <c r="L436" s="198"/>
      <c r="M436" s="198"/>
      <c r="N436" s="198"/>
      <c r="O436" s="198"/>
      <c r="P436" s="198"/>
      <c r="Q436" s="198"/>
      <c r="R436" s="198"/>
      <c r="S436" s="198"/>
      <c r="T436" s="198"/>
      <c r="U436" s="198"/>
      <c r="V436" s="198"/>
      <c r="W436" s="198"/>
      <c r="X436" s="198"/>
      <c r="Y436" s="198"/>
      <c r="Z436" s="198"/>
    </row>
    <row r="437" spans="1:26">
      <c r="A437" s="198"/>
      <c r="B437" s="943"/>
      <c r="C437" s="944"/>
      <c r="D437" s="923"/>
      <c r="E437" s="944"/>
      <c r="F437" s="200"/>
      <c r="G437" s="198"/>
      <c r="H437" s="198"/>
      <c r="I437" s="198"/>
      <c r="J437" s="198"/>
      <c r="K437" s="198"/>
      <c r="L437" s="198"/>
      <c r="M437" s="198"/>
      <c r="N437" s="198"/>
      <c r="O437" s="198"/>
      <c r="P437" s="198"/>
      <c r="Q437" s="198"/>
      <c r="R437" s="198"/>
      <c r="S437" s="198"/>
      <c r="T437" s="198"/>
      <c r="U437" s="198"/>
      <c r="V437" s="198"/>
      <c r="W437" s="198"/>
      <c r="X437" s="198"/>
      <c r="Y437" s="198"/>
      <c r="Z437" s="198"/>
    </row>
    <row r="438" spans="1:26">
      <c r="A438" s="198"/>
      <c r="B438" s="943"/>
      <c r="C438" s="944"/>
      <c r="D438" s="923"/>
      <c r="E438" s="944"/>
      <c r="F438" s="200"/>
      <c r="G438" s="198"/>
      <c r="H438" s="198"/>
      <c r="I438" s="198"/>
      <c r="J438" s="198"/>
      <c r="K438" s="198"/>
      <c r="L438" s="198"/>
      <c r="M438" s="198"/>
      <c r="N438" s="198"/>
      <c r="O438" s="198"/>
      <c r="P438" s="198"/>
      <c r="Q438" s="198"/>
      <c r="R438" s="198"/>
      <c r="S438" s="198"/>
      <c r="T438" s="198"/>
      <c r="U438" s="198"/>
      <c r="V438" s="198"/>
      <c r="W438" s="198"/>
      <c r="X438" s="198"/>
      <c r="Y438" s="198"/>
      <c r="Z438" s="198"/>
    </row>
    <row r="439" spans="1:26">
      <c r="A439" s="198"/>
      <c r="B439" s="943"/>
      <c r="C439" s="944"/>
      <c r="D439" s="923"/>
      <c r="E439" s="944"/>
      <c r="F439" s="200"/>
      <c r="G439" s="198"/>
      <c r="H439" s="198"/>
      <c r="I439" s="198"/>
      <c r="J439" s="198"/>
      <c r="K439" s="198"/>
      <c r="L439" s="198"/>
      <c r="M439" s="198"/>
      <c r="N439" s="198"/>
      <c r="O439" s="198"/>
      <c r="P439" s="198"/>
      <c r="Q439" s="198"/>
      <c r="R439" s="198"/>
      <c r="S439" s="198"/>
      <c r="T439" s="198"/>
      <c r="U439" s="198"/>
      <c r="V439" s="198"/>
      <c r="W439" s="198"/>
      <c r="X439" s="198"/>
      <c r="Y439" s="198"/>
      <c r="Z439" s="198"/>
    </row>
    <row r="440" spans="1:26">
      <c r="A440" s="198"/>
      <c r="B440" s="943"/>
      <c r="C440" s="944"/>
      <c r="D440" s="923"/>
      <c r="E440" s="944"/>
      <c r="F440" s="200"/>
      <c r="G440" s="198"/>
      <c r="H440" s="198"/>
      <c r="I440" s="198"/>
      <c r="J440" s="198"/>
      <c r="K440" s="198"/>
      <c r="L440" s="198"/>
      <c r="M440" s="198"/>
      <c r="N440" s="198"/>
      <c r="O440" s="198"/>
      <c r="P440" s="198"/>
      <c r="Q440" s="198"/>
      <c r="R440" s="198"/>
      <c r="S440" s="198"/>
      <c r="T440" s="198"/>
      <c r="U440" s="198"/>
      <c r="V440" s="198"/>
      <c r="W440" s="198"/>
      <c r="X440" s="198"/>
      <c r="Y440" s="198"/>
      <c r="Z440" s="198"/>
    </row>
    <row r="441" spans="1:26">
      <c r="A441" s="198"/>
      <c r="B441" s="943"/>
      <c r="C441" s="944"/>
      <c r="D441" s="923"/>
      <c r="E441" s="944"/>
      <c r="F441" s="200"/>
      <c r="G441" s="198"/>
      <c r="H441" s="198"/>
      <c r="I441" s="198"/>
      <c r="J441" s="198"/>
      <c r="K441" s="198"/>
      <c r="L441" s="198"/>
      <c r="M441" s="198"/>
      <c r="N441" s="198"/>
      <c r="O441" s="198"/>
      <c r="P441" s="198"/>
      <c r="Q441" s="198"/>
      <c r="R441" s="198"/>
      <c r="S441" s="198"/>
      <c r="T441" s="198"/>
      <c r="U441" s="198"/>
      <c r="V441" s="198"/>
      <c r="W441" s="198"/>
      <c r="X441" s="198"/>
      <c r="Y441" s="198"/>
      <c r="Z441" s="198"/>
    </row>
    <row r="442" spans="1:26">
      <c r="A442" s="198"/>
      <c r="B442" s="943"/>
      <c r="C442" s="944"/>
      <c r="D442" s="923"/>
      <c r="E442" s="944"/>
      <c r="F442" s="200"/>
      <c r="G442" s="198"/>
      <c r="H442" s="198"/>
      <c r="I442" s="198"/>
      <c r="J442" s="198"/>
      <c r="K442" s="198"/>
      <c r="L442" s="198"/>
      <c r="M442" s="198"/>
      <c r="N442" s="198"/>
      <c r="O442" s="198"/>
      <c r="P442" s="198"/>
      <c r="Q442" s="198"/>
      <c r="R442" s="198"/>
      <c r="S442" s="198"/>
      <c r="T442" s="198"/>
      <c r="U442" s="198"/>
      <c r="V442" s="198"/>
      <c r="W442" s="198"/>
      <c r="X442" s="198"/>
      <c r="Y442" s="198"/>
      <c r="Z442" s="198"/>
    </row>
    <row r="443" spans="1:26">
      <c r="A443" s="198"/>
      <c r="B443" s="943"/>
      <c r="C443" s="944"/>
      <c r="D443" s="923"/>
      <c r="E443" s="944"/>
      <c r="F443" s="200"/>
      <c r="G443" s="198"/>
      <c r="H443" s="198"/>
      <c r="I443" s="198"/>
      <c r="J443" s="198"/>
      <c r="K443" s="198"/>
      <c r="L443" s="198"/>
      <c r="M443" s="198"/>
      <c r="N443" s="198"/>
      <c r="O443" s="198"/>
      <c r="P443" s="198"/>
      <c r="Q443" s="198"/>
      <c r="R443" s="198"/>
      <c r="S443" s="198"/>
      <c r="T443" s="198"/>
      <c r="U443" s="198"/>
      <c r="V443" s="198"/>
      <c r="W443" s="198"/>
      <c r="X443" s="198"/>
      <c r="Y443" s="198"/>
      <c r="Z443" s="198"/>
    </row>
    <row r="444" spans="1:26">
      <c r="A444" s="198"/>
      <c r="B444" s="943"/>
      <c r="C444" s="944"/>
      <c r="D444" s="923"/>
      <c r="E444" s="944"/>
      <c r="F444" s="200"/>
      <c r="G444" s="198"/>
      <c r="H444" s="198"/>
      <c r="I444" s="198"/>
      <c r="J444" s="198"/>
      <c r="K444" s="198"/>
      <c r="L444" s="198"/>
      <c r="M444" s="198"/>
      <c r="N444" s="198"/>
      <c r="O444" s="198"/>
      <c r="P444" s="198"/>
      <c r="Q444" s="198"/>
      <c r="R444" s="198"/>
      <c r="S444" s="198"/>
      <c r="T444" s="198"/>
      <c r="U444" s="198"/>
      <c r="V444" s="198"/>
      <c r="W444" s="198"/>
      <c r="X444" s="198"/>
      <c r="Y444" s="198"/>
      <c r="Z444" s="198"/>
    </row>
    <row r="445" spans="1:26">
      <c r="A445" s="198"/>
      <c r="B445" s="943"/>
      <c r="C445" s="944"/>
      <c r="D445" s="923"/>
      <c r="E445" s="944"/>
      <c r="F445" s="200"/>
      <c r="G445" s="198"/>
      <c r="H445" s="198"/>
      <c r="I445" s="198"/>
      <c r="J445" s="198"/>
      <c r="K445" s="198"/>
      <c r="L445" s="198"/>
      <c r="M445" s="198"/>
      <c r="N445" s="198"/>
      <c r="O445" s="198"/>
      <c r="P445" s="198"/>
      <c r="Q445" s="198"/>
      <c r="R445" s="198"/>
      <c r="S445" s="198"/>
      <c r="T445" s="198"/>
      <c r="U445" s="198"/>
      <c r="V445" s="198"/>
      <c r="W445" s="198"/>
      <c r="X445" s="198"/>
      <c r="Y445" s="198"/>
      <c r="Z445" s="198"/>
    </row>
    <row r="446" spans="1:26">
      <c r="A446" s="198"/>
      <c r="B446" s="943"/>
      <c r="C446" s="944"/>
      <c r="D446" s="923"/>
      <c r="E446" s="944"/>
      <c r="F446" s="200"/>
      <c r="G446" s="198"/>
      <c r="H446" s="198"/>
      <c r="I446" s="198"/>
      <c r="J446" s="198"/>
      <c r="K446" s="198"/>
      <c r="L446" s="198"/>
      <c r="M446" s="198"/>
      <c r="N446" s="198"/>
      <c r="O446" s="198"/>
      <c r="P446" s="198"/>
      <c r="Q446" s="198"/>
      <c r="R446" s="198"/>
      <c r="S446" s="198"/>
      <c r="T446" s="198"/>
      <c r="U446" s="198"/>
      <c r="V446" s="198"/>
      <c r="W446" s="198"/>
      <c r="X446" s="198"/>
      <c r="Y446" s="198"/>
      <c r="Z446" s="198"/>
    </row>
    <row r="447" spans="1:26">
      <c r="A447" s="198"/>
      <c r="B447" s="943"/>
      <c r="C447" s="944"/>
      <c r="D447" s="923"/>
      <c r="E447" s="944"/>
      <c r="F447" s="200"/>
      <c r="G447" s="198"/>
      <c r="H447" s="198"/>
      <c r="I447" s="198"/>
      <c r="J447" s="198"/>
      <c r="K447" s="198"/>
      <c r="L447" s="198"/>
      <c r="M447" s="198"/>
      <c r="N447" s="198"/>
      <c r="O447" s="198"/>
      <c r="P447" s="198"/>
      <c r="Q447" s="198"/>
      <c r="R447" s="198"/>
      <c r="S447" s="198"/>
      <c r="T447" s="198"/>
      <c r="U447" s="198"/>
      <c r="V447" s="198"/>
      <c r="W447" s="198"/>
      <c r="X447" s="198"/>
      <c r="Y447" s="198"/>
      <c r="Z447" s="198"/>
    </row>
    <row r="448" spans="1:26">
      <c r="A448" s="198"/>
      <c r="B448" s="943"/>
      <c r="C448" s="944"/>
      <c r="D448" s="923"/>
      <c r="E448" s="944"/>
      <c r="F448" s="200"/>
      <c r="G448" s="198"/>
      <c r="H448" s="198"/>
      <c r="I448" s="198"/>
      <c r="J448" s="198"/>
      <c r="K448" s="198"/>
      <c r="L448" s="198"/>
      <c r="M448" s="198"/>
      <c r="N448" s="198"/>
      <c r="O448" s="198"/>
      <c r="P448" s="198"/>
      <c r="Q448" s="198"/>
      <c r="R448" s="198"/>
      <c r="S448" s="198"/>
      <c r="T448" s="198"/>
      <c r="U448" s="198"/>
      <c r="V448" s="198"/>
      <c r="W448" s="198"/>
      <c r="X448" s="198"/>
      <c r="Y448" s="198"/>
      <c r="Z448" s="198"/>
    </row>
    <row r="449" spans="1:26">
      <c r="A449" s="198"/>
      <c r="B449" s="943"/>
      <c r="C449" s="944"/>
      <c r="D449" s="923"/>
      <c r="E449" s="944"/>
      <c r="F449" s="200"/>
      <c r="G449" s="198"/>
      <c r="H449" s="198"/>
      <c r="I449" s="198"/>
      <c r="J449" s="198"/>
      <c r="K449" s="198"/>
      <c r="L449" s="198"/>
      <c r="M449" s="198"/>
      <c r="N449" s="198"/>
      <c r="O449" s="198"/>
      <c r="P449" s="198"/>
      <c r="Q449" s="198"/>
      <c r="R449" s="198"/>
      <c r="S449" s="198"/>
      <c r="T449" s="198"/>
      <c r="U449" s="198"/>
      <c r="V449" s="198"/>
      <c r="W449" s="198"/>
      <c r="X449" s="198"/>
      <c r="Y449" s="198"/>
      <c r="Z449" s="198"/>
    </row>
    <row r="450" spans="1:26">
      <c r="A450" s="198"/>
      <c r="B450" s="943"/>
      <c r="C450" s="944"/>
      <c r="D450" s="923"/>
      <c r="E450" s="944"/>
      <c r="F450" s="200"/>
      <c r="G450" s="198"/>
      <c r="H450" s="198"/>
      <c r="I450" s="198"/>
      <c r="J450" s="198"/>
      <c r="K450" s="198"/>
      <c r="L450" s="198"/>
      <c r="M450" s="198"/>
      <c r="N450" s="198"/>
      <c r="O450" s="198"/>
      <c r="P450" s="198"/>
      <c r="Q450" s="198"/>
      <c r="R450" s="198"/>
      <c r="S450" s="198"/>
      <c r="T450" s="198"/>
      <c r="U450" s="198"/>
      <c r="V450" s="198"/>
      <c r="W450" s="198"/>
      <c r="X450" s="198"/>
      <c r="Y450" s="198"/>
      <c r="Z450" s="198"/>
    </row>
    <row r="451" spans="1:26">
      <c r="A451" s="198"/>
      <c r="B451" s="943"/>
      <c r="C451" s="944"/>
      <c r="D451" s="923"/>
      <c r="E451" s="944"/>
      <c r="F451" s="200"/>
      <c r="G451" s="198"/>
      <c r="H451" s="198"/>
      <c r="I451" s="198"/>
      <c r="J451" s="198"/>
      <c r="K451" s="198"/>
      <c r="L451" s="198"/>
      <c r="M451" s="198"/>
      <c r="N451" s="198"/>
      <c r="O451" s="198"/>
      <c r="P451" s="198"/>
      <c r="Q451" s="198"/>
      <c r="R451" s="198"/>
      <c r="S451" s="198"/>
      <c r="T451" s="198"/>
      <c r="U451" s="198"/>
      <c r="V451" s="198"/>
      <c r="W451" s="198"/>
      <c r="X451" s="198"/>
      <c r="Y451" s="198"/>
      <c r="Z451" s="198"/>
    </row>
    <row r="452" spans="1:26">
      <c r="A452" s="198"/>
      <c r="B452" s="943"/>
      <c r="C452" s="944"/>
      <c r="D452" s="923"/>
      <c r="E452" s="944"/>
      <c r="F452" s="200"/>
      <c r="G452" s="198"/>
      <c r="H452" s="198"/>
      <c r="I452" s="198"/>
      <c r="J452" s="198"/>
      <c r="K452" s="198"/>
      <c r="L452" s="198"/>
      <c r="M452" s="198"/>
      <c r="N452" s="198"/>
      <c r="O452" s="198"/>
      <c r="P452" s="198"/>
      <c r="Q452" s="198"/>
      <c r="R452" s="198"/>
      <c r="S452" s="198"/>
      <c r="T452" s="198"/>
      <c r="U452" s="198"/>
      <c r="V452" s="198"/>
      <c r="W452" s="198"/>
      <c r="X452" s="198"/>
      <c r="Y452" s="198"/>
      <c r="Z452" s="198"/>
    </row>
    <row r="453" spans="1:26">
      <c r="A453" s="198"/>
      <c r="B453" s="943"/>
      <c r="C453" s="944"/>
      <c r="D453" s="923"/>
      <c r="E453" s="944"/>
      <c r="F453" s="200"/>
      <c r="G453" s="198"/>
      <c r="H453" s="198"/>
      <c r="I453" s="198"/>
      <c r="J453" s="198"/>
      <c r="K453" s="198"/>
      <c r="L453" s="198"/>
      <c r="M453" s="198"/>
      <c r="N453" s="198"/>
      <c r="O453" s="198"/>
      <c r="P453" s="198"/>
      <c r="Q453" s="198"/>
      <c r="R453" s="198"/>
      <c r="S453" s="198"/>
      <c r="T453" s="198"/>
      <c r="U453" s="198"/>
      <c r="V453" s="198"/>
      <c r="W453" s="198"/>
      <c r="X453" s="198"/>
      <c r="Y453" s="198"/>
      <c r="Z453" s="198"/>
    </row>
    <row r="454" spans="1:26">
      <c r="A454" s="198"/>
      <c r="B454" s="943"/>
      <c r="C454" s="944"/>
      <c r="D454" s="923"/>
      <c r="E454" s="944"/>
      <c r="F454" s="200"/>
      <c r="G454" s="198"/>
      <c r="H454" s="198"/>
      <c r="I454" s="198"/>
      <c r="J454" s="198"/>
      <c r="K454" s="198"/>
      <c r="L454" s="198"/>
      <c r="M454" s="198"/>
      <c r="N454" s="198"/>
      <c r="O454" s="198"/>
      <c r="P454" s="198"/>
      <c r="Q454" s="198"/>
      <c r="R454" s="198"/>
      <c r="S454" s="198"/>
      <c r="T454" s="198"/>
      <c r="U454" s="198"/>
      <c r="V454" s="198"/>
      <c r="W454" s="198"/>
      <c r="X454" s="198"/>
      <c r="Y454" s="198"/>
      <c r="Z454" s="198"/>
    </row>
    <row r="455" spans="1:26">
      <c r="A455" s="198"/>
      <c r="B455" s="943"/>
      <c r="C455" s="944"/>
      <c r="D455" s="923"/>
      <c r="E455" s="944"/>
      <c r="F455" s="200"/>
      <c r="G455" s="198"/>
      <c r="H455" s="198"/>
      <c r="I455" s="198"/>
      <c r="J455" s="198"/>
      <c r="K455" s="198"/>
      <c r="L455" s="198"/>
      <c r="M455" s="198"/>
      <c r="N455" s="198"/>
      <c r="O455" s="198"/>
      <c r="P455" s="198"/>
      <c r="Q455" s="198"/>
      <c r="R455" s="198"/>
      <c r="S455" s="198"/>
      <c r="T455" s="198"/>
      <c r="U455" s="198"/>
      <c r="V455" s="198"/>
      <c r="W455" s="198"/>
      <c r="X455" s="198"/>
      <c r="Y455" s="198"/>
      <c r="Z455" s="198"/>
    </row>
    <row r="456" spans="1:26">
      <c r="A456" s="198"/>
      <c r="B456" s="943"/>
      <c r="C456" s="944"/>
      <c r="D456" s="923"/>
      <c r="E456" s="944"/>
      <c r="F456" s="200"/>
      <c r="G456" s="198"/>
      <c r="H456" s="198"/>
      <c r="I456" s="198"/>
      <c r="J456" s="198"/>
      <c r="K456" s="198"/>
      <c r="L456" s="198"/>
      <c r="M456" s="198"/>
      <c r="N456" s="198"/>
      <c r="O456" s="198"/>
      <c r="P456" s="198"/>
      <c r="Q456" s="198"/>
      <c r="R456" s="198"/>
      <c r="S456" s="198"/>
      <c r="T456" s="198"/>
      <c r="U456" s="198"/>
      <c r="V456" s="198"/>
      <c r="W456" s="198"/>
      <c r="X456" s="198"/>
      <c r="Y456" s="198"/>
      <c r="Z456" s="198"/>
    </row>
    <row r="457" spans="1:26">
      <c r="A457" s="198"/>
      <c r="B457" s="943"/>
      <c r="C457" s="944"/>
      <c r="D457" s="923"/>
      <c r="E457" s="944"/>
      <c r="F457" s="200"/>
      <c r="G457" s="198"/>
      <c r="H457" s="198"/>
      <c r="I457" s="198"/>
      <c r="J457" s="198"/>
      <c r="K457" s="198"/>
      <c r="L457" s="198"/>
      <c r="M457" s="198"/>
      <c r="N457" s="198"/>
      <c r="O457" s="198"/>
      <c r="P457" s="198"/>
      <c r="Q457" s="198"/>
      <c r="R457" s="198"/>
      <c r="S457" s="198"/>
      <c r="T457" s="198"/>
      <c r="U457" s="198"/>
      <c r="V457" s="198"/>
      <c r="W457" s="198"/>
      <c r="X457" s="198"/>
      <c r="Y457" s="198"/>
      <c r="Z457" s="198"/>
    </row>
    <row r="458" spans="1:26">
      <c r="A458" s="198"/>
      <c r="B458" s="943"/>
      <c r="C458" s="944"/>
      <c r="D458" s="923"/>
      <c r="E458" s="944"/>
      <c r="F458" s="200"/>
      <c r="G458" s="198"/>
      <c r="H458" s="198"/>
      <c r="I458" s="198"/>
      <c r="J458" s="198"/>
      <c r="K458" s="198"/>
      <c r="L458" s="198"/>
      <c r="M458" s="198"/>
      <c r="N458" s="198"/>
      <c r="O458" s="198"/>
      <c r="P458" s="198"/>
      <c r="Q458" s="198"/>
      <c r="R458" s="198"/>
      <c r="S458" s="198"/>
      <c r="T458" s="198"/>
      <c r="U458" s="198"/>
      <c r="V458" s="198"/>
      <c r="W458" s="198"/>
      <c r="X458" s="198"/>
      <c r="Y458" s="198"/>
      <c r="Z458" s="198"/>
    </row>
    <row r="459" spans="1:26">
      <c r="A459" s="198"/>
      <c r="B459" s="943"/>
      <c r="C459" s="944"/>
      <c r="D459" s="923"/>
      <c r="E459" s="944"/>
      <c r="F459" s="200"/>
      <c r="G459" s="198"/>
      <c r="H459" s="198"/>
      <c r="I459" s="198"/>
      <c r="J459" s="198"/>
      <c r="K459" s="198"/>
      <c r="L459" s="198"/>
      <c r="M459" s="198"/>
      <c r="N459" s="198"/>
      <c r="O459" s="198"/>
      <c r="P459" s="198"/>
      <c r="Q459" s="198"/>
      <c r="R459" s="198"/>
      <c r="S459" s="198"/>
      <c r="T459" s="198"/>
      <c r="U459" s="198"/>
      <c r="V459" s="198"/>
      <c r="W459" s="198"/>
      <c r="X459" s="198"/>
      <c r="Y459" s="198"/>
      <c r="Z459" s="198"/>
    </row>
    <row r="460" spans="1:26">
      <c r="A460" s="198"/>
      <c r="B460" s="943"/>
      <c r="C460" s="944"/>
      <c r="D460" s="923"/>
      <c r="E460" s="944"/>
      <c r="F460" s="200"/>
      <c r="G460" s="198"/>
      <c r="H460" s="198"/>
      <c r="I460" s="198"/>
      <c r="J460" s="198"/>
      <c r="K460" s="198"/>
      <c r="L460" s="198"/>
      <c r="M460" s="198"/>
      <c r="N460" s="198"/>
      <c r="O460" s="198"/>
      <c r="P460" s="198"/>
      <c r="Q460" s="198"/>
      <c r="R460" s="198"/>
      <c r="S460" s="198"/>
      <c r="T460" s="198"/>
      <c r="U460" s="198"/>
      <c r="V460" s="198"/>
      <c r="W460" s="198"/>
      <c r="X460" s="198"/>
      <c r="Y460" s="198"/>
      <c r="Z460" s="198"/>
    </row>
    <row r="461" spans="1:26">
      <c r="A461" s="198"/>
      <c r="B461" s="943"/>
      <c r="C461" s="944"/>
      <c r="D461" s="923"/>
      <c r="E461" s="944"/>
      <c r="F461" s="200"/>
      <c r="G461" s="198"/>
      <c r="H461" s="198"/>
      <c r="I461" s="198"/>
      <c r="J461" s="198"/>
      <c r="K461" s="198"/>
      <c r="L461" s="198"/>
      <c r="M461" s="198"/>
      <c r="N461" s="198"/>
      <c r="O461" s="198"/>
      <c r="P461" s="198"/>
      <c r="Q461" s="198"/>
      <c r="R461" s="198"/>
      <c r="S461" s="198"/>
      <c r="T461" s="198"/>
      <c r="U461" s="198"/>
      <c r="V461" s="198"/>
      <c r="W461" s="198"/>
      <c r="X461" s="198"/>
      <c r="Y461" s="198"/>
      <c r="Z461" s="198"/>
    </row>
    <row r="462" spans="1:26">
      <c r="A462" s="198"/>
      <c r="B462" s="943"/>
      <c r="C462" s="944"/>
      <c r="D462" s="923"/>
      <c r="E462" s="944"/>
      <c r="F462" s="200"/>
      <c r="G462" s="198"/>
      <c r="H462" s="198"/>
      <c r="I462" s="198"/>
      <c r="J462" s="198"/>
      <c r="K462" s="198"/>
      <c r="L462" s="198"/>
      <c r="M462" s="198"/>
      <c r="N462" s="198"/>
      <c r="O462" s="198"/>
      <c r="P462" s="198"/>
      <c r="Q462" s="198"/>
      <c r="R462" s="198"/>
      <c r="S462" s="198"/>
      <c r="T462" s="198"/>
      <c r="U462" s="198"/>
      <c r="V462" s="198"/>
      <c r="W462" s="198"/>
      <c r="X462" s="198"/>
      <c r="Y462" s="198"/>
      <c r="Z462" s="198"/>
    </row>
    <row r="463" spans="1:26">
      <c r="A463" s="198"/>
      <c r="B463" s="943"/>
      <c r="C463" s="944"/>
      <c r="D463" s="923"/>
      <c r="E463" s="944"/>
      <c r="F463" s="200"/>
      <c r="G463" s="198"/>
      <c r="H463" s="198"/>
      <c r="I463" s="198"/>
      <c r="J463" s="198"/>
      <c r="K463" s="198"/>
      <c r="L463" s="198"/>
      <c r="M463" s="198"/>
      <c r="N463" s="198"/>
      <c r="O463" s="198"/>
      <c r="P463" s="198"/>
      <c r="Q463" s="198"/>
      <c r="R463" s="198"/>
      <c r="S463" s="198"/>
      <c r="T463" s="198"/>
      <c r="U463" s="198"/>
      <c r="V463" s="198"/>
      <c r="W463" s="198"/>
      <c r="X463" s="198"/>
      <c r="Y463" s="198"/>
      <c r="Z463" s="198"/>
    </row>
    <row r="464" spans="1:26">
      <c r="A464" s="198"/>
      <c r="B464" s="943"/>
      <c r="C464" s="944"/>
      <c r="D464" s="923"/>
      <c r="E464" s="944"/>
      <c r="F464" s="200"/>
      <c r="G464" s="198"/>
      <c r="H464" s="198"/>
      <c r="I464" s="198"/>
      <c r="J464" s="198"/>
      <c r="K464" s="198"/>
      <c r="L464" s="198"/>
      <c r="M464" s="198"/>
      <c r="N464" s="198"/>
      <c r="O464" s="198"/>
      <c r="P464" s="198"/>
      <c r="Q464" s="198"/>
      <c r="R464" s="198"/>
      <c r="S464" s="198"/>
      <c r="T464" s="198"/>
      <c r="U464" s="198"/>
      <c r="V464" s="198"/>
      <c r="W464" s="198"/>
      <c r="X464" s="198"/>
      <c r="Y464" s="198"/>
      <c r="Z464" s="198"/>
    </row>
    <row r="465" spans="1:26">
      <c r="A465" s="198"/>
      <c r="B465" s="943"/>
      <c r="C465" s="944"/>
      <c r="D465" s="923"/>
      <c r="E465" s="944"/>
      <c r="F465" s="200"/>
      <c r="G465" s="198"/>
      <c r="H465" s="198"/>
      <c r="I465" s="198"/>
      <c r="J465" s="198"/>
      <c r="K465" s="198"/>
      <c r="L465" s="198"/>
      <c r="M465" s="198"/>
      <c r="N465" s="198"/>
      <c r="O465" s="198"/>
      <c r="P465" s="198"/>
      <c r="Q465" s="198"/>
      <c r="R465" s="198"/>
      <c r="S465" s="198"/>
      <c r="T465" s="198"/>
      <c r="U465" s="198"/>
      <c r="V465" s="198"/>
      <c r="W465" s="198"/>
      <c r="X465" s="198"/>
      <c r="Y465" s="198"/>
      <c r="Z465" s="198"/>
    </row>
    <row r="466" spans="1:26">
      <c r="A466" s="198"/>
      <c r="B466" s="943"/>
      <c r="C466" s="944"/>
      <c r="D466" s="923"/>
      <c r="E466" s="944"/>
      <c r="F466" s="200"/>
      <c r="G466" s="198"/>
      <c r="H466" s="198"/>
      <c r="I466" s="198"/>
      <c r="J466" s="198"/>
      <c r="K466" s="198"/>
      <c r="L466" s="198"/>
      <c r="M466" s="198"/>
      <c r="N466" s="198"/>
      <c r="O466" s="198"/>
      <c r="P466" s="198"/>
      <c r="Q466" s="198"/>
      <c r="R466" s="198"/>
      <c r="S466" s="198"/>
      <c r="T466" s="198"/>
      <c r="U466" s="198"/>
      <c r="V466" s="198"/>
      <c r="W466" s="198"/>
      <c r="X466" s="198"/>
      <c r="Y466" s="198"/>
      <c r="Z466" s="198"/>
    </row>
    <row r="467" spans="1:26">
      <c r="A467" s="198"/>
      <c r="B467" s="943"/>
      <c r="C467" s="944"/>
      <c r="D467" s="923"/>
      <c r="E467" s="944"/>
      <c r="F467" s="200"/>
      <c r="G467" s="198"/>
      <c r="H467" s="198"/>
      <c r="I467" s="198"/>
      <c r="J467" s="198"/>
      <c r="K467" s="198"/>
      <c r="L467" s="198"/>
      <c r="M467" s="198"/>
      <c r="N467" s="198"/>
      <c r="O467" s="198"/>
      <c r="P467" s="198"/>
      <c r="Q467" s="198"/>
      <c r="R467" s="198"/>
      <c r="S467" s="198"/>
      <c r="T467" s="198"/>
      <c r="U467" s="198"/>
      <c r="V467" s="198"/>
      <c r="W467" s="198"/>
      <c r="X467" s="198"/>
      <c r="Y467" s="198"/>
      <c r="Z467" s="198"/>
    </row>
    <row r="468" spans="1:26">
      <c r="A468" s="198"/>
      <c r="B468" s="943"/>
      <c r="C468" s="944"/>
      <c r="D468" s="923"/>
      <c r="E468" s="944"/>
      <c r="F468" s="200"/>
      <c r="G468" s="198"/>
      <c r="H468" s="198"/>
      <c r="I468" s="198"/>
      <c r="J468" s="198"/>
      <c r="K468" s="198"/>
      <c r="L468" s="198"/>
      <c r="M468" s="198"/>
      <c r="N468" s="198"/>
      <c r="O468" s="198"/>
      <c r="P468" s="198"/>
      <c r="Q468" s="198"/>
      <c r="R468" s="198"/>
      <c r="S468" s="198"/>
      <c r="T468" s="198"/>
      <c r="U468" s="198"/>
      <c r="V468" s="198"/>
      <c r="W468" s="198"/>
      <c r="X468" s="198"/>
      <c r="Y468" s="198"/>
      <c r="Z468" s="198"/>
    </row>
    <row r="469" spans="1:26">
      <c r="A469" s="198"/>
      <c r="B469" s="943"/>
      <c r="C469" s="944"/>
      <c r="D469" s="923"/>
      <c r="E469" s="944"/>
      <c r="F469" s="200"/>
      <c r="G469" s="198"/>
      <c r="H469" s="198"/>
      <c r="I469" s="198"/>
      <c r="J469" s="198"/>
      <c r="K469" s="198"/>
      <c r="L469" s="198"/>
      <c r="M469" s="198"/>
      <c r="N469" s="198"/>
      <c r="O469" s="198"/>
      <c r="P469" s="198"/>
      <c r="Q469" s="198"/>
      <c r="R469" s="198"/>
      <c r="S469" s="198"/>
      <c r="T469" s="198"/>
      <c r="U469" s="198"/>
      <c r="V469" s="198"/>
      <c r="W469" s="198"/>
      <c r="X469" s="198"/>
      <c r="Y469" s="198"/>
      <c r="Z469" s="198"/>
    </row>
    <row r="470" spans="1:26">
      <c r="A470" s="198"/>
      <c r="B470" s="943"/>
      <c r="C470" s="944"/>
      <c r="D470" s="923"/>
      <c r="E470" s="944"/>
      <c r="F470" s="200"/>
      <c r="G470" s="198"/>
      <c r="H470" s="198"/>
      <c r="I470" s="198"/>
      <c r="J470" s="198"/>
      <c r="K470" s="198"/>
      <c r="L470" s="198"/>
      <c r="M470" s="198"/>
      <c r="N470" s="198"/>
      <c r="O470" s="198"/>
      <c r="P470" s="198"/>
      <c r="Q470" s="198"/>
      <c r="R470" s="198"/>
      <c r="S470" s="198"/>
      <c r="T470" s="198"/>
      <c r="U470" s="198"/>
      <c r="V470" s="198"/>
      <c r="W470" s="198"/>
      <c r="X470" s="198"/>
      <c r="Y470" s="198"/>
      <c r="Z470" s="198"/>
    </row>
    <row r="471" spans="1:26">
      <c r="A471" s="198"/>
      <c r="B471" s="943"/>
      <c r="C471" s="944"/>
      <c r="D471" s="923"/>
      <c r="E471" s="944"/>
      <c r="F471" s="200"/>
      <c r="G471" s="198"/>
      <c r="H471" s="198"/>
      <c r="I471" s="198"/>
      <c r="J471" s="198"/>
      <c r="K471" s="198"/>
      <c r="L471" s="198"/>
      <c r="M471" s="198"/>
      <c r="N471" s="198"/>
      <c r="O471" s="198"/>
      <c r="P471" s="198"/>
      <c r="Q471" s="198"/>
      <c r="R471" s="198"/>
      <c r="S471" s="198"/>
      <c r="T471" s="198"/>
      <c r="U471" s="198"/>
      <c r="V471" s="198"/>
      <c r="W471" s="198"/>
      <c r="X471" s="198"/>
      <c r="Y471" s="198"/>
      <c r="Z471" s="198"/>
    </row>
    <row r="472" spans="1:26">
      <c r="A472" s="198"/>
      <c r="B472" s="943"/>
      <c r="C472" s="944"/>
      <c r="D472" s="923"/>
      <c r="E472" s="944"/>
      <c r="F472" s="200"/>
      <c r="G472" s="198"/>
      <c r="H472" s="198"/>
      <c r="I472" s="198"/>
      <c r="J472" s="198"/>
      <c r="K472" s="198"/>
      <c r="L472" s="198"/>
      <c r="M472" s="198"/>
      <c r="N472" s="198"/>
      <c r="O472" s="198"/>
      <c r="P472" s="198"/>
      <c r="Q472" s="198"/>
      <c r="R472" s="198"/>
      <c r="S472" s="198"/>
      <c r="T472" s="198"/>
      <c r="U472" s="198"/>
      <c r="V472" s="198"/>
      <c r="W472" s="198"/>
      <c r="X472" s="198"/>
      <c r="Y472" s="198"/>
      <c r="Z472" s="198"/>
    </row>
    <row r="473" spans="1:26">
      <c r="A473" s="198"/>
      <c r="B473" s="943"/>
      <c r="C473" s="944"/>
      <c r="D473" s="923"/>
      <c r="E473" s="944"/>
      <c r="F473" s="200"/>
      <c r="G473" s="198"/>
      <c r="H473" s="198"/>
      <c r="I473" s="198"/>
      <c r="J473" s="198"/>
      <c r="K473" s="198"/>
      <c r="L473" s="198"/>
      <c r="M473" s="198"/>
      <c r="N473" s="198"/>
      <c r="O473" s="198"/>
      <c r="P473" s="198"/>
      <c r="Q473" s="198"/>
      <c r="R473" s="198"/>
      <c r="S473" s="198"/>
      <c r="T473" s="198"/>
      <c r="U473" s="198"/>
      <c r="V473" s="198"/>
      <c r="W473" s="198"/>
      <c r="X473" s="198"/>
      <c r="Y473" s="198"/>
      <c r="Z473" s="198"/>
    </row>
    <row r="474" spans="1:26">
      <c r="A474" s="198"/>
      <c r="B474" s="943"/>
      <c r="C474" s="944"/>
      <c r="D474" s="923"/>
      <c r="E474" s="944"/>
      <c r="F474" s="200"/>
      <c r="G474" s="198"/>
      <c r="H474" s="198"/>
      <c r="I474" s="198"/>
      <c r="J474" s="198"/>
      <c r="K474" s="198"/>
      <c r="L474" s="198"/>
      <c r="M474" s="198"/>
      <c r="N474" s="198"/>
      <c r="O474" s="198"/>
      <c r="P474" s="198"/>
      <c r="Q474" s="198"/>
      <c r="R474" s="198"/>
      <c r="S474" s="198"/>
      <c r="T474" s="198"/>
      <c r="U474" s="198"/>
      <c r="V474" s="198"/>
      <c r="W474" s="198"/>
      <c r="X474" s="198"/>
      <c r="Y474" s="198"/>
      <c r="Z474" s="198"/>
    </row>
    <row r="475" spans="1:26">
      <c r="A475" s="198"/>
      <c r="B475" s="943"/>
      <c r="C475" s="944"/>
      <c r="D475" s="923"/>
      <c r="E475" s="944"/>
      <c r="F475" s="200"/>
      <c r="G475" s="198"/>
      <c r="H475" s="198"/>
      <c r="I475" s="198"/>
      <c r="J475" s="198"/>
      <c r="K475" s="198"/>
      <c r="L475" s="198"/>
      <c r="M475" s="198"/>
      <c r="N475" s="198"/>
      <c r="O475" s="198"/>
      <c r="P475" s="198"/>
      <c r="Q475" s="198"/>
      <c r="R475" s="198"/>
      <c r="S475" s="198"/>
      <c r="T475" s="198"/>
      <c r="U475" s="198"/>
      <c r="V475" s="198"/>
      <c r="W475" s="198"/>
      <c r="X475" s="198"/>
      <c r="Y475" s="198"/>
      <c r="Z475" s="198"/>
    </row>
    <row r="476" spans="1:26">
      <c r="A476" s="198"/>
      <c r="B476" s="943"/>
      <c r="C476" s="944"/>
      <c r="D476" s="923"/>
      <c r="E476" s="944"/>
      <c r="F476" s="200"/>
      <c r="G476" s="198"/>
      <c r="H476" s="198"/>
      <c r="I476" s="198"/>
      <c r="J476" s="198"/>
      <c r="K476" s="198"/>
      <c r="L476" s="198"/>
      <c r="M476" s="198"/>
      <c r="N476" s="198"/>
      <c r="O476" s="198"/>
      <c r="P476" s="198"/>
      <c r="Q476" s="198"/>
      <c r="R476" s="198"/>
      <c r="S476" s="198"/>
      <c r="T476" s="198"/>
      <c r="U476" s="198"/>
      <c r="V476" s="198"/>
      <c r="W476" s="198"/>
      <c r="X476" s="198"/>
      <c r="Y476" s="198"/>
      <c r="Z476" s="198"/>
    </row>
    <row r="477" spans="1:26">
      <c r="A477" s="198"/>
      <c r="B477" s="943"/>
      <c r="C477" s="944"/>
      <c r="D477" s="923"/>
      <c r="E477" s="944"/>
      <c r="F477" s="200"/>
      <c r="G477" s="198"/>
      <c r="H477" s="198"/>
      <c r="I477" s="198"/>
      <c r="J477" s="198"/>
      <c r="K477" s="198"/>
      <c r="L477" s="198"/>
      <c r="M477" s="198"/>
      <c r="N477" s="198"/>
      <c r="O477" s="198"/>
      <c r="P477" s="198"/>
      <c r="Q477" s="198"/>
      <c r="R477" s="198"/>
      <c r="S477" s="198"/>
      <c r="T477" s="198"/>
      <c r="U477" s="198"/>
      <c r="V477" s="198"/>
      <c r="W477" s="198"/>
      <c r="X477" s="198"/>
      <c r="Y477" s="198"/>
      <c r="Z477" s="198"/>
    </row>
    <row r="478" spans="1:26">
      <c r="A478" s="198"/>
      <c r="B478" s="943"/>
      <c r="C478" s="944"/>
      <c r="D478" s="923"/>
      <c r="E478" s="944"/>
      <c r="F478" s="200"/>
      <c r="G478" s="198"/>
      <c r="H478" s="198"/>
      <c r="I478" s="198"/>
      <c r="J478" s="198"/>
      <c r="K478" s="198"/>
      <c r="L478" s="198"/>
      <c r="M478" s="198"/>
      <c r="N478" s="198"/>
      <c r="O478" s="198"/>
      <c r="P478" s="198"/>
      <c r="Q478" s="198"/>
      <c r="R478" s="198"/>
      <c r="S478" s="198"/>
      <c r="T478" s="198"/>
      <c r="U478" s="198"/>
      <c r="V478" s="198"/>
      <c r="W478" s="198"/>
      <c r="X478" s="198"/>
      <c r="Y478" s="198"/>
      <c r="Z478" s="198"/>
    </row>
    <row r="479" spans="1:26">
      <c r="A479" s="198"/>
      <c r="B479" s="943"/>
      <c r="C479" s="944"/>
      <c r="D479" s="923"/>
      <c r="E479" s="944"/>
      <c r="F479" s="200"/>
      <c r="G479" s="198"/>
      <c r="H479" s="198"/>
      <c r="I479" s="198"/>
      <c r="J479" s="198"/>
      <c r="K479" s="198"/>
      <c r="L479" s="198"/>
      <c r="M479" s="198"/>
      <c r="N479" s="198"/>
      <c r="O479" s="198"/>
      <c r="P479" s="198"/>
      <c r="Q479" s="198"/>
      <c r="R479" s="198"/>
      <c r="S479" s="198"/>
      <c r="T479" s="198"/>
      <c r="U479" s="198"/>
      <c r="V479" s="198"/>
      <c r="W479" s="198"/>
      <c r="X479" s="198"/>
      <c r="Y479" s="198"/>
      <c r="Z479" s="198"/>
    </row>
    <row r="480" spans="1:26">
      <c r="A480" s="198"/>
      <c r="B480" s="943"/>
      <c r="C480" s="944"/>
      <c r="D480" s="923"/>
      <c r="E480" s="944"/>
      <c r="F480" s="200"/>
      <c r="G480" s="198"/>
      <c r="H480" s="198"/>
      <c r="I480" s="198"/>
      <c r="J480" s="198"/>
      <c r="K480" s="198"/>
      <c r="L480" s="198"/>
      <c r="M480" s="198"/>
      <c r="N480" s="198"/>
      <c r="O480" s="198"/>
      <c r="P480" s="198"/>
      <c r="Q480" s="198"/>
      <c r="R480" s="198"/>
      <c r="S480" s="198"/>
      <c r="T480" s="198"/>
      <c r="U480" s="198"/>
      <c r="V480" s="198"/>
      <c r="W480" s="198"/>
      <c r="X480" s="198"/>
      <c r="Y480" s="198"/>
      <c r="Z480" s="198"/>
    </row>
    <row r="481" spans="1:26">
      <c r="A481" s="198"/>
      <c r="B481" s="943"/>
      <c r="C481" s="944"/>
      <c r="D481" s="923"/>
      <c r="E481" s="944"/>
      <c r="F481" s="200"/>
      <c r="G481" s="198"/>
      <c r="H481" s="198"/>
      <c r="I481" s="198"/>
      <c r="J481" s="198"/>
      <c r="K481" s="198"/>
      <c r="L481" s="198"/>
      <c r="M481" s="198"/>
      <c r="N481" s="198"/>
      <c r="O481" s="198"/>
      <c r="P481" s="198"/>
      <c r="Q481" s="198"/>
      <c r="R481" s="198"/>
      <c r="S481" s="198"/>
      <c r="T481" s="198"/>
      <c r="U481" s="198"/>
      <c r="V481" s="198"/>
      <c r="W481" s="198"/>
      <c r="X481" s="198"/>
      <c r="Y481" s="198"/>
      <c r="Z481" s="198"/>
    </row>
    <row r="482" spans="1:26">
      <c r="A482" s="198"/>
      <c r="B482" s="943"/>
      <c r="C482" s="944"/>
      <c r="D482" s="923"/>
      <c r="E482" s="944"/>
      <c r="F482" s="200"/>
      <c r="G482" s="198"/>
      <c r="H482" s="198"/>
      <c r="I482" s="198"/>
      <c r="J482" s="198"/>
      <c r="K482" s="198"/>
      <c r="L482" s="198"/>
      <c r="M482" s="198"/>
      <c r="N482" s="198"/>
      <c r="O482" s="198"/>
      <c r="P482" s="198"/>
      <c r="Q482" s="198"/>
      <c r="R482" s="198"/>
      <c r="S482" s="198"/>
      <c r="T482" s="198"/>
      <c r="U482" s="198"/>
      <c r="V482" s="198"/>
      <c r="W482" s="198"/>
      <c r="X482" s="198"/>
      <c r="Y482" s="198"/>
      <c r="Z482" s="198"/>
    </row>
    <row r="483" spans="1:26">
      <c r="A483" s="198"/>
      <c r="B483" s="943"/>
      <c r="C483" s="944"/>
      <c r="D483" s="923"/>
      <c r="E483" s="944"/>
      <c r="F483" s="200"/>
      <c r="G483" s="198"/>
      <c r="H483" s="198"/>
      <c r="I483" s="198"/>
      <c r="J483" s="198"/>
      <c r="K483" s="198"/>
      <c r="L483" s="198"/>
      <c r="M483" s="198"/>
      <c r="N483" s="198"/>
      <c r="O483" s="198"/>
      <c r="P483" s="198"/>
      <c r="Q483" s="198"/>
      <c r="R483" s="198"/>
      <c r="S483" s="198"/>
      <c r="T483" s="198"/>
      <c r="U483" s="198"/>
      <c r="V483" s="198"/>
      <c r="W483" s="198"/>
      <c r="X483" s="198"/>
      <c r="Y483" s="198"/>
      <c r="Z483" s="198"/>
    </row>
    <row r="484" spans="1:26">
      <c r="A484" s="198"/>
      <c r="B484" s="943"/>
      <c r="C484" s="944"/>
      <c r="D484" s="923"/>
      <c r="E484" s="944"/>
      <c r="F484" s="200"/>
      <c r="G484" s="198"/>
      <c r="H484" s="198"/>
      <c r="I484" s="198"/>
      <c r="J484" s="198"/>
      <c r="K484" s="198"/>
      <c r="L484" s="198"/>
      <c r="M484" s="198"/>
      <c r="N484" s="198"/>
      <c r="O484" s="198"/>
      <c r="P484" s="198"/>
      <c r="Q484" s="198"/>
      <c r="R484" s="198"/>
      <c r="S484" s="198"/>
      <c r="T484" s="198"/>
      <c r="U484" s="198"/>
      <c r="V484" s="198"/>
      <c r="W484" s="198"/>
      <c r="X484" s="198"/>
      <c r="Y484" s="198"/>
      <c r="Z484" s="198"/>
    </row>
    <row r="485" spans="1:26">
      <c r="A485" s="198"/>
      <c r="B485" s="943"/>
      <c r="C485" s="944"/>
      <c r="D485" s="923"/>
      <c r="E485" s="944"/>
      <c r="F485" s="200"/>
      <c r="G485" s="198"/>
      <c r="H485" s="198"/>
      <c r="I485" s="198"/>
      <c r="J485" s="198"/>
      <c r="K485" s="198"/>
      <c r="L485" s="198"/>
      <c r="M485" s="198"/>
      <c r="N485" s="198"/>
      <c r="O485" s="198"/>
      <c r="P485" s="198"/>
      <c r="Q485" s="198"/>
      <c r="R485" s="198"/>
      <c r="S485" s="198"/>
      <c r="T485" s="198"/>
      <c r="U485" s="198"/>
      <c r="V485" s="198"/>
      <c r="W485" s="198"/>
      <c r="X485" s="198"/>
      <c r="Y485" s="198"/>
      <c r="Z485" s="198"/>
    </row>
    <row r="486" spans="1:26">
      <c r="A486" s="198"/>
      <c r="B486" s="943"/>
      <c r="C486" s="944"/>
      <c r="D486" s="923"/>
      <c r="E486" s="944"/>
      <c r="F486" s="200"/>
      <c r="G486" s="198"/>
      <c r="H486" s="198"/>
      <c r="I486" s="198"/>
      <c r="J486" s="198"/>
      <c r="K486" s="198"/>
      <c r="L486" s="198"/>
      <c r="M486" s="198"/>
      <c r="N486" s="198"/>
      <c r="O486" s="198"/>
      <c r="P486" s="198"/>
      <c r="Q486" s="198"/>
      <c r="R486" s="198"/>
      <c r="S486" s="198"/>
      <c r="T486" s="198"/>
      <c r="U486" s="198"/>
      <c r="V486" s="198"/>
      <c r="W486" s="198"/>
      <c r="X486" s="198"/>
      <c r="Y486" s="198"/>
      <c r="Z486" s="198"/>
    </row>
    <row r="487" spans="1:26">
      <c r="A487" s="198"/>
      <c r="B487" s="943"/>
      <c r="C487" s="944"/>
      <c r="D487" s="923"/>
      <c r="E487" s="944"/>
      <c r="F487" s="200"/>
      <c r="G487" s="198"/>
      <c r="H487" s="198"/>
      <c r="I487" s="198"/>
      <c r="J487" s="198"/>
      <c r="K487" s="198"/>
      <c r="L487" s="198"/>
      <c r="M487" s="198"/>
      <c r="N487" s="198"/>
      <c r="O487" s="198"/>
      <c r="P487" s="198"/>
      <c r="Q487" s="198"/>
      <c r="R487" s="198"/>
      <c r="S487" s="198"/>
      <c r="T487" s="198"/>
      <c r="U487" s="198"/>
      <c r="V487" s="198"/>
      <c r="W487" s="198"/>
      <c r="X487" s="198"/>
      <c r="Y487" s="198"/>
      <c r="Z487" s="198"/>
    </row>
    <row r="488" spans="1:26">
      <c r="A488" s="198"/>
      <c r="B488" s="943"/>
      <c r="C488" s="944"/>
      <c r="D488" s="923"/>
      <c r="E488" s="944"/>
      <c r="F488" s="200"/>
      <c r="G488" s="198"/>
      <c r="H488" s="198"/>
      <c r="I488" s="198"/>
      <c r="J488" s="198"/>
      <c r="K488" s="198"/>
      <c r="L488" s="198"/>
      <c r="M488" s="198"/>
      <c r="N488" s="198"/>
      <c r="O488" s="198"/>
      <c r="P488" s="198"/>
      <c r="Q488" s="198"/>
      <c r="R488" s="198"/>
      <c r="S488" s="198"/>
      <c r="T488" s="198"/>
      <c r="U488" s="198"/>
      <c r="V488" s="198"/>
      <c r="W488" s="198"/>
      <c r="X488" s="198"/>
      <c r="Y488" s="198"/>
      <c r="Z488" s="198"/>
    </row>
    <row r="489" spans="1:26">
      <c r="A489" s="198"/>
      <c r="B489" s="943"/>
      <c r="C489" s="944"/>
      <c r="D489" s="923"/>
      <c r="E489" s="944"/>
      <c r="F489" s="200"/>
      <c r="G489" s="198"/>
      <c r="H489" s="198"/>
      <c r="I489" s="198"/>
      <c r="J489" s="198"/>
      <c r="K489" s="198"/>
      <c r="L489" s="198"/>
      <c r="M489" s="198"/>
      <c r="N489" s="198"/>
      <c r="O489" s="198"/>
      <c r="P489" s="198"/>
      <c r="Q489" s="198"/>
      <c r="R489" s="198"/>
      <c r="S489" s="198"/>
      <c r="T489" s="198"/>
      <c r="U489" s="198"/>
      <c r="V489" s="198"/>
      <c r="W489" s="198"/>
      <c r="X489" s="198"/>
      <c r="Y489" s="198"/>
      <c r="Z489" s="198"/>
    </row>
    <row r="490" spans="1:26">
      <c r="A490" s="198"/>
      <c r="B490" s="943"/>
      <c r="C490" s="944"/>
      <c r="D490" s="923"/>
      <c r="E490" s="944"/>
      <c r="F490" s="200"/>
      <c r="G490" s="198"/>
      <c r="H490" s="198"/>
      <c r="I490" s="198"/>
      <c r="J490" s="198"/>
      <c r="K490" s="198"/>
      <c r="L490" s="198"/>
      <c r="M490" s="198"/>
      <c r="N490" s="198"/>
      <c r="O490" s="198"/>
      <c r="P490" s="198"/>
      <c r="Q490" s="198"/>
      <c r="R490" s="198"/>
      <c r="S490" s="198"/>
      <c r="T490" s="198"/>
      <c r="U490" s="198"/>
      <c r="V490" s="198"/>
      <c r="W490" s="198"/>
      <c r="X490" s="198"/>
      <c r="Y490" s="198"/>
      <c r="Z490" s="198"/>
    </row>
    <row r="491" spans="1:26">
      <c r="A491" s="198"/>
      <c r="B491" s="943"/>
      <c r="C491" s="944"/>
      <c r="D491" s="923"/>
      <c r="E491" s="944"/>
      <c r="F491" s="200"/>
      <c r="G491" s="198"/>
      <c r="H491" s="198"/>
      <c r="I491" s="198"/>
      <c r="J491" s="198"/>
      <c r="K491" s="198"/>
      <c r="L491" s="198"/>
      <c r="M491" s="198"/>
      <c r="N491" s="198"/>
      <c r="O491" s="198"/>
      <c r="P491" s="198"/>
      <c r="Q491" s="198"/>
      <c r="R491" s="198"/>
      <c r="S491" s="198"/>
      <c r="T491" s="198"/>
      <c r="U491" s="198"/>
      <c r="V491" s="198"/>
      <c r="W491" s="198"/>
      <c r="X491" s="198"/>
      <c r="Y491" s="198"/>
      <c r="Z491" s="198"/>
    </row>
    <row r="492" spans="1:26">
      <c r="A492" s="198"/>
      <c r="B492" s="943"/>
      <c r="C492" s="944"/>
      <c r="D492" s="923"/>
      <c r="E492" s="944"/>
      <c r="F492" s="200"/>
      <c r="G492" s="198"/>
      <c r="H492" s="198"/>
      <c r="I492" s="198"/>
      <c r="J492" s="198"/>
      <c r="K492" s="198"/>
      <c r="L492" s="198"/>
      <c r="M492" s="198"/>
      <c r="N492" s="198"/>
      <c r="O492" s="198"/>
      <c r="P492" s="198"/>
      <c r="Q492" s="198"/>
      <c r="R492" s="198"/>
      <c r="S492" s="198"/>
      <c r="T492" s="198"/>
      <c r="U492" s="198"/>
      <c r="V492" s="198"/>
      <c r="W492" s="198"/>
      <c r="X492" s="198"/>
      <c r="Y492" s="198"/>
      <c r="Z492" s="198"/>
    </row>
    <row r="493" spans="1:26">
      <c r="A493" s="198"/>
      <c r="B493" s="943"/>
      <c r="C493" s="944"/>
      <c r="D493" s="923"/>
      <c r="E493" s="944"/>
      <c r="F493" s="200"/>
      <c r="G493" s="198"/>
      <c r="H493" s="198"/>
      <c r="I493" s="198"/>
      <c r="J493" s="198"/>
      <c r="K493" s="198"/>
      <c r="L493" s="198"/>
      <c r="M493" s="198"/>
      <c r="N493" s="198"/>
      <c r="O493" s="198"/>
      <c r="P493" s="198"/>
      <c r="Q493" s="198"/>
      <c r="R493" s="198"/>
      <c r="S493" s="198"/>
      <c r="T493" s="198"/>
      <c r="U493" s="198"/>
      <c r="V493" s="198"/>
      <c r="W493" s="198"/>
      <c r="X493" s="198"/>
      <c r="Y493" s="198"/>
      <c r="Z493" s="198"/>
    </row>
    <row r="494" spans="1:26">
      <c r="A494" s="198"/>
      <c r="B494" s="943"/>
      <c r="C494" s="944"/>
      <c r="D494" s="923"/>
      <c r="E494" s="944"/>
      <c r="F494" s="200"/>
      <c r="G494" s="198"/>
      <c r="H494" s="198"/>
      <c r="I494" s="198"/>
      <c r="J494" s="198"/>
      <c r="K494" s="198"/>
      <c r="L494" s="198"/>
      <c r="M494" s="198"/>
      <c r="N494" s="198"/>
      <c r="O494" s="198"/>
      <c r="P494" s="198"/>
      <c r="Q494" s="198"/>
      <c r="R494" s="198"/>
      <c r="S494" s="198"/>
      <c r="T494" s="198"/>
      <c r="U494" s="198"/>
      <c r="V494" s="198"/>
      <c r="W494" s="198"/>
      <c r="X494" s="198"/>
      <c r="Y494" s="198"/>
      <c r="Z494" s="198"/>
    </row>
    <row r="495" spans="1:26">
      <c r="A495" s="198"/>
      <c r="B495" s="943"/>
      <c r="C495" s="944"/>
      <c r="D495" s="923"/>
      <c r="E495" s="944"/>
      <c r="F495" s="200"/>
      <c r="G495" s="198"/>
      <c r="H495" s="198"/>
      <c r="I495" s="198"/>
      <c r="J495" s="198"/>
      <c r="K495" s="198"/>
      <c r="L495" s="198"/>
      <c r="M495" s="198"/>
      <c r="N495" s="198"/>
      <c r="O495" s="198"/>
      <c r="P495" s="198"/>
      <c r="Q495" s="198"/>
      <c r="R495" s="198"/>
      <c r="S495" s="198"/>
      <c r="T495" s="198"/>
      <c r="U495" s="198"/>
      <c r="V495" s="198"/>
      <c r="W495" s="198"/>
      <c r="X495" s="198"/>
      <c r="Y495" s="198"/>
      <c r="Z495" s="198"/>
    </row>
    <row r="496" spans="1:26">
      <c r="A496" s="198"/>
      <c r="B496" s="943"/>
      <c r="C496" s="944"/>
      <c r="D496" s="923"/>
      <c r="E496" s="944"/>
      <c r="F496" s="200"/>
      <c r="G496" s="198"/>
      <c r="H496" s="198"/>
      <c r="I496" s="198"/>
      <c r="J496" s="198"/>
      <c r="K496" s="198"/>
      <c r="L496" s="198"/>
      <c r="M496" s="198"/>
      <c r="N496" s="198"/>
      <c r="O496" s="198"/>
      <c r="P496" s="198"/>
      <c r="Q496" s="198"/>
      <c r="R496" s="198"/>
      <c r="S496" s="198"/>
      <c r="T496" s="198"/>
      <c r="U496" s="198"/>
      <c r="V496" s="198"/>
      <c r="W496" s="198"/>
      <c r="X496" s="198"/>
      <c r="Y496" s="198"/>
      <c r="Z496" s="198"/>
    </row>
    <row r="497" spans="1:26">
      <c r="A497" s="198"/>
      <c r="B497" s="943"/>
      <c r="C497" s="944"/>
      <c r="D497" s="923"/>
      <c r="E497" s="944"/>
      <c r="F497" s="200"/>
      <c r="G497" s="198"/>
      <c r="H497" s="198"/>
      <c r="I497" s="198"/>
      <c r="J497" s="198"/>
      <c r="K497" s="198"/>
      <c r="L497" s="198"/>
      <c r="M497" s="198"/>
      <c r="N497" s="198"/>
      <c r="O497" s="198"/>
      <c r="P497" s="198"/>
      <c r="Q497" s="198"/>
      <c r="R497" s="198"/>
      <c r="S497" s="198"/>
      <c r="T497" s="198"/>
      <c r="U497" s="198"/>
      <c r="V497" s="198"/>
      <c r="W497" s="198"/>
      <c r="X497" s="198"/>
      <c r="Y497" s="198"/>
      <c r="Z497" s="198"/>
    </row>
    <row r="498" spans="1:26">
      <c r="A498" s="198"/>
      <c r="B498" s="943"/>
      <c r="C498" s="944"/>
      <c r="D498" s="923"/>
      <c r="E498" s="944"/>
      <c r="F498" s="200"/>
      <c r="G498" s="198"/>
      <c r="H498" s="198"/>
      <c r="I498" s="198"/>
      <c r="J498" s="198"/>
      <c r="K498" s="198"/>
      <c r="L498" s="198"/>
      <c r="M498" s="198"/>
      <c r="N498" s="198"/>
      <c r="O498" s="198"/>
      <c r="P498" s="198"/>
      <c r="Q498" s="198"/>
      <c r="R498" s="198"/>
      <c r="S498" s="198"/>
      <c r="T498" s="198"/>
      <c r="U498" s="198"/>
      <c r="V498" s="198"/>
      <c r="W498" s="198"/>
      <c r="X498" s="198"/>
      <c r="Y498" s="198"/>
      <c r="Z498" s="198"/>
    </row>
    <row r="499" spans="1:26">
      <c r="A499" s="198"/>
      <c r="B499" s="943"/>
      <c r="C499" s="944"/>
      <c r="D499" s="923"/>
      <c r="E499" s="944"/>
      <c r="F499" s="200"/>
      <c r="G499" s="198"/>
      <c r="H499" s="198"/>
      <c r="I499" s="198"/>
      <c r="J499" s="198"/>
      <c r="K499" s="198"/>
      <c r="L499" s="198"/>
      <c r="M499" s="198"/>
      <c r="N499" s="198"/>
      <c r="O499" s="198"/>
      <c r="P499" s="198"/>
      <c r="Q499" s="198"/>
      <c r="R499" s="198"/>
      <c r="S499" s="198"/>
      <c r="T499" s="198"/>
      <c r="U499" s="198"/>
      <c r="V499" s="198"/>
      <c r="W499" s="198"/>
      <c r="X499" s="198"/>
      <c r="Y499" s="198"/>
      <c r="Z499" s="198"/>
    </row>
    <row r="500" spans="1:26">
      <c r="A500" s="198"/>
      <c r="B500" s="943"/>
      <c r="C500" s="944"/>
      <c r="D500" s="923"/>
      <c r="E500" s="944"/>
      <c r="F500" s="200"/>
      <c r="G500" s="198"/>
      <c r="H500" s="198"/>
      <c r="I500" s="198"/>
      <c r="J500" s="198"/>
      <c r="K500" s="198"/>
      <c r="L500" s="198"/>
      <c r="M500" s="198"/>
      <c r="N500" s="198"/>
      <c r="O500" s="198"/>
      <c r="P500" s="198"/>
      <c r="Q500" s="198"/>
      <c r="R500" s="198"/>
      <c r="S500" s="198"/>
      <c r="T500" s="198"/>
      <c r="U500" s="198"/>
      <c r="V500" s="198"/>
      <c r="W500" s="198"/>
      <c r="X500" s="198"/>
      <c r="Y500" s="198"/>
      <c r="Z500" s="198"/>
    </row>
    <row r="501" spans="1:26">
      <c r="A501" s="198"/>
      <c r="B501" s="943"/>
      <c r="C501" s="944"/>
      <c r="D501" s="923"/>
      <c r="E501" s="944"/>
      <c r="F501" s="200"/>
      <c r="G501" s="198"/>
      <c r="H501" s="198"/>
      <c r="I501" s="198"/>
      <c r="J501" s="198"/>
      <c r="K501" s="198"/>
      <c r="L501" s="198"/>
      <c r="M501" s="198"/>
      <c r="N501" s="198"/>
      <c r="O501" s="198"/>
      <c r="P501" s="198"/>
      <c r="Q501" s="198"/>
      <c r="R501" s="198"/>
      <c r="S501" s="198"/>
      <c r="T501" s="198"/>
      <c r="U501" s="198"/>
      <c r="V501" s="198"/>
      <c r="W501" s="198"/>
      <c r="X501" s="198"/>
      <c r="Y501" s="198"/>
      <c r="Z501" s="198"/>
    </row>
    <row r="502" spans="1:26">
      <c r="A502" s="198"/>
      <c r="B502" s="943"/>
      <c r="C502" s="944"/>
      <c r="D502" s="923"/>
      <c r="E502" s="944"/>
      <c r="F502" s="200"/>
      <c r="G502" s="198"/>
      <c r="H502" s="198"/>
      <c r="I502" s="198"/>
      <c r="J502" s="198"/>
      <c r="K502" s="198"/>
      <c r="L502" s="198"/>
      <c r="M502" s="198"/>
      <c r="N502" s="198"/>
      <c r="O502" s="198"/>
      <c r="P502" s="198"/>
      <c r="Q502" s="198"/>
      <c r="R502" s="198"/>
      <c r="S502" s="198"/>
      <c r="T502" s="198"/>
      <c r="U502" s="198"/>
      <c r="V502" s="198"/>
      <c r="W502" s="198"/>
      <c r="X502" s="198"/>
      <c r="Y502" s="198"/>
      <c r="Z502" s="198"/>
    </row>
    <row r="503" spans="1:26">
      <c r="A503" s="198"/>
      <c r="B503" s="943"/>
      <c r="C503" s="944"/>
      <c r="D503" s="923"/>
      <c r="E503" s="944"/>
      <c r="F503" s="200"/>
      <c r="G503" s="198"/>
      <c r="H503" s="198"/>
      <c r="I503" s="198"/>
      <c r="J503" s="198"/>
      <c r="K503" s="198"/>
      <c r="L503" s="198"/>
      <c r="M503" s="198"/>
      <c r="N503" s="198"/>
      <c r="O503" s="198"/>
      <c r="P503" s="198"/>
      <c r="Q503" s="198"/>
      <c r="R503" s="198"/>
      <c r="S503" s="198"/>
      <c r="T503" s="198"/>
      <c r="U503" s="198"/>
      <c r="V503" s="198"/>
      <c r="W503" s="198"/>
      <c r="X503" s="198"/>
      <c r="Y503" s="198"/>
      <c r="Z503" s="198"/>
    </row>
    <row r="504" spans="1:26">
      <c r="A504" s="198"/>
      <c r="B504" s="943"/>
      <c r="C504" s="944"/>
      <c r="D504" s="923"/>
      <c r="E504" s="944"/>
      <c r="F504" s="200"/>
      <c r="G504" s="198"/>
      <c r="H504" s="198"/>
      <c r="I504" s="198"/>
      <c r="J504" s="198"/>
      <c r="K504" s="198"/>
      <c r="L504" s="198"/>
      <c r="M504" s="198"/>
      <c r="N504" s="198"/>
      <c r="O504" s="198"/>
      <c r="P504" s="198"/>
      <c r="Q504" s="198"/>
      <c r="R504" s="198"/>
      <c r="S504" s="198"/>
      <c r="T504" s="198"/>
      <c r="U504" s="198"/>
      <c r="V504" s="198"/>
      <c r="W504" s="198"/>
      <c r="X504" s="198"/>
      <c r="Y504" s="198"/>
      <c r="Z504" s="198"/>
    </row>
    <row r="505" spans="1:26">
      <c r="A505" s="198"/>
      <c r="B505" s="943"/>
      <c r="C505" s="944"/>
      <c r="D505" s="923"/>
      <c r="E505" s="944"/>
      <c r="F505" s="200"/>
      <c r="G505" s="198"/>
      <c r="H505" s="198"/>
      <c r="I505" s="198"/>
      <c r="J505" s="198"/>
      <c r="K505" s="198"/>
      <c r="L505" s="198"/>
      <c r="M505" s="198"/>
      <c r="N505" s="198"/>
      <c r="O505" s="198"/>
      <c r="P505" s="198"/>
      <c r="Q505" s="198"/>
      <c r="R505" s="198"/>
      <c r="S505" s="198"/>
      <c r="T505" s="198"/>
      <c r="U505" s="198"/>
      <c r="V505" s="198"/>
      <c r="W505" s="198"/>
      <c r="X505" s="198"/>
      <c r="Y505" s="198"/>
      <c r="Z505" s="198"/>
    </row>
    <row r="506" spans="1:26">
      <c r="A506" s="198"/>
      <c r="B506" s="943"/>
      <c r="C506" s="944"/>
      <c r="D506" s="923"/>
      <c r="E506" s="944"/>
      <c r="F506" s="200"/>
      <c r="G506" s="198"/>
      <c r="H506" s="198"/>
      <c r="I506" s="198"/>
      <c r="J506" s="198"/>
      <c r="K506" s="198"/>
      <c r="L506" s="198"/>
      <c r="M506" s="198"/>
      <c r="N506" s="198"/>
      <c r="O506" s="198"/>
      <c r="P506" s="198"/>
      <c r="Q506" s="198"/>
      <c r="R506" s="198"/>
      <c r="S506" s="198"/>
      <c r="T506" s="198"/>
      <c r="U506" s="198"/>
      <c r="V506" s="198"/>
      <c r="W506" s="198"/>
      <c r="X506" s="198"/>
      <c r="Y506" s="198"/>
      <c r="Z506" s="198"/>
    </row>
    <row r="507" spans="1:26">
      <c r="A507" s="198"/>
      <c r="B507" s="943"/>
      <c r="C507" s="944"/>
      <c r="D507" s="923"/>
      <c r="E507" s="944"/>
      <c r="F507" s="200"/>
      <c r="G507" s="198"/>
      <c r="H507" s="198"/>
      <c r="I507" s="198"/>
      <c r="J507" s="198"/>
      <c r="K507" s="198"/>
      <c r="L507" s="198"/>
      <c r="M507" s="198"/>
      <c r="N507" s="198"/>
      <c r="O507" s="198"/>
      <c r="P507" s="198"/>
      <c r="Q507" s="198"/>
      <c r="R507" s="198"/>
      <c r="S507" s="198"/>
      <c r="T507" s="198"/>
      <c r="U507" s="198"/>
      <c r="V507" s="198"/>
      <c r="W507" s="198"/>
      <c r="X507" s="198"/>
      <c r="Y507" s="198"/>
      <c r="Z507" s="198"/>
    </row>
    <row r="508" spans="1:26">
      <c r="A508" s="198"/>
      <c r="B508" s="943"/>
      <c r="C508" s="944"/>
      <c r="D508" s="923"/>
      <c r="E508" s="944"/>
      <c r="F508" s="200"/>
      <c r="G508" s="198"/>
      <c r="H508" s="198"/>
      <c r="I508" s="198"/>
      <c r="J508" s="198"/>
      <c r="K508" s="198"/>
      <c r="L508" s="198"/>
      <c r="M508" s="198"/>
      <c r="N508" s="198"/>
      <c r="O508" s="198"/>
      <c r="P508" s="198"/>
      <c r="Q508" s="198"/>
      <c r="R508" s="198"/>
      <c r="S508" s="198"/>
      <c r="T508" s="198"/>
      <c r="U508" s="198"/>
      <c r="V508" s="198"/>
      <c r="W508" s="198"/>
      <c r="X508" s="198"/>
      <c r="Y508" s="198"/>
      <c r="Z508" s="198"/>
    </row>
    <row r="509" spans="1:26">
      <c r="A509" s="198"/>
      <c r="B509" s="943"/>
      <c r="C509" s="944"/>
      <c r="D509" s="923"/>
      <c r="E509" s="944"/>
      <c r="F509" s="200"/>
      <c r="G509" s="198"/>
      <c r="H509" s="198"/>
      <c r="I509" s="198"/>
      <c r="J509" s="198"/>
      <c r="K509" s="198"/>
      <c r="L509" s="198"/>
      <c r="M509" s="198"/>
      <c r="N509" s="198"/>
      <c r="O509" s="198"/>
      <c r="P509" s="198"/>
      <c r="Q509" s="198"/>
      <c r="R509" s="198"/>
      <c r="S509" s="198"/>
      <c r="T509" s="198"/>
      <c r="U509" s="198"/>
      <c r="V509" s="198"/>
      <c r="W509" s="198"/>
      <c r="X509" s="198"/>
      <c r="Y509" s="198"/>
      <c r="Z509" s="198"/>
    </row>
    <row r="510" spans="1:26">
      <c r="A510" s="198"/>
      <c r="B510" s="943"/>
      <c r="C510" s="944"/>
      <c r="D510" s="923"/>
      <c r="E510" s="944"/>
      <c r="F510" s="200"/>
      <c r="G510" s="198"/>
      <c r="H510" s="198"/>
      <c r="I510" s="198"/>
      <c r="J510" s="198"/>
      <c r="K510" s="198"/>
      <c r="L510" s="198"/>
      <c r="M510" s="198"/>
      <c r="N510" s="198"/>
      <c r="O510" s="198"/>
      <c r="P510" s="198"/>
      <c r="Q510" s="198"/>
      <c r="R510" s="198"/>
      <c r="S510" s="198"/>
      <c r="T510" s="198"/>
      <c r="U510" s="198"/>
      <c r="V510" s="198"/>
      <c r="W510" s="198"/>
      <c r="X510" s="198"/>
      <c r="Y510" s="198"/>
      <c r="Z510" s="198"/>
    </row>
    <row r="511" spans="1:26">
      <c r="A511" s="198"/>
      <c r="B511" s="943"/>
      <c r="C511" s="944"/>
      <c r="D511" s="923"/>
      <c r="E511" s="944"/>
      <c r="F511" s="200"/>
      <c r="G511" s="198"/>
      <c r="H511" s="198"/>
      <c r="I511" s="198"/>
      <c r="J511" s="198"/>
      <c r="K511" s="198"/>
      <c r="L511" s="198"/>
      <c r="M511" s="198"/>
      <c r="N511" s="198"/>
      <c r="O511" s="198"/>
      <c r="P511" s="198"/>
      <c r="Q511" s="198"/>
      <c r="R511" s="198"/>
      <c r="S511" s="198"/>
      <c r="T511" s="198"/>
      <c r="U511" s="198"/>
      <c r="V511" s="198"/>
      <c r="W511" s="198"/>
      <c r="X511" s="198"/>
      <c r="Y511" s="198"/>
      <c r="Z511" s="198"/>
    </row>
    <row r="512" spans="1:26">
      <c r="A512" s="198"/>
      <c r="B512" s="943"/>
      <c r="C512" s="944"/>
      <c r="D512" s="923"/>
      <c r="E512" s="944"/>
      <c r="F512" s="200"/>
      <c r="G512" s="198"/>
      <c r="H512" s="198"/>
      <c r="I512" s="198"/>
      <c r="J512" s="198"/>
      <c r="K512" s="198"/>
      <c r="L512" s="198"/>
      <c r="M512" s="198"/>
      <c r="N512" s="198"/>
      <c r="O512" s="198"/>
      <c r="P512" s="198"/>
      <c r="Q512" s="198"/>
      <c r="R512" s="198"/>
      <c r="S512" s="198"/>
      <c r="T512" s="198"/>
      <c r="U512" s="198"/>
      <c r="V512" s="198"/>
      <c r="W512" s="198"/>
      <c r="X512" s="198"/>
      <c r="Y512" s="198"/>
      <c r="Z512" s="198"/>
    </row>
    <row r="513" spans="1:26">
      <c r="A513" s="198"/>
      <c r="B513" s="943"/>
      <c r="C513" s="944"/>
      <c r="D513" s="923"/>
      <c r="E513" s="944"/>
      <c r="F513" s="200"/>
      <c r="G513" s="198"/>
      <c r="H513" s="198"/>
      <c r="I513" s="198"/>
      <c r="J513" s="198"/>
      <c r="K513" s="198"/>
      <c r="L513" s="198"/>
      <c r="M513" s="198"/>
      <c r="N513" s="198"/>
      <c r="O513" s="198"/>
      <c r="P513" s="198"/>
      <c r="Q513" s="198"/>
      <c r="R513" s="198"/>
      <c r="S513" s="198"/>
      <c r="T513" s="198"/>
      <c r="U513" s="198"/>
      <c r="V513" s="198"/>
      <c r="W513" s="198"/>
      <c r="X513" s="198"/>
      <c r="Y513" s="198"/>
      <c r="Z513" s="198"/>
    </row>
    <row r="514" spans="1:26">
      <c r="A514" s="198"/>
      <c r="B514" s="943"/>
      <c r="C514" s="944"/>
      <c r="D514" s="923"/>
      <c r="E514" s="944"/>
      <c r="F514" s="200"/>
      <c r="G514" s="198"/>
      <c r="H514" s="198"/>
      <c r="I514" s="198"/>
      <c r="J514" s="198"/>
      <c r="K514" s="198"/>
      <c r="L514" s="198"/>
      <c r="M514" s="198"/>
      <c r="N514" s="198"/>
      <c r="O514" s="198"/>
      <c r="P514" s="198"/>
      <c r="Q514" s="198"/>
      <c r="R514" s="198"/>
      <c r="S514" s="198"/>
      <c r="T514" s="198"/>
      <c r="U514" s="198"/>
      <c r="V514" s="198"/>
      <c r="W514" s="198"/>
      <c r="X514" s="198"/>
      <c r="Y514" s="198"/>
      <c r="Z514" s="198"/>
    </row>
    <row r="515" spans="1:26">
      <c r="A515" s="198"/>
      <c r="B515" s="943"/>
      <c r="C515" s="944"/>
      <c r="D515" s="923"/>
      <c r="E515" s="944"/>
      <c r="F515" s="200"/>
      <c r="G515" s="198"/>
      <c r="H515" s="198"/>
      <c r="I515" s="198"/>
      <c r="J515" s="198"/>
      <c r="K515" s="198"/>
      <c r="L515" s="198"/>
      <c r="M515" s="198"/>
      <c r="N515" s="198"/>
      <c r="O515" s="198"/>
      <c r="P515" s="198"/>
      <c r="Q515" s="198"/>
      <c r="R515" s="198"/>
      <c r="S515" s="198"/>
      <c r="T515" s="198"/>
      <c r="U515" s="198"/>
      <c r="V515" s="198"/>
      <c r="W515" s="198"/>
      <c r="X515" s="198"/>
      <c r="Y515" s="198"/>
      <c r="Z515" s="198"/>
    </row>
    <row r="516" spans="1:26">
      <c r="A516" s="198"/>
      <c r="B516" s="943"/>
      <c r="C516" s="944"/>
      <c r="D516" s="923"/>
      <c r="E516" s="944"/>
      <c r="F516" s="200"/>
      <c r="G516" s="198"/>
      <c r="H516" s="198"/>
      <c r="I516" s="198"/>
      <c r="J516" s="198"/>
      <c r="K516" s="198"/>
      <c r="L516" s="198"/>
      <c r="M516" s="198"/>
      <c r="N516" s="198"/>
      <c r="O516" s="198"/>
      <c r="P516" s="198"/>
      <c r="Q516" s="198"/>
      <c r="R516" s="198"/>
      <c r="S516" s="198"/>
      <c r="T516" s="198"/>
      <c r="U516" s="198"/>
      <c r="V516" s="198"/>
      <c r="W516" s="198"/>
      <c r="X516" s="198"/>
      <c r="Y516" s="198"/>
      <c r="Z516" s="198"/>
    </row>
    <row r="517" spans="1:26">
      <c r="A517" s="198"/>
      <c r="B517" s="943"/>
      <c r="C517" s="944"/>
      <c r="D517" s="923"/>
      <c r="E517" s="944"/>
      <c r="F517" s="200"/>
      <c r="G517" s="198"/>
      <c r="H517" s="198"/>
      <c r="I517" s="198"/>
      <c r="J517" s="198"/>
      <c r="K517" s="198"/>
      <c r="L517" s="198"/>
      <c r="M517" s="198"/>
      <c r="N517" s="198"/>
      <c r="O517" s="198"/>
      <c r="P517" s="198"/>
      <c r="Q517" s="198"/>
      <c r="R517" s="198"/>
      <c r="S517" s="198"/>
      <c r="T517" s="198"/>
      <c r="U517" s="198"/>
      <c r="V517" s="198"/>
      <c r="W517" s="198"/>
      <c r="X517" s="198"/>
      <c r="Y517" s="198"/>
      <c r="Z517" s="198"/>
    </row>
    <row r="518" spans="1:26">
      <c r="A518" s="198"/>
      <c r="B518" s="943"/>
      <c r="C518" s="944"/>
      <c r="D518" s="923"/>
      <c r="E518" s="944"/>
      <c r="F518" s="200"/>
      <c r="G518" s="198"/>
      <c r="H518" s="198"/>
      <c r="I518" s="198"/>
      <c r="J518" s="198"/>
      <c r="K518" s="198"/>
      <c r="L518" s="198"/>
      <c r="M518" s="198"/>
      <c r="N518" s="198"/>
      <c r="O518" s="198"/>
      <c r="P518" s="198"/>
      <c r="Q518" s="198"/>
      <c r="R518" s="198"/>
      <c r="S518" s="198"/>
      <c r="T518" s="198"/>
      <c r="U518" s="198"/>
      <c r="V518" s="198"/>
      <c r="W518" s="198"/>
      <c r="X518" s="198"/>
      <c r="Y518" s="198"/>
      <c r="Z518" s="198"/>
    </row>
    <row r="519" spans="1:26">
      <c r="A519" s="198"/>
      <c r="B519" s="943"/>
      <c r="C519" s="944"/>
      <c r="D519" s="923"/>
      <c r="E519" s="944"/>
      <c r="F519" s="200"/>
      <c r="G519" s="198"/>
      <c r="H519" s="198"/>
      <c r="I519" s="198"/>
      <c r="J519" s="198"/>
      <c r="K519" s="198"/>
      <c r="L519" s="198"/>
      <c r="M519" s="198"/>
      <c r="N519" s="198"/>
      <c r="O519" s="198"/>
      <c r="P519" s="198"/>
      <c r="Q519" s="198"/>
      <c r="R519" s="198"/>
      <c r="S519" s="198"/>
      <c r="T519" s="198"/>
      <c r="U519" s="198"/>
      <c r="V519" s="198"/>
      <c r="W519" s="198"/>
      <c r="X519" s="198"/>
      <c r="Y519" s="198"/>
      <c r="Z519" s="198"/>
    </row>
    <row r="520" spans="1:26">
      <c r="A520" s="198"/>
      <c r="B520" s="943"/>
      <c r="C520" s="944"/>
      <c r="D520" s="923"/>
      <c r="E520" s="944"/>
      <c r="F520" s="200"/>
      <c r="G520" s="198"/>
      <c r="H520" s="198"/>
      <c r="I520" s="198"/>
      <c r="J520" s="198"/>
      <c r="K520" s="198"/>
      <c r="L520" s="198"/>
      <c r="M520" s="198"/>
      <c r="N520" s="198"/>
      <c r="O520" s="198"/>
      <c r="P520" s="198"/>
      <c r="Q520" s="198"/>
      <c r="R520" s="198"/>
      <c r="S520" s="198"/>
      <c r="T520" s="198"/>
      <c r="U520" s="198"/>
      <c r="V520" s="198"/>
      <c r="W520" s="198"/>
      <c r="X520" s="198"/>
      <c r="Y520" s="198"/>
      <c r="Z520" s="198"/>
    </row>
    <row r="521" spans="1:26">
      <c r="A521" s="198"/>
      <c r="B521" s="943"/>
      <c r="C521" s="944"/>
      <c r="D521" s="923"/>
      <c r="E521" s="944"/>
      <c r="F521" s="200"/>
      <c r="G521" s="198"/>
      <c r="H521" s="198"/>
      <c r="I521" s="198"/>
      <c r="J521" s="198"/>
      <c r="K521" s="198"/>
      <c r="L521" s="198"/>
      <c r="M521" s="198"/>
      <c r="N521" s="198"/>
      <c r="O521" s="198"/>
      <c r="P521" s="198"/>
      <c r="Q521" s="198"/>
      <c r="R521" s="198"/>
      <c r="S521" s="198"/>
      <c r="T521" s="198"/>
      <c r="U521" s="198"/>
      <c r="V521" s="198"/>
      <c r="W521" s="198"/>
      <c r="X521" s="198"/>
      <c r="Y521" s="198"/>
      <c r="Z521" s="198"/>
    </row>
    <row r="522" spans="1:26">
      <c r="A522" s="198"/>
      <c r="B522" s="943"/>
      <c r="C522" s="944"/>
      <c r="D522" s="923"/>
      <c r="E522" s="944"/>
      <c r="F522" s="200"/>
      <c r="G522" s="198"/>
      <c r="H522" s="198"/>
      <c r="I522" s="198"/>
      <c r="J522" s="198"/>
      <c r="K522" s="198"/>
      <c r="L522" s="198"/>
      <c r="M522" s="198"/>
      <c r="N522" s="198"/>
      <c r="O522" s="198"/>
      <c r="P522" s="198"/>
      <c r="Q522" s="198"/>
      <c r="R522" s="198"/>
      <c r="S522" s="198"/>
      <c r="T522" s="198"/>
      <c r="U522" s="198"/>
      <c r="V522" s="198"/>
      <c r="W522" s="198"/>
      <c r="X522" s="198"/>
      <c r="Y522" s="198"/>
      <c r="Z522" s="198"/>
    </row>
    <row r="523" spans="1:26">
      <c r="A523" s="198"/>
      <c r="B523" s="943"/>
      <c r="C523" s="944"/>
      <c r="D523" s="923"/>
      <c r="E523" s="944"/>
      <c r="F523" s="200"/>
      <c r="G523" s="198"/>
      <c r="H523" s="198"/>
      <c r="I523" s="198"/>
      <c r="J523" s="198"/>
      <c r="K523" s="198"/>
      <c r="L523" s="198"/>
      <c r="M523" s="198"/>
      <c r="N523" s="198"/>
      <c r="O523" s="198"/>
      <c r="P523" s="198"/>
      <c r="Q523" s="198"/>
      <c r="R523" s="198"/>
      <c r="S523" s="198"/>
      <c r="T523" s="198"/>
      <c r="U523" s="198"/>
      <c r="V523" s="198"/>
      <c r="W523" s="198"/>
      <c r="X523" s="198"/>
      <c r="Y523" s="198"/>
      <c r="Z523" s="198"/>
    </row>
    <row r="524" spans="1:26">
      <c r="A524" s="198"/>
      <c r="B524" s="943"/>
      <c r="C524" s="944"/>
      <c r="D524" s="923"/>
      <c r="E524" s="944"/>
      <c r="F524" s="200"/>
      <c r="G524" s="198"/>
      <c r="H524" s="198"/>
      <c r="I524" s="198"/>
      <c r="J524" s="198"/>
      <c r="K524" s="198"/>
      <c r="L524" s="198"/>
      <c r="M524" s="198"/>
      <c r="N524" s="198"/>
      <c r="O524" s="198"/>
      <c r="P524" s="198"/>
      <c r="Q524" s="198"/>
      <c r="R524" s="198"/>
      <c r="S524" s="198"/>
      <c r="T524" s="198"/>
      <c r="U524" s="198"/>
      <c r="V524" s="198"/>
      <c r="W524" s="198"/>
      <c r="X524" s="198"/>
      <c r="Y524" s="198"/>
      <c r="Z524" s="198"/>
    </row>
    <row r="525" spans="1:26">
      <c r="A525" s="198"/>
      <c r="B525" s="943"/>
      <c r="C525" s="944"/>
      <c r="D525" s="923"/>
      <c r="E525" s="944"/>
      <c r="F525" s="200"/>
      <c r="G525" s="198"/>
      <c r="H525" s="198"/>
      <c r="I525" s="198"/>
      <c r="J525" s="198"/>
      <c r="K525" s="198"/>
      <c r="L525" s="198"/>
      <c r="M525" s="198"/>
      <c r="N525" s="198"/>
      <c r="O525" s="198"/>
      <c r="P525" s="198"/>
      <c r="Q525" s="198"/>
      <c r="R525" s="198"/>
      <c r="S525" s="198"/>
      <c r="T525" s="198"/>
      <c r="U525" s="198"/>
      <c r="V525" s="198"/>
      <c r="W525" s="198"/>
      <c r="X525" s="198"/>
      <c r="Y525" s="198"/>
      <c r="Z525" s="198"/>
    </row>
    <row r="526" spans="1:26">
      <c r="A526" s="198"/>
      <c r="B526" s="943"/>
      <c r="C526" s="944"/>
      <c r="D526" s="923"/>
      <c r="E526" s="944"/>
      <c r="F526" s="200"/>
      <c r="G526" s="198"/>
      <c r="H526" s="198"/>
      <c r="I526" s="198"/>
      <c r="J526" s="198"/>
      <c r="K526" s="198"/>
      <c r="L526" s="198"/>
      <c r="M526" s="198"/>
      <c r="N526" s="198"/>
      <c r="O526" s="198"/>
      <c r="P526" s="198"/>
      <c r="Q526" s="198"/>
      <c r="R526" s="198"/>
      <c r="S526" s="198"/>
      <c r="T526" s="198"/>
      <c r="U526" s="198"/>
      <c r="V526" s="198"/>
      <c r="W526" s="198"/>
      <c r="X526" s="198"/>
      <c r="Y526" s="198"/>
      <c r="Z526" s="198"/>
    </row>
    <row r="527" spans="1:26">
      <c r="A527" s="198"/>
      <c r="B527" s="943"/>
      <c r="C527" s="944"/>
      <c r="D527" s="923"/>
      <c r="E527" s="944"/>
      <c r="F527" s="200"/>
      <c r="G527" s="198"/>
      <c r="H527" s="198"/>
      <c r="I527" s="198"/>
      <c r="J527" s="198"/>
      <c r="K527" s="198"/>
      <c r="L527" s="198"/>
      <c r="M527" s="198"/>
      <c r="N527" s="198"/>
      <c r="O527" s="198"/>
      <c r="P527" s="198"/>
      <c r="Q527" s="198"/>
      <c r="R527" s="198"/>
      <c r="S527" s="198"/>
      <c r="T527" s="198"/>
      <c r="U527" s="198"/>
      <c r="V527" s="198"/>
      <c r="W527" s="198"/>
      <c r="X527" s="198"/>
      <c r="Y527" s="198"/>
      <c r="Z527" s="198"/>
    </row>
    <row r="528" spans="1:26">
      <c r="A528" s="198"/>
      <c r="B528" s="943"/>
      <c r="C528" s="944"/>
      <c r="D528" s="923"/>
      <c r="E528" s="944"/>
      <c r="F528" s="200"/>
      <c r="G528" s="198"/>
      <c r="H528" s="198"/>
      <c r="I528" s="198"/>
      <c r="J528" s="198"/>
      <c r="K528" s="198"/>
      <c r="L528" s="198"/>
      <c r="M528" s="198"/>
      <c r="N528" s="198"/>
      <c r="O528" s="198"/>
      <c r="P528" s="198"/>
      <c r="Q528" s="198"/>
      <c r="R528" s="198"/>
      <c r="S528" s="198"/>
      <c r="T528" s="198"/>
      <c r="U528" s="198"/>
      <c r="V528" s="198"/>
      <c r="W528" s="198"/>
      <c r="X528" s="198"/>
      <c r="Y528" s="198"/>
      <c r="Z528" s="198"/>
    </row>
    <row r="529" spans="1:26">
      <c r="A529" s="198"/>
      <c r="B529" s="943"/>
      <c r="C529" s="944"/>
      <c r="D529" s="923"/>
      <c r="E529" s="944"/>
      <c r="F529" s="200"/>
      <c r="G529" s="198"/>
      <c r="H529" s="198"/>
      <c r="I529" s="198"/>
      <c r="J529" s="198"/>
      <c r="K529" s="198"/>
      <c r="L529" s="198"/>
      <c r="M529" s="198"/>
      <c r="N529" s="198"/>
      <c r="O529" s="198"/>
      <c r="P529" s="198"/>
      <c r="Q529" s="198"/>
      <c r="R529" s="198"/>
      <c r="S529" s="198"/>
      <c r="T529" s="198"/>
      <c r="U529" s="198"/>
      <c r="V529" s="198"/>
      <c r="W529" s="198"/>
      <c r="X529" s="198"/>
      <c r="Y529" s="198"/>
      <c r="Z529" s="198"/>
    </row>
    <row r="530" spans="1:26">
      <c r="A530" s="198"/>
      <c r="B530" s="943"/>
      <c r="C530" s="944"/>
      <c r="D530" s="923"/>
      <c r="E530" s="944"/>
      <c r="F530" s="200"/>
      <c r="G530" s="198"/>
      <c r="H530" s="198"/>
      <c r="I530" s="198"/>
      <c r="J530" s="198"/>
      <c r="K530" s="198"/>
      <c r="L530" s="198"/>
      <c r="M530" s="198"/>
      <c r="N530" s="198"/>
      <c r="O530" s="198"/>
      <c r="P530" s="198"/>
      <c r="Q530" s="198"/>
      <c r="R530" s="198"/>
      <c r="S530" s="198"/>
      <c r="T530" s="198"/>
      <c r="U530" s="198"/>
      <c r="V530" s="198"/>
      <c r="W530" s="198"/>
      <c r="X530" s="198"/>
      <c r="Y530" s="198"/>
      <c r="Z530" s="198"/>
    </row>
    <row r="531" spans="1:26">
      <c r="A531" s="198"/>
      <c r="B531" s="943"/>
      <c r="C531" s="944"/>
      <c r="D531" s="923"/>
      <c r="E531" s="944"/>
      <c r="F531" s="200"/>
      <c r="G531" s="198"/>
      <c r="H531" s="198"/>
      <c r="I531" s="198"/>
      <c r="J531" s="198"/>
      <c r="K531" s="198"/>
      <c r="L531" s="198"/>
      <c r="M531" s="198"/>
      <c r="N531" s="198"/>
      <c r="O531" s="198"/>
      <c r="P531" s="198"/>
      <c r="Q531" s="198"/>
      <c r="R531" s="198"/>
      <c r="S531" s="198"/>
      <c r="T531" s="198"/>
      <c r="U531" s="198"/>
      <c r="V531" s="198"/>
      <c r="W531" s="198"/>
      <c r="X531" s="198"/>
      <c r="Y531" s="198"/>
      <c r="Z531" s="198"/>
    </row>
    <row r="532" spans="1:26">
      <c r="A532" s="198"/>
      <c r="B532" s="943"/>
      <c r="C532" s="944"/>
      <c r="D532" s="923"/>
      <c r="E532" s="944"/>
      <c r="F532" s="200"/>
      <c r="G532" s="198"/>
      <c r="H532" s="198"/>
      <c r="I532" s="198"/>
      <c r="J532" s="198"/>
      <c r="K532" s="198"/>
      <c r="L532" s="198"/>
      <c r="M532" s="198"/>
      <c r="N532" s="198"/>
      <c r="O532" s="198"/>
      <c r="P532" s="198"/>
      <c r="Q532" s="198"/>
      <c r="R532" s="198"/>
      <c r="S532" s="198"/>
      <c r="T532" s="198"/>
      <c r="U532" s="198"/>
      <c r="V532" s="198"/>
      <c r="W532" s="198"/>
      <c r="X532" s="198"/>
      <c r="Y532" s="198"/>
      <c r="Z532" s="198"/>
    </row>
    <row r="533" spans="1:26">
      <c r="A533" s="198"/>
      <c r="B533" s="943"/>
      <c r="C533" s="944"/>
      <c r="D533" s="923"/>
      <c r="E533" s="944"/>
      <c r="F533" s="200"/>
      <c r="G533" s="198"/>
      <c r="H533" s="198"/>
      <c r="I533" s="198"/>
      <c r="J533" s="198"/>
      <c r="K533" s="198"/>
      <c r="L533" s="198"/>
      <c r="M533" s="198"/>
      <c r="N533" s="198"/>
      <c r="O533" s="198"/>
      <c r="P533" s="198"/>
      <c r="Q533" s="198"/>
      <c r="R533" s="198"/>
      <c r="S533" s="198"/>
      <c r="T533" s="198"/>
      <c r="U533" s="198"/>
      <c r="V533" s="198"/>
      <c r="W533" s="198"/>
      <c r="X533" s="198"/>
      <c r="Y533" s="198"/>
      <c r="Z533" s="198"/>
    </row>
    <row r="534" spans="1:26">
      <c r="A534" s="198"/>
      <c r="B534" s="943"/>
      <c r="C534" s="944"/>
      <c r="D534" s="923"/>
      <c r="E534" s="944"/>
      <c r="F534" s="200"/>
      <c r="G534" s="198"/>
      <c r="H534" s="198"/>
      <c r="I534" s="198"/>
      <c r="J534" s="198"/>
      <c r="K534" s="198"/>
      <c r="L534" s="198"/>
      <c r="M534" s="198"/>
      <c r="N534" s="198"/>
      <c r="O534" s="198"/>
      <c r="P534" s="198"/>
      <c r="Q534" s="198"/>
      <c r="R534" s="198"/>
      <c r="S534" s="198"/>
      <c r="T534" s="198"/>
      <c r="U534" s="198"/>
      <c r="V534" s="198"/>
      <c r="W534" s="198"/>
      <c r="X534" s="198"/>
      <c r="Y534" s="198"/>
      <c r="Z534" s="198"/>
    </row>
    <row r="535" spans="1:26">
      <c r="A535" s="198"/>
      <c r="B535" s="943"/>
      <c r="C535" s="944"/>
      <c r="D535" s="923"/>
      <c r="E535" s="944"/>
      <c r="F535" s="200"/>
      <c r="G535" s="198"/>
      <c r="H535" s="198"/>
      <c r="I535" s="198"/>
      <c r="J535" s="198"/>
      <c r="K535" s="198"/>
      <c r="L535" s="198"/>
      <c r="M535" s="198"/>
      <c r="N535" s="198"/>
      <c r="O535" s="198"/>
      <c r="P535" s="198"/>
      <c r="Q535" s="198"/>
      <c r="R535" s="198"/>
      <c r="S535" s="198"/>
      <c r="T535" s="198"/>
      <c r="U535" s="198"/>
      <c r="V535" s="198"/>
      <c r="W535" s="198"/>
      <c r="X535" s="198"/>
      <c r="Y535" s="198"/>
      <c r="Z535" s="198"/>
    </row>
    <row r="536" spans="1:26">
      <c r="A536" s="198"/>
      <c r="B536" s="943"/>
      <c r="C536" s="944"/>
      <c r="D536" s="923"/>
      <c r="E536" s="944"/>
      <c r="F536" s="200"/>
      <c r="G536" s="198"/>
      <c r="H536" s="198"/>
      <c r="I536" s="198"/>
      <c r="J536" s="198"/>
      <c r="K536" s="198"/>
      <c r="L536" s="198"/>
      <c r="M536" s="198"/>
      <c r="N536" s="198"/>
      <c r="O536" s="198"/>
      <c r="P536" s="198"/>
      <c r="Q536" s="198"/>
      <c r="R536" s="198"/>
      <c r="S536" s="198"/>
      <c r="T536" s="198"/>
      <c r="U536" s="198"/>
      <c r="V536" s="198"/>
      <c r="W536" s="198"/>
      <c r="X536" s="198"/>
      <c r="Y536" s="198"/>
      <c r="Z536" s="198"/>
    </row>
    <row r="537" spans="1:26">
      <c r="A537" s="198"/>
      <c r="B537" s="943"/>
      <c r="C537" s="944"/>
      <c r="D537" s="923"/>
      <c r="E537" s="944"/>
      <c r="F537" s="200"/>
      <c r="G537" s="198"/>
      <c r="H537" s="198"/>
      <c r="I537" s="198"/>
      <c r="J537" s="198"/>
      <c r="K537" s="198"/>
      <c r="L537" s="198"/>
      <c r="M537" s="198"/>
      <c r="N537" s="198"/>
      <c r="O537" s="198"/>
      <c r="P537" s="198"/>
      <c r="Q537" s="198"/>
      <c r="R537" s="198"/>
      <c r="S537" s="198"/>
      <c r="T537" s="198"/>
      <c r="U537" s="198"/>
      <c r="V537" s="198"/>
      <c r="W537" s="198"/>
      <c r="X537" s="198"/>
      <c r="Y537" s="198"/>
      <c r="Z537" s="198"/>
    </row>
    <row r="538" spans="1:26">
      <c r="A538" s="198"/>
      <c r="B538" s="943"/>
      <c r="C538" s="944"/>
      <c r="D538" s="923"/>
      <c r="E538" s="944"/>
      <c r="F538" s="200"/>
      <c r="G538" s="198"/>
      <c r="H538" s="198"/>
      <c r="I538" s="198"/>
      <c r="J538" s="198"/>
      <c r="K538" s="198"/>
      <c r="L538" s="198"/>
      <c r="M538" s="198"/>
      <c r="N538" s="198"/>
      <c r="O538" s="198"/>
      <c r="P538" s="198"/>
      <c r="Q538" s="198"/>
      <c r="R538" s="198"/>
      <c r="S538" s="198"/>
      <c r="T538" s="198"/>
      <c r="U538" s="198"/>
      <c r="V538" s="198"/>
      <c r="W538" s="198"/>
      <c r="X538" s="198"/>
      <c r="Y538" s="198"/>
      <c r="Z538" s="198"/>
    </row>
    <row r="539" spans="1:26">
      <c r="A539" s="198"/>
      <c r="B539" s="943"/>
      <c r="C539" s="944"/>
      <c r="D539" s="923"/>
      <c r="E539" s="944"/>
      <c r="F539" s="200"/>
      <c r="G539" s="198"/>
      <c r="H539" s="198"/>
      <c r="I539" s="198"/>
      <c r="J539" s="198"/>
      <c r="K539" s="198"/>
      <c r="L539" s="198"/>
      <c r="M539" s="198"/>
      <c r="N539" s="198"/>
      <c r="O539" s="198"/>
      <c r="P539" s="198"/>
      <c r="Q539" s="198"/>
      <c r="R539" s="198"/>
      <c r="S539" s="198"/>
      <c r="T539" s="198"/>
      <c r="U539" s="198"/>
      <c r="V539" s="198"/>
      <c r="W539" s="198"/>
      <c r="X539" s="198"/>
      <c r="Y539" s="198"/>
      <c r="Z539" s="198"/>
    </row>
    <row r="540" spans="1:26">
      <c r="A540" s="198"/>
      <c r="B540" s="943"/>
      <c r="C540" s="944"/>
      <c r="D540" s="923"/>
      <c r="E540" s="944"/>
      <c r="F540" s="200"/>
      <c r="G540" s="198"/>
      <c r="H540" s="198"/>
      <c r="I540" s="198"/>
      <c r="J540" s="198"/>
      <c r="K540" s="198"/>
      <c r="L540" s="198"/>
      <c r="M540" s="198"/>
      <c r="N540" s="198"/>
      <c r="O540" s="198"/>
      <c r="P540" s="198"/>
      <c r="Q540" s="198"/>
      <c r="R540" s="198"/>
      <c r="S540" s="198"/>
      <c r="T540" s="198"/>
      <c r="U540" s="198"/>
      <c r="V540" s="198"/>
      <c r="W540" s="198"/>
      <c r="X540" s="198"/>
      <c r="Y540" s="198"/>
      <c r="Z540" s="198"/>
    </row>
    <row r="541" spans="1:26">
      <c r="A541" s="198"/>
      <c r="B541" s="943"/>
      <c r="C541" s="944"/>
      <c r="D541" s="923"/>
      <c r="E541" s="944"/>
      <c r="F541" s="200"/>
      <c r="G541" s="198"/>
      <c r="H541" s="198"/>
      <c r="I541" s="198"/>
      <c r="J541" s="198"/>
      <c r="K541" s="198"/>
      <c r="L541" s="198"/>
      <c r="M541" s="198"/>
      <c r="N541" s="198"/>
      <c r="O541" s="198"/>
      <c r="P541" s="198"/>
      <c r="Q541" s="198"/>
      <c r="R541" s="198"/>
      <c r="S541" s="198"/>
      <c r="T541" s="198"/>
      <c r="U541" s="198"/>
      <c r="V541" s="198"/>
      <c r="W541" s="198"/>
      <c r="X541" s="198"/>
      <c r="Y541" s="198"/>
      <c r="Z541" s="198"/>
    </row>
    <row r="542" spans="1:26">
      <c r="A542" s="198"/>
      <c r="B542" s="943"/>
      <c r="C542" s="944"/>
      <c r="D542" s="923"/>
      <c r="E542" s="944"/>
      <c r="F542" s="200"/>
      <c r="G542" s="198"/>
      <c r="H542" s="198"/>
      <c r="I542" s="198"/>
      <c r="J542" s="198"/>
      <c r="K542" s="198"/>
      <c r="L542" s="198"/>
      <c r="M542" s="198"/>
      <c r="N542" s="198"/>
      <c r="O542" s="198"/>
      <c r="P542" s="198"/>
      <c r="Q542" s="198"/>
      <c r="R542" s="198"/>
      <c r="S542" s="198"/>
      <c r="T542" s="198"/>
      <c r="U542" s="198"/>
      <c r="V542" s="198"/>
      <c r="W542" s="198"/>
      <c r="X542" s="198"/>
      <c r="Y542" s="198"/>
      <c r="Z542" s="198"/>
    </row>
    <row r="543" spans="1:26">
      <c r="A543" s="198"/>
      <c r="B543" s="943"/>
      <c r="C543" s="944"/>
      <c r="D543" s="923"/>
      <c r="E543" s="944"/>
      <c r="F543" s="200"/>
      <c r="G543" s="198"/>
      <c r="H543" s="198"/>
      <c r="I543" s="198"/>
      <c r="J543" s="198"/>
      <c r="K543" s="198"/>
      <c r="L543" s="198"/>
      <c r="M543" s="198"/>
      <c r="N543" s="198"/>
      <c r="O543" s="198"/>
      <c r="P543" s="198"/>
      <c r="Q543" s="198"/>
      <c r="R543" s="198"/>
      <c r="S543" s="198"/>
      <c r="T543" s="198"/>
      <c r="U543" s="198"/>
      <c r="V543" s="198"/>
      <c r="W543" s="198"/>
      <c r="X543" s="198"/>
      <c r="Y543" s="198"/>
      <c r="Z543" s="198"/>
    </row>
    <row r="544" spans="1:26">
      <c r="A544" s="198"/>
      <c r="B544" s="943"/>
      <c r="C544" s="944"/>
      <c r="D544" s="923"/>
      <c r="E544" s="944"/>
      <c r="F544" s="200"/>
      <c r="G544" s="198"/>
      <c r="H544" s="198"/>
      <c r="I544" s="198"/>
      <c r="J544" s="198"/>
      <c r="K544" s="198"/>
      <c r="L544" s="198"/>
      <c r="M544" s="198"/>
      <c r="N544" s="198"/>
      <c r="O544" s="198"/>
      <c r="P544" s="198"/>
      <c r="Q544" s="198"/>
      <c r="R544" s="198"/>
      <c r="S544" s="198"/>
      <c r="T544" s="198"/>
      <c r="U544" s="198"/>
      <c r="V544" s="198"/>
      <c r="W544" s="198"/>
      <c r="X544" s="198"/>
      <c r="Y544" s="198"/>
      <c r="Z544" s="198"/>
    </row>
    <row r="545" spans="1:26">
      <c r="A545" s="198"/>
      <c r="B545" s="943"/>
      <c r="C545" s="944"/>
      <c r="D545" s="923"/>
      <c r="E545" s="944"/>
      <c r="F545" s="200"/>
      <c r="G545" s="198"/>
      <c r="H545" s="198"/>
      <c r="I545" s="198"/>
      <c r="J545" s="198"/>
      <c r="K545" s="198"/>
      <c r="L545" s="198"/>
      <c r="M545" s="198"/>
      <c r="N545" s="198"/>
      <c r="O545" s="198"/>
      <c r="P545" s="198"/>
      <c r="Q545" s="198"/>
      <c r="R545" s="198"/>
      <c r="S545" s="198"/>
      <c r="T545" s="198"/>
      <c r="U545" s="198"/>
      <c r="V545" s="198"/>
      <c r="W545" s="198"/>
      <c r="X545" s="198"/>
      <c r="Y545" s="198"/>
      <c r="Z545" s="198"/>
    </row>
    <row r="546" spans="1:26">
      <c r="A546" s="198"/>
      <c r="B546" s="943"/>
      <c r="C546" s="944"/>
      <c r="D546" s="923"/>
      <c r="E546" s="944"/>
      <c r="F546" s="200"/>
      <c r="G546" s="198"/>
      <c r="H546" s="198"/>
      <c r="I546" s="198"/>
      <c r="J546" s="198"/>
      <c r="K546" s="198"/>
      <c r="L546" s="198"/>
      <c r="M546" s="198"/>
      <c r="N546" s="198"/>
      <c r="O546" s="198"/>
      <c r="P546" s="198"/>
      <c r="Q546" s="198"/>
      <c r="R546" s="198"/>
      <c r="S546" s="198"/>
      <c r="T546" s="198"/>
      <c r="U546" s="198"/>
      <c r="V546" s="198"/>
      <c r="W546" s="198"/>
      <c r="X546" s="198"/>
      <c r="Y546" s="198"/>
      <c r="Z546" s="198"/>
    </row>
    <row r="547" spans="1:26">
      <c r="A547" s="198"/>
      <c r="B547" s="943"/>
      <c r="C547" s="944"/>
      <c r="D547" s="923"/>
      <c r="E547" s="944"/>
      <c r="F547" s="200"/>
      <c r="G547" s="198"/>
      <c r="H547" s="198"/>
      <c r="I547" s="198"/>
      <c r="J547" s="198"/>
      <c r="K547" s="198"/>
      <c r="L547" s="198"/>
      <c r="M547" s="198"/>
      <c r="N547" s="198"/>
      <c r="O547" s="198"/>
      <c r="P547" s="198"/>
      <c r="Q547" s="198"/>
      <c r="R547" s="198"/>
      <c r="S547" s="198"/>
      <c r="T547" s="198"/>
      <c r="U547" s="198"/>
      <c r="V547" s="198"/>
      <c r="W547" s="198"/>
      <c r="X547" s="198"/>
      <c r="Y547" s="198"/>
      <c r="Z547" s="198"/>
    </row>
    <row r="548" spans="1:26">
      <c r="A548" s="198"/>
      <c r="B548" s="943"/>
      <c r="C548" s="944"/>
      <c r="D548" s="923"/>
      <c r="E548" s="944"/>
      <c r="F548" s="200"/>
      <c r="G548" s="198"/>
      <c r="H548" s="198"/>
      <c r="I548" s="198"/>
      <c r="J548" s="198"/>
      <c r="K548" s="198"/>
      <c r="L548" s="198"/>
      <c r="M548" s="198"/>
      <c r="N548" s="198"/>
      <c r="O548" s="198"/>
      <c r="P548" s="198"/>
      <c r="Q548" s="198"/>
      <c r="R548" s="198"/>
      <c r="S548" s="198"/>
      <c r="T548" s="198"/>
      <c r="U548" s="198"/>
      <c r="V548" s="198"/>
      <c r="W548" s="198"/>
      <c r="X548" s="198"/>
      <c r="Y548" s="198"/>
      <c r="Z548" s="198"/>
    </row>
    <row r="549" spans="1:26">
      <c r="A549" s="198"/>
      <c r="B549" s="943"/>
      <c r="C549" s="944"/>
      <c r="D549" s="923"/>
      <c r="E549" s="944"/>
      <c r="F549" s="200"/>
      <c r="G549" s="198"/>
      <c r="H549" s="198"/>
      <c r="I549" s="198"/>
      <c r="J549" s="198"/>
      <c r="K549" s="198"/>
      <c r="L549" s="198"/>
      <c r="M549" s="198"/>
      <c r="N549" s="198"/>
      <c r="O549" s="198"/>
      <c r="P549" s="198"/>
      <c r="Q549" s="198"/>
      <c r="R549" s="198"/>
      <c r="S549" s="198"/>
      <c r="T549" s="198"/>
      <c r="U549" s="198"/>
      <c r="V549" s="198"/>
      <c r="W549" s="198"/>
      <c r="X549" s="198"/>
      <c r="Y549" s="198"/>
      <c r="Z549" s="198"/>
    </row>
    <row r="550" spans="1:26">
      <c r="A550" s="198"/>
      <c r="B550" s="943"/>
      <c r="C550" s="944"/>
      <c r="D550" s="923"/>
      <c r="E550" s="944"/>
      <c r="F550" s="200"/>
      <c r="G550" s="198"/>
      <c r="H550" s="198"/>
      <c r="I550" s="198"/>
      <c r="J550" s="198"/>
      <c r="K550" s="198"/>
      <c r="L550" s="198"/>
      <c r="M550" s="198"/>
      <c r="N550" s="198"/>
      <c r="O550" s="198"/>
      <c r="P550" s="198"/>
      <c r="Q550" s="198"/>
      <c r="R550" s="198"/>
      <c r="S550" s="198"/>
      <c r="T550" s="198"/>
      <c r="U550" s="198"/>
      <c r="V550" s="198"/>
      <c r="W550" s="198"/>
      <c r="X550" s="198"/>
      <c r="Y550" s="198"/>
      <c r="Z550" s="198"/>
    </row>
    <row r="551" spans="1:26">
      <c r="A551" s="198"/>
      <c r="B551" s="943"/>
      <c r="C551" s="944"/>
      <c r="D551" s="923"/>
      <c r="E551" s="944"/>
      <c r="F551" s="200"/>
      <c r="G551" s="198"/>
      <c r="H551" s="198"/>
      <c r="I551" s="198"/>
      <c r="J551" s="198"/>
      <c r="K551" s="198"/>
      <c r="L551" s="198"/>
      <c r="M551" s="198"/>
      <c r="N551" s="198"/>
      <c r="O551" s="198"/>
      <c r="P551" s="198"/>
      <c r="Q551" s="198"/>
      <c r="R551" s="198"/>
      <c r="S551" s="198"/>
      <c r="T551" s="198"/>
      <c r="U551" s="198"/>
      <c r="V551" s="198"/>
      <c r="W551" s="198"/>
      <c r="X551" s="198"/>
      <c r="Y551" s="198"/>
      <c r="Z551" s="198"/>
    </row>
    <row r="552" spans="1:26">
      <c r="A552" s="198"/>
      <c r="B552" s="943"/>
      <c r="C552" s="944"/>
      <c r="D552" s="923"/>
      <c r="E552" s="944"/>
      <c r="F552" s="200"/>
      <c r="G552" s="198"/>
      <c r="H552" s="198"/>
      <c r="I552" s="198"/>
      <c r="J552" s="198"/>
      <c r="K552" s="198"/>
      <c r="L552" s="198"/>
      <c r="M552" s="198"/>
      <c r="N552" s="198"/>
      <c r="O552" s="198"/>
      <c r="P552" s="198"/>
      <c r="Q552" s="198"/>
      <c r="R552" s="198"/>
      <c r="S552" s="198"/>
      <c r="T552" s="198"/>
      <c r="U552" s="198"/>
      <c r="V552" s="198"/>
      <c r="W552" s="198"/>
      <c r="X552" s="198"/>
      <c r="Y552" s="198"/>
      <c r="Z552" s="198"/>
    </row>
    <row r="553" spans="1:26">
      <c r="A553" s="198"/>
      <c r="B553" s="943"/>
      <c r="C553" s="944"/>
      <c r="D553" s="923"/>
      <c r="E553" s="944"/>
      <c r="F553" s="200"/>
      <c r="G553" s="198"/>
      <c r="H553" s="198"/>
      <c r="I553" s="198"/>
      <c r="J553" s="198"/>
      <c r="K553" s="198"/>
      <c r="L553" s="198"/>
      <c r="M553" s="198"/>
      <c r="N553" s="198"/>
      <c r="O553" s="198"/>
      <c r="P553" s="198"/>
      <c r="Q553" s="198"/>
      <c r="R553" s="198"/>
      <c r="S553" s="198"/>
      <c r="T553" s="198"/>
      <c r="U553" s="198"/>
      <c r="V553" s="198"/>
      <c r="W553" s="198"/>
      <c r="X553" s="198"/>
      <c r="Y553" s="198"/>
      <c r="Z553" s="198"/>
    </row>
    <row r="554" spans="1:26">
      <c r="A554" s="198"/>
      <c r="B554" s="943"/>
      <c r="C554" s="944"/>
      <c r="D554" s="923"/>
      <c r="E554" s="944"/>
      <c r="F554" s="200"/>
      <c r="G554" s="198"/>
      <c r="H554" s="198"/>
      <c r="I554" s="198"/>
      <c r="J554" s="198"/>
      <c r="K554" s="198"/>
      <c r="L554" s="198"/>
      <c r="M554" s="198"/>
      <c r="N554" s="198"/>
      <c r="O554" s="198"/>
      <c r="P554" s="198"/>
      <c r="Q554" s="198"/>
      <c r="R554" s="198"/>
      <c r="S554" s="198"/>
      <c r="T554" s="198"/>
      <c r="U554" s="198"/>
      <c r="V554" s="198"/>
      <c r="W554" s="198"/>
      <c r="X554" s="198"/>
      <c r="Y554" s="198"/>
      <c r="Z554" s="198"/>
    </row>
    <row r="555" spans="1:26">
      <c r="A555" s="198"/>
      <c r="B555" s="943"/>
      <c r="C555" s="944"/>
      <c r="D555" s="923"/>
      <c r="E555" s="944"/>
      <c r="F555" s="200"/>
      <c r="G555" s="198"/>
      <c r="H555" s="198"/>
      <c r="I555" s="198"/>
      <c r="J555" s="198"/>
      <c r="K555" s="198"/>
      <c r="L555" s="198"/>
      <c r="M555" s="198"/>
      <c r="N555" s="198"/>
      <c r="O555" s="198"/>
      <c r="P555" s="198"/>
      <c r="Q555" s="198"/>
      <c r="R555" s="198"/>
      <c r="S555" s="198"/>
      <c r="T555" s="198"/>
      <c r="U555" s="198"/>
      <c r="V555" s="198"/>
      <c r="W555" s="198"/>
      <c r="X555" s="198"/>
      <c r="Y555" s="198"/>
      <c r="Z555" s="198"/>
    </row>
    <row r="556" spans="1:26">
      <c r="A556" s="198"/>
      <c r="B556" s="943"/>
      <c r="C556" s="944"/>
      <c r="D556" s="923"/>
      <c r="E556" s="944"/>
      <c r="F556" s="200"/>
      <c r="G556" s="198"/>
      <c r="H556" s="198"/>
      <c r="I556" s="198"/>
      <c r="J556" s="198"/>
      <c r="K556" s="198"/>
      <c r="L556" s="198"/>
      <c r="M556" s="198"/>
      <c r="N556" s="198"/>
      <c r="O556" s="198"/>
      <c r="P556" s="198"/>
      <c r="Q556" s="198"/>
      <c r="R556" s="198"/>
      <c r="S556" s="198"/>
      <c r="T556" s="198"/>
      <c r="U556" s="198"/>
      <c r="V556" s="198"/>
      <c r="W556" s="198"/>
      <c r="X556" s="198"/>
      <c r="Y556" s="198"/>
      <c r="Z556" s="198"/>
    </row>
    <row r="557" spans="1:26">
      <c r="A557" s="198"/>
      <c r="B557" s="943"/>
      <c r="C557" s="944"/>
      <c r="D557" s="923"/>
      <c r="E557" s="944"/>
      <c r="F557" s="200"/>
      <c r="G557" s="198"/>
      <c r="H557" s="198"/>
      <c r="I557" s="198"/>
      <c r="J557" s="198"/>
      <c r="K557" s="198"/>
      <c r="L557" s="198"/>
      <c r="M557" s="198"/>
      <c r="N557" s="198"/>
      <c r="O557" s="198"/>
      <c r="P557" s="198"/>
      <c r="Q557" s="198"/>
      <c r="R557" s="198"/>
      <c r="S557" s="198"/>
      <c r="T557" s="198"/>
      <c r="U557" s="198"/>
      <c r="V557" s="198"/>
      <c r="W557" s="198"/>
      <c r="X557" s="198"/>
      <c r="Y557" s="198"/>
      <c r="Z557" s="198"/>
    </row>
    <row r="558" spans="1:26">
      <c r="A558" s="198"/>
      <c r="B558" s="943"/>
      <c r="C558" s="944"/>
      <c r="D558" s="923"/>
      <c r="E558" s="944"/>
      <c r="F558" s="200"/>
      <c r="G558" s="198"/>
      <c r="H558" s="198"/>
      <c r="I558" s="198"/>
      <c r="J558" s="198"/>
      <c r="K558" s="198"/>
      <c r="L558" s="198"/>
      <c r="M558" s="198"/>
      <c r="N558" s="198"/>
      <c r="O558" s="198"/>
      <c r="P558" s="198"/>
      <c r="Q558" s="198"/>
      <c r="R558" s="198"/>
      <c r="S558" s="198"/>
      <c r="T558" s="198"/>
      <c r="U558" s="198"/>
      <c r="V558" s="198"/>
      <c r="W558" s="198"/>
      <c r="X558" s="198"/>
      <c r="Y558" s="198"/>
      <c r="Z558" s="198"/>
    </row>
    <row r="559" spans="1:26">
      <c r="A559" s="198"/>
      <c r="B559" s="943"/>
      <c r="C559" s="944"/>
      <c r="D559" s="923"/>
      <c r="E559" s="944"/>
      <c r="F559" s="200"/>
      <c r="G559" s="198"/>
      <c r="H559" s="198"/>
      <c r="I559" s="198"/>
      <c r="J559" s="198"/>
      <c r="K559" s="198"/>
      <c r="L559" s="198"/>
      <c r="M559" s="198"/>
      <c r="N559" s="198"/>
      <c r="O559" s="198"/>
      <c r="P559" s="198"/>
      <c r="Q559" s="198"/>
      <c r="R559" s="198"/>
      <c r="S559" s="198"/>
      <c r="T559" s="198"/>
      <c r="U559" s="198"/>
      <c r="V559" s="198"/>
      <c r="W559" s="198"/>
      <c r="X559" s="198"/>
      <c r="Y559" s="198"/>
      <c r="Z559" s="198"/>
    </row>
    <row r="560" spans="1:26">
      <c r="A560" s="198"/>
      <c r="B560" s="943"/>
      <c r="C560" s="944"/>
      <c r="D560" s="923"/>
      <c r="E560" s="944"/>
      <c r="F560" s="200"/>
      <c r="G560" s="198"/>
      <c r="H560" s="198"/>
      <c r="I560" s="198"/>
      <c r="J560" s="198"/>
      <c r="K560" s="198"/>
      <c r="L560" s="198"/>
      <c r="M560" s="198"/>
      <c r="N560" s="198"/>
      <c r="O560" s="198"/>
      <c r="P560" s="198"/>
      <c r="Q560" s="198"/>
      <c r="R560" s="198"/>
      <c r="S560" s="198"/>
      <c r="T560" s="198"/>
      <c r="U560" s="198"/>
      <c r="V560" s="198"/>
      <c r="W560" s="198"/>
      <c r="X560" s="198"/>
      <c r="Y560" s="198"/>
      <c r="Z560" s="198"/>
    </row>
    <row r="561" spans="1:26">
      <c r="A561" s="198"/>
      <c r="B561" s="943"/>
      <c r="C561" s="944"/>
      <c r="D561" s="923"/>
      <c r="E561" s="944"/>
      <c r="F561" s="200"/>
      <c r="G561" s="198"/>
      <c r="H561" s="198"/>
      <c r="I561" s="198"/>
      <c r="J561" s="198"/>
      <c r="K561" s="198"/>
      <c r="L561" s="198"/>
      <c r="M561" s="198"/>
      <c r="N561" s="198"/>
      <c r="O561" s="198"/>
      <c r="P561" s="198"/>
      <c r="Q561" s="198"/>
      <c r="R561" s="198"/>
      <c r="S561" s="198"/>
      <c r="T561" s="198"/>
      <c r="U561" s="198"/>
      <c r="V561" s="198"/>
      <c r="W561" s="198"/>
      <c r="X561" s="198"/>
      <c r="Y561" s="198"/>
      <c r="Z561" s="198"/>
    </row>
    <row r="562" spans="1:26">
      <c r="A562" s="198"/>
      <c r="B562" s="943"/>
      <c r="C562" s="944"/>
      <c r="D562" s="923"/>
      <c r="E562" s="944"/>
      <c r="F562" s="200"/>
      <c r="G562" s="198"/>
      <c r="H562" s="198"/>
      <c r="I562" s="198"/>
      <c r="J562" s="198"/>
      <c r="K562" s="198"/>
      <c r="L562" s="198"/>
      <c r="M562" s="198"/>
      <c r="N562" s="198"/>
      <c r="O562" s="198"/>
      <c r="P562" s="198"/>
      <c r="Q562" s="198"/>
      <c r="R562" s="198"/>
      <c r="S562" s="198"/>
      <c r="T562" s="198"/>
      <c r="U562" s="198"/>
      <c r="V562" s="198"/>
      <c r="W562" s="198"/>
      <c r="X562" s="198"/>
      <c r="Y562" s="198"/>
      <c r="Z562" s="198"/>
    </row>
    <row r="563" spans="1:26">
      <c r="A563" s="198"/>
      <c r="B563" s="943"/>
      <c r="C563" s="944"/>
      <c r="D563" s="923"/>
      <c r="E563" s="944"/>
      <c r="F563" s="200"/>
      <c r="G563" s="198"/>
      <c r="H563" s="198"/>
      <c r="I563" s="198"/>
      <c r="J563" s="198"/>
      <c r="K563" s="198"/>
      <c r="L563" s="198"/>
      <c r="M563" s="198"/>
      <c r="N563" s="198"/>
      <c r="O563" s="198"/>
      <c r="P563" s="198"/>
      <c r="Q563" s="198"/>
      <c r="R563" s="198"/>
      <c r="S563" s="198"/>
      <c r="T563" s="198"/>
      <c r="U563" s="198"/>
      <c r="V563" s="198"/>
      <c r="W563" s="198"/>
      <c r="X563" s="198"/>
      <c r="Y563" s="198"/>
      <c r="Z563" s="198"/>
    </row>
    <row r="564" spans="1:26">
      <c r="A564" s="198"/>
      <c r="B564" s="943"/>
      <c r="C564" s="944"/>
      <c r="D564" s="923"/>
      <c r="E564" s="944"/>
      <c r="F564" s="200"/>
      <c r="G564" s="198"/>
      <c r="H564" s="198"/>
      <c r="I564" s="198"/>
      <c r="J564" s="198"/>
      <c r="K564" s="198"/>
      <c r="L564" s="198"/>
      <c r="M564" s="198"/>
      <c r="N564" s="198"/>
      <c r="O564" s="198"/>
      <c r="P564" s="198"/>
      <c r="Q564" s="198"/>
      <c r="R564" s="198"/>
      <c r="S564" s="198"/>
      <c r="T564" s="198"/>
      <c r="U564" s="198"/>
      <c r="V564" s="198"/>
      <c r="W564" s="198"/>
      <c r="X564" s="198"/>
      <c r="Y564" s="198"/>
      <c r="Z564" s="198"/>
    </row>
    <row r="565" spans="1:26">
      <c r="A565" s="198"/>
      <c r="B565" s="943"/>
      <c r="C565" s="944"/>
      <c r="D565" s="923"/>
      <c r="E565" s="944"/>
      <c r="F565" s="200"/>
      <c r="G565" s="198"/>
      <c r="H565" s="198"/>
      <c r="I565" s="198"/>
      <c r="J565" s="198"/>
      <c r="K565" s="198"/>
      <c r="L565" s="198"/>
      <c r="M565" s="198"/>
      <c r="N565" s="198"/>
      <c r="O565" s="198"/>
      <c r="P565" s="198"/>
      <c r="Q565" s="198"/>
      <c r="R565" s="198"/>
      <c r="S565" s="198"/>
      <c r="T565" s="198"/>
      <c r="U565" s="198"/>
      <c r="V565" s="198"/>
      <c r="W565" s="198"/>
      <c r="X565" s="198"/>
      <c r="Y565" s="198"/>
      <c r="Z565" s="198"/>
    </row>
    <row r="566" spans="1:26">
      <c r="A566" s="198"/>
      <c r="B566" s="943"/>
      <c r="C566" s="944"/>
      <c r="D566" s="923"/>
      <c r="E566" s="944"/>
      <c r="F566" s="200"/>
      <c r="G566" s="198"/>
      <c r="H566" s="198"/>
      <c r="I566" s="198"/>
      <c r="J566" s="198"/>
      <c r="K566" s="198"/>
      <c r="L566" s="198"/>
      <c r="M566" s="198"/>
      <c r="N566" s="198"/>
      <c r="O566" s="198"/>
      <c r="P566" s="198"/>
      <c r="Q566" s="198"/>
      <c r="R566" s="198"/>
      <c r="S566" s="198"/>
      <c r="T566" s="198"/>
      <c r="U566" s="198"/>
      <c r="V566" s="198"/>
      <c r="W566" s="198"/>
      <c r="X566" s="198"/>
      <c r="Y566" s="198"/>
      <c r="Z566" s="198"/>
    </row>
    <row r="567" spans="1:26">
      <c r="A567" s="198"/>
      <c r="B567" s="943"/>
      <c r="C567" s="944"/>
      <c r="D567" s="923"/>
      <c r="E567" s="944"/>
      <c r="F567" s="200"/>
      <c r="G567" s="198"/>
      <c r="H567" s="198"/>
      <c r="I567" s="198"/>
      <c r="J567" s="198"/>
      <c r="K567" s="198"/>
      <c r="L567" s="198"/>
      <c r="M567" s="198"/>
      <c r="N567" s="198"/>
      <c r="O567" s="198"/>
      <c r="P567" s="198"/>
      <c r="Q567" s="198"/>
      <c r="R567" s="198"/>
      <c r="S567" s="198"/>
      <c r="T567" s="198"/>
      <c r="U567" s="198"/>
      <c r="V567" s="198"/>
      <c r="W567" s="198"/>
      <c r="X567" s="198"/>
      <c r="Y567" s="198"/>
      <c r="Z567" s="198"/>
    </row>
    <row r="568" spans="1:26">
      <c r="A568" s="198"/>
      <c r="B568" s="943"/>
      <c r="C568" s="944"/>
      <c r="D568" s="923"/>
      <c r="E568" s="944"/>
      <c r="F568" s="200"/>
      <c r="G568" s="198"/>
      <c r="H568" s="198"/>
      <c r="I568" s="198"/>
      <c r="J568" s="198"/>
      <c r="K568" s="198"/>
      <c r="L568" s="198"/>
      <c r="M568" s="198"/>
      <c r="N568" s="198"/>
      <c r="O568" s="198"/>
      <c r="P568" s="198"/>
      <c r="Q568" s="198"/>
      <c r="R568" s="198"/>
      <c r="S568" s="198"/>
      <c r="T568" s="198"/>
      <c r="U568" s="198"/>
      <c r="V568" s="198"/>
      <c r="W568" s="198"/>
      <c r="X568" s="198"/>
      <c r="Y568" s="198"/>
      <c r="Z568" s="198"/>
    </row>
    <row r="569" spans="1:26">
      <c r="A569" s="198"/>
      <c r="B569" s="943"/>
      <c r="C569" s="944"/>
      <c r="D569" s="923"/>
      <c r="E569" s="944"/>
      <c r="F569" s="200"/>
      <c r="G569" s="198"/>
      <c r="H569" s="198"/>
      <c r="I569" s="198"/>
      <c r="J569" s="198"/>
      <c r="K569" s="198"/>
      <c r="L569" s="198"/>
      <c r="M569" s="198"/>
      <c r="N569" s="198"/>
      <c r="O569" s="198"/>
      <c r="P569" s="198"/>
      <c r="Q569" s="198"/>
      <c r="R569" s="198"/>
      <c r="S569" s="198"/>
      <c r="T569" s="198"/>
      <c r="U569" s="198"/>
      <c r="V569" s="198"/>
      <c r="W569" s="198"/>
      <c r="X569" s="198"/>
      <c r="Y569" s="198"/>
      <c r="Z569" s="198"/>
    </row>
    <row r="570" spans="1:26">
      <c r="A570" s="198"/>
      <c r="B570" s="943"/>
      <c r="C570" s="944"/>
      <c r="D570" s="923"/>
      <c r="E570" s="944"/>
      <c r="F570" s="200"/>
      <c r="G570" s="198"/>
      <c r="H570" s="198"/>
      <c r="I570" s="198"/>
      <c r="J570" s="198"/>
      <c r="K570" s="198"/>
      <c r="L570" s="198"/>
      <c r="M570" s="198"/>
      <c r="N570" s="198"/>
      <c r="O570" s="198"/>
      <c r="P570" s="198"/>
      <c r="Q570" s="198"/>
      <c r="R570" s="198"/>
      <c r="S570" s="198"/>
      <c r="T570" s="198"/>
      <c r="U570" s="198"/>
      <c r="V570" s="198"/>
      <c r="W570" s="198"/>
      <c r="X570" s="198"/>
      <c r="Y570" s="198"/>
      <c r="Z570" s="198"/>
    </row>
    <row r="571" spans="1:26">
      <c r="A571" s="198"/>
      <c r="B571" s="943"/>
      <c r="C571" s="944"/>
      <c r="D571" s="923"/>
      <c r="E571" s="944"/>
      <c r="F571" s="200"/>
      <c r="G571" s="198"/>
      <c r="H571" s="198"/>
      <c r="I571" s="198"/>
      <c r="J571" s="198"/>
      <c r="K571" s="198"/>
      <c r="L571" s="198"/>
      <c r="M571" s="198"/>
      <c r="N571" s="198"/>
      <c r="O571" s="198"/>
      <c r="P571" s="198"/>
      <c r="Q571" s="198"/>
      <c r="R571" s="198"/>
      <c r="S571" s="198"/>
      <c r="T571" s="198"/>
      <c r="U571" s="198"/>
      <c r="V571" s="198"/>
      <c r="W571" s="198"/>
      <c r="X571" s="198"/>
      <c r="Y571" s="198"/>
      <c r="Z571" s="198"/>
    </row>
    <row r="572" spans="1:26">
      <c r="A572" s="198"/>
      <c r="B572" s="943"/>
      <c r="C572" s="944"/>
      <c r="D572" s="923"/>
      <c r="E572" s="944"/>
      <c r="F572" s="200"/>
      <c r="G572" s="198"/>
      <c r="H572" s="198"/>
      <c r="I572" s="198"/>
      <c r="J572" s="198"/>
      <c r="K572" s="198"/>
      <c r="L572" s="198"/>
      <c r="M572" s="198"/>
      <c r="N572" s="198"/>
      <c r="O572" s="198"/>
      <c r="P572" s="198"/>
      <c r="Q572" s="198"/>
      <c r="R572" s="198"/>
      <c r="S572" s="198"/>
      <c r="T572" s="198"/>
      <c r="U572" s="198"/>
      <c r="V572" s="198"/>
      <c r="W572" s="198"/>
      <c r="X572" s="198"/>
      <c r="Y572" s="198"/>
      <c r="Z572" s="198"/>
    </row>
    <row r="573" spans="1:26">
      <c r="A573" s="198"/>
      <c r="B573" s="943"/>
      <c r="C573" s="944"/>
      <c r="D573" s="923"/>
      <c r="E573" s="944"/>
      <c r="F573" s="200"/>
      <c r="G573" s="198"/>
      <c r="H573" s="198"/>
      <c r="I573" s="198"/>
      <c r="J573" s="198"/>
      <c r="K573" s="198"/>
      <c r="L573" s="198"/>
      <c r="M573" s="198"/>
      <c r="N573" s="198"/>
      <c r="O573" s="198"/>
      <c r="P573" s="198"/>
      <c r="Q573" s="198"/>
      <c r="R573" s="198"/>
      <c r="S573" s="198"/>
      <c r="T573" s="198"/>
      <c r="U573" s="198"/>
      <c r="V573" s="198"/>
      <c r="W573" s="198"/>
      <c r="X573" s="198"/>
      <c r="Y573" s="198"/>
      <c r="Z573" s="198"/>
    </row>
    <row r="574" spans="1:26">
      <c r="A574" s="198"/>
      <c r="B574" s="943"/>
      <c r="C574" s="944"/>
      <c r="D574" s="923"/>
      <c r="E574" s="944"/>
      <c r="F574" s="200"/>
      <c r="G574" s="198"/>
      <c r="H574" s="198"/>
      <c r="I574" s="198"/>
      <c r="J574" s="198"/>
      <c r="K574" s="198"/>
      <c r="L574" s="198"/>
      <c r="M574" s="198"/>
      <c r="N574" s="198"/>
      <c r="O574" s="198"/>
      <c r="P574" s="198"/>
      <c r="Q574" s="198"/>
      <c r="R574" s="198"/>
      <c r="S574" s="198"/>
      <c r="T574" s="198"/>
      <c r="U574" s="198"/>
      <c r="V574" s="198"/>
      <c r="W574" s="198"/>
      <c r="X574" s="198"/>
      <c r="Y574" s="198"/>
      <c r="Z574" s="198"/>
    </row>
    <row r="575" spans="1:26">
      <c r="A575" s="198"/>
      <c r="B575" s="943"/>
      <c r="C575" s="944"/>
      <c r="D575" s="923"/>
      <c r="E575" s="944"/>
      <c r="F575" s="200"/>
      <c r="G575" s="198"/>
      <c r="H575" s="198"/>
      <c r="I575" s="198"/>
      <c r="J575" s="198"/>
      <c r="K575" s="198"/>
      <c r="L575" s="198"/>
      <c r="M575" s="198"/>
      <c r="N575" s="198"/>
      <c r="O575" s="198"/>
      <c r="P575" s="198"/>
      <c r="Q575" s="198"/>
      <c r="R575" s="198"/>
      <c r="S575" s="198"/>
      <c r="T575" s="198"/>
      <c r="U575" s="198"/>
      <c r="V575" s="198"/>
      <c r="W575" s="198"/>
      <c r="X575" s="198"/>
      <c r="Y575" s="198"/>
      <c r="Z575" s="198"/>
    </row>
    <row r="576" spans="1:26">
      <c r="A576" s="198"/>
      <c r="B576" s="943"/>
      <c r="C576" s="944"/>
      <c r="D576" s="923"/>
      <c r="E576" s="944"/>
      <c r="F576" s="200"/>
      <c r="G576" s="198"/>
      <c r="H576" s="198"/>
      <c r="I576" s="198"/>
      <c r="J576" s="198"/>
      <c r="K576" s="198"/>
      <c r="L576" s="198"/>
      <c r="M576" s="198"/>
      <c r="N576" s="198"/>
      <c r="O576" s="198"/>
      <c r="P576" s="198"/>
      <c r="Q576" s="198"/>
      <c r="R576" s="198"/>
      <c r="S576" s="198"/>
      <c r="T576" s="198"/>
      <c r="U576" s="198"/>
      <c r="V576" s="198"/>
      <c r="W576" s="198"/>
      <c r="X576" s="198"/>
      <c r="Y576" s="198"/>
      <c r="Z576" s="198"/>
    </row>
    <row r="577" spans="1:26">
      <c r="A577" s="198"/>
      <c r="B577" s="943"/>
      <c r="C577" s="944"/>
      <c r="D577" s="923"/>
      <c r="E577" s="944"/>
      <c r="F577" s="200"/>
      <c r="G577" s="198"/>
      <c r="H577" s="198"/>
      <c r="I577" s="198"/>
      <c r="J577" s="198"/>
      <c r="K577" s="198"/>
      <c r="L577" s="198"/>
      <c r="M577" s="198"/>
      <c r="N577" s="198"/>
      <c r="O577" s="198"/>
      <c r="P577" s="198"/>
      <c r="Q577" s="198"/>
      <c r="R577" s="198"/>
      <c r="S577" s="198"/>
      <c r="T577" s="198"/>
      <c r="U577" s="198"/>
      <c r="V577" s="198"/>
      <c r="W577" s="198"/>
      <c r="X577" s="198"/>
      <c r="Y577" s="198"/>
      <c r="Z577" s="198"/>
    </row>
    <row r="578" spans="1:26">
      <c r="A578" s="198"/>
      <c r="B578" s="943"/>
      <c r="C578" s="944"/>
      <c r="D578" s="923"/>
      <c r="E578" s="944"/>
      <c r="F578" s="200"/>
      <c r="G578" s="198"/>
      <c r="H578" s="198"/>
      <c r="I578" s="198"/>
      <c r="J578" s="198"/>
      <c r="K578" s="198"/>
      <c r="L578" s="198"/>
      <c r="M578" s="198"/>
      <c r="N578" s="198"/>
      <c r="O578" s="198"/>
      <c r="P578" s="198"/>
      <c r="Q578" s="198"/>
      <c r="R578" s="198"/>
      <c r="S578" s="198"/>
      <c r="T578" s="198"/>
      <c r="U578" s="198"/>
      <c r="V578" s="198"/>
      <c r="W578" s="198"/>
      <c r="X578" s="198"/>
      <c r="Y578" s="198"/>
      <c r="Z578" s="198"/>
    </row>
    <row r="579" spans="1:26">
      <c r="A579" s="198"/>
      <c r="B579" s="943"/>
      <c r="C579" s="944"/>
      <c r="D579" s="923"/>
      <c r="E579" s="944"/>
      <c r="F579" s="200"/>
      <c r="G579" s="198"/>
      <c r="H579" s="198"/>
      <c r="I579" s="198"/>
      <c r="J579" s="198"/>
      <c r="K579" s="198"/>
      <c r="L579" s="198"/>
      <c r="M579" s="198"/>
      <c r="N579" s="198"/>
      <c r="O579" s="198"/>
      <c r="P579" s="198"/>
      <c r="Q579" s="198"/>
      <c r="R579" s="198"/>
      <c r="S579" s="198"/>
      <c r="T579" s="198"/>
      <c r="U579" s="198"/>
      <c r="V579" s="198"/>
      <c r="W579" s="198"/>
      <c r="X579" s="198"/>
      <c r="Y579" s="198"/>
      <c r="Z579" s="198"/>
    </row>
    <row r="580" spans="1:26">
      <c r="A580" s="198"/>
      <c r="B580" s="943"/>
      <c r="C580" s="944"/>
      <c r="D580" s="923"/>
      <c r="E580" s="944"/>
      <c r="F580" s="200"/>
      <c r="G580" s="198"/>
      <c r="H580" s="198"/>
      <c r="I580" s="198"/>
      <c r="J580" s="198"/>
      <c r="K580" s="198"/>
      <c r="L580" s="198"/>
      <c r="M580" s="198"/>
      <c r="N580" s="198"/>
      <c r="O580" s="198"/>
      <c r="P580" s="198"/>
      <c r="Q580" s="198"/>
      <c r="R580" s="198"/>
      <c r="S580" s="198"/>
      <c r="T580" s="198"/>
      <c r="U580" s="198"/>
      <c r="V580" s="198"/>
      <c r="W580" s="198"/>
      <c r="X580" s="198"/>
      <c r="Y580" s="198"/>
      <c r="Z580" s="198"/>
    </row>
    <row r="581" spans="1:26">
      <c r="A581" s="198"/>
      <c r="B581" s="943"/>
      <c r="C581" s="944"/>
      <c r="D581" s="923"/>
      <c r="E581" s="944"/>
      <c r="F581" s="200"/>
      <c r="G581" s="198"/>
      <c r="H581" s="198"/>
      <c r="I581" s="198"/>
      <c r="J581" s="198"/>
      <c r="K581" s="198"/>
      <c r="L581" s="198"/>
      <c r="M581" s="198"/>
      <c r="N581" s="198"/>
      <c r="O581" s="198"/>
      <c r="P581" s="198"/>
      <c r="Q581" s="198"/>
      <c r="R581" s="198"/>
      <c r="S581" s="198"/>
      <c r="T581" s="198"/>
      <c r="U581" s="198"/>
      <c r="V581" s="198"/>
      <c r="W581" s="198"/>
      <c r="X581" s="198"/>
      <c r="Y581" s="198"/>
      <c r="Z581" s="198"/>
    </row>
    <row r="582" spans="1:26">
      <c r="A582" s="198"/>
      <c r="B582" s="943"/>
      <c r="C582" s="944"/>
      <c r="D582" s="923"/>
      <c r="E582" s="944"/>
      <c r="F582" s="200"/>
      <c r="G582" s="198"/>
      <c r="H582" s="198"/>
      <c r="I582" s="198"/>
      <c r="J582" s="198"/>
      <c r="K582" s="198"/>
      <c r="L582" s="198"/>
      <c r="M582" s="198"/>
      <c r="N582" s="198"/>
      <c r="O582" s="198"/>
      <c r="P582" s="198"/>
      <c r="Q582" s="198"/>
      <c r="R582" s="198"/>
      <c r="S582" s="198"/>
      <c r="T582" s="198"/>
      <c r="U582" s="198"/>
      <c r="V582" s="198"/>
      <c r="W582" s="198"/>
      <c r="X582" s="198"/>
      <c r="Y582" s="198"/>
      <c r="Z582" s="198"/>
    </row>
    <row r="583" spans="1:26">
      <c r="A583" s="198"/>
      <c r="B583" s="943"/>
      <c r="C583" s="944"/>
      <c r="D583" s="923"/>
      <c r="E583" s="944"/>
      <c r="F583" s="200"/>
      <c r="G583" s="198"/>
      <c r="H583" s="198"/>
      <c r="I583" s="198"/>
      <c r="J583" s="198"/>
      <c r="K583" s="198"/>
      <c r="L583" s="198"/>
      <c r="M583" s="198"/>
      <c r="N583" s="198"/>
      <c r="O583" s="198"/>
      <c r="P583" s="198"/>
      <c r="Q583" s="198"/>
      <c r="R583" s="198"/>
      <c r="S583" s="198"/>
      <c r="T583" s="198"/>
      <c r="U583" s="198"/>
      <c r="V583" s="198"/>
      <c r="W583" s="198"/>
      <c r="X583" s="198"/>
      <c r="Y583" s="198"/>
      <c r="Z583" s="198"/>
    </row>
    <row r="584" spans="1:26">
      <c r="A584" s="198"/>
      <c r="B584" s="943"/>
      <c r="C584" s="944"/>
      <c r="D584" s="923"/>
      <c r="E584" s="944"/>
      <c r="F584" s="200"/>
      <c r="G584" s="198"/>
      <c r="H584" s="198"/>
      <c r="I584" s="198"/>
      <c r="J584" s="198"/>
      <c r="K584" s="198"/>
      <c r="L584" s="198"/>
      <c r="M584" s="198"/>
      <c r="N584" s="198"/>
      <c r="O584" s="198"/>
      <c r="P584" s="198"/>
      <c r="Q584" s="198"/>
      <c r="R584" s="198"/>
      <c r="S584" s="198"/>
      <c r="T584" s="198"/>
      <c r="U584" s="198"/>
      <c r="V584" s="198"/>
      <c r="W584" s="198"/>
      <c r="X584" s="198"/>
      <c r="Y584" s="198"/>
      <c r="Z584" s="198"/>
    </row>
    <row r="585" spans="1:26">
      <c r="A585" s="198"/>
      <c r="B585" s="943"/>
      <c r="C585" s="944"/>
      <c r="D585" s="923"/>
      <c r="E585" s="944"/>
      <c r="F585" s="200"/>
      <c r="G585" s="198"/>
      <c r="H585" s="198"/>
      <c r="I585" s="198"/>
      <c r="J585" s="198"/>
      <c r="K585" s="198"/>
      <c r="L585" s="198"/>
      <c r="M585" s="198"/>
      <c r="N585" s="198"/>
      <c r="O585" s="198"/>
      <c r="P585" s="198"/>
      <c r="Q585" s="198"/>
      <c r="R585" s="198"/>
      <c r="S585" s="198"/>
      <c r="T585" s="198"/>
      <c r="U585" s="198"/>
      <c r="V585" s="198"/>
      <c r="W585" s="198"/>
      <c r="X585" s="198"/>
      <c r="Y585" s="198"/>
      <c r="Z585" s="198"/>
    </row>
    <row r="586" spans="1:26">
      <c r="A586" s="198"/>
      <c r="B586" s="943"/>
      <c r="C586" s="944"/>
      <c r="D586" s="923"/>
      <c r="E586" s="944"/>
      <c r="F586" s="200"/>
      <c r="G586" s="198"/>
      <c r="H586" s="198"/>
      <c r="I586" s="198"/>
      <c r="J586" s="198"/>
      <c r="K586" s="198"/>
      <c r="L586" s="198"/>
      <c r="M586" s="198"/>
      <c r="N586" s="198"/>
      <c r="O586" s="198"/>
      <c r="P586" s="198"/>
      <c r="Q586" s="198"/>
      <c r="R586" s="198"/>
      <c r="S586" s="198"/>
      <c r="T586" s="198"/>
      <c r="U586" s="198"/>
      <c r="V586" s="198"/>
      <c r="W586" s="198"/>
      <c r="X586" s="198"/>
      <c r="Y586" s="198"/>
      <c r="Z586" s="198"/>
    </row>
    <row r="587" spans="1:26">
      <c r="A587" s="198"/>
      <c r="B587" s="943"/>
      <c r="C587" s="944"/>
      <c r="D587" s="923"/>
      <c r="E587" s="944"/>
      <c r="F587" s="200"/>
      <c r="G587" s="198"/>
      <c r="H587" s="198"/>
      <c r="I587" s="198"/>
      <c r="J587" s="198"/>
      <c r="K587" s="198"/>
      <c r="L587" s="198"/>
      <c r="M587" s="198"/>
      <c r="N587" s="198"/>
      <c r="O587" s="198"/>
      <c r="P587" s="198"/>
      <c r="Q587" s="198"/>
      <c r="R587" s="198"/>
      <c r="S587" s="198"/>
      <c r="T587" s="198"/>
      <c r="U587" s="198"/>
      <c r="V587" s="198"/>
      <c r="W587" s="198"/>
      <c r="X587" s="198"/>
      <c r="Y587" s="198"/>
      <c r="Z587" s="198"/>
    </row>
    <row r="588" spans="1:26">
      <c r="A588" s="198"/>
      <c r="B588" s="943"/>
      <c r="C588" s="944"/>
      <c r="D588" s="923"/>
      <c r="E588" s="944"/>
      <c r="F588" s="200"/>
      <c r="G588" s="198"/>
      <c r="H588" s="198"/>
      <c r="I588" s="198"/>
      <c r="J588" s="198"/>
      <c r="K588" s="198"/>
      <c r="L588" s="198"/>
      <c r="M588" s="198"/>
      <c r="N588" s="198"/>
      <c r="O588" s="198"/>
      <c r="P588" s="198"/>
      <c r="Q588" s="198"/>
      <c r="R588" s="198"/>
      <c r="S588" s="198"/>
      <c r="T588" s="198"/>
      <c r="U588" s="198"/>
      <c r="V588" s="198"/>
      <c r="W588" s="198"/>
      <c r="X588" s="198"/>
      <c r="Y588" s="198"/>
      <c r="Z588" s="198"/>
    </row>
    <row r="589" spans="1:26">
      <c r="A589" s="198"/>
      <c r="B589" s="943"/>
      <c r="C589" s="944"/>
      <c r="D589" s="923"/>
      <c r="E589" s="944"/>
      <c r="F589" s="200"/>
      <c r="G589" s="198"/>
      <c r="H589" s="198"/>
      <c r="I589" s="198"/>
      <c r="J589" s="198"/>
      <c r="K589" s="198"/>
      <c r="L589" s="198"/>
      <c r="M589" s="198"/>
      <c r="N589" s="198"/>
      <c r="O589" s="198"/>
      <c r="P589" s="198"/>
      <c r="Q589" s="198"/>
      <c r="R589" s="198"/>
      <c r="S589" s="198"/>
      <c r="T589" s="198"/>
      <c r="U589" s="198"/>
      <c r="V589" s="198"/>
      <c r="W589" s="198"/>
      <c r="X589" s="198"/>
      <c r="Y589" s="198"/>
      <c r="Z589" s="198"/>
    </row>
    <row r="590" spans="1:26">
      <c r="A590" s="198"/>
      <c r="B590" s="943"/>
      <c r="C590" s="944"/>
      <c r="D590" s="923"/>
      <c r="E590" s="944"/>
      <c r="F590" s="200"/>
      <c r="G590" s="198"/>
      <c r="H590" s="198"/>
      <c r="I590" s="198"/>
      <c r="J590" s="198"/>
      <c r="K590" s="198"/>
      <c r="L590" s="198"/>
      <c r="M590" s="198"/>
      <c r="N590" s="198"/>
      <c r="O590" s="198"/>
      <c r="P590" s="198"/>
      <c r="Q590" s="198"/>
      <c r="R590" s="198"/>
      <c r="S590" s="198"/>
      <c r="T590" s="198"/>
      <c r="U590" s="198"/>
      <c r="V590" s="198"/>
      <c r="W590" s="198"/>
      <c r="X590" s="198"/>
      <c r="Y590" s="198"/>
      <c r="Z590" s="198"/>
    </row>
    <row r="591" spans="1:26">
      <c r="A591" s="198"/>
      <c r="B591" s="943"/>
      <c r="C591" s="944"/>
      <c r="D591" s="923"/>
      <c r="E591" s="944"/>
      <c r="F591" s="200"/>
      <c r="G591" s="198"/>
      <c r="H591" s="198"/>
      <c r="I591" s="198"/>
      <c r="J591" s="198"/>
      <c r="K591" s="198"/>
      <c r="L591" s="198"/>
      <c r="M591" s="198"/>
      <c r="N591" s="198"/>
      <c r="O591" s="198"/>
      <c r="P591" s="198"/>
      <c r="Q591" s="198"/>
      <c r="R591" s="198"/>
      <c r="S591" s="198"/>
      <c r="T591" s="198"/>
      <c r="U591" s="198"/>
      <c r="V591" s="198"/>
      <c r="W591" s="198"/>
      <c r="X591" s="198"/>
      <c r="Y591" s="198"/>
      <c r="Z591" s="198"/>
    </row>
    <row r="592" spans="1:26">
      <c r="A592" s="198"/>
      <c r="B592" s="943"/>
      <c r="C592" s="944"/>
      <c r="D592" s="923"/>
      <c r="E592" s="944"/>
      <c r="F592" s="200"/>
      <c r="G592" s="198"/>
      <c r="H592" s="198"/>
      <c r="I592" s="198"/>
      <c r="J592" s="198"/>
      <c r="K592" s="198"/>
      <c r="L592" s="198"/>
      <c r="M592" s="198"/>
      <c r="N592" s="198"/>
      <c r="O592" s="198"/>
      <c r="P592" s="198"/>
      <c r="Q592" s="198"/>
      <c r="R592" s="198"/>
      <c r="S592" s="198"/>
      <c r="T592" s="198"/>
      <c r="U592" s="198"/>
      <c r="V592" s="198"/>
      <c r="W592" s="198"/>
      <c r="X592" s="198"/>
      <c r="Y592" s="198"/>
      <c r="Z592" s="198"/>
    </row>
    <row r="593" spans="1:26">
      <c r="A593" s="198"/>
      <c r="B593" s="943"/>
      <c r="C593" s="944"/>
      <c r="D593" s="923"/>
      <c r="E593" s="944"/>
      <c r="F593" s="200"/>
      <c r="G593" s="198"/>
      <c r="H593" s="198"/>
      <c r="I593" s="198"/>
      <c r="J593" s="198"/>
      <c r="K593" s="198"/>
      <c r="L593" s="198"/>
      <c r="M593" s="198"/>
      <c r="N593" s="198"/>
      <c r="O593" s="198"/>
      <c r="P593" s="198"/>
      <c r="Q593" s="198"/>
      <c r="R593" s="198"/>
      <c r="S593" s="198"/>
      <c r="T593" s="198"/>
      <c r="U593" s="198"/>
      <c r="V593" s="198"/>
      <c r="W593" s="198"/>
      <c r="X593" s="198"/>
      <c r="Y593" s="198"/>
      <c r="Z593" s="198"/>
    </row>
    <row r="594" spans="1:26">
      <c r="A594" s="198"/>
      <c r="B594" s="943"/>
      <c r="C594" s="944"/>
      <c r="D594" s="923"/>
      <c r="E594" s="944"/>
      <c r="F594" s="200"/>
      <c r="G594" s="198"/>
      <c r="H594" s="198"/>
      <c r="I594" s="198"/>
      <c r="J594" s="198"/>
      <c r="K594" s="198"/>
      <c r="L594" s="198"/>
      <c r="M594" s="198"/>
      <c r="N594" s="198"/>
      <c r="O594" s="198"/>
      <c r="P594" s="198"/>
      <c r="Q594" s="198"/>
      <c r="R594" s="198"/>
      <c r="S594" s="198"/>
      <c r="T594" s="198"/>
      <c r="U594" s="198"/>
      <c r="V594" s="198"/>
      <c r="W594" s="198"/>
      <c r="X594" s="198"/>
      <c r="Y594" s="198"/>
      <c r="Z594" s="198"/>
    </row>
    <row r="595" spans="1:26">
      <c r="A595" s="198"/>
      <c r="B595" s="943"/>
      <c r="C595" s="944"/>
      <c r="D595" s="923"/>
      <c r="E595" s="944"/>
      <c r="F595" s="200"/>
      <c r="G595" s="198"/>
      <c r="H595" s="198"/>
      <c r="I595" s="198"/>
      <c r="J595" s="198"/>
      <c r="K595" s="198"/>
      <c r="L595" s="198"/>
      <c r="M595" s="198"/>
      <c r="N595" s="198"/>
      <c r="O595" s="198"/>
      <c r="P595" s="198"/>
      <c r="Q595" s="198"/>
      <c r="R595" s="198"/>
      <c r="S595" s="198"/>
      <c r="T595" s="198"/>
      <c r="U595" s="198"/>
      <c r="V595" s="198"/>
      <c r="W595" s="198"/>
      <c r="X595" s="198"/>
      <c r="Y595" s="198"/>
      <c r="Z595" s="198"/>
    </row>
    <row r="596" spans="1:26">
      <c r="A596" s="198"/>
      <c r="B596" s="943"/>
      <c r="C596" s="944"/>
      <c r="D596" s="923"/>
      <c r="E596" s="944"/>
      <c r="F596" s="200"/>
      <c r="G596" s="198"/>
      <c r="H596" s="198"/>
      <c r="I596" s="198"/>
      <c r="J596" s="198"/>
      <c r="K596" s="198"/>
      <c r="L596" s="198"/>
      <c r="M596" s="198"/>
      <c r="N596" s="198"/>
      <c r="O596" s="198"/>
      <c r="P596" s="198"/>
      <c r="Q596" s="198"/>
      <c r="R596" s="198"/>
      <c r="S596" s="198"/>
      <c r="T596" s="198"/>
      <c r="U596" s="198"/>
      <c r="V596" s="198"/>
      <c r="W596" s="198"/>
      <c r="X596" s="198"/>
      <c r="Y596" s="198"/>
      <c r="Z596" s="198"/>
    </row>
    <row r="597" spans="1:26">
      <c r="A597" s="198"/>
      <c r="B597" s="943"/>
      <c r="C597" s="944"/>
      <c r="D597" s="923"/>
      <c r="E597" s="944"/>
      <c r="F597" s="200"/>
      <c r="G597" s="198"/>
      <c r="H597" s="198"/>
      <c r="I597" s="198"/>
      <c r="J597" s="198"/>
      <c r="K597" s="198"/>
      <c r="L597" s="198"/>
      <c r="M597" s="198"/>
      <c r="N597" s="198"/>
      <c r="O597" s="198"/>
      <c r="P597" s="198"/>
      <c r="Q597" s="198"/>
      <c r="R597" s="198"/>
      <c r="S597" s="198"/>
      <c r="T597" s="198"/>
      <c r="U597" s="198"/>
      <c r="V597" s="198"/>
      <c r="W597" s="198"/>
      <c r="X597" s="198"/>
      <c r="Y597" s="198"/>
      <c r="Z597" s="198"/>
    </row>
    <row r="598" spans="1:26">
      <c r="A598" s="198"/>
      <c r="B598" s="943"/>
      <c r="C598" s="944"/>
      <c r="D598" s="923"/>
      <c r="E598" s="944"/>
      <c r="F598" s="200"/>
      <c r="G598" s="198"/>
      <c r="H598" s="198"/>
      <c r="I598" s="198"/>
      <c r="J598" s="198"/>
      <c r="K598" s="198"/>
      <c r="L598" s="198"/>
      <c r="M598" s="198"/>
      <c r="N598" s="198"/>
      <c r="O598" s="198"/>
      <c r="P598" s="198"/>
      <c r="Q598" s="198"/>
      <c r="R598" s="198"/>
      <c r="S598" s="198"/>
      <c r="T598" s="198"/>
      <c r="U598" s="198"/>
      <c r="V598" s="198"/>
      <c r="W598" s="198"/>
      <c r="X598" s="198"/>
      <c r="Y598" s="198"/>
      <c r="Z598" s="198"/>
    </row>
    <row r="599" spans="1:26">
      <c r="A599" s="198"/>
      <c r="B599" s="943"/>
      <c r="C599" s="944"/>
      <c r="D599" s="923"/>
      <c r="E599" s="944"/>
      <c r="F599" s="200"/>
      <c r="G599" s="198"/>
      <c r="H599" s="198"/>
      <c r="I599" s="198"/>
      <c r="J599" s="198"/>
      <c r="K599" s="198"/>
      <c r="L599" s="198"/>
      <c r="M599" s="198"/>
      <c r="N599" s="198"/>
      <c r="O599" s="198"/>
      <c r="P599" s="198"/>
      <c r="Q599" s="198"/>
      <c r="R599" s="198"/>
      <c r="S599" s="198"/>
      <c r="T599" s="198"/>
      <c r="U599" s="198"/>
      <c r="V599" s="198"/>
      <c r="W599" s="198"/>
      <c r="X599" s="198"/>
      <c r="Y599" s="198"/>
      <c r="Z599" s="198"/>
    </row>
    <row r="600" spans="1:26">
      <c r="A600" s="198"/>
      <c r="B600" s="943"/>
      <c r="C600" s="944"/>
      <c r="D600" s="923"/>
      <c r="E600" s="944"/>
      <c r="F600" s="200"/>
      <c r="G600" s="198"/>
      <c r="H600" s="198"/>
      <c r="I600" s="198"/>
      <c r="J600" s="198"/>
      <c r="K600" s="198"/>
      <c r="L600" s="198"/>
      <c r="M600" s="198"/>
      <c r="N600" s="198"/>
      <c r="O600" s="198"/>
      <c r="P600" s="198"/>
      <c r="Q600" s="198"/>
      <c r="R600" s="198"/>
      <c r="S600" s="198"/>
      <c r="T600" s="198"/>
      <c r="U600" s="198"/>
      <c r="V600" s="198"/>
      <c r="W600" s="198"/>
      <c r="X600" s="198"/>
      <c r="Y600" s="198"/>
      <c r="Z600" s="198"/>
    </row>
    <row r="601" spans="1:26">
      <c r="A601" s="198"/>
      <c r="B601" s="943"/>
      <c r="C601" s="944"/>
      <c r="D601" s="923"/>
      <c r="E601" s="944"/>
      <c r="F601" s="200"/>
      <c r="G601" s="198"/>
      <c r="H601" s="198"/>
      <c r="I601" s="198"/>
      <c r="J601" s="198"/>
      <c r="K601" s="198"/>
      <c r="L601" s="198"/>
      <c r="M601" s="198"/>
      <c r="N601" s="198"/>
      <c r="O601" s="198"/>
      <c r="P601" s="198"/>
      <c r="Q601" s="198"/>
      <c r="R601" s="198"/>
      <c r="S601" s="198"/>
      <c r="T601" s="198"/>
      <c r="U601" s="198"/>
      <c r="V601" s="198"/>
      <c r="W601" s="198"/>
      <c r="X601" s="198"/>
      <c r="Y601" s="198"/>
      <c r="Z601" s="198"/>
    </row>
    <row r="602" spans="1:26">
      <c r="A602" s="198"/>
      <c r="B602" s="943"/>
      <c r="C602" s="944"/>
      <c r="D602" s="923"/>
      <c r="E602" s="944"/>
      <c r="F602" s="200"/>
      <c r="G602" s="198"/>
      <c r="H602" s="198"/>
      <c r="I602" s="198"/>
      <c r="J602" s="198"/>
      <c r="K602" s="198"/>
      <c r="L602" s="198"/>
      <c r="M602" s="198"/>
      <c r="N602" s="198"/>
      <c r="O602" s="198"/>
      <c r="P602" s="198"/>
      <c r="Q602" s="198"/>
      <c r="R602" s="198"/>
      <c r="S602" s="198"/>
      <c r="T602" s="198"/>
      <c r="U602" s="198"/>
      <c r="V602" s="198"/>
      <c r="W602" s="198"/>
      <c r="X602" s="198"/>
      <c r="Y602" s="198"/>
      <c r="Z602" s="198"/>
    </row>
    <row r="603" spans="1:26">
      <c r="A603" s="198"/>
      <c r="B603" s="943"/>
      <c r="C603" s="944"/>
      <c r="D603" s="923"/>
      <c r="E603" s="944"/>
      <c r="F603" s="200"/>
      <c r="G603" s="198"/>
      <c r="H603" s="198"/>
      <c r="I603" s="198"/>
      <c r="J603" s="198"/>
      <c r="K603" s="198"/>
      <c r="L603" s="198"/>
      <c r="M603" s="198"/>
      <c r="N603" s="198"/>
      <c r="O603" s="198"/>
      <c r="P603" s="198"/>
      <c r="Q603" s="198"/>
      <c r="R603" s="198"/>
      <c r="S603" s="198"/>
      <c r="T603" s="198"/>
      <c r="U603" s="198"/>
      <c r="V603" s="198"/>
      <c r="W603" s="198"/>
      <c r="X603" s="198"/>
      <c r="Y603" s="198"/>
      <c r="Z603" s="198"/>
    </row>
    <row r="604" spans="1:26">
      <c r="A604" s="198"/>
      <c r="B604" s="943"/>
      <c r="C604" s="944"/>
      <c r="D604" s="923"/>
      <c r="E604" s="944"/>
      <c r="F604" s="200"/>
      <c r="G604" s="198"/>
      <c r="H604" s="198"/>
      <c r="I604" s="198"/>
      <c r="J604" s="198"/>
      <c r="K604" s="198"/>
      <c r="L604" s="198"/>
      <c r="M604" s="198"/>
      <c r="N604" s="198"/>
      <c r="O604" s="198"/>
      <c r="P604" s="198"/>
      <c r="Q604" s="198"/>
      <c r="R604" s="198"/>
      <c r="S604" s="198"/>
      <c r="T604" s="198"/>
      <c r="U604" s="198"/>
      <c r="V604" s="198"/>
      <c r="W604" s="198"/>
      <c r="X604" s="198"/>
      <c r="Y604" s="198"/>
      <c r="Z604" s="198"/>
    </row>
    <row r="605" spans="1:26">
      <c r="A605" s="198"/>
      <c r="B605" s="943"/>
      <c r="C605" s="944"/>
      <c r="D605" s="923"/>
      <c r="E605" s="944"/>
      <c r="F605" s="200"/>
      <c r="G605" s="198"/>
      <c r="H605" s="198"/>
      <c r="I605" s="198"/>
      <c r="J605" s="198"/>
      <c r="K605" s="198"/>
      <c r="L605" s="198"/>
      <c r="M605" s="198"/>
      <c r="N605" s="198"/>
      <c r="O605" s="198"/>
      <c r="P605" s="198"/>
      <c r="Q605" s="198"/>
      <c r="R605" s="198"/>
      <c r="S605" s="198"/>
      <c r="T605" s="198"/>
      <c r="U605" s="198"/>
      <c r="V605" s="198"/>
      <c r="W605" s="198"/>
      <c r="X605" s="198"/>
      <c r="Y605" s="198"/>
      <c r="Z605" s="198"/>
    </row>
    <row r="606" spans="1:26">
      <c r="A606" s="198"/>
      <c r="B606" s="943"/>
      <c r="C606" s="944"/>
      <c r="D606" s="923"/>
      <c r="E606" s="944"/>
      <c r="F606" s="200"/>
      <c r="G606" s="198"/>
      <c r="H606" s="198"/>
      <c r="I606" s="198"/>
      <c r="J606" s="198"/>
      <c r="K606" s="198"/>
      <c r="L606" s="198"/>
      <c r="M606" s="198"/>
      <c r="N606" s="198"/>
      <c r="O606" s="198"/>
      <c r="P606" s="198"/>
      <c r="Q606" s="198"/>
      <c r="R606" s="198"/>
      <c r="S606" s="198"/>
      <c r="T606" s="198"/>
      <c r="U606" s="198"/>
      <c r="V606" s="198"/>
      <c r="W606" s="198"/>
      <c r="X606" s="198"/>
      <c r="Y606" s="198"/>
      <c r="Z606" s="198"/>
    </row>
    <row r="607" spans="1:26">
      <c r="A607" s="198"/>
      <c r="B607" s="943"/>
      <c r="C607" s="944"/>
      <c r="D607" s="923"/>
      <c r="E607" s="944"/>
      <c r="F607" s="200"/>
      <c r="G607" s="198"/>
      <c r="H607" s="198"/>
      <c r="I607" s="198"/>
      <c r="J607" s="198"/>
      <c r="K607" s="198"/>
      <c r="L607" s="198"/>
      <c r="M607" s="198"/>
      <c r="N607" s="198"/>
      <c r="O607" s="198"/>
      <c r="P607" s="198"/>
      <c r="Q607" s="198"/>
      <c r="R607" s="198"/>
      <c r="S607" s="198"/>
      <c r="T607" s="198"/>
      <c r="U607" s="198"/>
      <c r="V607" s="198"/>
      <c r="W607" s="198"/>
      <c r="X607" s="198"/>
      <c r="Y607" s="198"/>
      <c r="Z607" s="198"/>
    </row>
    <row r="608" spans="1:26">
      <c r="A608" s="198"/>
      <c r="B608" s="943"/>
      <c r="C608" s="944"/>
      <c r="D608" s="923"/>
      <c r="E608" s="944"/>
      <c r="F608" s="200"/>
      <c r="G608" s="198"/>
      <c r="H608" s="198"/>
      <c r="I608" s="198"/>
      <c r="J608" s="198"/>
      <c r="K608" s="198"/>
      <c r="L608" s="198"/>
      <c r="M608" s="198"/>
      <c r="N608" s="198"/>
      <c r="O608" s="198"/>
      <c r="P608" s="198"/>
      <c r="Q608" s="198"/>
      <c r="R608" s="198"/>
      <c r="S608" s="198"/>
      <c r="T608" s="198"/>
      <c r="U608" s="198"/>
      <c r="V608" s="198"/>
      <c r="W608" s="198"/>
      <c r="X608" s="198"/>
      <c r="Y608" s="198"/>
      <c r="Z608" s="198"/>
    </row>
    <row r="609" spans="1:26">
      <c r="A609" s="198"/>
      <c r="B609" s="943"/>
      <c r="C609" s="944"/>
      <c r="D609" s="923"/>
      <c r="E609" s="944"/>
      <c r="F609" s="200"/>
      <c r="G609" s="198"/>
      <c r="H609" s="198"/>
      <c r="I609" s="198"/>
      <c r="J609" s="198"/>
      <c r="K609" s="198"/>
      <c r="L609" s="198"/>
      <c r="M609" s="198"/>
      <c r="N609" s="198"/>
      <c r="O609" s="198"/>
      <c r="P609" s="198"/>
      <c r="Q609" s="198"/>
      <c r="R609" s="198"/>
      <c r="S609" s="198"/>
      <c r="T609" s="198"/>
      <c r="U609" s="198"/>
      <c r="V609" s="198"/>
      <c r="W609" s="198"/>
      <c r="X609" s="198"/>
      <c r="Y609" s="198"/>
      <c r="Z609" s="198"/>
    </row>
    <row r="610" spans="1:26">
      <c r="A610" s="198"/>
      <c r="B610" s="943"/>
      <c r="C610" s="944"/>
      <c r="D610" s="923"/>
      <c r="E610" s="944"/>
      <c r="F610" s="200"/>
      <c r="G610" s="198"/>
      <c r="H610" s="198"/>
      <c r="I610" s="198"/>
      <c r="J610" s="198"/>
      <c r="K610" s="198"/>
      <c r="L610" s="198"/>
      <c r="M610" s="198"/>
      <c r="N610" s="198"/>
      <c r="O610" s="198"/>
      <c r="P610" s="198"/>
      <c r="Q610" s="198"/>
      <c r="R610" s="198"/>
      <c r="S610" s="198"/>
      <c r="T610" s="198"/>
      <c r="U610" s="198"/>
      <c r="V610" s="198"/>
      <c r="W610" s="198"/>
      <c r="X610" s="198"/>
      <c r="Y610" s="198"/>
      <c r="Z610" s="198"/>
    </row>
    <row r="611" spans="1:26">
      <c r="A611" s="198"/>
      <c r="B611" s="943"/>
      <c r="C611" s="944"/>
      <c r="D611" s="923"/>
      <c r="E611" s="944"/>
      <c r="F611" s="200"/>
      <c r="G611" s="198"/>
      <c r="H611" s="198"/>
      <c r="I611" s="198"/>
      <c r="J611" s="198"/>
      <c r="K611" s="198"/>
      <c r="L611" s="198"/>
      <c r="M611" s="198"/>
      <c r="N611" s="198"/>
      <c r="O611" s="198"/>
      <c r="P611" s="198"/>
      <c r="Q611" s="198"/>
      <c r="R611" s="198"/>
      <c r="S611" s="198"/>
      <c r="T611" s="198"/>
      <c r="U611" s="198"/>
      <c r="V611" s="198"/>
      <c r="W611" s="198"/>
      <c r="X611" s="198"/>
      <c r="Y611" s="198"/>
      <c r="Z611" s="198"/>
    </row>
    <row r="612" spans="1:26">
      <c r="A612" s="198"/>
      <c r="B612" s="943"/>
      <c r="C612" s="944"/>
      <c r="D612" s="923"/>
      <c r="E612" s="944"/>
      <c r="F612" s="200"/>
      <c r="G612" s="198"/>
      <c r="H612" s="198"/>
      <c r="I612" s="198"/>
      <c r="J612" s="198"/>
      <c r="K612" s="198"/>
      <c r="L612" s="198"/>
      <c r="M612" s="198"/>
      <c r="N612" s="198"/>
      <c r="O612" s="198"/>
      <c r="P612" s="198"/>
      <c r="Q612" s="198"/>
      <c r="R612" s="198"/>
      <c r="S612" s="198"/>
      <c r="T612" s="198"/>
      <c r="U612" s="198"/>
      <c r="V612" s="198"/>
      <c r="W612" s="198"/>
      <c r="X612" s="198"/>
      <c r="Y612" s="198"/>
      <c r="Z612" s="198"/>
    </row>
    <row r="613" spans="1:26">
      <c r="A613" s="198"/>
      <c r="B613" s="943"/>
      <c r="C613" s="944"/>
      <c r="D613" s="923"/>
      <c r="E613" s="944"/>
      <c r="F613" s="200"/>
      <c r="G613" s="198"/>
      <c r="H613" s="198"/>
      <c r="I613" s="198"/>
      <c r="J613" s="198"/>
      <c r="K613" s="198"/>
      <c r="L613" s="198"/>
      <c r="M613" s="198"/>
      <c r="N613" s="198"/>
      <c r="O613" s="198"/>
      <c r="P613" s="198"/>
      <c r="Q613" s="198"/>
      <c r="R613" s="198"/>
      <c r="S613" s="198"/>
      <c r="T613" s="198"/>
      <c r="U613" s="198"/>
      <c r="V613" s="198"/>
      <c r="W613" s="198"/>
      <c r="X613" s="198"/>
      <c r="Y613" s="198"/>
      <c r="Z613" s="198"/>
    </row>
    <row r="614" spans="1:26">
      <c r="A614" s="198"/>
      <c r="B614" s="943"/>
      <c r="C614" s="944"/>
      <c r="D614" s="923"/>
      <c r="E614" s="944"/>
      <c r="F614" s="200"/>
      <c r="G614" s="198"/>
      <c r="H614" s="198"/>
      <c r="I614" s="198"/>
      <c r="J614" s="198"/>
      <c r="K614" s="198"/>
      <c r="L614" s="198"/>
      <c r="M614" s="198"/>
      <c r="N614" s="198"/>
      <c r="O614" s="198"/>
      <c r="P614" s="198"/>
      <c r="Q614" s="198"/>
      <c r="R614" s="198"/>
      <c r="S614" s="198"/>
      <c r="T614" s="198"/>
      <c r="U614" s="198"/>
      <c r="V614" s="198"/>
      <c r="W614" s="198"/>
      <c r="X614" s="198"/>
      <c r="Y614" s="198"/>
      <c r="Z614" s="198"/>
    </row>
    <row r="615" spans="1:26">
      <c r="A615" s="198"/>
      <c r="B615" s="943"/>
      <c r="C615" s="944"/>
      <c r="D615" s="923"/>
      <c r="E615" s="944"/>
      <c r="F615" s="200"/>
      <c r="G615" s="198"/>
      <c r="H615" s="198"/>
      <c r="I615" s="198"/>
      <c r="J615" s="198"/>
      <c r="K615" s="198"/>
      <c r="L615" s="198"/>
      <c r="M615" s="198"/>
      <c r="N615" s="198"/>
      <c r="O615" s="198"/>
      <c r="P615" s="198"/>
      <c r="Q615" s="198"/>
      <c r="R615" s="198"/>
      <c r="S615" s="198"/>
      <c r="T615" s="198"/>
      <c r="U615" s="198"/>
      <c r="V615" s="198"/>
      <c r="W615" s="198"/>
      <c r="X615" s="198"/>
      <c r="Y615" s="198"/>
      <c r="Z615" s="198"/>
    </row>
    <row r="616" spans="1:26">
      <c r="A616" s="198"/>
      <c r="B616" s="943"/>
      <c r="C616" s="944"/>
      <c r="D616" s="923"/>
      <c r="E616" s="944"/>
      <c r="F616" s="200"/>
      <c r="G616" s="198"/>
      <c r="H616" s="198"/>
      <c r="I616" s="198"/>
      <c r="J616" s="198"/>
      <c r="K616" s="198"/>
      <c r="L616" s="198"/>
      <c r="M616" s="198"/>
      <c r="N616" s="198"/>
      <c r="O616" s="198"/>
      <c r="P616" s="198"/>
      <c r="Q616" s="198"/>
      <c r="R616" s="198"/>
      <c r="S616" s="198"/>
      <c r="T616" s="198"/>
      <c r="U616" s="198"/>
      <c r="V616" s="198"/>
      <c r="W616" s="198"/>
      <c r="X616" s="198"/>
      <c r="Y616" s="198"/>
      <c r="Z616" s="198"/>
    </row>
    <row r="617" spans="1:26">
      <c r="A617" s="198"/>
      <c r="B617" s="943"/>
      <c r="C617" s="944"/>
      <c r="D617" s="923"/>
      <c r="E617" s="944"/>
      <c r="F617" s="200"/>
      <c r="G617" s="198"/>
      <c r="H617" s="198"/>
      <c r="I617" s="198"/>
      <c r="J617" s="198"/>
      <c r="K617" s="198"/>
      <c r="L617" s="198"/>
      <c r="M617" s="198"/>
      <c r="N617" s="198"/>
      <c r="O617" s="198"/>
      <c r="P617" s="198"/>
      <c r="Q617" s="198"/>
      <c r="R617" s="198"/>
      <c r="S617" s="198"/>
      <c r="T617" s="198"/>
      <c r="U617" s="198"/>
      <c r="V617" s="198"/>
      <c r="W617" s="198"/>
      <c r="X617" s="198"/>
      <c r="Y617" s="198"/>
      <c r="Z617" s="198"/>
    </row>
    <row r="618" spans="1:26">
      <c r="A618" s="198"/>
      <c r="B618" s="943"/>
      <c r="C618" s="944"/>
      <c r="D618" s="923"/>
      <c r="E618" s="944"/>
      <c r="F618" s="200"/>
      <c r="G618" s="198"/>
      <c r="H618" s="198"/>
      <c r="I618" s="198"/>
      <c r="J618" s="198"/>
      <c r="K618" s="198"/>
      <c r="L618" s="198"/>
      <c r="M618" s="198"/>
      <c r="N618" s="198"/>
      <c r="O618" s="198"/>
      <c r="P618" s="198"/>
      <c r="Q618" s="198"/>
      <c r="R618" s="198"/>
      <c r="S618" s="198"/>
      <c r="T618" s="198"/>
      <c r="U618" s="198"/>
      <c r="V618" s="198"/>
      <c r="W618" s="198"/>
      <c r="X618" s="198"/>
      <c r="Y618" s="198"/>
      <c r="Z618" s="198"/>
    </row>
    <row r="619" spans="1:26">
      <c r="A619" s="198"/>
      <c r="B619" s="943"/>
      <c r="C619" s="944"/>
      <c r="D619" s="923"/>
      <c r="E619" s="944"/>
      <c r="F619" s="200"/>
      <c r="G619" s="198"/>
      <c r="H619" s="198"/>
      <c r="I619" s="198"/>
      <c r="J619" s="198"/>
      <c r="K619" s="198"/>
      <c r="L619" s="198"/>
      <c r="M619" s="198"/>
      <c r="N619" s="198"/>
      <c r="O619" s="198"/>
      <c r="P619" s="198"/>
      <c r="Q619" s="198"/>
      <c r="R619" s="198"/>
      <c r="S619" s="198"/>
      <c r="T619" s="198"/>
      <c r="U619" s="198"/>
      <c r="V619" s="198"/>
      <c r="W619" s="198"/>
      <c r="X619" s="198"/>
      <c r="Y619" s="198"/>
      <c r="Z619" s="198"/>
    </row>
    <row r="620" spans="1:26">
      <c r="A620" s="198"/>
      <c r="B620" s="943"/>
      <c r="C620" s="944"/>
      <c r="D620" s="923"/>
      <c r="E620" s="944"/>
      <c r="F620" s="200"/>
      <c r="G620" s="198"/>
      <c r="H620" s="198"/>
      <c r="I620" s="198"/>
      <c r="J620" s="198"/>
      <c r="K620" s="198"/>
      <c r="L620" s="198"/>
      <c r="M620" s="198"/>
      <c r="N620" s="198"/>
      <c r="O620" s="198"/>
      <c r="P620" s="198"/>
      <c r="Q620" s="198"/>
      <c r="R620" s="198"/>
      <c r="S620" s="198"/>
      <c r="T620" s="198"/>
      <c r="U620" s="198"/>
      <c r="V620" s="198"/>
      <c r="W620" s="198"/>
      <c r="X620" s="198"/>
      <c r="Y620" s="198"/>
      <c r="Z620" s="198"/>
    </row>
    <row r="621" spans="1:26">
      <c r="A621" s="198"/>
      <c r="B621" s="943"/>
      <c r="C621" s="944"/>
      <c r="D621" s="923"/>
      <c r="E621" s="944"/>
      <c r="F621" s="200"/>
      <c r="G621" s="198"/>
      <c r="H621" s="198"/>
      <c r="I621" s="198"/>
      <c r="J621" s="198"/>
      <c r="K621" s="198"/>
      <c r="L621" s="198"/>
      <c r="M621" s="198"/>
      <c r="N621" s="198"/>
      <c r="O621" s="198"/>
      <c r="P621" s="198"/>
      <c r="Q621" s="198"/>
      <c r="R621" s="198"/>
      <c r="S621" s="198"/>
      <c r="T621" s="198"/>
      <c r="U621" s="198"/>
      <c r="V621" s="198"/>
      <c r="W621" s="198"/>
      <c r="X621" s="198"/>
      <c r="Y621" s="198"/>
      <c r="Z621" s="198"/>
    </row>
    <row r="622" spans="1:26">
      <c r="A622" s="198"/>
      <c r="B622" s="943"/>
      <c r="C622" s="944"/>
      <c r="D622" s="923"/>
      <c r="E622" s="944"/>
      <c r="F622" s="200"/>
      <c r="G622" s="198"/>
      <c r="H622" s="198"/>
      <c r="I622" s="198"/>
      <c r="J622" s="198"/>
      <c r="K622" s="198"/>
      <c r="L622" s="198"/>
      <c r="M622" s="198"/>
      <c r="N622" s="198"/>
      <c r="O622" s="198"/>
      <c r="P622" s="198"/>
      <c r="Q622" s="198"/>
      <c r="R622" s="198"/>
      <c r="S622" s="198"/>
      <c r="T622" s="198"/>
      <c r="U622" s="198"/>
      <c r="V622" s="198"/>
      <c r="W622" s="198"/>
      <c r="X622" s="198"/>
      <c r="Y622" s="198"/>
      <c r="Z622" s="198"/>
    </row>
    <row r="623" spans="1:26">
      <c r="A623" s="198"/>
      <c r="B623" s="943"/>
      <c r="C623" s="944"/>
      <c r="D623" s="923"/>
      <c r="E623" s="944"/>
      <c r="F623" s="200"/>
      <c r="G623" s="198"/>
      <c r="H623" s="198"/>
      <c r="I623" s="198"/>
      <c r="J623" s="198"/>
      <c r="K623" s="198"/>
      <c r="L623" s="198"/>
      <c r="M623" s="198"/>
      <c r="N623" s="198"/>
      <c r="O623" s="198"/>
      <c r="P623" s="198"/>
      <c r="Q623" s="198"/>
      <c r="R623" s="198"/>
      <c r="S623" s="198"/>
      <c r="T623" s="198"/>
      <c r="U623" s="198"/>
      <c r="V623" s="198"/>
      <c r="W623" s="198"/>
      <c r="X623" s="198"/>
      <c r="Y623" s="198"/>
      <c r="Z623" s="198"/>
    </row>
    <row r="624" spans="1:26">
      <c r="A624" s="198"/>
      <c r="B624" s="943"/>
      <c r="C624" s="944"/>
      <c r="D624" s="923"/>
      <c r="E624" s="944"/>
      <c r="F624" s="200"/>
      <c r="G624" s="198"/>
      <c r="H624" s="198"/>
      <c r="I624" s="198"/>
      <c r="J624" s="198"/>
      <c r="K624" s="198"/>
      <c r="L624" s="198"/>
      <c r="M624" s="198"/>
      <c r="N624" s="198"/>
      <c r="O624" s="198"/>
      <c r="P624" s="198"/>
      <c r="Q624" s="198"/>
      <c r="R624" s="198"/>
      <c r="S624" s="198"/>
      <c r="T624" s="198"/>
      <c r="U624" s="198"/>
      <c r="V624" s="198"/>
      <c r="W624" s="198"/>
      <c r="X624" s="198"/>
      <c r="Y624" s="198"/>
      <c r="Z624" s="198"/>
    </row>
    <row r="625" spans="1:26">
      <c r="A625" s="198"/>
      <c r="B625" s="943"/>
      <c r="C625" s="944"/>
      <c r="D625" s="923"/>
      <c r="E625" s="944"/>
      <c r="F625" s="200"/>
      <c r="G625" s="198"/>
      <c r="H625" s="198"/>
      <c r="I625" s="198"/>
      <c r="J625" s="198"/>
      <c r="K625" s="198"/>
      <c r="L625" s="198"/>
      <c r="M625" s="198"/>
      <c r="N625" s="198"/>
      <c r="O625" s="198"/>
      <c r="P625" s="198"/>
      <c r="Q625" s="198"/>
      <c r="R625" s="198"/>
      <c r="S625" s="198"/>
      <c r="T625" s="198"/>
      <c r="U625" s="198"/>
      <c r="V625" s="198"/>
      <c r="W625" s="198"/>
      <c r="X625" s="198"/>
      <c r="Y625" s="198"/>
      <c r="Z625" s="198"/>
    </row>
    <row r="626" spans="1:26">
      <c r="A626" s="198"/>
      <c r="B626" s="943"/>
      <c r="C626" s="944"/>
      <c r="D626" s="923"/>
      <c r="E626" s="944"/>
      <c r="F626" s="200"/>
      <c r="G626" s="198"/>
      <c r="H626" s="198"/>
      <c r="I626" s="198"/>
      <c r="J626" s="198"/>
      <c r="K626" s="198"/>
      <c r="L626" s="198"/>
      <c r="M626" s="198"/>
      <c r="N626" s="198"/>
      <c r="O626" s="198"/>
      <c r="P626" s="198"/>
      <c r="Q626" s="198"/>
      <c r="R626" s="198"/>
      <c r="S626" s="198"/>
      <c r="T626" s="198"/>
      <c r="U626" s="198"/>
      <c r="V626" s="198"/>
      <c r="W626" s="198"/>
      <c r="X626" s="198"/>
      <c r="Y626" s="198"/>
      <c r="Z626" s="198"/>
    </row>
    <row r="627" spans="1:26">
      <c r="A627" s="198"/>
      <c r="B627" s="943"/>
      <c r="C627" s="944"/>
      <c r="D627" s="923"/>
      <c r="E627" s="944"/>
      <c r="F627" s="200"/>
      <c r="G627" s="198"/>
      <c r="H627" s="198"/>
      <c r="I627" s="198"/>
      <c r="J627" s="198"/>
      <c r="K627" s="198"/>
      <c r="L627" s="198"/>
      <c r="M627" s="198"/>
      <c r="N627" s="198"/>
      <c r="O627" s="198"/>
      <c r="P627" s="198"/>
      <c r="Q627" s="198"/>
      <c r="R627" s="198"/>
      <c r="S627" s="198"/>
      <c r="T627" s="198"/>
      <c r="U627" s="198"/>
      <c r="V627" s="198"/>
      <c r="W627" s="198"/>
      <c r="X627" s="198"/>
      <c r="Y627" s="198"/>
      <c r="Z627" s="198"/>
    </row>
    <row r="628" spans="1:26">
      <c r="A628" s="198"/>
      <c r="B628" s="943"/>
      <c r="C628" s="944"/>
      <c r="D628" s="923"/>
      <c r="E628" s="944"/>
      <c r="F628" s="200"/>
      <c r="G628" s="198"/>
      <c r="H628" s="198"/>
      <c r="I628" s="198"/>
      <c r="J628" s="198"/>
      <c r="K628" s="198"/>
      <c r="L628" s="198"/>
      <c r="M628" s="198"/>
      <c r="N628" s="198"/>
      <c r="O628" s="198"/>
      <c r="P628" s="198"/>
      <c r="Q628" s="198"/>
      <c r="R628" s="198"/>
      <c r="S628" s="198"/>
      <c r="T628" s="198"/>
      <c r="U628" s="198"/>
      <c r="V628" s="198"/>
      <c r="W628" s="198"/>
      <c r="X628" s="198"/>
      <c r="Y628" s="198"/>
      <c r="Z628" s="198"/>
    </row>
    <row r="629" spans="1:26">
      <c r="A629" s="198"/>
      <c r="B629" s="943"/>
      <c r="C629" s="944"/>
      <c r="D629" s="923"/>
      <c r="E629" s="944"/>
      <c r="F629" s="200"/>
      <c r="G629" s="198"/>
      <c r="H629" s="198"/>
      <c r="I629" s="198"/>
      <c r="J629" s="198"/>
      <c r="K629" s="198"/>
      <c r="L629" s="198"/>
      <c r="M629" s="198"/>
      <c r="N629" s="198"/>
      <c r="O629" s="198"/>
      <c r="P629" s="198"/>
      <c r="Q629" s="198"/>
      <c r="R629" s="198"/>
      <c r="S629" s="198"/>
      <c r="T629" s="198"/>
      <c r="U629" s="198"/>
      <c r="V629" s="198"/>
      <c r="W629" s="198"/>
      <c r="X629" s="198"/>
      <c r="Y629" s="198"/>
      <c r="Z629" s="198"/>
    </row>
    <row r="630" spans="1:26">
      <c r="A630" s="198"/>
      <c r="B630" s="943"/>
      <c r="C630" s="944"/>
      <c r="D630" s="923"/>
      <c r="E630" s="944"/>
      <c r="F630" s="200"/>
      <c r="G630" s="198"/>
      <c r="H630" s="198"/>
      <c r="I630" s="198"/>
      <c r="J630" s="198"/>
      <c r="K630" s="198"/>
      <c r="L630" s="198"/>
      <c r="M630" s="198"/>
      <c r="N630" s="198"/>
      <c r="O630" s="198"/>
      <c r="P630" s="198"/>
      <c r="Q630" s="198"/>
      <c r="R630" s="198"/>
      <c r="S630" s="198"/>
      <c r="T630" s="198"/>
      <c r="U630" s="198"/>
      <c r="V630" s="198"/>
      <c r="W630" s="198"/>
      <c r="X630" s="198"/>
      <c r="Y630" s="198"/>
      <c r="Z630" s="198"/>
    </row>
    <row r="631" spans="1:26">
      <c r="A631" s="198"/>
      <c r="B631" s="943"/>
      <c r="C631" s="944"/>
      <c r="D631" s="923"/>
      <c r="E631" s="944"/>
      <c r="F631" s="200"/>
      <c r="G631" s="198"/>
      <c r="H631" s="198"/>
      <c r="I631" s="198"/>
      <c r="J631" s="198"/>
      <c r="K631" s="198"/>
      <c r="L631" s="198"/>
      <c r="M631" s="198"/>
      <c r="N631" s="198"/>
      <c r="O631" s="198"/>
      <c r="P631" s="198"/>
      <c r="Q631" s="198"/>
      <c r="R631" s="198"/>
      <c r="S631" s="198"/>
      <c r="T631" s="198"/>
      <c r="U631" s="198"/>
      <c r="V631" s="198"/>
      <c r="W631" s="198"/>
      <c r="X631" s="198"/>
      <c r="Y631" s="198"/>
      <c r="Z631" s="198"/>
    </row>
    <row r="632" spans="1:26">
      <c r="A632" s="198"/>
      <c r="B632" s="943"/>
      <c r="C632" s="944"/>
      <c r="D632" s="923"/>
      <c r="E632" s="944"/>
      <c r="F632" s="200"/>
      <c r="G632" s="198"/>
      <c r="H632" s="198"/>
      <c r="I632" s="198"/>
      <c r="J632" s="198"/>
      <c r="K632" s="198"/>
      <c r="L632" s="198"/>
      <c r="M632" s="198"/>
      <c r="N632" s="198"/>
      <c r="O632" s="198"/>
      <c r="P632" s="198"/>
      <c r="Q632" s="198"/>
      <c r="R632" s="198"/>
      <c r="S632" s="198"/>
      <c r="T632" s="198"/>
      <c r="U632" s="198"/>
      <c r="V632" s="198"/>
      <c r="W632" s="198"/>
      <c r="X632" s="198"/>
      <c r="Y632" s="198"/>
      <c r="Z632" s="198"/>
    </row>
    <row r="633" spans="1:26">
      <c r="A633" s="198"/>
      <c r="B633" s="943"/>
      <c r="C633" s="944"/>
      <c r="D633" s="923"/>
      <c r="E633" s="944"/>
      <c r="F633" s="200"/>
      <c r="G633" s="198"/>
      <c r="H633" s="198"/>
      <c r="I633" s="198"/>
      <c r="J633" s="198"/>
      <c r="K633" s="198"/>
      <c r="L633" s="198"/>
      <c r="M633" s="198"/>
      <c r="N633" s="198"/>
      <c r="O633" s="198"/>
      <c r="P633" s="198"/>
      <c r="Q633" s="198"/>
      <c r="R633" s="198"/>
      <c r="S633" s="198"/>
      <c r="T633" s="198"/>
      <c r="U633" s="198"/>
      <c r="V633" s="198"/>
      <c r="W633" s="198"/>
      <c r="X633" s="198"/>
      <c r="Y633" s="198"/>
      <c r="Z633" s="198"/>
    </row>
    <row r="634" spans="1:26">
      <c r="A634" s="198"/>
      <c r="B634" s="943"/>
      <c r="C634" s="944"/>
      <c r="D634" s="923"/>
      <c r="E634" s="944"/>
      <c r="F634" s="200"/>
      <c r="G634" s="198"/>
      <c r="H634" s="198"/>
      <c r="I634" s="198"/>
      <c r="J634" s="198"/>
      <c r="K634" s="198"/>
      <c r="L634" s="198"/>
      <c r="M634" s="198"/>
      <c r="N634" s="198"/>
      <c r="O634" s="198"/>
      <c r="P634" s="198"/>
      <c r="Q634" s="198"/>
      <c r="R634" s="198"/>
      <c r="S634" s="198"/>
      <c r="T634" s="198"/>
      <c r="U634" s="198"/>
      <c r="V634" s="198"/>
      <c r="W634" s="198"/>
      <c r="X634" s="198"/>
      <c r="Y634" s="198"/>
      <c r="Z634" s="198"/>
    </row>
    <row r="635" spans="1:26">
      <c r="A635" s="198"/>
      <c r="B635" s="943"/>
      <c r="C635" s="944"/>
      <c r="D635" s="923"/>
      <c r="E635" s="944"/>
      <c r="F635" s="200"/>
      <c r="G635" s="198"/>
      <c r="H635" s="198"/>
      <c r="I635" s="198"/>
      <c r="J635" s="198"/>
      <c r="K635" s="198"/>
      <c r="L635" s="198"/>
      <c r="M635" s="198"/>
      <c r="N635" s="198"/>
      <c r="O635" s="198"/>
      <c r="P635" s="198"/>
      <c r="Q635" s="198"/>
      <c r="R635" s="198"/>
      <c r="S635" s="198"/>
      <c r="T635" s="198"/>
      <c r="U635" s="198"/>
      <c r="V635" s="198"/>
      <c r="W635" s="198"/>
      <c r="X635" s="198"/>
      <c r="Y635" s="198"/>
      <c r="Z635" s="198"/>
    </row>
    <row r="636" spans="1:26">
      <c r="A636" s="198"/>
      <c r="B636" s="943"/>
      <c r="C636" s="944"/>
      <c r="D636" s="923"/>
      <c r="E636" s="944"/>
      <c r="F636" s="200"/>
      <c r="G636" s="198"/>
      <c r="H636" s="198"/>
      <c r="I636" s="198"/>
      <c r="J636" s="198"/>
      <c r="K636" s="198"/>
      <c r="L636" s="198"/>
      <c r="M636" s="198"/>
      <c r="N636" s="198"/>
      <c r="O636" s="198"/>
      <c r="P636" s="198"/>
      <c r="Q636" s="198"/>
      <c r="R636" s="198"/>
      <c r="S636" s="198"/>
      <c r="T636" s="198"/>
      <c r="U636" s="198"/>
      <c r="V636" s="198"/>
      <c r="W636" s="198"/>
      <c r="X636" s="198"/>
      <c r="Y636" s="198"/>
      <c r="Z636" s="198"/>
    </row>
    <row r="637" spans="1:26">
      <c r="A637" s="198"/>
      <c r="B637" s="943"/>
      <c r="C637" s="944"/>
      <c r="D637" s="923"/>
      <c r="E637" s="944"/>
      <c r="F637" s="200"/>
      <c r="G637" s="198"/>
      <c r="H637" s="198"/>
      <c r="I637" s="198"/>
      <c r="J637" s="198"/>
      <c r="K637" s="198"/>
      <c r="L637" s="198"/>
      <c r="M637" s="198"/>
      <c r="N637" s="198"/>
      <c r="O637" s="198"/>
      <c r="P637" s="198"/>
      <c r="Q637" s="198"/>
      <c r="R637" s="198"/>
      <c r="S637" s="198"/>
      <c r="T637" s="198"/>
      <c r="U637" s="198"/>
      <c r="V637" s="198"/>
      <c r="W637" s="198"/>
      <c r="X637" s="198"/>
      <c r="Y637" s="198"/>
      <c r="Z637" s="198"/>
    </row>
    <row r="638" spans="1:26">
      <c r="A638" s="198"/>
      <c r="B638" s="943"/>
      <c r="C638" s="944"/>
      <c r="D638" s="923"/>
      <c r="E638" s="944"/>
      <c r="F638" s="200"/>
      <c r="G638" s="198"/>
      <c r="H638" s="198"/>
      <c r="I638" s="198"/>
      <c r="J638" s="198"/>
      <c r="K638" s="198"/>
      <c r="L638" s="198"/>
      <c r="M638" s="198"/>
      <c r="N638" s="198"/>
      <c r="O638" s="198"/>
      <c r="P638" s="198"/>
      <c r="Q638" s="198"/>
      <c r="R638" s="198"/>
      <c r="S638" s="198"/>
      <c r="T638" s="198"/>
      <c r="U638" s="198"/>
      <c r="V638" s="198"/>
      <c r="W638" s="198"/>
      <c r="X638" s="198"/>
      <c r="Y638" s="198"/>
      <c r="Z638" s="198"/>
    </row>
    <row r="639" spans="1:26">
      <c r="A639" s="198"/>
      <c r="B639" s="943"/>
      <c r="C639" s="944"/>
      <c r="D639" s="923"/>
      <c r="E639" s="944"/>
      <c r="F639" s="200"/>
      <c r="G639" s="198"/>
      <c r="H639" s="198"/>
      <c r="I639" s="198"/>
      <c r="J639" s="198"/>
      <c r="K639" s="198"/>
      <c r="L639" s="198"/>
      <c r="M639" s="198"/>
      <c r="N639" s="198"/>
      <c r="O639" s="198"/>
      <c r="P639" s="198"/>
      <c r="Q639" s="198"/>
      <c r="R639" s="198"/>
      <c r="S639" s="198"/>
      <c r="T639" s="198"/>
      <c r="U639" s="198"/>
      <c r="V639" s="198"/>
      <c r="W639" s="198"/>
      <c r="X639" s="198"/>
      <c r="Y639" s="198"/>
      <c r="Z639" s="198"/>
    </row>
    <row r="640" spans="1:26">
      <c r="A640" s="198"/>
      <c r="B640" s="943"/>
      <c r="C640" s="944"/>
      <c r="D640" s="923"/>
      <c r="E640" s="944"/>
      <c r="F640" s="200"/>
      <c r="G640" s="198"/>
      <c r="H640" s="198"/>
      <c r="I640" s="198"/>
      <c r="J640" s="198"/>
      <c r="K640" s="198"/>
      <c r="L640" s="198"/>
      <c r="M640" s="198"/>
      <c r="N640" s="198"/>
      <c r="O640" s="198"/>
      <c r="P640" s="198"/>
      <c r="Q640" s="198"/>
      <c r="R640" s="198"/>
      <c r="S640" s="198"/>
      <c r="T640" s="198"/>
      <c r="U640" s="198"/>
      <c r="V640" s="198"/>
      <c r="W640" s="198"/>
      <c r="X640" s="198"/>
      <c r="Y640" s="198"/>
      <c r="Z640" s="198"/>
    </row>
    <row r="641" spans="1:26">
      <c r="A641" s="198"/>
      <c r="B641" s="943"/>
      <c r="C641" s="944"/>
      <c r="D641" s="923"/>
      <c r="E641" s="944"/>
      <c r="F641" s="200"/>
      <c r="G641" s="198"/>
      <c r="H641" s="198"/>
      <c r="I641" s="198"/>
      <c r="J641" s="198"/>
      <c r="K641" s="198"/>
      <c r="L641" s="198"/>
      <c r="M641" s="198"/>
      <c r="N641" s="198"/>
      <c r="O641" s="198"/>
      <c r="P641" s="198"/>
      <c r="Q641" s="198"/>
      <c r="R641" s="198"/>
      <c r="S641" s="198"/>
      <c r="T641" s="198"/>
      <c r="U641" s="198"/>
      <c r="V641" s="198"/>
      <c r="W641" s="198"/>
      <c r="X641" s="198"/>
      <c r="Y641" s="198"/>
      <c r="Z641" s="198"/>
    </row>
    <row r="642" spans="1:26">
      <c r="A642" s="198"/>
      <c r="B642" s="943"/>
      <c r="C642" s="944"/>
      <c r="D642" s="923"/>
      <c r="E642" s="944"/>
      <c r="F642" s="200"/>
      <c r="G642" s="198"/>
      <c r="H642" s="198"/>
      <c r="I642" s="198"/>
      <c r="J642" s="198"/>
      <c r="K642" s="198"/>
      <c r="L642" s="198"/>
      <c r="M642" s="198"/>
      <c r="N642" s="198"/>
      <c r="O642" s="198"/>
      <c r="P642" s="198"/>
      <c r="Q642" s="198"/>
      <c r="R642" s="198"/>
      <c r="S642" s="198"/>
      <c r="T642" s="198"/>
      <c r="U642" s="198"/>
      <c r="V642" s="198"/>
      <c r="W642" s="198"/>
      <c r="X642" s="198"/>
      <c r="Y642" s="198"/>
      <c r="Z642" s="198"/>
    </row>
    <row r="643" spans="1:26">
      <c r="A643" s="198"/>
      <c r="B643" s="943"/>
      <c r="C643" s="944"/>
      <c r="D643" s="923"/>
      <c r="E643" s="944"/>
      <c r="F643" s="200"/>
      <c r="G643" s="198"/>
      <c r="H643" s="198"/>
      <c r="I643" s="198"/>
      <c r="J643" s="198"/>
      <c r="K643" s="198"/>
      <c r="L643" s="198"/>
      <c r="M643" s="198"/>
      <c r="N643" s="198"/>
      <c r="O643" s="198"/>
      <c r="P643" s="198"/>
      <c r="Q643" s="198"/>
      <c r="R643" s="198"/>
      <c r="S643" s="198"/>
      <c r="T643" s="198"/>
      <c r="U643" s="198"/>
      <c r="V643" s="198"/>
      <c r="W643" s="198"/>
      <c r="X643" s="198"/>
      <c r="Y643" s="198"/>
      <c r="Z643" s="198"/>
    </row>
    <row r="644" spans="1:26">
      <c r="A644" s="198"/>
      <c r="B644" s="943"/>
      <c r="C644" s="944"/>
      <c r="D644" s="923"/>
      <c r="E644" s="944"/>
      <c r="F644" s="200"/>
      <c r="G644" s="198"/>
      <c r="H644" s="198"/>
      <c r="I644" s="198"/>
      <c r="J644" s="198"/>
      <c r="K644" s="198"/>
      <c r="L644" s="198"/>
      <c r="M644" s="198"/>
      <c r="N644" s="198"/>
      <c r="O644" s="198"/>
      <c r="P644" s="198"/>
      <c r="Q644" s="198"/>
      <c r="R644" s="198"/>
      <c r="S644" s="198"/>
      <c r="T644" s="198"/>
      <c r="U644" s="198"/>
      <c r="V644" s="198"/>
      <c r="W644" s="198"/>
      <c r="X644" s="198"/>
      <c r="Y644" s="198"/>
      <c r="Z644" s="198"/>
    </row>
    <row r="645" spans="1:26">
      <c r="A645" s="198"/>
      <c r="B645" s="943"/>
      <c r="C645" s="944"/>
      <c r="D645" s="923"/>
      <c r="E645" s="944"/>
      <c r="F645" s="200"/>
      <c r="G645" s="198"/>
      <c r="H645" s="198"/>
      <c r="I645" s="198"/>
      <c r="J645" s="198"/>
      <c r="K645" s="198"/>
      <c r="L645" s="198"/>
      <c r="M645" s="198"/>
      <c r="N645" s="198"/>
      <c r="O645" s="198"/>
      <c r="P645" s="198"/>
      <c r="Q645" s="198"/>
      <c r="R645" s="198"/>
      <c r="S645" s="198"/>
      <c r="T645" s="198"/>
      <c r="U645" s="198"/>
      <c r="V645" s="198"/>
      <c r="W645" s="198"/>
      <c r="X645" s="198"/>
      <c r="Y645" s="198"/>
      <c r="Z645" s="198"/>
    </row>
    <row r="646" spans="1:26">
      <c r="A646" s="198"/>
      <c r="B646" s="943"/>
      <c r="C646" s="944"/>
      <c r="D646" s="923"/>
      <c r="E646" s="944"/>
      <c r="F646" s="200"/>
      <c r="G646" s="198"/>
      <c r="H646" s="198"/>
      <c r="I646" s="198"/>
      <c r="J646" s="198"/>
      <c r="K646" s="198"/>
      <c r="L646" s="198"/>
      <c r="M646" s="198"/>
      <c r="N646" s="198"/>
      <c r="O646" s="198"/>
      <c r="P646" s="198"/>
      <c r="Q646" s="198"/>
      <c r="R646" s="198"/>
      <c r="S646" s="198"/>
      <c r="T646" s="198"/>
      <c r="U646" s="198"/>
      <c r="V646" s="198"/>
      <c r="W646" s="198"/>
      <c r="X646" s="198"/>
      <c r="Y646" s="198"/>
      <c r="Z646" s="198"/>
    </row>
    <row r="647" spans="1:26">
      <c r="A647" s="198"/>
      <c r="B647" s="943"/>
      <c r="C647" s="944"/>
      <c r="D647" s="923"/>
      <c r="E647" s="944"/>
      <c r="F647" s="200"/>
      <c r="G647" s="198"/>
      <c r="H647" s="198"/>
      <c r="I647" s="198"/>
      <c r="J647" s="198"/>
      <c r="K647" s="198"/>
      <c r="L647" s="198"/>
      <c r="M647" s="198"/>
      <c r="N647" s="198"/>
      <c r="O647" s="198"/>
      <c r="P647" s="198"/>
      <c r="Q647" s="198"/>
      <c r="R647" s="198"/>
      <c r="S647" s="198"/>
      <c r="T647" s="198"/>
      <c r="U647" s="198"/>
      <c r="V647" s="198"/>
      <c r="W647" s="198"/>
      <c r="X647" s="198"/>
      <c r="Y647" s="198"/>
      <c r="Z647" s="198"/>
    </row>
    <row r="648" spans="1:26">
      <c r="A648" s="198"/>
      <c r="B648" s="943"/>
      <c r="C648" s="944"/>
      <c r="D648" s="923"/>
      <c r="E648" s="944"/>
      <c r="F648" s="200"/>
      <c r="G648" s="198"/>
      <c r="H648" s="198"/>
      <c r="I648" s="198"/>
      <c r="J648" s="198"/>
      <c r="K648" s="198"/>
      <c r="L648" s="198"/>
      <c r="M648" s="198"/>
      <c r="N648" s="198"/>
      <c r="O648" s="198"/>
      <c r="P648" s="198"/>
      <c r="Q648" s="198"/>
      <c r="R648" s="198"/>
      <c r="S648" s="198"/>
      <c r="T648" s="198"/>
      <c r="U648" s="198"/>
      <c r="V648" s="198"/>
      <c r="W648" s="198"/>
      <c r="X648" s="198"/>
      <c r="Y648" s="198"/>
      <c r="Z648" s="198"/>
    </row>
    <row r="649" spans="1:26">
      <c r="A649" s="198"/>
      <c r="B649" s="943"/>
      <c r="C649" s="944"/>
      <c r="D649" s="923"/>
      <c r="E649" s="944"/>
      <c r="F649" s="200"/>
      <c r="G649" s="198"/>
      <c r="H649" s="198"/>
      <c r="I649" s="198"/>
      <c r="J649" s="198"/>
      <c r="K649" s="198"/>
      <c r="L649" s="198"/>
      <c r="M649" s="198"/>
      <c r="N649" s="198"/>
      <c r="O649" s="198"/>
      <c r="P649" s="198"/>
      <c r="Q649" s="198"/>
      <c r="R649" s="198"/>
      <c r="S649" s="198"/>
      <c r="T649" s="198"/>
      <c r="U649" s="198"/>
      <c r="V649" s="198"/>
      <c r="W649" s="198"/>
      <c r="X649" s="198"/>
      <c r="Y649" s="198"/>
      <c r="Z649" s="198"/>
    </row>
    <row r="650" spans="1:26">
      <c r="A650" s="198"/>
      <c r="B650" s="943"/>
      <c r="C650" s="944"/>
      <c r="D650" s="923"/>
      <c r="E650" s="944"/>
      <c r="F650" s="200"/>
      <c r="G650" s="198"/>
      <c r="H650" s="198"/>
      <c r="I650" s="198"/>
      <c r="J650" s="198"/>
      <c r="K650" s="198"/>
      <c r="L650" s="198"/>
      <c r="M650" s="198"/>
      <c r="N650" s="198"/>
      <c r="O650" s="198"/>
      <c r="P650" s="198"/>
      <c r="Q650" s="198"/>
      <c r="R650" s="198"/>
      <c r="S650" s="198"/>
      <c r="T650" s="198"/>
      <c r="U650" s="198"/>
      <c r="V650" s="198"/>
      <c r="W650" s="198"/>
      <c r="X650" s="198"/>
      <c r="Y650" s="198"/>
      <c r="Z650" s="198"/>
    </row>
    <row r="651" spans="1:26">
      <c r="A651" s="198"/>
      <c r="B651" s="943"/>
      <c r="C651" s="944"/>
      <c r="D651" s="923"/>
      <c r="E651" s="944"/>
      <c r="F651" s="200"/>
      <c r="G651" s="198"/>
      <c r="H651" s="198"/>
      <c r="I651" s="198"/>
      <c r="J651" s="198"/>
      <c r="K651" s="198"/>
      <c r="L651" s="198"/>
      <c r="M651" s="198"/>
      <c r="N651" s="198"/>
      <c r="O651" s="198"/>
      <c r="P651" s="198"/>
      <c r="Q651" s="198"/>
      <c r="R651" s="198"/>
      <c r="S651" s="198"/>
      <c r="T651" s="198"/>
      <c r="U651" s="198"/>
      <c r="V651" s="198"/>
      <c r="W651" s="198"/>
      <c r="X651" s="198"/>
      <c r="Y651" s="198"/>
      <c r="Z651" s="198"/>
    </row>
    <row r="652" spans="1:26">
      <c r="A652" s="198"/>
      <c r="B652" s="943"/>
      <c r="C652" s="944"/>
      <c r="D652" s="923"/>
      <c r="E652" s="944"/>
      <c r="F652" s="200"/>
      <c r="G652" s="198"/>
      <c r="H652" s="198"/>
      <c r="I652" s="198"/>
      <c r="J652" s="198"/>
      <c r="K652" s="198"/>
      <c r="L652" s="198"/>
      <c r="M652" s="198"/>
      <c r="N652" s="198"/>
      <c r="O652" s="198"/>
      <c r="P652" s="198"/>
      <c r="Q652" s="198"/>
      <c r="R652" s="198"/>
      <c r="S652" s="198"/>
      <c r="T652" s="198"/>
      <c r="U652" s="198"/>
      <c r="V652" s="198"/>
      <c r="W652" s="198"/>
      <c r="X652" s="198"/>
      <c r="Y652" s="198"/>
      <c r="Z652" s="198"/>
    </row>
    <row r="653" spans="1:26">
      <c r="A653" s="198"/>
      <c r="B653" s="943"/>
      <c r="C653" s="944"/>
      <c r="D653" s="923"/>
      <c r="E653" s="944"/>
      <c r="F653" s="200"/>
      <c r="G653" s="198"/>
      <c r="H653" s="198"/>
      <c r="I653" s="198"/>
      <c r="J653" s="198"/>
      <c r="K653" s="198"/>
      <c r="L653" s="198"/>
      <c r="M653" s="198"/>
      <c r="N653" s="198"/>
      <c r="O653" s="198"/>
      <c r="P653" s="198"/>
      <c r="Q653" s="198"/>
      <c r="R653" s="198"/>
      <c r="S653" s="198"/>
      <c r="T653" s="198"/>
      <c r="U653" s="198"/>
      <c r="V653" s="198"/>
      <c r="W653" s="198"/>
      <c r="X653" s="198"/>
      <c r="Y653" s="198"/>
      <c r="Z653" s="198"/>
    </row>
    <row r="654" spans="1:26">
      <c r="A654" s="198"/>
      <c r="B654" s="943"/>
      <c r="C654" s="944"/>
      <c r="D654" s="923"/>
      <c r="E654" s="944"/>
      <c r="F654" s="200"/>
      <c r="G654" s="198"/>
      <c r="H654" s="198"/>
      <c r="I654" s="198"/>
      <c r="J654" s="198"/>
      <c r="K654" s="198"/>
      <c r="L654" s="198"/>
      <c r="M654" s="198"/>
      <c r="N654" s="198"/>
      <c r="O654" s="198"/>
      <c r="P654" s="198"/>
      <c r="Q654" s="198"/>
      <c r="R654" s="198"/>
      <c r="S654" s="198"/>
      <c r="T654" s="198"/>
      <c r="U654" s="198"/>
      <c r="V654" s="198"/>
      <c r="W654" s="198"/>
      <c r="X654" s="198"/>
      <c r="Y654" s="198"/>
      <c r="Z654" s="198"/>
    </row>
    <row r="655" spans="1:26">
      <c r="A655" s="198"/>
      <c r="B655" s="943"/>
      <c r="C655" s="944"/>
      <c r="D655" s="923"/>
      <c r="E655" s="944"/>
      <c r="F655" s="200"/>
      <c r="G655" s="198"/>
      <c r="H655" s="198"/>
      <c r="I655" s="198"/>
      <c r="J655" s="198"/>
      <c r="K655" s="198"/>
      <c r="L655" s="198"/>
      <c r="M655" s="198"/>
      <c r="N655" s="198"/>
      <c r="O655" s="198"/>
      <c r="P655" s="198"/>
      <c r="Q655" s="198"/>
      <c r="R655" s="198"/>
      <c r="S655" s="198"/>
      <c r="T655" s="198"/>
      <c r="U655" s="198"/>
      <c r="V655" s="198"/>
      <c r="W655" s="198"/>
      <c r="X655" s="198"/>
      <c r="Y655" s="198"/>
      <c r="Z655" s="198"/>
    </row>
    <row r="656" spans="1:26">
      <c r="A656" s="198"/>
      <c r="B656" s="943"/>
      <c r="C656" s="944"/>
      <c r="D656" s="923"/>
      <c r="E656" s="944"/>
      <c r="F656" s="200"/>
      <c r="G656" s="198"/>
      <c r="H656" s="198"/>
      <c r="I656" s="198"/>
      <c r="J656" s="198"/>
      <c r="K656" s="198"/>
      <c r="L656" s="198"/>
      <c r="M656" s="198"/>
      <c r="N656" s="198"/>
      <c r="O656" s="198"/>
      <c r="P656" s="198"/>
      <c r="Q656" s="198"/>
      <c r="R656" s="198"/>
      <c r="S656" s="198"/>
      <c r="T656" s="198"/>
      <c r="U656" s="198"/>
      <c r="V656" s="198"/>
      <c r="W656" s="198"/>
      <c r="X656" s="198"/>
      <c r="Y656" s="198"/>
      <c r="Z656" s="198"/>
    </row>
    <row r="657" spans="1:26">
      <c r="A657" s="198"/>
      <c r="B657" s="943"/>
      <c r="C657" s="944"/>
      <c r="D657" s="923"/>
      <c r="E657" s="944"/>
      <c r="F657" s="200"/>
      <c r="G657" s="198"/>
      <c r="H657" s="198"/>
      <c r="I657" s="198"/>
      <c r="J657" s="198"/>
      <c r="K657" s="198"/>
      <c r="L657" s="198"/>
      <c r="M657" s="198"/>
      <c r="N657" s="198"/>
      <c r="O657" s="198"/>
      <c r="P657" s="198"/>
      <c r="Q657" s="198"/>
      <c r="R657" s="198"/>
      <c r="S657" s="198"/>
      <c r="T657" s="198"/>
      <c r="U657" s="198"/>
      <c r="V657" s="198"/>
      <c r="W657" s="198"/>
      <c r="X657" s="198"/>
      <c r="Y657" s="198"/>
      <c r="Z657" s="198"/>
    </row>
    <row r="658" spans="1:26">
      <c r="A658" s="198"/>
      <c r="B658" s="943"/>
      <c r="C658" s="944"/>
      <c r="D658" s="923"/>
      <c r="E658" s="944"/>
      <c r="F658" s="200"/>
      <c r="G658" s="198"/>
      <c r="H658" s="198"/>
      <c r="I658" s="198"/>
      <c r="J658" s="198"/>
      <c r="K658" s="198"/>
      <c r="L658" s="198"/>
      <c r="M658" s="198"/>
      <c r="N658" s="198"/>
      <c r="O658" s="198"/>
      <c r="P658" s="198"/>
      <c r="Q658" s="198"/>
      <c r="R658" s="198"/>
      <c r="S658" s="198"/>
      <c r="T658" s="198"/>
      <c r="U658" s="198"/>
      <c r="V658" s="198"/>
      <c r="W658" s="198"/>
      <c r="X658" s="198"/>
      <c r="Y658" s="198"/>
      <c r="Z658" s="198"/>
    </row>
    <row r="659" spans="1:26">
      <c r="A659" s="198"/>
      <c r="B659" s="943"/>
      <c r="C659" s="944"/>
      <c r="D659" s="923"/>
      <c r="E659" s="944"/>
      <c r="F659" s="200"/>
      <c r="G659" s="198"/>
      <c r="H659" s="198"/>
      <c r="I659" s="198"/>
      <c r="J659" s="198"/>
      <c r="K659" s="198"/>
      <c r="L659" s="198"/>
      <c r="M659" s="198"/>
      <c r="N659" s="198"/>
      <c r="O659" s="198"/>
      <c r="P659" s="198"/>
      <c r="Q659" s="198"/>
      <c r="R659" s="198"/>
      <c r="S659" s="198"/>
      <c r="T659" s="198"/>
      <c r="U659" s="198"/>
      <c r="V659" s="198"/>
      <c r="W659" s="198"/>
      <c r="X659" s="198"/>
      <c r="Y659" s="198"/>
      <c r="Z659" s="198"/>
    </row>
    <row r="660" spans="1:26">
      <c r="A660" s="198"/>
      <c r="B660" s="943"/>
      <c r="C660" s="944"/>
      <c r="D660" s="923"/>
      <c r="E660" s="944"/>
      <c r="F660" s="200"/>
      <c r="G660" s="198"/>
      <c r="H660" s="198"/>
      <c r="I660" s="198"/>
      <c r="J660" s="198"/>
      <c r="K660" s="198"/>
      <c r="L660" s="198"/>
      <c r="M660" s="198"/>
      <c r="N660" s="198"/>
      <c r="O660" s="198"/>
      <c r="P660" s="198"/>
      <c r="Q660" s="198"/>
      <c r="R660" s="198"/>
      <c r="S660" s="198"/>
      <c r="T660" s="198"/>
      <c r="U660" s="198"/>
      <c r="V660" s="198"/>
      <c r="W660" s="198"/>
      <c r="X660" s="198"/>
      <c r="Y660" s="198"/>
      <c r="Z660" s="198"/>
    </row>
    <row r="661" spans="1:26">
      <c r="A661" s="198"/>
      <c r="B661" s="943"/>
      <c r="C661" s="944"/>
      <c r="D661" s="923"/>
      <c r="E661" s="944"/>
      <c r="F661" s="200"/>
      <c r="G661" s="198"/>
      <c r="H661" s="198"/>
      <c r="I661" s="198"/>
      <c r="J661" s="198"/>
      <c r="K661" s="198"/>
      <c r="L661" s="198"/>
      <c r="M661" s="198"/>
      <c r="N661" s="198"/>
      <c r="O661" s="198"/>
      <c r="P661" s="198"/>
      <c r="Q661" s="198"/>
      <c r="R661" s="198"/>
      <c r="S661" s="198"/>
      <c r="T661" s="198"/>
      <c r="U661" s="198"/>
      <c r="V661" s="198"/>
      <c r="W661" s="198"/>
      <c r="X661" s="198"/>
      <c r="Y661" s="198"/>
      <c r="Z661" s="198"/>
    </row>
    <row r="662" spans="1:26">
      <c r="A662" s="198"/>
      <c r="B662" s="943"/>
      <c r="C662" s="944"/>
      <c r="D662" s="923"/>
      <c r="E662" s="944"/>
      <c r="F662" s="200"/>
      <c r="G662" s="198"/>
      <c r="H662" s="198"/>
      <c r="I662" s="198"/>
      <c r="J662" s="198"/>
      <c r="K662" s="198"/>
      <c r="L662" s="198"/>
      <c r="M662" s="198"/>
      <c r="N662" s="198"/>
      <c r="O662" s="198"/>
      <c r="P662" s="198"/>
      <c r="Q662" s="198"/>
      <c r="R662" s="198"/>
      <c r="S662" s="198"/>
      <c r="T662" s="198"/>
      <c r="U662" s="198"/>
      <c r="V662" s="198"/>
      <c r="W662" s="198"/>
      <c r="X662" s="198"/>
      <c r="Y662" s="198"/>
      <c r="Z662" s="198"/>
    </row>
    <row r="663" spans="1:26">
      <c r="A663" s="198"/>
      <c r="B663" s="943"/>
      <c r="C663" s="944"/>
      <c r="D663" s="923"/>
      <c r="E663" s="944"/>
      <c r="F663" s="200"/>
      <c r="G663" s="198"/>
      <c r="H663" s="198"/>
      <c r="I663" s="198"/>
      <c r="J663" s="198"/>
      <c r="K663" s="198"/>
      <c r="L663" s="198"/>
      <c r="M663" s="198"/>
      <c r="N663" s="198"/>
      <c r="O663" s="198"/>
      <c r="P663" s="198"/>
      <c r="Q663" s="198"/>
      <c r="R663" s="198"/>
      <c r="S663" s="198"/>
      <c r="T663" s="198"/>
      <c r="U663" s="198"/>
      <c r="V663" s="198"/>
      <c r="W663" s="198"/>
      <c r="X663" s="198"/>
      <c r="Y663" s="198"/>
      <c r="Z663" s="198"/>
    </row>
    <row r="664" spans="1:26">
      <c r="A664" s="198"/>
      <c r="B664" s="943"/>
      <c r="C664" s="944"/>
      <c r="D664" s="923"/>
      <c r="E664" s="944"/>
      <c r="F664" s="200"/>
      <c r="G664" s="198"/>
      <c r="H664" s="198"/>
      <c r="I664" s="198"/>
      <c r="J664" s="198"/>
      <c r="K664" s="198"/>
      <c r="L664" s="198"/>
      <c r="M664" s="198"/>
      <c r="N664" s="198"/>
      <c r="O664" s="198"/>
      <c r="P664" s="198"/>
      <c r="Q664" s="198"/>
      <c r="R664" s="198"/>
      <c r="S664" s="198"/>
      <c r="T664" s="198"/>
      <c r="U664" s="198"/>
      <c r="V664" s="198"/>
      <c r="W664" s="198"/>
      <c r="X664" s="198"/>
      <c r="Y664" s="198"/>
      <c r="Z664" s="198"/>
    </row>
    <row r="665" spans="1:26">
      <c r="A665" s="198"/>
      <c r="B665" s="943"/>
      <c r="C665" s="944"/>
      <c r="D665" s="923"/>
      <c r="E665" s="944"/>
      <c r="F665" s="200"/>
      <c r="G665" s="198"/>
      <c r="H665" s="198"/>
      <c r="I665" s="198"/>
      <c r="J665" s="198"/>
      <c r="K665" s="198"/>
      <c r="L665" s="198"/>
      <c r="M665" s="198"/>
      <c r="N665" s="198"/>
      <c r="O665" s="198"/>
      <c r="P665" s="198"/>
      <c r="Q665" s="198"/>
      <c r="R665" s="198"/>
      <c r="S665" s="198"/>
      <c r="T665" s="198"/>
      <c r="U665" s="198"/>
      <c r="V665" s="198"/>
      <c r="W665" s="198"/>
      <c r="X665" s="198"/>
      <c r="Y665" s="198"/>
      <c r="Z665" s="198"/>
    </row>
    <row r="666" spans="1:26">
      <c r="A666" s="198"/>
      <c r="B666" s="943"/>
      <c r="C666" s="944"/>
      <c r="D666" s="923"/>
      <c r="E666" s="944"/>
      <c r="F666" s="200"/>
      <c r="G666" s="198"/>
      <c r="H666" s="198"/>
      <c r="I666" s="198"/>
      <c r="J666" s="198"/>
      <c r="K666" s="198"/>
      <c r="L666" s="198"/>
      <c r="M666" s="198"/>
      <c r="N666" s="198"/>
      <c r="O666" s="198"/>
      <c r="P666" s="198"/>
      <c r="Q666" s="198"/>
      <c r="R666" s="198"/>
      <c r="S666" s="198"/>
      <c r="T666" s="198"/>
      <c r="U666" s="198"/>
      <c r="V666" s="198"/>
      <c r="W666" s="198"/>
      <c r="X666" s="198"/>
      <c r="Y666" s="198"/>
      <c r="Z666" s="198"/>
    </row>
    <row r="667" spans="1:26">
      <c r="A667" s="198"/>
      <c r="B667" s="943"/>
      <c r="C667" s="944"/>
      <c r="D667" s="923"/>
      <c r="E667" s="944"/>
      <c r="F667" s="200"/>
      <c r="G667" s="198"/>
      <c r="H667" s="198"/>
      <c r="I667" s="198"/>
      <c r="J667" s="198"/>
      <c r="K667" s="198"/>
      <c r="L667" s="198"/>
      <c r="M667" s="198"/>
      <c r="N667" s="198"/>
      <c r="O667" s="198"/>
      <c r="P667" s="198"/>
      <c r="Q667" s="198"/>
      <c r="R667" s="198"/>
      <c r="S667" s="198"/>
      <c r="T667" s="198"/>
      <c r="U667" s="198"/>
      <c r="V667" s="198"/>
      <c r="W667" s="198"/>
      <c r="X667" s="198"/>
      <c r="Y667" s="198"/>
      <c r="Z667" s="198"/>
    </row>
    <row r="668" spans="1:26">
      <c r="A668" s="198"/>
      <c r="B668" s="943"/>
      <c r="C668" s="944"/>
      <c r="D668" s="923"/>
      <c r="E668" s="944"/>
      <c r="F668" s="200"/>
      <c r="G668" s="198"/>
      <c r="H668" s="198"/>
      <c r="I668" s="198"/>
      <c r="J668" s="198"/>
      <c r="K668" s="198"/>
      <c r="L668" s="198"/>
      <c r="M668" s="198"/>
      <c r="N668" s="198"/>
      <c r="O668" s="198"/>
      <c r="P668" s="198"/>
      <c r="Q668" s="198"/>
      <c r="R668" s="198"/>
      <c r="S668" s="198"/>
      <c r="T668" s="198"/>
      <c r="U668" s="198"/>
      <c r="V668" s="198"/>
      <c r="W668" s="198"/>
      <c r="X668" s="198"/>
      <c r="Y668" s="198"/>
      <c r="Z668" s="198"/>
    </row>
    <row r="669" spans="1:26">
      <c r="A669" s="198"/>
      <c r="B669" s="943"/>
      <c r="C669" s="944"/>
      <c r="D669" s="923"/>
      <c r="E669" s="944"/>
      <c r="F669" s="200"/>
      <c r="G669" s="198"/>
      <c r="H669" s="198"/>
      <c r="I669" s="198"/>
      <c r="J669" s="198"/>
      <c r="K669" s="198"/>
      <c r="L669" s="198"/>
      <c r="M669" s="198"/>
      <c r="N669" s="198"/>
      <c r="O669" s="198"/>
      <c r="P669" s="198"/>
      <c r="Q669" s="198"/>
      <c r="R669" s="198"/>
      <c r="S669" s="198"/>
      <c r="T669" s="198"/>
      <c r="U669" s="198"/>
      <c r="V669" s="198"/>
      <c r="W669" s="198"/>
      <c r="X669" s="198"/>
      <c r="Y669" s="198"/>
      <c r="Z669" s="198"/>
    </row>
    <row r="670" spans="1:26">
      <c r="A670" s="198"/>
      <c r="B670" s="943"/>
      <c r="C670" s="944"/>
      <c r="D670" s="923"/>
      <c r="E670" s="944"/>
      <c r="F670" s="200"/>
      <c r="G670" s="198"/>
      <c r="H670" s="198"/>
      <c r="I670" s="198"/>
      <c r="J670" s="198"/>
      <c r="K670" s="198"/>
      <c r="L670" s="198"/>
      <c r="M670" s="198"/>
      <c r="N670" s="198"/>
      <c r="O670" s="198"/>
      <c r="P670" s="198"/>
      <c r="Q670" s="198"/>
      <c r="R670" s="198"/>
      <c r="S670" s="198"/>
      <c r="T670" s="198"/>
      <c r="U670" s="198"/>
      <c r="V670" s="198"/>
      <c r="W670" s="198"/>
      <c r="X670" s="198"/>
      <c r="Y670" s="198"/>
      <c r="Z670" s="198"/>
    </row>
    <row r="671" spans="1:26">
      <c r="A671" s="198"/>
      <c r="B671" s="943"/>
      <c r="C671" s="944"/>
      <c r="D671" s="923"/>
      <c r="E671" s="944"/>
      <c r="F671" s="200"/>
      <c r="G671" s="198"/>
      <c r="H671" s="198"/>
      <c r="I671" s="198"/>
      <c r="J671" s="198"/>
      <c r="K671" s="198"/>
      <c r="L671" s="198"/>
      <c r="M671" s="198"/>
      <c r="N671" s="198"/>
      <c r="O671" s="198"/>
      <c r="P671" s="198"/>
      <c r="Q671" s="198"/>
      <c r="R671" s="198"/>
      <c r="S671" s="198"/>
      <c r="T671" s="198"/>
      <c r="U671" s="198"/>
      <c r="V671" s="198"/>
      <c r="W671" s="198"/>
      <c r="X671" s="198"/>
      <c r="Y671" s="198"/>
      <c r="Z671" s="198"/>
    </row>
    <row r="672" spans="1:26">
      <c r="A672" s="198"/>
      <c r="B672" s="943"/>
      <c r="C672" s="944"/>
      <c r="D672" s="923"/>
      <c r="E672" s="944"/>
      <c r="F672" s="200"/>
      <c r="G672" s="198"/>
      <c r="H672" s="198"/>
      <c r="I672" s="198"/>
      <c r="J672" s="198"/>
      <c r="K672" s="198"/>
      <c r="L672" s="198"/>
      <c r="M672" s="198"/>
      <c r="N672" s="198"/>
      <c r="O672" s="198"/>
      <c r="P672" s="198"/>
      <c r="Q672" s="198"/>
      <c r="R672" s="198"/>
      <c r="S672" s="198"/>
      <c r="T672" s="198"/>
      <c r="U672" s="198"/>
      <c r="V672" s="198"/>
      <c r="W672" s="198"/>
      <c r="X672" s="198"/>
      <c r="Y672" s="198"/>
      <c r="Z672" s="198"/>
    </row>
    <row r="673" spans="1:26">
      <c r="A673" s="198"/>
      <c r="B673" s="943"/>
      <c r="C673" s="944"/>
      <c r="D673" s="923"/>
      <c r="E673" s="944"/>
      <c r="F673" s="200"/>
      <c r="G673" s="198"/>
      <c r="H673" s="198"/>
      <c r="I673" s="198"/>
      <c r="J673" s="198"/>
      <c r="K673" s="198"/>
      <c r="L673" s="198"/>
      <c r="M673" s="198"/>
      <c r="N673" s="198"/>
      <c r="O673" s="198"/>
      <c r="P673" s="198"/>
      <c r="Q673" s="198"/>
      <c r="R673" s="198"/>
      <c r="S673" s="198"/>
      <c r="T673" s="198"/>
      <c r="U673" s="198"/>
      <c r="V673" s="198"/>
      <c r="W673" s="198"/>
      <c r="X673" s="198"/>
      <c r="Y673" s="198"/>
      <c r="Z673" s="198"/>
    </row>
    <row r="674" spans="1:26">
      <c r="A674" s="198"/>
      <c r="B674" s="943"/>
      <c r="C674" s="944"/>
      <c r="D674" s="923"/>
      <c r="E674" s="944"/>
      <c r="F674" s="200"/>
      <c r="G674" s="198"/>
      <c r="H674" s="198"/>
      <c r="I674" s="198"/>
      <c r="J674" s="198"/>
      <c r="K674" s="198"/>
      <c r="L674" s="198"/>
      <c r="M674" s="198"/>
      <c r="N674" s="198"/>
      <c r="O674" s="198"/>
      <c r="P674" s="198"/>
      <c r="Q674" s="198"/>
      <c r="R674" s="198"/>
      <c r="S674" s="198"/>
      <c r="T674" s="198"/>
      <c r="U674" s="198"/>
      <c r="V674" s="198"/>
      <c r="W674" s="198"/>
      <c r="X674" s="198"/>
      <c r="Y674" s="198"/>
      <c r="Z674" s="198"/>
    </row>
    <row r="675" spans="1:26">
      <c r="A675" s="198"/>
      <c r="B675" s="943"/>
      <c r="C675" s="944"/>
      <c r="D675" s="923"/>
      <c r="E675" s="944"/>
      <c r="F675" s="200"/>
      <c r="G675" s="198"/>
      <c r="H675" s="198"/>
      <c r="I675" s="198"/>
      <c r="J675" s="198"/>
      <c r="K675" s="198"/>
      <c r="L675" s="198"/>
      <c r="M675" s="198"/>
      <c r="N675" s="198"/>
      <c r="O675" s="198"/>
      <c r="P675" s="198"/>
      <c r="Q675" s="198"/>
      <c r="R675" s="198"/>
      <c r="S675" s="198"/>
      <c r="T675" s="198"/>
      <c r="U675" s="198"/>
      <c r="V675" s="198"/>
      <c r="W675" s="198"/>
      <c r="X675" s="198"/>
      <c r="Y675" s="198"/>
      <c r="Z675" s="198"/>
    </row>
    <row r="676" spans="1:26">
      <c r="A676" s="198"/>
      <c r="B676" s="943"/>
      <c r="C676" s="944"/>
      <c r="D676" s="923"/>
      <c r="E676" s="944"/>
      <c r="F676" s="200"/>
      <c r="G676" s="198"/>
      <c r="H676" s="198"/>
      <c r="I676" s="198"/>
      <c r="J676" s="198"/>
      <c r="K676" s="198"/>
      <c r="L676" s="198"/>
      <c r="M676" s="198"/>
      <c r="N676" s="198"/>
      <c r="O676" s="198"/>
      <c r="P676" s="198"/>
      <c r="Q676" s="198"/>
      <c r="R676" s="198"/>
      <c r="S676" s="198"/>
      <c r="T676" s="198"/>
      <c r="U676" s="198"/>
      <c r="V676" s="198"/>
      <c r="W676" s="198"/>
      <c r="X676" s="198"/>
      <c r="Y676" s="198"/>
      <c r="Z676" s="198"/>
    </row>
    <row r="677" spans="1:26">
      <c r="A677" s="198"/>
      <c r="B677" s="943"/>
      <c r="C677" s="944"/>
      <c r="D677" s="923"/>
      <c r="E677" s="944"/>
      <c r="F677" s="200"/>
      <c r="G677" s="198"/>
      <c r="H677" s="198"/>
      <c r="I677" s="198"/>
      <c r="J677" s="198"/>
      <c r="K677" s="198"/>
      <c r="L677" s="198"/>
      <c r="M677" s="198"/>
      <c r="N677" s="198"/>
      <c r="O677" s="198"/>
      <c r="P677" s="198"/>
      <c r="Q677" s="198"/>
      <c r="R677" s="198"/>
      <c r="S677" s="198"/>
      <c r="T677" s="198"/>
      <c r="U677" s="198"/>
      <c r="V677" s="198"/>
      <c r="W677" s="198"/>
      <c r="X677" s="198"/>
      <c r="Y677" s="198"/>
      <c r="Z677" s="198"/>
    </row>
    <row r="678" spans="1:26">
      <c r="A678" s="198"/>
      <c r="B678" s="943"/>
      <c r="C678" s="944"/>
      <c r="D678" s="923"/>
      <c r="E678" s="944"/>
      <c r="F678" s="200"/>
      <c r="G678" s="198"/>
      <c r="H678" s="198"/>
      <c r="I678" s="198"/>
      <c r="J678" s="198"/>
      <c r="K678" s="198"/>
      <c r="L678" s="198"/>
      <c r="M678" s="198"/>
      <c r="N678" s="198"/>
      <c r="O678" s="198"/>
      <c r="P678" s="198"/>
      <c r="Q678" s="198"/>
      <c r="R678" s="198"/>
      <c r="S678" s="198"/>
      <c r="T678" s="198"/>
      <c r="U678" s="198"/>
      <c r="V678" s="198"/>
      <c r="W678" s="198"/>
      <c r="X678" s="198"/>
      <c r="Y678" s="198"/>
      <c r="Z678" s="198"/>
    </row>
    <row r="679" spans="1:26">
      <c r="A679" s="198"/>
      <c r="B679" s="943"/>
      <c r="C679" s="944"/>
      <c r="D679" s="923"/>
      <c r="E679" s="944"/>
      <c r="F679" s="200"/>
      <c r="G679" s="198"/>
      <c r="H679" s="198"/>
      <c r="I679" s="198"/>
      <c r="J679" s="198"/>
      <c r="K679" s="198"/>
      <c r="L679" s="198"/>
      <c r="M679" s="198"/>
      <c r="N679" s="198"/>
      <c r="O679" s="198"/>
      <c r="P679" s="198"/>
      <c r="Q679" s="198"/>
      <c r="R679" s="198"/>
      <c r="S679" s="198"/>
      <c r="T679" s="198"/>
      <c r="U679" s="198"/>
      <c r="V679" s="198"/>
      <c r="W679" s="198"/>
      <c r="X679" s="198"/>
      <c r="Y679" s="198"/>
      <c r="Z679" s="198"/>
    </row>
    <row r="680" spans="1:26">
      <c r="A680" s="198"/>
      <c r="B680" s="943"/>
      <c r="C680" s="944"/>
      <c r="D680" s="923"/>
      <c r="E680" s="944"/>
      <c r="F680" s="200"/>
      <c r="G680" s="198"/>
      <c r="H680" s="198"/>
      <c r="I680" s="198"/>
      <c r="J680" s="198"/>
      <c r="K680" s="198"/>
      <c r="L680" s="198"/>
      <c r="M680" s="198"/>
      <c r="N680" s="198"/>
      <c r="O680" s="198"/>
      <c r="P680" s="198"/>
      <c r="Q680" s="198"/>
      <c r="R680" s="198"/>
      <c r="S680" s="198"/>
      <c r="T680" s="198"/>
      <c r="U680" s="198"/>
      <c r="V680" s="198"/>
      <c r="W680" s="198"/>
      <c r="X680" s="198"/>
      <c r="Y680" s="198"/>
      <c r="Z680" s="198"/>
    </row>
    <row r="681" spans="1:26">
      <c r="A681" s="198"/>
      <c r="B681" s="943"/>
      <c r="C681" s="944"/>
      <c r="D681" s="923"/>
      <c r="E681" s="944"/>
      <c r="F681" s="200"/>
      <c r="G681" s="198"/>
      <c r="H681" s="198"/>
      <c r="I681" s="198"/>
      <c r="J681" s="198"/>
      <c r="K681" s="198"/>
      <c r="L681" s="198"/>
      <c r="M681" s="198"/>
      <c r="N681" s="198"/>
      <c r="O681" s="198"/>
      <c r="P681" s="198"/>
      <c r="Q681" s="198"/>
      <c r="R681" s="198"/>
      <c r="S681" s="198"/>
      <c r="T681" s="198"/>
      <c r="U681" s="198"/>
      <c r="V681" s="198"/>
      <c r="W681" s="198"/>
      <c r="X681" s="198"/>
      <c r="Y681" s="198"/>
      <c r="Z681" s="198"/>
    </row>
    <row r="682" spans="1:26">
      <c r="A682" s="198"/>
      <c r="B682" s="943"/>
      <c r="C682" s="944"/>
      <c r="D682" s="923"/>
      <c r="E682" s="944"/>
      <c r="F682" s="200"/>
      <c r="G682" s="198"/>
      <c r="H682" s="198"/>
      <c r="I682" s="198"/>
      <c r="J682" s="198"/>
      <c r="K682" s="198"/>
      <c r="L682" s="198"/>
      <c r="M682" s="198"/>
      <c r="N682" s="198"/>
      <c r="O682" s="198"/>
      <c r="P682" s="198"/>
      <c r="Q682" s="198"/>
      <c r="R682" s="198"/>
      <c r="S682" s="198"/>
      <c r="T682" s="198"/>
      <c r="U682" s="198"/>
      <c r="V682" s="198"/>
      <c r="W682" s="198"/>
      <c r="X682" s="198"/>
      <c r="Y682" s="198"/>
      <c r="Z682" s="198"/>
    </row>
    <row r="683" spans="1:26">
      <c r="A683" s="198"/>
      <c r="B683" s="943"/>
      <c r="C683" s="944"/>
      <c r="D683" s="923"/>
      <c r="E683" s="944"/>
      <c r="F683" s="200"/>
      <c r="G683" s="198"/>
      <c r="H683" s="198"/>
      <c r="I683" s="198"/>
      <c r="J683" s="198"/>
      <c r="K683" s="198"/>
      <c r="L683" s="198"/>
      <c r="M683" s="198"/>
      <c r="N683" s="198"/>
      <c r="O683" s="198"/>
      <c r="P683" s="198"/>
      <c r="Q683" s="198"/>
      <c r="R683" s="198"/>
      <c r="S683" s="198"/>
      <c r="T683" s="198"/>
      <c r="U683" s="198"/>
      <c r="V683" s="198"/>
      <c r="W683" s="198"/>
      <c r="X683" s="198"/>
      <c r="Y683" s="198"/>
      <c r="Z683" s="198"/>
    </row>
    <row r="684" spans="1:26">
      <c r="A684" s="198"/>
      <c r="B684" s="943"/>
      <c r="C684" s="944"/>
      <c r="D684" s="923"/>
      <c r="E684" s="944"/>
      <c r="F684" s="200"/>
      <c r="G684" s="198"/>
      <c r="H684" s="198"/>
      <c r="I684" s="198"/>
      <c r="J684" s="198"/>
      <c r="K684" s="198"/>
      <c r="L684" s="198"/>
      <c r="M684" s="198"/>
      <c r="N684" s="198"/>
      <c r="O684" s="198"/>
      <c r="P684" s="198"/>
      <c r="Q684" s="198"/>
      <c r="R684" s="198"/>
      <c r="S684" s="198"/>
      <c r="T684" s="198"/>
      <c r="U684" s="198"/>
      <c r="V684" s="198"/>
      <c r="W684" s="198"/>
      <c r="X684" s="198"/>
      <c r="Y684" s="198"/>
      <c r="Z684" s="198"/>
    </row>
    <row r="685" spans="1:26">
      <c r="A685" s="198"/>
      <c r="B685" s="943"/>
      <c r="C685" s="944"/>
      <c r="D685" s="923"/>
      <c r="E685" s="944"/>
      <c r="F685" s="200"/>
      <c r="G685" s="198"/>
      <c r="H685" s="198"/>
      <c r="I685" s="198"/>
      <c r="J685" s="198"/>
      <c r="K685" s="198"/>
      <c r="L685" s="198"/>
      <c r="M685" s="198"/>
      <c r="N685" s="198"/>
      <c r="O685" s="198"/>
      <c r="P685" s="198"/>
      <c r="Q685" s="198"/>
      <c r="R685" s="198"/>
      <c r="S685" s="198"/>
      <c r="T685" s="198"/>
      <c r="U685" s="198"/>
      <c r="V685" s="198"/>
      <c r="W685" s="198"/>
      <c r="X685" s="198"/>
      <c r="Y685" s="198"/>
      <c r="Z685" s="198"/>
    </row>
    <row r="686" spans="1:26">
      <c r="A686" s="198"/>
      <c r="B686" s="943"/>
      <c r="C686" s="944"/>
      <c r="D686" s="923"/>
      <c r="E686" s="944"/>
      <c r="F686" s="200"/>
      <c r="G686" s="198"/>
      <c r="H686" s="198"/>
      <c r="I686" s="198"/>
      <c r="J686" s="198"/>
      <c r="K686" s="198"/>
      <c r="L686" s="198"/>
      <c r="M686" s="198"/>
      <c r="N686" s="198"/>
      <c r="O686" s="198"/>
      <c r="P686" s="198"/>
      <c r="Q686" s="198"/>
      <c r="R686" s="198"/>
      <c r="S686" s="198"/>
      <c r="T686" s="198"/>
      <c r="U686" s="198"/>
      <c r="V686" s="198"/>
      <c r="W686" s="198"/>
      <c r="X686" s="198"/>
      <c r="Y686" s="198"/>
      <c r="Z686" s="198"/>
    </row>
    <row r="687" spans="1:26">
      <c r="A687" s="198"/>
      <c r="B687" s="943"/>
      <c r="C687" s="944"/>
      <c r="D687" s="923"/>
      <c r="E687" s="944"/>
      <c r="F687" s="200"/>
      <c r="G687" s="198"/>
      <c r="H687" s="198"/>
      <c r="I687" s="198"/>
      <c r="J687" s="198"/>
      <c r="K687" s="198"/>
      <c r="L687" s="198"/>
      <c r="M687" s="198"/>
      <c r="N687" s="198"/>
      <c r="O687" s="198"/>
      <c r="P687" s="198"/>
      <c r="Q687" s="198"/>
      <c r="R687" s="198"/>
      <c r="S687" s="198"/>
      <c r="T687" s="198"/>
      <c r="U687" s="198"/>
      <c r="V687" s="198"/>
      <c r="W687" s="198"/>
      <c r="X687" s="198"/>
      <c r="Y687" s="198"/>
      <c r="Z687" s="198"/>
    </row>
    <row r="688" spans="1:26">
      <c r="A688" s="198"/>
      <c r="B688" s="943"/>
      <c r="C688" s="944"/>
      <c r="D688" s="923"/>
      <c r="E688" s="944"/>
      <c r="F688" s="200"/>
      <c r="G688" s="198"/>
      <c r="H688" s="198"/>
      <c r="I688" s="198"/>
      <c r="J688" s="198"/>
      <c r="K688" s="198"/>
      <c r="L688" s="198"/>
      <c r="M688" s="198"/>
      <c r="N688" s="198"/>
      <c r="O688" s="198"/>
      <c r="P688" s="198"/>
      <c r="Q688" s="198"/>
      <c r="R688" s="198"/>
      <c r="S688" s="198"/>
      <c r="T688" s="198"/>
      <c r="U688" s="198"/>
      <c r="V688" s="198"/>
      <c r="W688" s="198"/>
      <c r="X688" s="198"/>
      <c r="Y688" s="198"/>
      <c r="Z688" s="198"/>
    </row>
    <row r="689" spans="1:26">
      <c r="A689" s="198"/>
      <c r="B689" s="943"/>
      <c r="C689" s="944"/>
      <c r="D689" s="923"/>
      <c r="E689" s="944"/>
      <c r="F689" s="200"/>
      <c r="G689" s="198"/>
      <c r="H689" s="198"/>
      <c r="I689" s="198"/>
      <c r="J689" s="198"/>
      <c r="K689" s="198"/>
      <c r="L689" s="198"/>
      <c r="M689" s="198"/>
      <c r="N689" s="198"/>
      <c r="O689" s="198"/>
      <c r="P689" s="198"/>
      <c r="Q689" s="198"/>
      <c r="R689" s="198"/>
      <c r="S689" s="198"/>
      <c r="T689" s="198"/>
      <c r="U689" s="198"/>
      <c r="V689" s="198"/>
      <c r="W689" s="198"/>
      <c r="X689" s="198"/>
      <c r="Y689" s="198"/>
      <c r="Z689" s="198"/>
    </row>
    <row r="690" spans="1:26">
      <c r="A690" s="198"/>
      <c r="B690" s="943"/>
      <c r="C690" s="944"/>
      <c r="D690" s="923"/>
      <c r="E690" s="944"/>
      <c r="F690" s="200"/>
      <c r="G690" s="198"/>
      <c r="H690" s="198"/>
      <c r="I690" s="198"/>
      <c r="J690" s="198"/>
      <c r="K690" s="198"/>
      <c r="L690" s="198"/>
      <c r="M690" s="198"/>
      <c r="N690" s="198"/>
      <c r="O690" s="198"/>
      <c r="P690" s="198"/>
      <c r="Q690" s="198"/>
      <c r="R690" s="198"/>
      <c r="S690" s="198"/>
      <c r="T690" s="198"/>
      <c r="U690" s="198"/>
      <c r="V690" s="198"/>
      <c r="W690" s="198"/>
      <c r="X690" s="198"/>
      <c r="Y690" s="198"/>
      <c r="Z690" s="198"/>
    </row>
    <row r="691" spans="1:26">
      <c r="A691" s="198"/>
      <c r="B691" s="943"/>
      <c r="C691" s="944"/>
      <c r="D691" s="923"/>
      <c r="E691" s="944"/>
      <c r="F691" s="200"/>
      <c r="G691" s="198"/>
      <c r="H691" s="198"/>
      <c r="I691" s="198"/>
      <c r="J691" s="198"/>
      <c r="K691" s="198"/>
      <c r="L691" s="198"/>
      <c r="M691" s="198"/>
      <c r="N691" s="198"/>
      <c r="O691" s="198"/>
      <c r="P691" s="198"/>
      <c r="Q691" s="198"/>
      <c r="R691" s="198"/>
      <c r="S691" s="198"/>
      <c r="T691" s="198"/>
      <c r="U691" s="198"/>
      <c r="V691" s="198"/>
      <c r="W691" s="198"/>
      <c r="X691" s="198"/>
      <c r="Y691" s="198"/>
      <c r="Z691" s="198"/>
    </row>
    <row r="692" spans="1:26">
      <c r="A692" s="198"/>
      <c r="B692" s="943"/>
      <c r="C692" s="944"/>
      <c r="D692" s="923"/>
      <c r="E692" s="944"/>
      <c r="F692" s="200"/>
      <c r="G692" s="198"/>
      <c r="H692" s="198"/>
      <c r="I692" s="198"/>
      <c r="J692" s="198"/>
      <c r="K692" s="198"/>
      <c r="L692" s="198"/>
      <c r="M692" s="198"/>
      <c r="N692" s="198"/>
      <c r="O692" s="198"/>
      <c r="P692" s="198"/>
      <c r="Q692" s="198"/>
      <c r="R692" s="198"/>
      <c r="S692" s="198"/>
      <c r="T692" s="198"/>
      <c r="U692" s="198"/>
      <c r="V692" s="198"/>
      <c r="W692" s="198"/>
      <c r="X692" s="198"/>
      <c r="Y692" s="198"/>
      <c r="Z692" s="198"/>
    </row>
    <row r="693" spans="1:26">
      <c r="A693" s="198"/>
      <c r="B693" s="943"/>
      <c r="C693" s="944"/>
      <c r="D693" s="923"/>
      <c r="E693" s="944"/>
      <c r="F693" s="200"/>
      <c r="G693" s="198"/>
      <c r="H693" s="198"/>
      <c r="I693" s="198"/>
      <c r="J693" s="198"/>
      <c r="K693" s="198"/>
      <c r="L693" s="198"/>
      <c r="M693" s="198"/>
      <c r="N693" s="198"/>
      <c r="O693" s="198"/>
      <c r="P693" s="198"/>
      <c r="Q693" s="198"/>
      <c r="R693" s="198"/>
      <c r="S693" s="198"/>
      <c r="T693" s="198"/>
      <c r="U693" s="198"/>
      <c r="V693" s="198"/>
      <c r="W693" s="198"/>
      <c r="X693" s="198"/>
      <c r="Y693" s="198"/>
      <c r="Z693" s="198"/>
    </row>
    <row r="694" spans="1:26">
      <c r="A694" s="198"/>
      <c r="B694" s="943"/>
      <c r="C694" s="944"/>
      <c r="D694" s="923"/>
      <c r="E694" s="944"/>
      <c r="F694" s="200"/>
      <c r="G694" s="198"/>
      <c r="H694" s="198"/>
      <c r="I694" s="198"/>
      <c r="J694" s="198"/>
      <c r="K694" s="198"/>
      <c r="L694" s="198"/>
      <c r="M694" s="198"/>
      <c r="N694" s="198"/>
      <c r="O694" s="198"/>
      <c r="P694" s="198"/>
      <c r="Q694" s="198"/>
      <c r="R694" s="198"/>
      <c r="S694" s="198"/>
      <c r="T694" s="198"/>
      <c r="U694" s="198"/>
      <c r="V694" s="198"/>
      <c r="W694" s="198"/>
      <c r="X694" s="198"/>
      <c r="Y694" s="198"/>
      <c r="Z694" s="198"/>
    </row>
    <row r="695" spans="1:26">
      <c r="A695" s="198"/>
      <c r="B695" s="943"/>
      <c r="C695" s="944"/>
      <c r="D695" s="923"/>
      <c r="E695" s="944"/>
      <c r="F695" s="200"/>
      <c r="G695" s="198"/>
      <c r="H695" s="198"/>
      <c r="I695" s="198"/>
      <c r="J695" s="198"/>
      <c r="K695" s="198"/>
      <c r="L695" s="198"/>
      <c r="M695" s="198"/>
      <c r="N695" s="198"/>
      <c r="O695" s="198"/>
      <c r="P695" s="198"/>
      <c r="Q695" s="198"/>
      <c r="R695" s="198"/>
      <c r="S695" s="198"/>
      <c r="T695" s="198"/>
      <c r="U695" s="198"/>
      <c r="V695" s="198"/>
      <c r="W695" s="198"/>
      <c r="X695" s="198"/>
      <c r="Y695" s="198"/>
      <c r="Z695" s="198"/>
    </row>
    <row r="696" spans="1:26">
      <c r="A696" s="198"/>
      <c r="B696" s="943"/>
      <c r="C696" s="944"/>
      <c r="D696" s="923"/>
      <c r="E696" s="944"/>
      <c r="F696" s="200"/>
      <c r="G696" s="198"/>
      <c r="H696" s="198"/>
      <c r="I696" s="198"/>
      <c r="J696" s="198"/>
      <c r="K696" s="198"/>
      <c r="L696" s="198"/>
      <c r="M696" s="198"/>
      <c r="N696" s="198"/>
      <c r="O696" s="198"/>
      <c r="P696" s="198"/>
      <c r="Q696" s="198"/>
      <c r="R696" s="198"/>
      <c r="S696" s="198"/>
      <c r="T696" s="198"/>
      <c r="U696" s="198"/>
      <c r="V696" s="198"/>
      <c r="W696" s="198"/>
      <c r="X696" s="198"/>
      <c r="Y696" s="198"/>
      <c r="Z696" s="198"/>
    </row>
    <row r="697" spans="1:26">
      <c r="A697" s="198"/>
      <c r="B697" s="943"/>
      <c r="C697" s="944"/>
      <c r="D697" s="923"/>
      <c r="E697" s="944"/>
      <c r="F697" s="200"/>
      <c r="G697" s="198"/>
      <c r="H697" s="198"/>
      <c r="I697" s="198"/>
      <c r="J697" s="198"/>
      <c r="K697" s="198"/>
      <c r="L697" s="198"/>
      <c r="M697" s="198"/>
      <c r="N697" s="198"/>
      <c r="O697" s="198"/>
      <c r="P697" s="198"/>
      <c r="Q697" s="198"/>
      <c r="R697" s="198"/>
      <c r="S697" s="198"/>
      <c r="T697" s="198"/>
      <c r="U697" s="198"/>
      <c r="V697" s="198"/>
      <c r="W697" s="198"/>
      <c r="X697" s="198"/>
      <c r="Y697" s="198"/>
      <c r="Z697" s="198"/>
    </row>
    <row r="698" spans="1:26">
      <c r="A698" s="198"/>
      <c r="B698" s="943"/>
      <c r="C698" s="944"/>
      <c r="D698" s="923"/>
      <c r="E698" s="944"/>
      <c r="F698" s="200"/>
      <c r="G698" s="198"/>
      <c r="H698" s="198"/>
      <c r="I698" s="198"/>
      <c r="J698" s="198"/>
      <c r="K698" s="198"/>
      <c r="L698" s="198"/>
      <c r="M698" s="198"/>
      <c r="N698" s="198"/>
      <c r="O698" s="198"/>
      <c r="P698" s="198"/>
      <c r="Q698" s="198"/>
      <c r="R698" s="198"/>
      <c r="S698" s="198"/>
      <c r="T698" s="198"/>
      <c r="U698" s="198"/>
      <c r="V698" s="198"/>
      <c r="W698" s="198"/>
      <c r="X698" s="198"/>
      <c r="Y698" s="198"/>
      <c r="Z698" s="198"/>
    </row>
    <row r="699" spans="1:26">
      <c r="A699" s="198"/>
      <c r="B699" s="943"/>
      <c r="C699" s="944"/>
      <c r="D699" s="923"/>
      <c r="E699" s="944"/>
      <c r="F699" s="200"/>
      <c r="G699" s="198"/>
      <c r="H699" s="198"/>
      <c r="I699" s="198"/>
      <c r="J699" s="198"/>
      <c r="K699" s="198"/>
      <c r="L699" s="198"/>
      <c r="M699" s="198"/>
      <c r="N699" s="198"/>
      <c r="O699" s="198"/>
      <c r="P699" s="198"/>
      <c r="Q699" s="198"/>
      <c r="R699" s="198"/>
      <c r="S699" s="198"/>
      <c r="T699" s="198"/>
      <c r="U699" s="198"/>
      <c r="V699" s="198"/>
      <c r="W699" s="198"/>
      <c r="X699" s="198"/>
      <c r="Y699" s="198"/>
      <c r="Z699" s="198"/>
    </row>
    <row r="700" spans="1:26">
      <c r="A700" s="198"/>
      <c r="B700" s="943"/>
      <c r="C700" s="944"/>
      <c r="D700" s="923"/>
      <c r="E700" s="944"/>
      <c r="F700" s="200"/>
      <c r="G700" s="198"/>
      <c r="H700" s="198"/>
      <c r="I700" s="198"/>
      <c r="J700" s="198"/>
      <c r="K700" s="198"/>
      <c r="L700" s="198"/>
      <c r="M700" s="198"/>
      <c r="N700" s="198"/>
      <c r="O700" s="198"/>
      <c r="P700" s="198"/>
      <c r="Q700" s="198"/>
      <c r="R700" s="198"/>
      <c r="S700" s="198"/>
      <c r="T700" s="198"/>
      <c r="U700" s="198"/>
      <c r="V700" s="198"/>
      <c r="W700" s="198"/>
      <c r="X700" s="198"/>
      <c r="Y700" s="198"/>
      <c r="Z700" s="198"/>
    </row>
    <row r="701" spans="1:26">
      <c r="A701" s="198"/>
      <c r="B701" s="943"/>
      <c r="C701" s="944"/>
      <c r="D701" s="923"/>
      <c r="E701" s="944"/>
      <c r="F701" s="200"/>
      <c r="G701" s="198"/>
      <c r="H701" s="198"/>
      <c r="I701" s="198"/>
      <c r="J701" s="198"/>
      <c r="K701" s="198"/>
      <c r="L701" s="198"/>
      <c r="M701" s="198"/>
      <c r="N701" s="198"/>
      <c r="O701" s="198"/>
      <c r="P701" s="198"/>
      <c r="Q701" s="198"/>
      <c r="R701" s="198"/>
      <c r="S701" s="198"/>
      <c r="T701" s="198"/>
      <c r="U701" s="198"/>
      <c r="V701" s="198"/>
      <c r="W701" s="198"/>
      <c r="X701" s="198"/>
      <c r="Y701" s="198"/>
      <c r="Z701" s="198"/>
    </row>
    <row r="702" spans="1:26">
      <c r="A702" s="198"/>
      <c r="B702" s="943"/>
      <c r="C702" s="944"/>
      <c r="D702" s="923"/>
      <c r="E702" s="944"/>
      <c r="F702" s="200"/>
      <c r="G702" s="198"/>
      <c r="H702" s="198"/>
      <c r="I702" s="198"/>
      <c r="J702" s="198"/>
      <c r="K702" s="198"/>
      <c r="L702" s="198"/>
      <c r="M702" s="198"/>
      <c r="N702" s="198"/>
      <c r="O702" s="198"/>
      <c r="P702" s="198"/>
      <c r="Q702" s="198"/>
      <c r="R702" s="198"/>
      <c r="S702" s="198"/>
      <c r="T702" s="198"/>
      <c r="U702" s="198"/>
      <c r="V702" s="198"/>
      <c r="W702" s="198"/>
      <c r="X702" s="198"/>
      <c r="Y702" s="198"/>
      <c r="Z702" s="198"/>
    </row>
    <row r="703" spans="1:26">
      <c r="A703" s="198"/>
      <c r="B703" s="943"/>
      <c r="C703" s="944"/>
      <c r="D703" s="923"/>
      <c r="E703" s="944"/>
      <c r="F703" s="200"/>
      <c r="G703" s="198"/>
      <c r="H703" s="198"/>
      <c r="I703" s="198"/>
      <c r="J703" s="198"/>
      <c r="K703" s="198"/>
      <c r="L703" s="198"/>
      <c r="M703" s="198"/>
      <c r="N703" s="198"/>
      <c r="O703" s="198"/>
      <c r="P703" s="198"/>
      <c r="Q703" s="198"/>
      <c r="R703" s="198"/>
      <c r="S703" s="198"/>
      <c r="T703" s="198"/>
      <c r="U703" s="198"/>
      <c r="V703" s="198"/>
      <c r="W703" s="198"/>
      <c r="X703" s="198"/>
      <c r="Y703" s="198"/>
      <c r="Z703" s="198"/>
    </row>
    <row r="704" spans="1:26">
      <c r="A704" s="198"/>
      <c r="B704" s="943"/>
      <c r="C704" s="944"/>
      <c r="D704" s="923"/>
      <c r="E704" s="944"/>
      <c r="F704" s="200"/>
      <c r="G704" s="198"/>
      <c r="H704" s="198"/>
      <c r="I704" s="198"/>
      <c r="J704" s="198"/>
      <c r="K704" s="198"/>
      <c r="L704" s="198"/>
      <c r="M704" s="198"/>
      <c r="N704" s="198"/>
      <c r="O704" s="198"/>
      <c r="P704" s="198"/>
      <c r="Q704" s="198"/>
      <c r="R704" s="198"/>
      <c r="S704" s="198"/>
      <c r="T704" s="198"/>
      <c r="U704" s="198"/>
      <c r="V704" s="198"/>
      <c r="W704" s="198"/>
      <c r="X704" s="198"/>
      <c r="Y704" s="198"/>
      <c r="Z704" s="198"/>
    </row>
    <row r="705" spans="1:26">
      <c r="A705" s="198"/>
      <c r="B705" s="943"/>
      <c r="C705" s="944"/>
      <c r="D705" s="923"/>
      <c r="E705" s="944"/>
      <c r="F705" s="200"/>
      <c r="G705" s="198"/>
      <c r="H705" s="198"/>
      <c r="I705" s="198"/>
      <c r="J705" s="198"/>
      <c r="K705" s="198"/>
      <c r="L705" s="198"/>
      <c r="M705" s="198"/>
      <c r="N705" s="198"/>
      <c r="O705" s="198"/>
      <c r="P705" s="198"/>
      <c r="Q705" s="198"/>
      <c r="R705" s="198"/>
      <c r="S705" s="198"/>
      <c r="T705" s="198"/>
      <c r="U705" s="198"/>
      <c r="V705" s="198"/>
      <c r="W705" s="198"/>
      <c r="X705" s="198"/>
      <c r="Y705" s="198"/>
      <c r="Z705" s="198"/>
    </row>
    <row r="706" spans="1:26">
      <c r="A706" s="198"/>
      <c r="B706" s="943"/>
      <c r="C706" s="944"/>
      <c r="D706" s="923"/>
      <c r="E706" s="944"/>
      <c r="F706" s="200"/>
      <c r="G706" s="198"/>
      <c r="H706" s="198"/>
      <c r="I706" s="198"/>
      <c r="J706" s="198"/>
      <c r="K706" s="198"/>
      <c r="L706" s="198"/>
      <c r="M706" s="198"/>
      <c r="N706" s="198"/>
      <c r="O706" s="198"/>
      <c r="P706" s="198"/>
      <c r="Q706" s="198"/>
      <c r="R706" s="198"/>
      <c r="S706" s="198"/>
      <c r="T706" s="198"/>
      <c r="U706" s="198"/>
      <c r="V706" s="198"/>
      <c r="W706" s="198"/>
      <c r="X706" s="198"/>
      <c r="Y706" s="198"/>
      <c r="Z706" s="198"/>
    </row>
    <row r="707" spans="1:26">
      <c r="A707" s="198"/>
      <c r="B707" s="943"/>
      <c r="C707" s="944"/>
      <c r="D707" s="923"/>
      <c r="E707" s="944"/>
      <c r="F707" s="200"/>
      <c r="G707" s="198"/>
      <c r="H707" s="198"/>
      <c r="I707" s="198"/>
      <c r="J707" s="198"/>
      <c r="K707" s="198"/>
      <c r="L707" s="198"/>
      <c r="M707" s="198"/>
      <c r="N707" s="198"/>
      <c r="O707" s="198"/>
      <c r="P707" s="198"/>
      <c r="Q707" s="198"/>
      <c r="R707" s="198"/>
      <c r="S707" s="198"/>
      <c r="T707" s="198"/>
      <c r="U707" s="198"/>
      <c r="V707" s="198"/>
      <c r="W707" s="198"/>
      <c r="X707" s="198"/>
      <c r="Y707" s="198"/>
      <c r="Z707" s="198"/>
    </row>
    <row r="708" spans="1:26">
      <c r="A708" s="198"/>
      <c r="B708" s="943"/>
      <c r="C708" s="944"/>
      <c r="D708" s="923"/>
      <c r="E708" s="944"/>
      <c r="F708" s="200"/>
      <c r="G708" s="198"/>
      <c r="H708" s="198"/>
      <c r="I708" s="198"/>
      <c r="J708" s="198"/>
      <c r="K708" s="198"/>
      <c r="L708" s="198"/>
      <c r="M708" s="198"/>
      <c r="N708" s="198"/>
      <c r="O708" s="198"/>
      <c r="P708" s="198"/>
      <c r="Q708" s="198"/>
      <c r="R708" s="198"/>
      <c r="S708" s="198"/>
      <c r="T708" s="198"/>
      <c r="U708" s="198"/>
      <c r="V708" s="198"/>
      <c r="W708" s="198"/>
      <c r="X708" s="198"/>
      <c r="Y708" s="198"/>
      <c r="Z708" s="198"/>
    </row>
    <row r="709" spans="1:26">
      <c r="A709" s="198"/>
      <c r="B709" s="943"/>
      <c r="C709" s="944"/>
      <c r="D709" s="923"/>
      <c r="E709" s="944"/>
      <c r="F709" s="200"/>
      <c r="G709" s="198"/>
      <c r="H709" s="198"/>
      <c r="I709" s="198"/>
      <c r="J709" s="198"/>
      <c r="K709" s="198"/>
      <c r="L709" s="198"/>
      <c r="M709" s="198"/>
      <c r="N709" s="198"/>
      <c r="O709" s="198"/>
      <c r="P709" s="198"/>
      <c r="Q709" s="198"/>
      <c r="R709" s="198"/>
      <c r="S709" s="198"/>
      <c r="T709" s="198"/>
      <c r="U709" s="198"/>
      <c r="V709" s="198"/>
      <c r="W709" s="198"/>
      <c r="X709" s="198"/>
      <c r="Y709" s="198"/>
      <c r="Z709" s="198"/>
    </row>
    <row r="710" spans="1:26">
      <c r="A710" s="198"/>
      <c r="B710" s="943"/>
      <c r="C710" s="944"/>
      <c r="D710" s="923"/>
      <c r="E710" s="944"/>
      <c r="F710" s="200"/>
      <c r="G710" s="198"/>
      <c r="H710" s="198"/>
      <c r="I710" s="198"/>
      <c r="J710" s="198"/>
      <c r="K710" s="198"/>
      <c r="L710" s="198"/>
      <c r="M710" s="198"/>
      <c r="N710" s="198"/>
      <c r="O710" s="198"/>
      <c r="P710" s="198"/>
      <c r="Q710" s="198"/>
      <c r="R710" s="198"/>
      <c r="S710" s="198"/>
      <c r="T710" s="198"/>
      <c r="U710" s="198"/>
      <c r="V710" s="198"/>
      <c r="W710" s="198"/>
      <c r="X710" s="198"/>
      <c r="Y710" s="198"/>
      <c r="Z710" s="198"/>
    </row>
    <row r="711" spans="1:26">
      <c r="A711" s="198"/>
      <c r="B711" s="943"/>
      <c r="C711" s="944"/>
      <c r="D711" s="923"/>
      <c r="E711" s="944"/>
      <c r="F711" s="200"/>
      <c r="G711" s="198"/>
      <c r="H711" s="198"/>
      <c r="I711" s="198"/>
      <c r="J711" s="198"/>
      <c r="K711" s="198"/>
      <c r="L711" s="198"/>
      <c r="M711" s="198"/>
      <c r="N711" s="198"/>
      <c r="O711" s="198"/>
      <c r="P711" s="198"/>
      <c r="Q711" s="198"/>
      <c r="R711" s="198"/>
      <c r="S711" s="198"/>
      <c r="T711" s="198"/>
      <c r="U711" s="198"/>
      <c r="V711" s="198"/>
      <c r="W711" s="198"/>
      <c r="X711" s="198"/>
      <c r="Y711" s="198"/>
      <c r="Z711" s="198"/>
    </row>
    <row r="712" spans="1:26">
      <c r="A712" s="198"/>
      <c r="B712" s="943"/>
      <c r="C712" s="944"/>
      <c r="D712" s="923"/>
      <c r="E712" s="944"/>
      <c r="F712" s="200"/>
      <c r="G712" s="198"/>
      <c r="H712" s="198"/>
      <c r="I712" s="198"/>
      <c r="J712" s="198"/>
      <c r="K712" s="198"/>
      <c r="L712" s="198"/>
      <c r="M712" s="198"/>
      <c r="N712" s="198"/>
      <c r="O712" s="198"/>
      <c r="P712" s="198"/>
      <c r="Q712" s="198"/>
      <c r="R712" s="198"/>
      <c r="S712" s="198"/>
      <c r="T712" s="198"/>
      <c r="U712" s="198"/>
      <c r="V712" s="198"/>
      <c r="W712" s="198"/>
      <c r="X712" s="198"/>
      <c r="Y712" s="198"/>
      <c r="Z712" s="198"/>
    </row>
    <row r="713" spans="1:26">
      <c r="A713" s="198"/>
      <c r="B713" s="943"/>
      <c r="C713" s="944"/>
      <c r="D713" s="923"/>
      <c r="E713" s="944"/>
      <c r="F713" s="200"/>
      <c r="G713" s="198"/>
      <c r="H713" s="198"/>
      <c r="I713" s="198"/>
      <c r="J713" s="198"/>
      <c r="K713" s="198"/>
      <c r="L713" s="198"/>
      <c r="M713" s="198"/>
      <c r="N713" s="198"/>
      <c r="O713" s="198"/>
      <c r="P713" s="198"/>
      <c r="Q713" s="198"/>
      <c r="R713" s="198"/>
      <c r="S713" s="198"/>
      <c r="T713" s="198"/>
      <c r="U713" s="198"/>
      <c r="V713" s="198"/>
      <c r="W713" s="198"/>
      <c r="X713" s="198"/>
      <c r="Y713" s="198"/>
      <c r="Z713" s="198"/>
    </row>
    <row r="714" spans="1:26">
      <c r="A714" s="198"/>
      <c r="B714" s="943"/>
      <c r="C714" s="944"/>
      <c r="D714" s="923"/>
      <c r="E714" s="944"/>
      <c r="F714" s="200"/>
      <c r="G714" s="198"/>
      <c r="H714" s="198"/>
      <c r="I714" s="198"/>
      <c r="J714" s="198"/>
      <c r="K714" s="198"/>
      <c r="L714" s="198"/>
      <c r="M714" s="198"/>
      <c r="N714" s="198"/>
      <c r="O714" s="198"/>
      <c r="P714" s="198"/>
      <c r="Q714" s="198"/>
      <c r="R714" s="198"/>
      <c r="S714" s="198"/>
      <c r="T714" s="198"/>
      <c r="U714" s="198"/>
      <c r="V714" s="198"/>
      <c r="W714" s="198"/>
      <c r="X714" s="198"/>
      <c r="Y714" s="198"/>
      <c r="Z714" s="198"/>
    </row>
    <row r="715" spans="1:26">
      <c r="A715" s="198"/>
      <c r="B715" s="943"/>
      <c r="C715" s="944"/>
      <c r="D715" s="923"/>
      <c r="E715" s="944"/>
      <c r="F715" s="200"/>
      <c r="G715" s="198"/>
      <c r="H715" s="198"/>
      <c r="I715" s="198"/>
      <c r="J715" s="198"/>
      <c r="K715" s="198"/>
      <c r="L715" s="198"/>
      <c r="M715" s="198"/>
      <c r="N715" s="198"/>
      <c r="O715" s="198"/>
      <c r="P715" s="198"/>
      <c r="Q715" s="198"/>
      <c r="R715" s="198"/>
      <c r="S715" s="198"/>
      <c r="T715" s="198"/>
      <c r="U715" s="198"/>
      <c r="V715" s="198"/>
      <c r="W715" s="198"/>
      <c r="X715" s="198"/>
      <c r="Y715" s="198"/>
      <c r="Z715" s="198"/>
    </row>
    <row r="716" spans="1:26">
      <c r="A716" s="198"/>
      <c r="B716" s="943"/>
      <c r="C716" s="944"/>
      <c r="D716" s="923"/>
      <c r="E716" s="944"/>
      <c r="F716" s="200"/>
      <c r="G716" s="198"/>
      <c r="H716" s="198"/>
      <c r="I716" s="198"/>
      <c r="J716" s="198"/>
      <c r="K716" s="198"/>
      <c r="L716" s="198"/>
      <c r="M716" s="198"/>
      <c r="N716" s="198"/>
      <c r="O716" s="198"/>
      <c r="P716" s="198"/>
      <c r="Q716" s="198"/>
      <c r="R716" s="198"/>
      <c r="S716" s="198"/>
      <c r="T716" s="198"/>
      <c r="U716" s="198"/>
      <c r="V716" s="198"/>
      <c r="W716" s="198"/>
      <c r="X716" s="198"/>
      <c r="Y716" s="198"/>
      <c r="Z716" s="198"/>
    </row>
    <row r="717" spans="1:26">
      <c r="A717" s="198"/>
      <c r="B717" s="943"/>
      <c r="C717" s="944"/>
      <c r="D717" s="923"/>
      <c r="E717" s="944"/>
      <c r="F717" s="200"/>
      <c r="G717" s="198"/>
      <c r="H717" s="198"/>
      <c r="I717" s="198"/>
      <c r="J717" s="198"/>
      <c r="K717" s="198"/>
      <c r="L717" s="198"/>
      <c r="M717" s="198"/>
      <c r="N717" s="198"/>
      <c r="O717" s="198"/>
      <c r="P717" s="198"/>
      <c r="Q717" s="198"/>
      <c r="R717" s="198"/>
      <c r="S717" s="198"/>
      <c r="T717" s="198"/>
      <c r="U717" s="198"/>
      <c r="V717" s="198"/>
      <c r="W717" s="198"/>
      <c r="X717" s="198"/>
      <c r="Y717" s="198"/>
      <c r="Z717" s="198"/>
    </row>
    <row r="718" spans="1:26">
      <c r="A718" s="198"/>
      <c r="B718" s="943"/>
      <c r="C718" s="944"/>
      <c r="D718" s="923"/>
      <c r="E718" s="944"/>
      <c r="F718" s="200"/>
      <c r="G718" s="198"/>
      <c r="H718" s="198"/>
      <c r="I718" s="198"/>
      <c r="J718" s="198"/>
      <c r="K718" s="198"/>
      <c r="L718" s="198"/>
      <c r="M718" s="198"/>
      <c r="N718" s="198"/>
      <c r="O718" s="198"/>
      <c r="P718" s="198"/>
      <c r="Q718" s="198"/>
      <c r="R718" s="198"/>
      <c r="S718" s="198"/>
      <c r="T718" s="198"/>
      <c r="U718" s="198"/>
      <c r="V718" s="198"/>
      <c r="W718" s="198"/>
      <c r="X718" s="198"/>
      <c r="Y718" s="198"/>
      <c r="Z718" s="198"/>
    </row>
    <row r="719" spans="1:26">
      <c r="A719" s="198"/>
      <c r="B719" s="943"/>
      <c r="C719" s="944"/>
      <c r="D719" s="923"/>
      <c r="E719" s="944"/>
      <c r="F719" s="200"/>
      <c r="G719" s="198"/>
      <c r="H719" s="198"/>
      <c r="I719" s="198"/>
      <c r="J719" s="198"/>
      <c r="K719" s="198"/>
      <c r="L719" s="198"/>
      <c r="M719" s="198"/>
      <c r="N719" s="198"/>
      <c r="O719" s="198"/>
      <c r="P719" s="198"/>
      <c r="Q719" s="198"/>
      <c r="R719" s="198"/>
      <c r="S719" s="198"/>
      <c r="T719" s="198"/>
      <c r="U719" s="198"/>
      <c r="V719" s="198"/>
      <c r="W719" s="198"/>
      <c r="X719" s="198"/>
      <c r="Y719" s="198"/>
      <c r="Z719" s="198"/>
    </row>
    <row r="720" spans="1:26">
      <c r="A720" s="198"/>
      <c r="B720" s="943"/>
      <c r="C720" s="944"/>
      <c r="D720" s="923"/>
      <c r="E720" s="944"/>
      <c r="F720" s="200"/>
      <c r="G720" s="198"/>
      <c r="H720" s="198"/>
      <c r="I720" s="198"/>
      <c r="J720" s="198"/>
      <c r="K720" s="198"/>
      <c r="L720" s="198"/>
      <c r="M720" s="198"/>
      <c r="N720" s="198"/>
      <c r="O720" s="198"/>
      <c r="P720" s="198"/>
      <c r="Q720" s="198"/>
      <c r="R720" s="198"/>
      <c r="S720" s="198"/>
      <c r="T720" s="198"/>
      <c r="U720" s="198"/>
      <c r="V720" s="198"/>
      <c r="W720" s="198"/>
      <c r="X720" s="198"/>
      <c r="Y720" s="198"/>
      <c r="Z720" s="198"/>
    </row>
    <row r="721" spans="1:26">
      <c r="A721" s="198"/>
      <c r="B721" s="943"/>
      <c r="C721" s="944"/>
      <c r="D721" s="923"/>
      <c r="E721" s="944"/>
      <c r="F721" s="200"/>
      <c r="G721" s="198"/>
      <c r="H721" s="198"/>
      <c r="I721" s="198"/>
      <c r="J721" s="198"/>
      <c r="K721" s="198"/>
      <c r="L721" s="198"/>
      <c r="M721" s="198"/>
      <c r="N721" s="198"/>
      <c r="O721" s="198"/>
      <c r="P721" s="198"/>
      <c r="Q721" s="198"/>
      <c r="R721" s="198"/>
      <c r="S721" s="198"/>
      <c r="T721" s="198"/>
      <c r="U721" s="198"/>
      <c r="V721" s="198"/>
      <c r="W721" s="198"/>
      <c r="X721" s="198"/>
      <c r="Y721" s="198"/>
      <c r="Z721" s="198"/>
    </row>
    <row r="722" spans="1:26">
      <c r="A722" s="198"/>
      <c r="B722" s="943"/>
      <c r="C722" s="944"/>
      <c r="D722" s="923"/>
      <c r="E722" s="944"/>
      <c r="F722" s="200"/>
      <c r="G722" s="198"/>
      <c r="H722" s="198"/>
      <c r="I722" s="198"/>
      <c r="J722" s="198"/>
      <c r="K722" s="198"/>
      <c r="L722" s="198"/>
      <c r="M722" s="198"/>
      <c r="N722" s="198"/>
      <c r="O722" s="198"/>
      <c r="P722" s="198"/>
      <c r="Q722" s="198"/>
      <c r="R722" s="198"/>
      <c r="S722" s="198"/>
      <c r="T722" s="198"/>
      <c r="U722" s="198"/>
      <c r="V722" s="198"/>
      <c r="W722" s="198"/>
      <c r="X722" s="198"/>
      <c r="Y722" s="198"/>
      <c r="Z722" s="198"/>
    </row>
    <row r="723" spans="1:26">
      <c r="A723" s="198"/>
      <c r="B723" s="943"/>
      <c r="C723" s="944"/>
      <c r="D723" s="923"/>
      <c r="E723" s="944"/>
      <c r="F723" s="200"/>
      <c r="G723" s="198"/>
      <c r="H723" s="198"/>
      <c r="I723" s="198"/>
      <c r="J723" s="198"/>
      <c r="K723" s="198"/>
      <c r="L723" s="198"/>
      <c r="M723" s="198"/>
      <c r="N723" s="198"/>
      <c r="O723" s="198"/>
      <c r="P723" s="198"/>
      <c r="Q723" s="198"/>
      <c r="R723" s="198"/>
      <c r="S723" s="198"/>
      <c r="T723" s="198"/>
      <c r="U723" s="198"/>
      <c r="V723" s="198"/>
      <c r="W723" s="198"/>
      <c r="X723" s="198"/>
      <c r="Y723" s="198"/>
      <c r="Z723" s="198"/>
    </row>
    <row r="724" spans="1:26">
      <c r="A724" s="198"/>
      <c r="B724" s="943"/>
      <c r="C724" s="944"/>
      <c r="D724" s="923"/>
      <c r="E724" s="944"/>
      <c r="F724" s="200"/>
      <c r="G724" s="198"/>
      <c r="H724" s="198"/>
      <c r="I724" s="198"/>
      <c r="J724" s="198"/>
      <c r="K724" s="198"/>
      <c r="L724" s="198"/>
      <c r="M724" s="198"/>
      <c r="N724" s="198"/>
      <c r="O724" s="198"/>
      <c r="P724" s="198"/>
      <c r="Q724" s="198"/>
      <c r="R724" s="198"/>
      <c r="S724" s="198"/>
      <c r="T724" s="198"/>
      <c r="U724" s="198"/>
      <c r="V724" s="198"/>
      <c r="W724" s="198"/>
      <c r="X724" s="198"/>
      <c r="Y724" s="198"/>
      <c r="Z724" s="198"/>
    </row>
    <row r="725" spans="1:26">
      <c r="A725" s="198"/>
      <c r="B725" s="943"/>
      <c r="C725" s="944"/>
      <c r="D725" s="923"/>
      <c r="E725" s="944"/>
      <c r="F725" s="200"/>
      <c r="G725" s="198"/>
      <c r="H725" s="198"/>
      <c r="I725" s="198"/>
      <c r="J725" s="198"/>
      <c r="K725" s="198"/>
      <c r="L725" s="198"/>
      <c r="M725" s="198"/>
      <c r="N725" s="198"/>
      <c r="O725" s="198"/>
      <c r="P725" s="198"/>
      <c r="Q725" s="198"/>
      <c r="R725" s="198"/>
      <c r="S725" s="198"/>
      <c r="T725" s="198"/>
      <c r="U725" s="198"/>
      <c r="V725" s="198"/>
      <c r="W725" s="198"/>
      <c r="X725" s="198"/>
      <c r="Y725" s="198"/>
      <c r="Z725" s="198"/>
    </row>
    <row r="726" spans="1:26">
      <c r="A726" s="198"/>
      <c r="B726" s="943"/>
      <c r="C726" s="944"/>
      <c r="D726" s="923"/>
      <c r="E726" s="944"/>
      <c r="F726" s="200"/>
      <c r="G726" s="198"/>
      <c r="H726" s="198"/>
      <c r="I726" s="198"/>
      <c r="J726" s="198"/>
      <c r="K726" s="198"/>
      <c r="L726" s="198"/>
      <c r="M726" s="198"/>
      <c r="N726" s="198"/>
      <c r="O726" s="198"/>
      <c r="P726" s="198"/>
      <c r="Q726" s="198"/>
      <c r="R726" s="198"/>
      <c r="S726" s="198"/>
      <c r="T726" s="198"/>
      <c r="U726" s="198"/>
      <c r="V726" s="198"/>
      <c r="W726" s="198"/>
      <c r="X726" s="198"/>
      <c r="Y726" s="198"/>
      <c r="Z726" s="198"/>
    </row>
    <row r="727" spans="1:26">
      <c r="A727" s="198"/>
      <c r="B727" s="943"/>
      <c r="C727" s="944"/>
      <c r="D727" s="923"/>
      <c r="E727" s="944"/>
      <c r="F727" s="200"/>
      <c r="G727" s="198"/>
      <c r="H727" s="198"/>
      <c r="I727" s="198"/>
      <c r="J727" s="198"/>
      <c r="K727" s="198"/>
      <c r="L727" s="198"/>
      <c r="M727" s="198"/>
      <c r="N727" s="198"/>
      <c r="O727" s="198"/>
      <c r="P727" s="198"/>
      <c r="Q727" s="198"/>
      <c r="R727" s="198"/>
      <c r="S727" s="198"/>
      <c r="T727" s="198"/>
      <c r="U727" s="198"/>
      <c r="V727" s="198"/>
      <c r="W727" s="198"/>
      <c r="X727" s="198"/>
      <c r="Y727" s="198"/>
      <c r="Z727" s="198"/>
    </row>
    <row r="728" spans="1:26">
      <c r="A728" s="198"/>
      <c r="B728" s="943"/>
      <c r="C728" s="944"/>
      <c r="D728" s="923"/>
      <c r="E728" s="944"/>
      <c r="F728" s="200"/>
      <c r="G728" s="198"/>
      <c r="H728" s="198"/>
      <c r="I728" s="198"/>
      <c r="J728" s="198"/>
      <c r="K728" s="198"/>
      <c r="L728" s="198"/>
      <c r="M728" s="198"/>
      <c r="N728" s="198"/>
      <c r="O728" s="198"/>
      <c r="P728" s="198"/>
      <c r="Q728" s="198"/>
      <c r="R728" s="198"/>
      <c r="S728" s="198"/>
      <c r="T728" s="198"/>
      <c r="U728" s="198"/>
      <c r="V728" s="198"/>
      <c r="W728" s="198"/>
      <c r="X728" s="198"/>
      <c r="Y728" s="198"/>
      <c r="Z728" s="198"/>
    </row>
    <row r="729" spans="1:26">
      <c r="A729" s="198"/>
      <c r="B729" s="943"/>
      <c r="C729" s="944"/>
      <c r="D729" s="923"/>
      <c r="E729" s="944"/>
      <c r="F729" s="200"/>
      <c r="G729" s="198"/>
      <c r="H729" s="198"/>
      <c r="I729" s="198"/>
      <c r="J729" s="198"/>
      <c r="K729" s="198"/>
      <c r="L729" s="198"/>
      <c r="M729" s="198"/>
      <c r="N729" s="198"/>
      <c r="O729" s="198"/>
      <c r="P729" s="198"/>
      <c r="Q729" s="198"/>
      <c r="R729" s="198"/>
      <c r="S729" s="198"/>
      <c r="T729" s="198"/>
      <c r="U729" s="198"/>
      <c r="V729" s="198"/>
      <c r="W729" s="198"/>
      <c r="X729" s="198"/>
      <c r="Y729" s="198"/>
      <c r="Z729" s="198"/>
    </row>
    <row r="730" spans="1:26">
      <c r="A730" s="198"/>
      <c r="B730" s="943"/>
      <c r="C730" s="944"/>
      <c r="D730" s="923"/>
      <c r="E730" s="944"/>
      <c r="F730" s="200"/>
      <c r="G730" s="198"/>
      <c r="H730" s="198"/>
      <c r="I730" s="198"/>
      <c r="J730" s="198"/>
      <c r="K730" s="198"/>
      <c r="L730" s="198"/>
      <c r="M730" s="198"/>
      <c r="N730" s="198"/>
      <c r="O730" s="198"/>
      <c r="P730" s="198"/>
      <c r="Q730" s="198"/>
      <c r="R730" s="198"/>
      <c r="S730" s="198"/>
      <c r="T730" s="198"/>
      <c r="U730" s="198"/>
      <c r="V730" s="198"/>
      <c r="W730" s="198"/>
      <c r="X730" s="198"/>
      <c r="Y730" s="198"/>
      <c r="Z730" s="198"/>
    </row>
    <row r="731" spans="1:26">
      <c r="A731" s="198"/>
      <c r="B731" s="943"/>
      <c r="C731" s="944"/>
      <c r="D731" s="923"/>
      <c r="E731" s="944"/>
      <c r="F731" s="200"/>
      <c r="G731" s="198"/>
      <c r="H731" s="198"/>
      <c r="I731" s="198"/>
      <c r="J731" s="198"/>
      <c r="K731" s="198"/>
      <c r="L731" s="198"/>
      <c r="M731" s="198"/>
      <c r="N731" s="198"/>
      <c r="O731" s="198"/>
      <c r="P731" s="198"/>
      <c r="Q731" s="198"/>
      <c r="R731" s="198"/>
      <c r="S731" s="198"/>
      <c r="T731" s="198"/>
      <c r="U731" s="198"/>
      <c r="V731" s="198"/>
      <c r="W731" s="198"/>
      <c r="X731" s="198"/>
      <c r="Y731" s="198"/>
      <c r="Z731" s="198"/>
    </row>
    <row r="732" spans="1:26">
      <c r="A732" s="198"/>
      <c r="B732" s="943"/>
      <c r="C732" s="944"/>
      <c r="D732" s="923"/>
      <c r="E732" s="944"/>
      <c r="F732" s="200"/>
      <c r="G732" s="198"/>
      <c r="H732" s="198"/>
      <c r="I732" s="198"/>
      <c r="J732" s="198"/>
      <c r="K732" s="198"/>
      <c r="L732" s="198"/>
      <c r="M732" s="198"/>
      <c r="N732" s="198"/>
      <c r="O732" s="198"/>
      <c r="P732" s="198"/>
      <c r="Q732" s="198"/>
      <c r="R732" s="198"/>
      <c r="S732" s="198"/>
      <c r="T732" s="198"/>
      <c r="U732" s="198"/>
      <c r="V732" s="198"/>
      <c r="W732" s="198"/>
      <c r="X732" s="198"/>
      <c r="Y732" s="198"/>
      <c r="Z732" s="198"/>
    </row>
    <row r="733" spans="1:26">
      <c r="A733" s="198"/>
      <c r="B733" s="943"/>
      <c r="C733" s="944"/>
      <c r="D733" s="923"/>
      <c r="E733" s="944"/>
      <c r="F733" s="200"/>
      <c r="G733" s="198"/>
      <c r="H733" s="198"/>
      <c r="I733" s="198"/>
      <c r="J733" s="198"/>
      <c r="K733" s="198"/>
      <c r="L733" s="198"/>
      <c r="M733" s="198"/>
      <c r="N733" s="198"/>
      <c r="O733" s="198"/>
      <c r="P733" s="198"/>
      <c r="Q733" s="198"/>
      <c r="R733" s="198"/>
      <c r="S733" s="198"/>
      <c r="T733" s="198"/>
      <c r="U733" s="198"/>
      <c r="V733" s="198"/>
      <c r="W733" s="198"/>
      <c r="X733" s="198"/>
      <c r="Y733" s="198"/>
      <c r="Z733" s="198"/>
    </row>
    <row r="734" spans="1:26">
      <c r="A734" s="198"/>
      <c r="B734" s="943"/>
      <c r="C734" s="944"/>
      <c r="D734" s="923"/>
      <c r="E734" s="944"/>
      <c r="F734" s="200"/>
      <c r="G734" s="198"/>
      <c r="H734" s="198"/>
      <c r="I734" s="198"/>
      <c r="J734" s="198"/>
      <c r="K734" s="198"/>
      <c r="L734" s="198"/>
      <c r="M734" s="198"/>
      <c r="N734" s="198"/>
      <c r="O734" s="198"/>
      <c r="P734" s="198"/>
      <c r="Q734" s="198"/>
      <c r="R734" s="198"/>
      <c r="S734" s="198"/>
      <c r="T734" s="198"/>
      <c r="U734" s="198"/>
      <c r="V734" s="198"/>
      <c r="W734" s="198"/>
      <c r="X734" s="198"/>
      <c r="Y734" s="198"/>
      <c r="Z734" s="198"/>
    </row>
    <row r="735" spans="1:26">
      <c r="A735" s="198"/>
      <c r="B735" s="943"/>
      <c r="C735" s="944"/>
      <c r="D735" s="923"/>
      <c r="E735" s="944"/>
      <c r="F735" s="200"/>
      <c r="G735" s="198"/>
      <c r="H735" s="198"/>
      <c r="I735" s="198"/>
      <c r="J735" s="198"/>
      <c r="K735" s="198"/>
      <c r="L735" s="198"/>
      <c r="M735" s="198"/>
      <c r="N735" s="198"/>
      <c r="O735" s="198"/>
      <c r="P735" s="198"/>
      <c r="Q735" s="198"/>
      <c r="R735" s="198"/>
      <c r="S735" s="198"/>
      <c r="T735" s="198"/>
      <c r="U735" s="198"/>
      <c r="V735" s="198"/>
      <c r="W735" s="198"/>
      <c r="X735" s="198"/>
      <c r="Y735" s="198"/>
      <c r="Z735" s="198"/>
    </row>
    <row r="736" spans="1:26">
      <c r="A736" s="198"/>
      <c r="B736" s="943"/>
      <c r="C736" s="944"/>
      <c r="D736" s="923"/>
      <c r="E736" s="944"/>
      <c r="F736" s="200"/>
      <c r="G736" s="198"/>
      <c r="H736" s="198"/>
      <c r="I736" s="198"/>
      <c r="J736" s="198"/>
      <c r="K736" s="198"/>
      <c r="L736" s="198"/>
      <c r="M736" s="198"/>
      <c r="N736" s="198"/>
      <c r="O736" s="198"/>
      <c r="P736" s="198"/>
      <c r="Q736" s="198"/>
      <c r="R736" s="198"/>
      <c r="S736" s="198"/>
      <c r="T736" s="198"/>
      <c r="U736" s="198"/>
      <c r="V736" s="198"/>
      <c r="W736" s="198"/>
      <c r="X736" s="198"/>
      <c r="Y736" s="198"/>
      <c r="Z736" s="198"/>
    </row>
    <row r="737" spans="1:26">
      <c r="A737" s="198"/>
      <c r="B737" s="943"/>
      <c r="C737" s="944"/>
      <c r="D737" s="923"/>
      <c r="E737" s="944"/>
      <c r="F737" s="200"/>
      <c r="G737" s="198"/>
      <c r="H737" s="198"/>
      <c r="I737" s="198"/>
      <c r="J737" s="198"/>
      <c r="K737" s="198"/>
      <c r="L737" s="198"/>
      <c r="M737" s="198"/>
      <c r="N737" s="198"/>
      <c r="O737" s="198"/>
      <c r="P737" s="198"/>
      <c r="Q737" s="198"/>
      <c r="R737" s="198"/>
      <c r="S737" s="198"/>
      <c r="T737" s="198"/>
      <c r="U737" s="198"/>
      <c r="V737" s="198"/>
      <c r="W737" s="198"/>
      <c r="X737" s="198"/>
      <c r="Y737" s="198"/>
      <c r="Z737" s="198"/>
    </row>
    <row r="738" spans="1:26">
      <c r="A738" s="198"/>
      <c r="B738" s="943"/>
      <c r="C738" s="944"/>
      <c r="D738" s="923"/>
      <c r="E738" s="944"/>
      <c r="F738" s="200"/>
      <c r="G738" s="198"/>
      <c r="H738" s="198"/>
      <c r="I738" s="198"/>
      <c r="J738" s="198"/>
      <c r="K738" s="198"/>
      <c r="L738" s="198"/>
      <c r="M738" s="198"/>
      <c r="N738" s="198"/>
      <c r="O738" s="198"/>
      <c r="P738" s="198"/>
      <c r="Q738" s="198"/>
      <c r="R738" s="198"/>
      <c r="S738" s="198"/>
      <c r="T738" s="198"/>
      <c r="U738" s="198"/>
      <c r="V738" s="198"/>
      <c r="W738" s="198"/>
      <c r="X738" s="198"/>
      <c r="Y738" s="198"/>
      <c r="Z738" s="198"/>
    </row>
    <row r="739" spans="1:26">
      <c r="A739" s="198"/>
      <c r="B739" s="943"/>
      <c r="C739" s="944"/>
      <c r="D739" s="923"/>
      <c r="E739" s="944"/>
      <c r="F739" s="200"/>
      <c r="G739" s="198"/>
      <c r="H739" s="198"/>
      <c r="I739" s="198"/>
      <c r="J739" s="198"/>
      <c r="K739" s="198"/>
      <c r="L739" s="198"/>
      <c r="M739" s="198"/>
      <c r="N739" s="198"/>
      <c r="O739" s="198"/>
      <c r="P739" s="198"/>
      <c r="Q739" s="198"/>
      <c r="R739" s="198"/>
      <c r="S739" s="198"/>
      <c r="T739" s="198"/>
      <c r="U739" s="198"/>
      <c r="V739" s="198"/>
      <c r="W739" s="198"/>
      <c r="X739" s="198"/>
      <c r="Y739" s="198"/>
      <c r="Z739" s="198"/>
    </row>
    <row r="740" spans="1:26">
      <c r="A740" s="198"/>
      <c r="B740" s="943"/>
      <c r="C740" s="944"/>
      <c r="D740" s="923"/>
      <c r="E740" s="944"/>
      <c r="F740" s="200"/>
      <c r="G740" s="198"/>
      <c r="H740" s="198"/>
      <c r="I740" s="198"/>
      <c r="J740" s="198"/>
      <c r="K740" s="198"/>
      <c r="L740" s="198"/>
      <c r="M740" s="198"/>
      <c r="N740" s="198"/>
      <c r="O740" s="198"/>
      <c r="P740" s="198"/>
      <c r="Q740" s="198"/>
      <c r="R740" s="198"/>
      <c r="S740" s="198"/>
      <c r="T740" s="198"/>
      <c r="U740" s="198"/>
      <c r="V740" s="198"/>
      <c r="W740" s="198"/>
      <c r="X740" s="198"/>
      <c r="Y740" s="198"/>
      <c r="Z740" s="198"/>
    </row>
    <row r="741" spans="1:26">
      <c r="A741" s="198"/>
      <c r="B741" s="943"/>
      <c r="C741" s="944"/>
      <c r="D741" s="923"/>
      <c r="E741" s="944"/>
      <c r="F741" s="200"/>
      <c r="G741" s="198"/>
      <c r="H741" s="198"/>
      <c r="I741" s="198"/>
      <c r="J741" s="198"/>
      <c r="K741" s="198"/>
      <c r="L741" s="198"/>
      <c r="M741" s="198"/>
      <c r="N741" s="198"/>
      <c r="O741" s="198"/>
      <c r="P741" s="198"/>
      <c r="Q741" s="198"/>
      <c r="R741" s="198"/>
      <c r="S741" s="198"/>
      <c r="T741" s="198"/>
      <c r="U741" s="198"/>
      <c r="V741" s="198"/>
      <c r="W741" s="198"/>
      <c r="X741" s="198"/>
      <c r="Y741" s="198"/>
      <c r="Z741" s="198"/>
    </row>
    <row r="742" spans="1:26">
      <c r="A742" s="198"/>
      <c r="B742" s="943"/>
      <c r="C742" s="944"/>
      <c r="D742" s="923"/>
      <c r="E742" s="944"/>
      <c r="F742" s="200"/>
      <c r="G742" s="198"/>
      <c r="H742" s="198"/>
      <c r="I742" s="198"/>
      <c r="J742" s="198"/>
      <c r="K742" s="198"/>
      <c r="L742" s="198"/>
      <c r="M742" s="198"/>
      <c r="N742" s="198"/>
      <c r="O742" s="198"/>
      <c r="P742" s="198"/>
      <c r="Q742" s="198"/>
      <c r="R742" s="198"/>
      <c r="S742" s="198"/>
      <c r="T742" s="198"/>
      <c r="U742" s="198"/>
      <c r="V742" s="198"/>
      <c r="W742" s="198"/>
      <c r="X742" s="198"/>
      <c r="Y742" s="198"/>
      <c r="Z742" s="198"/>
    </row>
    <row r="743" spans="1:26">
      <c r="A743" s="198"/>
      <c r="B743" s="943"/>
      <c r="C743" s="944"/>
      <c r="D743" s="923"/>
      <c r="E743" s="944"/>
      <c r="F743" s="200"/>
      <c r="G743" s="198"/>
      <c r="H743" s="198"/>
      <c r="I743" s="198"/>
      <c r="J743" s="198"/>
      <c r="K743" s="198"/>
      <c r="L743" s="198"/>
      <c r="M743" s="198"/>
      <c r="N743" s="198"/>
      <c r="O743" s="198"/>
      <c r="P743" s="198"/>
      <c r="Q743" s="198"/>
      <c r="R743" s="198"/>
      <c r="S743" s="198"/>
      <c r="T743" s="198"/>
      <c r="U743" s="198"/>
      <c r="V743" s="198"/>
      <c r="W743" s="198"/>
      <c r="X743" s="198"/>
      <c r="Y743" s="198"/>
      <c r="Z743" s="198"/>
    </row>
    <row r="744" spans="1:26">
      <c r="A744" s="198"/>
      <c r="B744" s="943"/>
      <c r="C744" s="944"/>
      <c r="D744" s="923"/>
      <c r="E744" s="944"/>
      <c r="F744" s="200"/>
      <c r="G744" s="198"/>
      <c r="H744" s="198"/>
      <c r="I744" s="198"/>
      <c r="J744" s="198"/>
      <c r="K744" s="198"/>
      <c r="L744" s="198"/>
      <c r="M744" s="198"/>
      <c r="N744" s="198"/>
      <c r="O744" s="198"/>
      <c r="P744" s="198"/>
      <c r="Q744" s="198"/>
      <c r="R744" s="198"/>
      <c r="S744" s="198"/>
      <c r="T744" s="198"/>
      <c r="U744" s="198"/>
      <c r="V744" s="198"/>
      <c r="W744" s="198"/>
      <c r="X744" s="198"/>
      <c r="Y744" s="198"/>
      <c r="Z744" s="198"/>
    </row>
    <row r="745" spans="1:26">
      <c r="A745" s="198"/>
      <c r="B745" s="943"/>
      <c r="C745" s="944"/>
      <c r="D745" s="923"/>
      <c r="E745" s="944"/>
      <c r="F745" s="200"/>
      <c r="G745" s="198"/>
      <c r="H745" s="198"/>
      <c r="I745" s="198"/>
      <c r="J745" s="198"/>
      <c r="K745" s="198"/>
      <c r="L745" s="198"/>
      <c r="M745" s="198"/>
      <c r="N745" s="198"/>
      <c r="O745" s="198"/>
      <c r="P745" s="198"/>
      <c r="Q745" s="198"/>
      <c r="R745" s="198"/>
      <c r="S745" s="198"/>
      <c r="T745" s="198"/>
      <c r="U745" s="198"/>
      <c r="V745" s="198"/>
      <c r="W745" s="198"/>
      <c r="X745" s="198"/>
      <c r="Y745" s="198"/>
      <c r="Z745" s="198"/>
    </row>
    <row r="746" spans="1:26">
      <c r="A746" s="198"/>
      <c r="B746" s="943"/>
      <c r="C746" s="944"/>
      <c r="D746" s="923"/>
      <c r="E746" s="944"/>
      <c r="F746" s="200"/>
      <c r="G746" s="198"/>
      <c r="H746" s="198"/>
      <c r="I746" s="198"/>
      <c r="J746" s="198"/>
      <c r="K746" s="198"/>
      <c r="L746" s="198"/>
      <c r="M746" s="198"/>
      <c r="N746" s="198"/>
      <c r="O746" s="198"/>
      <c r="P746" s="198"/>
      <c r="Q746" s="198"/>
      <c r="R746" s="198"/>
      <c r="S746" s="198"/>
      <c r="T746" s="198"/>
      <c r="U746" s="198"/>
      <c r="V746" s="198"/>
      <c r="W746" s="198"/>
      <c r="X746" s="198"/>
      <c r="Y746" s="198"/>
      <c r="Z746" s="198"/>
    </row>
    <row r="747" spans="1:26">
      <c r="A747" s="198"/>
      <c r="B747" s="943"/>
      <c r="C747" s="944"/>
      <c r="D747" s="923"/>
      <c r="E747" s="944"/>
      <c r="F747" s="200"/>
      <c r="G747" s="198"/>
      <c r="H747" s="198"/>
      <c r="I747" s="198"/>
      <c r="J747" s="198"/>
      <c r="K747" s="198"/>
      <c r="L747" s="198"/>
      <c r="M747" s="198"/>
      <c r="N747" s="198"/>
      <c r="O747" s="198"/>
      <c r="P747" s="198"/>
      <c r="Q747" s="198"/>
      <c r="R747" s="198"/>
      <c r="S747" s="198"/>
      <c r="T747" s="198"/>
      <c r="U747" s="198"/>
      <c r="V747" s="198"/>
      <c r="W747" s="198"/>
      <c r="X747" s="198"/>
      <c r="Y747" s="198"/>
      <c r="Z747" s="198"/>
    </row>
    <row r="748" spans="1:26">
      <c r="A748" s="198"/>
      <c r="B748" s="943"/>
      <c r="C748" s="944"/>
      <c r="D748" s="923"/>
      <c r="E748" s="944"/>
      <c r="F748" s="200"/>
      <c r="G748" s="198"/>
      <c r="H748" s="198"/>
      <c r="I748" s="198"/>
      <c r="J748" s="198"/>
      <c r="K748" s="198"/>
      <c r="L748" s="198"/>
      <c r="M748" s="198"/>
      <c r="N748" s="198"/>
      <c r="O748" s="198"/>
      <c r="P748" s="198"/>
      <c r="Q748" s="198"/>
      <c r="R748" s="198"/>
      <c r="S748" s="198"/>
      <c r="T748" s="198"/>
      <c r="U748" s="198"/>
      <c r="V748" s="198"/>
      <c r="W748" s="198"/>
      <c r="X748" s="198"/>
      <c r="Y748" s="198"/>
      <c r="Z748" s="198"/>
    </row>
    <row r="749" spans="1:26">
      <c r="A749" s="198"/>
      <c r="B749" s="943"/>
      <c r="C749" s="944"/>
      <c r="D749" s="923"/>
      <c r="E749" s="944"/>
      <c r="F749" s="200"/>
      <c r="G749" s="198"/>
      <c r="H749" s="198"/>
      <c r="I749" s="198"/>
      <c r="J749" s="198"/>
      <c r="K749" s="198"/>
      <c r="L749" s="198"/>
      <c r="M749" s="198"/>
      <c r="N749" s="198"/>
      <c r="O749" s="198"/>
      <c r="P749" s="198"/>
      <c r="Q749" s="198"/>
      <c r="R749" s="198"/>
      <c r="S749" s="198"/>
      <c r="T749" s="198"/>
      <c r="U749" s="198"/>
      <c r="V749" s="198"/>
      <c r="W749" s="198"/>
      <c r="X749" s="198"/>
      <c r="Y749" s="198"/>
      <c r="Z749" s="198"/>
    </row>
    <row r="750" spans="1:26">
      <c r="A750" s="198"/>
      <c r="B750" s="943"/>
      <c r="C750" s="944"/>
      <c r="D750" s="923"/>
      <c r="E750" s="944"/>
      <c r="F750" s="200"/>
      <c r="G750" s="198"/>
      <c r="H750" s="198"/>
      <c r="I750" s="198"/>
      <c r="J750" s="198"/>
      <c r="K750" s="198"/>
      <c r="L750" s="198"/>
      <c r="M750" s="198"/>
      <c r="N750" s="198"/>
      <c r="O750" s="198"/>
      <c r="P750" s="198"/>
      <c r="Q750" s="198"/>
      <c r="R750" s="198"/>
      <c r="S750" s="198"/>
      <c r="T750" s="198"/>
      <c r="U750" s="198"/>
      <c r="V750" s="198"/>
      <c r="W750" s="198"/>
      <c r="X750" s="198"/>
      <c r="Y750" s="198"/>
      <c r="Z750" s="198"/>
    </row>
    <row r="751" spans="1:26">
      <c r="A751" s="198"/>
      <c r="B751" s="943"/>
      <c r="C751" s="944"/>
      <c r="D751" s="923"/>
      <c r="E751" s="944"/>
      <c r="F751" s="200"/>
      <c r="G751" s="198"/>
      <c r="H751" s="198"/>
      <c r="I751" s="198"/>
      <c r="J751" s="198"/>
      <c r="K751" s="198"/>
      <c r="L751" s="198"/>
      <c r="M751" s="198"/>
      <c r="N751" s="198"/>
      <c r="O751" s="198"/>
      <c r="P751" s="198"/>
      <c r="Q751" s="198"/>
      <c r="R751" s="198"/>
      <c r="S751" s="198"/>
      <c r="T751" s="198"/>
      <c r="U751" s="198"/>
      <c r="V751" s="198"/>
      <c r="W751" s="198"/>
      <c r="X751" s="198"/>
      <c r="Y751" s="198"/>
      <c r="Z751" s="198"/>
    </row>
    <row r="752" spans="1:26">
      <c r="A752" s="198"/>
      <c r="B752" s="943"/>
      <c r="C752" s="944"/>
      <c r="D752" s="923"/>
      <c r="E752" s="944"/>
      <c r="F752" s="200"/>
      <c r="G752" s="198"/>
      <c r="H752" s="198"/>
      <c r="I752" s="198"/>
      <c r="J752" s="198"/>
      <c r="K752" s="198"/>
      <c r="L752" s="198"/>
      <c r="M752" s="198"/>
      <c r="N752" s="198"/>
      <c r="O752" s="198"/>
      <c r="P752" s="198"/>
      <c r="Q752" s="198"/>
      <c r="R752" s="198"/>
      <c r="S752" s="198"/>
      <c r="T752" s="198"/>
      <c r="U752" s="198"/>
      <c r="V752" s="198"/>
      <c r="W752" s="198"/>
      <c r="X752" s="198"/>
      <c r="Y752" s="198"/>
      <c r="Z752" s="198"/>
    </row>
    <row r="753" spans="1:26">
      <c r="A753" s="198"/>
      <c r="B753" s="943"/>
      <c r="C753" s="944"/>
      <c r="D753" s="923"/>
      <c r="E753" s="944"/>
      <c r="F753" s="200"/>
      <c r="G753" s="198"/>
      <c r="H753" s="198"/>
      <c r="I753" s="198"/>
      <c r="J753" s="198"/>
      <c r="K753" s="198"/>
      <c r="L753" s="198"/>
      <c r="M753" s="198"/>
      <c r="N753" s="198"/>
      <c r="O753" s="198"/>
      <c r="P753" s="198"/>
      <c r="Q753" s="198"/>
      <c r="R753" s="198"/>
      <c r="S753" s="198"/>
      <c r="T753" s="198"/>
      <c r="U753" s="198"/>
      <c r="V753" s="198"/>
      <c r="W753" s="198"/>
      <c r="X753" s="198"/>
      <c r="Y753" s="198"/>
      <c r="Z753" s="198"/>
    </row>
    <row r="754" spans="1:26">
      <c r="A754" s="198"/>
      <c r="B754" s="943"/>
      <c r="C754" s="944"/>
      <c r="D754" s="923"/>
      <c r="E754" s="944"/>
      <c r="F754" s="200"/>
      <c r="G754" s="198"/>
      <c r="H754" s="198"/>
      <c r="I754" s="198"/>
      <c r="J754" s="198"/>
      <c r="K754" s="198"/>
      <c r="L754" s="198"/>
      <c r="M754" s="198"/>
      <c r="N754" s="198"/>
      <c r="O754" s="198"/>
      <c r="P754" s="198"/>
      <c r="Q754" s="198"/>
      <c r="R754" s="198"/>
      <c r="S754" s="198"/>
      <c r="T754" s="198"/>
      <c r="U754" s="198"/>
      <c r="V754" s="198"/>
      <c r="W754" s="198"/>
      <c r="X754" s="198"/>
      <c r="Y754" s="198"/>
      <c r="Z754" s="198"/>
    </row>
    <row r="755" spans="1:26">
      <c r="A755" s="198"/>
      <c r="B755" s="943"/>
      <c r="C755" s="944"/>
      <c r="D755" s="923"/>
      <c r="E755" s="944"/>
      <c r="F755" s="200"/>
      <c r="G755" s="198"/>
      <c r="H755" s="198"/>
      <c r="I755" s="198"/>
      <c r="J755" s="198"/>
      <c r="K755" s="198"/>
      <c r="L755" s="198"/>
      <c r="M755" s="198"/>
      <c r="N755" s="198"/>
      <c r="O755" s="198"/>
      <c r="P755" s="198"/>
      <c r="Q755" s="198"/>
      <c r="R755" s="198"/>
      <c r="S755" s="198"/>
      <c r="T755" s="198"/>
      <c r="U755" s="198"/>
      <c r="V755" s="198"/>
      <c r="W755" s="198"/>
      <c r="X755" s="198"/>
      <c r="Y755" s="198"/>
      <c r="Z755" s="198"/>
    </row>
    <row r="756" spans="1:26">
      <c r="A756" s="198"/>
      <c r="B756" s="943"/>
      <c r="C756" s="944"/>
      <c r="D756" s="923"/>
      <c r="E756" s="944"/>
      <c r="F756" s="200"/>
      <c r="G756" s="198"/>
      <c r="H756" s="198"/>
      <c r="I756" s="198"/>
      <c r="J756" s="198"/>
      <c r="K756" s="198"/>
      <c r="L756" s="198"/>
      <c r="M756" s="198"/>
      <c r="N756" s="198"/>
      <c r="O756" s="198"/>
      <c r="P756" s="198"/>
      <c r="Q756" s="198"/>
      <c r="R756" s="198"/>
      <c r="S756" s="198"/>
      <c r="T756" s="198"/>
      <c r="U756" s="198"/>
      <c r="V756" s="198"/>
      <c r="W756" s="198"/>
      <c r="X756" s="198"/>
      <c r="Y756" s="198"/>
      <c r="Z756" s="198"/>
    </row>
    <row r="757" spans="1:26">
      <c r="A757" s="198"/>
      <c r="B757" s="943"/>
      <c r="C757" s="944"/>
      <c r="D757" s="923"/>
      <c r="E757" s="944"/>
      <c r="F757" s="200"/>
      <c r="G757" s="198"/>
      <c r="H757" s="198"/>
      <c r="I757" s="198"/>
      <c r="J757" s="198"/>
      <c r="K757" s="198"/>
      <c r="L757" s="198"/>
      <c r="M757" s="198"/>
      <c r="N757" s="198"/>
      <c r="O757" s="198"/>
      <c r="P757" s="198"/>
      <c r="Q757" s="198"/>
      <c r="R757" s="198"/>
      <c r="S757" s="198"/>
      <c r="T757" s="198"/>
      <c r="U757" s="198"/>
      <c r="V757" s="198"/>
      <c r="W757" s="198"/>
      <c r="X757" s="198"/>
      <c r="Y757" s="198"/>
      <c r="Z757" s="198"/>
    </row>
    <row r="758" spans="1:26">
      <c r="A758" s="198"/>
      <c r="B758" s="943"/>
      <c r="C758" s="944"/>
      <c r="D758" s="923"/>
      <c r="E758" s="944"/>
      <c r="F758" s="200"/>
      <c r="G758" s="198"/>
      <c r="H758" s="198"/>
      <c r="I758" s="198"/>
      <c r="J758" s="198"/>
      <c r="K758" s="198"/>
      <c r="L758" s="198"/>
      <c r="M758" s="198"/>
      <c r="N758" s="198"/>
      <c r="O758" s="198"/>
      <c r="P758" s="198"/>
      <c r="Q758" s="198"/>
      <c r="R758" s="198"/>
      <c r="S758" s="198"/>
      <c r="T758" s="198"/>
      <c r="U758" s="198"/>
      <c r="V758" s="198"/>
      <c r="W758" s="198"/>
      <c r="X758" s="198"/>
      <c r="Y758" s="198"/>
      <c r="Z758" s="198"/>
    </row>
    <row r="759" spans="1:26">
      <c r="A759" s="198"/>
      <c r="B759" s="943"/>
      <c r="C759" s="944"/>
      <c r="D759" s="923"/>
      <c r="E759" s="944"/>
      <c r="F759" s="200"/>
      <c r="G759" s="198"/>
      <c r="H759" s="198"/>
      <c r="I759" s="198"/>
      <c r="J759" s="198"/>
      <c r="K759" s="198"/>
      <c r="L759" s="198"/>
      <c r="M759" s="198"/>
      <c r="N759" s="198"/>
      <c r="O759" s="198"/>
      <c r="P759" s="198"/>
      <c r="Q759" s="198"/>
      <c r="R759" s="198"/>
      <c r="S759" s="198"/>
      <c r="T759" s="198"/>
      <c r="U759" s="198"/>
      <c r="V759" s="198"/>
      <c r="W759" s="198"/>
      <c r="X759" s="198"/>
      <c r="Y759" s="198"/>
      <c r="Z759" s="198"/>
    </row>
    <row r="760" spans="1:26">
      <c r="A760" s="198"/>
      <c r="B760" s="943"/>
      <c r="C760" s="944"/>
      <c r="D760" s="923"/>
      <c r="E760" s="944"/>
      <c r="F760" s="200"/>
      <c r="G760" s="198"/>
      <c r="H760" s="198"/>
      <c r="I760" s="198"/>
      <c r="J760" s="198"/>
      <c r="K760" s="198"/>
      <c r="L760" s="198"/>
      <c r="M760" s="198"/>
      <c r="N760" s="198"/>
      <c r="O760" s="198"/>
      <c r="P760" s="198"/>
      <c r="Q760" s="198"/>
      <c r="R760" s="198"/>
      <c r="S760" s="198"/>
      <c r="T760" s="198"/>
      <c r="U760" s="198"/>
      <c r="V760" s="198"/>
      <c r="W760" s="198"/>
      <c r="X760" s="198"/>
      <c r="Y760" s="198"/>
      <c r="Z760" s="198"/>
    </row>
    <row r="761" spans="1:26">
      <c r="A761" s="198"/>
      <c r="B761" s="943"/>
      <c r="C761" s="944"/>
      <c r="D761" s="923"/>
      <c r="E761" s="944"/>
      <c r="F761" s="200"/>
      <c r="G761" s="198"/>
      <c r="H761" s="198"/>
      <c r="I761" s="198"/>
      <c r="J761" s="198"/>
      <c r="K761" s="198"/>
      <c r="L761" s="198"/>
      <c r="M761" s="198"/>
      <c r="N761" s="198"/>
      <c r="O761" s="198"/>
      <c r="P761" s="198"/>
      <c r="Q761" s="198"/>
      <c r="R761" s="198"/>
      <c r="S761" s="198"/>
      <c r="T761" s="198"/>
      <c r="U761" s="198"/>
      <c r="V761" s="198"/>
      <c r="W761" s="198"/>
      <c r="X761" s="198"/>
      <c r="Y761" s="198"/>
      <c r="Z761" s="198"/>
    </row>
    <row r="762" spans="1:26">
      <c r="A762" s="198"/>
      <c r="B762" s="943"/>
      <c r="C762" s="944"/>
      <c r="D762" s="923"/>
      <c r="E762" s="944"/>
      <c r="F762" s="200"/>
      <c r="G762" s="198"/>
      <c r="H762" s="198"/>
      <c r="I762" s="198"/>
      <c r="J762" s="198"/>
      <c r="K762" s="198"/>
      <c r="L762" s="198"/>
      <c r="M762" s="198"/>
      <c r="N762" s="198"/>
      <c r="O762" s="198"/>
      <c r="P762" s="198"/>
      <c r="Q762" s="198"/>
      <c r="R762" s="198"/>
      <c r="S762" s="198"/>
      <c r="T762" s="198"/>
      <c r="U762" s="198"/>
      <c r="V762" s="198"/>
      <c r="W762" s="198"/>
      <c r="X762" s="198"/>
      <c r="Y762" s="198"/>
      <c r="Z762" s="198"/>
    </row>
    <row r="763" spans="1:26">
      <c r="A763" s="198"/>
      <c r="B763" s="943"/>
      <c r="C763" s="944"/>
      <c r="D763" s="923"/>
      <c r="E763" s="944"/>
      <c r="F763" s="200"/>
      <c r="G763" s="198"/>
      <c r="H763" s="198"/>
      <c r="I763" s="198"/>
      <c r="J763" s="198"/>
      <c r="K763" s="198"/>
      <c r="L763" s="198"/>
      <c r="M763" s="198"/>
      <c r="N763" s="198"/>
      <c r="O763" s="198"/>
      <c r="P763" s="198"/>
      <c r="Q763" s="198"/>
      <c r="R763" s="198"/>
      <c r="S763" s="198"/>
      <c r="T763" s="198"/>
      <c r="U763" s="198"/>
      <c r="V763" s="198"/>
      <c r="W763" s="198"/>
      <c r="X763" s="198"/>
      <c r="Y763" s="198"/>
      <c r="Z763" s="198"/>
    </row>
    <row r="764" spans="1:26">
      <c r="A764" s="198"/>
      <c r="B764" s="943"/>
      <c r="C764" s="944"/>
      <c r="D764" s="923"/>
      <c r="E764" s="944"/>
      <c r="F764" s="200"/>
      <c r="G764" s="198"/>
      <c r="H764" s="198"/>
      <c r="I764" s="198"/>
      <c r="J764" s="198"/>
      <c r="K764" s="198"/>
      <c r="L764" s="198"/>
      <c r="M764" s="198"/>
      <c r="N764" s="198"/>
      <c r="O764" s="198"/>
      <c r="P764" s="198"/>
      <c r="Q764" s="198"/>
      <c r="R764" s="198"/>
      <c r="S764" s="198"/>
      <c r="T764" s="198"/>
      <c r="U764" s="198"/>
      <c r="V764" s="198"/>
      <c r="W764" s="198"/>
      <c r="X764" s="198"/>
      <c r="Y764" s="198"/>
      <c r="Z764" s="198"/>
    </row>
    <row r="765" spans="1:26">
      <c r="A765" s="198"/>
      <c r="B765" s="943"/>
      <c r="C765" s="944"/>
      <c r="D765" s="923"/>
      <c r="E765" s="944"/>
      <c r="F765" s="200"/>
      <c r="G765" s="198"/>
      <c r="H765" s="198"/>
      <c r="I765" s="198"/>
      <c r="J765" s="198"/>
      <c r="K765" s="198"/>
      <c r="L765" s="198"/>
      <c r="M765" s="198"/>
      <c r="N765" s="198"/>
      <c r="O765" s="198"/>
      <c r="P765" s="198"/>
      <c r="Q765" s="198"/>
      <c r="R765" s="198"/>
      <c r="S765" s="198"/>
      <c r="T765" s="198"/>
      <c r="U765" s="198"/>
      <c r="V765" s="198"/>
      <c r="W765" s="198"/>
      <c r="X765" s="198"/>
      <c r="Y765" s="198"/>
      <c r="Z765" s="198"/>
    </row>
    <row r="766" spans="1:26">
      <c r="A766" s="198"/>
      <c r="B766" s="943"/>
      <c r="C766" s="944"/>
      <c r="D766" s="923"/>
      <c r="E766" s="944"/>
      <c r="F766" s="200"/>
      <c r="G766" s="198"/>
      <c r="H766" s="198"/>
      <c r="I766" s="198"/>
      <c r="J766" s="198"/>
      <c r="K766" s="198"/>
      <c r="L766" s="198"/>
      <c r="M766" s="198"/>
      <c r="N766" s="198"/>
      <c r="O766" s="198"/>
      <c r="P766" s="198"/>
      <c r="Q766" s="198"/>
      <c r="R766" s="198"/>
      <c r="S766" s="198"/>
      <c r="T766" s="198"/>
      <c r="U766" s="198"/>
      <c r="V766" s="198"/>
      <c r="W766" s="198"/>
      <c r="X766" s="198"/>
      <c r="Y766" s="198"/>
      <c r="Z766" s="198"/>
    </row>
    <row r="767" spans="1:26">
      <c r="A767" s="198"/>
      <c r="B767" s="943"/>
      <c r="C767" s="944"/>
      <c r="D767" s="923"/>
      <c r="E767" s="944"/>
      <c r="F767" s="200"/>
      <c r="G767" s="198"/>
      <c r="H767" s="198"/>
      <c r="I767" s="198"/>
      <c r="J767" s="198"/>
      <c r="K767" s="198"/>
      <c r="L767" s="198"/>
      <c r="M767" s="198"/>
      <c r="N767" s="198"/>
      <c r="O767" s="198"/>
      <c r="P767" s="198"/>
      <c r="Q767" s="198"/>
      <c r="R767" s="198"/>
      <c r="S767" s="198"/>
      <c r="T767" s="198"/>
      <c r="U767" s="198"/>
      <c r="V767" s="198"/>
      <c r="W767" s="198"/>
      <c r="X767" s="198"/>
      <c r="Y767" s="198"/>
      <c r="Z767" s="198"/>
    </row>
    <row r="768" spans="1:26">
      <c r="A768" s="198"/>
      <c r="B768" s="943"/>
      <c r="C768" s="944"/>
      <c r="D768" s="923"/>
      <c r="E768" s="944"/>
      <c r="F768" s="200"/>
      <c r="G768" s="198"/>
      <c r="H768" s="198"/>
      <c r="I768" s="198"/>
      <c r="J768" s="198"/>
      <c r="K768" s="198"/>
      <c r="L768" s="198"/>
      <c r="M768" s="198"/>
      <c r="N768" s="198"/>
      <c r="O768" s="198"/>
      <c r="P768" s="198"/>
      <c r="Q768" s="198"/>
      <c r="R768" s="198"/>
      <c r="S768" s="198"/>
      <c r="T768" s="198"/>
      <c r="U768" s="198"/>
      <c r="V768" s="198"/>
      <c r="W768" s="198"/>
      <c r="X768" s="198"/>
      <c r="Y768" s="198"/>
      <c r="Z768" s="198"/>
    </row>
    <row r="769" spans="1:26">
      <c r="A769" s="198"/>
      <c r="B769" s="943"/>
      <c r="C769" s="944"/>
      <c r="D769" s="923"/>
      <c r="E769" s="944"/>
      <c r="F769" s="200"/>
      <c r="G769" s="198"/>
      <c r="H769" s="198"/>
      <c r="I769" s="198"/>
      <c r="J769" s="198"/>
      <c r="K769" s="198"/>
      <c r="L769" s="198"/>
      <c r="M769" s="198"/>
      <c r="N769" s="198"/>
      <c r="O769" s="198"/>
      <c r="P769" s="198"/>
      <c r="Q769" s="198"/>
      <c r="R769" s="198"/>
      <c r="S769" s="198"/>
      <c r="T769" s="198"/>
      <c r="U769" s="198"/>
      <c r="V769" s="198"/>
      <c r="W769" s="198"/>
      <c r="X769" s="198"/>
      <c r="Y769" s="198"/>
      <c r="Z769" s="198"/>
    </row>
    <row r="770" spans="1:26">
      <c r="A770" s="198"/>
      <c r="B770" s="943"/>
      <c r="C770" s="944"/>
      <c r="D770" s="923"/>
      <c r="E770" s="944"/>
      <c r="F770" s="200"/>
      <c r="G770" s="198"/>
      <c r="H770" s="198"/>
      <c r="I770" s="198"/>
      <c r="J770" s="198"/>
      <c r="K770" s="198"/>
      <c r="L770" s="198"/>
      <c r="M770" s="198"/>
      <c r="N770" s="198"/>
      <c r="O770" s="198"/>
      <c r="P770" s="198"/>
      <c r="Q770" s="198"/>
      <c r="R770" s="198"/>
      <c r="S770" s="198"/>
      <c r="T770" s="198"/>
      <c r="U770" s="198"/>
      <c r="V770" s="198"/>
      <c r="W770" s="198"/>
      <c r="X770" s="198"/>
      <c r="Y770" s="198"/>
      <c r="Z770" s="198"/>
    </row>
    <row r="771" spans="1:26">
      <c r="A771" s="198"/>
      <c r="B771" s="943"/>
      <c r="C771" s="944"/>
      <c r="D771" s="923"/>
      <c r="E771" s="944"/>
      <c r="F771" s="200"/>
      <c r="G771" s="198"/>
      <c r="H771" s="198"/>
      <c r="I771" s="198"/>
      <c r="J771" s="198"/>
      <c r="K771" s="198"/>
      <c r="L771" s="198"/>
      <c r="M771" s="198"/>
      <c r="N771" s="198"/>
      <c r="O771" s="198"/>
      <c r="P771" s="198"/>
      <c r="Q771" s="198"/>
      <c r="R771" s="198"/>
      <c r="S771" s="198"/>
      <c r="T771" s="198"/>
      <c r="U771" s="198"/>
      <c r="V771" s="198"/>
      <c r="W771" s="198"/>
      <c r="X771" s="198"/>
      <c r="Y771" s="198"/>
      <c r="Z771" s="198"/>
    </row>
    <row r="772" spans="1:26">
      <c r="A772" s="198"/>
      <c r="B772" s="943"/>
      <c r="C772" s="944"/>
      <c r="D772" s="923"/>
      <c r="E772" s="944"/>
      <c r="F772" s="200"/>
      <c r="G772" s="198"/>
      <c r="H772" s="198"/>
      <c r="I772" s="198"/>
      <c r="J772" s="198"/>
      <c r="K772" s="198"/>
      <c r="L772" s="198"/>
      <c r="M772" s="198"/>
      <c r="N772" s="198"/>
      <c r="O772" s="198"/>
      <c r="P772" s="198"/>
      <c r="Q772" s="198"/>
      <c r="R772" s="198"/>
      <c r="S772" s="198"/>
      <c r="T772" s="198"/>
      <c r="U772" s="198"/>
      <c r="V772" s="198"/>
      <c r="W772" s="198"/>
      <c r="X772" s="198"/>
      <c r="Y772" s="198"/>
      <c r="Z772" s="198"/>
    </row>
    <row r="773" spans="1:26">
      <c r="A773" s="198"/>
      <c r="B773" s="943"/>
      <c r="C773" s="944"/>
      <c r="D773" s="923"/>
      <c r="E773" s="944"/>
      <c r="F773" s="200"/>
      <c r="G773" s="198"/>
      <c r="H773" s="198"/>
      <c r="I773" s="198"/>
      <c r="J773" s="198"/>
      <c r="K773" s="198"/>
      <c r="L773" s="198"/>
      <c r="M773" s="198"/>
      <c r="N773" s="198"/>
      <c r="O773" s="198"/>
      <c r="P773" s="198"/>
      <c r="Q773" s="198"/>
      <c r="R773" s="198"/>
      <c r="S773" s="198"/>
      <c r="T773" s="198"/>
      <c r="U773" s="198"/>
      <c r="V773" s="198"/>
      <c r="W773" s="198"/>
      <c r="X773" s="198"/>
      <c r="Y773" s="198"/>
      <c r="Z773" s="198"/>
    </row>
    <row r="774" spans="1:26">
      <c r="A774" s="198"/>
      <c r="B774" s="943"/>
      <c r="C774" s="944"/>
      <c r="D774" s="923"/>
      <c r="E774" s="944"/>
      <c r="F774" s="200"/>
      <c r="G774" s="198"/>
      <c r="H774" s="198"/>
      <c r="I774" s="198"/>
      <c r="J774" s="198"/>
      <c r="K774" s="198"/>
      <c r="L774" s="198"/>
      <c r="M774" s="198"/>
      <c r="N774" s="198"/>
      <c r="O774" s="198"/>
      <c r="P774" s="198"/>
      <c r="Q774" s="198"/>
      <c r="R774" s="198"/>
      <c r="S774" s="198"/>
      <c r="T774" s="198"/>
      <c r="U774" s="198"/>
      <c r="V774" s="198"/>
      <c r="W774" s="198"/>
      <c r="X774" s="198"/>
      <c r="Y774" s="198"/>
      <c r="Z774" s="198"/>
    </row>
    <row r="775" spans="1:26">
      <c r="A775" s="198"/>
      <c r="B775" s="943"/>
      <c r="C775" s="944"/>
      <c r="D775" s="923"/>
      <c r="E775" s="944"/>
      <c r="F775" s="200"/>
      <c r="G775" s="198"/>
      <c r="H775" s="198"/>
      <c r="I775" s="198"/>
      <c r="J775" s="198"/>
      <c r="K775" s="198"/>
      <c r="L775" s="198"/>
      <c r="M775" s="198"/>
      <c r="N775" s="198"/>
      <c r="O775" s="198"/>
      <c r="P775" s="198"/>
      <c r="Q775" s="198"/>
      <c r="R775" s="198"/>
      <c r="S775" s="198"/>
      <c r="T775" s="198"/>
      <c r="U775" s="198"/>
      <c r="V775" s="198"/>
      <c r="W775" s="198"/>
      <c r="X775" s="198"/>
      <c r="Y775" s="198"/>
      <c r="Z775" s="198"/>
    </row>
    <row r="776" spans="1:26">
      <c r="A776" s="198"/>
      <c r="B776" s="943"/>
      <c r="C776" s="944"/>
      <c r="D776" s="923"/>
      <c r="E776" s="944"/>
      <c r="F776" s="200"/>
      <c r="G776" s="198"/>
      <c r="H776" s="198"/>
      <c r="I776" s="198"/>
      <c r="J776" s="198"/>
      <c r="K776" s="198"/>
      <c r="L776" s="198"/>
      <c r="M776" s="198"/>
      <c r="N776" s="198"/>
      <c r="O776" s="198"/>
      <c r="P776" s="198"/>
      <c r="Q776" s="198"/>
      <c r="R776" s="198"/>
      <c r="S776" s="198"/>
      <c r="T776" s="198"/>
      <c r="U776" s="198"/>
      <c r="V776" s="198"/>
      <c r="W776" s="198"/>
      <c r="X776" s="198"/>
      <c r="Y776" s="198"/>
      <c r="Z776" s="198"/>
    </row>
    <row r="777" spans="1:26">
      <c r="A777" s="198"/>
      <c r="B777" s="943"/>
      <c r="C777" s="944"/>
      <c r="D777" s="923"/>
      <c r="E777" s="944"/>
      <c r="F777" s="200"/>
      <c r="G777" s="198"/>
      <c r="H777" s="198"/>
      <c r="I777" s="198"/>
      <c r="J777" s="198"/>
      <c r="K777" s="198"/>
      <c r="L777" s="198"/>
      <c r="M777" s="198"/>
      <c r="N777" s="198"/>
      <c r="O777" s="198"/>
      <c r="P777" s="198"/>
      <c r="Q777" s="198"/>
      <c r="R777" s="198"/>
      <c r="S777" s="198"/>
      <c r="T777" s="198"/>
      <c r="U777" s="198"/>
      <c r="V777" s="198"/>
      <c r="W777" s="198"/>
      <c r="X777" s="198"/>
      <c r="Y777" s="198"/>
      <c r="Z777" s="198"/>
    </row>
    <row r="778" spans="1:26">
      <c r="A778" s="198"/>
      <c r="B778" s="943"/>
      <c r="C778" s="944"/>
      <c r="D778" s="923"/>
      <c r="E778" s="944"/>
      <c r="F778" s="200"/>
      <c r="G778" s="198"/>
      <c r="H778" s="198"/>
      <c r="I778" s="198"/>
      <c r="J778" s="198"/>
      <c r="K778" s="198"/>
      <c r="L778" s="198"/>
      <c r="M778" s="198"/>
      <c r="N778" s="198"/>
      <c r="O778" s="198"/>
      <c r="P778" s="198"/>
      <c r="Q778" s="198"/>
      <c r="R778" s="198"/>
      <c r="S778" s="198"/>
      <c r="T778" s="198"/>
      <c r="U778" s="198"/>
      <c r="V778" s="198"/>
      <c r="W778" s="198"/>
      <c r="X778" s="198"/>
      <c r="Y778" s="198"/>
      <c r="Z778" s="198"/>
    </row>
    <row r="779" spans="1:26">
      <c r="A779" s="198"/>
      <c r="B779" s="943"/>
      <c r="C779" s="944"/>
      <c r="D779" s="923"/>
      <c r="E779" s="944"/>
      <c r="F779" s="200"/>
      <c r="G779" s="198"/>
      <c r="H779" s="198"/>
      <c r="I779" s="198"/>
      <c r="J779" s="198"/>
      <c r="K779" s="198"/>
      <c r="L779" s="198"/>
      <c r="M779" s="198"/>
      <c r="N779" s="198"/>
      <c r="O779" s="198"/>
      <c r="P779" s="198"/>
      <c r="Q779" s="198"/>
      <c r="R779" s="198"/>
      <c r="S779" s="198"/>
      <c r="T779" s="198"/>
      <c r="U779" s="198"/>
      <c r="V779" s="198"/>
      <c r="W779" s="198"/>
      <c r="X779" s="198"/>
      <c r="Y779" s="198"/>
      <c r="Z779" s="198"/>
    </row>
    <row r="780" spans="1:26">
      <c r="A780" s="198"/>
      <c r="B780" s="943"/>
      <c r="C780" s="944"/>
      <c r="D780" s="923"/>
      <c r="E780" s="944"/>
      <c r="F780" s="200"/>
      <c r="G780" s="198"/>
      <c r="H780" s="198"/>
      <c r="I780" s="198"/>
      <c r="J780" s="198"/>
      <c r="K780" s="198"/>
      <c r="L780" s="198"/>
      <c r="M780" s="198"/>
      <c r="N780" s="198"/>
      <c r="O780" s="198"/>
      <c r="P780" s="198"/>
      <c r="Q780" s="198"/>
      <c r="R780" s="198"/>
      <c r="S780" s="198"/>
      <c r="T780" s="198"/>
      <c r="U780" s="198"/>
      <c r="V780" s="198"/>
      <c r="W780" s="198"/>
      <c r="X780" s="198"/>
      <c r="Y780" s="198"/>
      <c r="Z780" s="198"/>
    </row>
    <row r="781" spans="1:26">
      <c r="A781" s="198"/>
      <c r="B781" s="943"/>
      <c r="C781" s="944"/>
      <c r="D781" s="923"/>
      <c r="E781" s="944"/>
      <c r="F781" s="200"/>
      <c r="G781" s="198"/>
      <c r="H781" s="198"/>
      <c r="I781" s="198"/>
      <c r="J781" s="198"/>
      <c r="K781" s="198"/>
      <c r="L781" s="198"/>
      <c r="M781" s="198"/>
      <c r="N781" s="198"/>
      <c r="O781" s="198"/>
      <c r="P781" s="198"/>
      <c r="Q781" s="198"/>
      <c r="R781" s="198"/>
      <c r="S781" s="198"/>
      <c r="T781" s="198"/>
      <c r="U781" s="198"/>
      <c r="V781" s="198"/>
      <c r="W781" s="198"/>
      <c r="X781" s="198"/>
      <c r="Y781" s="198"/>
      <c r="Z781" s="198"/>
    </row>
    <row r="782" spans="1:26">
      <c r="A782" s="198"/>
      <c r="B782" s="943"/>
      <c r="C782" s="944"/>
      <c r="D782" s="923"/>
      <c r="E782" s="944"/>
      <c r="F782" s="200"/>
      <c r="G782" s="198"/>
      <c r="H782" s="198"/>
      <c r="I782" s="198"/>
      <c r="J782" s="198"/>
      <c r="K782" s="198"/>
      <c r="L782" s="198"/>
      <c r="M782" s="198"/>
      <c r="N782" s="198"/>
      <c r="O782" s="198"/>
      <c r="P782" s="198"/>
      <c r="Q782" s="198"/>
      <c r="R782" s="198"/>
      <c r="S782" s="198"/>
      <c r="T782" s="198"/>
      <c r="U782" s="198"/>
      <c r="V782" s="198"/>
      <c r="W782" s="198"/>
      <c r="X782" s="198"/>
      <c r="Y782" s="198"/>
      <c r="Z782" s="198"/>
    </row>
    <row r="783" spans="1:26">
      <c r="A783" s="198"/>
      <c r="B783" s="943"/>
      <c r="C783" s="944"/>
      <c r="D783" s="923"/>
      <c r="E783" s="944"/>
      <c r="F783" s="200"/>
      <c r="G783" s="198"/>
      <c r="H783" s="198"/>
      <c r="I783" s="198"/>
      <c r="J783" s="198"/>
      <c r="K783" s="198"/>
      <c r="L783" s="198"/>
      <c r="M783" s="198"/>
      <c r="N783" s="198"/>
      <c r="O783" s="198"/>
      <c r="P783" s="198"/>
      <c r="Q783" s="198"/>
      <c r="R783" s="198"/>
      <c r="S783" s="198"/>
      <c r="T783" s="198"/>
      <c r="U783" s="198"/>
      <c r="V783" s="198"/>
      <c r="W783" s="198"/>
      <c r="X783" s="198"/>
      <c r="Y783" s="198"/>
      <c r="Z783" s="198"/>
    </row>
    <row r="784" spans="1:26">
      <c r="A784" s="198"/>
      <c r="B784" s="943"/>
      <c r="C784" s="944"/>
      <c r="D784" s="923"/>
      <c r="E784" s="944"/>
      <c r="F784" s="200"/>
      <c r="G784" s="198"/>
      <c r="H784" s="198"/>
      <c r="I784" s="198"/>
      <c r="J784" s="198"/>
      <c r="K784" s="198"/>
      <c r="L784" s="198"/>
      <c r="M784" s="198"/>
      <c r="N784" s="198"/>
      <c r="O784" s="198"/>
      <c r="P784" s="198"/>
      <c r="Q784" s="198"/>
      <c r="R784" s="198"/>
      <c r="S784" s="198"/>
      <c r="T784" s="198"/>
      <c r="U784" s="198"/>
      <c r="V784" s="198"/>
      <c r="W784" s="198"/>
      <c r="X784" s="198"/>
      <c r="Y784" s="198"/>
      <c r="Z784" s="198"/>
    </row>
    <row r="785" spans="1:26">
      <c r="A785" s="198"/>
      <c r="B785" s="943"/>
      <c r="C785" s="944"/>
      <c r="D785" s="923"/>
      <c r="E785" s="944"/>
      <c r="F785" s="200"/>
      <c r="G785" s="198"/>
      <c r="H785" s="198"/>
      <c r="I785" s="198"/>
      <c r="J785" s="198"/>
      <c r="K785" s="198"/>
      <c r="L785" s="198"/>
      <c r="M785" s="198"/>
      <c r="N785" s="198"/>
      <c r="O785" s="198"/>
      <c r="P785" s="198"/>
      <c r="Q785" s="198"/>
      <c r="R785" s="198"/>
      <c r="S785" s="198"/>
      <c r="T785" s="198"/>
      <c r="U785" s="198"/>
      <c r="V785" s="198"/>
      <c r="W785" s="198"/>
      <c r="X785" s="198"/>
      <c r="Y785" s="198"/>
      <c r="Z785" s="198"/>
    </row>
    <row r="786" spans="1:26">
      <c r="A786" s="198"/>
      <c r="B786" s="943"/>
      <c r="C786" s="944"/>
      <c r="D786" s="923"/>
      <c r="E786" s="944"/>
      <c r="F786" s="200"/>
      <c r="G786" s="198"/>
      <c r="H786" s="198"/>
      <c r="I786" s="198"/>
      <c r="J786" s="198"/>
      <c r="K786" s="198"/>
      <c r="L786" s="198"/>
      <c r="M786" s="198"/>
      <c r="N786" s="198"/>
      <c r="O786" s="198"/>
      <c r="P786" s="198"/>
      <c r="Q786" s="198"/>
      <c r="R786" s="198"/>
      <c r="S786" s="198"/>
      <c r="T786" s="198"/>
      <c r="U786" s="198"/>
      <c r="V786" s="198"/>
      <c r="W786" s="198"/>
      <c r="X786" s="198"/>
      <c r="Y786" s="198"/>
      <c r="Z786" s="198"/>
    </row>
    <row r="787" spans="1:26">
      <c r="A787" s="198"/>
      <c r="B787" s="943"/>
      <c r="C787" s="944"/>
      <c r="D787" s="923"/>
      <c r="E787" s="944"/>
      <c r="F787" s="200"/>
      <c r="G787" s="198"/>
      <c r="H787" s="198"/>
      <c r="I787" s="198"/>
      <c r="J787" s="198"/>
      <c r="K787" s="198"/>
      <c r="L787" s="198"/>
      <c r="M787" s="198"/>
      <c r="N787" s="198"/>
      <c r="O787" s="198"/>
      <c r="P787" s="198"/>
      <c r="Q787" s="198"/>
      <c r="R787" s="198"/>
      <c r="S787" s="198"/>
      <c r="T787" s="198"/>
      <c r="U787" s="198"/>
      <c r="V787" s="198"/>
      <c r="W787" s="198"/>
      <c r="X787" s="198"/>
      <c r="Y787" s="198"/>
      <c r="Z787" s="198"/>
    </row>
    <row r="788" spans="1:26">
      <c r="A788" s="198"/>
      <c r="B788" s="943"/>
      <c r="C788" s="944"/>
      <c r="D788" s="923"/>
      <c r="E788" s="944"/>
      <c r="F788" s="200"/>
      <c r="G788" s="198"/>
      <c r="H788" s="198"/>
      <c r="I788" s="198"/>
      <c r="J788" s="198"/>
      <c r="K788" s="198"/>
      <c r="L788" s="198"/>
      <c r="M788" s="198"/>
      <c r="N788" s="198"/>
      <c r="O788" s="198"/>
      <c r="P788" s="198"/>
      <c r="Q788" s="198"/>
      <c r="R788" s="198"/>
      <c r="S788" s="198"/>
      <c r="T788" s="198"/>
      <c r="U788" s="198"/>
      <c r="V788" s="198"/>
      <c r="W788" s="198"/>
      <c r="X788" s="198"/>
      <c r="Y788" s="198"/>
      <c r="Z788" s="198"/>
    </row>
    <row r="789" spans="1:26">
      <c r="A789" s="198"/>
      <c r="B789" s="943"/>
      <c r="C789" s="944"/>
      <c r="D789" s="923"/>
      <c r="E789" s="944"/>
      <c r="F789" s="200"/>
      <c r="G789" s="198"/>
      <c r="H789" s="198"/>
      <c r="I789" s="198"/>
      <c r="J789" s="198"/>
      <c r="K789" s="198"/>
      <c r="L789" s="198"/>
      <c r="M789" s="198"/>
      <c r="N789" s="198"/>
      <c r="O789" s="198"/>
      <c r="P789" s="198"/>
      <c r="Q789" s="198"/>
      <c r="R789" s="198"/>
      <c r="S789" s="198"/>
      <c r="T789" s="198"/>
      <c r="U789" s="198"/>
      <c r="V789" s="198"/>
      <c r="W789" s="198"/>
      <c r="X789" s="198"/>
      <c r="Y789" s="198"/>
      <c r="Z789" s="198"/>
    </row>
    <row r="790" spans="1:26">
      <c r="A790" s="198"/>
      <c r="B790" s="943"/>
      <c r="C790" s="944"/>
      <c r="D790" s="923"/>
      <c r="E790" s="944"/>
      <c r="F790" s="200"/>
      <c r="G790" s="198"/>
      <c r="H790" s="198"/>
      <c r="I790" s="198"/>
      <c r="J790" s="198"/>
      <c r="K790" s="198"/>
      <c r="L790" s="198"/>
      <c r="M790" s="198"/>
      <c r="N790" s="198"/>
      <c r="O790" s="198"/>
      <c r="P790" s="198"/>
      <c r="Q790" s="198"/>
      <c r="R790" s="198"/>
      <c r="S790" s="198"/>
      <c r="T790" s="198"/>
      <c r="U790" s="198"/>
      <c r="V790" s="198"/>
      <c r="W790" s="198"/>
      <c r="X790" s="198"/>
      <c r="Y790" s="198"/>
      <c r="Z790" s="198"/>
    </row>
    <row r="791" spans="1:26">
      <c r="A791" s="198"/>
      <c r="B791" s="943"/>
      <c r="C791" s="944"/>
      <c r="D791" s="923"/>
      <c r="E791" s="944"/>
      <c r="F791" s="200"/>
      <c r="G791" s="198"/>
      <c r="H791" s="198"/>
      <c r="I791" s="198"/>
      <c r="J791" s="198"/>
      <c r="K791" s="198"/>
      <c r="L791" s="198"/>
      <c r="M791" s="198"/>
      <c r="N791" s="198"/>
      <c r="O791" s="198"/>
      <c r="P791" s="198"/>
      <c r="Q791" s="198"/>
      <c r="R791" s="198"/>
      <c r="S791" s="198"/>
      <c r="T791" s="198"/>
      <c r="U791" s="198"/>
      <c r="V791" s="198"/>
      <c r="W791" s="198"/>
      <c r="X791" s="198"/>
      <c r="Y791" s="198"/>
      <c r="Z791" s="198"/>
    </row>
    <row r="792" spans="1:26">
      <c r="A792" s="198"/>
      <c r="B792" s="943"/>
      <c r="C792" s="944"/>
      <c r="D792" s="923"/>
      <c r="E792" s="944"/>
      <c r="F792" s="200"/>
      <c r="G792" s="198"/>
      <c r="H792" s="198"/>
      <c r="I792" s="198"/>
      <c r="J792" s="198"/>
      <c r="K792" s="198"/>
      <c r="L792" s="198"/>
      <c r="M792" s="198"/>
      <c r="N792" s="198"/>
      <c r="O792" s="198"/>
      <c r="P792" s="198"/>
      <c r="Q792" s="198"/>
      <c r="R792" s="198"/>
      <c r="S792" s="198"/>
      <c r="T792" s="198"/>
      <c r="U792" s="198"/>
      <c r="V792" s="198"/>
      <c r="W792" s="198"/>
      <c r="X792" s="198"/>
      <c r="Y792" s="198"/>
      <c r="Z792" s="198"/>
    </row>
    <row r="793" spans="1:26">
      <c r="A793" s="198"/>
      <c r="B793" s="943"/>
      <c r="C793" s="944"/>
      <c r="D793" s="923"/>
      <c r="E793" s="944"/>
      <c r="F793" s="200"/>
      <c r="G793" s="198"/>
      <c r="H793" s="198"/>
      <c r="I793" s="198"/>
      <c r="J793" s="198"/>
      <c r="K793" s="198"/>
      <c r="L793" s="198"/>
      <c r="M793" s="198"/>
      <c r="N793" s="198"/>
      <c r="O793" s="198"/>
      <c r="P793" s="198"/>
      <c r="Q793" s="198"/>
      <c r="R793" s="198"/>
      <c r="S793" s="198"/>
      <c r="T793" s="198"/>
      <c r="U793" s="198"/>
      <c r="V793" s="198"/>
      <c r="W793" s="198"/>
      <c r="X793" s="198"/>
      <c r="Y793" s="198"/>
      <c r="Z793" s="198"/>
    </row>
    <row r="794" spans="1:26">
      <c r="A794" s="198"/>
      <c r="B794" s="943"/>
      <c r="C794" s="944"/>
      <c r="D794" s="923"/>
      <c r="E794" s="944"/>
      <c r="F794" s="200"/>
      <c r="G794" s="198"/>
      <c r="H794" s="198"/>
      <c r="I794" s="198"/>
      <c r="J794" s="198"/>
      <c r="K794" s="198"/>
      <c r="L794" s="198"/>
      <c r="M794" s="198"/>
      <c r="N794" s="198"/>
      <c r="O794" s="198"/>
      <c r="P794" s="198"/>
      <c r="Q794" s="198"/>
      <c r="R794" s="198"/>
      <c r="S794" s="198"/>
      <c r="T794" s="198"/>
      <c r="U794" s="198"/>
      <c r="V794" s="198"/>
      <c r="W794" s="198"/>
      <c r="X794" s="198"/>
      <c r="Y794" s="198"/>
      <c r="Z794" s="198"/>
    </row>
    <row r="795" spans="1:26">
      <c r="A795" s="198"/>
      <c r="B795" s="943"/>
      <c r="C795" s="944"/>
      <c r="D795" s="923"/>
      <c r="E795" s="944"/>
      <c r="F795" s="200"/>
      <c r="G795" s="198"/>
      <c r="H795" s="198"/>
      <c r="I795" s="198"/>
      <c r="J795" s="198"/>
      <c r="K795" s="198"/>
      <c r="L795" s="198"/>
      <c r="M795" s="198"/>
      <c r="N795" s="198"/>
      <c r="O795" s="198"/>
      <c r="P795" s="198"/>
      <c r="Q795" s="198"/>
      <c r="R795" s="198"/>
      <c r="S795" s="198"/>
      <c r="T795" s="198"/>
      <c r="U795" s="198"/>
      <c r="V795" s="198"/>
      <c r="W795" s="198"/>
      <c r="X795" s="198"/>
      <c r="Y795" s="198"/>
      <c r="Z795" s="198"/>
    </row>
    <row r="796" spans="1:26">
      <c r="A796" s="198"/>
      <c r="B796" s="943"/>
      <c r="C796" s="944"/>
      <c r="D796" s="923"/>
      <c r="E796" s="944"/>
      <c r="F796" s="200"/>
      <c r="G796" s="198"/>
      <c r="H796" s="198"/>
      <c r="I796" s="198"/>
      <c r="J796" s="198"/>
      <c r="K796" s="198"/>
      <c r="L796" s="198"/>
      <c r="M796" s="198"/>
      <c r="N796" s="198"/>
      <c r="O796" s="198"/>
      <c r="P796" s="198"/>
      <c r="Q796" s="198"/>
      <c r="R796" s="198"/>
      <c r="S796" s="198"/>
      <c r="T796" s="198"/>
      <c r="U796" s="198"/>
      <c r="V796" s="198"/>
      <c r="W796" s="198"/>
      <c r="X796" s="198"/>
      <c r="Y796" s="198"/>
      <c r="Z796" s="198"/>
    </row>
    <row r="797" spans="1:26">
      <c r="A797" s="198"/>
      <c r="B797" s="943"/>
      <c r="C797" s="944"/>
      <c r="D797" s="923"/>
      <c r="E797" s="944"/>
      <c r="F797" s="200"/>
      <c r="G797" s="198"/>
      <c r="H797" s="198"/>
      <c r="I797" s="198"/>
      <c r="J797" s="198"/>
      <c r="K797" s="198"/>
      <c r="L797" s="198"/>
      <c r="M797" s="198"/>
      <c r="N797" s="198"/>
      <c r="O797" s="198"/>
      <c r="P797" s="198"/>
      <c r="Q797" s="198"/>
      <c r="R797" s="198"/>
      <c r="S797" s="198"/>
      <c r="T797" s="198"/>
      <c r="U797" s="198"/>
      <c r="V797" s="198"/>
      <c r="W797" s="198"/>
      <c r="X797" s="198"/>
      <c r="Y797" s="198"/>
      <c r="Z797" s="198"/>
    </row>
    <row r="798" spans="1:26">
      <c r="A798" s="198"/>
      <c r="B798" s="943"/>
      <c r="C798" s="944"/>
      <c r="D798" s="923"/>
      <c r="E798" s="944"/>
      <c r="F798" s="200"/>
      <c r="G798" s="198"/>
      <c r="H798" s="198"/>
      <c r="I798" s="198"/>
      <c r="J798" s="198"/>
      <c r="K798" s="198"/>
      <c r="L798" s="198"/>
      <c r="M798" s="198"/>
      <c r="N798" s="198"/>
      <c r="O798" s="198"/>
      <c r="P798" s="198"/>
      <c r="Q798" s="198"/>
      <c r="R798" s="198"/>
      <c r="S798" s="198"/>
      <c r="T798" s="198"/>
      <c r="U798" s="198"/>
      <c r="V798" s="198"/>
      <c r="W798" s="198"/>
      <c r="X798" s="198"/>
      <c r="Y798" s="198"/>
      <c r="Z798" s="198"/>
    </row>
    <row r="799" spans="1:26">
      <c r="A799" s="198"/>
      <c r="B799" s="943"/>
      <c r="C799" s="944"/>
      <c r="D799" s="923"/>
      <c r="E799" s="944"/>
      <c r="F799" s="200"/>
      <c r="G799" s="198"/>
      <c r="H799" s="198"/>
      <c r="I799" s="198"/>
      <c r="J799" s="198"/>
      <c r="K799" s="198"/>
      <c r="L799" s="198"/>
      <c r="M799" s="198"/>
      <c r="N799" s="198"/>
      <c r="O799" s="198"/>
      <c r="P799" s="198"/>
      <c r="Q799" s="198"/>
      <c r="R799" s="198"/>
      <c r="S799" s="198"/>
      <c r="T799" s="198"/>
      <c r="U799" s="198"/>
      <c r="V799" s="198"/>
      <c r="W799" s="198"/>
      <c r="X799" s="198"/>
      <c r="Y799" s="198"/>
      <c r="Z799" s="198"/>
    </row>
    <row r="800" spans="1:26">
      <c r="A800" s="198"/>
      <c r="B800" s="943"/>
      <c r="C800" s="944"/>
      <c r="D800" s="923"/>
      <c r="E800" s="944"/>
      <c r="F800" s="200"/>
      <c r="G800" s="198"/>
      <c r="H800" s="198"/>
      <c r="I800" s="198"/>
      <c r="J800" s="198"/>
      <c r="K800" s="198"/>
      <c r="L800" s="198"/>
      <c r="M800" s="198"/>
      <c r="N800" s="198"/>
      <c r="O800" s="198"/>
      <c r="P800" s="198"/>
      <c r="Q800" s="198"/>
      <c r="R800" s="198"/>
      <c r="S800" s="198"/>
      <c r="T800" s="198"/>
      <c r="U800" s="198"/>
      <c r="V800" s="198"/>
      <c r="W800" s="198"/>
      <c r="X800" s="198"/>
      <c r="Y800" s="198"/>
      <c r="Z800" s="198"/>
    </row>
    <row r="801" spans="1:26">
      <c r="A801" s="198"/>
      <c r="B801" s="943"/>
      <c r="C801" s="944"/>
      <c r="D801" s="923"/>
      <c r="E801" s="944"/>
      <c r="F801" s="200"/>
      <c r="G801" s="198"/>
      <c r="H801" s="198"/>
      <c r="I801" s="198"/>
      <c r="J801" s="198"/>
      <c r="K801" s="198"/>
      <c r="L801" s="198"/>
      <c r="M801" s="198"/>
      <c r="N801" s="198"/>
      <c r="O801" s="198"/>
      <c r="P801" s="198"/>
      <c r="Q801" s="198"/>
      <c r="R801" s="198"/>
      <c r="S801" s="198"/>
      <c r="T801" s="198"/>
      <c r="U801" s="198"/>
      <c r="V801" s="198"/>
      <c r="W801" s="198"/>
      <c r="X801" s="198"/>
      <c r="Y801" s="198"/>
      <c r="Z801" s="198"/>
    </row>
    <row r="802" spans="1:26">
      <c r="A802" s="198"/>
      <c r="B802" s="943"/>
      <c r="C802" s="944"/>
      <c r="D802" s="923"/>
      <c r="E802" s="944"/>
      <c r="F802" s="200"/>
      <c r="G802" s="198"/>
      <c r="H802" s="198"/>
      <c r="I802" s="198"/>
      <c r="J802" s="198"/>
      <c r="K802" s="198"/>
      <c r="L802" s="198"/>
      <c r="M802" s="198"/>
      <c r="N802" s="198"/>
      <c r="O802" s="198"/>
      <c r="P802" s="198"/>
      <c r="Q802" s="198"/>
      <c r="R802" s="198"/>
      <c r="S802" s="198"/>
      <c r="T802" s="198"/>
      <c r="U802" s="198"/>
      <c r="V802" s="198"/>
      <c r="W802" s="198"/>
      <c r="X802" s="198"/>
      <c r="Y802" s="198"/>
      <c r="Z802" s="198"/>
    </row>
    <row r="803" spans="1:26">
      <c r="A803" s="198"/>
      <c r="B803" s="943"/>
      <c r="C803" s="944"/>
      <c r="D803" s="923"/>
      <c r="E803" s="944"/>
      <c r="F803" s="200"/>
      <c r="G803" s="198"/>
      <c r="H803" s="198"/>
      <c r="I803" s="198"/>
      <c r="J803" s="198"/>
      <c r="K803" s="198"/>
      <c r="L803" s="198"/>
      <c r="M803" s="198"/>
      <c r="N803" s="198"/>
      <c r="O803" s="198"/>
      <c r="P803" s="198"/>
      <c r="Q803" s="198"/>
      <c r="R803" s="198"/>
      <c r="S803" s="198"/>
      <c r="T803" s="198"/>
      <c r="U803" s="198"/>
      <c r="V803" s="198"/>
      <c r="W803" s="198"/>
      <c r="X803" s="198"/>
      <c r="Y803" s="198"/>
      <c r="Z803" s="198"/>
    </row>
    <row r="804" spans="1:26">
      <c r="A804" s="198"/>
      <c r="B804" s="943"/>
      <c r="C804" s="944"/>
      <c r="D804" s="923"/>
      <c r="E804" s="944"/>
      <c r="F804" s="200"/>
      <c r="G804" s="198"/>
      <c r="H804" s="198"/>
      <c r="I804" s="198"/>
      <c r="J804" s="198"/>
      <c r="K804" s="198"/>
      <c r="L804" s="198"/>
      <c r="M804" s="198"/>
      <c r="N804" s="198"/>
      <c r="O804" s="198"/>
      <c r="P804" s="198"/>
      <c r="Q804" s="198"/>
      <c r="R804" s="198"/>
      <c r="S804" s="198"/>
      <c r="T804" s="198"/>
      <c r="U804" s="198"/>
      <c r="V804" s="198"/>
      <c r="W804" s="198"/>
      <c r="X804" s="198"/>
      <c r="Y804" s="198"/>
      <c r="Z804" s="198"/>
    </row>
    <row r="805" spans="1:26">
      <c r="A805" s="198"/>
      <c r="B805" s="943"/>
      <c r="C805" s="944"/>
      <c r="D805" s="923"/>
      <c r="E805" s="944"/>
      <c r="F805" s="200"/>
      <c r="G805" s="198"/>
      <c r="H805" s="198"/>
      <c r="I805" s="198"/>
      <c r="J805" s="198"/>
      <c r="K805" s="198"/>
      <c r="L805" s="198"/>
      <c r="M805" s="198"/>
      <c r="N805" s="198"/>
      <c r="O805" s="198"/>
      <c r="P805" s="198"/>
      <c r="Q805" s="198"/>
      <c r="R805" s="198"/>
      <c r="S805" s="198"/>
      <c r="T805" s="198"/>
      <c r="U805" s="198"/>
      <c r="V805" s="198"/>
      <c r="W805" s="198"/>
      <c r="X805" s="198"/>
      <c r="Y805" s="198"/>
      <c r="Z805" s="198"/>
    </row>
    <row r="806" spans="1:26">
      <c r="A806" s="198"/>
      <c r="B806" s="943"/>
      <c r="C806" s="944"/>
      <c r="D806" s="923"/>
      <c r="E806" s="944"/>
      <c r="F806" s="200"/>
      <c r="G806" s="198"/>
      <c r="H806" s="198"/>
      <c r="I806" s="198"/>
      <c r="J806" s="198"/>
      <c r="K806" s="198"/>
      <c r="L806" s="198"/>
      <c r="M806" s="198"/>
      <c r="N806" s="198"/>
      <c r="O806" s="198"/>
      <c r="P806" s="198"/>
      <c r="Q806" s="198"/>
      <c r="R806" s="198"/>
      <c r="S806" s="198"/>
      <c r="T806" s="198"/>
      <c r="U806" s="198"/>
      <c r="V806" s="198"/>
      <c r="W806" s="198"/>
      <c r="X806" s="198"/>
      <c r="Y806" s="198"/>
      <c r="Z806" s="198"/>
    </row>
    <row r="807" spans="1:26">
      <c r="A807" s="198"/>
      <c r="B807" s="943"/>
      <c r="C807" s="944"/>
      <c r="D807" s="923"/>
      <c r="E807" s="944"/>
      <c r="F807" s="200"/>
      <c r="G807" s="198"/>
      <c r="H807" s="198"/>
      <c r="I807" s="198"/>
      <c r="J807" s="198"/>
      <c r="K807" s="198"/>
      <c r="L807" s="198"/>
      <c r="M807" s="198"/>
      <c r="N807" s="198"/>
      <c r="O807" s="198"/>
      <c r="P807" s="198"/>
      <c r="Q807" s="198"/>
      <c r="R807" s="198"/>
      <c r="S807" s="198"/>
      <c r="T807" s="198"/>
      <c r="U807" s="198"/>
      <c r="V807" s="198"/>
      <c r="W807" s="198"/>
      <c r="X807" s="198"/>
      <c r="Y807" s="198"/>
      <c r="Z807" s="198"/>
    </row>
    <row r="808" spans="1:26">
      <c r="A808" s="198"/>
      <c r="B808" s="943"/>
      <c r="C808" s="944"/>
      <c r="D808" s="923"/>
      <c r="E808" s="944"/>
      <c r="F808" s="200"/>
      <c r="G808" s="198"/>
      <c r="H808" s="198"/>
      <c r="I808" s="198"/>
      <c r="J808" s="198"/>
      <c r="K808" s="198"/>
      <c r="L808" s="198"/>
      <c r="M808" s="198"/>
      <c r="N808" s="198"/>
      <c r="O808" s="198"/>
      <c r="P808" s="198"/>
      <c r="Q808" s="198"/>
      <c r="R808" s="198"/>
      <c r="S808" s="198"/>
      <c r="T808" s="198"/>
      <c r="U808" s="198"/>
      <c r="V808" s="198"/>
      <c r="W808" s="198"/>
      <c r="X808" s="198"/>
      <c r="Y808" s="198"/>
      <c r="Z808" s="198"/>
    </row>
    <row r="809" spans="1:26">
      <c r="A809" s="198"/>
      <c r="B809" s="943"/>
      <c r="C809" s="944"/>
      <c r="D809" s="923"/>
      <c r="E809" s="944"/>
      <c r="F809" s="200"/>
      <c r="G809" s="198"/>
      <c r="H809" s="198"/>
      <c r="I809" s="198"/>
      <c r="J809" s="198"/>
      <c r="K809" s="198"/>
      <c r="L809" s="198"/>
      <c r="M809" s="198"/>
      <c r="N809" s="198"/>
      <c r="O809" s="198"/>
      <c r="P809" s="198"/>
      <c r="Q809" s="198"/>
      <c r="R809" s="198"/>
      <c r="S809" s="198"/>
      <c r="T809" s="198"/>
      <c r="U809" s="198"/>
      <c r="V809" s="198"/>
      <c r="W809" s="198"/>
      <c r="X809" s="198"/>
      <c r="Y809" s="198"/>
      <c r="Z809" s="198"/>
    </row>
    <row r="810" spans="1:26">
      <c r="A810" s="198"/>
      <c r="B810" s="943"/>
      <c r="C810" s="944"/>
      <c r="D810" s="923"/>
      <c r="E810" s="944"/>
      <c r="F810" s="200"/>
      <c r="G810" s="198"/>
      <c r="H810" s="198"/>
      <c r="I810" s="198"/>
      <c r="J810" s="198"/>
      <c r="K810" s="198"/>
      <c r="L810" s="198"/>
      <c r="M810" s="198"/>
      <c r="N810" s="198"/>
      <c r="O810" s="198"/>
      <c r="P810" s="198"/>
      <c r="Q810" s="198"/>
      <c r="R810" s="198"/>
      <c r="S810" s="198"/>
      <c r="T810" s="198"/>
      <c r="U810" s="198"/>
      <c r="V810" s="198"/>
      <c r="W810" s="198"/>
      <c r="X810" s="198"/>
      <c r="Y810" s="198"/>
      <c r="Z810" s="198"/>
    </row>
    <row r="811" spans="1:26">
      <c r="A811" s="198"/>
      <c r="B811" s="943"/>
      <c r="C811" s="944"/>
      <c r="D811" s="923"/>
      <c r="E811" s="944"/>
      <c r="F811" s="200"/>
      <c r="G811" s="198"/>
      <c r="H811" s="198"/>
      <c r="I811" s="198"/>
      <c r="J811" s="198"/>
      <c r="K811" s="198"/>
      <c r="L811" s="198"/>
      <c r="M811" s="198"/>
      <c r="N811" s="198"/>
      <c r="O811" s="198"/>
      <c r="P811" s="198"/>
      <c r="Q811" s="198"/>
      <c r="R811" s="198"/>
      <c r="S811" s="198"/>
      <c r="T811" s="198"/>
      <c r="U811" s="198"/>
      <c r="V811" s="198"/>
      <c r="W811" s="198"/>
      <c r="X811" s="198"/>
      <c r="Y811" s="198"/>
      <c r="Z811" s="198"/>
    </row>
    <row r="812" spans="1:26">
      <c r="A812" s="198"/>
      <c r="B812" s="943"/>
      <c r="C812" s="944"/>
      <c r="D812" s="923"/>
      <c r="E812" s="944"/>
      <c r="F812" s="200"/>
      <c r="G812" s="198"/>
      <c r="H812" s="198"/>
      <c r="I812" s="198"/>
      <c r="J812" s="198"/>
      <c r="K812" s="198"/>
      <c r="L812" s="198"/>
      <c r="M812" s="198"/>
      <c r="N812" s="198"/>
      <c r="O812" s="198"/>
      <c r="P812" s="198"/>
      <c r="Q812" s="198"/>
      <c r="R812" s="198"/>
      <c r="S812" s="198"/>
      <c r="T812" s="198"/>
      <c r="U812" s="198"/>
      <c r="V812" s="198"/>
      <c r="W812" s="198"/>
      <c r="X812" s="198"/>
      <c r="Y812" s="198"/>
      <c r="Z812" s="198"/>
    </row>
    <row r="813" spans="1:26">
      <c r="A813" s="198"/>
      <c r="B813" s="943"/>
      <c r="C813" s="944"/>
      <c r="D813" s="923"/>
      <c r="E813" s="944"/>
      <c r="F813" s="200"/>
      <c r="G813" s="198"/>
      <c r="H813" s="198"/>
      <c r="I813" s="198"/>
      <c r="J813" s="198"/>
      <c r="K813" s="198"/>
      <c r="L813" s="198"/>
      <c r="M813" s="198"/>
      <c r="N813" s="198"/>
      <c r="O813" s="198"/>
      <c r="P813" s="198"/>
      <c r="Q813" s="198"/>
      <c r="R813" s="198"/>
      <c r="S813" s="198"/>
      <c r="T813" s="198"/>
      <c r="U813" s="198"/>
      <c r="V813" s="198"/>
      <c r="W813" s="198"/>
      <c r="X813" s="198"/>
      <c r="Y813" s="198"/>
      <c r="Z813" s="198"/>
    </row>
    <row r="814" spans="1:26">
      <c r="A814" s="198"/>
      <c r="B814" s="943"/>
      <c r="C814" s="944"/>
      <c r="D814" s="923"/>
      <c r="E814" s="944"/>
      <c r="F814" s="200"/>
      <c r="G814" s="198"/>
      <c r="H814" s="198"/>
      <c r="I814" s="198"/>
      <c r="J814" s="198"/>
      <c r="K814" s="198"/>
      <c r="L814" s="198"/>
      <c r="M814" s="198"/>
      <c r="N814" s="198"/>
      <c r="O814" s="198"/>
      <c r="P814" s="198"/>
      <c r="Q814" s="198"/>
      <c r="R814" s="198"/>
      <c r="S814" s="198"/>
      <c r="T814" s="198"/>
      <c r="U814" s="198"/>
      <c r="V814" s="198"/>
      <c r="W814" s="198"/>
      <c r="X814" s="198"/>
      <c r="Y814" s="198"/>
      <c r="Z814" s="198"/>
    </row>
    <row r="815" spans="1:26">
      <c r="A815" s="198"/>
      <c r="B815" s="943"/>
      <c r="C815" s="944"/>
      <c r="D815" s="923"/>
      <c r="E815" s="944"/>
      <c r="F815" s="200"/>
      <c r="G815" s="198"/>
      <c r="H815" s="198"/>
      <c r="I815" s="198"/>
      <c r="J815" s="198"/>
      <c r="K815" s="198"/>
      <c r="L815" s="198"/>
      <c r="M815" s="198"/>
      <c r="N815" s="198"/>
      <c r="O815" s="198"/>
      <c r="P815" s="198"/>
      <c r="Q815" s="198"/>
      <c r="R815" s="198"/>
      <c r="S815" s="198"/>
      <c r="T815" s="198"/>
      <c r="U815" s="198"/>
      <c r="V815" s="198"/>
      <c r="W815" s="198"/>
      <c r="X815" s="198"/>
      <c r="Y815" s="198"/>
      <c r="Z815" s="198"/>
    </row>
    <row r="816" spans="1:26">
      <c r="A816" s="198"/>
      <c r="B816" s="943"/>
      <c r="C816" s="944"/>
      <c r="D816" s="923"/>
      <c r="E816" s="944"/>
      <c r="F816" s="200"/>
      <c r="G816" s="198"/>
      <c r="H816" s="198"/>
      <c r="I816" s="198"/>
      <c r="J816" s="198"/>
      <c r="K816" s="198"/>
      <c r="L816" s="198"/>
      <c r="M816" s="198"/>
      <c r="N816" s="198"/>
      <c r="O816" s="198"/>
      <c r="P816" s="198"/>
      <c r="Q816" s="198"/>
      <c r="R816" s="198"/>
      <c r="S816" s="198"/>
      <c r="T816" s="198"/>
      <c r="U816" s="198"/>
      <c r="V816" s="198"/>
      <c r="W816" s="198"/>
      <c r="X816" s="198"/>
      <c r="Y816" s="198"/>
      <c r="Z816" s="198"/>
    </row>
    <row r="817" spans="1:26">
      <c r="A817" s="198"/>
      <c r="B817" s="943"/>
      <c r="C817" s="944"/>
      <c r="D817" s="923"/>
      <c r="E817" s="944"/>
      <c r="F817" s="200"/>
      <c r="G817" s="198"/>
      <c r="H817" s="198"/>
      <c r="I817" s="198"/>
      <c r="J817" s="198"/>
      <c r="K817" s="198"/>
      <c r="L817" s="198"/>
      <c r="M817" s="198"/>
      <c r="N817" s="198"/>
      <c r="O817" s="198"/>
      <c r="P817" s="198"/>
      <c r="Q817" s="198"/>
      <c r="R817" s="198"/>
      <c r="S817" s="198"/>
      <c r="T817" s="198"/>
      <c r="U817" s="198"/>
      <c r="V817" s="198"/>
      <c r="W817" s="198"/>
      <c r="X817" s="198"/>
      <c r="Y817" s="198"/>
      <c r="Z817" s="198"/>
    </row>
    <row r="818" spans="1:26">
      <c r="A818" s="198"/>
      <c r="B818" s="943"/>
      <c r="C818" s="944"/>
      <c r="D818" s="923"/>
      <c r="E818" s="944"/>
      <c r="F818" s="200"/>
      <c r="G818" s="198"/>
      <c r="H818" s="198"/>
      <c r="I818" s="198"/>
      <c r="J818" s="198"/>
      <c r="K818" s="198"/>
      <c r="L818" s="198"/>
      <c r="M818" s="198"/>
      <c r="N818" s="198"/>
      <c r="O818" s="198"/>
      <c r="P818" s="198"/>
      <c r="Q818" s="198"/>
      <c r="R818" s="198"/>
      <c r="S818" s="198"/>
      <c r="T818" s="198"/>
      <c r="U818" s="198"/>
      <c r="V818" s="198"/>
      <c r="W818" s="198"/>
      <c r="X818" s="198"/>
      <c r="Y818" s="198"/>
      <c r="Z818" s="198"/>
    </row>
    <row r="819" spans="1:26">
      <c r="A819" s="198"/>
      <c r="B819" s="943"/>
      <c r="C819" s="944"/>
      <c r="D819" s="923"/>
      <c r="E819" s="944"/>
      <c r="F819" s="200"/>
      <c r="G819" s="198"/>
      <c r="H819" s="198"/>
      <c r="I819" s="198"/>
      <c r="J819" s="198"/>
      <c r="K819" s="198"/>
      <c r="L819" s="198"/>
      <c r="M819" s="198"/>
      <c r="N819" s="198"/>
      <c r="O819" s="198"/>
      <c r="P819" s="198"/>
      <c r="Q819" s="198"/>
      <c r="R819" s="198"/>
      <c r="S819" s="198"/>
      <c r="T819" s="198"/>
      <c r="U819" s="198"/>
      <c r="V819" s="198"/>
      <c r="W819" s="198"/>
      <c r="X819" s="198"/>
      <c r="Y819" s="198"/>
      <c r="Z819" s="198"/>
    </row>
    <row r="820" spans="1:26">
      <c r="A820" s="198"/>
      <c r="B820" s="943"/>
      <c r="C820" s="944"/>
      <c r="D820" s="923"/>
      <c r="E820" s="944"/>
      <c r="F820" s="200"/>
      <c r="G820" s="198"/>
      <c r="H820" s="198"/>
      <c r="I820" s="198"/>
      <c r="J820" s="198"/>
      <c r="K820" s="198"/>
      <c r="L820" s="198"/>
      <c r="M820" s="198"/>
      <c r="N820" s="198"/>
      <c r="O820" s="198"/>
      <c r="P820" s="198"/>
      <c r="Q820" s="198"/>
      <c r="R820" s="198"/>
      <c r="S820" s="198"/>
      <c r="T820" s="198"/>
      <c r="U820" s="198"/>
      <c r="V820" s="198"/>
      <c r="W820" s="198"/>
      <c r="X820" s="198"/>
      <c r="Y820" s="198"/>
      <c r="Z820" s="198"/>
    </row>
    <row r="821" spans="1:26">
      <c r="A821" s="198"/>
      <c r="B821" s="943"/>
      <c r="C821" s="944"/>
      <c r="D821" s="923"/>
      <c r="E821" s="944"/>
      <c r="F821" s="200"/>
      <c r="G821" s="198"/>
      <c r="H821" s="198"/>
      <c r="I821" s="198"/>
      <c r="J821" s="198"/>
      <c r="K821" s="198"/>
      <c r="L821" s="198"/>
      <c r="M821" s="198"/>
      <c r="N821" s="198"/>
      <c r="O821" s="198"/>
      <c r="P821" s="198"/>
      <c r="Q821" s="198"/>
      <c r="R821" s="198"/>
      <c r="S821" s="198"/>
      <c r="T821" s="198"/>
      <c r="U821" s="198"/>
      <c r="V821" s="198"/>
      <c r="W821" s="198"/>
      <c r="X821" s="198"/>
      <c r="Y821" s="198"/>
      <c r="Z821" s="198"/>
    </row>
    <row r="822" spans="1:26">
      <c r="A822" s="198"/>
      <c r="B822" s="943"/>
      <c r="C822" s="944"/>
      <c r="D822" s="923"/>
      <c r="E822" s="944"/>
      <c r="F822" s="200"/>
      <c r="G822" s="198"/>
      <c r="H822" s="198"/>
      <c r="I822" s="198"/>
      <c r="J822" s="198"/>
      <c r="K822" s="198"/>
      <c r="L822" s="198"/>
      <c r="M822" s="198"/>
      <c r="N822" s="198"/>
      <c r="O822" s="198"/>
      <c r="P822" s="198"/>
      <c r="Q822" s="198"/>
      <c r="R822" s="198"/>
      <c r="S822" s="198"/>
      <c r="T822" s="198"/>
      <c r="U822" s="198"/>
      <c r="V822" s="198"/>
      <c r="W822" s="198"/>
      <c r="X822" s="198"/>
      <c r="Y822" s="198"/>
      <c r="Z822" s="198"/>
    </row>
    <row r="823" spans="1:26">
      <c r="A823" s="198"/>
      <c r="B823" s="943"/>
      <c r="C823" s="944"/>
      <c r="D823" s="923"/>
      <c r="E823" s="944"/>
      <c r="F823" s="200"/>
      <c r="G823" s="198"/>
      <c r="H823" s="198"/>
      <c r="I823" s="198"/>
      <c r="J823" s="198"/>
      <c r="K823" s="198"/>
      <c r="L823" s="198"/>
      <c r="M823" s="198"/>
      <c r="N823" s="198"/>
      <c r="O823" s="198"/>
      <c r="P823" s="198"/>
      <c r="Q823" s="198"/>
      <c r="R823" s="198"/>
      <c r="S823" s="198"/>
      <c r="T823" s="198"/>
      <c r="U823" s="198"/>
      <c r="V823" s="198"/>
      <c r="W823" s="198"/>
      <c r="X823" s="198"/>
      <c r="Y823" s="198"/>
      <c r="Z823" s="198"/>
    </row>
    <row r="824" spans="1:26">
      <c r="A824" s="198"/>
      <c r="B824" s="943"/>
      <c r="C824" s="944"/>
      <c r="D824" s="923"/>
      <c r="E824" s="944"/>
      <c r="F824" s="200"/>
      <c r="G824" s="198"/>
      <c r="H824" s="198"/>
      <c r="I824" s="198"/>
      <c r="J824" s="198"/>
      <c r="K824" s="198"/>
      <c r="L824" s="198"/>
      <c r="M824" s="198"/>
      <c r="N824" s="198"/>
      <c r="O824" s="198"/>
      <c r="P824" s="198"/>
      <c r="Q824" s="198"/>
      <c r="R824" s="198"/>
      <c r="S824" s="198"/>
      <c r="T824" s="198"/>
      <c r="U824" s="198"/>
      <c r="V824" s="198"/>
      <c r="W824" s="198"/>
      <c r="X824" s="198"/>
      <c r="Y824" s="198"/>
      <c r="Z824" s="198"/>
    </row>
    <row r="825" spans="1:26">
      <c r="A825" s="198"/>
      <c r="B825" s="943"/>
      <c r="C825" s="944"/>
      <c r="D825" s="923"/>
      <c r="E825" s="944"/>
      <c r="F825" s="200"/>
      <c r="G825" s="198"/>
      <c r="H825" s="198"/>
      <c r="I825" s="198"/>
      <c r="J825" s="198"/>
      <c r="K825" s="198"/>
      <c r="L825" s="198"/>
      <c r="M825" s="198"/>
      <c r="N825" s="198"/>
      <c r="O825" s="198"/>
      <c r="P825" s="198"/>
      <c r="Q825" s="198"/>
      <c r="R825" s="198"/>
      <c r="S825" s="198"/>
      <c r="T825" s="198"/>
      <c r="U825" s="198"/>
      <c r="V825" s="198"/>
      <c r="W825" s="198"/>
      <c r="X825" s="198"/>
      <c r="Y825" s="198"/>
      <c r="Z825" s="198"/>
    </row>
    <row r="826" spans="1:26">
      <c r="A826" s="198"/>
      <c r="B826" s="943"/>
      <c r="C826" s="944"/>
      <c r="D826" s="923"/>
      <c r="E826" s="944"/>
      <c r="F826" s="200"/>
      <c r="G826" s="198"/>
      <c r="H826" s="198"/>
      <c r="I826" s="198"/>
      <c r="J826" s="198"/>
      <c r="K826" s="198"/>
      <c r="L826" s="198"/>
      <c r="M826" s="198"/>
      <c r="N826" s="198"/>
      <c r="O826" s="198"/>
      <c r="P826" s="198"/>
      <c r="Q826" s="198"/>
      <c r="R826" s="198"/>
      <c r="S826" s="198"/>
      <c r="T826" s="198"/>
      <c r="U826" s="198"/>
      <c r="V826" s="198"/>
      <c r="W826" s="198"/>
      <c r="X826" s="198"/>
      <c r="Y826" s="198"/>
      <c r="Z826" s="198"/>
    </row>
    <row r="827" spans="1:26">
      <c r="A827" s="198"/>
      <c r="B827" s="943"/>
      <c r="C827" s="944"/>
      <c r="D827" s="923"/>
      <c r="E827" s="944"/>
      <c r="F827" s="200"/>
      <c r="G827" s="198"/>
      <c r="H827" s="198"/>
      <c r="I827" s="198"/>
      <c r="J827" s="198"/>
      <c r="K827" s="198"/>
      <c r="L827" s="198"/>
      <c r="M827" s="198"/>
      <c r="N827" s="198"/>
      <c r="O827" s="198"/>
      <c r="P827" s="198"/>
      <c r="Q827" s="198"/>
      <c r="R827" s="198"/>
      <c r="S827" s="198"/>
      <c r="T827" s="198"/>
      <c r="U827" s="198"/>
      <c r="V827" s="198"/>
      <c r="W827" s="198"/>
      <c r="X827" s="198"/>
      <c r="Y827" s="198"/>
      <c r="Z827" s="198"/>
    </row>
    <row r="828" spans="1:26">
      <c r="A828" s="198"/>
      <c r="B828" s="943"/>
      <c r="C828" s="944"/>
      <c r="D828" s="923"/>
      <c r="E828" s="944"/>
      <c r="F828" s="200"/>
      <c r="G828" s="198"/>
      <c r="H828" s="198"/>
      <c r="I828" s="198"/>
      <c r="J828" s="198"/>
      <c r="K828" s="198"/>
      <c r="L828" s="198"/>
      <c r="M828" s="198"/>
      <c r="N828" s="198"/>
      <c r="O828" s="198"/>
      <c r="P828" s="198"/>
      <c r="Q828" s="198"/>
      <c r="R828" s="198"/>
      <c r="S828" s="198"/>
      <c r="T828" s="198"/>
      <c r="U828" s="198"/>
      <c r="V828" s="198"/>
      <c r="W828" s="198"/>
      <c r="X828" s="198"/>
      <c r="Y828" s="198"/>
      <c r="Z828" s="198"/>
    </row>
    <row r="829" spans="1:26">
      <c r="A829" s="198"/>
      <c r="B829" s="943"/>
      <c r="C829" s="944"/>
      <c r="D829" s="923"/>
      <c r="E829" s="944"/>
      <c r="F829" s="200"/>
      <c r="G829" s="198"/>
      <c r="H829" s="198"/>
      <c r="I829" s="198"/>
      <c r="J829" s="198"/>
      <c r="K829" s="198"/>
      <c r="L829" s="198"/>
      <c r="M829" s="198"/>
      <c r="N829" s="198"/>
      <c r="O829" s="198"/>
      <c r="P829" s="198"/>
      <c r="Q829" s="198"/>
      <c r="R829" s="198"/>
      <c r="S829" s="198"/>
      <c r="T829" s="198"/>
      <c r="U829" s="198"/>
      <c r="V829" s="198"/>
      <c r="W829" s="198"/>
      <c r="X829" s="198"/>
      <c r="Y829" s="198"/>
      <c r="Z829" s="198"/>
    </row>
    <row r="830" spans="1:26">
      <c r="A830" s="198"/>
      <c r="B830" s="943"/>
      <c r="C830" s="944"/>
      <c r="D830" s="923"/>
      <c r="E830" s="944"/>
      <c r="F830" s="200"/>
      <c r="G830" s="198"/>
      <c r="H830" s="198"/>
      <c r="I830" s="198"/>
      <c r="J830" s="198"/>
      <c r="K830" s="198"/>
      <c r="L830" s="198"/>
      <c r="M830" s="198"/>
      <c r="N830" s="198"/>
      <c r="O830" s="198"/>
      <c r="P830" s="198"/>
      <c r="Q830" s="198"/>
      <c r="R830" s="198"/>
      <c r="S830" s="198"/>
      <c r="T830" s="198"/>
      <c r="U830" s="198"/>
      <c r="V830" s="198"/>
      <c r="W830" s="198"/>
      <c r="X830" s="198"/>
      <c r="Y830" s="198"/>
      <c r="Z830" s="198"/>
    </row>
    <row r="831" spans="1:26">
      <c r="A831" s="198"/>
      <c r="B831" s="943"/>
      <c r="C831" s="944"/>
      <c r="D831" s="923"/>
      <c r="E831" s="944"/>
      <c r="F831" s="200"/>
      <c r="G831" s="198"/>
      <c r="H831" s="198"/>
      <c r="I831" s="198"/>
      <c r="J831" s="198"/>
      <c r="K831" s="198"/>
      <c r="L831" s="198"/>
      <c r="M831" s="198"/>
      <c r="N831" s="198"/>
      <c r="O831" s="198"/>
      <c r="P831" s="198"/>
      <c r="Q831" s="198"/>
      <c r="R831" s="198"/>
      <c r="S831" s="198"/>
      <c r="T831" s="198"/>
      <c r="U831" s="198"/>
      <c r="V831" s="198"/>
      <c r="W831" s="198"/>
      <c r="X831" s="198"/>
      <c r="Y831" s="198"/>
      <c r="Z831" s="198"/>
    </row>
    <row r="832" spans="1:26">
      <c r="A832" s="198"/>
      <c r="B832" s="943"/>
      <c r="C832" s="944"/>
      <c r="D832" s="923"/>
      <c r="E832" s="944"/>
      <c r="F832" s="200"/>
      <c r="G832" s="198"/>
      <c r="H832" s="198"/>
      <c r="I832" s="198"/>
      <c r="J832" s="198"/>
      <c r="K832" s="198"/>
      <c r="L832" s="198"/>
      <c r="M832" s="198"/>
      <c r="N832" s="198"/>
      <c r="O832" s="198"/>
      <c r="P832" s="198"/>
      <c r="Q832" s="198"/>
      <c r="R832" s="198"/>
      <c r="S832" s="198"/>
      <c r="T832" s="198"/>
      <c r="U832" s="198"/>
      <c r="V832" s="198"/>
      <c r="W832" s="198"/>
      <c r="X832" s="198"/>
      <c r="Y832" s="198"/>
      <c r="Z832" s="198"/>
    </row>
    <row r="833" spans="1:26">
      <c r="A833" s="198"/>
      <c r="B833" s="943"/>
      <c r="C833" s="944"/>
      <c r="D833" s="923"/>
      <c r="E833" s="944"/>
      <c r="F833" s="200"/>
      <c r="G833" s="198"/>
      <c r="H833" s="198"/>
      <c r="I833" s="198"/>
      <c r="J833" s="198"/>
      <c r="K833" s="198"/>
      <c r="L833" s="198"/>
      <c r="M833" s="198"/>
      <c r="N833" s="198"/>
      <c r="O833" s="198"/>
      <c r="P833" s="198"/>
      <c r="Q833" s="198"/>
      <c r="R833" s="198"/>
      <c r="S833" s="198"/>
      <c r="T833" s="198"/>
      <c r="U833" s="198"/>
      <c r="V833" s="198"/>
      <c r="W833" s="198"/>
      <c r="X833" s="198"/>
      <c r="Y833" s="198"/>
      <c r="Z833" s="198"/>
    </row>
    <row r="834" spans="1:26">
      <c r="A834" s="198"/>
      <c r="B834" s="943"/>
      <c r="C834" s="944"/>
      <c r="D834" s="923"/>
      <c r="E834" s="944"/>
      <c r="F834" s="200"/>
      <c r="G834" s="198"/>
      <c r="H834" s="198"/>
      <c r="I834" s="198"/>
      <c r="J834" s="198"/>
      <c r="K834" s="198"/>
      <c r="L834" s="198"/>
      <c r="M834" s="198"/>
      <c r="N834" s="198"/>
      <c r="O834" s="198"/>
      <c r="P834" s="198"/>
      <c r="Q834" s="198"/>
      <c r="R834" s="198"/>
      <c r="S834" s="198"/>
      <c r="T834" s="198"/>
      <c r="U834" s="198"/>
      <c r="V834" s="198"/>
      <c r="W834" s="198"/>
      <c r="X834" s="198"/>
      <c r="Y834" s="198"/>
      <c r="Z834" s="198"/>
    </row>
    <row r="835" spans="1:26">
      <c r="A835" s="198"/>
      <c r="B835" s="943"/>
      <c r="C835" s="944"/>
      <c r="D835" s="923"/>
      <c r="E835" s="944"/>
      <c r="F835" s="200"/>
      <c r="G835" s="198"/>
      <c r="H835" s="198"/>
      <c r="I835" s="198"/>
      <c r="J835" s="198"/>
      <c r="K835" s="198"/>
      <c r="L835" s="198"/>
      <c r="M835" s="198"/>
      <c r="N835" s="198"/>
      <c r="O835" s="198"/>
      <c r="P835" s="198"/>
      <c r="Q835" s="198"/>
      <c r="R835" s="198"/>
      <c r="S835" s="198"/>
      <c r="T835" s="198"/>
      <c r="U835" s="198"/>
      <c r="V835" s="198"/>
      <c r="W835" s="198"/>
      <c r="X835" s="198"/>
      <c r="Y835" s="198"/>
      <c r="Z835" s="198"/>
    </row>
    <row r="836" spans="1:26">
      <c r="A836" s="198"/>
      <c r="B836" s="943"/>
      <c r="C836" s="944"/>
      <c r="D836" s="923"/>
      <c r="E836" s="944"/>
      <c r="F836" s="200"/>
      <c r="G836" s="198"/>
      <c r="H836" s="198"/>
      <c r="I836" s="198"/>
      <c r="J836" s="198"/>
      <c r="K836" s="198"/>
      <c r="L836" s="198"/>
      <c r="M836" s="198"/>
      <c r="N836" s="198"/>
      <c r="O836" s="198"/>
      <c r="P836" s="198"/>
      <c r="Q836" s="198"/>
      <c r="R836" s="198"/>
      <c r="S836" s="198"/>
      <c r="T836" s="198"/>
      <c r="U836" s="198"/>
      <c r="V836" s="198"/>
      <c r="W836" s="198"/>
      <c r="X836" s="198"/>
      <c r="Y836" s="198"/>
      <c r="Z836" s="198"/>
    </row>
    <row r="837" spans="1:26">
      <c r="A837" s="198"/>
      <c r="B837" s="943"/>
      <c r="C837" s="944"/>
      <c r="D837" s="923"/>
      <c r="E837" s="944"/>
      <c r="F837" s="200"/>
      <c r="G837" s="198"/>
      <c r="H837" s="198"/>
      <c r="I837" s="198"/>
      <c r="J837" s="198"/>
      <c r="K837" s="198"/>
      <c r="L837" s="198"/>
      <c r="M837" s="198"/>
      <c r="N837" s="198"/>
      <c r="O837" s="198"/>
      <c r="P837" s="198"/>
      <c r="Q837" s="198"/>
      <c r="R837" s="198"/>
      <c r="S837" s="198"/>
      <c r="T837" s="198"/>
      <c r="U837" s="198"/>
      <c r="V837" s="198"/>
      <c r="W837" s="198"/>
      <c r="X837" s="198"/>
      <c r="Y837" s="198"/>
      <c r="Z837" s="198"/>
    </row>
    <row r="838" spans="1:26">
      <c r="A838" s="198"/>
      <c r="B838" s="943"/>
      <c r="C838" s="944"/>
      <c r="D838" s="923"/>
      <c r="E838" s="944"/>
      <c r="F838" s="200"/>
      <c r="G838" s="198"/>
      <c r="H838" s="198"/>
      <c r="I838" s="198"/>
      <c r="J838" s="198"/>
      <c r="K838" s="198"/>
      <c r="L838" s="198"/>
      <c r="M838" s="198"/>
      <c r="N838" s="198"/>
      <c r="O838" s="198"/>
      <c r="P838" s="198"/>
      <c r="Q838" s="198"/>
      <c r="R838" s="198"/>
      <c r="S838" s="198"/>
      <c r="T838" s="198"/>
      <c r="U838" s="198"/>
      <c r="V838" s="198"/>
      <c r="W838" s="198"/>
      <c r="X838" s="198"/>
      <c r="Y838" s="198"/>
      <c r="Z838" s="198"/>
    </row>
    <row r="839" spans="1:26">
      <c r="A839" s="198"/>
      <c r="B839" s="943"/>
      <c r="C839" s="944"/>
      <c r="D839" s="923"/>
      <c r="E839" s="944"/>
      <c r="F839" s="200"/>
      <c r="G839" s="198"/>
      <c r="H839" s="198"/>
      <c r="I839" s="198"/>
      <c r="J839" s="198"/>
      <c r="K839" s="198"/>
      <c r="L839" s="198"/>
      <c r="M839" s="198"/>
      <c r="N839" s="198"/>
      <c r="O839" s="198"/>
      <c r="P839" s="198"/>
      <c r="Q839" s="198"/>
      <c r="R839" s="198"/>
      <c r="S839" s="198"/>
      <c r="T839" s="198"/>
      <c r="U839" s="198"/>
      <c r="V839" s="198"/>
      <c r="W839" s="198"/>
      <c r="X839" s="198"/>
      <c r="Y839" s="198"/>
      <c r="Z839" s="198"/>
    </row>
    <row r="840" spans="1:26">
      <c r="A840" s="198"/>
      <c r="B840" s="943"/>
      <c r="C840" s="944"/>
      <c r="D840" s="923"/>
      <c r="E840" s="944"/>
      <c r="F840" s="200"/>
      <c r="G840" s="198"/>
      <c r="H840" s="198"/>
      <c r="I840" s="198"/>
      <c r="J840" s="198"/>
      <c r="K840" s="198"/>
      <c r="L840" s="198"/>
      <c r="M840" s="198"/>
      <c r="N840" s="198"/>
      <c r="O840" s="198"/>
      <c r="P840" s="198"/>
      <c r="Q840" s="198"/>
      <c r="R840" s="198"/>
      <c r="S840" s="198"/>
      <c r="T840" s="198"/>
      <c r="U840" s="198"/>
      <c r="V840" s="198"/>
      <c r="W840" s="198"/>
      <c r="X840" s="198"/>
      <c r="Y840" s="198"/>
      <c r="Z840" s="198"/>
    </row>
    <row r="841" spans="1:26">
      <c r="A841" s="198"/>
      <c r="B841" s="943"/>
      <c r="C841" s="944"/>
      <c r="D841" s="923"/>
      <c r="E841" s="944"/>
      <c r="F841" s="200"/>
      <c r="G841" s="198"/>
      <c r="H841" s="198"/>
      <c r="I841" s="198"/>
      <c r="J841" s="198"/>
      <c r="K841" s="198"/>
      <c r="L841" s="198"/>
      <c r="M841" s="198"/>
      <c r="N841" s="198"/>
      <c r="O841" s="198"/>
      <c r="P841" s="198"/>
      <c r="Q841" s="198"/>
      <c r="R841" s="198"/>
      <c r="S841" s="198"/>
      <c r="T841" s="198"/>
      <c r="U841" s="198"/>
      <c r="V841" s="198"/>
      <c r="W841" s="198"/>
      <c r="X841" s="198"/>
      <c r="Y841" s="198"/>
      <c r="Z841" s="198"/>
    </row>
    <row r="842" spans="1:26">
      <c r="A842" s="198"/>
      <c r="B842" s="943"/>
      <c r="C842" s="944"/>
      <c r="D842" s="923"/>
      <c r="E842" s="944"/>
      <c r="F842" s="200"/>
      <c r="G842" s="198"/>
      <c r="H842" s="198"/>
      <c r="I842" s="198"/>
      <c r="J842" s="198"/>
      <c r="K842" s="198"/>
      <c r="L842" s="198"/>
      <c r="M842" s="198"/>
      <c r="N842" s="198"/>
      <c r="O842" s="198"/>
      <c r="P842" s="198"/>
      <c r="Q842" s="198"/>
      <c r="R842" s="198"/>
      <c r="S842" s="198"/>
      <c r="T842" s="198"/>
      <c r="U842" s="198"/>
      <c r="V842" s="198"/>
      <c r="W842" s="198"/>
      <c r="X842" s="198"/>
      <c r="Y842" s="198"/>
      <c r="Z842" s="198"/>
    </row>
    <row r="843" spans="1:26">
      <c r="A843" s="198"/>
      <c r="B843" s="943"/>
      <c r="C843" s="944"/>
      <c r="D843" s="923"/>
      <c r="E843" s="944"/>
      <c r="F843" s="200"/>
      <c r="G843" s="198"/>
      <c r="H843" s="198"/>
      <c r="I843" s="198"/>
      <c r="J843" s="198"/>
      <c r="K843" s="198"/>
      <c r="L843" s="198"/>
      <c r="M843" s="198"/>
      <c r="N843" s="198"/>
      <c r="O843" s="198"/>
      <c r="P843" s="198"/>
      <c r="Q843" s="198"/>
      <c r="R843" s="198"/>
      <c r="S843" s="198"/>
      <c r="T843" s="198"/>
      <c r="U843" s="198"/>
      <c r="V843" s="198"/>
      <c r="W843" s="198"/>
      <c r="X843" s="198"/>
      <c r="Y843" s="198"/>
      <c r="Z843" s="198"/>
    </row>
    <row r="844" spans="1:26">
      <c r="A844" s="198"/>
      <c r="B844" s="943"/>
      <c r="C844" s="944"/>
      <c r="D844" s="923"/>
      <c r="E844" s="944"/>
      <c r="F844" s="200"/>
      <c r="G844" s="198"/>
      <c r="H844" s="198"/>
      <c r="I844" s="198"/>
      <c r="J844" s="198"/>
      <c r="K844" s="198"/>
      <c r="L844" s="198"/>
      <c r="M844" s="198"/>
      <c r="N844" s="198"/>
      <c r="O844" s="198"/>
      <c r="P844" s="198"/>
      <c r="Q844" s="198"/>
      <c r="R844" s="198"/>
      <c r="S844" s="198"/>
      <c r="T844" s="198"/>
      <c r="U844" s="198"/>
      <c r="V844" s="198"/>
      <c r="W844" s="198"/>
      <c r="X844" s="198"/>
      <c r="Y844" s="198"/>
      <c r="Z844" s="198"/>
    </row>
    <row r="845" spans="1:26">
      <c r="A845" s="198"/>
      <c r="B845" s="943"/>
      <c r="C845" s="944"/>
      <c r="D845" s="923"/>
      <c r="E845" s="944"/>
      <c r="F845" s="200"/>
      <c r="G845" s="198"/>
      <c r="H845" s="198"/>
      <c r="I845" s="198"/>
      <c r="J845" s="198"/>
      <c r="K845" s="198"/>
      <c r="L845" s="198"/>
      <c r="M845" s="198"/>
      <c r="N845" s="198"/>
      <c r="O845" s="198"/>
      <c r="P845" s="198"/>
      <c r="Q845" s="198"/>
      <c r="R845" s="198"/>
      <c r="S845" s="198"/>
      <c r="T845" s="198"/>
      <c r="U845" s="198"/>
      <c r="V845" s="198"/>
      <c r="W845" s="198"/>
      <c r="X845" s="198"/>
      <c r="Y845" s="198"/>
      <c r="Z845" s="198"/>
    </row>
    <row r="846" spans="1:26">
      <c r="A846" s="198"/>
      <c r="B846" s="943"/>
      <c r="C846" s="944"/>
      <c r="D846" s="923"/>
      <c r="E846" s="944"/>
      <c r="F846" s="200"/>
      <c r="G846" s="198"/>
      <c r="H846" s="198"/>
      <c r="I846" s="198"/>
      <c r="J846" s="198"/>
      <c r="K846" s="198"/>
      <c r="L846" s="198"/>
      <c r="M846" s="198"/>
      <c r="N846" s="198"/>
      <c r="O846" s="198"/>
      <c r="P846" s="198"/>
      <c r="Q846" s="198"/>
      <c r="R846" s="198"/>
      <c r="S846" s="198"/>
      <c r="T846" s="198"/>
      <c r="U846" s="198"/>
      <c r="V846" s="198"/>
      <c r="W846" s="198"/>
      <c r="X846" s="198"/>
      <c r="Y846" s="198"/>
      <c r="Z846" s="198"/>
    </row>
    <row r="847" spans="1:26">
      <c r="A847" s="198"/>
      <c r="B847" s="943"/>
      <c r="C847" s="944"/>
      <c r="D847" s="923"/>
      <c r="E847" s="944"/>
      <c r="F847" s="200"/>
      <c r="G847" s="198"/>
      <c r="H847" s="198"/>
      <c r="I847" s="198"/>
      <c r="J847" s="198"/>
      <c r="K847" s="198"/>
      <c r="L847" s="198"/>
      <c r="M847" s="198"/>
      <c r="N847" s="198"/>
      <c r="O847" s="198"/>
      <c r="P847" s="198"/>
      <c r="Q847" s="198"/>
      <c r="R847" s="198"/>
      <c r="S847" s="198"/>
      <c r="T847" s="198"/>
      <c r="U847" s="198"/>
      <c r="V847" s="198"/>
      <c r="W847" s="198"/>
      <c r="X847" s="198"/>
      <c r="Y847" s="198"/>
      <c r="Z847" s="198"/>
    </row>
    <row r="848" spans="1:26">
      <c r="A848" s="198"/>
      <c r="B848" s="943"/>
      <c r="C848" s="944"/>
      <c r="D848" s="923"/>
      <c r="E848" s="944"/>
      <c r="F848" s="200"/>
      <c r="G848" s="198"/>
      <c r="H848" s="198"/>
      <c r="I848" s="198"/>
      <c r="J848" s="198"/>
      <c r="K848" s="198"/>
      <c r="L848" s="198"/>
      <c r="M848" s="198"/>
      <c r="N848" s="198"/>
      <c r="O848" s="198"/>
      <c r="P848" s="198"/>
      <c r="Q848" s="198"/>
      <c r="R848" s="198"/>
      <c r="S848" s="198"/>
      <c r="T848" s="198"/>
      <c r="U848" s="198"/>
      <c r="V848" s="198"/>
      <c r="W848" s="198"/>
      <c r="X848" s="198"/>
      <c r="Y848" s="198"/>
      <c r="Z848" s="198"/>
    </row>
    <row r="849" spans="1:26">
      <c r="A849" s="198"/>
      <c r="B849" s="943"/>
      <c r="C849" s="944"/>
      <c r="D849" s="923"/>
      <c r="E849" s="944"/>
      <c r="F849" s="200"/>
      <c r="G849" s="198"/>
      <c r="H849" s="198"/>
      <c r="I849" s="198"/>
      <c r="J849" s="198"/>
      <c r="K849" s="198"/>
      <c r="L849" s="198"/>
      <c r="M849" s="198"/>
      <c r="N849" s="198"/>
      <c r="O849" s="198"/>
      <c r="P849" s="198"/>
      <c r="Q849" s="198"/>
      <c r="R849" s="198"/>
      <c r="S849" s="198"/>
      <c r="T849" s="198"/>
      <c r="U849" s="198"/>
      <c r="V849" s="198"/>
      <c r="W849" s="198"/>
      <c r="X849" s="198"/>
      <c r="Y849" s="198"/>
      <c r="Z849" s="198"/>
    </row>
    <row r="850" spans="1:26">
      <c r="A850" s="198"/>
      <c r="B850" s="943"/>
      <c r="C850" s="944"/>
      <c r="D850" s="923"/>
      <c r="E850" s="944"/>
      <c r="F850" s="200"/>
      <c r="G850" s="198"/>
      <c r="H850" s="198"/>
      <c r="I850" s="198"/>
      <c r="J850" s="198"/>
      <c r="K850" s="198"/>
      <c r="L850" s="198"/>
      <c r="M850" s="198"/>
      <c r="N850" s="198"/>
      <c r="O850" s="198"/>
      <c r="P850" s="198"/>
      <c r="Q850" s="198"/>
      <c r="R850" s="198"/>
      <c r="S850" s="198"/>
      <c r="T850" s="198"/>
      <c r="U850" s="198"/>
      <c r="V850" s="198"/>
      <c r="W850" s="198"/>
      <c r="X850" s="198"/>
      <c r="Y850" s="198"/>
      <c r="Z850" s="198"/>
    </row>
    <row r="851" spans="1:26">
      <c r="A851" s="198"/>
      <c r="B851" s="943"/>
      <c r="C851" s="944"/>
      <c r="D851" s="923"/>
      <c r="E851" s="944"/>
      <c r="F851" s="200"/>
      <c r="G851" s="198"/>
      <c r="H851" s="198"/>
      <c r="I851" s="198"/>
      <c r="J851" s="198"/>
      <c r="K851" s="198"/>
      <c r="L851" s="198"/>
      <c r="M851" s="198"/>
      <c r="N851" s="198"/>
      <c r="O851" s="198"/>
      <c r="P851" s="198"/>
      <c r="Q851" s="198"/>
      <c r="R851" s="198"/>
      <c r="S851" s="198"/>
      <c r="T851" s="198"/>
      <c r="U851" s="198"/>
      <c r="V851" s="198"/>
      <c r="W851" s="198"/>
      <c r="X851" s="198"/>
      <c r="Y851" s="198"/>
      <c r="Z851" s="198"/>
    </row>
    <row r="852" spans="1:26">
      <c r="A852" s="198"/>
      <c r="B852" s="943"/>
      <c r="C852" s="944"/>
      <c r="D852" s="923"/>
      <c r="E852" s="944"/>
      <c r="F852" s="200"/>
      <c r="G852" s="198"/>
      <c r="H852" s="198"/>
      <c r="I852" s="198"/>
      <c r="J852" s="198"/>
      <c r="K852" s="198"/>
      <c r="L852" s="198"/>
      <c r="M852" s="198"/>
      <c r="N852" s="198"/>
      <c r="O852" s="198"/>
      <c r="P852" s="198"/>
      <c r="Q852" s="198"/>
      <c r="R852" s="198"/>
      <c r="S852" s="198"/>
      <c r="T852" s="198"/>
      <c r="U852" s="198"/>
      <c r="V852" s="198"/>
      <c r="W852" s="198"/>
      <c r="X852" s="198"/>
      <c r="Y852" s="198"/>
      <c r="Z852" s="198"/>
    </row>
    <row r="853" spans="1:26">
      <c r="A853" s="198"/>
      <c r="B853" s="943"/>
      <c r="C853" s="944"/>
      <c r="D853" s="923"/>
      <c r="E853" s="944"/>
      <c r="F853" s="200"/>
      <c r="G853" s="198"/>
      <c r="H853" s="198"/>
      <c r="I853" s="198"/>
      <c r="J853" s="198"/>
      <c r="K853" s="198"/>
      <c r="L853" s="198"/>
      <c r="M853" s="198"/>
      <c r="N853" s="198"/>
      <c r="O853" s="198"/>
      <c r="P853" s="198"/>
      <c r="Q853" s="198"/>
      <c r="R853" s="198"/>
      <c r="S853" s="198"/>
      <c r="T853" s="198"/>
      <c r="U853" s="198"/>
      <c r="V853" s="198"/>
      <c r="W853" s="198"/>
      <c r="X853" s="198"/>
      <c r="Y853" s="198"/>
      <c r="Z853" s="198"/>
    </row>
    <row r="854" spans="1:26">
      <c r="A854" s="198"/>
      <c r="B854" s="943"/>
      <c r="C854" s="944"/>
      <c r="D854" s="923"/>
      <c r="E854" s="944"/>
      <c r="F854" s="200"/>
      <c r="G854" s="198"/>
      <c r="H854" s="198"/>
      <c r="I854" s="198"/>
      <c r="J854" s="198"/>
      <c r="K854" s="198"/>
      <c r="L854" s="198"/>
      <c r="M854" s="198"/>
      <c r="N854" s="198"/>
      <c r="O854" s="198"/>
      <c r="P854" s="198"/>
      <c r="Q854" s="198"/>
      <c r="R854" s="198"/>
      <c r="S854" s="198"/>
      <c r="T854" s="198"/>
      <c r="U854" s="198"/>
      <c r="V854" s="198"/>
      <c r="W854" s="198"/>
      <c r="X854" s="198"/>
      <c r="Y854" s="198"/>
      <c r="Z854" s="198"/>
    </row>
    <row r="855" spans="1:26">
      <c r="A855" s="198"/>
      <c r="B855" s="943"/>
      <c r="C855" s="944"/>
      <c r="D855" s="923"/>
      <c r="E855" s="944"/>
      <c r="F855" s="200"/>
      <c r="G855" s="198"/>
      <c r="H855" s="198"/>
      <c r="I855" s="198"/>
      <c r="J855" s="198"/>
      <c r="K855" s="198"/>
      <c r="L855" s="198"/>
      <c r="M855" s="198"/>
      <c r="N855" s="198"/>
      <c r="O855" s="198"/>
      <c r="P855" s="198"/>
      <c r="Q855" s="198"/>
      <c r="R855" s="198"/>
      <c r="S855" s="198"/>
      <c r="T855" s="198"/>
      <c r="U855" s="198"/>
      <c r="V855" s="198"/>
      <c r="W855" s="198"/>
      <c r="X855" s="198"/>
      <c r="Y855" s="198"/>
      <c r="Z855" s="198"/>
    </row>
    <row r="856" spans="1:26">
      <c r="A856" s="198"/>
      <c r="B856" s="943"/>
      <c r="C856" s="944"/>
      <c r="D856" s="923"/>
      <c r="E856" s="944"/>
      <c r="F856" s="200"/>
      <c r="G856" s="198"/>
      <c r="H856" s="198"/>
      <c r="I856" s="198"/>
      <c r="J856" s="198"/>
      <c r="K856" s="198"/>
      <c r="L856" s="198"/>
      <c r="M856" s="198"/>
      <c r="N856" s="198"/>
      <c r="O856" s="198"/>
      <c r="P856" s="198"/>
      <c r="Q856" s="198"/>
      <c r="R856" s="198"/>
      <c r="S856" s="198"/>
      <c r="T856" s="198"/>
      <c r="U856" s="198"/>
      <c r="V856" s="198"/>
      <c r="W856" s="198"/>
      <c r="X856" s="198"/>
      <c r="Y856" s="198"/>
      <c r="Z856" s="198"/>
    </row>
    <row r="857" spans="1:26">
      <c r="A857" s="198"/>
      <c r="B857" s="943"/>
      <c r="C857" s="944"/>
      <c r="D857" s="923"/>
      <c r="E857" s="944"/>
      <c r="F857" s="200"/>
      <c r="G857" s="198"/>
      <c r="H857" s="198"/>
      <c r="I857" s="198"/>
      <c r="J857" s="198"/>
      <c r="K857" s="198"/>
      <c r="L857" s="198"/>
      <c r="M857" s="198"/>
      <c r="N857" s="198"/>
      <c r="O857" s="198"/>
      <c r="P857" s="198"/>
      <c r="Q857" s="198"/>
      <c r="R857" s="198"/>
      <c r="S857" s="198"/>
      <c r="T857" s="198"/>
      <c r="U857" s="198"/>
      <c r="V857" s="198"/>
      <c r="W857" s="198"/>
      <c r="X857" s="198"/>
      <c r="Y857" s="198"/>
      <c r="Z857" s="198"/>
    </row>
    <row r="858" spans="1:26">
      <c r="A858" s="198"/>
      <c r="B858" s="943"/>
      <c r="C858" s="944"/>
      <c r="D858" s="923"/>
      <c r="E858" s="944"/>
      <c r="F858" s="200"/>
      <c r="G858" s="198"/>
      <c r="H858" s="198"/>
      <c r="I858" s="198"/>
      <c r="J858" s="198"/>
      <c r="K858" s="198"/>
      <c r="L858" s="198"/>
      <c r="M858" s="198"/>
      <c r="N858" s="198"/>
      <c r="O858" s="198"/>
      <c r="P858" s="198"/>
      <c r="Q858" s="198"/>
      <c r="R858" s="198"/>
      <c r="S858" s="198"/>
      <c r="T858" s="198"/>
      <c r="U858" s="198"/>
      <c r="V858" s="198"/>
      <c r="W858" s="198"/>
      <c r="X858" s="198"/>
      <c r="Y858" s="198"/>
      <c r="Z858" s="198"/>
    </row>
    <row r="859" spans="1:26">
      <c r="A859" s="198"/>
      <c r="B859" s="943"/>
      <c r="C859" s="944"/>
      <c r="D859" s="923"/>
      <c r="E859" s="944"/>
      <c r="F859" s="200"/>
      <c r="G859" s="198"/>
      <c r="H859" s="198"/>
      <c r="I859" s="198"/>
      <c r="J859" s="198"/>
      <c r="K859" s="198"/>
      <c r="L859" s="198"/>
      <c r="M859" s="198"/>
      <c r="N859" s="198"/>
      <c r="O859" s="198"/>
      <c r="P859" s="198"/>
      <c r="Q859" s="198"/>
      <c r="R859" s="198"/>
      <c r="S859" s="198"/>
      <c r="T859" s="198"/>
      <c r="U859" s="198"/>
      <c r="V859" s="198"/>
      <c r="W859" s="198"/>
      <c r="X859" s="198"/>
      <c r="Y859" s="198"/>
      <c r="Z859" s="198"/>
    </row>
    <row r="860" spans="1:26">
      <c r="A860" s="198"/>
      <c r="B860" s="943"/>
      <c r="C860" s="944"/>
      <c r="D860" s="923"/>
      <c r="E860" s="944"/>
      <c r="F860" s="200"/>
      <c r="G860" s="198"/>
      <c r="H860" s="198"/>
      <c r="I860" s="198"/>
      <c r="J860" s="198"/>
      <c r="K860" s="198"/>
      <c r="L860" s="198"/>
      <c r="M860" s="198"/>
      <c r="N860" s="198"/>
      <c r="O860" s="198"/>
      <c r="P860" s="198"/>
      <c r="Q860" s="198"/>
      <c r="R860" s="198"/>
      <c r="S860" s="198"/>
      <c r="T860" s="198"/>
      <c r="U860" s="198"/>
      <c r="V860" s="198"/>
      <c r="W860" s="198"/>
      <c r="X860" s="198"/>
      <c r="Y860" s="198"/>
      <c r="Z860" s="198"/>
    </row>
    <row r="861" spans="1:26">
      <c r="A861" s="198"/>
      <c r="B861" s="943"/>
      <c r="C861" s="944"/>
      <c r="D861" s="923"/>
      <c r="E861" s="944"/>
      <c r="F861" s="200"/>
      <c r="G861" s="198"/>
      <c r="H861" s="198"/>
      <c r="I861" s="198"/>
      <c r="J861" s="198"/>
      <c r="K861" s="198"/>
      <c r="L861" s="198"/>
      <c r="M861" s="198"/>
      <c r="N861" s="198"/>
      <c r="O861" s="198"/>
      <c r="P861" s="198"/>
      <c r="Q861" s="198"/>
      <c r="R861" s="198"/>
      <c r="S861" s="198"/>
      <c r="T861" s="198"/>
      <c r="U861" s="198"/>
      <c r="V861" s="198"/>
      <c r="W861" s="198"/>
      <c r="X861" s="198"/>
      <c r="Y861" s="198"/>
      <c r="Z861" s="198"/>
    </row>
    <row r="862" spans="1:26">
      <c r="A862" s="198"/>
      <c r="B862" s="943"/>
      <c r="C862" s="944"/>
      <c r="D862" s="923"/>
      <c r="E862" s="944"/>
      <c r="F862" s="200"/>
      <c r="G862" s="198"/>
      <c r="H862" s="198"/>
      <c r="I862" s="198"/>
      <c r="J862" s="198"/>
      <c r="K862" s="198"/>
      <c r="L862" s="198"/>
      <c r="M862" s="198"/>
      <c r="N862" s="198"/>
      <c r="O862" s="198"/>
      <c r="P862" s="198"/>
      <c r="Q862" s="198"/>
      <c r="R862" s="198"/>
      <c r="S862" s="198"/>
      <c r="T862" s="198"/>
      <c r="U862" s="198"/>
      <c r="V862" s="198"/>
      <c r="W862" s="198"/>
      <c r="X862" s="198"/>
      <c r="Y862" s="198"/>
      <c r="Z862" s="198"/>
    </row>
    <row r="863" spans="1:26">
      <c r="A863" s="198"/>
      <c r="B863" s="943"/>
      <c r="C863" s="944"/>
      <c r="D863" s="923"/>
      <c r="E863" s="944"/>
      <c r="F863" s="200"/>
      <c r="G863" s="198"/>
      <c r="H863" s="198"/>
      <c r="I863" s="198"/>
      <c r="J863" s="198"/>
      <c r="K863" s="198"/>
      <c r="L863" s="198"/>
      <c r="M863" s="198"/>
      <c r="N863" s="198"/>
      <c r="O863" s="198"/>
      <c r="P863" s="198"/>
      <c r="Q863" s="198"/>
      <c r="R863" s="198"/>
      <c r="S863" s="198"/>
      <c r="T863" s="198"/>
      <c r="U863" s="198"/>
      <c r="V863" s="198"/>
      <c r="W863" s="198"/>
      <c r="X863" s="198"/>
      <c r="Y863" s="198"/>
      <c r="Z863" s="198"/>
    </row>
    <row r="864" spans="1:26">
      <c r="A864" s="198"/>
      <c r="B864" s="943"/>
      <c r="C864" s="944"/>
      <c r="D864" s="923"/>
      <c r="E864" s="944"/>
      <c r="F864" s="200"/>
      <c r="G864" s="198"/>
      <c r="H864" s="198"/>
      <c r="I864" s="198"/>
      <c r="J864" s="198"/>
      <c r="K864" s="198"/>
      <c r="L864" s="198"/>
      <c r="M864" s="198"/>
      <c r="N864" s="198"/>
      <c r="O864" s="198"/>
      <c r="P864" s="198"/>
      <c r="Q864" s="198"/>
      <c r="R864" s="198"/>
      <c r="S864" s="198"/>
      <c r="T864" s="198"/>
      <c r="U864" s="198"/>
      <c r="V864" s="198"/>
      <c r="W864" s="198"/>
      <c r="X864" s="198"/>
      <c r="Y864" s="198"/>
      <c r="Z864" s="198"/>
    </row>
    <row r="865" spans="1:26">
      <c r="A865" s="198"/>
      <c r="B865" s="943"/>
      <c r="C865" s="944"/>
      <c r="D865" s="923"/>
      <c r="E865" s="944"/>
      <c r="F865" s="200"/>
      <c r="G865" s="198"/>
      <c r="H865" s="198"/>
      <c r="I865" s="198"/>
      <c r="J865" s="198"/>
      <c r="K865" s="198"/>
      <c r="L865" s="198"/>
      <c r="M865" s="198"/>
      <c r="N865" s="198"/>
      <c r="O865" s="198"/>
      <c r="P865" s="198"/>
      <c r="Q865" s="198"/>
      <c r="R865" s="198"/>
      <c r="S865" s="198"/>
      <c r="T865" s="198"/>
      <c r="U865" s="198"/>
      <c r="V865" s="198"/>
      <c r="W865" s="198"/>
      <c r="X865" s="198"/>
      <c r="Y865" s="198"/>
      <c r="Z865" s="198"/>
    </row>
    <row r="866" spans="1:26">
      <c r="A866" s="198"/>
      <c r="B866" s="943"/>
      <c r="C866" s="944"/>
      <c r="D866" s="923"/>
      <c r="E866" s="944"/>
      <c r="F866" s="200"/>
      <c r="G866" s="198"/>
      <c r="H866" s="198"/>
      <c r="I866" s="198"/>
      <c r="J866" s="198"/>
      <c r="K866" s="198"/>
      <c r="L866" s="198"/>
      <c r="M866" s="198"/>
      <c r="N866" s="198"/>
      <c r="O866" s="198"/>
      <c r="P866" s="198"/>
      <c r="Q866" s="198"/>
      <c r="R866" s="198"/>
      <c r="S866" s="198"/>
      <c r="T866" s="198"/>
      <c r="U866" s="198"/>
      <c r="V866" s="198"/>
      <c r="W866" s="198"/>
      <c r="X866" s="198"/>
      <c r="Y866" s="198"/>
      <c r="Z866" s="198"/>
    </row>
    <row r="867" spans="1:26">
      <c r="A867" s="198"/>
      <c r="B867" s="943"/>
      <c r="C867" s="944"/>
      <c r="D867" s="923"/>
      <c r="E867" s="944"/>
      <c r="F867" s="200"/>
      <c r="G867" s="198"/>
      <c r="H867" s="198"/>
      <c r="I867" s="198"/>
      <c r="J867" s="198"/>
      <c r="K867" s="198"/>
      <c r="L867" s="198"/>
      <c r="M867" s="198"/>
      <c r="N867" s="198"/>
      <c r="O867" s="198"/>
      <c r="P867" s="198"/>
      <c r="Q867" s="198"/>
      <c r="R867" s="198"/>
      <c r="S867" s="198"/>
      <c r="T867" s="198"/>
      <c r="U867" s="198"/>
      <c r="V867" s="198"/>
      <c r="W867" s="198"/>
      <c r="X867" s="198"/>
      <c r="Y867" s="198"/>
      <c r="Z867" s="198"/>
    </row>
    <row r="868" spans="1:26">
      <c r="A868" s="198"/>
      <c r="B868" s="943"/>
      <c r="C868" s="944"/>
      <c r="D868" s="923"/>
      <c r="E868" s="944"/>
      <c r="F868" s="200"/>
      <c r="G868" s="198"/>
      <c r="H868" s="198"/>
      <c r="I868" s="198"/>
      <c r="J868" s="198"/>
      <c r="K868" s="198"/>
      <c r="L868" s="198"/>
      <c r="M868" s="198"/>
      <c r="N868" s="198"/>
      <c r="O868" s="198"/>
      <c r="P868" s="198"/>
      <c r="Q868" s="198"/>
      <c r="R868" s="198"/>
      <c r="S868" s="198"/>
      <c r="T868" s="198"/>
      <c r="U868" s="198"/>
      <c r="V868" s="198"/>
      <c r="W868" s="198"/>
      <c r="X868" s="198"/>
      <c r="Y868" s="198"/>
      <c r="Z868" s="198"/>
    </row>
    <row r="869" spans="1:26">
      <c r="A869" s="198"/>
      <c r="B869" s="943"/>
      <c r="C869" s="944"/>
      <c r="D869" s="923"/>
      <c r="E869" s="944"/>
      <c r="F869" s="200"/>
      <c r="G869" s="198"/>
      <c r="H869" s="198"/>
      <c r="I869" s="198"/>
      <c r="J869" s="198"/>
      <c r="K869" s="198"/>
      <c r="L869" s="198"/>
      <c r="M869" s="198"/>
      <c r="N869" s="198"/>
      <c r="O869" s="198"/>
      <c r="P869" s="198"/>
      <c r="Q869" s="198"/>
      <c r="R869" s="198"/>
      <c r="S869" s="198"/>
      <c r="T869" s="198"/>
      <c r="U869" s="198"/>
      <c r="V869" s="198"/>
      <c r="W869" s="198"/>
      <c r="X869" s="198"/>
      <c r="Y869" s="198"/>
      <c r="Z869" s="198"/>
    </row>
    <row r="870" spans="1:26">
      <c r="A870" s="198"/>
      <c r="B870" s="943"/>
      <c r="C870" s="944"/>
      <c r="D870" s="923"/>
      <c r="E870" s="944"/>
      <c r="F870" s="200"/>
      <c r="G870" s="198"/>
      <c r="H870" s="198"/>
      <c r="I870" s="198"/>
      <c r="J870" s="198"/>
      <c r="K870" s="198"/>
      <c r="L870" s="198"/>
      <c r="M870" s="198"/>
      <c r="N870" s="198"/>
      <c r="O870" s="198"/>
      <c r="P870" s="198"/>
      <c r="Q870" s="198"/>
      <c r="R870" s="198"/>
      <c r="S870" s="198"/>
      <c r="T870" s="198"/>
      <c r="U870" s="198"/>
      <c r="V870" s="198"/>
      <c r="W870" s="198"/>
      <c r="X870" s="198"/>
      <c r="Y870" s="198"/>
      <c r="Z870" s="198"/>
    </row>
    <row r="871" spans="1:26">
      <c r="A871" s="198"/>
      <c r="B871" s="943"/>
      <c r="C871" s="944"/>
      <c r="D871" s="923"/>
      <c r="E871" s="944"/>
      <c r="F871" s="200"/>
      <c r="G871" s="198"/>
      <c r="H871" s="198"/>
      <c r="I871" s="198"/>
      <c r="J871" s="198"/>
      <c r="K871" s="198"/>
      <c r="L871" s="198"/>
      <c r="M871" s="198"/>
      <c r="N871" s="198"/>
      <c r="O871" s="198"/>
      <c r="P871" s="198"/>
      <c r="Q871" s="198"/>
      <c r="R871" s="198"/>
      <c r="S871" s="198"/>
      <c r="T871" s="198"/>
      <c r="U871" s="198"/>
      <c r="V871" s="198"/>
      <c r="W871" s="198"/>
      <c r="X871" s="198"/>
      <c r="Y871" s="198"/>
      <c r="Z871" s="198"/>
    </row>
    <row r="872" spans="1:26">
      <c r="A872" s="198"/>
      <c r="B872" s="943"/>
      <c r="C872" s="944"/>
      <c r="D872" s="923"/>
      <c r="E872" s="944"/>
      <c r="F872" s="200"/>
      <c r="G872" s="198"/>
      <c r="H872" s="198"/>
      <c r="I872" s="198"/>
      <c r="J872" s="198"/>
      <c r="K872" s="198"/>
      <c r="L872" s="198"/>
      <c r="M872" s="198"/>
      <c r="N872" s="198"/>
      <c r="O872" s="198"/>
      <c r="P872" s="198"/>
      <c r="Q872" s="198"/>
      <c r="R872" s="198"/>
      <c r="S872" s="198"/>
      <c r="T872" s="198"/>
      <c r="U872" s="198"/>
      <c r="V872" s="198"/>
      <c r="W872" s="198"/>
      <c r="X872" s="198"/>
      <c r="Y872" s="198"/>
      <c r="Z872" s="198"/>
    </row>
    <row r="873" spans="1:26">
      <c r="A873" s="198"/>
      <c r="B873" s="943"/>
      <c r="C873" s="944"/>
      <c r="D873" s="923"/>
      <c r="E873" s="944"/>
      <c r="F873" s="200"/>
      <c r="G873" s="198"/>
      <c r="H873" s="198"/>
      <c r="I873" s="198"/>
      <c r="J873" s="198"/>
      <c r="K873" s="198"/>
      <c r="L873" s="198"/>
      <c r="M873" s="198"/>
      <c r="N873" s="198"/>
      <c r="O873" s="198"/>
      <c r="P873" s="198"/>
      <c r="Q873" s="198"/>
      <c r="R873" s="198"/>
      <c r="S873" s="198"/>
      <c r="T873" s="198"/>
      <c r="U873" s="198"/>
      <c r="V873" s="198"/>
      <c r="W873" s="198"/>
      <c r="X873" s="198"/>
      <c r="Y873" s="198"/>
      <c r="Z873" s="198"/>
    </row>
    <row r="874" spans="1:26">
      <c r="A874" s="198"/>
      <c r="B874" s="943"/>
      <c r="C874" s="944"/>
      <c r="D874" s="923"/>
      <c r="E874" s="944"/>
      <c r="F874" s="200"/>
      <c r="G874" s="198"/>
      <c r="H874" s="198"/>
      <c r="I874" s="198"/>
      <c r="J874" s="198"/>
      <c r="K874" s="198"/>
      <c r="L874" s="198"/>
      <c r="M874" s="198"/>
      <c r="N874" s="198"/>
      <c r="O874" s="198"/>
      <c r="P874" s="198"/>
      <c r="Q874" s="198"/>
      <c r="R874" s="198"/>
      <c r="S874" s="198"/>
      <c r="T874" s="198"/>
      <c r="U874" s="198"/>
      <c r="V874" s="198"/>
      <c r="W874" s="198"/>
      <c r="X874" s="198"/>
      <c r="Y874" s="198"/>
      <c r="Z874" s="198"/>
    </row>
    <row r="875" spans="1:26">
      <c r="A875" s="198"/>
      <c r="B875" s="943"/>
      <c r="C875" s="944"/>
      <c r="D875" s="923"/>
      <c r="E875" s="944"/>
      <c r="F875" s="200"/>
      <c r="G875" s="198"/>
      <c r="H875" s="198"/>
      <c r="I875" s="198"/>
      <c r="J875" s="198"/>
      <c r="K875" s="198"/>
      <c r="L875" s="198"/>
      <c r="M875" s="198"/>
      <c r="N875" s="198"/>
      <c r="O875" s="198"/>
      <c r="P875" s="198"/>
      <c r="Q875" s="198"/>
      <c r="R875" s="198"/>
      <c r="S875" s="198"/>
      <c r="T875" s="198"/>
      <c r="U875" s="198"/>
      <c r="V875" s="198"/>
      <c r="W875" s="198"/>
      <c r="X875" s="198"/>
      <c r="Y875" s="198"/>
      <c r="Z875" s="198"/>
    </row>
    <row r="876" spans="1:26">
      <c r="A876" s="198"/>
      <c r="B876" s="943"/>
      <c r="C876" s="944"/>
      <c r="D876" s="923"/>
      <c r="E876" s="944"/>
      <c r="F876" s="200"/>
      <c r="G876" s="198"/>
      <c r="H876" s="198"/>
      <c r="I876" s="198"/>
      <c r="J876" s="198"/>
      <c r="K876" s="198"/>
      <c r="L876" s="198"/>
      <c r="M876" s="198"/>
      <c r="N876" s="198"/>
      <c r="O876" s="198"/>
      <c r="P876" s="198"/>
      <c r="Q876" s="198"/>
      <c r="R876" s="198"/>
      <c r="S876" s="198"/>
      <c r="T876" s="198"/>
      <c r="U876" s="198"/>
      <c r="V876" s="198"/>
      <c r="W876" s="198"/>
      <c r="X876" s="198"/>
      <c r="Y876" s="198"/>
      <c r="Z876" s="198"/>
    </row>
    <row r="877" spans="1:26">
      <c r="A877" s="198"/>
      <c r="B877" s="943"/>
      <c r="C877" s="944"/>
      <c r="D877" s="923"/>
      <c r="E877" s="944"/>
      <c r="F877" s="200"/>
      <c r="G877" s="198"/>
      <c r="H877" s="198"/>
      <c r="I877" s="198"/>
      <c r="J877" s="198"/>
      <c r="K877" s="198"/>
      <c r="L877" s="198"/>
      <c r="M877" s="198"/>
      <c r="N877" s="198"/>
      <c r="O877" s="198"/>
      <c r="P877" s="198"/>
      <c r="Q877" s="198"/>
      <c r="R877" s="198"/>
      <c r="S877" s="198"/>
      <c r="T877" s="198"/>
      <c r="U877" s="198"/>
      <c r="V877" s="198"/>
      <c r="W877" s="198"/>
      <c r="X877" s="198"/>
      <c r="Y877" s="198"/>
      <c r="Z877" s="198"/>
    </row>
    <row r="878" spans="1:26">
      <c r="A878" s="198"/>
      <c r="B878" s="943"/>
      <c r="C878" s="944"/>
      <c r="D878" s="923"/>
      <c r="E878" s="944"/>
      <c r="F878" s="200"/>
      <c r="G878" s="198"/>
      <c r="H878" s="198"/>
      <c r="I878" s="198"/>
      <c r="J878" s="198"/>
      <c r="K878" s="198"/>
      <c r="L878" s="198"/>
      <c r="M878" s="198"/>
      <c r="N878" s="198"/>
      <c r="O878" s="198"/>
      <c r="P878" s="198"/>
      <c r="Q878" s="198"/>
      <c r="R878" s="198"/>
      <c r="S878" s="198"/>
      <c r="T878" s="198"/>
      <c r="U878" s="198"/>
      <c r="V878" s="198"/>
      <c r="W878" s="198"/>
      <c r="X878" s="198"/>
      <c r="Y878" s="198"/>
      <c r="Z878" s="198"/>
    </row>
    <row r="879" spans="1:26">
      <c r="A879" s="198"/>
      <c r="B879" s="943"/>
      <c r="C879" s="944"/>
      <c r="D879" s="923"/>
      <c r="E879" s="944"/>
      <c r="F879" s="200"/>
      <c r="G879" s="198"/>
      <c r="H879" s="198"/>
      <c r="I879" s="198"/>
      <c r="J879" s="198"/>
      <c r="K879" s="198"/>
      <c r="L879" s="198"/>
      <c r="M879" s="198"/>
      <c r="N879" s="198"/>
      <c r="O879" s="198"/>
      <c r="P879" s="198"/>
      <c r="Q879" s="198"/>
      <c r="R879" s="198"/>
      <c r="S879" s="198"/>
      <c r="T879" s="198"/>
      <c r="U879" s="198"/>
      <c r="V879" s="198"/>
      <c r="W879" s="198"/>
      <c r="X879" s="198"/>
      <c r="Y879" s="198"/>
      <c r="Z879" s="198"/>
    </row>
    <row r="880" spans="1:26">
      <c r="A880" s="198"/>
      <c r="B880" s="943"/>
      <c r="C880" s="944"/>
      <c r="D880" s="923"/>
      <c r="E880" s="944"/>
      <c r="F880" s="200"/>
      <c r="G880" s="198"/>
      <c r="H880" s="198"/>
      <c r="I880" s="198"/>
      <c r="J880" s="198"/>
      <c r="K880" s="198"/>
      <c r="L880" s="198"/>
      <c r="M880" s="198"/>
      <c r="N880" s="198"/>
      <c r="O880" s="198"/>
      <c r="P880" s="198"/>
      <c r="Q880" s="198"/>
      <c r="R880" s="198"/>
      <c r="S880" s="198"/>
      <c r="T880" s="198"/>
      <c r="U880" s="198"/>
      <c r="V880" s="198"/>
      <c r="W880" s="198"/>
      <c r="X880" s="198"/>
      <c r="Y880" s="198"/>
      <c r="Z880" s="198"/>
    </row>
    <row r="881" spans="1:26">
      <c r="A881" s="198"/>
      <c r="B881" s="943"/>
      <c r="C881" s="944"/>
      <c r="D881" s="923"/>
      <c r="E881" s="944"/>
      <c r="F881" s="200"/>
      <c r="G881" s="198"/>
      <c r="H881" s="198"/>
      <c r="I881" s="198"/>
      <c r="J881" s="198"/>
      <c r="K881" s="198"/>
      <c r="L881" s="198"/>
      <c r="M881" s="198"/>
      <c r="N881" s="198"/>
      <c r="O881" s="198"/>
      <c r="P881" s="198"/>
      <c r="Q881" s="198"/>
      <c r="R881" s="198"/>
      <c r="S881" s="198"/>
      <c r="T881" s="198"/>
      <c r="U881" s="198"/>
      <c r="V881" s="198"/>
      <c r="W881" s="198"/>
      <c r="X881" s="198"/>
      <c r="Y881" s="198"/>
      <c r="Z881" s="198"/>
    </row>
    <row r="882" spans="1:26">
      <c r="A882" s="198"/>
      <c r="B882" s="943"/>
      <c r="C882" s="944"/>
      <c r="D882" s="923"/>
      <c r="E882" s="944"/>
      <c r="F882" s="200"/>
      <c r="G882" s="198"/>
      <c r="H882" s="198"/>
      <c r="I882" s="198"/>
      <c r="J882" s="198"/>
      <c r="K882" s="198"/>
      <c r="L882" s="198"/>
      <c r="M882" s="198"/>
      <c r="N882" s="198"/>
      <c r="O882" s="198"/>
      <c r="P882" s="198"/>
      <c r="Q882" s="198"/>
      <c r="R882" s="198"/>
      <c r="S882" s="198"/>
      <c r="T882" s="198"/>
      <c r="U882" s="198"/>
      <c r="V882" s="198"/>
      <c r="W882" s="198"/>
      <c r="X882" s="198"/>
      <c r="Y882" s="198"/>
      <c r="Z882" s="198"/>
    </row>
    <row r="883" spans="1:26">
      <c r="A883" s="198"/>
      <c r="B883" s="943"/>
      <c r="C883" s="944"/>
      <c r="D883" s="923"/>
      <c r="E883" s="944"/>
      <c r="F883" s="200"/>
      <c r="G883" s="198"/>
      <c r="H883" s="198"/>
      <c r="I883" s="198"/>
      <c r="J883" s="198"/>
      <c r="K883" s="198"/>
      <c r="L883" s="198"/>
      <c r="M883" s="198"/>
      <c r="N883" s="198"/>
      <c r="O883" s="198"/>
      <c r="P883" s="198"/>
      <c r="Q883" s="198"/>
      <c r="R883" s="198"/>
      <c r="S883" s="198"/>
      <c r="T883" s="198"/>
      <c r="U883" s="198"/>
      <c r="V883" s="198"/>
      <c r="W883" s="198"/>
      <c r="X883" s="198"/>
      <c r="Y883" s="198"/>
      <c r="Z883" s="198"/>
    </row>
    <row r="884" spans="1:26">
      <c r="A884" s="198"/>
      <c r="B884" s="943"/>
      <c r="C884" s="944"/>
      <c r="D884" s="923"/>
      <c r="E884" s="944"/>
      <c r="F884" s="200"/>
      <c r="G884" s="198"/>
      <c r="H884" s="198"/>
      <c r="I884" s="198"/>
      <c r="J884" s="198"/>
      <c r="K884" s="198"/>
      <c r="L884" s="198"/>
      <c r="M884" s="198"/>
      <c r="N884" s="198"/>
      <c r="O884" s="198"/>
      <c r="P884" s="198"/>
      <c r="Q884" s="198"/>
      <c r="R884" s="198"/>
      <c r="S884" s="198"/>
      <c r="T884" s="198"/>
      <c r="U884" s="198"/>
      <c r="V884" s="198"/>
      <c r="W884" s="198"/>
      <c r="X884" s="198"/>
      <c r="Y884" s="198"/>
      <c r="Z884" s="198"/>
    </row>
    <row r="885" spans="1:26">
      <c r="A885" s="198"/>
      <c r="B885" s="943"/>
      <c r="C885" s="944"/>
      <c r="D885" s="923"/>
      <c r="E885" s="944"/>
      <c r="F885" s="200"/>
      <c r="G885" s="198"/>
      <c r="H885" s="198"/>
      <c r="I885" s="198"/>
      <c r="J885" s="198"/>
      <c r="K885" s="198"/>
      <c r="L885" s="198"/>
      <c r="M885" s="198"/>
      <c r="N885" s="198"/>
      <c r="O885" s="198"/>
      <c r="P885" s="198"/>
      <c r="Q885" s="198"/>
      <c r="R885" s="198"/>
      <c r="S885" s="198"/>
      <c r="T885" s="198"/>
      <c r="U885" s="198"/>
      <c r="V885" s="198"/>
      <c r="W885" s="198"/>
      <c r="X885" s="198"/>
      <c r="Y885" s="198"/>
      <c r="Z885" s="198"/>
    </row>
    <row r="886" spans="1:26">
      <c r="A886" s="198"/>
      <c r="B886" s="943"/>
      <c r="C886" s="944"/>
      <c r="D886" s="923"/>
      <c r="E886" s="944"/>
      <c r="F886" s="200"/>
      <c r="G886" s="198"/>
      <c r="H886" s="198"/>
      <c r="I886" s="198"/>
      <c r="J886" s="198"/>
      <c r="K886" s="198"/>
      <c r="L886" s="198"/>
      <c r="M886" s="198"/>
      <c r="N886" s="198"/>
      <c r="O886" s="198"/>
      <c r="P886" s="198"/>
      <c r="Q886" s="198"/>
      <c r="R886" s="198"/>
      <c r="S886" s="198"/>
      <c r="T886" s="198"/>
      <c r="U886" s="198"/>
      <c r="V886" s="198"/>
      <c r="W886" s="198"/>
      <c r="X886" s="198"/>
      <c r="Y886" s="198"/>
      <c r="Z886" s="198"/>
    </row>
    <row r="887" spans="1:26">
      <c r="A887" s="198"/>
      <c r="B887" s="943"/>
      <c r="C887" s="944"/>
      <c r="D887" s="923"/>
      <c r="E887" s="944"/>
      <c r="F887" s="200"/>
      <c r="G887" s="198"/>
      <c r="H887" s="198"/>
      <c r="I887" s="198"/>
      <c r="J887" s="198"/>
      <c r="K887" s="198"/>
      <c r="L887" s="198"/>
      <c r="M887" s="198"/>
      <c r="N887" s="198"/>
      <c r="O887" s="198"/>
      <c r="P887" s="198"/>
      <c r="Q887" s="198"/>
      <c r="R887" s="198"/>
      <c r="S887" s="198"/>
      <c r="T887" s="198"/>
      <c r="U887" s="198"/>
      <c r="V887" s="198"/>
      <c r="W887" s="198"/>
      <c r="X887" s="198"/>
      <c r="Y887" s="198"/>
      <c r="Z887" s="198"/>
    </row>
    <row r="888" spans="1:26">
      <c r="A888" s="198"/>
      <c r="B888" s="943"/>
      <c r="C888" s="944"/>
      <c r="D888" s="923"/>
      <c r="E888" s="944"/>
      <c r="F888" s="200"/>
      <c r="G888" s="198"/>
      <c r="H888" s="198"/>
      <c r="I888" s="198"/>
      <c r="J888" s="198"/>
      <c r="K888" s="198"/>
      <c r="L888" s="198"/>
      <c r="M888" s="198"/>
      <c r="N888" s="198"/>
      <c r="O888" s="198"/>
      <c r="P888" s="198"/>
      <c r="Q888" s="198"/>
      <c r="R888" s="198"/>
      <c r="S888" s="198"/>
      <c r="T888" s="198"/>
      <c r="U888" s="198"/>
      <c r="V888" s="198"/>
      <c r="W888" s="198"/>
      <c r="X888" s="198"/>
      <c r="Y888" s="198"/>
      <c r="Z888" s="198"/>
    </row>
    <row r="889" spans="1:26">
      <c r="A889" s="198"/>
      <c r="B889" s="943"/>
      <c r="C889" s="944"/>
      <c r="D889" s="923"/>
      <c r="E889" s="944"/>
      <c r="F889" s="200"/>
      <c r="G889" s="198"/>
      <c r="H889" s="198"/>
      <c r="I889" s="198"/>
      <c r="J889" s="198"/>
      <c r="K889" s="198"/>
      <c r="L889" s="198"/>
      <c r="M889" s="198"/>
      <c r="N889" s="198"/>
      <c r="O889" s="198"/>
      <c r="P889" s="198"/>
      <c r="Q889" s="198"/>
      <c r="R889" s="198"/>
      <c r="S889" s="198"/>
      <c r="T889" s="198"/>
      <c r="U889" s="198"/>
      <c r="V889" s="198"/>
      <c r="W889" s="198"/>
      <c r="X889" s="198"/>
      <c r="Y889" s="198"/>
      <c r="Z889" s="198"/>
    </row>
    <row r="890" spans="1:26">
      <c r="A890" s="198"/>
      <c r="B890" s="943"/>
      <c r="C890" s="944"/>
      <c r="D890" s="923"/>
      <c r="E890" s="944"/>
      <c r="F890" s="200"/>
      <c r="G890" s="198"/>
      <c r="H890" s="198"/>
      <c r="I890" s="198"/>
      <c r="J890" s="198"/>
      <c r="K890" s="198"/>
      <c r="L890" s="198"/>
      <c r="M890" s="198"/>
      <c r="N890" s="198"/>
      <c r="O890" s="198"/>
      <c r="P890" s="198"/>
      <c r="Q890" s="198"/>
      <c r="R890" s="198"/>
      <c r="S890" s="198"/>
      <c r="T890" s="198"/>
      <c r="U890" s="198"/>
      <c r="V890" s="198"/>
      <c r="W890" s="198"/>
      <c r="X890" s="198"/>
      <c r="Y890" s="198"/>
      <c r="Z890" s="198"/>
    </row>
    <row r="891" spans="1:26">
      <c r="A891" s="198"/>
      <c r="B891" s="943"/>
      <c r="C891" s="944"/>
      <c r="D891" s="923"/>
      <c r="E891" s="944"/>
      <c r="F891" s="200"/>
      <c r="G891" s="198"/>
      <c r="H891" s="198"/>
      <c r="I891" s="198"/>
      <c r="J891" s="198"/>
      <c r="K891" s="198"/>
      <c r="L891" s="198"/>
      <c r="M891" s="198"/>
      <c r="N891" s="198"/>
      <c r="O891" s="198"/>
      <c r="P891" s="198"/>
      <c r="Q891" s="198"/>
      <c r="R891" s="198"/>
      <c r="S891" s="198"/>
      <c r="T891" s="198"/>
      <c r="U891" s="198"/>
      <c r="V891" s="198"/>
      <c r="W891" s="198"/>
      <c r="X891" s="198"/>
      <c r="Y891" s="198"/>
      <c r="Z891" s="198"/>
    </row>
    <row r="892" spans="1:26">
      <c r="A892" s="198"/>
      <c r="B892" s="943"/>
      <c r="C892" s="944"/>
      <c r="D892" s="923"/>
      <c r="E892" s="944"/>
      <c r="F892" s="200"/>
      <c r="G892" s="198"/>
      <c r="H892" s="198"/>
      <c r="I892" s="198"/>
      <c r="J892" s="198"/>
      <c r="K892" s="198"/>
      <c r="L892" s="198"/>
      <c r="M892" s="198"/>
      <c r="N892" s="198"/>
      <c r="O892" s="198"/>
      <c r="P892" s="198"/>
      <c r="Q892" s="198"/>
      <c r="R892" s="198"/>
      <c r="S892" s="198"/>
      <c r="T892" s="198"/>
      <c r="U892" s="198"/>
      <c r="V892" s="198"/>
      <c r="W892" s="198"/>
      <c r="X892" s="198"/>
      <c r="Y892" s="198"/>
      <c r="Z892" s="198"/>
    </row>
    <row r="893" spans="1:26">
      <c r="A893" s="198"/>
      <c r="B893" s="943"/>
      <c r="C893" s="944"/>
      <c r="D893" s="923"/>
      <c r="E893" s="944"/>
      <c r="F893" s="200"/>
      <c r="G893" s="198"/>
      <c r="H893" s="198"/>
      <c r="I893" s="198"/>
      <c r="J893" s="198"/>
      <c r="K893" s="198"/>
      <c r="L893" s="198"/>
      <c r="M893" s="198"/>
      <c r="N893" s="198"/>
      <c r="O893" s="198"/>
      <c r="P893" s="198"/>
      <c r="Q893" s="198"/>
      <c r="R893" s="198"/>
      <c r="S893" s="198"/>
      <c r="T893" s="198"/>
      <c r="U893" s="198"/>
      <c r="V893" s="198"/>
      <c r="W893" s="198"/>
      <c r="X893" s="198"/>
      <c r="Y893" s="198"/>
      <c r="Z893" s="198"/>
    </row>
    <row r="894" spans="1:26">
      <c r="A894" s="198"/>
      <c r="B894" s="943"/>
      <c r="C894" s="944"/>
      <c r="D894" s="923"/>
      <c r="E894" s="944"/>
      <c r="F894" s="200"/>
      <c r="G894" s="198"/>
      <c r="H894" s="198"/>
      <c r="I894" s="198"/>
      <c r="J894" s="198"/>
      <c r="K894" s="198"/>
      <c r="L894" s="198"/>
      <c r="M894" s="198"/>
      <c r="N894" s="198"/>
      <c r="O894" s="198"/>
      <c r="P894" s="198"/>
      <c r="Q894" s="198"/>
      <c r="R894" s="198"/>
      <c r="S894" s="198"/>
      <c r="T894" s="198"/>
      <c r="U894" s="198"/>
      <c r="V894" s="198"/>
      <c r="W894" s="198"/>
      <c r="X894" s="198"/>
      <c r="Y894" s="198"/>
      <c r="Z894" s="198"/>
    </row>
    <row r="895" spans="1:26">
      <c r="A895" s="198"/>
      <c r="B895" s="943"/>
      <c r="C895" s="944"/>
      <c r="D895" s="923"/>
      <c r="E895" s="944"/>
      <c r="F895" s="200"/>
      <c r="G895" s="198"/>
      <c r="H895" s="198"/>
      <c r="I895" s="198"/>
      <c r="J895" s="198"/>
      <c r="K895" s="198"/>
      <c r="L895" s="198"/>
      <c r="M895" s="198"/>
      <c r="N895" s="198"/>
      <c r="O895" s="198"/>
      <c r="P895" s="198"/>
      <c r="Q895" s="198"/>
      <c r="R895" s="198"/>
      <c r="S895" s="198"/>
      <c r="T895" s="198"/>
      <c r="U895" s="198"/>
      <c r="V895" s="198"/>
      <c r="W895" s="198"/>
      <c r="X895" s="198"/>
      <c r="Y895" s="198"/>
      <c r="Z895" s="198"/>
    </row>
    <row r="896" spans="1:26">
      <c r="A896" s="198"/>
      <c r="B896" s="943"/>
      <c r="C896" s="944"/>
      <c r="D896" s="923"/>
      <c r="E896" s="944"/>
      <c r="F896" s="200"/>
      <c r="G896" s="198"/>
      <c r="H896" s="198"/>
      <c r="I896" s="198"/>
      <c r="J896" s="198"/>
      <c r="K896" s="198"/>
      <c r="L896" s="198"/>
      <c r="M896" s="198"/>
      <c r="N896" s="198"/>
      <c r="O896" s="198"/>
      <c r="P896" s="198"/>
      <c r="Q896" s="198"/>
      <c r="R896" s="198"/>
      <c r="S896" s="198"/>
      <c r="T896" s="198"/>
      <c r="U896" s="198"/>
      <c r="V896" s="198"/>
      <c r="W896" s="198"/>
      <c r="X896" s="198"/>
      <c r="Y896" s="198"/>
      <c r="Z896" s="198"/>
    </row>
    <row r="897" spans="1:26">
      <c r="A897" s="198"/>
      <c r="B897" s="943"/>
      <c r="C897" s="944"/>
      <c r="D897" s="923"/>
      <c r="E897" s="944"/>
      <c r="F897" s="200"/>
      <c r="G897" s="198"/>
      <c r="H897" s="198"/>
      <c r="I897" s="198"/>
      <c r="J897" s="198"/>
      <c r="K897" s="198"/>
      <c r="L897" s="198"/>
      <c r="M897" s="198"/>
      <c r="N897" s="198"/>
      <c r="O897" s="198"/>
      <c r="P897" s="198"/>
      <c r="Q897" s="198"/>
      <c r="R897" s="198"/>
      <c r="S897" s="198"/>
      <c r="T897" s="198"/>
      <c r="U897" s="198"/>
      <c r="V897" s="198"/>
      <c r="W897" s="198"/>
      <c r="X897" s="198"/>
      <c r="Y897" s="198"/>
      <c r="Z897" s="198"/>
    </row>
    <row r="898" spans="1:26">
      <c r="A898" s="198"/>
      <c r="B898" s="943"/>
      <c r="C898" s="944"/>
      <c r="D898" s="923"/>
      <c r="E898" s="944"/>
      <c r="F898" s="200"/>
      <c r="G898" s="198"/>
      <c r="H898" s="198"/>
      <c r="I898" s="198"/>
      <c r="J898" s="198"/>
      <c r="K898" s="198"/>
      <c r="L898" s="198"/>
      <c r="M898" s="198"/>
      <c r="N898" s="198"/>
      <c r="O898" s="198"/>
      <c r="P898" s="198"/>
      <c r="Q898" s="198"/>
      <c r="R898" s="198"/>
      <c r="S898" s="198"/>
      <c r="T898" s="198"/>
      <c r="U898" s="198"/>
      <c r="V898" s="198"/>
      <c r="W898" s="198"/>
      <c r="X898" s="198"/>
      <c r="Y898" s="198"/>
      <c r="Z898" s="198"/>
    </row>
    <row r="899" spans="1:26">
      <c r="A899" s="198"/>
      <c r="B899" s="943"/>
      <c r="C899" s="944"/>
      <c r="D899" s="923"/>
      <c r="E899" s="944"/>
      <c r="F899" s="200"/>
      <c r="G899" s="198"/>
      <c r="H899" s="198"/>
      <c r="I899" s="198"/>
      <c r="J899" s="198"/>
      <c r="K899" s="198"/>
      <c r="L899" s="198"/>
      <c r="M899" s="198"/>
      <c r="N899" s="198"/>
      <c r="O899" s="198"/>
      <c r="P899" s="198"/>
      <c r="Q899" s="198"/>
      <c r="R899" s="198"/>
      <c r="S899" s="198"/>
      <c r="T899" s="198"/>
      <c r="U899" s="198"/>
      <c r="V899" s="198"/>
      <c r="W899" s="198"/>
      <c r="X899" s="198"/>
      <c r="Y899" s="198"/>
      <c r="Z899" s="198"/>
    </row>
    <row r="900" spans="1:26">
      <c r="A900" s="198"/>
      <c r="B900" s="943"/>
      <c r="C900" s="944"/>
      <c r="D900" s="923"/>
      <c r="E900" s="944"/>
      <c r="F900" s="200"/>
      <c r="G900" s="198"/>
      <c r="H900" s="198"/>
      <c r="I900" s="198"/>
      <c r="J900" s="198"/>
      <c r="K900" s="198"/>
      <c r="L900" s="198"/>
      <c r="M900" s="198"/>
      <c r="N900" s="198"/>
      <c r="O900" s="198"/>
      <c r="P900" s="198"/>
      <c r="Q900" s="198"/>
      <c r="R900" s="198"/>
      <c r="S900" s="198"/>
      <c r="T900" s="198"/>
      <c r="U900" s="198"/>
      <c r="V900" s="198"/>
      <c r="W900" s="198"/>
      <c r="X900" s="198"/>
      <c r="Y900" s="198"/>
      <c r="Z900" s="198"/>
    </row>
    <row r="901" spans="1:26">
      <c r="A901" s="198"/>
      <c r="B901" s="943"/>
      <c r="C901" s="944"/>
      <c r="D901" s="923"/>
      <c r="E901" s="944"/>
      <c r="F901" s="200"/>
      <c r="G901" s="198"/>
      <c r="H901" s="198"/>
      <c r="I901" s="198"/>
      <c r="J901" s="198"/>
      <c r="K901" s="198"/>
      <c r="L901" s="198"/>
      <c r="M901" s="198"/>
      <c r="N901" s="198"/>
      <c r="O901" s="198"/>
      <c r="P901" s="198"/>
      <c r="Q901" s="198"/>
      <c r="R901" s="198"/>
      <c r="S901" s="198"/>
      <c r="T901" s="198"/>
      <c r="U901" s="198"/>
      <c r="V901" s="198"/>
      <c r="W901" s="198"/>
      <c r="X901" s="198"/>
      <c r="Y901" s="198"/>
      <c r="Z901" s="198"/>
    </row>
    <row r="902" spans="1:26">
      <c r="A902" s="198"/>
      <c r="B902" s="943"/>
      <c r="C902" s="944"/>
      <c r="D902" s="923"/>
      <c r="E902" s="944"/>
      <c r="F902" s="200"/>
      <c r="G902" s="198"/>
      <c r="H902" s="198"/>
      <c r="I902" s="198"/>
      <c r="J902" s="198"/>
      <c r="K902" s="198"/>
      <c r="L902" s="198"/>
      <c r="M902" s="198"/>
      <c r="N902" s="198"/>
      <c r="O902" s="198"/>
      <c r="P902" s="198"/>
      <c r="Q902" s="198"/>
      <c r="R902" s="198"/>
      <c r="S902" s="198"/>
      <c r="T902" s="198"/>
      <c r="U902" s="198"/>
      <c r="V902" s="198"/>
      <c r="W902" s="198"/>
      <c r="X902" s="198"/>
      <c r="Y902" s="198"/>
      <c r="Z902" s="198"/>
    </row>
    <row r="903" spans="1:26">
      <c r="A903" s="198"/>
      <c r="B903" s="943"/>
      <c r="C903" s="944"/>
      <c r="D903" s="923"/>
      <c r="E903" s="944"/>
      <c r="F903" s="200"/>
      <c r="G903" s="198"/>
      <c r="H903" s="198"/>
      <c r="I903" s="198"/>
      <c r="J903" s="198"/>
      <c r="K903" s="198"/>
      <c r="L903" s="198"/>
      <c r="M903" s="198"/>
      <c r="N903" s="198"/>
      <c r="O903" s="198"/>
      <c r="P903" s="198"/>
      <c r="Q903" s="198"/>
      <c r="R903" s="198"/>
      <c r="S903" s="198"/>
      <c r="T903" s="198"/>
      <c r="U903" s="198"/>
      <c r="V903" s="198"/>
      <c r="W903" s="198"/>
      <c r="X903" s="198"/>
      <c r="Y903" s="198"/>
      <c r="Z903" s="198"/>
    </row>
    <row r="904" spans="1:26">
      <c r="A904" s="198"/>
      <c r="B904" s="943"/>
      <c r="C904" s="944"/>
      <c r="D904" s="923"/>
      <c r="E904" s="944"/>
      <c r="F904" s="200"/>
      <c r="G904" s="198"/>
      <c r="H904" s="198"/>
      <c r="I904" s="198"/>
      <c r="J904" s="198"/>
      <c r="K904" s="198"/>
      <c r="L904" s="198"/>
      <c r="M904" s="198"/>
      <c r="N904" s="198"/>
      <c r="O904" s="198"/>
      <c r="P904" s="198"/>
      <c r="Q904" s="198"/>
      <c r="R904" s="198"/>
      <c r="S904" s="198"/>
      <c r="T904" s="198"/>
      <c r="U904" s="198"/>
      <c r="V904" s="198"/>
      <c r="W904" s="198"/>
      <c r="X904" s="198"/>
      <c r="Y904" s="198"/>
      <c r="Z904" s="198"/>
    </row>
    <row r="905" spans="1:26">
      <c r="A905" s="198"/>
      <c r="B905" s="943"/>
      <c r="C905" s="944"/>
      <c r="D905" s="923"/>
      <c r="E905" s="944"/>
      <c r="F905" s="200"/>
      <c r="G905" s="198"/>
      <c r="H905" s="198"/>
      <c r="I905" s="198"/>
      <c r="J905" s="198"/>
      <c r="K905" s="198"/>
      <c r="L905" s="198"/>
      <c r="M905" s="198"/>
      <c r="N905" s="198"/>
      <c r="O905" s="198"/>
      <c r="P905" s="198"/>
      <c r="Q905" s="198"/>
      <c r="R905" s="198"/>
      <c r="S905" s="198"/>
      <c r="T905" s="198"/>
      <c r="U905" s="198"/>
      <c r="V905" s="198"/>
      <c r="W905" s="198"/>
      <c r="X905" s="198"/>
      <c r="Y905" s="198"/>
      <c r="Z905" s="198"/>
    </row>
    <row r="906" spans="1:26">
      <c r="A906" s="198"/>
      <c r="B906" s="943"/>
      <c r="C906" s="944"/>
      <c r="D906" s="923"/>
      <c r="E906" s="944"/>
      <c r="F906" s="200"/>
      <c r="G906" s="198"/>
      <c r="H906" s="198"/>
      <c r="I906" s="198"/>
      <c r="J906" s="198"/>
      <c r="K906" s="198"/>
      <c r="L906" s="198"/>
      <c r="M906" s="198"/>
      <c r="N906" s="198"/>
      <c r="O906" s="198"/>
      <c r="P906" s="198"/>
      <c r="Q906" s="198"/>
      <c r="R906" s="198"/>
      <c r="S906" s="198"/>
      <c r="T906" s="198"/>
      <c r="U906" s="198"/>
      <c r="V906" s="198"/>
      <c r="W906" s="198"/>
      <c r="X906" s="198"/>
      <c r="Y906" s="198"/>
      <c r="Z906" s="198"/>
    </row>
    <row r="907" spans="1:26">
      <c r="A907" s="198"/>
      <c r="B907" s="943"/>
      <c r="C907" s="944"/>
      <c r="D907" s="923"/>
      <c r="E907" s="944"/>
      <c r="F907" s="200"/>
      <c r="G907" s="198"/>
      <c r="H907" s="198"/>
      <c r="I907" s="198"/>
      <c r="J907" s="198"/>
      <c r="K907" s="198"/>
      <c r="L907" s="198"/>
      <c r="M907" s="198"/>
      <c r="N907" s="198"/>
      <c r="O907" s="198"/>
      <c r="P907" s="198"/>
      <c r="Q907" s="198"/>
      <c r="R907" s="198"/>
      <c r="S907" s="198"/>
      <c r="T907" s="198"/>
      <c r="U907" s="198"/>
      <c r="V907" s="198"/>
      <c r="W907" s="198"/>
      <c r="X907" s="198"/>
      <c r="Y907" s="198"/>
      <c r="Z907" s="198"/>
    </row>
    <row r="908" spans="1:26">
      <c r="A908" s="198"/>
      <c r="B908" s="943"/>
      <c r="C908" s="944"/>
      <c r="D908" s="923"/>
      <c r="E908" s="944"/>
      <c r="F908" s="200"/>
      <c r="G908" s="198"/>
      <c r="H908" s="198"/>
      <c r="I908" s="198"/>
      <c r="J908" s="198"/>
      <c r="K908" s="198"/>
      <c r="L908" s="198"/>
      <c r="M908" s="198"/>
      <c r="N908" s="198"/>
      <c r="O908" s="198"/>
      <c r="P908" s="198"/>
      <c r="Q908" s="198"/>
      <c r="R908" s="198"/>
      <c r="S908" s="198"/>
      <c r="T908" s="198"/>
      <c r="U908" s="198"/>
      <c r="V908" s="198"/>
      <c r="W908" s="198"/>
      <c r="X908" s="198"/>
      <c r="Y908" s="198"/>
      <c r="Z908" s="198"/>
    </row>
    <row r="909" spans="1:26">
      <c r="A909" s="198"/>
      <c r="B909" s="943"/>
      <c r="C909" s="944"/>
      <c r="D909" s="923"/>
      <c r="E909" s="944"/>
      <c r="F909" s="200"/>
      <c r="G909" s="198"/>
      <c r="H909" s="198"/>
      <c r="I909" s="198"/>
      <c r="J909" s="198"/>
      <c r="K909" s="198"/>
      <c r="L909" s="198"/>
      <c r="M909" s="198"/>
      <c r="N909" s="198"/>
      <c r="O909" s="198"/>
      <c r="P909" s="198"/>
      <c r="Q909" s="198"/>
      <c r="R909" s="198"/>
      <c r="S909" s="198"/>
      <c r="T909" s="198"/>
      <c r="U909" s="198"/>
      <c r="V909" s="198"/>
      <c r="W909" s="198"/>
      <c r="X909" s="198"/>
      <c r="Y909" s="198"/>
      <c r="Z909" s="198"/>
    </row>
    <row r="910" spans="1:26">
      <c r="A910" s="198"/>
      <c r="B910" s="943"/>
      <c r="C910" s="944"/>
      <c r="D910" s="923"/>
      <c r="E910" s="944"/>
      <c r="F910" s="200"/>
      <c r="G910" s="198"/>
      <c r="H910" s="198"/>
      <c r="I910" s="198"/>
      <c r="J910" s="198"/>
      <c r="K910" s="198"/>
      <c r="L910" s="198"/>
      <c r="M910" s="198"/>
      <c r="N910" s="198"/>
      <c r="O910" s="198"/>
      <c r="P910" s="198"/>
      <c r="Q910" s="198"/>
      <c r="R910" s="198"/>
      <c r="S910" s="198"/>
      <c r="T910" s="198"/>
      <c r="U910" s="198"/>
      <c r="V910" s="198"/>
      <c r="W910" s="198"/>
      <c r="X910" s="198"/>
      <c r="Y910" s="198"/>
      <c r="Z910" s="198"/>
    </row>
    <row r="911" spans="1:26">
      <c r="A911" s="198"/>
      <c r="B911" s="943"/>
      <c r="C911" s="944"/>
      <c r="D911" s="923"/>
      <c r="E911" s="944"/>
      <c r="F911" s="200"/>
      <c r="G911" s="198"/>
      <c r="H911" s="198"/>
      <c r="I911" s="198"/>
      <c r="J911" s="198"/>
      <c r="K911" s="198"/>
      <c r="L911" s="198"/>
      <c r="M911" s="198"/>
      <c r="N911" s="198"/>
      <c r="O911" s="198"/>
      <c r="P911" s="198"/>
      <c r="Q911" s="198"/>
      <c r="R911" s="198"/>
      <c r="S911" s="198"/>
      <c r="T911" s="198"/>
      <c r="U911" s="198"/>
      <c r="V911" s="198"/>
      <c r="W911" s="198"/>
      <c r="X911" s="198"/>
      <c r="Y911" s="198"/>
      <c r="Z911" s="198"/>
    </row>
    <row r="912" spans="1:26">
      <c r="A912" s="198"/>
      <c r="B912" s="943"/>
      <c r="C912" s="944"/>
      <c r="D912" s="923"/>
      <c r="E912" s="944"/>
      <c r="F912" s="200"/>
      <c r="G912" s="198"/>
      <c r="H912" s="198"/>
      <c r="I912" s="198"/>
      <c r="J912" s="198"/>
      <c r="K912" s="198"/>
      <c r="L912" s="198"/>
      <c r="M912" s="198"/>
      <c r="N912" s="198"/>
      <c r="O912" s="198"/>
      <c r="P912" s="198"/>
      <c r="Q912" s="198"/>
      <c r="R912" s="198"/>
      <c r="S912" s="198"/>
      <c r="T912" s="198"/>
      <c r="U912" s="198"/>
      <c r="V912" s="198"/>
      <c r="W912" s="198"/>
      <c r="X912" s="198"/>
      <c r="Y912" s="198"/>
      <c r="Z912" s="198"/>
    </row>
    <row r="913" spans="1:26">
      <c r="A913" s="198"/>
      <c r="B913" s="943"/>
      <c r="C913" s="944"/>
      <c r="D913" s="923"/>
      <c r="E913" s="944"/>
      <c r="F913" s="200"/>
      <c r="G913" s="198"/>
      <c r="H913" s="198"/>
      <c r="I913" s="198"/>
      <c r="J913" s="198"/>
      <c r="K913" s="198"/>
      <c r="L913" s="198"/>
      <c r="M913" s="198"/>
      <c r="N913" s="198"/>
      <c r="O913" s="198"/>
      <c r="P913" s="198"/>
      <c r="Q913" s="198"/>
      <c r="R913" s="198"/>
      <c r="S913" s="198"/>
      <c r="T913" s="198"/>
      <c r="U913" s="198"/>
      <c r="V913" s="198"/>
      <c r="W913" s="198"/>
      <c r="X913" s="198"/>
      <c r="Y913" s="198"/>
      <c r="Z913" s="198"/>
    </row>
    <row r="914" spans="1:26">
      <c r="A914" s="198"/>
      <c r="B914" s="943"/>
      <c r="C914" s="944"/>
      <c r="D914" s="923"/>
      <c r="E914" s="944"/>
      <c r="F914" s="200"/>
      <c r="G914" s="198"/>
      <c r="H914" s="198"/>
      <c r="I914" s="198"/>
      <c r="J914" s="198"/>
      <c r="K914" s="198"/>
      <c r="L914" s="198"/>
      <c r="M914" s="198"/>
      <c r="N914" s="198"/>
      <c r="O914" s="198"/>
      <c r="P914" s="198"/>
      <c r="Q914" s="198"/>
      <c r="R914" s="198"/>
      <c r="S914" s="198"/>
      <c r="T914" s="198"/>
      <c r="U914" s="198"/>
      <c r="V914" s="198"/>
      <c r="W914" s="198"/>
      <c r="X914" s="198"/>
      <c r="Y914" s="198"/>
      <c r="Z914" s="198"/>
    </row>
    <row r="915" spans="1:26">
      <c r="A915" s="198"/>
      <c r="B915" s="943"/>
      <c r="C915" s="944"/>
      <c r="D915" s="923"/>
      <c r="E915" s="944"/>
      <c r="F915" s="200"/>
      <c r="G915" s="198"/>
      <c r="H915" s="198"/>
      <c r="I915" s="198"/>
      <c r="J915" s="198"/>
      <c r="K915" s="198"/>
      <c r="L915" s="198"/>
      <c r="M915" s="198"/>
      <c r="N915" s="198"/>
      <c r="O915" s="198"/>
      <c r="P915" s="198"/>
      <c r="Q915" s="198"/>
      <c r="R915" s="198"/>
      <c r="S915" s="198"/>
      <c r="T915" s="198"/>
      <c r="U915" s="198"/>
      <c r="V915" s="198"/>
      <c r="W915" s="198"/>
      <c r="X915" s="198"/>
      <c r="Y915" s="198"/>
      <c r="Z915" s="198"/>
    </row>
    <row r="916" spans="1:26">
      <c r="A916" s="198"/>
      <c r="B916" s="943"/>
      <c r="C916" s="944"/>
      <c r="D916" s="923"/>
      <c r="E916" s="944"/>
      <c r="F916" s="200"/>
      <c r="G916" s="198"/>
      <c r="H916" s="198"/>
      <c r="I916" s="198"/>
      <c r="J916" s="198"/>
      <c r="K916" s="198"/>
      <c r="L916" s="198"/>
      <c r="M916" s="198"/>
      <c r="N916" s="198"/>
      <c r="O916" s="198"/>
      <c r="P916" s="198"/>
      <c r="Q916" s="198"/>
      <c r="R916" s="198"/>
      <c r="S916" s="198"/>
      <c r="T916" s="198"/>
      <c r="U916" s="198"/>
      <c r="V916" s="198"/>
      <c r="W916" s="198"/>
      <c r="X916" s="198"/>
      <c r="Y916" s="198"/>
      <c r="Z916" s="198"/>
    </row>
    <row r="917" spans="1:26">
      <c r="A917" s="198"/>
      <c r="B917" s="943"/>
      <c r="C917" s="944"/>
      <c r="D917" s="923"/>
      <c r="E917" s="944"/>
      <c r="F917" s="200"/>
      <c r="G917" s="198"/>
      <c r="H917" s="198"/>
      <c r="I917" s="198"/>
      <c r="J917" s="198"/>
      <c r="K917" s="198"/>
      <c r="L917" s="198"/>
      <c r="M917" s="198"/>
      <c r="N917" s="198"/>
      <c r="O917" s="198"/>
      <c r="P917" s="198"/>
      <c r="Q917" s="198"/>
      <c r="R917" s="198"/>
      <c r="S917" s="198"/>
      <c r="T917" s="198"/>
      <c r="U917" s="198"/>
      <c r="V917" s="198"/>
      <c r="W917" s="198"/>
      <c r="X917" s="198"/>
      <c r="Y917" s="198"/>
      <c r="Z917" s="198"/>
    </row>
    <row r="918" spans="1:26">
      <c r="A918" s="198"/>
      <c r="B918" s="943"/>
      <c r="C918" s="944"/>
      <c r="D918" s="923"/>
      <c r="E918" s="944"/>
      <c r="F918" s="200"/>
      <c r="G918" s="198"/>
      <c r="H918" s="198"/>
      <c r="I918" s="198"/>
      <c r="J918" s="198"/>
      <c r="K918" s="198"/>
      <c r="L918" s="198"/>
      <c r="M918" s="198"/>
      <c r="N918" s="198"/>
      <c r="O918" s="198"/>
      <c r="P918" s="198"/>
      <c r="Q918" s="198"/>
      <c r="R918" s="198"/>
      <c r="S918" s="198"/>
      <c r="T918" s="198"/>
      <c r="U918" s="198"/>
      <c r="V918" s="198"/>
      <c r="W918" s="198"/>
      <c r="X918" s="198"/>
      <c r="Y918" s="198"/>
      <c r="Z918" s="198"/>
    </row>
    <row r="919" spans="1:26">
      <c r="A919" s="198"/>
      <c r="B919" s="943"/>
      <c r="C919" s="944"/>
      <c r="D919" s="923"/>
      <c r="E919" s="944"/>
      <c r="F919" s="200"/>
      <c r="G919" s="198"/>
      <c r="H919" s="198"/>
      <c r="I919" s="198"/>
      <c r="J919" s="198"/>
      <c r="K919" s="198"/>
      <c r="L919" s="198"/>
      <c r="M919" s="198"/>
      <c r="N919" s="198"/>
      <c r="O919" s="198"/>
      <c r="P919" s="198"/>
      <c r="Q919" s="198"/>
      <c r="R919" s="198"/>
      <c r="S919" s="198"/>
      <c r="T919" s="198"/>
      <c r="U919" s="198"/>
      <c r="V919" s="198"/>
      <c r="W919" s="198"/>
      <c r="X919" s="198"/>
      <c r="Y919" s="198"/>
      <c r="Z919" s="198"/>
    </row>
    <row r="920" spans="1:26">
      <c r="A920" s="198"/>
      <c r="B920" s="943"/>
      <c r="C920" s="944"/>
      <c r="D920" s="923"/>
      <c r="E920" s="944"/>
      <c r="F920" s="200"/>
      <c r="G920" s="198"/>
      <c r="H920" s="198"/>
      <c r="I920" s="198"/>
      <c r="J920" s="198"/>
      <c r="K920" s="198"/>
      <c r="L920" s="198"/>
      <c r="M920" s="198"/>
      <c r="N920" s="198"/>
      <c r="O920" s="198"/>
      <c r="P920" s="198"/>
      <c r="Q920" s="198"/>
      <c r="R920" s="198"/>
      <c r="S920" s="198"/>
      <c r="T920" s="198"/>
      <c r="U920" s="198"/>
      <c r="V920" s="198"/>
      <c r="W920" s="198"/>
      <c r="X920" s="198"/>
      <c r="Y920" s="198"/>
      <c r="Z920" s="198"/>
    </row>
    <row r="921" spans="1:26">
      <c r="A921" s="198"/>
      <c r="B921" s="943"/>
      <c r="C921" s="944"/>
      <c r="D921" s="923"/>
      <c r="E921" s="944"/>
      <c r="F921" s="200"/>
      <c r="G921" s="198"/>
      <c r="H921" s="198"/>
      <c r="I921" s="198"/>
      <c r="J921" s="198"/>
      <c r="K921" s="198"/>
      <c r="L921" s="198"/>
      <c r="M921" s="198"/>
      <c r="N921" s="198"/>
      <c r="O921" s="198"/>
      <c r="P921" s="198"/>
      <c r="Q921" s="198"/>
      <c r="R921" s="198"/>
      <c r="S921" s="198"/>
      <c r="T921" s="198"/>
      <c r="U921" s="198"/>
      <c r="V921" s="198"/>
      <c r="W921" s="198"/>
      <c r="X921" s="198"/>
      <c r="Y921" s="198"/>
      <c r="Z921" s="198"/>
    </row>
    <row r="922" spans="1:26">
      <c r="A922" s="198"/>
      <c r="B922" s="943"/>
      <c r="C922" s="944"/>
      <c r="D922" s="923"/>
      <c r="E922" s="944"/>
      <c r="F922" s="200"/>
      <c r="G922" s="198"/>
      <c r="H922" s="198"/>
      <c r="I922" s="198"/>
      <c r="J922" s="198"/>
      <c r="K922" s="198"/>
      <c r="L922" s="198"/>
      <c r="M922" s="198"/>
      <c r="N922" s="198"/>
      <c r="O922" s="198"/>
      <c r="P922" s="198"/>
      <c r="Q922" s="198"/>
      <c r="R922" s="198"/>
      <c r="S922" s="198"/>
      <c r="T922" s="198"/>
      <c r="U922" s="198"/>
      <c r="V922" s="198"/>
      <c r="W922" s="198"/>
      <c r="X922" s="198"/>
      <c r="Y922" s="198"/>
      <c r="Z922" s="198"/>
    </row>
    <row r="923" spans="1:26">
      <c r="A923" s="198"/>
      <c r="B923" s="943"/>
      <c r="C923" s="944"/>
      <c r="D923" s="923"/>
      <c r="E923" s="944"/>
      <c r="F923" s="200"/>
      <c r="G923" s="198"/>
      <c r="H923" s="198"/>
      <c r="I923" s="198"/>
      <c r="J923" s="198"/>
      <c r="K923" s="198"/>
      <c r="L923" s="198"/>
      <c r="M923" s="198"/>
      <c r="N923" s="198"/>
      <c r="O923" s="198"/>
      <c r="P923" s="198"/>
      <c r="Q923" s="198"/>
      <c r="R923" s="198"/>
      <c r="S923" s="198"/>
      <c r="T923" s="198"/>
      <c r="U923" s="198"/>
      <c r="V923" s="198"/>
      <c r="W923" s="198"/>
      <c r="X923" s="198"/>
      <c r="Y923" s="198"/>
      <c r="Z923" s="198"/>
    </row>
    <row r="924" spans="1:26">
      <c r="A924" s="198"/>
      <c r="B924" s="943"/>
      <c r="C924" s="944"/>
      <c r="D924" s="923"/>
      <c r="E924" s="944"/>
      <c r="F924" s="200"/>
      <c r="G924" s="198"/>
      <c r="H924" s="198"/>
      <c r="I924" s="198"/>
      <c r="J924" s="198"/>
      <c r="K924" s="198"/>
      <c r="L924" s="198"/>
      <c r="M924" s="198"/>
      <c r="N924" s="198"/>
      <c r="O924" s="198"/>
      <c r="P924" s="198"/>
      <c r="Q924" s="198"/>
      <c r="R924" s="198"/>
      <c r="S924" s="198"/>
      <c r="T924" s="198"/>
      <c r="U924" s="198"/>
      <c r="V924" s="198"/>
      <c r="W924" s="198"/>
      <c r="X924" s="198"/>
      <c r="Y924" s="198"/>
      <c r="Z924" s="198"/>
    </row>
    <row r="925" spans="1:26">
      <c r="A925" s="198"/>
      <c r="B925" s="943"/>
      <c r="C925" s="944"/>
      <c r="D925" s="923"/>
      <c r="E925" s="944"/>
      <c r="F925" s="200"/>
      <c r="G925" s="198"/>
      <c r="H925" s="198"/>
      <c r="I925" s="198"/>
      <c r="J925" s="198"/>
      <c r="K925" s="198"/>
      <c r="L925" s="198"/>
      <c r="M925" s="198"/>
      <c r="N925" s="198"/>
      <c r="O925" s="198"/>
      <c r="P925" s="198"/>
      <c r="Q925" s="198"/>
      <c r="R925" s="198"/>
      <c r="S925" s="198"/>
      <c r="T925" s="198"/>
      <c r="U925" s="198"/>
      <c r="V925" s="198"/>
      <c r="W925" s="198"/>
      <c r="X925" s="198"/>
      <c r="Y925" s="198"/>
      <c r="Z925" s="198"/>
    </row>
    <row r="926" spans="1:26">
      <c r="A926" s="198"/>
      <c r="B926" s="943"/>
      <c r="C926" s="944"/>
      <c r="D926" s="923"/>
      <c r="E926" s="944"/>
      <c r="F926" s="200"/>
      <c r="G926" s="198"/>
      <c r="H926" s="198"/>
      <c r="I926" s="198"/>
      <c r="J926" s="198"/>
      <c r="K926" s="198"/>
      <c r="L926" s="198"/>
      <c r="M926" s="198"/>
      <c r="N926" s="198"/>
      <c r="O926" s="198"/>
      <c r="P926" s="198"/>
      <c r="Q926" s="198"/>
      <c r="R926" s="198"/>
      <c r="S926" s="198"/>
      <c r="T926" s="198"/>
      <c r="U926" s="198"/>
      <c r="V926" s="198"/>
      <c r="W926" s="198"/>
      <c r="X926" s="198"/>
      <c r="Y926" s="198"/>
      <c r="Z926" s="198"/>
    </row>
    <row r="927" spans="1:26">
      <c r="A927" s="198"/>
      <c r="B927" s="943"/>
      <c r="C927" s="944"/>
      <c r="D927" s="923"/>
      <c r="E927" s="944"/>
      <c r="F927" s="200"/>
      <c r="G927" s="198"/>
      <c r="H927" s="198"/>
      <c r="I927" s="198"/>
      <c r="J927" s="198"/>
      <c r="K927" s="198"/>
      <c r="L927" s="198"/>
      <c r="M927" s="198"/>
      <c r="N927" s="198"/>
      <c r="O927" s="198"/>
      <c r="P927" s="198"/>
      <c r="Q927" s="198"/>
      <c r="R927" s="198"/>
      <c r="S927" s="198"/>
      <c r="T927" s="198"/>
      <c r="U927" s="198"/>
      <c r="V927" s="198"/>
      <c r="W927" s="198"/>
      <c r="X927" s="198"/>
      <c r="Y927" s="198"/>
      <c r="Z927" s="198"/>
    </row>
    <row r="928" spans="1:26">
      <c r="A928" s="198"/>
      <c r="B928" s="943"/>
      <c r="C928" s="944"/>
      <c r="D928" s="923"/>
      <c r="E928" s="944"/>
      <c r="F928" s="200"/>
      <c r="G928" s="198"/>
      <c r="H928" s="198"/>
      <c r="I928" s="198"/>
      <c r="J928" s="198"/>
      <c r="K928" s="198"/>
      <c r="L928" s="198"/>
      <c r="M928" s="198"/>
      <c r="N928" s="198"/>
      <c r="O928" s="198"/>
      <c r="P928" s="198"/>
      <c r="Q928" s="198"/>
      <c r="R928" s="198"/>
      <c r="S928" s="198"/>
      <c r="T928" s="198"/>
      <c r="U928" s="198"/>
      <c r="V928" s="198"/>
      <c r="W928" s="198"/>
      <c r="X928" s="198"/>
      <c r="Y928" s="198"/>
      <c r="Z928" s="198"/>
    </row>
    <row r="929" spans="1:26">
      <c r="A929" s="198"/>
      <c r="B929" s="943"/>
      <c r="C929" s="944"/>
      <c r="D929" s="923"/>
      <c r="E929" s="944"/>
      <c r="F929" s="200"/>
      <c r="G929" s="198"/>
      <c r="H929" s="198"/>
      <c r="I929" s="198"/>
      <c r="J929" s="198"/>
      <c r="K929" s="198"/>
      <c r="L929" s="198"/>
      <c r="M929" s="198"/>
      <c r="N929" s="198"/>
      <c r="O929" s="198"/>
      <c r="P929" s="198"/>
      <c r="Q929" s="198"/>
      <c r="R929" s="198"/>
      <c r="S929" s="198"/>
      <c r="T929" s="198"/>
      <c r="U929" s="198"/>
      <c r="V929" s="198"/>
      <c r="W929" s="198"/>
      <c r="X929" s="198"/>
      <c r="Y929" s="198"/>
      <c r="Z929" s="198"/>
    </row>
    <row r="930" spans="1:26">
      <c r="A930" s="198"/>
      <c r="B930" s="943"/>
      <c r="C930" s="944"/>
      <c r="D930" s="923"/>
      <c r="E930" s="944"/>
      <c r="F930" s="200"/>
      <c r="G930" s="198"/>
      <c r="H930" s="198"/>
      <c r="I930" s="198"/>
      <c r="J930" s="198"/>
      <c r="K930" s="198"/>
      <c r="L930" s="198"/>
      <c r="M930" s="198"/>
      <c r="N930" s="198"/>
      <c r="O930" s="198"/>
      <c r="P930" s="198"/>
      <c r="Q930" s="198"/>
      <c r="R930" s="198"/>
      <c r="S930" s="198"/>
      <c r="T930" s="198"/>
      <c r="U930" s="198"/>
      <c r="V930" s="198"/>
      <c r="W930" s="198"/>
      <c r="X930" s="198"/>
      <c r="Y930" s="198"/>
      <c r="Z930" s="198"/>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AJ100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2578125" defaultRowHeight="15.75" customHeight="1"/>
  <cols>
    <col min="1" max="1" width="25.42578125" customWidth="1"/>
    <col min="2" max="2" width="31.7109375" customWidth="1"/>
    <col min="3" max="5" width="15.5703125" customWidth="1"/>
    <col min="6" max="6" width="15.7109375" customWidth="1"/>
    <col min="7" max="7" width="9.140625" customWidth="1"/>
    <col min="8" max="8" width="13.42578125" customWidth="1"/>
    <col min="9" max="9" width="16.5703125" customWidth="1"/>
    <col min="10" max="10" width="14.140625" customWidth="1"/>
    <col min="11" max="11" width="10.85546875" customWidth="1"/>
    <col min="12" max="12" width="82.28515625" customWidth="1"/>
    <col min="13" max="13" width="77.7109375" customWidth="1"/>
    <col min="14" max="14" width="74.42578125" customWidth="1"/>
    <col min="15" max="15" width="85" customWidth="1"/>
    <col min="16" max="16" width="46.7109375" customWidth="1"/>
    <col min="17" max="17" width="41.28515625" customWidth="1"/>
    <col min="18" max="18" width="45.28515625" customWidth="1"/>
    <col min="19" max="19" width="32.140625" customWidth="1"/>
  </cols>
  <sheetData>
    <row r="1" spans="1:36" ht="15.75" customHeight="1">
      <c r="A1" s="945"/>
      <c r="B1" s="946" t="s">
        <v>7433</v>
      </c>
      <c r="C1" s="947" t="s">
        <v>7434</v>
      </c>
      <c r="D1" s="947" t="s">
        <v>7435</v>
      </c>
      <c r="E1" s="947" t="s">
        <v>4424</v>
      </c>
      <c r="F1" s="947" t="s">
        <v>4425</v>
      </c>
      <c r="G1" s="947" t="s">
        <v>4426</v>
      </c>
      <c r="H1" s="947" t="s">
        <v>4427</v>
      </c>
      <c r="I1" s="947" t="s">
        <v>7436</v>
      </c>
      <c r="J1" s="947" t="s">
        <v>4430</v>
      </c>
      <c r="K1" s="947" t="s">
        <v>7437</v>
      </c>
      <c r="L1" s="948" t="s">
        <v>4431</v>
      </c>
      <c r="M1" s="948"/>
      <c r="N1" s="873"/>
      <c r="O1" s="873"/>
      <c r="P1" s="874"/>
      <c r="Q1" s="874"/>
      <c r="R1" s="874"/>
      <c r="S1" s="874"/>
      <c r="T1" s="874"/>
      <c r="U1" s="874"/>
      <c r="V1" s="874"/>
      <c r="W1" s="897"/>
      <c r="X1" s="897"/>
      <c r="Y1" s="897"/>
      <c r="Z1" s="897"/>
      <c r="AA1" s="897"/>
      <c r="AB1" s="897"/>
      <c r="AC1" s="897"/>
      <c r="AD1" s="897"/>
      <c r="AE1" s="897"/>
      <c r="AF1" s="897"/>
      <c r="AG1" s="897"/>
      <c r="AH1" s="897"/>
      <c r="AI1" s="897"/>
      <c r="AJ1" s="897"/>
    </row>
    <row r="2" spans="1:36" ht="178.5">
      <c r="A2" s="949" t="s">
        <v>3500</v>
      </c>
      <c r="B2" s="949" t="s">
        <v>3501</v>
      </c>
      <c r="C2" s="873" t="s">
        <v>7438</v>
      </c>
      <c r="D2" s="873"/>
      <c r="E2" s="873"/>
      <c r="F2" s="874"/>
      <c r="G2" s="873" t="s">
        <v>4541</v>
      </c>
      <c r="H2" s="873" t="s">
        <v>4542</v>
      </c>
      <c r="I2" s="873" t="s">
        <v>7439</v>
      </c>
      <c r="J2" s="874"/>
      <c r="K2" s="873" t="s">
        <v>7440</v>
      </c>
      <c r="L2" s="873" t="s">
        <v>7441</v>
      </c>
      <c r="M2" s="873" t="s">
        <v>7442</v>
      </c>
      <c r="N2" s="873"/>
      <c r="O2" s="874"/>
      <c r="P2" s="874"/>
      <c r="Q2" s="874"/>
      <c r="R2" s="874"/>
      <c r="S2" s="874"/>
      <c r="T2" s="874"/>
      <c r="U2" s="874"/>
      <c r="V2" s="874"/>
      <c r="W2" s="897"/>
      <c r="X2" s="897"/>
      <c r="Y2" s="897"/>
      <c r="Z2" s="897"/>
      <c r="AA2" s="897"/>
      <c r="AB2" s="897"/>
      <c r="AC2" s="897"/>
      <c r="AD2" s="897"/>
      <c r="AE2" s="897"/>
      <c r="AF2" s="897"/>
      <c r="AG2" s="897"/>
      <c r="AH2" s="897"/>
      <c r="AI2" s="897"/>
      <c r="AJ2" s="897"/>
    </row>
    <row r="3" spans="1:36" ht="140.25">
      <c r="A3" s="949" t="s">
        <v>3308</v>
      </c>
      <c r="B3" s="949" t="s">
        <v>3309</v>
      </c>
      <c r="C3" s="874"/>
      <c r="D3" s="874"/>
      <c r="E3" s="874"/>
      <c r="F3" s="874"/>
      <c r="G3" s="873" t="s">
        <v>4434</v>
      </c>
      <c r="H3" s="873" t="s">
        <v>7443</v>
      </c>
      <c r="I3" s="873" t="s">
        <v>7444</v>
      </c>
      <c r="J3" s="874"/>
      <c r="K3" s="873" t="s">
        <v>7445</v>
      </c>
      <c r="L3" s="873" t="s">
        <v>7446</v>
      </c>
      <c r="M3" s="874"/>
      <c r="N3" s="874"/>
      <c r="O3" s="874"/>
      <c r="P3" s="874"/>
      <c r="Q3" s="874"/>
      <c r="R3" s="874"/>
      <c r="S3" s="874"/>
      <c r="T3" s="874"/>
      <c r="U3" s="874"/>
      <c r="V3" s="874"/>
      <c r="W3" s="897"/>
      <c r="X3" s="897"/>
      <c r="Y3" s="897"/>
      <c r="Z3" s="897"/>
      <c r="AA3" s="897"/>
      <c r="AB3" s="897"/>
      <c r="AC3" s="897"/>
      <c r="AD3" s="897"/>
      <c r="AE3" s="897"/>
      <c r="AF3" s="897"/>
      <c r="AG3" s="897"/>
      <c r="AH3" s="897"/>
      <c r="AI3" s="897"/>
      <c r="AJ3" s="897"/>
    </row>
    <row r="4" spans="1:36" ht="51">
      <c r="A4" s="949" t="s">
        <v>3359</v>
      </c>
      <c r="B4" s="949" t="s">
        <v>3360</v>
      </c>
      <c r="C4" s="873" t="s">
        <v>7447</v>
      </c>
      <c r="D4" s="873"/>
      <c r="E4" s="873"/>
      <c r="F4" s="874"/>
      <c r="G4" s="874"/>
      <c r="H4" s="874"/>
      <c r="I4" s="874"/>
      <c r="J4" s="874"/>
      <c r="K4" s="873" t="s">
        <v>7448</v>
      </c>
      <c r="L4" s="873" t="s">
        <v>7449</v>
      </c>
      <c r="M4" s="874"/>
      <c r="N4" s="874"/>
      <c r="O4" s="874"/>
      <c r="P4" s="874"/>
      <c r="Q4" s="874"/>
      <c r="R4" s="874"/>
      <c r="S4" s="874"/>
      <c r="T4" s="874"/>
      <c r="U4" s="874"/>
      <c r="V4" s="874"/>
      <c r="W4" s="897"/>
      <c r="X4" s="897"/>
      <c r="Y4" s="897"/>
      <c r="Z4" s="897"/>
      <c r="AA4" s="897"/>
      <c r="AB4" s="897"/>
      <c r="AC4" s="897"/>
      <c r="AD4" s="897"/>
      <c r="AE4" s="897"/>
      <c r="AF4" s="897"/>
      <c r="AG4" s="897"/>
      <c r="AH4" s="897"/>
      <c r="AI4" s="897"/>
      <c r="AJ4" s="897"/>
    </row>
    <row r="5" spans="1:36" ht="229.5">
      <c r="A5" s="949" t="s">
        <v>3396</v>
      </c>
      <c r="B5" s="950" t="s">
        <v>3397</v>
      </c>
      <c r="C5" s="873" t="s">
        <v>7450</v>
      </c>
      <c r="D5" s="873"/>
      <c r="E5" s="873" t="s">
        <v>7451</v>
      </c>
      <c r="F5" s="874"/>
      <c r="G5" s="873" t="s">
        <v>4434</v>
      </c>
      <c r="H5" s="873" t="s">
        <v>7452</v>
      </c>
      <c r="I5" s="873" t="s">
        <v>7453</v>
      </c>
      <c r="J5" s="873" t="s">
        <v>7454</v>
      </c>
      <c r="K5" s="873" t="s">
        <v>7448</v>
      </c>
      <c r="L5" s="873" t="s">
        <v>7455</v>
      </c>
      <c r="M5" s="873" t="s">
        <v>7456</v>
      </c>
      <c r="N5" s="874"/>
      <c r="O5" s="874"/>
      <c r="P5" s="874"/>
      <c r="Q5" s="874"/>
      <c r="R5" s="874"/>
      <c r="S5" s="874"/>
      <c r="T5" s="874"/>
      <c r="U5" s="874"/>
      <c r="V5" s="874"/>
      <c r="W5" s="897"/>
      <c r="X5" s="897"/>
      <c r="Y5" s="897"/>
      <c r="Z5" s="897"/>
      <c r="AA5" s="897"/>
      <c r="AB5" s="897"/>
      <c r="AC5" s="897"/>
      <c r="AD5" s="897"/>
      <c r="AE5" s="897"/>
      <c r="AF5" s="897"/>
      <c r="AG5" s="897"/>
      <c r="AH5" s="897"/>
      <c r="AI5" s="897"/>
      <c r="AJ5" s="897"/>
    </row>
    <row r="6" spans="1:36" ht="89.25">
      <c r="A6" s="949" t="s">
        <v>3495</v>
      </c>
      <c r="B6" s="949" t="s">
        <v>3496</v>
      </c>
      <c r="C6" s="873" t="s">
        <v>7457</v>
      </c>
      <c r="D6" s="873"/>
      <c r="E6" s="873"/>
      <c r="F6" s="874"/>
      <c r="G6" s="873" t="s">
        <v>4434</v>
      </c>
      <c r="H6" s="873" t="s">
        <v>7458</v>
      </c>
      <c r="I6" s="873" t="s">
        <v>7459</v>
      </c>
      <c r="J6" s="873" t="s">
        <v>7460</v>
      </c>
      <c r="K6" s="873" t="s">
        <v>7448</v>
      </c>
      <c r="L6" s="873" t="s">
        <v>7461</v>
      </c>
      <c r="M6" s="873" t="s">
        <v>7462</v>
      </c>
      <c r="N6" s="873" t="s">
        <v>7463</v>
      </c>
      <c r="O6" s="874"/>
      <c r="P6" s="874"/>
      <c r="Q6" s="874"/>
      <c r="R6" s="874"/>
      <c r="S6" s="874"/>
      <c r="T6" s="874"/>
      <c r="U6" s="874"/>
      <c r="V6" s="874"/>
      <c r="W6" s="897"/>
      <c r="X6" s="897"/>
      <c r="Y6" s="897"/>
      <c r="Z6" s="897"/>
      <c r="AA6" s="897"/>
      <c r="AB6" s="897"/>
      <c r="AC6" s="897"/>
      <c r="AD6" s="897"/>
      <c r="AE6" s="897"/>
      <c r="AF6" s="897"/>
      <c r="AG6" s="897"/>
      <c r="AH6" s="897"/>
      <c r="AI6" s="897"/>
      <c r="AJ6" s="897"/>
    </row>
    <row r="7" spans="1:36" ht="14.25">
      <c r="A7" s="949" t="s">
        <v>3405</v>
      </c>
      <c r="B7" s="949" t="s">
        <v>3406</v>
      </c>
      <c r="C7" s="874"/>
      <c r="D7" s="874"/>
      <c r="E7" s="874"/>
      <c r="F7" s="874"/>
      <c r="G7" s="874"/>
      <c r="H7" s="874"/>
      <c r="I7" s="874"/>
      <c r="J7" s="874"/>
      <c r="K7" s="873" t="s">
        <v>7464</v>
      </c>
      <c r="L7" s="874"/>
      <c r="M7" s="874"/>
      <c r="N7" s="874"/>
      <c r="O7" s="874"/>
      <c r="P7" s="874"/>
      <c r="Q7" s="874"/>
      <c r="R7" s="874"/>
      <c r="S7" s="874"/>
      <c r="T7" s="874"/>
      <c r="U7" s="874"/>
      <c r="V7" s="874"/>
      <c r="W7" s="897"/>
      <c r="X7" s="897"/>
      <c r="Y7" s="897"/>
      <c r="Z7" s="897"/>
      <c r="AA7" s="897"/>
      <c r="AB7" s="897"/>
      <c r="AC7" s="897"/>
      <c r="AD7" s="897"/>
      <c r="AE7" s="897"/>
      <c r="AF7" s="897"/>
      <c r="AG7" s="897"/>
      <c r="AH7" s="897"/>
      <c r="AI7" s="897"/>
      <c r="AJ7" s="897"/>
    </row>
    <row r="8" spans="1:36" ht="102">
      <c r="A8" s="949" t="s">
        <v>3396</v>
      </c>
      <c r="B8" s="949" t="s">
        <v>3467</v>
      </c>
      <c r="C8" s="873" t="s">
        <v>7465</v>
      </c>
      <c r="D8" s="873"/>
      <c r="E8" s="873"/>
      <c r="F8" s="873" t="s">
        <v>4442</v>
      </c>
      <c r="G8" s="873" t="s">
        <v>7466</v>
      </c>
      <c r="H8" s="874"/>
      <c r="I8" s="873" t="s">
        <v>7467</v>
      </c>
      <c r="J8" s="873" t="s">
        <v>7460</v>
      </c>
      <c r="K8" s="873" t="s">
        <v>7448</v>
      </c>
      <c r="L8" s="873"/>
      <c r="M8" s="873"/>
      <c r="N8" s="874"/>
      <c r="O8" s="874"/>
      <c r="P8" s="874"/>
      <c r="Q8" s="874"/>
      <c r="R8" s="874"/>
      <c r="S8" s="874"/>
      <c r="T8" s="874"/>
      <c r="U8" s="874"/>
      <c r="V8" s="874"/>
      <c r="W8" s="897"/>
      <c r="X8" s="897"/>
      <c r="Y8" s="897"/>
      <c r="Z8" s="897"/>
      <c r="AA8" s="897"/>
      <c r="AB8" s="897"/>
      <c r="AC8" s="897"/>
      <c r="AD8" s="897"/>
      <c r="AE8" s="897"/>
      <c r="AF8" s="897"/>
      <c r="AG8" s="897"/>
      <c r="AH8" s="897"/>
      <c r="AI8" s="897"/>
      <c r="AJ8" s="897"/>
    </row>
    <row r="9" spans="1:36" ht="51">
      <c r="A9" s="949" t="s">
        <v>4472</v>
      </c>
      <c r="B9" s="949" t="s">
        <v>3347</v>
      </c>
      <c r="C9" s="873" t="s">
        <v>7468</v>
      </c>
      <c r="D9" s="874"/>
      <c r="E9" s="873" t="s">
        <v>1496</v>
      </c>
      <c r="F9" s="873" t="s">
        <v>7469</v>
      </c>
      <c r="G9" s="873" t="s">
        <v>4443</v>
      </c>
      <c r="H9" s="873" t="s">
        <v>4750</v>
      </c>
      <c r="I9" s="873" t="s">
        <v>7470</v>
      </c>
      <c r="J9" s="874"/>
      <c r="K9" s="873" t="s">
        <v>7471</v>
      </c>
      <c r="L9" s="874"/>
      <c r="M9" s="874"/>
      <c r="N9" s="874"/>
      <c r="O9" s="874"/>
      <c r="P9" s="874"/>
      <c r="Q9" s="874"/>
      <c r="R9" s="874"/>
      <c r="S9" s="874"/>
      <c r="T9" s="874"/>
      <c r="U9" s="874"/>
      <c r="V9" s="874"/>
      <c r="W9" s="897"/>
      <c r="X9" s="897"/>
      <c r="Y9" s="897"/>
      <c r="Z9" s="897"/>
      <c r="AA9" s="897"/>
      <c r="AB9" s="897"/>
      <c r="AC9" s="897"/>
      <c r="AD9" s="897"/>
      <c r="AE9" s="897"/>
      <c r="AF9" s="897"/>
      <c r="AG9" s="897"/>
      <c r="AH9" s="897"/>
      <c r="AI9" s="897"/>
      <c r="AJ9" s="897"/>
    </row>
    <row r="10" spans="1:36" ht="89.25">
      <c r="A10" s="949" t="s">
        <v>4481</v>
      </c>
      <c r="B10" s="949" t="s">
        <v>3312</v>
      </c>
      <c r="C10" s="873" t="s">
        <v>7472</v>
      </c>
      <c r="D10" s="874"/>
      <c r="E10" s="874"/>
      <c r="F10" s="873" t="s">
        <v>3699</v>
      </c>
      <c r="G10" s="873" t="s">
        <v>4443</v>
      </c>
      <c r="H10" s="873" t="s">
        <v>4461</v>
      </c>
      <c r="I10" s="873" t="s">
        <v>7473</v>
      </c>
      <c r="J10" s="874"/>
      <c r="K10" s="873" t="s">
        <v>7448</v>
      </c>
      <c r="L10" s="873" t="s">
        <v>7474</v>
      </c>
      <c r="M10" s="874"/>
      <c r="N10" s="874"/>
      <c r="O10" s="874"/>
      <c r="P10" s="874"/>
      <c r="Q10" s="874"/>
      <c r="R10" s="874"/>
      <c r="S10" s="874"/>
      <c r="T10" s="874"/>
      <c r="U10" s="874"/>
      <c r="V10" s="874"/>
      <c r="W10" s="897"/>
      <c r="X10" s="897"/>
      <c r="Y10" s="897"/>
      <c r="Z10" s="897"/>
      <c r="AA10" s="897"/>
      <c r="AB10" s="897"/>
      <c r="AC10" s="897"/>
      <c r="AD10" s="897"/>
      <c r="AE10" s="897"/>
      <c r="AF10" s="897"/>
      <c r="AG10" s="897"/>
      <c r="AH10" s="897"/>
      <c r="AI10" s="897"/>
      <c r="AJ10" s="897"/>
    </row>
    <row r="11" spans="1:36" ht="38.25">
      <c r="A11" s="949" t="s">
        <v>3403</v>
      </c>
      <c r="B11" s="949" t="s">
        <v>3404</v>
      </c>
      <c r="C11" s="874"/>
      <c r="D11" s="874"/>
      <c r="E11" s="874"/>
      <c r="F11" s="873" t="s">
        <v>3699</v>
      </c>
      <c r="G11" s="873" t="s">
        <v>4434</v>
      </c>
      <c r="H11" s="873" t="s">
        <v>4461</v>
      </c>
      <c r="I11" s="873" t="s">
        <v>7475</v>
      </c>
      <c r="J11" s="874"/>
      <c r="K11" s="873" t="s">
        <v>7476</v>
      </c>
      <c r="L11" s="874"/>
      <c r="M11" s="874"/>
      <c r="N11" s="874"/>
      <c r="O11" s="874"/>
      <c r="P11" s="874"/>
      <c r="Q11" s="874"/>
      <c r="R11" s="874"/>
      <c r="S11" s="874"/>
      <c r="T11" s="874"/>
      <c r="U11" s="874"/>
      <c r="V11" s="874"/>
      <c r="W11" s="897"/>
      <c r="X11" s="897"/>
      <c r="Y11" s="897"/>
      <c r="Z11" s="897"/>
      <c r="AA11" s="897"/>
      <c r="AB11" s="897"/>
      <c r="AC11" s="897"/>
      <c r="AD11" s="897"/>
      <c r="AE11" s="897"/>
      <c r="AF11" s="897"/>
      <c r="AG11" s="897"/>
      <c r="AH11" s="897"/>
      <c r="AI11" s="897"/>
      <c r="AJ11" s="897"/>
    </row>
    <row r="12" spans="1:36" ht="63.75">
      <c r="A12" s="949" t="s">
        <v>4500</v>
      </c>
      <c r="B12" s="949" t="s">
        <v>3438</v>
      </c>
      <c r="C12" s="873" t="s">
        <v>7477</v>
      </c>
      <c r="D12" s="873"/>
      <c r="E12" s="873"/>
      <c r="F12" s="873" t="s">
        <v>7478</v>
      </c>
      <c r="G12" s="873" t="s">
        <v>4434</v>
      </c>
      <c r="H12" s="874"/>
      <c r="I12" s="873"/>
      <c r="J12" s="874"/>
      <c r="K12" s="873" t="s">
        <v>7479</v>
      </c>
      <c r="L12" s="873" t="s">
        <v>7480</v>
      </c>
      <c r="M12" s="873" t="s">
        <v>7481</v>
      </c>
      <c r="N12" s="872" t="s">
        <v>7482</v>
      </c>
      <c r="O12" s="874"/>
      <c r="P12" s="874"/>
      <c r="Q12" s="874"/>
      <c r="R12" s="874"/>
      <c r="S12" s="874"/>
      <c r="T12" s="874"/>
      <c r="U12" s="874"/>
      <c r="V12" s="874"/>
      <c r="W12" s="897"/>
      <c r="X12" s="897"/>
      <c r="Y12" s="897"/>
      <c r="Z12" s="897"/>
      <c r="AA12" s="897"/>
      <c r="AB12" s="897"/>
      <c r="AC12" s="897"/>
      <c r="AD12" s="897"/>
      <c r="AE12" s="897"/>
      <c r="AF12" s="897"/>
      <c r="AG12" s="897"/>
      <c r="AH12" s="897"/>
      <c r="AI12" s="897"/>
      <c r="AJ12" s="897"/>
    </row>
    <row r="13" spans="1:36" ht="76.5">
      <c r="A13" s="949" t="s">
        <v>3586</v>
      </c>
      <c r="B13" s="949" t="s">
        <v>3587</v>
      </c>
      <c r="C13" s="873"/>
      <c r="D13" s="873" t="s">
        <v>3551</v>
      </c>
      <c r="E13" s="2"/>
      <c r="F13" s="873"/>
      <c r="G13" s="873" t="s">
        <v>4434</v>
      </c>
      <c r="H13" s="873"/>
      <c r="I13" s="873" t="s">
        <v>7483</v>
      </c>
      <c r="J13" s="873"/>
      <c r="K13" s="873" t="s">
        <v>7479</v>
      </c>
      <c r="L13" s="873" t="s">
        <v>7484</v>
      </c>
      <c r="M13" s="873" t="s">
        <v>7485</v>
      </c>
      <c r="N13" s="873" t="s">
        <v>7486</v>
      </c>
      <c r="O13" s="874"/>
      <c r="P13" s="874"/>
      <c r="Q13" s="874"/>
      <c r="R13" s="874"/>
      <c r="S13" s="874"/>
      <c r="T13" s="874"/>
      <c r="U13" s="874"/>
      <c r="V13" s="874"/>
      <c r="W13" s="897"/>
      <c r="X13" s="897"/>
      <c r="Y13" s="897"/>
      <c r="Z13" s="897"/>
      <c r="AA13" s="897"/>
      <c r="AB13" s="897"/>
      <c r="AC13" s="897"/>
      <c r="AD13" s="897"/>
      <c r="AE13" s="897"/>
      <c r="AF13" s="897"/>
      <c r="AG13" s="897"/>
      <c r="AH13" s="897"/>
      <c r="AI13" s="897"/>
      <c r="AJ13" s="897"/>
    </row>
    <row r="14" spans="1:36" ht="76.5">
      <c r="A14" s="949" t="s">
        <v>4472</v>
      </c>
      <c r="B14" s="949" t="s">
        <v>3243</v>
      </c>
      <c r="C14" s="873" t="s">
        <v>7487</v>
      </c>
      <c r="D14" s="873" t="s">
        <v>7488</v>
      </c>
      <c r="E14" s="874"/>
      <c r="F14" s="873" t="s">
        <v>7489</v>
      </c>
      <c r="G14" s="873" t="s">
        <v>4434</v>
      </c>
      <c r="H14" s="873" t="s">
        <v>4461</v>
      </c>
      <c r="I14" s="873" t="s">
        <v>7490</v>
      </c>
      <c r="J14" s="874"/>
      <c r="K14" s="873" t="s">
        <v>7479</v>
      </c>
      <c r="L14" s="873" t="s">
        <v>7491</v>
      </c>
      <c r="M14" s="874"/>
      <c r="N14" s="874"/>
      <c r="O14" s="874"/>
      <c r="P14" s="874"/>
      <c r="Q14" s="874"/>
      <c r="R14" s="874"/>
      <c r="S14" s="874"/>
      <c r="T14" s="874"/>
      <c r="U14" s="874"/>
      <c r="V14" s="874"/>
      <c r="W14" s="897"/>
      <c r="X14" s="897"/>
      <c r="Y14" s="897"/>
      <c r="Z14" s="897"/>
      <c r="AA14" s="897"/>
      <c r="AB14" s="897"/>
      <c r="AC14" s="897"/>
      <c r="AD14" s="897"/>
      <c r="AE14" s="897"/>
      <c r="AF14" s="897"/>
      <c r="AG14" s="897"/>
      <c r="AH14" s="897"/>
      <c r="AI14" s="897"/>
      <c r="AJ14" s="897"/>
    </row>
    <row r="15" spans="1:36" ht="63.75">
      <c r="A15" s="949" t="s">
        <v>4472</v>
      </c>
      <c r="B15" s="949" t="s">
        <v>3335</v>
      </c>
      <c r="C15" s="873" t="s">
        <v>7492</v>
      </c>
      <c r="D15" s="873"/>
      <c r="E15" s="874"/>
      <c r="F15" s="874"/>
      <c r="G15" s="874"/>
      <c r="H15" s="874"/>
      <c r="I15" s="873" t="s">
        <v>7493</v>
      </c>
      <c r="J15" s="874"/>
      <c r="K15" s="873" t="s">
        <v>7479</v>
      </c>
      <c r="L15" s="873" t="s">
        <v>7494</v>
      </c>
      <c r="M15" s="873" t="s">
        <v>7495</v>
      </c>
      <c r="N15" s="873" t="s">
        <v>7496</v>
      </c>
      <c r="O15" s="874"/>
      <c r="P15" s="874"/>
      <c r="Q15" s="874"/>
      <c r="R15" s="874"/>
      <c r="S15" s="874"/>
      <c r="T15" s="874"/>
      <c r="U15" s="874"/>
      <c r="V15" s="874"/>
      <c r="W15" s="897"/>
      <c r="X15" s="897"/>
      <c r="Y15" s="897"/>
      <c r="Z15" s="897"/>
      <c r="AA15" s="897"/>
      <c r="AB15" s="897"/>
      <c r="AC15" s="897"/>
      <c r="AD15" s="897"/>
      <c r="AE15" s="897"/>
      <c r="AF15" s="897"/>
      <c r="AG15" s="897"/>
      <c r="AH15" s="897"/>
      <c r="AI15" s="897"/>
      <c r="AJ15" s="897"/>
    </row>
    <row r="16" spans="1:36" ht="63.75">
      <c r="A16" s="949" t="s">
        <v>3453</v>
      </c>
      <c r="B16" s="949" t="s">
        <v>3454</v>
      </c>
      <c r="C16" s="873" t="s">
        <v>4608</v>
      </c>
      <c r="D16" s="873"/>
      <c r="E16" s="873" t="s">
        <v>4608</v>
      </c>
      <c r="F16" s="874"/>
      <c r="G16" s="874"/>
      <c r="H16" s="874"/>
      <c r="I16" s="874"/>
      <c r="J16" s="874"/>
      <c r="K16" s="873" t="s">
        <v>7479</v>
      </c>
      <c r="L16" s="873" t="s">
        <v>7497</v>
      </c>
      <c r="M16" s="874"/>
      <c r="N16" s="874"/>
      <c r="O16" s="874"/>
      <c r="P16" s="874"/>
      <c r="Q16" s="874"/>
      <c r="R16" s="874"/>
      <c r="S16" s="874"/>
      <c r="T16" s="874"/>
      <c r="U16" s="874"/>
      <c r="V16" s="874"/>
      <c r="W16" s="897"/>
      <c r="X16" s="897"/>
      <c r="Y16" s="897"/>
      <c r="Z16" s="897"/>
      <c r="AA16" s="897"/>
      <c r="AB16" s="897"/>
      <c r="AC16" s="897"/>
      <c r="AD16" s="897"/>
      <c r="AE16" s="897"/>
      <c r="AF16" s="897"/>
      <c r="AG16" s="897"/>
      <c r="AH16" s="897"/>
      <c r="AI16" s="897"/>
      <c r="AJ16" s="897"/>
    </row>
    <row r="17" spans="1:36" ht="51">
      <c r="A17" s="949" t="s">
        <v>3470</v>
      </c>
      <c r="B17" s="949" t="s">
        <v>3471</v>
      </c>
      <c r="C17" s="873" t="s">
        <v>7498</v>
      </c>
      <c r="D17" s="873"/>
      <c r="E17" s="873"/>
      <c r="F17" s="874"/>
      <c r="G17" s="873" t="s">
        <v>4434</v>
      </c>
      <c r="H17" s="874"/>
      <c r="I17" s="874"/>
      <c r="J17" s="874"/>
      <c r="K17" s="873" t="s">
        <v>7499</v>
      </c>
      <c r="L17" s="873" t="s">
        <v>7500</v>
      </c>
      <c r="M17" s="873" t="s">
        <v>7501</v>
      </c>
      <c r="N17" s="873" t="s">
        <v>7502</v>
      </c>
      <c r="O17" s="874"/>
      <c r="P17" s="874"/>
      <c r="Q17" s="874"/>
      <c r="R17" s="874"/>
      <c r="S17" s="874"/>
      <c r="T17" s="874"/>
      <c r="U17" s="874"/>
      <c r="V17" s="874"/>
      <c r="W17" s="897"/>
      <c r="X17" s="897"/>
      <c r="Y17" s="897"/>
      <c r="Z17" s="897"/>
      <c r="AA17" s="897"/>
      <c r="AB17" s="897"/>
      <c r="AC17" s="897"/>
      <c r="AD17" s="897"/>
      <c r="AE17" s="897"/>
      <c r="AF17" s="897"/>
      <c r="AG17" s="897"/>
      <c r="AH17" s="897"/>
      <c r="AI17" s="897"/>
      <c r="AJ17" s="897"/>
    </row>
    <row r="18" spans="1:36" ht="38.25">
      <c r="A18" s="949" t="s">
        <v>3517</v>
      </c>
      <c r="B18" s="949" t="s">
        <v>3518</v>
      </c>
      <c r="C18" s="874"/>
      <c r="D18" s="874"/>
      <c r="E18" s="874"/>
      <c r="F18" s="874"/>
      <c r="G18" s="874"/>
      <c r="H18" s="874"/>
      <c r="I18" s="874"/>
      <c r="J18" s="874"/>
      <c r="K18" s="873" t="s">
        <v>7479</v>
      </c>
      <c r="L18" s="873" t="s">
        <v>7503</v>
      </c>
      <c r="M18" s="874"/>
      <c r="N18" s="874"/>
      <c r="O18" s="874"/>
      <c r="P18" s="874"/>
      <c r="Q18" s="874"/>
      <c r="R18" s="874"/>
      <c r="S18" s="874"/>
      <c r="T18" s="874"/>
      <c r="U18" s="874"/>
      <c r="V18" s="874"/>
      <c r="W18" s="897"/>
      <c r="X18" s="897"/>
      <c r="Y18" s="897"/>
      <c r="Z18" s="897"/>
      <c r="AA18" s="897"/>
      <c r="AB18" s="897"/>
      <c r="AC18" s="897"/>
      <c r="AD18" s="897"/>
      <c r="AE18" s="897"/>
      <c r="AF18" s="897"/>
      <c r="AG18" s="897"/>
      <c r="AH18" s="897"/>
      <c r="AI18" s="897"/>
      <c r="AJ18" s="897"/>
    </row>
    <row r="19" spans="1:36" ht="14.25">
      <c r="A19" s="949" t="s">
        <v>3233</v>
      </c>
      <c r="B19" s="949" t="s">
        <v>3234</v>
      </c>
      <c r="C19" s="873" t="s">
        <v>7504</v>
      </c>
      <c r="D19" s="873"/>
      <c r="E19" s="873"/>
      <c r="F19" s="873"/>
      <c r="G19" s="873"/>
      <c r="H19" s="873"/>
      <c r="I19" s="873"/>
      <c r="J19" s="873"/>
      <c r="K19" s="873"/>
      <c r="L19" s="873"/>
      <c r="M19" s="873"/>
      <c r="N19" s="874"/>
      <c r="O19" s="874"/>
      <c r="P19" s="874"/>
      <c r="Q19" s="874"/>
      <c r="R19" s="874"/>
      <c r="S19" s="874"/>
      <c r="T19" s="874"/>
      <c r="U19" s="874"/>
      <c r="V19" s="874"/>
      <c r="W19" s="897"/>
      <c r="X19" s="897"/>
      <c r="Y19" s="897"/>
      <c r="Z19" s="897"/>
      <c r="AA19" s="897"/>
      <c r="AB19" s="897"/>
      <c r="AC19" s="897"/>
      <c r="AD19" s="897"/>
      <c r="AE19" s="897"/>
      <c r="AF19" s="897"/>
      <c r="AG19" s="897"/>
      <c r="AH19" s="897"/>
      <c r="AI19" s="897"/>
      <c r="AJ19" s="897"/>
    </row>
    <row r="20" spans="1:36" ht="267.75">
      <c r="A20" s="949" t="s">
        <v>4472</v>
      </c>
      <c r="B20" s="949" t="s">
        <v>3398</v>
      </c>
      <c r="C20" s="873" t="s">
        <v>7505</v>
      </c>
      <c r="D20" s="873"/>
      <c r="E20" s="873"/>
      <c r="F20" s="874"/>
      <c r="G20" s="873" t="s">
        <v>4559</v>
      </c>
      <c r="H20" s="873" t="s">
        <v>7506</v>
      </c>
      <c r="I20" s="874"/>
      <c r="J20" s="874"/>
      <c r="K20" s="873" t="s">
        <v>7479</v>
      </c>
      <c r="L20" s="873" t="s">
        <v>7507</v>
      </c>
      <c r="M20" s="873" t="s">
        <v>7508</v>
      </c>
      <c r="N20" s="874"/>
      <c r="O20" s="874"/>
      <c r="P20" s="874"/>
      <c r="Q20" s="874"/>
      <c r="R20" s="874"/>
      <c r="S20" s="874"/>
      <c r="T20" s="874"/>
      <c r="U20" s="874"/>
      <c r="V20" s="874"/>
      <c r="W20" s="897"/>
      <c r="X20" s="897"/>
      <c r="Y20" s="897"/>
      <c r="Z20" s="897"/>
      <c r="AA20" s="897"/>
      <c r="AB20" s="897"/>
      <c r="AC20" s="897"/>
      <c r="AD20" s="897"/>
      <c r="AE20" s="897"/>
      <c r="AF20" s="897"/>
      <c r="AG20" s="897"/>
      <c r="AH20" s="897"/>
      <c r="AI20" s="897"/>
      <c r="AJ20" s="897"/>
    </row>
    <row r="21" spans="1:36" ht="25.5">
      <c r="A21" s="949" t="s">
        <v>3306</v>
      </c>
      <c r="B21" s="949" t="s">
        <v>3307</v>
      </c>
      <c r="C21" s="873" t="s">
        <v>7509</v>
      </c>
      <c r="D21" s="873"/>
      <c r="E21" s="874"/>
      <c r="F21" s="874"/>
      <c r="G21" s="873" t="s">
        <v>4434</v>
      </c>
      <c r="H21" s="873" t="s">
        <v>4461</v>
      </c>
      <c r="I21" s="874"/>
      <c r="J21" s="874"/>
      <c r="K21" s="873" t="s">
        <v>7479</v>
      </c>
      <c r="L21" s="873" t="s">
        <v>7510</v>
      </c>
      <c r="M21" s="873" t="s">
        <v>7511</v>
      </c>
      <c r="N21" s="874"/>
      <c r="O21" s="874"/>
      <c r="P21" s="874"/>
      <c r="Q21" s="874"/>
      <c r="R21" s="874"/>
      <c r="S21" s="874"/>
      <c r="T21" s="874"/>
      <c r="U21" s="874"/>
      <c r="V21" s="874"/>
      <c r="W21" s="897"/>
      <c r="X21" s="897"/>
      <c r="Y21" s="897"/>
      <c r="Z21" s="897"/>
      <c r="AA21" s="897"/>
      <c r="AB21" s="897"/>
      <c r="AC21" s="897"/>
      <c r="AD21" s="897"/>
      <c r="AE21" s="897"/>
      <c r="AF21" s="897"/>
      <c r="AG21" s="897"/>
      <c r="AH21" s="897"/>
      <c r="AI21" s="897"/>
      <c r="AJ21" s="897"/>
    </row>
    <row r="22" spans="1:36" ht="153">
      <c r="A22" s="949" t="s">
        <v>4571</v>
      </c>
      <c r="B22" s="949" t="s">
        <v>3380</v>
      </c>
      <c r="C22" s="873" t="s">
        <v>7512</v>
      </c>
      <c r="D22" s="873" t="s">
        <v>7513</v>
      </c>
      <c r="E22" s="873" t="s">
        <v>7514</v>
      </c>
      <c r="F22" s="873" t="s">
        <v>4603</v>
      </c>
      <c r="G22" s="873" t="s">
        <v>4434</v>
      </c>
      <c r="H22" s="873" t="s">
        <v>7515</v>
      </c>
      <c r="I22" s="873" t="s">
        <v>7516</v>
      </c>
      <c r="J22" s="873"/>
      <c r="K22" s="873" t="s">
        <v>7479</v>
      </c>
      <c r="L22" s="873" t="s">
        <v>7517</v>
      </c>
      <c r="M22" s="873" t="s">
        <v>7518</v>
      </c>
      <c r="N22" s="873" t="s">
        <v>7519</v>
      </c>
      <c r="O22" s="873" t="s">
        <v>7520</v>
      </c>
      <c r="P22" s="872" t="s">
        <v>7521</v>
      </c>
      <c r="Q22" s="873" t="s">
        <v>7522</v>
      </c>
      <c r="R22" s="874"/>
      <c r="S22" s="874"/>
      <c r="T22" s="874"/>
      <c r="U22" s="874"/>
      <c r="V22" s="874"/>
      <c r="W22" s="897"/>
      <c r="X22" s="897"/>
      <c r="Y22" s="897"/>
      <c r="Z22" s="897"/>
      <c r="AA22" s="897"/>
      <c r="AB22" s="897"/>
      <c r="AC22" s="897"/>
      <c r="AD22" s="897"/>
      <c r="AE22" s="897"/>
      <c r="AF22" s="897"/>
      <c r="AG22" s="897"/>
      <c r="AH22" s="897"/>
      <c r="AI22" s="897"/>
      <c r="AJ22" s="897"/>
    </row>
    <row r="23" spans="1:36" ht="89.25">
      <c r="A23" s="949" t="s">
        <v>3592</v>
      </c>
      <c r="B23" s="949" t="s">
        <v>3492</v>
      </c>
      <c r="C23" s="873" t="s">
        <v>7523</v>
      </c>
      <c r="D23" s="873"/>
      <c r="E23" s="874"/>
      <c r="F23" s="874"/>
      <c r="G23" s="873" t="s">
        <v>4434</v>
      </c>
      <c r="H23" s="873" t="s">
        <v>4750</v>
      </c>
      <c r="I23" s="873" t="s">
        <v>7524</v>
      </c>
      <c r="J23" s="874"/>
      <c r="K23" s="873" t="s">
        <v>7525</v>
      </c>
      <c r="L23" s="873" t="s">
        <v>7526</v>
      </c>
      <c r="M23" s="3" t="s">
        <v>7527</v>
      </c>
      <c r="N23" s="872" t="s">
        <v>7528</v>
      </c>
      <c r="O23" s="873" t="s">
        <v>7529</v>
      </c>
      <c r="P23" s="874"/>
      <c r="Q23" s="874"/>
      <c r="R23" s="874"/>
      <c r="S23" s="874"/>
      <c r="T23" s="874"/>
      <c r="U23" s="874"/>
      <c r="V23" s="874"/>
      <c r="W23" s="897"/>
      <c r="X23" s="897"/>
      <c r="Y23" s="897"/>
      <c r="Z23" s="897"/>
      <c r="AA23" s="897"/>
      <c r="AB23" s="897"/>
      <c r="AC23" s="897"/>
      <c r="AD23" s="897"/>
      <c r="AE23" s="897"/>
      <c r="AF23" s="897"/>
      <c r="AG23" s="897"/>
      <c r="AH23" s="897"/>
      <c r="AI23" s="897"/>
      <c r="AJ23" s="897"/>
    </row>
    <row r="24" spans="1:36" ht="165.75">
      <c r="A24" s="949" t="s">
        <v>3276</v>
      </c>
      <c r="B24" s="949" t="s">
        <v>3277</v>
      </c>
      <c r="C24" s="873" t="s">
        <v>4608</v>
      </c>
      <c r="D24" s="873" t="s">
        <v>7530</v>
      </c>
      <c r="E24" s="873" t="s">
        <v>7531</v>
      </c>
      <c r="F24" s="873" t="s">
        <v>3606</v>
      </c>
      <c r="G24" s="873" t="s">
        <v>4443</v>
      </c>
      <c r="H24" s="873" t="s">
        <v>7532</v>
      </c>
      <c r="I24" s="873" t="s">
        <v>7533</v>
      </c>
      <c r="J24" s="873" t="s">
        <v>3551</v>
      </c>
      <c r="K24" s="873" t="s">
        <v>7479</v>
      </c>
      <c r="L24" s="873" t="s">
        <v>7534</v>
      </c>
      <c r="M24" s="873" t="s">
        <v>7535</v>
      </c>
      <c r="N24" s="873" t="s">
        <v>7536</v>
      </c>
      <c r="O24" s="873" t="s">
        <v>7537</v>
      </c>
      <c r="P24" s="874"/>
      <c r="Q24" s="874"/>
      <c r="R24" s="874"/>
      <c r="S24" s="874"/>
      <c r="T24" s="874"/>
      <c r="U24" s="874"/>
      <c r="V24" s="874"/>
      <c r="W24" s="897"/>
      <c r="X24" s="897"/>
      <c r="Y24" s="897"/>
      <c r="Z24" s="897"/>
      <c r="AA24" s="897"/>
      <c r="AB24" s="897"/>
      <c r="AC24" s="897"/>
      <c r="AD24" s="897"/>
      <c r="AE24" s="897"/>
      <c r="AF24" s="897"/>
      <c r="AG24" s="897"/>
      <c r="AH24" s="897"/>
      <c r="AI24" s="897"/>
      <c r="AJ24" s="897"/>
    </row>
    <row r="25" spans="1:36" ht="191.25">
      <c r="A25" s="949" t="s">
        <v>3411</v>
      </c>
      <c r="B25" s="949" t="s">
        <v>3412</v>
      </c>
      <c r="C25" s="873" t="s">
        <v>4491</v>
      </c>
      <c r="D25" s="873"/>
      <c r="E25" s="873" t="s">
        <v>3551</v>
      </c>
      <c r="F25" s="873" t="s">
        <v>4603</v>
      </c>
      <c r="G25" s="873" t="s">
        <v>4443</v>
      </c>
      <c r="H25" s="873" t="s">
        <v>4750</v>
      </c>
      <c r="I25" s="873" t="s">
        <v>7538</v>
      </c>
      <c r="J25" s="873" t="s">
        <v>176</v>
      </c>
      <c r="K25" s="873" t="s">
        <v>7539</v>
      </c>
      <c r="L25" s="873" t="s">
        <v>7540</v>
      </c>
      <c r="M25" s="874"/>
      <c r="N25" s="874"/>
      <c r="O25" s="874"/>
      <c r="P25" s="874"/>
      <c r="Q25" s="874"/>
      <c r="R25" s="874"/>
      <c r="S25" s="874"/>
      <c r="T25" s="874"/>
      <c r="U25" s="874"/>
      <c r="V25" s="874"/>
      <c r="W25" s="897"/>
      <c r="X25" s="897"/>
      <c r="Y25" s="897"/>
      <c r="Z25" s="897"/>
      <c r="AA25" s="897"/>
      <c r="AB25" s="897"/>
      <c r="AC25" s="897"/>
      <c r="AD25" s="897"/>
      <c r="AE25" s="897"/>
      <c r="AF25" s="897"/>
      <c r="AG25" s="897"/>
      <c r="AH25" s="897"/>
      <c r="AI25" s="897"/>
      <c r="AJ25" s="897"/>
    </row>
    <row r="26" spans="1:36" ht="114.75">
      <c r="A26" s="949" t="s">
        <v>3602</v>
      </c>
      <c r="B26" s="949" t="s">
        <v>3383</v>
      </c>
      <c r="C26" s="874"/>
      <c r="D26" s="874"/>
      <c r="E26" s="874"/>
      <c r="F26" s="874"/>
      <c r="G26" s="873" t="s">
        <v>4443</v>
      </c>
      <c r="H26" s="873" t="s">
        <v>7541</v>
      </c>
      <c r="I26" s="874"/>
      <c r="J26" s="874"/>
      <c r="K26" s="873" t="s">
        <v>7479</v>
      </c>
      <c r="L26" s="873" t="s">
        <v>7542</v>
      </c>
      <c r="M26" s="874"/>
      <c r="N26" s="874"/>
      <c r="O26" s="874"/>
      <c r="P26" s="874"/>
      <c r="Q26" s="874"/>
      <c r="R26" s="874"/>
      <c r="S26" s="874"/>
      <c r="T26" s="874"/>
      <c r="U26" s="874"/>
      <c r="V26" s="874"/>
      <c r="W26" s="897"/>
      <c r="X26" s="897"/>
      <c r="Y26" s="897"/>
      <c r="Z26" s="897"/>
      <c r="AA26" s="897"/>
      <c r="AB26" s="897"/>
      <c r="AC26" s="897"/>
      <c r="AD26" s="897"/>
      <c r="AE26" s="897"/>
      <c r="AF26" s="897"/>
      <c r="AG26" s="897"/>
      <c r="AH26" s="897"/>
      <c r="AI26" s="897"/>
      <c r="AJ26" s="897"/>
    </row>
    <row r="27" spans="1:36" ht="14.25">
      <c r="A27" s="949" t="s">
        <v>3602</v>
      </c>
      <c r="B27" s="949" t="s">
        <v>3479</v>
      </c>
      <c r="C27" s="874"/>
      <c r="D27" s="874"/>
      <c r="E27" s="874"/>
      <c r="F27" s="874"/>
      <c r="G27" s="874"/>
      <c r="H27" s="874"/>
      <c r="I27" s="874"/>
      <c r="J27" s="874"/>
      <c r="K27" s="874"/>
      <c r="L27" s="874"/>
      <c r="M27" s="874"/>
      <c r="N27" s="874"/>
      <c r="O27" s="874"/>
      <c r="P27" s="874"/>
      <c r="Q27" s="874"/>
      <c r="R27" s="874"/>
      <c r="S27" s="874"/>
      <c r="T27" s="874"/>
      <c r="U27" s="874"/>
      <c r="V27" s="874"/>
      <c r="W27" s="897"/>
      <c r="X27" s="897"/>
      <c r="Y27" s="897"/>
      <c r="Z27" s="897"/>
      <c r="AA27" s="897"/>
      <c r="AB27" s="897"/>
      <c r="AC27" s="897"/>
      <c r="AD27" s="897"/>
      <c r="AE27" s="897"/>
      <c r="AF27" s="897"/>
      <c r="AG27" s="897"/>
      <c r="AH27" s="897"/>
      <c r="AI27" s="897"/>
      <c r="AJ27" s="897"/>
    </row>
    <row r="28" spans="1:36" ht="114.75">
      <c r="A28" s="949" t="s">
        <v>3602</v>
      </c>
      <c r="B28" s="949" t="s">
        <v>3291</v>
      </c>
      <c r="C28" s="873" t="s">
        <v>4491</v>
      </c>
      <c r="D28" s="873"/>
      <c r="E28" s="873" t="s">
        <v>3606</v>
      </c>
      <c r="F28" s="873" t="s">
        <v>4792</v>
      </c>
      <c r="G28" s="873"/>
      <c r="H28" s="873" t="s">
        <v>4542</v>
      </c>
      <c r="I28" s="873" t="s">
        <v>7543</v>
      </c>
      <c r="J28" s="873" t="s">
        <v>7544</v>
      </c>
      <c r="K28" s="873" t="s">
        <v>7448</v>
      </c>
      <c r="L28" s="873" t="s">
        <v>7545</v>
      </c>
      <c r="M28" s="874"/>
      <c r="N28" s="873" t="s">
        <v>7546</v>
      </c>
      <c r="O28" s="874"/>
      <c r="P28" s="874"/>
      <c r="Q28" s="874"/>
      <c r="R28" s="874"/>
      <c r="S28" s="874"/>
      <c r="T28" s="874"/>
      <c r="U28" s="874"/>
      <c r="V28" s="874"/>
      <c r="W28" s="897"/>
      <c r="X28" s="897"/>
      <c r="Y28" s="897"/>
      <c r="Z28" s="897"/>
      <c r="AA28" s="897"/>
      <c r="AB28" s="897"/>
      <c r="AC28" s="897"/>
      <c r="AD28" s="897"/>
      <c r="AE28" s="897"/>
      <c r="AF28" s="897"/>
      <c r="AG28" s="897"/>
      <c r="AH28" s="897"/>
      <c r="AI28" s="897"/>
      <c r="AJ28" s="897"/>
    </row>
    <row r="29" spans="1:36" ht="127.5">
      <c r="A29" s="949" t="s">
        <v>3257</v>
      </c>
      <c r="B29" s="949" t="s">
        <v>3258</v>
      </c>
      <c r="C29" s="873" t="s">
        <v>7547</v>
      </c>
      <c r="D29" s="873" t="s">
        <v>3551</v>
      </c>
      <c r="E29" s="873" t="s">
        <v>7548</v>
      </c>
      <c r="F29" s="873" t="s">
        <v>7549</v>
      </c>
      <c r="G29" s="874"/>
      <c r="H29" s="874"/>
      <c r="I29" s="874"/>
      <c r="J29" s="873" t="s">
        <v>7550</v>
      </c>
      <c r="K29" s="873" t="s">
        <v>7479</v>
      </c>
      <c r="L29" s="873" t="s">
        <v>7551</v>
      </c>
      <c r="M29" s="873" t="s">
        <v>7552</v>
      </c>
      <c r="N29" s="873" t="s">
        <v>7553</v>
      </c>
      <c r="O29" s="874"/>
      <c r="P29" s="874"/>
      <c r="Q29" s="874"/>
      <c r="R29" s="874"/>
      <c r="S29" s="874"/>
      <c r="T29" s="874"/>
      <c r="U29" s="874"/>
      <c r="V29" s="874"/>
      <c r="W29" s="897"/>
      <c r="X29" s="897"/>
      <c r="Y29" s="897"/>
      <c r="Z29" s="897"/>
      <c r="AA29" s="897"/>
      <c r="AB29" s="897"/>
      <c r="AC29" s="897"/>
      <c r="AD29" s="897"/>
      <c r="AE29" s="897"/>
      <c r="AF29" s="897"/>
      <c r="AG29" s="897"/>
      <c r="AH29" s="897"/>
      <c r="AI29" s="897"/>
      <c r="AJ29" s="897"/>
    </row>
    <row r="30" spans="1:36" ht="327.75">
      <c r="A30" s="949" t="s">
        <v>3238</v>
      </c>
      <c r="B30" s="949" t="s">
        <v>3334</v>
      </c>
      <c r="C30" s="873" t="s">
        <v>7554</v>
      </c>
      <c r="D30" s="873"/>
      <c r="E30" s="874"/>
      <c r="F30" s="874"/>
      <c r="G30" s="873"/>
      <c r="H30" s="873" t="s">
        <v>7555</v>
      </c>
      <c r="I30" s="874"/>
      <c r="J30" s="874"/>
      <c r="K30" s="873" t="s">
        <v>7556</v>
      </c>
      <c r="L30" s="614" t="s">
        <v>7557</v>
      </c>
      <c r="M30" s="614" t="s">
        <v>7558</v>
      </c>
      <c r="N30" s="3" t="s">
        <v>7559</v>
      </c>
      <c r="O30" s="951" t="s">
        <v>7560</v>
      </c>
      <c r="P30" s="460" t="s">
        <v>7561</v>
      </c>
      <c r="Q30" s="873" t="s">
        <v>7562</v>
      </c>
      <c r="R30" s="873" t="s">
        <v>7563</v>
      </c>
      <c r="S30" s="608" t="s">
        <v>7564</v>
      </c>
      <c r="T30" s="874"/>
      <c r="U30" s="874"/>
      <c r="V30" s="874"/>
      <c r="W30" s="897"/>
      <c r="X30" s="897"/>
      <c r="Y30" s="897"/>
      <c r="Z30" s="897"/>
      <c r="AA30" s="897"/>
      <c r="AB30" s="897"/>
      <c r="AC30" s="897"/>
      <c r="AD30" s="897"/>
      <c r="AE30" s="897"/>
      <c r="AF30" s="897"/>
      <c r="AG30" s="897"/>
      <c r="AH30" s="897"/>
      <c r="AI30" s="897"/>
      <c r="AJ30" s="897"/>
    </row>
    <row r="31" spans="1:36" ht="14.25">
      <c r="A31" s="949" t="s">
        <v>3481</v>
      </c>
      <c r="B31" s="949" t="s">
        <v>3482</v>
      </c>
      <c r="C31" s="874"/>
      <c r="D31" s="874"/>
      <c r="E31" s="874"/>
      <c r="F31" s="874"/>
      <c r="G31" s="874"/>
      <c r="H31" s="874"/>
      <c r="I31" s="874"/>
      <c r="J31" s="874"/>
      <c r="K31" s="874"/>
      <c r="L31" s="874"/>
      <c r="M31" s="874"/>
      <c r="N31" s="874"/>
      <c r="O31" s="874"/>
      <c r="P31" s="874"/>
      <c r="Q31" s="874"/>
      <c r="R31" s="874"/>
      <c r="S31" s="874"/>
      <c r="T31" s="874"/>
      <c r="U31" s="874"/>
      <c r="V31" s="874"/>
      <c r="W31" s="897"/>
      <c r="X31" s="897"/>
      <c r="Y31" s="897"/>
      <c r="Z31" s="897"/>
      <c r="AA31" s="897"/>
      <c r="AB31" s="897"/>
      <c r="AC31" s="897"/>
      <c r="AD31" s="897"/>
      <c r="AE31" s="897"/>
      <c r="AF31" s="897"/>
      <c r="AG31" s="897"/>
      <c r="AH31" s="897"/>
      <c r="AI31" s="897"/>
      <c r="AJ31" s="897"/>
    </row>
    <row r="32" spans="1:36" ht="242.25">
      <c r="A32" s="949" t="s">
        <v>3238</v>
      </c>
      <c r="B32" s="949" t="s">
        <v>3239</v>
      </c>
      <c r="C32" s="873" t="s">
        <v>7565</v>
      </c>
      <c r="D32" s="873" t="s">
        <v>3551</v>
      </c>
      <c r="E32" s="873" t="s">
        <v>4527</v>
      </c>
      <c r="F32" s="873" t="s">
        <v>3551</v>
      </c>
      <c r="G32" s="873" t="s">
        <v>4443</v>
      </c>
      <c r="H32" s="873" t="s">
        <v>7566</v>
      </c>
      <c r="I32" s="873" t="s">
        <v>7567</v>
      </c>
      <c r="J32" s="873" t="s">
        <v>7568</v>
      </c>
      <c r="K32" s="873" t="s">
        <v>7569</v>
      </c>
      <c r="L32" s="873" t="s">
        <v>7570</v>
      </c>
      <c r="M32" s="873" t="s">
        <v>7571</v>
      </c>
      <c r="N32" s="873" t="s">
        <v>7572</v>
      </c>
      <c r="O32" s="873" t="s">
        <v>7573</v>
      </c>
      <c r="P32" s="872" t="s">
        <v>7574</v>
      </c>
      <c r="Q32" s="874"/>
      <c r="R32" s="874"/>
      <c r="S32" s="874"/>
      <c r="T32" s="874"/>
      <c r="U32" s="874"/>
      <c r="V32" s="874"/>
      <c r="W32" s="897"/>
      <c r="X32" s="897"/>
      <c r="Y32" s="897"/>
      <c r="Z32" s="897"/>
      <c r="AA32" s="897"/>
      <c r="AB32" s="897"/>
      <c r="AC32" s="897"/>
      <c r="AD32" s="897"/>
      <c r="AE32" s="897"/>
      <c r="AF32" s="897"/>
      <c r="AG32" s="897"/>
      <c r="AH32" s="897"/>
      <c r="AI32" s="897"/>
      <c r="AJ32" s="897"/>
    </row>
    <row r="33" spans="1:36" ht="14.25">
      <c r="A33" s="949" t="s">
        <v>3420</v>
      </c>
      <c r="B33" s="949" t="s">
        <v>3421</v>
      </c>
      <c r="C33" s="874"/>
      <c r="D33" s="874"/>
      <c r="E33" s="874"/>
      <c r="F33" s="874"/>
      <c r="G33" s="874"/>
      <c r="H33" s="874"/>
      <c r="I33" s="874"/>
      <c r="J33" s="874"/>
      <c r="K33" s="874"/>
      <c r="L33" s="874"/>
      <c r="M33" s="873"/>
      <c r="N33" s="874"/>
      <c r="O33" s="874"/>
      <c r="P33" s="874"/>
      <c r="Q33" s="874"/>
      <c r="R33" s="874"/>
      <c r="S33" s="874"/>
      <c r="T33" s="874"/>
      <c r="U33" s="874"/>
      <c r="V33" s="874"/>
      <c r="W33" s="897"/>
      <c r="X33" s="897"/>
      <c r="Y33" s="897"/>
      <c r="Z33" s="897"/>
      <c r="AA33" s="897"/>
      <c r="AB33" s="897"/>
      <c r="AC33" s="897"/>
      <c r="AD33" s="897"/>
      <c r="AE33" s="897"/>
      <c r="AF33" s="897"/>
      <c r="AG33" s="897"/>
      <c r="AH33" s="897"/>
      <c r="AI33" s="897"/>
      <c r="AJ33" s="897"/>
    </row>
    <row r="34" spans="1:36" ht="102">
      <c r="A34" s="949" t="s">
        <v>3352</v>
      </c>
      <c r="B34" s="949" t="s">
        <v>3353</v>
      </c>
      <c r="C34" s="873" t="s">
        <v>4608</v>
      </c>
      <c r="D34" s="873"/>
      <c r="E34" s="873"/>
      <c r="F34" s="874"/>
      <c r="G34" s="873" t="s">
        <v>4443</v>
      </c>
      <c r="H34" s="873" t="s">
        <v>7575</v>
      </c>
      <c r="I34" s="873" t="s">
        <v>7576</v>
      </c>
      <c r="J34" s="874"/>
      <c r="K34" s="873" t="s">
        <v>7479</v>
      </c>
      <c r="L34" s="952" t="s">
        <v>7577</v>
      </c>
      <c r="M34" s="873" t="s">
        <v>7578</v>
      </c>
      <c r="N34" s="872" t="s">
        <v>7579</v>
      </c>
      <c r="O34" s="874"/>
      <c r="P34" s="874"/>
      <c r="Q34" s="874"/>
      <c r="R34" s="874"/>
      <c r="S34" s="874"/>
      <c r="T34" s="874"/>
      <c r="U34" s="874"/>
      <c r="V34" s="874"/>
      <c r="W34" s="897"/>
      <c r="X34" s="897"/>
      <c r="Y34" s="897"/>
      <c r="Z34" s="897"/>
      <c r="AA34" s="897"/>
      <c r="AB34" s="897"/>
      <c r="AC34" s="897"/>
      <c r="AD34" s="897"/>
      <c r="AE34" s="897"/>
      <c r="AF34" s="897"/>
      <c r="AG34" s="897"/>
      <c r="AH34" s="897"/>
      <c r="AI34" s="897"/>
      <c r="AJ34" s="897"/>
    </row>
    <row r="35" spans="1:36" ht="63.75">
      <c r="A35" s="949" t="s">
        <v>3249</v>
      </c>
      <c r="B35" s="949" t="s">
        <v>3250</v>
      </c>
      <c r="C35" s="873" t="s">
        <v>7504</v>
      </c>
      <c r="D35" s="873" t="s">
        <v>3551</v>
      </c>
      <c r="E35" s="873"/>
      <c r="F35" s="873"/>
      <c r="G35" s="873" t="s">
        <v>4443</v>
      </c>
      <c r="H35" s="873" t="s">
        <v>7580</v>
      </c>
      <c r="I35" s="873" t="s">
        <v>7581</v>
      </c>
      <c r="J35" s="873" t="s">
        <v>3551</v>
      </c>
      <c r="K35" s="873" t="s">
        <v>7569</v>
      </c>
      <c r="L35" s="873" t="s">
        <v>7582</v>
      </c>
      <c r="M35" s="873" t="s">
        <v>7583</v>
      </c>
      <c r="N35" s="873" t="s">
        <v>7584</v>
      </c>
      <c r="O35" s="872" t="s">
        <v>7585</v>
      </c>
      <c r="P35" s="874"/>
      <c r="Q35" s="874"/>
      <c r="R35" s="874"/>
      <c r="S35" s="874"/>
      <c r="T35" s="874"/>
      <c r="U35" s="874"/>
      <c r="V35" s="874"/>
      <c r="W35" s="897"/>
      <c r="X35" s="897"/>
      <c r="Y35" s="897"/>
      <c r="Z35" s="897"/>
      <c r="AA35" s="897"/>
      <c r="AB35" s="897"/>
      <c r="AC35" s="897"/>
      <c r="AD35" s="897"/>
      <c r="AE35" s="897"/>
      <c r="AF35" s="897"/>
      <c r="AG35" s="897"/>
      <c r="AH35" s="897"/>
      <c r="AI35" s="897"/>
      <c r="AJ35" s="897"/>
    </row>
    <row r="36" spans="1:36" ht="28.5">
      <c r="A36" s="949" t="s">
        <v>3474</v>
      </c>
      <c r="B36" s="949" t="s">
        <v>3475</v>
      </c>
      <c r="C36" s="873">
        <v>0</v>
      </c>
      <c r="D36" s="874"/>
      <c r="E36" s="874"/>
      <c r="F36" s="874"/>
      <c r="G36" s="874"/>
      <c r="H36" s="873" t="s">
        <v>4461</v>
      </c>
      <c r="I36" s="873" t="s">
        <v>7586</v>
      </c>
      <c r="J36" s="874"/>
      <c r="K36" s="874"/>
      <c r="L36" s="874"/>
      <c r="M36" s="874"/>
      <c r="N36" s="874"/>
      <c r="O36" s="874"/>
      <c r="P36" s="874"/>
      <c r="Q36" s="874"/>
      <c r="R36" s="874"/>
      <c r="S36" s="874"/>
      <c r="T36" s="874"/>
      <c r="U36" s="874"/>
      <c r="V36" s="874"/>
      <c r="W36" s="897"/>
      <c r="X36" s="897"/>
      <c r="Y36" s="897"/>
      <c r="Z36" s="897"/>
      <c r="AA36" s="897"/>
      <c r="AB36" s="897"/>
      <c r="AC36" s="897"/>
      <c r="AD36" s="897"/>
      <c r="AE36" s="897"/>
      <c r="AF36" s="897"/>
      <c r="AG36" s="897"/>
      <c r="AH36" s="897"/>
      <c r="AI36" s="897"/>
      <c r="AJ36" s="897"/>
    </row>
    <row r="37" spans="1:36" ht="114.75">
      <c r="A37" s="949" t="s">
        <v>3468</v>
      </c>
      <c r="B37" s="949" t="s">
        <v>3469</v>
      </c>
      <c r="C37" s="873" t="s">
        <v>7587</v>
      </c>
      <c r="D37" s="873"/>
      <c r="E37" s="873"/>
      <c r="F37" s="874"/>
      <c r="G37" s="874"/>
      <c r="H37" s="873" t="s">
        <v>7588</v>
      </c>
      <c r="I37" s="873" t="s">
        <v>7589</v>
      </c>
      <c r="J37" s="873" t="s">
        <v>7590</v>
      </c>
      <c r="K37" s="873" t="s">
        <v>7479</v>
      </c>
      <c r="L37" s="873" t="s">
        <v>7591</v>
      </c>
      <c r="M37" s="873" t="s">
        <v>7592</v>
      </c>
      <c r="N37" s="874"/>
      <c r="O37" s="874"/>
      <c r="P37" s="874"/>
      <c r="Q37" s="874"/>
      <c r="R37" s="874"/>
      <c r="S37" s="874"/>
      <c r="T37" s="874"/>
      <c r="U37" s="874"/>
      <c r="V37" s="874"/>
      <c r="W37" s="897"/>
      <c r="X37" s="897"/>
      <c r="Y37" s="897"/>
      <c r="Z37" s="897"/>
      <c r="AA37" s="897"/>
      <c r="AB37" s="897"/>
      <c r="AC37" s="897"/>
      <c r="AD37" s="897"/>
      <c r="AE37" s="897"/>
      <c r="AF37" s="897"/>
      <c r="AG37" s="897"/>
      <c r="AH37" s="897"/>
      <c r="AI37" s="897"/>
      <c r="AJ37" s="897"/>
    </row>
    <row r="38" spans="1:36" ht="38.25">
      <c r="A38" s="949" t="s">
        <v>3519</v>
      </c>
      <c r="B38" s="949" t="s">
        <v>3520</v>
      </c>
      <c r="C38" s="873" t="s">
        <v>7593</v>
      </c>
      <c r="D38" s="873"/>
      <c r="E38" s="873" t="s">
        <v>176</v>
      </c>
      <c r="F38" s="873" t="s">
        <v>3551</v>
      </c>
      <c r="G38" s="873" t="s">
        <v>4559</v>
      </c>
      <c r="H38" s="873" t="s">
        <v>7594</v>
      </c>
      <c r="I38" s="873" t="s">
        <v>7595</v>
      </c>
      <c r="J38" s="873" t="s">
        <v>7590</v>
      </c>
      <c r="K38" s="873" t="s">
        <v>7596</v>
      </c>
      <c r="L38" s="873" t="s">
        <v>7597</v>
      </c>
      <c r="M38" s="874"/>
      <c r="N38" s="874"/>
      <c r="O38" s="874"/>
      <c r="P38" s="874"/>
      <c r="Q38" s="874"/>
      <c r="R38" s="874"/>
      <c r="S38" s="874"/>
      <c r="T38" s="874"/>
      <c r="U38" s="874"/>
      <c r="V38" s="874"/>
      <c r="W38" s="897"/>
      <c r="X38" s="897"/>
      <c r="Y38" s="897"/>
      <c r="Z38" s="897"/>
      <c r="AA38" s="897"/>
      <c r="AB38" s="897"/>
      <c r="AC38" s="897"/>
      <c r="AD38" s="897"/>
      <c r="AE38" s="897"/>
      <c r="AF38" s="897"/>
      <c r="AG38" s="897"/>
      <c r="AH38" s="897"/>
      <c r="AI38" s="897"/>
      <c r="AJ38" s="897"/>
    </row>
    <row r="39" spans="1:36" ht="14.25">
      <c r="A39" s="949" t="s">
        <v>3483</v>
      </c>
      <c r="B39" s="949" t="s">
        <v>3484</v>
      </c>
      <c r="C39" s="874"/>
      <c r="D39" s="874"/>
      <c r="E39" s="874"/>
      <c r="F39" s="874"/>
      <c r="G39" s="874"/>
      <c r="H39" s="874"/>
      <c r="I39" s="874"/>
      <c r="J39" s="874"/>
      <c r="K39" s="874"/>
      <c r="L39" s="874"/>
      <c r="M39" s="874"/>
      <c r="N39" s="874"/>
      <c r="O39" s="874"/>
      <c r="P39" s="874"/>
      <c r="Q39" s="874"/>
      <c r="R39" s="874"/>
      <c r="S39" s="874"/>
      <c r="T39" s="874"/>
      <c r="U39" s="874"/>
      <c r="V39" s="874"/>
      <c r="W39" s="897"/>
      <c r="X39" s="897"/>
      <c r="Y39" s="897"/>
      <c r="Z39" s="897"/>
      <c r="AA39" s="897"/>
      <c r="AB39" s="897"/>
      <c r="AC39" s="897"/>
      <c r="AD39" s="897"/>
      <c r="AE39" s="897"/>
      <c r="AF39" s="897"/>
      <c r="AG39" s="897"/>
      <c r="AH39" s="897"/>
      <c r="AI39" s="897"/>
      <c r="AJ39" s="897"/>
    </row>
    <row r="40" spans="1:36" ht="89.25">
      <c r="A40" s="949" t="s">
        <v>3236</v>
      </c>
      <c r="B40" s="949" t="s">
        <v>3237</v>
      </c>
      <c r="C40" s="873" t="s">
        <v>7598</v>
      </c>
      <c r="D40" s="873"/>
      <c r="E40" s="873" t="s">
        <v>3551</v>
      </c>
      <c r="F40" s="873" t="s">
        <v>3551</v>
      </c>
      <c r="G40" s="873" t="s">
        <v>4443</v>
      </c>
      <c r="H40" s="874"/>
      <c r="I40" s="873" t="s">
        <v>7599</v>
      </c>
      <c r="J40" s="874"/>
      <c r="K40" s="873" t="s">
        <v>7600</v>
      </c>
      <c r="L40" s="873" t="s">
        <v>7601</v>
      </c>
      <c r="M40" s="614" t="s">
        <v>7602</v>
      </c>
      <c r="N40" s="873" t="s">
        <v>7603</v>
      </c>
      <c r="O40" s="873" t="s">
        <v>7604</v>
      </c>
      <c r="P40" s="3" t="s">
        <v>7605</v>
      </c>
      <c r="Q40" s="874"/>
      <c r="R40" s="874"/>
      <c r="S40" s="874"/>
      <c r="T40" s="874"/>
      <c r="U40" s="874"/>
      <c r="V40" s="874"/>
      <c r="W40" s="897"/>
      <c r="X40" s="897"/>
      <c r="Y40" s="897"/>
      <c r="Z40" s="897"/>
      <c r="AA40" s="897"/>
      <c r="AB40" s="897"/>
      <c r="AC40" s="897"/>
      <c r="AD40" s="897"/>
      <c r="AE40" s="897"/>
      <c r="AF40" s="897"/>
      <c r="AG40" s="897"/>
      <c r="AH40" s="897"/>
      <c r="AI40" s="897"/>
      <c r="AJ40" s="897"/>
    </row>
    <row r="41" spans="1:36" ht="38.25">
      <c r="A41" s="949" t="s">
        <v>3465</v>
      </c>
      <c r="B41" s="949" t="s">
        <v>3631</v>
      </c>
      <c r="C41" s="874"/>
      <c r="D41" s="874"/>
      <c r="E41" s="874"/>
      <c r="F41" s="874"/>
      <c r="G41" s="874"/>
      <c r="H41" s="874"/>
      <c r="I41" s="874"/>
      <c r="J41" s="874"/>
      <c r="K41" s="874"/>
      <c r="L41" s="873" t="s">
        <v>7606</v>
      </c>
      <c r="M41" s="873"/>
      <c r="N41" s="874"/>
      <c r="O41" s="874"/>
      <c r="P41" s="874"/>
      <c r="Q41" s="874"/>
      <c r="R41" s="874"/>
      <c r="S41" s="874"/>
      <c r="T41" s="874"/>
      <c r="U41" s="874"/>
      <c r="V41" s="874"/>
      <c r="W41" s="897"/>
      <c r="X41" s="897"/>
      <c r="Y41" s="897"/>
      <c r="Z41" s="897"/>
      <c r="AA41" s="897"/>
      <c r="AB41" s="897"/>
      <c r="AC41" s="897"/>
      <c r="AD41" s="897"/>
      <c r="AE41" s="897"/>
      <c r="AF41" s="897"/>
      <c r="AG41" s="897"/>
      <c r="AH41" s="897"/>
      <c r="AI41" s="897"/>
      <c r="AJ41" s="897"/>
    </row>
    <row r="42" spans="1:36" ht="165.75">
      <c r="A42" s="949" t="s">
        <v>3255</v>
      </c>
      <c r="B42" s="949" t="s">
        <v>3256</v>
      </c>
      <c r="C42" s="873" t="s">
        <v>7607</v>
      </c>
      <c r="D42" s="873"/>
      <c r="E42" s="873"/>
      <c r="F42" s="873" t="s">
        <v>4603</v>
      </c>
      <c r="G42" s="873" t="s">
        <v>4443</v>
      </c>
      <c r="H42" s="873" t="s">
        <v>4542</v>
      </c>
      <c r="I42" s="874"/>
      <c r="J42" s="873" t="s">
        <v>7608</v>
      </c>
      <c r="K42" s="873" t="s">
        <v>7569</v>
      </c>
      <c r="L42" s="873" t="s">
        <v>7609</v>
      </c>
      <c r="M42" s="873" t="s">
        <v>7610</v>
      </c>
      <c r="N42" s="873" t="s">
        <v>7611</v>
      </c>
      <c r="O42" s="874"/>
      <c r="P42" s="874"/>
      <c r="Q42" s="874"/>
      <c r="R42" s="874"/>
      <c r="S42" s="874"/>
      <c r="T42" s="874"/>
      <c r="U42" s="874"/>
      <c r="V42" s="874"/>
      <c r="W42" s="897"/>
      <c r="X42" s="897"/>
      <c r="Y42" s="897"/>
      <c r="Z42" s="897"/>
      <c r="AA42" s="897"/>
      <c r="AB42" s="897"/>
      <c r="AC42" s="897"/>
      <c r="AD42" s="897"/>
      <c r="AE42" s="897"/>
      <c r="AF42" s="897"/>
      <c r="AG42" s="897"/>
      <c r="AH42" s="897"/>
      <c r="AI42" s="897"/>
      <c r="AJ42" s="897"/>
    </row>
    <row r="43" spans="1:36" ht="127.5">
      <c r="A43" s="949" t="s">
        <v>3246</v>
      </c>
      <c r="B43" s="949" t="s">
        <v>3408</v>
      </c>
      <c r="C43" s="873" t="s">
        <v>7612</v>
      </c>
      <c r="D43" s="873" t="s">
        <v>176</v>
      </c>
      <c r="E43" s="873"/>
      <c r="F43" s="874"/>
      <c r="G43" s="874"/>
      <c r="H43" s="874"/>
      <c r="I43" s="874"/>
      <c r="J43" s="874"/>
      <c r="K43" s="873" t="s">
        <v>7479</v>
      </c>
      <c r="L43" s="873" t="s">
        <v>7613</v>
      </c>
      <c r="M43" s="873" t="s">
        <v>7614</v>
      </c>
      <c r="N43" s="873" t="s">
        <v>7615</v>
      </c>
      <c r="O43" s="874"/>
      <c r="P43" s="874"/>
      <c r="Q43" s="874"/>
      <c r="R43" s="874"/>
      <c r="S43" s="874"/>
      <c r="T43" s="874"/>
      <c r="U43" s="874"/>
      <c r="V43" s="874"/>
      <c r="W43" s="897"/>
      <c r="X43" s="897"/>
      <c r="Y43" s="897"/>
      <c r="Z43" s="897"/>
      <c r="AA43" s="897"/>
      <c r="AB43" s="897"/>
      <c r="AC43" s="897"/>
      <c r="AD43" s="897"/>
      <c r="AE43" s="897"/>
      <c r="AF43" s="897"/>
      <c r="AG43" s="897"/>
      <c r="AH43" s="897"/>
      <c r="AI43" s="897"/>
      <c r="AJ43" s="897"/>
    </row>
    <row r="44" spans="1:36" ht="51">
      <c r="A44" s="949" t="s">
        <v>3345</v>
      </c>
      <c r="B44" s="949" t="s">
        <v>3346</v>
      </c>
      <c r="C44" s="873" t="s">
        <v>7616</v>
      </c>
      <c r="D44" s="873"/>
      <c r="E44" s="874"/>
      <c r="F44" s="873" t="s">
        <v>4659</v>
      </c>
      <c r="G44" s="874"/>
      <c r="H44" s="874"/>
      <c r="I44" s="873" t="s">
        <v>7617</v>
      </c>
      <c r="J44" s="874"/>
      <c r="K44" s="873" t="s">
        <v>7569</v>
      </c>
      <c r="L44" s="873" t="s">
        <v>7618</v>
      </c>
      <c r="M44" s="874"/>
      <c r="N44" s="874"/>
      <c r="O44" s="874"/>
      <c r="P44" s="874"/>
      <c r="Q44" s="874"/>
      <c r="R44" s="874"/>
      <c r="S44" s="874"/>
      <c r="T44" s="874"/>
      <c r="U44" s="874"/>
      <c r="V44" s="874"/>
      <c r="W44" s="897"/>
      <c r="X44" s="897"/>
      <c r="Y44" s="897"/>
      <c r="Z44" s="897"/>
      <c r="AA44" s="897"/>
      <c r="AB44" s="897"/>
      <c r="AC44" s="897"/>
      <c r="AD44" s="897"/>
      <c r="AE44" s="897"/>
      <c r="AF44" s="897"/>
      <c r="AG44" s="897"/>
      <c r="AH44" s="897"/>
      <c r="AI44" s="897"/>
      <c r="AJ44" s="897"/>
    </row>
    <row r="45" spans="1:36" ht="102">
      <c r="A45" s="949" t="s">
        <v>3246</v>
      </c>
      <c r="B45" s="949" t="s">
        <v>3285</v>
      </c>
      <c r="C45" s="873" t="s">
        <v>7619</v>
      </c>
      <c r="D45" s="873" t="s">
        <v>7620</v>
      </c>
      <c r="E45" s="874"/>
      <c r="F45" s="874"/>
      <c r="G45" s="874"/>
      <c r="H45" s="874"/>
      <c r="I45" s="874"/>
      <c r="J45" s="874"/>
      <c r="K45" s="873" t="s">
        <v>7479</v>
      </c>
      <c r="L45" s="873" t="s">
        <v>7621</v>
      </c>
      <c r="M45" s="873" t="s">
        <v>7622</v>
      </c>
      <c r="N45" s="873" t="s">
        <v>7623</v>
      </c>
      <c r="O45" s="873" t="s">
        <v>7624</v>
      </c>
      <c r="P45" s="873" t="s">
        <v>7625</v>
      </c>
      <c r="Q45" s="874"/>
      <c r="R45" s="874"/>
      <c r="S45" s="874"/>
      <c r="T45" s="874"/>
      <c r="U45" s="874"/>
      <c r="V45" s="874"/>
      <c r="W45" s="897"/>
      <c r="X45" s="897"/>
      <c r="Y45" s="897"/>
      <c r="Z45" s="897"/>
      <c r="AA45" s="897"/>
      <c r="AB45" s="897"/>
      <c r="AC45" s="897"/>
      <c r="AD45" s="897"/>
      <c r="AE45" s="897"/>
      <c r="AF45" s="897"/>
      <c r="AG45" s="897"/>
      <c r="AH45" s="897"/>
      <c r="AI45" s="897"/>
      <c r="AJ45" s="897"/>
    </row>
    <row r="46" spans="1:36" ht="191.25">
      <c r="A46" s="949" t="s">
        <v>3246</v>
      </c>
      <c r="B46" s="949" t="s">
        <v>3248</v>
      </c>
      <c r="C46" s="873" t="s">
        <v>7626</v>
      </c>
      <c r="D46" s="873"/>
      <c r="E46" s="873"/>
      <c r="F46" s="873" t="s">
        <v>4659</v>
      </c>
      <c r="G46" s="873" t="s">
        <v>7627</v>
      </c>
      <c r="H46" s="873" t="s">
        <v>7628</v>
      </c>
      <c r="I46" s="873" t="s">
        <v>7629</v>
      </c>
      <c r="J46" s="873" t="s">
        <v>7630</v>
      </c>
      <c r="K46" s="873" t="s">
        <v>7479</v>
      </c>
      <c r="L46" s="873" t="s">
        <v>7631</v>
      </c>
      <c r="M46" s="873" t="s">
        <v>7632</v>
      </c>
      <c r="N46" s="874"/>
      <c r="O46" s="874"/>
      <c r="P46" s="874"/>
      <c r="Q46" s="874"/>
      <c r="R46" s="874"/>
      <c r="S46" s="874"/>
      <c r="T46" s="874"/>
      <c r="U46" s="874"/>
      <c r="V46" s="874"/>
      <c r="W46" s="897"/>
      <c r="X46" s="897"/>
      <c r="Y46" s="897"/>
      <c r="Z46" s="897"/>
      <c r="AA46" s="897"/>
      <c r="AB46" s="897"/>
      <c r="AC46" s="897"/>
      <c r="AD46" s="897"/>
      <c r="AE46" s="897"/>
      <c r="AF46" s="897"/>
      <c r="AG46" s="897"/>
      <c r="AH46" s="897"/>
      <c r="AI46" s="897"/>
      <c r="AJ46" s="897"/>
    </row>
    <row r="47" spans="1:36" ht="229.5">
      <c r="A47" s="949" t="s">
        <v>3246</v>
      </c>
      <c r="B47" s="949" t="s">
        <v>4734</v>
      </c>
      <c r="C47" s="873" t="s">
        <v>7633</v>
      </c>
      <c r="D47" s="873" t="s">
        <v>3551</v>
      </c>
      <c r="E47" s="873"/>
      <c r="F47" s="873" t="s">
        <v>7634</v>
      </c>
      <c r="G47" s="874"/>
      <c r="H47" s="873" t="s">
        <v>4750</v>
      </c>
      <c r="I47" s="873" t="s">
        <v>7635</v>
      </c>
      <c r="J47" s="873" t="s">
        <v>7636</v>
      </c>
      <c r="K47" s="873" t="s">
        <v>7479</v>
      </c>
      <c r="L47" s="873" t="s">
        <v>7637</v>
      </c>
      <c r="M47" s="874"/>
      <c r="N47" s="953"/>
      <c r="O47" s="874"/>
      <c r="P47" s="874"/>
      <c r="Q47" s="874"/>
      <c r="R47" s="874"/>
      <c r="S47" s="874"/>
      <c r="T47" s="874"/>
      <c r="U47" s="874"/>
      <c r="V47" s="874"/>
      <c r="W47" s="897"/>
      <c r="X47" s="897"/>
      <c r="Y47" s="897"/>
      <c r="Z47" s="897"/>
      <c r="AA47" s="897"/>
      <c r="AB47" s="897"/>
      <c r="AC47" s="897"/>
      <c r="AD47" s="897"/>
      <c r="AE47" s="897"/>
      <c r="AF47" s="897"/>
      <c r="AG47" s="897"/>
      <c r="AH47" s="897"/>
      <c r="AI47" s="897"/>
      <c r="AJ47" s="897"/>
    </row>
    <row r="48" spans="1:36" ht="14.25">
      <c r="A48" s="949" t="s">
        <v>3461</v>
      </c>
      <c r="B48" s="949" t="s">
        <v>3462</v>
      </c>
      <c r="C48" s="874"/>
      <c r="D48" s="874"/>
      <c r="E48" s="874"/>
      <c r="F48" s="874"/>
      <c r="G48" s="874"/>
      <c r="H48" s="874"/>
      <c r="I48" s="874"/>
      <c r="J48" s="874"/>
      <c r="K48" s="874"/>
      <c r="L48" s="874"/>
      <c r="M48" s="874"/>
      <c r="N48" s="874"/>
      <c r="O48" s="874"/>
      <c r="P48" s="874"/>
      <c r="Q48" s="874"/>
      <c r="R48" s="874"/>
      <c r="S48" s="874"/>
      <c r="T48" s="874"/>
      <c r="U48" s="874"/>
      <c r="V48" s="874"/>
      <c r="W48" s="897"/>
      <c r="X48" s="897"/>
      <c r="Y48" s="897"/>
      <c r="Z48" s="897"/>
      <c r="AA48" s="897"/>
      <c r="AB48" s="897"/>
      <c r="AC48" s="897"/>
      <c r="AD48" s="897"/>
      <c r="AE48" s="897"/>
      <c r="AF48" s="897"/>
      <c r="AG48" s="897"/>
      <c r="AH48" s="897"/>
      <c r="AI48" s="897"/>
      <c r="AJ48" s="897"/>
    </row>
    <row r="49" spans="1:36" ht="153">
      <c r="A49" s="949" t="s">
        <v>3375</v>
      </c>
      <c r="B49" s="949" t="s">
        <v>3376</v>
      </c>
      <c r="C49" s="873" t="s">
        <v>3699</v>
      </c>
      <c r="D49" s="873"/>
      <c r="E49" s="873"/>
      <c r="F49" s="874"/>
      <c r="G49" s="873" t="s">
        <v>7638</v>
      </c>
      <c r="H49" s="873" t="s">
        <v>7639</v>
      </c>
      <c r="I49" s="874"/>
      <c r="J49" s="873" t="s">
        <v>7460</v>
      </c>
      <c r="K49" s="873" t="s">
        <v>7479</v>
      </c>
      <c r="L49" s="954" t="s">
        <v>7640</v>
      </c>
      <c r="M49" s="873" t="s">
        <v>7641</v>
      </c>
      <c r="N49" s="643" t="s">
        <v>7642</v>
      </c>
      <c r="O49" s="872" t="s">
        <v>7643</v>
      </c>
      <c r="P49" s="873" t="s">
        <v>7644</v>
      </c>
      <c r="Q49" s="874"/>
      <c r="R49" s="874"/>
      <c r="S49" s="874"/>
      <c r="T49" s="874"/>
      <c r="U49" s="874"/>
      <c r="V49" s="874"/>
      <c r="W49" s="897"/>
      <c r="X49" s="897"/>
      <c r="Y49" s="897"/>
      <c r="Z49" s="897"/>
      <c r="AA49" s="897"/>
      <c r="AB49" s="897"/>
      <c r="AC49" s="897"/>
      <c r="AD49" s="897"/>
      <c r="AE49" s="897"/>
      <c r="AF49" s="897"/>
      <c r="AG49" s="897"/>
      <c r="AH49" s="897"/>
      <c r="AI49" s="897"/>
      <c r="AJ49" s="897"/>
    </row>
    <row r="50" spans="1:36" ht="28.5">
      <c r="A50" s="949" t="s">
        <v>3422</v>
      </c>
      <c r="B50" s="949" t="s">
        <v>3423</v>
      </c>
      <c r="C50" s="873" t="s">
        <v>7645</v>
      </c>
      <c r="D50" s="873"/>
      <c r="E50" s="874"/>
      <c r="F50" s="874"/>
      <c r="G50" s="874"/>
      <c r="H50" s="874"/>
      <c r="I50" s="874"/>
      <c r="J50" s="874"/>
      <c r="K50" s="873" t="s">
        <v>7569</v>
      </c>
      <c r="L50" s="873"/>
      <c r="M50" s="874"/>
      <c r="N50" s="874"/>
      <c r="O50" s="874"/>
      <c r="P50" s="874"/>
      <c r="Q50" s="874"/>
      <c r="R50" s="874"/>
      <c r="S50" s="874"/>
      <c r="T50" s="874"/>
      <c r="U50" s="874"/>
      <c r="V50" s="874"/>
      <c r="W50" s="897"/>
      <c r="X50" s="897"/>
      <c r="Y50" s="897"/>
      <c r="Z50" s="897"/>
      <c r="AA50" s="897"/>
      <c r="AB50" s="897"/>
      <c r="AC50" s="897"/>
      <c r="AD50" s="897"/>
      <c r="AE50" s="897"/>
      <c r="AF50" s="897"/>
      <c r="AG50" s="897"/>
      <c r="AH50" s="897"/>
      <c r="AI50" s="897"/>
      <c r="AJ50" s="897"/>
    </row>
    <row r="51" spans="1:36" ht="76.5">
      <c r="A51" s="949" t="s">
        <v>3288</v>
      </c>
      <c r="B51" s="949" t="s">
        <v>3289</v>
      </c>
      <c r="C51" s="874"/>
      <c r="D51" s="874"/>
      <c r="E51" s="874"/>
      <c r="F51" s="874"/>
      <c r="G51" s="874"/>
      <c r="H51" s="874"/>
      <c r="I51" s="874"/>
      <c r="J51" s="874"/>
      <c r="K51" s="873" t="s">
        <v>7569</v>
      </c>
      <c r="L51" s="873" t="s">
        <v>7646</v>
      </c>
      <c r="M51" s="873" t="s">
        <v>7647</v>
      </c>
      <c r="N51" s="873" t="s">
        <v>7648</v>
      </c>
      <c r="O51" s="872" t="s">
        <v>7649</v>
      </c>
      <c r="P51" s="873" t="s">
        <v>7650</v>
      </c>
      <c r="Q51" s="874"/>
      <c r="R51" s="874"/>
      <c r="S51" s="874"/>
      <c r="T51" s="874"/>
      <c r="U51" s="874"/>
      <c r="V51" s="874"/>
      <c r="W51" s="897"/>
      <c r="X51" s="897"/>
      <c r="Y51" s="897"/>
      <c r="Z51" s="897"/>
      <c r="AA51" s="897"/>
      <c r="AB51" s="897"/>
      <c r="AC51" s="897"/>
      <c r="AD51" s="897"/>
      <c r="AE51" s="897"/>
      <c r="AF51" s="897"/>
      <c r="AG51" s="897"/>
      <c r="AH51" s="897"/>
      <c r="AI51" s="897"/>
      <c r="AJ51" s="897"/>
    </row>
    <row r="52" spans="1:36" ht="14.25">
      <c r="A52" s="949" t="s">
        <v>3299</v>
      </c>
      <c r="B52" s="949" t="s">
        <v>3300</v>
      </c>
      <c r="C52" s="873"/>
      <c r="D52" s="873" t="s">
        <v>3551</v>
      </c>
      <c r="E52" s="873"/>
      <c r="F52" s="873"/>
      <c r="G52" s="873"/>
      <c r="H52" s="873"/>
      <c r="I52" s="873"/>
      <c r="J52" s="873"/>
      <c r="K52" s="873" t="s">
        <v>7445</v>
      </c>
      <c r="L52" s="873"/>
      <c r="M52" s="873"/>
      <c r="N52" s="874"/>
      <c r="O52" s="874"/>
      <c r="P52" s="874"/>
      <c r="Q52" s="874"/>
      <c r="R52" s="874"/>
      <c r="S52" s="874"/>
      <c r="T52" s="874"/>
      <c r="U52" s="874"/>
      <c r="V52" s="874"/>
      <c r="W52" s="897"/>
      <c r="X52" s="897"/>
      <c r="Y52" s="897"/>
      <c r="Z52" s="897"/>
      <c r="AA52" s="897"/>
      <c r="AB52" s="897"/>
      <c r="AC52" s="897"/>
      <c r="AD52" s="897"/>
      <c r="AE52" s="897"/>
      <c r="AF52" s="897"/>
      <c r="AG52" s="897"/>
      <c r="AH52" s="897"/>
      <c r="AI52" s="897"/>
      <c r="AJ52" s="897"/>
    </row>
    <row r="53" spans="1:36" ht="14.25">
      <c r="A53" s="949" t="s">
        <v>3301</v>
      </c>
      <c r="B53" s="949" t="s">
        <v>3302</v>
      </c>
      <c r="C53" s="874"/>
      <c r="D53" s="874"/>
      <c r="E53" s="874"/>
      <c r="F53" s="874"/>
      <c r="G53" s="874"/>
      <c r="H53" s="874"/>
      <c r="I53" s="874"/>
      <c r="J53" s="874"/>
      <c r="K53" s="873" t="s">
        <v>7569</v>
      </c>
      <c r="L53" s="874"/>
      <c r="M53" s="874"/>
      <c r="N53" s="874"/>
      <c r="O53" s="874"/>
      <c r="P53" s="874"/>
      <c r="Q53" s="874"/>
      <c r="R53" s="874"/>
      <c r="S53" s="874"/>
      <c r="T53" s="874"/>
      <c r="U53" s="874"/>
      <c r="V53" s="874"/>
      <c r="W53" s="897"/>
      <c r="X53" s="897"/>
      <c r="Y53" s="897"/>
      <c r="Z53" s="897"/>
      <c r="AA53" s="897"/>
      <c r="AB53" s="897"/>
      <c r="AC53" s="897"/>
      <c r="AD53" s="897"/>
      <c r="AE53" s="897"/>
      <c r="AF53" s="897"/>
      <c r="AG53" s="897"/>
      <c r="AH53" s="897"/>
      <c r="AI53" s="897"/>
      <c r="AJ53" s="897"/>
    </row>
    <row r="54" spans="1:36" ht="114.75">
      <c r="A54" s="949" t="s">
        <v>3522</v>
      </c>
      <c r="B54" s="949" t="s">
        <v>3523</v>
      </c>
      <c r="C54" s="873" t="s">
        <v>7651</v>
      </c>
      <c r="D54" s="873"/>
      <c r="E54" s="873"/>
      <c r="F54" s="874"/>
      <c r="G54" s="873" t="s">
        <v>7652</v>
      </c>
      <c r="H54" s="874"/>
      <c r="I54" s="873" t="s">
        <v>7653</v>
      </c>
      <c r="J54" s="874"/>
      <c r="K54" s="873" t="s">
        <v>7479</v>
      </c>
      <c r="L54" s="873" t="s">
        <v>7654</v>
      </c>
      <c r="M54" s="873" t="s">
        <v>7655</v>
      </c>
      <c r="N54" s="874"/>
      <c r="O54" s="874"/>
      <c r="P54" s="874"/>
      <c r="Q54" s="874"/>
      <c r="R54" s="874"/>
      <c r="S54" s="874"/>
      <c r="T54" s="874"/>
      <c r="U54" s="874"/>
      <c r="V54" s="874"/>
      <c r="W54" s="897"/>
      <c r="X54" s="897"/>
      <c r="Y54" s="897"/>
      <c r="Z54" s="897"/>
      <c r="AA54" s="897"/>
      <c r="AB54" s="897"/>
      <c r="AC54" s="897"/>
      <c r="AD54" s="897"/>
      <c r="AE54" s="897"/>
      <c r="AF54" s="897"/>
      <c r="AG54" s="897"/>
      <c r="AH54" s="897"/>
      <c r="AI54" s="897"/>
      <c r="AJ54" s="897"/>
    </row>
    <row r="55" spans="1:36" ht="114.75">
      <c r="A55" s="949" t="s">
        <v>3502</v>
      </c>
      <c r="B55" s="949" t="s">
        <v>3503</v>
      </c>
      <c r="C55" s="873" t="s">
        <v>4608</v>
      </c>
      <c r="D55" s="873"/>
      <c r="E55" s="873"/>
      <c r="F55" s="873" t="s">
        <v>4603</v>
      </c>
      <c r="G55" s="873" t="s">
        <v>4434</v>
      </c>
      <c r="H55" s="874"/>
      <c r="I55" s="874"/>
      <c r="J55" s="874"/>
      <c r="K55" s="873" t="s">
        <v>7440</v>
      </c>
      <c r="L55" s="873" t="s">
        <v>7656</v>
      </c>
      <c r="M55" s="873" t="s">
        <v>7657</v>
      </c>
      <c r="N55" s="874"/>
      <c r="O55" s="874"/>
      <c r="P55" s="874"/>
      <c r="Q55" s="874"/>
      <c r="R55" s="874"/>
      <c r="S55" s="874"/>
      <c r="T55" s="874"/>
      <c r="U55" s="874"/>
      <c r="V55" s="874"/>
      <c r="W55" s="897"/>
      <c r="X55" s="897"/>
      <c r="Y55" s="897"/>
      <c r="Z55" s="897"/>
      <c r="AA55" s="897"/>
      <c r="AB55" s="897"/>
      <c r="AC55" s="897"/>
      <c r="AD55" s="897"/>
      <c r="AE55" s="897"/>
      <c r="AF55" s="897"/>
      <c r="AG55" s="897"/>
      <c r="AH55" s="897"/>
      <c r="AI55" s="897"/>
      <c r="AJ55" s="897"/>
    </row>
    <row r="56" spans="1:36" ht="38.25">
      <c r="A56" s="949" t="s">
        <v>3455</v>
      </c>
      <c r="B56" s="949" t="s">
        <v>3655</v>
      </c>
      <c r="C56" s="874"/>
      <c r="D56" s="874"/>
      <c r="E56" s="874"/>
      <c r="F56" s="874"/>
      <c r="G56" s="874"/>
      <c r="H56" s="874"/>
      <c r="I56" s="874"/>
      <c r="J56" s="874"/>
      <c r="K56" s="874"/>
      <c r="L56" s="873" t="s">
        <v>7658</v>
      </c>
      <c r="M56" s="874"/>
      <c r="N56" s="874"/>
      <c r="O56" s="874"/>
      <c r="P56" s="874"/>
      <c r="Q56" s="874"/>
      <c r="R56" s="874"/>
      <c r="S56" s="874"/>
      <c r="T56" s="874"/>
      <c r="U56" s="874"/>
      <c r="V56" s="874"/>
      <c r="W56" s="897"/>
      <c r="X56" s="897"/>
      <c r="Y56" s="897"/>
      <c r="Z56" s="897"/>
      <c r="AA56" s="897"/>
      <c r="AB56" s="897"/>
      <c r="AC56" s="897"/>
      <c r="AD56" s="897"/>
      <c r="AE56" s="897"/>
      <c r="AF56" s="897"/>
      <c r="AG56" s="897"/>
      <c r="AH56" s="897"/>
      <c r="AI56" s="897"/>
      <c r="AJ56" s="897"/>
    </row>
    <row r="57" spans="1:36" ht="89.25">
      <c r="A57" s="949" t="s">
        <v>3455</v>
      </c>
      <c r="B57" s="949" t="s">
        <v>3476</v>
      </c>
      <c r="C57" s="874"/>
      <c r="D57" s="874"/>
      <c r="E57" s="874"/>
      <c r="F57" s="874"/>
      <c r="G57" s="874"/>
      <c r="H57" s="874"/>
      <c r="I57" s="874"/>
      <c r="J57" s="874"/>
      <c r="K57" s="873" t="s">
        <v>7448</v>
      </c>
      <c r="L57" s="3" t="s">
        <v>7659</v>
      </c>
      <c r="M57" s="874"/>
      <c r="N57" s="874"/>
      <c r="O57" s="874"/>
      <c r="P57" s="874"/>
      <c r="Q57" s="874"/>
      <c r="R57" s="874"/>
      <c r="S57" s="874"/>
      <c r="T57" s="874"/>
      <c r="U57" s="874"/>
      <c r="V57" s="874"/>
      <c r="W57" s="897"/>
      <c r="X57" s="897"/>
      <c r="Y57" s="897"/>
      <c r="Z57" s="897"/>
      <c r="AA57" s="897"/>
      <c r="AB57" s="897"/>
      <c r="AC57" s="897"/>
      <c r="AD57" s="897"/>
      <c r="AE57" s="897"/>
      <c r="AF57" s="897"/>
      <c r="AG57" s="897"/>
      <c r="AH57" s="897"/>
      <c r="AI57" s="897"/>
      <c r="AJ57" s="897"/>
    </row>
    <row r="58" spans="1:36" ht="165.75">
      <c r="A58" s="949" t="s">
        <v>3455</v>
      </c>
      <c r="B58" s="949" t="s">
        <v>3527</v>
      </c>
      <c r="C58" s="873" t="s">
        <v>7660</v>
      </c>
      <c r="D58" s="873"/>
      <c r="E58" s="873"/>
      <c r="F58" s="874"/>
      <c r="G58" s="874"/>
      <c r="H58" s="873" t="s">
        <v>7661</v>
      </c>
      <c r="I58" s="874"/>
      <c r="J58" s="873" t="s">
        <v>4566</v>
      </c>
      <c r="K58" s="873" t="s">
        <v>7479</v>
      </c>
      <c r="L58" s="873" t="s">
        <v>7662</v>
      </c>
      <c r="M58" s="873" t="s">
        <v>7663</v>
      </c>
      <c r="N58" s="955" t="s">
        <v>7664</v>
      </c>
      <c r="O58" s="874"/>
      <c r="P58" s="874"/>
      <c r="Q58" s="874"/>
      <c r="R58" s="874"/>
      <c r="S58" s="874"/>
      <c r="T58" s="874"/>
      <c r="U58" s="874"/>
      <c r="V58" s="874"/>
      <c r="W58" s="897"/>
      <c r="X58" s="897"/>
      <c r="Y58" s="897"/>
      <c r="Z58" s="897"/>
      <c r="AA58" s="897"/>
      <c r="AB58" s="897"/>
      <c r="AC58" s="897"/>
      <c r="AD58" s="897"/>
      <c r="AE58" s="897"/>
      <c r="AF58" s="897"/>
      <c r="AG58" s="897"/>
      <c r="AH58" s="897"/>
      <c r="AI58" s="897"/>
      <c r="AJ58" s="897"/>
    </row>
    <row r="59" spans="1:36" ht="76.5">
      <c r="A59" s="949" t="s">
        <v>3240</v>
      </c>
      <c r="B59" s="949" t="s">
        <v>3305</v>
      </c>
      <c r="C59" s="874"/>
      <c r="D59" s="874"/>
      <c r="E59" s="874"/>
      <c r="F59" s="873" t="s">
        <v>7665</v>
      </c>
      <c r="G59" s="874"/>
      <c r="H59" s="873" t="s">
        <v>3329</v>
      </c>
      <c r="I59" s="874"/>
      <c r="J59" s="874"/>
      <c r="K59" s="873" t="s">
        <v>7479</v>
      </c>
      <c r="L59" s="873" t="s">
        <v>7666</v>
      </c>
      <c r="M59" s="873"/>
      <c r="N59" s="874"/>
      <c r="O59" s="874"/>
      <c r="P59" s="874"/>
      <c r="Q59" s="874"/>
      <c r="R59" s="874"/>
      <c r="S59" s="874"/>
      <c r="T59" s="874"/>
      <c r="U59" s="874"/>
      <c r="V59" s="874"/>
      <c r="W59" s="897"/>
      <c r="X59" s="897"/>
      <c r="Y59" s="897"/>
      <c r="Z59" s="897"/>
      <c r="AA59" s="897"/>
      <c r="AB59" s="897"/>
      <c r="AC59" s="897"/>
      <c r="AD59" s="897"/>
      <c r="AE59" s="897"/>
      <c r="AF59" s="897"/>
      <c r="AG59" s="897"/>
      <c r="AH59" s="897"/>
      <c r="AI59" s="897"/>
      <c r="AJ59" s="897"/>
    </row>
    <row r="60" spans="1:36" ht="102">
      <c r="A60" s="949" t="s">
        <v>3240</v>
      </c>
      <c r="B60" s="949" t="s">
        <v>3241</v>
      </c>
      <c r="C60" s="874"/>
      <c r="D60" s="874"/>
      <c r="E60" s="874"/>
      <c r="F60" s="874"/>
      <c r="G60" s="874"/>
      <c r="H60" s="874"/>
      <c r="I60" s="873" t="s">
        <v>7635</v>
      </c>
      <c r="J60" s="874"/>
      <c r="K60" s="874"/>
      <c r="L60" s="873" t="s">
        <v>7667</v>
      </c>
      <c r="M60" s="874"/>
      <c r="N60" s="874"/>
      <c r="O60" s="874"/>
      <c r="P60" s="874"/>
      <c r="Q60" s="874"/>
      <c r="R60" s="874"/>
      <c r="S60" s="874"/>
      <c r="T60" s="874"/>
      <c r="U60" s="874"/>
      <c r="V60" s="874"/>
      <c r="W60" s="897"/>
      <c r="X60" s="897"/>
      <c r="Y60" s="897"/>
      <c r="Z60" s="897"/>
      <c r="AA60" s="897"/>
      <c r="AB60" s="897"/>
      <c r="AC60" s="897"/>
      <c r="AD60" s="897"/>
      <c r="AE60" s="897"/>
      <c r="AF60" s="897"/>
      <c r="AG60" s="897"/>
      <c r="AH60" s="897"/>
      <c r="AI60" s="897"/>
      <c r="AJ60" s="897"/>
    </row>
    <row r="61" spans="1:36" ht="153">
      <c r="A61" s="949" t="s">
        <v>3240</v>
      </c>
      <c r="B61" s="949" t="s">
        <v>3371</v>
      </c>
      <c r="C61" s="873" t="s">
        <v>7668</v>
      </c>
      <c r="D61" s="873"/>
      <c r="E61" s="874"/>
      <c r="F61" s="873" t="s">
        <v>3699</v>
      </c>
      <c r="G61" s="873" t="s">
        <v>4443</v>
      </c>
      <c r="H61" s="873" t="s">
        <v>7669</v>
      </c>
      <c r="I61" s="873" t="s">
        <v>7670</v>
      </c>
      <c r="J61" s="874"/>
      <c r="K61" s="873" t="s">
        <v>7479</v>
      </c>
      <c r="L61" s="873" t="s">
        <v>7671</v>
      </c>
      <c r="M61" s="873" t="s">
        <v>7672</v>
      </c>
      <c r="N61" s="874"/>
      <c r="O61" s="874"/>
      <c r="P61" s="874"/>
      <c r="Q61" s="874"/>
      <c r="R61" s="874"/>
      <c r="S61" s="874"/>
      <c r="T61" s="874"/>
      <c r="U61" s="874"/>
      <c r="V61" s="874"/>
      <c r="W61" s="897"/>
      <c r="X61" s="897"/>
      <c r="Y61" s="897"/>
      <c r="Z61" s="897"/>
      <c r="AA61" s="897"/>
      <c r="AB61" s="897"/>
      <c r="AC61" s="897"/>
      <c r="AD61" s="897"/>
      <c r="AE61" s="897"/>
      <c r="AF61" s="897"/>
      <c r="AG61" s="897"/>
      <c r="AH61" s="897"/>
      <c r="AI61" s="897"/>
      <c r="AJ61" s="897"/>
    </row>
    <row r="62" spans="1:36" ht="204">
      <c r="A62" s="949" t="s">
        <v>3240</v>
      </c>
      <c r="B62" s="949" t="s">
        <v>3268</v>
      </c>
      <c r="C62" s="873" t="s">
        <v>6344</v>
      </c>
      <c r="D62" s="873"/>
      <c r="E62" s="873" t="s">
        <v>7673</v>
      </c>
      <c r="F62" s="873" t="s">
        <v>3551</v>
      </c>
      <c r="G62" s="873"/>
      <c r="H62" s="873" t="s">
        <v>4750</v>
      </c>
      <c r="I62" s="873" t="s">
        <v>7674</v>
      </c>
      <c r="J62" s="873" t="s">
        <v>3551</v>
      </c>
      <c r="K62" s="873" t="s">
        <v>7675</v>
      </c>
      <c r="L62" s="873" t="s">
        <v>7676</v>
      </c>
      <c r="M62" s="873" t="s">
        <v>7677</v>
      </c>
      <c r="N62" s="873" t="s">
        <v>7678</v>
      </c>
      <c r="O62" s="872" t="s">
        <v>7679</v>
      </c>
      <c r="P62" s="873" t="s">
        <v>7680</v>
      </c>
      <c r="Q62" s="873" t="s">
        <v>7681</v>
      </c>
      <c r="R62" s="874"/>
      <c r="S62" s="874"/>
      <c r="T62" s="874"/>
      <c r="U62" s="874"/>
      <c r="V62" s="874"/>
      <c r="W62" s="897"/>
      <c r="X62" s="897"/>
      <c r="Y62" s="897"/>
      <c r="Z62" s="897"/>
      <c r="AA62" s="897"/>
      <c r="AB62" s="897"/>
      <c r="AC62" s="897"/>
      <c r="AD62" s="897"/>
      <c r="AE62" s="897"/>
      <c r="AF62" s="897"/>
      <c r="AG62" s="897"/>
      <c r="AH62" s="897"/>
      <c r="AI62" s="897"/>
      <c r="AJ62" s="897"/>
    </row>
    <row r="63" spans="1:36" ht="102">
      <c r="A63" s="949" t="s">
        <v>3279</v>
      </c>
      <c r="B63" s="949" t="s">
        <v>3280</v>
      </c>
      <c r="C63" s="873" t="s">
        <v>4608</v>
      </c>
      <c r="D63" s="873"/>
      <c r="E63" s="873" t="s">
        <v>3551</v>
      </c>
      <c r="F63" s="873" t="s">
        <v>3551</v>
      </c>
      <c r="G63" s="874"/>
      <c r="H63" s="873" t="s">
        <v>4750</v>
      </c>
      <c r="I63" s="874"/>
      <c r="J63" s="873" t="s">
        <v>7682</v>
      </c>
      <c r="K63" s="873" t="s">
        <v>7448</v>
      </c>
      <c r="L63" s="873" t="s">
        <v>7683</v>
      </c>
      <c r="M63" s="874"/>
      <c r="N63" s="874"/>
      <c r="O63" s="874"/>
      <c r="P63" s="874"/>
      <c r="Q63" s="874"/>
      <c r="R63" s="874"/>
      <c r="S63" s="874"/>
      <c r="T63" s="874"/>
      <c r="U63" s="874"/>
      <c r="V63" s="874"/>
      <c r="W63" s="897"/>
      <c r="X63" s="897"/>
      <c r="Y63" s="897"/>
      <c r="Z63" s="897"/>
      <c r="AA63" s="897"/>
      <c r="AB63" s="897"/>
      <c r="AC63" s="897"/>
      <c r="AD63" s="897"/>
      <c r="AE63" s="897"/>
      <c r="AF63" s="897"/>
      <c r="AG63" s="897"/>
      <c r="AH63" s="897"/>
      <c r="AI63" s="897"/>
      <c r="AJ63" s="897"/>
    </row>
    <row r="64" spans="1:36" ht="114.75">
      <c r="A64" s="949" t="s">
        <v>3260</v>
      </c>
      <c r="B64" s="949" t="s">
        <v>3269</v>
      </c>
      <c r="C64" s="873" t="s">
        <v>7684</v>
      </c>
      <c r="D64" s="873"/>
      <c r="E64" s="874"/>
      <c r="F64" s="874"/>
      <c r="G64" s="874"/>
      <c r="H64" s="874"/>
      <c r="I64" s="874"/>
      <c r="J64" s="874"/>
      <c r="K64" s="873" t="s">
        <v>7479</v>
      </c>
      <c r="L64" s="873" t="s">
        <v>7685</v>
      </c>
      <c r="M64" s="874"/>
      <c r="N64" s="874"/>
      <c r="O64" s="874"/>
      <c r="P64" s="874"/>
      <c r="Q64" s="874"/>
      <c r="R64" s="874"/>
      <c r="S64" s="874"/>
      <c r="T64" s="874"/>
      <c r="U64" s="874"/>
      <c r="V64" s="874"/>
      <c r="W64" s="897"/>
      <c r="X64" s="897"/>
      <c r="Y64" s="897"/>
      <c r="Z64" s="897"/>
      <c r="AA64" s="897"/>
      <c r="AB64" s="897"/>
      <c r="AC64" s="897"/>
      <c r="AD64" s="897"/>
      <c r="AE64" s="897"/>
      <c r="AF64" s="897"/>
      <c r="AG64" s="897"/>
      <c r="AH64" s="897"/>
      <c r="AI64" s="897"/>
      <c r="AJ64" s="897"/>
    </row>
    <row r="65" spans="1:36" ht="127.5">
      <c r="A65" s="949" t="s">
        <v>3260</v>
      </c>
      <c r="B65" s="949" t="s">
        <v>3261</v>
      </c>
      <c r="C65" s="873" t="s">
        <v>4608</v>
      </c>
      <c r="D65" s="873"/>
      <c r="E65" s="874"/>
      <c r="F65" s="874"/>
      <c r="G65" s="874"/>
      <c r="H65" s="874"/>
      <c r="I65" s="874"/>
      <c r="J65" s="874"/>
      <c r="K65" s="873" t="s">
        <v>7569</v>
      </c>
      <c r="L65" s="873" t="s">
        <v>7686</v>
      </c>
      <c r="M65" s="3" t="s">
        <v>7687</v>
      </c>
      <c r="N65" s="874"/>
      <c r="O65" s="874"/>
      <c r="P65" s="874"/>
      <c r="Q65" s="874"/>
      <c r="R65" s="874"/>
      <c r="S65" s="874"/>
      <c r="T65" s="874"/>
      <c r="U65" s="874"/>
      <c r="V65" s="874"/>
      <c r="W65" s="897"/>
      <c r="X65" s="897"/>
      <c r="Y65" s="897"/>
      <c r="Z65" s="897"/>
      <c r="AA65" s="897"/>
      <c r="AB65" s="897"/>
      <c r="AC65" s="897"/>
      <c r="AD65" s="897"/>
      <c r="AE65" s="897"/>
      <c r="AF65" s="897"/>
      <c r="AG65" s="897"/>
      <c r="AH65" s="897"/>
      <c r="AI65" s="897"/>
      <c r="AJ65" s="897"/>
    </row>
    <row r="66" spans="1:36" ht="14.25">
      <c r="A66" s="949" t="s">
        <v>3447</v>
      </c>
      <c r="B66" s="949" t="s">
        <v>3448</v>
      </c>
      <c r="C66" s="874"/>
      <c r="D66" s="874"/>
      <c r="E66" s="874"/>
      <c r="F66" s="874"/>
      <c r="G66" s="874"/>
      <c r="H66" s="874"/>
      <c r="I66" s="874"/>
      <c r="J66" s="874"/>
      <c r="K66" s="874"/>
      <c r="L66" s="874"/>
      <c r="M66" s="874"/>
      <c r="N66" s="874"/>
      <c r="O66" s="874"/>
      <c r="P66" s="874"/>
      <c r="Q66" s="874"/>
      <c r="R66" s="874"/>
      <c r="S66" s="874"/>
      <c r="T66" s="874"/>
      <c r="U66" s="874"/>
      <c r="V66" s="874"/>
      <c r="W66" s="897"/>
      <c r="X66" s="897"/>
      <c r="Y66" s="897"/>
      <c r="Z66" s="897"/>
      <c r="AA66" s="897"/>
      <c r="AB66" s="897"/>
      <c r="AC66" s="897"/>
      <c r="AD66" s="897"/>
      <c r="AE66" s="897"/>
      <c r="AF66" s="897"/>
      <c r="AG66" s="897"/>
      <c r="AH66" s="897"/>
      <c r="AI66" s="897"/>
      <c r="AJ66" s="897"/>
    </row>
    <row r="67" spans="1:36" ht="28.5">
      <c r="A67" s="949" t="s">
        <v>3457</v>
      </c>
      <c r="B67" s="949" t="s">
        <v>3458</v>
      </c>
      <c r="C67" s="874"/>
      <c r="D67" s="874"/>
      <c r="E67" s="874"/>
      <c r="F67" s="874"/>
      <c r="G67" s="874"/>
      <c r="H67" s="874"/>
      <c r="I67" s="874"/>
      <c r="J67" s="874"/>
      <c r="K67" s="874"/>
      <c r="L67" s="874"/>
      <c r="M67" s="874"/>
      <c r="N67" s="874"/>
      <c r="O67" s="874"/>
      <c r="P67" s="874"/>
      <c r="Q67" s="874"/>
      <c r="R67" s="874"/>
      <c r="S67" s="874"/>
      <c r="T67" s="874"/>
      <c r="U67" s="874"/>
      <c r="V67" s="874"/>
      <c r="W67" s="897"/>
      <c r="X67" s="897"/>
      <c r="Y67" s="897"/>
      <c r="Z67" s="897"/>
      <c r="AA67" s="897"/>
      <c r="AB67" s="897"/>
      <c r="AC67" s="897"/>
      <c r="AD67" s="897"/>
      <c r="AE67" s="897"/>
      <c r="AF67" s="897"/>
      <c r="AG67" s="897"/>
      <c r="AH67" s="897"/>
      <c r="AI67" s="897"/>
      <c r="AJ67" s="897"/>
    </row>
    <row r="68" spans="1:36" ht="127.5">
      <c r="A68" s="949" t="s">
        <v>3262</v>
      </c>
      <c r="B68" s="949" t="s">
        <v>3263</v>
      </c>
      <c r="C68" s="873" t="s">
        <v>7688</v>
      </c>
      <c r="D68" s="873" t="s">
        <v>3551</v>
      </c>
      <c r="E68" s="873"/>
      <c r="F68" s="873" t="s">
        <v>4603</v>
      </c>
      <c r="G68" s="873" t="s">
        <v>4443</v>
      </c>
      <c r="H68" s="873" t="s">
        <v>7689</v>
      </c>
      <c r="I68" s="873" t="s">
        <v>7690</v>
      </c>
      <c r="J68" s="873" t="s">
        <v>7636</v>
      </c>
      <c r="K68" s="873" t="s">
        <v>7569</v>
      </c>
      <c r="L68" s="873" t="s">
        <v>7691</v>
      </c>
      <c r="M68" s="873" t="s">
        <v>7692</v>
      </c>
      <c r="N68" s="873" t="s">
        <v>7693</v>
      </c>
      <c r="O68" s="874"/>
      <c r="P68" s="874"/>
      <c r="Q68" s="874"/>
      <c r="R68" s="874"/>
      <c r="S68" s="874"/>
      <c r="T68" s="874"/>
      <c r="U68" s="874"/>
      <c r="V68" s="874"/>
      <c r="W68" s="897"/>
      <c r="X68" s="897"/>
      <c r="Y68" s="897"/>
      <c r="Z68" s="897"/>
      <c r="AA68" s="897"/>
      <c r="AB68" s="897"/>
      <c r="AC68" s="897"/>
      <c r="AD68" s="897"/>
      <c r="AE68" s="897"/>
      <c r="AF68" s="897"/>
      <c r="AG68" s="897"/>
      <c r="AH68" s="897"/>
      <c r="AI68" s="897"/>
      <c r="AJ68" s="897"/>
    </row>
    <row r="69" spans="1:36" ht="63.75">
      <c r="A69" s="949" t="s">
        <v>3463</v>
      </c>
      <c r="B69" s="949" t="s">
        <v>3464</v>
      </c>
      <c r="C69" s="874"/>
      <c r="D69" s="874"/>
      <c r="E69" s="874"/>
      <c r="F69" s="873" t="s">
        <v>4603</v>
      </c>
      <c r="G69" s="874"/>
      <c r="H69" s="873" t="s">
        <v>7694</v>
      </c>
      <c r="I69" s="874"/>
      <c r="J69" s="874"/>
      <c r="K69" s="873" t="s">
        <v>7479</v>
      </c>
      <c r="L69" s="873" t="s">
        <v>7695</v>
      </c>
      <c r="M69" s="874"/>
      <c r="N69" s="874"/>
      <c r="O69" s="874"/>
      <c r="P69" s="874"/>
      <c r="Q69" s="874"/>
      <c r="R69" s="874"/>
      <c r="S69" s="874"/>
      <c r="T69" s="874"/>
      <c r="U69" s="874"/>
      <c r="V69" s="874"/>
      <c r="W69" s="897"/>
      <c r="X69" s="897"/>
      <c r="Y69" s="897"/>
      <c r="Z69" s="897"/>
      <c r="AA69" s="897"/>
      <c r="AB69" s="897"/>
      <c r="AC69" s="897"/>
      <c r="AD69" s="897"/>
      <c r="AE69" s="897"/>
      <c r="AF69" s="897"/>
      <c r="AG69" s="897"/>
      <c r="AH69" s="897"/>
      <c r="AI69" s="897"/>
      <c r="AJ69" s="897"/>
    </row>
    <row r="70" spans="1:36" ht="90.75">
      <c r="A70" s="949" t="s">
        <v>3463</v>
      </c>
      <c r="B70" s="949" t="s">
        <v>3480</v>
      </c>
      <c r="C70" s="948"/>
      <c r="D70" s="874"/>
      <c r="E70" s="874"/>
      <c r="F70" s="874"/>
      <c r="G70" s="874"/>
      <c r="H70" s="874"/>
      <c r="I70" s="874"/>
      <c r="J70" s="874"/>
      <c r="K70" s="873" t="s">
        <v>7596</v>
      </c>
      <c r="L70" s="873" t="s">
        <v>7696</v>
      </c>
      <c r="M70" s="874"/>
      <c r="N70" s="874"/>
      <c r="O70" s="874"/>
      <c r="P70" s="874"/>
      <c r="Q70" s="874"/>
      <c r="R70" s="874"/>
      <c r="S70" s="874"/>
      <c r="T70" s="874"/>
      <c r="U70" s="874"/>
      <c r="V70" s="874"/>
      <c r="W70" s="897"/>
      <c r="X70" s="897"/>
      <c r="Y70" s="897"/>
      <c r="Z70" s="897"/>
      <c r="AA70" s="897"/>
      <c r="AB70" s="897"/>
      <c r="AC70" s="897"/>
      <c r="AD70" s="897"/>
      <c r="AE70" s="897"/>
      <c r="AF70" s="897"/>
      <c r="AG70" s="897"/>
      <c r="AH70" s="897"/>
      <c r="AI70" s="897"/>
      <c r="AJ70" s="897"/>
    </row>
    <row r="71" spans="1:36" ht="127.5">
      <c r="A71" s="949" t="s">
        <v>3332</v>
      </c>
      <c r="B71" s="949" t="s">
        <v>3521</v>
      </c>
      <c r="C71" s="873" t="s">
        <v>176</v>
      </c>
      <c r="D71" s="873"/>
      <c r="E71" s="873"/>
      <c r="F71" s="873" t="s">
        <v>4603</v>
      </c>
      <c r="G71" s="874"/>
      <c r="H71" s="874"/>
      <c r="I71" s="874"/>
      <c r="J71" s="874"/>
      <c r="K71" s="873" t="s">
        <v>7479</v>
      </c>
      <c r="L71" s="873" t="s">
        <v>7697</v>
      </c>
      <c r="M71" s="873" t="s">
        <v>7698</v>
      </c>
      <c r="N71" s="874"/>
      <c r="O71" s="874"/>
      <c r="P71" s="874"/>
      <c r="Q71" s="874"/>
      <c r="R71" s="874"/>
      <c r="S71" s="874"/>
      <c r="T71" s="874"/>
      <c r="U71" s="874"/>
      <c r="V71" s="874"/>
      <c r="W71" s="897"/>
      <c r="X71" s="897"/>
      <c r="Y71" s="897"/>
      <c r="Z71" s="897"/>
      <c r="AA71" s="897"/>
      <c r="AB71" s="897"/>
      <c r="AC71" s="897"/>
      <c r="AD71" s="897"/>
      <c r="AE71" s="897"/>
      <c r="AF71" s="897"/>
      <c r="AG71" s="897"/>
      <c r="AH71" s="897"/>
      <c r="AI71" s="897"/>
      <c r="AJ71" s="897"/>
    </row>
    <row r="72" spans="1:36" ht="14.25">
      <c r="A72" s="949" t="s">
        <v>4862</v>
      </c>
      <c r="B72" s="949" t="s">
        <v>4863</v>
      </c>
      <c r="C72" s="874"/>
      <c r="D72" s="874"/>
      <c r="E72" s="874"/>
      <c r="F72" s="874"/>
      <c r="G72" s="874"/>
      <c r="H72" s="874"/>
      <c r="I72" s="874"/>
      <c r="J72" s="874"/>
      <c r="K72" s="873" t="s">
        <v>7596</v>
      </c>
      <c r="L72" s="874"/>
      <c r="M72" s="874"/>
      <c r="N72" s="874"/>
      <c r="O72" s="874"/>
      <c r="P72" s="874"/>
      <c r="Q72" s="874"/>
      <c r="R72" s="874"/>
      <c r="S72" s="874"/>
      <c r="T72" s="874"/>
      <c r="U72" s="874"/>
      <c r="V72" s="874"/>
      <c r="W72" s="897"/>
      <c r="X72" s="897"/>
      <c r="Y72" s="897"/>
      <c r="Z72" s="897"/>
      <c r="AA72" s="897"/>
      <c r="AB72" s="897"/>
      <c r="AC72" s="897"/>
      <c r="AD72" s="897"/>
      <c r="AE72" s="897"/>
      <c r="AF72" s="897"/>
      <c r="AG72" s="897"/>
      <c r="AH72" s="897"/>
      <c r="AI72" s="897"/>
      <c r="AJ72" s="897"/>
    </row>
    <row r="73" spans="1:36" ht="331.5">
      <c r="A73" s="949" t="s">
        <v>3332</v>
      </c>
      <c r="B73" s="949" t="s">
        <v>3333</v>
      </c>
      <c r="C73" s="874"/>
      <c r="D73" s="874"/>
      <c r="E73" s="874"/>
      <c r="F73" s="874"/>
      <c r="G73" s="874"/>
      <c r="H73" s="874"/>
      <c r="I73" s="874"/>
      <c r="J73" s="874"/>
      <c r="K73" s="873" t="s">
        <v>7479</v>
      </c>
      <c r="L73" s="873" t="s">
        <v>7699</v>
      </c>
      <c r="M73" s="873" t="s">
        <v>7700</v>
      </c>
      <c r="N73" s="874"/>
      <c r="O73" s="874"/>
      <c r="P73" s="874"/>
      <c r="Q73" s="874"/>
      <c r="R73" s="874"/>
      <c r="S73" s="874"/>
      <c r="T73" s="874"/>
      <c r="U73" s="874"/>
      <c r="V73" s="874"/>
      <c r="W73" s="897"/>
      <c r="X73" s="897"/>
      <c r="Y73" s="897"/>
      <c r="Z73" s="897"/>
      <c r="AA73" s="897"/>
      <c r="AB73" s="897"/>
      <c r="AC73" s="897"/>
      <c r="AD73" s="897"/>
      <c r="AE73" s="897"/>
      <c r="AF73" s="897"/>
      <c r="AG73" s="897"/>
      <c r="AH73" s="897"/>
      <c r="AI73" s="897"/>
      <c r="AJ73" s="897"/>
    </row>
    <row r="74" spans="1:36" ht="63.75">
      <c r="A74" s="949" t="s">
        <v>3424</v>
      </c>
      <c r="B74" s="949" t="s">
        <v>3425</v>
      </c>
      <c r="C74" s="873" t="s">
        <v>7701</v>
      </c>
      <c r="D74" s="873"/>
      <c r="E74" s="873"/>
      <c r="F74" s="873"/>
      <c r="G74" s="873" t="s">
        <v>7702</v>
      </c>
      <c r="H74" s="873" t="s">
        <v>7703</v>
      </c>
      <c r="I74" s="873" t="s">
        <v>7704</v>
      </c>
      <c r="J74" s="873" t="s">
        <v>7705</v>
      </c>
      <c r="K74" s="873" t="s">
        <v>7479</v>
      </c>
      <c r="L74" s="873" t="s">
        <v>7706</v>
      </c>
      <c r="M74" s="873" t="s">
        <v>7707</v>
      </c>
      <c r="N74" s="872" t="s">
        <v>7708</v>
      </c>
      <c r="O74" s="874"/>
      <c r="P74" s="874"/>
      <c r="Q74" s="874"/>
      <c r="R74" s="874"/>
      <c r="S74" s="874"/>
      <c r="T74" s="874"/>
      <c r="U74" s="874"/>
      <c r="V74" s="874"/>
      <c r="W74" s="897"/>
      <c r="X74" s="897"/>
      <c r="Y74" s="897"/>
      <c r="Z74" s="897"/>
      <c r="AA74" s="897"/>
      <c r="AB74" s="897"/>
      <c r="AC74" s="897"/>
      <c r="AD74" s="897"/>
      <c r="AE74" s="897"/>
      <c r="AF74" s="897"/>
      <c r="AG74" s="897"/>
      <c r="AH74" s="897"/>
      <c r="AI74" s="897"/>
      <c r="AJ74" s="897"/>
    </row>
    <row r="75" spans="1:36" ht="76.5">
      <c r="A75" s="949" t="s">
        <v>3485</v>
      </c>
      <c r="B75" s="949" t="s">
        <v>3486</v>
      </c>
      <c r="C75" s="874"/>
      <c r="D75" s="874"/>
      <c r="E75" s="874"/>
      <c r="F75" s="874"/>
      <c r="G75" s="874"/>
      <c r="H75" s="874"/>
      <c r="I75" s="874"/>
      <c r="J75" s="874"/>
      <c r="K75" s="874"/>
      <c r="L75" s="873" t="s">
        <v>7709</v>
      </c>
      <c r="M75" s="873" t="s">
        <v>7710</v>
      </c>
      <c r="N75" s="874"/>
      <c r="O75" s="874"/>
      <c r="P75" s="874"/>
      <c r="Q75" s="874"/>
      <c r="R75" s="874"/>
      <c r="S75" s="874"/>
      <c r="T75" s="874"/>
      <c r="U75" s="874"/>
      <c r="V75" s="874"/>
      <c r="W75" s="897"/>
      <c r="X75" s="897"/>
      <c r="Y75" s="897"/>
      <c r="Z75" s="897"/>
      <c r="AA75" s="897"/>
      <c r="AB75" s="897"/>
      <c r="AC75" s="897"/>
      <c r="AD75" s="897"/>
      <c r="AE75" s="897"/>
      <c r="AF75" s="897"/>
      <c r="AG75" s="897"/>
      <c r="AH75" s="897"/>
      <c r="AI75" s="897"/>
      <c r="AJ75" s="897"/>
    </row>
    <row r="76" spans="1:36" ht="229.5">
      <c r="A76" s="949" t="s">
        <v>3272</v>
      </c>
      <c r="B76" s="949" t="s">
        <v>3684</v>
      </c>
      <c r="C76" s="874"/>
      <c r="D76" s="873" t="s">
        <v>3551</v>
      </c>
      <c r="E76" s="874"/>
      <c r="F76" s="873" t="s">
        <v>7711</v>
      </c>
      <c r="G76" s="874"/>
      <c r="H76" s="874"/>
      <c r="I76" s="874"/>
      <c r="J76" s="874"/>
      <c r="K76" s="873" t="s">
        <v>7569</v>
      </c>
      <c r="L76" s="873" t="s">
        <v>7712</v>
      </c>
      <c r="M76" s="873" t="s">
        <v>7713</v>
      </c>
      <c r="N76" s="873" t="s">
        <v>7714</v>
      </c>
      <c r="O76" s="874"/>
      <c r="P76" s="874"/>
      <c r="Q76" s="874"/>
      <c r="R76" s="874"/>
      <c r="S76" s="874"/>
      <c r="T76" s="874"/>
      <c r="U76" s="874"/>
      <c r="V76" s="874"/>
      <c r="W76" s="897"/>
      <c r="X76" s="897"/>
      <c r="Y76" s="897"/>
      <c r="Z76" s="897"/>
      <c r="AA76" s="897"/>
      <c r="AB76" s="897"/>
      <c r="AC76" s="897"/>
      <c r="AD76" s="897"/>
      <c r="AE76" s="897"/>
      <c r="AF76" s="897"/>
      <c r="AG76" s="897"/>
      <c r="AH76" s="897"/>
      <c r="AI76" s="897"/>
      <c r="AJ76" s="897"/>
    </row>
    <row r="77" spans="1:36" ht="267.75">
      <c r="A77" s="949" t="s">
        <v>3373</v>
      </c>
      <c r="B77" s="949" t="s">
        <v>3374</v>
      </c>
      <c r="C77" s="873" t="s">
        <v>4491</v>
      </c>
      <c r="D77" s="873"/>
      <c r="E77" s="873"/>
      <c r="F77" s="873" t="s">
        <v>4603</v>
      </c>
      <c r="G77" s="873" t="s">
        <v>4443</v>
      </c>
      <c r="H77" s="873" t="s">
        <v>7715</v>
      </c>
      <c r="I77" s="874"/>
      <c r="J77" s="873" t="s">
        <v>7716</v>
      </c>
      <c r="K77" s="873" t="s">
        <v>7479</v>
      </c>
      <c r="L77" s="873" t="s">
        <v>7717</v>
      </c>
      <c r="M77" s="873" t="s">
        <v>7718</v>
      </c>
      <c r="N77" s="873" t="s">
        <v>7719</v>
      </c>
      <c r="O77" s="872" t="s">
        <v>7720</v>
      </c>
      <c r="P77" s="874"/>
      <c r="Q77" s="874"/>
      <c r="R77" s="874"/>
      <c r="S77" s="874"/>
      <c r="T77" s="874"/>
      <c r="U77" s="874"/>
      <c r="V77" s="874"/>
      <c r="W77" s="897"/>
      <c r="X77" s="897"/>
      <c r="Y77" s="897"/>
      <c r="Z77" s="897"/>
      <c r="AA77" s="897"/>
      <c r="AB77" s="897"/>
      <c r="AC77" s="897"/>
      <c r="AD77" s="897"/>
      <c r="AE77" s="897"/>
      <c r="AF77" s="897"/>
      <c r="AG77" s="897"/>
      <c r="AH77" s="897"/>
      <c r="AI77" s="897"/>
      <c r="AJ77" s="897"/>
    </row>
    <row r="78" spans="1:36" ht="153">
      <c r="A78" s="949" t="s">
        <v>3315</v>
      </c>
      <c r="B78" s="949" t="s">
        <v>3316</v>
      </c>
      <c r="C78" s="873" t="s">
        <v>7721</v>
      </c>
      <c r="D78" s="873"/>
      <c r="E78" s="873" t="s">
        <v>7722</v>
      </c>
      <c r="F78" s="873" t="s">
        <v>4603</v>
      </c>
      <c r="G78" s="873" t="s">
        <v>4443</v>
      </c>
      <c r="H78" s="873" t="s">
        <v>7723</v>
      </c>
      <c r="I78" s="873" t="s">
        <v>7724</v>
      </c>
      <c r="J78" s="873" t="s">
        <v>7725</v>
      </c>
      <c r="K78" s="873" t="s">
        <v>7569</v>
      </c>
      <c r="L78" s="873" t="s">
        <v>7726</v>
      </c>
      <c r="M78" s="873" t="s">
        <v>7727</v>
      </c>
      <c r="N78" s="874"/>
      <c r="O78" s="874"/>
      <c r="P78" s="874"/>
      <c r="Q78" s="874"/>
      <c r="R78" s="874"/>
      <c r="S78" s="874"/>
      <c r="T78" s="874"/>
      <c r="U78" s="874"/>
      <c r="V78" s="874"/>
      <c r="W78" s="897"/>
      <c r="X78" s="897"/>
      <c r="Y78" s="897"/>
      <c r="Z78" s="897"/>
      <c r="AA78" s="897"/>
      <c r="AB78" s="897"/>
      <c r="AC78" s="897"/>
      <c r="AD78" s="897"/>
      <c r="AE78" s="897"/>
      <c r="AF78" s="897"/>
      <c r="AG78" s="897"/>
      <c r="AH78" s="897"/>
      <c r="AI78" s="897"/>
      <c r="AJ78" s="897"/>
    </row>
    <row r="79" spans="1:36" ht="28.5">
      <c r="A79" s="949" t="s">
        <v>3295</v>
      </c>
      <c r="B79" s="949" t="s">
        <v>3296</v>
      </c>
      <c r="C79" s="874"/>
      <c r="D79" s="874"/>
      <c r="E79" s="874"/>
      <c r="F79" s="874"/>
      <c r="G79" s="874"/>
      <c r="H79" s="874"/>
      <c r="I79" s="874"/>
      <c r="J79" s="874"/>
      <c r="K79" s="874"/>
      <c r="L79" s="874"/>
      <c r="M79" s="874"/>
      <c r="N79" s="874"/>
      <c r="O79" s="874"/>
      <c r="P79" s="874"/>
      <c r="Q79" s="874"/>
      <c r="R79" s="874"/>
      <c r="S79" s="874"/>
      <c r="T79" s="874"/>
      <c r="U79" s="874"/>
      <c r="V79" s="874"/>
      <c r="W79" s="897"/>
      <c r="X79" s="897"/>
      <c r="Y79" s="897"/>
      <c r="Z79" s="897"/>
      <c r="AA79" s="897"/>
      <c r="AB79" s="897"/>
      <c r="AC79" s="897"/>
      <c r="AD79" s="897"/>
      <c r="AE79" s="897"/>
      <c r="AF79" s="897"/>
      <c r="AG79" s="897"/>
      <c r="AH79" s="897"/>
      <c r="AI79" s="897"/>
      <c r="AJ79" s="897"/>
    </row>
    <row r="80" spans="1:36" ht="28.5">
      <c r="A80" s="949" t="s">
        <v>3401</v>
      </c>
      <c r="B80" s="949" t="s">
        <v>3402</v>
      </c>
      <c r="C80" s="874"/>
      <c r="D80" s="874"/>
      <c r="E80" s="874"/>
      <c r="F80" s="874"/>
      <c r="G80" s="874"/>
      <c r="H80" s="874"/>
      <c r="I80" s="874"/>
      <c r="J80" s="874"/>
      <c r="K80" s="874"/>
      <c r="L80" s="874"/>
      <c r="M80" s="874"/>
      <c r="N80" s="874"/>
      <c r="O80" s="874"/>
      <c r="P80" s="874"/>
      <c r="Q80" s="874"/>
      <c r="R80" s="874"/>
      <c r="S80" s="874"/>
      <c r="T80" s="874"/>
      <c r="U80" s="874"/>
      <c r="V80" s="874"/>
      <c r="W80" s="897"/>
      <c r="X80" s="897"/>
      <c r="Y80" s="897"/>
      <c r="Z80" s="897"/>
      <c r="AA80" s="897"/>
      <c r="AB80" s="897"/>
      <c r="AC80" s="897"/>
      <c r="AD80" s="897"/>
      <c r="AE80" s="897"/>
      <c r="AF80" s="897"/>
      <c r="AG80" s="897"/>
      <c r="AH80" s="897"/>
      <c r="AI80" s="897"/>
      <c r="AJ80" s="897"/>
    </row>
    <row r="81" spans="1:36" ht="114.75">
      <c r="A81" s="949" t="s">
        <v>3315</v>
      </c>
      <c r="B81" s="949" t="s">
        <v>3372</v>
      </c>
      <c r="C81" s="873" t="s">
        <v>7728</v>
      </c>
      <c r="D81" s="873"/>
      <c r="E81" s="873"/>
      <c r="F81" s="873"/>
      <c r="G81" s="873"/>
      <c r="H81" s="873"/>
      <c r="I81" s="873"/>
      <c r="J81" s="873"/>
      <c r="K81" s="873"/>
      <c r="L81" s="873" t="s">
        <v>7729</v>
      </c>
      <c r="M81" s="873"/>
      <c r="N81" s="874"/>
      <c r="O81" s="874"/>
      <c r="P81" s="874"/>
      <c r="Q81" s="874"/>
      <c r="R81" s="874"/>
      <c r="S81" s="874"/>
      <c r="T81" s="874"/>
      <c r="U81" s="874"/>
      <c r="V81" s="874"/>
      <c r="W81" s="897"/>
      <c r="X81" s="897"/>
      <c r="Y81" s="897"/>
      <c r="Z81" s="897"/>
      <c r="AA81" s="897"/>
      <c r="AB81" s="897"/>
      <c r="AC81" s="897"/>
      <c r="AD81" s="897"/>
      <c r="AE81" s="897"/>
      <c r="AF81" s="897"/>
      <c r="AG81" s="897"/>
      <c r="AH81" s="897"/>
      <c r="AI81" s="897"/>
      <c r="AJ81" s="897"/>
    </row>
    <row r="82" spans="1:36" ht="255">
      <c r="A82" s="949" t="s">
        <v>3324</v>
      </c>
      <c r="B82" s="949" t="s">
        <v>3325</v>
      </c>
      <c r="C82" s="873" t="s">
        <v>7730</v>
      </c>
      <c r="D82" s="873"/>
      <c r="E82" s="873"/>
      <c r="F82" s="874"/>
      <c r="G82" s="873" t="s">
        <v>7638</v>
      </c>
      <c r="H82" s="873" t="s">
        <v>7731</v>
      </c>
      <c r="I82" s="873" t="s">
        <v>7732</v>
      </c>
      <c r="J82" s="873" t="s">
        <v>7733</v>
      </c>
      <c r="K82" s="873" t="s">
        <v>7734</v>
      </c>
      <c r="L82" s="873" t="s">
        <v>7735</v>
      </c>
      <c r="M82" s="874"/>
      <c r="N82" s="874"/>
      <c r="O82" s="874"/>
      <c r="P82" s="874"/>
      <c r="Q82" s="874"/>
      <c r="R82" s="874"/>
      <c r="S82" s="874"/>
      <c r="T82" s="874"/>
      <c r="U82" s="874"/>
      <c r="V82" s="874"/>
      <c r="W82" s="897"/>
      <c r="X82" s="897"/>
      <c r="Y82" s="897"/>
      <c r="Z82" s="897"/>
      <c r="AA82" s="897"/>
      <c r="AB82" s="897"/>
      <c r="AC82" s="897"/>
      <c r="AD82" s="897"/>
      <c r="AE82" s="897"/>
      <c r="AF82" s="897"/>
      <c r="AG82" s="897"/>
      <c r="AH82" s="897"/>
      <c r="AI82" s="897"/>
      <c r="AJ82" s="897"/>
    </row>
    <row r="83" spans="1:36" ht="140.25">
      <c r="A83" s="949" t="s">
        <v>3459</v>
      </c>
      <c r="B83" s="949" t="s">
        <v>3460</v>
      </c>
      <c r="C83" s="873" t="s">
        <v>7736</v>
      </c>
      <c r="D83" s="873"/>
      <c r="E83" s="873"/>
      <c r="F83" s="874"/>
      <c r="G83" s="873" t="s">
        <v>7737</v>
      </c>
      <c r="H83" s="873" t="s">
        <v>4542</v>
      </c>
      <c r="I83" s="873" t="s">
        <v>7738</v>
      </c>
      <c r="J83" s="873" t="s">
        <v>4608</v>
      </c>
      <c r="K83" s="873" t="s">
        <v>7739</v>
      </c>
      <c r="L83" s="873" t="s">
        <v>7740</v>
      </c>
      <c r="M83" s="873"/>
      <c r="N83" s="874"/>
      <c r="O83" s="874"/>
      <c r="P83" s="874"/>
      <c r="Q83" s="874"/>
      <c r="R83" s="874"/>
      <c r="S83" s="874"/>
      <c r="T83" s="874"/>
      <c r="U83" s="874"/>
      <c r="V83" s="874"/>
      <c r="W83" s="897"/>
      <c r="X83" s="897"/>
      <c r="Y83" s="897"/>
      <c r="Z83" s="897"/>
      <c r="AA83" s="897"/>
      <c r="AB83" s="897"/>
      <c r="AC83" s="897"/>
      <c r="AD83" s="897"/>
      <c r="AE83" s="897"/>
      <c r="AF83" s="897"/>
      <c r="AG83" s="897"/>
      <c r="AH83" s="897"/>
      <c r="AI83" s="897"/>
      <c r="AJ83" s="897"/>
    </row>
    <row r="84" spans="1:36" ht="76.5">
      <c r="A84" s="949" t="s">
        <v>3330</v>
      </c>
      <c r="B84" s="949" t="s">
        <v>3331</v>
      </c>
      <c r="C84" s="873"/>
      <c r="D84" s="873"/>
      <c r="E84" s="873"/>
      <c r="F84" s="874"/>
      <c r="G84" s="874"/>
      <c r="H84" s="874"/>
      <c r="I84" s="874"/>
      <c r="J84" s="874"/>
      <c r="K84" s="873" t="s">
        <v>7739</v>
      </c>
      <c r="L84" s="873" t="s">
        <v>7741</v>
      </c>
      <c r="M84" s="873" t="s">
        <v>7742</v>
      </c>
      <c r="N84" s="874"/>
      <c r="O84" s="874"/>
      <c r="P84" s="874"/>
      <c r="Q84" s="874"/>
      <c r="R84" s="874"/>
      <c r="S84" s="874"/>
      <c r="T84" s="874"/>
      <c r="U84" s="874"/>
      <c r="V84" s="874"/>
      <c r="W84" s="897"/>
      <c r="X84" s="897"/>
      <c r="Y84" s="897"/>
      <c r="Z84" s="897"/>
      <c r="AA84" s="897"/>
      <c r="AB84" s="897"/>
      <c r="AC84" s="897"/>
      <c r="AD84" s="897"/>
      <c r="AE84" s="897"/>
      <c r="AF84" s="897"/>
      <c r="AG84" s="897"/>
      <c r="AH84" s="897"/>
      <c r="AI84" s="897"/>
      <c r="AJ84" s="897"/>
    </row>
    <row r="85" spans="1:36" ht="140.25">
      <c r="A85" s="949" t="s">
        <v>3244</v>
      </c>
      <c r="B85" s="949" t="s">
        <v>3245</v>
      </c>
      <c r="C85" s="873" t="s">
        <v>7743</v>
      </c>
      <c r="D85" s="873"/>
      <c r="E85" s="873" t="s">
        <v>7744</v>
      </c>
      <c r="F85" s="873" t="s">
        <v>3551</v>
      </c>
      <c r="G85" s="873" t="s">
        <v>4443</v>
      </c>
      <c r="H85" s="874"/>
      <c r="I85" s="874"/>
      <c r="J85" s="874"/>
      <c r="K85" s="873" t="s">
        <v>7440</v>
      </c>
      <c r="L85" s="955" t="s">
        <v>7745</v>
      </c>
      <c r="M85" s="874"/>
      <c r="N85" s="874"/>
      <c r="O85" s="874"/>
      <c r="P85" s="874"/>
      <c r="Q85" s="874"/>
      <c r="R85" s="874"/>
      <c r="S85" s="874"/>
      <c r="T85" s="874"/>
      <c r="U85" s="874"/>
      <c r="V85" s="874"/>
      <c r="W85" s="897"/>
      <c r="X85" s="897"/>
      <c r="Y85" s="897"/>
      <c r="Z85" s="897"/>
      <c r="AA85" s="897"/>
      <c r="AB85" s="897"/>
      <c r="AC85" s="897"/>
      <c r="AD85" s="897"/>
      <c r="AE85" s="897"/>
      <c r="AF85" s="897"/>
      <c r="AG85" s="897"/>
      <c r="AH85" s="897"/>
      <c r="AI85" s="897"/>
      <c r="AJ85" s="897"/>
    </row>
    <row r="86" spans="1:36" ht="76.5">
      <c r="A86" s="949" t="s">
        <v>3391</v>
      </c>
      <c r="B86" s="949" t="s">
        <v>3392</v>
      </c>
      <c r="C86" s="873" t="s">
        <v>176</v>
      </c>
      <c r="D86" s="873"/>
      <c r="E86" s="873"/>
      <c r="F86" s="873" t="s">
        <v>4659</v>
      </c>
      <c r="G86" s="873" t="s">
        <v>4443</v>
      </c>
      <c r="H86" s="873" t="s">
        <v>7746</v>
      </c>
      <c r="I86" s="873" t="s">
        <v>7747</v>
      </c>
      <c r="J86" s="874"/>
      <c r="K86" s="873" t="s">
        <v>7748</v>
      </c>
      <c r="L86" s="873" t="s">
        <v>7749</v>
      </c>
      <c r="M86" s="874"/>
      <c r="N86" s="874"/>
      <c r="O86" s="874"/>
      <c r="P86" s="874"/>
      <c r="Q86" s="874"/>
      <c r="R86" s="874"/>
      <c r="S86" s="874"/>
      <c r="T86" s="874"/>
      <c r="U86" s="874"/>
      <c r="V86" s="874"/>
      <c r="W86" s="897"/>
      <c r="X86" s="897"/>
      <c r="Y86" s="897"/>
      <c r="Z86" s="897"/>
      <c r="AA86" s="897"/>
      <c r="AB86" s="897"/>
      <c r="AC86" s="897"/>
      <c r="AD86" s="897"/>
      <c r="AE86" s="897"/>
      <c r="AF86" s="897"/>
      <c r="AG86" s="897"/>
      <c r="AH86" s="897"/>
      <c r="AI86" s="897"/>
      <c r="AJ86" s="897"/>
    </row>
    <row r="87" spans="1:36" ht="14.25">
      <c r="A87" s="949" t="s">
        <v>3391</v>
      </c>
      <c r="B87" s="949" t="s">
        <v>3514</v>
      </c>
      <c r="C87" s="874"/>
      <c r="D87" s="874"/>
      <c r="E87" s="874"/>
      <c r="F87" s="874"/>
      <c r="G87" s="874"/>
      <c r="H87" s="874"/>
      <c r="I87" s="874"/>
      <c r="J87" s="874"/>
      <c r="K87" s="874"/>
      <c r="L87" s="874"/>
      <c r="M87" s="874"/>
      <c r="N87" s="874"/>
      <c r="O87" s="874"/>
      <c r="P87" s="874"/>
      <c r="Q87" s="874"/>
      <c r="R87" s="874"/>
      <c r="S87" s="874"/>
      <c r="T87" s="874"/>
      <c r="U87" s="874"/>
      <c r="V87" s="874"/>
      <c r="W87" s="897"/>
      <c r="X87" s="897"/>
      <c r="Y87" s="897"/>
      <c r="Z87" s="897"/>
      <c r="AA87" s="897"/>
      <c r="AB87" s="897"/>
      <c r="AC87" s="897"/>
      <c r="AD87" s="897"/>
      <c r="AE87" s="897"/>
      <c r="AF87" s="897"/>
      <c r="AG87" s="897"/>
      <c r="AH87" s="897"/>
      <c r="AI87" s="897"/>
      <c r="AJ87" s="897"/>
    </row>
    <row r="88" spans="1:36" ht="331.5">
      <c r="A88" s="949" t="s">
        <v>3399</v>
      </c>
      <c r="B88" s="949" t="s">
        <v>3400</v>
      </c>
      <c r="C88" s="873" t="s">
        <v>7750</v>
      </c>
      <c r="D88" s="874"/>
      <c r="E88" s="873" t="s">
        <v>7751</v>
      </c>
      <c r="F88" s="874"/>
      <c r="G88" s="874"/>
      <c r="H88" s="873" t="s">
        <v>4750</v>
      </c>
      <c r="I88" s="874"/>
      <c r="J88" s="874"/>
      <c r="K88" s="873" t="s">
        <v>7479</v>
      </c>
      <c r="L88" s="873" t="s">
        <v>7752</v>
      </c>
      <c r="M88" s="873" t="s">
        <v>7753</v>
      </c>
      <c r="N88" s="872" t="s">
        <v>7754</v>
      </c>
      <c r="O88" s="873" t="s">
        <v>7755</v>
      </c>
      <c r="P88" s="874"/>
      <c r="Q88" s="874"/>
      <c r="R88" s="874"/>
      <c r="S88" s="874"/>
      <c r="T88" s="874"/>
      <c r="U88" s="874"/>
      <c r="V88" s="874"/>
      <c r="W88" s="897"/>
      <c r="X88" s="897"/>
      <c r="Y88" s="897"/>
      <c r="Z88" s="897"/>
      <c r="AA88" s="897"/>
      <c r="AB88" s="897"/>
      <c r="AC88" s="897"/>
      <c r="AD88" s="897"/>
      <c r="AE88" s="897"/>
      <c r="AF88" s="897"/>
      <c r="AG88" s="897"/>
      <c r="AH88" s="897"/>
      <c r="AI88" s="897"/>
      <c r="AJ88" s="897"/>
    </row>
    <row r="89" spans="1:36" ht="14.25">
      <c r="A89" s="949" t="s">
        <v>3361</v>
      </c>
      <c r="B89" s="949" t="s">
        <v>3362</v>
      </c>
      <c r="C89" s="874"/>
      <c r="D89" s="874"/>
      <c r="E89" s="874"/>
      <c r="F89" s="874"/>
      <c r="G89" s="874"/>
      <c r="H89" s="874"/>
      <c r="I89" s="874"/>
      <c r="J89" s="874"/>
      <c r="K89" s="874"/>
      <c r="L89" s="874"/>
      <c r="M89" s="874"/>
      <c r="N89" s="874"/>
      <c r="O89" s="874"/>
      <c r="P89" s="874"/>
      <c r="Q89" s="874"/>
      <c r="R89" s="874"/>
      <c r="S89" s="874"/>
      <c r="T89" s="874"/>
      <c r="U89" s="874"/>
      <c r="V89" s="874"/>
      <c r="W89" s="897"/>
      <c r="X89" s="897"/>
      <c r="Y89" s="897"/>
      <c r="Z89" s="897"/>
      <c r="AA89" s="897"/>
      <c r="AB89" s="897"/>
      <c r="AC89" s="897"/>
      <c r="AD89" s="897"/>
      <c r="AE89" s="897"/>
      <c r="AF89" s="897"/>
      <c r="AG89" s="897"/>
      <c r="AH89" s="897"/>
      <c r="AI89" s="897"/>
      <c r="AJ89" s="897"/>
    </row>
    <row r="90" spans="1:36" ht="89.25">
      <c r="A90" s="949" t="s">
        <v>3431</v>
      </c>
      <c r="B90" s="949" t="s">
        <v>3432</v>
      </c>
      <c r="C90" s="874"/>
      <c r="D90" s="874"/>
      <c r="E90" s="874"/>
      <c r="F90" s="874"/>
      <c r="G90" s="874"/>
      <c r="H90" s="874"/>
      <c r="I90" s="874"/>
      <c r="J90" s="874"/>
      <c r="K90" s="873" t="s">
        <v>7479</v>
      </c>
      <c r="L90" s="873" t="s">
        <v>7756</v>
      </c>
      <c r="M90" s="873" t="s">
        <v>7757</v>
      </c>
      <c r="N90" s="873" t="s">
        <v>7758</v>
      </c>
      <c r="O90" s="874"/>
      <c r="P90" s="874"/>
      <c r="Q90" s="874"/>
      <c r="R90" s="874"/>
      <c r="S90" s="874"/>
      <c r="T90" s="874"/>
      <c r="U90" s="874"/>
      <c r="V90" s="874"/>
      <c r="W90" s="897"/>
      <c r="X90" s="897"/>
      <c r="Y90" s="897"/>
      <c r="Z90" s="897"/>
      <c r="AA90" s="897"/>
      <c r="AB90" s="897"/>
      <c r="AC90" s="897"/>
      <c r="AD90" s="897"/>
      <c r="AE90" s="897"/>
      <c r="AF90" s="897"/>
      <c r="AG90" s="897"/>
      <c r="AH90" s="897"/>
      <c r="AI90" s="897"/>
      <c r="AJ90" s="897"/>
    </row>
    <row r="91" spans="1:36" ht="114.75">
      <c r="A91" s="949" t="s">
        <v>3443</v>
      </c>
      <c r="B91" s="949" t="s">
        <v>3444</v>
      </c>
      <c r="C91" s="873" t="s">
        <v>4608</v>
      </c>
      <c r="D91" s="874"/>
      <c r="E91" s="874"/>
      <c r="F91" s="873" t="s">
        <v>7759</v>
      </c>
      <c r="G91" s="873" t="s">
        <v>4559</v>
      </c>
      <c r="H91" s="873" t="s">
        <v>7760</v>
      </c>
      <c r="I91" s="874"/>
      <c r="J91" s="873" t="s">
        <v>7761</v>
      </c>
      <c r="K91" s="873" t="s">
        <v>7762</v>
      </c>
      <c r="L91" s="873" t="s">
        <v>7763</v>
      </c>
      <c r="M91" s="873" t="s">
        <v>7764</v>
      </c>
      <c r="N91" s="873" t="s">
        <v>7765</v>
      </c>
      <c r="O91" s="874"/>
      <c r="P91" s="874"/>
      <c r="Q91" s="874"/>
      <c r="R91" s="874"/>
      <c r="S91" s="874"/>
      <c r="T91" s="874"/>
      <c r="U91" s="874"/>
      <c r="V91" s="874"/>
      <c r="W91" s="897"/>
      <c r="X91" s="897"/>
      <c r="Y91" s="897"/>
      <c r="Z91" s="897"/>
      <c r="AA91" s="897"/>
      <c r="AB91" s="897"/>
      <c r="AC91" s="897"/>
      <c r="AD91" s="897"/>
      <c r="AE91" s="897"/>
      <c r="AF91" s="897"/>
      <c r="AG91" s="897"/>
      <c r="AH91" s="897"/>
      <c r="AI91" s="897"/>
      <c r="AJ91" s="897"/>
    </row>
    <row r="92" spans="1:36" ht="63.75">
      <c r="A92" s="949" t="s">
        <v>3416</v>
      </c>
      <c r="B92" s="949" t="s">
        <v>3417</v>
      </c>
      <c r="C92" s="874"/>
      <c r="D92" s="874"/>
      <c r="E92" s="874"/>
      <c r="F92" s="874"/>
      <c r="G92" s="874"/>
      <c r="H92" s="874"/>
      <c r="I92" s="874"/>
      <c r="J92" s="874"/>
      <c r="K92" s="873" t="s">
        <v>3551</v>
      </c>
      <c r="L92" s="873" t="s">
        <v>7766</v>
      </c>
      <c r="M92" s="874"/>
      <c r="N92" s="874"/>
      <c r="O92" s="874"/>
      <c r="P92" s="874"/>
      <c r="Q92" s="874"/>
      <c r="R92" s="874"/>
      <c r="S92" s="874"/>
      <c r="T92" s="874"/>
      <c r="U92" s="874"/>
      <c r="V92" s="874"/>
      <c r="W92" s="897"/>
      <c r="X92" s="897"/>
      <c r="Y92" s="897"/>
      <c r="Z92" s="897"/>
      <c r="AA92" s="897"/>
      <c r="AB92" s="897"/>
      <c r="AC92" s="897"/>
      <c r="AD92" s="897"/>
      <c r="AE92" s="897"/>
      <c r="AF92" s="897"/>
      <c r="AG92" s="897"/>
      <c r="AH92" s="897"/>
      <c r="AI92" s="897"/>
      <c r="AJ92" s="897"/>
    </row>
    <row r="93" spans="1:36" ht="14.25">
      <c r="A93" s="949" t="s">
        <v>3435</v>
      </c>
      <c r="B93" s="949" t="s">
        <v>3436</v>
      </c>
      <c r="C93" s="874"/>
      <c r="D93" s="874"/>
      <c r="E93" s="874"/>
      <c r="F93" s="874"/>
      <c r="G93" s="874"/>
      <c r="H93" s="874"/>
      <c r="I93" s="874"/>
      <c r="J93" s="874"/>
      <c r="K93" s="874"/>
      <c r="L93" s="874"/>
      <c r="M93" s="874"/>
      <c r="N93" s="874"/>
      <c r="O93" s="874"/>
      <c r="P93" s="874"/>
      <c r="Q93" s="874"/>
      <c r="R93" s="874"/>
      <c r="S93" s="874"/>
      <c r="T93" s="874"/>
      <c r="U93" s="874"/>
      <c r="V93" s="874"/>
      <c r="W93" s="897"/>
      <c r="X93" s="897"/>
      <c r="Y93" s="897"/>
      <c r="Z93" s="897"/>
      <c r="AA93" s="897"/>
      <c r="AB93" s="897"/>
      <c r="AC93" s="897"/>
      <c r="AD93" s="897"/>
      <c r="AE93" s="897"/>
      <c r="AF93" s="897"/>
      <c r="AG93" s="897"/>
      <c r="AH93" s="897"/>
      <c r="AI93" s="897"/>
      <c r="AJ93" s="897"/>
    </row>
    <row r="94" spans="1:36" ht="38.25">
      <c r="A94" s="949" t="s">
        <v>3525</v>
      </c>
      <c r="B94" s="949" t="s">
        <v>3526</v>
      </c>
      <c r="C94" s="873" t="s">
        <v>7767</v>
      </c>
      <c r="D94" s="873"/>
      <c r="E94" s="873"/>
      <c r="F94" s="873"/>
      <c r="G94" s="873" t="s">
        <v>4541</v>
      </c>
      <c r="H94" s="873" t="s">
        <v>7768</v>
      </c>
      <c r="I94" s="873"/>
      <c r="J94" s="873"/>
      <c r="K94" s="873"/>
      <c r="L94" s="873" t="s">
        <v>7769</v>
      </c>
      <c r="M94" s="873" t="s">
        <v>7770</v>
      </c>
      <c r="N94" s="872" t="s">
        <v>7771</v>
      </c>
      <c r="O94" s="874"/>
      <c r="P94" s="874"/>
      <c r="Q94" s="874"/>
      <c r="R94" s="874"/>
      <c r="S94" s="874"/>
      <c r="T94" s="874"/>
      <c r="U94" s="874"/>
      <c r="V94" s="874"/>
      <c r="W94" s="897"/>
      <c r="X94" s="897"/>
      <c r="Y94" s="897"/>
      <c r="Z94" s="897"/>
      <c r="AA94" s="897"/>
      <c r="AB94" s="897"/>
      <c r="AC94" s="897"/>
      <c r="AD94" s="897"/>
      <c r="AE94" s="897"/>
      <c r="AF94" s="897"/>
      <c r="AG94" s="897"/>
      <c r="AH94" s="897"/>
      <c r="AI94" s="897"/>
      <c r="AJ94" s="897"/>
    </row>
    <row r="95" spans="1:36" ht="38.25">
      <c r="A95" s="949" t="s">
        <v>3418</v>
      </c>
      <c r="B95" s="949" t="s">
        <v>3419</v>
      </c>
      <c r="C95" s="873" t="s">
        <v>7772</v>
      </c>
      <c r="D95" s="873"/>
      <c r="E95" s="873"/>
      <c r="F95" s="874"/>
      <c r="G95" s="873" t="s">
        <v>4434</v>
      </c>
      <c r="H95" s="874"/>
      <c r="I95" s="873" t="s">
        <v>7773</v>
      </c>
      <c r="J95" s="874"/>
      <c r="K95" s="873" t="s">
        <v>7479</v>
      </c>
      <c r="L95" s="873" t="s">
        <v>7774</v>
      </c>
      <c r="M95" s="874"/>
      <c r="N95" s="874"/>
      <c r="O95" s="874"/>
      <c r="P95" s="874"/>
      <c r="Q95" s="874"/>
      <c r="R95" s="874"/>
      <c r="S95" s="874"/>
      <c r="T95" s="874"/>
      <c r="U95" s="874"/>
      <c r="V95" s="874"/>
      <c r="W95" s="897"/>
      <c r="X95" s="897"/>
      <c r="Y95" s="897"/>
      <c r="Z95" s="897"/>
      <c r="AA95" s="897"/>
      <c r="AB95" s="897"/>
      <c r="AC95" s="897"/>
      <c r="AD95" s="897"/>
      <c r="AE95" s="897"/>
      <c r="AF95" s="897"/>
      <c r="AG95" s="897"/>
      <c r="AH95" s="897"/>
      <c r="AI95" s="897"/>
      <c r="AJ95" s="897"/>
    </row>
    <row r="96" spans="1:36" ht="395.25">
      <c r="A96" s="949" t="s">
        <v>3348</v>
      </c>
      <c r="B96" s="949" t="s">
        <v>3349</v>
      </c>
      <c r="C96" s="873" t="s">
        <v>7775</v>
      </c>
      <c r="D96" s="873"/>
      <c r="E96" s="873"/>
      <c r="F96" s="873" t="s">
        <v>4659</v>
      </c>
      <c r="G96" s="873" t="s">
        <v>4443</v>
      </c>
      <c r="H96" s="873" t="s">
        <v>7776</v>
      </c>
      <c r="I96" s="873" t="s">
        <v>7777</v>
      </c>
      <c r="J96" s="873" t="s">
        <v>7778</v>
      </c>
      <c r="K96" s="873" t="s">
        <v>7440</v>
      </c>
      <c r="L96" s="873" t="s">
        <v>7779</v>
      </c>
      <c r="M96" s="873" t="s">
        <v>7780</v>
      </c>
      <c r="N96" s="872" t="s">
        <v>7781</v>
      </c>
      <c r="O96" s="873" t="s">
        <v>7782</v>
      </c>
      <c r="P96" s="873" t="s">
        <v>7783</v>
      </c>
      <c r="Q96" s="874"/>
      <c r="R96" s="874"/>
      <c r="S96" s="874"/>
      <c r="T96" s="874"/>
      <c r="U96" s="874"/>
      <c r="V96" s="874"/>
      <c r="W96" s="897"/>
      <c r="X96" s="897"/>
      <c r="Y96" s="897"/>
      <c r="Z96" s="897"/>
      <c r="AA96" s="897"/>
      <c r="AB96" s="897"/>
      <c r="AC96" s="897"/>
      <c r="AD96" s="897"/>
      <c r="AE96" s="897"/>
      <c r="AF96" s="897"/>
      <c r="AG96" s="897"/>
      <c r="AH96" s="897"/>
      <c r="AI96" s="897"/>
      <c r="AJ96" s="897"/>
    </row>
    <row r="97" spans="1:36" ht="63.75">
      <c r="A97" s="949" t="s">
        <v>3251</v>
      </c>
      <c r="B97" s="949" t="s">
        <v>3321</v>
      </c>
      <c r="C97" s="873" t="s">
        <v>4608</v>
      </c>
      <c r="D97" s="874"/>
      <c r="E97" s="874"/>
      <c r="F97" s="873" t="s">
        <v>4659</v>
      </c>
      <c r="G97" s="874"/>
      <c r="H97" s="873" t="s">
        <v>7784</v>
      </c>
      <c r="I97" s="873" t="s">
        <v>7785</v>
      </c>
      <c r="J97" s="873" t="s">
        <v>3551</v>
      </c>
      <c r="K97" s="873" t="s">
        <v>7479</v>
      </c>
      <c r="L97" s="873" t="s">
        <v>7786</v>
      </c>
      <c r="M97" s="2"/>
      <c r="N97" s="874"/>
      <c r="O97" s="874"/>
      <c r="P97" s="874"/>
      <c r="Q97" s="874"/>
      <c r="R97" s="874"/>
      <c r="S97" s="874"/>
      <c r="T97" s="874"/>
      <c r="U97" s="874"/>
      <c r="V97" s="874"/>
      <c r="W97" s="897"/>
      <c r="X97" s="897"/>
      <c r="Y97" s="897"/>
      <c r="Z97" s="897"/>
      <c r="AA97" s="897"/>
      <c r="AB97" s="897"/>
      <c r="AC97" s="897"/>
      <c r="AD97" s="897"/>
      <c r="AE97" s="897"/>
      <c r="AF97" s="897"/>
      <c r="AG97" s="897"/>
      <c r="AH97" s="897"/>
      <c r="AI97" s="897"/>
      <c r="AJ97" s="897"/>
    </row>
    <row r="98" spans="1:36" ht="25.5">
      <c r="A98" s="949" t="s">
        <v>3426</v>
      </c>
      <c r="B98" s="949" t="s">
        <v>3427</v>
      </c>
      <c r="C98" s="874"/>
      <c r="D98" s="874"/>
      <c r="E98" s="874"/>
      <c r="F98" s="874"/>
      <c r="G98" s="874"/>
      <c r="H98" s="874"/>
      <c r="I98" s="874"/>
      <c r="J98" s="874"/>
      <c r="K98" s="874"/>
      <c r="L98" s="873" t="s">
        <v>7787</v>
      </c>
      <c r="M98" s="874"/>
      <c r="N98" s="874"/>
      <c r="O98" s="874"/>
      <c r="P98" s="874"/>
      <c r="Q98" s="874"/>
      <c r="R98" s="874"/>
      <c r="S98" s="874"/>
      <c r="T98" s="874"/>
      <c r="U98" s="874"/>
      <c r="V98" s="874"/>
      <c r="W98" s="897"/>
      <c r="X98" s="897"/>
      <c r="Y98" s="897"/>
      <c r="Z98" s="897"/>
      <c r="AA98" s="897"/>
      <c r="AB98" s="897"/>
      <c r="AC98" s="897"/>
      <c r="AD98" s="897"/>
      <c r="AE98" s="897"/>
      <c r="AF98" s="897"/>
      <c r="AG98" s="897"/>
      <c r="AH98" s="897"/>
      <c r="AI98" s="897"/>
      <c r="AJ98" s="897"/>
    </row>
    <row r="99" spans="1:36" ht="178.5">
      <c r="A99" s="949" t="s">
        <v>3251</v>
      </c>
      <c r="B99" s="949" t="s">
        <v>3340</v>
      </c>
      <c r="C99" s="873" t="s">
        <v>7788</v>
      </c>
      <c r="D99" s="873"/>
      <c r="E99" s="874"/>
      <c r="F99" s="874"/>
      <c r="G99" s="874"/>
      <c r="H99" s="873" t="s">
        <v>4750</v>
      </c>
      <c r="I99" s="873" t="s">
        <v>7789</v>
      </c>
      <c r="J99" s="874"/>
      <c r="K99" s="873" t="s">
        <v>7479</v>
      </c>
      <c r="L99" s="873" t="s">
        <v>7790</v>
      </c>
      <c r="M99" s="873" t="s">
        <v>7791</v>
      </c>
      <c r="N99" s="874"/>
      <c r="O99" s="874"/>
      <c r="P99" s="874"/>
      <c r="Q99" s="874"/>
      <c r="R99" s="874"/>
      <c r="S99" s="874"/>
      <c r="T99" s="874"/>
      <c r="U99" s="874"/>
      <c r="V99" s="874"/>
      <c r="W99" s="897"/>
      <c r="X99" s="897"/>
      <c r="Y99" s="897"/>
      <c r="Z99" s="897"/>
      <c r="AA99" s="897"/>
      <c r="AB99" s="897"/>
      <c r="AC99" s="897"/>
      <c r="AD99" s="897"/>
      <c r="AE99" s="897"/>
      <c r="AF99" s="897"/>
      <c r="AG99" s="897"/>
      <c r="AH99" s="897"/>
      <c r="AI99" s="897"/>
      <c r="AJ99" s="897"/>
    </row>
    <row r="100" spans="1:36" ht="89.25">
      <c r="A100" s="949" t="s">
        <v>3317</v>
      </c>
      <c r="B100" s="949" t="s">
        <v>5022</v>
      </c>
      <c r="C100" s="873" t="s">
        <v>4608</v>
      </c>
      <c r="D100" s="873"/>
      <c r="E100" s="873" t="s">
        <v>3551</v>
      </c>
      <c r="F100" s="874"/>
      <c r="G100" s="873" t="s">
        <v>4541</v>
      </c>
      <c r="H100" s="873"/>
      <c r="I100" s="873" t="s">
        <v>7792</v>
      </c>
      <c r="J100" s="873" t="s">
        <v>7793</v>
      </c>
      <c r="K100" s="873" t="s">
        <v>7448</v>
      </c>
      <c r="L100" s="873" t="s">
        <v>7794</v>
      </c>
      <c r="M100" s="874"/>
      <c r="N100" s="874"/>
      <c r="O100" s="874"/>
      <c r="P100" s="874"/>
      <c r="Q100" s="874"/>
      <c r="R100" s="874"/>
      <c r="S100" s="874"/>
      <c r="T100" s="874"/>
      <c r="U100" s="874"/>
      <c r="V100" s="874"/>
      <c r="W100" s="897"/>
      <c r="X100" s="897"/>
      <c r="Y100" s="897"/>
      <c r="Z100" s="897"/>
      <c r="AA100" s="897"/>
      <c r="AB100" s="897"/>
      <c r="AC100" s="897"/>
      <c r="AD100" s="897"/>
      <c r="AE100" s="897"/>
      <c r="AF100" s="897"/>
      <c r="AG100" s="897"/>
      <c r="AH100" s="897"/>
      <c r="AI100" s="897"/>
      <c r="AJ100" s="897"/>
    </row>
    <row r="101" spans="1:36" ht="63.75">
      <c r="A101" s="949" t="s">
        <v>3251</v>
      </c>
      <c r="B101" s="949" t="s">
        <v>3441</v>
      </c>
      <c r="C101" s="873" t="s">
        <v>7795</v>
      </c>
      <c r="D101" s="873"/>
      <c r="E101" s="873"/>
      <c r="F101" s="873" t="s">
        <v>3551</v>
      </c>
      <c r="G101" s="873" t="s">
        <v>4443</v>
      </c>
      <c r="H101" s="874"/>
      <c r="I101" s="874"/>
      <c r="J101" s="874"/>
      <c r="K101" s="873" t="s">
        <v>7448</v>
      </c>
      <c r="L101" s="874"/>
      <c r="M101" s="874"/>
      <c r="N101" s="874"/>
      <c r="O101" s="874"/>
      <c r="P101" s="874"/>
      <c r="Q101" s="874"/>
      <c r="R101" s="874"/>
      <c r="S101" s="874"/>
      <c r="T101" s="874"/>
      <c r="U101" s="874"/>
      <c r="V101" s="874"/>
      <c r="W101" s="897"/>
      <c r="X101" s="897"/>
      <c r="Y101" s="897"/>
      <c r="Z101" s="897"/>
      <c r="AA101" s="897"/>
      <c r="AB101" s="897"/>
      <c r="AC101" s="897"/>
      <c r="AD101" s="897"/>
      <c r="AE101" s="897"/>
      <c r="AF101" s="897"/>
      <c r="AG101" s="897"/>
      <c r="AH101" s="897"/>
      <c r="AI101" s="897"/>
      <c r="AJ101" s="897"/>
    </row>
    <row r="102" spans="1:36" ht="51">
      <c r="A102" s="949" t="s">
        <v>3251</v>
      </c>
      <c r="B102" s="949" t="s">
        <v>3252</v>
      </c>
      <c r="C102" s="873" t="s">
        <v>7796</v>
      </c>
      <c r="D102" s="873"/>
      <c r="E102" s="874"/>
      <c r="F102" s="873" t="s">
        <v>7797</v>
      </c>
      <c r="G102" s="874"/>
      <c r="H102" s="874"/>
      <c r="I102" s="874"/>
      <c r="J102" s="874"/>
      <c r="K102" s="873" t="s">
        <v>7479</v>
      </c>
      <c r="L102" s="874"/>
      <c r="M102" s="874"/>
      <c r="N102" s="874"/>
      <c r="O102" s="874"/>
      <c r="P102" s="874"/>
      <c r="Q102" s="874"/>
      <c r="R102" s="874"/>
      <c r="S102" s="874"/>
      <c r="T102" s="874"/>
      <c r="U102" s="874"/>
      <c r="V102" s="874"/>
      <c r="W102" s="897"/>
      <c r="X102" s="897"/>
      <c r="Y102" s="897"/>
      <c r="Z102" s="897"/>
      <c r="AA102" s="897"/>
      <c r="AB102" s="897"/>
      <c r="AC102" s="897"/>
      <c r="AD102" s="897"/>
      <c r="AE102" s="897"/>
      <c r="AF102" s="897"/>
      <c r="AG102" s="897"/>
      <c r="AH102" s="897"/>
      <c r="AI102" s="897"/>
      <c r="AJ102" s="897"/>
    </row>
    <row r="103" spans="1:36" ht="63.75">
      <c r="A103" s="949" t="s">
        <v>3393</v>
      </c>
      <c r="B103" s="949" t="s">
        <v>3394</v>
      </c>
      <c r="C103" s="874"/>
      <c r="D103" s="874"/>
      <c r="E103" s="874"/>
      <c r="F103" s="874"/>
      <c r="G103" s="874"/>
      <c r="H103" s="874"/>
      <c r="I103" s="874"/>
      <c r="J103" s="874"/>
      <c r="K103" s="873" t="s">
        <v>7479</v>
      </c>
      <c r="L103" s="873" t="s">
        <v>7798</v>
      </c>
      <c r="M103" s="874"/>
      <c r="N103" s="874"/>
      <c r="O103" s="874"/>
      <c r="P103" s="874"/>
      <c r="Q103" s="874"/>
      <c r="R103" s="874"/>
      <c r="S103" s="874"/>
      <c r="T103" s="874"/>
      <c r="U103" s="874"/>
      <c r="V103" s="874"/>
      <c r="W103" s="897"/>
      <c r="X103" s="897"/>
      <c r="Y103" s="897"/>
      <c r="Z103" s="897"/>
      <c r="AA103" s="897"/>
      <c r="AB103" s="897"/>
      <c r="AC103" s="897"/>
      <c r="AD103" s="897"/>
      <c r="AE103" s="897"/>
      <c r="AF103" s="897"/>
      <c r="AG103" s="897"/>
      <c r="AH103" s="897"/>
      <c r="AI103" s="897"/>
      <c r="AJ103" s="897"/>
    </row>
    <row r="104" spans="1:36" ht="28.5">
      <c r="A104" s="949" t="s">
        <v>3251</v>
      </c>
      <c r="B104" s="949" t="s">
        <v>3328</v>
      </c>
      <c r="C104" s="873" t="s">
        <v>3606</v>
      </c>
      <c r="D104" s="873"/>
      <c r="E104" s="873"/>
      <c r="F104" s="874"/>
      <c r="G104" s="874"/>
      <c r="H104" s="873"/>
      <c r="I104" s="874"/>
      <c r="J104" s="873" t="s">
        <v>7799</v>
      </c>
      <c r="K104" s="873" t="s">
        <v>7479</v>
      </c>
      <c r="L104" s="874"/>
      <c r="M104" s="874"/>
      <c r="N104" s="874"/>
      <c r="O104" s="874"/>
      <c r="P104" s="874"/>
      <c r="Q104" s="874"/>
      <c r="R104" s="874"/>
      <c r="S104" s="874"/>
      <c r="T104" s="874"/>
      <c r="U104" s="874"/>
      <c r="V104" s="874"/>
      <c r="W104" s="897"/>
      <c r="X104" s="897"/>
      <c r="Y104" s="897"/>
      <c r="Z104" s="897"/>
      <c r="AA104" s="897"/>
      <c r="AB104" s="897"/>
      <c r="AC104" s="897"/>
      <c r="AD104" s="897"/>
      <c r="AE104" s="897"/>
      <c r="AF104" s="897"/>
      <c r="AG104" s="897"/>
      <c r="AH104" s="897"/>
      <c r="AI104" s="897"/>
      <c r="AJ104" s="897"/>
    </row>
    <row r="105" spans="1:36" ht="76.5">
      <c r="A105" s="949" t="s">
        <v>3377</v>
      </c>
      <c r="B105" s="949" t="s">
        <v>3378</v>
      </c>
      <c r="C105" s="873" t="s">
        <v>7800</v>
      </c>
      <c r="D105" s="873"/>
      <c r="E105" s="873" t="s">
        <v>3551</v>
      </c>
      <c r="F105" s="874"/>
      <c r="G105" s="873" t="s">
        <v>4443</v>
      </c>
      <c r="H105" s="873" t="s">
        <v>7801</v>
      </c>
      <c r="I105" s="874"/>
      <c r="J105" s="873" t="s">
        <v>3551</v>
      </c>
      <c r="K105" s="873" t="s">
        <v>7802</v>
      </c>
      <c r="L105" s="873" t="s">
        <v>7803</v>
      </c>
      <c r="M105" s="873" t="s">
        <v>7804</v>
      </c>
      <c r="N105" s="874"/>
      <c r="O105" s="874"/>
      <c r="P105" s="874"/>
      <c r="Q105" s="874"/>
      <c r="R105" s="874"/>
      <c r="S105" s="874"/>
      <c r="T105" s="874"/>
      <c r="U105" s="874"/>
      <c r="V105" s="874"/>
      <c r="W105" s="897"/>
      <c r="X105" s="897"/>
      <c r="Y105" s="897"/>
      <c r="Z105" s="897"/>
      <c r="AA105" s="897"/>
      <c r="AB105" s="897"/>
      <c r="AC105" s="897"/>
      <c r="AD105" s="897"/>
      <c r="AE105" s="897"/>
      <c r="AF105" s="897"/>
      <c r="AG105" s="897"/>
      <c r="AH105" s="897"/>
      <c r="AI105" s="897"/>
      <c r="AJ105" s="897"/>
    </row>
    <row r="106" spans="1:36" ht="102">
      <c r="A106" s="949" t="s">
        <v>3512</v>
      </c>
      <c r="B106" s="949" t="s">
        <v>3513</v>
      </c>
      <c r="C106" s="873" t="s">
        <v>7805</v>
      </c>
      <c r="D106" s="873"/>
      <c r="E106" s="873" t="s">
        <v>4624</v>
      </c>
      <c r="F106" s="874"/>
      <c r="G106" s="873" t="s">
        <v>4443</v>
      </c>
      <c r="H106" s="873" t="s">
        <v>7806</v>
      </c>
      <c r="I106" s="874"/>
      <c r="J106" s="873" t="s">
        <v>7807</v>
      </c>
      <c r="K106" s="873" t="s">
        <v>7596</v>
      </c>
      <c r="L106" s="873" t="s">
        <v>7808</v>
      </c>
      <c r="M106" s="873" t="s">
        <v>7809</v>
      </c>
      <c r="N106" s="874"/>
      <c r="O106" s="874"/>
      <c r="P106" s="874"/>
      <c r="Q106" s="874"/>
      <c r="R106" s="874"/>
      <c r="S106" s="874"/>
      <c r="T106" s="874"/>
      <c r="U106" s="874"/>
      <c r="V106" s="874"/>
      <c r="W106" s="897"/>
      <c r="X106" s="897"/>
      <c r="Y106" s="897"/>
      <c r="Z106" s="897"/>
      <c r="AA106" s="897"/>
      <c r="AB106" s="897"/>
      <c r="AC106" s="897"/>
      <c r="AD106" s="897"/>
      <c r="AE106" s="897"/>
      <c r="AF106" s="897"/>
      <c r="AG106" s="897"/>
      <c r="AH106" s="897"/>
      <c r="AI106" s="897"/>
      <c r="AJ106" s="897"/>
    </row>
    <row r="107" spans="1:36" ht="63.75">
      <c r="A107" s="949" t="s">
        <v>3356</v>
      </c>
      <c r="B107" s="949" t="s">
        <v>3357</v>
      </c>
      <c r="C107" s="873" t="s">
        <v>7810</v>
      </c>
      <c r="D107" s="873"/>
      <c r="E107" s="874"/>
      <c r="F107" s="874"/>
      <c r="G107" s="874"/>
      <c r="H107" s="874"/>
      <c r="I107" s="874"/>
      <c r="J107" s="874"/>
      <c r="K107" s="873" t="s">
        <v>7479</v>
      </c>
      <c r="L107" s="873" t="s">
        <v>7811</v>
      </c>
      <c r="M107" s="873" t="s">
        <v>7812</v>
      </c>
      <c r="N107" s="874"/>
      <c r="O107" s="874"/>
      <c r="P107" s="874"/>
      <c r="Q107" s="874"/>
      <c r="R107" s="874"/>
      <c r="S107" s="874"/>
      <c r="T107" s="874"/>
      <c r="U107" s="874"/>
      <c r="V107" s="874"/>
      <c r="W107" s="897"/>
      <c r="X107" s="897"/>
      <c r="Y107" s="897"/>
      <c r="Z107" s="897"/>
      <c r="AA107" s="897"/>
      <c r="AB107" s="897"/>
      <c r="AC107" s="897"/>
      <c r="AD107" s="897"/>
      <c r="AE107" s="897"/>
      <c r="AF107" s="897"/>
      <c r="AG107" s="897"/>
      <c r="AH107" s="897"/>
      <c r="AI107" s="897"/>
      <c r="AJ107" s="897"/>
    </row>
    <row r="108" spans="1:36" ht="28.5">
      <c r="A108" s="949" t="s">
        <v>3251</v>
      </c>
      <c r="B108" s="949" t="s">
        <v>3264</v>
      </c>
      <c r="C108" s="874"/>
      <c r="D108" s="874"/>
      <c r="E108" s="874"/>
      <c r="F108" s="874"/>
      <c r="G108" s="874"/>
      <c r="H108" s="874"/>
      <c r="I108" s="874"/>
      <c r="J108" s="874"/>
      <c r="K108" s="873" t="s">
        <v>7479</v>
      </c>
      <c r="L108" s="874"/>
      <c r="M108" s="874"/>
      <c r="N108" s="874"/>
      <c r="O108" s="874"/>
      <c r="P108" s="874"/>
      <c r="Q108" s="874"/>
      <c r="R108" s="874"/>
      <c r="S108" s="874"/>
      <c r="T108" s="874"/>
      <c r="U108" s="874"/>
      <c r="V108" s="874"/>
      <c r="W108" s="897"/>
      <c r="X108" s="897"/>
      <c r="Y108" s="897"/>
      <c r="Z108" s="897"/>
      <c r="AA108" s="897"/>
      <c r="AB108" s="897"/>
      <c r="AC108" s="897"/>
      <c r="AD108" s="897"/>
      <c r="AE108" s="897"/>
      <c r="AF108" s="897"/>
      <c r="AG108" s="897"/>
      <c r="AH108" s="897"/>
      <c r="AI108" s="897"/>
      <c r="AJ108" s="897"/>
    </row>
    <row r="109" spans="1:36" ht="127.5">
      <c r="A109" s="949" t="s">
        <v>3493</v>
      </c>
      <c r="B109" s="949" t="s">
        <v>3494</v>
      </c>
      <c r="C109" s="873" t="s">
        <v>7813</v>
      </c>
      <c r="D109" s="873"/>
      <c r="E109" s="873" t="s">
        <v>3551</v>
      </c>
      <c r="F109" s="873" t="s">
        <v>176</v>
      </c>
      <c r="G109" s="873" t="s">
        <v>4443</v>
      </c>
      <c r="H109" s="873" t="s">
        <v>7814</v>
      </c>
      <c r="I109" s="873" t="s">
        <v>7815</v>
      </c>
      <c r="J109" s="873" t="s">
        <v>176</v>
      </c>
      <c r="K109" s="873" t="s">
        <v>7596</v>
      </c>
      <c r="L109" s="873" t="s">
        <v>7816</v>
      </c>
      <c r="M109" s="873" t="s">
        <v>7817</v>
      </c>
      <c r="N109" s="874"/>
      <c r="O109" s="874"/>
      <c r="P109" s="874"/>
      <c r="Q109" s="874"/>
      <c r="R109" s="874"/>
      <c r="S109" s="874"/>
      <c r="T109" s="874"/>
      <c r="U109" s="874"/>
      <c r="V109" s="874"/>
      <c r="W109" s="897"/>
      <c r="X109" s="897"/>
      <c r="Y109" s="897"/>
      <c r="Z109" s="897"/>
      <c r="AA109" s="897"/>
      <c r="AB109" s="897"/>
      <c r="AC109" s="897"/>
      <c r="AD109" s="897"/>
      <c r="AE109" s="897"/>
      <c r="AF109" s="897"/>
      <c r="AG109" s="897"/>
      <c r="AH109" s="897"/>
      <c r="AI109" s="897"/>
      <c r="AJ109" s="897"/>
    </row>
    <row r="110" spans="1:36" ht="191.25">
      <c r="A110" s="949" t="s">
        <v>3253</v>
      </c>
      <c r="B110" s="949" t="s">
        <v>3270</v>
      </c>
      <c r="C110" s="873" t="s">
        <v>4608</v>
      </c>
      <c r="D110" s="873" t="s">
        <v>3551</v>
      </c>
      <c r="E110" s="873" t="s">
        <v>3551</v>
      </c>
      <c r="F110" s="873" t="s">
        <v>4603</v>
      </c>
      <c r="G110" s="873" t="s">
        <v>4443</v>
      </c>
      <c r="H110" s="873" t="s">
        <v>7818</v>
      </c>
      <c r="I110" s="873" t="s">
        <v>7819</v>
      </c>
      <c r="J110" s="874"/>
      <c r="K110" s="873" t="s">
        <v>7440</v>
      </c>
      <c r="L110" s="829" t="s">
        <v>7820</v>
      </c>
      <c r="M110" s="873" t="s">
        <v>7821</v>
      </c>
      <c r="N110" s="873" t="s">
        <v>7822</v>
      </c>
      <c r="O110" s="874"/>
      <c r="P110" s="874"/>
      <c r="Q110" s="874"/>
      <c r="R110" s="874"/>
      <c r="S110" s="874"/>
      <c r="T110" s="874"/>
      <c r="U110" s="874"/>
      <c r="V110" s="874"/>
      <c r="W110" s="897"/>
      <c r="X110" s="897"/>
      <c r="Y110" s="897"/>
      <c r="Z110" s="897"/>
      <c r="AA110" s="897"/>
      <c r="AB110" s="897"/>
      <c r="AC110" s="897"/>
      <c r="AD110" s="897"/>
      <c r="AE110" s="897"/>
      <c r="AF110" s="897"/>
      <c r="AG110" s="897"/>
      <c r="AH110" s="897"/>
      <c r="AI110" s="897"/>
      <c r="AJ110" s="897"/>
    </row>
    <row r="111" spans="1:36" ht="51">
      <c r="A111" s="949" t="s">
        <v>3414</v>
      </c>
      <c r="B111" s="949" t="s">
        <v>3415</v>
      </c>
      <c r="C111" s="873" t="s">
        <v>7823</v>
      </c>
      <c r="D111" s="873"/>
      <c r="E111" s="873"/>
      <c r="F111" s="873"/>
      <c r="G111" s="873" t="s">
        <v>4434</v>
      </c>
      <c r="H111" s="874"/>
      <c r="I111" s="874"/>
      <c r="J111" s="874"/>
      <c r="K111" s="873" t="s">
        <v>7479</v>
      </c>
      <c r="L111" s="874"/>
      <c r="M111" s="874"/>
      <c r="N111" s="874"/>
      <c r="O111" s="874"/>
      <c r="P111" s="874"/>
      <c r="Q111" s="874"/>
      <c r="R111" s="874"/>
      <c r="S111" s="874"/>
      <c r="T111" s="874"/>
      <c r="U111" s="874"/>
      <c r="V111" s="874"/>
      <c r="W111" s="897"/>
      <c r="X111" s="897"/>
      <c r="Y111" s="897"/>
      <c r="Z111" s="897"/>
      <c r="AA111" s="897"/>
      <c r="AB111" s="897"/>
      <c r="AC111" s="897"/>
      <c r="AD111" s="897"/>
      <c r="AE111" s="897"/>
      <c r="AF111" s="897"/>
      <c r="AG111" s="897"/>
      <c r="AH111" s="897"/>
      <c r="AI111" s="897"/>
      <c r="AJ111" s="897"/>
    </row>
    <row r="112" spans="1:36" ht="255">
      <c r="A112" s="949" t="s">
        <v>3297</v>
      </c>
      <c r="B112" s="949" t="s">
        <v>3298</v>
      </c>
      <c r="C112" s="873" t="s">
        <v>7824</v>
      </c>
      <c r="D112" s="873"/>
      <c r="E112" s="873"/>
      <c r="F112" s="873" t="s">
        <v>4603</v>
      </c>
      <c r="G112" s="874"/>
      <c r="H112" s="874"/>
      <c r="I112" s="874"/>
      <c r="J112" s="874"/>
      <c r="K112" s="873" t="s">
        <v>7600</v>
      </c>
      <c r="L112" s="873" t="s">
        <v>7825</v>
      </c>
      <c r="M112" s="874"/>
      <c r="N112" s="874"/>
      <c r="O112" s="874"/>
      <c r="P112" s="874"/>
      <c r="Q112" s="874"/>
      <c r="R112" s="874"/>
      <c r="S112" s="874"/>
      <c r="T112" s="874"/>
      <c r="U112" s="874"/>
      <c r="V112" s="874"/>
      <c r="W112" s="897"/>
      <c r="X112" s="897"/>
      <c r="Y112" s="897"/>
      <c r="Z112" s="897"/>
      <c r="AA112" s="897"/>
      <c r="AB112" s="897"/>
      <c r="AC112" s="897"/>
      <c r="AD112" s="897"/>
      <c r="AE112" s="897"/>
      <c r="AF112" s="897"/>
      <c r="AG112" s="897"/>
      <c r="AH112" s="897"/>
      <c r="AI112" s="897"/>
      <c r="AJ112" s="897"/>
    </row>
    <row r="113" spans="1:36" ht="76.5">
      <c r="A113" s="949" t="s">
        <v>3387</v>
      </c>
      <c r="B113" s="949" t="s">
        <v>3388</v>
      </c>
      <c r="C113" s="873" t="s">
        <v>7477</v>
      </c>
      <c r="D113" s="873"/>
      <c r="E113" s="873"/>
      <c r="F113" s="873" t="s">
        <v>4603</v>
      </c>
      <c r="G113" s="873" t="s">
        <v>4443</v>
      </c>
      <c r="H113" s="873" t="s">
        <v>7826</v>
      </c>
      <c r="I113" s="873"/>
      <c r="J113" s="873"/>
      <c r="K113" s="873" t="s">
        <v>7479</v>
      </c>
      <c r="L113" s="873" t="s">
        <v>7827</v>
      </c>
      <c r="M113" s="873" t="s">
        <v>7828</v>
      </c>
      <c r="N113" s="874"/>
      <c r="O113" s="874"/>
      <c r="P113" s="874"/>
      <c r="Q113" s="874"/>
      <c r="R113" s="874"/>
      <c r="S113" s="874"/>
      <c r="T113" s="874"/>
      <c r="U113" s="874"/>
      <c r="V113" s="874"/>
      <c r="W113" s="897"/>
      <c r="X113" s="897"/>
      <c r="Y113" s="897"/>
      <c r="Z113" s="897"/>
      <c r="AA113" s="897"/>
      <c r="AB113" s="897"/>
      <c r="AC113" s="897"/>
      <c r="AD113" s="897"/>
      <c r="AE113" s="897"/>
      <c r="AF113" s="897"/>
      <c r="AG113" s="897"/>
      <c r="AH113" s="897"/>
      <c r="AI113" s="897"/>
      <c r="AJ113" s="897"/>
    </row>
    <row r="114" spans="1:36" ht="204">
      <c r="A114" s="949" t="s">
        <v>3283</v>
      </c>
      <c r="B114" s="949" t="s">
        <v>3284</v>
      </c>
      <c r="C114" s="873" t="s">
        <v>4608</v>
      </c>
      <c r="D114" s="873"/>
      <c r="E114" s="873" t="s">
        <v>7829</v>
      </c>
      <c r="F114" s="873" t="s">
        <v>4603</v>
      </c>
      <c r="G114" s="873" t="s">
        <v>4434</v>
      </c>
      <c r="H114" s="873" t="s">
        <v>7830</v>
      </c>
      <c r="I114" s="873" t="s">
        <v>7831</v>
      </c>
      <c r="J114" s="873" t="s">
        <v>7832</v>
      </c>
      <c r="K114" s="873" t="s">
        <v>7440</v>
      </c>
      <c r="L114" s="873" t="s">
        <v>7833</v>
      </c>
      <c r="M114" s="873" t="s">
        <v>7834</v>
      </c>
      <c r="N114" s="872" t="s">
        <v>7835</v>
      </c>
      <c r="O114" s="874"/>
      <c r="P114" s="874"/>
      <c r="Q114" s="874"/>
      <c r="R114" s="874"/>
      <c r="S114" s="874"/>
      <c r="T114" s="874"/>
      <c r="U114" s="874"/>
      <c r="V114" s="874"/>
      <c r="W114" s="897"/>
      <c r="X114" s="897"/>
      <c r="Y114" s="897"/>
      <c r="Z114" s="897"/>
      <c r="AA114" s="897"/>
      <c r="AB114" s="897"/>
      <c r="AC114" s="897"/>
      <c r="AD114" s="897"/>
      <c r="AE114" s="897"/>
      <c r="AF114" s="897"/>
      <c r="AG114" s="897"/>
      <c r="AH114" s="897"/>
      <c r="AI114" s="897"/>
      <c r="AJ114" s="897"/>
    </row>
    <row r="115" spans="1:36" ht="267.75">
      <c r="A115" s="949" t="s">
        <v>3253</v>
      </c>
      <c r="B115" s="949" t="s">
        <v>3254</v>
      </c>
      <c r="C115" s="873" t="s">
        <v>4608</v>
      </c>
      <c r="D115" s="873"/>
      <c r="E115" s="873" t="s">
        <v>7836</v>
      </c>
      <c r="F115" s="873" t="s">
        <v>4603</v>
      </c>
      <c r="G115" s="873" t="s">
        <v>7837</v>
      </c>
      <c r="H115" s="873" t="s">
        <v>4542</v>
      </c>
      <c r="I115" s="873" t="s">
        <v>7838</v>
      </c>
      <c r="J115" s="873" t="s">
        <v>7839</v>
      </c>
      <c r="K115" s="873" t="s">
        <v>7840</v>
      </c>
      <c r="L115" s="873" t="s">
        <v>7841</v>
      </c>
      <c r="M115" s="956" t="s">
        <v>7842</v>
      </c>
      <c r="N115" s="873" t="s">
        <v>7843</v>
      </c>
      <c r="O115" s="873" t="s">
        <v>7844</v>
      </c>
      <c r="P115" s="874"/>
      <c r="Q115" s="874"/>
      <c r="R115" s="874"/>
      <c r="S115" s="874"/>
      <c r="T115" s="874"/>
      <c r="U115" s="874"/>
      <c r="V115" s="874"/>
      <c r="W115" s="897"/>
      <c r="X115" s="897"/>
      <c r="Y115" s="897"/>
      <c r="Z115" s="897"/>
      <c r="AA115" s="897"/>
      <c r="AB115" s="897"/>
      <c r="AC115" s="897"/>
      <c r="AD115" s="897"/>
      <c r="AE115" s="897"/>
      <c r="AF115" s="897"/>
      <c r="AG115" s="897"/>
      <c r="AH115" s="897"/>
      <c r="AI115" s="897"/>
      <c r="AJ115" s="897"/>
    </row>
    <row r="116" spans="1:36" ht="127.5">
      <c r="A116" s="949" t="s">
        <v>3387</v>
      </c>
      <c r="B116" s="949" t="s">
        <v>3524</v>
      </c>
      <c r="C116" s="873" t="s">
        <v>7504</v>
      </c>
      <c r="D116" s="873"/>
      <c r="E116" s="873"/>
      <c r="F116" s="873" t="s">
        <v>3551</v>
      </c>
      <c r="G116" s="873" t="s">
        <v>4443</v>
      </c>
      <c r="H116" s="874"/>
      <c r="I116" s="873" t="s">
        <v>4710</v>
      </c>
      <c r="J116" s="874"/>
      <c r="K116" s="873" t="s">
        <v>7845</v>
      </c>
      <c r="L116" s="873" t="s">
        <v>7846</v>
      </c>
      <c r="M116" s="873" t="s">
        <v>7847</v>
      </c>
      <c r="N116" s="874"/>
      <c r="O116" s="874"/>
      <c r="P116" s="874"/>
      <c r="Q116" s="874"/>
      <c r="R116" s="874"/>
      <c r="S116" s="874"/>
      <c r="T116" s="874"/>
      <c r="U116" s="874"/>
      <c r="V116" s="874"/>
      <c r="W116" s="897"/>
      <c r="X116" s="897"/>
      <c r="Y116" s="897"/>
      <c r="Z116" s="897"/>
      <c r="AA116" s="897"/>
      <c r="AB116" s="897"/>
      <c r="AC116" s="897"/>
      <c r="AD116" s="897"/>
      <c r="AE116" s="897"/>
      <c r="AF116" s="897"/>
      <c r="AG116" s="897"/>
      <c r="AH116" s="897"/>
      <c r="AI116" s="897"/>
      <c r="AJ116" s="897"/>
    </row>
    <row r="117" spans="1:36" ht="357">
      <c r="A117" s="949" t="s">
        <v>3414</v>
      </c>
      <c r="B117" s="949" t="s">
        <v>3478</v>
      </c>
      <c r="C117" s="873" t="s">
        <v>7848</v>
      </c>
      <c r="D117" s="873"/>
      <c r="E117" s="873" t="s">
        <v>3699</v>
      </c>
      <c r="F117" s="874"/>
      <c r="G117" s="874"/>
      <c r="H117" s="873" t="s">
        <v>7849</v>
      </c>
      <c r="I117" s="873" t="s">
        <v>7850</v>
      </c>
      <c r="J117" s="874"/>
      <c r="K117" s="873" t="s">
        <v>7851</v>
      </c>
      <c r="L117" s="873" t="s">
        <v>7852</v>
      </c>
      <c r="M117" s="873" t="s">
        <v>7853</v>
      </c>
      <c r="N117" s="874"/>
      <c r="O117" s="874"/>
      <c r="P117" s="874"/>
      <c r="Q117" s="874"/>
      <c r="R117" s="874"/>
      <c r="S117" s="874"/>
      <c r="T117" s="874"/>
      <c r="U117" s="874"/>
      <c r="V117" s="874"/>
      <c r="W117" s="897"/>
      <c r="X117" s="897"/>
      <c r="Y117" s="897"/>
      <c r="Z117" s="897"/>
      <c r="AA117" s="897"/>
      <c r="AB117" s="897"/>
      <c r="AC117" s="897"/>
      <c r="AD117" s="897"/>
      <c r="AE117" s="897"/>
      <c r="AF117" s="897"/>
      <c r="AG117" s="897"/>
      <c r="AH117" s="897"/>
      <c r="AI117" s="897"/>
      <c r="AJ117" s="897"/>
    </row>
    <row r="118" spans="1:36" ht="14.25">
      <c r="A118" s="949" t="s">
        <v>3409</v>
      </c>
      <c r="B118" s="949" t="s">
        <v>3410</v>
      </c>
      <c r="C118" s="874"/>
      <c r="D118" s="874"/>
      <c r="E118" s="874"/>
      <c r="F118" s="874"/>
      <c r="G118" s="874"/>
      <c r="H118" s="874"/>
      <c r="I118" s="874"/>
      <c r="J118" s="874"/>
      <c r="K118" s="873" t="s">
        <v>7440</v>
      </c>
      <c r="L118" s="874"/>
      <c r="M118" s="874"/>
      <c r="N118" s="874"/>
      <c r="O118" s="874"/>
      <c r="P118" s="874"/>
      <c r="Q118" s="874"/>
      <c r="R118" s="874"/>
      <c r="S118" s="874"/>
      <c r="T118" s="874"/>
      <c r="U118" s="874"/>
      <c r="V118" s="874"/>
      <c r="W118" s="897"/>
      <c r="X118" s="897"/>
      <c r="Y118" s="897"/>
      <c r="Z118" s="897"/>
      <c r="AA118" s="897"/>
      <c r="AB118" s="897"/>
      <c r="AC118" s="897"/>
      <c r="AD118" s="897"/>
      <c r="AE118" s="897"/>
      <c r="AF118" s="897"/>
      <c r="AG118" s="897"/>
      <c r="AH118" s="897"/>
      <c r="AI118" s="897"/>
      <c r="AJ118" s="897"/>
    </row>
    <row r="119" spans="1:36" ht="178.5">
      <c r="A119" s="949" t="s">
        <v>3322</v>
      </c>
      <c r="B119" s="949" t="s">
        <v>6491</v>
      </c>
      <c r="C119" s="873" t="s">
        <v>3699</v>
      </c>
      <c r="D119" s="873"/>
      <c r="E119" s="873" t="s">
        <v>7854</v>
      </c>
      <c r="F119" s="873" t="s">
        <v>3551</v>
      </c>
      <c r="G119" s="873" t="s">
        <v>4443</v>
      </c>
      <c r="H119" s="873" t="s">
        <v>7855</v>
      </c>
      <c r="I119" s="873" t="s">
        <v>7856</v>
      </c>
      <c r="J119" s="873" t="s">
        <v>7857</v>
      </c>
      <c r="K119" s="873" t="s">
        <v>7569</v>
      </c>
      <c r="L119" s="873" t="s">
        <v>7858</v>
      </c>
      <c r="M119" s="873" t="s">
        <v>7859</v>
      </c>
      <c r="N119" s="872" t="s">
        <v>7860</v>
      </c>
      <c r="O119" s="874"/>
      <c r="P119" s="874"/>
      <c r="Q119" s="874"/>
      <c r="R119" s="874"/>
      <c r="S119" s="874"/>
      <c r="T119" s="874"/>
      <c r="U119" s="874"/>
      <c r="V119" s="874"/>
      <c r="W119" s="897"/>
      <c r="X119" s="897"/>
      <c r="Y119" s="897"/>
      <c r="Z119" s="897"/>
      <c r="AA119" s="897"/>
      <c r="AB119" s="897"/>
      <c r="AC119" s="897"/>
      <c r="AD119" s="897"/>
      <c r="AE119" s="897"/>
      <c r="AF119" s="897"/>
      <c r="AG119" s="897"/>
      <c r="AH119" s="897"/>
      <c r="AI119" s="897"/>
      <c r="AJ119" s="897"/>
    </row>
    <row r="120" spans="1:36" ht="102">
      <c r="A120" s="949" t="s">
        <v>3319</v>
      </c>
      <c r="B120" s="949" t="s">
        <v>3320</v>
      </c>
      <c r="C120" s="873" t="s">
        <v>7861</v>
      </c>
      <c r="D120" s="873"/>
      <c r="E120" s="873"/>
      <c r="F120" s="873" t="s">
        <v>4659</v>
      </c>
      <c r="G120" s="873" t="s">
        <v>4443</v>
      </c>
      <c r="H120" s="873" t="s">
        <v>7862</v>
      </c>
      <c r="I120" s="873" t="s">
        <v>7863</v>
      </c>
      <c r="J120" s="874"/>
      <c r="K120" s="873" t="s">
        <v>7569</v>
      </c>
      <c r="L120" s="873" t="s">
        <v>7864</v>
      </c>
      <c r="M120" s="873" t="s">
        <v>7865</v>
      </c>
      <c r="N120" s="885" t="s">
        <v>7866</v>
      </c>
      <c r="O120" s="874" t="s">
        <v>7867</v>
      </c>
      <c r="P120" s="874"/>
      <c r="Q120" s="874"/>
      <c r="R120" s="874"/>
      <c r="S120" s="874"/>
      <c r="T120" s="874"/>
      <c r="U120" s="874"/>
      <c r="V120" s="874"/>
      <c r="W120" s="897"/>
      <c r="X120" s="897"/>
      <c r="Y120" s="897"/>
      <c r="Z120" s="897"/>
      <c r="AA120" s="897"/>
      <c r="AB120" s="897"/>
      <c r="AC120" s="897"/>
      <c r="AD120" s="897"/>
      <c r="AE120" s="897"/>
      <c r="AF120" s="897"/>
      <c r="AG120" s="897"/>
      <c r="AH120" s="897"/>
      <c r="AI120" s="897"/>
      <c r="AJ120" s="897"/>
    </row>
    <row r="121" spans="1:36" ht="140.25">
      <c r="A121" s="949" t="s">
        <v>3510</v>
      </c>
      <c r="B121" s="949" t="s">
        <v>3511</v>
      </c>
      <c r="C121" s="873" t="s">
        <v>7868</v>
      </c>
      <c r="D121" s="873"/>
      <c r="E121" s="873" t="s">
        <v>7869</v>
      </c>
      <c r="F121" s="873" t="s">
        <v>4659</v>
      </c>
      <c r="G121" s="874"/>
      <c r="H121" s="873" t="s">
        <v>7870</v>
      </c>
      <c r="I121" s="874"/>
      <c r="J121" s="874"/>
      <c r="K121" s="873" t="s">
        <v>7569</v>
      </c>
      <c r="L121" s="873" t="s">
        <v>7871</v>
      </c>
      <c r="M121" s="874"/>
      <c r="N121" s="874"/>
      <c r="O121" s="874"/>
      <c r="P121" s="874"/>
      <c r="Q121" s="874"/>
      <c r="R121" s="874"/>
      <c r="S121" s="874"/>
      <c r="T121" s="874"/>
      <c r="U121" s="874"/>
      <c r="V121" s="874"/>
      <c r="W121" s="897"/>
      <c r="X121" s="897"/>
      <c r="Y121" s="897"/>
      <c r="Z121" s="897"/>
      <c r="AA121" s="897"/>
      <c r="AB121" s="897"/>
      <c r="AC121" s="897"/>
      <c r="AD121" s="897"/>
      <c r="AE121" s="897"/>
      <c r="AF121" s="897"/>
      <c r="AG121" s="897"/>
      <c r="AH121" s="897"/>
      <c r="AI121" s="897"/>
      <c r="AJ121" s="897"/>
    </row>
    <row r="122" spans="1:36" ht="102">
      <c r="A122" s="949" t="s">
        <v>3381</v>
      </c>
      <c r="B122" s="949" t="s">
        <v>3382</v>
      </c>
      <c r="C122" s="873" t="s">
        <v>7872</v>
      </c>
      <c r="D122" s="873"/>
      <c r="E122" s="874"/>
      <c r="F122" s="874"/>
      <c r="G122" s="873" t="s">
        <v>4443</v>
      </c>
      <c r="H122" s="873" t="s">
        <v>4542</v>
      </c>
      <c r="I122" s="874"/>
      <c r="J122" s="874"/>
      <c r="K122" s="873" t="s">
        <v>7569</v>
      </c>
      <c r="L122" s="873" t="s">
        <v>7873</v>
      </c>
      <c r="M122" s="873" t="s">
        <v>7874</v>
      </c>
      <c r="N122" s="872" t="s">
        <v>7875</v>
      </c>
      <c r="O122" s="874"/>
      <c r="P122" s="874"/>
      <c r="Q122" s="874"/>
      <c r="R122" s="874"/>
      <c r="S122" s="874"/>
      <c r="T122" s="874"/>
      <c r="U122" s="874"/>
      <c r="V122" s="874"/>
      <c r="W122" s="897"/>
      <c r="X122" s="897"/>
      <c r="Y122" s="897"/>
      <c r="Z122" s="897"/>
      <c r="AA122" s="897"/>
      <c r="AB122" s="897"/>
      <c r="AC122" s="897"/>
      <c r="AD122" s="897"/>
      <c r="AE122" s="897"/>
      <c r="AF122" s="897"/>
      <c r="AG122" s="897"/>
      <c r="AH122" s="897"/>
      <c r="AI122" s="897"/>
      <c r="AJ122" s="897"/>
    </row>
    <row r="123" spans="1:36" ht="14.25">
      <c r="A123" s="949" t="s">
        <v>3319</v>
      </c>
      <c r="B123" s="949" t="s">
        <v>3364</v>
      </c>
      <c r="C123" s="874"/>
      <c r="D123" s="874"/>
      <c r="E123" s="874"/>
      <c r="F123" s="874"/>
      <c r="G123" s="874"/>
      <c r="H123" s="874"/>
      <c r="I123" s="874"/>
      <c r="J123" s="874"/>
      <c r="K123" s="873" t="s">
        <v>7479</v>
      </c>
      <c r="L123" s="874"/>
      <c r="M123" s="874"/>
      <c r="N123" s="874"/>
      <c r="O123" s="874"/>
      <c r="P123" s="874"/>
      <c r="Q123" s="874"/>
      <c r="R123" s="874"/>
      <c r="S123" s="874"/>
      <c r="T123" s="874"/>
      <c r="U123" s="874"/>
      <c r="V123" s="874"/>
      <c r="W123" s="897"/>
      <c r="X123" s="897"/>
      <c r="Y123" s="897"/>
      <c r="Z123" s="897"/>
      <c r="AA123" s="897"/>
      <c r="AB123" s="897"/>
      <c r="AC123" s="897"/>
      <c r="AD123" s="897"/>
      <c r="AE123" s="897"/>
      <c r="AF123" s="897"/>
      <c r="AG123" s="897"/>
      <c r="AH123" s="897"/>
      <c r="AI123" s="897"/>
      <c r="AJ123" s="897"/>
    </row>
    <row r="124" spans="1:36" ht="369.75">
      <c r="A124" s="949" t="s">
        <v>3230</v>
      </c>
      <c r="B124" s="949" t="s">
        <v>3267</v>
      </c>
      <c r="C124" s="873" t="s">
        <v>7876</v>
      </c>
      <c r="D124" s="873"/>
      <c r="E124" s="873"/>
      <c r="F124" s="873" t="s">
        <v>4659</v>
      </c>
      <c r="G124" s="873" t="s">
        <v>4434</v>
      </c>
      <c r="H124" s="873" t="s">
        <v>4461</v>
      </c>
      <c r="I124" s="874"/>
      <c r="J124" s="873" t="s">
        <v>7877</v>
      </c>
      <c r="K124" s="873" t="s">
        <v>7479</v>
      </c>
      <c r="L124" s="873" t="s">
        <v>7878</v>
      </c>
      <c r="M124" s="873" t="s">
        <v>7879</v>
      </c>
      <c r="N124" s="873" t="s">
        <v>7880</v>
      </c>
      <c r="O124" s="874"/>
      <c r="P124" s="874"/>
      <c r="Q124" s="874"/>
      <c r="R124" s="874"/>
      <c r="S124" s="874"/>
      <c r="T124" s="874"/>
      <c r="U124" s="874"/>
      <c r="V124" s="874"/>
      <c r="W124" s="897"/>
      <c r="X124" s="897"/>
      <c r="Y124" s="897"/>
      <c r="Z124" s="897"/>
      <c r="AA124" s="897"/>
      <c r="AB124" s="897"/>
      <c r="AC124" s="897"/>
      <c r="AD124" s="897"/>
      <c r="AE124" s="897"/>
      <c r="AF124" s="897"/>
      <c r="AG124" s="897"/>
      <c r="AH124" s="897"/>
      <c r="AI124" s="897"/>
      <c r="AJ124" s="897"/>
    </row>
    <row r="125" spans="1:36" ht="63.75">
      <c r="A125" s="949" t="s">
        <v>3515</v>
      </c>
      <c r="B125" s="949" t="s">
        <v>3516</v>
      </c>
      <c r="C125" s="873" t="s">
        <v>7881</v>
      </c>
      <c r="D125" s="873"/>
      <c r="E125" s="873" t="s">
        <v>3699</v>
      </c>
      <c r="F125" s="873"/>
      <c r="G125" s="873" t="s">
        <v>4434</v>
      </c>
      <c r="H125" s="873"/>
      <c r="I125" s="873"/>
      <c r="J125" s="873" t="s">
        <v>7882</v>
      </c>
      <c r="K125" s="873" t="s">
        <v>7479</v>
      </c>
      <c r="L125" s="873" t="s">
        <v>7883</v>
      </c>
      <c r="M125" s="873" t="s">
        <v>7884</v>
      </c>
      <c r="N125" s="873" t="s">
        <v>7885</v>
      </c>
      <c r="O125" s="872" t="s">
        <v>7886</v>
      </c>
      <c r="P125" s="874"/>
      <c r="Q125" s="874"/>
      <c r="R125" s="874"/>
      <c r="S125" s="874"/>
      <c r="T125" s="874"/>
      <c r="U125" s="874"/>
      <c r="V125" s="874"/>
      <c r="W125" s="897"/>
      <c r="X125" s="897"/>
      <c r="Y125" s="897"/>
      <c r="Z125" s="897"/>
      <c r="AA125" s="897"/>
      <c r="AB125" s="897"/>
      <c r="AC125" s="897"/>
      <c r="AD125" s="897"/>
      <c r="AE125" s="897"/>
      <c r="AF125" s="897"/>
      <c r="AG125" s="897"/>
      <c r="AH125" s="897"/>
      <c r="AI125" s="897"/>
      <c r="AJ125" s="897"/>
    </row>
    <row r="126" spans="1:36" ht="127.5">
      <c r="A126" s="949" t="s">
        <v>3230</v>
      </c>
      <c r="B126" s="949" t="s">
        <v>3231</v>
      </c>
      <c r="C126" s="873" t="s">
        <v>7887</v>
      </c>
      <c r="D126" s="873" t="s">
        <v>176</v>
      </c>
      <c r="E126" s="874"/>
      <c r="F126" s="874"/>
      <c r="G126" s="874"/>
      <c r="H126" s="873" t="s">
        <v>7888</v>
      </c>
      <c r="I126" s="874"/>
      <c r="J126" s="873" t="s">
        <v>7889</v>
      </c>
      <c r="K126" s="873" t="s">
        <v>7569</v>
      </c>
      <c r="L126" s="873" t="s">
        <v>7890</v>
      </c>
      <c r="M126" s="873" t="s">
        <v>7891</v>
      </c>
      <c r="N126" s="874"/>
      <c r="O126" s="874"/>
      <c r="P126" s="874"/>
      <c r="Q126" s="874"/>
      <c r="R126" s="874"/>
      <c r="S126" s="874"/>
      <c r="T126" s="874"/>
      <c r="U126" s="874"/>
      <c r="V126" s="874"/>
      <c r="W126" s="897"/>
      <c r="X126" s="897"/>
      <c r="Y126" s="897"/>
      <c r="Z126" s="897"/>
      <c r="AA126" s="897"/>
      <c r="AB126" s="897"/>
      <c r="AC126" s="897"/>
      <c r="AD126" s="897"/>
      <c r="AE126" s="897"/>
      <c r="AF126" s="897"/>
      <c r="AG126" s="897"/>
      <c r="AH126" s="897"/>
      <c r="AI126" s="897"/>
      <c r="AJ126" s="897"/>
    </row>
    <row r="127" spans="1:36" ht="63.75">
      <c r="A127" s="949" t="s">
        <v>3293</v>
      </c>
      <c r="B127" s="949" t="s">
        <v>3294</v>
      </c>
      <c r="C127" s="873" t="s">
        <v>7892</v>
      </c>
      <c r="D127" s="873"/>
      <c r="E127" s="873"/>
      <c r="F127" s="874"/>
      <c r="G127" s="874"/>
      <c r="H127" s="873" t="s">
        <v>7893</v>
      </c>
      <c r="I127" s="874"/>
      <c r="J127" s="873" t="s">
        <v>7894</v>
      </c>
      <c r="K127" s="873" t="s">
        <v>7448</v>
      </c>
      <c r="L127" s="873" t="s">
        <v>7895</v>
      </c>
      <c r="M127" s="873" t="s">
        <v>7896</v>
      </c>
      <c r="N127" s="872" t="s">
        <v>7897</v>
      </c>
      <c r="O127" s="874"/>
      <c r="P127" s="874"/>
      <c r="Q127" s="874"/>
      <c r="R127" s="874"/>
      <c r="S127" s="874"/>
      <c r="T127" s="874"/>
      <c r="U127" s="874"/>
      <c r="V127" s="874"/>
      <c r="W127" s="897"/>
      <c r="X127" s="897"/>
      <c r="Y127" s="897"/>
      <c r="Z127" s="897"/>
      <c r="AA127" s="897"/>
      <c r="AB127" s="897"/>
      <c r="AC127" s="897"/>
      <c r="AD127" s="897"/>
      <c r="AE127" s="897"/>
      <c r="AF127" s="897"/>
      <c r="AG127" s="897"/>
      <c r="AH127" s="897"/>
      <c r="AI127" s="897"/>
      <c r="AJ127" s="897"/>
    </row>
    <row r="128" spans="1:36" ht="153">
      <c r="A128" s="949" t="s">
        <v>3230</v>
      </c>
      <c r="B128" s="949" t="s">
        <v>3310</v>
      </c>
      <c r="C128" s="873" t="s">
        <v>4608</v>
      </c>
      <c r="D128" s="873"/>
      <c r="E128" s="873" t="s">
        <v>4491</v>
      </c>
      <c r="F128" s="874"/>
      <c r="G128" s="874"/>
      <c r="H128" s="874"/>
      <c r="I128" s="873" t="s">
        <v>7898</v>
      </c>
      <c r="J128" s="874"/>
      <c r="K128" s="873" t="s">
        <v>7479</v>
      </c>
      <c r="L128" s="873" t="s">
        <v>7899</v>
      </c>
      <c r="M128" s="874"/>
      <c r="N128" s="874"/>
      <c r="O128" s="874"/>
      <c r="P128" s="874"/>
      <c r="Q128" s="874"/>
      <c r="R128" s="874"/>
      <c r="S128" s="874"/>
      <c r="T128" s="874"/>
      <c r="U128" s="874"/>
      <c r="V128" s="874"/>
      <c r="W128" s="897"/>
      <c r="X128" s="897"/>
      <c r="Y128" s="897"/>
      <c r="Z128" s="897"/>
      <c r="AA128" s="897"/>
      <c r="AB128" s="897"/>
      <c r="AC128" s="897"/>
      <c r="AD128" s="897"/>
      <c r="AE128" s="897"/>
      <c r="AF128" s="897"/>
      <c r="AG128" s="897"/>
      <c r="AH128" s="897"/>
      <c r="AI128" s="897"/>
      <c r="AJ128" s="897"/>
    </row>
    <row r="129" spans="1:36" ht="127.5">
      <c r="A129" s="949" t="s">
        <v>3230</v>
      </c>
      <c r="B129" s="949" t="s">
        <v>3497</v>
      </c>
      <c r="C129" s="873" t="s">
        <v>7900</v>
      </c>
      <c r="D129" s="873"/>
      <c r="E129" s="874"/>
      <c r="F129" s="873" t="s">
        <v>7901</v>
      </c>
      <c r="G129" s="873" t="s">
        <v>7902</v>
      </c>
      <c r="H129" s="873" t="s">
        <v>4750</v>
      </c>
      <c r="I129" s="873" t="s">
        <v>7903</v>
      </c>
      <c r="J129" s="873" t="s">
        <v>7904</v>
      </c>
      <c r="K129" s="873" t="s">
        <v>7448</v>
      </c>
      <c r="L129" s="873" t="s">
        <v>7905</v>
      </c>
      <c r="M129" s="873" t="s">
        <v>7906</v>
      </c>
      <c r="N129" s="874"/>
      <c r="O129" s="874"/>
      <c r="P129" s="874"/>
      <c r="Q129" s="874"/>
      <c r="R129" s="874"/>
      <c r="S129" s="874"/>
      <c r="T129" s="874"/>
      <c r="U129" s="874"/>
      <c r="V129" s="874"/>
      <c r="W129" s="897"/>
      <c r="X129" s="897"/>
      <c r="Y129" s="897"/>
      <c r="Z129" s="897"/>
      <c r="AA129" s="897"/>
      <c r="AB129" s="897"/>
      <c r="AC129" s="897"/>
      <c r="AD129" s="897"/>
      <c r="AE129" s="897"/>
      <c r="AF129" s="897"/>
      <c r="AG129" s="897"/>
      <c r="AH129" s="897"/>
      <c r="AI129" s="897"/>
      <c r="AJ129" s="897"/>
    </row>
    <row r="130" spans="1:36" ht="114.75">
      <c r="A130" s="949" t="s">
        <v>3326</v>
      </c>
      <c r="B130" s="949" t="s">
        <v>3327</v>
      </c>
      <c r="C130" s="873" t="s">
        <v>7907</v>
      </c>
      <c r="D130" s="873"/>
      <c r="E130" s="874"/>
      <c r="F130" s="874"/>
      <c r="G130" s="873" t="s">
        <v>4443</v>
      </c>
      <c r="H130" s="873" t="s">
        <v>4750</v>
      </c>
      <c r="I130" s="873" t="s">
        <v>7908</v>
      </c>
      <c r="J130" s="873" t="s">
        <v>7909</v>
      </c>
      <c r="K130" s="873" t="s">
        <v>7448</v>
      </c>
      <c r="L130" s="873" t="s">
        <v>7910</v>
      </c>
      <c r="M130" s="873" t="s">
        <v>7911</v>
      </c>
      <c r="N130" s="873" t="s">
        <v>7912</v>
      </c>
      <c r="O130" s="874"/>
      <c r="P130" s="874"/>
      <c r="Q130" s="874"/>
      <c r="R130" s="874"/>
      <c r="S130" s="874"/>
      <c r="T130" s="874"/>
      <c r="U130" s="874"/>
      <c r="V130" s="874"/>
      <c r="W130" s="897"/>
      <c r="X130" s="897"/>
      <c r="Y130" s="897"/>
      <c r="Z130" s="897"/>
      <c r="AA130" s="897"/>
      <c r="AB130" s="897"/>
      <c r="AC130" s="897"/>
      <c r="AD130" s="897"/>
      <c r="AE130" s="897"/>
      <c r="AF130" s="897"/>
      <c r="AG130" s="897"/>
      <c r="AH130" s="897"/>
      <c r="AI130" s="897"/>
      <c r="AJ130" s="897"/>
    </row>
    <row r="131" spans="1:36" ht="14.25">
      <c r="A131" s="949" t="s">
        <v>3489</v>
      </c>
      <c r="B131" s="949" t="s">
        <v>3490</v>
      </c>
      <c r="C131" s="874"/>
      <c r="D131" s="874"/>
      <c r="E131" s="874"/>
      <c r="F131" s="874"/>
      <c r="G131" s="874"/>
      <c r="H131" s="874"/>
      <c r="I131" s="874"/>
      <c r="J131" s="874"/>
      <c r="K131" s="874"/>
      <c r="L131" s="874"/>
      <c r="M131" s="874"/>
      <c r="N131" s="874"/>
      <c r="O131" s="874"/>
      <c r="P131" s="874"/>
      <c r="Q131" s="874"/>
      <c r="R131" s="874"/>
      <c r="S131" s="874"/>
      <c r="T131" s="874"/>
      <c r="U131" s="874"/>
      <c r="V131" s="874"/>
      <c r="W131" s="897"/>
      <c r="X131" s="897"/>
      <c r="Y131" s="897"/>
      <c r="Z131" s="897"/>
      <c r="AA131" s="897"/>
      <c r="AB131" s="897"/>
      <c r="AC131" s="897"/>
      <c r="AD131" s="897"/>
      <c r="AE131" s="897"/>
      <c r="AF131" s="897"/>
      <c r="AG131" s="897"/>
      <c r="AH131" s="897"/>
      <c r="AI131" s="897"/>
      <c r="AJ131" s="897"/>
    </row>
    <row r="132" spans="1:36" ht="76.5">
      <c r="A132" s="949" t="s">
        <v>3354</v>
      </c>
      <c r="B132" s="949" t="s">
        <v>3355</v>
      </c>
      <c r="C132" s="873"/>
      <c r="D132" s="873"/>
      <c r="E132" s="873"/>
      <c r="F132" s="873" t="s">
        <v>3571</v>
      </c>
      <c r="G132" s="873" t="s">
        <v>4443</v>
      </c>
      <c r="H132" s="873" t="s">
        <v>4750</v>
      </c>
      <c r="I132" s="874"/>
      <c r="J132" s="874"/>
      <c r="K132" s="873" t="s">
        <v>7600</v>
      </c>
      <c r="L132" s="873" t="s">
        <v>7913</v>
      </c>
      <c r="M132" s="874"/>
      <c r="N132" s="874"/>
      <c r="O132" s="874"/>
      <c r="P132" s="874"/>
      <c r="Q132" s="874"/>
      <c r="R132" s="874"/>
      <c r="S132" s="874"/>
      <c r="T132" s="874"/>
      <c r="U132" s="874"/>
      <c r="V132" s="874"/>
      <c r="W132" s="897"/>
      <c r="X132" s="897"/>
      <c r="Y132" s="897"/>
      <c r="Z132" s="897"/>
      <c r="AA132" s="897"/>
      <c r="AB132" s="897"/>
      <c r="AC132" s="897"/>
      <c r="AD132" s="897"/>
      <c r="AE132" s="897"/>
      <c r="AF132" s="897"/>
      <c r="AG132" s="897"/>
      <c r="AH132" s="897"/>
      <c r="AI132" s="897"/>
      <c r="AJ132" s="897"/>
    </row>
    <row r="133" spans="1:36" ht="102">
      <c r="A133" s="949" t="s">
        <v>3472</v>
      </c>
      <c r="B133" s="949" t="s">
        <v>3473</v>
      </c>
      <c r="C133" s="874"/>
      <c r="D133" s="874"/>
      <c r="E133" s="874"/>
      <c r="F133" s="874"/>
      <c r="G133" s="874"/>
      <c r="H133" s="874"/>
      <c r="I133" s="873" t="s">
        <v>7914</v>
      </c>
      <c r="J133" s="873" t="s">
        <v>3551</v>
      </c>
      <c r="K133" s="873" t="s">
        <v>7569</v>
      </c>
      <c r="L133" s="873" t="s">
        <v>7915</v>
      </c>
      <c r="M133" s="874"/>
      <c r="N133" s="874"/>
      <c r="O133" s="874"/>
      <c r="P133" s="874"/>
      <c r="Q133" s="874"/>
      <c r="R133" s="874"/>
      <c r="S133" s="874"/>
      <c r="T133" s="874"/>
      <c r="U133" s="874"/>
      <c r="V133" s="874"/>
      <c r="W133" s="897"/>
      <c r="X133" s="897"/>
      <c r="Y133" s="897"/>
      <c r="Z133" s="897"/>
      <c r="AA133" s="897"/>
      <c r="AB133" s="897"/>
      <c r="AC133" s="897"/>
      <c r="AD133" s="897"/>
      <c r="AE133" s="897"/>
      <c r="AF133" s="897"/>
      <c r="AG133" s="897"/>
      <c r="AH133" s="897"/>
      <c r="AI133" s="897"/>
      <c r="AJ133" s="897"/>
    </row>
    <row r="134" spans="1:36" ht="267.75">
      <c r="A134" s="949" t="s">
        <v>3439</v>
      </c>
      <c r="B134" s="949" t="s">
        <v>3440</v>
      </c>
      <c r="C134" s="874"/>
      <c r="D134" s="874"/>
      <c r="E134" s="874"/>
      <c r="F134" s="874"/>
      <c r="G134" s="873" t="s">
        <v>4443</v>
      </c>
      <c r="H134" s="873" t="s">
        <v>7916</v>
      </c>
      <c r="I134" s="873" t="s">
        <v>7917</v>
      </c>
      <c r="J134" s="873" t="s">
        <v>7918</v>
      </c>
      <c r="K134" s="873" t="s">
        <v>7479</v>
      </c>
      <c r="L134" s="873" t="s">
        <v>7919</v>
      </c>
      <c r="M134" s="873" t="s">
        <v>7920</v>
      </c>
      <c r="N134" s="874"/>
      <c r="O134" s="874"/>
      <c r="P134" s="874"/>
      <c r="Q134" s="874"/>
      <c r="R134" s="874"/>
      <c r="S134" s="874"/>
      <c r="T134" s="874"/>
      <c r="U134" s="874"/>
      <c r="V134" s="874"/>
      <c r="W134" s="897"/>
      <c r="X134" s="897"/>
      <c r="Y134" s="897"/>
      <c r="Z134" s="897"/>
      <c r="AA134" s="897"/>
      <c r="AB134" s="897"/>
      <c r="AC134" s="897"/>
      <c r="AD134" s="897"/>
      <c r="AE134" s="897"/>
      <c r="AF134" s="897"/>
      <c r="AG134" s="897"/>
      <c r="AH134" s="897"/>
      <c r="AI134" s="897"/>
      <c r="AJ134" s="897"/>
    </row>
    <row r="135" spans="1:36" ht="204">
      <c r="A135" s="949" t="s">
        <v>3505</v>
      </c>
      <c r="B135" s="949" t="s">
        <v>3506</v>
      </c>
      <c r="C135" s="873" t="s">
        <v>7921</v>
      </c>
      <c r="D135" s="873"/>
      <c r="E135" s="873"/>
      <c r="F135" s="874"/>
      <c r="G135" s="873" t="s">
        <v>4434</v>
      </c>
      <c r="H135" s="873" t="s">
        <v>7922</v>
      </c>
      <c r="I135" s="873" t="s">
        <v>7923</v>
      </c>
      <c r="J135" s="873" t="s">
        <v>7924</v>
      </c>
      <c r="K135" s="873" t="s">
        <v>7440</v>
      </c>
      <c r="L135" s="873" t="s">
        <v>7925</v>
      </c>
      <c r="M135" s="874"/>
      <c r="N135" s="874"/>
      <c r="O135" s="874"/>
      <c r="P135" s="874"/>
      <c r="Q135" s="874"/>
      <c r="R135" s="874"/>
      <c r="S135" s="874"/>
      <c r="T135" s="874"/>
      <c r="U135" s="874"/>
      <c r="V135" s="874"/>
      <c r="W135" s="897"/>
      <c r="X135" s="897"/>
      <c r="Y135" s="897"/>
      <c r="Z135" s="897"/>
      <c r="AA135" s="897"/>
      <c r="AB135" s="897"/>
      <c r="AC135" s="897"/>
      <c r="AD135" s="897"/>
      <c r="AE135" s="897"/>
      <c r="AF135" s="897"/>
      <c r="AG135" s="897"/>
      <c r="AH135" s="897"/>
      <c r="AI135" s="897"/>
      <c r="AJ135" s="897"/>
    </row>
    <row r="136" spans="1:36" ht="216.75">
      <c r="A136" s="949" t="s">
        <v>3350</v>
      </c>
      <c r="B136" s="949" t="s">
        <v>3351</v>
      </c>
      <c r="C136" s="874"/>
      <c r="D136" s="874"/>
      <c r="E136" s="874"/>
      <c r="F136" s="874"/>
      <c r="G136" s="874"/>
      <c r="H136" s="874"/>
      <c r="I136" s="874"/>
      <c r="J136" s="874"/>
      <c r="K136" s="873" t="s">
        <v>7926</v>
      </c>
      <c r="L136" s="873" t="s">
        <v>7927</v>
      </c>
      <c r="M136" s="873" t="s">
        <v>7928</v>
      </c>
      <c r="N136" s="873" t="s">
        <v>7929</v>
      </c>
      <c r="O136" s="873" t="s">
        <v>7930</v>
      </c>
      <c r="P136" s="874"/>
      <c r="Q136" s="874"/>
      <c r="R136" s="874"/>
      <c r="S136" s="874"/>
      <c r="T136" s="874"/>
      <c r="U136" s="874"/>
      <c r="V136" s="874"/>
      <c r="W136" s="897"/>
      <c r="X136" s="897"/>
      <c r="Y136" s="897"/>
      <c r="Z136" s="897"/>
      <c r="AA136" s="897"/>
      <c r="AB136" s="897"/>
      <c r="AC136" s="897"/>
      <c r="AD136" s="897"/>
      <c r="AE136" s="897"/>
      <c r="AF136" s="897"/>
      <c r="AG136" s="897"/>
      <c r="AH136" s="897"/>
      <c r="AI136" s="897"/>
      <c r="AJ136" s="897"/>
    </row>
    <row r="137" spans="1:36" ht="51">
      <c r="A137" s="949" t="s">
        <v>3528</v>
      </c>
      <c r="B137" s="949" t="s">
        <v>3529</v>
      </c>
      <c r="C137" s="873" t="s">
        <v>7931</v>
      </c>
      <c r="D137" s="873"/>
      <c r="E137" s="873"/>
      <c r="F137" s="873" t="s">
        <v>4603</v>
      </c>
      <c r="G137" s="873" t="s">
        <v>4443</v>
      </c>
      <c r="H137" s="874"/>
      <c r="I137" s="873" t="s">
        <v>5344</v>
      </c>
      <c r="J137" s="873" t="s">
        <v>176</v>
      </c>
      <c r="K137" s="873" t="s">
        <v>7932</v>
      </c>
      <c r="L137" s="873" t="s">
        <v>7933</v>
      </c>
      <c r="M137" s="873" t="s">
        <v>7934</v>
      </c>
      <c r="N137" s="835" t="s">
        <v>7935</v>
      </c>
      <c r="O137" s="873" t="s">
        <v>7936</v>
      </c>
      <c r="P137" s="874"/>
      <c r="Q137" s="874"/>
      <c r="R137" s="874"/>
      <c r="S137" s="874"/>
      <c r="T137" s="874"/>
      <c r="U137" s="874"/>
      <c r="V137" s="874"/>
      <c r="W137" s="897"/>
      <c r="X137" s="897"/>
      <c r="Y137" s="897"/>
      <c r="Z137" s="897"/>
      <c r="AA137" s="897"/>
      <c r="AB137" s="897"/>
      <c r="AC137" s="897"/>
      <c r="AD137" s="897"/>
      <c r="AE137" s="897"/>
      <c r="AF137" s="897"/>
      <c r="AG137" s="897"/>
      <c r="AH137" s="897"/>
      <c r="AI137" s="897"/>
      <c r="AJ137" s="897"/>
    </row>
    <row r="138" spans="1:36" ht="204">
      <c r="A138" s="949" t="s">
        <v>3265</v>
      </c>
      <c r="B138" s="949" t="s">
        <v>3507</v>
      </c>
      <c r="C138" s="873" t="s">
        <v>7937</v>
      </c>
      <c r="D138" s="873"/>
      <c r="E138" s="873"/>
      <c r="F138" s="874"/>
      <c r="G138" s="873" t="s">
        <v>7938</v>
      </c>
      <c r="H138" s="873" t="s">
        <v>7939</v>
      </c>
      <c r="I138" s="873" t="s">
        <v>7940</v>
      </c>
      <c r="J138" s="874"/>
      <c r="K138" s="873" t="s">
        <v>7941</v>
      </c>
      <c r="L138" s="873" t="s">
        <v>7942</v>
      </c>
      <c r="M138" s="873" t="s">
        <v>7943</v>
      </c>
      <c r="N138" s="873" t="s">
        <v>7944</v>
      </c>
      <c r="O138" s="873" t="s">
        <v>7945</v>
      </c>
      <c r="P138" s="873" t="s">
        <v>7946</v>
      </c>
      <c r="Q138" s="872" t="s">
        <v>7947</v>
      </c>
      <c r="R138" s="873" t="s">
        <v>7948</v>
      </c>
      <c r="S138" s="874"/>
      <c r="T138" s="874"/>
      <c r="U138" s="874"/>
      <c r="V138" s="874"/>
      <c r="W138" s="897"/>
      <c r="X138" s="897"/>
      <c r="Y138" s="897"/>
      <c r="Z138" s="897"/>
      <c r="AA138" s="897"/>
      <c r="AB138" s="897"/>
      <c r="AC138" s="897"/>
      <c r="AD138" s="897"/>
      <c r="AE138" s="897"/>
      <c r="AF138" s="897"/>
      <c r="AG138" s="897"/>
      <c r="AH138" s="897"/>
      <c r="AI138" s="897"/>
      <c r="AJ138" s="897"/>
    </row>
    <row r="139" spans="1:36" ht="89.25">
      <c r="A139" s="949" t="s">
        <v>3303</v>
      </c>
      <c r="B139" s="949" t="s">
        <v>3304</v>
      </c>
      <c r="C139" s="873" t="s">
        <v>7949</v>
      </c>
      <c r="D139" s="873"/>
      <c r="E139" s="874"/>
      <c r="F139" s="874"/>
      <c r="G139" s="873" t="s">
        <v>4443</v>
      </c>
      <c r="H139" s="873" t="s">
        <v>7950</v>
      </c>
      <c r="I139" s="874"/>
      <c r="J139" s="874"/>
      <c r="K139" s="873" t="s">
        <v>7951</v>
      </c>
      <c r="L139" s="874"/>
      <c r="M139" s="874"/>
      <c r="N139" s="874"/>
      <c r="O139" s="874"/>
      <c r="P139" s="874"/>
      <c r="Q139" s="874"/>
      <c r="R139" s="874"/>
      <c r="S139" s="874"/>
      <c r="T139" s="874"/>
      <c r="U139" s="874"/>
      <c r="V139" s="874"/>
      <c r="W139" s="897"/>
      <c r="X139" s="897"/>
      <c r="Y139" s="897"/>
      <c r="Z139" s="897"/>
      <c r="AA139" s="897"/>
      <c r="AB139" s="897"/>
      <c r="AC139" s="897"/>
      <c r="AD139" s="897"/>
      <c r="AE139" s="897"/>
      <c r="AF139" s="897"/>
      <c r="AG139" s="897"/>
      <c r="AH139" s="897"/>
      <c r="AI139" s="897"/>
      <c r="AJ139" s="897"/>
    </row>
    <row r="140" spans="1:36" ht="89.25">
      <c r="A140" s="949" t="s">
        <v>3369</v>
      </c>
      <c r="B140" s="949" t="s">
        <v>3370</v>
      </c>
      <c r="C140" s="873" t="s">
        <v>7952</v>
      </c>
      <c r="D140" s="873"/>
      <c r="E140" s="873" t="s">
        <v>3551</v>
      </c>
      <c r="F140" s="874"/>
      <c r="G140" s="874"/>
      <c r="H140" s="873" t="s">
        <v>7953</v>
      </c>
      <c r="I140" s="873" t="s">
        <v>7954</v>
      </c>
      <c r="J140" s="874"/>
      <c r="K140" s="873" t="s">
        <v>7569</v>
      </c>
      <c r="L140" s="873" t="s">
        <v>7955</v>
      </c>
      <c r="M140" s="873" t="s">
        <v>7956</v>
      </c>
      <c r="N140" s="874"/>
      <c r="O140" s="874"/>
      <c r="P140" s="874"/>
      <c r="Q140" s="874"/>
      <c r="R140" s="874"/>
      <c r="S140" s="874"/>
      <c r="T140" s="874"/>
      <c r="U140" s="874"/>
      <c r="V140" s="874"/>
      <c r="W140" s="897"/>
      <c r="X140" s="897"/>
      <c r="Y140" s="897"/>
      <c r="Z140" s="897"/>
      <c r="AA140" s="897"/>
      <c r="AB140" s="897"/>
      <c r="AC140" s="897"/>
      <c r="AD140" s="897"/>
      <c r="AE140" s="897"/>
      <c r="AF140" s="897"/>
      <c r="AG140" s="897"/>
      <c r="AH140" s="897"/>
      <c r="AI140" s="897"/>
      <c r="AJ140" s="897"/>
    </row>
    <row r="141" spans="1:36" ht="51">
      <c r="A141" s="949" t="s">
        <v>3445</v>
      </c>
      <c r="B141" s="949" t="s">
        <v>3509</v>
      </c>
      <c r="C141" s="874"/>
      <c r="D141" s="874"/>
      <c r="E141" s="874"/>
      <c r="F141" s="874"/>
      <c r="G141" s="873" t="s">
        <v>7957</v>
      </c>
      <c r="H141" s="873" t="s">
        <v>7958</v>
      </c>
      <c r="I141" s="873" t="s">
        <v>7954</v>
      </c>
      <c r="J141" s="874"/>
      <c r="K141" s="873" t="s">
        <v>7596</v>
      </c>
      <c r="L141" s="873" t="s">
        <v>7959</v>
      </c>
      <c r="M141" s="874"/>
      <c r="N141" s="874"/>
      <c r="O141" s="874"/>
      <c r="P141" s="874"/>
      <c r="Q141" s="874"/>
      <c r="R141" s="874"/>
      <c r="S141" s="874"/>
      <c r="T141" s="874"/>
      <c r="U141" s="874"/>
      <c r="V141" s="874"/>
      <c r="W141" s="897"/>
      <c r="X141" s="897"/>
      <c r="Y141" s="897"/>
      <c r="Z141" s="897"/>
      <c r="AA141" s="897"/>
      <c r="AB141" s="897"/>
      <c r="AC141" s="897"/>
      <c r="AD141" s="897"/>
      <c r="AE141" s="897"/>
      <c r="AF141" s="897"/>
      <c r="AG141" s="897"/>
      <c r="AH141" s="897"/>
      <c r="AI141" s="897"/>
      <c r="AJ141" s="897"/>
    </row>
    <row r="142" spans="1:36" ht="165.75">
      <c r="A142" s="949" t="s">
        <v>3265</v>
      </c>
      <c r="B142" s="949" t="s">
        <v>3266</v>
      </c>
      <c r="C142" s="873" t="s">
        <v>7598</v>
      </c>
      <c r="D142" s="873" t="s">
        <v>7479</v>
      </c>
      <c r="E142" s="873" t="s">
        <v>7960</v>
      </c>
      <c r="F142" s="874"/>
      <c r="G142" s="873" t="s">
        <v>4434</v>
      </c>
      <c r="H142" s="873" t="s">
        <v>7961</v>
      </c>
      <c r="I142" s="874"/>
      <c r="J142" s="873" t="s">
        <v>7636</v>
      </c>
      <c r="K142" s="873" t="s">
        <v>7479</v>
      </c>
      <c r="L142" s="873" t="s">
        <v>7962</v>
      </c>
      <c r="M142" s="873" t="s">
        <v>7963</v>
      </c>
      <c r="N142" s="873" t="s">
        <v>7964</v>
      </c>
      <c r="O142" s="872" t="s">
        <v>7965</v>
      </c>
      <c r="P142" s="874"/>
      <c r="Q142" s="874"/>
      <c r="R142" s="874"/>
      <c r="S142" s="874"/>
      <c r="T142" s="874"/>
      <c r="U142" s="874"/>
      <c r="V142" s="874"/>
      <c r="W142" s="897"/>
      <c r="X142" s="897"/>
      <c r="Y142" s="897"/>
      <c r="Z142" s="897"/>
      <c r="AA142" s="897"/>
      <c r="AB142" s="897"/>
      <c r="AC142" s="897"/>
      <c r="AD142" s="897"/>
      <c r="AE142" s="897"/>
      <c r="AF142" s="897"/>
      <c r="AG142" s="897"/>
      <c r="AH142" s="897"/>
      <c r="AI142" s="897"/>
      <c r="AJ142" s="897"/>
    </row>
    <row r="143" spans="1:36" ht="178.5">
      <c r="A143" s="949" t="s">
        <v>3265</v>
      </c>
      <c r="B143" s="949" t="s">
        <v>3365</v>
      </c>
      <c r="C143" s="874"/>
      <c r="D143" s="874"/>
      <c r="E143" s="874"/>
      <c r="F143" s="874"/>
      <c r="G143" s="873" t="s">
        <v>4559</v>
      </c>
      <c r="H143" s="874"/>
      <c r="I143" s="874"/>
      <c r="J143" s="874"/>
      <c r="K143" s="873" t="s">
        <v>7569</v>
      </c>
      <c r="L143" s="873" t="s">
        <v>7966</v>
      </c>
      <c r="M143" s="873" t="s">
        <v>7967</v>
      </c>
      <c r="N143" s="872" t="s">
        <v>7968</v>
      </c>
      <c r="O143" s="874"/>
      <c r="P143" s="874"/>
      <c r="Q143" s="874"/>
      <c r="R143" s="874"/>
      <c r="S143" s="874"/>
      <c r="T143" s="874"/>
      <c r="U143" s="874"/>
      <c r="V143" s="874"/>
      <c r="W143" s="897"/>
      <c r="X143" s="897"/>
      <c r="Y143" s="897"/>
      <c r="Z143" s="897"/>
      <c r="AA143" s="897"/>
      <c r="AB143" s="897"/>
      <c r="AC143" s="897"/>
      <c r="AD143" s="897"/>
      <c r="AE143" s="897"/>
      <c r="AF143" s="897"/>
      <c r="AG143" s="897"/>
      <c r="AH143" s="897"/>
      <c r="AI143" s="897"/>
      <c r="AJ143" s="897"/>
    </row>
    <row r="144" spans="1:36" ht="51">
      <c r="A144" s="949" t="s">
        <v>3508</v>
      </c>
      <c r="B144" s="949" t="s">
        <v>3509</v>
      </c>
      <c r="C144" s="873" t="s">
        <v>4608</v>
      </c>
      <c r="D144" s="873"/>
      <c r="E144" s="873" t="s">
        <v>4608</v>
      </c>
      <c r="F144" s="873" t="s">
        <v>7969</v>
      </c>
      <c r="G144" s="873" t="s">
        <v>4541</v>
      </c>
      <c r="H144" s="874"/>
      <c r="I144" s="2"/>
      <c r="J144" s="873" t="s">
        <v>4608</v>
      </c>
      <c r="K144" s="873" t="s">
        <v>7479</v>
      </c>
      <c r="L144" s="873" t="s">
        <v>7970</v>
      </c>
      <c r="M144" s="874"/>
      <c r="N144" s="874"/>
      <c r="O144" s="874"/>
      <c r="P144" s="874"/>
      <c r="Q144" s="874"/>
      <c r="R144" s="874"/>
      <c r="S144" s="874"/>
      <c r="T144" s="874"/>
      <c r="U144" s="874"/>
      <c r="V144" s="874"/>
      <c r="W144" s="897"/>
      <c r="X144" s="897"/>
      <c r="Y144" s="897"/>
      <c r="Z144" s="897"/>
      <c r="AA144" s="897"/>
      <c r="AB144" s="897"/>
      <c r="AC144" s="897"/>
      <c r="AD144" s="897"/>
      <c r="AE144" s="897"/>
      <c r="AF144" s="897"/>
      <c r="AG144" s="897"/>
      <c r="AH144" s="897"/>
      <c r="AI144" s="897"/>
      <c r="AJ144" s="897"/>
    </row>
    <row r="145" spans="1:36" ht="14.25">
      <c r="A145" s="949" t="s">
        <v>3451</v>
      </c>
      <c r="B145" s="949" t="s">
        <v>3452</v>
      </c>
      <c r="C145" s="874"/>
      <c r="D145" s="874"/>
      <c r="E145" s="953"/>
      <c r="F145" s="874"/>
      <c r="G145" s="874"/>
      <c r="H145" s="874"/>
      <c r="I145" s="874"/>
      <c r="J145" s="874"/>
      <c r="K145" s="874"/>
      <c r="L145" s="874"/>
      <c r="M145" s="874"/>
      <c r="N145" s="874"/>
      <c r="O145" s="874"/>
      <c r="P145" s="874"/>
      <c r="Q145" s="874"/>
      <c r="R145" s="874"/>
      <c r="S145" s="874"/>
      <c r="T145" s="874"/>
      <c r="U145" s="874"/>
      <c r="V145" s="874"/>
      <c r="W145" s="897"/>
      <c r="X145" s="897"/>
      <c r="Y145" s="897"/>
      <c r="Z145" s="897"/>
      <c r="AA145" s="897"/>
      <c r="AB145" s="897"/>
      <c r="AC145" s="897"/>
      <c r="AD145" s="897"/>
      <c r="AE145" s="897"/>
      <c r="AF145" s="897"/>
      <c r="AG145" s="897"/>
      <c r="AH145" s="897"/>
      <c r="AI145" s="897"/>
      <c r="AJ145" s="897"/>
    </row>
    <row r="146" spans="1:36" ht="76.5">
      <c r="A146" s="949" t="s">
        <v>3389</v>
      </c>
      <c r="B146" s="949" t="s">
        <v>3390</v>
      </c>
      <c r="C146" s="873" t="s">
        <v>7477</v>
      </c>
      <c r="D146" s="873"/>
      <c r="E146" s="873"/>
      <c r="F146" s="873" t="s">
        <v>3551</v>
      </c>
      <c r="G146" s="873" t="s">
        <v>4559</v>
      </c>
      <c r="H146" s="873" t="s">
        <v>7971</v>
      </c>
      <c r="I146" s="873" t="s">
        <v>7972</v>
      </c>
      <c r="J146" s="873" t="s">
        <v>176</v>
      </c>
      <c r="K146" s="873" t="s">
        <v>7479</v>
      </c>
      <c r="L146" s="873" t="s">
        <v>7973</v>
      </c>
      <c r="M146" s="873" t="s">
        <v>7974</v>
      </c>
      <c r="N146" s="873" t="s">
        <v>7975</v>
      </c>
      <c r="O146" s="872" t="s">
        <v>7976</v>
      </c>
      <c r="P146" s="874"/>
      <c r="Q146" s="874"/>
      <c r="R146" s="874"/>
      <c r="S146" s="874"/>
      <c r="T146" s="874"/>
      <c r="U146" s="874"/>
      <c r="V146" s="874"/>
      <c r="W146" s="897"/>
      <c r="X146" s="897"/>
      <c r="Y146" s="897"/>
      <c r="Z146" s="897"/>
      <c r="AA146" s="897"/>
      <c r="AB146" s="897"/>
      <c r="AC146" s="897"/>
      <c r="AD146" s="897"/>
      <c r="AE146" s="897"/>
      <c r="AF146" s="897"/>
      <c r="AG146" s="897"/>
      <c r="AH146" s="897"/>
      <c r="AI146" s="897"/>
      <c r="AJ146" s="897"/>
    </row>
    <row r="147" spans="1:36" ht="102">
      <c r="A147" s="949" t="s">
        <v>3274</v>
      </c>
      <c r="B147" s="949" t="s">
        <v>3275</v>
      </c>
      <c r="C147" s="873" t="s">
        <v>7977</v>
      </c>
      <c r="D147" s="873" t="s">
        <v>176</v>
      </c>
      <c r="E147" s="873"/>
      <c r="F147" s="874"/>
      <c r="G147" s="873" t="s">
        <v>4443</v>
      </c>
      <c r="H147" s="874"/>
      <c r="I147" s="874"/>
      <c r="J147" s="873" t="s">
        <v>7636</v>
      </c>
      <c r="K147" s="873" t="s">
        <v>7569</v>
      </c>
      <c r="L147" s="873" t="s">
        <v>7978</v>
      </c>
      <c r="M147" s="874"/>
      <c r="N147" s="874"/>
      <c r="O147" s="874"/>
      <c r="P147" s="874"/>
      <c r="Q147" s="874"/>
      <c r="R147" s="874"/>
      <c r="S147" s="874"/>
      <c r="T147" s="874"/>
      <c r="U147" s="874"/>
      <c r="V147" s="874"/>
      <c r="W147" s="897"/>
      <c r="X147" s="897"/>
      <c r="Y147" s="897"/>
      <c r="Z147" s="897"/>
      <c r="AA147" s="897"/>
      <c r="AB147" s="897"/>
      <c r="AC147" s="897"/>
      <c r="AD147" s="897"/>
      <c r="AE147" s="897"/>
      <c r="AF147" s="897"/>
      <c r="AG147" s="897"/>
      <c r="AH147" s="897"/>
      <c r="AI147" s="897"/>
      <c r="AJ147" s="897"/>
    </row>
    <row r="148" spans="1:36" ht="255">
      <c r="A148" s="949" t="s">
        <v>3336</v>
      </c>
      <c r="B148" s="949" t="s">
        <v>3337</v>
      </c>
      <c r="C148" s="873" t="s">
        <v>7979</v>
      </c>
      <c r="D148" s="873"/>
      <c r="E148" s="873" t="s">
        <v>3551</v>
      </c>
      <c r="F148" s="873" t="s">
        <v>4603</v>
      </c>
      <c r="G148" s="873" t="s">
        <v>4443</v>
      </c>
      <c r="H148" s="873" t="s">
        <v>7980</v>
      </c>
      <c r="I148" s="873" t="s">
        <v>7981</v>
      </c>
      <c r="J148" s="873" t="s">
        <v>7982</v>
      </c>
      <c r="K148" s="873" t="s">
        <v>7440</v>
      </c>
      <c r="L148" s="873" t="s">
        <v>7983</v>
      </c>
      <c r="M148" s="873" t="s">
        <v>7984</v>
      </c>
      <c r="N148" s="872" t="s">
        <v>7985</v>
      </c>
      <c r="O148" s="874"/>
      <c r="P148" s="874"/>
      <c r="Q148" s="874"/>
      <c r="R148" s="874"/>
      <c r="S148" s="874"/>
      <c r="T148" s="874"/>
      <c r="U148" s="874"/>
      <c r="V148" s="874"/>
      <c r="W148" s="897"/>
      <c r="X148" s="897"/>
      <c r="Y148" s="897"/>
      <c r="Z148" s="897"/>
      <c r="AA148" s="897"/>
      <c r="AB148" s="897"/>
      <c r="AC148" s="897"/>
      <c r="AD148" s="897"/>
      <c r="AE148" s="897"/>
      <c r="AF148" s="897"/>
      <c r="AG148" s="897"/>
      <c r="AH148" s="897"/>
      <c r="AI148" s="897"/>
      <c r="AJ148" s="897"/>
    </row>
    <row r="149" spans="1:36" ht="140.25">
      <c r="A149" s="949" t="s">
        <v>3342</v>
      </c>
      <c r="B149" s="949" t="s">
        <v>3343</v>
      </c>
      <c r="C149" s="873" t="s">
        <v>7986</v>
      </c>
      <c r="D149" s="873"/>
      <c r="E149" s="873"/>
      <c r="F149" s="874"/>
      <c r="G149" s="874"/>
      <c r="H149" s="873" t="s">
        <v>4542</v>
      </c>
      <c r="I149" s="873" t="s">
        <v>7987</v>
      </c>
      <c r="J149" s="874"/>
      <c r="K149" s="873" t="s">
        <v>7988</v>
      </c>
      <c r="L149" s="873" t="s">
        <v>7989</v>
      </c>
      <c r="M149" s="873" t="s">
        <v>7990</v>
      </c>
      <c r="N149" s="874"/>
      <c r="O149" s="874"/>
      <c r="P149" s="874"/>
      <c r="Q149" s="874"/>
      <c r="R149" s="874"/>
      <c r="S149" s="874"/>
      <c r="T149" s="874"/>
      <c r="U149" s="874"/>
      <c r="V149" s="874"/>
      <c r="W149" s="897"/>
      <c r="X149" s="897"/>
      <c r="Y149" s="897"/>
      <c r="Z149" s="897"/>
      <c r="AA149" s="897"/>
      <c r="AB149" s="897"/>
      <c r="AC149" s="897"/>
      <c r="AD149" s="897"/>
      <c r="AE149" s="897"/>
      <c r="AF149" s="897"/>
      <c r="AG149" s="897"/>
      <c r="AH149" s="897"/>
      <c r="AI149" s="897"/>
      <c r="AJ149" s="897"/>
    </row>
    <row r="150" spans="1:36" ht="153">
      <c r="A150" s="949" t="s">
        <v>3366</v>
      </c>
      <c r="B150" s="949" t="s">
        <v>3367</v>
      </c>
      <c r="C150" s="873" t="s">
        <v>7991</v>
      </c>
      <c r="D150" s="873"/>
      <c r="E150" s="873"/>
      <c r="F150" s="873" t="s">
        <v>4659</v>
      </c>
      <c r="G150" s="873" t="s">
        <v>4443</v>
      </c>
      <c r="H150" s="873" t="s">
        <v>7992</v>
      </c>
      <c r="I150" s="873" t="s">
        <v>7987</v>
      </c>
      <c r="J150" s="874"/>
      <c r="K150" s="873" t="s">
        <v>7440</v>
      </c>
      <c r="L150" s="873" t="s">
        <v>7993</v>
      </c>
      <c r="M150" s="873" t="s">
        <v>7994</v>
      </c>
      <c r="N150" s="872" t="s">
        <v>7995</v>
      </c>
      <c r="O150" s="874"/>
      <c r="P150" s="874"/>
      <c r="Q150" s="874"/>
      <c r="R150" s="874"/>
      <c r="S150" s="874"/>
      <c r="T150" s="874"/>
      <c r="U150" s="874"/>
      <c r="V150" s="874"/>
      <c r="W150" s="897"/>
      <c r="X150" s="897"/>
      <c r="Y150" s="897"/>
      <c r="Z150" s="897"/>
      <c r="AA150" s="897"/>
      <c r="AB150" s="897"/>
      <c r="AC150" s="897"/>
      <c r="AD150" s="897"/>
      <c r="AE150" s="897"/>
      <c r="AF150" s="897"/>
      <c r="AG150" s="897"/>
      <c r="AH150" s="897"/>
      <c r="AI150" s="897"/>
      <c r="AJ150" s="897"/>
    </row>
    <row r="151" spans="1:36" ht="51">
      <c r="A151" s="949" t="s">
        <v>3498</v>
      </c>
      <c r="B151" s="949" t="s">
        <v>3499</v>
      </c>
      <c r="C151" s="873" t="s">
        <v>7996</v>
      </c>
      <c r="D151" s="874"/>
      <c r="E151" s="873" t="s">
        <v>3699</v>
      </c>
      <c r="F151" s="874"/>
      <c r="G151" s="873" t="s">
        <v>4541</v>
      </c>
      <c r="H151" s="873" t="s">
        <v>7997</v>
      </c>
      <c r="I151" s="873" t="s">
        <v>7998</v>
      </c>
      <c r="J151" s="874"/>
      <c r="K151" s="873" t="s">
        <v>7926</v>
      </c>
      <c r="L151" s="873" t="s">
        <v>7999</v>
      </c>
      <c r="M151" s="874"/>
      <c r="N151" s="874"/>
      <c r="O151" s="874"/>
      <c r="P151" s="874"/>
      <c r="Q151" s="874"/>
      <c r="R151" s="874"/>
      <c r="S151" s="874"/>
      <c r="T151" s="874"/>
      <c r="U151" s="874"/>
      <c r="V151" s="874"/>
      <c r="W151" s="897"/>
      <c r="X151" s="897"/>
      <c r="Y151" s="897"/>
      <c r="Z151" s="897"/>
      <c r="AA151" s="897"/>
      <c r="AB151" s="897"/>
      <c r="AC151" s="897"/>
      <c r="AD151" s="897"/>
      <c r="AE151" s="897"/>
      <c r="AF151" s="897"/>
      <c r="AG151" s="897"/>
      <c r="AH151" s="897"/>
      <c r="AI151" s="897"/>
      <c r="AJ151" s="897"/>
    </row>
    <row r="152" spans="1:36" ht="38.25">
      <c r="A152" s="949" t="s">
        <v>3385</v>
      </c>
      <c r="B152" s="949" t="s">
        <v>3386</v>
      </c>
      <c r="C152" s="873" t="s">
        <v>8000</v>
      </c>
      <c r="D152" s="873"/>
      <c r="E152" s="874"/>
      <c r="F152" s="874"/>
      <c r="G152" s="874"/>
      <c r="H152" s="874"/>
      <c r="I152" s="874"/>
      <c r="J152" s="874"/>
      <c r="K152" s="873" t="s">
        <v>8001</v>
      </c>
      <c r="L152" s="873" t="s">
        <v>8002</v>
      </c>
      <c r="M152" s="874"/>
      <c r="N152" s="874"/>
      <c r="O152" s="874"/>
      <c r="P152" s="874"/>
      <c r="Q152" s="874"/>
      <c r="R152" s="874"/>
      <c r="S152" s="874"/>
      <c r="T152" s="874"/>
      <c r="U152" s="874"/>
      <c r="V152" s="874"/>
      <c r="W152" s="897"/>
      <c r="X152" s="897"/>
      <c r="Y152" s="897"/>
      <c r="Z152" s="897"/>
      <c r="AA152" s="897"/>
      <c r="AB152" s="897"/>
      <c r="AC152" s="897"/>
      <c r="AD152" s="897"/>
      <c r="AE152" s="897"/>
      <c r="AF152" s="897"/>
      <c r="AG152" s="897"/>
      <c r="AH152" s="897"/>
      <c r="AI152" s="897"/>
      <c r="AJ152" s="897"/>
    </row>
    <row r="153" spans="1:36" ht="229.5">
      <c r="A153" s="949" t="s">
        <v>3338</v>
      </c>
      <c r="B153" s="949" t="s">
        <v>3339</v>
      </c>
      <c r="C153" s="873" t="s">
        <v>8003</v>
      </c>
      <c r="D153" s="873"/>
      <c r="E153" s="873" t="s">
        <v>8004</v>
      </c>
      <c r="F153" s="873" t="s">
        <v>4603</v>
      </c>
      <c r="G153" s="873" t="s">
        <v>4443</v>
      </c>
      <c r="H153" s="873" t="s">
        <v>8005</v>
      </c>
      <c r="I153" s="873" t="s">
        <v>8006</v>
      </c>
      <c r="J153" s="873" t="s">
        <v>8007</v>
      </c>
      <c r="K153" s="873" t="s">
        <v>8008</v>
      </c>
      <c r="L153" s="873" t="s">
        <v>8009</v>
      </c>
      <c r="M153" s="873" t="s">
        <v>8010</v>
      </c>
      <c r="N153" s="873" t="s">
        <v>8011</v>
      </c>
      <c r="O153" s="873" t="s">
        <v>8012</v>
      </c>
      <c r="P153" s="873" t="s">
        <v>8013</v>
      </c>
      <c r="Q153" s="874"/>
      <c r="R153" s="874"/>
      <c r="S153" s="874"/>
      <c r="T153" s="874"/>
      <c r="U153" s="874"/>
      <c r="V153" s="874"/>
      <c r="W153" s="897"/>
      <c r="X153" s="897"/>
      <c r="Y153" s="897"/>
      <c r="Z153" s="897"/>
      <c r="AA153" s="897"/>
      <c r="AB153" s="897"/>
      <c r="AC153" s="897"/>
      <c r="AD153" s="897"/>
      <c r="AE153" s="897"/>
      <c r="AF153" s="897"/>
      <c r="AG153" s="897"/>
      <c r="AH153" s="897"/>
      <c r="AI153" s="897"/>
      <c r="AJ153" s="897"/>
    </row>
    <row r="154" spans="1:36" ht="51">
      <c r="A154" s="949" t="s">
        <v>3286</v>
      </c>
      <c r="B154" s="949" t="s">
        <v>3287</v>
      </c>
      <c r="C154" s="873" t="s">
        <v>8014</v>
      </c>
      <c r="D154" s="873"/>
      <c r="E154" s="873"/>
      <c r="F154" s="874"/>
      <c r="G154" s="874"/>
      <c r="H154" s="873" t="s">
        <v>4750</v>
      </c>
      <c r="I154" s="873" t="s">
        <v>8015</v>
      </c>
      <c r="J154" s="874"/>
      <c r="K154" s="873" t="s">
        <v>8016</v>
      </c>
      <c r="L154" s="873" t="s">
        <v>8017</v>
      </c>
      <c r="M154" s="873" t="s">
        <v>8018</v>
      </c>
      <c r="N154" s="874"/>
      <c r="O154" s="874"/>
      <c r="P154" s="874"/>
      <c r="Q154" s="874"/>
      <c r="R154" s="874"/>
      <c r="S154" s="874"/>
      <c r="T154" s="874"/>
      <c r="U154" s="874"/>
      <c r="V154" s="874"/>
      <c r="W154" s="897"/>
      <c r="X154" s="897"/>
      <c r="Y154" s="897"/>
      <c r="Z154" s="897"/>
      <c r="AA154" s="897"/>
      <c r="AB154" s="897"/>
      <c r="AC154" s="897"/>
      <c r="AD154" s="897"/>
      <c r="AE154" s="897"/>
      <c r="AF154" s="897"/>
      <c r="AG154" s="897"/>
      <c r="AH154" s="897"/>
      <c r="AI154" s="897"/>
      <c r="AJ154" s="897"/>
    </row>
    <row r="155" spans="1:36" ht="114.75">
      <c r="A155" s="949" t="s">
        <v>3429</v>
      </c>
      <c r="B155" s="949" t="s">
        <v>3430</v>
      </c>
      <c r="C155" s="873" t="s">
        <v>4608</v>
      </c>
      <c r="D155" s="873" t="s">
        <v>176</v>
      </c>
      <c r="E155" s="873" t="s">
        <v>8019</v>
      </c>
      <c r="F155" s="873" t="s">
        <v>4603</v>
      </c>
      <c r="G155" s="873" t="s">
        <v>4443</v>
      </c>
      <c r="H155" s="873" t="s">
        <v>8020</v>
      </c>
      <c r="I155" s="873" t="s">
        <v>8021</v>
      </c>
      <c r="J155" s="873" t="s">
        <v>176</v>
      </c>
      <c r="K155" s="873" t="s">
        <v>7569</v>
      </c>
      <c r="L155" s="873" t="s">
        <v>8022</v>
      </c>
      <c r="M155" s="873" t="s">
        <v>8023</v>
      </c>
      <c r="N155" s="873" t="s">
        <v>8024</v>
      </c>
      <c r="O155" s="873" t="s">
        <v>8025</v>
      </c>
      <c r="P155" s="874"/>
      <c r="Q155" s="874"/>
      <c r="R155" s="874"/>
      <c r="S155" s="874"/>
      <c r="T155" s="874"/>
      <c r="U155" s="874"/>
      <c r="V155" s="874"/>
      <c r="W155" s="897"/>
      <c r="X155" s="897"/>
      <c r="Y155" s="897"/>
      <c r="Z155" s="897"/>
      <c r="AA155" s="897"/>
      <c r="AB155" s="897"/>
      <c r="AC155" s="897"/>
      <c r="AD155" s="897"/>
      <c r="AE155" s="897"/>
      <c r="AF155" s="897"/>
      <c r="AG155" s="897"/>
      <c r="AH155" s="897"/>
      <c r="AI155" s="897"/>
      <c r="AJ155" s="897"/>
    </row>
    <row r="156" spans="1:36" ht="153">
      <c r="A156" s="949" t="s">
        <v>3281</v>
      </c>
      <c r="B156" s="949" t="s">
        <v>3282</v>
      </c>
      <c r="C156" s="873" t="s">
        <v>4608</v>
      </c>
      <c r="D156" s="873"/>
      <c r="E156" s="873" t="s">
        <v>8026</v>
      </c>
      <c r="F156" s="873"/>
      <c r="G156" s="873" t="s">
        <v>7638</v>
      </c>
      <c r="H156" s="873" t="s">
        <v>4750</v>
      </c>
      <c r="I156" s="873" t="s">
        <v>8027</v>
      </c>
      <c r="J156" s="874"/>
      <c r="K156" s="873" t="s">
        <v>8028</v>
      </c>
      <c r="L156" s="873" t="s">
        <v>8029</v>
      </c>
      <c r="M156" s="873" t="s">
        <v>8030</v>
      </c>
      <c r="N156" s="873" t="s">
        <v>8031</v>
      </c>
      <c r="O156" s="874"/>
      <c r="P156" s="874"/>
      <c r="Q156" s="874"/>
      <c r="R156" s="874"/>
      <c r="S156" s="874"/>
      <c r="T156" s="874"/>
      <c r="U156" s="874"/>
      <c r="V156" s="874"/>
      <c r="W156" s="897"/>
      <c r="X156" s="897"/>
      <c r="Y156" s="897"/>
      <c r="Z156" s="897"/>
      <c r="AA156" s="897"/>
      <c r="AB156" s="897"/>
      <c r="AC156" s="897"/>
      <c r="AD156" s="897"/>
      <c r="AE156" s="897"/>
      <c r="AF156" s="897"/>
      <c r="AG156" s="897"/>
      <c r="AH156" s="897"/>
      <c r="AI156" s="897"/>
      <c r="AJ156" s="897"/>
    </row>
    <row r="157" spans="1:36" ht="14.25">
      <c r="A157" s="949" t="s">
        <v>8032</v>
      </c>
      <c r="B157" s="949" t="s">
        <v>3434</v>
      </c>
      <c r="C157" s="873" t="s">
        <v>8033</v>
      </c>
      <c r="D157" s="2"/>
      <c r="E157" s="874"/>
      <c r="F157" s="874"/>
      <c r="G157" s="873" t="s">
        <v>7638</v>
      </c>
      <c r="H157" s="873"/>
      <c r="I157" s="874"/>
      <c r="J157" s="874"/>
      <c r="K157" s="873"/>
      <c r="L157" s="874"/>
      <c r="M157" s="874"/>
      <c r="N157" s="874"/>
      <c r="O157" s="874"/>
      <c r="P157" s="874"/>
      <c r="Q157" s="874"/>
      <c r="R157" s="874"/>
      <c r="S157" s="874"/>
      <c r="T157" s="874"/>
      <c r="U157" s="874"/>
      <c r="V157" s="874"/>
      <c r="W157" s="897"/>
      <c r="X157" s="897"/>
      <c r="Y157" s="897"/>
      <c r="Z157" s="897"/>
      <c r="AA157" s="897"/>
      <c r="AB157" s="897"/>
      <c r="AC157" s="897"/>
      <c r="AD157" s="897"/>
      <c r="AE157" s="897"/>
      <c r="AF157" s="897"/>
      <c r="AG157" s="897"/>
      <c r="AH157" s="897"/>
      <c r="AI157" s="897"/>
      <c r="AJ157" s="897"/>
    </row>
    <row r="158" spans="1:36" ht="14.25">
      <c r="A158" s="949"/>
      <c r="B158" s="949"/>
      <c r="C158" s="874"/>
      <c r="D158" s="874"/>
      <c r="E158" s="874"/>
      <c r="F158" s="874"/>
      <c r="G158" s="874"/>
      <c r="H158" s="874"/>
      <c r="I158" s="874"/>
      <c r="J158" s="874"/>
      <c r="K158" s="874"/>
      <c r="L158" s="874"/>
      <c r="M158" s="874"/>
      <c r="N158" s="874"/>
      <c r="O158" s="874"/>
      <c r="P158" s="874"/>
      <c r="Q158" s="874"/>
      <c r="R158" s="874"/>
      <c r="S158" s="874"/>
      <c r="T158" s="874"/>
      <c r="U158" s="874"/>
      <c r="V158" s="874"/>
      <c r="W158" s="897"/>
      <c r="X158" s="897"/>
      <c r="Y158" s="897"/>
      <c r="Z158" s="897"/>
      <c r="AA158" s="897"/>
      <c r="AB158" s="897"/>
      <c r="AC158" s="897"/>
      <c r="AD158" s="897"/>
      <c r="AE158" s="897"/>
      <c r="AF158" s="897"/>
      <c r="AG158" s="897"/>
      <c r="AH158" s="897"/>
      <c r="AI158" s="897"/>
      <c r="AJ158" s="897"/>
    </row>
    <row r="159" spans="1:36" ht="14.25">
      <c r="A159" s="957"/>
      <c r="B159" s="949"/>
      <c r="C159" s="874"/>
      <c r="D159" s="874"/>
      <c r="E159" s="874"/>
      <c r="F159" s="874"/>
      <c r="G159" s="874"/>
      <c r="H159" s="874"/>
      <c r="I159" s="874"/>
      <c r="J159" s="874"/>
      <c r="K159" s="874"/>
      <c r="L159" s="874"/>
      <c r="M159" s="874"/>
      <c r="N159" s="874"/>
      <c r="O159" s="874"/>
      <c r="P159" s="874"/>
      <c r="Q159" s="874"/>
      <c r="R159" s="874"/>
      <c r="S159" s="874"/>
      <c r="T159" s="874"/>
      <c r="U159" s="874"/>
      <c r="V159" s="874"/>
      <c r="W159" s="897"/>
      <c r="X159" s="897"/>
      <c r="Y159" s="897"/>
      <c r="Z159" s="897"/>
      <c r="AA159" s="897"/>
      <c r="AB159" s="897"/>
      <c r="AC159" s="897"/>
      <c r="AD159" s="897"/>
      <c r="AE159" s="897"/>
      <c r="AF159" s="897"/>
      <c r="AG159" s="897"/>
      <c r="AH159" s="897"/>
      <c r="AI159" s="897"/>
      <c r="AJ159" s="897"/>
    </row>
    <row r="160" spans="1:36" ht="12.75">
      <c r="A160" s="957"/>
      <c r="B160" s="957"/>
      <c r="C160" s="874"/>
      <c r="D160" s="874"/>
      <c r="E160" s="874"/>
      <c r="F160" s="874"/>
      <c r="G160" s="874"/>
      <c r="H160" s="874"/>
      <c r="I160" s="874"/>
      <c r="J160" s="874"/>
      <c r="K160" s="874"/>
      <c r="L160" s="874"/>
      <c r="M160" s="874"/>
      <c r="N160" s="874"/>
      <c r="O160" s="874"/>
      <c r="P160" s="874"/>
      <c r="Q160" s="874"/>
      <c r="R160" s="874"/>
      <c r="S160" s="874"/>
      <c r="T160" s="874"/>
      <c r="U160" s="874"/>
      <c r="V160" s="874"/>
      <c r="W160" s="897"/>
      <c r="X160" s="897"/>
      <c r="Y160" s="897"/>
      <c r="Z160" s="897"/>
      <c r="AA160" s="897"/>
      <c r="AB160" s="897"/>
      <c r="AC160" s="897"/>
      <c r="AD160" s="897"/>
      <c r="AE160" s="897"/>
      <c r="AF160" s="897"/>
      <c r="AG160" s="897"/>
      <c r="AH160" s="897"/>
      <c r="AI160" s="897"/>
      <c r="AJ160" s="897"/>
    </row>
    <row r="161" spans="1:36" ht="12.75">
      <c r="A161" s="957"/>
      <c r="B161" s="957"/>
      <c r="C161" s="874"/>
      <c r="D161" s="874"/>
      <c r="E161" s="874"/>
      <c r="F161" s="874"/>
      <c r="G161" s="874"/>
      <c r="H161" s="874"/>
      <c r="I161" s="874"/>
      <c r="J161" s="874"/>
      <c r="K161" s="874"/>
      <c r="L161" s="874"/>
      <c r="M161" s="874"/>
      <c r="N161" s="874"/>
      <c r="O161" s="874"/>
      <c r="P161" s="874"/>
      <c r="Q161" s="874"/>
      <c r="R161" s="874"/>
      <c r="S161" s="874"/>
      <c r="T161" s="874"/>
      <c r="U161" s="874"/>
      <c r="V161" s="874"/>
      <c r="W161" s="897"/>
      <c r="X161" s="897"/>
      <c r="Y161" s="897"/>
      <c r="Z161" s="897"/>
      <c r="AA161" s="897"/>
      <c r="AB161" s="897"/>
      <c r="AC161" s="897"/>
      <c r="AD161" s="897"/>
      <c r="AE161" s="897"/>
      <c r="AF161" s="897"/>
      <c r="AG161" s="897"/>
      <c r="AH161" s="897"/>
      <c r="AI161" s="897"/>
      <c r="AJ161" s="897"/>
    </row>
    <row r="162" spans="1:36" ht="12.75">
      <c r="A162" s="957"/>
      <c r="B162" s="957"/>
      <c r="C162" s="874"/>
      <c r="D162" s="874"/>
      <c r="E162" s="874"/>
      <c r="F162" s="874"/>
      <c r="G162" s="874"/>
      <c r="H162" s="874"/>
      <c r="I162" s="874"/>
      <c r="J162" s="874"/>
      <c r="K162" s="874"/>
      <c r="L162" s="874"/>
      <c r="M162" s="874"/>
      <c r="N162" s="874"/>
      <c r="O162" s="874"/>
      <c r="P162" s="874"/>
      <c r="Q162" s="874"/>
      <c r="R162" s="874"/>
      <c r="S162" s="874"/>
      <c r="T162" s="874"/>
      <c r="U162" s="874"/>
      <c r="V162" s="874"/>
      <c r="W162" s="897"/>
      <c r="X162" s="897"/>
      <c r="Y162" s="897"/>
      <c r="Z162" s="897"/>
      <c r="AA162" s="897"/>
      <c r="AB162" s="897"/>
      <c r="AC162" s="897"/>
      <c r="AD162" s="897"/>
      <c r="AE162" s="897"/>
      <c r="AF162" s="897"/>
      <c r="AG162" s="897"/>
      <c r="AH162" s="897"/>
      <c r="AI162" s="897"/>
      <c r="AJ162" s="897"/>
    </row>
    <row r="163" spans="1:36" ht="12.75">
      <c r="A163" s="957"/>
      <c r="B163" s="957"/>
      <c r="C163" s="874"/>
      <c r="D163" s="874"/>
      <c r="E163" s="874"/>
      <c r="F163" s="874"/>
      <c r="G163" s="874"/>
      <c r="H163" s="874"/>
      <c r="I163" s="874"/>
      <c r="J163" s="874"/>
      <c r="K163" s="874"/>
      <c r="L163" s="874"/>
      <c r="M163" s="874"/>
      <c r="N163" s="874"/>
      <c r="O163" s="874"/>
      <c r="P163" s="874"/>
      <c r="Q163" s="874"/>
      <c r="R163" s="874"/>
      <c r="S163" s="874"/>
      <c r="T163" s="874"/>
      <c r="U163" s="874"/>
      <c r="V163" s="874"/>
      <c r="W163" s="897"/>
      <c r="X163" s="897"/>
      <c r="Y163" s="897"/>
      <c r="Z163" s="897"/>
      <c r="AA163" s="897"/>
      <c r="AB163" s="897"/>
      <c r="AC163" s="897"/>
      <c r="AD163" s="897"/>
      <c r="AE163" s="897"/>
      <c r="AF163" s="897"/>
      <c r="AG163" s="897"/>
      <c r="AH163" s="897"/>
      <c r="AI163" s="897"/>
      <c r="AJ163" s="897"/>
    </row>
    <row r="164" spans="1:36" ht="12.75">
      <c r="A164" s="957"/>
      <c r="B164" s="957"/>
      <c r="C164" s="874"/>
      <c r="D164" s="874"/>
      <c r="E164" s="874"/>
      <c r="F164" s="874"/>
      <c r="G164" s="874"/>
      <c r="H164" s="874"/>
      <c r="I164" s="874"/>
      <c r="J164" s="874"/>
      <c r="K164" s="874"/>
      <c r="L164" s="874"/>
      <c r="M164" s="874"/>
      <c r="N164" s="874"/>
      <c r="O164" s="874"/>
      <c r="P164" s="874"/>
      <c r="Q164" s="874"/>
      <c r="R164" s="874"/>
      <c r="S164" s="874"/>
      <c r="T164" s="874"/>
      <c r="U164" s="874"/>
      <c r="V164" s="874"/>
      <c r="W164" s="897"/>
      <c r="X164" s="897"/>
      <c r="Y164" s="897"/>
      <c r="Z164" s="897"/>
      <c r="AA164" s="897"/>
      <c r="AB164" s="897"/>
      <c r="AC164" s="897"/>
      <c r="AD164" s="897"/>
      <c r="AE164" s="897"/>
      <c r="AF164" s="897"/>
      <c r="AG164" s="897"/>
      <c r="AH164" s="897"/>
      <c r="AI164" s="897"/>
      <c r="AJ164" s="897"/>
    </row>
    <row r="165" spans="1:36" ht="12.75">
      <c r="A165" s="957"/>
      <c r="B165" s="957"/>
      <c r="C165" s="874"/>
      <c r="D165" s="874"/>
      <c r="E165" s="874"/>
      <c r="F165" s="874"/>
      <c r="G165" s="874"/>
      <c r="H165" s="874"/>
      <c r="I165" s="874"/>
      <c r="J165" s="874"/>
      <c r="K165" s="874"/>
      <c r="L165" s="874"/>
      <c r="M165" s="874"/>
      <c r="N165" s="874"/>
      <c r="O165" s="874"/>
      <c r="P165" s="874"/>
      <c r="Q165" s="874"/>
      <c r="R165" s="874"/>
      <c r="S165" s="874"/>
      <c r="T165" s="874"/>
      <c r="U165" s="874"/>
      <c r="V165" s="874"/>
      <c r="W165" s="897"/>
      <c r="X165" s="897"/>
      <c r="Y165" s="897"/>
      <c r="Z165" s="897"/>
      <c r="AA165" s="897"/>
      <c r="AB165" s="897"/>
      <c r="AC165" s="897"/>
      <c r="AD165" s="897"/>
      <c r="AE165" s="897"/>
      <c r="AF165" s="897"/>
      <c r="AG165" s="897"/>
      <c r="AH165" s="897"/>
      <c r="AI165" s="897"/>
      <c r="AJ165" s="897"/>
    </row>
    <row r="166" spans="1:36" ht="12.75">
      <c r="A166" s="957"/>
      <c r="B166" s="957"/>
      <c r="C166" s="874"/>
      <c r="D166" s="874"/>
      <c r="E166" s="874"/>
      <c r="F166" s="874"/>
      <c r="G166" s="874"/>
      <c r="H166" s="874"/>
      <c r="I166" s="874"/>
      <c r="J166" s="874"/>
      <c r="K166" s="874"/>
      <c r="L166" s="874"/>
      <c r="M166" s="874"/>
      <c r="N166" s="874"/>
      <c r="O166" s="874"/>
      <c r="P166" s="874"/>
      <c r="Q166" s="874"/>
      <c r="R166" s="874"/>
      <c r="S166" s="874"/>
      <c r="T166" s="874"/>
      <c r="U166" s="874"/>
      <c r="V166" s="874"/>
      <c r="W166" s="897"/>
      <c r="X166" s="897"/>
      <c r="Y166" s="897"/>
      <c r="Z166" s="897"/>
      <c r="AA166" s="897"/>
      <c r="AB166" s="897"/>
      <c r="AC166" s="897"/>
      <c r="AD166" s="897"/>
      <c r="AE166" s="897"/>
      <c r="AF166" s="897"/>
      <c r="AG166" s="897"/>
      <c r="AH166" s="897"/>
      <c r="AI166" s="897"/>
      <c r="AJ166" s="897"/>
    </row>
    <row r="167" spans="1:36" ht="12.75">
      <c r="A167" s="957"/>
      <c r="B167" s="957"/>
      <c r="C167" s="874"/>
      <c r="D167" s="874"/>
      <c r="E167" s="874"/>
      <c r="F167" s="874"/>
      <c r="G167" s="874"/>
      <c r="H167" s="874"/>
      <c r="I167" s="874"/>
      <c r="J167" s="874"/>
      <c r="K167" s="874"/>
      <c r="L167" s="874"/>
      <c r="M167" s="874"/>
      <c r="N167" s="874"/>
      <c r="O167" s="874"/>
      <c r="P167" s="874"/>
      <c r="Q167" s="874"/>
      <c r="R167" s="874"/>
      <c r="S167" s="874"/>
      <c r="T167" s="874"/>
      <c r="U167" s="874"/>
      <c r="V167" s="874"/>
      <c r="W167" s="897"/>
      <c r="X167" s="897"/>
      <c r="Y167" s="897"/>
      <c r="Z167" s="897"/>
      <c r="AA167" s="897"/>
      <c r="AB167" s="897"/>
      <c r="AC167" s="897"/>
      <c r="AD167" s="897"/>
      <c r="AE167" s="897"/>
      <c r="AF167" s="897"/>
      <c r="AG167" s="897"/>
      <c r="AH167" s="897"/>
      <c r="AI167" s="897"/>
      <c r="AJ167" s="897"/>
    </row>
    <row r="168" spans="1:36" ht="12.75">
      <c r="A168" s="957"/>
      <c r="B168" s="957"/>
      <c r="C168" s="874"/>
      <c r="D168" s="874"/>
      <c r="E168" s="874"/>
      <c r="F168" s="874"/>
      <c r="G168" s="874"/>
      <c r="H168" s="874"/>
      <c r="I168" s="874"/>
      <c r="J168" s="874"/>
      <c r="K168" s="874"/>
      <c r="L168" s="874"/>
      <c r="M168" s="874"/>
      <c r="N168" s="874"/>
      <c r="O168" s="874"/>
      <c r="P168" s="874"/>
      <c r="Q168" s="874"/>
      <c r="R168" s="874"/>
      <c r="S168" s="874"/>
      <c r="T168" s="874"/>
      <c r="U168" s="874"/>
      <c r="V168" s="874"/>
      <c r="W168" s="897"/>
      <c r="X168" s="897"/>
      <c r="Y168" s="897"/>
      <c r="Z168" s="897"/>
      <c r="AA168" s="897"/>
      <c r="AB168" s="897"/>
      <c r="AC168" s="897"/>
      <c r="AD168" s="897"/>
      <c r="AE168" s="897"/>
      <c r="AF168" s="897"/>
      <c r="AG168" s="897"/>
      <c r="AH168" s="897"/>
      <c r="AI168" s="897"/>
      <c r="AJ168" s="897"/>
    </row>
    <row r="169" spans="1:36" ht="12.75">
      <c r="A169" s="957"/>
      <c r="B169" s="957"/>
      <c r="C169" s="874"/>
      <c r="D169" s="874"/>
      <c r="E169" s="874"/>
      <c r="F169" s="874"/>
      <c r="G169" s="874"/>
      <c r="H169" s="874"/>
      <c r="I169" s="874"/>
      <c r="J169" s="874"/>
      <c r="K169" s="874"/>
      <c r="L169" s="874"/>
      <c r="M169" s="874"/>
      <c r="N169" s="874"/>
      <c r="O169" s="874"/>
      <c r="P169" s="874"/>
      <c r="Q169" s="874"/>
      <c r="R169" s="874"/>
      <c r="S169" s="874"/>
      <c r="T169" s="874"/>
      <c r="U169" s="874"/>
      <c r="V169" s="874"/>
      <c r="W169" s="897"/>
      <c r="X169" s="897"/>
      <c r="Y169" s="897"/>
      <c r="Z169" s="897"/>
      <c r="AA169" s="897"/>
      <c r="AB169" s="897"/>
      <c r="AC169" s="897"/>
      <c r="AD169" s="897"/>
      <c r="AE169" s="897"/>
      <c r="AF169" s="897"/>
      <c r="AG169" s="897"/>
      <c r="AH169" s="897"/>
      <c r="AI169" s="897"/>
      <c r="AJ169" s="897"/>
    </row>
    <row r="170" spans="1:36" ht="12.75">
      <c r="A170" s="957"/>
      <c r="B170" s="957"/>
      <c r="C170" s="874"/>
      <c r="D170" s="874"/>
      <c r="E170" s="874"/>
      <c r="F170" s="874"/>
      <c r="G170" s="874"/>
      <c r="H170" s="874"/>
      <c r="I170" s="874"/>
      <c r="J170" s="874"/>
      <c r="K170" s="874"/>
      <c r="L170" s="874"/>
      <c r="M170" s="874"/>
      <c r="N170" s="874"/>
      <c r="O170" s="874"/>
      <c r="P170" s="874"/>
      <c r="Q170" s="874"/>
      <c r="R170" s="874"/>
      <c r="S170" s="874"/>
      <c r="T170" s="874"/>
      <c r="U170" s="874"/>
      <c r="V170" s="874"/>
      <c r="W170" s="897"/>
      <c r="X170" s="897"/>
      <c r="Y170" s="897"/>
      <c r="Z170" s="897"/>
      <c r="AA170" s="897"/>
      <c r="AB170" s="897"/>
      <c r="AC170" s="897"/>
      <c r="AD170" s="897"/>
      <c r="AE170" s="897"/>
      <c r="AF170" s="897"/>
      <c r="AG170" s="897"/>
      <c r="AH170" s="897"/>
      <c r="AI170" s="897"/>
      <c r="AJ170" s="897"/>
    </row>
    <row r="171" spans="1:36" ht="12.75">
      <c r="A171" s="957"/>
      <c r="B171" s="957"/>
      <c r="C171" s="874"/>
      <c r="D171" s="874"/>
      <c r="E171" s="874"/>
      <c r="F171" s="874"/>
      <c r="G171" s="874"/>
      <c r="H171" s="874"/>
      <c r="I171" s="874"/>
      <c r="J171" s="874"/>
      <c r="K171" s="874"/>
      <c r="L171" s="874"/>
      <c r="M171" s="874"/>
      <c r="N171" s="874"/>
      <c r="O171" s="874"/>
      <c r="P171" s="874"/>
      <c r="Q171" s="874"/>
      <c r="R171" s="874"/>
      <c r="S171" s="874"/>
      <c r="T171" s="874"/>
      <c r="U171" s="874"/>
      <c r="V171" s="874"/>
      <c r="W171" s="897"/>
      <c r="X171" s="897"/>
      <c r="Y171" s="897"/>
      <c r="Z171" s="897"/>
      <c r="AA171" s="897"/>
      <c r="AB171" s="897"/>
      <c r="AC171" s="897"/>
      <c r="AD171" s="897"/>
      <c r="AE171" s="897"/>
      <c r="AF171" s="897"/>
      <c r="AG171" s="897"/>
      <c r="AH171" s="897"/>
      <c r="AI171" s="897"/>
      <c r="AJ171" s="897"/>
    </row>
    <row r="172" spans="1:36" ht="12.75">
      <c r="A172" s="957"/>
      <c r="B172" s="957"/>
      <c r="C172" s="874"/>
      <c r="D172" s="874"/>
      <c r="E172" s="874"/>
      <c r="F172" s="874"/>
      <c r="G172" s="874"/>
      <c r="H172" s="874"/>
      <c r="I172" s="874"/>
      <c r="J172" s="874"/>
      <c r="K172" s="874"/>
      <c r="L172" s="874"/>
      <c r="M172" s="874"/>
      <c r="N172" s="874"/>
      <c r="O172" s="874"/>
      <c r="P172" s="874"/>
      <c r="Q172" s="874"/>
      <c r="R172" s="874"/>
      <c r="S172" s="874"/>
      <c r="T172" s="874"/>
      <c r="U172" s="874"/>
      <c r="V172" s="874"/>
      <c r="W172" s="897"/>
      <c r="X172" s="897"/>
      <c r="Y172" s="897"/>
      <c r="Z172" s="897"/>
      <c r="AA172" s="897"/>
      <c r="AB172" s="897"/>
      <c r="AC172" s="897"/>
      <c r="AD172" s="897"/>
      <c r="AE172" s="897"/>
      <c r="AF172" s="897"/>
      <c r="AG172" s="897"/>
      <c r="AH172" s="897"/>
      <c r="AI172" s="897"/>
      <c r="AJ172" s="897"/>
    </row>
    <row r="173" spans="1:36" ht="12.75">
      <c r="A173" s="957"/>
      <c r="B173" s="957"/>
      <c r="C173" s="874"/>
      <c r="D173" s="874"/>
      <c r="E173" s="874"/>
      <c r="F173" s="874"/>
      <c r="G173" s="874"/>
      <c r="H173" s="874"/>
      <c r="I173" s="874"/>
      <c r="J173" s="874"/>
      <c r="K173" s="874"/>
      <c r="L173" s="874"/>
      <c r="M173" s="874"/>
      <c r="N173" s="874"/>
      <c r="O173" s="874"/>
      <c r="P173" s="874"/>
      <c r="Q173" s="874"/>
      <c r="R173" s="874"/>
      <c r="S173" s="874"/>
      <c r="T173" s="874"/>
      <c r="U173" s="874"/>
      <c r="V173" s="874"/>
      <c r="W173" s="897"/>
      <c r="X173" s="897"/>
      <c r="Y173" s="897"/>
      <c r="Z173" s="897"/>
      <c r="AA173" s="897"/>
      <c r="AB173" s="897"/>
      <c r="AC173" s="897"/>
      <c r="AD173" s="897"/>
      <c r="AE173" s="897"/>
      <c r="AF173" s="897"/>
      <c r="AG173" s="897"/>
      <c r="AH173" s="897"/>
      <c r="AI173" s="897"/>
      <c r="AJ173" s="897"/>
    </row>
    <row r="174" spans="1:36" ht="12.75">
      <c r="A174" s="957"/>
      <c r="B174" s="957"/>
      <c r="C174" s="874"/>
      <c r="D174" s="874"/>
      <c r="E174" s="874"/>
      <c r="F174" s="874"/>
      <c r="G174" s="874"/>
      <c r="H174" s="874"/>
      <c r="I174" s="874"/>
      <c r="J174" s="874"/>
      <c r="K174" s="874"/>
      <c r="L174" s="874"/>
      <c r="M174" s="874"/>
      <c r="N174" s="874"/>
      <c r="O174" s="874"/>
      <c r="P174" s="874"/>
      <c r="Q174" s="874"/>
      <c r="R174" s="874"/>
      <c r="S174" s="874"/>
      <c r="T174" s="874"/>
      <c r="U174" s="874"/>
      <c r="V174" s="874"/>
      <c r="W174" s="897"/>
      <c r="X174" s="897"/>
      <c r="Y174" s="897"/>
      <c r="Z174" s="897"/>
      <c r="AA174" s="897"/>
      <c r="AB174" s="897"/>
      <c r="AC174" s="897"/>
      <c r="AD174" s="897"/>
      <c r="AE174" s="897"/>
      <c r="AF174" s="897"/>
      <c r="AG174" s="897"/>
      <c r="AH174" s="897"/>
      <c r="AI174" s="897"/>
      <c r="AJ174" s="897"/>
    </row>
    <row r="175" spans="1:36" ht="12.75">
      <c r="A175" s="957"/>
      <c r="B175" s="957"/>
      <c r="C175" s="874"/>
      <c r="D175" s="874"/>
      <c r="E175" s="874"/>
      <c r="F175" s="874"/>
      <c r="G175" s="874"/>
      <c r="H175" s="874"/>
      <c r="I175" s="874"/>
      <c r="J175" s="874"/>
      <c r="K175" s="874"/>
      <c r="L175" s="874"/>
      <c r="M175" s="874"/>
      <c r="N175" s="874"/>
      <c r="O175" s="874"/>
      <c r="P175" s="874"/>
      <c r="Q175" s="874"/>
      <c r="R175" s="874"/>
      <c r="S175" s="874"/>
      <c r="T175" s="874"/>
      <c r="U175" s="874"/>
      <c r="V175" s="874"/>
      <c r="W175" s="897"/>
      <c r="X175" s="897"/>
      <c r="Y175" s="897"/>
      <c r="Z175" s="897"/>
      <c r="AA175" s="897"/>
      <c r="AB175" s="897"/>
      <c r="AC175" s="897"/>
      <c r="AD175" s="897"/>
      <c r="AE175" s="897"/>
      <c r="AF175" s="897"/>
      <c r="AG175" s="897"/>
      <c r="AH175" s="897"/>
      <c r="AI175" s="897"/>
      <c r="AJ175" s="897"/>
    </row>
    <row r="176" spans="1:36" ht="12.75">
      <c r="A176" s="957"/>
      <c r="B176" s="957"/>
      <c r="C176" s="874"/>
      <c r="D176" s="874"/>
      <c r="E176" s="874"/>
      <c r="F176" s="874"/>
      <c r="G176" s="874"/>
      <c r="H176" s="874"/>
      <c r="I176" s="874"/>
      <c r="J176" s="874"/>
      <c r="K176" s="874"/>
      <c r="L176" s="874"/>
      <c r="M176" s="874"/>
      <c r="N176" s="874"/>
      <c r="O176" s="874"/>
      <c r="P176" s="874"/>
      <c r="Q176" s="874"/>
      <c r="R176" s="874"/>
      <c r="S176" s="874"/>
      <c r="T176" s="874"/>
      <c r="U176" s="874"/>
      <c r="V176" s="874"/>
      <c r="W176" s="897"/>
      <c r="X176" s="897"/>
      <c r="Y176" s="897"/>
      <c r="Z176" s="897"/>
      <c r="AA176" s="897"/>
      <c r="AB176" s="897"/>
      <c r="AC176" s="897"/>
      <c r="AD176" s="897"/>
      <c r="AE176" s="897"/>
      <c r="AF176" s="897"/>
      <c r="AG176" s="897"/>
      <c r="AH176" s="897"/>
      <c r="AI176" s="897"/>
      <c r="AJ176" s="897"/>
    </row>
    <row r="177" spans="1:36" ht="12.75">
      <c r="A177" s="957"/>
      <c r="B177" s="957"/>
      <c r="C177" s="874"/>
      <c r="D177" s="874"/>
      <c r="E177" s="874"/>
      <c r="F177" s="874"/>
      <c r="G177" s="874"/>
      <c r="H177" s="874"/>
      <c r="I177" s="874"/>
      <c r="J177" s="874"/>
      <c r="K177" s="874"/>
      <c r="L177" s="874"/>
      <c r="M177" s="874"/>
      <c r="N177" s="874"/>
      <c r="O177" s="874"/>
      <c r="P177" s="874"/>
      <c r="Q177" s="874"/>
      <c r="R177" s="874"/>
      <c r="S177" s="874"/>
      <c r="T177" s="874"/>
      <c r="U177" s="874"/>
      <c r="V177" s="874"/>
      <c r="W177" s="897"/>
      <c r="X177" s="897"/>
      <c r="Y177" s="897"/>
      <c r="Z177" s="897"/>
      <c r="AA177" s="897"/>
      <c r="AB177" s="897"/>
      <c r="AC177" s="897"/>
      <c r="AD177" s="897"/>
      <c r="AE177" s="897"/>
      <c r="AF177" s="897"/>
      <c r="AG177" s="897"/>
      <c r="AH177" s="897"/>
      <c r="AI177" s="897"/>
      <c r="AJ177" s="897"/>
    </row>
    <row r="178" spans="1:36" ht="12.75">
      <c r="A178" s="957"/>
      <c r="B178" s="957"/>
      <c r="C178" s="874"/>
      <c r="D178" s="874"/>
      <c r="E178" s="874"/>
      <c r="F178" s="874"/>
      <c r="G178" s="874"/>
      <c r="H178" s="874"/>
      <c r="I178" s="874"/>
      <c r="J178" s="874"/>
      <c r="K178" s="874"/>
      <c r="L178" s="874"/>
      <c r="M178" s="874"/>
      <c r="N178" s="874"/>
      <c r="O178" s="874"/>
      <c r="P178" s="874"/>
      <c r="Q178" s="874"/>
      <c r="R178" s="874"/>
      <c r="S178" s="874"/>
      <c r="T178" s="874"/>
      <c r="U178" s="874"/>
      <c r="V178" s="874"/>
      <c r="W178" s="897"/>
      <c r="X178" s="897"/>
      <c r="Y178" s="897"/>
      <c r="Z178" s="897"/>
      <c r="AA178" s="897"/>
      <c r="AB178" s="897"/>
      <c r="AC178" s="897"/>
      <c r="AD178" s="897"/>
      <c r="AE178" s="897"/>
      <c r="AF178" s="897"/>
      <c r="AG178" s="897"/>
      <c r="AH178" s="897"/>
      <c r="AI178" s="897"/>
      <c r="AJ178" s="897"/>
    </row>
    <row r="179" spans="1:36" ht="12.75">
      <c r="A179" s="957"/>
      <c r="B179" s="957"/>
      <c r="C179" s="874"/>
      <c r="D179" s="874"/>
      <c r="E179" s="874"/>
      <c r="F179" s="874"/>
      <c r="G179" s="874"/>
      <c r="H179" s="874"/>
      <c r="I179" s="874"/>
      <c r="J179" s="874"/>
      <c r="K179" s="874"/>
      <c r="L179" s="874"/>
      <c r="M179" s="874"/>
      <c r="N179" s="874"/>
      <c r="O179" s="874"/>
      <c r="P179" s="874"/>
      <c r="Q179" s="874"/>
      <c r="R179" s="874"/>
      <c r="S179" s="874"/>
      <c r="T179" s="874"/>
      <c r="U179" s="874"/>
      <c r="V179" s="874"/>
      <c r="W179" s="897"/>
      <c r="X179" s="897"/>
      <c r="Y179" s="897"/>
      <c r="Z179" s="897"/>
      <c r="AA179" s="897"/>
      <c r="AB179" s="897"/>
      <c r="AC179" s="897"/>
      <c r="AD179" s="897"/>
      <c r="AE179" s="897"/>
      <c r="AF179" s="897"/>
      <c r="AG179" s="897"/>
      <c r="AH179" s="897"/>
      <c r="AI179" s="897"/>
      <c r="AJ179" s="897"/>
    </row>
    <row r="180" spans="1:36" ht="12.75">
      <c r="A180" s="957"/>
      <c r="B180" s="957"/>
      <c r="C180" s="874"/>
      <c r="D180" s="874"/>
      <c r="E180" s="874"/>
      <c r="F180" s="874"/>
      <c r="G180" s="874"/>
      <c r="H180" s="874"/>
      <c r="I180" s="874"/>
      <c r="J180" s="874"/>
      <c r="K180" s="874"/>
      <c r="L180" s="874"/>
      <c r="M180" s="874"/>
      <c r="N180" s="874"/>
      <c r="O180" s="874"/>
      <c r="P180" s="874"/>
      <c r="Q180" s="874"/>
      <c r="R180" s="874"/>
      <c r="S180" s="874"/>
      <c r="T180" s="874"/>
      <c r="U180" s="874"/>
      <c r="V180" s="874"/>
      <c r="W180" s="897"/>
      <c r="X180" s="897"/>
      <c r="Y180" s="897"/>
      <c r="Z180" s="897"/>
      <c r="AA180" s="897"/>
      <c r="AB180" s="897"/>
      <c r="AC180" s="897"/>
      <c r="AD180" s="897"/>
      <c r="AE180" s="897"/>
      <c r="AF180" s="897"/>
      <c r="AG180" s="897"/>
      <c r="AH180" s="897"/>
      <c r="AI180" s="897"/>
      <c r="AJ180" s="897"/>
    </row>
    <row r="181" spans="1:36" ht="12.75">
      <c r="A181" s="957"/>
      <c r="B181" s="957"/>
      <c r="C181" s="874"/>
      <c r="D181" s="874"/>
      <c r="E181" s="874"/>
      <c r="F181" s="874"/>
      <c r="G181" s="874"/>
      <c r="H181" s="874"/>
      <c r="I181" s="874"/>
      <c r="J181" s="874"/>
      <c r="K181" s="874"/>
      <c r="L181" s="874"/>
      <c r="M181" s="874"/>
      <c r="N181" s="874"/>
      <c r="O181" s="874"/>
      <c r="P181" s="874"/>
      <c r="Q181" s="874"/>
      <c r="R181" s="874"/>
      <c r="S181" s="874"/>
      <c r="T181" s="874"/>
      <c r="U181" s="874"/>
      <c r="V181" s="874"/>
      <c r="W181" s="897"/>
      <c r="X181" s="897"/>
      <c r="Y181" s="897"/>
      <c r="Z181" s="897"/>
      <c r="AA181" s="897"/>
      <c r="AB181" s="897"/>
      <c r="AC181" s="897"/>
      <c r="AD181" s="897"/>
      <c r="AE181" s="897"/>
      <c r="AF181" s="897"/>
      <c r="AG181" s="897"/>
      <c r="AH181" s="897"/>
      <c r="AI181" s="897"/>
      <c r="AJ181" s="897"/>
    </row>
    <row r="182" spans="1:36" ht="12.75">
      <c r="A182" s="957"/>
      <c r="B182" s="957"/>
      <c r="C182" s="874"/>
      <c r="D182" s="874"/>
      <c r="E182" s="874"/>
      <c r="F182" s="874"/>
      <c r="G182" s="874"/>
      <c r="H182" s="874"/>
      <c r="I182" s="874"/>
      <c r="J182" s="874"/>
      <c r="K182" s="874"/>
      <c r="L182" s="874"/>
      <c r="M182" s="874"/>
      <c r="N182" s="874"/>
      <c r="O182" s="874"/>
      <c r="P182" s="874"/>
      <c r="Q182" s="874"/>
      <c r="R182" s="874"/>
      <c r="S182" s="874"/>
      <c r="T182" s="874"/>
      <c r="U182" s="874"/>
      <c r="V182" s="874"/>
      <c r="W182" s="897"/>
      <c r="X182" s="897"/>
      <c r="Y182" s="897"/>
      <c r="Z182" s="897"/>
      <c r="AA182" s="897"/>
      <c r="AB182" s="897"/>
      <c r="AC182" s="897"/>
      <c r="AD182" s="897"/>
      <c r="AE182" s="897"/>
      <c r="AF182" s="897"/>
      <c r="AG182" s="897"/>
      <c r="AH182" s="897"/>
      <c r="AI182" s="897"/>
      <c r="AJ182" s="897"/>
    </row>
    <row r="183" spans="1:36" ht="12.75">
      <c r="A183" s="957"/>
      <c r="B183" s="957"/>
      <c r="C183" s="874"/>
      <c r="D183" s="874"/>
      <c r="E183" s="874"/>
      <c r="F183" s="874"/>
      <c r="G183" s="874"/>
      <c r="H183" s="874"/>
      <c r="I183" s="874"/>
      <c r="J183" s="874"/>
      <c r="K183" s="874"/>
      <c r="L183" s="874"/>
      <c r="M183" s="874"/>
      <c r="N183" s="874"/>
      <c r="O183" s="874"/>
      <c r="P183" s="874"/>
      <c r="Q183" s="874"/>
      <c r="R183" s="874"/>
      <c r="S183" s="874"/>
      <c r="T183" s="874"/>
      <c r="U183" s="874"/>
      <c r="V183" s="874"/>
      <c r="W183" s="897"/>
      <c r="X183" s="897"/>
      <c r="Y183" s="897"/>
      <c r="Z183" s="897"/>
      <c r="AA183" s="897"/>
      <c r="AB183" s="897"/>
      <c r="AC183" s="897"/>
      <c r="AD183" s="897"/>
      <c r="AE183" s="897"/>
      <c r="AF183" s="897"/>
      <c r="AG183" s="897"/>
      <c r="AH183" s="897"/>
      <c r="AI183" s="897"/>
      <c r="AJ183" s="897"/>
    </row>
    <row r="184" spans="1:36" ht="12.75">
      <c r="A184" s="957"/>
      <c r="B184" s="957"/>
      <c r="C184" s="874"/>
      <c r="D184" s="874"/>
      <c r="E184" s="874"/>
      <c r="F184" s="874"/>
      <c r="G184" s="874"/>
      <c r="H184" s="874"/>
      <c r="I184" s="874"/>
      <c r="J184" s="874"/>
      <c r="K184" s="874"/>
      <c r="L184" s="874"/>
      <c r="M184" s="874"/>
      <c r="N184" s="874"/>
      <c r="O184" s="874"/>
      <c r="P184" s="874"/>
      <c r="Q184" s="874"/>
      <c r="R184" s="874"/>
      <c r="S184" s="874"/>
      <c r="T184" s="874"/>
      <c r="U184" s="874"/>
      <c r="V184" s="874"/>
      <c r="W184" s="897"/>
      <c r="X184" s="897"/>
      <c r="Y184" s="897"/>
      <c r="Z184" s="897"/>
      <c r="AA184" s="897"/>
      <c r="AB184" s="897"/>
      <c r="AC184" s="897"/>
      <c r="AD184" s="897"/>
      <c r="AE184" s="897"/>
      <c r="AF184" s="897"/>
      <c r="AG184" s="897"/>
      <c r="AH184" s="897"/>
      <c r="AI184" s="897"/>
      <c r="AJ184" s="897"/>
    </row>
    <row r="185" spans="1:36" ht="12.75">
      <c r="A185" s="957"/>
      <c r="B185" s="957"/>
      <c r="C185" s="874"/>
      <c r="D185" s="874"/>
      <c r="E185" s="874"/>
      <c r="F185" s="874"/>
      <c r="G185" s="874"/>
      <c r="H185" s="874"/>
      <c r="I185" s="874"/>
      <c r="J185" s="874"/>
      <c r="K185" s="874"/>
      <c r="L185" s="874"/>
      <c r="M185" s="874"/>
      <c r="N185" s="874"/>
      <c r="O185" s="874"/>
      <c r="P185" s="874"/>
      <c r="Q185" s="874"/>
      <c r="R185" s="874"/>
      <c r="S185" s="874"/>
      <c r="T185" s="874"/>
      <c r="U185" s="874"/>
      <c r="V185" s="874"/>
      <c r="W185" s="897"/>
      <c r="X185" s="897"/>
      <c r="Y185" s="897"/>
      <c r="Z185" s="897"/>
      <c r="AA185" s="897"/>
      <c r="AB185" s="897"/>
      <c r="AC185" s="897"/>
      <c r="AD185" s="897"/>
      <c r="AE185" s="897"/>
      <c r="AF185" s="897"/>
      <c r="AG185" s="897"/>
      <c r="AH185" s="897"/>
      <c r="AI185" s="897"/>
      <c r="AJ185" s="897"/>
    </row>
    <row r="186" spans="1:36" ht="12.75">
      <c r="A186" s="957"/>
      <c r="B186" s="957"/>
      <c r="C186" s="874"/>
      <c r="D186" s="874"/>
      <c r="E186" s="874"/>
      <c r="F186" s="874"/>
      <c r="G186" s="874"/>
      <c r="H186" s="874"/>
      <c r="I186" s="874"/>
      <c r="J186" s="874"/>
      <c r="K186" s="874"/>
      <c r="L186" s="874"/>
      <c r="M186" s="874"/>
      <c r="N186" s="874"/>
      <c r="O186" s="874"/>
      <c r="P186" s="874"/>
      <c r="Q186" s="874"/>
      <c r="R186" s="874"/>
      <c r="S186" s="874"/>
      <c r="T186" s="874"/>
      <c r="U186" s="874"/>
      <c r="V186" s="874"/>
      <c r="W186" s="897"/>
      <c r="X186" s="897"/>
      <c r="Y186" s="897"/>
      <c r="Z186" s="897"/>
      <c r="AA186" s="897"/>
      <c r="AB186" s="897"/>
      <c r="AC186" s="897"/>
      <c r="AD186" s="897"/>
      <c r="AE186" s="897"/>
      <c r="AF186" s="897"/>
      <c r="AG186" s="897"/>
      <c r="AH186" s="897"/>
      <c r="AI186" s="897"/>
      <c r="AJ186" s="897"/>
    </row>
    <row r="187" spans="1:36" ht="12.75">
      <c r="A187" s="957"/>
      <c r="B187" s="957"/>
      <c r="C187" s="874"/>
      <c r="D187" s="874"/>
      <c r="E187" s="874"/>
      <c r="F187" s="874"/>
      <c r="G187" s="874"/>
      <c r="H187" s="874"/>
      <c r="I187" s="874"/>
      <c r="J187" s="874"/>
      <c r="K187" s="874"/>
      <c r="L187" s="874"/>
      <c r="M187" s="874"/>
      <c r="N187" s="874"/>
      <c r="O187" s="874"/>
      <c r="P187" s="874"/>
      <c r="Q187" s="874"/>
      <c r="R187" s="874"/>
      <c r="S187" s="874"/>
      <c r="T187" s="874"/>
      <c r="U187" s="874"/>
      <c r="V187" s="874"/>
      <c r="W187" s="897"/>
      <c r="X187" s="897"/>
      <c r="Y187" s="897"/>
      <c r="Z187" s="897"/>
      <c r="AA187" s="897"/>
      <c r="AB187" s="897"/>
      <c r="AC187" s="897"/>
      <c r="AD187" s="897"/>
      <c r="AE187" s="897"/>
      <c r="AF187" s="897"/>
      <c r="AG187" s="897"/>
      <c r="AH187" s="897"/>
      <c r="AI187" s="897"/>
      <c r="AJ187" s="897"/>
    </row>
    <row r="188" spans="1:36" ht="12.75">
      <c r="A188" s="957"/>
      <c r="B188" s="957"/>
      <c r="C188" s="874"/>
      <c r="D188" s="874"/>
      <c r="E188" s="874"/>
      <c r="F188" s="874"/>
      <c r="G188" s="874"/>
      <c r="H188" s="874"/>
      <c r="I188" s="874"/>
      <c r="J188" s="874"/>
      <c r="K188" s="874"/>
      <c r="L188" s="874"/>
      <c r="M188" s="874"/>
      <c r="N188" s="874"/>
      <c r="O188" s="874"/>
      <c r="P188" s="874"/>
      <c r="Q188" s="874"/>
      <c r="R188" s="874"/>
      <c r="S188" s="874"/>
      <c r="T188" s="874"/>
      <c r="U188" s="874"/>
      <c r="V188" s="874"/>
      <c r="W188" s="897"/>
      <c r="X188" s="897"/>
      <c r="Y188" s="897"/>
      <c r="Z188" s="897"/>
      <c r="AA188" s="897"/>
      <c r="AB188" s="897"/>
      <c r="AC188" s="897"/>
      <c r="AD188" s="897"/>
      <c r="AE188" s="897"/>
      <c r="AF188" s="897"/>
      <c r="AG188" s="897"/>
      <c r="AH188" s="897"/>
      <c r="AI188" s="897"/>
      <c r="AJ188" s="897"/>
    </row>
    <row r="189" spans="1:36" ht="12.75">
      <c r="A189" s="957"/>
      <c r="B189" s="957"/>
      <c r="C189" s="874"/>
      <c r="D189" s="874"/>
      <c r="E189" s="874"/>
      <c r="F189" s="874"/>
      <c r="G189" s="874"/>
      <c r="H189" s="874"/>
      <c r="I189" s="874"/>
      <c r="J189" s="874"/>
      <c r="K189" s="874"/>
      <c r="L189" s="874"/>
      <c r="M189" s="874"/>
      <c r="N189" s="874"/>
      <c r="O189" s="874"/>
      <c r="P189" s="874"/>
      <c r="Q189" s="874"/>
      <c r="R189" s="874"/>
      <c r="S189" s="874"/>
      <c r="T189" s="874"/>
      <c r="U189" s="874"/>
      <c r="V189" s="874"/>
      <c r="W189" s="897"/>
      <c r="X189" s="897"/>
      <c r="Y189" s="897"/>
      <c r="Z189" s="897"/>
      <c r="AA189" s="897"/>
      <c r="AB189" s="897"/>
      <c r="AC189" s="897"/>
      <c r="AD189" s="897"/>
      <c r="AE189" s="897"/>
      <c r="AF189" s="897"/>
      <c r="AG189" s="897"/>
      <c r="AH189" s="897"/>
      <c r="AI189" s="897"/>
      <c r="AJ189" s="897"/>
    </row>
    <row r="190" spans="1:36" ht="12.75">
      <c r="A190" s="957"/>
      <c r="B190" s="957"/>
      <c r="C190" s="874"/>
      <c r="D190" s="874"/>
      <c r="E190" s="874"/>
      <c r="F190" s="874"/>
      <c r="G190" s="874"/>
      <c r="H190" s="874"/>
      <c r="I190" s="874"/>
      <c r="J190" s="874"/>
      <c r="K190" s="874"/>
      <c r="L190" s="874"/>
      <c r="M190" s="874"/>
      <c r="N190" s="874"/>
      <c r="O190" s="874"/>
      <c r="P190" s="874"/>
      <c r="Q190" s="874"/>
      <c r="R190" s="874"/>
      <c r="S190" s="874"/>
      <c r="T190" s="874"/>
      <c r="U190" s="874"/>
      <c r="V190" s="874"/>
      <c r="W190" s="897"/>
      <c r="X190" s="897"/>
      <c r="Y190" s="897"/>
      <c r="Z190" s="897"/>
      <c r="AA190" s="897"/>
      <c r="AB190" s="897"/>
      <c r="AC190" s="897"/>
      <c r="AD190" s="897"/>
      <c r="AE190" s="897"/>
      <c r="AF190" s="897"/>
      <c r="AG190" s="897"/>
      <c r="AH190" s="897"/>
      <c r="AI190" s="897"/>
      <c r="AJ190" s="897"/>
    </row>
    <row r="191" spans="1:36" ht="12.75">
      <c r="A191" s="957"/>
      <c r="B191" s="957"/>
      <c r="C191" s="874"/>
      <c r="D191" s="874"/>
      <c r="E191" s="874"/>
      <c r="F191" s="874"/>
      <c r="G191" s="874"/>
      <c r="H191" s="874"/>
      <c r="I191" s="874"/>
      <c r="J191" s="874"/>
      <c r="K191" s="874"/>
      <c r="L191" s="874"/>
      <c r="M191" s="874"/>
      <c r="N191" s="874"/>
      <c r="O191" s="874"/>
      <c r="P191" s="874"/>
      <c r="Q191" s="874"/>
      <c r="R191" s="874"/>
      <c r="S191" s="874"/>
      <c r="T191" s="874"/>
      <c r="U191" s="874"/>
      <c r="V191" s="874"/>
      <c r="W191" s="897"/>
      <c r="X191" s="897"/>
      <c r="Y191" s="897"/>
      <c r="Z191" s="897"/>
      <c r="AA191" s="897"/>
      <c r="AB191" s="897"/>
      <c r="AC191" s="897"/>
      <c r="AD191" s="897"/>
      <c r="AE191" s="897"/>
      <c r="AF191" s="897"/>
      <c r="AG191" s="897"/>
      <c r="AH191" s="897"/>
      <c r="AI191" s="897"/>
      <c r="AJ191" s="897"/>
    </row>
    <row r="192" spans="1:36" ht="12.75">
      <c r="A192" s="957"/>
      <c r="B192" s="957"/>
      <c r="C192" s="874"/>
      <c r="D192" s="874"/>
      <c r="E192" s="874"/>
      <c r="F192" s="874"/>
      <c r="G192" s="874"/>
      <c r="H192" s="874"/>
      <c r="I192" s="874"/>
      <c r="J192" s="874"/>
      <c r="K192" s="874"/>
      <c r="L192" s="874"/>
      <c r="M192" s="874"/>
      <c r="N192" s="874"/>
      <c r="O192" s="874"/>
      <c r="P192" s="874"/>
      <c r="Q192" s="874"/>
      <c r="R192" s="874"/>
      <c r="S192" s="874"/>
      <c r="T192" s="874"/>
      <c r="U192" s="874"/>
      <c r="V192" s="874"/>
      <c r="W192" s="897"/>
      <c r="X192" s="897"/>
      <c r="Y192" s="897"/>
      <c r="Z192" s="897"/>
      <c r="AA192" s="897"/>
      <c r="AB192" s="897"/>
      <c r="AC192" s="897"/>
      <c r="AD192" s="897"/>
      <c r="AE192" s="897"/>
      <c r="AF192" s="897"/>
      <c r="AG192" s="897"/>
      <c r="AH192" s="897"/>
      <c r="AI192" s="897"/>
      <c r="AJ192" s="897"/>
    </row>
    <row r="193" spans="1:36" ht="12.75">
      <c r="A193" s="957"/>
      <c r="B193" s="957"/>
      <c r="C193" s="874"/>
      <c r="D193" s="874"/>
      <c r="E193" s="874"/>
      <c r="F193" s="874"/>
      <c r="G193" s="874"/>
      <c r="H193" s="874"/>
      <c r="I193" s="874"/>
      <c r="J193" s="874"/>
      <c r="K193" s="874"/>
      <c r="L193" s="874"/>
      <c r="M193" s="874"/>
      <c r="N193" s="874"/>
      <c r="O193" s="874"/>
      <c r="P193" s="874"/>
      <c r="Q193" s="874"/>
      <c r="R193" s="874"/>
      <c r="S193" s="874"/>
      <c r="T193" s="874"/>
      <c r="U193" s="874"/>
      <c r="V193" s="874"/>
      <c r="W193" s="897"/>
      <c r="X193" s="897"/>
      <c r="Y193" s="897"/>
      <c r="Z193" s="897"/>
      <c r="AA193" s="897"/>
      <c r="AB193" s="897"/>
      <c r="AC193" s="897"/>
      <c r="AD193" s="897"/>
      <c r="AE193" s="897"/>
      <c r="AF193" s="897"/>
      <c r="AG193" s="897"/>
      <c r="AH193" s="897"/>
      <c r="AI193" s="897"/>
      <c r="AJ193" s="897"/>
    </row>
    <row r="194" spans="1:36" ht="12.75">
      <c r="A194" s="957"/>
      <c r="B194" s="957"/>
      <c r="C194" s="874"/>
      <c r="D194" s="874"/>
      <c r="E194" s="874"/>
      <c r="F194" s="874"/>
      <c r="G194" s="874"/>
      <c r="H194" s="874"/>
      <c r="I194" s="874"/>
      <c r="J194" s="874"/>
      <c r="K194" s="874"/>
      <c r="L194" s="874"/>
      <c r="M194" s="874"/>
      <c r="N194" s="874"/>
      <c r="O194" s="874"/>
      <c r="P194" s="874"/>
      <c r="Q194" s="874"/>
      <c r="R194" s="874"/>
      <c r="S194" s="874"/>
      <c r="T194" s="874"/>
      <c r="U194" s="874"/>
      <c r="V194" s="874"/>
      <c r="W194" s="897"/>
      <c r="X194" s="897"/>
      <c r="Y194" s="897"/>
      <c r="Z194" s="897"/>
      <c r="AA194" s="897"/>
      <c r="AB194" s="897"/>
      <c r="AC194" s="897"/>
      <c r="AD194" s="897"/>
      <c r="AE194" s="897"/>
      <c r="AF194" s="897"/>
      <c r="AG194" s="897"/>
      <c r="AH194" s="897"/>
      <c r="AI194" s="897"/>
      <c r="AJ194" s="897"/>
    </row>
    <row r="195" spans="1:36" ht="12.75">
      <c r="A195" s="957"/>
      <c r="B195" s="957"/>
      <c r="C195" s="874"/>
      <c r="D195" s="874"/>
      <c r="E195" s="874"/>
      <c r="F195" s="874"/>
      <c r="G195" s="874"/>
      <c r="H195" s="874"/>
      <c r="I195" s="874"/>
      <c r="J195" s="874"/>
      <c r="K195" s="874"/>
      <c r="L195" s="874"/>
      <c r="M195" s="874"/>
      <c r="N195" s="874"/>
      <c r="O195" s="874"/>
      <c r="P195" s="874"/>
      <c r="Q195" s="874"/>
      <c r="R195" s="874"/>
      <c r="S195" s="874"/>
      <c r="T195" s="874"/>
      <c r="U195" s="874"/>
      <c r="V195" s="874"/>
      <c r="W195" s="897"/>
      <c r="X195" s="897"/>
      <c r="Y195" s="897"/>
      <c r="Z195" s="897"/>
      <c r="AA195" s="897"/>
      <c r="AB195" s="897"/>
      <c r="AC195" s="897"/>
      <c r="AD195" s="897"/>
      <c r="AE195" s="897"/>
      <c r="AF195" s="897"/>
      <c r="AG195" s="897"/>
      <c r="AH195" s="897"/>
      <c r="AI195" s="897"/>
      <c r="AJ195" s="897"/>
    </row>
    <row r="196" spans="1:36" ht="12.75">
      <c r="A196" s="957"/>
      <c r="B196" s="957"/>
      <c r="C196" s="874"/>
      <c r="D196" s="874"/>
      <c r="E196" s="874"/>
      <c r="F196" s="874"/>
      <c r="G196" s="874"/>
      <c r="H196" s="874"/>
      <c r="I196" s="874"/>
      <c r="J196" s="874"/>
      <c r="K196" s="874"/>
      <c r="L196" s="874"/>
      <c r="M196" s="874"/>
      <c r="N196" s="874"/>
      <c r="O196" s="874"/>
      <c r="P196" s="874"/>
      <c r="Q196" s="874"/>
      <c r="R196" s="874"/>
      <c r="S196" s="874"/>
      <c r="T196" s="874"/>
      <c r="U196" s="874"/>
      <c r="V196" s="874"/>
      <c r="W196" s="897"/>
      <c r="X196" s="897"/>
      <c r="Y196" s="897"/>
      <c r="Z196" s="897"/>
      <c r="AA196" s="897"/>
      <c r="AB196" s="897"/>
      <c r="AC196" s="897"/>
      <c r="AD196" s="897"/>
      <c r="AE196" s="897"/>
      <c r="AF196" s="897"/>
      <c r="AG196" s="897"/>
      <c r="AH196" s="897"/>
      <c r="AI196" s="897"/>
      <c r="AJ196" s="897"/>
    </row>
    <row r="197" spans="1:36" ht="12.75">
      <c r="A197" s="957"/>
      <c r="B197" s="957"/>
      <c r="C197" s="874"/>
      <c r="D197" s="874"/>
      <c r="E197" s="874"/>
      <c r="F197" s="874"/>
      <c r="G197" s="874"/>
      <c r="H197" s="874"/>
      <c r="I197" s="874"/>
      <c r="J197" s="874"/>
      <c r="K197" s="874"/>
      <c r="L197" s="874"/>
      <c r="M197" s="874"/>
      <c r="N197" s="874"/>
      <c r="O197" s="874"/>
      <c r="P197" s="874"/>
      <c r="Q197" s="874"/>
      <c r="R197" s="874"/>
      <c r="S197" s="874"/>
      <c r="T197" s="874"/>
      <c r="U197" s="874"/>
      <c r="V197" s="874"/>
      <c r="W197" s="897"/>
      <c r="X197" s="897"/>
      <c r="Y197" s="897"/>
      <c r="Z197" s="897"/>
      <c r="AA197" s="897"/>
      <c r="AB197" s="897"/>
      <c r="AC197" s="897"/>
      <c r="AD197" s="897"/>
      <c r="AE197" s="897"/>
      <c r="AF197" s="897"/>
      <c r="AG197" s="897"/>
      <c r="AH197" s="897"/>
      <c r="AI197" s="897"/>
      <c r="AJ197" s="897"/>
    </row>
    <row r="198" spans="1:36" ht="12.75">
      <c r="A198" s="957"/>
      <c r="B198" s="957"/>
      <c r="C198" s="874"/>
      <c r="D198" s="874"/>
      <c r="E198" s="874"/>
      <c r="F198" s="874"/>
      <c r="G198" s="874"/>
      <c r="H198" s="874"/>
      <c r="I198" s="874"/>
      <c r="J198" s="874"/>
      <c r="K198" s="874"/>
      <c r="L198" s="874"/>
      <c r="M198" s="874"/>
      <c r="N198" s="874"/>
      <c r="O198" s="874"/>
      <c r="P198" s="874"/>
      <c r="Q198" s="874"/>
      <c r="R198" s="874"/>
      <c r="S198" s="874"/>
      <c r="T198" s="874"/>
      <c r="U198" s="874"/>
      <c r="V198" s="874"/>
      <c r="W198" s="897"/>
      <c r="X198" s="897"/>
      <c r="Y198" s="897"/>
      <c r="Z198" s="897"/>
      <c r="AA198" s="897"/>
      <c r="AB198" s="897"/>
      <c r="AC198" s="897"/>
      <c r="AD198" s="897"/>
      <c r="AE198" s="897"/>
      <c r="AF198" s="897"/>
      <c r="AG198" s="897"/>
      <c r="AH198" s="897"/>
      <c r="AI198" s="897"/>
      <c r="AJ198" s="897"/>
    </row>
    <row r="199" spans="1:36" ht="12.75">
      <c r="A199" s="957"/>
      <c r="B199" s="957"/>
      <c r="C199" s="874"/>
      <c r="D199" s="874"/>
      <c r="E199" s="874"/>
      <c r="F199" s="874"/>
      <c r="G199" s="874"/>
      <c r="H199" s="874"/>
      <c r="I199" s="874"/>
      <c r="J199" s="874"/>
      <c r="K199" s="874"/>
      <c r="L199" s="874"/>
      <c r="M199" s="874"/>
      <c r="N199" s="874"/>
      <c r="O199" s="874"/>
      <c r="P199" s="874"/>
      <c r="Q199" s="874"/>
      <c r="R199" s="874"/>
      <c r="S199" s="874"/>
      <c r="T199" s="874"/>
      <c r="U199" s="874"/>
      <c r="V199" s="874"/>
      <c r="W199" s="897"/>
      <c r="X199" s="897"/>
      <c r="Y199" s="897"/>
      <c r="Z199" s="897"/>
      <c r="AA199" s="897"/>
      <c r="AB199" s="897"/>
      <c r="AC199" s="897"/>
      <c r="AD199" s="897"/>
      <c r="AE199" s="897"/>
      <c r="AF199" s="897"/>
      <c r="AG199" s="897"/>
      <c r="AH199" s="897"/>
      <c r="AI199" s="897"/>
      <c r="AJ199" s="897"/>
    </row>
    <row r="200" spans="1:36" ht="12.75">
      <c r="A200" s="957"/>
      <c r="B200" s="957"/>
      <c r="C200" s="874"/>
      <c r="D200" s="874"/>
      <c r="E200" s="874"/>
      <c r="F200" s="874"/>
      <c r="G200" s="874"/>
      <c r="H200" s="874"/>
      <c r="I200" s="874"/>
      <c r="J200" s="874"/>
      <c r="K200" s="874"/>
      <c r="L200" s="874"/>
      <c r="M200" s="874"/>
      <c r="N200" s="874"/>
      <c r="O200" s="874"/>
      <c r="P200" s="874"/>
      <c r="Q200" s="874"/>
      <c r="R200" s="874"/>
      <c r="S200" s="874"/>
      <c r="T200" s="874"/>
      <c r="U200" s="874"/>
      <c r="V200" s="874"/>
      <c r="W200" s="897"/>
      <c r="X200" s="897"/>
      <c r="Y200" s="897"/>
      <c r="Z200" s="897"/>
      <c r="AA200" s="897"/>
      <c r="AB200" s="897"/>
      <c r="AC200" s="897"/>
      <c r="AD200" s="897"/>
      <c r="AE200" s="897"/>
      <c r="AF200" s="897"/>
      <c r="AG200" s="897"/>
      <c r="AH200" s="897"/>
      <c r="AI200" s="897"/>
      <c r="AJ200" s="897"/>
    </row>
    <row r="201" spans="1:36" ht="12.75">
      <c r="A201" s="957"/>
      <c r="B201" s="957"/>
      <c r="C201" s="874"/>
      <c r="D201" s="874"/>
      <c r="E201" s="874"/>
      <c r="F201" s="874"/>
      <c r="G201" s="874"/>
      <c r="H201" s="874"/>
      <c r="I201" s="874"/>
      <c r="J201" s="874"/>
      <c r="K201" s="874"/>
      <c r="L201" s="874"/>
      <c r="M201" s="874"/>
      <c r="N201" s="874"/>
      <c r="O201" s="874"/>
      <c r="P201" s="874"/>
      <c r="Q201" s="874"/>
      <c r="R201" s="874"/>
      <c r="S201" s="874"/>
      <c r="T201" s="874"/>
      <c r="U201" s="874"/>
      <c r="V201" s="874"/>
      <c r="W201" s="897"/>
      <c r="X201" s="897"/>
      <c r="Y201" s="897"/>
      <c r="Z201" s="897"/>
      <c r="AA201" s="897"/>
      <c r="AB201" s="897"/>
      <c r="AC201" s="897"/>
      <c r="AD201" s="897"/>
      <c r="AE201" s="897"/>
      <c r="AF201" s="897"/>
      <c r="AG201" s="897"/>
      <c r="AH201" s="897"/>
      <c r="AI201" s="897"/>
      <c r="AJ201" s="897"/>
    </row>
    <row r="202" spans="1:36" ht="12.75">
      <c r="A202" s="957"/>
      <c r="B202" s="957"/>
      <c r="C202" s="874"/>
      <c r="D202" s="874"/>
      <c r="E202" s="874"/>
      <c r="F202" s="874"/>
      <c r="G202" s="874"/>
      <c r="H202" s="874"/>
      <c r="I202" s="874"/>
      <c r="J202" s="874"/>
      <c r="K202" s="874"/>
      <c r="L202" s="874"/>
      <c r="M202" s="874"/>
      <c r="N202" s="874"/>
      <c r="O202" s="874"/>
      <c r="P202" s="874"/>
      <c r="Q202" s="874"/>
      <c r="R202" s="874"/>
      <c r="S202" s="874"/>
      <c r="T202" s="874"/>
      <c r="U202" s="874"/>
      <c r="V202" s="874"/>
      <c r="W202" s="897"/>
      <c r="X202" s="897"/>
      <c r="Y202" s="897"/>
      <c r="Z202" s="897"/>
      <c r="AA202" s="897"/>
      <c r="AB202" s="897"/>
      <c r="AC202" s="897"/>
      <c r="AD202" s="897"/>
      <c r="AE202" s="897"/>
      <c r="AF202" s="897"/>
      <c r="AG202" s="897"/>
      <c r="AH202" s="897"/>
      <c r="AI202" s="897"/>
      <c r="AJ202" s="897"/>
    </row>
    <row r="203" spans="1:36" ht="12.75">
      <c r="A203" s="957"/>
      <c r="B203" s="957"/>
      <c r="C203" s="874"/>
      <c r="D203" s="874"/>
      <c r="E203" s="874"/>
      <c r="F203" s="874"/>
      <c r="G203" s="874"/>
      <c r="H203" s="874"/>
      <c r="I203" s="874"/>
      <c r="J203" s="874"/>
      <c r="K203" s="874"/>
      <c r="L203" s="874"/>
      <c r="M203" s="874"/>
      <c r="N203" s="874"/>
      <c r="O203" s="874"/>
      <c r="P203" s="874"/>
      <c r="Q203" s="874"/>
      <c r="R203" s="874"/>
      <c r="S203" s="874"/>
      <c r="T203" s="874"/>
      <c r="U203" s="874"/>
      <c r="V203" s="874"/>
      <c r="W203" s="897"/>
      <c r="X203" s="897"/>
      <c r="Y203" s="897"/>
      <c r="Z203" s="897"/>
      <c r="AA203" s="897"/>
      <c r="AB203" s="897"/>
      <c r="AC203" s="897"/>
      <c r="AD203" s="897"/>
      <c r="AE203" s="897"/>
      <c r="AF203" s="897"/>
      <c r="AG203" s="897"/>
      <c r="AH203" s="897"/>
      <c r="AI203" s="897"/>
      <c r="AJ203" s="897"/>
    </row>
    <row r="204" spans="1:36" ht="12.75">
      <c r="A204" s="957"/>
      <c r="B204" s="957"/>
      <c r="C204" s="874"/>
      <c r="D204" s="874"/>
      <c r="E204" s="874"/>
      <c r="F204" s="874"/>
      <c r="G204" s="874"/>
      <c r="H204" s="874"/>
      <c r="I204" s="874"/>
      <c r="J204" s="874"/>
      <c r="K204" s="874"/>
      <c r="L204" s="874"/>
      <c r="M204" s="874"/>
      <c r="N204" s="874"/>
      <c r="O204" s="874"/>
      <c r="P204" s="874"/>
      <c r="Q204" s="874"/>
      <c r="R204" s="874"/>
      <c r="S204" s="874"/>
      <c r="T204" s="874"/>
      <c r="U204" s="874"/>
      <c r="V204" s="874"/>
      <c r="W204" s="897"/>
      <c r="X204" s="897"/>
      <c r="Y204" s="897"/>
      <c r="Z204" s="897"/>
      <c r="AA204" s="897"/>
      <c r="AB204" s="897"/>
      <c r="AC204" s="897"/>
      <c r="AD204" s="897"/>
      <c r="AE204" s="897"/>
      <c r="AF204" s="897"/>
      <c r="AG204" s="897"/>
      <c r="AH204" s="897"/>
      <c r="AI204" s="897"/>
      <c r="AJ204" s="897"/>
    </row>
    <row r="205" spans="1:36" ht="12.75">
      <c r="A205" s="957"/>
      <c r="B205" s="957"/>
      <c r="C205" s="874"/>
      <c r="D205" s="874"/>
      <c r="E205" s="874"/>
      <c r="F205" s="874"/>
      <c r="G205" s="874"/>
      <c r="H205" s="874"/>
      <c r="I205" s="874"/>
      <c r="J205" s="874"/>
      <c r="K205" s="874"/>
      <c r="L205" s="874"/>
      <c r="M205" s="874"/>
      <c r="N205" s="874"/>
      <c r="O205" s="874"/>
      <c r="P205" s="874"/>
      <c r="Q205" s="874"/>
      <c r="R205" s="874"/>
      <c r="S205" s="874"/>
      <c r="T205" s="874"/>
      <c r="U205" s="874"/>
      <c r="V205" s="874"/>
      <c r="W205" s="897"/>
      <c r="X205" s="897"/>
      <c r="Y205" s="897"/>
      <c r="Z205" s="897"/>
      <c r="AA205" s="897"/>
      <c r="AB205" s="897"/>
      <c r="AC205" s="897"/>
      <c r="AD205" s="897"/>
      <c r="AE205" s="897"/>
      <c r="AF205" s="897"/>
      <c r="AG205" s="897"/>
      <c r="AH205" s="897"/>
      <c r="AI205" s="897"/>
      <c r="AJ205" s="897"/>
    </row>
    <row r="206" spans="1:36" ht="12.75">
      <c r="A206" s="957"/>
      <c r="B206" s="957"/>
      <c r="C206" s="874"/>
      <c r="D206" s="874"/>
      <c r="E206" s="874"/>
      <c r="F206" s="874"/>
      <c r="G206" s="874"/>
      <c r="H206" s="874"/>
      <c r="I206" s="874"/>
      <c r="J206" s="874"/>
      <c r="K206" s="874"/>
      <c r="L206" s="874"/>
      <c r="M206" s="874"/>
      <c r="N206" s="874"/>
      <c r="O206" s="874"/>
      <c r="P206" s="874"/>
      <c r="Q206" s="874"/>
      <c r="R206" s="874"/>
      <c r="S206" s="874"/>
      <c r="T206" s="874"/>
      <c r="U206" s="874"/>
      <c r="V206" s="874"/>
      <c r="W206" s="897"/>
      <c r="X206" s="897"/>
      <c r="Y206" s="897"/>
      <c r="Z206" s="897"/>
      <c r="AA206" s="897"/>
      <c r="AB206" s="897"/>
      <c r="AC206" s="897"/>
      <c r="AD206" s="897"/>
      <c r="AE206" s="897"/>
      <c r="AF206" s="897"/>
      <c r="AG206" s="897"/>
      <c r="AH206" s="897"/>
      <c r="AI206" s="897"/>
      <c r="AJ206" s="897"/>
    </row>
    <row r="207" spans="1:36" ht="12.75">
      <c r="A207" s="957"/>
      <c r="B207" s="957"/>
      <c r="C207" s="874"/>
      <c r="D207" s="874"/>
      <c r="E207" s="874"/>
      <c r="F207" s="874"/>
      <c r="G207" s="874"/>
      <c r="H207" s="874"/>
      <c r="I207" s="874"/>
      <c r="J207" s="874"/>
      <c r="K207" s="874"/>
      <c r="L207" s="874"/>
      <c r="M207" s="874"/>
      <c r="N207" s="874"/>
      <c r="O207" s="874"/>
      <c r="P207" s="874"/>
      <c r="Q207" s="874"/>
      <c r="R207" s="874"/>
      <c r="S207" s="874"/>
      <c r="T207" s="874"/>
      <c r="U207" s="874"/>
      <c r="V207" s="874"/>
      <c r="W207" s="897"/>
      <c r="X207" s="897"/>
      <c r="Y207" s="897"/>
      <c r="Z207" s="897"/>
      <c r="AA207" s="897"/>
      <c r="AB207" s="897"/>
      <c r="AC207" s="897"/>
      <c r="AD207" s="897"/>
      <c r="AE207" s="897"/>
      <c r="AF207" s="897"/>
      <c r="AG207" s="897"/>
      <c r="AH207" s="897"/>
      <c r="AI207" s="897"/>
      <c r="AJ207" s="897"/>
    </row>
    <row r="208" spans="1:36" ht="12.75">
      <c r="A208" s="957"/>
      <c r="B208" s="957"/>
      <c r="C208" s="874"/>
      <c r="D208" s="874"/>
      <c r="E208" s="874"/>
      <c r="F208" s="874"/>
      <c r="G208" s="874"/>
      <c r="H208" s="874"/>
      <c r="I208" s="874"/>
      <c r="J208" s="874"/>
      <c r="K208" s="874"/>
      <c r="L208" s="874"/>
      <c r="M208" s="874"/>
      <c r="N208" s="874"/>
      <c r="O208" s="874"/>
      <c r="P208" s="874"/>
      <c r="Q208" s="874"/>
      <c r="R208" s="874"/>
      <c r="S208" s="874"/>
      <c r="T208" s="874"/>
      <c r="U208" s="874"/>
      <c r="V208" s="874"/>
      <c r="W208" s="897"/>
      <c r="X208" s="897"/>
      <c r="Y208" s="897"/>
      <c r="Z208" s="897"/>
      <c r="AA208" s="897"/>
      <c r="AB208" s="897"/>
      <c r="AC208" s="897"/>
      <c r="AD208" s="897"/>
      <c r="AE208" s="897"/>
      <c r="AF208" s="897"/>
      <c r="AG208" s="897"/>
      <c r="AH208" s="897"/>
      <c r="AI208" s="897"/>
      <c r="AJ208" s="897"/>
    </row>
    <row r="209" spans="1:36" ht="12.75">
      <c r="A209" s="957"/>
      <c r="B209" s="957"/>
      <c r="C209" s="874"/>
      <c r="D209" s="874"/>
      <c r="E209" s="874"/>
      <c r="F209" s="874"/>
      <c r="G209" s="874"/>
      <c r="H209" s="874"/>
      <c r="I209" s="874"/>
      <c r="J209" s="874"/>
      <c r="K209" s="874"/>
      <c r="L209" s="874"/>
      <c r="M209" s="874"/>
      <c r="N209" s="874"/>
      <c r="O209" s="874"/>
      <c r="P209" s="874"/>
      <c r="Q209" s="874"/>
      <c r="R209" s="874"/>
      <c r="S209" s="874"/>
      <c r="T209" s="874"/>
      <c r="U209" s="874"/>
      <c r="V209" s="874"/>
      <c r="W209" s="897"/>
      <c r="X209" s="897"/>
      <c r="Y209" s="897"/>
      <c r="Z209" s="897"/>
      <c r="AA209" s="897"/>
      <c r="AB209" s="897"/>
      <c r="AC209" s="897"/>
      <c r="AD209" s="897"/>
      <c r="AE209" s="897"/>
      <c r="AF209" s="897"/>
      <c r="AG209" s="897"/>
      <c r="AH209" s="897"/>
      <c r="AI209" s="897"/>
      <c r="AJ209" s="897"/>
    </row>
    <row r="210" spans="1:36" ht="12.75">
      <c r="A210" s="957"/>
      <c r="B210" s="957"/>
      <c r="C210" s="874"/>
      <c r="D210" s="874"/>
      <c r="E210" s="874"/>
      <c r="F210" s="874"/>
      <c r="G210" s="874"/>
      <c r="H210" s="874"/>
      <c r="I210" s="874"/>
      <c r="J210" s="874"/>
      <c r="K210" s="874"/>
      <c r="L210" s="874"/>
      <c r="M210" s="874"/>
      <c r="N210" s="874"/>
      <c r="O210" s="874"/>
      <c r="P210" s="874"/>
      <c r="Q210" s="874"/>
      <c r="R210" s="874"/>
      <c r="S210" s="874"/>
      <c r="T210" s="874"/>
      <c r="U210" s="874"/>
      <c r="V210" s="874"/>
      <c r="W210" s="897"/>
      <c r="X210" s="897"/>
      <c r="Y210" s="897"/>
      <c r="Z210" s="897"/>
      <c r="AA210" s="897"/>
      <c r="AB210" s="897"/>
      <c r="AC210" s="897"/>
      <c r="AD210" s="897"/>
      <c r="AE210" s="897"/>
      <c r="AF210" s="897"/>
      <c r="AG210" s="897"/>
      <c r="AH210" s="897"/>
      <c r="AI210" s="897"/>
      <c r="AJ210" s="897"/>
    </row>
    <row r="211" spans="1:36" ht="12.75">
      <c r="A211" s="957"/>
      <c r="B211" s="957"/>
      <c r="C211" s="874"/>
      <c r="D211" s="874"/>
      <c r="E211" s="874"/>
      <c r="F211" s="874"/>
      <c r="G211" s="874"/>
      <c r="H211" s="874"/>
      <c r="I211" s="874"/>
      <c r="J211" s="874"/>
      <c r="K211" s="874"/>
      <c r="L211" s="874"/>
      <c r="M211" s="874"/>
      <c r="N211" s="874"/>
      <c r="O211" s="874"/>
      <c r="P211" s="874"/>
      <c r="Q211" s="874"/>
      <c r="R211" s="874"/>
      <c r="S211" s="874"/>
      <c r="T211" s="874"/>
      <c r="U211" s="874"/>
      <c r="V211" s="874"/>
      <c r="W211" s="897"/>
      <c r="X211" s="897"/>
      <c r="Y211" s="897"/>
      <c r="Z211" s="897"/>
      <c r="AA211" s="897"/>
      <c r="AB211" s="897"/>
      <c r="AC211" s="897"/>
      <c r="AD211" s="897"/>
      <c r="AE211" s="897"/>
      <c r="AF211" s="897"/>
      <c r="AG211" s="897"/>
      <c r="AH211" s="897"/>
      <c r="AI211" s="897"/>
      <c r="AJ211" s="897"/>
    </row>
    <row r="212" spans="1:36" ht="12.75">
      <c r="A212" s="957"/>
      <c r="B212" s="957"/>
      <c r="C212" s="874"/>
      <c r="D212" s="874"/>
      <c r="E212" s="874"/>
      <c r="F212" s="874"/>
      <c r="G212" s="874"/>
      <c r="H212" s="874"/>
      <c r="I212" s="874"/>
      <c r="J212" s="874"/>
      <c r="K212" s="874"/>
      <c r="L212" s="874"/>
      <c r="M212" s="874"/>
      <c r="N212" s="874"/>
      <c r="O212" s="874"/>
      <c r="P212" s="874"/>
      <c r="Q212" s="874"/>
      <c r="R212" s="874"/>
      <c r="S212" s="874"/>
      <c r="T212" s="874"/>
      <c r="U212" s="874"/>
      <c r="V212" s="874"/>
      <c r="W212" s="897"/>
      <c r="X212" s="897"/>
      <c r="Y212" s="897"/>
      <c r="Z212" s="897"/>
      <c r="AA212" s="897"/>
      <c r="AB212" s="897"/>
      <c r="AC212" s="897"/>
      <c r="AD212" s="897"/>
      <c r="AE212" s="897"/>
      <c r="AF212" s="897"/>
      <c r="AG212" s="897"/>
      <c r="AH212" s="897"/>
      <c r="AI212" s="897"/>
      <c r="AJ212" s="897"/>
    </row>
    <row r="213" spans="1:36" ht="12.75">
      <c r="A213" s="957"/>
      <c r="B213" s="957"/>
      <c r="C213" s="874"/>
      <c r="D213" s="874"/>
      <c r="E213" s="874"/>
      <c r="F213" s="874"/>
      <c r="G213" s="874"/>
      <c r="H213" s="874"/>
      <c r="I213" s="874"/>
      <c r="J213" s="874"/>
      <c r="K213" s="874"/>
      <c r="L213" s="874"/>
      <c r="M213" s="874"/>
      <c r="N213" s="874"/>
      <c r="O213" s="874"/>
      <c r="P213" s="874"/>
      <c r="Q213" s="874"/>
      <c r="R213" s="874"/>
      <c r="S213" s="874"/>
      <c r="T213" s="874"/>
      <c r="U213" s="874"/>
      <c r="V213" s="874"/>
      <c r="W213" s="897"/>
      <c r="X213" s="897"/>
      <c r="Y213" s="897"/>
      <c r="Z213" s="897"/>
      <c r="AA213" s="897"/>
      <c r="AB213" s="897"/>
      <c r="AC213" s="897"/>
      <c r="AD213" s="897"/>
      <c r="AE213" s="897"/>
      <c r="AF213" s="897"/>
      <c r="AG213" s="897"/>
      <c r="AH213" s="897"/>
      <c r="AI213" s="897"/>
      <c r="AJ213" s="897"/>
    </row>
    <row r="214" spans="1:36" ht="12.75">
      <c r="A214" s="957"/>
      <c r="B214" s="957"/>
      <c r="C214" s="874"/>
      <c r="D214" s="874"/>
      <c r="E214" s="874"/>
      <c r="F214" s="874"/>
      <c r="G214" s="874"/>
      <c r="H214" s="874"/>
      <c r="I214" s="874"/>
      <c r="J214" s="874"/>
      <c r="K214" s="874"/>
      <c r="L214" s="874"/>
      <c r="M214" s="874"/>
      <c r="N214" s="874"/>
      <c r="O214" s="874"/>
      <c r="P214" s="874"/>
      <c r="Q214" s="874"/>
      <c r="R214" s="874"/>
      <c r="S214" s="874"/>
      <c r="T214" s="874"/>
      <c r="U214" s="874"/>
      <c r="V214" s="874"/>
      <c r="W214" s="897"/>
      <c r="X214" s="897"/>
      <c r="Y214" s="897"/>
      <c r="Z214" s="897"/>
      <c r="AA214" s="897"/>
      <c r="AB214" s="897"/>
      <c r="AC214" s="897"/>
      <c r="AD214" s="897"/>
      <c r="AE214" s="897"/>
      <c r="AF214" s="897"/>
      <c r="AG214" s="897"/>
      <c r="AH214" s="897"/>
      <c r="AI214" s="897"/>
      <c r="AJ214" s="897"/>
    </row>
    <row r="215" spans="1:36" ht="12.75">
      <c r="A215" s="957"/>
      <c r="B215" s="957"/>
      <c r="C215" s="874"/>
      <c r="D215" s="874"/>
      <c r="E215" s="874"/>
      <c r="F215" s="874"/>
      <c r="G215" s="874"/>
      <c r="H215" s="874"/>
      <c r="I215" s="874"/>
      <c r="J215" s="874"/>
      <c r="K215" s="874"/>
      <c r="L215" s="874"/>
      <c r="M215" s="874"/>
      <c r="N215" s="874"/>
      <c r="O215" s="874"/>
      <c r="P215" s="874"/>
      <c r="Q215" s="874"/>
      <c r="R215" s="874"/>
      <c r="S215" s="874"/>
      <c r="T215" s="874"/>
      <c r="U215" s="874"/>
      <c r="V215" s="874"/>
      <c r="W215" s="897"/>
      <c r="X215" s="897"/>
      <c r="Y215" s="897"/>
      <c r="Z215" s="897"/>
      <c r="AA215" s="897"/>
      <c r="AB215" s="897"/>
      <c r="AC215" s="897"/>
      <c r="AD215" s="897"/>
      <c r="AE215" s="897"/>
      <c r="AF215" s="897"/>
      <c r="AG215" s="897"/>
      <c r="AH215" s="897"/>
      <c r="AI215" s="897"/>
      <c r="AJ215" s="897"/>
    </row>
    <row r="216" spans="1:36" ht="12.75">
      <c r="A216" s="957"/>
      <c r="B216" s="957"/>
      <c r="C216" s="874"/>
      <c r="D216" s="874"/>
      <c r="E216" s="874"/>
      <c r="F216" s="874"/>
      <c r="G216" s="874"/>
      <c r="H216" s="874"/>
      <c r="I216" s="874"/>
      <c r="J216" s="874"/>
      <c r="K216" s="874"/>
      <c r="L216" s="874"/>
      <c r="M216" s="874"/>
      <c r="N216" s="874"/>
      <c r="O216" s="874"/>
      <c r="P216" s="874"/>
      <c r="Q216" s="874"/>
      <c r="R216" s="874"/>
      <c r="S216" s="874"/>
      <c r="T216" s="874"/>
      <c r="U216" s="874"/>
      <c r="V216" s="874"/>
      <c r="W216" s="897"/>
      <c r="X216" s="897"/>
      <c r="Y216" s="897"/>
      <c r="Z216" s="897"/>
      <c r="AA216" s="897"/>
      <c r="AB216" s="897"/>
      <c r="AC216" s="897"/>
      <c r="AD216" s="897"/>
      <c r="AE216" s="897"/>
      <c r="AF216" s="897"/>
      <c r="AG216" s="897"/>
      <c r="AH216" s="897"/>
      <c r="AI216" s="897"/>
      <c r="AJ216" s="897"/>
    </row>
    <row r="217" spans="1:36" ht="12.75">
      <c r="A217" s="957"/>
      <c r="B217" s="957"/>
      <c r="C217" s="874"/>
      <c r="D217" s="874"/>
      <c r="E217" s="874"/>
      <c r="F217" s="874"/>
      <c r="G217" s="874"/>
      <c r="H217" s="874"/>
      <c r="I217" s="874"/>
      <c r="J217" s="874"/>
      <c r="K217" s="874"/>
      <c r="L217" s="874"/>
      <c r="M217" s="874"/>
      <c r="N217" s="874"/>
      <c r="O217" s="874"/>
      <c r="P217" s="874"/>
      <c r="Q217" s="874"/>
      <c r="R217" s="874"/>
      <c r="S217" s="874"/>
      <c r="T217" s="874"/>
      <c r="U217" s="874"/>
      <c r="V217" s="874"/>
      <c r="W217" s="897"/>
      <c r="X217" s="897"/>
      <c r="Y217" s="897"/>
      <c r="Z217" s="897"/>
      <c r="AA217" s="897"/>
      <c r="AB217" s="897"/>
      <c r="AC217" s="897"/>
      <c r="AD217" s="897"/>
      <c r="AE217" s="897"/>
      <c r="AF217" s="897"/>
      <c r="AG217" s="897"/>
      <c r="AH217" s="897"/>
      <c r="AI217" s="897"/>
      <c r="AJ217" s="897"/>
    </row>
    <row r="218" spans="1:36" ht="12.75">
      <c r="A218" s="957"/>
      <c r="B218" s="957"/>
      <c r="C218" s="874"/>
      <c r="D218" s="874"/>
      <c r="E218" s="874"/>
      <c r="F218" s="874"/>
      <c r="G218" s="874"/>
      <c r="H218" s="874"/>
      <c r="I218" s="874"/>
      <c r="J218" s="874"/>
      <c r="K218" s="874"/>
      <c r="L218" s="874"/>
      <c r="M218" s="874"/>
      <c r="N218" s="874"/>
      <c r="O218" s="874"/>
      <c r="P218" s="874"/>
      <c r="Q218" s="874"/>
      <c r="R218" s="874"/>
      <c r="S218" s="874"/>
      <c r="T218" s="874"/>
      <c r="U218" s="874"/>
      <c r="V218" s="874"/>
      <c r="W218" s="897"/>
      <c r="X218" s="897"/>
      <c r="Y218" s="897"/>
      <c r="Z218" s="897"/>
      <c r="AA218" s="897"/>
      <c r="AB218" s="897"/>
      <c r="AC218" s="897"/>
      <c r="AD218" s="897"/>
      <c r="AE218" s="897"/>
      <c r="AF218" s="897"/>
      <c r="AG218" s="897"/>
      <c r="AH218" s="897"/>
      <c r="AI218" s="897"/>
      <c r="AJ218" s="897"/>
    </row>
    <row r="219" spans="1:36" ht="12.75">
      <c r="A219" s="957"/>
      <c r="B219" s="957"/>
      <c r="C219" s="874"/>
      <c r="D219" s="874"/>
      <c r="E219" s="874"/>
      <c r="F219" s="874"/>
      <c r="G219" s="874"/>
      <c r="H219" s="874"/>
      <c r="I219" s="874"/>
      <c r="J219" s="874"/>
      <c r="K219" s="874"/>
      <c r="L219" s="874"/>
      <c r="M219" s="874"/>
      <c r="N219" s="874"/>
      <c r="O219" s="874"/>
      <c r="P219" s="874"/>
      <c r="Q219" s="874"/>
      <c r="R219" s="874"/>
      <c r="S219" s="874"/>
      <c r="T219" s="874"/>
      <c r="U219" s="874"/>
      <c r="V219" s="874"/>
      <c r="W219" s="897"/>
      <c r="X219" s="897"/>
      <c r="Y219" s="897"/>
      <c r="Z219" s="897"/>
      <c r="AA219" s="897"/>
      <c r="AB219" s="897"/>
      <c r="AC219" s="897"/>
      <c r="AD219" s="897"/>
      <c r="AE219" s="897"/>
      <c r="AF219" s="897"/>
      <c r="AG219" s="897"/>
      <c r="AH219" s="897"/>
      <c r="AI219" s="897"/>
      <c r="AJ219" s="897"/>
    </row>
    <row r="220" spans="1:36" ht="12.75">
      <c r="A220" s="957"/>
      <c r="B220" s="957"/>
      <c r="C220" s="874"/>
      <c r="D220" s="874"/>
      <c r="E220" s="874"/>
      <c r="F220" s="874"/>
      <c r="G220" s="874"/>
      <c r="H220" s="874"/>
      <c r="I220" s="874"/>
      <c r="J220" s="874"/>
      <c r="K220" s="874"/>
      <c r="L220" s="874"/>
      <c r="M220" s="874"/>
      <c r="N220" s="874"/>
      <c r="O220" s="874"/>
      <c r="P220" s="874"/>
      <c r="Q220" s="874"/>
      <c r="R220" s="874"/>
      <c r="S220" s="874"/>
      <c r="T220" s="874"/>
      <c r="U220" s="874"/>
      <c r="V220" s="874"/>
      <c r="W220" s="897"/>
      <c r="X220" s="897"/>
      <c r="Y220" s="897"/>
      <c r="Z220" s="897"/>
      <c r="AA220" s="897"/>
      <c r="AB220" s="897"/>
      <c r="AC220" s="897"/>
      <c r="AD220" s="897"/>
      <c r="AE220" s="897"/>
      <c r="AF220" s="897"/>
      <c r="AG220" s="897"/>
      <c r="AH220" s="897"/>
      <c r="AI220" s="897"/>
      <c r="AJ220" s="897"/>
    </row>
    <row r="221" spans="1:36" ht="12.75">
      <c r="A221" s="957"/>
      <c r="B221" s="957"/>
      <c r="C221" s="874"/>
      <c r="D221" s="874"/>
      <c r="E221" s="874"/>
      <c r="F221" s="874"/>
      <c r="G221" s="874"/>
      <c r="H221" s="874"/>
      <c r="I221" s="874"/>
      <c r="J221" s="874"/>
      <c r="K221" s="874"/>
      <c r="L221" s="874"/>
      <c r="M221" s="874"/>
      <c r="N221" s="874"/>
      <c r="O221" s="874"/>
      <c r="P221" s="874"/>
      <c r="Q221" s="874"/>
      <c r="R221" s="874"/>
      <c r="S221" s="874"/>
      <c r="T221" s="874"/>
      <c r="U221" s="874"/>
      <c r="V221" s="874"/>
      <c r="W221" s="897"/>
      <c r="X221" s="897"/>
      <c r="Y221" s="897"/>
      <c r="Z221" s="897"/>
      <c r="AA221" s="897"/>
      <c r="AB221" s="897"/>
      <c r="AC221" s="897"/>
      <c r="AD221" s="897"/>
      <c r="AE221" s="897"/>
      <c r="AF221" s="897"/>
      <c r="AG221" s="897"/>
      <c r="AH221" s="897"/>
      <c r="AI221" s="897"/>
      <c r="AJ221" s="897"/>
    </row>
    <row r="222" spans="1:36" ht="12.75">
      <c r="A222" s="957"/>
      <c r="B222" s="957"/>
      <c r="C222" s="874"/>
      <c r="D222" s="874"/>
      <c r="E222" s="874"/>
      <c r="F222" s="874"/>
      <c r="G222" s="874"/>
      <c r="H222" s="874"/>
      <c r="I222" s="874"/>
      <c r="J222" s="874"/>
      <c r="K222" s="874"/>
      <c r="L222" s="874"/>
      <c r="M222" s="874"/>
      <c r="N222" s="874"/>
      <c r="O222" s="874"/>
      <c r="P222" s="874"/>
      <c r="Q222" s="874"/>
      <c r="R222" s="874"/>
      <c r="S222" s="874"/>
      <c r="T222" s="874"/>
      <c r="U222" s="874"/>
      <c r="V222" s="874"/>
      <c r="W222" s="897"/>
      <c r="X222" s="897"/>
      <c r="Y222" s="897"/>
      <c r="Z222" s="897"/>
      <c r="AA222" s="897"/>
      <c r="AB222" s="897"/>
      <c r="AC222" s="897"/>
      <c r="AD222" s="897"/>
      <c r="AE222" s="897"/>
      <c r="AF222" s="897"/>
      <c r="AG222" s="897"/>
      <c r="AH222" s="897"/>
      <c r="AI222" s="897"/>
      <c r="AJ222" s="897"/>
    </row>
    <row r="223" spans="1:36" ht="12.75">
      <c r="A223" s="957"/>
      <c r="B223" s="957"/>
      <c r="C223" s="874"/>
      <c r="D223" s="874"/>
      <c r="E223" s="874"/>
      <c r="F223" s="874"/>
      <c r="G223" s="874"/>
      <c r="H223" s="874"/>
      <c r="I223" s="874"/>
      <c r="J223" s="874"/>
      <c r="K223" s="874"/>
      <c r="L223" s="874"/>
      <c r="M223" s="874"/>
      <c r="N223" s="874"/>
      <c r="O223" s="874"/>
      <c r="P223" s="874"/>
      <c r="Q223" s="874"/>
      <c r="R223" s="874"/>
      <c r="S223" s="874"/>
      <c r="T223" s="874"/>
      <c r="U223" s="874"/>
      <c r="V223" s="874"/>
      <c r="W223" s="897"/>
      <c r="X223" s="897"/>
      <c r="Y223" s="897"/>
      <c r="Z223" s="897"/>
      <c r="AA223" s="897"/>
      <c r="AB223" s="897"/>
      <c r="AC223" s="897"/>
      <c r="AD223" s="897"/>
      <c r="AE223" s="897"/>
      <c r="AF223" s="897"/>
      <c r="AG223" s="897"/>
      <c r="AH223" s="897"/>
      <c r="AI223" s="897"/>
      <c r="AJ223" s="897"/>
    </row>
    <row r="224" spans="1:36" ht="12.75">
      <c r="A224" s="957"/>
      <c r="B224" s="957"/>
      <c r="C224" s="874"/>
      <c r="D224" s="874"/>
      <c r="E224" s="874"/>
      <c r="F224" s="874"/>
      <c r="G224" s="874"/>
      <c r="H224" s="874"/>
      <c r="I224" s="874"/>
      <c r="J224" s="874"/>
      <c r="K224" s="874"/>
      <c r="L224" s="874"/>
      <c r="M224" s="874"/>
      <c r="N224" s="874"/>
      <c r="O224" s="874"/>
      <c r="P224" s="874"/>
      <c r="Q224" s="874"/>
      <c r="R224" s="874"/>
      <c r="S224" s="874"/>
      <c r="T224" s="874"/>
      <c r="U224" s="874"/>
      <c r="V224" s="874"/>
      <c r="W224" s="897"/>
      <c r="X224" s="897"/>
      <c r="Y224" s="897"/>
      <c r="Z224" s="897"/>
      <c r="AA224" s="897"/>
      <c r="AB224" s="897"/>
      <c r="AC224" s="897"/>
      <c r="AD224" s="897"/>
      <c r="AE224" s="897"/>
      <c r="AF224" s="897"/>
      <c r="AG224" s="897"/>
      <c r="AH224" s="897"/>
      <c r="AI224" s="897"/>
      <c r="AJ224" s="897"/>
    </row>
    <row r="225" spans="1:36" ht="12.75">
      <c r="A225" s="957"/>
      <c r="B225" s="957"/>
      <c r="C225" s="874"/>
      <c r="D225" s="874"/>
      <c r="E225" s="874"/>
      <c r="F225" s="874"/>
      <c r="G225" s="874"/>
      <c r="H225" s="874"/>
      <c r="I225" s="874"/>
      <c r="J225" s="874"/>
      <c r="K225" s="874"/>
      <c r="L225" s="874"/>
      <c r="M225" s="874"/>
      <c r="N225" s="874"/>
      <c r="O225" s="874"/>
      <c r="P225" s="874"/>
      <c r="Q225" s="874"/>
      <c r="R225" s="874"/>
      <c r="S225" s="874"/>
      <c r="T225" s="874"/>
      <c r="U225" s="874"/>
      <c r="V225" s="874"/>
      <c r="W225" s="897"/>
      <c r="X225" s="897"/>
      <c r="Y225" s="897"/>
      <c r="Z225" s="897"/>
      <c r="AA225" s="897"/>
      <c r="AB225" s="897"/>
      <c r="AC225" s="897"/>
      <c r="AD225" s="897"/>
      <c r="AE225" s="897"/>
      <c r="AF225" s="897"/>
      <c r="AG225" s="897"/>
      <c r="AH225" s="897"/>
      <c r="AI225" s="897"/>
      <c r="AJ225" s="897"/>
    </row>
    <row r="226" spans="1:36" ht="12.75">
      <c r="A226" s="957"/>
      <c r="B226" s="957"/>
      <c r="C226" s="874"/>
      <c r="D226" s="874"/>
      <c r="E226" s="874"/>
      <c r="F226" s="874"/>
      <c r="G226" s="874"/>
      <c r="H226" s="874"/>
      <c r="I226" s="874"/>
      <c r="J226" s="874"/>
      <c r="K226" s="874"/>
      <c r="L226" s="874"/>
      <c r="M226" s="874"/>
      <c r="N226" s="874"/>
      <c r="O226" s="874"/>
      <c r="P226" s="874"/>
      <c r="Q226" s="874"/>
      <c r="R226" s="874"/>
      <c r="S226" s="874"/>
      <c r="T226" s="874"/>
      <c r="U226" s="874"/>
      <c r="V226" s="874"/>
      <c r="W226" s="897"/>
      <c r="X226" s="897"/>
      <c r="Y226" s="897"/>
      <c r="Z226" s="897"/>
      <c r="AA226" s="897"/>
      <c r="AB226" s="897"/>
      <c r="AC226" s="897"/>
      <c r="AD226" s="897"/>
      <c r="AE226" s="897"/>
      <c r="AF226" s="897"/>
      <c r="AG226" s="897"/>
      <c r="AH226" s="897"/>
      <c r="AI226" s="897"/>
      <c r="AJ226" s="897"/>
    </row>
    <row r="227" spans="1:36" ht="12.75">
      <c r="A227" s="957"/>
      <c r="B227" s="957"/>
      <c r="C227" s="874"/>
      <c r="D227" s="874"/>
      <c r="E227" s="874"/>
      <c r="F227" s="874"/>
      <c r="G227" s="874"/>
      <c r="H227" s="874"/>
      <c r="I227" s="874"/>
      <c r="J227" s="874"/>
      <c r="K227" s="874"/>
      <c r="L227" s="874"/>
      <c r="M227" s="874"/>
      <c r="N227" s="874"/>
      <c r="O227" s="874"/>
      <c r="P227" s="874"/>
      <c r="Q227" s="874"/>
      <c r="R227" s="874"/>
      <c r="S227" s="874"/>
      <c r="T227" s="874"/>
      <c r="U227" s="874"/>
      <c r="V227" s="874"/>
      <c r="W227" s="897"/>
      <c r="X227" s="897"/>
      <c r="Y227" s="897"/>
      <c r="Z227" s="897"/>
      <c r="AA227" s="897"/>
      <c r="AB227" s="897"/>
      <c r="AC227" s="897"/>
      <c r="AD227" s="897"/>
      <c r="AE227" s="897"/>
      <c r="AF227" s="897"/>
      <c r="AG227" s="897"/>
      <c r="AH227" s="897"/>
      <c r="AI227" s="897"/>
      <c r="AJ227" s="897"/>
    </row>
    <row r="228" spans="1:36" ht="12.75">
      <c r="A228" s="957"/>
      <c r="B228" s="957"/>
      <c r="C228" s="874"/>
      <c r="D228" s="874"/>
      <c r="E228" s="874"/>
      <c r="F228" s="874"/>
      <c r="G228" s="874"/>
      <c r="H228" s="874"/>
      <c r="I228" s="874"/>
      <c r="J228" s="874"/>
      <c r="K228" s="874"/>
      <c r="L228" s="874"/>
      <c r="M228" s="874"/>
      <c r="N228" s="874"/>
      <c r="O228" s="874"/>
      <c r="P228" s="874"/>
      <c r="Q228" s="874"/>
      <c r="R228" s="874"/>
      <c r="S228" s="874"/>
      <c r="T228" s="874"/>
      <c r="U228" s="874"/>
      <c r="V228" s="874"/>
      <c r="W228" s="897"/>
      <c r="X228" s="897"/>
      <c r="Y228" s="897"/>
      <c r="Z228" s="897"/>
      <c r="AA228" s="897"/>
      <c r="AB228" s="897"/>
      <c r="AC228" s="897"/>
      <c r="AD228" s="897"/>
      <c r="AE228" s="897"/>
      <c r="AF228" s="897"/>
      <c r="AG228" s="897"/>
      <c r="AH228" s="897"/>
      <c r="AI228" s="897"/>
      <c r="AJ228" s="897"/>
    </row>
    <row r="229" spans="1:36" ht="12.75">
      <c r="A229" s="957"/>
      <c r="B229" s="957"/>
      <c r="C229" s="874"/>
      <c r="D229" s="874"/>
      <c r="E229" s="874"/>
      <c r="F229" s="874"/>
      <c r="G229" s="874"/>
      <c r="H229" s="874"/>
      <c r="I229" s="874"/>
      <c r="J229" s="874"/>
      <c r="K229" s="874"/>
      <c r="L229" s="874"/>
      <c r="M229" s="874"/>
      <c r="N229" s="874"/>
      <c r="O229" s="874"/>
      <c r="P229" s="874"/>
      <c r="Q229" s="874"/>
      <c r="R229" s="874"/>
      <c r="S229" s="874"/>
      <c r="T229" s="874"/>
      <c r="U229" s="874"/>
      <c r="V229" s="874"/>
      <c r="W229" s="897"/>
      <c r="X229" s="897"/>
      <c r="Y229" s="897"/>
      <c r="Z229" s="897"/>
      <c r="AA229" s="897"/>
      <c r="AB229" s="897"/>
      <c r="AC229" s="897"/>
      <c r="AD229" s="897"/>
      <c r="AE229" s="897"/>
      <c r="AF229" s="897"/>
      <c r="AG229" s="897"/>
      <c r="AH229" s="897"/>
      <c r="AI229" s="897"/>
      <c r="AJ229" s="897"/>
    </row>
    <row r="230" spans="1:36" ht="12.75">
      <c r="A230" s="957"/>
      <c r="B230" s="957"/>
      <c r="C230" s="874"/>
      <c r="D230" s="874"/>
      <c r="E230" s="874"/>
      <c r="F230" s="874"/>
      <c r="G230" s="874"/>
      <c r="H230" s="874"/>
      <c r="I230" s="874"/>
      <c r="J230" s="874"/>
      <c r="K230" s="874"/>
      <c r="L230" s="874"/>
      <c r="M230" s="874"/>
      <c r="N230" s="874"/>
      <c r="O230" s="874"/>
      <c r="P230" s="874"/>
      <c r="Q230" s="874"/>
      <c r="R230" s="874"/>
      <c r="S230" s="874"/>
      <c r="T230" s="874"/>
      <c r="U230" s="874"/>
      <c r="V230" s="874"/>
      <c r="W230" s="897"/>
      <c r="X230" s="897"/>
      <c r="Y230" s="897"/>
      <c r="Z230" s="897"/>
      <c r="AA230" s="897"/>
      <c r="AB230" s="897"/>
      <c r="AC230" s="897"/>
      <c r="AD230" s="897"/>
      <c r="AE230" s="897"/>
      <c r="AF230" s="897"/>
      <c r="AG230" s="897"/>
      <c r="AH230" s="897"/>
      <c r="AI230" s="897"/>
      <c r="AJ230" s="897"/>
    </row>
    <row r="231" spans="1:36" ht="12.75">
      <c r="A231" s="957"/>
      <c r="B231" s="957"/>
      <c r="C231" s="874"/>
      <c r="D231" s="874"/>
      <c r="E231" s="874"/>
      <c r="F231" s="874"/>
      <c r="G231" s="874"/>
      <c r="H231" s="874"/>
      <c r="I231" s="874"/>
      <c r="J231" s="874"/>
      <c r="K231" s="874"/>
      <c r="L231" s="874"/>
      <c r="M231" s="874"/>
      <c r="N231" s="874"/>
      <c r="O231" s="874"/>
      <c r="P231" s="874"/>
      <c r="Q231" s="874"/>
      <c r="R231" s="874"/>
      <c r="S231" s="874"/>
      <c r="T231" s="874"/>
      <c r="U231" s="874"/>
      <c r="V231" s="874"/>
      <c r="W231" s="897"/>
      <c r="X231" s="897"/>
      <c r="Y231" s="897"/>
      <c r="Z231" s="897"/>
      <c r="AA231" s="897"/>
      <c r="AB231" s="897"/>
      <c r="AC231" s="897"/>
      <c r="AD231" s="897"/>
      <c r="AE231" s="897"/>
      <c r="AF231" s="897"/>
      <c r="AG231" s="897"/>
      <c r="AH231" s="897"/>
      <c r="AI231" s="897"/>
      <c r="AJ231" s="897"/>
    </row>
    <row r="232" spans="1:36" ht="12.75">
      <c r="A232" s="957"/>
      <c r="B232" s="957"/>
      <c r="C232" s="874"/>
      <c r="D232" s="874"/>
      <c r="E232" s="874"/>
      <c r="F232" s="874"/>
      <c r="G232" s="874"/>
      <c r="H232" s="874"/>
      <c r="I232" s="874"/>
      <c r="J232" s="874"/>
      <c r="K232" s="874"/>
      <c r="L232" s="874"/>
      <c r="M232" s="874"/>
      <c r="N232" s="874"/>
      <c r="O232" s="874"/>
      <c r="P232" s="874"/>
      <c r="Q232" s="874"/>
      <c r="R232" s="874"/>
      <c r="S232" s="874"/>
      <c r="T232" s="874"/>
      <c r="U232" s="874"/>
      <c r="V232" s="874"/>
      <c r="W232" s="897"/>
      <c r="X232" s="897"/>
      <c r="Y232" s="897"/>
      <c r="Z232" s="897"/>
      <c r="AA232" s="897"/>
      <c r="AB232" s="897"/>
      <c r="AC232" s="897"/>
      <c r="AD232" s="897"/>
      <c r="AE232" s="897"/>
      <c r="AF232" s="897"/>
      <c r="AG232" s="897"/>
      <c r="AH232" s="897"/>
      <c r="AI232" s="897"/>
      <c r="AJ232" s="897"/>
    </row>
    <row r="233" spans="1:36" ht="12.75">
      <c r="A233" s="957"/>
      <c r="B233" s="957"/>
      <c r="C233" s="874"/>
      <c r="D233" s="874"/>
      <c r="E233" s="874"/>
      <c r="F233" s="874"/>
      <c r="G233" s="874"/>
      <c r="H233" s="874"/>
      <c r="I233" s="874"/>
      <c r="J233" s="874"/>
      <c r="K233" s="874"/>
      <c r="L233" s="874"/>
      <c r="M233" s="874"/>
      <c r="N233" s="874"/>
      <c r="O233" s="874"/>
      <c r="P233" s="874"/>
      <c r="Q233" s="874"/>
      <c r="R233" s="874"/>
      <c r="S233" s="874"/>
      <c r="T233" s="874"/>
      <c r="U233" s="874"/>
      <c r="V233" s="874"/>
      <c r="W233" s="897"/>
      <c r="X233" s="897"/>
      <c r="Y233" s="897"/>
      <c r="Z233" s="897"/>
      <c r="AA233" s="897"/>
      <c r="AB233" s="897"/>
      <c r="AC233" s="897"/>
      <c r="AD233" s="897"/>
      <c r="AE233" s="897"/>
      <c r="AF233" s="897"/>
      <c r="AG233" s="897"/>
      <c r="AH233" s="897"/>
      <c r="AI233" s="897"/>
      <c r="AJ233" s="897"/>
    </row>
    <row r="234" spans="1:36" ht="12.75">
      <c r="A234" s="957"/>
      <c r="B234" s="957"/>
      <c r="C234" s="874"/>
      <c r="D234" s="874"/>
      <c r="E234" s="874"/>
      <c r="F234" s="874"/>
      <c r="G234" s="874"/>
      <c r="H234" s="874"/>
      <c r="I234" s="874"/>
      <c r="J234" s="874"/>
      <c r="K234" s="874"/>
      <c r="L234" s="874"/>
      <c r="M234" s="874"/>
      <c r="N234" s="874"/>
      <c r="O234" s="874"/>
      <c r="P234" s="874"/>
      <c r="Q234" s="874"/>
      <c r="R234" s="874"/>
      <c r="S234" s="874"/>
      <c r="T234" s="874"/>
      <c r="U234" s="874"/>
      <c r="V234" s="874"/>
      <c r="W234" s="897"/>
      <c r="X234" s="897"/>
      <c r="Y234" s="897"/>
      <c r="Z234" s="897"/>
      <c r="AA234" s="897"/>
      <c r="AB234" s="897"/>
      <c r="AC234" s="897"/>
      <c r="AD234" s="897"/>
      <c r="AE234" s="897"/>
      <c r="AF234" s="897"/>
      <c r="AG234" s="897"/>
      <c r="AH234" s="897"/>
      <c r="AI234" s="897"/>
      <c r="AJ234" s="897"/>
    </row>
    <row r="235" spans="1:36" ht="12.75">
      <c r="A235" s="957"/>
      <c r="B235" s="957"/>
      <c r="C235" s="874"/>
      <c r="D235" s="874"/>
      <c r="E235" s="874"/>
      <c r="F235" s="874"/>
      <c r="G235" s="874"/>
      <c r="H235" s="874"/>
      <c r="I235" s="874"/>
      <c r="J235" s="874"/>
      <c r="K235" s="874"/>
      <c r="L235" s="874"/>
      <c r="M235" s="874"/>
      <c r="N235" s="874"/>
      <c r="O235" s="874"/>
      <c r="P235" s="874"/>
      <c r="Q235" s="874"/>
      <c r="R235" s="874"/>
      <c r="S235" s="874"/>
      <c r="T235" s="874"/>
      <c r="U235" s="874"/>
      <c r="V235" s="874"/>
      <c r="W235" s="897"/>
      <c r="X235" s="897"/>
      <c r="Y235" s="897"/>
      <c r="Z235" s="897"/>
      <c r="AA235" s="897"/>
      <c r="AB235" s="897"/>
      <c r="AC235" s="897"/>
      <c r="AD235" s="897"/>
      <c r="AE235" s="897"/>
      <c r="AF235" s="897"/>
      <c r="AG235" s="897"/>
      <c r="AH235" s="897"/>
      <c r="AI235" s="897"/>
      <c r="AJ235" s="897"/>
    </row>
    <row r="236" spans="1:36" ht="12.75">
      <c r="A236" s="957"/>
      <c r="B236" s="957"/>
      <c r="C236" s="874"/>
      <c r="D236" s="874"/>
      <c r="E236" s="874"/>
      <c r="F236" s="874"/>
      <c r="G236" s="874"/>
      <c r="H236" s="874"/>
      <c r="I236" s="874"/>
      <c r="J236" s="874"/>
      <c r="K236" s="874"/>
      <c r="L236" s="874"/>
      <c r="M236" s="874"/>
      <c r="N236" s="874"/>
      <c r="O236" s="874"/>
      <c r="P236" s="874"/>
      <c r="Q236" s="874"/>
      <c r="R236" s="874"/>
      <c r="S236" s="874"/>
      <c r="T236" s="874"/>
      <c r="U236" s="874"/>
      <c r="V236" s="874"/>
      <c r="W236" s="897"/>
      <c r="X236" s="897"/>
      <c r="Y236" s="897"/>
      <c r="Z236" s="897"/>
      <c r="AA236" s="897"/>
      <c r="AB236" s="897"/>
      <c r="AC236" s="897"/>
      <c r="AD236" s="897"/>
      <c r="AE236" s="897"/>
      <c r="AF236" s="897"/>
      <c r="AG236" s="897"/>
      <c r="AH236" s="897"/>
      <c r="AI236" s="897"/>
      <c r="AJ236" s="897"/>
    </row>
    <row r="237" spans="1:36" ht="12.75">
      <c r="A237" s="957"/>
      <c r="B237" s="957"/>
      <c r="C237" s="874"/>
      <c r="D237" s="874"/>
      <c r="E237" s="874"/>
      <c r="F237" s="874"/>
      <c r="G237" s="874"/>
      <c r="H237" s="874"/>
      <c r="I237" s="874"/>
      <c r="J237" s="874"/>
      <c r="K237" s="874"/>
      <c r="L237" s="874"/>
      <c r="M237" s="874"/>
      <c r="N237" s="874"/>
      <c r="O237" s="874"/>
      <c r="P237" s="874"/>
      <c r="Q237" s="874"/>
      <c r="R237" s="874"/>
      <c r="S237" s="874"/>
      <c r="T237" s="874"/>
      <c r="U237" s="874"/>
      <c r="V237" s="874"/>
      <c r="W237" s="897"/>
      <c r="X237" s="897"/>
      <c r="Y237" s="897"/>
      <c r="Z237" s="897"/>
      <c r="AA237" s="897"/>
      <c r="AB237" s="897"/>
      <c r="AC237" s="897"/>
      <c r="AD237" s="897"/>
      <c r="AE237" s="897"/>
      <c r="AF237" s="897"/>
      <c r="AG237" s="897"/>
      <c r="AH237" s="897"/>
      <c r="AI237" s="897"/>
      <c r="AJ237" s="897"/>
    </row>
    <row r="238" spans="1:36" ht="12.75">
      <c r="A238" s="957"/>
      <c r="B238" s="957"/>
      <c r="C238" s="874"/>
      <c r="D238" s="874"/>
      <c r="E238" s="874"/>
      <c r="F238" s="874"/>
      <c r="G238" s="874"/>
      <c r="H238" s="874"/>
      <c r="I238" s="874"/>
      <c r="J238" s="874"/>
      <c r="K238" s="874"/>
      <c r="L238" s="874"/>
      <c r="M238" s="874"/>
      <c r="N238" s="874"/>
      <c r="O238" s="874"/>
      <c r="P238" s="874"/>
      <c r="Q238" s="874"/>
      <c r="R238" s="874"/>
      <c r="S238" s="874"/>
      <c r="T238" s="874"/>
      <c r="U238" s="874"/>
      <c r="V238" s="874"/>
      <c r="W238" s="897"/>
      <c r="X238" s="897"/>
      <c r="Y238" s="897"/>
      <c r="Z238" s="897"/>
      <c r="AA238" s="897"/>
      <c r="AB238" s="897"/>
      <c r="AC238" s="897"/>
      <c r="AD238" s="897"/>
      <c r="AE238" s="897"/>
      <c r="AF238" s="897"/>
      <c r="AG238" s="897"/>
      <c r="AH238" s="897"/>
      <c r="AI238" s="897"/>
      <c r="AJ238" s="897"/>
    </row>
    <row r="239" spans="1:36" ht="12.75">
      <c r="A239" s="957"/>
      <c r="B239" s="957"/>
      <c r="C239" s="874"/>
      <c r="D239" s="874"/>
      <c r="E239" s="874"/>
      <c r="F239" s="874"/>
      <c r="G239" s="874"/>
      <c r="H239" s="874"/>
      <c r="I239" s="874"/>
      <c r="J239" s="874"/>
      <c r="K239" s="874"/>
      <c r="L239" s="874"/>
      <c r="M239" s="874"/>
      <c r="N239" s="874"/>
      <c r="O239" s="874"/>
      <c r="P239" s="874"/>
      <c r="Q239" s="874"/>
      <c r="R239" s="874"/>
      <c r="S239" s="874"/>
      <c r="T239" s="874"/>
      <c r="U239" s="874"/>
      <c r="V239" s="874"/>
      <c r="W239" s="897"/>
      <c r="X239" s="897"/>
      <c r="Y239" s="897"/>
      <c r="Z239" s="897"/>
      <c r="AA239" s="897"/>
      <c r="AB239" s="897"/>
      <c r="AC239" s="897"/>
      <c r="AD239" s="897"/>
      <c r="AE239" s="897"/>
      <c r="AF239" s="897"/>
      <c r="AG239" s="897"/>
      <c r="AH239" s="897"/>
      <c r="AI239" s="897"/>
      <c r="AJ239" s="897"/>
    </row>
    <row r="240" spans="1:36" ht="12.75">
      <c r="A240" s="957"/>
      <c r="B240" s="957"/>
      <c r="C240" s="874"/>
      <c r="D240" s="874"/>
      <c r="E240" s="874"/>
      <c r="F240" s="874"/>
      <c r="G240" s="874"/>
      <c r="H240" s="874"/>
      <c r="I240" s="874"/>
      <c r="J240" s="874"/>
      <c r="K240" s="874"/>
      <c r="L240" s="874"/>
      <c r="M240" s="874"/>
      <c r="N240" s="874"/>
      <c r="O240" s="874"/>
      <c r="P240" s="874"/>
      <c r="Q240" s="874"/>
      <c r="R240" s="874"/>
      <c r="S240" s="874"/>
      <c r="T240" s="874"/>
      <c r="U240" s="874"/>
      <c r="V240" s="874"/>
      <c r="W240" s="897"/>
      <c r="X240" s="897"/>
      <c r="Y240" s="897"/>
      <c r="Z240" s="897"/>
      <c r="AA240" s="897"/>
      <c r="AB240" s="897"/>
      <c r="AC240" s="897"/>
      <c r="AD240" s="897"/>
      <c r="AE240" s="897"/>
      <c r="AF240" s="897"/>
      <c r="AG240" s="897"/>
      <c r="AH240" s="897"/>
      <c r="AI240" s="897"/>
      <c r="AJ240" s="897"/>
    </row>
    <row r="241" spans="1:36" ht="12.75">
      <c r="A241" s="957"/>
      <c r="B241" s="957"/>
      <c r="C241" s="874"/>
      <c r="D241" s="874"/>
      <c r="E241" s="874"/>
      <c r="F241" s="874"/>
      <c r="G241" s="874"/>
      <c r="H241" s="874"/>
      <c r="I241" s="874"/>
      <c r="J241" s="874"/>
      <c r="K241" s="874"/>
      <c r="L241" s="874"/>
      <c r="M241" s="874"/>
      <c r="N241" s="874"/>
      <c r="O241" s="874"/>
      <c r="P241" s="874"/>
      <c r="Q241" s="874"/>
      <c r="R241" s="874"/>
      <c r="S241" s="874"/>
      <c r="T241" s="874"/>
      <c r="U241" s="874"/>
      <c r="V241" s="874"/>
      <c r="W241" s="897"/>
      <c r="X241" s="897"/>
      <c r="Y241" s="897"/>
      <c r="Z241" s="897"/>
      <c r="AA241" s="897"/>
      <c r="AB241" s="897"/>
      <c r="AC241" s="897"/>
      <c r="AD241" s="897"/>
      <c r="AE241" s="897"/>
      <c r="AF241" s="897"/>
      <c r="AG241" s="897"/>
      <c r="AH241" s="897"/>
      <c r="AI241" s="897"/>
      <c r="AJ241" s="897"/>
    </row>
    <row r="242" spans="1:36" ht="12.75">
      <c r="A242" s="957"/>
      <c r="B242" s="957"/>
      <c r="C242" s="874"/>
      <c r="D242" s="874"/>
      <c r="E242" s="874"/>
      <c r="F242" s="874"/>
      <c r="G242" s="874"/>
      <c r="H242" s="874"/>
      <c r="I242" s="874"/>
      <c r="J242" s="874"/>
      <c r="K242" s="874"/>
      <c r="L242" s="874"/>
      <c r="M242" s="874"/>
      <c r="N242" s="874"/>
      <c r="O242" s="874"/>
      <c r="P242" s="874"/>
      <c r="Q242" s="874"/>
      <c r="R242" s="874"/>
      <c r="S242" s="874"/>
      <c r="T242" s="874"/>
      <c r="U242" s="874"/>
      <c r="V242" s="874"/>
      <c r="W242" s="897"/>
      <c r="X242" s="897"/>
      <c r="Y242" s="897"/>
      <c r="Z242" s="897"/>
      <c r="AA242" s="897"/>
      <c r="AB242" s="897"/>
      <c r="AC242" s="897"/>
      <c r="AD242" s="897"/>
      <c r="AE242" s="897"/>
      <c r="AF242" s="897"/>
      <c r="AG242" s="897"/>
      <c r="AH242" s="897"/>
      <c r="AI242" s="897"/>
      <c r="AJ242" s="897"/>
    </row>
    <row r="243" spans="1:36" ht="12.75">
      <c r="A243" s="957"/>
      <c r="B243" s="957"/>
      <c r="C243" s="874"/>
      <c r="D243" s="874"/>
      <c r="E243" s="874"/>
      <c r="F243" s="874"/>
      <c r="G243" s="874"/>
      <c r="H243" s="874"/>
      <c r="I243" s="874"/>
      <c r="J243" s="874"/>
      <c r="K243" s="874"/>
      <c r="L243" s="874"/>
      <c r="M243" s="874"/>
      <c r="N243" s="874"/>
      <c r="O243" s="874"/>
      <c r="P243" s="874"/>
      <c r="Q243" s="874"/>
      <c r="R243" s="874"/>
      <c r="S243" s="874"/>
      <c r="T243" s="874"/>
      <c r="U243" s="874"/>
      <c r="V243" s="874"/>
      <c r="W243" s="897"/>
      <c r="X243" s="897"/>
      <c r="Y243" s="897"/>
      <c r="Z243" s="897"/>
      <c r="AA243" s="897"/>
      <c r="AB243" s="897"/>
      <c r="AC243" s="897"/>
      <c r="AD243" s="897"/>
      <c r="AE243" s="897"/>
      <c r="AF243" s="897"/>
      <c r="AG243" s="897"/>
      <c r="AH243" s="897"/>
      <c r="AI243" s="897"/>
      <c r="AJ243" s="897"/>
    </row>
    <row r="244" spans="1:36" ht="12.75">
      <c r="A244" s="957"/>
      <c r="B244" s="957"/>
      <c r="C244" s="874"/>
      <c r="D244" s="874"/>
      <c r="E244" s="874"/>
      <c r="F244" s="874"/>
      <c r="G244" s="874"/>
      <c r="H244" s="874"/>
      <c r="I244" s="874"/>
      <c r="J244" s="874"/>
      <c r="K244" s="874"/>
      <c r="L244" s="874"/>
      <c r="M244" s="874"/>
      <c r="N244" s="874"/>
      <c r="O244" s="874"/>
      <c r="P244" s="874"/>
      <c r="Q244" s="874"/>
      <c r="R244" s="874"/>
      <c r="S244" s="874"/>
      <c r="T244" s="874"/>
      <c r="U244" s="874"/>
      <c r="V244" s="874"/>
      <c r="W244" s="897"/>
      <c r="X244" s="897"/>
      <c r="Y244" s="897"/>
      <c r="Z244" s="897"/>
      <c r="AA244" s="897"/>
      <c r="AB244" s="897"/>
      <c r="AC244" s="897"/>
      <c r="AD244" s="897"/>
      <c r="AE244" s="897"/>
      <c r="AF244" s="897"/>
      <c r="AG244" s="897"/>
      <c r="AH244" s="897"/>
      <c r="AI244" s="897"/>
      <c r="AJ244" s="897"/>
    </row>
    <row r="245" spans="1:36" ht="12.75">
      <c r="A245" s="957"/>
      <c r="B245" s="957"/>
      <c r="C245" s="874"/>
      <c r="D245" s="874"/>
      <c r="E245" s="874"/>
      <c r="F245" s="874"/>
      <c r="G245" s="874"/>
      <c r="H245" s="874"/>
      <c r="I245" s="874"/>
      <c r="J245" s="874"/>
      <c r="K245" s="874"/>
      <c r="L245" s="874"/>
      <c r="M245" s="874"/>
      <c r="N245" s="874"/>
      <c r="O245" s="874"/>
      <c r="P245" s="874"/>
      <c r="Q245" s="874"/>
      <c r="R245" s="874"/>
      <c r="S245" s="874"/>
      <c r="T245" s="874"/>
      <c r="U245" s="874"/>
      <c r="V245" s="874"/>
      <c r="W245" s="897"/>
      <c r="X245" s="897"/>
      <c r="Y245" s="897"/>
      <c r="Z245" s="897"/>
      <c r="AA245" s="897"/>
      <c r="AB245" s="897"/>
      <c r="AC245" s="897"/>
      <c r="AD245" s="897"/>
      <c r="AE245" s="897"/>
      <c r="AF245" s="897"/>
      <c r="AG245" s="897"/>
      <c r="AH245" s="897"/>
      <c r="AI245" s="897"/>
      <c r="AJ245" s="897"/>
    </row>
    <row r="246" spans="1:36" ht="12.75">
      <c r="A246" s="957"/>
      <c r="B246" s="957"/>
      <c r="C246" s="874"/>
      <c r="D246" s="874"/>
      <c r="E246" s="874"/>
      <c r="F246" s="874"/>
      <c r="G246" s="874"/>
      <c r="H246" s="874"/>
      <c r="I246" s="874"/>
      <c r="J246" s="874"/>
      <c r="K246" s="874"/>
      <c r="L246" s="874"/>
      <c r="M246" s="874"/>
      <c r="N246" s="874"/>
      <c r="O246" s="874"/>
      <c r="P246" s="874"/>
      <c r="Q246" s="874"/>
      <c r="R246" s="874"/>
      <c r="S246" s="874"/>
      <c r="T246" s="874"/>
      <c r="U246" s="874"/>
      <c r="V246" s="874"/>
      <c r="W246" s="897"/>
      <c r="X246" s="897"/>
      <c r="Y246" s="897"/>
      <c r="Z246" s="897"/>
      <c r="AA246" s="897"/>
      <c r="AB246" s="897"/>
      <c r="AC246" s="897"/>
      <c r="AD246" s="897"/>
      <c r="AE246" s="897"/>
      <c r="AF246" s="897"/>
      <c r="AG246" s="897"/>
      <c r="AH246" s="897"/>
      <c r="AI246" s="897"/>
      <c r="AJ246" s="897"/>
    </row>
    <row r="247" spans="1:36" ht="12.75">
      <c r="A247" s="957"/>
      <c r="B247" s="957"/>
      <c r="C247" s="874"/>
      <c r="D247" s="874"/>
      <c r="E247" s="874"/>
      <c r="F247" s="874"/>
      <c r="G247" s="874"/>
      <c r="H247" s="874"/>
      <c r="I247" s="874"/>
      <c r="J247" s="874"/>
      <c r="K247" s="874"/>
      <c r="L247" s="874"/>
      <c r="M247" s="874"/>
      <c r="N247" s="874"/>
      <c r="O247" s="874"/>
      <c r="P247" s="874"/>
      <c r="Q247" s="874"/>
      <c r="R247" s="874"/>
      <c r="S247" s="874"/>
      <c r="T247" s="874"/>
      <c r="U247" s="874"/>
      <c r="V247" s="874"/>
      <c r="W247" s="897"/>
      <c r="X247" s="897"/>
      <c r="Y247" s="897"/>
      <c r="Z247" s="897"/>
      <c r="AA247" s="897"/>
      <c r="AB247" s="897"/>
      <c r="AC247" s="897"/>
      <c r="AD247" s="897"/>
      <c r="AE247" s="897"/>
      <c r="AF247" s="897"/>
      <c r="AG247" s="897"/>
      <c r="AH247" s="897"/>
      <c r="AI247" s="897"/>
      <c r="AJ247" s="897"/>
    </row>
    <row r="248" spans="1:36" ht="12.75">
      <c r="A248" s="957"/>
      <c r="B248" s="957"/>
      <c r="C248" s="874"/>
      <c r="D248" s="874"/>
      <c r="E248" s="874"/>
      <c r="F248" s="874"/>
      <c r="G248" s="874"/>
      <c r="H248" s="874"/>
      <c r="I248" s="874"/>
      <c r="J248" s="874"/>
      <c r="K248" s="874"/>
      <c r="L248" s="874"/>
      <c r="M248" s="874"/>
      <c r="N248" s="874"/>
      <c r="O248" s="874"/>
      <c r="P248" s="874"/>
      <c r="Q248" s="874"/>
      <c r="R248" s="874"/>
      <c r="S248" s="874"/>
      <c r="T248" s="874"/>
      <c r="U248" s="874"/>
      <c r="V248" s="874"/>
      <c r="W248" s="897"/>
      <c r="X248" s="897"/>
      <c r="Y248" s="897"/>
      <c r="Z248" s="897"/>
      <c r="AA248" s="897"/>
      <c r="AB248" s="897"/>
      <c r="AC248" s="897"/>
      <c r="AD248" s="897"/>
      <c r="AE248" s="897"/>
      <c r="AF248" s="897"/>
      <c r="AG248" s="897"/>
      <c r="AH248" s="897"/>
      <c r="AI248" s="897"/>
      <c r="AJ248" s="897"/>
    </row>
    <row r="249" spans="1:36" ht="12.75">
      <c r="A249" s="957"/>
      <c r="B249" s="957"/>
      <c r="C249" s="874"/>
      <c r="D249" s="874"/>
      <c r="E249" s="874"/>
      <c r="F249" s="874"/>
      <c r="G249" s="874"/>
      <c r="H249" s="874"/>
      <c r="I249" s="874"/>
      <c r="J249" s="874"/>
      <c r="K249" s="874"/>
      <c r="L249" s="874"/>
      <c r="M249" s="874"/>
      <c r="N249" s="874"/>
      <c r="O249" s="874"/>
      <c r="P249" s="874"/>
      <c r="Q249" s="874"/>
      <c r="R249" s="874"/>
      <c r="S249" s="874"/>
      <c r="T249" s="874"/>
      <c r="U249" s="874"/>
      <c r="V249" s="874"/>
      <c r="W249" s="897"/>
      <c r="X249" s="897"/>
      <c r="Y249" s="897"/>
      <c r="Z249" s="897"/>
      <c r="AA249" s="897"/>
      <c r="AB249" s="897"/>
      <c r="AC249" s="897"/>
      <c r="AD249" s="897"/>
      <c r="AE249" s="897"/>
      <c r="AF249" s="897"/>
      <c r="AG249" s="897"/>
      <c r="AH249" s="897"/>
      <c r="AI249" s="897"/>
      <c r="AJ249" s="897"/>
    </row>
    <row r="250" spans="1:36" ht="12.75">
      <c r="A250" s="957"/>
      <c r="B250" s="957"/>
      <c r="C250" s="874"/>
      <c r="D250" s="874"/>
      <c r="E250" s="874"/>
      <c r="F250" s="874"/>
      <c r="G250" s="874"/>
      <c r="H250" s="874"/>
      <c r="I250" s="874"/>
      <c r="J250" s="874"/>
      <c r="K250" s="874"/>
      <c r="L250" s="874"/>
      <c r="M250" s="874"/>
      <c r="N250" s="874"/>
      <c r="O250" s="874"/>
      <c r="P250" s="874"/>
      <c r="Q250" s="874"/>
      <c r="R250" s="874"/>
      <c r="S250" s="874"/>
      <c r="T250" s="874"/>
      <c r="U250" s="874"/>
      <c r="V250" s="874"/>
      <c r="W250" s="897"/>
      <c r="X250" s="897"/>
      <c r="Y250" s="897"/>
      <c r="Z250" s="897"/>
      <c r="AA250" s="897"/>
      <c r="AB250" s="897"/>
      <c r="AC250" s="897"/>
      <c r="AD250" s="897"/>
      <c r="AE250" s="897"/>
      <c r="AF250" s="897"/>
      <c r="AG250" s="897"/>
      <c r="AH250" s="897"/>
      <c r="AI250" s="897"/>
      <c r="AJ250" s="897"/>
    </row>
    <row r="251" spans="1:36" ht="12.75">
      <c r="A251" s="957"/>
      <c r="B251" s="957"/>
      <c r="C251" s="874"/>
      <c r="D251" s="874"/>
      <c r="E251" s="874"/>
      <c r="F251" s="874"/>
      <c r="G251" s="874"/>
      <c r="H251" s="874"/>
      <c r="I251" s="874"/>
      <c r="J251" s="874"/>
      <c r="K251" s="874"/>
      <c r="L251" s="874"/>
      <c r="M251" s="874"/>
      <c r="N251" s="874"/>
      <c r="O251" s="874"/>
      <c r="P251" s="874"/>
      <c r="Q251" s="874"/>
      <c r="R251" s="874"/>
      <c r="S251" s="874"/>
      <c r="T251" s="874"/>
      <c r="U251" s="874"/>
      <c r="V251" s="874"/>
      <c r="W251" s="897"/>
      <c r="X251" s="897"/>
      <c r="Y251" s="897"/>
      <c r="Z251" s="897"/>
      <c r="AA251" s="897"/>
      <c r="AB251" s="897"/>
      <c r="AC251" s="897"/>
      <c r="AD251" s="897"/>
      <c r="AE251" s="897"/>
      <c r="AF251" s="897"/>
      <c r="AG251" s="897"/>
      <c r="AH251" s="897"/>
      <c r="AI251" s="897"/>
      <c r="AJ251" s="897"/>
    </row>
    <row r="252" spans="1:36" ht="12.75">
      <c r="A252" s="957"/>
      <c r="B252" s="957"/>
      <c r="C252" s="874"/>
      <c r="D252" s="874"/>
      <c r="E252" s="874"/>
      <c r="F252" s="874"/>
      <c r="G252" s="874"/>
      <c r="H252" s="874"/>
      <c r="I252" s="874"/>
      <c r="J252" s="874"/>
      <c r="K252" s="874"/>
      <c r="L252" s="874"/>
      <c r="M252" s="874"/>
      <c r="N252" s="874"/>
      <c r="O252" s="874"/>
      <c r="P252" s="874"/>
      <c r="Q252" s="874"/>
      <c r="R252" s="874"/>
      <c r="S252" s="874"/>
      <c r="T252" s="874"/>
      <c r="U252" s="874"/>
      <c r="V252" s="874"/>
      <c r="W252" s="897"/>
      <c r="X252" s="897"/>
      <c r="Y252" s="897"/>
      <c r="Z252" s="897"/>
      <c r="AA252" s="897"/>
      <c r="AB252" s="897"/>
      <c r="AC252" s="897"/>
      <c r="AD252" s="897"/>
      <c r="AE252" s="897"/>
      <c r="AF252" s="897"/>
      <c r="AG252" s="897"/>
      <c r="AH252" s="897"/>
      <c r="AI252" s="897"/>
      <c r="AJ252" s="897"/>
    </row>
    <row r="253" spans="1:36" ht="12.75">
      <c r="A253" s="957"/>
      <c r="B253" s="957"/>
      <c r="C253" s="874"/>
      <c r="D253" s="874"/>
      <c r="E253" s="874"/>
      <c r="F253" s="874"/>
      <c r="G253" s="874"/>
      <c r="H253" s="874"/>
      <c r="I253" s="874"/>
      <c r="J253" s="874"/>
      <c r="K253" s="874"/>
      <c r="L253" s="874"/>
      <c r="M253" s="874"/>
      <c r="N253" s="874"/>
      <c r="O253" s="874"/>
      <c r="P253" s="874"/>
      <c r="Q253" s="874"/>
      <c r="R253" s="874"/>
      <c r="S253" s="874"/>
      <c r="T253" s="874"/>
      <c r="U253" s="874"/>
      <c r="V253" s="874"/>
      <c r="W253" s="897"/>
      <c r="X253" s="897"/>
      <c r="Y253" s="897"/>
      <c r="Z253" s="897"/>
      <c r="AA253" s="897"/>
      <c r="AB253" s="897"/>
      <c r="AC253" s="897"/>
      <c r="AD253" s="897"/>
      <c r="AE253" s="897"/>
      <c r="AF253" s="897"/>
      <c r="AG253" s="897"/>
      <c r="AH253" s="897"/>
      <c r="AI253" s="897"/>
      <c r="AJ253" s="897"/>
    </row>
    <row r="254" spans="1:36" ht="12.75">
      <c r="A254" s="957"/>
      <c r="B254" s="957"/>
      <c r="C254" s="874"/>
      <c r="D254" s="874"/>
      <c r="E254" s="874"/>
      <c r="F254" s="874"/>
      <c r="G254" s="874"/>
      <c r="H254" s="874"/>
      <c r="I254" s="874"/>
      <c r="J254" s="874"/>
      <c r="K254" s="874"/>
      <c r="L254" s="874"/>
      <c r="M254" s="874"/>
      <c r="N254" s="874"/>
      <c r="O254" s="874"/>
      <c r="P254" s="874"/>
      <c r="Q254" s="874"/>
      <c r="R254" s="874"/>
      <c r="S254" s="874"/>
      <c r="T254" s="874"/>
      <c r="U254" s="874"/>
      <c r="V254" s="874"/>
      <c r="W254" s="897"/>
      <c r="X254" s="897"/>
      <c r="Y254" s="897"/>
      <c r="Z254" s="897"/>
      <c r="AA254" s="897"/>
      <c r="AB254" s="897"/>
      <c r="AC254" s="897"/>
      <c r="AD254" s="897"/>
      <c r="AE254" s="897"/>
      <c r="AF254" s="897"/>
      <c r="AG254" s="897"/>
      <c r="AH254" s="897"/>
      <c r="AI254" s="897"/>
      <c r="AJ254" s="897"/>
    </row>
    <row r="255" spans="1:36" ht="12.75">
      <c r="A255" s="957"/>
      <c r="B255" s="957"/>
      <c r="C255" s="874"/>
      <c r="D255" s="874"/>
      <c r="E255" s="874"/>
      <c r="F255" s="874"/>
      <c r="G255" s="874"/>
      <c r="H255" s="874"/>
      <c r="I255" s="874"/>
      <c r="J255" s="874"/>
      <c r="K255" s="874"/>
      <c r="L255" s="874"/>
      <c r="M255" s="874"/>
      <c r="N255" s="874"/>
      <c r="O255" s="874"/>
      <c r="P255" s="874"/>
      <c r="Q255" s="874"/>
      <c r="R255" s="874"/>
      <c r="S255" s="874"/>
      <c r="T255" s="874"/>
      <c r="U255" s="874"/>
      <c r="V255" s="874"/>
      <c r="W255" s="897"/>
      <c r="X255" s="897"/>
      <c r="Y255" s="897"/>
      <c r="Z255" s="897"/>
      <c r="AA255" s="897"/>
      <c r="AB255" s="897"/>
      <c r="AC255" s="897"/>
      <c r="AD255" s="897"/>
      <c r="AE255" s="897"/>
      <c r="AF255" s="897"/>
      <c r="AG255" s="897"/>
      <c r="AH255" s="897"/>
      <c r="AI255" s="897"/>
      <c r="AJ255" s="897"/>
    </row>
    <row r="256" spans="1:36" ht="12.75">
      <c r="A256" s="957"/>
      <c r="B256" s="957"/>
      <c r="C256" s="874"/>
      <c r="D256" s="874"/>
      <c r="E256" s="874"/>
      <c r="F256" s="874"/>
      <c r="G256" s="874"/>
      <c r="H256" s="874"/>
      <c r="I256" s="874"/>
      <c r="J256" s="874"/>
      <c r="K256" s="874"/>
      <c r="L256" s="874"/>
      <c r="M256" s="874"/>
      <c r="N256" s="874"/>
      <c r="O256" s="874"/>
      <c r="P256" s="874"/>
      <c r="Q256" s="874"/>
      <c r="R256" s="874"/>
      <c r="S256" s="874"/>
      <c r="T256" s="874"/>
      <c r="U256" s="874"/>
      <c r="V256" s="874"/>
      <c r="W256" s="897"/>
      <c r="X256" s="897"/>
      <c r="Y256" s="897"/>
      <c r="Z256" s="897"/>
      <c r="AA256" s="897"/>
      <c r="AB256" s="897"/>
      <c r="AC256" s="897"/>
      <c r="AD256" s="897"/>
      <c r="AE256" s="897"/>
      <c r="AF256" s="897"/>
      <c r="AG256" s="897"/>
      <c r="AH256" s="897"/>
      <c r="AI256" s="897"/>
      <c r="AJ256" s="897"/>
    </row>
    <row r="257" spans="1:36" ht="12.75">
      <c r="A257" s="957"/>
      <c r="B257" s="957"/>
      <c r="C257" s="874"/>
      <c r="D257" s="874"/>
      <c r="E257" s="874"/>
      <c r="F257" s="874"/>
      <c r="G257" s="874"/>
      <c r="H257" s="874"/>
      <c r="I257" s="874"/>
      <c r="J257" s="874"/>
      <c r="K257" s="874"/>
      <c r="L257" s="874"/>
      <c r="M257" s="874"/>
      <c r="N257" s="874"/>
      <c r="O257" s="874"/>
      <c r="P257" s="874"/>
      <c r="Q257" s="874"/>
      <c r="R257" s="874"/>
      <c r="S257" s="874"/>
      <c r="T257" s="874"/>
      <c r="U257" s="874"/>
      <c r="V257" s="874"/>
      <c r="W257" s="897"/>
      <c r="X257" s="897"/>
      <c r="Y257" s="897"/>
      <c r="Z257" s="897"/>
      <c r="AA257" s="897"/>
      <c r="AB257" s="897"/>
      <c r="AC257" s="897"/>
      <c r="AD257" s="897"/>
      <c r="AE257" s="897"/>
      <c r="AF257" s="897"/>
      <c r="AG257" s="897"/>
      <c r="AH257" s="897"/>
      <c r="AI257" s="897"/>
      <c r="AJ257" s="897"/>
    </row>
    <row r="258" spans="1:36" ht="12.75">
      <c r="A258" s="957"/>
      <c r="B258" s="957"/>
      <c r="C258" s="874"/>
      <c r="D258" s="874"/>
      <c r="E258" s="874"/>
      <c r="F258" s="874"/>
      <c r="G258" s="874"/>
      <c r="H258" s="874"/>
      <c r="I258" s="874"/>
      <c r="J258" s="874"/>
      <c r="K258" s="874"/>
      <c r="L258" s="874"/>
      <c r="M258" s="874"/>
      <c r="N258" s="874"/>
      <c r="O258" s="874"/>
      <c r="P258" s="874"/>
      <c r="Q258" s="874"/>
      <c r="R258" s="874"/>
      <c r="S258" s="874"/>
      <c r="T258" s="874"/>
      <c r="U258" s="874"/>
      <c r="V258" s="874"/>
      <c r="W258" s="897"/>
      <c r="X258" s="897"/>
      <c r="Y258" s="897"/>
      <c r="Z258" s="897"/>
      <c r="AA258" s="897"/>
      <c r="AB258" s="897"/>
      <c r="AC258" s="897"/>
      <c r="AD258" s="897"/>
      <c r="AE258" s="897"/>
      <c r="AF258" s="897"/>
      <c r="AG258" s="897"/>
      <c r="AH258" s="897"/>
      <c r="AI258" s="897"/>
      <c r="AJ258" s="897"/>
    </row>
    <row r="259" spans="1:36" ht="12.75">
      <c r="A259" s="957"/>
      <c r="B259" s="957"/>
      <c r="C259" s="874"/>
      <c r="D259" s="874"/>
      <c r="E259" s="874"/>
      <c r="F259" s="874"/>
      <c r="G259" s="874"/>
      <c r="H259" s="874"/>
      <c r="I259" s="874"/>
      <c r="J259" s="874"/>
      <c r="K259" s="874"/>
      <c r="L259" s="874"/>
      <c r="M259" s="874"/>
      <c r="N259" s="874"/>
      <c r="O259" s="874"/>
      <c r="P259" s="874"/>
      <c r="Q259" s="874"/>
      <c r="R259" s="874"/>
      <c r="S259" s="874"/>
      <c r="T259" s="874"/>
      <c r="U259" s="874"/>
      <c r="V259" s="874"/>
      <c r="W259" s="897"/>
      <c r="X259" s="897"/>
      <c r="Y259" s="897"/>
      <c r="Z259" s="897"/>
      <c r="AA259" s="897"/>
      <c r="AB259" s="897"/>
      <c r="AC259" s="897"/>
      <c r="AD259" s="897"/>
      <c r="AE259" s="897"/>
      <c r="AF259" s="897"/>
      <c r="AG259" s="897"/>
      <c r="AH259" s="897"/>
      <c r="AI259" s="897"/>
      <c r="AJ259" s="897"/>
    </row>
    <row r="260" spans="1:36" ht="12.75">
      <c r="A260" s="957"/>
      <c r="B260" s="957"/>
      <c r="C260" s="874"/>
      <c r="D260" s="874"/>
      <c r="E260" s="874"/>
      <c r="F260" s="874"/>
      <c r="G260" s="874"/>
      <c r="H260" s="874"/>
      <c r="I260" s="874"/>
      <c r="J260" s="874"/>
      <c r="K260" s="874"/>
      <c r="L260" s="874"/>
      <c r="M260" s="874"/>
      <c r="N260" s="874"/>
      <c r="O260" s="874"/>
      <c r="P260" s="874"/>
      <c r="Q260" s="874"/>
      <c r="R260" s="874"/>
      <c r="S260" s="874"/>
      <c r="T260" s="874"/>
      <c r="U260" s="874"/>
      <c r="V260" s="874"/>
      <c r="W260" s="897"/>
      <c r="X260" s="897"/>
      <c r="Y260" s="897"/>
      <c r="Z260" s="897"/>
      <c r="AA260" s="897"/>
      <c r="AB260" s="897"/>
      <c r="AC260" s="897"/>
      <c r="AD260" s="897"/>
      <c r="AE260" s="897"/>
      <c r="AF260" s="897"/>
      <c r="AG260" s="897"/>
      <c r="AH260" s="897"/>
      <c r="AI260" s="897"/>
      <c r="AJ260" s="897"/>
    </row>
    <row r="261" spans="1:36" ht="12.75">
      <c r="A261" s="957"/>
      <c r="B261" s="957"/>
      <c r="C261" s="874"/>
      <c r="D261" s="874"/>
      <c r="E261" s="874"/>
      <c r="F261" s="874"/>
      <c r="G261" s="874"/>
      <c r="H261" s="874"/>
      <c r="I261" s="874"/>
      <c r="J261" s="874"/>
      <c r="K261" s="874"/>
      <c r="L261" s="874"/>
      <c r="M261" s="874"/>
      <c r="N261" s="874"/>
      <c r="O261" s="874"/>
      <c r="P261" s="874"/>
      <c r="Q261" s="874"/>
      <c r="R261" s="874"/>
      <c r="S261" s="874"/>
      <c r="T261" s="874"/>
      <c r="U261" s="874"/>
      <c r="V261" s="874"/>
      <c r="W261" s="897"/>
      <c r="X261" s="897"/>
      <c r="Y261" s="897"/>
      <c r="Z261" s="897"/>
      <c r="AA261" s="897"/>
      <c r="AB261" s="897"/>
      <c r="AC261" s="897"/>
      <c r="AD261" s="897"/>
      <c r="AE261" s="897"/>
      <c r="AF261" s="897"/>
      <c r="AG261" s="897"/>
      <c r="AH261" s="897"/>
      <c r="AI261" s="897"/>
      <c r="AJ261" s="897"/>
    </row>
    <row r="262" spans="1:36" ht="12.75">
      <c r="A262" s="957"/>
      <c r="B262" s="957"/>
      <c r="C262" s="874"/>
      <c r="D262" s="874"/>
      <c r="E262" s="874"/>
      <c r="F262" s="874"/>
      <c r="G262" s="874"/>
      <c r="H262" s="874"/>
      <c r="I262" s="874"/>
      <c r="J262" s="874"/>
      <c r="K262" s="874"/>
      <c r="L262" s="874"/>
      <c r="M262" s="874"/>
      <c r="N262" s="874"/>
      <c r="O262" s="874"/>
      <c r="P262" s="874"/>
      <c r="Q262" s="874"/>
      <c r="R262" s="874"/>
      <c r="S262" s="874"/>
      <c r="T262" s="874"/>
      <c r="U262" s="874"/>
      <c r="V262" s="874"/>
      <c r="W262" s="897"/>
      <c r="X262" s="897"/>
      <c r="Y262" s="897"/>
      <c r="Z262" s="897"/>
      <c r="AA262" s="897"/>
      <c r="AB262" s="897"/>
      <c r="AC262" s="897"/>
      <c r="AD262" s="897"/>
      <c r="AE262" s="897"/>
      <c r="AF262" s="897"/>
      <c r="AG262" s="897"/>
      <c r="AH262" s="897"/>
      <c r="AI262" s="897"/>
      <c r="AJ262" s="897"/>
    </row>
    <row r="263" spans="1:36" ht="12.75">
      <c r="A263" s="957"/>
      <c r="B263" s="957"/>
      <c r="C263" s="874"/>
      <c r="D263" s="874"/>
      <c r="E263" s="874"/>
      <c r="F263" s="874"/>
      <c r="G263" s="874"/>
      <c r="H263" s="874"/>
      <c r="I263" s="874"/>
      <c r="J263" s="874"/>
      <c r="K263" s="874"/>
      <c r="L263" s="874"/>
      <c r="M263" s="874"/>
      <c r="N263" s="874"/>
      <c r="O263" s="874"/>
      <c r="P263" s="874"/>
      <c r="Q263" s="874"/>
      <c r="R263" s="874"/>
      <c r="S263" s="874"/>
      <c r="T263" s="874"/>
      <c r="U263" s="874"/>
      <c r="V263" s="874"/>
      <c r="W263" s="897"/>
      <c r="X263" s="897"/>
      <c r="Y263" s="897"/>
      <c r="Z263" s="897"/>
      <c r="AA263" s="897"/>
      <c r="AB263" s="897"/>
      <c r="AC263" s="897"/>
      <c r="AD263" s="897"/>
      <c r="AE263" s="897"/>
      <c r="AF263" s="897"/>
      <c r="AG263" s="897"/>
      <c r="AH263" s="897"/>
      <c r="AI263" s="897"/>
      <c r="AJ263" s="897"/>
    </row>
    <row r="264" spans="1:36" ht="12.75">
      <c r="A264" s="957"/>
      <c r="B264" s="957"/>
      <c r="C264" s="874"/>
      <c r="D264" s="874"/>
      <c r="E264" s="874"/>
      <c r="F264" s="874"/>
      <c r="G264" s="874"/>
      <c r="H264" s="874"/>
      <c r="I264" s="874"/>
      <c r="J264" s="874"/>
      <c r="K264" s="874"/>
      <c r="L264" s="874"/>
      <c r="M264" s="874"/>
      <c r="N264" s="874"/>
      <c r="O264" s="874"/>
      <c r="P264" s="874"/>
      <c r="Q264" s="874"/>
      <c r="R264" s="874"/>
      <c r="S264" s="874"/>
      <c r="T264" s="874"/>
      <c r="U264" s="874"/>
      <c r="V264" s="874"/>
      <c r="W264" s="897"/>
      <c r="X264" s="897"/>
      <c r="Y264" s="897"/>
      <c r="Z264" s="897"/>
      <c r="AA264" s="897"/>
      <c r="AB264" s="897"/>
      <c r="AC264" s="897"/>
      <c r="AD264" s="897"/>
      <c r="AE264" s="897"/>
      <c r="AF264" s="897"/>
      <c r="AG264" s="897"/>
      <c r="AH264" s="897"/>
      <c r="AI264" s="897"/>
      <c r="AJ264" s="897"/>
    </row>
    <row r="265" spans="1:36" ht="12.75">
      <c r="A265" s="957"/>
      <c r="B265" s="957"/>
      <c r="C265" s="874"/>
      <c r="D265" s="874"/>
      <c r="E265" s="874"/>
      <c r="F265" s="874"/>
      <c r="G265" s="874"/>
      <c r="H265" s="874"/>
      <c r="I265" s="874"/>
      <c r="J265" s="874"/>
      <c r="K265" s="874"/>
      <c r="L265" s="874"/>
      <c r="M265" s="874"/>
      <c r="N265" s="874"/>
      <c r="O265" s="874"/>
      <c r="P265" s="874"/>
      <c r="Q265" s="874"/>
      <c r="R265" s="874"/>
      <c r="S265" s="874"/>
      <c r="T265" s="874"/>
      <c r="U265" s="874"/>
      <c r="V265" s="874"/>
      <c r="W265" s="897"/>
      <c r="X265" s="897"/>
      <c r="Y265" s="897"/>
      <c r="Z265" s="897"/>
      <c r="AA265" s="897"/>
      <c r="AB265" s="897"/>
      <c r="AC265" s="897"/>
      <c r="AD265" s="897"/>
      <c r="AE265" s="897"/>
      <c r="AF265" s="897"/>
      <c r="AG265" s="897"/>
      <c r="AH265" s="897"/>
      <c r="AI265" s="897"/>
      <c r="AJ265" s="897"/>
    </row>
    <row r="266" spans="1:36" ht="12.75">
      <c r="A266" s="957"/>
      <c r="B266" s="957"/>
      <c r="C266" s="874"/>
      <c r="D266" s="874"/>
      <c r="E266" s="874"/>
      <c r="F266" s="874"/>
      <c r="G266" s="874"/>
      <c r="H266" s="874"/>
      <c r="I266" s="874"/>
      <c r="J266" s="874"/>
      <c r="K266" s="874"/>
      <c r="L266" s="874"/>
      <c r="M266" s="874"/>
      <c r="N266" s="874"/>
      <c r="O266" s="874"/>
      <c r="P266" s="874"/>
      <c r="Q266" s="874"/>
      <c r="R266" s="874"/>
      <c r="S266" s="874"/>
      <c r="T266" s="874"/>
      <c r="U266" s="874"/>
      <c r="V266" s="874"/>
      <c r="W266" s="897"/>
      <c r="X266" s="897"/>
      <c r="Y266" s="897"/>
      <c r="Z266" s="897"/>
      <c r="AA266" s="897"/>
      <c r="AB266" s="897"/>
      <c r="AC266" s="897"/>
      <c r="AD266" s="897"/>
      <c r="AE266" s="897"/>
      <c r="AF266" s="897"/>
      <c r="AG266" s="897"/>
      <c r="AH266" s="897"/>
      <c r="AI266" s="897"/>
      <c r="AJ266" s="897"/>
    </row>
    <row r="267" spans="1:36" ht="12.75">
      <c r="A267" s="957"/>
      <c r="B267" s="957"/>
      <c r="C267" s="874"/>
      <c r="D267" s="874"/>
      <c r="E267" s="874"/>
      <c r="F267" s="874"/>
      <c r="G267" s="874"/>
      <c r="H267" s="874"/>
      <c r="I267" s="874"/>
      <c r="J267" s="874"/>
      <c r="K267" s="874"/>
      <c r="L267" s="874"/>
      <c r="M267" s="874"/>
      <c r="N267" s="874"/>
      <c r="O267" s="874"/>
      <c r="P267" s="874"/>
      <c r="Q267" s="874"/>
      <c r="R267" s="874"/>
      <c r="S267" s="874"/>
      <c r="T267" s="874"/>
      <c r="U267" s="874"/>
      <c r="V267" s="874"/>
      <c r="W267" s="897"/>
      <c r="X267" s="897"/>
      <c r="Y267" s="897"/>
      <c r="Z267" s="897"/>
      <c r="AA267" s="897"/>
      <c r="AB267" s="897"/>
      <c r="AC267" s="897"/>
      <c r="AD267" s="897"/>
      <c r="AE267" s="897"/>
      <c r="AF267" s="897"/>
      <c r="AG267" s="897"/>
      <c r="AH267" s="897"/>
      <c r="AI267" s="897"/>
      <c r="AJ267" s="897"/>
    </row>
    <row r="268" spans="1:36" ht="12.75">
      <c r="A268" s="957"/>
      <c r="B268" s="957"/>
      <c r="C268" s="874"/>
      <c r="D268" s="874"/>
      <c r="E268" s="874"/>
      <c r="F268" s="874"/>
      <c r="G268" s="874"/>
      <c r="H268" s="874"/>
      <c r="I268" s="874"/>
      <c r="J268" s="874"/>
      <c r="K268" s="874"/>
      <c r="L268" s="874"/>
      <c r="M268" s="874"/>
      <c r="N268" s="874"/>
      <c r="O268" s="874"/>
      <c r="P268" s="874"/>
      <c r="Q268" s="874"/>
      <c r="R268" s="874"/>
      <c r="S268" s="874"/>
      <c r="T268" s="874"/>
      <c r="U268" s="874"/>
      <c r="V268" s="874"/>
      <c r="W268" s="897"/>
      <c r="X268" s="897"/>
      <c r="Y268" s="897"/>
      <c r="Z268" s="897"/>
      <c r="AA268" s="897"/>
      <c r="AB268" s="897"/>
      <c r="AC268" s="897"/>
      <c r="AD268" s="897"/>
      <c r="AE268" s="897"/>
      <c r="AF268" s="897"/>
      <c r="AG268" s="897"/>
      <c r="AH268" s="897"/>
      <c r="AI268" s="897"/>
      <c r="AJ268" s="897"/>
    </row>
    <row r="269" spans="1:36" ht="12.75">
      <c r="A269" s="957"/>
      <c r="B269" s="957"/>
      <c r="C269" s="874"/>
      <c r="D269" s="874"/>
      <c r="E269" s="874"/>
      <c r="F269" s="874"/>
      <c r="G269" s="874"/>
      <c r="H269" s="874"/>
      <c r="I269" s="874"/>
      <c r="J269" s="874"/>
      <c r="K269" s="874"/>
      <c r="L269" s="874"/>
      <c r="M269" s="874"/>
      <c r="N269" s="874"/>
      <c r="O269" s="874"/>
      <c r="P269" s="874"/>
      <c r="Q269" s="874"/>
      <c r="R269" s="874"/>
      <c r="S269" s="874"/>
      <c r="T269" s="874"/>
      <c r="U269" s="874"/>
      <c r="V269" s="874"/>
      <c r="W269" s="897"/>
      <c r="X269" s="897"/>
      <c r="Y269" s="897"/>
      <c r="Z269" s="897"/>
      <c r="AA269" s="897"/>
      <c r="AB269" s="897"/>
      <c r="AC269" s="897"/>
      <c r="AD269" s="897"/>
      <c r="AE269" s="897"/>
      <c r="AF269" s="897"/>
      <c r="AG269" s="897"/>
      <c r="AH269" s="897"/>
      <c r="AI269" s="897"/>
      <c r="AJ269" s="897"/>
    </row>
    <row r="270" spans="1:36" ht="12.75">
      <c r="A270" s="957"/>
      <c r="B270" s="957"/>
      <c r="C270" s="874"/>
      <c r="D270" s="874"/>
      <c r="E270" s="874"/>
      <c r="F270" s="874"/>
      <c r="G270" s="874"/>
      <c r="H270" s="874"/>
      <c r="I270" s="874"/>
      <c r="J270" s="874"/>
      <c r="K270" s="874"/>
      <c r="L270" s="874"/>
      <c r="M270" s="874"/>
      <c r="N270" s="874"/>
      <c r="O270" s="874"/>
      <c r="P270" s="874"/>
      <c r="Q270" s="874"/>
      <c r="R270" s="874"/>
      <c r="S270" s="874"/>
      <c r="T270" s="874"/>
      <c r="U270" s="874"/>
      <c r="V270" s="874"/>
      <c r="W270" s="897"/>
      <c r="X270" s="897"/>
      <c r="Y270" s="897"/>
      <c r="Z270" s="897"/>
      <c r="AA270" s="897"/>
      <c r="AB270" s="897"/>
      <c r="AC270" s="897"/>
      <c r="AD270" s="897"/>
      <c r="AE270" s="897"/>
      <c r="AF270" s="897"/>
      <c r="AG270" s="897"/>
      <c r="AH270" s="897"/>
      <c r="AI270" s="897"/>
      <c r="AJ270" s="897"/>
    </row>
    <row r="271" spans="1:36" ht="12.75">
      <c r="A271" s="957"/>
      <c r="B271" s="957"/>
      <c r="C271" s="874"/>
      <c r="D271" s="874"/>
      <c r="E271" s="874"/>
      <c r="F271" s="874"/>
      <c r="G271" s="874"/>
      <c r="H271" s="874"/>
      <c r="I271" s="874"/>
      <c r="J271" s="874"/>
      <c r="K271" s="874"/>
      <c r="L271" s="874"/>
      <c r="M271" s="874"/>
      <c r="N271" s="874"/>
      <c r="O271" s="874"/>
      <c r="P271" s="874"/>
      <c r="Q271" s="874"/>
      <c r="R271" s="874"/>
      <c r="S271" s="874"/>
      <c r="T271" s="874"/>
      <c r="U271" s="874"/>
      <c r="V271" s="874"/>
      <c r="W271" s="897"/>
      <c r="X271" s="897"/>
      <c r="Y271" s="897"/>
      <c r="Z271" s="897"/>
      <c r="AA271" s="897"/>
      <c r="AB271" s="897"/>
      <c r="AC271" s="897"/>
      <c r="AD271" s="897"/>
      <c r="AE271" s="897"/>
      <c r="AF271" s="897"/>
      <c r="AG271" s="897"/>
      <c r="AH271" s="897"/>
      <c r="AI271" s="897"/>
      <c r="AJ271" s="897"/>
    </row>
    <row r="272" spans="1:36" ht="12.75">
      <c r="A272" s="957"/>
      <c r="B272" s="957"/>
      <c r="C272" s="874"/>
      <c r="D272" s="874"/>
      <c r="E272" s="874"/>
      <c r="F272" s="874"/>
      <c r="G272" s="874"/>
      <c r="H272" s="874"/>
      <c r="I272" s="874"/>
      <c r="J272" s="874"/>
      <c r="K272" s="874"/>
      <c r="L272" s="874"/>
      <c r="M272" s="874"/>
      <c r="N272" s="874"/>
      <c r="O272" s="874"/>
      <c r="P272" s="874"/>
      <c r="Q272" s="874"/>
      <c r="R272" s="874"/>
      <c r="S272" s="874"/>
      <c r="T272" s="874"/>
      <c r="U272" s="874"/>
      <c r="V272" s="874"/>
      <c r="W272" s="897"/>
      <c r="X272" s="897"/>
      <c r="Y272" s="897"/>
      <c r="Z272" s="897"/>
      <c r="AA272" s="897"/>
      <c r="AB272" s="897"/>
      <c r="AC272" s="897"/>
      <c r="AD272" s="897"/>
      <c r="AE272" s="897"/>
      <c r="AF272" s="897"/>
      <c r="AG272" s="897"/>
      <c r="AH272" s="897"/>
      <c r="AI272" s="897"/>
      <c r="AJ272" s="897"/>
    </row>
    <row r="273" spans="1:36" ht="12.75">
      <c r="A273" s="957"/>
      <c r="B273" s="957"/>
      <c r="C273" s="874"/>
      <c r="D273" s="874"/>
      <c r="E273" s="874"/>
      <c r="F273" s="874"/>
      <c r="G273" s="874"/>
      <c r="H273" s="874"/>
      <c r="I273" s="874"/>
      <c r="J273" s="874"/>
      <c r="K273" s="874"/>
      <c r="L273" s="874"/>
      <c r="M273" s="874"/>
      <c r="N273" s="874"/>
      <c r="O273" s="874"/>
      <c r="P273" s="874"/>
      <c r="Q273" s="874"/>
      <c r="R273" s="874"/>
      <c r="S273" s="874"/>
      <c r="T273" s="874"/>
      <c r="U273" s="874"/>
      <c r="V273" s="874"/>
      <c r="W273" s="897"/>
      <c r="X273" s="897"/>
      <c r="Y273" s="897"/>
      <c r="Z273" s="897"/>
      <c r="AA273" s="897"/>
      <c r="AB273" s="897"/>
      <c r="AC273" s="897"/>
      <c r="AD273" s="897"/>
      <c r="AE273" s="897"/>
      <c r="AF273" s="897"/>
      <c r="AG273" s="897"/>
      <c r="AH273" s="897"/>
      <c r="AI273" s="897"/>
      <c r="AJ273" s="897"/>
    </row>
    <row r="274" spans="1:36" ht="12.75">
      <c r="A274" s="957"/>
      <c r="B274" s="957"/>
      <c r="C274" s="874"/>
      <c r="D274" s="874"/>
      <c r="E274" s="874"/>
      <c r="F274" s="874"/>
      <c r="G274" s="874"/>
      <c r="H274" s="874"/>
      <c r="I274" s="874"/>
      <c r="J274" s="874"/>
      <c r="K274" s="874"/>
      <c r="L274" s="874"/>
      <c r="M274" s="874"/>
      <c r="N274" s="874"/>
      <c r="O274" s="874"/>
      <c r="P274" s="874"/>
      <c r="Q274" s="874"/>
      <c r="R274" s="874"/>
      <c r="S274" s="874"/>
      <c r="T274" s="874"/>
      <c r="U274" s="874"/>
      <c r="V274" s="874"/>
      <c r="W274" s="897"/>
      <c r="X274" s="897"/>
      <c r="Y274" s="897"/>
      <c r="Z274" s="897"/>
      <c r="AA274" s="897"/>
      <c r="AB274" s="897"/>
      <c r="AC274" s="897"/>
      <c r="AD274" s="897"/>
      <c r="AE274" s="897"/>
      <c r="AF274" s="897"/>
      <c r="AG274" s="897"/>
      <c r="AH274" s="897"/>
      <c r="AI274" s="897"/>
      <c r="AJ274" s="897"/>
    </row>
    <row r="275" spans="1:36" ht="12.75">
      <c r="A275" s="957"/>
      <c r="B275" s="957"/>
      <c r="C275" s="874"/>
      <c r="D275" s="874"/>
      <c r="E275" s="874"/>
      <c r="F275" s="874"/>
      <c r="G275" s="874"/>
      <c r="H275" s="874"/>
      <c r="I275" s="874"/>
      <c r="J275" s="874"/>
      <c r="K275" s="874"/>
      <c r="L275" s="874"/>
      <c r="M275" s="874"/>
      <c r="N275" s="874"/>
      <c r="O275" s="874"/>
      <c r="P275" s="874"/>
      <c r="Q275" s="874"/>
      <c r="R275" s="874"/>
      <c r="S275" s="874"/>
      <c r="T275" s="874"/>
      <c r="U275" s="874"/>
      <c r="V275" s="874"/>
      <c r="W275" s="897"/>
      <c r="X275" s="897"/>
      <c r="Y275" s="897"/>
      <c r="Z275" s="897"/>
      <c r="AA275" s="897"/>
      <c r="AB275" s="897"/>
      <c r="AC275" s="897"/>
      <c r="AD275" s="897"/>
      <c r="AE275" s="897"/>
      <c r="AF275" s="897"/>
      <c r="AG275" s="897"/>
      <c r="AH275" s="897"/>
      <c r="AI275" s="897"/>
      <c r="AJ275" s="897"/>
    </row>
    <row r="276" spans="1:36" ht="12.75">
      <c r="A276" s="957"/>
      <c r="B276" s="957"/>
      <c r="C276" s="874"/>
      <c r="D276" s="874"/>
      <c r="E276" s="874"/>
      <c r="F276" s="874"/>
      <c r="G276" s="874"/>
      <c r="H276" s="874"/>
      <c r="I276" s="874"/>
      <c r="J276" s="874"/>
      <c r="K276" s="874"/>
      <c r="L276" s="874"/>
      <c r="M276" s="874"/>
      <c r="N276" s="874"/>
      <c r="O276" s="874"/>
      <c r="P276" s="874"/>
      <c r="Q276" s="874"/>
      <c r="R276" s="874"/>
      <c r="S276" s="874"/>
      <c r="T276" s="874"/>
      <c r="U276" s="874"/>
      <c r="V276" s="874"/>
      <c r="W276" s="897"/>
      <c r="X276" s="897"/>
      <c r="Y276" s="897"/>
      <c r="Z276" s="897"/>
      <c r="AA276" s="897"/>
      <c r="AB276" s="897"/>
      <c r="AC276" s="897"/>
      <c r="AD276" s="897"/>
      <c r="AE276" s="897"/>
      <c r="AF276" s="897"/>
      <c r="AG276" s="897"/>
      <c r="AH276" s="897"/>
      <c r="AI276" s="897"/>
      <c r="AJ276" s="897"/>
    </row>
    <row r="277" spans="1:36" ht="12.75">
      <c r="A277" s="957"/>
      <c r="B277" s="957"/>
      <c r="C277" s="874"/>
      <c r="D277" s="874"/>
      <c r="E277" s="874"/>
      <c r="F277" s="874"/>
      <c r="G277" s="874"/>
      <c r="H277" s="874"/>
      <c r="I277" s="874"/>
      <c r="J277" s="874"/>
      <c r="K277" s="874"/>
      <c r="L277" s="874"/>
      <c r="M277" s="874"/>
      <c r="N277" s="874"/>
      <c r="O277" s="874"/>
      <c r="P277" s="874"/>
      <c r="Q277" s="874"/>
      <c r="R277" s="874"/>
      <c r="S277" s="874"/>
      <c r="T277" s="874"/>
      <c r="U277" s="874"/>
      <c r="V277" s="874"/>
      <c r="W277" s="897"/>
      <c r="X277" s="897"/>
      <c r="Y277" s="897"/>
      <c r="Z277" s="897"/>
      <c r="AA277" s="897"/>
      <c r="AB277" s="897"/>
      <c r="AC277" s="897"/>
      <c r="AD277" s="897"/>
      <c r="AE277" s="897"/>
      <c r="AF277" s="897"/>
      <c r="AG277" s="897"/>
      <c r="AH277" s="897"/>
      <c r="AI277" s="897"/>
      <c r="AJ277" s="897"/>
    </row>
    <row r="278" spans="1:36" ht="12.75">
      <c r="A278" s="957"/>
      <c r="B278" s="957"/>
      <c r="C278" s="874"/>
      <c r="D278" s="874"/>
      <c r="E278" s="874"/>
      <c r="F278" s="874"/>
      <c r="G278" s="874"/>
      <c r="H278" s="874"/>
      <c r="I278" s="874"/>
      <c r="J278" s="874"/>
      <c r="K278" s="874"/>
      <c r="L278" s="874"/>
      <c r="M278" s="874"/>
      <c r="N278" s="874"/>
      <c r="O278" s="874"/>
      <c r="P278" s="874"/>
      <c r="Q278" s="874"/>
      <c r="R278" s="874"/>
      <c r="S278" s="874"/>
      <c r="T278" s="874"/>
      <c r="U278" s="874"/>
      <c r="V278" s="874"/>
      <c r="W278" s="897"/>
      <c r="X278" s="897"/>
      <c r="Y278" s="897"/>
      <c r="Z278" s="897"/>
      <c r="AA278" s="897"/>
      <c r="AB278" s="897"/>
      <c r="AC278" s="897"/>
      <c r="AD278" s="897"/>
      <c r="AE278" s="897"/>
      <c r="AF278" s="897"/>
      <c r="AG278" s="897"/>
      <c r="AH278" s="897"/>
      <c r="AI278" s="897"/>
      <c r="AJ278" s="897"/>
    </row>
    <row r="279" spans="1:36" ht="12.75">
      <c r="A279" s="957"/>
      <c r="B279" s="957"/>
      <c r="C279" s="874"/>
      <c r="D279" s="874"/>
      <c r="E279" s="874"/>
      <c r="F279" s="874"/>
      <c r="G279" s="874"/>
      <c r="H279" s="874"/>
      <c r="I279" s="874"/>
      <c r="J279" s="874"/>
      <c r="K279" s="874"/>
      <c r="L279" s="874"/>
      <c r="M279" s="874"/>
      <c r="N279" s="874"/>
      <c r="O279" s="874"/>
      <c r="P279" s="874"/>
      <c r="Q279" s="874"/>
      <c r="R279" s="874"/>
      <c r="S279" s="874"/>
      <c r="T279" s="874"/>
      <c r="U279" s="874"/>
      <c r="V279" s="874"/>
      <c r="W279" s="897"/>
      <c r="X279" s="897"/>
      <c r="Y279" s="897"/>
      <c r="Z279" s="897"/>
      <c r="AA279" s="897"/>
      <c r="AB279" s="897"/>
      <c r="AC279" s="897"/>
      <c r="AD279" s="897"/>
      <c r="AE279" s="897"/>
      <c r="AF279" s="897"/>
      <c r="AG279" s="897"/>
      <c r="AH279" s="897"/>
      <c r="AI279" s="897"/>
      <c r="AJ279" s="897"/>
    </row>
    <row r="280" spans="1:36" ht="12.75">
      <c r="A280" s="957"/>
      <c r="B280" s="957"/>
      <c r="C280" s="874"/>
      <c r="D280" s="874"/>
      <c r="E280" s="874"/>
      <c r="F280" s="874"/>
      <c r="G280" s="874"/>
      <c r="H280" s="874"/>
      <c r="I280" s="874"/>
      <c r="J280" s="874"/>
      <c r="K280" s="874"/>
      <c r="L280" s="874"/>
      <c r="M280" s="874"/>
      <c r="N280" s="874"/>
      <c r="O280" s="874"/>
      <c r="P280" s="874"/>
      <c r="Q280" s="874"/>
      <c r="R280" s="874"/>
      <c r="S280" s="874"/>
      <c r="T280" s="874"/>
      <c r="U280" s="874"/>
      <c r="V280" s="874"/>
      <c r="W280" s="897"/>
      <c r="X280" s="897"/>
      <c r="Y280" s="897"/>
      <c r="Z280" s="897"/>
      <c r="AA280" s="897"/>
      <c r="AB280" s="897"/>
      <c r="AC280" s="897"/>
      <c r="AD280" s="897"/>
      <c r="AE280" s="897"/>
      <c r="AF280" s="897"/>
      <c r="AG280" s="897"/>
      <c r="AH280" s="897"/>
      <c r="AI280" s="897"/>
      <c r="AJ280" s="897"/>
    </row>
    <row r="281" spans="1:36" ht="12.75">
      <c r="A281" s="957"/>
      <c r="B281" s="957"/>
      <c r="C281" s="874"/>
      <c r="D281" s="874"/>
      <c r="E281" s="874"/>
      <c r="F281" s="874"/>
      <c r="G281" s="874"/>
      <c r="H281" s="874"/>
      <c r="I281" s="874"/>
      <c r="J281" s="874"/>
      <c r="K281" s="874"/>
      <c r="L281" s="874"/>
      <c r="M281" s="874"/>
      <c r="N281" s="874"/>
      <c r="O281" s="874"/>
      <c r="P281" s="874"/>
      <c r="Q281" s="874"/>
      <c r="R281" s="874"/>
      <c r="S281" s="874"/>
      <c r="T281" s="874"/>
      <c r="U281" s="874"/>
      <c r="V281" s="874"/>
      <c r="W281" s="897"/>
      <c r="X281" s="897"/>
      <c r="Y281" s="897"/>
      <c r="Z281" s="897"/>
      <c r="AA281" s="897"/>
      <c r="AB281" s="897"/>
      <c r="AC281" s="897"/>
      <c r="AD281" s="897"/>
      <c r="AE281" s="897"/>
      <c r="AF281" s="897"/>
      <c r="AG281" s="897"/>
      <c r="AH281" s="897"/>
      <c r="AI281" s="897"/>
      <c r="AJ281" s="897"/>
    </row>
    <row r="282" spans="1:36" ht="12.75">
      <c r="A282" s="957"/>
      <c r="B282" s="957"/>
      <c r="C282" s="874"/>
      <c r="D282" s="874"/>
      <c r="E282" s="874"/>
      <c r="F282" s="874"/>
      <c r="G282" s="874"/>
      <c r="H282" s="874"/>
      <c r="I282" s="874"/>
      <c r="J282" s="874"/>
      <c r="K282" s="874"/>
      <c r="L282" s="874"/>
      <c r="M282" s="874"/>
      <c r="N282" s="874"/>
      <c r="O282" s="874"/>
      <c r="P282" s="874"/>
      <c r="Q282" s="874"/>
      <c r="R282" s="874"/>
      <c r="S282" s="874"/>
      <c r="T282" s="874"/>
      <c r="U282" s="874"/>
      <c r="V282" s="874"/>
      <c r="W282" s="897"/>
      <c r="X282" s="897"/>
      <c r="Y282" s="897"/>
      <c r="Z282" s="897"/>
      <c r="AA282" s="897"/>
      <c r="AB282" s="897"/>
      <c r="AC282" s="897"/>
      <c r="AD282" s="897"/>
      <c r="AE282" s="897"/>
      <c r="AF282" s="897"/>
      <c r="AG282" s="897"/>
      <c r="AH282" s="897"/>
      <c r="AI282" s="897"/>
      <c r="AJ282" s="897"/>
    </row>
    <row r="283" spans="1:36" ht="12.75">
      <c r="A283" s="957"/>
      <c r="B283" s="957"/>
      <c r="C283" s="874"/>
      <c r="D283" s="874"/>
      <c r="E283" s="874"/>
      <c r="F283" s="874"/>
      <c r="G283" s="874"/>
      <c r="H283" s="874"/>
      <c r="I283" s="874"/>
      <c r="J283" s="874"/>
      <c r="K283" s="874"/>
      <c r="L283" s="874"/>
      <c r="M283" s="874"/>
      <c r="N283" s="874"/>
      <c r="O283" s="874"/>
      <c r="P283" s="874"/>
      <c r="Q283" s="874"/>
      <c r="R283" s="874"/>
      <c r="S283" s="874"/>
      <c r="T283" s="874"/>
      <c r="U283" s="874"/>
      <c r="V283" s="874"/>
      <c r="W283" s="897"/>
      <c r="X283" s="897"/>
      <c r="Y283" s="897"/>
      <c r="Z283" s="897"/>
      <c r="AA283" s="897"/>
      <c r="AB283" s="897"/>
      <c r="AC283" s="897"/>
      <c r="AD283" s="897"/>
      <c r="AE283" s="897"/>
      <c r="AF283" s="897"/>
      <c r="AG283" s="897"/>
      <c r="AH283" s="897"/>
      <c r="AI283" s="897"/>
      <c r="AJ283" s="897"/>
    </row>
    <row r="284" spans="1:36" ht="12.75">
      <c r="A284" s="957"/>
      <c r="B284" s="957"/>
      <c r="C284" s="874"/>
      <c r="D284" s="874"/>
      <c r="E284" s="874"/>
      <c r="F284" s="874"/>
      <c r="G284" s="874"/>
      <c r="H284" s="874"/>
      <c r="I284" s="874"/>
      <c r="J284" s="874"/>
      <c r="K284" s="874"/>
      <c r="L284" s="874"/>
      <c r="M284" s="874"/>
      <c r="N284" s="874"/>
      <c r="O284" s="874"/>
      <c r="P284" s="874"/>
      <c r="Q284" s="874"/>
      <c r="R284" s="874"/>
      <c r="S284" s="874"/>
      <c r="T284" s="874"/>
      <c r="U284" s="874"/>
      <c r="V284" s="874"/>
      <c r="W284" s="897"/>
      <c r="X284" s="897"/>
      <c r="Y284" s="897"/>
      <c r="Z284" s="897"/>
      <c r="AA284" s="897"/>
      <c r="AB284" s="897"/>
      <c r="AC284" s="897"/>
      <c r="AD284" s="897"/>
      <c r="AE284" s="897"/>
      <c r="AF284" s="897"/>
      <c r="AG284" s="897"/>
      <c r="AH284" s="897"/>
      <c r="AI284" s="897"/>
      <c r="AJ284" s="897"/>
    </row>
    <row r="285" spans="1:36" ht="12.75">
      <c r="A285" s="957"/>
      <c r="B285" s="957"/>
      <c r="C285" s="874"/>
      <c r="D285" s="874"/>
      <c r="E285" s="874"/>
      <c r="F285" s="874"/>
      <c r="G285" s="874"/>
      <c r="H285" s="874"/>
      <c r="I285" s="874"/>
      <c r="J285" s="874"/>
      <c r="K285" s="874"/>
      <c r="L285" s="874"/>
      <c r="M285" s="874"/>
      <c r="N285" s="874"/>
      <c r="O285" s="874"/>
      <c r="P285" s="874"/>
      <c r="Q285" s="874"/>
      <c r="R285" s="874"/>
      <c r="S285" s="874"/>
      <c r="T285" s="874"/>
      <c r="U285" s="874"/>
      <c r="V285" s="874"/>
      <c r="W285" s="897"/>
      <c r="X285" s="897"/>
      <c r="Y285" s="897"/>
      <c r="Z285" s="897"/>
      <c r="AA285" s="897"/>
      <c r="AB285" s="897"/>
      <c r="AC285" s="897"/>
      <c r="AD285" s="897"/>
      <c r="AE285" s="897"/>
      <c r="AF285" s="897"/>
      <c r="AG285" s="897"/>
      <c r="AH285" s="897"/>
      <c r="AI285" s="897"/>
      <c r="AJ285" s="897"/>
    </row>
    <row r="286" spans="1:36" ht="12.75">
      <c r="A286" s="957"/>
      <c r="B286" s="957"/>
      <c r="C286" s="874"/>
      <c r="D286" s="874"/>
      <c r="E286" s="874"/>
      <c r="F286" s="874"/>
      <c r="G286" s="874"/>
      <c r="H286" s="874"/>
      <c r="I286" s="874"/>
      <c r="J286" s="874"/>
      <c r="K286" s="874"/>
      <c r="L286" s="874"/>
      <c r="M286" s="874"/>
      <c r="N286" s="874"/>
      <c r="O286" s="874"/>
      <c r="P286" s="874"/>
      <c r="Q286" s="874"/>
      <c r="R286" s="874"/>
      <c r="S286" s="874"/>
      <c r="T286" s="874"/>
      <c r="U286" s="874"/>
      <c r="V286" s="874"/>
      <c r="W286" s="897"/>
      <c r="X286" s="897"/>
      <c r="Y286" s="897"/>
      <c r="Z286" s="897"/>
      <c r="AA286" s="897"/>
      <c r="AB286" s="897"/>
      <c r="AC286" s="897"/>
      <c r="AD286" s="897"/>
      <c r="AE286" s="897"/>
      <c r="AF286" s="897"/>
      <c r="AG286" s="897"/>
      <c r="AH286" s="897"/>
      <c r="AI286" s="897"/>
      <c r="AJ286" s="897"/>
    </row>
    <row r="287" spans="1:36" ht="12.75">
      <c r="A287" s="957"/>
      <c r="B287" s="957"/>
      <c r="C287" s="874"/>
      <c r="D287" s="874"/>
      <c r="E287" s="874"/>
      <c r="F287" s="874"/>
      <c r="G287" s="874"/>
      <c r="H287" s="874"/>
      <c r="I287" s="874"/>
      <c r="J287" s="874"/>
      <c r="K287" s="874"/>
      <c r="L287" s="874"/>
      <c r="M287" s="874"/>
      <c r="N287" s="874"/>
      <c r="O287" s="874"/>
      <c r="P287" s="874"/>
      <c r="Q287" s="874"/>
      <c r="R287" s="874"/>
      <c r="S287" s="874"/>
      <c r="T287" s="874"/>
      <c r="U287" s="874"/>
      <c r="V287" s="874"/>
      <c r="W287" s="897"/>
      <c r="X287" s="897"/>
      <c r="Y287" s="897"/>
      <c r="Z287" s="897"/>
      <c r="AA287" s="897"/>
      <c r="AB287" s="897"/>
      <c r="AC287" s="897"/>
      <c r="AD287" s="897"/>
      <c r="AE287" s="897"/>
      <c r="AF287" s="897"/>
      <c r="AG287" s="897"/>
      <c r="AH287" s="897"/>
      <c r="AI287" s="897"/>
      <c r="AJ287" s="897"/>
    </row>
    <row r="288" spans="1:36" ht="12.75">
      <c r="A288" s="957"/>
      <c r="B288" s="957"/>
      <c r="C288" s="874"/>
      <c r="D288" s="874"/>
      <c r="E288" s="874"/>
      <c r="F288" s="874"/>
      <c r="G288" s="874"/>
      <c r="H288" s="874"/>
      <c r="I288" s="874"/>
      <c r="J288" s="874"/>
      <c r="K288" s="874"/>
      <c r="L288" s="874"/>
      <c r="M288" s="874"/>
      <c r="N288" s="874"/>
      <c r="O288" s="874"/>
      <c r="P288" s="874"/>
      <c r="Q288" s="874"/>
      <c r="R288" s="874"/>
      <c r="S288" s="874"/>
      <c r="T288" s="874"/>
      <c r="U288" s="874"/>
      <c r="V288" s="874"/>
      <c r="W288" s="897"/>
      <c r="X288" s="897"/>
      <c r="Y288" s="897"/>
      <c r="Z288" s="897"/>
      <c r="AA288" s="897"/>
      <c r="AB288" s="897"/>
      <c r="AC288" s="897"/>
      <c r="AD288" s="897"/>
      <c r="AE288" s="897"/>
      <c r="AF288" s="897"/>
      <c r="AG288" s="897"/>
      <c r="AH288" s="897"/>
      <c r="AI288" s="897"/>
      <c r="AJ288" s="897"/>
    </row>
    <row r="289" spans="1:36" ht="12.75">
      <c r="A289" s="957"/>
      <c r="B289" s="957"/>
      <c r="C289" s="874"/>
      <c r="D289" s="874"/>
      <c r="E289" s="874"/>
      <c r="F289" s="874"/>
      <c r="G289" s="874"/>
      <c r="H289" s="874"/>
      <c r="I289" s="874"/>
      <c r="J289" s="874"/>
      <c r="K289" s="874"/>
      <c r="L289" s="874"/>
      <c r="M289" s="874"/>
      <c r="N289" s="874"/>
      <c r="O289" s="874"/>
      <c r="P289" s="874"/>
      <c r="Q289" s="874"/>
      <c r="R289" s="874"/>
      <c r="S289" s="874"/>
      <c r="T289" s="874"/>
      <c r="U289" s="874"/>
      <c r="V289" s="874"/>
      <c r="W289" s="897"/>
      <c r="X289" s="897"/>
      <c r="Y289" s="897"/>
      <c r="Z289" s="897"/>
      <c r="AA289" s="897"/>
      <c r="AB289" s="897"/>
      <c r="AC289" s="897"/>
      <c r="AD289" s="897"/>
      <c r="AE289" s="897"/>
      <c r="AF289" s="897"/>
      <c r="AG289" s="897"/>
      <c r="AH289" s="897"/>
      <c r="AI289" s="897"/>
      <c r="AJ289" s="897"/>
    </row>
    <row r="290" spans="1:36" ht="12.75">
      <c r="A290" s="957"/>
      <c r="B290" s="957"/>
      <c r="C290" s="874"/>
      <c r="D290" s="874"/>
      <c r="E290" s="874"/>
      <c r="F290" s="874"/>
      <c r="G290" s="874"/>
      <c r="H290" s="874"/>
      <c r="I290" s="874"/>
      <c r="J290" s="874"/>
      <c r="K290" s="874"/>
      <c r="L290" s="874"/>
      <c r="M290" s="874"/>
      <c r="N290" s="874"/>
      <c r="O290" s="874"/>
      <c r="P290" s="874"/>
      <c r="Q290" s="874"/>
      <c r="R290" s="874"/>
      <c r="S290" s="874"/>
      <c r="T290" s="874"/>
      <c r="U290" s="874"/>
      <c r="V290" s="874"/>
      <c r="W290" s="897"/>
      <c r="X290" s="897"/>
      <c r="Y290" s="897"/>
      <c r="Z290" s="897"/>
      <c r="AA290" s="897"/>
      <c r="AB290" s="897"/>
      <c r="AC290" s="897"/>
      <c r="AD290" s="897"/>
      <c r="AE290" s="897"/>
      <c r="AF290" s="897"/>
      <c r="AG290" s="897"/>
      <c r="AH290" s="897"/>
      <c r="AI290" s="897"/>
      <c r="AJ290" s="897"/>
    </row>
    <row r="291" spans="1:36" ht="12.75">
      <c r="A291" s="957"/>
      <c r="B291" s="957"/>
      <c r="C291" s="874"/>
      <c r="D291" s="874"/>
      <c r="E291" s="874"/>
      <c r="F291" s="874"/>
      <c r="G291" s="874"/>
      <c r="H291" s="874"/>
      <c r="I291" s="874"/>
      <c r="J291" s="874"/>
      <c r="K291" s="874"/>
      <c r="L291" s="874"/>
      <c r="M291" s="874"/>
      <c r="N291" s="874"/>
      <c r="O291" s="874"/>
      <c r="P291" s="874"/>
      <c r="Q291" s="874"/>
      <c r="R291" s="874"/>
      <c r="S291" s="874"/>
      <c r="T291" s="874"/>
      <c r="U291" s="874"/>
      <c r="V291" s="874"/>
      <c r="W291" s="897"/>
      <c r="X291" s="897"/>
      <c r="Y291" s="897"/>
      <c r="Z291" s="897"/>
      <c r="AA291" s="897"/>
      <c r="AB291" s="897"/>
      <c r="AC291" s="897"/>
      <c r="AD291" s="897"/>
      <c r="AE291" s="897"/>
      <c r="AF291" s="897"/>
      <c r="AG291" s="897"/>
      <c r="AH291" s="897"/>
      <c r="AI291" s="897"/>
      <c r="AJ291" s="897"/>
    </row>
    <row r="292" spans="1:36" ht="12.75">
      <c r="A292" s="957"/>
      <c r="B292" s="957"/>
      <c r="C292" s="874"/>
      <c r="D292" s="874"/>
      <c r="E292" s="874"/>
      <c r="F292" s="874"/>
      <c r="G292" s="874"/>
      <c r="H292" s="874"/>
      <c r="I292" s="874"/>
      <c r="J292" s="874"/>
      <c r="K292" s="874"/>
      <c r="L292" s="874"/>
      <c r="M292" s="874"/>
      <c r="N292" s="874"/>
      <c r="O292" s="874"/>
      <c r="P292" s="874"/>
      <c r="Q292" s="874"/>
      <c r="R292" s="874"/>
      <c r="S292" s="874"/>
      <c r="T292" s="874"/>
      <c r="U292" s="874"/>
      <c r="V292" s="874"/>
      <c r="W292" s="897"/>
      <c r="X292" s="897"/>
      <c r="Y292" s="897"/>
      <c r="Z292" s="897"/>
      <c r="AA292" s="897"/>
      <c r="AB292" s="897"/>
      <c r="AC292" s="897"/>
      <c r="AD292" s="897"/>
      <c r="AE292" s="897"/>
      <c r="AF292" s="897"/>
      <c r="AG292" s="897"/>
      <c r="AH292" s="897"/>
      <c r="AI292" s="897"/>
      <c r="AJ292" s="897"/>
    </row>
    <row r="293" spans="1:36" ht="12.75">
      <c r="A293" s="957"/>
      <c r="B293" s="957"/>
      <c r="C293" s="874"/>
      <c r="D293" s="874"/>
      <c r="E293" s="874"/>
      <c r="F293" s="874"/>
      <c r="G293" s="874"/>
      <c r="H293" s="874"/>
      <c r="I293" s="874"/>
      <c r="J293" s="874"/>
      <c r="K293" s="874"/>
      <c r="L293" s="874"/>
      <c r="M293" s="874"/>
      <c r="N293" s="874"/>
      <c r="O293" s="874"/>
      <c r="P293" s="874"/>
      <c r="Q293" s="874"/>
      <c r="R293" s="874"/>
      <c r="S293" s="874"/>
      <c r="T293" s="874"/>
      <c r="U293" s="874"/>
      <c r="V293" s="874"/>
      <c r="W293" s="897"/>
      <c r="X293" s="897"/>
      <c r="Y293" s="897"/>
      <c r="Z293" s="897"/>
      <c r="AA293" s="897"/>
      <c r="AB293" s="897"/>
      <c r="AC293" s="897"/>
      <c r="AD293" s="897"/>
      <c r="AE293" s="897"/>
      <c r="AF293" s="897"/>
      <c r="AG293" s="897"/>
      <c r="AH293" s="897"/>
      <c r="AI293" s="897"/>
      <c r="AJ293" s="897"/>
    </row>
    <row r="294" spans="1:36" ht="12.75">
      <c r="A294" s="957"/>
      <c r="B294" s="957"/>
      <c r="C294" s="874"/>
      <c r="D294" s="874"/>
      <c r="E294" s="874"/>
      <c r="F294" s="874"/>
      <c r="G294" s="874"/>
      <c r="H294" s="874"/>
      <c r="I294" s="874"/>
      <c r="J294" s="874"/>
      <c r="K294" s="874"/>
      <c r="L294" s="874"/>
      <c r="M294" s="874"/>
      <c r="N294" s="874"/>
      <c r="O294" s="874"/>
      <c r="P294" s="874"/>
      <c r="Q294" s="874"/>
      <c r="R294" s="874"/>
      <c r="S294" s="874"/>
      <c r="T294" s="874"/>
      <c r="U294" s="874"/>
      <c r="V294" s="874"/>
      <c r="W294" s="897"/>
      <c r="X294" s="897"/>
      <c r="Y294" s="897"/>
      <c r="Z294" s="897"/>
      <c r="AA294" s="897"/>
      <c r="AB294" s="897"/>
      <c r="AC294" s="897"/>
      <c r="AD294" s="897"/>
      <c r="AE294" s="897"/>
      <c r="AF294" s="897"/>
      <c r="AG294" s="897"/>
      <c r="AH294" s="897"/>
      <c r="AI294" s="897"/>
      <c r="AJ294" s="897"/>
    </row>
    <row r="295" spans="1:36" ht="12.75">
      <c r="A295" s="957"/>
      <c r="B295" s="957"/>
      <c r="C295" s="874"/>
      <c r="D295" s="874"/>
      <c r="E295" s="874"/>
      <c r="F295" s="874"/>
      <c r="G295" s="874"/>
      <c r="H295" s="874"/>
      <c r="I295" s="874"/>
      <c r="J295" s="874"/>
      <c r="K295" s="874"/>
      <c r="L295" s="874"/>
      <c r="M295" s="874"/>
      <c r="N295" s="874"/>
      <c r="O295" s="874"/>
      <c r="P295" s="874"/>
      <c r="Q295" s="874"/>
      <c r="R295" s="874"/>
      <c r="S295" s="874"/>
      <c r="T295" s="874"/>
      <c r="U295" s="874"/>
      <c r="V295" s="874"/>
      <c r="W295" s="897"/>
      <c r="X295" s="897"/>
      <c r="Y295" s="897"/>
      <c r="Z295" s="897"/>
      <c r="AA295" s="897"/>
      <c r="AB295" s="897"/>
      <c r="AC295" s="897"/>
      <c r="AD295" s="897"/>
      <c r="AE295" s="897"/>
      <c r="AF295" s="897"/>
      <c r="AG295" s="897"/>
      <c r="AH295" s="897"/>
      <c r="AI295" s="897"/>
      <c r="AJ295" s="897"/>
    </row>
    <row r="296" spans="1:36" ht="12.75">
      <c r="A296" s="957"/>
      <c r="B296" s="957"/>
      <c r="C296" s="874"/>
      <c r="D296" s="874"/>
      <c r="E296" s="874"/>
      <c r="F296" s="874"/>
      <c r="G296" s="874"/>
      <c r="H296" s="874"/>
      <c r="I296" s="874"/>
      <c r="J296" s="874"/>
      <c r="K296" s="874"/>
      <c r="L296" s="874"/>
      <c r="M296" s="874"/>
      <c r="N296" s="874"/>
      <c r="O296" s="874"/>
      <c r="P296" s="874"/>
      <c r="Q296" s="874"/>
      <c r="R296" s="874"/>
      <c r="S296" s="874"/>
      <c r="T296" s="874"/>
      <c r="U296" s="874"/>
      <c r="V296" s="874"/>
      <c r="W296" s="897"/>
      <c r="X296" s="897"/>
      <c r="Y296" s="897"/>
      <c r="Z296" s="897"/>
      <c r="AA296" s="897"/>
      <c r="AB296" s="897"/>
      <c r="AC296" s="897"/>
      <c r="AD296" s="897"/>
      <c r="AE296" s="897"/>
      <c r="AF296" s="897"/>
      <c r="AG296" s="897"/>
      <c r="AH296" s="897"/>
      <c r="AI296" s="897"/>
      <c r="AJ296" s="897"/>
    </row>
    <row r="297" spans="1:36" ht="12.75">
      <c r="A297" s="957"/>
      <c r="B297" s="957"/>
      <c r="C297" s="874"/>
      <c r="D297" s="874"/>
      <c r="E297" s="874"/>
      <c r="F297" s="874"/>
      <c r="G297" s="874"/>
      <c r="H297" s="874"/>
      <c r="I297" s="874"/>
      <c r="J297" s="874"/>
      <c r="K297" s="874"/>
      <c r="L297" s="874"/>
      <c r="M297" s="874"/>
      <c r="N297" s="874"/>
      <c r="O297" s="874"/>
      <c r="P297" s="874"/>
      <c r="Q297" s="874"/>
      <c r="R297" s="874"/>
      <c r="S297" s="874"/>
      <c r="T297" s="874"/>
      <c r="U297" s="874"/>
      <c r="V297" s="874"/>
      <c r="W297" s="897"/>
      <c r="X297" s="897"/>
      <c r="Y297" s="897"/>
      <c r="Z297" s="897"/>
      <c r="AA297" s="897"/>
      <c r="AB297" s="897"/>
      <c r="AC297" s="897"/>
      <c r="AD297" s="897"/>
      <c r="AE297" s="897"/>
      <c r="AF297" s="897"/>
      <c r="AG297" s="897"/>
      <c r="AH297" s="897"/>
      <c r="AI297" s="897"/>
      <c r="AJ297" s="897"/>
    </row>
    <row r="298" spans="1:36" ht="12.75">
      <c r="A298" s="957"/>
      <c r="B298" s="957"/>
      <c r="C298" s="874"/>
      <c r="D298" s="874"/>
      <c r="E298" s="874"/>
      <c r="F298" s="874"/>
      <c r="G298" s="874"/>
      <c r="H298" s="874"/>
      <c r="I298" s="874"/>
      <c r="J298" s="874"/>
      <c r="K298" s="874"/>
      <c r="L298" s="874"/>
      <c r="M298" s="874"/>
      <c r="N298" s="874"/>
      <c r="O298" s="874"/>
      <c r="P298" s="874"/>
      <c r="Q298" s="874"/>
      <c r="R298" s="874"/>
      <c r="S298" s="874"/>
      <c r="T298" s="874"/>
      <c r="U298" s="874"/>
      <c r="V298" s="874"/>
      <c r="W298" s="897"/>
      <c r="X298" s="897"/>
      <c r="Y298" s="897"/>
      <c r="Z298" s="897"/>
      <c r="AA298" s="897"/>
      <c r="AB298" s="897"/>
      <c r="AC298" s="897"/>
      <c r="AD298" s="897"/>
      <c r="AE298" s="897"/>
      <c r="AF298" s="897"/>
      <c r="AG298" s="897"/>
      <c r="AH298" s="897"/>
      <c r="AI298" s="897"/>
      <c r="AJ298" s="897"/>
    </row>
    <row r="299" spans="1:36" ht="12.75">
      <c r="A299" s="957"/>
      <c r="B299" s="957"/>
      <c r="C299" s="874"/>
      <c r="D299" s="874"/>
      <c r="E299" s="874"/>
      <c r="F299" s="874"/>
      <c r="G299" s="874"/>
      <c r="H299" s="874"/>
      <c r="I299" s="874"/>
      <c r="J299" s="874"/>
      <c r="K299" s="874"/>
      <c r="L299" s="874"/>
      <c r="M299" s="874"/>
      <c r="N299" s="874"/>
      <c r="O299" s="874"/>
      <c r="P299" s="874"/>
      <c r="Q299" s="874"/>
      <c r="R299" s="874"/>
      <c r="S299" s="874"/>
      <c r="T299" s="874"/>
      <c r="U299" s="874"/>
      <c r="V299" s="874"/>
      <c r="W299" s="897"/>
      <c r="X299" s="897"/>
      <c r="Y299" s="897"/>
      <c r="Z299" s="897"/>
      <c r="AA299" s="897"/>
      <c r="AB299" s="897"/>
      <c r="AC299" s="897"/>
      <c r="AD299" s="897"/>
      <c r="AE299" s="897"/>
      <c r="AF299" s="897"/>
      <c r="AG299" s="897"/>
      <c r="AH299" s="897"/>
      <c r="AI299" s="897"/>
      <c r="AJ299" s="897"/>
    </row>
    <row r="300" spans="1:36" ht="12.75">
      <c r="A300" s="957"/>
      <c r="B300" s="957"/>
      <c r="C300" s="874"/>
      <c r="D300" s="874"/>
      <c r="E300" s="874"/>
      <c r="F300" s="874"/>
      <c r="G300" s="874"/>
      <c r="H300" s="874"/>
      <c r="I300" s="874"/>
      <c r="J300" s="874"/>
      <c r="K300" s="874"/>
      <c r="L300" s="874"/>
      <c r="M300" s="874"/>
      <c r="N300" s="874"/>
      <c r="O300" s="874"/>
      <c r="P300" s="874"/>
      <c r="Q300" s="874"/>
      <c r="R300" s="874"/>
      <c r="S300" s="874"/>
      <c r="T300" s="874"/>
      <c r="U300" s="874"/>
      <c r="V300" s="874"/>
      <c r="W300" s="897"/>
      <c r="X300" s="897"/>
      <c r="Y300" s="897"/>
      <c r="Z300" s="897"/>
      <c r="AA300" s="897"/>
      <c r="AB300" s="897"/>
      <c r="AC300" s="897"/>
      <c r="AD300" s="897"/>
      <c r="AE300" s="897"/>
      <c r="AF300" s="897"/>
      <c r="AG300" s="897"/>
      <c r="AH300" s="897"/>
      <c r="AI300" s="897"/>
      <c r="AJ300" s="897"/>
    </row>
    <row r="301" spans="1:36" ht="12.75">
      <c r="A301" s="957"/>
      <c r="B301" s="957"/>
      <c r="C301" s="874"/>
      <c r="D301" s="874"/>
      <c r="E301" s="874"/>
      <c r="F301" s="874"/>
      <c r="G301" s="874"/>
      <c r="H301" s="874"/>
      <c r="I301" s="874"/>
      <c r="J301" s="874"/>
      <c r="K301" s="874"/>
      <c r="L301" s="874"/>
      <c r="M301" s="874"/>
      <c r="N301" s="874"/>
      <c r="O301" s="874"/>
      <c r="P301" s="874"/>
      <c r="Q301" s="874"/>
      <c r="R301" s="874"/>
      <c r="S301" s="874"/>
      <c r="T301" s="874"/>
      <c r="U301" s="874"/>
      <c r="V301" s="874"/>
      <c r="W301" s="897"/>
      <c r="X301" s="897"/>
      <c r="Y301" s="897"/>
      <c r="Z301" s="897"/>
      <c r="AA301" s="897"/>
      <c r="AB301" s="897"/>
      <c r="AC301" s="897"/>
      <c r="AD301" s="897"/>
      <c r="AE301" s="897"/>
      <c r="AF301" s="897"/>
      <c r="AG301" s="897"/>
      <c r="AH301" s="897"/>
      <c r="AI301" s="897"/>
      <c r="AJ301" s="897"/>
    </row>
    <row r="302" spans="1:36" ht="12.75">
      <c r="A302" s="957"/>
      <c r="B302" s="957"/>
      <c r="C302" s="874"/>
      <c r="D302" s="874"/>
      <c r="E302" s="874"/>
      <c r="F302" s="874"/>
      <c r="G302" s="874"/>
      <c r="H302" s="874"/>
      <c r="I302" s="874"/>
      <c r="J302" s="874"/>
      <c r="K302" s="874"/>
      <c r="L302" s="874"/>
      <c r="M302" s="874"/>
      <c r="N302" s="874"/>
      <c r="O302" s="874"/>
      <c r="P302" s="874"/>
      <c r="Q302" s="874"/>
      <c r="R302" s="874"/>
      <c r="S302" s="874"/>
      <c r="T302" s="874"/>
      <c r="U302" s="874"/>
      <c r="V302" s="874"/>
      <c r="W302" s="897"/>
      <c r="X302" s="897"/>
      <c r="Y302" s="897"/>
      <c r="Z302" s="897"/>
      <c r="AA302" s="897"/>
      <c r="AB302" s="897"/>
      <c r="AC302" s="897"/>
      <c r="AD302" s="897"/>
      <c r="AE302" s="897"/>
      <c r="AF302" s="897"/>
      <c r="AG302" s="897"/>
      <c r="AH302" s="897"/>
      <c r="AI302" s="897"/>
      <c r="AJ302" s="897"/>
    </row>
    <row r="303" spans="1:36" ht="12.75">
      <c r="A303" s="957"/>
      <c r="B303" s="957"/>
      <c r="C303" s="874"/>
      <c r="D303" s="874"/>
      <c r="E303" s="874"/>
      <c r="F303" s="874"/>
      <c r="G303" s="874"/>
      <c r="H303" s="874"/>
      <c r="I303" s="874"/>
      <c r="J303" s="874"/>
      <c r="K303" s="874"/>
      <c r="L303" s="874"/>
      <c r="M303" s="874"/>
      <c r="N303" s="874"/>
      <c r="O303" s="874"/>
      <c r="P303" s="874"/>
      <c r="Q303" s="874"/>
      <c r="R303" s="874"/>
      <c r="S303" s="874"/>
      <c r="T303" s="874"/>
      <c r="U303" s="874"/>
      <c r="V303" s="874"/>
      <c r="W303" s="897"/>
      <c r="X303" s="897"/>
      <c r="Y303" s="897"/>
      <c r="Z303" s="897"/>
      <c r="AA303" s="897"/>
      <c r="AB303" s="897"/>
      <c r="AC303" s="897"/>
      <c r="AD303" s="897"/>
      <c r="AE303" s="897"/>
      <c r="AF303" s="897"/>
      <c r="AG303" s="897"/>
      <c r="AH303" s="897"/>
      <c r="AI303" s="897"/>
      <c r="AJ303" s="897"/>
    </row>
    <row r="304" spans="1:36" ht="12.75">
      <c r="A304" s="957"/>
      <c r="B304" s="957"/>
      <c r="C304" s="874"/>
      <c r="D304" s="874"/>
      <c r="E304" s="874"/>
      <c r="F304" s="874"/>
      <c r="G304" s="874"/>
      <c r="H304" s="874"/>
      <c r="I304" s="874"/>
      <c r="J304" s="874"/>
      <c r="K304" s="874"/>
      <c r="L304" s="874"/>
      <c r="M304" s="874"/>
      <c r="N304" s="874"/>
      <c r="O304" s="874"/>
      <c r="P304" s="874"/>
      <c r="Q304" s="874"/>
      <c r="R304" s="874"/>
      <c r="S304" s="874"/>
      <c r="T304" s="874"/>
      <c r="U304" s="874"/>
      <c r="V304" s="874"/>
      <c r="W304" s="897"/>
      <c r="X304" s="897"/>
      <c r="Y304" s="897"/>
      <c r="Z304" s="897"/>
      <c r="AA304" s="897"/>
      <c r="AB304" s="897"/>
      <c r="AC304" s="897"/>
      <c r="AD304" s="897"/>
      <c r="AE304" s="897"/>
      <c r="AF304" s="897"/>
      <c r="AG304" s="897"/>
      <c r="AH304" s="897"/>
      <c r="AI304" s="897"/>
      <c r="AJ304" s="897"/>
    </row>
    <row r="305" spans="1:36" ht="12.75">
      <c r="A305" s="957"/>
      <c r="B305" s="957"/>
      <c r="C305" s="874"/>
      <c r="D305" s="874"/>
      <c r="E305" s="874"/>
      <c r="F305" s="874"/>
      <c r="G305" s="874"/>
      <c r="H305" s="874"/>
      <c r="I305" s="874"/>
      <c r="J305" s="874"/>
      <c r="K305" s="874"/>
      <c r="L305" s="874"/>
      <c r="M305" s="874"/>
      <c r="N305" s="874"/>
      <c r="O305" s="874"/>
      <c r="P305" s="874"/>
      <c r="Q305" s="874"/>
      <c r="R305" s="874"/>
      <c r="S305" s="874"/>
      <c r="T305" s="874"/>
      <c r="U305" s="874"/>
      <c r="V305" s="874"/>
      <c r="W305" s="897"/>
      <c r="X305" s="897"/>
      <c r="Y305" s="897"/>
      <c r="Z305" s="897"/>
      <c r="AA305" s="897"/>
      <c r="AB305" s="897"/>
      <c r="AC305" s="897"/>
      <c r="AD305" s="897"/>
      <c r="AE305" s="897"/>
      <c r="AF305" s="897"/>
      <c r="AG305" s="897"/>
      <c r="AH305" s="897"/>
      <c r="AI305" s="897"/>
      <c r="AJ305" s="897"/>
    </row>
    <row r="306" spans="1:36" ht="12.75">
      <c r="A306" s="957"/>
      <c r="B306" s="957"/>
      <c r="C306" s="874"/>
      <c r="D306" s="874"/>
      <c r="E306" s="874"/>
      <c r="F306" s="874"/>
      <c r="G306" s="874"/>
      <c r="H306" s="874"/>
      <c r="I306" s="874"/>
      <c r="J306" s="874"/>
      <c r="K306" s="874"/>
      <c r="L306" s="874"/>
      <c r="M306" s="874"/>
      <c r="N306" s="874"/>
      <c r="O306" s="874"/>
      <c r="P306" s="874"/>
      <c r="Q306" s="874"/>
      <c r="R306" s="874"/>
      <c r="S306" s="874"/>
      <c r="T306" s="874"/>
      <c r="U306" s="874"/>
      <c r="V306" s="874"/>
      <c r="W306" s="897"/>
      <c r="X306" s="897"/>
      <c r="Y306" s="897"/>
      <c r="Z306" s="897"/>
      <c r="AA306" s="897"/>
      <c r="AB306" s="897"/>
      <c r="AC306" s="897"/>
      <c r="AD306" s="897"/>
      <c r="AE306" s="897"/>
      <c r="AF306" s="897"/>
      <c r="AG306" s="897"/>
      <c r="AH306" s="897"/>
      <c r="AI306" s="897"/>
      <c r="AJ306" s="897"/>
    </row>
    <row r="307" spans="1:36" ht="12.75">
      <c r="A307" s="957"/>
      <c r="B307" s="957"/>
      <c r="C307" s="874"/>
      <c r="D307" s="874"/>
      <c r="E307" s="874"/>
      <c r="F307" s="874"/>
      <c r="G307" s="874"/>
      <c r="H307" s="874"/>
      <c r="I307" s="874"/>
      <c r="J307" s="874"/>
      <c r="K307" s="874"/>
      <c r="L307" s="874"/>
      <c r="M307" s="874"/>
      <c r="N307" s="874"/>
      <c r="O307" s="874"/>
      <c r="P307" s="874"/>
      <c r="Q307" s="874"/>
      <c r="R307" s="874"/>
      <c r="S307" s="874"/>
      <c r="T307" s="874"/>
      <c r="U307" s="874"/>
      <c r="V307" s="874"/>
      <c r="W307" s="897"/>
      <c r="X307" s="897"/>
      <c r="Y307" s="897"/>
      <c r="Z307" s="897"/>
      <c r="AA307" s="897"/>
      <c r="AB307" s="897"/>
      <c r="AC307" s="897"/>
      <c r="AD307" s="897"/>
      <c r="AE307" s="897"/>
      <c r="AF307" s="897"/>
      <c r="AG307" s="897"/>
      <c r="AH307" s="897"/>
      <c r="AI307" s="897"/>
      <c r="AJ307" s="897"/>
    </row>
    <row r="308" spans="1:36" ht="12.75">
      <c r="A308" s="957"/>
      <c r="B308" s="957"/>
      <c r="C308" s="874"/>
      <c r="D308" s="874"/>
      <c r="E308" s="874"/>
      <c r="F308" s="874"/>
      <c r="G308" s="874"/>
      <c r="H308" s="874"/>
      <c r="I308" s="874"/>
      <c r="J308" s="874"/>
      <c r="K308" s="874"/>
      <c r="L308" s="874"/>
      <c r="M308" s="874"/>
      <c r="N308" s="874"/>
      <c r="O308" s="874"/>
      <c r="P308" s="874"/>
      <c r="Q308" s="874"/>
      <c r="R308" s="874"/>
      <c r="S308" s="874"/>
      <c r="T308" s="874"/>
      <c r="U308" s="874"/>
      <c r="V308" s="874"/>
      <c r="W308" s="897"/>
      <c r="X308" s="897"/>
      <c r="Y308" s="897"/>
      <c r="Z308" s="897"/>
      <c r="AA308" s="897"/>
      <c r="AB308" s="897"/>
      <c r="AC308" s="897"/>
      <c r="AD308" s="897"/>
      <c r="AE308" s="897"/>
      <c r="AF308" s="897"/>
      <c r="AG308" s="897"/>
      <c r="AH308" s="897"/>
      <c r="AI308" s="897"/>
      <c r="AJ308" s="897"/>
    </row>
    <row r="309" spans="1:36" ht="12.75">
      <c r="A309" s="957"/>
      <c r="B309" s="957"/>
      <c r="C309" s="874"/>
      <c r="D309" s="874"/>
      <c r="E309" s="874"/>
      <c r="F309" s="874"/>
      <c r="G309" s="874"/>
      <c r="H309" s="874"/>
      <c r="I309" s="874"/>
      <c r="J309" s="874"/>
      <c r="K309" s="874"/>
      <c r="L309" s="874"/>
      <c r="M309" s="874"/>
      <c r="N309" s="874"/>
      <c r="O309" s="874"/>
      <c r="P309" s="874"/>
      <c r="Q309" s="874"/>
      <c r="R309" s="874"/>
      <c r="S309" s="874"/>
      <c r="T309" s="874"/>
      <c r="U309" s="874"/>
      <c r="V309" s="874"/>
      <c r="W309" s="897"/>
      <c r="X309" s="897"/>
      <c r="Y309" s="897"/>
      <c r="Z309" s="897"/>
      <c r="AA309" s="897"/>
      <c r="AB309" s="897"/>
      <c r="AC309" s="897"/>
      <c r="AD309" s="897"/>
      <c r="AE309" s="897"/>
      <c r="AF309" s="897"/>
      <c r="AG309" s="897"/>
      <c r="AH309" s="897"/>
      <c r="AI309" s="897"/>
      <c r="AJ309" s="897"/>
    </row>
    <row r="310" spans="1:36" ht="12.75">
      <c r="A310" s="957"/>
      <c r="B310" s="957"/>
      <c r="C310" s="874"/>
      <c r="D310" s="874"/>
      <c r="E310" s="874"/>
      <c r="F310" s="874"/>
      <c r="G310" s="874"/>
      <c r="H310" s="874"/>
      <c r="I310" s="874"/>
      <c r="J310" s="874"/>
      <c r="K310" s="874"/>
      <c r="L310" s="874"/>
      <c r="M310" s="874"/>
      <c r="N310" s="874"/>
      <c r="O310" s="874"/>
      <c r="P310" s="874"/>
      <c r="Q310" s="874"/>
      <c r="R310" s="874"/>
      <c r="S310" s="874"/>
      <c r="T310" s="874"/>
      <c r="U310" s="874"/>
      <c r="V310" s="874"/>
      <c r="W310" s="897"/>
      <c r="X310" s="897"/>
      <c r="Y310" s="897"/>
      <c r="Z310" s="897"/>
      <c r="AA310" s="897"/>
      <c r="AB310" s="897"/>
      <c r="AC310" s="897"/>
      <c r="AD310" s="897"/>
      <c r="AE310" s="897"/>
      <c r="AF310" s="897"/>
      <c r="AG310" s="897"/>
      <c r="AH310" s="897"/>
      <c r="AI310" s="897"/>
      <c r="AJ310" s="897"/>
    </row>
    <row r="311" spans="1:36" ht="12.75">
      <c r="A311" s="957"/>
      <c r="B311" s="957"/>
      <c r="C311" s="874"/>
      <c r="D311" s="874"/>
      <c r="E311" s="874"/>
      <c r="F311" s="874"/>
      <c r="G311" s="874"/>
      <c r="H311" s="874"/>
      <c r="I311" s="874"/>
      <c r="J311" s="874"/>
      <c r="K311" s="874"/>
      <c r="L311" s="874"/>
      <c r="M311" s="874"/>
      <c r="N311" s="874"/>
      <c r="O311" s="874"/>
      <c r="P311" s="874"/>
      <c r="Q311" s="874"/>
      <c r="R311" s="874"/>
      <c r="S311" s="874"/>
      <c r="T311" s="874"/>
      <c r="U311" s="874"/>
      <c r="V311" s="874"/>
      <c r="W311" s="897"/>
      <c r="X311" s="897"/>
      <c r="Y311" s="897"/>
      <c r="Z311" s="897"/>
      <c r="AA311" s="897"/>
      <c r="AB311" s="897"/>
      <c r="AC311" s="897"/>
      <c r="AD311" s="897"/>
      <c r="AE311" s="897"/>
      <c r="AF311" s="897"/>
      <c r="AG311" s="897"/>
      <c r="AH311" s="897"/>
      <c r="AI311" s="897"/>
      <c r="AJ311" s="897"/>
    </row>
    <row r="312" spans="1:36" ht="12.75">
      <c r="A312" s="957"/>
      <c r="B312" s="957"/>
      <c r="C312" s="874"/>
      <c r="D312" s="874"/>
      <c r="E312" s="874"/>
      <c r="F312" s="874"/>
      <c r="G312" s="874"/>
      <c r="H312" s="874"/>
      <c r="I312" s="874"/>
      <c r="J312" s="874"/>
      <c r="K312" s="874"/>
      <c r="L312" s="874"/>
      <c r="M312" s="874"/>
      <c r="N312" s="874"/>
      <c r="O312" s="874"/>
      <c r="P312" s="874"/>
      <c r="Q312" s="874"/>
      <c r="R312" s="874"/>
      <c r="S312" s="874"/>
      <c r="T312" s="874"/>
      <c r="U312" s="874"/>
      <c r="V312" s="874"/>
      <c r="W312" s="897"/>
      <c r="X312" s="897"/>
      <c r="Y312" s="897"/>
      <c r="Z312" s="897"/>
      <c r="AA312" s="897"/>
      <c r="AB312" s="897"/>
      <c r="AC312" s="897"/>
      <c r="AD312" s="897"/>
      <c r="AE312" s="897"/>
      <c r="AF312" s="897"/>
      <c r="AG312" s="897"/>
      <c r="AH312" s="897"/>
      <c r="AI312" s="897"/>
      <c r="AJ312" s="897"/>
    </row>
    <row r="313" spans="1:36" ht="12.75">
      <c r="A313" s="957"/>
      <c r="B313" s="957"/>
      <c r="C313" s="874"/>
      <c r="D313" s="874"/>
      <c r="E313" s="874"/>
      <c r="F313" s="874"/>
      <c r="G313" s="874"/>
      <c r="H313" s="874"/>
      <c r="I313" s="874"/>
      <c r="J313" s="874"/>
      <c r="K313" s="874"/>
      <c r="L313" s="874"/>
      <c r="M313" s="874"/>
      <c r="N313" s="874"/>
      <c r="O313" s="874"/>
      <c r="P313" s="874"/>
      <c r="Q313" s="874"/>
      <c r="R313" s="874"/>
      <c r="S313" s="874"/>
      <c r="T313" s="874"/>
      <c r="U313" s="874"/>
      <c r="V313" s="874"/>
      <c r="W313" s="897"/>
      <c r="X313" s="897"/>
      <c r="Y313" s="897"/>
      <c r="Z313" s="897"/>
      <c r="AA313" s="897"/>
      <c r="AB313" s="897"/>
      <c r="AC313" s="897"/>
      <c r="AD313" s="897"/>
      <c r="AE313" s="897"/>
      <c r="AF313" s="897"/>
      <c r="AG313" s="897"/>
      <c r="AH313" s="897"/>
      <c r="AI313" s="897"/>
      <c r="AJ313" s="897"/>
    </row>
    <row r="314" spans="1:36" ht="12.75">
      <c r="A314" s="957"/>
      <c r="B314" s="957"/>
      <c r="C314" s="874"/>
      <c r="D314" s="874"/>
      <c r="E314" s="874"/>
      <c r="F314" s="874"/>
      <c r="G314" s="874"/>
      <c r="H314" s="874"/>
      <c r="I314" s="874"/>
      <c r="J314" s="874"/>
      <c r="K314" s="874"/>
      <c r="L314" s="874"/>
      <c r="M314" s="874"/>
      <c r="N314" s="874"/>
      <c r="O314" s="874"/>
      <c r="P314" s="874"/>
      <c r="Q314" s="874"/>
      <c r="R314" s="874"/>
      <c r="S314" s="874"/>
      <c r="T314" s="874"/>
      <c r="U314" s="874"/>
      <c r="V314" s="874"/>
      <c r="W314" s="897"/>
      <c r="X314" s="897"/>
      <c r="Y314" s="897"/>
      <c r="Z314" s="897"/>
      <c r="AA314" s="897"/>
      <c r="AB314" s="897"/>
      <c r="AC314" s="897"/>
      <c r="AD314" s="897"/>
      <c r="AE314" s="897"/>
      <c r="AF314" s="897"/>
      <c r="AG314" s="897"/>
      <c r="AH314" s="897"/>
      <c r="AI314" s="897"/>
      <c r="AJ314" s="897"/>
    </row>
    <row r="315" spans="1:36" ht="12.75">
      <c r="A315" s="957"/>
      <c r="B315" s="957"/>
      <c r="C315" s="874"/>
      <c r="D315" s="874"/>
      <c r="E315" s="874"/>
      <c r="F315" s="874"/>
      <c r="G315" s="874"/>
      <c r="H315" s="874"/>
      <c r="I315" s="874"/>
      <c r="J315" s="874"/>
      <c r="K315" s="874"/>
      <c r="L315" s="874"/>
      <c r="M315" s="874"/>
      <c r="N315" s="874"/>
      <c r="O315" s="874"/>
      <c r="P315" s="874"/>
      <c r="Q315" s="874"/>
      <c r="R315" s="874"/>
      <c r="S315" s="874"/>
      <c r="T315" s="874"/>
      <c r="U315" s="874"/>
      <c r="V315" s="874"/>
      <c r="W315" s="897"/>
      <c r="X315" s="897"/>
      <c r="Y315" s="897"/>
      <c r="Z315" s="897"/>
      <c r="AA315" s="897"/>
      <c r="AB315" s="897"/>
      <c r="AC315" s="897"/>
      <c r="AD315" s="897"/>
      <c r="AE315" s="897"/>
      <c r="AF315" s="897"/>
      <c r="AG315" s="897"/>
      <c r="AH315" s="897"/>
      <c r="AI315" s="897"/>
      <c r="AJ315" s="897"/>
    </row>
    <row r="316" spans="1:36" ht="12.75">
      <c r="A316" s="957"/>
      <c r="B316" s="957"/>
      <c r="C316" s="874"/>
      <c r="D316" s="874"/>
      <c r="E316" s="874"/>
      <c r="F316" s="874"/>
      <c r="G316" s="874"/>
      <c r="H316" s="874"/>
      <c r="I316" s="874"/>
      <c r="J316" s="874"/>
      <c r="K316" s="874"/>
      <c r="L316" s="874"/>
      <c r="M316" s="874"/>
      <c r="N316" s="874"/>
      <c r="O316" s="874"/>
      <c r="P316" s="874"/>
      <c r="Q316" s="874"/>
      <c r="R316" s="874"/>
      <c r="S316" s="874"/>
      <c r="T316" s="874"/>
      <c r="U316" s="874"/>
      <c r="V316" s="874"/>
      <c r="W316" s="897"/>
      <c r="X316" s="897"/>
      <c r="Y316" s="897"/>
      <c r="Z316" s="897"/>
      <c r="AA316" s="897"/>
      <c r="AB316" s="897"/>
      <c r="AC316" s="897"/>
      <c r="AD316" s="897"/>
      <c r="AE316" s="897"/>
      <c r="AF316" s="897"/>
      <c r="AG316" s="897"/>
      <c r="AH316" s="897"/>
      <c r="AI316" s="897"/>
      <c r="AJ316" s="897"/>
    </row>
    <row r="317" spans="1:36" ht="12.75">
      <c r="A317" s="957"/>
      <c r="B317" s="957"/>
      <c r="C317" s="874"/>
      <c r="D317" s="874"/>
      <c r="E317" s="874"/>
      <c r="F317" s="874"/>
      <c r="G317" s="874"/>
      <c r="H317" s="874"/>
      <c r="I317" s="874"/>
      <c r="J317" s="874"/>
      <c r="K317" s="874"/>
      <c r="L317" s="874"/>
      <c r="M317" s="874"/>
      <c r="N317" s="874"/>
      <c r="O317" s="874"/>
      <c r="P317" s="874"/>
      <c r="Q317" s="874"/>
      <c r="R317" s="874"/>
      <c r="S317" s="874"/>
      <c r="T317" s="874"/>
      <c r="U317" s="874"/>
      <c r="V317" s="874"/>
      <c r="W317" s="897"/>
      <c r="X317" s="897"/>
      <c r="Y317" s="897"/>
      <c r="Z317" s="897"/>
      <c r="AA317" s="897"/>
      <c r="AB317" s="897"/>
      <c r="AC317" s="897"/>
      <c r="AD317" s="897"/>
      <c r="AE317" s="897"/>
      <c r="AF317" s="897"/>
      <c r="AG317" s="897"/>
      <c r="AH317" s="897"/>
      <c r="AI317" s="897"/>
      <c r="AJ317" s="897"/>
    </row>
    <row r="318" spans="1:36" ht="12.75">
      <c r="A318" s="957"/>
      <c r="B318" s="957"/>
      <c r="C318" s="874"/>
      <c r="D318" s="874"/>
      <c r="E318" s="874"/>
      <c r="F318" s="874"/>
      <c r="G318" s="874"/>
      <c r="H318" s="874"/>
      <c r="I318" s="874"/>
      <c r="J318" s="874"/>
      <c r="K318" s="874"/>
      <c r="L318" s="874"/>
      <c r="M318" s="874"/>
      <c r="N318" s="874"/>
      <c r="O318" s="874"/>
      <c r="P318" s="874"/>
      <c r="Q318" s="874"/>
      <c r="R318" s="874"/>
      <c r="S318" s="874"/>
      <c r="T318" s="874"/>
      <c r="U318" s="874"/>
      <c r="V318" s="874"/>
      <c r="W318" s="897"/>
      <c r="X318" s="897"/>
      <c r="Y318" s="897"/>
      <c r="Z318" s="897"/>
      <c r="AA318" s="897"/>
      <c r="AB318" s="897"/>
      <c r="AC318" s="897"/>
      <c r="AD318" s="897"/>
      <c r="AE318" s="897"/>
      <c r="AF318" s="897"/>
      <c r="AG318" s="897"/>
      <c r="AH318" s="897"/>
      <c r="AI318" s="897"/>
      <c r="AJ318" s="897"/>
    </row>
    <row r="319" spans="1:36" ht="12.75">
      <c r="A319" s="957"/>
      <c r="B319" s="957"/>
      <c r="C319" s="874"/>
      <c r="D319" s="874"/>
      <c r="E319" s="874"/>
      <c r="F319" s="874"/>
      <c r="G319" s="874"/>
      <c r="H319" s="874"/>
      <c r="I319" s="874"/>
      <c r="J319" s="874"/>
      <c r="K319" s="874"/>
      <c r="L319" s="874"/>
      <c r="M319" s="874"/>
      <c r="N319" s="874"/>
      <c r="O319" s="874"/>
      <c r="P319" s="874"/>
      <c r="Q319" s="874"/>
      <c r="R319" s="874"/>
      <c r="S319" s="874"/>
      <c r="T319" s="874"/>
      <c r="U319" s="874"/>
      <c r="V319" s="874"/>
      <c r="W319" s="897"/>
      <c r="X319" s="897"/>
      <c r="Y319" s="897"/>
      <c r="Z319" s="897"/>
      <c r="AA319" s="897"/>
      <c r="AB319" s="897"/>
      <c r="AC319" s="897"/>
      <c r="AD319" s="897"/>
      <c r="AE319" s="897"/>
      <c r="AF319" s="897"/>
      <c r="AG319" s="897"/>
      <c r="AH319" s="897"/>
      <c r="AI319" s="897"/>
      <c r="AJ319" s="897"/>
    </row>
    <row r="320" spans="1:36" ht="12.75">
      <c r="A320" s="957"/>
      <c r="B320" s="957"/>
      <c r="C320" s="874"/>
      <c r="D320" s="874"/>
      <c r="E320" s="874"/>
      <c r="F320" s="874"/>
      <c r="G320" s="874"/>
      <c r="H320" s="874"/>
      <c r="I320" s="874"/>
      <c r="J320" s="874"/>
      <c r="K320" s="874"/>
      <c r="L320" s="874"/>
      <c r="M320" s="874"/>
      <c r="N320" s="874"/>
      <c r="O320" s="874"/>
      <c r="P320" s="874"/>
      <c r="Q320" s="874"/>
      <c r="R320" s="874"/>
      <c r="S320" s="874"/>
      <c r="T320" s="874"/>
      <c r="U320" s="874"/>
      <c r="V320" s="874"/>
      <c r="W320" s="897"/>
      <c r="X320" s="897"/>
      <c r="Y320" s="897"/>
      <c r="Z320" s="897"/>
      <c r="AA320" s="897"/>
      <c r="AB320" s="897"/>
      <c r="AC320" s="897"/>
      <c r="AD320" s="897"/>
      <c r="AE320" s="897"/>
      <c r="AF320" s="897"/>
      <c r="AG320" s="897"/>
      <c r="AH320" s="897"/>
      <c r="AI320" s="897"/>
      <c r="AJ320" s="897"/>
    </row>
    <row r="321" spans="1:36" ht="12.75">
      <c r="A321" s="957"/>
      <c r="B321" s="957"/>
      <c r="C321" s="874"/>
      <c r="D321" s="874"/>
      <c r="E321" s="874"/>
      <c r="F321" s="874"/>
      <c r="G321" s="874"/>
      <c r="H321" s="874"/>
      <c r="I321" s="874"/>
      <c r="J321" s="874"/>
      <c r="K321" s="874"/>
      <c r="L321" s="874"/>
      <c r="M321" s="874"/>
      <c r="N321" s="874"/>
      <c r="O321" s="874"/>
      <c r="P321" s="874"/>
      <c r="Q321" s="874"/>
      <c r="R321" s="874"/>
      <c r="S321" s="874"/>
      <c r="T321" s="874"/>
      <c r="U321" s="874"/>
      <c r="V321" s="874"/>
      <c r="W321" s="897"/>
      <c r="X321" s="897"/>
      <c r="Y321" s="897"/>
      <c r="Z321" s="897"/>
      <c r="AA321" s="897"/>
      <c r="AB321" s="897"/>
      <c r="AC321" s="897"/>
      <c r="AD321" s="897"/>
      <c r="AE321" s="897"/>
      <c r="AF321" s="897"/>
      <c r="AG321" s="897"/>
      <c r="AH321" s="897"/>
      <c r="AI321" s="897"/>
      <c r="AJ321" s="897"/>
    </row>
    <row r="322" spans="1:36" ht="12.75">
      <c r="A322" s="957"/>
      <c r="B322" s="957"/>
      <c r="C322" s="874"/>
      <c r="D322" s="874"/>
      <c r="E322" s="874"/>
      <c r="F322" s="874"/>
      <c r="G322" s="874"/>
      <c r="H322" s="874"/>
      <c r="I322" s="874"/>
      <c r="J322" s="874"/>
      <c r="K322" s="874"/>
      <c r="L322" s="874"/>
      <c r="M322" s="874"/>
      <c r="N322" s="874"/>
      <c r="O322" s="874"/>
      <c r="P322" s="874"/>
      <c r="Q322" s="874"/>
      <c r="R322" s="874"/>
      <c r="S322" s="874"/>
      <c r="T322" s="874"/>
      <c r="U322" s="874"/>
      <c r="V322" s="874"/>
      <c r="W322" s="897"/>
      <c r="X322" s="897"/>
      <c r="Y322" s="897"/>
      <c r="Z322" s="897"/>
      <c r="AA322" s="897"/>
      <c r="AB322" s="897"/>
      <c r="AC322" s="897"/>
      <c r="AD322" s="897"/>
      <c r="AE322" s="897"/>
      <c r="AF322" s="897"/>
      <c r="AG322" s="897"/>
      <c r="AH322" s="897"/>
      <c r="AI322" s="897"/>
      <c r="AJ322" s="897"/>
    </row>
    <row r="323" spans="1:36" ht="12.75">
      <c r="A323" s="957"/>
      <c r="B323" s="957"/>
      <c r="C323" s="874"/>
      <c r="D323" s="874"/>
      <c r="E323" s="874"/>
      <c r="F323" s="874"/>
      <c r="G323" s="874"/>
      <c r="H323" s="874"/>
      <c r="I323" s="874"/>
      <c r="J323" s="874"/>
      <c r="K323" s="874"/>
      <c r="L323" s="874"/>
      <c r="M323" s="874"/>
      <c r="N323" s="874"/>
      <c r="O323" s="874"/>
      <c r="P323" s="874"/>
      <c r="Q323" s="874"/>
      <c r="R323" s="874"/>
      <c r="S323" s="874"/>
      <c r="T323" s="874"/>
      <c r="U323" s="874"/>
      <c r="V323" s="874"/>
      <c r="W323" s="897"/>
      <c r="X323" s="897"/>
      <c r="Y323" s="897"/>
      <c r="Z323" s="897"/>
      <c r="AA323" s="897"/>
      <c r="AB323" s="897"/>
      <c r="AC323" s="897"/>
      <c r="AD323" s="897"/>
      <c r="AE323" s="897"/>
      <c r="AF323" s="897"/>
      <c r="AG323" s="897"/>
      <c r="AH323" s="897"/>
      <c r="AI323" s="897"/>
      <c r="AJ323" s="897"/>
    </row>
    <row r="324" spans="1:36" ht="12.75">
      <c r="A324" s="957"/>
      <c r="B324" s="957"/>
      <c r="C324" s="874"/>
      <c r="D324" s="874"/>
      <c r="E324" s="874"/>
      <c r="F324" s="874"/>
      <c r="G324" s="874"/>
      <c r="H324" s="874"/>
      <c r="I324" s="874"/>
      <c r="J324" s="874"/>
      <c r="K324" s="874"/>
      <c r="L324" s="874"/>
      <c r="M324" s="874"/>
      <c r="N324" s="874"/>
      <c r="O324" s="874"/>
      <c r="P324" s="874"/>
      <c r="Q324" s="874"/>
      <c r="R324" s="874"/>
      <c r="S324" s="874"/>
      <c r="T324" s="874"/>
      <c r="U324" s="874"/>
      <c r="V324" s="874"/>
      <c r="W324" s="897"/>
      <c r="X324" s="897"/>
      <c r="Y324" s="897"/>
      <c r="Z324" s="897"/>
      <c r="AA324" s="897"/>
      <c r="AB324" s="897"/>
      <c r="AC324" s="897"/>
      <c r="AD324" s="897"/>
      <c r="AE324" s="897"/>
      <c r="AF324" s="897"/>
      <c r="AG324" s="897"/>
      <c r="AH324" s="897"/>
      <c r="AI324" s="897"/>
      <c r="AJ324" s="897"/>
    </row>
    <row r="325" spans="1:36" ht="12.75">
      <c r="A325" s="957"/>
      <c r="B325" s="957"/>
      <c r="C325" s="874"/>
      <c r="D325" s="874"/>
      <c r="E325" s="874"/>
      <c r="F325" s="874"/>
      <c r="G325" s="874"/>
      <c r="H325" s="874"/>
      <c r="I325" s="874"/>
      <c r="J325" s="874"/>
      <c r="K325" s="874"/>
      <c r="L325" s="874"/>
      <c r="M325" s="874"/>
      <c r="N325" s="874"/>
      <c r="O325" s="874"/>
      <c r="P325" s="874"/>
      <c r="Q325" s="874"/>
      <c r="R325" s="874"/>
      <c r="S325" s="874"/>
      <c r="T325" s="874"/>
      <c r="U325" s="874"/>
      <c r="V325" s="874"/>
      <c r="W325" s="897"/>
      <c r="X325" s="897"/>
      <c r="Y325" s="897"/>
      <c r="Z325" s="897"/>
      <c r="AA325" s="897"/>
      <c r="AB325" s="897"/>
      <c r="AC325" s="897"/>
      <c r="AD325" s="897"/>
      <c r="AE325" s="897"/>
      <c r="AF325" s="897"/>
      <c r="AG325" s="897"/>
      <c r="AH325" s="897"/>
      <c r="AI325" s="897"/>
      <c r="AJ325" s="897"/>
    </row>
    <row r="326" spans="1:36" ht="12.75">
      <c r="A326" s="957"/>
      <c r="B326" s="957"/>
      <c r="C326" s="874"/>
      <c r="D326" s="874"/>
      <c r="E326" s="874"/>
      <c r="F326" s="874"/>
      <c r="G326" s="874"/>
      <c r="H326" s="874"/>
      <c r="I326" s="874"/>
      <c r="J326" s="874"/>
      <c r="K326" s="874"/>
      <c r="L326" s="874"/>
      <c r="M326" s="874"/>
      <c r="N326" s="874"/>
      <c r="O326" s="874"/>
      <c r="P326" s="874"/>
      <c r="Q326" s="874"/>
      <c r="R326" s="874"/>
      <c r="S326" s="874"/>
      <c r="T326" s="874"/>
      <c r="U326" s="874"/>
      <c r="V326" s="874"/>
      <c r="W326" s="897"/>
      <c r="X326" s="897"/>
      <c r="Y326" s="897"/>
      <c r="Z326" s="897"/>
      <c r="AA326" s="897"/>
      <c r="AB326" s="897"/>
      <c r="AC326" s="897"/>
      <c r="AD326" s="897"/>
      <c r="AE326" s="897"/>
      <c r="AF326" s="897"/>
      <c r="AG326" s="897"/>
      <c r="AH326" s="897"/>
      <c r="AI326" s="897"/>
      <c r="AJ326" s="897"/>
    </row>
    <row r="327" spans="1:36" ht="12.75">
      <c r="A327" s="957"/>
      <c r="B327" s="957"/>
      <c r="C327" s="874"/>
      <c r="D327" s="874"/>
      <c r="E327" s="874"/>
      <c r="F327" s="874"/>
      <c r="G327" s="874"/>
      <c r="H327" s="874"/>
      <c r="I327" s="874"/>
      <c r="J327" s="874"/>
      <c r="K327" s="874"/>
      <c r="L327" s="874"/>
      <c r="M327" s="874"/>
      <c r="N327" s="874"/>
      <c r="O327" s="874"/>
      <c r="P327" s="874"/>
      <c r="Q327" s="874"/>
      <c r="R327" s="874"/>
      <c r="S327" s="874"/>
      <c r="T327" s="874"/>
      <c r="U327" s="874"/>
      <c r="V327" s="874"/>
      <c r="W327" s="897"/>
      <c r="X327" s="897"/>
      <c r="Y327" s="897"/>
      <c r="Z327" s="897"/>
      <c r="AA327" s="897"/>
      <c r="AB327" s="897"/>
      <c r="AC327" s="897"/>
      <c r="AD327" s="897"/>
      <c r="AE327" s="897"/>
      <c r="AF327" s="897"/>
      <c r="AG327" s="897"/>
      <c r="AH327" s="897"/>
      <c r="AI327" s="897"/>
      <c r="AJ327" s="897"/>
    </row>
    <row r="328" spans="1:36" ht="12.75">
      <c r="A328" s="957"/>
      <c r="B328" s="957"/>
      <c r="C328" s="874"/>
      <c r="D328" s="874"/>
      <c r="E328" s="874"/>
      <c r="F328" s="874"/>
      <c r="G328" s="874"/>
      <c r="H328" s="874"/>
      <c r="I328" s="874"/>
      <c r="J328" s="874"/>
      <c r="K328" s="874"/>
      <c r="L328" s="874"/>
      <c r="M328" s="874"/>
      <c r="N328" s="874"/>
      <c r="O328" s="874"/>
      <c r="P328" s="874"/>
      <c r="Q328" s="874"/>
      <c r="R328" s="874"/>
      <c r="S328" s="874"/>
      <c r="T328" s="874"/>
      <c r="U328" s="874"/>
      <c r="V328" s="874"/>
      <c r="W328" s="897"/>
      <c r="X328" s="897"/>
      <c r="Y328" s="897"/>
      <c r="Z328" s="897"/>
      <c r="AA328" s="897"/>
      <c r="AB328" s="897"/>
      <c r="AC328" s="897"/>
      <c r="AD328" s="897"/>
      <c r="AE328" s="897"/>
      <c r="AF328" s="897"/>
      <c r="AG328" s="897"/>
      <c r="AH328" s="897"/>
      <c r="AI328" s="897"/>
      <c r="AJ328" s="897"/>
    </row>
    <row r="329" spans="1:36" ht="12.75">
      <c r="A329" s="957"/>
      <c r="B329" s="957"/>
      <c r="C329" s="874"/>
      <c r="D329" s="874"/>
      <c r="E329" s="874"/>
      <c r="F329" s="874"/>
      <c r="G329" s="874"/>
      <c r="H329" s="874"/>
      <c r="I329" s="874"/>
      <c r="J329" s="874"/>
      <c r="K329" s="874"/>
      <c r="L329" s="874"/>
      <c r="M329" s="874"/>
      <c r="N329" s="874"/>
      <c r="O329" s="874"/>
      <c r="P329" s="874"/>
      <c r="Q329" s="874"/>
      <c r="R329" s="874"/>
      <c r="S329" s="874"/>
      <c r="T329" s="874"/>
      <c r="U329" s="874"/>
      <c r="V329" s="874"/>
      <c r="W329" s="897"/>
      <c r="X329" s="897"/>
      <c r="Y329" s="897"/>
      <c r="Z329" s="897"/>
      <c r="AA329" s="897"/>
      <c r="AB329" s="897"/>
      <c r="AC329" s="897"/>
      <c r="AD329" s="897"/>
      <c r="AE329" s="897"/>
      <c r="AF329" s="897"/>
      <c r="AG329" s="897"/>
      <c r="AH329" s="897"/>
      <c r="AI329" s="897"/>
      <c r="AJ329" s="897"/>
    </row>
    <row r="330" spans="1:36" ht="12.75">
      <c r="A330" s="957"/>
      <c r="B330" s="957"/>
      <c r="C330" s="874"/>
      <c r="D330" s="874"/>
      <c r="E330" s="874"/>
      <c r="F330" s="874"/>
      <c r="G330" s="874"/>
      <c r="H330" s="874"/>
      <c r="I330" s="874"/>
      <c r="J330" s="874"/>
      <c r="K330" s="874"/>
      <c r="L330" s="874"/>
      <c r="M330" s="874"/>
      <c r="N330" s="874"/>
      <c r="O330" s="874"/>
      <c r="P330" s="874"/>
      <c r="Q330" s="874"/>
      <c r="R330" s="874"/>
      <c r="S330" s="874"/>
      <c r="T330" s="874"/>
      <c r="U330" s="874"/>
      <c r="V330" s="874"/>
      <c r="W330" s="897"/>
      <c r="X330" s="897"/>
      <c r="Y330" s="897"/>
      <c r="Z330" s="897"/>
      <c r="AA330" s="897"/>
      <c r="AB330" s="897"/>
      <c r="AC330" s="897"/>
      <c r="AD330" s="897"/>
      <c r="AE330" s="897"/>
      <c r="AF330" s="897"/>
      <c r="AG330" s="897"/>
      <c r="AH330" s="897"/>
      <c r="AI330" s="897"/>
      <c r="AJ330" s="897"/>
    </row>
    <row r="331" spans="1:36" ht="12.75">
      <c r="A331" s="957"/>
      <c r="B331" s="957"/>
      <c r="C331" s="874"/>
      <c r="D331" s="874"/>
      <c r="E331" s="874"/>
      <c r="F331" s="874"/>
      <c r="G331" s="874"/>
      <c r="H331" s="874"/>
      <c r="I331" s="874"/>
      <c r="J331" s="874"/>
      <c r="K331" s="874"/>
      <c r="L331" s="874"/>
      <c r="M331" s="874"/>
      <c r="N331" s="874"/>
      <c r="O331" s="874"/>
      <c r="P331" s="874"/>
      <c r="Q331" s="874"/>
      <c r="R331" s="874"/>
      <c r="S331" s="874"/>
      <c r="T331" s="874"/>
      <c r="U331" s="874"/>
      <c r="V331" s="874"/>
      <c r="W331" s="897"/>
      <c r="X331" s="897"/>
      <c r="Y331" s="897"/>
      <c r="Z331" s="897"/>
      <c r="AA331" s="897"/>
      <c r="AB331" s="897"/>
      <c r="AC331" s="897"/>
      <c r="AD331" s="897"/>
      <c r="AE331" s="897"/>
      <c r="AF331" s="897"/>
      <c r="AG331" s="897"/>
      <c r="AH331" s="897"/>
      <c r="AI331" s="897"/>
      <c r="AJ331" s="897"/>
    </row>
    <row r="332" spans="1:36" ht="12.75">
      <c r="A332" s="957"/>
      <c r="B332" s="957"/>
      <c r="C332" s="874"/>
      <c r="D332" s="874"/>
      <c r="E332" s="874"/>
      <c r="F332" s="874"/>
      <c r="G332" s="874"/>
      <c r="H332" s="874"/>
      <c r="I332" s="874"/>
      <c r="J332" s="874"/>
      <c r="K332" s="874"/>
      <c r="L332" s="874"/>
      <c r="M332" s="874"/>
      <c r="N332" s="874"/>
      <c r="O332" s="874"/>
      <c r="P332" s="874"/>
      <c r="Q332" s="874"/>
      <c r="R332" s="874"/>
      <c r="S332" s="874"/>
      <c r="T332" s="874"/>
      <c r="U332" s="874"/>
      <c r="V332" s="874"/>
      <c r="W332" s="897"/>
      <c r="X332" s="897"/>
      <c r="Y332" s="897"/>
      <c r="Z332" s="897"/>
      <c r="AA332" s="897"/>
      <c r="AB332" s="897"/>
      <c r="AC332" s="897"/>
      <c r="AD332" s="897"/>
      <c r="AE332" s="897"/>
      <c r="AF332" s="897"/>
      <c r="AG332" s="897"/>
      <c r="AH332" s="897"/>
      <c r="AI332" s="897"/>
      <c r="AJ332" s="897"/>
    </row>
    <row r="333" spans="1:36" ht="12.75">
      <c r="A333" s="957"/>
      <c r="B333" s="957"/>
      <c r="C333" s="874"/>
      <c r="D333" s="874"/>
      <c r="E333" s="874"/>
      <c r="F333" s="874"/>
      <c r="G333" s="874"/>
      <c r="H333" s="874"/>
      <c r="I333" s="874"/>
      <c r="J333" s="874"/>
      <c r="K333" s="874"/>
      <c r="L333" s="874"/>
      <c r="M333" s="874"/>
      <c r="N333" s="874"/>
      <c r="O333" s="874"/>
      <c r="P333" s="874"/>
      <c r="Q333" s="874"/>
      <c r="R333" s="874"/>
      <c r="S333" s="874"/>
      <c r="T333" s="874"/>
      <c r="U333" s="874"/>
      <c r="V333" s="874"/>
      <c r="W333" s="897"/>
      <c r="X333" s="897"/>
      <c r="Y333" s="897"/>
      <c r="Z333" s="897"/>
      <c r="AA333" s="897"/>
      <c r="AB333" s="897"/>
      <c r="AC333" s="897"/>
      <c r="AD333" s="897"/>
      <c r="AE333" s="897"/>
      <c r="AF333" s="897"/>
      <c r="AG333" s="897"/>
      <c r="AH333" s="897"/>
      <c r="AI333" s="897"/>
      <c r="AJ333" s="897"/>
    </row>
    <row r="334" spans="1:36" ht="12.75">
      <c r="A334" s="957"/>
      <c r="B334" s="957"/>
      <c r="C334" s="874"/>
      <c r="D334" s="874"/>
      <c r="E334" s="874"/>
      <c r="F334" s="874"/>
      <c r="G334" s="874"/>
      <c r="H334" s="874"/>
      <c r="I334" s="874"/>
      <c r="J334" s="874"/>
      <c r="K334" s="874"/>
      <c r="L334" s="874"/>
      <c r="M334" s="874"/>
      <c r="N334" s="874"/>
      <c r="O334" s="874"/>
      <c r="P334" s="874"/>
      <c r="Q334" s="874"/>
      <c r="R334" s="874"/>
      <c r="S334" s="874"/>
      <c r="T334" s="874"/>
      <c r="U334" s="874"/>
      <c r="V334" s="874"/>
      <c r="W334" s="897"/>
      <c r="X334" s="897"/>
      <c r="Y334" s="897"/>
      <c r="Z334" s="897"/>
      <c r="AA334" s="897"/>
      <c r="AB334" s="897"/>
      <c r="AC334" s="897"/>
      <c r="AD334" s="897"/>
      <c r="AE334" s="897"/>
      <c r="AF334" s="897"/>
      <c r="AG334" s="897"/>
      <c r="AH334" s="897"/>
      <c r="AI334" s="897"/>
      <c r="AJ334" s="897"/>
    </row>
    <row r="335" spans="1:36" ht="12.75">
      <c r="A335" s="957"/>
      <c r="B335" s="957"/>
      <c r="C335" s="874"/>
      <c r="D335" s="874"/>
      <c r="E335" s="874"/>
      <c r="F335" s="874"/>
      <c r="G335" s="874"/>
      <c r="H335" s="874"/>
      <c r="I335" s="874"/>
      <c r="J335" s="874"/>
      <c r="K335" s="874"/>
      <c r="L335" s="874"/>
      <c r="M335" s="874"/>
      <c r="N335" s="874"/>
      <c r="O335" s="874"/>
      <c r="P335" s="874"/>
      <c r="Q335" s="874"/>
      <c r="R335" s="874"/>
      <c r="S335" s="874"/>
      <c r="T335" s="874"/>
      <c r="U335" s="874"/>
      <c r="V335" s="874"/>
      <c r="W335" s="897"/>
      <c r="X335" s="897"/>
      <c r="Y335" s="897"/>
      <c r="Z335" s="897"/>
      <c r="AA335" s="897"/>
      <c r="AB335" s="897"/>
      <c r="AC335" s="897"/>
      <c r="AD335" s="897"/>
      <c r="AE335" s="897"/>
      <c r="AF335" s="897"/>
      <c r="AG335" s="897"/>
      <c r="AH335" s="897"/>
      <c r="AI335" s="897"/>
      <c r="AJ335" s="897"/>
    </row>
    <row r="336" spans="1:36" ht="12.75">
      <c r="A336" s="957"/>
      <c r="B336" s="957"/>
      <c r="C336" s="874"/>
      <c r="D336" s="874"/>
      <c r="E336" s="874"/>
      <c r="F336" s="874"/>
      <c r="G336" s="874"/>
      <c r="H336" s="874"/>
      <c r="I336" s="874"/>
      <c r="J336" s="874"/>
      <c r="K336" s="874"/>
      <c r="L336" s="874"/>
      <c r="M336" s="874"/>
      <c r="N336" s="874"/>
      <c r="O336" s="874"/>
      <c r="P336" s="874"/>
      <c r="Q336" s="874"/>
      <c r="R336" s="874"/>
      <c r="S336" s="874"/>
      <c r="T336" s="874"/>
      <c r="U336" s="874"/>
      <c r="V336" s="874"/>
      <c r="W336" s="897"/>
      <c r="X336" s="897"/>
      <c r="Y336" s="897"/>
      <c r="Z336" s="897"/>
      <c r="AA336" s="897"/>
      <c r="AB336" s="897"/>
      <c r="AC336" s="897"/>
      <c r="AD336" s="897"/>
      <c r="AE336" s="897"/>
      <c r="AF336" s="897"/>
      <c r="AG336" s="897"/>
      <c r="AH336" s="897"/>
      <c r="AI336" s="897"/>
      <c r="AJ336" s="897"/>
    </row>
    <row r="337" spans="1:36" ht="12.75">
      <c r="A337" s="957"/>
      <c r="B337" s="957"/>
      <c r="C337" s="874"/>
      <c r="D337" s="874"/>
      <c r="E337" s="874"/>
      <c r="F337" s="874"/>
      <c r="G337" s="874"/>
      <c r="H337" s="874"/>
      <c r="I337" s="874"/>
      <c r="J337" s="874"/>
      <c r="K337" s="874"/>
      <c r="L337" s="874"/>
      <c r="M337" s="874"/>
      <c r="N337" s="874"/>
      <c r="O337" s="874"/>
      <c r="P337" s="874"/>
      <c r="Q337" s="874"/>
      <c r="R337" s="874"/>
      <c r="S337" s="874"/>
      <c r="T337" s="874"/>
      <c r="U337" s="874"/>
      <c r="V337" s="874"/>
      <c r="W337" s="897"/>
      <c r="X337" s="897"/>
      <c r="Y337" s="897"/>
      <c r="Z337" s="897"/>
      <c r="AA337" s="897"/>
      <c r="AB337" s="897"/>
      <c r="AC337" s="897"/>
      <c r="AD337" s="897"/>
      <c r="AE337" s="897"/>
      <c r="AF337" s="897"/>
      <c r="AG337" s="897"/>
      <c r="AH337" s="897"/>
      <c r="AI337" s="897"/>
      <c r="AJ337" s="897"/>
    </row>
    <row r="338" spans="1:36" ht="12.75">
      <c r="A338" s="957"/>
      <c r="B338" s="957"/>
      <c r="C338" s="874"/>
      <c r="D338" s="874"/>
      <c r="E338" s="874"/>
      <c r="F338" s="874"/>
      <c r="G338" s="874"/>
      <c r="H338" s="874"/>
      <c r="I338" s="874"/>
      <c r="J338" s="874"/>
      <c r="K338" s="874"/>
      <c r="L338" s="874"/>
      <c r="M338" s="874"/>
      <c r="N338" s="874"/>
      <c r="O338" s="874"/>
      <c r="P338" s="874"/>
      <c r="Q338" s="874"/>
      <c r="R338" s="874"/>
      <c r="S338" s="874"/>
      <c r="T338" s="874"/>
      <c r="U338" s="874"/>
      <c r="V338" s="874"/>
      <c r="W338" s="897"/>
      <c r="X338" s="897"/>
      <c r="Y338" s="897"/>
      <c r="Z338" s="897"/>
      <c r="AA338" s="897"/>
      <c r="AB338" s="897"/>
      <c r="AC338" s="897"/>
      <c r="AD338" s="897"/>
      <c r="AE338" s="897"/>
      <c r="AF338" s="897"/>
      <c r="AG338" s="897"/>
      <c r="AH338" s="897"/>
      <c r="AI338" s="897"/>
      <c r="AJ338" s="897"/>
    </row>
    <row r="339" spans="1:36" ht="12.75">
      <c r="A339" s="957"/>
      <c r="B339" s="957"/>
      <c r="C339" s="874"/>
      <c r="D339" s="874"/>
      <c r="E339" s="874"/>
      <c r="F339" s="874"/>
      <c r="G339" s="874"/>
      <c r="H339" s="874"/>
      <c r="I339" s="874"/>
      <c r="J339" s="874"/>
      <c r="K339" s="874"/>
      <c r="L339" s="874"/>
      <c r="M339" s="874"/>
      <c r="N339" s="874"/>
      <c r="O339" s="874"/>
      <c r="P339" s="874"/>
      <c r="Q339" s="874"/>
      <c r="R339" s="874"/>
      <c r="S339" s="874"/>
      <c r="T339" s="874"/>
      <c r="U339" s="874"/>
      <c r="V339" s="874"/>
      <c r="W339" s="897"/>
      <c r="X339" s="897"/>
      <c r="Y339" s="897"/>
      <c r="Z339" s="897"/>
      <c r="AA339" s="897"/>
      <c r="AB339" s="897"/>
      <c r="AC339" s="897"/>
      <c r="AD339" s="897"/>
      <c r="AE339" s="897"/>
      <c r="AF339" s="897"/>
      <c r="AG339" s="897"/>
      <c r="AH339" s="897"/>
      <c r="AI339" s="897"/>
      <c r="AJ339" s="897"/>
    </row>
    <row r="340" spans="1:36" ht="12.75">
      <c r="A340" s="957"/>
      <c r="B340" s="957"/>
      <c r="C340" s="874"/>
      <c r="D340" s="874"/>
      <c r="E340" s="874"/>
      <c r="F340" s="874"/>
      <c r="G340" s="874"/>
      <c r="H340" s="874"/>
      <c r="I340" s="874"/>
      <c r="J340" s="874"/>
      <c r="K340" s="874"/>
      <c r="L340" s="874"/>
      <c r="M340" s="874"/>
      <c r="N340" s="874"/>
      <c r="O340" s="874"/>
      <c r="P340" s="874"/>
      <c r="Q340" s="874"/>
      <c r="R340" s="874"/>
      <c r="S340" s="874"/>
      <c r="T340" s="874"/>
      <c r="U340" s="874"/>
      <c r="V340" s="874"/>
      <c r="W340" s="897"/>
      <c r="X340" s="897"/>
      <c r="Y340" s="897"/>
      <c r="Z340" s="897"/>
      <c r="AA340" s="897"/>
      <c r="AB340" s="897"/>
      <c r="AC340" s="897"/>
      <c r="AD340" s="897"/>
      <c r="AE340" s="897"/>
      <c r="AF340" s="897"/>
      <c r="AG340" s="897"/>
      <c r="AH340" s="897"/>
      <c r="AI340" s="897"/>
      <c r="AJ340" s="897"/>
    </row>
    <row r="341" spans="1:36" ht="12.75">
      <c r="A341" s="957"/>
      <c r="B341" s="957"/>
      <c r="C341" s="874"/>
      <c r="D341" s="874"/>
      <c r="E341" s="874"/>
      <c r="F341" s="874"/>
      <c r="G341" s="874"/>
      <c r="H341" s="874"/>
      <c r="I341" s="874"/>
      <c r="J341" s="874"/>
      <c r="K341" s="874"/>
      <c r="L341" s="874"/>
      <c r="M341" s="874"/>
      <c r="N341" s="874"/>
      <c r="O341" s="874"/>
      <c r="P341" s="874"/>
      <c r="Q341" s="874"/>
      <c r="R341" s="874"/>
      <c r="S341" s="874"/>
      <c r="T341" s="874"/>
      <c r="U341" s="874"/>
      <c r="V341" s="874"/>
      <c r="W341" s="897"/>
      <c r="X341" s="897"/>
      <c r="Y341" s="897"/>
      <c r="Z341" s="897"/>
      <c r="AA341" s="897"/>
      <c r="AB341" s="897"/>
      <c r="AC341" s="897"/>
      <c r="AD341" s="897"/>
      <c r="AE341" s="897"/>
      <c r="AF341" s="897"/>
      <c r="AG341" s="897"/>
      <c r="AH341" s="897"/>
      <c r="AI341" s="897"/>
      <c r="AJ341" s="897"/>
    </row>
    <row r="342" spans="1:36" ht="12.75">
      <c r="A342" s="957"/>
      <c r="B342" s="957"/>
      <c r="C342" s="874"/>
      <c r="D342" s="874"/>
      <c r="E342" s="874"/>
      <c r="F342" s="874"/>
      <c r="G342" s="874"/>
      <c r="H342" s="874"/>
      <c r="I342" s="874"/>
      <c r="J342" s="874"/>
      <c r="K342" s="874"/>
      <c r="L342" s="874"/>
      <c r="M342" s="874"/>
      <c r="N342" s="874"/>
      <c r="O342" s="874"/>
      <c r="P342" s="874"/>
      <c r="Q342" s="874"/>
      <c r="R342" s="874"/>
      <c r="S342" s="874"/>
      <c r="T342" s="874"/>
      <c r="U342" s="874"/>
      <c r="V342" s="874"/>
      <c r="W342" s="897"/>
      <c r="X342" s="897"/>
      <c r="Y342" s="897"/>
      <c r="Z342" s="897"/>
      <c r="AA342" s="897"/>
      <c r="AB342" s="897"/>
      <c r="AC342" s="897"/>
      <c r="AD342" s="897"/>
      <c r="AE342" s="897"/>
      <c r="AF342" s="897"/>
      <c r="AG342" s="897"/>
      <c r="AH342" s="897"/>
      <c r="AI342" s="897"/>
      <c r="AJ342" s="897"/>
    </row>
    <row r="343" spans="1:36" ht="12.75">
      <c r="A343" s="957"/>
      <c r="B343" s="957"/>
      <c r="C343" s="874"/>
      <c r="D343" s="874"/>
      <c r="E343" s="874"/>
      <c r="F343" s="874"/>
      <c r="G343" s="874"/>
      <c r="H343" s="874"/>
      <c r="I343" s="874"/>
      <c r="J343" s="874"/>
      <c r="K343" s="874"/>
      <c r="L343" s="874"/>
      <c r="M343" s="874"/>
      <c r="N343" s="874"/>
      <c r="O343" s="874"/>
      <c r="P343" s="874"/>
      <c r="Q343" s="874"/>
      <c r="R343" s="874"/>
      <c r="S343" s="874"/>
      <c r="T343" s="874"/>
      <c r="U343" s="874"/>
      <c r="V343" s="874"/>
      <c r="W343" s="897"/>
      <c r="X343" s="897"/>
      <c r="Y343" s="897"/>
      <c r="Z343" s="897"/>
      <c r="AA343" s="897"/>
      <c r="AB343" s="897"/>
      <c r="AC343" s="897"/>
      <c r="AD343" s="897"/>
      <c r="AE343" s="897"/>
      <c r="AF343" s="897"/>
      <c r="AG343" s="897"/>
      <c r="AH343" s="897"/>
      <c r="AI343" s="897"/>
      <c r="AJ343" s="897"/>
    </row>
    <row r="344" spans="1:36" ht="12.75">
      <c r="A344" s="957"/>
      <c r="B344" s="957"/>
      <c r="C344" s="874"/>
      <c r="D344" s="874"/>
      <c r="E344" s="874"/>
      <c r="F344" s="874"/>
      <c r="G344" s="874"/>
      <c r="H344" s="874"/>
      <c r="I344" s="874"/>
      <c r="J344" s="874"/>
      <c r="K344" s="874"/>
      <c r="L344" s="874"/>
      <c r="M344" s="874"/>
      <c r="N344" s="874"/>
      <c r="O344" s="874"/>
      <c r="P344" s="874"/>
      <c r="Q344" s="874"/>
      <c r="R344" s="874"/>
      <c r="S344" s="874"/>
      <c r="T344" s="874"/>
      <c r="U344" s="874"/>
      <c r="V344" s="874"/>
      <c r="W344" s="897"/>
      <c r="X344" s="897"/>
      <c r="Y344" s="897"/>
      <c r="Z344" s="897"/>
      <c r="AA344" s="897"/>
      <c r="AB344" s="897"/>
      <c r="AC344" s="897"/>
      <c r="AD344" s="897"/>
      <c r="AE344" s="897"/>
      <c r="AF344" s="897"/>
      <c r="AG344" s="897"/>
      <c r="AH344" s="897"/>
      <c r="AI344" s="897"/>
      <c r="AJ344" s="897"/>
    </row>
    <row r="345" spans="1:36" ht="12.75">
      <c r="A345" s="957"/>
      <c r="B345" s="957"/>
      <c r="C345" s="874"/>
      <c r="D345" s="874"/>
      <c r="E345" s="874"/>
      <c r="F345" s="874"/>
      <c r="G345" s="874"/>
      <c r="H345" s="874"/>
      <c r="I345" s="874"/>
      <c r="J345" s="874"/>
      <c r="K345" s="874"/>
      <c r="L345" s="874"/>
      <c r="M345" s="874"/>
      <c r="N345" s="874"/>
      <c r="O345" s="874"/>
      <c r="P345" s="874"/>
      <c r="Q345" s="874"/>
      <c r="R345" s="874"/>
      <c r="S345" s="874"/>
      <c r="T345" s="874"/>
      <c r="U345" s="874"/>
      <c r="V345" s="874"/>
      <c r="W345" s="897"/>
      <c r="X345" s="897"/>
      <c r="Y345" s="897"/>
      <c r="Z345" s="897"/>
      <c r="AA345" s="897"/>
      <c r="AB345" s="897"/>
      <c r="AC345" s="897"/>
      <c r="AD345" s="897"/>
      <c r="AE345" s="897"/>
      <c r="AF345" s="897"/>
      <c r="AG345" s="897"/>
      <c r="AH345" s="897"/>
      <c r="AI345" s="897"/>
      <c r="AJ345" s="897"/>
    </row>
    <row r="346" spans="1:36" ht="12.75">
      <c r="A346" s="957"/>
      <c r="B346" s="957"/>
      <c r="C346" s="874"/>
      <c r="D346" s="874"/>
      <c r="E346" s="874"/>
      <c r="F346" s="874"/>
      <c r="G346" s="874"/>
      <c r="H346" s="874"/>
      <c r="I346" s="874"/>
      <c r="J346" s="874"/>
      <c r="K346" s="874"/>
      <c r="L346" s="874"/>
      <c r="M346" s="874"/>
      <c r="N346" s="874"/>
      <c r="O346" s="874"/>
      <c r="P346" s="874"/>
      <c r="Q346" s="874"/>
      <c r="R346" s="874"/>
      <c r="S346" s="874"/>
      <c r="T346" s="874"/>
      <c r="U346" s="874"/>
      <c r="V346" s="874"/>
      <c r="W346" s="897"/>
      <c r="X346" s="897"/>
      <c r="Y346" s="897"/>
      <c r="Z346" s="897"/>
      <c r="AA346" s="897"/>
      <c r="AB346" s="897"/>
      <c r="AC346" s="897"/>
      <c r="AD346" s="897"/>
      <c r="AE346" s="897"/>
      <c r="AF346" s="897"/>
      <c r="AG346" s="897"/>
      <c r="AH346" s="897"/>
      <c r="AI346" s="897"/>
      <c r="AJ346" s="897"/>
    </row>
    <row r="347" spans="1:36" ht="12.75">
      <c r="A347" s="957"/>
      <c r="B347" s="957"/>
      <c r="C347" s="874"/>
      <c r="D347" s="874"/>
      <c r="E347" s="874"/>
      <c r="F347" s="874"/>
      <c r="G347" s="874"/>
      <c r="H347" s="874"/>
      <c r="I347" s="874"/>
      <c r="J347" s="874"/>
      <c r="K347" s="874"/>
      <c r="L347" s="874"/>
      <c r="M347" s="874"/>
      <c r="N347" s="874"/>
      <c r="O347" s="874"/>
      <c r="P347" s="874"/>
      <c r="Q347" s="874"/>
      <c r="R347" s="874"/>
      <c r="S347" s="874"/>
      <c r="T347" s="874"/>
      <c r="U347" s="874"/>
      <c r="V347" s="874"/>
      <c r="W347" s="897"/>
      <c r="X347" s="897"/>
      <c r="Y347" s="897"/>
      <c r="Z347" s="897"/>
      <c r="AA347" s="897"/>
      <c r="AB347" s="897"/>
      <c r="AC347" s="897"/>
      <c r="AD347" s="897"/>
      <c r="AE347" s="897"/>
      <c r="AF347" s="897"/>
      <c r="AG347" s="897"/>
      <c r="AH347" s="897"/>
      <c r="AI347" s="897"/>
      <c r="AJ347" s="897"/>
    </row>
    <row r="348" spans="1:36" ht="12.75">
      <c r="A348" s="957"/>
      <c r="B348" s="957"/>
      <c r="C348" s="874"/>
      <c r="D348" s="874"/>
      <c r="E348" s="874"/>
      <c r="F348" s="874"/>
      <c r="G348" s="874"/>
      <c r="H348" s="874"/>
      <c r="I348" s="874"/>
      <c r="J348" s="874"/>
      <c r="K348" s="874"/>
      <c r="L348" s="874"/>
      <c r="M348" s="874"/>
      <c r="N348" s="874"/>
      <c r="O348" s="874"/>
      <c r="P348" s="874"/>
      <c r="Q348" s="874"/>
      <c r="R348" s="874"/>
      <c r="S348" s="874"/>
      <c r="T348" s="874"/>
      <c r="U348" s="874"/>
      <c r="V348" s="874"/>
      <c r="W348" s="897"/>
      <c r="X348" s="897"/>
      <c r="Y348" s="897"/>
      <c r="Z348" s="897"/>
      <c r="AA348" s="897"/>
      <c r="AB348" s="897"/>
      <c r="AC348" s="897"/>
      <c r="AD348" s="897"/>
      <c r="AE348" s="897"/>
      <c r="AF348" s="897"/>
      <c r="AG348" s="897"/>
      <c r="AH348" s="897"/>
      <c r="AI348" s="897"/>
      <c r="AJ348" s="897"/>
    </row>
    <row r="349" spans="1:36" ht="12.75">
      <c r="A349" s="957"/>
      <c r="B349" s="957"/>
      <c r="C349" s="874"/>
      <c r="D349" s="874"/>
      <c r="E349" s="874"/>
      <c r="F349" s="874"/>
      <c r="G349" s="874"/>
      <c r="H349" s="874"/>
      <c r="I349" s="874"/>
      <c r="J349" s="874"/>
      <c r="K349" s="874"/>
      <c r="L349" s="874"/>
      <c r="M349" s="874"/>
      <c r="N349" s="874"/>
      <c r="O349" s="874"/>
      <c r="P349" s="874"/>
      <c r="Q349" s="874"/>
      <c r="R349" s="874"/>
      <c r="S349" s="874"/>
      <c r="T349" s="874"/>
      <c r="U349" s="874"/>
      <c r="V349" s="874"/>
      <c r="W349" s="897"/>
      <c r="X349" s="897"/>
      <c r="Y349" s="897"/>
      <c r="Z349" s="897"/>
      <c r="AA349" s="897"/>
      <c r="AB349" s="897"/>
      <c r="AC349" s="897"/>
      <c r="AD349" s="897"/>
      <c r="AE349" s="897"/>
      <c r="AF349" s="897"/>
      <c r="AG349" s="897"/>
      <c r="AH349" s="897"/>
      <c r="AI349" s="897"/>
      <c r="AJ349" s="897"/>
    </row>
    <row r="350" spans="1:36" ht="12.75">
      <c r="A350" s="957"/>
      <c r="B350" s="957"/>
      <c r="C350" s="874"/>
      <c r="D350" s="874"/>
      <c r="E350" s="874"/>
      <c r="F350" s="874"/>
      <c r="G350" s="874"/>
      <c r="H350" s="874"/>
      <c r="I350" s="874"/>
      <c r="J350" s="874"/>
      <c r="K350" s="874"/>
      <c r="L350" s="874"/>
      <c r="M350" s="874"/>
      <c r="N350" s="874"/>
      <c r="O350" s="874"/>
      <c r="P350" s="874"/>
      <c r="Q350" s="874"/>
      <c r="R350" s="874"/>
      <c r="S350" s="874"/>
      <c r="T350" s="874"/>
      <c r="U350" s="874"/>
      <c r="V350" s="874"/>
      <c r="W350" s="897"/>
      <c r="X350" s="897"/>
      <c r="Y350" s="897"/>
      <c r="Z350" s="897"/>
      <c r="AA350" s="897"/>
      <c r="AB350" s="897"/>
      <c r="AC350" s="897"/>
      <c r="AD350" s="897"/>
      <c r="AE350" s="897"/>
      <c r="AF350" s="897"/>
      <c r="AG350" s="897"/>
      <c r="AH350" s="897"/>
      <c r="AI350" s="897"/>
      <c r="AJ350" s="897"/>
    </row>
    <row r="351" spans="1:36" ht="12.75">
      <c r="A351" s="957"/>
      <c r="B351" s="957"/>
      <c r="C351" s="874"/>
      <c r="D351" s="874"/>
      <c r="E351" s="874"/>
      <c r="F351" s="874"/>
      <c r="G351" s="874"/>
      <c r="H351" s="874"/>
      <c r="I351" s="874"/>
      <c r="J351" s="874"/>
      <c r="K351" s="874"/>
      <c r="L351" s="874"/>
      <c r="M351" s="874"/>
      <c r="N351" s="874"/>
      <c r="O351" s="874"/>
      <c r="P351" s="874"/>
      <c r="Q351" s="874"/>
      <c r="R351" s="874"/>
      <c r="S351" s="874"/>
      <c r="T351" s="874"/>
      <c r="U351" s="874"/>
      <c r="V351" s="874"/>
      <c r="W351" s="897"/>
      <c r="X351" s="897"/>
      <c r="Y351" s="897"/>
      <c r="Z351" s="897"/>
      <c r="AA351" s="897"/>
      <c r="AB351" s="897"/>
      <c r="AC351" s="897"/>
      <c r="AD351" s="897"/>
      <c r="AE351" s="897"/>
      <c r="AF351" s="897"/>
      <c r="AG351" s="897"/>
      <c r="AH351" s="897"/>
      <c r="AI351" s="897"/>
      <c r="AJ351" s="897"/>
    </row>
    <row r="352" spans="1:36" ht="12.75">
      <c r="A352" s="957"/>
      <c r="B352" s="957"/>
      <c r="C352" s="874"/>
      <c r="D352" s="874"/>
      <c r="E352" s="874"/>
      <c r="F352" s="874"/>
      <c r="G352" s="874"/>
      <c r="H352" s="874"/>
      <c r="I352" s="874"/>
      <c r="J352" s="874"/>
      <c r="K352" s="874"/>
      <c r="L352" s="874"/>
      <c r="M352" s="874"/>
      <c r="N352" s="874"/>
      <c r="O352" s="874"/>
      <c r="P352" s="874"/>
      <c r="Q352" s="874"/>
      <c r="R352" s="874"/>
      <c r="S352" s="874"/>
      <c r="T352" s="874"/>
      <c r="U352" s="874"/>
      <c r="V352" s="874"/>
      <c r="W352" s="897"/>
      <c r="X352" s="897"/>
      <c r="Y352" s="897"/>
      <c r="Z352" s="897"/>
      <c r="AA352" s="897"/>
      <c r="AB352" s="897"/>
      <c r="AC352" s="897"/>
      <c r="AD352" s="897"/>
      <c r="AE352" s="897"/>
      <c r="AF352" s="897"/>
      <c r="AG352" s="897"/>
      <c r="AH352" s="897"/>
      <c r="AI352" s="897"/>
      <c r="AJ352" s="897"/>
    </row>
    <row r="353" spans="1:36" ht="12.75">
      <c r="A353" s="957"/>
      <c r="B353" s="957"/>
      <c r="C353" s="874"/>
      <c r="D353" s="874"/>
      <c r="E353" s="874"/>
      <c r="F353" s="874"/>
      <c r="G353" s="874"/>
      <c r="H353" s="874"/>
      <c r="I353" s="874"/>
      <c r="J353" s="874"/>
      <c r="K353" s="874"/>
      <c r="L353" s="874"/>
      <c r="M353" s="874"/>
      <c r="N353" s="874"/>
      <c r="O353" s="874"/>
      <c r="P353" s="874"/>
      <c r="Q353" s="874"/>
      <c r="R353" s="874"/>
      <c r="S353" s="874"/>
      <c r="T353" s="874"/>
      <c r="U353" s="874"/>
      <c r="V353" s="874"/>
      <c r="W353" s="897"/>
      <c r="X353" s="897"/>
      <c r="Y353" s="897"/>
      <c r="Z353" s="897"/>
      <c r="AA353" s="897"/>
      <c r="AB353" s="897"/>
      <c r="AC353" s="897"/>
      <c r="AD353" s="897"/>
      <c r="AE353" s="897"/>
      <c r="AF353" s="897"/>
      <c r="AG353" s="897"/>
      <c r="AH353" s="897"/>
      <c r="AI353" s="897"/>
      <c r="AJ353" s="897"/>
    </row>
    <row r="354" spans="1:36" ht="12.75">
      <c r="A354" s="957"/>
      <c r="B354" s="957"/>
      <c r="C354" s="874"/>
      <c r="D354" s="874"/>
      <c r="E354" s="874"/>
      <c r="F354" s="874"/>
      <c r="G354" s="874"/>
      <c r="H354" s="874"/>
      <c r="I354" s="874"/>
      <c r="J354" s="874"/>
      <c r="K354" s="874"/>
      <c r="L354" s="874"/>
      <c r="M354" s="874"/>
      <c r="N354" s="874"/>
      <c r="O354" s="874"/>
      <c r="P354" s="874"/>
      <c r="Q354" s="874"/>
      <c r="R354" s="874"/>
      <c r="S354" s="874"/>
      <c r="T354" s="874"/>
      <c r="U354" s="874"/>
      <c r="V354" s="874"/>
      <c r="W354" s="897"/>
      <c r="X354" s="897"/>
      <c r="Y354" s="897"/>
      <c r="Z354" s="897"/>
      <c r="AA354" s="897"/>
      <c r="AB354" s="897"/>
      <c r="AC354" s="897"/>
      <c r="AD354" s="897"/>
      <c r="AE354" s="897"/>
      <c r="AF354" s="897"/>
      <c r="AG354" s="897"/>
      <c r="AH354" s="897"/>
      <c r="AI354" s="897"/>
      <c r="AJ354" s="897"/>
    </row>
    <row r="355" spans="1:36" ht="12.75">
      <c r="A355" s="957"/>
      <c r="B355" s="957"/>
      <c r="C355" s="874"/>
      <c r="D355" s="874"/>
      <c r="E355" s="874"/>
      <c r="F355" s="874"/>
      <c r="G355" s="874"/>
      <c r="H355" s="874"/>
      <c r="I355" s="874"/>
      <c r="J355" s="874"/>
      <c r="K355" s="874"/>
      <c r="L355" s="874"/>
      <c r="M355" s="874"/>
      <c r="N355" s="874"/>
      <c r="O355" s="874"/>
      <c r="P355" s="874"/>
      <c r="Q355" s="874"/>
      <c r="R355" s="874"/>
      <c r="S355" s="874"/>
      <c r="T355" s="874"/>
      <c r="U355" s="874"/>
      <c r="V355" s="874"/>
      <c r="W355" s="897"/>
      <c r="X355" s="897"/>
      <c r="Y355" s="897"/>
      <c r="Z355" s="897"/>
      <c r="AA355" s="897"/>
      <c r="AB355" s="897"/>
      <c r="AC355" s="897"/>
      <c r="AD355" s="897"/>
      <c r="AE355" s="897"/>
      <c r="AF355" s="897"/>
      <c r="AG355" s="897"/>
      <c r="AH355" s="897"/>
      <c r="AI355" s="897"/>
      <c r="AJ355" s="897"/>
    </row>
    <row r="356" spans="1:36" ht="12.75">
      <c r="A356" s="957"/>
      <c r="B356" s="957"/>
      <c r="C356" s="874"/>
      <c r="D356" s="874"/>
      <c r="E356" s="874"/>
      <c r="F356" s="874"/>
      <c r="G356" s="874"/>
      <c r="H356" s="874"/>
      <c r="I356" s="874"/>
      <c r="J356" s="874"/>
      <c r="K356" s="874"/>
      <c r="L356" s="874"/>
      <c r="M356" s="874"/>
      <c r="N356" s="874"/>
      <c r="O356" s="874"/>
      <c r="P356" s="874"/>
      <c r="Q356" s="874"/>
      <c r="R356" s="874"/>
      <c r="S356" s="874"/>
      <c r="T356" s="874"/>
      <c r="U356" s="874"/>
      <c r="V356" s="874"/>
      <c r="W356" s="897"/>
      <c r="X356" s="897"/>
      <c r="Y356" s="897"/>
      <c r="Z356" s="897"/>
      <c r="AA356" s="897"/>
      <c r="AB356" s="897"/>
      <c r="AC356" s="897"/>
      <c r="AD356" s="897"/>
      <c r="AE356" s="897"/>
      <c r="AF356" s="897"/>
      <c r="AG356" s="897"/>
      <c r="AH356" s="897"/>
      <c r="AI356" s="897"/>
      <c r="AJ356" s="897"/>
    </row>
    <row r="357" spans="1:36" ht="12.75">
      <c r="A357" s="957"/>
      <c r="B357" s="957"/>
      <c r="C357" s="874"/>
      <c r="D357" s="874"/>
      <c r="E357" s="874"/>
      <c r="F357" s="874"/>
      <c r="G357" s="874"/>
      <c r="H357" s="874"/>
      <c r="I357" s="874"/>
      <c r="J357" s="874"/>
      <c r="K357" s="874"/>
      <c r="L357" s="874"/>
      <c r="M357" s="874"/>
      <c r="N357" s="874"/>
      <c r="O357" s="874"/>
      <c r="P357" s="874"/>
      <c r="Q357" s="874"/>
      <c r="R357" s="874"/>
      <c r="S357" s="874"/>
      <c r="T357" s="874"/>
      <c r="U357" s="874"/>
      <c r="V357" s="874"/>
      <c r="W357" s="897"/>
      <c r="X357" s="897"/>
      <c r="Y357" s="897"/>
      <c r="Z357" s="897"/>
      <c r="AA357" s="897"/>
      <c r="AB357" s="897"/>
      <c r="AC357" s="897"/>
      <c r="AD357" s="897"/>
      <c r="AE357" s="897"/>
      <c r="AF357" s="897"/>
      <c r="AG357" s="897"/>
      <c r="AH357" s="897"/>
      <c r="AI357" s="897"/>
      <c r="AJ357" s="897"/>
    </row>
    <row r="358" spans="1:36" ht="12.75">
      <c r="A358" s="957"/>
      <c r="B358" s="957"/>
      <c r="C358" s="874"/>
      <c r="D358" s="874"/>
      <c r="E358" s="874"/>
      <c r="F358" s="874"/>
      <c r="G358" s="874"/>
      <c r="H358" s="874"/>
      <c r="I358" s="874"/>
      <c r="J358" s="874"/>
      <c r="K358" s="874"/>
      <c r="L358" s="874"/>
      <c r="M358" s="874"/>
      <c r="N358" s="874"/>
      <c r="O358" s="874"/>
      <c r="P358" s="874"/>
      <c r="Q358" s="874"/>
      <c r="R358" s="874"/>
      <c r="S358" s="874"/>
      <c r="T358" s="874"/>
      <c r="U358" s="874"/>
      <c r="V358" s="874"/>
      <c r="W358" s="897"/>
      <c r="X358" s="897"/>
      <c r="Y358" s="897"/>
      <c r="Z358" s="897"/>
      <c r="AA358" s="897"/>
      <c r="AB358" s="897"/>
      <c r="AC358" s="897"/>
      <c r="AD358" s="897"/>
      <c r="AE358" s="897"/>
      <c r="AF358" s="897"/>
      <c r="AG358" s="897"/>
      <c r="AH358" s="897"/>
      <c r="AI358" s="897"/>
      <c r="AJ358" s="897"/>
    </row>
    <row r="359" spans="1:36" ht="12.75">
      <c r="A359" s="957"/>
      <c r="B359" s="957"/>
      <c r="C359" s="874"/>
      <c r="D359" s="874"/>
      <c r="E359" s="874"/>
      <c r="F359" s="874"/>
      <c r="G359" s="874"/>
      <c r="H359" s="874"/>
      <c r="I359" s="874"/>
      <c r="J359" s="874"/>
      <c r="K359" s="874"/>
      <c r="L359" s="874"/>
      <c r="M359" s="874"/>
      <c r="N359" s="874"/>
      <c r="O359" s="874"/>
      <c r="P359" s="874"/>
      <c r="Q359" s="874"/>
      <c r="R359" s="874"/>
      <c r="S359" s="874"/>
      <c r="T359" s="874"/>
      <c r="U359" s="874"/>
      <c r="V359" s="874"/>
      <c r="W359" s="897"/>
      <c r="X359" s="897"/>
      <c r="Y359" s="897"/>
      <c r="Z359" s="897"/>
      <c r="AA359" s="897"/>
      <c r="AB359" s="897"/>
      <c r="AC359" s="897"/>
      <c r="AD359" s="897"/>
      <c r="AE359" s="897"/>
      <c r="AF359" s="897"/>
      <c r="AG359" s="897"/>
      <c r="AH359" s="897"/>
      <c r="AI359" s="897"/>
      <c r="AJ359" s="897"/>
    </row>
    <row r="360" spans="1:36" ht="12.75">
      <c r="A360" s="957"/>
      <c r="B360" s="957"/>
      <c r="C360" s="874"/>
      <c r="D360" s="874"/>
      <c r="E360" s="874"/>
      <c r="F360" s="874"/>
      <c r="G360" s="874"/>
      <c r="H360" s="874"/>
      <c r="I360" s="874"/>
      <c r="J360" s="874"/>
      <c r="K360" s="874"/>
      <c r="L360" s="874"/>
      <c r="M360" s="874"/>
      <c r="N360" s="874"/>
      <c r="O360" s="874"/>
      <c r="P360" s="874"/>
      <c r="Q360" s="874"/>
      <c r="R360" s="874"/>
      <c r="S360" s="874"/>
      <c r="T360" s="874"/>
      <c r="U360" s="874"/>
      <c r="V360" s="874"/>
      <c r="W360" s="897"/>
      <c r="X360" s="897"/>
      <c r="Y360" s="897"/>
      <c r="Z360" s="897"/>
      <c r="AA360" s="897"/>
      <c r="AB360" s="897"/>
      <c r="AC360" s="897"/>
      <c r="AD360" s="897"/>
      <c r="AE360" s="897"/>
      <c r="AF360" s="897"/>
      <c r="AG360" s="897"/>
      <c r="AH360" s="897"/>
      <c r="AI360" s="897"/>
      <c r="AJ360" s="897"/>
    </row>
    <row r="361" spans="1:36" ht="12.75">
      <c r="A361" s="957"/>
      <c r="B361" s="957"/>
      <c r="C361" s="874"/>
      <c r="D361" s="874"/>
      <c r="E361" s="874"/>
      <c r="F361" s="874"/>
      <c r="G361" s="874"/>
      <c r="H361" s="874"/>
      <c r="I361" s="874"/>
      <c r="J361" s="874"/>
      <c r="K361" s="874"/>
      <c r="L361" s="874"/>
      <c r="M361" s="874"/>
      <c r="N361" s="874"/>
      <c r="O361" s="874"/>
      <c r="P361" s="874"/>
      <c r="Q361" s="874"/>
      <c r="R361" s="874"/>
      <c r="S361" s="874"/>
      <c r="T361" s="874"/>
      <c r="U361" s="874"/>
      <c r="V361" s="874"/>
      <c r="W361" s="897"/>
      <c r="X361" s="897"/>
      <c r="Y361" s="897"/>
      <c r="Z361" s="897"/>
      <c r="AA361" s="897"/>
      <c r="AB361" s="897"/>
      <c r="AC361" s="897"/>
      <c r="AD361" s="897"/>
      <c r="AE361" s="897"/>
      <c r="AF361" s="897"/>
      <c r="AG361" s="897"/>
      <c r="AH361" s="897"/>
      <c r="AI361" s="897"/>
      <c r="AJ361" s="897"/>
    </row>
    <row r="362" spans="1:36" ht="12.75">
      <c r="A362" s="957"/>
      <c r="B362" s="957"/>
      <c r="C362" s="874"/>
      <c r="D362" s="874"/>
      <c r="E362" s="874"/>
      <c r="F362" s="874"/>
      <c r="G362" s="874"/>
      <c r="H362" s="874"/>
      <c r="I362" s="874"/>
      <c r="J362" s="874"/>
      <c r="K362" s="874"/>
      <c r="L362" s="874"/>
      <c r="M362" s="874"/>
      <c r="N362" s="874"/>
      <c r="O362" s="874"/>
      <c r="P362" s="874"/>
      <c r="Q362" s="874"/>
      <c r="R362" s="874"/>
      <c r="S362" s="874"/>
      <c r="T362" s="874"/>
      <c r="U362" s="874"/>
      <c r="V362" s="874"/>
      <c r="W362" s="897"/>
      <c r="X362" s="897"/>
      <c r="Y362" s="897"/>
      <c r="Z362" s="897"/>
      <c r="AA362" s="897"/>
      <c r="AB362" s="897"/>
      <c r="AC362" s="897"/>
      <c r="AD362" s="897"/>
      <c r="AE362" s="897"/>
      <c r="AF362" s="897"/>
      <c r="AG362" s="897"/>
      <c r="AH362" s="897"/>
      <c r="AI362" s="897"/>
      <c r="AJ362" s="897"/>
    </row>
    <row r="363" spans="1:36" ht="12.75">
      <c r="A363" s="957"/>
      <c r="B363" s="957"/>
      <c r="C363" s="874"/>
      <c r="D363" s="874"/>
      <c r="E363" s="874"/>
      <c r="F363" s="874"/>
      <c r="G363" s="874"/>
      <c r="H363" s="874"/>
      <c r="I363" s="874"/>
      <c r="J363" s="874"/>
      <c r="K363" s="874"/>
      <c r="L363" s="874"/>
      <c r="M363" s="874"/>
      <c r="N363" s="874"/>
      <c r="O363" s="874"/>
      <c r="P363" s="874"/>
      <c r="Q363" s="874"/>
      <c r="R363" s="874"/>
      <c r="S363" s="874"/>
      <c r="T363" s="874"/>
      <c r="U363" s="874"/>
      <c r="V363" s="874"/>
      <c r="W363" s="897"/>
      <c r="X363" s="897"/>
      <c r="Y363" s="897"/>
      <c r="Z363" s="897"/>
      <c r="AA363" s="897"/>
      <c r="AB363" s="897"/>
      <c r="AC363" s="897"/>
      <c r="AD363" s="897"/>
      <c r="AE363" s="897"/>
      <c r="AF363" s="897"/>
      <c r="AG363" s="897"/>
      <c r="AH363" s="897"/>
      <c r="AI363" s="897"/>
      <c r="AJ363" s="897"/>
    </row>
    <row r="364" spans="1:36" ht="12.75">
      <c r="A364" s="957"/>
      <c r="B364" s="957"/>
      <c r="C364" s="874"/>
      <c r="D364" s="874"/>
      <c r="E364" s="874"/>
      <c r="F364" s="874"/>
      <c r="G364" s="874"/>
      <c r="H364" s="874"/>
      <c r="I364" s="874"/>
      <c r="J364" s="874"/>
      <c r="K364" s="874"/>
      <c r="L364" s="874"/>
      <c r="M364" s="874"/>
      <c r="N364" s="874"/>
      <c r="O364" s="874"/>
      <c r="P364" s="874"/>
      <c r="Q364" s="874"/>
      <c r="R364" s="874"/>
      <c r="S364" s="874"/>
      <c r="T364" s="874"/>
      <c r="U364" s="874"/>
      <c r="V364" s="874"/>
      <c r="W364" s="897"/>
      <c r="X364" s="897"/>
      <c r="Y364" s="897"/>
      <c r="Z364" s="897"/>
      <c r="AA364" s="897"/>
      <c r="AB364" s="897"/>
      <c r="AC364" s="897"/>
      <c r="AD364" s="897"/>
      <c r="AE364" s="897"/>
      <c r="AF364" s="897"/>
      <c r="AG364" s="897"/>
      <c r="AH364" s="897"/>
      <c r="AI364" s="897"/>
      <c r="AJ364" s="897"/>
    </row>
    <row r="365" spans="1:36" ht="12.75">
      <c r="A365" s="957"/>
      <c r="B365" s="957"/>
      <c r="C365" s="874"/>
      <c r="D365" s="874"/>
      <c r="E365" s="874"/>
      <c r="F365" s="874"/>
      <c r="G365" s="874"/>
      <c r="H365" s="874"/>
      <c r="I365" s="874"/>
      <c r="J365" s="874"/>
      <c r="K365" s="874"/>
      <c r="L365" s="874"/>
      <c r="M365" s="874"/>
      <c r="N365" s="874"/>
      <c r="O365" s="874"/>
      <c r="P365" s="874"/>
      <c r="Q365" s="874"/>
      <c r="R365" s="874"/>
      <c r="S365" s="874"/>
      <c r="T365" s="874"/>
      <c r="U365" s="874"/>
      <c r="V365" s="874"/>
      <c r="W365" s="897"/>
      <c r="X365" s="897"/>
      <c r="Y365" s="897"/>
      <c r="Z365" s="897"/>
      <c r="AA365" s="897"/>
      <c r="AB365" s="897"/>
      <c r="AC365" s="897"/>
      <c r="AD365" s="897"/>
      <c r="AE365" s="897"/>
      <c r="AF365" s="897"/>
      <c r="AG365" s="897"/>
      <c r="AH365" s="897"/>
      <c r="AI365" s="897"/>
      <c r="AJ365" s="897"/>
    </row>
    <row r="366" spans="1:36" ht="12.75">
      <c r="A366" s="957"/>
      <c r="B366" s="957"/>
      <c r="C366" s="874"/>
      <c r="D366" s="874"/>
      <c r="E366" s="874"/>
      <c r="F366" s="874"/>
      <c r="G366" s="874"/>
      <c r="H366" s="874"/>
      <c r="I366" s="874"/>
      <c r="J366" s="874"/>
      <c r="K366" s="874"/>
      <c r="L366" s="874"/>
      <c r="M366" s="874"/>
      <c r="N366" s="874"/>
      <c r="O366" s="874"/>
      <c r="P366" s="874"/>
      <c r="Q366" s="874"/>
      <c r="R366" s="874"/>
      <c r="S366" s="874"/>
      <c r="T366" s="874"/>
      <c r="U366" s="874"/>
      <c r="V366" s="874"/>
      <c r="W366" s="897"/>
      <c r="X366" s="897"/>
      <c r="Y366" s="897"/>
      <c r="Z366" s="897"/>
      <c r="AA366" s="897"/>
      <c r="AB366" s="897"/>
      <c r="AC366" s="897"/>
      <c r="AD366" s="897"/>
      <c r="AE366" s="897"/>
      <c r="AF366" s="897"/>
      <c r="AG366" s="897"/>
      <c r="AH366" s="897"/>
      <c r="AI366" s="897"/>
      <c r="AJ366" s="897"/>
    </row>
    <row r="367" spans="1:36" ht="12.75">
      <c r="A367" s="957"/>
      <c r="B367" s="957"/>
      <c r="C367" s="874"/>
      <c r="D367" s="874"/>
      <c r="E367" s="874"/>
      <c r="F367" s="874"/>
      <c r="G367" s="874"/>
      <c r="H367" s="874"/>
      <c r="I367" s="874"/>
      <c r="J367" s="874"/>
      <c r="K367" s="874"/>
      <c r="L367" s="874"/>
      <c r="M367" s="874"/>
      <c r="N367" s="874"/>
      <c r="O367" s="874"/>
      <c r="P367" s="874"/>
      <c r="Q367" s="874"/>
      <c r="R367" s="874"/>
      <c r="S367" s="874"/>
      <c r="T367" s="874"/>
      <c r="U367" s="874"/>
      <c r="V367" s="874"/>
      <c r="W367" s="897"/>
      <c r="X367" s="897"/>
      <c r="Y367" s="897"/>
      <c r="Z367" s="897"/>
      <c r="AA367" s="897"/>
      <c r="AB367" s="897"/>
      <c r="AC367" s="897"/>
      <c r="AD367" s="897"/>
      <c r="AE367" s="897"/>
      <c r="AF367" s="897"/>
      <c r="AG367" s="897"/>
      <c r="AH367" s="897"/>
      <c r="AI367" s="897"/>
      <c r="AJ367" s="897"/>
    </row>
    <row r="368" spans="1:36" ht="12.75">
      <c r="A368" s="957"/>
      <c r="B368" s="957"/>
      <c r="C368" s="874"/>
      <c r="D368" s="874"/>
      <c r="E368" s="874"/>
      <c r="F368" s="874"/>
      <c r="G368" s="874"/>
      <c r="H368" s="874"/>
      <c r="I368" s="874"/>
      <c r="J368" s="874"/>
      <c r="K368" s="874"/>
      <c r="L368" s="874"/>
      <c r="M368" s="874"/>
      <c r="N368" s="874"/>
      <c r="O368" s="874"/>
      <c r="P368" s="874"/>
      <c r="Q368" s="874"/>
      <c r="R368" s="874"/>
      <c r="S368" s="874"/>
      <c r="T368" s="874"/>
      <c r="U368" s="874"/>
      <c r="V368" s="874"/>
      <c r="W368" s="897"/>
      <c r="X368" s="897"/>
      <c r="Y368" s="897"/>
      <c r="Z368" s="897"/>
      <c r="AA368" s="897"/>
      <c r="AB368" s="897"/>
      <c r="AC368" s="897"/>
      <c r="AD368" s="897"/>
      <c r="AE368" s="897"/>
      <c r="AF368" s="897"/>
      <c r="AG368" s="897"/>
      <c r="AH368" s="897"/>
      <c r="AI368" s="897"/>
      <c r="AJ368" s="897"/>
    </row>
    <row r="369" spans="1:36" ht="12.75">
      <c r="A369" s="957"/>
      <c r="B369" s="957"/>
      <c r="C369" s="874"/>
      <c r="D369" s="874"/>
      <c r="E369" s="874"/>
      <c r="F369" s="874"/>
      <c r="G369" s="874"/>
      <c r="H369" s="874"/>
      <c r="I369" s="874"/>
      <c r="J369" s="874"/>
      <c r="K369" s="874"/>
      <c r="L369" s="874"/>
      <c r="M369" s="874"/>
      <c r="N369" s="874"/>
      <c r="O369" s="874"/>
      <c r="P369" s="874"/>
      <c r="Q369" s="874"/>
      <c r="R369" s="874"/>
      <c r="S369" s="874"/>
      <c r="T369" s="874"/>
      <c r="U369" s="874"/>
      <c r="V369" s="874"/>
      <c r="W369" s="897"/>
      <c r="X369" s="897"/>
      <c r="Y369" s="897"/>
      <c r="Z369" s="897"/>
      <c r="AA369" s="897"/>
      <c r="AB369" s="897"/>
      <c r="AC369" s="897"/>
      <c r="AD369" s="897"/>
      <c r="AE369" s="897"/>
      <c r="AF369" s="897"/>
      <c r="AG369" s="897"/>
      <c r="AH369" s="897"/>
      <c r="AI369" s="897"/>
      <c r="AJ369" s="897"/>
    </row>
    <row r="370" spans="1:36" ht="12.75">
      <c r="A370" s="957"/>
      <c r="B370" s="957"/>
      <c r="C370" s="874"/>
      <c r="D370" s="874"/>
      <c r="E370" s="874"/>
      <c r="F370" s="874"/>
      <c r="G370" s="874"/>
      <c r="H370" s="874"/>
      <c r="I370" s="874"/>
      <c r="J370" s="874"/>
      <c r="K370" s="874"/>
      <c r="L370" s="874"/>
      <c r="M370" s="874"/>
      <c r="N370" s="874"/>
      <c r="O370" s="874"/>
      <c r="P370" s="874"/>
      <c r="Q370" s="874"/>
      <c r="R370" s="874"/>
      <c r="S370" s="874"/>
      <c r="T370" s="874"/>
      <c r="U370" s="874"/>
      <c r="V370" s="874"/>
      <c r="W370" s="897"/>
      <c r="X370" s="897"/>
      <c r="Y370" s="897"/>
      <c r="Z370" s="897"/>
      <c r="AA370" s="897"/>
      <c r="AB370" s="897"/>
      <c r="AC370" s="897"/>
      <c r="AD370" s="897"/>
      <c r="AE370" s="897"/>
      <c r="AF370" s="897"/>
      <c r="AG370" s="897"/>
      <c r="AH370" s="897"/>
      <c r="AI370" s="897"/>
      <c r="AJ370" s="897"/>
    </row>
    <row r="371" spans="1:36" ht="12.75">
      <c r="A371" s="957"/>
      <c r="B371" s="957"/>
      <c r="C371" s="874"/>
      <c r="D371" s="874"/>
      <c r="E371" s="874"/>
      <c r="F371" s="874"/>
      <c r="G371" s="874"/>
      <c r="H371" s="874"/>
      <c r="I371" s="874"/>
      <c r="J371" s="874"/>
      <c r="K371" s="874"/>
      <c r="L371" s="874"/>
      <c r="M371" s="874"/>
      <c r="N371" s="874"/>
      <c r="O371" s="874"/>
      <c r="P371" s="874"/>
      <c r="Q371" s="874"/>
      <c r="R371" s="874"/>
      <c r="S371" s="874"/>
      <c r="T371" s="874"/>
      <c r="U371" s="874"/>
      <c r="V371" s="874"/>
      <c r="W371" s="897"/>
      <c r="X371" s="897"/>
      <c r="Y371" s="897"/>
      <c r="Z371" s="897"/>
      <c r="AA371" s="897"/>
      <c r="AB371" s="897"/>
      <c r="AC371" s="897"/>
      <c r="AD371" s="897"/>
      <c r="AE371" s="897"/>
      <c r="AF371" s="897"/>
      <c r="AG371" s="897"/>
      <c r="AH371" s="897"/>
      <c r="AI371" s="897"/>
      <c r="AJ371" s="897"/>
    </row>
    <row r="372" spans="1:36" ht="12.75">
      <c r="A372" s="957"/>
      <c r="B372" s="957"/>
      <c r="C372" s="874"/>
      <c r="D372" s="874"/>
      <c r="E372" s="874"/>
      <c r="F372" s="874"/>
      <c r="G372" s="874"/>
      <c r="H372" s="874"/>
      <c r="I372" s="874"/>
      <c r="J372" s="874"/>
      <c r="K372" s="874"/>
      <c r="L372" s="874"/>
      <c r="M372" s="874"/>
      <c r="N372" s="874"/>
      <c r="O372" s="874"/>
      <c r="P372" s="874"/>
      <c r="Q372" s="874"/>
      <c r="R372" s="874"/>
      <c r="S372" s="874"/>
      <c r="T372" s="874"/>
      <c r="U372" s="874"/>
      <c r="V372" s="874"/>
      <c r="W372" s="897"/>
      <c r="X372" s="897"/>
      <c r="Y372" s="897"/>
      <c r="Z372" s="897"/>
      <c r="AA372" s="897"/>
      <c r="AB372" s="897"/>
      <c r="AC372" s="897"/>
      <c r="AD372" s="897"/>
      <c r="AE372" s="897"/>
      <c r="AF372" s="897"/>
      <c r="AG372" s="897"/>
      <c r="AH372" s="897"/>
      <c r="AI372" s="897"/>
      <c r="AJ372" s="897"/>
    </row>
    <row r="373" spans="1:36" ht="12.75">
      <c r="A373" s="957"/>
      <c r="B373" s="957"/>
      <c r="C373" s="874"/>
      <c r="D373" s="874"/>
      <c r="E373" s="874"/>
      <c r="F373" s="874"/>
      <c r="G373" s="874"/>
      <c r="H373" s="874"/>
      <c r="I373" s="874"/>
      <c r="J373" s="874"/>
      <c r="K373" s="874"/>
      <c r="L373" s="874"/>
      <c r="M373" s="874"/>
      <c r="N373" s="874"/>
      <c r="O373" s="874"/>
      <c r="P373" s="874"/>
      <c r="Q373" s="874"/>
      <c r="R373" s="874"/>
      <c r="S373" s="874"/>
      <c r="T373" s="874"/>
      <c r="U373" s="874"/>
      <c r="V373" s="874"/>
      <c r="W373" s="897"/>
      <c r="X373" s="897"/>
      <c r="Y373" s="897"/>
      <c r="Z373" s="897"/>
      <c r="AA373" s="897"/>
      <c r="AB373" s="897"/>
      <c r="AC373" s="897"/>
      <c r="AD373" s="897"/>
      <c r="AE373" s="897"/>
      <c r="AF373" s="897"/>
      <c r="AG373" s="897"/>
      <c r="AH373" s="897"/>
      <c r="AI373" s="897"/>
      <c r="AJ373" s="897"/>
    </row>
    <row r="374" spans="1:36" ht="12.75">
      <c r="A374" s="957"/>
      <c r="B374" s="957"/>
      <c r="C374" s="874"/>
      <c r="D374" s="874"/>
      <c r="E374" s="874"/>
      <c r="F374" s="874"/>
      <c r="G374" s="874"/>
      <c r="H374" s="874"/>
      <c r="I374" s="874"/>
      <c r="J374" s="874"/>
      <c r="K374" s="874"/>
      <c r="L374" s="874"/>
      <c r="M374" s="874"/>
      <c r="N374" s="874"/>
      <c r="O374" s="874"/>
      <c r="P374" s="874"/>
      <c r="Q374" s="874"/>
      <c r="R374" s="874"/>
      <c r="S374" s="874"/>
      <c r="T374" s="874"/>
      <c r="U374" s="874"/>
      <c r="V374" s="874"/>
      <c r="W374" s="897"/>
      <c r="X374" s="897"/>
      <c r="Y374" s="897"/>
      <c r="Z374" s="897"/>
      <c r="AA374" s="897"/>
      <c r="AB374" s="897"/>
      <c r="AC374" s="897"/>
      <c r="AD374" s="897"/>
      <c r="AE374" s="897"/>
      <c r="AF374" s="897"/>
      <c r="AG374" s="897"/>
      <c r="AH374" s="897"/>
      <c r="AI374" s="897"/>
      <c r="AJ374" s="897"/>
    </row>
    <row r="375" spans="1:36" ht="12.75">
      <c r="A375" s="957"/>
      <c r="B375" s="957"/>
      <c r="C375" s="874"/>
      <c r="D375" s="874"/>
      <c r="E375" s="874"/>
      <c r="F375" s="874"/>
      <c r="G375" s="874"/>
      <c r="H375" s="874"/>
      <c r="I375" s="874"/>
      <c r="J375" s="874"/>
      <c r="K375" s="874"/>
      <c r="L375" s="874"/>
      <c r="M375" s="874"/>
      <c r="N375" s="874"/>
      <c r="O375" s="874"/>
      <c r="P375" s="874"/>
      <c r="Q375" s="874"/>
      <c r="R375" s="874"/>
      <c r="S375" s="874"/>
      <c r="T375" s="874"/>
      <c r="U375" s="874"/>
      <c r="V375" s="874"/>
      <c r="W375" s="897"/>
      <c r="X375" s="897"/>
      <c r="Y375" s="897"/>
      <c r="Z375" s="897"/>
      <c r="AA375" s="897"/>
      <c r="AB375" s="897"/>
      <c r="AC375" s="897"/>
      <c r="AD375" s="897"/>
      <c r="AE375" s="897"/>
      <c r="AF375" s="897"/>
      <c r="AG375" s="897"/>
      <c r="AH375" s="897"/>
      <c r="AI375" s="897"/>
      <c r="AJ375" s="897"/>
    </row>
    <row r="376" spans="1:36" ht="12.75">
      <c r="A376" s="957"/>
      <c r="B376" s="957"/>
      <c r="C376" s="874"/>
      <c r="D376" s="874"/>
      <c r="E376" s="874"/>
      <c r="F376" s="874"/>
      <c r="G376" s="874"/>
      <c r="H376" s="874"/>
      <c r="I376" s="874"/>
      <c r="J376" s="874"/>
      <c r="K376" s="874"/>
      <c r="L376" s="874"/>
      <c r="M376" s="874"/>
      <c r="N376" s="874"/>
      <c r="O376" s="874"/>
      <c r="P376" s="874"/>
      <c r="Q376" s="874"/>
      <c r="R376" s="874"/>
      <c r="S376" s="874"/>
      <c r="T376" s="874"/>
      <c r="U376" s="874"/>
      <c r="V376" s="874"/>
      <c r="W376" s="897"/>
      <c r="X376" s="897"/>
      <c r="Y376" s="897"/>
      <c r="Z376" s="897"/>
      <c r="AA376" s="897"/>
      <c r="AB376" s="897"/>
      <c r="AC376" s="897"/>
      <c r="AD376" s="897"/>
      <c r="AE376" s="897"/>
      <c r="AF376" s="897"/>
      <c r="AG376" s="897"/>
      <c r="AH376" s="897"/>
      <c r="AI376" s="897"/>
      <c r="AJ376" s="897"/>
    </row>
    <row r="377" spans="1:36" ht="12.75">
      <c r="A377" s="957"/>
      <c r="B377" s="957"/>
      <c r="C377" s="874"/>
      <c r="D377" s="874"/>
      <c r="E377" s="874"/>
      <c r="F377" s="874"/>
      <c r="G377" s="874"/>
      <c r="H377" s="874"/>
      <c r="I377" s="874"/>
      <c r="J377" s="874"/>
      <c r="K377" s="874"/>
      <c r="L377" s="874"/>
      <c r="M377" s="874"/>
      <c r="N377" s="874"/>
      <c r="O377" s="874"/>
      <c r="P377" s="874"/>
      <c r="Q377" s="874"/>
      <c r="R377" s="874"/>
      <c r="S377" s="874"/>
      <c r="T377" s="874"/>
      <c r="U377" s="874"/>
      <c r="V377" s="874"/>
      <c r="W377" s="897"/>
      <c r="X377" s="897"/>
      <c r="Y377" s="897"/>
      <c r="Z377" s="897"/>
      <c r="AA377" s="897"/>
      <c r="AB377" s="897"/>
      <c r="AC377" s="897"/>
      <c r="AD377" s="897"/>
      <c r="AE377" s="897"/>
      <c r="AF377" s="897"/>
      <c r="AG377" s="897"/>
      <c r="AH377" s="897"/>
      <c r="AI377" s="897"/>
      <c r="AJ377" s="897"/>
    </row>
    <row r="378" spans="1:36" ht="12.75">
      <c r="A378" s="957"/>
      <c r="B378" s="957"/>
      <c r="C378" s="874"/>
      <c r="D378" s="874"/>
      <c r="E378" s="874"/>
      <c r="F378" s="874"/>
      <c r="G378" s="874"/>
      <c r="H378" s="874"/>
      <c r="I378" s="874"/>
      <c r="J378" s="874"/>
      <c r="K378" s="874"/>
      <c r="L378" s="874"/>
      <c r="M378" s="874"/>
      <c r="N378" s="874"/>
      <c r="O378" s="874"/>
      <c r="P378" s="874"/>
      <c r="Q378" s="874"/>
      <c r="R378" s="874"/>
      <c r="S378" s="874"/>
      <c r="T378" s="874"/>
      <c r="U378" s="874"/>
      <c r="V378" s="874"/>
      <c r="W378" s="897"/>
      <c r="X378" s="897"/>
      <c r="Y378" s="897"/>
      <c r="Z378" s="897"/>
      <c r="AA378" s="897"/>
      <c r="AB378" s="897"/>
      <c r="AC378" s="897"/>
      <c r="AD378" s="897"/>
      <c r="AE378" s="897"/>
      <c r="AF378" s="897"/>
      <c r="AG378" s="897"/>
      <c r="AH378" s="897"/>
      <c r="AI378" s="897"/>
      <c r="AJ378" s="897"/>
    </row>
    <row r="379" spans="1:36" ht="12.75">
      <c r="A379" s="957"/>
      <c r="B379" s="957"/>
      <c r="C379" s="874"/>
      <c r="D379" s="874"/>
      <c r="E379" s="874"/>
      <c r="F379" s="874"/>
      <c r="G379" s="874"/>
      <c r="H379" s="874"/>
      <c r="I379" s="874"/>
      <c r="J379" s="874"/>
      <c r="K379" s="874"/>
      <c r="L379" s="874"/>
      <c r="M379" s="874"/>
      <c r="N379" s="874"/>
      <c r="O379" s="874"/>
      <c r="P379" s="874"/>
      <c r="Q379" s="874"/>
      <c r="R379" s="874"/>
      <c r="S379" s="874"/>
      <c r="T379" s="874"/>
      <c r="U379" s="874"/>
      <c r="V379" s="874"/>
      <c r="W379" s="897"/>
      <c r="X379" s="897"/>
      <c r="Y379" s="897"/>
      <c r="Z379" s="897"/>
      <c r="AA379" s="897"/>
      <c r="AB379" s="897"/>
      <c r="AC379" s="897"/>
      <c r="AD379" s="897"/>
      <c r="AE379" s="897"/>
      <c r="AF379" s="897"/>
      <c r="AG379" s="897"/>
      <c r="AH379" s="897"/>
      <c r="AI379" s="897"/>
      <c r="AJ379" s="897"/>
    </row>
    <row r="380" spans="1:36" ht="12.75">
      <c r="A380" s="957"/>
      <c r="B380" s="957"/>
      <c r="C380" s="874"/>
      <c r="D380" s="874"/>
      <c r="E380" s="874"/>
      <c r="F380" s="874"/>
      <c r="G380" s="874"/>
      <c r="H380" s="874"/>
      <c r="I380" s="874"/>
      <c r="J380" s="874"/>
      <c r="K380" s="874"/>
      <c r="L380" s="874"/>
      <c r="M380" s="874"/>
      <c r="N380" s="874"/>
      <c r="O380" s="874"/>
      <c r="P380" s="874"/>
      <c r="Q380" s="874"/>
      <c r="R380" s="874"/>
      <c r="S380" s="874"/>
      <c r="T380" s="874"/>
      <c r="U380" s="874"/>
      <c r="V380" s="874"/>
      <c r="W380" s="897"/>
      <c r="X380" s="897"/>
      <c r="Y380" s="897"/>
      <c r="Z380" s="897"/>
      <c r="AA380" s="897"/>
      <c r="AB380" s="897"/>
      <c r="AC380" s="897"/>
      <c r="AD380" s="897"/>
      <c r="AE380" s="897"/>
      <c r="AF380" s="897"/>
      <c r="AG380" s="897"/>
      <c r="AH380" s="897"/>
      <c r="AI380" s="897"/>
      <c r="AJ380" s="897"/>
    </row>
    <row r="381" spans="1:36" ht="12.75">
      <c r="A381" s="957"/>
      <c r="B381" s="957"/>
      <c r="C381" s="874"/>
      <c r="D381" s="874"/>
      <c r="E381" s="874"/>
      <c r="F381" s="874"/>
      <c r="G381" s="874"/>
      <c r="H381" s="874"/>
      <c r="I381" s="874"/>
      <c r="J381" s="874"/>
      <c r="K381" s="874"/>
      <c r="L381" s="874"/>
      <c r="M381" s="874"/>
      <c r="N381" s="874"/>
      <c r="O381" s="874"/>
      <c r="P381" s="874"/>
      <c r="Q381" s="874"/>
      <c r="R381" s="874"/>
      <c r="S381" s="874"/>
      <c r="T381" s="874"/>
      <c r="U381" s="874"/>
      <c r="V381" s="874"/>
      <c r="W381" s="897"/>
      <c r="X381" s="897"/>
      <c r="Y381" s="897"/>
      <c r="Z381" s="897"/>
      <c r="AA381" s="897"/>
      <c r="AB381" s="897"/>
      <c r="AC381" s="897"/>
      <c r="AD381" s="897"/>
      <c r="AE381" s="897"/>
      <c r="AF381" s="897"/>
      <c r="AG381" s="897"/>
      <c r="AH381" s="897"/>
      <c r="AI381" s="897"/>
      <c r="AJ381" s="897"/>
    </row>
    <row r="382" spans="1:36" ht="12.75">
      <c r="A382" s="957"/>
      <c r="B382" s="957"/>
      <c r="C382" s="874"/>
      <c r="D382" s="874"/>
      <c r="E382" s="874"/>
      <c r="F382" s="874"/>
      <c r="G382" s="874"/>
      <c r="H382" s="874"/>
      <c r="I382" s="874"/>
      <c r="J382" s="874"/>
      <c r="K382" s="874"/>
      <c r="L382" s="874"/>
      <c r="M382" s="874"/>
      <c r="N382" s="874"/>
      <c r="O382" s="874"/>
      <c r="P382" s="874"/>
      <c r="Q382" s="874"/>
      <c r="R382" s="874"/>
      <c r="S382" s="874"/>
      <c r="T382" s="874"/>
      <c r="U382" s="874"/>
      <c r="V382" s="874"/>
      <c r="W382" s="897"/>
      <c r="X382" s="897"/>
      <c r="Y382" s="897"/>
      <c r="Z382" s="897"/>
      <c r="AA382" s="897"/>
      <c r="AB382" s="897"/>
      <c r="AC382" s="897"/>
      <c r="AD382" s="897"/>
      <c r="AE382" s="897"/>
      <c r="AF382" s="897"/>
      <c r="AG382" s="897"/>
      <c r="AH382" s="897"/>
      <c r="AI382" s="897"/>
      <c r="AJ382" s="897"/>
    </row>
    <row r="383" spans="1:36" ht="12.75">
      <c r="A383" s="957"/>
      <c r="B383" s="957"/>
      <c r="C383" s="874"/>
      <c r="D383" s="874"/>
      <c r="E383" s="874"/>
      <c r="F383" s="874"/>
      <c r="G383" s="874"/>
      <c r="H383" s="874"/>
      <c r="I383" s="874"/>
      <c r="J383" s="874"/>
      <c r="K383" s="874"/>
      <c r="L383" s="874"/>
      <c r="M383" s="874"/>
      <c r="N383" s="874"/>
      <c r="O383" s="874"/>
      <c r="P383" s="874"/>
      <c r="Q383" s="874"/>
      <c r="R383" s="874"/>
      <c r="S383" s="874"/>
      <c r="T383" s="874"/>
      <c r="U383" s="874"/>
      <c r="V383" s="874"/>
      <c r="W383" s="897"/>
      <c r="X383" s="897"/>
      <c r="Y383" s="897"/>
      <c r="Z383" s="897"/>
      <c r="AA383" s="897"/>
      <c r="AB383" s="897"/>
      <c r="AC383" s="897"/>
      <c r="AD383" s="897"/>
      <c r="AE383" s="897"/>
      <c r="AF383" s="897"/>
      <c r="AG383" s="897"/>
      <c r="AH383" s="897"/>
      <c r="AI383" s="897"/>
      <c r="AJ383" s="897"/>
    </row>
    <row r="384" spans="1:36" ht="12.75">
      <c r="A384" s="957"/>
      <c r="B384" s="957"/>
      <c r="C384" s="874"/>
      <c r="D384" s="874"/>
      <c r="E384" s="874"/>
      <c r="F384" s="874"/>
      <c r="G384" s="874"/>
      <c r="H384" s="874"/>
      <c r="I384" s="874"/>
      <c r="J384" s="874"/>
      <c r="K384" s="874"/>
      <c r="L384" s="874"/>
      <c r="M384" s="874"/>
      <c r="N384" s="874"/>
      <c r="O384" s="874"/>
      <c r="P384" s="874"/>
      <c r="Q384" s="874"/>
      <c r="R384" s="874"/>
      <c r="S384" s="874"/>
      <c r="T384" s="874"/>
      <c r="U384" s="874"/>
      <c r="V384" s="874"/>
      <c r="W384" s="897"/>
      <c r="X384" s="897"/>
      <c r="Y384" s="897"/>
      <c r="Z384" s="897"/>
      <c r="AA384" s="897"/>
      <c r="AB384" s="897"/>
      <c r="AC384" s="897"/>
      <c r="AD384" s="897"/>
      <c r="AE384" s="897"/>
      <c r="AF384" s="897"/>
      <c r="AG384" s="897"/>
      <c r="AH384" s="897"/>
      <c r="AI384" s="897"/>
      <c r="AJ384" s="897"/>
    </row>
    <row r="385" spans="1:36" ht="12.75">
      <c r="A385" s="957"/>
      <c r="B385" s="957"/>
      <c r="C385" s="874"/>
      <c r="D385" s="874"/>
      <c r="E385" s="874"/>
      <c r="F385" s="874"/>
      <c r="G385" s="874"/>
      <c r="H385" s="874"/>
      <c r="I385" s="874"/>
      <c r="J385" s="874"/>
      <c r="K385" s="874"/>
      <c r="L385" s="874"/>
      <c r="M385" s="874"/>
      <c r="N385" s="874"/>
      <c r="O385" s="874"/>
      <c r="P385" s="874"/>
      <c r="Q385" s="874"/>
      <c r="R385" s="874"/>
      <c r="S385" s="874"/>
      <c r="T385" s="874"/>
      <c r="U385" s="874"/>
      <c r="V385" s="874"/>
      <c r="W385" s="897"/>
      <c r="X385" s="897"/>
      <c r="Y385" s="897"/>
      <c r="Z385" s="897"/>
      <c r="AA385" s="897"/>
      <c r="AB385" s="897"/>
      <c r="AC385" s="897"/>
      <c r="AD385" s="897"/>
      <c r="AE385" s="897"/>
      <c r="AF385" s="897"/>
      <c r="AG385" s="897"/>
      <c r="AH385" s="897"/>
      <c r="AI385" s="897"/>
      <c r="AJ385" s="897"/>
    </row>
    <row r="386" spans="1:36" ht="12.75">
      <c r="A386" s="957"/>
      <c r="B386" s="957"/>
      <c r="C386" s="874"/>
      <c r="D386" s="874"/>
      <c r="E386" s="874"/>
      <c r="F386" s="874"/>
      <c r="G386" s="874"/>
      <c r="H386" s="874"/>
      <c r="I386" s="874"/>
      <c r="J386" s="874"/>
      <c r="K386" s="874"/>
      <c r="L386" s="874"/>
      <c r="M386" s="874"/>
      <c r="N386" s="874"/>
      <c r="O386" s="874"/>
      <c r="P386" s="874"/>
      <c r="Q386" s="874"/>
      <c r="R386" s="874"/>
      <c r="S386" s="874"/>
      <c r="T386" s="874"/>
      <c r="U386" s="874"/>
      <c r="V386" s="874"/>
      <c r="W386" s="897"/>
      <c r="X386" s="897"/>
      <c r="Y386" s="897"/>
      <c r="Z386" s="897"/>
      <c r="AA386" s="897"/>
      <c r="AB386" s="897"/>
      <c r="AC386" s="897"/>
      <c r="AD386" s="897"/>
      <c r="AE386" s="897"/>
      <c r="AF386" s="897"/>
      <c r="AG386" s="897"/>
      <c r="AH386" s="897"/>
      <c r="AI386" s="897"/>
      <c r="AJ386" s="897"/>
    </row>
    <row r="387" spans="1:36" ht="12.75">
      <c r="A387" s="957"/>
      <c r="B387" s="957"/>
      <c r="C387" s="874"/>
      <c r="D387" s="874"/>
      <c r="E387" s="874"/>
      <c r="F387" s="874"/>
      <c r="G387" s="874"/>
      <c r="H387" s="874"/>
      <c r="I387" s="874"/>
      <c r="J387" s="874"/>
      <c r="K387" s="874"/>
      <c r="L387" s="874"/>
      <c r="M387" s="874"/>
      <c r="N387" s="874"/>
      <c r="O387" s="874"/>
      <c r="P387" s="874"/>
      <c r="Q387" s="874"/>
      <c r="R387" s="874"/>
      <c r="S387" s="874"/>
      <c r="T387" s="874"/>
      <c r="U387" s="874"/>
      <c r="V387" s="874"/>
      <c r="W387" s="897"/>
      <c r="X387" s="897"/>
      <c r="Y387" s="897"/>
      <c r="Z387" s="897"/>
      <c r="AA387" s="897"/>
      <c r="AB387" s="897"/>
      <c r="AC387" s="897"/>
      <c r="AD387" s="897"/>
      <c r="AE387" s="897"/>
      <c r="AF387" s="897"/>
      <c r="AG387" s="897"/>
      <c r="AH387" s="897"/>
      <c r="AI387" s="897"/>
      <c r="AJ387" s="897"/>
    </row>
    <row r="388" spans="1:36" ht="12.75">
      <c r="A388" s="957"/>
      <c r="B388" s="957"/>
      <c r="C388" s="874"/>
      <c r="D388" s="874"/>
      <c r="E388" s="874"/>
      <c r="F388" s="874"/>
      <c r="G388" s="874"/>
      <c r="H388" s="874"/>
      <c r="I388" s="874"/>
      <c r="J388" s="874"/>
      <c r="K388" s="874"/>
      <c r="L388" s="874"/>
      <c r="M388" s="874"/>
      <c r="N388" s="874"/>
      <c r="O388" s="874"/>
      <c r="P388" s="874"/>
      <c r="Q388" s="874"/>
      <c r="R388" s="874"/>
      <c r="S388" s="874"/>
      <c r="T388" s="874"/>
      <c r="U388" s="874"/>
      <c r="V388" s="874"/>
      <c r="W388" s="897"/>
      <c r="X388" s="897"/>
      <c r="Y388" s="897"/>
      <c r="Z388" s="897"/>
      <c r="AA388" s="897"/>
      <c r="AB388" s="897"/>
      <c r="AC388" s="897"/>
      <c r="AD388" s="897"/>
      <c r="AE388" s="897"/>
      <c r="AF388" s="897"/>
      <c r="AG388" s="897"/>
      <c r="AH388" s="897"/>
      <c r="AI388" s="897"/>
      <c r="AJ388" s="897"/>
    </row>
    <row r="389" spans="1:36" ht="12.75">
      <c r="A389" s="957"/>
      <c r="B389" s="957"/>
      <c r="C389" s="874"/>
      <c r="D389" s="874"/>
      <c r="E389" s="874"/>
      <c r="F389" s="874"/>
      <c r="G389" s="874"/>
      <c r="H389" s="874"/>
      <c r="I389" s="874"/>
      <c r="J389" s="874"/>
      <c r="K389" s="874"/>
      <c r="L389" s="874"/>
      <c r="M389" s="874"/>
      <c r="N389" s="874"/>
      <c r="O389" s="874"/>
      <c r="P389" s="874"/>
      <c r="Q389" s="874"/>
      <c r="R389" s="874"/>
      <c r="S389" s="874"/>
      <c r="T389" s="874"/>
      <c r="U389" s="874"/>
      <c r="V389" s="874"/>
      <c r="W389" s="897"/>
      <c r="X389" s="897"/>
      <c r="Y389" s="897"/>
      <c r="Z389" s="897"/>
      <c r="AA389" s="897"/>
      <c r="AB389" s="897"/>
      <c r="AC389" s="897"/>
      <c r="AD389" s="897"/>
      <c r="AE389" s="897"/>
      <c r="AF389" s="897"/>
      <c r="AG389" s="897"/>
      <c r="AH389" s="897"/>
      <c r="AI389" s="897"/>
      <c r="AJ389" s="897"/>
    </row>
    <row r="390" spans="1:36" ht="12.75">
      <c r="A390" s="957"/>
      <c r="B390" s="957"/>
      <c r="C390" s="874"/>
      <c r="D390" s="874"/>
      <c r="E390" s="874"/>
      <c r="F390" s="874"/>
      <c r="G390" s="874"/>
      <c r="H390" s="874"/>
      <c r="I390" s="874"/>
      <c r="J390" s="874"/>
      <c r="K390" s="874"/>
      <c r="L390" s="874"/>
      <c r="M390" s="874"/>
      <c r="N390" s="874"/>
      <c r="O390" s="874"/>
      <c r="P390" s="874"/>
      <c r="Q390" s="874"/>
      <c r="R390" s="874"/>
      <c r="S390" s="874"/>
      <c r="T390" s="874"/>
      <c r="U390" s="874"/>
      <c r="V390" s="874"/>
      <c r="W390" s="897"/>
      <c r="X390" s="897"/>
      <c r="Y390" s="897"/>
      <c r="Z390" s="897"/>
      <c r="AA390" s="897"/>
      <c r="AB390" s="897"/>
      <c r="AC390" s="897"/>
      <c r="AD390" s="897"/>
      <c r="AE390" s="897"/>
      <c r="AF390" s="897"/>
      <c r="AG390" s="897"/>
      <c r="AH390" s="897"/>
      <c r="AI390" s="897"/>
      <c r="AJ390" s="897"/>
    </row>
    <row r="391" spans="1:36" ht="12.75">
      <c r="A391" s="957"/>
      <c r="B391" s="957"/>
      <c r="C391" s="874"/>
      <c r="D391" s="874"/>
      <c r="E391" s="874"/>
      <c r="F391" s="874"/>
      <c r="G391" s="874"/>
      <c r="H391" s="874"/>
      <c r="I391" s="874"/>
      <c r="J391" s="874"/>
      <c r="K391" s="874"/>
      <c r="L391" s="874"/>
      <c r="M391" s="874"/>
      <c r="N391" s="874"/>
      <c r="O391" s="874"/>
      <c r="P391" s="874"/>
      <c r="Q391" s="874"/>
      <c r="R391" s="874"/>
      <c r="S391" s="874"/>
      <c r="T391" s="874"/>
      <c r="U391" s="874"/>
      <c r="V391" s="874"/>
      <c r="W391" s="897"/>
      <c r="X391" s="897"/>
      <c r="Y391" s="897"/>
      <c r="Z391" s="897"/>
      <c r="AA391" s="897"/>
      <c r="AB391" s="897"/>
      <c r="AC391" s="897"/>
      <c r="AD391" s="897"/>
      <c r="AE391" s="897"/>
      <c r="AF391" s="897"/>
      <c r="AG391" s="897"/>
      <c r="AH391" s="897"/>
      <c r="AI391" s="897"/>
      <c r="AJ391" s="897"/>
    </row>
    <row r="392" spans="1:36" ht="12.75">
      <c r="A392" s="957"/>
      <c r="B392" s="957"/>
      <c r="C392" s="874"/>
      <c r="D392" s="874"/>
      <c r="E392" s="874"/>
      <c r="F392" s="874"/>
      <c r="G392" s="874"/>
      <c r="H392" s="874"/>
      <c r="I392" s="874"/>
      <c r="J392" s="874"/>
      <c r="K392" s="874"/>
      <c r="L392" s="874"/>
      <c r="M392" s="874"/>
      <c r="N392" s="874"/>
      <c r="O392" s="874"/>
      <c r="P392" s="874"/>
      <c r="Q392" s="874"/>
      <c r="R392" s="874"/>
      <c r="S392" s="874"/>
      <c r="T392" s="874"/>
      <c r="U392" s="874"/>
      <c r="V392" s="874"/>
      <c r="W392" s="897"/>
      <c r="X392" s="897"/>
      <c r="Y392" s="897"/>
      <c r="Z392" s="897"/>
      <c r="AA392" s="897"/>
      <c r="AB392" s="897"/>
      <c r="AC392" s="897"/>
      <c r="AD392" s="897"/>
      <c r="AE392" s="897"/>
      <c r="AF392" s="897"/>
      <c r="AG392" s="897"/>
      <c r="AH392" s="897"/>
      <c r="AI392" s="897"/>
      <c r="AJ392" s="897"/>
    </row>
    <row r="393" spans="1:36" ht="12.75">
      <c r="A393" s="957"/>
      <c r="B393" s="957"/>
      <c r="C393" s="874"/>
      <c r="D393" s="874"/>
      <c r="E393" s="874"/>
      <c r="F393" s="874"/>
      <c r="G393" s="874"/>
      <c r="H393" s="874"/>
      <c r="I393" s="874"/>
      <c r="J393" s="874"/>
      <c r="K393" s="874"/>
      <c r="L393" s="874"/>
      <c r="M393" s="874"/>
      <c r="N393" s="874"/>
      <c r="O393" s="874"/>
      <c r="P393" s="874"/>
      <c r="Q393" s="874"/>
      <c r="R393" s="874"/>
      <c r="S393" s="874"/>
      <c r="T393" s="874"/>
      <c r="U393" s="874"/>
      <c r="V393" s="874"/>
      <c r="W393" s="897"/>
      <c r="X393" s="897"/>
      <c r="Y393" s="897"/>
      <c r="Z393" s="897"/>
      <c r="AA393" s="897"/>
      <c r="AB393" s="897"/>
      <c r="AC393" s="897"/>
      <c r="AD393" s="897"/>
      <c r="AE393" s="897"/>
      <c r="AF393" s="897"/>
      <c r="AG393" s="897"/>
      <c r="AH393" s="897"/>
      <c r="AI393" s="897"/>
      <c r="AJ393" s="897"/>
    </row>
    <row r="394" spans="1:36" ht="12.75">
      <c r="A394" s="957"/>
      <c r="B394" s="957"/>
      <c r="C394" s="874"/>
      <c r="D394" s="874"/>
      <c r="E394" s="874"/>
      <c r="F394" s="874"/>
      <c r="G394" s="874"/>
      <c r="H394" s="874"/>
      <c r="I394" s="874"/>
      <c r="J394" s="874"/>
      <c r="K394" s="874"/>
      <c r="L394" s="874"/>
      <c r="M394" s="874"/>
      <c r="N394" s="874"/>
      <c r="O394" s="874"/>
      <c r="P394" s="874"/>
      <c r="Q394" s="874"/>
      <c r="R394" s="874"/>
      <c r="S394" s="874"/>
      <c r="T394" s="874"/>
      <c r="U394" s="874"/>
      <c r="V394" s="874"/>
      <c r="W394" s="897"/>
      <c r="X394" s="897"/>
      <c r="Y394" s="897"/>
      <c r="Z394" s="897"/>
      <c r="AA394" s="897"/>
      <c r="AB394" s="897"/>
      <c r="AC394" s="897"/>
      <c r="AD394" s="897"/>
      <c r="AE394" s="897"/>
      <c r="AF394" s="897"/>
      <c r="AG394" s="897"/>
      <c r="AH394" s="897"/>
      <c r="AI394" s="897"/>
      <c r="AJ394" s="897"/>
    </row>
    <row r="395" spans="1:36" ht="12.75">
      <c r="A395" s="957"/>
      <c r="B395" s="957"/>
      <c r="C395" s="874"/>
      <c r="D395" s="874"/>
      <c r="E395" s="874"/>
      <c r="F395" s="874"/>
      <c r="G395" s="874"/>
      <c r="H395" s="874"/>
      <c r="I395" s="874"/>
      <c r="J395" s="874"/>
      <c r="K395" s="874"/>
      <c r="L395" s="874"/>
      <c r="M395" s="874"/>
      <c r="N395" s="874"/>
      <c r="O395" s="874"/>
      <c r="P395" s="874"/>
      <c r="Q395" s="874"/>
      <c r="R395" s="874"/>
      <c r="S395" s="874"/>
      <c r="T395" s="874"/>
      <c r="U395" s="874"/>
      <c r="V395" s="874"/>
      <c r="W395" s="897"/>
      <c r="X395" s="897"/>
      <c r="Y395" s="897"/>
      <c r="Z395" s="897"/>
      <c r="AA395" s="897"/>
      <c r="AB395" s="897"/>
      <c r="AC395" s="897"/>
      <c r="AD395" s="897"/>
      <c r="AE395" s="897"/>
      <c r="AF395" s="897"/>
      <c r="AG395" s="897"/>
      <c r="AH395" s="897"/>
      <c r="AI395" s="897"/>
      <c r="AJ395" s="897"/>
    </row>
    <row r="396" spans="1:36" ht="12.75">
      <c r="A396" s="957"/>
      <c r="B396" s="957"/>
      <c r="C396" s="874"/>
      <c r="D396" s="874"/>
      <c r="E396" s="874"/>
      <c r="F396" s="874"/>
      <c r="G396" s="874"/>
      <c r="H396" s="874"/>
      <c r="I396" s="874"/>
      <c r="J396" s="874"/>
      <c r="K396" s="874"/>
      <c r="L396" s="874"/>
      <c r="M396" s="874"/>
      <c r="N396" s="874"/>
      <c r="O396" s="874"/>
      <c r="P396" s="874"/>
      <c r="Q396" s="874"/>
      <c r="R396" s="874"/>
      <c r="S396" s="874"/>
      <c r="T396" s="874"/>
      <c r="U396" s="874"/>
      <c r="V396" s="874"/>
      <c r="W396" s="897"/>
      <c r="X396" s="897"/>
      <c r="Y396" s="897"/>
      <c r="Z396" s="897"/>
      <c r="AA396" s="897"/>
      <c r="AB396" s="897"/>
      <c r="AC396" s="897"/>
      <c r="AD396" s="897"/>
      <c r="AE396" s="897"/>
      <c r="AF396" s="897"/>
      <c r="AG396" s="897"/>
      <c r="AH396" s="897"/>
      <c r="AI396" s="897"/>
      <c r="AJ396" s="897"/>
    </row>
    <row r="397" spans="1:36" ht="12.75">
      <c r="A397" s="957"/>
      <c r="B397" s="957"/>
      <c r="C397" s="874"/>
      <c r="D397" s="874"/>
      <c r="E397" s="874"/>
      <c r="F397" s="874"/>
      <c r="G397" s="874"/>
      <c r="H397" s="874"/>
      <c r="I397" s="874"/>
      <c r="J397" s="874"/>
      <c r="K397" s="874"/>
      <c r="L397" s="874"/>
      <c r="M397" s="874"/>
      <c r="N397" s="874"/>
      <c r="O397" s="874"/>
      <c r="P397" s="874"/>
      <c r="Q397" s="874"/>
      <c r="R397" s="874"/>
      <c r="S397" s="874"/>
      <c r="T397" s="874"/>
      <c r="U397" s="874"/>
      <c r="V397" s="874"/>
      <c r="W397" s="897"/>
      <c r="X397" s="897"/>
      <c r="Y397" s="897"/>
      <c r="Z397" s="897"/>
      <c r="AA397" s="897"/>
      <c r="AB397" s="897"/>
      <c r="AC397" s="897"/>
      <c r="AD397" s="897"/>
      <c r="AE397" s="897"/>
      <c r="AF397" s="897"/>
      <c r="AG397" s="897"/>
      <c r="AH397" s="897"/>
      <c r="AI397" s="897"/>
      <c r="AJ397" s="897"/>
    </row>
    <row r="398" spans="1:36" ht="12.75">
      <c r="A398" s="957"/>
      <c r="B398" s="957"/>
      <c r="C398" s="874"/>
      <c r="D398" s="874"/>
      <c r="E398" s="874"/>
      <c r="F398" s="874"/>
      <c r="G398" s="874"/>
      <c r="H398" s="874"/>
      <c r="I398" s="874"/>
      <c r="J398" s="874"/>
      <c r="K398" s="874"/>
      <c r="L398" s="874"/>
      <c r="M398" s="874"/>
      <c r="N398" s="874"/>
      <c r="O398" s="874"/>
      <c r="P398" s="874"/>
      <c r="Q398" s="874"/>
      <c r="R398" s="874"/>
      <c r="S398" s="874"/>
      <c r="T398" s="874"/>
      <c r="U398" s="874"/>
      <c r="V398" s="874"/>
      <c r="W398" s="897"/>
      <c r="X398" s="897"/>
      <c r="Y398" s="897"/>
      <c r="Z398" s="897"/>
      <c r="AA398" s="897"/>
      <c r="AB398" s="897"/>
      <c r="AC398" s="897"/>
      <c r="AD398" s="897"/>
      <c r="AE398" s="897"/>
      <c r="AF398" s="897"/>
      <c r="AG398" s="897"/>
      <c r="AH398" s="897"/>
      <c r="AI398" s="897"/>
      <c r="AJ398" s="897"/>
    </row>
    <row r="399" spans="1:36" ht="12.75">
      <c r="A399" s="957"/>
      <c r="B399" s="957"/>
      <c r="C399" s="874"/>
      <c r="D399" s="874"/>
      <c r="E399" s="874"/>
      <c r="F399" s="874"/>
      <c r="G399" s="874"/>
      <c r="H399" s="874"/>
      <c r="I399" s="874"/>
      <c r="J399" s="874"/>
      <c r="K399" s="874"/>
      <c r="L399" s="874"/>
      <c r="M399" s="874"/>
      <c r="N399" s="874"/>
      <c r="O399" s="874"/>
      <c r="P399" s="874"/>
      <c r="Q399" s="874"/>
      <c r="R399" s="874"/>
      <c r="S399" s="874"/>
      <c r="T399" s="874"/>
      <c r="U399" s="874"/>
      <c r="V399" s="874"/>
      <c r="W399" s="897"/>
      <c r="X399" s="897"/>
      <c r="Y399" s="897"/>
      <c r="Z399" s="897"/>
      <c r="AA399" s="897"/>
      <c r="AB399" s="897"/>
      <c r="AC399" s="897"/>
      <c r="AD399" s="897"/>
      <c r="AE399" s="897"/>
      <c r="AF399" s="897"/>
      <c r="AG399" s="897"/>
      <c r="AH399" s="897"/>
      <c r="AI399" s="897"/>
      <c r="AJ399" s="897"/>
    </row>
    <row r="400" spans="1:36" ht="12.75">
      <c r="A400" s="957"/>
      <c r="B400" s="957"/>
      <c r="C400" s="874"/>
      <c r="D400" s="874"/>
      <c r="E400" s="874"/>
      <c r="F400" s="874"/>
      <c r="G400" s="874"/>
      <c r="H400" s="874"/>
      <c r="I400" s="874"/>
      <c r="J400" s="874"/>
      <c r="K400" s="874"/>
      <c r="L400" s="874"/>
      <c r="M400" s="874"/>
      <c r="N400" s="874"/>
      <c r="O400" s="874"/>
      <c r="P400" s="874"/>
      <c r="Q400" s="874"/>
      <c r="R400" s="874"/>
      <c r="S400" s="874"/>
      <c r="T400" s="874"/>
      <c r="U400" s="874"/>
      <c r="V400" s="874"/>
      <c r="W400" s="897"/>
      <c r="X400" s="897"/>
      <c r="Y400" s="897"/>
      <c r="Z400" s="897"/>
      <c r="AA400" s="897"/>
      <c r="AB400" s="897"/>
      <c r="AC400" s="897"/>
      <c r="AD400" s="897"/>
      <c r="AE400" s="897"/>
      <c r="AF400" s="897"/>
      <c r="AG400" s="897"/>
      <c r="AH400" s="897"/>
      <c r="AI400" s="897"/>
      <c r="AJ400" s="897"/>
    </row>
    <row r="401" spans="1:36" ht="12.75">
      <c r="A401" s="957"/>
      <c r="B401" s="957"/>
      <c r="C401" s="874"/>
      <c r="D401" s="874"/>
      <c r="E401" s="874"/>
      <c r="F401" s="874"/>
      <c r="G401" s="874"/>
      <c r="H401" s="874"/>
      <c r="I401" s="874"/>
      <c r="J401" s="874"/>
      <c r="K401" s="874"/>
      <c r="L401" s="874"/>
      <c r="M401" s="874"/>
      <c r="N401" s="874"/>
      <c r="O401" s="874"/>
      <c r="P401" s="874"/>
      <c r="Q401" s="874"/>
      <c r="R401" s="874"/>
      <c r="S401" s="874"/>
      <c r="T401" s="874"/>
      <c r="U401" s="874"/>
      <c r="V401" s="874"/>
      <c r="W401" s="897"/>
      <c r="X401" s="897"/>
      <c r="Y401" s="897"/>
      <c r="Z401" s="897"/>
      <c r="AA401" s="897"/>
      <c r="AB401" s="897"/>
      <c r="AC401" s="897"/>
      <c r="AD401" s="897"/>
      <c r="AE401" s="897"/>
      <c r="AF401" s="897"/>
      <c r="AG401" s="897"/>
      <c r="AH401" s="897"/>
      <c r="AI401" s="897"/>
      <c r="AJ401" s="897"/>
    </row>
    <row r="402" spans="1:36" ht="12.75">
      <c r="A402" s="957"/>
      <c r="B402" s="957"/>
      <c r="C402" s="874"/>
      <c r="D402" s="874"/>
      <c r="E402" s="874"/>
      <c r="F402" s="874"/>
      <c r="G402" s="874"/>
      <c r="H402" s="874"/>
      <c r="I402" s="874"/>
      <c r="J402" s="874"/>
      <c r="K402" s="874"/>
      <c r="L402" s="874"/>
      <c r="M402" s="874"/>
      <c r="N402" s="874"/>
      <c r="O402" s="874"/>
      <c r="P402" s="874"/>
      <c r="Q402" s="874"/>
      <c r="R402" s="874"/>
      <c r="S402" s="874"/>
      <c r="T402" s="874"/>
      <c r="U402" s="874"/>
      <c r="V402" s="874"/>
      <c r="W402" s="897"/>
      <c r="X402" s="897"/>
      <c r="Y402" s="897"/>
      <c r="Z402" s="897"/>
      <c r="AA402" s="897"/>
      <c r="AB402" s="897"/>
      <c r="AC402" s="897"/>
      <c r="AD402" s="897"/>
      <c r="AE402" s="897"/>
      <c r="AF402" s="897"/>
      <c r="AG402" s="897"/>
      <c r="AH402" s="897"/>
      <c r="AI402" s="897"/>
      <c r="AJ402" s="897"/>
    </row>
    <row r="403" spans="1:36" ht="12.75">
      <c r="A403" s="957"/>
      <c r="B403" s="957"/>
      <c r="C403" s="874"/>
      <c r="D403" s="874"/>
      <c r="E403" s="874"/>
      <c r="F403" s="874"/>
      <c r="G403" s="874"/>
      <c r="H403" s="874"/>
      <c r="I403" s="874"/>
      <c r="J403" s="874"/>
      <c r="K403" s="874"/>
      <c r="L403" s="874"/>
      <c r="M403" s="874"/>
      <c r="N403" s="874"/>
      <c r="O403" s="874"/>
      <c r="P403" s="874"/>
      <c r="Q403" s="874"/>
      <c r="R403" s="874"/>
      <c r="S403" s="874"/>
      <c r="T403" s="874"/>
      <c r="U403" s="874"/>
      <c r="V403" s="874"/>
      <c r="W403" s="897"/>
      <c r="X403" s="897"/>
      <c r="Y403" s="897"/>
      <c r="Z403" s="897"/>
      <c r="AA403" s="897"/>
      <c r="AB403" s="897"/>
      <c r="AC403" s="897"/>
      <c r="AD403" s="897"/>
      <c r="AE403" s="897"/>
      <c r="AF403" s="897"/>
      <c r="AG403" s="897"/>
      <c r="AH403" s="897"/>
      <c r="AI403" s="897"/>
      <c r="AJ403" s="897"/>
    </row>
    <row r="404" spans="1:36" ht="12.75">
      <c r="A404" s="957"/>
      <c r="B404" s="957"/>
      <c r="C404" s="874"/>
      <c r="D404" s="874"/>
      <c r="E404" s="874"/>
      <c r="F404" s="874"/>
      <c r="G404" s="874"/>
      <c r="H404" s="874"/>
      <c r="I404" s="874"/>
      <c r="J404" s="874"/>
      <c r="K404" s="874"/>
      <c r="L404" s="874"/>
      <c r="M404" s="874"/>
      <c r="N404" s="874"/>
      <c r="O404" s="874"/>
      <c r="P404" s="874"/>
      <c r="Q404" s="874"/>
      <c r="R404" s="874"/>
      <c r="S404" s="874"/>
      <c r="T404" s="874"/>
      <c r="U404" s="874"/>
      <c r="V404" s="874"/>
      <c r="W404" s="897"/>
      <c r="X404" s="897"/>
      <c r="Y404" s="897"/>
      <c r="Z404" s="897"/>
      <c r="AA404" s="897"/>
      <c r="AB404" s="897"/>
      <c r="AC404" s="897"/>
      <c r="AD404" s="897"/>
      <c r="AE404" s="897"/>
      <c r="AF404" s="897"/>
      <c r="AG404" s="897"/>
      <c r="AH404" s="897"/>
      <c r="AI404" s="897"/>
      <c r="AJ404" s="897"/>
    </row>
    <row r="405" spans="1:36" ht="12.75">
      <c r="A405" s="957"/>
      <c r="B405" s="957"/>
      <c r="C405" s="874"/>
      <c r="D405" s="874"/>
      <c r="E405" s="874"/>
      <c r="F405" s="874"/>
      <c r="G405" s="874"/>
      <c r="H405" s="874"/>
      <c r="I405" s="874"/>
      <c r="J405" s="874"/>
      <c r="K405" s="874"/>
      <c r="L405" s="874"/>
      <c r="M405" s="874"/>
      <c r="N405" s="874"/>
      <c r="O405" s="874"/>
      <c r="P405" s="874"/>
      <c r="Q405" s="874"/>
      <c r="R405" s="874"/>
      <c r="S405" s="874"/>
      <c r="T405" s="874"/>
      <c r="U405" s="874"/>
      <c r="V405" s="874"/>
      <c r="W405" s="897"/>
      <c r="X405" s="897"/>
      <c r="Y405" s="897"/>
      <c r="Z405" s="897"/>
      <c r="AA405" s="897"/>
      <c r="AB405" s="897"/>
      <c r="AC405" s="897"/>
      <c r="AD405" s="897"/>
      <c r="AE405" s="897"/>
      <c r="AF405" s="897"/>
      <c r="AG405" s="897"/>
      <c r="AH405" s="897"/>
      <c r="AI405" s="897"/>
      <c r="AJ405" s="897"/>
    </row>
    <row r="406" spans="1:36" ht="12.75">
      <c r="A406" s="957"/>
      <c r="B406" s="957"/>
      <c r="C406" s="874"/>
      <c r="D406" s="874"/>
      <c r="E406" s="874"/>
      <c r="F406" s="874"/>
      <c r="G406" s="874"/>
      <c r="H406" s="874"/>
      <c r="I406" s="874"/>
      <c r="J406" s="874"/>
      <c r="K406" s="874"/>
      <c r="L406" s="874"/>
      <c r="M406" s="874"/>
      <c r="N406" s="874"/>
      <c r="O406" s="874"/>
      <c r="P406" s="874"/>
      <c r="Q406" s="874"/>
      <c r="R406" s="874"/>
      <c r="S406" s="874"/>
      <c r="T406" s="874"/>
      <c r="U406" s="874"/>
      <c r="V406" s="874"/>
      <c r="W406" s="897"/>
      <c r="X406" s="897"/>
      <c r="Y406" s="897"/>
      <c r="Z406" s="897"/>
      <c r="AA406" s="897"/>
      <c r="AB406" s="897"/>
      <c r="AC406" s="897"/>
      <c r="AD406" s="897"/>
      <c r="AE406" s="897"/>
      <c r="AF406" s="897"/>
      <c r="AG406" s="897"/>
      <c r="AH406" s="897"/>
      <c r="AI406" s="897"/>
      <c r="AJ406" s="897"/>
    </row>
    <row r="407" spans="1:36" ht="12.75">
      <c r="A407" s="957"/>
      <c r="B407" s="957"/>
      <c r="C407" s="874"/>
      <c r="D407" s="874"/>
      <c r="E407" s="874"/>
      <c r="F407" s="874"/>
      <c r="G407" s="874"/>
      <c r="H407" s="874"/>
      <c r="I407" s="874"/>
      <c r="J407" s="874"/>
      <c r="K407" s="874"/>
      <c r="L407" s="874"/>
      <c r="M407" s="874"/>
      <c r="N407" s="874"/>
      <c r="O407" s="874"/>
      <c r="P407" s="874"/>
      <c r="Q407" s="874"/>
      <c r="R407" s="874"/>
      <c r="S407" s="874"/>
      <c r="T407" s="874"/>
      <c r="U407" s="874"/>
      <c r="V407" s="874"/>
      <c r="W407" s="897"/>
      <c r="X407" s="897"/>
      <c r="Y407" s="897"/>
      <c r="Z407" s="897"/>
      <c r="AA407" s="897"/>
      <c r="AB407" s="897"/>
      <c r="AC407" s="897"/>
      <c r="AD407" s="897"/>
      <c r="AE407" s="897"/>
      <c r="AF407" s="897"/>
      <c r="AG407" s="897"/>
      <c r="AH407" s="897"/>
      <c r="AI407" s="897"/>
      <c r="AJ407" s="897"/>
    </row>
    <row r="408" spans="1:36" ht="12.75">
      <c r="A408" s="957"/>
      <c r="B408" s="957"/>
      <c r="C408" s="874"/>
      <c r="D408" s="874"/>
      <c r="E408" s="874"/>
      <c r="F408" s="874"/>
      <c r="G408" s="874"/>
      <c r="H408" s="874"/>
      <c r="I408" s="874"/>
      <c r="J408" s="874"/>
      <c r="K408" s="874"/>
      <c r="L408" s="874"/>
      <c r="M408" s="874"/>
      <c r="N408" s="874"/>
      <c r="O408" s="874"/>
      <c r="P408" s="874"/>
      <c r="Q408" s="874"/>
      <c r="R408" s="874"/>
      <c r="S408" s="874"/>
      <c r="T408" s="874"/>
      <c r="U408" s="874"/>
      <c r="V408" s="874"/>
      <c r="W408" s="897"/>
      <c r="X408" s="897"/>
      <c r="Y408" s="897"/>
      <c r="Z408" s="897"/>
      <c r="AA408" s="897"/>
      <c r="AB408" s="897"/>
      <c r="AC408" s="897"/>
      <c r="AD408" s="897"/>
      <c r="AE408" s="897"/>
      <c r="AF408" s="897"/>
      <c r="AG408" s="897"/>
      <c r="AH408" s="897"/>
      <c r="AI408" s="897"/>
      <c r="AJ408" s="897"/>
    </row>
    <row r="409" spans="1:36" ht="12.75">
      <c r="A409" s="957"/>
      <c r="B409" s="957"/>
      <c r="C409" s="874"/>
      <c r="D409" s="874"/>
      <c r="E409" s="874"/>
      <c r="F409" s="874"/>
      <c r="G409" s="874"/>
      <c r="H409" s="874"/>
      <c r="I409" s="874"/>
      <c r="J409" s="874"/>
      <c r="K409" s="874"/>
      <c r="L409" s="874"/>
      <c r="M409" s="874"/>
      <c r="N409" s="874"/>
      <c r="O409" s="874"/>
      <c r="P409" s="874"/>
      <c r="Q409" s="874"/>
      <c r="R409" s="874"/>
      <c r="S409" s="874"/>
      <c r="T409" s="874"/>
      <c r="U409" s="874"/>
      <c r="V409" s="874"/>
      <c r="W409" s="897"/>
      <c r="X409" s="897"/>
      <c r="Y409" s="897"/>
      <c r="Z409" s="897"/>
      <c r="AA409" s="897"/>
      <c r="AB409" s="897"/>
      <c r="AC409" s="897"/>
      <c r="AD409" s="897"/>
      <c r="AE409" s="897"/>
      <c r="AF409" s="897"/>
      <c r="AG409" s="897"/>
      <c r="AH409" s="897"/>
      <c r="AI409" s="897"/>
      <c r="AJ409" s="897"/>
    </row>
    <row r="410" spans="1:36" ht="12.75">
      <c r="A410" s="957"/>
      <c r="B410" s="957"/>
      <c r="C410" s="874"/>
      <c r="D410" s="874"/>
      <c r="E410" s="874"/>
      <c r="F410" s="874"/>
      <c r="G410" s="874"/>
      <c r="H410" s="874"/>
      <c r="I410" s="874"/>
      <c r="J410" s="874"/>
      <c r="K410" s="874"/>
      <c r="L410" s="874"/>
      <c r="M410" s="874"/>
      <c r="N410" s="874"/>
      <c r="O410" s="874"/>
      <c r="P410" s="874"/>
      <c r="Q410" s="874"/>
      <c r="R410" s="874"/>
      <c r="S410" s="874"/>
      <c r="T410" s="874"/>
      <c r="U410" s="874"/>
      <c r="V410" s="874"/>
      <c r="W410" s="897"/>
      <c r="X410" s="897"/>
      <c r="Y410" s="897"/>
      <c r="Z410" s="897"/>
      <c r="AA410" s="897"/>
      <c r="AB410" s="897"/>
      <c r="AC410" s="897"/>
      <c r="AD410" s="897"/>
      <c r="AE410" s="897"/>
      <c r="AF410" s="897"/>
      <c r="AG410" s="897"/>
      <c r="AH410" s="897"/>
      <c r="AI410" s="897"/>
      <c r="AJ410" s="897"/>
    </row>
    <row r="411" spans="1:36" ht="12.75">
      <c r="A411" s="957"/>
      <c r="B411" s="957"/>
      <c r="C411" s="874"/>
      <c r="D411" s="874"/>
      <c r="E411" s="874"/>
      <c r="F411" s="874"/>
      <c r="G411" s="874"/>
      <c r="H411" s="874"/>
      <c r="I411" s="874"/>
      <c r="J411" s="874"/>
      <c r="K411" s="874"/>
      <c r="L411" s="874"/>
      <c r="M411" s="874"/>
      <c r="N411" s="874"/>
      <c r="O411" s="874"/>
      <c r="P411" s="874"/>
      <c r="Q411" s="874"/>
      <c r="R411" s="874"/>
      <c r="S411" s="874"/>
      <c r="T411" s="874"/>
      <c r="U411" s="874"/>
      <c r="V411" s="874"/>
      <c r="W411" s="897"/>
      <c r="X411" s="897"/>
      <c r="Y411" s="897"/>
      <c r="Z411" s="897"/>
      <c r="AA411" s="897"/>
      <c r="AB411" s="897"/>
      <c r="AC411" s="897"/>
      <c r="AD411" s="897"/>
      <c r="AE411" s="897"/>
      <c r="AF411" s="897"/>
      <c r="AG411" s="897"/>
      <c r="AH411" s="897"/>
      <c r="AI411" s="897"/>
      <c r="AJ411" s="897"/>
    </row>
    <row r="412" spans="1:36" ht="12.75">
      <c r="A412" s="957"/>
      <c r="B412" s="957"/>
      <c r="C412" s="874"/>
      <c r="D412" s="874"/>
      <c r="E412" s="874"/>
      <c r="F412" s="874"/>
      <c r="G412" s="874"/>
      <c r="H412" s="874"/>
      <c r="I412" s="874"/>
      <c r="J412" s="874"/>
      <c r="K412" s="874"/>
      <c r="L412" s="874"/>
      <c r="M412" s="874"/>
      <c r="N412" s="874"/>
      <c r="O412" s="874"/>
      <c r="P412" s="874"/>
      <c r="Q412" s="874"/>
      <c r="R412" s="874"/>
      <c r="S412" s="874"/>
      <c r="T412" s="874"/>
      <c r="U412" s="874"/>
      <c r="V412" s="874"/>
      <c r="W412" s="897"/>
      <c r="X412" s="897"/>
      <c r="Y412" s="897"/>
      <c r="Z412" s="897"/>
      <c r="AA412" s="897"/>
      <c r="AB412" s="897"/>
      <c r="AC412" s="897"/>
      <c r="AD412" s="897"/>
      <c r="AE412" s="897"/>
      <c r="AF412" s="897"/>
      <c r="AG412" s="897"/>
      <c r="AH412" s="897"/>
      <c r="AI412" s="897"/>
      <c r="AJ412" s="897"/>
    </row>
    <row r="413" spans="1:36" ht="12.75">
      <c r="A413" s="957"/>
      <c r="B413" s="957"/>
      <c r="C413" s="874"/>
      <c r="D413" s="874"/>
      <c r="E413" s="874"/>
      <c r="F413" s="874"/>
      <c r="G413" s="874"/>
      <c r="H413" s="874"/>
      <c r="I413" s="874"/>
      <c r="J413" s="874"/>
      <c r="K413" s="874"/>
      <c r="L413" s="874"/>
      <c r="M413" s="874"/>
      <c r="N413" s="874"/>
      <c r="O413" s="874"/>
      <c r="P413" s="874"/>
      <c r="Q413" s="874"/>
      <c r="R413" s="874"/>
      <c r="S413" s="874"/>
      <c r="T413" s="874"/>
      <c r="U413" s="874"/>
      <c r="V413" s="874"/>
      <c r="W413" s="897"/>
      <c r="X413" s="897"/>
      <c r="Y413" s="897"/>
      <c r="Z413" s="897"/>
      <c r="AA413" s="897"/>
      <c r="AB413" s="897"/>
      <c r="AC413" s="897"/>
      <c r="AD413" s="897"/>
      <c r="AE413" s="897"/>
      <c r="AF413" s="897"/>
      <c r="AG413" s="897"/>
      <c r="AH413" s="897"/>
      <c r="AI413" s="897"/>
      <c r="AJ413" s="897"/>
    </row>
    <row r="414" spans="1:36" ht="12.75">
      <c r="A414" s="957"/>
      <c r="B414" s="957"/>
      <c r="C414" s="874"/>
      <c r="D414" s="874"/>
      <c r="E414" s="874"/>
      <c r="F414" s="874"/>
      <c r="G414" s="874"/>
      <c r="H414" s="874"/>
      <c r="I414" s="874"/>
      <c r="J414" s="874"/>
      <c r="K414" s="874"/>
      <c r="L414" s="874"/>
      <c r="M414" s="874"/>
      <c r="N414" s="874"/>
      <c r="O414" s="874"/>
      <c r="P414" s="874"/>
      <c r="Q414" s="874"/>
      <c r="R414" s="874"/>
      <c r="S414" s="874"/>
      <c r="T414" s="874"/>
      <c r="U414" s="874"/>
      <c r="V414" s="874"/>
      <c r="W414" s="897"/>
      <c r="X414" s="897"/>
      <c r="Y414" s="897"/>
      <c r="Z414" s="897"/>
      <c r="AA414" s="897"/>
      <c r="AB414" s="897"/>
      <c r="AC414" s="897"/>
      <c r="AD414" s="897"/>
      <c r="AE414" s="897"/>
      <c r="AF414" s="897"/>
      <c r="AG414" s="897"/>
      <c r="AH414" s="897"/>
      <c r="AI414" s="897"/>
      <c r="AJ414" s="897"/>
    </row>
    <row r="415" spans="1:36" ht="12.75">
      <c r="A415" s="957"/>
      <c r="B415" s="957"/>
      <c r="C415" s="874"/>
      <c r="D415" s="874"/>
      <c r="E415" s="874"/>
      <c r="F415" s="874"/>
      <c r="G415" s="874"/>
      <c r="H415" s="874"/>
      <c r="I415" s="874"/>
      <c r="J415" s="874"/>
      <c r="K415" s="874"/>
      <c r="L415" s="874"/>
      <c r="M415" s="874"/>
      <c r="N415" s="874"/>
      <c r="O415" s="874"/>
      <c r="P415" s="874"/>
      <c r="Q415" s="874"/>
      <c r="R415" s="874"/>
      <c r="S415" s="874"/>
      <c r="T415" s="874"/>
      <c r="U415" s="874"/>
      <c r="V415" s="874"/>
      <c r="W415" s="897"/>
      <c r="X415" s="897"/>
      <c r="Y415" s="897"/>
      <c r="Z415" s="897"/>
      <c r="AA415" s="897"/>
      <c r="AB415" s="897"/>
      <c r="AC415" s="897"/>
      <c r="AD415" s="897"/>
      <c r="AE415" s="897"/>
      <c r="AF415" s="897"/>
      <c r="AG415" s="897"/>
      <c r="AH415" s="897"/>
      <c r="AI415" s="897"/>
      <c r="AJ415" s="897"/>
    </row>
    <row r="416" spans="1:36" ht="12.75">
      <c r="A416" s="957"/>
      <c r="B416" s="957"/>
      <c r="C416" s="874"/>
      <c r="D416" s="874"/>
      <c r="E416" s="874"/>
      <c r="F416" s="874"/>
      <c r="G416" s="874"/>
      <c r="H416" s="874"/>
      <c r="I416" s="874"/>
      <c r="J416" s="874"/>
      <c r="K416" s="874"/>
      <c r="L416" s="874"/>
      <c r="M416" s="874"/>
      <c r="N416" s="874"/>
      <c r="O416" s="874"/>
      <c r="P416" s="874"/>
      <c r="Q416" s="874"/>
      <c r="R416" s="874"/>
      <c r="S416" s="874"/>
      <c r="T416" s="874"/>
      <c r="U416" s="874"/>
      <c r="V416" s="874"/>
      <c r="W416" s="897"/>
      <c r="X416" s="897"/>
      <c r="Y416" s="897"/>
      <c r="Z416" s="897"/>
      <c r="AA416" s="897"/>
      <c r="AB416" s="897"/>
      <c r="AC416" s="897"/>
      <c r="AD416" s="897"/>
      <c r="AE416" s="897"/>
      <c r="AF416" s="897"/>
      <c r="AG416" s="897"/>
      <c r="AH416" s="897"/>
      <c r="AI416" s="897"/>
      <c r="AJ416" s="897"/>
    </row>
    <row r="417" spans="1:36" ht="12.75">
      <c r="A417" s="957"/>
      <c r="B417" s="957"/>
      <c r="C417" s="874"/>
      <c r="D417" s="874"/>
      <c r="E417" s="874"/>
      <c r="F417" s="874"/>
      <c r="G417" s="874"/>
      <c r="H417" s="874"/>
      <c r="I417" s="874"/>
      <c r="J417" s="874"/>
      <c r="K417" s="874"/>
      <c r="L417" s="874"/>
      <c r="M417" s="874"/>
      <c r="N417" s="874"/>
      <c r="O417" s="874"/>
      <c r="P417" s="874"/>
      <c r="Q417" s="874"/>
      <c r="R417" s="874"/>
      <c r="S417" s="874"/>
      <c r="T417" s="874"/>
      <c r="U417" s="874"/>
      <c r="V417" s="874"/>
      <c r="W417" s="897"/>
      <c r="X417" s="897"/>
      <c r="Y417" s="897"/>
      <c r="Z417" s="897"/>
      <c r="AA417" s="897"/>
      <c r="AB417" s="897"/>
      <c r="AC417" s="897"/>
      <c r="AD417" s="897"/>
      <c r="AE417" s="897"/>
      <c r="AF417" s="897"/>
      <c r="AG417" s="897"/>
      <c r="AH417" s="897"/>
      <c r="AI417" s="897"/>
      <c r="AJ417" s="897"/>
    </row>
    <row r="418" spans="1:36" ht="12.75">
      <c r="A418" s="957"/>
      <c r="B418" s="957"/>
      <c r="C418" s="874"/>
      <c r="D418" s="874"/>
      <c r="E418" s="874"/>
      <c r="F418" s="874"/>
      <c r="G418" s="874"/>
      <c r="H418" s="874"/>
      <c r="I418" s="874"/>
      <c r="J418" s="874"/>
      <c r="K418" s="874"/>
      <c r="L418" s="874"/>
      <c r="M418" s="874"/>
      <c r="N418" s="874"/>
      <c r="O418" s="874"/>
      <c r="P418" s="874"/>
      <c r="Q418" s="874"/>
      <c r="R418" s="874"/>
      <c r="S418" s="874"/>
      <c r="T418" s="874"/>
      <c r="U418" s="874"/>
      <c r="V418" s="874"/>
      <c r="W418" s="897"/>
      <c r="X418" s="897"/>
      <c r="Y418" s="897"/>
      <c r="Z418" s="897"/>
      <c r="AA418" s="897"/>
      <c r="AB418" s="897"/>
      <c r="AC418" s="897"/>
      <c r="AD418" s="897"/>
      <c r="AE418" s="897"/>
      <c r="AF418" s="897"/>
      <c r="AG418" s="897"/>
      <c r="AH418" s="897"/>
      <c r="AI418" s="897"/>
      <c r="AJ418" s="897"/>
    </row>
    <row r="419" spans="1:36" ht="12.75">
      <c r="A419" s="957"/>
      <c r="B419" s="957"/>
      <c r="C419" s="874"/>
      <c r="D419" s="874"/>
      <c r="E419" s="874"/>
      <c r="F419" s="874"/>
      <c r="G419" s="874"/>
      <c r="H419" s="874"/>
      <c r="I419" s="874"/>
      <c r="J419" s="874"/>
      <c r="K419" s="874"/>
      <c r="L419" s="874"/>
      <c r="M419" s="874"/>
      <c r="N419" s="874"/>
      <c r="O419" s="874"/>
      <c r="P419" s="874"/>
      <c r="Q419" s="874"/>
      <c r="R419" s="874"/>
      <c r="S419" s="874"/>
      <c r="T419" s="874"/>
      <c r="U419" s="874"/>
      <c r="V419" s="874"/>
      <c r="W419" s="897"/>
      <c r="X419" s="897"/>
      <c r="Y419" s="897"/>
      <c r="Z419" s="897"/>
      <c r="AA419" s="897"/>
      <c r="AB419" s="897"/>
      <c r="AC419" s="897"/>
      <c r="AD419" s="897"/>
      <c r="AE419" s="897"/>
      <c r="AF419" s="897"/>
      <c r="AG419" s="897"/>
      <c r="AH419" s="897"/>
      <c r="AI419" s="897"/>
      <c r="AJ419" s="897"/>
    </row>
    <row r="420" spans="1:36" ht="12.75">
      <c r="A420" s="957"/>
      <c r="B420" s="957"/>
      <c r="C420" s="874"/>
      <c r="D420" s="874"/>
      <c r="E420" s="874"/>
      <c r="F420" s="874"/>
      <c r="G420" s="874"/>
      <c r="H420" s="874"/>
      <c r="I420" s="874"/>
      <c r="J420" s="874"/>
      <c r="K420" s="874"/>
      <c r="L420" s="874"/>
      <c r="M420" s="874"/>
      <c r="N420" s="874"/>
      <c r="O420" s="874"/>
      <c r="P420" s="874"/>
      <c r="Q420" s="874"/>
      <c r="R420" s="874"/>
      <c r="S420" s="874"/>
      <c r="T420" s="874"/>
      <c r="U420" s="874"/>
      <c r="V420" s="874"/>
      <c r="W420" s="897"/>
      <c r="X420" s="897"/>
      <c r="Y420" s="897"/>
      <c r="Z420" s="897"/>
      <c r="AA420" s="897"/>
      <c r="AB420" s="897"/>
      <c r="AC420" s="897"/>
      <c r="AD420" s="897"/>
      <c r="AE420" s="897"/>
      <c r="AF420" s="897"/>
      <c r="AG420" s="897"/>
      <c r="AH420" s="897"/>
      <c r="AI420" s="897"/>
      <c r="AJ420" s="897"/>
    </row>
    <row r="421" spans="1:36" ht="12.75">
      <c r="A421" s="957"/>
      <c r="B421" s="957"/>
      <c r="C421" s="874"/>
      <c r="D421" s="874"/>
      <c r="E421" s="874"/>
      <c r="F421" s="874"/>
      <c r="G421" s="874"/>
      <c r="H421" s="874"/>
      <c r="I421" s="874"/>
      <c r="J421" s="874"/>
      <c r="K421" s="874"/>
      <c r="L421" s="874"/>
      <c r="M421" s="874"/>
      <c r="N421" s="874"/>
      <c r="O421" s="874"/>
      <c r="P421" s="874"/>
      <c r="Q421" s="874"/>
      <c r="R421" s="874"/>
      <c r="S421" s="874"/>
      <c r="T421" s="874"/>
      <c r="U421" s="874"/>
      <c r="V421" s="874"/>
      <c r="W421" s="897"/>
      <c r="X421" s="897"/>
      <c r="Y421" s="897"/>
      <c r="Z421" s="897"/>
      <c r="AA421" s="897"/>
      <c r="AB421" s="897"/>
      <c r="AC421" s="897"/>
      <c r="AD421" s="897"/>
      <c r="AE421" s="897"/>
      <c r="AF421" s="897"/>
      <c r="AG421" s="897"/>
      <c r="AH421" s="897"/>
      <c r="AI421" s="897"/>
      <c r="AJ421" s="897"/>
    </row>
    <row r="422" spans="1:36" ht="12.75">
      <c r="A422" s="957"/>
      <c r="B422" s="957"/>
      <c r="C422" s="874"/>
      <c r="D422" s="874"/>
      <c r="E422" s="874"/>
      <c r="F422" s="874"/>
      <c r="G422" s="874"/>
      <c r="H422" s="874"/>
      <c r="I422" s="874"/>
      <c r="J422" s="874"/>
      <c r="K422" s="874"/>
      <c r="L422" s="874"/>
      <c r="M422" s="874"/>
      <c r="N422" s="874"/>
      <c r="O422" s="874"/>
      <c r="P422" s="874"/>
      <c r="Q422" s="874"/>
      <c r="R422" s="874"/>
      <c r="S422" s="874"/>
      <c r="T422" s="874"/>
      <c r="U422" s="874"/>
      <c r="V422" s="874"/>
      <c r="W422" s="897"/>
      <c r="X422" s="897"/>
      <c r="Y422" s="897"/>
      <c r="Z422" s="897"/>
      <c r="AA422" s="897"/>
      <c r="AB422" s="897"/>
      <c r="AC422" s="897"/>
      <c r="AD422" s="897"/>
      <c r="AE422" s="897"/>
      <c r="AF422" s="897"/>
      <c r="AG422" s="897"/>
      <c r="AH422" s="897"/>
      <c r="AI422" s="897"/>
      <c r="AJ422" s="897"/>
    </row>
    <row r="423" spans="1:36" ht="12.75">
      <c r="A423" s="957"/>
      <c r="B423" s="957"/>
      <c r="C423" s="874"/>
      <c r="D423" s="874"/>
      <c r="E423" s="874"/>
      <c r="F423" s="874"/>
      <c r="G423" s="874"/>
      <c r="H423" s="874"/>
      <c r="I423" s="874"/>
      <c r="J423" s="874"/>
      <c r="K423" s="874"/>
      <c r="L423" s="874"/>
      <c r="M423" s="874"/>
      <c r="N423" s="874"/>
      <c r="O423" s="874"/>
      <c r="P423" s="874"/>
      <c r="Q423" s="874"/>
      <c r="R423" s="874"/>
      <c r="S423" s="874"/>
      <c r="T423" s="874"/>
      <c r="U423" s="874"/>
      <c r="V423" s="874"/>
      <c r="W423" s="897"/>
      <c r="X423" s="897"/>
      <c r="Y423" s="897"/>
      <c r="Z423" s="897"/>
      <c r="AA423" s="897"/>
      <c r="AB423" s="897"/>
      <c r="AC423" s="897"/>
      <c r="AD423" s="897"/>
      <c r="AE423" s="897"/>
      <c r="AF423" s="897"/>
      <c r="AG423" s="897"/>
      <c r="AH423" s="897"/>
      <c r="AI423" s="897"/>
      <c r="AJ423" s="897"/>
    </row>
    <row r="424" spans="1:36" ht="12.75">
      <c r="A424" s="957"/>
      <c r="B424" s="957"/>
      <c r="C424" s="874"/>
      <c r="D424" s="874"/>
      <c r="E424" s="874"/>
      <c r="F424" s="874"/>
      <c r="G424" s="874"/>
      <c r="H424" s="874"/>
      <c r="I424" s="874"/>
      <c r="J424" s="874"/>
      <c r="K424" s="874"/>
      <c r="L424" s="874"/>
      <c r="M424" s="874"/>
      <c r="N424" s="874"/>
      <c r="O424" s="874"/>
      <c r="P424" s="874"/>
      <c r="Q424" s="874"/>
      <c r="R424" s="874"/>
      <c r="S424" s="874"/>
      <c r="T424" s="874"/>
      <c r="U424" s="874"/>
      <c r="V424" s="874"/>
      <c r="W424" s="897"/>
      <c r="X424" s="897"/>
      <c r="Y424" s="897"/>
      <c r="Z424" s="897"/>
      <c r="AA424" s="897"/>
      <c r="AB424" s="897"/>
      <c r="AC424" s="897"/>
      <c r="AD424" s="897"/>
      <c r="AE424" s="897"/>
      <c r="AF424" s="897"/>
      <c r="AG424" s="897"/>
      <c r="AH424" s="897"/>
      <c r="AI424" s="897"/>
      <c r="AJ424" s="897"/>
    </row>
    <row r="425" spans="1:36" ht="12.75">
      <c r="A425" s="957"/>
      <c r="B425" s="957"/>
      <c r="C425" s="874"/>
      <c r="D425" s="874"/>
      <c r="E425" s="874"/>
      <c r="F425" s="874"/>
      <c r="G425" s="874"/>
      <c r="H425" s="874"/>
      <c r="I425" s="874"/>
      <c r="J425" s="874"/>
      <c r="K425" s="874"/>
      <c r="L425" s="874"/>
      <c r="M425" s="874"/>
      <c r="N425" s="874"/>
      <c r="O425" s="874"/>
      <c r="P425" s="874"/>
      <c r="Q425" s="874"/>
      <c r="R425" s="874"/>
      <c r="S425" s="874"/>
      <c r="T425" s="874"/>
      <c r="U425" s="874"/>
      <c r="V425" s="874"/>
      <c r="W425" s="897"/>
      <c r="X425" s="897"/>
      <c r="Y425" s="897"/>
      <c r="Z425" s="897"/>
      <c r="AA425" s="897"/>
      <c r="AB425" s="897"/>
      <c r="AC425" s="897"/>
      <c r="AD425" s="897"/>
      <c r="AE425" s="897"/>
      <c r="AF425" s="897"/>
      <c r="AG425" s="897"/>
      <c r="AH425" s="897"/>
      <c r="AI425" s="897"/>
      <c r="AJ425" s="897"/>
    </row>
    <row r="426" spans="1:36" ht="12.75">
      <c r="A426" s="957"/>
      <c r="B426" s="957"/>
      <c r="C426" s="874"/>
      <c r="D426" s="874"/>
      <c r="E426" s="874"/>
      <c r="F426" s="874"/>
      <c r="G426" s="874"/>
      <c r="H426" s="874"/>
      <c r="I426" s="874"/>
      <c r="J426" s="874"/>
      <c r="K426" s="874"/>
      <c r="L426" s="874"/>
      <c r="M426" s="874"/>
      <c r="N426" s="874"/>
      <c r="O426" s="874"/>
      <c r="P426" s="874"/>
      <c r="Q426" s="874"/>
      <c r="R426" s="874"/>
      <c r="S426" s="874"/>
      <c r="T426" s="874"/>
      <c r="U426" s="874"/>
      <c r="V426" s="874"/>
      <c r="W426" s="897"/>
      <c r="X426" s="897"/>
      <c r="Y426" s="897"/>
      <c r="Z426" s="897"/>
      <c r="AA426" s="897"/>
      <c r="AB426" s="897"/>
      <c r="AC426" s="897"/>
      <c r="AD426" s="897"/>
      <c r="AE426" s="897"/>
      <c r="AF426" s="897"/>
      <c r="AG426" s="897"/>
      <c r="AH426" s="897"/>
      <c r="AI426" s="897"/>
      <c r="AJ426" s="897"/>
    </row>
    <row r="427" spans="1:36" ht="12.75">
      <c r="A427" s="957"/>
      <c r="B427" s="957"/>
      <c r="C427" s="874"/>
      <c r="D427" s="874"/>
      <c r="E427" s="874"/>
      <c r="F427" s="874"/>
      <c r="G427" s="874"/>
      <c r="H427" s="874"/>
      <c r="I427" s="874"/>
      <c r="J427" s="874"/>
      <c r="K427" s="874"/>
      <c r="L427" s="874"/>
      <c r="M427" s="874"/>
      <c r="N427" s="874"/>
      <c r="O427" s="874"/>
      <c r="P427" s="874"/>
      <c r="Q427" s="874"/>
      <c r="R427" s="874"/>
      <c r="S427" s="874"/>
      <c r="T427" s="874"/>
      <c r="U427" s="874"/>
      <c r="V427" s="874"/>
      <c r="W427" s="897"/>
      <c r="X427" s="897"/>
      <c r="Y427" s="897"/>
      <c r="Z427" s="897"/>
      <c r="AA427" s="897"/>
      <c r="AB427" s="897"/>
      <c r="AC427" s="897"/>
      <c r="AD427" s="897"/>
      <c r="AE427" s="897"/>
      <c r="AF427" s="897"/>
      <c r="AG427" s="897"/>
      <c r="AH427" s="897"/>
      <c r="AI427" s="897"/>
      <c r="AJ427" s="897"/>
    </row>
    <row r="428" spans="1:36" ht="12.75">
      <c r="A428" s="957"/>
      <c r="B428" s="957"/>
      <c r="C428" s="874"/>
      <c r="D428" s="874"/>
      <c r="E428" s="874"/>
      <c r="F428" s="874"/>
      <c r="G428" s="874"/>
      <c r="H428" s="874"/>
      <c r="I428" s="874"/>
      <c r="J428" s="874"/>
      <c r="K428" s="874"/>
      <c r="L428" s="874"/>
      <c r="M428" s="874"/>
      <c r="N428" s="874"/>
      <c r="O428" s="874"/>
      <c r="P428" s="874"/>
      <c r="Q428" s="874"/>
      <c r="R428" s="874"/>
      <c r="S428" s="874"/>
      <c r="T428" s="874"/>
      <c r="U428" s="874"/>
      <c r="V428" s="874"/>
      <c r="W428" s="897"/>
      <c r="X428" s="897"/>
      <c r="Y428" s="897"/>
      <c r="Z428" s="897"/>
      <c r="AA428" s="897"/>
      <c r="AB428" s="897"/>
      <c r="AC428" s="897"/>
      <c r="AD428" s="897"/>
      <c r="AE428" s="897"/>
      <c r="AF428" s="897"/>
      <c r="AG428" s="897"/>
      <c r="AH428" s="897"/>
      <c r="AI428" s="897"/>
      <c r="AJ428" s="897"/>
    </row>
    <row r="429" spans="1:36" ht="12.75">
      <c r="A429" s="957"/>
      <c r="B429" s="957"/>
      <c r="C429" s="874"/>
      <c r="D429" s="874"/>
      <c r="E429" s="874"/>
      <c r="F429" s="874"/>
      <c r="G429" s="874"/>
      <c r="H429" s="874"/>
      <c r="I429" s="874"/>
      <c r="J429" s="874"/>
      <c r="K429" s="874"/>
      <c r="L429" s="874"/>
      <c r="M429" s="874"/>
      <c r="N429" s="874"/>
      <c r="O429" s="874"/>
      <c r="P429" s="874"/>
      <c r="Q429" s="874"/>
      <c r="R429" s="874"/>
      <c r="S429" s="874"/>
      <c r="T429" s="874"/>
      <c r="U429" s="874"/>
      <c r="V429" s="874"/>
      <c r="W429" s="897"/>
      <c r="X429" s="897"/>
      <c r="Y429" s="897"/>
      <c r="Z429" s="897"/>
      <c r="AA429" s="897"/>
      <c r="AB429" s="897"/>
      <c r="AC429" s="897"/>
      <c r="AD429" s="897"/>
      <c r="AE429" s="897"/>
      <c r="AF429" s="897"/>
      <c r="AG429" s="897"/>
      <c r="AH429" s="897"/>
      <c r="AI429" s="897"/>
      <c r="AJ429" s="897"/>
    </row>
    <row r="430" spans="1:36" ht="12.75">
      <c r="A430" s="957"/>
      <c r="B430" s="957"/>
      <c r="C430" s="874"/>
      <c r="D430" s="874"/>
      <c r="E430" s="874"/>
      <c r="F430" s="874"/>
      <c r="G430" s="874"/>
      <c r="H430" s="874"/>
      <c r="I430" s="874"/>
      <c r="J430" s="874"/>
      <c r="K430" s="874"/>
      <c r="L430" s="874"/>
      <c r="M430" s="874"/>
      <c r="N430" s="874"/>
      <c r="O430" s="874"/>
      <c r="P430" s="874"/>
      <c r="Q430" s="874"/>
      <c r="R430" s="874"/>
      <c r="S430" s="874"/>
      <c r="T430" s="874"/>
      <c r="U430" s="874"/>
      <c r="V430" s="874"/>
      <c r="W430" s="897"/>
      <c r="X430" s="897"/>
      <c r="Y430" s="897"/>
      <c r="Z430" s="897"/>
      <c r="AA430" s="897"/>
      <c r="AB430" s="897"/>
      <c r="AC430" s="897"/>
      <c r="AD430" s="897"/>
      <c r="AE430" s="897"/>
      <c r="AF430" s="897"/>
      <c r="AG430" s="897"/>
      <c r="AH430" s="897"/>
      <c r="AI430" s="897"/>
      <c r="AJ430" s="897"/>
    </row>
    <row r="431" spans="1:36" ht="12.75">
      <c r="A431" s="957"/>
      <c r="B431" s="957"/>
      <c r="C431" s="874"/>
      <c r="D431" s="874"/>
      <c r="E431" s="874"/>
      <c r="F431" s="874"/>
      <c r="G431" s="874"/>
      <c r="H431" s="874"/>
      <c r="I431" s="874"/>
      <c r="J431" s="874"/>
      <c r="K431" s="874"/>
      <c r="L431" s="874"/>
      <c r="M431" s="874"/>
      <c r="N431" s="874"/>
      <c r="O431" s="874"/>
      <c r="P431" s="874"/>
      <c r="Q431" s="874"/>
      <c r="R431" s="874"/>
      <c r="S431" s="874"/>
      <c r="T431" s="874"/>
      <c r="U431" s="874"/>
      <c r="V431" s="874"/>
      <c r="W431" s="897"/>
      <c r="X431" s="897"/>
      <c r="Y431" s="897"/>
      <c r="Z431" s="897"/>
      <c r="AA431" s="897"/>
      <c r="AB431" s="897"/>
      <c r="AC431" s="897"/>
      <c r="AD431" s="897"/>
      <c r="AE431" s="897"/>
      <c r="AF431" s="897"/>
      <c r="AG431" s="897"/>
      <c r="AH431" s="897"/>
      <c r="AI431" s="897"/>
      <c r="AJ431" s="897"/>
    </row>
    <row r="432" spans="1:36" ht="12.75">
      <c r="A432" s="957"/>
      <c r="B432" s="957"/>
      <c r="C432" s="874"/>
      <c r="D432" s="874"/>
      <c r="E432" s="874"/>
      <c r="F432" s="874"/>
      <c r="G432" s="874"/>
      <c r="H432" s="874"/>
      <c r="I432" s="874"/>
      <c r="J432" s="874"/>
      <c r="K432" s="874"/>
      <c r="L432" s="874"/>
      <c r="M432" s="874"/>
      <c r="N432" s="874"/>
      <c r="O432" s="874"/>
      <c r="P432" s="874"/>
      <c r="Q432" s="874"/>
      <c r="R432" s="874"/>
      <c r="S432" s="874"/>
      <c r="T432" s="874"/>
      <c r="U432" s="874"/>
      <c r="V432" s="874"/>
      <c r="W432" s="897"/>
      <c r="X432" s="897"/>
      <c r="Y432" s="897"/>
      <c r="Z432" s="897"/>
      <c r="AA432" s="897"/>
      <c r="AB432" s="897"/>
      <c r="AC432" s="897"/>
      <c r="AD432" s="897"/>
      <c r="AE432" s="897"/>
      <c r="AF432" s="897"/>
      <c r="AG432" s="897"/>
      <c r="AH432" s="897"/>
      <c r="AI432" s="897"/>
      <c r="AJ432" s="897"/>
    </row>
    <row r="433" spans="1:36" ht="12.75">
      <c r="A433" s="957"/>
      <c r="B433" s="957"/>
      <c r="C433" s="874"/>
      <c r="D433" s="874"/>
      <c r="E433" s="874"/>
      <c r="F433" s="874"/>
      <c r="G433" s="874"/>
      <c r="H433" s="874"/>
      <c r="I433" s="874"/>
      <c r="J433" s="874"/>
      <c r="K433" s="874"/>
      <c r="L433" s="874"/>
      <c r="M433" s="874"/>
      <c r="N433" s="874"/>
      <c r="O433" s="874"/>
      <c r="P433" s="874"/>
      <c r="Q433" s="874"/>
      <c r="R433" s="874"/>
      <c r="S433" s="874"/>
      <c r="T433" s="874"/>
      <c r="U433" s="874"/>
      <c r="V433" s="874"/>
      <c r="W433" s="897"/>
      <c r="X433" s="897"/>
      <c r="Y433" s="897"/>
      <c r="Z433" s="897"/>
      <c r="AA433" s="897"/>
      <c r="AB433" s="897"/>
      <c r="AC433" s="897"/>
      <c r="AD433" s="897"/>
      <c r="AE433" s="897"/>
      <c r="AF433" s="897"/>
      <c r="AG433" s="897"/>
      <c r="AH433" s="897"/>
      <c r="AI433" s="897"/>
      <c r="AJ433" s="897"/>
    </row>
    <row r="434" spans="1:36" ht="12.75">
      <c r="A434" s="957"/>
      <c r="B434" s="957"/>
      <c r="C434" s="874"/>
      <c r="D434" s="874"/>
      <c r="E434" s="874"/>
      <c r="F434" s="874"/>
      <c r="G434" s="874"/>
      <c r="H434" s="874"/>
      <c r="I434" s="874"/>
      <c r="J434" s="874"/>
      <c r="K434" s="874"/>
      <c r="L434" s="874"/>
      <c r="M434" s="874"/>
      <c r="N434" s="874"/>
      <c r="O434" s="874"/>
      <c r="P434" s="874"/>
      <c r="Q434" s="874"/>
      <c r="R434" s="874"/>
      <c r="S434" s="874"/>
      <c r="T434" s="874"/>
      <c r="U434" s="874"/>
      <c r="V434" s="874"/>
      <c r="W434" s="897"/>
      <c r="X434" s="897"/>
      <c r="Y434" s="897"/>
      <c r="Z434" s="897"/>
      <c r="AA434" s="897"/>
      <c r="AB434" s="897"/>
      <c r="AC434" s="897"/>
      <c r="AD434" s="897"/>
      <c r="AE434" s="897"/>
      <c r="AF434" s="897"/>
      <c r="AG434" s="897"/>
      <c r="AH434" s="897"/>
      <c r="AI434" s="897"/>
      <c r="AJ434" s="897"/>
    </row>
    <row r="435" spans="1:36" ht="12.75">
      <c r="A435" s="957"/>
      <c r="B435" s="957"/>
      <c r="C435" s="874"/>
      <c r="D435" s="874"/>
      <c r="E435" s="874"/>
      <c r="F435" s="874"/>
      <c r="G435" s="874"/>
      <c r="H435" s="874"/>
      <c r="I435" s="874"/>
      <c r="J435" s="874"/>
      <c r="K435" s="874"/>
      <c r="L435" s="874"/>
      <c r="M435" s="874"/>
      <c r="N435" s="874"/>
      <c r="O435" s="874"/>
      <c r="P435" s="874"/>
      <c r="Q435" s="874"/>
      <c r="R435" s="874"/>
      <c r="S435" s="874"/>
      <c r="T435" s="874"/>
      <c r="U435" s="874"/>
      <c r="V435" s="874"/>
      <c r="W435" s="897"/>
      <c r="X435" s="897"/>
      <c r="Y435" s="897"/>
      <c r="Z435" s="897"/>
      <c r="AA435" s="897"/>
      <c r="AB435" s="897"/>
      <c r="AC435" s="897"/>
      <c r="AD435" s="897"/>
      <c r="AE435" s="897"/>
      <c r="AF435" s="897"/>
      <c r="AG435" s="897"/>
      <c r="AH435" s="897"/>
      <c r="AI435" s="897"/>
      <c r="AJ435" s="897"/>
    </row>
    <row r="436" spans="1:36" ht="12.75">
      <c r="A436" s="957"/>
      <c r="B436" s="957"/>
      <c r="C436" s="874"/>
      <c r="D436" s="874"/>
      <c r="E436" s="874"/>
      <c r="F436" s="874"/>
      <c r="G436" s="874"/>
      <c r="H436" s="874"/>
      <c r="I436" s="874"/>
      <c r="J436" s="874"/>
      <c r="K436" s="874"/>
      <c r="L436" s="874"/>
      <c r="M436" s="874"/>
      <c r="N436" s="874"/>
      <c r="O436" s="874"/>
      <c r="P436" s="874"/>
      <c r="Q436" s="874"/>
      <c r="R436" s="874"/>
      <c r="S436" s="874"/>
      <c r="T436" s="874"/>
      <c r="U436" s="874"/>
      <c r="V436" s="874"/>
      <c r="W436" s="897"/>
      <c r="X436" s="897"/>
      <c r="Y436" s="897"/>
      <c r="Z436" s="897"/>
      <c r="AA436" s="897"/>
      <c r="AB436" s="897"/>
      <c r="AC436" s="897"/>
      <c r="AD436" s="897"/>
      <c r="AE436" s="897"/>
      <c r="AF436" s="897"/>
      <c r="AG436" s="897"/>
      <c r="AH436" s="897"/>
      <c r="AI436" s="897"/>
      <c r="AJ436" s="897"/>
    </row>
    <row r="437" spans="1:36" ht="12.75">
      <c r="A437" s="957"/>
      <c r="B437" s="957"/>
      <c r="C437" s="874"/>
      <c r="D437" s="874"/>
      <c r="E437" s="874"/>
      <c r="F437" s="874"/>
      <c r="G437" s="874"/>
      <c r="H437" s="874"/>
      <c r="I437" s="874"/>
      <c r="J437" s="874"/>
      <c r="K437" s="874"/>
      <c r="L437" s="874"/>
      <c r="M437" s="874"/>
      <c r="N437" s="874"/>
      <c r="O437" s="874"/>
      <c r="P437" s="874"/>
      <c r="Q437" s="874"/>
      <c r="R437" s="874"/>
      <c r="S437" s="874"/>
      <c r="T437" s="874"/>
      <c r="U437" s="874"/>
      <c r="V437" s="874"/>
      <c r="W437" s="897"/>
      <c r="X437" s="897"/>
      <c r="Y437" s="897"/>
      <c r="Z437" s="897"/>
      <c r="AA437" s="897"/>
      <c r="AB437" s="897"/>
      <c r="AC437" s="897"/>
      <c r="AD437" s="897"/>
      <c r="AE437" s="897"/>
      <c r="AF437" s="897"/>
      <c r="AG437" s="897"/>
      <c r="AH437" s="897"/>
      <c r="AI437" s="897"/>
      <c r="AJ437" s="897"/>
    </row>
    <row r="438" spans="1:36" ht="12.75">
      <c r="A438" s="957"/>
      <c r="B438" s="957"/>
      <c r="C438" s="874"/>
      <c r="D438" s="874"/>
      <c r="E438" s="874"/>
      <c r="F438" s="874"/>
      <c r="G438" s="874"/>
      <c r="H438" s="874"/>
      <c r="I438" s="874"/>
      <c r="J438" s="874"/>
      <c r="K438" s="874"/>
      <c r="L438" s="874"/>
      <c r="M438" s="874"/>
      <c r="N438" s="874"/>
      <c r="O438" s="874"/>
      <c r="P438" s="874"/>
      <c r="Q438" s="874"/>
      <c r="R438" s="874"/>
      <c r="S438" s="874"/>
      <c r="T438" s="874"/>
      <c r="U438" s="874"/>
      <c r="V438" s="874"/>
      <c r="W438" s="897"/>
      <c r="X438" s="897"/>
      <c r="Y438" s="897"/>
      <c r="Z438" s="897"/>
      <c r="AA438" s="897"/>
      <c r="AB438" s="897"/>
      <c r="AC438" s="897"/>
      <c r="AD438" s="897"/>
      <c r="AE438" s="897"/>
      <c r="AF438" s="897"/>
      <c r="AG438" s="897"/>
      <c r="AH438" s="897"/>
      <c r="AI438" s="897"/>
      <c r="AJ438" s="897"/>
    </row>
    <row r="439" spans="1:36" ht="12.75">
      <c r="A439" s="957"/>
      <c r="B439" s="957"/>
      <c r="C439" s="874"/>
      <c r="D439" s="874"/>
      <c r="E439" s="874"/>
      <c r="F439" s="874"/>
      <c r="G439" s="874"/>
      <c r="H439" s="874"/>
      <c r="I439" s="874"/>
      <c r="J439" s="874"/>
      <c r="K439" s="874"/>
      <c r="L439" s="874"/>
      <c r="M439" s="874"/>
      <c r="N439" s="874"/>
      <c r="O439" s="874"/>
      <c r="P439" s="874"/>
      <c r="Q439" s="874"/>
      <c r="R439" s="874"/>
      <c r="S439" s="874"/>
      <c r="T439" s="874"/>
      <c r="U439" s="874"/>
      <c r="V439" s="874"/>
      <c r="W439" s="897"/>
      <c r="X439" s="897"/>
      <c r="Y439" s="897"/>
      <c r="Z439" s="897"/>
      <c r="AA439" s="897"/>
      <c r="AB439" s="897"/>
      <c r="AC439" s="897"/>
      <c r="AD439" s="897"/>
      <c r="AE439" s="897"/>
      <c r="AF439" s="897"/>
      <c r="AG439" s="897"/>
      <c r="AH439" s="897"/>
      <c r="AI439" s="897"/>
      <c r="AJ439" s="897"/>
    </row>
    <row r="440" spans="1:36" ht="12.75">
      <c r="A440" s="957"/>
      <c r="B440" s="957"/>
      <c r="C440" s="874"/>
      <c r="D440" s="874"/>
      <c r="E440" s="874"/>
      <c r="F440" s="874"/>
      <c r="G440" s="874"/>
      <c r="H440" s="874"/>
      <c r="I440" s="874"/>
      <c r="J440" s="874"/>
      <c r="K440" s="874"/>
      <c r="L440" s="874"/>
      <c r="M440" s="874"/>
      <c r="N440" s="874"/>
      <c r="O440" s="874"/>
      <c r="P440" s="874"/>
      <c r="Q440" s="874"/>
      <c r="R440" s="874"/>
      <c r="S440" s="874"/>
      <c r="T440" s="874"/>
      <c r="U440" s="874"/>
      <c r="V440" s="874"/>
      <c r="W440" s="897"/>
      <c r="X440" s="897"/>
      <c r="Y440" s="897"/>
      <c r="Z440" s="897"/>
      <c r="AA440" s="897"/>
      <c r="AB440" s="897"/>
      <c r="AC440" s="897"/>
      <c r="AD440" s="897"/>
      <c r="AE440" s="897"/>
      <c r="AF440" s="897"/>
      <c r="AG440" s="897"/>
      <c r="AH440" s="897"/>
      <c r="AI440" s="897"/>
      <c r="AJ440" s="897"/>
    </row>
    <row r="441" spans="1:36" ht="12.75">
      <c r="A441" s="957"/>
      <c r="B441" s="957"/>
      <c r="C441" s="874"/>
      <c r="D441" s="874"/>
      <c r="E441" s="874"/>
      <c r="F441" s="874"/>
      <c r="G441" s="874"/>
      <c r="H441" s="874"/>
      <c r="I441" s="874"/>
      <c r="J441" s="874"/>
      <c r="K441" s="874"/>
      <c r="L441" s="874"/>
      <c r="M441" s="874"/>
      <c r="N441" s="874"/>
      <c r="O441" s="874"/>
      <c r="P441" s="874"/>
      <c r="Q441" s="874"/>
      <c r="R441" s="874"/>
      <c r="S441" s="874"/>
      <c r="T441" s="874"/>
      <c r="U441" s="874"/>
      <c r="V441" s="874"/>
      <c r="W441" s="897"/>
      <c r="X441" s="897"/>
      <c r="Y441" s="897"/>
      <c r="Z441" s="897"/>
      <c r="AA441" s="897"/>
      <c r="AB441" s="897"/>
      <c r="AC441" s="897"/>
      <c r="AD441" s="897"/>
      <c r="AE441" s="897"/>
      <c r="AF441" s="897"/>
      <c r="AG441" s="897"/>
      <c r="AH441" s="897"/>
      <c r="AI441" s="897"/>
      <c r="AJ441" s="897"/>
    </row>
    <row r="442" spans="1:36" ht="12.75">
      <c r="A442" s="957"/>
      <c r="B442" s="957"/>
      <c r="C442" s="874"/>
      <c r="D442" s="874"/>
      <c r="E442" s="874"/>
      <c r="F442" s="874"/>
      <c r="G442" s="874"/>
      <c r="H442" s="874"/>
      <c r="I442" s="874"/>
      <c r="J442" s="874"/>
      <c r="K442" s="874"/>
      <c r="L442" s="874"/>
      <c r="M442" s="874"/>
      <c r="N442" s="874"/>
      <c r="O442" s="874"/>
      <c r="P442" s="874"/>
      <c r="Q442" s="874"/>
      <c r="R442" s="874"/>
      <c r="S442" s="874"/>
      <c r="T442" s="874"/>
      <c r="U442" s="874"/>
      <c r="V442" s="874"/>
      <c r="W442" s="897"/>
      <c r="X442" s="897"/>
      <c r="Y442" s="897"/>
      <c r="Z442" s="897"/>
      <c r="AA442" s="897"/>
      <c r="AB442" s="897"/>
      <c r="AC442" s="897"/>
      <c r="AD442" s="897"/>
      <c r="AE442" s="897"/>
      <c r="AF442" s="897"/>
      <c r="AG442" s="897"/>
      <c r="AH442" s="897"/>
      <c r="AI442" s="897"/>
      <c r="AJ442" s="897"/>
    </row>
    <row r="443" spans="1:36" ht="12.75">
      <c r="A443" s="957"/>
      <c r="B443" s="957"/>
      <c r="C443" s="874"/>
      <c r="D443" s="874"/>
      <c r="E443" s="874"/>
      <c r="F443" s="874"/>
      <c r="G443" s="874"/>
      <c r="H443" s="874"/>
      <c r="I443" s="874"/>
      <c r="J443" s="874"/>
      <c r="K443" s="874"/>
      <c r="L443" s="874"/>
      <c r="M443" s="874"/>
      <c r="N443" s="874"/>
      <c r="O443" s="874"/>
      <c r="P443" s="874"/>
      <c r="Q443" s="874"/>
      <c r="R443" s="874"/>
      <c r="S443" s="874"/>
      <c r="T443" s="874"/>
      <c r="U443" s="874"/>
      <c r="V443" s="874"/>
      <c r="W443" s="897"/>
      <c r="X443" s="897"/>
      <c r="Y443" s="897"/>
      <c r="Z443" s="897"/>
      <c r="AA443" s="897"/>
      <c r="AB443" s="897"/>
      <c r="AC443" s="897"/>
      <c r="AD443" s="897"/>
      <c r="AE443" s="897"/>
      <c r="AF443" s="897"/>
      <c r="AG443" s="897"/>
      <c r="AH443" s="897"/>
      <c r="AI443" s="897"/>
      <c r="AJ443" s="897"/>
    </row>
    <row r="444" spans="1:36" ht="12.75">
      <c r="A444" s="957"/>
      <c r="B444" s="957"/>
      <c r="C444" s="874"/>
      <c r="D444" s="874"/>
      <c r="E444" s="874"/>
      <c r="F444" s="874"/>
      <c r="G444" s="874"/>
      <c r="H444" s="874"/>
      <c r="I444" s="874"/>
      <c r="J444" s="874"/>
      <c r="K444" s="874"/>
      <c r="L444" s="874"/>
      <c r="M444" s="874"/>
      <c r="N444" s="874"/>
      <c r="O444" s="874"/>
      <c r="P444" s="874"/>
      <c r="Q444" s="874"/>
      <c r="R444" s="874"/>
      <c r="S444" s="874"/>
      <c r="T444" s="874"/>
      <c r="U444" s="874"/>
      <c r="V444" s="874"/>
      <c r="W444" s="897"/>
      <c r="X444" s="897"/>
      <c r="Y444" s="897"/>
      <c r="Z444" s="897"/>
      <c r="AA444" s="897"/>
      <c r="AB444" s="897"/>
      <c r="AC444" s="897"/>
      <c r="AD444" s="897"/>
      <c r="AE444" s="897"/>
      <c r="AF444" s="897"/>
      <c r="AG444" s="897"/>
      <c r="AH444" s="897"/>
      <c r="AI444" s="897"/>
      <c r="AJ444" s="897"/>
    </row>
    <row r="445" spans="1:36" ht="12.75">
      <c r="A445" s="957"/>
      <c r="B445" s="957"/>
      <c r="C445" s="874"/>
      <c r="D445" s="874"/>
      <c r="E445" s="874"/>
      <c r="F445" s="874"/>
      <c r="G445" s="874"/>
      <c r="H445" s="874"/>
      <c r="I445" s="874"/>
      <c r="J445" s="874"/>
      <c r="K445" s="874"/>
      <c r="L445" s="874"/>
      <c r="M445" s="874"/>
      <c r="N445" s="874"/>
      <c r="O445" s="874"/>
      <c r="P445" s="874"/>
      <c r="Q445" s="874"/>
      <c r="R445" s="874"/>
      <c r="S445" s="874"/>
      <c r="T445" s="874"/>
      <c r="U445" s="874"/>
      <c r="V445" s="874"/>
      <c r="W445" s="897"/>
      <c r="X445" s="897"/>
      <c r="Y445" s="897"/>
      <c r="Z445" s="897"/>
      <c r="AA445" s="897"/>
      <c r="AB445" s="897"/>
      <c r="AC445" s="897"/>
      <c r="AD445" s="897"/>
      <c r="AE445" s="897"/>
      <c r="AF445" s="897"/>
      <c r="AG445" s="897"/>
      <c r="AH445" s="897"/>
      <c r="AI445" s="897"/>
      <c r="AJ445" s="897"/>
    </row>
    <row r="446" spans="1:36" ht="12.75">
      <c r="A446" s="957"/>
      <c r="B446" s="957"/>
      <c r="C446" s="874"/>
      <c r="D446" s="874"/>
      <c r="E446" s="874"/>
      <c r="F446" s="874"/>
      <c r="G446" s="874"/>
      <c r="H446" s="874"/>
      <c r="I446" s="874"/>
      <c r="J446" s="874"/>
      <c r="K446" s="874"/>
      <c r="L446" s="874"/>
      <c r="M446" s="874"/>
      <c r="N446" s="874"/>
      <c r="O446" s="874"/>
      <c r="P446" s="874"/>
      <c r="Q446" s="874"/>
      <c r="R446" s="874"/>
      <c r="S446" s="874"/>
      <c r="T446" s="874"/>
      <c r="U446" s="874"/>
      <c r="V446" s="874"/>
      <c r="W446" s="897"/>
      <c r="X446" s="897"/>
      <c r="Y446" s="897"/>
      <c r="Z446" s="897"/>
      <c r="AA446" s="897"/>
      <c r="AB446" s="897"/>
      <c r="AC446" s="897"/>
      <c r="AD446" s="897"/>
      <c r="AE446" s="897"/>
      <c r="AF446" s="897"/>
      <c r="AG446" s="897"/>
      <c r="AH446" s="897"/>
      <c r="AI446" s="897"/>
      <c r="AJ446" s="897"/>
    </row>
    <row r="447" spans="1:36" ht="12.75">
      <c r="A447" s="957"/>
      <c r="B447" s="957"/>
      <c r="C447" s="874"/>
      <c r="D447" s="874"/>
      <c r="E447" s="874"/>
      <c r="F447" s="874"/>
      <c r="G447" s="874"/>
      <c r="H447" s="874"/>
      <c r="I447" s="874"/>
      <c r="J447" s="874"/>
      <c r="K447" s="874"/>
      <c r="L447" s="874"/>
      <c r="M447" s="874"/>
      <c r="N447" s="874"/>
      <c r="O447" s="874"/>
      <c r="P447" s="874"/>
      <c r="Q447" s="874"/>
      <c r="R447" s="874"/>
      <c r="S447" s="874"/>
      <c r="T447" s="874"/>
      <c r="U447" s="874"/>
      <c r="V447" s="874"/>
      <c r="W447" s="897"/>
      <c r="X447" s="897"/>
      <c r="Y447" s="897"/>
      <c r="Z447" s="897"/>
      <c r="AA447" s="897"/>
      <c r="AB447" s="897"/>
      <c r="AC447" s="897"/>
      <c r="AD447" s="897"/>
      <c r="AE447" s="897"/>
      <c r="AF447" s="897"/>
      <c r="AG447" s="897"/>
      <c r="AH447" s="897"/>
      <c r="AI447" s="897"/>
      <c r="AJ447" s="897"/>
    </row>
    <row r="448" spans="1:36" ht="12.75">
      <c r="A448" s="957"/>
      <c r="B448" s="957"/>
      <c r="C448" s="874"/>
      <c r="D448" s="874"/>
      <c r="E448" s="874"/>
      <c r="F448" s="874"/>
      <c r="G448" s="874"/>
      <c r="H448" s="874"/>
      <c r="I448" s="874"/>
      <c r="J448" s="874"/>
      <c r="K448" s="874"/>
      <c r="L448" s="874"/>
      <c r="M448" s="874"/>
      <c r="N448" s="874"/>
      <c r="O448" s="874"/>
      <c r="P448" s="874"/>
      <c r="Q448" s="874"/>
      <c r="R448" s="874"/>
      <c r="S448" s="874"/>
      <c r="T448" s="874"/>
      <c r="U448" s="874"/>
      <c r="V448" s="874"/>
      <c r="W448" s="897"/>
      <c r="X448" s="897"/>
      <c r="Y448" s="897"/>
      <c r="Z448" s="897"/>
      <c r="AA448" s="897"/>
      <c r="AB448" s="897"/>
      <c r="AC448" s="897"/>
      <c r="AD448" s="897"/>
      <c r="AE448" s="897"/>
      <c r="AF448" s="897"/>
      <c r="AG448" s="897"/>
      <c r="AH448" s="897"/>
      <c r="AI448" s="897"/>
      <c r="AJ448" s="897"/>
    </row>
    <row r="449" spans="1:36" ht="12.75">
      <c r="A449" s="957"/>
      <c r="B449" s="957"/>
      <c r="C449" s="874"/>
      <c r="D449" s="874"/>
      <c r="E449" s="874"/>
      <c r="F449" s="874"/>
      <c r="G449" s="874"/>
      <c r="H449" s="874"/>
      <c r="I449" s="874"/>
      <c r="J449" s="874"/>
      <c r="K449" s="874"/>
      <c r="L449" s="874"/>
      <c r="M449" s="874"/>
      <c r="N449" s="874"/>
      <c r="O449" s="874"/>
      <c r="P449" s="874"/>
      <c r="Q449" s="874"/>
      <c r="R449" s="874"/>
      <c r="S449" s="874"/>
      <c r="T449" s="874"/>
      <c r="U449" s="874"/>
      <c r="V449" s="874"/>
      <c r="W449" s="897"/>
      <c r="X449" s="897"/>
      <c r="Y449" s="897"/>
      <c r="Z449" s="897"/>
      <c r="AA449" s="897"/>
      <c r="AB449" s="897"/>
      <c r="AC449" s="897"/>
      <c r="AD449" s="897"/>
      <c r="AE449" s="897"/>
      <c r="AF449" s="897"/>
      <c r="AG449" s="897"/>
      <c r="AH449" s="897"/>
      <c r="AI449" s="897"/>
      <c r="AJ449" s="897"/>
    </row>
    <row r="450" spans="1:36" ht="12.75">
      <c r="A450" s="957"/>
      <c r="B450" s="957"/>
      <c r="C450" s="874"/>
      <c r="D450" s="874"/>
      <c r="E450" s="874"/>
      <c r="F450" s="874"/>
      <c r="G450" s="874"/>
      <c r="H450" s="874"/>
      <c r="I450" s="874"/>
      <c r="J450" s="874"/>
      <c r="K450" s="874"/>
      <c r="L450" s="874"/>
      <c r="M450" s="874"/>
      <c r="N450" s="874"/>
      <c r="O450" s="874"/>
      <c r="P450" s="874"/>
      <c r="Q450" s="874"/>
      <c r="R450" s="874"/>
      <c r="S450" s="874"/>
      <c r="T450" s="874"/>
      <c r="U450" s="874"/>
      <c r="V450" s="874"/>
      <c r="W450" s="897"/>
      <c r="X450" s="897"/>
      <c r="Y450" s="897"/>
      <c r="Z450" s="897"/>
      <c r="AA450" s="897"/>
      <c r="AB450" s="897"/>
      <c r="AC450" s="897"/>
      <c r="AD450" s="897"/>
      <c r="AE450" s="897"/>
      <c r="AF450" s="897"/>
      <c r="AG450" s="897"/>
      <c r="AH450" s="897"/>
      <c r="AI450" s="897"/>
      <c r="AJ450" s="897"/>
    </row>
    <row r="451" spans="1:36" ht="12.75">
      <c r="A451" s="957"/>
      <c r="B451" s="957"/>
      <c r="C451" s="874"/>
      <c r="D451" s="874"/>
      <c r="E451" s="874"/>
      <c r="F451" s="874"/>
      <c r="G451" s="874"/>
      <c r="H451" s="874"/>
      <c r="I451" s="874"/>
      <c r="J451" s="874"/>
      <c r="K451" s="874"/>
      <c r="L451" s="874"/>
      <c r="M451" s="874"/>
      <c r="N451" s="874"/>
      <c r="O451" s="874"/>
      <c r="P451" s="874"/>
      <c r="Q451" s="874"/>
      <c r="R451" s="874"/>
      <c r="S451" s="874"/>
      <c r="T451" s="874"/>
      <c r="U451" s="874"/>
      <c r="V451" s="874"/>
      <c r="W451" s="897"/>
      <c r="X451" s="897"/>
      <c r="Y451" s="897"/>
      <c r="Z451" s="897"/>
      <c r="AA451" s="897"/>
      <c r="AB451" s="897"/>
      <c r="AC451" s="897"/>
      <c r="AD451" s="897"/>
      <c r="AE451" s="897"/>
      <c r="AF451" s="897"/>
      <c r="AG451" s="897"/>
      <c r="AH451" s="897"/>
      <c r="AI451" s="897"/>
      <c r="AJ451" s="897"/>
    </row>
    <row r="452" spans="1:36" ht="12.75">
      <c r="A452" s="957"/>
      <c r="B452" s="957"/>
      <c r="C452" s="874"/>
      <c r="D452" s="874"/>
      <c r="E452" s="874"/>
      <c r="F452" s="874"/>
      <c r="G452" s="874"/>
      <c r="H452" s="874"/>
      <c r="I452" s="874"/>
      <c r="J452" s="874"/>
      <c r="K452" s="874"/>
      <c r="L452" s="874"/>
      <c r="M452" s="874"/>
      <c r="N452" s="874"/>
      <c r="O452" s="874"/>
      <c r="P452" s="874"/>
      <c r="Q452" s="874"/>
      <c r="R452" s="874"/>
      <c r="S452" s="874"/>
      <c r="T452" s="874"/>
      <c r="U452" s="874"/>
      <c r="V452" s="874"/>
      <c r="W452" s="897"/>
      <c r="X452" s="897"/>
      <c r="Y452" s="897"/>
      <c r="Z452" s="897"/>
      <c r="AA452" s="897"/>
      <c r="AB452" s="897"/>
      <c r="AC452" s="897"/>
      <c r="AD452" s="897"/>
      <c r="AE452" s="897"/>
      <c r="AF452" s="897"/>
      <c r="AG452" s="897"/>
      <c r="AH452" s="897"/>
      <c r="AI452" s="897"/>
      <c r="AJ452" s="897"/>
    </row>
    <row r="453" spans="1:36" ht="12.75">
      <c r="A453" s="957"/>
      <c r="B453" s="957"/>
      <c r="C453" s="874"/>
      <c r="D453" s="874"/>
      <c r="E453" s="874"/>
      <c r="F453" s="874"/>
      <c r="G453" s="874"/>
      <c r="H453" s="874"/>
      <c r="I453" s="874"/>
      <c r="J453" s="874"/>
      <c r="K453" s="874"/>
      <c r="L453" s="874"/>
      <c r="M453" s="874"/>
      <c r="N453" s="874"/>
      <c r="O453" s="874"/>
      <c r="P453" s="874"/>
      <c r="Q453" s="874"/>
      <c r="R453" s="874"/>
      <c r="S453" s="874"/>
      <c r="T453" s="874"/>
      <c r="U453" s="874"/>
      <c r="V453" s="874"/>
      <c r="W453" s="897"/>
      <c r="X453" s="897"/>
      <c r="Y453" s="897"/>
      <c r="Z453" s="897"/>
      <c r="AA453" s="897"/>
      <c r="AB453" s="897"/>
      <c r="AC453" s="897"/>
      <c r="AD453" s="897"/>
      <c r="AE453" s="897"/>
      <c r="AF453" s="897"/>
      <c r="AG453" s="897"/>
      <c r="AH453" s="897"/>
      <c r="AI453" s="897"/>
      <c r="AJ453" s="897"/>
    </row>
    <row r="454" spans="1:36" ht="12.75">
      <c r="A454" s="957"/>
      <c r="B454" s="957"/>
      <c r="C454" s="874"/>
      <c r="D454" s="874"/>
      <c r="E454" s="874"/>
      <c r="F454" s="874"/>
      <c r="G454" s="874"/>
      <c r="H454" s="874"/>
      <c r="I454" s="874"/>
      <c r="J454" s="874"/>
      <c r="K454" s="874"/>
      <c r="L454" s="874"/>
      <c r="M454" s="874"/>
      <c r="N454" s="874"/>
      <c r="O454" s="874"/>
      <c r="P454" s="874"/>
      <c r="Q454" s="874"/>
      <c r="R454" s="874"/>
      <c r="S454" s="874"/>
      <c r="T454" s="874"/>
      <c r="U454" s="874"/>
      <c r="V454" s="874"/>
      <c r="W454" s="897"/>
      <c r="X454" s="897"/>
      <c r="Y454" s="897"/>
      <c r="Z454" s="897"/>
      <c r="AA454" s="897"/>
      <c r="AB454" s="897"/>
      <c r="AC454" s="897"/>
      <c r="AD454" s="897"/>
      <c r="AE454" s="897"/>
      <c r="AF454" s="897"/>
      <c r="AG454" s="897"/>
      <c r="AH454" s="897"/>
      <c r="AI454" s="897"/>
      <c r="AJ454" s="897"/>
    </row>
    <row r="455" spans="1:36" ht="12.75">
      <c r="A455" s="957"/>
      <c r="B455" s="957"/>
      <c r="C455" s="874"/>
      <c r="D455" s="874"/>
      <c r="E455" s="874"/>
      <c r="F455" s="874"/>
      <c r="G455" s="874"/>
      <c r="H455" s="874"/>
      <c r="I455" s="874"/>
      <c r="J455" s="874"/>
      <c r="K455" s="874"/>
      <c r="L455" s="874"/>
      <c r="M455" s="874"/>
      <c r="N455" s="874"/>
      <c r="O455" s="874"/>
      <c r="P455" s="874"/>
      <c r="Q455" s="874"/>
      <c r="R455" s="874"/>
      <c r="S455" s="874"/>
      <c r="T455" s="874"/>
      <c r="U455" s="874"/>
      <c r="V455" s="874"/>
      <c r="W455" s="897"/>
      <c r="X455" s="897"/>
      <c r="Y455" s="897"/>
      <c r="Z455" s="897"/>
      <c r="AA455" s="897"/>
      <c r="AB455" s="897"/>
      <c r="AC455" s="897"/>
      <c r="AD455" s="897"/>
      <c r="AE455" s="897"/>
      <c r="AF455" s="897"/>
      <c r="AG455" s="897"/>
      <c r="AH455" s="897"/>
      <c r="AI455" s="897"/>
      <c r="AJ455" s="897"/>
    </row>
    <row r="456" spans="1:36" ht="12.75">
      <c r="A456" s="957"/>
      <c r="B456" s="957"/>
      <c r="C456" s="874"/>
      <c r="D456" s="874"/>
      <c r="E456" s="874"/>
      <c r="F456" s="874"/>
      <c r="G456" s="874"/>
      <c r="H456" s="874"/>
      <c r="I456" s="874"/>
      <c r="J456" s="874"/>
      <c r="K456" s="874"/>
      <c r="L456" s="874"/>
      <c r="M456" s="874"/>
      <c r="N456" s="874"/>
      <c r="O456" s="874"/>
      <c r="P456" s="874"/>
      <c r="Q456" s="874"/>
      <c r="R456" s="874"/>
      <c r="S456" s="874"/>
      <c r="T456" s="874"/>
      <c r="U456" s="874"/>
      <c r="V456" s="874"/>
      <c r="W456" s="897"/>
      <c r="X456" s="897"/>
      <c r="Y456" s="897"/>
      <c r="Z456" s="897"/>
      <c r="AA456" s="897"/>
      <c r="AB456" s="897"/>
      <c r="AC456" s="897"/>
      <c r="AD456" s="897"/>
      <c r="AE456" s="897"/>
      <c r="AF456" s="897"/>
      <c r="AG456" s="897"/>
      <c r="AH456" s="897"/>
      <c r="AI456" s="897"/>
      <c r="AJ456" s="897"/>
    </row>
    <row r="457" spans="1:36" ht="12.75">
      <c r="A457" s="957"/>
      <c r="B457" s="957"/>
      <c r="C457" s="874"/>
      <c r="D457" s="874"/>
      <c r="E457" s="874"/>
      <c r="F457" s="874"/>
      <c r="G457" s="874"/>
      <c r="H457" s="874"/>
      <c r="I457" s="874"/>
      <c r="J457" s="874"/>
      <c r="K457" s="874"/>
      <c r="L457" s="874"/>
      <c r="M457" s="874"/>
      <c r="N457" s="874"/>
      <c r="O457" s="874"/>
      <c r="P457" s="874"/>
      <c r="Q457" s="874"/>
      <c r="R457" s="874"/>
      <c r="S457" s="874"/>
      <c r="T457" s="874"/>
      <c r="U457" s="874"/>
      <c r="V457" s="874"/>
      <c r="W457" s="897"/>
      <c r="X457" s="897"/>
      <c r="Y457" s="897"/>
      <c r="Z457" s="897"/>
      <c r="AA457" s="897"/>
      <c r="AB457" s="897"/>
      <c r="AC457" s="897"/>
      <c r="AD457" s="897"/>
      <c r="AE457" s="897"/>
      <c r="AF457" s="897"/>
      <c r="AG457" s="897"/>
      <c r="AH457" s="897"/>
      <c r="AI457" s="897"/>
      <c r="AJ457" s="897"/>
    </row>
    <row r="458" spans="1:36" ht="12.75">
      <c r="A458" s="957"/>
      <c r="B458" s="957"/>
      <c r="C458" s="874"/>
      <c r="D458" s="874"/>
      <c r="E458" s="874"/>
      <c r="F458" s="874"/>
      <c r="G458" s="874"/>
      <c r="H458" s="874"/>
      <c r="I458" s="874"/>
      <c r="J458" s="874"/>
      <c r="K458" s="874"/>
      <c r="L458" s="874"/>
      <c r="M458" s="874"/>
      <c r="N458" s="874"/>
      <c r="O458" s="874"/>
      <c r="P458" s="874"/>
      <c r="Q458" s="874"/>
      <c r="R458" s="874"/>
      <c r="S458" s="874"/>
      <c r="T458" s="874"/>
      <c r="U458" s="874"/>
      <c r="V458" s="874"/>
      <c r="W458" s="897"/>
      <c r="X458" s="897"/>
      <c r="Y458" s="897"/>
      <c r="Z458" s="897"/>
      <c r="AA458" s="897"/>
      <c r="AB458" s="897"/>
      <c r="AC458" s="897"/>
      <c r="AD458" s="897"/>
      <c r="AE458" s="897"/>
      <c r="AF458" s="897"/>
      <c r="AG458" s="897"/>
      <c r="AH458" s="897"/>
      <c r="AI458" s="897"/>
      <c r="AJ458" s="897"/>
    </row>
    <row r="459" spans="1:36" ht="12.75">
      <c r="A459" s="957"/>
      <c r="B459" s="957"/>
      <c r="C459" s="874"/>
      <c r="D459" s="874"/>
      <c r="E459" s="874"/>
      <c r="F459" s="874"/>
      <c r="G459" s="874"/>
      <c r="H459" s="874"/>
      <c r="I459" s="874"/>
      <c r="J459" s="874"/>
      <c r="K459" s="874"/>
      <c r="L459" s="874"/>
      <c r="M459" s="874"/>
      <c r="N459" s="874"/>
      <c r="O459" s="874"/>
      <c r="P459" s="874"/>
      <c r="Q459" s="874"/>
      <c r="R459" s="874"/>
      <c r="S459" s="874"/>
      <c r="T459" s="874"/>
      <c r="U459" s="874"/>
      <c r="V459" s="874"/>
      <c r="W459" s="897"/>
      <c r="X459" s="897"/>
      <c r="Y459" s="897"/>
      <c r="Z459" s="897"/>
      <c r="AA459" s="897"/>
      <c r="AB459" s="897"/>
      <c r="AC459" s="897"/>
      <c r="AD459" s="897"/>
      <c r="AE459" s="897"/>
      <c r="AF459" s="897"/>
      <c r="AG459" s="897"/>
      <c r="AH459" s="897"/>
      <c r="AI459" s="897"/>
      <c r="AJ459" s="897"/>
    </row>
    <row r="460" spans="1:36" ht="12.75">
      <c r="A460" s="957"/>
      <c r="B460" s="957"/>
      <c r="C460" s="874"/>
      <c r="D460" s="874"/>
      <c r="E460" s="874"/>
      <c r="F460" s="874"/>
      <c r="G460" s="874"/>
      <c r="H460" s="874"/>
      <c r="I460" s="874"/>
      <c r="J460" s="874"/>
      <c r="K460" s="874"/>
      <c r="L460" s="874"/>
      <c r="M460" s="874"/>
      <c r="N460" s="874"/>
      <c r="O460" s="874"/>
      <c r="P460" s="874"/>
      <c r="Q460" s="874"/>
      <c r="R460" s="874"/>
      <c r="S460" s="874"/>
      <c r="T460" s="874"/>
      <c r="U460" s="874"/>
      <c r="V460" s="874"/>
      <c r="W460" s="897"/>
      <c r="X460" s="897"/>
      <c r="Y460" s="897"/>
      <c r="Z460" s="897"/>
      <c r="AA460" s="897"/>
      <c r="AB460" s="897"/>
      <c r="AC460" s="897"/>
      <c r="AD460" s="897"/>
      <c r="AE460" s="897"/>
      <c r="AF460" s="897"/>
      <c r="AG460" s="897"/>
      <c r="AH460" s="897"/>
      <c r="AI460" s="897"/>
      <c r="AJ460" s="897"/>
    </row>
    <row r="461" spans="1:36" ht="12.75">
      <c r="A461" s="957"/>
      <c r="B461" s="957"/>
      <c r="C461" s="874"/>
      <c r="D461" s="874"/>
      <c r="E461" s="874"/>
      <c r="F461" s="874"/>
      <c r="G461" s="874"/>
      <c r="H461" s="874"/>
      <c r="I461" s="874"/>
      <c r="J461" s="874"/>
      <c r="K461" s="874"/>
      <c r="L461" s="874"/>
      <c r="M461" s="874"/>
      <c r="N461" s="874"/>
      <c r="O461" s="874"/>
      <c r="P461" s="874"/>
      <c r="Q461" s="874"/>
      <c r="R461" s="874"/>
      <c r="S461" s="874"/>
      <c r="T461" s="874"/>
      <c r="U461" s="874"/>
      <c r="V461" s="874"/>
      <c r="W461" s="897"/>
      <c r="X461" s="897"/>
      <c r="Y461" s="897"/>
      <c r="Z461" s="897"/>
      <c r="AA461" s="897"/>
      <c r="AB461" s="897"/>
      <c r="AC461" s="897"/>
      <c r="AD461" s="897"/>
      <c r="AE461" s="897"/>
      <c r="AF461" s="897"/>
      <c r="AG461" s="897"/>
      <c r="AH461" s="897"/>
      <c r="AI461" s="897"/>
      <c r="AJ461" s="897"/>
    </row>
    <row r="462" spans="1:36" ht="12.75">
      <c r="A462" s="957"/>
      <c r="B462" s="957"/>
      <c r="C462" s="874"/>
      <c r="D462" s="874"/>
      <c r="E462" s="874"/>
      <c r="F462" s="874"/>
      <c r="G462" s="874"/>
      <c r="H462" s="874"/>
      <c r="I462" s="874"/>
      <c r="J462" s="874"/>
      <c r="K462" s="874"/>
      <c r="L462" s="874"/>
      <c r="M462" s="874"/>
      <c r="N462" s="874"/>
      <c r="O462" s="874"/>
      <c r="P462" s="874"/>
      <c r="Q462" s="874"/>
      <c r="R462" s="874"/>
      <c r="S462" s="874"/>
      <c r="T462" s="874"/>
      <c r="U462" s="874"/>
      <c r="V462" s="874"/>
      <c r="W462" s="897"/>
      <c r="X462" s="897"/>
      <c r="Y462" s="897"/>
      <c r="Z462" s="897"/>
      <c r="AA462" s="897"/>
      <c r="AB462" s="897"/>
      <c r="AC462" s="897"/>
      <c r="AD462" s="897"/>
      <c r="AE462" s="897"/>
      <c r="AF462" s="897"/>
      <c r="AG462" s="897"/>
      <c r="AH462" s="897"/>
      <c r="AI462" s="897"/>
      <c r="AJ462" s="897"/>
    </row>
    <row r="463" spans="1:36" ht="12.75">
      <c r="A463" s="957"/>
      <c r="B463" s="957"/>
      <c r="C463" s="874"/>
      <c r="D463" s="874"/>
      <c r="E463" s="874"/>
      <c r="F463" s="874"/>
      <c r="G463" s="874"/>
      <c r="H463" s="874"/>
      <c r="I463" s="874"/>
      <c r="J463" s="874"/>
      <c r="K463" s="874"/>
      <c r="L463" s="874"/>
      <c r="M463" s="874"/>
      <c r="N463" s="874"/>
      <c r="O463" s="874"/>
      <c r="P463" s="874"/>
      <c r="Q463" s="874"/>
      <c r="R463" s="874"/>
      <c r="S463" s="874"/>
      <c r="T463" s="874"/>
      <c r="U463" s="874"/>
      <c r="V463" s="874"/>
      <c r="W463" s="897"/>
      <c r="X463" s="897"/>
      <c r="Y463" s="897"/>
      <c r="Z463" s="897"/>
      <c r="AA463" s="897"/>
      <c r="AB463" s="897"/>
      <c r="AC463" s="897"/>
      <c r="AD463" s="897"/>
      <c r="AE463" s="897"/>
      <c r="AF463" s="897"/>
      <c r="AG463" s="897"/>
      <c r="AH463" s="897"/>
      <c r="AI463" s="897"/>
      <c r="AJ463" s="897"/>
    </row>
    <row r="464" spans="1:36" ht="12.75">
      <c r="A464" s="957"/>
      <c r="B464" s="957"/>
      <c r="C464" s="874"/>
      <c r="D464" s="874"/>
      <c r="E464" s="874"/>
      <c r="F464" s="874"/>
      <c r="G464" s="874"/>
      <c r="H464" s="874"/>
      <c r="I464" s="874"/>
      <c r="J464" s="874"/>
      <c r="K464" s="874"/>
      <c r="L464" s="874"/>
      <c r="M464" s="874"/>
      <c r="N464" s="874"/>
      <c r="O464" s="874"/>
      <c r="P464" s="874"/>
      <c r="Q464" s="874"/>
      <c r="R464" s="874"/>
      <c r="S464" s="874"/>
      <c r="T464" s="874"/>
      <c r="U464" s="874"/>
      <c r="V464" s="874"/>
      <c r="W464" s="897"/>
      <c r="X464" s="897"/>
      <c r="Y464" s="897"/>
      <c r="Z464" s="897"/>
      <c r="AA464" s="897"/>
      <c r="AB464" s="897"/>
      <c r="AC464" s="897"/>
      <c r="AD464" s="897"/>
      <c r="AE464" s="897"/>
      <c r="AF464" s="897"/>
      <c r="AG464" s="897"/>
      <c r="AH464" s="897"/>
      <c r="AI464" s="897"/>
      <c r="AJ464" s="897"/>
    </row>
    <row r="465" spans="1:36" ht="12.75">
      <c r="A465" s="957"/>
      <c r="B465" s="957"/>
      <c r="C465" s="874"/>
      <c r="D465" s="874"/>
      <c r="E465" s="874"/>
      <c r="F465" s="874"/>
      <c r="G465" s="874"/>
      <c r="H465" s="874"/>
      <c r="I465" s="874"/>
      <c r="J465" s="874"/>
      <c r="K465" s="874"/>
      <c r="L465" s="874"/>
      <c r="M465" s="874"/>
      <c r="N465" s="874"/>
      <c r="O465" s="874"/>
      <c r="P465" s="874"/>
      <c r="Q465" s="874"/>
      <c r="R465" s="874"/>
      <c r="S465" s="874"/>
      <c r="T465" s="874"/>
      <c r="U465" s="874"/>
      <c r="V465" s="874"/>
      <c r="W465" s="897"/>
      <c r="X465" s="897"/>
      <c r="Y465" s="897"/>
      <c r="Z465" s="897"/>
      <c r="AA465" s="897"/>
      <c r="AB465" s="897"/>
      <c r="AC465" s="897"/>
      <c r="AD465" s="897"/>
      <c r="AE465" s="897"/>
      <c r="AF465" s="897"/>
      <c r="AG465" s="897"/>
      <c r="AH465" s="897"/>
      <c r="AI465" s="897"/>
      <c r="AJ465" s="897"/>
    </row>
    <row r="466" spans="1:36" ht="12.75">
      <c r="A466" s="957"/>
      <c r="B466" s="957"/>
      <c r="C466" s="874"/>
      <c r="D466" s="874"/>
      <c r="E466" s="874"/>
      <c r="F466" s="874"/>
      <c r="G466" s="874"/>
      <c r="H466" s="874"/>
      <c r="I466" s="874"/>
      <c r="J466" s="874"/>
      <c r="K466" s="874"/>
      <c r="L466" s="874"/>
      <c r="M466" s="874"/>
      <c r="N466" s="874"/>
      <c r="O466" s="874"/>
      <c r="P466" s="874"/>
      <c r="Q466" s="874"/>
      <c r="R466" s="874"/>
      <c r="S466" s="874"/>
      <c r="T466" s="874"/>
      <c r="U466" s="874"/>
      <c r="V466" s="874"/>
      <c r="W466" s="897"/>
      <c r="X466" s="897"/>
      <c r="Y466" s="897"/>
      <c r="Z466" s="897"/>
      <c r="AA466" s="897"/>
      <c r="AB466" s="897"/>
      <c r="AC466" s="897"/>
      <c r="AD466" s="897"/>
      <c r="AE466" s="897"/>
      <c r="AF466" s="897"/>
      <c r="AG466" s="897"/>
      <c r="AH466" s="897"/>
      <c r="AI466" s="897"/>
      <c r="AJ466" s="897"/>
    </row>
    <row r="467" spans="1:36" ht="12.75">
      <c r="A467" s="957"/>
      <c r="B467" s="957"/>
      <c r="C467" s="874"/>
      <c r="D467" s="874"/>
      <c r="E467" s="874"/>
      <c r="F467" s="874"/>
      <c r="G467" s="874"/>
      <c r="H467" s="874"/>
      <c r="I467" s="874"/>
      <c r="J467" s="874"/>
      <c r="K467" s="874"/>
      <c r="L467" s="874"/>
      <c r="M467" s="874"/>
      <c r="N467" s="874"/>
      <c r="O467" s="874"/>
      <c r="P467" s="874"/>
      <c r="Q467" s="874"/>
      <c r="R467" s="874"/>
      <c r="S467" s="874"/>
      <c r="T467" s="874"/>
      <c r="U467" s="874"/>
      <c r="V467" s="874"/>
      <c r="W467" s="897"/>
      <c r="X467" s="897"/>
      <c r="Y467" s="897"/>
      <c r="Z467" s="897"/>
      <c r="AA467" s="897"/>
      <c r="AB467" s="897"/>
      <c r="AC467" s="897"/>
      <c r="AD467" s="897"/>
      <c r="AE467" s="897"/>
      <c r="AF467" s="897"/>
      <c r="AG467" s="897"/>
      <c r="AH467" s="897"/>
      <c r="AI467" s="897"/>
      <c r="AJ467" s="897"/>
    </row>
    <row r="468" spans="1:36" ht="12.75">
      <c r="A468" s="957"/>
      <c r="B468" s="957"/>
      <c r="C468" s="874"/>
      <c r="D468" s="874"/>
      <c r="E468" s="874"/>
      <c r="F468" s="874"/>
      <c r="G468" s="874"/>
      <c r="H468" s="874"/>
      <c r="I468" s="874"/>
      <c r="J468" s="874"/>
      <c r="K468" s="874"/>
      <c r="L468" s="874"/>
      <c r="M468" s="874"/>
      <c r="N468" s="874"/>
      <c r="O468" s="874"/>
      <c r="P468" s="874"/>
      <c r="Q468" s="874"/>
      <c r="R468" s="874"/>
      <c r="S468" s="874"/>
      <c r="T468" s="874"/>
      <c r="U468" s="874"/>
      <c r="V468" s="874"/>
      <c r="W468" s="897"/>
      <c r="X468" s="897"/>
      <c r="Y468" s="897"/>
      <c r="Z468" s="897"/>
      <c r="AA468" s="897"/>
      <c r="AB468" s="897"/>
      <c r="AC468" s="897"/>
      <c r="AD468" s="897"/>
      <c r="AE468" s="897"/>
      <c r="AF468" s="897"/>
      <c r="AG468" s="897"/>
      <c r="AH468" s="897"/>
      <c r="AI468" s="897"/>
      <c r="AJ468" s="897"/>
    </row>
    <row r="469" spans="1:36" ht="12.75">
      <c r="A469" s="957"/>
      <c r="B469" s="957"/>
      <c r="C469" s="874"/>
      <c r="D469" s="874"/>
      <c r="E469" s="874"/>
      <c r="F469" s="874"/>
      <c r="G469" s="874"/>
      <c r="H469" s="874"/>
      <c r="I469" s="874"/>
      <c r="J469" s="874"/>
      <c r="K469" s="874"/>
      <c r="L469" s="874"/>
      <c r="M469" s="874"/>
      <c r="N469" s="874"/>
      <c r="O469" s="874"/>
      <c r="P469" s="874"/>
      <c r="Q469" s="874"/>
      <c r="R469" s="874"/>
      <c r="S469" s="874"/>
      <c r="T469" s="874"/>
      <c r="U469" s="874"/>
      <c r="V469" s="874"/>
      <c r="W469" s="897"/>
      <c r="X469" s="897"/>
      <c r="Y469" s="897"/>
      <c r="Z469" s="897"/>
      <c r="AA469" s="897"/>
      <c r="AB469" s="897"/>
      <c r="AC469" s="897"/>
      <c r="AD469" s="897"/>
      <c r="AE469" s="897"/>
      <c r="AF469" s="897"/>
      <c r="AG469" s="897"/>
      <c r="AH469" s="897"/>
      <c r="AI469" s="897"/>
      <c r="AJ469" s="897"/>
    </row>
    <row r="470" spans="1:36" ht="12.75">
      <c r="A470" s="957"/>
      <c r="B470" s="957"/>
      <c r="C470" s="874"/>
      <c r="D470" s="874"/>
      <c r="E470" s="874"/>
      <c r="F470" s="874"/>
      <c r="G470" s="874"/>
      <c r="H470" s="874"/>
      <c r="I470" s="874"/>
      <c r="J470" s="874"/>
      <c r="K470" s="874"/>
      <c r="L470" s="874"/>
      <c r="M470" s="874"/>
      <c r="N470" s="874"/>
      <c r="O470" s="874"/>
      <c r="P470" s="874"/>
      <c r="Q470" s="874"/>
      <c r="R470" s="874"/>
      <c r="S470" s="874"/>
      <c r="T470" s="874"/>
      <c r="U470" s="874"/>
      <c r="V470" s="874"/>
      <c r="W470" s="897"/>
      <c r="X470" s="897"/>
      <c r="Y470" s="897"/>
      <c r="Z470" s="897"/>
      <c r="AA470" s="897"/>
      <c r="AB470" s="897"/>
      <c r="AC470" s="897"/>
      <c r="AD470" s="897"/>
      <c r="AE470" s="897"/>
      <c r="AF470" s="897"/>
      <c r="AG470" s="897"/>
      <c r="AH470" s="897"/>
      <c r="AI470" s="897"/>
      <c r="AJ470" s="897"/>
    </row>
    <row r="471" spans="1:36" ht="12.75">
      <c r="A471" s="957"/>
      <c r="B471" s="957"/>
      <c r="C471" s="874"/>
      <c r="D471" s="874"/>
      <c r="E471" s="874"/>
      <c r="F471" s="874"/>
      <c r="G471" s="874"/>
      <c r="H471" s="874"/>
      <c r="I471" s="874"/>
      <c r="J471" s="874"/>
      <c r="K471" s="874"/>
      <c r="L471" s="874"/>
      <c r="M471" s="874"/>
      <c r="N471" s="874"/>
      <c r="O471" s="874"/>
      <c r="P471" s="874"/>
      <c r="Q471" s="874"/>
      <c r="R471" s="874"/>
      <c r="S471" s="874"/>
      <c r="T471" s="874"/>
      <c r="U471" s="874"/>
      <c r="V471" s="874"/>
      <c r="W471" s="897"/>
      <c r="X471" s="897"/>
      <c r="Y471" s="897"/>
      <c r="Z471" s="897"/>
      <c r="AA471" s="897"/>
      <c r="AB471" s="897"/>
      <c r="AC471" s="897"/>
      <c r="AD471" s="897"/>
      <c r="AE471" s="897"/>
      <c r="AF471" s="897"/>
      <c r="AG471" s="897"/>
      <c r="AH471" s="897"/>
      <c r="AI471" s="897"/>
      <c r="AJ471" s="897"/>
    </row>
    <row r="472" spans="1:36" ht="12.75">
      <c r="A472" s="957"/>
      <c r="B472" s="957"/>
      <c r="C472" s="874"/>
      <c r="D472" s="874"/>
      <c r="E472" s="874"/>
      <c r="F472" s="874"/>
      <c r="G472" s="874"/>
      <c r="H472" s="874"/>
      <c r="I472" s="874"/>
      <c r="J472" s="874"/>
      <c r="K472" s="874"/>
      <c r="L472" s="874"/>
      <c r="M472" s="874"/>
      <c r="N472" s="874"/>
      <c r="O472" s="874"/>
      <c r="P472" s="874"/>
      <c r="Q472" s="874"/>
      <c r="R472" s="874"/>
      <c r="S472" s="874"/>
      <c r="T472" s="874"/>
      <c r="U472" s="874"/>
      <c r="V472" s="874"/>
      <c r="W472" s="897"/>
      <c r="X472" s="897"/>
      <c r="Y472" s="897"/>
      <c r="Z472" s="897"/>
      <c r="AA472" s="897"/>
      <c r="AB472" s="897"/>
      <c r="AC472" s="897"/>
      <c r="AD472" s="897"/>
      <c r="AE472" s="897"/>
      <c r="AF472" s="897"/>
      <c r="AG472" s="897"/>
      <c r="AH472" s="897"/>
      <c r="AI472" s="897"/>
      <c r="AJ472" s="897"/>
    </row>
    <row r="473" spans="1:36" ht="12.75">
      <c r="A473" s="957"/>
      <c r="B473" s="957"/>
      <c r="C473" s="874"/>
      <c r="D473" s="874"/>
      <c r="E473" s="874"/>
      <c r="F473" s="874"/>
      <c r="G473" s="874"/>
      <c r="H473" s="874"/>
      <c r="I473" s="874"/>
      <c r="J473" s="874"/>
      <c r="K473" s="874"/>
      <c r="L473" s="874"/>
      <c r="M473" s="874"/>
      <c r="N473" s="874"/>
      <c r="O473" s="874"/>
      <c r="P473" s="874"/>
      <c r="Q473" s="874"/>
      <c r="R473" s="874"/>
      <c r="S473" s="874"/>
      <c r="T473" s="874"/>
      <c r="U473" s="874"/>
      <c r="V473" s="874"/>
      <c r="W473" s="897"/>
      <c r="X473" s="897"/>
      <c r="Y473" s="897"/>
      <c r="Z473" s="897"/>
      <c r="AA473" s="897"/>
      <c r="AB473" s="897"/>
      <c r="AC473" s="897"/>
      <c r="AD473" s="897"/>
      <c r="AE473" s="897"/>
      <c r="AF473" s="897"/>
      <c r="AG473" s="897"/>
      <c r="AH473" s="897"/>
      <c r="AI473" s="897"/>
      <c r="AJ473" s="897"/>
    </row>
    <row r="474" spans="1:36" ht="12.75">
      <c r="A474" s="957"/>
      <c r="B474" s="957"/>
      <c r="C474" s="874"/>
      <c r="D474" s="874"/>
      <c r="E474" s="874"/>
      <c r="F474" s="874"/>
      <c r="G474" s="874"/>
      <c r="H474" s="874"/>
      <c r="I474" s="874"/>
      <c r="J474" s="874"/>
      <c r="K474" s="874"/>
      <c r="L474" s="874"/>
      <c r="M474" s="874"/>
      <c r="N474" s="874"/>
      <c r="O474" s="874"/>
      <c r="P474" s="874"/>
      <c r="Q474" s="874"/>
      <c r="R474" s="874"/>
      <c r="S474" s="874"/>
      <c r="T474" s="874"/>
      <c r="U474" s="874"/>
      <c r="V474" s="874"/>
      <c r="W474" s="897"/>
      <c r="X474" s="897"/>
      <c r="Y474" s="897"/>
      <c r="Z474" s="897"/>
      <c r="AA474" s="897"/>
      <c r="AB474" s="897"/>
      <c r="AC474" s="897"/>
      <c r="AD474" s="897"/>
      <c r="AE474" s="897"/>
      <c r="AF474" s="897"/>
      <c r="AG474" s="897"/>
      <c r="AH474" s="897"/>
      <c r="AI474" s="897"/>
      <c r="AJ474" s="897"/>
    </row>
    <row r="475" spans="1:36" ht="12.75">
      <c r="A475" s="957"/>
      <c r="B475" s="957"/>
      <c r="C475" s="874"/>
      <c r="D475" s="874"/>
      <c r="E475" s="874"/>
      <c r="F475" s="874"/>
      <c r="G475" s="874"/>
      <c r="H475" s="874"/>
      <c r="I475" s="874"/>
      <c r="J475" s="874"/>
      <c r="K475" s="874"/>
      <c r="L475" s="874"/>
      <c r="M475" s="874"/>
      <c r="N475" s="874"/>
      <c r="O475" s="874"/>
      <c r="P475" s="874"/>
      <c r="Q475" s="874"/>
      <c r="R475" s="874"/>
      <c r="S475" s="874"/>
      <c r="T475" s="874"/>
      <c r="U475" s="874"/>
      <c r="V475" s="874"/>
      <c r="W475" s="897"/>
      <c r="X475" s="897"/>
      <c r="Y475" s="897"/>
      <c r="Z475" s="897"/>
      <c r="AA475" s="897"/>
      <c r="AB475" s="897"/>
      <c r="AC475" s="897"/>
      <c r="AD475" s="897"/>
      <c r="AE475" s="897"/>
      <c r="AF475" s="897"/>
      <c r="AG475" s="897"/>
      <c r="AH475" s="897"/>
      <c r="AI475" s="897"/>
      <c r="AJ475" s="897"/>
    </row>
    <row r="476" spans="1:36" ht="12.75">
      <c r="A476" s="957"/>
      <c r="B476" s="957"/>
      <c r="C476" s="874"/>
      <c r="D476" s="874"/>
      <c r="E476" s="874"/>
      <c r="F476" s="874"/>
      <c r="G476" s="874"/>
      <c r="H476" s="874"/>
      <c r="I476" s="874"/>
      <c r="J476" s="874"/>
      <c r="K476" s="874"/>
      <c r="L476" s="874"/>
      <c r="M476" s="874"/>
      <c r="N476" s="874"/>
      <c r="O476" s="874"/>
      <c r="P476" s="874"/>
      <c r="Q476" s="874"/>
      <c r="R476" s="874"/>
      <c r="S476" s="874"/>
      <c r="T476" s="874"/>
      <c r="U476" s="874"/>
      <c r="V476" s="874"/>
      <c r="W476" s="897"/>
      <c r="X476" s="897"/>
      <c r="Y476" s="897"/>
      <c r="Z476" s="897"/>
      <c r="AA476" s="897"/>
      <c r="AB476" s="897"/>
      <c r="AC476" s="897"/>
      <c r="AD476" s="897"/>
      <c r="AE476" s="897"/>
      <c r="AF476" s="897"/>
      <c r="AG476" s="897"/>
      <c r="AH476" s="897"/>
      <c r="AI476" s="897"/>
      <c r="AJ476" s="897"/>
    </row>
    <row r="477" spans="1:36" ht="12.75">
      <c r="A477" s="957"/>
      <c r="B477" s="957"/>
      <c r="C477" s="874"/>
      <c r="D477" s="874"/>
      <c r="E477" s="874"/>
      <c r="F477" s="874"/>
      <c r="G477" s="874"/>
      <c r="H477" s="874"/>
      <c r="I477" s="874"/>
      <c r="J477" s="874"/>
      <c r="K477" s="874"/>
      <c r="L477" s="874"/>
      <c r="M477" s="874"/>
      <c r="N477" s="874"/>
      <c r="O477" s="874"/>
      <c r="P477" s="874"/>
      <c r="Q477" s="874"/>
      <c r="R477" s="874"/>
      <c r="S477" s="874"/>
      <c r="T477" s="874"/>
      <c r="U477" s="874"/>
      <c r="V477" s="874"/>
      <c r="W477" s="897"/>
      <c r="X477" s="897"/>
      <c r="Y477" s="897"/>
      <c r="Z477" s="897"/>
      <c r="AA477" s="897"/>
      <c r="AB477" s="897"/>
      <c r="AC477" s="897"/>
      <c r="AD477" s="897"/>
      <c r="AE477" s="897"/>
      <c r="AF477" s="897"/>
      <c r="AG477" s="897"/>
      <c r="AH477" s="897"/>
      <c r="AI477" s="897"/>
      <c r="AJ477" s="897"/>
    </row>
    <row r="478" spans="1:36" ht="12.75">
      <c r="A478" s="957"/>
      <c r="B478" s="957"/>
      <c r="C478" s="874"/>
      <c r="D478" s="874"/>
      <c r="E478" s="874"/>
      <c r="F478" s="874"/>
      <c r="G478" s="874"/>
      <c r="H478" s="874"/>
      <c r="I478" s="874"/>
      <c r="J478" s="874"/>
      <c r="K478" s="874"/>
      <c r="L478" s="874"/>
      <c r="M478" s="874"/>
      <c r="N478" s="874"/>
      <c r="O478" s="874"/>
      <c r="P478" s="874"/>
      <c r="Q478" s="874"/>
      <c r="R478" s="874"/>
      <c r="S478" s="874"/>
      <c r="T478" s="874"/>
      <c r="U478" s="874"/>
      <c r="V478" s="874"/>
      <c r="W478" s="897"/>
      <c r="X478" s="897"/>
      <c r="Y478" s="897"/>
      <c r="Z478" s="897"/>
      <c r="AA478" s="897"/>
      <c r="AB478" s="897"/>
      <c r="AC478" s="897"/>
      <c r="AD478" s="897"/>
      <c r="AE478" s="897"/>
      <c r="AF478" s="897"/>
      <c r="AG478" s="897"/>
      <c r="AH478" s="897"/>
      <c r="AI478" s="897"/>
      <c r="AJ478" s="897"/>
    </row>
    <row r="479" spans="1:36" ht="12.75">
      <c r="A479" s="957"/>
      <c r="B479" s="957"/>
      <c r="C479" s="874"/>
      <c r="D479" s="874"/>
      <c r="E479" s="874"/>
      <c r="F479" s="874"/>
      <c r="G479" s="874"/>
      <c r="H479" s="874"/>
      <c r="I479" s="874"/>
      <c r="J479" s="874"/>
      <c r="K479" s="874"/>
      <c r="L479" s="874"/>
      <c r="M479" s="874"/>
      <c r="N479" s="874"/>
      <c r="O479" s="874"/>
      <c r="P479" s="874"/>
      <c r="Q479" s="874"/>
      <c r="R479" s="874"/>
      <c r="S479" s="874"/>
      <c r="T479" s="874"/>
      <c r="U479" s="874"/>
      <c r="V479" s="874"/>
      <c r="W479" s="897"/>
      <c r="X479" s="897"/>
      <c r="Y479" s="897"/>
      <c r="Z479" s="897"/>
      <c r="AA479" s="897"/>
      <c r="AB479" s="897"/>
      <c r="AC479" s="897"/>
      <c r="AD479" s="897"/>
      <c r="AE479" s="897"/>
      <c r="AF479" s="897"/>
      <c r="AG479" s="897"/>
      <c r="AH479" s="897"/>
      <c r="AI479" s="897"/>
      <c r="AJ479" s="897"/>
    </row>
    <row r="480" spans="1:36" ht="12.75">
      <c r="A480" s="957"/>
      <c r="B480" s="957"/>
      <c r="C480" s="874"/>
      <c r="D480" s="874"/>
      <c r="E480" s="874"/>
      <c r="F480" s="874"/>
      <c r="G480" s="874"/>
      <c r="H480" s="874"/>
      <c r="I480" s="874"/>
      <c r="J480" s="874"/>
      <c r="K480" s="874"/>
      <c r="L480" s="874"/>
      <c r="M480" s="874"/>
      <c r="N480" s="874"/>
      <c r="O480" s="874"/>
      <c r="P480" s="874"/>
      <c r="Q480" s="874"/>
      <c r="R480" s="874"/>
      <c r="S480" s="874"/>
      <c r="T480" s="874"/>
      <c r="U480" s="874"/>
      <c r="V480" s="874"/>
      <c r="W480" s="897"/>
      <c r="X480" s="897"/>
      <c r="Y480" s="897"/>
      <c r="Z480" s="897"/>
      <c r="AA480" s="897"/>
      <c r="AB480" s="897"/>
      <c r="AC480" s="897"/>
      <c r="AD480" s="897"/>
      <c r="AE480" s="897"/>
      <c r="AF480" s="897"/>
      <c r="AG480" s="897"/>
      <c r="AH480" s="897"/>
      <c r="AI480" s="897"/>
      <c r="AJ480" s="897"/>
    </row>
    <row r="481" spans="1:36" ht="12.75">
      <c r="A481" s="957"/>
      <c r="B481" s="957"/>
      <c r="C481" s="874"/>
      <c r="D481" s="874"/>
      <c r="E481" s="874"/>
      <c r="F481" s="874"/>
      <c r="G481" s="874"/>
      <c r="H481" s="874"/>
      <c r="I481" s="874"/>
      <c r="J481" s="874"/>
      <c r="K481" s="874"/>
      <c r="L481" s="874"/>
      <c r="M481" s="874"/>
      <c r="N481" s="874"/>
      <c r="O481" s="874"/>
      <c r="P481" s="874"/>
      <c r="Q481" s="874"/>
      <c r="R481" s="874"/>
      <c r="S481" s="874"/>
      <c r="T481" s="874"/>
      <c r="U481" s="874"/>
      <c r="V481" s="874"/>
      <c r="W481" s="897"/>
      <c r="X481" s="897"/>
      <c r="Y481" s="897"/>
      <c r="Z481" s="897"/>
      <c r="AA481" s="897"/>
      <c r="AB481" s="897"/>
      <c r="AC481" s="897"/>
      <c r="AD481" s="897"/>
      <c r="AE481" s="897"/>
      <c r="AF481" s="897"/>
      <c r="AG481" s="897"/>
      <c r="AH481" s="897"/>
      <c r="AI481" s="897"/>
      <c r="AJ481" s="897"/>
    </row>
    <row r="482" spans="1:36" ht="12.75">
      <c r="A482" s="957"/>
      <c r="B482" s="957"/>
      <c r="C482" s="874"/>
      <c r="D482" s="874"/>
      <c r="E482" s="874"/>
      <c r="F482" s="874"/>
      <c r="G482" s="874"/>
      <c r="H482" s="874"/>
      <c r="I482" s="874"/>
      <c r="J482" s="874"/>
      <c r="K482" s="874"/>
      <c r="L482" s="874"/>
      <c r="M482" s="874"/>
      <c r="N482" s="874"/>
      <c r="O482" s="874"/>
      <c r="P482" s="874"/>
      <c r="Q482" s="874"/>
      <c r="R482" s="874"/>
      <c r="S482" s="874"/>
      <c r="T482" s="874"/>
      <c r="U482" s="874"/>
      <c r="V482" s="874"/>
      <c r="W482" s="897"/>
      <c r="X482" s="897"/>
      <c r="Y482" s="897"/>
      <c r="Z482" s="897"/>
      <c r="AA482" s="897"/>
      <c r="AB482" s="897"/>
      <c r="AC482" s="897"/>
      <c r="AD482" s="897"/>
      <c r="AE482" s="897"/>
      <c r="AF482" s="897"/>
      <c r="AG482" s="897"/>
      <c r="AH482" s="897"/>
      <c r="AI482" s="897"/>
      <c r="AJ482" s="897"/>
    </row>
    <row r="483" spans="1:36" ht="12.75">
      <c r="A483" s="957"/>
      <c r="B483" s="957"/>
      <c r="C483" s="874"/>
      <c r="D483" s="874"/>
      <c r="E483" s="874"/>
      <c r="F483" s="874"/>
      <c r="G483" s="874"/>
      <c r="H483" s="874"/>
      <c r="I483" s="874"/>
      <c r="J483" s="874"/>
      <c r="K483" s="874"/>
      <c r="L483" s="874"/>
      <c r="M483" s="874"/>
      <c r="N483" s="874"/>
      <c r="O483" s="874"/>
      <c r="P483" s="874"/>
      <c r="Q483" s="874"/>
      <c r="R483" s="874"/>
      <c r="S483" s="874"/>
      <c r="T483" s="874"/>
      <c r="U483" s="874"/>
      <c r="V483" s="874"/>
      <c r="W483" s="897"/>
      <c r="X483" s="897"/>
      <c r="Y483" s="897"/>
      <c r="Z483" s="897"/>
      <c r="AA483" s="897"/>
      <c r="AB483" s="897"/>
      <c r="AC483" s="897"/>
      <c r="AD483" s="897"/>
      <c r="AE483" s="897"/>
      <c r="AF483" s="897"/>
      <c r="AG483" s="897"/>
      <c r="AH483" s="897"/>
      <c r="AI483" s="897"/>
      <c r="AJ483" s="897"/>
    </row>
    <row r="484" spans="1:36" ht="12.75">
      <c r="A484" s="957"/>
      <c r="B484" s="957"/>
      <c r="C484" s="874"/>
      <c r="D484" s="874"/>
      <c r="E484" s="874"/>
      <c r="F484" s="874"/>
      <c r="G484" s="874"/>
      <c r="H484" s="874"/>
      <c r="I484" s="874"/>
      <c r="J484" s="874"/>
      <c r="K484" s="874"/>
      <c r="L484" s="874"/>
      <c r="M484" s="874"/>
      <c r="N484" s="874"/>
      <c r="O484" s="874"/>
      <c r="P484" s="874"/>
      <c r="Q484" s="874"/>
      <c r="R484" s="874"/>
      <c r="S484" s="874"/>
      <c r="T484" s="874"/>
      <c r="U484" s="874"/>
      <c r="V484" s="874"/>
      <c r="W484" s="897"/>
      <c r="X484" s="897"/>
      <c r="Y484" s="897"/>
      <c r="Z484" s="897"/>
      <c r="AA484" s="897"/>
      <c r="AB484" s="897"/>
      <c r="AC484" s="897"/>
      <c r="AD484" s="897"/>
      <c r="AE484" s="897"/>
      <c r="AF484" s="897"/>
      <c r="AG484" s="897"/>
      <c r="AH484" s="897"/>
      <c r="AI484" s="897"/>
      <c r="AJ484" s="897"/>
    </row>
    <row r="485" spans="1:36" ht="12.75">
      <c r="A485" s="957"/>
      <c r="B485" s="957"/>
      <c r="C485" s="874"/>
      <c r="D485" s="874"/>
      <c r="E485" s="874"/>
      <c r="F485" s="874"/>
      <c r="G485" s="874"/>
      <c r="H485" s="874"/>
      <c r="I485" s="874"/>
      <c r="J485" s="874"/>
      <c r="K485" s="874"/>
      <c r="L485" s="874"/>
      <c r="M485" s="874"/>
      <c r="N485" s="874"/>
      <c r="O485" s="874"/>
      <c r="P485" s="874"/>
      <c r="Q485" s="874"/>
      <c r="R485" s="874"/>
      <c r="S485" s="874"/>
      <c r="T485" s="874"/>
      <c r="U485" s="874"/>
      <c r="V485" s="874"/>
      <c r="W485" s="897"/>
      <c r="X485" s="897"/>
      <c r="Y485" s="897"/>
      <c r="Z485" s="897"/>
      <c r="AA485" s="897"/>
      <c r="AB485" s="897"/>
      <c r="AC485" s="897"/>
      <c r="AD485" s="897"/>
      <c r="AE485" s="897"/>
      <c r="AF485" s="897"/>
      <c r="AG485" s="897"/>
      <c r="AH485" s="897"/>
      <c r="AI485" s="897"/>
      <c r="AJ485" s="897"/>
    </row>
    <row r="486" spans="1:36" ht="12.75">
      <c r="A486" s="957"/>
      <c r="B486" s="957"/>
      <c r="C486" s="874"/>
      <c r="D486" s="874"/>
      <c r="E486" s="874"/>
      <c r="F486" s="874"/>
      <c r="G486" s="874"/>
      <c r="H486" s="874"/>
      <c r="I486" s="874"/>
      <c r="J486" s="874"/>
      <c r="K486" s="874"/>
      <c r="L486" s="874"/>
      <c r="M486" s="874"/>
      <c r="N486" s="874"/>
      <c r="O486" s="874"/>
      <c r="P486" s="874"/>
      <c r="Q486" s="874"/>
      <c r="R486" s="874"/>
      <c r="S486" s="874"/>
      <c r="T486" s="874"/>
      <c r="U486" s="874"/>
      <c r="V486" s="874"/>
      <c r="W486" s="897"/>
      <c r="X486" s="897"/>
      <c r="Y486" s="897"/>
      <c r="Z486" s="897"/>
      <c r="AA486" s="897"/>
      <c r="AB486" s="897"/>
      <c r="AC486" s="897"/>
      <c r="AD486" s="897"/>
      <c r="AE486" s="897"/>
      <c r="AF486" s="897"/>
      <c r="AG486" s="897"/>
      <c r="AH486" s="897"/>
      <c r="AI486" s="897"/>
      <c r="AJ486" s="897"/>
    </row>
    <row r="487" spans="1:36" ht="12.75">
      <c r="A487" s="957"/>
      <c r="B487" s="957"/>
      <c r="C487" s="874"/>
      <c r="D487" s="874"/>
      <c r="E487" s="874"/>
      <c r="F487" s="874"/>
      <c r="G487" s="874"/>
      <c r="H487" s="874"/>
      <c r="I487" s="874"/>
      <c r="J487" s="874"/>
      <c r="K487" s="874"/>
      <c r="L487" s="874"/>
      <c r="M487" s="874"/>
      <c r="N487" s="874"/>
      <c r="O487" s="874"/>
      <c r="P487" s="874"/>
      <c r="Q487" s="874"/>
      <c r="R487" s="874"/>
      <c r="S487" s="874"/>
      <c r="T487" s="874"/>
      <c r="U487" s="874"/>
      <c r="V487" s="874"/>
      <c r="W487" s="897"/>
      <c r="X487" s="897"/>
      <c r="Y487" s="897"/>
      <c r="Z487" s="897"/>
      <c r="AA487" s="897"/>
      <c r="AB487" s="897"/>
      <c r="AC487" s="897"/>
      <c r="AD487" s="897"/>
      <c r="AE487" s="897"/>
      <c r="AF487" s="897"/>
      <c r="AG487" s="897"/>
      <c r="AH487" s="897"/>
      <c r="AI487" s="897"/>
      <c r="AJ487" s="897"/>
    </row>
    <row r="488" spans="1:36" ht="12.75">
      <c r="A488" s="957"/>
      <c r="B488" s="957"/>
      <c r="C488" s="874"/>
      <c r="D488" s="874"/>
      <c r="E488" s="874"/>
      <c r="F488" s="874"/>
      <c r="G488" s="874"/>
      <c r="H488" s="874"/>
      <c r="I488" s="874"/>
      <c r="J488" s="874"/>
      <c r="K488" s="874"/>
      <c r="L488" s="874"/>
      <c r="M488" s="874"/>
      <c r="N488" s="874"/>
      <c r="O488" s="874"/>
      <c r="P488" s="874"/>
      <c r="Q488" s="874"/>
      <c r="R488" s="874"/>
      <c r="S488" s="874"/>
      <c r="T488" s="874"/>
      <c r="U488" s="874"/>
      <c r="V488" s="874"/>
      <c r="W488" s="897"/>
      <c r="X488" s="897"/>
      <c r="Y488" s="897"/>
      <c r="Z488" s="897"/>
      <c r="AA488" s="897"/>
      <c r="AB488" s="897"/>
      <c r="AC488" s="897"/>
      <c r="AD488" s="897"/>
      <c r="AE488" s="897"/>
      <c r="AF488" s="897"/>
      <c r="AG488" s="897"/>
      <c r="AH488" s="897"/>
      <c r="AI488" s="897"/>
      <c r="AJ488" s="897"/>
    </row>
    <row r="489" spans="1:36" ht="12.75">
      <c r="A489" s="957"/>
      <c r="B489" s="957"/>
      <c r="C489" s="874"/>
      <c r="D489" s="874"/>
      <c r="E489" s="874"/>
      <c r="F489" s="874"/>
      <c r="G489" s="874"/>
      <c r="H489" s="874"/>
      <c r="I489" s="874"/>
      <c r="J489" s="874"/>
      <c r="K489" s="874"/>
      <c r="L489" s="874"/>
      <c r="M489" s="874"/>
      <c r="N489" s="874"/>
      <c r="O489" s="874"/>
      <c r="P489" s="874"/>
      <c r="Q489" s="874"/>
      <c r="R489" s="874"/>
      <c r="S489" s="874"/>
      <c r="T489" s="874"/>
      <c r="U489" s="874"/>
      <c r="V489" s="874"/>
      <c r="W489" s="897"/>
      <c r="X489" s="897"/>
      <c r="Y489" s="897"/>
      <c r="Z489" s="897"/>
      <c r="AA489" s="897"/>
      <c r="AB489" s="897"/>
      <c r="AC489" s="897"/>
      <c r="AD489" s="897"/>
      <c r="AE489" s="897"/>
      <c r="AF489" s="897"/>
      <c r="AG489" s="897"/>
      <c r="AH489" s="897"/>
      <c r="AI489" s="897"/>
      <c r="AJ489" s="897"/>
    </row>
    <row r="490" spans="1:36" ht="12.75">
      <c r="A490" s="957"/>
      <c r="B490" s="957"/>
      <c r="C490" s="874"/>
      <c r="D490" s="874"/>
      <c r="E490" s="874"/>
      <c r="F490" s="874"/>
      <c r="G490" s="874"/>
      <c r="H490" s="874"/>
      <c r="I490" s="874"/>
      <c r="J490" s="874"/>
      <c r="K490" s="874"/>
      <c r="L490" s="874"/>
      <c r="M490" s="874"/>
      <c r="N490" s="874"/>
      <c r="O490" s="874"/>
      <c r="P490" s="874"/>
      <c r="Q490" s="874"/>
      <c r="R490" s="874"/>
      <c r="S490" s="874"/>
      <c r="T490" s="874"/>
      <c r="U490" s="874"/>
      <c r="V490" s="874"/>
      <c r="W490" s="897"/>
      <c r="X490" s="897"/>
      <c r="Y490" s="897"/>
      <c r="Z490" s="897"/>
      <c r="AA490" s="897"/>
      <c r="AB490" s="897"/>
      <c r="AC490" s="897"/>
      <c r="AD490" s="897"/>
      <c r="AE490" s="897"/>
      <c r="AF490" s="897"/>
      <c r="AG490" s="897"/>
      <c r="AH490" s="897"/>
      <c r="AI490" s="897"/>
      <c r="AJ490" s="897"/>
    </row>
    <row r="491" spans="1:36" ht="12.75">
      <c r="A491" s="957"/>
      <c r="B491" s="957"/>
      <c r="C491" s="874"/>
      <c r="D491" s="874"/>
      <c r="E491" s="874"/>
      <c r="F491" s="874"/>
      <c r="G491" s="874"/>
      <c r="H491" s="874"/>
      <c r="I491" s="874"/>
      <c r="J491" s="874"/>
      <c r="K491" s="874"/>
      <c r="L491" s="874"/>
      <c r="M491" s="874"/>
      <c r="N491" s="874"/>
      <c r="O491" s="874"/>
      <c r="P491" s="874"/>
      <c r="Q491" s="874"/>
      <c r="R491" s="874"/>
      <c r="S491" s="874"/>
      <c r="T491" s="874"/>
      <c r="U491" s="874"/>
      <c r="V491" s="874"/>
      <c r="W491" s="897"/>
      <c r="X491" s="897"/>
      <c r="Y491" s="897"/>
      <c r="Z491" s="897"/>
      <c r="AA491" s="897"/>
      <c r="AB491" s="897"/>
      <c r="AC491" s="897"/>
      <c r="AD491" s="897"/>
      <c r="AE491" s="897"/>
      <c r="AF491" s="897"/>
      <c r="AG491" s="897"/>
      <c r="AH491" s="897"/>
      <c r="AI491" s="897"/>
      <c r="AJ491" s="897"/>
    </row>
    <row r="492" spans="1:36" ht="12.75">
      <c r="A492" s="957"/>
      <c r="B492" s="957"/>
      <c r="C492" s="874"/>
      <c r="D492" s="874"/>
      <c r="E492" s="874"/>
      <c r="F492" s="874"/>
      <c r="G492" s="874"/>
      <c r="H492" s="874"/>
      <c r="I492" s="874"/>
      <c r="J492" s="874"/>
      <c r="K492" s="874"/>
      <c r="L492" s="874"/>
      <c r="M492" s="874"/>
      <c r="N492" s="874"/>
      <c r="O492" s="874"/>
      <c r="P492" s="874"/>
      <c r="Q492" s="874"/>
      <c r="R492" s="874"/>
      <c r="S492" s="874"/>
      <c r="T492" s="874"/>
      <c r="U492" s="874"/>
      <c r="V492" s="874"/>
      <c r="W492" s="897"/>
      <c r="X492" s="897"/>
      <c r="Y492" s="897"/>
      <c r="Z492" s="897"/>
      <c r="AA492" s="897"/>
      <c r="AB492" s="897"/>
      <c r="AC492" s="897"/>
      <c r="AD492" s="897"/>
      <c r="AE492" s="897"/>
      <c r="AF492" s="897"/>
      <c r="AG492" s="897"/>
      <c r="AH492" s="897"/>
      <c r="AI492" s="897"/>
      <c r="AJ492" s="897"/>
    </row>
    <row r="493" spans="1:36" ht="12.75">
      <c r="A493" s="957"/>
      <c r="B493" s="957"/>
      <c r="C493" s="874"/>
      <c r="D493" s="874"/>
      <c r="E493" s="874"/>
      <c r="F493" s="874"/>
      <c r="G493" s="874"/>
      <c r="H493" s="874"/>
      <c r="I493" s="874"/>
      <c r="J493" s="874"/>
      <c r="K493" s="874"/>
      <c r="L493" s="874"/>
      <c r="M493" s="874"/>
      <c r="N493" s="874"/>
      <c r="O493" s="874"/>
      <c r="P493" s="874"/>
      <c r="Q493" s="874"/>
      <c r="R493" s="874"/>
      <c r="S493" s="874"/>
      <c r="T493" s="874"/>
      <c r="U493" s="874"/>
      <c r="V493" s="874"/>
      <c r="W493" s="897"/>
      <c r="X493" s="897"/>
      <c r="Y493" s="897"/>
      <c r="Z493" s="897"/>
      <c r="AA493" s="897"/>
      <c r="AB493" s="897"/>
      <c r="AC493" s="897"/>
      <c r="AD493" s="897"/>
      <c r="AE493" s="897"/>
      <c r="AF493" s="897"/>
      <c r="AG493" s="897"/>
      <c r="AH493" s="897"/>
      <c r="AI493" s="897"/>
      <c r="AJ493" s="897"/>
    </row>
    <row r="494" spans="1:36" ht="12.75">
      <c r="A494" s="957"/>
      <c r="B494" s="957"/>
      <c r="C494" s="874"/>
      <c r="D494" s="874"/>
      <c r="E494" s="874"/>
      <c r="F494" s="874"/>
      <c r="G494" s="874"/>
      <c r="H494" s="874"/>
      <c r="I494" s="874"/>
      <c r="J494" s="874"/>
      <c r="K494" s="874"/>
      <c r="L494" s="874"/>
      <c r="M494" s="874"/>
      <c r="N494" s="874"/>
      <c r="O494" s="874"/>
      <c r="P494" s="874"/>
      <c r="Q494" s="874"/>
      <c r="R494" s="874"/>
      <c r="S494" s="874"/>
      <c r="T494" s="874"/>
      <c r="U494" s="874"/>
      <c r="V494" s="874"/>
      <c r="W494" s="897"/>
      <c r="X494" s="897"/>
      <c r="Y494" s="897"/>
      <c r="Z494" s="897"/>
      <c r="AA494" s="897"/>
      <c r="AB494" s="897"/>
      <c r="AC494" s="897"/>
      <c r="AD494" s="897"/>
      <c r="AE494" s="897"/>
      <c r="AF494" s="897"/>
      <c r="AG494" s="897"/>
      <c r="AH494" s="897"/>
      <c r="AI494" s="897"/>
      <c r="AJ494" s="897"/>
    </row>
    <row r="495" spans="1:36" ht="12.75">
      <c r="A495" s="957"/>
      <c r="B495" s="957"/>
      <c r="C495" s="874"/>
      <c r="D495" s="874"/>
      <c r="E495" s="874"/>
      <c r="F495" s="874"/>
      <c r="G495" s="874"/>
      <c r="H495" s="874"/>
      <c r="I495" s="874"/>
      <c r="J495" s="874"/>
      <c r="K495" s="874"/>
      <c r="L495" s="874"/>
      <c r="M495" s="874"/>
      <c r="N495" s="874"/>
      <c r="O495" s="874"/>
      <c r="P495" s="874"/>
      <c r="Q495" s="874"/>
      <c r="R495" s="874"/>
      <c r="S495" s="874"/>
      <c r="T495" s="874"/>
      <c r="U495" s="874"/>
      <c r="V495" s="874"/>
      <c r="W495" s="897"/>
      <c r="X495" s="897"/>
      <c r="Y495" s="897"/>
      <c r="Z495" s="897"/>
      <c r="AA495" s="897"/>
      <c r="AB495" s="897"/>
      <c r="AC495" s="897"/>
      <c r="AD495" s="897"/>
      <c r="AE495" s="897"/>
      <c r="AF495" s="897"/>
      <c r="AG495" s="897"/>
      <c r="AH495" s="897"/>
      <c r="AI495" s="897"/>
      <c r="AJ495" s="897"/>
    </row>
    <row r="496" spans="1:36" ht="12.75">
      <c r="A496" s="957"/>
      <c r="B496" s="957"/>
      <c r="C496" s="874"/>
      <c r="D496" s="874"/>
      <c r="E496" s="874"/>
      <c r="F496" s="874"/>
      <c r="G496" s="874"/>
      <c r="H496" s="874"/>
      <c r="I496" s="874"/>
      <c r="J496" s="874"/>
      <c r="K496" s="874"/>
      <c r="L496" s="874"/>
      <c r="M496" s="874"/>
      <c r="N496" s="874"/>
      <c r="O496" s="874"/>
      <c r="P496" s="874"/>
      <c r="Q496" s="874"/>
      <c r="R496" s="874"/>
      <c r="S496" s="874"/>
      <c r="T496" s="874"/>
      <c r="U496" s="874"/>
      <c r="V496" s="874"/>
      <c r="W496" s="897"/>
      <c r="X496" s="897"/>
      <c r="Y496" s="897"/>
      <c r="Z496" s="897"/>
      <c r="AA496" s="897"/>
      <c r="AB496" s="897"/>
      <c r="AC496" s="897"/>
      <c r="AD496" s="897"/>
      <c r="AE496" s="897"/>
      <c r="AF496" s="897"/>
      <c r="AG496" s="897"/>
      <c r="AH496" s="897"/>
      <c r="AI496" s="897"/>
      <c r="AJ496" s="897"/>
    </row>
    <row r="497" spans="1:36" ht="12.75">
      <c r="A497" s="957"/>
      <c r="B497" s="957"/>
      <c r="C497" s="874"/>
      <c r="D497" s="874"/>
      <c r="E497" s="874"/>
      <c r="F497" s="874"/>
      <c r="G497" s="874"/>
      <c r="H497" s="874"/>
      <c r="I497" s="874"/>
      <c r="J497" s="874"/>
      <c r="K497" s="874"/>
      <c r="L497" s="874"/>
      <c r="M497" s="874"/>
      <c r="N497" s="874"/>
      <c r="O497" s="874"/>
      <c r="P497" s="874"/>
      <c r="Q497" s="874"/>
      <c r="R497" s="874"/>
      <c r="S497" s="874"/>
      <c r="T497" s="874"/>
      <c r="U497" s="874"/>
      <c r="V497" s="874"/>
      <c r="W497" s="897"/>
      <c r="X497" s="897"/>
      <c r="Y497" s="897"/>
      <c r="Z497" s="897"/>
      <c r="AA497" s="897"/>
      <c r="AB497" s="897"/>
      <c r="AC497" s="897"/>
      <c r="AD497" s="897"/>
      <c r="AE497" s="897"/>
      <c r="AF497" s="897"/>
      <c r="AG497" s="897"/>
      <c r="AH497" s="897"/>
      <c r="AI497" s="897"/>
      <c r="AJ497" s="897"/>
    </row>
    <row r="498" spans="1:36" ht="12.75">
      <c r="A498" s="957"/>
      <c r="B498" s="957"/>
      <c r="C498" s="874"/>
      <c r="D498" s="874"/>
      <c r="E498" s="874"/>
      <c r="F498" s="874"/>
      <c r="G498" s="874"/>
      <c r="H498" s="874"/>
      <c r="I498" s="874"/>
      <c r="J498" s="874"/>
      <c r="K498" s="874"/>
      <c r="L498" s="874"/>
      <c r="M498" s="874"/>
      <c r="N498" s="874"/>
      <c r="O498" s="874"/>
      <c r="P498" s="874"/>
      <c r="Q498" s="874"/>
      <c r="R498" s="874"/>
      <c r="S498" s="874"/>
      <c r="T498" s="874"/>
      <c r="U498" s="874"/>
      <c r="V498" s="874"/>
      <c r="W498" s="897"/>
      <c r="X498" s="897"/>
      <c r="Y498" s="897"/>
      <c r="Z498" s="897"/>
      <c r="AA498" s="897"/>
      <c r="AB498" s="897"/>
      <c r="AC498" s="897"/>
      <c r="AD498" s="897"/>
      <c r="AE498" s="897"/>
      <c r="AF498" s="897"/>
      <c r="AG498" s="897"/>
      <c r="AH498" s="897"/>
      <c r="AI498" s="897"/>
      <c r="AJ498" s="897"/>
    </row>
    <row r="499" spans="1:36" ht="12.75">
      <c r="A499" s="957"/>
      <c r="B499" s="957"/>
      <c r="C499" s="874"/>
      <c r="D499" s="874"/>
      <c r="E499" s="874"/>
      <c r="F499" s="874"/>
      <c r="G499" s="874"/>
      <c r="H499" s="874"/>
      <c r="I499" s="874"/>
      <c r="J499" s="874"/>
      <c r="K499" s="874"/>
      <c r="L499" s="874"/>
      <c r="M499" s="874"/>
      <c r="N499" s="874"/>
      <c r="O499" s="874"/>
      <c r="P499" s="874"/>
      <c r="Q499" s="874"/>
      <c r="R499" s="874"/>
      <c r="S499" s="874"/>
      <c r="T499" s="874"/>
      <c r="U499" s="874"/>
      <c r="V499" s="874"/>
      <c r="W499" s="897"/>
      <c r="X499" s="897"/>
      <c r="Y499" s="897"/>
      <c r="Z499" s="897"/>
      <c r="AA499" s="897"/>
      <c r="AB499" s="897"/>
      <c r="AC499" s="897"/>
      <c r="AD499" s="897"/>
      <c r="AE499" s="897"/>
      <c r="AF499" s="897"/>
      <c r="AG499" s="897"/>
      <c r="AH499" s="897"/>
      <c r="AI499" s="897"/>
      <c r="AJ499" s="897"/>
    </row>
    <row r="500" spans="1:36" ht="12.75">
      <c r="A500" s="957"/>
      <c r="B500" s="957"/>
      <c r="C500" s="874"/>
      <c r="D500" s="874"/>
      <c r="E500" s="874"/>
      <c r="F500" s="874"/>
      <c r="G500" s="874"/>
      <c r="H500" s="874"/>
      <c r="I500" s="874"/>
      <c r="J500" s="874"/>
      <c r="K500" s="874"/>
      <c r="L500" s="874"/>
      <c r="M500" s="874"/>
      <c r="N500" s="874"/>
      <c r="O500" s="874"/>
      <c r="P500" s="874"/>
      <c r="Q500" s="874"/>
      <c r="R500" s="874"/>
      <c r="S500" s="874"/>
      <c r="T500" s="874"/>
      <c r="U500" s="874"/>
      <c r="V500" s="874"/>
      <c r="W500" s="897"/>
      <c r="X500" s="897"/>
      <c r="Y500" s="897"/>
      <c r="Z500" s="897"/>
      <c r="AA500" s="897"/>
      <c r="AB500" s="897"/>
      <c r="AC500" s="897"/>
      <c r="AD500" s="897"/>
      <c r="AE500" s="897"/>
      <c r="AF500" s="897"/>
      <c r="AG500" s="897"/>
      <c r="AH500" s="897"/>
      <c r="AI500" s="897"/>
      <c r="AJ500" s="897"/>
    </row>
    <row r="501" spans="1:36" ht="12.75">
      <c r="A501" s="957"/>
      <c r="B501" s="957"/>
      <c r="C501" s="874"/>
      <c r="D501" s="874"/>
      <c r="E501" s="874"/>
      <c r="F501" s="874"/>
      <c r="G501" s="874"/>
      <c r="H501" s="874"/>
      <c r="I501" s="874"/>
      <c r="J501" s="874"/>
      <c r="K501" s="874"/>
      <c r="L501" s="874"/>
      <c r="M501" s="874"/>
      <c r="N501" s="874"/>
      <c r="O501" s="874"/>
      <c r="P501" s="874"/>
      <c r="Q501" s="874"/>
      <c r="R501" s="874"/>
      <c r="S501" s="874"/>
      <c r="T501" s="874"/>
      <c r="U501" s="874"/>
      <c r="V501" s="874"/>
      <c r="W501" s="897"/>
      <c r="X501" s="897"/>
      <c r="Y501" s="897"/>
      <c r="Z501" s="897"/>
      <c r="AA501" s="897"/>
      <c r="AB501" s="897"/>
      <c r="AC501" s="897"/>
      <c r="AD501" s="897"/>
      <c r="AE501" s="897"/>
      <c r="AF501" s="897"/>
      <c r="AG501" s="897"/>
      <c r="AH501" s="897"/>
      <c r="AI501" s="897"/>
      <c r="AJ501" s="897"/>
    </row>
    <row r="502" spans="1:36" ht="12.75">
      <c r="A502" s="957"/>
      <c r="B502" s="957"/>
      <c r="C502" s="874"/>
      <c r="D502" s="874"/>
      <c r="E502" s="874"/>
      <c r="F502" s="874"/>
      <c r="G502" s="874"/>
      <c r="H502" s="874"/>
      <c r="I502" s="874"/>
      <c r="J502" s="874"/>
      <c r="K502" s="874"/>
      <c r="L502" s="874"/>
      <c r="M502" s="874"/>
      <c r="N502" s="874"/>
      <c r="O502" s="874"/>
      <c r="P502" s="874"/>
      <c r="Q502" s="874"/>
      <c r="R502" s="874"/>
      <c r="S502" s="874"/>
      <c r="T502" s="874"/>
      <c r="U502" s="874"/>
      <c r="V502" s="874"/>
      <c r="W502" s="897"/>
      <c r="X502" s="897"/>
      <c r="Y502" s="897"/>
      <c r="Z502" s="897"/>
      <c r="AA502" s="897"/>
      <c r="AB502" s="897"/>
      <c r="AC502" s="897"/>
      <c r="AD502" s="897"/>
      <c r="AE502" s="897"/>
      <c r="AF502" s="897"/>
      <c r="AG502" s="897"/>
      <c r="AH502" s="897"/>
      <c r="AI502" s="897"/>
      <c r="AJ502" s="897"/>
    </row>
    <row r="503" spans="1:36" ht="12.75">
      <c r="A503" s="957"/>
      <c r="B503" s="957"/>
      <c r="C503" s="874"/>
      <c r="D503" s="874"/>
      <c r="E503" s="874"/>
      <c r="F503" s="874"/>
      <c r="G503" s="874"/>
      <c r="H503" s="874"/>
      <c r="I503" s="874"/>
      <c r="J503" s="874"/>
      <c r="K503" s="874"/>
      <c r="L503" s="874"/>
      <c r="M503" s="874"/>
      <c r="N503" s="874"/>
      <c r="O503" s="874"/>
      <c r="P503" s="874"/>
      <c r="Q503" s="874"/>
      <c r="R503" s="874"/>
      <c r="S503" s="874"/>
      <c r="T503" s="874"/>
      <c r="U503" s="874"/>
      <c r="V503" s="874"/>
      <c r="W503" s="897"/>
      <c r="X503" s="897"/>
      <c r="Y503" s="897"/>
      <c r="Z503" s="897"/>
      <c r="AA503" s="897"/>
      <c r="AB503" s="897"/>
      <c r="AC503" s="897"/>
      <c r="AD503" s="897"/>
      <c r="AE503" s="897"/>
      <c r="AF503" s="897"/>
      <c r="AG503" s="897"/>
      <c r="AH503" s="897"/>
      <c r="AI503" s="897"/>
      <c r="AJ503" s="897"/>
    </row>
    <row r="504" spans="1:36" ht="12.75">
      <c r="A504" s="957"/>
      <c r="B504" s="957"/>
      <c r="C504" s="874"/>
      <c r="D504" s="874"/>
      <c r="E504" s="874"/>
      <c r="F504" s="874"/>
      <c r="G504" s="874"/>
      <c r="H504" s="874"/>
      <c r="I504" s="874"/>
      <c r="J504" s="874"/>
      <c r="K504" s="874"/>
      <c r="L504" s="874"/>
      <c r="M504" s="874"/>
      <c r="N504" s="874"/>
      <c r="O504" s="874"/>
      <c r="P504" s="874"/>
      <c r="Q504" s="874"/>
      <c r="R504" s="874"/>
      <c r="S504" s="874"/>
      <c r="T504" s="874"/>
      <c r="U504" s="874"/>
      <c r="V504" s="874"/>
      <c r="W504" s="897"/>
      <c r="X504" s="897"/>
      <c r="Y504" s="897"/>
      <c r="Z504" s="897"/>
      <c r="AA504" s="897"/>
      <c r="AB504" s="897"/>
      <c r="AC504" s="897"/>
      <c r="AD504" s="897"/>
      <c r="AE504" s="897"/>
      <c r="AF504" s="897"/>
      <c r="AG504" s="897"/>
      <c r="AH504" s="897"/>
      <c r="AI504" s="897"/>
      <c r="AJ504" s="897"/>
    </row>
    <row r="505" spans="1:36" ht="12.75">
      <c r="A505" s="957"/>
      <c r="B505" s="957"/>
      <c r="C505" s="874"/>
      <c r="D505" s="874"/>
      <c r="E505" s="874"/>
      <c r="F505" s="874"/>
      <c r="G505" s="874"/>
      <c r="H505" s="874"/>
      <c r="I505" s="874"/>
      <c r="J505" s="874"/>
      <c r="K505" s="874"/>
      <c r="L505" s="874"/>
      <c r="M505" s="874"/>
      <c r="N505" s="874"/>
      <c r="O505" s="874"/>
      <c r="P505" s="874"/>
      <c r="Q505" s="874"/>
      <c r="R505" s="874"/>
      <c r="S505" s="874"/>
      <c r="T505" s="874"/>
      <c r="U505" s="874"/>
      <c r="V505" s="874"/>
      <c r="W505" s="897"/>
      <c r="X505" s="897"/>
      <c r="Y505" s="897"/>
      <c r="Z505" s="897"/>
      <c r="AA505" s="897"/>
      <c r="AB505" s="897"/>
      <c r="AC505" s="897"/>
      <c r="AD505" s="897"/>
      <c r="AE505" s="897"/>
      <c r="AF505" s="897"/>
      <c r="AG505" s="897"/>
      <c r="AH505" s="897"/>
      <c r="AI505" s="897"/>
      <c r="AJ505" s="897"/>
    </row>
    <row r="506" spans="1:36" ht="12.75">
      <c r="A506" s="957"/>
      <c r="B506" s="957"/>
      <c r="C506" s="874"/>
      <c r="D506" s="874"/>
      <c r="E506" s="874"/>
      <c r="F506" s="874"/>
      <c r="G506" s="874"/>
      <c r="H506" s="874"/>
      <c r="I506" s="874"/>
      <c r="J506" s="874"/>
      <c r="K506" s="874"/>
      <c r="L506" s="874"/>
      <c r="M506" s="874"/>
      <c r="N506" s="874"/>
      <c r="O506" s="874"/>
      <c r="P506" s="874"/>
      <c r="Q506" s="874"/>
      <c r="R506" s="874"/>
      <c r="S506" s="874"/>
      <c r="T506" s="874"/>
      <c r="U506" s="874"/>
      <c r="V506" s="874"/>
      <c r="W506" s="897"/>
      <c r="X506" s="897"/>
      <c r="Y506" s="897"/>
      <c r="Z506" s="897"/>
      <c r="AA506" s="897"/>
      <c r="AB506" s="897"/>
      <c r="AC506" s="897"/>
      <c r="AD506" s="897"/>
      <c r="AE506" s="897"/>
      <c r="AF506" s="897"/>
      <c r="AG506" s="897"/>
      <c r="AH506" s="897"/>
      <c r="AI506" s="897"/>
      <c r="AJ506" s="897"/>
    </row>
    <row r="507" spans="1:36" ht="12.75">
      <c r="A507" s="957"/>
      <c r="B507" s="957"/>
      <c r="C507" s="874"/>
      <c r="D507" s="874"/>
      <c r="E507" s="874"/>
      <c r="F507" s="874"/>
      <c r="G507" s="874"/>
      <c r="H507" s="874"/>
      <c r="I507" s="874"/>
      <c r="J507" s="874"/>
      <c r="K507" s="874"/>
      <c r="L507" s="874"/>
      <c r="M507" s="874"/>
      <c r="N507" s="874"/>
      <c r="O507" s="874"/>
      <c r="P507" s="874"/>
      <c r="Q507" s="874"/>
      <c r="R507" s="874"/>
      <c r="S507" s="874"/>
      <c r="T507" s="874"/>
      <c r="U507" s="874"/>
      <c r="V507" s="874"/>
      <c r="W507" s="897"/>
      <c r="X507" s="897"/>
      <c r="Y507" s="897"/>
      <c r="Z507" s="897"/>
      <c r="AA507" s="897"/>
      <c r="AB507" s="897"/>
      <c r="AC507" s="897"/>
      <c r="AD507" s="897"/>
      <c r="AE507" s="897"/>
      <c r="AF507" s="897"/>
      <c r="AG507" s="897"/>
      <c r="AH507" s="897"/>
      <c r="AI507" s="897"/>
      <c r="AJ507" s="897"/>
    </row>
    <row r="508" spans="1:36" ht="12.75">
      <c r="A508" s="957"/>
      <c r="B508" s="957"/>
      <c r="C508" s="874"/>
      <c r="D508" s="874"/>
      <c r="E508" s="874"/>
      <c r="F508" s="874"/>
      <c r="G508" s="874"/>
      <c r="H508" s="874"/>
      <c r="I508" s="874"/>
      <c r="J508" s="874"/>
      <c r="K508" s="874"/>
      <c r="L508" s="874"/>
      <c r="M508" s="874"/>
      <c r="N508" s="874"/>
      <c r="O508" s="874"/>
      <c r="P508" s="874"/>
      <c r="Q508" s="874"/>
      <c r="R508" s="874"/>
      <c r="S508" s="874"/>
      <c r="T508" s="874"/>
      <c r="U508" s="874"/>
      <c r="V508" s="874"/>
      <c r="W508" s="897"/>
      <c r="X508" s="897"/>
      <c r="Y508" s="897"/>
      <c r="Z508" s="897"/>
      <c r="AA508" s="897"/>
      <c r="AB508" s="897"/>
      <c r="AC508" s="897"/>
      <c r="AD508" s="897"/>
      <c r="AE508" s="897"/>
      <c r="AF508" s="897"/>
      <c r="AG508" s="897"/>
      <c r="AH508" s="897"/>
      <c r="AI508" s="897"/>
      <c r="AJ508" s="897"/>
    </row>
    <row r="509" spans="1:36" ht="12.75">
      <c r="A509" s="957"/>
      <c r="B509" s="957"/>
      <c r="C509" s="874"/>
      <c r="D509" s="874"/>
      <c r="E509" s="874"/>
      <c r="F509" s="874"/>
      <c r="G509" s="874"/>
      <c r="H509" s="874"/>
      <c r="I509" s="874"/>
      <c r="J509" s="874"/>
      <c r="K509" s="874"/>
      <c r="L509" s="874"/>
      <c r="M509" s="874"/>
      <c r="N509" s="874"/>
      <c r="O509" s="874"/>
      <c r="P509" s="874"/>
      <c r="Q509" s="874"/>
      <c r="R509" s="874"/>
      <c r="S509" s="874"/>
      <c r="T509" s="874"/>
      <c r="U509" s="874"/>
      <c r="V509" s="874"/>
      <c r="W509" s="897"/>
      <c r="X509" s="897"/>
      <c r="Y509" s="897"/>
      <c r="Z509" s="897"/>
      <c r="AA509" s="897"/>
      <c r="AB509" s="897"/>
      <c r="AC509" s="897"/>
      <c r="AD509" s="897"/>
      <c r="AE509" s="897"/>
      <c r="AF509" s="897"/>
      <c r="AG509" s="897"/>
      <c r="AH509" s="897"/>
      <c r="AI509" s="897"/>
      <c r="AJ509" s="897"/>
    </row>
    <row r="510" spans="1:36" ht="12.75">
      <c r="A510" s="957"/>
      <c r="B510" s="957"/>
      <c r="C510" s="874"/>
      <c r="D510" s="874"/>
      <c r="E510" s="874"/>
      <c r="F510" s="874"/>
      <c r="G510" s="874"/>
      <c r="H510" s="874"/>
      <c r="I510" s="874"/>
      <c r="J510" s="874"/>
      <c r="K510" s="874"/>
      <c r="L510" s="874"/>
      <c r="M510" s="874"/>
      <c r="N510" s="874"/>
      <c r="O510" s="874"/>
      <c r="P510" s="874"/>
      <c r="Q510" s="874"/>
      <c r="R510" s="874"/>
      <c r="S510" s="874"/>
      <c r="T510" s="874"/>
      <c r="U510" s="874"/>
      <c r="V510" s="874"/>
      <c r="W510" s="897"/>
      <c r="X510" s="897"/>
      <c r="Y510" s="897"/>
      <c r="Z510" s="897"/>
      <c r="AA510" s="897"/>
      <c r="AB510" s="897"/>
      <c r="AC510" s="897"/>
      <c r="AD510" s="897"/>
      <c r="AE510" s="897"/>
      <c r="AF510" s="897"/>
      <c r="AG510" s="897"/>
      <c r="AH510" s="897"/>
      <c r="AI510" s="897"/>
      <c r="AJ510" s="897"/>
    </row>
    <row r="511" spans="1:36" ht="12.75">
      <c r="A511" s="957"/>
      <c r="B511" s="957"/>
      <c r="C511" s="874"/>
      <c r="D511" s="874"/>
      <c r="E511" s="874"/>
      <c r="F511" s="874"/>
      <c r="G511" s="874"/>
      <c r="H511" s="874"/>
      <c r="I511" s="874"/>
      <c r="J511" s="874"/>
      <c r="K511" s="874"/>
      <c r="L511" s="874"/>
      <c r="M511" s="874"/>
      <c r="N511" s="874"/>
      <c r="O511" s="874"/>
      <c r="P511" s="874"/>
      <c r="Q511" s="874"/>
      <c r="R511" s="874"/>
      <c r="S511" s="874"/>
      <c r="T511" s="874"/>
      <c r="U511" s="874"/>
      <c r="V511" s="874"/>
      <c r="W511" s="897"/>
      <c r="X511" s="897"/>
      <c r="Y511" s="897"/>
      <c r="Z511" s="897"/>
      <c r="AA511" s="897"/>
      <c r="AB511" s="897"/>
      <c r="AC511" s="897"/>
      <c r="AD511" s="897"/>
      <c r="AE511" s="897"/>
      <c r="AF511" s="897"/>
      <c r="AG511" s="897"/>
      <c r="AH511" s="897"/>
      <c r="AI511" s="897"/>
      <c r="AJ511" s="897"/>
    </row>
    <row r="512" spans="1:36" ht="12.75">
      <c r="A512" s="957"/>
      <c r="B512" s="957"/>
      <c r="C512" s="874"/>
      <c r="D512" s="874"/>
      <c r="E512" s="874"/>
      <c r="F512" s="874"/>
      <c r="G512" s="874"/>
      <c r="H512" s="874"/>
      <c r="I512" s="874"/>
      <c r="J512" s="874"/>
      <c r="K512" s="874"/>
      <c r="L512" s="874"/>
      <c r="M512" s="874"/>
      <c r="N512" s="874"/>
      <c r="O512" s="874"/>
      <c r="P512" s="874"/>
      <c r="Q512" s="874"/>
      <c r="R512" s="874"/>
      <c r="S512" s="874"/>
      <c r="T512" s="874"/>
      <c r="U512" s="874"/>
      <c r="V512" s="874"/>
      <c r="W512" s="897"/>
      <c r="X512" s="897"/>
      <c r="Y512" s="897"/>
      <c r="Z512" s="897"/>
      <c r="AA512" s="897"/>
      <c r="AB512" s="897"/>
      <c r="AC512" s="897"/>
      <c r="AD512" s="897"/>
      <c r="AE512" s="897"/>
      <c r="AF512" s="897"/>
      <c r="AG512" s="897"/>
      <c r="AH512" s="897"/>
      <c r="AI512" s="897"/>
      <c r="AJ512" s="897"/>
    </row>
    <row r="513" spans="1:36" ht="12.75">
      <c r="A513" s="957"/>
      <c r="B513" s="957"/>
      <c r="C513" s="874"/>
      <c r="D513" s="874"/>
      <c r="E513" s="874"/>
      <c r="F513" s="874"/>
      <c r="G513" s="874"/>
      <c r="H513" s="874"/>
      <c r="I513" s="874"/>
      <c r="J513" s="874"/>
      <c r="K513" s="874"/>
      <c r="L513" s="874"/>
      <c r="M513" s="874"/>
      <c r="N513" s="874"/>
      <c r="O513" s="874"/>
      <c r="P513" s="874"/>
      <c r="Q513" s="874"/>
      <c r="R513" s="874"/>
      <c r="S513" s="874"/>
      <c r="T513" s="874"/>
      <c r="U513" s="874"/>
      <c r="V513" s="874"/>
      <c r="W513" s="897"/>
      <c r="X513" s="897"/>
      <c r="Y513" s="897"/>
      <c r="Z513" s="897"/>
      <c r="AA513" s="897"/>
      <c r="AB513" s="897"/>
      <c r="AC513" s="897"/>
      <c r="AD513" s="897"/>
      <c r="AE513" s="897"/>
      <c r="AF513" s="897"/>
      <c r="AG513" s="897"/>
      <c r="AH513" s="897"/>
      <c r="AI513" s="897"/>
      <c r="AJ513" s="897"/>
    </row>
    <row r="514" spans="1:36" ht="12.75">
      <c r="A514" s="957"/>
      <c r="B514" s="957"/>
      <c r="C514" s="874"/>
      <c r="D514" s="874"/>
      <c r="E514" s="874"/>
      <c r="F514" s="874"/>
      <c r="G514" s="874"/>
      <c r="H514" s="874"/>
      <c r="I514" s="874"/>
      <c r="J514" s="874"/>
      <c r="K514" s="874"/>
      <c r="L514" s="874"/>
      <c r="M514" s="874"/>
      <c r="N514" s="874"/>
      <c r="O514" s="874"/>
      <c r="P514" s="874"/>
      <c r="Q514" s="874"/>
      <c r="R514" s="874"/>
      <c r="S514" s="874"/>
      <c r="T514" s="874"/>
      <c r="U514" s="874"/>
      <c r="V514" s="874"/>
      <c r="W514" s="897"/>
      <c r="X514" s="897"/>
      <c r="Y514" s="897"/>
      <c r="Z514" s="897"/>
      <c r="AA514" s="897"/>
      <c r="AB514" s="897"/>
      <c r="AC514" s="897"/>
      <c r="AD514" s="897"/>
      <c r="AE514" s="897"/>
      <c r="AF514" s="897"/>
      <c r="AG514" s="897"/>
      <c r="AH514" s="897"/>
      <c r="AI514" s="897"/>
      <c r="AJ514" s="897"/>
    </row>
    <row r="515" spans="1:36" ht="12.75">
      <c r="A515" s="957"/>
      <c r="B515" s="957"/>
      <c r="C515" s="874"/>
      <c r="D515" s="874"/>
      <c r="E515" s="874"/>
      <c r="F515" s="874"/>
      <c r="G515" s="874"/>
      <c r="H515" s="874"/>
      <c r="I515" s="874"/>
      <c r="J515" s="874"/>
      <c r="K515" s="874"/>
      <c r="L515" s="874"/>
      <c r="M515" s="874"/>
      <c r="N515" s="874"/>
      <c r="O515" s="874"/>
      <c r="P515" s="874"/>
      <c r="Q515" s="874"/>
      <c r="R515" s="874"/>
      <c r="S515" s="874"/>
      <c r="T515" s="874"/>
      <c r="U515" s="874"/>
      <c r="V515" s="874"/>
      <c r="W515" s="897"/>
      <c r="X515" s="897"/>
      <c r="Y515" s="897"/>
      <c r="Z515" s="897"/>
      <c r="AA515" s="897"/>
      <c r="AB515" s="897"/>
      <c r="AC515" s="897"/>
      <c r="AD515" s="897"/>
      <c r="AE515" s="897"/>
      <c r="AF515" s="897"/>
      <c r="AG515" s="897"/>
      <c r="AH515" s="897"/>
      <c r="AI515" s="897"/>
      <c r="AJ515" s="897"/>
    </row>
    <row r="516" spans="1:36" ht="12.75">
      <c r="A516" s="957"/>
      <c r="B516" s="957"/>
      <c r="C516" s="874"/>
      <c r="D516" s="874"/>
      <c r="E516" s="874"/>
      <c r="F516" s="874"/>
      <c r="G516" s="874"/>
      <c r="H516" s="874"/>
      <c r="I516" s="874"/>
      <c r="J516" s="874"/>
      <c r="K516" s="874"/>
      <c r="L516" s="874"/>
      <c r="M516" s="874"/>
      <c r="N516" s="874"/>
      <c r="O516" s="874"/>
      <c r="P516" s="874"/>
      <c r="Q516" s="874"/>
      <c r="R516" s="874"/>
      <c r="S516" s="874"/>
      <c r="T516" s="874"/>
      <c r="U516" s="874"/>
      <c r="V516" s="874"/>
      <c r="W516" s="897"/>
      <c r="X516" s="897"/>
      <c r="Y516" s="897"/>
      <c r="Z516" s="897"/>
      <c r="AA516" s="897"/>
      <c r="AB516" s="897"/>
      <c r="AC516" s="897"/>
      <c r="AD516" s="897"/>
      <c r="AE516" s="897"/>
      <c r="AF516" s="897"/>
      <c r="AG516" s="897"/>
      <c r="AH516" s="897"/>
      <c r="AI516" s="897"/>
      <c r="AJ516" s="897"/>
    </row>
    <row r="517" spans="1:36" ht="12.75">
      <c r="A517" s="957"/>
      <c r="B517" s="957"/>
      <c r="C517" s="874"/>
      <c r="D517" s="874"/>
      <c r="E517" s="874"/>
      <c r="F517" s="874"/>
      <c r="G517" s="874"/>
      <c r="H517" s="874"/>
      <c r="I517" s="874"/>
      <c r="J517" s="874"/>
      <c r="K517" s="874"/>
      <c r="L517" s="874"/>
      <c r="M517" s="874"/>
      <c r="N517" s="874"/>
      <c r="O517" s="874"/>
      <c r="P517" s="874"/>
      <c r="Q517" s="874"/>
      <c r="R517" s="874"/>
      <c r="S517" s="874"/>
      <c r="T517" s="874"/>
      <c r="U517" s="874"/>
      <c r="V517" s="874"/>
      <c r="W517" s="897"/>
      <c r="X517" s="897"/>
      <c r="Y517" s="897"/>
      <c r="Z517" s="897"/>
      <c r="AA517" s="897"/>
      <c r="AB517" s="897"/>
      <c r="AC517" s="897"/>
      <c r="AD517" s="897"/>
      <c r="AE517" s="897"/>
      <c r="AF517" s="897"/>
      <c r="AG517" s="897"/>
      <c r="AH517" s="897"/>
      <c r="AI517" s="897"/>
      <c r="AJ517" s="897"/>
    </row>
    <row r="518" spans="1:36" ht="12.75">
      <c r="A518" s="957"/>
      <c r="B518" s="957"/>
      <c r="C518" s="874"/>
      <c r="D518" s="874"/>
      <c r="E518" s="874"/>
      <c r="F518" s="874"/>
      <c r="G518" s="874"/>
      <c r="H518" s="874"/>
      <c r="I518" s="874"/>
      <c r="J518" s="874"/>
      <c r="K518" s="874"/>
      <c r="L518" s="874"/>
      <c r="M518" s="874"/>
      <c r="N518" s="874"/>
      <c r="O518" s="874"/>
      <c r="P518" s="874"/>
      <c r="Q518" s="874"/>
      <c r="R518" s="874"/>
      <c r="S518" s="874"/>
      <c r="T518" s="874"/>
      <c r="U518" s="874"/>
      <c r="V518" s="874"/>
      <c r="W518" s="897"/>
      <c r="X518" s="897"/>
      <c r="Y518" s="897"/>
      <c r="Z518" s="897"/>
      <c r="AA518" s="897"/>
      <c r="AB518" s="897"/>
      <c r="AC518" s="897"/>
      <c r="AD518" s="897"/>
      <c r="AE518" s="897"/>
      <c r="AF518" s="897"/>
      <c r="AG518" s="897"/>
      <c r="AH518" s="897"/>
      <c r="AI518" s="897"/>
      <c r="AJ518" s="897"/>
    </row>
    <row r="519" spans="1:36" ht="12.75">
      <c r="A519" s="957"/>
      <c r="B519" s="957"/>
      <c r="C519" s="874"/>
      <c r="D519" s="874"/>
      <c r="E519" s="874"/>
      <c r="F519" s="874"/>
      <c r="G519" s="874"/>
      <c r="H519" s="874"/>
      <c r="I519" s="874"/>
      <c r="J519" s="874"/>
      <c r="K519" s="874"/>
      <c r="L519" s="874"/>
      <c r="M519" s="874"/>
      <c r="N519" s="874"/>
      <c r="O519" s="874"/>
      <c r="P519" s="874"/>
      <c r="Q519" s="874"/>
      <c r="R519" s="874"/>
      <c r="S519" s="874"/>
      <c r="T519" s="874"/>
      <c r="U519" s="874"/>
      <c r="V519" s="874"/>
      <c r="W519" s="897"/>
      <c r="X519" s="897"/>
      <c r="Y519" s="897"/>
      <c r="Z519" s="897"/>
      <c r="AA519" s="897"/>
      <c r="AB519" s="897"/>
      <c r="AC519" s="897"/>
      <c r="AD519" s="897"/>
      <c r="AE519" s="897"/>
      <c r="AF519" s="897"/>
      <c r="AG519" s="897"/>
      <c r="AH519" s="897"/>
      <c r="AI519" s="897"/>
      <c r="AJ519" s="897"/>
    </row>
    <row r="520" spans="1:36" ht="12.75">
      <c r="A520" s="957"/>
      <c r="B520" s="957"/>
      <c r="C520" s="874"/>
      <c r="D520" s="874"/>
      <c r="E520" s="874"/>
      <c r="F520" s="874"/>
      <c r="G520" s="874"/>
      <c r="H520" s="874"/>
      <c r="I520" s="874"/>
      <c r="J520" s="874"/>
      <c r="K520" s="874"/>
      <c r="L520" s="874"/>
      <c r="M520" s="874"/>
      <c r="N520" s="874"/>
      <c r="O520" s="874"/>
      <c r="P520" s="874"/>
      <c r="Q520" s="874"/>
      <c r="R520" s="874"/>
      <c r="S520" s="874"/>
      <c r="T520" s="874"/>
      <c r="U520" s="874"/>
      <c r="V520" s="874"/>
      <c r="W520" s="897"/>
      <c r="X520" s="897"/>
      <c r="Y520" s="897"/>
      <c r="Z520" s="897"/>
      <c r="AA520" s="897"/>
      <c r="AB520" s="897"/>
      <c r="AC520" s="897"/>
      <c r="AD520" s="897"/>
      <c r="AE520" s="897"/>
      <c r="AF520" s="897"/>
      <c r="AG520" s="897"/>
      <c r="AH520" s="897"/>
      <c r="AI520" s="897"/>
      <c r="AJ520" s="897"/>
    </row>
    <row r="521" spans="1:36" ht="12.75">
      <c r="A521" s="957"/>
      <c r="B521" s="957"/>
      <c r="C521" s="874"/>
      <c r="D521" s="874"/>
      <c r="E521" s="874"/>
      <c r="F521" s="874"/>
      <c r="G521" s="874"/>
      <c r="H521" s="874"/>
      <c r="I521" s="874"/>
      <c r="J521" s="874"/>
      <c r="K521" s="874"/>
      <c r="L521" s="874"/>
      <c r="M521" s="874"/>
      <c r="N521" s="874"/>
      <c r="O521" s="874"/>
      <c r="P521" s="874"/>
      <c r="Q521" s="874"/>
      <c r="R521" s="874"/>
      <c r="S521" s="874"/>
      <c r="T521" s="874"/>
      <c r="U521" s="874"/>
      <c r="V521" s="874"/>
      <c r="W521" s="897"/>
      <c r="X521" s="897"/>
      <c r="Y521" s="897"/>
      <c r="Z521" s="897"/>
      <c r="AA521" s="897"/>
      <c r="AB521" s="897"/>
      <c r="AC521" s="897"/>
      <c r="AD521" s="897"/>
      <c r="AE521" s="897"/>
      <c r="AF521" s="897"/>
      <c r="AG521" s="897"/>
      <c r="AH521" s="897"/>
      <c r="AI521" s="897"/>
      <c r="AJ521" s="897"/>
    </row>
    <row r="522" spans="1:36" ht="12.75">
      <c r="A522" s="957"/>
      <c r="B522" s="957"/>
      <c r="C522" s="874"/>
      <c r="D522" s="874"/>
      <c r="E522" s="874"/>
      <c r="F522" s="874"/>
      <c r="G522" s="874"/>
      <c r="H522" s="874"/>
      <c r="I522" s="874"/>
      <c r="J522" s="874"/>
      <c r="K522" s="874"/>
      <c r="L522" s="874"/>
      <c r="M522" s="874"/>
      <c r="N522" s="874"/>
      <c r="O522" s="874"/>
      <c r="P522" s="874"/>
      <c r="Q522" s="874"/>
      <c r="R522" s="874"/>
      <c r="S522" s="874"/>
      <c r="T522" s="874"/>
      <c r="U522" s="874"/>
      <c r="V522" s="874"/>
      <c r="W522" s="897"/>
      <c r="X522" s="897"/>
      <c r="Y522" s="897"/>
      <c r="Z522" s="897"/>
      <c r="AA522" s="897"/>
      <c r="AB522" s="897"/>
      <c r="AC522" s="897"/>
      <c r="AD522" s="897"/>
      <c r="AE522" s="897"/>
      <c r="AF522" s="897"/>
      <c r="AG522" s="897"/>
      <c r="AH522" s="897"/>
      <c r="AI522" s="897"/>
      <c r="AJ522" s="897"/>
    </row>
    <row r="523" spans="1:36" ht="12.75">
      <c r="A523" s="957"/>
      <c r="B523" s="957"/>
      <c r="C523" s="874"/>
      <c r="D523" s="874"/>
      <c r="E523" s="874"/>
      <c r="F523" s="874"/>
      <c r="G523" s="874"/>
      <c r="H523" s="874"/>
      <c r="I523" s="874"/>
      <c r="J523" s="874"/>
      <c r="K523" s="874"/>
      <c r="L523" s="874"/>
      <c r="M523" s="874"/>
      <c r="N523" s="874"/>
      <c r="O523" s="874"/>
      <c r="P523" s="874"/>
      <c r="Q523" s="874"/>
      <c r="R523" s="874"/>
      <c r="S523" s="874"/>
      <c r="T523" s="874"/>
      <c r="U523" s="874"/>
      <c r="V523" s="874"/>
      <c r="W523" s="897"/>
      <c r="X523" s="897"/>
      <c r="Y523" s="897"/>
      <c r="Z523" s="897"/>
      <c r="AA523" s="897"/>
      <c r="AB523" s="897"/>
      <c r="AC523" s="897"/>
      <c r="AD523" s="897"/>
      <c r="AE523" s="897"/>
      <c r="AF523" s="897"/>
      <c r="AG523" s="897"/>
      <c r="AH523" s="897"/>
      <c r="AI523" s="897"/>
      <c r="AJ523" s="897"/>
    </row>
    <row r="524" spans="1:36" ht="12.75">
      <c r="A524" s="957"/>
      <c r="B524" s="957"/>
      <c r="C524" s="874"/>
      <c r="D524" s="874"/>
      <c r="E524" s="874"/>
      <c r="F524" s="874"/>
      <c r="G524" s="874"/>
      <c r="H524" s="874"/>
      <c r="I524" s="874"/>
      <c r="J524" s="874"/>
      <c r="K524" s="874"/>
      <c r="L524" s="874"/>
      <c r="M524" s="874"/>
      <c r="N524" s="874"/>
      <c r="O524" s="874"/>
      <c r="P524" s="874"/>
      <c r="Q524" s="874"/>
      <c r="R524" s="874"/>
      <c r="S524" s="874"/>
      <c r="T524" s="874"/>
      <c r="U524" s="874"/>
      <c r="V524" s="874"/>
      <c r="W524" s="897"/>
      <c r="X524" s="897"/>
      <c r="Y524" s="897"/>
      <c r="Z524" s="897"/>
      <c r="AA524" s="897"/>
      <c r="AB524" s="897"/>
      <c r="AC524" s="897"/>
      <c r="AD524" s="897"/>
      <c r="AE524" s="897"/>
      <c r="AF524" s="897"/>
      <c r="AG524" s="897"/>
      <c r="AH524" s="897"/>
      <c r="AI524" s="897"/>
      <c r="AJ524" s="897"/>
    </row>
    <row r="525" spans="1:36" ht="12.75">
      <c r="A525" s="957"/>
      <c r="B525" s="957"/>
      <c r="C525" s="874"/>
      <c r="D525" s="874"/>
      <c r="E525" s="874"/>
      <c r="F525" s="874"/>
      <c r="G525" s="874"/>
      <c r="H525" s="874"/>
      <c r="I525" s="874"/>
      <c r="J525" s="874"/>
      <c r="K525" s="874"/>
      <c r="L525" s="874"/>
      <c r="M525" s="874"/>
      <c r="N525" s="874"/>
      <c r="O525" s="874"/>
      <c r="P525" s="874"/>
      <c r="Q525" s="874"/>
      <c r="R525" s="874"/>
      <c r="S525" s="874"/>
      <c r="T525" s="874"/>
      <c r="U525" s="874"/>
      <c r="V525" s="874"/>
      <c r="W525" s="897"/>
      <c r="X525" s="897"/>
      <c r="Y525" s="897"/>
      <c r="Z525" s="897"/>
      <c r="AA525" s="897"/>
      <c r="AB525" s="897"/>
      <c r="AC525" s="897"/>
      <c r="AD525" s="897"/>
      <c r="AE525" s="897"/>
      <c r="AF525" s="897"/>
      <c r="AG525" s="897"/>
      <c r="AH525" s="897"/>
      <c r="AI525" s="897"/>
      <c r="AJ525" s="897"/>
    </row>
    <row r="526" spans="1:36" ht="12.75">
      <c r="A526" s="957"/>
      <c r="B526" s="957"/>
      <c r="C526" s="874"/>
      <c r="D526" s="874"/>
      <c r="E526" s="874"/>
      <c r="F526" s="874"/>
      <c r="G526" s="874"/>
      <c r="H526" s="874"/>
      <c r="I526" s="874"/>
      <c r="J526" s="874"/>
      <c r="K526" s="874"/>
      <c r="L526" s="874"/>
      <c r="M526" s="874"/>
      <c r="N526" s="874"/>
      <c r="O526" s="874"/>
      <c r="P526" s="874"/>
      <c r="Q526" s="874"/>
      <c r="R526" s="874"/>
      <c r="S526" s="874"/>
      <c r="T526" s="874"/>
      <c r="U526" s="874"/>
      <c r="V526" s="874"/>
      <c r="W526" s="897"/>
      <c r="X526" s="897"/>
      <c r="Y526" s="897"/>
      <c r="Z526" s="897"/>
      <c r="AA526" s="897"/>
      <c r="AB526" s="897"/>
      <c r="AC526" s="897"/>
      <c r="AD526" s="897"/>
      <c r="AE526" s="897"/>
      <c r="AF526" s="897"/>
      <c r="AG526" s="897"/>
      <c r="AH526" s="897"/>
      <c r="AI526" s="897"/>
      <c r="AJ526" s="897"/>
    </row>
    <row r="527" spans="1:36" ht="12.75">
      <c r="A527" s="957"/>
      <c r="B527" s="957"/>
      <c r="C527" s="874"/>
      <c r="D527" s="874"/>
      <c r="E527" s="874"/>
      <c r="F527" s="874"/>
      <c r="G527" s="874"/>
      <c r="H527" s="874"/>
      <c r="I527" s="874"/>
      <c r="J527" s="874"/>
      <c r="K527" s="874"/>
      <c r="L527" s="874"/>
      <c r="M527" s="874"/>
      <c r="N527" s="874"/>
      <c r="O527" s="874"/>
      <c r="P527" s="874"/>
      <c r="Q527" s="874"/>
      <c r="R527" s="874"/>
      <c r="S527" s="874"/>
      <c r="T527" s="874"/>
      <c r="U527" s="874"/>
      <c r="V527" s="874"/>
      <c r="W527" s="897"/>
      <c r="X527" s="897"/>
      <c r="Y527" s="897"/>
      <c r="Z527" s="897"/>
      <c r="AA527" s="897"/>
      <c r="AB527" s="897"/>
      <c r="AC527" s="897"/>
      <c r="AD527" s="897"/>
      <c r="AE527" s="897"/>
      <c r="AF527" s="897"/>
      <c r="AG527" s="897"/>
      <c r="AH527" s="897"/>
      <c r="AI527" s="897"/>
      <c r="AJ527" s="897"/>
    </row>
    <row r="528" spans="1:36" ht="12.75">
      <c r="A528" s="957"/>
      <c r="B528" s="957"/>
      <c r="C528" s="874"/>
      <c r="D528" s="874"/>
      <c r="E528" s="874"/>
      <c r="F528" s="874"/>
      <c r="G528" s="874"/>
      <c r="H528" s="874"/>
      <c r="I528" s="874"/>
      <c r="J528" s="874"/>
      <c r="K528" s="874"/>
      <c r="L528" s="874"/>
      <c r="M528" s="874"/>
      <c r="N528" s="874"/>
      <c r="O528" s="874"/>
      <c r="P528" s="874"/>
      <c r="Q528" s="874"/>
      <c r="R528" s="874"/>
      <c r="S528" s="874"/>
      <c r="T528" s="874"/>
      <c r="U528" s="874"/>
      <c r="V528" s="874"/>
      <c r="W528" s="897"/>
      <c r="X528" s="897"/>
      <c r="Y528" s="897"/>
      <c r="Z528" s="897"/>
      <c r="AA528" s="897"/>
      <c r="AB528" s="897"/>
      <c r="AC528" s="897"/>
      <c r="AD528" s="897"/>
      <c r="AE528" s="897"/>
      <c r="AF528" s="897"/>
      <c r="AG528" s="897"/>
      <c r="AH528" s="897"/>
      <c r="AI528" s="897"/>
      <c r="AJ528" s="897"/>
    </row>
    <row r="529" spans="1:36" ht="12.75">
      <c r="A529" s="957"/>
      <c r="B529" s="957"/>
      <c r="C529" s="874"/>
      <c r="D529" s="874"/>
      <c r="E529" s="874"/>
      <c r="F529" s="874"/>
      <c r="G529" s="874"/>
      <c r="H529" s="874"/>
      <c r="I529" s="874"/>
      <c r="J529" s="874"/>
      <c r="K529" s="874"/>
      <c r="L529" s="874"/>
      <c r="M529" s="874"/>
      <c r="N529" s="874"/>
      <c r="O529" s="874"/>
      <c r="P529" s="874"/>
      <c r="Q529" s="874"/>
      <c r="R529" s="874"/>
      <c r="S529" s="874"/>
      <c r="T529" s="874"/>
      <c r="U529" s="874"/>
      <c r="V529" s="874"/>
      <c r="W529" s="897"/>
      <c r="X529" s="897"/>
      <c r="Y529" s="897"/>
      <c r="Z529" s="897"/>
      <c r="AA529" s="897"/>
      <c r="AB529" s="897"/>
      <c r="AC529" s="897"/>
      <c r="AD529" s="897"/>
      <c r="AE529" s="897"/>
      <c r="AF529" s="897"/>
      <c r="AG529" s="897"/>
      <c r="AH529" s="897"/>
      <c r="AI529" s="897"/>
      <c r="AJ529" s="897"/>
    </row>
    <row r="530" spans="1:36" ht="12.75">
      <c r="A530" s="957"/>
      <c r="B530" s="957"/>
      <c r="C530" s="874"/>
      <c r="D530" s="874"/>
      <c r="E530" s="874"/>
      <c r="F530" s="874"/>
      <c r="G530" s="874"/>
      <c r="H530" s="874"/>
      <c r="I530" s="874"/>
      <c r="J530" s="874"/>
      <c r="K530" s="874"/>
      <c r="L530" s="874"/>
      <c r="M530" s="874"/>
      <c r="N530" s="874"/>
      <c r="O530" s="874"/>
      <c r="P530" s="874"/>
      <c r="Q530" s="874"/>
      <c r="R530" s="874"/>
      <c r="S530" s="874"/>
      <c r="T530" s="874"/>
      <c r="U530" s="874"/>
      <c r="V530" s="874"/>
      <c r="W530" s="897"/>
      <c r="X530" s="897"/>
      <c r="Y530" s="897"/>
      <c r="Z530" s="897"/>
      <c r="AA530" s="897"/>
      <c r="AB530" s="897"/>
      <c r="AC530" s="897"/>
      <c r="AD530" s="897"/>
      <c r="AE530" s="897"/>
      <c r="AF530" s="897"/>
      <c r="AG530" s="897"/>
      <c r="AH530" s="897"/>
      <c r="AI530" s="897"/>
      <c r="AJ530" s="897"/>
    </row>
    <row r="531" spans="1:36" ht="12.75">
      <c r="A531" s="957"/>
      <c r="B531" s="957"/>
      <c r="C531" s="874"/>
      <c r="D531" s="874"/>
      <c r="E531" s="874"/>
      <c r="F531" s="874"/>
      <c r="G531" s="874"/>
      <c r="H531" s="874"/>
      <c r="I531" s="874"/>
      <c r="J531" s="874"/>
      <c r="K531" s="874"/>
      <c r="L531" s="874"/>
      <c r="M531" s="874"/>
      <c r="N531" s="874"/>
      <c r="O531" s="874"/>
      <c r="P531" s="874"/>
      <c r="Q531" s="874"/>
      <c r="R531" s="874"/>
      <c r="S531" s="874"/>
      <c r="T531" s="874"/>
      <c r="U531" s="874"/>
      <c r="V531" s="874"/>
      <c r="W531" s="897"/>
      <c r="X531" s="897"/>
      <c r="Y531" s="897"/>
      <c r="Z531" s="897"/>
      <c r="AA531" s="897"/>
      <c r="AB531" s="897"/>
      <c r="AC531" s="897"/>
      <c r="AD531" s="897"/>
      <c r="AE531" s="897"/>
      <c r="AF531" s="897"/>
      <c r="AG531" s="897"/>
      <c r="AH531" s="897"/>
      <c r="AI531" s="897"/>
      <c r="AJ531" s="897"/>
    </row>
    <row r="532" spans="1:36" ht="12.75">
      <c r="A532" s="957"/>
      <c r="B532" s="957"/>
      <c r="C532" s="874"/>
      <c r="D532" s="874"/>
      <c r="E532" s="874"/>
      <c r="F532" s="874"/>
      <c r="G532" s="874"/>
      <c r="H532" s="874"/>
      <c r="I532" s="874"/>
      <c r="J532" s="874"/>
      <c r="K532" s="874"/>
      <c r="L532" s="874"/>
      <c r="M532" s="874"/>
      <c r="N532" s="874"/>
      <c r="O532" s="874"/>
      <c r="P532" s="874"/>
      <c r="Q532" s="874"/>
      <c r="R532" s="874"/>
      <c r="S532" s="874"/>
      <c r="T532" s="874"/>
      <c r="U532" s="874"/>
      <c r="V532" s="874"/>
      <c r="W532" s="897"/>
      <c r="X532" s="897"/>
      <c r="Y532" s="897"/>
      <c r="Z532" s="897"/>
      <c r="AA532" s="897"/>
      <c r="AB532" s="897"/>
      <c r="AC532" s="897"/>
      <c r="AD532" s="897"/>
      <c r="AE532" s="897"/>
      <c r="AF532" s="897"/>
      <c r="AG532" s="897"/>
      <c r="AH532" s="897"/>
      <c r="AI532" s="897"/>
      <c r="AJ532" s="897"/>
    </row>
    <row r="533" spans="1:36" ht="12.75">
      <c r="A533" s="957"/>
      <c r="B533" s="957"/>
      <c r="C533" s="874"/>
      <c r="D533" s="874"/>
      <c r="E533" s="874"/>
      <c r="F533" s="874"/>
      <c r="G533" s="874"/>
      <c r="H533" s="874"/>
      <c r="I533" s="874"/>
      <c r="J533" s="874"/>
      <c r="K533" s="874"/>
      <c r="L533" s="874"/>
      <c r="M533" s="874"/>
      <c r="N533" s="874"/>
      <c r="O533" s="874"/>
      <c r="P533" s="874"/>
      <c r="Q533" s="874"/>
      <c r="R533" s="874"/>
      <c r="S533" s="874"/>
      <c r="T533" s="874"/>
      <c r="U533" s="874"/>
      <c r="V533" s="874"/>
      <c r="W533" s="897"/>
      <c r="X533" s="897"/>
      <c r="Y533" s="897"/>
      <c r="Z533" s="897"/>
      <c r="AA533" s="897"/>
      <c r="AB533" s="897"/>
      <c r="AC533" s="897"/>
      <c r="AD533" s="897"/>
      <c r="AE533" s="897"/>
      <c r="AF533" s="897"/>
      <c r="AG533" s="897"/>
      <c r="AH533" s="897"/>
      <c r="AI533" s="897"/>
      <c r="AJ533" s="897"/>
    </row>
    <row r="534" spans="1:36" ht="12.75">
      <c r="A534" s="957"/>
      <c r="B534" s="957"/>
      <c r="C534" s="874"/>
      <c r="D534" s="874"/>
      <c r="E534" s="874"/>
      <c r="F534" s="874"/>
      <c r="G534" s="874"/>
      <c r="H534" s="874"/>
      <c r="I534" s="874"/>
      <c r="J534" s="874"/>
      <c r="K534" s="874"/>
      <c r="L534" s="874"/>
      <c r="M534" s="874"/>
      <c r="N534" s="874"/>
      <c r="O534" s="874"/>
      <c r="P534" s="874"/>
      <c r="Q534" s="874"/>
      <c r="R534" s="874"/>
      <c r="S534" s="874"/>
      <c r="T534" s="874"/>
      <c r="U534" s="874"/>
      <c r="V534" s="874"/>
      <c r="W534" s="897"/>
      <c r="X534" s="897"/>
      <c r="Y534" s="897"/>
      <c r="Z534" s="897"/>
      <c r="AA534" s="897"/>
      <c r="AB534" s="897"/>
      <c r="AC534" s="897"/>
      <c r="AD534" s="897"/>
      <c r="AE534" s="897"/>
      <c r="AF534" s="897"/>
      <c r="AG534" s="897"/>
      <c r="AH534" s="897"/>
      <c r="AI534" s="897"/>
      <c r="AJ534" s="897"/>
    </row>
    <row r="535" spans="1:36" ht="12.75">
      <c r="A535" s="957"/>
      <c r="B535" s="957"/>
      <c r="C535" s="874"/>
      <c r="D535" s="874"/>
      <c r="E535" s="874"/>
      <c r="F535" s="874"/>
      <c r="G535" s="874"/>
      <c r="H535" s="874"/>
      <c r="I535" s="874"/>
      <c r="J535" s="874"/>
      <c r="K535" s="874"/>
      <c r="L535" s="874"/>
      <c r="M535" s="874"/>
      <c r="N535" s="874"/>
      <c r="O535" s="874"/>
      <c r="P535" s="874"/>
      <c r="Q535" s="874"/>
      <c r="R535" s="874"/>
      <c r="S535" s="874"/>
      <c r="T535" s="874"/>
      <c r="U535" s="874"/>
      <c r="V535" s="874"/>
      <c r="W535" s="897"/>
      <c r="X535" s="897"/>
      <c r="Y535" s="897"/>
      <c r="Z535" s="897"/>
      <c r="AA535" s="897"/>
      <c r="AB535" s="897"/>
      <c r="AC535" s="897"/>
      <c r="AD535" s="897"/>
      <c r="AE535" s="897"/>
      <c r="AF535" s="897"/>
      <c r="AG535" s="897"/>
      <c r="AH535" s="897"/>
      <c r="AI535" s="897"/>
      <c r="AJ535" s="897"/>
    </row>
    <row r="536" spans="1:36" ht="12.75">
      <c r="A536" s="957"/>
      <c r="B536" s="957"/>
      <c r="C536" s="874"/>
      <c r="D536" s="874"/>
      <c r="E536" s="874"/>
      <c r="F536" s="874"/>
      <c r="G536" s="874"/>
      <c r="H536" s="874"/>
      <c r="I536" s="874"/>
      <c r="J536" s="874"/>
      <c r="K536" s="874"/>
      <c r="L536" s="874"/>
      <c r="M536" s="874"/>
      <c r="N536" s="874"/>
      <c r="O536" s="874"/>
      <c r="P536" s="874"/>
      <c r="Q536" s="874"/>
      <c r="R536" s="874"/>
      <c r="S536" s="874"/>
      <c r="T536" s="874"/>
      <c r="U536" s="874"/>
      <c r="V536" s="874"/>
      <c r="W536" s="897"/>
      <c r="X536" s="897"/>
      <c r="Y536" s="897"/>
      <c r="Z536" s="897"/>
      <c r="AA536" s="897"/>
      <c r="AB536" s="897"/>
      <c r="AC536" s="897"/>
      <c r="AD536" s="897"/>
      <c r="AE536" s="897"/>
      <c r="AF536" s="897"/>
      <c r="AG536" s="897"/>
      <c r="AH536" s="897"/>
      <c r="AI536" s="897"/>
      <c r="AJ536" s="897"/>
    </row>
    <row r="537" spans="1:36" ht="12.75">
      <c r="A537" s="957"/>
      <c r="B537" s="957"/>
      <c r="C537" s="874"/>
      <c r="D537" s="874"/>
      <c r="E537" s="874"/>
      <c r="F537" s="874"/>
      <c r="G537" s="874"/>
      <c r="H537" s="874"/>
      <c r="I537" s="874"/>
      <c r="J537" s="874"/>
      <c r="K537" s="874"/>
      <c r="L537" s="874"/>
      <c r="M537" s="874"/>
      <c r="N537" s="874"/>
      <c r="O537" s="874"/>
      <c r="P537" s="874"/>
      <c r="Q537" s="874"/>
      <c r="R537" s="874"/>
      <c r="S537" s="874"/>
      <c r="T537" s="874"/>
      <c r="U537" s="874"/>
      <c r="V537" s="874"/>
      <c r="W537" s="897"/>
      <c r="X537" s="897"/>
      <c r="Y537" s="897"/>
      <c r="Z537" s="897"/>
      <c r="AA537" s="897"/>
      <c r="AB537" s="897"/>
      <c r="AC537" s="897"/>
      <c r="AD537" s="897"/>
      <c r="AE537" s="897"/>
      <c r="AF537" s="897"/>
      <c r="AG537" s="897"/>
      <c r="AH537" s="897"/>
      <c r="AI537" s="897"/>
      <c r="AJ537" s="897"/>
    </row>
    <row r="538" spans="1:36" ht="12.75">
      <c r="A538" s="957"/>
      <c r="B538" s="957"/>
      <c r="C538" s="874"/>
      <c r="D538" s="874"/>
      <c r="E538" s="874"/>
      <c r="F538" s="874"/>
      <c r="G538" s="874"/>
      <c r="H538" s="874"/>
      <c r="I538" s="874"/>
      <c r="J538" s="874"/>
      <c r="K538" s="874"/>
      <c r="L538" s="874"/>
      <c r="M538" s="874"/>
      <c r="N538" s="874"/>
      <c r="O538" s="874"/>
      <c r="P538" s="874"/>
      <c r="Q538" s="874"/>
      <c r="R538" s="874"/>
      <c r="S538" s="874"/>
      <c r="T538" s="874"/>
      <c r="U538" s="874"/>
      <c r="V538" s="874"/>
      <c r="W538" s="897"/>
      <c r="X538" s="897"/>
      <c r="Y538" s="897"/>
      <c r="Z538" s="897"/>
      <c r="AA538" s="897"/>
      <c r="AB538" s="897"/>
      <c r="AC538" s="897"/>
      <c r="AD538" s="897"/>
      <c r="AE538" s="897"/>
      <c r="AF538" s="897"/>
      <c r="AG538" s="897"/>
      <c r="AH538" s="897"/>
      <c r="AI538" s="897"/>
      <c r="AJ538" s="897"/>
    </row>
    <row r="539" spans="1:36" ht="12.75">
      <c r="A539" s="957"/>
      <c r="B539" s="957"/>
      <c r="C539" s="874"/>
      <c r="D539" s="874"/>
      <c r="E539" s="874"/>
      <c r="F539" s="874"/>
      <c r="G539" s="874"/>
      <c r="H539" s="874"/>
      <c r="I539" s="874"/>
      <c r="J539" s="874"/>
      <c r="K539" s="874"/>
      <c r="L539" s="874"/>
      <c r="M539" s="874"/>
      <c r="N539" s="874"/>
      <c r="O539" s="874"/>
      <c r="P539" s="874"/>
      <c r="Q539" s="874"/>
      <c r="R539" s="874"/>
      <c r="S539" s="874"/>
      <c r="T539" s="874"/>
      <c r="U539" s="874"/>
      <c r="V539" s="874"/>
      <c r="W539" s="897"/>
      <c r="X539" s="897"/>
      <c r="Y539" s="897"/>
      <c r="Z539" s="897"/>
      <c r="AA539" s="897"/>
      <c r="AB539" s="897"/>
      <c r="AC539" s="897"/>
      <c r="AD539" s="897"/>
      <c r="AE539" s="897"/>
      <c r="AF539" s="897"/>
      <c r="AG539" s="897"/>
      <c r="AH539" s="897"/>
      <c r="AI539" s="897"/>
      <c r="AJ539" s="897"/>
    </row>
    <row r="540" spans="1:36" ht="12.75">
      <c r="A540" s="957"/>
      <c r="B540" s="957"/>
      <c r="C540" s="874"/>
      <c r="D540" s="874"/>
      <c r="E540" s="874"/>
      <c r="F540" s="874"/>
      <c r="G540" s="874"/>
      <c r="H540" s="874"/>
      <c r="I540" s="874"/>
      <c r="J540" s="874"/>
      <c r="K540" s="874"/>
      <c r="L540" s="874"/>
      <c r="M540" s="874"/>
      <c r="N540" s="874"/>
      <c r="O540" s="874"/>
      <c r="P540" s="874"/>
      <c r="Q540" s="874"/>
      <c r="R540" s="874"/>
      <c r="S540" s="874"/>
      <c r="T540" s="874"/>
      <c r="U540" s="874"/>
      <c r="V540" s="874"/>
      <c r="W540" s="897"/>
      <c r="X540" s="897"/>
      <c r="Y540" s="897"/>
      <c r="Z540" s="897"/>
      <c r="AA540" s="897"/>
      <c r="AB540" s="897"/>
      <c r="AC540" s="897"/>
      <c r="AD540" s="897"/>
      <c r="AE540" s="897"/>
      <c r="AF540" s="897"/>
      <c r="AG540" s="897"/>
      <c r="AH540" s="897"/>
      <c r="AI540" s="897"/>
      <c r="AJ540" s="897"/>
    </row>
    <row r="541" spans="1:36" ht="12.75">
      <c r="A541" s="957"/>
      <c r="B541" s="957"/>
      <c r="C541" s="874"/>
      <c r="D541" s="874"/>
      <c r="E541" s="874"/>
      <c r="F541" s="874"/>
      <c r="G541" s="874"/>
      <c r="H541" s="874"/>
      <c r="I541" s="874"/>
      <c r="J541" s="874"/>
      <c r="K541" s="874"/>
      <c r="L541" s="874"/>
      <c r="M541" s="874"/>
      <c r="N541" s="874"/>
      <c r="O541" s="874"/>
      <c r="P541" s="874"/>
      <c r="Q541" s="874"/>
      <c r="R541" s="874"/>
      <c r="S541" s="874"/>
      <c r="T541" s="874"/>
      <c r="U541" s="874"/>
      <c r="V541" s="874"/>
      <c r="W541" s="897"/>
      <c r="X541" s="897"/>
      <c r="Y541" s="897"/>
      <c r="Z541" s="897"/>
      <c r="AA541" s="897"/>
      <c r="AB541" s="897"/>
      <c r="AC541" s="897"/>
      <c r="AD541" s="897"/>
      <c r="AE541" s="897"/>
      <c r="AF541" s="897"/>
      <c r="AG541" s="897"/>
      <c r="AH541" s="897"/>
      <c r="AI541" s="897"/>
      <c r="AJ541" s="897"/>
    </row>
    <row r="542" spans="1:36" ht="12.75">
      <c r="A542" s="957"/>
      <c r="B542" s="957"/>
      <c r="C542" s="874"/>
      <c r="D542" s="874"/>
      <c r="E542" s="874"/>
      <c r="F542" s="874"/>
      <c r="G542" s="874"/>
      <c r="H542" s="874"/>
      <c r="I542" s="874"/>
      <c r="J542" s="874"/>
      <c r="K542" s="874"/>
      <c r="L542" s="874"/>
      <c r="M542" s="874"/>
      <c r="N542" s="874"/>
      <c r="O542" s="874"/>
      <c r="P542" s="874"/>
      <c r="Q542" s="874"/>
      <c r="R542" s="874"/>
      <c r="S542" s="874"/>
      <c r="T542" s="874"/>
      <c r="U542" s="874"/>
      <c r="V542" s="874"/>
      <c r="W542" s="897"/>
      <c r="X542" s="897"/>
      <c r="Y542" s="897"/>
      <c r="Z542" s="897"/>
      <c r="AA542" s="897"/>
      <c r="AB542" s="897"/>
      <c r="AC542" s="897"/>
      <c r="AD542" s="897"/>
      <c r="AE542" s="897"/>
      <c r="AF542" s="897"/>
      <c r="AG542" s="897"/>
      <c r="AH542" s="897"/>
      <c r="AI542" s="897"/>
      <c r="AJ542" s="897"/>
    </row>
    <row r="543" spans="1:36" ht="12.75">
      <c r="A543" s="957"/>
      <c r="B543" s="957"/>
      <c r="C543" s="874"/>
      <c r="D543" s="874"/>
      <c r="E543" s="874"/>
      <c r="F543" s="874"/>
      <c r="G543" s="874"/>
      <c r="H543" s="874"/>
      <c r="I543" s="874"/>
      <c r="J543" s="874"/>
      <c r="K543" s="874"/>
      <c r="L543" s="874"/>
      <c r="M543" s="874"/>
      <c r="N543" s="874"/>
      <c r="O543" s="874"/>
      <c r="P543" s="874"/>
      <c r="Q543" s="874"/>
      <c r="R543" s="874"/>
      <c r="S543" s="874"/>
      <c r="T543" s="874"/>
      <c r="U543" s="874"/>
      <c r="V543" s="874"/>
      <c r="W543" s="897"/>
      <c r="X543" s="897"/>
      <c r="Y543" s="897"/>
      <c r="Z543" s="897"/>
      <c r="AA543" s="897"/>
      <c r="AB543" s="897"/>
      <c r="AC543" s="897"/>
      <c r="AD543" s="897"/>
      <c r="AE543" s="897"/>
      <c r="AF543" s="897"/>
      <c r="AG543" s="897"/>
      <c r="AH543" s="897"/>
      <c r="AI543" s="897"/>
      <c r="AJ543" s="897"/>
    </row>
    <row r="544" spans="1:36" ht="12.75">
      <c r="A544" s="957"/>
      <c r="B544" s="957"/>
      <c r="C544" s="874"/>
      <c r="D544" s="874"/>
      <c r="E544" s="874"/>
      <c r="F544" s="874"/>
      <c r="G544" s="874"/>
      <c r="H544" s="874"/>
      <c r="I544" s="874"/>
      <c r="J544" s="874"/>
      <c r="K544" s="874"/>
      <c r="L544" s="874"/>
      <c r="M544" s="874"/>
      <c r="N544" s="874"/>
      <c r="O544" s="874"/>
      <c r="P544" s="874"/>
      <c r="Q544" s="874"/>
      <c r="R544" s="874"/>
      <c r="S544" s="874"/>
      <c r="T544" s="874"/>
      <c r="U544" s="874"/>
      <c r="V544" s="874"/>
      <c r="W544" s="897"/>
      <c r="X544" s="897"/>
      <c r="Y544" s="897"/>
      <c r="Z544" s="897"/>
      <c r="AA544" s="897"/>
      <c r="AB544" s="897"/>
      <c r="AC544" s="897"/>
      <c r="AD544" s="897"/>
      <c r="AE544" s="897"/>
      <c r="AF544" s="897"/>
      <c r="AG544" s="897"/>
      <c r="AH544" s="897"/>
      <c r="AI544" s="897"/>
      <c r="AJ544" s="897"/>
    </row>
    <row r="545" spans="1:36" ht="12.75">
      <c r="A545" s="957"/>
      <c r="B545" s="957"/>
      <c r="C545" s="874"/>
      <c r="D545" s="874"/>
      <c r="E545" s="874"/>
      <c r="F545" s="874"/>
      <c r="G545" s="874"/>
      <c r="H545" s="874"/>
      <c r="I545" s="874"/>
      <c r="J545" s="874"/>
      <c r="K545" s="874"/>
      <c r="L545" s="874"/>
      <c r="M545" s="874"/>
      <c r="N545" s="874"/>
      <c r="O545" s="874"/>
      <c r="P545" s="874"/>
      <c r="Q545" s="874"/>
      <c r="R545" s="874"/>
      <c r="S545" s="874"/>
      <c r="T545" s="874"/>
      <c r="U545" s="874"/>
      <c r="V545" s="874"/>
      <c r="W545" s="897"/>
      <c r="X545" s="897"/>
      <c r="Y545" s="897"/>
      <c r="Z545" s="897"/>
      <c r="AA545" s="897"/>
      <c r="AB545" s="897"/>
      <c r="AC545" s="897"/>
      <c r="AD545" s="897"/>
      <c r="AE545" s="897"/>
      <c r="AF545" s="897"/>
      <c r="AG545" s="897"/>
      <c r="AH545" s="897"/>
      <c r="AI545" s="897"/>
      <c r="AJ545" s="897"/>
    </row>
    <row r="546" spans="1:36" ht="12.75">
      <c r="A546" s="957"/>
      <c r="B546" s="957"/>
      <c r="C546" s="874"/>
      <c r="D546" s="874"/>
      <c r="E546" s="874"/>
      <c r="F546" s="874"/>
      <c r="G546" s="874"/>
      <c r="H546" s="874"/>
      <c r="I546" s="874"/>
      <c r="J546" s="874"/>
      <c r="K546" s="874"/>
      <c r="L546" s="874"/>
      <c r="M546" s="874"/>
      <c r="N546" s="874"/>
      <c r="O546" s="874"/>
      <c r="P546" s="874"/>
      <c r="Q546" s="874"/>
      <c r="R546" s="874"/>
      <c r="S546" s="874"/>
      <c r="T546" s="874"/>
      <c r="U546" s="874"/>
      <c r="V546" s="874"/>
      <c r="W546" s="897"/>
      <c r="X546" s="897"/>
      <c r="Y546" s="897"/>
      <c r="Z546" s="897"/>
      <c r="AA546" s="897"/>
      <c r="AB546" s="897"/>
      <c r="AC546" s="897"/>
      <c r="AD546" s="897"/>
      <c r="AE546" s="897"/>
      <c r="AF546" s="897"/>
      <c r="AG546" s="897"/>
      <c r="AH546" s="897"/>
      <c r="AI546" s="897"/>
      <c r="AJ546" s="897"/>
    </row>
    <row r="547" spans="1:36" ht="12.75">
      <c r="A547" s="957"/>
      <c r="B547" s="957"/>
      <c r="C547" s="874"/>
      <c r="D547" s="874"/>
      <c r="E547" s="874"/>
      <c r="F547" s="874"/>
      <c r="G547" s="874"/>
      <c r="H547" s="874"/>
      <c r="I547" s="874"/>
      <c r="J547" s="874"/>
      <c r="K547" s="874"/>
      <c r="L547" s="874"/>
      <c r="M547" s="874"/>
      <c r="N547" s="874"/>
      <c r="O547" s="874"/>
      <c r="P547" s="874"/>
      <c r="Q547" s="874"/>
      <c r="R547" s="874"/>
      <c r="S547" s="874"/>
      <c r="T547" s="874"/>
      <c r="U547" s="874"/>
      <c r="V547" s="874"/>
      <c r="W547" s="897"/>
      <c r="X547" s="897"/>
      <c r="Y547" s="897"/>
      <c r="Z547" s="897"/>
      <c r="AA547" s="897"/>
      <c r="AB547" s="897"/>
      <c r="AC547" s="897"/>
      <c r="AD547" s="897"/>
      <c r="AE547" s="897"/>
      <c r="AF547" s="897"/>
      <c r="AG547" s="897"/>
      <c r="AH547" s="897"/>
      <c r="AI547" s="897"/>
      <c r="AJ547" s="897"/>
    </row>
    <row r="548" spans="1:36" ht="12.75">
      <c r="A548" s="957"/>
      <c r="B548" s="957"/>
      <c r="C548" s="874"/>
      <c r="D548" s="874"/>
      <c r="E548" s="874"/>
      <c r="F548" s="874"/>
      <c r="G548" s="874"/>
      <c r="H548" s="874"/>
      <c r="I548" s="874"/>
      <c r="J548" s="874"/>
      <c r="K548" s="874"/>
      <c r="L548" s="874"/>
      <c r="M548" s="874"/>
      <c r="N548" s="874"/>
      <c r="O548" s="874"/>
      <c r="P548" s="874"/>
      <c r="Q548" s="874"/>
      <c r="R548" s="874"/>
      <c r="S548" s="874"/>
      <c r="T548" s="874"/>
      <c r="U548" s="874"/>
      <c r="V548" s="874"/>
      <c r="W548" s="897"/>
      <c r="X548" s="897"/>
      <c r="Y548" s="897"/>
      <c r="Z548" s="897"/>
      <c r="AA548" s="897"/>
      <c r="AB548" s="897"/>
      <c r="AC548" s="897"/>
      <c r="AD548" s="897"/>
      <c r="AE548" s="897"/>
      <c r="AF548" s="897"/>
      <c r="AG548" s="897"/>
      <c r="AH548" s="897"/>
      <c r="AI548" s="897"/>
      <c r="AJ548" s="897"/>
    </row>
    <row r="549" spans="1:36" ht="12.75">
      <c r="A549" s="957"/>
      <c r="B549" s="957"/>
      <c r="C549" s="874"/>
      <c r="D549" s="874"/>
      <c r="E549" s="874"/>
      <c r="F549" s="874"/>
      <c r="G549" s="874"/>
      <c r="H549" s="874"/>
      <c r="I549" s="874"/>
      <c r="J549" s="874"/>
      <c r="K549" s="874"/>
      <c r="L549" s="874"/>
      <c r="M549" s="874"/>
      <c r="N549" s="874"/>
      <c r="O549" s="874"/>
      <c r="P549" s="874"/>
      <c r="Q549" s="874"/>
      <c r="R549" s="874"/>
      <c r="S549" s="874"/>
      <c r="T549" s="874"/>
      <c r="U549" s="874"/>
      <c r="V549" s="874"/>
      <c r="W549" s="897"/>
      <c r="X549" s="897"/>
      <c r="Y549" s="897"/>
      <c r="Z549" s="897"/>
      <c r="AA549" s="897"/>
      <c r="AB549" s="897"/>
      <c r="AC549" s="897"/>
      <c r="AD549" s="897"/>
      <c r="AE549" s="897"/>
      <c r="AF549" s="897"/>
      <c r="AG549" s="897"/>
      <c r="AH549" s="897"/>
      <c r="AI549" s="897"/>
      <c r="AJ549" s="897"/>
    </row>
    <row r="550" spans="1:36" ht="12.75">
      <c r="A550" s="957"/>
      <c r="B550" s="957"/>
      <c r="C550" s="874"/>
      <c r="D550" s="874"/>
      <c r="E550" s="874"/>
      <c r="F550" s="874"/>
      <c r="G550" s="874"/>
      <c r="H550" s="874"/>
      <c r="I550" s="874"/>
      <c r="J550" s="874"/>
      <c r="K550" s="874"/>
      <c r="L550" s="874"/>
      <c r="M550" s="874"/>
      <c r="N550" s="874"/>
      <c r="O550" s="874"/>
      <c r="P550" s="874"/>
      <c r="Q550" s="874"/>
      <c r="R550" s="874"/>
      <c r="S550" s="874"/>
      <c r="T550" s="874"/>
      <c r="U550" s="874"/>
      <c r="V550" s="874"/>
      <c r="W550" s="897"/>
      <c r="X550" s="897"/>
      <c r="Y550" s="897"/>
      <c r="Z550" s="897"/>
      <c r="AA550" s="897"/>
      <c r="AB550" s="897"/>
      <c r="AC550" s="897"/>
      <c r="AD550" s="897"/>
      <c r="AE550" s="897"/>
      <c r="AF550" s="897"/>
      <c r="AG550" s="897"/>
      <c r="AH550" s="897"/>
      <c r="AI550" s="897"/>
      <c r="AJ550" s="897"/>
    </row>
    <row r="551" spans="1:36" ht="12.75">
      <c r="A551" s="957"/>
      <c r="B551" s="957"/>
      <c r="C551" s="874"/>
      <c r="D551" s="874"/>
      <c r="E551" s="874"/>
      <c r="F551" s="874"/>
      <c r="G551" s="874"/>
      <c r="H551" s="874"/>
      <c r="I551" s="874"/>
      <c r="J551" s="874"/>
      <c r="K551" s="874"/>
      <c r="L551" s="874"/>
      <c r="M551" s="874"/>
      <c r="N551" s="874"/>
      <c r="O551" s="874"/>
      <c r="P551" s="874"/>
      <c r="Q551" s="874"/>
      <c r="R551" s="874"/>
      <c r="S551" s="874"/>
      <c r="T551" s="874"/>
      <c r="U551" s="874"/>
      <c r="V551" s="874"/>
      <c r="W551" s="897"/>
      <c r="X551" s="897"/>
      <c r="Y551" s="897"/>
      <c r="Z551" s="897"/>
      <c r="AA551" s="897"/>
      <c r="AB551" s="897"/>
      <c r="AC551" s="897"/>
      <c r="AD551" s="897"/>
      <c r="AE551" s="897"/>
      <c r="AF551" s="897"/>
      <c r="AG551" s="897"/>
      <c r="AH551" s="897"/>
      <c r="AI551" s="897"/>
      <c r="AJ551" s="897"/>
    </row>
    <row r="552" spans="1:36" ht="12.75">
      <c r="A552" s="957"/>
      <c r="B552" s="957"/>
      <c r="C552" s="874"/>
      <c r="D552" s="874"/>
      <c r="E552" s="874"/>
      <c r="F552" s="874"/>
      <c r="G552" s="874"/>
      <c r="H552" s="874"/>
      <c r="I552" s="874"/>
      <c r="J552" s="874"/>
      <c r="K552" s="874"/>
      <c r="L552" s="874"/>
      <c r="M552" s="874"/>
      <c r="N552" s="874"/>
      <c r="O552" s="874"/>
      <c r="P552" s="874"/>
      <c r="Q552" s="874"/>
      <c r="R552" s="874"/>
      <c r="S552" s="874"/>
      <c r="T552" s="874"/>
      <c r="U552" s="874"/>
      <c r="V552" s="874"/>
      <c r="W552" s="897"/>
      <c r="X552" s="897"/>
      <c r="Y552" s="897"/>
      <c r="Z552" s="897"/>
      <c r="AA552" s="897"/>
      <c r="AB552" s="897"/>
      <c r="AC552" s="897"/>
      <c r="AD552" s="897"/>
      <c r="AE552" s="897"/>
      <c r="AF552" s="897"/>
      <c r="AG552" s="897"/>
      <c r="AH552" s="897"/>
      <c r="AI552" s="897"/>
      <c r="AJ552" s="897"/>
    </row>
    <row r="553" spans="1:36" ht="12.75">
      <c r="A553" s="957"/>
      <c r="B553" s="957"/>
      <c r="C553" s="874"/>
      <c r="D553" s="874"/>
      <c r="E553" s="874"/>
      <c r="F553" s="874"/>
      <c r="G553" s="874"/>
      <c r="H553" s="874"/>
      <c r="I553" s="874"/>
      <c r="J553" s="874"/>
      <c r="K553" s="874"/>
      <c r="L553" s="874"/>
      <c r="M553" s="874"/>
      <c r="N553" s="874"/>
      <c r="O553" s="874"/>
      <c r="P553" s="874"/>
      <c r="Q553" s="874"/>
      <c r="R553" s="874"/>
      <c r="S553" s="874"/>
      <c r="T553" s="874"/>
      <c r="U553" s="874"/>
      <c r="V553" s="874"/>
      <c r="W553" s="897"/>
      <c r="X553" s="897"/>
      <c r="Y553" s="897"/>
      <c r="Z553" s="897"/>
      <c r="AA553" s="897"/>
      <c r="AB553" s="897"/>
      <c r="AC553" s="897"/>
      <c r="AD553" s="897"/>
      <c r="AE553" s="897"/>
      <c r="AF553" s="897"/>
      <c r="AG553" s="897"/>
      <c r="AH553" s="897"/>
      <c r="AI553" s="897"/>
      <c r="AJ553" s="897"/>
    </row>
    <row r="554" spans="1:36" ht="12.75">
      <c r="A554" s="957"/>
      <c r="B554" s="957"/>
      <c r="C554" s="874"/>
      <c r="D554" s="874"/>
      <c r="E554" s="874"/>
      <c r="F554" s="874"/>
      <c r="G554" s="874"/>
      <c r="H554" s="874"/>
      <c r="I554" s="874"/>
      <c r="J554" s="874"/>
      <c r="K554" s="874"/>
      <c r="L554" s="874"/>
      <c r="M554" s="874"/>
      <c r="N554" s="874"/>
      <c r="O554" s="874"/>
      <c r="P554" s="874"/>
      <c r="Q554" s="874"/>
      <c r="R554" s="874"/>
      <c r="S554" s="874"/>
      <c r="T554" s="874"/>
      <c r="U554" s="874"/>
      <c r="V554" s="874"/>
      <c r="W554" s="897"/>
      <c r="X554" s="897"/>
      <c r="Y554" s="897"/>
      <c r="Z554" s="897"/>
      <c r="AA554" s="897"/>
      <c r="AB554" s="897"/>
      <c r="AC554" s="897"/>
      <c r="AD554" s="897"/>
      <c r="AE554" s="897"/>
      <c r="AF554" s="897"/>
      <c r="AG554" s="897"/>
      <c r="AH554" s="897"/>
      <c r="AI554" s="897"/>
      <c r="AJ554" s="897"/>
    </row>
    <row r="555" spans="1:36" ht="12.75">
      <c r="A555" s="957"/>
      <c r="B555" s="957"/>
      <c r="C555" s="874"/>
      <c r="D555" s="874"/>
      <c r="E555" s="874"/>
      <c r="F555" s="874"/>
      <c r="G555" s="874"/>
      <c r="H555" s="874"/>
      <c r="I555" s="874"/>
      <c r="J555" s="874"/>
      <c r="K555" s="874"/>
      <c r="L555" s="874"/>
      <c r="M555" s="874"/>
      <c r="N555" s="874"/>
      <c r="O555" s="874"/>
      <c r="P555" s="874"/>
      <c r="Q555" s="874"/>
      <c r="R555" s="874"/>
      <c r="S555" s="874"/>
      <c r="T555" s="874"/>
      <c r="U555" s="874"/>
      <c r="V555" s="874"/>
      <c r="W555" s="897"/>
      <c r="X555" s="897"/>
      <c r="Y555" s="897"/>
      <c r="Z555" s="897"/>
      <c r="AA555" s="897"/>
      <c r="AB555" s="897"/>
      <c r="AC555" s="897"/>
      <c r="AD555" s="897"/>
      <c r="AE555" s="897"/>
      <c r="AF555" s="897"/>
      <c r="AG555" s="897"/>
      <c r="AH555" s="897"/>
      <c r="AI555" s="897"/>
      <c r="AJ555" s="897"/>
    </row>
    <row r="556" spans="1:36" ht="12.75">
      <c r="A556" s="957"/>
      <c r="B556" s="957"/>
      <c r="C556" s="874"/>
      <c r="D556" s="874"/>
      <c r="E556" s="874"/>
      <c r="F556" s="874"/>
      <c r="G556" s="874"/>
      <c r="H556" s="874"/>
      <c r="I556" s="874"/>
      <c r="J556" s="874"/>
      <c r="K556" s="874"/>
      <c r="L556" s="874"/>
      <c r="M556" s="874"/>
      <c r="N556" s="874"/>
      <c r="O556" s="874"/>
      <c r="P556" s="874"/>
      <c r="Q556" s="874"/>
      <c r="R556" s="874"/>
      <c r="S556" s="874"/>
      <c r="T556" s="874"/>
      <c r="U556" s="874"/>
      <c r="V556" s="874"/>
      <c r="W556" s="897"/>
      <c r="X556" s="897"/>
      <c r="Y556" s="897"/>
      <c r="Z556" s="897"/>
      <c r="AA556" s="897"/>
      <c r="AB556" s="897"/>
      <c r="AC556" s="897"/>
      <c r="AD556" s="897"/>
      <c r="AE556" s="897"/>
      <c r="AF556" s="897"/>
      <c r="AG556" s="897"/>
      <c r="AH556" s="897"/>
      <c r="AI556" s="897"/>
      <c r="AJ556" s="897"/>
    </row>
    <row r="557" spans="1:36" ht="12.75">
      <c r="A557" s="957"/>
      <c r="B557" s="957"/>
      <c r="C557" s="874"/>
      <c r="D557" s="874"/>
      <c r="E557" s="874"/>
      <c r="F557" s="874"/>
      <c r="G557" s="874"/>
      <c r="H557" s="874"/>
      <c r="I557" s="874"/>
      <c r="J557" s="874"/>
      <c r="K557" s="874"/>
      <c r="L557" s="874"/>
      <c r="M557" s="874"/>
      <c r="N557" s="874"/>
      <c r="O557" s="874"/>
      <c r="P557" s="874"/>
      <c r="Q557" s="874"/>
      <c r="R557" s="874"/>
      <c r="S557" s="874"/>
      <c r="T557" s="874"/>
      <c r="U557" s="874"/>
      <c r="V557" s="874"/>
      <c r="W557" s="897"/>
      <c r="X557" s="897"/>
      <c r="Y557" s="897"/>
      <c r="Z557" s="897"/>
      <c r="AA557" s="897"/>
      <c r="AB557" s="897"/>
      <c r="AC557" s="897"/>
      <c r="AD557" s="897"/>
      <c r="AE557" s="897"/>
      <c r="AF557" s="897"/>
      <c r="AG557" s="897"/>
      <c r="AH557" s="897"/>
      <c r="AI557" s="897"/>
      <c r="AJ557" s="897"/>
    </row>
    <row r="558" spans="1:36" ht="12.75">
      <c r="A558" s="957"/>
      <c r="B558" s="957"/>
      <c r="C558" s="874"/>
      <c r="D558" s="874"/>
      <c r="E558" s="874"/>
      <c r="F558" s="874"/>
      <c r="G558" s="874"/>
      <c r="H558" s="874"/>
      <c r="I558" s="874"/>
      <c r="J558" s="874"/>
      <c r="K558" s="874"/>
      <c r="L558" s="874"/>
      <c r="M558" s="874"/>
      <c r="N558" s="874"/>
      <c r="O558" s="874"/>
      <c r="P558" s="874"/>
      <c r="Q558" s="874"/>
      <c r="R558" s="874"/>
      <c r="S558" s="874"/>
      <c r="T558" s="874"/>
      <c r="U558" s="874"/>
      <c r="V558" s="874"/>
      <c r="W558" s="897"/>
      <c r="X558" s="897"/>
      <c r="Y558" s="897"/>
      <c r="Z558" s="897"/>
      <c r="AA558" s="897"/>
      <c r="AB558" s="897"/>
      <c r="AC558" s="897"/>
      <c r="AD558" s="897"/>
      <c r="AE558" s="897"/>
      <c r="AF558" s="897"/>
      <c r="AG558" s="897"/>
      <c r="AH558" s="897"/>
      <c r="AI558" s="897"/>
      <c r="AJ558" s="897"/>
    </row>
    <row r="559" spans="1:36" ht="12.75">
      <c r="A559" s="957"/>
      <c r="B559" s="957"/>
      <c r="C559" s="874"/>
      <c r="D559" s="874"/>
      <c r="E559" s="874"/>
      <c r="F559" s="874"/>
      <c r="G559" s="874"/>
      <c r="H559" s="874"/>
      <c r="I559" s="874"/>
      <c r="J559" s="874"/>
      <c r="K559" s="874"/>
      <c r="L559" s="874"/>
      <c r="M559" s="874"/>
      <c r="N559" s="874"/>
      <c r="O559" s="874"/>
      <c r="P559" s="874"/>
      <c r="Q559" s="874"/>
      <c r="R559" s="874"/>
      <c r="S559" s="874"/>
      <c r="T559" s="874"/>
      <c r="U559" s="874"/>
      <c r="V559" s="874"/>
      <c r="W559" s="897"/>
      <c r="X559" s="897"/>
      <c r="Y559" s="897"/>
      <c r="Z559" s="897"/>
      <c r="AA559" s="897"/>
      <c r="AB559" s="897"/>
      <c r="AC559" s="897"/>
      <c r="AD559" s="897"/>
      <c r="AE559" s="897"/>
      <c r="AF559" s="897"/>
      <c r="AG559" s="897"/>
      <c r="AH559" s="897"/>
      <c r="AI559" s="897"/>
      <c r="AJ559" s="897"/>
    </row>
    <row r="560" spans="1:36" ht="12.75">
      <c r="A560" s="957"/>
      <c r="B560" s="957"/>
      <c r="C560" s="874"/>
      <c r="D560" s="874"/>
      <c r="E560" s="874"/>
      <c r="F560" s="874"/>
      <c r="G560" s="874"/>
      <c r="H560" s="874"/>
      <c r="I560" s="874"/>
      <c r="J560" s="874"/>
      <c r="K560" s="874"/>
      <c r="L560" s="874"/>
      <c r="M560" s="874"/>
      <c r="N560" s="874"/>
      <c r="O560" s="874"/>
      <c r="P560" s="874"/>
      <c r="Q560" s="874"/>
      <c r="R560" s="874"/>
      <c r="S560" s="874"/>
      <c r="T560" s="874"/>
      <c r="U560" s="874"/>
      <c r="V560" s="874"/>
      <c r="W560" s="897"/>
      <c r="X560" s="897"/>
      <c r="Y560" s="897"/>
      <c r="Z560" s="897"/>
      <c r="AA560" s="897"/>
      <c r="AB560" s="897"/>
      <c r="AC560" s="897"/>
      <c r="AD560" s="897"/>
      <c r="AE560" s="897"/>
      <c r="AF560" s="897"/>
      <c r="AG560" s="897"/>
      <c r="AH560" s="897"/>
      <c r="AI560" s="897"/>
      <c r="AJ560" s="897"/>
    </row>
    <row r="561" spans="1:36" ht="12.75">
      <c r="A561" s="957"/>
      <c r="B561" s="957"/>
      <c r="C561" s="874"/>
      <c r="D561" s="874"/>
      <c r="E561" s="874"/>
      <c r="F561" s="874"/>
      <c r="G561" s="874"/>
      <c r="H561" s="874"/>
      <c r="I561" s="874"/>
      <c r="J561" s="874"/>
      <c r="K561" s="874"/>
      <c r="L561" s="874"/>
      <c r="M561" s="874"/>
      <c r="N561" s="874"/>
      <c r="O561" s="874"/>
      <c r="P561" s="874"/>
      <c r="Q561" s="874"/>
      <c r="R561" s="874"/>
      <c r="S561" s="874"/>
      <c r="T561" s="874"/>
      <c r="U561" s="874"/>
      <c r="V561" s="874"/>
      <c r="W561" s="897"/>
      <c r="X561" s="897"/>
      <c r="Y561" s="897"/>
      <c r="Z561" s="897"/>
      <c r="AA561" s="897"/>
      <c r="AB561" s="897"/>
      <c r="AC561" s="897"/>
      <c r="AD561" s="897"/>
      <c r="AE561" s="897"/>
      <c r="AF561" s="897"/>
      <c r="AG561" s="897"/>
      <c r="AH561" s="897"/>
      <c r="AI561" s="897"/>
      <c r="AJ561" s="897"/>
    </row>
    <row r="562" spans="1:36" ht="12.75">
      <c r="A562" s="957"/>
      <c r="B562" s="957"/>
      <c r="C562" s="874"/>
      <c r="D562" s="874"/>
      <c r="E562" s="874"/>
      <c r="F562" s="874"/>
      <c r="G562" s="874"/>
      <c r="H562" s="874"/>
      <c r="I562" s="874"/>
      <c r="J562" s="874"/>
      <c r="K562" s="874"/>
      <c r="L562" s="874"/>
      <c r="M562" s="874"/>
      <c r="N562" s="874"/>
      <c r="O562" s="874"/>
      <c r="P562" s="874"/>
      <c r="Q562" s="874"/>
      <c r="R562" s="874"/>
      <c r="S562" s="874"/>
      <c r="T562" s="874"/>
      <c r="U562" s="874"/>
      <c r="V562" s="874"/>
      <c r="W562" s="897"/>
      <c r="X562" s="897"/>
      <c r="Y562" s="897"/>
      <c r="Z562" s="897"/>
      <c r="AA562" s="897"/>
      <c r="AB562" s="897"/>
      <c r="AC562" s="897"/>
      <c r="AD562" s="897"/>
      <c r="AE562" s="897"/>
      <c r="AF562" s="897"/>
      <c r="AG562" s="897"/>
      <c r="AH562" s="897"/>
      <c r="AI562" s="897"/>
      <c r="AJ562" s="897"/>
    </row>
    <row r="563" spans="1:36" ht="12.75">
      <c r="A563" s="957"/>
      <c r="B563" s="957"/>
      <c r="C563" s="874"/>
      <c r="D563" s="874"/>
      <c r="E563" s="874"/>
      <c r="F563" s="874"/>
      <c r="G563" s="874"/>
      <c r="H563" s="874"/>
      <c r="I563" s="874"/>
      <c r="J563" s="874"/>
      <c r="K563" s="874"/>
      <c r="L563" s="874"/>
      <c r="M563" s="874"/>
      <c r="N563" s="874"/>
      <c r="O563" s="874"/>
      <c r="P563" s="874"/>
      <c r="Q563" s="874"/>
      <c r="R563" s="874"/>
      <c r="S563" s="874"/>
      <c r="T563" s="874"/>
      <c r="U563" s="874"/>
      <c r="V563" s="874"/>
      <c r="W563" s="897"/>
      <c r="X563" s="897"/>
      <c r="Y563" s="897"/>
      <c r="Z563" s="897"/>
      <c r="AA563" s="897"/>
      <c r="AB563" s="897"/>
      <c r="AC563" s="897"/>
      <c r="AD563" s="897"/>
      <c r="AE563" s="897"/>
      <c r="AF563" s="897"/>
      <c r="AG563" s="897"/>
      <c r="AH563" s="897"/>
      <c r="AI563" s="897"/>
      <c r="AJ563" s="897"/>
    </row>
    <row r="564" spans="1:36" ht="12.75">
      <c r="A564" s="957"/>
      <c r="B564" s="957"/>
      <c r="C564" s="874"/>
      <c r="D564" s="874"/>
      <c r="E564" s="874"/>
      <c r="F564" s="874"/>
      <c r="G564" s="874"/>
      <c r="H564" s="874"/>
      <c r="I564" s="874"/>
      <c r="J564" s="874"/>
      <c r="K564" s="874"/>
      <c r="L564" s="874"/>
      <c r="M564" s="874"/>
      <c r="N564" s="874"/>
      <c r="O564" s="874"/>
      <c r="P564" s="874"/>
      <c r="Q564" s="874"/>
      <c r="R564" s="874"/>
      <c r="S564" s="874"/>
      <c r="T564" s="874"/>
      <c r="U564" s="874"/>
      <c r="V564" s="874"/>
      <c r="W564" s="897"/>
      <c r="X564" s="897"/>
      <c r="Y564" s="897"/>
      <c r="Z564" s="897"/>
      <c r="AA564" s="897"/>
      <c r="AB564" s="897"/>
      <c r="AC564" s="897"/>
      <c r="AD564" s="897"/>
      <c r="AE564" s="897"/>
      <c r="AF564" s="897"/>
      <c r="AG564" s="897"/>
      <c r="AH564" s="897"/>
      <c r="AI564" s="897"/>
      <c r="AJ564" s="897"/>
    </row>
    <row r="565" spans="1:36" ht="12.75">
      <c r="A565" s="957"/>
      <c r="B565" s="957"/>
      <c r="C565" s="874"/>
      <c r="D565" s="874"/>
      <c r="E565" s="874"/>
      <c r="F565" s="874"/>
      <c r="G565" s="874"/>
      <c r="H565" s="874"/>
      <c r="I565" s="874"/>
      <c r="J565" s="874"/>
      <c r="K565" s="874"/>
      <c r="L565" s="874"/>
      <c r="M565" s="874"/>
      <c r="N565" s="874"/>
      <c r="O565" s="874"/>
      <c r="P565" s="874"/>
      <c r="Q565" s="874"/>
      <c r="R565" s="874"/>
      <c r="S565" s="874"/>
      <c r="T565" s="874"/>
      <c r="U565" s="874"/>
      <c r="V565" s="874"/>
      <c r="W565" s="897"/>
      <c r="X565" s="897"/>
      <c r="Y565" s="897"/>
      <c r="Z565" s="897"/>
      <c r="AA565" s="897"/>
      <c r="AB565" s="897"/>
      <c r="AC565" s="897"/>
      <c r="AD565" s="897"/>
      <c r="AE565" s="897"/>
      <c r="AF565" s="897"/>
      <c r="AG565" s="897"/>
      <c r="AH565" s="897"/>
      <c r="AI565" s="897"/>
      <c r="AJ565" s="897"/>
    </row>
    <row r="566" spans="1:36" ht="12.75">
      <c r="A566" s="957"/>
      <c r="B566" s="957"/>
      <c r="C566" s="874"/>
      <c r="D566" s="874"/>
      <c r="E566" s="874"/>
      <c r="F566" s="874"/>
      <c r="G566" s="874"/>
      <c r="H566" s="874"/>
      <c r="I566" s="874"/>
      <c r="J566" s="874"/>
      <c r="K566" s="874"/>
      <c r="L566" s="874"/>
      <c r="M566" s="874"/>
      <c r="N566" s="874"/>
      <c r="O566" s="874"/>
      <c r="P566" s="874"/>
      <c r="Q566" s="874"/>
      <c r="R566" s="874"/>
      <c r="S566" s="874"/>
      <c r="T566" s="874"/>
      <c r="U566" s="874"/>
      <c r="V566" s="874"/>
      <c r="W566" s="897"/>
      <c r="X566" s="897"/>
      <c r="Y566" s="897"/>
      <c r="Z566" s="897"/>
      <c r="AA566" s="897"/>
      <c r="AB566" s="897"/>
      <c r="AC566" s="897"/>
      <c r="AD566" s="897"/>
      <c r="AE566" s="897"/>
      <c r="AF566" s="897"/>
      <c r="AG566" s="897"/>
      <c r="AH566" s="897"/>
      <c r="AI566" s="897"/>
      <c r="AJ566" s="897"/>
    </row>
    <row r="567" spans="1:36" ht="12.75">
      <c r="A567" s="957"/>
      <c r="B567" s="957"/>
      <c r="C567" s="874"/>
      <c r="D567" s="874"/>
      <c r="E567" s="874"/>
      <c r="F567" s="874"/>
      <c r="G567" s="874"/>
      <c r="H567" s="874"/>
      <c r="I567" s="874"/>
      <c r="J567" s="874"/>
      <c r="K567" s="874"/>
      <c r="L567" s="874"/>
      <c r="M567" s="874"/>
      <c r="N567" s="874"/>
      <c r="O567" s="874"/>
      <c r="P567" s="874"/>
      <c r="Q567" s="874"/>
      <c r="R567" s="874"/>
      <c r="S567" s="874"/>
      <c r="T567" s="874"/>
      <c r="U567" s="874"/>
      <c r="V567" s="874"/>
      <c r="W567" s="897"/>
      <c r="X567" s="897"/>
      <c r="Y567" s="897"/>
      <c r="Z567" s="897"/>
      <c r="AA567" s="897"/>
      <c r="AB567" s="897"/>
      <c r="AC567" s="897"/>
      <c r="AD567" s="897"/>
      <c r="AE567" s="897"/>
      <c r="AF567" s="897"/>
      <c r="AG567" s="897"/>
      <c r="AH567" s="897"/>
      <c r="AI567" s="897"/>
      <c r="AJ567" s="897"/>
    </row>
    <row r="568" spans="1:36" ht="12.75">
      <c r="A568" s="957"/>
      <c r="B568" s="957"/>
      <c r="C568" s="874"/>
      <c r="D568" s="874"/>
      <c r="E568" s="874"/>
      <c r="F568" s="874"/>
      <c r="G568" s="874"/>
      <c r="H568" s="874"/>
      <c r="I568" s="874"/>
      <c r="J568" s="874"/>
      <c r="K568" s="874"/>
      <c r="L568" s="874"/>
      <c r="M568" s="874"/>
      <c r="N568" s="874"/>
      <c r="O568" s="874"/>
      <c r="P568" s="874"/>
      <c r="Q568" s="874"/>
      <c r="R568" s="874"/>
      <c r="S568" s="874"/>
      <c r="T568" s="874"/>
      <c r="U568" s="874"/>
      <c r="V568" s="874"/>
      <c r="W568" s="897"/>
      <c r="X568" s="897"/>
      <c r="Y568" s="897"/>
      <c r="Z568" s="897"/>
      <c r="AA568" s="897"/>
      <c r="AB568" s="897"/>
      <c r="AC568" s="897"/>
      <c r="AD568" s="897"/>
      <c r="AE568" s="897"/>
      <c r="AF568" s="897"/>
      <c r="AG568" s="897"/>
      <c r="AH568" s="897"/>
      <c r="AI568" s="897"/>
      <c r="AJ568" s="897"/>
    </row>
    <row r="569" spans="1:36" ht="12.75">
      <c r="A569" s="957"/>
      <c r="B569" s="957"/>
      <c r="C569" s="874"/>
      <c r="D569" s="874"/>
      <c r="E569" s="874"/>
      <c r="F569" s="874"/>
      <c r="G569" s="874"/>
      <c r="H569" s="874"/>
      <c r="I569" s="874"/>
      <c r="J569" s="874"/>
      <c r="K569" s="874"/>
      <c r="L569" s="874"/>
      <c r="M569" s="874"/>
      <c r="N569" s="874"/>
      <c r="O569" s="874"/>
      <c r="P569" s="874"/>
      <c r="Q569" s="874"/>
      <c r="R569" s="874"/>
      <c r="S569" s="874"/>
      <c r="T569" s="874"/>
      <c r="U569" s="874"/>
      <c r="V569" s="874"/>
      <c r="W569" s="897"/>
      <c r="X569" s="897"/>
      <c r="Y569" s="897"/>
      <c r="Z569" s="897"/>
      <c r="AA569" s="897"/>
      <c r="AB569" s="897"/>
      <c r="AC569" s="897"/>
      <c r="AD569" s="897"/>
      <c r="AE569" s="897"/>
      <c r="AF569" s="897"/>
      <c r="AG569" s="897"/>
      <c r="AH569" s="897"/>
      <c r="AI569" s="897"/>
      <c r="AJ569" s="897"/>
    </row>
    <row r="570" spans="1:36" ht="12.75">
      <c r="A570" s="957"/>
      <c r="B570" s="957"/>
      <c r="C570" s="874"/>
      <c r="D570" s="874"/>
      <c r="E570" s="874"/>
      <c r="F570" s="874"/>
      <c r="G570" s="874"/>
      <c r="H570" s="874"/>
      <c r="I570" s="874"/>
      <c r="J570" s="874"/>
      <c r="K570" s="874"/>
      <c r="L570" s="874"/>
      <c r="M570" s="874"/>
      <c r="N570" s="874"/>
      <c r="O570" s="874"/>
      <c r="P570" s="874"/>
      <c r="Q570" s="874"/>
      <c r="R570" s="874"/>
      <c r="S570" s="874"/>
      <c r="T570" s="874"/>
      <c r="U570" s="874"/>
      <c r="V570" s="874"/>
      <c r="W570" s="897"/>
      <c r="X570" s="897"/>
      <c r="Y570" s="897"/>
      <c r="Z570" s="897"/>
      <c r="AA570" s="897"/>
      <c r="AB570" s="897"/>
      <c r="AC570" s="897"/>
      <c r="AD570" s="897"/>
      <c r="AE570" s="897"/>
      <c r="AF570" s="897"/>
      <c r="AG570" s="897"/>
      <c r="AH570" s="897"/>
      <c r="AI570" s="897"/>
      <c r="AJ570" s="897"/>
    </row>
    <row r="571" spans="1:36" ht="12.75">
      <c r="A571" s="957"/>
      <c r="B571" s="957"/>
      <c r="C571" s="874"/>
      <c r="D571" s="874"/>
      <c r="E571" s="874"/>
      <c r="F571" s="874"/>
      <c r="G571" s="874"/>
      <c r="H571" s="874"/>
      <c r="I571" s="874"/>
      <c r="J571" s="874"/>
      <c r="K571" s="874"/>
      <c r="L571" s="874"/>
      <c r="M571" s="874"/>
      <c r="N571" s="874"/>
      <c r="O571" s="874"/>
      <c r="P571" s="874"/>
      <c r="Q571" s="874"/>
      <c r="R571" s="874"/>
      <c r="S571" s="874"/>
      <c r="T571" s="874"/>
      <c r="U571" s="874"/>
      <c r="V571" s="874"/>
      <c r="W571" s="897"/>
      <c r="X571" s="897"/>
      <c r="Y571" s="897"/>
      <c r="Z571" s="897"/>
      <c r="AA571" s="897"/>
      <c r="AB571" s="897"/>
      <c r="AC571" s="897"/>
      <c r="AD571" s="897"/>
      <c r="AE571" s="897"/>
      <c r="AF571" s="897"/>
      <c r="AG571" s="897"/>
      <c r="AH571" s="897"/>
      <c r="AI571" s="897"/>
      <c r="AJ571" s="897"/>
    </row>
    <row r="572" spans="1:36" ht="12.75">
      <c r="A572" s="957"/>
      <c r="B572" s="957"/>
      <c r="C572" s="874"/>
      <c r="D572" s="874"/>
      <c r="E572" s="874"/>
      <c r="F572" s="874"/>
      <c r="G572" s="874"/>
      <c r="H572" s="874"/>
      <c r="I572" s="874"/>
      <c r="J572" s="874"/>
      <c r="K572" s="874"/>
      <c r="L572" s="874"/>
      <c r="M572" s="874"/>
      <c r="N572" s="874"/>
      <c r="O572" s="874"/>
      <c r="P572" s="874"/>
      <c r="Q572" s="874"/>
      <c r="R572" s="874"/>
      <c r="S572" s="874"/>
      <c r="T572" s="874"/>
      <c r="U572" s="874"/>
      <c r="V572" s="874"/>
      <c r="W572" s="897"/>
      <c r="X572" s="897"/>
      <c r="Y572" s="897"/>
      <c r="Z572" s="897"/>
      <c r="AA572" s="897"/>
      <c r="AB572" s="897"/>
      <c r="AC572" s="897"/>
      <c r="AD572" s="897"/>
      <c r="AE572" s="897"/>
      <c r="AF572" s="897"/>
      <c r="AG572" s="897"/>
      <c r="AH572" s="897"/>
      <c r="AI572" s="897"/>
      <c r="AJ572" s="897"/>
    </row>
    <row r="573" spans="1:36" ht="12.75">
      <c r="A573" s="957"/>
      <c r="B573" s="957"/>
      <c r="C573" s="874"/>
      <c r="D573" s="874"/>
      <c r="E573" s="874"/>
      <c r="F573" s="874"/>
      <c r="G573" s="874"/>
      <c r="H573" s="874"/>
      <c r="I573" s="874"/>
      <c r="J573" s="874"/>
      <c r="K573" s="874"/>
      <c r="L573" s="874"/>
      <c r="M573" s="874"/>
      <c r="N573" s="874"/>
      <c r="O573" s="874"/>
      <c r="P573" s="874"/>
      <c r="Q573" s="874"/>
      <c r="R573" s="874"/>
      <c r="S573" s="874"/>
      <c r="T573" s="874"/>
      <c r="U573" s="874"/>
      <c r="V573" s="874"/>
      <c r="W573" s="897"/>
      <c r="X573" s="897"/>
      <c r="Y573" s="897"/>
      <c r="Z573" s="897"/>
      <c r="AA573" s="897"/>
      <c r="AB573" s="897"/>
      <c r="AC573" s="897"/>
      <c r="AD573" s="897"/>
      <c r="AE573" s="897"/>
      <c r="AF573" s="897"/>
      <c r="AG573" s="897"/>
      <c r="AH573" s="897"/>
      <c r="AI573" s="897"/>
      <c r="AJ573" s="897"/>
    </row>
    <row r="574" spans="1:36" ht="12.75">
      <c r="A574" s="957"/>
      <c r="B574" s="957"/>
      <c r="C574" s="874"/>
      <c r="D574" s="874"/>
      <c r="E574" s="874"/>
      <c r="F574" s="874"/>
      <c r="G574" s="874"/>
      <c r="H574" s="874"/>
      <c r="I574" s="874"/>
      <c r="J574" s="874"/>
      <c r="K574" s="874"/>
      <c r="L574" s="874"/>
      <c r="M574" s="874"/>
      <c r="N574" s="874"/>
      <c r="O574" s="874"/>
      <c r="P574" s="874"/>
      <c r="Q574" s="874"/>
      <c r="R574" s="874"/>
      <c r="S574" s="874"/>
      <c r="T574" s="874"/>
      <c r="U574" s="874"/>
      <c r="V574" s="874"/>
      <c r="W574" s="897"/>
      <c r="X574" s="897"/>
      <c r="Y574" s="897"/>
      <c r="Z574" s="897"/>
      <c r="AA574" s="897"/>
      <c r="AB574" s="897"/>
      <c r="AC574" s="897"/>
      <c r="AD574" s="897"/>
      <c r="AE574" s="897"/>
      <c r="AF574" s="897"/>
      <c r="AG574" s="897"/>
      <c r="AH574" s="897"/>
      <c r="AI574" s="897"/>
      <c r="AJ574" s="897"/>
    </row>
    <row r="575" spans="1:36" ht="12.75">
      <c r="A575" s="957"/>
      <c r="B575" s="957"/>
      <c r="C575" s="874"/>
      <c r="D575" s="874"/>
      <c r="E575" s="874"/>
      <c r="F575" s="874"/>
      <c r="G575" s="874"/>
      <c r="H575" s="874"/>
      <c r="I575" s="874"/>
      <c r="J575" s="874"/>
      <c r="K575" s="874"/>
      <c r="L575" s="874"/>
      <c r="M575" s="874"/>
      <c r="N575" s="874"/>
      <c r="O575" s="874"/>
      <c r="P575" s="874"/>
      <c r="Q575" s="874"/>
      <c r="R575" s="874"/>
      <c r="S575" s="874"/>
      <c r="T575" s="874"/>
      <c r="U575" s="874"/>
      <c r="V575" s="874"/>
      <c r="W575" s="897"/>
      <c r="X575" s="897"/>
      <c r="Y575" s="897"/>
      <c r="Z575" s="897"/>
      <c r="AA575" s="897"/>
      <c r="AB575" s="897"/>
      <c r="AC575" s="897"/>
      <c r="AD575" s="897"/>
      <c r="AE575" s="897"/>
      <c r="AF575" s="897"/>
      <c r="AG575" s="897"/>
      <c r="AH575" s="897"/>
      <c r="AI575" s="897"/>
      <c r="AJ575" s="897"/>
    </row>
    <row r="576" spans="1:36" ht="12.75">
      <c r="A576" s="957"/>
      <c r="B576" s="957"/>
      <c r="C576" s="874"/>
      <c r="D576" s="874"/>
      <c r="E576" s="874"/>
      <c r="F576" s="874"/>
      <c r="G576" s="874"/>
      <c r="H576" s="874"/>
      <c r="I576" s="874"/>
      <c r="J576" s="874"/>
      <c r="K576" s="874"/>
      <c r="L576" s="874"/>
      <c r="M576" s="874"/>
      <c r="N576" s="874"/>
      <c r="O576" s="874"/>
      <c r="P576" s="874"/>
      <c r="Q576" s="874"/>
      <c r="R576" s="874"/>
      <c r="S576" s="874"/>
      <c r="T576" s="874"/>
      <c r="U576" s="874"/>
      <c r="V576" s="874"/>
      <c r="W576" s="897"/>
      <c r="X576" s="897"/>
      <c r="Y576" s="897"/>
      <c r="Z576" s="897"/>
      <c r="AA576" s="897"/>
      <c r="AB576" s="897"/>
      <c r="AC576" s="897"/>
      <c r="AD576" s="897"/>
      <c r="AE576" s="897"/>
      <c r="AF576" s="897"/>
      <c r="AG576" s="897"/>
      <c r="AH576" s="897"/>
      <c r="AI576" s="897"/>
      <c r="AJ576" s="897"/>
    </row>
    <row r="577" spans="1:36" ht="12.75">
      <c r="A577" s="957"/>
      <c r="B577" s="957"/>
      <c r="C577" s="874"/>
      <c r="D577" s="874"/>
      <c r="E577" s="874"/>
      <c r="F577" s="874"/>
      <c r="G577" s="874"/>
      <c r="H577" s="874"/>
      <c r="I577" s="874"/>
      <c r="J577" s="874"/>
      <c r="K577" s="874"/>
      <c r="L577" s="874"/>
      <c r="M577" s="874"/>
      <c r="N577" s="874"/>
      <c r="O577" s="874"/>
      <c r="P577" s="874"/>
      <c r="Q577" s="874"/>
      <c r="R577" s="874"/>
      <c r="S577" s="874"/>
      <c r="T577" s="874"/>
      <c r="U577" s="874"/>
      <c r="V577" s="874"/>
      <c r="W577" s="897"/>
      <c r="X577" s="897"/>
      <c r="Y577" s="897"/>
      <c r="Z577" s="897"/>
      <c r="AA577" s="897"/>
      <c r="AB577" s="897"/>
      <c r="AC577" s="897"/>
      <c r="AD577" s="897"/>
      <c r="AE577" s="897"/>
      <c r="AF577" s="897"/>
      <c r="AG577" s="897"/>
      <c r="AH577" s="897"/>
      <c r="AI577" s="897"/>
      <c r="AJ577" s="897"/>
    </row>
    <row r="578" spans="1:36" ht="12.75">
      <c r="A578" s="957"/>
      <c r="B578" s="957"/>
      <c r="C578" s="874"/>
      <c r="D578" s="874"/>
      <c r="E578" s="874"/>
      <c r="F578" s="874"/>
      <c r="G578" s="874"/>
      <c r="H578" s="874"/>
      <c r="I578" s="874"/>
      <c r="J578" s="874"/>
      <c r="K578" s="874"/>
      <c r="L578" s="874"/>
      <c r="M578" s="874"/>
      <c r="N578" s="874"/>
      <c r="O578" s="874"/>
      <c r="P578" s="874"/>
      <c r="Q578" s="874"/>
      <c r="R578" s="874"/>
      <c r="S578" s="874"/>
      <c r="T578" s="874"/>
      <c r="U578" s="874"/>
      <c r="V578" s="874"/>
      <c r="W578" s="897"/>
      <c r="X578" s="897"/>
      <c r="Y578" s="897"/>
      <c r="Z578" s="897"/>
      <c r="AA578" s="897"/>
      <c r="AB578" s="897"/>
      <c r="AC578" s="897"/>
      <c r="AD578" s="897"/>
      <c r="AE578" s="897"/>
      <c r="AF578" s="897"/>
      <c r="AG578" s="897"/>
      <c r="AH578" s="897"/>
      <c r="AI578" s="897"/>
      <c r="AJ578" s="897"/>
    </row>
    <row r="579" spans="1:36" ht="12.75">
      <c r="A579" s="957"/>
      <c r="B579" s="957"/>
      <c r="C579" s="874"/>
      <c r="D579" s="874"/>
      <c r="E579" s="874"/>
      <c r="F579" s="874"/>
      <c r="G579" s="874"/>
      <c r="H579" s="874"/>
      <c r="I579" s="874"/>
      <c r="J579" s="874"/>
      <c r="K579" s="874"/>
      <c r="L579" s="874"/>
      <c r="M579" s="874"/>
      <c r="N579" s="874"/>
      <c r="O579" s="874"/>
      <c r="P579" s="874"/>
      <c r="Q579" s="874"/>
      <c r="R579" s="874"/>
      <c r="S579" s="874"/>
      <c r="T579" s="874"/>
      <c r="U579" s="874"/>
      <c r="V579" s="874"/>
      <c r="W579" s="897"/>
      <c r="X579" s="897"/>
      <c r="Y579" s="897"/>
      <c r="Z579" s="897"/>
      <c r="AA579" s="897"/>
      <c r="AB579" s="897"/>
      <c r="AC579" s="897"/>
      <c r="AD579" s="897"/>
      <c r="AE579" s="897"/>
      <c r="AF579" s="897"/>
      <c r="AG579" s="897"/>
      <c r="AH579" s="897"/>
      <c r="AI579" s="897"/>
      <c r="AJ579" s="897"/>
    </row>
    <row r="580" spans="1:36" ht="12.75">
      <c r="A580" s="957"/>
      <c r="B580" s="957"/>
      <c r="C580" s="874"/>
      <c r="D580" s="874"/>
      <c r="E580" s="874"/>
      <c r="F580" s="874"/>
      <c r="G580" s="874"/>
      <c r="H580" s="874"/>
      <c r="I580" s="874"/>
      <c r="J580" s="874"/>
      <c r="K580" s="874"/>
      <c r="L580" s="874"/>
      <c r="M580" s="874"/>
      <c r="N580" s="874"/>
      <c r="O580" s="874"/>
      <c r="P580" s="874"/>
      <c r="Q580" s="874"/>
      <c r="R580" s="874"/>
      <c r="S580" s="874"/>
      <c r="T580" s="874"/>
      <c r="U580" s="874"/>
      <c r="V580" s="874"/>
      <c r="W580" s="897"/>
      <c r="X580" s="897"/>
      <c r="Y580" s="897"/>
      <c r="Z580" s="897"/>
      <c r="AA580" s="897"/>
      <c r="AB580" s="897"/>
      <c r="AC580" s="897"/>
      <c r="AD580" s="897"/>
      <c r="AE580" s="897"/>
      <c r="AF580" s="897"/>
      <c r="AG580" s="897"/>
      <c r="AH580" s="897"/>
      <c r="AI580" s="897"/>
      <c r="AJ580" s="897"/>
    </row>
    <row r="581" spans="1:36" ht="12.75">
      <c r="A581" s="957"/>
      <c r="B581" s="957"/>
      <c r="C581" s="874"/>
      <c r="D581" s="874"/>
      <c r="E581" s="874"/>
      <c r="F581" s="874"/>
      <c r="G581" s="874"/>
      <c r="H581" s="874"/>
      <c r="I581" s="874"/>
      <c r="J581" s="874"/>
      <c r="K581" s="874"/>
      <c r="L581" s="874"/>
      <c r="M581" s="874"/>
      <c r="N581" s="874"/>
      <c r="O581" s="874"/>
      <c r="P581" s="874"/>
      <c r="Q581" s="874"/>
      <c r="R581" s="874"/>
      <c r="S581" s="874"/>
      <c r="T581" s="874"/>
      <c r="U581" s="874"/>
      <c r="V581" s="874"/>
      <c r="W581" s="897"/>
      <c r="X581" s="897"/>
      <c r="Y581" s="897"/>
      <c r="Z581" s="897"/>
      <c r="AA581" s="897"/>
      <c r="AB581" s="897"/>
      <c r="AC581" s="897"/>
      <c r="AD581" s="897"/>
      <c r="AE581" s="897"/>
      <c r="AF581" s="897"/>
      <c r="AG581" s="897"/>
      <c r="AH581" s="897"/>
      <c r="AI581" s="897"/>
      <c r="AJ581" s="897"/>
    </row>
    <row r="582" spans="1:36" ht="12.75">
      <c r="A582" s="957"/>
      <c r="B582" s="957"/>
      <c r="C582" s="874"/>
      <c r="D582" s="874"/>
      <c r="E582" s="874"/>
      <c r="F582" s="874"/>
      <c r="G582" s="874"/>
      <c r="H582" s="874"/>
      <c r="I582" s="874"/>
      <c r="J582" s="874"/>
      <c r="K582" s="874"/>
      <c r="L582" s="874"/>
      <c r="M582" s="874"/>
      <c r="N582" s="874"/>
      <c r="O582" s="874"/>
      <c r="P582" s="874"/>
      <c r="Q582" s="874"/>
      <c r="R582" s="874"/>
      <c r="S582" s="874"/>
      <c r="T582" s="874"/>
      <c r="U582" s="874"/>
      <c r="V582" s="874"/>
      <c r="W582" s="897"/>
      <c r="X582" s="897"/>
      <c r="Y582" s="897"/>
      <c r="Z582" s="897"/>
      <c r="AA582" s="897"/>
      <c r="AB582" s="897"/>
      <c r="AC582" s="897"/>
      <c r="AD582" s="897"/>
      <c r="AE582" s="897"/>
      <c r="AF582" s="897"/>
      <c r="AG582" s="897"/>
      <c r="AH582" s="897"/>
      <c r="AI582" s="897"/>
      <c r="AJ582" s="897"/>
    </row>
    <row r="583" spans="1:36" ht="12.75">
      <c r="A583" s="957"/>
      <c r="B583" s="957"/>
      <c r="C583" s="874"/>
      <c r="D583" s="874"/>
      <c r="E583" s="874"/>
      <c r="F583" s="874"/>
      <c r="G583" s="874"/>
      <c r="H583" s="874"/>
      <c r="I583" s="874"/>
      <c r="J583" s="874"/>
      <c r="K583" s="874"/>
      <c r="L583" s="874"/>
      <c r="M583" s="874"/>
      <c r="N583" s="874"/>
      <c r="O583" s="874"/>
      <c r="P583" s="874"/>
      <c r="Q583" s="874"/>
      <c r="R583" s="874"/>
      <c r="S583" s="874"/>
      <c r="T583" s="874"/>
      <c r="U583" s="874"/>
      <c r="V583" s="874"/>
      <c r="W583" s="897"/>
      <c r="X583" s="897"/>
      <c r="Y583" s="897"/>
      <c r="Z583" s="897"/>
      <c r="AA583" s="897"/>
      <c r="AB583" s="897"/>
      <c r="AC583" s="897"/>
      <c r="AD583" s="897"/>
      <c r="AE583" s="897"/>
      <c r="AF583" s="897"/>
      <c r="AG583" s="897"/>
      <c r="AH583" s="897"/>
      <c r="AI583" s="897"/>
      <c r="AJ583" s="897"/>
    </row>
    <row r="584" spans="1:36" ht="12.75">
      <c r="A584" s="957"/>
      <c r="B584" s="957"/>
      <c r="C584" s="874"/>
      <c r="D584" s="874"/>
      <c r="E584" s="874"/>
      <c r="F584" s="874"/>
      <c r="G584" s="874"/>
      <c r="H584" s="874"/>
      <c r="I584" s="874"/>
      <c r="J584" s="874"/>
      <c r="K584" s="874"/>
      <c r="L584" s="874"/>
      <c r="M584" s="874"/>
      <c r="N584" s="874"/>
      <c r="O584" s="874"/>
      <c r="P584" s="874"/>
      <c r="Q584" s="874"/>
      <c r="R584" s="874"/>
      <c r="S584" s="874"/>
      <c r="T584" s="874"/>
      <c r="U584" s="874"/>
      <c r="V584" s="874"/>
      <c r="W584" s="897"/>
      <c r="X584" s="897"/>
      <c r="Y584" s="897"/>
      <c r="Z584" s="897"/>
      <c r="AA584" s="897"/>
      <c r="AB584" s="897"/>
      <c r="AC584" s="897"/>
      <c r="AD584" s="897"/>
      <c r="AE584" s="897"/>
      <c r="AF584" s="897"/>
      <c r="AG584" s="897"/>
      <c r="AH584" s="897"/>
      <c r="AI584" s="897"/>
      <c r="AJ584" s="897"/>
    </row>
    <row r="585" spans="1:36" ht="12.75">
      <c r="A585" s="957"/>
      <c r="B585" s="957"/>
      <c r="C585" s="874"/>
      <c r="D585" s="874"/>
      <c r="E585" s="874"/>
      <c r="F585" s="874"/>
      <c r="G585" s="874"/>
      <c r="H585" s="874"/>
      <c r="I585" s="874"/>
      <c r="J585" s="874"/>
      <c r="K585" s="874"/>
      <c r="L585" s="874"/>
      <c r="M585" s="874"/>
      <c r="N585" s="874"/>
      <c r="O585" s="874"/>
      <c r="P585" s="874"/>
      <c r="Q585" s="874"/>
      <c r="R585" s="874"/>
      <c r="S585" s="874"/>
      <c r="T585" s="874"/>
      <c r="U585" s="874"/>
      <c r="V585" s="874"/>
      <c r="W585" s="897"/>
      <c r="X585" s="897"/>
      <c r="Y585" s="897"/>
      <c r="Z585" s="897"/>
      <c r="AA585" s="897"/>
      <c r="AB585" s="897"/>
      <c r="AC585" s="897"/>
      <c r="AD585" s="897"/>
      <c r="AE585" s="897"/>
      <c r="AF585" s="897"/>
      <c r="AG585" s="897"/>
      <c r="AH585" s="897"/>
      <c r="AI585" s="897"/>
      <c r="AJ585" s="897"/>
    </row>
    <row r="586" spans="1:36" ht="12.75">
      <c r="A586" s="957"/>
      <c r="B586" s="957"/>
      <c r="C586" s="874"/>
      <c r="D586" s="874"/>
      <c r="E586" s="874"/>
      <c r="F586" s="874"/>
      <c r="G586" s="874"/>
      <c r="H586" s="874"/>
      <c r="I586" s="874"/>
      <c r="J586" s="874"/>
      <c r="K586" s="874"/>
      <c r="L586" s="874"/>
      <c r="M586" s="874"/>
      <c r="N586" s="874"/>
      <c r="O586" s="874"/>
      <c r="P586" s="874"/>
      <c r="Q586" s="874"/>
      <c r="R586" s="874"/>
      <c r="S586" s="874"/>
      <c r="T586" s="874"/>
      <c r="U586" s="874"/>
      <c r="V586" s="874"/>
      <c r="W586" s="897"/>
      <c r="X586" s="897"/>
      <c r="Y586" s="897"/>
      <c r="Z586" s="897"/>
      <c r="AA586" s="897"/>
      <c r="AB586" s="897"/>
      <c r="AC586" s="897"/>
      <c r="AD586" s="897"/>
      <c r="AE586" s="897"/>
      <c r="AF586" s="897"/>
      <c r="AG586" s="897"/>
      <c r="AH586" s="897"/>
      <c r="AI586" s="897"/>
      <c r="AJ586" s="897"/>
    </row>
    <row r="587" spans="1:36" ht="12.75">
      <c r="A587" s="957"/>
      <c r="B587" s="957"/>
      <c r="C587" s="874"/>
      <c r="D587" s="874"/>
      <c r="E587" s="874"/>
      <c r="F587" s="874"/>
      <c r="G587" s="874"/>
      <c r="H587" s="874"/>
      <c r="I587" s="874"/>
      <c r="J587" s="874"/>
      <c r="K587" s="874"/>
      <c r="L587" s="874"/>
      <c r="M587" s="874"/>
      <c r="N587" s="874"/>
      <c r="O587" s="874"/>
      <c r="P587" s="874"/>
      <c r="Q587" s="874"/>
      <c r="R587" s="874"/>
      <c r="S587" s="874"/>
      <c r="T587" s="874"/>
      <c r="U587" s="874"/>
      <c r="V587" s="874"/>
      <c r="W587" s="897"/>
      <c r="X587" s="897"/>
      <c r="Y587" s="897"/>
      <c r="Z587" s="897"/>
      <c r="AA587" s="897"/>
      <c r="AB587" s="897"/>
      <c r="AC587" s="897"/>
      <c r="AD587" s="897"/>
      <c r="AE587" s="897"/>
      <c r="AF587" s="897"/>
      <c r="AG587" s="897"/>
      <c r="AH587" s="897"/>
      <c r="AI587" s="897"/>
      <c r="AJ587" s="897"/>
    </row>
    <row r="588" spans="1:36" ht="12.75">
      <c r="A588" s="957"/>
      <c r="B588" s="957"/>
      <c r="C588" s="874"/>
      <c r="D588" s="874"/>
      <c r="E588" s="874"/>
      <c r="F588" s="874"/>
      <c r="G588" s="874"/>
      <c r="H588" s="874"/>
      <c r="I588" s="874"/>
      <c r="J588" s="874"/>
      <c r="K588" s="874"/>
      <c r="L588" s="874"/>
      <c r="M588" s="874"/>
      <c r="N588" s="874"/>
      <c r="O588" s="874"/>
      <c r="P588" s="874"/>
      <c r="Q588" s="874"/>
      <c r="R588" s="874"/>
      <c r="S588" s="874"/>
      <c r="T588" s="874"/>
      <c r="U588" s="874"/>
      <c r="V588" s="874"/>
      <c r="W588" s="897"/>
      <c r="X588" s="897"/>
      <c r="Y588" s="897"/>
      <c r="Z588" s="897"/>
      <c r="AA588" s="897"/>
      <c r="AB588" s="897"/>
      <c r="AC588" s="897"/>
      <c r="AD588" s="897"/>
      <c r="AE588" s="897"/>
      <c r="AF588" s="897"/>
      <c r="AG588" s="897"/>
      <c r="AH588" s="897"/>
      <c r="AI588" s="897"/>
      <c r="AJ588" s="897"/>
    </row>
    <row r="589" spans="1:36" ht="12.75">
      <c r="A589" s="957"/>
      <c r="B589" s="957"/>
      <c r="C589" s="874"/>
      <c r="D589" s="874"/>
      <c r="E589" s="874"/>
      <c r="F589" s="874"/>
      <c r="G589" s="874"/>
      <c r="H589" s="874"/>
      <c r="I589" s="874"/>
      <c r="J589" s="874"/>
      <c r="K589" s="874"/>
      <c r="L589" s="874"/>
      <c r="M589" s="874"/>
      <c r="N589" s="874"/>
      <c r="O589" s="874"/>
      <c r="P589" s="874"/>
      <c r="Q589" s="874"/>
      <c r="R589" s="874"/>
      <c r="S589" s="874"/>
      <c r="T589" s="874"/>
      <c r="U589" s="874"/>
      <c r="V589" s="874"/>
      <c r="W589" s="897"/>
      <c r="X589" s="897"/>
      <c r="Y589" s="897"/>
      <c r="Z589" s="897"/>
      <c r="AA589" s="897"/>
      <c r="AB589" s="897"/>
      <c r="AC589" s="897"/>
      <c r="AD589" s="897"/>
      <c r="AE589" s="897"/>
      <c r="AF589" s="897"/>
      <c r="AG589" s="897"/>
      <c r="AH589" s="897"/>
      <c r="AI589" s="897"/>
      <c r="AJ589" s="897"/>
    </row>
    <row r="590" spans="1:36" ht="12.75">
      <c r="A590" s="957"/>
      <c r="B590" s="957"/>
      <c r="C590" s="874"/>
      <c r="D590" s="874"/>
      <c r="E590" s="874"/>
      <c r="F590" s="874"/>
      <c r="G590" s="874"/>
      <c r="H590" s="874"/>
      <c r="I590" s="874"/>
      <c r="J590" s="874"/>
      <c r="K590" s="874"/>
      <c r="L590" s="874"/>
      <c r="M590" s="874"/>
      <c r="N590" s="874"/>
      <c r="O590" s="874"/>
      <c r="P590" s="874"/>
      <c r="Q590" s="874"/>
      <c r="R590" s="874"/>
      <c r="S590" s="874"/>
      <c r="T590" s="874"/>
      <c r="U590" s="874"/>
      <c r="V590" s="874"/>
      <c r="W590" s="897"/>
      <c r="X590" s="897"/>
      <c r="Y590" s="897"/>
      <c r="Z590" s="897"/>
      <c r="AA590" s="897"/>
      <c r="AB590" s="897"/>
      <c r="AC590" s="897"/>
      <c r="AD590" s="897"/>
      <c r="AE590" s="897"/>
      <c r="AF590" s="897"/>
      <c r="AG590" s="897"/>
      <c r="AH590" s="897"/>
      <c r="AI590" s="897"/>
      <c r="AJ590" s="897"/>
    </row>
    <row r="591" spans="1:36" ht="12.75">
      <c r="A591" s="957"/>
      <c r="B591" s="957"/>
      <c r="C591" s="874"/>
      <c r="D591" s="874"/>
      <c r="E591" s="874"/>
      <c r="F591" s="874"/>
      <c r="G591" s="874"/>
      <c r="H591" s="874"/>
      <c r="I591" s="874"/>
      <c r="J591" s="874"/>
      <c r="K591" s="874"/>
      <c r="L591" s="874"/>
      <c r="M591" s="874"/>
      <c r="N591" s="874"/>
      <c r="O591" s="874"/>
      <c r="P591" s="874"/>
      <c r="Q591" s="874"/>
      <c r="R591" s="874"/>
      <c r="S591" s="874"/>
      <c r="T591" s="874"/>
      <c r="U591" s="874"/>
      <c r="V591" s="874"/>
      <c r="W591" s="897"/>
      <c r="X591" s="897"/>
      <c r="Y591" s="897"/>
      <c r="Z591" s="897"/>
      <c r="AA591" s="897"/>
      <c r="AB591" s="897"/>
      <c r="AC591" s="897"/>
      <c r="AD591" s="897"/>
      <c r="AE591" s="897"/>
      <c r="AF591" s="897"/>
      <c r="AG591" s="897"/>
      <c r="AH591" s="897"/>
      <c r="AI591" s="897"/>
      <c r="AJ591" s="897"/>
    </row>
    <row r="592" spans="1:36" ht="12.75">
      <c r="A592" s="957"/>
      <c r="B592" s="957"/>
      <c r="C592" s="874"/>
      <c r="D592" s="874"/>
      <c r="E592" s="874"/>
      <c r="F592" s="874"/>
      <c r="G592" s="874"/>
      <c r="H592" s="874"/>
      <c r="I592" s="874"/>
      <c r="J592" s="874"/>
      <c r="K592" s="874"/>
      <c r="L592" s="874"/>
      <c r="M592" s="874"/>
      <c r="N592" s="874"/>
      <c r="O592" s="874"/>
      <c r="P592" s="874"/>
      <c r="Q592" s="874"/>
      <c r="R592" s="874"/>
      <c r="S592" s="874"/>
      <c r="T592" s="874"/>
      <c r="U592" s="874"/>
      <c r="V592" s="874"/>
      <c r="W592" s="897"/>
      <c r="X592" s="897"/>
      <c r="Y592" s="897"/>
      <c r="Z592" s="897"/>
      <c r="AA592" s="897"/>
      <c r="AB592" s="897"/>
      <c r="AC592" s="897"/>
      <c r="AD592" s="897"/>
      <c r="AE592" s="897"/>
      <c r="AF592" s="897"/>
      <c r="AG592" s="897"/>
      <c r="AH592" s="897"/>
      <c r="AI592" s="897"/>
      <c r="AJ592" s="897"/>
    </row>
    <row r="593" spans="1:36" ht="12.75">
      <c r="A593" s="957"/>
      <c r="B593" s="957"/>
      <c r="C593" s="874"/>
      <c r="D593" s="874"/>
      <c r="E593" s="874"/>
      <c r="F593" s="874"/>
      <c r="G593" s="874"/>
      <c r="H593" s="874"/>
      <c r="I593" s="874"/>
      <c r="J593" s="874"/>
      <c r="K593" s="874"/>
      <c r="L593" s="874"/>
      <c r="M593" s="874"/>
      <c r="N593" s="874"/>
      <c r="O593" s="874"/>
      <c r="P593" s="874"/>
      <c r="Q593" s="874"/>
      <c r="R593" s="874"/>
      <c r="S593" s="874"/>
      <c r="T593" s="874"/>
      <c r="U593" s="874"/>
      <c r="V593" s="874"/>
      <c r="W593" s="897"/>
      <c r="X593" s="897"/>
      <c r="Y593" s="897"/>
      <c r="Z593" s="897"/>
      <c r="AA593" s="897"/>
      <c r="AB593" s="897"/>
      <c r="AC593" s="897"/>
      <c r="AD593" s="897"/>
      <c r="AE593" s="897"/>
      <c r="AF593" s="897"/>
      <c r="AG593" s="897"/>
      <c r="AH593" s="897"/>
      <c r="AI593" s="897"/>
      <c r="AJ593" s="897"/>
    </row>
    <row r="594" spans="1:36" ht="12.75">
      <c r="A594" s="957"/>
      <c r="B594" s="957"/>
      <c r="C594" s="874"/>
      <c r="D594" s="874"/>
      <c r="E594" s="874"/>
      <c r="F594" s="874"/>
      <c r="G594" s="874"/>
      <c r="H594" s="874"/>
      <c r="I594" s="874"/>
      <c r="J594" s="874"/>
      <c r="K594" s="874"/>
      <c r="L594" s="874"/>
      <c r="M594" s="874"/>
      <c r="N594" s="874"/>
      <c r="O594" s="874"/>
      <c r="P594" s="874"/>
      <c r="Q594" s="874"/>
      <c r="R594" s="874"/>
      <c r="S594" s="874"/>
      <c r="T594" s="874"/>
      <c r="U594" s="874"/>
      <c r="V594" s="874"/>
      <c r="W594" s="897"/>
      <c r="X594" s="897"/>
      <c r="Y594" s="897"/>
      <c r="Z594" s="897"/>
      <c r="AA594" s="897"/>
      <c r="AB594" s="897"/>
      <c r="AC594" s="897"/>
      <c r="AD594" s="897"/>
      <c r="AE594" s="897"/>
      <c r="AF594" s="897"/>
      <c r="AG594" s="897"/>
      <c r="AH594" s="897"/>
      <c r="AI594" s="897"/>
      <c r="AJ594" s="897"/>
    </row>
    <row r="595" spans="1:36" ht="12.75">
      <c r="A595" s="957"/>
      <c r="B595" s="957"/>
      <c r="C595" s="874"/>
      <c r="D595" s="874"/>
      <c r="E595" s="874"/>
      <c r="F595" s="874"/>
      <c r="G595" s="874"/>
      <c r="H595" s="874"/>
      <c r="I595" s="874"/>
      <c r="J595" s="874"/>
      <c r="K595" s="874"/>
      <c r="L595" s="874"/>
      <c r="M595" s="874"/>
      <c r="N595" s="874"/>
      <c r="O595" s="874"/>
      <c r="P595" s="874"/>
      <c r="Q595" s="874"/>
      <c r="R595" s="874"/>
      <c r="S595" s="874"/>
      <c r="T595" s="874"/>
      <c r="U595" s="874"/>
      <c r="V595" s="874"/>
      <c r="W595" s="897"/>
      <c r="X595" s="897"/>
      <c r="Y595" s="897"/>
      <c r="Z595" s="897"/>
      <c r="AA595" s="897"/>
      <c r="AB595" s="897"/>
      <c r="AC595" s="897"/>
      <c r="AD595" s="897"/>
      <c r="AE595" s="897"/>
      <c r="AF595" s="897"/>
      <c r="AG595" s="897"/>
      <c r="AH595" s="897"/>
      <c r="AI595" s="897"/>
      <c r="AJ595" s="897"/>
    </row>
    <row r="596" spans="1:36" ht="12.75">
      <c r="A596" s="957"/>
      <c r="B596" s="957"/>
      <c r="C596" s="874"/>
      <c r="D596" s="874"/>
      <c r="E596" s="874"/>
      <c r="F596" s="874"/>
      <c r="G596" s="874"/>
      <c r="H596" s="874"/>
      <c r="I596" s="874"/>
      <c r="J596" s="874"/>
      <c r="K596" s="874"/>
      <c r="L596" s="874"/>
      <c r="M596" s="874"/>
      <c r="N596" s="874"/>
      <c r="O596" s="874"/>
      <c r="P596" s="874"/>
      <c r="Q596" s="874"/>
      <c r="R596" s="874"/>
      <c r="S596" s="874"/>
      <c r="T596" s="874"/>
      <c r="U596" s="874"/>
      <c r="V596" s="874"/>
      <c r="W596" s="897"/>
      <c r="X596" s="897"/>
      <c r="Y596" s="897"/>
      <c r="Z596" s="897"/>
      <c r="AA596" s="897"/>
      <c r="AB596" s="897"/>
      <c r="AC596" s="897"/>
      <c r="AD596" s="897"/>
      <c r="AE596" s="897"/>
      <c r="AF596" s="897"/>
      <c r="AG596" s="897"/>
      <c r="AH596" s="897"/>
      <c r="AI596" s="897"/>
      <c r="AJ596" s="897"/>
    </row>
    <row r="597" spans="1:36" ht="12.75">
      <c r="A597" s="957"/>
      <c r="B597" s="957"/>
      <c r="C597" s="874"/>
      <c r="D597" s="874"/>
      <c r="E597" s="874"/>
      <c r="F597" s="874"/>
      <c r="G597" s="874"/>
      <c r="H597" s="874"/>
      <c r="I597" s="874"/>
      <c r="J597" s="874"/>
      <c r="K597" s="874"/>
      <c r="L597" s="874"/>
      <c r="M597" s="874"/>
      <c r="N597" s="874"/>
      <c r="O597" s="874"/>
      <c r="P597" s="874"/>
      <c r="Q597" s="874"/>
      <c r="R597" s="874"/>
      <c r="S597" s="874"/>
      <c r="T597" s="874"/>
      <c r="U597" s="874"/>
      <c r="V597" s="874"/>
      <c r="W597" s="897"/>
      <c r="X597" s="897"/>
      <c r="Y597" s="897"/>
      <c r="Z597" s="897"/>
      <c r="AA597" s="897"/>
      <c r="AB597" s="897"/>
      <c r="AC597" s="897"/>
      <c r="AD597" s="897"/>
      <c r="AE597" s="897"/>
      <c r="AF597" s="897"/>
      <c r="AG597" s="897"/>
      <c r="AH597" s="897"/>
      <c r="AI597" s="897"/>
      <c r="AJ597" s="897"/>
    </row>
    <row r="598" spans="1:36" ht="12.75">
      <c r="A598" s="957"/>
      <c r="B598" s="957"/>
      <c r="C598" s="874"/>
      <c r="D598" s="874"/>
      <c r="E598" s="874"/>
      <c r="F598" s="874"/>
      <c r="G598" s="874"/>
      <c r="H598" s="874"/>
      <c r="I598" s="874"/>
      <c r="J598" s="874"/>
      <c r="K598" s="874"/>
      <c r="L598" s="874"/>
      <c r="M598" s="874"/>
      <c r="N598" s="874"/>
      <c r="O598" s="874"/>
      <c r="P598" s="874"/>
      <c r="Q598" s="874"/>
      <c r="R598" s="874"/>
      <c r="S598" s="874"/>
      <c r="T598" s="874"/>
      <c r="U598" s="874"/>
      <c r="V598" s="874"/>
      <c r="W598" s="897"/>
      <c r="X598" s="897"/>
      <c r="Y598" s="897"/>
      <c r="Z598" s="897"/>
      <c r="AA598" s="897"/>
      <c r="AB598" s="897"/>
      <c r="AC598" s="897"/>
      <c r="AD598" s="897"/>
      <c r="AE598" s="897"/>
      <c r="AF598" s="897"/>
      <c r="AG598" s="897"/>
      <c r="AH598" s="897"/>
      <c r="AI598" s="897"/>
      <c r="AJ598" s="897"/>
    </row>
    <row r="599" spans="1:36" ht="12.75">
      <c r="A599" s="957"/>
      <c r="B599" s="957"/>
      <c r="C599" s="874"/>
      <c r="D599" s="874"/>
      <c r="E599" s="874"/>
      <c r="F599" s="874"/>
      <c r="G599" s="874"/>
      <c r="H599" s="874"/>
      <c r="I599" s="874"/>
      <c r="J599" s="874"/>
      <c r="K599" s="874"/>
      <c r="L599" s="874"/>
      <c r="M599" s="874"/>
      <c r="N599" s="874"/>
      <c r="O599" s="874"/>
      <c r="P599" s="874"/>
      <c r="Q599" s="874"/>
      <c r="R599" s="874"/>
      <c r="S599" s="874"/>
      <c r="T599" s="874"/>
      <c r="U599" s="874"/>
      <c r="V599" s="874"/>
      <c r="W599" s="897"/>
      <c r="X599" s="897"/>
      <c r="Y599" s="897"/>
      <c r="Z599" s="897"/>
      <c r="AA599" s="897"/>
      <c r="AB599" s="897"/>
      <c r="AC599" s="897"/>
      <c r="AD599" s="897"/>
      <c r="AE599" s="897"/>
      <c r="AF599" s="897"/>
      <c r="AG599" s="897"/>
      <c r="AH599" s="897"/>
      <c r="AI599" s="897"/>
      <c r="AJ599" s="897"/>
    </row>
    <row r="600" spans="1:36" ht="12.75">
      <c r="A600" s="957"/>
      <c r="B600" s="957"/>
      <c r="C600" s="874"/>
      <c r="D600" s="874"/>
      <c r="E600" s="874"/>
      <c r="F600" s="874"/>
      <c r="G600" s="874"/>
      <c r="H600" s="874"/>
      <c r="I600" s="874"/>
      <c r="J600" s="874"/>
      <c r="K600" s="874"/>
      <c r="L600" s="874"/>
      <c r="M600" s="874"/>
      <c r="N600" s="874"/>
      <c r="O600" s="874"/>
      <c r="P600" s="874"/>
      <c r="Q600" s="874"/>
      <c r="R600" s="874"/>
      <c r="S600" s="874"/>
      <c r="T600" s="874"/>
      <c r="U600" s="874"/>
      <c r="V600" s="874"/>
      <c r="W600" s="897"/>
      <c r="X600" s="897"/>
      <c r="Y600" s="897"/>
      <c r="Z600" s="897"/>
      <c r="AA600" s="897"/>
      <c r="AB600" s="897"/>
      <c r="AC600" s="897"/>
      <c r="AD600" s="897"/>
      <c r="AE600" s="897"/>
      <c r="AF600" s="897"/>
      <c r="AG600" s="897"/>
      <c r="AH600" s="897"/>
      <c r="AI600" s="897"/>
      <c r="AJ600" s="897"/>
    </row>
    <row r="601" spans="1:36" ht="12.75">
      <c r="A601" s="957"/>
      <c r="B601" s="957"/>
      <c r="C601" s="874"/>
      <c r="D601" s="874"/>
      <c r="E601" s="874"/>
      <c r="F601" s="874"/>
      <c r="G601" s="874"/>
      <c r="H601" s="874"/>
      <c r="I601" s="874"/>
      <c r="J601" s="874"/>
      <c r="K601" s="874"/>
      <c r="L601" s="874"/>
      <c r="M601" s="874"/>
      <c r="N601" s="874"/>
      <c r="O601" s="874"/>
      <c r="P601" s="874"/>
      <c r="Q601" s="874"/>
      <c r="R601" s="874"/>
      <c r="S601" s="874"/>
      <c r="T601" s="874"/>
      <c r="U601" s="874"/>
      <c r="V601" s="874"/>
      <c r="W601" s="897"/>
      <c r="X601" s="897"/>
      <c r="Y601" s="897"/>
      <c r="Z601" s="897"/>
      <c r="AA601" s="897"/>
      <c r="AB601" s="897"/>
      <c r="AC601" s="897"/>
      <c r="AD601" s="897"/>
      <c r="AE601" s="897"/>
      <c r="AF601" s="897"/>
      <c r="AG601" s="897"/>
      <c r="AH601" s="897"/>
      <c r="AI601" s="897"/>
      <c r="AJ601" s="897"/>
    </row>
    <row r="602" spans="1:36" ht="12.75">
      <c r="A602" s="957"/>
      <c r="B602" s="957"/>
      <c r="C602" s="874"/>
      <c r="D602" s="874"/>
      <c r="E602" s="874"/>
      <c r="F602" s="874"/>
      <c r="G602" s="874"/>
      <c r="H602" s="874"/>
      <c r="I602" s="874"/>
      <c r="J602" s="874"/>
      <c r="K602" s="874"/>
      <c r="L602" s="874"/>
      <c r="M602" s="874"/>
      <c r="N602" s="874"/>
      <c r="O602" s="874"/>
      <c r="P602" s="874"/>
      <c r="Q602" s="874"/>
      <c r="R602" s="874"/>
      <c r="S602" s="874"/>
      <c r="T602" s="874"/>
      <c r="U602" s="874"/>
      <c r="V602" s="874"/>
      <c r="W602" s="897"/>
      <c r="X602" s="897"/>
      <c r="Y602" s="897"/>
      <c r="Z602" s="897"/>
      <c r="AA602" s="897"/>
      <c r="AB602" s="897"/>
      <c r="AC602" s="897"/>
      <c r="AD602" s="897"/>
      <c r="AE602" s="897"/>
      <c r="AF602" s="897"/>
      <c r="AG602" s="897"/>
      <c r="AH602" s="897"/>
      <c r="AI602" s="897"/>
      <c r="AJ602" s="897"/>
    </row>
    <row r="603" spans="1:36" ht="12.75">
      <c r="A603" s="957"/>
      <c r="B603" s="957"/>
      <c r="C603" s="874"/>
      <c r="D603" s="874"/>
      <c r="E603" s="874"/>
      <c r="F603" s="874"/>
      <c r="G603" s="874"/>
      <c r="H603" s="874"/>
      <c r="I603" s="874"/>
      <c r="J603" s="874"/>
      <c r="K603" s="874"/>
      <c r="L603" s="874"/>
      <c r="M603" s="874"/>
      <c r="N603" s="874"/>
      <c r="O603" s="874"/>
      <c r="P603" s="874"/>
      <c r="Q603" s="874"/>
      <c r="R603" s="874"/>
      <c r="S603" s="874"/>
      <c r="T603" s="874"/>
      <c r="U603" s="874"/>
      <c r="V603" s="874"/>
      <c r="W603" s="897"/>
      <c r="X603" s="897"/>
      <c r="Y603" s="897"/>
      <c r="Z603" s="897"/>
      <c r="AA603" s="897"/>
      <c r="AB603" s="897"/>
      <c r="AC603" s="897"/>
      <c r="AD603" s="897"/>
      <c r="AE603" s="897"/>
      <c r="AF603" s="897"/>
      <c r="AG603" s="897"/>
      <c r="AH603" s="897"/>
      <c r="AI603" s="897"/>
      <c r="AJ603" s="897"/>
    </row>
    <row r="604" spans="1:36" ht="12.75">
      <c r="A604" s="957"/>
      <c r="B604" s="957"/>
      <c r="C604" s="874"/>
      <c r="D604" s="874"/>
      <c r="E604" s="874"/>
      <c r="F604" s="874"/>
      <c r="G604" s="874"/>
      <c r="H604" s="874"/>
      <c r="I604" s="874"/>
      <c r="J604" s="874"/>
      <c r="K604" s="874"/>
      <c r="L604" s="874"/>
      <c r="M604" s="874"/>
      <c r="N604" s="874"/>
      <c r="O604" s="874"/>
      <c r="P604" s="874"/>
      <c r="Q604" s="874"/>
      <c r="R604" s="874"/>
      <c r="S604" s="874"/>
      <c r="T604" s="874"/>
      <c r="U604" s="874"/>
      <c r="V604" s="874"/>
      <c r="W604" s="897"/>
      <c r="X604" s="897"/>
      <c r="Y604" s="897"/>
      <c r="Z604" s="897"/>
      <c r="AA604" s="897"/>
      <c r="AB604" s="897"/>
      <c r="AC604" s="897"/>
      <c r="AD604" s="897"/>
      <c r="AE604" s="897"/>
      <c r="AF604" s="897"/>
      <c r="AG604" s="897"/>
      <c r="AH604" s="897"/>
      <c r="AI604" s="897"/>
      <c r="AJ604" s="897"/>
    </row>
    <row r="605" spans="1:36" ht="12.75">
      <c r="A605" s="957"/>
      <c r="B605" s="957"/>
      <c r="C605" s="874"/>
      <c r="D605" s="874"/>
      <c r="E605" s="874"/>
      <c r="F605" s="874"/>
      <c r="G605" s="874"/>
      <c r="H605" s="874"/>
      <c r="I605" s="874"/>
      <c r="J605" s="874"/>
      <c r="K605" s="874"/>
      <c r="L605" s="874"/>
      <c r="M605" s="874"/>
      <c r="N605" s="874"/>
      <c r="O605" s="874"/>
      <c r="P605" s="874"/>
      <c r="Q605" s="874"/>
      <c r="R605" s="874"/>
      <c r="S605" s="874"/>
      <c r="T605" s="874"/>
      <c r="U605" s="874"/>
      <c r="V605" s="874"/>
      <c r="W605" s="897"/>
      <c r="X605" s="897"/>
      <c r="Y605" s="897"/>
      <c r="Z605" s="897"/>
      <c r="AA605" s="897"/>
      <c r="AB605" s="897"/>
      <c r="AC605" s="897"/>
      <c r="AD605" s="897"/>
      <c r="AE605" s="897"/>
      <c r="AF605" s="897"/>
      <c r="AG605" s="897"/>
      <c r="AH605" s="897"/>
      <c r="AI605" s="897"/>
      <c r="AJ605" s="897"/>
    </row>
    <row r="606" spans="1:36" ht="12.75">
      <c r="A606" s="957"/>
      <c r="B606" s="957"/>
      <c r="C606" s="874"/>
      <c r="D606" s="874"/>
      <c r="E606" s="874"/>
      <c r="F606" s="874"/>
      <c r="G606" s="874"/>
      <c r="H606" s="874"/>
      <c r="I606" s="874"/>
      <c r="J606" s="874"/>
      <c r="K606" s="874"/>
      <c r="L606" s="874"/>
      <c r="M606" s="874"/>
      <c r="N606" s="874"/>
      <c r="O606" s="874"/>
      <c r="P606" s="874"/>
      <c r="Q606" s="874"/>
      <c r="R606" s="874"/>
      <c r="S606" s="874"/>
      <c r="T606" s="874"/>
      <c r="U606" s="874"/>
      <c r="V606" s="874"/>
      <c r="W606" s="897"/>
      <c r="X606" s="897"/>
      <c r="Y606" s="897"/>
      <c r="Z606" s="897"/>
      <c r="AA606" s="897"/>
      <c r="AB606" s="897"/>
      <c r="AC606" s="897"/>
      <c r="AD606" s="897"/>
      <c r="AE606" s="897"/>
      <c r="AF606" s="897"/>
      <c r="AG606" s="897"/>
      <c r="AH606" s="897"/>
      <c r="AI606" s="897"/>
      <c r="AJ606" s="897"/>
    </row>
    <row r="607" spans="1:36" ht="12.75">
      <c r="A607" s="957"/>
      <c r="B607" s="957"/>
      <c r="C607" s="874"/>
      <c r="D607" s="874"/>
      <c r="E607" s="874"/>
      <c r="F607" s="874"/>
      <c r="G607" s="874"/>
      <c r="H607" s="874"/>
      <c r="I607" s="874"/>
      <c r="J607" s="874"/>
      <c r="K607" s="874"/>
      <c r="L607" s="874"/>
      <c r="M607" s="874"/>
      <c r="N607" s="874"/>
      <c r="O607" s="874"/>
      <c r="P607" s="874"/>
      <c r="Q607" s="874"/>
      <c r="R607" s="874"/>
      <c r="S607" s="874"/>
      <c r="T607" s="874"/>
      <c r="U607" s="874"/>
      <c r="V607" s="874"/>
      <c r="W607" s="897"/>
      <c r="X607" s="897"/>
      <c r="Y607" s="897"/>
      <c r="Z607" s="897"/>
      <c r="AA607" s="897"/>
      <c r="AB607" s="897"/>
      <c r="AC607" s="897"/>
      <c r="AD607" s="897"/>
      <c r="AE607" s="897"/>
      <c r="AF607" s="897"/>
      <c r="AG607" s="897"/>
      <c r="AH607" s="897"/>
      <c r="AI607" s="897"/>
      <c r="AJ607" s="897"/>
    </row>
    <row r="608" spans="1:36" ht="12.75">
      <c r="A608" s="957"/>
      <c r="B608" s="957"/>
      <c r="C608" s="874"/>
      <c r="D608" s="874"/>
      <c r="E608" s="874"/>
      <c r="F608" s="874"/>
      <c r="G608" s="874"/>
      <c r="H608" s="874"/>
      <c r="I608" s="874"/>
      <c r="J608" s="874"/>
      <c r="K608" s="874"/>
      <c r="L608" s="874"/>
      <c r="M608" s="874"/>
      <c r="N608" s="874"/>
      <c r="O608" s="874"/>
      <c r="P608" s="874"/>
      <c r="Q608" s="874"/>
      <c r="R608" s="874"/>
      <c r="S608" s="874"/>
      <c r="T608" s="874"/>
      <c r="U608" s="874"/>
      <c r="V608" s="874"/>
      <c r="W608" s="897"/>
      <c r="X608" s="897"/>
      <c r="Y608" s="897"/>
      <c r="Z608" s="897"/>
      <c r="AA608" s="897"/>
      <c r="AB608" s="897"/>
      <c r="AC608" s="897"/>
      <c r="AD608" s="897"/>
      <c r="AE608" s="897"/>
      <c r="AF608" s="897"/>
      <c r="AG608" s="897"/>
      <c r="AH608" s="897"/>
      <c r="AI608" s="897"/>
      <c r="AJ608" s="897"/>
    </row>
    <row r="609" spans="1:36" ht="12.75">
      <c r="A609" s="957"/>
      <c r="B609" s="957"/>
      <c r="C609" s="874"/>
      <c r="D609" s="874"/>
      <c r="E609" s="874"/>
      <c r="F609" s="874"/>
      <c r="G609" s="874"/>
      <c r="H609" s="874"/>
      <c r="I609" s="874"/>
      <c r="J609" s="874"/>
      <c r="K609" s="874"/>
      <c r="L609" s="874"/>
      <c r="M609" s="874"/>
      <c r="N609" s="874"/>
      <c r="O609" s="874"/>
      <c r="P609" s="874"/>
      <c r="Q609" s="874"/>
      <c r="R609" s="874"/>
      <c r="S609" s="874"/>
      <c r="T609" s="874"/>
      <c r="U609" s="874"/>
      <c r="V609" s="874"/>
      <c r="W609" s="897"/>
      <c r="X609" s="897"/>
      <c r="Y609" s="897"/>
      <c r="Z609" s="897"/>
      <c r="AA609" s="897"/>
      <c r="AB609" s="897"/>
      <c r="AC609" s="897"/>
      <c r="AD609" s="897"/>
      <c r="AE609" s="897"/>
      <c r="AF609" s="897"/>
      <c r="AG609" s="897"/>
      <c r="AH609" s="897"/>
      <c r="AI609" s="897"/>
      <c r="AJ609" s="897"/>
    </row>
    <row r="610" spans="1:36" ht="12.75">
      <c r="A610" s="957"/>
      <c r="B610" s="957"/>
      <c r="C610" s="874"/>
      <c r="D610" s="874"/>
      <c r="E610" s="874"/>
      <c r="F610" s="874"/>
      <c r="G610" s="874"/>
      <c r="H610" s="874"/>
      <c r="I610" s="874"/>
      <c r="J610" s="874"/>
      <c r="K610" s="874"/>
      <c r="L610" s="874"/>
      <c r="M610" s="874"/>
      <c r="N610" s="874"/>
      <c r="O610" s="874"/>
      <c r="P610" s="874"/>
      <c r="Q610" s="874"/>
      <c r="R610" s="874"/>
      <c r="S610" s="874"/>
      <c r="T610" s="874"/>
      <c r="U610" s="874"/>
      <c r="V610" s="874"/>
      <c r="W610" s="897"/>
      <c r="X610" s="897"/>
      <c r="Y610" s="897"/>
      <c r="Z610" s="897"/>
      <c r="AA610" s="897"/>
      <c r="AB610" s="897"/>
      <c r="AC610" s="897"/>
      <c r="AD610" s="897"/>
      <c r="AE610" s="897"/>
      <c r="AF610" s="897"/>
      <c r="AG610" s="897"/>
      <c r="AH610" s="897"/>
      <c r="AI610" s="897"/>
      <c r="AJ610" s="897"/>
    </row>
    <row r="611" spans="1:36" ht="12.75">
      <c r="A611" s="957"/>
      <c r="B611" s="957"/>
      <c r="C611" s="874"/>
      <c r="D611" s="874"/>
      <c r="E611" s="874"/>
      <c r="F611" s="874"/>
      <c r="G611" s="874"/>
      <c r="H611" s="874"/>
      <c r="I611" s="874"/>
      <c r="J611" s="874"/>
      <c r="K611" s="874"/>
      <c r="L611" s="874"/>
      <c r="M611" s="874"/>
      <c r="N611" s="874"/>
      <c r="O611" s="874"/>
      <c r="P611" s="874"/>
      <c r="Q611" s="874"/>
      <c r="R611" s="874"/>
      <c r="S611" s="874"/>
      <c r="T611" s="874"/>
      <c r="U611" s="874"/>
      <c r="V611" s="874"/>
      <c r="W611" s="897"/>
      <c r="X611" s="897"/>
      <c r="Y611" s="897"/>
      <c r="Z611" s="897"/>
      <c r="AA611" s="897"/>
      <c r="AB611" s="897"/>
      <c r="AC611" s="897"/>
      <c r="AD611" s="897"/>
      <c r="AE611" s="897"/>
      <c r="AF611" s="897"/>
      <c r="AG611" s="897"/>
      <c r="AH611" s="897"/>
      <c r="AI611" s="897"/>
      <c r="AJ611" s="897"/>
    </row>
    <row r="612" spans="1:36" ht="12.75">
      <c r="A612" s="957"/>
      <c r="B612" s="957"/>
      <c r="C612" s="874"/>
      <c r="D612" s="874"/>
      <c r="E612" s="874"/>
      <c r="F612" s="874"/>
      <c r="G612" s="874"/>
      <c r="H612" s="874"/>
      <c r="I612" s="874"/>
      <c r="J612" s="874"/>
      <c r="K612" s="874"/>
      <c r="L612" s="874"/>
      <c r="M612" s="874"/>
      <c r="N612" s="874"/>
      <c r="O612" s="874"/>
      <c r="P612" s="874"/>
      <c r="Q612" s="874"/>
      <c r="R612" s="874"/>
      <c r="S612" s="874"/>
      <c r="T612" s="874"/>
      <c r="U612" s="874"/>
      <c r="V612" s="874"/>
      <c r="W612" s="897"/>
      <c r="X612" s="897"/>
      <c r="Y612" s="897"/>
      <c r="Z612" s="897"/>
      <c r="AA612" s="897"/>
      <c r="AB612" s="897"/>
      <c r="AC612" s="897"/>
      <c r="AD612" s="897"/>
      <c r="AE612" s="897"/>
      <c r="AF612" s="897"/>
      <c r="AG612" s="897"/>
      <c r="AH612" s="897"/>
      <c r="AI612" s="897"/>
      <c r="AJ612" s="897"/>
    </row>
    <row r="613" spans="1:36" ht="12.75">
      <c r="A613" s="957"/>
      <c r="B613" s="957"/>
      <c r="C613" s="874"/>
      <c r="D613" s="874"/>
      <c r="E613" s="874"/>
      <c r="F613" s="874"/>
      <c r="G613" s="874"/>
      <c r="H613" s="874"/>
      <c r="I613" s="874"/>
      <c r="J613" s="874"/>
      <c r="K613" s="874"/>
      <c r="L613" s="874"/>
      <c r="M613" s="874"/>
      <c r="N613" s="874"/>
      <c r="O613" s="874"/>
      <c r="P613" s="874"/>
      <c r="Q613" s="874"/>
      <c r="R613" s="874"/>
      <c r="S613" s="874"/>
      <c r="T613" s="874"/>
      <c r="U613" s="874"/>
      <c r="V613" s="874"/>
      <c r="W613" s="897"/>
      <c r="X613" s="897"/>
      <c r="Y613" s="897"/>
      <c r="Z613" s="897"/>
      <c r="AA613" s="897"/>
      <c r="AB613" s="897"/>
      <c r="AC613" s="897"/>
      <c r="AD613" s="897"/>
      <c r="AE613" s="897"/>
      <c r="AF613" s="897"/>
      <c r="AG613" s="897"/>
      <c r="AH613" s="897"/>
      <c r="AI613" s="897"/>
      <c r="AJ613" s="897"/>
    </row>
    <row r="614" spans="1:36" ht="12.75">
      <c r="A614" s="957"/>
      <c r="B614" s="957"/>
      <c r="C614" s="874"/>
      <c r="D614" s="874"/>
      <c r="E614" s="874"/>
      <c r="F614" s="874"/>
      <c r="G614" s="874"/>
      <c r="H614" s="874"/>
      <c r="I614" s="874"/>
      <c r="J614" s="874"/>
      <c r="K614" s="874"/>
      <c r="L614" s="874"/>
      <c r="M614" s="874"/>
      <c r="N614" s="874"/>
      <c r="O614" s="874"/>
      <c r="P614" s="874"/>
      <c r="Q614" s="874"/>
      <c r="R614" s="874"/>
      <c r="S614" s="874"/>
      <c r="T614" s="874"/>
      <c r="U614" s="874"/>
      <c r="V614" s="874"/>
      <c r="W614" s="897"/>
      <c r="X614" s="897"/>
      <c r="Y614" s="897"/>
      <c r="Z614" s="897"/>
      <c r="AA614" s="897"/>
      <c r="AB614" s="897"/>
      <c r="AC614" s="897"/>
      <c r="AD614" s="897"/>
      <c r="AE614" s="897"/>
      <c r="AF614" s="897"/>
      <c r="AG614" s="897"/>
      <c r="AH614" s="897"/>
      <c r="AI614" s="897"/>
      <c r="AJ614" s="897"/>
    </row>
    <row r="615" spans="1:36" ht="12.75">
      <c r="A615" s="957"/>
      <c r="B615" s="957"/>
      <c r="C615" s="874"/>
      <c r="D615" s="874"/>
      <c r="E615" s="874"/>
      <c r="F615" s="874"/>
      <c r="G615" s="874"/>
      <c r="H615" s="874"/>
      <c r="I615" s="874"/>
      <c r="J615" s="874"/>
      <c r="K615" s="874"/>
      <c r="L615" s="874"/>
      <c r="M615" s="874"/>
      <c r="N615" s="874"/>
      <c r="O615" s="874"/>
      <c r="P615" s="874"/>
      <c r="Q615" s="874"/>
      <c r="R615" s="874"/>
      <c r="S615" s="874"/>
      <c r="T615" s="874"/>
      <c r="U615" s="874"/>
      <c r="V615" s="874"/>
      <c r="W615" s="897"/>
      <c r="X615" s="897"/>
      <c r="Y615" s="897"/>
      <c r="Z615" s="897"/>
      <c r="AA615" s="897"/>
      <c r="AB615" s="897"/>
      <c r="AC615" s="897"/>
      <c r="AD615" s="897"/>
      <c r="AE615" s="897"/>
      <c r="AF615" s="897"/>
      <c r="AG615" s="897"/>
      <c r="AH615" s="897"/>
      <c r="AI615" s="897"/>
      <c r="AJ615" s="897"/>
    </row>
    <row r="616" spans="1:36" ht="12.75">
      <c r="A616" s="957"/>
      <c r="B616" s="957"/>
      <c r="C616" s="874"/>
      <c r="D616" s="874"/>
      <c r="E616" s="874"/>
      <c r="F616" s="874"/>
      <c r="G616" s="874"/>
      <c r="H616" s="874"/>
      <c r="I616" s="874"/>
      <c r="J616" s="874"/>
      <c r="K616" s="874"/>
      <c r="L616" s="874"/>
      <c r="M616" s="874"/>
      <c r="N616" s="874"/>
      <c r="O616" s="874"/>
      <c r="P616" s="874"/>
      <c r="Q616" s="874"/>
      <c r="R616" s="874"/>
      <c r="S616" s="874"/>
      <c r="T616" s="874"/>
      <c r="U616" s="874"/>
      <c r="V616" s="874"/>
      <c r="W616" s="897"/>
      <c r="X616" s="897"/>
      <c r="Y616" s="897"/>
      <c r="Z616" s="897"/>
      <c r="AA616" s="897"/>
      <c r="AB616" s="897"/>
      <c r="AC616" s="897"/>
      <c r="AD616" s="897"/>
      <c r="AE616" s="897"/>
      <c r="AF616" s="897"/>
      <c r="AG616" s="897"/>
      <c r="AH616" s="897"/>
      <c r="AI616" s="897"/>
      <c r="AJ616" s="897"/>
    </row>
    <row r="617" spans="1:36" ht="12.75">
      <c r="A617" s="957"/>
      <c r="B617" s="957"/>
      <c r="C617" s="874"/>
      <c r="D617" s="874"/>
      <c r="E617" s="874"/>
      <c r="F617" s="874"/>
      <c r="G617" s="874"/>
      <c r="H617" s="874"/>
      <c r="I617" s="874"/>
      <c r="J617" s="874"/>
      <c r="K617" s="874"/>
      <c r="L617" s="874"/>
      <c r="M617" s="874"/>
      <c r="N617" s="874"/>
      <c r="O617" s="874"/>
      <c r="P617" s="874"/>
      <c r="Q617" s="874"/>
      <c r="R617" s="874"/>
      <c r="S617" s="874"/>
      <c r="T617" s="874"/>
      <c r="U617" s="874"/>
      <c r="V617" s="874"/>
      <c r="W617" s="897"/>
      <c r="X617" s="897"/>
      <c r="Y617" s="897"/>
      <c r="Z617" s="897"/>
      <c r="AA617" s="897"/>
      <c r="AB617" s="897"/>
      <c r="AC617" s="897"/>
      <c r="AD617" s="897"/>
      <c r="AE617" s="897"/>
      <c r="AF617" s="897"/>
      <c r="AG617" s="897"/>
      <c r="AH617" s="897"/>
      <c r="AI617" s="897"/>
      <c r="AJ617" s="897"/>
    </row>
    <row r="618" spans="1:36" ht="12.75">
      <c r="A618" s="957"/>
      <c r="B618" s="957"/>
      <c r="C618" s="874"/>
      <c r="D618" s="874"/>
      <c r="E618" s="874"/>
      <c r="F618" s="874"/>
      <c r="G618" s="874"/>
      <c r="H618" s="874"/>
      <c r="I618" s="874"/>
      <c r="J618" s="874"/>
      <c r="K618" s="874"/>
      <c r="L618" s="874"/>
      <c r="M618" s="874"/>
      <c r="N618" s="874"/>
      <c r="O618" s="874"/>
      <c r="P618" s="874"/>
      <c r="Q618" s="874"/>
      <c r="R618" s="874"/>
      <c r="S618" s="874"/>
      <c r="T618" s="874"/>
      <c r="U618" s="874"/>
      <c r="V618" s="874"/>
      <c r="W618" s="897"/>
      <c r="X618" s="897"/>
      <c r="Y618" s="897"/>
      <c r="Z618" s="897"/>
      <c r="AA618" s="897"/>
      <c r="AB618" s="897"/>
      <c r="AC618" s="897"/>
      <c r="AD618" s="897"/>
      <c r="AE618" s="897"/>
      <c r="AF618" s="897"/>
      <c r="AG618" s="897"/>
      <c r="AH618" s="897"/>
      <c r="AI618" s="897"/>
      <c r="AJ618" s="897"/>
    </row>
    <row r="619" spans="1:36" ht="12.75">
      <c r="A619" s="957"/>
      <c r="B619" s="957"/>
      <c r="C619" s="874"/>
      <c r="D619" s="874"/>
      <c r="E619" s="874"/>
      <c r="F619" s="874"/>
      <c r="G619" s="874"/>
      <c r="H619" s="874"/>
      <c r="I619" s="874"/>
      <c r="J619" s="874"/>
      <c r="K619" s="874"/>
      <c r="L619" s="874"/>
      <c r="M619" s="874"/>
      <c r="N619" s="874"/>
      <c r="O619" s="874"/>
      <c r="P619" s="874"/>
      <c r="Q619" s="874"/>
      <c r="R619" s="874"/>
      <c r="S619" s="874"/>
      <c r="T619" s="874"/>
      <c r="U619" s="874"/>
      <c r="V619" s="874"/>
      <c r="W619" s="897"/>
      <c r="X619" s="897"/>
      <c r="Y619" s="897"/>
      <c r="Z619" s="897"/>
      <c r="AA619" s="897"/>
      <c r="AB619" s="897"/>
      <c r="AC619" s="897"/>
      <c r="AD619" s="897"/>
      <c r="AE619" s="897"/>
      <c r="AF619" s="897"/>
      <c r="AG619" s="897"/>
      <c r="AH619" s="897"/>
      <c r="AI619" s="897"/>
      <c r="AJ619" s="897"/>
    </row>
    <row r="620" spans="1:36" ht="12.75">
      <c r="A620" s="957"/>
      <c r="B620" s="957"/>
      <c r="C620" s="874"/>
      <c r="D620" s="874"/>
      <c r="E620" s="874"/>
      <c r="F620" s="874"/>
      <c r="G620" s="874"/>
      <c r="H620" s="874"/>
      <c r="I620" s="874"/>
      <c r="J620" s="874"/>
      <c r="K620" s="874"/>
      <c r="L620" s="874"/>
      <c r="M620" s="874"/>
      <c r="N620" s="874"/>
      <c r="O620" s="874"/>
      <c r="P620" s="874"/>
      <c r="Q620" s="874"/>
      <c r="R620" s="874"/>
      <c r="S620" s="874"/>
      <c r="T620" s="874"/>
      <c r="U620" s="874"/>
      <c r="V620" s="874"/>
      <c r="W620" s="897"/>
      <c r="X620" s="897"/>
      <c r="Y620" s="897"/>
      <c r="Z620" s="897"/>
      <c r="AA620" s="897"/>
      <c r="AB620" s="897"/>
      <c r="AC620" s="897"/>
      <c r="AD620" s="897"/>
      <c r="AE620" s="897"/>
      <c r="AF620" s="897"/>
      <c r="AG620" s="897"/>
      <c r="AH620" s="897"/>
      <c r="AI620" s="897"/>
      <c r="AJ620" s="897"/>
    </row>
    <row r="621" spans="1:36" ht="12.75">
      <c r="A621" s="957"/>
      <c r="B621" s="957"/>
      <c r="C621" s="874"/>
      <c r="D621" s="874"/>
      <c r="E621" s="874"/>
      <c r="F621" s="874"/>
      <c r="G621" s="874"/>
      <c r="H621" s="874"/>
      <c r="I621" s="874"/>
      <c r="J621" s="874"/>
      <c r="K621" s="874"/>
      <c r="L621" s="874"/>
      <c r="M621" s="874"/>
      <c r="N621" s="874"/>
      <c r="O621" s="874"/>
      <c r="P621" s="874"/>
      <c r="Q621" s="874"/>
      <c r="R621" s="874"/>
      <c r="S621" s="874"/>
      <c r="T621" s="874"/>
      <c r="U621" s="874"/>
      <c r="V621" s="874"/>
      <c r="W621" s="897"/>
      <c r="X621" s="897"/>
      <c r="Y621" s="897"/>
      <c r="Z621" s="897"/>
      <c r="AA621" s="897"/>
      <c r="AB621" s="897"/>
      <c r="AC621" s="897"/>
      <c r="AD621" s="897"/>
      <c r="AE621" s="897"/>
      <c r="AF621" s="897"/>
      <c r="AG621" s="897"/>
      <c r="AH621" s="897"/>
      <c r="AI621" s="897"/>
      <c r="AJ621" s="897"/>
    </row>
    <row r="622" spans="1:36" ht="12.75">
      <c r="A622" s="957"/>
      <c r="B622" s="957"/>
      <c r="C622" s="874"/>
      <c r="D622" s="874"/>
      <c r="E622" s="874"/>
      <c r="F622" s="874"/>
      <c r="G622" s="874"/>
      <c r="H622" s="874"/>
      <c r="I622" s="874"/>
      <c r="J622" s="874"/>
      <c r="K622" s="874"/>
      <c r="L622" s="874"/>
      <c r="M622" s="874"/>
      <c r="N622" s="874"/>
      <c r="O622" s="874"/>
      <c r="P622" s="874"/>
      <c r="Q622" s="874"/>
      <c r="R622" s="874"/>
      <c r="S622" s="874"/>
      <c r="T622" s="874"/>
      <c r="U622" s="874"/>
      <c r="V622" s="874"/>
      <c r="W622" s="897"/>
      <c r="X622" s="897"/>
      <c r="Y622" s="897"/>
      <c r="Z622" s="897"/>
      <c r="AA622" s="897"/>
      <c r="AB622" s="897"/>
      <c r="AC622" s="897"/>
      <c r="AD622" s="897"/>
      <c r="AE622" s="897"/>
      <c r="AF622" s="897"/>
      <c r="AG622" s="897"/>
      <c r="AH622" s="897"/>
      <c r="AI622" s="897"/>
      <c r="AJ622" s="897"/>
    </row>
    <row r="623" spans="1:36" ht="12.75">
      <c r="A623" s="957"/>
      <c r="B623" s="957"/>
      <c r="C623" s="874"/>
      <c r="D623" s="874"/>
      <c r="E623" s="874"/>
      <c r="F623" s="874"/>
      <c r="G623" s="874"/>
      <c r="H623" s="874"/>
      <c r="I623" s="874"/>
      <c r="J623" s="874"/>
      <c r="K623" s="874"/>
      <c r="L623" s="874"/>
      <c r="M623" s="874"/>
      <c r="N623" s="874"/>
      <c r="O623" s="874"/>
      <c r="P623" s="874"/>
      <c r="Q623" s="874"/>
      <c r="R623" s="874"/>
      <c r="S623" s="874"/>
      <c r="T623" s="874"/>
      <c r="U623" s="874"/>
      <c r="V623" s="874"/>
      <c r="W623" s="897"/>
      <c r="X623" s="897"/>
      <c r="Y623" s="897"/>
      <c r="Z623" s="897"/>
      <c r="AA623" s="897"/>
      <c r="AB623" s="897"/>
      <c r="AC623" s="897"/>
      <c r="AD623" s="897"/>
      <c r="AE623" s="897"/>
      <c r="AF623" s="897"/>
      <c r="AG623" s="897"/>
      <c r="AH623" s="897"/>
      <c r="AI623" s="897"/>
      <c r="AJ623" s="897"/>
    </row>
    <row r="624" spans="1:36" ht="12.75">
      <c r="A624" s="957"/>
      <c r="B624" s="957"/>
      <c r="C624" s="874"/>
      <c r="D624" s="874"/>
      <c r="E624" s="874"/>
      <c r="F624" s="874"/>
      <c r="G624" s="874"/>
      <c r="H624" s="874"/>
      <c r="I624" s="874"/>
      <c r="J624" s="874"/>
      <c r="K624" s="874"/>
      <c r="L624" s="874"/>
      <c r="M624" s="874"/>
      <c r="N624" s="874"/>
      <c r="O624" s="874"/>
      <c r="P624" s="874"/>
      <c r="Q624" s="874"/>
      <c r="R624" s="874"/>
      <c r="S624" s="874"/>
      <c r="T624" s="874"/>
      <c r="U624" s="874"/>
      <c r="V624" s="874"/>
      <c r="W624" s="897"/>
      <c r="X624" s="897"/>
      <c r="Y624" s="897"/>
      <c r="Z624" s="897"/>
      <c r="AA624" s="897"/>
      <c r="AB624" s="897"/>
      <c r="AC624" s="897"/>
      <c r="AD624" s="897"/>
      <c r="AE624" s="897"/>
      <c r="AF624" s="897"/>
      <c r="AG624" s="897"/>
      <c r="AH624" s="897"/>
      <c r="AI624" s="897"/>
      <c r="AJ624" s="897"/>
    </row>
    <row r="625" spans="1:36" ht="12.75">
      <c r="A625" s="957"/>
      <c r="B625" s="957"/>
      <c r="C625" s="874"/>
      <c r="D625" s="874"/>
      <c r="E625" s="874"/>
      <c r="F625" s="874"/>
      <c r="G625" s="874"/>
      <c r="H625" s="874"/>
      <c r="I625" s="874"/>
      <c r="J625" s="874"/>
      <c r="K625" s="874"/>
      <c r="L625" s="874"/>
      <c r="M625" s="874"/>
      <c r="N625" s="874"/>
      <c r="O625" s="874"/>
      <c r="P625" s="874"/>
      <c r="Q625" s="874"/>
      <c r="R625" s="874"/>
      <c r="S625" s="874"/>
      <c r="T625" s="874"/>
      <c r="U625" s="874"/>
      <c r="V625" s="874"/>
      <c r="W625" s="897"/>
      <c r="X625" s="897"/>
      <c r="Y625" s="897"/>
      <c r="Z625" s="897"/>
      <c r="AA625" s="897"/>
      <c r="AB625" s="897"/>
      <c r="AC625" s="897"/>
      <c r="AD625" s="897"/>
      <c r="AE625" s="897"/>
      <c r="AF625" s="897"/>
      <c r="AG625" s="897"/>
      <c r="AH625" s="897"/>
      <c r="AI625" s="897"/>
      <c r="AJ625" s="897"/>
    </row>
    <row r="626" spans="1:36" ht="12.75">
      <c r="A626" s="957"/>
      <c r="B626" s="957"/>
      <c r="C626" s="874"/>
      <c r="D626" s="874"/>
      <c r="E626" s="874"/>
      <c r="F626" s="874"/>
      <c r="G626" s="874"/>
      <c r="H626" s="874"/>
      <c r="I626" s="874"/>
      <c r="J626" s="874"/>
      <c r="K626" s="874"/>
      <c r="L626" s="874"/>
      <c r="M626" s="874"/>
      <c r="N626" s="874"/>
      <c r="O626" s="874"/>
      <c r="P626" s="874"/>
      <c r="Q626" s="874"/>
      <c r="R626" s="874"/>
      <c r="S626" s="874"/>
      <c r="T626" s="874"/>
      <c r="U626" s="874"/>
      <c r="V626" s="874"/>
      <c r="W626" s="897"/>
      <c r="X626" s="897"/>
      <c r="Y626" s="897"/>
      <c r="Z626" s="897"/>
      <c r="AA626" s="897"/>
      <c r="AB626" s="897"/>
      <c r="AC626" s="897"/>
      <c r="AD626" s="897"/>
      <c r="AE626" s="897"/>
      <c r="AF626" s="897"/>
      <c r="AG626" s="897"/>
      <c r="AH626" s="897"/>
      <c r="AI626" s="897"/>
      <c r="AJ626" s="897"/>
    </row>
    <row r="627" spans="1:36" ht="12.75">
      <c r="A627" s="957"/>
      <c r="B627" s="957"/>
      <c r="C627" s="874"/>
      <c r="D627" s="874"/>
      <c r="E627" s="874"/>
      <c r="F627" s="874"/>
      <c r="G627" s="874"/>
      <c r="H627" s="874"/>
      <c r="I627" s="874"/>
      <c r="J627" s="874"/>
      <c r="K627" s="874"/>
      <c r="L627" s="874"/>
      <c r="M627" s="874"/>
      <c r="N627" s="874"/>
      <c r="O627" s="874"/>
      <c r="P627" s="874"/>
      <c r="Q627" s="874"/>
      <c r="R627" s="874"/>
      <c r="S627" s="874"/>
      <c r="T627" s="874"/>
      <c r="U627" s="874"/>
      <c r="V627" s="874"/>
      <c r="W627" s="897"/>
      <c r="X627" s="897"/>
      <c r="Y627" s="897"/>
      <c r="Z627" s="897"/>
      <c r="AA627" s="897"/>
      <c r="AB627" s="897"/>
      <c r="AC627" s="897"/>
      <c r="AD627" s="897"/>
      <c r="AE627" s="897"/>
      <c r="AF627" s="897"/>
      <c r="AG627" s="897"/>
      <c r="AH627" s="897"/>
      <c r="AI627" s="897"/>
      <c r="AJ627" s="897"/>
    </row>
    <row r="628" spans="1:36" ht="12.75">
      <c r="A628" s="957"/>
      <c r="B628" s="957"/>
      <c r="C628" s="874"/>
      <c r="D628" s="874"/>
      <c r="E628" s="874"/>
      <c r="F628" s="874"/>
      <c r="G628" s="874"/>
      <c r="H628" s="874"/>
      <c r="I628" s="874"/>
      <c r="J628" s="874"/>
      <c r="K628" s="874"/>
      <c r="L628" s="874"/>
      <c r="M628" s="874"/>
      <c r="N628" s="874"/>
      <c r="O628" s="874"/>
      <c r="P628" s="874"/>
      <c r="Q628" s="874"/>
      <c r="R628" s="874"/>
      <c r="S628" s="874"/>
      <c r="T628" s="874"/>
      <c r="U628" s="874"/>
      <c r="V628" s="874"/>
      <c r="W628" s="897"/>
      <c r="X628" s="897"/>
      <c r="Y628" s="897"/>
      <c r="Z628" s="897"/>
      <c r="AA628" s="897"/>
      <c r="AB628" s="897"/>
      <c r="AC628" s="897"/>
      <c r="AD628" s="897"/>
      <c r="AE628" s="897"/>
      <c r="AF628" s="897"/>
      <c r="AG628" s="897"/>
      <c r="AH628" s="897"/>
      <c r="AI628" s="897"/>
      <c r="AJ628" s="897"/>
    </row>
    <row r="629" spans="1:36" ht="12.75">
      <c r="A629" s="957"/>
      <c r="B629" s="957"/>
      <c r="C629" s="874"/>
      <c r="D629" s="874"/>
      <c r="E629" s="874"/>
      <c r="F629" s="874"/>
      <c r="G629" s="874"/>
      <c r="H629" s="874"/>
      <c r="I629" s="874"/>
      <c r="J629" s="874"/>
      <c r="K629" s="874"/>
      <c r="L629" s="874"/>
      <c r="M629" s="874"/>
      <c r="N629" s="874"/>
      <c r="O629" s="874"/>
      <c r="P629" s="874"/>
      <c r="Q629" s="874"/>
      <c r="R629" s="874"/>
      <c r="S629" s="874"/>
      <c r="T629" s="874"/>
      <c r="U629" s="874"/>
      <c r="V629" s="874"/>
      <c r="W629" s="897"/>
      <c r="X629" s="897"/>
      <c r="Y629" s="897"/>
      <c r="Z629" s="897"/>
      <c r="AA629" s="897"/>
      <c r="AB629" s="897"/>
      <c r="AC629" s="897"/>
      <c r="AD629" s="897"/>
      <c r="AE629" s="897"/>
      <c r="AF629" s="897"/>
      <c r="AG629" s="897"/>
      <c r="AH629" s="897"/>
      <c r="AI629" s="897"/>
      <c r="AJ629" s="897"/>
    </row>
    <row r="630" spans="1:36" ht="12.75">
      <c r="A630" s="957"/>
      <c r="B630" s="957"/>
      <c r="C630" s="874"/>
      <c r="D630" s="874"/>
      <c r="E630" s="874"/>
      <c r="F630" s="874"/>
      <c r="G630" s="874"/>
      <c r="H630" s="874"/>
      <c r="I630" s="874"/>
      <c r="J630" s="874"/>
      <c r="K630" s="874"/>
      <c r="L630" s="874"/>
      <c r="M630" s="874"/>
      <c r="N630" s="874"/>
      <c r="O630" s="874"/>
      <c r="P630" s="874"/>
      <c r="Q630" s="874"/>
      <c r="R630" s="874"/>
      <c r="S630" s="874"/>
      <c r="T630" s="874"/>
      <c r="U630" s="874"/>
      <c r="V630" s="874"/>
      <c r="W630" s="897"/>
      <c r="X630" s="897"/>
      <c r="Y630" s="897"/>
      <c r="Z630" s="897"/>
      <c r="AA630" s="897"/>
      <c r="AB630" s="897"/>
      <c r="AC630" s="897"/>
      <c r="AD630" s="897"/>
      <c r="AE630" s="897"/>
      <c r="AF630" s="897"/>
      <c r="AG630" s="897"/>
      <c r="AH630" s="897"/>
      <c r="AI630" s="897"/>
      <c r="AJ630" s="897"/>
    </row>
    <row r="631" spans="1:36" ht="12.75">
      <c r="A631" s="957"/>
      <c r="B631" s="957"/>
      <c r="C631" s="874"/>
      <c r="D631" s="874"/>
      <c r="E631" s="874"/>
      <c r="F631" s="874"/>
      <c r="G631" s="874"/>
      <c r="H631" s="874"/>
      <c r="I631" s="874"/>
      <c r="J631" s="874"/>
      <c r="K631" s="874"/>
      <c r="L631" s="874"/>
      <c r="M631" s="874"/>
      <c r="N631" s="874"/>
      <c r="O631" s="874"/>
      <c r="P631" s="874"/>
      <c r="Q631" s="874"/>
      <c r="R631" s="874"/>
      <c r="S631" s="874"/>
      <c r="T631" s="874"/>
      <c r="U631" s="874"/>
      <c r="V631" s="874"/>
      <c r="W631" s="897"/>
      <c r="X631" s="897"/>
      <c r="Y631" s="897"/>
      <c r="Z631" s="897"/>
      <c r="AA631" s="897"/>
      <c r="AB631" s="897"/>
      <c r="AC631" s="897"/>
      <c r="AD631" s="897"/>
      <c r="AE631" s="897"/>
      <c r="AF631" s="897"/>
      <c r="AG631" s="897"/>
      <c r="AH631" s="897"/>
      <c r="AI631" s="897"/>
      <c r="AJ631" s="897"/>
    </row>
    <row r="632" spans="1:36" ht="12.75">
      <c r="A632" s="957"/>
      <c r="B632" s="957"/>
      <c r="C632" s="874"/>
      <c r="D632" s="874"/>
      <c r="E632" s="874"/>
      <c r="F632" s="874"/>
      <c r="G632" s="874"/>
      <c r="H632" s="874"/>
      <c r="I632" s="874"/>
      <c r="J632" s="874"/>
      <c r="K632" s="874"/>
      <c r="L632" s="874"/>
      <c r="M632" s="874"/>
      <c r="N632" s="874"/>
      <c r="O632" s="874"/>
      <c r="P632" s="874"/>
      <c r="Q632" s="874"/>
      <c r="R632" s="874"/>
      <c r="S632" s="874"/>
      <c r="T632" s="874"/>
      <c r="U632" s="874"/>
      <c r="V632" s="874"/>
      <c r="W632" s="897"/>
      <c r="X632" s="897"/>
      <c r="Y632" s="897"/>
      <c r="Z632" s="897"/>
      <c r="AA632" s="897"/>
      <c r="AB632" s="897"/>
      <c r="AC632" s="897"/>
      <c r="AD632" s="897"/>
      <c r="AE632" s="897"/>
      <c r="AF632" s="897"/>
      <c r="AG632" s="897"/>
      <c r="AH632" s="897"/>
      <c r="AI632" s="897"/>
      <c r="AJ632" s="897"/>
    </row>
    <row r="633" spans="1:36" ht="12.75">
      <c r="A633" s="957"/>
      <c r="B633" s="957"/>
      <c r="C633" s="874"/>
      <c r="D633" s="874"/>
      <c r="E633" s="874"/>
      <c r="F633" s="874"/>
      <c r="G633" s="874"/>
      <c r="H633" s="874"/>
      <c r="I633" s="874"/>
      <c r="J633" s="874"/>
      <c r="K633" s="874"/>
      <c r="L633" s="874"/>
      <c r="M633" s="874"/>
      <c r="N633" s="874"/>
      <c r="O633" s="874"/>
      <c r="P633" s="874"/>
      <c r="Q633" s="874"/>
      <c r="R633" s="874"/>
      <c r="S633" s="874"/>
      <c r="T633" s="874"/>
      <c r="U633" s="874"/>
      <c r="V633" s="874"/>
      <c r="W633" s="897"/>
      <c r="X633" s="897"/>
      <c r="Y633" s="897"/>
      <c r="Z633" s="897"/>
      <c r="AA633" s="897"/>
      <c r="AB633" s="897"/>
      <c r="AC633" s="897"/>
      <c r="AD633" s="897"/>
      <c r="AE633" s="897"/>
      <c r="AF633" s="897"/>
      <c r="AG633" s="897"/>
      <c r="AH633" s="897"/>
      <c r="AI633" s="897"/>
      <c r="AJ633" s="897"/>
    </row>
    <row r="634" spans="1:36" ht="12.75">
      <c r="A634" s="957"/>
      <c r="B634" s="957"/>
      <c r="C634" s="874"/>
      <c r="D634" s="874"/>
      <c r="E634" s="874"/>
      <c r="F634" s="874"/>
      <c r="G634" s="874"/>
      <c r="H634" s="874"/>
      <c r="I634" s="874"/>
      <c r="J634" s="874"/>
      <c r="K634" s="874"/>
      <c r="L634" s="874"/>
      <c r="M634" s="874"/>
      <c r="N634" s="874"/>
      <c r="O634" s="874"/>
      <c r="P634" s="874"/>
      <c r="Q634" s="874"/>
      <c r="R634" s="874"/>
      <c r="S634" s="874"/>
      <c r="T634" s="874"/>
      <c r="U634" s="874"/>
      <c r="V634" s="874"/>
      <c r="W634" s="897"/>
      <c r="X634" s="897"/>
      <c r="Y634" s="897"/>
      <c r="Z634" s="897"/>
      <c r="AA634" s="897"/>
      <c r="AB634" s="897"/>
      <c r="AC634" s="897"/>
      <c r="AD634" s="897"/>
      <c r="AE634" s="897"/>
      <c r="AF634" s="897"/>
      <c r="AG634" s="897"/>
      <c r="AH634" s="897"/>
      <c r="AI634" s="897"/>
      <c r="AJ634" s="897"/>
    </row>
    <row r="635" spans="1:36" ht="12.75">
      <c r="A635" s="957"/>
      <c r="B635" s="957"/>
      <c r="C635" s="874"/>
      <c r="D635" s="874"/>
      <c r="E635" s="874"/>
      <c r="F635" s="874"/>
      <c r="G635" s="874"/>
      <c r="H635" s="874"/>
      <c r="I635" s="874"/>
      <c r="J635" s="874"/>
      <c r="K635" s="874"/>
      <c r="L635" s="874"/>
      <c r="M635" s="874"/>
      <c r="N635" s="874"/>
      <c r="O635" s="874"/>
      <c r="P635" s="874"/>
      <c r="Q635" s="874"/>
      <c r="R635" s="874"/>
      <c r="S635" s="874"/>
      <c r="T635" s="874"/>
      <c r="U635" s="874"/>
      <c r="V635" s="874"/>
      <c r="W635" s="897"/>
      <c r="X635" s="897"/>
      <c r="Y635" s="897"/>
      <c r="Z635" s="897"/>
      <c r="AA635" s="897"/>
      <c r="AB635" s="897"/>
      <c r="AC635" s="897"/>
      <c r="AD635" s="897"/>
      <c r="AE635" s="897"/>
      <c r="AF635" s="897"/>
      <c r="AG635" s="897"/>
      <c r="AH635" s="897"/>
      <c r="AI635" s="897"/>
      <c r="AJ635" s="897"/>
    </row>
    <row r="636" spans="1:36" ht="12.75">
      <c r="A636" s="957"/>
      <c r="B636" s="957"/>
      <c r="C636" s="874"/>
      <c r="D636" s="874"/>
      <c r="E636" s="874"/>
      <c r="F636" s="874"/>
      <c r="G636" s="874"/>
      <c r="H636" s="874"/>
      <c r="I636" s="874"/>
      <c r="J636" s="874"/>
      <c r="K636" s="874"/>
      <c r="L636" s="874"/>
      <c r="M636" s="874"/>
      <c r="N636" s="874"/>
      <c r="O636" s="874"/>
      <c r="P636" s="874"/>
      <c r="Q636" s="874"/>
      <c r="R636" s="874"/>
      <c r="S636" s="874"/>
      <c r="T636" s="874"/>
      <c r="U636" s="874"/>
      <c r="V636" s="874"/>
      <c r="W636" s="897"/>
      <c r="X636" s="897"/>
      <c r="Y636" s="897"/>
      <c r="Z636" s="897"/>
      <c r="AA636" s="897"/>
      <c r="AB636" s="897"/>
      <c r="AC636" s="897"/>
      <c r="AD636" s="897"/>
      <c r="AE636" s="897"/>
      <c r="AF636" s="897"/>
      <c r="AG636" s="897"/>
      <c r="AH636" s="897"/>
      <c r="AI636" s="897"/>
      <c r="AJ636" s="897"/>
    </row>
    <row r="637" spans="1:36" ht="12.75">
      <c r="A637" s="957"/>
      <c r="B637" s="957"/>
      <c r="C637" s="874"/>
      <c r="D637" s="874"/>
      <c r="E637" s="874"/>
      <c r="F637" s="874"/>
      <c r="G637" s="874"/>
      <c r="H637" s="874"/>
      <c r="I637" s="874"/>
      <c r="J637" s="874"/>
      <c r="K637" s="874"/>
      <c r="L637" s="874"/>
      <c r="M637" s="874"/>
      <c r="N637" s="874"/>
      <c r="O637" s="874"/>
      <c r="P637" s="874"/>
      <c r="Q637" s="874"/>
      <c r="R637" s="874"/>
      <c r="S637" s="874"/>
      <c r="T637" s="874"/>
      <c r="U637" s="874"/>
      <c r="V637" s="874"/>
      <c r="W637" s="897"/>
      <c r="X637" s="897"/>
      <c r="Y637" s="897"/>
      <c r="Z637" s="897"/>
      <c r="AA637" s="897"/>
      <c r="AB637" s="897"/>
      <c r="AC637" s="897"/>
      <c r="AD637" s="897"/>
      <c r="AE637" s="897"/>
      <c r="AF637" s="897"/>
      <c r="AG637" s="897"/>
      <c r="AH637" s="897"/>
      <c r="AI637" s="897"/>
      <c r="AJ637" s="897"/>
    </row>
    <row r="638" spans="1:36" ht="12.75">
      <c r="A638" s="957"/>
      <c r="B638" s="957"/>
      <c r="C638" s="874"/>
      <c r="D638" s="874"/>
      <c r="E638" s="874"/>
      <c r="F638" s="874"/>
      <c r="G638" s="874"/>
      <c r="H638" s="874"/>
      <c r="I638" s="874"/>
      <c r="J638" s="874"/>
      <c r="K638" s="874"/>
      <c r="L638" s="874"/>
      <c r="M638" s="874"/>
      <c r="N638" s="874"/>
      <c r="O638" s="874"/>
      <c r="P638" s="874"/>
      <c r="Q638" s="874"/>
      <c r="R638" s="874"/>
      <c r="S638" s="874"/>
      <c r="T638" s="874"/>
      <c r="U638" s="874"/>
      <c r="V638" s="874"/>
      <c r="W638" s="897"/>
      <c r="X638" s="897"/>
      <c r="Y638" s="897"/>
      <c r="Z638" s="897"/>
      <c r="AA638" s="897"/>
      <c r="AB638" s="897"/>
      <c r="AC638" s="897"/>
      <c r="AD638" s="897"/>
      <c r="AE638" s="897"/>
      <c r="AF638" s="897"/>
      <c r="AG638" s="897"/>
      <c r="AH638" s="897"/>
      <c r="AI638" s="897"/>
      <c r="AJ638" s="897"/>
    </row>
    <row r="639" spans="1:36" ht="12.75">
      <c r="A639" s="957"/>
      <c r="B639" s="957"/>
      <c r="C639" s="874"/>
      <c r="D639" s="874"/>
      <c r="E639" s="874"/>
      <c r="F639" s="874"/>
      <c r="G639" s="874"/>
      <c r="H639" s="874"/>
      <c r="I639" s="874"/>
      <c r="J639" s="874"/>
      <c r="K639" s="874"/>
      <c r="L639" s="874"/>
      <c r="M639" s="874"/>
      <c r="N639" s="874"/>
      <c r="O639" s="874"/>
      <c r="P639" s="874"/>
      <c r="Q639" s="874"/>
      <c r="R639" s="874"/>
      <c r="S639" s="874"/>
      <c r="T639" s="874"/>
      <c r="U639" s="874"/>
      <c r="V639" s="874"/>
      <c r="W639" s="897"/>
      <c r="X639" s="897"/>
      <c r="Y639" s="897"/>
      <c r="Z639" s="897"/>
      <c r="AA639" s="897"/>
      <c r="AB639" s="897"/>
      <c r="AC639" s="897"/>
      <c r="AD639" s="897"/>
      <c r="AE639" s="897"/>
      <c r="AF639" s="897"/>
      <c r="AG639" s="897"/>
      <c r="AH639" s="897"/>
      <c r="AI639" s="897"/>
      <c r="AJ639" s="897"/>
    </row>
    <row r="640" spans="1:36" ht="12.75">
      <c r="A640" s="957"/>
      <c r="B640" s="957"/>
      <c r="C640" s="874"/>
      <c r="D640" s="874"/>
      <c r="E640" s="874"/>
      <c r="F640" s="874"/>
      <c r="G640" s="874"/>
      <c r="H640" s="874"/>
      <c r="I640" s="874"/>
      <c r="J640" s="874"/>
      <c r="K640" s="874"/>
      <c r="L640" s="874"/>
      <c r="M640" s="874"/>
      <c r="N640" s="874"/>
      <c r="O640" s="874"/>
      <c r="P640" s="874"/>
      <c r="Q640" s="874"/>
      <c r="R640" s="874"/>
      <c r="S640" s="874"/>
      <c r="T640" s="874"/>
      <c r="U640" s="874"/>
      <c r="V640" s="874"/>
      <c r="W640" s="897"/>
      <c r="X640" s="897"/>
      <c r="Y640" s="897"/>
      <c r="Z640" s="897"/>
      <c r="AA640" s="897"/>
      <c r="AB640" s="897"/>
      <c r="AC640" s="897"/>
      <c r="AD640" s="897"/>
      <c r="AE640" s="897"/>
      <c r="AF640" s="897"/>
      <c r="AG640" s="897"/>
      <c r="AH640" s="897"/>
      <c r="AI640" s="897"/>
      <c r="AJ640" s="897"/>
    </row>
    <row r="641" spans="1:36" ht="12.75">
      <c r="A641" s="957"/>
      <c r="B641" s="957"/>
      <c r="C641" s="874"/>
      <c r="D641" s="874"/>
      <c r="E641" s="874"/>
      <c r="F641" s="874"/>
      <c r="G641" s="874"/>
      <c r="H641" s="874"/>
      <c r="I641" s="874"/>
      <c r="J641" s="874"/>
      <c r="K641" s="874"/>
      <c r="L641" s="874"/>
      <c r="M641" s="874"/>
      <c r="N641" s="874"/>
      <c r="O641" s="874"/>
      <c r="P641" s="874"/>
      <c r="Q641" s="874"/>
      <c r="R641" s="874"/>
      <c r="S641" s="874"/>
      <c r="T641" s="874"/>
      <c r="U641" s="874"/>
      <c r="V641" s="874"/>
      <c r="W641" s="897"/>
      <c r="X641" s="897"/>
      <c r="Y641" s="897"/>
      <c r="Z641" s="897"/>
      <c r="AA641" s="897"/>
      <c r="AB641" s="897"/>
      <c r="AC641" s="897"/>
      <c r="AD641" s="897"/>
      <c r="AE641" s="897"/>
      <c r="AF641" s="897"/>
      <c r="AG641" s="897"/>
      <c r="AH641" s="897"/>
      <c r="AI641" s="897"/>
      <c r="AJ641" s="897"/>
    </row>
    <row r="642" spans="1:36" ht="12.75">
      <c r="A642" s="957"/>
      <c r="B642" s="957"/>
      <c r="C642" s="874"/>
      <c r="D642" s="874"/>
      <c r="E642" s="874"/>
      <c r="F642" s="874"/>
      <c r="G642" s="874"/>
      <c r="H642" s="874"/>
      <c r="I642" s="874"/>
      <c r="J642" s="874"/>
      <c r="K642" s="874"/>
      <c r="L642" s="874"/>
      <c r="M642" s="874"/>
      <c r="N642" s="874"/>
      <c r="O642" s="874"/>
      <c r="P642" s="874"/>
      <c r="Q642" s="874"/>
      <c r="R642" s="874"/>
      <c r="S642" s="874"/>
      <c r="T642" s="874"/>
      <c r="U642" s="874"/>
      <c r="V642" s="874"/>
      <c r="W642" s="897"/>
      <c r="X642" s="897"/>
      <c r="Y642" s="897"/>
      <c r="Z642" s="897"/>
      <c r="AA642" s="897"/>
      <c r="AB642" s="897"/>
      <c r="AC642" s="897"/>
      <c r="AD642" s="897"/>
      <c r="AE642" s="897"/>
      <c r="AF642" s="897"/>
      <c r="AG642" s="897"/>
      <c r="AH642" s="897"/>
      <c r="AI642" s="897"/>
      <c r="AJ642" s="897"/>
    </row>
    <row r="643" spans="1:36" ht="12.75">
      <c r="A643" s="957"/>
      <c r="B643" s="957"/>
      <c r="C643" s="874"/>
      <c r="D643" s="874"/>
      <c r="E643" s="874"/>
      <c r="F643" s="874"/>
      <c r="G643" s="874"/>
      <c r="H643" s="874"/>
      <c r="I643" s="874"/>
      <c r="J643" s="874"/>
      <c r="K643" s="874"/>
      <c r="L643" s="874"/>
      <c r="M643" s="874"/>
      <c r="N643" s="874"/>
      <c r="O643" s="874"/>
      <c r="P643" s="874"/>
      <c r="Q643" s="874"/>
      <c r="R643" s="874"/>
      <c r="S643" s="874"/>
      <c r="T643" s="874"/>
      <c r="U643" s="874"/>
      <c r="V643" s="874"/>
      <c r="W643" s="897"/>
      <c r="X643" s="897"/>
      <c r="Y643" s="897"/>
      <c r="Z643" s="897"/>
      <c r="AA643" s="897"/>
      <c r="AB643" s="897"/>
      <c r="AC643" s="897"/>
      <c r="AD643" s="897"/>
      <c r="AE643" s="897"/>
      <c r="AF643" s="897"/>
      <c r="AG643" s="897"/>
      <c r="AH643" s="897"/>
      <c r="AI643" s="897"/>
      <c r="AJ643" s="897"/>
    </row>
    <row r="644" spans="1:36" ht="12.75">
      <c r="A644" s="957"/>
      <c r="B644" s="957"/>
      <c r="C644" s="874"/>
      <c r="D644" s="874"/>
      <c r="E644" s="874"/>
      <c r="F644" s="874"/>
      <c r="G644" s="874"/>
      <c r="H644" s="874"/>
      <c r="I644" s="874"/>
      <c r="J644" s="874"/>
      <c r="K644" s="874"/>
      <c r="L644" s="874"/>
      <c r="M644" s="874"/>
      <c r="N644" s="874"/>
      <c r="O644" s="874"/>
      <c r="P644" s="874"/>
      <c r="Q644" s="874"/>
      <c r="R644" s="874"/>
      <c r="S644" s="874"/>
      <c r="T644" s="874"/>
      <c r="U644" s="874"/>
      <c r="V644" s="874"/>
      <c r="W644" s="897"/>
      <c r="X644" s="897"/>
      <c r="Y644" s="897"/>
      <c r="Z644" s="897"/>
      <c r="AA644" s="897"/>
      <c r="AB644" s="897"/>
      <c r="AC644" s="897"/>
      <c r="AD644" s="897"/>
      <c r="AE644" s="897"/>
      <c r="AF644" s="897"/>
      <c r="AG644" s="897"/>
      <c r="AH644" s="897"/>
      <c r="AI644" s="897"/>
      <c r="AJ644" s="897"/>
    </row>
    <row r="645" spans="1:36" ht="12.75">
      <c r="A645" s="957"/>
      <c r="B645" s="957"/>
      <c r="C645" s="874"/>
      <c r="D645" s="874"/>
      <c r="E645" s="874"/>
      <c r="F645" s="874"/>
      <c r="G645" s="874"/>
      <c r="H645" s="874"/>
      <c r="I645" s="874"/>
      <c r="J645" s="874"/>
      <c r="K645" s="874"/>
      <c r="L645" s="874"/>
      <c r="M645" s="874"/>
      <c r="N645" s="874"/>
      <c r="O645" s="874"/>
      <c r="P645" s="874"/>
      <c r="Q645" s="874"/>
      <c r="R645" s="874"/>
      <c r="S645" s="874"/>
      <c r="T645" s="874"/>
      <c r="U645" s="874"/>
      <c r="V645" s="874"/>
      <c r="W645" s="897"/>
      <c r="X645" s="897"/>
      <c r="Y645" s="897"/>
      <c r="Z645" s="897"/>
      <c r="AA645" s="897"/>
      <c r="AB645" s="897"/>
      <c r="AC645" s="897"/>
      <c r="AD645" s="897"/>
      <c r="AE645" s="897"/>
      <c r="AF645" s="897"/>
      <c r="AG645" s="897"/>
      <c r="AH645" s="897"/>
      <c r="AI645" s="897"/>
      <c r="AJ645" s="897"/>
    </row>
    <row r="646" spans="1:36" ht="12.75">
      <c r="A646" s="957"/>
      <c r="B646" s="957"/>
      <c r="C646" s="874"/>
      <c r="D646" s="874"/>
      <c r="E646" s="874"/>
      <c r="F646" s="874"/>
      <c r="G646" s="874"/>
      <c r="H646" s="874"/>
      <c r="I646" s="874"/>
      <c r="J646" s="874"/>
      <c r="K646" s="874"/>
      <c r="L646" s="874"/>
      <c r="M646" s="874"/>
      <c r="N646" s="874"/>
      <c r="O646" s="874"/>
      <c r="P646" s="874"/>
      <c r="Q646" s="874"/>
      <c r="R646" s="874"/>
      <c r="S646" s="874"/>
      <c r="T646" s="874"/>
      <c r="U646" s="874"/>
      <c r="V646" s="874"/>
      <c r="W646" s="897"/>
      <c r="X646" s="897"/>
      <c r="Y646" s="897"/>
      <c r="Z646" s="897"/>
      <c r="AA646" s="897"/>
      <c r="AB646" s="897"/>
      <c r="AC646" s="897"/>
      <c r="AD646" s="897"/>
      <c r="AE646" s="897"/>
      <c r="AF646" s="897"/>
      <c r="AG646" s="897"/>
      <c r="AH646" s="897"/>
      <c r="AI646" s="897"/>
      <c r="AJ646" s="897"/>
    </row>
    <row r="647" spans="1:36" ht="12.75">
      <c r="A647" s="957"/>
      <c r="B647" s="957"/>
      <c r="C647" s="874"/>
      <c r="D647" s="874"/>
      <c r="E647" s="874"/>
      <c r="F647" s="874"/>
      <c r="G647" s="874"/>
      <c r="H647" s="874"/>
      <c r="I647" s="874"/>
      <c r="J647" s="874"/>
      <c r="K647" s="874"/>
      <c r="L647" s="874"/>
      <c r="M647" s="874"/>
      <c r="N647" s="874"/>
      <c r="O647" s="874"/>
      <c r="P647" s="874"/>
      <c r="Q647" s="874"/>
      <c r="R647" s="874"/>
      <c r="S647" s="874"/>
      <c r="T647" s="874"/>
      <c r="U647" s="874"/>
      <c r="V647" s="874"/>
      <c r="W647" s="897"/>
      <c r="X647" s="897"/>
      <c r="Y647" s="897"/>
      <c r="Z647" s="897"/>
      <c r="AA647" s="897"/>
      <c r="AB647" s="897"/>
      <c r="AC647" s="897"/>
      <c r="AD647" s="897"/>
      <c r="AE647" s="897"/>
      <c r="AF647" s="897"/>
      <c r="AG647" s="897"/>
      <c r="AH647" s="897"/>
      <c r="AI647" s="897"/>
      <c r="AJ647" s="897"/>
    </row>
    <row r="648" spans="1:36" ht="12.75">
      <c r="A648" s="957"/>
      <c r="B648" s="957"/>
      <c r="C648" s="874"/>
      <c r="D648" s="874"/>
      <c r="E648" s="874"/>
      <c r="F648" s="874"/>
      <c r="G648" s="874"/>
      <c r="H648" s="874"/>
      <c r="I648" s="874"/>
      <c r="J648" s="874"/>
      <c r="K648" s="874"/>
      <c r="L648" s="874"/>
      <c r="M648" s="874"/>
      <c r="N648" s="874"/>
      <c r="O648" s="874"/>
      <c r="P648" s="874"/>
      <c r="Q648" s="874"/>
      <c r="R648" s="874"/>
      <c r="S648" s="874"/>
      <c r="T648" s="874"/>
      <c r="U648" s="874"/>
      <c r="V648" s="874"/>
      <c r="W648" s="897"/>
      <c r="X648" s="897"/>
      <c r="Y648" s="897"/>
      <c r="Z648" s="897"/>
      <c r="AA648" s="897"/>
      <c r="AB648" s="897"/>
      <c r="AC648" s="897"/>
      <c r="AD648" s="897"/>
      <c r="AE648" s="897"/>
      <c r="AF648" s="897"/>
      <c r="AG648" s="897"/>
      <c r="AH648" s="897"/>
      <c r="AI648" s="897"/>
      <c r="AJ648" s="897"/>
    </row>
    <row r="649" spans="1:36" ht="12.75">
      <c r="A649" s="957"/>
      <c r="B649" s="957"/>
      <c r="C649" s="874"/>
      <c r="D649" s="874"/>
      <c r="E649" s="874"/>
      <c r="F649" s="874"/>
      <c r="G649" s="874"/>
      <c r="H649" s="874"/>
      <c r="I649" s="874"/>
      <c r="J649" s="874"/>
      <c r="K649" s="874"/>
      <c r="L649" s="874"/>
      <c r="M649" s="874"/>
      <c r="N649" s="874"/>
      <c r="O649" s="874"/>
      <c r="P649" s="874"/>
      <c r="Q649" s="874"/>
      <c r="R649" s="874"/>
      <c r="S649" s="874"/>
      <c r="T649" s="874"/>
      <c r="U649" s="874"/>
      <c r="V649" s="874"/>
      <c r="W649" s="897"/>
      <c r="X649" s="897"/>
      <c r="Y649" s="897"/>
      <c r="Z649" s="897"/>
      <c r="AA649" s="897"/>
      <c r="AB649" s="897"/>
      <c r="AC649" s="897"/>
      <c r="AD649" s="897"/>
      <c r="AE649" s="897"/>
      <c r="AF649" s="897"/>
      <c r="AG649" s="897"/>
      <c r="AH649" s="897"/>
      <c r="AI649" s="897"/>
      <c r="AJ649" s="897"/>
    </row>
    <row r="650" spans="1:36" ht="12.75">
      <c r="A650" s="957"/>
      <c r="B650" s="957"/>
      <c r="C650" s="874"/>
      <c r="D650" s="874"/>
      <c r="E650" s="874"/>
      <c r="F650" s="874"/>
      <c r="G650" s="874"/>
      <c r="H650" s="874"/>
      <c r="I650" s="874"/>
      <c r="J650" s="874"/>
      <c r="K650" s="874"/>
      <c r="L650" s="874"/>
      <c r="M650" s="874"/>
      <c r="N650" s="874"/>
      <c r="O650" s="874"/>
      <c r="P650" s="874"/>
      <c r="Q650" s="874"/>
      <c r="R650" s="874"/>
      <c r="S650" s="874"/>
      <c r="T650" s="874"/>
      <c r="U650" s="874"/>
      <c r="V650" s="874"/>
      <c r="W650" s="897"/>
      <c r="X650" s="897"/>
      <c r="Y650" s="897"/>
      <c r="Z650" s="897"/>
      <c r="AA650" s="897"/>
      <c r="AB650" s="897"/>
      <c r="AC650" s="897"/>
      <c r="AD650" s="897"/>
      <c r="AE650" s="897"/>
      <c r="AF650" s="897"/>
      <c r="AG650" s="897"/>
      <c r="AH650" s="897"/>
      <c r="AI650" s="897"/>
      <c r="AJ650" s="897"/>
    </row>
    <row r="651" spans="1:36" ht="12.75">
      <c r="A651" s="957"/>
      <c r="B651" s="957"/>
      <c r="C651" s="874"/>
      <c r="D651" s="874"/>
      <c r="E651" s="874"/>
      <c r="F651" s="874"/>
      <c r="G651" s="874"/>
      <c r="H651" s="874"/>
      <c r="I651" s="874"/>
      <c r="J651" s="874"/>
      <c r="K651" s="874"/>
      <c r="L651" s="874"/>
      <c r="M651" s="874"/>
      <c r="N651" s="874"/>
      <c r="O651" s="874"/>
      <c r="P651" s="874"/>
      <c r="Q651" s="874"/>
      <c r="R651" s="874"/>
      <c r="S651" s="874"/>
      <c r="T651" s="874"/>
      <c r="U651" s="874"/>
      <c r="V651" s="874"/>
      <c r="W651" s="897"/>
      <c r="X651" s="897"/>
      <c r="Y651" s="897"/>
      <c r="Z651" s="897"/>
      <c r="AA651" s="897"/>
      <c r="AB651" s="897"/>
      <c r="AC651" s="897"/>
      <c r="AD651" s="897"/>
      <c r="AE651" s="897"/>
      <c r="AF651" s="897"/>
      <c r="AG651" s="897"/>
      <c r="AH651" s="897"/>
      <c r="AI651" s="897"/>
      <c r="AJ651" s="897"/>
    </row>
    <row r="652" spans="1:36" ht="12.75">
      <c r="A652" s="957"/>
      <c r="B652" s="957"/>
      <c r="C652" s="874"/>
      <c r="D652" s="874"/>
      <c r="E652" s="874"/>
      <c r="F652" s="874"/>
      <c r="G652" s="874"/>
      <c r="H652" s="874"/>
      <c r="I652" s="874"/>
      <c r="J652" s="874"/>
      <c r="K652" s="874"/>
      <c r="L652" s="874"/>
      <c r="M652" s="874"/>
      <c r="N652" s="874"/>
      <c r="O652" s="874"/>
      <c r="P652" s="874"/>
      <c r="Q652" s="874"/>
      <c r="R652" s="874"/>
      <c r="S652" s="874"/>
      <c r="T652" s="874"/>
      <c r="U652" s="874"/>
      <c r="V652" s="874"/>
      <c r="W652" s="897"/>
      <c r="X652" s="897"/>
      <c r="Y652" s="897"/>
      <c r="Z652" s="897"/>
      <c r="AA652" s="897"/>
      <c r="AB652" s="897"/>
      <c r="AC652" s="897"/>
      <c r="AD652" s="897"/>
      <c r="AE652" s="897"/>
      <c r="AF652" s="897"/>
      <c r="AG652" s="897"/>
      <c r="AH652" s="897"/>
      <c r="AI652" s="897"/>
      <c r="AJ652" s="897"/>
    </row>
    <row r="653" spans="1:36" ht="12.75">
      <c r="A653" s="957"/>
      <c r="B653" s="957"/>
      <c r="C653" s="874"/>
      <c r="D653" s="874"/>
      <c r="E653" s="874"/>
      <c r="F653" s="874"/>
      <c r="G653" s="874"/>
      <c r="H653" s="874"/>
      <c r="I653" s="874"/>
      <c r="J653" s="874"/>
      <c r="K653" s="874"/>
      <c r="L653" s="874"/>
      <c r="M653" s="874"/>
      <c r="N653" s="874"/>
      <c r="O653" s="874"/>
      <c r="P653" s="874"/>
      <c r="Q653" s="874"/>
      <c r="R653" s="874"/>
      <c r="S653" s="874"/>
      <c r="T653" s="874"/>
      <c r="U653" s="874"/>
      <c r="V653" s="874"/>
      <c r="W653" s="897"/>
      <c r="X653" s="897"/>
      <c r="Y653" s="897"/>
      <c r="Z653" s="897"/>
      <c r="AA653" s="897"/>
      <c r="AB653" s="897"/>
      <c r="AC653" s="897"/>
      <c r="AD653" s="897"/>
      <c r="AE653" s="897"/>
      <c r="AF653" s="897"/>
      <c r="AG653" s="897"/>
      <c r="AH653" s="897"/>
      <c r="AI653" s="897"/>
      <c r="AJ653" s="897"/>
    </row>
    <row r="654" spans="1:36" ht="12.75">
      <c r="A654" s="957"/>
      <c r="B654" s="957"/>
      <c r="C654" s="874"/>
      <c r="D654" s="874"/>
      <c r="E654" s="874"/>
      <c r="F654" s="874"/>
      <c r="G654" s="874"/>
      <c r="H654" s="874"/>
      <c r="I654" s="874"/>
      <c r="J654" s="874"/>
      <c r="K654" s="874"/>
      <c r="L654" s="874"/>
      <c r="M654" s="874"/>
      <c r="N654" s="874"/>
      <c r="O654" s="874"/>
      <c r="P654" s="874"/>
      <c r="Q654" s="874"/>
      <c r="R654" s="874"/>
      <c r="S654" s="874"/>
      <c r="T654" s="874"/>
      <c r="U654" s="874"/>
      <c r="V654" s="874"/>
      <c r="W654" s="897"/>
      <c r="X654" s="897"/>
      <c r="Y654" s="897"/>
      <c r="Z654" s="897"/>
      <c r="AA654" s="897"/>
      <c r="AB654" s="897"/>
      <c r="AC654" s="897"/>
      <c r="AD654" s="897"/>
      <c r="AE654" s="897"/>
      <c r="AF654" s="897"/>
      <c r="AG654" s="897"/>
      <c r="AH654" s="897"/>
      <c r="AI654" s="897"/>
      <c r="AJ654" s="897"/>
    </row>
    <row r="655" spans="1:36" ht="12.75">
      <c r="A655" s="957"/>
      <c r="B655" s="957"/>
      <c r="C655" s="874"/>
      <c r="D655" s="874"/>
      <c r="E655" s="874"/>
      <c r="F655" s="874"/>
      <c r="G655" s="874"/>
      <c r="H655" s="874"/>
      <c r="I655" s="874"/>
      <c r="J655" s="874"/>
      <c r="K655" s="874"/>
      <c r="L655" s="874"/>
      <c r="M655" s="874"/>
      <c r="N655" s="874"/>
      <c r="O655" s="874"/>
      <c r="P655" s="874"/>
      <c r="Q655" s="874"/>
      <c r="R655" s="874"/>
      <c r="S655" s="874"/>
      <c r="T655" s="874"/>
      <c r="U655" s="874"/>
      <c r="V655" s="874"/>
      <c r="W655" s="897"/>
      <c r="X655" s="897"/>
      <c r="Y655" s="897"/>
      <c r="Z655" s="897"/>
      <c r="AA655" s="897"/>
      <c r="AB655" s="897"/>
      <c r="AC655" s="897"/>
      <c r="AD655" s="897"/>
      <c r="AE655" s="897"/>
      <c r="AF655" s="897"/>
      <c r="AG655" s="897"/>
      <c r="AH655" s="897"/>
      <c r="AI655" s="897"/>
      <c r="AJ655" s="897"/>
    </row>
    <row r="656" spans="1:36" ht="12.75">
      <c r="A656" s="957"/>
      <c r="B656" s="957"/>
      <c r="C656" s="874"/>
      <c r="D656" s="874"/>
      <c r="E656" s="874"/>
      <c r="F656" s="874"/>
      <c r="G656" s="874"/>
      <c r="H656" s="874"/>
      <c r="I656" s="874"/>
      <c r="J656" s="874"/>
      <c r="K656" s="874"/>
      <c r="L656" s="874"/>
      <c r="M656" s="874"/>
      <c r="N656" s="874"/>
      <c r="O656" s="874"/>
      <c r="P656" s="874"/>
      <c r="Q656" s="874"/>
      <c r="R656" s="874"/>
      <c r="S656" s="874"/>
      <c r="T656" s="874"/>
      <c r="U656" s="874"/>
      <c r="V656" s="874"/>
      <c r="W656" s="897"/>
      <c r="X656" s="897"/>
      <c r="Y656" s="897"/>
      <c r="Z656" s="897"/>
      <c r="AA656" s="897"/>
      <c r="AB656" s="897"/>
      <c r="AC656" s="897"/>
      <c r="AD656" s="897"/>
      <c r="AE656" s="897"/>
      <c r="AF656" s="897"/>
      <c r="AG656" s="897"/>
      <c r="AH656" s="897"/>
      <c r="AI656" s="897"/>
      <c r="AJ656" s="897"/>
    </row>
    <row r="657" spans="1:36" ht="12.75">
      <c r="A657" s="957"/>
      <c r="B657" s="957"/>
      <c r="C657" s="874"/>
      <c r="D657" s="874"/>
      <c r="E657" s="874"/>
      <c r="F657" s="874"/>
      <c r="G657" s="874"/>
      <c r="H657" s="874"/>
      <c r="I657" s="874"/>
      <c r="J657" s="874"/>
      <c r="K657" s="874"/>
      <c r="L657" s="874"/>
      <c r="M657" s="874"/>
      <c r="N657" s="874"/>
      <c r="O657" s="874"/>
      <c r="P657" s="874"/>
      <c r="Q657" s="874"/>
      <c r="R657" s="874"/>
      <c r="S657" s="874"/>
      <c r="T657" s="874"/>
      <c r="U657" s="874"/>
      <c r="V657" s="874"/>
      <c r="W657" s="897"/>
      <c r="X657" s="897"/>
      <c r="Y657" s="897"/>
      <c r="Z657" s="897"/>
      <c r="AA657" s="897"/>
      <c r="AB657" s="897"/>
      <c r="AC657" s="897"/>
      <c r="AD657" s="897"/>
      <c r="AE657" s="897"/>
      <c r="AF657" s="897"/>
      <c r="AG657" s="897"/>
      <c r="AH657" s="897"/>
      <c r="AI657" s="897"/>
      <c r="AJ657" s="897"/>
    </row>
    <row r="658" spans="1:36" ht="12.75">
      <c r="A658" s="957"/>
      <c r="B658" s="957"/>
      <c r="C658" s="874"/>
      <c r="D658" s="874"/>
      <c r="E658" s="874"/>
      <c r="F658" s="874"/>
      <c r="G658" s="874"/>
      <c r="H658" s="874"/>
      <c r="I658" s="874"/>
      <c r="J658" s="874"/>
      <c r="K658" s="874"/>
      <c r="L658" s="874"/>
      <c r="M658" s="874"/>
      <c r="N658" s="874"/>
      <c r="O658" s="874"/>
      <c r="P658" s="874"/>
      <c r="Q658" s="874"/>
      <c r="R658" s="874"/>
      <c r="S658" s="874"/>
      <c r="T658" s="874"/>
      <c r="U658" s="874"/>
      <c r="V658" s="874"/>
      <c r="W658" s="897"/>
      <c r="X658" s="897"/>
      <c r="Y658" s="897"/>
      <c r="Z658" s="897"/>
      <c r="AA658" s="897"/>
      <c r="AB658" s="897"/>
      <c r="AC658" s="897"/>
      <c r="AD658" s="897"/>
      <c r="AE658" s="897"/>
      <c r="AF658" s="897"/>
      <c r="AG658" s="897"/>
      <c r="AH658" s="897"/>
      <c r="AI658" s="897"/>
      <c r="AJ658" s="897"/>
    </row>
    <row r="659" spans="1:36" ht="12.75">
      <c r="A659" s="957"/>
      <c r="B659" s="957"/>
      <c r="C659" s="874"/>
      <c r="D659" s="874"/>
      <c r="E659" s="874"/>
      <c r="F659" s="874"/>
      <c r="G659" s="874"/>
      <c r="H659" s="874"/>
      <c r="I659" s="874"/>
      <c r="J659" s="874"/>
      <c r="K659" s="874"/>
      <c r="L659" s="874"/>
      <c r="M659" s="874"/>
      <c r="N659" s="874"/>
      <c r="O659" s="874"/>
      <c r="P659" s="874"/>
      <c r="Q659" s="874"/>
      <c r="R659" s="874"/>
      <c r="S659" s="874"/>
      <c r="T659" s="874"/>
      <c r="U659" s="874"/>
      <c r="V659" s="874"/>
      <c r="W659" s="897"/>
      <c r="X659" s="897"/>
      <c r="Y659" s="897"/>
      <c r="Z659" s="897"/>
      <c r="AA659" s="897"/>
      <c r="AB659" s="897"/>
      <c r="AC659" s="897"/>
      <c r="AD659" s="897"/>
      <c r="AE659" s="897"/>
      <c r="AF659" s="897"/>
      <c r="AG659" s="897"/>
      <c r="AH659" s="897"/>
      <c r="AI659" s="897"/>
      <c r="AJ659" s="897"/>
    </row>
    <row r="660" spans="1:36" ht="12.75">
      <c r="A660" s="957"/>
      <c r="B660" s="957"/>
      <c r="C660" s="874"/>
      <c r="D660" s="874"/>
      <c r="E660" s="874"/>
      <c r="F660" s="874"/>
      <c r="G660" s="874"/>
      <c r="H660" s="874"/>
      <c r="I660" s="874"/>
      <c r="J660" s="874"/>
      <c r="K660" s="874"/>
      <c r="L660" s="874"/>
      <c r="M660" s="874"/>
      <c r="N660" s="874"/>
      <c r="O660" s="874"/>
      <c r="P660" s="874"/>
      <c r="Q660" s="874"/>
      <c r="R660" s="874"/>
      <c r="S660" s="874"/>
      <c r="T660" s="874"/>
      <c r="U660" s="874"/>
      <c r="V660" s="874"/>
      <c r="W660" s="897"/>
      <c r="X660" s="897"/>
      <c r="Y660" s="897"/>
      <c r="Z660" s="897"/>
      <c r="AA660" s="897"/>
      <c r="AB660" s="897"/>
      <c r="AC660" s="897"/>
      <c r="AD660" s="897"/>
      <c r="AE660" s="897"/>
      <c r="AF660" s="897"/>
      <c r="AG660" s="897"/>
      <c r="AH660" s="897"/>
      <c r="AI660" s="897"/>
      <c r="AJ660" s="897"/>
    </row>
    <row r="661" spans="1:36" ht="12.75">
      <c r="A661" s="957"/>
      <c r="B661" s="957"/>
      <c r="C661" s="874"/>
      <c r="D661" s="874"/>
      <c r="E661" s="874"/>
      <c r="F661" s="874"/>
      <c r="G661" s="874"/>
      <c r="H661" s="874"/>
      <c r="I661" s="874"/>
      <c r="J661" s="874"/>
      <c r="K661" s="874"/>
      <c r="L661" s="874"/>
      <c r="M661" s="874"/>
      <c r="N661" s="874"/>
      <c r="O661" s="874"/>
      <c r="P661" s="874"/>
      <c r="Q661" s="874"/>
      <c r="R661" s="874"/>
      <c r="S661" s="874"/>
      <c r="T661" s="874"/>
      <c r="U661" s="874"/>
      <c r="V661" s="874"/>
      <c r="W661" s="897"/>
      <c r="X661" s="897"/>
      <c r="Y661" s="897"/>
      <c r="Z661" s="897"/>
      <c r="AA661" s="897"/>
      <c r="AB661" s="897"/>
      <c r="AC661" s="897"/>
      <c r="AD661" s="897"/>
      <c r="AE661" s="897"/>
      <c r="AF661" s="897"/>
      <c r="AG661" s="897"/>
      <c r="AH661" s="897"/>
      <c r="AI661" s="897"/>
      <c r="AJ661" s="897"/>
    </row>
    <row r="662" spans="1:36" ht="12.75">
      <c r="A662" s="957"/>
      <c r="B662" s="957"/>
      <c r="C662" s="874"/>
      <c r="D662" s="874"/>
      <c r="E662" s="874"/>
      <c r="F662" s="874"/>
      <c r="G662" s="874"/>
      <c r="H662" s="874"/>
      <c r="I662" s="874"/>
      <c r="J662" s="874"/>
      <c r="K662" s="874"/>
      <c r="L662" s="874"/>
      <c r="M662" s="874"/>
      <c r="N662" s="874"/>
      <c r="O662" s="874"/>
      <c r="P662" s="874"/>
      <c r="Q662" s="874"/>
      <c r="R662" s="874"/>
      <c r="S662" s="874"/>
      <c r="T662" s="874"/>
      <c r="U662" s="874"/>
      <c r="V662" s="874"/>
      <c r="W662" s="897"/>
      <c r="X662" s="897"/>
      <c r="Y662" s="897"/>
      <c r="Z662" s="897"/>
      <c r="AA662" s="897"/>
      <c r="AB662" s="897"/>
      <c r="AC662" s="897"/>
      <c r="AD662" s="897"/>
      <c r="AE662" s="897"/>
      <c r="AF662" s="897"/>
      <c r="AG662" s="897"/>
      <c r="AH662" s="897"/>
      <c r="AI662" s="897"/>
      <c r="AJ662" s="897"/>
    </row>
    <row r="663" spans="1:36" ht="12.75">
      <c r="A663" s="957"/>
      <c r="B663" s="957"/>
      <c r="C663" s="874"/>
      <c r="D663" s="874"/>
      <c r="E663" s="874"/>
      <c r="F663" s="874"/>
      <c r="G663" s="874"/>
      <c r="H663" s="874"/>
      <c r="I663" s="874"/>
      <c r="J663" s="874"/>
      <c r="K663" s="874"/>
      <c r="L663" s="874"/>
      <c r="M663" s="874"/>
      <c r="N663" s="874"/>
      <c r="O663" s="874"/>
      <c r="P663" s="874"/>
      <c r="Q663" s="874"/>
      <c r="R663" s="874"/>
      <c r="S663" s="874"/>
      <c r="T663" s="874"/>
      <c r="U663" s="874"/>
      <c r="V663" s="874"/>
      <c r="W663" s="897"/>
      <c r="X663" s="897"/>
      <c r="Y663" s="897"/>
      <c r="Z663" s="897"/>
      <c r="AA663" s="897"/>
      <c r="AB663" s="897"/>
      <c r="AC663" s="897"/>
      <c r="AD663" s="897"/>
      <c r="AE663" s="897"/>
      <c r="AF663" s="897"/>
      <c r="AG663" s="897"/>
      <c r="AH663" s="897"/>
      <c r="AI663" s="897"/>
      <c r="AJ663" s="897"/>
    </row>
    <row r="664" spans="1:36" ht="12.75">
      <c r="A664" s="957"/>
      <c r="B664" s="957"/>
      <c r="C664" s="874"/>
      <c r="D664" s="874"/>
      <c r="E664" s="874"/>
      <c r="F664" s="874"/>
      <c r="G664" s="874"/>
      <c r="H664" s="874"/>
      <c r="I664" s="874"/>
      <c r="J664" s="874"/>
      <c r="K664" s="874"/>
      <c r="L664" s="874"/>
      <c r="M664" s="874"/>
      <c r="N664" s="874"/>
      <c r="O664" s="874"/>
      <c r="P664" s="874"/>
      <c r="Q664" s="874"/>
      <c r="R664" s="874"/>
      <c r="S664" s="874"/>
      <c r="T664" s="874"/>
      <c r="U664" s="874"/>
      <c r="V664" s="874"/>
      <c r="W664" s="897"/>
      <c r="X664" s="897"/>
      <c r="Y664" s="897"/>
      <c r="Z664" s="897"/>
      <c r="AA664" s="897"/>
      <c r="AB664" s="897"/>
      <c r="AC664" s="897"/>
      <c r="AD664" s="897"/>
      <c r="AE664" s="897"/>
      <c r="AF664" s="897"/>
      <c r="AG664" s="897"/>
      <c r="AH664" s="897"/>
      <c r="AI664" s="897"/>
      <c r="AJ664" s="897"/>
    </row>
    <row r="665" spans="1:36" ht="12.75">
      <c r="A665" s="957"/>
      <c r="B665" s="957"/>
      <c r="C665" s="874"/>
      <c r="D665" s="874"/>
      <c r="E665" s="874"/>
      <c r="F665" s="874"/>
      <c r="G665" s="874"/>
      <c r="H665" s="874"/>
      <c r="I665" s="874"/>
      <c r="J665" s="874"/>
      <c r="K665" s="874"/>
      <c r="L665" s="874"/>
      <c r="M665" s="874"/>
      <c r="N665" s="874"/>
      <c r="O665" s="874"/>
      <c r="P665" s="874"/>
      <c r="Q665" s="874"/>
      <c r="R665" s="874"/>
      <c r="S665" s="874"/>
      <c r="T665" s="874"/>
      <c r="U665" s="874"/>
      <c r="V665" s="874"/>
      <c r="W665" s="897"/>
      <c r="X665" s="897"/>
      <c r="Y665" s="897"/>
      <c r="Z665" s="897"/>
      <c r="AA665" s="897"/>
      <c r="AB665" s="897"/>
      <c r="AC665" s="897"/>
      <c r="AD665" s="897"/>
      <c r="AE665" s="897"/>
      <c r="AF665" s="897"/>
      <c r="AG665" s="897"/>
      <c r="AH665" s="897"/>
      <c r="AI665" s="897"/>
      <c r="AJ665" s="897"/>
    </row>
    <row r="666" spans="1:36" ht="12.75">
      <c r="A666" s="957"/>
      <c r="B666" s="957"/>
      <c r="C666" s="874"/>
      <c r="D666" s="874"/>
      <c r="E666" s="874"/>
      <c r="F666" s="874"/>
      <c r="G666" s="874"/>
      <c r="H666" s="874"/>
      <c r="I666" s="874"/>
      <c r="J666" s="874"/>
      <c r="K666" s="874"/>
      <c r="L666" s="874"/>
      <c r="M666" s="874"/>
      <c r="N666" s="874"/>
      <c r="O666" s="874"/>
      <c r="P666" s="874"/>
      <c r="Q666" s="874"/>
      <c r="R666" s="874"/>
      <c r="S666" s="874"/>
      <c r="T666" s="874"/>
      <c r="U666" s="874"/>
      <c r="V666" s="874"/>
      <c r="W666" s="897"/>
      <c r="X666" s="897"/>
      <c r="Y666" s="897"/>
      <c r="Z666" s="897"/>
      <c r="AA666" s="897"/>
      <c r="AB666" s="897"/>
      <c r="AC666" s="897"/>
      <c r="AD666" s="897"/>
      <c r="AE666" s="897"/>
      <c r="AF666" s="897"/>
      <c r="AG666" s="897"/>
      <c r="AH666" s="897"/>
      <c r="AI666" s="897"/>
      <c r="AJ666" s="897"/>
    </row>
    <row r="667" spans="1:36" ht="12.75">
      <c r="A667" s="957"/>
      <c r="B667" s="957"/>
      <c r="C667" s="874"/>
      <c r="D667" s="874"/>
      <c r="E667" s="874"/>
      <c r="F667" s="874"/>
      <c r="G667" s="874"/>
      <c r="H667" s="874"/>
      <c r="I667" s="874"/>
      <c r="J667" s="874"/>
      <c r="K667" s="874"/>
      <c r="L667" s="874"/>
      <c r="M667" s="874"/>
      <c r="N667" s="874"/>
      <c r="O667" s="874"/>
      <c r="P667" s="874"/>
      <c r="Q667" s="874"/>
      <c r="R667" s="874"/>
      <c r="S667" s="874"/>
      <c r="T667" s="874"/>
      <c r="U667" s="874"/>
      <c r="V667" s="874"/>
      <c r="W667" s="897"/>
      <c r="X667" s="897"/>
      <c r="Y667" s="897"/>
      <c r="Z667" s="897"/>
      <c r="AA667" s="897"/>
      <c r="AB667" s="897"/>
      <c r="AC667" s="897"/>
      <c r="AD667" s="897"/>
      <c r="AE667" s="897"/>
      <c r="AF667" s="897"/>
      <c r="AG667" s="897"/>
      <c r="AH667" s="897"/>
      <c r="AI667" s="897"/>
      <c r="AJ667" s="897"/>
    </row>
    <row r="668" spans="1:36" ht="12.75">
      <c r="A668" s="957"/>
      <c r="B668" s="957"/>
      <c r="C668" s="874"/>
      <c r="D668" s="874"/>
      <c r="E668" s="874"/>
      <c r="F668" s="874"/>
      <c r="G668" s="874"/>
      <c r="H668" s="874"/>
      <c r="I668" s="874"/>
      <c r="J668" s="874"/>
      <c r="K668" s="874"/>
      <c r="L668" s="874"/>
      <c r="M668" s="874"/>
      <c r="N668" s="874"/>
      <c r="O668" s="874"/>
      <c r="P668" s="874"/>
      <c r="Q668" s="874"/>
      <c r="R668" s="874"/>
      <c r="S668" s="874"/>
      <c r="T668" s="874"/>
      <c r="U668" s="874"/>
      <c r="V668" s="874"/>
      <c r="W668" s="897"/>
      <c r="X668" s="897"/>
      <c r="Y668" s="897"/>
      <c r="Z668" s="897"/>
      <c r="AA668" s="897"/>
      <c r="AB668" s="897"/>
      <c r="AC668" s="897"/>
      <c r="AD668" s="897"/>
      <c r="AE668" s="897"/>
      <c r="AF668" s="897"/>
      <c r="AG668" s="897"/>
      <c r="AH668" s="897"/>
      <c r="AI668" s="897"/>
      <c r="AJ668" s="897"/>
    </row>
    <row r="669" spans="1:36" ht="12.75">
      <c r="A669" s="957"/>
      <c r="B669" s="957"/>
      <c r="C669" s="874"/>
      <c r="D669" s="874"/>
      <c r="E669" s="874"/>
      <c r="F669" s="874"/>
      <c r="G669" s="874"/>
      <c r="H669" s="874"/>
      <c r="I669" s="874"/>
      <c r="J669" s="874"/>
      <c r="K669" s="874"/>
      <c r="L669" s="874"/>
      <c r="M669" s="874"/>
      <c r="N669" s="874"/>
      <c r="O669" s="874"/>
      <c r="P669" s="874"/>
      <c r="Q669" s="874"/>
      <c r="R669" s="874"/>
      <c r="S669" s="874"/>
      <c r="T669" s="874"/>
      <c r="U669" s="874"/>
      <c r="V669" s="874"/>
      <c r="W669" s="897"/>
      <c r="X669" s="897"/>
      <c r="Y669" s="897"/>
      <c r="Z669" s="897"/>
      <c r="AA669" s="897"/>
      <c r="AB669" s="897"/>
      <c r="AC669" s="897"/>
      <c r="AD669" s="897"/>
      <c r="AE669" s="897"/>
      <c r="AF669" s="897"/>
      <c r="AG669" s="897"/>
      <c r="AH669" s="897"/>
      <c r="AI669" s="897"/>
      <c r="AJ669" s="897"/>
    </row>
    <row r="670" spans="1:36" ht="12.75">
      <c r="A670" s="957"/>
      <c r="B670" s="957"/>
      <c r="C670" s="874"/>
      <c r="D670" s="874"/>
      <c r="E670" s="874"/>
      <c r="F670" s="874"/>
      <c r="G670" s="874"/>
      <c r="H670" s="874"/>
      <c r="I670" s="874"/>
      <c r="J670" s="874"/>
      <c r="K670" s="874"/>
      <c r="L670" s="874"/>
      <c r="M670" s="874"/>
      <c r="N670" s="874"/>
      <c r="O670" s="874"/>
      <c r="P670" s="874"/>
      <c r="Q670" s="874"/>
      <c r="R670" s="874"/>
      <c r="S670" s="874"/>
      <c r="T670" s="874"/>
      <c r="U670" s="874"/>
      <c r="V670" s="874"/>
      <c r="W670" s="897"/>
      <c r="X670" s="897"/>
      <c r="Y670" s="897"/>
      <c r="Z670" s="897"/>
      <c r="AA670" s="897"/>
      <c r="AB670" s="897"/>
      <c r="AC670" s="897"/>
      <c r="AD670" s="897"/>
      <c r="AE670" s="897"/>
      <c r="AF670" s="897"/>
      <c r="AG670" s="897"/>
      <c r="AH670" s="897"/>
      <c r="AI670" s="897"/>
      <c r="AJ670" s="897"/>
    </row>
    <row r="671" spans="1:36" ht="12.75">
      <c r="A671" s="957"/>
      <c r="B671" s="957"/>
      <c r="C671" s="874"/>
      <c r="D671" s="874"/>
      <c r="E671" s="874"/>
      <c r="F671" s="874"/>
      <c r="G671" s="874"/>
      <c r="H671" s="874"/>
      <c r="I671" s="874"/>
      <c r="J671" s="874"/>
      <c r="K671" s="874"/>
      <c r="L671" s="874"/>
      <c r="M671" s="874"/>
      <c r="N671" s="874"/>
      <c r="O671" s="874"/>
      <c r="P671" s="874"/>
      <c r="Q671" s="874"/>
      <c r="R671" s="874"/>
      <c r="S671" s="874"/>
      <c r="T671" s="874"/>
      <c r="U671" s="874"/>
      <c r="V671" s="874"/>
      <c r="W671" s="897"/>
      <c r="X671" s="897"/>
      <c r="Y671" s="897"/>
      <c r="Z671" s="897"/>
      <c r="AA671" s="897"/>
      <c r="AB671" s="897"/>
      <c r="AC671" s="897"/>
      <c r="AD671" s="897"/>
      <c r="AE671" s="897"/>
      <c r="AF671" s="897"/>
      <c r="AG671" s="897"/>
      <c r="AH671" s="897"/>
      <c r="AI671" s="897"/>
      <c r="AJ671" s="897"/>
    </row>
    <row r="672" spans="1:36" ht="12.75">
      <c r="A672" s="957"/>
      <c r="B672" s="957"/>
      <c r="C672" s="874"/>
      <c r="D672" s="874"/>
      <c r="E672" s="874"/>
      <c r="F672" s="874"/>
      <c r="G672" s="874"/>
      <c r="H672" s="874"/>
      <c r="I672" s="874"/>
      <c r="J672" s="874"/>
      <c r="K672" s="874"/>
      <c r="L672" s="874"/>
      <c r="M672" s="874"/>
      <c r="N672" s="874"/>
      <c r="O672" s="874"/>
      <c r="P672" s="874"/>
      <c r="Q672" s="874"/>
      <c r="R672" s="874"/>
      <c r="S672" s="874"/>
      <c r="T672" s="874"/>
      <c r="U672" s="874"/>
      <c r="V672" s="874"/>
      <c r="W672" s="897"/>
      <c r="X672" s="897"/>
      <c r="Y672" s="897"/>
      <c r="Z672" s="897"/>
      <c r="AA672" s="897"/>
      <c r="AB672" s="897"/>
      <c r="AC672" s="897"/>
      <c r="AD672" s="897"/>
      <c r="AE672" s="897"/>
      <c r="AF672" s="897"/>
      <c r="AG672" s="897"/>
      <c r="AH672" s="897"/>
      <c r="AI672" s="897"/>
      <c r="AJ672" s="897"/>
    </row>
    <row r="673" spans="1:36" ht="12.75">
      <c r="A673" s="957"/>
      <c r="B673" s="957"/>
      <c r="C673" s="874"/>
      <c r="D673" s="874"/>
      <c r="E673" s="874"/>
      <c r="F673" s="874"/>
      <c r="G673" s="874"/>
      <c r="H673" s="874"/>
      <c r="I673" s="874"/>
      <c r="J673" s="874"/>
      <c r="K673" s="874"/>
      <c r="L673" s="874"/>
      <c r="M673" s="874"/>
      <c r="N673" s="874"/>
      <c r="O673" s="874"/>
      <c r="P673" s="874"/>
      <c r="Q673" s="874"/>
      <c r="R673" s="874"/>
      <c r="S673" s="874"/>
      <c r="T673" s="874"/>
      <c r="U673" s="874"/>
      <c r="V673" s="874"/>
      <c r="W673" s="897"/>
      <c r="X673" s="897"/>
      <c r="Y673" s="897"/>
      <c r="Z673" s="897"/>
      <c r="AA673" s="897"/>
      <c r="AB673" s="897"/>
      <c r="AC673" s="897"/>
      <c r="AD673" s="897"/>
      <c r="AE673" s="897"/>
      <c r="AF673" s="897"/>
      <c r="AG673" s="897"/>
      <c r="AH673" s="897"/>
      <c r="AI673" s="897"/>
      <c r="AJ673" s="897"/>
    </row>
    <row r="674" spans="1:36" ht="12.75">
      <c r="A674" s="957"/>
      <c r="B674" s="957"/>
      <c r="C674" s="874"/>
      <c r="D674" s="874"/>
      <c r="E674" s="874"/>
      <c r="F674" s="874"/>
      <c r="G674" s="874"/>
      <c r="H674" s="874"/>
      <c r="I674" s="874"/>
      <c r="J674" s="874"/>
      <c r="K674" s="874"/>
      <c r="L674" s="874"/>
      <c r="M674" s="874"/>
      <c r="N674" s="874"/>
      <c r="O674" s="874"/>
      <c r="P674" s="874"/>
      <c r="Q674" s="874"/>
      <c r="R674" s="874"/>
      <c r="S674" s="874"/>
      <c r="T674" s="874"/>
      <c r="U674" s="874"/>
      <c r="V674" s="874"/>
      <c r="W674" s="897"/>
      <c r="X674" s="897"/>
      <c r="Y674" s="897"/>
      <c r="Z674" s="897"/>
      <c r="AA674" s="897"/>
      <c r="AB674" s="897"/>
      <c r="AC674" s="897"/>
      <c r="AD674" s="897"/>
      <c r="AE674" s="897"/>
      <c r="AF674" s="897"/>
      <c r="AG674" s="897"/>
      <c r="AH674" s="897"/>
      <c r="AI674" s="897"/>
      <c r="AJ674" s="897"/>
    </row>
    <row r="675" spans="1:36" ht="12.75">
      <c r="A675" s="957"/>
      <c r="B675" s="957"/>
      <c r="C675" s="874"/>
      <c r="D675" s="874"/>
      <c r="E675" s="874"/>
      <c r="F675" s="874"/>
      <c r="G675" s="874"/>
      <c r="H675" s="874"/>
      <c r="I675" s="874"/>
      <c r="J675" s="874"/>
      <c r="K675" s="874"/>
      <c r="L675" s="874"/>
      <c r="M675" s="874"/>
      <c r="N675" s="874"/>
      <c r="O675" s="874"/>
      <c r="P675" s="874"/>
      <c r="Q675" s="874"/>
      <c r="R675" s="874"/>
      <c r="S675" s="874"/>
      <c r="T675" s="874"/>
      <c r="U675" s="874"/>
      <c r="V675" s="874"/>
      <c r="W675" s="897"/>
      <c r="X675" s="897"/>
      <c r="Y675" s="897"/>
      <c r="Z675" s="897"/>
      <c r="AA675" s="897"/>
      <c r="AB675" s="897"/>
      <c r="AC675" s="897"/>
      <c r="AD675" s="897"/>
      <c r="AE675" s="897"/>
      <c r="AF675" s="897"/>
      <c r="AG675" s="897"/>
      <c r="AH675" s="897"/>
      <c r="AI675" s="897"/>
      <c r="AJ675" s="897"/>
    </row>
    <row r="676" spans="1:36" ht="12.75">
      <c r="A676" s="957"/>
      <c r="B676" s="957"/>
      <c r="C676" s="874"/>
      <c r="D676" s="874"/>
      <c r="E676" s="874"/>
      <c r="F676" s="874"/>
      <c r="G676" s="874"/>
      <c r="H676" s="874"/>
      <c r="I676" s="874"/>
      <c r="J676" s="874"/>
      <c r="K676" s="874"/>
      <c r="L676" s="874"/>
      <c r="M676" s="874"/>
      <c r="N676" s="874"/>
      <c r="O676" s="874"/>
      <c r="P676" s="874"/>
      <c r="Q676" s="874"/>
      <c r="R676" s="874"/>
      <c r="S676" s="874"/>
      <c r="T676" s="874"/>
      <c r="U676" s="874"/>
      <c r="V676" s="874"/>
      <c r="W676" s="897"/>
      <c r="X676" s="897"/>
      <c r="Y676" s="897"/>
      <c r="Z676" s="897"/>
      <c r="AA676" s="897"/>
      <c r="AB676" s="897"/>
      <c r="AC676" s="897"/>
      <c r="AD676" s="897"/>
      <c r="AE676" s="897"/>
      <c r="AF676" s="897"/>
      <c r="AG676" s="897"/>
      <c r="AH676" s="897"/>
      <c r="AI676" s="897"/>
      <c r="AJ676" s="897"/>
    </row>
    <row r="677" spans="1:36" ht="12.75">
      <c r="A677" s="957"/>
      <c r="B677" s="957"/>
      <c r="C677" s="874"/>
      <c r="D677" s="874"/>
      <c r="E677" s="874"/>
      <c r="F677" s="874"/>
      <c r="G677" s="874"/>
      <c r="H677" s="874"/>
      <c r="I677" s="874"/>
      <c r="J677" s="874"/>
      <c r="K677" s="874"/>
      <c r="L677" s="874"/>
      <c r="M677" s="874"/>
      <c r="N677" s="874"/>
      <c r="O677" s="874"/>
      <c r="P677" s="874"/>
      <c r="Q677" s="874"/>
      <c r="R677" s="874"/>
      <c r="S677" s="874"/>
      <c r="T677" s="874"/>
      <c r="U677" s="874"/>
      <c r="V677" s="874"/>
      <c r="W677" s="897"/>
      <c r="X677" s="897"/>
      <c r="Y677" s="897"/>
      <c r="Z677" s="897"/>
      <c r="AA677" s="897"/>
      <c r="AB677" s="897"/>
      <c r="AC677" s="897"/>
      <c r="AD677" s="897"/>
      <c r="AE677" s="897"/>
      <c r="AF677" s="897"/>
      <c r="AG677" s="897"/>
      <c r="AH677" s="897"/>
      <c r="AI677" s="897"/>
      <c r="AJ677" s="897"/>
    </row>
    <row r="678" spans="1:36" ht="12.75">
      <c r="A678" s="957"/>
      <c r="B678" s="957"/>
      <c r="C678" s="874"/>
      <c r="D678" s="874"/>
      <c r="E678" s="874"/>
      <c r="F678" s="874"/>
      <c r="G678" s="874"/>
      <c r="H678" s="874"/>
      <c r="I678" s="874"/>
      <c r="J678" s="874"/>
      <c r="K678" s="874"/>
      <c r="L678" s="874"/>
      <c r="M678" s="874"/>
      <c r="N678" s="874"/>
      <c r="O678" s="874"/>
      <c r="P678" s="874"/>
      <c r="Q678" s="874"/>
      <c r="R678" s="874"/>
      <c r="S678" s="874"/>
      <c r="T678" s="874"/>
      <c r="U678" s="874"/>
      <c r="V678" s="874"/>
      <c r="W678" s="897"/>
      <c r="X678" s="897"/>
      <c r="Y678" s="897"/>
      <c r="Z678" s="897"/>
      <c r="AA678" s="897"/>
      <c r="AB678" s="897"/>
      <c r="AC678" s="897"/>
      <c r="AD678" s="897"/>
      <c r="AE678" s="897"/>
      <c r="AF678" s="897"/>
      <c r="AG678" s="897"/>
      <c r="AH678" s="897"/>
      <c r="AI678" s="897"/>
      <c r="AJ678" s="897"/>
    </row>
    <row r="679" spans="1:36" ht="12.75">
      <c r="A679" s="957"/>
      <c r="B679" s="957"/>
      <c r="C679" s="874"/>
      <c r="D679" s="874"/>
      <c r="E679" s="874"/>
      <c r="F679" s="874"/>
      <c r="G679" s="874"/>
      <c r="H679" s="874"/>
      <c r="I679" s="874"/>
      <c r="J679" s="874"/>
      <c r="K679" s="874"/>
      <c r="L679" s="874"/>
      <c r="M679" s="874"/>
      <c r="N679" s="874"/>
      <c r="O679" s="874"/>
      <c r="P679" s="874"/>
      <c r="Q679" s="874"/>
      <c r="R679" s="874"/>
      <c r="S679" s="874"/>
      <c r="T679" s="874"/>
      <c r="U679" s="874"/>
      <c r="V679" s="874"/>
      <c r="W679" s="897"/>
      <c r="X679" s="897"/>
      <c r="Y679" s="897"/>
      <c r="Z679" s="897"/>
      <c r="AA679" s="897"/>
      <c r="AB679" s="897"/>
      <c r="AC679" s="897"/>
      <c r="AD679" s="897"/>
      <c r="AE679" s="897"/>
      <c r="AF679" s="897"/>
      <c r="AG679" s="897"/>
      <c r="AH679" s="897"/>
      <c r="AI679" s="897"/>
      <c r="AJ679" s="897"/>
    </row>
    <row r="680" spans="1:36" ht="12.75">
      <c r="A680" s="957"/>
      <c r="B680" s="957"/>
      <c r="C680" s="874"/>
      <c r="D680" s="874"/>
      <c r="E680" s="874"/>
      <c r="F680" s="874"/>
      <c r="G680" s="874"/>
      <c r="H680" s="874"/>
      <c r="I680" s="874"/>
      <c r="J680" s="874"/>
      <c r="K680" s="874"/>
      <c r="L680" s="874"/>
      <c r="M680" s="874"/>
      <c r="N680" s="874"/>
      <c r="O680" s="874"/>
      <c r="P680" s="874"/>
      <c r="Q680" s="874"/>
      <c r="R680" s="874"/>
      <c r="S680" s="874"/>
      <c r="T680" s="874"/>
      <c r="U680" s="874"/>
      <c r="V680" s="874"/>
      <c r="W680" s="897"/>
      <c r="X680" s="897"/>
      <c r="Y680" s="897"/>
      <c r="Z680" s="897"/>
      <c r="AA680" s="897"/>
      <c r="AB680" s="897"/>
      <c r="AC680" s="897"/>
      <c r="AD680" s="897"/>
      <c r="AE680" s="897"/>
      <c r="AF680" s="897"/>
      <c r="AG680" s="897"/>
      <c r="AH680" s="897"/>
      <c r="AI680" s="897"/>
      <c r="AJ680" s="897"/>
    </row>
    <row r="681" spans="1:36" ht="12.75">
      <c r="A681" s="957"/>
      <c r="B681" s="957"/>
      <c r="C681" s="874"/>
      <c r="D681" s="874"/>
      <c r="E681" s="874"/>
      <c r="F681" s="874"/>
      <c r="G681" s="874"/>
      <c r="H681" s="874"/>
      <c r="I681" s="874"/>
      <c r="J681" s="874"/>
      <c r="K681" s="874"/>
      <c r="L681" s="874"/>
      <c r="M681" s="874"/>
      <c r="N681" s="874"/>
      <c r="O681" s="874"/>
      <c r="P681" s="874"/>
      <c r="Q681" s="874"/>
      <c r="R681" s="874"/>
      <c r="S681" s="874"/>
      <c r="T681" s="874"/>
      <c r="U681" s="874"/>
      <c r="V681" s="874"/>
      <c r="W681" s="897"/>
      <c r="X681" s="897"/>
      <c r="Y681" s="897"/>
      <c r="Z681" s="897"/>
      <c r="AA681" s="897"/>
      <c r="AB681" s="897"/>
      <c r="AC681" s="897"/>
      <c r="AD681" s="897"/>
      <c r="AE681" s="897"/>
      <c r="AF681" s="897"/>
      <c r="AG681" s="897"/>
      <c r="AH681" s="897"/>
      <c r="AI681" s="897"/>
      <c r="AJ681" s="897"/>
    </row>
    <row r="682" spans="1:36" ht="12.75">
      <c r="A682" s="957"/>
      <c r="B682" s="957"/>
      <c r="C682" s="874"/>
      <c r="D682" s="874"/>
      <c r="E682" s="874"/>
      <c r="F682" s="874"/>
      <c r="G682" s="874"/>
      <c r="H682" s="874"/>
      <c r="I682" s="874"/>
      <c r="J682" s="874"/>
      <c r="K682" s="874"/>
      <c r="L682" s="874"/>
      <c r="M682" s="874"/>
      <c r="N682" s="874"/>
      <c r="O682" s="874"/>
      <c r="P682" s="874"/>
      <c r="Q682" s="874"/>
      <c r="R682" s="874"/>
      <c r="S682" s="874"/>
      <c r="T682" s="874"/>
      <c r="U682" s="874"/>
      <c r="V682" s="874"/>
      <c r="W682" s="897"/>
      <c r="X682" s="897"/>
      <c r="Y682" s="897"/>
      <c r="Z682" s="897"/>
      <c r="AA682" s="897"/>
      <c r="AB682" s="897"/>
      <c r="AC682" s="897"/>
      <c r="AD682" s="897"/>
      <c r="AE682" s="897"/>
      <c r="AF682" s="897"/>
      <c r="AG682" s="897"/>
      <c r="AH682" s="897"/>
      <c r="AI682" s="897"/>
      <c r="AJ682" s="897"/>
    </row>
    <row r="683" spans="1:36" ht="12.75">
      <c r="A683" s="957"/>
      <c r="B683" s="957"/>
      <c r="C683" s="874"/>
      <c r="D683" s="874"/>
      <c r="E683" s="874"/>
      <c r="F683" s="874"/>
      <c r="G683" s="874"/>
      <c r="H683" s="874"/>
      <c r="I683" s="874"/>
      <c r="J683" s="874"/>
      <c r="K683" s="874"/>
      <c r="L683" s="874"/>
      <c r="M683" s="874"/>
      <c r="N683" s="874"/>
      <c r="O683" s="874"/>
      <c r="P683" s="874"/>
      <c r="Q683" s="874"/>
      <c r="R683" s="874"/>
      <c r="S683" s="874"/>
      <c r="T683" s="874"/>
      <c r="U683" s="874"/>
      <c r="V683" s="874"/>
      <c r="W683" s="897"/>
      <c r="X683" s="897"/>
      <c r="Y683" s="897"/>
      <c r="Z683" s="897"/>
      <c r="AA683" s="897"/>
      <c r="AB683" s="897"/>
      <c r="AC683" s="897"/>
      <c r="AD683" s="897"/>
      <c r="AE683" s="897"/>
      <c r="AF683" s="897"/>
      <c r="AG683" s="897"/>
      <c r="AH683" s="897"/>
      <c r="AI683" s="897"/>
      <c r="AJ683" s="897"/>
    </row>
    <row r="684" spans="1:36" ht="12.75">
      <c r="A684" s="957"/>
      <c r="B684" s="957"/>
      <c r="C684" s="874"/>
      <c r="D684" s="874"/>
      <c r="E684" s="874"/>
      <c r="F684" s="874"/>
      <c r="G684" s="874"/>
      <c r="H684" s="874"/>
      <c r="I684" s="874"/>
      <c r="J684" s="874"/>
      <c r="K684" s="874"/>
      <c r="L684" s="874"/>
      <c r="M684" s="874"/>
      <c r="N684" s="874"/>
      <c r="O684" s="874"/>
      <c r="P684" s="874"/>
      <c r="Q684" s="874"/>
      <c r="R684" s="874"/>
      <c r="S684" s="874"/>
      <c r="T684" s="874"/>
      <c r="U684" s="874"/>
      <c r="V684" s="874"/>
      <c r="W684" s="897"/>
      <c r="X684" s="897"/>
      <c r="Y684" s="897"/>
      <c r="Z684" s="897"/>
      <c r="AA684" s="897"/>
      <c r="AB684" s="897"/>
      <c r="AC684" s="897"/>
      <c r="AD684" s="897"/>
      <c r="AE684" s="897"/>
      <c r="AF684" s="897"/>
      <c r="AG684" s="897"/>
      <c r="AH684" s="897"/>
      <c r="AI684" s="897"/>
      <c r="AJ684" s="897"/>
    </row>
    <row r="685" spans="1:36" ht="12.75">
      <c r="A685" s="957"/>
      <c r="B685" s="957"/>
      <c r="C685" s="874"/>
      <c r="D685" s="874"/>
      <c r="E685" s="874"/>
      <c r="F685" s="874"/>
      <c r="G685" s="874"/>
      <c r="H685" s="874"/>
      <c r="I685" s="874"/>
      <c r="J685" s="874"/>
      <c r="K685" s="874"/>
      <c r="L685" s="874"/>
      <c r="M685" s="874"/>
      <c r="N685" s="874"/>
      <c r="O685" s="874"/>
      <c r="P685" s="874"/>
      <c r="Q685" s="874"/>
      <c r="R685" s="874"/>
      <c r="S685" s="874"/>
      <c r="T685" s="874"/>
      <c r="U685" s="874"/>
      <c r="V685" s="874"/>
      <c r="W685" s="897"/>
      <c r="X685" s="897"/>
      <c r="Y685" s="897"/>
      <c r="Z685" s="897"/>
      <c r="AA685" s="897"/>
      <c r="AB685" s="897"/>
      <c r="AC685" s="897"/>
      <c r="AD685" s="897"/>
      <c r="AE685" s="897"/>
      <c r="AF685" s="897"/>
      <c r="AG685" s="897"/>
      <c r="AH685" s="897"/>
      <c r="AI685" s="897"/>
      <c r="AJ685" s="897"/>
    </row>
    <row r="686" spans="1:36" ht="12.75">
      <c r="A686" s="957"/>
      <c r="B686" s="957"/>
      <c r="C686" s="874"/>
      <c r="D686" s="874"/>
      <c r="E686" s="874"/>
      <c r="F686" s="874"/>
      <c r="G686" s="874"/>
      <c r="H686" s="874"/>
      <c r="I686" s="874"/>
      <c r="J686" s="874"/>
      <c r="K686" s="874"/>
      <c r="L686" s="874"/>
      <c r="M686" s="874"/>
      <c r="N686" s="874"/>
      <c r="O686" s="874"/>
      <c r="P686" s="874"/>
      <c r="Q686" s="874"/>
      <c r="R686" s="874"/>
      <c r="S686" s="874"/>
      <c r="T686" s="874"/>
      <c r="U686" s="874"/>
      <c r="V686" s="874"/>
      <c r="W686" s="897"/>
      <c r="X686" s="897"/>
      <c r="Y686" s="897"/>
      <c r="Z686" s="897"/>
      <c r="AA686" s="897"/>
      <c r="AB686" s="897"/>
      <c r="AC686" s="897"/>
      <c r="AD686" s="897"/>
      <c r="AE686" s="897"/>
      <c r="AF686" s="897"/>
      <c r="AG686" s="897"/>
      <c r="AH686" s="897"/>
      <c r="AI686" s="897"/>
      <c r="AJ686" s="897"/>
    </row>
    <row r="687" spans="1:36" ht="12.75">
      <c r="A687" s="957"/>
      <c r="B687" s="957"/>
      <c r="C687" s="874"/>
      <c r="D687" s="874"/>
      <c r="E687" s="874"/>
      <c r="F687" s="874"/>
      <c r="G687" s="874"/>
      <c r="H687" s="874"/>
      <c r="I687" s="874"/>
      <c r="J687" s="874"/>
      <c r="K687" s="874"/>
      <c r="L687" s="874"/>
      <c r="M687" s="874"/>
      <c r="N687" s="874"/>
      <c r="O687" s="874"/>
      <c r="P687" s="874"/>
      <c r="Q687" s="874"/>
      <c r="R687" s="874"/>
      <c r="S687" s="874"/>
      <c r="T687" s="874"/>
      <c r="U687" s="874"/>
      <c r="V687" s="874"/>
      <c r="W687" s="897"/>
      <c r="X687" s="897"/>
      <c r="Y687" s="897"/>
      <c r="Z687" s="897"/>
      <c r="AA687" s="897"/>
      <c r="AB687" s="897"/>
      <c r="AC687" s="897"/>
      <c r="AD687" s="897"/>
      <c r="AE687" s="897"/>
      <c r="AF687" s="897"/>
      <c r="AG687" s="897"/>
      <c r="AH687" s="897"/>
      <c r="AI687" s="897"/>
      <c r="AJ687" s="897"/>
    </row>
    <row r="688" spans="1:36" ht="12.75">
      <c r="A688" s="957"/>
      <c r="B688" s="957"/>
      <c r="C688" s="874"/>
      <c r="D688" s="874"/>
      <c r="E688" s="874"/>
      <c r="F688" s="874"/>
      <c r="G688" s="874"/>
      <c r="H688" s="874"/>
      <c r="I688" s="874"/>
      <c r="J688" s="874"/>
      <c r="K688" s="874"/>
      <c r="L688" s="874"/>
      <c r="M688" s="874"/>
      <c r="N688" s="874"/>
      <c r="O688" s="874"/>
      <c r="P688" s="874"/>
      <c r="Q688" s="874"/>
      <c r="R688" s="874"/>
      <c r="S688" s="874"/>
      <c r="T688" s="874"/>
      <c r="U688" s="874"/>
      <c r="V688" s="874"/>
      <c r="W688" s="897"/>
      <c r="X688" s="897"/>
      <c r="Y688" s="897"/>
      <c r="Z688" s="897"/>
      <c r="AA688" s="897"/>
      <c r="AB688" s="897"/>
      <c r="AC688" s="897"/>
      <c r="AD688" s="897"/>
      <c r="AE688" s="897"/>
      <c r="AF688" s="897"/>
      <c r="AG688" s="897"/>
      <c r="AH688" s="897"/>
      <c r="AI688" s="897"/>
      <c r="AJ688" s="897"/>
    </row>
    <row r="689" spans="1:36" ht="12.75">
      <c r="A689" s="957"/>
      <c r="B689" s="957"/>
      <c r="C689" s="874"/>
      <c r="D689" s="874"/>
      <c r="E689" s="874"/>
      <c r="F689" s="874"/>
      <c r="G689" s="874"/>
      <c r="H689" s="874"/>
      <c r="I689" s="874"/>
      <c r="J689" s="874"/>
      <c r="K689" s="874"/>
      <c r="L689" s="874"/>
      <c r="M689" s="874"/>
      <c r="N689" s="874"/>
      <c r="O689" s="874"/>
      <c r="P689" s="874"/>
      <c r="Q689" s="874"/>
      <c r="R689" s="874"/>
      <c r="S689" s="874"/>
      <c r="T689" s="874"/>
      <c r="U689" s="874"/>
      <c r="V689" s="874"/>
      <c r="W689" s="897"/>
      <c r="X689" s="897"/>
      <c r="Y689" s="897"/>
      <c r="Z689" s="897"/>
      <c r="AA689" s="897"/>
      <c r="AB689" s="897"/>
      <c r="AC689" s="897"/>
      <c r="AD689" s="897"/>
      <c r="AE689" s="897"/>
      <c r="AF689" s="897"/>
      <c r="AG689" s="897"/>
      <c r="AH689" s="897"/>
      <c r="AI689" s="897"/>
      <c r="AJ689" s="897"/>
    </row>
    <row r="690" spans="1:36" ht="12.75">
      <c r="A690" s="957"/>
      <c r="B690" s="957"/>
      <c r="C690" s="874"/>
      <c r="D690" s="874"/>
      <c r="E690" s="874"/>
      <c r="F690" s="874"/>
      <c r="G690" s="874"/>
      <c r="H690" s="874"/>
      <c r="I690" s="874"/>
      <c r="J690" s="874"/>
      <c r="K690" s="874"/>
      <c r="L690" s="874"/>
      <c r="M690" s="874"/>
      <c r="N690" s="874"/>
      <c r="O690" s="874"/>
      <c r="P690" s="874"/>
      <c r="Q690" s="874"/>
      <c r="R690" s="874"/>
      <c r="S690" s="874"/>
      <c r="T690" s="874"/>
      <c r="U690" s="874"/>
      <c r="V690" s="874"/>
      <c r="W690" s="897"/>
      <c r="X690" s="897"/>
      <c r="Y690" s="897"/>
      <c r="Z690" s="897"/>
      <c r="AA690" s="897"/>
      <c r="AB690" s="897"/>
      <c r="AC690" s="897"/>
      <c r="AD690" s="897"/>
      <c r="AE690" s="897"/>
      <c r="AF690" s="897"/>
      <c r="AG690" s="897"/>
      <c r="AH690" s="897"/>
      <c r="AI690" s="897"/>
      <c r="AJ690" s="897"/>
    </row>
    <row r="691" spans="1:36" ht="12.75">
      <c r="A691" s="957"/>
      <c r="B691" s="957"/>
      <c r="C691" s="874"/>
      <c r="D691" s="874"/>
      <c r="E691" s="874"/>
      <c r="F691" s="874"/>
      <c r="G691" s="874"/>
      <c r="H691" s="874"/>
      <c r="I691" s="874"/>
      <c r="J691" s="874"/>
      <c r="K691" s="874"/>
      <c r="L691" s="874"/>
      <c r="M691" s="874"/>
      <c r="N691" s="874"/>
      <c r="O691" s="874"/>
      <c r="P691" s="874"/>
      <c r="Q691" s="874"/>
      <c r="R691" s="874"/>
      <c r="S691" s="874"/>
      <c r="T691" s="874"/>
      <c r="U691" s="874"/>
      <c r="V691" s="874"/>
      <c r="W691" s="897"/>
      <c r="X691" s="897"/>
      <c r="Y691" s="897"/>
      <c r="Z691" s="897"/>
      <c r="AA691" s="897"/>
      <c r="AB691" s="897"/>
      <c r="AC691" s="897"/>
      <c r="AD691" s="897"/>
      <c r="AE691" s="897"/>
      <c r="AF691" s="897"/>
      <c r="AG691" s="897"/>
      <c r="AH691" s="897"/>
      <c r="AI691" s="897"/>
      <c r="AJ691" s="897"/>
    </row>
    <row r="692" spans="1:36" ht="12.75">
      <c r="A692" s="957"/>
      <c r="B692" s="957"/>
      <c r="C692" s="874"/>
      <c r="D692" s="874"/>
      <c r="E692" s="874"/>
      <c r="F692" s="874"/>
      <c r="G692" s="874"/>
      <c r="H692" s="874"/>
      <c r="I692" s="874"/>
      <c r="J692" s="874"/>
      <c r="K692" s="874"/>
      <c r="L692" s="874"/>
      <c r="M692" s="874"/>
      <c r="N692" s="874"/>
      <c r="O692" s="874"/>
      <c r="P692" s="874"/>
      <c r="Q692" s="874"/>
      <c r="R692" s="874"/>
      <c r="S692" s="874"/>
      <c r="T692" s="874"/>
      <c r="U692" s="874"/>
      <c r="V692" s="874"/>
      <c r="W692" s="897"/>
      <c r="X692" s="897"/>
      <c r="Y692" s="897"/>
      <c r="Z692" s="897"/>
      <c r="AA692" s="897"/>
      <c r="AB692" s="897"/>
      <c r="AC692" s="897"/>
      <c r="AD692" s="897"/>
      <c r="AE692" s="897"/>
      <c r="AF692" s="897"/>
      <c r="AG692" s="897"/>
      <c r="AH692" s="897"/>
      <c r="AI692" s="897"/>
      <c r="AJ692" s="897"/>
    </row>
    <row r="693" spans="1:36" ht="12.75">
      <c r="A693" s="957"/>
      <c r="B693" s="957"/>
      <c r="C693" s="874"/>
      <c r="D693" s="874"/>
      <c r="E693" s="874"/>
      <c r="F693" s="874"/>
      <c r="G693" s="874"/>
      <c r="H693" s="874"/>
      <c r="I693" s="874"/>
      <c r="J693" s="874"/>
      <c r="K693" s="874"/>
      <c r="L693" s="874"/>
      <c r="M693" s="874"/>
      <c r="N693" s="874"/>
      <c r="O693" s="874"/>
      <c r="P693" s="874"/>
      <c r="Q693" s="874"/>
      <c r="R693" s="874"/>
      <c r="S693" s="874"/>
      <c r="T693" s="874"/>
      <c r="U693" s="874"/>
      <c r="V693" s="874"/>
      <c r="W693" s="897"/>
      <c r="X693" s="897"/>
      <c r="Y693" s="897"/>
      <c r="Z693" s="897"/>
      <c r="AA693" s="897"/>
      <c r="AB693" s="897"/>
      <c r="AC693" s="897"/>
      <c r="AD693" s="897"/>
      <c r="AE693" s="897"/>
      <c r="AF693" s="897"/>
      <c r="AG693" s="897"/>
      <c r="AH693" s="897"/>
      <c r="AI693" s="897"/>
      <c r="AJ693" s="897"/>
    </row>
    <row r="694" spans="1:36" ht="12.75">
      <c r="A694" s="957"/>
      <c r="B694" s="957"/>
      <c r="C694" s="874"/>
      <c r="D694" s="874"/>
      <c r="E694" s="874"/>
      <c r="F694" s="874"/>
      <c r="G694" s="874"/>
      <c r="H694" s="874"/>
      <c r="I694" s="874"/>
      <c r="J694" s="874"/>
      <c r="K694" s="874"/>
      <c r="L694" s="874"/>
      <c r="M694" s="874"/>
      <c r="N694" s="874"/>
      <c r="O694" s="874"/>
      <c r="P694" s="874"/>
      <c r="Q694" s="874"/>
      <c r="R694" s="874"/>
      <c r="S694" s="874"/>
      <c r="T694" s="874"/>
      <c r="U694" s="874"/>
      <c r="V694" s="874"/>
      <c r="W694" s="897"/>
      <c r="X694" s="897"/>
      <c r="Y694" s="897"/>
      <c r="Z694" s="897"/>
      <c r="AA694" s="897"/>
      <c r="AB694" s="897"/>
      <c r="AC694" s="897"/>
      <c r="AD694" s="897"/>
      <c r="AE694" s="897"/>
      <c r="AF694" s="897"/>
      <c r="AG694" s="897"/>
      <c r="AH694" s="897"/>
      <c r="AI694" s="897"/>
      <c r="AJ694" s="897"/>
    </row>
    <row r="695" spans="1:36" ht="12.75">
      <c r="A695" s="957"/>
      <c r="B695" s="957"/>
      <c r="C695" s="874"/>
      <c r="D695" s="874"/>
      <c r="E695" s="874"/>
      <c r="F695" s="874"/>
      <c r="G695" s="874"/>
      <c r="H695" s="874"/>
      <c r="I695" s="874"/>
      <c r="J695" s="874"/>
      <c r="K695" s="874"/>
      <c r="L695" s="874"/>
      <c r="M695" s="874"/>
      <c r="N695" s="874"/>
      <c r="O695" s="874"/>
      <c r="P695" s="874"/>
      <c r="Q695" s="874"/>
      <c r="R695" s="874"/>
      <c r="S695" s="874"/>
      <c r="T695" s="874"/>
      <c r="U695" s="874"/>
      <c r="V695" s="874"/>
      <c r="W695" s="897"/>
      <c r="X695" s="897"/>
      <c r="Y695" s="897"/>
      <c r="Z695" s="897"/>
      <c r="AA695" s="897"/>
      <c r="AB695" s="897"/>
      <c r="AC695" s="897"/>
      <c r="AD695" s="897"/>
      <c r="AE695" s="897"/>
      <c r="AF695" s="897"/>
      <c r="AG695" s="897"/>
      <c r="AH695" s="897"/>
      <c r="AI695" s="897"/>
      <c r="AJ695" s="897"/>
    </row>
    <row r="696" spans="1:36" ht="12.75">
      <c r="A696" s="957"/>
      <c r="B696" s="957"/>
      <c r="C696" s="874"/>
      <c r="D696" s="874"/>
      <c r="E696" s="874"/>
      <c r="F696" s="874"/>
      <c r="G696" s="874"/>
      <c r="H696" s="874"/>
      <c r="I696" s="874"/>
      <c r="J696" s="874"/>
      <c r="K696" s="874"/>
      <c r="L696" s="874"/>
      <c r="M696" s="874"/>
      <c r="N696" s="874"/>
      <c r="O696" s="874"/>
      <c r="P696" s="874"/>
      <c r="Q696" s="874"/>
      <c r="R696" s="874"/>
      <c r="S696" s="874"/>
      <c r="T696" s="874"/>
      <c r="U696" s="874"/>
      <c r="V696" s="874"/>
      <c r="W696" s="897"/>
      <c r="X696" s="897"/>
      <c r="Y696" s="897"/>
      <c r="Z696" s="897"/>
      <c r="AA696" s="897"/>
      <c r="AB696" s="897"/>
      <c r="AC696" s="897"/>
      <c r="AD696" s="897"/>
      <c r="AE696" s="897"/>
      <c r="AF696" s="897"/>
      <c r="AG696" s="897"/>
      <c r="AH696" s="897"/>
      <c r="AI696" s="897"/>
      <c r="AJ696" s="897"/>
    </row>
    <row r="697" spans="1:36" ht="12.75">
      <c r="A697" s="957"/>
      <c r="B697" s="957"/>
      <c r="C697" s="874"/>
      <c r="D697" s="874"/>
      <c r="E697" s="874"/>
      <c r="F697" s="874"/>
      <c r="G697" s="874"/>
      <c r="H697" s="874"/>
      <c r="I697" s="874"/>
      <c r="J697" s="874"/>
      <c r="K697" s="874"/>
      <c r="L697" s="874"/>
      <c r="M697" s="874"/>
      <c r="N697" s="874"/>
      <c r="O697" s="874"/>
      <c r="P697" s="874"/>
      <c r="Q697" s="874"/>
      <c r="R697" s="874"/>
      <c r="S697" s="874"/>
      <c r="T697" s="874"/>
      <c r="U697" s="874"/>
      <c r="V697" s="874"/>
      <c r="W697" s="897"/>
      <c r="X697" s="897"/>
      <c r="Y697" s="897"/>
      <c r="Z697" s="897"/>
      <c r="AA697" s="897"/>
      <c r="AB697" s="897"/>
      <c r="AC697" s="897"/>
      <c r="AD697" s="897"/>
      <c r="AE697" s="897"/>
      <c r="AF697" s="897"/>
      <c r="AG697" s="897"/>
      <c r="AH697" s="897"/>
      <c r="AI697" s="897"/>
      <c r="AJ697" s="897"/>
    </row>
    <row r="698" spans="1:36" ht="12.75">
      <c r="A698" s="957"/>
      <c r="B698" s="957"/>
      <c r="C698" s="874"/>
      <c r="D698" s="874"/>
      <c r="E698" s="874"/>
      <c r="F698" s="874"/>
      <c r="G698" s="874"/>
      <c r="H698" s="874"/>
      <c r="I698" s="874"/>
      <c r="J698" s="874"/>
      <c r="K698" s="874"/>
      <c r="L698" s="874"/>
      <c r="M698" s="874"/>
      <c r="N698" s="874"/>
      <c r="O698" s="874"/>
      <c r="P698" s="874"/>
      <c r="Q698" s="874"/>
      <c r="R698" s="874"/>
      <c r="S698" s="874"/>
      <c r="T698" s="874"/>
      <c r="U698" s="874"/>
      <c r="V698" s="874"/>
      <c r="W698" s="897"/>
      <c r="X698" s="897"/>
      <c r="Y698" s="897"/>
      <c r="Z698" s="897"/>
      <c r="AA698" s="897"/>
      <c r="AB698" s="897"/>
      <c r="AC698" s="897"/>
      <c r="AD698" s="897"/>
      <c r="AE698" s="897"/>
      <c r="AF698" s="897"/>
      <c r="AG698" s="897"/>
      <c r="AH698" s="897"/>
      <c r="AI698" s="897"/>
      <c r="AJ698" s="897"/>
    </row>
    <row r="699" spans="1:36" ht="12.75">
      <c r="A699" s="957"/>
      <c r="B699" s="957"/>
      <c r="C699" s="874"/>
      <c r="D699" s="874"/>
      <c r="E699" s="874"/>
      <c r="F699" s="874"/>
      <c r="G699" s="874"/>
      <c r="H699" s="874"/>
      <c r="I699" s="874"/>
      <c r="J699" s="874"/>
      <c r="K699" s="874"/>
      <c r="L699" s="874"/>
      <c r="M699" s="874"/>
      <c r="N699" s="874"/>
      <c r="O699" s="874"/>
      <c r="P699" s="874"/>
      <c r="Q699" s="874"/>
      <c r="R699" s="874"/>
      <c r="S699" s="874"/>
      <c r="T699" s="874"/>
      <c r="U699" s="874"/>
      <c r="V699" s="874"/>
      <c r="W699" s="897"/>
      <c r="X699" s="897"/>
      <c r="Y699" s="897"/>
      <c r="Z699" s="897"/>
      <c r="AA699" s="897"/>
      <c r="AB699" s="897"/>
      <c r="AC699" s="897"/>
      <c r="AD699" s="897"/>
      <c r="AE699" s="897"/>
      <c r="AF699" s="897"/>
      <c r="AG699" s="897"/>
      <c r="AH699" s="897"/>
      <c r="AI699" s="897"/>
      <c r="AJ699" s="897"/>
    </row>
    <row r="700" spans="1:36" ht="12.75">
      <c r="A700" s="957"/>
      <c r="B700" s="957"/>
      <c r="C700" s="874"/>
      <c r="D700" s="874"/>
      <c r="E700" s="874"/>
      <c r="F700" s="874"/>
      <c r="G700" s="874"/>
      <c r="H700" s="874"/>
      <c r="I700" s="874"/>
      <c r="J700" s="874"/>
      <c r="K700" s="874"/>
      <c r="L700" s="874"/>
      <c r="M700" s="874"/>
      <c r="N700" s="874"/>
      <c r="O700" s="874"/>
      <c r="P700" s="874"/>
      <c r="Q700" s="874"/>
      <c r="R700" s="874"/>
      <c r="S700" s="874"/>
      <c r="T700" s="874"/>
      <c r="U700" s="874"/>
      <c r="V700" s="874"/>
      <c r="W700" s="897"/>
      <c r="X700" s="897"/>
      <c r="Y700" s="897"/>
      <c r="Z700" s="897"/>
      <c r="AA700" s="897"/>
      <c r="AB700" s="897"/>
      <c r="AC700" s="897"/>
      <c r="AD700" s="897"/>
      <c r="AE700" s="897"/>
      <c r="AF700" s="897"/>
      <c r="AG700" s="897"/>
      <c r="AH700" s="897"/>
      <c r="AI700" s="897"/>
      <c r="AJ700" s="897"/>
    </row>
    <row r="701" spans="1:36" ht="12.75">
      <c r="A701" s="957"/>
      <c r="B701" s="957"/>
      <c r="C701" s="874"/>
      <c r="D701" s="874"/>
      <c r="E701" s="874"/>
      <c r="F701" s="874"/>
      <c r="G701" s="874"/>
      <c r="H701" s="874"/>
      <c r="I701" s="874"/>
      <c r="J701" s="874"/>
      <c r="K701" s="874"/>
      <c r="L701" s="874"/>
      <c r="M701" s="874"/>
      <c r="N701" s="874"/>
      <c r="O701" s="874"/>
      <c r="P701" s="874"/>
      <c r="Q701" s="874"/>
      <c r="R701" s="874"/>
      <c r="S701" s="874"/>
      <c r="T701" s="874"/>
      <c r="U701" s="874"/>
      <c r="V701" s="874"/>
      <c r="W701" s="897"/>
      <c r="X701" s="897"/>
      <c r="Y701" s="897"/>
      <c r="Z701" s="897"/>
      <c r="AA701" s="897"/>
      <c r="AB701" s="897"/>
      <c r="AC701" s="897"/>
      <c r="AD701" s="897"/>
      <c r="AE701" s="897"/>
      <c r="AF701" s="897"/>
      <c r="AG701" s="897"/>
      <c r="AH701" s="897"/>
      <c r="AI701" s="897"/>
      <c r="AJ701" s="897"/>
    </row>
    <row r="702" spans="1:36" ht="12.75">
      <c r="A702" s="957"/>
      <c r="B702" s="957"/>
      <c r="C702" s="874"/>
      <c r="D702" s="874"/>
      <c r="E702" s="874"/>
      <c r="F702" s="874"/>
      <c r="G702" s="874"/>
      <c r="H702" s="874"/>
      <c r="I702" s="874"/>
      <c r="J702" s="874"/>
      <c r="K702" s="874"/>
      <c r="L702" s="874"/>
      <c r="M702" s="874"/>
      <c r="N702" s="874"/>
      <c r="O702" s="874"/>
      <c r="P702" s="874"/>
      <c r="Q702" s="874"/>
      <c r="R702" s="874"/>
      <c r="S702" s="874"/>
      <c r="T702" s="874"/>
      <c r="U702" s="874"/>
      <c r="V702" s="874"/>
      <c r="W702" s="897"/>
      <c r="X702" s="897"/>
      <c r="Y702" s="897"/>
      <c r="Z702" s="897"/>
      <c r="AA702" s="897"/>
      <c r="AB702" s="897"/>
      <c r="AC702" s="897"/>
      <c r="AD702" s="897"/>
      <c r="AE702" s="897"/>
      <c r="AF702" s="897"/>
      <c r="AG702" s="897"/>
      <c r="AH702" s="897"/>
      <c r="AI702" s="897"/>
      <c r="AJ702" s="897"/>
    </row>
    <row r="703" spans="1:36" ht="12.75">
      <c r="A703" s="957"/>
      <c r="B703" s="957"/>
      <c r="C703" s="874"/>
      <c r="D703" s="874"/>
      <c r="E703" s="874"/>
      <c r="F703" s="874"/>
      <c r="G703" s="874"/>
      <c r="H703" s="874"/>
      <c r="I703" s="874"/>
      <c r="J703" s="874"/>
      <c r="K703" s="874"/>
      <c r="L703" s="874"/>
      <c r="M703" s="874"/>
      <c r="N703" s="874"/>
      <c r="O703" s="874"/>
      <c r="P703" s="874"/>
      <c r="Q703" s="874"/>
      <c r="R703" s="874"/>
      <c r="S703" s="874"/>
      <c r="T703" s="874"/>
      <c r="U703" s="874"/>
      <c r="V703" s="874"/>
      <c r="W703" s="897"/>
      <c r="X703" s="897"/>
      <c r="Y703" s="897"/>
      <c r="Z703" s="897"/>
      <c r="AA703" s="897"/>
      <c r="AB703" s="897"/>
      <c r="AC703" s="897"/>
      <c r="AD703" s="897"/>
      <c r="AE703" s="897"/>
      <c r="AF703" s="897"/>
      <c r="AG703" s="897"/>
      <c r="AH703" s="897"/>
      <c r="AI703" s="897"/>
      <c r="AJ703" s="897"/>
    </row>
    <row r="704" spans="1:36" ht="12.75">
      <c r="A704" s="957"/>
      <c r="B704" s="957"/>
      <c r="C704" s="874"/>
      <c r="D704" s="874"/>
      <c r="E704" s="874"/>
      <c r="F704" s="874"/>
      <c r="G704" s="874"/>
      <c r="H704" s="874"/>
      <c r="I704" s="874"/>
      <c r="J704" s="874"/>
      <c r="K704" s="874"/>
      <c r="L704" s="874"/>
      <c r="M704" s="874"/>
      <c r="N704" s="874"/>
      <c r="O704" s="874"/>
      <c r="P704" s="874"/>
      <c r="Q704" s="874"/>
      <c r="R704" s="874"/>
      <c r="S704" s="874"/>
      <c r="T704" s="874"/>
      <c r="U704" s="874"/>
      <c r="V704" s="874"/>
      <c r="W704" s="897"/>
      <c r="X704" s="897"/>
      <c r="Y704" s="897"/>
      <c r="Z704" s="897"/>
      <c r="AA704" s="897"/>
      <c r="AB704" s="897"/>
      <c r="AC704" s="897"/>
      <c r="AD704" s="897"/>
      <c r="AE704" s="897"/>
      <c r="AF704" s="897"/>
      <c r="AG704" s="897"/>
      <c r="AH704" s="897"/>
      <c r="AI704" s="897"/>
      <c r="AJ704" s="897"/>
    </row>
    <row r="705" spans="1:36" ht="12.75">
      <c r="A705" s="957"/>
      <c r="B705" s="957"/>
      <c r="C705" s="874"/>
      <c r="D705" s="874"/>
      <c r="E705" s="874"/>
      <c r="F705" s="874"/>
      <c r="G705" s="874"/>
      <c r="H705" s="874"/>
      <c r="I705" s="874"/>
      <c r="J705" s="874"/>
      <c r="K705" s="874"/>
      <c r="L705" s="874"/>
      <c r="M705" s="874"/>
      <c r="N705" s="874"/>
      <c r="O705" s="874"/>
      <c r="P705" s="874"/>
      <c r="Q705" s="874"/>
      <c r="R705" s="874"/>
      <c r="S705" s="874"/>
      <c r="T705" s="874"/>
      <c r="U705" s="874"/>
      <c r="V705" s="874"/>
      <c r="W705" s="897"/>
      <c r="X705" s="897"/>
      <c r="Y705" s="897"/>
      <c r="Z705" s="897"/>
      <c r="AA705" s="897"/>
      <c r="AB705" s="897"/>
      <c r="AC705" s="897"/>
      <c r="AD705" s="897"/>
      <c r="AE705" s="897"/>
      <c r="AF705" s="897"/>
      <c r="AG705" s="897"/>
      <c r="AH705" s="897"/>
      <c r="AI705" s="897"/>
      <c r="AJ705" s="897"/>
    </row>
    <row r="706" spans="1:36" ht="12.75">
      <c r="A706" s="957"/>
      <c r="B706" s="957"/>
      <c r="C706" s="874"/>
      <c r="D706" s="874"/>
      <c r="E706" s="874"/>
      <c r="F706" s="874"/>
      <c r="G706" s="874"/>
      <c r="H706" s="874"/>
      <c r="I706" s="874"/>
      <c r="J706" s="874"/>
      <c r="K706" s="874"/>
      <c r="L706" s="874"/>
      <c r="M706" s="874"/>
      <c r="N706" s="874"/>
      <c r="O706" s="874"/>
      <c r="P706" s="874"/>
      <c r="Q706" s="874"/>
      <c r="R706" s="874"/>
      <c r="S706" s="874"/>
      <c r="T706" s="874"/>
      <c r="U706" s="874"/>
      <c r="V706" s="874"/>
      <c r="W706" s="897"/>
      <c r="X706" s="897"/>
      <c r="Y706" s="897"/>
      <c r="Z706" s="897"/>
      <c r="AA706" s="897"/>
      <c r="AB706" s="897"/>
      <c r="AC706" s="897"/>
      <c r="AD706" s="897"/>
      <c r="AE706" s="897"/>
      <c r="AF706" s="897"/>
      <c r="AG706" s="897"/>
      <c r="AH706" s="897"/>
      <c r="AI706" s="897"/>
      <c r="AJ706" s="897"/>
    </row>
    <row r="707" spans="1:36" ht="12.75">
      <c r="A707" s="957"/>
      <c r="B707" s="957"/>
      <c r="C707" s="874"/>
      <c r="D707" s="874"/>
      <c r="E707" s="874"/>
      <c r="F707" s="874"/>
      <c r="G707" s="874"/>
      <c r="H707" s="874"/>
      <c r="I707" s="874"/>
      <c r="J707" s="874"/>
      <c r="K707" s="874"/>
      <c r="L707" s="874"/>
      <c r="M707" s="874"/>
      <c r="N707" s="874"/>
      <c r="O707" s="874"/>
      <c r="P707" s="874"/>
      <c r="Q707" s="874"/>
      <c r="R707" s="874"/>
      <c r="S707" s="874"/>
      <c r="T707" s="874"/>
      <c r="U707" s="874"/>
      <c r="V707" s="874"/>
      <c r="W707" s="897"/>
      <c r="X707" s="897"/>
      <c r="Y707" s="897"/>
      <c r="Z707" s="897"/>
      <c r="AA707" s="897"/>
      <c r="AB707" s="897"/>
      <c r="AC707" s="897"/>
      <c r="AD707" s="897"/>
      <c r="AE707" s="897"/>
      <c r="AF707" s="897"/>
      <c r="AG707" s="897"/>
      <c r="AH707" s="897"/>
      <c r="AI707" s="897"/>
      <c r="AJ707" s="897"/>
    </row>
    <row r="708" spans="1:36" ht="12.75">
      <c r="A708" s="957"/>
      <c r="B708" s="957"/>
      <c r="C708" s="874"/>
      <c r="D708" s="874"/>
      <c r="E708" s="874"/>
      <c r="F708" s="874"/>
      <c r="G708" s="874"/>
      <c r="H708" s="874"/>
      <c r="I708" s="874"/>
      <c r="J708" s="874"/>
      <c r="K708" s="874"/>
      <c r="L708" s="874"/>
      <c r="M708" s="874"/>
      <c r="N708" s="874"/>
      <c r="O708" s="874"/>
      <c r="P708" s="874"/>
      <c r="Q708" s="874"/>
      <c r="R708" s="874"/>
      <c r="S708" s="874"/>
      <c r="T708" s="874"/>
      <c r="U708" s="874"/>
      <c r="V708" s="874"/>
      <c r="W708" s="897"/>
      <c r="X708" s="897"/>
      <c r="Y708" s="897"/>
      <c r="Z708" s="897"/>
      <c r="AA708" s="897"/>
      <c r="AB708" s="897"/>
      <c r="AC708" s="897"/>
      <c r="AD708" s="897"/>
      <c r="AE708" s="897"/>
      <c r="AF708" s="897"/>
      <c r="AG708" s="897"/>
      <c r="AH708" s="897"/>
      <c r="AI708" s="897"/>
      <c r="AJ708" s="897"/>
    </row>
    <row r="709" spans="1:36" ht="12.75">
      <c r="A709" s="957"/>
      <c r="B709" s="957"/>
      <c r="C709" s="874"/>
      <c r="D709" s="874"/>
      <c r="E709" s="874"/>
      <c r="F709" s="874"/>
      <c r="G709" s="874"/>
      <c r="H709" s="874"/>
      <c r="I709" s="874"/>
      <c r="J709" s="874"/>
      <c r="K709" s="874"/>
      <c r="L709" s="874"/>
      <c r="M709" s="874"/>
      <c r="N709" s="874"/>
      <c r="O709" s="874"/>
      <c r="P709" s="874"/>
      <c r="Q709" s="874"/>
      <c r="R709" s="874"/>
      <c r="S709" s="874"/>
      <c r="T709" s="874"/>
      <c r="U709" s="874"/>
      <c r="V709" s="874"/>
      <c r="W709" s="897"/>
      <c r="X709" s="897"/>
      <c r="Y709" s="897"/>
      <c r="Z709" s="897"/>
      <c r="AA709" s="897"/>
      <c r="AB709" s="897"/>
      <c r="AC709" s="897"/>
      <c r="AD709" s="897"/>
      <c r="AE709" s="897"/>
      <c r="AF709" s="897"/>
      <c r="AG709" s="897"/>
      <c r="AH709" s="897"/>
      <c r="AI709" s="897"/>
      <c r="AJ709" s="897"/>
    </row>
    <row r="710" spans="1:36" ht="12.75">
      <c r="A710" s="957"/>
      <c r="B710" s="957"/>
      <c r="C710" s="874"/>
      <c r="D710" s="874"/>
      <c r="E710" s="874"/>
      <c r="F710" s="874"/>
      <c r="G710" s="874"/>
      <c r="H710" s="874"/>
      <c r="I710" s="874"/>
      <c r="J710" s="874"/>
      <c r="K710" s="874"/>
      <c r="L710" s="874"/>
      <c r="M710" s="874"/>
      <c r="N710" s="874"/>
      <c r="O710" s="874"/>
      <c r="P710" s="874"/>
      <c r="Q710" s="874"/>
      <c r="R710" s="874"/>
      <c r="S710" s="874"/>
      <c r="T710" s="874"/>
      <c r="U710" s="874"/>
      <c r="V710" s="874"/>
      <c r="W710" s="897"/>
      <c r="X710" s="897"/>
      <c r="Y710" s="897"/>
      <c r="Z710" s="897"/>
      <c r="AA710" s="897"/>
      <c r="AB710" s="897"/>
      <c r="AC710" s="897"/>
      <c r="AD710" s="897"/>
      <c r="AE710" s="897"/>
      <c r="AF710" s="897"/>
      <c r="AG710" s="897"/>
      <c r="AH710" s="897"/>
      <c r="AI710" s="897"/>
      <c r="AJ710" s="897"/>
    </row>
    <row r="711" spans="1:36" ht="12.75">
      <c r="A711" s="957"/>
      <c r="B711" s="957"/>
      <c r="C711" s="874"/>
      <c r="D711" s="874"/>
      <c r="E711" s="874"/>
      <c r="F711" s="874"/>
      <c r="G711" s="874"/>
      <c r="H711" s="874"/>
      <c r="I711" s="874"/>
      <c r="J711" s="874"/>
      <c r="K711" s="874"/>
      <c r="L711" s="874"/>
      <c r="M711" s="874"/>
      <c r="N711" s="874"/>
      <c r="O711" s="874"/>
      <c r="P711" s="874"/>
      <c r="Q711" s="874"/>
      <c r="R711" s="874"/>
      <c r="S711" s="874"/>
      <c r="T711" s="874"/>
      <c r="U711" s="874"/>
      <c r="V711" s="874"/>
      <c r="W711" s="897"/>
      <c r="X711" s="897"/>
      <c r="Y711" s="897"/>
      <c r="Z711" s="897"/>
      <c r="AA711" s="897"/>
      <c r="AB711" s="897"/>
      <c r="AC711" s="897"/>
      <c r="AD711" s="897"/>
      <c r="AE711" s="897"/>
      <c r="AF711" s="897"/>
      <c r="AG711" s="897"/>
      <c r="AH711" s="897"/>
      <c r="AI711" s="897"/>
      <c r="AJ711" s="897"/>
    </row>
    <row r="712" spans="1:36" ht="12.75">
      <c r="A712" s="957"/>
      <c r="B712" s="957"/>
      <c r="C712" s="874"/>
      <c r="D712" s="874"/>
      <c r="E712" s="874"/>
      <c r="F712" s="874"/>
      <c r="G712" s="874"/>
      <c r="H712" s="874"/>
      <c r="I712" s="874"/>
      <c r="J712" s="874"/>
      <c r="K712" s="874"/>
      <c r="L712" s="874"/>
      <c r="M712" s="874"/>
      <c r="N712" s="874"/>
      <c r="O712" s="874"/>
      <c r="P712" s="874"/>
      <c r="Q712" s="874"/>
      <c r="R712" s="874"/>
      <c r="S712" s="874"/>
      <c r="T712" s="874"/>
      <c r="U712" s="874"/>
      <c r="V712" s="874"/>
      <c r="W712" s="897"/>
      <c r="X712" s="897"/>
      <c r="Y712" s="897"/>
      <c r="Z712" s="897"/>
      <c r="AA712" s="897"/>
      <c r="AB712" s="897"/>
      <c r="AC712" s="897"/>
      <c r="AD712" s="897"/>
      <c r="AE712" s="897"/>
      <c r="AF712" s="897"/>
      <c r="AG712" s="897"/>
      <c r="AH712" s="897"/>
      <c r="AI712" s="897"/>
      <c r="AJ712" s="897"/>
    </row>
    <row r="713" spans="1:36" ht="12.75">
      <c r="A713" s="957"/>
      <c r="B713" s="957"/>
      <c r="C713" s="874"/>
      <c r="D713" s="874"/>
      <c r="E713" s="874"/>
      <c r="F713" s="874"/>
      <c r="G713" s="874"/>
      <c r="H713" s="874"/>
      <c r="I713" s="874"/>
      <c r="J713" s="874"/>
      <c r="K713" s="874"/>
      <c r="L713" s="874"/>
      <c r="M713" s="874"/>
      <c r="N713" s="874"/>
      <c r="O713" s="874"/>
      <c r="P713" s="874"/>
      <c r="Q713" s="874"/>
      <c r="R713" s="874"/>
      <c r="S713" s="874"/>
      <c r="T713" s="874"/>
      <c r="U713" s="874"/>
      <c r="V713" s="874"/>
      <c r="W713" s="897"/>
      <c r="X713" s="897"/>
      <c r="Y713" s="897"/>
      <c r="Z713" s="897"/>
      <c r="AA713" s="897"/>
      <c r="AB713" s="897"/>
      <c r="AC713" s="897"/>
      <c r="AD713" s="897"/>
      <c r="AE713" s="897"/>
      <c r="AF713" s="897"/>
      <c r="AG713" s="897"/>
      <c r="AH713" s="897"/>
      <c r="AI713" s="897"/>
      <c r="AJ713" s="897"/>
    </row>
    <row r="714" spans="1:36" ht="12.75">
      <c r="A714" s="957"/>
      <c r="B714" s="957"/>
      <c r="C714" s="874"/>
      <c r="D714" s="874"/>
      <c r="E714" s="874"/>
      <c r="F714" s="874"/>
      <c r="G714" s="874"/>
      <c r="H714" s="874"/>
      <c r="I714" s="874"/>
      <c r="J714" s="874"/>
      <c r="K714" s="874"/>
      <c r="L714" s="874"/>
      <c r="M714" s="874"/>
      <c r="N714" s="874"/>
      <c r="O714" s="874"/>
      <c r="P714" s="874"/>
      <c r="Q714" s="874"/>
      <c r="R714" s="874"/>
      <c r="S714" s="874"/>
      <c r="T714" s="874"/>
      <c r="U714" s="874"/>
      <c r="V714" s="874"/>
      <c r="W714" s="897"/>
      <c r="X714" s="897"/>
      <c r="Y714" s="897"/>
      <c r="Z714" s="897"/>
      <c r="AA714" s="897"/>
      <c r="AB714" s="897"/>
      <c r="AC714" s="897"/>
      <c r="AD714" s="897"/>
      <c r="AE714" s="897"/>
      <c r="AF714" s="897"/>
      <c r="AG714" s="897"/>
      <c r="AH714" s="897"/>
      <c r="AI714" s="897"/>
      <c r="AJ714" s="897"/>
    </row>
    <row r="715" spans="1:36" ht="12.75">
      <c r="A715" s="957"/>
      <c r="B715" s="957"/>
      <c r="C715" s="874"/>
      <c r="D715" s="874"/>
      <c r="E715" s="874"/>
      <c r="F715" s="874"/>
      <c r="G715" s="874"/>
      <c r="H715" s="874"/>
      <c r="I715" s="874"/>
      <c r="J715" s="874"/>
      <c r="K715" s="874"/>
      <c r="L715" s="874"/>
      <c r="M715" s="874"/>
      <c r="N715" s="874"/>
      <c r="O715" s="874"/>
      <c r="P715" s="874"/>
      <c r="Q715" s="874"/>
      <c r="R715" s="874"/>
      <c r="S715" s="874"/>
      <c r="T715" s="874"/>
      <c r="U715" s="874"/>
      <c r="V715" s="874"/>
      <c r="W715" s="897"/>
      <c r="X715" s="897"/>
      <c r="Y715" s="897"/>
      <c r="Z715" s="897"/>
      <c r="AA715" s="897"/>
      <c r="AB715" s="897"/>
      <c r="AC715" s="897"/>
      <c r="AD715" s="897"/>
      <c r="AE715" s="897"/>
      <c r="AF715" s="897"/>
      <c r="AG715" s="897"/>
      <c r="AH715" s="897"/>
      <c r="AI715" s="897"/>
      <c r="AJ715" s="897"/>
    </row>
    <row r="716" spans="1:36" ht="12.75">
      <c r="A716" s="957"/>
      <c r="B716" s="957"/>
      <c r="C716" s="874"/>
      <c r="D716" s="874"/>
      <c r="E716" s="874"/>
      <c r="F716" s="874"/>
      <c r="G716" s="874"/>
      <c r="H716" s="874"/>
      <c r="I716" s="874"/>
      <c r="J716" s="874"/>
      <c r="K716" s="874"/>
      <c r="L716" s="874"/>
      <c r="M716" s="874"/>
      <c r="N716" s="874"/>
      <c r="O716" s="874"/>
      <c r="P716" s="874"/>
      <c r="Q716" s="874"/>
      <c r="R716" s="874"/>
      <c r="S716" s="874"/>
      <c r="T716" s="874"/>
      <c r="U716" s="874"/>
      <c r="V716" s="874"/>
      <c r="W716" s="897"/>
      <c r="X716" s="897"/>
      <c r="Y716" s="897"/>
      <c r="Z716" s="897"/>
      <c r="AA716" s="897"/>
      <c r="AB716" s="897"/>
      <c r="AC716" s="897"/>
      <c r="AD716" s="897"/>
      <c r="AE716" s="897"/>
      <c r="AF716" s="897"/>
      <c r="AG716" s="897"/>
      <c r="AH716" s="897"/>
      <c r="AI716" s="897"/>
      <c r="AJ716" s="897"/>
    </row>
    <row r="717" spans="1:36" ht="12.75">
      <c r="A717" s="957"/>
      <c r="B717" s="957"/>
      <c r="C717" s="874"/>
      <c r="D717" s="874"/>
      <c r="E717" s="874"/>
      <c r="F717" s="874"/>
      <c r="G717" s="874"/>
      <c r="H717" s="874"/>
      <c r="I717" s="874"/>
      <c r="J717" s="874"/>
      <c r="K717" s="874"/>
      <c r="L717" s="874"/>
      <c r="M717" s="874"/>
      <c r="N717" s="874"/>
      <c r="O717" s="874"/>
      <c r="P717" s="874"/>
      <c r="Q717" s="874"/>
      <c r="R717" s="874"/>
      <c r="S717" s="874"/>
      <c r="T717" s="874"/>
      <c r="U717" s="874"/>
      <c r="V717" s="874"/>
      <c r="W717" s="897"/>
      <c r="X717" s="897"/>
      <c r="Y717" s="897"/>
      <c r="Z717" s="897"/>
      <c r="AA717" s="897"/>
      <c r="AB717" s="897"/>
      <c r="AC717" s="897"/>
      <c r="AD717" s="897"/>
      <c r="AE717" s="897"/>
      <c r="AF717" s="897"/>
      <c r="AG717" s="897"/>
      <c r="AH717" s="897"/>
      <c r="AI717" s="897"/>
      <c r="AJ717" s="897"/>
    </row>
    <row r="718" spans="1:36" ht="12.75">
      <c r="A718" s="957"/>
      <c r="B718" s="957"/>
      <c r="C718" s="874"/>
      <c r="D718" s="874"/>
      <c r="E718" s="874"/>
      <c r="F718" s="874"/>
      <c r="G718" s="874"/>
      <c r="H718" s="874"/>
      <c r="I718" s="874"/>
      <c r="J718" s="874"/>
      <c r="K718" s="874"/>
      <c r="L718" s="874"/>
      <c r="M718" s="874"/>
      <c r="N718" s="874"/>
      <c r="O718" s="874"/>
      <c r="P718" s="874"/>
      <c r="Q718" s="874"/>
      <c r="R718" s="874"/>
      <c r="S718" s="874"/>
      <c r="T718" s="874"/>
      <c r="U718" s="874"/>
      <c r="V718" s="874"/>
      <c r="W718" s="897"/>
      <c r="X718" s="897"/>
      <c r="Y718" s="897"/>
      <c r="Z718" s="897"/>
      <c r="AA718" s="897"/>
      <c r="AB718" s="897"/>
      <c r="AC718" s="897"/>
      <c r="AD718" s="897"/>
      <c r="AE718" s="897"/>
      <c r="AF718" s="897"/>
      <c r="AG718" s="897"/>
      <c r="AH718" s="897"/>
      <c r="AI718" s="897"/>
      <c r="AJ718" s="897"/>
    </row>
    <row r="719" spans="1:36" ht="12.75">
      <c r="A719" s="957"/>
      <c r="B719" s="957"/>
      <c r="C719" s="874"/>
      <c r="D719" s="874"/>
      <c r="E719" s="874"/>
      <c r="F719" s="874"/>
      <c r="G719" s="874"/>
      <c r="H719" s="874"/>
      <c r="I719" s="874"/>
      <c r="J719" s="874"/>
      <c r="K719" s="874"/>
      <c r="L719" s="874"/>
      <c r="M719" s="874"/>
      <c r="N719" s="874"/>
      <c r="O719" s="874"/>
      <c r="P719" s="874"/>
      <c r="Q719" s="874"/>
      <c r="R719" s="874"/>
      <c r="S719" s="874"/>
      <c r="T719" s="874"/>
      <c r="U719" s="874"/>
      <c r="V719" s="874"/>
      <c r="W719" s="897"/>
      <c r="X719" s="897"/>
      <c r="Y719" s="897"/>
      <c r="Z719" s="897"/>
      <c r="AA719" s="897"/>
      <c r="AB719" s="897"/>
      <c r="AC719" s="897"/>
      <c r="AD719" s="897"/>
      <c r="AE719" s="897"/>
      <c r="AF719" s="897"/>
      <c r="AG719" s="897"/>
      <c r="AH719" s="897"/>
      <c r="AI719" s="897"/>
      <c r="AJ719" s="897"/>
    </row>
    <row r="720" spans="1:36" ht="12.75">
      <c r="A720" s="957"/>
      <c r="B720" s="957"/>
      <c r="C720" s="874"/>
      <c r="D720" s="874"/>
      <c r="E720" s="874"/>
      <c r="F720" s="874"/>
      <c r="G720" s="874"/>
      <c r="H720" s="874"/>
      <c r="I720" s="874"/>
      <c r="J720" s="874"/>
      <c r="K720" s="874"/>
      <c r="L720" s="874"/>
      <c r="M720" s="874"/>
      <c r="N720" s="874"/>
      <c r="O720" s="874"/>
      <c r="P720" s="874"/>
      <c r="Q720" s="874"/>
      <c r="R720" s="874"/>
      <c r="S720" s="874"/>
      <c r="T720" s="874"/>
      <c r="U720" s="874"/>
      <c r="V720" s="874"/>
      <c r="W720" s="897"/>
      <c r="X720" s="897"/>
      <c r="Y720" s="897"/>
      <c r="Z720" s="897"/>
      <c r="AA720" s="897"/>
      <c r="AB720" s="897"/>
      <c r="AC720" s="897"/>
      <c r="AD720" s="897"/>
      <c r="AE720" s="897"/>
      <c r="AF720" s="897"/>
      <c r="AG720" s="897"/>
      <c r="AH720" s="897"/>
      <c r="AI720" s="897"/>
      <c r="AJ720" s="897"/>
    </row>
    <row r="721" spans="1:36" ht="12.75">
      <c r="A721" s="957"/>
      <c r="B721" s="957"/>
      <c r="C721" s="874"/>
      <c r="D721" s="874"/>
      <c r="E721" s="874"/>
      <c r="F721" s="874"/>
      <c r="G721" s="874"/>
      <c r="H721" s="874"/>
      <c r="I721" s="874"/>
      <c r="J721" s="874"/>
      <c r="K721" s="874"/>
      <c r="L721" s="874"/>
      <c r="M721" s="874"/>
      <c r="N721" s="874"/>
      <c r="O721" s="874"/>
      <c r="P721" s="874"/>
      <c r="Q721" s="874"/>
      <c r="R721" s="874"/>
      <c r="S721" s="874"/>
      <c r="T721" s="874"/>
      <c r="U721" s="874"/>
      <c r="V721" s="874"/>
      <c r="W721" s="897"/>
      <c r="X721" s="897"/>
      <c r="Y721" s="897"/>
      <c r="Z721" s="897"/>
      <c r="AA721" s="897"/>
      <c r="AB721" s="897"/>
      <c r="AC721" s="897"/>
      <c r="AD721" s="897"/>
      <c r="AE721" s="897"/>
      <c r="AF721" s="897"/>
      <c r="AG721" s="897"/>
      <c r="AH721" s="897"/>
      <c r="AI721" s="897"/>
      <c r="AJ721" s="897"/>
    </row>
    <row r="722" spans="1:36" ht="12.75">
      <c r="A722" s="957"/>
      <c r="B722" s="957"/>
      <c r="C722" s="874"/>
      <c r="D722" s="874"/>
      <c r="E722" s="874"/>
      <c r="F722" s="874"/>
      <c r="G722" s="874"/>
      <c r="H722" s="874"/>
      <c r="I722" s="874"/>
      <c r="J722" s="874"/>
      <c r="K722" s="874"/>
      <c r="L722" s="874"/>
      <c r="M722" s="874"/>
      <c r="N722" s="874"/>
      <c r="O722" s="874"/>
      <c r="P722" s="874"/>
      <c r="Q722" s="874"/>
      <c r="R722" s="874"/>
      <c r="S722" s="874"/>
      <c r="T722" s="874"/>
      <c r="U722" s="874"/>
      <c r="V722" s="874"/>
      <c r="W722" s="897"/>
      <c r="X722" s="897"/>
      <c r="Y722" s="897"/>
      <c r="Z722" s="897"/>
      <c r="AA722" s="897"/>
      <c r="AB722" s="897"/>
      <c r="AC722" s="897"/>
      <c r="AD722" s="897"/>
      <c r="AE722" s="897"/>
      <c r="AF722" s="897"/>
      <c r="AG722" s="897"/>
      <c r="AH722" s="897"/>
      <c r="AI722" s="897"/>
      <c r="AJ722" s="897"/>
    </row>
    <row r="723" spans="1:36" ht="12.75">
      <c r="A723" s="957"/>
      <c r="B723" s="957"/>
      <c r="C723" s="874"/>
      <c r="D723" s="874"/>
      <c r="E723" s="874"/>
      <c r="F723" s="874"/>
      <c r="G723" s="874"/>
      <c r="H723" s="874"/>
      <c r="I723" s="874"/>
      <c r="J723" s="874"/>
      <c r="K723" s="874"/>
      <c r="L723" s="874"/>
      <c r="M723" s="874"/>
      <c r="N723" s="874"/>
      <c r="O723" s="874"/>
      <c r="P723" s="874"/>
      <c r="Q723" s="874"/>
      <c r="R723" s="874"/>
      <c r="S723" s="874"/>
      <c r="T723" s="874"/>
      <c r="U723" s="874"/>
      <c r="V723" s="874"/>
      <c r="W723" s="897"/>
      <c r="X723" s="897"/>
      <c r="Y723" s="897"/>
      <c r="Z723" s="897"/>
      <c r="AA723" s="897"/>
      <c r="AB723" s="897"/>
      <c r="AC723" s="897"/>
      <c r="AD723" s="897"/>
      <c r="AE723" s="897"/>
      <c r="AF723" s="897"/>
      <c r="AG723" s="897"/>
      <c r="AH723" s="897"/>
      <c r="AI723" s="897"/>
      <c r="AJ723" s="897"/>
    </row>
    <row r="724" spans="1:36" ht="12.75">
      <c r="A724" s="957"/>
      <c r="B724" s="957"/>
      <c r="C724" s="874"/>
      <c r="D724" s="874"/>
      <c r="E724" s="874"/>
      <c r="F724" s="874"/>
      <c r="G724" s="874"/>
      <c r="H724" s="874"/>
      <c r="I724" s="874"/>
      <c r="J724" s="874"/>
      <c r="K724" s="874"/>
      <c r="L724" s="874"/>
      <c r="M724" s="874"/>
      <c r="N724" s="874"/>
      <c r="O724" s="874"/>
      <c r="P724" s="874"/>
      <c r="Q724" s="874"/>
      <c r="R724" s="874"/>
      <c r="S724" s="874"/>
      <c r="T724" s="874"/>
      <c r="U724" s="874"/>
      <c r="V724" s="874"/>
      <c r="W724" s="897"/>
      <c r="X724" s="897"/>
      <c r="Y724" s="897"/>
      <c r="Z724" s="897"/>
      <c r="AA724" s="897"/>
      <c r="AB724" s="897"/>
      <c r="AC724" s="897"/>
      <c r="AD724" s="897"/>
      <c r="AE724" s="897"/>
      <c r="AF724" s="897"/>
      <c r="AG724" s="897"/>
      <c r="AH724" s="897"/>
      <c r="AI724" s="897"/>
      <c r="AJ724" s="897"/>
    </row>
    <row r="725" spans="1:36" ht="12.75">
      <c r="A725" s="957"/>
      <c r="B725" s="957"/>
      <c r="C725" s="874"/>
      <c r="D725" s="874"/>
      <c r="E725" s="874"/>
      <c r="F725" s="874"/>
      <c r="G725" s="874"/>
      <c r="H725" s="874"/>
      <c r="I725" s="874"/>
      <c r="J725" s="874"/>
      <c r="K725" s="874"/>
      <c r="L725" s="874"/>
      <c r="M725" s="874"/>
      <c r="N725" s="874"/>
      <c r="O725" s="874"/>
      <c r="P725" s="874"/>
      <c r="Q725" s="874"/>
      <c r="R725" s="874"/>
      <c r="S725" s="874"/>
      <c r="T725" s="874"/>
      <c r="U725" s="874"/>
      <c r="V725" s="874"/>
      <c r="W725" s="897"/>
      <c r="X725" s="897"/>
      <c r="Y725" s="897"/>
      <c r="Z725" s="897"/>
      <c r="AA725" s="897"/>
      <c r="AB725" s="897"/>
      <c r="AC725" s="897"/>
      <c r="AD725" s="897"/>
      <c r="AE725" s="897"/>
      <c r="AF725" s="897"/>
      <c r="AG725" s="897"/>
      <c r="AH725" s="897"/>
      <c r="AI725" s="897"/>
      <c r="AJ725" s="897"/>
    </row>
    <row r="726" spans="1:36" ht="12.75">
      <c r="A726" s="957"/>
      <c r="B726" s="957"/>
      <c r="C726" s="874"/>
      <c r="D726" s="874"/>
      <c r="E726" s="874"/>
      <c r="F726" s="874"/>
      <c r="G726" s="874"/>
      <c r="H726" s="874"/>
      <c r="I726" s="874"/>
      <c r="J726" s="874"/>
      <c r="K726" s="874"/>
      <c r="L726" s="874"/>
      <c r="M726" s="874"/>
      <c r="N726" s="874"/>
      <c r="O726" s="874"/>
      <c r="P726" s="874"/>
      <c r="Q726" s="874"/>
      <c r="R726" s="874"/>
      <c r="S726" s="874"/>
      <c r="T726" s="874"/>
      <c r="U726" s="874"/>
      <c r="V726" s="874"/>
      <c r="W726" s="897"/>
      <c r="X726" s="897"/>
      <c r="Y726" s="897"/>
      <c r="Z726" s="897"/>
      <c r="AA726" s="897"/>
      <c r="AB726" s="897"/>
      <c r="AC726" s="897"/>
      <c r="AD726" s="897"/>
      <c r="AE726" s="897"/>
      <c r="AF726" s="897"/>
      <c r="AG726" s="897"/>
      <c r="AH726" s="897"/>
      <c r="AI726" s="897"/>
      <c r="AJ726" s="897"/>
    </row>
    <row r="727" spans="1:36" ht="12.75">
      <c r="A727" s="957"/>
      <c r="B727" s="957"/>
      <c r="C727" s="874"/>
      <c r="D727" s="874"/>
      <c r="E727" s="874"/>
      <c r="F727" s="874"/>
      <c r="G727" s="874"/>
      <c r="H727" s="874"/>
      <c r="I727" s="874"/>
      <c r="J727" s="874"/>
      <c r="K727" s="874"/>
      <c r="L727" s="874"/>
      <c r="M727" s="874"/>
      <c r="N727" s="874"/>
      <c r="O727" s="874"/>
      <c r="P727" s="874"/>
      <c r="Q727" s="874"/>
      <c r="R727" s="874"/>
      <c r="S727" s="874"/>
      <c r="T727" s="874"/>
      <c r="U727" s="874"/>
      <c r="V727" s="874"/>
      <c r="W727" s="897"/>
      <c r="X727" s="897"/>
      <c r="Y727" s="897"/>
      <c r="Z727" s="897"/>
      <c r="AA727" s="897"/>
      <c r="AB727" s="897"/>
      <c r="AC727" s="897"/>
      <c r="AD727" s="897"/>
      <c r="AE727" s="897"/>
      <c r="AF727" s="897"/>
      <c r="AG727" s="897"/>
      <c r="AH727" s="897"/>
      <c r="AI727" s="897"/>
      <c r="AJ727" s="897"/>
    </row>
    <row r="728" spans="1:36" ht="12.75">
      <c r="A728" s="957"/>
      <c r="B728" s="957"/>
      <c r="C728" s="874"/>
      <c r="D728" s="874"/>
      <c r="E728" s="874"/>
      <c r="F728" s="874"/>
      <c r="G728" s="874"/>
      <c r="H728" s="874"/>
      <c r="I728" s="874"/>
      <c r="J728" s="874"/>
      <c r="K728" s="874"/>
      <c r="L728" s="874"/>
      <c r="M728" s="874"/>
      <c r="N728" s="874"/>
      <c r="O728" s="874"/>
      <c r="P728" s="874"/>
      <c r="Q728" s="874"/>
      <c r="R728" s="874"/>
      <c r="S728" s="874"/>
      <c r="T728" s="874"/>
      <c r="U728" s="874"/>
      <c r="V728" s="874"/>
      <c r="W728" s="897"/>
      <c r="X728" s="897"/>
      <c r="Y728" s="897"/>
      <c r="Z728" s="897"/>
      <c r="AA728" s="897"/>
      <c r="AB728" s="897"/>
      <c r="AC728" s="897"/>
      <c r="AD728" s="897"/>
      <c r="AE728" s="897"/>
      <c r="AF728" s="897"/>
      <c r="AG728" s="897"/>
      <c r="AH728" s="897"/>
      <c r="AI728" s="897"/>
      <c r="AJ728" s="897"/>
    </row>
    <row r="729" spans="1:36" ht="12.75">
      <c r="A729" s="957"/>
      <c r="B729" s="957"/>
      <c r="C729" s="874"/>
      <c r="D729" s="874"/>
      <c r="E729" s="874"/>
      <c r="F729" s="874"/>
      <c r="G729" s="874"/>
      <c r="H729" s="874"/>
      <c r="I729" s="874"/>
      <c r="J729" s="874"/>
      <c r="K729" s="874"/>
      <c r="L729" s="874"/>
      <c r="M729" s="874"/>
      <c r="N729" s="874"/>
      <c r="O729" s="874"/>
      <c r="P729" s="874"/>
      <c r="Q729" s="874"/>
      <c r="R729" s="874"/>
      <c r="S729" s="874"/>
      <c r="T729" s="874"/>
      <c r="U729" s="874"/>
      <c r="V729" s="874"/>
      <c r="W729" s="897"/>
      <c r="X729" s="897"/>
      <c r="Y729" s="897"/>
      <c r="Z729" s="897"/>
      <c r="AA729" s="897"/>
      <c r="AB729" s="897"/>
      <c r="AC729" s="897"/>
      <c r="AD729" s="897"/>
      <c r="AE729" s="897"/>
      <c r="AF729" s="897"/>
      <c r="AG729" s="897"/>
      <c r="AH729" s="897"/>
      <c r="AI729" s="897"/>
      <c r="AJ729" s="897"/>
    </row>
    <row r="730" spans="1:36" ht="12.75">
      <c r="A730" s="957"/>
      <c r="B730" s="957"/>
      <c r="C730" s="874"/>
      <c r="D730" s="874"/>
      <c r="E730" s="874"/>
      <c r="F730" s="874"/>
      <c r="G730" s="874"/>
      <c r="H730" s="874"/>
      <c r="I730" s="874"/>
      <c r="J730" s="874"/>
      <c r="K730" s="874"/>
      <c r="L730" s="874"/>
      <c r="M730" s="874"/>
      <c r="N730" s="874"/>
      <c r="O730" s="874"/>
      <c r="P730" s="874"/>
      <c r="Q730" s="874"/>
      <c r="R730" s="874"/>
      <c r="S730" s="874"/>
      <c r="T730" s="874"/>
      <c r="U730" s="874"/>
      <c r="V730" s="874"/>
      <c r="W730" s="897"/>
      <c r="X730" s="897"/>
      <c r="Y730" s="897"/>
      <c r="Z730" s="897"/>
      <c r="AA730" s="897"/>
      <c r="AB730" s="897"/>
      <c r="AC730" s="897"/>
      <c r="AD730" s="897"/>
      <c r="AE730" s="897"/>
      <c r="AF730" s="897"/>
      <c r="AG730" s="897"/>
      <c r="AH730" s="897"/>
      <c r="AI730" s="897"/>
      <c r="AJ730" s="897"/>
    </row>
    <row r="731" spans="1:36" ht="12.75">
      <c r="A731" s="957"/>
      <c r="B731" s="957"/>
      <c r="C731" s="874"/>
      <c r="D731" s="874"/>
      <c r="E731" s="874"/>
      <c r="F731" s="874"/>
      <c r="G731" s="874"/>
      <c r="H731" s="874"/>
      <c r="I731" s="874"/>
      <c r="J731" s="874"/>
      <c r="K731" s="874"/>
      <c r="L731" s="874"/>
      <c r="M731" s="874"/>
      <c r="N731" s="874"/>
      <c r="O731" s="874"/>
      <c r="P731" s="874"/>
      <c r="Q731" s="874"/>
      <c r="R731" s="874"/>
      <c r="S731" s="874"/>
      <c r="T731" s="874"/>
      <c r="U731" s="874"/>
      <c r="V731" s="874"/>
      <c r="W731" s="897"/>
      <c r="X731" s="897"/>
      <c r="Y731" s="897"/>
      <c r="Z731" s="897"/>
      <c r="AA731" s="897"/>
      <c r="AB731" s="897"/>
      <c r="AC731" s="897"/>
      <c r="AD731" s="897"/>
      <c r="AE731" s="897"/>
      <c r="AF731" s="897"/>
      <c r="AG731" s="897"/>
      <c r="AH731" s="897"/>
      <c r="AI731" s="897"/>
      <c r="AJ731" s="897"/>
    </row>
    <row r="732" spans="1:36" ht="12.75">
      <c r="A732" s="957"/>
      <c r="B732" s="957"/>
      <c r="C732" s="874"/>
      <c r="D732" s="874"/>
      <c r="E732" s="874"/>
      <c r="F732" s="874"/>
      <c r="G732" s="874"/>
      <c r="H732" s="874"/>
      <c r="I732" s="874"/>
      <c r="J732" s="874"/>
      <c r="K732" s="874"/>
      <c r="L732" s="874"/>
      <c r="M732" s="874"/>
      <c r="N732" s="874"/>
      <c r="O732" s="874"/>
      <c r="P732" s="874"/>
      <c r="Q732" s="874"/>
      <c r="R732" s="874"/>
      <c r="S732" s="874"/>
      <c r="T732" s="874"/>
      <c r="U732" s="874"/>
      <c r="V732" s="874"/>
      <c r="W732" s="897"/>
      <c r="X732" s="897"/>
      <c r="Y732" s="897"/>
      <c r="Z732" s="897"/>
      <c r="AA732" s="897"/>
      <c r="AB732" s="897"/>
      <c r="AC732" s="897"/>
      <c r="AD732" s="897"/>
      <c r="AE732" s="897"/>
      <c r="AF732" s="897"/>
      <c r="AG732" s="897"/>
      <c r="AH732" s="897"/>
      <c r="AI732" s="897"/>
      <c r="AJ732" s="897"/>
    </row>
    <row r="733" spans="1:36" ht="12.75">
      <c r="A733" s="957"/>
      <c r="B733" s="957"/>
      <c r="C733" s="874"/>
      <c r="D733" s="874"/>
      <c r="E733" s="874"/>
      <c r="F733" s="874"/>
      <c r="G733" s="874"/>
      <c r="H733" s="874"/>
      <c r="I733" s="874"/>
      <c r="J733" s="874"/>
      <c r="K733" s="874"/>
      <c r="L733" s="874"/>
      <c r="M733" s="874"/>
      <c r="N733" s="874"/>
      <c r="O733" s="874"/>
      <c r="P733" s="874"/>
      <c r="Q733" s="874"/>
      <c r="R733" s="874"/>
      <c r="S733" s="874"/>
      <c r="T733" s="874"/>
      <c r="U733" s="874"/>
      <c r="V733" s="874"/>
      <c r="W733" s="897"/>
      <c r="X733" s="897"/>
      <c r="Y733" s="897"/>
      <c r="Z733" s="897"/>
      <c r="AA733" s="897"/>
      <c r="AB733" s="897"/>
      <c r="AC733" s="897"/>
      <c r="AD733" s="897"/>
      <c r="AE733" s="897"/>
      <c r="AF733" s="897"/>
      <c r="AG733" s="897"/>
      <c r="AH733" s="897"/>
      <c r="AI733" s="897"/>
      <c r="AJ733" s="897"/>
    </row>
    <row r="734" spans="1:36" ht="12.75">
      <c r="A734" s="957"/>
      <c r="B734" s="957"/>
      <c r="C734" s="874"/>
      <c r="D734" s="874"/>
      <c r="E734" s="874"/>
      <c r="F734" s="874"/>
      <c r="G734" s="874"/>
      <c r="H734" s="874"/>
      <c r="I734" s="874"/>
      <c r="J734" s="874"/>
      <c r="K734" s="874"/>
      <c r="L734" s="874"/>
      <c r="M734" s="874"/>
      <c r="N734" s="874"/>
      <c r="O734" s="874"/>
      <c r="P734" s="874"/>
      <c r="Q734" s="874"/>
      <c r="R734" s="874"/>
      <c r="S734" s="874"/>
      <c r="T734" s="874"/>
      <c r="U734" s="874"/>
      <c r="V734" s="874"/>
      <c r="W734" s="897"/>
      <c r="X734" s="897"/>
      <c r="Y734" s="897"/>
      <c r="Z734" s="897"/>
      <c r="AA734" s="897"/>
      <c r="AB734" s="897"/>
      <c r="AC734" s="897"/>
      <c r="AD734" s="897"/>
      <c r="AE734" s="897"/>
      <c r="AF734" s="897"/>
      <c r="AG734" s="897"/>
      <c r="AH734" s="897"/>
      <c r="AI734" s="897"/>
      <c r="AJ734" s="897"/>
    </row>
    <row r="735" spans="1:36" ht="12.75">
      <c r="A735" s="957"/>
      <c r="B735" s="957"/>
      <c r="C735" s="874"/>
      <c r="D735" s="874"/>
      <c r="E735" s="874"/>
      <c r="F735" s="874"/>
      <c r="G735" s="874"/>
      <c r="H735" s="874"/>
      <c r="I735" s="874"/>
      <c r="J735" s="874"/>
      <c r="K735" s="874"/>
      <c r="L735" s="874"/>
      <c r="M735" s="874"/>
      <c r="N735" s="874"/>
      <c r="O735" s="874"/>
      <c r="P735" s="874"/>
      <c r="Q735" s="874"/>
      <c r="R735" s="874"/>
      <c r="S735" s="874"/>
      <c r="T735" s="874"/>
      <c r="U735" s="874"/>
      <c r="V735" s="874"/>
      <c r="W735" s="897"/>
      <c r="X735" s="897"/>
      <c r="Y735" s="897"/>
      <c r="Z735" s="897"/>
      <c r="AA735" s="897"/>
      <c r="AB735" s="897"/>
      <c r="AC735" s="897"/>
      <c r="AD735" s="897"/>
      <c r="AE735" s="897"/>
      <c r="AF735" s="897"/>
      <c r="AG735" s="897"/>
      <c r="AH735" s="897"/>
      <c r="AI735" s="897"/>
      <c r="AJ735" s="897"/>
    </row>
    <row r="736" spans="1:36" ht="12.75">
      <c r="A736" s="957"/>
      <c r="B736" s="957"/>
      <c r="C736" s="874"/>
      <c r="D736" s="874"/>
      <c r="E736" s="874"/>
      <c r="F736" s="874"/>
      <c r="G736" s="874"/>
      <c r="H736" s="874"/>
      <c r="I736" s="874"/>
      <c r="J736" s="874"/>
      <c r="K736" s="874"/>
      <c r="L736" s="874"/>
      <c r="M736" s="874"/>
      <c r="N736" s="874"/>
      <c r="O736" s="874"/>
      <c r="P736" s="874"/>
      <c r="Q736" s="874"/>
      <c r="R736" s="874"/>
      <c r="S736" s="874"/>
      <c r="T736" s="874"/>
      <c r="U736" s="874"/>
      <c r="V736" s="874"/>
      <c r="W736" s="897"/>
      <c r="X736" s="897"/>
      <c r="Y736" s="897"/>
      <c r="Z736" s="897"/>
      <c r="AA736" s="897"/>
      <c r="AB736" s="897"/>
      <c r="AC736" s="897"/>
      <c r="AD736" s="897"/>
      <c r="AE736" s="897"/>
      <c r="AF736" s="897"/>
      <c r="AG736" s="897"/>
      <c r="AH736" s="897"/>
      <c r="AI736" s="897"/>
      <c r="AJ736" s="897"/>
    </row>
    <row r="737" spans="1:36" ht="12.75">
      <c r="A737" s="957"/>
      <c r="B737" s="957"/>
      <c r="C737" s="874"/>
      <c r="D737" s="874"/>
      <c r="E737" s="874"/>
      <c r="F737" s="874"/>
      <c r="G737" s="874"/>
      <c r="H737" s="874"/>
      <c r="I737" s="874"/>
      <c r="J737" s="874"/>
      <c r="K737" s="874"/>
      <c r="L737" s="874"/>
      <c r="M737" s="874"/>
      <c r="N737" s="874"/>
      <c r="O737" s="874"/>
      <c r="P737" s="874"/>
      <c r="Q737" s="874"/>
      <c r="R737" s="874"/>
      <c r="S737" s="874"/>
      <c r="T737" s="874"/>
      <c r="U737" s="874"/>
      <c r="V737" s="874"/>
      <c r="W737" s="897"/>
      <c r="X737" s="897"/>
      <c r="Y737" s="897"/>
      <c r="Z737" s="897"/>
      <c r="AA737" s="897"/>
      <c r="AB737" s="897"/>
      <c r="AC737" s="897"/>
      <c r="AD737" s="897"/>
      <c r="AE737" s="897"/>
      <c r="AF737" s="897"/>
      <c r="AG737" s="897"/>
      <c r="AH737" s="897"/>
      <c r="AI737" s="897"/>
      <c r="AJ737" s="897"/>
    </row>
    <row r="738" spans="1:36" ht="12.75">
      <c r="A738" s="957"/>
      <c r="B738" s="957"/>
      <c r="C738" s="874"/>
      <c r="D738" s="874"/>
      <c r="E738" s="874"/>
      <c r="F738" s="874"/>
      <c r="G738" s="874"/>
      <c r="H738" s="874"/>
      <c r="I738" s="874"/>
      <c r="J738" s="874"/>
      <c r="K738" s="874"/>
      <c r="L738" s="874"/>
      <c r="M738" s="874"/>
      <c r="N738" s="874"/>
      <c r="O738" s="874"/>
      <c r="P738" s="874"/>
      <c r="Q738" s="874"/>
      <c r="R738" s="874"/>
      <c r="S738" s="874"/>
      <c r="T738" s="874"/>
      <c r="U738" s="874"/>
      <c r="V738" s="874"/>
      <c r="W738" s="897"/>
      <c r="X738" s="897"/>
      <c r="Y738" s="897"/>
      <c r="Z738" s="897"/>
      <c r="AA738" s="897"/>
      <c r="AB738" s="897"/>
      <c r="AC738" s="897"/>
      <c r="AD738" s="897"/>
      <c r="AE738" s="897"/>
      <c r="AF738" s="897"/>
      <c r="AG738" s="897"/>
      <c r="AH738" s="897"/>
      <c r="AI738" s="897"/>
      <c r="AJ738" s="897"/>
    </row>
    <row r="739" spans="1:36" ht="12.75">
      <c r="A739" s="957"/>
      <c r="B739" s="957"/>
      <c r="C739" s="874"/>
      <c r="D739" s="874"/>
      <c r="E739" s="874"/>
      <c r="F739" s="874"/>
      <c r="G739" s="874"/>
      <c r="H739" s="874"/>
      <c r="I739" s="874"/>
      <c r="J739" s="874"/>
      <c r="K739" s="874"/>
      <c r="L739" s="874"/>
      <c r="M739" s="874"/>
      <c r="N739" s="874"/>
      <c r="O739" s="874"/>
      <c r="P739" s="874"/>
      <c r="Q739" s="874"/>
      <c r="R739" s="874"/>
      <c r="S739" s="874"/>
      <c r="T739" s="874"/>
      <c r="U739" s="874"/>
      <c r="V739" s="874"/>
      <c r="W739" s="897"/>
      <c r="X739" s="897"/>
      <c r="Y739" s="897"/>
      <c r="Z739" s="897"/>
      <c r="AA739" s="897"/>
      <c r="AB739" s="897"/>
      <c r="AC739" s="897"/>
      <c r="AD739" s="897"/>
      <c r="AE739" s="897"/>
      <c r="AF739" s="897"/>
      <c r="AG739" s="897"/>
      <c r="AH739" s="897"/>
      <c r="AI739" s="897"/>
      <c r="AJ739" s="897"/>
    </row>
    <row r="740" spans="1:36" ht="12.75">
      <c r="A740" s="957"/>
      <c r="B740" s="957"/>
      <c r="C740" s="874"/>
      <c r="D740" s="874"/>
      <c r="E740" s="874"/>
      <c r="F740" s="874"/>
      <c r="G740" s="874"/>
      <c r="H740" s="874"/>
      <c r="I740" s="874"/>
      <c r="J740" s="874"/>
      <c r="K740" s="874"/>
      <c r="L740" s="874"/>
      <c r="M740" s="874"/>
      <c r="N740" s="874"/>
      <c r="O740" s="874"/>
      <c r="P740" s="874"/>
      <c r="Q740" s="874"/>
      <c r="R740" s="874"/>
      <c r="S740" s="874"/>
      <c r="T740" s="874"/>
      <c r="U740" s="874"/>
      <c r="V740" s="874"/>
      <c r="W740" s="897"/>
      <c r="X740" s="897"/>
      <c r="Y740" s="897"/>
      <c r="Z740" s="897"/>
      <c r="AA740" s="897"/>
      <c r="AB740" s="897"/>
      <c r="AC740" s="897"/>
      <c r="AD740" s="897"/>
      <c r="AE740" s="897"/>
      <c r="AF740" s="897"/>
      <c r="AG740" s="897"/>
      <c r="AH740" s="897"/>
      <c r="AI740" s="897"/>
      <c r="AJ740" s="897"/>
    </row>
    <row r="741" spans="1:36" ht="12.75">
      <c r="A741" s="957"/>
      <c r="B741" s="957"/>
      <c r="C741" s="874"/>
      <c r="D741" s="874"/>
      <c r="E741" s="874"/>
      <c r="F741" s="874"/>
      <c r="G741" s="874"/>
      <c r="H741" s="874"/>
      <c r="I741" s="874"/>
      <c r="J741" s="874"/>
      <c r="K741" s="874"/>
      <c r="L741" s="874"/>
      <c r="M741" s="874"/>
      <c r="N741" s="874"/>
      <c r="O741" s="874"/>
      <c r="P741" s="874"/>
      <c r="Q741" s="874"/>
      <c r="R741" s="874"/>
      <c r="S741" s="874"/>
      <c r="T741" s="874"/>
      <c r="U741" s="874"/>
      <c r="V741" s="874"/>
      <c r="W741" s="897"/>
      <c r="X741" s="897"/>
      <c r="Y741" s="897"/>
      <c r="Z741" s="897"/>
      <c r="AA741" s="897"/>
      <c r="AB741" s="897"/>
      <c r="AC741" s="897"/>
      <c r="AD741" s="897"/>
      <c r="AE741" s="897"/>
      <c r="AF741" s="897"/>
      <c r="AG741" s="897"/>
      <c r="AH741" s="897"/>
      <c r="AI741" s="897"/>
      <c r="AJ741" s="897"/>
    </row>
    <row r="742" spans="1:36" ht="12.75">
      <c r="A742" s="957"/>
      <c r="B742" s="957"/>
      <c r="C742" s="874"/>
      <c r="D742" s="874"/>
      <c r="E742" s="874"/>
      <c r="F742" s="874"/>
      <c r="G742" s="874"/>
      <c r="H742" s="874"/>
      <c r="I742" s="874"/>
      <c r="J742" s="874"/>
      <c r="K742" s="874"/>
      <c r="L742" s="874"/>
      <c r="M742" s="874"/>
      <c r="N742" s="874"/>
      <c r="O742" s="874"/>
      <c r="P742" s="874"/>
      <c r="Q742" s="874"/>
      <c r="R742" s="874"/>
      <c r="S742" s="874"/>
      <c r="T742" s="874"/>
      <c r="U742" s="874"/>
      <c r="V742" s="874"/>
      <c r="W742" s="897"/>
      <c r="X742" s="897"/>
      <c r="Y742" s="897"/>
      <c r="Z742" s="897"/>
      <c r="AA742" s="897"/>
      <c r="AB742" s="897"/>
      <c r="AC742" s="897"/>
      <c r="AD742" s="897"/>
      <c r="AE742" s="897"/>
      <c r="AF742" s="897"/>
      <c r="AG742" s="897"/>
      <c r="AH742" s="897"/>
      <c r="AI742" s="897"/>
      <c r="AJ742" s="897"/>
    </row>
    <row r="743" spans="1:36" ht="12.75">
      <c r="A743" s="957"/>
      <c r="B743" s="957"/>
      <c r="C743" s="874"/>
      <c r="D743" s="874"/>
      <c r="E743" s="874"/>
      <c r="F743" s="874"/>
      <c r="G743" s="874"/>
      <c r="H743" s="874"/>
      <c r="I743" s="874"/>
      <c r="J743" s="874"/>
      <c r="K743" s="874"/>
      <c r="L743" s="874"/>
      <c r="M743" s="874"/>
      <c r="N743" s="874"/>
      <c r="O743" s="874"/>
      <c r="P743" s="874"/>
      <c r="Q743" s="874"/>
      <c r="R743" s="874"/>
      <c r="S743" s="874"/>
      <c r="T743" s="874"/>
      <c r="U743" s="874"/>
      <c r="V743" s="874"/>
      <c r="W743" s="897"/>
      <c r="X743" s="897"/>
      <c r="Y743" s="897"/>
      <c r="Z743" s="897"/>
      <c r="AA743" s="897"/>
      <c r="AB743" s="897"/>
      <c r="AC743" s="897"/>
      <c r="AD743" s="897"/>
      <c r="AE743" s="897"/>
      <c r="AF743" s="897"/>
      <c r="AG743" s="897"/>
      <c r="AH743" s="897"/>
      <c r="AI743" s="897"/>
      <c r="AJ743" s="897"/>
    </row>
    <row r="744" spans="1:36" ht="12.75">
      <c r="A744" s="957"/>
      <c r="B744" s="957"/>
      <c r="C744" s="874"/>
      <c r="D744" s="874"/>
      <c r="E744" s="874"/>
      <c r="F744" s="874"/>
      <c r="G744" s="874"/>
      <c r="H744" s="874"/>
      <c r="I744" s="874"/>
      <c r="J744" s="874"/>
      <c r="K744" s="874"/>
      <c r="L744" s="874"/>
      <c r="M744" s="874"/>
      <c r="N744" s="874"/>
      <c r="O744" s="874"/>
      <c r="P744" s="874"/>
      <c r="Q744" s="874"/>
      <c r="R744" s="874"/>
      <c r="S744" s="874"/>
      <c r="T744" s="874"/>
      <c r="U744" s="874"/>
      <c r="V744" s="874"/>
      <c r="W744" s="897"/>
      <c r="X744" s="897"/>
      <c r="Y744" s="897"/>
      <c r="Z744" s="897"/>
      <c r="AA744" s="897"/>
      <c r="AB744" s="897"/>
      <c r="AC744" s="897"/>
      <c r="AD744" s="897"/>
      <c r="AE744" s="897"/>
      <c r="AF744" s="897"/>
      <c r="AG744" s="897"/>
      <c r="AH744" s="897"/>
      <c r="AI744" s="897"/>
      <c r="AJ744" s="897"/>
    </row>
    <row r="745" spans="1:36" ht="12.75">
      <c r="A745" s="957"/>
      <c r="B745" s="957"/>
      <c r="C745" s="874"/>
      <c r="D745" s="874"/>
      <c r="E745" s="874"/>
      <c r="F745" s="874"/>
      <c r="G745" s="874"/>
      <c r="H745" s="874"/>
      <c r="I745" s="874"/>
      <c r="J745" s="874"/>
      <c r="K745" s="874"/>
      <c r="L745" s="874"/>
      <c r="M745" s="874"/>
      <c r="N745" s="874"/>
      <c r="O745" s="874"/>
      <c r="P745" s="874"/>
      <c r="Q745" s="874"/>
      <c r="R745" s="874"/>
      <c r="S745" s="874"/>
      <c r="T745" s="874"/>
      <c r="U745" s="874"/>
      <c r="V745" s="874"/>
      <c r="W745" s="897"/>
      <c r="X745" s="897"/>
      <c r="Y745" s="897"/>
      <c r="Z745" s="897"/>
      <c r="AA745" s="897"/>
      <c r="AB745" s="897"/>
      <c r="AC745" s="897"/>
      <c r="AD745" s="897"/>
      <c r="AE745" s="897"/>
      <c r="AF745" s="897"/>
      <c r="AG745" s="897"/>
      <c r="AH745" s="897"/>
      <c r="AI745" s="897"/>
      <c r="AJ745" s="897"/>
    </row>
    <row r="746" spans="1:36" ht="12.75">
      <c r="A746" s="957"/>
      <c r="B746" s="957"/>
      <c r="C746" s="874"/>
      <c r="D746" s="874"/>
      <c r="E746" s="874"/>
      <c r="F746" s="874"/>
      <c r="G746" s="874"/>
      <c r="H746" s="874"/>
      <c r="I746" s="874"/>
      <c r="J746" s="874"/>
      <c r="K746" s="874"/>
      <c r="L746" s="874"/>
      <c r="M746" s="874"/>
      <c r="N746" s="874"/>
      <c r="O746" s="874"/>
      <c r="P746" s="874"/>
      <c r="Q746" s="874"/>
      <c r="R746" s="874"/>
      <c r="S746" s="874"/>
      <c r="T746" s="874"/>
      <c r="U746" s="874"/>
      <c r="V746" s="874"/>
      <c r="W746" s="897"/>
      <c r="X746" s="897"/>
      <c r="Y746" s="897"/>
      <c r="Z746" s="897"/>
      <c r="AA746" s="897"/>
      <c r="AB746" s="897"/>
      <c r="AC746" s="897"/>
      <c r="AD746" s="897"/>
      <c r="AE746" s="897"/>
      <c r="AF746" s="897"/>
      <c r="AG746" s="897"/>
      <c r="AH746" s="897"/>
      <c r="AI746" s="897"/>
      <c r="AJ746" s="897"/>
    </row>
    <row r="747" spans="1:36" ht="12.75">
      <c r="A747" s="957"/>
      <c r="B747" s="957"/>
      <c r="C747" s="874"/>
      <c r="D747" s="874"/>
      <c r="E747" s="874"/>
      <c r="F747" s="874"/>
      <c r="G747" s="874"/>
      <c r="H747" s="874"/>
      <c r="I747" s="874"/>
      <c r="J747" s="874"/>
      <c r="K747" s="874"/>
      <c r="L747" s="874"/>
      <c r="M747" s="874"/>
      <c r="N747" s="874"/>
      <c r="O747" s="874"/>
      <c r="P747" s="874"/>
      <c r="Q747" s="874"/>
      <c r="R747" s="874"/>
      <c r="S747" s="874"/>
      <c r="T747" s="874"/>
      <c r="U747" s="874"/>
      <c r="V747" s="874"/>
      <c r="W747" s="897"/>
      <c r="X747" s="897"/>
      <c r="Y747" s="897"/>
      <c r="Z747" s="897"/>
      <c r="AA747" s="897"/>
      <c r="AB747" s="897"/>
      <c r="AC747" s="897"/>
      <c r="AD747" s="897"/>
      <c r="AE747" s="897"/>
      <c r="AF747" s="897"/>
      <c r="AG747" s="897"/>
      <c r="AH747" s="897"/>
      <c r="AI747" s="897"/>
      <c r="AJ747" s="897"/>
    </row>
    <row r="748" spans="1:36" ht="12.75">
      <c r="A748" s="957"/>
      <c r="B748" s="957"/>
      <c r="C748" s="874"/>
      <c r="D748" s="874"/>
      <c r="E748" s="874"/>
      <c r="F748" s="874"/>
      <c r="G748" s="874"/>
      <c r="H748" s="874"/>
      <c r="I748" s="874"/>
      <c r="J748" s="874"/>
      <c r="K748" s="874"/>
      <c r="L748" s="874"/>
      <c r="M748" s="874"/>
      <c r="N748" s="874"/>
      <c r="O748" s="874"/>
      <c r="P748" s="874"/>
      <c r="Q748" s="874"/>
      <c r="R748" s="874"/>
      <c r="S748" s="874"/>
      <c r="T748" s="874"/>
      <c r="U748" s="874"/>
      <c r="V748" s="874"/>
      <c r="W748" s="897"/>
      <c r="X748" s="897"/>
      <c r="Y748" s="897"/>
      <c r="Z748" s="897"/>
      <c r="AA748" s="897"/>
      <c r="AB748" s="897"/>
      <c r="AC748" s="897"/>
      <c r="AD748" s="897"/>
      <c r="AE748" s="897"/>
      <c r="AF748" s="897"/>
      <c r="AG748" s="897"/>
      <c r="AH748" s="897"/>
      <c r="AI748" s="897"/>
      <c r="AJ748" s="897"/>
    </row>
    <row r="749" spans="1:36" ht="12.75">
      <c r="A749" s="957"/>
      <c r="B749" s="957"/>
      <c r="C749" s="874"/>
      <c r="D749" s="874"/>
      <c r="E749" s="874"/>
      <c r="F749" s="874"/>
      <c r="G749" s="874"/>
      <c r="H749" s="874"/>
      <c r="I749" s="874"/>
      <c r="J749" s="874"/>
      <c r="K749" s="874"/>
      <c r="L749" s="874"/>
      <c r="M749" s="874"/>
      <c r="N749" s="874"/>
      <c r="O749" s="874"/>
      <c r="P749" s="874"/>
      <c r="Q749" s="874"/>
      <c r="R749" s="874"/>
      <c r="S749" s="874"/>
      <c r="T749" s="874"/>
      <c r="U749" s="874"/>
      <c r="V749" s="874"/>
      <c r="W749" s="897"/>
      <c r="X749" s="897"/>
      <c r="Y749" s="897"/>
      <c r="Z749" s="897"/>
      <c r="AA749" s="897"/>
      <c r="AB749" s="897"/>
      <c r="AC749" s="897"/>
      <c r="AD749" s="897"/>
      <c r="AE749" s="897"/>
      <c r="AF749" s="897"/>
      <c r="AG749" s="897"/>
      <c r="AH749" s="897"/>
      <c r="AI749" s="897"/>
      <c r="AJ749" s="897"/>
    </row>
    <row r="750" spans="1:36" ht="12.75">
      <c r="A750" s="957"/>
      <c r="B750" s="957"/>
      <c r="C750" s="874"/>
      <c r="D750" s="874"/>
      <c r="E750" s="874"/>
      <c r="F750" s="874"/>
      <c r="G750" s="874"/>
      <c r="H750" s="874"/>
      <c r="I750" s="874"/>
      <c r="J750" s="874"/>
      <c r="K750" s="874"/>
      <c r="L750" s="874"/>
      <c r="M750" s="874"/>
      <c r="N750" s="874"/>
      <c r="O750" s="874"/>
      <c r="P750" s="874"/>
      <c r="Q750" s="874"/>
      <c r="R750" s="874"/>
      <c r="S750" s="874"/>
      <c r="T750" s="874"/>
      <c r="U750" s="874"/>
      <c r="V750" s="874"/>
      <c r="W750" s="897"/>
      <c r="X750" s="897"/>
      <c r="Y750" s="897"/>
      <c r="Z750" s="897"/>
      <c r="AA750" s="897"/>
      <c r="AB750" s="897"/>
      <c r="AC750" s="897"/>
      <c r="AD750" s="897"/>
      <c r="AE750" s="897"/>
      <c r="AF750" s="897"/>
      <c r="AG750" s="897"/>
      <c r="AH750" s="897"/>
      <c r="AI750" s="897"/>
      <c r="AJ750" s="897"/>
    </row>
    <row r="751" spans="1:36" ht="12.75">
      <c r="A751" s="957"/>
      <c r="B751" s="957"/>
      <c r="C751" s="874"/>
      <c r="D751" s="874"/>
      <c r="E751" s="874"/>
      <c r="F751" s="874"/>
      <c r="G751" s="874"/>
      <c r="H751" s="874"/>
      <c r="I751" s="874"/>
      <c r="J751" s="874"/>
      <c r="K751" s="874"/>
      <c r="L751" s="874"/>
      <c r="M751" s="874"/>
      <c r="N751" s="874"/>
      <c r="O751" s="874"/>
      <c r="P751" s="874"/>
      <c r="Q751" s="874"/>
      <c r="R751" s="874"/>
      <c r="S751" s="874"/>
      <c r="T751" s="874"/>
      <c r="U751" s="874"/>
      <c r="V751" s="874"/>
      <c r="W751" s="897"/>
      <c r="X751" s="897"/>
      <c r="Y751" s="897"/>
      <c r="Z751" s="897"/>
      <c r="AA751" s="897"/>
      <c r="AB751" s="897"/>
      <c r="AC751" s="897"/>
      <c r="AD751" s="897"/>
      <c r="AE751" s="897"/>
      <c r="AF751" s="897"/>
      <c r="AG751" s="897"/>
      <c r="AH751" s="897"/>
      <c r="AI751" s="897"/>
      <c r="AJ751" s="897"/>
    </row>
    <row r="752" spans="1:36" ht="12.75">
      <c r="A752" s="957"/>
      <c r="B752" s="957"/>
      <c r="C752" s="874"/>
      <c r="D752" s="874"/>
      <c r="E752" s="874"/>
      <c r="F752" s="874"/>
      <c r="G752" s="874"/>
      <c r="H752" s="874"/>
      <c r="I752" s="874"/>
      <c r="J752" s="874"/>
      <c r="K752" s="874"/>
      <c r="L752" s="874"/>
      <c r="M752" s="874"/>
      <c r="N752" s="874"/>
      <c r="O752" s="874"/>
      <c r="P752" s="874"/>
      <c r="Q752" s="874"/>
      <c r="R752" s="874"/>
      <c r="S752" s="874"/>
      <c r="T752" s="874"/>
      <c r="U752" s="874"/>
      <c r="V752" s="874"/>
      <c r="W752" s="897"/>
      <c r="X752" s="897"/>
      <c r="Y752" s="897"/>
      <c r="Z752" s="897"/>
      <c r="AA752" s="897"/>
      <c r="AB752" s="897"/>
      <c r="AC752" s="897"/>
      <c r="AD752" s="897"/>
      <c r="AE752" s="897"/>
      <c r="AF752" s="897"/>
      <c r="AG752" s="897"/>
      <c r="AH752" s="897"/>
      <c r="AI752" s="897"/>
      <c r="AJ752" s="897"/>
    </row>
    <row r="753" spans="1:36" ht="12.75">
      <c r="A753" s="957"/>
      <c r="B753" s="957"/>
      <c r="C753" s="874"/>
      <c r="D753" s="874"/>
      <c r="E753" s="874"/>
      <c r="F753" s="874"/>
      <c r="G753" s="874"/>
      <c r="H753" s="874"/>
      <c r="I753" s="874"/>
      <c r="J753" s="874"/>
      <c r="K753" s="874"/>
      <c r="L753" s="874"/>
      <c r="M753" s="874"/>
      <c r="N753" s="874"/>
      <c r="O753" s="874"/>
      <c r="P753" s="874"/>
      <c r="Q753" s="874"/>
      <c r="R753" s="874"/>
      <c r="S753" s="874"/>
      <c r="T753" s="874"/>
      <c r="U753" s="874"/>
      <c r="V753" s="874"/>
      <c r="W753" s="897"/>
      <c r="X753" s="897"/>
      <c r="Y753" s="897"/>
      <c r="Z753" s="897"/>
      <c r="AA753" s="897"/>
      <c r="AB753" s="897"/>
      <c r="AC753" s="897"/>
      <c r="AD753" s="897"/>
      <c r="AE753" s="897"/>
      <c r="AF753" s="897"/>
      <c r="AG753" s="897"/>
      <c r="AH753" s="897"/>
      <c r="AI753" s="897"/>
      <c r="AJ753" s="897"/>
    </row>
    <row r="754" spans="1:36" ht="12.75">
      <c r="A754" s="957"/>
      <c r="B754" s="957"/>
      <c r="C754" s="874"/>
      <c r="D754" s="874"/>
      <c r="E754" s="874"/>
      <c r="F754" s="874"/>
      <c r="G754" s="874"/>
      <c r="H754" s="874"/>
      <c r="I754" s="874"/>
      <c r="J754" s="874"/>
      <c r="K754" s="874"/>
      <c r="L754" s="874"/>
      <c r="M754" s="874"/>
      <c r="N754" s="874"/>
      <c r="O754" s="874"/>
      <c r="P754" s="874"/>
      <c r="Q754" s="874"/>
      <c r="R754" s="874"/>
      <c r="S754" s="874"/>
      <c r="T754" s="874"/>
      <c r="U754" s="874"/>
      <c r="V754" s="874"/>
      <c r="W754" s="897"/>
      <c r="X754" s="897"/>
      <c r="Y754" s="897"/>
      <c r="Z754" s="897"/>
      <c r="AA754" s="897"/>
      <c r="AB754" s="897"/>
      <c r="AC754" s="897"/>
      <c r="AD754" s="897"/>
      <c r="AE754" s="897"/>
      <c r="AF754" s="897"/>
      <c r="AG754" s="897"/>
      <c r="AH754" s="897"/>
      <c r="AI754" s="897"/>
      <c r="AJ754" s="897"/>
    </row>
    <row r="755" spans="1:36" ht="12.75">
      <c r="A755" s="957"/>
      <c r="B755" s="957"/>
      <c r="C755" s="874"/>
      <c r="D755" s="874"/>
      <c r="E755" s="874"/>
      <c r="F755" s="874"/>
      <c r="G755" s="874"/>
      <c r="H755" s="874"/>
      <c r="I755" s="874"/>
      <c r="J755" s="874"/>
      <c r="K755" s="874"/>
      <c r="L755" s="874"/>
      <c r="M755" s="874"/>
      <c r="N755" s="874"/>
      <c r="O755" s="874"/>
      <c r="P755" s="874"/>
      <c r="Q755" s="874"/>
      <c r="R755" s="874"/>
      <c r="S755" s="874"/>
      <c r="T755" s="874"/>
      <c r="U755" s="874"/>
      <c r="V755" s="874"/>
      <c r="W755" s="897"/>
      <c r="X755" s="897"/>
      <c r="Y755" s="897"/>
      <c r="Z755" s="897"/>
      <c r="AA755" s="897"/>
      <c r="AB755" s="897"/>
      <c r="AC755" s="897"/>
      <c r="AD755" s="897"/>
      <c r="AE755" s="897"/>
      <c r="AF755" s="897"/>
      <c r="AG755" s="897"/>
      <c r="AH755" s="897"/>
      <c r="AI755" s="897"/>
      <c r="AJ755" s="897"/>
    </row>
    <row r="756" spans="1:36" ht="12.75">
      <c r="A756" s="957"/>
      <c r="B756" s="957"/>
      <c r="C756" s="874"/>
      <c r="D756" s="874"/>
      <c r="E756" s="874"/>
      <c r="F756" s="874"/>
      <c r="G756" s="874"/>
      <c r="H756" s="874"/>
      <c r="I756" s="874"/>
      <c r="J756" s="874"/>
      <c r="K756" s="874"/>
      <c r="L756" s="874"/>
      <c r="M756" s="874"/>
      <c r="N756" s="874"/>
      <c r="O756" s="874"/>
      <c r="P756" s="874"/>
      <c r="Q756" s="874"/>
      <c r="R756" s="874"/>
      <c r="S756" s="874"/>
      <c r="T756" s="874"/>
      <c r="U756" s="874"/>
      <c r="V756" s="874"/>
      <c r="W756" s="897"/>
      <c r="X756" s="897"/>
      <c r="Y756" s="897"/>
      <c r="Z756" s="897"/>
      <c r="AA756" s="897"/>
      <c r="AB756" s="897"/>
      <c r="AC756" s="897"/>
      <c r="AD756" s="897"/>
      <c r="AE756" s="897"/>
      <c r="AF756" s="897"/>
      <c r="AG756" s="897"/>
      <c r="AH756" s="897"/>
      <c r="AI756" s="897"/>
      <c r="AJ756" s="897"/>
    </row>
    <row r="757" spans="1:36" ht="12.75">
      <c r="A757" s="957"/>
      <c r="B757" s="957"/>
      <c r="C757" s="874"/>
      <c r="D757" s="874"/>
      <c r="E757" s="874"/>
      <c r="F757" s="874"/>
      <c r="G757" s="874"/>
      <c r="H757" s="874"/>
      <c r="I757" s="874"/>
      <c r="J757" s="874"/>
      <c r="K757" s="874"/>
      <c r="L757" s="874"/>
      <c r="M757" s="874"/>
      <c r="N757" s="874"/>
      <c r="O757" s="874"/>
      <c r="P757" s="874"/>
      <c r="Q757" s="874"/>
      <c r="R757" s="874"/>
      <c r="S757" s="874"/>
      <c r="T757" s="874"/>
      <c r="U757" s="874"/>
      <c r="V757" s="874"/>
      <c r="W757" s="897"/>
      <c r="X757" s="897"/>
      <c r="Y757" s="897"/>
      <c r="Z757" s="897"/>
      <c r="AA757" s="897"/>
      <c r="AB757" s="897"/>
      <c r="AC757" s="897"/>
      <c r="AD757" s="897"/>
      <c r="AE757" s="897"/>
      <c r="AF757" s="897"/>
      <c r="AG757" s="897"/>
      <c r="AH757" s="897"/>
      <c r="AI757" s="897"/>
      <c r="AJ757" s="897"/>
    </row>
    <row r="758" spans="1:36" ht="12.75">
      <c r="A758" s="957"/>
      <c r="B758" s="957"/>
      <c r="C758" s="874"/>
      <c r="D758" s="874"/>
      <c r="E758" s="874"/>
      <c r="F758" s="874"/>
      <c r="G758" s="874"/>
      <c r="H758" s="874"/>
      <c r="I758" s="874"/>
      <c r="J758" s="874"/>
      <c r="K758" s="874"/>
      <c r="L758" s="874"/>
      <c r="M758" s="874"/>
      <c r="N758" s="874"/>
      <c r="O758" s="874"/>
      <c r="P758" s="874"/>
      <c r="Q758" s="874"/>
      <c r="R758" s="874"/>
      <c r="S758" s="874"/>
      <c r="T758" s="874"/>
      <c r="U758" s="874"/>
      <c r="V758" s="874"/>
      <c r="W758" s="897"/>
      <c r="X758" s="897"/>
      <c r="Y758" s="897"/>
      <c r="Z758" s="897"/>
      <c r="AA758" s="897"/>
      <c r="AB758" s="897"/>
      <c r="AC758" s="897"/>
      <c r="AD758" s="897"/>
      <c r="AE758" s="897"/>
      <c r="AF758" s="897"/>
      <c r="AG758" s="897"/>
      <c r="AH758" s="897"/>
      <c r="AI758" s="897"/>
      <c r="AJ758" s="897"/>
    </row>
    <row r="759" spans="1:36" ht="12.75">
      <c r="A759" s="957"/>
      <c r="B759" s="957"/>
      <c r="C759" s="874"/>
      <c r="D759" s="874"/>
      <c r="E759" s="874"/>
      <c r="F759" s="874"/>
      <c r="G759" s="874"/>
      <c r="H759" s="874"/>
      <c r="I759" s="874"/>
      <c r="J759" s="874"/>
      <c r="K759" s="874"/>
      <c r="L759" s="874"/>
      <c r="M759" s="874"/>
      <c r="N759" s="874"/>
      <c r="O759" s="874"/>
      <c r="P759" s="874"/>
      <c r="Q759" s="874"/>
      <c r="R759" s="874"/>
      <c r="S759" s="874"/>
      <c r="T759" s="874"/>
      <c r="U759" s="874"/>
      <c r="V759" s="874"/>
      <c r="W759" s="897"/>
      <c r="X759" s="897"/>
      <c r="Y759" s="897"/>
      <c r="Z759" s="897"/>
      <c r="AA759" s="897"/>
      <c r="AB759" s="897"/>
      <c r="AC759" s="897"/>
      <c r="AD759" s="897"/>
      <c r="AE759" s="897"/>
      <c r="AF759" s="897"/>
      <c r="AG759" s="897"/>
      <c r="AH759" s="897"/>
      <c r="AI759" s="897"/>
      <c r="AJ759" s="897"/>
    </row>
    <row r="760" spans="1:36" ht="12.75">
      <c r="A760" s="957"/>
      <c r="B760" s="957"/>
      <c r="C760" s="874"/>
      <c r="D760" s="874"/>
      <c r="E760" s="874"/>
      <c r="F760" s="874"/>
      <c r="G760" s="874"/>
      <c r="H760" s="874"/>
      <c r="I760" s="874"/>
      <c r="J760" s="874"/>
      <c r="K760" s="874"/>
      <c r="L760" s="874"/>
      <c r="M760" s="874"/>
      <c r="N760" s="874"/>
      <c r="O760" s="874"/>
      <c r="P760" s="874"/>
      <c r="Q760" s="874"/>
      <c r="R760" s="874"/>
      <c r="S760" s="874"/>
      <c r="T760" s="874"/>
      <c r="U760" s="874"/>
      <c r="V760" s="874"/>
      <c r="W760" s="897"/>
      <c r="X760" s="897"/>
      <c r="Y760" s="897"/>
      <c r="Z760" s="897"/>
      <c r="AA760" s="897"/>
      <c r="AB760" s="897"/>
      <c r="AC760" s="897"/>
      <c r="AD760" s="897"/>
      <c r="AE760" s="897"/>
      <c r="AF760" s="897"/>
      <c r="AG760" s="897"/>
      <c r="AH760" s="897"/>
      <c r="AI760" s="897"/>
      <c r="AJ760" s="897"/>
    </row>
    <row r="761" spans="1:36" ht="12.75">
      <c r="A761" s="957"/>
      <c r="B761" s="957"/>
      <c r="C761" s="874"/>
      <c r="D761" s="874"/>
      <c r="E761" s="874"/>
      <c r="F761" s="874"/>
      <c r="G761" s="874"/>
      <c r="H761" s="874"/>
      <c r="I761" s="874"/>
      <c r="J761" s="874"/>
      <c r="K761" s="874"/>
      <c r="L761" s="874"/>
      <c r="M761" s="874"/>
      <c r="N761" s="874"/>
      <c r="O761" s="874"/>
      <c r="P761" s="874"/>
      <c r="Q761" s="874"/>
      <c r="R761" s="874"/>
      <c r="S761" s="874"/>
      <c r="T761" s="874"/>
      <c r="U761" s="874"/>
      <c r="V761" s="874"/>
      <c r="W761" s="897"/>
      <c r="X761" s="897"/>
      <c r="Y761" s="897"/>
      <c r="Z761" s="897"/>
      <c r="AA761" s="897"/>
      <c r="AB761" s="897"/>
      <c r="AC761" s="897"/>
      <c r="AD761" s="897"/>
      <c r="AE761" s="897"/>
      <c r="AF761" s="897"/>
      <c r="AG761" s="897"/>
      <c r="AH761" s="897"/>
      <c r="AI761" s="897"/>
      <c r="AJ761" s="897"/>
    </row>
    <row r="762" spans="1:36" ht="12.75">
      <c r="A762" s="957"/>
      <c r="B762" s="957"/>
      <c r="C762" s="874"/>
      <c r="D762" s="874"/>
      <c r="E762" s="874"/>
      <c r="F762" s="874"/>
      <c r="G762" s="874"/>
      <c r="H762" s="874"/>
      <c r="I762" s="874"/>
      <c r="J762" s="874"/>
      <c r="K762" s="874"/>
      <c r="L762" s="874"/>
      <c r="M762" s="874"/>
      <c r="N762" s="874"/>
      <c r="O762" s="874"/>
      <c r="P762" s="874"/>
      <c r="Q762" s="874"/>
      <c r="R762" s="874"/>
      <c r="S762" s="874"/>
      <c r="T762" s="874"/>
      <c r="U762" s="874"/>
      <c r="V762" s="874"/>
      <c r="W762" s="897"/>
      <c r="X762" s="897"/>
      <c r="Y762" s="897"/>
      <c r="Z762" s="897"/>
      <c r="AA762" s="897"/>
      <c r="AB762" s="897"/>
      <c r="AC762" s="897"/>
      <c r="AD762" s="897"/>
      <c r="AE762" s="897"/>
      <c r="AF762" s="897"/>
      <c r="AG762" s="897"/>
      <c r="AH762" s="897"/>
      <c r="AI762" s="897"/>
      <c r="AJ762" s="897"/>
    </row>
    <row r="763" spans="1:36" ht="12.75">
      <c r="A763" s="957"/>
      <c r="B763" s="957"/>
      <c r="C763" s="874"/>
      <c r="D763" s="874"/>
      <c r="E763" s="874"/>
      <c r="F763" s="874"/>
      <c r="G763" s="874"/>
      <c r="H763" s="874"/>
      <c r="I763" s="874"/>
      <c r="J763" s="874"/>
      <c r="K763" s="874"/>
      <c r="L763" s="874"/>
      <c r="M763" s="874"/>
      <c r="N763" s="874"/>
      <c r="O763" s="874"/>
      <c r="P763" s="874"/>
      <c r="Q763" s="874"/>
      <c r="R763" s="874"/>
      <c r="S763" s="874"/>
      <c r="T763" s="874"/>
      <c r="U763" s="874"/>
      <c r="V763" s="874"/>
      <c r="W763" s="897"/>
      <c r="X763" s="897"/>
      <c r="Y763" s="897"/>
      <c r="Z763" s="897"/>
      <c r="AA763" s="897"/>
      <c r="AB763" s="897"/>
      <c r="AC763" s="897"/>
      <c r="AD763" s="897"/>
      <c r="AE763" s="897"/>
      <c r="AF763" s="897"/>
      <c r="AG763" s="897"/>
      <c r="AH763" s="897"/>
      <c r="AI763" s="897"/>
      <c r="AJ763" s="897"/>
    </row>
    <row r="764" spans="1:36" ht="12.75">
      <c r="A764" s="957"/>
      <c r="B764" s="957"/>
      <c r="C764" s="874"/>
      <c r="D764" s="874"/>
      <c r="E764" s="874"/>
      <c r="F764" s="874"/>
      <c r="G764" s="874"/>
      <c r="H764" s="874"/>
      <c r="I764" s="874"/>
      <c r="J764" s="874"/>
      <c r="K764" s="874"/>
      <c r="L764" s="874"/>
      <c r="M764" s="874"/>
      <c r="N764" s="874"/>
      <c r="O764" s="874"/>
      <c r="P764" s="874"/>
      <c r="Q764" s="874"/>
      <c r="R764" s="874"/>
      <c r="S764" s="874"/>
      <c r="T764" s="874"/>
      <c r="U764" s="874"/>
      <c r="V764" s="874"/>
      <c r="W764" s="897"/>
      <c r="X764" s="897"/>
      <c r="Y764" s="897"/>
      <c r="Z764" s="897"/>
      <c r="AA764" s="897"/>
      <c r="AB764" s="897"/>
      <c r="AC764" s="897"/>
      <c r="AD764" s="897"/>
      <c r="AE764" s="897"/>
      <c r="AF764" s="897"/>
      <c r="AG764" s="897"/>
      <c r="AH764" s="897"/>
      <c r="AI764" s="897"/>
      <c r="AJ764" s="897"/>
    </row>
    <row r="765" spans="1:36" ht="12.75">
      <c r="A765" s="957"/>
      <c r="B765" s="957"/>
      <c r="C765" s="874"/>
      <c r="D765" s="874"/>
      <c r="E765" s="874"/>
      <c r="F765" s="874"/>
      <c r="G765" s="874"/>
      <c r="H765" s="874"/>
      <c r="I765" s="874"/>
      <c r="J765" s="874"/>
      <c r="K765" s="874"/>
      <c r="L765" s="874"/>
      <c r="M765" s="874"/>
      <c r="N765" s="874"/>
      <c r="O765" s="874"/>
      <c r="P765" s="874"/>
      <c r="Q765" s="874"/>
      <c r="R765" s="874"/>
      <c r="S765" s="874"/>
      <c r="T765" s="874"/>
      <c r="U765" s="874"/>
      <c r="V765" s="874"/>
      <c r="W765" s="897"/>
      <c r="X765" s="897"/>
      <c r="Y765" s="897"/>
      <c r="Z765" s="897"/>
      <c r="AA765" s="897"/>
      <c r="AB765" s="897"/>
      <c r="AC765" s="897"/>
      <c r="AD765" s="897"/>
      <c r="AE765" s="897"/>
      <c r="AF765" s="897"/>
      <c r="AG765" s="897"/>
      <c r="AH765" s="897"/>
      <c r="AI765" s="897"/>
      <c r="AJ765" s="897"/>
    </row>
    <row r="766" spans="1:36" ht="12.75">
      <c r="A766" s="957"/>
      <c r="B766" s="957"/>
      <c r="C766" s="874"/>
      <c r="D766" s="874"/>
      <c r="E766" s="874"/>
      <c r="F766" s="874"/>
      <c r="G766" s="874"/>
      <c r="H766" s="874"/>
      <c r="I766" s="874"/>
      <c r="J766" s="874"/>
      <c r="K766" s="874"/>
      <c r="L766" s="874"/>
      <c r="M766" s="874"/>
      <c r="N766" s="874"/>
      <c r="O766" s="874"/>
      <c r="P766" s="874"/>
      <c r="Q766" s="874"/>
      <c r="R766" s="874"/>
      <c r="S766" s="874"/>
      <c r="T766" s="874"/>
      <c r="U766" s="874"/>
      <c r="V766" s="874"/>
      <c r="W766" s="897"/>
      <c r="X766" s="897"/>
      <c r="Y766" s="897"/>
      <c r="Z766" s="897"/>
      <c r="AA766" s="897"/>
      <c r="AB766" s="897"/>
      <c r="AC766" s="897"/>
      <c r="AD766" s="897"/>
      <c r="AE766" s="897"/>
      <c r="AF766" s="897"/>
      <c r="AG766" s="897"/>
      <c r="AH766" s="897"/>
      <c r="AI766" s="897"/>
      <c r="AJ766" s="897"/>
    </row>
    <row r="767" spans="1:36" ht="12.75">
      <c r="A767" s="957"/>
      <c r="B767" s="957"/>
      <c r="C767" s="874"/>
      <c r="D767" s="874"/>
      <c r="E767" s="874"/>
      <c r="F767" s="874"/>
      <c r="G767" s="874"/>
      <c r="H767" s="874"/>
      <c r="I767" s="874"/>
      <c r="J767" s="874"/>
      <c r="K767" s="874"/>
      <c r="L767" s="874"/>
      <c r="M767" s="874"/>
      <c r="N767" s="874"/>
      <c r="O767" s="874"/>
      <c r="P767" s="874"/>
      <c r="Q767" s="874"/>
      <c r="R767" s="874"/>
      <c r="S767" s="874"/>
      <c r="T767" s="874"/>
      <c r="U767" s="874"/>
      <c r="V767" s="874"/>
      <c r="W767" s="897"/>
      <c r="X767" s="897"/>
      <c r="Y767" s="897"/>
      <c r="Z767" s="897"/>
      <c r="AA767" s="897"/>
      <c r="AB767" s="897"/>
      <c r="AC767" s="897"/>
      <c r="AD767" s="897"/>
      <c r="AE767" s="897"/>
      <c r="AF767" s="897"/>
      <c r="AG767" s="897"/>
      <c r="AH767" s="897"/>
      <c r="AI767" s="897"/>
      <c r="AJ767" s="897"/>
    </row>
    <row r="768" spans="1:36" ht="12.75">
      <c r="A768" s="957"/>
      <c r="B768" s="957"/>
      <c r="C768" s="874"/>
      <c r="D768" s="874"/>
      <c r="E768" s="874"/>
      <c r="F768" s="874"/>
      <c r="G768" s="874"/>
      <c r="H768" s="874"/>
      <c r="I768" s="874"/>
      <c r="J768" s="874"/>
      <c r="K768" s="874"/>
      <c r="L768" s="874"/>
      <c r="M768" s="874"/>
      <c r="N768" s="874"/>
      <c r="O768" s="874"/>
      <c r="P768" s="874"/>
      <c r="Q768" s="874"/>
      <c r="R768" s="874"/>
      <c r="S768" s="874"/>
      <c r="T768" s="874"/>
      <c r="U768" s="874"/>
      <c r="V768" s="874"/>
      <c r="W768" s="897"/>
      <c r="X768" s="897"/>
      <c r="Y768" s="897"/>
      <c r="Z768" s="897"/>
      <c r="AA768" s="897"/>
      <c r="AB768" s="897"/>
      <c r="AC768" s="897"/>
      <c r="AD768" s="897"/>
      <c r="AE768" s="897"/>
      <c r="AF768" s="897"/>
      <c r="AG768" s="897"/>
      <c r="AH768" s="897"/>
      <c r="AI768" s="897"/>
      <c r="AJ768" s="897"/>
    </row>
    <row r="769" spans="1:36" ht="12.75">
      <c r="A769" s="957"/>
      <c r="B769" s="957"/>
      <c r="C769" s="874"/>
      <c r="D769" s="874"/>
      <c r="E769" s="874"/>
      <c r="F769" s="874"/>
      <c r="G769" s="874"/>
      <c r="H769" s="874"/>
      <c r="I769" s="874"/>
      <c r="J769" s="874"/>
      <c r="K769" s="874"/>
      <c r="L769" s="874"/>
      <c r="M769" s="874"/>
      <c r="N769" s="874"/>
      <c r="O769" s="874"/>
      <c r="P769" s="874"/>
      <c r="Q769" s="874"/>
      <c r="R769" s="874"/>
      <c r="S769" s="874"/>
      <c r="T769" s="874"/>
      <c r="U769" s="874"/>
      <c r="V769" s="874"/>
      <c r="W769" s="897"/>
      <c r="X769" s="897"/>
      <c r="Y769" s="897"/>
      <c r="Z769" s="897"/>
      <c r="AA769" s="897"/>
      <c r="AB769" s="897"/>
      <c r="AC769" s="897"/>
      <c r="AD769" s="897"/>
      <c r="AE769" s="897"/>
      <c r="AF769" s="897"/>
      <c r="AG769" s="897"/>
      <c r="AH769" s="897"/>
      <c r="AI769" s="897"/>
      <c r="AJ769" s="897"/>
    </row>
    <row r="770" spans="1:36" ht="12.75">
      <c r="A770" s="957"/>
      <c r="B770" s="957"/>
      <c r="C770" s="874"/>
      <c r="D770" s="874"/>
      <c r="E770" s="874"/>
      <c r="F770" s="874"/>
      <c r="G770" s="874"/>
      <c r="H770" s="874"/>
      <c r="I770" s="874"/>
      <c r="J770" s="874"/>
      <c r="K770" s="874"/>
      <c r="L770" s="874"/>
      <c r="M770" s="874"/>
      <c r="N770" s="874"/>
      <c r="O770" s="874"/>
      <c r="P770" s="874"/>
      <c r="Q770" s="874"/>
      <c r="R770" s="874"/>
      <c r="S770" s="874"/>
      <c r="T770" s="874"/>
      <c r="U770" s="874"/>
      <c r="V770" s="874"/>
      <c r="W770" s="897"/>
      <c r="X770" s="897"/>
      <c r="Y770" s="897"/>
      <c r="Z770" s="897"/>
      <c r="AA770" s="897"/>
      <c r="AB770" s="897"/>
      <c r="AC770" s="897"/>
      <c r="AD770" s="897"/>
      <c r="AE770" s="897"/>
      <c r="AF770" s="897"/>
      <c r="AG770" s="897"/>
      <c r="AH770" s="897"/>
      <c r="AI770" s="897"/>
      <c r="AJ770" s="897"/>
    </row>
    <row r="771" spans="1:36" ht="12.75">
      <c r="A771" s="957"/>
      <c r="B771" s="957"/>
      <c r="C771" s="874"/>
      <c r="D771" s="874"/>
      <c r="E771" s="874"/>
      <c r="F771" s="874"/>
      <c r="G771" s="874"/>
      <c r="H771" s="874"/>
      <c r="I771" s="874"/>
      <c r="J771" s="874"/>
      <c r="K771" s="874"/>
      <c r="L771" s="874"/>
      <c r="M771" s="874"/>
      <c r="N771" s="874"/>
      <c r="O771" s="874"/>
      <c r="P771" s="874"/>
      <c r="Q771" s="874"/>
      <c r="R771" s="874"/>
      <c r="S771" s="874"/>
      <c r="T771" s="874"/>
      <c r="U771" s="874"/>
      <c r="V771" s="874"/>
      <c r="W771" s="897"/>
      <c r="X771" s="897"/>
      <c r="Y771" s="897"/>
      <c r="Z771" s="897"/>
      <c r="AA771" s="897"/>
      <c r="AB771" s="897"/>
      <c r="AC771" s="897"/>
      <c r="AD771" s="897"/>
      <c r="AE771" s="897"/>
      <c r="AF771" s="897"/>
      <c r="AG771" s="897"/>
      <c r="AH771" s="897"/>
      <c r="AI771" s="897"/>
      <c r="AJ771" s="897"/>
    </row>
    <row r="772" spans="1:36" ht="12.75">
      <c r="A772" s="957"/>
      <c r="B772" s="957"/>
      <c r="C772" s="874"/>
      <c r="D772" s="874"/>
      <c r="E772" s="874"/>
      <c r="F772" s="874"/>
      <c r="G772" s="874"/>
      <c r="H772" s="874"/>
      <c r="I772" s="874"/>
      <c r="J772" s="874"/>
      <c r="K772" s="874"/>
      <c r="L772" s="874"/>
      <c r="M772" s="874"/>
      <c r="N772" s="874"/>
      <c r="O772" s="874"/>
      <c r="P772" s="874"/>
      <c r="Q772" s="874"/>
      <c r="R772" s="874"/>
      <c r="S772" s="874"/>
      <c r="T772" s="874"/>
      <c r="U772" s="874"/>
      <c r="V772" s="874"/>
      <c r="W772" s="897"/>
      <c r="X772" s="897"/>
      <c r="Y772" s="897"/>
      <c r="Z772" s="897"/>
      <c r="AA772" s="897"/>
      <c r="AB772" s="897"/>
      <c r="AC772" s="897"/>
      <c r="AD772" s="897"/>
      <c r="AE772" s="897"/>
      <c r="AF772" s="897"/>
      <c r="AG772" s="897"/>
      <c r="AH772" s="897"/>
      <c r="AI772" s="897"/>
      <c r="AJ772" s="897"/>
    </row>
    <row r="773" spans="1:36" ht="12.75">
      <c r="A773" s="957"/>
      <c r="B773" s="957"/>
      <c r="C773" s="874"/>
      <c r="D773" s="874"/>
      <c r="E773" s="874"/>
      <c r="F773" s="874"/>
      <c r="G773" s="874"/>
      <c r="H773" s="874"/>
      <c r="I773" s="874"/>
      <c r="J773" s="874"/>
      <c r="K773" s="874"/>
      <c r="L773" s="874"/>
      <c r="M773" s="874"/>
      <c r="N773" s="874"/>
      <c r="O773" s="874"/>
      <c r="P773" s="874"/>
      <c r="Q773" s="874"/>
      <c r="R773" s="874"/>
      <c r="S773" s="874"/>
      <c r="T773" s="874"/>
      <c r="U773" s="874"/>
      <c r="V773" s="874"/>
      <c r="W773" s="897"/>
      <c r="X773" s="897"/>
      <c r="Y773" s="897"/>
      <c r="Z773" s="897"/>
      <c r="AA773" s="897"/>
      <c r="AB773" s="897"/>
      <c r="AC773" s="897"/>
      <c r="AD773" s="897"/>
      <c r="AE773" s="897"/>
      <c r="AF773" s="897"/>
      <c r="AG773" s="897"/>
      <c r="AH773" s="897"/>
      <c r="AI773" s="897"/>
      <c r="AJ773" s="897"/>
    </row>
    <row r="774" spans="1:36" ht="12.75">
      <c r="A774" s="957"/>
      <c r="B774" s="957"/>
      <c r="C774" s="874"/>
      <c r="D774" s="874"/>
      <c r="E774" s="874"/>
      <c r="F774" s="874"/>
      <c r="G774" s="874"/>
      <c r="H774" s="874"/>
      <c r="I774" s="874"/>
      <c r="J774" s="874"/>
      <c r="K774" s="874"/>
      <c r="L774" s="874"/>
      <c r="M774" s="874"/>
      <c r="N774" s="874"/>
      <c r="O774" s="874"/>
      <c r="P774" s="874"/>
      <c r="Q774" s="874"/>
      <c r="R774" s="874"/>
      <c r="S774" s="874"/>
      <c r="T774" s="874"/>
      <c r="U774" s="874"/>
      <c r="V774" s="874"/>
      <c r="W774" s="897"/>
      <c r="X774" s="897"/>
      <c r="Y774" s="897"/>
      <c r="Z774" s="897"/>
      <c r="AA774" s="897"/>
      <c r="AB774" s="897"/>
      <c r="AC774" s="897"/>
      <c r="AD774" s="897"/>
      <c r="AE774" s="897"/>
      <c r="AF774" s="897"/>
      <c r="AG774" s="897"/>
      <c r="AH774" s="897"/>
      <c r="AI774" s="897"/>
      <c r="AJ774" s="897"/>
    </row>
    <row r="775" spans="1:36" ht="12.75">
      <c r="A775" s="957"/>
      <c r="B775" s="957"/>
      <c r="C775" s="874"/>
      <c r="D775" s="874"/>
      <c r="E775" s="874"/>
      <c r="F775" s="874"/>
      <c r="G775" s="874"/>
      <c r="H775" s="874"/>
      <c r="I775" s="874"/>
      <c r="J775" s="874"/>
      <c r="K775" s="874"/>
      <c r="L775" s="874"/>
      <c r="M775" s="874"/>
      <c r="N775" s="874"/>
      <c r="O775" s="874"/>
      <c r="P775" s="874"/>
      <c r="Q775" s="874"/>
      <c r="R775" s="874"/>
      <c r="S775" s="874"/>
      <c r="T775" s="874"/>
      <c r="U775" s="874"/>
      <c r="V775" s="874"/>
      <c r="W775" s="897"/>
      <c r="X775" s="897"/>
      <c r="Y775" s="897"/>
      <c r="Z775" s="897"/>
      <c r="AA775" s="897"/>
      <c r="AB775" s="897"/>
      <c r="AC775" s="897"/>
      <c r="AD775" s="897"/>
      <c r="AE775" s="897"/>
      <c r="AF775" s="897"/>
      <c r="AG775" s="897"/>
      <c r="AH775" s="897"/>
      <c r="AI775" s="897"/>
      <c r="AJ775" s="897"/>
    </row>
    <row r="776" spans="1:36" ht="12.75">
      <c r="A776" s="957"/>
      <c r="B776" s="957"/>
      <c r="C776" s="874"/>
      <c r="D776" s="874"/>
      <c r="E776" s="874"/>
      <c r="F776" s="874"/>
      <c r="G776" s="874"/>
      <c r="H776" s="874"/>
      <c r="I776" s="874"/>
      <c r="J776" s="874"/>
      <c r="K776" s="874"/>
      <c r="L776" s="874"/>
      <c r="M776" s="874"/>
      <c r="N776" s="874"/>
      <c r="O776" s="874"/>
      <c r="P776" s="874"/>
      <c r="Q776" s="874"/>
      <c r="R776" s="874"/>
      <c r="S776" s="874"/>
      <c r="T776" s="874"/>
      <c r="U776" s="874"/>
      <c r="V776" s="874"/>
      <c r="W776" s="897"/>
      <c r="X776" s="897"/>
      <c r="Y776" s="897"/>
      <c r="Z776" s="897"/>
      <c r="AA776" s="897"/>
      <c r="AB776" s="897"/>
      <c r="AC776" s="897"/>
      <c r="AD776" s="897"/>
      <c r="AE776" s="897"/>
      <c r="AF776" s="897"/>
      <c r="AG776" s="897"/>
      <c r="AH776" s="897"/>
      <c r="AI776" s="897"/>
      <c r="AJ776" s="897"/>
    </row>
    <row r="777" spans="1:36" ht="12.75">
      <c r="A777" s="957"/>
      <c r="B777" s="957"/>
      <c r="C777" s="874"/>
      <c r="D777" s="874"/>
      <c r="E777" s="874"/>
      <c r="F777" s="874"/>
      <c r="G777" s="874"/>
      <c r="H777" s="874"/>
      <c r="I777" s="874"/>
      <c r="J777" s="874"/>
      <c r="K777" s="874"/>
      <c r="L777" s="874"/>
      <c r="M777" s="874"/>
      <c r="N777" s="874"/>
      <c r="O777" s="874"/>
      <c r="P777" s="874"/>
      <c r="Q777" s="874"/>
      <c r="R777" s="874"/>
      <c r="S777" s="874"/>
      <c r="T777" s="874"/>
      <c r="U777" s="874"/>
      <c r="V777" s="874"/>
      <c r="W777" s="897"/>
      <c r="X777" s="897"/>
      <c r="Y777" s="897"/>
      <c r="Z777" s="897"/>
      <c r="AA777" s="897"/>
      <c r="AB777" s="897"/>
      <c r="AC777" s="897"/>
      <c r="AD777" s="897"/>
      <c r="AE777" s="897"/>
      <c r="AF777" s="897"/>
      <c r="AG777" s="897"/>
      <c r="AH777" s="897"/>
      <c r="AI777" s="897"/>
      <c r="AJ777" s="897"/>
    </row>
    <row r="778" spans="1:36" ht="12.75">
      <c r="A778" s="957"/>
      <c r="B778" s="957"/>
      <c r="C778" s="874"/>
      <c r="D778" s="874"/>
      <c r="E778" s="874"/>
      <c r="F778" s="874"/>
      <c r="G778" s="874"/>
      <c r="H778" s="874"/>
      <c r="I778" s="874"/>
      <c r="J778" s="874"/>
      <c r="K778" s="874"/>
      <c r="L778" s="874"/>
      <c r="M778" s="874"/>
      <c r="N778" s="874"/>
      <c r="O778" s="874"/>
      <c r="P778" s="874"/>
      <c r="Q778" s="874"/>
      <c r="R778" s="874"/>
      <c r="S778" s="874"/>
      <c r="T778" s="874"/>
      <c r="U778" s="874"/>
      <c r="V778" s="874"/>
      <c r="W778" s="897"/>
      <c r="X778" s="897"/>
      <c r="Y778" s="897"/>
      <c r="Z778" s="897"/>
      <c r="AA778" s="897"/>
      <c r="AB778" s="897"/>
      <c r="AC778" s="897"/>
      <c r="AD778" s="897"/>
      <c r="AE778" s="897"/>
      <c r="AF778" s="897"/>
      <c r="AG778" s="897"/>
      <c r="AH778" s="897"/>
      <c r="AI778" s="897"/>
      <c r="AJ778" s="897"/>
    </row>
    <row r="779" spans="1:36" ht="12.75">
      <c r="A779" s="957"/>
      <c r="B779" s="957"/>
      <c r="C779" s="874"/>
      <c r="D779" s="874"/>
      <c r="E779" s="874"/>
      <c r="F779" s="874"/>
      <c r="G779" s="874"/>
      <c r="H779" s="874"/>
      <c r="I779" s="874"/>
      <c r="J779" s="874"/>
      <c r="K779" s="874"/>
      <c r="L779" s="874"/>
      <c r="M779" s="874"/>
      <c r="N779" s="874"/>
      <c r="O779" s="874"/>
      <c r="P779" s="874"/>
      <c r="Q779" s="874"/>
      <c r="R779" s="874"/>
      <c r="S779" s="874"/>
      <c r="T779" s="874"/>
      <c r="U779" s="874"/>
      <c r="V779" s="874"/>
      <c r="W779" s="897"/>
      <c r="X779" s="897"/>
      <c r="Y779" s="897"/>
      <c r="Z779" s="897"/>
      <c r="AA779" s="897"/>
      <c r="AB779" s="897"/>
      <c r="AC779" s="897"/>
      <c r="AD779" s="897"/>
      <c r="AE779" s="897"/>
      <c r="AF779" s="897"/>
      <c r="AG779" s="897"/>
      <c r="AH779" s="897"/>
      <c r="AI779" s="897"/>
      <c r="AJ779" s="897"/>
    </row>
    <row r="780" spans="1:36" ht="12.75">
      <c r="A780" s="957"/>
      <c r="B780" s="957"/>
      <c r="C780" s="874"/>
      <c r="D780" s="874"/>
      <c r="E780" s="874"/>
      <c r="F780" s="874"/>
      <c r="G780" s="874"/>
      <c r="H780" s="874"/>
      <c r="I780" s="874"/>
      <c r="J780" s="874"/>
      <c r="K780" s="874"/>
      <c r="L780" s="874"/>
      <c r="M780" s="874"/>
      <c r="N780" s="874"/>
      <c r="O780" s="874"/>
      <c r="P780" s="874"/>
      <c r="Q780" s="874"/>
      <c r="R780" s="874"/>
      <c r="S780" s="874"/>
      <c r="T780" s="874"/>
      <c r="U780" s="874"/>
      <c r="V780" s="874"/>
      <c r="W780" s="897"/>
      <c r="X780" s="897"/>
      <c r="Y780" s="897"/>
      <c r="Z780" s="897"/>
      <c r="AA780" s="897"/>
      <c r="AB780" s="897"/>
      <c r="AC780" s="897"/>
      <c r="AD780" s="897"/>
      <c r="AE780" s="897"/>
      <c r="AF780" s="897"/>
      <c r="AG780" s="897"/>
      <c r="AH780" s="897"/>
      <c r="AI780" s="897"/>
      <c r="AJ780" s="897"/>
    </row>
    <row r="781" spans="1:36" ht="12.75">
      <c r="A781" s="957"/>
      <c r="B781" s="957"/>
      <c r="C781" s="874"/>
      <c r="D781" s="874"/>
      <c r="E781" s="874"/>
      <c r="F781" s="874"/>
      <c r="G781" s="874"/>
      <c r="H781" s="874"/>
      <c r="I781" s="874"/>
      <c r="J781" s="874"/>
      <c r="K781" s="874"/>
      <c r="L781" s="874"/>
      <c r="M781" s="874"/>
      <c r="N781" s="874"/>
      <c r="O781" s="874"/>
      <c r="P781" s="874"/>
      <c r="Q781" s="874"/>
      <c r="R781" s="874"/>
      <c r="S781" s="874"/>
      <c r="T781" s="874"/>
      <c r="U781" s="874"/>
      <c r="V781" s="874"/>
      <c r="W781" s="897"/>
      <c r="X781" s="897"/>
      <c r="Y781" s="897"/>
      <c r="Z781" s="897"/>
      <c r="AA781" s="897"/>
      <c r="AB781" s="897"/>
      <c r="AC781" s="897"/>
      <c r="AD781" s="897"/>
      <c r="AE781" s="897"/>
      <c r="AF781" s="897"/>
      <c r="AG781" s="897"/>
      <c r="AH781" s="897"/>
      <c r="AI781" s="897"/>
      <c r="AJ781" s="897"/>
    </row>
    <row r="782" spans="1:36" ht="12.75">
      <c r="A782" s="957"/>
      <c r="B782" s="957"/>
      <c r="C782" s="874"/>
      <c r="D782" s="874"/>
      <c r="E782" s="874"/>
      <c r="F782" s="874"/>
      <c r="G782" s="874"/>
      <c r="H782" s="874"/>
      <c r="I782" s="874"/>
      <c r="J782" s="874"/>
      <c r="K782" s="874"/>
      <c r="L782" s="874"/>
      <c r="M782" s="874"/>
      <c r="N782" s="874"/>
      <c r="O782" s="874"/>
      <c r="P782" s="874"/>
      <c r="Q782" s="874"/>
      <c r="R782" s="874"/>
      <c r="S782" s="874"/>
      <c r="T782" s="874"/>
      <c r="U782" s="874"/>
      <c r="V782" s="874"/>
      <c r="W782" s="897"/>
      <c r="X782" s="897"/>
      <c r="Y782" s="897"/>
      <c r="Z782" s="897"/>
      <c r="AA782" s="897"/>
      <c r="AB782" s="897"/>
      <c r="AC782" s="897"/>
      <c r="AD782" s="897"/>
      <c r="AE782" s="897"/>
      <c r="AF782" s="897"/>
      <c r="AG782" s="897"/>
      <c r="AH782" s="897"/>
      <c r="AI782" s="897"/>
      <c r="AJ782" s="897"/>
    </row>
    <row r="783" spans="1:36" ht="12.75">
      <c r="A783" s="957"/>
      <c r="B783" s="957"/>
      <c r="C783" s="874"/>
      <c r="D783" s="874"/>
      <c r="E783" s="874"/>
      <c r="F783" s="874"/>
      <c r="G783" s="874"/>
      <c r="H783" s="874"/>
      <c r="I783" s="874"/>
      <c r="J783" s="874"/>
      <c r="K783" s="874"/>
      <c r="L783" s="874"/>
      <c r="M783" s="874"/>
      <c r="N783" s="874"/>
      <c r="O783" s="874"/>
      <c r="P783" s="874"/>
      <c r="Q783" s="874"/>
      <c r="R783" s="874"/>
      <c r="S783" s="874"/>
      <c r="T783" s="874"/>
      <c r="U783" s="874"/>
      <c r="V783" s="874"/>
      <c r="W783" s="897"/>
      <c r="X783" s="897"/>
      <c r="Y783" s="897"/>
      <c r="Z783" s="897"/>
      <c r="AA783" s="897"/>
      <c r="AB783" s="897"/>
      <c r="AC783" s="897"/>
      <c r="AD783" s="897"/>
      <c r="AE783" s="897"/>
      <c r="AF783" s="897"/>
      <c r="AG783" s="897"/>
      <c r="AH783" s="897"/>
      <c r="AI783" s="897"/>
      <c r="AJ783" s="897"/>
    </row>
    <row r="784" spans="1:36" ht="12.75">
      <c r="A784" s="957"/>
      <c r="B784" s="957"/>
      <c r="C784" s="874"/>
      <c r="D784" s="874"/>
      <c r="E784" s="874"/>
      <c r="F784" s="874"/>
      <c r="G784" s="874"/>
      <c r="H784" s="874"/>
      <c r="I784" s="874"/>
      <c r="J784" s="874"/>
      <c r="K784" s="874"/>
      <c r="L784" s="874"/>
      <c r="M784" s="874"/>
      <c r="N784" s="874"/>
      <c r="O784" s="874"/>
      <c r="P784" s="874"/>
      <c r="Q784" s="874"/>
      <c r="R784" s="874"/>
      <c r="S784" s="874"/>
      <c r="T784" s="874"/>
      <c r="U784" s="874"/>
      <c r="V784" s="874"/>
      <c r="W784" s="897"/>
      <c r="X784" s="897"/>
      <c r="Y784" s="897"/>
      <c r="Z784" s="897"/>
      <c r="AA784" s="897"/>
      <c r="AB784" s="897"/>
      <c r="AC784" s="897"/>
      <c r="AD784" s="897"/>
      <c r="AE784" s="897"/>
      <c r="AF784" s="897"/>
      <c r="AG784" s="897"/>
      <c r="AH784" s="897"/>
      <c r="AI784" s="897"/>
      <c r="AJ784" s="897"/>
    </row>
    <row r="785" spans="1:36" ht="12.75">
      <c r="A785" s="957"/>
      <c r="B785" s="957"/>
      <c r="C785" s="874"/>
      <c r="D785" s="874"/>
      <c r="E785" s="874"/>
      <c r="F785" s="874"/>
      <c r="G785" s="874"/>
      <c r="H785" s="874"/>
      <c r="I785" s="874"/>
      <c r="J785" s="874"/>
      <c r="K785" s="874"/>
      <c r="L785" s="874"/>
      <c r="M785" s="874"/>
      <c r="N785" s="874"/>
      <c r="O785" s="874"/>
      <c r="P785" s="874"/>
      <c r="Q785" s="874"/>
      <c r="R785" s="874"/>
      <c r="S785" s="874"/>
      <c r="T785" s="874"/>
      <c r="U785" s="874"/>
      <c r="V785" s="874"/>
      <c r="W785" s="897"/>
      <c r="X785" s="897"/>
      <c r="Y785" s="897"/>
      <c r="Z785" s="897"/>
      <c r="AA785" s="897"/>
      <c r="AB785" s="897"/>
      <c r="AC785" s="897"/>
      <c r="AD785" s="897"/>
      <c r="AE785" s="897"/>
      <c r="AF785" s="897"/>
      <c r="AG785" s="897"/>
      <c r="AH785" s="897"/>
      <c r="AI785" s="897"/>
      <c r="AJ785" s="897"/>
    </row>
    <row r="786" spans="1:36" ht="12.75">
      <c r="A786" s="957"/>
      <c r="B786" s="957"/>
      <c r="C786" s="874"/>
      <c r="D786" s="874"/>
      <c r="E786" s="874"/>
      <c r="F786" s="874"/>
      <c r="G786" s="874"/>
      <c r="H786" s="874"/>
      <c r="I786" s="874"/>
      <c r="J786" s="874"/>
      <c r="K786" s="874"/>
      <c r="L786" s="874"/>
      <c r="M786" s="874"/>
      <c r="N786" s="874"/>
      <c r="O786" s="874"/>
      <c r="P786" s="874"/>
      <c r="Q786" s="874"/>
      <c r="R786" s="874"/>
      <c r="S786" s="874"/>
      <c r="T786" s="874"/>
      <c r="U786" s="874"/>
      <c r="V786" s="874"/>
      <c r="W786" s="897"/>
      <c r="X786" s="897"/>
      <c r="Y786" s="897"/>
      <c r="Z786" s="897"/>
      <c r="AA786" s="897"/>
      <c r="AB786" s="897"/>
      <c r="AC786" s="897"/>
      <c r="AD786" s="897"/>
      <c r="AE786" s="897"/>
      <c r="AF786" s="897"/>
      <c r="AG786" s="897"/>
      <c r="AH786" s="897"/>
      <c r="AI786" s="897"/>
      <c r="AJ786" s="897"/>
    </row>
    <row r="787" spans="1:36" ht="12.75">
      <c r="A787" s="957"/>
      <c r="B787" s="957"/>
      <c r="C787" s="874"/>
      <c r="D787" s="874"/>
      <c r="E787" s="874"/>
      <c r="F787" s="874"/>
      <c r="G787" s="874"/>
      <c r="H787" s="874"/>
      <c r="I787" s="874"/>
      <c r="J787" s="874"/>
      <c r="K787" s="874"/>
      <c r="L787" s="874"/>
      <c r="M787" s="874"/>
      <c r="N787" s="874"/>
      <c r="O787" s="874"/>
      <c r="P787" s="874"/>
      <c r="Q787" s="874"/>
      <c r="R787" s="874"/>
      <c r="S787" s="874"/>
      <c r="T787" s="874"/>
      <c r="U787" s="874"/>
      <c r="V787" s="874"/>
      <c r="W787" s="897"/>
      <c r="X787" s="897"/>
      <c r="Y787" s="897"/>
      <c r="Z787" s="897"/>
      <c r="AA787" s="897"/>
      <c r="AB787" s="897"/>
      <c r="AC787" s="897"/>
      <c r="AD787" s="897"/>
      <c r="AE787" s="897"/>
      <c r="AF787" s="897"/>
      <c r="AG787" s="897"/>
      <c r="AH787" s="897"/>
      <c r="AI787" s="897"/>
      <c r="AJ787" s="897"/>
    </row>
    <row r="788" spans="1:36" ht="12.75">
      <c r="A788" s="957"/>
      <c r="B788" s="957"/>
      <c r="C788" s="874"/>
      <c r="D788" s="874"/>
      <c r="E788" s="874"/>
      <c r="F788" s="874"/>
      <c r="G788" s="874"/>
      <c r="H788" s="874"/>
      <c r="I788" s="874"/>
      <c r="J788" s="874"/>
      <c r="K788" s="874"/>
      <c r="L788" s="874"/>
      <c r="M788" s="874"/>
      <c r="N788" s="874"/>
      <c r="O788" s="874"/>
      <c r="P788" s="874"/>
      <c r="Q788" s="874"/>
      <c r="R788" s="874"/>
      <c r="S788" s="874"/>
      <c r="T788" s="874"/>
      <c r="U788" s="874"/>
      <c r="V788" s="874"/>
      <c r="W788" s="897"/>
      <c r="X788" s="897"/>
      <c r="Y788" s="897"/>
      <c r="Z788" s="897"/>
      <c r="AA788" s="897"/>
      <c r="AB788" s="897"/>
      <c r="AC788" s="897"/>
      <c r="AD788" s="897"/>
      <c r="AE788" s="897"/>
      <c r="AF788" s="897"/>
      <c r="AG788" s="897"/>
      <c r="AH788" s="897"/>
      <c r="AI788" s="897"/>
      <c r="AJ788" s="897"/>
    </row>
    <row r="789" spans="1:36" ht="12.75">
      <c r="A789" s="957"/>
      <c r="B789" s="957"/>
      <c r="C789" s="874"/>
      <c r="D789" s="874"/>
      <c r="E789" s="874"/>
      <c r="F789" s="874"/>
      <c r="G789" s="874"/>
      <c r="H789" s="874"/>
      <c r="I789" s="874"/>
      <c r="J789" s="874"/>
      <c r="K789" s="874"/>
      <c r="L789" s="874"/>
      <c r="M789" s="874"/>
      <c r="N789" s="874"/>
      <c r="O789" s="874"/>
      <c r="P789" s="874"/>
      <c r="Q789" s="874"/>
      <c r="R789" s="874"/>
      <c r="S789" s="874"/>
      <c r="T789" s="874"/>
      <c r="U789" s="874"/>
      <c r="V789" s="874"/>
      <c r="W789" s="897"/>
      <c r="X789" s="897"/>
      <c r="Y789" s="897"/>
      <c r="Z789" s="897"/>
      <c r="AA789" s="897"/>
      <c r="AB789" s="897"/>
      <c r="AC789" s="897"/>
      <c r="AD789" s="897"/>
      <c r="AE789" s="897"/>
      <c r="AF789" s="897"/>
      <c r="AG789" s="897"/>
      <c r="AH789" s="897"/>
      <c r="AI789" s="897"/>
      <c r="AJ789" s="897"/>
    </row>
    <row r="790" spans="1:36" ht="12.75">
      <c r="A790" s="957"/>
      <c r="B790" s="957"/>
      <c r="C790" s="874"/>
      <c r="D790" s="874"/>
      <c r="E790" s="874"/>
      <c r="F790" s="874"/>
      <c r="G790" s="874"/>
      <c r="H790" s="874"/>
      <c r="I790" s="874"/>
      <c r="J790" s="874"/>
      <c r="K790" s="874"/>
      <c r="L790" s="874"/>
      <c r="M790" s="874"/>
      <c r="N790" s="874"/>
      <c r="O790" s="874"/>
      <c r="P790" s="874"/>
      <c r="Q790" s="874"/>
      <c r="R790" s="874"/>
      <c r="S790" s="874"/>
      <c r="T790" s="874"/>
      <c r="U790" s="874"/>
      <c r="V790" s="874"/>
      <c r="W790" s="897"/>
      <c r="X790" s="897"/>
      <c r="Y790" s="897"/>
      <c r="Z790" s="897"/>
      <c r="AA790" s="897"/>
      <c r="AB790" s="897"/>
      <c r="AC790" s="897"/>
      <c r="AD790" s="897"/>
      <c r="AE790" s="897"/>
      <c r="AF790" s="897"/>
      <c r="AG790" s="897"/>
      <c r="AH790" s="897"/>
      <c r="AI790" s="897"/>
      <c r="AJ790" s="897"/>
    </row>
    <row r="791" spans="1:36" ht="12.75">
      <c r="A791" s="957"/>
      <c r="B791" s="957"/>
      <c r="C791" s="874"/>
      <c r="D791" s="874"/>
      <c r="E791" s="874"/>
      <c r="F791" s="874"/>
      <c r="G791" s="874"/>
      <c r="H791" s="874"/>
      <c r="I791" s="874"/>
      <c r="J791" s="874"/>
      <c r="K791" s="874"/>
      <c r="L791" s="874"/>
      <c r="M791" s="874"/>
      <c r="N791" s="874"/>
      <c r="O791" s="874"/>
      <c r="P791" s="874"/>
      <c r="Q791" s="874"/>
      <c r="R791" s="874"/>
      <c r="S791" s="874"/>
      <c r="T791" s="874"/>
      <c r="U791" s="874"/>
      <c r="V791" s="874"/>
      <c r="W791" s="897"/>
      <c r="X791" s="897"/>
      <c r="Y791" s="897"/>
      <c r="Z791" s="897"/>
      <c r="AA791" s="897"/>
      <c r="AB791" s="897"/>
      <c r="AC791" s="897"/>
      <c r="AD791" s="897"/>
      <c r="AE791" s="897"/>
      <c r="AF791" s="897"/>
      <c r="AG791" s="897"/>
      <c r="AH791" s="897"/>
      <c r="AI791" s="897"/>
      <c r="AJ791" s="897"/>
    </row>
    <row r="792" spans="1:36" ht="12.75">
      <c r="A792" s="957"/>
      <c r="B792" s="957"/>
      <c r="C792" s="874"/>
      <c r="D792" s="874"/>
      <c r="E792" s="874"/>
      <c r="F792" s="874"/>
      <c r="G792" s="874"/>
      <c r="H792" s="874"/>
      <c r="I792" s="874"/>
      <c r="J792" s="874"/>
      <c r="K792" s="874"/>
      <c r="L792" s="874"/>
      <c r="M792" s="874"/>
      <c r="N792" s="874"/>
      <c r="O792" s="874"/>
      <c r="P792" s="874"/>
      <c r="Q792" s="874"/>
      <c r="R792" s="874"/>
      <c r="S792" s="874"/>
      <c r="T792" s="874"/>
      <c r="U792" s="874"/>
      <c r="V792" s="874"/>
      <c r="W792" s="897"/>
      <c r="X792" s="897"/>
      <c r="Y792" s="897"/>
      <c r="Z792" s="897"/>
      <c r="AA792" s="897"/>
      <c r="AB792" s="897"/>
      <c r="AC792" s="897"/>
      <c r="AD792" s="897"/>
      <c r="AE792" s="897"/>
      <c r="AF792" s="897"/>
      <c r="AG792" s="897"/>
      <c r="AH792" s="897"/>
      <c r="AI792" s="897"/>
      <c r="AJ792" s="897"/>
    </row>
    <row r="793" spans="1:36" ht="12.75">
      <c r="A793" s="957"/>
      <c r="B793" s="957"/>
      <c r="C793" s="874"/>
      <c r="D793" s="874"/>
      <c r="E793" s="874"/>
      <c r="F793" s="874"/>
      <c r="G793" s="874"/>
      <c r="H793" s="874"/>
      <c r="I793" s="874"/>
      <c r="J793" s="874"/>
      <c r="K793" s="874"/>
      <c r="L793" s="874"/>
      <c r="M793" s="874"/>
      <c r="N793" s="874"/>
      <c r="O793" s="874"/>
      <c r="P793" s="874"/>
      <c r="Q793" s="874"/>
      <c r="R793" s="874"/>
      <c r="S793" s="874"/>
      <c r="T793" s="874"/>
      <c r="U793" s="874"/>
      <c r="V793" s="874"/>
      <c r="W793" s="897"/>
      <c r="X793" s="897"/>
      <c r="Y793" s="897"/>
      <c r="Z793" s="897"/>
      <c r="AA793" s="897"/>
      <c r="AB793" s="897"/>
      <c r="AC793" s="897"/>
      <c r="AD793" s="897"/>
      <c r="AE793" s="897"/>
      <c r="AF793" s="897"/>
      <c r="AG793" s="897"/>
      <c r="AH793" s="897"/>
      <c r="AI793" s="897"/>
      <c r="AJ793" s="897"/>
    </row>
    <row r="794" spans="1:36" ht="12.75">
      <c r="A794" s="957"/>
      <c r="B794" s="957"/>
      <c r="C794" s="874"/>
      <c r="D794" s="874"/>
      <c r="E794" s="874"/>
      <c r="F794" s="874"/>
      <c r="G794" s="874"/>
      <c r="H794" s="874"/>
      <c r="I794" s="874"/>
      <c r="J794" s="874"/>
      <c r="K794" s="874"/>
      <c r="L794" s="874"/>
      <c r="M794" s="874"/>
      <c r="N794" s="874"/>
      <c r="O794" s="874"/>
      <c r="P794" s="874"/>
      <c r="Q794" s="874"/>
      <c r="R794" s="874"/>
      <c r="S794" s="874"/>
      <c r="T794" s="874"/>
      <c r="U794" s="874"/>
      <c r="V794" s="874"/>
      <c r="W794" s="897"/>
      <c r="X794" s="897"/>
      <c r="Y794" s="897"/>
      <c r="Z794" s="897"/>
      <c r="AA794" s="897"/>
      <c r="AB794" s="897"/>
      <c r="AC794" s="897"/>
      <c r="AD794" s="897"/>
      <c r="AE794" s="897"/>
      <c r="AF794" s="897"/>
      <c r="AG794" s="897"/>
      <c r="AH794" s="897"/>
      <c r="AI794" s="897"/>
      <c r="AJ794" s="897"/>
    </row>
    <row r="795" spans="1:36" ht="12.75">
      <c r="A795" s="957"/>
      <c r="B795" s="957"/>
      <c r="C795" s="874"/>
      <c r="D795" s="874"/>
      <c r="E795" s="874"/>
      <c r="F795" s="874"/>
      <c r="G795" s="874"/>
      <c r="H795" s="874"/>
      <c r="I795" s="874"/>
      <c r="J795" s="874"/>
      <c r="K795" s="874"/>
      <c r="L795" s="874"/>
      <c r="M795" s="874"/>
      <c r="N795" s="874"/>
      <c r="O795" s="874"/>
      <c r="P795" s="874"/>
      <c r="Q795" s="874"/>
      <c r="R795" s="874"/>
      <c r="S795" s="874"/>
      <c r="T795" s="874"/>
      <c r="U795" s="874"/>
      <c r="V795" s="874"/>
      <c r="W795" s="897"/>
      <c r="X795" s="897"/>
      <c r="Y795" s="897"/>
      <c r="Z795" s="897"/>
      <c r="AA795" s="897"/>
      <c r="AB795" s="897"/>
      <c r="AC795" s="897"/>
      <c r="AD795" s="897"/>
      <c r="AE795" s="897"/>
      <c r="AF795" s="897"/>
      <c r="AG795" s="897"/>
      <c r="AH795" s="897"/>
      <c r="AI795" s="897"/>
      <c r="AJ795" s="897"/>
    </row>
    <row r="796" spans="1:36" ht="12.75">
      <c r="A796" s="957"/>
      <c r="B796" s="957"/>
      <c r="C796" s="874"/>
      <c r="D796" s="874"/>
      <c r="E796" s="874"/>
      <c r="F796" s="874"/>
      <c r="G796" s="874"/>
      <c r="H796" s="874"/>
      <c r="I796" s="874"/>
      <c r="J796" s="874"/>
      <c r="K796" s="874"/>
      <c r="L796" s="874"/>
      <c r="M796" s="874"/>
      <c r="N796" s="874"/>
      <c r="O796" s="874"/>
      <c r="P796" s="874"/>
      <c r="Q796" s="874"/>
      <c r="R796" s="874"/>
      <c r="S796" s="874"/>
      <c r="T796" s="874"/>
      <c r="U796" s="874"/>
      <c r="V796" s="874"/>
      <c r="W796" s="897"/>
      <c r="X796" s="897"/>
      <c r="Y796" s="897"/>
      <c r="Z796" s="897"/>
      <c r="AA796" s="897"/>
      <c r="AB796" s="897"/>
      <c r="AC796" s="897"/>
      <c r="AD796" s="897"/>
      <c r="AE796" s="897"/>
      <c r="AF796" s="897"/>
      <c r="AG796" s="897"/>
      <c r="AH796" s="897"/>
      <c r="AI796" s="897"/>
      <c r="AJ796" s="897"/>
    </row>
    <row r="797" spans="1:36" ht="12.75">
      <c r="A797" s="957"/>
      <c r="B797" s="957"/>
      <c r="C797" s="874"/>
      <c r="D797" s="874"/>
      <c r="E797" s="874"/>
      <c r="F797" s="874"/>
      <c r="G797" s="874"/>
      <c r="H797" s="874"/>
      <c r="I797" s="874"/>
      <c r="J797" s="874"/>
      <c r="K797" s="874"/>
      <c r="L797" s="874"/>
      <c r="M797" s="874"/>
      <c r="N797" s="874"/>
      <c r="O797" s="874"/>
      <c r="P797" s="874"/>
      <c r="Q797" s="874"/>
      <c r="R797" s="874"/>
      <c r="S797" s="874"/>
      <c r="T797" s="874"/>
      <c r="U797" s="874"/>
      <c r="V797" s="874"/>
      <c r="W797" s="897"/>
      <c r="X797" s="897"/>
      <c r="Y797" s="897"/>
      <c r="Z797" s="897"/>
      <c r="AA797" s="897"/>
      <c r="AB797" s="897"/>
      <c r="AC797" s="897"/>
      <c r="AD797" s="897"/>
      <c r="AE797" s="897"/>
      <c r="AF797" s="897"/>
      <c r="AG797" s="897"/>
      <c r="AH797" s="897"/>
      <c r="AI797" s="897"/>
      <c r="AJ797" s="897"/>
    </row>
    <row r="798" spans="1:36" ht="12.75">
      <c r="A798" s="957"/>
      <c r="B798" s="957"/>
      <c r="C798" s="874"/>
      <c r="D798" s="874"/>
      <c r="E798" s="874"/>
      <c r="F798" s="874"/>
      <c r="G798" s="874"/>
      <c r="H798" s="874"/>
      <c r="I798" s="874"/>
      <c r="J798" s="874"/>
      <c r="K798" s="874"/>
      <c r="L798" s="874"/>
      <c r="M798" s="874"/>
      <c r="N798" s="874"/>
      <c r="O798" s="874"/>
      <c r="P798" s="874"/>
      <c r="Q798" s="874"/>
      <c r="R798" s="874"/>
      <c r="S798" s="874"/>
      <c r="T798" s="874"/>
      <c r="U798" s="874"/>
      <c r="V798" s="874"/>
      <c r="W798" s="897"/>
      <c r="X798" s="897"/>
      <c r="Y798" s="897"/>
      <c r="Z798" s="897"/>
      <c r="AA798" s="897"/>
      <c r="AB798" s="897"/>
      <c r="AC798" s="897"/>
      <c r="AD798" s="897"/>
      <c r="AE798" s="897"/>
      <c r="AF798" s="897"/>
      <c r="AG798" s="897"/>
      <c r="AH798" s="897"/>
      <c r="AI798" s="897"/>
      <c r="AJ798" s="897"/>
    </row>
    <row r="799" spans="1:36" ht="12.75">
      <c r="A799" s="957"/>
      <c r="B799" s="957"/>
      <c r="C799" s="874"/>
      <c r="D799" s="874"/>
      <c r="E799" s="874"/>
      <c r="F799" s="874"/>
      <c r="G799" s="874"/>
      <c r="H799" s="874"/>
      <c r="I799" s="874"/>
      <c r="J799" s="874"/>
      <c r="K799" s="874"/>
      <c r="L799" s="874"/>
      <c r="M799" s="874"/>
      <c r="N799" s="874"/>
      <c r="O799" s="874"/>
      <c r="P799" s="874"/>
      <c r="Q799" s="874"/>
      <c r="R799" s="874"/>
      <c r="S799" s="874"/>
      <c r="T799" s="874"/>
      <c r="U799" s="874"/>
      <c r="V799" s="874"/>
      <c r="W799" s="897"/>
      <c r="X799" s="897"/>
      <c r="Y799" s="897"/>
      <c r="Z799" s="897"/>
      <c r="AA799" s="897"/>
      <c r="AB799" s="897"/>
      <c r="AC799" s="897"/>
      <c r="AD799" s="897"/>
      <c r="AE799" s="897"/>
      <c r="AF799" s="897"/>
      <c r="AG799" s="897"/>
      <c r="AH799" s="897"/>
      <c r="AI799" s="897"/>
      <c r="AJ799" s="897"/>
    </row>
    <row r="800" spans="1:36" ht="12.75">
      <c r="A800" s="957"/>
      <c r="B800" s="957"/>
      <c r="C800" s="874"/>
      <c r="D800" s="874"/>
      <c r="E800" s="874"/>
      <c r="F800" s="874"/>
      <c r="G800" s="874"/>
      <c r="H800" s="874"/>
      <c r="I800" s="874"/>
      <c r="J800" s="874"/>
      <c r="K800" s="874"/>
      <c r="L800" s="874"/>
      <c r="M800" s="874"/>
      <c r="N800" s="874"/>
      <c r="O800" s="874"/>
      <c r="P800" s="874"/>
      <c r="Q800" s="874"/>
      <c r="R800" s="874"/>
      <c r="S800" s="874"/>
      <c r="T800" s="874"/>
      <c r="U800" s="874"/>
      <c r="V800" s="874"/>
      <c r="W800" s="897"/>
      <c r="X800" s="897"/>
      <c r="Y800" s="897"/>
      <c r="Z800" s="897"/>
      <c r="AA800" s="897"/>
      <c r="AB800" s="897"/>
      <c r="AC800" s="897"/>
      <c r="AD800" s="897"/>
      <c r="AE800" s="897"/>
      <c r="AF800" s="897"/>
      <c r="AG800" s="897"/>
      <c r="AH800" s="897"/>
      <c r="AI800" s="897"/>
      <c r="AJ800" s="897"/>
    </row>
    <row r="801" spans="1:36" ht="12.75">
      <c r="A801" s="957"/>
      <c r="B801" s="957"/>
      <c r="C801" s="874"/>
      <c r="D801" s="874"/>
      <c r="E801" s="874"/>
      <c r="F801" s="874"/>
      <c r="G801" s="874"/>
      <c r="H801" s="874"/>
      <c r="I801" s="874"/>
      <c r="J801" s="874"/>
      <c r="K801" s="874"/>
      <c r="L801" s="874"/>
      <c r="M801" s="874"/>
      <c r="N801" s="874"/>
      <c r="O801" s="874"/>
      <c r="P801" s="874"/>
      <c r="Q801" s="874"/>
      <c r="R801" s="874"/>
      <c r="S801" s="874"/>
      <c r="T801" s="874"/>
      <c r="U801" s="874"/>
      <c r="V801" s="874"/>
      <c r="W801" s="897"/>
      <c r="X801" s="897"/>
      <c r="Y801" s="897"/>
      <c r="Z801" s="897"/>
      <c r="AA801" s="897"/>
      <c r="AB801" s="897"/>
      <c r="AC801" s="897"/>
      <c r="AD801" s="897"/>
      <c r="AE801" s="897"/>
      <c r="AF801" s="897"/>
      <c r="AG801" s="897"/>
      <c r="AH801" s="897"/>
      <c r="AI801" s="897"/>
      <c r="AJ801" s="897"/>
    </row>
    <row r="802" spans="1:36" ht="12.75">
      <c r="A802" s="957"/>
      <c r="B802" s="957"/>
      <c r="C802" s="874"/>
      <c r="D802" s="874"/>
      <c r="E802" s="874"/>
      <c r="F802" s="874"/>
      <c r="G802" s="874"/>
      <c r="H802" s="874"/>
      <c r="I802" s="874"/>
      <c r="J802" s="874"/>
      <c r="K802" s="874"/>
      <c r="L802" s="874"/>
      <c r="M802" s="874"/>
      <c r="N802" s="874"/>
      <c r="O802" s="874"/>
      <c r="P802" s="874"/>
      <c r="Q802" s="874"/>
      <c r="R802" s="874"/>
      <c r="S802" s="874"/>
      <c r="T802" s="874"/>
      <c r="U802" s="874"/>
      <c r="V802" s="874"/>
      <c r="W802" s="897"/>
      <c r="X802" s="897"/>
      <c r="Y802" s="897"/>
      <c r="Z802" s="897"/>
      <c r="AA802" s="897"/>
      <c r="AB802" s="897"/>
      <c r="AC802" s="897"/>
      <c r="AD802" s="897"/>
      <c r="AE802" s="897"/>
      <c r="AF802" s="897"/>
      <c r="AG802" s="897"/>
      <c r="AH802" s="897"/>
      <c r="AI802" s="897"/>
      <c r="AJ802" s="897"/>
    </row>
    <row r="803" spans="1:36" ht="12.75">
      <c r="A803" s="957"/>
      <c r="B803" s="957"/>
      <c r="C803" s="874"/>
      <c r="D803" s="874"/>
      <c r="E803" s="874"/>
      <c r="F803" s="874"/>
      <c r="G803" s="874"/>
      <c r="H803" s="874"/>
      <c r="I803" s="874"/>
      <c r="J803" s="874"/>
      <c r="K803" s="874"/>
      <c r="L803" s="874"/>
      <c r="M803" s="874"/>
      <c r="N803" s="874"/>
      <c r="O803" s="874"/>
      <c r="P803" s="874"/>
      <c r="Q803" s="874"/>
      <c r="R803" s="874"/>
      <c r="S803" s="874"/>
      <c r="T803" s="874"/>
      <c r="U803" s="874"/>
      <c r="V803" s="874"/>
      <c r="W803" s="897"/>
      <c r="X803" s="897"/>
      <c r="Y803" s="897"/>
      <c r="Z803" s="897"/>
      <c r="AA803" s="897"/>
      <c r="AB803" s="897"/>
      <c r="AC803" s="897"/>
      <c r="AD803" s="897"/>
      <c r="AE803" s="897"/>
      <c r="AF803" s="897"/>
      <c r="AG803" s="897"/>
      <c r="AH803" s="897"/>
      <c r="AI803" s="897"/>
      <c r="AJ803" s="897"/>
    </row>
    <row r="804" spans="1:36" ht="12.75">
      <c r="A804" s="957"/>
      <c r="B804" s="957"/>
      <c r="C804" s="874"/>
      <c r="D804" s="874"/>
      <c r="E804" s="874"/>
      <c r="F804" s="874"/>
      <c r="G804" s="874"/>
      <c r="H804" s="874"/>
      <c r="I804" s="874"/>
      <c r="J804" s="874"/>
      <c r="K804" s="874"/>
      <c r="L804" s="874"/>
      <c r="M804" s="874"/>
      <c r="N804" s="874"/>
      <c r="O804" s="874"/>
      <c r="P804" s="874"/>
      <c r="Q804" s="874"/>
      <c r="R804" s="874"/>
      <c r="S804" s="874"/>
      <c r="T804" s="874"/>
      <c r="U804" s="874"/>
      <c r="V804" s="874"/>
      <c r="W804" s="897"/>
      <c r="X804" s="897"/>
      <c r="Y804" s="897"/>
      <c r="Z804" s="897"/>
      <c r="AA804" s="897"/>
      <c r="AB804" s="897"/>
      <c r="AC804" s="897"/>
      <c r="AD804" s="897"/>
      <c r="AE804" s="897"/>
      <c r="AF804" s="897"/>
      <c r="AG804" s="897"/>
      <c r="AH804" s="897"/>
      <c r="AI804" s="897"/>
      <c r="AJ804" s="897"/>
    </row>
    <row r="805" spans="1:36" ht="12.75">
      <c r="A805" s="957"/>
      <c r="B805" s="957"/>
      <c r="C805" s="874"/>
      <c r="D805" s="874"/>
      <c r="E805" s="874"/>
      <c r="F805" s="874"/>
      <c r="G805" s="874"/>
      <c r="H805" s="874"/>
      <c r="I805" s="874"/>
      <c r="J805" s="874"/>
      <c r="K805" s="874"/>
      <c r="L805" s="874"/>
      <c r="M805" s="874"/>
      <c r="N805" s="874"/>
      <c r="O805" s="874"/>
      <c r="P805" s="874"/>
      <c r="Q805" s="874"/>
      <c r="R805" s="874"/>
      <c r="S805" s="874"/>
      <c r="T805" s="874"/>
      <c r="U805" s="874"/>
      <c r="V805" s="874"/>
      <c r="W805" s="897"/>
      <c r="X805" s="897"/>
      <c r="Y805" s="897"/>
      <c r="Z805" s="897"/>
      <c r="AA805" s="897"/>
      <c r="AB805" s="897"/>
      <c r="AC805" s="897"/>
      <c r="AD805" s="897"/>
      <c r="AE805" s="897"/>
      <c r="AF805" s="897"/>
      <c r="AG805" s="897"/>
      <c r="AH805" s="897"/>
      <c r="AI805" s="897"/>
      <c r="AJ805" s="897"/>
    </row>
    <row r="806" spans="1:36" ht="12.75">
      <c r="A806" s="957"/>
      <c r="B806" s="957"/>
      <c r="C806" s="874"/>
      <c r="D806" s="874"/>
      <c r="E806" s="874"/>
      <c r="F806" s="874"/>
      <c r="G806" s="874"/>
      <c r="H806" s="874"/>
      <c r="I806" s="874"/>
      <c r="J806" s="874"/>
      <c r="K806" s="874"/>
      <c r="L806" s="874"/>
      <c r="M806" s="874"/>
      <c r="N806" s="874"/>
      <c r="O806" s="874"/>
      <c r="P806" s="874"/>
      <c r="Q806" s="874"/>
      <c r="R806" s="874"/>
      <c r="S806" s="874"/>
      <c r="T806" s="874"/>
      <c r="U806" s="874"/>
      <c r="V806" s="874"/>
      <c r="W806" s="897"/>
      <c r="X806" s="897"/>
      <c r="Y806" s="897"/>
      <c r="Z806" s="897"/>
      <c r="AA806" s="897"/>
      <c r="AB806" s="897"/>
      <c r="AC806" s="897"/>
      <c r="AD806" s="897"/>
      <c r="AE806" s="897"/>
      <c r="AF806" s="897"/>
      <c r="AG806" s="897"/>
      <c r="AH806" s="897"/>
      <c r="AI806" s="897"/>
      <c r="AJ806" s="897"/>
    </row>
    <row r="807" spans="1:36" ht="12.75">
      <c r="A807" s="957"/>
      <c r="B807" s="957"/>
      <c r="C807" s="874"/>
      <c r="D807" s="874"/>
      <c r="E807" s="874"/>
      <c r="F807" s="874"/>
      <c r="G807" s="874"/>
      <c r="H807" s="874"/>
      <c r="I807" s="874"/>
      <c r="J807" s="874"/>
      <c r="K807" s="874"/>
      <c r="L807" s="874"/>
      <c r="M807" s="874"/>
      <c r="N807" s="874"/>
      <c r="O807" s="874"/>
      <c r="P807" s="874"/>
      <c r="Q807" s="874"/>
      <c r="R807" s="874"/>
      <c r="S807" s="874"/>
      <c r="T807" s="874"/>
      <c r="U807" s="874"/>
      <c r="V807" s="874"/>
      <c r="W807" s="897"/>
      <c r="X807" s="897"/>
      <c r="Y807" s="897"/>
      <c r="Z807" s="897"/>
      <c r="AA807" s="897"/>
      <c r="AB807" s="897"/>
      <c r="AC807" s="897"/>
      <c r="AD807" s="897"/>
      <c r="AE807" s="897"/>
      <c r="AF807" s="897"/>
      <c r="AG807" s="897"/>
      <c r="AH807" s="897"/>
      <c r="AI807" s="897"/>
      <c r="AJ807" s="897"/>
    </row>
    <row r="808" spans="1:36" ht="12.75">
      <c r="A808" s="957"/>
      <c r="B808" s="957"/>
      <c r="C808" s="874"/>
      <c r="D808" s="874"/>
      <c r="E808" s="874"/>
      <c r="F808" s="874"/>
      <c r="G808" s="874"/>
      <c r="H808" s="874"/>
      <c r="I808" s="874"/>
      <c r="J808" s="874"/>
      <c r="K808" s="874"/>
      <c r="L808" s="874"/>
      <c r="M808" s="874"/>
      <c r="N808" s="874"/>
      <c r="O808" s="874"/>
      <c r="P808" s="874"/>
      <c r="Q808" s="874"/>
      <c r="R808" s="874"/>
      <c r="S808" s="874"/>
      <c r="T808" s="874"/>
      <c r="U808" s="874"/>
      <c r="V808" s="874"/>
      <c r="W808" s="897"/>
      <c r="X808" s="897"/>
      <c r="Y808" s="897"/>
      <c r="Z808" s="897"/>
      <c r="AA808" s="897"/>
      <c r="AB808" s="897"/>
      <c r="AC808" s="897"/>
      <c r="AD808" s="897"/>
      <c r="AE808" s="897"/>
      <c r="AF808" s="897"/>
      <c r="AG808" s="897"/>
      <c r="AH808" s="897"/>
      <c r="AI808" s="897"/>
      <c r="AJ808" s="897"/>
    </row>
    <row r="809" spans="1:36" ht="12.75">
      <c r="A809" s="957"/>
      <c r="B809" s="957"/>
      <c r="C809" s="874"/>
      <c r="D809" s="874"/>
      <c r="E809" s="874"/>
      <c r="F809" s="874"/>
      <c r="G809" s="874"/>
      <c r="H809" s="874"/>
      <c r="I809" s="874"/>
      <c r="J809" s="874"/>
      <c r="K809" s="874"/>
      <c r="L809" s="874"/>
      <c r="M809" s="874"/>
      <c r="N809" s="874"/>
      <c r="O809" s="874"/>
      <c r="P809" s="874"/>
      <c r="Q809" s="874"/>
      <c r="R809" s="874"/>
      <c r="S809" s="874"/>
      <c r="T809" s="874"/>
      <c r="U809" s="874"/>
      <c r="V809" s="874"/>
      <c r="W809" s="897"/>
      <c r="X809" s="897"/>
      <c r="Y809" s="897"/>
      <c r="Z809" s="897"/>
      <c r="AA809" s="897"/>
      <c r="AB809" s="897"/>
      <c r="AC809" s="897"/>
      <c r="AD809" s="897"/>
      <c r="AE809" s="897"/>
      <c r="AF809" s="897"/>
      <c r="AG809" s="897"/>
      <c r="AH809" s="897"/>
      <c r="AI809" s="897"/>
      <c r="AJ809" s="897"/>
    </row>
    <row r="810" spans="1:36" ht="12.75">
      <c r="A810" s="957"/>
      <c r="B810" s="957"/>
      <c r="C810" s="874"/>
      <c r="D810" s="874"/>
      <c r="E810" s="874"/>
      <c r="F810" s="874"/>
      <c r="G810" s="874"/>
      <c r="H810" s="874"/>
      <c r="I810" s="874"/>
      <c r="J810" s="874"/>
      <c r="K810" s="874"/>
      <c r="L810" s="874"/>
      <c r="M810" s="874"/>
      <c r="N810" s="874"/>
      <c r="O810" s="874"/>
      <c r="P810" s="874"/>
      <c r="Q810" s="874"/>
      <c r="R810" s="874"/>
      <c r="S810" s="874"/>
      <c r="T810" s="874"/>
      <c r="U810" s="874"/>
      <c r="V810" s="874"/>
      <c r="W810" s="897"/>
      <c r="X810" s="897"/>
      <c r="Y810" s="897"/>
      <c r="Z810" s="897"/>
      <c r="AA810" s="897"/>
      <c r="AB810" s="897"/>
      <c r="AC810" s="897"/>
      <c r="AD810" s="897"/>
      <c r="AE810" s="897"/>
      <c r="AF810" s="897"/>
      <c r="AG810" s="897"/>
      <c r="AH810" s="897"/>
      <c r="AI810" s="897"/>
      <c r="AJ810" s="897"/>
    </row>
    <row r="811" spans="1:36" ht="12.75">
      <c r="A811" s="957"/>
      <c r="B811" s="957"/>
      <c r="C811" s="874"/>
      <c r="D811" s="874"/>
      <c r="E811" s="874"/>
      <c r="F811" s="874"/>
      <c r="G811" s="874"/>
      <c r="H811" s="874"/>
      <c r="I811" s="874"/>
      <c r="J811" s="874"/>
      <c r="K811" s="874"/>
      <c r="L811" s="874"/>
      <c r="M811" s="874"/>
      <c r="N811" s="874"/>
      <c r="O811" s="874"/>
      <c r="P811" s="874"/>
      <c r="Q811" s="874"/>
      <c r="R811" s="874"/>
      <c r="S811" s="874"/>
      <c r="T811" s="874"/>
      <c r="U811" s="874"/>
      <c r="V811" s="874"/>
      <c r="W811" s="897"/>
      <c r="X811" s="897"/>
      <c r="Y811" s="897"/>
      <c r="Z811" s="897"/>
      <c r="AA811" s="897"/>
      <c r="AB811" s="897"/>
      <c r="AC811" s="897"/>
      <c r="AD811" s="897"/>
      <c r="AE811" s="897"/>
      <c r="AF811" s="897"/>
      <c r="AG811" s="897"/>
      <c r="AH811" s="897"/>
      <c r="AI811" s="897"/>
      <c r="AJ811" s="897"/>
    </row>
    <row r="812" spans="1:36" ht="12.75">
      <c r="A812" s="957"/>
      <c r="B812" s="957"/>
      <c r="C812" s="874"/>
      <c r="D812" s="874"/>
      <c r="E812" s="874"/>
      <c r="F812" s="874"/>
      <c r="G812" s="874"/>
      <c r="H812" s="874"/>
      <c r="I812" s="874"/>
      <c r="J812" s="874"/>
      <c r="K812" s="874"/>
      <c r="L812" s="874"/>
      <c r="M812" s="874"/>
      <c r="N812" s="874"/>
      <c r="O812" s="874"/>
      <c r="P812" s="874"/>
      <c r="Q812" s="874"/>
      <c r="R812" s="874"/>
      <c r="S812" s="874"/>
      <c r="T812" s="874"/>
      <c r="U812" s="874"/>
      <c r="V812" s="874"/>
      <c r="W812" s="897"/>
      <c r="X812" s="897"/>
      <c r="Y812" s="897"/>
      <c r="Z812" s="897"/>
      <c r="AA812" s="897"/>
      <c r="AB812" s="897"/>
      <c r="AC812" s="897"/>
      <c r="AD812" s="897"/>
      <c r="AE812" s="897"/>
      <c r="AF812" s="897"/>
      <c r="AG812" s="897"/>
      <c r="AH812" s="897"/>
      <c r="AI812" s="897"/>
      <c r="AJ812" s="897"/>
    </row>
    <row r="813" spans="1:36" ht="12.75">
      <c r="A813" s="957"/>
      <c r="B813" s="957"/>
      <c r="C813" s="874"/>
      <c r="D813" s="874"/>
      <c r="E813" s="874"/>
      <c r="F813" s="874"/>
      <c r="G813" s="874"/>
      <c r="H813" s="874"/>
      <c r="I813" s="874"/>
      <c r="J813" s="874"/>
      <c r="K813" s="874"/>
      <c r="L813" s="874"/>
      <c r="M813" s="874"/>
      <c r="N813" s="874"/>
      <c r="O813" s="874"/>
      <c r="P813" s="874"/>
      <c r="Q813" s="874"/>
      <c r="R813" s="874"/>
      <c r="S813" s="874"/>
      <c r="T813" s="874"/>
      <c r="U813" s="874"/>
      <c r="V813" s="874"/>
      <c r="W813" s="897"/>
      <c r="X813" s="897"/>
      <c r="Y813" s="897"/>
      <c r="Z813" s="897"/>
      <c r="AA813" s="897"/>
      <c r="AB813" s="897"/>
      <c r="AC813" s="897"/>
      <c r="AD813" s="897"/>
      <c r="AE813" s="897"/>
      <c r="AF813" s="897"/>
      <c r="AG813" s="897"/>
      <c r="AH813" s="897"/>
      <c r="AI813" s="897"/>
      <c r="AJ813" s="897"/>
    </row>
    <row r="814" spans="1:36" ht="12.75">
      <c r="A814" s="957"/>
      <c r="B814" s="957"/>
      <c r="C814" s="874"/>
      <c r="D814" s="874"/>
      <c r="E814" s="874"/>
      <c r="F814" s="874"/>
      <c r="G814" s="874"/>
      <c r="H814" s="874"/>
      <c r="I814" s="874"/>
      <c r="J814" s="874"/>
      <c r="K814" s="874"/>
      <c r="L814" s="874"/>
      <c r="M814" s="874"/>
      <c r="N814" s="874"/>
      <c r="O814" s="874"/>
      <c r="P814" s="874"/>
      <c r="Q814" s="874"/>
      <c r="R814" s="874"/>
      <c r="S814" s="874"/>
      <c r="T814" s="874"/>
      <c r="U814" s="874"/>
      <c r="V814" s="874"/>
      <c r="W814" s="897"/>
      <c r="X814" s="897"/>
      <c r="Y814" s="897"/>
      <c r="Z814" s="897"/>
      <c r="AA814" s="897"/>
      <c r="AB814" s="897"/>
      <c r="AC814" s="897"/>
      <c r="AD814" s="897"/>
      <c r="AE814" s="897"/>
      <c r="AF814" s="897"/>
      <c r="AG814" s="897"/>
      <c r="AH814" s="897"/>
      <c r="AI814" s="897"/>
      <c r="AJ814" s="897"/>
    </row>
    <row r="815" spans="1:36" ht="12.75">
      <c r="A815" s="957"/>
      <c r="B815" s="957"/>
      <c r="C815" s="874"/>
      <c r="D815" s="874"/>
      <c r="E815" s="874"/>
      <c r="F815" s="874"/>
      <c r="G815" s="874"/>
      <c r="H815" s="874"/>
      <c r="I815" s="874"/>
      <c r="J815" s="874"/>
      <c r="K815" s="874"/>
      <c r="L815" s="874"/>
      <c r="M815" s="874"/>
      <c r="N815" s="874"/>
      <c r="O815" s="874"/>
      <c r="P815" s="874"/>
      <c r="Q815" s="874"/>
      <c r="R815" s="874"/>
      <c r="S815" s="874"/>
      <c r="T815" s="874"/>
      <c r="U815" s="874"/>
      <c r="V815" s="874"/>
      <c r="W815" s="897"/>
      <c r="X815" s="897"/>
      <c r="Y815" s="897"/>
      <c r="Z815" s="897"/>
      <c r="AA815" s="897"/>
      <c r="AB815" s="897"/>
      <c r="AC815" s="897"/>
      <c r="AD815" s="897"/>
      <c r="AE815" s="897"/>
      <c r="AF815" s="897"/>
      <c r="AG815" s="897"/>
      <c r="AH815" s="897"/>
      <c r="AI815" s="897"/>
      <c r="AJ815" s="897"/>
    </row>
    <row r="816" spans="1:36" ht="12.75">
      <c r="A816" s="957"/>
      <c r="B816" s="957"/>
      <c r="C816" s="874"/>
      <c r="D816" s="874"/>
      <c r="E816" s="874"/>
      <c r="F816" s="874"/>
      <c r="G816" s="874"/>
      <c r="H816" s="874"/>
      <c r="I816" s="874"/>
      <c r="J816" s="874"/>
      <c r="K816" s="874"/>
      <c r="L816" s="874"/>
      <c r="M816" s="874"/>
      <c r="N816" s="874"/>
      <c r="O816" s="874"/>
      <c r="P816" s="874"/>
      <c r="Q816" s="874"/>
      <c r="R816" s="874"/>
      <c r="S816" s="874"/>
      <c r="T816" s="874"/>
      <c r="U816" s="874"/>
      <c r="V816" s="874"/>
      <c r="W816" s="897"/>
      <c r="X816" s="897"/>
      <c r="Y816" s="897"/>
      <c r="Z816" s="897"/>
      <c r="AA816" s="897"/>
      <c r="AB816" s="897"/>
      <c r="AC816" s="897"/>
      <c r="AD816" s="897"/>
      <c r="AE816" s="897"/>
      <c r="AF816" s="897"/>
      <c r="AG816" s="897"/>
      <c r="AH816" s="897"/>
      <c r="AI816" s="897"/>
      <c r="AJ816" s="897"/>
    </row>
    <row r="817" spans="1:36" ht="12.75">
      <c r="A817" s="957"/>
      <c r="B817" s="957"/>
      <c r="C817" s="874"/>
      <c r="D817" s="874"/>
      <c r="E817" s="874"/>
      <c r="F817" s="874"/>
      <c r="G817" s="874"/>
      <c r="H817" s="874"/>
      <c r="I817" s="874"/>
      <c r="J817" s="874"/>
      <c r="K817" s="874"/>
      <c r="L817" s="874"/>
      <c r="M817" s="874"/>
      <c r="N817" s="874"/>
      <c r="O817" s="874"/>
      <c r="P817" s="874"/>
      <c r="Q817" s="874"/>
      <c r="R817" s="874"/>
      <c r="S817" s="874"/>
      <c r="T817" s="874"/>
      <c r="U817" s="874"/>
      <c r="V817" s="874"/>
      <c r="W817" s="897"/>
      <c r="X817" s="897"/>
      <c r="Y817" s="897"/>
      <c r="Z817" s="897"/>
      <c r="AA817" s="897"/>
      <c r="AB817" s="897"/>
      <c r="AC817" s="897"/>
      <c r="AD817" s="897"/>
      <c r="AE817" s="897"/>
      <c r="AF817" s="897"/>
      <c r="AG817" s="897"/>
      <c r="AH817" s="897"/>
      <c r="AI817" s="897"/>
      <c r="AJ817" s="897"/>
    </row>
    <row r="818" spans="1:36" ht="12.75">
      <c r="A818" s="957"/>
      <c r="B818" s="957"/>
      <c r="C818" s="874"/>
      <c r="D818" s="874"/>
      <c r="E818" s="874"/>
      <c r="F818" s="874"/>
      <c r="G818" s="874"/>
      <c r="H818" s="874"/>
      <c r="I818" s="874"/>
      <c r="J818" s="874"/>
      <c r="K818" s="874"/>
      <c r="L818" s="874"/>
      <c r="M818" s="874"/>
      <c r="N818" s="874"/>
      <c r="O818" s="874"/>
      <c r="P818" s="874"/>
      <c r="Q818" s="874"/>
      <c r="R818" s="874"/>
      <c r="S818" s="874"/>
      <c r="T818" s="874"/>
      <c r="U818" s="874"/>
      <c r="V818" s="874"/>
      <c r="W818" s="897"/>
      <c r="X818" s="897"/>
      <c r="Y818" s="897"/>
      <c r="Z818" s="897"/>
      <c r="AA818" s="897"/>
      <c r="AB818" s="897"/>
      <c r="AC818" s="897"/>
      <c r="AD818" s="897"/>
      <c r="AE818" s="897"/>
      <c r="AF818" s="897"/>
      <c r="AG818" s="897"/>
      <c r="AH818" s="897"/>
      <c r="AI818" s="897"/>
      <c r="AJ818" s="897"/>
    </row>
    <row r="819" spans="1:36" ht="12.75">
      <c r="A819" s="957"/>
      <c r="B819" s="957"/>
      <c r="C819" s="874"/>
      <c r="D819" s="874"/>
      <c r="E819" s="874"/>
      <c r="F819" s="874"/>
      <c r="G819" s="874"/>
      <c r="H819" s="874"/>
      <c r="I819" s="874"/>
      <c r="J819" s="874"/>
      <c r="K819" s="874"/>
      <c r="L819" s="874"/>
      <c r="M819" s="874"/>
      <c r="N819" s="874"/>
      <c r="O819" s="874"/>
      <c r="P819" s="874"/>
      <c r="Q819" s="874"/>
      <c r="R819" s="874"/>
      <c r="S819" s="874"/>
      <c r="T819" s="874"/>
      <c r="U819" s="874"/>
      <c r="V819" s="874"/>
      <c r="W819" s="897"/>
      <c r="X819" s="897"/>
      <c r="Y819" s="897"/>
      <c r="Z819" s="897"/>
      <c r="AA819" s="897"/>
      <c r="AB819" s="897"/>
      <c r="AC819" s="897"/>
      <c r="AD819" s="897"/>
      <c r="AE819" s="897"/>
      <c r="AF819" s="897"/>
      <c r="AG819" s="897"/>
      <c r="AH819" s="897"/>
      <c r="AI819" s="897"/>
      <c r="AJ819" s="897"/>
    </row>
    <row r="820" spans="1:36" ht="12.75">
      <c r="A820" s="957"/>
      <c r="B820" s="957"/>
      <c r="C820" s="874"/>
      <c r="D820" s="874"/>
      <c r="E820" s="874"/>
      <c r="F820" s="874"/>
      <c r="G820" s="874"/>
      <c r="H820" s="874"/>
      <c r="I820" s="874"/>
      <c r="J820" s="874"/>
      <c r="K820" s="874"/>
      <c r="L820" s="874"/>
      <c r="M820" s="874"/>
      <c r="N820" s="874"/>
      <c r="O820" s="874"/>
      <c r="P820" s="874"/>
      <c r="Q820" s="874"/>
      <c r="R820" s="874"/>
      <c r="S820" s="874"/>
      <c r="T820" s="874"/>
      <c r="U820" s="874"/>
      <c r="V820" s="874"/>
      <c r="W820" s="897"/>
      <c r="X820" s="897"/>
      <c r="Y820" s="897"/>
      <c r="Z820" s="897"/>
      <c r="AA820" s="897"/>
      <c r="AB820" s="897"/>
      <c r="AC820" s="897"/>
      <c r="AD820" s="897"/>
      <c r="AE820" s="897"/>
      <c r="AF820" s="897"/>
      <c r="AG820" s="897"/>
      <c r="AH820" s="897"/>
      <c r="AI820" s="897"/>
      <c r="AJ820" s="897"/>
    </row>
    <row r="821" spans="1:36" ht="12.75">
      <c r="A821" s="957"/>
      <c r="B821" s="957"/>
      <c r="C821" s="874"/>
      <c r="D821" s="874"/>
      <c r="E821" s="874"/>
      <c r="F821" s="874"/>
      <c r="G821" s="874"/>
      <c r="H821" s="874"/>
      <c r="I821" s="874"/>
      <c r="J821" s="874"/>
      <c r="K821" s="874"/>
      <c r="L821" s="874"/>
      <c r="M821" s="874"/>
      <c r="N821" s="874"/>
      <c r="O821" s="874"/>
      <c r="P821" s="874"/>
      <c r="Q821" s="874"/>
      <c r="R821" s="874"/>
      <c r="S821" s="874"/>
      <c r="T821" s="874"/>
      <c r="U821" s="874"/>
      <c r="V821" s="874"/>
      <c r="W821" s="897"/>
      <c r="X821" s="897"/>
      <c r="Y821" s="897"/>
      <c r="Z821" s="897"/>
      <c r="AA821" s="897"/>
      <c r="AB821" s="897"/>
      <c r="AC821" s="897"/>
      <c r="AD821" s="897"/>
      <c r="AE821" s="897"/>
      <c r="AF821" s="897"/>
      <c r="AG821" s="897"/>
      <c r="AH821" s="897"/>
      <c r="AI821" s="897"/>
      <c r="AJ821" s="897"/>
    </row>
    <row r="822" spans="1:36" ht="12.75">
      <c r="A822" s="957"/>
      <c r="B822" s="957"/>
      <c r="C822" s="874"/>
      <c r="D822" s="874"/>
      <c r="E822" s="874"/>
      <c r="F822" s="874"/>
      <c r="G822" s="874"/>
      <c r="H822" s="874"/>
      <c r="I822" s="874"/>
      <c r="J822" s="874"/>
      <c r="K822" s="874"/>
      <c r="L822" s="874"/>
      <c r="M822" s="874"/>
      <c r="N822" s="874"/>
      <c r="O822" s="874"/>
      <c r="P822" s="874"/>
      <c r="Q822" s="874"/>
      <c r="R822" s="874"/>
      <c r="S822" s="874"/>
      <c r="T822" s="874"/>
      <c r="U822" s="874"/>
      <c r="V822" s="874"/>
      <c r="W822" s="897"/>
      <c r="X822" s="897"/>
      <c r="Y822" s="897"/>
      <c r="Z822" s="897"/>
      <c r="AA822" s="897"/>
      <c r="AB822" s="897"/>
      <c r="AC822" s="897"/>
      <c r="AD822" s="897"/>
      <c r="AE822" s="897"/>
      <c r="AF822" s="897"/>
      <c r="AG822" s="897"/>
      <c r="AH822" s="897"/>
      <c r="AI822" s="897"/>
      <c r="AJ822" s="897"/>
    </row>
    <row r="823" spans="1:36" ht="12.75">
      <c r="A823" s="957"/>
      <c r="B823" s="957"/>
      <c r="C823" s="874"/>
      <c r="D823" s="874"/>
      <c r="E823" s="874"/>
      <c r="F823" s="874"/>
      <c r="G823" s="874"/>
      <c r="H823" s="874"/>
      <c r="I823" s="874"/>
      <c r="J823" s="874"/>
      <c r="K823" s="874"/>
      <c r="L823" s="874"/>
      <c r="M823" s="874"/>
      <c r="N823" s="874"/>
      <c r="O823" s="874"/>
      <c r="P823" s="874"/>
      <c r="Q823" s="874"/>
      <c r="R823" s="874"/>
      <c r="S823" s="874"/>
      <c r="T823" s="874"/>
      <c r="U823" s="874"/>
      <c r="V823" s="874"/>
      <c r="W823" s="897"/>
      <c r="X823" s="897"/>
      <c r="Y823" s="897"/>
      <c r="Z823" s="897"/>
      <c r="AA823" s="897"/>
      <c r="AB823" s="897"/>
      <c r="AC823" s="897"/>
      <c r="AD823" s="897"/>
      <c r="AE823" s="897"/>
      <c r="AF823" s="897"/>
      <c r="AG823" s="897"/>
      <c r="AH823" s="897"/>
      <c r="AI823" s="897"/>
      <c r="AJ823" s="897"/>
    </row>
    <row r="824" spans="1:36" ht="12.75">
      <c r="A824" s="957"/>
      <c r="B824" s="957"/>
      <c r="C824" s="874"/>
      <c r="D824" s="874"/>
      <c r="E824" s="874"/>
      <c r="F824" s="874"/>
      <c r="G824" s="874"/>
      <c r="H824" s="874"/>
      <c r="I824" s="874"/>
      <c r="J824" s="874"/>
      <c r="K824" s="874"/>
      <c r="L824" s="874"/>
      <c r="M824" s="874"/>
      <c r="N824" s="874"/>
      <c r="O824" s="874"/>
      <c r="P824" s="874"/>
      <c r="Q824" s="874"/>
      <c r="R824" s="874"/>
      <c r="S824" s="874"/>
      <c r="T824" s="874"/>
      <c r="U824" s="874"/>
      <c r="V824" s="874"/>
      <c r="W824" s="897"/>
      <c r="X824" s="897"/>
      <c r="Y824" s="897"/>
      <c r="Z824" s="897"/>
      <c r="AA824" s="897"/>
      <c r="AB824" s="897"/>
      <c r="AC824" s="897"/>
      <c r="AD824" s="897"/>
      <c r="AE824" s="897"/>
      <c r="AF824" s="897"/>
      <c r="AG824" s="897"/>
      <c r="AH824" s="897"/>
      <c r="AI824" s="897"/>
      <c r="AJ824" s="897"/>
    </row>
    <row r="825" spans="1:36" ht="12.75">
      <c r="A825" s="957"/>
      <c r="B825" s="957"/>
      <c r="C825" s="874"/>
      <c r="D825" s="874"/>
      <c r="E825" s="874"/>
      <c r="F825" s="874"/>
      <c r="G825" s="874"/>
      <c r="H825" s="874"/>
      <c r="I825" s="874"/>
      <c r="J825" s="874"/>
      <c r="K825" s="874"/>
      <c r="L825" s="874"/>
      <c r="M825" s="874"/>
      <c r="N825" s="874"/>
      <c r="O825" s="874"/>
      <c r="P825" s="874"/>
      <c r="Q825" s="874"/>
      <c r="R825" s="874"/>
      <c r="S825" s="874"/>
      <c r="T825" s="874"/>
      <c r="U825" s="874"/>
      <c r="V825" s="874"/>
      <c r="W825" s="897"/>
      <c r="X825" s="897"/>
      <c r="Y825" s="897"/>
      <c r="Z825" s="897"/>
      <c r="AA825" s="897"/>
      <c r="AB825" s="897"/>
      <c r="AC825" s="897"/>
      <c r="AD825" s="897"/>
      <c r="AE825" s="897"/>
      <c r="AF825" s="897"/>
      <c r="AG825" s="897"/>
      <c r="AH825" s="897"/>
      <c r="AI825" s="897"/>
      <c r="AJ825" s="897"/>
    </row>
    <row r="826" spans="1:36" ht="12.75">
      <c r="A826" s="957"/>
      <c r="B826" s="957"/>
      <c r="C826" s="874"/>
      <c r="D826" s="874"/>
      <c r="E826" s="874"/>
      <c r="F826" s="874"/>
      <c r="G826" s="874"/>
      <c r="H826" s="874"/>
      <c r="I826" s="874"/>
      <c r="J826" s="874"/>
      <c r="K826" s="874"/>
      <c r="L826" s="874"/>
      <c r="M826" s="874"/>
      <c r="N826" s="874"/>
      <c r="O826" s="874"/>
      <c r="P826" s="874"/>
      <c r="Q826" s="874"/>
      <c r="R826" s="874"/>
      <c r="S826" s="874"/>
      <c r="T826" s="874"/>
      <c r="U826" s="874"/>
      <c r="V826" s="874"/>
      <c r="W826" s="897"/>
      <c r="X826" s="897"/>
      <c r="Y826" s="897"/>
      <c r="Z826" s="897"/>
      <c r="AA826" s="897"/>
      <c r="AB826" s="897"/>
      <c r="AC826" s="897"/>
      <c r="AD826" s="897"/>
      <c r="AE826" s="897"/>
      <c r="AF826" s="897"/>
      <c r="AG826" s="897"/>
      <c r="AH826" s="897"/>
      <c r="AI826" s="897"/>
      <c r="AJ826" s="897"/>
    </row>
    <row r="827" spans="1:36" ht="12.75">
      <c r="A827" s="957"/>
      <c r="B827" s="957"/>
      <c r="C827" s="874"/>
      <c r="D827" s="874"/>
      <c r="E827" s="874"/>
      <c r="F827" s="874"/>
      <c r="G827" s="874"/>
      <c r="H827" s="874"/>
      <c r="I827" s="874"/>
      <c r="J827" s="874"/>
      <c r="K827" s="874"/>
      <c r="L827" s="874"/>
      <c r="M827" s="874"/>
      <c r="N827" s="874"/>
      <c r="O827" s="874"/>
      <c r="P827" s="874"/>
      <c r="Q827" s="874"/>
      <c r="R827" s="874"/>
      <c r="S827" s="874"/>
      <c r="T827" s="874"/>
      <c r="U827" s="874"/>
      <c r="V827" s="874"/>
      <c r="W827" s="897"/>
      <c r="X827" s="897"/>
      <c r="Y827" s="897"/>
      <c r="Z827" s="897"/>
      <c r="AA827" s="897"/>
      <c r="AB827" s="897"/>
      <c r="AC827" s="897"/>
      <c r="AD827" s="897"/>
      <c r="AE827" s="897"/>
      <c r="AF827" s="897"/>
      <c r="AG827" s="897"/>
      <c r="AH827" s="897"/>
      <c r="AI827" s="897"/>
      <c r="AJ827" s="897"/>
    </row>
    <row r="828" spans="1:36" ht="12.75">
      <c r="A828" s="957"/>
      <c r="B828" s="957"/>
      <c r="C828" s="874"/>
      <c r="D828" s="874"/>
      <c r="E828" s="874"/>
      <c r="F828" s="874"/>
      <c r="G828" s="874"/>
      <c r="H828" s="874"/>
      <c r="I828" s="874"/>
      <c r="J828" s="874"/>
      <c r="K828" s="874"/>
      <c r="L828" s="874"/>
      <c r="M828" s="874"/>
      <c r="N828" s="874"/>
      <c r="O828" s="874"/>
      <c r="P828" s="874"/>
      <c r="Q828" s="874"/>
      <c r="R828" s="874"/>
      <c r="S828" s="874"/>
      <c r="T828" s="874"/>
      <c r="U828" s="874"/>
      <c r="V828" s="874"/>
      <c r="W828" s="897"/>
      <c r="X828" s="897"/>
      <c r="Y828" s="897"/>
      <c r="Z828" s="897"/>
      <c r="AA828" s="897"/>
      <c r="AB828" s="897"/>
      <c r="AC828" s="897"/>
      <c r="AD828" s="897"/>
      <c r="AE828" s="897"/>
      <c r="AF828" s="897"/>
      <c r="AG828" s="897"/>
      <c r="AH828" s="897"/>
      <c r="AI828" s="897"/>
      <c r="AJ828" s="897"/>
    </row>
    <row r="829" spans="1:36" ht="12.75">
      <c r="A829" s="957"/>
      <c r="B829" s="957"/>
      <c r="C829" s="874"/>
      <c r="D829" s="874"/>
      <c r="E829" s="874"/>
      <c r="F829" s="874"/>
      <c r="G829" s="874"/>
      <c r="H829" s="874"/>
      <c r="I829" s="874"/>
      <c r="J829" s="874"/>
      <c r="K829" s="874"/>
      <c r="L829" s="874"/>
      <c r="M829" s="874"/>
      <c r="N829" s="874"/>
      <c r="O829" s="874"/>
      <c r="P829" s="874"/>
      <c r="Q829" s="874"/>
      <c r="R829" s="874"/>
      <c r="S829" s="874"/>
      <c r="T829" s="874"/>
      <c r="U829" s="874"/>
      <c r="V829" s="874"/>
      <c r="W829" s="897"/>
      <c r="X829" s="897"/>
      <c r="Y829" s="897"/>
      <c r="Z829" s="897"/>
      <c r="AA829" s="897"/>
      <c r="AB829" s="897"/>
      <c r="AC829" s="897"/>
      <c r="AD829" s="897"/>
      <c r="AE829" s="897"/>
      <c r="AF829" s="897"/>
      <c r="AG829" s="897"/>
      <c r="AH829" s="897"/>
      <c r="AI829" s="897"/>
      <c r="AJ829" s="897"/>
    </row>
    <row r="830" spans="1:36" ht="12.75">
      <c r="A830" s="957"/>
      <c r="B830" s="957"/>
      <c r="C830" s="874"/>
      <c r="D830" s="874"/>
      <c r="E830" s="874"/>
      <c r="F830" s="874"/>
      <c r="G830" s="874"/>
      <c r="H830" s="874"/>
      <c r="I830" s="874"/>
      <c r="J830" s="874"/>
      <c r="K830" s="874"/>
      <c r="L830" s="874"/>
      <c r="M830" s="874"/>
      <c r="N830" s="874"/>
      <c r="O830" s="874"/>
      <c r="P830" s="874"/>
      <c r="Q830" s="874"/>
      <c r="R830" s="874"/>
      <c r="S830" s="874"/>
      <c r="T830" s="874"/>
      <c r="U830" s="874"/>
      <c r="V830" s="874"/>
      <c r="W830" s="897"/>
      <c r="X830" s="897"/>
      <c r="Y830" s="897"/>
      <c r="Z830" s="897"/>
      <c r="AA830" s="897"/>
      <c r="AB830" s="897"/>
      <c r="AC830" s="897"/>
      <c r="AD830" s="897"/>
      <c r="AE830" s="897"/>
      <c r="AF830" s="897"/>
      <c r="AG830" s="897"/>
      <c r="AH830" s="897"/>
      <c r="AI830" s="897"/>
      <c r="AJ830" s="897"/>
    </row>
    <row r="831" spans="1:36" ht="12.75">
      <c r="A831" s="957"/>
      <c r="B831" s="957"/>
      <c r="C831" s="874"/>
      <c r="D831" s="874"/>
      <c r="E831" s="874"/>
      <c r="F831" s="874"/>
      <c r="G831" s="874"/>
      <c r="H831" s="874"/>
      <c r="I831" s="874"/>
      <c r="J831" s="874"/>
      <c r="K831" s="874"/>
      <c r="L831" s="874"/>
      <c r="M831" s="874"/>
      <c r="N831" s="874"/>
      <c r="O831" s="874"/>
      <c r="P831" s="874"/>
      <c r="Q831" s="874"/>
      <c r="R831" s="874"/>
      <c r="S831" s="874"/>
      <c r="T831" s="874"/>
      <c r="U831" s="874"/>
      <c r="V831" s="874"/>
      <c r="W831" s="897"/>
      <c r="X831" s="897"/>
      <c r="Y831" s="897"/>
      <c r="Z831" s="897"/>
      <c r="AA831" s="897"/>
      <c r="AB831" s="897"/>
      <c r="AC831" s="897"/>
      <c r="AD831" s="897"/>
      <c r="AE831" s="897"/>
      <c r="AF831" s="897"/>
      <c r="AG831" s="897"/>
      <c r="AH831" s="897"/>
      <c r="AI831" s="897"/>
      <c r="AJ831" s="897"/>
    </row>
    <row r="832" spans="1:36" ht="12.75">
      <c r="A832" s="957"/>
      <c r="B832" s="957"/>
      <c r="C832" s="874"/>
      <c r="D832" s="874"/>
      <c r="E832" s="874"/>
      <c r="F832" s="874"/>
      <c r="G832" s="874"/>
      <c r="H832" s="874"/>
      <c r="I832" s="874"/>
      <c r="J832" s="874"/>
      <c r="K832" s="874"/>
      <c r="L832" s="874"/>
      <c r="M832" s="874"/>
      <c r="N832" s="874"/>
      <c r="O832" s="874"/>
      <c r="P832" s="874"/>
      <c r="Q832" s="874"/>
      <c r="R832" s="874"/>
      <c r="S832" s="874"/>
      <c r="T832" s="874"/>
      <c r="U832" s="874"/>
      <c r="V832" s="874"/>
      <c r="W832" s="897"/>
      <c r="X832" s="897"/>
      <c r="Y832" s="897"/>
      <c r="Z832" s="897"/>
      <c r="AA832" s="897"/>
      <c r="AB832" s="897"/>
      <c r="AC832" s="897"/>
      <c r="AD832" s="897"/>
      <c r="AE832" s="897"/>
      <c r="AF832" s="897"/>
      <c r="AG832" s="897"/>
      <c r="AH832" s="897"/>
      <c r="AI832" s="897"/>
      <c r="AJ832" s="897"/>
    </row>
    <row r="833" spans="1:36" ht="12.75">
      <c r="A833" s="957"/>
      <c r="B833" s="957"/>
      <c r="C833" s="874"/>
      <c r="D833" s="874"/>
      <c r="E833" s="874"/>
      <c r="F833" s="874"/>
      <c r="G833" s="874"/>
      <c r="H833" s="874"/>
      <c r="I833" s="874"/>
      <c r="J833" s="874"/>
      <c r="K833" s="874"/>
      <c r="L833" s="874"/>
      <c r="M833" s="874"/>
      <c r="N833" s="874"/>
      <c r="O833" s="874"/>
      <c r="P833" s="874"/>
      <c r="Q833" s="874"/>
      <c r="R833" s="874"/>
      <c r="S833" s="874"/>
      <c r="T833" s="874"/>
      <c r="U833" s="874"/>
      <c r="V833" s="874"/>
      <c r="W833" s="897"/>
      <c r="X833" s="897"/>
      <c r="Y833" s="897"/>
      <c r="Z833" s="897"/>
      <c r="AA833" s="897"/>
      <c r="AB833" s="897"/>
      <c r="AC833" s="897"/>
      <c r="AD833" s="897"/>
      <c r="AE833" s="897"/>
      <c r="AF833" s="897"/>
      <c r="AG833" s="897"/>
      <c r="AH833" s="897"/>
      <c r="AI833" s="897"/>
      <c r="AJ833" s="897"/>
    </row>
    <row r="834" spans="1:36" ht="12.75">
      <c r="A834" s="957"/>
      <c r="B834" s="957"/>
      <c r="C834" s="874"/>
      <c r="D834" s="874"/>
      <c r="E834" s="874"/>
      <c r="F834" s="874"/>
      <c r="G834" s="874"/>
      <c r="H834" s="874"/>
      <c r="I834" s="874"/>
      <c r="J834" s="874"/>
      <c r="K834" s="874"/>
      <c r="L834" s="874"/>
      <c r="M834" s="874"/>
      <c r="N834" s="874"/>
      <c r="O834" s="874"/>
      <c r="P834" s="874"/>
      <c r="Q834" s="874"/>
      <c r="R834" s="874"/>
      <c r="S834" s="874"/>
      <c r="T834" s="874"/>
      <c r="U834" s="874"/>
      <c r="V834" s="874"/>
      <c r="W834" s="897"/>
      <c r="X834" s="897"/>
      <c r="Y834" s="897"/>
      <c r="Z834" s="897"/>
      <c r="AA834" s="897"/>
      <c r="AB834" s="897"/>
      <c r="AC834" s="897"/>
      <c r="AD834" s="897"/>
      <c r="AE834" s="897"/>
      <c r="AF834" s="897"/>
      <c r="AG834" s="897"/>
      <c r="AH834" s="897"/>
      <c r="AI834" s="897"/>
      <c r="AJ834" s="897"/>
    </row>
    <row r="835" spans="1:36" ht="12.75">
      <c r="A835" s="957"/>
      <c r="B835" s="957"/>
      <c r="C835" s="874"/>
      <c r="D835" s="874"/>
      <c r="E835" s="874"/>
      <c r="F835" s="874"/>
      <c r="G835" s="874"/>
      <c r="H835" s="874"/>
      <c r="I835" s="874"/>
      <c r="J835" s="874"/>
      <c r="K835" s="874"/>
      <c r="L835" s="874"/>
      <c r="M835" s="874"/>
      <c r="N835" s="874"/>
      <c r="O835" s="874"/>
      <c r="P835" s="874"/>
      <c r="Q835" s="874"/>
      <c r="R835" s="874"/>
      <c r="S835" s="874"/>
      <c r="T835" s="874"/>
      <c r="U835" s="874"/>
      <c r="V835" s="874"/>
      <c r="W835" s="897"/>
      <c r="X835" s="897"/>
      <c r="Y835" s="897"/>
      <c r="Z835" s="897"/>
      <c r="AA835" s="897"/>
      <c r="AB835" s="897"/>
      <c r="AC835" s="897"/>
      <c r="AD835" s="897"/>
      <c r="AE835" s="897"/>
      <c r="AF835" s="897"/>
      <c r="AG835" s="897"/>
      <c r="AH835" s="897"/>
      <c r="AI835" s="897"/>
      <c r="AJ835" s="897"/>
    </row>
    <row r="836" spans="1:36" ht="12.75">
      <c r="A836" s="957"/>
      <c r="B836" s="957"/>
      <c r="C836" s="874"/>
      <c r="D836" s="874"/>
      <c r="E836" s="874"/>
      <c r="F836" s="874"/>
      <c r="G836" s="874"/>
      <c r="H836" s="874"/>
      <c r="I836" s="874"/>
      <c r="J836" s="874"/>
      <c r="K836" s="874"/>
      <c r="L836" s="874"/>
      <c r="M836" s="874"/>
      <c r="N836" s="874"/>
      <c r="O836" s="874"/>
      <c r="P836" s="874"/>
      <c r="Q836" s="874"/>
      <c r="R836" s="874"/>
      <c r="S836" s="874"/>
      <c r="T836" s="874"/>
      <c r="U836" s="874"/>
      <c r="V836" s="874"/>
      <c r="W836" s="897"/>
      <c r="X836" s="897"/>
      <c r="Y836" s="897"/>
      <c r="Z836" s="897"/>
      <c r="AA836" s="897"/>
      <c r="AB836" s="897"/>
      <c r="AC836" s="897"/>
      <c r="AD836" s="897"/>
      <c r="AE836" s="897"/>
      <c r="AF836" s="897"/>
      <c r="AG836" s="897"/>
      <c r="AH836" s="897"/>
      <c r="AI836" s="897"/>
      <c r="AJ836" s="897"/>
    </row>
    <row r="837" spans="1:36" ht="12.75">
      <c r="A837" s="957"/>
      <c r="B837" s="957"/>
      <c r="C837" s="874"/>
      <c r="D837" s="874"/>
      <c r="E837" s="874"/>
      <c r="F837" s="874"/>
      <c r="G837" s="874"/>
      <c r="H837" s="874"/>
      <c r="I837" s="874"/>
      <c r="J837" s="874"/>
      <c r="K837" s="874"/>
      <c r="L837" s="874"/>
      <c r="M837" s="874"/>
      <c r="N837" s="874"/>
      <c r="O837" s="874"/>
      <c r="P837" s="874"/>
      <c r="Q837" s="874"/>
      <c r="R837" s="874"/>
      <c r="S837" s="874"/>
      <c r="T837" s="874"/>
      <c r="U837" s="874"/>
      <c r="V837" s="874"/>
      <c r="W837" s="897"/>
      <c r="X837" s="897"/>
      <c r="Y837" s="897"/>
      <c r="Z837" s="897"/>
      <c r="AA837" s="897"/>
      <c r="AB837" s="897"/>
      <c r="AC837" s="897"/>
      <c r="AD837" s="897"/>
      <c r="AE837" s="897"/>
      <c r="AF837" s="897"/>
      <c r="AG837" s="897"/>
      <c r="AH837" s="897"/>
      <c r="AI837" s="897"/>
      <c r="AJ837" s="897"/>
    </row>
    <row r="838" spans="1:36" ht="12.75">
      <c r="A838" s="957"/>
      <c r="B838" s="957"/>
      <c r="C838" s="874"/>
      <c r="D838" s="874"/>
      <c r="E838" s="874"/>
      <c r="F838" s="874"/>
      <c r="G838" s="874"/>
      <c r="H838" s="874"/>
      <c r="I838" s="874"/>
      <c r="J838" s="874"/>
      <c r="K838" s="874"/>
      <c r="L838" s="874"/>
      <c r="M838" s="874"/>
      <c r="N838" s="874"/>
      <c r="O838" s="874"/>
      <c r="P838" s="874"/>
      <c r="Q838" s="874"/>
      <c r="R838" s="874"/>
      <c r="S838" s="874"/>
      <c r="T838" s="874"/>
      <c r="U838" s="874"/>
      <c r="V838" s="874"/>
      <c r="W838" s="897"/>
      <c r="X838" s="897"/>
      <c r="Y838" s="897"/>
      <c r="Z838" s="897"/>
      <c r="AA838" s="897"/>
      <c r="AB838" s="897"/>
      <c r="AC838" s="897"/>
      <c r="AD838" s="897"/>
      <c r="AE838" s="897"/>
      <c r="AF838" s="897"/>
      <c r="AG838" s="897"/>
      <c r="AH838" s="897"/>
      <c r="AI838" s="897"/>
      <c r="AJ838" s="897"/>
    </row>
    <row r="839" spans="1:36" ht="12.75">
      <c r="A839" s="957"/>
      <c r="B839" s="957"/>
      <c r="C839" s="874"/>
      <c r="D839" s="874"/>
      <c r="E839" s="874"/>
      <c r="F839" s="874"/>
      <c r="G839" s="874"/>
      <c r="H839" s="874"/>
      <c r="I839" s="874"/>
      <c r="J839" s="874"/>
      <c r="K839" s="874"/>
      <c r="L839" s="874"/>
      <c r="M839" s="874"/>
      <c r="N839" s="874"/>
      <c r="O839" s="874"/>
      <c r="P839" s="874"/>
      <c r="Q839" s="874"/>
      <c r="R839" s="874"/>
      <c r="S839" s="874"/>
      <c r="T839" s="874"/>
      <c r="U839" s="874"/>
      <c r="V839" s="874"/>
      <c r="W839" s="897"/>
      <c r="X839" s="897"/>
      <c r="Y839" s="897"/>
      <c r="Z839" s="897"/>
      <c r="AA839" s="897"/>
      <c r="AB839" s="897"/>
      <c r="AC839" s="897"/>
      <c r="AD839" s="897"/>
      <c r="AE839" s="897"/>
      <c r="AF839" s="897"/>
      <c r="AG839" s="897"/>
      <c r="AH839" s="897"/>
      <c r="AI839" s="897"/>
      <c r="AJ839" s="897"/>
    </row>
    <row r="840" spans="1:36" ht="12.75">
      <c r="A840" s="957"/>
      <c r="B840" s="957"/>
      <c r="C840" s="874"/>
      <c r="D840" s="874"/>
      <c r="E840" s="874"/>
      <c r="F840" s="874"/>
      <c r="G840" s="874"/>
      <c r="H840" s="874"/>
      <c r="I840" s="874"/>
      <c r="J840" s="874"/>
      <c r="K840" s="874"/>
      <c r="L840" s="874"/>
      <c r="M840" s="874"/>
      <c r="N840" s="874"/>
      <c r="O840" s="874"/>
      <c r="P840" s="874"/>
      <c r="Q840" s="874"/>
      <c r="R840" s="874"/>
      <c r="S840" s="874"/>
      <c r="T840" s="874"/>
      <c r="U840" s="874"/>
      <c r="V840" s="874"/>
      <c r="W840" s="897"/>
      <c r="X840" s="897"/>
      <c r="Y840" s="897"/>
      <c r="Z840" s="897"/>
      <c r="AA840" s="897"/>
      <c r="AB840" s="897"/>
      <c r="AC840" s="897"/>
      <c r="AD840" s="897"/>
      <c r="AE840" s="897"/>
      <c r="AF840" s="897"/>
      <c r="AG840" s="897"/>
      <c r="AH840" s="897"/>
      <c r="AI840" s="897"/>
      <c r="AJ840" s="897"/>
    </row>
    <row r="841" spans="1:36" ht="12.75">
      <c r="A841" s="957"/>
      <c r="B841" s="957"/>
      <c r="C841" s="874"/>
      <c r="D841" s="874"/>
      <c r="E841" s="874"/>
      <c r="F841" s="874"/>
      <c r="G841" s="874"/>
      <c r="H841" s="874"/>
      <c r="I841" s="874"/>
      <c r="J841" s="874"/>
      <c r="K841" s="874"/>
      <c r="L841" s="874"/>
      <c r="M841" s="874"/>
      <c r="N841" s="874"/>
      <c r="O841" s="874"/>
      <c r="P841" s="874"/>
      <c r="Q841" s="874"/>
      <c r="R841" s="874"/>
      <c r="S841" s="874"/>
      <c r="T841" s="874"/>
      <c r="U841" s="874"/>
      <c r="V841" s="874"/>
      <c r="W841" s="897"/>
      <c r="X841" s="897"/>
      <c r="Y841" s="897"/>
      <c r="Z841" s="897"/>
      <c r="AA841" s="897"/>
      <c r="AB841" s="897"/>
      <c r="AC841" s="897"/>
      <c r="AD841" s="897"/>
      <c r="AE841" s="897"/>
      <c r="AF841" s="897"/>
      <c r="AG841" s="897"/>
      <c r="AH841" s="897"/>
      <c r="AI841" s="897"/>
      <c r="AJ841" s="897"/>
    </row>
    <row r="842" spans="1:36" ht="12.75">
      <c r="A842" s="957"/>
      <c r="B842" s="957"/>
      <c r="C842" s="874"/>
      <c r="D842" s="874"/>
      <c r="E842" s="874"/>
      <c r="F842" s="874"/>
      <c r="G842" s="874"/>
      <c r="H842" s="874"/>
      <c r="I842" s="874"/>
      <c r="J842" s="874"/>
      <c r="K842" s="874"/>
      <c r="L842" s="874"/>
      <c r="M842" s="874"/>
      <c r="N842" s="874"/>
      <c r="O842" s="874"/>
      <c r="P842" s="874"/>
      <c r="Q842" s="874"/>
      <c r="R842" s="874"/>
      <c r="S842" s="874"/>
      <c r="T842" s="874"/>
      <c r="U842" s="874"/>
      <c r="V842" s="874"/>
      <c r="W842" s="897"/>
      <c r="X842" s="897"/>
      <c r="Y842" s="897"/>
      <c r="Z842" s="897"/>
      <c r="AA842" s="897"/>
      <c r="AB842" s="897"/>
      <c r="AC842" s="897"/>
      <c r="AD842" s="897"/>
      <c r="AE842" s="897"/>
      <c r="AF842" s="897"/>
      <c r="AG842" s="897"/>
      <c r="AH842" s="897"/>
      <c r="AI842" s="897"/>
      <c r="AJ842" s="897"/>
    </row>
    <row r="843" spans="1:36" ht="12.75">
      <c r="A843" s="957"/>
      <c r="B843" s="957"/>
      <c r="C843" s="874"/>
      <c r="D843" s="874"/>
      <c r="E843" s="874"/>
      <c r="F843" s="874"/>
      <c r="G843" s="874"/>
      <c r="H843" s="874"/>
      <c r="I843" s="874"/>
      <c r="J843" s="874"/>
      <c r="K843" s="874"/>
      <c r="L843" s="874"/>
      <c r="M843" s="874"/>
      <c r="N843" s="874"/>
      <c r="O843" s="874"/>
      <c r="P843" s="874"/>
      <c r="Q843" s="874"/>
      <c r="R843" s="874"/>
      <c r="S843" s="874"/>
      <c r="T843" s="874"/>
      <c r="U843" s="874"/>
      <c r="V843" s="874"/>
      <c r="W843" s="897"/>
      <c r="X843" s="897"/>
      <c r="Y843" s="897"/>
      <c r="Z843" s="897"/>
      <c r="AA843" s="897"/>
      <c r="AB843" s="897"/>
      <c r="AC843" s="897"/>
      <c r="AD843" s="897"/>
      <c r="AE843" s="897"/>
      <c r="AF843" s="897"/>
      <c r="AG843" s="897"/>
      <c r="AH843" s="897"/>
      <c r="AI843" s="897"/>
      <c r="AJ843" s="897"/>
    </row>
    <row r="844" spans="1:36" ht="12.75">
      <c r="A844" s="957"/>
      <c r="B844" s="957"/>
      <c r="C844" s="874"/>
      <c r="D844" s="874"/>
      <c r="E844" s="874"/>
      <c r="F844" s="874"/>
      <c r="G844" s="874"/>
      <c r="H844" s="874"/>
      <c r="I844" s="874"/>
      <c r="J844" s="874"/>
      <c r="K844" s="874"/>
      <c r="L844" s="874"/>
      <c r="M844" s="874"/>
      <c r="N844" s="874"/>
      <c r="O844" s="874"/>
      <c r="P844" s="874"/>
      <c r="Q844" s="874"/>
      <c r="R844" s="874"/>
      <c r="S844" s="874"/>
      <c r="T844" s="874"/>
      <c r="U844" s="874"/>
      <c r="V844" s="874"/>
      <c r="W844" s="897"/>
      <c r="X844" s="897"/>
      <c r="Y844" s="897"/>
      <c r="Z844" s="897"/>
      <c r="AA844" s="897"/>
      <c r="AB844" s="897"/>
      <c r="AC844" s="897"/>
      <c r="AD844" s="897"/>
      <c r="AE844" s="897"/>
      <c r="AF844" s="897"/>
      <c r="AG844" s="897"/>
      <c r="AH844" s="897"/>
      <c r="AI844" s="897"/>
      <c r="AJ844" s="897"/>
    </row>
    <row r="845" spans="1:36" ht="12.75">
      <c r="A845" s="957"/>
      <c r="B845" s="957"/>
      <c r="C845" s="874"/>
      <c r="D845" s="874"/>
      <c r="E845" s="874"/>
      <c r="F845" s="874"/>
      <c r="G845" s="874"/>
      <c r="H845" s="874"/>
      <c r="I845" s="874"/>
      <c r="J845" s="874"/>
      <c r="K845" s="874"/>
      <c r="L845" s="874"/>
      <c r="M845" s="874"/>
      <c r="N845" s="874"/>
      <c r="O845" s="874"/>
      <c r="P845" s="874"/>
      <c r="Q845" s="874"/>
      <c r="R845" s="874"/>
      <c r="S845" s="874"/>
      <c r="T845" s="874"/>
      <c r="U845" s="874"/>
      <c r="V845" s="874"/>
      <c r="W845" s="897"/>
      <c r="X845" s="897"/>
      <c r="Y845" s="897"/>
      <c r="Z845" s="897"/>
      <c r="AA845" s="897"/>
      <c r="AB845" s="897"/>
      <c r="AC845" s="897"/>
      <c r="AD845" s="897"/>
      <c r="AE845" s="897"/>
      <c r="AF845" s="897"/>
      <c r="AG845" s="897"/>
      <c r="AH845" s="897"/>
      <c r="AI845" s="897"/>
      <c r="AJ845" s="897"/>
    </row>
    <row r="846" spans="1:36" ht="12.75">
      <c r="A846" s="957"/>
      <c r="B846" s="957"/>
      <c r="C846" s="874"/>
      <c r="D846" s="874"/>
      <c r="E846" s="874"/>
      <c r="F846" s="874"/>
      <c r="G846" s="874"/>
      <c r="H846" s="874"/>
      <c r="I846" s="874"/>
      <c r="J846" s="874"/>
      <c r="K846" s="874"/>
      <c r="L846" s="874"/>
      <c r="M846" s="874"/>
      <c r="N846" s="874"/>
      <c r="O846" s="874"/>
      <c r="P846" s="874"/>
      <c r="Q846" s="874"/>
      <c r="R846" s="874"/>
      <c r="S846" s="874"/>
      <c r="T846" s="874"/>
      <c r="U846" s="874"/>
      <c r="V846" s="874"/>
      <c r="W846" s="897"/>
      <c r="X846" s="897"/>
      <c r="Y846" s="897"/>
      <c r="Z846" s="897"/>
      <c r="AA846" s="897"/>
      <c r="AB846" s="897"/>
      <c r="AC846" s="897"/>
      <c r="AD846" s="897"/>
      <c r="AE846" s="897"/>
      <c r="AF846" s="897"/>
      <c r="AG846" s="897"/>
      <c r="AH846" s="897"/>
      <c r="AI846" s="897"/>
      <c r="AJ846" s="897"/>
    </row>
    <row r="847" spans="1:36" ht="12.75">
      <c r="A847" s="957"/>
      <c r="B847" s="957"/>
      <c r="C847" s="874"/>
      <c r="D847" s="874"/>
      <c r="E847" s="874"/>
      <c r="F847" s="874"/>
      <c r="G847" s="874"/>
      <c r="H847" s="874"/>
      <c r="I847" s="874"/>
      <c r="J847" s="874"/>
      <c r="K847" s="874"/>
      <c r="L847" s="874"/>
      <c r="M847" s="874"/>
      <c r="N847" s="874"/>
      <c r="O847" s="874"/>
      <c r="P847" s="874"/>
      <c r="Q847" s="874"/>
      <c r="R847" s="874"/>
      <c r="S847" s="874"/>
      <c r="T847" s="874"/>
      <c r="U847" s="874"/>
      <c r="V847" s="874"/>
      <c r="W847" s="897"/>
      <c r="X847" s="897"/>
      <c r="Y847" s="897"/>
      <c r="Z847" s="897"/>
      <c r="AA847" s="897"/>
      <c r="AB847" s="897"/>
      <c r="AC847" s="897"/>
      <c r="AD847" s="897"/>
      <c r="AE847" s="897"/>
      <c r="AF847" s="897"/>
      <c r="AG847" s="897"/>
      <c r="AH847" s="897"/>
      <c r="AI847" s="897"/>
      <c r="AJ847" s="897"/>
    </row>
    <row r="848" spans="1:36" ht="12.75">
      <c r="A848" s="957"/>
      <c r="B848" s="957"/>
      <c r="C848" s="874"/>
      <c r="D848" s="874"/>
      <c r="E848" s="874"/>
      <c r="F848" s="874"/>
      <c r="G848" s="874"/>
      <c r="H848" s="874"/>
      <c r="I848" s="874"/>
      <c r="J848" s="874"/>
      <c r="K848" s="874"/>
      <c r="L848" s="874"/>
      <c r="M848" s="874"/>
      <c r="N848" s="874"/>
      <c r="O848" s="874"/>
      <c r="P848" s="874"/>
      <c r="Q848" s="874"/>
      <c r="R848" s="874"/>
      <c r="S848" s="874"/>
      <c r="T848" s="874"/>
      <c r="U848" s="874"/>
      <c r="V848" s="874"/>
      <c r="W848" s="897"/>
      <c r="X848" s="897"/>
      <c r="Y848" s="897"/>
      <c r="Z848" s="897"/>
      <c r="AA848" s="897"/>
      <c r="AB848" s="897"/>
      <c r="AC848" s="897"/>
      <c r="AD848" s="897"/>
      <c r="AE848" s="897"/>
      <c r="AF848" s="897"/>
      <c r="AG848" s="897"/>
      <c r="AH848" s="897"/>
      <c r="AI848" s="897"/>
      <c r="AJ848" s="897"/>
    </row>
    <row r="849" spans="1:36" ht="12.75">
      <c r="A849" s="957"/>
      <c r="B849" s="957"/>
      <c r="C849" s="874"/>
      <c r="D849" s="874"/>
      <c r="E849" s="874"/>
      <c r="F849" s="874"/>
      <c r="G849" s="874"/>
      <c r="H849" s="874"/>
      <c r="I849" s="874"/>
      <c r="J849" s="874"/>
      <c r="K849" s="874"/>
      <c r="L849" s="874"/>
      <c r="M849" s="874"/>
      <c r="N849" s="874"/>
      <c r="O849" s="874"/>
      <c r="P849" s="874"/>
      <c r="Q849" s="874"/>
      <c r="R849" s="874"/>
      <c r="S849" s="874"/>
      <c r="T849" s="874"/>
      <c r="U849" s="874"/>
      <c r="V849" s="874"/>
      <c r="W849" s="897"/>
      <c r="X849" s="897"/>
      <c r="Y849" s="897"/>
      <c r="Z849" s="897"/>
      <c r="AA849" s="897"/>
      <c r="AB849" s="897"/>
      <c r="AC849" s="897"/>
      <c r="AD849" s="897"/>
      <c r="AE849" s="897"/>
      <c r="AF849" s="897"/>
      <c r="AG849" s="897"/>
      <c r="AH849" s="897"/>
      <c r="AI849" s="897"/>
      <c r="AJ849" s="897"/>
    </row>
    <row r="850" spans="1:36" ht="12.75">
      <c r="A850" s="957"/>
      <c r="B850" s="957"/>
      <c r="C850" s="874"/>
      <c r="D850" s="874"/>
      <c r="E850" s="874"/>
      <c r="F850" s="874"/>
      <c r="G850" s="874"/>
      <c r="H850" s="874"/>
      <c r="I850" s="874"/>
      <c r="J850" s="874"/>
      <c r="K850" s="874"/>
      <c r="L850" s="874"/>
      <c r="M850" s="874"/>
      <c r="N850" s="874"/>
      <c r="O850" s="874"/>
      <c r="P850" s="874"/>
      <c r="Q850" s="874"/>
      <c r="R850" s="874"/>
      <c r="S850" s="874"/>
      <c r="T850" s="874"/>
      <c r="U850" s="874"/>
      <c r="V850" s="874"/>
      <c r="W850" s="897"/>
      <c r="X850" s="897"/>
      <c r="Y850" s="897"/>
      <c r="Z850" s="897"/>
      <c r="AA850" s="897"/>
      <c r="AB850" s="897"/>
      <c r="AC850" s="897"/>
      <c r="AD850" s="897"/>
      <c r="AE850" s="897"/>
      <c r="AF850" s="897"/>
      <c r="AG850" s="897"/>
      <c r="AH850" s="897"/>
      <c r="AI850" s="897"/>
      <c r="AJ850" s="897"/>
    </row>
    <row r="851" spans="1:36" ht="12.75">
      <c r="A851" s="957"/>
      <c r="B851" s="957"/>
      <c r="C851" s="874"/>
      <c r="D851" s="874"/>
      <c r="E851" s="874"/>
      <c r="F851" s="874"/>
      <c r="G851" s="874"/>
      <c r="H851" s="874"/>
      <c r="I851" s="874"/>
      <c r="J851" s="874"/>
      <c r="K851" s="874"/>
      <c r="L851" s="874"/>
      <c r="M851" s="874"/>
      <c r="N851" s="874"/>
      <c r="O851" s="874"/>
      <c r="P851" s="874"/>
      <c r="Q851" s="874"/>
      <c r="R851" s="874"/>
      <c r="S851" s="874"/>
      <c r="T851" s="874"/>
      <c r="U851" s="874"/>
      <c r="V851" s="874"/>
      <c r="W851" s="897"/>
      <c r="X851" s="897"/>
      <c r="Y851" s="897"/>
      <c r="Z851" s="897"/>
      <c r="AA851" s="897"/>
      <c r="AB851" s="897"/>
      <c r="AC851" s="897"/>
      <c r="AD851" s="897"/>
      <c r="AE851" s="897"/>
      <c r="AF851" s="897"/>
      <c r="AG851" s="897"/>
      <c r="AH851" s="897"/>
      <c r="AI851" s="897"/>
      <c r="AJ851" s="897"/>
    </row>
    <row r="852" spans="1:36" ht="12.75">
      <c r="A852" s="957"/>
      <c r="B852" s="957"/>
      <c r="C852" s="874"/>
      <c r="D852" s="874"/>
      <c r="E852" s="874"/>
      <c r="F852" s="874"/>
      <c r="G852" s="874"/>
      <c r="H852" s="874"/>
      <c r="I852" s="874"/>
      <c r="J852" s="874"/>
      <c r="K852" s="874"/>
      <c r="L852" s="874"/>
      <c r="M852" s="874"/>
      <c r="N852" s="874"/>
      <c r="O852" s="874"/>
      <c r="P852" s="874"/>
      <c r="Q852" s="874"/>
      <c r="R852" s="874"/>
      <c r="S852" s="874"/>
      <c r="T852" s="874"/>
      <c r="U852" s="874"/>
      <c r="V852" s="874"/>
      <c r="W852" s="897"/>
      <c r="X852" s="897"/>
      <c r="Y852" s="897"/>
      <c r="Z852" s="897"/>
      <c r="AA852" s="897"/>
      <c r="AB852" s="897"/>
      <c r="AC852" s="897"/>
      <c r="AD852" s="897"/>
      <c r="AE852" s="897"/>
      <c r="AF852" s="897"/>
      <c r="AG852" s="897"/>
      <c r="AH852" s="897"/>
      <c r="AI852" s="897"/>
      <c r="AJ852" s="897"/>
    </row>
    <row r="853" spans="1:36" ht="12.75">
      <c r="A853" s="957"/>
      <c r="B853" s="957"/>
      <c r="C853" s="874"/>
      <c r="D853" s="874"/>
      <c r="E853" s="874"/>
      <c r="F853" s="874"/>
      <c r="G853" s="874"/>
      <c r="H853" s="874"/>
      <c r="I853" s="874"/>
      <c r="J853" s="874"/>
      <c r="K853" s="874"/>
      <c r="L853" s="874"/>
      <c r="M853" s="874"/>
      <c r="N853" s="874"/>
      <c r="O853" s="874"/>
      <c r="P853" s="874"/>
      <c r="Q853" s="874"/>
      <c r="R853" s="874"/>
      <c r="S853" s="874"/>
      <c r="T853" s="874"/>
      <c r="U853" s="874"/>
      <c r="V853" s="874"/>
      <c r="W853" s="897"/>
      <c r="X853" s="897"/>
      <c r="Y853" s="897"/>
      <c r="Z853" s="897"/>
      <c r="AA853" s="897"/>
      <c r="AB853" s="897"/>
      <c r="AC853" s="897"/>
      <c r="AD853" s="897"/>
      <c r="AE853" s="897"/>
      <c r="AF853" s="897"/>
      <c r="AG853" s="897"/>
      <c r="AH853" s="897"/>
      <c r="AI853" s="897"/>
      <c r="AJ853" s="897"/>
    </row>
    <row r="854" spans="1:36" ht="12.75">
      <c r="A854" s="957"/>
      <c r="B854" s="957"/>
      <c r="C854" s="874"/>
      <c r="D854" s="874"/>
      <c r="E854" s="874"/>
      <c r="F854" s="874"/>
      <c r="G854" s="874"/>
      <c r="H854" s="874"/>
      <c r="I854" s="874"/>
      <c r="J854" s="874"/>
      <c r="K854" s="874"/>
      <c r="L854" s="874"/>
      <c r="M854" s="874"/>
      <c r="N854" s="874"/>
      <c r="O854" s="874"/>
      <c r="P854" s="874"/>
      <c r="Q854" s="874"/>
      <c r="R854" s="874"/>
      <c r="S854" s="874"/>
      <c r="T854" s="874"/>
      <c r="U854" s="874"/>
      <c r="V854" s="874"/>
      <c r="W854" s="897"/>
      <c r="X854" s="897"/>
      <c r="Y854" s="897"/>
      <c r="Z854" s="897"/>
      <c r="AA854" s="897"/>
      <c r="AB854" s="897"/>
      <c r="AC854" s="897"/>
      <c r="AD854" s="897"/>
      <c r="AE854" s="897"/>
      <c r="AF854" s="897"/>
      <c r="AG854" s="897"/>
      <c r="AH854" s="897"/>
      <c r="AI854" s="897"/>
      <c r="AJ854" s="897"/>
    </row>
    <row r="855" spans="1:36" ht="12.75">
      <c r="A855" s="957"/>
      <c r="B855" s="957"/>
      <c r="C855" s="874"/>
      <c r="D855" s="874"/>
      <c r="E855" s="874"/>
      <c r="F855" s="874"/>
      <c r="G855" s="874"/>
      <c r="H855" s="874"/>
      <c r="I855" s="874"/>
      <c r="J855" s="874"/>
      <c r="K855" s="874"/>
      <c r="L855" s="874"/>
      <c r="M855" s="874"/>
      <c r="N855" s="874"/>
      <c r="O855" s="874"/>
      <c r="P855" s="874"/>
      <c r="Q855" s="874"/>
      <c r="R855" s="874"/>
      <c r="S855" s="874"/>
      <c r="T855" s="874"/>
      <c r="U855" s="874"/>
      <c r="V855" s="874"/>
      <c r="W855" s="897"/>
      <c r="X855" s="897"/>
      <c r="Y855" s="897"/>
      <c r="Z855" s="897"/>
      <c r="AA855" s="897"/>
      <c r="AB855" s="897"/>
      <c r="AC855" s="897"/>
      <c r="AD855" s="897"/>
      <c r="AE855" s="897"/>
      <c r="AF855" s="897"/>
      <c r="AG855" s="897"/>
      <c r="AH855" s="897"/>
      <c r="AI855" s="897"/>
      <c r="AJ855" s="897"/>
    </row>
    <row r="856" spans="1:36" ht="12.75">
      <c r="A856" s="957"/>
      <c r="B856" s="957"/>
      <c r="C856" s="874"/>
      <c r="D856" s="874"/>
      <c r="E856" s="874"/>
      <c r="F856" s="874"/>
      <c r="G856" s="874"/>
      <c r="H856" s="874"/>
      <c r="I856" s="874"/>
      <c r="J856" s="874"/>
      <c r="K856" s="874"/>
      <c r="L856" s="874"/>
      <c r="M856" s="874"/>
      <c r="N856" s="874"/>
      <c r="O856" s="874"/>
      <c r="P856" s="874"/>
      <c r="Q856" s="874"/>
      <c r="R856" s="874"/>
      <c r="S856" s="874"/>
      <c r="T856" s="874"/>
      <c r="U856" s="874"/>
      <c r="V856" s="874"/>
      <c r="W856" s="897"/>
      <c r="X856" s="897"/>
      <c r="Y856" s="897"/>
      <c r="Z856" s="897"/>
      <c r="AA856" s="897"/>
      <c r="AB856" s="897"/>
      <c r="AC856" s="897"/>
      <c r="AD856" s="897"/>
      <c r="AE856" s="897"/>
      <c r="AF856" s="897"/>
      <c r="AG856" s="897"/>
      <c r="AH856" s="897"/>
      <c r="AI856" s="897"/>
      <c r="AJ856" s="897"/>
    </row>
    <row r="857" spans="1:36" ht="12.75">
      <c r="A857" s="957"/>
      <c r="B857" s="957"/>
      <c r="C857" s="874"/>
      <c r="D857" s="874"/>
      <c r="E857" s="874"/>
      <c r="F857" s="874"/>
      <c r="G857" s="874"/>
      <c r="H857" s="874"/>
      <c r="I857" s="874"/>
      <c r="J857" s="874"/>
      <c r="K857" s="874"/>
      <c r="L857" s="874"/>
      <c r="M857" s="874"/>
      <c r="N857" s="874"/>
      <c r="O857" s="874"/>
      <c r="P857" s="874"/>
      <c r="Q857" s="874"/>
      <c r="R857" s="874"/>
      <c r="S857" s="874"/>
      <c r="T857" s="874"/>
      <c r="U857" s="874"/>
      <c r="V857" s="874"/>
      <c r="W857" s="897"/>
      <c r="X857" s="897"/>
      <c r="Y857" s="897"/>
      <c r="Z857" s="897"/>
      <c r="AA857" s="897"/>
      <c r="AB857" s="897"/>
      <c r="AC857" s="897"/>
      <c r="AD857" s="897"/>
      <c r="AE857" s="897"/>
      <c r="AF857" s="897"/>
      <c r="AG857" s="897"/>
      <c r="AH857" s="897"/>
      <c r="AI857" s="897"/>
      <c r="AJ857" s="897"/>
    </row>
    <row r="858" spans="1:36" ht="12.75">
      <c r="A858" s="957"/>
      <c r="B858" s="957"/>
      <c r="C858" s="874"/>
      <c r="D858" s="874"/>
      <c r="E858" s="874"/>
      <c r="F858" s="874"/>
      <c r="G858" s="874"/>
      <c r="H858" s="874"/>
      <c r="I858" s="874"/>
      <c r="J858" s="874"/>
      <c r="K858" s="874"/>
      <c r="L858" s="874"/>
      <c r="M858" s="874"/>
      <c r="N858" s="874"/>
      <c r="O858" s="874"/>
      <c r="P858" s="874"/>
      <c r="Q858" s="874"/>
      <c r="R858" s="874"/>
      <c r="S858" s="874"/>
      <c r="T858" s="874"/>
      <c r="U858" s="874"/>
      <c r="V858" s="874"/>
      <c r="W858" s="897"/>
      <c r="X858" s="897"/>
      <c r="Y858" s="897"/>
      <c r="Z858" s="897"/>
      <c r="AA858" s="897"/>
      <c r="AB858" s="897"/>
      <c r="AC858" s="897"/>
      <c r="AD858" s="897"/>
      <c r="AE858" s="897"/>
      <c r="AF858" s="897"/>
      <c r="AG858" s="897"/>
      <c r="AH858" s="897"/>
      <c r="AI858" s="897"/>
      <c r="AJ858" s="897"/>
    </row>
    <row r="859" spans="1:36" ht="12.75">
      <c r="A859" s="957"/>
      <c r="B859" s="957"/>
      <c r="C859" s="874"/>
      <c r="D859" s="874"/>
      <c r="E859" s="874"/>
      <c r="F859" s="874"/>
      <c r="G859" s="874"/>
      <c r="H859" s="874"/>
      <c r="I859" s="874"/>
      <c r="J859" s="874"/>
      <c r="K859" s="874"/>
      <c r="L859" s="874"/>
      <c r="M859" s="874"/>
      <c r="N859" s="874"/>
      <c r="O859" s="874"/>
      <c r="P859" s="874"/>
      <c r="Q859" s="874"/>
      <c r="R859" s="874"/>
      <c r="S859" s="874"/>
      <c r="T859" s="874"/>
      <c r="U859" s="874"/>
      <c r="V859" s="874"/>
      <c r="W859" s="897"/>
      <c r="X859" s="897"/>
      <c r="Y859" s="897"/>
      <c r="Z859" s="897"/>
      <c r="AA859" s="897"/>
      <c r="AB859" s="897"/>
      <c r="AC859" s="897"/>
      <c r="AD859" s="897"/>
      <c r="AE859" s="897"/>
      <c r="AF859" s="897"/>
      <c r="AG859" s="897"/>
      <c r="AH859" s="897"/>
      <c r="AI859" s="897"/>
      <c r="AJ859" s="897"/>
    </row>
    <row r="860" spans="1:36" ht="12.75">
      <c r="A860" s="957"/>
      <c r="B860" s="957"/>
      <c r="C860" s="874"/>
      <c r="D860" s="874"/>
      <c r="E860" s="874"/>
      <c r="F860" s="874"/>
      <c r="G860" s="874"/>
      <c r="H860" s="874"/>
      <c r="I860" s="874"/>
      <c r="J860" s="874"/>
      <c r="K860" s="874"/>
      <c r="L860" s="874"/>
      <c r="M860" s="874"/>
      <c r="N860" s="874"/>
      <c r="O860" s="874"/>
      <c r="P860" s="874"/>
      <c r="Q860" s="874"/>
      <c r="R860" s="874"/>
      <c r="S860" s="874"/>
      <c r="T860" s="874"/>
      <c r="U860" s="874"/>
      <c r="V860" s="874"/>
      <c r="W860" s="897"/>
      <c r="X860" s="897"/>
      <c r="Y860" s="897"/>
      <c r="Z860" s="897"/>
      <c r="AA860" s="897"/>
      <c r="AB860" s="897"/>
      <c r="AC860" s="897"/>
      <c r="AD860" s="897"/>
      <c r="AE860" s="897"/>
      <c r="AF860" s="897"/>
      <c r="AG860" s="897"/>
      <c r="AH860" s="897"/>
      <c r="AI860" s="897"/>
      <c r="AJ860" s="897"/>
    </row>
    <row r="861" spans="1:36" ht="12.75">
      <c r="A861" s="957"/>
      <c r="B861" s="957"/>
      <c r="C861" s="874"/>
      <c r="D861" s="874"/>
      <c r="E861" s="874"/>
      <c r="F861" s="874"/>
      <c r="G861" s="874"/>
      <c r="H861" s="874"/>
      <c r="I861" s="874"/>
      <c r="J861" s="874"/>
      <c r="K861" s="874"/>
      <c r="L861" s="874"/>
      <c r="M861" s="874"/>
      <c r="N861" s="874"/>
      <c r="O861" s="874"/>
      <c r="P861" s="874"/>
      <c r="Q861" s="874"/>
      <c r="R861" s="874"/>
      <c r="S861" s="874"/>
      <c r="T861" s="874"/>
      <c r="U861" s="874"/>
      <c r="V861" s="874"/>
      <c r="W861" s="897"/>
      <c r="X861" s="897"/>
      <c r="Y861" s="897"/>
      <c r="Z861" s="897"/>
      <c r="AA861" s="897"/>
      <c r="AB861" s="897"/>
      <c r="AC861" s="897"/>
      <c r="AD861" s="897"/>
      <c r="AE861" s="897"/>
      <c r="AF861" s="897"/>
      <c r="AG861" s="897"/>
      <c r="AH861" s="897"/>
      <c r="AI861" s="897"/>
      <c r="AJ861" s="897"/>
    </row>
    <row r="862" spans="1:36" ht="12.75">
      <c r="A862" s="957"/>
      <c r="B862" s="957"/>
      <c r="C862" s="874"/>
      <c r="D862" s="874"/>
      <c r="E862" s="874"/>
      <c r="F862" s="874"/>
      <c r="G862" s="874"/>
      <c r="H862" s="874"/>
      <c r="I862" s="874"/>
      <c r="J862" s="874"/>
      <c r="K862" s="874"/>
      <c r="L862" s="874"/>
      <c r="M862" s="874"/>
      <c r="N862" s="874"/>
      <c r="O862" s="874"/>
      <c r="P862" s="874"/>
      <c r="Q862" s="874"/>
      <c r="R862" s="874"/>
      <c r="S862" s="874"/>
      <c r="T862" s="874"/>
      <c r="U862" s="874"/>
      <c r="V862" s="874"/>
      <c r="W862" s="897"/>
      <c r="X862" s="897"/>
      <c r="Y862" s="897"/>
      <c r="Z862" s="897"/>
      <c r="AA862" s="897"/>
      <c r="AB862" s="897"/>
      <c r="AC862" s="897"/>
      <c r="AD862" s="897"/>
      <c r="AE862" s="897"/>
      <c r="AF862" s="897"/>
      <c r="AG862" s="897"/>
      <c r="AH862" s="897"/>
      <c r="AI862" s="897"/>
      <c r="AJ862" s="897"/>
    </row>
    <row r="863" spans="1:36" ht="12.75">
      <c r="A863" s="957"/>
      <c r="B863" s="957"/>
      <c r="C863" s="874"/>
      <c r="D863" s="874"/>
      <c r="E863" s="874"/>
      <c r="F863" s="874"/>
      <c r="G863" s="874"/>
      <c r="H863" s="874"/>
      <c r="I863" s="874"/>
      <c r="J863" s="874"/>
      <c r="K863" s="874"/>
      <c r="L863" s="874"/>
      <c r="M863" s="874"/>
      <c r="N863" s="874"/>
      <c r="O863" s="874"/>
      <c r="P863" s="874"/>
      <c r="Q863" s="874"/>
      <c r="R863" s="874"/>
      <c r="S863" s="874"/>
      <c r="T863" s="874"/>
      <c r="U863" s="874"/>
      <c r="V863" s="874"/>
      <c r="W863" s="897"/>
      <c r="X863" s="897"/>
      <c r="Y863" s="897"/>
      <c r="Z863" s="897"/>
      <c r="AA863" s="897"/>
      <c r="AB863" s="897"/>
      <c r="AC863" s="897"/>
      <c r="AD863" s="897"/>
      <c r="AE863" s="897"/>
      <c r="AF863" s="897"/>
      <c r="AG863" s="897"/>
      <c r="AH863" s="897"/>
      <c r="AI863" s="897"/>
      <c r="AJ863" s="897"/>
    </row>
    <row r="864" spans="1:36" ht="12.75">
      <c r="A864" s="957"/>
      <c r="B864" s="957"/>
      <c r="C864" s="874"/>
      <c r="D864" s="874"/>
      <c r="E864" s="874"/>
      <c r="F864" s="874"/>
      <c r="G864" s="874"/>
      <c r="H864" s="874"/>
      <c r="I864" s="874"/>
      <c r="J864" s="874"/>
      <c r="K864" s="874"/>
      <c r="L864" s="874"/>
      <c r="M864" s="874"/>
      <c r="N864" s="874"/>
      <c r="O864" s="874"/>
      <c r="P864" s="874"/>
      <c r="Q864" s="874"/>
      <c r="R864" s="874"/>
      <c r="S864" s="874"/>
      <c r="T864" s="874"/>
      <c r="U864" s="874"/>
      <c r="V864" s="874"/>
      <c r="W864" s="897"/>
      <c r="X864" s="897"/>
      <c r="Y864" s="897"/>
      <c r="Z864" s="897"/>
      <c r="AA864" s="897"/>
      <c r="AB864" s="897"/>
      <c r="AC864" s="897"/>
      <c r="AD864" s="897"/>
      <c r="AE864" s="897"/>
      <c r="AF864" s="897"/>
      <c r="AG864" s="897"/>
      <c r="AH864" s="897"/>
      <c r="AI864" s="897"/>
      <c r="AJ864" s="897"/>
    </row>
    <row r="865" spans="1:36" ht="12.75">
      <c r="A865" s="957"/>
      <c r="B865" s="957"/>
      <c r="C865" s="874"/>
      <c r="D865" s="874"/>
      <c r="E865" s="874"/>
      <c r="F865" s="874"/>
      <c r="G865" s="874"/>
      <c r="H865" s="874"/>
      <c r="I865" s="874"/>
      <c r="J865" s="874"/>
      <c r="K865" s="874"/>
      <c r="L865" s="874"/>
      <c r="M865" s="874"/>
      <c r="N865" s="874"/>
      <c r="O865" s="874"/>
      <c r="P865" s="874"/>
      <c r="Q865" s="874"/>
      <c r="R865" s="874"/>
      <c r="S865" s="874"/>
      <c r="T865" s="874"/>
      <c r="U865" s="874"/>
      <c r="V865" s="874"/>
      <c r="W865" s="897"/>
      <c r="X865" s="897"/>
      <c r="Y865" s="897"/>
      <c r="Z865" s="897"/>
      <c r="AA865" s="897"/>
      <c r="AB865" s="897"/>
      <c r="AC865" s="897"/>
      <c r="AD865" s="897"/>
      <c r="AE865" s="897"/>
      <c r="AF865" s="897"/>
      <c r="AG865" s="897"/>
      <c r="AH865" s="897"/>
      <c r="AI865" s="897"/>
      <c r="AJ865" s="897"/>
    </row>
    <row r="866" spans="1:36" ht="12.75">
      <c r="A866" s="957"/>
      <c r="B866" s="957"/>
      <c r="C866" s="874"/>
      <c r="D866" s="874"/>
      <c r="E866" s="874"/>
      <c r="F866" s="874"/>
      <c r="G866" s="874"/>
      <c r="H866" s="874"/>
      <c r="I866" s="874"/>
      <c r="J866" s="874"/>
      <c r="K866" s="874"/>
      <c r="L866" s="874"/>
      <c r="M866" s="874"/>
      <c r="N866" s="874"/>
      <c r="O866" s="874"/>
      <c r="P866" s="874"/>
      <c r="Q866" s="874"/>
      <c r="R866" s="874"/>
      <c r="S866" s="874"/>
      <c r="T866" s="874"/>
      <c r="U866" s="874"/>
      <c r="V866" s="874"/>
      <c r="W866" s="897"/>
      <c r="X866" s="897"/>
      <c r="Y866" s="897"/>
      <c r="Z866" s="897"/>
      <c r="AA866" s="897"/>
      <c r="AB866" s="897"/>
      <c r="AC866" s="897"/>
      <c r="AD866" s="897"/>
      <c r="AE866" s="897"/>
      <c r="AF866" s="897"/>
      <c r="AG866" s="897"/>
      <c r="AH866" s="897"/>
      <c r="AI866" s="897"/>
      <c r="AJ866" s="897"/>
    </row>
    <row r="867" spans="1:36" ht="12.75">
      <c r="A867" s="957"/>
      <c r="B867" s="957"/>
      <c r="C867" s="874"/>
      <c r="D867" s="874"/>
      <c r="E867" s="874"/>
      <c r="F867" s="874"/>
      <c r="G867" s="874"/>
      <c r="H867" s="874"/>
      <c r="I867" s="874"/>
      <c r="J867" s="874"/>
      <c r="K867" s="874"/>
      <c r="L867" s="874"/>
      <c r="M867" s="874"/>
      <c r="N867" s="874"/>
      <c r="O867" s="874"/>
      <c r="P867" s="874"/>
      <c r="Q867" s="874"/>
      <c r="R867" s="874"/>
      <c r="S867" s="874"/>
      <c r="T867" s="874"/>
      <c r="U867" s="874"/>
      <c r="V867" s="874"/>
      <c r="W867" s="897"/>
      <c r="X867" s="897"/>
      <c r="Y867" s="897"/>
      <c r="Z867" s="897"/>
      <c r="AA867" s="897"/>
      <c r="AB867" s="897"/>
      <c r="AC867" s="897"/>
      <c r="AD867" s="897"/>
      <c r="AE867" s="897"/>
      <c r="AF867" s="897"/>
      <c r="AG867" s="897"/>
      <c r="AH867" s="897"/>
      <c r="AI867" s="897"/>
      <c r="AJ867" s="897"/>
    </row>
    <row r="868" spans="1:36" ht="12.75">
      <c r="A868" s="957"/>
      <c r="B868" s="957"/>
      <c r="C868" s="874"/>
      <c r="D868" s="874"/>
      <c r="E868" s="874"/>
      <c r="F868" s="874"/>
      <c r="G868" s="874"/>
      <c r="H868" s="874"/>
      <c r="I868" s="874"/>
      <c r="J868" s="874"/>
      <c r="K868" s="874"/>
      <c r="L868" s="874"/>
      <c r="M868" s="874"/>
      <c r="N868" s="874"/>
      <c r="O868" s="874"/>
      <c r="P868" s="874"/>
      <c r="Q868" s="874"/>
      <c r="R868" s="874"/>
      <c r="S868" s="874"/>
      <c r="T868" s="874"/>
      <c r="U868" s="874"/>
      <c r="V868" s="874"/>
      <c r="W868" s="897"/>
      <c r="X868" s="897"/>
      <c r="Y868" s="897"/>
      <c r="Z868" s="897"/>
      <c r="AA868" s="897"/>
      <c r="AB868" s="897"/>
      <c r="AC868" s="897"/>
      <c r="AD868" s="897"/>
      <c r="AE868" s="897"/>
      <c r="AF868" s="897"/>
      <c r="AG868" s="897"/>
      <c r="AH868" s="897"/>
      <c r="AI868" s="897"/>
      <c r="AJ868" s="897"/>
    </row>
    <row r="869" spans="1:36" ht="12.75">
      <c r="A869" s="957"/>
      <c r="B869" s="957"/>
      <c r="C869" s="874"/>
      <c r="D869" s="874"/>
      <c r="E869" s="874"/>
      <c r="F869" s="874"/>
      <c r="G869" s="874"/>
      <c r="H869" s="874"/>
      <c r="I869" s="874"/>
      <c r="J869" s="874"/>
      <c r="K869" s="874"/>
      <c r="L869" s="874"/>
      <c r="M869" s="874"/>
      <c r="N869" s="874"/>
      <c r="O869" s="874"/>
      <c r="P869" s="874"/>
      <c r="Q869" s="874"/>
      <c r="R869" s="874"/>
      <c r="S869" s="874"/>
      <c r="T869" s="874"/>
      <c r="U869" s="874"/>
      <c r="V869" s="874"/>
      <c r="W869" s="897"/>
      <c r="X869" s="897"/>
      <c r="Y869" s="897"/>
      <c r="Z869" s="897"/>
      <c r="AA869" s="897"/>
      <c r="AB869" s="897"/>
      <c r="AC869" s="897"/>
      <c r="AD869" s="897"/>
      <c r="AE869" s="897"/>
      <c r="AF869" s="897"/>
      <c r="AG869" s="897"/>
      <c r="AH869" s="897"/>
      <c r="AI869" s="897"/>
      <c r="AJ869" s="897"/>
    </row>
    <row r="870" spans="1:36" ht="12.75">
      <c r="A870" s="957"/>
      <c r="B870" s="957"/>
      <c r="C870" s="874"/>
      <c r="D870" s="874"/>
      <c r="E870" s="874"/>
      <c r="F870" s="874"/>
      <c r="G870" s="874"/>
      <c r="H870" s="874"/>
      <c r="I870" s="874"/>
      <c r="J870" s="874"/>
      <c r="K870" s="874"/>
      <c r="L870" s="874"/>
      <c r="M870" s="874"/>
      <c r="N870" s="874"/>
      <c r="O870" s="874"/>
      <c r="P870" s="874"/>
      <c r="Q870" s="874"/>
      <c r="R870" s="874"/>
      <c r="S870" s="874"/>
      <c r="T870" s="874"/>
      <c r="U870" s="874"/>
      <c r="V870" s="874"/>
      <c r="W870" s="897"/>
      <c r="X870" s="897"/>
      <c r="Y870" s="897"/>
      <c r="Z870" s="897"/>
      <c r="AA870" s="897"/>
      <c r="AB870" s="897"/>
      <c r="AC870" s="897"/>
      <c r="AD870" s="897"/>
      <c r="AE870" s="897"/>
      <c r="AF870" s="897"/>
      <c r="AG870" s="897"/>
      <c r="AH870" s="897"/>
      <c r="AI870" s="897"/>
      <c r="AJ870" s="897"/>
    </row>
    <row r="871" spans="1:36" ht="12.75">
      <c r="A871" s="957"/>
      <c r="B871" s="957"/>
      <c r="C871" s="874"/>
      <c r="D871" s="874"/>
      <c r="E871" s="874"/>
      <c r="F871" s="874"/>
      <c r="G871" s="874"/>
      <c r="H871" s="874"/>
      <c r="I871" s="874"/>
      <c r="J871" s="874"/>
      <c r="K871" s="874"/>
      <c r="L871" s="874"/>
      <c r="M871" s="874"/>
      <c r="N871" s="874"/>
      <c r="O871" s="874"/>
      <c r="P871" s="874"/>
      <c r="Q871" s="874"/>
      <c r="R871" s="874"/>
      <c r="S871" s="874"/>
      <c r="T871" s="874"/>
      <c r="U871" s="874"/>
      <c r="V871" s="874"/>
      <c r="W871" s="897"/>
      <c r="X871" s="897"/>
      <c r="Y871" s="897"/>
      <c r="Z871" s="897"/>
      <c r="AA871" s="897"/>
      <c r="AB871" s="897"/>
      <c r="AC871" s="897"/>
      <c r="AD871" s="897"/>
      <c r="AE871" s="897"/>
      <c r="AF871" s="897"/>
      <c r="AG871" s="897"/>
      <c r="AH871" s="897"/>
      <c r="AI871" s="897"/>
      <c r="AJ871" s="897"/>
    </row>
    <row r="872" spans="1:36" ht="12.75">
      <c r="A872" s="957"/>
      <c r="B872" s="957"/>
      <c r="C872" s="874"/>
      <c r="D872" s="874"/>
      <c r="E872" s="874"/>
      <c r="F872" s="874"/>
      <c r="G872" s="874"/>
      <c r="H872" s="874"/>
      <c r="I872" s="874"/>
      <c r="J872" s="874"/>
      <c r="K872" s="874"/>
      <c r="L872" s="874"/>
      <c r="M872" s="874"/>
      <c r="N872" s="874"/>
      <c r="O872" s="874"/>
      <c r="P872" s="874"/>
      <c r="Q872" s="874"/>
      <c r="R872" s="874"/>
      <c r="S872" s="874"/>
      <c r="T872" s="874"/>
      <c r="U872" s="874"/>
      <c r="V872" s="874"/>
      <c r="W872" s="897"/>
      <c r="X872" s="897"/>
      <c r="Y872" s="897"/>
      <c r="Z872" s="897"/>
      <c r="AA872" s="897"/>
      <c r="AB872" s="897"/>
      <c r="AC872" s="897"/>
      <c r="AD872" s="897"/>
      <c r="AE872" s="897"/>
      <c r="AF872" s="897"/>
      <c r="AG872" s="897"/>
      <c r="AH872" s="897"/>
      <c r="AI872" s="897"/>
      <c r="AJ872" s="897"/>
    </row>
    <row r="873" spans="1:36" ht="12.75">
      <c r="A873" s="957"/>
      <c r="B873" s="957"/>
      <c r="C873" s="874"/>
      <c r="D873" s="874"/>
      <c r="E873" s="874"/>
      <c r="F873" s="874"/>
      <c r="G873" s="874"/>
      <c r="H873" s="874"/>
      <c r="I873" s="874"/>
      <c r="J873" s="874"/>
      <c r="K873" s="874"/>
      <c r="L873" s="874"/>
      <c r="M873" s="874"/>
      <c r="N873" s="874"/>
      <c r="O873" s="874"/>
      <c r="P873" s="874"/>
      <c r="Q873" s="874"/>
      <c r="R873" s="874"/>
      <c r="S873" s="874"/>
      <c r="T873" s="874"/>
      <c r="U873" s="874"/>
      <c r="V873" s="874"/>
      <c r="W873" s="897"/>
      <c r="X873" s="897"/>
      <c r="Y873" s="897"/>
      <c r="Z873" s="897"/>
      <c r="AA873" s="897"/>
      <c r="AB873" s="897"/>
      <c r="AC873" s="897"/>
      <c r="AD873" s="897"/>
      <c r="AE873" s="897"/>
      <c r="AF873" s="897"/>
      <c r="AG873" s="897"/>
      <c r="AH873" s="897"/>
      <c r="AI873" s="897"/>
      <c r="AJ873" s="897"/>
    </row>
    <row r="874" spans="1:36" ht="12.75">
      <c r="A874" s="957"/>
      <c r="B874" s="957"/>
      <c r="C874" s="874"/>
      <c r="D874" s="874"/>
      <c r="E874" s="874"/>
      <c r="F874" s="874"/>
      <c r="G874" s="874"/>
      <c r="H874" s="874"/>
      <c r="I874" s="874"/>
      <c r="J874" s="874"/>
      <c r="K874" s="874"/>
      <c r="L874" s="874"/>
      <c r="M874" s="874"/>
      <c r="N874" s="874"/>
      <c r="O874" s="874"/>
      <c r="P874" s="874"/>
      <c r="Q874" s="874"/>
      <c r="R874" s="874"/>
      <c r="S874" s="874"/>
      <c r="T874" s="874"/>
      <c r="U874" s="874"/>
      <c r="V874" s="874"/>
      <c r="W874" s="897"/>
      <c r="X874" s="897"/>
      <c r="Y874" s="897"/>
      <c r="Z874" s="897"/>
      <c r="AA874" s="897"/>
      <c r="AB874" s="897"/>
      <c r="AC874" s="897"/>
      <c r="AD874" s="897"/>
      <c r="AE874" s="897"/>
      <c r="AF874" s="897"/>
      <c r="AG874" s="897"/>
      <c r="AH874" s="897"/>
      <c r="AI874" s="897"/>
      <c r="AJ874" s="897"/>
    </row>
    <row r="875" spans="1:36" ht="12.75">
      <c r="A875" s="957"/>
      <c r="B875" s="957"/>
      <c r="C875" s="874"/>
      <c r="D875" s="874"/>
      <c r="E875" s="874"/>
      <c r="F875" s="874"/>
      <c r="G875" s="874"/>
      <c r="H875" s="874"/>
      <c r="I875" s="874"/>
      <c r="J875" s="874"/>
      <c r="K875" s="874"/>
      <c r="L875" s="874"/>
      <c r="M875" s="874"/>
      <c r="N875" s="874"/>
      <c r="O875" s="874"/>
      <c r="P875" s="874"/>
      <c r="Q875" s="874"/>
      <c r="R875" s="874"/>
      <c r="S875" s="874"/>
      <c r="T875" s="874"/>
      <c r="U875" s="874"/>
      <c r="V875" s="874"/>
      <c r="W875" s="897"/>
      <c r="X875" s="897"/>
      <c r="Y875" s="897"/>
      <c r="Z875" s="897"/>
      <c r="AA875" s="897"/>
      <c r="AB875" s="897"/>
      <c r="AC875" s="897"/>
      <c r="AD875" s="897"/>
      <c r="AE875" s="897"/>
      <c r="AF875" s="897"/>
      <c r="AG875" s="897"/>
      <c r="AH875" s="897"/>
      <c r="AI875" s="897"/>
      <c r="AJ875" s="897"/>
    </row>
    <row r="876" spans="1:36" ht="12.75">
      <c r="A876" s="957"/>
      <c r="B876" s="957"/>
      <c r="C876" s="874"/>
      <c r="D876" s="874"/>
      <c r="E876" s="874"/>
      <c r="F876" s="874"/>
      <c r="G876" s="874"/>
      <c r="H876" s="874"/>
      <c r="I876" s="874"/>
      <c r="J876" s="874"/>
      <c r="K876" s="874"/>
      <c r="L876" s="874"/>
      <c r="M876" s="874"/>
      <c r="N876" s="874"/>
      <c r="O876" s="874"/>
      <c r="P876" s="874"/>
      <c r="Q876" s="874"/>
      <c r="R876" s="874"/>
      <c r="S876" s="874"/>
      <c r="T876" s="874"/>
      <c r="U876" s="874"/>
      <c r="V876" s="874"/>
      <c r="W876" s="897"/>
      <c r="X876" s="897"/>
      <c r="Y876" s="897"/>
      <c r="Z876" s="897"/>
      <c r="AA876" s="897"/>
      <c r="AB876" s="897"/>
      <c r="AC876" s="897"/>
      <c r="AD876" s="897"/>
      <c r="AE876" s="897"/>
      <c r="AF876" s="897"/>
      <c r="AG876" s="897"/>
      <c r="AH876" s="897"/>
      <c r="AI876" s="897"/>
      <c r="AJ876" s="897"/>
    </row>
    <row r="877" spans="1:36" ht="12.75">
      <c r="A877" s="957"/>
      <c r="B877" s="957"/>
      <c r="C877" s="874"/>
      <c r="D877" s="874"/>
      <c r="E877" s="874"/>
      <c r="F877" s="874"/>
      <c r="G877" s="874"/>
      <c r="H877" s="874"/>
      <c r="I877" s="874"/>
      <c r="J877" s="874"/>
      <c r="K877" s="874"/>
      <c r="L877" s="874"/>
      <c r="M877" s="874"/>
      <c r="N877" s="874"/>
      <c r="O877" s="874"/>
      <c r="P877" s="874"/>
      <c r="Q877" s="874"/>
      <c r="R877" s="874"/>
      <c r="S877" s="874"/>
      <c r="T877" s="874"/>
      <c r="U877" s="874"/>
      <c r="V877" s="874"/>
      <c r="W877" s="897"/>
      <c r="X877" s="897"/>
      <c r="Y877" s="897"/>
      <c r="Z877" s="897"/>
      <c r="AA877" s="897"/>
      <c r="AB877" s="897"/>
      <c r="AC877" s="897"/>
      <c r="AD877" s="897"/>
      <c r="AE877" s="897"/>
      <c r="AF877" s="897"/>
      <c r="AG877" s="897"/>
      <c r="AH877" s="897"/>
      <c r="AI877" s="897"/>
      <c r="AJ877" s="897"/>
    </row>
    <row r="878" spans="1:36" ht="12.75">
      <c r="A878" s="957"/>
      <c r="B878" s="957"/>
      <c r="C878" s="874"/>
      <c r="D878" s="874"/>
      <c r="E878" s="874"/>
      <c r="F878" s="874"/>
      <c r="G878" s="874"/>
      <c r="H878" s="874"/>
      <c r="I878" s="874"/>
      <c r="J878" s="874"/>
      <c r="K878" s="874"/>
      <c r="L878" s="874"/>
      <c r="M878" s="874"/>
      <c r="N878" s="874"/>
      <c r="O878" s="874"/>
      <c r="P878" s="874"/>
      <c r="Q878" s="874"/>
      <c r="R878" s="874"/>
      <c r="S878" s="874"/>
      <c r="T878" s="874"/>
      <c r="U878" s="874"/>
      <c r="V878" s="874"/>
      <c r="W878" s="897"/>
      <c r="X878" s="897"/>
      <c r="Y878" s="897"/>
      <c r="Z878" s="897"/>
      <c r="AA878" s="897"/>
      <c r="AB878" s="897"/>
      <c r="AC878" s="897"/>
      <c r="AD878" s="897"/>
      <c r="AE878" s="897"/>
      <c r="AF878" s="897"/>
      <c r="AG878" s="897"/>
      <c r="AH878" s="897"/>
      <c r="AI878" s="897"/>
      <c r="AJ878" s="897"/>
    </row>
    <row r="879" spans="1:36" ht="12.75">
      <c r="A879" s="957"/>
      <c r="B879" s="957"/>
      <c r="C879" s="874"/>
      <c r="D879" s="874"/>
      <c r="E879" s="874"/>
      <c r="F879" s="874"/>
      <c r="G879" s="874"/>
      <c r="H879" s="874"/>
      <c r="I879" s="874"/>
      <c r="J879" s="874"/>
      <c r="K879" s="874"/>
      <c r="L879" s="874"/>
      <c r="M879" s="874"/>
      <c r="N879" s="874"/>
      <c r="O879" s="874"/>
      <c r="P879" s="874"/>
      <c r="Q879" s="874"/>
      <c r="R879" s="874"/>
      <c r="S879" s="874"/>
      <c r="T879" s="874"/>
      <c r="U879" s="874"/>
      <c r="V879" s="874"/>
      <c r="W879" s="897"/>
      <c r="X879" s="897"/>
      <c r="Y879" s="897"/>
      <c r="Z879" s="897"/>
      <c r="AA879" s="897"/>
      <c r="AB879" s="897"/>
      <c r="AC879" s="897"/>
      <c r="AD879" s="897"/>
      <c r="AE879" s="897"/>
      <c r="AF879" s="897"/>
      <c r="AG879" s="897"/>
      <c r="AH879" s="897"/>
      <c r="AI879" s="897"/>
      <c r="AJ879" s="897"/>
    </row>
    <row r="880" spans="1:36" ht="12.75">
      <c r="A880" s="957"/>
      <c r="B880" s="957"/>
      <c r="C880" s="874"/>
      <c r="D880" s="874"/>
      <c r="E880" s="874"/>
      <c r="F880" s="874"/>
      <c r="G880" s="874"/>
      <c r="H880" s="874"/>
      <c r="I880" s="874"/>
      <c r="J880" s="874"/>
      <c r="K880" s="874"/>
      <c r="L880" s="874"/>
      <c r="M880" s="874"/>
      <c r="N880" s="874"/>
      <c r="O880" s="874"/>
      <c r="P880" s="874"/>
      <c r="Q880" s="874"/>
      <c r="R880" s="874"/>
      <c r="S880" s="874"/>
      <c r="T880" s="874"/>
      <c r="U880" s="874"/>
      <c r="V880" s="874"/>
      <c r="W880" s="897"/>
      <c r="X880" s="897"/>
      <c r="Y880" s="897"/>
      <c r="Z880" s="897"/>
      <c r="AA880" s="897"/>
      <c r="AB880" s="897"/>
      <c r="AC880" s="897"/>
      <c r="AD880" s="897"/>
      <c r="AE880" s="897"/>
      <c r="AF880" s="897"/>
      <c r="AG880" s="897"/>
      <c r="AH880" s="897"/>
      <c r="AI880" s="897"/>
      <c r="AJ880" s="897"/>
    </row>
    <row r="881" spans="1:36" ht="12.75">
      <c r="A881" s="957"/>
      <c r="B881" s="957"/>
      <c r="C881" s="874"/>
      <c r="D881" s="874"/>
      <c r="E881" s="874"/>
      <c r="F881" s="874"/>
      <c r="G881" s="874"/>
      <c r="H881" s="874"/>
      <c r="I881" s="874"/>
      <c r="J881" s="874"/>
      <c r="K881" s="874"/>
      <c r="L881" s="874"/>
      <c r="M881" s="874"/>
      <c r="N881" s="874"/>
      <c r="O881" s="874"/>
      <c r="P881" s="874"/>
      <c r="Q881" s="874"/>
      <c r="R881" s="874"/>
      <c r="S881" s="874"/>
      <c r="T881" s="874"/>
      <c r="U881" s="874"/>
      <c r="V881" s="874"/>
      <c r="W881" s="897"/>
      <c r="X881" s="897"/>
      <c r="Y881" s="897"/>
      <c r="Z881" s="897"/>
      <c r="AA881" s="897"/>
      <c r="AB881" s="897"/>
      <c r="AC881" s="897"/>
      <c r="AD881" s="897"/>
      <c r="AE881" s="897"/>
      <c r="AF881" s="897"/>
      <c r="AG881" s="897"/>
      <c r="AH881" s="897"/>
      <c r="AI881" s="897"/>
      <c r="AJ881" s="897"/>
    </row>
    <row r="882" spans="1:36" ht="12.75">
      <c r="A882" s="957"/>
      <c r="B882" s="957"/>
      <c r="C882" s="874"/>
      <c r="D882" s="874"/>
      <c r="E882" s="874"/>
      <c r="F882" s="874"/>
      <c r="G882" s="874"/>
      <c r="H882" s="874"/>
      <c r="I882" s="874"/>
      <c r="J882" s="874"/>
      <c r="K882" s="874"/>
      <c r="L882" s="874"/>
      <c r="M882" s="874"/>
      <c r="N882" s="874"/>
      <c r="O882" s="874"/>
      <c r="P882" s="874"/>
      <c r="Q882" s="874"/>
      <c r="R882" s="874"/>
      <c r="S882" s="874"/>
      <c r="T882" s="874"/>
      <c r="U882" s="874"/>
      <c r="V882" s="874"/>
      <c r="W882" s="897"/>
      <c r="X882" s="897"/>
      <c r="Y882" s="897"/>
      <c r="Z882" s="897"/>
      <c r="AA882" s="897"/>
      <c r="AB882" s="897"/>
      <c r="AC882" s="897"/>
      <c r="AD882" s="897"/>
      <c r="AE882" s="897"/>
      <c r="AF882" s="897"/>
      <c r="AG882" s="897"/>
      <c r="AH882" s="897"/>
      <c r="AI882" s="897"/>
      <c r="AJ882" s="897"/>
    </row>
    <row r="883" spans="1:36" ht="12.75">
      <c r="A883" s="957"/>
      <c r="B883" s="957"/>
      <c r="C883" s="874"/>
      <c r="D883" s="874"/>
      <c r="E883" s="874"/>
      <c r="F883" s="874"/>
      <c r="G883" s="874"/>
      <c r="H883" s="874"/>
      <c r="I883" s="874"/>
      <c r="J883" s="874"/>
      <c r="K883" s="874"/>
      <c r="L883" s="874"/>
      <c r="M883" s="874"/>
      <c r="N883" s="874"/>
      <c r="O883" s="874"/>
      <c r="P883" s="874"/>
      <c r="Q883" s="874"/>
      <c r="R883" s="874"/>
      <c r="S883" s="874"/>
      <c r="T883" s="874"/>
      <c r="U883" s="874"/>
      <c r="V883" s="874"/>
      <c r="W883" s="897"/>
      <c r="X883" s="897"/>
      <c r="Y883" s="897"/>
      <c r="Z883" s="897"/>
      <c r="AA883" s="897"/>
      <c r="AB883" s="897"/>
      <c r="AC883" s="897"/>
      <c r="AD883" s="897"/>
      <c r="AE883" s="897"/>
      <c r="AF883" s="897"/>
      <c r="AG883" s="897"/>
      <c r="AH883" s="897"/>
      <c r="AI883" s="897"/>
      <c r="AJ883" s="897"/>
    </row>
    <row r="884" spans="1:36" ht="12.75">
      <c r="A884" s="957"/>
      <c r="B884" s="957"/>
      <c r="C884" s="874"/>
      <c r="D884" s="874"/>
      <c r="E884" s="874"/>
      <c r="F884" s="874"/>
      <c r="G884" s="874"/>
      <c r="H884" s="874"/>
      <c r="I884" s="874"/>
      <c r="J884" s="874"/>
      <c r="K884" s="874"/>
      <c r="L884" s="874"/>
      <c r="M884" s="874"/>
      <c r="N884" s="874"/>
      <c r="O884" s="874"/>
      <c r="P884" s="874"/>
      <c r="Q884" s="874"/>
      <c r="R884" s="874"/>
      <c r="S884" s="874"/>
      <c r="T884" s="874"/>
      <c r="U884" s="874"/>
      <c r="V884" s="874"/>
      <c r="W884" s="897"/>
      <c r="X884" s="897"/>
      <c r="Y884" s="897"/>
      <c r="Z884" s="897"/>
      <c r="AA884" s="897"/>
      <c r="AB884" s="897"/>
      <c r="AC884" s="897"/>
      <c r="AD884" s="897"/>
      <c r="AE884" s="897"/>
      <c r="AF884" s="897"/>
      <c r="AG884" s="897"/>
      <c r="AH884" s="897"/>
      <c r="AI884" s="897"/>
      <c r="AJ884" s="897"/>
    </row>
    <row r="885" spans="1:36" ht="12.75">
      <c r="A885" s="957"/>
      <c r="B885" s="957"/>
      <c r="C885" s="874"/>
      <c r="D885" s="874"/>
      <c r="E885" s="874"/>
      <c r="F885" s="874"/>
      <c r="G885" s="874"/>
      <c r="H885" s="874"/>
      <c r="I885" s="874"/>
      <c r="J885" s="874"/>
      <c r="K885" s="874"/>
      <c r="L885" s="874"/>
      <c r="M885" s="874"/>
      <c r="N885" s="874"/>
      <c r="O885" s="874"/>
      <c r="P885" s="874"/>
      <c r="Q885" s="874"/>
      <c r="R885" s="874"/>
      <c r="S885" s="874"/>
      <c r="T885" s="874"/>
      <c r="U885" s="874"/>
      <c r="V885" s="874"/>
      <c r="W885" s="897"/>
      <c r="X885" s="897"/>
      <c r="Y885" s="897"/>
      <c r="Z885" s="897"/>
      <c r="AA885" s="897"/>
      <c r="AB885" s="897"/>
      <c r="AC885" s="897"/>
      <c r="AD885" s="897"/>
      <c r="AE885" s="897"/>
      <c r="AF885" s="897"/>
      <c r="AG885" s="897"/>
      <c r="AH885" s="897"/>
      <c r="AI885" s="897"/>
      <c r="AJ885" s="897"/>
    </row>
    <row r="886" spans="1:36" ht="12.75">
      <c r="A886" s="957"/>
      <c r="B886" s="957"/>
      <c r="C886" s="874"/>
      <c r="D886" s="874"/>
      <c r="E886" s="874"/>
      <c r="F886" s="874"/>
      <c r="G886" s="874"/>
      <c r="H886" s="874"/>
      <c r="I886" s="874"/>
      <c r="J886" s="874"/>
      <c r="K886" s="874"/>
      <c r="L886" s="874"/>
      <c r="M886" s="874"/>
      <c r="N886" s="874"/>
      <c r="O886" s="874"/>
      <c r="P886" s="874"/>
      <c r="Q886" s="874"/>
      <c r="R886" s="874"/>
      <c r="S886" s="874"/>
      <c r="T886" s="874"/>
      <c r="U886" s="874"/>
      <c r="V886" s="874"/>
      <c r="W886" s="897"/>
      <c r="X886" s="897"/>
      <c r="Y886" s="897"/>
      <c r="Z886" s="897"/>
      <c r="AA886" s="897"/>
      <c r="AB886" s="897"/>
      <c r="AC886" s="897"/>
      <c r="AD886" s="897"/>
      <c r="AE886" s="897"/>
      <c r="AF886" s="897"/>
      <c r="AG886" s="897"/>
      <c r="AH886" s="897"/>
      <c r="AI886" s="897"/>
      <c r="AJ886" s="897"/>
    </row>
    <row r="887" spans="1:36" ht="12.75">
      <c r="A887" s="957"/>
      <c r="B887" s="957"/>
      <c r="C887" s="874"/>
      <c r="D887" s="874"/>
      <c r="E887" s="874"/>
      <c r="F887" s="874"/>
      <c r="G887" s="874"/>
      <c r="H887" s="874"/>
      <c r="I887" s="874"/>
      <c r="J887" s="874"/>
      <c r="K887" s="874"/>
      <c r="L887" s="874"/>
      <c r="M887" s="874"/>
      <c r="N887" s="874"/>
      <c r="O887" s="874"/>
      <c r="P887" s="874"/>
      <c r="Q887" s="874"/>
      <c r="R887" s="874"/>
      <c r="S887" s="874"/>
      <c r="T887" s="874"/>
      <c r="U887" s="874"/>
      <c r="V887" s="874"/>
      <c r="W887" s="897"/>
      <c r="X887" s="897"/>
      <c r="Y887" s="897"/>
      <c r="Z887" s="897"/>
      <c r="AA887" s="897"/>
      <c r="AB887" s="897"/>
      <c r="AC887" s="897"/>
      <c r="AD887" s="897"/>
      <c r="AE887" s="897"/>
      <c r="AF887" s="897"/>
      <c r="AG887" s="897"/>
      <c r="AH887" s="897"/>
      <c r="AI887" s="897"/>
      <c r="AJ887" s="897"/>
    </row>
    <row r="888" spans="1:36" ht="12.75">
      <c r="A888" s="957"/>
      <c r="B888" s="957"/>
      <c r="C888" s="874"/>
      <c r="D888" s="874"/>
      <c r="E888" s="874"/>
      <c r="F888" s="874"/>
      <c r="G888" s="874"/>
      <c r="H888" s="874"/>
      <c r="I888" s="874"/>
      <c r="J888" s="874"/>
      <c r="K888" s="874"/>
      <c r="L888" s="874"/>
      <c r="M888" s="874"/>
      <c r="N888" s="874"/>
      <c r="O888" s="874"/>
      <c r="P888" s="874"/>
      <c r="Q888" s="874"/>
      <c r="R888" s="874"/>
      <c r="S888" s="874"/>
      <c r="T888" s="874"/>
      <c r="U888" s="874"/>
      <c r="V888" s="874"/>
      <c r="W888" s="897"/>
      <c r="X888" s="897"/>
      <c r="Y888" s="897"/>
      <c r="Z888" s="897"/>
      <c r="AA888" s="897"/>
      <c r="AB888" s="897"/>
      <c r="AC888" s="897"/>
      <c r="AD888" s="897"/>
      <c r="AE888" s="897"/>
      <c r="AF888" s="897"/>
      <c r="AG888" s="897"/>
      <c r="AH888" s="897"/>
      <c r="AI888" s="897"/>
      <c r="AJ888" s="897"/>
    </row>
    <row r="889" spans="1:36" ht="12.75">
      <c r="A889" s="957"/>
      <c r="B889" s="957"/>
      <c r="C889" s="874"/>
      <c r="D889" s="874"/>
      <c r="E889" s="874"/>
      <c r="F889" s="874"/>
      <c r="G889" s="874"/>
      <c r="H889" s="874"/>
      <c r="I889" s="874"/>
      <c r="J889" s="874"/>
      <c r="K889" s="874"/>
      <c r="L889" s="874"/>
      <c r="M889" s="874"/>
      <c r="N889" s="874"/>
      <c r="O889" s="874"/>
      <c r="P889" s="874"/>
      <c r="Q889" s="874"/>
      <c r="R889" s="874"/>
      <c r="S889" s="874"/>
      <c r="T889" s="874"/>
      <c r="U889" s="874"/>
      <c r="V889" s="874"/>
      <c r="W889" s="897"/>
      <c r="X889" s="897"/>
      <c r="Y889" s="897"/>
      <c r="Z889" s="897"/>
      <c r="AA889" s="897"/>
      <c r="AB889" s="897"/>
      <c r="AC889" s="897"/>
      <c r="AD889" s="897"/>
      <c r="AE889" s="897"/>
      <c r="AF889" s="897"/>
      <c r="AG889" s="897"/>
      <c r="AH889" s="897"/>
      <c r="AI889" s="897"/>
      <c r="AJ889" s="897"/>
    </row>
    <row r="890" spans="1:36" ht="12.75">
      <c r="A890" s="957"/>
      <c r="B890" s="957"/>
      <c r="C890" s="874"/>
      <c r="D890" s="874"/>
      <c r="E890" s="874"/>
      <c r="F890" s="874"/>
      <c r="G890" s="874"/>
      <c r="H890" s="874"/>
      <c r="I890" s="874"/>
      <c r="J890" s="874"/>
      <c r="K890" s="874"/>
      <c r="L890" s="874"/>
      <c r="M890" s="874"/>
      <c r="N890" s="874"/>
      <c r="O890" s="874"/>
      <c r="P890" s="874"/>
      <c r="Q890" s="874"/>
      <c r="R890" s="874"/>
      <c r="S890" s="874"/>
      <c r="T890" s="874"/>
      <c r="U890" s="874"/>
      <c r="V890" s="874"/>
      <c r="W890" s="897"/>
      <c r="X890" s="897"/>
      <c r="Y890" s="897"/>
      <c r="Z890" s="897"/>
      <c r="AA890" s="897"/>
      <c r="AB890" s="897"/>
      <c r="AC890" s="897"/>
      <c r="AD890" s="897"/>
      <c r="AE890" s="897"/>
      <c r="AF890" s="897"/>
      <c r="AG890" s="897"/>
      <c r="AH890" s="897"/>
      <c r="AI890" s="897"/>
      <c r="AJ890" s="897"/>
    </row>
    <row r="891" spans="1:36" ht="12.75">
      <c r="A891" s="957"/>
      <c r="B891" s="957"/>
      <c r="C891" s="874"/>
      <c r="D891" s="874"/>
      <c r="E891" s="874"/>
      <c r="F891" s="874"/>
      <c r="G891" s="874"/>
      <c r="H891" s="874"/>
      <c r="I891" s="874"/>
      <c r="J891" s="874"/>
      <c r="K891" s="874"/>
      <c r="L891" s="874"/>
      <c r="M891" s="874"/>
      <c r="N891" s="874"/>
      <c r="O891" s="874"/>
      <c r="P891" s="874"/>
      <c r="Q891" s="874"/>
      <c r="R891" s="874"/>
      <c r="S891" s="874"/>
      <c r="T891" s="874"/>
      <c r="U891" s="874"/>
      <c r="V891" s="874"/>
      <c r="W891" s="897"/>
      <c r="X891" s="897"/>
      <c r="Y891" s="897"/>
      <c r="Z891" s="897"/>
      <c r="AA891" s="897"/>
      <c r="AB891" s="897"/>
      <c r="AC891" s="897"/>
      <c r="AD891" s="897"/>
      <c r="AE891" s="897"/>
      <c r="AF891" s="897"/>
      <c r="AG891" s="897"/>
      <c r="AH891" s="897"/>
      <c r="AI891" s="897"/>
      <c r="AJ891" s="897"/>
    </row>
    <row r="892" spans="1:36" ht="12.75">
      <c r="A892" s="957"/>
      <c r="B892" s="957"/>
      <c r="C892" s="874"/>
      <c r="D892" s="874"/>
      <c r="E892" s="874"/>
      <c r="F892" s="874"/>
      <c r="G892" s="874"/>
      <c r="H892" s="874"/>
      <c r="I892" s="874"/>
      <c r="J892" s="874"/>
      <c r="K892" s="874"/>
      <c r="L892" s="874"/>
      <c r="M892" s="874"/>
      <c r="N892" s="874"/>
      <c r="O892" s="874"/>
      <c r="P892" s="874"/>
      <c r="Q892" s="874"/>
      <c r="R892" s="874"/>
      <c r="S892" s="874"/>
      <c r="T892" s="874"/>
      <c r="U892" s="874"/>
      <c r="V892" s="874"/>
      <c r="W892" s="897"/>
      <c r="X892" s="897"/>
      <c r="Y892" s="897"/>
      <c r="Z892" s="897"/>
      <c r="AA892" s="897"/>
      <c r="AB892" s="897"/>
      <c r="AC892" s="897"/>
      <c r="AD892" s="897"/>
      <c r="AE892" s="897"/>
      <c r="AF892" s="897"/>
      <c r="AG892" s="897"/>
      <c r="AH892" s="897"/>
      <c r="AI892" s="897"/>
      <c r="AJ892" s="897"/>
    </row>
    <row r="893" spans="1:36" ht="12.75">
      <c r="A893" s="957"/>
      <c r="B893" s="957"/>
      <c r="C893" s="874"/>
      <c r="D893" s="874"/>
      <c r="E893" s="874"/>
      <c r="F893" s="874"/>
      <c r="G893" s="874"/>
      <c r="H893" s="874"/>
      <c r="I893" s="874"/>
      <c r="J893" s="874"/>
      <c r="K893" s="874"/>
      <c r="L893" s="874"/>
      <c r="M893" s="874"/>
      <c r="N893" s="874"/>
      <c r="O893" s="874"/>
      <c r="P893" s="874"/>
      <c r="Q893" s="874"/>
      <c r="R893" s="874"/>
      <c r="S893" s="874"/>
      <c r="T893" s="874"/>
      <c r="U893" s="874"/>
      <c r="V893" s="874"/>
      <c r="W893" s="897"/>
      <c r="X893" s="897"/>
      <c r="Y893" s="897"/>
      <c r="Z893" s="897"/>
      <c r="AA893" s="897"/>
      <c r="AB893" s="897"/>
      <c r="AC893" s="897"/>
      <c r="AD893" s="897"/>
      <c r="AE893" s="897"/>
      <c r="AF893" s="897"/>
      <c r="AG893" s="897"/>
      <c r="AH893" s="897"/>
      <c r="AI893" s="897"/>
      <c r="AJ893" s="897"/>
    </row>
    <row r="894" spans="1:36" ht="12.75">
      <c r="A894" s="957"/>
      <c r="B894" s="957"/>
      <c r="C894" s="874"/>
      <c r="D894" s="874"/>
      <c r="E894" s="874"/>
      <c r="F894" s="874"/>
      <c r="G894" s="874"/>
      <c r="H894" s="874"/>
      <c r="I894" s="874"/>
      <c r="J894" s="874"/>
      <c r="K894" s="874"/>
      <c r="L894" s="874"/>
      <c r="M894" s="874"/>
      <c r="N894" s="874"/>
      <c r="O894" s="874"/>
      <c r="P894" s="874"/>
      <c r="Q894" s="874"/>
      <c r="R894" s="874"/>
      <c r="S894" s="874"/>
      <c r="T894" s="874"/>
      <c r="U894" s="874"/>
      <c r="V894" s="874"/>
      <c r="W894" s="897"/>
      <c r="X894" s="897"/>
      <c r="Y894" s="897"/>
      <c r="Z894" s="897"/>
      <c r="AA894" s="897"/>
      <c r="AB894" s="897"/>
      <c r="AC894" s="897"/>
      <c r="AD894" s="897"/>
      <c r="AE894" s="897"/>
      <c r="AF894" s="897"/>
      <c r="AG894" s="897"/>
      <c r="AH894" s="897"/>
      <c r="AI894" s="897"/>
      <c r="AJ894" s="897"/>
    </row>
    <row r="895" spans="1:36" ht="12.75">
      <c r="A895" s="957"/>
      <c r="B895" s="957"/>
      <c r="C895" s="874"/>
      <c r="D895" s="874"/>
      <c r="E895" s="874"/>
      <c r="F895" s="874"/>
      <c r="G895" s="874"/>
      <c r="H895" s="874"/>
      <c r="I895" s="874"/>
      <c r="J895" s="874"/>
      <c r="K895" s="874"/>
      <c r="L895" s="874"/>
      <c r="M895" s="874"/>
      <c r="N895" s="874"/>
      <c r="O895" s="874"/>
      <c r="P895" s="874"/>
      <c r="Q895" s="874"/>
      <c r="R895" s="874"/>
      <c r="S895" s="874"/>
      <c r="T895" s="874"/>
      <c r="U895" s="874"/>
      <c r="V895" s="874"/>
      <c r="W895" s="897"/>
      <c r="X895" s="897"/>
      <c r="Y895" s="897"/>
      <c r="Z895" s="897"/>
      <c r="AA895" s="897"/>
      <c r="AB895" s="897"/>
      <c r="AC895" s="897"/>
      <c r="AD895" s="897"/>
      <c r="AE895" s="897"/>
      <c r="AF895" s="897"/>
      <c r="AG895" s="897"/>
      <c r="AH895" s="897"/>
      <c r="AI895" s="897"/>
      <c r="AJ895" s="897"/>
    </row>
    <row r="896" spans="1:36" ht="12.75">
      <c r="A896" s="957"/>
      <c r="B896" s="957"/>
      <c r="C896" s="874"/>
      <c r="D896" s="874"/>
      <c r="E896" s="874"/>
      <c r="F896" s="874"/>
      <c r="G896" s="874"/>
      <c r="H896" s="874"/>
      <c r="I896" s="874"/>
      <c r="J896" s="874"/>
      <c r="K896" s="874"/>
      <c r="L896" s="874"/>
      <c r="M896" s="874"/>
      <c r="N896" s="874"/>
      <c r="O896" s="874"/>
      <c r="P896" s="874"/>
      <c r="Q896" s="874"/>
      <c r="R896" s="874"/>
      <c r="S896" s="874"/>
      <c r="T896" s="874"/>
      <c r="U896" s="874"/>
      <c r="V896" s="874"/>
      <c r="W896" s="897"/>
      <c r="X896" s="897"/>
      <c r="Y896" s="897"/>
      <c r="Z896" s="897"/>
      <c r="AA896" s="897"/>
      <c r="AB896" s="897"/>
      <c r="AC896" s="897"/>
      <c r="AD896" s="897"/>
      <c r="AE896" s="897"/>
      <c r="AF896" s="897"/>
      <c r="AG896" s="897"/>
      <c r="AH896" s="897"/>
      <c r="AI896" s="897"/>
      <c r="AJ896" s="897"/>
    </row>
    <row r="897" spans="1:36" ht="12.75">
      <c r="A897" s="957"/>
      <c r="B897" s="957"/>
      <c r="C897" s="874"/>
      <c r="D897" s="874"/>
      <c r="E897" s="874"/>
      <c r="F897" s="874"/>
      <c r="G897" s="874"/>
      <c r="H897" s="874"/>
      <c r="I897" s="874"/>
      <c r="J897" s="874"/>
      <c r="K897" s="874"/>
      <c r="L897" s="874"/>
      <c r="M897" s="874"/>
      <c r="N897" s="874"/>
      <c r="O897" s="874"/>
      <c r="P897" s="874"/>
      <c r="Q897" s="874"/>
      <c r="R897" s="874"/>
      <c r="S897" s="874"/>
      <c r="T897" s="874"/>
      <c r="U897" s="874"/>
      <c r="V897" s="874"/>
      <c r="W897" s="897"/>
      <c r="X897" s="897"/>
      <c r="Y897" s="897"/>
      <c r="Z897" s="897"/>
      <c r="AA897" s="897"/>
      <c r="AB897" s="897"/>
      <c r="AC897" s="897"/>
      <c r="AD897" s="897"/>
      <c r="AE897" s="897"/>
      <c r="AF897" s="897"/>
      <c r="AG897" s="897"/>
      <c r="AH897" s="897"/>
      <c r="AI897" s="897"/>
      <c r="AJ897" s="897"/>
    </row>
    <row r="898" spans="1:36" ht="12.75">
      <c r="A898" s="957"/>
      <c r="B898" s="957"/>
      <c r="C898" s="874"/>
      <c r="D898" s="874"/>
      <c r="E898" s="874"/>
      <c r="F898" s="874"/>
      <c r="G898" s="874"/>
      <c r="H898" s="874"/>
      <c r="I898" s="874"/>
      <c r="J898" s="874"/>
      <c r="K898" s="874"/>
      <c r="L898" s="874"/>
      <c r="M898" s="874"/>
      <c r="N898" s="874"/>
      <c r="O898" s="874"/>
      <c r="P898" s="874"/>
      <c r="Q898" s="874"/>
      <c r="R898" s="874"/>
      <c r="S898" s="874"/>
      <c r="T898" s="874"/>
      <c r="U898" s="874"/>
      <c r="V898" s="874"/>
      <c r="W898" s="897"/>
      <c r="X898" s="897"/>
      <c r="Y898" s="897"/>
      <c r="Z898" s="897"/>
      <c r="AA898" s="897"/>
      <c r="AB898" s="897"/>
      <c r="AC898" s="897"/>
      <c r="AD898" s="897"/>
      <c r="AE898" s="897"/>
      <c r="AF898" s="897"/>
      <c r="AG898" s="897"/>
      <c r="AH898" s="897"/>
      <c r="AI898" s="897"/>
      <c r="AJ898" s="897"/>
    </row>
    <row r="899" spans="1:36" ht="12.75">
      <c r="A899" s="957"/>
      <c r="B899" s="957"/>
      <c r="C899" s="874"/>
      <c r="D899" s="874"/>
      <c r="E899" s="874"/>
      <c r="F899" s="874"/>
      <c r="G899" s="874"/>
      <c r="H899" s="874"/>
      <c r="I899" s="874"/>
      <c r="J899" s="874"/>
      <c r="K899" s="874"/>
      <c r="L899" s="874"/>
      <c r="M899" s="874"/>
      <c r="N899" s="874"/>
      <c r="O899" s="874"/>
      <c r="P899" s="874"/>
      <c r="Q899" s="874"/>
      <c r="R899" s="874"/>
      <c r="S899" s="874"/>
      <c r="T899" s="874"/>
      <c r="U899" s="874"/>
      <c r="V899" s="874"/>
      <c r="W899" s="897"/>
      <c r="X899" s="897"/>
      <c r="Y899" s="897"/>
      <c r="Z899" s="897"/>
      <c r="AA899" s="897"/>
      <c r="AB899" s="897"/>
      <c r="AC899" s="897"/>
      <c r="AD899" s="897"/>
      <c r="AE899" s="897"/>
      <c r="AF899" s="897"/>
      <c r="AG899" s="897"/>
      <c r="AH899" s="897"/>
      <c r="AI899" s="897"/>
      <c r="AJ899" s="897"/>
    </row>
    <row r="900" spans="1:36" ht="12.75">
      <c r="A900" s="957"/>
      <c r="B900" s="957"/>
      <c r="C900" s="874"/>
      <c r="D900" s="874"/>
      <c r="E900" s="874"/>
      <c r="F900" s="874"/>
      <c r="G900" s="874"/>
      <c r="H900" s="874"/>
      <c r="I900" s="874"/>
      <c r="J900" s="874"/>
      <c r="K900" s="874"/>
      <c r="L900" s="874"/>
      <c r="M900" s="874"/>
      <c r="N900" s="874"/>
      <c r="O900" s="874"/>
      <c r="P900" s="874"/>
      <c r="Q900" s="874"/>
      <c r="R900" s="874"/>
      <c r="S900" s="874"/>
      <c r="T900" s="874"/>
      <c r="U900" s="874"/>
      <c r="V900" s="874"/>
      <c r="W900" s="897"/>
      <c r="X900" s="897"/>
      <c r="Y900" s="897"/>
      <c r="Z900" s="897"/>
      <c r="AA900" s="897"/>
      <c r="AB900" s="897"/>
      <c r="AC900" s="897"/>
      <c r="AD900" s="897"/>
      <c r="AE900" s="897"/>
      <c r="AF900" s="897"/>
      <c r="AG900" s="897"/>
      <c r="AH900" s="897"/>
      <c r="AI900" s="897"/>
      <c r="AJ900" s="897"/>
    </row>
    <row r="901" spans="1:36" ht="12.75">
      <c r="A901" s="957"/>
      <c r="B901" s="957"/>
      <c r="C901" s="874"/>
      <c r="D901" s="874"/>
      <c r="E901" s="874"/>
      <c r="F901" s="874"/>
      <c r="G901" s="874"/>
      <c r="H901" s="874"/>
      <c r="I901" s="874"/>
      <c r="J901" s="874"/>
      <c r="K901" s="874"/>
      <c r="L901" s="874"/>
      <c r="M901" s="874"/>
      <c r="N901" s="874"/>
      <c r="O901" s="874"/>
      <c r="P901" s="874"/>
      <c r="Q901" s="874"/>
      <c r="R901" s="874"/>
      <c r="S901" s="874"/>
      <c r="T901" s="874"/>
      <c r="U901" s="874"/>
      <c r="V901" s="874"/>
      <c r="W901" s="897"/>
      <c r="X901" s="897"/>
      <c r="Y901" s="897"/>
      <c r="Z901" s="897"/>
      <c r="AA901" s="897"/>
      <c r="AB901" s="897"/>
      <c r="AC901" s="897"/>
      <c r="AD901" s="897"/>
      <c r="AE901" s="897"/>
      <c r="AF901" s="897"/>
      <c r="AG901" s="897"/>
      <c r="AH901" s="897"/>
      <c r="AI901" s="897"/>
      <c r="AJ901" s="897"/>
    </row>
    <row r="902" spans="1:36" ht="12.75">
      <c r="A902" s="957"/>
      <c r="B902" s="957"/>
      <c r="C902" s="874"/>
      <c r="D902" s="874"/>
      <c r="E902" s="874"/>
      <c r="F902" s="874"/>
      <c r="G902" s="874"/>
      <c r="H902" s="874"/>
      <c r="I902" s="874"/>
      <c r="J902" s="874"/>
      <c r="K902" s="874"/>
      <c r="L902" s="874"/>
      <c r="M902" s="874"/>
      <c r="N902" s="874"/>
      <c r="O902" s="874"/>
      <c r="P902" s="874"/>
      <c r="Q902" s="874"/>
      <c r="R902" s="874"/>
      <c r="S902" s="874"/>
      <c r="T902" s="874"/>
      <c r="U902" s="874"/>
      <c r="V902" s="874"/>
      <c r="W902" s="897"/>
      <c r="X902" s="897"/>
      <c r="Y902" s="897"/>
      <c r="Z902" s="897"/>
      <c r="AA902" s="897"/>
      <c r="AB902" s="897"/>
      <c r="AC902" s="897"/>
      <c r="AD902" s="897"/>
      <c r="AE902" s="897"/>
      <c r="AF902" s="897"/>
      <c r="AG902" s="897"/>
      <c r="AH902" s="897"/>
      <c r="AI902" s="897"/>
      <c r="AJ902" s="897"/>
    </row>
    <row r="903" spans="1:36" ht="12.75">
      <c r="A903" s="957"/>
      <c r="B903" s="957"/>
      <c r="C903" s="874"/>
      <c r="D903" s="874"/>
      <c r="E903" s="874"/>
      <c r="F903" s="874"/>
      <c r="G903" s="874"/>
      <c r="H903" s="874"/>
      <c r="I903" s="874"/>
      <c r="J903" s="874"/>
      <c r="K903" s="874"/>
      <c r="L903" s="874"/>
      <c r="M903" s="874"/>
      <c r="N903" s="874"/>
      <c r="O903" s="874"/>
      <c r="P903" s="874"/>
      <c r="Q903" s="874"/>
      <c r="R903" s="874"/>
      <c r="S903" s="874"/>
      <c r="T903" s="874"/>
      <c r="U903" s="874"/>
      <c r="V903" s="874"/>
      <c r="W903" s="897"/>
      <c r="X903" s="897"/>
      <c r="Y903" s="897"/>
      <c r="Z903" s="897"/>
      <c r="AA903" s="897"/>
      <c r="AB903" s="897"/>
      <c r="AC903" s="897"/>
      <c r="AD903" s="897"/>
      <c r="AE903" s="897"/>
      <c r="AF903" s="897"/>
      <c r="AG903" s="897"/>
      <c r="AH903" s="897"/>
      <c r="AI903" s="897"/>
      <c r="AJ903" s="897"/>
    </row>
    <row r="904" spans="1:36" ht="12.75">
      <c r="A904" s="957"/>
      <c r="B904" s="957"/>
      <c r="C904" s="874"/>
      <c r="D904" s="874"/>
      <c r="E904" s="874"/>
      <c r="F904" s="874"/>
      <c r="G904" s="874"/>
      <c r="H904" s="874"/>
      <c r="I904" s="874"/>
      <c r="J904" s="874"/>
      <c r="K904" s="874"/>
      <c r="L904" s="874"/>
      <c r="M904" s="874"/>
      <c r="N904" s="874"/>
      <c r="O904" s="874"/>
      <c r="P904" s="874"/>
      <c r="Q904" s="874"/>
      <c r="R904" s="874"/>
      <c r="S904" s="874"/>
      <c r="T904" s="874"/>
      <c r="U904" s="874"/>
      <c r="V904" s="874"/>
      <c r="W904" s="897"/>
      <c r="X904" s="897"/>
      <c r="Y904" s="897"/>
      <c r="Z904" s="897"/>
      <c r="AA904" s="897"/>
      <c r="AB904" s="897"/>
      <c r="AC904" s="897"/>
      <c r="AD904" s="897"/>
      <c r="AE904" s="897"/>
      <c r="AF904" s="897"/>
      <c r="AG904" s="897"/>
      <c r="AH904" s="897"/>
      <c r="AI904" s="897"/>
      <c r="AJ904" s="897"/>
    </row>
    <row r="905" spans="1:36" ht="12.75">
      <c r="A905" s="957"/>
      <c r="B905" s="957"/>
      <c r="C905" s="874"/>
      <c r="D905" s="874"/>
      <c r="E905" s="874"/>
      <c r="F905" s="874"/>
      <c r="G905" s="874"/>
      <c r="H905" s="874"/>
      <c r="I905" s="874"/>
      <c r="J905" s="874"/>
      <c r="K905" s="874"/>
      <c r="L905" s="874"/>
      <c r="M905" s="874"/>
      <c r="N905" s="874"/>
      <c r="O905" s="874"/>
      <c r="P905" s="874"/>
      <c r="Q905" s="874"/>
      <c r="R905" s="874"/>
      <c r="S905" s="874"/>
      <c r="T905" s="874"/>
      <c r="U905" s="874"/>
      <c r="V905" s="874"/>
      <c r="W905" s="897"/>
      <c r="X905" s="897"/>
      <c r="Y905" s="897"/>
      <c r="Z905" s="897"/>
      <c r="AA905" s="897"/>
      <c r="AB905" s="897"/>
      <c r="AC905" s="897"/>
      <c r="AD905" s="897"/>
      <c r="AE905" s="897"/>
      <c r="AF905" s="897"/>
      <c r="AG905" s="897"/>
      <c r="AH905" s="897"/>
      <c r="AI905" s="897"/>
      <c r="AJ905" s="897"/>
    </row>
    <row r="906" spans="1:36" ht="12.75">
      <c r="A906" s="957"/>
      <c r="B906" s="957"/>
      <c r="C906" s="874"/>
      <c r="D906" s="874"/>
      <c r="E906" s="874"/>
      <c r="F906" s="874"/>
      <c r="G906" s="874"/>
      <c r="H906" s="874"/>
      <c r="I906" s="874"/>
      <c r="J906" s="874"/>
      <c r="K906" s="874"/>
      <c r="L906" s="874"/>
      <c r="M906" s="874"/>
      <c r="N906" s="874"/>
      <c r="O906" s="874"/>
      <c r="P906" s="874"/>
      <c r="Q906" s="874"/>
      <c r="R906" s="874"/>
      <c r="S906" s="874"/>
      <c r="T906" s="874"/>
      <c r="U906" s="874"/>
      <c r="V906" s="874"/>
      <c r="W906" s="897"/>
      <c r="X906" s="897"/>
      <c r="Y906" s="897"/>
      <c r="Z906" s="897"/>
      <c r="AA906" s="897"/>
      <c r="AB906" s="897"/>
      <c r="AC906" s="897"/>
      <c r="AD906" s="897"/>
      <c r="AE906" s="897"/>
      <c r="AF906" s="897"/>
      <c r="AG906" s="897"/>
      <c r="AH906" s="897"/>
      <c r="AI906" s="897"/>
      <c r="AJ906" s="897"/>
    </row>
    <row r="907" spans="1:36" ht="12.75">
      <c r="A907" s="957"/>
      <c r="B907" s="957"/>
      <c r="C907" s="874"/>
      <c r="D907" s="874"/>
      <c r="E907" s="874"/>
      <c r="F907" s="874"/>
      <c r="G907" s="874"/>
      <c r="H907" s="874"/>
      <c r="I907" s="874"/>
      <c r="J907" s="874"/>
      <c r="K907" s="874"/>
      <c r="L907" s="874"/>
      <c r="M907" s="874"/>
      <c r="N907" s="874"/>
      <c r="O907" s="874"/>
      <c r="P907" s="874"/>
      <c r="Q907" s="874"/>
      <c r="R907" s="874"/>
      <c r="S907" s="874"/>
      <c r="T907" s="874"/>
      <c r="U907" s="874"/>
      <c r="V907" s="874"/>
      <c r="W907" s="897"/>
      <c r="X907" s="897"/>
      <c r="Y907" s="897"/>
      <c r="Z907" s="897"/>
      <c r="AA907" s="897"/>
      <c r="AB907" s="897"/>
      <c r="AC907" s="897"/>
      <c r="AD907" s="897"/>
      <c r="AE907" s="897"/>
      <c r="AF907" s="897"/>
      <c r="AG907" s="897"/>
      <c r="AH907" s="897"/>
      <c r="AI907" s="897"/>
      <c r="AJ907" s="897"/>
    </row>
    <row r="908" spans="1:36" ht="12.75">
      <c r="A908" s="957"/>
      <c r="B908" s="957"/>
      <c r="C908" s="874"/>
      <c r="D908" s="874"/>
      <c r="E908" s="874"/>
      <c r="F908" s="874"/>
      <c r="G908" s="874"/>
      <c r="H908" s="874"/>
      <c r="I908" s="874"/>
      <c r="J908" s="874"/>
      <c r="K908" s="874"/>
      <c r="L908" s="874"/>
      <c r="M908" s="874"/>
      <c r="N908" s="874"/>
      <c r="O908" s="874"/>
      <c r="P908" s="874"/>
      <c r="Q908" s="874"/>
      <c r="R908" s="874"/>
      <c r="S908" s="874"/>
      <c r="T908" s="874"/>
      <c r="U908" s="874"/>
      <c r="V908" s="874"/>
      <c r="W908" s="897"/>
      <c r="X908" s="897"/>
      <c r="Y908" s="897"/>
      <c r="Z908" s="897"/>
      <c r="AA908" s="897"/>
      <c r="AB908" s="897"/>
      <c r="AC908" s="897"/>
      <c r="AD908" s="897"/>
      <c r="AE908" s="897"/>
      <c r="AF908" s="897"/>
      <c r="AG908" s="897"/>
      <c r="AH908" s="897"/>
      <c r="AI908" s="897"/>
      <c r="AJ908" s="897"/>
    </row>
    <row r="909" spans="1:36" ht="12.75">
      <c r="A909" s="957"/>
      <c r="B909" s="957"/>
      <c r="C909" s="874"/>
      <c r="D909" s="874"/>
      <c r="E909" s="874"/>
      <c r="F909" s="874"/>
      <c r="G909" s="874"/>
      <c r="H909" s="874"/>
      <c r="I909" s="874"/>
      <c r="J909" s="874"/>
      <c r="K909" s="874"/>
      <c r="L909" s="874"/>
      <c r="M909" s="874"/>
      <c r="N909" s="874"/>
      <c r="O909" s="874"/>
      <c r="P909" s="874"/>
      <c r="Q909" s="874"/>
      <c r="R909" s="874"/>
      <c r="S909" s="874"/>
      <c r="T909" s="874"/>
      <c r="U909" s="874"/>
      <c r="V909" s="874"/>
      <c r="W909" s="897"/>
      <c r="X909" s="897"/>
      <c r="Y909" s="897"/>
      <c r="Z909" s="897"/>
      <c r="AA909" s="897"/>
      <c r="AB909" s="897"/>
      <c r="AC909" s="897"/>
      <c r="AD909" s="897"/>
      <c r="AE909" s="897"/>
      <c r="AF909" s="897"/>
      <c r="AG909" s="897"/>
      <c r="AH909" s="897"/>
      <c r="AI909" s="897"/>
      <c r="AJ909" s="897"/>
    </row>
    <row r="910" spans="1:36" ht="12.75">
      <c r="A910" s="957"/>
      <c r="B910" s="957"/>
      <c r="C910" s="874"/>
      <c r="D910" s="874"/>
      <c r="E910" s="874"/>
      <c r="F910" s="874"/>
      <c r="G910" s="874"/>
      <c r="H910" s="874"/>
      <c r="I910" s="874"/>
      <c r="J910" s="874"/>
      <c r="K910" s="874"/>
      <c r="L910" s="874"/>
      <c r="M910" s="874"/>
      <c r="N910" s="874"/>
      <c r="O910" s="874"/>
      <c r="P910" s="874"/>
      <c r="Q910" s="874"/>
      <c r="R910" s="874"/>
      <c r="S910" s="874"/>
      <c r="T910" s="874"/>
      <c r="U910" s="874"/>
      <c r="V910" s="874"/>
      <c r="W910" s="897"/>
      <c r="X910" s="897"/>
      <c r="Y910" s="897"/>
      <c r="Z910" s="897"/>
      <c r="AA910" s="897"/>
      <c r="AB910" s="897"/>
      <c r="AC910" s="897"/>
      <c r="AD910" s="897"/>
      <c r="AE910" s="897"/>
      <c r="AF910" s="897"/>
      <c r="AG910" s="897"/>
      <c r="AH910" s="897"/>
      <c r="AI910" s="897"/>
      <c r="AJ910" s="897"/>
    </row>
    <row r="911" spans="1:36" ht="12.75">
      <c r="A911" s="957"/>
      <c r="B911" s="957"/>
      <c r="C911" s="874"/>
      <c r="D911" s="874"/>
      <c r="E911" s="874"/>
      <c r="F911" s="874"/>
      <c r="G911" s="874"/>
      <c r="H911" s="874"/>
      <c r="I911" s="874"/>
      <c r="J911" s="874"/>
      <c r="K911" s="874"/>
      <c r="L911" s="874"/>
      <c r="M911" s="874"/>
      <c r="N911" s="874"/>
      <c r="O911" s="874"/>
      <c r="P911" s="874"/>
      <c r="Q911" s="874"/>
      <c r="R911" s="874"/>
      <c r="S911" s="874"/>
      <c r="T911" s="874"/>
      <c r="U911" s="874"/>
      <c r="V911" s="874"/>
      <c r="W911" s="897"/>
      <c r="X911" s="897"/>
      <c r="Y911" s="897"/>
      <c r="Z911" s="897"/>
      <c r="AA911" s="897"/>
      <c r="AB911" s="897"/>
      <c r="AC911" s="897"/>
      <c r="AD911" s="897"/>
      <c r="AE911" s="897"/>
      <c r="AF911" s="897"/>
      <c r="AG911" s="897"/>
      <c r="AH911" s="897"/>
      <c r="AI911" s="897"/>
      <c r="AJ911" s="897"/>
    </row>
    <row r="912" spans="1:36" ht="12.75">
      <c r="A912" s="957"/>
      <c r="B912" s="957"/>
      <c r="C912" s="874"/>
      <c r="D912" s="874"/>
      <c r="E912" s="874"/>
      <c r="F912" s="874"/>
      <c r="G912" s="874"/>
      <c r="H912" s="874"/>
      <c r="I912" s="874"/>
      <c r="J912" s="874"/>
      <c r="K912" s="874"/>
      <c r="L912" s="874"/>
      <c r="M912" s="874"/>
      <c r="N912" s="874"/>
      <c r="O912" s="874"/>
      <c r="P912" s="874"/>
      <c r="Q912" s="874"/>
      <c r="R912" s="874"/>
      <c r="S912" s="874"/>
      <c r="T912" s="874"/>
      <c r="U912" s="874"/>
      <c r="V912" s="874"/>
      <c r="W912" s="897"/>
      <c r="X912" s="897"/>
      <c r="Y912" s="897"/>
      <c r="Z912" s="897"/>
      <c r="AA912" s="897"/>
      <c r="AB912" s="897"/>
      <c r="AC912" s="897"/>
      <c r="AD912" s="897"/>
      <c r="AE912" s="897"/>
      <c r="AF912" s="897"/>
      <c r="AG912" s="897"/>
      <c r="AH912" s="897"/>
      <c r="AI912" s="897"/>
      <c r="AJ912" s="897"/>
    </row>
    <row r="913" spans="1:36" ht="12.75">
      <c r="A913" s="957"/>
      <c r="B913" s="957"/>
      <c r="C913" s="874"/>
      <c r="D913" s="874"/>
      <c r="E913" s="874"/>
      <c r="F913" s="874"/>
      <c r="G913" s="874"/>
      <c r="H913" s="874"/>
      <c r="I913" s="874"/>
      <c r="J913" s="874"/>
      <c r="K913" s="874"/>
      <c r="L913" s="874"/>
      <c r="M913" s="874"/>
      <c r="N913" s="874"/>
      <c r="O913" s="874"/>
      <c r="P913" s="874"/>
      <c r="Q913" s="874"/>
      <c r="R913" s="874"/>
      <c r="S913" s="874"/>
      <c r="T913" s="874"/>
      <c r="U913" s="874"/>
      <c r="V913" s="874"/>
      <c r="W913" s="897"/>
      <c r="X913" s="897"/>
      <c r="Y913" s="897"/>
      <c r="Z913" s="897"/>
      <c r="AA913" s="897"/>
      <c r="AB913" s="897"/>
      <c r="AC913" s="897"/>
      <c r="AD913" s="897"/>
      <c r="AE913" s="897"/>
      <c r="AF913" s="897"/>
      <c r="AG913" s="897"/>
      <c r="AH913" s="897"/>
      <c r="AI913" s="897"/>
      <c r="AJ913" s="897"/>
    </row>
    <row r="914" spans="1:36" ht="12.75">
      <c r="A914" s="957"/>
      <c r="B914" s="957"/>
      <c r="C914" s="874"/>
      <c r="D914" s="874"/>
      <c r="E914" s="874"/>
      <c r="F914" s="874"/>
      <c r="G914" s="874"/>
      <c r="H914" s="874"/>
      <c r="I914" s="874"/>
      <c r="J914" s="874"/>
      <c r="K914" s="874"/>
      <c r="L914" s="874"/>
      <c r="M914" s="874"/>
      <c r="N914" s="874"/>
      <c r="O914" s="874"/>
      <c r="P914" s="874"/>
      <c r="Q914" s="874"/>
      <c r="R914" s="874"/>
      <c r="S914" s="874"/>
      <c r="T914" s="874"/>
      <c r="U914" s="874"/>
      <c r="V914" s="874"/>
      <c r="W914" s="897"/>
      <c r="X914" s="897"/>
      <c r="Y914" s="897"/>
      <c r="Z914" s="897"/>
      <c r="AA914" s="897"/>
      <c r="AB914" s="897"/>
      <c r="AC914" s="897"/>
      <c r="AD914" s="897"/>
      <c r="AE914" s="897"/>
      <c r="AF914" s="897"/>
      <c r="AG914" s="897"/>
      <c r="AH914" s="897"/>
      <c r="AI914" s="897"/>
      <c r="AJ914" s="897"/>
    </row>
    <row r="915" spans="1:36" ht="12.75">
      <c r="A915" s="957"/>
      <c r="B915" s="957"/>
      <c r="C915" s="874"/>
      <c r="D915" s="874"/>
      <c r="E915" s="874"/>
      <c r="F915" s="874"/>
      <c r="G915" s="874"/>
      <c r="H915" s="874"/>
      <c r="I915" s="874"/>
      <c r="J915" s="874"/>
      <c r="K915" s="874"/>
      <c r="L915" s="874"/>
      <c r="M915" s="874"/>
      <c r="N915" s="874"/>
      <c r="O915" s="874"/>
      <c r="P915" s="874"/>
      <c r="Q915" s="874"/>
      <c r="R915" s="874"/>
      <c r="S915" s="874"/>
      <c r="T915" s="874"/>
      <c r="U915" s="874"/>
      <c r="V915" s="874"/>
      <c r="W915" s="897"/>
      <c r="X915" s="897"/>
      <c r="Y915" s="897"/>
      <c r="Z915" s="897"/>
      <c r="AA915" s="897"/>
      <c r="AB915" s="897"/>
      <c r="AC915" s="897"/>
      <c r="AD915" s="897"/>
      <c r="AE915" s="897"/>
      <c r="AF915" s="897"/>
      <c r="AG915" s="897"/>
      <c r="AH915" s="897"/>
      <c r="AI915" s="897"/>
      <c r="AJ915" s="897"/>
    </row>
    <row r="916" spans="1:36" ht="12.75">
      <c r="A916" s="957"/>
      <c r="B916" s="957"/>
      <c r="C916" s="874"/>
      <c r="D916" s="874"/>
      <c r="E916" s="874"/>
      <c r="F916" s="874"/>
      <c r="G916" s="874"/>
      <c r="H916" s="874"/>
      <c r="I916" s="874"/>
      <c r="J916" s="874"/>
      <c r="K916" s="874"/>
      <c r="L916" s="874"/>
      <c r="M916" s="874"/>
      <c r="N916" s="874"/>
      <c r="O916" s="874"/>
      <c r="P916" s="874"/>
      <c r="Q916" s="874"/>
      <c r="R916" s="874"/>
      <c r="S916" s="874"/>
      <c r="T916" s="874"/>
      <c r="U916" s="874"/>
      <c r="V916" s="874"/>
      <c r="W916" s="897"/>
      <c r="X916" s="897"/>
      <c r="Y916" s="897"/>
      <c r="Z916" s="897"/>
      <c r="AA916" s="897"/>
      <c r="AB916" s="897"/>
      <c r="AC916" s="897"/>
      <c r="AD916" s="897"/>
      <c r="AE916" s="897"/>
      <c r="AF916" s="897"/>
      <c r="AG916" s="897"/>
      <c r="AH916" s="897"/>
      <c r="AI916" s="897"/>
      <c r="AJ916" s="897"/>
    </row>
    <row r="917" spans="1:36" ht="12.75">
      <c r="A917" s="957"/>
      <c r="B917" s="957"/>
      <c r="C917" s="874"/>
      <c r="D917" s="874"/>
      <c r="E917" s="874"/>
      <c r="F917" s="874"/>
      <c r="G917" s="874"/>
      <c r="H917" s="874"/>
      <c r="I917" s="874"/>
      <c r="J917" s="874"/>
      <c r="K917" s="874"/>
      <c r="L917" s="874"/>
      <c r="M917" s="874"/>
      <c r="N917" s="874"/>
      <c r="O917" s="874"/>
      <c r="P917" s="874"/>
      <c r="Q917" s="874"/>
      <c r="R917" s="874"/>
      <c r="S917" s="874"/>
      <c r="T917" s="874"/>
      <c r="U917" s="874"/>
      <c r="V917" s="874"/>
      <c r="W917" s="897"/>
      <c r="X917" s="897"/>
      <c r="Y917" s="897"/>
      <c r="Z917" s="897"/>
      <c r="AA917" s="897"/>
      <c r="AB917" s="897"/>
      <c r="AC917" s="897"/>
      <c r="AD917" s="897"/>
      <c r="AE917" s="897"/>
      <c r="AF917" s="897"/>
      <c r="AG917" s="897"/>
      <c r="AH917" s="897"/>
      <c r="AI917" s="897"/>
      <c r="AJ917" s="897"/>
    </row>
    <row r="918" spans="1:36" ht="12.75">
      <c r="A918" s="957"/>
      <c r="B918" s="957"/>
      <c r="C918" s="874"/>
      <c r="D918" s="874"/>
      <c r="E918" s="874"/>
      <c r="F918" s="874"/>
      <c r="G918" s="874"/>
      <c r="H918" s="874"/>
      <c r="I918" s="874"/>
      <c r="J918" s="874"/>
      <c r="K918" s="874"/>
      <c r="L918" s="874"/>
      <c r="M918" s="874"/>
      <c r="N918" s="874"/>
      <c r="O918" s="874"/>
      <c r="P918" s="874"/>
      <c r="Q918" s="874"/>
      <c r="R918" s="874"/>
      <c r="S918" s="874"/>
      <c r="T918" s="874"/>
      <c r="U918" s="874"/>
      <c r="V918" s="874"/>
      <c r="W918" s="897"/>
      <c r="X918" s="897"/>
      <c r="Y918" s="897"/>
      <c r="Z918" s="897"/>
      <c r="AA918" s="897"/>
      <c r="AB918" s="897"/>
      <c r="AC918" s="897"/>
      <c r="AD918" s="897"/>
      <c r="AE918" s="897"/>
      <c r="AF918" s="897"/>
      <c r="AG918" s="897"/>
      <c r="AH918" s="897"/>
      <c r="AI918" s="897"/>
      <c r="AJ918" s="897"/>
    </row>
    <row r="919" spans="1:36" ht="12.75">
      <c r="A919" s="957"/>
      <c r="B919" s="957"/>
      <c r="C919" s="874"/>
      <c r="D919" s="874"/>
      <c r="E919" s="874"/>
      <c r="F919" s="874"/>
      <c r="G919" s="874"/>
      <c r="H919" s="874"/>
      <c r="I919" s="874"/>
      <c r="J919" s="874"/>
      <c r="K919" s="874"/>
      <c r="L919" s="874"/>
      <c r="M919" s="874"/>
      <c r="N919" s="874"/>
      <c r="O919" s="874"/>
      <c r="P919" s="874"/>
      <c r="Q919" s="874"/>
      <c r="R919" s="874"/>
      <c r="S919" s="874"/>
      <c r="T919" s="874"/>
      <c r="U919" s="874"/>
      <c r="V919" s="874"/>
      <c r="W919" s="897"/>
      <c r="X919" s="897"/>
      <c r="Y919" s="897"/>
      <c r="Z919" s="897"/>
      <c r="AA919" s="897"/>
      <c r="AB919" s="897"/>
      <c r="AC919" s="897"/>
      <c r="AD919" s="897"/>
      <c r="AE919" s="897"/>
      <c r="AF919" s="897"/>
      <c r="AG919" s="897"/>
      <c r="AH919" s="897"/>
      <c r="AI919" s="897"/>
      <c r="AJ919" s="897"/>
    </row>
    <row r="920" spans="1:36" ht="12.75">
      <c r="A920" s="957"/>
      <c r="B920" s="957"/>
      <c r="C920" s="874"/>
      <c r="D920" s="874"/>
      <c r="E920" s="874"/>
      <c r="F920" s="874"/>
      <c r="G920" s="874"/>
      <c r="H920" s="874"/>
      <c r="I920" s="874"/>
      <c r="J920" s="874"/>
      <c r="K920" s="874"/>
      <c r="L920" s="874"/>
      <c r="M920" s="874"/>
      <c r="N920" s="874"/>
      <c r="O920" s="874"/>
      <c r="P920" s="874"/>
      <c r="Q920" s="874"/>
      <c r="R920" s="874"/>
      <c r="S920" s="874"/>
      <c r="T920" s="874"/>
      <c r="U920" s="874"/>
      <c r="V920" s="874"/>
      <c r="W920" s="897"/>
      <c r="X920" s="897"/>
      <c r="Y920" s="897"/>
      <c r="Z920" s="897"/>
      <c r="AA920" s="897"/>
      <c r="AB920" s="897"/>
      <c r="AC920" s="897"/>
      <c r="AD920" s="897"/>
      <c r="AE920" s="897"/>
      <c r="AF920" s="897"/>
      <c r="AG920" s="897"/>
      <c r="AH920" s="897"/>
      <c r="AI920" s="897"/>
      <c r="AJ920" s="897"/>
    </row>
    <row r="921" spans="1:36" ht="12.75">
      <c r="A921" s="957"/>
      <c r="B921" s="957"/>
      <c r="C921" s="874"/>
      <c r="D921" s="874"/>
      <c r="E921" s="874"/>
      <c r="F921" s="874"/>
      <c r="G921" s="874"/>
      <c r="H921" s="874"/>
      <c r="I921" s="874"/>
      <c r="J921" s="874"/>
      <c r="K921" s="874"/>
      <c r="L921" s="874"/>
      <c r="M921" s="874"/>
      <c r="N921" s="874"/>
      <c r="O921" s="874"/>
      <c r="P921" s="874"/>
      <c r="Q921" s="874"/>
      <c r="R921" s="874"/>
      <c r="S921" s="874"/>
      <c r="T921" s="874"/>
      <c r="U921" s="874"/>
      <c r="V921" s="874"/>
      <c r="W921" s="897"/>
      <c r="X921" s="897"/>
      <c r="Y921" s="897"/>
      <c r="Z921" s="897"/>
      <c r="AA921" s="897"/>
      <c r="AB921" s="897"/>
      <c r="AC921" s="897"/>
      <c r="AD921" s="897"/>
      <c r="AE921" s="897"/>
      <c r="AF921" s="897"/>
      <c r="AG921" s="897"/>
      <c r="AH921" s="897"/>
      <c r="AI921" s="897"/>
      <c r="AJ921" s="897"/>
    </row>
    <row r="922" spans="1:36" ht="12.75">
      <c r="A922" s="957"/>
      <c r="B922" s="957"/>
      <c r="C922" s="874"/>
      <c r="D922" s="874"/>
      <c r="E922" s="874"/>
      <c r="F922" s="874"/>
      <c r="G922" s="874"/>
      <c r="H922" s="874"/>
      <c r="I922" s="874"/>
      <c r="J922" s="874"/>
      <c r="K922" s="874"/>
      <c r="L922" s="874"/>
      <c r="M922" s="874"/>
      <c r="N922" s="874"/>
      <c r="O922" s="874"/>
      <c r="P922" s="874"/>
      <c r="Q922" s="874"/>
      <c r="R922" s="874"/>
      <c r="S922" s="874"/>
      <c r="T922" s="874"/>
      <c r="U922" s="874"/>
      <c r="V922" s="874"/>
      <c r="W922" s="897"/>
      <c r="X922" s="897"/>
      <c r="Y922" s="897"/>
      <c r="Z922" s="897"/>
      <c r="AA922" s="897"/>
      <c r="AB922" s="897"/>
      <c r="AC922" s="897"/>
      <c r="AD922" s="897"/>
      <c r="AE922" s="897"/>
      <c r="AF922" s="897"/>
      <c r="AG922" s="897"/>
      <c r="AH922" s="897"/>
      <c r="AI922" s="897"/>
      <c r="AJ922" s="897"/>
    </row>
    <row r="923" spans="1:36" ht="12.75">
      <c r="A923" s="957"/>
      <c r="B923" s="957"/>
      <c r="C923" s="874"/>
      <c r="D923" s="874"/>
      <c r="E923" s="874"/>
      <c r="F923" s="874"/>
      <c r="G923" s="874"/>
      <c r="H923" s="874"/>
      <c r="I923" s="874"/>
      <c r="J923" s="874"/>
      <c r="K923" s="874"/>
      <c r="L923" s="874"/>
      <c r="M923" s="874"/>
      <c r="N923" s="874"/>
      <c r="O923" s="874"/>
      <c r="P923" s="874"/>
      <c r="Q923" s="874"/>
      <c r="R923" s="874"/>
      <c r="S923" s="874"/>
      <c r="T923" s="874"/>
      <c r="U923" s="874"/>
      <c r="V923" s="874"/>
      <c r="W923" s="897"/>
      <c r="X923" s="897"/>
      <c r="Y923" s="897"/>
      <c r="Z923" s="897"/>
      <c r="AA923" s="897"/>
      <c r="AB923" s="897"/>
      <c r="AC923" s="897"/>
      <c r="AD923" s="897"/>
      <c r="AE923" s="897"/>
      <c r="AF923" s="897"/>
      <c r="AG923" s="897"/>
      <c r="AH923" s="897"/>
      <c r="AI923" s="897"/>
      <c r="AJ923" s="897"/>
    </row>
    <row r="924" spans="1:36" ht="12.75">
      <c r="A924" s="957"/>
      <c r="B924" s="957"/>
      <c r="C924" s="874"/>
      <c r="D924" s="874"/>
      <c r="E924" s="874"/>
      <c r="F924" s="874"/>
      <c r="G924" s="874"/>
      <c r="H924" s="874"/>
      <c r="I924" s="874"/>
      <c r="J924" s="874"/>
      <c r="K924" s="874"/>
      <c r="L924" s="874"/>
      <c r="M924" s="874"/>
      <c r="N924" s="874"/>
      <c r="O924" s="874"/>
      <c r="P924" s="874"/>
      <c r="Q924" s="874"/>
      <c r="R924" s="874"/>
      <c r="S924" s="874"/>
      <c r="T924" s="874"/>
      <c r="U924" s="874"/>
      <c r="V924" s="874"/>
      <c r="W924" s="897"/>
      <c r="X924" s="897"/>
      <c r="Y924" s="897"/>
      <c r="Z924" s="897"/>
      <c r="AA924" s="897"/>
      <c r="AB924" s="897"/>
      <c r="AC924" s="897"/>
      <c r="AD924" s="897"/>
      <c r="AE924" s="897"/>
      <c r="AF924" s="897"/>
      <c r="AG924" s="897"/>
      <c r="AH924" s="897"/>
      <c r="AI924" s="897"/>
      <c r="AJ924" s="897"/>
    </row>
    <row r="925" spans="1:36" ht="12.75">
      <c r="A925" s="957"/>
      <c r="B925" s="957"/>
      <c r="C925" s="874"/>
      <c r="D925" s="874"/>
      <c r="E925" s="874"/>
      <c r="F925" s="874"/>
      <c r="G925" s="874"/>
      <c r="H925" s="874"/>
      <c r="I925" s="874"/>
      <c r="J925" s="874"/>
      <c r="K925" s="874"/>
      <c r="L925" s="874"/>
      <c r="M925" s="874"/>
      <c r="N925" s="874"/>
      <c r="O925" s="874"/>
      <c r="P925" s="874"/>
      <c r="Q925" s="874"/>
      <c r="R925" s="874"/>
      <c r="S925" s="874"/>
      <c r="T925" s="874"/>
      <c r="U925" s="874"/>
      <c r="V925" s="874"/>
      <c r="W925" s="897"/>
      <c r="X925" s="897"/>
      <c r="Y925" s="897"/>
      <c r="Z925" s="897"/>
      <c r="AA925" s="897"/>
      <c r="AB925" s="897"/>
      <c r="AC925" s="897"/>
      <c r="AD925" s="897"/>
      <c r="AE925" s="897"/>
      <c r="AF925" s="897"/>
      <c r="AG925" s="897"/>
      <c r="AH925" s="897"/>
      <c r="AI925" s="897"/>
      <c r="AJ925" s="897"/>
    </row>
    <row r="926" spans="1:36" ht="12.75">
      <c r="A926" s="957"/>
      <c r="B926" s="957"/>
      <c r="C926" s="874"/>
      <c r="D926" s="874"/>
      <c r="E926" s="874"/>
      <c r="F926" s="874"/>
      <c r="G926" s="874"/>
      <c r="H926" s="874"/>
      <c r="I926" s="874"/>
      <c r="J926" s="874"/>
      <c r="K926" s="874"/>
      <c r="L926" s="874"/>
      <c r="M926" s="874"/>
      <c r="N926" s="874"/>
      <c r="O926" s="874"/>
      <c r="P926" s="874"/>
      <c r="Q926" s="874"/>
      <c r="R926" s="874"/>
      <c r="S926" s="874"/>
      <c r="T926" s="874"/>
      <c r="U926" s="874"/>
      <c r="V926" s="874"/>
      <c r="W926" s="897"/>
      <c r="X926" s="897"/>
      <c r="Y926" s="897"/>
      <c r="Z926" s="897"/>
      <c r="AA926" s="897"/>
      <c r="AB926" s="897"/>
      <c r="AC926" s="897"/>
      <c r="AD926" s="897"/>
      <c r="AE926" s="897"/>
      <c r="AF926" s="897"/>
      <c r="AG926" s="897"/>
      <c r="AH926" s="897"/>
      <c r="AI926" s="897"/>
      <c r="AJ926" s="897"/>
    </row>
    <row r="927" spans="1:36" ht="12.75">
      <c r="A927" s="957"/>
      <c r="B927" s="957"/>
      <c r="C927" s="874"/>
      <c r="D927" s="874"/>
      <c r="E927" s="874"/>
      <c r="F927" s="874"/>
      <c r="G927" s="874"/>
      <c r="H927" s="874"/>
      <c r="I927" s="874"/>
      <c r="J927" s="874"/>
      <c r="K927" s="874"/>
      <c r="L927" s="874"/>
      <c r="M927" s="874"/>
      <c r="N927" s="874"/>
      <c r="O927" s="874"/>
      <c r="P927" s="874"/>
      <c r="Q927" s="874"/>
      <c r="R927" s="874"/>
      <c r="S927" s="874"/>
      <c r="T927" s="874"/>
      <c r="U927" s="874"/>
      <c r="V927" s="874"/>
      <c r="W927" s="897"/>
      <c r="X927" s="897"/>
      <c r="Y927" s="897"/>
      <c r="Z927" s="897"/>
      <c r="AA927" s="897"/>
      <c r="AB927" s="897"/>
      <c r="AC927" s="897"/>
      <c r="AD927" s="897"/>
      <c r="AE927" s="897"/>
      <c r="AF927" s="897"/>
      <c r="AG927" s="897"/>
      <c r="AH927" s="897"/>
      <c r="AI927" s="897"/>
      <c r="AJ927" s="897"/>
    </row>
    <row r="928" spans="1:36" ht="12.75">
      <c r="A928" s="957"/>
      <c r="B928" s="957"/>
      <c r="C928" s="874"/>
      <c r="D928" s="874"/>
      <c r="E928" s="874"/>
      <c r="F928" s="874"/>
      <c r="G928" s="874"/>
      <c r="H928" s="874"/>
      <c r="I928" s="874"/>
      <c r="J928" s="874"/>
      <c r="K928" s="874"/>
      <c r="L928" s="874"/>
      <c r="M928" s="874"/>
      <c r="N928" s="874"/>
      <c r="O928" s="874"/>
      <c r="P928" s="874"/>
      <c r="Q928" s="874"/>
      <c r="R928" s="874"/>
      <c r="S928" s="874"/>
      <c r="T928" s="874"/>
      <c r="U928" s="874"/>
      <c r="V928" s="874"/>
      <c r="W928" s="897"/>
      <c r="X928" s="897"/>
      <c r="Y928" s="897"/>
      <c r="Z928" s="897"/>
      <c r="AA928" s="897"/>
      <c r="AB928" s="897"/>
      <c r="AC928" s="897"/>
      <c r="AD928" s="897"/>
      <c r="AE928" s="897"/>
      <c r="AF928" s="897"/>
      <c r="AG928" s="897"/>
      <c r="AH928" s="897"/>
      <c r="AI928" s="897"/>
      <c r="AJ928" s="897"/>
    </row>
    <row r="929" spans="1:36" ht="12.75">
      <c r="A929" s="957"/>
      <c r="B929" s="957"/>
      <c r="C929" s="874"/>
      <c r="D929" s="874"/>
      <c r="E929" s="874"/>
      <c r="F929" s="874"/>
      <c r="G929" s="874"/>
      <c r="H929" s="874"/>
      <c r="I929" s="874"/>
      <c r="J929" s="874"/>
      <c r="K929" s="874"/>
      <c r="L929" s="874"/>
      <c r="M929" s="874"/>
      <c r="N929" s="874"/>
      <c r="O929" s="874"/>
      <c r="P929" s="874"/>
      <c r="Q929" s="874"/>
      <c r="R929" s="874"/>
      <c r="S929" s="874"/>
      <c r="T929" s="874"/>
      <c r="U929" s="874"/>
      <c r="V929" s="874"/>
      <c r="W929" s="897"/>
      <c r="X929" s="897"/>
      <c r="Y929" s="897"/>
      <c r="Z929" s="897"/>
      <c r="AA929" s="897"/>
      <c r="AB929" s="897"/>
      <c r="AC929" s="897"/>
      <c r="AD929" s="897"/>
      <c r="AE929" s="897"/>
      <c r="AF929" s="897"/>
      <c r="AG929" s="897"/>
      <c r="AH929" s="897"/>
      <c r="AI929" s="897"/>
      <c r="AJ929" s="897"/>
    </row>
    <row r="930" spans="1:36" ht="12.75">
      <c r="A930" s="957"/>
      <c r="B930" s="957"/>
      <c r="C930" s="874"/>
      <c r="D930" s="874"/>
      <c r="E930" s="874"/>
      <c r="F930" s="874"/>
      <c r="G930" s="874"/>
      <c r="H930" s="874"/>
      <c r="I930" s="874"/>
      <c r="J930" s="874"/>
      <c r="K930" s="874"/>
      <c r="L930" s="874"/>
      <c r="M930" s="874"/>
      <c r="N930" s="874"/>
      <c r="O930" s="874"/>
      <c r="P930" s="874"/>
      <c r="Q930" s="874"/>
      <c r="R930" s="874"/>
      <c r="S930" s="874"/>
      <c r="T930" s="874"/>
      <c r="U930" s="874"/>
      <c r="V930" s="874"/>
      <c r="W930" s="897"/>
      <c r="X930" s="897"/>
      <c r="Y930" s="897"/>
      <c r="Z930" s="897"/>
      <c r="AA930" s="897"/>
      <c r="AB930" s="897"/>
      <c r="AC930" s="897"/>
      <c r="AD930" s="897"/>
      <c r="AE930" s="897"/>
      <c r="AF930" s="897"/>
      <c r="AG930" s="897"/>
      <c r="AH930" s="897"/>
      <c r="AI930" s="897"/>
      <c r="AJ930" s="897"/>
    </row>
    <row r="931" spans="1:36" ht="12.75">
      <c r="A931" s="957"/>
      <c r="B931" s="957"/>
      <c r="C931" s="874"/>
      <c r="D931" s="874"/>
      <c r="E931" s="874"/>
      <c r="F931" s="874"/>
      <c r="G931" s="874"/>
      <c r="H931" s="874"/>
      <c r="I931" s="874"/>
      <c r="J931" s="874"/>
      <c r="K931" s="874"/>
      <c r="L931" s="874"/>
      <c r="M931" s="874"/>
      <c r="N931" s="874"/>
      <c r="O931" s="874"/>
      <c r="P931" s="874"/>
      <c r="Q931" s="874"/>
      <c r="R931" s="874"/>
      <c r="S931" s="874"/>
      <c r="T931" s="874"/>
      <c r="U931" s="874"/>
      <c r="V931" s="874"/>
      <c r="W931" s="897"/>
      <c r="X931" s="897"/>
      <c r="Y931" s="897"/>
      <c r="Z931" s="897"/>
      <c r="AA931" s="897"/>
      <c r="AB931" s="897"/>
      <c r="AC931" s="897"/>
      <c r="AD931" s="897"/>
      <c r="AE931" s="897"/>
      <c r="AF931" s="897"/>
      <c r="AG931" s="897"/>
      <c r="AH931" s="897"/>
      <c r="AI931" s="897"/>
      <c r="AJ931" s="897"/>
    </row>
    <row r="932" spans="1:36" ht="12.75">
      <c r="A932" s="957"/>
      <c r="B932" s="957"/>
      <c r="C932" s="874"/>
      <c r="D932" s="874"/>
      <c r="E932" s="874"/>
      <c r="F932" s="874"/>
      <c r="G932" s="874"/>
      <c r="H932" s="874"/>
      <c r="I932" s="874"/>
      <c r="J932" s="874"/>
      <c r="K932" s="874"/>
      <c r="L932" s="874"/>
      <c r="M932" s="874"/>
      <c r="N932" s="874"/>
      <c r="O932" s="874"/>
      <c r="P932" s="874"/>
      <c r="Q932" s="874"/>
      <c r="R932" s="874"/>
      <c r="S932" s="874"/>
      <c r="T932" s="874"/>
      <c r="U932" s="874"/>
      <c r="V932" s="874"/>
      <c r="W932" s="897"/>
      <c r="X932" s="897"/>
      <c r="Y932" s="897"/>
      <c r="Z932" s="897"/>
      <c r="AA932" s="897"/>
      <c r="AB932" s="897"/>
      <c r="AC932" s="897"/>
      <c r="AD932" s="897"/>
      <c r="AE932" s="897"/>
      <c r="AF932" s="897"/>
      <c r="AG932" s="897"/>
      <c r="AH932" s="897"/>
      <c r="AI932" s="897"/>
      <c r="AJ932" s="897"/>
    </row>
    <row r="933" spans="1:36" ht="12.75">
      <c r="A933" s="957"/>
      <c r="B933" s="957"/>
      <c r="C933" s="874"/>
      <c r="D933" s="874"/>
      <c r="E933" s="874"/>
      <c r="F933" s="874"/>
      <c r="G933" s="874"/>
      <c r="H933" s="874"/>
      <c r="I933" s="874"/>
      <c r="J933" s="874"/>
      <c r="K933" s="874"/>
      <c r="L933" s="874"/>
      <c r="M933" s="874"/>
      <c r="N933" s="874"/>
      <c r="O933" s="874"/>
      <c r="P933" s="874"/>
      <c r="Q933" s="874"/>
      <c r="R933" s="874"/>
      <c r="S933" s="874"/>
      <c r="T933" s="874"/>
      <c r="U933" s="874"/>
      <c r="V933" s="874"/>
      <c r="W933" s="897"/>
      <c r="X933" s="897"/>
      <c r="Y933" s="897"/>
      <c r="Z933" s="897"/>
      <c r="AA933" s="897"/>
      <c r="AB933" s="897"/>
      <c r="AC933" s="897"/>
      <c r="AD933" s="897"/>
      <c r="AE933" s="897"/>
      <c r="AF933" s="897"/>
      <c r="AG933" s="897"/>
      <c r="AH933" s="897"/>
      <c r="AI933" s="897"/>
      <c r="AJ933" s="897"/>
    </row>
    <row r="934" spans="1:36" ht="12.75">
      <c r="A934" s="957"/>
      <c r="B934" s="957"/>
      <c r="C934" s="874"/>
      <c r="D934" s="874"/>
      <c r="E934" s="874"/>
      <c r="F934" s="874"/>
      <c r="G934" s="874"/>
      <c r="H934" s="874"/>
      <c r="I934" s="874"/>
      <c r="J934" s="874"/>
      <c r="K934" s="874"/>
      <c r="L934" s="874"/>
      <c r="M934" s="874"/>
      <c r="N934" s="874"/>
      <c r="O934" s="874"/>
      <c r="P934" s="874"/>
      <c r="Q934" s="874"/>
      <c r="R934" s="874"/>
      <c r="S934" s="874"/>
      <c r="T934" s="874"/>
      <c r="U934" s="874"/>
      <c r="V934" s="874"/>
      <c r="W934" s="897"/>
      <c r="X934" s="897"/>
      <c r="Y934" s="897"/>
      <c r="Z934" s="897"/>
      <c r="AA934" s="897"/>
      <c r="AB934" s="897"/>
      <c r="AC934" s="897"/>
      <c r="AD934" s="897"/>
      <c r="AE934" s="897"/>
      <c r="AF934" s="897"/>
      <c r="AG934" s="897"/>
      <c r="AH934" s="897"/>
      <c r="AI934" s="897"/>
      <c r="AJ934" s="897"/>
    </row>
    <row r="935" spans="1:36" ht="12.75">
      <c r="A935" s="957"/>
      <c r="B935" s="957"/>
      <c r="C935" s="874"/>
      <c r="D935" s="874"/>
      <c r="E935" s="874"/>
      <c r="F935" s="874"/>
      <c r="G935" s="874"/>
      <c r="H935" s="874"/>
      <c r="I935" s="874"/>
      <c r="J935" s="874"/>
      <c r="K935" s="874"/>
      <c r="L935" s="874"/>
      <c r="M935" s="874"/>
      <c r="N935" s="874"/>
      <c r="O935" s="874"/>
      <c r="P935" s="874"/>
      <c r="Q935" s="874"/>
      <c r="R935" s="874"/>
      <c r="S935" s="874"/>
      <c r="T935" s="874"/>
      <c r="U935" s="874"/>
      <c r="V935" s="874"/>
      <c r="W935" s="897"/>
      <c r="X935" s="897"/>
      <c r="Y935" s="897"/>
      <c r="Z935" s="897"/>
      <c r="AA935" s="897"/>
      <c r="AB935" s="897"/>
      <c r="AC935" s="897"/>
      <c r="AD935" s="897"/>
      <c r="AE935" s="897"/>
      <c r="AF935" s="897"/>
      <c r="AG935" s="897"/>
      <c r="AH935" s="897"/>
      <c r="AI935" s="897"/>
      <c r="AJ935" s="897"/>
    </row>
    <row r="936" spans="1:36" ht="12.75">
      <c r="A936" s="957"/>
      <c r="B936" s="957"/>
      <c r="C936" s="874"/>
      <c r="D936" s="874"/>
      <c r="E936" s="874"/>
      <c r="F936" s="874"/>
      <c r="G936" s="874"/>
      <c r="H936" s="874"/>
      <c r="I936" s="874"/>
      <c r="J936" s="874"/>
      <c r="K936" s="874"/>
      <c r="L936" s="874"/>
      <c r="M936" s="874"/>
      <c r="N936" s="874"/>
      <c r="O936" s="874"/>
      <c r="P936" s="874"/>
      <c r="Q936" s="874"/>
      <c r="R936" s="874"/>
      <c r="S936" s="874"/>
      <c r="T936" s="874"/>
      <c r="U936" s="874"/>
      <c r="V936" s="874"/>
      <c r="W936" s="897"/>
      <c r="X936" s="897"/>
      <c r="Y936" s="897"/>
      <c r="Z936" s="897"/>
      <c r="AA936" s="897"/>
      <c r="AB936" s="897"/>
      <c r="AC936" s="897"/>
      <c r="AD936" s="897"/>
      <c r="AE936" s="897"/>
      <c r="AF936" s="897"/>
      <c r="AG936" s="897"/>
      <c r="AH936" s="897"/>
      <c r="AI936" s="897"/>
      <c r="AJ936" s="897"/>
    </row>
    <row r="937" spans="1:36" ht="12.75">
      <c r="A937" s="957"/>
      <c r="B937" s="957"/>
      <c r="C937" s="874"/>
      <c r="D937" s="874"/>
      <c r="E937" s="874"/>
      <c r="F937" s="874"/>
      <c r="G937" s="874"/>
      <c r="H937" s="874"/>
      <c r="I937" s="874"/>
      <c r="J937" s="874"/>
      <c r="K937" s="874"/>
      <c r="L937" s="874"/>
      <c r="M937" s="874"/>
      <c r="N937" s="874"/>
      <c r="O937" s="874"/>
      <c r="P937" s="874"/>
      <c r="Q937" s="874"/>
      <c r="R937" s="874"/>
      <c r="S937" s="874"/>
      <c r="T937" s="874"/>
      <c r="U937" s="874"/>
      <c r="V937" s="874"/>
      <c r="W937" s="897"/>
      <c r="X937" s="897"/>
      <c r="Y937" s="897"/>
      <c r="Z937" s="897"/>
      <c r="AA937" s="897"/>
      <c r="AB937" s="897"/>
      <c r="AC937" s="897"/>
      <c r="AD937" s="897"/>
      <c r="AE937" s="897"/>
      <c r="AF937" s="897"/>
      <c r="AG937" s="897"/>
      <c r="AH937" s="897"/>
      <c r="AI937" s="897"/>
      <c r="AJ937" s="897"/>
    </row>
    <row r="938" spans="1:36" ht="12.75">
      <c r="A938" s="957"/>
      <c r="B938" s="957"/>
      <c r="C938" s="874"/>
      <c r="D938" s="874"/>
      <c r="E938" s="874"/>
      <c r="F938" s="874"/>
      <c r="G938" s="874"/>
      <c r="H938" s="874"/>
      <c r="I938" s="874"/>
      <c r="J938" s="874"/>
      <c r="K938" s="874"/>
      <c r="L938" s="874"/>
      <c r="M938" s="874"/>
      <c r="N938" s="874"/>
      <c r="O938" s="874"/>
      <c r="P938" s="874"/>
      <c r="Q938" s="874"/>
      <c r="R938" s="874"/>
      <c r="S938" s="874"/>
      <c r="T938" s="874"/>
      <c r="U938" s="874"/>
      <c r="V938" s="874"/>
      <c r="W938" s="897"/>
      <c r="X938" s="897"/>
      <c r="Y938" s="897"/>
      <c r="Z938" s="897"/>
      <c r="AA938" s="897"/>
      <c r="AB938" s="897"/>
      <c r="AC938" s="897"/>
      <c r="AD938" s="897"/>
      <c r="AE938" s="897"/>
      <c r="AF938" s="897"/>
      <c r="AG938" s="897"/>
      <c r="AH938" s="897"/>
      <c r="AI938" s="897"/>
      <c r="AJ938" s="897"/>
    </row>
    <row r="939" spans="1:36" ht="12.75">
      <c r="A939" s="957"/>
      <c r="B939" s="957"/>
      <c r="C939" s="874"/>
      <c r="D939" s="874"/>
      <c r="E939" s="874"/>
      <c r="F939" s="874"/>
      <c r="G939" s="874"/>
      <c r="H939" s="874"/>
      <c r="I939" s="874"/>
      <c r="J939" s="874"/>
      <c r="K939" s="874"/>
      <c r="L939" s="874"/>
      <c r="M939" s="874"/>
      <c r="N939" s="874"/>
      <c r="O939" s="874"/>
      <c r="P939" s="874"/>
      <c r="Q939" s="874"/>
      <c r="R939" s="874"/>
      <c r="S939" s="874"/>
      <c r="T939" s="874"/>
      <c r="U939" s="874"/>
      <c r="V939" s="874"/>
      <c r="W939" s="897"/>
      <c r="X939" s="897"/>
      <c r="Y939" s="897"/>
      <c r="Z939" s="897"/>
      <c r="AA939" s="897"/>
      <c r="AB939" s="897"/>
      <c r="AC939" s="897"/>
      <c r="AD939" s="897"/>
      <c r="AE939" s="897"/>
      <c r="AF939" s="897"/>
      <c r="AG939" s="897"/>
      <c r="AH939" s="897"/>
      <c r="AI939" s="897"/>
      <c r="AJ939" s="897"/>
    </row>
    <row r="940" spans="1:36" ht="12.75">
      <c r="A940" s="957"/>
      <c r="B940" s="957"/>
      <c r="C940" s="874"/>
      <c r="D940" s="874"/>
      <c r="E940" s="874"/>
      <c r="F940" s="874"/>
      <c r="G940" s="874"/>
      <c r="H940" s="874"/>
      <c r="I940" s="874"/>
      <c r="J940" s="874"/>
      <c r="K940" s="874"/>
      <c r="L940" s="874"/>
      <c r="M940" s="874"/>
      <c r="N940" s="874"/>
      <c r="O940" s="874"/>
      <c r="P940" s="874"/>
      <c r="Q940" s="874"/>
      <c r="R940" s="874"/>
      <c r="S940" s="874"/>
      <c r="T940" s="874"/>
      <c r="U940" s="874"/>
      <c r="V940" s="874"/>
      <c r="W940" s="897"/>
      <c r="X940" s="897"/>
      <c r="Y940" s="897"/>
      <c r="Z940" s="897"/>
      <c r="AA940" s="897"/>
      <c r="AB940" s="897"/>
      <c r="AC940" s="897"/>
      <c r="AD940" s="897"/>
      <c r="AE940" s="897"/>
      <c r="AF940" s="897"/>
      <c r="AG940" s="897"/>
      <c r="AH940" s="897"/>
      <c r="AI940" s="897"/>
      <c r="AJ940" s="897"/>
    </row>
    <row r="941" spans="1:36" ht="12.75">
      <c r="A941" s="957"/>
      <c r="B941" s="957"/>
      <c r="C941" s="874"/>
      <c r="D941" s="874"/>
      <c r="E941" s="874"/>
      <c r="F941" s="874"/>
      <c r="G941" s="874"/>
      <c r="H941" s="874"/>
      <c r="I941" s="874"/>
      <c r="J941" s="874"/>
      <c r="K941" s="874"/>
      <c r="L941" s="874"/>
      <c r="M941" s="874"/>
      <c r="N941" s="874"/>
      <c r="O941" s="874"/>
      <c r="P941" s="874"/>
      <c r="Q941" s="874"/>
      <c r="R941" s="874"/>
      <c r="S941" s="874"/>
      <c r="T941" s="874"/>
      <c r="U941" s="874"/>
      <c r="V941" s="874"/>
      <c r="W941" s="897"/>
      <c r="X941" s="897"/>
      <c r="Y941" s="897"/>
      <c r="Z941" s="897"/>
      <c r="AA941" s="897"/>
      <c r="AB941" s="897"/>
      <c r="AC941" s="897"/>
      <c r="AD941" s="897"/>
      <c r="AE941" s="897"/>
      <c r="AF941" s="897"/>
      <c r="AG941" s="897"/>
      <c r="AH941" s="897"/>
      <c r="AI941" s="897"/>
      <c r="AJ941" s="897"/>
    </row>
    <row r="942" spans="1:36" ht="12.75">
      <c r="A942" s="957"/>
      <c r="B942" s="957"/>
      <c r="C942" s="874"/>
      <c r="D942" s="874"/>
      <c r="E942" s="874"/>
      <c r="F942" s="874"/>
      <c r="G942" s="874"/>
      <c r="H942" s="874"/>
      <c r="I942" s="874"/>
      <c r="J942" s="874"/>
      <c r="K942" s="874"/>
      <c r="L942" s="874"/>
      <c r="M942" s="874"/>
      <c r="N942" s="874"/>
      <c r="O942" s="874"/>
      <c r="P942" s="874"/>
      <c r="Q942" s="874"/>
      <c r="R942" s="874"/>
      <c r="S942" s="874"/>
      <c r="T942" s="874"/>
      <c r="U942" s="874"/>
      <c r="V942" s="874"/>
      <c r="W942" s="897"/>
      <c r="X942" s="897"/>
      <c r="Y942" s="897"/>
      <c r="Z942" s="897"/>
      <c r="AA942" s="897"/>
      <c r="AB942" s="897"/>
      <c r="AC942" s="897"/>
      <c r="AD942" s="897"/>
      <c r="AE942" s="897"/>
      <c r="AF942" s="897"/>
      <c r="AG942" s="897"/>
      <c r="AH942" s="897"/>
      <c r="AI942" s="897"/>
      <c r="AJ942" s="897"/>
    </row>
    <row r="943" spans="1:36" ht="12.75">
      <c r="A943" s="957"/>
      <c r="B943" s="957"/>
      <c r="C943" s="874"/>
      <c r="D943" s="874"/>
      <c r="E943" s="874"/>
      <c r="F943" s="874"/>
      <c r="G943" s="874"/>
      <c r="H943" s="874"/>
      <c r="I943" s="874"/>
      <c r="J943" s="874"/>
      <c r="K943" s="874"/>
      <c r="L943" s="874"/>
      <c r="M943" s="874"/>
      <c r="N943" s="874"/>
      <c r="O943" s="874"/>
      <c r="P943" s="874"/>
      <c r="Q943" s="874"/>
      <c r="R943" s="874"/>
      <c r="S943" s="874"/>
      <c r="T943" s="874"/>
      <c r="U943" s="874"/>
      <c r="V943" s="874"/>
      <c r="W943" s="897"/>
      <c r="X943" s="897"/>
      <c r="Y943" s="897"/>
      <c r="Z943" s="897"/>
      <c r="AA943" s="897"/>
      <c r="AB943" s="897"/>
      <c r="AC943" s="897"/>
      <c r="AD943" s="897"/>
      <c r="AE943" s="897"/>
      <c r="AF943" s="897"/>
      <c r="AG943" s="897"/>
      <c r="AH943" s="897"/>
      <c r="AI943" s="897"/>
      <c r="AJ943" s="897"/>
    </row>
    <row r="944" spans="1:36" ht="12.75">
      <c r="A944" s="957"/>
      <c r="B944" s="957"/>
      <c r="C944" s="874"/>
      <c r="D944" s="874"/>
      <c r="E944" s="874"/>
      <c r="F944" s="874"/>
      <c r="G944" s="874"/>
      <c r="H944" s="874"/>
      <c r="I944" s="874"/>
      <c r="J944" s="874"/>
      <c r="K944" s="874"/>
      <c r="L944" s="874"/>
      <c r="M944" s="874"/>
      <c r="N944" s="874"/>
      <c r="O944" s="874"/>
      <c r="P944" s="874"/>
      <c r="Q944" s="874"/>
      <c r="R944" s="874"/>
      <c r="S944" s="874"/>
      <c r="T944" s="874"/>
      <c r="U944" s="874"/>
      <c r="V944" s="874"/>
      <c r="W944" s="897"/>
      <c r="X944" s="897"/>
      <c r="Y944" s="897"/>
      <c r="Z944" s="897"/>
      <c r="AA944" s="897"/>
      <c r="AB944" s="897"/>
      <c r="AC944" s="897"/>
      <c r="AD944" s="897"/>
      <c r="AE944" s="897"/>
      <c r="AF944" s="897"/>
      <c r="AG944" s="897"/>
      <c r="AH944" s="897"/>
      <c r="AI944" s="897"/>
      <c r="AJ944" s="897"/>
    </row>
    <row r="945" spans="1:36" ht="12.75">
      <c r="A945" s="957"/>
      <c r="B945" s="957"/>
      <c r="C945" s="874"/>
      <c r="D945" s="874"/>
      <c r="E945" s="874"/>
      <c r="F945" s="874"/>
      <c r="G945" s="874"/>
      <c r="H945" s="874"/>
      <c r="I945" s="874"/>
      <c r="J945" s="874"/>
      <c r="K945" s="874"/>
      <c r="L945" s="874"/>
      <c r="M945" s="874"/>
      <c r="N945" s="874"/>
      <c r="O945" s="874"/>
      <c r="P945" s="874"/>
      <c r="Q945" s="874"/>
      <c r="R945" s="874"/>
      <c r="S945" s="874"/>
      <c r="T945" s="874"/>
      <c r="U945" s="874"/>
      <c r="V945" s="874"/>
      <c r="W945" s="897"/>
      <c r="X945" s="897"/>
      <c r="Y945" s="897"/>
      <c r="Z945" s="897"/>
      <c r="AA945" s="897"/>
      <c r="AB945" s="897"/>
      <c r="AC945" s="897"/>
      <c r="AD945" s="897"/>
      <c r="AE945" s="897"/>
      <c r="AF945" s="897"/>
      <c r="AG945" s="897"/>
      <c r="AH945" s="897"/>
      <c r="AI945" s="897"/>
      <c r="AJ945" s="897"/>
    </row>
    <row r="946" spans="1:36" ht="12.75">
      <c r="A946" s="957"/>
      <c r="B946" s="957"/>
      <c r="C946" s="874"/>
      <c r="D946" s="874"/>
      <c r="E946" s="874"/>
      <c r="F946" s="874"/>
      <c r="G946" s="874"/>
      <c r="H946" s="874"/>
      <c r="I946" s="874"/>
      <c r="J946" s="874"/>
      <c r="K946" s="874"/>
      <c r="L946" s="874"/>
      <c r="M946" s="874"/>
      <c r="N946" s="874"/>
      <c r="O946" s="874"/>
      <c r="P946" s="874"/>
      <c r="Q946" s="874"/>
      <c r="R946" s="874"/>
      <c r="S946" s="874"/>
      <c r="T946" s="874"/>
      <c r="U946" s="874"/>
      <c r="V946" s="874"/>
      <c r="W946" s="897"/>
      <c r="X946" s="897"/>
      <c r="Y946" s="897"/>
      <c r="Z946" s="897"/>
      <c r="AA946" s="897"/>
      <c r="AB946" s="897"/>
      <c r="AC946" s="897"/>
      <c r="AD946" s="897"/>
      <c r="AE946" s="897"/>
      <c r="AF946" s="897"/>
      <c r="AG946" s="897"/>
      <c r="AH946" s="897"/>
      <c r="AI946" s="897"/>
      <c r="AJ946" s="897"/>
    </row>
    <row r="947" spans="1:36" ht="12.75">
      <c r="A947" s="957"/>
      <c r="B947" s="957"/>
      <c r="C947" s="874"/>
      <c r="D947" s="874"/>
      <c r="E947" s="874"/>
      <c r="F947" s="874"/>
      <c r="G947" s="874"/>
      <c r="H947" s="874"/>
      <c r="I947" s="874"/>
      <c r="J947" s="874"/>
      <c r="K947" s="874"/>
      <c r="L947" s="874"/>
      <c r="M947" s="874"/>
      <c r="N947" s="874"/>
      <c r="O947" s="874"/>
      <c r="P947" s="874"/>
      <c r="Q947" s="874"/>
      <c r="R947" s="874"/>
      <c r="S947" s="874"/>
      <c r="T947" s="874"/>
      <c r="U947" s="874"/>
      <c r="V947" s="874"/>
      <c r="W947" s="897"/>
      <c r="X947" s="897"/>
      <c r="Y947" s="897"/>
      <c r="Z947" s="897"/>
      <c r="AA947" s="897"/>
      <c r="AB947" s="897"/>
      <c r="AC947" s="897"/>
      <c r="AD947" s="897"/>
      <c r="AE947" s="897"/>
      <c r="AF947" s="897"/>
      <c r="AG947" s="897"/>
      <c r="AH947" s="897"/>
      <c r="AI947" s="897"/>
      <c r="AJ947" s="897"/>
    </row>
    <row r="948" spans="1:36" ht="12.75">
      <c r="A948" s="957"/>
      <c r="B948" s="957"/>
      <c r="C948" s="874"/>
      <c r="D948" s="874"/>
      <c r="E948" s="874"/>
      <c r="F948" s="874"/>
      <c r="G948" s="874"/>
      <c r="H948" s="874"/>
      <c r="I948" s="874"/>
      <c r="J948" s="874"/>
      <c r="K948" s="874"/>
      <c r="L948" s="874"/>
      <c r="M948" s="874"/>
      <c r="N948" s="874"/>
      <c r="O948" s="874"/>
      <c r="P948" s="874"/>
      <c r="Q948" s="874"/>
      <c r="R948" s="874"/>
      <c r="S948" s="874"/>
      <c r="T948" s="874"/>
      <c r="U948" s="874"/>
      <c r="V948" s="874"/>
      <c r="W948" s="897"/>
      <c r="X948" s="897"/>
      <c r="Y948" s="897"/>
      <c r="Z948" s="897"/>
      <c r="AA948" s="897"/>
      <c r="AB948" s="897"/>
      <c r="AC948" s="897"/>
      <c r="AD948" s="897"/>
      <c r="AE948" s="897"/>
      <c r="AF948" s="897"/>
      <c r="AG948" s="897"/>
      <c r="AH948" s="897"/>
      <c r="AI948" s="897"/>
      <c r="AJ948" s="897"/>
    </row>
    <row r="949" spans="1:36" ht="12.75">
      <c r="A949" s="957"/>
      <c r="B949" s="957"/>
      <c r="C949" s="874"/>
      <c r="D949" s="874"/>
      <c r="E949" s="874"/>
      <c r="F949" s="874"/>
      <c r="G949" s="874"/>
      <c r="H949" s="874"/>
      <c r="I949" s="874"/>
      <c r="J949" s="874"/>
      <c r="K949" s="874"/>
      <c r="L949" s="874"/>
      <c r="M949" s="874"/>
      <c r="N949" s="874"/>
      <c r="O949" s="874"/>
      <c r="P949" s="874"/>
      <c r="Q949" s="874"/>
      <c r="R949" s="874"/>
      <c r="S949" s="874"/>
      <c r="T949" s="874"/>
      <c r="U949" s="874"/>
      <c r="V949" s="874"/>
      <c r="W949" s="897"/>
      <c r="X949" s="897"/>
      <c r="Y949" s="897"/>
      <c r="Z949" s="897"/>
      <c r="AA949" s="897"/>
      <c r="AB949" s="897"/>
      <c r="AC949" s="897"/>
      <c r="AD949" s="897"/>
      <c r="AE949" s="897"/>
      <c r="AF949" s="897"/>
      <c r="AG949" s="897"/>
      <c r="AH949" s="897"/>
      <c r="AI949" s="897"/>
      <c r="AJ949" s="897"/>
    </row>
    <row r="950" spans="1:36" ht="12.75">
      <c r="A950" s="957"/>
      <c r="B950" s="957"/>
      <c r="C950" s="874"/>
      <c r="D950" s="874"/>
      <c r="E950" s="874"/>
      <c r="F950" s="874"/>
      <c r="G950" s="874"/>
      <c r="H950" s="874"/>
      <c r="I950" s="874"/>
      <c r="J950" s="874"/>
      <c r="K950" s="874"/>
      <c r="L950" s="874"/>
      <c r="M950" s="874"/>
      <c r="N950" s="874"/>
      <c r="O950" s="874"/>
      <c r="P950" s="874"/>
      <c r="Q950" s="874"/>
      <c r="R950" s="874"/>
      <c r="S950" s="874"/>
      <c r="T950" s="874"/>
      <c r="U950" s="874"/>
      <c r="V950" s="874"/>
      <c r="W950" s="897"/>
      <c r="X950" s="897"/>
      <c r="Y950" s="897"/>
      <c r="Z950" s="897"/>
      <c r="AA950" s="897"/>
      <c r="AB950" s="897"/>
      <c r="AC950" s="897"/>
      <c r="AD950" s="897"/>
      <c r="AE950" s="897"/>
      <c r="AF950" s="897"/>
      <c r="AG950" s="897"/>
      <c r="AH950" s="897"/>
      <c r="AI950" s="897"/>
      <c r="AJ950" s="897"/>
    </row>
    <row r="951" spans="1:36" ht="12.75">
      <c r="A951" s="957"/>
      <c r="B951" s="957"/>
      <c r="C951" s="874"/>
      <c r="D951" s="874"/>
      <c r="E951" s="874"/>
      <c r="F951" s="874"/>
      <c r="G951" s="874"/>
      <c r="H951" s="874"/>
      <c r="I951" s="874"/>
      <c r="J951" s="874"/>
      <c r="K951" s="874"/>
      <c r="L951" s="874"/>
      <c r="M951" s="874"/>
      <c r="N951" s="874"/>
      <c r="O951" s="874"/>
      <c r="P951" s="874"/>
      <c r="Q951" s="874"/>
      <c r="R951" s="874"/>
      <c r="S951" s="874"/>
      <c r="T951" s="874"/>
      <c r="U951" s="874"/>
      <c r="V951" s="874"/>
      <c r="W951" s="897"/>
      <c r="X951" s="897"/>
      <c r="Y951" s="897"/>
      <c r="Z951" s="897"/>
      <c r="AA951" s="897"/>
      <c r="AB951" s="897"/>
      <c r="AC951" s="897"/>
      <c r="AD951" s="897"/>
      <c r="AE951" s="897"/>
      <c r="AF951" s="897"/>
      <c r="AG951" s="897"/>
      <c r="AH951" s="897"/>
      <c r="AI951" s="897"/>
      <c r="AJ951" s="897"/>
    </row>
    <row r="952" spans="1:36" ht="12.75">
      <c r="A952" s="957"/>
      <c r="B952" s="957"/>
      <c r="C952" s="874"/>
      <c r="D952" s="874"/>
      <c r="E952" s="874"/>
      <c r="F952" s="874"/>
      <c r="G952" s="874"/>
      <c r="H952" s="874"/>
      <c r="I952" s="874"/>
      <c r="J952" s="874"/>
      <c r="K952" s="874"/>
      <c r="L952" s="874"/>
      <c r="M952" s="874"/>
      <c r="N952" s="874"/>
      <c r="O952" s="874"/>
      <c r="P952" s="874"/>
      <c r="Q952" s="874"/>
      <c r="R952" s="874"/>
      <c r="S952" s="874"/>
      <c r="T952" s="874"/>
      <c r="U952" s="874"/>
      <c r="V952" s="874"/>
      <c r="W952" s="897"/>
      <c r="X952" s="897"/>
      <c r="Y952" s="897"/>
      <c r="Z952" s="897"/>
      <c r="AA952" s="897"/>
      <c r="AB952" s="897"/>
      <c r="AC952" s="897"/>
      <c r="AD952" s="897"/>
      <c r="AE952" s="897"/>
      <c r="AF952" s="897"/>
      <c r="AG952" s="897"/>
      <c r="AH952" s="897"/>
      <c r="AI952" s="897"/>
      <c r="AJ952" s="897"/>
    </row>
    <row r="953" spans="1:36" ht="12.75">
      <c r="A953" s="957"/>
      <c r="B953" s="957"/>
      <c r="C953" s="874"/>
      <c r="D953" s="874"/>
      <c r="E953" s="874"/>
      <c r="F953" s="874"/>
      <c r="G953" s="874"/>
      <c r="H953" s="874"/>
      <c r="I953" s="874"/>
      <c r="J953" s="874"/>
      <c r="K953" s="874"/>
      <c r="L953" s="874"/>
      <c r="M953" s="874"/>
      <c r="N953" s="874"/>
      <c r="O953" s="874"/>
      <c r="P953" s="874"/>
      <c r="Q953" s="874"/>
      <c r="R953" s="874"/>
      <c r="S953" s="874"/>
      <c r="T953" s="874"/>
      <c r="U953" s="874"/>
      <c r="V953" s="874"/>
      <c r="W953" s="897"/>
      <c r="X953" s="897"/>
      <c r="Y953" s="897"/>
      <c r="Z953" s="897"/>
      <c r="AA953" s="897"/>
      <c r="AB953" s="897"/>
      <c r="AC953" s="897"/>
      <c r="AD953" s="897"/>
      <c r="AE953" s="897"/>
      <c r="AF953" s="897"/>
      <c r="AG953" s="897"/>
      <c r="AH953" s="897"/>
      <c r="AI953" s="897"/>
      <c r="AJ953" s="897"/>
    </row>
    <row r="954" spans="1:36" ht="12.75">
      <c r="A954" s="957"/>
      <c r="B954" s="957"/>
      <c r="C954" s="874"/>
      <c r="D954" s="874"/>
      <c r="E954" s="874"/>
      <c r="F954" s="874"/>
      <c r="G954" s="874"/>
      <c r="H954" s="874"/>
      <c r="I954" s="874"/>
      <c r="J954" s="874"/>
      <c r="K954" s="874"/>
      <c r="L954" s="874"/>
      <c r="M954" s="874"/>
      <c r="N954" s="874"/>
      <c r="O954" s="874"/>
      <c r="P954" s="874"/>
      <c r="Q954" s="874"/>
      <c r="R954" s="874"/>
      <c r="S954" s="874"/>
      <c r="T954" s="874"/>
      <c r="U954" s="874"/>
      <c r="V954" s="874"/>
      <c r="W954" s="897"/>
      <c r="X954" s="897"/>
      <c r="Y954" s="897"/>
      <c r="Z954" s="897"/>
      <c r="AA954" s="897"/>
      <c r="AB954" s="897"/>
      <c r="AC954" s="897"/>
      <c r="AD954" s="897"/>
      <c r="AE954" s="897"/>
      <c r="AF954" s="897"/>
      <c r="AG954" s="897"/>
      <c r="AH954" s="897"/>
      <c r="AI954" s="897"/>
      <c r="AJ954" s="897"/>
    </row>
    <row r="955" spans="1:36" ht="12.75">
      <c r="A955" s="957"/>
      <c r="B955" s="957"/>
      <c r="C955" s="874"/>
      <c r="D955" s="874"/>
      <c r="E955" s="874"/>
      <c r="F955" s="874"/>
      <c r="G955" s="874"/>
      <c r="H955" s="874"/>
      <c r="I955" s="874"/>
      <c r="J955" s="874"/>
      <c r="K955" s="874"/>
      <c r="L955" s="874"/>
      <c r="M955" s="874"/>
      <c r="N955" s="874"/>
      <c r="O955" s="874"/>
      <c r="P955" s="874"/>
      <c r="Q955" s="874"/>
      <c r="R955" s="874"/>
      <c r="S955" s="874"/>
      <c r="T955" s="874"/>
      <c r="U955" s="874"/>
      <c r="V955" s="874"/>
      <c r="W955" s="897"/>
      <c r="X955" s="897"/>
      <c r="Y955" s="897"/>
      <c r="Z955" s="897"/>
      <c r="AA955" s="897"/>
      <c r="AB955" s="897"/>
      <c r="AC955" s="897"/>
      <c r="AD955" s="897"/>
      <c r="AE955" s="897"/>
      <c r="AF955" s="897"/>
      <c r="AG955" s="897"/>
      <c r="AH955" s="897"/>
      <c r="AI955" s="897"/>
      <c r="AJ955" s="897"/>
    </row>
    <row r="956" spans="1:36" ht="12.75">
      <c r="A956" s="957"/>
      <c r="B956" s="957"/>
      <c r="C956" s="874"/>
      <c r="D956" s="874"/>
      <c r="E956" s="874"/>
      <c r="F956" s="874"/>
      <c r="G956" s="874"/>
      <c r="H956" s="874"/>
      <c r="I956" s="874"/>
      <c r="J956" s="874"/>
      <c r="K956" s="874"/>
      <c r="L956" s="874"/>
      <c r="M956" s="874"/>
      <c r="N956" s="874"/>
      <c r="O956" s="874"/>
      <c r="P956" s="874"/>
      <c r="Q956" s="874"/>
      <c r="R956" s="874"/>
      <c r="S956" s="874"/>
      <c r="T956" s="874"/>
      <c r="U956" s="874"/>
      <c r="V956" s="874"/>
      <c r="W956" s="897"/>
      <c r="X956" s="897"/>
      <c r="Y956" s="897"/>
      <c r="Z956" s="897"/>
      <c r="AA956" s="897"/>
      <c r="AB956" s="897"/>
      <c r="AC956" s="897"/>
      <c r="AD956" s="897"/>
      <c r="AE956" s="897"/>
      <c r="AF956" s="897"/>
      <c r="AG956" s="897"/>
      <c r="AH956" s="897"/>
      <c r="AI956" s="897"/>
      <c r="AJ956" s="897"/>
    </row>
    <row r="957" spans="1:36" ht="12.75">
      <c r="A957" s="957"/>
      <c r="B957" s="957"/>
      <c r="C957" s="874"/>
      <c r="D957" s="874"/>
      <c r="E957" s="874"/>
      <c r="F957" s="874"/>
      <c r="G957" s="874"/>
      <c r="H957" s="874"/>
      <c r="I957" s="874"/>
      <c r="J957" s="874"/>
      <c r="K957" s="874"/>
      <c r="L957" s="874"/>
      <c r="M957" s="874"/>
      <c r="N957" s="874"/>
      <c r="O957" s="874"/>
      <c r="P957" s="874"/>
      <c r="Q957" s="874"/>
      <c r="R957" s="874"/>
      <c r="S957" s="874"/>
      <c r="T957" s="874"/>
      <c r="U957" s="874"/>
      <c r="V957" s="874"/>
      <c r="W957" s="897"/>
      <c r="X957" s="897"/>
      <c r="Y957" s="897"/>
      <c r="Z957" s="897"/>
      <c r="AA957" s="897"/>
      <c r="AB957" s="897"/>
      <c r="AC957" s="897"/>
      <c r="AD957" s="897"/>
      <c r="AE957" s="897"/>
      <c r="AF957" s="897"/>
      <c r="AG957" s="897"/>
      <c r="AH957" s="897"/>
      <c r="AI957" s="897"/>
      <c r="AJ957" s="897"/>
    </row>
    <row r="958" spans="1:36" ht="12.75">
      <c r="A958" s="957"/>
      <c r="B958" s="957"/>
      <c r="C958" s="874"/>
      <c r="D958" s="874"/>
      <c r="E958" s="874"/>
      <c r="F958" s="874"/>
      <c r="G958" s="874"/>
      <c r="H958" s="874"/>
      <c r="I958" s="874"/>
      <c r="J958" s="874"/>
      <c r="K958" s="874"/>
      <c r="L958" s="874"/>
      <c r="M958" s="874"/>
      <c r="N958" s="874"/>
      <c r="O958" s="874"/>
      <c r="P958" s="874"/>
      <c r="Q958" s="874"/>
      <c r="R958" s="874"/>
      <c r="S958" s="874"/>
      <c r="T958" s="874"/>
      <c r="U958" s="874"/>
      <c r="V958" s="874"/>
      <c r="W958" s="897"/>
      <c r="X958" s="897"/>
      <c r="Y958" s="897"/>
      <c r="Z958" s="897"/>
      <c r="AA958" s="897"/>
      <c r="AB958" s="897"/>
      <c r="AC958" s="897"/>
      <c r="AD958" s="897"/>
      <c r="AE958" s="897"/>
      <c r="AF958" s="897"/>
      <c r="AG958" s="897"/>
      <c r="AH958" s="897"/>
      <c r="AI958" s="897"/>
      <c r="AJ958" s="897"/>
    </row>
    <row r="959" spans="1:36" ht="12.75">
      <c r="A959" s="957"/>
      <c r="B959" s="957"/>
      <c r="C959" s="874"/>
      <c r="D959" s="874"/>
      <c r="E959" s="874"/>
      <c r="F959" s="874"/>
      <c r="G959" s="874"/>
      <c r="H959" s="874"/>
      <c r="I959" s="874"/>
      <c r="J959" s="874"/>
      <c r="K959" s="874"/>
      <c r="L959" s="874"/>
      <c r="M959" s="874"/>
      <c r="N959" s="874"/>
      <c r="O959" s="874"/>
      <c r="P959" s="874"/>
      <c r="Q959" s="874"/>
      <c r="R959" s="874"/>
      <c r="S959" s="874"/>
      <c r="T959" s="874"/>
      <c r="U959" s="874"/>
      <c r="V959" s="874"/>
      <c r="W959" s="897"/>
      <c r="X959" s="897"/>
      <c r="Y959" s="897"/>
      <c r="Z959" s="897"/>
      <c r="AA959" s="897"/>
      <c r="AB959" s="897"/>
      <c r="AC959" s="897"/>
      <c r="AD959" s="897"/>
      <c r="AE959" s="897"/>
      <c r="AF959" s="897"/>
      <c r="AG959" s="897"/>
      <c r="AH959" s="897"/>
      <c r="AI959" s="897"/>
      <c r="AJ959" s="897"/>
    </row>
    <row r="960" spans="1:36" ht="12.75">
      <c r="A960" s="957"/>
      <c r="B960" s="957"/>
      <c r="C960" s="874"/>
      <c r="D960" s="874"/>
      <c r="E960" s="874"/>
      <c r="F960" s="874"/>
      <c r="G960" s="874"/>
      <c r="H960" s="874"/>
      <c r="I960" s="874"/>
      <c r="J960" s="874"/>
      <c r="K960" s="874"/>
      <c r="L960" s="874"/>
      <c r="M960" s="874"/>
      <c r="N960" s="874"/>
      <c r="O960" s="874"/>
      <c r="P960" s="874"/>
      <c r="Q960" s="874"/>
      <c r="R960" s="874"/>
      <c r="S960" s="874"/>
      <c r="T960" s="874"/>
      <c r="U960" s="874"/>
      <c r="V960" s="874"/>
      <c r="W960" s="897"/>
      <c r="X960" s="897"/>
      <c r="Y960" s="897"/>
      <c r="Z960" s="897"/>
      <c r="AA960" s="897"/>
      <c r="AB960" s="897"/>
      <c r="AC960" s="897"/>
      <c r="AD960" s="897"/>
      <c r="AE960" s="897"/>
      <c r="AF960" s="897"/>
      <c r="AG960" s="897"/>
      <c r="AH960" s="897"/>
      <c r="AI960" s="897"/>
      <c r="AJ960" s="897"/>
    </row>
    <row r="961" spans="1:36" ht="12.75">
      <c r="A961" s="957"/>
      <c r="B961" s="957"/>
      <c r="C961" s="874"/>
      <c r="D961" s="874"/>
      <c r="E961" s="874"/>
      <c r="F961" s="874"/>
      <c r="G961" s="874"/>
      <c r="H961" s="874"/>
      <c r="I961" s="874"/>
      <c r="J961" s="874"/>
      <c r="K961" s="874"/>
      <c r="L961" s="874"/>
      <c r="M961" s="874"/>
      <c r="N961" s="874"/>
      <c r="O961" s="874"/>
      <c r="P961" s="874"/>
      <c r="Q961" s="874"/>
      <c r="R961" s="874"/>
      <c r="S961" s="874"/>
      <c r="T961" s="874"/>
      <c r="U961" s="874"/>
      <c r="V961" s="874"/>
      <c r="W961" s="897"/>
      <c r="X961" s="897"/>
      <c r="Y961" s="897"/>
      <c r="Z961" s="897"/>
      <c r="AA961" s="897"/>
      <c r="AB961" s="897"/>
      <c r="AC961" s="897"/>
      <c r="AD961" s="897"/>
      <c r="AE961" s="897"/>
      <c r="AF961" s="897"/>
      <c r="AG961" s="897"/>
      <c r="AH961" s="897"/>
      <c r="AI961" s="897"/>
      <c r="AJ961" s="897"/>
    </row>
    <row r="962" spans="1:36" ht="12.75">
      <c r="A962" s="957"/>
      <c r="B962" s="957"/>
      <c r="C962" s="874"/>
      <c r="D962" s="874"/>
      <c r="E962" s="874"/>
      <c r="F962" s="874"/>
      <c r="G962" s="874"/>
      <c r="H962" s="874"/>
      <c r="I962" s="874"/>
      <c r="J962" s="874"/>
      <c r="K962" s="874"/>
      <c r="L962" s="874"/>
      <c r="M962" s="874"/>
      <c r="N962" s="874"/>
      <c r="O962" s="874"/>
      <c r="P962" s="874"/>
      <c r="Q962" s="874"/>
      <c r="R962" s="874"/>
      <c r="S962" s="874"/>
      <c r="T962" s="874"/>
      <c r="U962" s="874"/>
      <c r="V962" s="874"/>
      <c r="W962" s="897"/>
      <c r="X962" s="897"/>
      <c r="Y962" s="897"/>
      <c r="Z962" s="897"/>
      <c r="AA962" s="897"/>
      <c r="AB962" s="897"/>
      <c r="AC962" s="897"/>
      <c r="AD962" s="897"/>
      <c r="AE962" s="897"/>
      <c r="AF962" s="897"/>
      <c r="AG962" s="897"/>
      <c r="AH962" s="897"/>
      <c r="AI962" s="897"/>
      <c r="AJ962" s="897"/>
    </row>
    <row r="963" spans="1:36" ht="12.75">
      <c r="A963" s="957"/>
      <c r="B963" s="957"/>
      <c r="C963" s="874"/>
      <c r="D963" s="874"/>
      <c r="E963" s="874"/>
      <c r="F963" s="874"/>
      <c r="G963" s="874"/>
      <c r="H963" s="874"/>
      <c r="I963" s="874"/>
      <c r="J963" s="874"/>
      <c r="K963" s="874"/>
      <c r="L963" s="874"/>
      <c r="M963" s="874"/>
      <c r="N963" s="874"/>
      <c r="O963" s="874"/>
      <c r="P963" s="874"/>
      <c r="Q963" s="874"/>
      <c r="R963" s="874"/>
      <c r="S963" s="874"/>
      <c r="T963" s="874"/>
      <c r="U963" s="874"/>
      <c r="V963" s="874"/>
      <c r="W963" s="897"/>
      <c r="X963" s="897"/>
      <c r="Y963" s="897"/>
      <c r="Z963" s="897"/>
      <c r="AA963" s="897"/>
      <c r="AB963" s="897"/>
      <c r="AC963" s="897"/>
      <c r="AD963" s="897"/>
      <c r="AE963" s="897"/>
      <c r="AF963" s="897"/>
      <c r="AG963" s="897"/>
      <c r="AH963" s="897"/>
      <c r="AI963" s="897"/>
      <c r="AJ963" s="897"/>
    </row>
    <row r="964" spans="1:36" ht="12.75">
      <c r="A964" s="957"/>
      <c r="B964" s="957"/>
      <c r="C964" s="874"/>
      <c r="D964" s="874"/>
      <c r="E964" s="874"/>
      <c r="F964" s="874"/>
      <c r="G964" s="874"/>
      <c r="H964" s="874"/>
      <c r="I964" s="874"/>
      <c r="J964" s="874"/>
      <c r="K964" s="874"/>
      <c r="L964" s="874"/>
      <c r="M964" s="874"/>
      <c r="N964" s="874"/>
      <c r="O964" s="874"/>
      <c r="P964" s="874"/>
      <c r="Q964" s="874"/>
      <c r="R964" s="874"/>
      <c r="S964" s="874"/>
      <c r="T964" s="874"/>
      <c r="U964" s="874"/>
      <c r="V964" s="874"/>
      <c r="W964" s="897"/>
      <c r="X964" s="897"/>
      <c r="Y964" s="897"/>
      <c r="Z964" s="897"/>
      <c r="AA964" s="897"/>
      <c r="AB964" s="897"/>
      <c r="AC964" s="897"/>
      <c r="AD964" s="897"/>
      <c r="AE964" s="897"/>
      <c r="AF964" s="897"/>
      <c r="AG964" s="897"/>
      <c r="AH964" s="897"/>
      <c r="AI964" s="897"/>
      <c r="AJ964" s="897"/>
    </row>
    <row r="965" spans="1:36" ht="12.75">
      <c r="A965" s="957"/>
      <c r="B965" s="957"/>
      <c r="C965" s="874"/>
      <c r="D965" s="874"/>
      <c r="E965" s="874"/>
      <c r="F965" s="874"/>
      <c r="G965" s="874"/>
      <c r="H965" s="874"/>
      <c r="I965" s="874"/>
      <c r="J965" s="874"/>
      <c r="K965" s="874"/>
      <c r="L965" s="874"/>
      <c r="M965" s="874"/>
      <c r="N965" s="874"/>
      <c r="O965" s="874"/>
      <c r="P965" s="874"/>
      <c r="Q965" s="874"/>
      <c r="R965" s="874"/>
      <c r="S965" s="874"/>
      <c r="T965" s="874"/>
      <c r="U965" s="874"/>
      <c r="V965" s="874"/>
      <c r="W965" s="897"/>
      <c r="X965" s="897"/>
      <c r="Y965" s="897"/>
      <c r="Z965" s="897"/>
      <c r="AA965" s="897"/>
      <c r="AB965" s="897"/>
      <c r="AC965" s="897"/>
      <c r="AD965" s="897"/>
      <c r="AE965" s="897"/>
      <c r="AF965" s="897"/>
      <c r="AG965" s="897"/>
      <c r="AH965" s="897"/>
      <c r="AI965" s="897"/>
      <c r="AJ965" s="897"/>
    </row>
    <row r="966" spans="1:36" ht="12.75">
      <c r="A966" s="957"/>
      <c r="B966" s="957"/>
      <c r="C966" s="874"/>
      <c r="D966" s="874"/>
      <c r="E966" s="874"/>
      <c r="F966" s="874"/>
      <c r="G966" s="874"/>
      <c r="H966" s="874"/>
      <c r="I966" s="874"/>
      <c r="J966" s="874"/>
      <c r="K966" s="874"/>
      <c r="L966" s="874"/>
      <c r="M966" s="874"/>
      <c r="N966" s="874"/>
      <c r="O966" s="874"/>
      <c r="P966" s="874"/>
      <c r="Q966" s="874"/>
      <c r="R966" s="874"/>
      <c r="S966" s="874"/>
      <c r="T966" s="874"/>
      <c r="U966" s="874"/>
      <c r="V966" s="874"/>
      <c r="W966" s="897"/>
      <c r="X966" s="897"/>
      <c r="Y966" s="897"/>
      <c r="Z966" s="897"/>
      <c r="AA966" s="897"/>
      <c r="AB966" s="897"/>
      <c r="AC966" s="897"/>
      <c r="AD966" s="897"/>
      <c r="AE966" s="897"/>
      <c r="AF966" s="897"/>
      <c r="AG966" s="897"/>
      <c r="AH966" s="897"/>
      <c r="AI966" s="897"/>
      <c r="AJ966" s="897"/>
    </row>
    <row r="967" spans="1:36" ht="12.75">
      <c r="A967" s="957"/>
      <c r="B967" s="957"/>
      <c r="C967" s="874"/>
      <c r="D967" s="874"/>
      <c r="E967" s="874"/>
      <c r="F967" s="874"/>
      <c r="G967" s="874"/>
      <c r="H967" s="874"/>
      <c r="I967" s="874"/>
      <c r="J967" s="874"/>
      <c r="K967" s="874"/>
      <c r="L967" s="874"/>
      <c r="M967" s="874"/>
      <c r="N967" s="874"/>
      <c r="O967" s="874"/>
      <c r="P967" s="874"/>
      <c r="Q967" s="874"/>
      <c r="R967" s="874"/>
      <c r="S967" s="874"/>
      <c r="T967" s="874"/>
      <c r="U967" s="874"/>
      <c r="V967" s="874"/>
      <c r="W967" s="897"/>
      <c r="X967" s="897"/>
      <c r="Y967" s="897"/>
      <c r="Z967" s="897"/>
      <c r="AA967" s="897"/>
      <c r="AB967" s="897"/>
      <c r="AC967" s="897"/>
      <c r="AD967" s="897"/>
      <c r="AE967" s="897"/>
      <c r="AF967" s="897"/>
      <c r="AG967" s="897"/>
      <c r="AH967" s="897"/>
      <c r="AI967" s="897"/>
      <c r="AJ967" s="897"/>
    </row>
    <row r="968" spans="1:36" ht="12.75">
      <c r="A968" s="957"/>
      <c r="B968" s="957"/>
      <c r="C968" s="874"/>
      <c r="D968" s="874"/>
      <c r="E968" s="874"/>
      <c r="F968" s="874"/>
      <c r="G968" s="874"/>
      <c r="H968" s="874"/>
      <c r="I968" s="874"/>
      <c r="J968" s="874"/>
      <c r="K968" s="874"/>
      <c r="L968" s="874"/>
      <c r="M968" s="874"/>
      <c r="N968" s="874"/>
      <c r="O968" s="874"/>
      <c r="P968" s="874"/>
      <c r="Q968" s="874"/>
      <c r="R968" s="874"/>
      <c r="S968" s="874"/>
      <c r="T968" s="874"/>
      <c r="U968" s="874"/>
      <c r="V968" s="874"/>
      <c r="W968" s="897"/>
      <c r="X968" s="897"/>
      <c r="Y968" s="897"/>
      <c r="Z968" s="897"/>
      <c r="AA968" s="897"/>
      <c r="AB968" s="897"/>
      <c r="AC968" s="897"/>
      <c r="AD968" s="897"/>
      <c r="AE968" s="897"/>
      <c r="AF968" s="897"/>
      <c r="AG968" s="897"/>
      <c r="AH968" s="897"/>
      <c r="AI968" s="897"/>
      <c r="AJ968" s="897"/>
    </row>
    <row r="969" spans="1:36" ht="12.75">
      <c r="A969" s="957"/>
      <c r="B969" s="957"/>
      <c r="C969" s="874"/>
      <c r="D969" s="874"/>
      <c r="E969" s="874"/>
      <c r="F969" s="874"/>
      <c r="G969" s="874"/>
      <c r="H969" s="874"/>
      <c r="I969" s="874"/>
      <c r="J969" s="874"/>
      <c r="K969" s="874"/>
      <c r="L969" s="874"/>
      <c r="M969" s="874"/>
      <c r="N969" s="874"/>
      <c r="O969" s="874"/>
      <c r="P969" s="874"/>
      <c r="Q969" s="874"/>
      <c r="R969" s="874"/>
      <c r="S969" s="874"/>
      <c r="T969" s="874"/>
      <c r="U969" s="874"/>
      <c r="V969" s="874"/>
      <c r="W969" s="897"/>
      <c r="X969" s="897"/>
      <c r="Y969" s="897"/>
      <c r="Z969" s="897"/>
      <c r="AA969" s="897"/>
      <c r="AB969" s="897"/>
      <c r="AC969" s="897"/>
      <c r="AD969" s="897"/>
      <c r="AE969" s="897"/>
      <c r="AF969" s="897"/>
      <c r="AG969" s="897"/>
      <c r="AH969" s="897"/>
      <c r="AI969" s="897"/>
      <c r="AJ969" s="897"/>
    </row>
    <row r="970" spans="1:36" ht="12.75">
      <c r="A970" s="957"/>
      <c r="B970" s="957"/>
      <c r="C970" s="874"/>
      <c r="D970" s="874"/>
      <c r="E970" s="874"/>
      <c r="F970" s="874"/>
      <c r="G970" s="874"/>
      <c r="H970" s="874"/>
      <c r="I970" s="874"/>
      <c r="J970" s="874"/>
      <c r="K970" s="874"/>
      <c r="L970" s="874"/>
      <c r="M970" s="874"/>
      <c r="N970" s="874"/>
      <c r="O970" s="874"/>
      <c r="P970" s="874"/>
      <c r="Q970" s="874"/>
      <c r="R970" s="874"/>
      <c r="S970" s="874"/>
      <c r="T970" s="874"/>
      <c r="U970" s="874"/>
      <c r="V970" s="874"/>
      <c r="W970" s="897"/>
      <c r="X970" s="897"/>
      <c r="Y970" s="897"/>
      <c r="Z970" s="897"/>
      <c r="AA970" s="897"/>
      <c r="AB970" s="897"/>
      <c r="AC970" s="897"/>
      <c r="AD970" s="897"/>
      <c r="AE970" s="897"/>
      <c r="AF970" s="897"/>
      <c r="AG970" s="897"/>
      <c r="AH970" s="897"/>
      <c r="AI970" s="897"/>
      <c r="AJ970" s="897"/>
    </row>
    <row r="971" spans="1:36" ht="12.75">
      <c r="A971" s="957"/>
      <c r="B971" s="957"/>
      <c r="C971" s="874"/>
      <c r="D971" s="874"/>
      <c r="E971" s="874"/>
      <c r="F971" s="874"/>
      <c r="G971" s="874"/>
      <c r="H971" s="874"/>
      <c r="I971" s="874"/>
      <c r="J971" s="874"/>
      <c r="K971" s="874"/>
      <c r="L971" s="874"/>
      <c r="M971" s="874"/>
      <c r="N971" s="874"/>
      <c r="O971" s="874"/>
      <c r="P971" s="874"/>
      <c r="Q971" s="874"/>
      <c r="R971" s="874"/>
      <c r="S971" s="874"/>
      <c r="T971" s="874"/>
      <c r="U971" s="874"/>
      <c r="V971" s="874"/>
      <c r="W971" s="897"/>
      <c r="X971" s="897"/>
      <c r="Y971" s="897"/>
      <c r="Z971" s="897"/>
      <c r="AA971" s="897"/>
      <c r="AB971" s="897"/>
      <c r="AC971" s="897"/>
      <c r="AD971" s="897"/>
      <c r="AE971" s="897"/>
      <c r="AF971" s="897"/>
      <c r="AG971" s="897"/>
      <c r="AH971" s="897"/>
      <c r="AI971" s="897"/>
      <c r="AJ971" s="897"/>
    </row>
    <row r="972" spans="1:36" ht="12.75">
      <c r="A972" s="957"/>
      <c r="B972" s="957"/>
      <c r="C972" s="874"/>
      <c r="D972" s="874"/>
      <c r="E972" s="874"/>
      <c r="F972" s="874"/>
      <c r="G972" s="874"/>
      <c r="H972" s="874"/>
      <c r="I972" s="874"/>
      <c r="J972" s="874"/>
      <c r="K972" s="874"/>
      <c r="L972" s="874"/>
      <c r="M972" s="874"/>
      <c r="N972" s="874"/>
      <c r="O972" s="874"/>
      <c r="P972" s="874"/>
      <c r="Q972" s="874"/>
      <c r="R972" s="874"/>
      <c r="S972" s="874"/>
      <c r="T972" s="874"/>
      <c r="U972" s="874"/>
      <c r="V972" s="874"/>
      <c r="W972" s="897"/>
      <c r="X972" s="897"/>
      <c r="Y972" s="897"/>
      <c r="Z972" s="897"/>
      <c r="AA972" s="897"/>
      <c r="AB972" s="897"/>
      <c r="AC972" s="897"/>
      <c r="AD972" s="897"/>
      <c r="AE972" s="897"/>
      <c r="AF972" s="897"/>
      <c r="AG972" s="897"/>
      <c r="AH972" s="897"/>
      <c r="AI972" s="897"/>
      <c r="AJ972" s="897"/>
    </row>
    <row r="973" spans="1:36" ht="12.75">
      <c r="A973" s="957"/>
      <c r="B973" s="957"/>
      <c r="C973" s="874"/>
      <c r="D973" s="874"/>
      <c r="E973" s="874"/>
      <c r="F973" s="874"/>
      <c r="G973" s="874"/>
      <c r="H973" s="874"/>
      <c r="I973" s="874"/>
      <c r="J973" s="874"/>
      <c r="K973" s="874"/>
      <c r="L973" s="874"/>
      <c r="M973" s="874"/>
      <c r="N973" s="874"/>
      <c r="O973" s="874"/>
      <c r="P973" s="874"/>
      <c r="Q973" s="874"/>
      <c r="R973" s="874"/>
      <c r="S973" s="874"/>
      <c r="T973" s="874"/>
      <c r="U973" s="874"/>
      <c r="V973" s="874"/>
      <c r="W973" s="897"/>
      <c r="X973" s="897"/>
      <c r="Y973" s="897"/>
      <c r="Z973" s="897"/>
      <c r="AA973" s="897"/>
      <c r="AB973" s="897"/>
      <c r="AC973" s="897"/>
      <c r="AD973" s="897"/>
      <c r="AE973" s="897"/>
      <c r="AF973" s="897"/>
      <c r="AG973" s="897"/>
      <c r="AH973" s="897"/>
      <c r="AI973" s="897"/>
      <c r="AJ973" s="897"/>
    </row>
    <row r="974" spans="1:36" ht="12.75">
      <c r="A974" s="957"/>
      <c r="B974" s="957"/>
      <c r="C974" s="874"/>
      <c r="D974" s="874"/>
      <c r="E974" s="874"/>
      <c r="F974" s="874"/>
      <c r="G974" s="874"/>
      <c r="H974" s="874"/>
      <c r="I974" s="874"/>
      <c r="J974" s="874"/>
      <c r="K974" s="874"/>
      <c r="L974" s="874"/>
      <c r="M974" s="874"/>
      <c r="N974" s="874"/>
      <c r="O974" s="874"/>
      <c r="P974" s="874"/>
      <c r="Q974" s="874"/>
      <c r="R974" s="874"/>
      <c r="S974" s="874"/>
      <c r="T974" s="874"/>
      <c r="U974" s="874"/>
      <c r="V974" s="874"/>
      <c r="W974" s="897"/>
      <c r="X974" s="897"/>
      <c r="Y974" s="897"/>
      <c r="Z974" s="897"/>
      <c r="AA974" s="897"/>
      <c r="AB974" s="897"/>
      <c r="AC974" s="897"/>
      <c r="AD974" s="897"/>
      <c r="AE974" s="897"/>
      <c r="AF974" s="897"/>
      <c r="AG974" s="897"/>
      <c r="AH974" s="897"/>
      <c r="AI974" s="897"/>
      <c r="AJ974" s="897"/>
    </row>
    <row r="975" spans="1:36" ht="12.75">
      <c r="A975" s="957"/>
      <c r="B975" s="957"/>
      <c r="C975" s="874"/>
      <c r="D975" s="874"/>
      <c r="E975" s="874"/>
      <c r="F975" s="874"/>
      <c r="G975" s="874"/>
      <c r="H975" s="874"/>
      <c r="I975" s="874"/>
      <c r="J975" s="874"/>
      <c r="K975" s="874"/>
      <c r="L975" s="874"/>
      <c r="M975" s="874"/>
      <c r="N975" s="874"/>
      <c r="O975" s="874"/>
      <c r="P975" s="874"/>
      <c r="Q975" s="874"/>
      <c r="R975" s="874"/>
      <c r="S975" s="874"/>
      <c r="T975" s="874"/>
      <c r="U975" s="874"/>
      <c r="V975" s="874"/>
      <c r="W975" s="897"/>
      <c r="X975" s="897"/>
      <c r="Y975" s="897"/>
      <c r="Z975" s="897"/>
      <c r="AA975" s="897"/>
      <c r="AB975" s="897"/>
      <c r="AC975" s="897"/>
      <c r="AD975" s="897"/>
      <c r="AE975" s="897"/>
      <c r="AF975" s="897"/>
      <c r="AG975" s="897"/>
      <c r="AH975" s="897"/>
      <c r="AI975" s="897"/>
      <c r="AJ975" s="897"/>
    </row>
    <row r="976" spans="1:36" ht="12.75">
      <c r="A976" s="957"/>
      <c r="B976" s="957"/>
      <c r="C976" s="874"/>
      <c r="D976" s="874"/>
      <c r="E976" s="874"/>
      <c r="F976" s="874"/>
      <c r="G976" s="874"/>
      <c r="H976" s="874"/>
      <c r="I976" s="874"/>
      <c r="J976" s="874"/>
      <c r="K976" s="874"/>
      <c r="L976" s="874"/>
      <c r="M976" s="874"/>
      <c r="N976" s="874"/>
      <c r="O976" s="874"/>
      <c r="P976" s="874"/>
      <c r="Q976" s="874"/>
      <c r="R976" s="874"/>
      <c r="S976" s="874"/>
      <c r="T976" s="874"/>
      <c r="U976" s="874"/>
      <c r="V976" s="874"/>
      <c r="W976" s="897"/>
      <c r="X976" s="897"/>
      <c r="Y976" s="897"/>
      <c r="Z976" s="897"/>
      <c r="AA976" s="897"/>
      <c r="AB976" s="897"/>
      <c r="AC976" s="897"/>
      <c r="AD976" s="897"/>
      <c r="AE976" s="897"/>
      <c r="AF976" s="897"/>
      <c r="AG976" s="897"/>
      <c r="AH976" s="897"/>
      <c r="AI976" s="897"/>
      <c r="AJ976" s="897"/>
    </row>
    <row r="977" spans="1:36" ht="12.75">
      <c r="A977" s="957"/>
      <c r="B977" s="957"/>
      <c r="C977" s="874"/>
      <c r="D977" s="874"/>
      <c r="E977" s="874"/>
      <c r="F977" s="874"/>
      <c r="G977" s="874"/>
      <c r="H977" s="874"/>
      <c r="I977" s="874"/>
      <c r="J977" s="874"/>
      <c r="K977" s="874"/>
      <c r="L977" s="874"/>
      <c r="M977" s="874"/>
      <c r="N977" s="874"/>
      <c r="O977" s="874"/>
      <c r="P977" s="874"/>
      <c r="Q977" s="874"/>
      <c r="R977" s="874"/>
      <c r="S977" s="874"/>
      <c r="T977" s="874"/>
      <c r="U977" s="874"/>
      <c r="V977" s="874"/>
      <c r="W977" s="897"/>
      <c r="X977" s="897"/>
      <c r="Y977" s="897"/>
      <c r="Z977" s="897"/>
      <c r="AA977" s="897"/>
      <c r="AB977" s="897"/>
      <c r="AC977" s="897"/>
      <c r="AD977" s="897"/>
      <c r="AE977" s="897"/>
      <c r="AF977" s="897"/>
      <c r="AG977" s="897"/>
      <c r="AH977" s="897"/>
      <c r="AI977" s="897"/>
      <c r="AJ977" s="897"/>
    </row>
    <row r="978" spans="1:36" ht="12.75">
      <c r="A978" s="957"/>
      <c r="B978" s="957"/>
      <c r="C978" s="874"/>
      <c r="D978" s="874"/>
      <c r="E978" s="874"/>
      <c r="F978" s="874"/>
      <c r="G978" s="874"/>
      <c r="H978" s="874"/>
      <c r="I978" s="874"/>
      <c r="J978" s="874"/>
      <c r="K978" s="874"/>
      <c r="L978" s="874"/>
      <c r="M978" s="874"/>
      <c r="N978" s="874"/>
      <c r="O978" s="874"/>
      <c r="P978" s="874"/>
      <c r="Q978" s="874"/>
      <c r="R978" s="874"/>
      <c r="S978" s="874"/>
      <c r="T978" s="874"/>
      <c r="U978" s="874"/>
      <c r="V978" s="874"/>
      <c r="W978" s="897"/>
      <c r="X978" s="897"/>
      <c r="Y978" s="897"/>
      <c r="Z978" s="897"/>
      <c r="AA978" s="897"/>
      <c r="AB978" s="897"/>
      <c r="AC978" s="897"/>
      <c r="AD978" s="897"/>
      <c r="AE978" s="897"/>
      <c r="AF978" s="897"/>
      <c r="AG978" s="897"/>
      <c r="AH978" s="897"/>
      <c r="AI978" s="897"/>
      <c r="AJ978" s="897"/>
    </row>
    <row r="979" spans="1:36" ht="12.75">
      <c r="A979" s="957"/>
      <c r="B979" s="957"/>
      <c r="C979" s="874"/>
      <c r="D979" s="874"/>
      <c r="E979" s="874"/>
      <c r="F979" s="874"/>
      <c r="G979" s="874"/>
      <c r="H979" s="874"/>
      <c r="I979" s="874"/>
      <c r="J979" s="874"/>
      <c r="K979" s="874"/>
      <c r="L979" s="874"/>
      <c r="M979" s="874"/>
      <c r="N979" s="874"/>
      <c r="O979" s="874"/>
      <c r="P979" s="874"/>
      <c r="Q979" s="874"/>
      <c r="R979" s="874"/>
      <c r="S979" s="874"/>
      <c r="T979" s="874"/>
      <c r="U979" s="874"/>
      <c r="V979" s="874"/>
      <c r="W979" s="897"/>
      <c r="X979" s="897"/>
      <c r="Y979" s="897"/>
      <c r="Z979" s="897"/>
      <c r="AA979" s="897"/>
      <c r="AB979" s="897"/>
      <c r="AC979" s="897"/>
      <c r="AD979" s="897"/>
      <c r="AE979" s="897"/>
      <c r="AF979" s="897"/>
      <c r="AG979" s="897"/>
      <c r="AH979" s="897"/>
      <c r="AI979" s="897"/>
      <c r="AJ979" s="897"/>
    </row>
    <row r="980" spans="1:36" ht="12.75">
      <c r="A980" s="957"/>
      <c r="B980" s="957"/>
      <c r="C980" s="874"/>
      <c r="D980" s="874"/>
      <c r="E980" s="874"/>
      <c r="F980" s="874"/>
      <c r="G980" s="874"/>
      <c r="H980" s="874"/>
      <c r="I980" s="874"/>
      <c r="J980" s="874"/>
      <c r="K980" s="874"/>
      <c r="L980" s="874"/>
      <c r="M980" s="874"/>
      <c r="N980" s="874"/>
      <c r="O980" s="874"/>
      <c r="P980" s="874"/>
      <c r="Q980" s="874"/>
      <c r="R980" s="874"/>
      <c r="S980" s="874"/>
      <c r="T980" s="874"/>
      <c r="U980" s="874"/>
      <c r="V980" s="874"/>
      <c r="W980" s="897"/>
      <c r="X980" s="897"/>
      <c r="Y980" s="897"/>
      <c r="Z980" s="897"/>
      <c r="AA980" s="897"/>
      <c r="AB980" s="897"/>
      <c r="AC980" s="897"/>
      <c r="AD980" s="897"/>
      <c r="AE980" s="897"/>
      <c r="AF980" s="897"/>
      <c r="AG980" s="897"/>
      <c r="AH980" s="897"/>
      <c r="AI980" s="897"/>
      <c r="AJ980" s="897"/>
    </row>
    <row r="981" spans="1:36" ht="12.75">
      <c r="A981" s="957"/>
      <c r="B981" s="957"/>
      <c r="C981" s="874"/>
      <c r="D981" s="874"/>
      <c r="E981" s="874"/>
      <c r="F981" s="874"/>
      <c r="G981" s="874"/>
      <c r="H981" s="874"/>
      <c r="I981" s="874"/>
      <c r="J981" s="874"/>
      <c r="K981" s="874"/>
      <c r="L981" s="874"/>
      <c r="M981" s="874"/>
      <c r="N981" s="874"/>
      <c r="O981" s="874"/>
      <c r="P981" s="874"/>
      <c r="Q981" s="874"/>
      <c r="R981" s="874"/>
      <c r="S981" s="874"/>
      <c r="T981" s="874"/>
      <c r="U981" s="874"/>
      <c r="V981" s="874"/>
      <c r="W981" s="897"/>
      <c r="X981" s="897"/>
      <c r="Y981" s="897"/>
      <c r="Z981" s="897"/>
      <c r="AA981" s="897"/>
      <c r="AB981" s="897"/>
      <c r="AC981" s="897"/>
      <c r="AD981" s="897"/>
      <c r="AE981" s="897"/>
      <c r="AF981" s="897"/>
      <c r="AG981" s="897"/>
      <c r="AH981" s="897"/>
      <c r="AI981" s="897"/>
      <c r="AJ981" s="897"/>
    </row>
    <row r="982" spans="1:36" ht="12.75">
      <c r="A982" s="957"/>
      <c r="B982" s="957"/>
      <c r="C982" s="874"/>
      <c r="D982" s="874"/>
      <c r="E982" s="874"/>
      <c r="F982" s="874"/>
      <c r="G982" s="874"/>
      <c r="H982" s="874"/>
      <c r="I982" s="874"/>
      <c r="J982" s="874"/>
      <c r="K982" s="874"/>
      <c r="L982" s="874"/>
      <c r="M982" s="874"/>
      <c r="N982" s="874"/>
      <c r="O982" s="874"/>
      <c r="P982" s="874"/>
      <c r="Q982" s="874"/>
      <c r="R982" s="874"/>
      <c r="S982" s="874"/>
      <c r="T982" s="874"/>
      <c r="U982" s="874"/>
      <c r="V982" s="874"/>
      <c r="W982" s="897"/>
      <c r="X982" s="897"/>
      <c r="Y982" s="897"/>
      <c r="Z982" s="897"/>
      <c r="AA982" s="897"/>
      <c r="AB982" s="897"/>
      <c r="AC982" s="897"/>
      <c r="AD982" s="897"/>
      <c r="AE982" s="897"/>
      <c r="AF982" s="897"/>
      <c r="AG982" s="897"/>
      <c r="AH982" s="897"/>
      <c r="AI982" s="897"/>
      <c r="AJ982" s="897"/>
    </row>
    <row r="983" spans="1:36" ht="12.75">
      <c r="A983" s="957"/>
      <c r="B983" s="957"/>
      <c r="C983" s="874"/>
      <c r="D983" s="874"/>
      <c r="E983" s="874"/>
      <c r="F983" s="874"/>
      <c r="G983" s="874"/>
      <c r="H983" s="874"/>
      <c r="I983" s="874"/>
      <c r="J983" s="874"/>
      <c r="K983" s="874"/>
      <c r="L983" s="874"/>
      <c r="M983" s="874"/>
      <c r="N983" s="874"/>
      <c r="O983" s="874"/>
      <c r="P983" s="874"/>
      <c r="Q983" s="874"/>
      <c r="R983" s="874"/>
      <c r="S983" s="874"/>
      <c r="T983" s="874"/>
      <c r="U983" s="874"/>
      <c r="V983" s="874"/>
      <c r="W983" s="897"/>
      <c r="X983" s="897"/>
      <c r="Y983" s="897"/>
      <c r="Z983" s="897"/>
      <c r="AA983" s="897"/>
      <c r="AB983" s="897"/>
      <c r="AC983" s="897"/>
      <c r="AD983" s="897"/>
      <c r="AE983" s="897"/>
      <c r="AF983" s="897"/>
      <c r="AG983" s="897"/>
      <c r="AH983" s="897"/>
      <c r="AI983" s="897"/>
      <c r="AJ983" s="897"/>
    </row>
    <row r="984" spans="1:36" ht="12.75">
      <c r="A984" s="957"/>
      <c r="B984" s="957"/>
      <c r="C984" s="874"/>
      <c r="D984" s="874"/>
      <c r="E984" s="874"/>
      <c r="F984" s="874"/>
      <c r="G984" s="874"/>
      <c r="H984" s="874"/>
      <c r="I984" s="874"/>
      <c r="J984" s="874"/>
      <c r="K984" s="874"/>
      <c r="L984" s="874"/>
      <c r="M984" s="874"/>
      <c r="N984" s="874"/>
      <c r="O984" s="874"/>
      <c r="P984" s="874"/>
      <c r="Q984" s="874"/>
      <c r="R984" s="874"/>
      <c r="S984" s="874"/>
      <c r="T984" s="874"/>
      <c r="U984" s="874"/>
      <c r="V984" s="874"/>
      <c r="W984" s="897"/>
      <c r="X984" s="897"/>
      <c r="Y984" s="897"/>
      <c r="Z984" s="897"/>
      <c r="AA984" s="897"/>
      <c r="AB984" s="897"/>
      <c r="AC984" s="897"/>
      <c r="AD984" s="897"/>
      <c r="AE984" s="897"/>
      <c r="AF984" s="897"/>
      <c r="AG984" s="897"/>
      <c r="AH984" s="897"/>
      <c r="AI984" s="897"/>
      <c r="AJ984" s="897"/>
    </row>
    <row r="985" spans="1:36" ht="12.75">
      <c r="A985" s="957"/>
      <c r="B985" s="957"/>
      <c r="C985" s="874"/>
      <c r="D985" s="874"/>
      <c r="E985" s="874"/>
      <c r="F985" s="874"/>
      <c r="G985" s="874"/>
      <c r="H985" s="874"/>
      <c r="I985" s="874"/>
      <c r="J985" s="874"/>
      <c r="K985" s="874"/>
      <c r="L985" s="874"/>
      <c r="M985" s="874"/>
      <c r="N985" s="874"/>
      <c r="O985" s="874"/>
      <c r="P985" s="874"/>
      <c r="Q985" s="874"/>
      <c r="R985" s="874"/>
      <c r="S985" s="874"/>
      <c r="T985" s="874"/>
      <c r="U985" s="874"/>
      <c r="V985" s="874"/>
      <c r="W985" s="897"/>
      <c r="X985" s="897"/>
      <c r="Y985" s="897"/>
      <c r="Z985" s="897"/>
      <c r="AA985" s="897"/>
      <c r="AB985" s="897"/>
      <c r="AC985" s="897"/>
      <c r="AD985" s="897"/>
      <c r="AE985" s="897"/>
      <c r="AF985" s="897"/>
      <c r="AG985" s="897"/>
      <c r="AH985" s="897"/>
      <c r="AI985" s="897"/>
      <c r="AJ985" s="897"/>
    </row>
    <row r="986" spans="1:36" ht="12.75">
      <c r="A986" s="957"/>
      <c r="B986" s="957"/>
      <c r="C986" s="874"/>
      <c r="D986" s="874"/>
      <c r="E986" s="874"/>
      <c r="F986" s="874"/>
      <c r="G986" s="874"/>
      <c r="H986" s="874"/>
      <c r="I986" s="874"/>
      <c r="J986" s="874"/>
      <c r="K986" s="874"/>
      <c r="L986" s="874"/>
      <c r="M986" s="874"/>
      <c r="N986" s="874"/>
      <c r="O986" s="874"/>
      <c r="P986" s="874"/>
      <c r="Q986" s="874"/>
      <c r="R986" s="874"/>
      <c r="S986" s="874"/>
      <c r="T986" s="874"/>
      <c r="U986" s="874"/>
      <c r="V986" s="874"/>
      <c r="W986" s="897"/>
      <c r="X986" s="897"/>
      <c r="Y986" s="897"/>
      <c r="Z986" s="897"/>
      <c r="AA986" s="897"/>
      <c r="AB986" s="897"/>
      <c r="AC986" s="897"/>
      <c r="AD986" s="897"/>
      <c r="AE986" s="897"/>
      <c r="AF986" s="897"/>
      <c r="AG986" s="897"/>
      <c r="AH986" s="897"/>
      <c r="AI986" s="897"/>
      <c r="AJ986" s="897"/>
    </row>
    <row r="987" spans="1:36" ht="12.75">
      <c r="A987" s="957"/>
      <c r="B987" s="957"/>
      <c r="C987" s="874"/>
      <c r="D987" s="874"/>
      <c r="E987" s="874"/>
      <c r="F987" s="874"/>
      <c r="G987" s="874"/>
      <c r="H987" s="874"/>
      <c r="I987" s="874"/>
      <c r="J987" s="874"/>
      <c r="K987" s="874"/>
      <c r="L987" s="874"/>
      <c r="M987" s="874"/>
      <c r="N987" s="874"/>
      <c r="O987" s="874"/>
      <c r="P987" s="874"/>
      <c r="Q987" s="874"/>
      <c r="R987" s="874"/>
      <c r="S987" s="874"/>
      <c r="T987" s="874"/>
      <c r="U987" s="874"/>
      <c r="V987" s="874"/>
      <c r="W987" s="897"/>
      <c r="X987" s="897"/>
      <c r="Y987" s="897"/>
      <c r="Z987" s="897"/>
      <c r="AA987" s="897"/>
      <c r="AB987" s="897"/>
      <c r="AC987" s="897"/>
      <c r="AD987" s="897"/>
      <c r="AE987" s="897"/>
      <c r="AF987" s="897"/>
      <c r="AG987" s="897"/>
      <c r="AH987" s="897"/>
      <c r="AI987" s="897"/>
      <c r="AJ987" s="897"/>
    </row>
    <row r="988" spans="1:36" ht="12.75">
      <c r="A988" s="957"/>
      <c r="B988" s="957"/>
      <c r="C988" s="874"/>
      <c r="D988" s="874"/>
      <c r="E988" s="874"/>
      <c r="F988" s="874"/>
      <c r="G988" s="874"/>
      <c r="H988" s="874"/>
      <c r="I988" s="874"/>
      <c r="J988" s="874"/>
      <c r="K988" s="874"/>
      <c r="L988" s="874"/>
      <c r="M988" s="874"/>
      <c r="N988" s="874"/>
      <c r="O988" s="874"/>
      <c r="P988" s="874"/>
      <c r="Q988" s="874"/>
      <c r="R988" s="874"/>
      <c r="S988" s="874"/>
      <c r="T988" s="874"/>
      <c r="U988" s="874"/>
      <c r="V988" s="874"/>
      <c r="W988" s="897"/>
      <c r="X988" s="897"/>
      <c r="Y988" s="897"/>
      <c r="Z988" s="897"/>
      <c r="AA988" s="897"/>
      <c r="AB988" s="897"/>
      <c r="AC988" s="897"/>
      <c r="AD988" s="897"/>
      <c r="AE988" s="897"/>
      <c r="AF988" s="897"/>
      <c r="AG988" s="897"/>
      <c r="AH988" s="897"/>
      <c r="AI988" s="897"/>
      <c r="AJ988" s="897"/>
    </row>
    <row r="989" spans="1:36" ht="12.75">
      <c r="A989" s="957"/>
      <c r="B989" s="957"/>
      <c r="C989" s="874"/>
      <c r="D989" s="874"/>
      <c r="E989" s="874"/>
      <c r="F989" s="874"/>
      <c r="G989" s="874"/>
      <c r="H989" s="874"/>
      <c r="I989" s="874"/>
      <c r="J989" s="874"/>
      <c r="K989" s="874"/>
      <c r="L989" s="874"/>
      <c r="M989" s="874"/>
      <c r="N989" s="874"/>
      <c r="O989" s="874"/>
      <c r="P989" s="874"/>
      <c r="Q989" s="874"/>
      <c r="R989" s="874"/>
      <c r="S989" s="874"/>
      <c r="T989" s="874"/>
      <c r="U989" s="874"/>
      <c r="V989" s="874"/>
      <c r="W989" s="897"/>
      <c r="X989" s="897"/>
      <c r="Y989" s="897"/>
      <c r="Z989" s="897"/>
      <c r="AA989" s="897"/>
      <c r="AB989" s="897"/>
      <c r="AC989" s="897"/>
      <c r="AD989" s="897"/>
      <c r="AE989" s="897"/>
      <c r="AF989" s="897"/>
      <c r="AG989" s="897"/>
      <c r="AH989" s="897"/>
      <c r="AI989" s="897"/>
      <c r="AJ989" s="897"/>
    </row>
    <row r="990" spans="1:36" ht="12.75">
      <c r="A990" s="957"/>
      <c r="B990" s="957"/>
      <c r="C990" s="874"/>
      <c r="D990" s="874"/>
      <c r="E990" s="874"/>
      <c r="F990" s="874"/>
      <c r="G990" s="874"/>
      <c r="H990" s="874"/>
      <c r="I990" s="874"/>
      <c r="J990" s="874"/>
      <c r="K990" s="874"/>
      <c r="L990" s="874"/>
      <c r="M990" s="874"/>
      <c r="N990" s="874"/>
      <c r="O990" s="874"/>
      <c r="P990" s="874"/>
      <c r="Q990" s="874"/>
      <c r="R990" s="874"/>
      <c r="S990" s="874"/>
      <c r="T990" s="874"/>
      <c r="U990" s="874"/>
      <c r="V990" s="874"/>
      <c r="W990" s="897"/>
      <c r="X990" s="897"/>
      <c r="Y990" s="897"/>
      <c r="Z990" s="897"/>
      <c r="AA990" s="897"/>
      <c r="AB990" s="897"/>
      <c r="AC990" s="897"/>
      <c r="AD990" s="897"/>
      <c r="AE990" s="897"/>
      <c r="AF990" s="897"/>
      <c r="AG990" s="897"/>
      <c r="AH990" s="897"/>
      <c r="AI990" s="897"/>
      <c r="AJ990" s="897"/>
    </row>
    <row r="991" spans="1:36" ht="12.75">
      <c r="A991" s="957"/>
      <c r="B991" s="957"/>
      <c r="C991" s="874"/>
      <c r="D991" s="874"/>
      <c r="E991" s="874"/>
      <c r="F991" s="874"/>
      <c r="G991" s="874"/>
      <c r="H991" s="874"/>
      <c r="I991" s="874"/>
      <c r="J991" s="874"/>
      <c r="K991" s="874"/>
      <c r="L991" s="874"/>
      <c r="M991" s="874"/>
      <c r="N991" s="874"/>
      <c r="O991" s="874"/>
      <c r="P991" s="874"/>
      <c r="Q991" s="874"/>
      <c r="R991" s="874"/>
      <c r="S991" s="874"/>
      <c r="T991" s="874"/>
      <c r="U991" s="874"/>
      <c r="V991" s="874"/>
      <c r="W991" s="897"/>
      <c r="X991" s="897"/>
      <c r="Y991" s="897"/>
      <c r="Z991" s="897"/>
      <c r="AA991" s="897"/>
      <c r="AB991" s="897"/>
      <c r="AC991" s="897"/>
      <c r="AD991" s="897"/>
      <c r="AE991" s="897"/>
      <c r="AF991" s="897"/>
      <c r="AG991" s="897"/>
      <c r="AH991" s="897"/>
      <c r="AI991" s="897"/>
      <c r="AJ991" s="897"/>
    </row>
    <row r="992" spans="1:36" ht="12.75">
      <c r="A992" s="957"/>
      <c r="B992" s="957"/>
      <c r="C992" s="874"/>
      <c r="D992" s="874"/>
      <c r="E992" s="874"/>
      <c r="F992" s="874"/>
      <c r="G992" s="874"/>
      <c r="H992" s="874"/>
      <c r="I992" s="874"/>
      <c r="J992" s="874"/>
      <c r="K992" s="874"/>
      <c r="L992" s="874"/>
      <c r="M992" s="874"/>
      <c r="N992" s="874"/>
      <c r="O992" s="874"/>
      <c r="P992" s="874"/>
      <c r="Q992" s="874"/>
      <c r="R992" s="874"/>
      <c r="S992" s="874"/>
      <c r="T992" s="874"/>
      <c r="U992" s="874"/>
      <c r="V992" s="874"/>
      <c r="W992" s="897"/>
      <c r="X992" s="897"/>
      <c r="Y992" s="897"/>
      <c r="Z992" s="897"/>
      <c r="AA992" s="897"/>
      <c r="AB992" s="897"/>
      <c r="AC992" s="897"/>
      <c r="AD992" s="897"/>
      <c r="AE992" s="897"/>
      <c r="AF992" s="897"/>
      <c r="AG992" s="897"/>
      <c r="AH992" s="897"/>
      <c r="AI992" s="897"/>
      <c r="AJ992" s="897"/>
    </row>
    <row r="993" spans="1:36" ht="12.75">
      <c r="A993" s="957"/>
      <c r="B993" s="957"/>
      <c r="C993" s="874"/>
      <c r="D993" s="874"/>
      <c r="E993" s="874"/>
      <c r="F993" s="874"/>
      <c r="G993" s="874"/>
      <c r="H993" s="874"/>
      <c r="I993" s="874"/>
      <c r="J993" s="874"/>
      <c r="K993" s="874"/>
      <c r="L993" s="874"/>
      <c r="M993" s="874"/>
      <c r="N993" s="874"/>
      <c r="O993" s="874"/>
      <c r="P993" s="874"/>
      <c r="Q993" s="874"/>
      <c r="R993" s="874"/>
      <c r="S993" s="874"/>
      <c r="T993" s="874"/>
      <c r="U993" s="874"/>
      <c r="V993" s="874"/>
      <c r="W993" s="897"/>
      <c r="X993" s="897"/>
      <c r="Y993" s="897"/>
      <c r="Z993" s="897"/>
      <c r="AA993" s="897"/>
      <c r="AB993" s="897"/>
      <c r="AC993" s="897"/>
      <c r="AD993" s="897"/>
      <c r="AE993" s="897"/>
      <c r="AF993" s="897"/>
      <c r="AG993" s="897"/>
      <c r="AH993" s="897"/>
      <c r="AI993" s="897"/>
      <c r="AJ993" s="897"/>
    </row>
    <row r="994" spans="1:36" ht="12.75">
      <c r="A994" s="957"/>
      <c r="B994" s="957"/>
      <c r="C994" s="874"/>
      <c r="D994" s="874"/>
      <c r="E994" s="874"/>
      <c r="F994" s="874"/>
      <c r="G994" s="874"/>
      <c r="H994" s="874"/>
      <c r="I994" s="874"/>
      <c r="J994" s="874"/>
      <c r="K994" s="874"/>
      <c r="L994" s="874"/>
      <c r="M994" s="874"/>
      <c r="N994" s="874"/>
      <c r="O994" s="874"/>
      <c r="P994" s="874"/>
      <c r="Q994" s="874"/>
      <c r="R994" s="874"/>
      <c r="S994" s="874"/>
      <c r="T994" s="874"/>
      <c r="U994" s="874"/>
      <c r="V994" s="874"/>
      <c r="W994" s="897"/>
      <c r="X994" s="897"/>
      <c r="Y994" s="897"/>
      <c r="Z994" s="897"/>
      <c r="AA994" s="897"/>
      <c r="AB994" s="897"/>
      <c r="AC994" s="897"/>
      <c r="AD994" s="897"/>
      <c r="AE994" s="897"/>
      <c r="AF994" s="897"/>
      <c r="AG994" s="897"/>
      <c r="AH994" s="897"/>
      <c r="AI994" s="897"/>
      <c r="AJ994" s="897"/>
    </row>
    <row r="995" spans="1:36" ht="12.75">
      <c r="A995" s="957"/>
      <c r="B995" s="957"/>
      <c r="C995" s="874"/>
      <c r="D995" s="874"/>
      <c r="E995" s="874"/>
      <c r="F995" s="874"/>
      <c r="G995" s="874"/>
      <c r="H995" s="874"/>
      <c r="I995" s="874"/>
      <c r="J995" s="874"/>
      <c r="K995" s="874"/>
      <c r="L995" s="874"/>
      <c r="M995" s="874"/>
      <c r="N995" s="874"/>
      <c r="O995" s="874"/>
      <c r="P995" s="874"/>
      <c r="Q995" s="874"/>
      <c r="R995" s="874"/>
      <c r="S995" s="874"/>
      <c r="T995" s="874"/>
      <c r="U995" s="874"/>
      <c r="V995" s="874"/>
      <c r="W995" s="897"/>
      <c r="X995" s="897"/>
      <c r="Y995" s="897"/>
      <c r="Z995" s="897"/>
      <c r="AA995" s="897"/>
      <c r="AB995" s="897"/>
      <c r="AC995" s="897"/>
      <c r="AD995" s="897"/>
      <c r="AE995" s="897"/>
      <c r="AF995" s="897"/>
      <c r="AG995" s="897"/>
      <c r="AH995" s="897"/>
      <c r="AI995" s="897"/>
      <c r="AJ995" s="897"/>
    </row>
    <row r="996" spans="1:36" ht="12.75">
      <c r="A996" s="957"/>
      <c r="B996" s="957"/>
      <c r="C996" s="874"/>
      <c r="D996" s="874"/>
      <c r="E996" s="874"/>
      <c r="F996" s="874"/>
      <c r="G996" s="874"/>
      <c r="H996" s="874"/>
      <c r="I996" s="874"/>
      <c r="J996" s="874"/>
      <c r="K996" s="874"/>
      <c r="L996" s="874"/>
      <c r="M996" s="874"/>
      <c r="N996" s="874"/>
      <c r="O996" s="874"/>
      <c r="P996" s="874"/>
      <c r="Q996" s="874"/>
      <c r="R996" s="874"/>
      <c r="S996" s="874"/>
      <c r="T996" s="874"/>
      <c r="U996" s="874"/>
      <c r="V996" s="874"/>
      <c r="W996" s="897"/>
      <c r="X996" s="897"/>
      <c r="Y996" s="897"/>
      <c r="Z996" s="897"/>
      <c r="AA996" s="897"/>
      <c r="AB996" s="897"/>
      <c r="AC996" s="897"/>
      <c r="AD996" s="897"/>
      <c r="AE996" s="897"/>
      <c r="AF996" s="897"/>
      <c r="AG996" s="897"/>
      <c r="AH996" s="897"/>
      <c r="AI996" s="897"/>
      <c r="AJ996" s="897"/>
    </row>
    <row r="997" spans="1:36" ht="12.75">
      <c r="A997" s="957"/>
      <c r="B997" s="957"/>
      <c r="C997" s="874"/>
      <c r="D997" s="874"/>
      <c r="E997" s="874"/>
      <c r="F997" s="874"/>
      <c r="G997" s="874"/>
      <c r="H997" s="874"/>
      <c r="I997" s="874"/>
      <c r="J997" s="874"/>
      <c r="K997" s="874"/>
      <c r="L997" s="874"/>
      <c r="M997" s="874"/>
      <c r="N997" s="874"/>
      <c r="O997" s="874"/>
      <c r="P997" s="874"/>
      <c r="Q997" s="874"/>
      <c r="R997" s="874"/>
      <c r="S997" s="874"/>
      <c r="T997" s="874"/>
      <c r="U997" s="874"/>
      <c r="V997" s="874"/>
      <c r="W997" s="897"/>
      <c r="X997" s="897"/>
      <c r="Y997" s="897"/>
      <c r="Z997" s="897"/>
      <c r="AA997" s="897"/>
      <c r="AB997" s="897"/>
      <c r="AC997" s="897"/>
      <c r="AD997" s="897"/>
      <c r="AE997" s="897"/>
      <c r="AF997" s="897"/>
      <c r="AG997" s="897"/>
      <c r="AH997" s="897"/>
      <c r="AI997" s="897"/>
      <c r="AJ997" s="897"/>
    </row>
    <row r="998" spans="1:36" ht="12.75">
      <c r="A998" s="957"/>
      <c r="B998" s="957"/>
      <c r="C998" s="874"/>
      <c r="D998" s="874"/>
      <c r="E998" s="874"/>
      <c r="F998" s="874"/>
      <c r="G998" s="874"/>
      <c r="H998" s="874"/>
      <c r="I998" s="874"/>
      <c r="J998" s="874"/>
      <c r="K998" s="874"/>
      <c r="L998" s="874"/>
      <c r="M998" s="874"/>
      <c r="N998" s="874"/>
      <c r="O998" s="874"/>
      <c r="P998" s="874"/>
      <c r="Q998" s="874"/>
      <c r="R998" s="874"/>
      <c r="S998" s="874"/>
      <c r="T998" s="874"/>
      <c r="U998" s="874"/>
      <c r="V998" s="874"/>
      <c r="W998" s="897"/>
      <c r="X998" s="897"/>
      <c r="Y998" s="897"/>
      <c r="Z998" s="897"/>
      <c r="AA998" s="897"/>
      <c r="AB998" s="897"/>
      <c r="AC998" s="897"/>
      <c r="AD998" s="897"/>
      <c r="AE998" s="897"/>
      <c r="AF998" s="897"/>
      <c r="AG998" s="897"/>
      <c r="AH998" s="897"/>
      <c r="AI998" s="897"/>
      <c r="AJ998" s="897"/>
    </row>
    <row r="999" spans="1:36" ht="12.75">
      <c r="A999" s="957"/>
      <c r="B999" s="957"/>
      <c r="C999" s="874"/>
      <c r="D999" s="874"/>
      <c r="E999" s="874"/>
      <c r="F999" s="874"/>
      <c r="G999" s="874"/>
      <c r="H999" s="874"/>
      <c r="I999" s="874"/>
      <c r="J999" s="874"/>
      <c r="K999" s="874"/>
      <c r="L999" s="874"/>
      <c r="M999" s="874"/>
      <c r="N999" s="874"/>
      <c r="O999" s="874"/>
      <c r="P999" s="874"/>
      <c r="Q999" s="874"/>
      <c r="R999" s="874"/>
      <c r="S999" s="874"/>
      <c r="T999" s="874"/>
      <c r="U999" s="874"/>
      <c r="V999" s="874"/>
      <c r="W999" s="897"/>
      <c r="X999" s="897"/>
      <c r="Y999" s="897"/>
      <c r="Z999" s="897"/>
      <c r="AA999" s="897"/>
      <c r="AB999" s="897"/>
      <c r="AC999" s="897"/>
      <c r="AD999" s="897"/>
      <c r="AE999" s="897"/>
      <c r="AF999" s="897"/>
      <c r="AG999" s="897"/>
      <c r="AH999" s="897"/>
      <c r="AI999" s="897"/>
      <c r="AJ999" s="897"/>
    </row>
    <row r="1000" spans="1:36" ht="12.75">
      <c r="A1000" s="957"/>
      <c r="B1000" s="957"/>
      <c r="C1000" s="874"/>
      <c r="D1000" s="874"/>
      <c r="E1000" s="874"/>
      <c r="F1000" s="874"/>
      <c r="G1000" s="874"/>
      <c r="H1000" s="874"/>
      <c r="I1000" s="874"/>
      <c r="J1000" s="874"/>
      <c r="K1000" s="874"/>
      <c r="L1000" s="874"/>
      <c r="M1000" s="874"/>
      <c r="N1000" s="874"/>
      <c r="O1000" s="874"/>
      <c r="P1000" s="874"/>
      <c r="Q1000" s="874"/>
      <c r="R1000" s="874"/>
      <c r="S1000" s="874"/>
      <c r="T1000" s="874"/>
      <c r="U1000" s="874"/>
      <c r="V1000" s="874"/>
      <c r="W1000" s="897"/>
      <c r="X1000" s="897"/>
      <c r="Y1000" s="897"/>
      <c r="Z1000" s="897"/>
      <c r="AA1000" s="897"/>
      <c r="AB1000" s="897"/>
      <c r="AC1000" s="897"/>
      <c r="AD1000" s="897"/>
      <c r="AE1000" s="897"/>
      <c r="AF1000" s="897"/>
      <c r="AG1000" s="897"/>
      <c r="AH1000" s="897"/>
      <c r="AI1000" s="897"/>
      <c r="AJ1000" s="897"/>
    </row>
  </sheetData>
  <conditionalFormatting sqref="M30">
    <cfRule type="notContainsBlanks" dxfId="2" priority="1">
      <formula>LEN(TRIM(M30))&gt;0</formula>
    </cfRule>
  </conditionalFormatting>
  <conditionalFormatting sqref="M40">
    <cfRule type="notContainsBlanks" dxfId="1" priority="2">
      <formula>LEN(TRIM(M40))&gt;0</formula>
    </cfRule>
  </conditionalFormatting>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pageSetUpPr fitToPage="1"/>
  </sheetPr>
  <dimension ref="A1:AB1160"/>
  <sheetViews>
    <sheetView workbookViewId="0">
      <pane xSplit="2" topLeftCell="C1" activePane="topRight" state="frozen"/>
      <selection pane="topRight" activeCell="D2" sqref="D2"/>
    </sheetView>
  </sheetViews>
  <sheetFormatPr defaultColWidth="14.42578125" defaultRowHeight="15.75" customHeight="1"/>
  <cols>
    <col min="1" max="2" width="25.42578125" customWidth="1"/>
    <col min="3" max="4" width="14" customWidth="1"/>
    <col min="5" max="5" width="12.42578125" customWidth="1"/>
    <col min="6" max="6" width="14" customWidth="1"/>
    <col min="7" max="7" width="11.7109375" customWidth="1"/>
    <col min="8" max="8" width="14" customWidth="1"/>
    <col min="9" max="9" width="8.42578125" customWidth="1"/>
    <col min="10" max="10" width="14" customWidth="1"/>
    <col min="11" max="11" width="8.42578125" customWidth="1"/>
    <col min="12" max="12" width="14" customWidth="1"/>
    <col min="13" max="13" width="8.42578125" customWidth="1"/>
    <col min="14" max="14" width="14" customWidth="1"/>
    <col min="15" max="15" width="8.42578125" customWidth="1"/>
    <col min="16" max="16" width="14" customWidth="1"/>
    <col min="17" max="17" width="8.42578125" customWidth="1"/>
    <col min="22" max="22" width="15.42578125" customWidth="1"/>
  </cols>
  <sheetData>
    <row r="1" spans="1:28" ht="51">
      <c r="A1" s="1418">
        <v>1</v>
      </c>
      <c r="B1" s="1387"/>
      <c r="C1" s="958" t="s">
        <v>8034</v>
      </c>
      <c r="D1" s="958" t="s">
        <v>8035</v>
      </c>
      <c r="E1" s="959" t="s">
        <v>8036</v>
      </c>
      <c r="F1" s="959" t="s">
        <v>8037</v>
      </c>
      <c r="G1" s="959" t="s">
        <v>8038</v>
      </c>
      <c r="H1" s="959" t="s">
        <v>8039</v>
      </c>
      <c r="I1" s="959" t="s">
        <v>8040</v>
      </c>
      <c r="J1" s="959" t="s">
        <v>8041</v>
      </c>
      <c r="K1" s="959" t="s">
        <v>8042</v>
      </c>
      <c r="L1" s="959" t="s">
        <v>8043</v>
      </c>
      <c r="M1" s="959" t="s">
        <v>8044</v>
      </c>
      <c r="N1" s="959" t="s">
        <v>8045</v>
      </c>
      <c r="O1" s="959" t="s">
        <v>8046</v>
      </c>
      <c r="P1" s="959" t="s">
        <v>8047</v>
      </c>
      <c r="Q1" s="959" t="s">
        <v>8048</v>
      </c>
      <c r="R1" s="960" t="s">
        <v>8049</v>
      </c>
      <c r="S1" s="961" t="s">
        <v>8050</v>
      </c>
      <c r="T1" s="960" t="s">
        <v>8051</v>
      </c>
      <c r="U1" s="961" t="s">
        <v>8052</v>
      </c>
      <c r="V1" s="960" t="s">
        <v>8053</v>
      </c>
      <c r="W1" s="961" t="s">
        <v>8054</v>
      </c>
      <c r="X1" s="962"/>
      <c r="Y1" s="962"/>
      <c r="Z1" s="962"/>
      <c r="AA1" s="962"/>
      <c r="AB1" s="962"/>
    </row>
    <row r="2" spans="1:28" ht="23.25">
      <c r="A2" s="963" t="s">
        <v>3308</v>
      </c>
      <c r="B2" s="964" t="s">
        <v>3309</v>
      </c>
      <c r="C2" s="965">
        <f t="shared" ref="C2:C67" si="0">SUM(D2,F2,H2,J2,L2,N2,P2,R2,T2,V2)</f>
        <v>1</v>
      </c>
      <c r="D2" s="965">
        <v>1</v>
      </c>
      <c r="E2" s="966">
        <v>44221</v>
      </c>
      <c r="F2" s="967"/>
      <c r="G2" s="968"/>
      <c r="H2" s="969"/>
      <c r="I2" s="968"/>
      <c r="J2" s="969"/>
      <c r="K2" s="968"/>
      <c r="L2" s="970"/>
      <c r="M2" s="968"/>
      <c r="N2" s="970"/>
      <c r="O2" s="968"/>
      <c r="P2" s="970"/>
      <c r="Q2" s="968"/>
      <c r="R2" s="971"/>
      <c r="S2" s="972"/>
      <c r="T2" s="971"/>
      <c r="U2" s="972"/>
      <c r="V2" s="971"/>
      <c r="W2" s="972"/>
      <c r="X2" s="973"/>
      <c r="Y2" s="973"/>
      <c r="Z2" s="973"/>
      <c r="AA2" s="973"/>
      <c r="AB2" s="973"/>
    </row>
    <row r="3" spans="1:28" ht="15.75" customHeight="1">
      <c r="A3" s="963" t="s">
        <v>3500</v>
      </c>
      <c r="B3" s="964" t="s">
        <v>3501</v>
      </c>
      <c r="C3" s="965">
        <f t="shared" si="0"/>
        <v>0</v>
      </c>
      <c r="D3" s="965"/>
      <c r="E3" s="974"/>
      <c r="F3" s="967"/>
      <c r="G3" s="968"/>
      <c r="H3" s="970"/>
      <c r="I3" s="968"/>
      <c r="J3" s="975"/>
      <c r="K3" s="968"/>
      <c r="L3" s="969"/>
      <c r="M3" s="968"/>
      <c r="N3" s="969"/>
      <c r="O3" s="968"/>
      <c r="P3" s="969"/>
      <c r="Q3" s="968"/>
      <c r="R3" s="976"/>
      <c r="S3" s="977"/>
      <c r="T3" s="976"/>
      <c r="U3" s="977"/>
      <c r="V3" s="976"/>
      <c r="W3" s="977"/>
      <c r="X3" s="973"/>
      <c r="Y3" s="973"/>
      <c r="Z3" s="973"/>
      <c r="AA3" s="973"/>
      <c r="AB3" s="973"/>
    </row>
    <row r="4" spans="1:28" ht="12.75">
      <c r="A4" s="964" t="s">
        <v>3359</v>
      </c>
      <c r="B4" s="964" t="s">
        <v>3360</v>
      </c>
      <c r="C4" s="965">
        <f t="shared" si="0"/>
        <v>0</v>
      </c>
      <c r="D4" s="965"/>
      <c r="E4" s="974"/>
      <c r="F4" s="967"/>
      <c r="G4" s="968"/>
      <c r="H4" s="970"/>
      <c r="I4" s="968"/>
      <c r="J4" s="970"/>
      <c r="K4" s="968"/>
      <c r="L4" s="970"/>
      <c r="M4" s="967"/>
      <c r="N4" s="970"/>
      <c r="O4" s="967"/>
      <c r="P4" s="970"/>
      <c r="Q4" s="967"/>
      <c r="R4" s="971"/>
      <c r="S4" s="972"/>
      <c r="T4" s="971"/>
      <c r="U4" s="972"/>
      <c r="V4" s="971"/>
      <c r="W4" s="972"/>
      <c r="X4" s="973"/>
      <c r="Y4" s="973"/>
      <c r="Z4" s="973"/>
      <c r="AA4" s="973"/>
      <c r="AB4" s="973"/>
    </row>
    <row r="5" spans="1:28" ht="23.25">
      <c r="A5" s="963" t="s">
        <v>3396</v>
      </c>
      <c r="B5" s="964" t="s">
        <v>3467</v>
      </c>
      <c r="C5" s="965">
        <f t="shared" si="0"/>
        <v>3</v>
      </c>
      <c r="D5" s="965">
        <v>3</v>
      </c>
      <c r="E5" s="978">
        <v>44169</v>
      </c>
      <c r="F5" s="967"/>
      <c r="G5" s="978"/>
      <c r="H5" s="970"/>
      <c r="I5" s="967"/>
      <c r="J5" s="970"/>
      <c r="K5" s="968"/>
      <c r="L5" s="970"/>
      <c r="M5" s="967"/>
      <c r="N5" s="970"/>
      <c r="O5" s="967"/>
      <c r="P5" s="970"/>
      <c r="Q5" s="967"/>
      <c r="R5" s="979"/>
      <c r="S5" s="977"/>
      <c r="T5" s="979"/>
      <c r="U5" s="977"/>
      <c r="V5" s="979"/>
      <c r="W5" s="977"/>
      <c r="X5" s="973"/>
      <c r="Y5" s="973"/>
      <c r="Z5" s="973"/>
      <c r="AA5" s="973"/>
      <c r="AB5" s="973"/>
    </row>
    <row r="6" spans="1:28" ht="23.25">
      <c r="A6" s="963" t="s">
        <v>3396</v>
      </c>
      <c r="B6" s="980" t="s">
        <v>3397</v>
      </c>
      <c r="C6" s="965">
        <f t="shared" si="0"/>
        <v>17</v>
      </c>
      <c r="D6" s="965">
        <v>17</v>
      </c>
      <c r="E6" s="978">
        <v>44158</v>
      </c>
      <c r="F6" s="967"/>
      <c r="G6" s="968"/>
      <c r="H6" s="970"/>
      <c r="I6" s="968"/>
      <c r="J6" s="969"/>
      <c r="K6" s="968"/>
      <c r="L6" s="967"/>
      <c r="M6" s="981"/>
      <c r="N6" s="967"/>
      <c r="O6" s="981"/>
      <c r="P6" s="967"/>
      <c r="Q6" s="981"/>
      <c r="R6" s="971"/>
      <c r="S6" s="982"/>
      <c r="T6" s="971"/>
      <c r="U6" s="982"/>
      <c r="V6" s="971"/>
      <c r="W6" s="982"/>
      <c r="X6" s="973"/>
      <c r="Y6" s="973"/>
      <c r="Z6" s="973"/>
      <c r="AA6" s="973"/>
      <c r="AB6" s="973"/>
    </row>
    <row r="7" spans="1:28" ht="12.75">
      <c r="A7" s="963" t="s">
        <v>3405</v>
      </c>
      <c r="B7" s="964" t="s">
        <v>3406</v>
      </c>
      <c r="C7" s="965">
        <f t="shared" si="0"/>
        <v>0</v>
      </c>
      <c r="D7" s="965"/>
      <c r="E7" s="978"/>
      <c r="F7" s="967"/>
      <c r="G7" s="978"/>
      <c r="H7" s="970"/>
      <c r="I7" s="968"/>
      <c r="J7" s="970"/>
      <c r="K7" s="967"/>
      <c r="L7" s="970"/>
      <c r="M7" s="967"/>
      <c r="N7" s="970"/>
      <c r="O7" s="967"/>
      <c r="P7" s="970"/>
      <c r="Q7" s="967"/>
      <c r="R7" s="979"/>
      <c r="S7" s="977"/>
      <c r="T7" s="979"/>
      <c r="U7" s="977"/>
      <c r="V7" s="979"/>
      <c r="W7" s="977"/>
      <c r="X7" s="973"/>
      <c r="Y7" s="973"/>
      <c r="Z7" s="973"/>
      <c r="AA7" s="973"/>
      <c r="AB7" s="973"/>
    </row>
    <row r="8" spans="1:28" ht="23.25">
      <c r="A8" s="963" t="s">
        <v>3495</v>
      </c>
      <c r="B8" s="964" t="s">
        <v>3496</v>
      </c>
      <c r="C8" s="965">
        <f t="shared" si="0"/>
        <v>0</v>
      </c>
      <c r="D8" s="965"/>
      <c r="E8" s="974"/>
      <c r="F8" s="967"/>
      <c r="G8" s="978"/>
      <c r="H8" s="969"/>
      <c r="I8" s="968"/>
      <c r="J8" s="970"/>
      <c r="K8" s="967"/>
      <c r="L8" s="970"/>
      <c r="M8" s="968"/>
      <c r="N8" s="970"/>
      <c r="O8" s="968"/>
      <c r="P8" s="970"/>
      <c r="Q8" s="968"/>
      <c r="R8" s="971"/>
      <c r="S8" s="982"/>
      <c r="T8" s="971"/>
      <c r="U8" s="982"/>
      <c r="V8" s="971"/>
      <c r="W8" s="982"/>
      <c r="X8" s="973"/>
      <c r="Y8" s="973"/>
      <c r="Z8" s="973"/>
      <c r="AA8" s="973"/>
      <c r="AB8" s="973"/>
    </row>
    <row r="9" spans="1:28" ht="12.75">
      <c r="A9" s="963" t="s">
        <v>3470</v>
      </c>
      <c r="B9" s="963" t="s">
        <v>3471</v>
      </c>
      <c r="C9" s="965">
        <f t="shared" si="0"/>
        <v>6</v>
      </c>
      <c r="D9" s="965">
        <v>6</v>
      </c>
      <c r="E9" s="983">
        <v>44148</v>
      </c>
      <c r="F9" s="967"/>
      <c r="G9" s="968"/>
      <c r="H9" s="970"/>
      <c r="I9" s="968"/>
      <c r="J9" s="970"/>
      <c r="K9" s="967"/>
      <c r="L9" s="969"/>
      <c r="M9" s="968"/>
      <c r="N9" s="969"/>
      <c r="O9" s="968"/>
      <c r="P9" s="969"/>
      <c r="Q9" s="968"/>
      <c r="R9" s="979"/>
      <c r="S9" s="977"/>
      <c r="T9" s="979"/>
      <c r="U9" s="977"/>
      <c r="V9" s="979"/>
      <c r="W9" s="977"/>
      <c r="X9" s="973"/>
      <c r="Y9" s="973"/>
      <c r="Z9" s="973"/>
      <c r="AA9" s="973"/>
      <c r="AB9" s="973"/>
    </row>
    <row r="10" spans="1:28" ht="12.75">
      <c r="A10" s="963" t="s">
        <v>3242</v>
      </c>
      <c r="B10" s="964" t="s">
        <v>3398</v>
      </c>
      <c r="C10" s="965">
        <f t="shared" si="0"/>
        <v>1</v>
      </c>
      <c r="D10" s="965">
        <v>1</v>
      </c>
      <c r="E10" s="983">
        <v>44204</v>
      </c>
      <c r="F10" s="967"/>
      <c r="G10" s="978"/>
      <c r="H10" s="970"/>
      <c r="I10" s="968"/>
      <c r="J10" s="970"/>
      <c r="K10" s="967"/>
      <c r="L10" s="970"/>
      <c r="M10" s="968"/>
      <c r="N10" s="970"/>
      <c r="O10" s="968"/>
      <c r="P10" s="970"/>
      <c r="Q10" s="968"/>
      <c r="R10" s="971"/>
      <c r="S10" s="982"/>
      <c r="T10" s="971"/>
      <c r="U10" s="982"/>
      <c r="V10" s="971"/>
      <c r="W10" s="982"/>
      <c r="X10" s="973"/>
      <c r="Y10" s="973"/>
      <c r="Z10" s="973"/>
      <c r="AA10" s="973"/>
      <c r="AB10" s="973"/>
    </row>
    <row r="11" spans="1:28" ht="12.75">
      <c r="A11" s="963" t="s">
        <v>3242</v>
      </c>
      <c r="B11" s="964" t="s">
        <v>3347</v>
      </c>
      <c r="C11" s="965">
        <f t="shared" si="0"/>
        <v>0</v>
      </c>
      <c r="D11" s="965"/>
      <c r="E11" s="978"/>
      <c r="F11" s="970"/>
      <c r="G11" s="968"/>
      <c r="H11" s="970"/>
      <c r="I11" s="968"/>
      <c r="J11" s="970"/>
      <c r="K11" s="968"/>
      <c r="L11" s="970"/>
      <c r="M11" s="968"/>
      <c r="N11" s="970"/>
      <c r="O11" s="968"/>
      <c r="P11" s="970"/>
      <c r="Q11" s="968"/>
      <c r="R11" s="979"/>
      <c r="S11" s="977"/>
      <c r="T11" s="979"/>
      <c r="U11" s="977"/>
      <c r="V11" s="979"/>
      <c r="W11" s="977"/>
      <c r="X11" s="973"/>
      <c r="Y11" s="973"/>
      <c r="Z11" s="973"/>
      <c r="AA11" s="973"/>
      <c r="AB11" s="973"/>
    </row>
    <row r="12" spans="1:28" ht="12.75">
      <c r="A12" s="964" t="s">
        <v>3242</v>
      </c>
      <c r="B12" s="964" t="s">
        <v>3335</v>
      </c>
      <c r="C12" s="965">
        <f t="shared" si="0"/>
        <v>0</v>
      </c>
      <c r="D12" s="965"/>
      <c r="E12" s="978"/>
      <c r="F12" s="970"/>
      <c r="G12" s="968"/>
      <c r="H12" s="967"/>
      <c r="I12" s="968"/>
      <c r="J12" s="970"/>
      <c r="K12" s="968"/>
      <c r="L12" s="970"/>
      <c r="M12" s="968"/>
      <c r="N12" s="970"/>
      <c r="O12" s="968"/>
      <c r="P12" s="970"/>
      <c r="Q12" s="968"/>
      <c r="R12" s="971"/>
      <c r="S12" s="972"/>
      <c r="T12" s="971"/>
      <c r="U12" s="972"/>
      <c r="V12" s="971"/>
      <c r="W12" s="972"/>
      <c r="X12" s="973"/>
      <c r="Y12" s="973"/>
      <c r="Z12" s="973"/>
      <c r="AA12" s="973"/>
      <c r="AB12" s="973"/>
    </row>
    <row r="13" spans="1:28" ht="12.75">
      <c r="A13" s="963" t="s">
        <v>3242</v>
      </c>
      <c r="B13" s="964" t="s">
        <v>3243</v>
      </c>
      <c r="C13" s="965">
        <f t="shared" si="0"/>
        <v>0</v>
      </c>
      <c r="D13" s="965"/>
      <c r="E13" s="978"/>
      <c r="F13" s="970"/>
      <c r="G13" s="968"/>
      <c r="H13" s="967"/>
      <c r="I13" s="968"/>
      <c r="J13" s="970"/>
      <c r="K13" s="968"/>
      <c r="L13" s="970"/>
      <c r="M13" s="968"/>
      <c r="N13" s="970"/>
      <c r="O13" s="968"/>
      <c r="P13" s="970"/>
      <c r="Q13" s="968"/>
      <c r="R13" s="979"/>
      <c r="S13" s="984"/>
      <c r="T13" s="979"/>
      <c r="U13" s="984"/>
      <c r="V13" s="979"/>
      <c r="W13" s="984"/>
      <c r="X13" s="973"/>
      <c r="Y13" s="973"/>
      <c r="Z13" s="973"/>
      <c r="AA13" s="973"/>
      <c r="AB13" s="973"/>
    </row>
    <row r="14" spans="1:28" ht="12.75">
      <c r="A14" s="985" t="s">
        <v>3437</v>
      </c>
      <c r="B14" s="963" t="s">
        <v>3438</v>
      </c>
      <c r="C14" s="965">
        <f t="shared" si="0"/>
        <v>0</v>
      </c>
      <c r="D14" s="965"/>
      <c r="E14" s="978"/>
      <c r="F14" s="967"/>
      <c r="G14" s="978"/>
      <c r="H14" s="967"/>
      <c r="I14" s="968"/>
      <c r="J14" s="969"/>
      <c r="K14" s="968"/>
      <c r="L14" s="970"/>
      <c r="M14" s="968"/>
      <c r="N14" s="970"/>
      <c r="O14" s="968"/>
      <c r="P14" s="970"/>
      <c r="Q14" s="968"/>
      <c r="R14" s="971"/>
      <c r="S14" s="972"/>
      <c r="T14" s="971"/>
      <c r="U14" s="972"/>
      <c r="V14" s="971"/>
      <c r="W14" s="972"/>
      <c r="X14" s="973"/>
      <c r="Y14" s="973"/>
      <c r="Z14" s="973"/>
      <c r="AA14" s="973"/>
      <c r="AB14" s="973"/>
    </row>
    <row r="15" spans="1:28" ht="12.75">
      <c r="A15" s="963" t="s">
        <v>3453</v>
      </c>
      <c r="B15" s="964" t="s">
        <v>3454</v>
      </c>
      <c r="C15" s="965">
        <f t="shared" si="0"/>
        <v>0</v>
      </c>
      <c r="D15" s="965"/>
      <c r="E15" s="978"/>
      <c r="F15" s="970"/>
      <c r="G15" s="968"/>
      <c r="H15" s="967"/>
      <c r="I15" s="968"/>
      <c r="J15" s="970"/>
      <c r="K15" s="968"/>
      <c r="L15" s="970"/>
      <c r="M15" s="968"/>
      <c r="N15" s="970"/>
      <c r="O15" s="968"/>
      <c r="P15" s="970"/>
      <c r="Q15" s="968"/>
      <c r="R15" s="979"/>
      <c r="S15" s="977"/>
      <c r="T15" s="979"/>
      <c r="U15" s="977"/>
      <c r="V15" s="979"/>
      <c r="W15" s="977"/>
      <c r="X15" s="973"/>
      <c r="Y15" s="973"/>
      <c r="Z15" s="973"/>
      <c r="AA15" s="973"/>
      <c r="AB15" s="973"/>
    </row>
    <row r="16" spans="1:28" ht="12.75">
      <c r="A16" s="963" t="s">
        <v>3517</v>
      </c>
      <c r="B16" s="964" t="s">
        <v>3518</v>
      </c>
      <c r="C16" s="965">
        <f t="shared" si="0"/>
        <v>0</v>
      </c>
      <c r="D16" s="965"/>
      <c r="E16" s="978"/>
      <c r="F16" s="967"/>
      <c r="G16" s="968"/>
      <c r="H16" s="970"/>
      <c r="I16" s="968"/>
      <c r="J16" s="970"/>
      <c r="K16" s="968"/>
      <c r="L16" s="970"/>
      <c r="M16" s="968"/>
      <c r="N16" s="970"/>
      <c r="O16" s="968"/>
      <c r="P16" s="970"/>
      <c r="Q16" s="968"/>
      <c r="R16" s="971"/>
      <c r="S16" s="972"/>
      <c r="T16" s="971"/>
      <c r="U16" s="972"/>
      <c r="V16" s="971"/>
      <c r="W16" s="972"/>
      <c r="X16" s="973"/>
      <c r="Y16" s="973"/>
      <c r="Z16" s="973"/>
      <c r="AA16" s="973"/>
      <c r="AB16" s="973"/>
    </row>
    <row r="17" spans="1:28" ht="12.75">
      <c r="A17" s="963" t="s">
        <v>3306</v>
      </c>
      <c r="B17" s="964" t="s">
        <v>3307</v>
      </c>
      <c r="C17" s="965">
        <f t="shared" si="0"/>
        <v>8</v>
      </c>
      <c r="D17" s="965">
        <v>8</v>
      </c>
      <c r="E17" s="978">
        <v>44167</v>
      </c>
      <c r="F17" s="967"/>
      <c r="G17" s="968"/>
      <c r="H17" s="970"/>
      <c r="I17" s="968"/>
      <c r="J17" s="970"/>
      <c r="K17" s="968"/>
      <c r="L17" s="970"/>
      <c r="M17" s="968"/>
      <c r="N17" s="970"/>
      <c r="O17" s="968"/>
      <c r="P17" s="970"/>
      <c r="Q17" s="968"/>
      <c r="R17" s="979"/>
      <c r="S17" s="977"/>
      <c r="T17" s="979"/>
      <c r="U17" s="977"/>
      <c r="V17" s="979"/>
      <c r="W17" s="977"/>
      <c r="X17" s="973"/>
      <c r="Y17" s="973"/>
      <c r="Z17" s="973"/>
      <c r="AA17" s="973"/>
      <c r="AB17" s="973"/>
    </row>
    <row r="18" spans="1:28" ht="12.75">
      <c r="A18" s="963" t="s">
        <v>3403</v>
      </c>
      <c r="B18" s="964" t="s">
        <v>3404</v>
      </c>
      <c r="C18" s="965">
        <f t="shared" si="0"/>
        <v>7</v>
      </c>
      <c r="D18" s="965">
        <v>7</v>
      </c>
      <c r="E18" s="978">
        <v>44141</v>
      </c>
      <c r="F18" s="967"/>
      <c r="G18" s="978"/>
      <c r="H18" s="969"/>
      <c r="I18" s="968"/>
      <c r="J18" s="970"/>
      <c r="K18" s="968"/>
      <c r="L18" s="970"/>
      <c r="M18" s="968"/>
      <c r="N18" s="970"/>
      <c r="O18" s="968"/>
      <c r="P18" s="970"/>
      <c r="Q18" s="968"/>
      <c r="R18" s="971"/>
      <c r="S18" s="972"/>
      <c r="T18" s="971"/>
      <c r="U18" s="972"/>
      <c r="V18" s="971"/>
      <c r="W18" s="972"/>
      <c r="X18" s="973"/>
      <c r="Y18" s="973"/>
      <c r="Z18" s="973"/>
      <c r="AA18" s="973"/>
      <c r="AB18" s="973"/>
    </row>
    <row r="19" spans="1:28" ht="12.75">
      <c r="A19" s="964" t="s">
        <v>3233</v>
      </c>
      <c r="B19" s="964" t="s">
        <v>3234</v>
      </c>
      <c r="C19" s="965">
        <f t="shared" si="0"/>
        <v>18</v>
      </c>
      <c r="D19" s="965">
        <v>7</v>
      </c>
      <c r="E19" s="978">
        <v>44183</v>
      </c>
      <c r="F19" s="967">
        <v>1</v>
      </c>
      <c r="G19" s="978">
        <v>44187</v>
      </c>
      <c r="H19" s="967">
        <v>1</v>
      </c>
      <c r="I19" s="978">
        <v>44195</v>
      </c>
      <c r="J19" s="967">
        <v>9</v>
      </c>
      <c r="K19" s="978">
        <v>44207</v>
      </c>
      <c r="L19" s="967"/>
      <c r="M19" s="978"/>
      <c r="N19" s="967"/>
      <c r="O19" s="978"/>
      <c r="P19" s="967"/>
      <c r="Q19" s="978"/>
      <c r="R19" s="979"/>
      <c r="S19" s="986"/>
      <c r="T19" s="979"/>
      <c r="U19" s="986"/>
      <c r="V19" s="979"/>
      <c r="W19" s="986"/>
      <c r="X19" s="973"/>
      <c r="Y19" s="973"/>
      <c r="Z19" s="973"/>
      <c r="AA19" s="973"/>
      <c r="AB19" s="973"/>
    </row>
    <row r="20" spans="1:28" ht="12.75">
      <c r="A20" s="964" t="s">
        <v>3311</v>
      </c>
      <c r="B20" s="964" t="s">
        <v>3312</v>
      </c>
      <c r="C20" s="965">
        <f t="shared" si="0"/>
        <v>2</v>
      </c>
      <c r="D20" s="965">
        <v>1</v>
      </c>
      <c r="E20" s="978">
        <v>44138</v>
      </c>
      <c r="F20" s="967">
        <v>1</v>
      </c>
      <c r="G20" s="983">
        <v>44158</v>
      </c>
      <c r="H20" s="967"/>
      <c r="I20" s="983"/>
      <c r="J20" s="970"/>
      <c r="K20" s="968"/>
      <c r="L20" s="970"/>
      <c r="M20" s="968"/>
      <c r="N20" s="970"/>
      <c r="O20" s="968"/>
      <c r="P20" s="970"/>
      <c r="Q20" s="968"/>
      <c r="R20" s="971"/>
      <c r="S20" s="972"/>
      <c r="T20" s="971"/>
      <c r="U20" s="972"/>
      <c r="V20" s="971"/>
      <c r="W20" s="972"/>
      <c r="X20" s="973"/>
      <c r="Y20" s="973"/>
      <c r="Z20" s="973"/>
      <c r="AA20" s="973"/>
      <c r="AB20" s="973"/>
    </row>
    <row r="21" spans="1:28" ht="12.75">
      <c r="A21" s="963" t="s">
        <v>3586</v>
      </c>
      <c r="B21" s="964" t="s">
        <v>3587</v>
      </c>
      <c r="C21" s="965">
        <f t="shared" si="0"/>
        <v>0</v>
      </c>
      <c r="D21" s="965"/>
      <c r="E21" s="978"/>
      <c r="F21" s="970"/>
      <c r="G21" s="974"/>
      <c r="H21" s="970"/>
      <c r="I21" s="968"/>
      <c r="J21" s="970"/>
      <c r="K21" s="974"/>
      <c r="L21" s="970"/>
      <c r="M21" s="968"/>
      <c r="N21" s="970"/>
      <c r="O21" s="968"/>
      <c r="P21" s="970"/>
      <c r="Q21" s="968"/>
      <c r="R21" s="979"/>
      <c r="S21" s="977"/>
      <c r="T21" s="979"/>
      <c r="U21" s="977"/>
      <c r="V21" s="979"/>
      <c r="W21" s="977"/>
      <c r="X21" s="973"/>
      <c r="Y21" s="973"/>
      <c r="Z21" s="973"/>
      <c r="AA21" s="973"/>
      <c r="AB21" s="973"/>
    </row>
    <row r="22" spans="1:28" ht="12.75">
      <c r="A22" s="963" t="s">
        <v>3379</v>
      </c>
      <c r="B22" s="964" t="s">
        <v>3380</v>
      </c>
      <c r="C22" s="965">
        <f t="shared" si="0"/>
        <v>0</v>
      </c>
      <c r="D22" s="965"/>
      <c r="E22" s="974">
        <v>9</v>
      </c>
      <c r="F22" s="967"/>
      <c r="G22" s="968"/>
      <c r="H22" s="970"/>
      <c r="I22" s="968"/>
      <c r="J22" s="970"/>
      <c r="K22" s="968"/>
      <c r="L22" s="969"/>
      <c r="M22" s="968"/>
      <c r="N22" s="969"/>
      <c r="O22" s="968"/>
      <c r="P22" s="969"/>
      <c r="Q22" s="968"/>
      <c r="R22" s="971"/>
      <c r="S22" s="972"/>
      <c r="T22" s="971"/>
      <c r="U22" s="972"/>
      <c r="V22" s="971"/>
      <c r="W22" s="972"/>
      <c r="X22" s="973"/>
      <c r="Y22" s="973"/>
      <c r="Z22" s="973"/>
      <c r="AA22" s="973"/>
      <c r="AB22" s="973"/>
    </row>
    <row r="23" spans="1:28" ht="12.75">
      <c r="A23" s="963" t="s">
        <v>3592</v>
      </c>
      <c r="B23" s="964" t="s">
        <v>3492</v>
      </c>
      <c r="C23" s="965">
        <f t="shared" si="0"/>
        <v>2</v>
      </c>
      <c r="D23" s="965">
        <v>2</v>
      </c>
      <c r="E23" s="978">
        <v>44216</v>
      </c>
      <c r="F23" s="967"/>
      <c r="G23" s="978"/>
      <c r="H23" s="967"/>
      <c r="I23" s="978"/>
      <c r="J23" s="970"/>
      <c r="K23" s="968"/>
      <c r="L23" s="970"/>
      <c r="M23" s="968"/>
      <c r="N23" s="970"/>
      <c r="O23" s="968"/>
      <c r="P23" s="970"/>
      <c r="Q23" s="968"/>
      <c r="R23" s="979"/>
      <c r="S23" s="977"/>
      <c r="T23" s="979"/>
      <c r="U23" s="977"/>
      <c r="V23" s="979"/>
      <c r="W23" s="977"/>
      <c r="X23" s="973"/>
      <c r="Y23" s="973"/>
      <c r="Z23" s="973"/>
      <c r="AA23" s="973"/>
      <c r="AB23" s="973"/>
    </row>
    <row r="24" spans="1:28" ht="12.75">
      <c r="A24" s="963" t="s">
        <v>3411</v>
      </c>
      <c r="B24" s="964" t="s">
        <v>3412</v>
      </c>
      <c r="C24" s="965">
        <f t="shared" si="0"/>
        <v>11</v>
      </c>
      <c r="D24" s="965">
        <v>3</v>
      </c>
      <c r="E24" s="978">
        <v>44146</v>
      </c>
      <c r="F24" s="967">
        <v>7</v>
      </c>
      <c r="G24" s="978">
        <v>44167</v>
      </c>
      <c r="H24" s="967">
        <v>1</v>
      </c>
      <c r="I24" s="978">
        <v>44235</v>
      </c>
      <c r="J24" s="967"/>
      <c r="K24" s="968"/>
      <c r="L24" s="967"/>
      <c r="M24" s="968"/>
      <c r="N24" s="967"/>
      <c r="O24" s="968"/>
      <c r="P24" s="967"/>
      <c r="Q24" s="968"/>
      <c r="R24" s="987"/>
      <c r="S24" s="972"/>
      <c r="T24" s="987"/>
      <c r="U24" s="972"/>
      <c r="V24" s="987"/>
      <c r="W24" s="972"/>
      <c r="X24" s="973"/>
      <c r="Y24" s="973"/>
      <c r="Z24" s="973"/>
      <c r="AA24" s="973"/>
      <c r="AB24" s="973"/>
    </row>
    <row r="25" spans="1:28" ht="12.75">
      <c r="A25" s="963" t="s">
        <v>3276</v>
      </c>
      <c r="B25" s="980" t="s">
        <v>3277</v>
      </c>
      <c r="C25" s="965">
        <f t="shared" si="0"/>
        <v>15</v>
      </c>
      <c r="D25" s="965">
        <v>15</v>
      </c>
      <c r="E25" s="978">
        <v>44145</v>
      </c>
      <c r="F25" s="967"/>
      <c r="G25" s="968"/>
      <c r="H25" s="970"/>
      <c r="I25" s="968"/>
      <c r="J25" s="970"/>
      <c r="K25" s="968"/>
      <c r="L25" s="970"/>
      <c r="M25" s="968"/>
      <c r="N25" s="970"/>
      <c r="O25" s="968"/>
      <c r="P25" s="970"/>
      <c r="Q25" s="968"/>
      <c r="R25" s="979"/>
      <c r="S25" s="984"/>
      <c r="T25" s="979"/>
      <c r="U25" s="984"/>
      <c r="V25" s="979"/>
      <c r="W25" s="984"/>
      <c r="X25" s="973"/>
      <c r="Y25" s="973"/>
      <c r="Z25" s="973"/>
      <c r="AA25" s="973"/>
      <c r="AB25" s="973"/>
    </row>
    <row r="26" spans="1:28" ht="12.75">
      <c r="A26" s="964" t="s">
        <v>3602</v>
      </c>
      <c r="B26" s="964" t="s">
        <v>3479</v>
      </c>
      <c r="C26" s="965">
        <f t="shared" si="0"/>
        <v>0</v>
      </c>
      <c r="D26" s="965"/>
      <c r="E26" s="978"/>
      <c r="F26" s="967"/>
      <c r="G26" s="983"/>
      <c r="H26" s="969"/>
      <c r="I26" s="968"/>
      <c r="J26" s="970"/>
      <c r="K26" s="968"/>
      <c r="L26" s="970"/>
      <c r="M26" s="974"/>
      <c r="N26" s="970"/>
      <c r="O26" s="974"/>
      <c r="P26" s="970"/>
      <c r="Q26" s="974"/>
      <c r="R26" s="971"/>
      <c r="S26" s="972"/>
      <c r="T26" s="971"/>
      <c r="U26" s="972"/>
      <c r="V26" s="971"/>
      <c r="W26" s="972"/>
      <c r="X26" s="973"/>
      <c r="Y26" s="973"/>
      <c r="Z26" s="973"/>
      <c r="AA26" s="973"/>
      <c r="AB26" s="973"/>
    </row>
    <row r="27" spans="1:28" ht="23.25">
      <c r="A27" s="963" t="s">
        <v>3290</v>
      </c>
      <c r="B27" s="964" t="s">
        <v>3291</v>
      </c>
      <c r="C27" s="965">
        <f t="shared" si="0"/>
        <v>0</v>
      </c>
      <c r="D27" s="965"/>
      <c r="E27" s="978"/>
      <c r="F27" s="970"/>
      <c r="G27" s="968"/>
      <c r="H27" s="970"/>
      <c r="I27" s="968"/>
      <c r="J27" s="970"/>
      <c r="K27" s="968"/>
      <c r="L27" s="970"/>
      <c r="M27" s="968"/>
      <c r="N27" s="970"/>
      <c r="O27" s="968"/>
      <c r="P27" s="970"/>
      <c r="Q27" s="968"/>
      <c r="R27" s="979"/>
      <c r="S27" s="977"/>
      <c r="T27" s="979"/>
      <c r="U27" s="977"/>
      <c r="V27" s="979"/>
      <c r="W27" s="977"/>
      <c r="X27" s="973"/>
      <c r="Y27" s="973"/>
      <c r="Z27" s="973"/>
      <c r="AA27" s="973"/>
      <c r="AB27" s="973"/>
    </row>
    <row r="28" spans="1:28" ht="23.25">
      <c r="A28" s="963" t="s">
        <v>3290</v>
      </c>
      <c r="B28" s="964" t="s">
        <v>3383</v>
      </c>
      <c r="C28" s="965">
        <f t="shared" si="0"/>
        <v>0</v>
      </c>
      <c r="D28" s="965"/>
      <c r="E28" s="978"/>
      <c r="F28" s="967"/>
      <c r="G28" s="978"/>
      <c r="H28" s="970"/>
      <c r="I28" s="968"/>
      <c r="J28" s="969"/>
      <c r="K28" s="968"/>
      <c r="L28" s="970"/>
      <c r="M28" s="968"/>
      <c r="N28" s="970"/>
      <c r="O28" s="968"/>
      <c r="P28" s="970"/>
      <c r="Q28" s="968"/>
      <c r="R28" s="971"/>
      <c r="S28" s="972"/>
      <c r="T28" s="971"/>
      <c r="U28" s="972"/>
      <c r="V28" s="971"/>
      <c r="W28" s="972"/>
      <c r="X28" s="973"/>
      <c r="Y28" s="973"/>
      <c r="Z28" s="973"/>
      <c r="AA28" s="973"/>
      <c r="AB28" s="973"/>
    </row>
    <row r="29" spans="1:28" ht="12.75">
      <c r="A29" s="964" t="s">
        <v>3519</v>
      </c>
      <c r="B29" s="964" t="s">
        <v>3520</v>
      </c>
      <c r="C29" s="965">
        <f t="shared" si="0"/>
        <v>0</v>
      </c>
      <c r="D29" s="965"/>
      <c r="E29" s="978"/>
      <c r="F29" s="967"/>
      <c r="G29" s="978"/>
      <c r="H29" s="967"/>
      <c r="I29" s="968"/>
      <c r="J29" s="970"/>
      <c r="K29" s="968"/>
      <c r="L29" s="970"/>
      <c r="M29" s="968"/>
      <c r="N29" s="970"/>
      <c r="O29" s="968"/>
      <c r="P29" s="970"/>
      <c r="Q29" s="968"/>
      <c r="R29" s="979"/>
      <c r="S29" s="977"/>
      <c r="T29" s="979"/>
      <c r="U29" s="977"/>
      <c r="V29" s="979"/>
      <c r="W29" s="977"/>
      <c r="X29" s="973"/>
      <c r="Y29" s="973"/>
      <c r="Z29" s="973"/>
      <c r="AA29" s="973"/>
      <c r="AB29" s="973"/>
    </row>
    <row r="30" spans="1:28" ht="12.75">
      <c r="A30" s="980" t="s">
        <v>3249</v>
      </c>
      <c r="B30" s="980" t="s">
        <v>3250</v>
      </c>
      <c r="C30" s="965">
        <f t="shared" si="0"/>
        <v>0</v>
      </c>
      <c r="D30" s="965"/>
      <c r="E30" s="978"/>
      <c r="F30" s="970"/>
      <c r="G30" s="968"/>
      <c r="H30" s="969"/>
      <c r="I30" s="968"/>
      <c r="J30" s="970"/>
      <c r="K30" s="968"/>
      <c r="L30" s="970"/>
      <c r="M30" s="974"/>
      <c r="N30" s="970"/>
      <c r="O30" s="974"/>
      <c r="P30" s="970"/>
      <c r="Q30" s="974"/>
      <c r="R30" s="987"/>
      <c r="S30" s="972"/>
      <c r="T30" s="987"/>
      <c r="U30" s="972"/>
      <c r="V30" s="987"/>
      <c r="W30" s="972"/>
      <c r="X30" s="973"/>
      <c r="Y30" s="973"/>
      <c r="Z30" s="973"/>
      <c r="AA30" s="973"/>
      <c r="AB30" s="973"/>
    </row>
    <row r="31" spans="1:28" ht="12.75">
      <c r="A31" s="964" t="s">
        <v>3481</v>
      </c>
      <c r="B31" s="964" t="s">
        <v>3482</v>
      </c>
      <c r="C31" s="965">
        <f t="shared" si="0"/>
        <v>0</v>
      </c>
      <c r="D31" s="965"/>
      <c r="E31" s="978"/>
      <c r="F31" s="970"/>
      <c r="G31" s="968"/>
      <c r="H31" s="970"/>
      <c r="I31" s="968"/>
      <c r="J31" s="970"/>
      <c r="K31" s="968"/>
      <c r="L31" s="970"/>
      <c r="M31" s="968"/>
      <c r="N31" s="970"/>
      <c r="O31" s="968"/>
      <c r="P31" s="970"/>
      <c r="Q31" s="968"/>
      <c r="R31" s="979"/>
      <c r="S31" s="977"/>
      <c r="T31" s="979"/>
      <c r="U31" s="977"/>
      <c r="V31" s="979"/>
      <c r="W31" s="977"/>
      <c r="X31" s="973"/>
      <c r="Y31" s="973"/>
      <c r="Z31" s="973"/>
      <c r="AA31" s="973"/>
      <c r="AB31" s="973"/>
    </row>
    <row r="32" spans="1:28" ht="23.25">
      <c r="A32" s="964" t="s">
        <v>3238</v>
      </c>
      <c r="B32" s="964" t="s">
        <v>3334</v>
      </c>
      <c r="C32" s="965">
        <f t="shared" si="0"/>
        <v>0</v>
      </c>
      <c r="D32" s="965"/>
      <c r="E32" s="978"/>
      <c r="F32" s="967"/>
      <c r="G32" s="978"/>
      <c r="H32" s="970"/>
      <c r="I32" s="968"/>
      <c r="J32" s="970"/>
      <c r="K32" s="968"/>
      <c r="L32" s="970"/>
      <c r="M32" s="968"/>
      <c r="N32" s="970"/>
      <c r="O32" s="968"/>
      <c r="P32" s="970"/>
      <c r="Q32" s="968"/>
      <c r="R32" s="971"/>
      <c r="S32" s="982"/>
      <c r="T32" s="971"/>
      <c r="U32" s="982"/>
      <c r="V32" s="971"/>
      <c r="W32" s="982"/>
      <c r="X32" s="973"/>
      <c r="Y32" s="973"/>
      <c r="Z32" s="973"/>
      <c r="AA32" s="973"/>
      <c r="AB32" s="973"/>
    </row>
    <row r="33" spans="1:28" ht="12.75">
      <c r="A33" s="964" t="s">
        <v>3238</v>
      </c>
      <c r="B33" s="964" t="s">
        <v>3239</v>
      </c>
      <c r="C33" s="965">
        <f t="shared" si="0"/>
        <v>0</v>
      </c>
      <c r="D33" s="965"/>
      <c r="E33" s="978"/>
      <c r="F33" s="970"/>
      <c r="G33" s="968"/>
      <c r="H33" s="970"/>
      <c r="I33" s="968"/>
      <c r="J33" s="970"/>
      <c r="K33" s="968"/>
      <c r="L33" s="969"/>
      <c r="M33" s="968"/>
      <c r="N33" s="969"/>
      <c r="O33" s="968"/>
      <c r="P33" s="969"/>
      <c r="Q33" s="968"/>
      <c r="R33" s="979"/>
      <c r="S33" s="977"/>
      <c r="T33" s="979"/>
      <c r="U33" s="977"/>
      <c r="V33" s="979"/>
      <c r="W33" s="977"/>
      <c r="X33" s="973"/>
      <c r="Y33" s="973"/>
      <c r="Z33" s="973"/>
      <c r="AA33" s="973"/>
      <c r="AB33" s="973"/>
    </row>
    <row r="34" spans="1:28" ht="23.25">
      <c r="A34" s="964" t="s">
        <v>3474</v>
      </c>
      <c r="B34" s="964" t="s">
        <v>3475</v>
      </c>
      <c r="C34" s="965">
        <f t="shared" si="0"/>
        <v>0</v>
      </c>
      <c r="D34" s="965"/>
      <c r="E34" s="978"/>
      <c r="F34" s="970"/>
      <c r="G34" s="968"/>
      <c r="H34" s="970"/>
      <c r="I34" s="968"/>
      <c r="J34" s="970"/>
      <c r="K34" s="968"/>
      <c r="L34" s="970"/>
      <c r="M34" s="968"/>
      <c r="N34" s="970"/>
      <c r="O34" s="968"/>
      <c r="P34" s="970"/>
      <c r="Q34" s="968"/>
      <c r="R34" s="971"/>
      <c r="S34" s="972"/>
      <c r="T34" s="971"/>
      <c r="U34" s="972"/>
      <c r="V34" s="971"/>
      <c r="W34" s="972"/>
      <c r="X34" s="973"/>
      <c r="Y34" s="973"/>
      <c r="Z34" s="973"/>
      <c r="AA34" s="973"/>
      <c r="AB34" s="973"/>
    </row>
    <row r="35" spans="1:28" ht="12.75">
      <c r="A35" s="964" t="s">
        <v>3257</v>
      </c>
      <c r="B35" s="988" t="s">
        <v>3615</v>
      </c>
      <c r="C35" s="965">
        <f t="shared" si="0"/>
        <v>4</v>
      </c>
      <c r="D35" s="965">
        <v>1</v>
      </c>
      <c r="E35" s="978">
        <v>44168</v>
      </c>
      <c r="F35" s="967">
        <v>1</v>
      </c>
      <c r="G35" s="978">
        <v>44176</v>
      </c>
      <c r="H35" s="967">
        <v>1</v>
      </c>
      <c r="I35" s="978">
        <v>44194</v>
      </c>
      <c r="J35" s="967">
        <v>1</v>
      </c>
      <c r="K35" s="978">
        <v>44202</v>
      </c>
      <c r="L35" s="970"/>
      <c r="M35" s="968"/>
      <c r="N35" s="970"/>
      <c r="O35" s="968"/>
      <c r="P35" s="970"/>
      <c r="Q35" s="968"/>
      <c r="R35" s="979"/>
      <c r="S35" s="977"/>
      <c r="T35" s="979"/>
      <c r="U35" s="977"/>
      <c r="V35" s="979"/>
      <c r="W35" s="977"/>
      <c r="X35" s="973"/>
      <c r="Y35" s="973"/>
      <c r="Z35" s="973"/>
      <c r="AA35" s="973"/>
      <c r="AB35" s="973"/>
    </row>
    <row r="36" spans="1:28" ht="12.75">
      <c r="A36" s="980" t="s">
        <v>3468</v>
      </c>
      <c r="B36" s="980" t="s">
        <v>3469</v>
      </c>
      <c r="C36" s="965">
        <f t="shared" si="0"/>
        <v>0</v>
      </c>
      <c r="D36" s="965"/>
      <c r="E36" s="978"/>
      <c r="F36" s="970"/>
      <c r="G36" s="968"/>
      <c r="H36" s="970"/>
      <c r="I36" s="968"/>
      <c r="J36" s="970"/>
      <c r="K36" s="968"/>
      <c r="L36" s="970"/>
      <c r="M36" s="968"/>
      <c r="N36" s="970"/>
      <c r="O36" s="968"/>
      <c r="P36" s="970"/>
      <c r="Q36" s="968"/>
      <c r="R36" s="971"/>
      <c r="S36" s="972"/>
      <c r="T36" s="971"/>
      <c r="U36" s="972"/>
      <c r="V36" s="971"/>
      <c r="W36" s="972"/>
      <c r="X36" s="973"/>
      <c r="Y36" s="973"/>
      <c r="Z36" s="973"/>
      <c r="AA36" s="973"/>
      <c r="AB36" s="973"/>
    </row>
    <row r="37" spans="1:28" ht="12.75">
      <c r="A37" s="980" t="s">
        <v>3483</v>
      </c>
      <c r="B37" s="980" t="s">
        <v>3484</v>
      </c>
      <c r="C37" s="965">
        <f t="shared" si="0"/>
        <v>0</v>
      </c>
      <c r="D37" s="965"/>
      <c r="E37" s="978"/>
      <c r="F37" s="967"/>
      <c r="G37" s="978"/>
      <c r="H37" s="967"/>
      <c r="I37" s="968"/>
      <c r="J37" s="970"/>
      <c r="K37" s="968"/>
      <c r="L37" s="970"/>
      <c r="M37" s="968"/>
      <c r="N37" s="970"/>
      <c r="O37" s="968"/>
      <c r="P37" s="970"/>
      <c r="Q37" s="968"/>
      <c r="R37" s="979"/>
      <c r="S37" s="977"/>
      <c r="T37" s="979"/>
      <c r="U37" s="977"/>
      <c r="V37" s="979"/>
      <c r="W37" s="977"/>
      <c r="X37" s="973"/>
      <c r="Y37" s="973"/>
      <c r="Z37" s="973"/>
      <c r="AA37" s="973"/>
      <c r="AB37" s="973"/>
    </row>
    <row r="38" spans="1:28" ht="23.25">
      <c r="A38" s="963" t="s">
        <v>3352</v>
      </c>
      <c r="B38" s="964" t="s">
        <v>3353</v>
      </c>
      <c r="C38" s="965">
        <f t="shared" si="0"/>
        <v>1</v>
      </c>
      <c r="D38" s="965">
        <v>1</v>
      </c>
      <c r="E38" s="978">
        <v>44144</v>
      </c>
      <c r="F38" s="970"/>
      <c r="G38" s="968"/>
      <c r="H38" s="970"/>
      <c r="I38" s="968"/>
      <c r="J38" s="969"/>
      <c r="K38" s="968"/>
      <c r="L38" s="970"/>
      <c r="M38" s="968"/>
      <c r="N38" s="970"/>
      <c r="O38" s="968"/>
      <c r="P38" s="970"/>
      <c r="Q38" s="968"/>
      <c r="R38" s="971"/>
      <c r="S38" s="972"/>
      <c r="T38" s="971"/>
      <c r="U38" s="972"/>
      <c r="V38" s="971"/>
      <c r="W38" s="972"/>
      <c r="X38" s="973"/>
      <c r="Y38" s="973"/>
      <c r="Z38" s="973"/>
      <c r="AA38" s="973"/>
      <c r="AB38" s="973"/>
    </row>
    <row r="39" spans="1:28" ht="12.75">
      <c r="A39" s="980" t="s">
        <v>3420</v>
      </c>
      <c r="B39" s="980" t="s">
        <v>3421</v>
      </c>
      <c r="C39" s="965">
        <f t="shared" si="0"/>
        <v>0</v>
      </c>
      <c r="D39" s="965"/>
      <c r="E39" s="978"/>
      <c r="F39" s="967"/>
      <c r="G39" s="978"/>
      <c r="H39" s="967"/>
      <c r="I39" s="978"/>
      <c r="J39" s="970"/>
      <c r="K39" s="968"/>
      <c r="L39" s="970"/>
      <c r="M39" s="968"/>
      <c r="N39" s="970"/>
      <c r="O39" s="968"/>
      <c r="P39" s="970"/>
      <c r="Q39" s="968"/>
      <c r="R39" s="979"/>
      <c r="S39" s="977"/>
      <c r="T39" s="979"/>
      <c r="U39" s="977"/>
      <c r="V39" s="979"/>
      <c r="W39" s="977"/>
      <c r="X39" s="973"/>
      <c r="Y39" s="973"/>
      <c r="Z39" s="973"/>
      <c r="AA39" s="973"/>
      <c r="AB39" s="973"/>
    </row>
    <row r="40" spans="1:28" ht="12.75">
      <c r="A40" s="964" t="s">
        <v>3236</v>
      </c>
      <c r="B40" s="964" t="s">
        <v>3237</v>
      </c>
      <c r="C40" s="965">
        <f t="shared" si="0"/>
        <v>5</v>
      </c>
      <c r="D40" s="965">
        <v>5</v>
      </c>
      <c r="E40" s="989">
        <v>44219</v>
      </c>
      <c r="F40" s="967"/>
      <c r="G40" s="978"/>
      <c r="H40" s="970"/>
      <c r="I40" s="974"/>
      <c r="J40" s="970"/>
      <c r="K40" s="968"/>
      <c r="L40" s="970"/>
      <c r="M40" s="968"/>
      <c r="N40" s="970"/>
      <c r="O40" s="968"/>
      <c r="P40" s="970"/>
      <c r="Q40" s="968"/>
      <c r="R40" s="971"/>
      <c r="S40" s="972"/>
      <c r="T40" s="971"/>
      <c r="U40" s="972"/>
      <c r="V40" s="971"/>
      <c r="W40" s="972"/>
      <c r="X40" s="973"/>
      <c r="Y40" s="973"/>
      <c r="Z40" s="973"/>
      <c r="AA40" s="973"/>
      <c r="AB40" s="973"/>
    </row>
    <row r="41" spans="1:28" ht="12.75">
      <c r="A41" s="964" t="s">
        <v>3465</v>
      </c>
      <c r="B41" s="964" t="s">
        <v>3631</v>
      </c>
      <c r="C41" s="965">
        <f t="shared" si="0"/>
        <v>0</v>
      </c>
      <c r="D41" s="965"/>
      <c r="E41" s="978"/>
      <c r="F41" s="970"/>
      <c r="G41" s="968"/>
      <c r="H41" s="970"/>
      <c r="I41" s="968"/>
      <c r="J41" s="970"/>
      <c r="K41" s="968"/>
      <c r="L41" s="970"/>
      <c r="M41" s="968"/>
      <c r="N41" s="970"/>
      <c r="O41" s="968"/>
      <c r="P41" s="970"/>
      <c r="Q41" s="968"/>
      <c r="R41" s="979"/>
      <c r="S41" s="977"/>
      <c r="T41" s="979"/>
      <c r="U41" s="977"/>
      <c r="V41" s="979"/>
      <c r="W41" s="977"/>
      <c r="X41" s="973"/>
      <c r="Y41" s="973"/>
      <c r="Z41" s="973"/>
      <c r="AA41" s="973"/>
      <c r="AB41" s="973"/>
    </row>
    <row r="42" spans="1:28" ht="12.75">
      <c r="A42" s="964" t="s">
        <v>3255</v>
      </c>
      <c r="B42" s="964" t="s">
        <v>3256</v>
      </c>
      <c r="C42" s="965">
        <f t="shared" si="0"/>
        <v>0</v>
      </c>
      <c r="D42" s="965"/>
      <c r="E42" s="978"/>
      <c r="F42" s="967"/>
      <c r="G42" s="983"/>
      <c r="H42" s="967"/>
      <c r="I42" s="983"/>
      <c r="J42" s="970"/>
      <c r="K42" s="968"/>
      <c r="L42" s="970"/>
      <c r="M42" s="968"/>
      <c r="N42" s="970"/>
      <c r="O42" s="968"/>
      <c r="P42" s="970"/>
      <c r="Q42" s="968"/>
      <c r="R42" s="971"/>
      <c r="S42" s="972"/>
      <c r="T42" s="971"/>
      <c r="U42" s="972"/>
      <c r="V42" s="971"/>
      <c r="W42" s="972"/>
      <c r="X42" s="973"/>
      <c r="Y42" s="973"/>
      <c r="Z42" s="973"/>
      <c r="AA42" s="973"/>
      <c r="AB42" s="973"/>
    </row>
    <row r="43" spans="1:28" ht="12.75">
      <c r="A43" s="964" t="s">
        <v>3246</v>
      </c>
      <c r="B43" s="964" t="s">
        <v>3247</v>
      </c>
      <c r="C43" s="965">
        <f t="shared" si="0"/>
        <v>0</v>
      </c>
      <c r="D43" s="965"/>
      <c r="E43" s="978"/>
      <c r="F43" s="970"/>
      <c r="G43" s="990"/>
      <c r="H43" s="970"/>
      <c r="I43" s="968"/>
      <c r="J43" s="970"/>
      <c r="K43" s="968"/>
      <c r="L43" s="970"/>
      <c r="M43" s="968"/>
      <c r="N43" s="970"/>
      <c r="O43" s="968"/>
      <c r="P43" s="970"/>
      <c r="Q43" s="968"/>
      <c r="R43" s="979"/>
      <c r="S43" s="977"/>
      <c r="T43" s="979"/>
      <c r="U43" s="977"/>
      <c r="V43" s="979"/>
      <c r="W43" s="977"/>
      <c r="X43" s="973"/>
      <c r="Y43" s="973"/>
      <c r="Z43" s="973"/>
      <c r="AA43" s="973"/>
      <c r="AB43" s="973"/>
    </row>
    <row r="44" spans="1:28" ht="12.75">
      <c r="A44" s="964" t="s">
        <v>3246</v>
      </c>
      <c r="B44" s="964" t="s">
        <v>3285</v>
      </c>
      <c r="C44" s="965">
        <f t="shared" si="0"/>
        <v>1</v>
      </c>
      <c r="D44" s="965">
        <v>1</v>
      </c>
      <c r="E44" s="978">
        <v>44208</v>
      </c>
      <c r="F44" s="970"/>
      <c r="G44" s="968"/>
      <c r="H44" s="970"/>
      <c r="I44" s="968"/>
      <c r="J44" s="970"/>
      <c r="K44" s="968"/>
      <c r="L44" s="970"/>
      <c r="M44" s="968"/>
      <c r="N44" s="970"/>
      <c r="O44" s="968"/>
      <c r="P44" s="970"/>
      <c r="Q44" s="968"/>
      <c r="R44" s="971"/>
      <c r="S44" s="972"/>
      <c r="T44" s="971"/>
      <c r="U44" s="972"/>
      <c r="V44" s="971"/>
      <c r="W44" s="972"/>
      <c r="X44" s="973"/>
      <c r="Y44" s="973"/>
      <c r="Z44" s="973"/>
      <c r="AA44" s="973"/>
      <c r="AB44" s="973"/>
    </row>
    <row r="45" spans="1:28" ht="23.25">
      <c r="A45" s="980" t="s">
        <v>3246</v>
      </c>
      <c r="B45" s="980" t="s">
        <v>3408</v>
      </c>
      <c r="C45" s="965">
        <f t="shared" si="0"/>
        <v>0</v>
      </c>
      <c r="D45" s="965"/>
      <c r="E45" s="978"/>
      <c r="F45" s="970"/>
      <c r="G45" s="968"/>
      <c r="H45" s="970"/>
      <c r="I45" s="968"/>
      <c r="J45" s="970"/>
      <c r="K45" s="968"/>
      <c r="L45" s="970"/>
      <c r="M45" s="968"/>
      <c r="N45" s="970"/>
      <c r="O45" s="968"/>
      <c r="P45" s="970"/>
      <c r="Q45" s="968"/>
      <c r="R45" s="979"/>
      <c r="S45" s="977"/>
      <c r="T45" s="979"/>
      <c r="U45" s="977"/>
      <c r="V45" s="979"/>
      <c r="W45" s="977"/>
      <c r="X45" s="973"/>
      <c r="Y45" s="973"/>
      <c r="Z45" s="973"/>
      <c r="AA45" s="973"/>
      <c r="AB45" s="973"/>
    </row>
    <row r="46" spans="1:28" ht="12.75">
      <c r="A46" s="964" t="s">
        <v>3246</v>
      </c>
      <c r="B46" s="964" t="s">
        <v>3248</v>
      </c>
      <c r="C46" s="965">
        <f t="shared" si="0"/>
        <v>0</v>
      </c>
      <c r="D46" s="965"/>
      <c r="E46" s="978"/>
      <c r="F46" s="967"/>
      <c r="G46" s="968"/>
      <c r="H46" s="967"/>
      <c r="I46" s="968"/>
      <c r="J46" s="970"/>
      <c r="K46" s="968"/>
      <c r="L46" s="970"/>
      <c r="M46" s="968"/>
      <c r="N46" s="970"/>
      <c r="O46" s="968"/>
      <c r="P46" s="970"/>
      <c r="Q46" s="968"/>
      <c r="R46" s="971"/>
      <c r="S46" s="972"/>
      <c r="T46" s="971"/>
      <c r="U46" s="972"/>
      <c r="V46" s="971"/>
      <c r="W46" s="972"/>
      <c r="X46" s="973"/>
      <c r="Y46" s="973"/>
      <c r="Z46" s="973"/>
      <c r="AA46" s="973"/>
      <c r="AB46" s="973"/>
    </row>
    <row r="47" spans="1:28" ht="12.75">
      <c r="A47" s="964" t="s">
        <v>3375</v>
      </c>
      <c r="B47" s="964" t="s">
        <v>3376</v>
      </c>
      <c r="C47" s="965">
        <f t="shared" si="0"/>
        <v>0</v>
      </c>
      <c r="D47" s="965"/>
      <c r="E47" s="978"/>
      <c r="F47" s="970"/>
      <c r="G47" s="968"/>
      <c r="H47" s="970"/>
      <c r="I47" s="968"/>
      <c r="J47" s="970"/>
      <c r="K47" s="968"/>
      <c r="L47" s="970"/>
      <c r="M47" s="968"/>
      <c r="N47" s="970"/>
      <c r="O47" s="968"/>
      <c r="P47" s="970"/>
      <c r="Q47" s="968"/>
      <c r="R47" s="979"/>
      <c r="S47" s="977"/>
      <c r="T47" s="979"/>
      <c r="U47" s="977"/>
      <c r="V47" s="979"/>
      <c r="W47" s="977"/>
      <c r="X47" s="973"/>
      <c r="Y47" s="973"/>
      <c r="Z47" s="973"/>
      <c r="AA47" s="973"/>
      <c r="AB47" s="973"/>
    </row>
    <row r="48" spans="1:28" ht="12.75">
      <c r="A48" s="964" t="s">
        <v>3461</v>
      </c>
      <c r="B48" s="964" t="s">
        <v>3462</v>
      </c>
      <c r="C48" s="965">
        <f t="shared" si="0"/>
        <v>0</v>
      </c>
      <c r="D48" s="965"/>
      <c r="E48" s="978"/>
      <c r="F48" s="970"/>
      <c r="G48" s="968"/>
      <c r="H48" s="970"/>
      <c r="I48" s="968"/>
      <c r="J48" s="970"/>
      <c r="K48" s="968"/>
      <c r="L48" s="970"/>
      <c r="M48" s="968"/>
      <c r="N48" s="970"/>
      <c r="O48" s="968"/>
      <c r="P48" s="970"/>
      <c r="Q48" s="968"/>
      <c r="R48" s="971"/>
      <c r="S48" s="972"/>
      <c r="T48" s="971"/>
      <c r="U48" s="972"/>
      <c r="V48" s="971"/>
      <c r="W48" s="972"/>
      <c r="X48" s="973"/>
      <c r="Y48" s="973"/>
      <c r="Z48" s="973"/>
      <c r="AA48" s="973"/>
      <c r="AB48" s="973"/>
    </row>
    <row r="49" spans="1:28" ht="23.25">
      <c r="A49" s="964" t="s">
        <v>3345</v>
      </c>
      <c r="B49" s="964" t="s">
        <v>3346</v>
      </c>
      <c r="C49" s="965">
        <f t="shared" si="0"/>
        <v>0</v>
      </c>
      <c r="D49" s="965"/>
      <c r="E49" s="978"/>
      <c r="F49" s="970"/>
      <c r="G49" s="968"/>
      <c r="H49" s="970"/>
      <c r="I49" s="968"/>
      <c r="J49" s="970"/>
      <c r="K49" s="968"/>
      <c r="L49" s="970"/>
      <c r="M49" s="968"/>
      <c r="N49" s="970"/>
      <c r="O49" s="968"/>
      <c r="P49" s="970"/>
      <c r="Q49" s="968"/>
      <c r="R49" s="979"/>
      <c r="S49" s="977"/>
      <c r="T49" s="979"/>
      <c r="U49" s="977"/>
      <c r="V49" s="979"/>
      <c r="W49" s="977"/>
      <c r="X49" s="973"/>
      <c r="Y49" s="973"/>
      <c r="Z49" s="973"/>
      <c r="AA49" s="973"/>
      <c r="AB49" s="973"/>
    </row>
    <row r="50" spans="1:28" ht="12.75">
      <c r="A50" s="964" t="s">
        <v>3422</v>
      </c>
      <c r="B50" s="964" t="s">
        <v>3423</v>
      </c>
      <c r="C50" s="965">
        <f t="shared" si="0"/>
        <v>0</v>
      </c>
      <c r="D50" s="965"/>
      <c r="E50" s="978"/>
      <c r="F50" s="970"/>
      <c r="G50" s="968"/>
      <c r="H50" s="970"/>
      <c r="I50" s="968"/>
      <c r="J50" s="970"/>
      <c r="K50" s="968"/>
      <c r="L50" s="970"/>
      <c r="M50" s="968"/>
      <c r="N50" s="970"/>
      <c r="O50" s="968"/>
      <c r="P50" s="970"/>
      <c r="Q50" s="968"/>
      <c r="R50" s="971"/>
      <c r="S50" s="972"/>
      <c r="T50" s="971"/>
      <c r="U50" s="972"/>
      <c r="V50" s="971"/>
      <c r="W50" s="972"/>
      <c r="X50" s="973"/>
      <c r="Y50" s="973"/>
      <c r="Z50" s="973"/>
      <c r="AA50" s="973"/>
      <c r="AB50" s="973"/>
    </row>
    <row r="51" spans="1:28" ht="12.75">
      <c r="A51" s="964" t="s">
        <v>3288</v>
      </c>
      <c r="B51" s="964" t="s">
        <v>3289</v>
      </c>
      <c r="C51" s="965">
        <f t="shared" si="0"/>
        <v>0</v>
      </c>
      <c r="D51" s="965"/>
      <c r="E51" s="978"/>
      <c r="F51" s="970"/>
      <c r="G51" s="968"/>
      <c r="H51" s="970"/>
      <c r="I51" s="968"/>
      <c r="J51" s="970"/>
      <c r="K51" s="968"/>
      <c r="L51" s="970"/>
      <c r="M51" s="968"/>
      <c r="N51" s="970"/>
      <c r="O51" s="968"/>
      <c r="P51" s="970"/>
      <c r="Q51" s="968"/>
      <c r="R51" s="979"/>
      <c r="S51" s="977"/>
      <c r="T51" s="979"/>
      <c r="U51" s="977"/>
      <c r="V51" s="979"/>
      <c r="W51" s="977"/>
      <c r="X51" s="973"/>
      <c r="Y51" s="973"/>
      <c r="Z51" s="973"/>
      <c r="AA51" s="973"/>
      <c r="AB51" s="973"/>
    </row>
    <row r="52" spans="1:28" ht="12.75">
      <c r="A52" s="964" t="s">
        <v>3299</v>
      </c>
      <c r="B52" s="964" t="s">
        <v>3300</v>
      </c>
      <c r="C52" s="965">
        <f t="shared" si="0"/>
        <v>0</v>
      </c>
      <c r="D52" s="965"/>
      <c r="E52" s="978"/>
      <c r="F52" s="970"/>
      <c r="G52" s="968"/>
      <c r="H52" s="970"/>
      <c r="I52" s="968"/>
      <c r="J52" s="970"/>
      <c r="K52" s="968"/>
      <c r="L52" s="970"/>
      <c r="M52" s="968"/>
      <c r="N52" s="970"/>
      <c r="O52" s="968"/>
      <c r="P52" s="970"/>
      <c r="Q52" s="968"/>
      <c r="R52" s="971"/>
      <c r="S52" s="972"/>
      <c r="T52" s="971"/>
      <c r="U52" s="972"/>
      <c r="V52" s="971"/>
      <c r="W52" s="972"/>
      <c r="X52" s="973"/>
      <c r="Y52" s="973"/>
      <c r="Z52" s="973"/>
      <c r="AA52" s="973"/>
      <c r="AB52" s="973"/>
    </row>
    <row r="53" spans="1:28" ht="12.75">
      <c r="A53" s="964" t="s">
        <v>3301</v>
      </c>
      <c r="B53" s="964" t="s">
        <v>3302</v>
      </c>
      <c r="C53" s="965">
        <f t="shared" si="0"/>
        <v>0</v>
      </c>
      <c r="D53" s="965"/>
      <c r="E53" s="968"/>
      <c r="F53" s="970"/>
      <c r="G53" s="968"/>
      <c r="H53" s="970"/>
      <c r="I53" s="968"/>
      <c r="J53" s="970"/>
      <c r="K53" s="968"/>
      <c r="L53" s="970"/>
      <c r="M53" s="968"/>
      <c r="N53" s="970"/>
      <c r="O53" s="968"/>
      <c r="P53" s="970"/>
      <c r="Q53" s="968"/>
      <c r="R53" s="979"/>
      <c r="S53" s="977"/>
      <c r="T53" s="979"/>
      <c r="U53" s="977"/>
      <c r="V53" s="979"/>
      <c r="W53" s="977"/>
      <c r="X53" s="973"/>
      <c r="Y53" s="973"/>
      <c r="Z53" s="973"/>
      <c r="AA53" s="973"/>
      <c r="AB53" s="973"/>
    </row>
    <row r="54" spans="1:28" ht="12.75">
      <c r="A54" s="980" t="s">
        <v>3522</v>
      </c>
      <c r="B54" s="980" t="s">
        <v>3523</v>
      </c>
      <c r="C54" s="965">
        <f t="shared" si="0"/>
        <v>1</v>
      </c>
      <c r="D54" s="965">
        <v>1</v>
      </c>
      <c r="E54" s="978">
        <v>44224</v>
      </c>
      <c r="F54" s="970"/>
      <c r="G54" s="968"/>
      <c r="H54" s="970"/>
      <c r="I54" s="968"/>
      <c r="J54" s="970"/>
      <c r="K54" s="968"/>
      <c r="L54" s="970"/>
      <c r="M54" s="968"/>
      <c r="N54" s="970"/>
      <c r="O54" s="968"/>
      <c r="P54" s="970"/>
      <c r="Q54" s="968"/>
      <c r="R54" s="971"/>
      <c r="S54" s="972"/>
      <c r="T54" s="971"/>
      <c r="U54" s="972"/>
      <c r="V54" s="971"/>
      <c r="W54" s="972"/>
      <c r="X54" s="973"/>
      <c r="Y54" s="973"/>
      <c r="Z54" s="973"/>
      <c r="AA54" s="973"/>
      <c r="AB54" s="973"/>
    </row>
    <row r="55" spans="1:28" ht="12.75">
      <c r="A55" s="980" t="s">
        <v>3455</v>
      </c>
      <c r="B55" s="980" t="s">
        <v>3476</v>
      </c>
      <c r="C55" s="965">
        <f t="shared" si="0"/>
        <v>0</v>
      </c>
      <c r="D55" s="965"/>
      <c r="E55" s="968"/>
      <c r="F55" s="970"/>
      <c r="G55" s="968"/>
      <c r="H55" s="970"/>
      <c r="I55" s="968"/>
      <c r="J55" s="970"/>
      <c r="K55" s="968"/>
      <c r="L55" s="970"/>
      <c r="M55" s="968"/>
      <c r="N55" s="970"/>
      <c r="O55" s="968"/>
      <c r="P55" s="970"/>
      <c r="Q55" s="968"/>
      <c r="R55" s="979"/>
      <c r="S55" s="977"/>
      <c r="T55" s="979"/>
      <c r="U55" s="977"/>
      <c r="V55" s="979"/>
      <c r="W55" s="977"/>
      <c r="X55" s="973"/>
      <c r="Y55" s="973"/>
      <c r="Z55" s="973"/>
      <c r="AA55" s="973"/>
      <c r="AB55" s="973"/>
    </row>
    <row r="56" spans="1:28" ht="12.75">
      <c r="A56" s="854" t="s">
        <v>3455</v>
      </c>
      <c r="B56" s="854" t="s">
        <v>3655</v>
      </c>
      <c r="C56" s="965">
        <f t="shared" si="0"/>
        <v>0</v>
      </c>
      <c r="D56" s="965"/>
      <c r="E56" s="968"/>
      <c r="F56" s="970"/>
      <c r="G56" s="968"/>
      <c r="H56" s="970"/>
      <c r="I56" s="968"/>
      <c r="J56" s="970"/>
      <c r="K56" s="968"/>
      <c r="L56" s="970"/>
      <c r="M56" s="968"/>
      <c r="N56" s="970"/>
      <c r="O56" s="968"/>
      <c r="P56" s="970"/>
      <c r="Q56" s="968"/>
      <c r="R56" s="971"/>
      <c r="S56" s="972"/>
      <c r="T56" s="971"/>
      <c r="U56" s="972"/>
      <c r="V56" s="971"/>
      <c r="W56" s="972"/>
      <c r="X56" s="973"/>
      <c r="Y56" s="973"/>
      <c r="Z56" s="973"/>
      <c r="AA56" s="973"/>
      <c r="AB56" s="973"/>
    </row>
    <row r="57" spans="1:28" ht="12.75">
      <c r="A57" s="980" t="s">
        <v>3455</v>
      </c>
      <c r="B57" s="980" t="s">
        <v>3527</v>
      </c>
      <c r="C57" s="965">
        <f t="shared" si="0"/>
        <v>15</v>
      </c>
      <c r="D57" s="965">
        <v>15</v>
      </c>
      <c r="E57" s="983">
        <v>44141</v>
      </c>
      <c r="F57" s="970"/>
      <c r="G57" s="968"/>
      <c r="H57" s="970"/>
      <c r="I57" s="968"/>
      <c r="J57" s="970"/>
      <c r="K57" s="968"/>
      <c r="L57" s="970"/>
      <c r="M57" s="968"/>
      <c r="N57" s="970"/>
      <c r="O57" s="968"/>
      <c r="P57" s="970"/>
      <c r="Q57" s="968"/>
      <c r="R57" s="979"/>
      <c r="S57" s="977"/>
      <c r="T57" s="979"/>
      <c r="U57" s="977"/>
      <c r="V57" s="979"/>
      <c r="W57" s="977"/>
      <c r="X57" s="973"/>
      <c r="Y57" s="973"/>
      <c r="Z57" s="973"/>
      <c r="AA57" s="973"/>
      <c r="AB57" s="973"/>
    </row>
    <row r="58" spans="1:28" ht="23.25">
      <c r="A58" s="964" t="s">
        <v>3502</v>
      </c>
      <c r="B58" s="964" t="s">
        <v>3503</v>
      </c>
      <c r="C58" s="965">
        <f t="shared" si="0"/>
        <v>0</v>
      </c>
      <c r="D58" s="965"/>
      <c r="E58" s="968"/>
      <c r="F58" s="970"/>
      <c r="G58" s="968"/>
      <c r="H58" s="970"/>
      <c r="I58" s="968"/>
      <c r="J58" s="970"/>
      <c r="K58" s="968"/>
      <c r="L58" s="970"/>
      <c r="M58" s="968"/>
      <c r="N58" s="970"/>
      <c r="O58" s="968"/>
      <c r="P58" s="970"/>
      <c r="Q58" s="968"/>
      <c r="R58" s="971"/>
      <c r="S58" s="972"/>
      <c r="T58" s="971"/>
      <c r="U58" s="972"/>
      <c r="V58" s="971"/>
      <c r="W58" s="972"/>
      <c r="X58" s="973"/>
      <c r="Y58" s="973"/>
      <c r="Z58" s="973"/>
      <c r="AA58" s="973"/>
      <c r="AB58" s="973"/>
    </row>
    <row r="59" spans="1:28" ht="12.75">
      <c r="A59" s="964" t="s">
        <v>3240</v>
      </c>
      <c r="B59" s="964" t="s">
        <v>3268</v>
      </c>
      <c r="C59" s="965">
        <f t="shared" si="0"/>
        <v>0</v>
      </c>
      <c r="D59" s="965"/>
      <c r="E59" s="968"/>
      <c r="F59" s="970"/>
      <c r="G59" s="968"/>
      <c r="H59" s="970"/>
      <c r="I59" s="968"/>
      <c r="J59" s="970"/>
      <c r="K59" s="968"/>
      <c r="L59" s="970"/>
      <c r="M59" s="968"/>
      <c r="N59" s="970"/>
      <c r="O59" s="968"/>
      <c r="P59" s="970"/>
      <c r="Q59" s="968"/>
      <c r="R59" s="979"/>
      <c r="S59" s="977"/>
      <c r="T59" s="979"/>
      <c r="U59" s="977"/>
      <c r="V59" s="979"/>
      <c r="W59" s="977"/>
      <c r="X59" s="973"/>
      <c r="Y59" s="973"/>
      <c r="Z59" s="973"/>
      <c r="AA59" s="973"/>
      <c r="AB59" s="973"/>
    </row>
    <row r="60" spans="1:28" ht="12.75">
      <c r="A60" s="964" t="s">
        <v>3240</v>
      </c>
      <c r="B60" s="964" t="s">
        <v>3241</v>
      </c>
      <c r="C60" s="965">
        <f t="shared" si="0"/>
        <v>28</v>
      </c>
      <c r="D60" s="965">
        <v>28</v>
      </c>
      <c r="E60" s="978">
        <v>44158</v>
      </c>
      <c r="F60" s="970"/>
      <c r="G60" s="968"/>
      <c r="H60" s="970"/>
      <c r="I60" s="968"/>
      <c r="J60" s="970"/>
      <c r="K60" s="968"/>
      <c r="L60" s="970"/>
      <c r="M60" s="968"/>
      <c r="N60" s="970"/>
      <c r="O60" s="968"/>
      <c r="P60" s="970"/>
      <c r="Q60" s="968"/>
      <c r="R60" s="971"/>
      <c r="S60" s="972"/>
      <c r="T60" s="971"/>
      <c r="U60" s="972"/>
      <c r="V60" s="971"/>
      <c r="W60" s="972"/>
      <c r="X60" s="973"/>
      <c r="Y60" s="973"/>
      <c r="Z60" s="973"/>
      <c r="AA60" s="973"/>
      <c r="AB60" s="973"/>
    </row>
    <row r="61" spans="1:28" ht="12.75">
      <c r="A61" s="991" t="s">
        <v>3240</v>
      </c>
      <c r="B61" s="964" t="s">
        <v>3305</v>
      </c>
      <c r="C61" s="965">
        <f t="shared" si="0"/>
        <v>0</v>
      </c>
      <c r="D61" s="965"/>
      <c r="E61" s="968"/>
      <c r="F61" s="970"/>
      <c r="G61" s="968"/>
      <c r="H61" s="970"/>
      <c r="I61" s="968"/>
      <c r="J61" s="970"/>
      <c r="K61" s="968"/>
      <c r="L61" s="970"/>
      <c r="M61" s="968"/>
      <c r="N61" s="970"/>
      <c r="O61" s="968"/>
      <c r="P61" s="970"/>
      <c r="Q61" s="968"/>
      <c r="R61" s="979"/>
      <c r="S61" s="977"/>
      <c r="T61" s="979"/>
      <c r="U61" s="977"/>
      <c r="V61" s="979"/>
      <c r="W61" s="977"/>
      <c r="X61" s="973"/>
      <c r="Y61" s="973"/>
      <c r="Z61" s="973"/>
      <c r="AA61" s="973"/>
      <c r="AB61" s="973"/>
    </row>
    <row r="62" spans="1:28" ht="12.75">
      <c r="A62" s="964" t="s">
        <v>3240</v>
      </c>
      <c r="B62" s="964" t="s">
        <v>3371</v>
      </c>
      <c r="C62" s="965">
        <f t="shared" si="0"/>
        <v>0</v>
      </c>
      <c r="D62" s="965"/>
      <c r="E62" s="968"/>
      <c r="F62" s="970"/>
      <c r="G62" s="968"/>
      <c r="H62" s="970"/>
      <c r="I62" s="968"/>
      <c r="J62" s="970"/>
      <c r="K62" s="968"/>
      <c r="L62" s="970"/>
      <c r="M62" s="968"/>
      <c r="N62" s="970"/>
      <c r="O62" s="968"/>
      <c r="P62" s="970"/>
      <c r="Q62" s="968"/>
      <c r="R62" s="971"/>
      <c r="S62" s="972"/>
      <c r="T62" s="971"/>
      <c r="U62" s="972"/>
      <c r="V62" s="971"/>
      <c r="W62" s="972"/>
      <c r="X62" s="973"/>
      <c r="Y62" s="973"/>
      <c r="Z62" s="973"/>
      <c r="AA62" s="973"/>
      <c r="AB62" s="973"/>
    </row>
    <row r="63" spans="1:28" ht="23.25">
      <c r="A63" s="964" t="s">
        <v>3279</v>
      </c>
      <c r="B63" s="964" t="s">
        <v>3280</v>
      </c>
      <c r="C63" s="965">
        <f t="shared" si="0"/>
        <v>4</v>
      </c>
      <c r="D63" s="965">
        <v>4</v>
      </c>
      <c r="E63" s="978">
        <v>44193</v>
      </c>
      <c r="F63" s="970"/>
      <c r="G63" s="968"/>
      <c r="H63" s="970"/>
      <c r="I63" s="968"/>
      <c r="J63" s="970"/>
      <c r="K63" s="968"/>
      <c r="L63" s="970"/>
      <c r="M63" s="968"/>
      <c r="N63" s="970"/>
      <c r="O63" s="968"/>
      <c r="P63" s="970"/>
      <c r="Q63" s="968"/>
      <c r="R63" s="979"/>
      <c r="S63" s="977"/>
      <c r="T63" s="979"/>
      <c r="U63" s="977"/>
      <c r="V63" s="979"/>
      <c r="W63" s="977"/>
      <c r="X63" s="973"/>
      <c r="Y63" s="973"/>
      <c r="Z63" s="973"/>
      <c r="AA63" s="973"/>
      <c r="AB63" s="973"/>
    </row>
    <row r="64" spans="1:28" ht="12.75">
      <c r="A64" s="980" t="s">
        <v>3260</v>
      </c>
      <c r="B64" s="980" t="s">
        <v>3269</v>
      </c>
      <c r="C64" s="965">
        <f t="shared" si="0"/>
        <v>3</v>
      </c>
      <c r="D64" s="965">
        <v>3</v>
      </c>
      <c r="E64" s="978">
        <v>44215</v>
      </c>
      <c r="F64" s="970"/>
      <c r="G64" s="968"/>
      <c r="H64" s="970"/>
      <c r="I64" s="968"/>
      <c r="J64" s="970"/>
      <c r="K64" s="968"/>
      <c r="L64" s="970"/>
      <c r="M64" s="968"/>
      <c r="N64" s="970"/>
      <c r="O64" s="968"/>
      <c r="P64" s="970"/>
      <c r="Q64" s="968"/>
      <c r="R64" s="971"/>
      <c r="S64" s="972"/>
      <c r="T64" s="971"/>
      <c r="U64" s="972"/>
      <c r="V64" s="971"/>
      <c r="W64" s="972"/>
      <c r="X64" s="973"/>
      <c r="Y64" s="973"/>
      <c r="Z64" s="973"/>
      <c r="AA64" s="973"/>
      <c r="AB64" s="973"/>
    </row>
    <row r="65" spans="1:28" ht="12.75">
      <c r="A65" s="964" t="s">
        <v>3260</v>
      </c>
      <c r="B65" s="964" t="s">
        <v>3261</v>
      </c>
      <c r="C65" s="965">
        <f t="shared" si="0"/>
        <v>0</v>
      </c>
      <c r="D65" s="965"/>
      <c r="E65" s="978"/>
      <c r="F65" s="970"/>
      <c r="G65" s="968"/>
      <c r="H65" s="970"/>
      <c r="I65" s="968"/>
      <c r="J65" s="970"/>
      <c r="K65" s="968"/>
      <c r="L65" s="970"/>
      <c r="M65" s="968"/>
      <c r="N65" s="970"/>
      <c r="O65" s="968"/>
      <c r="P65" s="970"/>
      <c r="Q65" s="968"/>
      <c r="R65" s="979"/>
      <c r="S65" s="977"/>
      <c r="T65" s="979"/>
      <c r="U65" s="977"/>
      <c r="V65" s="979"/>
      <c r="W65" s="977"/>
      <c r="X65" s="973"/>
      <c r="Y65" s="973"/>
      <c r="Z65" s="973"/>
      <c r="AA65" s="973"/>
      <c r="AB65" s="973"/>
    </row>
    <row r="66" spans="1:28" ht="12.75">
      <c r="A66" s="964" t="s">
        <v>3447</v>
      </c>
      <c r="B66" s="964" t="s">
        <v>3448</v>
      </c>
      <c r="C66" s="965">
        <f t="shared" si="0"/>
        <v>0</v>
      </c>
      <c r="D66" s="965"/>
      <c r="E66" s="968"/>
      <c r="F66" s="970"/>
      <c r="G66" s="968"/>
      <c r="H66" s="970"/>
      <c r="I66" s="968"/>
      <c r="J66" s="970"/>
      <c r="K66" s="968"/>
      <c r="L66" s="970"/>
      <c r="M66" s="968"/>
      <c r="N66" s="970"/>
      <c r="O66" s="968"/>
      <c r="P66" s="970"/>
      <c r="Q66" s="968"/>
      <c r="R66" s="971"/>
      <c r="S66" s="972"/>
      <c r="T66" s="971"/>
      <c r="U66" s="972"/>
      <c r="V66" s="971"/>
      <c r="W66" s="972"/>
      <c r="X66" s="973"/>
      <c r="Y66" s="973"/>
      <c r="Z66" s="973"/>
      <c r="AA66" s="973"/>
      <c r="AB66" s="973"/>
    </row>
    <row r="67" spans="1:28" ht="12.75">
      <c r="A67" s="964" t="s">
        <v>3262</v>
      </c>
      <c r="B67" s="964" t="s">
        <v>3263</v>
      </c>
      <c r="C67" s="965">
        <f t="shared" si="0"/>
        <v>5</v>
      </c>
      <c r="D67" s="965">
        <v>5</v>
      </c>
      <c r="E67" s="978">
        <v>44173</v>
      </c>
      <c r="F67" s="970"/>
      <c r="G67" s="968"/>
      <c r="H67" s="970"/>
      <c r="I67" s="968"/>
      <c r="J67" s="970"/>
      <c r="K67" s="968"/>
      <c r="L67" s="970"/>
      <c r="M67" s="968"/>
      <c r="N67" s="970"/>
      <c r="O67" s="968"/>
      <c r="P67" s="970"/>
      <c r="Q67" s="968"/>
      <c r="R67" s="979"/>
      <c r="S67" s="977"/>
      <c r="T67" s="979"/>
      <c r="U67" s="977"/>
      <c r="V67" s="979"/>
      <c r="W67" s="977"/>
      <c r="X67" s="973"/>
      <c r="Y67" s="973"/>
      <c r="Z67" s="973"/>
      <c r="AA67" s="973"/>
      <c r="AB67" s="973"/>
    </row>
    <row r="68" spans="1:28" ht="23.25">
      <c r="A68" s="980" t="s">
        <v>3332</v>
      </c>
      <c r="B68" s="980" t="s">
        <v>3521</v>
      </c>
      <c r="C68" s="965">
        <v>0</v>
      </c>
      <c r="D68" s="965"/>
      <c r="E68" s="968"/>
      <c r="F68" s="970"/>
      <c r="G68" s="968"/>
      <c r="H68" s="970"/>
      <c r="I68" s="968"/>
      <c r="J68" s="970"/>
      <c r="K68" s="968"/>
      <c r="L68" s="970"/>
      <c r="M68" s="968"/>
      <c r="N68" s="970"/>
      <c r="O68" s="968"/>
      <c r="P68" s="970"/>
      <c r="Q68" s="968"/>
      <c r="R68" s="971"/>
      <c r="S68" s="972"/>
      <c r="T68" s="971"/>
      <c r="U68" s="972"/>
      <c r="V68" s="971"/>
      <c r="W68" s="972"/>
      <c r="X68" s="973"/>
      <c r="Y68" s="973"/>
      <c r="Z68" s="973"/>
      <c r="AA68" s="973"/>
      <c r="AB68" s="973"/>
    </row>
    <row r="69" spans="1:28" ht="23.25">
      <c r="A69" s="964" t="s">
        <v>3332</v>
      </c>
      <c r="B69" s="964" t="s">
        <v>3333</v>
      </c>
      <c r="C69" s="965">
        <f t="shared" ref="C69:C80" si="1">SUM(D69,F69,H69,J69,L69,N69,P69,R69,T69,V69)</f>
        <v>8</v>
      </c>
      <c r="D69" s="965">
        <v>8</v>
      </c>
      <c r="E69" s="978">
        <v>44169</v>
      </c>
      <c r="F69" s="970"/>
      <c r="G69" s="968"/>
      <c r="H69" s="970"/>
      <c r="I69" s="968"/>
      <c r="J69" s="970"/>
      <c r="K69" s="968"/>
      <c r="L69" s="970"/>
      <c r="M69" s="968"/>
      <c r="N69" s="970"/>
      <c r="O69" s="968"/>
      <c r="P69" s="970"/>
      <c r="Q69" s="968"/>
      <c r="R69" s="979"/>
      <c r="S69" s="977"/>
      <c r="T69" s="979"/>
      <c r="U69" s="977"/>
      <c r="V69" s="979"/>
      <c r="W69" s="977"/>
      <c r="X69" s="973"/>
      <c r="Y69" s="973"/>
      <c r="Z69" s="973"/>
      <c r="AA69" s="973"/>
      <c r="AB69" s="973"/>
    </row>
    <row r="70" spans="1:28" ht="23.25">
      <c r="A70" s="964" t="s">
        <v>3424</v>
      </c>
      <c r="B70" s="964" t="s">
        <v>3425</v>
      </c>
      <c r="C70" s="965">
        <f t="shared" si="1"/>
        <v>0</v>
      </c>
      <c r="D70" s="965"/>
      <c r="E70" s="968"/>
      <c r="F70" s="970"/>
      <c r="G70" s="968"/>
      <c r="H70" s="970"/>
      <c r="I70" s="968"/>
      <c r="J70" s="970"/>
      <c r="K70" s="968"/>
      <c r="L70" s="970"/>
      <c r="M70" s="968"/>
      <c r="N70" s="970"/>
      <c r="O70" s="968"/>
      <c r="P70" s="970"/>
      <c r="Q70" s="968"/>
      <c r="R70" s="971"/>
      <c r="S70" s="972"/>
      <c r="T70" s="971"/>
      <c r="U70" s="972"/>
      <c r="V70" s="971"/>
      <c r="W70" s="972"/>
      <c r="X70" s="973"/>
      <c r="Y70" s="973"/>
      <c r="Z70" s="973"/>
      <c r="AA70" s="973"/>
      <c r="AB70" s="973"/>
    </row>
    <row r="71" spans="1:28" ht="12.75">
      <c r="A71" s="992" t="s">
        <v>3457</v>
      </c>
      <c r="B71" s="992" t="s">
        <v>3458</v>
      </c>
      <c r="C71" s="965">
        <f t="shared" si="1"/>
        <v>0</v>
      </c>
      <c r="D71" s="965"/>
      <c r="E71" s="968"/>
      <c r="F71" s="970"/>
      <c r="G71" s="968"/>
      <c r="H71" s="970"/>
      <c r="I71" s="968"/>
      <c r="J71" s="970"/>
      <c r="K71" s="968"/>
      <c r="L71" s="970"/>
      <c r="M71" s="968"/>
      <c r="N71" s="970"/>
      <c r="O71" s="968"/>
      <c r="P71" s="970"/>
      <c r="Q71" s="968"/>
      <c r="R71" s="979"/>
      <c r="S71" s="977"/>
      <c r="T71" s="979"/>
      <c r="U71" s="977"/>
      <c r="V71" s="979"/>
      <c r="W71" s="977"/>
      <c r="X71" s="973"/>
      <c r="Y71" s="973"/>
      <c r="Z71" s="973"/>
      <c r="AA71" s="973"/>
      <c r="AB71" s="973"/>
    </row>
    <row r="72" spans="1:28" ht="12.75">
      <c r="A72" s="992" t="s">
        <v>3485</v>
      </c>
      <c r="B72" s="992" t="s">
        <v>3486</v>
      </c>
      <c r="C72" s="965">
        <f t="shared" si="1"/>
        <v>0</v>
      </c>
      <c r="D72" s="965"/>
      <c r="E72" s="968"/>
      <c r="F72" s="970"/>
      <c r="G72" s="968"/>
      <c r="H72" s="970"/>
      <c r="I72" s="968"/>
      <c r="J72" s="970"/>
      <c r="K72" s="968"/>
      <c r="L72" s="970"/>
      <c r="M72" s="968"/>
      <c r="N72" s="970"/>
      <c r="O72" s="968"/>
      <c r="P72" s="970"/>
      <c r="Q72" s="968"/>
      <c r="R72" s="971"/>
      <c r="S72" s="972"/>
      <c r="T72" s="971"/>
      <c r="U72" s="972"/>
      <c r="V72" s="971"/>
      <c r="W72" s="972"/>
      <c r="X72" s="973"/>
      <c r="Y72" s="973"/>
      <c r="Z72" s="973"/>
      <c r="AA72" s="973"/>
      <c r="AB72" s="973"/>
    </row>
    <row r="73" spans="1:28" ht="23.25">
      <c r="A73" s="980" t="s">
        <v>3463</v>
      </c>
      <c r="B73" s="980" t="s">
        <v>3464</v>
      </c>
      <c r="C73" s="965">
        <f t="shared" si="1"/>
        <v>0</v>
      </c>
      <c r="D73" s="965"/>
      <c r="E73" s="968"/>
      <c r="F73" s="970"/>
      <c r="G73" s="968"/>
      <c r="H73" s="970"/>
      <c r="I73" s="968"/>
      <c r="J73" s="970"/>
      <c r="K73" s="968"/>
      <c r="L73" s="970"/>
      <c r="M73" s="968"/>
      <c r="N73" s="970"/>
      <c r="O73" s="968"/>
      <c r="P73" s="970"/>
      <c r="Q73" s="968"/>
      <c r="R73" s="979"/>
      <c r="S73" s="977"/>
      <c r="T73" s="979"/>
      <c r="U73" s="977"/>
      <c r="V73" s="979"/>
      <c r="W73" s="977"/>
      <c r="X73" s="973"/>
      <c r="Y73" s="973"/>
      <c r="Z73" s="973"/>
      <c r="AA73" s="973"/>
      <c r="AB73" s="973"/>
    </row>
    <row r="74" spans="1:28" ht="23.25">
      <c r="A74" s="964" t="s">
        <v>3463</v>
      </c>
      <c r="B74" s="964" t="s">
        <v>3480</v>
      </c>
      <c r="C74" s="965">
        <f t="shared" si="1"/>
        <v>0</v>
      </c>
      <c r="D74" s="965"/>
      <c r="E74" s="968"/>
      <c r="F74" s="970"/>
      <c r="G74" s="968"/>
      <c r="H74" s="970"/>
      <c r="I74" s="968"/>
      <c r="J74" s="970"/>
      <c r="K74" s="968"/>
      <c r="L74" s="970"/>
      <c r="M74" s="968"/>
      <c r="N74" s="970"/>
      <c r="O74" s="968"/>
      <c r="P74" s="970"/>
      <c r="Q74" s="968"/>
      <c r="R74" s="971"/>
      <c r="S74" s="972"/>
      <c r="T74" s="971"/>
      <c r="U74" s="972"/>
      <c r="V74" s="971"/>
      <c r="W74" s="972"/>
      <c r="X74" s="973"/>
      <c r="Y74" s="973"/>
      <c r="Z74" s="973"/>
      <c r="AA74" s="973"/>
      <c r="AB74" s="973"/>
    </row>
    <row r="75" spans="1:28" ht="23.25">
      <c r="A75" s="964" t="s">
        <v>3487</v>
      </c>
      <c r="B75" s="964" t="s">
        <v>3488</v>
      </c>
      <c r="C75" s="965">
        <f t="shared" si="1"/>
        <v>0</v>
      </c>
      <c r="D75" s="965"/>
      <c r="E75" s="968"/>
      <c r="F75" s="970"/>
      <c r="G75" s="968"/>
      <c r="H75" s="970"/>
      <c r="I75" s="968"/>
      <c r="J75" s="970"/>
      <c r="K75" s="968"/>
      <c r="L75" s="970"/>
      <c r="M75" s="968"/>
      <c r="N75" s="970"/>
      <c r="O75" s="968"/>
      <c r="P75" s="970"/>
      <c r="Q75" s="968"/>
      <c r="R75" s="979"/>
      <c r="S75" s="977"/>
      <c r="T75" s="979"/>
      <c r="U75" s="977"/>
      <c r="V75" s="979"/>
      <c r="W75" s="977"/>
      <c r="X75" s="973"/>
      <c r="Y75" s="973"/>
      <c r="Z75" s="973"/>
      <c r="AA75" s="973"/>
      <c r="AB75" s="973"/>
    </row>
    <row r="76" spans="1:28" ht="12.75">
      <c r="A76" s="964" t="s">
        <v>3373</v>
      </c>
      <c r="B76" s="964" t="s">
        <v>3374</v>
      </c>
      <c r="C76" s="965">
        <f t="shared" si="1"/>
        <v>0</v>
      </c>
      <c r="D76" s="965"/>
      <c r="E76" s="968"/>
      <c r="F76" s="970"/>
      <c r="G76" s="968"/>
      <c r="H76" s="970"/>
      <c r="I76" s="968"/>
      <c r="J76" s="970"/>
      <c r="K76" s="968"/>
      <c r="L76" s="970"/>
      <c r="M76" s="968"/>
      <c r="N76" s="970"/>
      <c r="O76" s="968"/>
      <c r="P76" s="970"/>
      <c r="Q76" s="968"/>
      <c r="R76" s="971"/>
      <c r="S76" s="972"/>
      <c r="T76" s="971"/>
      <c r="U76" s="972"/>
      <c r="V76" s="971"/>
      <c r="W76" s="972"/>
      <c r="X76" s="973"/>
      <c r="Y76" s="973"/>
      <c r="Z76" s="973"/>
      <c r="AA76" s="973"/>
      <c r="AB76" s="973"/>
    </row>
    <row r="77" spans="1:28" ht="12.75">
      <c r="A77" s="964" t="s">
        <v>3272</v>
      </c>
      <c r="B77" s="964" t="s">
        <v>3684</v>
      </c>
      <c r="C77" s="965">
        <f t="shared" si="1"/>
        <v>8</v>
      </c>
      <c r="D77" s="965">
        <v>8</v>
      </c>
      <c r="E77" s="978">
        <v>44214</v>
      </c>
      <c r="F77" s="970"/>
      <c r="G77" s="968"/>
      <c r="H77" s="970"/>
      <c r="I77" s="968"/>
      <c r="J77" s="970"/>
      <c r="K77" s="968"/>
      <c r="L77" s="970"/>
      <c r="M77" s="968"/>
      <c r="N77" s="970"/>
      <c r="O77" s="968"/>
      <c r="P77" s="970"/>
      <c r="Q77" s="968"/>
      <c r="R77" s="979"/>
      <c r="S77" s="977"/>
      <c r="T77" s="979"/>
      <c r="U77" s="977"/>
      <c r="V77" s="979"/>
      <c r="W77" s="977"/>
      <c r="X77" s="973"/>
      <c r="Y77" s="973"/>
      <c r="Z77" s="973"/>
      <c r="AA77" s="973"/>
      <c r="AB77" s="973"/>
    </row>
    <row r="78" spans="1:28" ht="23.25">
      <c r="A78" s="964" t="s">
        <v>3295</v>
      </c>
      <c r="B78" s="964" t="s">
        <v>3296</v>
      </c>
      <c r="C78" s="965">
        <f t="shared" si="1"/>
        <v>0</v>
      </c>
      <c r="D78" s="965"/>
      <c r="E78" s="968"/>
      <c r="F78" s="970"/>
      <c r="G78" s="968"/>
      <c r="H78" s="970"/>
      <c r="I78" s="968"/>
      <c r="J78" s="970"/>
      <c r="K78" s="968"/>
      <c r="L78" s="970"/>
      <c r="M78" s="968"/>
      <c r="N78" s="970"/>
      <c r="O78" s="968"/>
      <c r="P78" s="970"/>
      <c r="Q78" s="968"/>
      <c r="R78" s="971"/>
      <c r="S78" s="972"/>
      <c r="T78" s="971"/>
      <c r="U78" s="972"/>
      <c r="V78" s="971"/>
      <c r="W78" s="972"/>
      <c r="X78" s="973"/>
      <c r="Y78" s="973"/>
      <c r="Z78" s="973"/>
      <c r="AA78" s="973"/>
      <c r="AB78" s="973"/>
    </row>
    <row r="79" spans="1:28" ht="23.25">
      <c r="A79" s="964" t="s">
        <v>3401</v>
      </c>
      <c r="B79" s="964" t="s">
        <v>3402</v>
      </c>
      <c r="C79" s="965">
        <f t="shared" si="1"/>
        <v>0</v>
      </c>
      <c r="D79" s="965"/>
      <c r="E79" s="968"/>
      <c r="F79" s="970"/>
      <c r="G79" s="968"/>
      <c r="H79" s="970"/>
      <c r="I79" s="968"/>
      <c r="J79" s="970"/>
      <c r="K79" s="968"/>
      <c r="L79" s="970"/>
      <c r="M79" s="968"/>
      <c r="N79" s="970"/>
      <c r="O79" s="968"/>
      <c r="P79" s="970"/>
      <c r="Q79" s="968"/>
      <c r="R79" s="979"/>
      <c r="S79" s="977"/>
      <c r="T79" s="979"/>
      <c r="U79" s="977"/>
      <c r="V79" s="979"/>
      <c r="W79" s="977"/>
      <c r="X79" s="973"/>
      <c r="Y79" s="973"/>
      <c r="Z79" s="973"/>
      <c r="AA79" s="973"/>
      <c r="AB79" s="973"/>
    </row>
    <row r="80" spans="1:28" ht="12.75">
      <c r="A80" s="980" t="s">
        <v>3315</v>
      </c>
      <c r="B80" s="980" t="s">
        <v>3372</v>
      </c>
      <c r="C80" s="965">
        <f t="shared" si="1"/>
        <v>0</v>
      </c>
      <c r="D80" s="965"/>
      <c r="E80" s="968"/>
      <c r="F80" s="970"/>
      <c r="G80" s="968"/>
      <c r="H80" s="970"/>
      <c r="I80" s="968"/>
      <c r="J80" s="970"/>
      <c r="K80" s="968"/>
      <c r="L80" s="970"/>
      <c r="M80" s="968"/>
      <c r="N80" s="970"/>
      <c r="O80" s="968"/>
      <c r="P80" s="970"/>
      <c r="Q80" s="968"/>
      <c r="R80" s="971"/>
      <c r="S80" s="972"/>
      <c r="T80" s="971"/>
      <c r="U80" s="972"/>
      <c r="V80" s="971"/>
      <c r="W80" s="972"/>
      <c r="X80" s="973"/>
      <c r="Y80" s="973"/>
      <c r="Z80" s="973"/>
      <c r="AA80" s="973"/>
      <c r="AB80" s="973"/>
    </row>
    <row r="81" spans="1:28" ht="12.75">
      <c r="A81" s="980" t="s">
        <v>3315</v>
      </c>
      <c r="B81" s="980" t="s">
        <v>3316</v>
      </c>
      <c r="C81" s="965">
        <v>1</v>
      </c>
      <c r="D81" s="965">
        <v>1</v>
      </c>
      <c r="E81" s="993">
        <v>44165</v>
      </c>
      <c r="F81" s="967">
        <v>16</v>
      </c>
      <c r="G81" s="994">
        <v>44195</v>
      </c>
      <c r="H81" s="970"/>
      <c r="I81" s="968"/>
      <c r="J81" s="970"/>
      <c r="K81" s="968"/>
      <c r="L81" s="970"/>
      <c r="M81" s="968"/>
      <c r="N81" s="970"/>
      <c r="O81" s="968"/>
      <c r="P81" s="970"/>
      <c r="Q81" s="968"/>
      <c r="R81" s="979"/>
      <c r="S81" s="977"/>
      <c r="T81" s="979"/>
      <c r="U81" s="977"/>
      <c r="V81" s="979"/>
      <c r="W81" s="977"/>
      <c r="X81" s="973"/>
      <c r="Y81" s="973"/>
      <c r="Z81" s="973"/>
      <c r="AA81" s="973"/>
      <c r="AB81" s="973"/>
    </row>
    <row r="82" spans="1:28" ht="12.75">
      <c r="A82" s="980" t="s">
        <v>3324</v>
      </c>
      <c r="B82" s="980" t="s">
        <v>3325</v>
      </c>
      <c r="C82" s="965">
        <f t="shared" ref="C82:C158" si="2">SUM(D82,F82,H82,J82,L82,N82,P82,R82,T82,V82)</f>
        <v>3</v>
      </c>
      <c r="D82" s="965">
        <v>3</v>
      </c>
      <c r="E82" s="995">
        <v>44176</v>
      </c>
      <c r="F82" s="970"/>
      <c r="G82" s="968"/>
      <c r="H82" s="970"/>
      <c r="I82" s="968"/>
      <c r="J82" s="970"/>
      <c r="K82" s="968"/>
      <c r="L82" s="970"/>
      <c r="M82" s="968"/>
      <c r="N82" s="970"/>
      <c r="O82" s="968"/>
      <c r="P82" s="970"/>
      <c r="Q82" s="968"/>
      <c r="R82" s="971"/>
      <c r="S82" s="972"/>
      <c r="T82" s="971"/>
      <c r="U82" s="972"/>
      <c r="V82" s="971"/>
      <c r="W82" s="972"/>
      <c r="X82" s="973"/>
      <c r="Y82" s="973"/>
      <c r="Z82" s="973"/>
      <c r="AA82" s="973"/>
      <c r="AB82" s="973"/>
    </row>
    <row r="83" spans="1:28" ht="23.25">
      <c r="A83" s="964" t="s">
        <v>3459</v>
      </c>
      <c r="B83" s="964" t="s">
        <v>3460</v>
      </c>
      <c r="C83" s="965">
        <f t="shared" si="2"/>
        <v>28</v>
      </c>
      <c r="D83" s="965">
        <v>1</v>
      </c>
      <c r="E83" s="994">
        <v>44146</v>
      </c>
      <c r="F83" s="967">
        <v>27</v>
      </c>
      <c r="G83" s="995">
        <v>44167</v>
      </c>
      <c r="H83" s="967"/>
      <c r="I83" s="994"/>
      <c r="J83" s="970"/>
      <c r="K83" s="968"/>
      <c r="L83" s="970"/>
      <c r="M83" s="968"/>
      <c r="N83" s="970"/>
      <c r="O83" s="968"/>
      <c r="P83" s="970"/>
      <c r="Q83" s="968"/>
      <c r="R83" s="979"/>
      <c r="S83" s="977"/>
      <c r="T83" s="979"/>
      <c r="U83" s="977"/>
      <c r="V83" s="979"/>
      <c r="W83" s="977"/>
      <c r="X83" s="973"/>
      <c r="Y83" s="973"/>
      <c r="Z83" s="973"/>
      <c r="AA83" s="973"/>
      <c r="AB83" s="973"/>
    </row>
    <row r="84" spans="1:28" ht="12.75">
      <c r="A84" s="964" t="s">
        <v>3244</v>
      </c>
      <c r="B84" s="964" t="s">
        <v>3245</v>
      </c>
      <c r="C84" s="965">
        <f t="shared" si="2"/>
        <v>1</v>
      </c>
      <c r="D84" s="965">
        <v>1</v>
      </c>
      <c r="E84" s="994">
        <v>44154</v>
      </c>
      <c r="F84" s="970"/>
      <c r="G84" s="968"/>
      <c r="H84" s="970"/>
      <c r="I84" s="968"/>
      <c r="J84" s="970"/>
      <c r="K84" s="968"/>
      <c r="L84" s="970"/>
      <c r="M84" s="968"/>
      <c r="N84" s="970"/>
      <c r="O84" s="968"/>
      <c r="P84" s="970"/>
      <c r="Q84" s="968"/>
      <c r="R84" s="971"/>
      <c r="S84" s="972"/>
      <c r="T84" s="971"/>
      <c r="U84" s="972"/>
      <c r="V84" s="971"/>
      <c r="W84" s="972"/>
      <c r="X84" s="973"/>
      <c r="Y84" s="973"/>
      <c r="Z84" s="973"/>
      <c r="AA84" s="973"/>
      <c r="AB84" s="973"/>
    </row>
    <row r="85" spans="1:28" ht="12.75">
      <c r="A85" s="964" t="s">
        <v>3330</v>
      </c>
      <c r="B85" s="964" t="s">
        <v>3331</v>
      </c>
      <c r="C85" s="965">
        <f t="shared" si="2"/>
        <v>0</v>
      </c>
      <c r="D85" s="965"/>
      <c r="E85" s="968"/>
      <c r="F85" s="970"/>
      <c r="G85" s="968"/>
      <c r="H85" s="970"/>
      <c r="I85" s="968"/>
      <c r="J85" s="970"/>
      <c r="K85" s="968"/>
      <c r="L85" s="970"/>
      <c r="M85" s="968"/>
      <c r="N85" s="970"/>
      <c r="O85" s="968"/>
      <c r="P85" s="970"/>
      <c r="Q85" s="968"/>
      <c r="R85" s="979"/>
      <c r="S85" s="977"/>
      <c r="T85" s="979"/>
      <c r="U85" s="977"/>
      <c r="V85" s="979"/>
      <c r="W85" s="977"/>
      <c r="X85" s="973"/>
      <c r="Y85" s="973"/>
      <c r="Z85" s="973"/>
      <c r="AA85" s="973"/>
      <c r="AB85" s="973"/>
    </row>
    <row r="86" spans="1:28" ht="12.75">
      <c r="A86" s="980" t="s">
        <v>3391</v>
      </c>
      <c r="B86" s="980" t="s">
        <v>3392</v>
      </c>
      <c r="C86" s="965">
        <f t="shared" si="2"/>
        <v>0</v>
      </c>
      <c r="D86" s="965"/>
      <c r="E86" s="968"/>
      <c r="F86" s="970"/>
      <c r="G86" s="968"/>
      <c r="H86" s="970"/>
      <c r="I86" s="968"/>
      <c r="J86" s="970"/>
      <c r="K86" s="968"/>
      <c r="L86" s="970"/>
      <c r="M86" s="968"/>
      <c r="N86" s="970"/>
      <c r="O86" s="968"/>
      <c r="P86" s="970"/>
      <c r="Q86" s="968"/>
      <c r="R86" s="971"/>
      <c r="S86" s="972"/>
      <c r="T86" s="971"/>
      <c r="U86" s="972"/>
      <c r="V86" s="971"/>
      <c r="W86" s="972"/>
      <c r="X86" s="973"/>
      <c r="Y86" s="973"/>
      <c r="Z86" s="973"/>
      <c r="AA86" s="973"/>
      <c r="AB86" s="973"/>
    </row>
    <row r="87" spans="1:28" ht="12.75">
      <c r="A87" s="964" t="s">
        <v>3391</v>
      </c>
      <c r="B87" s="964" t="s">
        <v>3514</v>
      </c>
      <c r="C87" s="965">
        <f t="shared" si="2"/>
        <v>0</v>
      </c>
      <c r="D87" s="965"/>
      <c r="E87" s="968"/>
      <c r="F87" s="970"/>
      <c r="G87" s="968"/>
      <c r="H87" s="970"/>
      <c r="I87" s="968"/>
      <c r="J87" s="970"/>
      <c r="K87" s="968"/>
      <c r="L87" s="970"/>
      <c r="M87" s="968"/>
      <c r="N87" s="970"/>
      <c r="O87" s="968"/>
      <c r="P87" s="970"/>
      <c r="Q87" s="968"/>
      <c r="R87" s="979"/>
      <c r="S87" s="977"/>
      <c r="T87" s="979"/>
      <c r="U87" s="977"/>
      <c r="V87" s="979"/>
      <c r="W87" s="977"/>
      <c r="X87" s="973"/>
      <c r="Y87" s="973"/>
      <c r="Z87" s="973"/>
      <c r="AA87" s="973"/>
      <c r="AB87" s="973"/>
    </row>
    <row r="88" spans="1:28" ht="12.75">
      <c r="A88" s="964" t="s">
        <v>3399</v>
      </c>
      <c r="B88" s="964" t="s">
        <v>3400</v>
      </c>
      <c r="C88" s="965">
        <f t="shared" si="2"/>
        <v>0</v>
      </c>
      <c r="D88" s="965"/>
      <c r="E88" s="968"/>
      <c r="F88" s="970"/>
      <c r="G88" s="968"/>
      <c r="H88" s="970"/>
      <c r="I88" s="968"/>
      <c r="J88" s="970"/>
      <c r="K88" s="968"/>
      <c r="L88" s="970"/>
      <c r="M88" s="968"/>
      <c r="N88" s="970"/>
      <c r="O88" s="968"/>
      <c r="P88" s="970"/>
      <c r="Q88" s="968"/>
      <c r="R88" s="971"/>
      <c r="S88" s="972"/>
      <c r="T88" s="971"/>
      <c r="U88" s="972"/>
      <c r="V88" s="971"/>
      <c r="W88" s="972"/>
      <c r="X88" s="973"/>
      <c r="Y88" s="973"/>
      <c r="Z88" s="973"/>
      <c r="AA88" s="973"/>
      <c r="AB88" s="973"/>
    </row>
    <row r="89" spans="1:28" ht="12.75">
      <c r="A89" s="964" t="s">
        <v>3431</v>
      </c>
      <c r="B89" s="964" t="s">
        <v>3432</v>
      </c>
      <c r="C89" s="965">
        <f t="shared" si="2"/>
        <v>0</v>
      </c>
      <c r="D89" s="965"/>
      <c r="E89" s="968"/>
      <c r="F89" s="970"/>
      <c r="G89" s="968"/>
      <c r="H89" s="970"/>
      <c r="I89" s="968"/>
      <c r="J89" s="970"/>
      <c r="K89" s="968"/>
      <c r="L89" s="970"/>
      <c r="M89" s="968"/>
      <c r="N89" s="970"/>
      <c r="O89" s="968"/>
      <c r="P89" s="970"/>
      <c r="Q89" s="968"/>
      <c r="R89" s="979"/>
      <c r="S89" s="977"/>
      <c r="T89" s="979"/>
      <c r="U89" s="977"/>
      <c r="V89" s="979"/>
      <c r="W89" s="977"/>
      <c r="X89" s="973"/>
      <c r="Y89" s="973"/>
      <c r="Z89" s="973"/>
      <c r="AA89" s="973"/>
      <c r="AB89" s="973"/>
    </row>
    <row r="90" spans="1:28" ht="12.75">
      <c r="A90" s="964" t="s">
        <v>3361</v>
      </c>
      <c r="B90" s="964" t="s">
        <v>3362</v>
      </c>
      <c r="C90" s="965">
        <f t="shared" si="2"/>
        <v>0</v>
      </c>
      <c r="D90" s="965"/>
      <c r="E90" s="968"/>
      <c r="F90" s="970"/>
      <c r="G90" s="968"/>
      <c r="H90" s="970"/>
      <c r="I90" s="968"/>
      <c r="J90" s="970"/>
      <c r="K90" s="968"/>
      <c r="L90" s="970"/>
      <c r="M90" s="968"/>
      <c r="N90" s="970"/>
      <c r="O90" s="968"/>
      <c r="P90" s="970"/>
      <c r="Q90" s="968"/>
      <c r="R90" s="971"/>
      <c r="S90" s="972"/>
      <c r="T90" s="971"/>
      <c r="U90" s="972"/>
      <c r="V90" s="971"/>
      <c r="W90" s="972"/>
      <c r="X90" s="973"/>
      <c r="Y90" s="973"/>
      <c r="Z90" s="973"/>
      <c r="AA90" s="973"/>
      <c r="AB90" s="973"/>
    </row>
    <row r="91" spans="1:28" ht="23.25">
      <c r="A91" s="964" t="s">
        <v>3443</v>
      </c>
      <c r="B91" s="964" t="s">
        <v>3444</v>
      </c>
      <c r="C91" s="965">
        <f t="shared" si="2"/>
        <v>1</v>
      </c>
      <c r="D91" s="965">
        <v>1</v>
      </c>
      <c r="E91" s="978">
        <v>44232</v>
      </c>
      <c r="F91" s="970"/>
      <c r="G91" s="968"/>
      <c r="H91" s="970"/>
      <c r="I91" s="968"/>
      <c r="J91" s="970"/>
      <c r="K91" s="968"/>
      <c r="L91" s="970"/>
      <c r="M91" s="968"/>
      <c r="N91" s="970"/>
      <c r="O91" s="968"/>
      <c r="P91" s="970"/>
      <c r="Q91" s="968"/>
      <c r="R91" s="979"/>
      <c r="S91" s="977"/>
      <c r="T91" s="979"/>
      <c r="U91" s="977"/>
      <c r="V91" s="979"/>
      <c r="W91" s="977"/>
      <c r="X91" s="973"/>
      <c r="Y91" s="973"/>
      <c r="Z91" s="973"/>
      <c r="AA91" s="973"/>
      <c r="AB91" s="973"/>
    </row>
    <row r="92" spans="1:28" ht="12.75">
      <c r="A92" s="964" t="s">
        <v>3416</v>
      </c>
      <c r="B92" s="964" t="s">
        <v>3417</v>
      </c>
      <c r="C92" s="965">
        <f t="shared" si="2"/>
        <v>1</v>
      </c>
      <c r="D92" s="965">
        <v>1</v>
      </c>
      <c r="E92" s="978">
        <v>44232</v>
      </c>
      <c r="F92" s="970"/>
      <c r="G92" s="968"/>
      <c r="H92" s="970"/>
      <c r="I92" s="968"/>
      <c r="J92" s="970"/>
      <c r="K92" s="968"/>
      <c r="L92" s="970"/>
      <c r="M92" s="968"/>
      <c r="N92" s="970"/>
      <c r="O92" s="968"/>
      <c r="P92" s="970"/>
      <c r="Q92" s="968"/>
      <c r="R92" s="971"/>
      <c r="S92" s="972"/>
      <c r="T92" s="971"/>
      <c r="U92" s="972"/>
      <c r="V92" s="971"/>
      <c r="W92" s="972"/>
      <c r="X92" s="973"/>
      <c r="Y92" s="973"/>
      <c r="Z92" s="973"/>
      <c r="AA92" s="973"/>
      <c r="AB92" s="973"/>
    </row>
    <row r="93" spans="1:28" ht="12.75">
      <c r="A93" s="964" t="s">
        <v>3435</v>
      </c>
      <c r="B93" s="964" t="s">
        <v>3436</v>
      </c>
      <c r="C93" s="965">
        <f t="shared" si="2"/>
        <v>0</v>
      </c>
      <c r="D93" s="965"/>
      <c r="E93" s="968"/>
      <c r="F93" s="970"/>
      <c r="G93" s="968"/>
      <c r="H93" s="970"/>
      <c r="I93" s="968"/>
      <c r="J93" s="970"/>
      <c r="K93" s="968"/>
      <c r="L93" s="970"/>
      <c r="M93" s="968"/>
      <c r="N93" s="970"/>
      <c r="O93" s="968"/>
      <c r="P93" s="970"/>
      <c r="Q93" s="968"/>
      <c r="R93" s="979"/>
      <c r="S93" s="977"/>
      <c r="T93" s="979"/>
      <c r="U93" s="977"/>
      <c r="V93" s="979"/>
      <c r="W93" s="977"/>
      <c r="X93" s="973"/>
      <c r="Y93" s="973"/>
      <c r="Z93" s="973"/>
      <c r="AA93" s="973"/>
      <c r="AB93" s="973"/>
    </row>
    <row r="94" spans="1:28" ht="12.75">
      <c r="A94" s="980" t="s">
        <v>3418</v>
      </c>
      <c r="B94" s="980" t="s">
        <v>3419</v>
      </c>
      <c r="C94" s="965">
        <f t="shared" si="2"/>
        <v>1</v>
      </c>
      <c r="D94" s="965">
        <v>1</v>
      </c>
      <c r="E94" s="995">
        <v>44153</v>
      </c>
      <c r="F94" s="970"/>
      <c r="G94" s="968"/>
      <c r="H94" s="970"/>
      <c r="I94" s="968"/>
      <c r="J94" s="970"/>
      <c r="K94" s="968"/>
      <c r="L94" s="970"/>
      <c r="M94" s="968"/>
      <c r="N94" s="970"/>
      <c r="O94" s="968"/>
      <c r="P94" s="970"/>
      <c r="Q94" s="968"/>
      <c r="R94" s="971"/>
      <c r="S94" s="972"/>
      <c r="T94" s="971"/>
      <c r="U94" s="972"/>
      <c r="V94" s="971"/>
      <c r="W94" s="972"/>
      <c r="X94" s="973"/>
      <c r="Y94" s="973"/>
      <c r="Z94" s="973"/>
      <c r="AA94" s="973"/>
      <c r="AB94" s="973"/>
    </row>
    <row r="95" spans="1:28" ht="12.75">
      <c r="A95" s="964" t="s">
        <v>3525</v>
      </c>
      <c r="B95" s="964" t="s">
        <v>3526</v>
      </c>
      <c r="C95" s="965">
        <f t="shared" si="2"/>
        <v>0</v>
      </c>
      <c r="D95" s="965"/>
      <c r="E95" s="968"/>
      <c r="F95" s="970"/>
      <c r="G95" s="968"/>
      <c r="H95" s="970"/>
      <c r="I95" s="968"/>
      <c r="J95" s="970"/>
      <c r="K95" s="968"/>
      <c r="L95" s="970"/>
      <c r="M95" s="968"/>
      <c r="N95" s="970"/>
      <c r="O95" s="968"/>
      <c r="P95" s="970"/>
      <c r="Q95" s="968"/>
      <c r="R95" s="979"/>
      <c r="S95" s="977"/>
      <c r="T95" s="979"/>
      <c r="U95" s="977"/>
      <c r="V95" s="979"/>
      <c r="W95" s="977"/>
      <c r="X95" s="973"/>
      <c r="Y95" s="973"/>
      <c r="Z95" s="973"/>
      <c r="AA95" s="973"/>
      <c r="AB95" s="973"/>
    </row>
    <row r="96" spans="1:28" ht="12.75">
      <c r="A96" s="964" t="s">
        <v>3525</v>
      </c>
      <c r="B96" s="964" t="s">
        <v>3716</v>
      </c>
      <c r="C96" s="965">
        <f t="shared" si="2"/>
        <v>0</v>
      </c>
      <c r="D96" s="965"/>
      <c r="E96" s="968"/>
      <c r="F96" s="970"/>
      <c r="G96" s="968"/>
      <c r="H96" s="970"/>
      <c r="I96" s="968"/>
      <c r="J96" s="970"/>
      <c r="K96" s="968"/>
      <c r="L96" s="970"/>
      <c r="M96" s="968"/>
      <c r="N96" s="970"/>
      <c r="O96" s="968"/>
      <c r="P96" s="970"/>
      <c r="Q96" s="968"/>
      <c r="R96" s="971"/>
      <c r="S96" s="972"/>
      <c r="T96" s="971"/>
      <c r="U96" s="972"/>
      <c r="V96" s="971"/>
      <c r="W96" s="972"/>
      <c r="X96" s="973"/>
      <c r="Y96" s="973"/>
      <c r="Z96" s="973"/>
      <c r="AA96" s="973"/>
      <c r="AB96" s="973"/>
    </row>
    <row r="97" spans="1:28" ht="12.75">
      <c r="A97" s="964" t="s">
        <v>3393</v>
      </c>
      <c r="B97" s="964" t="s">
        <v>3394</v>
      </c>
      <c r="C97" s="965">
        <f t="shared" si="2"/>
        <v>0</v>
      </c>
      <c r="D97" s="965"/>
      <c r="E97" s="968"/>
      <c r="F97" s="970"/>
      <c r="G97" s="968"/>
      <c r="H97" s="970"/>
      <c r="I97" s="968"/>
      <c r="J97" s="970"/>
      <c r="K97" s="968"/>
      <c r="L97" s="970"/>
      <c r="M97" s="968"/>
      <c r="N97" s="970"/>
      <c r="O97" s="968"/>
      <c r="P97" s="970"/>
      <c r="Q97" s="968"/>
      <c r="R97" s="979"/>
      <c r="S97" s="977"/>
      <c r="T97" s="979"/>
      <c r="U97" s="977"/>
      <c r="V97" s="979"/>
      <c r="W97" s="977"/>
      <c r="X97" s="973"/>
      <c r="Y97" s="973"/>
      <c r="Z97" s="973"/>
      <c r="AA97" s="973"/>
      <c r="AB97" s="973"/>
    </row>
    <row r="98" spans="1:28" ht="12.75">
      <c r="A98" s="964" t="s">
        <v>3426</v>
      </c>
      <c r="B98" s="964" t="s">
        <v>3427</v>
      </c>
      <c r="C98" s="965">
        <f t="shared" si="2"/>
        <v>0</v>
      </c>
      <c r="D98" s="965"/>
      <c r="E98" s="968"/>
      <c r="F98" s="970"/>
      <c r="G98" s="968"/>
      <c r="H98" s="970"/>
      <c r="I98" s="968"/>
      <c r="J98" s="970"/>
      <c r="K98" s="968"/>
      <c r="L98" s="970"/>
      <c r="M98" s="968"/>
      <c r="N98" s="970"/>
      <c r="O98" s="968"/>
      <c r="P98" s="970"/>
      <c r="Q98" s="968"/>
      <c r="R98" s="971"/>
      <c r="S98" s="972"/>
      <c r="T98" s="971"/>
      <c r="U98" s="972"/>
      <c r="V98" s="971"/>
      <c r="W98" s="972"/>
      <c r="X98" s="973"/>
      <c r="Y98" s="973"/>
      <c r="Z98" s="973"/>
      <c r="AA98" s="973"/>
      <c r="AB98" s="973"/>
    </row>
    <row r="99" spans="1:28" ht="12.75">
      <c r="A99" s="964" t="s">
        <v>3317</v>
      </c>
      <c r="B99" s="964" t="s">
        <v>3318</v>
      </c>
      <c r="C99" s="965">
        <f t="shared" si="2"/>
        <v>0</v>
      </c>
      <c r="D99" s="965"/>
      <c r="E99" s="968"/>
      <c r="F99" s="970"/>
      <c r="G99" s="968"/>
      <c r="H99" s="970"/>
      <c r="I99" s="968"/>
      <c r="J99" s="970"/>
      <c r="K99" s="968"/>
      <c r="L99" s="970"/>
      <c r="M99" s="968"/>
      <c r="N99" s="970"/>
      <c r="O99" s="968"/>
      <c r="P99" s="970"/>
      <c r="Q99" s="968"/>
      <c r="R99" s="979"/>
      <c r="S99" s="977"/>
      <c r="T99" s="979"/>
      <c r="U99" s="977"/>
      <c r="V99" s="979"/>
      <c r="W99" s="977"/>
      <c r="X99" s="973"/>
      <c r="Y99" s="973"/>
      <c r="Z99" s="973"/>
      <c r="AA99" s="973"/>
      <c r="AB99" s="973"/>
    </row>
    <row r="100" spans="1:28" ht="23.25">
      <c r="A100" s="980" t="s">
        <v>3493</v>
      </c>
      <c r="B100" s="980" t="s">
        <v>3494</v>
      </c>
      <c r="C100" s="965">
        <f t="shared" si="2"/>
        <v>0</v>
      </c>
      <c r="D100" s="965"/>
      <c r="E100" s="968"/>
      <c r="F100" s="970"/>
      <c r="G100" s="968"/>
      <c r="H100" s="970"/>
      <c r="I100" s="968"/>
      <c r="J100" s="970"/>
      <c r="K100" s="968"/>
      <c r="L100" s="970"/>
      <c r="M100" s="968"/>
      <c r="N100" s="970"/>
      <c r="O100" s="968"/>
      <c r="P100" s="970"/>
      <c r="Q100" s="968"/>
      <c r="R100" s="971"/>
      <c r="S100" s="972"/>
      <c r="T100" s="971"/>
      <c r="U100" s="972"/>
      <c r="V100" s="971"/>
      <c r="W100" s="972"/>
      <c r="X100" s="973"/>
      <c r="Y100" s="973"/>
      <c r="Z100" s="973"/>
      <c r="AA100" s="973"/>
      <c r="AB100" s="973"/>
    </row>
    <row r="101" spans="1:28" ht="23.25">
      <c r="A101" s="964" t="s">
        <v>3251</v>
      </c>
      <c r="B101" s="964" t="s">
        <v>3321</v>
      </c>
      <c r="C101" s="965">
        <f t="shared" si="2"/>
        <v>0</v>
      </c>
      <c r="D101" s="965"/>
      <c r="E101" s="968"/>
      <c r="F101" s="970"/>
      <c r="G101" s="968"/>
      <c r="H101" s="970"/>
      <c r="I101" s="968"/>
      <c r="J101" s="970"/>
      <c r="K101" s="968"/>
      <c r="L101" s="970"/>
      <c r="M101" s="968"/>
      <c r="N101" s="970"/>
      <c r="O101" s="968"/>
      <c r="P101" s="970"/>
      <c r="Q101" s="968"/>
      <c r="R101" s="979"/>
      <c r="S101" s="977"/>
      <c r="T101" s="979"/>
      <c r="U101" s="977"/>
      <c r="V101" s="979"/>
      <c r="W101" s="977"/>
      <c r="X101" s="973"/>
      <c r="Y101" s="973"/>
      <c r="Z101" s="973"/>
      <c r="AA101" s="973"/>
      <c r="AB101" s="973"/>
    </row>
    <row r="102" spans="1:28" ht="23.25">
      <c r="A102" s="964" t="s">
        <v>3251</v>
      </c>
      <c r="B102" s="964" t="s">
        <v>3328</v>
      </c>
      <c r="C102" s="965">
        <f t="shared" si="2"/>
        <v>0</v>
      </c>
      <c r="D102" s="965"/>
      <c r="E102" s="968"/>
      <c r="F102" s="970"/>
      <c r="G102" s="968"/>
      <c r="H102" s="970"/>
      <c r="I102" s="968"/>
      <c r="J102" s="970"/>
      <c r="K102" s="968"/>
      <c r="L102" s="970"/>
      <c r="M102" s="968"/>
      <c r="N102" s="970"/>
      <c r="O102" s="968"/>
      <c r="P102" s="970"/>
      <c r="Q102" s="968"/>
      <c r="R102" s="971"/>
      <c r="S102" s="972"/>
      <c r="T102" s="971"/>
      <c r="U102" s="972"/>
      <c r="V102" s="971"/>
      <c r="W102" s="972"/>
      <c r="X102" s="973"/>
      <c r="Y102" s="973"/>
      <c r="Z102" s="973"/>
      <c r="AA102" s="973"/>
      <c r="AB102" s="973"/>
    </row>
    <row r="103" spans="1:28" ht="12.75">
      <c r="A103" s="964" t="s">
        <v>3251</v>
      </c>
      <c r="B103" s="964" t="s">
        <v>3340</v>
      </c>
      <c r="C103" s="965">
        <f t="shared" si="2"/>
        <v>0</v>
      </c>
      <c r="D103" s="965"/>
      <c r="E103" s="968"/>
      <c r="F103" s="970"/>
      <c r="G103" s="968"/>
      <c r="H103" s="970"/>
      <c r="I103" s="968"/>
      <c r="J103" s="970"/>
      <c r="K103" s="968"/>
      <c r="L103" s="970"/>
      <c r="M103" s="968"/>
      <c r="N103" s="970"/>
      <c r="O103" s="968"/>
      <c r="P103" s="970"/>
      <c r="Q103" s="968"/>
      <c r="R103" s="979"/>
      <c r="S103" s="977"/>
      <c r="T103" s="979"/>
      <c r="U103" s="977"/>
      <c r="V103" s="979"/>
      <c r="W103" s="977"/>
      <c r="X103" s="973"/>
      <c r="Y103" s="973"/>
      <c r="Z103" s="973"/>
      <c r="AA103" s="973"/>
      <c r="AB103" s="973"/>
    </row>
    <row r="104" spans="1:28" ht="23.25">
      <c r="A104" s="964" t="s">
        <v>3251</v>
      </c>
      <c r="B104" s="964" t="s">
        <v>3441</v>
      </c>
      <c r="C104" s="965">
        <f t="shared" si="2"/>
        <v>0</v>
      </c>
      <c r="D104" s="965"/>
      <c r="E104" s="968"/>
      <c r="F104" s="970"/>
      <c r="G104" s="968"/>
      <c r="H104" s="970"/>
      <c r="I104" s="968"/>
      <c r="J104" s="970"/>
      <c r="K104" s="968"/>
      <c r="L104" s="970"/>
      <c r="M104" s="968"/>
      <c r="N104" s="970"/>
      <c r="O104" s="968"/>
      <c r="P104" s="970"/>
      <c r="Q104" s="968"/>
      <c r="R104" s="971"/>
      <c r="S104" s="972"/>
      <c r="T104" s="971"/>
      <c r="U104" s="972"/>
      <c r="V104" s="971"/>
      <c r="W104" s="972"/>
      <c r="X104" s="973"/>
      <c r="Y104" s="973"/>
      <c r="Z104" s="973"/>
      <c r="AA104" s="973"/>
      <c r="AB104" s="973"/>
    </row>
    <row r="105" spans="1:28" ht="23.25">
      <c r="A105" s="964" t="s">
        <v>3251</v>
      </c>
      <c r="B105" s="964" t="s">
        <v>3264</v>
      </c>
      <c r="C105" s="965">
        <f t="shared" si="2"/>
        <v>1</v>
      </c>
      <c r="D105" s="965">
        <v>1</v>
      </c>
      <c r="E105" s="978">
        <v>44145</v>
      </c>
      <c r="F105" s="970"/>
      <c r="G105" s="968"/>
      <c r="H105" s="970"/>
      <c r="I105" s="968"/>
      <c r="J105" s="970"/>
      <c r="K105" s="968"/>
      <c r="L105" s="970"/>
      <c r="M105" s="968"/>
      <c r="N105" s="970"/>
      <c r="O105" s="968"/>
      <c r="P105" s="970"/>
      <c r="Q105" s="968"/>
      <c r="R105" s="979"/>
      <c r="S105" s="977"/>
      <c r="T105" s="979"/>
      <c r="U105" s="977"/>
      <c r="V105" s="979"/>
      <c r="W105" s="977"/>
      <c r="X105" s="973"/>
      <c r="Y105" s="973"/>
      <c r="Z105" s="973"/>
      <c r="AA105" s="973"/>
      <c r="AB105" s="973"/>
    </row>
    <row r="106" spans="1:28" ht="23.25">
      <c r="A106" s="964" t="s">
        <v>3251</v>
      </c>
      <c r="B106" s="964" t="s">
        <v>3252</v>
      </c>
      <c r="C106" s="965">
        <f t="shared" si="2"/>
        <v>1</v>
      </c>
      <c r="D106" s="965">
        <v>1</v>
      </c>
      <c r="E106" s="978">
        <v>44145</v>
      </c>
      <c r="F106" s="970"/>
      <c r="G106" s="968"/>
      <c r="H106" s="970"/>
      <c r="I106" s="968"/>
      <c r="J106" s="970"/>
      <c r="K106" s="968"/>
      <c r="L106" s="970"/>
      <c r="M106" s="968"/>
      <c r="N106" s="970"/>
      <c r="O106" s="968"/>
      <c r="P106" s="970"/>
      <c r="Q106" s="968"/>
      <c r="R106" s="971"/>
      <c r="S106" s="972"/>
      <c r="T106" s="971"/>
      <c r="U106" s="972"/>
      <c r="V106" s="971"/>
      <c r="W106" s="972"/>
      <c r="X106" s="973"/>
      <c r="Y106" s="973"/>
      <c r="Z106" s="973"/>
      <c r="AA106" s="973"/>
      <c r="AB106" s="973"/>
    </row>
    <row r="107" spans="1:28" ht="12.75">
      <c r="A107" s="964" t="s">
        <v>3348</v>
      </c>
      <c r="B107" s="964" t="s">
        <v>3349</v>
      </c>
      <c r="C107" s="965">
        <f t="shared" si="2"/>
        <v>28</v>
      </c>
      <c r="D107" s="965">
        <v>27</v>
      </c>
      <c r="E107" s="978">
        <v>44141</v>
      </c>
      <c r="F107" s="967">
        <v>1</v>
      </c>
      <c r="G107" s="978">
        <v>44203</v>
      </c>
      <c r="H107" s="970"/>
      <c r="I107" s="968"/>
      <c r="J107" s="970"/>
      <c r="K107" s="968"/>
      <c r="L107" s="970"/>
      <c r="M107" s="968"/>
      <c r="N107" s="970"/>
      <c r="O107" s="968"/>
      <c r="P107" s="970"/>
      <c r="Q107" s="968"/>
      <c r="R107" s="979"/>
      <c r="S107" s="977"/>
      <c r="T107" s="979"/>
      <c r="U107" s="977"/>
      <c r="V107" s="979"/>
      <c r="W107" s="977"/>
      <c r="X107" s="973"/>
      <c r="Y107" s="973"/>
      <c r="Z107" s="973"/>
      <c r="AA107" s="973"/>
      <c r="AB107" s="973"/>
    </row>
    <row r="108" spans="1:28" ht="12.75">
      <c r="A108" s="964" t="s">
        <v>3377</v>
      </c>
      <c r="B108" s="964" t="s">
        <v>3378</v>
      </c>
      <c r="C108" s="965">
        <f t="shared" si="2"/>
        <v>5</v>
      </c>
      <c r="D108" s="965">
        <v>3</v>
      </c>
      <c r="E108" s="966">
        <v>44136</v>
      </c>
      <c r="F108" s="967">
        <v>1</v>
      </c>
      <c r="G108" s="978">
        <v>44146</v>
      </c>
      <c r="H108" s="967">
        <v>1</v>
      </c>
      <c r="I108" s="978">
        <v>44155</v>
      </c>
      <c r="J108" s="970"/>
      <c r="K108" s="968"/>
      <c r="L108" s="970"/>
      <c r="M108" s="968"/>
      <c r="N108" s="970"/>
      <c r="O108" s="968"/>
      <c r="P108" s="970"/>
      <c r="Q108" s="968"/>
      <c r="R108" s="971"/>
      <c r="S108" s="972"/>
      <c r="T108" s="971"/>
      <c r="U108" s="972"/>
      <c r="V108" s="971"/>
      <c r="W108" s="972"/>
      <c r="X108" s="973"/>
      <c r="Y108" s="973"/>
      <c r="Z108" s="973"/>
      <c r="AA108" s="973"/>
      <c r="AB108" s="973"/>
    </row>
    <row r="109" spans="1:28" ht="12.75">
      <c r="A109" s="964" t="s">
        <v>3356</v>
      </c>
      <c r="B109" s="964" t="s">
        <v>3357</v>
      </c>
      <c r="C109" s="965">
        <f t="shared" si="2"/>
        <v>7</v>
      </c>
      <c r="D109" s="965">
        <v>2</v>
      </c>
      <c r="E109" s="978">
        <v>44158</v>
      </c>
      <c r="F109" s="967">
        <v>1</v>
      </c>
      <c r="G109" s="978">
        <v>44180</v>
      </c>
      <c r="H109" s="967">
        <v>4</v>
      </c>
      <c r="I109" s="978">
        <v>44181</v>
      </c>
      <c r="J109" s="970"/>
      <c r="K109" s="968"/>
      <c r="L109" s="970"/>
      <c r="M109" s="968"/>
      <c r="N109" s="970"/>
      <c r="O109" s="968"/>
      <c r="P109" s="970"/>
      <c r="Q109" s="968"/>
      <c r="R109" s="979"/>
      <c r="S109" s="977"/>
      <c r="T109" s="979"/>
      <c r="U109" s="977"/>
      <c r="V109" s="979"/>
      <c r="W109" s="977"/>
      <c r="X109" s="973"/>
      <c r="Y109" s="973"/>
      <c r="Z109" s="973"/>
      <c r="AA109" s="973"/>
      <c r="AB109" s="973"/>
    </row>
    <row r="110" spans="1:28" ht="12.75">
      <c r="A110" s="964" t="s">
        <v>3512</v>
      </c>
      <c r="B110" s="964" t="s">
        <v>3513</v>
      </c>
      <c r="C110" s="965">
        <f t="shared" si="2"/>
        <v>0</v>
      </c>
      <c r="D110" s="965"/>
      <c r="E110" s="968"/>
      <c r="F110" s="970"/>
      <c r="G110" s="968"/>
      <c r="H110" s="970"/>
      <c r="I110" s="968"/>
      <c r="J110" s="970"/>
      <c r="K110" s="968"/>
      <c r="L110" s="970"/>
      <c r="M110" s="968"/>
      <c r="N110" s="970"/>
      <c r="O110" s="968"/>
      <c r="P110" s="970"/>
      <c r="Q110" s="968"/>
      <c r="R110" s="971"/>
      <c r="S110" s="972"/>
      <c r="T110" s="971"/>
      <c r="U110" s="972"/>
      <c r="V110" s="971"/>
      <c r="W110" s="972"/>
      <c r="X110" s="973"/>
      <c r="Y110" s="973"/>
      <c r="Z110" s="973"/>
      <c r="AA110" s="973"/>
      <c r="AB110" s="973"/>
    </row>
    <row r="111" spans="1:28" ht="12.75">
      <c r="A111" s="964" t="s">
        <v>3283</v>
      </c>
      <c r="B111" s="964" t="s">
        <v>3284</v>
      </c>
      <c r="C111" s="965">
        <f t="shared" si="2"/>
        <v>0</v>
      </c>
      <c r="D111" s="965"/>
      <c r="E111" s="968"/>
      <c r="F111" s="970"/>
      <c r="G111" s="968"/>
      <c r="H111" s="970"/>
      <c r="I111" s="968"/>
      <c r="J111" s="970"/>
      <c r="K111" s="968"/>
      <c r="L111" s="970"/>
      <c r="M111" s="968"/>
      <c r="N111" s="970"/>
      <c r="O111" s="968"/>
      <c r="P111" s="970"/>
      <c r="Q111" s="968"/>
      <c r="R111" s="979"/>
      <c r="S111" s="977"/>
      <c r="T111" s="979"/>
      <c r="U111" s="977"/>
      <c r="V111" s="979"/>
      <c r="W111" s="977"/>
      <c r="X111" s="973"/>
      <c r="Y111" s="973"/>
      <c r="Z111" s="973"/>
      <c r="AA111" s="973"/>
      <c r="AB111" s="973"/>
    </row>
    <row r="112" spans="1:28" ht="12.75">
      <c r="A112" s="964" t="s">
        <v>3253</v>
      </c>
      <c r="B112" s="964" t="s">
        <v>3270</v>
      </c>
      <c r="C112" s="965">
        <f t="shared" si="2"/>
        <v>31</v>
      </c>
      <c r="D112" s="996">
        <v>31</v>
      </c>
      <c r="E112" s="978">
        <v>44144</v>
      </c>
      <c r="F112" s="970"/>
      <c r="G112" s="968"/>
      <c r="H112" s="970"/>
      <c r="I112" s="968"/>
      <c r="J112" s="970"/>
      <c r="K112" s="968"/>
      <c r="L112" s="970"/>
      <c r="M112" s="968"/>
      <c r="N112" s="970"/>
      <c r="O112" s="968"/>
      <c r="P112" s="970"/>
      <c r="Q112" s="968"/>
      <c r="R112" s="971"/>
      <c r="S112" s="972"/>
      <c r="T112" s="971"/>
      <c r="U112" s="972"/>
      <c r="V112" s="971"/>
      <c r="W112" s="972"/>
      <c r="X112" s="973"/>
      <c r="Y112" s="973"/>
      <c r="Z112" s="973"/>
      <c r="AA112" s="973"/>
      <c r="AB112" s="973"/>
    </row>
    <row r="113" spans="1:28" ht="12.75">
      <c r="A113" s="964" t="s">
        <v>3253</v>
      </c>
      <c r="B113" s="964" t="s">
        <v>3254</v>
      </c>
      <c r="C113" s="965">
        <f t="shared" si="2"/>
        <v>6</v>
      </c>
      <c r="D113" s="965">
        <v>3</v>
      </c>
      <c r="E113" s="978">
        <v>44166</v>
      </c>
      <c r="F113" s="967">
        <v>3</v>
      </c>
      <c r="G113" s="978">
        <v>44222</v>
      </c>
      <c r="H113" s="970"/>
      <c r="I113" s="968"/>
      <c r="J113" s="970"/>
      <c r="K113" s="968"/>
      <c r="L113" s="970"/>
      <c r="M113" s="968"/>
      <c r="N113" s="970"/>
      <c r="O113" s="968"/>
      <c r="P113" s="970"/>
      <c r="Q113" s="968"/>
      <c r="R113" s="979"/>
      <c r="S113" s="977"/>
      <c r="T113" s="979"/>
      <c r="U113" s="977"/>
      <c r="V113" s="979"/>
      <c r="W113" s="977"/>
      <c r="X113" s="973"/>
      <c r="Y113" s="973"/>
      <c r="Z113" s="973"/>
      <c r="AA113" s="973"/>
      <c r="AB113" s="973"/>
    </row>
    <row r="114" spans="1:28" ht="12.75">
      <c r="A114" s="964" t="s">
        <v>3297</v>
      </c>
      <c r="B114" s="964" t="s">
        <v>3298</v>
      </c>
      <c r="C114" s="965">
        <f t="shared" si="2"/>
        <v>0</v>
      </c>
      <c r="D114" s="965"/>
      <c r="E114" s="968"/>
      <c r="F114" s="970"/>
      <c r="H114" s="970"/>
      <c r="I114" s="968"/>
      <c r="J114" s="970"/>
      <c r="K114" s="968"/>
      <c r="L114" s="970"/>
      <c r="M114" s="968"/>
      <c r="N114" s="970"/>
      <c r="O114" s="968"/>
      <c r="P114" s="970"/>
      <c r="Q114" s="968"/>
      <c r="R114" s="971"/>
      <c r="S114" s="972"/>
      <c r="T114" s="971"/>
      <c r="U114" s="972"/>
      <c r="V114" s="971"/>
      <c r="W114" s="972"/>
      <c r="X114" s="973"/>
      <c r="Y114" s="973"/>
      <c r="Z114" s="973"/>
      <c r="AA114" s="973"/>
      <c r="AB114" s="973"/>
    </row>
    <row r="115" spans="1:28" ht="12.75">
      <c r="A115" s="964" t="s">
        <v>3414</v>
      </c>
      <c r="B115" s="964" t="s">
        <v>3415</v>
      </c>
      <c r="C115" s="965">
        <f t="shared" si="2"/>
        <v>0</v>
      </c>
      <c r="D115" s="965"/>
      <c r="E115" s="968"/>
      <c r="F115" s="970"/>
      <c r="G115" s="968"/>
      <c r="H115" s="970"/>
      <c r="I115" s="968"/>
      <c r="J115" s="970"/>
      <c r="K115" s="968"/>
      <c r="L115" s="970"/>
      <c r="M115" s="968"/>
      <c r="N115" s="970"/>
      <c r="O115" s="968"/>
      <c r="P115" s="970"/>
      <c r="Q115" s="968"/>
      <c r="R115" s="979"/>
      <c r="S115" s="977"/>
      <c r="T115" s="979"/>
      <c r="U115" s="977"/>
      <c r="V115" s="979"/>
      <c r="W115" s="977"/>
      <c r="X115" s="973"/>
      <c r="Y115" s="973"/>
      <c r="Z115" s="973"/>
      <c r="AA115" s="973"/>
      <c r="AB115" s="973"/>
    </row>
    <row r="116" spans="1:28" ht="12.75">
      <c r="A116" s="980" t="s">
        <v>3414</v>
      </c>
      <c r="B116" s="980" t="s">
        <v>3478</v>
      </c>
      <c r="C116" s="965">
        <f t="shared" si="2"/>
        <v>0</v>
      </c>
      <c r="D116" s="965"/>
      <c r="E116" s="968"/>
      <c r="F116" s="970"/>
      <c r="G116" s="968"/>
      <c r="H116" s="970"/>
      <c r="I116" s="968"/>
      <c r="J116" s="970"/>
      <c r="K116" s="968"/>
      <c r="L116" s="970"/>
      <c r="M116" s="968"/>
      <c r="N116" s="970"/>
      <c r="O116" s="968"/>
      <c r="P116" s="970"/>
      <c r="Q116" s="968"/>
      <c r="R116" s="971"/>
      <c r="S116" s="972"/>
      <c r="T116" s="971"/>
      <c r="U116" s="972"/>
      <c r="V116" s="971"/>
      <c r="W116" s="972"/>
      <c r="X116" s="973"/>
      <c r="Y116" s="973"/>
      <c r="Z116" s="973"/>
      <c r="AA116" s="973"/>
      <c r="AB116" s="973"/>
    </row>
    <row r="117" spans="1:28" ht="12.75">
      <c r="A117" s="964" t="s">
        <v>3387</v>
      </c>
      <c r="B117" s="980" t="s">
        <v>3388</v>
      </c>
      <c r="C117" s="965">
        <f t="shared" si="2"/>
        <v>0</v>
      </c>
      <c r="D117" s="965"/>
      <c r="E117" s="968"/>
      <c r="F117" s="970"/>
      <c r="G117" s="968"/>
      <c r="H117" s="970"/>
      <c r="I117" s="968"/>
      <c r="J117" s="970"/>
      <c r="K117" s="968"/>
      <c r="L117" s="970"/>
      <c r="M117" s="968"/>
      <c r="N117" s="970"/>
      <c r="O117" s="968"/>
      <c r="P117" s="970"/>
      <c r="Q117" s="968"/>
      <c r="R117" s="979"/>
      <c r="S117" s="977"/>
      <c r="T117" s="979"/>
      <c r="U117" s="977"/>
      <c r="V117" s="979"/>
      <c r="W117" s="977"/>
      <c r="X117" s="973"/>
      <c r="Y117" s="973"/>
      <c r="Z117" s="973"/>
      <c r="AA117" s="973"/>
      <c r="AB117" s="973"/>
    </row>
    <row r="118" spans="1:28" ht="12.75">
      <c r="A118" s="980" t="s">
        <v>3387</v>
      </c>
      <c r="B118" s="980" t="s">
        <v>3524</v>
      </c>
      <c r="C118" s="965">
        <f t="shared" si="2"/>
        <v>0</v>
      </c>
      <c r="D118" s="965"/>
      <c r="E118" s="968"/>
      <c r="F118" s="970"/>
      <c r="G118" s="968"/>
      <c r="H118" s="970"/>
      <c r="I118" s="968"/>
      <c r="J118" s="970"/>
      <c r="K118" s="968"/>
      <c r="L118" s="970"/>
      <c r="M118" s="968"/>
      <c r="N118" s="970"/>
      <c r="O118" s="968"/>
      <c r="P118" s="970"/>
      <c r="Q118" s="968"/>
      <c r="R118" s="971"/>
      <c r="S118" s="972"/>
      <c r="T118" s="971"/>
      <c r="U118" s="972"/>
      <c r="V118" s="971"/>
      <c r="W118" s="972"/>
      <c r="X118" s="973"/>
      <c r="Y118" s="973"/>
      <c r="Z118" s="973"/>
      <c r="AA118" s="973"/>
      <c r="AB118" s="973"/>
    </row>
    <row r="119" spans="1:28" ht="12.75">
      <c r="A119" s="964" t="s">
        <v>3409</v>
      </c>
      <c r="B119" s="964" t="s">
        <v>3410</v>
      </c>
      <c r="C119" s="965">
        <f t="shared" si="2"/>
        <v>0</v>
      </c>
      <c r="D119" s="965"/>
      <c r="E119" s="968"/>
      <c r="F119" s="970"/>
      <c r="G119" s="968"/>
      <c r="H119" s="970"/>
      <c r="I119" s="968"/>
      <c r="J119" s="970"/>
      <c r="K119" s="968"/>
      <c r="L119" s="970"/>
      <c r="M119" s="968"/>
      <c r="N119" s="970"/>
      <c r="O119" s="968"/>
      <c r="P119" s="970"/>
      <c r="Q119" s="968"/>
      <c r="R119" s="979"/>
      <c r="S119" s="977"/>
      <c r="T119" s="979"/>
      <c r="U119" s="977"/>
      <c r="V119" s="979"/>
      <c r="W119" s="977"/>
      <c r="X119" s="973"/>
      <c r="Y119" s="973"/>
      <c r="Z119" s="973"/>
      <c r="AA119" s="973"/>
      <c r="AB119" s="973"/>
    </row>
    <row r="120" spans="1:28" ht="23.25">
      <c r="A120" s="964" t="s">
        <v>3322</v>
      </c>
      <c r="B120" s="964" t="s">
        <v>3323</v>
      </c>
      <c r="C120" s="965">
        <f t="shared" si="2"/>
        <v>0</v>
      </c>
      <c r="D120" s="965"/>
      <c r="E120" s="968"/>
      <c r="F120" s="970"/>
      <c r="G120" s="968"/>
      <c r="H120" s="970"/>
      <c r="I120" s="968"/>
      <c r="J120" s="970"/>
      <c r="K120" s="968"/>
      <c r="L120" s="970"/>
      <c r="M120" s="968"/>
      <c r="N120" s="970"/>
      <c r="O120" s="968"/>
      <c r="P120" s="970"/>
      <c r="Q120" s="968"/>
      <c r="R120" s="971"/>
      <c r="S120" s="972"/>
      <c r="T120" s="971"/>
      <c r="U120" s="972"/>
      <c r="V120" s="971"/>
      <c r="W120" s="972"/>
      <c r="X120" s="973"/>
      <c r="Y120" s="973"/>
      <c r="Z120" s="973"/>
      <c r="AA120" s="973"/>
      <c r="AB120" s="973"/>
    </row>
    <row r="121" spans="1:28" ht="12.75">
      <c r="A121" s="980" t="s">
        <v>3293</v>
      </c>
      <c r="B121" s="980" t="s">
        <v>3294</v>
      </c>
      <c r="C121" s="965">
        <f t="shared" si="2"/>
        <v>0</v>
      </c>
      <c r="D121" s="965"/>
      <c r="E121" s="968"/>
      <c r="F121" s="970"/>
      <c r="G121" s="968"/>
      <c r="H121" s="970"/>
      <c r="I121" s="968"/>
      <c r="J121" s="970"/>
      <c r="K121" s="968"/>
      <c r="L121" s="970"/>
      <c r="M121" s="968"/>
      <c r="N121" s="970"/>
      <c r="O121" s="968"/>
      <c r="P121" s="970"/>
      <c r="Q121" s="968"/>
      <c r="R121" s="979"/>
      <c r="S121" s="977"/>
      <c r="T121" s="979"/>
      <c r="U121" s="977"/>
      <c r="V121" s="979"/>
      <c r="W121" s="977"/>
      <c r="X121" s="973"/>
      <c r="Y121" s="973"/>
      <c r="Z121" s="973"/>
      <c r="AA121" s="973"/>
      <c r="AB121" s="973"/>
    </row>
    <row r="122" spans="1:28" ht="12.75">
      <c r="A122" s="980" t="s">
        <v>3381</v>
      </c>
      <c r="B122" s="980" t="s">
        <v>3382</v>
      </c>
      <c r="C122" s="965">
        <f t="shared" si="2"/>
        <v>0</v>
      </c>
      <c r="D122" s="965"/>
      <c r="E122" s="968"/>
      <c r="F122" s="970"/>
      <c r="G122" s="968"/>
      <c r="H122" s="970"/>
      <c r="I122" s="968"/>
      <c r="J122" s="970"/>
      <c r="K122" s="968"/>
      <c r="L122" s="970"/>
      <c r="M122" s="968"/>
      <c r="N122" s="970"/>
      <c r="O122" s="968"/>
      <c r="P122" s="970"/>
      <c r="Q122" s="968"/>
      <c r="R122" s="971"/>
      <c r="S122" s="972"/>
      <c r="T122" s="971"/>
      <c r="U122" s="972"/>
      <c r="V122" s="971"/>
      <c r="W122" s="972"/>
      <c r="X122" s="973"/>
      <c r="Y122" s="973"/>
      <c r="Z122" s="973"/>
      <c r="AA122" s="973"/>
      <c r="AB122" s="973"/>
    </row>
    <row r="123" spans="1:28" ht="12.75">
      <c r="A123" s="964" t="s">
        <v>3326</v>
      </c>
      <c r="B123" s="964" t="s">
        <v>3327</v>
      </c>
      <c r="C123" s="965">
        <f t="shared" si="2"/>
        <v>0</v>
      </c>
      <c r="D123" s="965"/>
      <c r="E123" s="968"/>
      <c r="F123" s="970"/>
      <c r="G123" s="968"/>
      <c r="H123" s="970"/>
      <c r="I123" s="968"/>
      <c r="J123" s="970"/>
      <c r="K123" s="968"/>
      <c r="L123" s="970"/>
      <c r="M123" s="968"/>
      <c r="N123" s="970"/>
      <c r="O123" s="968"/>
      <c r="P123" s="970"/>
      <c r="Q123" s="968"/>
      <c r="R123" s="979"/>
      <c r="S123" s="977"/>
      <c r="T123" s="979"/>
      <c r="U123" s="977"/>
      <c r="V123" s="979"/>
      <c r="W123" s="977"/>
      <c r="X123" s="973"/>
      <c r="Y123" s="973"/>
      <c r="Z123" s="973"/>
      <c r="AA123" s="973"/>
      <c r="AB123" s="973"/>
    </row>
    <row r="124" spans="1:28" ht="12.75">
      <c r="A124" s="980" t="s">
        <v>3515</v>
      </c>
      <c r="B124" s="980" t="s">
        <v>3516</v>
      </c>
      <c r="C124" s="965">
        <f t="shared" si="2"/>
        <v>0</v>
      </c>
      <c r="D124" s="965"/>
      <c r="E124" s="968"/>
      <c r="F124" s="970"/>
      <c r="G124" s="968"/>
      <c r="H124" s="970"/>
      <c r="I124" s="968"/>
      <c r="J124" s="970"/>
      <c r="K124" s="968"/>
      <c r="L124" s="970"/>
      <c r="M124" s="968"/>
      <c r="N124" s="970"/>
      <c r="O124" s="968"/>
      <c r="P124" s="970"/>
      <c r="Q124" s="968"/>
      <c r="R124" s="971"/>
      <c r="S124" s="972"/>
      <c r="T124" s="971"/>
      <c r="U124" s="972"/>
      <c r="V124" s="971"/>
      <c r="W124" s="972"/>
      <c r="X124" s="973"/>
      <c r="Y124" s="973"/>
      <c r="Z124" s="973"/>
      <c r="AA124" s="973"/>
      <c r="AB124" s="973"/>
    </row>
    <row r="125" spans="1:28" ht="12.75">
      <c r="A125" s="964" t="s">
        <v>3510</v>
      </c>
      <c r="B125" s="964" t="s">
        <v>3511</v>
      </c>
      <c r="C125" s="965">
        <f t="shared" si="2"/>
        <v>0</v>
      </c>
      <c r="D125" s="965"/>
      <c r="E125" s="968"/>
      <c r="F125" s="970"/>
      <c r="G125" s="968"/>
      <c r="H125" s="970"/>
      <c r="I125" s="968"/>
      <c r="J125" s="970"/>
      <c r="K125" s="968"/>
      <c r="L125" s="970"/>
      <c r="M125" s="968"/>
      <c r="N125" s="970"/>
      <c r="O125" s="968"/>
      <c r="P125" s="970"/>
      <c r="Q125" s="968"/>
      <c r="R125" s="979"/>
      <c r="S125" s="977"/>
      <c r="T125" s="979"/>
      <c r="U125" s="977"/>
      <c r="V125" s="979"/>
      <c r="W125" s="977"/>
      <c r="X125" s="973"/>
      <c r="Y125" s="973"/>
      <c r="Z125" s="973"/>
      <c r="AA125" s="973"/>
      <c r="AB125" s="973"/>
    </row>
    <row r="126" spans="1:28" ht="12.75">
      <c r="A126" s="964" t="s">
        <v>3230</v>
      </c>
      <c r="B126" s="964" t="s">
        <v>3310</v>
      </c>
      <c r="C126" s="965">
        <f t="shared" si="2"/>
        <v>0</v>
      </c>
      <c r="D126" s="965"/>
      <c r="E126" s="968"/>
      <c r="F126" s="970"/>
      <c r="G126" s="968"/>
      <c r="H126" s="970"/>
      <c r="I126" s="968"/>
      <c r="J126" s="970"/>
      <c r="K126" s="968"/>
      <c r="L126" s="970"/>
      <c r="M126" s="968"/>
      <c r="N126" s="970"/>
      <c r="O126" s="968"/>
      <c r="P126" s="970"/>
      <c r="Q126" s="968"/>
      <c r="R126" s="971"/>
      <c r="S126" s="972"/>
      <c r="T126" s="971"/>
      <c r="U126" s="972"/>
      <c r="V126" s="971"/>
      <c r="W126" s="972"/>
      <c r="X126" s="973"/>
      <c r="Y126" s="973"/>
      <c r="Z126" s="973"/>
      <c r="AA126" s="973"/>
      <c r="AB126" s="973"/>
    </row>
    <row r="127" spans="1:28" ht="12.75">
      <c r="A127" s="980" t="s">
        <v>3230</v>
      </c>
      <c r="B127" s="980" t="s">
        <v>3497</v>
      </c>
      <c r="C127" s="965">
        <f t="shared" si="2"/>
        <v>3</v>
      </c>
      <c r="D127" s="965">
        <v>3</v>
      </c>
      <c r="E127" s="978">
        <v>44228</v>
      </c>
      <c r="F127" s="970"/>
      <c r="G127" s="968"/>
      <c r="H127" s="970"/>
      <c r="I127" s="968"/>
      <c r="J127" s="970"/>
      <c r="K127" s="968"/>
      <c r="L127" s="970"/>
      <c r="M127" s="968"/>
      <c r="N127" s="970"/>
      <c r="O127" s="968"/>
      <c r="P127" s="970"/>
      <c r="Q127" s="968"/>
      <c r="R127" s="979"/>
      <c r="S127" s="977"/>
      <c r="T127" s="979"/>
      <c r="U127" s="977"/>
      <c r="V127" s="979"/>
      <c r="W127" s="977"/>
      <c r="X127" s="973"/>
      <c r="Y127" s="973"/>
      <c r="Z127" s="973"/>
      <c r="AA127" s="973"/>
      <c r="AB127" s="973"/>
    </row>
    <row r="128" spans="1:28" ht="12.75">
      <c r="A128" s="964" t="s">
        <v>3230</v>
      </c>
      <c r="B128" s="964" t="s">
        <v>3231</v>
      </c>
      <c r="C128" s="965">
        <f t="shared" si="2"/>
        <v>41</v>
      </c>
      <c r="D128" s="996">
        <v>41</v>
      </c>
      <c r="E128" s="978">
        <v>44155</v>
      </c>
      <c r="F128" s="970"/>
      <c r="G128" s="968"/>
      <c r="H128" s="970"/>
      <c r="I128" s="968"/>
      <c r="J128" s="970"/>
      <c r="K128" s="968"/>
      <c r="L128" s="970"/>
      <c r="M128" s="968"/>
      <c r="N128" s="970"/>
      <c r="O128" s="968"/>
      <c r="P128" s="970"/>
      <c r="Q128" s="968"/>
      <c r="R128" s="971"/>
      <c r="S128" s="972"/>
      <c r="T128" s="971"/>
      <c r="U128" s="972"/>
      <c r="V128" s="971"/>
      <c r="W128" s="972"/>
      <c r="X128" s="973"/>
      <c r="Y128" s="973"/>
      <c r="Z128" s="973"/>
      <c r="AA128" s="973"/>
      <c r="AB128" s="997"/>
    </row>
    <row r="129" spans="1:28" ht="23.25">
      <c r="A129" s="964" t="s">
        <v>3230</v>
      </c>
      <c r="B129" s="964" t="s">
        <v>3267</v>
      </c>
      <c r="C129" s="965">
        <f t="shared" si="2"/>
        <v>0</v>
      </c>
      <c r="D129" s="965"/>
      <c r="E129" s="968"/>
      <c r="F129" s="970"/>
      <c r="G129" s="968"/>
      <c r="H129" s="970"/>
      <c r="I129" s="968"/>
      <c r="J129" s="970"/>
      <c r="K129" s="968"/>
      <c r="L129" s="970"/>
      <c r="M129" s="968"/>
      <c r="N129" s="970"/>
      <c r="O129" s="968"/>
      <c r="P129" s="970"/>
      <c r="Q129" s="968"/>
      <c r="R129" s="979"/>
      <c r="S129" s="977"/>
      <c r="T129" s="979"/>
      <c r="U129" s="977"/>
      <c r="V129" s="979"/>
      <c r="W129" s="977"/>
      <c r="X129" s="973"/>
      <c r="Y129" s="973"/>
      <c r="Z129" s="973"/>
      <c r="AA129" s="973"/>
      <c r="AB129" s="973"/>
    </row>
    <row r="130" spans="1:28" ht="12.75">
      <c r="A130" s="980" t="s">
        <v>3319</v>
      </c>
      <c r="B130" s="980" t="s">
        <v>3364</v>
      </c>
      <c r="C130" s="965">
        <f t="shared" si="2"/>
        <v>0</v>
      </c>
      <c r="D130" s="965"/>
      <c r="E130" s="968"/>
      <c r="F130" s="970"/>
      <c r="G130" s="968"/>
      <c r="H130" s="970"/>
      <c r="I130" s="968"/>
      <c r="J130" s="970"/>
      <c r="K130" s="968"/>
      <c r="L130" s="970"/>
      <c r="M130" s="968"/>
      <c r="N130" s="970"/>
      <c r="O130" s="968"/>
      <c r="P130" s="970"/>
      <c r="Q130" s="968"/>
      <c r="R130" s="971"/>
      <c r="S130" s="972"/>
      <c r="T130" s="971"/>
      <c r="U130" s="972"/>
      <c r="V130" s="971"/>
      <c r="W130" s="972"/>
      <c r="X130" s="973"/>
      <c r="Y130" s="973"/>
      <c r="Z130" s="973"/>
      <c r="AA130" s="973"/>
      <c r="AB130" s="973"/>
    </row>
    <row r="131" spans="1:28" ht="12.75">
      <c r="A131" s="964" t="s">
        <v>3319</v>
      </c>
      <c r="B131" s="964" t="s">
        <v>3320</v>
      </c>
      <c r="C131" s="965">
        <f t="shared" si="2"/>
        <v>0</v>
      </c>
      <c r="D131" s="965"/>
      <c r="E131" s="968"/>
      <c r="F131" s="970"/>
      <c r="G131" s="968"/>
      <c r="H131" s="970"/>
      <c r="I131" s="968"/>
      <c r="J131" s="970"/>
      <c r="K131" s="968"/>
      <c r="L131" s="970"/>
      <c r="M131" s="968"/>
      <c r="N131" s="970"/>
      <c r="O131" s="968"/>
      <c r="P131" s="970"/>
      <c r="Q131" s="968"/>
      <c r="R131" s="979"/>
      <c r="S131" s="977"/>
      <c r="T131" s="979"/>
      <c r="U131" s="977"/>
      <c r="V131" s="979"/>
      <c r="W131" s="977"/>
      <c r="X131" s="973"/>
      <c r="Y131" s="973"/>
      <c r="Z131" s="973"/>
      <c r="AA131" s="973"/>
      <c r="AB131" s="973"/>
    </row>
    <row r="132" spans="1:28" ht="12.75">
      <c r="A132" s="964" t="s">
        <v>3489</v>
      </c>
      <c r="B132" s="964" t="s">
        <v>3490</v>
      </c>
      <c r="C132" s="965">
        <f t="shared" si="2"/>
        <v>0</v>
      </c>
      <c r="D132" s="965"/>
      <c r="E132" s="968"/>
      <c r="F132" s="970"/>
      <c r="G132" s="968"/>
      <c r="H132" s="970"/>
      <c r="I132" s="968"/>
      <c r="J132" s="970"/>
      <c r="K132" s="968"/>
      <c r="L132" s="970"/>
      <c r="M132" s="968"/>
      <c r="N132" s="970"/>
      <c r="O132" s="968"/>
      <c r="P132" s="970"/>
      <c r="Q132" s="968"/>
      <c r="R132" s="971"/>
      <c r="S132" s="972"/>
      <c r="T132" s="971"/>
      <c r="U132" s="972"/>
      <c r="V132" s="971"/>
      <c r="W132" s="972"/>
      <c r="X132" s="973"/>
      <c r="Y132" s="973"/>
      <c r="Z132" s="973"/>
      <c r="AA132" s="973"/>
      <c r="AB132" s="973"/>
    </row>
    <row r="133" spans="1:28" ht="12.75">
      <c r="A133" s="964" t="s">
        <v>3354</v>
      </c>
      <c r="B133" s="964" t="s">
        <v>3355</v>
      </c>
      <c r="C133" s="965">
        <f t="shared" si="2"/>
        <v>0</v>
      </c>
      <c r="D133" s="965"/>
      <c r="E133" s="968"/>
      <c r="F133" s="970"/>
      <c r="G133" s="968"/>
      <c r="H133" s="970"/>
      <c r="I133" s="968"/>
      <c r="J133" s="970"/>
      <c r="K133" s="968"/>
      <c r="L133" s="970"/>
      <c r="M133" s="968"/>
      <c r="N133" s="970"/>
      <c r="O133" s="968"/>
      <c r="P133" s="970"/>
      <c r="Q133" s="968"/>
      <c r="R133" s="979"/>
      <c r="S133" s="977"/>
      <c r="T133" s="979"/>
      <c r="U133" s="977"/>
      <c r="V133" s="979"/>
      <c r="W133" s="977"/>
      <c r="X133" s="973"/>
      <c r="Y133" s="973"/>
      <c r="Z133" s="973"/>
      <c r="AA133" s="973"/>
      <c r="AB133" s="973"/>
    </row>
    <row r="134" spans="1:28" ht="23.25">
      <c r="A134" s="964" t="s">
        <v>3439</v>
      </c>
      <c r="B134" s="964" t="s">
        <v>3440</v>
      </c>
      <c r="C134" s="965">
        <f t="shared" si="2"/>
        <v>0</v>
      </c>
      <c r="D134" s="965"/>
      <c r="E134" s="968"/>
      <c r="F134" s="970"/>
      <c r="G134" s="968"/>
      <c r="H134" s="970"/>
      <c r="I134" s="968"/>
      <c r="J134" s="970"/>
      <c r="K134" s="968"/>
      <c r="L134" s="970"/>
      <c r="M134" s="968"/>
      <c r="N134" s="970"/>
      <c r="O134" s="968"/>
      <c r="P134" s="970"/>
      <c r="Q134" s="968"/>
      <c r="R134" s="971"/>
      <c r="S134" s="972"/>
      <c r="T134" s="971"/>
      <c r="U134" s="972"/>
      <c r="V134" s="971"/>
      <c r="W134" s="972"/>
      <c r="X134" s="973"/>
      <c r="Y134" s="973"/>
      <c r="Z134" s="973"/>
      <c r="AA134" s="973"/>
      <c r="AB134" s="973"/>
    </row>
    <row r="135" spans="1:28" ht="12.75">
      <c r="A135" s="980" t="s">
        <v>3472</v>
      </c>
      <c r="B135" s="964" t="s">
        <v>3473</v>
      </c>
      <c r="C135" s="965">
        <f t="shared" si="2"/>
        <v>0</v>
      </c>
      <c r="D135" s="965"/>
      <c r="E135" s="968"/>
      <c r="F135" s="970"/>
      <c r="G135" s="968"/>
      <c r="H135" s="970"/>
      <c r="I135" s="968"/>
      <c r="J135" s="970"/>
      <c r="K135" s="968"/>
      <c r="L135" s="970"/>
      <c r="M135" s="968"/>
      <c r="N135" s="970"/>
      <c r="O135" s="968"/>
      <c r="P135" s="970"/>
      <c r="Q135" s="968"/>
      <c r="R135" s="979"/>
      <c r="S135" s="977"/>
      <c r="T135" s="979"/>
      <c r="U135" s="977"/>
      <c r="V135" s="979"/>
      <c r="W135" s="977"/>
      <c r="X135" s="973"/>
      <c r="Y135" s="973"/>
      <c r="Z135" s="973"/>
      <c r="AA135" s="973"/>
      <c r="AB135" s="973"/>
    </row>
    <row r="136" spans="1:28" ht="12.75">
      <c r="A136" s="964" t="s">
        <v>3505</v>
      </c>
      <c r="B136" s="964" t="s">
        <v>3506</v>
      </c>
      <c r="C136" s="965">
        <f t="shared" si="2"/>
        <v>0</v>
      </c>
      <c r="D136" s="965"/>
      <c r="E136" s="968"/>
      <c r="F136" s="970"/>
      <c r="G136" s="968"/>
      <c r="H136" s="970"/>
      <c r="I136" s="968"/>
      <c r="J136" s="970"/>
      <c r="K136" s="968"/>
      <c r="L136" s="970"/>
      <c r="M136" s="968"/>
      <c r="N136" s="970"/>
      <c r="O136" s="968"/>
      <c r="P136" s="970"/>
      <c r="Q136" s="968"/>
      <c r="R136" s="971"/>
      <c r="S136" s="972"/>
      <c r="T136" s="971"/>
      <c r="U136" s="972"/>
      <c r="V136" s="971"/>
      <c r="W136" s="972"/>
      <c r="X136" s="973"/>
      <c r="Y136" s="973"/>
      <c r="Z136" s="973"/>
      <c r="AA136" s="973"/>
      <c r="AB136" s="973"/>
    </row>
    <row r="137" spans="1:28" ht="12.75">
      <c r="A137" s="964" t="s">
        <v>3528</v>
      </c>
      <c r="B137" s="964" t="s">
        <v>3529</v>
      </c>
      <c r="C137" s="965">
        <f t="shared" si="2"/>
        <v>0</v>
      </c>
      <c r="D137" s="965"/>
      <c r="E137" s="968"/>
      <c r="F137" s="970"/>
      <c r="G137" s="968"/>
      <c r="H137" s="970"/>
      <c r="I137" s="968"/>
      <c r="J137" s="970"/>
      <c r="K137" s="968"/>
      <c r="L137" s="970"/>
      <c r="M137" s="968"/>
      <c r="N137" s="970"/>
      <c r="O137" s="968"/>
      <c r="P137" s="970"/>
      <c r="Q137" s="968"/>
      <c r="R137" s="979"/>
      <c r="S137" s="977"/>
      <c r="T137" s="979"/>
      <c r="U137" s="977"/>
      <c r="V137" s="979"/>
      <c r="W137" s="977"/>
      <c r="X137" s="973"/>
      <c r="Y137" s="973"/>
      <c r="Z137" s="973"/>
      <c r="AA137" s="973"/>
      <c r="AB137" s="973"/>
    </row>
    <row r="138" spans="1:28" ht="12.75">
      <c r="A138" s="964" t="s">
        <v>3350</v>
      </c>
      <c r="B138" s="964" t="s">
        <v>3351</v>
      </c>
      <c r="C138" s="965">
        <f t="shared" si="2"/>
        <v>0</v>
      </c>
      <c r="D138" s="965"/>
      <c r="E138" s="968"/>
      <c r="F138" s="970"/>
      <c r="G138" s="968"/>
      <c r="H138" s="970"/>
      <c r="I138" s="968"/>
      <c r="J138" s="970"/>
      <c r="K138" s="968"/>
      <c r="L138" s="970"/>
      <c r="M138" s="968"/>
      <c r="N138" s="970"/>
      <c r="O138" s="968"/>
      <c r="P138" s="970"/>
      <c r="Q138" s="968"/>
      <c r="R138" s="971"/>
      <c r="S138" s="972"/>
      <c r="T138" s="971"/>
      <c r="U138" s="972"/>
      <c r="V138" s="971"/>
      <c r="W138" s="972"/>
      <c r="X138" s="973"/>
      <c r="Y138" s="973"/>
      <c r="Z138" s="973"/>
      <c r="AA138" s="973"/>
      <c r="AB138" s="973"/>
    </row>
    <row r="139" spans="1:28" ht="12.75">
      <c r="A139" s="980" t="s">
        <v>3303</v>
      </c>
      <c r="B139" s="980" t="s">
        <v>3304</v>
      </c>
      <c r="C139" s="965">
        <f t="shared" si="2"/>
        <v>0</v>
      </c>
      <c r="D139" s="965"/>
      <c r="E139" s="968"/>
      <c r="F139" s="970"/>
      <c r="G139" s="968"/>
      <c r="H139" s="970"/>
      <c r="I139" s="968"/>
      <c r="J139" s="970"/>
      <c r="K139" s="968"/>
      <c r="L139" s="970"/>
      <c r="M139" s="968"/>
      <c r="N139" s="970"/>
      <c r="O139" s="968"/>
      <c r="P139" s="970"/>
      <c r="Q139" s="968"/>
      <c r="R139" s="979"/>
      <c r="S139" s="977"/>
      <c r="T139" s="979"/>
      <c r="U139" s="977"/>
      <c r="V139" s="979"/>
      <c r="W139" s="977"/>
      <c r="X139" s="973"/>
      <c r="Y139" s="973"/>
      <c r="Z139" s="973"/>
      <c r="AA139" s="973"/>
      <c r="AB139" s="973"/>
    </row>
    <row r="140" spans="1:28" ht="12.75">
      <c r="A140" s="964" t="s">
        <v>3274</v>
      </c>
      <c r="B140" s="964" t="s">
        <v>3275</v>
      </c>
      <c r="C140" s="965">
        <f t="shared" si="2"/>
        <v>7</v>
      </c>
      <c r="D140" s="965">
        <v>7</v>
      </c>
      <c r="E140" s="978">
        <v>44224</v>
      </c>
      <c r="F140" s="970"/>
      <c r="G140" s="968"/>
      <c r="H140" s="970"/>
      <c r="I140" s="968"/>
      <c r="J140" s="970"/>
      <c r="K140" s="968"/>
      <c r="L140" s="970"/>
      <c r="M140" s="968"/>
      <c r="N140" s="970"/>
      <c r="O140" s="968"/>
      <c r="P140" s="970"/>
      <c r="Q140" s="968"/>
      <c r="R140" s="971"/>
      <c r="S140" s="972"/>
      <c r="T140" s="971"/>
      <c r="U140" s="972"/>
      <c r="V140" s="971"/>
      <c r="W140" s="972"/>
      <c r="X140" s="973"/>
      <c r="Y140" s="973"/>
      <c r="Z140" s="973"/>
      <c r="AA140" s="973"/>
      <c r="AB140" s="973"/>
    </row>
    <row r="141" spans="1:28" ht="12.75">
      <c r="A141" s="964" t="s">
        <v>3508</v>
      </c>
      <c r="B141" s="964" t="s">
        <v>3509</v>
      </c>
      <c r="C141" s="965">
        <f t="shared" si="2"/>
        <v>0</v>
      </c>
      <c r="D141" s="965"/>
      <c r="E141" s="968"/>
      <c r="F141" s="970"/>
      <c r="G141" s="968"/>
      <c r="H141" s="970"/>
      <c r="I141" s="968"/>
      <c r="J141" s="970"/>
      <c r="K141" s="968"/>
      <c r="L141" s="970"/>
      <c r="M141" s="968"/>
      <c r="N141" s="970"/>
      <c r="O141" s="968"/>
      <c r="P141" s="970"/>
      <c r="Q141" s="968"/>
      <c r="R141" s="979"/>
      <c r="S141" s="977"/>
      <c r="T141" s="979"/>
      <c r="U141" s="977"/>
      <c r="V141" s="979"/>
      <c r="W141" s="977"/>
      <c r="X141" s="973"/>
      <c r="Y141" s="973"/>
      <c r="Z141" s="973"/>
      <c r="AA141" s="973"/>
      <c r="AB141" s="973"/>
    </row>
    <row r="142" spans="1:28" ht="12.75">
      <c r="A142" s="964" t="s">
        <v>3451</v>
      </c>
      <c r="B142" s="964" t="s">
        <v>3452</v>
      </c>
      <c r="C142" s="965">
        <f t="shared" si="2"/>
        <v>0</v>
      </c>
      <c r="D142" s="965"/>
      <c r="E142" s="968"/>
      <c r="F142" s="970"/>
      <c r="G142" s="968"/>
      <c r="H142" s="970"/>
      <c r="I142" s="968"/>
      <c r="J142" s="970"/>
      <c r="K142" s="968"/>
      <c r="L142" s="970"/>
      <c r="M142" s="968"/>
      <c r="N142" s="970"/>
      <c r="O142" s="968"/>
      <c r="P142" s="970"/>
      <c r="Q142" s="968"/>
      <c r="R142" s="971"/>
      <c r="S142" s="972"/>
      <c r="T142" s="971"/>
      <c r="U142" s="972"/>
      <c r="V142" s="971"/>
      <c r="W142" s="972"/>
      <c r="X142" s="973"/>
      <c r="Y142" s="973"/>
      <c r="Z142" s="973"/>
      <c r="AA142" s="973"/>
      <c r="AB142" s="973"/>
    </row>
    <row r="143" spans="1:28" ht="12.75">
      <c r="A143" s="964" t="s">
        <v>3265</v>
      </c>
      <c r="B143" s="964" t="s">
        <v>3266</v>
      </c>
      <c r="C143" s="965">
        <f t="shared" si="2"/>
        <v>0</v>
      </c>
      <c r="D143" s="965"/>
      <c r="E143" s="968"/>
      <c r="F143" s="970"/>
      <c r="G143" s="968"/>
      <c r="H143" s="970"/>
      <c r="I143" s="968"/>
      <c r="J143" s="970"/>
      <c r="K143" s="968"/>
      <c r="L143" s="970"/>
      <c r="M143" s="968"/>
      <c r="N143" s="970"/>
      <c r="O143" s="968"/>
      <c r="P143" s="970"/>
      <c r="Q143" s="968"/>
      <c r="R143" s="979"/>
      <c r="S143" s="977"/>
      <c r="T143" s="979"/>
      <c r="U143" s="977"/>
      <c r="V143" s="979"/>
      <c r="W143" s="977"/>
      <c r="X143" s="973"/>
      <c r="Y143" s="973"/>
      <c r="Z143" s="973"/>
      <c r="AA143" s="973"/>
      <c r="AB143" s="973"/>
    </row>
    <row r="144" spans="1:28" ht="12.75">
      <c r="A144" s="964" t="s">
        <v>3265</v>
      </c>
      <c r="B144" s="964" t="s">
        <v>3507</v>
      </c>
      <c r="C144" s="965">
        <f t="shared" si="2"/>
        <v>0</v>
      </c>
      <c r="D144" s="965"/>
      <c r="E144" s="968"/>
      <c r="F144" s="970"/>
      <c r="G144" s="968"/>
      <c r="H144" s="970"/>
      <c r="I144" s="968"/>
      <c r="J144" s="970"/>
      <c r="K144" s="968"/>
      <c r="L144" s="970"/>
      <c r="M144" s="968"/>
      <c r="N144" s="970"/>
      <c r="O144" s="968"/>
      <c r="P144" s="970"/>
      <c r="Q144" s="968"/>
      <c r="R144" s="971"/>
      <c r="S144" s="972"/>
      <c r="T144" s="971"/>
      <c r="U144" s="972"/>
      <c r="V144" s="971"/>
      <c r="W144" s="972"/>
      <c r="X144" s="973"/>
      <c r="Y144" s="973"/>
      <c r="Z144" s="973"/>
      <c r="AA144" s="973"/>
      <c r="AB144" s="973"/>
    </row>
    <row r="145" spans="1:28" ht="12.75">
      <c r="A145" s="964" t="s">
        <v>3265</v>
      </c>
      <c r="B145" s="964" t="s">
        <v>3365</v>
      </c>
      <c r="C145" s="965">
        <f t="shared" si="2"/>
        <v>0</v>
      </c>
      <c r="D145" s="965"/>
      <c r="E145" s="968"/>
      <c r="F145" s="970"/>
      <c r="G145" s="968"/>
      <c r="H145" s="970"/>
      <c r="I145" s="968"/>
      <c r="J145" s="970"/>
      <c r="K145" s="968"/>
      <c r="L145" s="970"/>
      <c r="M145" s="968"/>
      <c r="N145" s="970"/>
      <c r="O145" s="968"/>
      <c r="P145" s="970"/>
      <c r="Q145" s="968"/>
      <c r="R145" s="979"/>
      <c r="S145" s="977"/>
      <c r="T145" s="979"/>
      <c r="U145" s="977"/>
      <c r="V145" s="979"/>
      <c r="W145" s="977"/>
      <c r="X145" s="973"/>
      <c r="Y145" s="973"/>
      <c r="Z145" s="973"/>
      <c r="AA145" s="973"/>
      <c r="AB145" s="973"/>
    </row>
    <row r="146" spans="1:28" ht="23.25">
      <c r="A146" s="980" t="s">
        <v>3445</v>
      </c>
      <c r="B146" s="964" t="s">
        <v>3446</v>
      </c>
      <c r="C146" s="965">
        <f t="shared" si="2"/>
        <v>0</v>
      </c>
      <c r="D146" s="965"/>
      <c r="E146" s="968"/>
      <c r="F146" s="970"/>
      <c r="G146" s="968"/>
      <c r="H146" s="970"/>
      <c r="I146" s="968"/>
      <c r="J146" s="970"/>
      <c r="K146" s="968"/>
      <c r="L146" s="970"/>
      <c r="M146" s="968"/>
      <c r="N146" s="970"/>
      <c r="O146" s="968"/>
      <c r="P146" s="970"/>
      <c r="Q146" s="968"/>
      <c r="R146" s="971"/>
      <c r="S146" s="972"/>
      <c r="T146" s="971"/>
      <c r="U146" s="972"/>
      <c r="V146" s="971"/>
      <c r="W146" s="972"/>
      <c r="X146" s="973"/>
      <c r="Y146" s="973"/>
      <c r="Z146" s="973"/>
      <c r="AA146" s="973"/>
      <c r="AB146" s="973"/>
    </row>
    <row r="147" spans="1:28" ht="12.75">
      <c r="A147" s="980" t="s">
        <v>3369</v>
      </c>
      <c r="B147" s="980" t="s">
        <v>3370</v>
      </c>
      <c r="C147" s="965">
        <f t="shared" si="2"/>
        <v>0</v>
      </c>
      <c r="D147" s="965"/>
      <c r="E147" s="968"/>
      <c r="F147" s="970"/>
      <c r="G147" s="968"/>
      <c r="H147" s="970"/>
      <c r="I147" s="968"/>
      <c r="J147" s="970"/>
      <c r="K147" s="968"/>
      <c r="L147" s="970"/>
      <c r="M147" s="968"/>
      <c r="N147" s="970"/>
      <c r="O147" s="968"/>
      <c r="P147" s="970"/>
      <c r="Q147" s="968"/>
      <c r="R147" s="979"/>
      <c r="S147" s="977"/>
      <c r="T147" s="979"/>
      <c r="U147" s="977"/>
      <c r="V147" s="979"/>
      <c r="W147" s="977"/>
      <c r="X147" s="973"/>
      <c r="Y147" s="973"/>
      <c r="Z147" s="973"/>
      <c r="AA147" s="973"/>
      <c r="AB147" s="973"/>
    </row>
    <row r="148" spans="1:28" ht="12.75">
      <c r="A148" s="964" t="s">
        <v>3389</v>
      </c>
      <c r="B148" s="964" t="s">
        <v>3390</v>
      </c>
      <c r="C148" s="965">
        <f t="shared" si="2"/>
        <v>0</v>
      </c>
      <c r="D148" s="965"/>
      <c r="E148" s="968"/>
      <c r="F148" s="970"/>
      <c r="G148" s="968"/>
      <c r="H148" s="970"/>
      <c r="I148" s="968"/>
      <c r="J148" s="970"/>
      <c r="K148" s="968"/>
      <c r="L148" s="970"/>
      <c r="M148" s="968"/>
      <c r="N148" s="970"/>
      <c r="O148" s="968"/>
      <c r="P148" s="970"/>
      <c r="Q148" s="968"/>
      <c r="R148" s="971"/>
      <c r="S148" s="972"/>
      <c r="T148" s="971"/>
      <c r="U148" s="972"/>
      <c r="V148" s="971"/>
      <c r="W148" s="972"/>
      <c r="X148" s="973"/>
      <c r="Y148" s="973"/>
      <c r="Z148" s="973"/>
      <c r="AA148" s="973"/>
      <c r="AB148" s="973"/>
    </row>
    <row r="149" spans="1:28" ht="12.75">
      <c r="A149" s="964" t="s">
        <v>3336</v>
      </c>
      <c r="B149" s="964" t="s">
        <v>3337</v>
      </c>
      <c r="C149" s="965">
        <f t="shared" si="2"/>
        <v>0</v>
      </c>
      <c r="D149" s="965"/>
      <c r="E149" s="968"/>
      <c r="F149" s="970"/>
      <c r="G149" s="968"/>
      <c r="H149" s="970"/>
      <c r="I149" s="968"/>
      <c r="J149" s="970"/>
      <c r="K149" s="968"/>
      <c r="L149" s="970"/>
      <c r="M149" s="968"/>
      <c r="N149" s="970"/>
      <c r="O149" s="968"/>
      <c r="P149" s="970"/>
      <c r="Q149" s="968"/>
      <c r="R149" s="979"/>
      <c r="S149" s="977"/>
      <c r="T149" s="979"/>
      <c r="U149" s="977"/>
      <c r="V149" s="979"/>
      <c r="W149" s="977"/>
      <c r="X149" s="973"/>
      <c r="Y149" s="973"/>
      <c r="Z149" s="973"/>
      <c r="AA149" s="973"/>
      <c r="AB149" s="973"/>
    </row>
    <row r="150" spans="1:28" ht="12.75">
      <c r="A150" s="964" t="s">
        <v>3366</v>
      </c>
      <c r="B150" s="964" t="s">
        <v>3367</v>
      </c>
      <c r="C150" s="965">
        <f t="shared" si="2"/>
        <v>0</v>
      </c>
      <c r="D150" s="965"/>
      <c r="E150" s="968"/>
      <c r="F150" s="970"/>
      <c r="G150" s="968"/>
      <c r="H150" s="970"/>
      <c r="I150" s="968"/>
      <c r="J150" s="970"/>
      <c r="K150" s="968"/>
      <c r="L150" s="970"/>
      <c r="M150" s="968"/>
      <c r="N150" s="970"/>
      <c r="O150" s="968"/>
      <c r="P150" s="970"/>
      <c r="Q150" s="968"/>
      <c r="R150" s="971"/>
      <c r="S150" s="972"/>
      <c r="T150" s="971"/>
      <c r="U150" s="972"/>
      <c r="V150" s="971"/>
      <c r="W150" s="972"/>
      <c r="X150" s="973"/>
      <c r="Y150" s="973"/>
      <c r="Z150" s="973"/>
      <c r="AA150" s="973"/>
      <c r="AB150" s="973"/>
    </row>
    <row r="151" spans="1:28" ht="12.75">
      <c r="A151" s="964" t="s">
        <v>3342</v>
      </c>
      <c r="B151" s="964" t="s">
        <v>3343</v>
      </c>
      <c r="C151" s="965">
        <f t="shared" si="2"/>
        <v>0</v>
      </c>
      <c r="D151" s="965"/>
      <c r="E151" s="968"/>
      <c r="F151" s="970"/>
      <c r="G151" s="968"/>
      <c r="H151" s="970"/>
      <c r="I151" s="968"/>
      <c r="J151" s="970"/>
      <c r="K151" s="968"/>
      <c r="L151" s="970"/>
      <c r="M151" s="968"/>
      <c r="N151" s="970"/>
      <c r="O151" s="968"/>
      <c r="P151" s="970"/>
      <c r="Q151" s="968"/>
      <c r="R151" s="979"/>
      <c r="S151" s="977"/>
      <c r="T151" s="979"/>
      <c r="U151" s="977"/>
      <c r="V151" s="979"/>
      <c r="W151" s="977"/>
      <c r="X151" s="973"/>
      <c r="Y151" s="973"/>
      <c r="Z151" s="973"/>
      <c r="AA151" s="973"/>
      <c r="AB151" s="973"/>
    </row>
    <row r="152" spans="1:28" ht="12.75">
      <c r="A152" s="964" t="s">
        <v>3498</v>
      </c>
      <c r="B152" s="964" t="s">
        <v>3499</v>
      </c>
      <c r="C152" s="965">
        <f t="shared" si="2"/>
        <v>8</v>
      </c>
      <c r="D152" s="965">
        <v>8</v>
      </c>
      <c r="E152" s="978">
        <v>44208</v>
      </c>
      <c r="F152" s="970"/>
      <c r="G152" s="968"/>
      <c r="H152" s="970"/>
      <c r="I152" s="968"/>
      <c r="J152" s="970"/>
      <c r="K152" s="968"/>
      <c r="L152" s="970"/>
      <c r="M152" s="968"/>
      <c r="N152" s="970"/>
      <c r="O152" s="968"/>
      <c r="P152" s="970"/>
      <c r="Q152" s="968"/>
      <c r="R152" s="971"/>
      <c r="S152" s="972"/>
      <c r="T152" s="971"/>
      <c r="U152" s="972"/>
      <c r="V152" s="971"/>
      <c r="W152" s="972"/>
      <c r="X152" s="973"/>
      <c r="Y152" s="973"/>
      <c r="Z152" s="973"/>
      <c r="AA152" s="973"/>
      <c r="AB152" s="973"/>
    </row>
    <row r="153" spans="1:28" ht="12.75">
      <c r="A153" s="980" t="s">
        <v>3385</v>
      </c>
      <c r="B153" s="980" t="s">
        <v>3386</v>
      </c>
      <c r="C153" s="965">
        <f t="shared" si="2"/>
        <v>10</v>
      </c>
      <c r="D153" s="965">
        <v>10</v>
      </c>
      <c r="E153" s="978">
        <v>44168</v>
      </c>
      <c r="F153" s="970"/>
      <c r="G153" s="968"/>
      <c r="H153" s="970"/>
      <c r="I153" s="968"/>
      <c r="J153" s="970"/>
      <c r="K153" s="968"/>
      <c r="L153" s="970"/>
      <c r="M153" s="968"/>
      <c r="N153" s="970"/>
      <c r="O153" s="968"/>
      <c r="P153" s="970"/>
      <c r="Q153" s="968"/>
      <c r="R153" s="979"/>
      <c r="S153" s="977"/>
      <c r="T153" s="979"/>
      <c r="U153" s="977"/>
      <c r="V153" s="979"/>
      <c r="W153" s="977"/>
      <c r="X153" s="973"/>
      <c r="Y153" s="973"/>
      <c r="Z153" s="973"/>
      <c r="AA153" s="973"/>
      <c r="AB153" s="973"/>
    </row>
    <row r="154" spans="1:28" ht="12.75">
      <c r="A154" s="964" t="s">
        <v>3338</v>
      </c>
      <c r="B154" s="964" t="s">
        <v>3339</v>
      </c>
      <c r="C154" s="965">
        <f t="shared" si="2"/>
        <v>9</v>
      </c>
      <c r="D154" s="965">
        <v>7</v>
      </c>
      <c r="E154" s="978">
        <v>44159</v>
      </c>
      <c r="F154" s="967">
        <v>2</v>
      </c>
      <c r="G154" s="978">
        <v>44560</v>
      </c>
      <c r="H154" s="970"/>
      <c r="I154" s="968"/>
      <c r="J154" s="970"/>
      <c r="K154" s="968"/>
      <c r="L154" s="970"/>
      <c r="M154" s="968"/>
      <c r="N154" s="970"/>
      <c r="O154" s="968"/>
      <c r="P154" s="970"/>
      <c r="Q154" s="968"/>
      <c r="R154" s="971"/>
      <c r="S154" s="972"/>
      <c r="T154" s="971"/>
      <c r="U154" s="972"/>
      <c r="V154" s="971"/>
      <c r="W154" s="972"/>
      <c r="X154" s="973"/>
      <c r="Y154" s="973"/>
      <c r="Z154" s="973"/>
      <c r="AA154" s="973"/>
      <c r="AB154" s="973"/>
    </row>
    <row r="155" spans="1:28" ht="12.75">
      <c r="A155" s="964" t="s">
        <v>3429</v>
      </c>
      <c r="B155" s="964" t="s">
        <v>3430</v>
      </c>
      <c r="C155" s="965">
        <f t="shared" si="2"/>
        <v>8</v>
      </c>
      <c r="D155" s="965">
        <v>8</v>
      </c>
      <c r="E155" s="978">
        <v>44181</v>
      </c>
      <c r="F155" s="970"/>
      <c r="G155" s="968"/>
      <c r="H155" s="970"/>
      <c r="I155" s="968"/>
      <c r="J155" s="970"/>
      <c r="K155" s="968"/>
      <c r="L155" s="970"/>
      <c r="M155" s="968"/>
      <c r="N155" s="970"/>
      <c r="O155" s="968"/>
      <c r="P155" s="970"/>
      <c r="Q155" s="968"/>
      <c r="R155" s="979"/>
      <c r="S155" s="977"/>
      <c r="T155" s="979"/>
      <c r="U155" s="977"/>
      <c r="V155" s="979"/>
      <c r="W155" s="977"/>
      <c r="X155" s="973"/>
      <c r="Y155" s="973"/>
      <c r="Z155" s="973"/>
      <c r="AA155" s="973"/>
      <c r="AB155" s="973"/>
    </row>
    <row r="156" spans="1:28" ht="23.25">
      <c r="A156" s="964" t="s">
        <v>3286</v>
      </c>
      <c r="B156" s="964" t="s">
        <v>3287</v>
      </c>
      <c r="C156" s="965">
        <f t="shared" si="2"/>
        <v>10</v>
      </c>
      <c r="D156" s="965">
        <v>10</v>
      </c>
      <c r="E156" s="978">
        <v>44186</v>
      </c>
      <c r="F156" s="970"/>
      <c r="G156" s="968"/>
      <c r="H156" s="970"/>
      <c r="I156" s="968"/>
      <c r="J156" s="970"/>
      <c r="K156" s="968"/>
      <c r="L156" s="970"/>
      <c r="M156" s="968"/>
      <c r="N156" s="970"/>
      <c r="O156" s="968"/>
      <c r="P156" s="970"/>
      <c r="Q156" s="968"/>
      <c r="R156" s="971"/>
      <c r="S156" s="972"/>
      <c r="T156" s="971"/>
      <c r="U156" s="972"/>
      <c r="V156" s="971"/>
      <c r="W156" s="972"/>
      <c r="X156" s="973"/>
      <c r="Y156" s="973"/>
      <c r="Z156" s="973"/>
      <c r="AA156" s="973"/>
      <c r="AB156" s="973"/>
    </row>
    <row r="157" spans="1:28" ht="12.75">
      <c r="A157" s="964" t="s">
        <v>3433</v>
      </c>
      <c r="B157" s="964" t="s">
        <v>3434</v>
      </c>
      <c r="C157" s="965">
        <f t="shared" si="2"/>
        <v>0</v>
      </c>
      <c r="D157" s="965"/>
      <c r="E157" s="968"/>
      <c r="F157" s="970"/>
      <c r="G157" s="968"/>
      <c r="H157" s="970"/>
      <c r="I157" s="968"/>
      <c r="J157" s="970"/>
      <c r="K157" s="968"/>
      <c r="L157" s="970"/>
      <c r="M157" s="968"/>
      <c r="N157" s="970"/>
      <c r="O157" s="968"/>
      <c r="P157" s="970"/>
      <c r="Q157" s="968"/>
      <c r="R157" s="979"/>
      <c r="S157" s="977"/>
      <c r="T157" s="979"/>
      <c r="U157" s="977"/>
      <c r="V157" s="979"/>
      <c r="W157" s="977"/>
      <c r="X157" s="973"/>
      <c r="Y157" s="973"/>
      <c r="Z157" s="973"/>
      <c r="AA157" s="973"/>
      <c r="AB157" s="973"/>
    </row>
    <row r="158" spans="1:28" ht="12.75">
      <c r="A158" s="964" t="s">
        <v>3281</v>
      </c>
      <c r="B158" s="964" t="s">
        <v>3282</v>
      </c>
      <c r="C158" s="965">
        <f t="shared" si="2"/>
        <v>0</v>
      </c>
      <c r="D158" s="965"/>
      <c r="E158" s="968"/>
      <c r="F158" s="970"/>
      <c r="G158" s="968"/>
      <c r="H158" s="970"/>
      <c r="I158" s="968"/>
      <c r="J158" s="970"/>
      <c r="K158" s="968"/>
      <c r="L158" s="970"/>
      <c r="M158" s="968"/>
      <c r="N158" s="970"/>
      <c r="O158" s="968"/>
      <c r="P158" s="970"/>
      <c r="Q158" s="968"/>
      <c r="R158" s="971"/>
      <c r="S158" s="972"/>
      <c r="T158" s="971"/>
      <c r="U158" s="972"/>
      <c r="V158" s="971"/>
      <c r="W158" s="972"/>
      <c r="X158" s="973"/>
      <c r="Y158" s="973"/>
      <c r="Z158" s="973"/>
      <c r="AA158" s="973"/>
      <c r="AB158" s="973"/>
    </row>
    <row r="159" spans="1:28" ht="12.75">
      <c r="A159" s="964" t="s">
        <v>8055</v>
      </c>
      <c r="B159" s="964" t="s">
        <v>8055</v>
      </c>
      <c r="C159" s="965">
        <f t="shared" ref="C159:D159" si="3">SUM(C2:C158)</f>
        <v>385</v>
      </c>
      <c r="D159" s="965">
        <f t="shared" si="3"/>
        <v>322</v>
      </c>
      <c r="E159" s="968"/>
      <c r="F159" s="965">
        <f>SUM(F2:F158)</f>
        <v>61</v>
      </c>
      <c r="G159" s="968"/>
      <c r="H159" s="965">
        <f>SUM(H2:H158)</f>
        <v>8</v>
      </c>
      <c r="I159" s="968"/>
      <c r="J159" s="965">
        <f>SUM(J2:J158)</f>
        <v>10</v>
      </c>
      <c r="K159" s="968"/>
      <c r="L159" s="965">
        <f>SUM(L2:L158)</f>
        <v>0</v>
      </c>
      <c r="M159" s="968"/>
      <c r="N159" s="965">
        <f>SUM(N2:N158)</f>
        <v>0</v>
      </c>
      <c r="O159" s="968"/>
      <c r="P159" s="965">
        <f>SUM(P2:P158)</f>
        <v>0</v>
      </c>
      <c r="Q159" s="968"/>
      <c r="R159" s="965">
        <f>SUM(R2:R158)</f>
        <v>0</v>
      </c>
      <c r="S159" s="977"/>
      <c r="T159" s="965">
        <f>SUM(T2:T158)</f>
        <v>0</v>
      </c>
      <c r="U159" s="977"/>
      <c r="V159" s="965">
        <f>SUM(V2:V158)</f>
        <v>0</v>
      </c>
      <c r="W159" s="977"/>
      <c r="X159" s="973"/>
      <c r="Y159" s="973"/>
      <c r="Z159" s="973"/>
      <c r="AA159" s="973"/>
      <c r="AB159" s="973"/>
    </row>
    <row r="160" spans="1:28" ht="12.75">
      <c r="A160" s="998"/>
      <c r="B160" s="998"/>
      <c r="C160" s="965"/>
      <c r="D160" s="965"/>
      <c r="E160" s="968"/>
      <c r="F160" s="970"/>
      <c r="G160" s="968"/>
      <c r="H160" s="970"/>
      <c r="I160" s="968"/>
      <c r="J160" s="970"/>
      <c r="K160" s="968"/>
      <c r="L160" s="970"/>
      <c r="M160" s="968"/>
      <c r="N160" s="970"/>
      <c r="O160" s="968"/>
      <c r="P160" s="970"/>
      <c r="Q160" s="968"/>
      <c r="R160" s="971"/>
      <c r="S160" s="972"/>
      <c r="T160" s="971"/>
      <c r="U160" s="972"/>
      <c r="V160" s="971"/>
      <c r="W160" s="972"/>
      <c r="X160" s="973"/>
      <c r="Y160" s="973"/>
      <c r="Z160" s="973"/>
      <c r="AA160" s="973"/>
      <c r="AB160" s="973"/>
    </row>
    <row r="161" spans="1:28" ht="12.75">
      <c r="A161" s="998"/>
      <c r="B161" s="998"/>
      <c r="C161" s="999"/>
      <c r="D161" s="999"/>
      <c r="E161" s="1000"/>
      <c r="F161" s="1001"/>
      <c r="G161" s="1000"/>
      <c r="H161" s="1001"/>
      <c r="I161" s="1000"/>
      <c r="J161" s="1001"/>
      <c r="K161" s="1000"/>
      <c r="L161" s="1001"/>
      <c r="M161" s="1000"/>
      <c r="N161" s="1001"/>
      <c r="O161" s="1000"/>
      <c r="P161" s="1001"/>
      <c r="Q161" s="1000"/>
      <c r="R161" s="1002"/>
      <c r="S161" s="1002"/>
      <c r="T161" s="1002"/>
      <c r="U161" s="1002"/>
      <c r="V161" s="1002"/>
      <c r="W161" s="1002"/>
      <c r="X161" s="973"/>
      <c r="Y161" s="973"/>
      <c r="Z161" s="973"/>
      <c r="AA161" s="973"/>
      <c r="AB161" s="973"/>
    </row>
    <row r="162" spans="1:28" ht="12.75">
      <c r="A162" s="998"/>
      <c r="B162" s="998"/>
      <c r="C162" s="999"/>
      <c r="D162" s="999"/>
      <c r="E162" s="1000"/>
      <c r="F162" s="1001"/>
      <c r="G162" s="1000"/>
      <c r="H162" s="1001"/>
      <c r="I162" s="1000"/>
      <c r="J162" s="1001"/>
      <c r="K162" s="1000"/>
      <c r="L162" s="1001"/>
      <c r="M162" s="1000"/>
      <c r="N162" s="1001"/>
      <c r="O162" s="1000"/>
      <c r="P162" s="1001"/>
      <c r="Q162" s="1000"/>
      <c r="R162" s="1002"/>
      <c r="S162" s="1002"/>
      <c r="T162" s="1002"/>
      <c r="U162" s="1002"/>
      <c r="V162" s="1002"/>
      <c r="W162" s="1002"/>
      <c r="X162" s="973"/>
      <c r="Y162" s="973"/>
      <c r="Z162" s="973"/>
      <c r="AA162" s="973"/>
      <c r="AB162" s="973"/>
    </row>
    <row r="163" spans="1:28" ht="12.75">
      <c r="A163" s="998"/>
      <c r="B163" s="998"/>
      <c r="C163" s="999"/>
      <c r="D163" s="999"/>
      <c r="E163" s="1000"/>
      <c r="F163" s="1001"/>
      <c r="G163" s="1000"/>
      <c r="H163" s="1001"/>
      <c r="I163" s="1000"/>
      <c r="J163" s="1001"/>
      <c r="K163" s="1000"/>
      <c r="L163" s="1001"/>
      <c r="M163" s="1000"/>
      <c r="N163" s="1001"/>
      <c r="O163" s="1000"/>
      <c r="P163" s="1001"/>
      <c r="Q163" s="1000"/>
      <c r="R163" s="1002"/>
      <c r="S163" s="1002"/>
      <c r="T163" s="1002"/>
      <c r="U163" s="1002"/>
      <c r="V163" s="1002"/>
      <c r="W163" s="1002"/>
      <c r="X163" s="973"/>
      <c r="Y163" s="973"/>
      <c r="Z163" s="973"/>
      <c r="AA163" s="973"/>
      <c r="AB163" s="973"/>
    </row>
    <row r="164" spans="1:28" ht="12.75">
      <c r="A164" s="998"/>
      <c r="B164" s="998"/>
      <c r="C164" s="999"/>
      <c r="D164" s="999"/>
      <c r="E164" s="1000"/>
      <c r="F164" s="1001"/>
      <c r="G164" s="1000"/>
      <c r="H164" s="1001"/>
      <c r="I164" s="1000"/>
      <c r="J164" s="1001"/>
      <c r="K164" s="1000"/>
      <c r="L164" s="1001"/>
      <c r="M164" s="1000"/>
      <c r="N164" s="1001"/>
      <c r="O164" s="1000"/>
      <c r="P164" s="1001"/>
      <c r="Q164" s="1000"/>
      <c r="R164" s="1002"/>
      <c r="S164" s="1002"/>
      <c r="T164" s="1002"/>
      <c r="U164" s="1002"/>
      <c r="V164" s="1002"/>
      <c r="W164" s="1002"/>
      <c r="X164" s="973"/>
      <c r="Y164" s="973"/>
      <c r="Z164" s="973"/>
      <c r="AA164" s="973"/>
      <c r="AB164" s="973"/>
    </row>
    <row r="165" spans="1:28" ht="12.75">
      <c r="A165" s="998"/>
      <c r="B165" s="998"/>
      <c r="C165" s="999"/>
      <c r="D165" s="999"/>
      <c r="E165" s="1000"/>
      <c r="F165" s="1001"/>
      <c r="H165" s="1001"/>
      <c r="I165" s="1000"/>
      <c r="J165" s="1001"/>
      <c r="K165" s="1000"/>
      <c r="L165" s="1001"/>
      <c r="M165" s="1000"/>
      <c r="N165" s="1001"/>
      <c r="O165" s="1000"/>
      <c r="P165" s="1001"/>
      <c r="Q165" s="1000"/>
      <c r="R165" s="1002"/>
      <c r="S165" s="1002"/>
      <c r="T165" s="1002"/>
      <c r="U165" s="1002"/>
      <c r="V165" s="1002"/>
      <c r="W165" s="1002"/>
      <c r="X165" s="973"/>
      <c r="Y165" s="973"/>
      <c r="Z165" s="973"/>
      <c r="AA165" s="973"/>
      <c r="AB165" s="973"/>
    </row>
    <row r="166" spans="1:28" ht="12.75">
      <c r="A166" s="998"/>
      <c r="B166" s="998"/>
      <c r="C166" s="999"/>
      <c r="D166" s="999"/>
      <c r="E166" s="1000"/>
      <c r="F166" s="1000"/>
      <c r="G166" s="1000"/>
      <c r="H166" s="1001"/>
      <c r="I166" s="1000"/>
      <c r="J166" s="1001"/>
      <c r="K166" s="1000"/>
      <c r="L166" s="1001"/>
      <c r="M166" s="1000"/>
      <c r="N166" s="1001"/>
      <c r="O166" s="1000"/>
      <c r="P166" s="1001"/>
      <c r="Q166" s="1000"/>
      <c r="R166" s="1002"/>
      <c r="S166" s="1002"/>
      <c r="T166" s="1002"/>
      <c r="U166" s="1002"/>
      <c r="V166" s="1002"/>
      <c r="W166" s="1002"/>
      <c r="X166" s="973"/>
      <c r="Y166" s="973"/>
      <c r="Z166" s="973"/>
      <c r="AA166" s="973"/>
      <c r="AB166" s="973"/>
    </row>
    <row r="167" spans="1:28" ht="12.75">
      <c r="A167" s="998"/>
      <c r="B167" s="998"/>
      <c r="C167" s="999"/>
      <c r="D167" s="999"/>
      <c r="E167" s="1000"/>
      <c r="F167" s="1001"/>
      <c r="G167" s="1000"/>
      <c r="H167" s="1001"/>
      <c r="I167" s="1000"/>
      <c r="J167" s="1001"/>
      <c r="K167" s="1000"/>
      <c r="L167" s="1001"/>
      <c r="M167" s="1000"/>
      <c r="N167" s="1001"/>
      <c r="O167" s="1000"/>
      <c r="P167" s="1001"/>
      <c r="Q167" s="1000"/>
      <c r="R167" s="1002"/>
      <c r="S167" s="1002"/>
      <c r="T167" s="1002"/>
      <c r="U167" s="1002"/>
      <c r="V167" s="1002"/>
      <c r="W167" s="1002"/>
      <c r="X167" s="973"/>
      <c r="Y167" s="973"/>
      <c r="Z167" s="973"/>
      <c r="AA167" s="973"/>
      <c r="AB167" s="973"/>
    </row>
    <row r="168" spans="1:28" ht="12.75">
      <c r="A168" s="998"/>
      <c r="B168" s="998"/>
      <c r="C168" s="999"/>
      <c r="D168" s="999"/>
      <c r="E168" s="1000"/>
      <c r="F168" s="1001"/>
      <c r="G168" s="1000"/>
      <c r="H168" s="1001"/>
      <c r="I168" s="1000"/>
      <c r="J168" s="1001"/>
      <c r="K168" s="1000"/>
      <c r="L168" s="1001"/>
      <c r="M168" s="1000"/>
      <c r="N168" s="1001"/>
      <c r="O168" s="1000"/>
      <c r="P168" s="1001"/>
      <c r="Q168" s="1000"/>
      <c r="R168" s="1002"/>
      <c r="S168" s="1002"/>
      <c r="T168" s="1002"/>
      <c r="U168" s="1002"/>
      <c r="V168" s="1002"/>
      <c r="W168" s="1002"/>
      <c r="X168" s="973"/>
      <c r="Y168" s="973"/>
      <c r="Z168" s="973"/>
      <c r="AA168" s="973"/>
      <c r="AB168" s="973"/>
    </row>
    <row r="169" spans="1:28" ht="12.75">
      <c r="A169" s="998"/>
      <c r="B169" s="998"/>
      <c r="C169" s="999"/>
      <c r="D169" s="999"/>
      <c r="E169" s="1000"/>
      <c r="F169" s="1001"/>
      <c r="G169" s="1000"/>
      <c r="H169" s="1001"/>
      <c r="I169" s="1000"/>
      <c r="J169" s="1001"/>
      <c r="K169" s="1000"/>
      <c r="L169" s="1001"/>
      <c r="M169" s="1000"/>
      <c r="N169" s="1001"/>
      <c r="O169" s="1000"/>
      <c r="P169" s="1001"/>
      <c r="Q169" s="1000"/>
      <c r="R169" s="1002"/>
      <c r="S169" s="1002"/>
      <c r="T169" s="1002"/>
      <c r="U169" s="1002"/>
      <c r="V169" s="1002"/>
      <c r="W169" s="1002"/>
      <c r="X169" s="973"/>
      <c r="Y169" s="973"/>
      <c r="Z169" s="973"/>
      <c r="AA169" s="973"/>
      <c r="AB169" s="973"/>
    </row>
    <row r="170" spans="1:28" ht="12.75">
      <c r="A170" s="998"/>
      <c r="B170" s="998"/>
      <c r="C170" s="999"/>
      <c r="D170" s="999"/>
      <c r="E170" s="1000"/>
      <c r="F170" s="1001"/>
      <c r="G170" s="1000"/>
      <c r="H170" s="1001"/>
      <c r="I170" s="1000"/>
      <c r="J170" s="1001"/>
      <c r="K170" s="1000"/>
      <c r="L170" s="1001"/>
      <c r="M170" s="1000"/>
      <c r="N170" s="1001"/>
      <c r="O170" s="1000"/>
      <c r="P170" s="1001"/>
      <c r="Q170" s="1000"/>
      <c r="R170" s="1002"/>
      <c r="S170" s="1002"/>
      <c r="T170" s="1002"/>
      <c r="U170" s="1002"/>
      <c r="V170" s="1002"/>
      <c r="W170" s="1002"/>
      <c r="X170" s="973"/>
      <c r="Y170" s="973"/>
      <c r="Z170" s="973"/>
      <c r="AA170" s="973"/>
      <c r="AB170" s="973"/>
    </row>
    <row r="171" spans="1:28" ht="12.75">
      <c r="A171" s="998"/>
      <c r="B171" s="998"/>
      <c r="C171" s="999"/>
      <c r="D171" s="999"/>
      <c r="E171" s="1000"/>
      <c r="F171" s="1001"/>
      <c r="G171" s="1000"/>
      <c r="H171" s="1001"/>
      <c r="I171" s="1000"/>
      <c r="J171" s="1001"/>
      <c r="K171" s="1000"/>
      <c r="L171" s="1001"/>
      <c r="M171" s="1000"/>
      <c r="N171" s="1001"/>
      <c r="O171" s="1000"/>
      <c r="P171" s="1001"/>
      <c r="Q171" s="1000"/>
      <c r="R171" s="1002"/>
      <c r="S171" s="1002"/>
      <c r="T171" s="1002"/>
      <c r="U171" s="1002"/>
      <c r="V171" s="1002"/>
      <c r="W171" s="1002"/>
      <c r="X171" s="973"/>
      <c r="Y171" s="973"/>
      <c r="Z171" s="973"/>
      <c r="AA171" s="973"/>
      <c r="AB171" s="973"/>
    </row>
    <row r="172" spans="1:28" ht="12.75">
      <c r="A172" s="998"/>
      <c r="B172" s="998"/>
      <c r="C172" s="999"/>
      <c r="D172" s="999"/>
      <c r="E172" s="1000"/>
      <c r="F172" s="1001"/>
      <c r="G172" s="1000"/>
      <c r="H172" s="1001"/>
      <c r="I172" s="1000"/>
      <c r="J172" s="1001"/>
      <c r="K172" s="1000"/>
      <c r="L172" s="1001"/>
      <c r="M172" s="1000"/>
      <c r="N172" s="1001"/>
      <c r="O172" s="1000"/>
      <c r="P172" s="1001"/>
      <c r="Q172" s="1000"/>
      <c r="R172" s="1002"/>
      <c r="S172" s="1002"/>
      <c r="T172" s="1002"/>
      <c r="U172" s="1002"/>
      <c r="V172" s="1002"/>
      <c r="W172" s="1002"/>
      <c r="X172" s="973"/>
      <c r="Y172" s="973"/>
      <c r="Z172" s="973"/>
      <c r="AA172" s="973"/>
      <c r="AB172" s="973"/>
    </row>
    <row r="173" spans="1:28" ht="12.75">
      <c r="A173" s="998"/>
      <c r="B173" s="998"/>
      <c r="C173" s="999"/>
      <c r="D173" s="999"/>
      <c r="E173" s="1000"/>
      <c r="F173" s="1001"/>
      <c r="G173" s="1000"/>
      <c r="H173" s="1001"/>
      <c r="I173" s="1000"/>
      <c r="J173" s="1001"/>
      <c r="K173" s="1000"/>
      <c r="L173" s="1001"/>
      <c r="M173" s="1000"/>
      <c r="N173" s="1001"/>
      <c r="O173" s="1000"/>
      <c r="P173" s="1001"/>
      <c r="Q173" s="1000"/>
      <c r="R173" s="1002"/>
      <c r="S173" s="1002"/>
      <c r="T173" s="1002"/>
      <c r="U173" s="1002"/>
      <c r="V173" s="1002"/>
      <c r="W173" s="1002"/>
      <c r="X173" s="973"/>
      <c r="Y173" s="973"/>
      <c r="Z173" s="973"/>
      <c r="AA173" s="973"/>
      <c r="AB173" s="973"/>
    </row>
    <row r="174" spans="1:28" ht="12.75">
      <c r="A174" s="998"/>
      <c r="B174" s="998"/>
      <c r="C174" s="999"/>
      <c r="D174" s="999"/>
      <c r="E174" s="1000"/>
      <c r="F174" s="1001"/>
      <c r="G174" s="1000"/>
      <c r="H174" s="1001"/>
      <c r="I174" s="1000"/>
      <c r="J174" s="1001"/>
      <c r="K174" s="1000"/>
      <c r="L174" s="1001"/>
      <c r="M174" s="1000"/>
      <c r="N174" s="1001"/>
      <c r="O174" s="1000"/>
      <c r="P174" s="1001"/>
      <c r="Q174" s="1000"/>
      <c r="R174" s="1002"/>
      <c r="S174" s="1002"/>
      <c r="T174" s="1002"/>
      <c r="U174" s="1002"/>
      <c r="V174" s="1002"/>
      <c r="W174" s="1002"/>
      <c r="X174" s="973"/>
      <c r="Y174" s="973"/>
      <c r="Z174" s="973"/>
      <c r="AA174" s="973"/>
      <c r="AB174" s="973"/>
    </row>
    <row r="175" spans="1:28" ht="12.75">
      <c r="A175" s="998"/>
      <c r="B175" s="998"/>
      <c r="C175" s="999"/>
      <c r="D175" s="999"/>
      <c r="E175" s="1000"/>
      <c r="F175" s="1001"/>
      <c r="G175" s="1000"/>
      <c r="H175" s="1001"/>
      <c r="I175" s="1000"/>
      <c r="J175" s="1001"/>
      <c r="K175" s="1000"/>
      <c r="L175" s="1001"/>
      <c r="M175" s="1000"/>
      <c r="N175" s="1001"/>
      <c r="O175" s="1000"/>
      <c r="P175" s="1001"/>
      <c r="Q175" s="1000"/>
      <c r="R175" s="1002"/>
      <c r="S175" s="1002"/>
      <c r="T175" s="1002"/>
      <c r="U175" s="1002"/>
      <c r="V175" s="1002"/>
      <c r="W175" s="1002"/>
      <c r="X175" s="973"/>
      <c r="Y175" s="973"/>
      <c r="Z175" s="973"/>
      <c r="AA175" s="973"/>
      <c r="AB175" s="973"/>
    </row>
    <row r="176" spans="1:28" ht="12.75">
      <c r="A176" s="998"/>
      <c r="B176" s="998"/>
      <c r="C176" s="999"/>
      <c r="D176" s="999"/>
      <c r="E176" s="1000"/>
      <c r="F176" s="1001"/>
      <c r="G176" s="1000"/>
      <c r="H176" s="1001"/>
      <c r="I176" s="1000"/>
      <c r="J176" s="1001"/>
      <c r="K176" s="1000"/>
      <c r="L176" s="1001"/>
      <c r="M176" s="1000"/>
      <c r="N176" s="1001"/>
      <c r="O176" s="1000"/>
      <c r="P176" s="1001"/>
      <c r="Q176" s="1000"/>
      <c r="R176" s="1002"/>
      <c r="S176" s="1002"/>
      <c r="T176" s="1002"/>
      <c r="U176" s="1002"/>
      <c r="V176" s="1002"/>
      <c r="W176" s="1002"/>
      <c r="X176" s="973"/>
      <c r="Y176" s="973"/>
      <c r="Z176" s="973"/>
      <c r="AA176" s="973"/>
      <c r="AB176" s="973"/>
    </row>
    <row r="177" spans="1:28" ht="12.75">
      <c r="A177" s="998"/>
      <c r="B177" s="998"/>
      <c r="C177" s="999"/>
      <c r="D177" s="999"/>
      <c r="E177" s="1000"/>
      <c r="F177" s="1001"/>
      <c r="G177" s="1000"/>
      <c r="H177" s="1001"/>
      <c r="I177" s="1000"/>
      <c r="J177" s="1001"/>
      <c r="K177" s="1000"/>
      <c r="L177" s="1001"/>
      <c r="M177" s="1000"/>
      <c r="N177" s="1001"/>
      <c r="O177" s="1000"/>
      <c r="P177" s="1001"/>
      <c r="Q177" s="1000"/>
      <c r="R177" s="1002"/>
      <c r="S177" s="1002"/>
      <c r="T177" s="1002"/>
      <c r="U177" s="1002"/>
      <c r="V177" s="1002"/>
      <c r="W177" s="1002"/>
      <c r="X177" s="973"/>
      <c r="Y177" s="973"/>
      <c r="Z177" s="973"/>
      <c r="AA177" s="973"/>
      <c r="AB177" s="973"/>
    </row>
    <row r="178" spans="1:28" ht="12.75">
      <c r="A178" s="998"/>
      <c r="B178" s="998"/>
      <c r="C178" s="999"/>
      <c r="D178" s="999"/>
      <c r="E178" s="1000"/>
      <c r="F178" s="1001"/>
      <c r="G178" s="1000"/>
      <c r="H178" s="1001"/>
      <c r="I178" s="1000"/>
      <c r="J178" s="1001"/>
      <c r="K178" s="1000"/>
      <c r="L178" s="1001"/>
      <c r="M178" s="1000"/>
      <c r="N178" s="1001"/>
      <c r="O178" s="1000"/>
      <c r="P178" s="1001"/>
      <c r="Q178" s="1000"/>
      <c r="R178" s="1002"/>
      <c r="S178" s="1002"/>
      <c r="T178" s="1002"/>
      <c r="U178" s="1002"/>
      <c r="V178" s="1002"/>
      <c r="W178" s="1002"/>
      <c r="X178" s="973"/>
      <c r="Y178" s="973"/>
      <c r="Z178" s="973"/>
      <c r="AA178" s="973"/>
      <c r="AB178" s="973"/>
    </row>
    <row r="179" spans="1:28" ht="12.75">
      <c r="A179" s="998"/>
      <c r="B179" s="998"/>
      <c r="C179" s="999"/>
      <c r="D179" s="999"/>
      <c r="E179" s="1000"/>
      <c r="F179" s="1001"/>
      <c r="G179" s="1000"/>
      <c r="H179" s="1001"/>
      <c r="I179" s="1000"/>
      <c r="J179" s="1001"/>
      <c r="K179" s="1000"/>
      <c r="L179" s="1001"/>
      <c r="M179" s="1000"/>
      <c r="N179" s="1001"/>
      <c r="O179" s="1000"/>
      <c r="P179" s="1001"/>
      <c r="Q179" s="1000"/>
      <c r="R179" s="1002"/>
      <c r="S179" s="1002"/>
      <c r="T179" s="1002"/>
      <c r="U179" s="1002"/>
      <c r="V179" s="1002"/>
      <c r="W179" s="1002"/>
      <c r="X179" s="973"/>
      <c r="Y179" s="973"/>
      <c r="Z179" s="973"/>
      <c r="AA179" s="973"/>
      <c r="AB179" s="973"/>
    </row>
    <row r="180" spans="1:28" ht="12.75">
      <c r="A180" s="998"/>
      <c r="B180" s="998"/>
      <c r="C180" s="999"/>
      <c r="D180" s="999"/>
      <c r="E180" s="1000"/>
      <c r="F180" s="1001"/>
      <c r="G180" s="1000"/>
      <c r="H180" s="1001"/>
      <c r="I180" s="1000"/>
      <c r="J180" s="1001"/>
      <c r="K180" s="1000"/>
      <c r="L180" s="1001"/>
      <c r="M180" s="1000"/>
      <c r="N180" s="1001"/>
      <c r="O180" s="1000"/>
      <c r="P180" s="1001"/>
      <c r="Q180" s="1000"/>
      <c r="R180" s="1002"/>
      <c r="S180" s="1002"/>
      <c r="T180" s="1002"/>
      <c r="U180" s="1002"/>
      <c r="V180" s="1002"/>
      <c r="W180" s="1002"/>
      <c r="X180" s="973"/>
      <c r="Y180" s="973"/>
      <c r="Z180" s="973"/>
      <c r="AA180" s="973"/>
      <c r="AB180" s="973"/>
    </row>
    <row r="181" spans="1:28" ht="12.75">
      <c r="A181" s="998"/>
      <c r="B181" s="998"/>
      <c r="C181" s="999"/>
      <c r="D181" s="999"/>
      <c r="E181" s="1000"/>
      <c r="F181" s="1001"/>
      <c r="G181" s="1000"/>
      <c r="H181" s="1001"/>
      <c r="I181" s="1000"/>
      <c r="J181" s="1001"/>
      <c r="K181" s="1000"/>
      <c r="L181" s="1001"/>
      <c r="M181" s="1000"/>
      <c r="N181" s="1001"/>
      <c r="O181" s="1000"/>
      <c r="P181" s="1001"/>
      <c r="Q181" s="1000"/>
      <c r="R181" s="1002"/>
      <c r="S181" s="1002"/>
      <c r="T181" s="1002"/>
      <c r="U181" s="1002"/>
      <c r="V181" s="1002"/>
      <c r="W181" s="1002"/>
      <c r="X181" s="973"/>
      <c r="Y181" s="973"/>
      <c r="Z181" s="973"/>
      <c r="AA181" s="973"/>
      <c r="AB181" s="973"/>
    </row>
    <row r="182" spans="1:28" ht="12.75">
      <c r="A182" s="998"/>
      <c r="B182" s="998"/>
      <c r="C182" s="999"/>
      <c r="D182" s="999"/>
      <c r="E182" s="1000"/>
      <c r="F182" s="1001"/>
      <c r="G182" s="1000"/>
      <c r="H182" s="1001"/>
      <c r="I182" s="1000"/>
      <c r="J182" s="1001"/>
      <c r="K182" s="1000"/>
      <c r="L182" s="1001"/>
      <c r="M182" s="1000"/>
      <c r="N182" s="1001"/>
      <c r="O182" s="1000"/>
      <c r="P182" s="1001"/>
      <c r="Q182" s="1000"/>
      <c r="R182" s="1002"/>
      <c r="S182" s="1002"/>
      <c r="T182" s="1002"/>
      <c r="U182" s="1002"/>
      <c r="V182" s="1002"/>
      <c r="W182" s="1002"/>
      <c r="X182" s="973"/>
      <c r="Y182" s="973"/>
      <c r="Z182" s="973"/>
      <c r="AA182" s="973"/>
      <c r="AB182" s="973"/>
    </row>
    <row r="183" spans="1:28" ht="12.75">
      <c r="A183" s="998"/>
      <c r="B183" s="998"/>
      <c r="C183" s="999"/>
      <c r="D183" s="999"/>
      <c r="E183" s="1000"/>
      <c r="F183" s="1001"/>
      <c r="G183" s="1000"/>
      <c r="H183" s="1001"/>
      <c r="I183" s="1000"/>
      <c r="J183" s="1001"/>
      <c r="K183" s="1000"/>
      <c r="L183" s="1001"/>
      <c r="M183" s="1000"/>
      <c r="N183" s="1001"/>
      <c r="O183" s="1000"/>
      <c r="P183" s="1001"/>
      <c r="Q183" s="1000"/>
      <c r="R183" s="1002"/>
      <c r="S183" s="1002"/>
      <c r="T183" s="1002"/>
      <c r="U183" s="1002"/>
      <c r="V183" s="1002"/>
      <c r="W183" s="1002"/>
      <c r="X183" s="973"/>
      <c r="Y183" s="973"/>
      <c r="Z183" s="973"/>
      <c r="AA183" s="973"/>
      <c r="AB183" s="973"/>
    </row>
    <row r="184" spans="1:28" ht="12.75">
      <c r="A184" s="998"/>
      <c r="B184" s="998"/>
      <c r="C184" s="999"/>
      <c r="D184" s="999"/>
      <c r="E184" s="1000"/>
      <c r="F184" s="1001"/>
      <c r="G184" s="1000"/>
      <c r="H184" s="1001"/>
      <c r="I184" s="1000"/>
      <c r="J184" s="1001"/>
      <c r="K184" s="1000"/>
      <c r="L184" s="1001"/>
      <c r="M184" s="1000"/>
      <c r="N184" s="1001"/>
      <c r="O184" s="1000"/>
      <c r="P184" s="1001"/>
      <c r="Q184" s="1000"/>
      <c r="R184" s="1002"/>
      <c r="S184" s="1002"/>
      <c r="T184" s="1002"/>
      <c r="U184" s="1002"/>
      <c r="V184" s="1002"/>
      <c r="W184" s="1002"/>
      <c r="X184" s="973"/>
      <c r="Y184" s="973"/>
      <c r="Z184" s="973"/>
      <c r="AA184" s="973"/>
      <c r="AB184" s="973"/>
    </row>
    <row r="185" spans="1:28" ht="12.75">
      <c r="A185" s="998"/>
      <c r="B185" s="998"/>
      <c r="C185" s="999"/>
      <c r="D185" s="999"/>
      <c r="E185" s="1000"/>
      <c r="F185" s="1001"/>
      <c r="G185" s="1000"/>
      <c r="H185" s="1001"/>
      <c r="I185" s="1000"/>
      <c r="J185" s="1001"/>
      <c r="K185" s="1000"/>
      <c r="L185" s="1001"/>
      <c r="M185" s="1000"/>
      <c r="N185" s="1001"/>
      <c r="O185" s="1000"/>
      <c r="P185" s="1001"/>
      <c r="Q185" s="1000"/>
      <c r="R185" s="1002"/>
      <c r="S185" s="1002"/>
      <c r="T185" s="1002"/>
      <c r="U185" s="1002"/>
      <c r="V185" s="1002"/>
      <c r="W185" s="1002"/>
      <c r="X185" s="973"/>
      <c r="Y185" s="973"/>
      <c r="Z185" s="973"/>
      <c r="AA185" s="973"/>
      <c r="AB185" s="973"/>
    </row>
    <row r="186" spans="1:28" ht="12.75">
      <c r="A186" s="998"/>
      <c r="B186" s="998"/>
      <c r="C186" s="999"/>
      <c r="D186" s="999"/>
      <c r="E186" s="1000"/>
      <c r="F186" s="1001"/>
      <c r="G186" s="1000"/>
      <c r="H186" s="1001"/>
      <c r="I186" s="1000"/>
      <c r="J186" s="1001"/>
      <c r="K186" s="1000"/>
      <c r="L186" s="1001"/>
      <c r="M186" s="1000"/>
      <c r="N186" s="1001"/>
      <c r="O186" s="1000"/>
      <c r="P186" s="1001"/>
      <c r="Q186" s="1000"/>
      <c r="R186" s="1002"/>
      <c r="S186" s="1002"/>
      <c r="T186" s="1002"/>
      <c r="U186" s="1002"/>
      <c r="V186" s="1002"/>
      <c r="W186" s="1002"/>
      <c r="X186" s="973"/>
      <c r="Y186" s="973"/>
      <c r="Z186" s="973"/>
      <c r="AA186" s="973"/>
      <c r="AB186" s="973"/>
    </row>
    <row r="187" spans="1:28" ht="12.75">
      <c r="A187" s="998"/>
      <c r="B187" s="998"/>
      <c r="C187" s="999"/>
      <c r="D187" s="999"/>
      <c r="E187" s="1000"/>
      <c r="F187" s="1001"/>
      <c r="G187" s="1000"/>
      <c r="H187" s="1001"/>
      <c r="I187" s="1000"/>
      <c r="J187" s="1001"/>
      <c r="K187" s="1000"/>
      <c r="L187" s="1001"/>
      <c r="M187" s="1000"/>
      <c r="N187" s="1001"/>
      <c r="O187" s="1000"/>
      <c r="P187" s="1001"/>
      <c r="Q187" s="1000"/>
      <c r="R187" s="1002"/>
      <c r="S187" s="1002"/>
      <c r="T187" s="1002"/>
      <c r="U187" s="1002"/>
      <c r="V187" s="1002"/>
      <c r="W187" s="1002"/>
      <c r="X187" s="973"/>
      <c r="Y187" s="973"/>
      <c r="Z187" s="973"/>
      <c r="AA187" s="973"/>
      <c r="AB187" s="973"/>
    </row>
    <row r="188" spans="1:28" ht="12.75">
      <c r="A188" s="998"/>
      <c r="B188" s="998"/>
      <c r="C188" s="999"/>
      <c r="D188" s="999"/>
      <c r="E188" s="1000"/>
      <c r="F188" s="1001"/>
      <c r="G188" s="1000"/>
      <c r="H188" s="1001"/>
      <c r="I188" s="1000"/>
      <c r="J188" s="1001"/>
      <c r="K188" s="1000"/>
      <c r="L188" s="1001"/>
      <c r="M188" s="1000"/>
      <c r="N188" s="1001"/>
      <c r="O188" s="1000"/>
      <c r="P188" s="1001"/>
      <c r="Q188" s="1000"/>
      <c r="R188" s="1002"/>
      <c r="S188" s="1002"/>
      <c r="T188" s="1002"/>
      <c r="U188" s="1002"/>
      <c r="V188" s="1002"/>
      <c r="W188" s="1002"/>
      <c r="X188" s="973"/>
      <c r="Y188" s="973"/>
      <c r="Z188" s="973"/>
      <c r="AA188" s="973"/>
      <c r="AB188" s="973"/>
    </row>
    <row r="189" spans="1:28" ht="12.75">
      <c r="A189" s="998"/>
      <c r="B189" s="998"/>
      <c r="C189" s="999"/>
      <c r="D189" s="999"/>
      <c r="E189" s="1000"/>
      <c r="F189" s="1001"/>
      <c r="G189" s="1000"/>
      <c r="H189" s="1001"/>
      <c r="I189" s="1000"/>
      <c r="J189" s="1001"/>
      <c r="K189" s="1000"/>
      <c r="L189" s="1001"/>
      <c r="M189" s="1000"/>
      <c r="N189" s="1001"/>
      <c r="O189" s="1000"/>
      <c r="P189" s="1001"/>
      <c r="Q189" s="1000"/>
      <c r="R189" s="1002"/>
      <c r="S189" s="1002"/>
      <c r="T189" s="1002"/>
      <c r="U189" s="1002"/>
      <c r="V189" s="1002"/>
      <c r="W189" s="1002"/>
      <c r="X189" s="973"/>
      <c r="Y189" s="973"/>
      <c r="Z189" s="973"/>
      <c r="AA189" s="973"/>
      <c r="AB189" s="973"/>
    </row>
    <row r="190" spans="1:28" ht="12.75">
      <c r="A190" s="998"/>
      <c r="B190" s="998"/>
      <c r="C190" s="999"/>
      <c r="D190" s="999"/>
      <c r="E190" s="1000"/>
      <c r="F190" s="1001"/>
      <c r="G190" s="1000"/>
      <c r="H190" s="1001"/>
      <c r="I190" s="1000"/>
      <c r="J190" s="1001"/>
      <c r="K190" s="1000"/>
      <c r="L190" s="1001"/>
      <c r="M190" s="1000"/>
      <c r="N190" s="1001"/>
      <c r="O190" s="1000"/>
      <c r="P190" s="1001"/>
      <c r="Q190" s="1000"/>
      <c r="R190" s="1002"/>
      <c r="S190" s="1002"/>
      <c r="T190" s="1002"/>
      <c r="U190" s="1002"/>
      <c r="V190" s="1002"/>
      <c r="W190" s="1002"/>
      <c r="X190" s="973"/>
      <c r="Y190" s="973"/>
      <c r="Z190" s="973"/>
      <c r="AA190" s="973"/>
      <c r="AB190" s="973"/>
    </row>
    <row r="191" spans="1:28" ht="12.75">
      <c r="A191" s="998"/>
      <c r="B191" s="998"/>
      <c r="C191" s="999"/>
      <c r="D191" s="999"/>
      <c r="E191" s="1000"/>
      <c r="F191" s="1001"/>
      <c r="G191" s="1000"/>
      <c r="H191" s="1001"/>
      <c r="I191" s="1000"/>
      <c r="J191" s="1001"/>
      <c r="K191" s="1000"/>
      <c r="L191" s="1001"/>
      <c r="M191" s="1000"/>
      <c r="N191" s="1001"/>
      <c r="O191" s="1000"/>
      <c r="P191" s="1001"/>
      <c r="Q191" s="1000"/>
      <c r="R191" s="1002"/>
      <c r="S191" s="1002"/>
      <c r="T191" s="1002"/>
      <c r="U191" s="1002"/>
      <c r="V191" s="1002"/>
      <c r="W191" s="1002"/>
      <c r="X191" s="973"/>
      <c r="Y191" s="973"/>
      <c r="Z191" s="973"/>
      <c r="AA191" s="973"/>
      <c r="AB191" s="973"/>
    </row>
    <row r="192" spans="1:28" ht="12.75">
      <c r="A192" s="998"/>
      <c r="B192" s="998"/>
      <c r="C192" s="999"/>
      <c r="D192" s="999"/>
      <c r="E192" s="1000"/>
      <c r="F192" s="1001"/>
      <c r="G192" s="1000"/>
      <c r="H192" s="1001"/>
      <c r="I192" s="1000"/>
      <c r="J192" s="1001"/>
      <c r="K192" s="1000"/>
      <c r="L192" s="1001"/>
      <c r="M192" s="1000"/>
      <c r="N192" s="1001"/>
      <c r="O192" s="1000"/>
      <c r="P192" s="1001"/>
      <c r="Q192" s="1000"/>
      <c r="R192" s="1002"/>
      <c r="S192" s="1002"/>
      <c r="T192" s="1002"/>
      <c r="U192" s="1002"/>
      <c r="V192" s="1002"/>
      <c r="W192" s="1002"/>
      <c r="X192" s="973"/>
      <c r="Y192" s="973"/>
      <c r="Z192" s="973"/>
      <c r="AA192" s="973"/>
      <c r="AB192" s="973"/>
    </row>
    <row r="193" spans="1:28" ht="12.75">
      <c r="A193" s="998"/>
      <c r="B193" s="998"/>
      <c r="C193" s="999"/>
      <c r="D193" s="999"/>
      <c r="E193" s="1000"/>
      <c r="F193" s="1001"/>
      <c r="G193" s="1000"/>
      <c r="H193" s="1001"/>
      <c r="I193" s="1000"/>
      <c r="J193" s="1001"/>
      <c r="K193" s="1000"/>
      <c r="L193" s="1001"/>
      <c r="M193" s="1000"/>
      <c r="N193" s="1001"/>
      <c r="O193" s="1000"/>
      <c r="P193" s="1001"/>
      <c r="Q193" s="1000"/>
      <c r="R193" s="1002"/>
      <c r="S193" s="1002"/>
      <c r="T193" s="1002"/>
      <c r="U193" s="1002"/>
      <c r="V193" s="1002"/>
      <c r="W193" s="1002"/>
      <c r="X193" s="973"/>
      <c r="Y193" s="973"/>
      <c r="Z193" s="973"/>
      <c r="AA193" s="973"/>
      <c r="AB193" s="973"/>
    </row>
    <row r="194" spans="1:28" ht="12.75">
      <c r="A194" s="998"/>
      <c r="B194" s="998"/>
      <c r="C194" s="999"/>
      <c r="D194" s="999"/>
      <c r="E194" s="1000"/>
      <c r="F194" s="1001"/>
      <c r="G194" s="1000"/>
      <c r="H194" s="1001"/>
      <c r="I194" s="1000"/>
      <c r="J194" s="1001"/>
      <c r="K194" s="1000"/>
      <c r="L194" s="1001"/>
      <c r="M194" s="1000"/>
      <c r="N194" s="1001"/>
      <c r="O194" s="1000"/>
      <c r="P194" s="1001"/>
      <c r="Q194" s="1000"/>
      <c r="R194" s="1002"/>
      <c r="S194" s="1002"/>
      <c r="T194" s="1002"/>
      <c r="U194" s="1002"/>
      <c r="V194" s="1002"/>
      <c r="W194" s="1002"/>
      <c r="X194" s="973"/>
      <c r="Y194" s="973"/>
      <c r="Z194" s="973"/>
      <c r="AA194" s="973"/>
      <c r="AB194" s="973"/>
    </row>
    <row r="195" spans="1:28" ht="12.75">
      <c r="A195" s="998"/>
      <c r="B195" s="998"/>
      <c r="C195" s="999"/>
      <c r="D195" s="999"/>
      <c r="E195" s="1000"/>
      <c r="F195" s="1001"/>
      <c r="G195" s="1000"/>
      <c r="H195" s="1001"/>
      <c r="I195" s="1000"/>
      <c r="J195" s="1001"/>
      <c r="K195" s="1000"/>
      <c r="L195" s="1001"/>
      <c r="M195" s="1000"/>
      <c r="N195" s="1001"/>
      <c r="O195" s="1000"/>
      <c r="P195" s="1001"/>
      <c r="Q195" s="1000"/>
      <c r="R195" s="1002"/>
      <c r="S195" s="1002"/>
      <c r="T195" s="1002"/>
      <c r="U195" s="1002"/>
      <c r="V195" s="1002"/>
      <c r="W195" s="1002"/>
      <c r="X195" s="973"/>
      <c r="Y195" s="973"/>
      <c r="Z195" s="973"/>
      <c r="AA195" s="973"/>
      <c r="AB195" s="973"/>
    </row>
    <row r="196" spans="1:28" ht="12.75">
      <c r="A196" s="998"/>
      <c r="B196" s="998"/>
      <c r="C196" s="999"/>
      <c r="D196" s="999"/>
      <c r="E196" s="1000"/>
      <c r="F196" s="1001"/>
      <c r="G196" s="1000"/>
      <c r="H196" s="1001"/>
      <c r="I196" s="1000"/>
      <c r="J196" s="1001"/>
      <c r="K196" s="1000"/>
      <c r="L196" s="1001"/>
      <c r="M196" s="1000"/>
      <c r="N196" s="1001"/>
      <c r="O196" s="1000"/>
      <c r="P196" s="1001"/>
      <c r="Q196" s="1000"/>
      <c r="R196" s="1002"/>
      <c r="S196" s="1002"/>
      <c r="T196" s="1002"/>
      <c r="U196" s="1002"/>
      <c r="V196" s="1002"/>
      <c r="W196" s="1002"/>
      <c r="X196" s="973"/>
      <c r="Y196" s="973"/>
      <c r="Z196" s="973"/>
      <c r="AA196" s="973"/>
      <c r="AB196" s="973"/>
    </row>
    <row r="197" spans="1:28" ht="12.75">
      <c r="A197" s="998"/>
      <c r="B197" s="998"/>
      <c r="C197" s="999"/>
      <c r="D197" s="999"/>
      <c r="E197" s="1000"/>
      <c r="F197" s="1001"/>
      <c r="G197" s="1000"/>
      <c r="H197" s="1001"/>
      <c r="I197" s="1000"/>
      <c r="J197" s="1001"/>
      <c r="K197" s="1000"/>
      <c r="L197" s="1001"/>
      <c r="M197" s="1000"/>
      <c r="N197" s="1001"/>
      <c r="O197" s="1000"/>
      <c r="P197" s="1001"/>
      <c r="Q197" s="1000"/>
      <c r="R197" s="1002"/>
      <c r="S197" s="1002"/>
      <c r="T197" s="1002"/>
      <c r="U197" s="1002"/>
      <c r="V197" s="1002"/>
      <c r="W197" s="1002"/>
      <c r="X197" s="973"/>
      <c r="Y197" s="973"/>
      <c r="Z197" s="973"/>
      <c r="AA197" s="973"/>
      <c r="AB197" s="973"/>
    </row>
    <row r="198" spans="1:28" ht="12.75">
      <c r="A198" s="998"/>
      <c r="B198" s="998"/>
      <c r="C198" s="999"/>
      <c r="D198" s="999"/>
      <c r="E198" s="1000"/>
      <c r="F198" s="1001"/>
      <c r="G198" s="1000"/>
      <c r="H198" s="1001"/>
      <c r="I198" s="1000"/>
      <c r="J198" s="1001"/>
      <c r="K198" s="1000"/>
      <c r="L198" s="1001"/>
      <c r="M198" s="1000"/>
      <c r="N198" s="1001"/>
      <c r="O198" s="1000"/>
      <c r="P198" s="1001"/>
      <c r="Q198" s="1000"/>
      <c r="R198" s="1002"/>
      <c r="S198" s="1002"/>
      <c r="T198" s="1002"/>
      <c r="U198" s="1002"/>
      <c r="V198" s="1002"/>
      <c r="W198" s="1002"/>
      <c r="X198" s="973"/>
      <c r="Y198" s="973"/>
      <c r="Z198" s="973"/>
      <c r="AA198" s="973"/>
      <c r="AB198" s="973"/>
    </row>
    <row r="199" spans="1:28" ht="12.75">
      <c r="A199" s="998"/>
      <c r="B199" s="998"/>
      <c r="C199" s="999"/>
      <c r="D199" s="999"/>
      <c r="E199" s="1000"/>
      <c r="F199" s="1001"/>
      <c r="G199" s="1000"/>
      <c r="H199" s="1001"/>
      <c r="I199" s="1000"/>
      <c r="J199" s="1001"/>
      <c r="K199" s="1000"/>
      <c r="L199" s="1001"/>
      <c r="M199" s="1000"/>
      <c r="N199" s="1001"/>
      <c r="O199" s="1000"/>
      <c r="P199" s="1001"/>
      <c r="Q199" s="1000"/>
      <c r="R199" s="1002"/>
      <c r="S199" s="1002"/>
      <c r="T199" s="1002"/>
      <c r="U199" s="1002"/>
      <c r="V199" s="1002"/>
      <c r="W199" s="1002"/>
      <c r="X199" s="973"/>
      <c r="Y199" s="973"/>
      <c r="Z199" s="973"/>
      <c r="AA199" s="973"/>
      <c r="AB199" s="973"/>
    </row>
    <row r="200" spans="1:28" ht="12.75">
      <c r="A200" s="998"/>
      <c r="B200" s="998"/>
      <c r="C200" s="999"/>
      <c r="D200" s="999"/>
      <c r="E200" s="1000"/>
      <c r="F200" s="1001"/>
      <c r="G200" s="1000"/>
      <c r="H200" s="1001"/>
      <c r="I200" s="1000"/>
      <c r="J200" s="1001"/>
      <c r="K200" s="1000"/>
      <c r="L200" s="1001"/>
      <c r="M200" s="1000"/>
      <c r="N200" s="1001"/>
      <c r="O200" s="1000"/>
      <c r="P200" s="1001"/>
      <c r="Q200" s="1000"/>
      <c r="R200" s="1002"/>
      <c r="S200" s="1002"/>
      <c r="T200" s="1002"/>
      <c r="U200" s="1002"/>
      <c r="V200" s="1002"/>
      <c r="W200" s="1002"/>
      <c r="X200" s="973"/>
      <c r="Y200" s="973"/>
      <c r="Z200" s="973"/>
      <c r="AA200" s="973"/>
      <c r="AB200" s="973"/>
    </row>
    <row r="201" spans="1:28" ht="12.75">
      <c r="A201" s="998"/>
      <c r="B201" s="998"/>
      <c r="C201" s="999"/>
      <c r="D201" s="999"/>
      <c r="E201" s="1000"/>
      <c r="F201" s="1001"/>
      <c r="G201" s="1000"/>
      <c r="H201" s="1001"/>
      <c r="I201" s="1000"/>
      <c r="J201" s="1001"/>
      <c r="K201" s="1000"/>
      <c r="L201" s="1001"/>
      <c r="M201" s="1000"/>
      <c r="N201" s="1001"/>
      <c r="O201" s="1000"/>
      <c r="P201" s="1001"/>
      <c r="Q201" s="1000"/>
      <c r="R201" s="1002"/>
      <c r="S201" s="1002"/>
      <c r="T201" s="1002"/>
      <c r="U201" s="1002"/>
      <c r="V201" s="1002"/>
      <c r="W201" s="1002"/>
      <c r="X201" s="973"/>
      <c r="Y201" s="973"/>
      <c r="Z201" s="973"/>
      <c r="AA201" s="973"/>
      <c r="AB201" s="973"/>
    </row>
    <row r="202" spans="1:28" ht="12.75">
      <c r="A202" s="998"/>
      <c r="B202" s="998"/>
      <c r="C202" s="999"/>
      <c r="D202" s="999"/>
      <c r="E202" s="1000"/>
      <c r="F202" s="1001"/>
      <c r="G202" s="1000"/>
      <c r="H202" s="1001"/>
      <c r="I202" s="1000"/>
      <c r="J202" s="1001"/>
      <c r="K202" s="1000"/>
      <c r="L202" s="1001"/>
      <c r="M202" s="1000"/>
      <c r="N202" s="1001"/>
      <c r="O202" s="1000"/>
      <c r="P202" s="1001"/>
      <c r="Q202" s="1000"/>
      <c r="R202" s="1002"/>
      <c r="S202" s="1002"/>
      <c r="T202" s="1002"/>
      <c r="U202" s="1002"/>
      <c r="V202" s="1002"/>
      <c r="W202" s="1002"/>
      <c r="X202" s="973"/>
      <c r="Y202" s="973"/>
      <c r="Z202" s="973"/>
      <c r="AA202" s="973"/>
      <c r="AB202" s="973"/>
    </row>
    <row r="203" spans="1:28" ht="12.75">
      <c r="A203" s="998"/>
      <c r="B203" s="998"/>
      <c r="C203" s="999"/>
      <c r="D203" s="999"/>
      <c r="E203" s="1000"/>
      <c r="F203" s="1001"/>
      <c r="G203" s="1000"/>
      <c r="H203" s="1001"/>
      <c r="I203" s="1000"/>
      <c r="J203" s="1001"/>
      <c r="K203" s="1000"/>
      <c r="L203" s="1001"/>
      <c r="M203" s="1000"/>
      <c r="N203" s="1001"/>
      <c r="O203" s="1000"/>
      <c r="P203" s="1001"/>
      <c r="Q203" s="1000"/>
      <c r="R203" s="1002"/>
      <c r="S203" s="1002"/>
      <c r="T203" s="1002"/>
      <c r="U203" s="1002"/>
      <c r="V203" s="1002"/>
      <c r="W203" s="1002"/>
      <c r="X203" s="973"/>
      <c r="Y203" s="973"/>
      <c r="Z203" s="973"/>
      <c r="AA203" s="973"/>
      <c r="AB203" s="973"/>
    </row>
    <row r="204" spans="1:28" ht="12.75">
      <c r="A204" s="998"/>
      <c r="B204" s="998"/>
      <c r="C204" s="999"/>
      <c r="D204" s="999"/>
      <c r="E204" s="1000"/>
      <c r="F204" s="1001"/>
      <c r="G204" s="1000"/>
      <c r="H204" s="1001"/>
      <c r="I204" s="1000"/>
      <c r="J204" s="1001"/>
      <c r="K204" s="1000"/>
      <c r="L204" s="1001"/>
      <c r="M204" s="1000"/>
      <c r="N204" s="1001"/>
      <c r="O204" s="1000"/>
      <c r="P204" s="1001"/>
      <c r="Q204" s="1000"/>
      <c r="R204" s="1002"/>
      <c r="S204" s="1002"/>
      <c r="T204" s="1002"/>
      <c r="U204" s="1002"/>
      <c r="V204" s="1002"/>
      <c r="W204" s="1002"/>
      <c r="X204" s="973"/>
      <c r="Y204" s="973"/>
      <c r="Z204" s="973"/>
      <c r="AA204" s="973"/>
      <c r="AB204" s="973"/>
    </row>
    <row r="205" spans="1:28" ht="12.75">
      <c r="A205" s="998"/>
      <c r="B205" s="998"/>
      <c r="C205" s="999"/>
      <c r="D205" s="999"/>
      <c r="E205" s="1000"/>
      <c r="F205" s="1001"/>
      <c r="G205" s="1000"/>
      <c r="H205" s="1001"/>
      <c r="I205" s="1000"/>
      <c r="J205" s="1001"/>
      <c r="K205" s="1000"/>
      <c r="L205" s="1001"/>
      <c r="M205" s="1000"/>
      <c r="N205" s="1001"/>
      <c r="O205" s="1000"/>
      <c r="P205" s="1001"/>
      <c r="Q205" s="1000"/>
      <c r="R205" s="1002"/>
      <c r="S205" s="1002"/>
      <c r="T205" s="1002"/>
      <c r="U205" s="1002"/>
      <c r="V205" s="1002"/>
      <c r="W205" s="1002"/>
      <c r="X205" s="973"/>
      <c r="Y205" s="973"/>
      <c r="Z205" s="973"/>
      <c r="AA205" s="973"/>
      <c r="AB205" s="973"/>
    </row>
    <row r="206" spans="1:28" ht="12.75">
      <c r="A206" s="998"/>
      <c r="B206" s="998"/>
      <c r="C206" s="999"/>
      <c r="D206" s="999"/>
      <c r="E206" s="1000"/>
      <c r="F206" s="1001"/>
      <c r="G206" s="1000"/>
      <c r="H206" s="1001"/>
      <c r="I206" s="1000"/>
      <c r="J206" s="1001"/>
      <c r="K206" s="1000"/>
      <c r="L206" s="1001"/>
      <c r="M206" s="1000"/>
      <c r="N206" s="1001"/>
      <c r="O206" s="1000"/>
      <c r="P206" s="1001"/>
      <c r="Q206" s="1000"/>
      <c r="R206" s="1002"/>
      <c r="S206" s="1002"/>
      <c r="T206" s="1002"/>
      <c r="U206" s="1002"/>
      <c r="V206" s="1002"/>
      <c r="W206" s="1002"/>
      <c r="X206" s="973"/>
      <c r="Y206" s="973"/>
      <c r="Z206" s="973"/>
      <c r="AA206" s="973"/>
      <c r="AB206" s="973"/>
    </row>
    <row r="207" spans="1:28" ht="12.75">
      <c r="A207" s="998"/>
      <c r="B207" s="998"/>
      <c r="C207" s="999"/>
      <c r="D207" s="999"/>
      <c r="E207" s="1000"/>
      <c r="F207" s="1001"/>
      <c r="G207" s="1000"/>
      <c r="H207" s="1001"/>
      <c r="I207" s="1000"/>
      <c r="J207" s="1001"/>
      <c r="K207" s="1000"/>
      <c r="L207" s="1001"/>
      <c r="M207" s="1000"/>
      <c r="N207" s="1001"/>
      <c r="O207" s="1000"/>
      <c r="P207" s="1001"/>
      <c r="Q207" s="1000"/>
      <c r="R207" s="1002"/>
      <c r="S207" s="1002"/>
      <c r="T207" s="1002"/>
      <c r="U207" s="1002"/>
      <c r="V207" s="1002"/>
      <c r="W207" s="1002"/>
      <c r="X207" s="973"/>
      <c r="Y207" s="973"/>
      <c r="Z207" s="973"/>
      <c r="AA207" s="973"/>
      <c r="AB207" s="973"/>
    </row>
    <row r="208" spans="1:28" ht="12.75">
      <c r="A208" s="998"/>
      <c r="B208" s="998"/>
      <c r="C208" s="999"/>
      <c r="D208" s="999"/>
      <c r="E208" s="1000"/>
      <c r="F208" s="1001"/>
      <c r="G208" s="1000"/>
      <c r="H208" s="1001"/>
      <c r="I208" s="1000"/>
      <c r="J208" s="1001"/>
      <c r="K208" s="1000"/>
      <c r="L208" s="1001"/>
      <c r="M208" s="1000"/>
      <c r="N208" s="1001"/>
      <c r="O208" s="1000"/>
      <c r="P208" s="1001"/>
      <c r="Q208" s="1000"/>
      <c r="R208" s="1002"/>
      <c r="S208" s="1002"/>
      <c r="T208" s="1002"/>
      <c r="U208" s="1002"/>
      <c r="V208" s="1002"/>
      <c r="W208" s="1002"/>
      <c r="X208" s="973"/>
      <c r="Y208" s="973"/>
      <c r="Z208" s="973"/>
      <c r="AA208" s="973"/>
      <c r="AB208" s="973"/>
    </row>
    <row r="209" spans="1:28" ht="12.75">
      <c r="A209" s="998"/>
      <c r="B209" s="998"/>
      <c r="C209" s="999"/>
      <c r="D209" s="999"/>
      <c r="E209" s="1000"/>
      <c r="F209" s="1001"/>
      <c r="G209" s="1000"/>
      <c r="H209" s="1001"/>
      <c r="I209" s="1000"/>
      <c r="J209" s="1001"/>
      <c r="K209" s="1000"/>
      <c r="L209" s="1001"/>
      <c r="M209" s="1000"/>
      <c r="N209" s="1001"/>
      <c r="O209" s="1000"/>
      <c r="P209" s="1001"/>
      <c r="Q209" s="1000"/>
      <c r="R209" s="1002"/>
      <c r="S209" s="1002"/>
      <c r="T209" s="1002"/>
      <c r="U209" s="1002"/>
      <c r="V209" s="1002"/>
      <c r="W209" s="1002"/>
      <c r="X209" s="973"/>
      <c r="Y209" s="973"/>
      <c r="Z209" s="973"/>
      <c r="AA209" s="973"/>
      <c r="AB209" s="973"/>
    </row>
    <row r="210" spans="1:28" ht="12.75">
      <c r="A210" s="998"/>
      <c r="B210" s="998"/>
      <c r="C210" s="999"/>
      <c r="D210" s="999"/>
      <c r="E210" s="1000"/>
      <c r="F210" s="1001"/>
      <c r="G210" s="1000"/>
      <c r="H210" s="1001"/>
      <c r="I210" s="1000"/>
      <c r="J210" s="1001"/>
      <c r="K210" s="1000"/>
      <c r="L210" s="1001"/>
      <c r="M210" s="1000"/>
      <c r="N210" s="1001"/>
      <c r="O210" s="1000"/>
      <c r="P210" s="1001"/>
      <c r="Q210" s="1000"/>
      <c r="R210" s="1002"/>
      <c r="S210" s="1002"/>
      <c r="T210" s="1002"/>
      <c r="U210" s="1002"/>
      <c r="V210" s="1002"/>
      <c r="W210" s="1002"/>
      <c r="X210" s="973"/>
      <c r="Y210" s="973"/>
      <c r="Z210" s="973"/>
      <c r="AA210" s="973"/>
      <c r="AB210" s="973"/>
    </row>
    <row r="211" spans="1:28" ht="12.75">
      <c r="A211" s="998"/>
      <c r="B211" s="998"/>
      <c r="C211" s="999"/>
      <c r="D211" s="999"/>
      <c r="E211" s="1000"/>
      <c r="F211" s="1001"/>
      <c r="G211" s="1000"/>
      <c r="H211" s="1001"/>
      <c r="I211" s="1000"/>
      <c r="J211" s="1001"/>
      <c r="K211" s="1000"/>
      <c r="L211" s="1001"/>
      <c r="M211" s="1000"/>
      <c r="N211" s="1001"/>
      <c r="O211" s="1000"/>
      <c r="P211" s="1001"/>
      <c r="Q211" s="1000"/>
      <c r="R211" s="1002"/>
      <c r="S211" s="1002"/>
      <c r="T211" s="1002"/>
      <c r="U211" s="1002"/>
      <c r="V211" s="1002"/>
      <c r="W211" s="1002"/>
      <c r="X211" s="973"/>
      <c r="Y211" s="973"/>
      <c r="Z211" s="973"/>
      <c r="AA211" s="973"/>
      <c r="AB211" s="973"/>
    </row>
    <row r="212" spans="1:28" ht="12.75">
      <c r="A212" s="998"/>
      <c r="B212" s="998"/>
      <c r="C212" s="999"/>
      <c r="D212" s="999"/>
      <c r="E212" s="1000"/>
      <c r="F212" s="1001"/>
      <c r="G212" s="1000"/>
      <c r="H212" s="1001"/>
      <c r="I212" s="1000"/>
      <c r="J212" s="1001"/>
      <c r="K212" s="1000"/>
      <c r="L212" s="1001"/>
      <c r="M212" s="1000"/>
      <c r="N212" s="1001"/>
      <c r="O212" s="1000"/>
      <c r="P212" s="1001"/>
      <c r="Q212" s="1000"/>
      <c r="R212" s="1002"/>
      <c r="S212" s="1002"/>
      <c r="T212" s="1002"/>
      <c r="U212" s="1002"/>
      <c r="V212" s="1002"/>
      <c r="W212" s="1002"/>
      <c r="X212" s="973"/>
      <c r="Y212" s="973"/>
      <c r="Z212" s="973"/>
      <c r="AA212" s="973"/>
      <c r="AB212" s="973"/>
    </row>
    <row r="213" spans="1:28" ht="12.75">
      <c r="A213" s="998"/>
      <c r="B213" s="998"/>
      <c r="C213" s="999"/>
      <c r="D213" s="999"/>
      <c r="E213" s="1000"/>
      <c r="F213" s="1001"/>
      <c r="G213" s="1000"/>
      <c r="H213" s="1001"/>
      <c r="I213" s="1000"/>
      <c r="J213" s="1001"/>
      <c r="K213" s="1000"/>
      <c r="L213" s="1001"/>
      <c r="M213" s="1000"/>
      <c r="N213" s="1001"/>
      <c r="O213" s="1000"/>
      <c r="P213" s="1001"/>
      <c r="Q213" s="1000"/>
      <c r="R213" s="1002"/>
      <c r="S213" s="1002"/>
      <c r="T213" s="1002"/>
      <c r="U213" s="1002"/>
      <c r="V213" s="1002"/>
      <c r="W213" s="1002"/>
      <c r="X213" s="973"/>
      <c r="Y213" s="973"/>
      <c r="Z213" s="973"/>
      <c r="AA213" s="973"/>
      <c r="AB213" s="973"/>
    </row>
    <row r="214" spans="1:28" ht="12.75">
      <c r="A214" s="998"/>
      <c r="B214" s="998"/>
      <c r="C214" s="999"/>
      <c r="D214" s="999"/>
      <c r="E214" s="1000"/>
      <c r="F214" s="1001"/>
      <c r="G214" s="1000"/>
      <c r="H214" s="1001"/>
      <c r="I214" s="1000"/>
      <c r="J214" s="1001"/>
      <c r="K214" s="1000"/>
      <c r="L214" s="1001"/>
      <c r="M214" s="1000"/>
      <c r="N214" s="1001"/>
      <c r="O214" s="1000"/>
      <c r="P214" s="1001"/>
      <c r="Q214" s="1000"/>
      <c r="R214" s="1002"/>
      <c r="S214" s="1002"/>
      <c r="T214" s="1002"/>
      <c r="U214" s="1002"/>
      <c r="V214" s="1002"/>
      <c r="W214" s="1002"/>
      <c r="X214" s="973"/>
      <c r="Y214" s="973"/>
      <c r="Z214" s="973"/>
      <c r="AA214" s="973"/>
      <c r="AB214" s="973"/>
    </row>
    <row r="215" spans="1:28" ht="12.75">
      <c r="A215" s="998"/>
      <c r="B215" s="998"/>
      <c r="C215" s="999"/>
      <c r="D215" s="999"/>
      <c r="E215" s="1000"/>
      <c r="F215" s="1001"/>
      <c r="G215" s="1000"/>
      <c r="H215" s="1001"/>
      <c r="I215" s="1000"/>
      <c r="J215" s="1001"/>
      <c r="K215" s="1000"/>
      <c r="L215" s="1001"/>
      <c r="M215" s="1000"/>
      <c r="N215" s="1001"/>
      <c r="O215" s="1000"/>
      <c r="P215" s="1001"/>
      <c r="Q215" s="1000"/>
      <c r="R215" s="1002"/>
      <c r="S215" s="1002"/>
      <c r="T215" s="1002"/>
      <c r="U215" s="1002"/>
      <c r="V215" s="1002"/>
      <c r="W215" s="1002"/>
      <c r="X215" s="973"/>
      <c r="Y215" s="973"/>
      <c r="Z215" s="973"/>
      <c r="AA215" s="973"/>
      <c r="AB215" s="973"/>
    </row>
    <row r="216" spans="1:28" ht="12.75">
      <c r="A216" s="998"/>
      <c r="B216" s="998"/>
      <c r="C216" s="999"/>
      <c r="D216" s="999"/>
      <c r="E216" s="1000"/>
      <c r="F216" s="1001"/>
      <c r="G216" s="1000"/>
      <c r="H216" s="1001"/>
      <c r="I216" s="1000"/>
      <c r="J216" s="1001"/>
      <c r="K216" s="1000"/>
      <c r="L216" s="1001"/>
      <c r="M216" s="1000"/>
      <c r="N216" s="1001"/>
      <c r="O216" s="1000"/>
      <c r="P216" s="1001"/>
      <c r="Q216" s="1000"/>
      <c r="R216" s="1002"/>
      <c r="S216" s="1002"/>
      <c r="T216" s="1002"/>
      <c r="U216" s="1002"/>
      <c r="V216" s="1002"/>
      <c r="W216" s="1002"/>
      <c r="X216" s="973"/>
      <c r="Y216" s="973"/>
      <c r="Z216" s="973"/>
      <c r="AA216" s="973"/>
      <c r="AB216" s="973"/>
    </row>
    <row r="217" spans="1:28" ht="12.75">
      <c r="A217" s="998"/>
      <c r="B217" s="998"/>
      <c r="C217" s="999"/>
      <c r="D217" s="999"/>
      <c r="E217" s="1000"/>
      <c r="F217" s="1001"/>
      <c r="G217" s="1000"/>
      <c r="H217" s="1001"/>
      <c r="I217" s="1000"/>
      <c r="J217" s="1001"/>
      <c r="K217" s="1000"/>
      <c r="L217" s="1001"/>
      <c r="M217" s="1000"/>
      <c r="N217" s="1001"/>
      <c r="O217" s="1000"/>
      <c r="P217" s="1001"/>
      <c r="Q217" s="1000"/>
      <c r="R217" s="1002"/>
      <c r="S217" s="1002"/>
      <c r="T217" s="1002"/>
      <c r="U217" s="1002"/>
      <c r="V217" s="1002"/>
      <c r="W217" s="1002"/>
      <c r="X217" s="973"/>
      <c r="Y217" s="973"/>
      <c r="Z217" s="973"/>
      <c r="AA217" s="973"/>
      <c r="AB217" s="973"/>
    </row>
    <row r="218" spans="1:28" ht="12.75">
      <c r="A218" s="998"/>
      <c r="B218" s="998"/>
      <c r="C218" s="999"/>
      <c r="D218" s="999"/>
      <c r="E218" s="1000"/>
      <c r="F218" s="1001"/>
      <c r="G218" s="1000"/>
      <c r="H218" s="1001"/>
      <c r="I218" s="1000"/>
      <c r="J218" s="1001"/>
      <c r="K218" s="1000"/>
      <c r="L218" s="1001"/>
      <c r="M218" s="1000"/>
      <c r="N218" s="1001"/>
      <c r="O218" s="1000"/>
      <c r="P218" s="1001"/>
      <c r="Q218" s="1000"/>
      <c r="R218" s="1002"/>
      <c r="S218" s="1002"/>
      <c r="T218" s="1002"/>
      <c r="U218" s="1002"/>
      <c r="V218" s="1002"/>
      <c r="W218" s="1002"/>
      <c r="X218" s="973"/>
      <c r="Y218" s="973"/>
      <c r="Z218" s="973"/>
      <c r="AA218" s="973"/>
      <c r="AB218" s="973"/>
    </row>
    <row r="219" spans="1:28" ht="12.75">
      <c r="A219" s="998"/>
      <c r="B219" s="998"/>
      <c r="C219" s="999"/>
      <c r="D219" s="999"/>
      <c r="E219" s="1000"/>
      <c r="F219" s="1001"/>
      <c r="G219" s="1000"/>
      <c r="H219" s="1001"/>
      <c r="I219" s="1000"/>
      <c r="J219" s="1001"/>
      <c r="K219" s="1000"/>
      <c r="L219" s="1001"/>
      <c r="M219" s="1000"/>
      <c r="N219" s="1001"/>
      <c r="O219" s="1000"/>
      <c r="P219" s="1001"/>
      <c r="Q219" s="1000"/>
      <c r="R219" s="1002"/>
      <c r="S219" s="1002"/>
      <c r="T219" s="1002"/>
      <c r="U219" s="1002"/>
      <c r="V219" s="1002"/>
      <c r="W219" s="1002"/>
      <c r="X219" s="973"/>
      <c r="Y219" s="973"/>
      <c r="Z219" s="973"/>
      <c r="AA219" s="973"/>
      <c r="AB219" s="973"/>
    </row>
    <row r="220" spans="1:28" ht="12.75">
      <c r="A220" s="998"/>
      <c r="B220" s="998"/>
      <c r="C220" s="999"/>
      <c r="D220" s="999"/>
      <c r="E220" s="1000"/>
      <c r="F220" s="1001"/>
      <c r="G220" s="1000"/>
      <c r="H220" s="1001"/>
      <c r="I220" s="1000"/>
      <c r="J220" s="1001"/>
      <c r="K220" s="1000"/>
      <c r="L220" s="1001"/>
      <c r="M220" s="1000"/>
      <c r="N220" s="1001"/>
      <c r="O220" s="1000"/>
      <c r="P220" s="1001"/>
      <c r="Q220" s="1000"/>
      <c r="R220" s="1002"/>
      <c r="S220" s="1002"/>
      <c r="T220" s="1002"/>
      <c r="U220" s="1002"/>
      <c r="V220" s="1002"/>
      <c r="W220" s="1002"/>
      <c r="X220" s="973"/>
      <c r="Y220" s="973"/>
      <c r="Z220" s="973"/>
      <c r="AA220" s="973"/>
      <c r="AB220" s="973"/>
    </row>
    <row r="221" spans="1:28" ht="12.75">
      <c r="A221" s="998"/>
      <c r="B221" s="998"/>
      <c r="C221" s="999"/>
      <c r="D221" s="999"/>
      <c r="E221" s="1000"/>
      <c r="F221" s="1001"/>
      <c r="G221" s="1000"/>
      <c r="H221" s="1001"/>
      <c r="I221" s="1000"/>
      <c r="J221" s="1001"/>
      <c r="K221" s="1000"/>
      <c r="L221" s="1001"/>
      <c r="M221" s="1000"/>
      <c r="N221" s="1001"/>
      <c r="O221" s="1000"/>
      <c r="P221" s="1001"/>
      <c r="Q221" s="1000"/>
      <c r="R221" s="1002"/>
      <c r="S221" s="1002"/>
      <c r="T221" s="1002"/>
      <c r="U221" s="1002"/>
      <c r="V221" s="1002"/>
      <c r="W221" s="1002"/>
      <c r="X221" s="973"/>
      <c r="Y221" s="973"/>
      <c r="Z221" s="973"/>
      <c r="AA221" s="973"/>
      <c r="AB221" s="973"/>
    </row>
    <row r="222" spans="1:28" ht="12.75">
      <c r="A222" s="998"/>
      <c r="B222" s="998"/>
      <c r="C222" s="999"/>
      <c r="D222" s="999"/>
      <c r="E222" s="1000"/>
      <c r="F222" s="1001"/>
      <c r="G222" s="1000"/>
      <c r="H222" s="1001"/>
      <c r="I222" s="1000"/>
      <c r="J222" s="1001"/>
      <c r="K222" s="1000"/>
      <c r="L222" s="1001"/>
      <c r="M222" s="1000"/>
      <c r="N222" s="1001"/>
      <c r="O222" s="1000"/>
      <c r="P222" s="1001"/>
      <c r="Q222" s="1000"/>
      <c r="R222" s="1002"/>
      <c r="S222" s="1002"/>
      <c r="T222" s="1002"/>
      <c r="U222" s="1002"/>
      <c r="V222" s="1002"/>
      <c r="W222" s="1002"/>
      <c r="X222" s="973"/>
      <c r="Y222" s="973"/>
      <c r="Z222" s="973"/>
      <c r="AA222" s="973"/>
      <c r="AB222" s="973"/>
    </row>
    <row r="223" spans="1:28" ht="12.75">
      <c r="A223" s="998"/>
      <c r="B223" s="998"/>
      <c r="C223" s="999"/>
      <c r="D223" s="999"/>
      <c r="E223" s="1000"/>
      <c r="F223" s="1001"/>
      <c r="G223" s="1000"/>
      <c r="H223" s="1001"/>
      <c r="I223" s="1000"/>
      <c r="J223" s="1001"/>
      <c r="K223" s="1000"/>
      <c r="L223" s="1001"/>
      <c r="M223" s="1000"/>
      <c r="N223" s="1001"/>
      <c r="O223" s="1000"/>
      <c r="P223" s="1001"/>
      <c r="Q223" s="1000"/>
      <c r="R223" s="1002"/>
      <c r="S223" s="1002"/>
      <c r="T223" s="1002"/>
      <c r="U223" s="1002"/>
      <c r="V223" s="1002"/>
      <c r="W223" s="1002"/>
      <c r="X223" s="973"/>
      <c r="Y223" s="973"/>
      <c r="Z223" s="973"/>
      <c r="AA223" s="973"/>
      <c r="AB223" s="973"/>
    </row>
    <row r="224" spans="1:28" ht="12.75">
      <c r="A224" s="998"/>
      <c r="B224" s="998"/>
      <c r="C224" s="999"/>
      <c r="D224" s="999"/>
      <c r="E224" s="1000"/>
      <c r="F224" s="1001"/>
      <c r="G224" s="1000"/>
      <c r="H224" s="1001"/>
      <c r="I224" s="1000"/>
      <c r="J224" s="1001"/>
      <c r="K224" s="1000"/>
      <c r="L224" s="1001"/>
      <c r="M224" s="1000"/>
      <c r="N224" s="1001"/>
      <c r="O224" s="1000"/>
      <c r="P224" s="1001"/>
      <c r="Q224" s="1000"/>
      <c r="R224" s="1002"/>
      <c r="S224" s="1002"/>
      <c r="T224" s="1002"/>
      <c r="U224" s="1002"/>
      <c r="V224" s="1002"/>
      <c r="W224" s="1002"/>
      <c r="X224" s="973"/>
      <c r="Y224" s="973"/>
      <c r="Z224" s="973"/>
      <c r="AA224" s="973"/>
      <c r="AB224" s="973"/>
    </row>
    <row r="225" spans="1:28" ht="12.75">
      <c r="A225" s="998"/>
      <c r="B225" s="998"/>
      <c r="C225" s="999"/>
      <c r="D225" s="999"/>
      <c r="E225" s="1000"/>
      <c r="F225" s="1001"/>
      <c r="G225" s="1000"/>
      <c r="H225" s="1001"/>
      <c r="I225" s="1000"/>
      <c r="J225" s="1001"/>
      <c r="K225" s="1000"/>
      <c r="L225" s="1001"/>
      <c r="M225" s="1000"/>
      <c r="N225" s="1001"/>
      <c r="O225" s="1000"/>
      <c r="P225" s="1001"/>
      <c r="Q225" s="1000"/>
      <c r="R225" s="1002"/>
      <c r="S225" s="1002"/>
      <c r="T225" s="1002"/>
      <c r="U225" s="1002"/>
      <c r="V225" s="1002"/>
      <c r="W225" s="1002"/>
      <c r="X225" s="973"/>
      <c r="Y225" s="973"/>
      <c r="Z225" s="973"/>
      <c r="AA225" s="973"/>
      <c r="AB225" s="973"/>
    </row>
    <row r="226" spans="1:28" ht="12.75">
      <c r="A226" s="998"/>
      <c r="B226" s="998"/>
      <c r="C226" s="999"/>
      <c r="D226" s="999"/>
      <c r="E226" s="1000"/>
      <c r="F226" s="1001"/>
      <c r="G226" s="1000"/>
      <c r="H226" s="1001"/>
      <c r="I226" s="1000"/>
      <c r="J226" s="1001"/>
      <c r="K226" s="1000"/>
      <c r="L226" s="1001"/>
      <c r="M226" s="1000"/>
      <c r="N226" s="1001"/>
      <c r="O226" s="1000"/>
      <c r="P226" s="1001"/>
      <c r="Q226" s="1000"/>
      <c r="R226" s="1002"/>
      <c r="S226" s="1002"/>
      <c r="T226" s="1002"/>
      <c r="U226" s="1002"/>
      <c r="V226" s="1002"/>
      <c r="W226" s="1002"/>
      <c r="X226" s="973"/>
      <c r="Y226" s="973"/>
      <c r="Z226" s="973"/>
      <c r="AA226" s="973"/>
      <c r="AB226" s="973"/>
    </row>
    <row r="227" spans="1:28" ht="12.75">
      <c r="A227" s="998"/>
      <c r="B227" s="998"/>
      <c r="C227" s="999"/>
      <c r="D227" s="999"/>
      <c r="E227" s="1000"/>
      <c r="F227" s="1001"/>
      <c r="G227" s="1000"/>
      <c r="H227" s="1001"/>
      <c r="I227" s="1000"/>
      <c r="J227" s="1001"/>
      <c r="K227" s="1000"/>
      <c r="L227" s="1001"/>
      <c r="M227" s="1000"/>
      <c r="N227" s="1001"/>
      <c r="O227" s="1000"/>
      <c r="P227" s="1001"/>
      <c r="Q227" s="1000"/>
      <c r="R227" s="1002"/>
      <c r="S227" s="1002"/>
      <c r="T227" s="1002"/>
      <c r="U227" s="1002"/>
      <c r="V227" s="1002"/>
      <c r="W227" s="1002"/>
      <c r="X227" s="973"/>
      <c r="Y227" s="973"/>
      <c r="Z227" s="973"/>
      <c r="AA227" s="973"/>
      <c r="AB227" s="973"/>
    </row>
    <row r="228" spans="1:28" ht="12.75">
      <c r="A228" s="998"/>
      <c r="B228" s="998"/>
      <c r="C228" s="999"/>
      <c r="D228" s="999"/>
      <c r="E228" s="1000"/>
      <c r="F228" s="1001"/>
      <c r="G228" s="1000"/>
      <c r="H228" s="1001"/>
      <c r="I228" s="1000"/>
      <c r="J228" s="1001"/>
      <c r="K228" s="1000"/>
      <c r="L228" s="1001"/>
      <c r="M228" s="1000"/>
      <c r="N228" s="1001"/>
      <c r="O228" s="1000"/>
      <c r="P228" s="1001"/>
      <c r="Q228" s="1000"/>
      <c r="R228" s="1002"/>
      <c r="S228" s="1002"/>
      <c r="T228" s="1002"/>
      <c r="U228" s="1002"/>
      <c r="V228" s="1002"/>
      <c r="W228" s="1002"/>
      <c r="X228" s="973"/>
      <c r="Y228" s="973"/>
      <c r="Z228" s="973"/>
      <c r="AA228" s="973"/>
      <c r="AB228" s="973"/>
    </row>
    <row r="229" spans="1:28" ht="12.75">
      <c r="A229" s="998"/>
      <c r="B229" s="998"/>
      <c r="C229" s="999"/>
      <c r="D229" s="999"/>
      <c r="E229" s="1000"/>
      <c r="F229" s="1001"/>
      <c r="G229" s="1000"/>
      <c r="H229" s="1001"/>
      <c r="I229" s="1000"/>
      <c r="J229" s="1001"/>
      <c r="K229" s="1000"/>
      <c r="L229" s="1001"/>
      <c r="M229" s="1000"/>
      <c r="N229" s="1001"/>
      <c r="O229" s="1000"/>
      <c r="P229" s="1001"/>
      <c r="Q229" s="1000"/>
      <c r="R229" s="1002"/>
      <c r="S229" s="1002"/>
      <c r="T229" s="1002"/>
      <c r="U229" s="1002"/>
      <c r="V229" s="1002"/>
      <c r="W229" s="1002"/>
      <c r="X229" s="973"/>
      <c r="Y229" s="973"/>
      <c r="Z229" s="973"/>
      <c r="AA229" s="973"/>
      <c r="AB229" s="973"/>
    </row>
    <row r="230" spans="1:28" ht="12.75">
      <c r="A230" s="998"/>
      <c r="B230" s="998"/>
      <c r="C230" s="999"/>
      <c r="D230" s="999"/>
      <c r="E230" s="1000"/>
      <c r="F230" s="1001"/>
      <c r="G230" s="1000"/>
      <c r="H230" s="1001"/>
      <c r="I230" s="1000"/>
      <c r="J230" s="1001"/>
      <c r="K230" s="1000"/>
      <c r="L230" s="1001"/>
      <c r="M230" s="1000"/>
      <c r="N230" s="1001"/>
      <c r="O230" s="1000"/>
      <c r="P230" s="1001"/>
      <c r="Q230" s="1000"/>
      <c r="R230" s="1002"/>
      <c r="S230" s="1002"/>
      <c r="T230" s="1002"/>
      <c r="U230" s="1002"/>
      <c r="V230" s="1002"/>
      <c r="W230" s="1002"/>
      <c r="X230" s="973"/>
      <c r="Y230" s="973"/>
      <c r="Z230" s="973"/>
      <c r="AA230" s="973"/>
      <c r="AB230" s="973"/>
    </row>
    <row r="231" spans="1:28" ht="12.75">
      <c r="A231" s="998"/>
      <c r="B231" s="998"/>
      <c r="C231" s="999"/>
      <c r="D231" s="999"/>
      <c r="E231" s="1000"/>
      <c r="F231" s="1001"/>
      <c r="G231" s="1000"/>
      <c r="H231" s="1001"/>
      <c r="I231" s="1000"/>
      <c r="J231" s="1001"/>
      <c r="K231" s="1000"/>
      <c r="L231" s="1001"/>
      <c r="M231" s="1000"/>
      <c r="N231" s="1001"/>
      <c r="O231" s="1000"/>
      <c r="P231" s="1001"/>
      <c r="Q231" s="1000"/>
      <c r="R231" s="1002"/>
      <c r="S231" s="1002"/>
      <c r="T231" s="1002"/>
      <c r="U231" s="1002"/>
      <c r="V231" s="1002"/>
      <c r="W231" s="1002"/>
      <c r="X231" s="973"/>
      <c r="Y231" s="973"/>
      <c r="Z231" s="973"/>
      <c r="AA231" s="973"/>
      <c r="AB231" s="973"/>
    </row>
    <row r="232" spans="1:28" ht="12.75">
      <c r="A232" s="998"/>
      <c r="B232" s="998"/>
      <c r="C232" s="999"/>
      <c r="D232" s="999"/>
      <c r="E232" s="1000"/>
      <c r="F232" s="1001"/>
      <c r="G232" s="1000"/>
      <c r="H232" s="1001"/>
      <c r="I232" s="1000"/>
      <c r="J232" s="1001"/>
      <c r="K232" s="1000"/>
      <c r="L232" s="1001"/>
      <c r="M232" s="1000"/>
      <c r="N232" s="1001"/>
      <c r="O232" s="1000"/>
      <c r="P232" s="1001"/>
      <c r="Q232" s="1000"/>
      <c r="R232" s="1002"/>
      <c r="S232" s="1002"/>
      <c r="T232" s="1002"/>
      <c r="U232" s="1002"/>
      <c r="V232" s="1002"/>
      <c r="W232" s="1002"/>
      <c r="X232" s="973"/>
      <c r="Y232" s="973"/>
      <c r="Z232" s="973"/>
      <c r="AA232" s="973"/>
      <c r="AB232" s="973"/>
    </row>
    <row r="233" spans="1:28" ht="12.75">
      <c r="A233" s="998"/>
      <c r="B233" s="998"/>
      <c r="C233" s="999"/>
      <c r="D233" s="999"/>
      <c r="E233" s="1000"/>
      <c r="F233" s="1001"/>
      <c r="G233" s="1000"/>
      <c r="H233" s="1001"/>
      <c r="I233" s="1000"/>
      <c r="J233" s="1001"/>
      <c r="K233" s="1000"/>
      <c r="L233" s="1001"/>
      <c r="M233" s="1000"/>
      <c r="N233" s="1001"/>
      <c r="O233" s="1000"/>
      <c r="P233" s="1001"/>
      <c r="Q233" s="1000"/>
      <c r="R233" s="1002"/>
      <c r="S233" s="1002"/>
      <c r="T233" s="1002"/>
      <c r="U233" s="1002"/>
      <c r="V233" s="1002"/>
      <c r="W233" s="1002"/>
      <c r="X233" s="973"/>
      <c r="Y233" s="973"/>
      <c r="Z233" s="973"/>
      <c r="AA233" s="973"/>
      <c r="AB233" s="973"/>
    </row>
    <row r="234" spans="1:28" ht="12.75">
      <c r="A234" s="998"/>
      <c r="B234" s="998"/>
      <c r="C234" s="999"/>
      <c r="D234" s="999"/>
      <c r="E234" s="1000"/>
      <c r="F234" s="1001"/>
      <c r="G234" s="1000"/>
      <c r="H234" s="1001"/>
      <c r="I234" s="1000"/>
      <c r="J234" s="1001"/>
      <c r="K234" s="1000"/>
      <c r="L234" s="1001"/>
      <c r="M234" s="1000"/>
      <c r="N234" s="1001"/>
      <c r="O234" s="1000"/>
      <c r="P234" s="1001"/>
      <c r="Q234" s="1000"/>
      <c r="R234" s="1002"/>
      <c r="S234" s="1002"/>
      <c r="T234" s="1002"/>
      <c r="U234" s="1002"/>
      <c r="V234" s="1002"/>
      <c r="W234" s="1002"/>
      <c r="X234" s="973"/>
      <c r="Y234" s="973"/>
      <c r="Z234" s="973"/>
      <c r="AA234" s="973"/>
      <c r="AB234" s="973"/>
    </row>
    <row r="235" spans="1:28" ht="12.75">
      <c r="A235" s="998"/>
      <c r="B235" s="998"/>
      <c r="C235" s="999"/>
      <c r="D235" s="999"/>
      <c r="E235" s="1000"/>
      <c r="F235" s="1001"/>
      <c r="G235" s="1000"/>
      <c r="H235" s="1001"/>
      <c r="I235" s="1000"/>
      <c r="J235" s="1001"/>
      <c r="K235" s="1000"/>
      <c r="L235" s="1001"/>
      <c r="M235" s="1000"/>
      <c r="N235" s="1001"/>
      <c r="O235" s="1000"/>
      <c r="P235" s="1001"/>
      <c r="Q235" s="1000"/>
      <c r="R235" s="1002"/>
      <c r="S235" s="1002"/>
      <c r="T235" s="1002"/>
      <c r="U235" s="1002"/>
      <c r="V235" s="1002"/>
      <c r="W235" s="1002"/>
      <c r="X235" s="973"/>
      <c r="Y235" s="973"/>
      <c r="Z235" s="973"/>
      <c r="AA235" s="973"/>
      <c r="AB235" s="973"/>
    </row>
    <row r="236" spans="1:28" ht="12.75">
      <c r="A236" s="998"/>
      <c r="B236" s="998"/>
      <c r="C236" s="999"/>
      <c r="D236" s="999"/>
      <c r="E236" s="1000"/>
      <c r="F236" s="1001"/>
      <c r="G236" s="1000"/>
      <c r="H236" s="1001"/>
      <c r="I236" s="1000"/>
      <c r="J236" s="1001"/>
      <c r="K236" s="1000"/>
      <c r="L236" s="1001"/>
      <c r="M236" s="1000"/>
      <c r="N236" s="1001"/>
      <c r="O236" s="1000"/>
      <c r="P236" s="1001"/>
      <c r="Q236" s="1000"/>
      <c r="R236" s="1002"/>
      <c r="S236" s="1002"/>
      <c r="T236" s="1002"/>
      <c r="U236" s="1002"/>
      <c r="V236" s="1002"/>
      <c r="W236" s="1002"/>
      <c r="X236" s="973"/>
      <c r="Y236" s="973"/>
      <c r="Z236" s="973"/>
      <c r="AA236" s="973"/>
      <c r="AB236" s="973"/>
    </row>
    <row r="237" spans="1:28" ht="12.75">
      <c r="A237" s="998"/>
      <c r="B237" s="998"/>
      <c r="C237" s="999"/>
      <c r="D237" s="999"/>
      <c r="E237" s="1000"/>
      <c r="F237" s="1001"/>
      <c r="G237" s="1000"/>
      <c r="H237" s="1001"/>
      <c r="I237" s="1000"/>
      <c r="J237" s="1001"/>
      <c r="K237" s="1000"/>
      <c r="L237" s="1001"/>
      <c r="M237" s="1000"/>
      <c r="N237" s="1001"/>
      <c r="O237" s="1000"/>
      <c r="P237" s="1001"/>
      <c r="Q237" s="1000"/>
      <c r="R237" s="1002"/>
      <c r="S237" s="1002"/>
      <c r="T237" s="1002"/>
      <c r="U237" s="1002"/>
      <c r="V237" s="1002"/>
      <c r="W237" s="1002"/>
      <c r="X237" s="973"/>
      <c r="Y237" s="973"/>
      <c r="Z237" s="973"/>
      <c r="AA237" s="973"/>
      <c r="AB237" s="973"/>
    </row>
    <row r="238" spans="1:28" ht="12.75">
      <c r="A238" s="998"/>
      <c r="B238" s="998"/>
      <c r="C238" s="999"/>
      <c r="D238" s="999"/>
      <c r="E238" s="1000"/>
      <c r="F238" s="1001"/>
      <c r="G238" s="1000"/>
      <c r="H238" s="1001"/>
      <c r="I238" s="1000"/>
      <c r="J238" s="1001"/>
      <c r="K238" s="1000"/>
      <c r="L238" s="1001"/>
      <c r="M238" s="1000"/>
      <c r="N238" s="1001"/>
      <c r="O238" s="1000"/>
      <c r="P238" s="1001"/>
      <c r="Q238" s="1000"/>
      <c r="R238" s="1002"/>
      <c r="S238" s="1002"/>
      <c r="T238" s="1002"/>
      <c r="U238" s="1002"/>
      <c r="V238" s="1002"/>
      <c r="W238" s="1002"/>
      <c r="X238" s="973"/>
      <c r="Y238" s="973"/>
      <c r="Z238" s="973"/>
      <c r="AA238" s="973"/>
      <c r="AB238" s="973"/>
    </row>
    <row r="239" spans="1:28" ht="12.75">
      <c r="A239" s="998"/>
      <c r="B239" s="998"/>
      <c r="C239" s="999"/>
      <c r="D239" s="999"/>
      <c r="E239" s="1000"/>
      <c r="F239" s="1001"/>
      <c r="G239" s="1000"/>
      <c r="H239" s="1001"/>
      <c r="I239" s="1000"/>
      <c r="J239" s="1001"/>
      <c r="K239" s="1000"/>
      <c r="L239" s="1001"/>
      <c r="M239" s="1000"/>
      <c r="N239" s="1001"/>
      <c r="O239" s="1000"/>
      <c r="P239" s="1001"/>
      <c r="Q239" s="1000"/>
      <c r="R239" s="1002"/>
      <c r="S239" s="1002"/>
      <c r="T239" s="1002"/>
      <c r="U239" s="1002"/>
      <c r="V239" s="1002"/>
      <c r="W239" s="1002"/>
      <c r="X239" s="973"/>
      <c r="Y239" s="973"/>
      <c r="Z239" s="973"/>
      <c r="AA239" s="973"/>
      <c r="AB239" s="973"/>
    </row>
    <row r="240" spans="1:28" ht="12.75">
      <c r="A240" s="998"/>
      <c r="B240" s="998"/>
      <c r="C240" s="999"/>
      <c r="D240" s="999"/>
      <c r="E240" s="1000"/>
      <c r="F240" s="1001"/>
      <c r="G240" s="1000"/>
      <c r="H240" s="1001"/>
      <c r="I240" s="1000"/>
      <c r="J240" s="1001"/>
      <c r="K240" s="1000"/>
      <c r="L240" s="1001"/>
      <c r="M240" s="1000"/>
      <c r="N240" s="1001"/>
      <c r="O240" s="1000"/>
      <c r="P240" s="1001"/>
      <c r="Q240" s="1000"/>
      <c r="R240" s="1002"/>
      <c r="S240" s="1002"/>
      <c r="T240" s="1002"/>
      <c r="U240" s="1002"/>
      <c r="V240" s="1002"/>
      <c r="W240" s="1002"/>
      <c r="X240" s="973"/>
      <c r="Y240" s="973"/>
      <c r="Z240" s="973"/>
      <c r="AA240" s="973"/>
      <c r="AB240" s="973"/>
    </row>
    <row r="241" spans="1:28" ht="12.75">
      <c r="A241" s="998"/>
      <c r="B241" s="998"/>
      <c r="C241" s="999"/>
      <c r="D241" s="999"/>
      <c r="E241" s="1000"/>
      <c r="F241" s="1001"/>
      <c r="G241" s="1000"/>
      <c r="H241" s="1001"/>
      <c r="I241" s="1000"/>
      <c r="J241" s="1001"/>
      <c r="K241" s="1000"/>
      <c r="L241" s="1001"/>
      <c r="M241" s="1000"/>
      <c r="N241" s="1001"/>
      <c r="O241" s="1000"/>
      <c r="P241" s="1001"/>
      <c r="Q241" s="1000"/>
      <c r="R241" s="1002"/>
      <c r="S241" s="1002"/>
      <c r="T241" s="1002"/>
      <c r="U241" s="1002"/>
      <c r="V241" s="1002"/>
      <c r="W241" s="1002"/>
      <c r="X241" s="973"/>
      <c r="Y241" s="973"/>
      <c r="Z241" s="973"/>
      <c r="AA241" s="973"/>
      <c r="AB241" s="973"/>
    </row>
    <row r="242" spans="1:28" ht="12.75">
      <c r="A242" s="998"/>
      <c r="B242" s="998"/>
      <c r="C242" s="999"/>
      <c r="D242" s="999"/>
      <c r="E242" s="1000"/>
      <c r="F242" s="1001"/>
      <c r="G242" s="1000"/>
      <c r="H242" s="1001"/>
      <c r="I242" s="1000"/>
      <c r="J242" s="1001"/>
      <c r="K242" s="1000"/>
      <c r="L242" s="1001"/>
      <c r="M242" s="1000"/>
      <c r="N242" s="1001"/>
      <c r="O242" s="1000"/>
      <c r="P242" s="1001"/>
      <c r="Q242" s="1000"/>
      <c r="R242" s="1002"/>
      <c r="S242" s="1002"/>
      <c r="T242" s="1002"/>
      <c r="U242" s="1002"/>
      <c r="V242" s="1002"/>
      <c r="W242" s="1002"/>
      <c r="X242" s="973"/>
      <c r="Y242" s="973"/>
      <c r="Z242" s="973"/>
      <c r="AA242" s="973"/>
      <c r="AB242" s="973"/>
    </row>
    <row r="243" spans="1:28" ht="12.75">
      <c r="A243" s="998"/>
      <c r="B243" s="998"/>
      <c r="C243" s="999"/>
      <c r="D243" s="999"/>
      <c r="E243" s="1000"/>
      <c r="F243" s="1001"/>
      <c r="G243" s="1000"/>
      <c r="H243" s="1001"/>
      <c r="I243" s="1000"/>
      <c r="J243" s="1001"/>
      <c r="K243" s="1000"/>
      <c r="L243" s="1001"/>
      <c r="M243" s="1000"/>
      <c r="N243" s="1001"/>
      <c r="O243" s="1000"/>
      <c r="P243" s="1001"/>
      <c r="Q243" s="1000"/>
      <c r="R243" s="1002"/>
      <c r="S243" s="1002"/>
      <c r="T243" s="1002"/>
      <c r="U243" s="1002"/>
      <c r="V243" s="1002"/>
      <c r="W243" s="1002"/>
      <c r="X243" s="973"/>
      <c r="Y243" s="973"/>
      <c r="Z243" s="973"/>
      <c r="AA243" s="973"/>
      <c r="AB243" s="973"/>
    </row>
    <row r="244" spans="1:28" ht="12.75">
      <c r="A244" s="998"/>
      <c r="B244" s="998"/>
      <c r="C244" s="999"/>
      <c r="D244" s="999"/>
      <c r="E244" s="1000"/>
      <c r="F244" s="1001"/>
      <c r="G244" s="1000"/>
      <c r="H244" s="1001"/>
      <c r="I244" s="1000"/>
      <c r="J244" s="1001"/>
      <c r="K244" s="1000"/>
      <c r="L244" s="1001"/>
      <c r="M244" s="1000"/>
      <c r="N244" s="1001"/>
      <c r="O244" s="1000"/>
      <c r="P244" s="1001"/>
      <c r="Q244" s="1000"/>
      <c r="R244" s="1002"/>
      <c r="S244" s="1002"/>
      <c r="T244" s="1002"/>
      <c r="U244" s="1002"/>
      <c r="V244" s="1002"/>
      <c r="W244" s="1002"/>
      <c r="X244" s="973"/>
      <c r="Y244" s="973"/>
      <c r="Z244" s="973"/>
      <c r="AA244" s="973"/>
      <c r="AB244" s="973"/>
    </row>
    <row r="245" spans="1:28" ht="12.75">
      <c r="A245" s="998"/>
      <c r="B245" s="998"/>
      <c r="C245" s="999"/>
      <c r="D245" s="999"/>
      <c r="E245" s="1000"/>
      <c r="F245" s="1001"/>
      <c r="G245" s="1000"/>
      <c r="H245" s="1001"/>
      <c r="I245" s="1000"/>
      <c r="J245" s="1001"/>
      <c r="K245" s="1000"/>
      <c r="L245" s="1001"/>
      <c r="M245" s="1000"/>
      <c r="N245" s="1001"/>
      <c r="O245" s="1000"/>
      <c r="P245" s="1001"/>
      <c r="Q245" s="1000"/>
      <c r="R245" s="1002"/>
      <c r="S245" s="1002"/>
      <c r="T245" s="1002"/>
      <c r="U245" s="1002"/>
      <c r="V245" s="1002"/>
      <c r="W245" s="1002"/>
      <c r="X245" s="973"/>
      <c r="Y245" s="973"/>
      <c r="Z245" s="973"/>
      <c r="AA245" s="973"/>
      <c r="AB245" s="973"/>
    </row>
    <row r="246" spans="1:28" ht="12.75">
      <c r="A246" s="998"/>
      <c r="B246" s="998"/>
      <c r="C246" s="999"/>
      <c r="D246" s="999"/>
      <c r="E246" s="1000"/>
      <c r="F246" s="1001"/>
      <c r="G246" s="1000"/>
      <c r="H246" s="1001"/>
      <c r="I246" s="1000"/>
      <c r="J246" s="1001"/>
      <c r="K246" s="1000"/>
      <c r="L246" s="1001"/>
      <c r="M246" s="1000"/>
      <c r="N246" s="1001"/>
      <c r="O246" s="1000"/>
      <c r="P246" s="1001"/>
      <c r="Q246" s="1000"/>
      <c r="R246" s="1002"/>
      <c r="S246" s="1002"/>
      <c r="T246" s="1002"/>
      <c r="U246" s="1002"/>
      <c r="V246" s="1002"/>
      <c r="W246" s="1002"/>
      <c r="X246" s="973"/>
      <c r="Y246" s="973"/>
      <c r="Z246" s="973"/>
      <c r="AA246" s="973"/>
      <c r="AB246" s="973"/>
    </row>
    <row r="247" spans="1:28" ht="12.75">
      <c r="A247" s="998"/>
      <c r="B247" s="998"/>
      <c r="C247" s="999"/>
      <c r="D247" s="999"/>
      <c r="E247" s="1000"/>
      <c r="F247" s="1001"/>
      <c r="G247" s="1000"/>
      <c r="H247" s="1001"/>
      <c r="I247" s="1000"/>
      <c r="J247" s="1001"/>
      <c r="K247" s="1000"/>
      <c r="L247" s="1001"/>
      <c r="M247" s="1000"/>
      <c r="N247" s="1001"/>
      <c r="O247" s="1000"/>
      <c r="P247" s="1001"/>
      <c r="Q247" s="1000"/>
      <c r="R247" s="1002"/>
      <c r="S247" s="1002"/>
      <c r="T247" s="1002"/>
      <c r="U247" s="1002"/>
      <c r="V247" s="1002"/>
      <c r="W247" s="1002"/>
      <c r="X247" s="973"/>
      <c r="Y247" s="973"/>
      <c r="Z247" s="973"/>
      <c r="AA247" s="973"/>
      <c r="AB247" s="973"/>
    </row>
    <row r="248" spans="1:28" ht="12.75">
      <c r="A248" s="998"/>
      <c r="B248" s="998"/>
      <c r="C248" s="999"/>
      <c r="D248" s="999"/>
      <c r="E248" s="1000"/>
      <c r="F248" s="1001"/>
      <c r="G248" s="1000"/>
      <c r="H248" s="1001"/>
      <c r="I248" s="1000"/>
      <c r="J248" s="1001"/>
      <c r="K248" s="1000"/>
      <c r="L248" s="1001"/>
      <c r="M248" s="1000"/>
      <c r="N248" s="1001"/>
      <c r="O248" s="1000"/>
      <c r="P248" s="1001"/>
      <c r="Q248" s="1000"/>
      <c r="R248" s="1002"/>
      <c r="S248" s="1002"/>
      <c r="T248" s="1002"/>
      <c r="U248" s="1002"/>
      <c r="V248" s="1002"/>
      <c r="W248" s="1002"/>
      <c r="X248" s="973"/>
      <c r="Y248" s="973"/>
      <c r="Z248" s="973"/>
      <c r="AA248" s="973"/>
      <c r="AB248" s="973"/>
    </row>
    <row r="249" spans="1:28" ht="12.75">
      <c r="A249" s="998"/>
      <c r="B249" s="998"/>
      <c r="C249" s="999"/>
      <c r="D249" s="999"/>
      <c r="E249" s="1000"/>
      <c r="F249" s="1001"/>
      <c r="G249" s="1000"/>
      <c r="H249" s="1001"/>
      <c r="I249" s="1000"/>
      <c r="J249" s="1001"/>
      <c r="K249" s="1000"/>
      <c r="L249" s="1001"/>
      <c r="M249" s="1000"/>
      <c r="N249" s="1001"/>
      <c r="O249" s="1000"/>
      <c r="P249" s="1001"/>
      <c r="Q249" s="1000"/>
      <c r="R249" s="1002"/>
      <c r="S249" s="1002"/>
      <c r="T249" s="1002"/>
      <c r="U249" s="1002"/>
      <c r="V249" s="1002"/>
      <c r="W249" s="1002"/>
      <c r="X249" s="973"/>
      <c r="Y249" s="973"/>
      <c r="Z249" s="973"/>
      <c r="AA249" s="973"/>
      <c r="AB249" s="973"/>
    </row>
    <row r="250" spans="1:28" ht="12.75">
      <c r="A250" s="998"/>
      <c r="B250" s="998"/>
      <c r="C250" s="999"/>
      <c r="D250" s="999"/>
      <c r="E250" s="1000"/>
      <c r="F250" s="1001"/>
      <c r="G250" s="1000"/>
      <c r="H250" s="1001"/>
      <c r="I250" s="1000"/>
      <c r="J250" s="1001"/>
      <c r="K250" s="1000"/>
      <c r="L250" s="1001"/>
      <c r="M250" s="1000"/>
      <c r="N250" s="1001"/>
      <c r="O250" s="1000"/>
      <c r="P250" s="1001"/>
      <c r="Q250" s="1000"/>
      <c r="R250" s="1002"/>
      <c r="S250" s="1002"/>
      <c r="T250" s="1002"/>
      <c r="U250" s="1002"/>
      <c r="V250" s="1002"/>
      <c r="W250" s="1002"/>
      <c r="X250" s="973"/>
      <c r="Y250" s="973"/>
      <c r="Z250" s="973"/>
      <c r="AA250" s="973"/>
      <c r="AB250" s="973"/>
    </row>
    <row r="251" spans="1:28" ht="12.75">
      <c r="A251" s="998"/>
      <c r="B251" s="998"/>
      <c r="C251" s="999"/>
      <c r="D251" s="999"/>
      <c r="E251" s="1000"/>
      <c r="F251" s="1001"/>
      <c r="G251" s="1000"/>
      <c r="H251" s="1001"/>
      <c r="I251" s="1000"/>
      <c r="J251" s="1001"/>
      <c r="K251" s="1000"/>
      <c r="L251" s="1001"/>
      <c r="M251" s="1000"/>
      <c r="N251" s="1001"/>
      <c r="O251" s="1000"/>
      <c r="P251" s="1001"/>
      <c r="Q251" s="1000"/>
      <c r="R251" s="1002"/>
      <c r="S251" s="1002"/>
      <c r="T251" s="1002"/>
      <c r="U251" s="1002"/>
      <c r="V251" s="1002"/>
      <c r="W251" s="1002"/>
      <c r="X251" s="973"/>
      <c r="Y251" s="973"/>
      <c r="Z251" s="973"/>
      <c r="AA251" s="973"/>
      <c r="AB251" s="973"/>
    </row>
    <row r="252" spans="1:28" ht="12.75">
      <c r="A252" s="998"/>
      <c r="B252" s="998"/>
      <c r="C252" s="999"/>
      <c r="D252" s="999"/>
      <c r="E252" s="1000"/>
      <c r="F252" s="1001"/>
      <c r="G252" s="1000"/>
      <c r="H252" s="1001"/>
      <c r="I252" s="1000"/>
      <c r="J252" s="1001"/>
      <c r="K252" s="1000"/>
      <c r="L252" s="1001"/>
      <c r="M252" s="1000"/>
      <c r="N252" s="1001"/>
      <c r="O252" s="1000"/>
      <c r="P252" s="1001"/>
      <c r="Q252" s="1000"/>
      <c r="R252" s="1002"/>
      <c r="S252" s="1002"/>
      <c r="T252" s="1002"/>
      <c r="U252" s="1002"/>
      <c r="V252" s="1002"/>
      <c r="W252" s="1002"/>
      <c r="X252" s="973"/>
      <c r="Y252" s="973"/>
      <c r="Z252" s="973"/>
      <c r="AA252" s="973"/>
      <c r="AB252" s="973"/>
    </row>
    <row r="253" spans="1:28" ht="12.75">
      <c r="A253" s="998"/>
      <c r="B253" s="998"/>
      <c r="C253" s="999"/>
      <c r="D253" s="999"/>
      <c r="E253" s="1000"/>
      <c r="F253" s="1001"/>
      <c r="G253" s="1000"/>
      <c r="H253" s="1001"/>
      <c r="I253" s="1000"/>
      <c r="J253" s="1001"/>
      <c r="K253" s="1000"/>
      <c r="L253" s="1001"/>
      <c r="M253" s="1000"/>
      <c r="N253" s="1001"/>
      <c r="O253" s="1000"/>
      <c r="P253" s="1001"/>
      <c r="Q253" s="1000"/>
      <c r="R253" s="1002"/>
      <c r="S253" s="1002"/>
      <c r="T253" s="1002"/>
      <c r="U253" s="1002"/>
      <c r="V253" s="1002"/>
      <c r="W253" s="1002"/>
      <c r="X253" s="973"/>
      <c r="Y253" s="973"/>
      <c r="Z253" s="973"/>
      <c r="AA253" s="973"/>
      <c r="AB253" s="973"/>
    </row>
    <row r="254" spans="1:28" ht="12.75">
      <c r="A254" s="998"/>
      <c r="B254" s="998"/>
      <c r="C254" s="999"/>
      <c r="D254" s="999"/>
      <c r="E254" s="1000"/>
      <c r="F254" s="1001"/>
      <c r="G254" s="1000"/>
      <c r="H254" s="1001"/>
      <c r="I254" s="1000"/>
      <c r="J254" s="1001"/>
      <c r="K254" s="1000"/>
      <c r="L254" s="1001"/>
      <c r="M254" s="1000"/>
      <c r="N254" s="1001"/>
      <c r="O254" s="1000"/>
      <c r="P254" s="1001"/>
      <c r="Q254" s="1000"/>
      <c r="R254" s="1002"/>
      <c r="S254" s="1002"/>
      <c r="T254" s="1002"/>
      <c r="U254" s="1002"/>
      <c r="V254" s="1002"/>
      <c r="W254" s="1002"/>
      <c r="X254" s="973"/>
      <c r="Y254" s="973"/>
      <c r="Z254" s="973"/>
      <c r="AA254" s="973"/>
      <c r="AB254" s="973"/>
    </row>
    <row r="255" spans="1:28" ht="12.75">
      <c r="A255" s="998"/>
      <c r="B255" s="998"/>
      <c r="C255" s="999"/>
      <c r="D255" s="999"/>
      <c r="E255" s="1000"/>
      <c r="F255" s="1001"/>
      <c r="G255" s="1000"/>
      <c r="H255" s="1001"/>
      <c r="I255" s="1000"/>
      <c r="J255" s="1001"/>
      <c r="K255" s="1000"/>
      <c r="L255" s="1001"/>
      <c r="M255" s="1000"/>
      <c r="N255" s="1001"/>
      <c r="O255" s="1000"/>
      <c r="P255" s="1001"/>
      <c r="Q255" s="1000"/>
      <c r="R255" s="1002"/>
      <c r="S255" s="1002"/>
      <c r="T255" s="1002"/>
      <c r="U255" s="1002"/>
      <c r="V255" s="1002"/>
      <c r="W255" s="1002"/>
      <c r="X255" s="973"/>
      <c r="Y255" s="973"/>
      <c r="Z255" s="973"/>
      <c r="AA255" s="973"/>
      <c r="AB255" s="973"/>
    </row>
    <row r="256" spans="1:28" ht="12.75">
      <c r="A256" s="998"/>
      <c r="B256" s="998"/>
      <c r="C256" s="999"/>
      <c r="D256" s="999"/>
      <c r="E256" s="1000"/>
      <c r="F256" s="1001"/>
      <c r="G256" s="1000"/>
      <c r="H256" s="1001"/>
      <c r="I256" s="1000"/>
      <c r="J256" s="1001"/>
      <c r="K256" s="1000"/>
      <c r="L256" s="1001"/>
      <c r="M256" s="1000"/>
      <c r="N256" s="1001"/>
      <c r="O256" s="1000"/>
      <c r="P256" s="1001"/>
      <c r="Q256" s="1000"/>
      <c r="R256" s="1002"/>
      <c r="S256" s="1002"/>
      <c r="T256" s="1002"/>
      <c r="U256" s="1002"/>
      <c r="V256" s="1002"/>
      <c r="W256" s="1002"/>
      <c r="X256" s="973"/>
      <c r="Y256" s="973"/>
      <c r="Z256" s="973"/>
      <c r="AA256" s="973"/>
      <c r="AB256" s="973"/>
    </row>
    <row r="257" spans="1:28" ht="12.75">
      <c r="A257" s="998"/>
      <c r="B257" s="998"/>
      <c r="C257" s="999"/>
      <c r="D257" s="999"/>
      <c r="E257" s="1000"/>
      <c r="F257" s="1001"/>
      <c r="G257" s="1000"/>
      <c r="H257" s="1001"/>
      <c r="I257" s="1000"/>
      <c r="J257" s="1001"/>
      <c r="K257" s="1000"/>
      <c r="L257" s="1001"/>
      <c r="M257" s="1000"/>
      <c r="N257" s="1001"/>
      <c r="O257" s="1000"/>
      <c r="P257" s="1001"/>
      <c r="Q257" s="1000"/>
      <c r="R257" s="1002"/>
      <c r="S257" s="1002"/>
      <c r="T257" s="1002"/>
      <c r="U257" s="1002"/>
      <c r="V257" s="1002"/>
      <c r="W257" s="1002"/>
      <c r="X257" s="973"/>
      <c r="Y257" s="973"/>
      <c r="Z257" s="973"/>
      <c r="AA257" s="973"/>
      <c r="AB257" s="973"/>
    </row>
    <row r="258" spans="1:28" ht="12.75">
      <c r="A258" s="998"/>
      <c r="B258" s="998"/>
      <c r="C258" s="999"/>
      <c r="D258" s="999"/>
      <c r="E258" s="1000"/>
      <c r="F258" s="1001"/>
      <c r="G258" s="1000"/>
      <c r="H258" s="1001"/>
      <c r="I258" s="1000"/>
      <c r="J258" s="1001"/>
      <c r="K258" s="1000"/>
      <c r="L258" s="1001"/>
      <c r="M258" s="1000"/>
      <c r="N258" s="1001"/>
      <c r="O258" s="1000"/>
      <c r="P258" s="1001"/>
      <c r="Q258" s="1000"/>
      <c r="R258" s="1002"/>
      <c r="S258" s="1002"/>
      <c r="T258" s="1002"/>
      <c r="U258" s="1002"/>
      <c r="V258" s="1002"/>
      <c r="W258" s="1002"/>
      <c r="X258" s="973"/>
      <c r="Y258" s="973"/>
      <c r="Z258" s="973"/>
      <c r="AA258" s="973"/>
      <c r="AB258" s="973"/>
    </row>
    <row r="259" spans="1:28" ht="12.75">
      <c r="A259" s="998"/>
      <c r="B259" s="998"/>
      <c r="C259" s="999"/>
      <c r="D259" s="999"/>
      <c r="E259" s="1000"/>
      <c r="F259" s="1001"/>
      <c r="G259" s="1000"/>
      <c r="H259" s="1001"/>
      <c r="I259" s="1000"/>
      <c r="J259" s="1001"/>
      <c r="K259" s="1000"/>
      <c r="L259" s="1001"/>
      <c r="M259" s="1000"/>
      <c r="N259" s="1001"/>
      <c r="O259" s="1000"/>
      <c r="P259" s="1001"/>
      <c r="Q259" s="1000"/>
      <c r="R259" s="1002"/>
      <c r="S259" s="1002"/>
      <c r="T259" s="1002"/>
      <c r="U259" s="1002"/>
      <c r="V259" s="1002"/>
      <c r="W259" s="1002"/>
      <c r="X259" s="973"/>
      <c r="Y259" s="973"/>
      <c r="Z259" s="973"/>
      <c r="AA259" s="973"/>
      <c r="AB259" s="973"/>
    </row>
    <row r="260" spans="1:28" ht="12.75">
      <c r="A260" s="998"/>
      <c r="B260" s="998"/>
      <c r="C260" s="999"/>
      <c r="D260" s="999"/>
      <c r="E260" s="1000"/>
      <c r="F260" s="1001"/>
      <c r="G260" s="1000"/>
      <c r="H260" s="1001"/>
      <c r="I260" s="1000"/>
      <c r="J260" s="1001"/>
      <c r="K260" s="1000"/>
      <c r="L260" s="1001"/>
      <c r="M260" s="1000"/>
      <c r="N260" s="1001"/>
      <c r="O260" s="1000"/>
      <c r="P260" s="1001"/>
      <c r="Q260" s="1000"/>
      <c r="R260" s="1002"/>
      <c r="S260" s="1002"/>
      <c r="T260" s="1002"/>
      <c r="U260" s="1002"/>
      <c r="V260" s="1002"/>
      <c r="W260" s="1002"/>
      <c r="X260" s="973"/>
      <c r="Y260" s="973"/>
      <c r="Z260" s="973"/>
      <c r="AA260" s="973"/>
      <c r="AB260" s="973"/>
    </row>
    <row r="261" spans="1:28" ht="12.75">
      <c r="A261" s="998"/>
      <c r="B261" s="998"/>
      <c r="C261" s="999"/>
      <c r="D261" s="999"/>
      <c r="E261" s="1000"/>
      <c r="F261" s="1001"/>
      <c r="G261" s="1000"/>
      <c r="H261" s="1001"/>
      <c r="I261" s="1000"/>
      <c r="J261" s="1001"/>
      <c r="K261" s="1000"/>
      <c r="L261" s="1001"/>
      <c r="M261" s="1000"/>
      <c r="N261" s="1001"/>
      <c r="O261" s="1000"/>
      <c r="P261" s="1001"/>
      <c r="Q261" s="1000"/>
      <c r="R261" s="1002"/>
      <c r="S261" s="1002"/>
      <c r="T261" s="1002"/>
      <c r="U261" s="1002"/>
      <c r="V261" s="1002"/>
      <c r="W261" s="1002"/>
      <c r="X261" s="973"/>
      <c r="Y261" s="973"/>
      <c r="Z261" s="973"/>
      <c r="AA261" s="973"/>
      <c r="AB261" s="973"/>
    </row>
    <row r="262" spans="1:28" ht="12.75">
      <c r="A262" s="998"/>
      <c r="B262" s="998"/>
      <c r="C262" s="999"/>
      <c r="D262" s="999"/>
      <c r="E262" s="1000"/>
      <c r="F262" s="1001"/>
      <c r="G262" s="1000"/>
      <c r="H262" s="1001"/>
      <c r="I262" s="1000"/>
      <c r="J262" s="1001"/>
      <c r="K262" s="1000"/>
      <c r="L262" s="1001"/>
      <c r="M262" s="1000"/>
      <c r="N262" s="1001"/>
      <c r="O262" s="1000"/>
      <c r="P262" s="1001"/>
      <c r="Q262" s="1000"/>
      <c r="R262" s="1002"/>
      <c r="S262" s="1002"/>
      <c r="T262" s="1002"/>
      <c r="U262" s="1002"/>
      <c r="V262" s="1002"/>
      <c r="W262" s="1002"/>
      <c r="X262" s="973"/>
      <c r="Y262" s="973"/>
      <c r="Z262" s="973"/>
      <c r="AA262" s="973"/>
      <c r="AB262" s="973"/>
    </row>
    <row r="263" spans="1:28" ht="12.75">
      <c r="A263" s="998"/>
      <c r="B263" s="998"/>
      <c r="C263" s="999"/>
      <c r="D263" s="999"/>
      <c r="E263" s="1000"/>
      <c r="F263" s="1001"/>
      <c r="G263" s="1000"/>
      <c r="H263" s="1001"/>
      <c r="I263" s="1000"/>
      <c r="J263" s="1001"/>
      <c r="K263" s="1000"/>
      <c r="L263" s="1001"/>
      <c r="M263" s="1000"/>
      <c r="N263" s="1001"/>
      <c r="O263" s="1000"/>
      <c r="P263" s="1001"/>
      <c r="Q263" s="1000"/>
      <c r="R263" s="1002"/>
      <c r="S263" s="1002"/>
      <c r="T263" s="1002"/>
      <c r="U263" s="1002"/>
      <c r="V263" s="1002"/>
      <c r="W263" s="1002"/>
      <c r="X263" s="973"/>
      <c r="Y263" s="973"/>
      <c r="Z263" s="973"/>
      <c r="AA263" s="973"/>
      <c r="AB263" s="973"/>
    </row>
    <row r="264" spans="1:28" ht="12.75">
      <c r="A264" s="998"/>
      <c r="B264" s="998"/>
      <c r="C264" s="999"/>
      <c r="D264" s="999"/>
      <c r="E264" s="1000"/>
      <c r="F264" s="1001"/>
      <c r="G264" s="1000"/>
      <c r="H264" s="1001"/>
      <c r="I264" s="1000"/>
      <c r="J264" s="1001"/>
      <c r="K264" s="1000"/>
      <c r="L264" s="1001"/>
      <c r="M264" s="1000"/>
      <c r="N264" s="1001"/>
      <c r="O264" s="1000"/>
      <c r="P264" s="1001"/>
      <c r="Q264" s="1000"/>
      <c r="R264" s="1002"/>
      <c r="S264" s="1002"/>
      <c r="T264" s="1002"/>
      <c r="U264" s="1002"/>
      <c r="V264" s="1002"/>
      <c r="W264" s="1002"/>
      <c r="X264" s="973"/>
      <c r="Y264" s="973"/>
      <c r="Z264" s="973"/>
      <c r="AA264" s="973"/>
      <c r="AB264" s="973"/>
    </row>
    <row r="265" spans="1:28" ht="12.75">
      <c r="A265" s="998"/>
      <c r="B265" s="998"/>
      <c r="C265" s="999"/>
      <c r="D265" s="999"/>
      <c r="E265" s="1000"/>
      <c r="F265" s="1001"/>
      <c r="G265" s="1000"/>
      <c r="H265" s="1001"/>
      <c r="I265" s="1000"/>
      <c r="J265" s="1001"/>
      <c r="K265" s="1000"/>
      <c r="L265" s="1001"/>
      <c r="M265" s="1000"/>
      <c r="N265" s="1001"/>
      <c r="O265" s="1000"/>
      <c r="P265" s="1001"/>
      <c r="Q265" s="1000"/>
      <c r="R265" s="1002"/>
      <c r="S265" s="1002"/>
      <c r="T265" s="1002"/>
      <c r="U265" s="1002"/>
      <c r="V265" s="1002"/>
      <c r="W265" s="1002"/>
      <c r="X265" s="973"/>
      <c r="Y265" s="973"/>
      <c r="Z265" s="973"/>
      <c r="AA265" s="973"/>
      <c r="AB265" s="973"/>
    </row>
    <row r="266" spans="1:28" ht="12.75">
      <c r="A266" s="998"/>
      <c r="B266" s="998"/>
      <c r="C266" s="999"/>
      <c r="D266" s="999"/>
      <c r="E266" s="1000"/>
      <c r="F266" s="1001"/>
      <c r="G266" s="1000"/>
      <c r="H266" s="1001"/>
      <c r="I266" s="1000"/>
      <c r="J266" s="1001"/>
      <c r="K266" s="1000"/>
      <c r="L266" s="1001"/>
      <c r="M266" s="1000"/>
      <c r="N266" s="1001"/>
      <c r="O266" s="1000"/>
      <c r="P266" s="1001"/>
      <c r="Q266" s="1000"/>
      <c r="R266" s="1002"/>
      <c r="S266" s="1002"/>
      <c r="T266" s="1002"/>
      <c r="U266" s="1002"/>
      <c r="V266" s="1002"/>
      <c r="W266" s="1002"/>
      <c r="X266" s="973"/>
      <c r="Y266" s="973"/>
      <c r="Z266" s="973"/>
      <c r="AA266" s="973"/>
      <c r="AB266" s="973"/>
    </row>
    <row r="267" spans="1:28" ht="12.75">
      <c r="A267" s="998"/>
      <c r="B267" s="998"/>
      <c r="C267" s="999"/>
      <c r="D267" s="999"/>
      <c r="E267" s="1000"/>
      <c r="F267" s="1001"/>
      <c r="G267" s="1000"/>
      <c r="H267" s="1001"/>
      <c r="I267" s="1000"/>
      <c r="J267" s="1001"/>
      <c r="K267" s="1000"/>
      <c r="L267" s="1001"/>
      <c r="M267" s="1000"/>
      <c r="N267" s="1001"/>
      <c r="O267" s="1000"/>
      <c r="P267" s="1001"/>
      <c r="Q267" s="1000"/>
      <c r="R267" s="1002"/>
      <c r="S267" s="1002"/>
      <c r="T267" s="1002"/>
      <c r="U267" s="1002"/>
      <c r="V267" s="1002"/>
      <c r="W267" s="1002"/>
      <c r="X267" s="973"/>
      <c r="Y267" s="973"/>
      <c r="Z267" s="973"/>
      <c r="AA267" s="973"/>
      <c r="AB267" s="973"/>
    </row>
    <row r="268" spans="1:28" ht="12.75">
      <c r="A268" s="998"/>
      <c r="B268" s="998"/>
      <c r="C268" s="999"/>
      <c r="D268" s="999"/>
      <c r="E268" s="1000"/>
      <c r="F268" s="1001"/>
      <c r="G268" s="1000"/>
      <c r="H268" s="1001"/>
      <c r="I268" s="1000"/>
      <c r="J268" s="1001"/>
      <c r="K268" s="1000"/>
      <c r="L268" s="1001"/>
      <c r="M268" s="1000"/>
      <c r="N268" s="1001"/>
      <c r="O268" s="1000"/>
      <c r="P268" s="1001"/>
      <c r="Q268" s="1000"/>
      <c r="R268" s="1002"/>
      <c r="S268" s="1002"/>
      <c r="T268" s="1002"/>
      <c r="U268" s="1002"/>
      <c r="V268" s="1002"/>
      <c r="W268" s="1002"/>
      <c r="X268" s="973"/>
      <c r="Y268" s="973"/>
      <c r="Z268" s="973"/>
      <c r="AA268" s="973"/>
      <c r="AB268" s="973"/>
    </row>
    <row r="269" spans="1:28" ht="12.75">
      <c r="A269" s="998"/>
      <c r="B269" s="998"/>
      <c r="C269" s="999"/>
      <c r="D269" s="999"/>
      <c r="E269" s="1000"/>
      <c r="F269" s="1001"/>
      <c r="G269" s="1000"/>
      <c r="H269" s="1001"/>
      <c r="I269" s="1000"/>
      <c r="J269" s="1001"/>
      <c r="K269" s="1000"/>
      <c r="L269" s="1001"/>
      <c r="M269" s="1000"/>
      <c r="N269" s="1001"/>
      <c r="O269" s="1000"/>
      <c r="P269" s="1001"/>
      <c r="Q269" s="1000"/>
      <c r="R269" s="1002"/>
      <c r="S269" s="1002"/>
      <c r="T269" s="1002"/>
      <c r="U269" s="1002"/>
      <c r="V269" s="1002"/>
      <c r="W269" s="1002"/>
      <c r="X269" s="973"/>
      <c r="Y269" s="973"/>
      <c r="Z269" s="973"/>
      <c r="AA269" s="973"/>
      <c r="AB269" s="973"/>
    </row>
    <row r="270" spans="1:28" ht="12.75">
      <c r="A270" s="998"/>
      <c r="B270" s="998"/>
      <c r="C270" s="999"/>
      <c r="D270" s="999"/>
      <c r="E270" s="1000"/>
      <c r="F270" s="1001"/>
      <c r="G270" s="1000"/>
      <c r="H270" s="1001"/>
      <c r="I270" s="1000"/>
      <c r="J270" s="1001"/>
      <c r="K270" s="1000"/>
      <c r="L270" s="1001"/>
      <c r="M270" s="1000"/>
      <c r="N270" s="1001"/>
      <c r="O270" s="1000"/>
      <c r="P270" s="1001"/>
      <c r="Q270" s="1000"/>
      <c r="R270" s="1002"/>
      <c r="S270" s="1002"/>
      <c r="T270" s="1002"/>
      <c r="U270" s="1002"/>
      <c r="V270" s="1002"/>
      <c r="W270" s="1002"/>
      <c r="X270" s="973"/>
      <c r="Y270" s="973"/>
      <c r="Z270" s="973"/>
      <c r="AA270" s="973"/>
      <c r="AB270" s="973"/>
    </row>
    <row r="271" spans="1:28" ht="12.75">
      <c r="A271" s="998"/>
      <c r="B271" s="998"/>
      <c r="C271" s="999"/>
      <c r="D271" s="999"/>
      <c r="E271" s="1000"/>
      <c r="F271" s="1001"/>
      <c r="G271" s="1000"/>
      <c r="H271" s="1001"/>
      <c r="I271" s="1000"/>
      <c r="J271" s="1001"/>
      <c r="K271" s="1000"/>
      <c r="L271" s="1001"/>
      <c r="M271" s="1000"/>
      <c r="N271" s="1001"/>
      <c r="O271" s="1000"/>
      <c r="P271" s="1001"/>
      <c r="Q271" s="1000"/>
      <c r="R271" s="1002"/>
      <c r="S271" s="1002"/>
      <c r="T271" s="1002"/>
      <c r="U271" s="1002"/>
      <c r="V271" s="1002"/>
      <c r="W271" s="1002"/>
      <c r="X271" s="973"/>
      <c r="Y271" s="973"/>
      <c r="Z271" s="973"/>
      <c r="AA271" s="973"/>
      <c r="AB271" s="973"/>
    </row>
    <row r="272" spans="1:28" ht="12.75">
      <c r="A272" s="998"/>
      <c r="B272" s="998"/>
      <c r="C272" s="999"/>
      <c r="D272" s="999"/>
      <c r="E272" s="1000"/>
      <c r="F272" s="1001"/>
      <c r="G272" s="1000"/>
      <c r="H272" s="1001"/>
      <c r="I272" s="1000"/>
      <c r="J272" s="1001"/>
      <c r="K272" s="1000"/>
      <c r="L272" s="1001"/>
      <c r="M272" s="1000"/>
      <c r="N272" s="1001"/>
      <c r="O272" s="1000"/>
      <c r="P272" s="1001"/>
      <c r="Q272" s="1000"/>
      <c r="R272" s="1002"/>
      <c r="S272" s="1002"/>
      <c r="T272" s="1002"/>
      <c r="U272" s="1002"/>
      <c r="V272" s="1002"/>
      <c r="W272" s="1002"/>
      <c r="X272" s="973"/>
      <c r="Y272" s="973"/>
      <c r="Z272" s="973"/>
      <c r="AA272" s="973"/>
      <c r="AB272" s="973"/>
    </row>
    <row r="273" spans="1:28" ht="12.75">
      <c r="A273" s="998"/>
      <c r="B273" s="998"/>
      <c r="C273" s="999"/>
      <c r="D273" s="999"/>
      <c r="E273" s="1000"/>
      <c r="F273" s="1001"/>
      <c r="G273" s="1000"/>
      <c r="H273" s="1001"/>
      <c r="I273" s="1000"/>
      <c r="J273" s="1001"/>
      <c r="K273" s="1000"/>
      <c r="L273" s="1001"/>
      <c r="M273" s="1000"/>
      <c r="N273" s="1001"/>
      <c r="O273" s="1000"/>
      <c r="P273" s="1001"/>
      <c r="Q273" s="1000"/>
      <c r="R273" s="1002"/>
      <c r="S273" s="1002"/>
      <c r="T273" s="1002"/>
      <c r="U273" s="1002"/>
      <c r="V273" s="1002"/>
      <c r="W273" s="1002"/>
      <c r="X273" s="973"/>
      <c r="Y273" s="973"/>
      <c r="Z273" s="973"/>
      <c r="AA273" s="973"/>
      <c r="AB273" s="973"/>
    </row>
    <row r="274" spans="1:28" ht="12.75">
      <c r="A274" s="998"/>
      <c r="B274" s="998"/>
      <c r="C274" s="999"/>
      <c r="D274" s="999"/>
      <c r="E274" s="1000"/>
      <c r="F274" s="1001"/>
      <c r="G274" s="1000"/>
      <c r="H274" s="1001"/>
      <c r="I274" s="1000"/>
      <c r="J274" s="1001"/>
      <c r="K274" s="1000"/>
      <c r="L274" s="1001"/>
      <c r="M274" s="1000"/>
      <c r="N274" s="1001"/>
      <c r="O274" s="1000"/>
      <c r="P274" s="1001"/>
      <c r="Q274" s="1000"/>
      <c r="R274" s="1002"/>
      <c r="S274" s="1002"/>
      <c r="T274" s="1002"/>
      <c r="U274" s="1002"/>
      <c r="V274" s="1002"/>
      <c r="W274" s="1002"/>
      <c r="X274" s="973"/>
      <c r="Y274" s="973"/>
      <c r="Z274" s="973"/>
      <c r="AA274" s="973"/>
      <c r="AB274" s="973"/>
    </row>
    <row r="275" spans="1:28" ht="12.75">
      <c r="A275" s="998"/>
      <c r="B275" s="998"/>
      <c r="C275" s="999"/>
      <c r="D275" s="999"/>
      <c r="E275" s="1000"/>
      <c r="F275" s="1001"/>
      <c r="G275" s="1000"/>
      <c r="H275" s="1001"/>
      <c r="I275" s="1000"/>
      <c r="J275" s="1001"/>
      <c r="K275" s="1000"/>
      <c r="L275" s="1001"/>
      <c r="M275" s="1000"/>
      <c r="N275" s="1001"/>
      <c r="O275" s="1000"/>
      <c r="P275" s="1001"/>
      <c r="Q275" s="1000"/>
      <c r="R275" s="1002"/>
      <c r="S275" s="1002"/>
      <c r="T275" s="1002"/>
      <c r="U275" s="1002"/>
      <c r="V275" s="1002"/>
      <c r="W275" s="1002"/>
      <c r="X275" s="973"/>
      <c r="Y275" s="973"/>
      <c r="Z275" s="973"/>
      <c r="AA275" s="973"/>
      <c r="AB275" s="973"/>
    </row>
    <row r="276" spans="1:28" ht="12.75">
      <c r="A276" s="998"/>
      <c r="B276" s="998"/>
      <c r="C276" s="999"/>
      <c r="D276" s="999"/>
      <c r="E276" s="1000"/>
      <c r="F276" s="1001"/>
      <c r="G276" s="1000"/>
      <c r="H276" s="1001"/>
      <c r="I276" s="1000"/>
      <c r="J276" s="1001"/>
      <c r="K276" s="1000"/>
      <c r="L276" s="1001"/>
      <c r="M276" s="1000"/>
      <c r="N276" s="1001"/>
      <c r="O276" s="1000"/>
      <c r="P276" s="1001"/>
      <c r="Q276" s="1000"/>
      <c r="R276" s="1002"/>
      <c r="S276" s="1002"/>
      <c r="T276" s="1002"/>
      <c r="U276" s="1002"/>
      <c r="V276" s="1002"/>
      <c r="W276" s="1002"/>
      <c r="X276" s="973"/>
      <c r="Y276" s="973"/>
      <c r="Z276" s="973"/>
      <c r="AA276" s="973"/>
      <c r="AB276" s="973"/>
    </row>
    <row r="277" spans="1:28" ht="12.75">
      <c r="A277" s="998"/>
      <c r="B277" s="998"/>
      <c r="C277" s="999"/>
      <c r="D277" s="999"/>
      <c r="E277" s="1000"/>
      <c r="F277" s="1001"/>
      <c r="G277" s="1000"/>
      <c r="H277" s="1001"/>
      <c r="I277" s="1000"/>
      <c r="J277" s="1001"/>
      <c r="K277" s="1000"/>
      <c r="L277" s="1001"/>
      <c r="M277" s="1000"/>
      <c r="N277" s="1001"/>
      <c r="O277" s="1000"/>
      <c r="P277" s="1001"/>
      <c r="Q277" s="1000"/>
      <c r="R277" s="1002"/>
      <c r="S277" s="1002"/>
      <c r="T277" s="1002"/>
      <c r="U277" s="1002"/>
      <c r="V277" s="1002"/>
      <c r="W277" s="1002"/>
      <c r="X277" s="973"/>
      <c r="Y277" s="973"/>
      <c r="Z277" s="973"/>
      <c r="AA277" s="973"/>
      <c r="AB277" s="973"/>
    </row>
    <row r="278" spans="1:28" ht="12.75">
      <c r="A278" s="998"/>
      <c r="B278" s="998"/>
      <c r="C278" s="999"/>
      <c r="D278" s="999"/>
      <c r="E278" s="1000"/>
      <c r="F278" s="1001"/>
      <c r="G278" s="1000"/>
      <c r="H278" s="1001"/>
      <c r="I278" s="1000"/>
      <c r="J278" s="1001"/>
      <c r="K278" s="1000"/>
      <c r="L278" s="1001"/>
      <c r="M278" s="1000"/>
      <c r="N278" s="1001"/>
      <c r="O278" s="1000"/>
      <c r="P278" s="1001"/>
      <c r="Q278" s="1000"/>
      <c r="R278" s="1002"/>
      <c r="S278" s="1002"/>
      <c r="T278" s="1002"/>
      <c r="U278" s="1002"/>
      <c r="V278" s="1002"/>
      <c r="W278" s="1002"/>
      <c r="X278" s="973"/>
      <c r="Y278" s="973"/>
      <c r="Z278" s="973"/>
      <c r="AA278" s="973"/>
      <c r="AB278" s="973"/>
    </row>
    <row r="279" spans="1:28" ht="12.75">
      <c r="A279" s="998"/>
      <c r="B279" s="998"/>
      <c r="C279" s="999"/>
      <c r="D279" s="999"/>
      <c r="E279" s="1000"/>
      <c r="F279" s="1001"/>
      <c r="G279" s="1000"/>
      <c r="H279" s="1001"/>
      <c r="I279" s="1000"/>
      <c r="J279" s="1001"/>
      <c r="K279" s="1000"/>
      <c r="L279" s="1001"/>
      <c r="M279" s="1000"/>
      <c r="N279" s="1001"/>
      <c r="O279" s="1000"/>
      <c r="P279" s="1001"/>
      <c r="Q279" s="1000"/>
      <c r="R279" s="1002"/>
      <c r="S279" s="1002"/>
      <c r="T279" s="1002"/>
      <c r="U279" s="1002"/>
      <c r="V279" s="1002"/>
      <c r="W279" s="1002"/>
      <c r="X279" s="973"/>
      <c r="Y279" s="973"/>
      <c r="Z279" s="973"/>
      <c r="AA279" s="973"/>
      <c r="AB279" s="973"/>
    </row>
    <row r="280" spans="1:28" ht="12.75">
      <c r="A280" s="998"/>
      <c r="B280" s="998"/>
      <c r="C280" s="999"/>
      <c r="D280" s="999"/>
      <c r="E280" s="1000"/>
      <c r="F280" s="1001"/>
      <c r="G280" s="1000"/>
      <c r="H280" s="1001"/>
      <c r="I280" s="1000"/>
      <c r="J280" s="1001"/>
      <c r="K280" s="1000"/>
      <c r="L280" s="1001"/>
      <c r="M280" s="1000"/>
      <c r="N280" s="1001"/>
      <c r="O280" s="1000"/>
      <c r="P280" s="1001"/>
      <c r="Q280" s="1000"/>
      <c r="R280" s="1002"/>
      <c r="S280" s="1002"/>
      <c r="T280" s="1002"/>
      <c r="U280" s="1002"/>
      <c r="V280" s="1002"/>
      <c r="W280" s="1002"/>
      <c r="X280" s="973"/>
      <c r="Y280" s="973"/>
      <c r="Z280" s="973"/>
      <c r="AA280" s="973"/>
      <c r="AB280" s="973"/>
    </row>
    <row r="281" spans="1:28" ht="12.75">
      <c r="A281" s="998"/>
      <c r="B281" s="998"/>
      <c r="C281" s="999"/>
      <c r="D281" s="999"/>
      <c r="E281" s="1000"/>
      <c r="F281" s="1001"/>
      <c r="G281" s="1000"/>
      <c r="H281" s="1001"/>
      <c r="I281" s="1000"/>
      <c r="J281" s="1001"/>
      <c r="K281" s="1000"/>
      <c r="L281" s="1001"/>
      <c r="M281" s="1000"/>
      <c r="N281" s="1001"/>
      <c r="O281" s="1000"/>
      <c r="P281" s="1001"/>
      <c r="Q281" s="1000"/>
      <c r="R281" s="1002"/>
      <c r="S281" s="1002"/>
      <c r="T281" s="1002"/>
      <c r="U281" s="1002"/>
      <c r="V281" s="1002"/>
      <c r="W281" s="1002"/>
      <c r="X281" s="973"/>
      <c r="Y281" s="973"/>
      <c r="Z281" s="973"/>
      <c r="AA281" s="973"/>
      <c r="AB281" s="973"/>
    </row>
    <row r="282" spans="1:28" ht="12.75">
      <c r="A282" s="998"/>
      <c r="B282" s="998"/>
      <c r="C282" s="999"/>
      <c r="D282" s="999"/>
      <c r="E282" s="1000"/>
      <c r="F282" s="1001"/>
      <c r="G282" s="1000"/>
      <c r="H282" s="1001"/>
      <c r="I282" s="1000"/>
      <c r="J282" s="1001"/>
      <c r="K282" s="1000"/>
      <c r="L282" s="1001"/>
      <c r="M282" s="1000"/>
      <c r="N282" s="1001"/>
      <c r="O282" s="1000"/>
      <c r="P282" s="1001"/>
      <c r="Q282" s="1000"/>
      <c r="R282" s="1002"/>
      <c r="S282" s="1002"/>
      <c r="T282" s="1002"/>
      <c r="U282" s="1002"/>
      <c r="V282" s="1002"/>
      <c r="W282" s="1002"/>
      <c r="X282" s="973"/>
      <c r="Y282" s="973"/>
      <c r="Z282" s="973"/>
      <c r="AA282" s="973"/>
      <c r="AB282" s="973"/>
    </row>
    <row r="283" spans="1:28" ht="12.75">
      <c r="A283" s="998"/>
      <c r="B283" s="998"/>
      <c r="C283" s="999"/>
      <c r="D283" s="999"/>
      <c r="E283" s="1000"/>
      <c r="F283" s="1001"/>
      <c r="G283" s="1000"/>
      <c r="H283" s="1001"/>
      <c r="I283" s="1000"/>
      <c r="J283" s="1001"/>
      <c r="K283" s="1000"/>
      <c r="L283" s="1001"/>
      <c r="M283" s="1000"/>
      <c r="N283" s="1001"/>
      <c r="O283" s="1000"/>
      <c r="P283" s="1001"/>
      <c r="Q283" s="1000"/>
      <c r="R283" s="1002"/>
      <c r="S283" s="1002"/>
      <c r="T283" s="1002"/>
      <c r="U283" s="1002"/>
      <c r="V283" s="1002"/>
      <c r="W283" s="1002"/>
      <c r="X283" s="973"/>
      <c r="Y283" s="973"/>
      <c r="Z283" s="973"/>
      <c r="AA283" s="973"/>
      <c r="AB283" s="973"/>
    </row>
    <row r="284" spans="1:28" ht="12.75">
      <c r="A284" s="998"/>
      <c r="B284" s="998"/>
      <c r="C284" s="999"/>
      <c r="D284" s="999"/>
      <c r="E284" s="1000"/>
      <c r="F284" s="1001"/>
      <c r="G284" s="1000"/>
      <c r="H284" s="1001"/>
      <c r="I284" s="1000"/>
      <c r="J284" s="1001"/>
      <c r="K284" s="1000"/>
      <c r="L284" s="1001"/>
      <c r="M284" s="1000"/>
      <c r="N284" s="1001"/>
      <c r="O284" s="1000"/>
      <c r="P284" s="1001"/>
      <c r="Q284" s="1000"/>
      <c r="R284" s="1002"/>
      <c r="S284" s="1002"/>
      <c r="T284" s="1002"/>
      <c r="U284" s="1002"/>
      <c r="V284" s="1002"/>
      <c r="W284" s="1002"/>
      <c r="X284" s="973"/>
      <c r="Y284" s="973"/>
      <c r="Z284" s="973"/>
      <c r="AA284" s="973"/>
      <c r="AB284" s="973"/>
    </row>
    <row r="285" spans="1:28" ht="12.75">
      <c r="A285" s="998"/>
      <c r="B285" s="998"/>
      <c r="C285" s="999"/>
      <c r="D285" s="999"/>
      <c r="E285" s="1000"/>
      <c r="F285" s="1001"/>
      <c r="G285" s="1000"/>
      <c r="H285" s="1001"/>
      <c r="I285" s="1000"/>
      <c r="J285" s="1001"/>
      <c r="K285" s="1000"/>
      <c r="L285" s="1001"/>
      <c r="M285" s="1000"/>
      <c r="N285" s="1001"/>
      <c r="O285" s="1000"/>
      <c r="P285" s="1001"/>
      <c r="Q285" s="1000"/>
      <c r="R285" s="1002"/>
      <c r="S285" s="1002"/>
      <c r="T285" s="1002"/>
      <c r="U285" s="1002"/>
      <c r="V285" s="1002"/>
      <c r="W285" s="1002"/>
      <c r="X285" s="973"/>
      <c r="Y285" s="973"/>
      <c r="Z285" s="973"/>
      <c r="AA285" s="973"/>
      <c r="AB285" s="973"/>
    </row>
    <row r="286" spans="1:28" ht="12.75">
      <c r="A286" s="998"/>
      <c r="B286" s="998"/>
      <c r="C286" s="999"/>
      <c r="D286" s="999"/>
      <c r="E286" s="1000"/>
      <c r="F286" s="1001"/>
      <c r="G286" s="1000"/>
      <c r="H286" s="1001"/>
      <c r="I286" s="1000"/>
      <c r="J286" s="1001"/>
      <c r="K286" s="1000"/>
      <c r="L286" s="1001"/>
      <c r="M286" s="1000"/>
      <c r="N286" s="1001"/>
      <c r="O286" s="1000"/>
      <c r="P286" s="1001"/>
      <c r="Q286" s="1000"/>
      <c r="R286" s="1002"/>
      <c r="S286" s="1002"/>
      <c r="T286" s="1002"/>
      <c r="U286" s="1002"/>
      <c r="V286" s="1002"/>
      <c r="W286" s="1002"/>
      <c r="X286" s="973"/>
      <c r="Y286" s="973"/>
      <c r="Z286" s="973"/>
      <c r="AA286" s="973"/>
      <c r="AB286" s="973"/>
    </row>
    <row r="287" spans="1:28" ht="12.75">
      <c r="A287" s="998"/>
      <c r="B287" s="998"/>
      <c r="C287" s="999"/>
      <c r="D287" s="999"/>
      <c r="E287" s="1000"/>
      <c r="F287" s="1001"/>
      <c r="G287" s="1000"/>
      <c r="H287" s="1001"/>
      <c r="I287" s="1000"/>
      <c r="J287" s="1001"/>
      <c r="K287" s="1000"/>
      <c r="L287" s="1001"/>
      <c r="M287" s="1000"/>
      <c r="N287" s="1001"/>
      <c r="O287" s="1000"/>
      <c r="P287" s="1001"/>
      <c r="Q287" s="1000"/>
      <c r="R287" s="1002"/>
      <c r="S287" s="1002"/>
      <c r="T287" s="1002"/>
      <c r="U287" s="1002"/>
      <c r="V287" s="1002"/>
      <c r="W287" s="1002"/>
      <c r="X287" s="973"/>
      <c r="Y287" s="973"/>
      <c r="Z287" s="973"/>
      <c r="AA287" s="973"/>
      <c r="AB287" s="973"/>
    </row>
    <row r="288" spans="1:28" ht="12.75">
      <c r="A288" s="998"/>
      <c r="B288" s="998"/>
      <c r="C288" s="999"/>
      <c r="D288" s="999"/>
      <c r="E288" s="1000"/>
      <c r="F288" s="1001"/>
      <c r="G288" s="1000"/>
      <c r="H288" s="1001"/>
      <c r="I288" s="1000"/>
      <c r="J288" s="1001"/>
      <c r="K288" s="1000"/>
      <c r="L288" s="1001"/>
      <c r="M288" s="1000"/>
      <c r="N288" s="1001"/>
      <c r="O288" s="1000"/>
      <c r="P288" s="1001"/>
      <c r="Q288" s="1000"/>
      <c r="R288" s="1002"/>
      <c r="S288" s="1002"/>
      <c r="T288" s="1002"/>
      <c r="U288" s="1002"/>
      <c r="V288" s="1002"/>
      <c r="W288" s="1002"/>
      <c r="X288" s="973"/>
      <c r="Y288" s="973"/>
      <c r="Z288" s="973"/>
      <c r="AA288" s="973"/>
      <c r="AB288" s="973"/>
    </row>
    <row r="289" spans="1:28" ht="12.75">
      <c r="A289" s="998"/>
      <c r="B289" s="998"/>
      <c r="C289" s="999"/>
      <c r="D289" s="999"/>
      <c r="E289" s="1000"/>
      <c r="F289" s="1001"/>
      <c r="G289" s="1000"/>
      <c r="H289" s="1001"/>
      <c r="I289" s="1000"/>
      <c r="J289" s="1001"/>
      <c r="K289" s="1000"/>
      <c r="L289" s="1001"/>
      <c r="M289" s="1000"/>
      <c r="N289" s="1001"/>
      <c r="O289" s="1000"/>
      <c r="P289" s="1001"/>
      <c r="Q289" s="1000"/>
      <c r="R289" s="1002"/>
      <c r="S289" s="1002"/>
      <c r="T289" s="1002"/>
      <c r="U289" s="1002"/>
      <c r="V289" s="1002"/>
      <c r="W289" s="1002"/>
      <c r="X289" s="973"/>
      <c r="Y289" s="973"/>
      <c r="Z289" s="973"/>
      <c r="AA289" s="973"/>
      <c r="AB289" s="973"/>
    </row>
    <row r="290" spans="1:28" ht="12.75">
      <c r="A290" s="998"/>
      <c r="B290" s="998"/>
      <c r="C290" s="999"/>
      <c r="D290" s="999"/>
      <c r="E290" s="1000"/>
      <c r="F290" s="1001"/>
      <c r="G290" s="1000"/>
      <c r="H290" s="1001"/>
      <c r="I290" s="1000"/>
      <c r="J290" s="1001"/>
      <c r="K290" s="1000"/>
      <c r="L290" s="1001"/>
      <c r="M290" s="1000"/>
      <c r="N290" s="1001"/>
      <c r="O290" s="1000"/>
      <c r="P290" s="1001"/>
      <c r="Q290" s="1000"/>
      <c r="R290" s="1002"/>
      <c r="S290" s="1002"/>
      <c r="T290" s="1002"/>
      <c r="U290" s="1002"/>
      <c r="V290" s="1002"/>
      <c r="W290" s="1002"/>
      <c r="X290" s="973"/>
      <c r="Y290" s="973"/>
      <c r="Z290" s="973"/>
      <c r="AA290" s="973"/>
      <c r="AB290" s="973"/>
    </row>
    <row r="291" spans="1:28" ht="12.75">
      <c r="A291" s="998"/>
      <c r="B291" s="998"/>
      <c r="C291" s="999"/>
      <c r="D291" s="999"/>
      <c r="E291" s="1000"/>
      <c r="F291" s="1001"/>
      <c r="G291" s="1000"/>
      <c r="H291" s="1001"/>
      <c r="I291" s="1000"/>
      <c r="J291" s="1001"/>
      <c r="K291" s="1000"/>
      <c r="L291" s="1001"/>
      <c r="M291" s="1000"/>
      <c r="N291" s="1001"/>
      <c r="O291" s="1000"/>
      <c r="P291" s="1001"/>
      <c r="Q291" s="1000"/>
      <c r="R291" s="1002"/>
      <c r="S291" s="1002"/>
      <c r="T291" s="1002"/>
      <c r="U291" s="1002"/>
      <c r="V291" s="1002"/>
      <c r="W291" s="1002"/>
      <c r="X291" s="973"/>
      <c r="Y291" s="973"/>
      <c r="Z291" s="973"/>
      <c r="AA291" s="973"/>
      <c r="AB291" s="973"/>
    </row>
    <row r="292" spans="1:28" ht="12.75">
      <c r="A292" s="998"/>
      <c r="B292" s="998"/>
      <c r="C292" s="999"/>
      <c r="D292" s="999"/>
      <c r="E292" s="1000"/>
      <c r="F292" s="1001"/>
      <c r="G292" s="1000"/>
      <c r="H292" s="1001"/>
      <c r="I292" s="1000"/>
      <c r="J292" s="1001"/>
      <c r="K292" s="1000"/>
      <c r="L292" s="1001"/>
      <c r="M292" s="1000"/>
      <c r="N292" s="1001"/>
      <c r="O292" s="1000"/>
      <c r="P292" s="1001"/>
      <c r="Q292" s="1000"/>
      <c r="R292" s="1002"/>
      <c r="S292" s="1002"/>
      <c r="T292" s="1002"/>
      <c r="U292" s="1002"/>
      <c r="V292" s="1002"/>
      <c r="W292" s="1002"/>
      <c r="X292" s="973"/>
      <c r="Y292" s="973"/>
      <c r="Z292" s="973"/>
      <c r="AA292" s="973"/>
      <c r="AB292" s="973"/>
    </row>
    <row r="293" spans="1:28" ht="12.75">
      <c r="A293" s="998"/>
      <c r="B293" s="998"/>
      <c r="C293" s="999"/>
      <c r="D293" s="999"/>
      <c r="E293" s="1000"/>
      <c r="F293" s="1001"/>
      <c r="G293" s="1000"/>
      <c r="H293" s="1001"/>
      <c r="I293" s="1000"/>
      <c r="J293" s="1001"/>
      <c r="K293" s="1000"/>
      <c r="L293" s="1001"/>
      <c r="M293" s="1000"/>
      <c r="N293" s="1001"/>
      <c r="O293" s="1000"/>
      <c r="P293" s="1001"/>
      <c r="Q293" s="1000"/>
      <c r="R293" s="1002"/>
      <c r="S293" s="1002"/>
      <c r="T293" s="1002"/>
      <c r="U293" s="1002"/>
      <c r="V293" s="1002"/>
      <c r="W293" s="1002"/>
      <c r="X293" s="973"/>
      <c r="Y293" s="973"/>
      <c r="Z293" s="973"/>
      <c r="AA293" s="973"/>
      <c r="AB293" s="973"/>
    </row>
    <row r="294" spans="1:28" ht="12.75">
      <c r="A294" s="998"/>
      <c r="B294" s="998"/>
      <c r="C294" s="999"/>
      <c r="D294" s="999"/>
      <c r="E294" s="1000"/>
      <c r="F294" s="1001"/>
      <c r="G294" s="1000"/>
      <c r="H294" s="1001"/>
      <c r="I294" s="1000"/>
      <c r="J294" s="1001"/>
      <c r="K294" s="1000"/>
      <c r="L294" s="1001"/>
      <c r="M294" s="1000"/>
      <c r="N294" s="1001"/>
      <c r="O294" s="1000"/>
      <c r="P294" s="1001"/>
      <c r="Q294" s="1000"/>
      <c r="R294" s="1002"/>
      <c r="S294" s="1002"/>
      <c r="T294" s="1002"/>
      <c r="U294" s="1002"/>
      <c r="V294" s="1002"/>
      <c r="W294" s="1002"/>
      <c r="X294" s="973"/>
      <c r="Y294" s="973"/>
      <c r="Z294" s="973"/>
      <c r="AA294" s="973"/>
      <c r="AB294" s="973"/>
    </row>
    <row r="295" spans="1:28" ht="12.75">
      <c r="A295" s="998"/>
      <c r="B295" s="998"/>
      <c r="C295" s="999"/>
      <c r="D295" s="999"/>
      <c r="E295" s="1000"/>
      <c r="F295" s="1001"/>
      <c r="G295" s="1000"/>
      <c r="H295" s="1001"/>
      <c r="I295" s="1000"/>
      <c r="J295" s="1001"/>
      <c r="K295" s="1000"/>
      <c r="L295" s="1001"/>
      <c r="M295" s="1000"/>
      <c r="N295" s="1001"/>
      <c r="O295" s="1000"/>
      <c r="P295" s="1001"/>
      <c r="Q295" s="1000"/>
      <c r="R295" s="1002"/>
      <c r="S295" s="1002"/>
      <c r="T295" s="1002"/>
      <c r="U295" s="1002"/>
      <c r="V295" s="1002"/>
      <c r="W295" s="1002"/>
      <c r="X295" s="973"/>
      <c r="Y295" s="973"/>
      <c r="Z295" s="973"/>
      <c r="AA295" s="973"/>
      <c r="AB295" s="973"/>
    </row>
    <row r="296" spans="1:28" ht="12.75">
      <c r="A296" s="998"/>
      <c r="B296" s="998"/>
      <c r="C296" s="999"/>
      <c r="D296" s="999"/>
      <c r="E296" s="1000"/>
      <c r="F296" s="1001"/>
      <c r="G296" s="1000"/>
      <c r="H296" s="1001"/>
      <c r="I296" s="1000"/>
      <c r="J296" s="1001"/>
      <c r="K296" s="1000"/>
      <c r="L296" s="1001"/>
      <c r="M296" s="1000"/>
      <c r="N296" s="1001"/>
      <c r="O296" s="1000"/>
      <c r="P296" s="1001"/>
      <c r="Q296" s="1000"/>
      <c r="R296" s="1002"/>
      <c r="S296" s="1002"/>
      <c r="T296" s="1002"/>
      <c r="U296" s="1002"/>
      <c r="V296" s="1002"/>
      <c r="W296" s="1002"/>
      <c r="X296" s="973"/>
      <c r="Y296" s="973"/>
      <c r="Z296" s="973"/>
      <c r="AA296" s="973"/>
      <c r="AB296" s="973"/>
    </row>
    <row r="297" spans="1:28" ht="12.75">
      <c r="A297" s="998"/>
      <c r="B297" s="998"/>
      <c r="C297" s="999"/>
      <c r="D297" s="999"/>
      <c r="E297" s="1000"/>
      <c r="F297" s="1001"/>
      <c r="G297" s="1000"/>
      <c r="H297" s="1001"/>
      <c r="I297" s="1000"/>
      <c r="J297" s="1001"/>
      <c r="K297" s="1000"/>
      <c r="L297" s="1001"/>
      <c r="M297" s="1000"/>
      <c r="N297" s="1001"/>
      <c r="O297" s="1000"/>
      <c r="P297" s="1001"/>
      <c r="Q297" s="1000"/>
      <c r="R297" s="1002"/>
      <c r="S297" s="1002"/>
      <c r="T297" s="1002"/>
      <c r="U297" s="1002"/>
      <c r="V297" s="1002"/>
      <c r="W297" s="1002"/>
      <c r="X297" s="973"/>
      <c r="Y297" s="973"/>
      <c r="Z297" s="973"/>
      <c r="AA297" s="973"/>
      <c r="AB297" s="973"/>
    </row>
    <row r="298" spans="1:28" ht="12.75">
      <c r="A298" s="998"/>
      <c r="B298" s="998"/>
      <c r="C298" s="999"/>
      <c r="D298" s="999"/>
      <c r="E298" s="1000"/>
      <c r="F298" s="1001"/>
      <c r="G298" s="1000"/>
      <c r="H298" s="1001"/>
      <c r="I298" s="1000"/>
      <c r="J298" s="1001"/>
      <c r="K298" s="1000"/>
      <c r="L298" s="1001"/>
      <c r="M298" s="1000"/>
      <c r="N298" s="1001"/>
      <c r="O298" s="1000"/>
      <c r="P298" s="1001"/>
      <c r="Q298" s="1000"/>
      <c r="R298" s="1002"/>
      <c r="S298" s="1002"/>
      <c r="T298" s="1002"/>
      <c r="U298" s="1002"/>
      <c r="V298" s="1002"/>
      <c r="W298" s="1002"/>
      <c r="X298" s="973"/>
      <c r="Y298" s="973"/>
      <c r="Z298" s="973"/>
      <c r="AA298" s="973"/>
      <c r="AB298" s="973"/>
    </row>
    <row r="299" spans="1:28" ht="12.75">
      <c r="A299" s="998"/>
      <c r="B299" s="998"/>
      <c r="C299" s="999"/>
      <c r="D299" s="999"/>
      <c r="E299" s="1000"/>
      <c r="F299" s="1001"/>
      <c r="G299" s="1000"/>
      <c r="H299" s="1001"/>
      <c r="I299" s="1000"/>
      <c r="J299" s="1001"/>
      <c r="K299" s="1000"/>
      <c r="L299" s="1001"/>
      <c r="M299" s="1000"/>
      <c r="N299" s="1001"/>
      <c r="O299" s="1000"/>
      <c r="P299" s="1001"/>
      <c r="Q299" s="1000"/>
      <c r="R299" s="1002"/>
      <c r="S299" s="1002"/>
      <c r="T299" s="1002"/>
      <c r="U299" s="1002"/>
      <c r="V299" s="1002"/>
      <c r="W299" s="1002"/>
      <c r="X299" s="973"/>
      <c r="Y299" s="973"/>
      <c r="Z299" s="973"/>
      <c r="AA299" s="973"/>
      <c r="AB299" s="973"/>
    </row>
    <row r="300" spans="1:28" ht="12.75">
      <c r="A300" s="998"/>
      <c r="B300" s="998"/>
      <c r="C300" s="999"/>
      <c r="D300" s="999"/>
      <c r="E300" s="1000"/>
      <c r="F300" s="1001"/>
      <c r="G300" s="1000"/>
      <c r="H300" s="1001"/>
      <c r="I300" s="1000"/>
      <c r="J300" s="1001"/>
      <c r="K300" s="1000"/>
      <c r="L300" s="1001"/>
      <c r="M300" s="1000"/>
      <c r="N300" s="1001"/>
      <c r="O300" s="1000"/>
      <c r="P300" s="1001"/>
      <c r="Q300" s="1000"/>
      <c r="R300" s="1002"/>
      <c r="S300" s="1002"/>
      <c r="T300" s="1002"/>
      <c r="U300" s="1002"/>
      <c r="V300" s="1002"/>
      <c r="W300" s="1002"/>
      <c r="X300" s="973"/>
      <c r="Y300" s="973"/>
      <c r="Z300" s="973"/>
      <c r="AA300" s="973"/>
      <c r="AB300" s="973"/>
    </row>
    <row r="301" spans="1:28" ht="12.75">
      <c r="A301" s="998"/>
      <c r="B301" s="998"/>
      <c r="C301" s="999"/>
      <c r="D301" s="999"/>
      <c r="E301" s="1000"/>
      <c r="F301" s="1001"/>
      <c r="G301" s="1000"/>
      <c r="H301" s="1001"/>
      <c r="I301" s="1000"/>
      <c r="J301" s="1001"/>
      <c r="K301" s="1000"/>
      <c r="L301" s="1001"/>
      <c r="M301" s="1000"/>
      <c r="N301" s="1001"/>
      <c r="O301" s="1000"/>
      <c r="P301" s="1001"/>
      <c r="Q301" s="1000"/>
      <c r="R301" s="1002"/>
      <c r="S301" s="1002"/>
      <c r="T301" s="1002"/>
      <c r="U301" s="1002"/>
      <c r="V301" s="1002"/>
      <c r="W301" s="1002"/>
      <c r="X301" s="973"/>
      <c r="Y301" s="973"/>
      <c r="Z301" s="973"/>
      <c r="AA301" s="973"/>
      <c r="AB301" s="973"/>
    </row>
    <row r="302" spans="1:28" ht="12.75">
      <c r="A302" s="998"/>
      <c r="B302" s="998"/>
      <c r="C302" s="999"/>
      <c r="D302" s="999"/>
      <c r="E302" s="1000"/>
      <c r="F302" s="1001"/>
      <c r="G302" s="1000"/>
      <c r="H302" s="1001"/>
      <c r="I302" s="1000"/>
      <c r="J302" s="1001"/>
      <c r="K302" s="1000"/>
      <c r="L302" s="1001"/>
      <c r="M302" s="1000"/>
      <c r="N302" s="1001"/>
      <c r="O302" s="1000"/>
      <c r="P302" s="1001"/>
      <c r="Q302" s="1000"/>
      <c r="R302" s="1002"/>
      <c r="S302" s="1002"/>
      <c r="T302" s="1002"/>
      <c r="U302" s="1002"/>
      <c r="V302" s="1002"/>
      <c r="W302" s="1002"/>
      <c r="X302" s="973"/>
      <c r="Y302" s="973"/>
      <c r="Z302" s="973"/>
      <c r="AA302" s="973"/>
      <c r="AB302" s="973"/>
    </row>
    <row r="303" spans="1:28" ht="12.75">
      <c r="A303" s="998"/>
      <c r="B303" s="998"/>
      <c r="C303" s="999"/>
      <c r="D303" s="999"/>
      <c r="E303" s="1000"/>
      <c r="F303" s="1001"/>
      <c r="G303" s="1000"/>
      <c r="H303" s="1001"/>
      <c r="I303" s="1000"/>
      <c r="J303" s="1001"/>
      <c r="K303" s="1000"/>
      <c r="L303" s="1001"/>
      <c r="M303" s="1000"/>
      <c r="N303" s="1001"/>
      <c r="O303" s="1000"/>
      <c r="P303" s="1001"/>
      <c r="Q303" s="1000"/>
      <c r="R303" s="1002"/>
      <c r="S303" s="1002"/>
      <c r="T303" s="1002"/>
      <c r="U303" s="1002"/>
      <c r="V303" s="1002"/>
      <c r="W303" s="1002"/>
      <c r="X303" s="973"/>
      <c r="Y303" s="973"/>
      <c r="Z303" s="973"/>
      <c r="AA303" s="973"/>
      <c r="AB303" s="973"/>
    </row>
    <row r="304" spans="1:28" ht="12.75">
      <c r="A304" s="998"/>
      <c r="B304" s="998"/>
      <c r="C304" s="999"/>
      <c r="D304" s="999"/>
      <c r="E304" s="1000"/>
      <c r="F304" s="1001"/>
      <c r="G304" s="1000"/>
      <c r="H304" s="1001"/>
      <c r="I304" s="1000"/>
      <c r="J304" s="1001"/>
      <c r="K304" s="1000"/>
      <c r="L304" s="1001"/>
      <c r="M304" s="1000"/>
      <c r="N304" s="1001"/>
      <c r="O304" s="1000"/>
      <c r="P304" s="1001"/>
      <c r="Q304" s="1000"/>
      <c r="R304" s="1002"/>
      <c r="S304" s="1002"/>
      <c r="T304" s="1002"/>
      <c r="U304" s="1002"/>
      <c r="V304" s="1002"/>
      <c r="W304" s="1002"/>
      <c r="X304" s="973"/>
      <c r="Y304" s="973"/>
      <c r="Z304" s="973"/>
      <c r="AA304" s="973"/>
      <c r="AB304" s="973"/>
    </row>
    <row r="305" spans="1:28" ht="12.75">
      <c r="A305" s="998"/>
      <c r="B305" s="998"/>
      <c r="C305" s="999"/>
      <c r="D305" s="999"/>
      <c r="E305" s="1000"/>
      <c r="F305" s="1001"/>
      <c r="G305" s="1000"/>
      <c r="H305" s="1001"/>
      <c r="I305" s="1000"/>
      <c r="J305" s="1001"/>
      <c r="K305" s="1000"/>
      <c r="L305" s="1001"/>
      <c r="M305" s="1000"/>
      <c r="N305" s="1001"/>
      <c r="O305" s="1000"/>
      <c r="P305" s="1001"/>
      <c r="Q305" s="1000"/>
      <c r="R305" s="1002"/>
      <c r="S305" s="1002"/>
      <c r="T305" s="1002"/>
      <c r="U305" s="1002"/>
      <c r="V305" s="1002"/>
      <c r="W305" s="1002"/>
      <c r="X305" s="973"/>
      <c r="Y305" s="973"/>
      <c r="Z305" s="973"/>
      <c r="AA305" s="973"/>
      <c r="AB305" s="973"/>
    </row>
    <row r="306" spans="1:28" ht="12.75">
      <c r="A306" s="998"/>
      <c r="B306" s="998"/>
      <c r="C306" s="999"/>
      <c r="D306" s="999"/>
      <c r="E306" s="1000"/>
      <c r="F306" s="1001"/>
      <c r="G306" s="1000"/>
      <c r="H306" s="1001"/>
      <c r="I306" s="1000"/>
      <c r="J306" s="1001"/>
      <c r="K306" s="1000"/>
      <c r="L306" s="1001"/>
      <c r="M306" s="1000"/>
      <c r="N306" s="1001"/>
      <c r="O306" s="1000"/>
      <c r="P306" s="1001"/>
      <c r="Q306" s="1000"/>
      <c r="R306" s="1002"/>
      <c r="S306" s="1002"/>
      <c r="T306" s="1002"/>
      <c r="U306" s="1002"/>
      <c r="V306" s="1002"/>
      <c r="W306" s="1002"/>
      <c r="X306" s="973"/>
      <c r="Y306" s="973"/>
      <c r="Z306" s="973"/>
      <c r="AA306" s="973"/>
      <c r="AB306" s="973"/>
    </row>
    <row r="307" spans="1:28" ht="12.75">
      <c r="A307" s="998"/>
      <c r="B307" s="998"/>
      <c r="C307" s="999"/>
      <c r="D307" s="999"/>
      <c r="E307" s="1000"/>
      <c r="F307" s="1001"/>
      <c r="G307" s="1000"/>
      <c r="H307" s="1001"/>
      <c r="I307" s="1000"/>
      <c r="J307" s="1001"/>
      <c r="K307" s="1000"/>
      <c r="L307" s="1001"/>
      <c r="M307" s="1000"/>
      <c r="N307" s="1001"/>
      <c r="O307" s="1000"/>
      <c r="P307" s="1001"/>
      <c r="Q307" s="1000"/>
      <c r="R307" s="1002"/>
      <c r="S307" s="1002"/>
      <c r="T307" s="1002"/>
      <c r="U307" s="1002"/>
      <c r="V307" s="1002"/>
      <c r="W307" s="1002"/>
      <c r="X307" s="973"/>
      <c r="Y307" s="973"/>
      <c r="Z307" s="973"/>
      <c r="AA307" s="973"/>
      <c r="AB307" s="973"/>
    </row>
    <row r="308" spans="1:28" ht="12.75">
      <c r="A308" s="998"/>
      <c r="B308" s="998"/>
      <c r="C308" s="999"/>
      <c r="D308" s="999"/>
      <c r="E308" s="1000"/>
      <c r="F308" s="1001"/>
      <c r="G308" s="1000"/>
      <c r="H308" s="1001"/>
      <c r="I308" s="1000"/>
      <c r="J308" s="1001"/>
      <c r="K308" s="1000"/>
      <c r="L308" s="1001"/>
      <c r="M308" s="1000"/>
      <c r="N308" s="1001"/>
      <c r="O308" s="1000"/>
      <c r="P308" s="1001"/>
      <c r="Q308" s="1000"/>
      <c r="R308" s="1002"/>
      <c r="S308" s="1002"/>
      <c r="T308" s="1002"/>
      <c r="U308" s="1002"/>
      <c r="V308" s="1002"/>
      <c r="W308" s="1002"/>
      <c r="X308" s="973"/>
      <c r="Y308" s="973"/>
      <c r="Z308" s="973"/>
      <c r="AA308" s="973"/>
      <c r="AB308" s="973"/>
    </row>
    <row r="309" spans="1:28" ht="12.75">
      <c r="A309" s="998"/>
      <c r="B309" s="998"/>
      <c r="C309" s="999"/>
      <c r="D309" s="999"/>
      <c r="E309" s="1000"/>
      <c r="F309" s="1001"/>
      <c r="G309" s="1000"/>
      <c r="H309" s="1001"/>
      <c r="I309" s="1000"/>
      <c r="J309" s="1001"/>
      <c r="K309" s="1000"/>
      <c r="L309" s="1001"/>
      <c r="M309" s="1000"/>
      <c r="N309" s="1001"/>
      <c r="O309" s="1000"/>
      <c r="P309" s="1001"/>
      <c r="Q309" s="1000"/>
      <c r="R309" s="1002"/>
      <c r="S309" s="1002"/>
      <c r="T309" s="1002"/>
      <c r="U309" s="1002"/>
      <c r="V309" s="1002"/>
      <c r="W309" s="1002"/>
      <c r="X309" s="973"/>
      <c r="Y309" s="973"/>
      <c r="Z309" s="973"/>
      <c r="AA309" s="973"/>
      <c r="AB309" s="973"/>
    </row>
    <row r="310" spans="1:28" ht="12.75">
      <c r="A310" s="998"/>
      <c r="B310" s="998"/>
      <c r="C310" s="999"/>
      <c r="D310" s="999"/>
      <c r="E310" s="1000"/>
      <c r="F310" s="1001"/>
      <c r="G310" s="1000"/>
      <c r="H310" s="1001"/>
      <c r="I310" s="1000"/>
      <c r="J310" s="1001"/>
      <c r="K310" s="1000"/>
      <c r="L310" s="1001"/>
      <c r="M310" s="1000"/>
      <c r="N310" s="1001"/>
      <c r="O310" s="1000"/>
      <c r="P310" s="1001"/>
      <c r="Q310" s="1000"/>
      <c r="R310" s="1002"/>
      <c r="S310" s="1002"/>
      <c r="T310" s="1002"/>
      <c r="U310" s="1002"/>
      <c r="V310" s="1002"/>
      <c r="W310" s="1002"/>
      <c r="X310" s="973"/>
      <c r="Y310" s="973"/>
      <c r="Z310" s="973"/>
      <c r="AA310" s="973"/>
      <c r="AB310" s="973"/>
    </row>
    <row r="311" spans="1:28" ht="12.75">
      <c r="A311" s="998"/>
      <c r="B311" s="998"/>
      <c r="C311" s="999"/>
      <c r="D311" s="999"/>
      <c r="E311" s="1000"/>
      <c r="F311" s="1001"/>
      <c r="G311" s="1000"/>
      <c r="H311" s="1001"/>
      <c r="I311" s="1000"/>
      <c r="J311" s="1001"/>
      <c r="K311" s="1000"/>
      <c r="L311" s="1001"/>
      <c r="M311" s="1000"/>
      <c r="N311" s="1001"/>
      <c r="O311" s="1000"/>
      <c r="P311" s="1001"/>
      <c r="Q311" s="1000"/>
      <c r="R311" s="1002"/>
      <c r="S311" s="1002"/>
      <c r="T311" s="1002"/>
      <c r="U311" s="1002"/>
      <c r="V311" s="1002"/>
      <c r="W311" s="1002"/>
      <c r="X311" s="973"/>
      <c r="Y311" s="973"/>
      <c r="Z311" s="973"/>
      <c r="AA311" s="973"/>
      <c r="AB311" s="973"/>
    </row>
    <row r="312" spans="1:28" ht="12.75">
      <c r="A312" s="998"/>
      <c r="B312" s="998"/>
      <c r="C312" s="999"/>
      <c r="D312" s="999"/>
      <c r="E312" s="1000"/>
      <c r="F312" s="1001"/>
      <c r="G312" s="1000"/>
      <c r="H312" s="1001"/>
      <c r="I312" s="1000"/>
      <c r="J312" s="1001"/>
      <c r="K312" s="1000"/>
      <c r="L312" s="1001"/>
      <c r="M312" s="1000"/>
      <c r="N312" s="1001"/>
      <c r="O312" s="1000"/>
      <c r="P312" s="1001"/>
      <c r="Q312" s="1000"/>
      <c r="R312" s="1002"/>
      <c r="S312" s="1002"/>
      <c r="T312" s="1002"/>
      <c r="U312" s="1002"/>
      <c r="V312" s="1002"/>
      <c r="W312" s="1002"/>
      <c r="X312" s="973"/>
      <c r="Y312" s="973"/>
      <c r="Z312" s="973"/>
      <c r="AA312" s="973"/>
      <c r="AB312" s="973"/>
    </row>
    <row r="313" spans="1:28" ht="12.75">
      <c r="A313" s="998"/>
      <c r="B313" s="998"/>
      <c r="C313" s="999"/>
      <c r="D313" s="999"/>
      <c r="E313" s="1000"/>
      <c r="F313" s="1001"/>
      <c r="G313" s="1000"/>
      <c r="H313" s="1001"/>
      <c r="I313" s="1000"/>
      <c r="J313" s="1001"/>
      <c r="K313" s="1000"/>
      <c r="L313" s="1001"/>
      <c r="M313" s="1000"/>
      <c r="N313" s="1001"/>
      <c r="O313" s="1000"/>
      <c r="P313" s="1001"/>
      <c r="Q313" s="1000"/>
      <c r="R313" s="1002"/>
      <c r="S313" s="1002"/>
      <c r="T313" s="1002"/>
      <c r="U313" s="1002"/>
      <c r="V313" s="1002"/>
      <c r="W313" s="1002"/>
      <c r="X313" s="973"/>
      <c r="Y313" s="973"/>
      <c r="Z313" s="973"/>
      <c r="AA313" s="973"/>
      <c r="AB313" s="973"/>
    </row>
    <row r="314" spans="1:28" ht="12.75">
      <c r="A314" s="998"/>
      <c r="B314" s="998"/>
      <c r="C314" s="999"/>
      <c r="D314" s="999"/>
      <c r="E314" s="1000"/>
      <c r="F314" s="1001"/>
      <c r="G314" s="1000"/>
      <c r="H314" s="1001"/>
      <c r="I314" s="1000"/>
      <c r="J314" s="1001"/>
      <c r="K314" s="1000"/>
      <c r="L314" s="1001"/>
      <c r="M314" s="1000"/>
      <c r="N314" s="1001"/>
      <c r="O314" s="1000"/>
      <c r="P314" s="1001"/>
      <c r="Q314" s="1000"/>
      <c r="R314" s="1002"/>
      <c r="S314" s="1002"/>
      <c r="T314" s="1002"/>
      <c r="U314" s="1002"/>
      <c r="V314" s="1002"/>
      <c r="W314" s="1002"/>
      <c r="X314" s="973"/>
      <c r="Y314" s="973"/>
      <c r="Z314" s="973"/>
      <c r="AA314" s="973"/>
      <c r="AB314" s="973"/>
    </row>
    <row r="315" spans="1:28" ht="12.75">
      <c r="A315" s="998"/>
      <c r="B315" s="998"/>
      <c r="C315" s="999"/>
      <c r="D315" s="999"/>
      <c r="E315" s="1000"/>
      <c r="F315" s="1001"/>
      <c r="G315" s="1000"/>
      <c r="H315" s="1001"/>
      <c r="I315" s="1000"/>
      <c r="J315" s="1001"/>
      <c r="K315" s="1000"/>
      <c r="L315" s="1001"/>
      <c r="M315" s="1000"/>
      <c r="N315" s="1001"/>
      <c r="O315" s="1000"/>
      <c r="P315" s="1001"/>
      <c r="Q315" s="1000"/>
      <c r="R315" s="1002"/>
      <c r="S315" s="1002"/>
      <c r="T315" s="1002"/>
      <c r="U315" s="1002"/>
      <c r="V315" s="1002"/>
      <c r="W315" s="1002"/>
      <c r="X315" s="973"/>
      <c r="Y315" s="973"/>
      <c r="Z315" s="973"/>
      <c r="AA315" s="973"/>
      <c r="AB315" s="973"/>
    </row>
    <row r="316" spans="1:28" ht="12.75">
      <c r="A316" s="998"/>
      <c r="B316" s="998"/>
      <c r="C316" s="999"/>
      <c r="D316" s="999"/>
      <c r="E316" s="1000"/>
      <c r="F316" s="1001"/>
      <c r="G316" s="1000"/>
      <c r="H316" s="1001"/>
      <c r="I316" s="1000"/>
      <c r="J316" s="1001"/>
      <c r="K316" s="1000"/>
      <c r="L316" s="1001"/>
      <c r="M316" s="1000"/>
      <c r="N316" s="1001"/>
      <c r="O316" s="1000"/>
      <c r="P316" s="1001"/>
      <c r="Q316" s="1000"/>
      <c r="R316" s="1002"/>
      <c r="S316" s="1002"/>
      <c r="T316" s="1002"/>
      <c r="U316" s="1002"/>
      <c r="V316" s="1002"/>
      <c r="W316" s="1002"/>
      <c r="X316" s="973"/>
      <c r="Y316" s="973"/>
      <c r="Z316" s="973"/>
      <c r="AA316" s="973"/>
      <c r="AB316" s="973"/>
    </row>
    <row r="317" spans="1:28" ht="12.75">
      <c r="A317" s="998"/>
      <c r="B317" s="998"/>
      <c r="C317" s="999"/>
      <c r="D317" s="999"/>
      <c r="E317" s="1000"/>
      <c r="F317" s="1001"/>
      <c r="G317" s="1000"/>
      <c r="H317" s="1001"/>
      <c r="I317" s="1000"/>
      <c r="J317" s="1001"/>
      <c r="K317" s="1000"/>
      <c r="L317" s="1001"/>
      <c r="M317" s="1000"/>
      <c r="N317" s="1001"/>
      <c r="O317" s="1000"/>
      <c r="P317" s="1001"/>
      <c r="Q317" s="1000"/>
      <c r="R317" s="1002"/>
      <c r="S317" s="1002"/>
      <c r="T317" s="1002"/>
      <c r="U317" s="1002"/>
      <c r="V317" s="1002"/>
      <c r="W317" s="1002"/>
      <c r="X317" s="973"/>
      <c r="Y317" s="973"/>
      <c r="Z317" s="973"/>
      <c r="AA317" s="973"/>
      <c r="AB317" s="973"/>
    </row>
    <row r="318" spans="1:28" ht="12.75">
      <c r="A318" s="998"/>
      <c r="B318" s="998"/>
      <c r="C318" s="999"/>
      <c r="D318" s="999"/>
      <c r="E318" s="1000"/>
      <c r="F318" s="1001"/>
      <c r="G318" s="1000"/>
      <c r="H318" s="1001"/>
      <c r="I318" s="1000"/>
      <c r="J318" s="1001"/>
      <c r="K318" s="1000"/>
      <c r="L318" s="1001"/>
      <c r="M318" s="1000"/>
      <c r="N318" s="1001"/>
      <c r="O318" s="1000"/>
      <c r="P318" s="1001"/>
      <c r="Q318" s="1000"/>
      <c r="R318" s="1002"/>
      <c r="S318" s="1002"/>
      <c r="T318" s="1002"/>
      <c r="U318" s="1002"/>
      <c r="V318" s="1002"/>
      <c r="W318" s="1002"/>
      <c r="X318" s="973"/>
      <c r="Y318" s="973"/>
      <c r="Z318" s="973"/>
      <c r="AA318" s="973"/>
      <c r="AB318" s="973"/>
    </row>
    <row r="319" spans="1:28" ht="12.75">
      <c r="A319" s="998"/>
      <c r="B319" s="998"/>
      <c r="C319" s="999"/>
      <c r="D319" s="999"/>
      <c r="E319" s="1000"/>
      <c r="F319" s="1001"/>
      <c r="G319" s="1000"/>
      <c r="H319" s="1001"/>
      <c r="I319" s="1000"/>
      <c r="J319" s="1001"/>
      <c r="K319" s="1000"/>
      <c r="L319" s="1001"/>
      <c r="M319" s="1000"/>
      <c r="N319" s="1001"/>
      <c r="O319" s="1000"/>
      <c r="P319" s="1001"/>
      <c r="Q319" s="1000"/>
      <c r="R319" s="1002"/>
      <c r="S319" s="1002"/>
      <c r="T319" s="1002"/>
      <c r="U319" s="1002"/>
      <c r="V319" s="1002"/>
      <c r="W319" s="1002"/>
      <c r="X319" s="973"/>
      <c r="Y319" s="973"/>
      <c r="Z319" s="973"/>
      <c r="AA319" s="973"/>
      <c r="AB319" s="973"/>
    </row>
    <row r="320" spans="1:28" ht="12.75">
      <c r="A320" s="998"/>
      <c r="B320" s="998"/>
      <c r="C320" s="999"/>
      <c r="D320" s="999"/>
      <c r="E320" s="1000"/>
      <c r="F320" s="1001"/>
      <c r="G320" s="1000"/>
      <c r="H320" s="1001"/>
      <c r="I320" s="1000"/>
      <c r="J320" s="1001"/>
      <c r="K320" s="1000"/>
      <c r="L320" s="1001"/>
      <c r="M320" s="1000"/>
      <c r="N320" s="1001"/>
      <c r="O320" s="1000"/>
      <c r="P320" s="1001"/>
      <c r="Q320" s="1000"/>
      <c r="R320" s="1002"/>
      <c r="S320" s="1002"/>
      <c r="T320" s="1002"/>
      <c r="U320" s="1002"/>
      <c r="V320" s="1002"/>
      <c r="W320" s="1002"/>
      <c r="X320" s="973"/>
      <c r="Y320" s="973"/>
      <c r="Z320" s="973"/>
      <c r="AA320" s="973"/>
      <c r="AB320" s="973"/>
    </row>
    <row r="321" spans="1:28" ht="12.75">
      <c r="A321" s="998"/>
      <c r="B321" s="998"/>
      <c r="C321" s="999"/>
      <c r="D321" s="999"/>
      <c r="E321" s="1000"/>
      <c r="F321" s="1001"/>
      <c r="G321" s="1000"/>
      <c r="H321" s="1001"/>
      <c r="I321" s="1000"/>
      <c r="J321" s="1001"/>
      <c r="K321" s="1000"/>
      <c r="L321" s="1001"/>
      <c r="M321" s="1000"/>
      <c r="N321" s="1001"/>
      <c r="O321" s="1000"/>
      <c r="P321" s="1001"/>
      <c r="Q321" s="1000"/>
      <c r="R321" s="1002"/>
      <c r="S321" s="1002"/>
      <c r="T321" s="1002"/>
      <c r="U321" s="1002"/>
      <c r="V321" s="1002"/>
      <c r="W321" s="1002"/>
      <c r="X321" s="973"/>
      <c r="Y321" s="973"/>
      <c r="Z321" s="973"/>
      <c r="AA321" s="973"/>
      <c r="AB321" s="973"/>
    </row>
    <row r="322" spans="1:28" ht="12.75">
      <c r="A322" s="998"/>
      <c r="B322" s="998"/>
      <c r="C322" s="999"/>
      <c r="D322" s="999"/>
      <c r="E322" s="1000"/>
      <c r="F322" s="1001"/>
      <c r="G322" s="1000"/>
      <c r="H322" s="1001"/>
      <c r="I322" s="1000"/>
      <c r="J322" s="1001"/>
      <c r="K322" s="1000"/>
      <c r="L322" s="1001"/>
      <c r="M322" s="1000"/>
      <c r="N322" s="1001"/>
      <c r="O322" s="1000"/>
      <c r="P322" s="1001"/>
      <c r="Q322" s="1000"/>
      <c r="R322" s="1002"/>
      <c r="S322" s="1002"/>
      <c r="T322" s="1002"/>
      <c r="U322" s="1002"/>
      <c r="V322" s="1002"/>
      <c r="W322" s="1002"/>
      <c r="X322" s="973"/>
      <c r="Y322" s="973"/>
      <c r="Z322" s="973"/>
      <c r="AA322" s="973"/>
      <c r="AB322" s="973"/>
    </row>
    <row r="323" spans="1:28" ht="12.75">
      <c r="A323" s="998"/>
      <c r="B323" s="998"/>
      <c r="C323" s="999"/>
      <c r="D323" s="999"/>
      <c r="E323" s="1000"/>
      <c r="F323" s="1001"/>
      <c r="G323" s="1000"/>
      <c r="H323" s="1001"/>
      <c r="I323" s="1000"/>
      <c r="J323" s="1001"/>
      <c r="K323" s="1000"/>
      <c r="L323" s="1001"/>
      <c r="M323" s="1000"/>
      <c r="N323" s="1001"/>
      <c r="O323" s="1000"/>
      <c r="P323" s="1001"/>
      <c r="Q323" s="1000"/>
      <c r="R323" s="1002"/>
      <c r="S323" s="1002"/>
      <c r="T323" s="1002"/>
      <c r="U323" s="1002"/>
      <c r="V323" s="1002"/>
      <c r="W323" s="1002"/>
      <c r="X323" s="973"/>
      <c r="Y323" s="973"/>
      <c r="Z323" s="973"/>
      <c r="AA323" s="973"/>
      <c r="AB323" s="973"/>
    </row>
    <row r="324" spans="1:28" ht="12.75">
      <c r="A324" s="998"/>
      <c r="B324" s="998"/>
      <c r="C324" s="999"/>
      <c r="D324" s="999"/>
      <c r="E324" s="1000"/>
      <c r="F324" s="1001"/>
      <c r="G324" s="1000"/>
      <c r="H324" s="1001"/>
      <c r="I324" s="1000"/>
      <c r="J324" s="1001"/>
      <c r="K324" s="1000"/>
      <c r="L324" s="1001"/>
      <c r="M324" s="1000"/>
      <c r="N324" s="1001"/>
      <c r="O324" s="1000"/>
      <c r="P324" s="1001"/>
      <c r="Q324" s="1000"/>
      <c r="R324" s="1002"/>
      <c r="S324" s="1002"/>
      <c r="T324" s="1002"/>
      <c r="U324" s="1002"/>
      <c r="V324" s="1002"/>
      <c r="W324" s="1002"/>
      <c r="X324" s="973"/>
      <c r="Y324" s="973"/>
      <c r="Z324" s="973"/>
      <c r="AA324" s="973"/>
      <c r="AB324" s="973"/>
    </row>
    <row r="325" spans="1:28" ht="12.75">
      <c r="A325" s="998"/>
      <c r="B325" s="998"/>
      <c r="C325" s="999"/>
      <c r="D325" s="999"/>
      <c r="E325" s="1000"/>
      <c r="F325" s="1001"/>
      <c r="G325" s="1000"/>
      <c r="H325" s="1001"/>
      <c r="I325" s="1000"/>
      <c r="J325" s="1001"/>
      <c r="K325" s="1000"/>
      <c r="L325" s="1001"/>
      <c r="M325" s="1000"/>
      <c r="N325" s="1001"/>
      <c r="O325" s="1000"/>
      <c r="P325" s="1001"/>
      <c r="Q325" s="1000"/>
      <c r="R325" s="1002"/>
      <c r="S325" s="1002"/>
      <c r="T325" s="1002"/>
      <c r="U325" s="1002"/>
      <c r="V325" s="1002"/>
      <c r="W325" s="1002"/>
      <c r="X325" s="973"/>
      <c r="Y325" s="973"/>
      <c r="Z325" s="973"/>
      <c r="AA325" s="973"/>
      <c r="AB325" s="973"/>
    </row>
    <row r="326" spans="1:28" ht="12.75">
      <c r="A326" s="998"/>
      <c r="B326" s="998"/>
      <c r="C326" s="999"/>
      <c r="D326" s="999"/>
      <c r="E326" s="1000"/>
      <c r="F326" s="1001"/>
      <c r="G326" s="1000"/>
      <c r="H326" s="1001"/>
      <c r="I326" s="1000"/>
      <c r="J326" s="1001"/>
      <c r="K326" s="1000"/>
      <c r="L326" s="1001"/>
      <c r="M326" s="1000"/>
      <c r="N326" s="1001"/>
      <c r="O326" s="1000"/>
      <c r="P326" s="1001"/>
      <c r="Q326" s="1000"/>
      <c r="R326" s="1002"/>
      <c r="S326" s="1002"/>
      <c r="T326" s="1002"/>
      <c r="U326" s="1002"/>
      <c r="V326" s="1002"/>
      <c r="W326" s="1002"/>
      <c r="X326" s="973"/>
      <c r="Y326" s="973"/>
      <c r="Z326" s="973"/>
      <c r="AA326" s="973"/>
      <c r="AB326" s="973"/>
    </row>
    <row r="327" spans="1:28" ht="12.75">
      <c r="A327" s="998"/>
      <c r="B327" s="998"/>
      <c r="C327" s="999"/>
      <c r="D327" s="999"/>
      <c r="E327" s="1000"/>
      <c r="F327" s="1001"/>
      <c r="G327" s="1000"/>
      <c r="H327" s="1001"/>
      <c r="I327" s="1000"/>
      <c r="J327" s="1001"/>
      <c r="K327" s="1000"/>
      <c r="L327" s="1001"/>
      <c r="M327" s="1000"/>
      <c r="N327" s="1001"/>
      <c r="O327" s="1000"/>
      <c r="P327" s="1001"/>
      <c r="Q327" s="1000"/>
      <c r="R327" s="1002"/>
      <c r="S327" s="1002"/>
      <c r="T327" s="1002"/>
      <c r="U327" s="1002"/>
      <c r="V327" s="1002"/>
      <c r="W327" s="1002"/>
      <c r="X327" s="973"/>
      <c r="Y327" s="973"/>
      <c r="Z327" s="973"/>
      <c r="AA327" s="973"/>
      <c r="AB327" s="973"/>
    </row>
    <row r="328" spans="1:28" ht="12.75">
      <c r="A328" s="998"/>
      <c r="B328" s="998"/>
      <c r="C328" s="999"/>
      <c r="D328" s="999"/>
      <c r="E328" s="1000"/>
      <c r="F328" s="1001"/>
      <c r="G328" s="1000"/>
      <c r="H328" s="1001"/>
      <c r="I328" s="1000"/>
      <c r="J328" s="1001"/>
      <c r="K328" s="1000"/>
      <c r="L328" s="1001"/>
      <c r="M328" s="1000"/>
      <c r="N328" s="1001"/>
      <c r="O328" s="1000"/>
      <c r="P328" s="1001"/>
      <c r="Q328" s="1000"/>
      <c r="R328" s="1002"/>
      <c r="S328" s="1002"/>
      <c r="T328" s="1002"/>
      <c r="U328" s="1002"/>
      <c r="V328" s="1002"/>
      <c r="W328" s="1002"/>
      <c r="X328" s="973"/>
      <c r="Y328" s="973"/>
      <c r="Z328" s="973"/>
      <c r="AA328" s="973"/>
      <c r="AB328" s="973"/>
    </row>
    <row r="329" spans="1:28" ht="12.75">
      <c r="A329" s="998"/>
      <c r="B329" s="998"/>
      <c r="C329" s="999"/>
      <c r="D329" s="999"/>
      <c r="E329" s="1000"/>
      <c r="F329" s="1001"/>
      <c r="G329" s="1000"/>
      <c r="H329" s="1001"/>
      <c r="I329" s="1000"/>
      <c r="J329" s="1001"/>
      <c r="K329" s="1000"/>
      <c r="L329" s="1001"/>
      <c r="M329" s="1000"/>
      <c r="N329" s="1001"/>
      <c r="O329" s="1000"/>
      <c r="P329" s="1001"/>
      <c r="Q329" s="1000"/>
      <c r="R329" s="1002"/>
      <c r="S329" s="1002"/>
      <c r="T329" s="1002"/>
      <c r="U329" s="1002"/>
      <c r="V329" s="1002"/>
      <c r="W329" s="1002"/>
      <c r="X329" s="973"/>
      <c r="Y329" s="973"/>
      <c r="Z329" s="973"/>
      <c r="AA329" s="973"/>
      <c r="AB329" s="973"/>
    </row>
    <row r="330" spans="1:28" ht="12.75">
      <c r="A330" s="998"/>
      <c r="B330" s="998"/>
      <c r="C330" s="999"/>
      <c r="D330" s="999"/>
      <c r="E330" s="1000"/>
      <c r="F330" s="1001"/>
      <c r="G330" s="1000"/>
      <c r="H330" s="1001"/>
      <c r="I330" s="1000"/>
      <c r="J330" s="1001"/>
      <c r="K330" s="1000"/>
      <c r="L330" s="1001"/>
      <c r="M330" s="1000"/>
      <c r="N330" s="1001"/>
      <c r="O330" s="1000"/>
      <c r="P330" s="1001"/>
      <c r="Q330" s="1000"/>
      <c r="R330" s="1002"/>
      <c r="S330" s="1002"/>
      <c r="T330" s="1002"/>
      <c r="U330" s="1002"/>
      <c r="V330" s="1002"/>
      <c r="W330" s="1002"/>
      <c r="X330" s="973"/>
      <c r="Y330" s="973"/>
      <c r="Z330" s="973"/>
      <c r="AA330" s="973"/>
      <c r="AB330" s="973"/>
    </row>
    <row r="331" spans="1:28" ht="12.75">
      <c r="A331" s="998"/>
      <c r="B331" s="998"/>
      <c r="C331" s="999"/>
      <c r="D331" s="999"/>
      <c r="E331" s="1000"/>
      <c r="F331" s="1001"/>
      <c r="G331" s="1000"/>
      <c r="H331" s="1001"/>
      <c r="I331" s="1000"/>
      <c r="J331" s="1001"/>
      <c r="K331" s="1000"/>
      <c r="L331" s="1001"/>
      <c r="M331" s="1000"/>
      <c r="N331" s="1001"/>
      <c r="O331" s="1000"/>
      <c r="P331" s="1001"/>
      <c r="Q331" s="1000"/>
      <c r="R331" s="1002"/>
      <c r="S331" s="1002"/>
      <c r="T331" s="1002"/>
      <c r="U331" s="1002"/>
      <c r="V331" s="1002"/>
      <c r="W331" s="1002"/>
      <c r="X331" s="973"/>
      <c r="Y331" s="973"/>
      <c r="Z331" s="973"/>
      <c r="AA331" s="973"/>
      <c r="AB331" s="973"/>
    </row>
    <row r="332" spans="1:28" ht="12.75">
      <c r="A332" s="998"/>
      <c r="B332" s="998"/>
      <c r="C332" s="999"/>
      <c r="D332" s="999"/>
      <c r="E332" s="1000"/>
      <c r="F332" s="1001"/>
      <c r="G332" s="1000"/>
      <c r="H332" s="1001"/>
      <c r="I332" s="1000"/>
      <c r="J332" s="1001"/>
      <c r="K332" s="1000"/>
      <c r="L332" s="1001"/>
      <c r="M332" s="1000"/>
      <c r="N332" s="1001"/>
      <c r="O332" s="1000"/>
      <c r="P332" s="1001"/>
      <c r="Q332" s="1000"/>
      <c r="R332" s="1002"/>
      <c r="S332" s="1002"/>
      <c r="T332" s="1002"/>
      <c r="U332" s="1002"/>
      <c r="V332" s="1002"/>
      <c r="W332" s="1002"/>
      <c r="X332" s="973"/>
      <c r="Y332" s="973"/>
      <c r="Z332" s="973"/>
      <c r="AA332" s="973"/>
      <c r="AB332" s="973"/>
    </row>
    <row r="333" spans="1:28" ht="12.75">
      <c r="A333" s="998"/>
      <c r="B333" s="998"/>
      <c r="C333" s="999"/>
      <c r="D333" s="999"/>
      <c r="E333" s="1000"/>
      <c r="F333" s="1001"/>
      <c r="G333" s="1000"/>
      <c r="H333" s="1001"/>
      <c r="I333" s="1000"/>
      <c r="J333" s="1001"/>
      <c r="K333" s="1000"/>
      <c r="L333" s="1001"/>
      <c r="M333" s="1000"/>
      <c r="N333" s="1001"/>
      <c r="O333" s="1000"/>
      <c r="P333" s="1001"/>
      <c r="Q333" s="1000"/>
      <c r="R333" s="1002"/>
      <c r="S333" s="1002"/>
      <c r="T333" s="1002"/>
      <c r="U333" s="1002"/>
      <c r="V333" s="1002"/>
      <c r="W333" s="1002"/>
      <c r="X333" s="973"/>
      <c r="Y333" s="973"/>
      <c r="Z333" s="973"/>
      <c r="AA333" s="973"/>
      <c r="AB333" s="973"/>
    </row>
    <row r="334" spans="1:28" ht="12.75">
      <c r="A334" s="998"/>
      <c r="B334" s="998"/>
      <c r="C334" s="999"/>
      <c r="D334" s="999"/>
      <c r="E334" s="1000"/>
      <c r="F334" s="1001"/>
      <c r="G334" s="1000"/>
      <c r="H334" s="1001"/>
      <c r="I334" s="1000"/>
      <c r="J334" s="1001"/>
      <c r="K334" s="1000"/>
      <c r="L334" s="1001"/>
      <c r="M334" s="1000"/>
      <c r="N334" s="1001"/>
      <c r="O334" s="1000"/>
      <c r="P334" s="1001"/>
      <c r="Q334" s="1000"/>
      <c r="R334" s="1002"/>
      <c r="S334" s="1002"/>
      <c r="T334" s="1002"/>
      <c r="U334" s="1002"/>
      <c r="V334" s="1002"/>
      <c r="W334" s="1002"/>
      <c r="X334" s="973"/>
      <c r="Y334" s="973"/>
      <c r="Z334" s="973"/>
      <c r="AA334" s="973"/>
      <c r="AB334" s="973"/>
    </row>
    <row r="335" spans="1:28" ht="12.75">
      <c r="A335" s="998"/>
      <c r="B335" s="998"/>
      <c r="C335" s="999"/>
      <c r="D335" s="999"/>
      <c r="E335" s="1000"/>
      <c r="F335" s="1001"/>
      <c r="G335" s="1000"/>
      <c r="H335" s="1001"/>
      <c r="I335" s="1000"/>
      <c r="J335" s="1001"/>
      <c r="K335" s="1000"/>
      <c r="L335" s="1001"/>
      <c r="M335" s="1000"/>
      <c r="N335" s="1001"/>
      <c r="O335" s="1000"/>
      <c r="P335" s="1001"/>
      <c r="Q335" s="1000"/>
      <c r="R335" s="1002"/>
      <c r="S335" s="1002"/>
      <c r="T335" s="1002"/>
      <c r="U335" s="1002"/>
      <c r="V335" s="1002"/>
      <c r="W335" s="1002"/>
      <c r="X335" s="973"/>
      <c r="Y335" s="973"/>
      <c r="Z335" s="973"/>
      <c r="AA335" s="973"/>
      <c r="AB335" s="973"/>
    </row>
    <row r="336" spans="1:28" ht="12.75">
      <c r="A336" s="998"/>
      <c r="B336" s="998"/>
      <c r="C336" s="999"/>
      <c r="D336" s="999"/>
      <c r="E336" s="1000"/>
      <c r="F336" s="1001"/>
      <c r="G336" s="1000"/>
      <c r="H336" s="1001"/>
      <c r="I336" s="1000"/>
      <c r="J336" s="1001"/>
      <c r="K336" s="1000"/>
      <c r="L336" s="1001"/>
      <c r="M336" s="1000"/>
      <c r="N336" s="1001"/>
      <c r="O336" s="1000"/>
      <c r="P336" s="1001"/>
      <c r="Q336" s="1000"/>
      <c r="R336" s="1002"/>
      <c r="S336" s="1002"/>
      <c r="T336" s="1002"/>
      <c r="U336" s="1002"/>
      <c r="V336" s="1002"/>
      <c r="W336" s="1002"/>
      <c r="X336" s="973"/>
      <c r="Y336" s="973"/>
      <c r="Z336" s="973"/>
      <c r="AA336" s="973"/>
      <c r="AB336" s="973"/>
    </row>
    <row r="337" spans="1:28" ht="12.75">
      <c r="A337" s="998"/>
      <c r="B337" s="998"/>
      <c r="C337" s="999"/>
      <c r="D337" s="999"/>
      <c r="E337" s="1000"/>
      <c r="F337" s="1001"/>
      <c r="G337" s="1000"/>
      <c r="H337" s="1001"/>
      <c r="I337" s="1000"/>
      <c r="J337" s="1001"/>
      <c r="K337" s="1000"/>
      <c r="L337" s="1001"/>
      <c r="M337" s="1000"/>
      <c r="N337" s="1001"/>
      <c r="O337" s="1000"/>
      <c r="P337" s="1001"/>
      <c r="Q337" s="1000"/>
      <c r="R337" s="1002"/>
      <c r="S337" s="1002"/>
      <c r="T337" s="1002"/>
      <c r="U337" s="1002"/>
      <c r="V337" s="1002"/>
      <c r="W337" s="1002"/>
      <c r="X337" s="973"/>
      <c r="Y337" s="973"/>
      <c r="Z337" s="973"/>
      <c r="AA337" s="973"/>
      <c r="AB337" s="973"/>
    </row>
    <row r="338" spans="1:28" ht="12.75">
      <c r="A338" s="998"/>
      <c r="B338" s="998"/>
      <c r="C338" s="999"/>
      <c r="D338" s="999"/>
      <c r="E338" s="1000"/>
      <c r="F338" s="1001"/>
      <c r="G338" s="1000"/>
      <c r="H338" s="1001"/>
      <c r="I338" s="1000"/>
      <c r="J338" s="1001"/>
      <c r="K338" s="1000"/>
      <c r="L338" s="1001"/>
      <c r="M338" s="1000"/>
      <c r="N338" s="1001"/>
      <c r="O338" s="1000"/>
      <c r="P338" s="1001"/>
      <c r="Q338" s="1000"/>
      <c r="R338" s="1002"/>
      <c r="S338" s="1002"/>
      <c r="T338" s="1002"/>
      <c r="U338" s="1002"/>
      <c r="V338" s="1002"/>
      <c r="W338" s="1002"/>
      <c r="X338" s="973"/>
      <c r="Y338" s="973"/>
      <c r="Z338" s="973"/>
      <c r="AA338" s="973"/>
      <c r="AB338" s="973"/>
    </row>
    <row r="339" spans="1:28" ht="12.75">
      <c r="A339" s="998"/>
      <c r="B339" s="998"/>
      <c r="C339" s="999"/>
      <c r="D339" s="999"/>
      <c r="E339" s="1000"/>
      <c r="F339" s="1001"/>
      <c r="G339" s="1000"/>
      <c r="H339" s="1001"/>
      <c r="I339" s="1000"/>
      <c r="J339" s="1001"/>
      <c r="K339" s="1000"/>
      <c r="L339" s="1001"/>
      <c r="M339" s="1000"/>
      <c r="N339" s="1001"/>
      <c r="O339" s="1000"/>
      <c r="P339" s="1001"/>
      <c r="Q339" s="1000"/>
      <c r="R339" s="1002"/>
      <c r="S339" s="1002"/>
      <c r="T339" s="1002"/>
      <c r="U339" s="1002"/>
      <c r="V339" s="1002"/>
      <c r="W339" s="1002"/>
      <c r="X339" s="973"/>
      <c r="Y339" s="973"/>
      <c r="Z339" s="973"/>
      <c r="AA339" s="973"/>
      <c r="AB339" s="973"/>
    </row>
    <row r="340" spans="1:28" ht="12.75">
      <c r="A340" s="998"/>
      <c r="B340" s="998"/>
      <c r="C340" s="999"/>
      <c r="D340" s="999"/>
      <c r="E340" s="1000"/>
      <c r="F340" s="1001"/>
      <c r="G340" s="1000"/>
      <c r="H340" s="1001"/>
      <c r="I340" s="1000"/>
      <c r="J340" s="1001"/>
      <c r="K340" s="1000"/>
      <c r="L340" s="1001"/>
      <c r="M340" s="1000"/>
      <c r="N340" s="1001"/>
      <c r="O340" s="1000"/>
      <c r="P340" s="1001"/>
      <c r="Q340" s="1000"/>
      <c r="R340" s="1002"/>
      <c r="S340" s="1002"/>
      <c r="T340" s="1002"/>
      <c r="U340" s="1002"/>
      <c r="V340" s="1002"/>
      <c r="W340" s="1002"/>
      <c r="X340" s="973"/>
      <c r="Y340" s="973"/>
      <c r="Z340" s="973"/>
      <c r="AA340" s="973"/>
      <c r="AB340" s="973"/>
    </row>
    <row r="341" spans="1:28" ht="12.75">
      <c r="A341" s="998"/>
      <c r="B341" s="998"/>
      <c r="C341" s="999"/>
      <c r="D341" s="999"/>
      <c r="E341" s="1000"/>
      <c r="F341" s="1001"/>
      <c r="G341" s="1000"/>
      <c r="H341" s="1001"/>
      <c r="I341" s="1000"/>
      <c r="J341" s="1001"/>
      <c r="K341" s="1000"/>
      <c r="L341" s="1001"/>
      <c r="M341" s="1000"/>
      <c r="N341" s="1001"/>
      <c r="O341" s="1000"/>
      <c r="P341" s="1001"/>
      <c r="Q341" s="1000"/>
      <c r="R341" s="1002"/>
      <c r="S341" s="1002"/>
      <c r="T341" s="1002"/>
      <c r="U341" s="1002"/>
      <c r="V341" s="1002"/>
      <c r="W341" s="1002"/>
      <c r="X341" s="973"/>
      <c r="Y341" s="973"/>
      <c r="Z341" s="973"/>
      <c r="AA341" s="973"/>
      <c r="AB341" s="973"/>
    </row>
    <row r="342" spans="1:28" ht="12.75">
      <c r="A342" s="998"/>
      <c r="B342" s="998"/>
      <c r="C342" s="999"/>
      <c r="D342" s="999"/>
      <c r="E342" s="1000"/>
      <c r="F342" s="1001"/>
      <c r="G342" s="1000"/>
      <c r="H342" s="1001"/>
      <c r="I342" s="1000"/>
      <c r="J342" s="1001"/>
      <c r="K342" s="1000"/>
      <c r="L342" s="1001"/>
      <c r="M342" s="1000"/>
      <c r="N342" s="1001"/>
      <c r="O342" s="1000"/>
      <c r="P342" s="1001"/>
      <c r="Q342" s="1000"/>
      <c r="R342" s="1002"/>
      <c r="S342" s="1002"/>
      <c r="T342" s="1002"/>
      <c r="U342" s="1002"/>
      <c r="V342" s="1002"/>
      <c r="W342" s="1002"/>
      <c r="X342" s="973"/>
      <c r="Y342" s="973"/>
      <c r="Z342" s="973"/>
      <c r="AA342" s="973"/>
      <c r="AB342" s="973"/>
    </row>
    <row r="343" spans="1:28" ht="12.75">
      <c r="A343" s="998"/>
      <c r="B343" s="998"/>
      <c r="C343" s="999"/>
      <c r="D343" s="999"/>
      <c r="E343" s="1000"/>
      <c r="F343" s="1001"/>
      <c r="G343" s="1000"/>
      <c r="H343" s="1001"/>
      <c r="I343" s="1000"/>
      <c r="J343" s="1001"/>
      <c r="K343" s="1000"/>
      <c r="L343" s="1001"/>
      <c r="M343" s="1000"/>
      <c r="N343" s="1001"/>
      <c r="O343" s="1000"/>
      <c r="P343" s="1001"/>
      <c r="Q343" s="1000"/>
      <c r="R343" s="1002"/>
      <c r="S343" s="1002"/>
      <c r="T343" s="1002"/>
      <c r="U343" s="1002"/>
      <c r="V343" s="1002"/>
      <c r="W343" s="1002"/>
      <c r="X343" s="973"/>
      <c r="Y343" s="973"/>
      <c r="Z343" s="973"/>
      <c r="AA343" s="973"/>
      <c r="AB343" s="973"/>
    </row>
    <row r="344" spans="1:28" ht="12.75">
      <c r="A344" s="998"/>
      <c r="B344" s="998"/>
      <c r="C344" s="999"/>
      <c r="D344" s="999"/>
      <c r="E344" s="1000"/>
      <c r="F344" s="1001"/>
      <c r="G344" s="1000"/>
      <c r="H344" s="1001"/>
      <c r="I344" s="1000"/>
      <c r="J344" s="1001"/>
      <c r="K344" s="1000"/>
      <c r="L344" s="1001"/>
      <c r="M344" s="1000"/>
      <c r="N344" s="1001"/>
      <c r="O344" s="1000"/>
      <c r="P344" s="1001"/>
      <c r="Q344" s="1000"/>
      <c r="R344" s="1002"/>
      <c r="S344" s="1002"/>
      <c r="T344" s="1002"/>
      <c r="U344" s="1002"/>
      <c r="V344" s="1002"/>
      <c r="W344" s="1002"/>
      <c r="X344" s="973"/>
      <c r="Y344" s="973"/>
      <c r="Z344" s="973"/>
      <c r="AA344" s="973"/>
      <c r="AB344" s="973"/>
    </row>
    <row r="345" spans="1:28" ht="12.75">
      <c r="A345" s="998"/>
      <c r="B345" s="998"/>
      <c r="C345" s="999"/>
      <c r="D345" s="999"/>
      <c r="E345" s="1000"/>
      <c r="F345" s="1001"/>
      <c r="G345" s="1000"/>
      <c r="H345" s="1001"/>
      <c r="I345" s="1000"/>
      <c r="J345" s="1001"/>
      <c r="K345" s="1000"/>
      <c r="L345" s="1001"/>
      <c r="M345" s="1000"/>
      <c r="N345" s="1001"/>
      <c r="O345" s="1000"/>
      <c r="P345" s="1001"/>
      <c r="Q345" s="1000"/>
      <c r="R345" s="1002"/>
      <c r="S345" s="1002"/>
      <c r="T345" s="1002"/>
      <c r="U345" s="1002"/>
      <c r="V345" s="1002"/>
      <c r="W345" s="1002"/>
      <c r="X345" s="973"/>
      <c r="Y345" s="973"/>
      <c r="Z345" s="973"/>
      <c r="AA345" s="973"/>
      <c r="AB345" s="973"/>
    </row>
    <row r="346" spans="1:28" ht="12.75">
      <c r="A346" s="998"/>
      <c r="B346" s="998"/>
      <c r="C346" s="999"/>
      <c r="D346" s="999"/>
      <c r="E346" s="1000"/>
      <c r="F346" s="1001"/>
      <c r="G346" s="1000"/>
      <c r="H346" s="1001"/>
      <c r="I346" s="1000"/>
      <c r="J346" s="1001"/>
      <c r="K346" s="1000"/>
      <c r="L346" s="1001"/>
      <c r="M346" s="1000"/>
      <c r="N346" s="1001"/>
      <c r="O346" s="1000"/>
      <c r="P346" s="1001"/>
      <c r="Q346" s="1000"/>
      <c r="R346" s="1002"/>
      <c r="S346" s="1002"/>
      <c r="T346" s="1002"/>
      <c r="U346" s="1002"/>
      <c r="V346" s="1002"/>
      <c r="W346" s="1002"/>
      <c r="X346" s="973"/>
      <c r="Y346" s="973"/>
      <c r="Z346" s="973"/>
      <c r="AA346" s="973"/>
      <c r="AB346" s="973"/>
    </row>
    <row r="347" spans="1:28" ht="12.75">
      <c r="A347" s="998"/>
      <c r="B347" s="998"/>
      <c r="C347" s="999"/>
      <c r="D347" s="999"/>
      <c r="E347" s="1000"/>
      <c r="F347" s="1001"/>
      <c r="G347" s="1000"/>
      <c r="H347" s="1001"/>
      <c r="I347" s="1000"/>
      <c r="J347" s="1001"/>
      <c r="K347" s="1000"/>
      <c r="L347" s="1001"/>
      <c r="M347" s="1000"/>
      <c r="N347" s="1001"/>
      <c r="O347" s="1000"/>
      <c r="P347" s="1001"/>
      <c r="Q347" s="1000"/>
      <c r="R347" s="1002"/>
      <c r="S347" s="1002"/>
      <c r="T347" s="1002"/>
      <c r="U347" s="1002"/>
      <c r="V347" s="1002"/>
      <c r="W347" s="1002"/>
      <c r="X347" s="973"/>
      <c r="Y347" s="973"/>
      <c r="Z347" s="973"/>
      <c r="AA347" s="973"/>
      <c r="AB347" s="973"/>
    </row>
    <row r="348" spans="1:28" ht="12.75">
      <c r="A348" s="998"/>
      <c r="B348" s="998"/>
      <c r="C348" s="999"/>
      <c r="D348" s="999"/>
      <c r="E348" s="1000"/>
      <c r="F348" s="1001"/>
      <c r="G348" s="1000"/>
      <c r="H348" s="1001"/>
      <c r="I348" s="1000"/>
      <c r="J348" s="1001"/>
      <c r="K348" s="1000"/>
      <c r="L348" s="1001"/>
      <c r="M348" s="1000"/>
      <c r="N348" s="1001"/>
      <c r="O348" s="1000"/>
      <c r="P348" s="1001"/>
      <c r="Q348" s="1000"/>
      <c r="R348" s="1002"/>
      <c r="S348" s="1002"/>
      <c r="T348" s="1002"/>
      <c r="U348" s="1002"/>
      <c r="V348" s="1002"/>
      <c r="W348" s="1002"/>
      <c r="X348" s="973"/>
      <c r="Y348" s="973"/>
      <c r="Z348" s="973"/>
      <c r="AA348" s="973"/>
      <c r="AB348" s="973"/>
    </row>
    <row r="349" spans="1:28" ht="12.75">
      <c r="A349" s="998"/>
      <c r="B349" s="998"/>
      <c r="C349" s="999"/>
      <c r="D349" s="999"/>
      <c r="E349" s="1000"/>
      <c r="F349" s="1001"/>
      <c r="G349" s="1000"/>
      <c r="H349" s="1001"/>
      <c r="I349" s="1000"/>
      <c r="J349" s="1001"/>
      <c r="K349" s="1000"/>
      <c r="L349" s="1001"/>
      <c r="M349" s="1000"/>
      <c r="N349" s="1001"/>
      <c r="O349" s="1000"/>
      <c r="P349" s="1001"/>
      <c r="Q349" s="1000"/>
      <c r="R349" s="1002"/>
      <c r="S349" s="1002"/>
      <c r="T349" s="1002"/>
      <c r="U349" s="1002"/>
      <c r="V349" s="1002"/>
      <c r="W349" s="1002"/>
      <c r="X349" s="973"/>
      <c r="Y349" s="973"/>
      <c r="Z349" s="973"/>
      <c r="AA349" s="973"/>
      <c r="AB349" s="973"/>
    </row>
    <row r="350" spans="1:28" ht="12.75">
      <c r="A350" s="998"/>
      <c r="B350" s="998"/>
      <c r="C350" s="999"/>
      <c r="D350" s="999"/>
      <c r="E350" s="1000"/>
      <c r="F350" s="1001"/>
      <c r="G350" s="1000"/>
      <c r="H350" s="1001"/>
      <c r="I350" s="1000"/>
      <c r="J350" s="1001"/>
      <c r="K350" s="1000"/>
      <c r="L350" s="1001"/>
      <c r="M350" s="1000"/>
      <c r="N350" s="1001"/>
      <c r="O350" s="1000"/>
      <c r="P350" s="1001"/>
      <c r="Q350" s="1000"/>
      <c r="R350" s="1002"/>
      <c r="S350" s="1002"/>
      <c r="T350" s="1002"/>
      <c r="U350" s="1002"/>
      <c r="V350" s="1002"/>
      <c r="W350" s="1002"/>
      <c r="X350" s="973"/>
      <c r="Y350" s="973"/>
      <c r="Z350" s="973"/>
      <c r="AA350" s="973"/>
      <c r="AB350" s="973"/>
    </row>
    <row r="351" spans="1:28" ht="12.75">
      <c r="A351" s="998"/>
      <c r="B351" s="998"/>
      <c r="C351" s="999"/>
      <c r="D351" s="999"/>
      <c r="E351" s="1000"/>
      <c r="F351" s="1001"/>
      <c r="G351" s="1000"/>
      <c r="H351" s="1001"/>
      <c r="I351" s="1000"/>
      <c r="J351" s="1001"/>
      <c r="K351" s="1000"/>
      <c r="L351" s="1001"/>
      <c r="M351" s="1000"/>
      <c r="N351" s="1001"/>
      <c r="O351" s="1000"/>
      <c r="P351" s="1001"/>
      <c r="Q351" s="1000"/>
      <c r="R351" s="1002"/>
      <c r="S351" s="1002"/>
      <c r="T351" s="1002"/>
      <c r="U351" s="1002"/>
      <c r="V351" s="1002"/>
      <c r="W351" s="1002"/>
      <c r="X351" s="973"/>
      <c r="Y351" s="973"/>
      <c r="Z351" s="973"/>
      <c r="AA351" s="973"/>
      <c r="AB351" s="973"/>
    </row>
    <row r="352" spans="1:28" ht="12.75">
      <c r="A352" s="998"/>
      <c r="B352" s="998"/>
      <c r="C352" s="999"/>
      <c r="D352" s="999"/>
      <c r="E352" s="1000"/>
      <c r="F352" s="1001"/>
      <c r="G352" s="1000"/>
      <c r="H352" s="1001"/>
      <c r="I352" s="1000"/>
      <c r="J352" s="1001"/>
      <c r="K352" s="1000"/>
      <c r="L352" s="1001"/>
      <c r="M352" s="1000"/>
      <c r="N352" s="1001"/>
      <c r="O352" s="1000"/>
      <c r="P352" s="1001"/>
      <c r="Q352" s="1000"/>
      <c r="R352" s="1002"/>
      <c r="S352" s="1002"/>
      <c r="T352" s="1002"/>
      <c r="U352" s="1002"/>
      <c r="V352" s="1002"/>
      <c r="W352" s="1002"/>
      <c r="X352" s="973"/>
      <c r="Y352" s="973"/>
      <c r="Z352" s="973"/>
      <c r="AA352" s="973"/>
      <c r="AB352" s="973"/>
    </row>
    <row r="353" spans="1:28" ht="12.75">
      <c r="A353" s="998"/>
      <c r="B353" s="998"/>
      <c r="C353" s="999"/>
      <c r="D353" s="999"/>
      <c r="E353" s="1000"/>
      <c r="F353" s="1001"/>
      <c r="G353" s="1000"/>
      <c r="H353" s="1001"/>
      <c r="I353" s="1000"/>
      <c r="J353" s="1001"/>
      <c r="K353" s="1000"/>
      <c r="L353" s="1001"/>
      <c r="M353" s="1000"/>
      <c r="N353" s="1001"/>
      <c r="O353" s="1000"/>
      <c r="P353" s="1001"/>
      <c r="Q353" s="1000"/>
      <c r="R353" s="1002"/>
      <c r="S353" s="1002"/>
      <c r="T353" s="1002"/>
      <c r="U353" s="1002"/>
      <c r="V353" s="1002"/>
      <c r="W353" s="1002"/>
      <c r="X353" s="973"/>
      <c r="Y353" s="973"/>
      <c r="Z353" s="973"/>
      <c r="AA353" s="973"/>
      <c r="AB353" s="973"/>
    </row>
    <row r="354" spans="1:28" ht="12.75">
      <c r="A354" s="998"/>
      <c r="B354" s="998"/>
      <c r="C354" s="999"/>
      <c r="D354" s="999"/>
      <c r="E354" s="1000"/>
      <c r="F354" s="1001"/>
      <c r="G354" s="1000"/>
      <c r="H354" s="1001"/>
      <c r="I354" s="1000"/>
      <c r="J354" s="1001"/>
      <c r="K354" s="1000"/>
      <c r="L354" s="1001"/>
      <c r="M354" s="1000"/>
      <c r="N354" s="1001"/>
      <c r="O354" s="1000"/>
      <c r="P354" s="1001"/>
      <c r="Q354" s="1000"/>
      <c r="R354" s="1002"/>
      <c r="S354" s="1002"/>
      <c r="T354" s="1002"/>
      <c r="U354" s="1002"/>
      <c r="V354" s="1002"/>
      <c r="W354" s="1002"/>
      <c r="X354" s="973"/>
      <c r="Y354" s="973"/>
      <c r="Z354" s="973"/>
      <c r="AA354" s="973"/>
      <c r="AB354" s="973"/>
    </row>
    <row r="355" spans="1:28" ht="12.75">
      <c r="A355" s="998"/>
      <c r="B355" s="998"/>
      <c r="C355" s="999"/>
      <c r="D355" s="999"/>
      <c r="E355" s="1000"/>
      <c r="F355" s="1001"/>
      <c r="G355" s="1000"/>
      <c r="H355" s="1001"/>
      <c r="I355" s="1000"/>
      <c r="J355" s="1001"/>
      <c r="K355" s="1000"/>
      <c r="L355" s="1001"/>
      <c r="M355" s="1000"/>
      <c r="N355" s="1001"/>
      <c r="O355" s="1000"/>
      <c r="P355" s="1001"/>
      <c r="Q355" s="1000"/>
      <c r="R355" s="1002"/>
      <c r="S355" s="1002"/>
      <c r="T355" s="1002"/>
      <c r="U355" s="1002"/>
      <c r="V355" s="1002"/>
      <c r="W355" s="1002"/>
      <c r="X355" s="973"/>
      <c r="Y355" s="973"/>
      <c r="Z355" s="973"/>
      <c r="AA355" s="973"/>
      <c r="AB355" s="973"/>
    </row>
    <row r="356" spans="1:28" ht="12.75">
      <c r="A356" s="998"/>
      <c r="B356" s="998"/>
      <c r="C356" s="999"/>
      <c r="D356" s="999"/>
      <c r="E356" s="1000"/>
      <c r="F356" s="1001"/>
      <c r="G356" s="1000"/>
      <c r="H356" s="1001"/>
      <c r="I356" s="1000"/>
      <c r="J356" s="1001"/>
      <c r="K356" s="1000"/>
      <c r="L356" s="1001"/>
      <c r="M356" s="1000"/>
      <c r="N356" s="1001"/>
      <c r="O356" s="1000"/>
      <c r="P356" s="1001"/>
      <c r="Q356" s="1000"/>
      <c r="R356" s="1002"/>
      <c r="S356" s="1002"/>
      <c r="T356" s="1002"/>
      <c r="U356" s="1002"/>
      <c r="V356" s="1002"/>
      <c r="W356" s="1002"/>
      <c r="X356" s="973"/>
      <c r="Y356" s="973"/>
      <c r="Z356" s="973"/>
      <c r="AA356" s="973"/>
      <c r="AB356" s="973"/>
    </row>
    <row r="357" spans="1:28" ht="12.75">
      <c r="A357" s="998"/>
      <c r="B357" s="998"/>
      <c r="C357" s="999"/>
      <c r="D357" s="999"/>
      <c r="E357" s="1000"/>
      <c r="F357" s="1001"/>
      <c r="G357" s="1000"/>
      <c r="H357" s="1001"/>
      <c r="I357" s="1000"/>
      <c r="J357" s="1001"/>
      <c r="K357" s="1000"/>
      <c r="L357" s="1001"/>
      <c r="M357" s="1000"/>
      <c r="N357" s="1001"/>
      <c r="O357" s="1000"/>
      <c r="P357" s="1001"/>
      <c r="Q357" s="1000"/>
      <c r="R357" s="1002"/>
      <c r="S357" s="1002"/>
      <c r="T357" s="1002"/>
      <c r="U357" s="1002"/>
      <c r="V357" s="1002"/>
      <c r="W357" s="1002"/>
      <c r="X357" s="973"/>
      <c r="Y357" s="973"/>
      <c r="Z357" s="973"/>
      <c r="AA357" s="973"/>
      <c r="AB357" s="973"/>
    </row>
    <row r="358" spans="1:28" ht="12.75">
      <c r="A358" s="998"/>
      <c r="B358" s="998"/>
      <c r="C358" s="999"/>
      <c r="D358" s="999"/>
      <c r="E358" s="1000"/>
      <c r="F358" s="1001"/>
      <c r="G358" s="1000"/>
      <c r="H358" s="1001"/>
      <c r="I358" s="1000"/>
      <c r="J358" s="1001"/>
      <c r="K358" s="1000"/>
      <c r="L358" s="1001"/>
      <c r="M358" s="1000"/>
      <c r="N358" s="1001"/>
      <c r="O358" s="1000"/>
      <c r="P358" s="1001"/>
      <c r="Q358" s="1000"/>
      <c r="R358" s="1002"/>
      <c r="S358" s="1002"/>
      <c r="T358" s="1002"/>
      <c r="U358" s="1002"/>
      <c r="V358" s="1002"/>
      <c r="W358" s="1002"/>
      <c r="X358" s="973"/>
      <c r="Y358" s="973"/>
      <c r="Z358" s="973"/>
      <c r="AA358" s="973"/>
      <c r="AB358" s="973"/>
    </row>
    <row r="359" spans="1:28" ht="12.75">
      <c r="A359" s="998"/>
      <c r="B359" s="998"/>
      <c r="C359" s="999"/>
      <c r="D359" s="999"/>
      <c r="E359" s="1000"/>
      <c r="F359" s="1001"/>
      <c r="G359" s="1000"/>
      <c r="H359" s="1001"/>
      <c r="I359" s="1000"/>
      <c r="J359" s="1001"/>
      <c r="K359" s="1000"/>
      <c r="L359" s="1001"/>
      <c r="M359" s="1000"/>
      <c r="N359" s="1001"/>
      <c r="O359" s="1000"/>
      <c r="P359" s="1001"/>
      <c r="Q359" s="1000"/>
      <c r="R359" s="1002"/>
      <c r="S359" s="1002"/>
      <c r="T359" s="1002"/>
      <c r="U359" s="1002"/>
      <c r="V359" s="1002"/>
      <c r="W359" s="1002"/>
      <c r="X359" s="973"/>
      <c r="Y359" s="973"/>
      <c r="Z359" s="973"/>
      <c r="AA359" s="973"/>
      <c r="AB359" s="973"/>
    </row>
    <row r="360" spans="1:28" ht="12.75">
      <c r="A360" s="998"/>
      <c r="B360" s="998"/>
      <c r="C360" s="999"/>
      <c r="D360" s="999"/>
      <c r="E360" s="1000"/>
      <c r="F360" s="1001"/>
      <c r="G360" s="1000"/>
      <c r="H360" s="1001"/>
      <c r="I360" s="1000"/>
      <c r="J360" s="1001"/>
      <c r="K360" s="1000"/>
      <c r="L360" s="1001"/>
      <c r="M360" s="1000"/>
      <c r="N360" s="1001"/>
      <c r="O360" s="1000"/>
      <c r="P360" s="1001"/>
      <c r="Q360" s="1000"/>
      <c r="R360" s="1002"/>
      <c r="S360" s="1002"/>
      <c r="T360" s="1002"/>
      <c r="U360" s="1002"/>
      <c r="V360" s="1002"/>
      <c r="W360" s="1002"/>
      <c r="X360" s="973"/>
      <c r="Y360" s="973"/>
      <c r="Z360" s="973"/>
      <c r="AA360" s="973"/>
      <c r="AB360" s="973"/>
    </row>
    <row r="361" spans="1:28" ht="12.75">
      <c r="A361" s="998"/>
      <c r="B361" s="998"/>
      <c r="C361" s="999"/>
      <c r="D361" s="999"/>
      <c r="E361" s="1000"/>
      <c r="F361" s="1001"/>
      <c r="G361" s="1000"/>
      <c r="H361" s="1001"/>
      <c r="I361" s="1000"/>
      <c r="J361" s="1001"/>
      <c r="K361" s="1000"/>
      <c r="L361" s="1001"/>
      <c r="M361" s="1000"/>
      <c r="N361" s="1001"/>
      <c r="O361" s="1000"/>
      <c r="P361" s="1001"/>
      <c r="Q361" s="1000"/>
      <c r="R361" s="1002"/>
      <c r="S361" s="1002"/>
      <c r="T361" s="1002"/>
      <c r="U361" s="1002"/>
      <c r="V361" s="1002"/>
      <c r="W361" s="1002"/>
      <c r="X361" s="973"/>
      <c r="Y361" s="973"/>
      <c r="Z361" s="973"/>
      <c r="AA361" s="973"/>
      <c r="AB361" s="973"/>
    </row>
    <row r="362" spans="1:28" ht="12.75">
      <c r="A362" s="998"/>
      <c r="B362" s="998"/>
      <c r="C362" s="999"/>
      <c r="D362" s="999"/>
      <c r="E362" s="1000"/>
      <c r="F362" s="1001"/>
      <c r="G362" s="1000"/>
      <c r="H362" s="1001"/>
      <c r="I362" s="1000"/>
      <c r="J362" s="1001"/>
      <c r="K362" s="1000"/>
      <c r="L362" s="1001"/>
      <c r="M362" s="1000"/>
      <c r="N362" s="1001"/>
      <c r="O362" s="1000"/>
      <c r="P362" s="1001"/>
      <c r="Q362" s="1000"/>
      <c r="R362" s="1002"/>
      <c r="S362" s="1002"/>
      <c r="T362" s="1002"/>
      <c r="U362" s="1002"/>
      <c r="V362" s="1002"/>
      <c r="W362" s="1002"/>
      <c r="X362" s="973"/>
      <c r="Y362" s="973"/>
      <c r="Z362" s="973"/>
      <c r="AA362" s="973"/>
      <c r="AB362" s="973"/>
    </row>
    <row r="363" spans="1:28" ht="12.75">
      <c r="A363" s="998"/>
      <c r="B363" s="998"/>
      <c r="C363" s="999"/>
      <c r="D363" s="999"/>
      <c r="E363" s="1000"/>
      <c r="F363" s="1001"/>
      <c r="G363" s="1000"/>
      <c r="H363" s="1001"/>
      <c r="I363" s="1000"/>
      <c r="J363" s="1001"/>
      <c r="K363" s="1000"/>
      <c r="L363" s="1001"/>
      <c r="M363" s="1000"/>
      <c r="N363" s="1001"/>
      <c r="O363" s="1000"/>
      <c r="P363" s="1001"/>
      <c r="Q363" s="1000"/>
      <c r="R363" s="1002"/>
      <c r="S363" s="1002"/>
      <c r="T363" s="1002"/>
      <c r="U363" s="1002"/>
      <c r="V363" s="1002"/>
      <c r="W363" s="1002"/>
      <c r="X363" s="973"/>
      <c r="Y363" s="973"/>
      <c r="Z363" s="973"/>
      <c r="AA363" s="973"/>
      <c r="AB363" s="973"/>
    </row>
    <row r="364" spans="1:28" ht="12.75">
      <c r="A364" s="998"/>
      <c r="B364" s="998"/>
      <c r="C364" s="999"/>
      <c r="D364" s="999"/>
      <c r="E364" s="1000"/>
      <c r="F364" s="1001"/>
      <c r="G364" s="1000"/>
      <c r="H364" s="1001"/>
      <c r="I364" s="1000"/>
      <c r="J364" s="1001"/>
      <c r="K364" s="1000"/>
      <c r="L364" s="1001"/>
      <c r="M364" s="1000"/>
      <c r="N364" s="1001"/>
      <c r="O364" s="1000"/>
      <c r="P364" s="1001"/>
      <c r="Q364" s="1000"/>
      <c r="R364" s="1002"/>
      <c r="S364" s="1002"/>
      <c r="T364" s="1002"/>
      <c r="U364" s="1002"/>
      <c r="V364" s="1002"/>
      <c r="W364" s="1002"/>
      <c r="X364" s="973"/>
      <c r="Y364" s="973"/>
      <c r="Z364" s="973"/>
      <c r="AA364" s="973"/>
      <c r="AB364" s="973"/>
    </row>
    <row r="365" spans="1:28" ht="12.75">
      <c r="A365" s="998"/>
      <c r="B365" s="998"/>
      <c r="C365" s="999"/>
      <c r="D365" s="999"/>
      <c r="E365" s="1000"/>
      <c r="F365" s="1001"/>
      <c r="G365" s="1000"/>
      <c r="H365" s="1001"/>
      <c r="I365" s="1000"/>
      <c r="J365" s="1001"/>
      <c r="K365" s="1000"/>
      <c r="L365" s="1001"/>
      <c r="M365" s="1000"/>
      <c r="N365" s="1001"/>
      <c r="O365" s="1000"/>
      <c r="P365" s="1001"/>
      <c r="Q365" s="1000"/>
      <c r="R365" s="1002"/>
      <c r="S365" s="1002"/>
      <c r="T365" s="1002"/>
      <c r="U365" s="1002"/>
      <c r="V365" s="1002"/>
      <c r="W365" s="1002"/>
      <c r="X365" s="973"/>
      <c r="Y365" s="973"/>
      <c r="Z365" s="973"/>
      <c r="AA365" s="973"/>
      <c r="AB365" s="973"/>
    </row>
    <row r="366" spans="1:28" ht="12.75">
      <c r="A366" s="998"/>
      <c r="B366" s="998"/>
      <c r="C366" s="999"/>
      <c r="D366" s="999"/>
      <c r="E366" s="1000"/>
      <c r="F366" s="1001"/>
      <c r="G366" s="1000"/>
      <c r="H366" s="1001"/>
      <c r="I366" s="1000"/>
      <c r="J366" s="1001"/>
      <c r="K366" s="1000"/>
      <c r="L366" s="1001"/>
      <c r="M366" s="1000"/>
      <c r="N366" s="1001"/>
      <c r="O366" s="1000"/>
      <c r="P366" s="1001"/>
      <c r="Q366" s="1000"/>
      <c r="R366" s="1002"/>
      <c r="S366" s="1002"/>
      <c r="T366" s="1002"/>
      <c r="U366" s="1002"/>
      <c r="V366" s="1002"/>
      <c r="W366" s="1002"/>
      <c r="X366" s="973"/>
      <c r="Y366" s="973"/>
      <c r="Z366" s="973"/>
      <c r="AA366" s="973"/>
      <c r="AB366" s="973"/>
    </row>
    <row r="367" spans="1:28" ht="12.75">
      <c r="A367" s="998"/>
      <c r="B367" s="998"/>
      <c r="C367" s="999"/>
      <c r="D367" s="999"/>
      <c r="E367" s="1000"/>
      <c r="F367" s="1001"/>
      <c r="G367" s="1000"/>
      <c r="H367" s="1001"/>
      <c r="I367" s="1000"/>
      <c r="J367" s="1001"/>
      <c r="K367" s="1000"/>
      <c r="L367" s="1001"/>
      <c r="M367" s="1000"/>
      <c r="N367" s="1001"/>
      <c r="O367" s="1000"/>
      <c r="P367" s="1001"/>
      <c r="Q367" s="1000"/>
      <c r="R367" s="1002"/>
      <c r="S367" s="1002"/>
      <c r="T367" s="1002"/>
      <c r="U367" s="1002"/>
      <c r="V367" s="1002"/>
      <c r="W367" s="1002"/>
      <c r="X367" s="973"/>
      <c r="Y367" s="973"/>
      <c r="Z367" s="973"/>
      <c r="AA367" s="973"/>
      <c r="AB367" s="973"/>
    </row>
    <row r="368" spans="1:28" ht="12.75">
      <c r="A368" s="998"/>
      <c r="B368" s="998"/>
      <c r="C368" s="999"/>
      <c r="D368" s="999"/>
      <c r="E368" s="1000"/>
      <c r="F368" s="1001"/>
      <c r="G368" s="1000"/>
      <c r="H368" s="1001"/>
      <c r="I368" s="1000"/>
      <c r="J368" s="1001"/>
      <c r="K368" s="1000"/>
      <c r="L368" s="1001"/>
      <c r="M368" s="1000"/>
      <c r="N368" s="1001"/>
      <c r="O368" s="1000"/>
      <c r="P368" s="1001"/>
      <c r="Q368" s="1000"/>
      <c r="R368" s="1002"/>
      <c r="S368" s="1002"/>
      <c r="T368" s="1002"/>
      <c r="U368" s="1002"/>
      <c r="V368" s="1002"/>
      <c r="W368" s="1002"/>
      <c r="X368" s="973"/>
      <c r="Y368" s="973"/>
      <c r="Z368" s="973"/>
      <c r="AA368" s="973"/>
      <c r="AB368" s="973"/>
    </row>
    <row r="369" spans="1:28" ht="12.75">
      <c r="A369" s="998"/>
      <c r="B369" s="998"/>
      <c r="C369" s="999"/>
      <c r="D369" s="999"/>
      <c r="E369" s="1000"/>
      <c r="F369" s="1001"/>
      <c r="G369" s="1000"/>
      <c r="H369" s="1001"/>
      <c r="I369" s="1000"/>
      <c r="J369" s="1001"/>
      <c r="K369" s="1000"/>
      <c r="L369" s="1001"/>
      <c r="M369" s="1000"/>
      <c r="N369" s="1001"/>
      <c r="O369" s="1000"/>
      <c r="P369" s="1001"/>
      <c r="Q369" s="1000"/>
      <c r="R369" s="1002"/>
      <c r="S369" s="1002"/>
      <c r="T369" s="1002"/>
      <c r="U369" s="1002"/>
      <c r="V369" s="1002"/>
      <c r="W369" s="1002"/>
      <c r="X369" s="973"/>
      <c r="Y369" s="973"/>
      <c r="Z369" s="973"/>
      <c r="AA369" s="973"/>
      <c r="AB369" s="973"/>
    </row>
    <row r="370" spans="1:28" ht="12.75">
      <c r="A370" s="998"/>
      <c r="B370" s="998"/>
      <c r="C370" s="999"/>
      <c r="D370" s="999"/>
      <c r="E370" s="1000"/>
      <c r="F370" s="1001"/>
      <c r="G370" s="1000"/>
      <c r="H370" s="1001"/>
      <c r="I370" s="1000"/>
      <c r="J370" s="1001"/>
      <c r="K370" s="1000"/>
      <c r="L370" s="1001"/>
      <c r="M370" s="1000"/>
      <c r="N370" s="1001"/>
      <c r="O370" s="1000"/>
      <c r="P370" s="1001"/>
      <c r="Q370" s="1000"/>
      <c r="R370" s="1002"/>
      <c r="S370" s="1002"/>
      <c r="T370" s="1002"/>
      <c r="U370" s="1002"/>
      <c r="V370" s="1002"/>
      <c r="W370" s="1002"/>
      <c r="X370" s="973"/>
      <c r="Y370" s="973"/>
      <c r="Z370" s="973"/>
      <c r="AA370" s="973"/>
      <c r="AB370" s="973"/>
    </row>
    <row r="371" spans="1:28" ht="12.75">
      <c r="A371" s="998"/>
      <c r="B371" s="998"/>
      <c r="C371" s="999"/>
      <c r="D371" s="999"/>
      <c r="E371" s="1000"/>
      <c r="F371" s="1001"/>
      <c r="G371" s="1000"/>
      <c r="H371" s="1001"/>
      <c r="I371" s="1000"/>
      <c r="J371" s="1001"/>
      <c r="K371" s="1000"/>
      <c r="L371" s="1001"/>
      <c r="M371" s="1000"/>
      <c r="N371" s="1001"/>
      <c r="O371" s="1000"/>
      <c r="P371" s="1001"/>
      <c r="Q371" s="1000"/>
      <c r="R371" s="1002"/>
      <c r="S371" s="1002"/>
      <c r="T371" s="1002"/>
      <c r="U371" s="1002"/>
      <c r="V371" s="1002"/>
      <c r="W371" s="1002"/>
      <c r="X371" s="973"/>
      <c r="Y371" s="973"/>
      <c r="Z371" s="973"/>
      <c r="AA371" s="973"/>
      <c r="AB371" s="973"/>
    </row>
    <row r="372" spans="1:28" ht="12.75">
      <c r="A372" s="998"/>
      <c r="B372" s="998"/>
      <c r="C372" s="999"/>
      <c r="D372" s="999"/>
      <c r="E372" s="1000"/>
      <c r="F372" s="1001"/>
      <c r="G372" s="1000"/>
      <c r="H372" s="1001"/>
      <c r="I372" s="1000"/>
      <c r="J372" s="1001"/>
      <c r="K372" s="1000"/>
      <c r="L372" s="1001"/>
      <c r="M372" s="1000"/>
      <c r="N372" s="1001"/>
      <c r="O372" s="1000"/>
      <c r="P372" s="1001"/>
      <c r="Q372" s="1000"/>
      <c r="R372" s="1002"/>
      <c r="S372" s="1002"/>
      <c r="T372" s="1002"/>
      <c r="U372" s="1002"/>
      <c r="V372" s="1002"/>
      <c r="W372" s="1002"/>
      <c r="X372" s="973"/>
      <c r="Y372" s="973"/>
      <c r="Z372" s="973"/>
      <c r="AA372" s="973"/>
      <c r="AB372" s="973"/>
    </row>
    <row r="373" spans="1:28" ht="12.75">
      <c r="A373" s="998"/>
      <c r="B373" s="998"/>
      <c r="C373" s="999"/>
      <c r="D373" s="999"/>
      <c r="E373" s="1000"/>
      <c r="F373" s="1001"/>
      <c r="G373" s="1000"/>
      <c r="H373" s="1001"/>
      <c r="I373" s="1000"/>
      <c r="J373" s="1001"/>
      <c r="K373" s="1000"/>
      <c r="L373" s="1001"/>
      <c r="M373" s="1000"/>
      <c r="N373" s="1001"/>
      <c r="O373" s="1000"/>
      <c r="P373" s="1001"/>
      <c r="Q373" s="1000"/>
      <c r="R373" s="1002"/>
      <c r="S373" s="1002"/>
      <c r="T373" s="1002"/>
      <c r="U373" s="1002"/>
      <c r="V373" s="1002"/>
      <c r="W373" s="1002"/>
      <c r="X373" s="973"/>
      <c r="Y373" s="973"/>
      <c r="Z373" s="973"/>
      <c r="AA373" s="973"/>
      <c r="AB373" s="973"/>
    </row>
    <row r="374" spans="1:28" ht="12.75">
      <c r="A374" s="998"/>
      <c r="B374" s="998"/>
      <c r="C374" s="999"/>
      <c r="D374" s="999"/>
      <c r="E374" s="1000"/>
      <c r="F374" s="1001"/>
      <c r="G374" s="1000"/>
      <c r="H374" s="1001"/>
      <c r="I374" s="1000"/>
      <c r="J374" s="1001"/>
      <c r="K374" s="1000"/>
      <c r="L374" s="1001"/>
      <c r="M374" s="1000"/>
      <c r="N374" s="1001"/>
      <c r="O374" s="1000"/>
      <c r="P374" s="1001"/>
      <c r="Q374" s="1000"/>
      <c r="R374" s="1002"/>
      <c r="S374" s="1002"/>
      <c r="T374" s="1002"/>
      <c r="U374" s="1002"/>
      <c r="V374" s="1002"/>
      <c r="W374" s="1002"/>
      <c r="X374" s="973"/>
      <c r="Y374" s="973"/>
      <c r="Z374" s="973"/>
      <c r="AA374" s="973"/>
      <c r="AB374" s="973"/>
    </row>
    <row r="375" spans="1:28" ht="12.75">
      <c r="A375" s="998"/>
      <c r="B375" s="998"/>
      <c r="C375" s="999"/>
      <c r="D375" s="999"/>
      <c r="E375" s="1000"/>
      <c r="F375" s="1001"/>
      <c r="G375" s="1000"/>
      <c r="H375" s="1001"/>
      <c r="I375" s="1000"/>
      <c r="J375" s="1001"/>
      <c r="K375" s="1000"/>
      <c r="L375" s="1001"/>
      <c r="M375" s="1000"/>
      <c r="N375" s="1001"/>
      <c r="O375" s="1000"/>
      <c r="P375" s="1001"/>
      <c r="Q375" s="1000"/>
      <c r="R375" s="1002"/>
      <c r="S375" s="1002"/>
      <c r="T375" s="1002"/>
      <c r="U375" s="1002"/>
      <c r="V375" s="1002"/>
      <c r="W375" s="1002"/>
      <c r="X375" s="973"/>
      <c r="Y375" s="973"/>
      <c r="Z375" s="973"/>
      <c r="AA375" s="973"/>
      <c r="AB375" s="973"/>
    </row>
    <row r="376" spans="1:28" ht="12.75">
      <c r="A376" s="998"/>
      <c r="B376" s="998"/>
      <c r="C376" s="999"/>
      <c r="D376" s="999"/>
      <c r="E376" s="1000"/>
      <c r="F376" s="1001"/>
      <c r="G376" s="1000"/>
      <c r="H376" s="1001"/>
      <c r="I376" s="1000"/>
      <c r="J376" s="1001"/>
      <c r="K376" s="1000"/>
      <c r="L376" s="1001"/>
      <c r="M376" s="1000"/>
      <c r="N376" s="1001"/>
      <c r="O376" s="1000"/>
      <c r="P376" s="1001"/>
      <c r="Q376" s="1000"/>
      <c r="R376" s="1002"/>
      <c r="S376" s="1002"/>
      <c r="T376" s="1002"/>
      <c r="U376" s="1002"/>
      <c r="V376" s="1002"/>
      <c r="W376" s="1002"/>
      <c r="X376" s="973"/>
      <c r="Y376" s="973"/>
      <c r="Z376" s="973"/>
      <c r="AA376" s="973"/>
      <c r="AB376" s="973"/>
    </row>
    <row r="377" spans="1:28" ht="12.75">
      <c r="A377" s="998"/>
      <c r="B377" s="998"/>
      <c r="C377" s="999"/>
      <c r="D377" s="999"/>
      <c r="E377" s="1000"/>
      <c r="F377" s="1001"/>
      <c r="G377" s="1000"/>
      <c r="H377" s="1001"/>
      <c r="I377" s="1000"/>
      <c r="J377" s="1001"/>
      <c r="K377" s="1000"/>
      <c r="L377" s="1001"/>
      <c r="M377" s="1000"/>
      <c r="N377" s="1001"/>
      <c r="O377" s="1000"/>
      <c r="P377" s="1001"/>
      <c r="Q377" s="1000"/>
      <c r="R377" s="1002"/>
      <c r="S377" s="1002"/>
      <c r="T377" s="1002"/>
      <c r="U377" s="1002"/>
      <c r="V377" s="1002"/>
      <c r="W377" s="1002"/>
      <c r="X377" s="973"/>
      <c r="Y377" s="973"/>
      <c r="Z377" s="973"/>
      <c r="AA377" s="973"/>
      <c r="AB377" s="973"/>
    </row>
    <row r="378" spans="1:28" ht="12.75">
      <c r="A378" s="998"/>
      <c r="B378" s="998"/>
      <c r="C378" s="999"/>
      <c r="D378" s="999"/>
      <c r="E378" s="1000"/>
      <c r="F378" s="1001"/>
      <c r="G378" s="1000"/>
      <c r="H378" s="1001"/>
      <c r="I378" s="1000"/>
      <c r="J378" s="1001"/>
      <c r="K378" s="1000"/>
      <c r="L378" s="1001"/>
      <c r="M378" s="1000"/>
      <c r="N378" s="1001"/>
      <c r="O378" s="1000"/>
      <c r="P378" s="1001"/>
      <c r="Q378" s="1000"/>
      <c r="R378" s="1002"/>
      <c r="S378" s="1002"/>
      <c r="T378" s="1002"/>
      <c r="U378" s="1002"/>
      <c r="V378" s="1002"/>
      <c r="W378" s="1002"/>
      <c r="X378" s="973"/>
      <c r="Y378" s="973"/>
      <c r="Z378" s="973"/>
      <c r="AA378" s="973"/>
      <c r="AB378" s="973"/>
    </row>
    <row r="379" spans="1:28" ht="12.75">
      <c r="A379" s="998"/>
      <c r="B379" s="998"/>
      <c r="C379" s="999"/>
      <c r="D379" s="999"/>
      <c r="E379" s="1000"/>
      <c r="F379" s="1001"/>
      <c r="G379" s="1000"/>
      <c r="H379" s="1001"/>
      <c r="I379" s="1000"/>
      <c r="J379" s="1001"/>
      <c r="K379" s="1000"/>
      <c r="L379" s="1001"/>
      <c r="M379" s="1000"/>
      <c r="N379" s="1001"/>
      <c r="O379" s="1000"/>
      <c r="P379" s="1001"/>
      <c r="Q379" s="1000"/>
      <c r="R379" s="1002"/>
      <c r="S379" s="1002"/>
      <c r="T379" s="1002"/>
      <c r="U379" s="1002"/>
      <c r="V379" s="1002"/>
      <c r="W379" s="1002"/>
      <c r="X379" s="973"/>
      <c r="Y379" s="973"/>
      <c r="Z379" s="973"/>
      <c r="AA379" s="973"/>
      <c r="AB379" s="973"/>
    </row>
    <row r="380" spans="1:28" ht="12.75">
      <c r="A380" s="998"/>
      <c r="B380" s="998"/>
      <c r="C380" s="999"/>
      <c r="D380" s="999"/>
      <c r="E380" s="1000"/>
      <c r="F380" s="1001"/>
      <c r="G380" s="1000"/>
      <c r="H380" s="1001"/>
      <c r="I380" s="1000"/>
      <c r="J380" s="1001"/>
      <c r="K380" s="1000"/>
      <c r="L380" s="1001"/>
      <c r="M380" s="1000"/>
      <c r="N380" s="1001"/>
      <c r="O380" s="1000"/>
      <c r="P380" s="1001"/>
      <c r="Q380" s="1000"/>
      <c r="R380" s="1002"/>
      <c r="S380" s="1002"/>
      <c r="T380" s="1002"/>
      <c r="U380" s="1002"/>
      <c r="V380" s="1002"/>
      <c r="W380" s="1002"/>
      <c r="X380" s="973"/>
      <c r="Y380" s="973"/>
      <c r="Z380" s="973"/>
      <c r="AA380" s="973"/>
      <c r="AB380" s="973"/>
    </row>
    <row r="381" spans="1:28" ht="12.75">
      <c r="A381" s="998"/>
      <c r="B381" s="998"/>
      <c r="C381" s="999"/>
      <c r="D381" s="999"/>
      <c r="E381" s="1000"/>
      <c r="F381" s="1001"/>
      <c r="G381" s="1000"/>
      <c r="H381" s="1001"/>
      <c r="I381" s="1000"/>
      <c r="J381" s="1001"/>
      <c r="K381" s="1000"/>
      <c r="L381" s="1001"/>
      <c r="M381" s="1000"/>
      <c r="N381" s="1001"/>
      <c r="O381" s="1000"/>
      <c r="P381" s="1001"/>
      <c r="Q381" s="1000"/>
      <c r="R381" s="1002"/>
      <c r="S381" s="1002"/>
      <c r="T381" s="1002"/>
      <c r="U381" s="1002"/>
      <c r="V381" s="1002"/>
      <c r="W381" s="1002"/>
      <c r="X381" s="973"/>
      <c r="Y381" s="973"/>
      <c r="Z381" s="973"/>
      <c r="AA381" s="973"/>
      <c r="AB381" s="973"/>
    </row>
    <row r="382" spans="1:28" ht="12.75">
      <c r="A382" s="998"/>
      <c r="B382" s="998"/>
      <c r="C382" s="999"/>
      <c r="D382" s="999"/>
      <c r="E382" s="1000"/>
      <c r="F382" s="1001"/>
      <c r="G382" s="1000"/>
      <c r="H382" s="1001"/>
      <c r="I382" s="1000"/>
      <c r="J382" s="1001"/>
      <c r="K382" s="1000"/>
      <c r="L382" s="1001"/>
      <c r="M382" s="1000"/>
      <c r="N382" s="1001"/>
      <c r="O382" s="1000"/>
      <c r="P382" s="1001"/>
      <c r="Q382" s="1000"/>
      <c r="R382" s="1002"/>
      <c r="S382" s="1002"/>
      <c r="T382" s="1002"/>
      <c r="U382" s="1002"/>
      <c r="V382" s="1002"/>
      <c r="W382" s="1002"/>
      <c r="X382" s="973"/>
      <c r="Y382" s="973"/>
      <c r="Z382" s="973"/>
      <c r="AA382" s="973"/>
      <c r="AB382" s="973"/>
    </row>
    <row r="383" spans="1:28" ht="12.75">
      <c r="A383" s="998"/>
      <c r="B383" s="998"/>
      <c r="C383" s="999"/>
      <c r="D383" s="999"/>
      <c r="E383" s="1000"/>
      <c r="F383" s="1001"/>
      <c r="G383" s="1000"/>
      <c r="H383" s="1001"/>
      <c r="I383" s="1000"/>
      <c r="J383" s="1001"/>
      <c r="K383" s="1000"/>
      <c r="L383" s="1001"/>
      <c r="M383" s="1000"/>
      <c r="N383" s="1001"/>
      <c r="O383" s="1000"/>
      <c r="P383" s="1001"/>
      <c r="Q383" s="1000"/>
      <c r="R383" s="1002"/>
      <c r="S383" s="1002"/>
      <c r="T383" s="1002"/>
      <c r="U383" s="1002"/>
      <c r="V383" s="1002"/>
      <c r="W383" s="1002"/>
      <c r="X383" s="973"/>
      <c r="Y383" s="973"/>
      <c r="Z383" s="973"/>
      <c r="AA383" s="973"/>
      <c r="AB383" s="973"/>
    </row>
    <row r="384" spans="1:28" ht="12.75">
      <c r="A384" s="998"/>
      <c r="B384" s="998"/>
      <c r="C384" s="999"/>
      <c r="D384" s="999"/>
      <c r="E384" s="1000"/>
      <c r="F384" s="1001"/>
      <c r="G384" s="1000"/>
      <c r="H384" s="1001"/>
      <c r="I384" s="1000"/>
      <c r="J384" s="1001"/>
      <c r="K384" s="1000"/>
      <c r="L384" s="1001"/>
      <c r="M384" s="1000"/>
      <c r="N384" s="1001"/>
      <c r="O384" s="1000"/>
      <c r="P384" s="1001"/>
      <c r="Q384" s="1000"/>
      <c r="R384" s="1002"/>
      <c r="S384" s="1002"/>
      <c r="T384" s="1002"/>
      <c r="U384" s="1002"/>
      <c r="V384" s="1002"/>
      <c r="W384" s="1002"/>
      <c r="X384" s="973"/>
      <c r="Y384" s="973"/>
      <c r="Z384" s="973"/>
      <c r="AA384" s="973"/>
      <c r="AB384" s="973"/>
    </row>
    <row r="385" spans="1:28" ht="12.75">
      <c r="A385" s="998"/>
      <c r="B385" s="998"/>
      <c r="C385" s="999"/>
      <c r="D385" s="999"/>
      <c r="E385" s="1000"/>
      <c r="F385" s="1001"/>
      <c r="G385" s="1000"/>
      <c r="H385" s="1001"/>
      <c r="I385" s="1000"/>
      <c r="J385" s="1001"/>
      <c r="K385" s="1000"/>
      <c r="L385" s="1001"/>
      <c r="M385" s="1000"/>
      <c r="N385" s="1001"/>
      <c r="O385" s="1000"/>
      <c r="P385" s="1001"/>
      <c r="Q385" s="1000"/>
      <c r="R385" s="1002"/>
      <c r="S385" s="1002"/>
      <c r="T385" s="1002"/>
      <c r="U385" s="1002"/>
      <c r="V385" s="1002"/>
      <c r="W385" s="1002"/>
      <c r="X385" s="973"/>
      <c r="Y385" s="973"/>
      <c r="Z385" s="973"/>
      <c r="AA385" s="973"/>
      <c r="AB385" s="973"/>
    </row>
    <row r="386" spans="1:28" ht="12.75">
      <c r="A386" s="998"/>
      <c r="B386" s="998"/>
      <c r="C386" s="999"/>
      <c r="D386" s="999"/>
      <c r="E386" s="1000"/>
      <c r="F386" s="1001"/>
      <c r="G386" s="1000"/>
      <c r="H386" s="1001"/>
      <c r="I386" s="1000"/>
      <c r="J386" s="1001"/>
      <c r="K386" s="1000"/>
      <c r="L386" s="1001"/>
      <c r="M386" s="1000"/>
      <c r="N386" s="1001"/>
      <c r="O386" s="1000"/>
      <c r="P386" s="1001"/>
      <c r="Q386" s="1000"/>
      <c r="R386" s="1002"/>
      <c r="S386" s="1002"/>
      <c r="T386" s="1002"/>
      <c r="U386" s="1002"/>
      <c r="V386" s="1002"/>
      <c r="W386" s="1002"/>
      <c r="X386" s="973"/>
      <c r="Y386" s="973"/>
      <c r="Z386" s="973"/>
      <c r="AA386" s="973"/>
      <c r="AB386" s="973"/>
    </row>
    <row r="387" spans="1:28" ht="12.75">
      <c r="A387" s="998"/>
      <c r="B387" s="998"/>
      <c r="C387" s="999"/>
      <c r="D387" s="999"/>
      <c r="E387" s="1000"/>
      <c r="F387" s="1001"/>
      <c r="G387" s="1000"/>
      <c r="H387" s="1001"/>
      <c r="I387" s="1000"/>
      <c r="J387" s="1001"/>
      <c r="K387" s="1000"/>
      <c r="L387" s="1001"/>
      <c r="M387" s="1000"/>
      <c r="N387" s="1001"/>
      <c r="O387" s="1000"/>
      <c r="P387" s="1001"/>
      <c r="Q387" s="1000"/>
      <c r="R387" s="1002"/>
      <c r="S387" s="1002"/>
      <c r="T387" s="1002"/>
      <c r="U387" s="1002"/>
      <c r="V387" s="1002"/>
      <c r="W387" s="1002"/>
      <c r="X387" s="973"/>
      <c r="Y387" s="973"/>
      <c r="Z387" s="973"/>
      <c r="AA387" s="973"/>
      <c r="AB387" s="973"/>
    </row>
    <row r="388" spans="1:28" ht="12.75">
      <c r="A388" s="998"/>
      <c r="B388" s="998"/>
      <c r="C388" s="999"/>
      <c r="D388" s="999"/>
      <c r="E388" s="1000"/>
      <c r="F388" s="1001"/>
      <c r="G388" s="1000"/>
      <c r="H388" s="1001"/>
      <c r="I388" s="1000"/>
      <c r="J388" s="1001"/>
      <c r="K388" s="1000"/>
      <c r="L388" s="1001"/>
      <c r="M388" s="1000"/>
      <c r="N388" s="1001"/>
      <c r="O388" s="1000"/>
      <c r="P388" s="1001"/>
      <c r="Q388" s="1000"/>
      <c r="R388" s="1002"/>
      <c r="S388" s="1002"/>
      <c r="T388" s="1002"/>
      <c r="U388" s="1002"/>
      <c r="V388" s="1002"/>
      <c r="W388" s="1002"/>
      <c r="X388" s="973"/>
      <c r="Y388" s="973"/>
      <c r="Z388" s="973"/>
      <c r="AA388" s="973"/>
      <c r="AB388" s="973"/>
    </row>
    <row r="389" spans="1:28" ht="12.75">
      <c r="A389" s="998"/>
      <c r="B389" s="998"/>
      <c r="C389" s="999"/>
      <c r="D389" s="999"/>
      <c r="E389" s="1000"/>
      <c r="F389" s="1001"/>
      <c r="G389" s="1000"/>
      <c r="H389" s="1001"/>
      <c r="I389" s="1000"/>
      <c r="J389" s="1001"/>
      <c r="K389" s="1000"/>
      <c r="L389" s="1001"/>
      <c r="M389" s="1000"/>
      <c r="N389" s="1001"/>
      <c r="O389" s="1000"/>
      <c r="P389" s="1001"/>
      <c r="Q389" s="1000"/>
      <c r="R389" s="1002"/>
      <c r="S389" s="1002"/>
      <c r="T389" s="1002"/>
      <c r="U389" s="1002"/>
      <c r="V389" s="1002"/>
      <c r="W389" s="1002"/>
      <c r="X389" s="973"/>
      <c r="Y389" s="973"/>
      <c r="Z389" s="973"/>
      <c r="AA389" s="973"/>
      <c r="AB389" s="973"/>
    </row>
    <row r="390" spans="1:28" ht="12.75">
      <c r="A390" s="998"/>
      <c r="B390" s="998"/>
      <c r="C390" s="999"/>
      <c r="D390" s="999"/>
      <c r="E390" s="1000"/>
      <c r="F390" s="1001"/>
      <c r="G390" s="1000"/>
      <c r="H390" s="1001"/>
      <c r="I390" s="1000"/>
      <c r="J390" s="1001"/>
      <c r="K390" s="1000"/>
      <c r="L390" s="1001"/>
      <c r="M390" s="1000"/>
      <c r="N390" s="1001"/>
      <c r="O390" s="1000"/>
      <c r="P390" s="1001"/>
      <c r="Q390" s="1000"/>
      <c r="R390" s="1002"/>
      <c r="S390" s="1002"/>
      <c r="T390" s="1002"/>
      <c r="U390" s="1002"/>
      <c r="V390" s="1002"/>
      <c r="W390" s="1002"/>
      <c r="X390" s="973"/>
      <c r="Y390" s="973"/>
      <c r="Z390" s="973"/>
      <c r="AA390" s="973"/>
      <c r="AB390" s="973"/>
    </row>
    <row r="391" spans="1:28" ht="12.75">
      <c r="A391" s="998"/>
      <c r="B391" s="998"/>
      <c r="C391" s="999"/>
      <c r="D391" s="999"/>
      <c r="E391" s="1000"/>
      <c r="F391" s="1001"/>
      <c r="G391" s="1000"/>
      <c r="H391" s="1001"/>
      <c r="I391" s="1000"/>
      <c r="J391" s="1001"/>
      <c r="K391" s="1000"/>
      <c r="L391" s="1001"/>
      <c r="M391" s="1000"/>
      <c r="N391" s="1001"/>
      <c r="O391" s="1000"/>
      <c r="P391" s="1001"/>
      <c r="Q391" s="1000"/>
      <c r="R391" s="1002"/>
      <c r="S391" s="1002"/>
      <c r="T391" s="1002"/>
      <c r="U391" s="1002"/>
      <c r="V391" s="1002"/>
      <c r="W391" s="1002"/>
      <c r="X391" s="973"/>
      <c r="Y391" s="973"/>
      <c r="Z391" s="973"/>
      <c r="AA391" s="973"/>
      <c r="AB391" s="973"/>
    </row>
    <row r="392" spans="1:28" ht="12.75">
      <c r="A392" s="998"/>
      <c r="B392" s="998"/>
      <c r="C392" s="999"/>
      <c r="D392" s="999"/>
      <c r="E392" s="1000"/>
      <c r="F392" s="1001"/>
      <c r="G392" s="1000"/>
      <c r="H392" s="1001"/>
      <c r="I392" s="1000"/>
      <c r="J392" s="1001"/>
      <c r="K392" s="1000"/>
      <c r="L392" s="1001"/>
      <c r="M392" s="1000"/>
      <c r="N392" s="1001"/>
      <c r="O392" s="1000"/>
      <c r="P392" s="1001"/>
      <c r="Q392" s="1000"/>
      <c r="R392" s="1002"/>
      <c r="S392" s="1002"/>
      <c r="T392" s="1002"/>
      <c r="U392" s="1002"/>
      <c r="V392" s="1002"/>
      <c r="W392" s="1002"/>
      <c r="X392" s="973"/>
      <c r="Y392" s="973"/>
      <c r="Z392" s="973"/>
      <c r="AA392" s="973"/>
      <c r="AB392" s="973"/>
    </row>
    <row r="393" spans="1:28" ht="12.75">
      <c r="A393" s="998"/>
      <c r="B393" s="998"/>
      <c r="C393" s="999"/>
      <c r="D393" s="999"/>
      <c r="E393" s="1000"/>
      <c r="F393" s="1001"/>
      <c r="G393" s="1000"/>
      <c r="H393" s="1001"/>
      <c r="I393" s="1000"/>
      <c r="J393" s="1001"/>
      <c r="K393" s="1000"/>
      <c r="L393" s="1001"/>
      <c r="M393" s="1000"/>
      <c r="N393" s="1001"/>
      <c r="O393" s="1000"/>
      <c r="P393" s="1001"/>
      <c r="Q393" s="1000"/>
      <c r="R393" s="1002"/>
      <c r="S393" s="1002"/>
      <c r="T393" s="1002"/>
      <c r="U393" s="1002"/>
      <c r="V393" s="1002"/>
      <c r="W393" s="1002"/>
      <c r="X393" s="973"/>
      <c r="Y393" s="973"/>
      <c r="Z393" s="973"/>
      <c r="AA393" s="973"/>
      <c r="AB393" s="973"/>
    </row>
    <row r="394" spans="1:28" ht="12.75">
      <c r="A394" s="998"/>
      <c r="B394" s="998"/>
      <c r="C394" s="999"/>
      <c r="D394" s="999"/>
      <c r="E394" s="1000"/>
      <c r="F394" s="1001"/>
      <c r="G394" s="1000"/>
      <c r="H394" s="1001"/>
      <c r="I394" s="1000"/>
      <c r="J394" s="1001"/>
      <c r="K394" s="1000"/>
      <c r="L394" s="1001"/>
      <c r="M394" s="1000"/>
      <c r="N394" s="1001"/>
      <c r="O394" s="1000"/>
      <c r="P394" s="1001"/>
      <c r="Q394" s="1000"/>
      <c r="R394" s="1002"/>
      <c r="S394" s="1002"/>
      <c r="T394" s="1002"/>
      <c r="U394" s="1002"/>
      <c r="V394" s="1002"/>
      <c r="W394" s="1002"/>
      <c r="X394" s="973"/>
      <c r="Y394" s="973"/>
      <c r="Z394" s="973"/>
      <c r="AA394" s="973"/>
      <c r="AB394" s="973"/>
    </row>
    <row r="395" spans="1:28" ht="12.75">
      <c r="A395" s="998"/>
      <c r="B395" s="998"/>
      <c r="C395" s="999"/>
      <c r="D395" s="999"/>
      <c r="E395" s="1000"/>
      <c r="F395" s="1001"/>
      <c r="G395" s="1000"/>
      <c r="H395" s="1001"/>
      <c r="I395" s="1000"/>
      <c r="J395" s="1001"/>
      <c r="K395" s="1000"/>
      <c r="L395" s="1001"/>
      <c r="M395" s="1000"/>
      <c r="N395" s="1001"/>
      <c r="O395" s="1000"/>
      <c r="P395" s="1001"/>
      <c r="Q395" s="1000"/>
      <c r="R395" s="1002"/>
      <c r="S395" s="1002"/>
      <c r="T395" s="1002"/>
      <c r="U395" s="1002"/>
      <c r="V395" s="1002"/>
      <c r="W395" s="1002"/>
      <c r="X395" s="973"/>
      <c r="Y395" s="973"/>
      <c r="Z395" s="973"/>
      <c r="AA395" s="973"/>
      <c r="AB395" s="973"/>
    </row>
    <row r="396" spans="1:28" ht="12.75">
      <c r="A396" s="998"/>
      <c r="B396" s="998"/>
      <c r="C396" s="999"/>
      <c r="D396" s="999"/>
      <c r="E396" s="1000"/>
      <c r="F396" s="1001"/>
      <c r="G396" s="1000"/>
      <c r="H396" s="1001"/>
      <c r="I396" s="1000"/>
      <c r="J396" s="1001"/>
      <c r="K396" s="1000"/>
      <c r="L396" s="1001"/>
      <c r="M396" s="1000"/>
      <c r="N396" s="1001"/>
      <c r="O396" s="1000"/>
      <c r="P396" s="1001"/>
      <c r="Q396" s="1000"/>
      <c r="R396" s="1002"/>
      <c r="S396" s="1002"/>
      <c r="T396" s="1002"/>
      <c r="U396" s="1002"/>
      <c r="V396" s="1002"/>
      <c r="W396" s="1002"/>
      <c r="X396" s="973"/>
      <c r="Y396" s="973"/>
      <c r="Z396" s="973"/>
      <c r="AA396" s="973"/>
      <c r="AB396" s="973"/>
    </row>
    <row r="397" spans="1:28" ht="12.75">
      <c r="A397" s="998"/>
      <c r="B397" s="998"/>
      <c r="C397" s="999"/>
      <c r="D397" s="999"/>
      <c r="E397" s="1000"/>
      <c r="F397" s="1001"/>
      <c r="G397" s="1000"/>
      <c r="H397" s="1001"/>
      <c r="I397" s="1000"/>
      <c r="J397" s="1001"/>
      <c r="K397" s="1000"/>
      <c r="L397" s="1001"/>
      <c r="M397" s="1000"/>
      <c r="N397" s="1001"/>
      <c r="O397" s="1000"/>
      <c r="P397" s="1001"/>
      <c r="Q397" s="1000"/>
      <c r="R397" s="1002"/>
      <c r="S397" s="1002"/>
      <c r="T397" s="1002"/>
      <c r="U397" s="1002"/>
      <c r="V397" s="1002"/>
      <c r="W397" s="1002"/>
      <c r="X397" s="973"/>
      <c r="Y397" s="973"/>
      <c r="Z397" s="973"/>
      <c r="AA397" s="973"/>
      <c r="AB397" s="973"/>
    </row>
    <row r="398" spans="1:28" ht="12.75">
      <c r="A398" s="998"/>
      <c r="B398" s="998"/>
      <c r="C398" s="999"/>
      <c r="D398" s="999"/>
      <c r="E398" s="1000"/>
      <c r="F398" s="1001"/>
      <c r="G398" s="1000"/>
      <c r="H398" s="1001"/>
      <c r="I398" s="1000"/>
      <c r="J398" s="1001"/>
      <c r="K398" s="1000"/>
      <c r="L398" s="1001"/>
      <c r="M398" s="1000"/>
      <c r="N398" s="1001"/>
      <c r="O398" s="1000"/>
      <c r="P398" s="1001"/>
      <c r="Q398" s="1000"/>
      <c r="R398" s="1002"/>
      <c r="S398" s="1002"/>
      <c r="T398" s="1002"/>
      <c r="U398" s="1002"/>
      <c r="V398" s="1002"/>
      <c r="W398" s="1002"/>
      <c r="X398" s="973"/>
      <c r="Y398" s="973"/>
      <c r="Z398" s="973"/>
      <c r="AA398" s="973"/>
      <c r="AB398" s="973"/>
    </row>
    <row r="399" spans="1:28" ht="12.75">
      <c r="A399" s="998"/>
      <c r="B399" s="998"/>
      <c r="C399" s="999"/>
      <c r="D399" s="999"/>
      <c r="E399" s="1000"/>
      <c r="F399" s="1001"/>
      <c r="G399" s="1000"/>
      <c r="H399" s="1001"/>
      <c r="I399" s="1000"/>
      <c r="J399" s="1001"/>
      <c r="K399" s="1000"/>
      <c r="L399" s="1001"/>
      <c r="M399" s="1000"/>
      <c r="N399" s="1001"/>
      <c r="O399" s="1000"/>
      <c r="P399" s="1001"/>
      <c r="Q399" s="1000"/>
      <c r="R399" s="1002"/>
      <c r="S399" s="1002"/>
      <c r="T399" s="1002"/>
      <c r="U399" s="1002"/>
      <c r="V399" s="1002"/>
      <c r="W399" s="1002"/>
      <c r="X399" s="973"/>
      <c r="Y399" s="973"/>
      <c r="Z399" s="973"/>
      <c r="AA399" s="973"/>
      <c r="AB399" s="973"/>
    </row>
    <row r="400" spans="1:28" ht="12.75">
      <c r="A400" s="998"/>
      <c r="B400" s="998"/>
      <c r="C400" s="999"/>
      <c r="D400" s="999"/>
      <c r="E400" s="1000"/>
      <c r="F400" s="1001"/>
      <c r="G400" s="1000"/>
      <c r="H400" s="1001"/>
      <c r="I400" s="1000"/>
      <c r="J400" s="1001"/>
      <c r="K400" s="1000"/>
      <c r="L400" s="1001"/>
      <c r="M400" s="1000"/>
      <c r="N400" s="1001"/>
      <c r="O400" s="1000"/>
      <c r="P400" s="1001"/>
      <c r="Q400" s="1000"/>
      <c r="R400" s="1002"/>
      <c r="S400" s="1002"/>
      <c r="T400" s="1002"/>
      <c r="U400" s="1002"/>
      <c r="V400" s="1002"/>
      <c r="W400" s="1002"/>
      <c r="X400" s="973"/>
      <c r="Y400" s="973"/>
      <c r="Z400" s="973"/>
      <c r="AA400" s="973"/>
      <c r="AB400" s="973"/>
    </row>
    <row r="401" spans="1:28" ht="12.75">
      <c r="A401" s="998"/>
      <c r="B401" s="998"/>
      <c r="C401" s="999"/>
      <c r="D401" s="999"/>
      <c r="E401" s="1000"/>
      <c r="F401" s="1001"/>
      <c r="G401" s="1000"/>
      <c r="H401" s="1001"/>
      <c r="I401" s="1000"/>
      <c r="J401" s="1001"/>
      <c r="K401" s="1000"/>
      <c r="L401" s="1001"/>
      <c r="M401" s="1000"/>
      <c r="N401" s="1001"/>
      <c r="O401" s="1000"/>
      <c r="P401" s="1001"/>
      <c r="Q401" s="1000"/>
      <c r="R401" s="1002"/>
      <c r="S401" s="1002"/>
      <c r="T401" s="1002"/>
      <c r="U401" s="1002"/>
      <c r="V401" s="1002"/>
      <c r="W401" s="1002"/>
      <c r="X401" s="973"/>
      <c r="Y401" s="973"/>
      <c r="Z401" s="973"/>
      <c r="AA401" s="973"/>
      <c r="AB401" s="973"/>
    </row>
    <row r="402" spans="1:28" ht="12.75">
      <c r="A402" s="998"/>
      <c r="B402" s="998"/>
      <c r="C402" s="999"/>
      <c r="D402" s="999"/>
      <c r="E402" s="1000"/>
      <c r="F402" s="1001"/>
      <c r="G402" s="1000"/>
      <c r="H402" s="1001"/>
      <c r="I402" s="1000"/>
      <c r="J402" s="1001"/>
      <c r="K402" s="1000"/>
      <c r="L402" s="1001"/>
      <c r="M402" s="1000"/>
      <c r="N402" s="1001"/>
      <c r="O402" s="1000"/>
      <c r="P402" s="1001"/>
      <c r="Q402" s="1000"/>
      <c r="R402" s="1002"/>
      <c r="S402" s="1002"/>
      <c r="T402" s="1002"/>
      <c r="U402" s="1002"/>
      <c r="V402" s="1002"/>
      <c r="W402" s="1002"/>
      <c r="X402" s="973"/>
      <c r="Y402" s="973"/>
      <c r="Z402" s="973"/>
      <c r="AA402" s="973"/>
      <c r="AB402" s="973"/>
    </row>
    <row r="403" spans="1:28" ht="12.75">
      <c r="A403" s="998"/>
      <c r="B403" s="998"/>
      <c r="C403" s="999"/>
      <c r="D403" s="999"/>
      <c r="E403" s="1000"/>
      <c r="F403" s="1001"/>
      <c r="G403" s="1000"/>
      <c r="H403" s="1001"/>
      <c r="I403" s="1000"/>
      <c r="J403" s="1001"/>
      <c r="K403" s="1000"/>
      <c r="L403" s="1001"/>
      <c r="M403" s="1000"/>
      <c r="N403" s="1001"/>
      <c r="O403" s="1000"/>
      <c r="P403" s="1001"/>
      <c r="Q403" s="1000"/>
      <c r="R403" s="1002"/>
      <c r="S403" s="1002"/>
      <c r="T403" s="1002"/>
      <c r="U403" s="1002"/>
      <c r="V403" s="1002"/>
      <c r="W403" s="1002"/>
      <c r="X403" s="973"/>
      <c r="Y403" s="973"/>
      <c r="Z403" s="973"/>
      <c r="AA403" s="973"/>
      <c r="AB403" s="973"/>
    </row>
    <row r="404" spans="1:28" ht="12.75">
      <c r="A404" s="998"/>
      <c r="B404" s="998"/>
      <c r="C404" s="999"/>
      <c r="D404" s="999"/>
      <c r="E404" s="1000"/>
      <c r="F404" s="1001"/>
      <c r="G404" s="1000"/>
      <c r="H404" s="1001"/>
      <c r="I404" s="1000"/>
      <c r="J404" s="1001"/>
      <c r="K404" s="1000"/>
      <c r="L404" s="1001"/>
      <c r="M404" s="1000"/>
      <c r="N404" s="1001"/>
      <c r="O404" s="1000"/>
      <c r="P404" s="1001"/>
      <c r="Q404" s="1000"/>
      <c r="R404" s="1002"/>
      <c r="S404" s="1002"/>
      <c r="T404" s="1002"/>
      <c r="U404" s="1002"/>
      <c r="V404" s="1002"/>
      <c r="W404" s="1002"/>
      <c r="X404" s="973"/>
      <c r="Y404" s="973"/>
      <c r="Z404" s="973"/>
      <c r="AA404" s="973"/>
      <c r="AB404" s="973"/>
    </row>
    <row r="405" spans="1:28" ht="12.75">
      <c r="A405" s="998"/>
      <c r="B405" s="998"/>
      <c r="C405" s="999"/>
      <c r="D405" s="999"/>
      <c r="E405" s="1000"/>
      <c r="F405" s="1001"/>
      <c r="G405" s="1000"/>
      <c r="H405" s="1001"/>
      <c r="I405" s="1000"/>
      <c r="J405" s="1001"/>
      <c r="K405" s="1000"/>
      <c r="L405" s="1001"/>
      <c r="M405" s="1000"/>
      <c r="N405" s="1001"/>
      <c r="O405" s="1000"/>
      <c r="P405" s="1001"/>
      <c r="Q405" s="1000"/>
      <c r="R405" s="1002"/>
      <c r="S405" s="1002"/>
      <c r="T405" s="1002"/>
      <c r="U405" s="1002"/>
      <c r="V405" s="1002"/>
      <c r="W405" s="1002"/>
      <c r="X405" s="973"/>
      <c r="Y405" s="973"/>
      <c r="Z405" s="973"/>
      <c r="AA405" s="973"/>
      <c r="AB405" s="973"/>
    </row>
    <row r="406" spans="1:28" ht="12.75">
      <c r="A406" s="998"/>
      <c r="B406" s="998"/>
      <c r="C406" s="999"/>
      <c r="D406" s="999"/>
      <c r="E406" s="1000"/>
      <c r="F406" s="1001"/>
      <c r="G406" s="1000"/>
      <c r="H406" s="1001"/>
      <c r="I406" s="1000"/>
      <c r="J406" s="1001"/>
      <c r="K406" s="1000"/>
      <c r="L406" s="1001"/>
      <c r="M406" s="1000"/>
      <c r="N406" s="1001"/>
      <c r="O406" s="1000"/>
      <c r="P406" s="1001"/>
      <c r="Q406" s="1000"/>
      <c r="R406" s="1002"/>
      <c r="S406" s="1002"/>
      <c r="T406" s="1002"/>
      <c r="U406" s="1002"/>
      <c r="V406" s="1002"/>
      <c r="W406" s="1002"/>
      <c r="X406" s="973"/>
      <c r="Y406" s="973"/>
      <c r="Z406" s="973"/>
      <c r="AA406" s="973"/>
      <c r="AB406" s="973"/>
    </row>
    <row r="407" spans="1:28" ht="12.75">
      <c r="A407" s="998"/>
      <c r="B407" s="998"/>
      <c r="C407" s="999"/>
      <c r="D407" s="999"/>
      <c r="E407" s="1000"/>
      <c r="F407" s="1001"/>
      <c r="G407" s="1000"/>
      <c r="H407" s="1001"/>
      <c r="I407" s="1000"/>
      <c r="J407" s="1001"/>
      <c r="K407" s="1000"/>
      <c r="L407" s="1001"/>
      <c r="M407" s="1000"/>
      <c r="N407" s="1001"/>
      <c r="O407" s="1000"/>
      <c r="P407" s="1001"/>
      <c r="Q407" s="1000"/>
      <c r="R407" s="1002"/>
      <c r="S407" s="1002"/>
      <c r="T407" s="1002"/>
      <c r="U407" s="1002"/>
      <c r="V407" s="1002"/>
      <c r="W407" s="1002"/>
      <c r="X407" s="973"/>
      <c r="Y407" s="973"/>
      <c r="Z407" s="973"/>
      <c r="AA407" s="973"/>
      <c r="AB407" s="973"/>
    </row>
    <row r="408" spans="1:28" ht="12.75">
      <c r="A408" s="998"/>
      <c r="B408" s="998"/>
      <c r="C408" s="999"/>
      <c r="D408" s="999"/>
      <c r="E408" s="1000"/>
      <c r="F408" s="1001"/>
      <c r="G408" s="1000"/>
      <c r="H408" s="1001"/>
      <c r="I408" s="1000"/>
      <c r="J408" s="1001"/>
      <c r="K408" s="1000"/>
      <c r="L408" s="1001"/>
      <c r="M408" s="1000"/>
      <c r="N408" s="1001"/>
      <c r="O408" s="1000"/>
      <c r="P408" s="1001"/>
      <c r="Q408" s="1000"/>
      <c r="R408" s="1002"/>
      <c r="S408" s="1002"/>
      <c r="T408" s="1002"/>
      <c r="U408" s="1002"/>
      <c r="V408" s="1002"/>
      <c r="W408" s="1002"/>
      <c r="X408" s="973"/>
      <c r="Y408" s="973"/>
      <c r="Z408" s="973"/>
      <c r="AA408" s="973"/>
      <c r="AB408" s="973"/>
    </row>
    <row r="409" spans="1:28" ht="12.75">
      <c r="A409" s="998"/>
      <c r="B409" s="998"/>
      <c r="C409" s="999"/>
      <c r="D409" s="999"/>
      <c r="E409" s="1000"/>
      <c r="F409" s="1001"/>
      <c r="G409" s="1000"/>
      <c r="H409" s="1001"/>
      <c r="I409" s="1000"/>
      <c r="J409" s="1001"/>
      <c r="K409" s="1000"/>
      <c r="L409" s="1001"/>
      <c r="M409" s="1000"/>
      <c r="N409" s="1001"/>
      <c r="O409" s="1000"/>
      <c r="P409" s="1001"/>
      <c r="Q409" s="1000"/>
      <c r="R409" s="1002"/>
      <c r="S409" s="1002"/>
      <c r="T409" s="1002"/>
      <c r="U409" s="1002"/>
      <c r="V409" s="1002"/>
      <c r="W409" s="1002"/>
      <c r="X409" s="973"/>
      <c r="Y409" s="973"/>
      <c r="Z409" s="973"/>
      <c r="AA409" s="973"/>
      <c r="AB409" s="973"/>
    </row>
    <row r="410" spans="1:28" ht="12.75">
      <c r="A410" s="998"/>
      <c r="B410" s="998"/>
      <c r="C410" s="999"/>
      <c r="D410" s="999"/>
      <c r="E410" s="1000"/>
      <c r="F410" s="1001"/>
      <c r="G410" s="1000"/>
      <c r="H410" s="1001"/>
      <c r="I410" s="1000"/>
      <c r="J410" s="1001"/>
      <c r="K410" s="1000"/>
      <c r="L410" s="1001"/>
      <c r="M410" s="1000"/>
      <c r="N410" s="1001"/>
      <c r="O410" s="1000"/>
      <c r="P410" s="1001"/>
      <c r="Q410" s="1000"/>
      <c r="R410" s="1002"/>
      <c r="S410" s="1002"/>
      <c r="T410" s="1002"/>
      <c r="U410" s="1002"/>
      <c r="V410" s="1002"/>
      <c r="W410" s="1002"/>
      <c r="X410" s="973"/>
      <c r="Y410" s="973"/>
      <c r="Z410" s="973"/>
      <c r="AA410" s="973"/>
      <c r="AB410" s="973"/>
    </row>
    <row r="411" spans="1:28" ht="12.75">
      <c r="A411" s="998"/>
      <c r="B411" s="998"/>
      <c r="C411" s="999"/>
      <c r="D411" s="999"/>
      <c r="E411" s="1000"/>
      <c r="F411" s="1001"/>
      <c r="G411" s="1000"/>
      <c r="H411" s="1001"/>
      <c r="I411" s="1000"/>
      <c r="J411" s="1001"/>
      <c r="K411" s="1000"/>
      <c r="L411" s="1001"/>
      <c r="M411" s="1000"/>
      <c r="N411" s="1001"/>
      <c r="O411" s="1000"/>
      <c r="P411" s="1001"/>
      <c r="Q411" s="1000"/>
      <c r="R411" s="1002"/>
      <c r="S411" s="1002"/>
      <c r="T411" s="1002"/>
      <c r="U411" s="1002"/>
      <c r="V411" s="1002"/>
      <c r="W411" s="1002"/>
      <c r="X411" s="973"/>
      <c r="Y411" s="973"/>
      <c r="Z411" s="973"/>
      <c r="AA411" s="973"/>
      <c r="AB411" s="973"/>
    </row>
    <row r="412" spans="1:28" ht="12.75">
      <c r="A412" s="998"/>
      <c r="B412" s="998"/>
      <c r="C412" s="999"/>
      <c r="D412" s="999"/>
      <c r="E412" s="1000"/>
      <c r="F412" s="1001"/>
      <c r="G412" s="1000"/>
      <c r="H412" s="1001"/>
      <c r="I412" s="1000"/>
      <c r="J412" s="1001"/>
      <c r="K412" s="1000"/>
      <c r="L412" s="1001"/>
      <c r="M412" s="1000"/>
      <c r="N412" s="1001"/>
      <c r="O412" s="1000"/>
      <c r="P412" s="1001"/>
      <c r="Q412" s="1000"/>
      <c r="R412" s="1002"/>
      <c r="S412" s="1002"/>
      <c r="T412" s="1002"/>
      <c r="U412" s="1002"/>
      <c r="V412" s="1002"/>
      <c r="W412" s="1002"/>
      <c r="X412" s="973"/>
      <c r="Y412" s="973"/>
      <c r="Z412" s="973"/>
      <c r="AA412" s="973"/>
      <c r="AB412" s="973"/>
    </row>
    <row r="413" spans="1:28" ht="12.75">
      <c r="A413" s="998"/>
      <c r="B413" s="998"/>
      <c r="C413" s="999"/>
      <c r="D413" s="999"/>
      <c r="E413" s="1000"/>
      <c r="F413" s="1001"/>
      <c r="G413" s="1000"/>
      <c r="H413" s="1001"/>
      <c r="I413" s="1000"/>
      <c r="J413" s="1001"/>
      <c r="K413" s="1000"/>
      <c r="L413" s="1001"/>
      <c r="M413" s="1000"/>
      <c r="N413" s="1001"/>
      <c r="O413" s="1000"/>
      <c r="P413" s="1001"/>
      <c r="Q413" s="1000"/>
      <c r="R413" s="1002"/>
      <c r="S413" s="1002"/>
      <c r="T413" s="1002"/>
      <c r="U413" s="1002"/>
      <c r="V413" s="1002"/>
      <c r="W413" s="1002"/>
      <c r="X413" s="973"/>
      <c r="Y413" s="973"/>
      <c r="Z413" s="973"/>
      <c r="AA413" s="973"/>
      <c r="AB413" s="973"/>
    </row>
    <row r="414" spans="1:28" ht="12.75">
      <c r="A414" s="998"/>
      <c r="B414" s="998"/>
      <c r="C414" s="999"/>
      <c r="D414" s="999"/>
      <c r="E414" s="1000"/>
      <c r="F414" s="1001"/>
      <c r="G414" s="1000"/>
      <c r="H414" s="1001"/>
      <c r="I414" s="1000"/>
      <c r="J414" s="1001"/>
      <c r="K414" s="1000"/>
      <c r="L414" s="1001"/>
      <c r="M414" s="1000"/>
      <c r="N414" s="1001"/>
      <c r="O414" s="1000"/>
      <c r="P414" s="1001"/>
      <c r="Q414" s="1000"/>
      <c r="R414" s="1002"/>
      <c r="S414" s="1002"/>
      <c r="T414" s="1002"/>
      <c r="U414" s="1002"/>
      <c r="V414" s="1002"/>
      <c r="W414" s="1002"/>
      <c r="X414" s="973"/>
      <c r="Y414" s="973"/>
      <c r="Z414" s="973"/>
      <c r="AA414" s="973"/>
      <c r="AB414" s="973"/>
    </row>
    <row r="415" spans="1:28" ht="12.75">
      <c r="A415" s="998"/>
      <c r="B415" s="998"/>
      <c r="C415" s="999"/>
      <c r="D415" s="999"/>
      <c r="E415" s="1000"/>
      <c r="F415" s="1001"/>
      <c r="G415" s="1000"/>
      <c r="H415" s="1001"/>
      <c r="I415" s="1000"/>
      <c r="J415" s="1001"/>
      <c r="K415" s="1000"/>
      <c r="L415" s="1001"/>
      <c r="M415" s="1000"/>
      <c r="N415" s="1001"/>
      <c r="O415" s="1000"/>
      <c r="P415" s="1001"/>
      <c r="Q415" s="1000"/>
      <c r="R415" s="1002"/>
      <c r="S415" s="1002"/>
      <c r="T415" s="1002"/>
      <c r="U415" s="1002"/>
      <c r="V415" s="1002"/>
      <c r="W415" s="1002"/>
      <c r="X415" s="973"/>
      <c r="Y415" s="973"/>
      <c r="Z415" s="973"/>
      <c r="AA415" s="973"/>
      <c r="AB415" s="973"/>
    </row>
    <row r="416" spans="1:28" ht="12.75">
      <c r="A416" s="998"/>
      <c r="B416" s="998"/>
      <c r="C416" s="999"/>
      <c r="D416" s="999"/>
      <c r="E416" s="1000"/>
      <c r="F416" s="1001"/>
      <c r="G416" s="1000"/>
      <c r="H416" s="1001"/>
      <c r="I416" s="1000"/>
      <c r="J416" s="1001"/>
      <c r="K416" s="1000"/>
      <c r="L416" s="1001"/>
      <c r="M416" s="1000"/>
      <c r="N416" s="1001"/>
      <c r="O416" s="1000"/>
      <c r="P416" s="1001"/>
      <c r="Q416" s="1000"/>
      <c r="R416" s="1002"/>
      <c r="S416" s="1002"/>
      <c r="T416" s="1002"/>
      <c r="U416" s="1002"/>
      <c r="V416" s="1002"/>
      <c r="W416" s="1002"/>
      <c r="X416" s="973"/>
      <c r="Y416" s="973"/>
      <c r="Z416" s="973"/>
      <c r="AA416" s="973"/>
      <c r="AB416" s="973"/>
    </row>
    <row r="417" spans="1:28" ht="12.75">
      <c r="A417" s="998"/>
      <c r="B417" s="998"/>
      <c r="C417" s="999"/>
      <c r="D417" s="999"/>
      <c r="E417" s="1000"/>
      <c r="F417" s="1001"/>
      <c r="G417" s="1000"/>
      <c r="H417" s="1001"/>
      <c r="I417" s="1000"/>
      <c r="J417" s="1001"/>
      <c r="K417" s="1000"/>
      <c r="L417" s="1001"/>
      <c r="M417" s="1000"/>
      <c r="N417" s="1001"/>
      <c r="O417" s="1000"/>
      <c r="P417" s="1001"/>
      <c r="Q417" s="1000"/>
      <c r="R417" s="1002"/>
      <c r="S417" s="1002"/>
      <c r="T417" s="1002"/>
      <c r="U417" s="1002"/>
      <c r="V417" s="1002"/>
      <c r="W417" s="1002"/>
      <c r="X417" s="973"/>
      <c r="Y417" s="973"/>
      <c r="Z417" s="973"/>
      <c r="AA417" s="973"/>
      <c r="AB417" s="973"/>
    </row>
    <row r="418" spans="1:28" ht="12.75">
      <c r="A418" s="998"/>
      <c r="B418" s="998"/>
      <c r="C418" s="999"/>
      <c r="D418" s="999"/>
      <c r="E418" s="1000"/>
      <c r="F418" s="1001"/>
      <c r="G418" s="1000"/>
      <c r="H418" s="1001"/>
      <c r="I418" s="1000"/>
      <c r="J418" s="1001"/>
      <c r="K418" s="1000"/>
      <c r="L418" s="1001"/>
      <c r="M418" s="1000"/>
      <c r="N418" s="1001"/>
      <c r="O418" s="1000"/>
      <c r="P418" s="1001"/>
      <c r="Q418" s="1000"/>
      <c r="R418" s="1002"/>
      <c r="S418" s="1002"/>
      <c r="T418" s="1002"/>
      <c r="U418" s="1002"/>
      <c r="V418" s="1002"/>
      <c r="W418" s="1002"/>
      <c r="X418" s="973"/>
      <c r="Y418" s="973"/>
      <c r="Z418" s="973"/>
      <c r="AA418" s="973"/>
      <c r="AB418" s="973"/>
    </row>
    <row r="419" spans="1:28" ht="12.75">
      <c r="A419" s="998"/>
      <c r="B419" s="998"/>
      <c r="C419" s="999"/>
      <c r="D419" s="999"/>
      <c r="E419" s="1000"/>
      <c r="F419" s="1001"/>
      <c r="G419" s="1000"/>
      <c r="H419" s="1001"/>
      <c r="I419" s="1000"/>
      <c r="J419" s="1001"/>
      <c r="K419" s="1000"/>
      <c r="L419" s="1001"/>
      <c r="M419" s="1000"/>
      <c r="N419" s="1001"/>
      <c r="O419" s="1000"/>
      <c r="P419" s="1001"/>
      <c r="Q419" s="1000"/>
      <c r="R419" s="1002"/>
      <c r="S419" s="1002"/>
      <c r="T419" s="1002"/>
      <c r="U419" s="1002"/>
      <c r="V419" s="1002"/>
      <c r="W419" s="1002"/>
      <c r="X419" s="973"/>
      <c r="Y419" s="973"/>
      <c r="Z419" s="973"/>
      <c r="AA419" s="973"/>
      <c r="AB419" s="973"/>
    </row>
    <row r="420" spans="1:28" ht="12.75">
      <c r="A420" s="998"/>
      <c r="B420" s="998"/>
      <c r="C420" s="999"/>
      <c r="D420" s="999"/>
      <c r="E420" s="1000"/>
      <c r="F420" s="1001"/>
      <c r="G420" s="1000"/>
      <c r="H420" s="1001"/>
      <c r="I420" s="1000"/>
      <c r="J420" s="1001"/>
      <c r="K420" s="1000"/>
      <c r="L420" s="1001"/>
      <c r="M420" s="1000"/>
      <c r="N420" s="1001"/>
      <c r="O420" s="1000"/>
      <c r="P420" s="1001"/>
      <c r="Q420" s="1000"/>
      <c r="R420" s="1002"/>
      <c r="S420" s="1002"/>
      <c r="T420" s="1002"/>
      <c r="U420" s="1002"/>
      <c r="V420" s="1002"/>
      <c r="W420" s="1002"/>
      <c r="X420" s="973"/>
      <c r="Y420" s="973"/>
      <c r="Z420" s="973"/>
      <c r="AA420" s="973"/>
      <c r="AB420" s="973"/>
    </row>
    <row r="421" spans="1:28" ht="12.75">
      <c r="A421" s="998"/>
      <c r="B421" s="998"/>
      <c r="C421" s="999"/>
      <c r="D421" s="999"/>
      <c r="E421" s="1000"/>
      <c r="F421" s="1001"/>
      <c r="G421" s="1000"/>
      <c r="H421" s="1001"/>
      <c r="I421" s="1000"/>
      <c r="J421" s="1001"/>
      <c r="K421" s="1000"/>
      <c r="L421" s="1001"/>
      <c r="M421" s="1000"/>
      <c r="N421" s="1001"/>
      <c r="O421" s="1000"/>
      <c r="P421" s="1001"/>
      <c r="Q421" s="1000"/>
      <c r="R421" s="1002"/>
      <c r="S421" s="1002"/>
      <c r="T421" s="1002"/>
      <c r="U421" s="1002"/>
      <c r="V421" s="1002"/>
      <c r="W421" s="1002"/>
      <c r="X421" s="973"/>
      <c r="Y421" s="973"/>
      <c r="Z421" s="973"/>
      <c r="AA421" s="973"/>
      <c r="AB421" s="973"/>
    </row>
    <row r="422" spans="1:28" ht="12.75">
      <c r="A422" s="998"/>
      <c r="B422" s="998"/>
      <c r="C422" s="999"/>
      <c r="D422" s="999"/>
      <c r="E422" s="1000"/>
      <c r="F422" s="1001"/>
      <c r="G422" s="1000"/>
      <c r="H422" s="1001"/>
      <c r="I422" s="1000"/>
      <c r="J422" s="1001"/>
      <c r="K422" s="1000"/>
      <c r="L422" s="1001"/>
      <c r="M422" s="1000"/>
      <c r="N422" s="1001"/>
      <c r="O422" s="1000"/>
      <c r="P422" s="1001"/>
      <c r="Q422" s="1000"/>
      <c r="R422" s="1002"/>
      <c r="S422" s="1002"/>
      <c r="T422" s="1002"/>
      <c r="U422" s="1002"/>
      <c r="V422" s="1002"/>
      <c r="W422" s="1002"/>
      <c r="X422" s="973"/>
      <c r="Y422" s="973"/>
      <c r="Z422" s="973"/>
      <c r="AA422" s="973"/>
      <c r="AB422" s="973"/>
    </row>
    <row r="423" spans="1:28" ht="12.75">
      <c r="A423" s="998"/>
      <c r="B423" s="998"/>
      <c r="C423" s="999"/>
      <c r="D423" s="999"/>
      <c r="E423" s="1000"/>
      <c r="F423" s="1001"/>
      <c r="G423" s="1000"/>
      <c r="H423" s="1001"/>
      <c r="I423" s="1000"/>
      <c r="J423" s="1001"/>
      <c r="K423" s="1000"/>
      <c r="L423" s="1001"/>
      <c r="M423" s="1000"/>
      <c r="N423" s="1001"/>
      <c r="O423" s="1000"/>
      <c r="P423" s="1001"/>
      <c r="Q423" s="1000"/>
      <c r="R423" s="1002"/>
      <c r="S423" s="1002"/>
      <c r="T423" s="1002"/>
      <c r="U423" s="1002"/>
      <c r="V423" s="1002"/>
      <c r="W423" s="1002"/>
      <c r="X423" s="973"/>
      <c r="Y423" s="973"/>
      <c r="Z423" s="973"/>
      <c r="AA423" s="973"/>
      <c r="AB423" s="973"/>
    </row>
    <row r="424" spans="1:28" ht="12.75">
      <c r="A424" s="998"/>
      <c r="B424" s="998"/>
      <c r="C424" s="999"/>
      <c r="D424" s="999"/>
      <c r="E424" s="1000"/>
      <c r="F424" s="1001"/>
      <c r="G424" s="1000"/>
      <c r="H424" s="1001"/>
      <c r="I424" s="1000"/>
      <c r="J424" s="1001"/>
      <c r="K424" s="1000"/>
      <c r="L424" s="1001"/>
      <c r="M424" s="1000"/>
      <c r="N424" s="1001"/>
      <c r="O424" s="1000"/>
      <c r="P424" s="1001"/>
      <c r="Q424" s="1000"/>
      <c r="R424" s="1002"/>
      <c r="S424" s="1002"/>
      <c r="T424" s="1002"/>
      <c r="U424" s="1002"/>
      <c r="V424" s="1002"/>
      <c r="W424" s="1002"/>
      <c r="X424" s="973"/>
      <c r="Y424" s="973"/>
      <c r="Z424" s="973"/>
      <c r="AA424" s="973"/>
      <c r="AB424" s="973"/>
    </row>
    <row r="425" spans="1:28" ht="12.75">
      <c r="A425" s="998"/>
      <c r="B425" s="998"/>
      <c r="C425" s="999"/>
      <c r="D425" s="999"/>
      <c r="E425" s="1000"/>
      <c r="F425" s="1001"/>
      <c r="G425" s="1000"/>
      <c r="H425" s="1001"/>
      <c r="I425" s="1000"/>
      <c r="J425" s="1001"/>
      <c r="K425" s="1000"/>
      <c r="L425" s="1001"/>
      <c r="M425" s="1000"/>
      <c r="N425" s="1001"/>
      <c r="O425" s="1000"/>
      <c r="P425" s="1001"/>
      <c r="Q425" s="1000"/>
      <c r="R425" s="1002"/>
      <c r="S425" s="1002"/>
      <c r="T425" s="1002"/>
      <c r="U425" s="1002"/>
      <c r="V425" s="1002"/>
      <c r="W425" s="1002"/>
      <c r="X425" s="973"/>
      <c r="Y425" s="973"/>
      <c r="Z425" s="973"/>
      <c r="AA425" s="973"/>
      <c r="AB425" s="973"/>
    </row>
    <row r="426" spans="1:28" ht="12.75">
      <c r="A426" s="998"/>
      <c r="B426" s="998"/>
      <c r="C426" s="999"/>
      <c r="D426" s="999"/>
      <c r="E426" s="1000"/>
      <c r="F426" s="1001"/>
      <c r="G426" s="1000"/>
      <c r="H426" s="1001"/>
      <c r="I426" s="1000"/>
      <c r="J426" s="1001"/>
      <c r="K426" s="1000"/>
      <c r="L426" s="1001"/>
      <c r="M426" s="1000"/>
      <c r="N426" s="1001"/>
      <c r="O426" s="1000"/>
      <c r="P426" s="1001"/>
      <c r="Q426" s="1000"/>
      <c r="R426" s="1002"/>
      <c r="S426" s="1002"/>
      <c r="T426" s="1002"/>
      <c r="U426" s="1002"/>
      <c r="V426" s="1002"/>
      <c r="W426" s="1002"/>
      <c r="X426" s="973"/>
      <c r="Y426" s="973"/>
      <c r="Z426" s="973"/>
      <c r="AA426" s="973"/>
      <c r="AB426" s="973"/>
    </row>
    <row r="427" spans="1:28" ht="12.75">
      <c r="A427" s="998"/>
      <c r="B427" s="998"/>
      <c r="C427" s="999"/>
      <c r="D427" s="999"/>
      <c r="E427" s="1000"/>
      <c r="F427" s="1001"/>
      <c r="G427" s="1000"/>
      <c r="H427" s="1001"/>
      <c r="I427" s="1000"/>
      <c r="J427" s="1001"/>
      <c r="K427" s="1000"/>
      <c r="L427" s="1001"/>
      <c r="M427" s="1000"/>
      <c r="N427" s="1001"/>
      <c r="O427" s="1000"/>
      <c r="P427" s="1001"/>
      <c r="Q427" s="1000"/>
      <c r="R427" s="1002"/>
      <c r="S427" s="1002"/>
      <c r="T427" s="1002"/>
      <c r="U427" s="1002"/>
      <c r="V427" s="1002"/>
      <c r="W427" s="1002"/>
      <c r="X427" s="973"/>
      <c r="Y427" s="973"/>
      <c r="Z427" s="973"/>
      <c r="AA427" s="973"/>
      <c r="AB427" s="973"/>
    </row>
    <row r="428" spans="1:28" ht="12.75">
      <c r="A428" s="998"/>
      <c r="B428" s="998"/>
      <c r="C428" s="999"/>
      <c r="D428" s="999"/>
      <c r="E428" s="1000"/>
      <c r="F428" s="1001"/>
      <c r="G428" s="1000"/>
      <c r="H428" s="1001"/>
      <c r="I428" s="1000"/>
      <c r="J428" s="1001"/>
      <c r="K428" s="1000"/>
      <c r="L428" s="1001"/>
      <c r="M428" s="1000"/>
      <c r="N428" s="1001"/>
      <c r="O428" s="1000"/>
      <c r="P428" s="1001"/>
      <c r="Q428" s="1000"/>
      <c r="R428" s="1002"/>
      <c r="S428" s="1002"/>
      <c r="T428" s="1002"/>
      <c r="U428" s="1002"/>
      <c r="V428" s="1002"/>
      <c r="W428" s="1002"/>
      <c r="X428" s="973"/>
      <c r="Y428" s="973"/>
      <c r="Z428" s="973"/>
      <c r="AA428" s="973"/>
      <c r="AB428" s="973"/>
    </row>
    <row r="429" spans="1:28" ht="12.75">
      <c r="A429" s="998"/>
      <c r="B429" s="998"/>
      <c r="C429" s="999"/>
      <c r="D429" s="999"/>
      <c r="E429" s="1000"/>
      <c r="F429" s="1001"/>
      <c r="G429" s="1000"/>
      <c r="H429" s="1001"/>
      <c r="I429" s="1000"/>
      <c r="J429" s="1001"/>
      <c r="K429" s="1000"/>
      <c r="L429" s="1001"/>
      <c r="M429" s="1000"/>
      <c r="N429" s="1001"/>
      <c r="O429" s="1000"/>
      <c r="P429" s="1001"/>
      <c r="Q429" s="1000"/>
      <c r="R429" s="1002"/>
      <c r="S429" s="1002"/>
      <c r="T429" s="1002"/>
      <c r="U429" s="1002"/>
      <c r="V429" s="1002"/>
      <c r="W429" s="1002"/>
      <c r="X429" s="973"/>
      <c r="Y429" s="973"/>
      <c r="Z429" s="973"/>
      <c r="AA429" s="973"/>
      <c r="AB429" s="973"/>
    </row>
    <row r="430" spans="1:28" ht="12.75">
      <c r="A430" s="998"/>
      <c r="B430" s="998"/>
      <c r="C430" s="999"/>
      <c r="D430" s="999"/>
      <c r="E430" s="1000"/>
      <c r="F430" s="1001"/>
      <c r="G430" s="1000"/>
      <c r="H430" s="1001"/>
      <c r="I430" s="1000"/>
      <c r="J430" s="1001"/>
      <c r="K430" s="1000"/>
      <c r="L430" s="1001"/>
      <c r="M430" s="1000"/>
      <c r="N430" s="1001"/>
      <c r="O430" s="1000"/>
      <c r="P430" s="1001"/>
      <c r="Q430" s="1000"/>
      <c r="R430" s="1002"/>
      <c r="S430" s="1002"/>
      <c r="T430" s="1002"/>
      <c r="U430" s="1002"/>
      <c r="V430" s="1002"/>
      <c r="W430" s="1002"/>
      <c r="X430" s="973"/>
      <c r="Y430" s="973"/>
      <c r="Z430" s="973"/>
      <c r="AA430" s="973"/>
      <c r="AB430" s="973"/>
    </row>
    <row r="431" spans="1:28" ht="12.75">
      <c r="A431" s="998"/>
      <c r="B431" s="998"/>
      <c r="C431" s="999"/>
      <c r="D431" s="999"/>
      <c r="E431" s="1000"/>
      <c r="F431" s="1001"/>
      <c r="G431" s="1000"/>
      <c r="H431" s="1001"/>
      <c r="I431" s="1000"/>
      <c r="J431" s="1001"/>
      <c r="K431" s="1000"/>
      <c r="L431" s="1001"/>
      <c r="M431" s="1000"/>
      <c r="N431" s="1001"/>
      <c r="O431" s="1000"/>
      <c r="P431" s="1001"/>
      <c r="Q431" s="1000"/>
      <c r="R431" s="1002"/>
      <c r="S431" s="1002"/>
      <c r="T431" s="1002"/>
      <c r="U431" s="1002"/>
      <c r="V431" s="1002"/>
      <c r="W431" s="1002"/>
      <c r="X431" s="973"/>
      <c r="Y431" s="973"/>
      <c r="Z431" s="973"/>
      <c r="AA431" s="973"/>
      <c r="AB431" s="973"/>
    </row>
    <row r="432" spans="1:28" ht="12.75">
      <c r="A432" s="998"/>
      <c r="B432" s="998"/>
      <c r="C432" s="999"/>
      <c r="D432" s="999"/>
      <c r="E432" s="1000"/>
      <c r="F432" s="1001"/>
      <c r="G432" s="1000"/>
      <c r="H432" s="1001"/>
      <c r="I432" s="1000"/>
      <c r="J432" s="1001"/>
      <c r="K432" s="1000"/>
      <c r="L432" s="1001"/>
      <c r="M432" s="1000"/>
      <c r="N432" s="1001"/>
      <c r="O432" s="1000"/>
      <c r="P432" s="1001"/>
      <c r="Q432" s="1000"/>
      <c r="R432" s="1002"/>
      <c r="S432" s="1002"/>
      <c r="T432" s="1002"/>
      <c r="U432" s="1002"/>
      <c r="V432" s="1002"/>
      <c r="W432" s="1002"/>
      <c r="X432" s="973"/>
      <c r="Y432" s="973"/>
      <c r="Z432" s="973"/>
      <c r="AA432" s="973"/>
      <c r="AB432" s="973"/>
    </row>
    <row r="433" spans="1:28" ht="12.75">
      <c r="A433" s="998"/>
      <c r="B433" s="998"/>
      <c r="C433" s="999"/>
      <c r="D433" s="999"/>
      <c r="E433" s="1000"/>
      <c r="F433" s="1001"/>
      <c r="G433" s="1000"/>
      <c r="H433" s="1001"/>
      <c r="I433" s="1000"/>
      <c r="J433" s="1001"/>
      <c r="K433" s="1000"/>
      <c r="L433" s="1001"/>
      <c r="M433" s="1000"/>
      <c r="N433" s="1001"/>
      <c r="O433" s="1000"/>
      <c r="P433" s="1001"/>
      <c r="Q433" s="1000"/>
      <c r="R433" s="1002"/>
      <c r="S433" s="1002"/>
      <c r="T433" s="1002"/>
      <c r="U433" s="1002"/>
      <c r="V433" s="1002"/>
      <c r="W433" s="1002"/>
      <c r="X433" s="973"/>
      <c r="Y433" s="973"/>
      <c r="Z433" s="973"/>
      <c r="AA433" s="973"/>
      <c r="AB433" s="973"/>
    </row>
    <row r="434" spans="1:28" ht="12.75">
      <c r="A434" s="998"/>
      <c r="B434" s="998"/>
      <c r="C434" s="999"/>
      <c r="D434" s="999"/>
      <c r="E434" s="1000"/>
      <c r="F434" s="1001"/>
      <c r="G434" s="1000"/>
      <c r="H434" s="1001"/>
      <c r="I434" s="1000"/>
      <c r="J434" s="1001"/>
      <c r="K434" s="1000"/>
      <c r="L434" s="1001"/>
      <c r="M434" s="1000"/>
      <c r="N434" s="1001"/>
      <c r="O434" s="1000"/>
      <c r="P434" s="1001"/>
      <c r="Q434" s="1000"/>
      <c r="R434" s="1002"/>
      <c r="S434" s="1002"/>
      <c r="T434" s="1002"/>
      <c r="U434" s="1002"/>
      <c r="V434" s="1002"/>
      <c r="W434" s="1002"/>
      <c r="X434" s="973"/>
      <c r="Y434" s="973"/>
      <c r="Z434" s="973"/>
      <c r="AA434" s="973"/>
      <c r="AB434" s="973"/>
    </row>
    <row r="435" spans="1:28" ht="12.75">
      <c r="A435" s="998"/>
      <c r="B435" s="998"/>
      <c r="C435" s="999"/>
      <c r="D435" s="999"/>
      <c r="E435" s="1000"/>
      <c r="F435" s="1001"/>
      <c r="G435" s="1000"/>
      <c r="H435" s="1001"/>
      <c r="I435" s="1000"/>
      <c r="J435" s="1001"/>
      <c r="K435" s="1000"/>
      <c r="L435" s="1001"/>
      <c r="M435" s="1000"/>
      <c r="N435" s="1001"/>
      <c r="O435" s="1000"/>
      <c r="P435" s="1001"/>
      <c r="Q435" s="1000"/>
      <c r="R435" s="1002"/>
      <c r="S435" s="1002"/>
      <c r="T435" s="1002"/>
      <c r="U435" s="1002"/>
      <c r="V435" s="1002"/>
      <c r="W435" s="1002"/>
      <c r="X435" s="973"/>
      <c r="Y435" s="973"/>
      <c r="Z435" s="973"/>
      <c r="AA435" s="973"/>
      <c r="AB435" s="973"/>
    </row>
    <row r="436" spans="1:28" ht="12.75">
      <c r="A436" s="998"/>
      <c r="B436" s="998"/>
      <c r="C436" s="999"/>
      <c r="D436" s="999"/>
      <c r="E436" s="1000"/>
      <c r="F436" s="1001"/>
      <c r="G436" s="1000"/>
      <c r="H436" s="1001"/>
      <c r="I436" s="1000"/>
      <c r="J436" s="1001"/>
      <c r="K436" s="1000"/>
      <c r="L436" s="1001"/>
      <c r="M436" s="1000"/>
      <c r="N436" s="1001"/>
      <c r="O436" s="1000"/>
      <c r="P436" s="1001"/>
      <c r="Q436" s="1000"/>
      <c r="R436" s="1002"/>
      <c r="S436" s="1002"/>
      <c r="T436" s="1002"/>
      <c r="U436" s="1002"/>
      <c r="V436" s="1002"/>
      <c r="W436" s="1002"/>
      <c r="X436" s="973"/>
      <c r="Y436" s="973"/>
      <c r="Z436" s="973"/>
      <c r="AA436" s="973"/>
      <c r="AB436" s="973"/>
    </row>
    <row r="437" spans="1:28" ht="12.75">
      <c r="A437" s="998"/>
      <c r="B437" s="998"/>
      <c r="C437" s="999"/>
      <c r="D437" s="999"/>
      <c r="E437" s="1000"/>
      <c r="F437" s="1001"/>
      <c r="G437" s="1000"/>
      <c r="H437" s="1001"/>
      <c r="I437" s="1000"/>
      <c r="J437" s="1001"/>
      <c r="K437" s="1000"/>
      <c r="L437" s="1001"/>
      <c r="M437" s="1000"/>
      <c r="N437" s="1001"/>
      <c r="O437" s="1000"/>
      <c r="P437" s="1001"/>
      <c r="Q437" s="1000"/>
      <c r="R437" s="1002"/>
      <c r="S437" s="1002"/>
      <c r="T437" s="1002"/>
      <c r="U437" s="1002"/>
      <c r="V437" s="1002"/>
      <c r="W437" s="1002"/>
      <c r="X437" s="973"/>
      <c r="Y437" s="973"/>
      <c r="Z437" s="973"/>
      <c r="AA437" s="973"/>
      <c r="AB437" s="973"/>
    </row>
    <row r="438" spans="1:28" ht="12.75">
      <c r="A438" s="998"/>
      <c r="B438" s="998"/>
      <c r="C438" s="999"/>
      <c r="D438" s="999"/>
      <c r="E438" s="1000"/>
      <c r="F438" s="1001"/>
      <c r="G438" s="1000"/>
      <c r="H438" s="1001"/>
      <c r="I438" s="1000"/>
      <c r="J438" s="1001"/>
      <c r="K438" s="1000"/>
      <c r="L438" s="1001"/>
      <c r="M438" s="1000"/>
      <c r="N438" s="1001"/>
      <c r="O438" s="1000"/>
      <c r="P438" s="1001"/>
      <c r="Q438" s="1000"/>
      <c r="R438" s="1002"/>
      <c r="S438" s="1002"/>
      <c r="T438" s="1002"/>
      <c r="U438" s="1002"/>
      <c r="V438" s="1002"/>
      <c r="W438" s="1002"/>
      <c r="X438" s="973"/>
      <c r="Y438" s="973"/>
      <c r="Z438" s="973"/>
      <c r="AA438" s="973"/>
      <c r="AB438" s="973"/>
    </row>
    <row r="439" spans="1:28" ht="12.75">
      <c r="A439" s="998"/>
      <c r="B439" s="998"/>
      <c r="C439" s="999"/>
      <c r="D439" s="999"/>
      <c r="E439" s="1000"/>
      <c r="F439" s="1001"/>
      <c r="G439" s="1000"/>
      <c r="H439" s="1001"/>
      <c r="I439" s="1000"/>
      <c r="J439" s="1001"/>
      <c r="K439" s="1000"/>
      <c r="L439" s="1001"/>
      <c r="M439" s="1000"/>
      <c r="N439" s="1001"/>
      <c r="O439" s="1000"/>
      <c r="P439" s="1001"/>
      <c r="Q439" s="1000"/>
      <c r="R439" s="1002"/>
      <c r="S439" s="1002"/>
      <c r="T439" s="1002"/>
      <c r="U439" s="1002"/>
      <c r="V439" s="1002"/>
      <c r="W439" s="1002"/>
      <c r="X439" s="973"/>
      <c r="Y439" s="973"/>
      <c r="Z439" s="973"/>
      <c r="AA439" s="973"/>
      <c r="AB439" s="973"/>
    </row>
    <row r="440" spans="1:28" ht="12.75">
      <c r="A440" s="998"/>
      <c r="B440" s="998"/>
      <c r="C440" s="999"/>
      <c r="D440" s="999"/>
      <c r="E440" s="1000"/>
      <c r="F440" s="1001"/>
      <c r="G440" s="1000"/>
      <c r="H440" s="1001"/>
      <c r="I440" s="1000"/>
      <c r="J440" s="1001"/>
      <c r="K440" s="1000"/>
      <c r="L440" s="1001"/>
      <c r="M440" s="1000"/>
      <c r="N440" s="1001"/>
      <c r="O440" s="1000"/>
      <c r="P440" s="1001"/>
      <c r="Q440" s="1000"/>
      <c r="R440" s="1002"/>
      <c r="S440" s="1002"/>
      <c r="T440" s="1002"/>
      <c r="U440" s="1002"/>
      <c r="V440" s="1002"/>
      <c r="W440" s="1002"/>
      <c r="X440" s="973"/>
      <c r="Y440" s="973"/>
      <c r="Z440" s="973"/>
      <c r="AA440" s="973"/>
      <c r="AB440" s="973"/>
    </row>
    <row r="441" spans="1:28" ht="12.75">
      <c r="A441" s="998"/>
      <c r="B441" s="998"/>
      <c r="C441" s="999"/>
      <c r="D441" s="999"/>
      <c r="E441" s="1000"/>
      <c r="F441" s="1001"/>
      <c r="G441" s="1000"/>
      <c r="H441" s="1001"/>
      <c r="I441" s="1000"/>
      <c r="J441" s="1001"/>
      <c r="K441" s="1000"/>
      <c r="L441" s="1001"/>
      <c r="M441" s="1000"/>
      <c r="N441" s="1001"/>
      <c r="O441" s="1000"/>
      <c r="P441" s="1001"/>
      <c r="Q441" s="1000"/>
      <c r="R441" s="1002"/>
      <c r="S441" s="1002"/>
      <c r="T441" s="1002"/>
      <c r="U441" s="1002"/>
      <c r="V441" s="1002"/>
      <c r="W441" s="1002"/>
      <c r="X441" s="973"/>
      <c r="Y441" s="973"/>
      <c r="Z441" s="973"/>
      <c r="AA441" s="973"/>
      <c r="AB441" s="973"/>
    </row>
    <row r="442" spans="1:28" ht="12.75">
      <c r="A442" s="998"/>
      <c r="B442" s="998"/>
      <c r="C442" s="999"/>
      <c r="D442" s="999"/>
      <c r="E442" s="1000"/>
      <c r="F442" s="1001"/>
      <c r="G442" s="1000"/>
      <c r="H442" s="1001"/>
      <c r="I442" s="1000"/>
      <c r="J442" s="1001"/>
      <c r="K442" s="1000"/>
      <c r="L442" s="1001"/>
      <c r="M442" s="1000"/>
      <c r="N442" s="1001"/>
      <c r="O442" s="1000"/>
      <c r="P442" s="1001"/>
      <c r="Q442" s="1000"/>
      <c r="R442" s="1002"/>
      <c r="S442" s="1002"/>
      <c r="T442" s="1002"/>
      <c r="U442" s="1002"/>
      <c r="V442" s="1002"/>
      <c r="W442" s="1002"/>
      <c r="X442" s="973"/>
      <c r="Y442" s="973"/>
      <c r="Z442" s="973"/>
      <c r="AA442" s="973"/>
      <c r="AB442" s="973"/>
    </row>
    <row r="443" spans="1:28" ht="12.75">
      <c r="A443" s="998"/>
      <c r="B443" s="998"/>
      <c r="C443" s="999"/>
      <c r="D443" s="999"/>
      <c r="E443" s="1000"/>
      <c r="F443" s="1001"/>
      <c r="G443" s="1000"/>
      <c r="H443" s="1001"/>
      <c r="I443" s="1000"/>
      <c r="J443" s="1001"/>
      <c r="K443" s="1000"/>
      <c r="L443" s="1001"/>
      <c r="M443" s="1000"/>
      <c r="N443" s="1001"/>
      <c r="O443" s="1000"/>
      <c r="P443" s="1001"/>
      <c r="Q443" s="1000"/>
      <c r="R443" s="1002"/>
      <c r="S443" s="1002"/>
      <c r="T443" s="1002"/>
      <c r="U443" s="1002"/>
      <c r="V443" s="1002"/>
      <c r="W443" s="1002"/>
      <c r="X443" s="973"/>
      <c r="Y443" s="973"/>
      <c r="Z443" s="973"/>
      <c r="AA443" s="973"/>
      <c r="AB443" s="973"/>
    </row>
    <row r="444" spans="1:28" ht="12.75">
      <c r="A444" s="998"/>
      <c r="B444" s="998"/>
      <c r="C444" s="999"/>
      <c r="D444" s="999"/>
      <c r="E444" s="1000"/>
      <c r="F444" s="1001"/>
      <c r="G444" s="1000"/>
      <c r="H444" s="1001"/>
      <c r="I444" s="1000"/>
      <c r="J444" s="1001"/>
      <c r="K444" s="1000"/>
      <c r="L444" s="1001"/>
      <c r="M444" s="1000"/>
      <c r="N444" s="1001"/>
      <c r="O444" s="1000"/>
      <c r="P444" s="1001"/>
      <c r="Q444" s="1000"/>
      <c r="R444" s="1002"/>
      <c r="S444" s="1002"/>
      <c r="T444" s="1002"/>
      <c r="U444" s="1002"/>
      <c r="V444" s="1002"/>
      <c r="W444" s="1002"/>
      <c r="X444" s="973"/>
      <c r="Y444" s="973"/>
      <c r="Z444" s="973"/>
      <c r="AA444" s="973"/>
      <c r="AB444" s="973"/>
    </row>
    <row r="445" spans="1:28" ht="12.75">
      <c r="A445" s="998"/>
      <c r="B445" s="998"/>
      <c r="C445" s="999"/>
      <c r="D445" s="999"/>
      <c r="E445" s="1000"/>
      <c r="F445" s="1001"/>
      <c r="G445" s="1000"/>
      <c r="H445" s="1001"/>
      <c r="I445" s="1000"/>
      <c r="J445" s="1001"/>
      <c r="K445" s="1000"/>
      <c r="L445" s="1001"/>
      <c r="M445" s="1000"/>
      <c r="N445" s="1001"/>
      <c r="O445" s="1000"/>
      <c r="P445" s="1001"/>
      <c r="Q445" s="1000"/>
      <c r="R445" s="1002"/>
      <c r="S445" s="1002"/>
      <c r="T445" s="1002"/>
      <c r="U445" s="1002"/>
      <c r="V445" s="1002"/>
      <c r="W445" s="1002"/>
      <c r="X445" s="973"/>
      <c r="Y445" s="973"/>
      <c r="Z445" s="973"/>
      <c r="AA445" s="973"/>
      <c r="AB445" s="973"/>
    </row>
    <row r="446" spans="1:28" ht="12.75">
      <c r="A446" s="998"/>
      <c r="B446" s="998"/>
      <c r="C446" s="999"/>
      <c r="D446" s="999"/>
      <c r="E446" s="1000"/>
      <c r="F446" s="1001"/>
      <c r="G446" s="1000"/>
      <c r="H446" s="1001"/>
      <c r="I446" s="1000"/>
      <c r="J446" s="1001"/>
      <c r="K446" s="1000"/>
      <c r="L446" s="1001"/>
      <c r="M446" s="1000"/>
      <c r="N446" s="1001"/>
      <c r="O446" s="1000"/>
      <c r="P446" s="1001"/>
      <c r="Q446" s="1000"/>
      <c r="R446" s="1002"/>
      <c r="S446" s="1002"/>
      <c r="T446" s="1002"/>
      <c r="U446" s="1002"/>
      <c r="V446" s="1002"/>
      <c r="W446" s="1002"/>
      <c r="X446" s="973"/>
      <c r="Y446" s="973"/>
      <c r="Z446" s="973"/>
      <c r="AA446" s="973"/>
      <c r="AB446" s="973"/>
    </row>
    <row r="447" spans="1:28" ht="12.75">
      <c r="A447" s="998"/>
      <c r="B447" s="998"/>
      <c r="C447" s="999"/>
      <c r="D447" s="999"/>
      <c r="E447" s="1000"/>
      <c r="F447" s="1001"/>
      <c r="G447" s="1000"/>
      <c r="H447" s="1001"/>
      <c r="I447" s="1000"/>
      <c r="J447" s="1001"/>
      <c r="K447" s="1000"/>
      <c r="L447" s="1001"/>
      <c r="M447" s="1000"/>
      <c r="N447" s="1001"/>
      <c r="O447" s="1000"/>
      <c r="P447" s="1001"/>
      <c r="Q447" s="1000"/>
      <c r="R447" s="1002"/>
      <c r="S447" s="1002"/>
      <c r="T447" s="1002"/>
      <c r="U447" s="1002"/>
      <c r="V447" s="1002"/>
      <c r="W447" s="1002"/>
      <c r="X447" s="973"/>
      <c r="Y447" s="973"/>
      <c r="Z447" s="973"/>
      <c r="AA447" s="973"/>
      <c r="AB447" s="973"/>
    </row>
    <row r="448" spans="1:28" ht="12.75">
      <c r="A448" s="998"/>
      <c r="B448" s="998"/>
      <c r="C448" s="999"/>
      <c r="D448" s="999"/>
      <c r="E448" s="1000"/>
      <c r="F448" s="1001"/>
      <c r="G448" s="1000"/>
      <c r="H448" s="1001"/>
      <c r="I448" s="1000"/>
      <c r="J448" s="1001"/>
      <c r="K448" s="1000"/>
      <c r="L448" s="1001"/>
      <c r="M448" s="1000"/>
      <c r="N448" s="1001"/>
      <c r="O448" s="1000"/>
      <c r="P448" s="1001"/>
      <c r="Q448" s="1000"/>
      <c r="R448" s="1002"/>
      <c r="S448" s="1002"/>
      <c r="T448" s="1002"/>
      <c r="U448" s="1002"/>
      <c r="V448" s="1002"/>
      <c r="W448" s="1002"/>
      <c r="X448" s="973"/>
      <c r="Y448" s="973"/>
      <c r="Z448" s="973"/>
      <c r="AA448" s="973"/>
      <c r="AB448" s="973"/>
    </row>
    <row r="449" spans="1:28" ht="12.75">
      <c r="A449" s="998"/>
      <c r="B449" s="998"/>
      <c r="C449" s="999"/>
      <c r="D449" s="999"/>
      <c r="E449" s="1000"/>
      <c r="F449" s="1001"/>
      <c r="G449" s="1000"/>
      <c r="H449" s="1001"/>
      <c r="I449" s="1000"/>
      <c r="J449" s="1001"/>
      <c r="K449" s="1000"/>
      <c r="L449" s="1001"/>
      <c r="M449" s="1000"/>
      <c r="N449" s="1001"/>
      <c r="O449" s="1000"/>
      <c r="P449" s="1001"/>
      <c r="Q449" s="1000"/>
      <c r="R449" s="1002"/>
      <c r="S449" s="1002"/>
      <c r="T449" s="1002"/>
      <c r="U449" s="1002"/>
      <c r="V449" s="1002"/>
      <c r="W449" s="1002"/>
      <c r="X449" s="973"/>
      <c r="Y449" s="973"/>
      <c r="Z449" s="973"/>
      <c r="AA449" s="973"/>
      <c r="AB449" s="973"/>
    </row>
    <row r="450" spans="1:28" ht="12.75">
      <c r="A450" s="998"/>
      <c r="B450" s="998"/>
      <c r="C450" s="999"/>
      <c r="D450" s="999"/>
      <c r="E450" s="1000"/>
      <c r="F450" s="1001"/>
      <c r="G450" s="1000"/>
      <c r="H450" s="1001"/>
      <c r="I450" s="1000"/>
      <c r="J450" s="1001"/>
      <c r="K450" s="1000"/>
      <c r="L450" s="1001"/>
      <c r="M450" s="1000"/>
      <c r="N450" s="1001"/>
      <c r="O450" s="1000"/>
      <c r="P450" s="1001"/>
      <c r="Q450" s="1000"/>
      <c r="R450" s="1002"/>
      <c r="S450" s="1002"/>
      <c r="T450" s="1002"/>
      <c r="U450" s="1002"/>
      <c r="V450" s="1002"/>
      <c r="W450" s="1002"/>
      <c r="X450" s="973"/>
      <c r="Y450" s="973"/>
      <c r="Z450" s="973"/>
      <c r="AA450" s="973"/>
      <c r="AB450" s="973"/>
    </row>
    <row r="451" spans="1:28" ht="12.75">
      <c r="A451" s="998"/>
      <c r="B451" s="998"/>
      <c r="C451" s="999"/>
      <c r="D451" s="999"/>
      <c r="E451" s="1000"/>
      <c r="F451" s="1001"/>
      <c r="G451" s="1000"/>
      <c r="H451" s="1001"/>
      <c r="I451" s="1000"/>
      <c r="J451" s="1001"/>
      <c r="K451" s="1000"/>
      <c r="L451" s="1001"/>
      <c r="M451" s="1000"/>
      <c r="N451" s="1001"/>
      <c r="O451" s="1000"/>
      <c r="P451" s="1001"/>
      <c r="Q451" s="1000"/>
      <c r="R451" s="1002"/>
      <c r="S451" s="1002"/>
      <c r="T451" s="1002"/>
      <c r="U451" s="1002"/>
      <c r="V451" s="1002"/>
      <c r="W451" s="1002"/>
      <c r="X451" s="973"/>
      <c r="Y451" s="973"/>
      <c r="Z451" s="973"/>
      <c r="AA451" s="973"/>
      <c r="AB451" s="973"/>
    </row>
    <row r="452" spans="1:28" ht="12.75">
      <c r="A452" s="998"/>
      <c r="B452" s="998"/>
      <c r="C452" s="999"/>
      <c r="D452" s="999"/>
      <c r="E452" s="1000"/>
      <c r="F452" s="1001"/>
      <c r="G452" s="1000"/>
      <c r="H452" s="1001"/>
      <c r="I452" s="1000"/>
      <c r="J452" s="1001"/>
      <c r="K452" s="1000"/>
      <c r="L452" s="1001"/>
      <c r="M452" s="1000"/>
      <c r="N452" s="1001"/>
      <c r="O452" s="1000"/>
      <c r="P452" s="1001"/>
      <c r="Q452" s="1000"/>
      <c r="R452" s="1002"/>
      <c r="S452" s="1002"/>
      <c r="T452" s="1002"/>
      <c r="U452" s="1002"/>
      <c r="V452" s="1002"/>
      <c r="W452" s="1002"/>
      <c r="X452" s="973"/>
      <c r="Y452" s="973"/>
      <c r="Z452" s="973"/>
      <c r="AA452" s="973"/>
      <c r="AB452" s="973"/>
    </row>
    <row r="453" spans="1:28" ht="12.75">
      <c r="A453" s="998"/>
      <c r="B453" s="998"/>
      <c r="C453" s="999"/>
      <c r="D453" s="999"/>
      <c r="E453" s="1000"/>
      <c r="F453" s="1001"/>
      <c r="G453" s="1000"/>
      <c r="H453" s="1001"/>
      <c r="I453" s="1000"/>
      <c r="J453" s="1001"/>
      <c r="K453" s="1000"/>
      <c r="L453" s="1001"/>
      <c r="M453" s="1000"/>
      <c r="N453" s="1001"/>
      <c r="O453" s="1000"/>
      <c r="P453" s="1001"/>
      <c r="Q453" s="1000"/>
      <c r="R453" s="1002"/>
      <c r="S453" s="1002"/>
      <c r="T453" s="1002"/>
      <c r="U453" s="1002"/>
      <c r="V453" s="1002"/>
      <c r="W453" s="1002"/>
      <c r="X453" s="973"/>
      <c r="Y453" s="973"/>
      <c r="Z453" s="973"/>
      <c r="AA453" s="973"/>
      <c r="AB453" s="973"/>
    </row>
    <row r="454" spans="1:28" ht="12.75">
      <c r="A454" s="998"/>
      <c r="B454" s="998"/>
      <c r="C454" s="999"/>
      <c r="D454" s="999"/>
      <c r="E454" s="1000"/>
      <c r="F454" s="1001"/>
      <c r="G454" s="1000"/>
      <c r="H454" s="1001"/>
      <c r="I454" s="1000"/>
      <c r="J454" s="1001"/>
      <c r="K454" s="1000"/>
      <c r="L454" s="1001"/>
      <c r="M454" s="1000"/>
      <c r="N454" s="1001"/>
      <c r="O454" s="1000"/>
      <c r="P454" s="1001"/>
      <c r="Q454" s="1000"/>
      <c r="R454" s="1002"/>
      <c r="S454" s="1002"/>
      <c r="T454" s="1002"/>
      <c r="U454" s="1002"/>
      <c r="V454" s="1002"/>
      <c r="W454" s="1002"/>
      <c r="X454" s="973"/>
      <c r="Y454" s="973"/>
      <c r="Z454" s="973"/>
      <c r="AA454" s="973"/>
      <c r="AB454" s="973"/>
    </row>
    <row r="455" spans="1:28" ht="12.75">
      <c r="A455" s="998"/>
      <c r="B455" s="998"/>
      <c r="C455" s="999"/>
      <c r="D455" s="999"/>
      <c r="E455" s="1000"/>
      <c r="F455" s="1001"/>
      <c r="G455" s="1000"/>
      <c r="H455" s="1001"/>
      <c r="I455" s="1000"/>
      <c r="J455" s="1001"/>
      <c r="K455" s="1000"/>
      <c r="L455" s="1001"/>
      <c r="M455" s="1000"/>
      <c r="N455" s="1001"/>
      <c r="O455" s="1000"/>
      <c r="P455" s="1001"/>
      <c r="Q455" s="1000"/>
      <c r="R455" s="1002"/>
      <c r="S455" s="1002"/>
      <c r="T455" s="1002"/>
      <c r="U455" s="1002"/>
      <c r="V455" s="1002"/>
      <c r="W455" s="1002"/>
      <c r="X455" s="973"/>
      <c r="Y455" s="973"/>
      <c r="Z455" s="973"/>
      <c r="AA455" s="973"/>
      <c r="AB455" s="973"/>
    </row>
    <row r="456" spans="1:28" ht="12.75">
      <c r="A456" s="998"/>
      <c r="B456" s="998"/>
      <c r="C456" s="999"/>
      <c r="D456" s="999"/>
      <c r="E456" s="1000"/>
      <c r="F456" s="1001"/>
      <c r="G456" s="1000"/>
      <c r="H456" s="1001"/>
      <c r="I456" s="1000"/>
      <c r="J456" s="1001"/>
      <c r="K456" s="1000"/>
      <c r="L456" s="1001"/>
      <c r="M456" s="1000"/>
      <c r="N456" s="1001"/>
      <c r="O456" s="1000"/>
      <c r="P456" s="1001"/>
      <c r="Q456" s="1000"/>
      <c r="R456" s="1002"/>
      <c r="S456" s="1002"/>
      <c r="T456" s="1002"/>
      <c r="U456" s="1002"/>
      <c r="V456" s="1002"/>
      <c r="W456" s="1002"/>
      <c r="X456" s="973"/>
      <c r="Y456" s="973"/>
      <c r="Z456" s="973"/>
      <c r="AA456" s="973"/>
      <c r="AB456" s="973"/>
    </row>
    <row r="457" spans="1:28" ht="12.75">
      <c r="A457" s="998"/>
      <c r="B457" s="998"/>
      <c r="C457" s="999"/>
      <c r="D457" s="999"/>
      <c r="E457" s="1000"/>
      <c r="F457" s="1001"/>
      <c r="G457" s="1000"/>
      <c r="H457" s="1001"/>
      <c r="I457" s="1000"/>
      <c r="J457" s="1001"/>
      <c r="K457" s="1000"/>
      <c r="L457" s="1001"/>
      <c r="M457" s="1000"/>
      <c r="N457" s="1001"/>
      <c r="O457" s="1000"/>
      <c r="P457" s="1001"/>
      <c r="Q457" s="1000"/>
      <c r="R457" s="1002"/>
      <c r="S457" s="1002"/>
      <c r="T457" s="1002"/>
      <c r="U457" s="1002"/>
      <c r="V457" s="1002"/>
      <c r="W457" s="1002"/>
      <c r="X457" s="973"/>
      <c r="Y457" s="973"/>
      <c r="Z457" s="973"/>
      <c r="AA457" s="973"/>
      <c r="AB457" s="973"/>
    </row>
    <row r="458" spans="1:28" ht="12.75">
      <c r="A458" s="998"/>
      <c r="B458" s="998"/>
      <c r="C458" s="999"/>
      <c r="D458" s="999"/>
      <c r="E458" s="1000"/>
      <c r="F458" s="1001"/>
      <c r="G458" s="1000"/>
      <c r="H458" s="1001"/>
      <c r="I458" s="1000"/>
      <c r="J458" s="1001"/>
      <c r="K458" s="1000"/>
      <c r="L458" s="1001"/>
      <c r="M458" s="1000"/>
      <c r="N458" s="1001"/>
      <c r="O458" s="1000"/>
      <c r="P458" s="1001"/>
      <c r="Q458" s="1000"/>
      <c r="R458" s="1002"/>
      <c r="S458" s="1002"/>
      <c r="T458" s="1002"/>
      <c r="U458" s="1002"/>
      <c r="V458" s="1002"/>
      <c r="W458" s="1002"/>
      <c r="X458" s="973"/>
      <c r="Y458" s="973"/>
      <c r="Z458" s="973"/>
      <c r="AA458" s="973"/>
      <c r="AB458" s="973"/>
    </row>
    <row r="459" spans="1:28" ht="12.75">
      <c r="A459" s="998"/>
      <c r="B459" s="998"/>
      <c r="C459" s="999"/>
      <c r="D459" s="999"/>
      <c r="E459" s="1000"/>
      <c r="F459" s="1001"/>
      <c r="G459" s="1000"/>
      <c r="H459" s="1001"/>
      <c r="I459" s="1000"/>
      <c r="J459" s="1001"/>
      <c r="K459" s="1000"/>
      <c r="L459" s="1001"/>
      <c r="M459" s="1000"/>
      <c r="N459" s="1001"/>
      <c r="O459" s="1000"/>
      <c r="P459" s="1001"/>
      <c r="Q459" s="1000"/>
      <c r="R459" s="1002"/>
      <c r="S459" s="1002"/>
      <c r="T459" s="1002"/>
      <c r="U459" s="1002"/>
      <c r="V459" s="1002"/>
      <c r="W459" s="1002"/>
      <c r="X459" s="973"/>
      <c r="Y459" s="973"/>
      <c r="Z459" s="973"/>
      <c r="AA459" s="973"/>
      <c r="AB459" s="973"/>
    </row>
    <row r="460" spans="1:28" ht="12.75">
      <c r="A460" s="998"/>
      <c r="B460" s="998"/>
      <c r="C460" s="999"/>
      <c r="D460" s="999"/>
      <c r="E460" s="1000"/>
      <c r="F460" s="1001"/>
      <c r="G460" s="1000"/>
      <c r="H460" s="1001"/>
      <c r="I460" s="1000"/>
      <c r="J460" s="1001"/>
      <c r="K460" s="1000"/>
      <c r="L460" s="1001"/>
      <c r="M460" s="1000"/>
      <c r="N460" s="1001"/>
      <c r="O460" s="1000"/>
      <c r="P460" s="1001"/>
      <c r="Q460" s="1000"/>
      <c r="R460" s="1002"/>
      <c r="S460" s="1002"/>
      <c r="T460" s="1002"/>
      <c r="U460" s="1002"/>
      <c r="V460" s="1002"/>
      <c r="W460" s="1002"/>
      <c r="X460" s="973"/>
      <c r="Y460" s="973"/>
      <c r="Z460" s="973"/>
      <c r="AA460" s="973"/>
      <c r="AB460" s="973"/>
    </row>
    <row r="461" spans="1:28" ht="12.75">
      <c r="A461" s="998"/>
      <c r="B461" s="998"/>
      <c r="C461" s="999"/>
      <c r="D461" s="999"/>
      <c r="E461" s="1000"/>
      <c r="F461" s="1001"/>
      <c r="G461" s="1000"/>
      <c r="H461" s="1001"/>
      <c r="I461" s="1000"/>
      <c r="J461" s="1001"/>
      <c r="K461" s="1000"/>
      <c r="L461" s="1001"/>
      <c r="M461" s="1000"/>
      <c r="N461" s="1001"/>
      <c r="O461" s="1000"/>
      <c r="P461" s="1001"/>
      <c r="Q461" s="1000"/>
      <c r="R461" s="1002"/>
      <c r="S461" s="1002"/>
      <c r="T461" s="1002"/>
      <c r="U461" s="1002"/>
      <c r="V461" s="1002"/>
      <c r="W461" s="1002"/>
      <c r="X461" s="973"/>
      <c r="Y461" s="973"/>
      <c r="Z461" s="973"/>
      <c r="AA461" s="973"/>
      <c r="AB461" s="973"/>
    </row>
    <row r="462" spans="1:28" ht="12.75">
      <c r="A462" s="998"/>
      <c r="B462" s="998"/>
      <c r="C462" s="999"/>
      <c r="D462" s="999"/>
      <c r="E462" s="1000"/>
      <c r="F462" s="1001"/>
      <c r="G462" s="1000"/>
      <c r="H462" s="1001"/>
      <c r="I462" s="1000"/>
      <c r="J462" s="1001"/>
      <c r="K462" s="1000"/>
      <c r="L462" s="1001"/>
      <c r="M462" s="1000"/>
      <c r="N462" s="1001"/>
      <c r="O462" s="1000"/>
      <c r="P462" s="1001"/>
      <c r="Q462" s="1000"/>
      <c r="R462" s="1002"/>
      <c r="S462" s="1002"/>
      <c r="T462" s="1002"/>
      <c r="U462" s="1002"/>
      <c r="V462" s="1002"/>
      <c r="W462" s="1002"/>
      <c r="X462" s="973"/>
      <c r="Y462" s="973"/>
      <c r="Z462" s="973"/>
      <c r="AA462" s="973"/>
      <c r="AB462" s="973"/>
    </row>
    <row r="463" spans="1:28" ht="12.75">
      <c r="A463" s="998"/>
      <c r="B463" s="998"/>
      <c r="C463" s="999"/>
      <c r="D463" s="999"/>
      <c r="E463" s="1000"/>
      <c r="F463" s="1001"/>
      <c r="G463" s="1000"/>
      <c r="H463" s="1001"/>
      <c r="I463" s="1000"/>
      <c r="J463" s="1001"/>
      <c r="K463" s="1000"/>
      <c r="L463" s="1001"/>
      <c r="M463" s="1000"/>
      <c r="N463" s="1001"/>
      <c r="O463" s="1000"/>
      <c r="P463" s="1001"/>
      <c r="Q463" s="1000"/>
      <c r="R463" s="1002"/>
      <c r="S463" s="1002"/>
      <c r="T463" s="1002"/>
      <c r="U463" s="1002"/>
      <c r="V463" s="1002"/>
      <c r="W463" s="1002"/>
      <c r="X463" s="973"/>
      <c r="Y463" s="973"/>
      <c r="Z463" s="973"/>
      <c r="AA463" s="973"/>
      <c r="AB463" s="973"/>
    </row>
    <row r="464" spans="1:28" ht="12.75">
      <c r="A464" s="998"/>
      <c r="B464" s="998"/>
      <c r="C464" s="999"/>
      <c r="D464" s="999"/>
      <c r="E464" s="1000"/>
      <c r="F464" s="1001"/>
      <c r="G464" s="1000"/>
      <c r="H464" s="1001"/>
      <c r="I464" s="1000"/>
      <c r="J464" s="1001"/>
      <c r="K464" s="1000"/>
      <c r="L464" s="1001"/>
      <c r="M464" s="1000"/>
      <c r="N464" s="1001"/>
      <c r="O464" s="1000"/>
      <c r="P464" s="1001"/>
      <c r="Q464" s="1000"/>
      <c r="R464" s="1002"/>
      <c r="S464" s="1002"/>
      <c r="T464" s="1002"/>
      <c r="U464" s="1002"/>
      <c r="V464" s="1002"/>
      <c r="W464" s="1002"/>
      <c r="X464" s="973"/>
      <c r="Y464" s="973"/>
      <c r="Z464" s="973"/>
      <c r="AA464" s="973"/>
      <c r="AB464" s="973"/>
    </row>
    <row r="465" spans="1:28" ht="12.75">
      <c r="A465" s="998"/>
      <c r="B465" s="998"/>
      <c r="C465" s="999"/>
      <c r="D465" s="999"/>
      <c r="E465" s="1000"/>
      <c r="F465" s="1001"/>
      <c r="G465" s="1000"/>
      <c r="H465" s="1001"/>
      <c r="I465" s="1000"/>
      <c r="J465" s="1001"/>
      <c r="K465" s="1000"/>
      <c r="L465" s="1001"/>
      <c r="M465" s="1000"/>
      <c r="N465" s="1001"/>
      <c r="O465" s="1000"/>
      <c r="P465" s="1001"/>
      <c r="Q465" s="1000"/>
      <c r="R465" s="1002"/>
      <c r="S465" s="1002"/>
      <c r="T465" s="1002"/>
      <c r="U465" s="1002"/>
      <c r="V465" s="1002"/>
      <c r="W465" s="1002"/>
      <c r="X465" s="973"/>
      <c r="Y465" s="973"/>
      <c r="Z465" s="973"/>
      <c r="AA465" s="973"/>
      <c r="AB465" s="973"/>
    </row>
    <row r="466" spans="1:28" ht="12.75">
      <c r="A466" s="998"/>
      <c r="B466" s="998"/>
      <c r="C466" s="999"/>
      <c r="D466" s="999"/>
      <c r="E466" s="1000"/>
      <c r="F466" s="1001"/>
      <c r="G466" s="1000"/>
      <c r="H466" s="1001"/>
      <c r="I466" s="1000"/>
      <c r="J466" s="1001"/>
      <c r="K466" s="1000"/>
      <c r="L466" s="1001"/>
      <c r="M466" s="1000"/>
      <c r="N466" s="1001"/>
      <c r="O466" s="1000"/>
      <c r="P466" s="1001"/>
      <c r="Q466" s="1000"/>
      <c r="R466" s="1002"/>
      <c r="S466" s="1002"/>
      <c r="T466" s="1002"/>
      <c r="U466" s="1002"/>
      <c r="V466" s="1002"/>
      <c r="W466" s="1002"/>
      <c r="X466" s="973"/>
      <c r="Y466" s="973"/>
      <c r="Z466" s="973"/>
      <c r="AA466" s="973"/>
      <c r="AB466" s="973"/>
    </row>
    <row r="467" spans="1:28" ht="12.75">
      <c r="A467" s="998"/>
      <c r="B467" s="998"/>
      <c r="C467" s="999"/>
      <c r="D467" s="999"/>
      <c r="E467" s="1000"/>
      <c r="F467" s="1001"/>
      <c r="G467" s="1000"/>
      <c r="H467" s="1001"/>
      <c r="I467" s="1000"/>
      <c r="J467" s="1001"/>
      <c r="K467" s="1000"/>
      <c r="L467" s="1001"/>
      <c r="M467" s="1000"/>
      <c r="N467" s="1001"/>
      <c r="O467" s="1000"/>
      <c r="P467" s="1001"/>
      <c r="Q467" s="1000"/>
      <c r="R467" s="1002"/>
      <c r="S467" s="1002"/>
      <c r="T467" s="1002"/>
      <c r="U467" s="1002"/>
      <c r="V467" s="1002"/>
      <c r="W467" s="1002"/>
      <c r="X467" s="973"/>
      <c r="Y467" s="973"/>
      <c r="Z467" s="973"/>
      <c r="AA467" s="973"/>
      <c r="AB467" s="973"/>
    </row>
    <row r="468" spans="1:28" ht="12.75">
      <c r="A468" s="998"/>
      <c r="B468" s="998"/>
      <c r="C468" s="999"/>
      <c r="D468" s="999"/>
      <c r="E468" s="1000"/>
      <c r="F468" s="1001"/>
      <c r="G468" s="1000"/>
      <c r="H468" s="1001"/>
      <c r="I468" s="1000"/>
      <c r="J468" s="1001"/>
      <c r="K468" s="1000"/>
      <c r="L468" s="1001"/>
      <c r="M468" s="1000"/>
      <c r="N468" s="1001"/>
      <c r="O468" s="1000"/>
      <c r="P468" s="1001"/>
      <c r="Q468" s="1000"/>
      <c r="R468" s="1002"/>
      <c r="S468" s="1002"/>
      <c r="T468" s="1002"/>
      <c r="U468" s="1002"/>
      <c r="V468" s="1002"/>
      <c r="W468" s="1002"/>
      <c r="X468" s="973"/>
      <c r="Y468" s="973"/>
      <c r="Z468" s="973"/>
      <c r="AA468" s="973"/>
      <c r="AB468" s="973"/>
    </row>
    <row r="469" spans="1:28" ht="12.75">
      <c r="A469" s="998"/>
      <c r="B469" s="998"/>
      <c r="C469" s="999"/>
      <c r="D469" s="999"/>
      <c r="E469" s="1000"/>
      <c r="F469" s="1001"/>
      <c r="G469" s="1000"/>
      <c r="H469" s="1001"/>
      <c r="I469" s="1000"/>
      <c r="J469" s="1001"/>
      <c r="K469" s="1000"/>
      <c r="L469" s="1001"/>
      <c r="M469" s="1000"/>
      <c r="N469" s="1001"/>
      <c r="O469" s="1000"/>
      <c r="P469" s="1001"/>
      <c r="Q469" s="1000"/>
      <c r="R469" s="1002"/>
      <c r="S469" s="1002"/>
      <c r="T469" s="1002"/>
      <c r="U469" s="1002"/>
      <c r="V469" s="1002"/>
      <c r="W469" s="1002"/>
      <c r="X469" s="973"/>
      <c r="Y469" s="973"/>
      <c r="Z469" s="973"/>
      <c r="AA469" s="973"/>
      <c r="AB469" s="973"/>
    </row>
    <row r="470" spans="1:28" ht="12.75">
      <c r="A470" s="998"/>
      <c r="B470" s="998"/>
      <c r="C470" s="999"/>
      <c r="D470" s="999"/>
      <c r="E470" s="1000"/>
      <c r="F470" s="1001"/>
      <c r="G470" s="1000"/>
      <c r="H470" s="1001"/>
      <c r="I470" s="1000"/>
      <c r="J470" s="1001"/>
      <c r="K470" s="1000"/>
      <c r="L470" s="1001"/>
      <c r="M470" s="1000"/>
      <c r="N470" s="1001"/>
      <c r="O470" s="1000"/>
      <c r="P470" s="1001"/>
      <c r="Q470" s="1000"/>
      <c r="R470" s="1002"/>
      <c r="S470" s="1002"/>
      <c r="T470" s="1002"/>
      <c r="U470" s="1002"/>
      <c r="V470" s="1002"/>
      <c r="W470" s="1002"/>
      <c r="X470" s="973"/>
      <c r="Y470" s="973"/>
      <c r="Z470" s="973"/>
      <c r="AA470" s="973"/>
      <c r="AB470" s="973"/>
    </row>
    <row r="471" spans="1:28" ht="12.75">
      <c r="A471" s="998"/>
      <c r="B471" s="998"/>
      <c r="C471" s="999"/>
      <c r="D471" s="999"/>
      <c r="E471" s="1000"/>
      <c r="F471" s="1001"/>
      <c r="G471" s="1000"/>
      <c r="H471" s="1001"/>
      <c r="I471" s="1000"/>
      <c r="J471" s="1001"/>
      <c r="K471" s="1000"/>
      <c r="L471" s="1001"/>
      <c r="M471" s="1000"/>
      <c r="N471" s="1001"/>
      <c r="O471" s="1000"/>
      <c r="P471" s="1001"/>
      <c r="Q471" s="1000"/>
      <c r="R471" s="1002"/>
      <c r="S471" s="1002"/>
      <c r="T471" s="1002"/>
      <c r="U471" s="1002"/>
      <c r="V471" s="1002"/>
      <c r="W471" s="1002"/>
      <c r="X471" s="973"/>
      <c r="Y471" s="973"/>
      <c r="Z471" s="973"/>
      <c r="AA471" s="973"/>
      <c r="AB471" s="973"/>
    </row>
    <row r="472" spans="1:28" ht="12.75">
      <c r="A472" s="998"/>
      <c r="B472" s="998"/>
      <c r="C472" s="999"/>
      <c r="D472" s="999"/>
      <c r="E472" s="1000"/>
      <c r="F472" s="1001"/>
      <c r="G472" s="1000"/>
      <c r="H472" s="1001"/>
      <c r="I472" s="1000"/>
      <c r="J472" s="1001"/>
      <c r="K472" s="1000"/>
      <c r="L472" s="1001"/>
      <c r="M472" s="1000"/>
      <c r="N472" s="1001"/>
      <c r="O472" s="1000"/>
      <c r="P472" s="1001"/>
      <c r="Q472" s="1000"/>
      <c r="R472" s="1002"/>
      <c r="S472" s="1002"/>
      <c r="T472" s="1002"/>
      <c r="U472" s="1002"/>
      <c r="V472" s="1002"/>
      <c r="W472" s="1002"/>
      <c r="X472" s="973"/>
      <c r="Y472" s="973"/>
      <c r="Z472" s="973"/>
      <c r="AA472" s="973"/>
      <c r="AB472" s="973"/>
    </row>
    <row r="473" spans="1:28" ht="12.75">
      <c r="A473" s="998"/>
      <c r="B473" s="998"/>
      <c r="C473" s="999"/>
      <c r="D473" s="999"/>
      <c r="E473" s="1000"/>
      <c r="F473" s="1001"/>
      <c r="G473" s="1000"/>
      <c r="H473" s="1001"/>
      <c r="I473" s="1000"/>
      <c r="J473" s="1001"/>
      <c r="K473" s="1000"/>
      <c r="L473" s="1001"/>
      <c r="M473" s="1000"/>
      <c r="N473" s="1001"/>
      <c r="O473" s="1000"/>
      <c r="P473" s="1001"/>
      <c r="Q473" s="1000"/>
      <c r="R473" s="1002"/>
      <c r="S473" s="1002"/>
      <c r="T473" s="1002"/>
      <c r="U473" s="1002"/>
      <c r="V473" s="1002"/>
      <c r="W473" s="1002"/>
      <c r="X473" s="973"/>
      <c r="Y473" s="973"/>
      <c r="Z473" s="973"/>
      <c r="AA473" s="973"/>
      <c r="AB473" s="973"/>
    </row>
    <row r="474" spans="1:28" ht="12.75">
      <c r="A474" s="998"/>
      <c r="B474" s="998"/>
      <c r="C474" s="999"/>
      <c r="D474" s="999"/>
      <c r="E474" s="1000"/>
      <c r="F474" s="1001"/>
      <c r="G474" s="1000"/>
      <c r="H474" s="1001"/>
      <c r="I474" s="1000"/>
      <c r="J474" s="1001"/>
      <c r="K474" s="1000"/>
      <c r="L474" s="1001"/>
      <c r="M474" s="1000"/>
      <c r="N474" s="1001"/>
      <c r="O474" s="1000"/>
      <c r="P474" s="1001"/>
      <c r="Q474" s="1000"/>
      <c r="R474" s="1002"/>
      <c r="S474" s="1002"/>
      <c r="T474" s="1002"/>
      <c r="U474" s="1002"/>
      <c r="V474" s="1002"/>
      <c r="W474" s="1002"/>
      <c r="X474" s="973"/>
      <c r="Y474" s="973"/>
      <c r="Z474" s="973"/>
      <c r="AA474" s="973"/>
      <c r="AB474" s="973"/>
    </row>
    <row r="475" spans="1:28" ht="12.75">
      <c r="A475" s="998"/>
      <c r="B475" s="998"/>
      <c r="C475" s="999"/>
      <c r="D475" s="999"/>
      <c r="E475" s="1000"/>
      <c r="F475" s="1001"/>
      <c r="G475" s="1000"/>
      <c r="H475" s="1001"/>
      <c r="I475" s="1000"/>
      <c r="J475" s="1001"/>
      <c r="K475" s="1000"/>
      <c r="L475" s="1001"/>
      <c r="M475" s="1000"/>
      <c r="N475" s="1001"/>
      <c r="O475" s="1000"/>
      <c r="P475" s="1001"/>
      <c r="Q475" s="1000"/>
      <c r="R475" s="1002"/>
      <c r="S475" s="1002"/>
      <c r="T475" s="1002"/>
      <c r="U475" s="1002"/>
      <c r="V475" s="1002"/>
      <c r="W475" s="1002"/>
      <c r="X475" s="973"/>
      <c r="Y475" s="973"/>
      <c r="Z475" s="973"/>
      <c r="AA475" s="973"/>
      <c r="AB475" s="973"/>
    </row>
    <row r="476" spans="1:28" ht="12.75">
      <c r="A476" s="998"/>
      <c r="B476" s="998"/>
      <c r="C476" s="999"/>
      <c r="D476" s="999"/>
      <c r="E476" s="1000"/>
      <c r="F476" s="1001"/>
      <c r="G476" s="1000"/>
      <c r="H476" s="1001"/>
      <c r="I476" s="1000"/>
      <c r="J476" s="1001"/>
      <c r="K476" s="1000"/>
      <c r="L476" s="1001"/>
      <c r="M476" s="1000"/>
      <c r="N476" s="1001"/>
      <c r="O476" s="1000"/>
      <c r="P476" s="1001"/>
      <c r="Q476" s="1000"/>
      <c r="R476" s="1002"/>
      <c r="S476" s="1002"/>
      <c r="T476" s="1002"/>
      <c r="U476" s="1002"/>
      <c r="V476" s="1002"/>
      <c r="W476" s="1002"/>
      <c r="X476" s="973"/>
      <c r="Y476" s="973"/>
      <c r="Z476" s="973"/>
      <c r="AA476" s="973"/>
      <c r="AB476" s="973"/>
    </row>
    <row r="477" spans="1:28" ht="12.75">
      <c r="A477" s="998"/>
      <c r="B477" s="998"/>
      <c r="C477" s="999"/>
      <c r="D477" s="999"/>
      <c r="E477" s="1000"/>
      <c r="F477" s="1001"/>
      <c r="G477" s="1000"/>
      <c r="H477" s="1001"/>
      <c r="I477" s="1000"/>
      <c r="J477" s="1001"/>
      <c r="K477" s="1000"/>
      <c r="L477" s="1001"/>
      <c r="M477" s="1000"/>
      <c r="N477" s="1001"/>
      <c r="O477" s="1000"/>
      <c r="P477" s="1001"/>
      <c r="Q477" s="1000"/>
      <c r="R477" s="1002"/>
      <c r="S477" s="1002"/>
      <c r="T477" s="1002"/>
      <c r="U477" s="1002"/>
      <c r="V477" s="1002"/>
      <c r="W477" s="1002"/>
      <c r="X477" s="973"/>
      <c r="Y477" s="973"/>
      <c r="Z477" s="973"/>
      <c r="AA477" s="973"/>
      <c r="AB477" s="973"/>
    </row>
    <row r="478" spans="1:28" ht="12.75">
      <c r="A478" s="998"/>
      <c r="B478" s="998"/>
      <c r="C478" s="999"/>
      <c r="D478" s="999"/>
      <c r="E478" s="1000"/>
      <c r="F478" s="1001"/>
      <c r="G478" s="1000"/>
      <c r="H478" s="1001"/>
      <c r="I478" s="1000"/>
      <c r="J478" s="1001"/>
      <c r="K478" s="1000"/>
      <c r="L478" s="1001"/>
      <c r="M478" s="1000"/>
      <c r="N478" s="1001"/>
      <c r="O478" s="1000"/>
      <c r="P478" s="1001"/>
      <c r="Q478" s="1000"/>
      <c r="R478" s="1002"/>
      <c r="S478" s="1002"/>
      <c r="T478" s="1002"/>
      <c r="U478" s="1002"/>
      <c r="V478" s="1002"/>
      <c r="W478" s="1002"/>
      <c r="X478" s="973"/>
      <c r="Y478" s="973"/>
      <c r="Z478" s="973"/>
      <c r="AA478" s="973"/>
      <c r="AB478" s="973"/>
    </row>
    <row r="479" spans="1:28" ht="12.75">
      <c r="A479" s="998"/>
      <c r="B479" s="998"/>
      <c r="C479" s="999"/>
      <c r="D479" s="999"/>
      <c r="E479" s="1000"/>
      <c r="F479" s="1001"/>
      <c r="G479" s="1000"/>
      <c r="H479" s="1001"/>
      <c r="I479" s="1000"/>
      <c r="J479" s="1001"/>
      <c r="K479" s="1000"/>
      <c r="L479" s="1001"/>
      <c r="M479" s="1000"/>
      <c r="N479" s="1001"/>
      <c r="O479" s="1000"/>
      <c r="P479" s="1001"/>
      <c r="Q479" s="1000"/>
      <c r="R479" s="1002"/>
      <c r="S479" s="1002"/>
      <c r="T479" s="1002"/>
      <c r="U479" s="1002"/>
      <c r="V479" s="1002"/>
      <c r="W479" s="1002"/>
      <c r="X479" s="973"/>
      <c r="Y479" s="973"/>
      <c r="Z479" s="973"/>
      <c r="AA479" s="973"/>
      <c r="AB479" s="973"/>
    </row>
    <row r="480" spans="1:28" ht="12.75">
      <c r="A480" s="998"/>
      <c r="B480" s="998"/>
      <c r="C480" s="999"/>
      <c r="D480" s="999"/>
      <c r="E480" s="1000"/>
      <c r="F480" s="1001"/>
      <c r="G480" s="1000"/>
      <c r="H480" s="1001"/>
      <c r="I480" s="1000"/>
      <c r="J480" s="1001"/>
      <c r="K480" s="1000"/>
      <c r="L480" s="1001"/>
      <c r="M480" s="1000"/>
      <c r="N480" s="1001"/>
      <c r="O480" s="1000"/>
      <c r="P480" s="1001"/>
      <c r="Q480" s="1000"/>
      <c r="R480" s="1002"/>
      <c r="S480" s="1002"/>
      <c r="T480" s="1002"/>
      <c r="U480" s="1002"/>
      <c r="V480" s="1002"/>
      <c r="W480" s="1002"/>
      <c r="X480" s="973"/>
      <c r="Y480" s="973"/>
      <c r="Z480" s="973"/>
      <c r="AA480" s="973"/>
      <c r="AB480" s="973"/>
    </row>
    <row r="481" spans="1:28" ht="12.75">
      <c r="A481" s="998"/>
      <c r="B481" s="998"/>
      <c r="C481" s="999"/>
      <c r="D481" s="999"/>
      <c r="E481" s="1000"/>
      <c r="F481" s="1001"/>
      <c r="G481" s="1000"/>
      <c r="H481" s="1001"/>
      <c r="I481" s="1000"/>
      <c r="J481" s="1001"/>
      <c r="K481" s="1000"/>
      <c r="L481" s="1001"/>
      <c r="M481" s="1000"/>
      <c r="N481" s="1001"/>
      <c r="O481" s="1000"/>
      <c r="P481" s="1001"/>
      <c r="Q481" s="1000"/>
      <c r="R481" s="1002"/>
      <c r="S481" s="1002"/>
      <c r="T481" s="1002"/>
      <c r="U481" s="1002"/>
      <c r="V481" s="1002"/>
      <c r="W481" s="1002"/>
      <c r="X481" s="973"/>
      <c r="Y481" s="973"/>
      <c r="Z481" s="973"/>
      <c r="AA481" s="973"/>
      <c r="AB481" s="973"/>
    </row>
    <row r="482" spans="1:28" ht="12.75">
      <c r="A482" s="998"/>
      <c r="B482" s="998"/>
      <c r="C482" s="999"/>
      <c r="D482" s="999"/>
      <c r="E482" s="1000"/>
      <c r="F482" s="1001"/>
      <c r="G482" s="1000"/>
      <c r="H482" s="1001"/>
      <c r="I482" s="1000"/>
      <c r="J482" s="1001"/>
      <c r="K482" s="1000"/>
      <c r="L482" s="1001"/>
      <c r="M482" s="1000"/>
      <c r="N482" s="1001"/>
      <c r="O482" s="1000"/>
      <c r="P482" s="1001"/>
      <c r="Q482" s="1000"/>
      <c r="R482" s="1002"/>
      <c r="S482" s="1002"/>
      <c r="T482" s="1002"/>
      <c r="U482" s="1002"/>
      <c r="V482" s="1002"/>
      <c r="W482" s="1002"/>
      <c r="X482" s="973"/>
      <c r="Y482" s="973"/>
      <c r="Z482" s="973"/>
      <c r="AA482" s="973"/>
      <c r="AB482" s="973"/>
    </row>
    <row r="483" spans="1:28" ht="12.75">
      <c r="A483" s="998"/>
      <c r="B483" s="998"/>
      <c r="C483" s="999"/>
      <c r="D483" s="999"/>
      <c r="E483" s="1000"/>
      <c r="F483" s="1001"/>
      <c r="G483" s="1000"/>
      <c r="H483" s="1001"/>
      <c r="I483" s="1000"/>
      <c r="J483" s="1001"/>
      <c r="K483" s="1000"/>
      <c r="L483" s="1001"/>
      <c r="M483" s="1000"/>
      <c r="N483" s="1001"/>
      <c r="O483" s="1000"/>
      <c r="P483" s="1001"/>
      <c r="Q483" s="1000"/>
      <c r="R483" s="1002"/>
      <c r="S483" s="1002"/>
      <c r="T483" s="1002"/>
      <c r="U483" s="1002"/>
      <c r="V483" s="1002"/>
      <c r="W483" s="1002"/>
      <c r="X483" s="973"/>
      <c r="Y483" s="973"/>
      <c r="Z483" s="973"/>
      <c r="AA483" s="973"/>
      <c r="AB483" s="973"/>
    </row>
    <row r="484" spans="1:28" ht="12.75">
      <c r="A484" s="998"/>
      <c r="B484" s="998"/>
      <c r="C484" s="999"/>
      <c r="D484" s="999"/>
      <c r="E484" s="1000"/>
      <c r="F484" s="1001"/>
      <c r="G484" s="1000"/>
      <c r="H484" s="1001"/>
      <c r="I484" s="1000"/>
      <c r="J484" s="1001"/>
      <c r="K484" s="1000"/>
      <c r="L484" s="1001"/>
      <c r="M484" s="1000"/>
      <c r="N484" s="1001"/>
      <c r="O484" s="1000"/>
      <c r="P484" s="1001"/>
      <c r="Q484" s="1000"/>
      <c r="R484" s="1002"/>
      <c r="S484" s="1002"/>
      <c r="T484" s="1002"/>
      <c r="U484" s="1002"/>
      <c r="V484" s="1002"/>
      <c r="W484" s="1002"/>
      <c r="X484" s="973"/>
      <c r="Y484" s="973"/>
      <c r="Z484" s="973"/>
      <c r="AA484" s="973"/>
      <c r="AB484" s="973"/>
    </row>
    <row r="485" spans="1:28" ht="12.75">
      <c r="A485" s="998"/>
      <c r="B485" s="998"/>
      <c r="C485" s="999"/>
      <c r="D485" s="999"/>
      <c r="E485" s="1000"/>
      <c r="F485" s="1001"/>
      <c r="G485" s="1000"/>
      <c r="H485" s="1001"/>
      <c r="I485" s="1000"/>
      <c r="J485" s="1001"/>
      <c r="K485" s="1000"/>
      <c r="L485" s="1001"/>
      <c r="M485" s="1000"/>
      <c r="N485" s="1001"/>
      <c r="O485" s="1000"/>
      <c r="P485" s="1001"/>
      <c r="Q485" s="1000"/>
      <c r="R485" s="1002"/>
      <c r="S485" s="1002"/>
      <c r="T485" s="1002"/>
      <c r="U485" s="1002"/>
      <c r="V485" s="1002"/>
      <c r="W485" s="1002"/>
      <c r="X485" s="973"/>
      <c r="Y485" s="973"/>
      <c r="Z485" s="973"/>
      <c r="AA485" s="973"/>
      <c r="AB485" s="973"/>
    </row>
    <row r="486" spans="1:28" ht="12.75">
      <c r="A486" s="998"/>
      <c r="B486" s="998"/>
      <c r="C486" s="999"/>
      <c r="D486" s="999"/>
      <c r="E486" s="1000"/>
      <c r="F486" s="1001"/>
      <c r="G486" s="1000"/>
      <c r="H486" s="1001"/>
      <c r="I486" s="1000"/>
      <c r="J486" s="1001"/>
      <c r="K486" s="1000"/>
      <c r="L486" s="1001"/>
      <c r="M486" s="1000"/>
      <c r="N486" s="1001"/>
      <c r="O486" s="1000"/>
      <c r="P486" s="1001"/>
      <c r="Q486" s="1000"/>
      <c r="R486" s="1002"/>
      <c r="S486" s="1002"/>
      <c r="T486" s="1002"/>
      <c r="U486" s="1002"/>
      <c r="V486" s="1002"/>
      <c r="W486" s="1002"/>
      <c r="X486" s="973"/>
      <c r="Y486" s="973"/>
      <c r="Z486" s="973"/>
      <c r="AA486" s="973"/>
      <c r="AB486" s="973"/>
    </row>
    <row r="487" spans="1:28" ht="12.75">
      <c r="A487" s="998"/>
      <c r="B487" s="998"/>
      <c r="C487" s="999"/>
      <c r="D487" s="999"/>
      <c r="E487" s="1000"/>
      <c r="F487" s="1001"/>
      <c r="G487" s="1000"/>
      <c r="H487" s="1001"/>
      <c r="I487" s="1000"/>
      <c r="J487" s="1001"/>
      <c r="K487" s="1000"/>
      <c r="L487" s="1001"/>
      <c r="M487" s="1000"/>
      <c r="N487" s="1001"/>
      <c r="O487" s="1000"/>
      <c r="P487" s="1001"/>
      <c r="Q487" s="1000"/>
      <c r="R487" s="1002"/>
      <c r="S487" s="1002"/>
      <c r="T487" s="1002"/>
      <c r="U487" s="1002"/>
      <c r="V487" s="1002"/>
      <c r="W487" s="1002"/>
      <c r="X487" s="973"/>
      <c r="Y487" s="973"/>
      <c r="Z487" s="973"/>
      <c r="AA487" s="973"/>
      <c r="AB487" s="973"/>
    </row>
    <row r="488" spans="1:28" ht="12.75">
      <c r="A488" s="998"/>
      <c r="B488" s="998"/>
      <c r="C488" s="999"/>
      <c r="D488" s="999"/>
      <c r="E488" s="1000"/>
      <c r="F488" s="1001"/>
      <c r="G488" s="1000"/>
      <c r="H488" s="1001"/>
      <c r="I488" s="1000"/>
      <c r="J488" s="1001"/>
      <c r="K488" s="1000"/>
      <c r="L488" s="1001"/>
      <c r="M488" s="1000"/>
      <c r="N488" s="1001"/>
      <c r="O488" s="1000"/>
      <c r="P488" s="1001"/>
      <c r="Q488" s="1000"/>
      <c r="R488" s="1002"/>
      <c r="S488" s="1002"/>
      <c r="T488" s="1002"/>
      <c r="U488" s="1002"/>
      <c r="V488" s="1002"/>
      <c r="W488" s="1002"/>
      <c r="X488" s="973"/>
      <c r="Y488" s="973"/>
      <c r="Z488" s="973"/>
      <c r="AA488" s="973"/>
      <c r="AB488" s="973"/>
    </row>
    <row r="489" spans="1:28" ht="12.75">
      <c r="A489" s="998"/>
      <c r="B489" s="998"/>
      <c r="C489" s="999"/>
      <c r="D489" s="999"/>
      <c r="E489" s="1000"/>
      <c r="F489" s="1001"/>
      <c r="G489" s="1000"/>
      <c r="H489" s="1001"/>
      <c r="I489" s="1000"/>
      <c r="J489" s="1001"/>
      <c r="K489" s="1000"/>
      <c r="L489" s="1001"/>
      <c r="M489" s="1000"/>
      <c r="N489" s="1001"/>
      <c r="O489" s="1000"/>
      <c r="P489" s="1001"/>
      <c r="Q489" s="1000"/>
      <c r="R489" s="1002"/>
      <c r="S489" s="1002"/>
      <c r="T489" s="1002"/>
      <c r="U489" s="1002"/>
      <c r="V489" s="1002"/>
      <c r="W489" s="1002"/>
      <c r="X489" s="973"/>
      <c r="Y489" s="973"/>
      <c r="Z489" s="973"/>
      <c r="AA489" s="973"/>
      <c r="AB489" s="973"/>
    </row>
    <row r="490" spans="1:28" ht="12.75">
      <c r="A490" s="998"/>
      <c r="B490" s="998"/>
      <c r="C490" s="999"/>
      <c r="D490" s="999"/>
      <c r="E490" s="1000"/>
      <c r="F490" s="1001"/>
      <c r="G490" s="1000"/>
      <c r="H490" s="1001"/>
      <c r="I490" s="1000"/>
      <c r="J490" s="1001"/>
      <c r="K490" s="1000"/>
      <c r="L490" s="1001"/>
      <c r="M490" s="1000"/>
      <c r="N490" s="1001"/>
      <c r="O490" s="1000"/>
      <c r="P490" s="1001"/>
      <c r="Q490" s="1000"/>
      <c r="R490" s="1002"/>
      <c r="S490" s="1002"/>
      <c r="T490" s="1002"/>
      <c r="U490" s="1002"/>
      <c r="V490" s="1002"/>
      <c r="W490" s="1002"/>
      <c r="X490" s="973"/>
      <c r="Y490" s="973"/>
      <c r="Z490" s="973"/>
      <c r="AA490" s="973"/>
      <c r="AB490" s="973"/>
    </row>
    <row r="491" spans="1:28" ht="12.75">
      <c r="A491" s="998"/>
      <c r="B491" s="998"/>
      <c r="C491" s="999"/>
      <c r="D491" s="999"/>
      <c r="E491" s="1000"/>
      <c r="F491" s="1001"/>
      <c r="G491" s="1000"/>
      <c r="H491" s="1001"/>
      <c r="I491" s="1000"/>
      <c r="J491" s="1001"/>
      <c r="K491" s="1000"/>
      <c r="L491" s="1001"/>
      <c r="M491" s="1000"/>
      <c r="N491" s="1001"/>
      <c r="O491" s="1000"/>
      <c r="P491" s="1001"/>
      <c r="Q491" s="1000"/>
      <c r="R491" s="1002"/>
      <c r="S491" s="1002"/>
      <c r="T491" s="1002"/>
      <c r="U491" s="1002"/>
      <c r="V491" s="1002"/>
      <c r="W491" s="1002"/>
      <c r="X491" s="973"/>
      <c r="Y491" s="973"/>
      <c r="Z491" s="973"/>
      <c r="AA491" s="973"/>
      <c r="AB491" s="973"/>
    </row>
    <row r="492" spans="1:28" ht="12.75">
      <c r="A492" s="998"/>
      <c r="B492" s="998"/>
      <c r="C492" s="999"/>
      <c r="D492" s="999"/>
      <c r="E492" s="1000"/>
      <c r="F492" s="1001"/>
      <c r="G492" s="1000"/>
      <c r="H492" s="1001"/>
      <c r="I492" s="1000"/>
      <c r="J492" s="1001"/>
      <c r="K492" s="1000"/>
      <c r="L492" s="1001"/>
      <c r="M492" s="1000"/>
      <c r="N492" s="1001"/>
      <c r="O492" s="1000"/>
      <c r="P492" s="1001"/>
      <c r="Q492" s="1000"/>
      <c r="R492" s="1002"/>
      <c r="S492" s="1002"/>
      <c r="T492" s="1002"/>
      <c r="U492" s="1002"/>
      <c r="V492" s="1002"/>
      <c r="W492" s="1002"/>
      <c r="X492" s="973"/>
      <c r="Y492" s="973"/>
      <c r="Z492" s="973"/>
      <c r="AA492" s="973"/>
      <c r="AB492" s="973"/>
    </row>
    <row r="493" spans="1:28" ht="12.75">
      <c r="A493" s="998"/>
      <c r="B493" s="998"/>
      <c r="C493" s="999"/>
      <c r="D493" s="999"/>
      <c r="E493" s="1000"/>
      <c r="F493" s="1001"/>
      <c r="G493" s="1000"/>
      <c r="H493" s="1001"/>
      <c r="I493" s="1000"/>
      <c r="J493" s="1001"/>
      <c r="K493" s="1000"/>
      <c r="L493" s="1001"/>
      <c r="M493" s="1000"/>
      <c r="N493" s="1001"/>
      <c r="O493" s="1000"/>
      <c r="P493" s="1001"/>
      <c r="Q493" s="1000"/>
      <c r="R493" s="1002"/>
      <c r="S493" s="1002"/>
      <c r="T493" s="1002"/>
      <c r="U493" s="1002"/>
      <c r="V493" s="1002"/>
      <c r="W493" s="1002"/>
      <c r="X493" s="973"/>
      <c r="Y493" s="973"/>
      <c r="Z493" s="973"/>
      <c r="AA493" s="973"/>
      <c r="AB493" s="973"/>
    </row>
    <row r="494" spans="1:28" ht="12.75">
      <c r="A494" s="998"/>
      <c r="B494" s="998"/>
      <c r="C494" s="999"/>
      <c r="D494" s="999"/>
      <c r="E494" s="1000"/>
      <c r="F494" s="1001"/>
      <c r="G494" s="1000"/>
      <c r="H494" s="1001"/>
      <c r="I494" s="1000"/>
      <c r="J494" s="1001"/>
      <c r="K494" s="1000"/>
      <c r="L494" s="1001"/>
      <c r="M494" s="1000"/>
      <c r="N494" s="1001"/>
      <c r="O494" s="1000"/>
      <c r="P494" s="1001"/>
      <c r="Q494" s="1000"/>
      <c r="R494" s="1002"/>
      <c r="S494" s="1002"/>
      <c r="T494" s="1002"/>
      <c r="U494" s="1002"/>
      <c r="V494" s="1002"/>
      <c r="W494" s="1002"/>
      <c r="X494" s="973"/>
      <c r="Y494" s="973"/>
      <c r="Z494" s="973"/>
      <c r="AA494" s="973"/>
      <c r="AB494" s="973"/>
    </row>
    <row r="495" spans="1:28" ht="12.75">
      <c r="A495" s="998"/>
      <c r="B495" s="998"/>
      <c r="C495" s="999"/>
      <c r="D495" s="999"/>
      <c r="E495" s="1000"/>
      <c r="F495" s="1001"/>
      <c r="G495" s="1000"/>
      <c r="H495" s="1001"/>
      <c r="I495" s="1000"/>
      <c r="J495" s="1001"/>
      <c r="K495" s="1000"/>
      <c r="L495" s="1001"/>
      <c r="M495" s="1000"/>
      <c r="N495" s="1001"/>
      <c r="O495" s="1000"/>
      <c r="P495" s="1001"/>
      <c r="Q495" s="1000"/>
      <c r="R495" s="1002"/>
      <c r="S495" s="1002"/>
      <c r="T495" s="1002"/>
      <c r="U495" s="1002"/>
      <c r="V495" s="1002"/>
      <c r="W495" s="1002"/>
      <c r="X495" s="973"/>
      <c r="Y495" s="973"/>
      <c r="Z495" s="973"/>
      <c r="AA495" s="973"/>
      <c r="AB495" s="973"/>
    </row>
    <row r="496" spans="1:28" ht="12.75">
      <c r="A496" s="998"/>
      <c r="B496" s="998"/>
      <c r="C496" s="999"/>
      <c r="D496" s="999"/>
      <c r="E496" s="1000"/>
      <c r="F496" s="1001"/>
      <c r="G496" s="1000"/>
      <c r="H496" s="1001"/>
      <c r="I496" s="1000"/>
      <c r="J496" s="1001"/>
      <c r="K496" s="1000"/>
      <c r="L496" s="1001"/>
      <c r="M496" s="1000"/>
      <c r="N496" s="1001"/>
      <c r="O496" s="1000"/>
      <c r="P496" s="1001"/>
      <c r="Q496" s="1000"/>
      <c r="R496" s="1002"/>
      <c r="S496" s="1002"/>
      <c r="T496" s="1002"/>
      <c r="U496" s="1002"/>
      <c r="V496" s="1002"/>
      <c r="W496" s="1002"/>
      <c r="X496" s="973"/>
      <c r="Y496" s="973"/>
      <c r="Z496" s="973"/>
      <c r="AA496" s="973"/>
      <c r="AB496" s="973"/>
    </row>
    <row r="497" spans="1:28" ht="12.75">
      <c r="A497" s="998"/>
      <c r="B497" s="998"/>
      <c r="C497" s="999"/>
      <c r="D497" s="999"/>
      <c r="E497" s="1000"/>
      <c r="F497" s="1001"/>
      <c r="G497" s="1000"/>
      <c r="H497" s="1001"/>
      <c r="I497" s="1000"/>
      <c r="J497" s="1001"/>
      <c r="K497" s="1000"/>
      <c r="L497" s="1001"/>
      <c r="M497" s="1000"/>
      <c r="N497" s="1001"/>
      <c r="O497" s="1000"/>
      <c r="P497" s="1001"/>
      <c r="Q497" s="1000"/>
      <c r="R497" s="1002"/>
      <c r="S497" s="1002"/>
      <c r="T497" s="1002"/>
      <c r="U497" s="1002"/>
      <c r="V497" s="1002"/>
      <c r="W497" s="1002"/>
      <c r="X497" s="973"/>
      <c r="Y497" s="973"/>
      <c r="Z497" s="973"/>
      <c r="AA497" s="973"/>
      <c r="AB497" s="973"/>
    </row>
    <row r="498" spans="1:28" ht="12.75">
      <c r="A498" s="998"/>
      <c r="B498" s="998"/>
      <c r="C498" s="999"/>
      <c r="D498" s="999"/>
      <c r="E498" s="1000"/>
      <c r="F498" s="1001"/>
      <c r="G498" s="1000"/>
      <c r="H498" s="1001"/>
      <c r="I498" s="1000"/>
      <c r="J498" s="1001"/>
      <c r="K498" s="1000"/>
      <c r="L498" s="1001"/>
      <c r="M498" s="1000"/>
      <c r="N498" s="1001"/>
      <c r="O498" s="1000"/>
      <c r="P498" s="1001"/>
      <c r="Q498" s="1000"/>
      <c r="R498" s="1002"/>
      <c r="S498" s="1002"/>
      <c r="T498" s="1002"/>
      <c r="U498" s="1002"/>
      <c r="V498" s="1002"/>
      <c r="W498" s="1002"/>
      <c r="X498" s="973"/>
      <c r="Y498" s="973"/>
      <c r="Z498" s="973"/>
      <c r="AA498" s="973"/>
      <c r="AB498" s="973"/>
    </row>
    <row r="499" spans="1:28" ht="12.75">
      <c r="A499" s="998"/>
      <c r="B499" s="998"/>
      <c r="C499" s="999"/>
      <c r="D499" s="999"/>
      <c r="E499" s="1000"/>
      <c r="F499" s="1001"/>
      <c r="G499" s="1000"/>
      <c r="H499" s="1001"/>
      <c r="I499" s="1000"/>
      <c r="J499" s="1001"/>
      <c r="K499" s="1000"/>
      <c r="L499" s="1001"/>
      <c r="M499" s="1000"/>
      <c r="N499" s="1001"/>
      <c r="O499" s="1000"/>
      <c r="P499" s="1001"/>
      <c r="Q499" s="1000"/>
      <c r="R499" s="1002"/>
      <c r="S499" s="1002"/>
      <c r="T499" s="1002"/>
      <c r="U499" s="1002"/>
      <c r="V499" s="1002"/>
      <c r="W499" s="1002"/>
      <c r="X499" s="973"/>
      <c r="Y499" s="973"/>
      <c r="Z499" s="973"/>
      <c r="AA499" s="973"/>
      <c r="AB499" s="973"/>
    </row>
    <row r="500" spans="1:28" ht="12.75">
      <c r="A500" s="998"/>
      <c r="B500" s="998"/>
      <c r="C500" s="999"/>
      <c r="D500" s="999"/>
      <c r="E500" s="1000"/>
      <c r="F500" s="1001"/>
      <c r="G500" s="1000"/>
      <c r="H500" s="1001"/>
      <c r="I500" s="1000"/>
      <c r="J500" s="1001"/>
      <c r="K500" s="1000"/>
      <c r="L500" s="1001"/>
      <c r="M500" s="1000"/>
      <c r="N500" s="1001"/>
      <c r="O500" s="1000"/>
      <c r="P500" s="1001"/>
      <c r="Q500" s="1000"/>
      <c r="R500" s="1002"/>
      <c r="S500" s="1002"/>
      <c r="T500" s="1002"/>
      <c r="U500" s="1002"/>
      <c r="V500" s="1002"/>
      <c r="W500" s="1002"/>
      <c r="X500" s="973"/>
      <c r="Y500" s="973"/>
      <c r="Z500" s="973"/>
      <c r="AA500" s="973"/>
      <c r="AB500" s="973"/>
    </row>
    <row r="501" spans="1:28" ht="12.75">
      <c r="A501" s="998"/>
      <c r="B501" s="998"/>
      <c r="C501" s="999"/>
      <c r="D501" s="999"/>
      <c r="E501" s="1000"/>
      <c r="F501" s="1001"/>
      <c r="G501" s="1000"/>
      <c r="H501" s="1001"/>
      <c r="I501" s="1000"/>
      <c r="J501" s="1001"/>
      <c r="K501" s="1000"/>
      <c r="L501" s="1001"/>
      <c r="M501" s="1000"/>
      <c r="N501" s="1001"/>
      <c r="O501" s="1000"/>
      <c r="P501" s="1001"/>
      <c r="Q501" s="1000"/>
      <c r="R501" s="1002"/>
      <c r="S501" s="1002"/>
      <c r="T501" s="1002"/>
      <c r="U501" s="1002"/>
      <c r="V501" s="1002"/>
      <c r="W501" s="1002"/>
      <c r="X501" s="973"/>
      <c r="Y501" s="973"/>
      <c r="Z501" s="973"/>
      <c r="AA501" s="973"/>
      <c r="AB501" s="973"/>
    </row>
    <row r="502" spans="1:28" ht="12.75">
      <c r="A502" s="998"/>
      <c r="B502" s="998"/>
      <c r="C502" s="999"/>
      <c r="D502" s="999"/>
      <c r="E502" s="1000"/>
      <c r="F502" s="1001"/>
      <c r="G502" s="1000"/>
      <c r="H502" s="1001"/>
      <c r="I502" s="1000"/>
      <c r="J502" s="1001"/>
      <c r="K502" s="1000"/>
      <c r="L502" s="1001"/>
      <c r="M502" s="1000"/>
      <c r="N502" s="1001"/>
      <c r="O502" s="1000"/>
      <c r="P502" s="1001"/>
      <c r="Q502" s="1000"/>
      <c r="R502" s="1002"/>
      <c r="S502" s="1002"/>
      <c r="T502" s="1002"/>
      <c r="U502" s="1002"/>
      <c r="V502" s="1002"/>
      <c r="W502" s="1002"/>
      <c r="X502" s="973"/>
      <c r="Y502" s="973"/>
      <c r="Z502" s="973"/>
      <c r="AA502" s="973"/>
      <c r="AB502" s="973"/>
    </row>
    <row r="503" spans="1:28" ht="12.75">
      <c r="A503" s="998"/>
      <c r="B503" s="998"/>
      <c r="C503" s="999"/>
      <c r="D503" s="999"/>
      <c r="E503" s="1000"/>
      <c r="F503" s="1001"/>
      <c r="G503" s="1000"/>
      <c r="H503" s="1001"/>
      <c r="I503" s="1000"/>
      <c r="J503" s="1001"/>
      <c r="K503" s="1000"/>
      <c r="L503" s="1001"/>
      <c r="M503" s="1000"/>
      <c r="N503" s="1001"/>
      <c r="O503" s="1000"/>
      <c r="P503" s="1001"/>
      <c r="Q503" s="1000"/>
      <c r="R503" s="1002"/>
      <c r="S503" s="1002"/>
      <c r="T503" s="1002"/>
      <c r="U503" s="1002"/>
      <c r="V503" s="1002"/>
      <c r="W503" s="1002"/>
      <c r="X503" s="973"/>
      <c r="Y503" s="973"/>
      <c r="Z503" s="973"/>
      <c r="AA503" s="973"/>
      <c r="AB503" s="973"/>
    </row>
    <row r="504" spans="1:28" ht="12.75">
      <c r="A504" s="998"/>
      <c r="B504" s="998"/>
      <c r="C504" s="999"/>
      <c r="D504" s="999"/>
      <c r="E504" s="1000"/>
      <c r="F504" s="1001"/>
      <c r="G504" s="1000"/>
      <c r="H504" s="1001"/>
      <c r="I504" s="1000"/>
      <c r="J504" s="1001"/>
      <c r="K504" s="1000"/>
      <c r="L504" s="1001"/>
      <c r="M504" s="1000"/>
      <c r="N504" s="1001"/>
      <c r="O504" s="1000"/>
      <c r="P504" s="1001"/>
      <c r="Q504" s="1000"/>
      <c r="R504" s="1002"/>
      <c r="S504" s="1002"/>
      <c r="T504" s="1002"/>
      <c r="U504" s="1002"/>
      <c r="V504" s="1002"/>
      <c r="W504" s="1002"/>
      <c r="X504" s="973"/>
      <c r="Y504" s="973"/>
      <c r="Z504" s="973"/>
      <c r="AA504" s="973"/>
      <c r="AB504" s="973"/>
    </row>
    <row r="505" spans="1:28" ht="12.75">
      <c r="A505" s="998"/>
      <c r="B505" s="998"/>
      <c r="C505" s="999"/>
      <c r="D505" s="999"/>
      <c r="E505" s="1000"/>
      <c r="F505" s="1001"/>
      <c r="G505" s="1000"/>
      <c r="H505" s="1001"/>
      <c r="I505" s="1000"/>
      <c r="J505" s="1001"/>
      <c r="K505" s="1000"/>
      <c r="L505" s="1001"/>
      <c r="M505" s="1000"/>
      <c r="N505" s="1001"/>
      <c r="O505" s="1000"/>
      <c r="P505" s="1001"/>
      <c r="Q505" s="1000"/>
      <c r="R505" s="1002"/>
      <c r="S505" s="1002"/>
      <c r="T505" s="1002"/>
      <c r="U505" s="1002"/>
      <c r="V505" s="1002"/>
      <c r="W505" s="1002"/>
      <c r="X505" s="973"/>
      <c r="Y505" s="973"/>
      <c r="Z505" s="973"/>
      <c r="AA505" s="973"/>
      <c r="AB505" s="973"/>
    </row>
    <row r="506" spans="1:28" ht="12.75">
      <c r="A506" s="998"/>
      <c r="B506" s="998"/>
      <c r="C506" s="999"/>
      <c r="D506" s="999"/>
      <c r="E506" s="1000"/>
      <c r="F506" s="1001"/>
      <c r="G506" s="1000"/>
      <c r="H506" s="1001"/>
      <c r="I506" s="1000"/>
      <c r="J506" s="1001"/>
      <c r="K506" s="1000"/>
      <c r="L506" s="1001"/>
      <c r="M506" s="1000"/>
      <c r="N506" s="1001"/>
      <c r="O506" s="1000"/>
      <c r="P506" s="1001"/>
      <c r="Q506" s="1000"/>
      <c r="R506" s="1002"/>
      <c r="S506" s="1002"/>
      <c r="T506" s="1002"/>
      <c r="U506" s="1002"/>
      <c r="V506" s="1002"/>
      <c r="W506" s="1002"/>
      <c r="X506" s="973"/>
      <c r="Y506" s="973"/>
      <c r="Z506" s="973"/>
      <c r="AA506" s="973"/>
      <c r="AB506" s="973"/>
    </row>
    <row r="507" spans="1:28" ht="12.75">
      <c r="A507" s="998"/>
      <c r="B507" s="998"/>
      <c r="C507" s="999"/>
      <c r="D507" s="999"/>
      <c r="E507" s="1000"/>
      <c r="F507" s="1001"/>
      <c r="G507" s="1000"/>
      <c r="H507" s="1001"/>
      <c r="I507" s="1000"/>
      <c r="J507" s="1001"/>
      <c r="K507" s="1000"/>
      <c r="L507" s="1001"/>
      <c r="M507" s="1000"/>
      <c r="N507" s="1001"/>
      <c r="O507" s="1000"/>
      <c r="P507" s="1001"/>
      <c r="Q507" s="1000"/>
      <c r="R507" s="1002"/>
      <c r="S507" s="1002"/>
      <c r="T507" s="1002"/>
      <c r="U507" s="1002"/>
      <c r="V507" s="1002"/>
      <c r="W507" s="1002"/>
      <c r="X507" s="973"/>
      <c r="Y507" s="973"/>
      <c r="Z507" s="973"/>
      <c r="AA507" s="973"/>
      <c r="AB507" s="973"/>
    </row>
    <row r="508" spans="1:28" ht="12.75">
      <c r="A508" s="998"/>
      <c r="B508" s="998"/>
      <c r="C508" s="999"/>
      <c r="D508" s="999"/>
      <c r="E508" s="1000"/>
      <c r="F508" s="1001"/>
      <c r="G508" s="1000"/>
      <c r="H508" s="1001"/>
      <c r="I508" s="1000"/>
      <c r="J508" s="1001"/>
      <c r="K508" s="1000"/>
      <c r="L508" s="1001"/>
      <c r="M508" s="1000"/>
      <c r="N508" s="1001"/>
      <c r="O508" s="1000"/>
      <c r="P508" s="1001"/>
      <c r="Q508" s="1000"/>
      <c r="R508" s="1002"/>
      <c r="S508" s="1002"/>
      <c r="T508" s="1002"/>
      <c r="U508" s="1002"/>
      <c r="V508" s="1002"/>
      <c r="W508" s="1002"/>
      <c r="X508" s="973"/>
      <c r="Y508" s="973"/>
      <c r="Z508" s="973"/>
      <c r="AA508" s="973"/>
      <c r="AB508" s="973"/>
    </row>
    <row r="509" spans="1:28" ht="12.75">
      <c r="A509" s="998"/>
      <c r="B509" s="998"/>
      <c r="C509" s="999"/>
      <c r="D509" s="999"/>
      <c r="E509" s="1000"/>
      <c r="F509" s="1001"/>
      <c r="G509" s="1000"/>
      <c r="H509" s="1001"/>
      <c r="I509" s="1000"/>
      <c r="J509" s="1001"/>
      <c r="K509" s="1000"/>
      <c r="L509" s="1001"/>
      <c r="M509" s="1000"/>
      <c r="N509" s="1001"/>
      <c r="O509" s="1000"/>
      <c r="P509" s="1001"/>
      <c r="Q509" s="1000"/>
      <c r="R509" s="1002"/>
      <c r="S509" s="1002"/>
      <c r="T509" s="1002"/>
      <c r="U509" s="1002"/>
      <c r="V509" s="1002"/>
      <c r="W509" s="1002"/>
      <c r="X509" s="973"/>
      <c r="Y509" s="973"/>
      <c r="Z509" s="973"/>
      <c r="AA509" s="973"/>
      <c r="AB509" s="973"/>
    </row>
    <row r="510" spans="1:28" ht="12.75">
      <c r="A510" s="998"/>
      <c r="B510" s="998"/>
      <c r="C510" s="999"/>
      <c r="D510" s="999"/>
      <c r="E510" s="1000"/>
      <c r="F510" s="1001"/>
      <c r="G510" s="1000"/>
      <c r="H510" s="1001"/>
      <c r="I510" s="1000"/>
      <c r="J510" s="1001"/>
      <c r="K510" s="1000"/>
      <c r="L510" s="1001"/>
      <c r="M510" s="1000"/>
      <c r="N510" s="1001"/>
      <c r="O510" s="1000"/>
      <c r="P510" s="1001"/>
      <c r="Q510" s="1000"/>
      <c r="R510" s="1002"/>
      <c r="S510" s="1002"/>
      <c r="T510" s="1002"/>
      <c r="U510" s="1002"/>
      <c r="V510" s="1002"/>
      <c r="W510" s="1002"/>
      <c r="X510" s="973"/>
      <c r="Y510" s="973"/>
      <c r="Z510" s="973"/>
      <c r="AA510" s="973"/>
      <c r="AB510" s="973"/>
    </row>
    <row r="511" spans="1:28" ht="12.75">
      <c r="A511" s="998"/>
      <c r="B511" s="998"/>
      <c r="C511" s="999"/>
      <c r="D511" s="999"/>
      <c r="E511" s="1000"/>
      <c r="F511" s="1001"/>
      <c r="G511" s="1000"/>
      <c r="H511" s="1001"/>
      <c r="I511" s="1000"/>
      <c r="J511" s="1001"/>
      <c r="K511" s="1000"/>
      <c r="L511" s="1001"/>
      <c r="M511" s="1000"/>
      <c r="N511" s="1001"/>
      <c r="O511" s="1000"/>
      <c r="P511" s="1001"/>
      <c r="Q511" s="1000"/>
      <c r="R511" s="1002"/>
      <c r="S511" s="1002"/>
      <c r="T511" s="1002"/>
      <c r="U511" s="1002"/>
      <c r="V511" s="1002"/>
      <c r="W511" s="1002"/>
      <c r="X511" s="973"/>
      <c r="Y511" s="973"/>
      <c r="Z511" s="973"/>
      <c r="AA511" s="973"/>
      <c r="AB511" s="973"/>
    </row>
    <row r="512" spans="1:28" ht="12.75">
      <c r="A512" s="998"/>
      <c r="B512" s="998"/>
      <c r="C512" s="999"/>
      <c r="D512" s="999"/>
      <c r="E512" s="1000"/>
      <c r="F512" s="1001"/>
      <c r="G512" s="1000"/>
      <c r="H512" s="1001"/>
      <c r="I512" s="1000"/>
      <c r="J512" s="1001"/>
      <c r="K512" s="1000"/>
      <c r="L512" s="1001"/>
      <c r="M512" s="1000"/>
      <c r="N512" s="1001"/>
      <c r="O512" s="1000"/>
      <c r="P512" s="1001"/>
      <c r="Q512" s="1000"/>
      <c r="R512" s="1002"/>
      <c r="S512" s="1002"/>
      <c r="T512" s="1002"/>
      <c r="U512" s="1002"/>
      <c r="V512" s="1002"/>
      <c r="W512" s="1002"/>
      <c r="X512" s="973"/>
      <c r="Y512" s="973"/>
      <c r="Z512" s="973"/>
      <c r="AA512" s="973"/>
      <c r="AB512" s="973"/>
    </row>
    <row r="513" spans="1:28" ht="12.75">
      <c r="A513" s="998"/>
      <c r="B513" s="998"/>
      <c r="C513" s="999"/>
      <c r="D513" s="999"/>
      <c r="E513" s="1000"/>
      <c r="F513" s="1001"/>
      <c r="G513" s="1000"/>
      <c r="H513" s="1001"/>
      <c r="I513" s="1000"/>
      <c r="J513" s="1001"/>
      <c r="K513" s="1000"/>
      <c r="L513" s="1001"/>
      <c r="M513" s="1000"/>
      <c r="N513" s="1001"/>
      <c r="O513" s="1000"/>
      <c r="P513" s="1001"/>
      <c r="Q513" s="1000"/>
      <c r="R513" s="1002"/>
      <c r="S513" s="1002"/>
      <c r="T513" s="1002"/>
      <c r="U513" s="1002"/>
      <c r="V513" s="1002"/>
      <c r="W513" s="1002"/>
      <c r="X513" s="973"/>
      <c r="Y513" s="973"/>
      <c r="Z513" s="973"/>
      <c r="AA513" s="973"/>
      <c r="AB513" s="973"/>
    </row>
    <row r="514" spans="1:28" ht="12.75">
      <c r="A514" s="998"/>
      <c r="B514" s="998"/>
      <c r="C514" s="999"/>
      <c r="D514" s="999"/>
      <c r="E514" s="1000"/>
      <c r="F514" s="1001"/>
      <c r="G514" s="1000"/>
      <c r="H514" s="1001"/>
      <c r="I514" s="1000"/>
      <c r="J514" s="1001"/>
      <c r="K514" s="1000"/>
      <c r="L514" s="1001"/>
      <c r="M514" s="1000"/>
      <c r="N514" s="1001"/>
      <c r="O514" s="1000"/>
      <c r="P514" s="1001"/>
      <c r="Q514" s="1000"/>
      <c r="R514" s="1002"/>
      <c r="S514" s="1002"/>
      <c r="T514" s="1002"/>
      <c r="U514" s="1002"/>
      <c r="V514" s="1002"/>
      <c r="W514" s="1002"/>
      <c r="X514" s="973"/>
      <c r="Y514" s="973"/>
      <c r="Z514" s="973"/>
      <c r="AA514" s="973"/>
      <c r="AB514" s="973"/>
    </row>
    <row r="515" spans="1:28" ht="12.75">
      <c r="A515" s="998"/>
      <c r="B515" s="998"/>
      <c r="C515" s="999"/>
      <c r="D515" s="999"/>
      <c r="E515" s="1000"/>
      <c r="F515" s="1001"/>
      <c r="G515" s="1000"/>
      <c r="H515" s="1001"/>
      <c r="I515" s="1000"/>
      <c r="J515" s="1001"/>
      <c r="K515" s="1000"/>
      <c r="L515" s="1001"/>
      <c r="M515" s="1000"/>
      <c r="N515" s="1001"/>
      <c r="O515" s="1000"/>
      <c r="P515" s="1001"/>
      <c r="Q515" s="1000"/>
      <c r="R515" s="1002"/>
      <c r="S515" s="1002"/>
      <c r="T515" s="1002"/>
      <c r="U515" s="1002"/>
      <c r="V515" s="1002"/>
      <c r="W515" s="1002"/>
      <c r="X515" s="973"/>
      <c r="Y515" s="973"/>
      <c r="Z515" s="973"/>
      <c r="AA515" s="973"/>
      <c r="AB515" s="973"/>
    </row>
    <row r="516" spans="1:28" ht="12.75">
      <c r="A516" s="998"/>
      <c r="B516" s="998"/>
      <c r="C516" s="999"/>
      <c r="D516" s="999"/>
      <c r="E516" s="1000"/>
      <c r="F516" s="1001"/>
      <c r="G516" s="1000"/>
      <c r="H516" s="1001"/>
      <c r="I516" s="1000"/>
      <c r="J516" s="1001"/>
      <c r="K516" s="1000"/>
      <c r="L516" s="1001"/>
      <c r="M516" s="1000"/>
      <c r="N516" s="1001"/>
      <c r="O516" s="1000"/>
      <c r="P516" s="1001"/>
      <c r="Q516" s="1000"/>
      <c r="R516" s="1002"/>
      <c r="S516" s="1002"/>
      <c r="T516" s="1002"/>
      <c r="U516" s="1002"/>
      <c r="V516" s="1002"/>
      <c r="W516" s="1002"/>
      <c r="X516" s="973"/>
      <c r="Y516" s="973"/>
      <c r="Z516" s="973"/>
      <c r="AA516" s="973"/>
      <c r="AB516" s="973"/>
    </row>
    <row r="517" spans="1:28" ht="12.75">
      <c r="A517" s="998"/>
      <c r="B517" s="998"/>
      <c r="C517" s="999"/>
      <c r="D517" s="999"/>
      <c r="E517" s="1000"/>
      <c r="F517" s="1001"/>
      <c r="G517" s="1000"/>
      <c r="H517" s="1001"/>
      <c r="I517" s="1000"/>
      <c r="J517" s="1001"/>
      <c r="K517" s="1000"/>
      <c r="L517" s="1001"/>
      <c r="M517" s="1000"/>
      <c r="N517" s="1001"/>
      <c r="O517" s="1000"/>
      <c r="P517" s="1001"/>
      <c r="Q517" s="1000"/>
      <c r="R517" s="1002"/>
      <c r="S517" s="1002"/>
      <c r="T517" s="1002"/>
      <c r="U517" s="1002"/>
      <c r="V517" s="1002"/>
      <c r="W517" s="1002"/>
      <c r="X517" s="973"/>
      <c r="Y517" s="973"/>
      <c r="Z517" s="973"/>
      <c r="AA517" s="973"/>
      <c r="AB517" s="973"/>
    </row>
    <row r="518" spans="1:28" ht="12.75">
      <c r="A518" s="998"/>
      <c r="B518" s="998"/>
      <c r="C518" s="999"/>
      <c r="D518" s="999"/>
      <c r="E518" s="1000"/>
      <c r="F518" s="1001"/>
      <c r="G518" s="1000"/>
      <c r="H518" s="1001"/>
      <c r="I518" s="1000"/>
      <c r="J518" s="1001"/>
      <c r="K518" s="1000"/>
      <c r="L518" s="1001"/>
      <c r="M518" s="1000"/>
      <c r="N518" s="1001"/>
      <c r="O518" s="1000"/>
      <c r="P518" s="1001"/>
      <c r="Q518" s="1000"/>
      <c r="R518" s="1002"/>
      <c r="S518" s="1002"/>
      <c r="T518" s="1002"/>
      <c r="U518" s="1002"/>
      <c r="V518" s="1002"/>
      <c r="W518" s="1002"/>
      <c r="X518" s="973"/>
      <c r="Y518" s="973"/>
      <c r="Z518" s="973"/>
      <c r="AA518" s="973"/>
      <c r="AB518" s="973"/>
    </row>
    <row r="519" spans="1:28" ht="12.75">
      <c r="A519" s="998"/>
      <c r="B519" s="998"/>
      <c r="C519" s="999"/>
      <c r="D519" s="999"/>
      <c r="E519" s="1000"/>
      <c r="F519" s="1001"/>
      <c r="G519" s="1000"/>
      <c r="H519" s="1001"/>
      <c r="I519" s="1000"/>
      <c r="J519" s="1001"/>
      <c r="K519" s="1000"/>
      <c r="L519" s="1001"/>
      <c r="M519" s="1000"/>
      <c r="N519" s="1001"/>
      <c r="O519" s="1000"/>
      <c r="P519" s="1001"/>
      <c r="Q519" s="1000"/>
      <c r="R519" s="1002"/>
      <c r="S519" s="1002"/>
      <c r="T519" s="1002"/>
      <c r="U519" s="1002"/>
      <c r="V519" s="1002"/>
      <c r="W519" s="1002"/>
      <c r="X519" s="973"/>
      <c r="Y519" s="973"/>
      <c r="Z519" s="973"/>
      <c r="AA519" s="973"/>
      <c r="AB519" s="973"/>
    </row>
    <row r="520" spans="1:28" ht="12.75">
      <c r="A520" s="998"/>
      <c r="B520" s="998"/>
      <c r="C520" s="999"/>
      <c r="D520" s="999"/>
      <c r="E520" s="1000"/>
      <c r="F520" s="1001"/>
      <c r="G520" s="1000"/>
      <c r="H520" s="1001"/>
      <c r="I520" s="1000"/>
      <c r="J520" s="1001"/>
      <c r="K520" s="1000"/>
      <c r="L520" s="1001"/>
      <c r="M520" s="1000"/>
      <c r="N520" s="1001"/>
      <c r="O520" s="1000"/>
      <c r="P520" s="1001"/>
      <c r="Q520" s="1000"/>
      <c r="R520" s="1002"/>
      <c r="S520" s="1002"/>
      <c r="T520" s="1002"/>
      <c r="U520" s="1002"/>
      <c r="V520" s="1002"/>
      <c r="W520" s="1002"/>
      <c r="X520" s="973"/>
      <c r="Y520" s="973"/>
      <c r="Z520" s="973"/>
      <c r="AA520" s="973"/>
      <c r="AB520" s="973"/>
    </row>
    <row r="521" spans="1:28" ht="12.75">
      <c r="A521" s="998"/>
      <c r="B521" s="998"/>
      <c r="C521" s="999"/>
      <c r="D521" s="999"/>
      <c r="E521" s="1000"/>
      <c r="F521" s="1001"/>
      <c r="G521" s="1000"/>
      <c r="H521" s="1001"/>
      <c r="I521" s="1000"/>
      <c r="J521" s="1001"/>
      <c r="K521" s="1000"/>
      <c r="L521" s="1001"/>
      <c r="M521" s="1000"/>
      <c r="N521" s="1001"/>
      <c r="O521" s="1000"/>
      <c r="P521" s="1001"/>
      <c r="Q521" s="1000"/>
      <c r="R521" s="1002"/>
      <c r="S521" s="1002"/>
      <c r="T521" s="1002"/>
      <c r="U521" s="1002"/>
      <c r="V521" s="1002"/>
      <c r="W521" s="1002"/>
      <c r="X521" s="973"/>
      <c r="Y521" s="973"/>
      <c r="Z521" s="973"/>
      <c r="AA521" s="973"/>
      <c r="AB521" s="973"/>
    </row>
    <row r="522" spans="1:28" ht="12.75">
      <c r="A522" s="998"/>
      <c r="B522" s="998"/>
      <c r="C522" s="999"/>
      <c r="D522" s="999"/>
      <c r="E522" s="1000"/>
      <c r="F522" s="1001"/>
      <c r="G522" s="1000"/>
      <c r="H522" s="1001"/>
      <c r="I522" s="1000"/>
      <c r="J522" s="1001"/>
      <c r="K522" s="1000"/>
      <c r="L522" s="1001"/>
      <c r="M522" s="1000"/>
      <c r="N522" s="1001"/>
      <c r="O522" s="1000"/>
      <c r="P522" s="1001"/>
      <c r="Q522" s="1000"/>
      <c r="R522" s="1002"/>
      <c r="S522" s="1002"/>
      <c r="T522" s="1002"/>
      <c r="U522" s="1002"/>
      <c r="V522" s="1002"/>
      <c r="W522" s="1002"/>
      <c r="X522" s="973"/>
      <c r="Y522" s="973"/>
      <c r="Z522" s="973"/>
      <c r="AA522" s="973"/>
      <c r="AB522" s="973"/>
    </row>
    <row r="523" spans="1:28" ht="12.75">
      <c r="A523" s="998"/>
      <c r="B523" s="998"/>
      <c r="C523" s="999"/>
      <c r="D523" s="999"/>
      <c r="E523" s="1000"/>
      <c r="F523" s="1001"/>
      <c r="G523" s="1000"/>
      <c r="H523" s="1001"/>
      <c r="I523" s="1000"/>
      <c r="J523" s="1001"/>
      <c r="K523" s="1000"/>
      <c r="L523" s="1001"/>
      <c r="M523" s="1000"/>
      <c r="N523" s="1001"/>
      <c r="O523" s="1000"/>
      <c r="P523" s="1001"/>
      <c r="Q523" s="1000"/>
      <c r="R523" s="1002"/>
      <c r="S523" s="1002"/>
      <c r="T523" s="1002"/>
      <c r="U523" s="1002"/>
      <c r="V523" s="1002"/>
      <c r="W523" s="1002"/>
      <c r="X523" s="973"/>
      <c r="Y523" s="973"/>
      <c r="Z523" s="973"/>
      <c r="AA523" s="973"/>
      <c r="AB523" s="973"/>
    </row>
    <row r="524" spans="1:28" ht="12.75">
      <c r="A524" s="998"/>
      <c r="B524" s="998"/>
      <c r="C524" s="999"/>
      <c r="D524" s="999"/>
      <c r="E524" s="1000"/>
      <c r="F524" s="1001"/>
      <c r="G524" s="1000"/>
      <c r="H524" s="1001"/>
      <c r="I524" s="1000"/>
      <c r="J524" s="1001"/>
      <c r="K524" s="1000"/>
      <c r="L524" s="1001"/>
      <c r="M524" s="1000"/>
      <c r="N524" s="1001"/>
      <c r="O524" s="1000"/>
      <c r="P524" s="1001"/>
      <c r="Q524" s="1000"/>
      <c r="R524" s="1002"/>
      <c r="S524" s="1002"/>
      <c r="T524" s="1002"/>
      <c r="U524" s="1002"/>
      <c r="V524" s="1002"/>
      <c r="W524" s="1002"/>
      <c r="X524" s="973"/>
      <c r="Y524" s="973"/>
      <c r="Z524" s="973"/>
      <c r="AA524" s="973"/>
      <c r="AB524" s="973"/>
    </row>
    <row r="525" spans="1:28" ht="12.75">
      <c r="A525" s="998"/>
      <c r="B525" s="998"/>
      <c r="C525" s="999"/>
      <c r="D525" s="999"/>
      <c r="E525" s="1000"/>
      <c r="F525" s="1001"/>
      <c r="G525" s="1000"/>
      <c r="H525" s="1001"/>
      <c r="I525" s="1000"/>
      <c r="J525" s="1001"/>
      <c r="K525" s="1000"/>
      <c r="L525" s="1001"/>
      <c r="M525" s="1000"/>
      <c r="N525" s="1001"/>
      <c r="O525" s="1000"/>
      <c r="P525" s="1001"/>
      <c r="Q525" s="1000"/>
      <c r="R525" s="1002"/>
      <c r="S525" s="1002"/>
      <c r="T525" s="1002"/>
      <c r="U525" s="1002"/>
      <c r="V525" s="1002"/>
      <c r="W525" s="1002"/>
      <c r="X525" s="973"/>
      <c r="Y525" s="973"/>
      <c r="Z525" s="973"/>
      <c r="AA525" s="973"/>
      <c r="AB525" s="973"/>
    </row>
    <row r="526" spans="1:28" ht="12.75">
      <c r="A526" s="998"/>
      <c r="B526" s="998"/>
      <c r="C526" s="999"/>
      <c r="D526" s="999"/>
      <c r="E526" s="1000"/>
      <c r="F526" s="1001"/>
      <c r="G526" s="1000"/>
      <c r="H526" s="1001"/>
      <c r="I526" s="1000"/>
      <c r="J526" s="1001"/>
      <c r="K526" s="1000"/>
      <c r="L526" s="1001"/>
      <c r="M526" s="1000"/>
      <c r="N526" s="1001"/>
      <c r="O526" s="1000"/>
      <c r="P526" s="1001"/>
      <c r="Q526" s="1000"/>
      <c r="R526" s="1002"/>
      <c r="S526" s="1002"/>
      <c r="T526" s="1002"/>
      <c r="U526" s="1002"/>
      <c r="V526" s="1002"/>
      <c r="W526" s="1002"/>
      <c r="X526" s="973"/>
      <c r="Y526" s="973"/>
      <c r="Z526" s="973"/>
      <c r="AA526" s="973"/>
      <c r="AB526" s="973"/>
    </row>
    <row r="527" spans="1:28" ht="12.75">
      <c r="A527" s="998"/>
      <c r="B527" s="998"/>
      <c r="C527" s="999"/>
      <c r="D527" s="999"/>
      <c r="E527" s="1000"/>
      <c r="F527" s="1001"/>
      <c r="G527" s="1000"/>
      <c r="H527" s="1001"/>
      <c r="I527" s="1000"/>
      <c r="J527" s="1001"/>
      <c r="K527" s="1000"/>
      <c r="L527" s="1001"/>
      <c r="M527" s="1000"/>
      <c r="N527" s="1001"/>
      <c r="O527" s="1000"/>
      <c r="P527" s="1001"/>
      <c r="Q527" s="1000"/>
      <c r="R527" s="1002"/>
      <c r="S527" s="1002"/>
      <c r="T527" s="1002"/>
      <c r="U527" s="1002"/>
      <c r="V527" s="1002"/>
      <c r="W527" s="1002"/>
      <c r="X527" s="973"/>
      <c r="Y527" s="973"/>
      <c r="Z527" s="973"/>
      <c r="AA527" s="973"/>
      <c r="AB527" s="973"/>
    </row>
    <row r="528" spans="1:28" ht="12.75">
      <c r="A528" s="998"/>
      <c r="B528" s="998"/>
      <c r="C528" s="999"/>
      <c r="D528" s="999"/>
      <c r="E528" s="1000"/>
      <c r="F528" s="1001"/>
      <c r="G528" s="1000"/>
      <c r="H528" s="1001"/>
      <c r="I528" s="1000"/>
      <c r="J528" s="1001"/>
      <c r="K528" s="1000"/>
      <c r="L528" s="1001"/>
      <c r="M528" s="1000"/>
      <c r="N528" s="1001"/>
      <c r="O528" s="1000"/>
      <c r="P528" s="1001"/>
      <c r="Q528" s="1000"/>
      <c r="R528" s="1002"/>
      <c r="S528" s="1002"/>
      <c r="T528" s="1002"/>
      <c r="U528" s="1002"/>
      <c r="V528" s="1002"/>
      <c r="W528" s="1002"/>
      <c r="X528" s="973"/>
      <c r="Y528" s="973"/>
      <c r="Z528" s="973"/>
      <c r="AA528" s="973"/>
      <c r="AB528" s="973"/>
    </row>
    <row r="529" spans="1:28" ht="12.75">
      <c r="A529" s="998"/>
      <c r="B529" s="998"/>
      <c r="C529" s="999"/>
      <c r="D529" s="999"/>
      <c r="E529" s="1000"/>
      <c r="F529" s="1001"/>
      <c r="G529" s="1000"/>
      <c r="H529" s="1001"/>
      <c r="I529" s="1000"/>
      <c r="J529" s="1001"/>
      <c r="K529" s="1000"/>
      <c r="L529" s="1001"/>
      <c r="M529" s="1000"/>
      <c r="N529" s="1001"/>
      <c r="O529" s="1000"/>
      <c r="P529" s="1001"/>
      <c r="Q529" s="1000"/>
      <c r="R529" s="1002"/>
      <c r="S529" s="1002"/>
      <c r="T529" s="1002"/>
      <c r="U529" s="1002"/>
      <c r="V529" s="1002"/>
      <c r="W529" s="1002"/>
      <c r="X529" s="973"/>
      <c r="Y529" s="973"/>
      <c r="Z529" s="973"/>
      <c r="AA529" s="973"/>
      <c r="AB529" s="973"/>
    </row>
    <row r="530" spans="1:28" ht="12.75">
      <c r="A530" s="998"/>
      <c r="B530" s="998"/>
      <c r="C530" s="999"/>
      <c r="D530" s="999"/>
      <c r="E530" s="1000"/>
      <c r="F530" s="1001"/>
      <c r="G530" s="1000"/>
      <c r="H530" s="1001"/>
      <c r="I530" s="1000"/>
      <c r="J530" s="1001"/>
      <c r="K530" s="1000"/>
      <c r="L530" s="1001"/>
      <c r="M530" s="1000"/>
      <c r="N530" s="1001"/>
      <c r="O530" s="1000"/>
      <c r="P530" s="1001"/>
      <c r="Q530" s="1000"/>
      <c r="R530" s="1002"/>
      <c r="S530" s="1002"/>
      <c r="T530" s="1002"/>
      <c r="U530" s="1002"/>
      <c r="V530" s="1002"/>
      <c r="W530" s="1002"/>
      <c r="X530" s="973"/>
      <c r="Y530" s="973"/>
      <c r="Z530" s="973"/>
      <c r="AA530" s="973"/>
      <c r="AB530" s="973"/>
    </row>
    <row r="531" spans="1:28" ht="12.75">
      <c r="A531" s="998"/>
      <c r="B531" s="998"/>
      <c r="C531" s="999"/>
      <c r="D531" s="999"/>
      <c r="E531" s="1000"/>
      <c r="F531" s="1001"/>
      <c r="G531" s="1000"/>
      <c r="H531" s="1001"/>
      <c r="I531" s="1000"/>
      <c r="J531" s="1001"/>
      <c r="K531" s="1000"/>
      <c r="L531" s="1001"/>
      <c r="M531" s="1000"/>
      <c r="N531" s="1001"/>
      <c r="O531" s="1000"/>
      <c r="P531" s="1001"/>
      <c r="Q531" s="1000"/>
      <c r="R531" s="1002"/>
      <c r="S531" s="1002"/>
      <c r="T531" s="1002"/>
      <c r="U531" s="1002"/>
      <c r="V531" s="1002"/>
      <c r="W531" s="1002"/>
      <c r="X531" s="973"/>
      <c r="Y531" s="973"/>
      <c r="Z531" s="973"/>
      <c r="AA531" s="973"/>
      <c r="AB531" s="973"/>
    </row>
    <row r="532" spans="1:28" ht="12.75">
      <c r="A532" s="998"/>
      <c r="B532" s="998"/>
      <c r="C532" s="999"/>
      <c r="D532" s="999"/>
      <c r="E532" s="1000"/>
      <c r="F532" s="1001"/>
      <c r="G532" s="1000"/>
      <c r="H532" s="1001"/>
      <c r="I532" s="1000"/>
      <c r="J532" s="1001"/>
      <c r="K532" s="1000"/>
      <c r="L532" s="1001"/>
      <c r="M532" s="1000"/>
      <c r="N532" s="1001"/>
      <c r="O532" s="1000"/>
      <c r="P532" s="1001"/>
      <c r="Q532" s="1000"/>
      <c r="R532" s="1002"/>
      <c r="S532" s="1002"/>
      <c r="T532" s="1002"/>
      <c r="U532" s="1002"/>
      <c r="V532" s="1002"/>
      <c r="W532" s="1002"/>
      <c r="X532" s="973"/>
      <c r="Y532" s="973"/>
      <c r="Z532" s="973"/>
      <c r="AA532" s="973"/>
      <c r="AB532" s="973"/>
    </row>
    <row r="533" spans="1:28" ht="12.75">
      <c r="A533" s="998"/>
      <c r="B533" s="998"/>
      <c r="C533" s="999"/>
      <c r="D533" s="999"/>
      <c r="E533" s="1000"/>
      <c r="F533" s="1001"/>
      <c r="G533" s="1000"/>
      <c r="H533" s="1001"/>
      <c r="I533" s="1000"/>
      <c r="J533" s="1001"/>
      <c r="K533" s="1000"/>
      <c r="L533" s="1001"/>
      <c r="M533" s="1000"/>
      <c r="N533" s="1001"/>
      <c r="O533" s="1000"/>
      <c r="P533" s="1001"/>
      <c r="Q533" s="1000"/>
      <c r="R533" s="1002"/>
      <c r="S533" s="1002"/>
      <c r="T533" s="1002"/>
      <c r="U533" s="1002"/>
      <c r="V533" s="1002"/>
      <c r="W533" s="1002"/>
      <c r="X533" s="973"/>
      <c r="Y533" s="973"/>
      <c r="Z533" s="973"/>
      <c r="AA533" s="973"/>
      <c r="AB533" s="973"/>
    </row>
    <row r="534" spans="1:28" ht="12.75">
      <c r="A534" s="998"/>
      <c r="B534" s="998"/>
      <c r="C534" s="999"/>
      <c r="D534" s="999"/>
      <c r="E534" s="1000"/>
      <c r="F534" s="1001"/>
      <c r="G534" s="1000"/>
      <c r="H534" s="1001"/>
      <c r="I534" s="1000"/>
      <c r="J534" s="1001"/>
      <c r="K534" s="1000"/>
      <c r="L534" s="1001"/>
      <c r="M534" s="1000"/>
      <c r="N534" s="1001"/>
      <c r="O534" s="1000"/>
      <c r="P534" s="1001"/>
      <c r="Q534" s="1000"/>
      <c r="R534" s="1002"/>
      <c r="S534" s="1002"/>
      <c r="T534" s="1002"/>
      <c r="U534" s="1002"/>
      <c r="V534" s="1002"/>
      <c r="W534" s="1002"/>
      <c r="X534" s="973"/>
      <c r="Y534" s="973"/>
      <c r="Z534" s="973"/>
      <c r="AA534" s="973"/>
      <c r="AB534" s="973"/>
    </row>
    <row r="535" spans="1:28" ht="12.75">
      <c r="A535" s="998"/>
      <c r="B535" s="998"/>
      <c r="C535" s="999"/>
      <c r="D535" s="999"/>
      <c r="E535" s="1000"/>
      <c r="F535" s="1001"/>
      <c r="G535" s="1000"/>
      <c r="H535" s="1001"/>
      <c r="I535" s="1000"/>
      <c r="J535" s="1001"/>
      <c r="K535" s="1000"/>
      <c r="L535" s="1001"/>
      <c r="M535" s="1000"/>
      <c r="N535" s="1001"/>
      <c r="O535" s="1000"/>
      <c r="P535" s="1001"/>
      <c r="Q535" s="1000"/>
      <c r="R535" s="1002"/>
      <c r="S535" s="1002"/>
      <c r="T535" s="1002"/>
      <c r="U535" s="1002"/>
      <c r="V535" s="1002"/>
      <c r="W535" s="1002"/>
      <c r="X535" s="973"/>
      <c r="Y535" s="973"/>
      <c r="Z535" s="973"/>
      <c r="AA535" s="973"/>
      <c r="AB535" s="973"/>
    </row>
    <row r="536" spans="1:28" ht="12.75">
      <c r="A536" s="998"/>
      <c r="B536" s="998"/>
      <c r="C536" s="999"/>
      <c r="D536" s="999"/>
      <c r="E536" s="1000"/>
      <c r="F536" s="1001"/>
      <c r="G536" s="1000"/>
      <c r="H536" s="1001"/>
      <c r="I536" s="1000"/>
      <c r="J536" s="1001"/>
      <c r="K536" s="1000"/>
      <c r="L536" s="1001"/>
      <c r="M536" s="1000"/>
      <c r="N536" s="1001"/>
      <c r="O536" s="1000"/>
      <c r="P536" s="1001"/>
      <c r="Q536" s="1000"/>
      <c r="R536" s="1002"/>
      <c r="S536" s="1002"/>
      <c r="T536" s="1002"/>
      <c r="U536" s="1002"/>
      <c r="V536" s="1002"/>
      <c r="W536" s="1002"/>
      <c r="X536" s="973"/>
      <c r="Y536" s="973"/>
      <c r="Z536" s="973"/>
      <c r="AA536" s="973"/>
      <c r="AB536" s="973"/>
    </row>
    <row r="537" spans="1:28" ht="12.75">
      <c r="A537" s="998"/>
      <c r="B537" s="998"/>
      <c r="C537" s="999"/>
      <c r="D537" s="999"/>
      <c r="E537" s="1000"/>
      <c r="F537" s="1001"/>
      <c r="G537" s="1000"/>
      <c r="H537" s="1001"/>
      <c r="I537" s="1000"/>
      <c r="J537" s="1001"/>
      <c r="K537" s="1000"/>
      <c r="L537" s="1001"/>
      <c r="M537" s="1000"/>
      <c r="N537" s="1001"/>
      <c r="O537" s="1000"/>
      <c r="P537" s="1001"/>
      <c r="Q537" s="1000"/>
      <c r="R537" s="1002"/>
      <c r="S537" s="1002"/>
      <c r="T537" s="1002"/>
      <c r="U537" s="1002"/>
      <c r="V537" s="1002"/>
      <c r="W537" s="1002"/>
      <c r="X537" s="973"/>
      <c r="Y537" s="973"/>
      <c r="Z537" s="973"/>
      <c r="AA537" s="973"/>
      <c r="AB537" s="973"/>
    </row>
    <row r="538" spans="1:28" ht="12.75">
      <c r="A538" s="998"/>
      <c r="B538" s="998"/>
      <c r="C538" s="999"/>
      <c r="D538" s="999"/>
      <c r="E538" s="1000"/>
      <c r="F538" s="1001"/>
      <c r="G538" s="1000"/>
      <c r="H538" s="1001"/>
      <c r="I538" s="1000"/>
      <c r="J538" s="1001"/>
      <c r="K538" s="1000"/>
      <c r="L538" s="1001"/>
      <c r="M538" s="1000"/>
      <c r="N538" s="1001"/>
      <c r="O538" s="1000"/>
      <c r="P538" s="1001"/>
      <c r="Q538" s="1000"/>
      <c r="R538" s="1002"/>
      <c r="S538" s="1002"/>
      <c r="T538" s="1002"/>
      <c r="U538" s="1002"/>
      <c r="V538" s="1002"/>
      <c r="W538" s="1002"/>
      <c r="X538" s="973"/>
      <c r="Y538" s="973"/>
      <c r="Z538" s="973"/>
      <c r="AA538" s="973"/>
      <c r="AB538" s="973"/>
    </row>
    <row r="539" spans="1:28" ht="12.75">
      <c r="A539" s="998"/>
      <c r="B539" s="998"/>
      <c r="C539" s="999"/>
      <c r="D539" s="999"/>
      <c r="E539" s="1000"/>
      <c r="F539" s="1001"/>
      <c r="G539" s="1000"/>
      <c r="H539" s="1001"/>
      <c r="I539" s="1000"/>
      <c r="J539" s="1001"/>
      <c r="K539" s="1000"/>
      <c r="L539" s="1001"/>
      <c r="M539" s="1000"/>
      <c r="N539" s="1001"/>
      <c r="O539" s="1000"/>
      <c r="P539" s="1001"/>
      <c r="Q539" s="1000"/>
      <c r="R539" s="1002"/>
      <c r="S539" s="1002"/>
      <c r="T539" s="1002"/>
      <c r="U539" s="1002"/>
      <c r="V539" s="1002"/>
      <c r="W539" s="1002"/>
      <c r="X539" s="973"/>
      <c r="Y539" s="973"/>
      <c r="Z539" s="973"/>
      <c r="AA539" s="973"/>
      <c r="AB539" s="973"/>
    </row>
    <row r="540" spans="1:28" ht="12.75">
      <c r="A540" s="998"/>
      <c r="B540" s="998"/>
      <c r="C540" s="999"/>
      <c r="D540" s="999"/>
      <c r="E540" s="1000"/>
      <c r="F540" s="1001"/>
      <c r="G540" s="1000"/>
      <c r="H540" s="1001"/>
      <c r="I540" s="1000"/>
      <c r="J540" s="1001"/>
      <c r="K540" s="1000"/>
      <c r="L540" s="1001"/>
      <c r="M540" s="1000"/>
      <c r="N540" s="1001"/>
      <c r="O540" s="1000"/>
      <c r="P540" s="1001"/>
      <c r="Q540" s="1000"/>
      <c r="R540" s="1002"/>
      <c r="S540" s="1002"/>
      <c r="T540" s="1002"/>
      <c r="U540" s="1002"/>
      <c r="V540" s="1002"/>
      <c r="W540" s="1002"/>
      <c r="X540" s="973"/>
      <c r="Y540" s="973"/>
      <c r="Z540" s="973"/>
      <c r="AA540" s="973"/>
      <c r="AB540" s="973"/>
    </row>
    <row r="541" spans="1:28" ht="12.75">
      <c r="A541" s="998"/>
      <c r="B541" s="998"/>
      <c r="C541" s="999"/>
      <c r="D541" s="999"/>
      <c r="E541" s="1000"/>
      <c r="F541" s="1001"/>
      <c r="G541" s="1000"/>
      <c r="H541" s="1001"/>
      <c r="I541" s="1000"/>
      <c r="J541" s="1001"/>
      <c r="K541" s="1000"/>
      <c r="L541" s="1001"/>
      <c r="M541" s="1000"/>
      <c r="N541" s="1001"/>
      <c r="O541" s="1000"/>
      <c r="P541" s="1001"/>
      <c r="Q541" s="1000"/>
      <c r="R541" s="1002"/>
      <c r="S541" s="1002"/>
      <c r="T541" s="1002"/>
      <c r="U541" s="1002"/>
      <c r="V541" s="1002"/>
      <c r="W541" s="1002"/>
      <c r="X541" s="973"/>
      <c r="Y541" s="973"/>
      <c r="Z541" s="973"/>
      <c r="AA541" s="973"/>
      <c r="AB541" s="973"/>
    </row>
    <row r="542" spans="1:28" ht="12.75">
      <c r="A542" s="998"/>
      <c r="B542" s="998"/>
      <c r="C542" s="999"/>
      <c r="D542" s="999"/>
      <c r="E542" s="1000"/>
      <c r="F542" s="1001"/>
      <c r="G542" s="1000"/>
      <c r="H542" s="1001"/>
      <c r="I542" s="1000"/>
      <c r="J542" s="1001"/>
      <c r="K542" s="1000"/>
      <c r="L542" s="1001"/>
      <c r="M542" s="1000"/>
      <c r="N542" s="1001"/>
      <c r="O542" s="1000"/>
      <c r="P542" s="1001"/>
      <c r="Q542" s="1000"/>
      <c r="R542" s="1002"/>
      <c r="S542" s="1002"/>
      <c r="T542" s="1002"/>
      <c r="U542" s="1002"/>
      <c r="V542" s="1002"/>
      <c r="W542" s="1002"/>
      <c r="X542" s="973"/>
      <c r="Y542" s="973"/>
      <c r="Z542" s="973"/>
      <c r="AA542" s="973"/>
      <c r="AB542" s="973"/>
    </row>
    <row r="543" spans="1:28" ht="12.75">
      <c r="A543" s="998"/>
      <c r="B543" s="998"/>
      <c r="C543" s="999"/>
      <c r="D543" s="999"/>
      <c r="E543" s="1000"/>
      <c r="F543" s="1001"/>
      <c r="G543" s="1000"/>
      <c r="H543" s="1001"/>
      <c r="I543" s="1000"/>
      <c r="J543" s="1001"/>
      <c r="K543" s="1000"/>
      <c r="L543" s="1001"/>
      <c r="M543" s="1000"/>
      <c r="N543" s="1001"/>
      <c r="O543" s="1000"/>
      <c r="P543" s="1001"/>
      <c r="Q543" s="1000"/>
      <c r="R543" s="1002"/>
      <c r="S543" s="1002"/>
      <c r="T543" s="1002"/>
      <c r="U543" s="1002"/>
      <c r="V543" s="1002"/>
      <c r="W543" s="1002"/>
      <c r="X543" s="973"/>
      <c r="Y543" s="973"/>
      <c r="Z543" s="973"/>
      <c r="AA543" s="973"/>
      <c r="AB543" s="973"/>
    </row>
    <row r="544" spans="1:28" ht="12.75">
      <c r="A544" s="998"/>
      <c r="B544" s="998"/>
      <c r="C544" s="999"/>
      <c r="D544" s="999"/>
      <c r="E544" s="1000"/>
      <c r="F544" s="1001"/>
      <c r="G544" s="1000"/>
      <c r="H544" s="1001"/>
      <c r="I544" s="1000"/>
      <c r="J544" s="1001"/>
      <c r="K544" s="1000"/>
      <c r="L544" s="1001"/>
      <c r="M544" s="1000"/>
      <c r="N544" s="1001"/>
      <c r="O544" s="1000"/>
      <c r="P544" s="1001"/>
      <c r="Q544" s="1000"/>
      <c r="R544" s="1002"/>
      <c r="S544" s="1002"/>
      <c r="T544" s="1002"/>
      <c r="U544" s="1002"/>
      <c r="V544" s="1002"/>
      <c r="W544" s="1002"/>
      <c r="X544" s="973"/>
      <c r="Y544" s="973"/>
      <c r="Z544" s="973"/>
      <c r="AA544" s="973"/>
      <c r="AB544" s="973"/>
    </row>
    <row r="545" spans="1:28" ht="12.75">
      <c r="A545" s="998"/>
      <c r="B545" s="998"/>
      <c r="C545" s="999"/>
      <c r="D545" s="999"/>
      <c r="E545" s="1000"/>
      <c r="F545" s="1001"/>
      <c r="G545" s="1000"/>
      <c r="H545" s="1001"/>
      <c r="I545" s="1000"/>
      <c r="J545" s="1001"/>
      <c r="K545" s="1000"/>
      <c r="L545" s="1001"/>
      <c r="M545" s="1000"/>
      <c r="N545" s="1001"/>
      <c r="O545" s="1000"/>
      <c r="P545" s="1001"/>
      <c r="Q545" s="1000"/>
      <c r="R545" s="1002"/>
      <c r="S545" s="1002"/>
      <c r="T545" s="1002"/>
      <c r="U545" s="1002"/>
      <c r="V545" s="1002"/>
      <c r="W545" s="1002"/>
      <c r="X545" s="973"/>
      <c r="Y545" s="973"/>
      <c r="Z545" s="973"/>
      <c r="AA545" s="973"/>
      <c r="AB545" s="973"/>
    </row>
    <row r="546" spans="1:28" ht="12.75">
      <c r="A546" s="998"/>
      <c r="B546" s="998"/>
      <c r="C546" s="999"/>
      <c r="D546" s="999"/>
      <c r="E546" s="1000"/>
      <c r="F546" s="1001"/>
      <c r="G546" s="1000"/>
      <c r="H546" s="1001"/>
      <c r="I546" s="1000"/>
      <c r="J546" s="1001"/>
      <c r="K546" s="1000"/>
      <c r="L546" s="1001"/>
      <c r="M546" s="1000"/>
      <c r="N546" s="1001"/>
      <c r="O546" s="1000"/>
      <c r="P546" s="1001"/>
      <c r="Q546" s="1000"/>
      <c r="R546" s="1002"/>
      <c r="S546" s="1002"/>
      <c r="T546" s="1002"/>
      <c r="U546" s="1002"/>
      <c r="V546" s="1002"/>
      <c r="W546" s="1002"/>
      <c r="X546" s="973"/>
      <c r="Y546" s="973"/>
      <c r="Z546" s="973"/>
      <c r="AA546" s="973"/>
      <c r="AB546" s="973"/>
    </row>
    <row r="547" spans="1:28" ht="12.75">
      <c r="A547" s="998"/>
      <c r="B547" s="998"/>
      <c r="C547" s="999"/>
      <c r="D547" s="999"/>
      <c r="E547" s="1000"/>
      <c r="F547" s="1001"/>
      <c r="G547" s="1000"/>
      <c r="H547" s="1001"/>
      <c r="I547" s="1000"/>
      <c r="J547" s="1001"/>
      <c r="K547" s="1000"/>
      <c r="L547" s="1001"/>
      <c r="M547" s="1000"/>
      <c r="N547" s="1001"/>
      <c r="O547" s="1000"/>
      <c r="P547" s="1001"/>
      <c r="Q547" s="1000"/>
      <c r="R547" s="1002"/>
      <c r="S547" s="1002"/>
      <c r="T547" s="1002"/>
      <c r="U547" s="1002"/>
      <c r="V547" s="1002"/>
      <c r="W547" s="1002"/>
      <c r="X547" s="973"/>
      <c r="Y547" s="973"/>
      <c r="Z547" s="973"/>
      <c r="AA547" s="973"/>
      <c r="AB547" s="973"/>
    </row>
    <row r="548" spans="1:28" ht="12.75">
      <c r="A548" s="998"/>
      <c r="B548" s="998"/>
      <c r="C548" s="999"/>
      <c r="D548" s="999"/>
      <c r="E548" s="1000"/>
      <c r="F548" s="1001"/>
      <c r="G548" s="1000"/>
      <c r="H548" s="1001"/>
      <c r="I548" s="1000"/>
      <c r="J548" s="1001"/>
      <c r="K548" s="1000"/>
      <c r="L548" s="1001"/>
      <c r="M548" s="1000"/>
      <c r="N548" s="1001"/>
      <c r="O548" s="1000"/>
      <c r="P548" s="1001"/>
      <c r="Q548" s="1000"/>
      <c r="R548" s="1002"/>
      <c r="S548" s="1002"/>
      <c r="T548" s="1002"/>
      <c r="U548" s="1002"/>
      <c r="V548" s="1002"/>
      <c r="W548" s="1002"/>
      <c r="X548" s="973"/>
      <c r="Y548" s="973"/>
      <c r="Z548" s="973"/>
      <c r="AA548" s="973"/>
      <c r="AB548" s="973"/>
    </row>
    <row r="549" spans="1:28" ht="12.75">
      <c r="A549" s="998"/>
      <c r="B549" s="998"/>
      <c r="C549" s="999"/>
      <c r="D549" s="999"/>
      <c r="E549" s="1000"/>
      <c r="F549" s="1001"/>
      <c r="G549" s="1000"/>
      <c r="H549" s="1001"/>
      <c r="I549" s="1000"/>
      <c r="J549" s="1001"/>
      <c r="K549" s="1000"/>
      <c r="L549" s="1001"/>
      <c r="M549" s="1000"/>
      <c r="N549" s="1001"/>
      <c r="O549" s="1000"/>
      <c r="P549" s="1001"/>
      <c r="Q549" s="1000"/>
      <c r="R549" s="1002"/>
      <c r="S549" s="1002"/>
      <c r="T549" s="1002"/>
      <c r="U549" s="1002"/>
      <c r="V549" s="1002"/>
      <c r="W549" s="1002"/>
      <c r="X549" s="973"/>
      <c r="Y549" s="973"/>
      <c r="Z549" s="973"/>
      <c r="AA549" s="973"/>
      <c r="AB549" s="973"/>
    </row>
    <row r="550" spans="1:28" ht="12.75">
      <c r="A550" s="998"/>
      <c r="B550" s="998"/>
      <c r="C550" s="999"/>
      <c r="D550" s="999"/>
      <c r="E550" s="1000"/>
      <c r="F550" s="1001"/>
      <c r="G550" s="1000"/>
      <c r="H550" s="1001"/>
      <c r="I550" s="1000"/>
      <c r="J550" s="1001"/>
      <c r="K550" s="1000"/>
      <c r="L550" s="1001"/>
      <c r="M550" s="1000"/>
      <c r="N550" s="1001"/>
      <c r="O550" s="1000"/>
      <c r="P550" s="1001"/>
      <c r="Q550" s="1000"/>
      <c r="R550" s="1002"/>
      <c r="S550" s="1002"/>
      <c r="T550" s="1002"/>
      <c r="U550" s="1002"/>
      <c r="V550" s="1002"/>
      <c r="W550" s="1002"/>
      <c r="X550" s="973"/>
      <c r="Y550" s="973"/>
      <c r="Z550" s="973"/>
      <c r="AA550" s="973"/>
      <c r="AB550" s="973"/>
    </row>
    <row r="551" spans="1:28" ht="12.75">
      <c r="A551" s="998"/>
      <c r="B551" s="998"/>
      <c r="C551" s="999"/>
      <c r="D551" s="999"/>
      <c r="E551" s="1000"/>
      <c r="F551" s="1001"/>
      <c r="G551" s="1000"/>
      <c r="H551" s="1001"/>
      <c r="I551" s="1000"/>
      <c r="J551" s="1001"/>
      <c r="K551" s="1000"/>
      <c r="L551" s="1001"/>
      <c r="M551" s="1000"/>
      <c r="N551" s="1001"/>
      <c r="O551" s="1000"/>
      <c r="P551" s="1001"/>
      <c r="Q551" s="1000"/>
      <c r="R551" s="1002"/>
      <c r="S551" s="1002"/>
      <c r="T551" s="1002"/>
      <c r="U551" s="1002"/>
      <c r="V551" s="1002"/>
      <c r="W551" s="1002"/>
      <c r="X551" s="973"/>
      <c r="Y551" s="973"/>
      <c r="Z551" s="973"/>
      <c r="AA551" s="973"/>
      <c r="AB551" s="973"/>
    </row>
    <row r="552" spans="1:28" ht="12.75">
      <c r="A552" s="998"/>
      <c r="B552" s="998"/>
      <c r="C552" s="999"/>
      <c r="D552" s="999"/>
      <c r="E552" s="1000"/>
      <c r="F552" s="1001"/>
      <c r="G552" s="1000"/>
      <c r="H552" s="1001"/>
      <c r="I552" s="1000"/>
      <c r="J552" s="1001"/>
      <c r="K552" s="1000"/>
      <c r="L552" s="1001"/>
      <c r="M552" s="1000"/>
      <c r="N552" s="1001"/>
      <c r="O552" s="1000"/>
      <c r="P552" s="1001"/>
      <c r="Q552" s="1000"/>
      <c r="R552" s="1002"/>
      <c r="S552" s="1002"/>
      <c r="T552" s="1002"/>
      <c r="U552" s="1002"/>
      <c r="V552" s="1002"/>
      <c r="W552" s="1002"/>
      <c r="X552" s="973"/>
      <c r="Y552" s="973"/>
      <c r="Z552" s="973"/>
      <c r="AA552" s="973"/>
      <c r="AB552" s="973"/>
    </row>
    <row r="553" spans="1:28" ht="12.75">
      <c r="A553" s="998"/>
      <c r="B553" s="998"/>
      <c r="C553" s="999"/>
      <c r="D553" s="999"/>
      <c r="E553" s="1000"/>
      <c r="F553" s="1001"/>
      <c r="G553" s="1000"/>
      <c r="H553" s="1001"/>
      <c r="I553" s="1000"/>
      <c r="J553" s="1001"/>
      <c r="K553" s="1000"/>
      <c r="L553" s="1001"/>
      <c r="M553" s="1000"/>
      <c r="N553" s="1001"/>
      <c r="O553" s="1000"/>
      <c r="P553" s="1001"/>
      <c r="Q553" s="1000"/>
      <c r="R553" s="1002"/>
      <c r="S553" s="1002"/>
      <c r="T553" s="1002"/>
      <c r="U553" s="1002"/>
      <c r="V553" s="1002"/>
      <c r="W553" s="1002"/>
      <c r="X553" s="973"/>
      <c r="Y553" s="973"/>
      <c r="Z553" s="973"/>
      <c r="AA553" s="973"/>
      <c r="AB553" s="973"/>
    </row>
    <row r="554" spans="1:28" ht="12.75">
      <c r="A554" s="998"/>
      <c r="B554" s="998"/>
      <c r="C554" s="999"/>
      <c r="D554" s="999"/>
      <c r="E554" s="1000"/>
      <c r="F554" s="1001"/>
      <c r="G554" s="1000"/>
      <c r="H554" s="1001"/>
      <c r="I554" s="1000"/>
      <c r="J554" s="1001"/>
      <c r="K554" s="1000"/>
      <c r="L554" s="1001"/>
      <c r="M554" s="1000"/>
      <c r="N554" s="1001"/>
      <c r="O554" s="1000"/>
      <c r="P554" s="1001"/>
      <c r="Q554" s="1000"/>
      <c r="R554" s="1002"/>
      <c r="S554" s="1002"/>
      <c r="T554" s="1002"/>
      <c r="U554" s="1002"/>
      <c r="V554" s="1002"/>
      <c r="W554" s="1002"/>
      <c r="X554" s="973"/>
      <c r="Y554" s="973"/>
      <c r="Z554" s="973"/>
      <c r="AA554" s="973"/>
      <c r="AB554" s="973"/>
    </row>
    <row r="555" spans="1:28" ht="12.75">
      <c r="A555" s="998"/>
      <c r="B555" s="998"/>
      <c r="C555" s="999"/>
      <c r="D555" s="999"/>
      <c r="E555" s="1000"/>
      <c r="F555" s="1001"/>
      <c r="G555" s="1000"/>
      <c r="H555" s="1001"/>
      <c r="I555" s="1000"/>
      <c r="J555" s="1001"/>
      <c r="K555" s="1000"/>
      <c r="L555" s="1001"/>
      <c r="M555" s="1000"/>
      <c r="N555" s="1001"/>
      <c r="O555" s="1000"/>
      <c r="P555" s="1001"/>
      <c r="Q555" s="1000"/>
      <c r="R555" s="1002"/>
      <c r="S555" s="1002"/>
      <c r="T555" s="1002"/>
      <c r="U555" s="1002"/>
      <c r="V555" s="1002"/>
      <c r="W555" s="1002"/>
      <c r="X555" s="973"/>
      <c r="Y555" s="973"/>
      <c r="Z555" s="973"/>
      <c r="AA555" s="973"/>
      <c r="AB555" s="973"/>
    </row>
    <row r="556" spans="1:28" ht="12.75">
      <c r="A556" s="998"/>
      <c r="B556" s="998"/>
      <c r="C556" s="999"/>
      <c r="D556" s="999"/>
      <c r="E556" s="1000"/>
      <c r="F556" s="1001"/>
      <c r="G556" s="1000"/>
      <c r="H556" s="1001"/>
      <c r="I556" s="1000"/>
      <c r="J556" s="1001"/>
      <c r="K556" s="1000"/>
      <c r="L556" s="1001"/>
      <c r="M556" s="1000"/>
      <c r="N556" s="1001"/>
      <c r="O556" s="1000"/>
      <c r="P556" s="1001"/>
      <c r="Q556" s="1000"/>
      <c r="R556" s="1002"/>
      <c r="S556" s="1002"/>
      <c r="T556" s="1002"/>
      <c r="U556" s="1002"/>
      <c r="V556" s="1002"/>
      <c r="W556" s="1002"/>
      <c r="X556" s="973"/>
      <c r="Y556" s="973"/>
      <c r="Z556" s="973"/>
      <c r="AA556" s="973"/>
      <c r="AB556" s="973"/>
    </row>
    <row r="557" spans="1:28" ht="12.75">
      <c r="A557" s="998"/>
      <c r="B557" s="998"/>
      <c r="C557" s="999"/>
      <c r="D557" s="999"/>
      <c r="E557" s="1000"/>
      <c r="F557" s="1001"/>
      <c r="G557" s="1000"/>
      <c r="H557" s="1001"/>
      <c r="I557" s="1000"/>
      <c r="J557" s="1001"/>
      <c r="K557" s="1000"/>
      <c r="L557" s="1001"/>
      <c r="M557" s="1000"/>
      <c r="N557" s="1001"/>
      <c r="O557" s="1000"/>
      <c r="P557" s="1001"/>
      <c r="Q557" s="1000"/>
      <c r="R557" s="1002"/>
      <c r="S557" s="1002"/>
      <c r="T557" s="1002"/>
      <c r="U557" s="1002"/>
      <c r="V557" s="1002"/>
      <c r="W557" s="1002"/>
      <c r="X557" s="973"/>
      <c r="Y557" s="973"/>
      <c r="Z557" s="973"/>
      <c r="AA557" s="973"/>
      <c r="AB557" s="973"/>
    </row>
    <row r="558" spans="1:28" ht="12.75">
      <c r="A558" s="998"/>
      <c r="B558" s="998"/>
      <c r="C558" s="999"/>
      <c r="D558" s="999"/>
      <c r="E558" s="1000"/>
      <c r="F558" s="1001"/>
      <c r="G558" s="1000"/>
      <c r="H558" s="1001"/>
      <c r="I558" s="1000"/>
      <c r="J558" s="1001"/>
      <c r="K558" s="1000"/>
      <c r="L558" s="1001"/>
      <c r="M558" s="1000"/>
      <c r="N558" s="1001"/>
      <c r="O558" s="1000"/>
      <c r="P558" s="1001"/>
      <c r="Q558" s="1000"/>
      <c r="R558" s="1002"/>
      <c r="S558" s="1002"/>
      <c r="T558" s="1002"/>
      <c r="U558" s="1002"/>
      <c r="V558" s="1002"/>
      <c r="W558" s="1002"/>
      <c r="X558" s="973"/>
      <c r="Y558" s="973"/>
      <c r="Z558" s="973"/>
      <c r="AA558" s="973"/>
      <c r="AB558" s="973"/>
    </row>
    <row r="559" spans="1:28" ht="12.75">
      <c r="A559" s="998"/>
      <c r="B559" s="998"/>
      <c r="C559" s="999"/>
      <c r="D559" s="999"/>
      <c r="E559" s="1000"/>
      <c r="F559" s="1001"/>
      <c r="G559" s="1000"/>
      <c r="H559" s="1001"/>
      <c r="I559" s="1000"/>
      <c r="J559" s="1001"/>
      <c r="K559" s="1000"/>
      <c r="L559" s="1001"/>
      <c r="M559" s="1000"/>
      <c r="N559" s="1001"/>
      <c r="O559" s="1000"/>
      <c r="P559" s="1001"/>
      <c r="Q559" s="1000"/>
      <c r="R559" s="1002"/>
      <c r="S559" s="1002"/>
      <c r="T559" s="1002"/>
      <c r="U559" s="1002"/>
      <c r="V559" s="1002"/>
      <c r="W559" s="1002"/>
      <c r="X559" s="973"/>
      <c r="Y559" s="973"/>
      <c r="Z559" s="973"/>
      <c r="AA559" s="973"/>
      <c r="AB559" s="973"/>
    </row>
    <row r="560" spans="1:28" ht="12.75">
      <c r="A560" s="998"/>
      <c r="B560" s="998"/>
      <c r="C560" s="999"/>
      <c r="D560" s="999"/>
      <c r="E560" s="1000"/>
      <c r="F560" s="1001"/>
      <c r="G560" s="1000"/>
      <c r="H560" s="1001"/>
      <c r="I560" s="1000"/>
      <c r="J560" s="1001"/>
      <c r="K560" s="1000"/>
      <c r="L560" s="1001"/>
      <c r="M560" s="1000"/>
      <c r="N560" s="1001"/>
      <c r="O560" s="1000"/>
      <c r="P560" s="1001"/>
      <c r="Q560" s="1000"/>
      <c r="R560" s="1002"/>
      <c r="S560" s="1002"/>
      <c r="T560" s="1002"/>
      <c r="U560" s="1002"/>
      <c r="V560" s="1002"/>
      <c r="W560" s="1002"/>
      <c r="X560" s="973"/>
      <c r="Y560" s="973"/>
      <c r="Z560" s="973"/>
      <c r="AA560" s="973"/>
      <c r="AB560" s="973"/>
    </row>
    <row r="561" spans="1:28" ht="12.75">
      <c r="A561" s="998"/>
      <c r="B561" s="998"/>
      <c r="C561" s="999"/>
      <c r="D561" s="999"/>
      <c r="E561" s="1000"/>
      <c r="F561" s="1001"/>
      <c r="G561" s="1000"/>
      <c r="H561" s="1001"/>
      <c r="I561" s="1000"/>
      <c r="J561" s="1001"/>
      <c r="K561" s="1000"/>
      <c r="L561" s="1001"/>
      <c r="M561" s="1000"/>
      <c r="N561" s="1001"/>
      <c r="O561" s="1000"/>
      <c r="P561" s="1001"/>
      <c r="Q561" s="1000"/>
      <c r="R561" s="1002"/>
      <c r="S561" s="1002"/>
      <c r="T561" s="1002"/>
      <c r="U561" s="1002"/>
      <c r="V561" s="1002"/>
      <c r="W561" s="1002"/>
      <c r="X561" s="973"/>
      <c r="Y561" s="973"/>
      <c r="Z561" s="973"/>
      <c r="AA561" s="973"/>
      <c r="AB561" s="973"/>
    </row>
    <row r="562" spans="1:28" ht="12.75">
      <c r="A562" s="998"/>
      <c r="B562" s="998"/>
      <c r="C562" s="999"/>
      <c r="D562" s="999"/>
      <c r="E562" s="1000"/>
      <c r="F562" s="1001"/>
      <c r="G562" s="1000"/>
      <c r="H562" s="1001"/>
      <c r="I562" s="1000"/>
      <c r="J562" s="1001"/>
      <c r="K562" s="1000"/>
      <c r="L562" s="1001"/>
      <c r="M562" s="1000"/>
      <c r="N562" s="1001"/>
      <c r="O562" s="1000"/>
      <c r="P562" s="1001"/>
      <c r="Q562" s="1000"/>
      <c r="R562" s="1002"/>
      <c r="S562" s="1002"/>
      <c r="T562" s="1002"/>
      <c r="U562" s="1002"/>
      <c r="V562" s="1002"/>
      <c r="W562" s="1002"/>
      <c r="X562" s="973"/>
      <c r="Y562" s="973"/>
      <c r="Z562" s="973"/>
      <c r="AA562" s="973"/>
      <c r="AB562" s="973"/>
    </row>
    <row r="563" spans="1:28" ht="12.75">
      <c r="A563" s="998"/>
      <c r="B563" s="998"/>
      <c r="C563" s="999"/>
      <c r="D563" s="999"/>
      <c r="E563" s="1000"/>
      <c r="F563" s="1001"/>
      <c r="G563" s="1000"/>
      <c r="H563" s="1001"/>
      <c r="I563" s="1000"/>
      <c r="J563" s="1001"/>
      <c r="K563" s="1000"/>
      <c r="L563" s="1001"/>
      <c r="M563" s="1000"/>
      <c r="N563" s="1001"/>
      <c r="O563" s="1000"/>
      <c r="P563" s="1001"/>
      <c r="Q563" s="1000"/>
      <c r="R563" s="1002"/>
      <c r="S563" s="1002"/>
      <c r="T563" s="1002"/>
      <c r="U563" s="1002"/>
      <c r="V563" s="1002"/>
      <c r="W563" s="1002"/>
      <c r="X563" s="973"/>
      <c r="Y563" s="973"/>
      <c r="Z563" s="973"/>
      <c r="AA563" s="973"/>
      <c r="AB563" s="973"/>
    </row>
    <row r="564" spans="1:28" ht="12.75">
      <c r="A564" s="998"/>
      <c r="B564" s="998"/>
      <c r="C564" s="999"/>
      <c r="D564" s="999"/>
      <c r="E564" s="1000"/>
      <c r="F564" s="1001"/>
      <c r="G564" s="1000"/>
      <c r="H564" s="1001"/>
      <c r="I564" s="1000"/>
      <c r="J564" s="1001"/>
      <c r="K564" s="1000"/>
      <c r="L564" s="1001"/>
      <c r="M564" s="1000"/>
      <c r="N564" s="1001"/>
      <c r="O564" s="1000"/>
      <c r="P564" s="1001"/>
      <c r="Q564" s="1000"/>
      <c r="R564" s="1002"/>
      <c r="S564" s="1002"/>
      <c r="T564" s="1002"/>
      <c r="U564" s="1002"/>
      <c r="V564" s="1002"/>
      <c r="W564" s="1002"/>
      <c r="X564" s="973"/>
      <c r="Y564" s="973"/>
      <c r="Z564" s="973"/>
      <c r="AA564" s="973"/>
      <c r="AB564" s="973"/>
    </row>
    <row r="565" spans="1:28" ht="12.75">
      <c r="A565" s="998"/>
      <c r="B565" s="998"/>
      <c r="C565" s="999"/>
      <c r="D565" s="999"/>
      <c r="E565" s="1000"/>
      <c r="F565" s="1001"/>
      <c r="G565" s="1000"/>
      <c r="H565" s="1001"/>
      <c r="I565" s="1000"/>
      <c r="J565" s="1001"/>
      <c r="K565" s="1000"/>
      <c r="L565" s="1001"/>
      <c r="M565" s="1000"/>
      <c r="N565" s="1001"/>
      <c r="O565" s="1000"/>
      <c r="P565" s="1001"/>
      <c r="Q565" s="1000"/>
      <c r="R565" s="1002"/>
      <c r="S565" s="1002"/>
      <c r="T565" s="1002"/>
      <c r="U565" s="1002"/>
      <c r="V565" s="1002"/>
      <c r="W565" s="1002"/>
      <c r="X565" s="973"/>
      <c r="Y565" s="973"/>
      <c r="Z565" s="973"/>
      <c r="AA565" s="973"/>
      <c r="AB565" s="973"/>
    </row>
    <row r="566" spans="1:28" ht="12.75">
      <c r="A566" s="998"/>
      <c r="B566" s="998"/>
      <c r="C566" s="999"/>
      <c r="D566" s="999"/>
      <c r="E566" s="1000"/>
      <c r="F566" s="1001"/>
      <c r="G566" s="1000"/>
      <c r="H566" s="1001"/>
      <c r="I566" s="1000"/>
      <c r="J566" s="1001"/>
      <c r="K566" s="1000"/>
      <c r="L566" s="1001"/>
      <c r="M566" s="1000"/>
      <c r="N566" s="1001"/>
      <c r="O566" s="1000"/>
      <c r="P566" s="1001"/>
      <c r="Q566" s="1000"/>
      <c r="R566" s="1002"/>
      <c r="S566" s="1002"/>
      <c r="T566" s="1002"/>
      <c r="U566" s="1002"/>
      <c r="V566" s="1002"/>
      <c r="W566" s="1002"/>
      <c r="X566" s="973"/>
      <c r="Y566" s="973"/>
      <c r="Z566" s="973"/>
      <c r="AA566" s="973"/>
      <c r="AB566" s="973"/>
    </row>
    <row r="567" spans="1:28" ht="12.75">
      <c r="A567" s="998"/>
      <c r="B567" s="998"/>
      <c r="C567" s="999"/>
      <c r="D567" s="999"/>
      <c r="E567" s="1000"/>
      <c r="F567" s="1001"/>
      <c r="G567" s="1000"/>
      <c r="H567" s="1001"/>
      <c r="I567" s="1000"/>
      <c r="J567" s="1001"/>
      <c r="K567" s="1000"/>
      <c r="L567" s="1001"/>
      <c r="M567" s="1000"/>
      <c r="N567" s="1001"/>
      <c r="O567" s="1000"/>
      <c r="P567" s="1001"/>
      <c r="Q567" s="1000"/>
      <c r="R567" s="1002"/>
      <c r="S567" s="1002"/>
      <c r="T567" s="1002"/>
      <c r="U567" s="1002"/>
      <c r="V567" s="1002"/>
      <c r="W567" s="1002"/>
      <c r="X567" s="973"/>
      <c r="Y567" s="973"/>
      <c r="Z567" s="973"/>
      <c r="AA567" s="973"/>
      <c r="AB567" s="973"/>
    </row>
    <row r="568" spans="1:28" ht="12.75">
      <c r="A568" s="998"/>
      <c r="B568" s="998"/>
      <c r="C568" s="999"/>
      <c r="D568" s="999"/>
      <c r="E568" s="1000"/>
      <c r="F568" s="1001"/>
      <c r="G568" s="1000"/>
      <c r="H568" s="1001"/>
      <c r="I568" s="1000"/>
      <c r="J568" s="1001"/>
      <c r="K568" s="1000"/>
      <c r="L568" s="1001"/>
      <c r="M568" s="1000"/>
      <c r="N568" s="1001"/>
      <c r="O568" s="1000"/>
      <c r="P568" s="1001"/>
      <c r="Q568" s="1000"/>
      <c r="R568" s="1002"/>
      <c r="S568" s="1002"/>
      <c r="T568" s="1002"/>
      <c r="U568" s="1002"/>
      <c r="V568" s="1002"/>
      <c r="W568" s="1002"/>
      <c r="X568" s="973"/>
      <c r="Y568" s="973"/>
      <c r="Z568" s="973"/>
      <c r="AA568" s="973"/>
      <c r="AB568" s="973"/>
    </row>
    <row r="569" spans="1:28" ht="12.75">
      <c r="A569" s="998"/>
      <c r="B569" s="998"/>
      <c r="C569" s="999"/>
      <c r="D569" s="999"/>
      <c r="E569" s="1000"/>
      <c r="F569" s="1001"/>
      <c r="G569" s="1000"/>
      <c r="H569" s="1001"/>
      <c r="I569" s="1000"/>
      <c r="J569" s="1001"/>
      <c r="K569" s="1000"/>
      <c r="L569" s="1001"/>
      <c r="M569" s="1000"/>
      <c r="N569" s="1001"/>
      <c r="O569" s="1000"/>
      <c r="P569" s="1001"/>
      <c r="Q569" s="1000"/>
      <c r="R569" s="1002"/>
      <c r="S569" s="1002"/>
      <c r="T569" s="1002"/>
      <c r="U569" s="1002"/>
      <c r="V569" s="1002"/>
      <c r="W569" s="1002"/>
      <c r="X569" s="973"/>
      <c r="Y569" s="973"/>
      <c r="Z569" s="973"/>
      <c r="AA569" s="973"/>
      <c r="AB569" s="973"/>
    </row>
    <row r="570" spans="1:28" ht="12.75">
      <c r="A570" s="998"/>
      <c r="B570" s="998"/>
      <c r="C570" s="999"/>
      <c r="D570" s="999"/>
      <c r="E570" s="1000"/>
      <c r="F570" s="1001"/>
      <c r="G570" s="1000"/>
      <c r="H570" s="1001"/>
      <c r="I570" s="1000"/>
      <c r="J570" s="1001"/>
      <c r="K570" s="1000"/>
      <c r="L570" s="1001"/>
      <c r="M570" s="1000"/>
      <c r="N570" s="1001"/>
      <c r="O570" s="1000"/>
      <c r="P570" s="1001"/>
      <c r="Q570" s="1000"/>
      <c r="R570" s="1002"/>
      <c r="S570" s="1002"/>
      <c r="T570" s="1002"/>
      <c r="U570" s="1002"/>
      <c r="V570" s="1002"/>
      <c r="W570" s="1002"/>
      <c r="X570" s="973"/>
      <c r="Y570" s="973"/>
      <c r="Z570" s="973"/>
      <c r="AA570" s="973"/>
      <c r="AB570" s="973"/>
    </row>
    <row r="571" spans="1:28" ht="12.75">
      <c r="A571" s="998"/>
      <c r="B571" s="998"/>
      <c r="C571" s="999"/>
      <c r="D571" s="999"/>
      <c r="E571" s="1000"/>
      <c r="F571" s="1001"/>
      <c r="G571" s="1000"/>
      <c r="H571" s="1001"/>
      <c r="I571" s="1000"/>
      <c r="J571" s="1001"/>
      <c r="K571" s="1000"/>
      <c r="L571" s="1001"/>
      <c r="M571" s="1000"/>
      <c r="N571" s="1001"/>
      <c r="O571" s="1000"/>
      <c r="P571" s="1001"/>
      <c r="Q571" s="1000"/>
      <c r="R571" s="1002"/>
      <c r="S571" s="1002"/>
      <c r="T571" s="1002"/>
      <c r="U571" s="1002"/>
      <c r="V571" s="1002"/>
      <c r="W571" s="1002"/>
      <c r="X571" s="973"/>
      <c r="Y571" s="973"/>
      <c r="Z571" s="973"/>
      <c r="AA571" s="973"/>
      <c r="AB571" s="973"/>
    </row>
    <row r="572" spans="1:28" ht="12.75">
      <c r="A572" s="998"/>
      <c r="B572" s="998"/>
      <c r="C572" s="999"/>
      <c r="D572" s="999"/>
      <c r="E572" s="1000"/>
      <c r="F572" s="1001"/>
      <c r="G572" s="1000"/>
      <c r="H572" s="1001"/>
      <c r="I572" s="1000"/>
      <c r="J572" s="1001"/>
      <c r="K572" s="1000"/>
      <c r="L572" s="1001"/>
      <c r="M572" s="1000"/>
      <c r="N572" s="1001"/>
      <c r="O572" s="1000"/>
      <c r="P572" s="1001"/>
      <c r="Q572" s="1000"/>
      <c r="R572" s="1002"/>
      <c r="S572" s="1002"/>
      <c r="T572" s="1002"/>
      <c r="U572" s="1002"/>
      <c r="V572" s="1002"/>
      <c r="W572" s="1002"/>
      <c r="X572" s="973"/>
      <c r="Y572" s="973"/>
      <c r="Z572" s="973"/>
      <c r="AA572" s="973"/>
      <c r="AB572" s="973"/>
    </row>
    <row r="573" spans="1:28" ht="12.75">
      <c r="A573" s="998"/>
      <c r="B573" s="998"/>
      <c r="C573" s="999"/>
      <c r="D573" s="999"/>
      <c r="E573" s="1000"/>
      <c r="F573" s="1001"/>
      <c r="G573" s="1000"/>
      <c r="H573" s="1001"/>
      <c r="I573" s="1000"/>
      <c r="J573" s="1001"/>
      <c r="K573" s="1000"/>
      <c r="L573" s="1001"/>
      <c r="M573" s="1000"/>
      <c r="N573" s="1001"/>
      <c r="O573" s="1000"/>
      <c r="P573" s="1001"/>
      <c r="Q573" s="1000"/>
      <c r="R573" s="1002"/>
      <c r="S573" s="1002"/>
      <c r="T573" s="1002"/>
      <c r="U573" s="1002"/>
      <c r="V573" s="1002"/>
      <c r="W573" s="1002"/>
      <c r="X573" s="973"/>
      <c r="Y573" s="973"/>
      <c r="Z573" s="973"/>
      <c r="AA573" s="973"/>
      <c r="AB573" s="973"/>
    </row>
    <row r="574" spans="1:28" ht="12.75">
      <c r="A574" s="998"/>
      <c r="B574" s="998"/>
      <c r="C574" s="999"/>
      <c r="D574" s="999"/>
      <c r="E574" s="1000"/>
      <c r="F574" s="1001"/>
      <c r="G574" s="1000"/>
      <c r="H574" s="1001"/>
      <c r="I574" s="1000"/>
      <c r="J574" s="1001"/>
      <c r="K574" s="1000"/>
      <c r="L574" s="1001"/>
      <c r="M574" s="1000"/>
      <c r="N574" s="1001"/>
      <c r="O574" s="1000"/>
      <c r="P574" s="1001"/>
      <c r="Q574" s="1000"/>
      <c r="R574" s="1002"/>
      <c r="S574" s="1002"/>
      <c r="T574" s="1002"/>
      <c r="U574" s="1002"/>
      <c r="V574" s="1002"/>
      <c r="W574" s="1002"/>
      <c r="X574" s="973"/>
      <c r="Y574" s="973"/>
      <c r="Z574" s="973"/>
      <c r="AA574" s="973"/>
      <c r="AB574" s="973"/>
    </row>
    <row r="575" spans="1:28" ht="12.75">
      <c r="A575" s="998"/>
      <c r="B575" s="998"/>
      <c r="C575" s="999"/>
      <c r="D575" s="999"/>
      <c r="E575" s="1000"/>
      <c r="F575" s="1001"/>
      <c r="G575" s="1000"/>
      <c r="H575" s="1001"/>
      <c r="I575" s="1000"/>
      <c r="J575" s="1001"/>
      <c r="K575" s="1000"/>
      <c r="L575" s="1001"/>
      <c r="M575" s="1000"/>
      <c r="N575" s="1001"/>
      <c r="O575" s="1000"/>
      <c r="P575" s="1001"/>
      <c r="Q575" s="1000"/>
      <c r="R575" s="1002"/>
      <c r="S575" s="1002"/>
      <c r="T575" s="1002"/>
      <c r="U575" s="1002"/>
      <c r="V575" s="1002"/>
      <c r="W575" s="1002"/>
      <c r="X575" s="973"/>
      <c r="Y575" s="973"/>
      <c r="Z575" s="973"/>
      <c r="AA575" s="973"/>
      <c r="AB575" s="973"/>
    </row>
    <row r="576" spans="1:28" ht="12.75">
      <c r="A576" s="998"/>
      <c r="B576" s="998"/>
      <c r="C576" s="999"/>
      <c r="D576" s="999"/>
      <c r="E576" s="1000"/>
      <c r="F576" s="1001"/>
      <c r="G576" s="1000"/>
      <c r="H576" s="1001"/>
      <c r="I576" s="1000"/>
      <c r="J576" s="1001"/>
      <c r="K576" s="1000"/>
      <c r="L576" s="1001"/>
      <c r="M576" s="1000"/>
      <c r="N576" s="1001"/>
      <c r="O576" s="1000"/>
      <c r="P576" s="1001"/>
      <c r="Q576" s="1000"/>
      <c r="R576" s="1002"/>
      <c r="S576" s="1002"/>
      <c r="T576" s="1002"/>
      <c r="U576" s="1002"/>
      <c r="V576" s="1002"/>
      <c r="W576" s="1002"/>
      <c r="X576" s="973"/>
      <c r="Y576" s="973"/>
      <c r="Z576" s="973"/>
      <c r="AA576" s="973"/>
      <c r="AB576" s="973"/>
    </row>
    <row r="577" spans="1:28" ht="12.75">
      <c r="A577" s="998"/>
      <c r="B577" s="998"/>
      <c r="C577" s="999"/>
      <c r="D577" s="999"/>
      <c r="E577" s="1000"/>
      <c r="F577" s="1001"/>
      <c r="G577" s="1000"/>
      <c r="H577" s="1001"/>
      <c r="I577" s="1000"/>
      <c r="J577" s="1001"/>
      <c r="K577" s="1000"/>
      <c r="L577" s="1001"/>
      <c r="M577" s="1000"/>
      <c r="N577" s="1001"/>
      <c r="O577" s="1000"/>
      <c r="P577" s="1001"/>
      <c r="Q577" s="1000"/>
      <c r="R577" s="1002"/>
      <c r="S577" s="1002"/>
      <c r="T577" s="1002"/>
      <c r="U577" s="1002"/>
      <c r="V577" s="1002"/>
      <c r="W577" s="1002"/>
      <c r="X577" s="973"/>
      <c r="Y577" s="973"/>
      <c r="Z577" s="973"/>
      <c r="AA577" s="973"/>
      <c r="AB577" s="973"/>
    </row>
    <row r="578" spans="1:28" ht="12.75">
      <c r="A578" s="998"/>
      <c r="B578" s="998"/>
      <c r="C578" s="999"/>
      <c r="D578" s="999"/>
      <c r="E578" s="1000"/>
      <c r="F578" s="1001"/>
      <c r="G578" s="1000"/>
      <c r="H578" s="1001"/>
      <c r="I578" s="1000"/>
      <c r="J578" s="1001"/>
      <c r="K578" s="1000"/>
      <c r="L578" s="1001"/>
      <c r="M578" s="1000"/>
      <c r="N578" s="1001"/>
      <c r="O578" s="1000"/>
      <c r="P578" s="1001"/>
      <c r="Q578" s="1000"/>
      <c r="R578" s="1002"/>
      <c r="S578" s="1002"/>
      <c r="T578" s="1002"/>
      <c r="U578" s="1002"/>
      <c r="V578" s="1002"/>
      <c r="W578" s="1002"/>
      <c r="X578" s="973"/>
      <c r="Y578" s="973"/>
      <c r="Z578" s="973"/>
      <c r="AA578" s="973"/>
      <c r="AB578" s="973"/>
    </row>
    <row r="579" spans="1:28" ht="12.75">
      <c r="A579" s="998"/>
      <c r="B579" s="998"/>
      <c r="C579" s="999"/>
      <c r="D579" s="999"/>
      <c r="E579" s="1000"/>
      <c r="F579" s="1001"/>
      <c r="G579" s="1000"/>
      <c r="H579" s="1001"/>
      <c r="I579" s="1000"/>
      <c r="J579" s="1001"/>
      <c r="K579" s="1000"/>
      <c r="L579" s="1001"/>
      <c r="M579" s="1000"/>
      <c r="N579" s="1001"/>
      <c r="O579" s="1000"/>
      <c r="P579" s="1001"/>
      <c r="Q579" s="1000"/>
      <c r="R579" s="1002"/>
      <c r="S579" s="1002"/>
      <c r="T579" s="1002"/>
      <c r="U579" s="1002"/>
      <c r="V579" s="1002"/>
      <c r="W579" s="1002"/>
      <c r="X579" s="973"/>
      <c r="Y579" s="973"/>
      <c r="Z579" s="973"/>
      <c r="AA579" s="973"/>
      <c r="AB579" s="973"/>
    </row>
    <row r="580" spans="1:28" ht="12.75">
      <c r="A580" s="998"/>
      <c r="B580" s="998"/>
      <c r="C580" s="999"/>
      <c r="D580" s="999"/>
      <c r="E580" s="1000"/>
      <c r="F580" s="1001"/>
      <c r="G580" s="1000"/>
      <c r="H580" s="1001"/>
      <c r="I580" s="1000"/>
      <c r="J580" s="1001"/>
      <c r="K580" s="1000"/>
      <c r="L580" s="1001"/>
      <c r="M580" s="1000"/>
      <c r="N580" s="1001"/>
      <c r="O580" s="1000"/>
      <c r="P580" s="1001"/>
      <c r="Q580" s="1000"/>
      <c r="R580" s="1002"/>
      <c r="S580" s="1002"/>
      <c r="T580" s="1002"/>
      <c r="U580" s="1002"/>
      <c r="V580" s="1002"/>
      <c r="W580" s="1002"/>
      <c r="X580" s="973"/>
      <c r="Y580" s="973"/>
      <c r="Z580" s="973"/>
      <c r="AA580" s="973"/>
      <c r="AB580" s="973"/>
    </row>
    <row r="581" spans="1:28" ht="12.75">
      <c r="A581" s="998"/>
      <c r="B581" s="998"/>
      <c r="C581" s="999"/>
      <c r="D581" s="999"/>
      <c r="E581" s="1000"/>
      <c r="F581" s="1001"/>
      <c r="G581" s="1000"/>
      <c r="H581" s="1001"/>
      <c r="I581" s="1000"/>
      <c r="J581" s="1001"/>
      <c r="K581" s="1000"/>
      <c r="L581" s="1001"/>
      <c r="M581" s="1000"/>
      <c r="N581" s="1001"/>
      <c r="O581" s="1000"/>
      <c r="P581" s="1001"/>
      <c r="Q581" s="1000"/>
      <c r="R581" s="1002"/>
      <c r="S581" s="1002"/>
      <c r="T581" s="1002"/>
      <c r="U581" s="1002"/>
      <c r="V581" s="1002"/>
      <c r="W581" s="1002"/>
      <c r="X581" s="973"/>
      <c r="Y581" s="973"/>
      <c r="Z581" s="973"/>
      <c r="AA581" s="973"/>
      <c r="AB581" s="973"/>
    </row>
    <row r="582" spans="1:28" ht="12.75">
      <c r="A582" s="998"/>
      <c r="B582" s="998"/>
      <c r="C582" s="999"/>
      <c r="D582" s="999"/>
      <c r="E582" s="1000"/>
      <c r="F582" s="1001"/>
      <c r="G582" s="1000"/>
      <c r="H582" s="1001"/>
      <c r="I582" s="1000"/>
      <c r="J582" s="1001"/>
      <c r="K582" s="1000"/>
      <c r="L582" s="1001"/>
      <c r="M582" s="1000"/>
      <c r="N582" s="1001"/>
      <c r="O582" s="1000"/>
      <c r="P582" s="1001"/>
      <c r="Q582" s="1000"/>
      <c r="R582" s="1002"/>
      <c r="S582" s="1002"/>
      <c r="T582" s="1002"/>
      <c r="U582" s="1002"/>
      <c r="V582" s="1002"/>
      <c r="W582" s="1002"/>
      <c r="X582" s="973"/>
      <c r="Y582" s="973"/>
      <c r="Z582" s="973"/>
      <c r="AA582" s="973"/>
      <c r="AB582" s="973"/>
    </row>
    <row r="583" spans="1:28" ht="12.75">
      <c r="A583" s="998"/>
      <c r="B583" s="998"/>
      <c r="C583" s="999"/>
      <c r="D583" s="999"/>
      <c r="E583" s="1000"/>
      <c r="F583" s="1001"/>
      <c r="G583" s="1000"/>
      <c r="H583" s="1001"/>
      <c r="I583" s="1000"/>
      <c r="J583" s="1001"/>
      <c r="K583" s="1000"/>
      <c r="L583" s="1001"/>
      <c r="M583" s="1000"/>
      <c r="N583" s="1001"/>
      <c r="O583" s="1000"/>
      <c r="P583" s="1001"/>
      <c r="Q583" s="1000"/>
      <c r="R583" s="1002"/>
      <c r="S583" s="1002"/>
      <c r="T583" s="1002"/>
      <c r="U583" s="1002"/>
      <c r="V583" s="1002"/>
      <c r="W583" s="1002"/>
      <c r="X583" s="973"/>
      <c r="Y583" s="973"/>
      <c r="Z583" s="973"/>
      <c r="AA583" s="973"/>
      <c r="AB583" s="973"/>
    </row>
    <row r="584" spans="1:28" ht="12.75">
      <c r="A584" s="998"/>
      <c r="B584" s="998"/>
      <c r="C584" s="999"/>
      <c r="D584" s="999"/>
      <c r="E584" s="1000"/>
      <c r="F584" s="1001"/>
      <c r="G584" s="1000"/>
      <c r="H584" s="1001"/>
      <c r="I584" s="1000"/>
      <c r="J584" s="1001"/>
      <c r="K584" s="1000"/>
      <c r="L584" s="1001"/>
      <c r="M584" s="1000"/>
      <c r="N584" s="1001"/>
      <c r="O584" s="1000"/>
      <c r="P584" s="1001"/>
      <c r="Q584" s="1000"/>
      <c r="R584" s="1002"/>
      <c r="S584" s="1002"/>
      <c r="T584" s="1002"/>
      <c r="U584" s="1002"/>
      <c r="V584" s="1002"/>
      <c r="W584" s="1002"/>
      <c r="X584" s="973"/>
      <c r="Y584" s="973"/>
      <c r="Z584" s="973"/>
      <c r="AA584" s="973"/>
      <c r="AB584" s="973"/>
    </row>
    <row r="585" spans="1:28" ht="12.75">
      <c r="A585" s="998"/>
      <c r="B585" s="998"/>
      <c r="C585" s="999"/>
      <c r="D585" s="999"/>
      <c r="E585" s="1000"/>
      <c r="F585" s="1001"/>
      <c r="G585" s="1000"/>
      <c r="H585" s="1001"/>
      <c r="I585" s="1000"/>
      <c r="J585" s="1001"/>
      <c r="K585" s="1000"/>
      <c r="L585" s="1001"/>
      <c r="M585" s="1000"/>
      <c r="N585" s="1001"/>
      <c r="O585" s="1000"/>
      <c r="P585" s="1001"/>
      <c r="Q585" s="1000"/>
      <c r="R585" s="1002"/>
      <c r="S585" s="1002"/>
      <c r="T585" s="1002"/>
      <c r="U585" s="1002"/>
      <c r="V585" s="1002"/>
      <c r="W585" s="1002"/>
      <c r="X585" s="973"/>
      <c r="Y585" s="973"/>
      <c r="Z585" s="973"/>
      <c r="AA585" s="973"/>
      <c r="AB585" s="973"/>
    </row>
    <row r="586" spans="1:28" ht="12.75">
      <c r="A586" s="998"/>
      <c r="B586" s="998"/>
      <c r="C586" s="999"/>
      <c r="D586" s="999"/>
      <c r="E586" s="1000"/>
      <c r="F586" s="1001"/>
      <c r="G586" s="1000"/>
      <c r="H586" s="1001"/>
      <c r="I586" s="1000"/>
      <c r="J586" s="1001"/>
      <c r="K586" s="1000"/>
      <c r="L586" s="1001"/>
      <c r="M586" s="1000"/>
      <c r="N586" s="1001"/>
      <c r="O586" s="1000"/>
      <c r="P586" s="1001"/>
      <c r="Q586" s="1000"/>
      <c r="R586" s="1002"/>
      <c r="S586" s="1002"/>
      <c r="T586" s="1002"/>
      <c r="U586" s="1002"/>
      <c r="V586" s="1002"/>
      <c r="W586" s="1002"/>
      <c r="X586" s="973"/>
      <c r="Y586" s="973"/>
      <c r="Z586" s="973"/>
      <c r="AA586" s="973"/>
      <c r="AB586" s="973"/>
    </row>
    <row r="587" spans="1:28" ht="12.75">
      <c r="A587" s="998"/>
      <c r="B587" s="998"/>
      <c r="C587" s="999"/>
      <c r="D587" s="999"/>
      <c r="E587" s="1000"/>
      <c r="F587" s="1001"/>
      <c r="G587" s="1000"/>
      <c r="H587" s="1001"/>
      <c r="I587" s="1000"/>
      <c r="J587" s="1001"/>
      <c r="K587" s="1000"/>
      <c r="L587" s="1001"/>
      <c r="M587" s="1000"/>
      <c r="N587" s="1001"/>
      <c r="O587" s="1000"/>
      <c r="P587" s="1001"/>
      <c r="Q587" s="1000"/>
      <c r="R587" s="1002"/>
      <c r="S587" s="1002"/>
      <c r="T587" s="1002"/>
      <c r="U587" s="1002"/>
      <c r="V587" s="1002"/>
      <c r="W587" s="1002"/>
      <c r="X587" s="973"/>
      <c r="Y587" s="973"/>
      <c r="Z587" s="973"/>
      <c r="AA587" s="973"/>
      <c r="AB587" s="973"/>
    </row>
    <row r="588" spans="1:28" ht="12.75">
      <c r="A588" s="998"/>
      <c r="B588" s="998"/>
      <c r="C588" s="999"/>
      <c r="D588" s="999"/>
      <c r="E588" s="1000"/>
      <c r="F588" s="1001"/>
      <c r="G588" s="1000"/>
      <c r="H588" s="1001"/>
      <c r="I588" s="1000"/>
      <c r="J588" s="1001"/>
      <c r="K588" s="1000"/>
      <c r="L588" s="1001"/>
      <c r="M588" s="1000"/>
      <c r="N588" s="1001"/>
      <c r="O588" s="1000"/>
      <c r="P588" s="1001"/>
      <c r="Q588" s="1000"/>
      <c r="R588" s="1002"/>
      <c r="S588" s="1002"/>
      <c r="T588" s="1002"/>
      <c r="U588" s="1002"/>
      <c r="V588" s="1002"/>
      <c r="W588" s="1002"/>
      <c r="X588" s="973"/>
      <c r="Y588" s="973"/>
      <c r="Z588" s="973"/>
      <c r="AA588" s="973"/>
      <c r="AB588" s="973"/>
    </row>
    <row r="589" spans="1:28" ht="12.75">
      <c r="A589" s="998"/>
      <c r="B589" s="998"/>
      <c r="C589" s="999"/>
      <c r="D589" s="999"/>
      <c r="E589" s="1000"/>
      <c r="F589" s="1001"/>
      <c r="G589" s="1000"/>
      <c r="H589" s="1001"/>
      <c r="I589" s="1000"/>
      <c r="J589" s="1001"/>
      <c r="K589" s="1000"/>
      <c r="L589" s="1001"/>
      <c r="M589" s="1000"/>
      <c r="N589" s="1001"/>
      <c r="O589" s="1000"/>
      <c r="P589" s="1001"/>
      <c r="Q589" s="1000"/>
      <c r="R589" s="1002"/>
      <c r="S589" s="1002"/>
      <c r="T589" s="1002"/>
      <c r="U589" s="1002"/>
      <c r="V589" s="1002"/>
      <c r="W589" s="1002"/>
      <c r="X589" s="973"/>
      <c r="Y589" s="973"/>
      <c r="Z589" s="973"/>
      <c r="AA589" s="973"/>
      <c r="AB589" s="973"/>
    </row>
    <row r="590" spans="1:28" ht="12.75">
      <c r="A590" s="998"/>
      <c r="B590" s="998"/>
      <c r="C590" s="999"/>
      <c r="D590" s="999"/>
      <c r="E590" s="1000"/>
      <c r="F590" s="1001"/>
      <c r="G590" s="1000"/>
      <c r="H590" s="1001"/>
      <c r="I590" s="1000"/>
      <c r="J590" s="1001"/>
      <c r="K590" s="1000"/>
      <c r="L590" s="1001"/>
      <c r="M590" s="1000"/>
      <c r="N590" s="1001"/>
      <c r="O590" s="1000"/>
      <c r="P590" s="1001"/>
      <c r="Q590" s="1000"/>
      <c r="R590" s="1002"/>
      <c r="S590" s="1002"/>
      <c r="T590" s="1002"/>
      <c r="U590" s="1002"/>
      <c r="V590" s="1002"/>
      <c r="W590" s="1002"/>
      <c r="X590" s="973"/>
      <c r="Y590" s="973"/>
      <c r="Z590" s="973"/>
      <c r="AA590" s="973"/>
      <c r="AB590" s="973"/>
    </row>
    <row r="591" spans="1:28" ht="12.75">
      <c r="A591" s="998"/>
      <c r="B591" s="998"/>
      <c r="C591" s="999"/>
      <c r="D591" s="999"/>
      <c r="E591" s="1000"/>
      <c r="F591" s="1001"/>
      <c r="G591" s="1000"/>
      <c r="H591" s="1001"/>
      <c r="I591" s="1000"/>
      <c r="J591" s="1001"/>
      <c r="K591" s="1000"/>
      <c r="L591" s="1001"/>
      <c r="M591" s="1000"/>
      <c r="N591" s="1001"/>
      <c r="O591" s="1000"/>
      <c r="P591" s="1001"/>
      <c r="Q591" s="1000"/>
      <c r="R591" s="1002"/>
      <c r="S591" s="1002"/>
      <c r="T591" s="1002"/>
      <c r="U591" s="1002"/>
      <c r="V591" s="1002"/>
      <c r="W591" s="1002"/>
      <c r="X591" s="973"/>
      <c r="Y591" s="973"/>
      <c r="Z591" s="973"/>
      <c r="AA591" s="973"/>
      <c r="AB591" s="973"/>
    </row>
    <row r="592" spans="1:28" ht="12.75">
      <c r="A592" s="998"/>
      <c r="B592" s="998"/>
      <c r="C592" s="999"/>
      <c r="D592" s="999"/>
      <c r="E592" s="1000"/>
      <c r="F592" s="1001"/>
      <c r="G592" s="1000"/>
      <c r="H592" s="1001"/>
      <c r="I592" s="1000"/>
      <c r="J592" s="1001"/>
      <c r="K592" s="1000"/>
      <c r="L592" s="1001"/>
      <c r="M592" s="1000"/>
      <c r="N592" s="1001"/>
      <c r="O592" s="1000"/>
      <c r="P592" s="1001"/>
      <c r="Q592" s="1000"/>
      <c r="R592" s="1002"/>
      <c r="S592" s="1002"/>
      <c r="T592" s="1002"/>
      <c r="U592" s="1002"/>
      <c r="V592" s="1002"/>
      <c r="W592" s="1002"/>
      <c r="X592" s="973"/>
      <c r="Y592" s="973"/>
      <c r="Z592" s="973"/>
      <c r="AA592" s="973"/>
      <c r="AB592" s="973"/>
    </row>
    <row r="593" spans="1:28" ht="12.75">
      <c r="A593" s="998"/>
      <c r="B593" s="998"/>
      <c r="C593" s="999"/>
      <c r="D593" s="999"/>
      <c r="E593" s="1000"/>
      <c r="F593" s="1001"/>
      <c r="G593" s="1000"/>
      <c r="H593" s="1001"/>
      <c r="I593" s="1000"/>
      <c r="J593" s="1001"/>
      <c r="K593" s="1000"/>
      <c r="L593" s="1001"/>
      <c r="M593" s="1000"/>
      <c r="N593" s="1001"/>
      <c r="O593" s="1000"/>
      <c r="P593" s="1001"/>
      <c r="Q593" s="1000"/>
      <c r="R593" s="1002"/>
      <c r="S593" s="1002"/>
      <c r="T593" s="1002"/>
      <c r="U593" s="1002"/>
      <c r="V593" s="1002"/>
      <c r="W593" s="1002"/>
      <c r="X593" s="973"/>
      <c r="Y593" s="973"/>
      <c r="Z593" s="973"/>
      <c r="AA593" s="973"/>
      <c r="AB593" s="973"/>
    </row>
    <row r="594" spans="1:28" ht="12.75">
      <c r="A594" s="998"/>
      <c r="B594" s="998"/>
      <c r="C594" s="999"/>
      <c r="D594" s="999"/>
      <c r="E594" s="1000"/>
      <c r="F594" s="1001"/>
      <c r="G594" s="1000"/>
      <c r="H594" s="1001"/>
      <c r="I594" s="1000"/>
      <c r="J594" s="1001"/>
      <c r="K594" s="1000"/>
      <c r="L594" s="1001"/>
      <c r="M594" s="1000"/>
      <c r="N594" s="1001"/>
      <c r="O594" s="1000"/>
      <c r="P594" s="1001"/>
      <c r="Q594" s="1000"/>
      <c r="R594" s="1002"/>
      <c r="S594" s="1002"/>
      <c r="T594" s="1002"/>
      <c r="U594" s="1002"/>
      <c r="V594" s="1002"/>
      <c r="W594" s="1002"/>
      <c r="X594" s="973"/>
      <c r="Y594" s="973"/>
      <c r="Z594" s="973"/>
      <c r="AA594" s="973"/>
      <c r="AB594" s="973"/>
    </row>
    <row r="595" spans="1:28" ht="12.75">
      <c r="A595" s="998"/>
      <c r="B595" s="998"/>
      <c r="C595" s="999"/>
      <c r="D595" s="999"/>
      <c r="E595" s="1000"/>
      <c r="F595" s="1001"/>
      <c r="G595" s="1000"/>
      <c r="H595" s="1001"/>
      <c r="I595" s="1000"/>
      <c r="J595" s="1001"/>
      <c r="K595" s="1000"/>
      <c r="L595" s="1001"/>
      <c r="M595" s="1000"/>
      <c r="N595" s="1001"/>
      <c r="O595" s="1000"/>
      <c r="P595" s="1001"/>
      <c r="Q595" s="1000"/>
      <c r="R595" s="1002"/>
      <c r="S595" s="1002"/>
      <c r="T595" s="1002"/>
      <c r="U595" s="1002"/>
      <c r="V595" s="1002"/>
      <c r="W595" s="1002"/>
      <c r="X595" s="973"/>
      <c r="Y595" s="973"/>
      <c r="Z595" s="973"/>
      <c r="AA595" s="973"/>
      <c r="AB595" s="973"/>
    </row>
    <row r="596" spans="1:28" ht="12.75">
      <c r="A596" s="998"/>
      <c r="B596" s="998"/>
      <c r="C596" s="999"/>
      <c r="D596" s="999"/>
      <c r="E596" s="1000"/>
      <c r="F596" s="1001"/>
      <c r="G596" s="1000"/>
      <c r="H596" s="1001"/>
      <c r="I596" s="1000"/>
      <c r="J596" s="1001"/>
      <c r="K596" s="1000"/>
      <c r="L596" s="1001"/>
      <c r="M596" s="1000"/>
      <c r="N596" s="1001"/>
      <c r="O596" s="1000"/>
      <c r="P596" s="1001"/>
      <c r="Q596" s="1000"/>
      <c r="R596" s="1002"/>
      <c r="S596" s="1002"/>
      <c r="T596" s="1002"/>
      <c r="U596" s="1002"/>
      <c r="V596" s="1002"/>
      <c r="W596" s="1002"/>
      <c r="X596" s="973"/>
      <c r="Y596" s="973"/>
      <c r="Z596" s="973"/>
      <c r="AA596" s="973"/>
      <c r="AB596" s="973"/>
    </row>
    <row r="597" spans="1:28" ht="12.75">
      <c r="A597" s="998"/>
      <c r="B597" s="998"/>
      <c r="C597" s="999"/>
      <c r="D597" s="999"/>
      <c r="E597" s="1000"/>
      <c r="F597" s="1001"/>
      <c r="G597" s="1000"/>
      <c r="H597" s="1001"/>
      <c r="I597" s="1000"/>
      <c r="J597" s="1001"/>
      <c r="K597" s="1000"/>
      <c r="L597" s="1001"/>
      <c r="M597" s="1000"/>
      <c r="N597" s="1001"/>
      <c r="O597" s="1000"/>
      <c r="P597" s="1001"/>
      <c r="Q597" s="1000"/>
      <c r="R597" s="1002"/>
      <c r="S597" s="1002"/>
      <c r="T597" s="1002"/>
      <c r="U597" s="1002"/>
      <c r="V597" s="1002"/>
      <c r="W597" s="1002"/>
      <c r="X597" s="973"/>
      <c r="Y597" s="973"/>
      <c r="Z597" s="973"/>
      <c r="AA597" s="973"/>
      <c r="AB597" s="973"/>
    </row>
    <row r="598" spans="1:28" ht="12.75">
      <c r="A598" s="998"/>
      <c r="B598" s="998"/>
      <c r="C598" s="999"/>
      <c r="D598" s="999"/>
      <c r="E598" s="1000"/>
      <c r="F598" s="1001"/>
      <c r="G598" s="1000"/>
      <c r="H598" s="1001"/>
      <c r="I598" s="1000"/>
      <c r="J598" s="1001"/>
      <c r="K598" s="1000"/>
      <c r="L598" s="1001"/>
      <c r="M598" s="1000"/>
      <c r="N598" s="1001"/>
      <c r="O598" s="1000"/>
      <c r="P598" s="1001"/>
      <c r="Q598" s="1000"/>
      <c r="R598" s="1002"/>
      <c r="S598" s="1002"/>
      <c r="T598" s="1002"/>
      <c r="U598" s="1002"/>
      <c r="V598" s="1002"/>
      <c r="W598" s="1002"/>
      <c r="X598" s="973"/>
      <c r="Y598" s="973"/>
      <c r="Z598" s="973"/>
      <c r="AA598" s="973"/>
      <c r="AB598" s="973"/>
    </row>
    <row r="599" spans="1:28" ht="12.75">
      <c r="A599" s="998"/>
      <c r="B599" s="998"/>
      <c r="C599" s="999"/>
      <c r="D599" s="999"/>
      <c r="E599" s="1000"/>
      <c r="F599" s="1001"/>
      <c r="G599" s="1000"/>
      <c r="H599" s="1001"/>
      <c r="I599" s="1000"/>
      <c r="J599" s="1001"/>
      <c r="K599" s="1000"/>
      <c r="L599" s="1001"/>
      <c r="M599" s="1000"/>
      <c r="N599" s="1001"/>
      <c r="O599" s="1000"/>
      <c r="P599" s="1001"/>
      <c r="Q599" s="1000"/>
      <c r="R599" s="1002"/>
      <c r="S599" s="1002"/>
      <c r="T599" s="1002"/>
      <c r="U599" s="1002"/>
      <c r="V599" s="1002"/>
      <c r="W599" s="1002"/>
      <c r="X599" s="973"/>
      <c r="Y599" s="973"/>
      <c r="Z599" s="973"/>
      <c r="AA599" s="973"/>
      <c r="AB599" s="973"/>
    </row>
    <row r="600" spans="1:28" ht="12.75">
      <c r="A600" s="998"/>
      <c r="B600" s="998"/>
      <c r="C600" s="999"/>
      <c r="D600" s="999"/>
      <c r="E600" s="1000"/>
      <c r="F600" s="1001"/>
      <c r="G600" s="1000"/>
      <c r="H600" s="1001"/>
      <c r="I600" s="1000"/>
      <c r="J600" s="1001"/>
      <c r="K600" s="1000"/>
      <c r="L600" s="1001"/>
      <c r="M600" s="1000"/>
      <c r="N600" s="1001"/>
      <c r="O600" s="1000"/>
      <c r="P600" s="1001"/>
      <c r="Q600" s="1000"/>
      <c r="R600" s="1002"/>
      <c r="S600" s="1002"/>
      <c r="T600" s="1002"/>
      <c r="U600" s="1002"/>
      <c r="V600" s="1002"/>
      <c r="W600" s="1002"/>
      <c r="X600" s="973"/>
      <c r="Y600" s="973"/>
      <c r="Z600" s="973"/>
      <c r="AA600" s="973"/>
      <c r="AB600" s="973"/>
    </row>
    <row r="601" spans="1:28" ht="12.75">
      <c r="A601" s="998"/>
      <c r="B601" s="998"/>
      <c r="C601" s="999"/>
      <c r="D601" s="999"/>
      <c r="E601" s="1000"/>
      <c r="F601" s="1001"/>
      <c r="G601" s="1000"/>
      <c r="H601" s="1001"/>
      <c r="I601" s="1000"/>
      <c r="J601" s="1001"/>
      <c r="K601" s="1000"/>
      <c r="L601" s="1001"/>
      <c r="M601" s="1000"/>
      <c r="N601" s="1001"/>
      <c r="O601" s="1000"/>
      <c r="P601" s="1001"/>
      <c r="Q601" s="1000"/>
      <c r="R601" s="1002"/>
      <c r="S601" s="1002"/>
      <c r="T601" s="1002"/>
      <c r="U601" s="1002"/>
      <c r="V601" s="1002"/>
      <c r="W601" s="1002"/>
      <c r="X601" s="973"/>
      <c r="Y601" s="973"/>
      <c r="Z601" s="973"/>
      <c r="AA601" s="973"/>
      <c r="AB601" s="973"/>
    </row>
    <row r="602" spans="1:28" ht="12.75">
      <c r="A602" s="998"/>
      <c r="B602" s="998"/>
      <c r="C602" s="999"/>
      <c r="D602" s="999"/>
      <c r="E602" s="1000"/>
      <c r="F602" s="1001"/>
      <c r="G602" s="1000"/>
      <c r="H602" s="1001"/>
      <c r="I602" s="1000"/>
      <c r="J602" s="1001"/>
      <c r="K602" s="1000"/>
      <c r="L602" s="1001"/>
      <c r="M602" s="1000"/>
      <c r="N602" s="1001"/>
      <c r="O602" s="1000"/>
      <c r="P602" s="1001"/>
      <c r="Q602" s="1000"/>
      <c r="R602" s="1002"/>
      <c r="S602" s="1002"/>
      <c r="T602" s="1002"/>
      <c r="U602" s="1002"/>
      <c r="V602" s="1002"/>
      <c r="W602" s="1002"/>
      <c r="X602" s="973"/>
      <c r="Y602" s="973"/>
      <c r="Z602" s="973"/>
      <c r="AA602" s="973"/>
      <c r="AB602" s="973"/>
    </row>
    <row r="603" spans="1:28" ht="12.75">
      <c r="A603" s="998"/>
      <c r="B603" s="998"/>
      <c r="C603" s="999"/>
      <c r="D603" s="999"/>
      <c r="E603" s="1000"/>
      <c r="F603" s="1001"/>
      <c r="G603" s="1000"/>
      <c r="H603" s="1001"/>
      <c r="I603" s="1000"/>
      <c r="J603" s="1001"/>
      <c r="K603" s="1000"/>
      <c r="L603" s="1001"/>
      <c r="M603" s="1000"/>
      <c r="N603" s="1001"/>
      <c r="O603" s="1000"/>
      <c r="P603" s="1001"/>
      <c r="Q603" s="1000"/>
      <c r="R603" s="1002"/>
      <c r="S603" s="1002"/>
      <c r="T603" s="1002"/>
      <c r="U603" s="1002"/>
      <c r="V603" s="1002"/>
      <c r="W603" s="1002"/>
      <c r="X603" s="973"/>
      <c r="Y603" s="973"/>
      <c r="Z603" s="973"/>
      <c r="AA603" s="973"/>
      <c r="AB603" s="973"/>
    </row>
    <row r="604" spans="1:28" ht="12.75">
      <c r="A604" s="998"/>
      <c r="B604" s="998"/>
      <c r="C604" s="999"/>
      <c r="D604" s="999"/>
      <c r="E604" s="1000"/>
      <c r="F604" s="1001"/>
      <c r="G604" s="1000"/>
      <c r="H604" s="1001"/>
      <c r="I604" s="1000"/>
      <c r="J604" s="1001"/>
      <c r="K604" s="1000"/>
      <c r="L604" s="1001"/>
      <c r="M604" s="1000"/>
      <c r="N604" s="1001"/>
      <c r="O604" s="1000"/>
      <c r="P604" s="1001"/>
      <c r="Q604" s="1000"/>
      <c r="R604" s="1002"/>
      <c r="S604" s="1002"/>
      <c r="T604" s="1002"/>
      <c r="U604" s="1002"/>
      <c r="V604" s="1002"/>
      <c r="W604" s="1002"/>
      <c r="X604" s="973"/>
      <c r="Y604" s="973"/>
      <c r="Z604" s="973"/>
      <c r="AA604" s="973"/>
      <c r="AB604" s="973"/>
    </row>
    <row r="605" spans="1:28" ht="12.75">
      <c r="A605" s="998"/>
      <c r="B605" s="998"/>
      <c r="C605" s="999"/>
      <c r="D605" s="999"/>
      <c r="E605" s="1000"/>
      <c r="F605" s="1001"/>
      <c r="G605" s="1000"/>
      <c r="H605" s="1001"/>
      <c r="I605" s="1000"/>
      <c r="J605" s="1001"/>
      <c r="K605" s="1000"/>
      <c r="L605" s="1001"/>
      <c r="M605" s="1000"/>
      <c r="N605" s="1001"/>
      <c r="O605" s="1000"/>
      <c r="P605" s="1001"/>
      <c r="Q605" s="1000"/>
      <c r="R605" s="1002"/>
      <c r="S605" s="1002"/>
      <c r="T605" s="1002"/>
      <c r="U605" s="1002"/>
      <c r="V605" s="1002"/>
      <c r="W605" s="1002"/>
      <c r="X605" s="973"/>
      <c r="Y605" s="973"/>
      <c r="Z605" s="973"/>
      <c r="AA605" s="973"/>
      <c r="AB605" s="973"/>
    </row>
    <row r="606" spans="1:28" ht="12.75">
      <c r="A606" s="998"/>
      <c r="B606" s="998"/>
      <c r="C606" s="999"/>
      <c r="D606" s="999"/>
      <c r="E606" s="1000"/>
      <c r="F606" s="1001"/>
      <c r="G606" s="1000"/>
      <c r="H606" s="1001"/>
      <c r="I606" s="1000"/>
      <c r="J606" s="1001"/>
      <c r="K606" s="1000"/>
      <c r="L606" s="1001"/>
      <c r="M606" s="1000"/>
      <c r="N606" s="1001"/>
      <c r="O606" s="1000"/>
      <c r="P606" s="1001"/>
      <c r="Q606" s="1000"/>
      <c r="R606" s="1002"/>
      <c r="S606" s="1002"/>
      <c r="T606" s="1002"/>
      <c r="U606" s="1002"/>
      <c r="V606" s="1002"/>
      <c r="W606" s="1002"/>
      <c r="X606" s="973"/>
      <c r="Y606" s="973"/>
      <c r="Z606" s="973"/>
      <c r="AA606" s="973"/>
      <c r="AB606" s="973"/>
    </row>
    <row r="607" spans="1:28" ht="12.75">
      <c r="A607" s="998"/>
      <c r="B607" s="998"/>
      <c r="C607" s="999"/>
      <c r="D607" s="999"/>
      <c r="E607" s="1000"/>
      <c r="F607" s="1001"/>
      <c r="G607" s="1000"/>
      <c r="H607" s="1001"/>
      <c r="I607" s="1000"/>
      <c r="J607" s="1001"/>
      <c r="K607" s="1000"/>
      <c r="L607" s="1001"/>
      <c r="M607" s="1000"/>
      <c r="N607" s="1001"/>
      <c r="O607" s="1000"/>
      <c r="P607" s="1001"/>
      <c r="Q607" s="1000"/>
      <c r="R607" s="1002"/>
      <c r="S607" s="1002"/>
      <c r="T607" s="1002"/>
      <c r="U607" s="1002"/>
      <c r="V607" s="1002"/>
      <c r="W607" s="1002"/>
      <c r="X607" s="973"/>
      <c r="Y607" s="973"/>
      <c r="Z607" s="973"/>
      <c r="AA607" s="973"/>
      <c r="AB607" s="973"/>
    </row>
    <row r="608" spans="1:28" ht="12.75">
      <c r="A608" s="998"/>
      <c r="B608" s="998"/>
      <c r="C608" s="999"/>
      <c r="D608" s="999"/>
      <c r="E608" s="1000"/>
      <c r="F608" s="1001"/>
      <c r="G608" s="1000"/>
      <c r="H608" s="1001"/>
      <c r="I608" s="1000"/>
      <c r="J608" s="1001"/>
      <c r="K608" s="1000"/>
      <c r="L608" s="1001"/>
      <c r="M608" s="1000"/>
      <c r="N608" s="1001"/>
      <c r="O608" s="1000"/>
      <c r="P608" s="1001"/>
      <c r="Q608" s="1000"/>
      <c r="R608" s="1002"/>
      <c r="S608" s="1002"/>
      <c r="T608" s="1002"/>
      <c r="U608" s="1002"/>
      <c r="V608" s="1002"/>
      <c r="W608" s="1002"/>
      <c r="X608" s="973"/>
      <c r="Y608" s="973"/>
      <c r="Z608" s="973"/>
      <c r="AA608" s="973"/>
      <c r="AB608" s="973"/>
    </row>
    <row r="609" spans="1:28" ht="12.75">
      <c r="A609" s="998"/>
      <c r="B609" s="998"/>
      <c r="C609" s="999"/>
      <c r="D609" s="999"/>
      <c r="E609" s="1000"/>
      <c r="F609" s="1001"/>
      <c r="G609" s="1000"/>
      <c r="H609" s="1001"/>
      <c r="I609" s="1000"/>
      <c r="J609" s="1001"/>
      <c r="K609" s="1000"/>
      <c r="L609" s="1001"/>
      <c r="M609" s="1000"/>
      <c r="N609" s="1001"/>
      <c r="O609" s="1000"/>
      <c r="P609" s="1001"/>
      <c r="Q609" s="1000"/>
      <c r="R609" s="1002"/>
      <c r="S609" s="1002"/>
      <c r="T609" s="1002"/>
      <c r="U609" s="1002"/>
      <c r="V609" s="1002"/>
      <c r="W609" s="1002"/>
      <c r="X609" s="973"/>
      <c r="Y609" s="973"/>
      <c r="Z609" s="973"/>
      <c r="AA609" s="973"/>
      <c r="AB609" s="973"/>
    </row>
    <row r="610" spans="1:28" ht="12.75">
      <c r="A610" s="998"/>
      <c r="B610" s="998"/>
      <c r="C610" s="999"/>
      <c r="D610" s="999"/>
      <c r="E610" s="1000"/>
      <c r="F610" s="1001"/>
      <c r="G610" s="1000"/>
      <c r="H610" s="1001"/>
      <c r="I610" s="1000"/>
      <c r="J610" s="1001"/>
      <c r="K610" s="1000"/>
      <c r="L610" s="1001"/>
      <c r="M610" s="1000"/>
      <c r="N610" s="1001"/>
      <c r="O610" s="1000"/>
      <c r="P610" s="1001"/>
      <c r="Q610" s="1000"/>
      <c r="R610" s="1002"/>
      <c r="S610" s="1002"/>
      <c r="T610" s="1002"/>
      <c r="U610" s="1002"/>
      <c r="V610" s="1002"/>
      <c r="W610" s="1002"/>
      <c r="X610" s="973"/>
      <c r="Y610" s="973"/>
      <c r="Z610" s="973"/>
      <c r="AA610" s="973"/>
      <c r="AB610" s="973"/>
    </row>
    <row r="611" spans="1:28" ht="12.75">
      <c r="A611" s="998"/>
      <c r="B611" s="998"/>
      <c r="C611" s="999"/>
      <c r="D611" s="999"/>
      <c r="E611" s="1000"/>
      <c r="F611" s="1001"/>
      <c r="G611" s="1000"/>
      <c r="H611" s="1001"/>
      <c r="I611" s="1000"/>
      <c r="J611" s="1001"/>
      <c r="K611" s="1000"/>
      <c r="L611" s="1001"/>
      <c r="M611" s="1000"/>
      <c r="N611" s="1001"/>
      <c r="O611" s="1000"/>
      <c r="P611" s="1001"/>
      <c r="Q611" s="1000"/>
      <c r="R611" s="1002"/>
      <c r="S611" s="1002"/>
      <c r="T611" s="1002"/>
      <c r="U611" s="1002"/>
      <c r="V611" s="1002"/>
      <c r="W611" s="1002"/>
      <c r="X611" s="973"/>
      <c r="Y611" s="973"/>
      <c r="Z611" s="973"/>
      <c r="AA611" s="973"/>
      <c r="AB611" s="973"/>
    </row>
    <row r="612" spans="1:28" ht="12.75">
      <c r="A612" s="998"/>
      <c r="B612" s="998"/>
      <c r="C612" s="999"/>
      <c r="D612" s="999"/>
      <c r="E612" s="1000"/>
      <c r="F612" s="1001"/>
      <c r="G612" s="1000"/>
      <c r="H612" s="1001"/>
      <c r="I612" s="1000"/>
      <c r="J612" s="1001"/>
      <c r="K612" s="1000"/>
      <c r="L612" s="1001"/>
      <c r="M612" s="1000"/>
      <c r="N612" s="1001"/>
      <c r="O612" s="1000"/>
      <c r="P612" s="1001"/>
      <c r="Q612" s="1000"/>
      <c r="R612" s="1002"/>
      <c r="S612" s="1002"/>
      <c r="T612" s="1002"/>
      <c r="U612" s="1002"/>
      <c r="V612" s="1002"/>
      <c r="W612" s="1002"/>
      <c r="X612" s="973"/>
      <c r="Y612" s="973"/>
      <c r="Z612" s="973"/>
      <c r="AA612" s="973"/>
      <c r="AB612" s="973"/>
    </row>
    <row r="613" spans="1:28" ht="12.75">
      <c r="A613" s="998"/>
      <c r="B613" s="998"/>
      <c r="C613" s="999"/>
      <c r="D613" s="999"/>
      <c r="E613" s="1000"/>
      <c r="F613" s="1001"/>
      <c r="G613" s="1000"/>
      <c r="H613" s="1001"/>
      <c r="I613" s="1000"/>
      <c r="J613" s="1001"/>
      <c r="K613" s="1000"/>
      <c r="L613" s="1001"/>
      <c r="M613" s="1000"/>
      <c r="N613" s="1001"/>
      <c r="O613" s="1000"/>
      <c r="P613" s="1001"/>
      <c r="Q613" s="1000"/>
      <c r="R613" s="1002"/>
      <c r="S613" s="1002"/>
      <c r="T613" s="1002"/>
      <c r="U613" s="1002"/>
      <c r="V613" s="1002"/>
      <c r="W613" s="1002"/>
      <c r="X613" s="973"/>
      <c r="Y613" s="973"/>
      <c r="Z613" s="973"/>
      <c r="AA613" s="973"/>
      <c r="AB613" s="973"/>
    </row>
    <row r="614" spans="1:28" ht="12.75">
      <c r="A614" s="998"/>
      <c r="B614" s="998"/>
      <c r="C614" s="999"/>
      <c r="D614" s="999"/>
      <c r="E614" s="1000"/>
      <c r="F614" s="1001"/>
      <c r="G614" s="1000"/>
      <c r="H614" s="1001"/>
      <c r="I614" s="1000"/>
      <c r="J614" s="1001"/>
      <c r="K614" s="1000"/>
      <c r="L614" s="1001"/>
      <c r="M614" s="1000"/>
      <c r="N614" s="1001"/>
      <c r="O614" s="1000"/>
      <c r="P614" s="1001"/>
      <c r="Q614" s="1000"/>
      <c r="R614" s="1002"/>
      <c r="S614" s="1002"/>
      <c r="T614" s="1002"/>
      <c r="U614" s="1002"/>
      <c r="V614" s="1002"/>
      <c r="W614" s="1002"/>
      <c r="X614" s="973"/>
      <c r="Y614" s="973"/>
      <c r="Z614" s="973"/>
      <c r="AA614" s="973"/>
      <c r="AB614" s="973"/>
    </row>
    <row r="615" spans="1:28" ht="12.75">
      <c r="A615" s="998"/>
      <c r="B615" s="998"/>
      <c r="C615" s="999"/>
      <c r="D615" s="999"/>
      <c r="E615" s="1000"/>
      <c r="F615" s="1001"/>
      <c r="G615" s="1000"/>
      <c r="H615" s="1001"/>
      <c r="I615" s="1000"/>
      <c r="J615" s="1001"/>
      <c r="K615" s="1000"/>
      <c r="L615" s="1001"/>
      <c r="M615" s="1000"/>
      <c r="N615" s="1001"/>
      <c r="O615" s="1000"/>
      <c r="P615" s="1001"/>
      <c r="Q615" s="1000"/>
      <c r="R615" s="1002"/>
      <c r="S615" s="1002"/>
      <c r="T615" s="1002"/>
      <c r="U615" s="1002"/>
      <c r="V615" s="1002"/>
      <c r="W615" s="1002"/>
      <c r="X615" s="973"/>
      <c r="Y615" s="973"/>
      <c r="Z615" s="973"/>
      <c r="AA615" s="973"/>
      <c r="AB615" s="973"/>
    </row>
    <row r="616" spans="1:28" ht="12.75">
      <c r="A616" s="998"/>
      <c r="B616" s="998"/>
      <c r="C616" s="999"/>
      <c r="D616" s="999"/>
      <c r="E616" s="1000"/>
      <c r="F616" s="1001"/>
      <c r="G616" s="1000"/>
      <c r="H616" s="1001"/>
      <c r="I616" s="1000"/>
      <c r="J616" s="1001"/>
      <c r="K616" s="1000"/>
      <c r="L616" s="1001"/>
      <c r="M616" s="1000"/>
      <c r="N616" s="1001"/>
      <c r="O616" s="1000"/>
      <c r="P616" s="1001"/>
      <c r="Q616" s="1000"/>
      <c r="R616" s="1002"/>
      <c r="S616" s="1002"/>
      <c r="T616" s="1002"/>
      <c r="U616" s="1002"/>
      <c r="V616" s="1002"/>
      <c r="W616" s="1002"/>
      <c r="X616" s="973"/>
      <c r="Y616" s="973"/>
      <c r="Z616" s="973"/>
      <c r="AA616" s="973"/>
      <c r="AB616" s="973"/>
    </row>
    <row r="617" spans="1:28" ht="12.75">
      <c r="A617" s="998"/>
      <c r="B617" s="998"/>
      <c r="C617" s="999"/>
      <c r="D617" s="999"/>
      <c r="E617" s="1000"/>
      <c r="F617" s="1001"/>
      <c r="G617" s="1000"/>
      <c r="H617" s="1001"/>
      <c r="I617" s="1000"/>
      <c r="J617" s="1001"/>
      <c r="K617" s="1000"/>
      <c r="L617" s="1001"/>
      <c r="M617" s="1000"/>
      <c r="N617" s="1001"/>
      <c r="O617" s="1000"/>
      <c r="P617" s="1001"/>
      <c r="Q617" s="1000"/>
      <c r="R617" s="1002"/>
      <c r="S617" s="1002"/>
      <c r="T617" s="1002"/>
      <c r="U617" s="1002"/>
      <c r="V617" s="1002"/>
      <c r="W617" s="1002"/>
      <c r="X617" s="973"/>
      <c r="Y617" s="973"/>
      <c r="Z617" s="973"/>
      <c r="AA617" s="973"/>
      <c r="AB617" s="973"/>
    </row>
    <row r="618" spans="1:28" ht="12.75">
      <c r="A618" s="998"/>
      <c r="B618" s="998"/>
      <c r="C618" s="999"/>
      <c r="D618" s="999"/>
      <c r="E618" s="1000"/>
      <c r="F618" s="1001"/>
      <c r="G618" s="1000"/>
      <c r="H618" s="1001"/>
      <c r="I618" s="1000"/>
      <c r="J618" s="1001"/>
      <c r="K618" s="1000"/>
      <c r="L618" s="1001"/>
      <c r="M618" s="1000"/>
      <c r="N618" s="1001"/>
      <c r="O618" s="1000"/>
      <c r="P618" s="1001"/>
      <c r="Q618" s="1000"/>
      <c r="R618" s="1002"/>
      <c r="S618" s="1002"/>
      <c r="T618" s="1002"/>
      <c r="U618" s="1002"/>
      <c r="V618" s="1002"/>
      <c r="W618" s="1002"/>
      <c r="X618" s="973"/>
      <c r="Y618" s="973"/>
      <c r="Z618" s="973"/>
      <c r="AA618" s="973"/>
      <c r="AB618" s="973"/>
    </row>
    <row r="619" spans="1:28" ht="12.75">
      <c r="A619" s="998"/>
      <c r="B619" s="998"/>
      <c r="C619" s="999"/>
      <c r="D619" s="999"/>
      <c r="E619" s="1000"/>
      <c r="F619" s="1001"/>
      <c r="G619" s="1000"/>
      <c r="H619" s="1001"/>
      <c r="I619" s="1000"/>
      <c r="J619" s="1001"/>
      <c r="K619" s="1000"/>
      <c r="L619" s="1001"/>
      <c r="M619" s="1000"/>
      <c r="N619" s="1001"/>
      <c r="O619" s="1000"/>
      <c r="P619" s="1001"/>
      <c r="Q619" s="1000"/>
      <c r="R619" s="1002"/>
      <c r="S619" s="1002"/>
      <c r="T619" s="1002"/>
      <c r="U619" s="1002"/>
      <c r="V619" s="1002"/>
      <c r="W619" s="1002"/>
      <c r="X619" s="973"/>
      <c r="Y619" s="973"/>
      <c r="Z619" s="973"/>
      <c r="AA619" s="973"/>
      <c r="AB619" s="973"/>
    </row>
    <row r="620" spans="1:28" ht="12.75">
      <c r="A620" s="998"/>
      <c r="B620" s="998"/>
      <c r="C620" s="999"/>
      <c r="D620" s="999"/>
      <c r="E620" s="1000"/>
      <c r="F620" s="1001"/>
      <c r="G620" s="1000"/>
      <c r="H620" s="1001"/>
      <c r="I620" s="1000"/>
      <c r="J620" s="1001"/>
      <c r="K620" s="1000"/>
      <c r="L620" s="1001"/>
      <c r="M620" s="1000"/>
      <c r="N620" s="1001"/>
      <c r="O620" s="1000"/>
      <c r="P620" s="1001"/>
      <c r="Q620" s="1000"/>
      <c r="R620" s="1002"/>
      <c r="S620" s="1002"/>
      <c r="T620" s="1002"/>
      <c r="U620" s="1002"/>
      <c r="V620" s="1002"/>
      <c r="W620" s="1002"/>
      <c r="X620" s="973"/>
      <c r="Y620" s="973"/>
      <c r="Z620" s="973"/>
      <c r="AA620" s="973"/>
      <c r="AB620" s="973"/>
    </row>
    <row r="621" spans="1:28" ht="12.75">
      <c r="A621" s="998"/>
      <c r="B621" s="998"/>
      <c r="C621" s="999"/>
      <c r="D621" s="999"/>
      <c r="E621" s="1000"/>
      <c r="F621" s="1001"/>
      <c r="G621" s="1000"/>
      <c r="H621" s="1001"/>
      <c r="I621" s="1000"/>
      <c r="J621" s="1001"/>
      <c r="K621" s="1000"/>
      <c r="L621" s="1001"/>
      <c r="M621" s="1000"/>
      <c r="N621" s="1001"/>
      <c r="O621" s="1000"/>
      <c r="P621" s="1001"/>
      <c r="Q621" s="1000"/>
      <c r="R621" s="1002"/>
      <c r="S621" s="1002"/>
      <c r="T621" s="1002"/>
      <c r="U621" s="1002"/>
      <c r="V621" s="1002"/>
      <c r="W621" s="1002"/>
      <c r="X621" s="973"/>
      <c r="Y621" s="973"/>
      <c r="Z621" s="973"/>
      <c r="AA621" s="973"/>
      <c r="AB621" s="973"/>
    </row>
    <row r="622" spans="1:28" ht="12.75">
      <c r="A622" s="998"/>
      <c r="B622" s="998"/>
      <c r="C622" s="999"/>
      <c r="D622" s="999"/>
      <c r="E622" s="1000"/>
      <c r="F622" s="1001"/>
      <c r="G622" s="1000"/>
      <c r="H622" s="1001"/>
      <c r="I622" s="1000"/>
      <c r="J622" s="1001"/>
      <c r="K622" s="1000"/>
      <c r="L622" s="1001"/>
      <c r="M622" s="1000"/>
      <c r="N622" s="1001"/>
      <c r="O622" s="1000"/>
      <c r="P622" s="1001"/>
      <c r="Q622" s="1000"/>
      <c r="R622" s="1002"/>
      <c r="S622" s="1002"/>
      <c r="T622" s="1002"/>
      <c r="U622" s="1002"/>
      <c r="V622" s="1002"/>
      <c r="W622" s="1002"/>
      <c r="X622" s="973"/>
      <c r="Y622" s="973"/>
      <c r="Z622" s="973"/>
      <c r="AA622" s="973"/>
      <c r="AB622" s="973"/>
    </row>
    <row r="623" spans="1:28" ht="12.75">
      <c r="A623" s="998"/>
      <c r="B623" s="998"/>
      <c r="C623" s="999"/>
      <c r="D623" s="999"/>
      <c r="E623" s="1000"/>
      <c r="F623" s="1001"/>
      <c r="G623" s="1000"/>
      <c r="H623" s="1001"/>
      <c r="I623" s="1000"/>
      <c r="J623" s="1001"/>
      <c r="K623" s="1000"/>
      <c r="L623" s="1001"/>
      <c r="M623" s="1000"/>
      <c r="N623" s="1001"/>
      <c r="O623" s="1000"/>
      <c r="P623" s="1001"/>
      <c r="Q623" s="1000"/>
      <c r="R623" s="1002"/>
      <c r="S623" s="1002"/>
      <c r="T623" s="1002"/>
      <c r="U623" s="1002"/>
      <c r="V623" s="1002"/>
      <c r="W623" s="1002"/>
      <c r="X623" s="973"/>
      <c r="Y623" s="973"/>
      <c r="Z623" s="973"/>
      <c r="AA623" s="973"/>
      <c r="AB623" s="973"/>
    </row>
    <row r="624" spans="1:28" ht="12.75">
      <c r="A624" s="998"/>
      <c r="B624" s="998"/>
      <c r="C624" s="999"/>
      <c r="D624" s="999"/>
      <c r="E624" s="1000"/>
      <c r="F624" s="1001"/>
      <c r="G624" s="1000"/>
      <c r="H624" s="1001"/>
      <c r="I624" s="1000"/>
      <c r="J624" s="1001"/>
      <c r="K624" s="1000"/>
      <c r="L624" s="1001"/>
      <c r="M624" s="1000"/>
      <c r="N624" s="1001"/>
      <c r="O624" s="1000"/>
      <c r="P624" s="1001"/>
      <c r="Q624" s="1000"/>
      <c r="R624" s="1002"/>
      <c r="S624" s="1002"/>
      <c r="T624" s="1002"/>
      <c r="U624" s="1002"/>
      <c r="V624" s="1002"/>
      <c r="W624" s="1002"/>
      <c r="X624" s="973"/>
      <c r="Y624" s="973"/>
      <c r="Z624" s="973"/>
      <c r="AA624" s="973"/>
      <c r="AB624" s="973"/>
    </row>
    <row r="625" spans="1:28" ht="12.75">
      <c r="A625" s="998"/>
      <c r="B625" s="998"/>
      <c r="C625" s="999"/>
      <c r="D625" s="999"/>
      <c r="E625" s="1000"/>
      <c r="F625" s="1001"/>
      <c r="G625" s="1000"/>
      <c r="H625" s="1001"/>
      <c r="I625" s="1000"/>
      <c r="J625" s="1001"/>
      <c r="K625" s="1000"/>
      <c r="L625" s="1001"/>
      <c r="M625" s="1000"/>
      <c r="N625" s="1001"/>
      <c r="O625" s="1000"/>
      <c r="P625" s="1001"/>
      <c r="Q625" s="1000"/>
      <c r="R625" s="1002"/>
      <c r="S625" s="1002"/>
      <c r="T625" s="1002"/>
      <c r="U625" s="1002"/>
      <c r="V625" s="1002"/>
      <c r="W625" s="1002"/>
      <c r="X625" s="973"/>
      <c r="Y625" s="973"/>
      <c r="Z625" s="973"/>
      <c r="AA625" s="973"/>
      <c r="AB625" s="973"/>
    </row>
    <row r="626" spans="1:28" ht="12.75">
      <c r="A626" s="998"/>
      <c r="B626" s="998"/>
      <c r="C626" s="999"/>
      <c r="D626" s="999"/>
      <c r="E626" s="1000"/>
      <c r="F626" s="1001"/>
      <c r="G626" s="1000"/>
      <c r="H626" s="1001"/>
      <c r="I626" s="1000"/>
      <c r="J626" s="1001"/>
      <c r="K626" s="1000"/>
      <c r="L626" s="1001"/>
      <c r="M626" s="1000"/>
      <c r="N626" s="1001"/>
      <c r="O626" s="1000"/>
      <c r="P626" s="1001"/>
      <c r="Q626" s="1000"/>
      <c r="R626" s="1002"/>
      <c r="S626" s="1002"/>
      <c r="T626" s="1002"/>
      <c r="U626" s="1002"/>
      <c r="V626" s="1002"/>
      <c r="W626" s="1002"/>
      <c r="X626" s="973"/>
      <c r="Y626" s="973"/>
      <c r="Z626" s="973"/>
      <c r="AA626" s="973"/>
      <c r="AB626" s="973"/>
    </row>
    <row r="627" spans="1:28" ht="12.75">
      <c r="A627" s="998"/>
      <c r="B627" s="998"/>
      <c r="C627" s="999"/>
      <c r="D627" s="999"/>
      <c r="E627" s="1000"/>
      <c r="F627" s="1001"/>
      <c r="G627" s="1000"/>
      <c r="H627" s="1001"/>
      <c r="I627" s="1000"/>
      <c r="J627" s="1001"/>
      <c r="K627" s="1000"/>
      <c r="L627" s="1001"/>
      <c r="M627" s="1000"/>
      <c r="N627" s="1001"/>
      <c r="O627" s="1000"/>
      <c r="P627" s="1001"/>
      <c r="Q627" s="1000"/>
      <c r="R627" s="1002"/>
      <c r="S627" s="1002"/>
      <c r="T627" s="1002"/>
      <c r="U627" s="1002"/>
      <c r="V627" s="1002"/>
      <c r="W627" s="1002"/>
      <c r="X627" s="973"/>
      <c r="Y627" s="973"/>
      <c r="Z627" s="973"/>
      <c r="AA627" s="973"/>
      <c r="AB627" s="973"/>
    </row>
    <row r="628" spans="1:28" ht="12.75">
      <c r="A628" s="998"/>
      <c r="B628" s="998"/>
      <c r="C628" s="999"/>
      <c r="D628" s="999"/>
      <c r="E628" s="1000"/>
      <c r="F628" s="1001"/>
      <c r="G628" s="1000"/>
      <c r="H628" s="1001"/>
      <c r="I628" s="1000"/>
      <c r="J628" s="1001"/>
      <c r="K628" s="1000"/>
      <c r="L628" s="1001"/>
      <c r="M628" s="1000"/>
      <c r="N628" s="1001"/>
      <c r="O628" s="1000"/>
      <c r="P628" s="1001"/>
      <c r="Q628" s="1000"/>
      <c r="R628" s="1002"/>
      <c r="S628" s="1002"/>
      <c r="T628" s="1002"/>
      <c r="U628" s="1002"/>
      <c r="V628" s="1002"/>
      <c r="W628" s="1002"/>
      <c r="X628" s="973"/>
      <c r="Y628" s="973"/>
      <c r="Z628" s="973"/>
      <c r="AA628" s="973"/>
      <c r="AB628" s="973"/>
    </row>
    <row r="629" spans="1:28" ht="12.75">
      <c r="A629" s="998"/>
      <c r="B629" s="998"/>
      <c r="C629" s="999"/>
      <c r="D629" s="999"/>
      <c r="E629" s="1000"/>
      <c r="F629" s="1001"/>
      <c r="G629" s="1000"/>
      <c r="H629" s="1001"/>
      <c r="I629" s="1000"/>
      <c r="J629" s="1001"/>
      <c r="K629" s="1000"/>
      <c r="L629" s="1001"/>
      <c r="M629" s="1000"/>
      <c r="N629" s="1001"/>
      <c r="O629" s="1000"/>
      <c r="P629" s="1001"/>
      <c r="Q629" s="1000"/>
      <c r="R629" s="1002"/>
      <c r="S629" s="1002"/>
      <c r="T629" s="1002"/>
      <c r="U629" s="1002"/>
      <c r="V629" s="1002"/>
      <c r="W629" s="1002"/>
      <c r="X629" s="973"/>
      <c r="Y629" s="973"/>
      <c r="Z629" s="973"/>
      <c r="AA629" s="973"/>
      <c r="AB629" s="973"/>
    </row>
    <row r="630" spans="1:28" ht="12.75">
      <c r="A630" s="998"/>
      <c r="B630" s="998"/>
      <c r="C630" s="999"/>
      <c r="D630" s="999"/>
      <c r="E630" s="1000"/>
      <c r="F630" s="1001"/>
      <c r="G630" s="1000"/>
      <c r="H630" s="1001"/>
      <c r="I630" s="1000"/>
      <c r="J630" s="1001"/>
      <c r="K630" s="1000"/>
      <c r="L630" s="1001"/>
      <c r="M630" s="1000"/>
      <c r="N630" s="1001"/>
      <c r="O630" s="1000"/>
      <c r="P630" s="1001"/>
      <c r="Q630" s="1000"/>
      <c r="R630" s="1002"/>
      <c r="S630" s="1002"/>
      <c r="T630" s="1002"/>
      <c r="U630" s="1002"/>
      <c r="V630" s="1002"/>
      <c r="W630" s="1002"/>
      <c r="X630" s="973"/>
      <c r="Y630" s="973"/>
      <c r="Z630" s="973"/>
      <c r="AA630" s="973"/>
      <c r="AB630" s="973"/>
    </row>
    <row r="631" spans="1:28" ht="12.75">
      <c r="A631" s="998"/>
      <c r="B631" s="998"/>
      <c r="C631" s="999"/>
      <c r="D631" s="999"/>
      <c r="E631" s="1000"/>
      <c r="F631" s="1001"/>
      <c r="G631" s="1000"/>
      <c r="H631" s="1001"/>
      <c r="I631" s="1000"/>
      <c r="J631" s="1001"/>
      <c r="K631" s="1000"/>
      <c r="L631" s="1001"/>
      <c r="M631" s="1000"/>
      <c r="N631" s="1001"/>
      <c r="O631" s="1000"/>
      <c r="P631" s="1001"/>
      <c r="Q631" s="1000"/>
      <c r="R631" s="1002"/>
      <c r="S631" s="1002"/>
      <c r="T631" s="1002"/>
      <c r="U631" s="1002"/>
      <c r="V631" s="1002"/>
      <c r="W631" s="1002"/>
      <c r="X631" s="973"/>
      <c r="Y631" s="973"/>
      <c r="Z631" s="973"/>
      <c r="AA631" s="973"/>
      <c r="AB631" s="973"/>
    </row>
    <row r="632" spans="1:28" ht="12.75">
      <c r="A632" s="998"/>
      <c r="B632" s="998"/>
      <c r="C632" s="999"/>
      <c r="D632" s="999"/>
      <c r="E632" s="1000"/>
      <c r="F632" s="1001"/>
      <c r="G632" s="1000"/>
      <c r="H632" s="1001"/>
      <c r="I632" s="1000"/>
      <c r="J632" s="1001"/>
      <c r="K632" s="1000"/>
      <c r="L632" s="1001"/>
      <c r="M632" s="1000"/>
      <c r="N632" s="1001"/>
      <c r="O632" s="1000"/>
      <c r="P632" s="1001"/>
      <c r="Q632" s="1000"/>
      <c r="R632" s="1002"/>
      <c r="S632" s="1002"/>
      <c r="T632" s="1002"/>
      <c r="U632" s="1002"/>
      <c r="V632" s="1002"/>
      <c r="W632" s="1002"/>
      <c r="X632" s="973"/>
      <c r="Y632" s="973"/>
      <c r="Z632" s="973"/>
      <c r="AA632" s="973"/>
      <c r="AB632" s="973"/>
    </row>
    <row r="633" spans="1:28" ht="12.75">
      <c r="A633" s="998"/>
      <c r="B633" s="998"/>
      <c r="C633" s="999"/>
      <c r="D633" s="999"/>
      <c r="E633" s="1000"/>
      <c r="F633" s="1001"/>
      <c r="G633" s="1000"/>
      <c r="H633" s="1001"/>
      <c r="I633" s="1000"/>
      <c r="J633" s="1001"/>
      <c r="K633" s="1000"/>
      <c r="L633" s="1001"/>
      <c r="M633" s="1000"/>
      <c r="N633" s="1001"/>
      <c r="O633" s="1000"/>
      <c r="P633" s="1001"/>
      <c r="Q633" s="1000"/>
      <c r="R633" s="1002"/>
      <c r="S633" s="1002"/>
      <c r="T633" s="1002"/>
      <c r="U633" s="1002"/>
      <c r="V633" s="1002"/>
      <c r="W633" s="1002"/>
      <c r="X633" s="973"/>
      <c r="Y633" s="973"/>
      <c r="Z633" s="973"/>
      <c r="AA633" s="973"/>
      <c r="AB633" s="973"/>
    </row>
    <row r="634" spans="1:28" ht="12.75">
      <c r="A634" s="998"/>
      <c r="B634" s="998"/>
      <c r="C634" s="999"/>
      <c r="D634" s="999"/>
      <c r="E634" s="1000"/>
      <c r="F634" s="1001"/>
      <c r="G634" s="1000"/>
      <c r="H634" s="1001"/>
      <c r="I634" s="1000"/>
      <c r="J634" s="1001"/>
      <c r="K634" s="1000"/>
      <c r="L634" s="1001"/>
      <c r="M634" s="1000"/>
      <c r="N634" s="1001"/>
      <c r="O634" s="1000"/>
      <c r="P634" s="1001"/>
      <c r="Q634" s="1000"/>
      <c r="R634" s="1002"/>
      <c r="S634" s="1002"/>
      <c r="T634" s="1002"/>
      <c r="U634" s="1002"/>
      <c r="V634" s="1002"/>
      <c r="W634" s="1002"/>
      <c r="X634" s="973"/>
      <c r="Y634" s="973"/>
      <c r="Z634" s="973"/>
      <c r="AA634" s="973"/>
      <c r="AB634" s="973"/>
    </row>
    <row r="635" spans="1:28" ht="12.75">
      <c r="A635" s="998"/>
      <c r="B635" s="998"/>
      <c r="C635" s="999"/>
      <c r="D635" s="999"/>
      <c r="E635" s="1000"/>
      <c r="F635" s="1001"/>
      <c r="G635" s="1000"/>
      <c r="H635" s="1001"/>
      <c r="I635" s="1000"/>
      <c r="J635" s="1001"/>
      <c r="K635" s="1000"/>
      <c r="L635" s="1001"/>
      <c r="M635" s="1000"/>
      <c r="N635" s="1001"/>
      <c r="O635" s="1000"/>
      <c r="P635" s="1001"/>
      <c r="Q635" s="1000"/>
      <c r="R635" s="1002"/>
      <c r="S635" s="1002"/>
      <c r="T635" s="1002"/>
      <c r="U635" s="1002"/>
      <c r="V635" s="1002"/>
      <c r="W635" s="1002"/>
      <c r="X635" s="973"/>
      <c r="Y635" s="973"/>
      <c r="Z635" s="973"/>
      <c r="AA635" s="973"/>
      <c r="AB635" s="973"/>
    </row>
    <row r="636" spans="1:28" ht="12.75">
      <c r="A636" s="998"/>
      <c r="B636" s="998"/>
      <c r="C636" s="999"/>
      <c r="D636" s="999"/>
      <c r="E636" s="1000"/>
      <c r="F636" s="1001"/>
      <c r="G636" s="1000"/>
      <c r="H636" s="1001"/>
      <c r="I636" s="1000"/>
      <c r="J636" s="1001"/>
      <c r="K636" s="1000"/>
      <c r="L636" s="1001"/>
      <c r="M636" s="1000"/>
      <c r="N636" s="1001"/>
      <c r="O636" s="1000"/>
      <c r="P636" s="1001"/>
      <c r="Q636" s="1000"/>
      <c r="R636" s="1002"/>
      <c r="S636" s="1002"/>
      <c r="T636" s="1002"/>
      <c r="U636" s="1002"/>
      <c r="V636" s="1002"/>
      <c r="W636" s="1002"/>
      <c r="X636" s="973"/>
      <c r="Y636" s="973"/>
      <c r="Z636" s="973"/>
      <c r="AA636" s="973"/>
      <c r="AB636" s="973"/>
    </row>
    <row r="637" spans="1:28" ht="12.75">
      <c r="A637" s="998"/>
      <c r="B637" s="998"/>
      <c r="C637" s="999"/>
      <c r="D637" s="999"/>
      <c r="E637" s="1000"/>
      <c r="F637" s="1001"/>
      <c r="G637" s="1000"/>
      <c r="H637" s="1001"/>
      <c r="I637" s="1000"/>
      <c r="J637" s="1001"/>
      <c r="K637" s="1000"/>
      <c r="L637" s="1001"/>
      <c r="M637" s="1000"/>
      <c r="N637" s="1001"/>
      <c r="O637" s="1000"/>
      <c r="P637" s="1001"/>
      <c r="Q637" s="1000"/>
      <c r="R637" s="1002"/>
      <c r="S637" s="1002"/>
      <c r="T637" s="1002"/>
      <c r="U637" s="1002"/>
      <c r="V637" s="1002"/>
      <c r="W637" s="1002"/>
      <c r="X637" s="973"/>
      <c r="Y637" s="973"/>
      <c r="Z637" s="973"/>
      <c r="AA637" s="973"/>
      <c r="AB637" s="973"/>
    </row>
    <row r="638" spans="1:28" ht="12.75">
      <c r="A638" s="998"/>
      <c r="B638" s="998"/>
      <c r="C638" s="999"/>
      <c r="D638" s="999"/>
      <c r="E638" s="1000"/>
      <c r="F638" s="1001"/>
      <c r="G638" s="1000"/>
      <c r="H638" s="1001"/>
      <c r="I638" s="1000"/>
      <c r="J638" s="1001"/>
      <c r="K638" s="1000"/>
      <c r="L638" s="1001"/>
      <c r="M638" s="1000"/>
      <c r="N638" s="1001"/>
      <c r="O638" s="1000"/>
      <c r="P638" s="1001"/>
      <c r="Q638" s="1000"/>
      <c r="R638" s="1002"/>
      <c r="S638" s="1002"/>
      <c r="T638" s="1002"/>
      <c r="U638" s="1002"/>
      <c r="V638" s="1002"/>
      <c r="W638" s="1002"/>
      <c r="X638" s="973"/>
      <c r="Y638" s="973"/>
      <c r="Z638" s="973"/>
      <c r="AA638" s="973"/>
      <c r="AB638" s="973"/>
    </row>
    <row r="639" spans="1:28" ht="12.75">
      <c r="A639" s="998"/>
      <c r="B639" s="998"/>
      <c r="C639" s="999"/>
      <c r="D639" s="999"/>
      <c r="E639" s="1000"/>
      <c r="F639" s="1001"/>
      <c r="G639" s="1000"/>
      <c r="H639" s="1001"/>
      <c r="I639" s="1000"/>
      <c r="J639" s="1001"/>
      <c r="K639" s="1000"/>
      <c r="L639" s="1001"/>
      <c r="M639" s="1000"/>
      <c r="N639" s="1001"/>
      <c r="O639" s="1000"/>
      <c r="P639" s="1001"/>
      <c r="Q639" s="1000"/>
      <c r="R639" s="1002"/>
      <c r="S639" s="1002"/>
      <c r="T639" s="1002"/>
      <c r="U639" s="1002"/>
      <c r="V639" s="1002"/>
      <c r="W639" s="1002"/>
      <c r="X639" s="973"/>
      <c r="Y639" s="973"/>
      <c r="Z639" s="973"/>
      <c r="AA639" s="973"/>
      <c r="AB639" s="973"/>
    </row>
    <row r="640" spans="1:28" ht="12.75">
      <c r="A640" s="998"/>
      <c r="B640" s="998"/>
      <c r="C640" s="999"/>
      <c r="D640" s="999"/>
      <c r="E640" s="1000"/>
      <c r="F640" s="1001"/>
      <c r="G640" s="1000"/>
      <c r="H640" s="1001"/>
      <c r="I640" s="1000"/>
      <c r="J640" s="1001"/>
      <c r="K640" s="1000"/>
      <c r="L640" s="1001"/>
      <c r="M640" s="1000"/>
      <c r="N640" s="1001"/>
      <c r="O640" s="1000"/>
      <c r="P640" s="1001"/>
      <c r="Q640" s="1000"/>
      <c r="R640" s="1002"/>
      <c r="S640" s="1002"/>
      <c r="T640" s="1002"/>
      <c r="U640" s="1002"/>
      <c r="V640" s="1002"/>
      <c r="W640" s="1002"/>
      <c r="X640" s="973"/>
      <c r="Y640" s="973"/>
      <c r="Z640" s="973"/>
      <c r="AA640" s="973"/>
      <c r="AB640" s="973"/>
    </row>
    <row r="641" spans="1:28" ht="12.75">
      <c r="A641" s="998"/>
      <c r="B641" s="998"/>
      <c r="C641" s="999"/>
      <c r="D641" s="999"/>
      <c r="E641" s="1000"/>
      <c r="F641" s="1001"/>
      <c r="G641" s="1000"/>
      <c r="H641" s="1001"/>
      <c r="I641" s="1000"/>
      <c r="J641" s="1001"/>
      <c r="K641" s="1000"/>
      <c r="L641" s="1001"/>
      <c r="M641" s="1000"/>
      <c r="N641" s="1001"/>
      <c r="O641" s="1000"/>
      <c r="P641" s="1001"/>
      <c r="Q641" s="1000"/>
      <c r="R641" s="1002"/>
      <c r="S641" s="1002"/>
      <c r="T641" s="1002"/>
      <c r="U641" s="1002"/>
      <c r="V641" s="1002"/>
      <c r="W641" s="1002"/>
      <c r="X641" s="973"/>
      <c r="Y641" s="973"/>
      <c r="Z641" s="973"/>
      <c r="AA641" s="973"/>
      <c r="AB641" s="973"/>
    </row>
    <row r="642" spans="1:28" ht="12.75">
      <c r="A642" s="998"/>
      <c r="B642" s="998"/>
      <c r="C642" s="999"/>
      <c r="D642" s="999"/>
      <c r="E642" s="1000"/>
      <c r="F642" s="1001"/>
      <c r="G642" s="1000"/>
      <c r="H642" s="1001"/>
      <c r="I642" s="1000"/>
      <c r="J642" s="1001"/>
      <c r="K642" s="1000"/>
      <c r="L642" s="1001"/>
      <c r="M642" s="1000"/>
      <c r="N642" s="1001"/>
      <c r="O642" s="1000"/>
      <c r="P642" s="1001"/>
      <c r="Q642" s="1000"/>
      <c r="R642" s="1002"/>
      <c r="S642" s="1002"/>
      <c r="T642" s="1002"/>
      <c r="U642" s="1002"/>
      <c r="V642" s="1002"/>
      <c r="W642" s="1002"/>
      <c r="X642" s="973"/>
      <c r="Y642" s="973"/>
      <c r="Z642" s="973"/>
      <c r="AA642" s="973"/>
      <c r="AB642" s="973"/>
    </row>
    <row r="643" spans="1:28" ht="12.75">
      <c r="A643" s="998"/>
      <c r="B643" s="998"/>
      <c r="C643" s="999"/>
      <c r="D643" s="999"/>
      <c r="E643" s="1000"/>
      <c r="F643" s="1001"/>
      <c r="G643" s="1000"/>
      <c r="H643" s="1001"/>
      <c r="I643" s="1000"/>
      <c r="J643" s="1001"/>
      <c r="K643" s="1000"/>
      <c r="L643" s="1001"/>
      <c r="M643" s="1000"/>
      <c r="N643" s="1001"/>
      <c r="O643" s="1000"/>
      <c r="P643" s="1001"/>
      <c r="Q643" s="1000"/>
      <c r="R643" s="1002"/>
      <c r="S643" s="1002"/>
      <c r="T643" s="1002"/>
      <c r="U643" s="1002"/>
      <c r="V643" s="1002"/>
      <c r="W643" s="1002"/>
      <c r="X643" s="973"/>
      <c r="Y643" s="973"/>
      <c r="Z643" s="973"/>
      <c r="AA643" s="973"/>
      <c r="AB643" s="973"/>
    </row>
    <row r="644" spans="1:28" ht="12.75">
      <c r="A644" s="998"/>
      <c r="B644" s="998"/>
      <c r="C644" s="999"/>
      <c r="D644" s="999"/>
      <c r="E644" s="1000"/>
      <c r="F644" s="1001"/>
      <c r="G644" s="1000"/>
      <c r="H644" s="1001"/>
      <c r="I644" s="1000"/>
      <c r="J644" s="1001"/>
      <c r="K644" s="1000"/>
      <c r="L644" s="1001"/>
      <c r="M644" s="1000"/>
      <c r="N644" s="1001"/>
      <c r="O644" s="1000"/>
      <c r="P644" s="1001"/>
      <c r="Q644" s="1000"/>
      <c r="R644" s="1002"/>
      <c r="S644" s="1002"/>
      <c r="T644" s="1002"/>
      <c r="U644" s="1002"/>
      <c r="V644" s="1002"/>
      <c r="W644" s="1002"/>
      <c r="X644" s="973"/>
      <c r="Y644" s="973"/>
      <c r="Z644" s="973"/>
      <c r="AA644" s="973"/>
      <c r="AB644" s="973"/>
    </row>
    <row r="645" spans="1:28" ht="12.75">
      <c r="A645" s="998"/>
      <c r="B645" s="998"/>
      <c r="C645" s="999"/>
      <c r="D645" s="999"/>
      <c r="E645" s="1000"/>
      <c r="F645" s="1001"/>
      <c r="G645" s="1000"/>
      <c r="H645" s="1001"/>
      <c r="I645" s="1000"/>
      <c r="J645" s="1001"/>
      <c r="K645" s="1000"/>
      <c r="L645" s="1001"/>
      <c r="M645" s="1000"/>
      <c r="N645" s="1001"/>
      <c r="O645" s="1000"/>
      <c r="P645" s="1001"/>
      <c r="Q645" s="1000"/>
      <c r="R645" s="1002"/>
      <c r="S645" s="1002"/>
      <c r="T645" s="1002"/>
      <c r="U645" s="1002"/>
      <c r="V645" s="1002"/>
      <c r="W645" s="1002"/>
      <c r="X645" s="973"/>
      <c r="Y645" s="973"/>
      <c r="Z645" s="973"/>
      <c r="AA645" s="973"/>
      <c r="AB645" s="973"/>
    </row>
    <row r="646" spans="1:28" ht="12.75">
      <c r="A646" s="998"/>
      <c r="B646" s="998"/>
      <c r="C646" s="999"/>
      <c r="D646" s="999"/>
      <c r="E646" s="1000"/>
      <c r="F646" s="1001"/>
      <c r="G646" s="1000"/>
      <c r="H646" s="1001"/>
      <c r="I646" s="1000"/>
      <c r="J646" s="1001"/>
      <c r="K646" s="1000"/>
      <c r="L646" s="1001"/>
      <c r="M646" s="1000"/>
      <c r="N646" s="1001"/>
      <c r="O646" s="1000"/>
      <c r="P646" s="1001"/>
      <c r="Q646" s="1000"/>
      <c r="R646" s="1002"/>
      <c r="S646" s="1002"/>
      <c r="T646" s="1002"/>
      <c r="U646" s="1002"/>
      <c r="V646" s="1002"/>
      <c r="W646" s="1002"/>
      <c r="X646" s="973"/>
      <c r="Y646" s="973"/>
      <c r="Z646" s="973"/>
      <c r="AA646" s="973"/>
      <c r="AB646" s="973"/>
    </row>
    <row r="647" spans="1:28" ht="12.75">
      <c r="A647" s="998"/>
      <c r="B647" s="998"/>
      <c r="C647" s="999"/>
      <c r="D647" s="999"/>
      <c r="E647" s="1000"/>
      <c r="F647" s="1001"/>
      <c r="G647" s="1000"/>
      <c r="H647" s="1001"/>
      <c r="I647" s="1000"/>
      <c r="J647" s="1001"/>
      <c r="K647" s="1000"/>
      <c r="L647" s="1001"/>
      <c r="M647" s="1000"/>
      <c r="N647" s="1001"/>
      <c r="O647" s="1000"/>
      <c r="P647" s="1001"/>
      <c r="Q647" s="1000"/>
      <c r="R647" s="1002"/>
      <c r="S647" s="1002"/>
      <c r="T647" s="1002"/>
      <c r="U647" s="1002"/>
      <c r="V647" s="1002"/>
      <c r="W647" s="1002"/>
      <c r="X647" s="973"/>
      <c r="Y647" s="973"/>
      <c r="Z647" s="973"/>
      <c r="AA647" s="973"/>
      <c r="AB647" s="973"/>
    </row>
    <row r="648" spans="1:28" ht="12.75">
      <c r="A648" s="998"/>
      <c r="B648" s="998"/>
      <c r="C648" s="999"/>
      <c r="D648" s="999"/>
      <c r="E648" s="1000"/>
      <c r="F648" s="1001"/>
      <c r="G648" s="1000"/>
      <c r="H648" s="1001"/>
      <c r="I648" s="1000"/>
      <c r="J648" s="1001"/>
      <c r="K648" s="1000"/>
      <c r="L648" s="1001"/>
      <c r="M648" s="1000"/>
      <c r="N648" s="1001"/>
      <c r="O648" s="1000"/>
      <c r="P648" s="1001"/>
      <c r="Q648" s="1000"/>
      <c r="R648" s="1002"/>
      <c r="S648" s="1002"/>
      <c r="T648" s="1002"/>
      <c r="U648" s="1002"/>
      <c r="V648" s="1002"/>
      <c r="W648" s="1002"/>
      <c r="X648" s="973"/>
      <c r="Y648" s="973"/>
      <c r="Z648" s="973"/>
      <c r="AA648" s="973"/>
      <c r="AB648" s="973"/>
    </row>
    <row r="649" spans="1:28" ht="12.75">
      <c r="A649" s="998"/>
      <c r="B649" s="998"/>
      <c r="C649" s="999"/>
      <c r="D649" s="999"/>
      <c r="E649" s="1000"/>
      <c r="F649" s="1001"/>
      <c r="G649" s="1000"/>
      <c r="H649" s="1001"/>
      <c r="I649" s="1000"/>
      <c r="J649" s="1001"/>
      <c r="K649" s="1000"/>
      <c r="L649" s="1001"/>
      <c r="M649" s="1000"/>
      <c r="N649" s="1001"/>
      <c r="O649" s="1000"/>
      <c r="P649" s="1001"/>
      <c r="Q649" s="1000"/>
      <c r="R649" s="1002"/>
      <c r="S649" s="1002"/>
      <c r="T649" s="1002"/>
      <c r="U649" s="1002"/>
      <c r="V649" s="1002"/>
      <c r="W649" s="1002"/>
      <c r="X649" s="973"/>
      <c r="Y649" s="973"/>
      <c r="Z649" s="973"/>
      <c r="AA649" s="973"/>
      <c r="AB649" s="973"/>
    </row>
    <row r="650" spans="1:28" ht="12.75">
      <c r="A650" s="998"/>
      <c r="B650" s="998"/>
      <c r="C650" s="999"/>
      <c r="D650" s="999"/>
      <c r="E650" s="1000"/>
      <c r="F650" s="1001"/>
      <c r="G650" s="1000"/>
      <c r="H650" s="1001"/>
      <c r="I650" s="1000"/>
      <c r="J650" s="1001"/>
      <c r="K650" s="1000"/>
      <c r="L650" s="1001"/>
      <c r="M650" s="1000"/>
      <c r="N650" s="1001"/>
      <c r="O650" s="1000"/>
      <c r="P650" s="1001"/>
      <c r="Q650" s="1000"/>
      <c r="R650" s="1002"/>
      <c r="S650" s="1002"/>
      <c r="T650" s="1002"/>
      <c r="U650" s="1002"/>
      <c r="V650" s="1002"/>
      <c r="W650" s="1002"/>
      <c r="X650" s="973"/>
      <c r="Y650" s="973"/>
      <c r="Z650" s="973"/>
      <c r="AA650" s="973"/>
      <c r="AB650" s="973"/>
    </row>
    <row r="651" spans="1:28" ht="12.75">
      <c r="A651" s="998"/>
      <c r="B651" s="998"/>
      <c r="C651" s="999"/>
      <c r="D651" s="999"/>
      <c r="E651" s="1000"/>
      <c r="F651" s="1001"/>
      <c r="G651" s="1000"/>
      <c r="H651" s="1001"/>
      <c r="I651" s="1000"/>
      <c r="J651" s="1001"/>
      <c r="K651" s="1000"/>
      <c r="L651" s="1001"/>
      <c r="M651" s="1000"/>
      <c r="N651" s="1001"/>
      <c r="O651" s="1000"/>
      <c r="P651" s="1001"/>
      <c r="Q651" s="1000"/>
      <c r="R651" s="1002"/>
      <c r="S651" s="1002"/>
      <c r="T651" s="1002"/>
      <c r="U651" s="1002"/>
      <c r="V651" s="1002"/>
      <c r="W651" s="1002"/>
      <c r="X651" s="973"/>
      <c r="Y651" s="973"/>
      <c r="Z651" s="973"/>
      <c r="AA651" s="973"/>
      <c r="AB651" s="973"/>
    </row>
    <row r="652" spans="1:28" ht="12.75">
      <c r="A652" s="998"/>
      <c r="B652" s="998"/>
      <c r="C652" s="999"/>
      <c r="D652" s="999"/>
      <c r="E652" s="1000"/>
      <c r="F652" s="1001"/>
      <c r="G652" s="1000"/>
      <c r="H652" s="1001"/>
      <c r="I652" s="1000"/>
      <c r="J652" s="1001"/>
      <c r="K652" s="1000"/>
      <c r="L652" s="1001"/>
      <c r="M652" s="1000"/>
      <c r="N652" s="1001"/>
      <c r="O652" s="1000"/>
      <c r="P652" s="1001"/>
      <c r="Q652" s="1000"/>
      <c r="R652" s="1002"/>
      <c r="S652" s="1002"/>
      <c r="T652" s="1002"/>
      <c r="U652" s="1002"/>
      <c r="V652" s="1002"/>
      <c r="W652" s="1002"/>
      <c r="X652" s="973"/>
      <c r="Y652" s="973"/>
      <c r="Z652" s="973"/>
      <c r="AA652" s="973"/>
      <c r="AB652" s="973"/>
    </row>
    <row r="653" spans="1:28" ht="12.75">
      <c r="A653" s="998"/>
      <c r="B653" s="998"/>
      <c r="C653" s="999"/>
      <c r="D653" s="999"/>
      <c r="E653" s="1000"/>
      <c r="F653" s="1001"/>
      <c r="G653" s="1000"/>
      <c r="H653" s="1001"/>
      <c r="I653" s="1000"/>
      <c r="J653" s="1001"/>
      <c r="K653" s="1000"/>
      <c r="L653" s="1001"/>
      <c r="M653" s="1000"/>
      <c r="N653" s="1001"/>
      <c r="O653" s="1000"/>
      <c r="P653" s="1001"/>
      <c r="Q653" s="1000"/>
      <c r="R653" s="1002"/>
      <c r="S653" s="1002"/>
      <c r="T653" s="1002"/>
      <c r="U653" s="1002"/>
      <c r="V653" s="1002"/>
      <c r="W653" s="1002"/>
      <c r="X653" s="973"/>
      <c r="Y653" s="973"/>
      <c r="Z653" s="973"/>
      <c r="AA653" s="973"/>
      <c r="AB653" s="973"/>
    </row>
    <row r="654" spans="1:28" ht="12.75">
      <c r="A654" s="998"/>
      <c r="B654" s="998"/>
      <c r="C654" s="999"/>
      <c r="D654" s="999"/>
      <c r="E654" s="1000"/>
      <c r="F654" s="1001"/>
      <c r="G654" s="1000"/>
      <c r="H654" s="1001"/>
      <c r="I654" s="1000"/>
      <c r="J654" s="1001"/>
      <c r="K654" s="1000"/>
      <c r="L654" s="1001"/>
      <c r="M654" s="1000"/>
      <c r="N654" s="1001"/>
      <c r="O654" s="1000"/>
      <c r="P654" s="1001"/>
      <c r="Q654" s="1000"/>
      <c r="R654" s="1002"/>
      <c r="S654" s="1002"/>
      <c r="T654" s="1002"/>
      <c r="U654" s="1002"/>
      <c r="V654" s="1002"/>
      <c r="W654" s="1002"/>
      <c r="X654" s="973"/>
      <c r="Y654" s="973"/>
      <c r="Z654" s="973"/>
      <c r="AA654" s="973"/>
      <c r="AB654" s="973"/>
    </row>
    <row r="655" spans="1:28" ht="12.75">
      <c r="A655" s="998"/>
      <c r="B655" s="998"/>
      <c r="C655" s="999"/>
      <c r="D655" s="999"/>
      <c r="E655" s="1000"/>
      <c r="F655" s="1001"/>
      <c r="G655" s="1000"/>
      <c r="H655" s="1001"/>
      <c r="I655" s="1000"/>
      <c r="J655" s="1001"/>
      <c r="K655" s="1000"/>
      <c r="L655" s="1001"/>
      <c r="M655" s="1000"/>
      <c r="N655" s="1001"/>
      <c r="O655" s="1000"/>
      <c r="P655" s="1001"/>
      <c r="Q655" s="1000"/>
      <c r="R655" s="1002"/>
      <c r="S655" s="1002"/>
      <c r="T655" s="1002"/>
      <c r="U655" s="1002"/>
      <c r="V655" s="1002"/>
      <c r="W655" s="1002"/>
      <c r="X655" s="973"/>
      <c r="Y655" s="973"/>
      <c r="Z655" s="973"/>
      <c r="AA655" s="973"/>
      <c r="AB655" s="973"/>
    </row>
    <row r="656" spans="1:28" ht="12.75">
      <c r="A656" s="998"/>
      <c r="B656" s="998"/>
      <c r="C656" s="999"/>
      <c r="D656" s="999"/>
      <c r="E656" s="1000"/>
      <c r="F656" s="1001"/>
      <c r="G656" s="1000"/>
      <c r="H656" s="1001"/>
      <c r="I656" s="1000"/>
      <c r="J656" s="1001"/>
      <c r="K656" s="1000"/>
      <c r="L656" s="1001"/>
      <c r="M656" s="1000"/>
      <c r="N656" s="1001"/>
      <c r="O656" s="1000"/>
      <c r="P656" s="1001"/>
      <c r="Q656" s="1000"/>
      <c r="R656" s="1002"/>
      <c r="S656" s="1002"/>
      <c r="T656" s="1002"/>
      <c r="U656" s="1002"/>
      <c r="V656" s="1002"/>
      <c r="W656" s="1002"/>
      <c r="X656" s="973"/>
      <c r="Y656" s="973"/>
      <c r="Z656" s="973"/>
      <c r="AA656" s="973"/>
      <c r="AB656" s="973"/>
    </row>
    <row r="657" spans="1:28" ht="12.75">
      <c r="A657" s="998"/>
      <c r="B657" s="998"/>
      <c r="C657" s="999"/>
      <c r="D657" s="999"/>
      <c r="E657" s="1000"/>
      <c r="F657" s="1001"/>
      <c r="G657" s="1000"/>
      <c r="H657" s="1001"/>
      <c r="I657" s="1000"/>
      <c r="J657" s="1001"/>
      <c r="K657" s="1000"/>
      <c r="L657" s="1001"/>
      <c r="M657" s="1000"/>
      <c r="N657" s="1001"/>
      <c r="O657" s="1000"/>
      <c r="P657" s="1001"/>
      <c r="Q657" s="1000"/>
      <c r="R657" s="1002"/>
      <c r="S657" s="1002"/>
      <c r="T657" s="1002"/>
      <c r="U657" s="1002"/>
      <c r="V657" s="1002"/>
      <c r="W657" s="1002"/>
      <c r="X657" s="973"/>
      <c r="Y657" s="973"/>
      <c r="Z657" s="973"/>
      <c r="AA657" s="973"/>
      <c r="AB657" s="973"/>
    </row>
    <row r="658" spans="1:28" ht="12.75">
      <c r="A658" s="998"/>
      <c r="B658" s="998"/>
      <c r="C658" s="999"/>
      <c r="D658" s="999"/>
      <c r="E658" s="1000"/>
      <c r="F658" s="1001"/>
      <c r="G658" s="1000"/>
      <c r="H658" s="1001"/>
      <c r="I658" s="1000"/>
      <c r="J658" s="1001"/>
      <c r="K658" s="1000"/>
      <c r="L658" s="1001"/>
      <c r="M658" s="1000"/>
      <c r="N658" s="1001"/>
      <c r="O658" s="1000"/>
      <c r="P658" s="1001"/>
      <c r="Q658" s="1000"/>
      <c r="R658" s="1002"/>
      <c r="S658" s="1002"/>
      <c r="T658" s="1002"/>
      <c r="U658" s="1002"/>
      <c r="V658" s="1002"/>
      <c r="W658" s="1002"/>
      <c r="X658" s="973"/>
      <c r="Y658" s="973"/>
      <c r="Z658" s="973"/>
      <c r="AA658" s="973"/>
      <c r="AB658" s="973"/>
    </row>
    <row r="659" spans="1:28" ht="12.75">
      <c r="A659" s="998"/>
      <c r="B659" s="998"/>
      <c r="C659" s="999"/>
      <c r="D659" s="999"/>
      <c r="E659" s="1000"/>
      <c r="F659" s="1001"/>
      <c r="G659" s="1000"/>
      <c r="H659" s="1001"/>
      <c r="I659" s="1000"/>
      <c r="J659" s="1001"/>
      <c r="K659" s="1000"/>
      <c r="L659" s="1001"/>
      <c r="M659" s="1000"/>
      <c r="N659" s="1001"/>
      <c r="O659" s="1000"/>
      <c r="P659" s="1001"/>
      <c r="Q659" s="1000"/>
      <c r="R659" s="1002"/>
      <c r="S659" s="1002"/>
      <c r="T659" s="1002"/>
      <c r="U659" s="1002"/>
      <c r="V659" s="1002"/>
      <c r="W659" s="1002"/>
      <c r="X659" s="973"/>
      <c r="Y659" s="973"/>
      <c r="Z659" s="973"/>
      <c r="AA659" s="973"/>
      <c r="AB659" s="973"/>
    </row>
    <row r="660" spans="1:28" ht="12.75">
      <c r="A660" s="998"/>
      <c r="B660" s="998"/>
      <c r="C660" s="999"/>
      <c r="D660" s="999"/>
      <c r="E660" s="1000"/>
      <c r="F660" s="1001"/>
      <c r="G660" s="1000"/>
      <c r="H660" s="1001"/>
      <c r="I660" s="1000"/>
      <c r="J660" s="1001"/>
      <c r="K660" s="1000"/>
      <c r="L660" s="1001"/>
      <c r="M660" s="1000"/>
      <c r="N660" s="1001"/>
      <c r="O660" s="1000"/>
      <c r="P660" s="1001"/>
      <c r="Q660" s="1000"/>
      <c r="R660" s="1002"/>
      <c r="S660" s="1002"/>
      <c r="T660" s="1002"/>
      <c r="U660" s="1002"/>
      <c r="V660" s="1002"/>
      <c r="W660" s="1002"/>
      <c r="X660" s="973"/>
      <c r="Y660" s="973"/>
      <c r="Z660" s="973"/>
      <c r="AA660" s="973"/>
      <c r="AB660" s="973"/>
    </row>
    <row r="661" spans="1:28" ht="12.75">
      <c r="A661" s="998"/>
      <c r="B661" s="998"/>
      <c r="C661" s="999"/>
      <c r="D661" s="999"/>
      <c r="E661" s="1000"/>
      <c r="F661" s="1001"/>
      <c r="G661" s="1000"/>
      <c r="H661" s="1001"/>
      <c r="I661" s="1000"/>
      <c r="J661" s="1001"/>
      <c r="K661" s="1000"/>
      <c r="L661" s="1001"/>
      <c r="M661" s="1000"/>
      <c r="N661" s="1001"/>
      <c r="O661" s="1000"/>
      <c r="P661" s="1001"/>
      <c r="Q661" s="1000"/>
      <c r="R661" s="1002"/>
      <c r="S661" s="1002"/>
      <c r="T661" s="1002"/>
      <c r="U661" s="1002"/>
      <c r="V661" s="1002"/>
      <c r="W661" s="1002"/>
      <c r="X661" s="973"/>
      <c r="Y661" s="973"/>
      <c r="Z661" s="973"/>
      <c r="AA661" s="973"/>
      <c r="AB661" s="973"/>
    </row>
    <row r="662" spans="1:28" ht="12.75">
      <c r="A662" s="998"/>
      <c r="B662" s="998"/>
      <c r="C662" s="999"/>
      <c r="D662" s="999"/>
      <c r="E662" s="1000"/>
      <c r="F662" s="1001"/>
      <c r="G662" s="1000"/>
      <c r="H662" s="1001"/>
      <c r="I662" s="1000"/>
      <c r="J662" s="1001"/>
      <c r="K662" s="1000"/>
      <c r="L662" s="1001"/>
      <c r="M662" s="1000"/>
      <c r="N662" s="1001"/>
      <c r="O662" s="1000"/>
      <c r="P662" s="1001"/>
      <c r="Q662" s="1000"/>
      <c r="R662" s="1002"/>
      <c r="S662" s="1002"/>
      <c r="T662" s="1002"/>
      <c r="U662" s="1002"/>
      <c r="V662" s="1002"/>
      <c r="W662" s="1002"/>
      <c r="X662" s="973"/>
      <c r="Y662" s="973"/>
      <c r="Z662" s="973"/>
      <c r="AA662" s="973"/>
      <c r="AB662" s="973"/>
    </row>
    <row r="663" spans="1:28" ht="12.75">
      <c r="A663" s="998"/>
      <c r="B663" s="998"/>
      <c r="C663" s="999"/>
      <c r="D663" s="999"/>
      <c r="E663" s="1000"/>
      <c r="F663" s="1001"/>
      <c r="G663" s="1000"/>
      <c r="H663" s="1001"/>
      <c r="I663" s="1000"/>
      <c r="J663" s="1001"/>
      <c r="K663" s="1000"/>
      <c r="L663" s="1001"/>
      <c r="M663" s="1000"/>
      <c r="N663" s="1001"/>
      <c r="O663" s="1000"/>
      <c r="P663" s="1001"/>
      <c r="Q663" s="1000"/>
      <c r="R663" s="1002"/>
      <c r="S663" s="1002"/>
      <c r="T663" s="1002"/>
      <c r="U663" s="1002"/>
      <c r="V663" s="1002"/>
      <c r="W663" s="1002"/>
      <c r="X663" s="973"/>
      <c r="Y663" s="973"/>
      <c r="Z663" s="973"/>
      <c r="AA663" s="973"/>
      <c r="AB663" s="973"/>
    </row>
    <row r="664" spans="1:28" ht="12.75">
      <c r="A664" s="998"/>
      <c r="B664" s="998"/>
      <c r="C664" s="999"/>
      <c r="D664" s="999"/>
      <c r="E664" s="1000"/>
      <c r="F664" s="1001"/>
      <c r="G664" s="1000"/>
      <c r="H664" s="1001"/>
      <c r="I664" s="1000"/>
      <c r="J664" s="1001"/>
      <c r="K664" s="1000"/>
      <c r="L664" s="1001"/>
      <c r="M664" s="1000"/>
      <c r="N664" s="1001"/>
      <c r="O664" s="1000"/>
      <c r="P664" s="1001"/>
      <c r="Q664" s="1000"/>
      <c r="R664" s="1002"/>
      <c r="S664" s="1002"/>
      <c r="T664" s="1002"/>
      <c r="U664" s="1002"/>
      <c r="V664" s="1002"/>
      <c r="W664" s="1002"/>
      <c r="X664" s="973"/>
      <c r="Y664" s="973"/>
      <c r="Z664" s="973"/>
      <c r="AA664" s="973"/>
      <c r="AB664" s="973"/>
    </row>
    <row r="665" spans="1:28" ht="12.75">
      <c r="A665" s="998"/>
      <c r="B665" s="998"/>
      <c r="C665" s="999"/>
      <c r="D665" s="999"/>
      <c r="E665" s="1000"/>
      <c r="F665" s="1001"/>
      <c r="G665" s="1000"/>
      <c r="H665" s="1001"/>
      <c r="I665" s="1000"/>
      <c r="J665" s="1001"/>
      <c r="K665" s="1000"/>
      <c r="L665" s="1001"/>
      <c r="M665" s="1000"/>
      <c r="N665" s="1001"/>
      <c r="O665" s="1000"/>
      <c r="P665" s="1001"/>
      <c r="Q665" s="1000"/>
      <c r="R665" s="1002"/>
      <c r="S665" s="1002"/>
      <c r="T665" s="1002"/>
      <c r="U665" s="1002"/>
      <c r="V665" s="1002"/>
      <c r="W665" s="1002"/>
      <c r="X665" s="973"/>
      <c r="Y665" s="973"/>
      <c r="Z665" s="973"/>
      <c r="AA665" s="973"/>
      <c r="AB665" s="973"/>
    </row>
    <row r="666" spans="1:28" ht="12.75">
      <c r="A666" s="998"/>
      <c r="B666" s="998"/>
      <c r="C666" s="999"/>
      <c r="D666" s="999"/>
      <c r="E666" s="1000"/>
      <c r="F666" s="1001"/>
      <c r="G666" s="1000"/>
      <c r="H666" s="1001"/>
      <c r="I666" s="1000"/>
      <c r="J666" s="1001"/>
      <c r="K666" s="1000"/>
      <c r="L666" s="1001"/>
      <c r="M666" s="1000"/>
      <c r="N666" s="1001"/>
      <c r="O666" s="1000"/>
      <c r="P666" s="1001"/>
      <c r="Q666" s="1000"/>
      <c r="R666" s="1002"/>
      <c r="S666" s="1002"/>
      <c r="T666" s="1002"/>
      <c r="U666" s="1002"/>
      <c r="V666" s="1002"/>
      <c r="W666" s="1002"/>
      <c r="X666" s="973"/>
      <c r="Y666" s="973"/>
      <c r="Z666" s="973"/>
      <c r="AA666" s="973"/>
      <c r="AB666" s="973"/>
    </row>
    <row r="667" spans="1:28" ht="12.75">
      <c r="A667" s="998"/>
      <c r="B667" s="998"/>
      <c r="C667" s="999"/>
      <c r="D667" s="999"/>
      <c r="E667" s="1000"/>
      <c r="F667" s="1001"/>
      <c r="G667" s="1000"/>
      <c r="H667" s="1001"/>
      <c r="I667" s="1000"/>
      <c r="J667" s="1001"/>
      <c r="K667" s="1000"/>
      <c r="L667" s="1001"/>
      <c r="M667" s="1000"/>
      <c r="N667" s="1001"/>
      <c r="O667" s="1000"/>
      <c r="P667" s="1001"/>
      <c r="Q667" s="1000"/>
      <c r="R667" s="1002"/>
      <c r="S667" s="1002"/>
      <c r="T667" s="1002"/>
      <c r="U667" s="1002"/>
      <c r="V667" s="1002"/>
      <c r="W667" s="1002"/>
      <c r="X667" s="973"/>
      <c r="Y667" s="973"/>
      <c r="Z667" s="973"/>
      <c r="AA667" s="973"/>
      <c r="AB667" s="973"/>
    </row>
    <row r="668" spans="1:28" ht="12.75">
      <c r="A668" s="998"/>
      <c r="B668" s="998"/>
      <c r="C668" s="999"/>
      <c r="D668" s="999"/>
      <c r="E668" s="1000"/>
      <c r="F668" s="1001"/>
      <c r="G668" s="1000"/>
      <c r="H668" s="1001"/>
      <c r="I668" s="1000"/>
      <c r="J668" s="1001"/>
      <c r="K668" s="1000"/>
      <c r="L668" s="1001"/>
      <c r="M668" s="1000"/>
      <c r="N668" s="1001"/>
      <c r="O668" s="1000"/>
      <c r="P668" s="1001"/>
      <c r="Q668" s="1000"/>
      <c r="R668" s="1002"/>
      <c r="S668" s="1002"/>
      <c r="T668" s="1002"/>
      <c r="U668" s="1002"/>
      <c r="V668" s="1002"/>
      <c r="W668" s="1002"/>
      <c r="X668" s="973"/>
      <c r="Y668" s="973"/>
      <c r="Z668" s="973"/>
      <c r="AA668" s="973"/>
      <c r="AB668" s="973"/>
    </row>
    <row r="669" spans="1:28" ht="12.75">
      <c r="A669" s="998"/>
      <c r="B669" s="998"/>
      <c r="C669" s="999"/>
      <c r="D669" s="999"/>
      <c r="E669" s="1000"/>
      <c r="F669" s="1001"/>
      <c r="G669" s="1000"/>
      <c r="H669" s="1001"/>
      <c r="I669" s="1000"/>
      <c r="J669" s="1001"/>
      <c r="K669" s="1000"/>
      <c r="L669" s="1001"/>
      <c r="M669" s="1000"/>
      <c r="N669" s="1001"/>
      <c r="O669" s="1000"/>
      <c r="P669" s="1001"/>
      <c r="Q669" s="1000"/>
      <c r="R669" s="1002"/>
      <c r="S669" s="1002"/>
      <c r="T669" s="1002"/>
      <c r="U669" s="1002"/>
      <c r="V669" s="1002"/>
      <c r="W669" s="1002"/>
      <c r="X669" s="973"/>
      <c r="Y669" s="973"/>
      <c r="Z669" s="973"/>
      <c r="AA669" s="973"/>
      <c r="AB669" s="973"/>
    </row>
    <row r="670" spans="1:28" ht="12.75">
      <c r="A670" s="998"/>
      <c r="B670" s="998"/>
      <c r="C670" s="999"/>
      <c r="D670" s="999"/>
      <c r="E670" s="1000"/>
      <c r="F670" s="1001"/>
      <c r="G670" s="1000"/>
      <c r="H670" s="1001"/>
      <c r="I670" s="1000"/>
      <c r="J670" s="1001"/>
      <c r="K670" s="1000"/>
      <c r="L670" s="1001"/>
      <c r="M670" s="1000"/>
      <c r="N670" s="1001"/>
      <c r="O670" s="1000"/>
      <c r="P670" s="1001"/>
      <c r="Q670" s="1000"/>
      <c r="R670" s="1002"/>
      <c r="S670" s="1002"/>
      <c r="T670" s="1002"/>
      <c r="U670" s="1002"/>
      <c r="V670" s="1002"/>
      <c r="W670" s="1002"/>
      <c r="X670" s="973"/>
      <c r="Y670" s="973"/>
      <c r="Z670" s="973"/>
      <c r="AA670" s="973"/>
      <c r="AB670" s="973"/>
    </row>
    <row r="671" spans="1:28" ht="12.75">
      <c r="A671" s="998"/>
      <c r="B671" s="998"/>
      <c r="C671" s="999"/>
      <c r="D671" s="999"/>
      <c r="E671" s="1000"/>
      <c r="F671" s="1001"/>
      <c r="G671" s="1000"/>
      <c r="H671" s="1001"/>
      <c r="I671" s="1000"/>
      <c r="J671" s="1001"/>
      <c r="K671" s="1000"/>
      <c r="L671" s="1001"/>
      <c r="M671" s="1000"/>
      <c r="N671" s="1001"/>
      <c r="O671" s="1000"/>
      <c r="P671" s="1001"/>
      <c r="Q671" s="1000"/>
      <c r="R671" s="1002"/>
      <c r="S671" s="1002"/>
      <c r="T671" s="1002"/>
      <c r="U671" s="1002"/>
      <c r="V671" s="1002"/>
      <c r="W671" s="1002"/>
      <c r="X671" s="973"/>
      <c r="Y671" s="973"/>
      <c r="Z671" s="973"/>
      <c r="AA671" s="973"/>
      <c r="AB671" s="973"/>
    </row>
    <row r="672" spans="1:28" ht="12.75">
      <c r="A672" s="998"/>
      <c r="B672" s="998"/>
      <c r="C672" s="999"/>
      <c r="D672" s="999"/>
      <c r="E672" s="1000"/>
      <c r="F672" s="1001"/>
      <c r="G672" s="1000"/>
      <c r="H672" s="1001"/>
      <c r="I672" s="1000"/>
      <c r="J672" s="1001"/>
      <c r="K672" s="1000"/>
      <c r="L672" s="1001"/>
      <c r="M672" s="1000"/>
      <c r="N672" s="1001"/>
      <c r="O672" s="1000"/>
      <c r="P672" s="1001"/>
      <c r="Q672" s="1000"/>
      <c r="R672" s="1002"/>
      <c r="S672" s="1002"/>
      <c r="T672" s="1002"/>
      <c r="U672" s="1002"/>
      <c r="V672" s="1002"/>
      <c r="W672" s="1002"/>
      <c r="X672" s="973"/>
      <c r="Y672" s="973"/>
      <c r="Z672" s="973"/>
      <c r="AA672" s="973"/>
      <c r="AB672" s="973"/>
    </row>
    <row r="673" spans="1:28" ht="12.75">
      <c r="A673" s="998"/>
      <c r="B673" s="998"/>
      <c r="C673" s="999"/>
      <c r="D673" s="999"/>
      <c r="E673" s="1000"/>
      <c r="F673" s="1001"/>
      <c r="G673" s="1000"/>
      <c r="H673" s="1001"/>
      <c r="I673" s="1000"/>
      <c r="J673" s="1001"/>
      <c r="K673" s="1000"/>
      <c r="L673" s="1001"/>
      <c r="M673" s="1000"/>
      <c r="N673" s="1001"/>
      <c r="O673" s="1000"/>
      <c r="P673" s="1001"/>
      <c r="Q673" s="1000"/>
      <c r="R673" s="1002"/>
      <c r="S673" s="1002"/>
      <c r="T673" s="1002"/>
      <c r="U673" s="1002"/>
      <c r="V673" s="1002"/>
      <c r="W673" s="1002"/>
      <c r="X673" s="973"/>
      <c r="Y673" s="973"/>
      <c r="Z673" s="973"/>
      <c r="AA673" s="973"/>
      <c r="AB673" s="973"/>
    </row>
    <row r="674" spans="1:28" ht="12.75">
      <c r="A674" s="998"/>
      <c r="B674" s="998"/>
      <c r="C674" s="999"/>
      <c r="D674" s="999"/>
      <c r="E674" s="1000"/>
      <c r="F674" s="1001"/>
      <c r="G674" s="1000"/>
      <c r="H674" s="1001"/>
      <c r="I674" s="1000"/>
      <c r="J674" s="1001"/>
      <c r="K674" s="1000"/>
      <c r="L674" s="1001"/>
      <c r="M674" s="1000"/>
      <c r="N674" s="1001"/>
      <c r="O674" s="1000"/>
      <c r="P674" s="1001"/>
      <c r="Q674" s="1000"/>
      <c r="R674" s="1002"/>
      <c r="S674" s="1002"/>
      <c r="T674" s="1002"/>
      <c r="U674" s="1002"/>
      <c r="V674" s="1002"/>
      <c r="W674" s="1002"/>
      <c r="X674" s="973"/>
      <c r="Y674" s="973"/>
      <c r="Z674" s="973"/>
      <c r="AA674" s="973"/>
      <c r="AB674" s="973"/>
    </row>
    <row r="675" spans="1:28" ht="12.75">
      <c r="A675" s="998"/>
      <c r="B675" s="998"/>
      <c r="C675" s="999"/>
      <c r="D675" s="999"/>
      <c r="E675" s="1000"/>
      <c r="F675" s="1001"/>
      <c r="G675" s="1000"/>
      <c r="H675" s="1001"/>
      <c r="I675" s="1000"/>
      <c r="J675" s="1001"/>
      <c r="K675" s="1000"/>
      <c r="L675" s="1001"/>
      <c r="M675" s="1000"/>
      <c r="N675" s="1001"/>
      <c r="O675" s="1000"/>
      <c r="P675" s="1001"/>
      <c r="Q675" s="1000"/>
      <c r="R675" s="1002"/>
      <c r="S675" s="1002"/>
      <c r="T675" s="1002"/>
      <c r="U675" s="1002"/>
      <c r="V675" s="1002"/>
      <c r="W675" s="1002"/>
      <c r="X675" s="973"/>
      <c r="Y675" s="973"/>
      <c r="Z675" s="973"/>
      <c r="AA675" s="973"/>
      <c r="AB675" s="973"/>
    </row>
    <row r="676" spans="1:28" ht="12.75">
      <c r="A676" s="998"/>
      <c r="B676" s="998"/>
      <c r="C676" s="999"/>
      <c r="D676" s="999"/>
      <c r="E676" s="1000"/>
      <c r="F676" s="1001"/>
      <c r="G676" s="1000"/>
      <c r="H676" s="1001"/>
      <c r="I676" s="1000"/>
      <c r="J676" s="1001"/>
      <c r="K676" s="1000"/>
      <c r="L676" s="1001"/>
      <c r="M676" s="1000"/>
      <c r="N676" s="1001"/>
      <c r="O676" s="1000"/>
      <c r="P676" s="1001"/>
      <c r="Q676" s="1000"/>
      <c r="R676" s="1002"/>
      <c r="S676" s="1002"/>
      <c r="T676" s="1002"/>
      <c r="U676" s="1002"/>
      <c r="V676" s="1002"/>
      <c r="W676" s="1002"/>
      <c r="X676" s="973"/>
      <c r="Y676" s="973"/>
      <c r="Z676" s="973"/>
      <c r="AA676" s="973"/>
      <c r="AB676" s="973"/>
    </row>
    <row r="677" spans="1:28" ht="12.75">
      <c r="A677" s="998"/>
      <c r="B677" s="998"/>
      <c r="C677" s="999"/>
      <c r="D677" s="999"/>
      <c r="E677" s="1000"/>
      <c r="F677" s="1001"/>
      <c r="G677" s="1000"/>
      <c r="H677" s="1001"/>
      <c r="I677" s="1000"/>
      <c r="J677" s="1001"/>
      <c r="K677" s="1000"/>
      <c r="L677" s="1001"/>
      <c r="M677" s="1000"/>
      <c r="N677" s="1001"/>
      <c r="O677" s="1000"/>
      <c r="P677" s="1001"/>
      <c r="Q677" s="1000"/>
      <c r="R677" s="1002"/>
      <c r="S677" s="1002"/>
      <c r="T677" s="1002"/>
      <c r="U677" s="1002"/>
      <c r="V677" s="1002"/>
      <c r="W677" s="1002"/>
      <c r="X677" s="973"/>
      <c r="Y677" s="973"/>
      <c r="Z677" s="973"/>
      <c r="AA677" s="973"/>
      <c r="AB677" s="973"/>
    </row>
    <row r="678" spans="1:28" ht="12.75">
      <c r="A678" s="998"/>
      <c r="B678" s="998"/>
      <c r="C678" s="999"/>
      <c r="D678" s="999"/>
      <c r="E678" s="1000"/>
      <c r="F678" s="1001"/>
      <c r="G678" s="1000"/>
      <c r="H678" s="1001"/>
      <c r="I678" s="1000"/>
      <c r="J678" s="1001"/>
      <c r="K678" s="1000"/>
      <c r="L678" s="1001"/>
      <c r="M678" s="1000"/>
      <c r="N678" s="1001"/>
      <c r="O678" s="1000"/>
      <c r="P678" s="1001"/>
      <c r="Q678" s="1000"/>
      <c r="R678" s="1002"/>
      <c r="S678" s="1002"/>
      <c r="T678" s="1002"/>
      <c r="U678" s="1002"/>
      <c r="V678" s="1002"/>
      <c r="W678" s="1002"/>
      <c r="X678" s="973"/>
      <c r="Y678" s="973"/>
      <c r="Z678" s="973"/>
      <c r="AA678" s="973"/>
      <c r="AB678" s="973"/>
    </row>
    <row r="679" spans="1:28" ht="12.75">
      <c r="A679" s="998"/>
      <c r="B679" s="998"/>
      <c r="C679" s="999"/>
      <c r="D679" s="999"/>
      <c r="E679" s="1000"/>
      <c r="F679" s="1001"/>
      <c r="G679" s="1000"/>
      <c r="H679" s="1001"/>
      <c r="I679" s="1000"/>
      <c r="J679" s="1001"/>
      <c r="K679" s="1000"/>
      <c r="L679" s="1001"/>
      <c r="M679" s="1000"/>
      <c r="N679" s="1001"/>
      <c r="O679" s="1000"/>
      <c r="P679" s="1001"/>
      <c r="Q679" s="1000"/>
      <c r="R679" s="1002"/>
      <c r="S679" s="1002"/>
      <c r="T679" s="1002"/>
      <c r="U679" s="1002"/>
      <c r="V679" s="1002"/>
      <c r="W679" s="1002"/>
      <c r="X679" s="973"/>
      <c r="Y679" s="973"/>
      <c r="Z679" s="973"/>
      <c r="AA679" s="973"/>
      <c r="AB679" s="973"/>
    </row>
    <row r="680" spans="1:28" ht="12.75">
      <c r="A680" s="998"/>
      <c r="B680" s="998"/>
      <c r="C680" s="999"/>
      <c r="D680" s="999"/>
      <c r="E680" s="1000"/>
      <c r="F680" s="1001"/>
      <c r="G680" s="1000"/>
      <c r="H680" s="1001"/>
      <c r="I680" s="1000"/>
      <c r="J680" s="1001"/>
      <c r="K680" s="1000"/>
      <c r="L680" s="1001"/>
      <c r="M680" s="1000"/>
      <c r="N680" s="1001"/>
      <c r="O680" s="1000"/>
      <c r="P680" s="1001"/>
      <c r="Q680" s="1000"/>
      <c r="R680" s="1002"/>
      <c r="S680" s="1002"/>
      <c r="T680" s="1002"/>
      <c r="U680" s="1002"/>
      <c r="V680" s="1002"/>
      <c r="W680" s="1002"/>
      <c r="X680" s="973"/>
      <c r="Y680" s="973"/>
      <c r="Z680" s="973"/>
      <c r="AA680" s="973"/>
      <c r="AB680" s="973"/>
    </row>
    <row r="681" spans="1:28" ht="12.75">
      <c r="A681" s="998"/>
      <c r="B681" s="998"/>
      <c r="C681" s="999"/>
      <c r="D681" s="999"/>
      <c r="E681" s="1000"/>
      <c r="F681" s="1001"/>
      <c r="G681" s="1000"/>
      <c r="H681" s="1001"/>
      <c r="I681" s="1000"/>
      <c r="J681" s="1001"/>
      <c r="K681" s="1000"/>
      <c r="L681" s="1001"/>
      <c r="M681" s="1000"/>
      <c r="N681" s="1001"/>
      <c r="O681" s="1000"/>
      <c r="P681" s="1001"/>
      <c r="Q681" s="1000"/>
      <c r="R681" s="1002"/>
      <c r="S681" s="1002"/>
      <c r="T681" s="1002"/>
      <c r="U681" s="1002"/>
      <c r="V681" s="1002"/>
      <c r="W681" s="1002"/>
      <c r="X681" s="973"/>
      <c r="Y681" s="973"/>
      <c r="Z681" s="973"/>
      <c r="AA681" s="973"/>
      <c r="AB681" s="973"/>
    </row>
    <row r="682" spans="1:28" ht="12.75">
      <c r="A682" s="998"/>
      <c r="B682" s="998"/>
      <c r="C682" s="999"/>
      <c r="D682" s="999"/>
      <c r="E682" s="1000"/>
      <c r="F682" s="1001"/>
      <c r="G682" s="1000"/>
      <c r="H682" s="1001"/>
      <c r="I682" s="1000"/>
      <c r="J682" s="1001"/>
      <c r="K682" s="1000"/>
      <c r="L682" s="1001"/>
      <c r="M682" s="1000"/>
      <c r="N682" s="1001"/>
      <c r="O682" s="1000"/>
      <c r="P682" s="1001"/>
      <c r="Q682" s="1000"/>
      <c r="R682" s="1002"/>
      <c r="S682" s="1002"/>
      <c r="T682" s="1002"/>
      <c r="U682" s="1002"/>
      <c r="V682" s="1002"/>
      <c r="W682" s="1002"/>
      <c r="X682" s="973"/>
      <c r="Y682" s="973"/>
      <c r="Z682" s="973"/>
      <c r="AA682" s="973"/>
      <c r="AB682" s="973"/>
    </row>
    <row r="683" spans="1:28" ht="12.75">
      <c r="A683" s="998"/>
      <c r="B683" s="998"/>
      <c r="C683" s="999"/>
      <c r="D683" s="999"/>
      <c r="E683" s="1000"/>
      <c r="F683" s="1001"/>
      <c r="G683" s="1000"/>
      <c r="H683" s="1001"/>
      <c r="I683" s="1000"/>
      <c r="J683" s="1001"/>
      <c r="K683" s="1000"/>
      <c r="L683" s="1001"/>
      <c r="M683" s="1000"/>
      <c r="N683" s="1001"/>
      <c r="O683" s="1000"/>
      <c r="P683" s="1001"/>
      <c r="Q683" s="1000"/>
      <c r="R683" s="1002"/>
      <c r="S683" s="1002"/>
      <c r="T683" s="1002"/>
      <c r="U683" s="1002"/>
      <c r="V683" s="1002"/>
      <c r="W683" s="1002"/>
      <c r="X683" s="973"/>
      <c r="Y683" s="973"/>
      <c r="Z683" s="973"/>
      <c r="AA683" s="973"/>
      <c r="AB683" s="973"/>
    </row>
    <row r="684" spans="1:28" ht="12.75">
      <c r="A684" s="998"/>
      <c r="B684" s="998"/>
      <c r="C684" s="999"/>
      <c r="D684" s="999"/>
      <c r="E684" s="1000"/>
      <c r="F684" s="1001"/>
      <c r="G684" s="1000"/>
      <c r="H684" s="1001"/>
      <c r="I684" s="1000"/>
      <c r="J684" s="1001"/>
      <c r="K684" s="1000"/>
      <c r="L684" s="1001"/>
      <c r="M684" s="1000"/>
      <c r="N684" s="1001"/>
      <c r="O684" s="1000"/>
      <c r="P684" s="1001"/>
      <c r="Q684" s="1000"/>
      <c r="R684" s="1002"/>
      <c r="S684" s="1002"/>
      <c r="T684" s="1002"/>
      <c r="U684" s="1002"/>
      <c r="V684" s="1002"/>
      <c r="W684" s="1002"/>
      <c r="X684" s="973"/>
      <c r="Y684" s="973"/>
      <c r="Z684" s="973"/>
      <c r="AA684" s="973"/>
      <c r="AB684" s="973"/>
    </row>
    <row r="685" spans="1:28" ht="12.75">
      <c r="A685" s="998"/>
      <c r="B685" s="998"/>
      <c r="C685" s="999"/>
      <c r="D685" s="999"/>
      <c r="E685" s="1000"/>
      <c r="F685" s="1001"/>
      <c r="G685" s="1000"/>
      <c r="H685" s="1001"/>
      <c r="I685" s="1000"/>
      <c r="J685" s="1001"/>
      <c r="K685" s="1000"/>
      <c r="L685" s="1001"/>
      <c r="M685" s="1000"/>
      <c r="N685" s="1001"/>
      <c r="O685" s="1000"/>
      <c r="P685" s="1001"/>
      <c r="Q685" s="1000"/>
      <c r="R685" s="1002"/>
      <c r="S685" s="1002"/>
      <c r="T685" s="1002"/>
      <c r="U685" s="1002"/>
      <c r="V685" s="1002"/>
      <c r="W685" s="1002"/>
      <c r="X685" s="973"/>
      <c r="Y685" s="973"/>
      <c r="Z685" s="973"/>
      <c r="AA685" s="973"/>
      <c r="AB685" s="973"/>
    </row>
    <row r="686" spans="1:28" ht="12.75">
      <c r="A686" s="998"/>
      <c r="B686" s="998"/>
      <c r="C686" s="999"/>
      <c r="D686" s="999"/>
      <c r="E686" s="1000"/>
      <c r="F686" s="1001"/>
      <c r="G686" s="1000"/>
      <c r="H686" s="1001"/>
      <c r="I686" s="1000"/>
      <c r="J686" s="1001"/>
      <c r="K686" s="1000"/>
      <c r="L686" s="1001"/>
      <c r="M686" s="1000"/>
      <c r="N686" s="1001"/>
      <c r="O686" s="1000"/>
      <c r="P686" s="1001"/>
      <c r="Q686" s="1000"/>
      <c r="R686" s="1002"/>
      <c r="S686" s="1002"/>
      <c r="T686" s="1002"/>
      <c r="U686" s="1002"/>
      <c r="V686" s="1002"/>
      <c r="W686" s="1002"/>
      <c r="X686" s="973"/>
      <c r="Y686" s="973"/>
      <c r="Z686" s="973"/>
      <c r="AA686" s="973"/>
      <c r="AB686" s="973"/>
    </row>
    <row r="687" spans="1:28" ht="12.75">
      <c r="A687" s="998"/>
      <c r="B687" s="998"/>
      <c r="C687" s="999"/>
      <c r="D687" s="999"/>
      <c r="E687" s="1000"/>
      <c r="F687" s="1001"/>
      <c r="G687" s="1000"/>
      <c r="H687" s="1001"/>
      <c r="I687" s="1000"/>
      <c r="J687" s="1001"/>
      <c r="K687" s="1000"/>
      <c r="L687" s="1001"/>
      <c r="M687" s="1000"/>
      <c r="N687" s="1001"/>
      <c r="O687" s="1000"/>
      <c r="P687" s="1001"/>
      <c r="Q687" s="1000"/>
      <c r="R687" s="1002"/>
      <c r="S687" s="1002"/>
      <c r="T687" s="1002"/>
      <c r="U687" s="1002"/>
      <c r="V687" s="1002"/>
      <c r="W687" s="1002"/>
      <c r="X687" s="973"/>
      <c r="Y687" s="973"/>
      <c r="Z687" s="973"/>
      <c r="AA687" s="973"/>
      <c r="AB687" s="973"/>
    </row>
    <row r="688" spans="1:28" ht="12.75">
      <c r="A688" s="998"/>
      <c r="B688" s="998"/>
      <c r="C688" s="999"/>
      <c r="D688" s="999"/>
      <c r="E688" s="1000"/>
      <c r="F688" s="1001"/>
      <c r="G688" s="1000"/>
      <c r="H688" s="1001"/>
      <c r="I688" s="1000"/>
      <c r="J688" s="1001"/>
      <c r="K688" s="1000"/>
      <c r="L688" s="1001"/>
      <c r="M688" s="1000"/>
      <c r="N688" s="1001"/>
      <c r="O688" s="1000"/>
      <c r="P688" s="1001"/>
      <c r="Q688" s="1000"/>
      <c r="R688" s="1002"/>
      <c r="S688" s="1002"/>
      <c r="T688" s="1002"/>
      <c r="U688" s="1002"/>
      <c r="V688" s="1002"/>
      <c r="W688" s="1002"/>
      <c r="X688" s="973"/>
      <c r="Y688" s="973"/>
      <c r="Z688" s="973"/>
      <c r="AA688" s="973"/>
      <c r="AB688" s="973"/>
    </row>
    <row r="689" spans="1:28" ht="12.75">
      <c r="A689" s="998"/>
      <c r="B689" s="998"/>
      <c r="C689" s="999"/>
      <c r="D689" s="999"/>
      <c r="E689" s="1000"/>
      <c r="F689" s="1001"/>
      <c r="G689" s="1000"/>
      <c r="H689" s="1001"/>
      <c r="I689" s="1000"/>
      <c r="J689" s="1001"/>
      <c r="K689" s="1000"/>
      <c r="L689" s="1001"/>
      <c r="M689" s="1000"/>
      <c r="N689" s="1001"/>
      <c r="O689" s="1000"/>
      <c r="P689" s="1001"/>
      <c r="Q689" s="1000"/>
      <c r="R689" s="1002"/>
      <c r="S689" s="1002"/>
      <c r="T689" s="1002"/>
      <c r="U689" s="1002"/>
      <c r="V689" s="1002"/>
      <c r="W689" s="1002"/>
      <c r="X689" s="973"/>
      <c r="Y689" s="973"/>
      <c r="Z689" s="973"/>
      <c r="AA689" s="973"/>
      <c r="AB689" s="973"/>
    </row>
    <row r="690" spans="1:28" ht="12.75">
      <c r="A690" s="998"/>
      <c r="B690" s="998"/>
      <c r="C690" s="999"/>
      <c r="D690" s="999"/>
      <c r="E690" s="1000"/>
      <c r="F690" s="1001"/>
      <c r="G690" s="1000"/>
      <c r="H690" s="1001"/>
      <c r="I690" s="1000"/>
      <c r="J690" s="1001"/>
      <c r="K690" s="1000"/>
      <c r="L690" s="1001"/>
      <c r="M690" s="1000"/>
      <c r="N690" s="1001"/>
      <c r="O690" s="1000"/>
      <c r="P690" s="1001"/>
      <c r="Q690" s="1000"/>
      <c r="R690" s="1002"/>
      <c r="S690" s="1002"/>
      <c r="T690" s="1002"/>
      <c r="U690" s="1002"/>
      <c r="V690" s="1002"/>
      <c r="W690" s="1002"/>
      <c r="X690" s="973"/>
      <c r="Y690" s="973"/>
      <c r="Z690" s="973"/>
      <c r="AA690" s="973"/>
      <c r="AB690" s="973"/>
    </row>
    <row r="691" spans="1:28" ht="12.75">
      <c r="A691" s="998"/>
      <c r="B691" s="998"/>
      <c r="C691" s="999"/>
      <c r="D691" s="999"/>
      <c r="E691" s="1000"/>
      <c r="F691" s="1001"/>
      <c r="G691" s="1000"/>
      <c r="H691" s="1001"/>
      <c r="I691" s="1000"/>
      <c r="J691" s="1001"/>
      <c r="K691" s="1000"/>
      <c r="L691" s="1001"/>
      <c r="M691" s="1000"/>
      <c r="N691" s="1001"/>
      <c r="O691" s="1000"/>
      <c r="P691" s="1001"/>
      <c r="Q691" s="1000"/>
      <c r="R691" s="1002"/>
      <c r="S691" s="1002"/>
      <c r="T691" s="1002"/>
      <c r="U691" s="1002"/>
      <c r="V691" s="1002"/>
      <c r="W691" s="1002"/>
      <c r="X691" s="973"/>
      <c r="Y691" s="973"/>
      <c r="Z691" s="973"/>
      <c r="AA691" s="973"/>
      <c r="AB691" s="973"/>
    </row>
    <row r="692" spans="1:28" ht="12.75">
      <c r="A692" s="998"/>
      <c r="B692" s="998"/>
      <c r="C692" s="999"/>
      <c r="D692" s="999"/>
      <c r="E692" s="1000"/>
      <c r="F692" s="1001"/>
      <c r="G692" s="1000"/>
      <c r="H692" s="1001"/>
      <c r="I692" s="1000"/>
      <c r="J692" s="1001"/>
      <c r="K692" s="1000"/>
      <c r="L692" s="1001"/>
      <c r="M692" s="1000"/>
      <c r="N692" s="1001"/>
      <c r="O692" s="1000"/>
      <c r="P692" s="1001"/>
      <c r="Q692" s="1000"/>
      <c r="R692" s="1002"/>
      <c r="S692" s="1002"/>
      <c r="T692" s="1002"/>
      <c r="U692" s="1002"/>
      <c r="V692" s="1002"/>
      <c r="W692" s="1002"/>
      <c r="X692" s="973"/>
      <c r="Y692" s="973"/>
      <c r="Z692" s="973"/>
      <c r="AA692" s="973"/>
      <c r="AB692" s="973"/>
    </row>
    <row r="693" spans="1:28" ht="12.75">
      <c r="A693" s="998"/>
      <c r="B693" s="998"/>
      <c r="C693" s="999"/>
      <c r="D693" s="999"/>
      <c r="E693" s="1000"/>
      <c r="F693" s="1001"/>
      <c r="G693" s="1000"/>
      <c r="H693" s="1001"/>
      <c r="I693" s="1000"/>
      <c r="J693" s="1001"/>
      <c r="K693" s="1000"/>
      <c r="L693" s="1001"/>
      <c r="M693" s="1000"/>
      <c r="N693" s="1001"/>
      <c r="O693" s="1000"/>
      <c r="P693" s="1001"/>
      <c r="Q693" s="1000"/>
      <c r="R693" s="1002"/>
      <c r="S693" s="1002"/>
      <c r="T693" s="1002"/>
      <c r="U693" s="1002"/>
      <c r="V693" s="1002"/>
      <c r="W693" s="1002"/>
      <c r="X693" s="973"/>
      <c r="Y693" s="973"/>
      <c r="Z693" s="973"/>
      <c r="AA693" s="973"/>
      <c r="AB693" s="973"/>
    </row>
    <row r="694" spans="1:28" ht="12.75">
      <c r="A694" s="998"/>
      <c r="B694" s="998"/>
      <c r="C694" s="999"/>
      <c r="D694" s="999"/>
      <c r="E694" s="1000"/>
      <c r="F694" s="1001"/>
      <c r="G694" s="1000"/>
      <c r="H694" s="1001"/>
      <c r="I694" s="1000"/>
      <c r="J694" s="1001"/>
      <c r="K694" s="1000"/>
      <c r="L694" s="1001"/>
      <c r="M694" s="1000"/>
      <c r="N694" s="1001"/>
      <c r="O694" s="1000"/>
      <c r="P694" s="1001"/>
      <c r="Q694" s="1000"/>
      <c r="R694" s="1002"/>
      <c r="S694" s="1002"/>
      <c r="T694" s="1002"/>
      <c r="U694" s="1002"/>
      <c r="V694" s="1002"/>
      <c r="W694" s="1002"/>
      <c r="X694" s="973"/>
      <c r="Y694" s="973"/>
      <c r="Z694" s="973"/>
      <c r="AA694" s="973"/>
      <c r="AB694" s="973"/>
    </row>
    <row r="695" spans="1:28" ht="12.75">
      <c r="A695" s="998"/>
      <c r="B695" s="998"/>
      <c r="C695" s="999"/>
      <c r="D695" s="999"/>
      <c r="E695" s="1000"/>
      <c r="F695" s="1001"/>
      <c r="G695" s="1000"/>
      <c r="H695" s="1001"/>
      <c r="I695" s="1000"/>
      <c r="J695" s="1001"/>
      <c r="K695" s="1000"/>
      <c r="L695" s="1001"/>
      <c r="M695" s="1000"/>
      <c r="N695" s="1001"/>
      <c r="O695" s="1000"/>
      <c r="P695" s="1001"/>
      <c r="Q695" s="1000"/>
      <c r="R695" s="1002"/>
      <c r="S695" s="1002"/>
      <c r="T695" s="1002"/>
      <c r="U695" s="1002"/>
      <c r="V695" s="1002"/>
      <c r="W695" s="1002"/>
      <c r="X695" s="973"/>
      <c r="Y695" s="973"/>
      <c r="Z695" s="973"/>
      <c r="AA695" s="973"/>
      <c r="AB695" s="973"/>
    </row>
    <row r="696" spans="1:28" ht="12.75">
      <c r="A696" s="998"/>
      <c r="B696" s="998"/>
      <c r="C696" s="999"/>
      <c r="D696" s="999"/>
      <c r="E696" s="1000"/>
      <c r="F696" s="1001"/>
      <c r="G696" s="1000"/>
      <c r="H696" s="1001"/>
      <c r="I696" s="1000"/>
      <c r="J696" s="1001"/>
      <c r="K696" s="1000"/>
      <c r="L696" s="1001"/>
      <c r="M696" s="1000"/>
      <c r="N696" s="1001"/>
      <c r="O696" s="1000"/>
      <c r="P696" s="1001"/>
      <c r="Q696" s="1000"/>
      <c r="R696" s="1002"/>
      <c r="S696" s="1002"/>
      <c r="T696" s="1002"/>
      <c r="U696" s="1002"/>
      <c r="V696" s="1002"/>
      <c r="W696" s="1002"/>
      <c r="X696" s="973"/>
      <c r="Y696" s="973"/>
      <c r="Z696" s="973"/>
      <c r="AA696" s="973"/>
      <c r="AB696" s="973"/>
    </row>
    <row r="697" spans="1:28" ht="12.75">
      <c r="A697" s="998"/>
      <c r="B697" s="998"/>
      <c r="C697" s="999"/>
      <c r="D697" s="999"/>
      <c r="E697" s="1000"/>
      <c r="F697" s="1001"/>
      <c r="G697" s="1000"/>
      <c r="H697" s="1001"/>
      <c r="I697" s="1000"/>
      <c r="J697" s="1001"/>
      <c r="K697" s="1000"/>
      <c r="L697" s="1001"/>
      <c r="M697" s="1000"/>
      <c r="N697" s="1001"/>
      <c r="O697" s="1000"/>
      <c r="P697" s="1001"/>
      <c r="Q697" s="1000"/>
      <c r="R697" s="1002"/>
      <c r="S697" s="1002"/>
      <c r="T697" s="1002"/>
      <c r="U697" s="1002"/>
      <c r="V697" s="1002"/>
      <c r="W697" s="1002"/>
      <c r="X697" s="973"/>
      <c r="Y697" s="973"/>
      <c r="Z697" s="973"/>
      <c r="AA697" s="973"/>
      <c r="AB697" s="973"/>
    </row>
    <row r="698" spans="1:28" ht="12.75">
      <c r="A698" s="998"/>
      <c r="B698" s="998"/>
      <c r="C698" s="999"/>
      <c r="D698" s="999"/>
      <c r="E698" s="1000"/>
      <c r="F698" s="1001"/>
      <c r="G698" s="1000"/>
      <c r="H698" s="1001"/>
      <c r="I698" s="1000"/>
      <c r="J698" s="1001"/>
      <c r="K698" s="1000"/>
      <c r="L698" s="1001"/>
      <c r="M698" s="1000"/>
      <c r="N698" s="1001"/>
      <c r="O698" s="1000"/>
      <c r="P698" s="1001"/>
      <c r="Q698" s="1000"/>
      <c r="R698" s="1002"/>
      <c r="S698" s="1002"/>
      <c r="T698" s="1002"/>
      <c r="U698" s="1002"/>
      <c r="V698" s="1002"/>
      <c r="W698" s="1002"/>
      <c r="X698" s="973"/>
      <c r="Y698" s="973"/>
      <c r="Z698" s="973"/>
      <c r="AA698" s="973"/>
      <c r="AB698" s="973"/>
    </row>
    <row r="699" spans="1:28" ht="12.75">
      <c r="A699" s="998"/>
      <c r="B699" s="998"/>
      <c r="C699" s="999"/>
      <c r="D699" s="999"/>
      <c r="E699" s="1000"/>
      <c r="F699" s="1001"/>
      <c r="G699" s="1000"/>
      <c r="H699" s="1001"/>
      <c r="I699" s="1000"/>
      <c r="J699" s="1001"/>
      <c r="K699" s="1000"/>
      <c r="L699" s="1001"/>
      <c r="M699" s="1000"/>
      <c r="N699" s="1001"/>
      <c r="O699" s="1000"/>
      <c r="P699" s="1001"/>
      <c r="Q699" s="1000"/>
      <c r="R699" s="1002"/>
      <c r="S699" s="1002"/>
      <c r="T699" s="1002"/>
      <c r="U699" s="1002"/>
      <c r="V699" s="1002"/>
      <c r="W699" s="1002"/>
      <c r="X699" s="973"/>
      <c r="Y699" s="973"/>
      <c r="Z699" s="973"/>
      <c r="AA699" s="973"/>
      <c r="AB699" s="973"/>
    </row>
    <row r="700" spans="1:28" ht="12.75">
      <c r="A700" s="998"/>
      <c r="B700" s="998"/>
      <c r="C700" s="999"/>
      <c r="D700" s="999"/>
      <c r="E700" s="1000"/>
      <c r="F700" s="1001"/>
      <c r="G700" s="1000"/>
      <c r="H700" s="1001"/>
      <c r="I700" s="1000"/>
      <c r="J700" s="1001"/>
      <c r="K700" s="1000"/>
      <c r="L700" s="1001"/>
      <c r="M700" s="1000"/>
      <c r="N700" s="1001"/>
      <c r="O700" s="1000"/>
      <c r="P700" s="1001"/>
      <c r="Q700" s="1000"/>
      <c r="R700" s="1002"/>
      <c r="S700" s="1002"/>
      <c r="T700" s="1002"/>
      <c r="U700" s="1002"/>
      <c r="V700" s="1002"/>
      <c r="W700" s="1002"/>
      <c r="X700" s="973"/>
      <c r="Y700" s="973"/>
      <c r="Z700" s="973"/>
      <c r="AA700" s="973"/>
      <c r="AB700" s="973"/>
    </row>
    <row r="701" spans="1:28" ht="12.75">
      <c r="A701" s="998"/>
      <c r="B701" s="998"/>
      <c r="C701" s="999"/>
      <c r="D701" s="999"/>
      <c r="E701" s="1000"/>
      <c r="F701" s="1001"/>
      <c r="G701" s="1000"/>
      <c r="H701" s="1001"/>
      <c r="I701" s="1000"/>
      <c r="J701" s="1001"/>
      <c r="K701" s="1000"/>
      <c r="L701" s="1001"/>
      <c r="M701" s="1000"/>
      <c r="N701" s="1001"/>
      <c r="O701" s="1000"/>
      <c r="P701" s="1001"/>
      <c r="Q701" s="1000"/>
      <c r="R701" s="1002"/>
      <c r="S701" s="1002"/>
      <c r="T701" s="1002"/>
      <c r="U701" s="1002"/>
      <c r="V701" s="1002"/>
      <c r="W701" s="1002"/>
      <c r="X701" s="973"/>
      <c r="Y701" s="973"/>
      <c r="Z701" s="973"/>
      <c r="AA701" s="973"/>
      <c r="AB701" s="973"/>
    </row>
    <row r="702" spans="1:28" ht="12.75">
      <c r="A702" s="998"/>
      <c r="B702" s="998"/>
      <c r="C702" s="999"/>
      <c r="D702" s="999"/>
      <c r="E702" s="1000"/>
      <c r="F702" s="1001"/>
      <c r="G702" s="1000"/>
      <c r="H702" s="1001"/>
      <c r="I702" s="1000"/>
      <c r="J702" s="1001"/>
      <c r="K702" s="1000"/>
      <c r="L702" s="1001"/>
      <c r="M702" s="1000"/>
      <c r="N702" s="1001"/>
      <c r="O702" s="1000"/>
      <c r="P702" s="1001"/>
      <c r="Q702" s="1000"/>
      <c r="R702" s="1002"/>
      <c r="S702" s="1002"/>
      <c r="T702" s="1002"/>
      <c r="U702" s="1002"/>
      <c r="V702" s="1002"/>
      <c r="W702" s="1002"/>
      <c r="X702" s="973"/>
      <c r="Y702" s="973"/>
      <c r="Z702" s="973"/>
      <c r="AA702" s="973"/>
      <c r="AB702" s="973"/>
    </row>
    <row r="703" spans="1:28" ht="12.75">
      <c r="A703" s="998"/>
      <c r="B703" s="998"/>
      <c r="C703" s="999"/>
      <c r="D703" s="999"/>
      <c r="E703" s="1000"/>
      <c r="F703" s="1001"/>
      <c r="G703" s="1000"/>
      <c r="H703" s="1001"/>
      <c r="I703" s="1000"/>
      <c r="J703" s="1001"/>
      <c r="K703" s="1000"/>
      <c r="L703" s="1001"/>
      <c r="M703" s="1000"/>
      <c r="N703" s="1001"/>
      <c r="O703" s="1000"/>
      <c r="P703" s="1001"/>
      <c r="Q703" s="1000"/>
      <c r="R703" s="1002"/>
      <c r="S703" s="1002"/>
      <c r="T703" s="1002"/>
      <c r="U703" s="1002"/>
      <c r="V703" s="1002"/>
      <c r="W703" s="1002"/>
      <c r="X703" s="973"/>
      <c r="Y703" s="973"/>
      <c r="Z703" s="973"/>
      <c r="AA703" s="973"/>
      <c r="AB703" s="973"/>
    </row>
    <row r="704" spans="1:28" ht="12.75">
      <c r="A704" s="998"/>
      <c r="B704" s="998"/>
      <c r="C704" s="999"/>
      <c r="D704" s="999"/>
      <c r="E704" s="1000"/>
      <c r="F704" s="1001"/>
      <c r="G704" s="1000"/>
      <c r="H704" s="1001"/>
      <c r="I704" s="1000"/>
      <c r="J704" s="1001"/>
      <c r="K704" s="1000"/>
      <c r="L704" s="1001"/>
      <c r="M704" s="1000"/>
      <c r="N704" s="1001"/>
      <c r="O704" s="1000"/>
      <c r="P704" s="1001"/>
      <c r="Q704" s="1000"/>
      <c r="R704" s="1002"/>
      <c r="S704" s="1002"/>
      <c r="T704" s="1002"/>
      <c r="U704" s="1002"/>
      <c r="V704" s="1002"/>
      <c r="W704" s="1002"/>
      <c r="X704" s="973"/>
      <c r="Y704" s="973"/>
      <c r="Z704" s="973"/>
      <c r="AA704" s="973"/>
      <c r="AB704" s="973"/>
    </row>
    <row r="705" spans="1:28" ht="12.75">
      <c r="A705" s="998"/>
      <c r="B705" s="998"/>
      <c r="C705" s="999"/>
      <c r="D705" s="999"/>
      <c r="E705" s="1000"/>
      <c r="F705" s="1001"/>
      <c r="G705" s="1000"/>
      <c r="H705" s="1001"/>
      <c r="I705" s="1000"/>
      <c r="J705" s="1001"/>
      <c r="K705" s="1000"/>
      <c r="L705" s="1001"/>
      <c r="M705" s="1000"/>
      <c r="N705" s="1001"/>
      <c r="O705" s="1000"/>
      <c r="P705" s="1001"/>
      <c r="Q705" s="1000"/>
      <c r="R705" s="1002"/>
      <c r="S705" s="1002"/>
      <c r="T705" s="1002"/>
      <c r="U705" s="1002"/>
      <c r="V705" s="1002"/>
      <c r="W705" s="1002"/>
      <c r="X705" s="973"/>
      <c r="Y705" s="973"/>
      <c r="Z705" s="973"/>
      <c r="AA705" s="973"/>
      <c r="AB705" s="973"/>
    </row>
    <row r="706" spans="1:28" ht="12.75">
      <c r="A706" s="998"/>
      <c r="B706" s="998"/>
      <c r="C706" s="999"/>
      <c r="D706" s="999"/>
      <c r="E706" s="1000"/>
      <c r="F706" s="1001"/>
      <c r="G706" s="1000"/>
      <c r="H706" s="1001"/>
      <c r="I706" s="1000"/>
      <c r="J706" s="1001"/>
      <c r="K706" s="1000"/>
      <c r="L706" s="1001"/>
      <c r="M706" s="1000"/>
      <c r="N706" s="1001"/>
      <c r="O706" s="1000"/>
      <c r="P706" s="1001"/>
      <c r="Q706" s="1000"/>
      <c r="R706" s="1002"/>
      <c r="S706" s="1002"/>
      <c r="T706" s="1002"/>
      <c r="U706" s="1002"/>
      <c r="V706" s="1002"/>
      <c r="W706" s="1002"/>
      <c r="X706" s="973"/>
      <c r="Y706" s="973"/>
      <c r="Z706" s="973"/>
      <c r="AA706" s="973"/>
      <c r="AB706" s="973"/>
    </row>
    <row r="707" spans="1:28" ht="12.75">
      <c r="A707" s="998"/>
      <c r="B707" s="998"/>
      <c r="C707" s="999"/>
      <c r="D707" s="999"/>
      <c r="E707" s="1000"/>
      <c r="F707" s="1001"/>
      <c r="G707" s="1000"/>
      <c r="H707" s="1001"/>
      <c r="I707" s="1000"/>
      <c r="J707" s="1001"/>
      <c r="K707" s="1000"/>
      <c r="L707" s="1001"/>
      <c r="M707" s="1000"/>
      <c r="N707" s="1001"/>
      <c r="O707" s="1000"/>
      <c r="P707" s="1001"/>
      <c r="Q707" s="1000"/>
      <c r="R707" s="1002"/>
      <c r="S707" s="1002"/>
      <c r="T707" s="1002"/>
      <c r="U707" s="1002"/>
      <c r="V707" s="1002"/>
      <c r="W707" s="1002"/>
      <c r="X707" s="973"/>
      <c r="Y707" s="973"/>
      <c r="Z707" s="973"/>
      <c r="AA707" s="973"/>
      <c r="AB707" s="973"/>
    </row>
    <row r="708" spans="1:28" ht="12.75">
      <c r="A708" s="998"/>
      <c r="B708" s="998"/>
      <c r="C708" s="999"/>
      <c r="D708" s="999"/>
      <c r="E708" s="1000"/>
      <c r="F708" s="1001"/>
      <c r="G708" s="1000"/>
      <c r="H708" s="1001"/>
      <c r="I708" s="1000"/>
      <c r="J708" s="1001"/>
      <c r="K708" s="1000"/>
      <c r="L708" s="1001"/>
      <c r="M708" s="1000"/>
      <c r="N708" s="1001"/>
      <c r="O708" s="1000"/>
      <c r="P708" s="1001"/>
      <c r="Q708" s="1000"/>
      <c r="R708" s="1002"/>
      <c r="S708" s="1002"/>
      <c r="T708" s="1002"/>
      <c r="U708" s="1002"/>
      <c r="V708" s="1002"/>
      <c r="W708" s="1002"/>
      <c r="X708" s="973"/>
      <c r="Y708" s="973"/>
      <c r="Z708" s="973"/>
      <c r="AA708" s="973"/>
      <c r="AB708" s="973"/>
    </row>
    <row r="709" spans="1:28" ht="12.75">
      <c r="A709" s="998"/>
      <c r="B709" s="998"/>
      <c r="C709" s="999"/>
      <c r="D709" s="999"/>
      <c r="E709" s="1000"/>
      <c r="F709" s="1001"/>
      <c r="G709" s="1000"/>
      <c r="H709" s="1001"/>
      <c r="I709" s="1000"/>
      <c r="J709" s="1001"/>
      <c r="K709" s="1000"/>
      <c r="L709" s="1001"/>
      <c r="M709" s="1000"/>
      <c r="N709" s="1001"/>
      <c r="O709" s="1000"/>
      <c r="P709" s="1001"/>
      <c r="Q709" s="1000"/>
      <c r="R709" s="1002"/>
      <c r="S709" s="1002"/>
      <c r="T709" s="1002"/>
      <c r="U709" s="1002"/>
      <c r="V709" s="1002"/>
      <c r="W709" s="1002"/>
      <c r="X709" s="973"/>
      <c r="Y709" s="973"/>
      <c r="Z709" s="973"/>
      <c r="AA709" s="973"/>
      <c r="AB709" s="973"/>
    </row>
    <row r="710" spans="1:28" ht="12.75">
      <c r="A710" s="998"/>
      <c r="B710" s="998"/>
      <c r="C710" s="999"/>
      <c r="D710" s="999"/>
      <c r="E710" s="1000"/>
      <c r="F710" s="1001"/>
      <c r="G710" s="1000"/>
      <c r="H710" s="1001"/>
      <c r="I710" s="1000"/>
      <c r="J710" s="1001"/>
      <c r="K710" s="1000"/>
      <c r="L710" s="1001"/>
      <c r="M710" s="1000"/>
      <c r="N710" s="1001"/>
      <c r="O710" s="1000"/>
      <c r="P710" s="1001"/>
      <c r="Q710" s="1000"/>
      <c r="R710" s="1002"/>
      <c r="S710" s="1002"/>
      <c r="T710" s="1002"/>
      <c r="U710" s="1002"/>
      <c r="V710" s="1002"/>
      <c r="W710" s="1002"/>
      <c r="X710" s="973"/>
      <c r="Y710" s="973"/>
      <c r="Z710" s="973"/>
      <c r="AA710" s="973"/>
      <c r="AB710" s="973"/>
    </row>
    <row r="711" spans="1:28" ht="12.75">
      <c r="A711" s="998"/>
      <c r="B711" s="998"/>
      <c r="C711" s="999"/>
      <c r="D711" s="999"/>
      <c r="E711" s="1000"/>
      <c r="F711" s="1001"/>
      <c r="G711" s="1000"/>
      <c r="H711" s="1001"/>
      <c r="I711" s="1000"/>
      <c r="J711" s="1001"/>
      <c r="K711" s="1000"/>
      <c r="L711" s="1001"/>
      <c r="M711" s="1000"/>
      <c r="N711" s="1001"/>
      <c r="O711" s="1000"/>
      <c r="P711" s="1001"/>
      <c r="Q711" s="1000"/>
      <c r="R711" s="1002"/>
      <c r="S711" s="1002"/>
      <c r="T711" s="1002"/>
      <c r="U711" s="1002"/>
      <c r="V711" s="1002"/>
      <c r="W711" s="1002"/>
      <c r="X711" s="973"/>
      <c r="Y711" s="973"/>
      <c r="Z711" s="973"/>
      <c r="AA711" s="973"/>
      <c r="AB711" s="973"/>
    </row>
    <row r="712" spans="1:28" ht="12.75">
      <c r="A712" s="998"/>
      <c r="B712" s="998"/>
      <c r="C712" s="999"/>
      <c r="D712" s="999"/>
      <c r="E712" s="1000"/>
      <c r="F712" s="1001"/>
      <c r="G712" s="1000"/>
      <c r="H712" s="1001"/>
      <c r="I712" s="1000"/>
      <c r="J712" s="1001"/>
      <c r="K712" s="1000"/>
      <c r="L712" s="1001"/>
      <c r="M712" s="1000"/>
      <c r="N712" s="1001"/>
      <c r="O712" s="1000"/>
      <c r="P712" s="1001"/>
      <c r="Q712" s="1000"/>
      <c r="R712" s="1002"/>
      <c r="S712" s="1002"/>
      <c r="T712" s="1002"/>
      <c r="U712" s="1002"/>
      <c r="V712" s="1002"/>
      <c r="W712" s="1002"/>
      <c r="X712" s="973"/>
      <c r="Y712" s="973"/>
      <c r="Z712" s="973"/>
      <c r="AA712" s="973"/>
      <c r="AB712" s="973"/>
    </row>
    <row r="713" spans="1:28" ht="12.75">
      <c r="A713" s="998"/>
      <c r="B713" s="998"/>
      <c r="C713" s="999"/>
      <c r="D713" s="999"/>
      <c r="E713" s="1000"/>
      <c r="F713" s="1001"/>
      <c r="G713" s="1000"/>
      <c r="H713" s="1001"/>
      <c r="I713" s="1000"/>
      <c r="J713" s="1001"/>
      <c r="K713" s="1000"/>
      <c r="L713" s="1001"/>
      <c r="M713" s="1000"/>
      <c r="N713" s="1001"/>
      <c r="O713" s="1000"/>
      <c r="P713" s="1001"/>
      <c r="Q713" s="1000"/>
      <c r="R713" s="1002"/>
      <c r="S713" s="1002"/>
      <c r="T713" s="1002"/>
      <c r="U713" s="1002"/>
      <c r="V713" s="1002"/>
      <c r="W713" s="1002"/>
      <c r="X713" s="973"/>
      <c r="Y713" s="973"/>
      <c r="Z713" s="973"/>
      <c r="AA713" s="973"/>
      <c r="AB713" s="973"/>
    </row>
    <row r="714" spans="1:28" ht="12.75">
      <c r="A714" s="998"/>
      <c r="B714" s="998"/>
      <c r="C714" s="999"/>
      <c r="D714" s="999"/>
      <c r="E714" s="1000"/>
      <c r="F714" s="1001"/>
      <c r="G714" s="1000"/>
      <c r="H714" s="1001"/>
      <c r="I714" s="1000"/>
      <c r="J714" s="1001"/>
      <c r="K714" s="1000"/>
      <c r="L714" s="1001"/>
      <c r="M714" s="1000"/>
      <c r="N714" s="1001"/>
      <c r="O714" s="1000"/>
      <c r="P714" s="1001"/>
      <c r="Q714" s="1000"/>
      <c r="R714" s="1002"/>
      <c r="S714" s="1002"/>
      <c r="T714" s="1002"/>
      <c r="U714" s="1002"/>
      <c r="V714" s="1002"/>
      <c r="W714" s="1002"/>
      <c r="X714" s="973"/>
      <c r="Y714" s="973"/>
      <c r="Z714" s="973"/>
      <c r="AA714" s="973"/>
      <c r="AB714" s="973"/>
    </row>
    <row r="715" spans="1:28" ht="12.75">
      <c r="A715" s="998"/>
      <c r="B715" s="998"/>
      <c r="C715" s="999"/>
      <c r="D715" s="999"/>
      <c r="E715" s="1000"/>
      <c r="F715" s="1001"/>
      <c r="G715" s="1000"/>
      <c r="H715" s="1001"/>
      <c r="I715" s="1000"/>
      <c r="J715" s="1001"/>
      <c r="K715" s="1000"/>
      <c r="L715" s="1001"/>
      <c r="M715" s="1000"/>
      <c r="N715" s="1001"/>
      <c r="O715" s="1000"/>
      <c r="P715" s="1001"/>
      <c r="Q715" s="1000"/>
      <c r="R715" s="1002"/>
      <c r="S715" s="1002"/>
      <c r="T715" s="1002"/>
      <c r="U715" s="1002"/>
      <c r="V715" s="1002"/>
      <c r="W715" s="1002"/>
      <c r="X715" s="973"/>
      <c r="Y715" s="973"/>
      <c r="Z715" s="973"/>
      <c r="AA715" s="973"/>
      <c r="AB715" s="973"/>
    </row>
    <row r="716" spans="1:28" ht="12.75">
      <c r="A716" s="998"/>
      <c r="B716" s="998"/>
      <c r="C716" s="999"/>
      <c r="D716" s="999"/>
      <c r="E716" s="1000"/>
      <c r="F716" s="1001"/>
      <c r="G716" s="1000"/>
      <c r="H716" s="1001"/>
      <c r="I716" s="1000"/>
      <c r="J716" s="1001"/>
      <c r="K716" s="1000"/>
      <c r="L716" s="1001"/>
      <c r="M716" s="1000"/>
      <c r="N716" s="1001"/>
      <c r="O716" s="1000"/>
      <c r="P716" s="1001"/>
      <c r="Q716" s="1000"/>
      <c r="R716" s="1002"/>
      <c r="S716" s="1002"/>
      <c r="T716" s="1002"/>
      <c r="U716" s="1002"/>
      <c r="V716" s="1002"/>
      <c r="W716" s="1002"/>
      <c r="X716" s="973"/>
      <c r="Y716" s="973"/>
      <c r="Z716" s="973"/>
      <c r="AA716" s="973"/>
      <c r="AB716" s="973"/>
    </row>
    <row r="717" spans="1:28" ht="12.75">
      <c r="A717" s="998"/>
      <c r="B717" s="998"/>
      <c r="C717" s="999"/>
      <c r="D717" s="999"/>
      <c r="E717" s="1000"/>
      <c r="F717" s="1001"/>
      <c r="G717" s="1000"/>
      <c r="H717" s="1001"/>
      <c r="I717" s="1000"/>
      <c r="J717" s="1001"/>
      <c r="K717" s="1000"/>
      <c r="L717" s="1001"/>
      <c r="M717" s="1000"/>
      <c r="N717" s="1001"/>
      <c r="O717" s="1000"/>
      <c r="P717" s="1001"/>
      <c r="Q717" s="1000"/>
      <c r="R717" s="1002"/>
      <c r="S717" s="1002"/>
      <c r="T717" s="1002"/>
      <c r="U717" s="1002"/>
      <c r="V717" s="1002"/>
      <c r="W717" s="1002"/>
      <c r="X717" s="973"/>
      <c r="Y717" s="973"/>
      <c r="Z717" s="973"/>
      <c r="AA717" s="973"/>
      <c r="AB717" s="973"/>
    </row>
    <row r="718" spans="1:28" ht="12.75">
      <c r="A718" s="998"/>
      <c r="B718" s="998"/>
      <c r="C718" s="999"/>
      <c r="D718" s="999"/>
      <c r="E718" s="1000"/>
      <c r="F718" s="1001"/>
      <c r="G718" s="1000"/>
      <c r="H718" s="1001"/>
      <c r="I718" s="1000"/>
      <c r="J718" s="1001"/>
      <c r="K718" s="1000"/>
      <c r="L718" s="1001"/>
      <c r="M718" s="1000"/>
      <c r="N718" s="1001"/>
      <c r="O718" s="1000"/>
      <c r="P718" s="1001"/>
      <c r="Q718" s="1000"/>
      <c r="R718" s="1002"/>
      <c r="S718" s="1002"/>
      <c r="T718" s="1002"/>
      <c r="U718" s="1002"/>
      <c r="V718" s="1002"/>
      <c r="W718" s="1002"/>
      <c r="X718" s="973"/>
      <c r="Y718" s="973"/>
      <c r="Z718" s="973"/>
      <c r="AA718" s="973"/>
      <c r="AB718" s="973"/>
    </row>
    <row r="719" spans="1:28" ht="12.75">
      <c r="A719" s="998"/>
      <c r="B719" s="998"/>
      <c r="C719" s="999"/>
      <c r="D719" s="999"/>
      <c r="E719" s="1000"/>
      <c r="F719" s="1001"/>
      <c r="G719" s="1000"/>
      <c r="H719" s="1001"/>
      <c r="I719" s="1000"/>
      <c r="J719" s="1001"/>
      <c r="K719" s="1000"/>
      <c r="L719" s="1001"/>
      <c r="M719" s="1000"/>
      <c r="N719" s="1001"/>
      <c r="O719" s="1000"/>
      <c r="P719" s="1001"/>
      <c r="Q719" s="1000"/>
      <c r="R719" s="1002"/>
      <c r="S719" s="1002"/>
      <c r="T719" s="1002"/>
      <c r="U719" s="1002"/>
      <c r="V719" s="1002"/>
      <c r="W719" s="1002"/>
      <c r="X719" s="973"/>
      <c r="Y719" s="973"/>
      <c r="Z719" s="973"/>
      <c r="AA719" s="973"/>
      <c r="AB719" s="973"/>
    </row>
    <row r="720" spans="1:28" ht="12.75">
      <c r="A720" s="998"/>
      <c r="B720" s="998"/>
      <c r="C720" s="999"/>
      <c r="D720" s="999"/>
      <c r="E720" s="1000"/>
      <c r="F720" s="1001"/>
      <c r="G720" s="1000"/>
      <c r="H720" s="1001"/>
      <c r="I720" s="1000"/>
      <c r="J720" s="1001"/>
      <c r="K720" s="1000"/>
      <c r="L720" s="1001"/>
      <c r="M720" s="1000"/>
      <c r="N720" s="1001"/>
      <c r="O720" s="1000"/>
      <c r="P720" s="1001"/>
      <c r="Q720" s="1000"/>
      <c r="R720" s="1002"/>
      <c r="S720" s="1002"/>
      <c r="T720" s="1002"/>
      <c r="U720" s="1002"/>
      <c r="V720" s="1002"/>
      <c r="W720" s="1002"/>
      <c r="X720" s="973"/>
      <c r="Y720" s="973"/>
      <c r="Z720" s="973"/>
      <c r="AA720" s="973"/>
      <c r="AB720" s="973"/>
    </row>
    <row r="721" spans="1:28" ht="12.75">
      <c r="A721" s="998"/>
      <c r="B721" s="998"/>
      <c r="C721" s="999"/>
      <c r="D721" s="999"/>
      <c r="E721" s="1000"/>
      <c r="F721" s="1001"/>
      <c r="G721" s="1000"/>
      <c r="H721" s="1001"/>
      <c r="I721" s="1000"/>
      <c r="J721" s="1001"/>
      <c r="K721" s="1000"/>
      <c r="L721" s="1001"/>
      <c r="M721" s="1000"/>
      <c r="N721" s="1001"/>
      <c r="O721" s="1000"/>
      <c r="P721" s="1001"/>
      <c r="Q721" s="1000"/>
      <c r="R721" s="1002"/>
      <c r="S721" s="1002"/>
      <c r="T721" s="1002"/>
      <c r="U721" s="1002"/>
      <c r="V721" s="1002"/>
      <c r="W721" s="1002"/>
      <c r="X721" s="973"/>
      <c r="Y721" s="973"/>
      <c r="Z721" s="973"/>
      <c r="AA721" s="973"/>
      <c r="AB721" s="973"/>
    </row>
    <row r="722" spans="1:28" ht="12.75">
      <c r="A722" s="998"/>
      <c r="B722" s="998"/>
      <c r="C722" s="999"/>
      <c r="D722" s="999"/>
      <c r="E722" s="1000"/>
      <c r="F722" s="1001"/>
      <c r="G722" s="1000"/>
      <c r="H722" s="1001"/>
      <c r="I722" s="1000"/>
      <c r="J722" s="1001"/>
      <c r="K722" s="1000"/>
      <c r="L722" s="1001"/>
      <c r="M722" s="1000"/>
      <c r="N722" s="1001"/>
      <c r="O722" s="1000"/>
      <c r="P722" s="1001"/>
      <c r="Q722" s="1000"/>
      <c r="R722" s="1002"/>
      <c r="S722" s="1002"/>
      <c r="T722" s="1002"/>
      <c r="U722" s="1002"/>
      <c r="V722" s="1002"/>
      <c r="W722" s="1002"/>
      <c r="X722" s="973"/>
      <c r="Y722" s="973"/>
      <c r="Z722" s="973"/>
      <c r="AA722" s="973"/>
      <c r="AB722" s="973"/>
    </row>
    <row r="723" spans="1:28" ht="12.75">
      <c r="A723" s="998"/>
      <c r="B723" s="998"/>
      <c r="C723" s="999"/>
      <c r="D723" s="999"/>
      <c r="E723" s="1000"/>
      <c r="F723" s="1001"/>
      <c r="G723" s="1000"/>
      <c r="H723" s="1001"/>
      <c r="I723" s="1000"/>
      <c r="J723" s="1001"/>
      <c r="K723" s="1000"/>
      <c r="L723" s="1001"/>
      <c r="M723" s="1000"/>
      <c r="N723" s="1001"/>
      <c r="O723" s="1000"/>
      <c r="P723" s="1001"/>
      <c r="Q723" s="1000"/>
      <c r="R723" s="1002"/>
      <c r="S723" s="1002"/>
      <c r="T723" s="1002"/>
      <c r="U723" s="1002"/>
      <c r="V723" s="1002"/>
      <c r="W723" s="1002"/>
      <c r="X723" s="973"/>
      <c r="Y723" s="973"/>
      <c r="Z723" s="973"/>
      <c r="AA723" s="973"/>
      <c r="AB723" s="973"/>
    </row>
    <row r="724" spans="1:28" ht="12.75">
      <c r="A724" s="998"/>
      <c r="B724" s="998"/>
      <c r="C724" s="999"/>
      <c r="D724" s="999"/>
      <c r="E724" s="1000"/>
      <c r="F724" s="1001"/>
      <c r="G724" s="1000"/>
      <c r="H724" s="1001"/>
      <c r="I724" s="1000"/>
      <c r="J724" s="1001"/>
      <c r="K724" s="1000"/>
      <c r="L724" s="1001"/>
      <c r="M724" s="1000"/>
      <c r="N724" s="1001"/>
      <c r="O724" s="1000"/>
      <c r="P724" s="1001"/>
      <c r="Q724" s="1000"/>
      <c r="R724" s="1002"/>
      <c r="S724" s="1002"/>
      <c r="T724" s="1002"/>
      <c r="U724" s="1002"/>
      <c r="V724" s="1002"/>
      <c r="W724" s="1002"/>
      <c r="X724" s="973"/>
      <c r="Y724" s="973"/>
      <c r="Z724" s="973"/>
      <c r="AA724" s="973"/>
      <c r="AB724" s="973"/>
    </row>
    <row r="725" spans="1:28" ht="12.75">
      <c r="A725" s="998"/>
      <c r="B725" s="998"/>
      <c r="C725" s="999"/>
      <c r="D725" s="999"/>
      <c r="E725" s="1000"/>
      <c r="F725" s="1001"/>
      <c r="G725" s="1000"/>
      <c r="H725" s="1001"/>
      <c r="I725" s="1000"/>
      <c r="J725" s="1001"/>
      <c r="K725" s="1000"/>
      <c r="L725" s="1001"/>
      <c r="M725" s="1000"/>
      <c r="N725" s="1001"/>
      <c r="O725" s="1000"/>
      <c r="P725" s="1001"/>
      <c r="Q725" s="1000"/>
      <c r="R725" s="1002"/>
      <c r="S725" s="1002"/>
      <c r="T725" s="1002"/>
      <c r="U725" s="1002"/>
      <c r="V725" s="1002"/>
      <c r="W725" s="1002"/>
      <c r="X725" s="973"/>
      <c r="Y725" s="973"/>
      <c r="Z725" s="973"/>
      <c r="AA725" s="973"/>
      <c r="AB725" s="973"/>
    </row>
    <row r="726" spans="1:28" ht="12.75">
      <c r="A726" s="998"/>
      <c r="B726" s="998"/>
      <c r="C726" s="999"/>
      <c r="D726" s="999"/>
      <c r="E726" s="1000"/>
      <c r="F726" s="1001"/>
      <c r="G726" s="1000"/>
      <c r="H726" s="1001"/>
      <c r="I726" s="1000"/>
      <c r="J726" s="1001"/>
      <c r="K726" s="1000"/>
      <c r="L726" s="1001"/>
      <c r="M726" s="1000"/>
      <c r="N726" s="1001"/>
      <c r="O726" s="1000"/>
      <c r="P726" s="1001"/>
      <c r="Q726" s="1000"/>
      <c r="R726" s="1002"/>
      <c r="S726" s="1002"/>
      <c r="T726" s="1002"/>
      <c r="U726" s="1002"/>
      <c r="V726" s="1002"/>
      <c r="W726" s="1002"/>
      <c r="X726" s="973"/>
      <c r="Y726" s="973"/>
      <c r="Z726" s="973"/>
      <c r="AA726" s="973"/>
      <c r="AB726" s="973"/>
    </row>
    <row r="727" spans="1:28" ht="12.75">
      <c r="A727" s="998"/>
      <c r="B727" s="998"/>
      <c r="C727" s="999"/>
      <c r="D727" s="999"/>
      <c r="E727" s="1000"/>
      <c r="F727" s="1001"/>
      <c r="G727" s="1000"/>
      <c r="H727" s="1001"/>
      <c r="I727" s="1000"/>
      <c r="J727" s="1001"/>
      <c r="K727" s="1000"/>
      <c r="L727" s="1001"/>
      <c r="M727" s="1000"/>
      <c r="N727" s="1001"/>
      <c r="O727" s="1000"/>
      <c r="P727" s="1001"/>
      <c r="Q727" s="1000"/>
      <c r="R727" s="1002"/>
      <c r="S727" s="1002"/>
      <c r="T727" s="1002"/>
      <c r="U727" s="1002"/>
      <c r="V727" s="1002"/>
      <c r="W727" s="1002"/>
      <c r="X727" s="973"/>
      <c r="Y727" s="973"/>
      <c r="Z727" s="973"/>
      <c r="AA727" s="973"/>
      <c r="AB727" s="973"/>
    </row>
    <row r="728" spans="1:28" ht="12.75">
      <c r="A728" s="998"/>
      <c r="B728" s="998"/>
      <c r="C728" s="999"/>
      <c r="D728" s="999"/>
      <c r="E728" s="1000"/>
      <c r="F728" s="1001"/>
      <c r="G728" s="1000"/>
      <c r="H728" s="1001"/>
      <c r="I728" s="1000"/>
      <c r="J728" s="1001"/>
      <c r="K728" s="1000"/>
      <c r="L728" s="1001"/>
      <c r="M728" s="1000"/>
      <c r="N728" s="1001"/>
      <c r="O728" s="1000"/>
      <c r="P728" s="1001"/>
      <c r="Q728" s="1000"/>
      <c r="R728" s="1002"/>
      <c r="S728" s="1002"/>
      <c r="T728" s="1002"/>
      <c r="U728" s="1002"/>
      <c r="V728" s="1002"/>
      <c r="W728" s="1002"/>
      <c r="X728" s="973"/>
      <c r="Y728" s="973"/>
      <c r="Z728" s="973"/>
      <c r="AA728" s="973"/>
      <c r="AB728" s="973"/>
    </row>
    <row r="729" spans="1:28" ht="12.75">
      <c r="A729" s="998"/>
      <c r="B729" s="998"/>
      <c r="C729" s="999"/>
      <c r="D729" s="999"/>
      <c r="E729" s="1000"/>
      <c r="F729" s="1001"/>
      <c r="G729" s="1000"/>
      <c r="H729" s="1001"/>
      <c r="I729" s="1000"/>
      <c r="J729" s="1001"/>
      <c r="K729" s="1000"/>
      <c r="L729" s="1001"/>
      <c r="M729" s="1000"/>
      <c r="N729" s="1001"/>
      <c r="O729" s="1000"/>
      <c r="P729" s="1001"/>
      <c r="Q729" s="1000"/>
      <c r="R729" s="1002"/>
      <c r="S729" s="1002"/>
      <c r="T729" s="1002"/>
      <c r="U729" s="1002"/>
      <c r="V729" s="1002"/>
      <c r="W729" s="1002"/>
      <c r="X729" s="973"/>
      <c r="Y729" s="973"/>
      <c r="Z729" s="973"/>
      <c r="AA729" s="973"/>
      <c r="AB729" s="973"/>
    </row>
    <row r="730" spans="1:28" ht="12.75">
      <c r="A730" s="998"/>
      <c r="B730" s="998"/>
      <c r="C730" s="999"/>
      <c r="D730" s="999"/>
      <c r="E730" s="1000"/>
      <c r="F730" s="1001"/>
      <c r="G730" s="1000"/>
      <c r="H730" s="1001"/>
      <c r="I730" s="1000"/>
      <c r="J730" s="1001"/>
      <c r="K730" s="1000"/>
      <c r="L730" s="1001"/>
      <c r="M730" s="1000"/>
      <c r="N730" s="1001"/>
      <c r="O730" s="1000"/>
      <c r="P730" s="1001"/>
      <c r="Q730" s="1000"/>
      <c r="R730" s="1002"/>
      <c r="S730" s="1002"/>
      <c r="T730" s="1002"/>
      <c r="U730" s="1002"/>
      <c r="V730" s="1002"/>
      <c r="W730" s="1002"/>
      <c r="X730" s="973"/>
      <c r="Y730" s="973"/>
      <c r="Z730" s="973"/>
      <c r="AA730" s="973"/>
      <c r="AB730" s="973"/>
    </row>
    <row r="731" spans="1:28" ht="12.75">
      <c r="A731" s="998"/>
      <c r="B731" s="998"/>
      <c r="C731" s="999"/>
      <c r="D731" s="999"/>
      <c r="E731" s="1000"/>
      <c r="F731" s="1001"/>
      <c r="G731" s="1000"/>
      <c r="H731" s="1001"/>
      <c r="I731" s="1000"/>
      <c r="J731" s="1001"/>
      <c r="K731" s="1000"/>
      <c r="L731" s="1001"/>
      <c r="M731" s="1000"/>
      <c r="N731" s="1001"/>
      <c r="O731" s="1000"/>
      <c r="P731" s="1001"/>
      <c r="Q731" s="1000"/>
      <c r="R731" s="1002"/>
      <c r="S731" s="1002"/>
      <c r="T731" s="1002"/>
      <c r="U731" s="1002"/>
      <c r="V731" s="1002"/>
      <c r="W731" s="1002"/>
      <c r="X731" s="973"/>
      <c r="Y731" s="973"/>
      <c r="Z731" s="973"/>
      <c r="AA731" s="973"/>
      <c r="AB731" s="973"/>
    </row>
    <row r="732" spans="1:28" ht="12.75">
      <c r="A732" s="998"/>
      <c r="B732" s="998"/>
      <c r="C732" s="999"/>
      <c r="D732" s="999"/>
      <c r="E732" s="1000"/>
      <c r="F732" s="1001"/>
      <c r="G732" s="1000"/>
      <c r="H732" s="1001"/>
      <c r="I732" s="1000"/>
      <c r="J732" s="1001"/>
      <c r="K732" s="1000"/>
      <c r="L732" s="1001"/>
      <c r="M732" s="1000"/>
      <c r="N732" s="1001"/>
      <c r="O732" s="1000"/>
      <c r="P732" s="1001"/>
      <c r="Q732" s="1000"/>
      <c r="R732" s="1002"/>
      <c r="S732" s="1002"/>
      <c r="T732" s="1002"/>
      <c r="U732" s="1002"/>
      <c r="V732" s="1002"/>
      <c r="W732" s="1002"/>
      <c r="X732" s="973"/>
      <c r="Y732" s="973"/>
      <c r="Z732" s="973"/>
      <c r="AA732" s="973"/>
      <c r="AB732" s="973"/>
    </row>
    <row r="733" spans="1:28" ht="12.75">
      <c r="A733" s="998"/>
      <c r="B733" s="998"/>
      <c r="C733" s="999"/>
      <c r="D733" s="999"/>
      <c r="E733" s="1000"/>
      <c r="F733" s="1001"/>
      <c r="G733" s="1000"/>
      <c r="H733" s="1001"/>
      <c r="I733" s="1000"/>
      <c r="J733" s="1001"/>
      <c r="K733" s="1000"/>
      <c r="L733" s="1001"/>
      <c r="M733" s="1000"/>
      <c r="N733" s="1001"/>
      <c r="O733" s="1000"/>
      <c r="P733" s="1001"/>
      <c r="Q733" s="1000"/>
      <c r="R733" s="1002"/>
      <c r="S733" s="1002"/>
      <c r="T733" s="1002"/>
      <c r="U733" s="1002"/>
      <c r="V733" s="1002"/>
      <c r="W733" s="1002"/>
      <c r="X733" s="973"/>
      <c r="Y733" s="973"/>
      <c r="Z733" s="973"/>
      <c r="AA733" s="973"/>
      <c r="AB733" s="973"/>
    </row>
    <row r="734" spans="1:28" ht="12.75">
      <c r="A734" s="998"/>
      <c r="B734" s="998"/>
      <c r="C734" s="999"/>
      <c r="D734" s="999"/>
      <c r="E734" s="1000"/>
      <c r="F734" s="1001"/>
      <c r="G734" s="1000"/>
      <c r="H734" s="1001"/>
      <c r="I734" s="1000"/>
      <c r="J734" s="1001"/>
      <c r="K734" s="1000"/>
      <c r="L734" s="1001"/>
      <c r="M734" s="1000"/>
      <c r="N734" s="1001"/>
      <c r="O734" s="1000"/>
      <c r="P734" s="1001"/>
      <c r="Q734" s="1000"/>
      <c r="R734" s="1002"/>
      <c r="S734" s="1002"/>
      <c r="T734" s="1002"/>
      <c r="U734" s="1002"/>
      <c r="V734" s="1002"/>
      <c r="W734" s="1002"/>
      <c r="X734" s="973"/>
      <c r="Y734" s="973"/>
      <c r="Z734" s="973"/>
      <c r="AA734" s="973"/>
      <c r="AB734" s="973"/>
    </row>
    <row r="735" spans="1:28" ht="12.75">
      <c r="A735" s="998"/>
      <c r="B735" s="998"/>
      <c r="C735" s="999"/>
      <c r="D735" s="999"/>
      <c r="E735" s="1000"/>
      <c r="F735" s="1001"/>
      <c r="G735" s="1000"/>
      <c r="H735" s="1001"/>
      <c r="I735" s="1000"/>
      <c r="J735" s="1001"/>
      <c r="K735" s="1000"/>
      <c r="L735" s="1001"/>
      <c r="M735" s="1000"/>
      <c r="N735" s="1001"/>
      <c r="O735" s="1000"/>
      <c r="P735" s="1001"/>
      <c r="Q735" s="1000"/>
      <c r="R735" s="1002"/>
      <c r="S735" s="1002"/>
      <c r="T735" s="1002"/>
      <c r="U735" s="1002"/>
      <c r="V735" s="1002"/>
      <c r="W735" s="1002"/>
      <c r="X735" s="973"/>
      <c r="Y735" s="973"/>
      <c r="Z735" s="973"/>
      <c r="AA735" s="973"/>
      <c r="AB735" s="973"/>
    </row>
    <row r="736" spans="1:28" ht="12.75">
      <c r="A736" s="998"/>
      <c r="B736" s="998"/>
      <c r="C736" s="999"/>
      <c r="D736" s="999"/>
      <c r="E736" s="1000"/>
      <c r="F736" s="1001"/>
      <c r="G736" s="1000"/>
      <c r="H736" s="1001"/>
      <c r="I736" s="1000"/>
      <c r="J736" s="1001"/>
      <c r="K736" s="1000"/>
      <c r="L736" s="1001"/>
      <c r="M736" s="1000"/>
      <c r="N736" s="1001"/>
      <c r="O736" s="1000"/>
      <c r="P736" s="1001"/>
      <c r="Q736" s="1000"/>
      <c r="R736" s="1002"/>
      <c r="S736" s="1002"/>
      <c r="T736" s="1002"/>
      <c r="U736" s="1002"/>
      <c r="V736" s="1002"/>
      <c r="W736" s="1002"/>
      <c r="X736" s="973"/>
      <c r="Y736" s="973"/>
      <c r="Z736" s="973"/>
      <c r="AA736" s="973"/>
      <c r="AB736" s="973"/>
    </row>
    <row r="737" spans="1:28" ht="12.75">
      <c r="A737" s="998"/>
      <c r="B737" s="998"/>
      <c r="C737" s="999"/>
      <c r="D737" s="999"/>
      <c r="E737" s="1000"/>
      <c r="F737" s="1001"/>
      <c r="G737" s="1000"/>
      <c r="H737" s="1001"/>
      <c r="I737" s="1000"/>
      <c r="J737" s="1001"/>
      <c r="K737" s="1000"/>
      <c r="L737" s="1001"/>
      <c r="M737" s="1000"/>
      <c r="N737" s="1001"/>
      <c r="O737" s="1000"/>
      <c r="P737" s="1001"/>
      <c r="Q737" s="1000"/>
      <c r="R737" s="1002"/>
      <c r="S737" s="1002"/>
      <c r="T737" s="1002"/>
      <c r="U737" s="1002"/>
      <c r="V737" s="1002"/>
      <c r="W737" s="1002"/>
      <c r="X737" s="973"/>
      <c r="Y737" s="973"/>
      <c r="Z737" s="973"/>
      <c r="AA737" s="973"/>
      <c r="AB737" s="973"/>
    </row>
    <row r="738" spans="1:28" ht="12.75">
      <c r="A738" s="998"/>
      <c r="B738" s="998"/>
      <c r="C738" s="999"/>
      <c r="D738" s="999"/>
      <c r="E738" s="1000"/>
      <c r="F738" s="1001"/>
      <c r="G738" s="1000"/>
      <c r="H738" s="1001"/>
      <c r="I738" s="1000"/>
      <c r="J738" s="1001"/>
      <c r="K738" s="1000"/>
      <c r="L738" s="1001"/>
      <c r="M738" s="1000"/>
      <c r="N738" s="1001"/>
      <c r="O738" s="1000"/>
      <c r="P738" s="1001"/>
      <c r="Q738" s="1000"/>
      <c r="R738" s="1002"/>
      <c r="S738" s="1002"/>
      <c r="T738" s="1002"/>
      <c r="U738" s="1002"/>
      <c r="V738" s="1002"/>
      <c r="W738" s="1002"/>
      <c r="X738" s="973"/>
      <c r="Y738" s="973"/>
      <c r="Z738" s="973"/>
      <c r="AA738" s="973"/>
      <c r="AB738" s="973"/>
    </row>
    <row r="739" spans="1:28" ht="12.75">
      <c r="A739" s="998"/>
      <c r="B739" s="998"/>
      <c r="C739" s="999"/>
      <c r="D739" s="999"/>
      <c r="E739" s="1000"/>
      <c r="F739" s="1001"/>
      <c r="G739" s="1000"/>
      <c r="H739" s="1001"/>
      <c r="I739" s="1000"/>
      <c r="J739" s="1001"/>
      <c r="K739" s="1000"/>
      <c r="L739" s="1001"/>
      <c r="M739" s="1000"/>
      <c r="N739" s="1001"/>
      <c r="O739" s="1000"/>
      <c r="P739" s="1001"/>
      <c r="Q739" s="1000"/>
      <c r="R739" s="1002"/>
      <c r="S739" s="1002"/>
      <c r="T739" s="1002"/>
      <c r="U739" s="1002"/>
      <c r="V739" s="1002"/>
      <c r="W739" s="1002"/>
      <c r="X739" s="973"/>
      <c r="Y739" s="973"/>
      <c r="Z739" s="973"/>
      <c r="AA739" s="973"/>
      <c r="AB739" s="973"/>
    </row>
    <row r="740" spans="1:28" ht="12.75">
      <c r="A740" s="998"/>
      <c r="B740" s="998"/>
      <c r="C740" s="999"/>
      <c r="D740" s="999"/>
      <c r="E740" s="1000"/>
      <c r="F740" s="1001"/>
      <c r="G740" s="1000"/>
      <c r="H740" s="1001"/>
      <c r="I740" s="1000"/>
      <c r="J740" s="1001"/>
      <c r="K740" s="1000"/>
      <c r="L740" s="1001"/>
      <c r="M740" s="1000"/>
      <c r="N740" s="1001"/>
      <c r="O740" s="1000"/>
      <c r="P740" s="1001"/>
      <c r="Q740" s="1000"/>
      <c r="R740" s="1002"/>
      <c r="S740" s="1002"/>
      <c r="T740" s="1002"/>
      <c r="U740" s="1002"/>
      <c r="V740" s="1002"/>
      <c r="W740" s="1002"/>
      <c r="X740" s="973"/>
      <c r="Y740" s="973"/>
      <c r="Z740" s="973"/>
      <c r="AA740" s="973"/>
      <c r="AB740" s="973"/>
    </row>
    <row r="741" spans="1:28" ht="12.75">
      <c r="A741" s="998"/>
      <c r="B741" s="998"/>
      <c r="C741" s="999"/>
      <c r="D741" s="999"/>
      <c r="E741" s="1000"/>
      <c r="F741" s="1001"/>
      <c r="G741" s="1000"/>
      <c r="H741" s="1001"/>
      <c r="I741" s="1000"/>
      <c r="J741" s="1001"/>
      <c r="K741" s="1000"/>
      <c r="L741" s="1001"/>
      <c r="M741" s="1000"/>
      <c r="N741" s="1001"/>
      <c r="O741" s="1000"/>
      <c r="P741" s="1001"/>
      <c r="Q741" s="1000"/>
      <c r="R741" s="1002"/>
      <c r="S741" s="1002"/>
      <c r="T741" s="1002"/>
      <c r="U741" s="1002"/>
      <c r="V741" s="1002"/>
      <c r="W741" s="1002"/>
      <c r="X741" s="973"/>
      <c r="Y741" s="973"/>
      <c r="Z741" s="973"/>
      <c r="AA741" s="973"/>
      <c r="AB741" s="973"/>
    </row>
    <row r="742" spans="1:28" ht="12.75">
      <c r="A742" s="998"/>
      <c r="B742" s="998"/>
      <c r="C742" s="999"/>
      <c r="D742" s="999"/>
      <c r="E742" s="1000"/>
      <c r="F742" s="1001"/>
      <c r="G742" s="1000"/>
      <c r="H742" s="1001"/>
      <c r="I742" s="1000"/>
      <c r="J742" s="1001"/>
      <c r="K742" s="1000"/>
      <c r="L742" s="1001"/>
      <c r="M742" s="1000"/>
      <c r="N742" s="1001"/>
      <c r="O742" s="1000"/>
      <c r="P742" s="1001"/>
      <c r="Q742" s="1000"/>
      <c r="R742" s="1002"/>
      <c r="S742" s="1002"/>
      <c r="T742" s="1002"/>
      <c r="U742" s="1002"/>
      <c r="V742" s="1002"/>
      <c r="W742" s="1002"/>
      <c r="X742" s="973"/>
      <c r="Y742" s="973"/>
      <c r="Z742" s="973"/>
      <c r="AA742" s="973"/>
      <c r="AB742" s="973"/>
    </row>
    <row r="743" spans="1:28" ht="12.75">
      <c r="A743" s="998"/>
      <c r="B743" s="998"/>
      <c r="C743" s="999"/>
      <c r="D743" s="999"/>
      <c r="E743" s="1000"/>
      <c r="F743" s="1001"/>
      <c r="G743" s="1000"/>
      <c r="H743" s="1001"/>
      <c r="I743" s="1000"/>
      <c r="J743" s="1001"/>
      <c r="K743" s="1000"/>
      <c r="L743" s="1001"/>
      <c r="M743" s="1000"/>
      <c r="N743" s="1001"/>
      <c r="O743" s="1000"/>
      <c r="P743" s="1001"/>
      <c r="Q743" s="1000"/>
      <c r="R743" s="1002"/>
      <c r="S743" s="1002"/>
      <c r="T743" s="1002"/>
      <c r="U743" s="1002"/>
      <c r="V743" s="1002"/>
      <c r="W743" s="1002"/>
      <c r="X743" s="973"/>
      <c r="Y743" s="973"/>
      <c r="Z743" s="973"/>
      <c r="AA743" s="973"/>
      <c r="AB743" s="973"/>
    </row>
    <row r="744" spans="1:28" ht="12.75">
      <c r="A744" s="998"/>
      <c r="B744" s="998"/>
      <c r="C744" s="999"/>
      <c r="D744" s="999"/>
      <c r="E744" s="1000"/>
      <c r="F744" s="1001"/>
      <c r="G744" s="1000"/>
      <c r="H744" s="1001"/>
      <c r="I744" s="1000"/>
      <c r="J744" s="1001"/>
      <c r="K744" s="1000"/>
      <c r="L744" s="1001"/>
      <c r="M744" s="1000"/>
      <c r="N744" s="1001"/>
      <c r="O744" s="1000"/>
      <c r="P744" s="1001"/>
      <c r="Q744" s="1000"/>
      <c r="R744" s="1002"/>
      <c r="S744" s="1002"/>
      <c r="T744" s="1002"/>
      <c r="U744" s="1002"/>
      <c r="V744" s="1002"/>
      <c r="W744" s="1002"/>
      <c r="X744" s="973"/>
      <c r="Y744" s="973"/>
      <c r="Z744" s="973"/>
      <c r="AA744" s="973"/>
      <c r="AB744" s="973"/>
    </row>
    <row r="745" spans="1:28" ht="12.75">
      <c r="A745" s="998"/>
      <c r="B745" s="998"/>
      <c r="C745" s="999"/>
      <c r="D745" s="999"/>
      <c r="E745" s="1000"/>
      <c r="F745" s="1001"/>
      <c r="G745" s="1000"/>
      <c r="H745" s="1001"/>
      <c r="I745" s="1000"/>
      <c r="J745" s="1001"/>
      <c r="K745" s="1000"/>
      <c r="L745" s="1001"/>
      <c r="M745" s="1000"/>
      <c r="N745" s="1001"/>
      <c r="O745" s="1000"/>
      <c r="P745" s="1001"/>
      <c r="Q745" s="1000"/>
      <c r="R745" s="1002"/>
      <c r="S745" s="1002"/>
      <c r="T745" s="1002"/>
      <c r="U745" s="1002"/>
      <c r="V745" s="1002"/>
      <c r="W745" s="1002"/>
      <c r="X745" s="973"/>
      <c r="Y745" s="973"/>
      <c r="Z745" s="973"/>
      <c r="AA745" s="973"/>
      <c r="AB745" s="973"/>
    </row>
    <row r="746" spans="1:28" ht="12.75">
      <c r="A746" s="998"/>
      <c r="B746" s="998"/>
      <c r="C746" s="999"/>
      <c r="D746" s="999"/>
      <c r="E746" s="1000"/>
      <c r="F746" s="1001"/>
      <c r="G746" s="1000"/>
      <c r="H746" s="1001"/>
      <c r="I746" s="1000"/>
      <c r="J746" s="1001"/>
      <c r="K746" s="1000"/>
      <c r="L746" s="1001"/>
      <c r="M746" s="1000"/>
      <c r="N746" s="1001"/>
      <c r="O746" s="1000"/>
      <c r="P746" s="1001"/>
      <c r="Q746" s="1000"/>
      <c r="R746" s="1002"/>
      <c r="S746" s="1002"/>
      <c r="T746" s="1002"/>
      <c r="U746" s="1002"/>
      <c r="V746" s="1002"/>
      <c r="W746" s="1002"/>
      <c r="X746" s="973"/>
      <c r="Y746" s="973"/>
      <c r="Z746" s="973"/>
      <c r="AA746" s="973"/>
      <c r="AB746" s="973"/>
    </row>
    <row r="747" spans="1:28" ht="12.75">
      <c r="A747" s="998"/>
      <c r="B747" s="998"/>
      <c r="C747" s="999"/>
      <c r="D747" s="999"/>
      <c r="E747" s="1000"/>
      <c r="F747" s="1001"/>
      <c r="G747" s="1000"/>
      <c r="H747" s="1001"/>
      <c r="I747" s="1000"/>
      <c r="J747" s="1001"/>
      <c r="K747" s="1000"/>
      <c r="L747" s="1001"/>
      <c r="M747" s="1000"/>
      <c r="N747" s="1001"/>
      <c r="O747" s="1000"/>
      <c r="P747" s="1001"/>
      <c r="Q747" s="1000"/>
      <c r="R747" s="1002"/>
      <c r="S747" s="1002"/>
      <c r="T747" s="1002"/>
      <c r="U747" s="1002"/>
      <c r="V747" s="1002"/>
      <c r="W747" s="1002"/>
      <c r="X747" s="973"/>
      <c r="Y747" s="973"/>
      <c r="Z747" s="973"/>
      <c r="AA747" s="973"/>
      <c r="AB747" s="973"/>
    </row>
    <row r="748" spans="1:28" ht="12.75">
      <c r="A748" s="998"/>
      <c r="B748" s="998"/>
      <c r="C748" s="999"/>
      <c r="D748" s="999"/>
      <c r="E748" s="1000"/>
      <c r="F748" s="1001"/>
      <c r="G748" s="1000"/>
      <c r="H748" s="1001"/>
      <c r="I748" s="1000"/>
      <c r="J748" s="1001"/>
      <c r="K748" s="1000"/>
      <c r="L748" s="1001"/>
      <c r="M748" s="1000"/>
      <c r="N748" s="1001"/>
      <c r="O748" s="1000"/>
      <c r="P748" s="1001"/>
      <c r="Q748" s="1000"/>
      <c r="R748" s="1002"/>
      <c r="S748" s="1002"/>
      <c r="T748" s="1002"/>
      <c r="U748" s="1002"/>
      <c r="V748" s="1002"/>
      <c r="W748" s="1002"/>
      <c r="X748" s="973"/>
      <c r="Y748" s="973"/>
      <c r="Z748" s="973"/>
      <c r="AA748" s="973"/>
      <c r="AB748" s="973"/>
    </row>
    <row r="749" spans="1:28" ht="12.75">
      <c r="A749" s="998"/>
      <c r="B749" s="998"/>
      <c r="C749" s="999"/>
      <c r="D749" s="999"/>
      <c r="E749" s="1000"/>
      <c r="F749" s="1001"/>
      <c r="G749" s="1000"/>
      <c r="H749" s="1001"/>
      <c r="I749" s="1000"/>
      <c r="J749" s="1001"/>
      <c r="K749" s="1000"/>
      <c r="L749" s="1001"/>
      <c r="M749" s="1000"/>
      <c r="N749" s="1001"/>
      <c r="O749" s="1000"/>
      <c r="P749" s="1001"/>
      <c r="Q749" s="1000"/>
      <c r="R749" s="1002"/>
      <c r="S749" s="1002"/>
      <c r="T749" s="1002"/>
      <c r="U749" s="1002"/>
      <c r="V749" s="1002"/>
      <c r="W749" s="1002"/>
      <c r="X749" s="973"/>
      <c r="Y749" s="973"/>
      <c r="Z749" s="973"/>
      <c r="AA749" s="973"/>
      <c r="AB749" s="973"/>
    </row>
    <row r="750" spans="1:28" ht="12.75">
      <c r="A750" s="998"/>
      <c r="B750" s="998"/>
      <c r="C750" s="999"/>
      <c r="D750" s="999"/>
      <c r="E750" s="1000"/>
      <c r="F750" s="1001"/>
      <c r="G750" s="1000"/>
      <c r="H750" s="1001"/>
      <c r="I750" s="1000"/>
      <c r="J750" s="1001"/>
      <c r="K750" s="1000"/>
      <c r="L750" s="1001"/>
      <c r="M750" s="1000"/>
      <c r="N750" s="1001"/>
      <c r="O750" s="1000"/>
      <c r="P750" s="1001"/>
      <c r="Q750" s="1000"/>
      <c r="R750" s="1002"/>
      <c r="S750" s="1002"/>
      <c r="T750" s="1002"/>
      <c r="U750" s="1002"/>
      <c r="V750" s="1002"/>
      <c r="W750" s="1002"/>
      <c r="X750" s="973"/>
      <c r="Y750" s="973"/>
      <c r="Z750" s="973"/>
      <c r="AA750" s="973"/>
      <c r="AB750" s="973"/>
    </row>
    <row r="751" spans="1:28" ht="12.75">
      <c r="A751" s="998"/>
      <c r="B751" s="998"/>
      <c r="C751" s="999"/>
      <c r="D751" s="999"/>
      <c r="E751" s="1000"/>
      <c r="F751" s="1001"/>
      <c r="G751" s="1000"/>
      <c r="H751" s="1001"/>
      <c r="I751" s="1000"/>
      <c r="J751" s="1001"/>
      <c r="K751" s="1000"/>
      <c r="L751" s="1001"/>
      <c r="M751" s="1000"/>
      <c r="N751" s="1001"/>
      <c r="O751" s="1000"/>
      <c r="P751" s="1001"/>
      <c r="Q751" s="1000"/>
      <c r="R751" s="1002"/>
      <c r="S751" s="1002"/>
      <c r="T751" s="1002"/>
      <c r="U751" s="1002"/>
      <c r="V751" s="1002"/>
      <c r="W751" s="1002"/>
      <c r="X751" s="973"/>
      <c r="Y751" s="973"/>
      <c r="Z751" s="973"/>
      <c r="AA751" s="973"/>
      <c r="AB751" s="973"/>
    </row>
    <row r="752" spans="1:28" ht="12.75">
      <c r="A752" s="998"/>
      <c r="B752" s="998"/>
      <c r="C752" s="999"/>
      <c r="D752" s="999"/>
      <c r="E752" s="1000"/>
      <c r="F752" s="1001"/>
      <c r="G752" s="1000"/>
      <c r="H752" s="1001"/>
      <c r="I752" s="1000"/>
      <c r="J752" s="1001"/>
      <c r="K752" s="1000"/>
      <c r="L752" s="1001"/>
      <c r="M752" s="1000"/>
      <c r="N752" s="1001"/>
      <c r="O752" s="1000"/>
      <c r="P752" s="1001"/>
      <c r="Q752" s="1000"/>
      <c r="R752" s="1002"/>
      <c r="S752" s="1002"/>
      <c r="T752" s="1002"/>
      <c r="U752" s="1002"/>
      <c r="V752" s="1002"/>
      <c r="W752" s="1002"/>
      <c r="X752" s="973"/>
      <c r="Y752" s="973"/>
      <c r="Z752" s="973"/>
      <c r="AA752" s="973"/>
      <c r="AB752" s="973"/>
    </row>
    <row r="753" spans="1:28" ht="12.75">
      <c r="A753" s="998"/>
      <c r="B753" s="998"/>
      <c r="C753" s="999"/>
      <c r="D753" s="999"/>
      <c r="E753" s="1000"/>
      <c r="F753" s="1001"/>
      <c r="G753" s="1000"/>
      <c r="H753" s="1001"/>
      <c r="I753" s="1000"/>
      <c r="J753" s="1001"/>
      <c r="K753" s="1000"/>
      <c r="L753" s="1001"/>
      <c r="M753" s="1000"/>
      <c r="N753" s="1001"/>
      <c r="O753" s="1000"/>
      <c r="P753" s="1001"/>
      <c r="Q753" s="1000"/>
      <c r="R753" s="1002"/>
      <c r="S753" s="1002"/>
      <c r="T753" s="1002"/>
      <c r="U753" s="1002"/>
      <c r="V753" s="1002"/>
      <c r="W753" s="1002"/>
      <c r="X753" s="973"/>
      <c r="Y753" s="973"/>
      <c r="Z753" s="973"/>
      <c r="AA753" s="973"/>
      <c r="AB753" s="973"/>
    </row>
    <row r="754" spans="1:28" ht="12.75">
      <c r="A754" s="998"/>
      <c r="B754" s="998"/>
      <c r="C754" s="999"/>
      <c r="D754" s="999"/>
      <c r="E754" s="1000"/>
      <c r="F754" s="1001"/>
      <c r="G754" s="1000"/>
      <c r="H754" s="1001"/>
      <c r="I754" s="1000"/>
      <c r="J754" s="1001"/>
      <c r="K754" s="1000"/>
      <c r="L754" s="1001"/>
      <c r="M754" s="1000"/>
      <c r="N754" s="1001"/>
      <c r="O754" s="1000"/>
      <c r="P754" s="1001"/>
      <c r="Q754" s="1000"/>
      <c r="R754" s="1002"/>
      <c r="S754" s="1002"/>
      <c r="T754" s="1002"/>
      <c r="U754" s="1002"/>
      <c r="V754" s="1002"/>
      <c r="W754" s="1002"/>
      <c r="X754" s="973"/>
      <c r="Y754" s="973"/>
      <c r="Z754" s="973"/>
      <c r="AA754" s="973"/>
      <c r="AB754" s="973"/>
    </row>
    <row r="755" spans="1:28" ht="12.75">
      <c r="A755" s="998"/>
      <c r="B755" s="998"/>
      <c r="C755" s="999"/>
      <c r="D755" s="999"/>
      <c r="E755" s="1000"/>
      <c r="F755" s="1001"/>
      <c r="G755" s="1000"/>
      <c r="H755" s="1001"/>
      <c r="I755" s="1000"/>
      <c r="J755" s="1001"/>
      <c r="K755" s="1000"/>
      <c r="L755" s="1001"/>
      <c r="M755" s="1000"/>
      <c r="N755" s="1001"/>
      <c r="O755" s="1000"/>
      <c r="P755" s="1001"/>
      <c r="Q755" s="1000"/>
      <c r="R755" s="1002"/>
      <c r="S755" s="1002"/>
      <c r="T755" s="1002"/>
      <c r="U755" s="1002"/>
      <c r="V755" s="1002"/>
      <c r="W755" s="1002"/>
      <c r="X755" s="973"/>
      <c r="Y755" s="973"/>
      <c r="Z755" s="973"/>
      <c r="AA755" s="973"/>
      <c r="AB755" s="973"/>
    </row>
    <row r="756" spans="1:28" ht="12.75">
      <c r="A756" s="998"/>
      <c r="B756" s="998"/>
      <c r="C756" s="999"/>
      <c r="D756" s="999"/>
      <c r="E756" s="1000"/>
      <c r="F756" s="1001"/>
      <c r="G756" s="1000"/>
      <c r="H756" s="1001"/>
      <c r="I756" s="1000"/>
      <c r="J756" s="1001"/>
      <c r="K756" s="1000"/>
      <c r="L756" s="1001"/>
      <c r="M756" s="1000"/>
      <c r="N756" s="1001"/>
      <c r="O756" s="1000"/>
      <c r="P756" s="1001"/>
      <c r="Q756" s="1000"/>
      <c r="R756" s="1002"/>
      <c r="S756" s="1002"/>
      <c r="T756" s="1002"/>
      <c r="U756" s="1002"/>
      <c r="V756" s="1002"/>
      <c r="W756" s="1002"/>
      <c r="X756" s="973"/>
      <c r="Y756" s="973"/>
      <c r="Z756" s="973"/>
      <c r="AA756" s="973"/>
      <c r="AB756" s="973"/>
    </row>
    <row r="757" spans="1:28" ht="12.75">
      <c r="A757" s="998"/>
      <c r="B757" s="998"/>
      <c r="C757" s="999"/>
      <c r="D757" s="999"/>
      <c r="E757" s="1000"/>
      <c r="F757" s="1001"/>
      <c r="G757" s="1000"/>
      <c r="H757" s="1001"/>
      <c r="I757" s="1000"/>
      <c r="J757" s="1001"/>
      <c r="K757" s="1000"/>
      <c r="L757" s="1001"/>
      <c r="M757" s="1000"/>
      <c r="N757" s="1001"/>
      <c r="O757" s="1000"/>
      <c r="P757" s="1001"/>
      <c r="Q757" s="1000"/>
      <c r="R757" s="1002"/>
      <c r="S757" s="1002"/>
      <c r="T757" s="1002"/>
      <c r="U757" s="1002"/>
      <c r="V757" s="1002"/>
      <c r="W757" s="1002"/>
      <c r="X757" s="973"/>
      <c r="Y757" s="973"/>
      <c r="Z757" s="973"/>
      <c r="AA757" s="973"/>
      <c r="AB757" s="973"/>
    </row>
    <row r="758" spans="1:28" ht="12.75">
      <c r="A758" s="998"/>
      <c r="B758" s="998"/>
      <c r="C758" s="999"/>
      <c r="D758" s="999"/>
      <c r="E758" s="1000"/>
      <c r="F758" s="1001"/>
      <c r="G758" s="1000"/>
      <c r="H758" s="1001"/>
      <c r="I758" s="1000"/>
      <c r="J758" s="1001"/>
      <c r="K758" s="1000"/>
      <c r="L758" s="1001"/>
      <c r="M758" s="1000"/>
      <c r="N758" s="1001"/>
      <c r="O758" s="1000"/>
      <c r="P758" s="1001"/>
      <c r="Q758" s="1000"/>
      <c r="R758" s="1002"/>
      <c r="S758" s="1002"/>
      <c r="T758" s="1002"/>
      <c r="U758" s="1002"/>
      <c r="V758" s="1002"/>
      <c r="W758" s="1002"/>
      <c r="X758" s="973"/>
      <c r="Y758" s="973"/>
      <c r="Z758" s="973"/>
      <c r="AA758" s="973"/>
      <c r="AB758" s="973"/>
    </row>
    <row r="759" spans="1:28" ht="12.75">
      <c r="A759" s="998"/>
      <c r="B759" s="998"/>
      <c r="C759" s="999"/>
      <c r="D759" s="999"/>
      <c r="E759" s="1000"/>
      <c r="F759" s="1001"/>
      <c r="G759" s="1000"/>
      <c r="H759" s="1001"/>
      <c r="I759" s="1000"/>
      <c r="J759" s="1001"/>
      <c r="K759" s="1000"/>
      <c r="L759" s="1001"/>
      <c r="M759" s="1000"/>
      <c r="N759" s="1001"/>
      <c r="O759" s="1000"/>
      <c r="P759" s="1001"/>
      <c r="Q759" s="1000"/>
      <c r="R759" s="1002"/>
      <c r="S759" s="1002"/>
      <c r="T759" s="1002"/>
      <c r="U759" s="1002"/>
      <c r="V759" s="1002"/>
      <c r="W759" s="1002"/>
      <c r="X759" s="973"/>
      <c r="Y759" s="973"/>
      <c r="Z759" s="973"/>
      <c r="AA759" s="973"/>
      <c r="AB759" s="973"/>
    </row>
    <row r="760" spans="1:28" ht="12.75">
      <c r="A760" s="998"/>
      <c r="B760" s="998"/>
      <c r="C760" s="999"/>
      <c r="D760" s="999"/>
      <c r="E760" s="1000"/>
      <c r="F760" s="1001"/>
      <c r="G760" s="1000"/>
      <c r="H760" s="1001"/>
      <c r="I760" s="1000"/>
      <c r="J760" s="1001"/>
      <c r="K760" s="1000"/>
      <c r="L760" s="1001"/>
      <c r="M760" s="1000"/>
      <c r="N760" s="1001"/>
      <c r="O760" s="1000"/>
      <c r="P760" s="1001"/>
      <c r="Q760" s="1000"/>
      <c r="R760" s="1002"/>
      <c r="S760" s="1002"/>
      <c r="T760" s="1002"/>
      <c r="U760" s="1002"/>
      <c r="V760" s="1002"/>
      <c r="W760" s="1002"/>
      <c r="X760" s="973"/>
      <c r="Y760" s="973"/>
      <c r="Z760" s="973"/>
      <c r="AA760" s="973"/>
      <c r="AB760" s="973"/>
    </row>
    <row r="761" spans="1:28" ht="12.75">
      <c r="A761" s="998"/>
      <c r="B761" s="998"/>
      <c r="C761" s="999"/>
      <c r="D761" s="999"/>
      <c r="E761" s="1000"/>
      <c r="F761" s="1001"/>
      <c r="G761" s="1000"/>
      <c r="H761" s="1001"/>
      <c r="I761" s="1000"/>
      <c r="J761" s="1001"/>
      <c r="K761" s="1000"/>
      <c r="L761" s="1001"/>
      <c r="M761" s="1000"/>
      <c r="N761" s="1001"/>
      <c r="O761" s="1000"/>
      <c r="P761" s="1001"/>
      <c r="Q761" s="1000"/>
      <c r="R761" s="1002"/>
      <c r="S761" s="1002"/>
      <c r="T761" s="1002"/>
      <c r="U761" s="1002"/>
      <c r="V761" s="1002"/>
      <c r="W761" s="1002"/>
      <c r="X761" s="973"/>
      <c r="Y761" s="973"/>
      <c r="Z761" s="973"/>
      <c r="AA761" s="973"/>
      <c r="AB761" s="973"/>
    </row>
    <row r="762" spans="1:28" ht="12.75">
      <c r="A762" s="998"/>
      <c r="B762" s="998"/>
      <c r="C762" s="999"/>
      <c r="D762" s="999"/>
      <c r="E762" s="1000"/>
      <c r="F762" s="1001"/>
      <c r="G762" s="1000"/>
      <c r="H762" s="1001"/>
      <c r="I762" s="1000"/>
      <c r="J762" s="1001"/>
      <c r="K762" s="1000"/>
      <c r="L762" s="1001"/>
      <c r="M762" s="1000"/>
      <c r="N762" s="1001"/>
      <c r="O762" s="1000"/>
      <c r="P762" s="1001"/>
      <c r="Q762" s="1000"/>
      <c r="R762" s="1002"/>
      <c r="S762" s="1002"/>
      <c r="T762" s="1002"/>
      <c r="U762" s="1002"/>
      <c r="V762" s="1002"/>
      <c r="W762" s="1002"/>
      <c r="X762" s="973"/>
      <c r="Y762" s="973"/>
      <c r="Z762" s="973"/>
      <c r="AA762" s="973"/>
      <c r="AB762" s="973"/>
    </row>
    <row r="763" spans="1:28" ht="12.75">
      <c r="A763" s="998"/>
      <c r="B763" s="998"/>
      <c r="C763" s="999"/>
      <c r="D763" s="999"/>
      <c r="E763" s="1000"/>
      <c r="F763" s="1001"/>
      <c r="G763" s="1000"/>
      <c r="H763" s="1001"/>
      <c r="I763" s="1000"/>
      <c r="J763" s="1001"/>
      <c r="K763" s="1000"/>
      <c r="L763" s="1001"/>
      <c r="M763" s="1000"/>
      <c r="N763" s="1001"/>
      <c r="O763" s="1000"/>
      <c r="P763" s="1001"/>
      <c r="Q763" s="1000"/>
      <c r="R763" s="1002"/>
      <c r="S763" s="1002"/>
      <c r="T763" s="1002"/>
      <c r="U763" s="1002"/>
      <c r="V763" s="1002"/>
      <c r="W763" s="1002"/>
      <c r="X763" s="973"/>
      <c r="Y763" s="973"/>
      <c r="Z763" s="973"/>
      <c r="AA763" s="973"/>
      <c r="AB763" s="973"/>
    </row>
    <row r="764" spans="1:28" ht="12.75">
      <c r="A764" s="998"/>
      <c r="B764" s="998"/>
      <c r="C764" s="999"/>
      <c r="D764" s="999"/>
      <c r="E764" s="1000"/>
      <c r="F764" s="1001"/>
      <c r="G764" s="1000"/>
      <c r="H764" s="1001"/>
      <c r="I764" s="1000"/>
      <c r="J764" s="1001"/>
      <c r="K764" s="1000"/>
      <c r="L764" s="1001"/>
      <c r="M764" s="1000"/>
      <c r="N764" s="1001"/>
      <c r="O764" s="1000"/>
      <c r="P764" s="1001"/>
      <c r="Q764" s="1000"/>
      <c r="R764" s="1002"/>
      <c r="S764" s="1002"/>
      <c r="T764" s="1002"/>
      <c r="U764" s="1002"/>
      <c r="V764" s="1002"/>
      <c r="W764" s="1002"/>
      <c r="X764" s="973"/>
      <c r="Y764" s="973"/>
      <c r="Z764" s="973"/>
      <c r="AA764" s="973"/>
      <c r="AB764" s="973"/>
    </row>
    <row r="765" spans="1:28" ht="12.75">
      <c r="A765" s="998"/>
      <c r="B765" s="998"/>
      <c r="C765" s="999"/>
      <c r="D765" s="999"/>
      <c r="E765" s="1000"/>
      <c r="F765" s="1001"/>
      <c r="G765" s="1000"/>
      <c r="H765" s="1001"/>
      <c r="I765" s="1000"/>
      <c r="J765" s="1001"/>
      <c r="K765" s="1000"/>
      <c r="L765" s="1001"/>
      <c r="M765" s="1000"/>
      <c r="N765" s="1001"/>
      <c r="O765" s="1000"/>
      <c r="P765" s="1001"/>
      <c r="Q765" s="1000"/>
      <c r="R765" s="1002"/>
      <c r="S765" s="1002"/>
      <c r="T765" s="1002"/>
      <c r="U765" s="1002"/>
      <c r="V765" s="1002"/>
      <c r="W765" s="1002"/>
      <c r="X765" s="973"/>
      <c r="Y765" s="973"/>
      <c r="Z765" s="973"/>
      <c r="AA765" s="973"/>
      <c r="AB765" s="973"/>
    </row>
    <row r="766" spans="1:28" ht="12.75">
      <c r="A766" s="998"/>
      <c r="B766" s="998"/>
      <c r="C766" s="999"/>
      <c r="D766" s="999"/>
      <c r="E766" s="1000"/>
      <c r="F766" s="1001"/>
      <c r="G766" s="1000"/>
      <c r="H766" s="1001"/>
      <c r="I766" s="1000"/>
      <c r="J766" s="1001"/>
      <c r="K766" s="1000"/>
      <c r="L766" s="1001"/>
      <c r="M766" s="1000"/>
      <c r="N766" s="1001"/>
      <c r="O766" s="1000"/>
      <c r="P766" s="1001"/>
      <c r="Q766" s="1000"/>
      <c r="R766" s="1002"/>
      <c r="S766" s="1002"/>
      <c r="T766" s="1002"/>
      <c r="U766" s="1002"/>
      <c r="V766" s="1002"/>
      <c r="W766" s="1002"/>
      <c r="X766" s="973"/>
      <c r="Y766" s="973"/>
      <c r="Z766" s="973"/>
      <c r="AA766" s="973"/>
      <c r="AB766" s="973"/>
    </row>
    <row r="767" spans="1:28" ht="12.75">
      <c r="A767" s="998"/>
      <c r="B767" s="998"/>
      <c r="C767" s="999"/>
      <c r="D767" s="999"/>
      <c r="E767" s="1000"/>
      <c r="F767" s="1001"/>
      <c r="G767" s="1000"/>
      <c r="H767" s="1001"/>
      <c r="I767" s="1000"/>
      <c r="J767" s="1001"/>
      <c r="K767" s="1000"/>
      <c r="L767" s="1001"/>
      <c r="M767" s="1000"/>
      <c r="N767" s="1001"/>
      <c r="O767" s="1000"/>
      <c r="P767" s="1001"/>
      <c r="Q767" s="1000"/>
      <c r="R767" s="1002"/>
      <c r="S767" s="1002"/>
      <c r="T767" s="1002"/>
      <c r="U767" s="1002"/>
      <c r="V767" s="1002"/>
      <c r="W767" s="1002"/>
      <c r="X767" s="973"/>
      <c r="Y767" s="973"/>
      <c r="Z767" s="973"/>
      <c r="AA767" s="973"/>
      <c r="AB767" s="973"/>
    </row>
    <row r="768" spans="1:28" ht="12.75">
      <c r="A768" s="998"/>
      <c r="B768" s="998"/>
      <c r="C768" s="999"/>
      <c r="D768" s="999"/>
      <c r="E768" s="1000"/>
      <c r="F768" s="1001"/>
      <c r="G768" s="1000"/>
      <c r="H768" s="1001"/>
      <c r="I768" s="1000"/>
      <c r="J768" s="1001"/>
      <c r="K768" s="1000"/>
      <c r="L768" s="1001"/>
      <c r="M768" s="1000"/>
      <c r="N768" s="1001"/>
      <c r="O768" s="1000"/>
      <c r="P768" s="1001"/>
      <c r="Q768" s="1000"/>
      <c r="R768" s="1002"/>
      <c r="S768" s="1002"/>
      <c r="T768" s="1002"/>
      <c r="U768" s="1002"/>
      <c r="V768" s="1002"/>
      <c r="W768" s="1002"/>
      <c r="X768" s="973"/>
      <c r="Y768" s="973"/>
      <c r="Z768" s="973"/>
      <c r="AA768" s="973"/>
      <c r="AB768" s="973"/>
    </row>
    <row r="769" spans="1:28" ht="12.75">
      <c r="A769" s="998"/>
      <c r="B769" s="998"/>
      <c r="C769" s="999"/>
      <c r="D769" s="999"/>
      <c r="E769" s="1000"/>
      <c r="F769" s="1001"/>
      <c r="G769" s="1000"/>
      <c r="H769" s="1001"/>
      <c r="I769" s="1000"/>
      <c r="J769" s="1001"/>
      <c r="K769" s="1000"/>
      <c r="L769" s="1001"/>
      <c r="M769" s="1000"/>
      <c r="N769" s="1001"/>
      <c r="O769" s="1000"/>
      <c r="P769" s="1001"/>
      <c r="Q769" s="1000"/>
      <c r="R769" s="1002"/>
      <c r="S769" s="1002"/>
      <c r="T769" s="1002"/>
      <c r="U769" s="1002"/>
      <c r="V769" s="1002"/>
      <c r="W769" s="1002"/>
      <c r="X769" s="973"/>
      <c r="Y769" s="973"/>
      <c r="Z769" s="973"/>
      <c r="AA769" s="973"/>
      <c r="AB769" s="973"/>
    </row>
    <row r="770" spans="1:28" ht="12.75">
      <c r="A770" s="998"/>
      <c r="B770" s="998"/>
      <c r="C770" s="999"/>
      <c r="D770" s="999"/>
      <c r="E770" s="1000"/>
      <c r="F770" s="1001"/>
      <c r="G770" s="1000"/>
      <c r="H770" s="1001"/>
      <c r="I770" s="1000"/>
      <c r="J770" s="1001"/>
      <c r="K770" s="1000"/>
      <c r="L770" s="1001"/>
      <c r="M770" s="1000"/>
      <c r="N770" s="1001"/>
      <c r="O770" s="1000"/>
      <c r="P770" s="1001"/>
      <c r="Q770" s="1000"/>
      <c r="R770" s="1002"/>
      <c r="S770" s="1002"/>
      <c r="T770" s="1002"/>
      <c r="U770" s="1002"/>
      <c r="V770" s="1002"/>
      <c r="W770" s="1002"/>
      <c r="X770" s="973"/>
      <c r="Y770" s="973"/>
      <c r="Z770" s="973"/>
      <c r="AA770" s="973"/>
      <c r="AB770" s="973"/>
    </row>
    <row r="771" spans="1:28" ht="12.75">
      <c r="A771" s="998"/>
      <c r="B771" s="998"/>
      <c r="C771" s="999"/>
      <c r="D771" s="999"/>
      <c r="E771" s="1000"/>
      <c r="F771" s="1001"/>
      <c r="G771" s="1000"/>
      <c r="H771" s="1001"/>
      <c r="I771" s="1000"/>
      <c r="J771" s="1001"/>
      <c r="K771" s="1000"/>
      <c r="L771" s="1001"/>
      <c r="M771" s="1000"/>
      <c r="N771" s="1001"/>
      <c r="O771" s="1000"/>
      <c r="P771" s="1001"/>
      <c r="Q771" s="1000"/>
      <c r="R771" s="1002"/>
      <c r="S771" s="1002"/>
      <c r="T771" s="1002"/>
      <c r="U771" s="1002"/>
      <c r="V771" s="1002"/>
      <c r="W771" s="1002"/>
      <c r="X771" s="973"/>
      <c r="Y771" s="973"/>
      <c r="Z771" s="973"/>
      <c r="AA771" s="973"/>
      <c r="AB771" s="973"/>
    </row>
    <row r="772" spans="1:28" ht="12.75">
      <c r="A772" s="998"/>
      <c r="B772" s="998"/>
      <c r="C772" s="999"/>
      <c r="D772" s="999"/>
      <c r="E772" s="1000"/>
      <c r="F772" s="1001"/>
      <c r="G772" s="1000"/>
      <c r="H772" s="1001"/>
      <c r="I772" s="1000"/>
      <c r="J772" s="1001"/>
      <c r="K772" s="1000"/>
      <c r="L772" s="1001"/>
      <c r="M772" s="1000"/>
      <c r="N772" s="1001"/>
      <c r="O772" s="1000"/>
      <c r="P772" s="1001"/>
      <c r="Q772" s="1000"/>
      <c r="R772" s="1002"/>
      <c r="S772" s="1002"/>
      <c r="T772" s="1002"/>
      <c r="U772" s="1002"/>
      <c r="V772" s="1002"/>
      <c r="W772" s="1002"/>
      <c r="X772" s="973"/>
      <c r="Y772" s="973"/>
      <c r="Z772" s="973"/>
      <c r="AA772" s="973"/>
      <c r="AB772" s="973"/>
    </row>
    <row r="773" spans="1:28" ht="12.75">
      <c r="A773" s="998"/>
      <c r="B773" s="998"/>
      <c r="C773" s="999"/>
      <c r="D773" s="999"/>
      <c r="E773" s="1000"/>
      <c r="F773" s="1001"/>
      <c r="G773" s="1000"/>
      <c r="H773" s="1001"/>
      <c r="I773" s="1000"/>
      <c r="J773" s="1001"/>
      <c r="K773" s="1000"/>
      <c r="L773" s="1001"/>
      <c r="M773" s="1000"/>
      <c r="N773" s="1001"/>
      <c r="O773" s="1000"/>
      <c r="P773" s="1001"/>
      <c r="Q773" s="1000"/>
      <c r="R773" s="1002"/>
      <c r="S773" s="1002"/>
      <c r="T773" s="1002"/>
      <c r="U773" s="1002"/>
      <c r="V773" s="1002"/>
      <c r="W773" s="1002"/>
      <c r="X773" s="973"/>
      <c r="Y773" s="973"/>
      <c r="Z773" s="973"/>
      <c r="AA773" s="973"/>
      <c r="AB773" s="973"/>
    </row>
    <row r="774" spans="1:28" ht="12.75">
      <c r="A774" s="998"/>
      <c r="B774" s="998"/>
      <c r="C774" s="999"/>
      <c r="D774" s="999"/>
      <c r="E774" s="1000"/>
      <c r="F774" s="1001"/>
      <c r="G774" s="1000"/>
      <c r="H774" s="1001"/>
      <c r="I774" s="1000"/>
      <c r="J774" s="1001"/>
      <c r="K774" s="1000"/>
      <c r="L774" s="1001"/>
      <c r="M774" s="1000"/>
      <c r="N774" s="1001"/>
      <c r="O774" s="1000"/>
      <c r="P774" s="1001"/>
      <c r="Q774" s="1000"/>
      <c r="R774" s="1002"/>
      <c r="S774" s="1002"/>
      <c r="T774" s="1002"/>
      <c r="U774" s="1002"/>
      <c r="V774" s="1002"/>
      <c r="W774" s="1002"/>
      <c r="X774" s="973"/>
      <c r="Y774" s="973"/>
      <c r="Z774" s="973"/>
      <c r="AA774" s="973"/>
      <c r="AB774" s="973"/>
    </row>
    <row r="775" spans="1:28" ht="12.75">
      <c r="A775" s="998"/>
      <c r="B775" s="998"/>
      <c r="C775" s="999"/>
      <c r="D775" s="999"/>
      <c r="E775" s="1000"/>
      <c r="F775" s="1001"/>
      <c r="G775" s="1000"/>
      <c r="H775" s="1001"/>
      <c r="I775" s="1000"/>
      <c r="J775" s="1001"/>
      <c r="K775" s="1000"/>
      <c r="L775" s="1001"/>
      <c r="M775" s="1000"/>
      <c r="N775" s="1001"/>
      <c r="O775" s="1000"/>
      <c r="P775" s="1001"/>
      <c r="Q775" s="1000"/>
      <c r="R775" s="1002"/>
      <c r="S775" s="1002"/>
      <c r="T775" s="1002"/>
      <c r="U775" s="1002"/>
      <c r="V775" s="1002"/>
      <c r="W775" s="1002"/>
      <c r="X775" s="973"/>
      <c r="Y775" s="973"/>
      <c r="Z775" s="973"/>
      <c r="AA775" s="973"/>
      <c r="AB775" s="973"/>
    </row>
    <row r="776" spans="1:28" ht="12.75">
      <c r="A776" s="998"/>
      <c r="B776" s="998"/>
      <c r="C776" s="999"/>
      <c r="D776" s="999"/>
      <c r="E776" s="1000"/>
      <c r="F776" s="1001"/>
      <c r="G776" s="1000"/>
      <c r="H776" s="1001"/>
      <c r="I776" s="1000"/>
      <c r="J776" s="1001"/>
      <c r="K776" s="1000"/>
      <c r="L776" s="1001"/>
      <c r="M776" s="1000"/>
      <c r="N776" s="1001"/>
      <c r="O776" s="1000"/>
      <c r="P776" s="1001"/>
      <c r="Q776" s="1000"/>
      <c r="R776" s="1002"/>
      <c r="S776" s="1002"/>
      <c r="T776" s="1002"/>
      <c r="U776" s="1002"/>
      <c r="V776" s="1002"/>
      <c r="W776" s="1002"/>
      <c r="X776" s="973"/>
      <c r="Y776" s="973"/>
      <c r="Z776" s="973"/>
      <c r="AA776" s="973"/>
      <c r="AB776" s="973"/>
    </row>
    <row r="777" spans="1:28" ht="12.75">
      <c r="A777" s="998"/>
      <c r="B777" s="998"/>
      <c r="C777" s="999"/>
      <c r="D777" s="999"/>
      <c r="E777" s="1000"/>
      <c r="F777" s="1001"/>
      <c r="G777" s="1000"/>
      <c r="H777" s="1001"/>
      <c r="I777" s="1000"/>
      <c r="J777" s="1001"/>
      <c r="K777" s="1000"/>
      <c r="L777" s="1001"/>
      <c r="M777" s="1000"/>
      <c r="N777" s="1001"/>
      <c r="O777" s="1000"/>
      <c r="P777" s="1001"/>
      <c r="Q777" s="1000"/>
      <c r="R777" s="1002"/>
      <c r="S777" s="1002"/>
      <c r="T777" s="1002"/>
      <c r="U777" s="1002"/>
      <c r="V777" s="1002"/>
      <c r="W777" s="1002"/>
      <c r="X777" s="973"/>
      <c r="Y777" s="973"/>
      <c r="Z777" s="973"/>
      <c r="AA777" s="973"/>
      <c r="AB777" s="973"/>
    </row>
    <row r="778" spans="1:28" ht="12.75">
      <c r="A778" s="998"/>
      <c r="B778" s="998"/>
      <c r="C778" s="999"/>
      <c r="D778" s="999"/>
      <c r="E778" s="1000"/>
      <c r="F778" s="1001"/>
      <c r="G778" s="1000"/>
      <c r="H778" s="1001"/>
      <c r="I778" s="1000"/>
      <c r="J778" s="1001"/>
      <c r="K778" s="1000"/>
      <c r="L778" s="1001"/>
      <c r="M778" s="1000"/>
      <c r="N778" s="1001"/>
      <c r="O778" s="1000"/>
      <c r="P778" s="1001"/>
      <c r="Q778" s="1000"/>
      <c r="R778" s="1002"/>
      <c r="S778" s="1002"/>
      <c r="T778" s="1002"/>
      <c r="U778" s="1002"/>
      <c r="V778" s="1002"/>
      <c r="W778" s="1002"/>
      <c r="X778" s="973"/>
      <c r="Y778" s="973"/>
      <c r="Z778" s="973"/>
      <c r="AA778" s="973"/>
      <c r="AB778" s="973"/>
    </row>
    <row r="779" spans="1:28" ht="12.75">
      <c r="A779" s="998"/>
      <c r="B779" s="998"/>
      <c r="C779" s="999"/>
      <c r="D779" s="999"/>
      <c r="E779" s="1000"/>
      <c r="F779" s="1001"/>
      <c r="G779" s="1000"/>
      <c r="H779" s="1001"/>
      <c r="I779" s="1000"/>
      <c r="J779" s="1001"/>
      <c r="K779" s="1000"/>
      <c r="L779" s="1001"/>
      <c r="M779" s="1000"/>
      <c r="N779" s="1001"/>
      <c r="O779" s="1000"/>
      <c r="P779" s="1001"/>
      <c r="Q779" s="1000"/>
      <c r="R779" s="1002"/>
      <c r="S779" s="1002"/>
      <c r="T779" s="1002"/>
      <c r="U779" s="1002"/>
      <c r="V779" s="1002"/>
      <c r="W779" s="1002"/>
      <c r="X779" s="973"/>
      <c r="Y779" s="973"/>
      <c r="Z779" s="973"/>
      <c r="AA779" s="973"/>
      <c r="AB779" s="973"/>
    </row>
    <row r="780" spans="1:28" ht="12.75">
      <c r="A780" s="998"/>
      <c r="B780" s="998"/>
      <c r="C780" s="999"/>
      <c r="D780" s="999"/>
      <c r="E780" s="1000"/>
      <c r="F780" s="1001"/>
      <c r="G780" s="1000"/>
      <c r="H780" s="1001"/>
      <c r="I780" s="1000"/>
      <c r="J780" s="1001"/>
      <c r="K780" s="1000"/>
      <c r="L780" s="1001"/>
      <c r="M780" s="1000"/>
      <c r="N780" s="1001"/>
      <c r="O780" s="1000"/>
      <c r="P780" s="1001"/>
      <c r="Q780" s="1000"/>
      <c r="R780" s="1002"/>
      <c r="S780" s="1002"/>
      <c r="T780" s="1002"/>
      <c r="U780" s="1002"/>
      <c r="V780" s="1002"/>
      <c r="W780" s="1002"/>
      <c r="X780" s="973"/>
      <c r="Y780" s="973"/>
      <c r="Z780" s="973"/>
      <c r="AA780" s="973"/>
      <c r="AB780" s="973"/>
    </row>
    <row r="781" spans="1:28" ht="12.75">
      <c r="A781" s="998"/>
      <c r="B781" s="998"/>
      <c r="C781" s="999"/>
      <c r="D781" s="999"/>
      <c r="E781" s="1000"/>
      <c r="F781" s="1001"/>
      <c r="G781" s="1000"/>
      <c r="H781" s="1001"/>
      <c r="I781" s="1000"/>
      <c r="J781" s="1001"/>
      <c r="K781" s="1000"/>
      <c r="L781" s="1001"/>
      <c r="M781" s="1000"/>
      <c r="N781" s="1001"/>
      <c r="O781" s="1000"/>
      <c r="P781" s="1001"/>
      <c r="Q781" s="1000"/>
      <c r="R781" s="1002"/>
      <c r="S781" s="1002"/>
      <c r="T781" s="1002"/>
      <c r="U781" s="1002"/>
      <c r="V781" s="1002"/>
      <c r="W781" s="1002"/>
      <c r="X781" s="973"/>
      <c r="Y781" s="973"/>
      <c r="Z781" s="973"/>
      <c r="AA781" s="973"/>
      <c r="AB781" s="973"/>
    </row>
    <row r="782" spans="1:28" ht="12.75">
      <c r="A782" s="998"/>
      <c r="B782" s="998"/>
      <c r="C782" s="999"/>
      <c r="D782" s="999"/>
      <c r="E782" s="1000"/>
      <c r="F782" s="1001"/>
      <c r="G782" s="1000"/>
      <c r="H782" s="1001"/>
      <c r="I782" s="1000"/>
      <c r="J782" s="1001"/>
      <c r="K782" s="1000"/>
      <c r="L782" s="1001"/>
      <c r="M782" s="1000"/>
      <c r="N782" s="1001"/>
      <c r="O782" s="1000"/>
      <c r="P782" s="1001"/>
      <c r="Q782" s="1000"/>
      <c r="R782" s="1002"/>
      <c r="S782" s="1002"/>
      <c r="T782" s="1002"/>
      <c r="U782" s="1002"/>
      <c r="V782" s="1002"/>
      <c r="W782" s="1002"/>
      <c r="X782" s="973"/>
      <c r="Y782" s="973"/>
      <c r="Z782" s="973"/>
      <c r="AA782" s="973"/>
      <c r="AB782" s="973"/>
    </row>
    <row r="783" spans="1:28" ht="12.75">
      <c r="A783" s="998"/>
      <c r="B783" s="998"/>
      <c r="C783" s="999"/>
      <c r="D783" s="999"/>
      <c r="E783" s="1000"/>
      <c r="F783" s="1001"/>
      <c r="G783" s="1000"/>
      <c r="H783" s="1001"/>
      <c r="I783" s="1000"/>
      <c r="J783" s="1001"/>
      <c r="K783" s="1000"/>
      <c r="L783" s="1001"/>
      <c r="M783" s="1000"/>
      <c r="N783" s="1001"/>
      <c r="O783" s="1000"/>
      <c r="P783" s="1001"/>
      <c r="Q783" s="1000"/>
      <c r="R783" s="1002"/>
      <c r="S783" s="1002"/>
      <c r="T783" s="1002"/>
      <c r="U783" s="1002"/>
      <c r="V783" s="1002"/>
      <c r="W783" s="1002"/>
      <c r="X783" s="973"/>
      <c r="Y783" s="973"/>
      <c r="Z783" s="973"/>
      <c r="AA783" s="973"/>
      <c r="AB783" s="973"/>
    </row>
    <row r="784" spans="1:28" ht="12.75">
      <c r="A784" s="998"/>
      <c r="B784" s="998"/>
      <c r="C784" s="999"/>
      <c r="D784" s="999"/>
      <c r="E784" s="1000"/>
      <c r="F784" s="1001"/>
      <c r="G784" s="1000"/>
      <c r="H784" s="1001"/>
      <c r="I784" s="1000"/>
      <c r="J784" s="1001"/>
      <c r="K784" s="1000"/>
      <c r="L784" s="1001"/>
      <c r="M784" s="1000"/>
      <c r="N784" s="1001"/>
      <c r="O784" s="1000"/>
      <c r="P784" s="1001"/>
      <c r="Q784" s="1000"/>
      <c r="R784" s="1002"/>
      <c r="S784" s="1002"/>
      <c r="T784" s="1002"/>
      <c r="U784" s="1002"/>
      <c r="V784" s="1002"/>
      <c r="W784" s="1002"/>
      <c r="X784" s="973"/>
      <c r="Y784" s="973"/>
      <c r="Z784" s="973"/>
      <c r="AA784" s="973"/>
      <c r="AB784" s="973"/>
    </row>
    <row r="785" spans="1:28" ht="12.75">
      <c r="A785" s="998"/>
      <c r="B785" s="998"/>
      <c r="C785" s="999"/>
      <c r="D785" s="999"/>
      <c r="E785" s="1000"/>
      <c r="F785" s="1001"/>
      <c r="G785" s="1000"/>
      <c r="H785" s="1001"/>
      <c r="I785" s="1000"/>
      <c r="J785" s="1001"/>
      <c r="K785" s="1000"/>
      <c r="L785" s="1001"/>
      <c r="M785" s="1000"/>
      <c r="N785" s="1001"/>
      <c r="O785" s="1000"/>
      <c r="P785" s="1001"/>
      <c r="Q785" s="1000"/>
      <c r="R785" s="1002"/>
      <c r="S785" s="1002"/>
      <c r="T785" s="1002"/>
      <c r="U785" s="1002"/>
      <c r="V785" s="1002"/>
      <c r="W785" s="1002"/>
      <c r="X785" s="973"/>
      <c r="Y785" s="973"/>
      <c r="Z785" s="973"/>
      <c r="AA785" s="973"/>
      <c r="AB785" s="973"/>
    </row>
    <row r="786" spans="1:28" ht="12.75">
      <c r="A786" s="998"/>
      <c r="B786" s="998"/>
      <c r="C786" s="999"/>
      <c r="D786" s="999"/>
      <c r="E786" s="1000"/>
      <c r="F786" s="1001"/>
      <c r="G786" s="1000"/>
      <c r="H786" s="1001"/>
      <c r="I786" s="1000"/>
      <c r="J786" s="1001"/>
      <c r="K786" s="1000"/>
      <c r="L786" s="1001"/>
      <c r="M786" s="1000"/>
      <c r="N786" s="1001"/>
      <c r="O786" s="1000"/>
      <c r="P786" s="1001"/>
      <c r="Q786" s="1000"/>
      <c r="R786" s="1002"/>
      <c r="S786" s="1002"/>
      <c r="T786" s="1002"/>
      <c r="U786" s="1002"/>
      <c r="V786" s="1002"/>
      <c r="W786" s="1002"/>
      <c r="X786" s="973"/>
      <c r="Y786" s="973"/>
      <c r="Z786" s="973"/>
      <c r="AA786" s="973"/>
      <c r="AB786" s="973"/>
    </row>
    <row r="787" spans="1:28" ht="12.75">
      <c r="A787" s="998"/>
      <c r="B787" s="998"/>
      <c r="C787" s="999"/>
      <c r="D787" s="999"/>
      <c r="E787" s="1000"/>
      <c r="F787" s="1001"/>
      <c r="G787" s="1000"/>
      <c r="H787" s="1001"/>
      <c r="I787" s="1000"/>
      <c r="J787" s="1001"/>
      <c r="K787" s="1000"/>
      <c r="L787" s="1001"/>
      <c r="M787" s="1000"/>
      <c r="N787" s="1001"/>
      <c r="O787" s="1000"/>
      <c r="P787" s="1001"/>
      <c r="Q787" s="1000"/>
      <c r="R787" s="1002"/>
      <c r="S787" s="1002"/>
      <c r="T787" s="1002"/>
      <c r="U787" s="1002"/>
      <c r="V787" s="1002"/>
      <c r="W787" s="1002"/>
      <c r="X787" s="973"/>
      <c r="Y787" s="973"/>
      <c r="Z787" s="973"/>
      <c r="AA787" s="973"/>
      <c r="AB787" s="973"/>
    </row>
    <row r="788" spans="1:28" ht="12.75">
      <c r="A788" s="998"/>
      <c r="B788" s="998"/>
      <c r="C788" s="999"/>
      <c r="D788" s="999"/>
      <c r="E788" s="1000"/>
      <c r="F788" s="1001"/>
      <c r="G788" s="1000"/>
      <c r="H788" s="1001"/>
      <c r="I788" s="1000"/>
      <c r="J788" s="1001"/>
      <c r="K788" s="1000"/>
      <c r="L788" s="1001"/>
      <c r="M788" s="1000"/>
      <c r="N788" s="1001"/>
      <c r="O788" s="1000"/>
      <c r="P788" s="1001"/>
      <c r="Q788" s="1000"/>
      <c r="R788" s="1002"/>
      <c r="S788" s="1002"/>
      <c r="T788" s="1002"/>
      <c r="U788" s="1002"/>
      <c r="V788" s="1002"/>
      <c r="W788" s="1002"/>
      <c r="X788" s="973"/>
      <c r="Y788" s="973"/>
      <c r="Z788" s="973"/>
      <c r="AA788" s="973"/>
      <c r="AB788" s="973"/>
    </row>
    <row r="789" spans="1:28" ht="12.75">
      <c r="A789" s="998"/>
      <c r="B789" s="998"/>
      <c r="C789" s="999"/>
      <c r="D789" s="999"/>
      <c r="E789" s="1000"/>
      <c r="F789" s="1001"/>
      <c r="G789" s="1000"/>
      <c r="H789" s="1001"/>
      <c r="I789" s="1000"/>
      <c r="J789" s="1001"/>
      <c r="K789" s="1000"/>
      <c r="L789" s="1001"/>
      <c r="M789" s="1000"/>
      <c r="N789" s="1001"/>
      <c r="O789" s="1000"/>
      <c r="P789" s="1001"/>
      <c r="Q789" s="1000"/>
      <c r="R789" s="1002"/>
      <c r="S789" s="1002"/>
      <c r="T789" s="1002"/>
      <c r="U789" s="1002"/>
      <c r="V789" s="1002"/>
      <c r="W789" s="1002"/>
      <c r="X789" s="973"/>
      <c r="Y789" s="973"/>
      <c r="Z789" s="973"/>
      <c r="AA789" s="973"/>
      <c r="AB789" s="973"/>
    </row>
    <row r="790" spans="1:28" ht="12.75">
      <c r="A790" s="998"/>
      <c r="B790" s="998"/>
      <c r="C790" s="999"/>
      <c r="D790" s="999"/>
      <c r="E790" s="1000"/>
      <c r="F790" s="1001"/>
      <c r="G790" s="1000"/>
      <c r="H790" s="1001"/>
      <c r="I790" s="1000"/>
      <c r="J790" s="1001"/>
      <c r="K790" s="1000"/>
      <c r="L790" s="1001"/>
      <c r="M790" s="1000"/>
      <c r="N790" s="1001"/>
      <c r="O790" s="1000"/>
      <c r="P790" s="1001"/>
      <c r="Q790" s="1000"/>
      <c r="R790" s="1002"/>
      <c r="S790" s="1002"/>
      <c r="T790" s="1002"/>
      <c r="U790" s="1002"/>
      <c r="V790" s="1002"/>
      <c r="W790" s="1002"/>
      <c r="X790" s="973"/>
      <c r="Y790" s="973"/>
      <c r="Z790" s="973"/>
      <c r="AA790" s="973"/>
      <c r="AB790" s="973"/>
    </row>
    <row r="791" spans="1:28" ht="12.75">
      <c r="A791" s="998"/>
      <c r="B791" s="998"/>
      <c r="C791" s="999"/>
      <c r="D791" s="999"/>
      <c r="E791" s="1000"/>
      <c r="F791" s="1001"/>
      <c r="G791" s="1000"/>
      <c r="H791" s="1001"/>
      <c r="I791" s="1000"/>
      <c r="J791" s="1001"/>
      <c r="K791" s="1000"/>
      <c r="L791" s="1001"/>
      <c r="M791" s="1000"/>
      <c r="N791" s="1001"/>
      <c r="O791" s="1000"/>
      <c r="P791" s="1001"/>
      <c r="Q791" s="1000"/>
      <c r="R791" s="1002"/>
      <c r="S791" s="1002"/>
      <c r="T791" s="1002"/>
      <c r="U791" s="1002"/>
      <c r="V791" s="1002"/>
      <c r="W791" s="1002"/>
      <c r="X791" s="973"/>
      <c r="Y791" s="973"/>
      <c r="Z791" s="973"/>
      <c r="AA791" s="973"/>
      <c r="AB791" s="973"/>
    </row>
    <row r="792" spans="1:28" ht="12.75">
      <c r="A792" s="998"/>
      <c r="B792" s="998"/>
      <c r="C792" s="999"/>
      <c r="D792" s="999"/>
      <c r="E792" s="1000"/>
      <c r="F792" s="1001"/>
      <c r="G792" s="1000"/>
      <c r="H792" s="1001"/>
      <c r="I792" s="1000"/>
      <c r="J792" s="1001"/>
      <c r="K792" s="1000"/>
      <c r="L792" s="1001"/>
      <c r="M792" s="1000"/>
      <c r="N792" s="1001"/>
      <c r="O792" s="1000"/>
      <c r="P792" s="1001"/>
      <c r="Q792" s="1000"/>
      <c r="R792" s="1002"/>
      <c r="S792" s="1002"/>
      <c r="T792" s="1002"/>
      <c r="U792" s="1002"/>
      <c r="V792" s="1002"/>
      <c r="W792" s="1002"/>
      <c r="X792" s="973"/>
      <c r="Y792" s="973"/>
      <c r="Z792" s="973"/>
      <c r="AA792" s="973"/>
      <c r="AB792" s="973"/>
    </row>
    <row r="793" spans="1:28" ht="12.75">
      <c r="A793" s="998"/>
      <c r="B793" s="998"/>
      <c r="C793" s="999"/>
      <c r="D793" s="999"/>
      <c r="E793" s="1000"/>
      <c r="F793" s="1001"/>
      <c r="G793" s="1000"/>
      <c r="H793" s="1001"/>
      <c r="I793" s="1000"/>
      <c r="J793" s="1001"/>
      <c r="K793" s="1000"/>
      <c r="L793" s="1001"/>
      <c r="M793" s="1000"/>
      <c r="N793" s="1001"/>
      <c r="O793" s="1000"/>
      <c r="P793" s="1001"/>
      <c r="Q793" s="1000"/>
      <c r="R793" s="1002"/>
      <c r="S793" s="1002"/>
      <c r="T793" s="1002"/>
      <c r="U793" s="1002"/>
      <c r="V793" s="1002"/>
      <c r="W793" s="1002"/>
      <c r="X793" s="973"/>
      <c r="Y793" s="973"/>
      <c r="Z793" s="973"/>
      <c r="AA793" s="973"/>
      <c r="AB793" s="973"/>
    </row>
    <row r="794" spans="1:28" ht="12.75">
      <c r="A794" s="998"/>
      <c r="B794" s="998"/>
      <c r="C794" s="999"/>
      <c r="D794" s="999"/>
      <c r="E794" s="1000"/>
      <c r="F794" s="1001"/>
      <c r="G794" s="1000"/>
      <c r="H794" s="1001"/>
      <c r="I794" s="1000"/>
      <c r="J794" s="1001"/>
      <c r="K794" s="1000"/>
      <c r="L794" s="1001"/>
      <c r="M794" s="1000"/>
      <c r="N794" s="1001"/>
      <c r="O794" s="1000"/>
      <c r="P794" s="1001"/>
      <c r="Q794" s="1000"/>
      <c r="R794" s="1002"/>
      <c r="S794" s="1002"/>
      <c r="T794" s="1002"/>
      <c r="U794" s="1002"/>
      <c r="V794" s="1002"/>
      <c r="W794" s="1002"/>
      <c r="X794" s="973"/>
      <c r="Y794" s="973"/>
      <c r="Z794" s="973"/>
      <c r="AA794" s="973"/>
      <c r="AB794" s="973"/>
    </row>
    <row r="795" spans="1:28" ht="12.75">
      <c r="A795" s="998"/>
      <c r="B795" s="998"/>
      <c r="C795" s="999"/>
      <c r="D795" s="999"/>
      <c r="E795" s="1000"/>
      <c r="F795" s="1001"/>
      <c r="G795" s="1000"/>
      <c r="H795" s="1001"/>
      <c r="I795" s="1000"/>
      <c r="J795" s="1001"/>
      <c r="K795" s="1000"/>
      <c r="L795" s="1001"/>
      <c r="M795" s="1000"/>
      <c r="N795" s="1001"/>
      <c r="O795" s="1000"/>
      <c r="P795" s="1001"/>
      <c r="Q795" s="1000"/>
      <c r="R795" s="1002"/>
      <c r="S795" s="1002"/>
      <c r="T795" s="1002"/>
      <c r="U795" s="1002"/>
      <c r="V795" s="1002"/>
      <c r="W795" s="1002"/>
      <c r="X795" s="973"/>
      <c r="Y795" s="973"/>
      <c r="Z795" s="973"/>
      <c r="AA795" s="973"/>
      <c r="AB795" s="973"/>
    </row>
    <row r="796" spans="1:28" ht="12.75">
      <c r="A796" s="998"/>
      <c r="B796" s="998"/>
      <c r="C796" s="999"/>
      <c r="D796" s="999"/>
      <c r="E796" s="1000"/>
      <c r="F796" s="1001"/>
      <c r="G796" s="1000"/>
      <c r="H796" s="1001"/>
      <c r="I796" s="1000"/>
      <c r="J796" s="1001"/>
      <c r="K796" s="1000"/>
      <c r="L796" s="1001"/>
      <c r="M796" s="1000"/>
      <c r="N796" s="1001"/>
      <c r="O796" s="1000"/>
      <c r="P796" s="1001"/>
      <c r="Q796" s="1000"/>
      <c r="R796" s="1002"/>
      <c r="S796" s="1002"/>
      <c r="T796" s="1002"/>
      <c r="U796" s="1002"/>
      <c r="V796" s="1002"/>
      <c r="W796" s="1002"/>
      <c r="X796" s="973"/>
      <c r="Y796" s="973"/>
      <c r="Z796" s="973"/>
      <c r="AA796" s="973"/>
      <c r="AB796" s="973"/>
    </row>
    <row r="797" spans="1:28" ht="12.75">
      <c r="A797" s="998"/>
      <c r="B797" s="998"/>
      <c r="C797" s="999"/>
      <c r="D797" s="999"/>
      <c r="E797" s="1000"/>
      <c r="F797" s="1001"/>
      <c r="G797" s="1000"/>
      <c r="H797" s="1001"/>
      <c r="I797" s="1000"/>
      <c r="J797" s="1001"/>
      <c r="K797" s="1000"/>
      <c r="L797" s="1001"/>
      <c r="M797" s="1000"/>
      <c r="N797" s="1001"/>
      <c r="O797" s="1000"/>
      <c r="P797" s="1001"/>
      <c r="Q797" s="1000"/>
      <c r="R797" s="1002"/>
      <c r="S797" s="1002"/>
      <c r="T797" s="1002"/>
      <c r="U797" s="1002"/>
      <c r="V797" s="1002"/>
      <c r="W797" s="1002"/>
      <c r="X797" s="973"/>
      <c r="Y797" s="973"/>
      <c r="Z797" s="973"/>
      <c r="AA797" s="973"/>
      <c r="AB797" s="973"/>
    </row>
    <row r="798" spans="1:28" ht="12.75">
      <c r="A798" s="998"/>
      <c r="B798" s="998"/>
      <c r="C798" s="999"/>
      <c r="D798" s="999"/>
      <c r="E798" s="1000"/>
      <c r="F798" s="1001"/>
      <c r="G798" s="1000"/>
      <c r="H798" s="1001"/>
      <c r="I798" s="1000"/>
      <c r="J798" s="1001"/>
      <c r="K798" s="1000"/>
      <c r="L798" s="1001"/>
      <c r="M798" s="1000"/>
      <c r="N798" s="1001"/>
      <c r="O798" s="1000"/>
      <c r="P798" s="1001"/>
      <c r="Q798" s="1000"/>
      <c r="R798" s="1002"/>
      <c r="S798" s="1002"/>
      <c r="T798" s="1002"/>
      <c r="U798" s="1002"/>
      <c r="V798" s="1002"/>
      <c r="W798" s="1002"/>
      <c r="X798" s="973"/>
      <c r="Y798" s="973"/>
      <c r="Z798" s="973"/>
      <c r="AA798" s="973"/>
      <c r="AB798" s="973"/>
    </row>
    <row r="799" spans="1:28" ht="12.75">
      <c r="A799" s="998"/>
      <c r="B799" s="998"/>
      <c r="C799" s="999"/>
      <c r="D799" s="999"/>
      <c r="E799" s="1000"/>
      <c r="F799" s="1001"/>
      <c r="G799" s="1000"/>
      <c r="H799" s="1001"/>
      <c r="I799" s="1000"/>
      <c r="J799" s="1001"/>
      <c r="K799" s="1000"/>
      <c r="L799" s="1001"/>
      <c r="M799" s="1000"/>
      <c r="N799" s="1001"/>
      <c r="O799" s="1000"/>
      <c r="P799" s="1001"/>
      <c r="Q799" s="1000"/>
      <c r="R799" s="1002"/>
      <c r="S799" s="1002"/>
      <c r="T799" s="1002"/>
      <c r="U799" s="1002"/>
      <c r="V799" s="1002"/>
      <c r="W799" s="1002"/>
      <c r="X799" s="973"/>
      <c r="Y799" s="973"/>
      <c r="Z799" s="973"/>
      <c r="AA799" s="973"/>
      <c r="AB799" s="973"/>
    </row>
    <row r="800" spans="1:28" ht="12.75">
      <c r="A800" s="998"/>
      <c r="B800" s="998"/>
      <c r="C800" s="999"/>
      <c r="D800" s="999"/>
      <c r="E800" s="1000"/>
      <c r="F800" s="1001"/>
      <c r="G800" s="1000"/>
      <c r="H800" s="1001"/>
      <c r="I800" s="1000"/>
      <c r="J800" s="1001"/>
      <c r="K800" s="1000"/>
      <c r="L800" s="1001"/>
      <c r="M800" s="1000"/>
      <c r="N800" s="1001"/>
      <c r="O800" s="1000"/>
      <c r="P800" s="1001"/>
      <c r="Q800" s="1000"/>
      <c r="R800" s="1002"/>
      <c r="S800" s="1002"/>
      <c r="T800" s="1002"/>
      <c r="U800" s="1002"/>
      <c r="V800" s="1002"/>
      <c r="W800" s="1002"/>
      <c r="X800" s="973"/>
      <c r="Y800" s="973"/>
      <c r="Z800" s="973"/>
      <c r="AA800" s="973"/>
      <c r="AB800" s="973"/>
    </row>
    <row r="801" spans="1:28" ht="12.75">
      <c r="A801" s="998"/>
      <c r="B801" s="998"/>
      <c r="C801" s="999"/>
      <c r="D801" s="999"/>
      <c r="E801" s="1000"/>
      <c r="F801" s="1001"/>
      <c r="G801" s="1000"/>
      <c r="H801" s="1001"/>
      <c r="I801" s="1000"/>
      <c r="J801" s="1001"/>
      <c r="K801" s="1000"/>
      <c r="L801" s="1001"/>
      <c r="M801" s="1000"/>
      <c r="N801" s="1001"/>
      <c r="O801" s="1000"/>
      <c r="P801" s="1001"/>
      <c r="Q801" s="1000"/>
      <c r="R801" s="1002"/>
      <c r="S801" s="1002"/>
      <c r="T801" s="1002"/>
      <c r="U801" s="1002"/>
      <c r="V801" s="1002"/>
      <c r="W801" s="1002"/>
      <c r="X801" s="973"/>
      <c r="Y801" s="973"/>
      <c r="Z801" s="973"/>
      <c r="AA801" s="973"/>
      <c r="AB801" s="973"/>
    </row>
    <row r="802" spans="1:28" ht="12.75">
      <c r="A802" s="998"/>
      <c r="B802" s="998"/>
      <c r="C802" s="999"/>
      <c r="D802" s="999"/>
      <c r="E802" s="1000"/>
      <c r="F802" s="1001"/>
      <c r="G802" s="1000"/>
      <c r="H802" s="1001"/>
      <c r="I802" s="1000"/>
      <c r="J802" s="1001"/>
      <c r="K802" s="1000"/>
      <c r="L802" s="1001"/>
      <c r="M802" s="1000"/>
      <c r="N802" s="1001"/>
      <c r="O802" s="1000"/>
      <c r="P802" s="1001"/>
      <c r="Q802" s="1000"/>
      <c r="R802" s="1002"/>
      <c r="S802" s="1002"/>
      <c r="T802" s="1002"/>
      <c r="U802" s="1002"/>
      <c r="V802" s="1002"/>
      <c r="W802" s="1002"/>
      <c r="X802" s="973"/>
      <c r="Y802" s="973"/>
      <c r="Z802" s="973"/>
      <c r="AA802" s="973"/>
      <c r="AB802" s="973"/>
    </row>
    <row r="803" spans="1:28" ht="12.75">
      <c r="A803" s="998"/>
      <c r="B803" s="998"/>
      <c r="C803" s="999"/>
      <c r="D803" s="999"/>
      <c r="E803" s="1000"/>
      <c r="F803" s="1001"/>
      <c r="G803" s="1000"/>
      <c r="H803" s="1001"/>
      <c r="I803" s="1000"/>
      <c r="J803" s="1001"/>
      <c r="K803" s="1000"/>
      <c r="L803" s="1001"/>
      <c r="M803" s="1000"/>
      <c r="N803" s="1001"/>
      <c r="O803" s="1000"/>
      <c r="P803" s="1001"/>
      <c r="Q803" s="1000"/>
      <c r="R803" s="1002"/>
      <c r="S803" s="1002"/>
      <c r="T803" s="1002"/>
      <c r="U803" s="1002"/>
      <c r="V803" s="1002"/>
      <c r="W803" s="1002"/>
      <c r="X803" s="973"/>
      <c r="Y803" s="973"/>
      <c r="Z803" s="973"/>
      <c r="AA803" s="973"/>
      <c r="AB803" s="973"/>
    </row>
    <row r="804" spans="1:28" ht="12.75">
      <c r="A804" s="998"/>
      <c r="B804" s="998"/>
      <c r="C804" s="999"/>
      <c r="D804" s="999"/>
      <c r="E804" s="1000"/>
      <c r="F804" s="1001"/>
      <c r="G804" s="1000"/>
      <c r="H804" s="1001"/>
      <c r="I804" s="1000"/>
      <c r="J804" s="1001"/>
      <c r="K804" s="1000"/>
      <c r="L804" s="1001"/>
      <c r="M804" s="1000"/>
      <c r="N804" s="1001"/>
      <c r="O804" s="1000"/>
      <c r="P804" s="1001"/>
      <c r="Q804" s="1000"/>
      <c r="R804" s="1002"/>
      <c r="S804" s="1002"/>
      <c r="T804" s="1002"/>
      <c r="U804" s="1002"/>
      <c r="V804" s="1002"/>
      <c r="W804" s="1002"/>
      <c r="X804" s="973"/>
      <c r="Y804" s="973"/>
      <c r="Z804" s="973"/>
      <c r="AA804" s="973"/>
      <c r="AB804" s="973"/>
    </row>
    <row r="805" spans="1:28" ht="12.75">
      <c r="A805" s="998"/>
      <c r="B805" s="998"/>
      <c r="C805" s="999"/>
      <c r="D805" s="999"/>
      <c r="E805" s="1000"/>
      <c r="F805" s="1001"/>
      <c r="G805" s="1000"/>
      <c r="H805" s="1001"/>
      <c r="I805" s="1000"/>
      <c r="J805" s="1001"/>
      <c r="K805" s="1000"/>
      <c r="L805" s="1001"/>
      <c r="M805" s="1000"/>
      <c r="N805" s="1001"/>
      <c r="O805" s="1000"/>
      <c r="P805" s="1001"/>
      <c r="Q805" s="1000"/>
      <c r="R805" s="1002"/>
      <c r="S805" s="1002"/>
      <c r="T805" s="1002"/>
      <c r="U805" s="1002"/>
      <c r="V805" s="1002"/>
      <c r="W805" s="1002"/>
      <c r="X805" s="973"/>
      <c r="Y805" s="973"/>
      <c r="Z805" s="973"/>
      <c r="AA805" s="973"/>
      <c r="AB805" s="973"/>
    </row>
    <row r="806" spans="1:28" ht="12.75">
      <c r="A806" s="998"/>
      <c r="B806" s="998"/>
      <c r="C806" s="999"/>
      <c r="D806" s="999"/>
      <c r="E806" s="1000"/>
      <c r="F806" s="1001"/>
      <c r="G806" s="1000"/>
      <c r="H806" s="1001"/>
      <c r="I806" s="1000"/>
      <c r="J806" s="1001"/>
      <c r="K806" s="1000"/>
      <c r="L806" s="1001"/>
      <c r="M806" s="1000"/>
      <c r="N806" s="1001"/>
      <c r="O806" s="1000"/>
      <c r="P806" s="1001"/>
      <c r="Q806" s="1000"/>
      <c r="R806" s="1002"/>
      <c r="S806" s="1002"/>
      <c r="T806" s="1002"/>
      <c r="U806" s="1002"/>
      <c r="V806" s="1002"/>
      <c r="W806" s="1002"/>
      <c r="X806" s="973"/>
      <c r="Y806" s="973"/>
      <c r="Z806" s="973"/>
      <c r="AA806" s="973"/>
      <c r="AB806" s="973"/>
    </row>
    <row r="807" spans="1:28" ht="12.75">
      <c r="A807" s="998"/>
      <c r="B807" s="998"/>
      <c r="C807" s="999"/>
      <c r="D807" s="999"/>
      <c r="E807" s="1000"/>
      <c r="F807" s="1001"/>
      <c r="G807" s="1000"/>
      <c r="H807" s="1001"/>
      <c r="I807" s="1000"/>
      <c r="J807" s="1001"/>
      <c r="K807" s="1000"/>
      <c r="L807" s="1001"/>
      <c r="M807" s="1000"/>
      <c r="N807" s="1001"/>
      <c r="O807" s="1000"/>
      <c r="P807" s="1001"/>
      <c r="Q807" s="1000"/>
      <c r="R807" s="1002"/>
      <c r="S807" s="1002"/>
      <c r="T807" s="1002"/>
      <c r="U807" s="1002"/>
      <c r="V807" s="1002"/>
      <c r="W807" s="1002"/>
      <c r="X807" s="973"/>
      <c r="Y807" s="973"/>
      <c r="Z807" s="973"/>
      <c r="AA807" s="973"/>
      <c r="AB807" s="973"/>
    </row>
    <row r="808" spans="1:28" ht="12.75">
      <c r="A808" s="998"/>
      <c r="B808" s="998"/>
      <c r="C808" s="999"/>
      <c r="D808" s="999"/>
      <c r="E808" s="1000"/>
      <c r="F808" s="1001"/>
      <c r="G808" s="1000"/>
      <c r="H808" s="1001"/>
      <c r="I808" s="1000"/>
      <c r="J808" s="1001"/>
      <c r="K808" s="1000"/>
      <c r="L808" s="1001"/>
      <c r="M808" s="1000"/>
      <c r="N808" s="1001"/>
      <c r="O808" s="1000"/>
      <c r="P808" s="1001"/>
      <c r="Q808" s="1000"/>
      <c r="R808" s="1002"/>
      <c r="S808" s="1002"/>
      <c r="T808" s="1002"/>
      <c r="U808" s="1002"/>
      <c r="V808" s="1002"/>
      <c r="W808" s="1002"/>
      <c r="X808" s="973"/>
      <c r="Y808" s="973"/>
      <c r="Z808" s="973"/>
      <c r="AA808" s="973"/>
      <c r="AB808" s="973"/>
    </row>
    <row r="809" spans="1:28" ht="12.75">
      <c r="A809" s="998"/>
      <c r="B809" s="998"/>
      <c r="C809" s="999"/>
      <c r="D809" s="999"/>
      <c r="E809" s="1000"/>
      <c r="F809" s="1001"/>
      <c r="G809" s="1000"/>
      <c r="H809" s="1001"/>
      <c r="I809" s="1000"/>
      <c r="J809" s="1001"/>
      <c r="K809" s="1000"/>
      <c r="L809" s="1001"/>
      <c r="M809" s="1000"/>
      <c r="N809" s="1001"/>
      <c r="O809" s="1000"/>
      <c r="P809" s="1001"/>
      <c r="Q809" s="1000"/>
      <c r="R809" s="1002"/>
      <c r="S809" s="1002"/>
      <c r="T809" s="1002"/>
      <c r="U809" s="1002"/>
      <c r="V809" s="1002"/>
      <c r="W809" s="1002"/>
      <c r="X809" s="973"/>
      <c r="Y809" s="973"/>
      <c r="Z809" s="973"/>
      <c r="AA809" s="973"/>
      <c r="AB809" s="973"/>
    </row>
    <row r="810" spans="1:28" ht="12.75">
      <c r="A810" s="998"/>
      <c r="B810" s="998"/>
      <c r="C810" s="999"/>
      <c r="D810" s="999"/>
      <c r="E810" s="1000"/>
      <c r="F810" s="1001"/>
      <c r="G810" s="1000"/>
      <c r="H810" s="1001"/>
      <c r="I810" s="1000"/>
      <c r="J810" s="1001"/>
      <c r="K810" s="1000"/>
      <c r="L810" s="1001"/>
      <c r="M810" s="1000"/>
      <c r="N810" s="1001"/>
      <c r="O810" s="1000"/>
      <c r="P810" s="1001"/>
      <c r="Q810" s="1000"/>
      <c r="R810" s="1002"/>
      <c r="S810" s="1002"/>
      <c r="T810" s="1002"/>
      <c r="U810" s="1002"/>
      <c r="V810" s="1002"/>
      <c r="W810" s="1002"/>
      <c r="X810" s="973"/>
      <c r="Y810" s="973"/>
      <c r="Z810" s="973"/>
      <c r="AA810" s="973"/>
      <c r="AB810" s="973"/>
    </row>
    <row r="811" spans="1:28" ht="12.75">
      <c r="A811" s="998"/>
      <c r="B811" s="998"/>
      <c r="C811" s="999"/>
      <c r="D811" s="999"/>
      <c r="E811" s="1000"/>
      <c r="F811" s="1001"/>
      <c r="G811" s="1000"/>
      <c r="H811" s="1001"/>
      <c r="I811" s="1000"/>
      <c r="J811" s="1001"/>
      <c r="K811" s="1000"/>
      <c r="L811" s="1001"/>
      <c r="M811" s="1000"/>
      <c r="N811" s="1001"/>
      <c r="O811" s="1000"/>
      <c r="P811" s="1001"/>
      <c r="Q811" s="1000"/>
      <c r="R811" s="1002"/>
      <c r="S811" s="1002"/>
      <c r="T811" s="1002"/>
      <c r="U811" s="1002"/>
      <c r="V811" s="1002"/>
      <c r="W811" s="1002"/>
      <c r="X811" s="973"/>
      <c r="Y811" s="973"/>
      <c r="Z811" s="973"/>
      <c r="AA811" s="973"/>
      <c r="AB811" s="973"/>
    </row>
    <row r="812" spans="1:28" ht="12.75">
      <c r="A812" s="998"/>
      <c r="B812" s="998"/>
      <c r="C812" s="999"/>
      <c r="D812" s="999"/>
      <c r="E812" s="1000"/>
      <c r="F812" s="1001"/>
      <c r="G812" s="1000"/>
      <c r="H812" s="1001"/>
      <c r="I812" s="1000"/>
      <c r="J812" s="1001"/>
      <c r="K812" s="1000"/>
      <c r="L812" s="1001"/>
      <c r="M812" s="1000"/>
      <c r="N812" s="1001"/>
      <c r="O812" s="1000"/>
      <c r="P812" s="1001"/>
      <c r="Q812" s="1000"/>
      <c r="R812" s="1002"/>
      <c r="S812" s="1002"/>
      <c r="T812" s="1002"/>
      <c r="U812" s="1002"/>
      <c r="V812" s="1002"/>
      <c r="W812" s="1002"/>
      <c r="X812" s="973"/>
      <c r="Y812" s="973"/>
      <c r="Z812" s="973"/>
      <c r="AA812" s="973"/>
      <c r="AB812" s="973"/>
    </row>
    <row r="813" spans="1:28" ht="12.75">
      <c r="A813" s="998"/>
      <c r="B813" s="998"/>
      <c r="C813" s="999"/>
      <c r="D813" s="999"/>
      <c r="E813" s="1000"/>
      <c r="F813" s="1001"/>
      <c r="G813" s="1000"/>
      <c r="H813" s="1001"/>
      <c r="I813" s="1000"/>
      <c r="J813" s="1001"/>
      <c r="K813" s="1000"/>
      <c r="L813" s="1001"/>
      <c r="M813" s="1000"/>
      <c r="N813" s="1001"/>
      <c r="O813" s="1000"/>
      <c r="P813" s="1001"/>
      <c r="Q813" s="1000"/>
      <c r="R813" s="1002"/>
      <c r="S813" s="1002"/>
      <c r="T813" s="1002"/>
      <c r="U813" s="1002"/>
      <c r="V813" s="1002"/>
      <c r="W813" s="1002"/>
      <c r="X813" s="973"/>
      <c r="Y813" s="973"/>
      <c r="Z813" s="973"/>
      <c r="AA813" s="973"/>
      <c r="AB813" s="973"/>
    </row>
    <row r="814" spans="1:28" ht="12.75">
      <c r="A814" s="998"/>
      <c r="B814" s="998"/>
      <c r="C814" s="999"/>
      <c r="D814" s="999"/>
      <c r="E814" s="1000"/>
      <c r="F814" s="1001"/>
      <c r="G814" s="1000"/>
      <c r="H814" s="1001"/>
      <c r="I814" s="1000"/>
      <c r="J814" s="1001"/>
      <c r="K814" s="1000"/>
      <c r="L814" s="1001"/>
      <c r="M814" s="1000"/>
      <c r="N814" s="1001"/>
      <c r="O814" s="1000"/>
      <c r="P814" s="1001"/>
      <c r="Q814" s="1000"/>
      <c r="R814" s="1002"/>
      <c r="S814" s="1002"/>
      <c r="T814" s="1002"/>
      <c r="U814" s="1002"/>
      <c r="V814" s="1002"/>
      <c r="W814" s="1002"/>
      <c r="X814" s="973"/>
      <c r="Y814" s="973"/>
      <c r="Z814" s="973"/>
      <c r="AA814" s="973"/>
      <c r="AB814" s="973"/>
    </row>
    <row r="815" spans="1:28" ht="12.75">
      <c r="A815" s="998"/>
      <c r="B815" s="998"/>
      <c r="C815" s="999"/>
      <c r="D815" s="999"/>
      <c r="E815" s="1000"/>
      <c r="F815" s="1001"/>
      <c r="G815" s="1000"/>
      <c r="H815" s="1001"/>
      <c r="I815" s="1000"/>
      <c r="J815" s="1001"/>
      <c r="K815" s="1000"/>
      <c r="L815" s="1001"/>
      <c r="M815" s="1000"/>
      <c r="N815" s="1001"/>
      <c r="O815" s="1000"/>
      <c r="P815" s="1001"/>
      <c r="Q815" s="1000"/>
      <c r="R815" s="1002"/>
      <c r="S815" s="1002"/>
      <c r="T815" s="1002"/>
      <c r="U815" s="1002"/>
      <c r="V815" s="1002"/>
      <c r="W815" s="1002"/>
      <c r="X815" s="973"/>
      <c r="Y815" s="973"/>
      <c r="Z815" s="973"/>
      <c r="AA815" s="973"/>
      <c r="AB815" s="973"/>
    </row>
    <row r="816" spans="1:28" ht="12.75">
      <c r="A816" s="998"/>
      <c r="B816" s="998"/>
      <c r="C816" s="999"/>
      <c r="D816" s="999"/>
      <c r="E816" s="1000"/>
      <c r="F816" s="1001"/>
      <c r="G816" s="1000"/>
      <c r="H816" s="1001"/>
      <c r="I816" s="1000"/>
      <c r="J816" s="1001"/>
      <c r="K816" s="1000"/>
      <c r="L816" s="1001"/>
      <c r="M816" s="1000"/>
      <c r="N816" s="1001"/>
      <c r="O816" s="1000"/>
      <c r="P816" s="1001"/>
      <c r="Q816" s="1000"/>
      <c r="R816" s="1002"/>
      <c r="S816" s="1002"/>
      <c r="T816" s="1002"/>
      <c r="U816" s="1002"/>
      <c r="V816" s="1002"/>
      <c r="W816" s="1002"/>
      <c r="X816" s="973"/>
      <c r="Y816" s="973"/>
      <c r="Z816" s="973"/>
      <c r="AA816" s="973"/>
      <c r="AB816" s="973"/>
    </row>
    <row r="817" spans="1:28" ht="12.75">
      <c r="A817" s="998"/>
      <c r="B817" s="998"/>
      <c r="C817" s="999"/>
      <c r="D817" s="999"/>
      <c r="E817" s="1000"/>
      <c r="F817" s="1001"/>
      <c r="G817" s="1000"/>
      <c r="H817" s="1001"/>
      <c r="I817" s="1000"/>
      <c r="J817" s="1001"/>
      <c r="K817" s="1000"/>
      <c r="L817" s="1001"/>
      <c r="M817" s="1000"/>
      <c r="N817" s="1001"/>
      <c r="O817" s="1000"/>
      <c r="P817" s="1001"/>
      <c r="Q817" s="1000"/>
      <c r="R817" s="1002"/>
      <c r="S817" s="1002"/>
      <c r="T817" s="1002"/>
      <c r="U817" s="1002"/>
      <c r="V817" s="1002"/>
      <c r="W817" s="1002"/>
      <c r="X817" s="973"/>
      <c r="Y817" s="973"/>
      <c r="Z817" s="973"/>
      <c r="AA817" s="973"/>
      <c r="AB817" s="973"/>
    </row>
    <row r="818" spans="1:28" ht="12.75">
      <c r="A818" s="998"/>
      <c r="B818" s="998"/>
      <c r="C818" s="999"/>
      <c r="D818" s="999"/>
      <c r="E818" s="1000"/>
      <c r="F818" s="1001"/>
      <c r="G818" s="1000"/>
      <c r="H818" s="1001"/>
      <c r="I818" s="1000"/>
      <c r="J818" s="1001"/>
      <c r="K818" s="1000"/>
      <c r="L818" s="1001"/>
      <c r="M818" s="1000"/>
      <c r="N818" s="1001"/>
      <c r="O818" s="1000"/>
      <c r="P818" s="1001"/>
      <c r="Q818" s="1000"/>
      <c r="R818" s="1002"/>
      <c r="S818" s="1002"/>
      <c r="T818" s="1002"/>
      <c r="U818" s="1002"/>
      <c r="V818" s="1002"/>
      <c r="W818" s="1002"/>
      <c r="X818" s="973"/>
      <c r="Y818" s="973"/>
      <c r="Z818" s="973"/>
      <c r="AA818" s="973"/>
      <c r="AB818" s="973"/>
    </row>
    <row r="819" spans="1:28" ht="12.75">
      <c r="A819" s="998"/>
      <c r="B819" s="998"/>
      <c r="C819" s="999"/>
      <c r="D819" s="999"/>
      <c r="E819" s="1000"/>
      <c r="F819" s="1001"/>
      <c r="G819" s="1000"/>
      <c r="H819" s="1001"/>
      <c r="I819" s="1000"/>
      <c r="J819" s="1001"/>
      <c r="K819" s="1000"/>
      <c r="L819" s="1001"/>
      <c r="M819" s="1000"/>
      <c r="N819" s="1001"/>
      <c r="O819" s="1000"/>
      <c r="P819" s="1001"/>
      <c r="Q819" s="1000"/>
      <c r="R819" s="1002"/>
      <c r="S819" s="1002"/>
      <c r="T819" s="1002"/>
      <c r="U819" s="1002"/>
      <c r="V819" s="1002"/>
      <c r="W819" s="1002"/>
      <c r="X819" s="973"/>
      <c r="Y819" s="973"/>
      <c r="Z819" s="973"/>
      <c r="AA819" s="973"/>
      <c r="AB819" s="973"/>
    </row>
    <row r="820" spans="1:28" ht="12.75">
      <c r="A820" s="998"/>
      <c r="B820" s="998"/>
      <c r="C820" s="999"/>
      <c r="D820" s="999"/>
      <c r="E820" s="1000"/>
      <c r="F820" s="1001"/>
      <c r="G820" s="1000"/>
      <c r="H820" s="1001"/>
      <c r="I820" s="1000"/>
      <c r="J820" s="1001"/>
      <c r="K820" s="1000"/>
      <c r="L820" s="1001"/>
      <c r="M820" s="1000"/>
      <c r="N820" s="1001"/>
      <c r="O820" s="1000"/>
      <c r="P820" s="1001"/>
      <c r="Q820" s="1000"/>
      <c r="R820" s="1002"/>
      <c r="S820" s="1002"/>
      <c r="T820" s="1002"/>
      <c r="U820" s="1002"/>
      <c r="V820" s="1002"/>
      <c r="W820" s="1002"/>
      <c r="X820" s="973"/>
      <c r="Y820" s="973"/>
      <c r="Z820" s="973"/>
      <c r="AA820" s="973"/>
      <c r="AB820" s="973"/>
    </row>
    <row r="821" spans="1:28" ht="12.75">
      <c r="A821" s="998"/>
      <c r="B821" s="998"/>
      <c r="C821" s="999"/>
      <c r="D821" s="999"/>
      <c r="E821" s="1000"/>
      <c r="F821" s="1001"/>
      <c r="G821" s="1000"/>
      <c r="H821" s="1001"/>
      <c r="I821" s="1000"/>
      <c r="J821" s="1001"/>
      <c r="K821" s="1000"/>
      <c r="L821" s="1001"/>
      <c r="M821" s="1000"/>
      <c r="N821" s="1001"/>
      <c r="O821" s="1000"/>
      <c r="P821" s="1001"/>
      <c r="Q821" s="1000"/>
      <c r="R821" s="1002"/>
      <c r="S821" s="1002"/>
      <c r="T821" s="1002"/>
      <c r="U821" s="1002"/>
      <c r="V821" s="1002"/>
      <c r="W821" s="1002"/>
      <c r="X821" s="973"/>
      <c r="Y821" s="973"/>
      <c r="Z821" s="973"/>
      <c r="AA821" s="973"/>
      <c r="AB821" s="973"/>
    </row>
    <row r="822" spans="1:28" ht="12.75">
      <c r="A822" s="998"/>
      <c r="B822" s="998"/>
      <c r="C822" s="999"/>
      <c r="D822" s="999"/>
      <c r="E822" s="1000"/>
      <c r="F822" s="1001"/>
      <c r="G822" s="1000"/>
      <c r="H822" s="1001"/>
      <c r="I822" s="1000"/>
      <c r="J822" s="1001"/>
      <c r="K822" s="1000"/>
      <c r="L822" s="1001"/>
      <c r="M822" s="1000"/>
      <c r="N822" s="1001"/>
      <c r="O822" s="1000"/>
      <c r="P822" s="1001"/>
      <c r="Q822" s="1000"/>
      <c r="R822" s="1002"/>
      <c r="S822" s="1002"/>
      <c r="T822" s="1002"/>
      <c r="U822" s="1002"/>
      <c r="V822" s="1002"/>
      <c r="W822" s="1002"/>
      <c r="X822" s="973"/>
      <c r="Y822" s="973"/>
      <c r="Z822" s="973"/>
      <c r="AA822" s="973"/>
      <c r="AB822" s="973"/>
    </row>
    <row r="823" spans="1:28" ht="12.75">
      <c r="A823" s="998"/>
      <c r="B823" s="998"/>
      <c r="C823" s="999"/>
      <c r="D823" s="999"/>
      <c r="E823" s="1000"/>
      <c r="F823" s="1001"/>
      <c r="G823" s="1000"/>
      <c r="H823" s="1001"/>
      <c r="I823" s="1000"/>
      <c r="J823" s="1001"/>
      <c r="K823" s="1000"/>
      <c r="L823" s="1001"/>
      <c r="M823" s="1000"/>
      <c r="N823" s="1001"/>
      <c r="O823" s="1000"/>
      <c r="P823" s="1001"/>
      <c r="Q823" s="1000"/>
      <c r="R823" s="1002"/>
      <c r="S823" s="1002"/>
      <c r="T823" s="1002"/>
      <c r="U823" s="1002"/>
      <c r="V823" s="1002"/>
      <c r="W823" s="1002"/>
      <c r="X823" s="973"/>
      <c r="Y823" s="973"/>
      <c r="Z823" s="973"/>
      <c r="AA823" s="973"/>
      <c r="AB823" s="973"/>
    </row>
    <row r="824" spans="1:28" ht="12.75">
      <c r="A824" s="998"/>
      <c r="B824" s="998"/>
      <c r="C824" s="999"/>
      <c r="D824" s="999"/>
      <c r="E824" s="1000"/>
      <c r="F824" s="1001"/>
      <c r="G824" s="1000"/>
      <c r="H824" s="1001"/>
      <c r="I824" s="1000"/>
      <c r="J824" s="1001"/>
      <c r="K824" s="1000"/>
      <c r="L824" s="1001"/>
      <c r="M824" s="1000"/>
      <c r="N824" s="1001"/>
      <c r="O824" s="1000"/>
      <c r="P824" s="1001"/>
      <c r="Q824" s="1000"/>
      <c r="R824" s="1002"/>
      <c r="S824" s="1002"/>
      <c r="T824" s="1002"/>
      <c r="U824" s="1002"/>
      <c r="V824" s="1002"/>
      <c r="W824" s="1002"/>
      <c r="X824" s="973"/>
      <c r="Y824" s="973"/>
      <c r="Z824" s="973"/>
      <c r="AA824" s="973"/>
      <c r="AB824" s="973"/>
    </row>
    <row r="825" spans="1:28" ht="12.75">
      <c r="A825" s="998"/>
      <c r="B825" s="998"/>
      <c r="C825" s="999"/>
      <c r="D825" s="999"/>
      <c r="E825" s="1000"/>
      <c r="F825" s="1001"/>
      <c r="G825" s="1000"/>
      <c r="H825" s="1001"/>
      <c r="I825" s="1000"/>
      <c r="J825" s="1001"/>
      <c r="K825" s="1000"/>
      <c r="L825" s="1001"/>
      <c r="M825" s="1000"/>
      <c r="N825" s="1001"/>
      <c r="O825" s="1000"/>
      <c r="P825" s="1001"/>
      <c r="Q825" s="1000"/>
      <c r="R825" s="1002"/>
      <c r="S825" s="1002"/>
      <c r="T825" s="1002"/>
      <c r="U825" s="1002"/>
      <c r="V825" s="1002"/>
      <c r="W825" s="1002"/>
      <c r="X825" s="973"/>
      <c r="Y825" s="973"/>
      <c r="Z825" s="973"/>
      <c r="AA825" s="973"/>
      <c r="AB825" s="973"/>
    </row>
    <row r="826" spans="1:28" ht="12.75">
      <c r="A826" s="998"/>
      <c r="B826" s="998"/>
      <c r="C826" s="999"/>
      <c r="D826" s="999"/>
      <c r="E826" s="1000"/>
      <c r="F826" s="1001"/>
      <c r="G826" s="1000"/>
      <c r="H826" s="1001"/>
      <c r="I826" s="1000"/>
      <c r="J826" s="1001"/>
      <c r="K826" s="1000"/>
      <c r="L826" s="1001"/>
      <c r="M826" s="1000"/>
      <c r="N826" s="1001"/>
      <c r="O826" s="1000"/>
      <c r="P826" s="1001"/>
      <c r="Q826" s="1000"/>
      <c r="R826" s="1002"/>
      <c r="S826" s="1002"/>
      <c r="T826" s="1002"/>
      <c r="U826" s="1002"/>
      <c r="V826" s="1002"/>
      <c r="W826" s="1002"/>
      <c r="X826" s="973"/>
      <c r="Y826" s="973"/>
      <c r="Z826" s="973"/>
      <c r="AA826" s="973"/>
      <c r="AB826" s="973"/>
    </row>
    <row r="827" spans="1:28" ht="12.75">
      <c r="A827" s="998"/>
      <c r="B827" s="998"/>
      <c r="C827" s="999"/>
      <c r="D827" s="999"/>
      <c r="E827" s="1000"/>
      <c r="F827" s="1001"/>
      <c r="G827" s="1000"/>
      <c r="H827" s="1001"/>
      <c r="I827" s="1000"/>
      <c r="J827" s="1001"/>
      <c r="K827" s="1000"/>
      <c r="L827" s="1001"/>
      <c r="M827" s="1000"/>
      <c r="N827" s="1001"/>
      <c r="O827" s="1000"/>
      <c r="P827" s="1001"/>
      <c r="Q827" s="1000"/>
      <c r="R827" s="1002"/>
      <c r="S827" s="1002"/>
      <c r="T827" s="1002"/>
      <c r="U827" s="1002"/>
      <c r="V827" s="1002"/>
      <c r="W827" s="1002"/>
      <c r="X827" s="973"/>
      <c r="Y827" s="973"/>
      <c r="Z827" s="973"/>
      <c r="AA827" s="973"/>
      <c r="AB827" s="973"/>
    </row>
    <row r="828" spans="1:28" ht="12.75">
      <c r="A828" s="998"/>
      <c r="B828" s="998"/>
      <c r="C828" s="999"/>
      <c r="D828" s="999"/>
      <c r="E828" s="1000"/>
      <c r="F828" s="1001"/>
      <c r="G828" s="1000"/>
      <c r="H828" s="1001"/>
      <c r="I828" s="1000"/>
      <c r="J828" s="1001"/>
      <c r="K828" s="1000"/>
      <c r="L828" s="1001"/>
      <c r="M828" s="1000"/>
      <c r="N828" s="1001"/>
      <c r="O828" s="1000"/>
      <c r="P828" s="1001"/>
      <c r="Q828" s="1000"/>
      <c r="R828" s="1002"/>
      <c r="S828" s="1002"/>
      <c r="T828" s="1002"/>
      <c r="U828" s="1002"/>
      <c r="V828" s="1002"/>
      <c r="W828" s="1002"/>
      <c r="X828" s="973"/>
      <c r="Y828" s="973"/>
      <c r="Z828" s="973"/>
      <c r="AA828" s="973"/>
      <c r="AB828" s="973"/>
    </row>
    <row r="829" spans="1:28" ht="12.75">
      <c r="A829" s="998"/>
      <c r="B829" s="998"/>
      <c r="C829" s="999"/>
      <c r="D829" s="999"/>
      <c r="E829" s="1000"/>
      <c r="F829" s="1001"/>
      <c r="G829" s="1000"/>
      <c r="H829" s="1001"/>
      <c r="I829" s="1000"/>
      <c r="J829" s="1001"/>
      <c r="K829" s="1000"/>
      <c r="L829" s="1001"/>
      <c r="M829" s="1000"/>
      <c r="N829" s="1001"/>
      <c r="O829" s="1000"/>
      <c r="P829" s="1001"/>
      <c r="Q829" s="1000"/>
      <c r="R829" s="1002"/>
      <c r="S829" s="1002"/>
      <c r="T829" s="1002"/>
      <c r="U829" s="1002"/>
      <c r="V829" s="1002"/>
      <c r="W829" s="1002"/>
      <c r="X829" s="973"/>
      <c r="Y829" s="973"/>
      <c r="Z829" s="973"/>
      <c r="AA829" s="973"/>
      <c r="AB829" s="973"/>
    </row>
    <row r="830" spans="1:28" ht="12.75">
      <c r="A830" s="998"/>
      <c r="B830" s="998"/>
      <c r="C830" s="999"/>
      <c r="D830" s="999"/>
      <c r="E830" s="1000"/>
      <c r="F830" s="1001"/>
      <c r="G830" s="1000"/>
      <c r="H830" s="1001"/>
      <c r="I830" s="1000"/>
      <c r="J830" s="1001"/>
      <c r="K830" s="1000"/>
      <c r="L830" s="1001"/>
      <c r="M830" s="1000"/>
      <c r="N830" s="1001"/>
      <c r="O830" s="1000"/>
      <c r="P830" s="1001"/>
      <c r="Q830" s="1000"/>
      <c r="R830" s="1002"/>
      <c r="S830" s="1002"/>
      <c r="T830" s="1002"/>
      <c r="U830" s="1002"/>
      <c r="V830" s="1002"/>
      <c r="W830" s="1002"/>
      <c r="X830" s="973"/>
      <c r="Y830" s="973"/>
      <c r="Z830" s="973"/>
      <c r="AA830" s="973"/>
      <c r="AB830" s="973"/>
    </row>
    <row r="831" spans="1:28" ht="12.75">
      <c r="A831" s="998"/>
      <c r="B831" s="998"/>
      <c r="C831" s="999"/>
      <c r="D831" s="999"/>
      <c r="E831" s="1000"/>
      <c r="F831" s="1001"/>
      <c r="G831" s="1000"/>
      <c r="H831" s="1001"/>
      <c r="I831" s="1000"/>
      <c r="J831" s="1001"/>
      <c r="K831" s="1000"/>
      <c r="L831" s="1001"/>
      <c r="M831" s="1000"/>
      <c r="N831" s="1001"/>
      <c r="O831" s="1000"/>
      <c r="P831" s="1001"/>
      <c r="Q831" s="1000"/>
      <c r="R831" s="1002"/>
      <c r="S831" s="1002"/>
      <c r="T831" s="1002"/>
      <c r="U831" s="1002"/>
      <c r="V831" s="1002"/>
      <c r="W831" s="1002"/>
      <c r="X831" s="973"/>
      <c r="Y831" s="973"/>
      <c r="Z831" s="973"/>
      <c r="AA831" s="973"/>
      <c r="AB831" s="973"/>
    </row>
    <row r="832" spans="1:28" ht="12.75">
      <c r="A832" s="998"/>
      <c r="B832" s="998"/>
      <c r="C832" s="999"/>
      <c r="D832" s="999"/>
      <c r="E832" s="1000"/>
      <c r="F832" s="1001"/>
      <c r="G832" s="1000"/>
      <c r="H832" s="1001"/>
      <c r="I832" s="1000"/>
      <c r="J832" s="1001"/>
      <c r="K832" s="1000"/>
      <c r="L832" s="1001"/>
      <c r="M832" s="1000"/>
      <c r="N832" s="1001"/>
      <c r="O832" s="1000"/>
      <c r="P832" s="1001"/>
      <c r="Q832" s="1000"/>
      <c r="R832" s="1002"/>
      <c r="S832" s="1002"/>
      <c r="T832" s="1002"/>
      <c r="U832" s="1002"/>
      <c r="V832" s="1002"/>
      <c r="W832" s="1002"/>
      <c r="X832" s="973"/>
      <c r="Y832" s="973"/>
      <c r="Z832" s="973"/>
      <c r="AA832" s="973"/>
      <c r="AB832" s="973"/>
    </row>
    <row r="833" spans="1:28" ht="12.75">
      <c r="A833" s="998"/>
      <c r="B833" s="998"/>
      <c r="C833" s="999"/>
      <c r="D833" s="999"/>
      <c r="E833" s="1000"/>
      <c r="F833" s="1001"/>
      <c r="G833" s="1000"/>
      <c r="H833" s="1001"/>
      <c r="I833" s="1000"/>
      <c r="J833" s="1001"/>
      <c r="K833" s="1000"/>
      <c r="L833" s="1001"/>
      <c r="M833" s="1000"/>
      <c r="N833" s="1001"/>
      <c r="O833" s="1000"/>
      <c r="P833" s="1001"/>
      <c r="Q833" s="1000"/>
      <c r="R833" s="1002"/>
      <c r="S833" s="1002"/>
      <c r="T833" s="1002"/>
      <c r="U833" s="1002"/>
      <c r="V833" s="1002"/>
      <c r="W833" s="1002"/>
      <c r="X833" s="973"/>
      <c r="Y833" s="973"/>
      <c r="Z833" s="973"/>
      <c r="AA833" s="973"/>
      <c r="AB833" s="973"/>
    </row>
    <row r="834" spans="1:28" ht="12.75">
      <c r="A834" s="998"/>
      <c r="B834" s="998"/>
      <c r="C834" s="999"/>
      <c r="D834" s="999"/>
      <c r="E834" s="1000"/>
      <c r="F834" s="1001"/>
      <c r="G834" s="1000"/>
      <c r="H834" s="1001"/>
      <c r="I834" s="1000"/>
      <c r="J834" s="1001"/>
      <c r="K834" s="1000"/>
      <c r="L834" s="1001"/>
      <c r="M834" s="1000"/>
      <c r="N834" s="1001"/>
      <c r="O834" s="1000"/>
      <c r="P834" s="1001"/>
      <c r="Q834" s="1000"/>
      <c r="R834" s="1002"/>
      <c r="S834" s="1002"/>
      <c r="T834" s="1002"/>
      <c r="U834" s="1002"/>
      <c r="V834" s="1002"/>
      <c r="W834" s="1002"/>
      <c r="X834" s="973"/>
      <c r="Y834" s="973"/>
      <c r="Z834" s="973"/>
      <c r="AA834" s="973"/>
      <c r="AB834" s="973"/>
    </row>
    <row r="835" spans="1:28" ht="12.75">
      <c r="A835" s="998"/>
      <c r="B835" s="998"/>
      <c r="C835" s="999"/>
      <c r="D835" s="999"/>
      <c r="E835" s="1000"/>
      <c r="F835" s="1001"/>
      <c r="G835" s="1000"/>
      <c r="H835" s="1001"/>
      <c r="I835" s="1000"/>
      <c r="J835" s="1001"/>
      <c r="K835" s="1000"/>
      <c r="L835" s="1001"/>
      <c r="M835" s="1000"/>
      <c r="N835" s="1001"/>
      <c r="O835" s="1000"/>
      <c r="P835" s="1001"/>
      <c r="Q835" s="1000"/>
      <c r="R835" s="1002"/>
      <c r="S835" s="1002"/>
      <c r="T835" s="1002"/>
      <c r="U835" s="1002"/>
      <c r="V835" s="1002"/>
      <c r="W835" s="1002"/>
      <c r="X835" s="973"/>
      <c r="Y835" s="973"/>
      <c r="Z835" s="973"/>
      <c r="AA835" s="973"/>
      <c r="AB835" s="973"/>
    </row>
    <row r="836" spans="1:28" ht="12.75">
      <c r="A836" s="998"/>
      <c r="B836" s="998"/>
      <c r="C836" s="999"/>
      <c r="D836" s="999"/>
      <c r="E836" s="1000"/>
      <c r="F836" s="1001"/>
      <c r="G836" s="1000"/>
      <c r="H836" s="1001"/>
      <c r="I836" s="1000"/>
      <c r="J836" s="1001"/>
      <c r="K836" s="1000"/>
      <c r="L836" s="1001"/>
      <c r="M836" s="1000"/>
      <c r="N836" s="1001"/>
      <c r="O836" s="1000"/>
      <c r="P836" s="1001"/>
      <c r="Q836" s="1000"/>
      <c r="R836" s="1002"/>
      <c r="S836" s="1002"/>
      <c r="T836" s="1002"/>
      <c r="U836" s="1002"/>
      <c r="V836" s="1002"/>
      <c r="W836" s="1002"/>
      <c r="X836" s="973"/>
      <c r="Y836" s="973"/>
      <c r="Z836" s="973"/>
      <c r="AA836" s="973"/>
      <c r="AB836" s="973"/>
    </row>
    <row r="837" spans="1:28" ht="12.75">
      <c r="A837" s="998"/>
      <c r="B837" s="998"/>
      <c r="C837" s="999"/>
      <c r="D837" s="999"/>
      <c r="E837" s="1000"/>
      <c r="F837" s="1001"/>
      <c r="G837" s="1000"/>
      <c r="H837" s="1001"/>
      <c r="I837" s="1000"/>
      <c r="J837" s="1001"/>
      <c r="K837" s="1000"/>
      <c r="L837" s="1001"/>
      <c r="M837" s="1000"/>
      <c r="N837" s="1001"/>
      <c r="O837" s="1000"/>
      <c r="P837" s="1001"/>
      <c r="Q837" s="1000"/>
      <c r="R837" s="1002"/>
      <c r="S837" s="1002"/>
      <c r="T837" s="1002"/>
      <c r="U837" s="1002"/>
      <c r="V837" s="1002"/>
      <c r="W837" s="1002"/>
      <c r="X837" s="973"/>
      <c r="Y837" s="973"/>
      <c r="Z837" s="973"/>
      <c r="AA837" s="973"/>
      <c r="AB837" s="973"/>
    </row>
    <row r="838" spans="1:28" ht="12.75">
      <c r="A838" s="998"/>
      <c r="B838" s="998"/>
      <c r="C838" s="999"/>
      <c r="D838" s="999"/>
      <c r="E838" s="1000"/>
      <c r="F838" s="1001"/>
      <c r="G838" s="1000"/>
      <c r="H838" s="1001"/>
      <c r="I838" s="1000"/>
      <c r="J838" s="1001"/>
      <c r="K838" s="1000"/>
      <c r="L838" s="1001"/>
      <c r="M838" s="1000"/>
      <c r="N838" s="1001"/>
      <c r="O838" s="1000"/>
      <c r="P838" s="1001"/>
      <c r="Q838" s="1000"/>
      <c r="R838" s="1002"/>
      <c r="S838" s="1002"/>
      <c r="T838" s="1002"/>
      <c r="U838" s="1002"/>
      <c r="V838" s="1002"/>
      <c r="W838" s="1002"/>
      <c r="X838" s="973"/>
      <c r="Y838" s="973"/>
      <c r="Z838" s="973"/>
      <c r="AA838" s="973"/>
      <c r="AB838" s="973"/>
    </row>
    <row r="839" spans="1:28" ht="12.75">
      <c r="A839" s="998"/>
      <c r="B839" s="998"/>
      <c r="C839" s="999"/>
      <c r="D839" s="999"/>
      <c r="E839" s="1000"/>
      <c r="F839" s="1001"/>
      <c r="G839" s="1000"/>
      <c r="H839" s="1001"/>
      <c r="I839" s="1000"/>
      <c r="J839" s="1001"/>
      <c r="K839" s="1000"/>
      <c r="L839" s="1001"/>
      <c r="M839" s="1000"/>
      <c r="N839" s="1001"/>
      <c r="O839" s="1000"/>
      <c r="P839" s="1001"/>
      <c r="Q839" s="1000"/>
      <c r="R839" s="1002"/>
      <c r="S839" s="1002"/>
      <c r="T839" s="1002"/>
      <c r="U839" s="1002"/>
      <c r="V839" s="1002"/>
      <c r="W839" s="1002"/>
      <c r="X839" s="973"/>
      <c r="Y839" s="973"/>
      <c r="Z839" s="973"/>
      <c r="AA839" s="973"/>
      <c r="AB839" s="973"/>
    </row>
    <row r="840" spans="1:28" ht="12.75">
      <c r="A840" s="998"/>
      <c r="B840" s="998"/>
      <c r="C840" s="999"/>
      <c r="D840" s="999"/>
      <c r="E840" s="1000"/>
      <c r="F840" s="1001"/>
      <c r="G840" s="1000"/>
      <c r="H840" s="1001"/>
      <c r="I840" s="1000"/>
      <c r="J840" s="1001"/>
      <c r="K840" s="1000"/>
      <c r="L840" s="1001"/>
      <c r="M840" s="1000"/>
      <c r="N840" s="1001"/>
      <c r="O840" s="1000"/>
      <c r="P840" s="1001"/>
      <c r="Q840" s="1000"/>
      <c r="R840" s="1002"/>
      <c r="S840" s="1002"/>
      <c r="T840" s="1002"/>
      <c r="U840" s="1002"/>
      <c r="V840" s="1002"/>
      <c r="W840" s="1002"/>
      <c r="X840" s="973"/>
      <c r="Y840" s="973"/>
      <c r="Z840" s="973"/>
      <c r="AA840" s="973"/>
      <c r="AB840" s="973"/>
    </row>
    <row r="841" spans="1:28" ht="12.75">
      <c r="A841" s="998"/>
      <c r="B841" s="998"/>
      <c r="C841" s="999"/>
      <c r="D841" s="999"/>
      <c r="E841" s="1000"/>
      <c r="F841" s="1001"/>
      <c r="G841" s="1000"/>
      <c r="H841" s="1001"/>
      <c r="I841" s="1000"/>
      <c r="J841" s="1001"/>
      <c r="K841" s="1000"/>
      <c r="L841" s="1001"/>
      <c r="M841" s="1000"/>
      <c r="N841" s="1001"/>
      <c r="O841" s="1000"/>
      <c r="P841" s="1001"/>
      <c r="Q841" s="1000"/>
      <c r="R841" s="1002"/>
      <c r="S841" s="1002"/>
      <c r="T841" s="1002"/>
      <c r="U841" s="1002"/>
      <c r="V841" s="1002"/>
      <c r="W841" s="1002"/>
      <c r="X841" s="973"/>
      <c r="Y841" s="973"/>
      <c r="Z841" s="973"/>
      <c r="AA841" s="973"/>
      <c r="AB841" s="973"/>
    </row>
    <row r="842" spans="1:28" ht="12.75">
      <c r="A842" s="998"/>
      <c r="B842" s="998"/>
      <c r="C842" s="999"/>
      <c r="D842" s="999"/>
      <c r="E842" s="1000"/>
      <c r="F842" s="1001"/>
      <c r="G842" s="1000"/>
      <c r="H842" s="1001"/>
      <c r="I842" s="1000"/>
      <c r="J842" s="1001"/>
      <c r="K842" s="1000"/>
      <c r="L842" s="1001"/>
      <c r="M842" s="1000"/>
      <c r="N842" s="1001"/>
      <c r="O842" s="1000"/>
      <c r="P842" s="1001"/>
      <c r="Q842" s="1000"/>
      <c r="R842" s="1002"/>
      <c r="S842" s="1002"/>
      <c r="T842" s="1002"/>
      <c r="U842" s="1002"/>
      <c r="V842" s="1002"/>
      <c r="W842" s="1002"/>
      <c r="X842" s="973"/>
      <c r="Y842" s="973"/>
      <c r="Z842" s="973"/>
      <c r="AA842" s="973"/>
      <c r="AB842" s="973"/>
    </row>
    <row r="843" spans="1:28" ht="12.75">
      <c r="A843" s="998"/>
      <c r="B843" s="998"/>
      <c r="C843" s="999"/>
      <c r="D843" s="999"/>
      <c r="E843" s="1000"/>
      <c r="F843" s="1001"/>
      <c r="G843" s="1000"/>
      <c r="H843" s="1001"/>
      <c r="I843" s="1000"/>
      <c r="J843" s="1001"/>
      <c r="K843" s="1000"/>
      <c r="L843" s="1001"/>
      <c r="M843" s="1000"/>
      <c r="N843" s="1001"/>
      <c r="O843" s="1000"/>
      <c r="P843" s="1001"/>
      <c r="Q843" s="1000"/>
      <c r="R843" s="1002"/>
      <c r="S843" s="1002"/>
      <c r="T843" s="1002"/>
      <c r="U843" s="1002"/>
      <c r="V843" s="1002"/>
      <c r="W843" s="1002"/>
      <c r="X843" s="973"/>
      <c r="Y843" s="973"/>
      <c r="Z843" s="973"/>
      <c r="AA843" s="973"/>
      <c r="AB843" s="973"/>
    </row>
    <row r="844" spans="1:28" ht="12.75">
      <c r="A844" s="998"/>
      <c r="B844" s="998"/>
      <c r="C844" s="999"/>
      <c r="D844" s="999"/>
      <c r="E844" s="1000"/>
      <c r="F844" s="1001"/>
      <c r="G844" s="1000"/>
      <c r="H844" s="1001"/>
      <c r="I844" s="1000"/>
      <c r="J844" s="1001"/>
      <c r="K844" s="1000"/>
      <c r="L844" s="1001"/>
      <c r="M844" s="1000"/>
      <c r="N844" s="1001"/>
      <c r="O844" s="1000"/>
      <c r="P844" s="1001"/>
      <c r="Q844" s="1000"/>
      <c r="R844" s="1002"/>
      <c r="S844" s="1002"/>
      <c r="T844" s="1002"/>
      <c r="U844" s="1002"/>
      <c r="V844" s="1002"/>
      <c r="W844" s="1002"/>
      <c r="X844" s="973"/>
      <c r="Y844" s="973"/>
      <c r="Z844" s="973"/>
      <c r="AA844" s="973"/>
      <c r="AB844" s="973"/>
    </row>
    <row r="845" spans="1:28" ht="12.75">
      <c r="A845" s="998"/>
      <c r="B845" s="998"/>
      <c r="C845" s="999"/>
      <c r="D845" s="999"/>
      <c r="E845" s="1000"/>
      <c r="F845" s="1001"/>
      <c r="G845" s="1000"/>
      <c r="H845" s="1001"/>
      <c r="I845" s="1000"/>
      <c r="J845" s="1001"/>
      <c r="K845" s="1000"/>
      <c r="L845" s="1001"/>
      <c r="M845" s="1000"/>
      <c r="N845" s="1001"/>
      <c r="O845" s="1000"/>
      <c r="P845" s="1001"/>
      <c r="Q845" s="1000"/>
      <c r="R845" s="1002"/>
      <c r="S845" s="1002"/>
      <c r="T845" s="1002"/>
      <c r="U845" s="1002"/>
      <c r="V845" s="1002"/>
      <c r="W845" s="1002"/>
      <c r="X845" s="973"/>
      <c r="Y845" s="973"/>
      <c r="Z845" s="973"/>
      <c r="AA845" s="973"/>
      <c r="AB845" s="973"/>
    </row>
    <row r="846" spans="1:28" ht="12.75">
      <c r="A846" s="998"/>
      <c r="B846" s="998"/>
      <c r="C846" s="999"/>
      <c r="D846" s="999"/>
      <c r="E846" s="1000"/>
      <c r="F846" s="1001"/>
      <c r="G846" s="1000"/>
      <c r="H846" s="1001"/>
      <c r="I846" s="1000"/>
      <c r="J846" s="1001"/>
      <c r="K846" s="1000"/>
      <c r="L846" s="1001"/>
      <c r="M846" s="1000"/>
      <c r="N846" s="1001"/>
      <c r="O846" s="1000"/>
      <c r="P846" s="1001"/>
      <c r="Q846" s="1000"/>
      <c r="R846" s="1002"/>
      <c r="S846" s="1002"/>
      <c r="T846" s="1002"/>
      <c r="U846" s="1002"/>
      <c r="V846" s="1002"/>
      <c r="W846" s="1002"/>
      <c r="X846" s="973"/>
      <c r="Y846" s="973"/>
      <c r="Z846" s="973"/>
      <c r="AA846" s="973"/>
      <c r="AB846" s="973"/>
    </row>
    <row r="847" spans="1:28" ht="12.75">
      <c r="A847" s="998"/>
      <c r="B847" s="998"/>
      <c r="C847" s="999"/>
      <c r="D847" s="999"/>
      <c r="E847" s="1000"/>
      <c r="F847" s="1001"/>
      <c r="G847" s="1000"/>
      <c r="H847" s="1001"/>
      <c r="I847" s="1000"/>
      <c r="J847" s="1001"/>
      <c r="K847" s="1000"/>
      <c r="L847" s="1001"/>
      <c r="M847" s="1000"/>
      <c r="N847" s="1001"/>
      <c r="O847" s="1000"/>
      <c r="P847" s="1001"/>
      <c r="Q847" s="1000"/>
      <c r="R847" s="1002"/>
      <c r="S847" s="1002"/>
      <c r="T847" s="1002"/>
      <c r="U847" s="1002"/>
      <c r="V847" s="1002"/>
      <c r="W847" s="1002"/>
      <c r="X847" s="973"/>
      <c r="Y847" s="973"/>
      <c r="Z847" s="973"/>
      <c r="AA847" s="973"/>
      <c r="AB847" s="973"/>
    </row>
    <row r="848" spans="1:28" ht="12.75">
      <c r="A848" s="998"/>
      <c r="B848" s="998"/>
      <c r="C848" s="999"/>
      <c r="D848" s="999"/>
      <c r="E848" s="1000"/>
      <c r="F848" s="1001"/>
      <c r="G848" s="1000"/>
      <c r="H848" s="1001"/>
      <c r="I848" s="1000"/>
      <c r="J848" s="1001"/>
      <c r="K848" s="1000"/>
      <c r="L848" s="1001"/>
      <c r="M848" s="1000"/>
      <c r="N848" s="1001"/>
      <c r="O848" s="1000"/>
      <c r="P848" s="1001"/>
      <c r="Q848" s="1000"/>
      <c r="R848" s="1002"/>
      <c r="S848" s="1002"/>
      <c r="T848" s="1002"/>
      <c r="U848" s="1002"/>
      <c r="V848" s="1002"/>
      <c r="W848" s="1002"/>
      <c r="X848" s="973"/>
      <c r="Y848" s="973"/>
      <c r="Z848" s="973"/>
      <c r="AA848" s="973"/>
      <c r="AB848" s="973"/>
    </row>
    <row r="849" spans="1:28" ht="12.75">
      <c r="A849" s="998"/>
      <c r="B849" s="998"/>
      <c r="C849" s="999"/>
      <c r="D849" s="999"/>
      <c r="E849" s="1000"/>
      <c r="F849" s="1001"/>
      <c r="G849" s="1000"/>
      <c r="H849" s="1001"/>
      <c r="I849" s="1000"/>
      <c r="J849" s="1001"/>
      <c r="K849" s="1000"/>
      <c r="L849" s="1001"/>
      <c r="M849" s="1000"/>
      <c r="N849" s="1001"/>
      <c r="O849" s="1000"/>
      <c r="P849" s="1001"/>
      <c r="Q849" s="1000"/>
      <c r="R849" s="1002"/>
      <c r="S849" s="1002"/>
      <c r="T849" s="1002"/>
      <c r="U849" s="1002"/>
      <c r="V849" s="1002"/>
      <c r="W849" s="1002"/>
      <c r="X849" s="973"/>
      <c r="Y849" s="973"/>
      <c r="Z849" s="973"/>
      <c r="AA849" s="973"/>
      <c r="AB849" s="973"/>
    </row>
    <row r="850" spans="1:28" ht="12.75">
      <c r="A850" s="998"/>
      <c r="B850" s="998"/>
      <c r="C850" s="999"/>
      <c r="D850" s="999"/>
      <c r="E850" s="1000"/>
      <c r="F850" s="1001"/>
      <c r="G850" s="1000"/>
      <c r="H850" s="1001"/>
      <c r="I850" s="1000"/>
      <c r="J850" s="1001"/>
      <c r="K850" s="1000"/>
      <c r="L850" s="1001"/>
      <c r="M850" s="1000"/>
      <c r="N850" s="1001"/>
      <c r="O850" s="1000"/>
      <c r="P850" s="1001"/>
      <c r="Q850" s="1000"/>
      <c r="R850" s="1002"/>
      <c r="S850" s="1002"/>
      <c r="T850" s="1002"/>
      <c r="U850" s="1002"/>
      <c r="V850" s="1002"/>
      <c r="W850" s="1002"/>
      <c r="X850" s="973"/>
      <c r="Y850" s="973"/>
      <c r="Z850" s="973"/>
      <c r="AA850" s="973"/>
      <c r="AB850" s="973"/>
    </row>
    <row r="851" spans="1:28" ht="12.75">
      <c r="A851" s="998"/>
      <c r="B851" s="998"/>
      <c r="C851" s="999"/>
      <c r="D851" s="999"/>
      <c r="E851" s="1000"/>
      <c r="F851" s="1001"/>
      <c r="G851" s="1000"/>
      <c r="H851" s="1001"/>
      <c r="I851" s="1000"/>
      <c r="J851" s="1001"/>
      <c r="K851" s="1000"/>
      <c r="L851" s="1001"/>
      <c r="M851" s="1000"/>
      <c r="N851" s="1001"/>
      <c r="O851" s="1000"/>
      <c r="P851" s="1001"/>
      <c r="Q851" s="1000"/>
      <c r="R851" s="1002"/>
      <c r="S851" s="1002"/>
      <c r="T851" s="1002"/>
      <c r="U851" s="1002"/>
      <c r="V851" s="1002"/>
      <c r="W851" s="1002"/>
      <c r="X851" s="973"/>
      <c r="Y851" s="973"/>
      <c r="Z851" s="973"/>
      <c r="AA851" s="973"/>
      <c r="AB851" s="973"/>
    </row>
    <row r="852" spans="1:28" ht="12.75">
      <c r="A852" s="998"/>
      <c r="B852" s="998"/>
      <c r="C852" s="999"/>
      <c r="D852" s="999"/>
      <c r="E852" s="1000"/>
      <c r="F852" s="1001"/>
      <c r="G852" s="1000"/>
      <c r="H852" s="1001"/>
      <c r="I852" s="1000"/>
      <c r="J852" s="1001"/>
      <c r="K852" s="1000"/>
      <c r="L852" s="1001"/>
      <c r="M852" s="1000"/>
      <c r="N852" s="1001"/>
      <c r="O852" s="1000"/>
      <c r="P852" s="1001"/>
      <c r="Q852" s="1000"/>
      <c r="R852" s="1002"/>
      <c r="S852" s="1002"/>
      <c r="T852" s="1002"/>
      <c r="U852" s="1002"/>
      <c r="V852" s="1002"/>
      <c r="W852" s="1002"/>
      <c r="X852" s="973"/>
      <c r="Y852" s="973"/>
      <c r="Z852" s="973"/>
      <c r="AA852" s="973"/>
      <c r="AB852" s="973"/>
    </row>
    <row r="853" spans="1:28" ht="12.75">
      <c r="A853" s="998"/>
      <c r="B853" s="998"/>
      <c r="C853" s="999"/>
      <c r="D853" s="999"/>
      <c r="E853" s="1000"/>
      <c r="F853" s="1001"/>
      <c r="G853" s="1000"/>
      <c r="H853" s="1001"/>
      <c r="I853" s="1000"/>
      <c r="J853" s="1001"/>
      <c r="K853" s="1000"/>
      <c r="L853" s="1001"/>
      <c r="M853" s="1000"/>
      <c r="N853" s="1001"/>
      <c r="O853" s="1000"/>
      <c r="P853" s="1001"/>
      <c r="Q853" s="1000"/>
      <c r="R853" s="1002"/>
      <c r="S853" s="1002"/>
      <c r="T853" s="1002"/>
      <c r="U853" s="1002"/>
      <c r="V853" s="1002"/>
      <c r="W853" s="1002"/>
      <c r="X853" s="973"/>
      <c r="Y853" s="973"/>
      <c r="Z853" s="973"/>
      <c r="AA853" s="973"/>
      <c r="AB853" s="973"/>
    </row>
    <row r="854" spans="1:28" ht="12.75">
      <c r="A854" s="998"/>
      <c r="B854" s="998"/>
      <c r="C854" s="999"/>
      <c r="D854" s="999"/>
      <c r="E854" s="1000"/>
      <c r="F854" s="1001"/>
      <c r="G854" s="1000"/>
      <c r="H854" s="1001"/>
      <c r="I854" s="1000"/>
      <c r="J854" s="1001"/>
      <c r="K854" s="1000"/>
      <c r="L854" s="1001"/>
      <c r="M854" s="1000"/>
      <c r="N854" s="1001"/>
      <c r="O854" s="1000"/>
      <c r="P854" s="1001"/>
      <c r="Q854" s="1000"/>
      <c r="R854" s="1002"/>
      <c r="S854" s="1002"/>
      <c r="T854" s="1002"/>
      <c r="U854" s="1002"/>
      <c r="V854" s="1002"/>
      <c r="W854" s="1002"/>
      <c r="X854" s="973"/>
      <c r="Y854" s="973"/>
      <c r="Z854" s="973"/>
      <c r="AA854" s="973"/>
      <c r="AB854" s="973"/>
    </row>
    <row r="855" spans="1:28" ht="12.75">
      <c r="A855" s="998"/>
      <c r="B855" s="998"/>
      <c r="C855" s="999"/>
      <c r="D855" s="999"/>
      <c r="E855" s="1000"/>
      <c r="F855" s="1001"/>
      <c r="G855" s="1000"/>
      <c r="H855" s="1001"/>
      <c r="I855" s="1000"/>
      <c r="J855" s="1001"/>
      <c r="K855" s="1000"/>
      <c r="L855" s="1001"/>
      <c r="M855" s="1000"/>
      <c r="N855" s="1001"/>
      <c r="O855" s="1000"/>
      <c r="P855" s="1001"/>
      <c r="Q855" s="1000"/>
      <c r="R855" s="1002"/>
      <c r="S855" s="1002"/>
      <c r="T855" s="1002"/>
      <c r="U855" s="1002"/>
      <c r="V855" s="1002"/>
      <c r="W855" s="1002"/>
      <c r="X855" s="973"/>
      <c r="Y855" s="973"/>
      <c r="Z855" s="973"/>
      <c r="AA855" s="973"/>
      <c r="AB855" s="973"/>
    </row>
    <row r="856" spans="1:28" ht="12.75">
      <c r="A856" s="998"/>
      <c r="B856" s="998"/>
      <c r="C856" s="999"/>
      <c r="D856" s="999"/>
      <c r="E856" s="1000"/>
      <c r="F856" s="1001"/>
      <c r="G856" s="1000"/>
      <c r="H856" s="1001"/>
      <c r="I856" s="1000"/>
      <c r="J856" s="1001"/>
      <c r="K856" s="1000"/>
      <c r="L856" s="1001"/>
      <c r="M856" s="1000"/>
      <c r="N856" s="1001"/>
      <c r="O856" s="1000"/>
      <c r="P856" s="1001"/>
      <c r="Q856" s="1000"/>
      <c r="R856" s="1002"/>
      <c r="S856" s="1002"/>
      <c r="T856" s="1002"/>
      <c r="U856" s="1002"/>
      <c r="V856" s="1002"/>
      <c r="W856" s="1002"/>
      <c r="X856" s="973"/>
      <c r="Y856" s="973"/>
      <c r="Z856" s="973"/>
      <c r="AA856" s="973"/>
      <c r="AB856" s="973"/>
    </row>
    <row r="857" spans="1:28" ht="12.75">
      <c r="A857" s="998"/>
      <c r="B857" s="998"/>
      <c r="C857" s="999"/>
      <c r="D857" s="999"/>
      <c r="E857" s="1000"/>
      <c r="F857" s="1001"/>
      <c r="G857" s="1000"/>
      <c r="H857" s="1001"/>
      <c r="I857" s="1000"/>
      <c r="J857" s="1001"/>
      <c r="K857" s="1000"/>
      <c r="L857" s="1001"/>
      <c r="M857" s="1000"/>
      <c r="N857" s="1001"/>
      <c r="O857" s="1000"/>
      <c r="P857" s="1001"/>
      <c r="Q857" s="1000"/>
      <c r="R857" s="1002"/>
      <c r="S857" s="1002"/>
      <c r="T857" s="1002"/>
      <c r="U857" s="1002"/>
      <c r="V857" s="1002"/>
      <c r="W857" s="1002"/>
      <c r="X857" s="973"/>
      <c r="Y857" s="973"/>
      <c r="Z857" s="973"/>
      <c r="AA857" s="973"/>
      <c r="AB857" s="973"/>
    </row>
    <row r="858" spans="1:28" ht="12.75">
      <c r="A858" s="998"/>
      <c r="B858" s="998"/>
      <c r="C858" s="999"/>
      <c r="D858" s="999"/>
      <c r="E858" s="1000"/>
      <c r="F858" s="1001"/>
      <c r="G858" s="1000"/>
      <c r="H858" s="1001"/>
      <c r="I858" s="1000"/>
      <c r="J858" s="1001"/>
      <c r="K858" s="1000"/>
      <c r="L858" s="1001"/>
      <c r="M858" s="1000"/>
      <c r="N858" s="1001"/>
      <c r="O858" s="1000"/>
      <c r="P858" s="1001"/>
      <c r="Q858" s="1000"/>
      <c r="R858" s="1002"/>
      <c r="S858" s="1002"/>
      <c r="T858" s="1002"/>
      <c r="U858" s="1002"/>
      <c r="V858" s="1002"/>
      <c r="W858" s="1002"/>
      <c r="X858" s="973"/>
      <c r="Y858" s="973"/>
      <c r="Z858" s="973"/>
      <c r="AA858" s="973"/>
      <c r="AB858" s="973"/>
    </row>
    <row r="859" spans="1:28" ht="12.75">
      <c r="A859" s="998"/>
      <c r="B859" s="998"/>
      <c r="C859" s="999"/>
      <c r="D859" s="999"/>
      <c r="E859" s="1000"/>
      <c r="F859" s="1001"/>
      <c r="G859" s="1000"/>
      <c r="H859" s="1001"/>
      <c r="I859" s="1000"/>
      <c r="J859" s="1001"/>
      <c r="K859" s="1000"/>
      <c r="L859" s="1001"/>
      <c r="M859" s="1000"/>
      <c r="N859" s="1001"/>
      <c r="O859" s="1000"/>
      <c r="P859" s="1001"/>
      <c r="Q859" s="1000"/>
      <c r="R859" s="1002"/>
      <c r="S859" s="1002"/>
      <c r="T859" s="1002"/>
      <c r="U859" s="1002"/>
      <c r="V859" s="1002"/>
      <c r="W859" s="1002"/>
      <c r="X859" s="973"/>
      <c r="Y859" s="973"/>
      <c r="Z859" s="973"/>
      <c r="AA859" s="973"/>
      <c r="AB859" s="973"/>
    </row>
    <row r="860" spans="1:28" ht="12.75">
      <c r="A860" s="998"/>
      <c r="B860" s="998"/>
      <c r="C860" s="999"/>
      <c r="D860" s="999"/>
      <c r="E860" s="1000"/>
      <c r="F860" s="1001"/>
      <c r="G860" s="1000"/>
      <c r="H860" s="1001"/>
      <c r="I860" s="1000"/>
      <c r="J860" s="1001"/>
      <c r="K860" s="1000"/>
      <c r="L860" s="1001"/>
      <c r="M860" s="1000"/>
      <c r="N860" s="1001"/>
      <c r="O860" s="1000"/>
      <c r="P860" s="1001"/>
      <c r="Q860" s="1000"/>
      <c r="R860" s="1002"/>
      <c r="S860" s="1002"/>
      <c r="T860" s="1002"/>
      <c r="U860" s="1002"/>
      <c r="V860" s="1002"/>
      <c r="W860" s="1002"/>
      <c r="X860" s="973"/>
      <c r="Y860" s="973"/>
      <c r="Z860" s="973"/>
      <c r="AA860" s="973"/>
      <c r="AB860" s="973"/>
    </row>
    <row r="861" spans="1:28" ht="12.75">
      <c r="A861" s="998"/>
      <c r="B861" s="998"/>
      <c r="C861" s="999"/>
      <c r="D861" s="999"/>
      <c r="E861" s="1000"/>
      <c r="F861" s="1001"/>
      <c r="G861" s="1000"/>
      <c r="H861" s="1001"/>
      <c r="I861" s="1000"/>
      <c r="J861" s="1001"/>
      <c r="K861" s="1000"/>
      <c r="L861" s="1001"/>
      <c r="M861" s="1000"/>
      <c r="N861" s="1001"/>
      <c r="O861" s="1000"/>
      <c r="P861" s="1001"/>
      <c r="Q861" s="1000"/>
      <c r="R861" s="1002"/>
      <c r="S861" s="1002"/>
      <c r="T861" s="1002"/>
      <c r="U861" s="1002"/>
      <c r="V861" s="1002"/>
      <c r="W861" s="1002"/>
      <c r="X861" s="973"/>
      <c r="Y861" s="973"/>
      <c r="Z861" s="973"/>
      <c r="AA861" s="973"/>
      <c r="AB861" s="973"/>
    </row>
    <row r="862" spans="1:28" ht="12.75">
      <c r="A862" s="998"/>
      <c r="B862" s="998"/>
      <c r="C862" s="999"/>
      <c r="D862" s="999"/>
      <c r="E862" s="1000"/>
      <c r="F862" s="1001"/>
      <c r="G862" s="1000"/>
      <c r="H862" s="1001"/>
      <c r="I862" s="1000"/>
      <c r="J862" s="1001"/>
      <c r="K862" s="1000"/>
      <c r="L862" s="1001"/>
      <c r="M862" s="1000"/>
      <c r="N862" s="1001"/>
      <c r="O862" s="1000"/>
      <c r="P862" s="1001"/>
      <c r="Q862" s="1000"/>
      <c r="R862" s="1002"/>
      <c r="S862" s="1002"/>
      <c r="T862" s="1002"/>
      <c r="U862" s="1002"/>
      <c r="V862" s="1002"/>
      <c r="W862" s="1002"/>
      <c r="X862" s="973"/>
      <c r="Y862" s="973"/>
      <c r="Z862" s="973"/>
      <c r="AA862" s="973"/>
      <c r="AB862" s="973"/>
    </row>
    <row r="863" spans="1:28" ht="12.75">
      <c r="A863" s="998"/>
      <c r="B863" s="998"/>
      <c r="C863" s="999"/>
      <c r="D863" s="999"/>
      <c r="E863" s="1000"/>
      <c r="F863" s="1001"/>
      <c r="G863" s="1000"/>
      <c r="H863" s="1001"/>
      <c r="I863" s="1000"/>
      <c r="J863" s="1001"/>
      <c r="K863" s="1000"/>
      <c r="L863" s="1001"/>
      <c r="M863" s="1000"/>
      <c r="N863" s="1001"/>
      <c r="O863" s="1000"/>
      <c r="P863" s="1001"/>
      <c r="Q863" s="1000"/>
      <c r="R863" s="1002"/>
      <c r="S863" s="1002"/>
      <c r="T863" s="1002"/>
      <c r="U863" s="1002"/>
      <c r="V863" s="1002"/>
      <c r="W863" s="1002"/>
      <c r="X863" s="973"/>
      <c r="Y863" s="973"/>
      <c r="Z863" s="973"/>
      <c r="AA863" s="973"/>
      <c r="AB863" s="973"/>
    </row>
    <row r="864" spans="1:28" ht="12.75">
      <c r="A864" s="998"/>
      <c r="B864" s="998"/>
      <c r="C864" s="999"/>
      <c r="D864" s="999"/>
      <c r="E864" s="1000"/>
      <c r="F864" s="1001"/>
      <c r="G864" s="1000"/>
      <c r="H864" s="1001"/>
      <c r="I864" s="1000"/>
      <c r="J864" s="1001"/>
      <c r="K864" s="1000"/>
      <c r="L864" s="1001"/>
      <c r="M864" s="1000"/>
      <c r="N864" s="1001"/>
      <c r="O864" s="1000"/>
      <c r="P864" s="1001"/>
      <c r="Q864" s="1000"/>
      <c r="R864" s="1002"/>
      <c r="S864" s="1002"/>
      <c r="T864" s="1002"/>
      <c r="U864" s="1002"/>
      <c r="V864" s="1002"/>
      <c r="W864" s="1002"/>
      <c r="X864" s="973"/>
      <c r="Y864" s="973"/>
      <c r="Z864" s="973"/>
      <c r="AA864" s="973"/>
      <c r="AB864" s="973"/>
    </row>
    <row r="865" spans="1:28" ht="12.75">
      <c r="A865" s="998"/>
      <c r="B865" s="998"/>
      <c r="C865" s="999"/>
      <c r="D865" s="999"/>
      <c r="E865" s="1000"/>
      <c r="F865" s="1001"/>
      <c r="G865" s="1000"/>
      <c r="H865" s="1001"/>
      <c r="I865" s="1000"/>
      <c r="J865" s="1001"/>
      <c r="K865" s="1000"/>
      <c r="L865" s="1001"/>
      <c r="M865" s="1000"/>
      <c r="N865" s="1001"/>
      <c r="O865" s="1000"/>
      <c r="P865" s="1001"/>
      <c r="Q865" s="1000"/>
      <c r="R865" s="1002"/>
      <c r="S865" s="1002"/>
      <c r="T865" s="1002"/>
      <c r="U865" s="1002"/>
      <c r="V865" s="1002"/>
      <c r="W865" s="1002"/>
      <c r="X865" s="973"/>
      <c r="Y865" s="973"/>
      <c r="Z865" s="973"/>
      <c r="AA865" s="973"/>
      <c r="AB865" s="973"/>
    </row>
    <row r="866" spans="1:28" ht="12.75">
      <c r="A866" s="998"/>
      <c r="B866" s="998"/>
      <c r="C866" s="999"/>
      <c r="D866" s="999"/>
      <c r="E866" s="1000"/>
      <c r="F866" s="1001"/>
      <c r="G866" s="1000"/>
      <c r="H866" s="1001"/>
      <c r="I866" s="1000"/>
      <c r="J866" s="1001"/>
      <c r="K866" s="1000"/>
      <c r="L866" s="1001"/>
      <c r="M866" s="1000"/>
      <c r="N866" s="1001"/>
      <c r="O866" s="1000"/>
      <c r="P866" s="1001"/>
      <c r="Q866" s="1000"/>
      <c r="R866" s="1002"/>
      <c r="S866" s="1002"/>
      <c r="T866" s="1002"/>
      <c r="U866" s="1002"/>
      <c r="V866" s="1002"/>
      <c r="W866" s="1002"/>
      <c r="X866" s="973"/>
      <c r="Y866" s="973"/>
      <c r="Z866" s="973"/>
      <c r="AA866" s="973"/>
      <c r="AB866" s="973"/>
    </row>
    <row r="867" spans="1:28" ht="12.75">
      <c r="A867" s="998"/>
      <c r="B867" s="998"/>
      <c r="C867" s="999"/>
      <c r="D867" s="999"/>
      <c r="E867" s="1000"/>
      <c r="F867" s="1001"/>
      <c r="G867" s="1000"/>
      <c r="H867" s="1001"/>
      <c r="I867" s="1000"/>
      <c r="J867" s="1001"/>
      <c r="K867" s="1000"/>
      <c r="L867" s="1001"/>
      <c r="M867" s="1000"/>
      <c r="N867" s="1001"/>
      <c r="O867" s="1000"/>
      <c r="P867" s="1001"/>
      <c r="Q867" s="1000"/>
      <c r="R867" s="1002"/>
      <c r="S867" s="1002"/>
      <c r="T867" s="1002"/>
      <c r="U867" s="1002"/>
      <c r="V867" s="1002"/>
      <c r="W867" s="1002"/>
      <c r="X867" s="973"/>
      <c r="Y867" s="973"/>
      <c r="Z867" s="973"/>
      <c r="AA867" s="973"/>
      <c r="AB867" s="973"/>
    </row>
    <row r="868" spans="1:28" ht="12.75">
      <c r="A868" s="998"/>
      <c r="B868" s="998"/>
      <c r="C868" s="999"/>
      <c r="D868" s="999"/>
      <c r="E868" s="1000"/>
      <c r="F868" s="1001"/>
      <c r="G868" s="1000"/>
      <c r="H868" s="1001"/>
      <c r="I868" s="1000"/>
      <c r="J868" s="1001"/>
      <c r="K868" s="1000"/>
      <c r="L868" s="1001"/>
      <c r="M868" s="1000"/>
      <c r="N868" s="1001"/>
      <c r="O868" s="1000"/>
      <c r="P868" s="1001"/>
      <c r="Q868" s="1000"/>
      <c r="R868" s="1002"/>
      <c r="S868" s="1002"/>
      <c r="T868" s="1002"/>
      <c r="U868" s="1002"/>
      <c r="V868" s="1002"/>
      <c r="W868" s="1002"/>
      <c r="X868" s="973"/>
      <c r="Y868" s="973"/>
      <c r="Z868" s="973"/>
      <c r="AA868" s="973"/>
      <c r="AB868" s="973"/>
    </row>
    <row r="869" spans="1:28" ht="12.75">
      <c r="A869" s="998"/>
      <c r="B869" s="998"/>
      <c r="C869" s="999"/>
      <c r="D869" s="999"/>
      <c r="E869" s="1000"/>
      <c r="F869" s="1001"/>
      <c r="G869" s="1000"/>
      <c r="H869" s="1001"/>
      <c r="I869" s="1000"/>
      <c r="J869" s="1001"/>
      <c r="K869" s="1000"/>
      <c r="L869" s="1001"/>
      <c r="M869" s="1000"/>
      <c r="N869" s="1001"/>
      <c r="O869" s="1000"/>
      <c r="P869" s="1001"/>
      <c r="Q869" s="1000"/>
      <c r="R869" s="1002"/>
      <c r="S869" s="1002"/>
      <c r="T869" s="1002"/>
      <c r="U869" s="1002"/>
      <c r="V869" s="1002"/>
      <c r="W869" s="1002"/>
      <c r="X869" s="973"/>
      <c r="Y869" s="973"/>
      <c r="Z869" s="973"/>
      <c r="AA869" s="973"/>
      <c r="AB869" s="973"/>
    </row>
    <row r="870" spans="1:28" ht="12.75">
      <c r="A870" s="998"/>
      <c r="B870" s="998"/>
      <c r="C870" s="999"/>
      <c r="D870" s="999"/>
      <c r="E870" s="1000"/>
      <c r="F870" s="1001"/>
      <c r="G870" s="1000"/>
      <c r="H870" s="1001"/>
      <c r="I870" s="1000"/>
      <c r="J870" s="1001"/>
      <c r="K870" s="1000"/>
      <c r="L870" s="1001"/>
      <c r="M870" s="1000"/>
      <c r="N870" s="1001"/>
      <c r="O870" s="1000"/>
      <c r="P870" s="1001"/>
      <c r="Q870" s="1000"/>
      <c r="R870" s="1002"/>
      <c r="S870" s="1002"/>
      <c r="T870" s="1002"/>
      <c r="U870" s="1002"/>
      <c r="V870" s="1002"/>
      <c r="W870" s="1002"/>
      <c r="X870" s="973"/>
      <c r="Y870" s="973"/>
      <c r="Z870" s="973"/>
      <c r="AA870" s="973"/>
      <c r="AB870" s="973"/>
    </row>
    <row r="871" spans="1:28" ht="12.75">
      <c r="A871" s="998"/>
      <c r="B871" s="998"/>
      <c r="C871" s="999"/>
      <c r="D871" s="999"/>
      <c r="E871" s="1000"/>
      <c r="F871" s="1001"/>
      <c r="G871" s="1000"/>
      <c r="H871" s="1001"/>
      <c r="I871" s="1000"/>
      <c r="J871" s="1001"/>
      <c r="K871" s="1000"/>
      <c r="L871" s="1001"/>
      <c r="M871" s="1000"/>
      <c r="N871" s="1001"/>
      <c r="O871" s="1000"/>
      <c r="P871" s="1001"/>
      <c r="Q871" s="1000"/>
      <c r="R871" s="1002"/>
      <c r="S871" s="1002"/>
      <c r="T871" s="1002"/>
      <c r="U871" s="1002"/>
      <c r="V871" s="1002"/>
      <c r="W871" s="1002"/>
      <c r="X871" s="973"/>
      <c r="Y871" s="973"/>
      <c r="Z871" s="973"/>
      <c r="AA871" s="973"/>
      <c r="AB871" s="973"/>
    </row>
    <row r="872" spans="1:28" ht="12.75">
      <c r="A872" s="998"/>
      <c r="B872" s="998"/>
      <c r="C872" s="999"/>
      <c r="D872" s="999"/>
      <c r="E872" s="1000"/>
      <c r="F872" s="1001"/>
      <c r="G872" s="1000"/>
      <c r="H872" s="1001"/>
      <c r="I872" s="1000"/>
      <c r="J872" s="1001"/>
      <c r="K872" s="1000"/>
      <c r="L872" s="1001"/>
      <c r="M872" s="1000"/>
      <c r="N872" s="1001"/>
      <c r="O872" s="1000"/>
      <c r="P872" s="1001"/>
      <c r="Q872" s="1000"/>
      <c r="R872" s="1002"/>
      <c r="S872" s="1002"/>
      <c r="T872" s="1002"/>
      <c r="U872" s="1002"/>
      <c r="V872" s="1002"/>
      <c r="W872" s="1002"/>
      <c r="X872" s="973"/>
      <c r="Y872" s="973"/>
      <c r="Z872" s="973"/>
      <c r="AA872" s="973"/>
      <c r="AB872" s="973"/>
    </row>
    <row r="873" spans="1:28" ht="12.75">
      <c r="A873" s="998"/>
      <c r="B873" s="998"/>
      <c r="C873" s="999"/>
      <c r="D873" s="999"/>
      <c r="E873" s="1000"/>
      <c r="F873" s="1001"/>
      <c r="G873" s="1000"/>
      <c r="H873" s="1001"/>
      <c r="I873" s="1000"/>
      <c r="J873" s="1001"/>
      <c r="K873" s="1000"/>
      <c r="L873" s="1001"/>
      <c r="M873" s="1000"/>
      <c r="N873" s="1001"/>
      <c r="O873" s="1000"/>
      <c r="P873" s="1001"/>
      <c r="Q873" s="1000"/>
      <c r="R873" s="1002"/>
      <c r="S873" s="1002"/>
      <c r="T873" s="1002"/>
      <c r="U873" s="1002"/>
      <c r="V873" s="1002"/>
      <c r="W873" s="1002"/>
      <c r="X873" s="973"/>
      <c r="Y873" s="973"/>
      <c r="Z873" s="973"/>
      <c r="AA873" s="973"/>
      <c r="AB873" s="973"/>
    </row>
    <row r="874" spans="1:28" ht="12.75">
      <c r="A874" s="998"/>
      <c r="B874" s="998"/>
      <c r="C874" s="999"/>
      <c r="D874" s="999"/>
      <c r="E874" s="1000"/>
      <c r="F874" s="1001"/>
      <c r="G874" s="1000"/>
      <c r="H874" s="1001"/>
      <c r="I874" s="1000"/>
      <c r="J874" s="1001"/>
      <c r="K874" s="1000"/>
      <c r="L874" s="1001"/>
      <c r="M874" s="1000"/>
      <c r="N874" s="1001"/>
      <c r="O874" s="1000"/>
      <c r="P874" s="1001"/>
      <c r="Q874" s="1000"/>
      <c r="R874" s="1002"/>
      <c r="S874" s="1002"/>
      <c r="T874" s="1002"/>
      <c r="U874" s="1002"/>
      <c r="V874" s="1002"/>
      <c r="W874" s="1002"/>
      <c r="X874" s="973"/>
      <c r="Y874" s="973"/>
      <c r="Z874" s="973"/>
      <c r="AA874" s="973"/>
      <c r="AB874" s="973"/>
    </row>
    <row r="875" spans="1:28" ht="12.75">
      <c r="A875" s="998"/>
      <c r="B875" s="998"/>
      <c r="C875" s="999"/>
      <c r="D875" s="999"/>
      <c r="E875" s="1000"/>
      <c r="F875" s="1001"/>
      <c r="G875" s="1000"/>
      <c r="H875" s="1001"/>
      <c r="I875" s="1000"/>
      <c r="J875" s="1001"/>
      <c r="K875" s="1000"/>
      <c r="L875" s="1001"/>
      <c r="M875" s="1000"/>
      <c r="N875" s="1001"/>
      <c r="O875" s="1000"/>
      <c r="P875" s="1001"/>
      <c r="Q875" s="1000"/>
      <c r="R875" s="1002"/>
      <c r="S875" s="1002"/>
      <c r="T875" s="1002"/>
      <c r="U875" s="1002"/>
      <c r="V875" s="1002"/>
      <c r="W875" s="1002"/>
      <c r="X875" s="973"/>
      <c r="Y875" s="973"/>
      <c r="Z875" s="973"/>
      <c r="AA875" s="973"/>
      <c r="AB875" s="973"/>
    </row>
    <row r="876" spans="1:28" ht="12.75">
      <c r="A876" s="998"/>
      <c r="B876" s="998"/>
      <c r="C876" s="999"/>
      <c r="D876" s="999"/>
      <c r="E876" s="1000"/>
      <c r="F876" s="1001"/>
      <c r="G876" s="1000"/>
      <c r="H876" s="1001"/>
      <c r="I876" s="1000"/>
      <c r="J876" s="1001"/>
      <c r="K876" s="1000"/>
      <c r="L876" s="1001"/>
      <c r="M876" s="1000"/>
      <c r="N876" s="1001"/>
      <c r="O876" s="1000"/>
      <c r="P876" s="1001"/>
      <c r="Q876" s="1000"/>
      <c r="R876" s="1002"/>
      <c r="S876" s="1002"/>
      <c r="T876" s="1002"/>
      <c r="U876" s="1002"/>
      <c r="V876" s="1002"/>
      <c r="W876" s="1002"/>
      <c r="X876" s="973"/>
      <c r="Y876" s="973"/>
      <c r="Z876" s="973"/>
      <c r="AA876" s="973"/>
      <c r="AB876" s="973"/>
    </row>
    <row r="877" spans="1:28" ht="12.75">
      <c r="A877" s="998"/>
      <c r="B877" s="998"/>
      <c r="C877" s="999"/>
      <c r="D877" s="999"/>
      <c r="E877" s="1000"/>
      <c r="F877" s="1001"/>
      <c r="G877" s="1000"/>
      <c r="H877" s="1001"/>
      <c r="I877" s="1000"/>
      <c r="J877" s="1001"/>
      <c r="K877" s="1000"/>
      <c r="L877" s="1001"/>
      <c r="M877" s="1000"/>
      <c r="N877" s="1001"/>
      <c r="O877" s="1000"/>
      <c r="P877" s="1001"/>
      <c r="Q877" s="1000"/>
      <c r="R877" s="1002"/>
      <c r="S877" s="1002"/>
      <c r="T877" s="1002"/>
      <c r="U877" s="1002"/>
      <c r="V877" s="1002"/>
      <c r="W877" s="1002"/>
      <c r="X877" s="973"/>
      <c r="Y877" s="973"/>
      <c r="Z877" s="973"/>
      <c r="AA877" s="973"/>
      <c r="AB877" s="973"/>
    </row>
    <row r="878" spans="1:28" ht="12.75">
      <c r="A878" s="998"/>
      <c r="B878" s="998"/>
      <c r="C878" s="999"/>
      <c r="D878" s="999"/>
      <c r="E878" s="1000"/>
      <c r="F878" s="1001"/>
      <c r="G878" s="1000"/>
      <c r="H878" s="1001"/>
      <c r="I878" s="1000"/>
      <c r="J878" s="1001"/>
      <c r="K878" s="1000"/>
      <c r="L878" s="1001"/>
      <c r="M878" s="1000"/>
      <c r="N878" s="1001"/>
      <c r="O878" s="1000"/>
      <c r="P878" s="1001"/>
      <c r="Q878" s="1000"/>
      <c r="R878" s="1002"/>
      <c r="S878" s="1002"/>
      <c r="T878" s="1002"/>
      <c r="U878" s="1002"/>
      <c r="V878" s="1002"/>
      <c r="W878" s="1002"/>
      <c r="X878" s="973"/>
      <c r="Y878" s="973"/>
      <c r="Z878" s="973"/>
      <c r="AA878" s="973"/>
      <c r="AB878" s="973"/>
    </row>
    <row r="879" spans="1:28" ht="12.75">
      <c r="A879" s="998"/>
      <c r="B879" s="998"/>
      <c r="C879" s="999"/>
      <c r="D879" s="999"/>
      <c r="E879" s="1000"/>
      <c r="F879" s="1001"/>
      <c r="G879" s="1000"/>
      <c r="H879" s="1001"/>
      <c r="I879" s="1000"/>
      <c r="J879" s="1001"/>
      <c r="K879" s="1000"/>
      <c r="L879" s="1001"/>
      <c r="M879" s="1000"/>
      <c r="N879" s="1001"/>
      <c r="O879" s="1000"/>
      <c r="P879" s="1001"/>
      <c r="Q879" s="1000"/>
      <c r="R879" s="1002"/>
      <c r="S879" s="1002"/>
      <c r="T879" s="1002"/>
      <c r="U879" s="1002"/>
      <c r="V879" s="1002"/>
      <c r="W879" s="1002"/>
      <c r="X879" s="973"/>
      <c r="Y879" s="973"/>
      <c r="Z879" s="973"/>
      <c r="AA879" s="973"/>
      <c r="AB879" s="973"/>
    </row>
    <row r="880" spans="1:28" ht="12.75">
      <c r="A880" s="998"/>
      <c r="B880" s="998"/>
      <c r="C880" s="999"/>
      <c r="D880" s="999"/>
      <c r="E880" s="1000"/>
      <c r="F880" s="1001"/>
      <c r="G880" s="1000"/>
      <c r="H880" s="1001"/>
      <c r="I880" s="1000"/>
      <c r="J880" s="1001"/>
      <c r="K880" s="1000"/>
      <c r="L880" s="1001"/>
      <c r="M880" s="1000"/>
      <c r="N880" s="1001"/>
      <c r="O880" s="1000"/>
      <c r="P880" s="1001"/>
      <c r="Q880" s="1000"/>
      <c r="R880" s="1002"/>
      <c r="S880" s="1002"/>
      <c r="T880" s="1002"/>
      <c r="U880" s="1002"/>
      <c r="V880" s="1002"/>
      <c r="W880" s="1002"/>
      <c r="X880" s="973"/>
      <c r="Y880" s="973"/>
      <c r="Z880" s="973"/>
      <c r="AA880" s="973"/>
      <c r="AB880" s="973"/>
    </row>
    <row r="881" spans="1:28" ht="12.75">
      <c r="A881" s="998"/>
      <c r="B881" s="998"/>
      <c r="C881" s="999"/>
      <c r="D881" s="999"/>
      <c r="E881" s="1000"/>
      <c r="F881" s="1001"/>
      <c r="G881" s="1000"/>
      <c r="H881" s="1001"/>
      <c r="I881" s="1000"/>
      <c r="J881" s="1001"/>
      <c r="K881" s="1000"/>
      <c r="L881" s="1001"/>
      <c r="M881" s="1000"/>
      <c r="N881" s="1001"/>
      <c r="O881" s="1000"/>
      <c r="P881" s="1001"/>
      <c r="Q881" s="1000"/>
      <c r="R881" s="1002"/>
      <c r="S881" s="1002"/>
      <c r="T881" s="1002"/>
      <c r="U881" s="1002"/>
      <c r="V881" s="1002"/>
      <c r="W881" s="1002"/>
      <c r="X881" s="973"/>
      <c r="Y881" s="973"/>
      <c r="Z881" s="973"/>
      <c r="AA881" s="973"/>
      <c r="AB881" s="973"/>
    </row>
    <row r="882" spans="1:28" ht="12.75">
      <c r="A882" s="998"/>
      <c r="B882" s="998"/>
      <c r="C882" s="999"/>
      <c r="D882" s="999"/>
      <c r="E882" s="1000"/>
      <c r="F882" s="1001"/>
      <c r="G882" s="1000"/>
      <c r="H882" s="1001"/>
      <c r="I882" s="1000"/>
      <c r="J882" s="1001"/>
      <c r="K882" s="1000"/>
      <c r="L882" s="1001"/>
      <c r="M882" s="1000"/>
      <c r="N882" s="1001"/>
      <c r="O882" s="1000"/>
      <c r="P882" s="1001"/>
      <c r="Q882" s="1000"/>
      <c r="R882" s="1002"/>
      <c r="S882" s="1002"/>
      <c r="T882" s="1002"/>
      <c r="U882" s="1002"/>
      <c r="V882" s="1002"/>
      <c r="W882" s="1002"/>
      <c r="X882" s="973"/>
      <c r="Y882" s="973"/>
      <c r="Z882" s="973"/>
      <c r="AA882" s="973"/>
      <c r="AB882" s="973"/>
    </row>
    <row r="883" spans="1:28" ht="12.75">
      <c r="A883" s="998"/>
      <c r="B883" s="998"/>
      <c r="C883" s="999"/>
      <c r="D883" s="999"/>
      <c r="E883" s="1000"/>
      <c r="F883" s="1001"/>
      <c r="G883" s="1000"/>
      <c r="H883" s="1001"/>
      <c r="I883" s="1000"/>
      <c r="J883" s="1001"/>
      <c r="K883" s="1000"/>
      <c r="L883" s="1001"/>
      <c r="M883" s="1000"/>
      <c r="N883" s="1001"/>
      <c r="O883" s="1000"/>
      <c r="P883" s="1001"/>
      <c r="Q883" s="1000"/>
      <c r="R883" s="1002"/>
      <c r="S883" s="1002"/>
      <c r="T883" s="1002"/>
      <c r="U883" s="1002"/>
      <c r="V883" s="1002"/>
      <c r="W883" s="1002"/>
      <c r="X883" s="973"/>
      <c r="Y883" s="973"/>
      <c r="Z883" s="973"/>
      <c r="AA883" s="973"/>
      <c r="AB883" s="973"/>
    </row>
    <row r="884" spans="1:28" ht="12.75">
      <c r="A884" s="998"/>
      <c r="B884" s="998"/>
      <c r="C884" s="999"/>
      <c r="D884" s="999"/>
      <c r="E884" s="1000"/>
      <c r="F884" s="1001"/>
      <c r="G884" s="1000"/>
      <c r="H884" s="1001"/>
      <c r="I884" s="1000"/>
      <c r="J884" s="1001"/>
      <c r="K884" s="1000"/>
      <c r="L884" s="1001"/>
      <c r="M884" s="1000"/>
      <c r="N884" s="1001"/>
      <c r="O884" s="1000"/>
      <c r="P884" s="1001"/>
      <c r="Q884" s="1000"/>
      <c r="R884" s="1002"/>
      <c r="S884" s="1002"/>
      <c r="T884" s="1002"/>
      <c r="U884" s="1002"/>
      <c r="V884" s="1002"/>
      <c r="W884" s="1002"/>
      <c r="X884" s="973"/>
      <c r="Y884" s="973"/>
      <c r="Z884" s="973"/>
      <c r="AA884" s="973"/>
      <c r="AB884" s="973"/>
    </row>
    <row r="885" spans="1:28" ht="12.75">
      <c r="A885" s="998"/>
      <c r="B885" s="998"/>
      <c r="C885" s="999"/>
      <c r="D885" s="999"/>
      <c r="E885" s="1000"/>
      <c r="F885" s="1001"/>
      <c r="G885" s="1000"/>
      <c r="H885" s="1001"/>
      <c r="I885" s="1000"/>
      <c r="J885" s="1001"/>
      <c r="K885" s="1000"/>
      <c r="L885" s="1001"/>
      <c r="M885" s="1000"/>
      <c r="N885" s="1001"/>
      <c r="O885" s="1000"/>
      <c r="P885" s="1001"/>
      <c r="Q885" s="1000"/>
      <c r="R885" s="1002"/>
      <c r="S885" s="1002"/>
      <c r="T885" s="1002"/>
      <c r="U885" s="1002"/>
      <c r="V885" s="1002"/>
      <c r="W885" s="1002"/>
      <c r="X885" s="973"/>
      <c r="Y885" s="973"/>
      <c r="Z885" s="973"/>
      <c r="AA885" s="973"/>
      <c r="AB885" s="973"/>
    </row>
    <row r="886" spans="1:28" ht="12.75">
      <c r="A886" s="998"/>
      <c r="B886" s="998"/>
      <c r="C886" s="999"/>
      <c r="D886" s="999"/>
      <c r="E886" s="1000"/>
      <c r="F886" s="1001"/>
      <c r="G886" s="1000"/>
      <c r="H886" s="1001"/>
      <c r="I886" s="1000"/>
      <c r="J886" s="1001"/>
      <c r="K886" s="1000"/>
      <c r="L886" s="1001"/>
      <c r="M886" s="1000"/>
      <c r="N886" s="1001"/>
      <c r="O886" s="1000"/>
      <c r="P886" s="1001"/>
      <c r="Q886" s="1000"/>
      <c r="R886" s="1002"/>
      <c r="S886" s="1002"/>
      <c r="T886" s="1002"/>
      <c r="U886" s="1002"/>
      <c r="V886" s="1002"/>
      <c r="W886" s="1002"/>
      <c r="X886" s="973"/>
      <c r="Y886" s="973"/>
      <c r="Z886" s="973"/>
      <c r="AA886" s="973"/>
      <c r="AB886" s="973"/>
    </row>
    <row r="887" spans="1:28" ht="12.75">
      <c r="A887" s="998"/>
      <c r="B887" s="998"/>
      <c r="C887" s="999"/>
      <c r="D887" s="999"/>
      <c r="E887" s="1000"/>
      <c r="F887" s="1001"/>
      <c r="G887" s="1000"/>
      <c r="H887" s="1001"/>
      <c r="I887" s="1000"/>
      <c r="J887" s="1001"/>
      <c r="K887" s="1000"/>
      <c r="L887" s="1001"/>
      <c r="M887" s="1000"/>
      <c r="N887" s="1001"/>
      <c r="O887" s="1000"/>
      <c r="P887" s="1001"/>
      <c r="Q887" s="1000"/>
      <c r="R887" s="1002"/>
      <c r="S887" s="1002"/>
      <c r="T887" s="1002"/>
      <c r="U887" s="1002"/>
      <c r="V887" s="1002"/>
      <c r="W887" s="1002"/>
      <c r="X887" s="973"/>
      <c r="Y887" s="973"/>
      <c r="Z887" s="973"/>
      <c r="AA887" s="973"/>
      <c r="AB887" s="973"/>
    </row>
    <row r="888" spans="1:28" ht="12.75">
      <c r="A888" s="998"/>
      <c r="B888" s="998"/>
      <c r="C888" s="999"/>
      <c r="D888" s="999"/>
      <c r="E888" s="1000"/>
      <c r="F888" s="1001"/>
      <c r="G888" s="1000"/>
      <c r="H888" s="1001"/>
      <c r="I888" s="1000"/>
      <c r="J888" s="1001"/>
      <c r="K888" s="1000"/>
      <c r="L888" s="1001"/>
      <c r="M888" s="1000"/>
      <c r="N888" s="1001"/>
      <c r="O888" s="1000"/>
      <c r="P888" s="1001"/>
      <c r="Q888" s="1000"/>
      <c r="R888" s="1002"/>
      <c r="S888" s="1002"/>
      <c r="T888" s="1002"/>
      <c r="U888" s="1002"/>
      <c r="V888" s="1002"/>
      <c r="W888" s="1002"/>
      <c r="X888" s="973"/>
      <c r="Y888" s="973"/>
      <c r="Z888" s="973"/>
      <c r="AA888" s="973"/>
      <c r="AB888" s="973"/>
    </row>
    <row r="889" spans="1:28" ht="12.75">
      <c r="A889" s="998"/>
      <c r="B889" s="998"/>
      <c r="C889" s="999"/>
      <c r="D889" s="999"/>
      <c r="E889" s="1000"/>
      <c r="F889" s="1001"/>
      <c r="G889" s="1000"/>
      <c r="H889" s="1001"/>
      <c r="I889" s="1000"/>
      <c r="J889" s="1001"/>
      <c r="K889" s="1000"/>
      <c r="L889" s="1001"/>
      <c r="M889" s="1000"/>
      <c r="N889" s="1001"/>
      <c r="O889" s="1000"/>
      <c r="P889" s="1001"/>
      <c r="Q889" s="1000"/>
      <c r="R889" s="1002"/>
      <c r="S889" s="1002"/>
      <c r="T889" s="1002"/>
      <c r="U889" s="1002"/>
      <c r="V889" s="1002"/>
      <c r="W889" s="1002"/>
      <c r="X889" s="973"/>
      <c r="Y889" s="973"/>
      <c r="Z889" s="973"/>
      <c r="AA889" s="973"/>
      <c r="AB889" s="973"/>
    </row>
    <row r="890" spans="1:28" ht="12.75">
      <c r="A890" s="998"/>
      <c r="B890" s="998"/>
      <c r="C890" s="999"/>
      <c r="D890" s="999"/>
      <c r="E890" s="1000"/>
      <c r="F890" s="1001"/>
      <c r="G890" s="1000"/>
      <c r="H890" s="1001"/>
      <c r="I890" s="1000"/>
      <c r="J890" s="1001"/>
      <c r="K890" s="1000"/>
      <c r="L890" s="1001"/>
      <c r="M890" s="1000"/>
      <c r="N890" s="1001"/>
      <c r="O890" s="1000"/>
      <c r="P890" s="1001"/>
      <c r="Q890" s="1000"/>
      <c r="R890" s="1002"/>
      <c r="S890" s="1002"/>
      <c r="T890" s="1002"/>
      <c r="U890" s="1002"/>
      <c r="V890" s="1002"/>
      <c r="W890" s="1002"/>
      <c r="X890" s="973"/>
      <c r="Y890" s="973"/>
      <c r="Z890" s="973"/>
      <c r="AA890" s="973"/>
      <c r="AB890" s="973"/>
    </row>
    <row r="891" spans="1:28" ht="12.75">
      <c r="A891" s="998"/>
      <c r="B891" s="998"/>
      <c r="C891" s="999"/>
      <c r="D891" s="999"/>
      <c r="E891" s="1000"/>
      <c r="F891" s="1001"/>
      <c r="G891" s="1000"/>
      <c r="H891" s="1001"/>
      <c r="I891" s="1000"/>
      <c r="J891" s="1001"/>
      <c r="K891" s="1000"/>
      <c r="L891" s="1001"/>
      <c r="M891" s="1000"/>
      <c r="N891" s="1001"/>
      <c r="O891" s="1000"/>
      <c r="P891" s="1001"/>
      <c r="Q891" s="1000"/>
      <c r="R891" s="1002"/>
      <c r="S891" s="1002"/>
      <c r="T891" s="1002"/>
      <c r="U891" s="1002"/>
      <c r="V891" s="1002"/>
      <c r="W891" s="1002"/>
      <c r="X891" s="973"/>
      <c r="Y891" s="973"/>
      <c r="Z891" s="973"/>
      <c r="AA891" s="973"/>
      <c r="AB891" s="973"/>
    </row>
    <row r="892" spans="1:28" ht="12.75">
      <c r="A892" s="998"/>
      <c r="B892" s="998"/>
      <c r="C892" s="999"/>
      <c r="D892" s="999"/>
      <c r="E892" s="1000"/>
      <c r="F892" s="1001"/>
      <c r="G892" s="1000"/>
      <c r="H892" s="1001"/>
      <c r="I892" s="1000"/>
      <c r="J892" s="1001"/>
      <c r="K892" s="1000"/>
      <c r="L892" s="1001"/>
      <c r="M892" s="1000"/>
      <c r="N892" s="1001"/>
      <c r="O892" s="1000"/>
      <c r="P892" s="1001"/>
      <c r="Q892" s="1000"/>
      <c r="R892" s="1002"/>
      <c r="S892" s="1002"/>
      <c r="T892" s="1002"/>
      <c r="U892" s="1002"/>
      <c r="V892" s="1002"/>
      <c r="W892" s="1002"/>
      <c r="X892" s="973"/>
      <c r="Y892" s="973"/>
      <c r="Z892" s="973"/>
      <c r="AA892" s="973"/>
      <c r="AB892" s="973"/>
    </row>
    <row r="893" spans="1:28" ht="12.75">
      <c r="A893" s="998"/>
      <c r="B893" s="998"/>
      <c r="C893" s="999"/>
      <c r="D893" s="999"/>
      <c r="E893" s="1000"/>
      <c r="F893" s="1001"/>
      <c r="G893" s="1000"/>
      <c r="H893" s="1001"/>
      <c r="I893" s="1000"/>
      <c r="J893" s="1001"/>
      <c r="K893" s="1000"/>
      <c r="L893" s="1001"/>
      <c r="M893" s="1000"/>
      <c r="N893" s="1001"/>
      <c r="O893" s="1000"/>
      <c r="P893" s="1001"/>
      <c r="Q893" s="1000"/>
      <c r="R893" s="1002"/>
      <c r="S893" s="1002"/>
      <c r="T893" s="1002"/>
      <c r="U893" s="1002"/>
      <c r="V893" s="1002"/>
      <c r="W893" s="1002"/>
      <c r="X893" s="973"/>
      <c r="Y893" s="973"/>
      <c r="Z893" s="973"/>
      <c r="AA893" s="973"/>
      <c r="AB893" s="973"/>
    </row>
    <row r="894" spans="1:28" ht="12.75">
      <c r="A894" s="998"/>
      <c r="B894" s="998"/>
      <c r="C894" s="999"/>
      <c r="D894" s="999"/>
      <c r="E894" s="1000"/>
      <c r="F894" s="1001"/>
      <c r="G894" s="1000"/>
      <c r="H894" s="1001"/>
      <c r="I894" s="1000"/>
      <c r="J894" s="1001"/>
      <c r="K894" s="1000"/>
      <c r="L894" s="1001"/>
      <c r="M894" s="1000"/>
      <c r="N894" s="1001"/>
      <c r="O894" s="1000"/>
      <c r="P894" s="1001"/>
      <c r="Q894" s="1000"/>
      <c r="R894" s="1002"/>
      <c r="S894" s="1002"/>
      <c r="T894" s="1002"/>
      <c r="U894" s="1002"/>
      <c r="V894" s="1002"/>
      <c r="W894" s="1002"/>
      <c r="X894" s="973"/>
      <c r="Y894" s="973"/>
      <c r="Z894" s="973"/>
      <c r="AA894" s="973"/>
      <c r="AB894" s="973"/>
    </row>
    <row r="895" spans="1:28" ht="12.75">
      <c r="A895" s="998"/>
      <c r="B895" s="998"/>
      <c r="C895" s="999"/>
      <c r="D895" s="999"/>
      <c r="E895" s="1000"/>
      <c r="F895" s="1001"/>
      <c r="G895" s="1000"/>
      <c r="H895" s="1001"/>
      <c r="I895" s="1000"/>
      <c r="J895" s="1001"/>
      <c r="K895" s="1000"/>
      <c r="L895" s="1001"/>
      <c r="M895" s="1000"/>
      <c r="N895" s="1001"/>
      <c r="O895" s="1000"/>
      <c r="P895" s="1001"/>
      <c r="Q895" s="1000"/>
      <c r="R895" s="1002"/>
      <c r="S895" s="1002"/>
      <c r="T895" s="1002"/>
      <c r="U895" s="1002"/>
      <c r="V895" s="1002"/>
      <c r="W895" s="1002"/>
      <c r="X895" s="973"/>
      <c r="Y895" s="973"/>
      <c r="Z895" s="973"/>
      <c r="AA895" s="973"/>
      <c r="AB895" s="973"/>
    </row>
    <row r="896" spans="1:28" ht="12.75">
      <c r="A896" s="998"/>
      <c r="B896" s="998"/>
      <c r="C896" s="999"/>
      <c r="D896" s="999"/>
      <c r="E896" s="1000"/>
      <c r="F896" s="1001"/>
      <c r="G896" s="1000"/>
      <c r="H896" s="1001"/>
      <c r="I896" s="1000"/>
      <c r="J896" s="1001"/>
      <c r="K896" s="1000"/>
      <c r="L896" s="1001"/>
      <c r="M896" s="1000"/>
      <c r="N896" s="1001"/>
      <c r="O896" s="1000"/>
      <c r="P896" s="1001"/>
      <c r="Q896" s="1000"/>
      <c r="R896" s="1002"/>
      <c r="S896" s="1002"/>
      <c r="T896" s="1002"/>
      <c r="U896" s="1002"/>
      <c r="V896" s="1002"/>
      <c r="W896" s="1002"/>
      <c r="X896" s="973"/>
      <c r="Y896" s="973"/>
      <c r="Z896" s="973"/>
      <c r="AA896" s="973"/>
      <c r="AB896" s="973"/>
    </row>
    <row r="897" spans="1:28" ht="12.75">
      <c r="A897" s="998"/>
      <c r="B897" s="998"/>
      <c r="C897" s="999"/>
      <c r="D897" s="999"/>
      <c r="E897" s="1000"/>
      <c r="F897" s="1001"/>
      <c r="G897" s="1000"/>
      <c r="H897" s="1001"/>
      <c r="I897" s="1000"/>
      <c r="J897" s="1001"/>
      <c r="K897" s="1000"/>
      <c r="L897" s="1001"/>
      <c r="M897" s="1000"/>
      <c r="N897" s="1001"/>
      <c r="O897" s="1000"/>
      <c r="P897" s="1001"/>
      <c r="Q897" s="1000"/>
      <c r="R897" s="1002"/>
      <c r="S897" s="1002"/>
      <c r="T897" s="1002"/>
      <c r="U897" s="1002"/>
      <c r="V897" s="1002"/>
      <c r="W897" s="1002"/>
      <c r="X897" s="973"/>
      <c r="Y897" s="973"/>
      <c r="Z897" s="973"/>
      <c r="AA897" s="973"/>
      <c r="AB897" s="973"/>
    </row>
    <row r="898" spans="1:28" ht="12.75">
      <c r="A898" s="998"/>
      <c r="B898" s="998"/>
      <c r="C898" s="999"/>
      <c r="D898" s="999"/>
      <c r="E898" s="1000"/>
      <c r="F898" s="1001"/>
      <c r="G898" s="1000"/>
      <c r="H898" s="1001"/>
      <c r="I898" s="1000"/>
      <c r="J898" s="1001"/>
      <c r="K898" s="1000"/>
      <c r="L898" s="1001"/>
      <c r="M898" s="1000"/>
      <c r="N898" s="1001"/>
      <c r="O898" s="1000"/>
      <c r="P898" s="1001"/>
      <c r="Q898" s="1000"/>
      <c r="R898" s="1002"/>
      <c r="S898" s="1002"/>
      <c r="T898" s="1002"/>
      <c r="U898" s="1002"/>
      <c r="V898" s="1002"/>
      <c r="W898" s="1002"/>
      <c r="X898" s="973"/>
      <c r="Y898" s="973"/>
      <c r="Z898" s="973"/>
      <c r="AA898" s="973"/>
      <c r="AB898" s="973"/>
    </row>
    <row r="899" spans="1:28" ht="12.75">
      <c r="A899" s="998"/>
      <c r="B899" s="998"/>
      <c r="C899" s="999"/>
      <c r="D899" s="999"/>
      <c r="E899" s="1000"/>
      <c r="F899" s="1001"/>
      <c r="G899" s="1000"/>
      <c r="H899" s="1001"/>
      <c r="I899" s="1000"/>
      <c r="J899" s="1001"/>
      <c r="K899" s="1000"/>
      <c r="L899" s="1001"/>
      <c r="M899" s="1000"/>
      <c r="N899" s="1001"/>
      <c r="O899" s="1000"/>
      <c r="P899" s="1001"/>
      <c r="Q899" s="1000"/>
      <c r="R899" s="1002"/>
      <c r="S899" s="1002"/>
      <c r="T899" s="1002"/>
      <c r="U899" s="1002"/>
      <c r="V899" s="1002"/>
      <c r="W899" s="1002"/>
      <c r="X899" s="973"/>
      <c r="Y899" s="973"/>
      <c r="Z899" s="973"/>
      <c r="AA899" s="973"/>
      <c r="AB899" s="973"/>
    </row>
    <row r="900" spans="1:28" ht="12.75">
      <c r="A900" s="998"/>
      <c r="B900" s="998"/>
      <c r="C900" s="999"/>
      <c r="D900" s="999"/>
      <c r="E900" s="1000"/>
      <c r="F900" s="1001"/>
      <c r="G900" s="1000"/>
      <c r="H900" s="1001"/>
      <c r="I900" s="1000"/>
      <c r="J900" s="1001"/>
      <c r="K900" s="1000"/>
      <c r="L900" s="1001"/>
      <c r="M900" s="1000"/>
      <c r="N900" s="1001"/>
      <c r="O900" s="1000"/>
      <c r="P900" s="1001"/>
      <c r="Q900" s="1000"/>
      <c r="R900" s="1002"/>
      <c r="S900" s="1002"/>
      <c r="T900" s="1002"/>
      <c r="U900" s="1002"/>
      <c r="V900" s="1002"/>
      <c r="W900" s="1002"/>
      <c r="X900" s="973"/>
      <c r="Y900" s="973"/>
      <c r="Z900" s="973"/>
      <c r="AA900" s="973"/>
      <c r="AB900" s="973"/>
    </row>
    <row r="901" spans="1:28" ht="12.75">
      <c r="A901" s="998"/>
      <c r="B901" s="998"/>
      <c r="C901" s="999"/>
      <c r="D901" s="999"/>
      <c r="E901" s="1000"/>
      <c r="F901" s="1001"/>
      <c r="G901" s="1000"/>
      <c r="H901" s="1001"/>
      <c r="I901" s="1000"/>
      <c r="J901" s="1001"/>
      <c r="K901" s="1000"/>
      <c r="L901" s="1001"/>
      <c r="M901" s="1000"/>
      <c r="N901" s="1001"/>
      <c r="O901" s="1000"/>
      <c r="P901" s="1001"/>
      <c r="Q901" s="1000"/>
      <c r="R901" s="1002"/>
      <c r="S901" s="1002"/>
      <c r="T901" s="1002"/>
      <c r="U901" s="1002"/>
      <c r="V901" s="1002"/>
      <c r="W901" s="1002"/>
      <c r="X901" s="973"/>
      <c r="Y901" s="973"/>
      <c r="Z901" s="973"/>
      <c r="AA901" s="973"/>
      <c r="AB901" s="973"/>
    </row>
    <row r="902" spans="1:28" ht="12.75">
      <c r="A902" s="998"/>
      <c r="B902" s="998"/>
      <c r="C902" s="999"/>
      <c r="D902" s="999"/>
      <c r="E902" s="1000"/>
      <c r="F902" s="1001"/>
      <c r="G902" s="1000"/>
      <c r="H902" s="1001"/>
      <c r="I902" s="1000"/>
      <c r="J902" s="1001"/>
      <c r="K902" s="1000"/>
      <c r="L902" s="1001"/>
      <c r="M902" s="1000"/>
      <c r="N902" s="1001"/>
      <c r="O902" s="1000"/>
      <c r="P902" s="1001"/>
      <c r="Q902" s="1000"/>
      <c r="R902" s="1002"/>
      <c r="S902" s="1002"/>
      <c r="T902" s="1002"/>
      <c r="U902" s="1002"/>
      <c r="V902" s="1002"/>
      <c r="W902" s="1002"/>
      <c r="X902" s="973"/>
      <c r="Y902" s="973"/>
      <c r="Z902" s="973"/>
      <c r="AA902" s="973"/>
      <c r="AB902" s="973"/>
    </row>
    <row r="903" spans="1:28" ht="12.75">
      <c r="A903" s="998"/>
      <c r="B903" s="998"/>
      <c r="C903" s="999"/>
      <c r="D903" s="999"/>
      <c r="E903" s="1000"/>
      <c r="F903" s="1001"/>
      <c r="G903" s="1000"/>
      <c r="H903" s="1001"/>
      <c r="I903" s="1000"/>
      <c r="J903" s="1001"/>
      <c r="K903" s="1000"/>
      <c r="L903" s="1001"/>
      <c r="M903" s="1000"/>
      <c r="N903" s="1001"/>
      <c r="O903" s="1000"/>
      <c r="P903" s="1001"/>
      <c r="Q903" s="1000"/>
      <c r="R903" s="1002"/>
      <c r="S903" s="1002"/>
      <c r="T903" s="1002"/>
      <c r="U903" s="1002"/>
      <c r="V903" s="1002"/>
      <c r="W903" s="1002"/>
      <c r="X903" s="973"/>
      <c r="Y903" s="973"/>
      <c r="Z903" s="973"/>
      <c r="AA903" s="973"/>
      <c r="AB903" s="973"/>
    </row>
    <row r="904" spans="1:28" ht="12.75">
      <c r="A904" s="998"/>
      <c r="B904" s="998"/>
      <c r="C904" s="999"/>
      <c r="D904" s="999"/>
      <c r="E904" s="1000"/>
      <c r="F904" s="1001"/>
      <c r="G904" s="1000"/>
      <c r="H904" s="1001"/>
      <c r="I904" s="1000"/>
      <c r="J904" s="1001"/>
      <c r="K904" s="1000"/>
      <c r="L904" s="1001"/>
      <c r="M904" s="1000"/>
      <c r="N904" s="1001"/>
      <c r="O904" s="1000"/>
      <c r="P904" s="1001"/>
      <c r="Q904" s="1000"/>
      <c r="R904" s="1002"/>
      <c r="S904" s="1002"/>
      <c r="T904" s="1002"/>
      <c r="U904" s="1002"/>
      <c r="V904" s="1002"/>
      <c r="W904" s="1002"/>
      <c r="X904" s="973"/>
      <c r="Y904" s="973"/>
      <c r="Z904" s="973"/>
      <c r="AA904" s="973"/>
      <c r="AB904" s="973"/>
    </row>
    <row r="905" spans="1:28" ht="12.75">
      <c r="A905" s="998"/>
      <c r="B905" s="998"/>
      <c r="C905" s="999"/>
      <c r="D905" s="999"/>
      <c r="E905" s="1000"/>
      <c r="F905" s="1001"/>
      <c r="G905" s="1000"/>
      <c r="H905" s="1001"/>
      <c r="I905" s="1000"/>
      <c r="J905" s="1001"/>
      <c r="K905" s="1000"/>
      <c r="L905" s="1001"/>
      <c r="M905" s="1000"/>
      <c r="N905" s="1001"/>
      <c r="O905" s="1000"/>
      <c r="P905" s="1001"/>
      <c r="Q905" s="1000"/>
      <c r="R905" s="1002"/>
      <c r="S905" s="1002"/>
      <c r="T905" s="1002"/>
      <c r="U905" s="1002"/>
      <c r="V905" s="1002"/>
      <c r="W905" s="1002"/>
      <c r="X905" s="973"/>
      <c r="Y905" s="973"/>
      <c r="Z905" s="973"/>
      <c r="AA905" s="973"/>
      <c r="AB905" s="973"/>
    </row>
    <row r="906" spans="1:28" ht="12.75">
      <c r="A906" s="998"/>
      <c r="B906" s="998"/>
      <c r="C906" s="999"/>
      <c r="D906" s="999"/>
      <c r="E906" s="1000"/>
      <c r="F906" s="1001"/>
      <c r="G906" s="1000"/>
      <c r="H906" s="1001"/>
      <c r="I906" s="1000"/>
      <c r="J906" s="1001"/>
      <c r="K906" s="1000"/>
      <c r="L906" s="1001"/>
      <c r="M906" s="1000"/>
      <c r="N906" s="1001"/>
      <c r="O906" s="1000"/>
      <c r="P906" s="1001"/>
      <c r="Q906" s="1000"/>
      <c r="R906" s="1002"/>
      <c r="S906" s="1002"/>
      <c r="T906" s="1002"/>
      <c r="U906" s="1002"/>
      <c r="V906" s="1002"/>
      <c r="W906" s="1002"/>
      <c r="X906" s="973"/>
      <c r="Y906" s="973"/>
      <c r="Z906" s="973"/>
      <c r="AA906" s="973"/>
      <c r="AB906" s="973"/>
    </row>
    <row r="907" spans="1:28" ht="12.75">
      <c r="A907" s="998"/>
      <c r="B907" s="998"/>
      <c r="C907" s="999"/>
      <c r="D907" s="999"/>
      <c r="E907" s="1000"/>
      <c r="F907" s="1001"/>
      <c r="G907" s="1000"/>
      <c r="H907" s="1001"/>
      <c r="I907" s="1000"/>
      <c r="J907" s="1001"/>
      <c r="K907" s="1000"/>
      <c r="L907" s="1001"/>
      <c r="M907" s="1000"/>
      <c r="N907" s="1001"/>
      <c r="O907" s="1000"/>
      <c r="P907" s="1001"/>
      <c r="Q907" s="1000"/>
      <c r="R907" s="1002"/>
      <c r="S907" s="1002"/>
      <c r="T907" s="1002"/>
      <c r="U907" s="1002"/>
      <c r="V907" s="1002"/>
      <c r="W907" s="1002"/>
      <c r="X907" s="973"/>
      <c r="Y907" s="973"/>
      <c r="Z907" s="973"/>
      <c r="AA907" s="973"/>
      <c r="AB907" s="973"/>
    </row>
    <row r="908" spans="1:28" ht="12.75">
      <c r="A908" s="998"/>
      <c r="B908" s="998"/>
      <c r="C908" s="999"/>
      <c r="D908" s="999"/>
      <c r="E908" s="1000"/>
      <c r="F908" s="1001"/>
      <c r="G908" s="1000"/>
      <c r="H908" s="1001"/>
      <c r="I908" s="1000"/>
      <c r="J908" s="1001"/>
      <c r="K908" s="1000"/>
      <c r="L908" s="1001"/>
      <c r="M908" s="1000"/>
      <c r="N908" s="1001"/>
      <c r="O908" s="1000"/>
      <c r="P908" s="1001"/>
      <c r="Q908" s="1000"/>
      <c r="R908" s="1002"/>
      <c r="S908" s="1002"/>
      <c r="T908" s="1002"/>
      <c r="U908" s="1002"/>
      <c r="V908" s="1002"/>
      <c r="W908" s="1002"/>
      <c r="X908" s="973"/>
      <c r="Y908" s="973"/>
      <c r="Z908" s="973"/>
      <c r="AA908" s="973"/>
      <c r="AB908" s="973"/>
    </row>
    <row r="909" spans="1:28" ht="12.75">
      <c r="A909" s="998"/>
      <c r="B909" s="998"/>
      <c r="C909" s="999"/>
      <c r="D909" s="999"/>
      <c r="E909" s="1000"/>
      <c r="F909" s="1001"/>
      <c r="G909" s="1000"/>
      <c r="H909" s="1001"/>
      <c r="I909" s="1000"/>
      <c r="J909" s="1001"/>
      <c r="K909" s="1000"/>
      <c r="L909" s="1001"/>
      <c r="M909" s="1000"/>
      <c r="N909" s="1001"/>
      <c r="O909" s="1000"/>
      <c r="P909" s="1001"/>
      <c r="Q909" s="1000"/>
      <c r="R909" s="1002"/>
      <c r="S909" s="1002"/>
      <c r="T909" s="1002"/>
      <c r="U909" s="1002"/>
      <c r="V909" s="1002"/>
      <c r="W909" s="1002"/>
      <c r="X909" s="973"/>
      <c r="Y909" s="973"/>
      <c r="Z909" s="973"/>
      <c r="AA909" s="973"/>
      <c r="AB909" s="973"/>
    </row>
    <row r="910" spans="1:28" ht="12.75">
      <c r="A910" s="998"/>
      <c r="B910" s="998"/>
      <c r="C910" s="999"/>
      <c r="D910" s="999"/>
      <c r="E910" s="1000"/>
      <c r="F910" s="1001"/>
      <c r="G910" s="1000"/>
      <c r="H910" s="1001"/>
      <c r="I910" s="1000"/>
      <c r="J910" s="1001"/>
      <c r="K910" s="1000"/>
      <c r="L910" s="1001"/>
      <c r="M910" s="1000"/>
      <c r="N910" s="1001"/>
      <c r="O910" s="1000"/>
      <c r="P910" s="1001"/>
      <c r="Q910" s="1000"/>
      <c r="R910" s="1002"/>
      <c r="S910" s="1002"/>
      <c r="T910" s="1002"/>
      <c r="U910" s="1002"/>
      <c r="V910" s="1002"/>
      <c r="W910" s="1002"/>
      <c r="X910" s="973"/>
      <c r="Y910" s="973"/>
      <c r="Z910" s="973"/>
      <c r="AA910" s="973"/>
      <c r="AB910" s="973"/>
    </row>
    <row r="911" spans="1:28" ht="12.75">
      <c r="A911" s="998"/>
      <c r="B911" s="998"/>
      <c r="C911" s="999"/>
      <c r="D911" s="999"/>
      <c r="E911" s="1000"/>
      <c r="F911" s="1001"/>
      <c r="G911" s="1000"/>
      <c r="H911" s="1001"/>
      <c r="I911" s="1000"/>
      <c r="J911" s="1001"/>
      <c r="K911" s="1000"/>
      <c r="L911" s="1001"/>
      <c r="M911" s="1000"/>
      <c r="N911" s="1001"/>
      <c r="O911" s="1000"/>
      <c r="P911" s="1001"/>
      <c r="Q911" s="1000"/>
      <c r="R911" s="1002"/>
      <c r="S911" s="1002"/>
      <c r="T911" s="1002"/>
      <c r="U911" s="1002"/>
      <c r="V911" s="1002"/>
      <c r="W911" s="1002"/>
      <c r="X911" s="973"/>
      <c r="Y911" s="973"/>
      <c r="Z911" s="973"/>
      <c r="AA911" s="973"/>
      <c r="AB911" s="973"/>
    </row>
    <row r="912" spans="1:28" ht="12.75">
      <c r="A912" s="998"/>
      <c r="B912" s="998"/>
      <c r="C912" s="999"/>
      <c r="D912" s="999"/>
      <c r="E912" s="1000"/>
      <c r="F912" s="1001"/>
      <c r="G912" s="1000"/>
      <c r="H912" s="1001"/>
      <c r="I912" s="1000"/>
      <c r="J912" s="1001"/>
      <c r="K912" s="1000"/>
      <c r="L912" s="1001"/>
      <c r="M912" s="1000"/>
      <c r="N912" s="1001"/>
      <c r="O912" s="1000"/>
      <c r="P912" s="1001"/>
      <c r="Q912" s="1000"/>
      <c r="R912" s="1002"/>
      <c r="S912" s="1002"/>
      <c r="T912" s="1002"/>
      <c r="U912" s="1002"/>
      <c r="V912" s="1002"/>
      <c r="W912" s="1002"/>
      <c r="X912" s="973"/>
      <c r="Y912" s="973"/>
      <c r="Z912" s="973"/>
      <c r="AA912" s="973"/>
      <c r="AB912" s="973"/>
    </row>
    <row r="913" spans="1:28" ht="12.75">
      <c r="A913" s="998"/>
      <c r="B913" s="998"/>
      <c r="C913" s="999"/>
      <c r="D913" s="999"/>
      <c r="E913" s="1000"/>
      <c r="F913" s="1001"/>
      <c r="G913" s="1000"/>
      <c r="H913" s="1001"/>
      <c r="I913" s="1000"/>
      <c r="J913" s="1001"/>
      <c r="K913" s="1000"/>
      <c r="L913" s="1001"/>
      <c r="M913" s="1000"/>
      <c r="N913" s="1001"/>
      <c r="O913" s="1000"/>
      <c r="P913" s="1001"/>
      <c r="Q913" s="1000"/>
      <c r="R913" s="1002"/>
      <c r="S913" s="1002"/>
      <c r="T913" s="1002"/>
      <c r="U913" s="1002"/>
      <c r="V913" s="1002"/>
      <c r="W913" s="1002"/>
      <c r="X913" s="973"/>
      <c r="Y913" s="973"/>
      <c r="Z913" s="973"/>
      <c r="AA913" s="973"/>
      <c r="AB913" s="973"/>
    </row>
    <row r="914" spans="1:28" ht="12.75">
      <c r="A914" s="998"/>
      <c r="B914" s="998"/>
      <c r="C914" s="999"/>
      <c r="D914" s="999"/>
      <c r="E914" s="1000"/>
      <c r="F914" s="1001"/>
      <c r="G914" s="1000"/>
      <c r="H914" s="1001"/>
      <c r="I914" s="1000"/>
      <c r="J914" s="1001"/>
      <c r="K914" s="1000"/>
      <c r="L914" s="1001"/>
      <c r="M914" s="1000"/>
      <c r="N914" s="1001"/>
      <c r="O914" s="1000"/>
      <c r="P914" s="1001"/>
      <c r="Q914" s="1000"/>
      <c r="R914" s="1002"/>
      <c r="S914" s="1002"/>
      <c r="T914" s="1002"/>
      <c r="U914" s="1002"/>
      <c r="V914" s="1002"/>
      <c r="W914" s="1002"/>
      <c r="X914" s="973"/>
      <c r="Y914" s="973"/>
      <c r="Z914" s="973"/>
      <c r="AA914" s="973"/>
      <c r="AB914" s="973"/>
    </row>
    <row r="915" spans="1:28" ht="12.75">
      <c r="A915" s="998"/>
      <c r="B915" s="998"/>
      <c r="C915" s="999"/>
      <c r="D915" s="999"/>
      <c r="E915" s="1000"/>
      <c r="F915" s="1001"/>
      <c r="G915" s="1000"/>
      <c r="H915" s="1001"/>
      <c r="I915" s="1000"/>
      <c r="J915" s="1001"/>
      <c r="K915" s="1000"/>
      <c r="L915" s="1001"/>
      <c r="M915" s="1000"/>
      <c r="N915" s="1001"/>
      <c r="O915" s="1000"/>
      <c r="P915" s="1001"/>
      <c r="Q915" s="1000"/>
      <c r="R915" s="1002"/>
      <c r="S915" s="1002"/>
      <c r="T915" s="1002"/>
      <c r="U915" s="1002"/>
      <c r="V915" s="1002"/>
      <c r="W915" s="1002"/>
      <c r="X915" s="973"/>
      <c r="Y915" s="973"/>
      <c r="Z915" s="973"/>
      <c r="AA915" s="973"/>
      <c r="AB915" s="973"/>
    </row>
    <row r="916" spans="1:28" ht="12.75">
      <c r="A916" s="998"/>
      <c r="B916" s="998"/>
      <c r="C916" s="999"/>
      <c r="D916" s="999"/>
      <c r="E916" s="1000"/>
      <c r="F916" s="1001"/>
      <c r="G916" s="1000"/>
      <c r="H916" s="1001"/>
      <c r="I916" s="1000"/>
      <c r="J916" s="1001"/>
      <c r="K916" s="1000"/>
      <c r="L916" s="1001"/>
      <c r="M916" s="1000"/>
      <c r="N916" s="1001"/>
      <c r="O916" s="1000"/>
      <c r="P916" s="1001"/>
      <c r="Q916" s="1000"/>
      <c r="R916" s="1002"/>
      <c r="S916" s="1002"/>
      <c r="T916" s="1002"/>
      <c r="U916" s="1002"/>
      <c r="V916" s="1002"/>
      <c r="W916" s="1002"/>
      <c r="X916" s="973"/>
      <c r="Y916" s="973"/>
      <c r="Z916" s="973"/>
      <c r="AA916" s="973"/>
      <c r="AB916" s="973"/>
    </row>
    <row r="917" spans="1:28" ht="12.75">
      <c r="A917" s="998"/>
      <c r="B917" s="998"/>
      <c r="C917" s="999"/>
      <c r="D917" s="999"/>
      <c r="E917" s="1000"/>
      <c r="F917" s="1001"/>
      <c r="G917" s="1000"/>
      <c r="H917" s="1001"/>
      <c r="I917" s="1000"/>
      <c r="J917" s="1001"/>
      <c r="K917" s="1000"/>
      <c r="L917" s="1001"/>
      <c r="M917" s="1000"/>
      <c r="N917" s="1001"/>
      <c r="O917" s="1000"/>
      <c r="P917" s="1001"/>
      <c r="Q917" s="1000"/>
      <c r="R917" s="1002"/>
      <c r="S917" s="1002"/>
      <c r="T917" s="1002"/>
      <c r="U917" s="1002"/>
      <c r="V917" s="1002"/>
      <c r="W917" s="1002"/>
      <c r="X917" s="973"/>
      <c r="Y917" s="973"/>
      <c r="Z917" s="973"/>
      <c r="AA917" s="973"/>
      <c r="AB917" s="973"/>
    </row>
    <row r="918" spans="1:28" ht="12.75">
      <c r="A918" s="998"/>
      <c r="B918" s="998"/>
      <c r="C918" s="999"/>
      <c r="D918" s="999"/>
      <c r="E918" s="1000"/>
      <c r="F918" s="1001"/>
      <c r="G918" s="1000"/>
      <c r="H918" s="1001"/>
      <c r="I918" s="1000"/>
      <c r="J918" s="1001"/>
      <c r="K918" s="1000"/>
      <c r="L918" s="1001"/>
      <c r="M918" s="1000"/>
      <c r="N918" s="1001"/>
      <c r="O918" s="1000"/>
      <c r="P918" s="1001"/>
      <c r="Q918" s="1000"/>
      <c r="R918" s="1002"/>
      <c r="S918" s="1002"/>
      <c r="T918" s="1002"/>
      <c r="U918" s="1002"/>
      <c r="V918" s="1002"/>
      <c r="W918" s="1002"/>
      <c r="X918" s="973"/>
      <c r="Y918" s="973"/>
      <c r="Z918" s="973"/>
      <c r="AA918" s="973"/>
      <c r="AB918" s="973"/>
    </row>
    <row r="919" spans="1:28" ht="12.75">
      <c r="A919" s="998"/>
      <c r="B919" s="998"/>
      <c r="C919" s="999"/>
      <c r="D919" s="999"/>
      <c r="E919" s="1000"/>
      <c r="F919" s="1001"/>
      <c r="G919" s="1000"/>
      <c r="H919" s="1001"/>
      <c r="I919" s="1000"/>
      <c r="J919" s="1001"/>
      <c r="K919" s="1000"/>
      <c r="L919" s="1001"/>
      <c r="M919" s="1000"/>
      <c r="N919" s="1001"/>
      <c r="O919" s="1000"/>
      <c r="P919" s="1001"/>
      <c r="Q919" s="1000"/>
      <c r="R919" s="1002"/>
      <c r="S919" s="1002"/>
      <c r="T919" s="1002"/>
      <c r="U919" s="1002"/>
      <c r="V919" s="1002"/>
      <c r="W919" s="1002"/>
      <c r="X919" s="973"/>
      <c r="Y919" s="973"/>
      <c r="Z919" s="973"/>
      <c r="AA919" s="973"/>
      <c r="AB919" s="973"/>
    </row>
    <row r="920" spans="1:28" ht="12.75">
      <c r="A920" s="998"/>
      <c r="B920" s="998"/>
      <c r="C920" s="999"/>
      <c r="D920" s="999"/>
      <c r="E920" s="1000"/>
      <c r="F920" s="1001"/>
      <c r="G920" s="1000"/>
      <c r="H920" s="1001"/>
      <c r="I920" s="1000"/>
      <c r="J920" s="1001"/>
      <c r="K920" s="1000"/>
      <c r="L920" s="1001"/>
      <c r="M920" s="1000"/>
      <c r="N920" s="1001"/>
      <c r="O920" s="1000"/>
      <c r="P920" s="1001"/>
      <c r="Q920" s="1000"/>
      <c r="R920" s="1002"/>
      <c r="S920" s="1002"/>
      <c r="T920" s="1002"/>
      <c r="U920" s="1002"/>
      <c r="V920" s="1002"/>
      <c r="W920" s="1002"/>
      <c r="X920" s="973"/>
      <c r="Y920" s="973"/>
      <c r="Z920" s="973"/>
      <c r="AA920" s="973"/>
      <c r="AB920" s="973"/>
    </row>
    <row r="921" spans="1:28" ht="12.75">
      <c r="A921" s="998"/>
      <c r="B921" s="998"/>
      <c r="C921" s="999"/>
      <c r="D921" s="999"/>
      <c r="E921" s="1000"/>
      <c r="F921" s="1001"/>
      <c r="G921" s="1000"/>
      <c r="H921" s="1001"/>
      <c r="I921" s="1000"/>
      <c r="J921" s="1001"/>
      <c r="K921" s="1000"/>
      <c r="L921" s="1001"/>
      <c r="M921" s="1000"/>
      <c r="N921" s="1001"/>
      <c r="O921" s="1000"/>
      <c r="P921" s="1001"/>
      <c r="Q921" s="1000"/>
      <c r="R921" s="1002"/>
      <c r="S921" s="1002"/>
      <c r="T921" s="1002"/>
      <c r="U921" s="1002"/>
      <c r="V921" s="1002"/>
      <c r="W921" s="1002"/>
      <c r="X921" s="973"/>
      <c r="Y921" s="973"/>
      <c r="Z921" s="973"/>
      <c r="AA921" s="973"/>
      <c r="AB921" s="973"/>
    </row>
    <row r="922" spans="1:28" ht="12.75">
      <c r="A922" s="998"/>
      <c r="B922" s="998"/>
      <c r="C922" s="999"/>
      <c r="D922" s="999"/>
      <c r="E922" s="1000"/>
      <c r="F922" s="1001"/>
      <c r="G922" s="1000"/>
      <c r="H922" s="1001"/>
      <c r="I922" s="1000"/>
      <c r="J922" s="1001"/>
      <c r="K922" s="1000"/>
      <c r="L922" s="1001"/>
      <c r="M922" s="1000"/>
      <c r="N922" s="1001"/>
      <c r="O922" s="1000"/>
      <c r="P922" s="1001"/>
      <c r="Q922" s="1000"/>
      <c r="R922" s="1002"/>
      <c r="S922" s="1002"/>
      <c r="T922" s="1002"/>
      <c r="U922" s="1002"/>
      <c r="V922" s="1002"/>
      <c r="W922" s="1002"/>
      <c r="X922" s="973"/>
      <c r="Y922" s="973"/>
      <c r="Z922" s="973"/>
      <c r="AA922" s="973"/>
      <c r="AB922" s="973"/>
    </row>
    <row r="923" spans="1:28" ht="12.75">
      <c r="A923" s="998"/>
      <c r="B923" s="998"/>
      <c r="C923" s="999"/>
      <c r="D923" s="999"/>
      <c r="E923" s="1000"/>
      <c r="F923" s="1001"/>
      <c r="G923" s="1000"/>
      <c r="H923" s="1001"/>
      <c r="I923" s="1000"/>
      <c r="J923" s="1001"/>
      <c r="K923" s="1000"/>
      <c r="L923" s="1001"/>
      <c r="M923" s="1000"/>
      <c r="N923" s="1001"/>
      <c r="O923" s="1000"/>
      <c r="P923" s="1001"/>
      <c r="Q923" s="1000"/>
      <c r="R923" s="1002"/>
      <c r="S923" s="1002"/>
      <c r="T923" s="1002"/>
      <c r="U923" s="1002"/>
      <c r="V923" s="1002"/>
      <c r="W923" s="1002"/>
      <c r="X923" s="973"/>
      <c r="Y923" s="973"/>
      <c r="Z923" s="973"/>
      <c r="AA923" s="973"/>
      <c r="AB923" s="973"/>
    </row>
    <row r="924" spans="1:28" ht="12.75">
      <c r="A924" s="998"/>
      <c r="B924" s="998"/>
      <c r="C924" s="999"/>
      <c r="D924" s="999"/>
      <c r="E924" s="1000"/>
      <c r="F924" s="1001"/>
      <c r="G924" s="1000"/>
      <c r="H924" s="1001"/>
      <c r="I924" s="1000"/>
      <c r="J924" s="1001"/>
      <c r="K924" s="1000"/>
      <c r="L924" s="1001"/>
      <c r="M924" s="1000"/>
      <c r="N924" s="1001"/>
      <c r="O924" s="1000"/>
      <c r="P924" s="1001"/>
      <c r="Q924" s="1000"/>
      <c r="R924" s="1002"/>
      <c r="S924" s="1002"/>
      <c r="T924" s="1002"/>
      <c r="U924" s="1002"/>
      <c r="V924" s="1002"/>
      <c r="W924" s="1002"/>
      <c r="X924" s="973"/>
      <c r="Y924" s="973"/>
      <c r="Z924" s="973"/>
      <c r="AA924" s="973"/>
      <c r="AB924" s="973"/>
    </row>
    <row r="925" spans="1:28" ht="12.75">
      <c r="A925" s="998"/>
      <c r="B925" s="998"/>
      <c r="C925" s="999"/>
      <c r="D925" s="999"/>
      <c r="E925" s="1000"/>
      <c r="F925" s="1001"/>
      <c r="G925" s="1000"/>
      <c r="H925" s="1001"/>
      <c r="I925" s="1000"/>
      <c r="J925" s="1001"/>
      <c r="K925" s="1000"/>
      <c r="L925" s="1001"/>
      <c r="M925" s="1000"/>
      <c r="N925" s="1001"/>
      <c r="O925" s="1000"/>
      <c r="P925" s="1001"/>
      <c r="Q925" s="1000"/>
      <c r="R925" s="1002"/>
      <c r="S925" s="1002"/>
      <c r="T925" s="1002"/>
      <c r="U925" s="1002"/>
      <c r="V925" s="1002"/>
      <c r="W925" s="1002"/>
      <c r="X925" s="973"/>
      <c r="Y925" s="973"/>
      <c r="Z925" s="973"/>
      <c r="AA925" s="973"/>
      <c r="AB925" s="973"/>
    </row>
    <row r="926" spans="1:28" ht="12.75">
      <c r="A926" s="998"/>
      <c r="B926" s="998"/>
      <c r="C926" s="999"/>
      <c r="D926" s="999"/>
      <c r="E926" s="1000"/>
      <c r="F926" s="1001"/>
      <c r="G926" s="1000"/>
      <c r="H926" s="1001"/>
      <c r="I926" s="1000"/>
      <c r="J926" s="1001"/>
      <c r="K926" s="1000"/>
      <c r="L926" s="1001"/>
      <c r="M926" s="1000"/>
      <c r="N926" s="1001"/>
      <c r="O926" s="1000"/>
      <c r="P926" s="1001"/>
      <c r="Q926" s="1000"/>
      <c r="R926" s="1002"/>
      <c r="S926" s="1002"/>
      <c r="T926" s="1002"/>
      <c r="U926" s="1002"/>
      <c r="V926" s="1002"/>
      <c r="W926" s="1002"/>
      <c r="X926" s="973"/>
      <c r="Y926" s="973"/>
      <c r="Z926" s="973"/>
      <c r="AA926" s="973"/>
      <c r="AB926" s="973"/>
    </row>
    <row r="927" spans="1:28" ht="12.75">
      <c r="A927" s="998"/>
      <c r="B927" s="998"/>
      <c r="C927" s="999"/>
      <c r="D927" s="999"/>
      <c r="E927" s="1000"/>
      <c r="F927" s="1001"/>
      <c r="G927" s="1000"/>
      <c r="H927" s="1001"/>
      <c r="I927" s="1000"/>
      <c r="J927" s="1001"/>
      <c r="K927" s="1000"/>
      <c r="L927" s="1001"/>
      <c r="M927" s="1000"/>
      <c r="N927" s="1001"/>
      <c r="O927" s="1000"/>
      <c r="P927" s="1001"/>
      <c r="Q927" s="1000"/>
      <c r="R927" s="1002"/>
      <c r="S927" s="1002"/>
      <c r="T927" s="1002"/>
      <c r="U927" s="1002"/>
      <c r="V927" s="1002"/>
      <c r="W927" s="1002"/>
      <c r="X927" s="973"/>
      <c r="Y927" s="973"/>
      <c r="Z927" s="973"/>
      <c r="AA927" s="973"/>
      <c r="AB927" s="973"/>
    </row>
    <row r="928" spans="1:28" ht="12.75">
      <c r="A928" s="998"/>
      <c r="B928" s="998"/>
      <c r="C928" s="999"/>
      <c r="D928" s="999"/>
      <c r="E928" s="1000"/>
      <c r="F928" s="1001"/>
      <c r="G928" s="1000"/>
      <c r="H928" s="1001"/>
      <c r="I928" s="1000"/>
      <c r="J928" s="1001"/>
      <c r="K928" s="1000"/>
      <c r="L928" s="1001"/>
      <c r="M928" s="1000"/>
      <c r="N928" s="1001"/>
      <c r="O928" s="1000"/>
      <c r="P928" s="1001"/>
      <c r="Q928" s="1000"/>
      <c r="R928" s="1002"/>
      <c r="S928" s="1002"/>
      <c r="T928" s="1002"/>
      <c r="U928" s="1002"/>
      <c r="V928" s="1002"/>
      <c r="W928" s="1002"/>
      <c r="X928" s="973"/>
      <c r="Y928" s="973"/>
      <c r="Z928" s="973"/>
      <c r="AA928" s="973"/>
      <c r="AB928" s="973"/>
    </row>
    <row r="929" spans="1:28" ht="12.75">
      <c r="A929" s="998"/>
      <c r="B929" s="998"/>
      <c r="C929" s="999"/>
      <c r="D929" s="999"/>
      <c r="E929" s="1000"/>
      <c r="F929" s="1001"/>
      <c r="G929" s="1000"/>
      <c r="H929" s="1001"/>
      <c r="I929" s="1000"/>
      <c r="J929" s="1001"/>
      <c r="K929" s="1000"/>
      <c r="L929" s="1001"/>
      <c r="M929" s="1000"/>
      <c r="N929" s="1001"/>
      <c r="O929" s="1000"/>
      <c r="P929" s="1001"/>
      <c r="Q929" s="1000"/>
      <c r="R929" s="1002"/>
      <c r="S929" s="1002"/>
      <c r="T929" s="1002"/>
      <c r="U929" s="1002"/>
      <c r="V929" s="1002"/>
      <c r="W929" s="1002"/>
      <c r="X929" s="973"/>
      <c r="Y929" s="973"/>
      <c r="Z929" s="973"/>
      <c r="AA929" s="973"/>
      <c r="AB929" s="973"/>
    </row>
    <row r="930" spans="1:28" ht="12.75">
      <c r="A930" s="998"/>
      <c r="B930" s="998"/>
      <c r="C930" s="999"/>
      <c r="D930" s="999"/>
      <c r="E930" s="1000"/>
      <c r="F930" s="1001"/>
      <c r="G930" s="1000"/>
      <c r="H930" s="1001"/>
      <c r="I930" s="1000"/>
      <c r="J930" s="1001"/>
      <c r="K930" s="1000"/>
      <c r="L930" s="1001"/>
      <c r="M930" s="1000"/>
      <c r="N930" s="1001"/>
      <c r="O930" s="1000"/>
      <c r="P930" s="1001"/>
      <c r="Q930" s="1000"/>
      <c r="R930" s="1002"/>
      <c r="S930" s="1002"/>
      <c r="T930" s="1002"/>
      <c r="U930" s="1002"/>
      <c r="V930" s="1002"/>
      <c r="W930" s="1002"/>
      <c r="X930" s="973"/>
      <c r="Y930" s="973"/>
      <c r="Z930" s="973"/>
      <c r="AA930" s="973"/>
      <c r="AB930" s="973"/>
    </row>
    <row r="931" spans="1:28" ht="12.75">
      <c r="A931" s="998"/>
      <c r="B931" s="998"/>
      <c r="C931" s="999"/>
      <c r="D931" s="999"/>
      <c r="E931" s="1000"/>
      <c r="F931" s="1001"/>
      <c r="G931" s="1000"/>
      <c r="H931" s="1001"/>
      <c r="I931" s="1000"/>
      <c r="J931" s="1001"/>
      <c r="K931" s="1000"/>
      <c r="L931" s="1001"/>
      <c r="M931" s="1000"/>
      <c r="N931" s="1001"/>
      <c r="O931" s="1000"/>
      <c r="P931" s="1001"/>
      <c r="Q931" s="1000"/>
      <c r="R931" s="1002"/>
      <c r="S931" s="1002"/>
      <c r="T931" s="1002"/>
      <c r="U931" s="1002"/>
      <c r="V931" s="1002"/>
      <c r="W931" s="1002"/>
      <c r="X931" s="973"/>
      <c r="Y931" s="973"/>
      <c r="Z931" s="973"/>
      <c r="AA931" s="973"/>
      <c r="AB931" s="973"/>
    </row>
    <row r="932" spans="1:28" ht="12.75">
      <c r="A932" s="998"/>
      <c r="B932" s="998"/>
      <c r="C932" s="999"/>
      <c r="D932" s="999"/>
      <c r="E932" s="1000"/>
      <c r="F932" s="1001"/>
      <c r="G932" s="1000"/>
      <c r="H932" s="1001"/>
      <c r="I932" s="1000"/>
      <c r="J932" s="1001"/>
      <c r="K932" s="1000"/>
      <c r="L932" s="1001"/>
      <c r="M932" s="1000"/>
      <c r="N932" s="1001"/>
      <c r="O932" s="1000"/>
      <c r="P932" s="1001"/>
      <c r="Q932" s="1000"/>
      <c r="R932" s="1002"/>
      <c r="S932" s="1002"/>
      <c r="T932" s="1002"/>
      <c r="U932" s="1002"/>
      <c r="V932" s="1002"/>
      <c r="W932" s="1002"/>
      <c r="X932" s="973"/>
      <c r="Y932" s="973"/>
      <c r="Z932" s="973"/>
      <c r="AA932" s="973"/>
      <c r="AB932" s="973"/>
    </row>
    <row r="933" spans="1:28" ht="12.75">
      <c r="A933" s="998"/>
      <c r="B933" s="998"/>
      <c r="C933" s="999"/>
      <c r="D933" s="999"/>
      <c r="E933" s="1000"/>
      <c r="F933" s="1001"/>
      <c r="G933" s="1000"/>
      <c r="H933" s="1001"/>
      <c r="I933" s="1000"/>
      <c r="J933" s="1001"/>
      <c r="K933" s="1000"/>
      <c r="L933" s="1001"/>
      <c r="M933" s="1000"/>
      <c r="N933" s="1001"/>
      <c r="O933" s="1000"/>
      <c r="P933" s="1001"/>
      <c r="Q933" s="1000"/>
      <c r="R933" s="1002"/>
      <c r="S933" s="1002"/>
      <c r="T933" s="1002"/>
      <c r="U933" s="1002"/>
      <c r="V933" s="1002"/>
      <c r="W933" s="1002"/>
      <c r="X933" s="973"/>
      <c r="Y933" s="973"/>
      <c r="Z933" s="973"/>
      <c r="AA933" s="973"/>
      <c r="AB933" s="973"/>
    </row>
    <row r="934" spans="1:28" ht="12.75">
      <c r="A934" s="998"/>
      <c r="B934" s="998"/>
      <c r="C934" s="999"/>
      <c r="D934" s="999"/>
      <c r="E934" s="1000"/>
      <c r="F934" s="1001"/>
      <c r="G934" s="1000"/>
      <c r="H934" s="1001"/>
      <c r="I934" s="1000"/>
      <c r="J934" s="1001"/>
      <c r="K934" s="1000"/>
      <c r="L934" s="1001"/>
      <c r="M934" s="1000"/>
      <c r="N934" s="1001"/>
      <c r="O934" s="1000"/>
      <c r="P934" s="1001"/>
      <c r="Q934" s="1000"/>
      <c r="R934" s="1002"/>
      <c r="S934" s="1002"/>
      <c r="T934" s="1002"/>
      <c r="U934" s="1002"/>
      <c r="V934" s="1002"/>
      <c r="W934" s="1002"/>
      <c r="X934" s="973"/>
      <c r="Y934" s="973"/>
      <c r="Z934" s="973"/>
      <c r="AA934" s="973"/>
      <c r="AB934" s="973"/>
    </row>
    <row r="935" spans="1:28" ht="12.75">
      <c r="A935" s="998"/>
      <c r="B935" s="998"/>
      <c r="C935" s="999"/>
      <c r="D935" s="999"/>
      <c r="E935" s="1000"/>
      <c r="F935" s="1001"/>
      <c r="G935" s="1000"/>
      <c r="H935" s="1001"/>
      <c r="I935" s="1000"/>
      <c r="J935" s="1001"/>
      <c r="K935" s="1000"/>
      <c r="L935" s="1001"/>
      <c r="M935" s="1000"/>
      <c r="N935" s="1001"/>
      <c r="O935" s="1000"/>
      <c r="P935" s="1001"/>
      <c r="Q935" s="1000"/>
      <c r="R935" s="1002"/>
      <c r="S935" s="1002"/>
      <c r="T935" s="1002"/>
      <c r="U935" s="1002"/>
      <c r="V935" s="1002"/>
      <c r="W935" s="1002"/>
      <c r="X935" s="973"/>
      <c r="Y935" s="973"/>
      <c r="Z935" s="973"/>
      <c r="AA935" s="973"/>
      <c r="AB935" s="973"/>
    </row>
    <row r="936" spans="1:28" ht="12.75">
      <c r="A936" s="998"/>
      <c r="B936" s="998"/>
      <c r="C936" s="999"/>
      <c r="D936" s="999"/>
      <c r="E936" s="1000"/>
      <c r="F936" s="1001"/>
      <c r="G936" s="1000"/>
      <c r="H936" s="1001"/>
      <c r="I936" s="1000"/>
      <c r="J936" s="1001"/>
      <c r="K936" s="1000"/>
      <c r="L936" s="1001"/>
      <c r="M936" s="1000"/>
      <c r="N936" s="1001"/>
      <c r="O936" s="1000"/>
      <c r="P936" s="1001"/>
      <c r="Q936" s="1000"/>
      <c r="R936" s="1002"/>
      <c r="S936" s="1002"/>
      <c r="T936" s="1002"/>
      <c r="U936" s="1002"/>
      <c r="V936" s="1002"/>
      <c r="W936" s="1002"/>
      <c r="X936" s="973"/>
      <c r="Y936" s="973"/>
      <c r="Z936" s="973"/>
      <c r="AA936" s="973"/>
      <c r="AB936" s="973"/>
    </row>
    <row r="937" spans="1:28" ht="12.75">
      <c r="A937" s="998"/>
      <c r="B937" s="998"/>
      <c r="C937" s="999"/>
      <c r="D937" s="999"/>
      <c r="E937" s="1000"/>
      <c r="F937" s="1001"/>
      <c r="G937" s="1000"/>
      <c r="H937" s="1001"/>
      <c r="I937" s="1000"/>
      <c r="J937" s="1001"/>
      <c r="K937" s="1000"/>
      <c r="L937" s="1001"/>
      <c r="M937" s="1000"/>
      <c r="N937" s="1001"/>
      <c r="O937" s="1000"/>
      <c r="P937" s="1001"/>
      <c r="Q937" s="1000"/>
      <c r="R937" s="1002"/>
      <c r="S937" s="1002"/>
      <c r="T937" s="1002"/>
      <c r="U937" s="1002"/>
      <c r="V937" s="1002"/>
      <c r="W937" s="1002"/>
      <c r="X937" s="973"/>
      <c r="Y937" s="973"/>
      <c r="Z937" s="973"/>
      <c r="AA937" s="973"/>
      <c r="AB937" s="973"/>
    </row>
    <row r="938" spans="1:28" ht="12.75">
      <c r="A938" s="998"/>
      <c r="B938" s="998"/>
      <c r="C938" s="999"/>
      <c r="D938" s="999"/>
      <c r="E938" s="1000"/>
      <c r="F938" s="1001"/>
      <c r="G938" s="1000"/>
      <c r="H938" s="1001"/>
      <c r="I938" s="1000"/>
      <c r="J938" s="1001"/>
      <c r="K938" s="1000"/>
      <c r="L938" s="1001"/>
      <c r="M938" s="1000"/>
      <c r="N938" s="1001"/>
      <c r="O938" s="1000"/>
      <c r="P938" s="1001"/>
      <c r="Q938" s="1000"/>
      <c r="R938" s="1002"/>
      <c r="S938" s="1002"/>
      <c r="T938" s="1002"/>
      <c r="U938" s="1002"/>
      <c r="V938" s="1002"/>
      <c r="W938" s="1002"/>
      <c r="X938" s="973"/>
      <c r="Y938" s="973"/>
      <c r="Z938" s="973"/>
      <c r="AA938" s="973"/>
      <c r="AB938" s="973"/>
    </row>
    <row r="939" spans="1:28" ht="12.75">
      <c r="A939" s="998"/>
      <c r="B939" s="998"/>
      <c r="C939" s="999"/>
      <c r="D939" s="999"/>
      <c r="E939" s="1000"/>
      <c r="F939" s="1001"/>
      <c r="G939" s="1000"/>
      <c r="H939" s="1001"/>
      <c r="I939" s="1000"/>
      <c r="J939" s="1001"/>
      <c r="K939" s="1000"/>
      <c r="L939" s="1001"/>
      <c r="M939" s="1000"/>
      <c r="N939" s="1001"/>
      <c r="O939" s="1000"/>
      <c r="P939" s="1001"/>
      <c r="Q939" s="1000"/>
      <c r="R939" s="1002"/>
      <c r="S939" s="1002"/>
      <c r="T939" s="1002"/>
      <c r="U939" s="1002"/>
      <c r="V939" s="1002"/>
      <c r="W939" s="1002"/>
      <c r="X939" s="973"/>
      <c r="Y939" s="973"/>
      <c r="Z939" s="973"/>
      <c r="AA939" s="973"/>
      <c r="AB939" s="973"/>
    </row>
    <row r="940" spans="1:28" ht="12.75">
      <c r="A940" s="998"/>
      <c r="B940" s="998"/>
      <c r="C940" s="999"/>
      <c r="D940" s="999"/>
      <c r="E940" s="1000"/>
      <c r="F940" s="1001"/>
      <c r="G940" s="1000"/>
      <c r="H940" s="1001"/>
      <c r="I940" s="1000"/>
      <c r="J940" s="1001"/>
      <c r="K940" s="1000"/>
      <c r="L940" s="1001"/>
      <c r="M940" s="1000"/>
      <c r="N940" s="1001"/>
      <c r="O940" s="1000"/>
      <c r="P940" s="1001"/>
      <c r="Q940" s="1000"/>
      <c r="R940" s="1002"/>
      <c r="S940" s="1002"/>
      <c r="T940" s="1002"/>
      <c r="U940" s="1002"/>
      <c r="V940" s="1002"/>
      <c r="W940" s="1002"/>
      <c r="X940" s="973"/>
      <c r="Y940" s="973"/>
      <c r="Z940" s="973"/>
      <c r="AA940" s="973"/>
      <c r="AB940" s="973"/>
    </row>
    <row r="941" spans="1:28" ht="12.75">
      <c r="A941" s="998"/>
      <c r="B941" s="998"/>
      <c r="C941" s="999"/>
      <c r="D941" s="999"/>
      <c r="E941" s="1000"/>
      <c r="F941" s="1001"/>
      <c r="G941" s="1000"/>
      <c r="H941" s="1001"/>
      <c r="I941" s="1000"/>
      <c r="J941" s="1001"/>
      <c r="K941" s="1000"/>
      <c r="L941" s="1001"/>
      <c r="M941" s="1000"/>
      <c r="N941" s="1001"/>
      <c r="O941" s="1000"/>
      <c r="P941" s="1001"/>
      <c r="Q941" s="1000"/>
      <c r="R941" s="1002"/>
      <c r="S941" s="1002"/>
      <c r="T941" s="1002"/>
      <c r="U941" s="1002"/>
      <c r="V941" s="1002"/>
      <c r="W941" s="1002"/>
      <c r="X941" s="973"/>
      <c r="Y941" s="973"/>
      <c r="Z941" s="973"/>
      <c r="AA941" s="973"/>
      <c r="AB941" s="973"/>
    </row>
    <row r="942" spans="1:28" ht="12.75">
      <c r="A942" s="998"/>
      <c r="B942" s="998"/>
      <c r="C942" s="999"/>
      <c r="D942" s="999"/>
      <c r="E942" s="1000"/>
      <c r="F942" s="1001"/>
      <c r="G942" s="1000"/>
      <c r="H942" s="1001"/>
      <c r="I942" s="1000"/>
      <c r="J942" s="1001"/>
      <c r="K942" s="1000"/>
      <c r="L942" s="1001"/>
      <c r="M942" s="1000"/>
      <c r="N942" s="1001"/>
      <c r="O942" s="1000"/>
      <c r="P942" s="1001"/>
      <c r="Q942" s="1000"/>
      <c r="R942" s="1002"/>
      <c r="S942" s="1002"/>
      <c r="T942" s="1002"/>
      <c r="U942" s="1002"/>
      <c r="V942" s="1002"/>
      <c r="W942" s="1002"/>
      <c r="X942" s="973"/>
      <c r="Y942" s="973"/>
      <c r="Z942" s="973"/>
      <c r="AA942" s="973"/>
      <c r="AB942" s="973"/>
    </row>
    <row r="943" spans="1:28" ht="12.75">
      <c r="A943" s="998"/>
      <c r="B943" s="998"/>
      <c r="C943" s="999"/>
      <c r="D943" s="999"/>
      <c r="E943" s="1000"/>
      <c r="F943" s="1001"/>
      <c r="G943" s="1000"/>
      <c r="H943" s="1001"/>
      <c r="I943" s="1000"/>
      <c r="J943" s="1001"/>
      <c r="K943" s="1000"/>
      <c r="L943" s="1001"/>
      <c r="M943" s="1000"/>
      <c r="N943" s="1001"/>
      <c r="O943" s="1000"/>
      <c r="P943" s="1001"/>
      <c r="Q943" s="1000"/>
      <c r="R943" s="1002"/>
      <c r="S943" s="1002"/>
      <c r="T943" s="1002"/>
      <c r="U943" s="1002"/>
      <c r="V943" s="1002"/>
      <c r="W943" s="1002"/>
      <c r="X943" s="973"/>
      <c r="Y943" s="973"/>
      <c r="Z943" s="973"/>
      <c r="AA943" s="973"/>
      <c r="AB943" s="973"/>
    </row>
    <row r="944" spans="1:28" ht="12.75">
      <c r="A944" s="998"/>
      <c r="B944" s="998"/>
      <c r="C944" s="999"/>
      <c r="D944" s="999"/>
      <c r="E944" s="1000"/>
      <c r="F944" s="1001"/>
      <c r="G944" s="1000"/>
      <c r="H944" s="1001"/>
      <c r="I944" s="1000"/>
      <c r="J944" s="1001"/>
      <c r="K944" s="1000"/>
      <c r="L944" s="1001"/>
      <c r="M944" s="1000"/>
      <c r="N944" s="1001"/>
      <c r="O944" s="1000"/>
      <c r="P944" s="1001"/>
      <c r="Q944" s="1000"/>
      <c r="R944" s="1002"/>
      <c r="S944" s="1002"/>
      <c r="T944" s="1002"/>
      <c r="U944" s="1002"/>
      <c r="V944" s="1002"/>
      <c r="W944" s="1002"/>
      <c r="X944" s="973"/>
      <c r="Y944" s="973"/>
      <c r="Z944" s="973"/>
      <c r="AA944" s="973"/>
      <c r="AB944" s="973"/>
    </row>
    <row r="945" spans="1:28" ht="12.75">
      <c r="A945" s="998"/>
      <c r="B945" s="998"/>
      <c r="C945" s="999"/>
      <c r="D945" s="999"/>
      <c r="E945" s="1000"/>
      <c r="F945" s="1001"/>
      <c r="G945" s="1000"/>
      <c r="H945" s="1001"/>
      <c r="I945" s="1000"/>
      <c r="J945" s="1001"/>
      <c r="K945" s="1000"/>
      <c r="L945" s="1001"/>
      <c r="M945" s="1000"/>
      <c r="N945" s="1001"/>
      <c r="O945" s="1000"/>
      <c r="P945" s="1001"/>
      <c r="Q945" s="1000"/>
      <c r="R945" s="1002"/>
      <c r="S945" s="1002"/>
      <c r="T945" s="1002"/>
      <c r="U945" s="1002"/>
      <c r="V945" s="1002"/>
      <c r="W945" s="1002"/>
      <c r="X945" s="973"/>
      <c r="Y945" s="973"/>
      <c r="Z945" s="973"/>
      <c r="AA945" s="973"/>
      <c r="AB945" s="973"/>
    </row>
    <row r="946" spans="1:28" ht="12.75">
      <c r="A946" s="998"/>
      <c r="B946" s="998"/>
      <c r="C946" s="999"/>
      <c r="D946" s="999"/>
      <c r="E946" s="1000"/>
      <c r="F946" s="1001"/>
      <c r="G946" s="1000"/>
      <c r="H946" s="1001"/>
      <c r="I946" s="1000"/>
      <c r="J946" s="1001"/>
      <c r="K946" s="1000"/>
      <c r="L946" s="1001"/>
      <c r="M946" s="1000"/>
      <c r="N946" s="1001"/>
      <c r="O946" s="1000"/>
      <c r="P946" s="1001"/>
      <c r="Q946" s="1000"/>
      <c r="R946" s="1002"/>
      <c r="S946" s="1002"/>
      <c r="T946" s="1002"/>
      <c r="U946" s="1002"/>
      <c r="V946" s="1002"/>
      <c r="W946" s="1002"/>
      <c r="X946" s="973"/>
      <c r="Y946" s="973"/>
      <c r="Z946" s="973"/>
      <c r="AA946" s="973"/>
      <c r="AB946" s="973"/>
    </row>
    <row r="947" spans="1:28" ht="12.75">
      <c r="A947" s="998"/>
      <c r="B947" s="998"/>
      <c r="C947" s="999"/>
      <c r="D947" s="999"/>
      <c r="E947" s="1000"/>
      <c r="F947" s="1001"/>
      <c r="G947" s="1000"/>
      <c r="H947" s="1001"/>
      <c r="I947" s="1000"/>
      <c r="J947" s="1001"/>
      <c r="K947" s="1000"/>
      <c r="L947" s="1001"/>
      <c r="M947" s="1000"/>
      <c r="N947" s="1001"/>
      <c r="O947" s="1000"/>
      <c r="P947" s="1001"/>
      <c r="Q947" s="1000"/>
      <c r="R947" s="1002"/>
      <c r="S947" s="1002"/>
      <c r="T947" s="1002"/>
      <c r="U947" s="1002"/>
      <c r="V947" s="1002"/>
      <c r="W947" s="1002"/>
      <c r="X947" s="973"/>
      <c r="Y947" s="973"/>
      <c r="Z947" s="973"/>
      <c r="AA947" s="973"/>
      <c r="AB947" s="973"/>
    </row>
    <row r="948" spans="1:28" ht="12.75">
      <c r="A948" s="998"/>
      <c r="B948" s="998"/>
      <c r="C948" s="999"/>
      <c r="D948" s="999"/>
      <c r="E948" s="1000"/>
      <c r="F948" s="1001"/>
      <c r="G948" s="1000"/>
      <c r="H948" s="1001"/>
      <c r="I948" s="1000"/>
      <c r="J948" s="1001"/>
      <c r="K948" s="1000"/>
      <c r="L948" s="1001"/>
      <c r="M948" s="1000"/>
      <c r="N948" s="1001"/>
      <c r="O948" s="1000"/>
      <c r="P948" s="1001"/>
      <c r="Q948" s="1000"/>
      <c r="R948" s="1002"/>
      <c r="S948" s="1002"/>
      <c r="T948" s="1002"/>
      <c r="U948" s="1002"/>
      <c r="V948" s="1002"/>
      <c r="W948" s="1002"/>
      <c r="X948" s="973"/>
      <c r="Y948" s="973"/>
      <c r="Z948" s="973"/>
      <c r="AA948" s="973"/>
      <c r="AB948" s="973"/>
    </row>
    <row r="949" spans="1:28" ht="12.75">
      <c r="A949" s="998"/>
      <c r="B949" s="998"/>
      <c r="C949" s="999"/>
      <c r="D949" s="999"/>
      <c r="E949" s="1000"/>
      <c r="F949" s="1001"/>
      <c r="G949" s="1000"/>
      <c r="H949" s="1001"/>
      <c r="I949" s="1000"/>
      <c r="J949" s="1001"/>
      <c r="K949" s="1000"/>
      <c r="L949" s="1001"/>
      <c r="M949" s="1000"/>
      <c r="N949" s="1001"/>
      <c r="O949" s="1000"/>
      <c r="P949" s="1001"/>
      <c r="Q949" s="1000"/>
      <c r="R949" s="1002"/>
      <c r="S949" s="1002"/>
      <c r="T949" s="1002"/>
      <c r="U949" s="1002"/>
      <c r="V949" s="1002"/>
      <c r="W949" s="1002"/>
      <c r="X949" s="973"/>
      <c r="Y949" s="973"/>
      <c r="Z949" s="973"/>
      <c r="AA949" s="973"/>
      <c r="AB949" s="973"/>
    </row>
    <row r="950" spans="1:28" ht="12.75">
      <c r="A950" s="998"/>
      <c r="B950" s="998"/>
      <c r="C950" s="999"/>
      <c r="D950" s="999"/>
      <c r="E950" s="1000"/>
      <c r="F950" s="1001"/>
      <c r="G950" s="1000"/>
      <c r="H950" s="1001"/>
      <c r="I950" s="1000"/>
      <c r="J950" s="1001"/>
      <c r="K950" s="1000"/>
      <c r="L950" s="1001"/>
      <c r="M950" s="1000"/>
      <c r="N950" s="1001"/>
      <c r="O950" s="1000"/>
      <c r="P950" s="1001"/>
      <c r="Q950" s="1000"/>
      <c r="R950" s="1002"/>
      <c r="S950" s="1002"/>
      <c r="T950" s="1002"/>
      <c r="U950" s="1002"/>
      <c r="V950" s="1002"/>
      <c r="W950" s="1002"/>
      <c r="X950" s="973"/>
      <c r="Y950" s="973"/>
      <c r="Z950" s="973"/>
      <c r="AA950" s="973"/>
      <c r="AB950" s="973"/>
    </row>
    <row r="951" spans="1:28" ht="12.75">
      <c r="A951" s="998"/>
      <c r="B951" s="998"/>
      <c r="C951" s="999"/>
      <c r="D951" s="999"/>
      <c r="E951" s="1000"/>
      <c r="F951" s="1001"/>
      <c r="G951" s="1000"/>
      <c r="H951" s="1001"/>
      <c r="I951" s="1000"/>
      <c r="J951" s="1001"/>
      <c r="K951" s="1000"/>
      <c r="L951" s="1001"/>
      <c r="M951" s="1000"/>
      <c r="N951" s="1001"/>
      <c r="O951" s="1000"/>
      <c r="P951" s="1001"/>
      <c r="Q951" s="1000"/>
      <c r="R951" s="1002"/>
      <c r="S951" s="1002"/>
      <c r="T951" s="1002"/>
      <c r="U951" s="1002"/>
      <c r="V951" s="1002"/>
      <c r="W951" s="1002"/>
      <c r="X951" s="973"/>
      <c r="Y951" s="973"/>
      <c r="Z951" s="973"/>
      <c r="AA951" s="973"/>
      <c r="AB951" s="973"/>
    </row>
    <row r="952" spans="1:28" ht="12.75">
      <c r="A952" s="998"/>
      <c r="B952" s="998"/>
      <c r="C952" s="999"/>
      <c r="D952" s="999"/>
      <c r="E952" s="1000"/>
      <c r="F952" s="1001"/>
      <c r="G952" s="1000"/>
      <c r="H952" s="1001"/>
      <c r="I952" s="1000"/>
      <c r="J952" s="1001"/>
      <c r="K952" s="1000"/>
      <c r="L952" s="1001"/>
      <c r="M952" s="1000"/>
      <c r="N952" s="1001"/>
      <c r="O952" s="1000"/>
      <c r="P952" s="1001"/>
      <c r="Q952" s="1000"/>
      <c r="R952" s="1002"/>
      <c r="S952" s="1002"/>
      <c r="T952" s="1002"/>
      <c r="U952" s="1002"/>
      <c r="V952" s="1002"/>
      <c r="W952" s="1002"/>
      <c r="X952" s="973"/>
      <c r="Y952" s="973"/>
      <c r="Z952" s="973"/>
      <c r="AA952" s="973"/>
      <c r="AB952" s="973"/>
    </row>
    <row r="953" spans="1:28" ht="12.75">
      <c r="A953" s="998"/>
      <c r="B953" s="998"/>
      <c r="C953" s="999"/>
      <c r="D953" s="999"/>
      <c r="E953" s="1000"/>
      <c r="F953" s="1001"/>
      <c r="G953" s="1000"/>
      <c r="H953" s="1001"/>
      <c r="I953" s="1000"/>
      <c r="J953" s="1001"/>
      <c r="K953" s="1000"/>
      <c r="L953" s="1001"/>
      <c r="M953" s="1000"/>
      <c r="N953" s="1001"/>
      <c r="O953" s="1000"/>
      <c r="P953" s="1001"/>
      <c r="Q953" s="1000"/>
      <c r="R953" s="1002"/>
      <c r="S953" s="1002"/>
      <c r="T953" s="1002"/>
      <c r="U953" s="1002"/>
      <c r="V953" s="1002"/>
      <c r="W953" s="1002"/>
      <c r="X953" s="973"/>
      <c r="Y953" s="973"/>
      <c r="Z953" s="973"/>
      <c r="AA953" s="973"/>
      <c r="AB953" s="973"/>
    </row>
    <row r="954" spans="1:28" ht="12.75">
      <c r="A954" s="998"/>
      <c r="B954" s="998"/>
      <c r="C954" s="999"/>
      <c r="D954" s="999"/>
      <c r="E954" s="1000"/>
      <c r="F954" s="1001"/>
      <c r="G954" s="1000"/>
      <c r="H954" s="1001"/>
      <c r="I954" s="1000"/>
      <c r="J954" s="1001"/>
      <c r="K954" s="1000"/>
      <c r="L954" s="1001"/>
      <c r="M954" s="1000"/>
      <c r="N954" s="1001"/>
      <c r="O954" s="1000"/>
      <c r="P954" s="1001"/>
      <c r="Q954" s="1000"/>
      <c r="R954" s="1002"/>
      <c r="S954" s="1002"/>
      <c r="T954" s="1002"/>
      <c r="U954" s="1002"/>
      <c r="V954" s="1002"/>
      <c r="W954" s="1002"/>
      <c r="X954" s="973"/>
      <c r="Y954" s="973"/>
      <c r="Z954" s="973"/>
      <c r="AA954" s="973"/>
      <c r="AB954" s="973"/>
    </row>
    <row r="955" spans="1:28" ht="12.75">
      <c r="A955" s="998"/>
      <c r="B955" s="998"/>
      <c r="C955" s="999"/>
      <c r="D955" s="999"/>
      <c r="E955" s="1000"/>
      <c r="F955" s="1001"/>
      <c r="G955" s="1000"/>
      <c r="H955" s="1001"/>
      <c r="I955" s="1000"/>
      <c r="J955" s="1001"/>
      <c r="K955" s="1000"/>
      <c r="L955" s="1001"/>
      <c r="M955" s="1000"/>
      <c r="N955" s="1001"/>
      <c r="O955" s="1000"/>
      <c r="P955" s="1001"/>
      <c r="Q955" s="1000"/>
      <c r="R955" s="1002"/>
      <c r="S955" s="1002"/>
      <c r="T955" s="1002"/>
      <c r="U955" s="1002"/>
      <c r="V955" s="1002"/>
      <c r="W955" s="1002"/>
      <c r="X955" s="973"/>
      <c r="Y955" s="973"/>
      <c r="Z955" s="973"/>
      <c r="AA955" s="973"/>
      <c r="AB955" s="973"/>
    </row>
    <row r="956" spans="1:28" ht="12.75">
      <c r="A956" s="998"/>
      <c r="B956" s="998"/>
      <c r="C956" s="999"/>
      <c r="D956" s="999"/>
      <c r="E956" s="1000"/>
      <c r="F956" s="1001"/>
      <c r="G956" s="1000"/>
      <c r="H956" s="1001"/>
      <c r="I956" s="1000"/>
      <c r="J956" s="1001"/>
      <c r="K956" s="1000"/>
      <c r="L956" s="1001"/>
      <c r="M956" s="1000"/>
      <c r="N956" s="1001"/>
      <c r="O956" s="1000"/>
      <c r="P956" s="1001"/>
      <c r="Q956" s="1000"/>
      <c r="R956" s="1002"/>
      <c r="S956" s="1002"/>
      <c r="T956" s="1002"/>
      <c r="U956" s="1002"/>
      <c r="V956" s="1002"/>
      <c r="W956" s="1002"/>
      <c r="X956" s="973"/>
      <c r="Y956" s="973"/>
      <c r="Z956" s="973"/>
      <c r="AA956" s="973"/>
      <c r="AB956" s="973"/>
    </row>
    <row r="957" spans="1:28" ht="12.75">
      <c r="A957" s="998"/>
      <c r="B957" s="998"/>
      <c r="C957" s="999"/>
      <c r="D957" s="999"/>
      <c r="E957" s="1000"/>
      <c r="F957" s="1001"/>
      <c r="G957" s="1000"/>
      <c r="H957" s="1001"/>
      <c r="I957" s="1000"/>
      <c r="J957" s="1001"/>
      <c r="K957" s="1000"/>
      <c r="L957" s="1001"/>
      <c r="M957" s="1000"/>
      <c r="N957" s="1001"/>
      <c r="O957" s="1000"/>
      <c r="P957" s="1001"/>
      <c r="Q957" s="1000"/>
      <c r="R957" s="1002"/>
      <c r="S957" s="1002"/>
      <c r="T957" s="1002"/>
      <c r="U957" s="1002"/>
      <c r="V957" s="1002"/>
      <c r="W957" s="1002"/>
      <c r="X957" s="973"/>
      <c r="Y957" s="973"/>
      <c r="Z957" s="973"/>
      <c r="AA957" s="973"/>
      <c r="AB957" s="973"/>
    </row>
    <row r="958" spans="1:28" ht="12.75">
      <c r="A958" s="998"/>
      <c r="B958" s="998"/>
      <c r="C958" s="999"/>
      <c r="D958" s="999"/>
      <c r="E958" s="1000"/>
      <c r="F958" s="1001"/>
      <c r="G958" s="1000"/>
      <c r="H958" s="1001"/>
      <c r="I958" s="1000"/>
      <c r="J958" s="1001"/>
      <c r="K958" s="1000"/>
      <c r="L958" s="1001"/>
      <c r="M958" s="1000"/>
      <c r="N958" s="1001"/>
      <c r="O958" s="1000"/>
      <c r="P958" s="1001"/>
      <c r="Q958" s="1000"/>
      <c r="R958" s="1002"/>
      <c r="S958" s="1002"/>
      <c r="T958" s="1002"/>
      <c r="U958" s="1002"/>
      <c r="V958" s="1002"/>
      <c r="W958" s="1002"/>
      <c r="X958" s="973"/>
      <c r="Y958" s="973"/>
      <c r="Z958" s="973"/>
      <c r="AA958" s="973"/>
      <c r="AB958" s="973"/>
    </row>
    <row r="959" spans="1:28" ht="12.75">
      <c r="A959" s="998"/>
      <c r="B959" s="998"/>
      <c r="C959" s="999"/>
      <c r="D959" s="999"/>
      <c r="E959" s="1000"/>
      <c r="F959" s="1001"/>
      <c r="G959" s="1000"/>
      <c r="H959" s="1001"/>
      <c r="I959" s="1000"/>
      <c r="J959" s="1001"/>
      <c r="K959" s="1000"/>
      <c r="L959" s="1001"/>
      <c r="M959" s="1000"/>
      <c r="N959" s="1001"/>
      <c r="O959" s="1000"/>
      <c r="P959" s="1001"/>
      <c r="Q959" s="1000"/>
      <c r="R959" s="1002"/>
      <c r="S959" s="1002"/>
      <c r="T959" s="1002"/>
      <c r="U959" s="1002"/>
      <c r="V959" s="1002"/>
      <c r="W959" s="1002"/>
      <c r="X959" s="973"/>
      <c r="Y959" s="973"/>
      <c r="Z959" s="973"/>
      <c r="AA959" s="973"/>
      <c r="AB959" s="973"/>
    </row>
    <row r="960" spans="1:28" ht="12.75">
      <c r="A960" s="998"/>
      <c r="B960" s="998"/>
      <c r="C960" s="999"/>
      <c r="D960" s="999"/>
      <c r="E960" s="1000"/>
      <c r="F960" s="1001"/>
      <c r="G960" s="1000"/>
      <c r="H960" s="1001"/>
      <c r="I960" s="1000"/>
      <c r="J960" s="1001"/>
      <c r="K960" s="1000"/>
      <c r="L960" s="1001"/>
      <c r="M960" s="1000"/>
      <c r="N960" s="1001"/>
      <c r="O960" s="1000"/>
      <c r="P960" s="1001"/>
      <c r="Q960" s="1000"/>
      <c r="R960" s="1002"/>
      <c r="S960" s="1002"/>
      <c r="T960" s="1002"/>
      <c r="U960" s="1002"/>
      <c r="V960" s="1002"/>
      <c r="W960" s="1002"/>
      <c r="X960" s="973"/>
      <c r="Y960" s="973"/>
      <c r="Z960" s="973"/>
      <c r="AA960" s="973"/>
      <c r="AB960" s="973"/>
    </row>
    <row r="961" spans="1:28" ht="12.75">
      <c r="A961" s="998"/>
      <c r="B961" s="998"/>
      <c r="C961" s="999"/>
      <c r="D961" s="999"/>
      <c r="E961" s="1000"/>
      <c r="F961" s="1001"/>
      <c r="G961" s="1000"/>
      <c r="H961" s="1001"/>
      <c r="I961" s="1000"/>
      <c r="J961" s="1001"/>
      <c r="K961" s="1000"/>
      <c r="L961" s="1001"/>
      <c r="M961" s="1000"/>
      <c r="N961" s="1001"/>
      <c r="O961" s="1000"/>
      <c r="P961" s="1001"/>
      <c r="Q961" s="1000"/>
      <c r="R961" s="1002"/>
      <c r="S961" s="1002"/>
      <c r="T961" s="1002"/>
      <c r="U961" s="1002"/>
      <c r="V961" s="1002"/>
      <c r="W961" s="1002"/>
      <c r="X961" s="973"/>
      <c r="Y961" s="973"/>
      <c r="Z961" s="973"/>
      <c r="AA961" s="973"/>
      <c r="AB961" s="973"/>
    </row>
    <row r="962" spans="1:28" ht="12.75">
      <c r="A962" s="998"/>
      <c r="B962" s="998"/>
      <c r="C962" s="999"/>
      <c r="D962" s="999"/>
      <c r="E962" s="1000"/>
      <c r="F962" s="1001"/>
      <c r="G962" s="1000"/>
      <c r="H962" s="1001"/>
      <c r="I962" s="1000"/>
      <c r="J962" s="1001"/>
      <c r="K962" s="1000"/>
      <c r="L962" s="1001"/>
      <c r="M962" s="1000"/>
      <c r="N962" s="1001"/>
      <c r="O962" s="1000"/>
      <c r="P962" s="1001"/>
      <c r="Q962" s="1000"/>
      <c r="R962" s="1002"/>
      <c r="S962" s="1002"/>
      <c r="T962" s="1002"/>
      <c r="U962" s="1002"/>
      <c r="V962" s="1002"/>
      <c r="W962" s="1002"/>
      <c r="X962" s="973"/>
      <c r="Y962" s="973"/>
      <c r="Z962" s="973"/>
      <c r="AA962" s="973"/>
      <c r="AB962" s="973"/>
    </row>
    <row r="963" spans="1:28" ht="12.75">
      <c r="A963" s="998"/>
      <c r="B963" s="998"/>
      <c r="C963" s="999"/>
      <c r="D963" s="999"/>
      <c r="E963" s="1000"/>
      <c r="F963" s="1001"/>
      <c r="G963" s="1000"/>
      <c r="H963" s="1001"/>
      <c r="I963" s="1000"/>
      <c r="J963" s="1001"/>
      <c r="K963" s="1000"/>
      <c r="L963" s="1001"/>
      <c r="M963" s="1000"/>
      <c r="N963" s="1001"/>
      <c r="O963" s="1000"/>
      <c r="P963" s="1001"/>
      <c r="Q963" s="1000"/>
      <c r="R963" s="1002"/>
      <c r="S963" s="1002"/>
      <c r="T963" s="1002"/>
      <c r="U963" s="1002"/>
      <c r="V963" s="1002"/>
      <c r="W963" s="1002"/>
      <c r="X963" s="973"/>
      <c r="Y963" s="973"/>
      <c r="Z963" s="973"/>
      <c r="AA963" s="973"/>
      <c r="AB963" s="973"/>
    </row>
    <row r="964" spans="1:28" ht="12.75">
      <c r="A964" s="998"/>
      <c r="B964" s="998"/>
      <c r="C964" s="999"/>
      <c r="D964" s="999"/>
      <c r="E964" s="1000"/>
      <c r="F964" s="1001"/>
      <c r="G964" s="1000"/>
      <c r="H964" s="1001"/>
      <c r="I964" s="1000"/>
      <c r="J964" s="1001"/>
      <c r="K964" s="1000"/>
      <c r="L964" s="1001"/>
      <c r="M964" s="1000"/>
      <c r="N964" s="1001"/>
      <c r="O964" s="1000"/>
      <c r="P964" s="1001"/>
      <c r="Q964" s="1000"/>
      <c r="R964" s="1002"/>
      <c r="S964" s="1002"/>
      <c r="T964" s="1002"/>
      <c r="U964" s="1002"/>
      <c r="V964" s="1002"/>
      <c r="W964" s="1002"/>
      <c r="X964" s="973"/>
      <c r="Y964" s="973"/>
      <c r="Z964" s="973"/>
      <c r="AA964" s="973"/>
      <c r="AB964" s="973"/>
    </row>
    <row r="965" spans="1:28" ht="12.75">
      <c r="A965" s="998"/>
      <c r="B965" s="998"/>
      <c r="C965" s="999"/>
      <c r="D965" s="999"/>
      <c r="E965" s="1000"/>
      <c r="F965" s="1001"/>
      <c r="G965" s="1000"/>
      <c r="H965" s="1001"/>
      <c r="I965" s="1000"/>
      <c r="J965" s="1001"/>
      <c r="K965" s="1000"/>
      <c r="L965" s="1001"/>
      <c r="M965" s="1000"/>
      <c r="N965" s="1001"/>
      <c r="O965" s="1000"/>
      <c r="P965" s="1001"/>
      <c r="Q965" s="1000"/>
      <c r="R965" s="1002"/>
      <c r="S965" s="1002"/>
      <c r="T965" s="1002"/>
      <c r="U965" s="1002"/>
      <c r="V965" s="1002"/>
      <c r="W965" s="1002"/>
      <c r="X965" s="973"/>
      <c r="Y965" s="973"/>
      <c r="Z965" s="973"/>
      <c r="AA965" s="973"/>
      <c r="AB965" s="973"/>
    </row>
    <row r="966" spans="1:28" ht="12.75">
      <c r="A966" s="998"/>
      <c r="B966" s="998"/>
      <c r="C966" s="999"/>
      <c r="D966" s="999"/>
      <c r="E966" s="1000"/>
      <c r="F966" s="1001"/>
      <c r="G966" s="1000"/>
      <c r="H966" s="1001"/>
      <c r="I966" s="1000"/>
      <c r="J966" s="1001"/>
      <c r="K966" s="1000"/>
      <c r="L966" s="1001"/>
      <c r="M966" s="1000"/>
      <c r="N966" s="1001"/>
      <c r="O966" s="1000"/>
      <c r="P966" s="1001"/>
      <c r="Q966" s="1000"/>
      <c r="R966" s="1002"/>
      <c r="S966" s="1002"/>
      <c r="T966" s="1002"/>
      <c r="U966" s="1002"/>
      <c r="V966" s="1002"/>
      <c r="W966" s="1002"/>
      <c r="X966" s="973"/>
      <c r="Y966" s="973"/>
      <c r="Z966" s="973"/>
      <c r="AA966" s="973"/>
      <c r="AB966" s="973"/>
    </row>
    <row r="967" spans="1:28" ht="12.75">
      <c r="A967" s="998"/>
      <c r="B967" s="998"/>
      <c r="C967" s="999"/>
      <c r="D967" s="999"/>
      <c r="E967" s="1000"/>
      <c r="F967" s="1001"/>
      <c r="G967" s="1000"/>
      <c r="H967" s="1001"/>
      <c r="I967" s="1000"/>
      <c r="J967" s="1001"/>
      <c r="K967" s="1000"/>
      <c r="L967" s="1001"/>
      <c r="M967" s="1000"/>
      <c r="N967" s="1001"/>
      <c r="O967" s="1000"/>
      <c r="P967" s="1001"/>
      <c r="Q967" s="1000"/>
      <c r="R967" s="1002"/>
      <c r="S967" s="1002"/>
      <c r="T967" s="1002"/>
      <c r="U967" s="1002"/>
      <c r="V967" s="1002"/>
      <c r="W967" s="1002"/>
      <c r="X967" s="973"/>
      <c r="Y967" s="973"/>
      <c r="Z967" s="973"/>
      <c r="AA967" s="973"/>
      <c r="AB967" s="973"/>
    </row>
    <row r="968" spans="1:28" ht="12.75">
      <c r="A968" s="998"/>
      <c r="B968" s="998"/>
      <c r="C968" s="999"/>
      <c r="D968" s="999"/>
      <c r="E968" s="1000"/>
      <c r="F968" s="1001"/>
      <c r="G968" s="1000"/>
      <c r="H968" s="1001"/>
      <c r="I968" s="1000"/>
      <c r="J968" s="1001"/>
      <c r="K968" s="1000"/>
      <c r="L968" s="1001"/>
      <c r="M968" s="1000"/>
      <c r="N968" s="1001"/>
      <c r="O968" s="1000"/>
      <c r="P968" s="1001"/>
      <c r="Q968" s="1000"/>
      <c r="R968" s="1002"/>
      <c r="S968" s="1002"/>
      <c r="T968" s="1002"/>
      <c r="U968" s="1002"/>
      <c r="V968" s="1002"/>
      <c r="W968" s="1002"/>
      <c r="X968" s="973"/>
      <c r="Y968" s="973"/>
      <c r="Z968" s="973"/>
      <c r="AA968" s="973"/>
      <c r="AB968" s="973"/>
    </row>
    <row r="969" spans="1:28" ht="12.75">
      <c r="A969" s="998"/>
      <c r="B969" s="998"/>
      <c r="C969" s="999"/>
      <c r="D969" s="999"/>
      <c r="E969" s="1000"/>
      <c r="F969" s="1001"/>
      <c r="G969" s="1000"/>
      <c r="H969" s="1001"/>
      <c r="I969" s="1000"/>
      <c r="J969" s="1001"/>
      <c r="K969" s="1000"/>
      <c r="L969" s="1001"/>
      <c r="M969" s="1000"/>
      <c r="N969" s="1001"/>
      <c r="O969" s="1000"/>
      <c r="P969" s="1001"/>
      <c r="Q969" s="1000"/>
      <c r="R969" s="1002"/>
      <c r="S969" s="1002"/>
      <c r="T969" s="1002"/>
      <c r="U969" s="1002"/>
      <c r="V969" s="1002"/>
      <c r="W969" s="1002"/>
      <c r="X969" s="973"/>
      <c r="Y969" s="973"/>
      <c r="Z969" s="973"/>
      <c r="AA969" s="973"/>
      <c r="AB969" s="973"/>
    </row>
    <row r="970" spans="1:28" ht="12.75">
      <c r="A970" s="998"/>
      <c r="B970" s="998"/>
      <c r="C970" s="999"/>
      <c r="D970" s="999"/>
      <c r="E970" s="1000"/>
      <c r="F970" s="1001"/>
      <c r="G970" s="1000"/>
      <c r="H970" s="1001"/>
      <c r="I970" s="1000"/>
      <c r="J970" s="1001"/>
      <c r="K970" s="1000"/>
      <c r="L970" s="1001"/>
      <c r="M970" s="1000"/>
      <c r="N970" s="1001"/>
      <c r="O970" s="1000"/>
      <c r="P970" s="1001"/>
      <c r="Q970" s="1000"/>
      <c r="R970" s="1002"/>
      <c r="S970" s="1002"/>
      <c r="T970" s="1002"/>
      <c r="U970" s="1002"/>
      <c r="V970" s="1002"/>
      <c r="W970" s="1002"/>
      <c r="X970" s="973"/>
      <c r="Y970" s="973"/>
      <c r="Z970" s="973"/>
      <c r="AA970" s="973"/>
      <c r="AB970" s="973"/>
    </row>
    <row r="971" spans="1:28" ht="12.75">
      <c r="A971" s="998"/>
      <c r="B971" s="998"/>
      <c r="C971" s="999"/>
      <c r="D971" s="999"/>
      <c r="E971" s="1000"/>
      <c r="F971" s="1001"/>
      <c r="G971" s="1000"/>
      <c r="H971" s="1001"/>
      <c r="I971" s="1000"/>
      <c r="J971" s="1001"/>
      <c r="K971" s="1000"/>
      <c r="L971" s="1001"/>
      <c r="M971" s="1000"/>
      <c r="N971" s="1001"/>
      <c r="O971" s="1000"/>
      <c r="P971" s="1001"/>
      <c r="Q971" s="1000"/>
      <c r="R971" s="1002"/>
      <c r="S971" s="1002"/>
      <c r="T971" s="1002"/>
      <c r="U971" s="1002"/>
      <c r="V971" s="1002"/>
      <c r="W971" s="1002"/>
      <c r="X971" s="973"/>
      <c r="Y971" s="973"/>
      <c r="Z971" s="973"/>
      <c r="AA971" s="973"/>
      <c r="AB971" s="973"/>
    </row>
    <row r="972" spans="1:28" ht="12.75">
      <c r="A972" s="998"/>
      <c r="B972" s="998"/>
      <c r="C972" s="999"/>
      <c r="D972" s="999"/>
      <c r="E972" s="1000"/>
      <c r="F972" s="1001"/>
      <c r="G972" s="1000"/>
      <c r="H972" s="1001"/>
      <c r="I972" s="1000"/>
      <c r="J972" s="1001"/>
      <c r="K972" s="1000"/>
      <c r="L972" s="1001"/>
      <c r="M972" s="1000"/>
      <c r="N972" s="1001"/>
      <c r="O972" s="1000"/>
      <c r="P972" s="1001"/>
      <c r="Q972" s="1000"/>
      <c r="R972" s="1002"/>
      <c r="S972" s="1002"/>
      <c r="T972" s="1002"/>
      <c r="U972" s="1002"/>
      <c r="V972" s="1002"/>
      <c r="W972" s="1002"/>
      <c r="X972" s="973"/>
      <c r="Y972" s="973"/>
      <c r="Z972" s="973"/>
      <c r="AA972" s="973"/>
      <c r="AB972" s="973"/>
    </row>
    <row r="973" spans="1:28" ht="12.75">
      <c r="A973" s="998"/>
      <c r="B973" s="998"/>
      <c r="C973" s="999"/>
      <c r="D973" s="999"/>
      <c r="E973" s="1000"/>
      <c r="F973" s="1001"/>
      <c r="G973" s="1000"/>
      <c r="H973" s="1001"/>
      <c r="I973" s="1000"/>
      <c r="J973" s="1001"/>
      <c r="K973" s="1000"/>
      <c r="L973" s="1001"/>
      <c r="M973" s="1000"/>
      <c r="N973" s="1001"/>
      <c r="O973" s="1000"/>
      <c r="P973" s="1001"/>
      <c r="Q973" s="1000"/>
      <c r="R973" s="1002"/>
      <c r="S973" s="1002"/>
      <c r="T973" s="1002"/>
      <c r="U973" s="1002"/>
      <c r="V973" s="1002"/>
      <c r="W973" s="1002"/>
      <c r="X973" s="973"/>
      <c r="Y973" s="973"/>
      <c r="Z973" s="973"/>
      <c r="AA973" s="973"/>
      <c r="AB973" s="973"/>
    </row>
    <row r="974" spans="1:28" ht="12.75">
      <c r="A974" s="998"/>
      <c r="B974" s="998"/>
      <c r="C974" s="999"/>
      <c r="D974" s="999"/>
      <c r="E974" s="1000"/>
      <c r="F974" s="1001"/>
      <c r="G974" s="1000"/>
      <c r="H974" s="1001"/>
      <c r="I974" s="1000"/>
      <c r="J974" s="1001"/>
      <c r="K974" s="1000"/>
      <c r="L974" s="1001"/>
      <c r="M974" s="1000"/>
      <c r="N974" s="1001"/>
      <c r="O974" s="1000"/>
      <c r="P974" s="1001"/>
      <c r="Q974" s="1000"/>
      <c r="R974" s="1002"/>
      <c r="S974" s="1002"/>
      <c r="T974" s="1002"/>
      <c r="U974" s="1002"/>
      <c r="V974" s="1002"/>
      <c r="W974" s="1002"/>
      <c r="X974" s="973"/>
      <c r="Y974" s="973"/>
      <c r="Z974" s="973"/>
      <c r="AA974" s="973"/>
      <c r="AB974" s="973"/>
    </row>
    <row r="975" spans="1:28" ht="12.75">
      <c r="A975" s="998"/>
      <c r="B975" s="998"/>
      <c r="C975" s="999"/>
      <c r="D975" s="999"/>
      <c r="E975" s="1000"/>
      <c r="F975" s="1001"/>
      <c r="G975" s="1000"/>
      <c r="H975" s="1001"/>
      <c r="I975" s="1000"/>
      <c r="J975" s="1001"/>
      <c r="K975" s="1000"/>
      <c r="L975" s="1001"/>
      <c r="M975" s="1000"/>
      <c r="N975" s="1001"/>
      <c r="O975" s="1000"/>
      <c r="P975" s="1001"/>
      <c r="Q975" s="1000"/>
      <c r="R975" s="1002"/>
      <c r="S975" s="1002"/>
      <c r="T975" s="1002"/>
      <c r="U975" s="1002"/>
      <c r="V975" s="1002"/>
      <c r="W975" s="1002"/>
      <c r="X975" s="973"/>
      <c r="Y975" s="973"/>
      <c r="Z975" s="973"/>
      <c r="AA975" s="973"/>
      <c r="AB975" s="973"/>
    </row>
    <row r="976" spans="1:28" ht="12.75">
      <c r="A976" s="998"/>
      <c r="B976" s="998"/>
      <c r="C976" s="999"/>
      <c r="D976" s="999"/>
      <c r="E976" s="1000"/>
      <c r="F976" s="1001"/>
      <c r="G976" s="1000"/>
      <c r="H976" s="1001"/>
      <c r="I976" s="1000"/>
      <c r="J976" s="1001"/>
      <c r="K976" s="1000"/>
      <c r="L976" s="1001"/>
      <c r="M976" s="1000"/>
      <c r="N976" s="1001"/>
      <c r="O976" s="1000"/>
      <c r="P976" s="1001"/>
      <c r="Q976" s="1000"/>
      <c r="R976" s="1002"/>
      <c r="S976" s="1002"/>
      <c r="T976" s="1002"/>
      <c r="U976" s="1002"/>
      <c r="V976" s="1002"/>
      <c r="W976" s="1002"/>
      <c r="X976" s="973"/>
      <c r="Y976" s="973"/>
      <c r="Z976" s="973"/>
      <c r="AA976" s="973"/>
      <c r="AB976" s="973"/>
    </row>
    <row r="977" spans="1:28" ht="12.75">
      <c r="A977" s="998"/>
      <c r="B977" s="998"/>
      <c r="C977" s="999"/>
      <c r="D977" s="999"/>
      <c r="E977" s="1000"/>
      <c r="F977" s="1001"/>
      <c r="G977" s="1000"/>
      <c r="H977" s="1001"/>
      <c r="I977" s="1000"/>
      <c r="J977" s="1001"/>
      <c r="K977" s="1000"/>
      <c r="L977" s="1001"/>
      <c r="M977" s="1000"/>
      <c r="N977" s="1001"/>
      <c r="O977" s="1000"/>
      <c r="P977" s="1001"/>
      <c r="Q977" s="1000"/>
      <c r="R977" s="1002"/>
      <c r="S977" s="1002"/>
      <c r="T977" s="1002"/>
      <c r="U977" s="1002"/>
      <c r="V977" s="1002"/>
      <c r="W977" s="1002"/>
      <c r="X977" s="973"/>
      <c r="Y977" s="973"/>
      <c r="Z977" s="973"/>
      <c r="AA977" s="973"/>
      <c r="AB977" s="973"/>
    </row>
    <row r="978" spans="1:28" ht="12.75">
      <c r="A978" s="998"/>
      <c r="B978" s="998"/>
      <c r="C978" s="999"/>
      <c r="D978" s="999"/>
      <c r="E978" s="1000"/>
      <c r="F978" s="1001"/>
      <c r="G978" s="1000"/>
      <c r="H978" s="1001"/>
      <c r="I978" s="1000"/>
      <c r="J978" s="1001"/>
      <c r="K978" s="1000"/>
      <c r="L978" s="1001"/>
      <c r="M978" s="1000"/>
      <c r="N978" s="1001"/>
      <c r="O978" s="1000"/>
      <c r="P978" s="1001"/>
      <c r="Q978" s="1000"/>
      <c r="R978" s="1002"/>
      <c r="S978" s="1002"/>
      <c r="T978" s="1002"/>
      <c r="U978" s="1002"/>
      <c r="V978" s="1002"/>
      <c r="W978" s="1002"/>
      <c r="X978" s="973"/>
      <c r="Y978" s="973"/>
      <c r="Z978" s="973"/>
      <c r="AA978" s="973"/>
      <c r="AB978" s="973"/>
    </row>
    <row r="979" spans="1:28" ht="12.75">
      <c r="A979" s="998"/>
      <c r="B979" s="998"/>
      <c r="C979" s="999"/>
      <c r="D979" s="999"/>
      <c r="E979" s="1000"/>
      <c r="F979" s="1001"/>
      <c r="G979" s="1000"/>
      <c r="H979" s="1001"/>
      <c r="I979" s="1000"/>
      <c r="J979" s="1001"/>
      <c r="K979" s="1000"/>
      <c r="L979" s="1001"/>
      <c r="M979" s="1000"/>
      <c r="N979" s="1001"/>
      <c r="O979" s="1000"/>
      <c r="P979" s="1001"/>
      <c r="Q979" s="1000"/>
      <c r="R979" s="1002"/>
      <c r="S979" s="1002"/>
      <c r="T979" s="1002"/>
      <c r="U979" s="1002"/>
      <c r="V979" s="1002"/>
      <c r="W979" s="1002"/>
      <c r="X979" s="973"/>
      <c r="Y979" s="973"/>
      <c r="Z979" s="973"/>
      <c r="AA979" s="973"/>
      <c r="AB979" s="973"/>
    </row>
    <row r="980" spans="1:28" ht="12.75">
      <c r="A980" s="998"/>
      <c r="B980" s="998"/>
      <c r="C980" s="999"/>
      <c r="D980" s="999"/>
      <c r="E980" s="1000"/>
      <c r="F980" s="1001"/>
      <c r="G980" s="1000"/>
      <c r="H980" s="1001"/>
      <c r="I980" s="1000"/>
      <c r="J980" s="1001"/>
      <c r="K980" s="1000"/>
      <c r="L980" s="1001"/>
      <c r="M980" s="1000"/>
      <c r="N980" s="1001"/>
      <c r="O980" s="1000"/>
      <c r="P980" s="1001"/>
      <c r="Q980" s="1000"/>
      <c r="R980" s="1002"/>
      <c r="S980" s="1002"/>
      <c r="T980" s="1002"/>
      <c r="U980" s="1002"/>
      <c r="V980" s="1002"/>
      <c r="W980" s="1002"/>
      <c r="X980" s="973"/>
      <c r="Y980" s="973"/>
      <c r="Z980" s="973"/>
      <c r="AA980" s="973"/>
      <c r="AB980" s="973"/>
    </row>
    <row r="981" spans="1:28" ht="12.75">
      <c r="A981" s="998"/>
      <c r="B981" s="998"/>
      <c r="C981" s="999"/>
      <c r="D981" s="999"/>
      <c r="E981" s="1000"/>
      <c r="F981" s="1001"/>
      <c r="G981" s="1000"/>
      <c r="H981" s="1001"/>
      <c r="I981" s="1000"/>
      <c r="J981" s="1001"/>
      <c r="K981" s="1000"/>
      <c r="L981" s="1001"/>
      <c r="M981" s="1000"/>
      <c r="N981" s="1001"/>
      <c r="O981" s="1000"/>
      <c r="P981" s="1001"/>
      <c r="Q981" s="1000"/>
      <c r="R981" s="1002"/>
      <c r="S981" s="1002"/>
      <c r="T981" s="1002"/>
      <c r="U981" s="1002"/>
      <c r="V981" s="1002"/>
      <c r="W981" s="1002"/>
      <c r="X981" s="973"/>
      <c r="Y981" s="973"/>
      <c r="Z981" s="973"/>
      <c r="AA981" s="973"/>
      <c r="AB981" s="973"/>
    </row>
    <row r="982" spans="1:28" ht="12.75">
      <c r="A982" s="998"/>
      <c r="B982" s="998"/>
      <c r="C982" s="999"/>
      <c r="D982" s="999"/>
      <c r="E982" s="1000"/>
      <c r="F982" s="1001"/>
      <c r="G982" s="1000"/>
      <c r="H982" s="1001"/>
      <c r="I982" s="1000"/>
      <c r="J982" s="1001"/>
      <c r="K982" s="1000"/>
      <c r="L982" s="1001"/>
      <c r="M982" s="1000"/>
      <c r="N982" s="1001"/>
      <c r="O982" s="1000"/>
      <c r="P982" s="1001"/>
      <c r="Q982" s="1000"/>
      <c r="R982" s="1002"/>
      <c r="S982" s="1002"/>
      <c r="T982" s="1002"/>
      <c r="U982" s="1002"/>
      <c r="V982" s="1002"/>
      <c r="W982" s="1002"/>
      <c r="X982" s="973"/>
      <c r="Y982" s="973"/>
      <c r="Z982" s="973"/>
      <c r="AA982" s="973"/>
      <c r="AB982" s="973"/>
    </row>
    <row r="983" spans="1:28" ht="12.75">
      <c r="A983" s="998"/>
      <c r="B983" s="998"/>
      <c r="C983" s="999"/>
      <c r="D983" s="999"/>
      <c r="E983" s="1000"/>
      <c r="F983" s="1001"/>
      <c r="G983" s="1000"/>
      <c r="H983" s="1001"/>
      <c r="I983" s="1000"/>
      <c r="J983" s="1001"/>
      <c r="K983" s="1000"/>
      <c r="L983" s="1001"/>
      <c r="M983" s="1000"/>
      <c r="N983" s="1001"/>
      <c r="O983" s="1000"/>
      <c r="P983" s="1001"/>
      <c r="Q983" s="1000"/>
      <c r="R983" s="1002"/>
      <c r="S983" s="1002"/>
      <c r="T983" s="1002"/>
      <c r="U983" s="1002"/>
      <c r="V983" s="1002"/>
      <c r="W983" s="1002"/>
      <c r="X983" s="973"/>
      <c r="Y983" s="973"/>
      <c r="Z983" s="973"/>
      <c r="AA983" s="973"/>
      <c r="AB983" s="973"/>
    </row>
    <row r="984" spans="1:28" ht="12.75">
      <c r="A984" s="998"/>
      <c r="B984" s="998"/>
      <c r="C984" s="999"/>
      <c r="D984" s="999"/>
      <c r="E984" s="1000"/>
      <c r="F984" s="1001"/>
      <c r="G984" s="1000"/>
      <c r="H984" s="1001"/>
      <c r="I984" s="1000"/>
      <c r="J984" s="1001"/>
      <c r="K984" s="1000"/>
      <c r="L984" s="1001"/>
      <c r="M984" s="1000"/>
      <c r="N984" s="1001"/>
      <c r="O984" s="1000"/>
      <c r="P984" s="1001"/>
      <c r="Q984" s="1000"/>
      <c r="R984" s="1002"/>
      <c r="S984" s="1002"/>
      <c r="T984" s="1002"/>
      <c r="U984" s="1002"/>
      <c r="V984" s="1002"/>
      <c r="W984" s="1002"/>
      <c r="X984" s="973"/>
      <c r="Y984" s="973"/>
      <c r="Z984" s="973"/>
      <c r="AA984" s="973"/>
      <c r="AB984" s="973"/>
    </row>
    <row r="985" spans="1:28" ht="12.75">
      <c r="A985" s="998"/>
      <c r="B985" s="998"/>
      <c r="C985" s="999"/>
      <c r="D985" s="999"/>
      <c r="E985" s="1000"/>
      <c r="F985" s="1001"/>
      <c r="G985" s="1000"/>
      <c r="H985" s="1001"/>
      <c r="I985" s="1000"/>
      <c r="J985" s="1001"/>
      <c r="K985" s="1000"/>
      <c r="L985" s="1001"/>
      <c r="M985" s="1000"/>
      <c r="N985" s="1001"/>
      <c r="O985" s="1000"/>
      <c r="P985" s="1001"/>
      <c r="Q985" s="1000"/>
      <c r="R985" s="1002"/>
      <c r="S985" s="1002"/>
      <c r="T985" s="1002"/>
      <c r="U985" s="1002"/>
      <c r="V985" s="1002"/>
      <c r="W985" s="1002"/>
      <c r="X985" s="973"/>
      <c r="Y985" s="973"/>
      <c r="Z985" s="973"/>
      <c r="AA985" s="973"/>
      <c r="AB985" s="973"/>
    </row>
    <row r="986" spans="1:28" ht="12.75">
      <c r="A986" s="998"/>
      <c r="B986" s="998"/>
      <c r="C986" s="999"/>
      <c r="D986" s="999"/>
      <c r="E986" s="1000"/>
      <c r="F986" s="1001"/>
      <c r="G986" s="1000"/>
      <c r="H986" s="1001"/>
      <c r="I986" s="1000"/>
      <c r="J986" s="1001"/>
      <c r="K986" s="1000"/>
      <c r="L986" s="1001"/>
      <c r="M986" s="1000"/>
      <c r="N986" s="1001"/>
      <c r="O986" s="1000"/>
      <c r="P986" s="1001"/>
      <c r="Q986" s="1000"/>
      <c r="R986" s="1002"/>
      <c r="S986" s="1002"/>
      <c r="T986" s="1002"/>
      <c r="U986" s="1002"/>
      <c r="V986" s="1002"/>
      <c r="W986" s="1002"/>
      <c r="X986" s="973"/>
      <c r="Y986" s="973"/>
      <c r="Z986" s="973"/>
      <c r="AA986" s="973"/>
      <c r="AB986" s="973"/>
    </row>
    <row r="987" spans="1:28" ht="12.75">
      <c r="A987" s="998"/>
      <c r="B987" s="998"/>
      <c r="C987" s="999"/>
      <c r="D987" s="999"/>
      <c r="E987" s="1000"/>
      <c r="F987" s="1001"/>
      <c r="G987" s="1000"/>
      <c r="H987" s="1001"/>
      <c r="I987" s="1000"/>
      <c r="J987" s="1001"/>
      <c r="K987" s="1000"/>
      <c r="L987" s="1001"/>
      <c r="M987" s="1000"/>
      <c r="N987" s="1001"/>
      <c r="O987" s="1000"/>
      <c r="P987" s="1001"/>
      <c r="Q987" s="1000"/>
      <c r="R987" s="1002"/>
      <c r="S987" s="1002"/>
      <c r="T987" s="1002"/>
      <c r="U987" s="1002"/>
      <c r="V987" s="1002"/>
      <c r="W987" s="1002"/>
      <c r="X987" s="973"/>
      <c r="Y987" s="973"/>
      <c r="Z987" s="973"/>
      <c r="AA987" s="973"/>
      <c r="AB987" s="973"/>
    </row>
    <row r="988" spans="1:28" ht="12.75">
      <c r="A988" s="998"/>
      <c r="B988" s="998"/>
      <c r="C988" s="999"/>
      <c r="D988" s="999"/>
      <c r="E988" s="1000"/>
      <c r="F988" s="1001"/>
      <c r="G988" s="1000"/>
      <c r="H988" s="1001"/>
      <c r="I988" s="1000"/>
      <c r="J988" s="1001"/>
      <c r="K988" s="1000"/>
      <c r="L988" s="1001"/>
      <c r="M988" s="1000"/>
      <c r="N988" s="1001"/>
      <c r="O988" s="1000"/>
      <c r="P988" s="1001"/>
      <c r="Q988" s="1000"/>
      <c r="R988" s="1002"/>
      <c r="S988" s="1002"/>
      <c r="T988" s="1002"/>
      <c r="U988" s="1002"/>
      <c r="V988" s="1002"/>
      <c r="W988" s="1002"/>
      <c r="X988" s="973"/>
      <c r="Y988" s="973"/>
      <c r="Z988" s="973"/>
      <c r="AA988" s="973"/>
      <c r="AB988" s="973"/>
    </row>
    <row r="989" spans="1:28" ht="12.75">
      <c r="A989" s="998"/>
      <c r="B989" s="998"/>
      <c r="C989" s="999"/>
      <c r="D989" s="999"/>
      <c r="E989" s="1000"/>
      <c r="F989" s="1001"/>
      <c r="G989" s="1000"/>
      <c r="H989" s="1001"/>
      <c r="I989" s="1000"/>
      <c r="J989" s="1001"/>
      <c r="K989" s="1000"/>
      <c r="L989" s="1001"/>
      <c r="M989" s="1000"/>
      <c r="N989" s="1001"/>
      <c r="O989" s="1000"/>
      <c r="P989" s="1001"/>
      <c r="Q989" s="1000"/>
      <c r="R989" s="1002"/>
      <c r="S989" s="1002"/>
      <c r="T989" s="1002"/>
      <c r="U989" s="1002"/>
      <c r="V989" s="1002"/>
      <c r="W989" s="1002"/>
      <c r="X989" s="973"/>
      <c r="Y989" s="973"/>
      <c r="Z989" s="973"/>
      <c r="AA989" s="973"/>
      <c r="AB989" s="973"/>
    </row>
    <row r="990" spans="1:28" ht="12.75">
      <c r="A990" s="998"/>
      <c r="B990" s="998"/>
      <c r="C990" s="999"/>
      <c r="D990" s="999"/>
      <c r="E990" s="1000"/>
      <c r="F990" s="1001"/>
      <c r="G990" s="1000"/>
      <c r="H990" s="1001"/>
      <c r="I990" s="1000"/>
      <c r="J990" s="1001"/>
      <c r="K990" s="1000"/>
      <c r="L990" s="1001"/>
      <c r="M990" s="1000"/>
      <c r="N990" s="1001"/>
      <c r="O990" s="1000"/>
      <c r="P990" s="1001"/>
      <c r="Q990" s="1000"/>
      <c r="R990" s="1002"/>
      <c r="S990" s="1002"/>
      <c r="T990" s="1002"/>
      <c r="U990" s="1002"/>
      <c r="V990" s="1002"/>
      <c r="W990" s="1002"/>
      <c r="X990" s="973"/>
      <c r="Y990" s="973"/>
      <c r="Z990" s="973"/>
      <c r="AA990" s="973"/>
      <c r="AB990" s="973"/>
    </row>
    <row r="991" spans="1:28" ht="12.75">
      <c r="A991" s="998"/>
      <c r="B991" s="998"/>
      <c r="C991" s="999"/>
      <c r="D991" s="999"/>
      <c r="E991" s="1000"/>
      <c r="F991" s="1001"/>
      <c r="G991" s="1000"/>
      <c r="H991" s="1001"/>
      <c r="I991" s="1000"/>
      <c r="J991" s="1001"/>
      <c r="K991" s="1000"/>
      <c r="L991" s="1001"/>
      <c r="M991" s="1000"/>
      <c r="N991" s="1001"/>
      <c r="O991" s="1000"/>
      <c r="P991" s="1001"/>
      <c r="Q991" s="1000"/>
      <c r="R991" s="1002"/>
      <c r="S991" s="1002"/>
      <c r="T991" s="1002"/>
      <c r="U991" s="1002"/>
      <c r="V991" s="1002"/>
      <c r="W991" s="1002"/>
      <c r="X991" s="973"/>
      <c r="Y991" s="973"/>
      <c r="Z991" s="973"/>
      <c r="AA991" s="973"/>
      <c r="AB991" s="973"/>
    </row>
    <row r="992" spans="1:28" ht="12.75">
      <c r="A992" s="998"/>
      <c r="B992" s="998"/>
      <c r="C992" s="999"/>
      <c r="D992" s="999"/>
      <c r="E992" s="1000"/>
      <c r="F992" s="1001"/>
      <c r="G992" s="1000"/>
      <c r="H992" s="1001"/>
      <c r="I992" s="1000"/>
      <c r="J992" s="1001"/>
      <c r="K992" s="1000"/>
      <c r="L992" s="1001"/>
      <c r="M992" s="1000"/>
      <c r="N992" s="1001"/>
      <c r="O992" s="1000"/>
      <c r="P992" s="1001"/>
      <c r="Q992" s="1000"/>
      <c r="R992" s="1002"/>
      <c r="S992" s="1002"/>
      <c r="T992" s="1002"/>
      <c r="U992" s="1002"/>
      <c r="V992" s="1002"/>
      <c r="W992" s="1002"/>
      <c r="X992" s="973"/>
      <c r="Y992" s="973"/>
      <c r="Z992" s="973"/>
      <c r="AA992" s="973"/>
      <c r="AB992" s="973"/>
    </row>
    <row r="993" spans="1:28" ht="12.75">
      <c r="A993" s="998"/>
      <c r="B993" s="998"/>
      <c r="C993" s="999"/>
      <c r="D993" s="999"/>
      <c r="E993" s="1000"/>
      <c r="F993" s="1001"/>
      <c r="G993" s="1000"/>
      <c r="H993" s="1001"/>
      <c r="I993" s="1000"/>
      <c r="J993" s="1001"/>
      <c r="K993" s="1000"/>
      <c r="L993" s="1001"/>
      <c r="M993" s="1000"/>
      <c r="N993" s="1001"/>
      <c r="O993" s="1000"/>
      <c r="P993" s="1001"/>
      <c r="Q993" s="1000"/>
      <c r="R993" s="1002"/>
      <c r="S993" s="1002"/>
      <c r="T993" s="1002"/>
      <c r="U993" s="1002"/>
      <c r="V993" s="1002"/>
      <c r="W993" s="1002"/>
      <c r="X993" s="973"/>
      <c r="Y993" s="973"/>
      <c r="Z993" s="973"/>
      <c r="AA993" s="973"/>
      <c r="AB993" s="973"/>
    </row>
    <row r="994" spans="1:28" ht="12.75">
      <c r="A994" s="998"/>
      <c r="B994" s="998"/>
      <c r="C994" s="999"/>
      <c r="D994" s="999"/>
      <c r="E994" s="1000"/>
      <c r="F994" s="1001"/>
      <c r="G994" s="1000"/>
      <c r="H994" s="1001"/>
      <c r="I994" s="1000"/>
      <c r="J994" s="1001"/>
      <c r="K994" s="1000"/>
      <c r="L994" s="1001"/>
      <c r="M994" s="1000"/>
      <c r="N994" s="1001"/>
      <c r="O994" s="1000"/>
      <c r="P994" s="1001"/>
      <c r="Q994" s="1000"/>
      <c r="R994" s="1002"/>
      <c r="S994" s="1002"/>
      <c r="T994" s="1002"/>
      <c r="U994" s="1002"/>
      <c r="V994" s="1002"/>
      <c r="W994" s="1002"/>
      <c r="X994" s="973"/>
      <c r="Y994" s="973"/>
      <c r="Z994" s="973"/>
      <c r="AA994" s="973"/>
      <c r="AB994" s="973"/>
    </row>
    <row r="995" spans="1:28" ht="12.75">
      <c r="A995" s="998"/>
      <c r="B995" s="998"/>
      <c r="C995" s="999"/>
      <c r="D995" s="999"/>
      <c r="E995" s="1000"/>
      <c r="F995" s="1001"/>
      <c r="G995" s="1000"/>
      <c r="H995" s="1001"/>
      <c r="I995" s="1000"/>
      <c r="J995" s="1001"/>
      <c r="K995" s="1000"/>
      <c r="L995" s="1001"/>
      <c r="M995" s="1000"/>
      <c r="N995" s="1001"/>
      <c r="O995" s="1000"/>
      <c r="P995" s="1001"/>
      <c r="Q995" s="1000"/>
      <c r="R995" s="1002"/>
      <c r="S995" s="1002"/>
      <c r="T995" s="1002"/>
      <c r="U995" s="1002"/>
      <c r="V995" s="1002"/>
      <c r="W995" s="1002"/>
      <c r="X995" s="973"/>
      <c r="Y995" s="973"/>
      <c r="Z995" s="973"/>
      <c r="AA995" s="973"/>
      <c r="AB995" s="973"/>
    </row>
    <row r="996" spans="1:28" ht="12.75">
      <c r="A996" s="998"/>
      <c r="B996" s="998"/>
      <c r="C996" s="999"/>
      <c r="D996" s="999"/>
      <c r="E996" s="1000"/>
      <c r="F996" s="1001"/>
      <c r="G996" s="1000"/>
      <c r="H996" s="1001"/>
      <c r="I996" s="1000"/>
      <c r="J996" s="1001"/>
      <c r="K996" s="1000"/>
      <c r="L996" s="1001"/>
      <c r="M996" s="1000"/>
      <c r="N996" s="1001"/>
      <c r="O996" s="1000"/>
      <c r="P996" s="1001"/>
      <c r="Q996" s="1000"/>
      <c r="R996" s="1002"/>
      <c r="S996" s="1002"/>
      <c r="T996" s="1002"/>
      <c r="U996" s="1002"/>
      <c r="V996" s="1002"/>
      <c r="W996" s="1002"/>
      <c r="X996" s="973"/>
      <c r="Y996" s="973"/>
      <c r="Z996" s="973"/>
      <c r="AA996" s="973"/>
      <c r="AB996" s="973"/>
    </row>
    <row r="997" spans="1:28" ht="12.75">
      <c r="A997" s="998"/>
      <c r="B997" s="998"/>
      <c r="C997" s="999"/>
      <c r="D997" s="999"/>
      <c r="E997" s="1000"/>
      <c r="F997" s="1001"/>
      <c r="G997" s="1000"/>
      <c r="H997" s="1001"/>
      <c r="I997" s="1000"/>
      <c r="J997" s="1001"/>
      <c r="K997" s="1000"/>
      <c r="L997" s="1001"/>
      <c r="M997" s="1000"/>
      <c r="N997" s="1001"/>
      <c r="O997" s="1000"/>
      <c r="P997" s="1001"/>
      <c r="Q997" s="1000"/>
      <c r="R997" s="1002"/>
      <c r="S997" s="1002"/>
      <c r="T997" s="1002"/>
      <c r="U997" s="1002"/>
      <c r="V997" s="1002"/>
      <c r="W997" s="1002"/>
      <c r="X997" s="973"/>
      <c r="Y997" s="973"/>
      <c r="Z997" s="973"/>
      <c r="AA997" s="973"/>
      <c r="AB997" s="973"/>
    </row>
    <row r="998" spans="1:28" ht="12.75">
      <c r="A998" s="998"/>
      <c r="B998" s="998"/>
      <c r="C998" s="999"/>
      <c r="D998" s="999"/>
      <c r="E998" s="1000"/>
      <c r="F998" s="1001"/>
      <c r="G998" s="1000"/>
      <c r="H998" s="1001"/>
      <c r="I998" s="1000"/>
      <c r="J998" s="1001"/>
      <c r="K998" s="1000"/>
      <c r="L998" s="1001"/>
      <c r="M998" s="1000"/>
      <c r="N998" s="1001"/>
      <c r="O998" s="1000"/>
      <c r="P998" s="1001"/>
      <c r="Q998" s="1000"/>
      <c r="R998" s="1002"/>
      <c r="S998" s="1002"/>
      <c r="T998" s="1002"/>
      <c r="U998" s="1002"/>
      <c r="V998" s="1002"/>
      <c r="W998" s="1002"/>
      <c r="X998" s="973"/>
      <c r="Y998" s="973"/>
      <c r="Z998" s="973"/>
      <c r="AA998" s="973"/>
      <c r="AB998" s="973"/>
    </row>
    <row r="999" spans="1:28" ht="12.75">
      <c r="A999" s="998"/>
      <c r="B999" s="998"/>
      <c r="C999" s="999"/>
      <c r="D999" s="999"/>
      <c r="E999" s="1000"/>
      <c r="F999" s="1001"/>
      <c r="G999" s="1000"/>
      <c r="H999" s="1001"/>
      <c r="I999" s="1000"/>
      <c r="J999" s="1001"/>
      <c r="K999" s="1000"/>
      <c r="L999" s="1001"/>
      <c r="M999" s="1000"/>
      <c r="N999" s="1001"/>
      <c r="O999" s="1000"/>
      <c r="P999" s="1001"/>
      <c r="Q999" s="1000"/>
      <c r="R999" s="1002"/>
      <c r="S999" s="1002"/>
      <c r="T999" s="1002"/>
      <c r="U999" s="1002"/>
      <c r="V999" s="1002"/>
      <c r="W999" s="1002"/>
      <c r="X999" s="973"/>
      <c r="Y999" s="973"/>
      <c r="Z999" s="973"/>
      <c r="AA999" s="973"/>
      <c r="AB999" s="973"/>
    </row>
    <row r="1000" spans="1:28" ht="12.75">
      <c r="A1000" s="998"/>
      <c r="B1000" s="998"/>
      <c r="C1000" s="999"/>
      <c r="D1000" s="999"/>
      <c r="E1000" s="1000"/>
      <c r="F1000" s="1001"/>
      <c r="G1000" s="1000"/>
      <c r="H1000" s="1001"/>
      <c r="I1000" s="1000"/>
      <c r="J1000" s="1001"/>
      <c r="K1000" s="1000"/>
      <c r="L1000" s="1001"/>
      <c r="M1000" s="1000"/>
      <c r="N1000" s="1001"/>
      <c r="O1000" s="1000"/>
      <c r="P1000" s="1001"/>
      <c r="Q1000" s="1000"/>
      <c r="R1000" s="1002"/>
      <c r="S1000" s="1002"/>
      <c r="T1000" s="1002"/>
      <c r="U1000" s="1002"/>
      <c r="V1000" s="1002"/>
      <c r="W1000" s="1002"/>
      <c r="X1000" s="973"/>
      <c r="Y1000" s="973"/>
      <c r="Z1000" s="973"/>
      <c r="AA1000" s="973"/>
      <c r="AB1000" s="973"/>
    </row>
    <row r="1001" spans="1:28" ht="12.75">
      <c r="A1001" s="998"/>
      <c r="B1001" s="998"/>
      <c r="C1001" s="999"/>
      <c r="D1001" s="999"/>
      <c r="E1001" s="1000"/>
      <c r="F1001" s="1001"/>
      <c r="G1001" s="1000"/>
      <c r="H1001" s="1001"/>
      <c r="I1001" s="1000"/>
      <c r="J1001" s="1001"/>
      <c r="K1001" s="1000"/>
      <c r="L1001" s="1001"/>
      <c r="M1001" s="1000"/>
      <c r="N1001" s="1001"/>
      <c r="O1001" s="1000"/>
      <c r="P1001" s="1001"/>
      <c r="Q1001" s="1000"/>
      <c r="R1001" s="1002"/>
      <c r="S1001" s="1002"/>
      <c r="T1001" s="1002"/>
      <c r="U1001" s="1002"/>
      <c r="V1001" s="1002"/>
      <c r="W1001" s="1002"/>
      <c r="X1001" s="973"/>
      <c r="Y1001" s="973"/>
      <c r="Z1001" s="973"/>
      <c r="AA1001" s="973"/>
      <c r="AB1001" s="973"/>
    </row>
    <row r="1002" spans="1:28" ht="12.75">
      <c r="A1002" s="998"/>
      <c r="B1002" s="998"/>
      <c r="C1002" s="999"/>
      <c r="D1002" s="999"/>
      <c r="E1002" s="1000"/>
      <c r="F1002" s="1001"/>
      <c r="G1002" s="1000"/>
      <c r="H1002" s="1001"/>
      <c r="I1002" s="1000"/>
      <c r="J1002" s="1001"/>
      <c r="K1002" s="1000"/>
      <c r="L1002" s="1001"/>
      <c r="M1002" s="1000"/>
      <c r="N1002" s="1001"/>
      <c r="O1002" s="1000"/>
      <c r="P1002" s="1001"/>
      <c r="Q1002" s="1000"/>
      <c r="R1002" s="1002"/>
      <c r="S1002" s="1002"/>
      <c r="T1002" s="1002"/>
      <c r="U1002" s="1002"/>
      <c r="V1002" s="1002"/>
      <c r="W1002" s="1002"/>
      <c r="X1002" s="973"/>
      <c r="Y1002" s="973"/>
      <c r="Z1002" s="973"/>
      <c r="AA1002" s="973"/>
      <c r="AB1002" s="973"/>
    </row>
    <row r="1003" spans="1:28" ht="12.75">
      <c r="A1003" s="998"/>
      <c r="B1003" s="998"/>
      <c r="C1003" s="999"/>
      <c r="D1003" s="999"/>
      <c r="E1003" s="1000"/>
      <c r="F1003" s="1001"/>
      <c r="G1003" s="1000"/>
      <c r="H1003" s="1001"/>
      <c r="I1003" s="1000"/>
      <c r="J1003" s="1001"/>
      <c r="K1003" s="1000"/>
      <c r="L1003" s="1001"/>
      <c r="M1003" s="1000"/>
      <c r="N1003" s="1001"/>
      <c r="O1003" s="1000"/>
      <c r="P1003" s="1001"/>
      <c r="Q1003" s="1000"/>
      <c r="R1003" s="1002"/>
      <c r="S1003" s="1002"/>
      <c r="T1003" s="1002"/>
      <c r="U1003" s="1002"/>
      <c r="V1003" s="1002"/>
      <c r="W1003" s="1002"/>
      <c r="X1003" s="973"/>
      <c r="Y1003" s="973"/>
      <c r="Z1003" s="973"/>
      <c r="AA1003" s="973"/>
      <c r="AB1003" s="973"/>
    </row>
    <row r="1004" spans="1:28" ht="12.75">
      <c r="A1004" s="998"/>
      <c r="B1004" s="998"/>
      <c r="C1004" s="999"/>
      <c r="D1004" s="999"/>
      <c r="E1004" s="1000"/>
      <c r="F1004" s="1001"/>
      <c r="G1004" s="1000"/>
      <c r="H1004" s="1001"/>
      <c r="I1004" s="1000"/>
      <c r="J1004" s="1001"/>
      <c r="K1004" s="1000"/>
      <c r="L1004" s="1001"/>
      <c r="M1004" s="1000"/>
      <c r="N1004" s="1001"/>
      <c r="O1004" s="1000"/>
      <c r="P1004" s="1001"/>
      <c r="Q1004" s="1000"/>
      <c r="R1004" s="1002"/>
      <c r="S1004" s="1002"/>
      <c r="T1004" s="1002"/>
      <c r="U1004" s="1002"/>
      <c r="V1004" s="1002"/>
      <c r="W1004" s="1002"/>
      <c r="X1004" s="973"/>
      <c r="Y1004" s="973"/>
      <c r="Z1004" s="973"/>
      <c r="AA1004" s="973"/>
      <c r="AB1004" s="973"/>
    </row>
    <row r="1005" spans="1:28" ht="12.75">
      <c r="A1005" s="998"/>
      <c r="B1005" s="998"/>
      <c r="C1005" s="999"/>
      <c r="D1005" s="999"/>
      <c r="E1005" s="1000"/>
      <c r="F1005" s="1001"/>
      <c r="G1005" s="1000"/>
      <c r="H1005" s="1001"/>
      <c r="I1005" s="1000"/>
      <c r="J1005" s="1001"/>
      <c r="K1005" s="1000"/>
      <c r="L1005" s="1001"/>
      <c r="M1005" s="1000"/>
      <c r="N1005" s="1001"/>
      <c r="O1005" s="1000"/>
      <c r="P1005" s="1001"/>
      <c r="Q1005" s="1000"/>
      <c r="R1005" s="1002"/>
      <c r="S1005" s="1002"/>
      <c r="T1005" s="1002"/>
      <c r="U1005" s="1002"/>
      <c r="V1005" s="1002"/>
      <c r="W1005" s="1002"/>
      <c r="X1005" s="973"/>
      <c r="Y1005" s="973"/>
      <c r="Z1005" s="973"/>
      <c r="AA1005" s="973"/>
      <c r="AB1005" s="973"/>
    </row>
    <row r="1006" spans="1:28" ht="12.75">
      <c r="A1006" s="998"/>
      <c r="B1006" s="998"/>
      <c r="C1006" s="999"/>
      <c r="D1006" s="999"/>
      <c r="E1006" s="1000"/>
      <c r="F1006" s="1001"/>
      <c r="G1006" s="1000"/>
      <c r="H1006" s="1001"/>
      <c r="I1006" s="1000"/>
      <c r="J1006" s="1001"/>
      <c r="K1006" s="1000"/>
      <c r="L1006" s="1001"/>
      <c r="M1006" s="1000"/>
      <c r="N1006" s="1001"/>
      <c r="O1006" s="1000"/>
      <c r="P1006" s="1001"/>
      <c r="Q1006" s="1000"/>
      <c r="R1006" s="1002"/>
      <c r="S1006" s="1002"/>
      <c r="T1006" s="1002"/>
      <c r="U1006" s="1002"/>
      <c r="V1006" s="1002"/>
      <c r="W1006" s="1002"/>
      <c r="X1006" s="973"/>
      <c r="Y1006" s="973"/>
      <c r="Z1006" s="973"/>
      <c r="AA1006" s="973"/>
      <c r="AB1006" s="973"/>
    </row>
    <row r="1007" spans="1:28" ht="12.75">
      <c r="A1007" s="998"/>
      <c r="B1007" s="998"/>
      <c r="C1007" s="999"/>
      <c r="D1007" s="999"/>
      <c r="E1007" s="1000"/>
      <c r="F1007" s="1001"/>
      <c r="G1007" s="1000"/>
      <c r="H1007" s="1001"/>
      <c r="I1007" s="1000"/>
      <c r="J1007" s="1001"/>
      <c r="K1007" s="1000"/>
      <c r="L1007" s="1001"/>
      <c r="M1007" s="1000"/>
      <c r="N1007" s="1001"/>
      <c r="O1007" s="1000"/>
      <c r="P1007" s="1001"/>
      <c r="Q1007" s="1000"/>
      <c r="R1007" s="1002"/>
      <c r="S1007" s="1002"/>
      <c r="T1007" s="1002"/>
      <c r="U1007" s="1002"/>
      <c r="V1007" s="1002"/>
      <c r="W1007" s="1002"/>
      <c r="X1007" s="973"/>
      <c r="Y1007" s="973"/>
      <c r="Z1007" s="973"/>
      <c r="AA1007" s="973"/>
      <c r="AB1007" s="973"/>
    </row>
    <row r="1008" spans="1:28" ht="12.75">
      <c r="A1008" s="998"/>
      <c r="B1008" s="998"/>
      <c r="C1008" s="999"/>
      <c r="D1008" s="999"/>
      <c r="E1008" s="1000"/>
      <c r="F1008" s="1001"/>
      <c r="G1008" s="1000"/>
      <c r="H1008" s="1001"/>
      <c r="I1008" s="1000"/>
      <c r="J1008" s="1001"/>
      <c r="K1008" s="1000"/>
      <c r="L1008" s="1001"/>
      <c r="M1008" s="1000"/>
      <c r="N1008" s="1001"/>
      <c r="O1008" s="1000"/>
      <c r="P1008" s="1001"/>
      <c r="Q1008" s="1000"/>
      <c r="R1008" s="1002"/>
      <c r="S1008" s="1002"/>
      <c r="T1008" s="1002"/>
      <c r="U1008" s="1002"/>
      <c r="V1008" s="1002"/>
      <c r="W1008" s="1002"/>
      <c r="X1008" s="973"/>
      <c r="Y1008" s="973"/>
      <c r="Z1008" s="973"/>
      <c r="AA1008" s="973"/>
      <c r="AB1008" s="973"/>
    </row>
    <row r="1009" spans="1:28" ht="12.75">
      <c r="A1009" s="998"/>
      <c r="B1009" s="998"/>
      <c r="C1009" s="999"/>
      <c r="D1009" s="999"/>
      <c r="E1009" s="1000"/>
      <c r="F1009" s="1001"/>
      <c r="G1009" s="1000"/>
      <c r="H1009" s="1001"/>
      <c r="I1009" s="1000"/>
      <c r="J1009" s="1001"/>
      <c r="K1009" s="1000"/>
      <c r="L1009" s="1001"/>
      <c r="M1009" s="1000"/>
      <c r="N1009" s="1001"/>
      <c r="O1009" s="1000"/>
      <c r="P1009" s="1001"/>
      <c r="Q1009" s="1000"/>
      <c r="R1009" s="1002"/>
      <c r="S1009" s="1002"/>
      <c r="T1009" s="1002"/>
      <c r="U1009" s="1002"/>
      <c r="V1009" s="1002"/>
      <c r="W1009" s="1002"/>
      <c r="X1009" s="973"/>
      <c r="Y1009" s="973"/>
      <c r="Z1009" s="973"/>
      <c r="AA1009" s="973"/>
      <c r="AB1009" s="973"/>
    </row>
    <row r="1010" spans="1:28" ht="12.75">
      <c r="A1010" s="998"/>
      <c r="B1010" s="998"/>
      <c r="C1010" s="999"/>
      <c r="D1010" s="999"/>
      <c r="E1010" s="1000"/>
      <c r="F1010" s="1001"/>
      <c r="G1010" s="1000"/>
      <c r="H1010" s="1001"/>
      <c r="I1010" s="1000"/>
      <c r="J1010" s="1001"/>
      <c r="K1010" s="1000"/>
      <c r="L1010" s="1001"/>
      <c r="M1010" s="1000"/>
      <c r="N1010" s="1001"/>
      <c r="O1010" s="1000"/>
      <c r="P1010" s="1001"/>
      <c r="Q1010" s="1000"/>
      <c r="R1010" s="1002"/>
      <c r="S1010" s="1002"/>
      <c r="T1010" s="1002"/>
      <c r="U1010" s="1002"/>
      <c r="V1010" s="1002"/>
      <c r="W1010" s="1002"/>
      <c r="X1010" s="973"/>
      <c r="Y1010" s="973"/>
      <c r="Z1010" s="973"/>
      <c r="AA1010" s="973"/>
      <c r="AB1010" s="973"/>
    </row>
    <row r="1011" spans="1:28" ht="12.75">
      <c r="A1011" s="998"/>
      <c r="B1011" s="998"/>
      <c r="C1011" s="999"/>
      <c r="D1011" s="999"/>
      <c r="E1011" s="1000"/>
      <c r="F1011" s="1001"/>
      <c r="G1011" s="1000"/>
      <c r="H1011" s="1001"/>
      <c r="I1011" s="1000"/>
      <c r="J1011" s="1001"/>
      <c r="K1011" s="1000"/>
      <c r="L1011" s="1001"/>
      <c r="M1011" s="1000"/>
      <c r="N1011" s="1001"/>
      <c r="O1011" s="1000"/>
      <c r="P1011" s="1001"/>
      <c r="Q1011" s="1000"/>
      <c r="R1011" s="1002"/>
      <c r="S1011" s="1002"/>
      <c r="T1011" s="1002"/>
      <c r="U1011" s="1002"/>
      <c r="V1011" s="1002"/>
      <c r="W1011" s="1002"/>
      <c r="X1011" s="973"/>
      <c r="Y1011" s="973"/>
      <c r="Z1011" s="973"/>
      <c r="AA1011" s="973"/>
      <c r="AB1011" s="973"/>
    </row>
    <row r="1012" spans="1:28" ht="12.75">
      <c r="A1012" s="998"/>
      <c r="B1012" s="998"/>
      <c r="C1012" s="999"/>
      <c r="D1012" s="999"/>
      <c r="E1012" s="1000"/>
      <c r="F1012" s="1001"/>
      <c r="G1012" s="1000"/>
      <c r="H1012" s="1001"/>
      <c r="I1012" s="1000"/>
      <c r="J1012" s="1001"/>
      <c r="K1012" s="1000"/>
      <c r="L1012" s="1001"/>
      <c r="M1012" s="1000"/>
      <c r="N1012" s="1001"/>
      <c r="O1012" s="1000"/>
      <c r="P1012" s="1001"/>
      <c r="Q1012" s="1000"/>
      <c r="R1012" s="1002"/>
      <c r="S1012" s="1002"/>
      <c r="T1012" s="1002"/>
      <c r="U1012" s="1002"/>
      <c r="V1012" s="1002"/>
      <c r="W1012" s="1002"/>
      <c r="X1012" s="973"/>
      <c r="Y1012" s="973"/>
      <c r="Z1012" s="973"/>
      <c r="AA1012" s="973"/>
      <c r="AB1012" s="973"/>
    </row>
    <row r="1013" spans="1:28" ht="12.75">
      <c r="A1013" s="998"/>
      <c r="B1013" s="998"/>
      <c r="C1013" s="999"/>
      <c r="D1013" s="999"/>
      <c r="E1013" s="1000"/>
      <c r="F1013" s="1001"/>
      <c r="G1013" s="1000"/>
      <c r="H1013" s="1001"/>
      <c r="I1013" s="1000"/>
      <c r="J1013" s="1001"/>
      <c r="K1013" s="1000"/>
      <c r="L1013" s="1001"/>
      <c r="M1013" s="1000"/>
      <c r="N1013" s="1001"/>
      <c r="O1013" s="1000"/>
      <c r="P1013" s="1001"/>
      <c r="Q1013" s="1000"/>
      <c r="R1013" s="1002"/>
      <c r="S1013" s="1002"/>
      <c r="T1013" s="1002"/>
      <c r="U1013" s="1002"/>
      <c r="V1013" s="1002"/>
      <c r="W1013" s="1002"/>
      <c r="X1013" s="973"/>
      <c r="Y1013" s="973"/>
      <c r="Z1013" s="973"/>
      <c r="AA1013" s="973"/>
      <c r="AB1013" s="973"/>
    </row>
    <row r="1014" spans="1:28" ht="12.75">
      <c r="A1014" s="998"/>
      <c r="B1014" s="998"/>
      <c r="C1014" s="999"/>
      <c r="D1014" s="999"/>
      <c r="E1014" s="1000"/>
      <c r="F1014" s="1001"/>
      <c r="G1014" s="1000"/>
      <c r="H1014" s="1001"/>
      <c r="I1014" s="1000"/>
      <c r="J1014" s="1001"/>
      <c r="K1014" s="1000"/>
      <c r="L1014" s="1001"/>
      <c r="M1014" s="1000"/>
      <c r="N1014" s="1001"/>
      <c r="O1014" s="1000"/>
      <c r="P1014" s="1001"/>
      <c r="Q1014" s="1000"/>
      <c r="R1014" s="1002"/>
      <c r="S1014" s="1002"/>
      <c r="T1014" s="1002"/>
      <c r="U1014" s="1002"/>
      <c r="V1014" s="1002"/>
      <c r="W1014" s="1002"/>
      <c r="X1014" s="973"/>
      <c r="Y1014" s="973"/>
      <c r="Z1014" s="973"/>
      <c r="AA1014" s="973"/>
      <c r="AB1014" s="973"/>
    </row>
    <row r="1015" spans="1:28" ht="12.75">
      <c r="A1015" s="998"/>
      <c r="B1015" s="998"/>
      <c r="C1015" s="999"/>
      <c r="D1015" s="999"/>
      <c r="E1015" s="1000"/>
      <c r="F1015" s="1001"/>
      <c r="G1015" s="1000"/>
      <c r="H1015" s="1001"/>
      <c r="I1015" s="1000"/>
      <c r="J1015" s="1001"/>
      <c r="K1015" s="1000"/>
      <c r="L1015" s="1001"/>
      <c r="M1015" s="1000"/>
      <c r="N1015" s="1001"/>
      <c r="O1015" s="1000"/>
      <c r="P1015" s="1001"/>
      <c r="Q1015" s="1000"/>
      <c r="R1015" s="1002"/>
      <c r="S1015" s="1002"/>
      <c r="T1015" s="1002"/>
      <c r="U1015" s="1002"/>
      <c r="V1015" s="1002"/>
      <c r="W1015" s="1002"/>
      <c r="X1015" s="973"/>
      <c r="Y1015" s="973"/>
      <c r="Z1015" s="973"/>
      <c r="AA1015" s="973"/>
      <c r="AB1015" s="973"/>
    </row>
    <row r="1016" spans="1:28" ht="12.75">
      <c r="A1016" s="998"/>
      <c r="B1016" s="998"/>
      <c r="C1016" s="999"/>
      <c r="D1016" s="999"/>
      <c r="E1016" s="1000"/>
      <c r="F1016" s="1001"/>
      <c r="G1016" s="1000"/>
      <c r="H1016" s="1001"/>
      <c r="I1016" s="1000"/>
      <c r="J1016" s="1001"/>
      <c r="K1016" s="1000"/>
      <c r="L1016" s="1001"/>
      <c r="M1016" s="1000"/>
      <c r="N1016" s="1001"/>
      <c r="O1016" s="1000"/>
      <c r="P1016" s="1001"/>
      <c r="Q1016" s="1000"/>
      <c r="R1016" s="1002"/>
      <c r="S1016" s="1002"/>
      <c r="T1016" s="1002"/>
      <c r="U1016" s="1002"/>
      <c r="V1016" s="1002"/>
      <c r="W1016" s="1002"/>
      <c r="X1016" s="973"/>
      <c r="Y1016" s="973"/>
      <c r="Z1016" s="973"/>
      <c r="AA1016" s="973"/>
      <c r="AB1016" s="973"/>
    </row>
    <row r="1017" spans="1:28" ht="12.75">
      <c r="A1017" s="998"/>
      <c r="B1017" s="998"/>
      <c r="C1017" s="999"/>
      <c r="D1017" s="999"/>
      <c r="E1017" s="1000"/>
      <c r="F1017" s="1001"/>
      <c r="G1017" s="1000"/>
      <c r="H1017" s="1001"/>
      <c r="I1017" s="1000"/>
      <c r="J1017" s="1001"/>
      <c r="K1017" s="1000"/>
      <c r="L1017" s="1001"/>
      <c r="M1017" s="1000"/>
      <c r="N1017" s="1001"/>
      <c r="O1017" s="1000"/>
      <c r="P1017" s="1001"/>
      <c r="Q1017" s="1000"/>
      <c r="R1017" s="1002"/>
      <c r="S1017" s="1002"/>
      <c r="T1017" s="1002"/>
      <c r="U1017" s="1002"/>
      <c r="V1017" s="1002"/>
      <c r="W1017" s="1002"/>
      <c r="X1017" s="973"/>
      <c r="Y1017" s="973"/>
      <c r="Z1017" s="973"/>
      <c r="AA1017" s="973"/>
      <c r="AB1017" s="973"/>
    </row>
    <row r="1018" spans="1:28" ht="12.75">
      <c r="A1018" s="998"/>
      <c r="B1018" s="998"/>
      <c r="C1018" s="999"/>
      <c r="D1018" s="999"/>
      <c r="E1018" s="1000"/>
      <c r="F1018" s="1001"/>
      <c r="G1018" s="1000"/>
      <c r="H1018" s="1001"/>
      <c r="I1018" s="1000"/>
      <c r="J1018" s="1001"/>
      <c r="K1018" s="1000"/>
      <c r="L1018" s="1001"/>
      <c r="M1018" s="1000"/>
      <c r="N1018" s="1001"/>
      <c r="O1018" s="1000"/>
      <c r="P1018" s="1001"/>
      <c r="Q1018" s="1000"/>
      <c r="R1018" s="1002"/>
      <c r="S1018" s="1002"/>
      <c r="T1018" s="1002"/>
      <c r="U1018" s="1002"/>
      <c r="V1018" s="1002"/>
      <c r="W1018" s="1002"/>
      <c r="X1018" s="973"/>
      <c r="Y1018" s="973"/>
      <c r="Z1018" s="973"/>
      <c r="AA1018" s="973"/>
      <c r="AB1018" s="973"/>
    </row>
    <row r="1019" spans="1:28" ht="12.75">
      <c r="A1019" s="998"/>
      <c r="B1019" s="998"/>
      <c r="C1019" s="999"/>
      <c r="D1019" s="999"/>
      <c r="E1019" s="1000"/>
      <c r="F1019" s="1001"/>
      <c r="G1019" s="1000"/>
      <c r="H1019" s="1001"/>
      <c r="I1019" s="1000"/>
      <c r="J1019" s="1001"/>
      <c r="K1019" s="1000"/>
      <c r="L1019" s="1001"/>
      <c r="M1019" s="1000"/>
      <c r="N1019" s="1001"/>
      <c r="O1019" s="1000"/>
      <c r="P1019" s="1001"/>
      <c r="Q1019" s="1000"/>
      <c r="R1019" s="1002"/>
      <c r="S1019" s="1002"/>
      <c r="T1019" s="1002"/>
      <c r="U1019" s="1002"/>
      <c r="V1019" s="1002"/>
      <c r="W1019" s="1002"/>
      <c r="X1019" s="973"/>
      <c r="Y1019" s="973"/>
      <c r="Z1019" s="973"/>
      <c r="AA1019" s="973"/>
      <c r="AB1019" s="973"/>
    </row>
    <row r="1020" spans="1:28" ht="12.75">
      <c r="A1020" s="998"/>
      <c r="B1020" s="998"/>
      <c r="C1020" s="999"/>
      <c r="D1020" s="999"/>
      <c r="E1020" s="1000"/>
      <c r="F1020" s="1001"/>
      <c r="G1020" s="1000"/>
      <c r="H1020" s="1001"/>
      <c r="I1020" s="1000"/>
      <c r="J1020" s="1001"/>
      <c r="K1020" s="1000"/>
      <c r="L1020" s="1001"/>
      <c r="M1020" s="1000"/>
      <c r="N1020" s="1001"/>
      <c r="O1020" s="1000"/>
      <c r="P1020" s="1001"/>
      <c r="Q1020" s="1000"/>
      <c r="R1020" s="1002"/>
      <c r="S1020" s="1002"/>
      <c r="T1020" s="1002"/>
      <c r="U1020" s="1002"/>
      <c r="V1020" s="1002"/>
      <c r="W1020" s="1002"/>
      <c r="X1020" s="973"/>
      <c r="Y1020" s="973"/>
      <c r="Z1020" s="973"/>
      <c r="AA1020" s="973"/>
      <c r="AB1020" s="973"/>
    </row>
    <row r="1021" spans="1:28" ht="12.75">
      <c r="A1021" s="998"/>
      <c r="B1021" s="998"/>
      <c r="C1021" s="999"/>
      <c r="D1021" s="999"/>
      <c r="E1021" s="1000"/>
      <c r="F1021" s="1001"/>
      <c r="G1021" s="1000"/>
      <c r="H1021" s="1001"/>
      <c r="I1021" s="1000"/>
      <c r="J1021" s="1001"/>
      <c r="K1021" s="1000"/>
      <c r="L1021" s="1001"/>
      <c r="M1021" s="1000"/>
      <c r="N1021" s="1001"/>
      <c r="O1021" s="1000"/>
      <c r="P1021" s="1001"/>
      <c r="Q1021" s="1000"/>
      <c r="R1021" s="1002"/>
      <c r="S1021" s="1002"/>
      <c r="T1021" s="1002"/>
      <c r="U1021" s="1002"/>
      <c r="V1021" s="1002"/>
      <c r="W1021" s="1002"/>
      <c r="X1021" s="973"/>
      <c r="Y1021" s="973"/>
      <c r="Z1021" s="973"/>
      <c r="AA1021" s="973"/>
      <c r="AB1021" s="973"/>
    </row>
    <row r="1022" spans="1:28" ht="12.75">
      <c r="A1022" s="998"/>
      <c r="B1022" s="998"/>
      <c r="C1022" s="999"/>
      <c r="D1022" s="999"/>
      <c r="E1022" s="1000"/>
      <c r="F1022" s="1001"/>
      <c r="G1022" s="1000"/>
      <c r="H1022" s="1001"/>
      <c r="I1022" s="1000"/>
      <c r="J1022" s="1001"/>
      <c r="K1022" s="1000"/>
      <c r="L1022" s="1001"/>
      <c r="M1022" s="1000"/>
      <c r="N1022" s="1001"/>
      <c r="O1022" s="1000"/>
      <c r="P1022" s="1001"/>
      <c r="Q1022" s="1000"/>
      <c r="R1022" s="1002"/>
      <c r="S1022" s="1002"/>
      <c r="T1022" s="1002"/>
      <c r="U1022" s="1002"/>
      <c r="V1022" s="1002"/>
      <c r="W1022" s="1002"/>
      <c r="X1022" s="973"/>
      <c r="Y1022" s="973"/>
      <c r="Z1022" s="973"/>
      <c r="AA1022" s="973"/>
      <c r="AB1022" s="973"/>
    </row>
    <row r="1023" spans="1:28" ht="12.75">
      <c r="A1023" s="998"/>
      <c r="B1023" s="998"/>
      <c r="C1023" s="999"/>
      <c r="D1023" s="999"/>
      <c r="E1023" s="1000"/>
      <c r="F1023" s="1001"/>
      <c r="G1023" s="1000"/>
      <c r="H1023" s="1001"/>
      <c r="I1023" s="1000"/>
      <c r="J1023" s="1001"/>
      <c r="K1023" s="1000"/>
      <c r="L1023" s="1001"/>
      <c r="M1023" s="1000"/>
      <c r="N1023" s="1001"/>
      <c r="O1023" s="1000"/>
      <c r="P1023" s="1001"/>
      <c r="Q1023" s="1000"/>
      <c r="R1023" s="1002"/>
      <c r="S1023" s="1002"/>
      <c r="T1023" s="1002"/>
      <c r="U1023" s="1002"/>
      <c r="V1023" s="1002"/>
      <c r="W1023" s="1002"/>
      <c r="X1023" s="973"/>
      <c r="Y1023" s="973"/>
      <c r="Z1023" s="973"/>
      <c r="AA1023" s="973"/>
      <c r="AB1023" s="973"/>
    </row>
    <row r="1024" spans="1:28" ht="12.75">
      <c r="A1024" s="998"/>
      <c r="B1024" s="998"/>
      <c r="C1024" s="999"/>
      <c r="D1024" s="999"/>
      <c r="E1024" s="1000"/>
      <c r="F1024" s="1001"/>
      <c r="G1024" s="1000"/>
      <c r="H1024" s="1001"/>
      <c r="I1024" s="1000"/>
      <c r="J1024" s="1001"/>
      <c r="K1024" s="1000"/>
      <c r="L1024" s="1001"/>
      <c r="M1024" s="1000"/>
      <c r="N1024" s="1001"/>
      <c r="O1024" s="1000"/>
      <c r="P1024" s="1001"/>
      <c r="Q1024" s="1000"/>
      <c r="R1024" s="1002"/>
      <c r="S1024" s="1002"/>
      <c r="T1024" s="1002"/>
      <c r="U1024" s="1002"/>
      <c r="V1024" s="1002"/>
      <c r="W1024" s="1002"/>
      <c r="X1024" s="973"/>
      <c r="Y1024" s="973"/>
      <c r="Z1024" s="973"/>
      <c r="AA1024" s="973"/>
      <c r="AB1024" s="973"/>
    </row>
    <row r="1025" spans="1:28" ht="12.75">
      <c r="A1025" s="998"/>
      <c r="B1025" s="998"/>
      <c r="C1025" s="999"/>
      <c r="D1025" s="999"/>
      <c r="E1025" s="1000"/>
      <c r="F1025" s="1001"/>
      <c r="G1025" s="1000"/>
      <c r="H1025" s="1001"/>
      <c r="I1025" s="1000"/>
      <c r="J1025" s="1001"/>
      <c r="K1025" s="1000"/>
      <c r="L1025" s="1001"/>
      <c r="M1025" s="1000"/>
      <c r="N1025" s="1001"/>
      <c r="O1025" s="1000"/>
      <c r="P1025" s="1001"/>
      <c r="Q1025" s="1000"/>
      <c r="R1025" s="1002"/>
      <c r="S1025" s="1002"/>
      <c r="T1025" s="1002"/>
      <c r="U1025" s="1002"/>
      <c r="V1025" s="1002"/>
      <c r="W1025" s="1002"/>
      <c r="X1025" s="973"/>
      <c r="Y1025" s="973"/>
      <c r="Z1025" s="973"/>
      <c r="AA1025" s="973"/>
      <c r="AB1025" s="973"/>
    </row>
    <row r="1026" spans="1:28" ht="12.75">
      <c r="A1026" s="998"/>
      <c r="B1026" s="998"/>
      <c r="C1026" s="999"/>
      <c r="D1026" s="999"/>
      <c r="E1026" s="1000"/>
      <c r="F1026" s="1001"/>
      <c r="G1026" s="1000"/>
      <c r="H1026" s="1001"/>
      <c r="I1026" s="1000"/>
      <c r="J1026" s="1001"/>
      <c r="K1026" s="1000"/>
      <c r="L1026" s="1001"/>
      <c r="M1026" s="1000"/>
      <c r="N1026" s="1001"/>
      <c r="O1026" s="1000"/>
      <c r="P1026" s="1001"/>
      <c r="Q1026" s="1000"/>
      <c r="R1026" s="1002"/>
      <c r="S1026" s="1002"/>
      <c r="T1026" s="1002"/>
      <c r="U1026" s="1002"/>
      <c r="V1026" s="1002"/>
      <c r="W1026" s="1002"/>
      <c r="X1026" s="973"/>
      <c r="Y1026" s="973"/>
      <c r="Z1026" s="973"/>
      <c r="AA1026" s="973"/>
      <c r="AB1026" s="973"/>
    </row>
    <row r="1027" spans="1:28" ht="12.75">
      <c r="A1027" s="998"/>
      <c r="B1027" s="998"/>
      <c r="C1027" s="999"/>
      <c r="D1027" s="999"/>
      <c r="E1027" s="1000"/>
      <c r="F1027" s="1001"/>
      <c r="G1027" s="1000"/>
      <c r="H1027" s="1001"/>
      <c r="I1027" s="1000"/>
      <c r="J1027" s="1001"/>
      <c r="K1027" s="1000"/>
      <c r="L1027" s="1001"/>
      <c r="M1027" s="1000"/>
      <c r="N1027" s="1001"/>
      <c r="O1027" s="1000"/>
      <c r="P1027" s="1001"/>
      <c r="Q1027" s="1000"/>
      <c r="R1027" s="1002"/>
      <c r="S1027" s="1002"/>
      <c r="T1027" s="1002"/>
      <c r="U1027" s="1002"/>
      <c r="V1027" s="1002"/>
      <c r="W1027" s="1002"/>
      <c r="X1027" s="973"/>
      <c r="Y1027" s="973"/>
      <c r="Z1027" s="973"/>
      <c r="AA1027" s="973"/>
      <c r="AB1027" s="973"/>
    </row>
    <row r="1028" spans="1:28" ht="12.75">
      <c r="A1028" s="998"/>
      <c r="B1028" s="998"/>
      <c r="C1028" s="999"/>
      <c r="D1028" s="999"/>
      <c r="E1028" s="1000"/>
      <c r="F1028" s="1001"/>
      <c r="G1028" s="1000"/>
      <c r="H1028" s="1001"/>
      <c r="I1028" s="1000"/>
      <c r="J1028" s="1001"/>
      <c r="K1028" s="1000"/>
      <c r="L1028" s="1001"/>
      <c r="M1028" s="1000"/>
      <c r="N1028" s="1001"/>
      <c r="O1028" s="1000"/>
      <c r="P1028" s="1001"/>
      <c r="Q1028" s="1000"/>
      <c r="R1028" s="1002"/>
      <c r="S1028" s="1002"/>
      <c r="T1028" s="1002"/>
      <c r="U1028" s="1002"/>
      <c r="V1028" s="1002"/>
      <c r="W1028" s="1002"/>
      <c r="X1028" s="973"/>
      <c r="Y1028" s="973"/>
      <c r="Z1028" s="973"/>
      <c r="AA1028" s="973"/>
      <c r="AB1028" s="973"/>
    </row>
    <row r="1029" spans="1:28" ht="12.75">
      <c r="A1029" s="998"/>
      <c r="B1029" s="998"/>
      <c r="C1029" s="999"/>
      <c r="D1029" s="999"/>
      <c r="E1029" s="1000"/>
      <c r="F1029" s="1001"/>
      <c r="G1029" s="1000"/>
      <c r="H1029" s="1001"/>
      <c r="I1029" s="1000"/>
      <c r="J1029" s="1001"/>
      <c r="K1029" s="1000"/>
      <c r="L1029" s="1001"/>
      <c r="M1029" s="1000"/>
      <c r="N1029" s="1001"/>
      <c r="O1029" s="1000"/>
      <c r="P1029" s="1001"/>
      <c r="Q1029" s="1000"/>
      <c r="R1029" s="1002"/>
      <c r="S1029" s="1002"/>
      <c r="T1029" s="1002"/>
      <c r="U1029" s="1002"/>
      <c r="V1029" s="1002"/>
      <c r="W1029" s="1002"/>
      <c r="X1029" s="973"/>
      <c r="Y1029" s="973"/>
      <c r="Z1029" s="973"/>
      <c r="AA1029" s="973"/>
      <c r="AB1029" s="973"/>
    </row>
    <row r="1030" spans="1:28" ht="12.75">
      <c r="A1030" s="998"/>
      <c r="B1030" s="998"/>
      <c r="C1030" s="999"/>
      <c r="D1030" s="999"/>
      <c r="E1030" s="1000"/>
      <c r="F1030" s="1001"/>
      <c r="G1030" s="1000"/>
      <c r="H1030" s="1001"/>
      <c r="I1030" s="1000"/>
      <c r="J1030" s="1001"/>
      <c r="K1030" s="1000"/>
      <c r="L1030" s="1001"/>
      <c r="M1030" s="1000"/>
      <c r="N1030" s="1001"/>
      <c r="O1030" s="1000"/>
      <c r="P1030" s="1001"/>
      <c r="Q1030" s="1000"/>
      <c r="R1030" s="1002"/>
      <c r="S1030" s="1002"/>
      <c r="T1030" s="1002"/>
      <c r="U1030" s="1002"/>
      <c r="V1030" s="1002"/>
      <c r="W1030" s="1002"/>
      <c r="X1030" s="973"/>
      <c r="Y1030" s="973"/>
      <c r="Z1030" s="973"/>
      <c r="AA1030" s="973"/>
      <c r="AB1030" s="973"/>
    </row>
    <row r="1031" spans="1:28" ht="12.75">
      <c r="A1031" s="998"/>
      <c r="B1031" s="998"/>
      <c r="C1031" s="999"/>
      <c r="D1031" s="999"/>
      <c r="E1031" s="1000"/>
      <c r="F1031" s="1001"/>
      <c r="G1031" s="1000"/>
      <c r="H1031" s="1001"/>
      <c r="I1031" s="1000"/>
      <c r="J1031" s="1001"/>
      <c r="K1031" s="1000"/>
      <c r="L1031" s="1001"/>
      <c r="M1031" s="1000"/>
      <c r="N1031" s="1001"/>
      <c r="O1031" s="1000"/>
      <c r="P1031" s="1001"/>
      <c r="Q1031" s="1000"/>
      <c r="R1031" s="1002"/>
      <c r="S1031" s="1002"/>
      <c r="T1031" s="1002"/>
      <c r="U1031" s="1002"/>
      <c r="V1031" s="1002"/>
      <c r="W1031" s="1002"/>
      <c r="X1031" s="973"/>
      <c r="Y1031" s="973"/>
      <c r="Z1031" s="973"/>
      <c r="AA1031" s="973"/>
      <c r="AB1031" s="973"/>
    </row>
    <row r="1032" spans="1:28" ht="12.75">
      <c r="A1032" s="998"/>
      <c r="B1032" s="998"/>
      <c r="C1032" s="999"/>
      <c r="D1032" s="999"/>
      <c r="E1032" s="1000"/>
      <c r="F1032" s="1001"/>
      <c r="G1032" s="1000"/>
      <c r="H1032" s="1001"/>
      <c r="I1032" s="1000"/>
      <c r="J1032" s="1001"/>
      <c r="K1032" s="1000"/>
      <c r="L1032" s="1001"/>
      <c r="M1032" s="1000"/>
      <c r="N1032" s="1001"/>
      <c r="O1032" s="1000"/>
      <c r="P1032" s="1001"/>
      <c r="Q1032" s="1000"/>
      <c r="R1032" s="1002"/>
      <c r="S1032" s="1002"/>
      <c r="T1032" s="1002"/>
      <c r="U1032" s="1002"/>
      <c r="V1032" s="1002"/>
      <c r="W1032" s="1002"/>
      <c r="X1032" s="973"/>
      <c r="Y1032" s="973"/>
      <c r="Z1032" s="973"/>
      <c r="AA1032" s="973"/>
      <c r="AB1032" s="973"/>
    </row>
    <row r="1033" spans="1:28" ht="12.75">
      <c r="A1033" s="998"/>
      <c r="B1033" s="998"/>
      <c r="C1033" s="999"/>
      <c r="D1033" s="999"/>
      <c r="E1033" s="1000"/>
      <c r="F1033" s="1001"/>
      <c r="G1033" s="1000"/>
      <c r="H1033" s="1001"/>
      <c r="I1033" s="1000"/>
      <c r="J1033" s="1001"/>
      <c r="K1033" s="1000"/>
      <c r="L1033" s="1001"/>
      <c r="M1033" s="1000"/>
      <c r="N1033" s="1001"/>
      <c r="O1033" s="1000"/>
      <c r="P1033" s="1001"/>
      <c r="Q1033" s="1000"/>
      <c r="R1033" s="1002"/>
      <c r="S1033" s="1002"/>
      <c r="T1033" s="1002"/>
      <c r="U1033" s="1002"/>
      <c r="V1033" s="1002"/>
      <c r="W1033" s="1002"/>
      <c r="X1033" s="973"/>
      <c r="Y1033" s="973"/>
      <c r="Z1033" s="973"/>
      <c r="AA1033" s="973"/>
      <c r="AB1033" s="973"/>
    </row>
    <row r="1034" spans="1:28" ht="12.75">
      <c r="A1034" s="998"/>
      <c r="B1034" s="998"/>
      <c r="C1034" s="999"/>
      <c r="D1034" s="999"/>
      <c r="E1034" s="1000"/>
      <c r="F1034" s="1001"/>
      <c r="G1034" s="1000"/>
      <c r="H1034" s="1001"/>
      <c r="I1034" s="1000"/>
      <c r="J1034" s="1001"/>
      <c r="K1034" s="1000"/>
      <c r="L1034" s="1001"/>
      <c r="M1034" s="1000"/>
      <c r="N1034" s="1001"/>
      <c r="O1034" s="1000"/>
      <c r="P1034" s="1001"/>
      <c r="Q1034" s="1000"/>
      <c r="R1034" s="1002"/>
      <c r="S1034" s="1002"/>
      <c r="T1034" s="1002"/>
      <c r="U1034" s="1002"/>
      <c r="V1034" s="1002"/>
      <c r="W1034" s="1002"/>
      <c r="X1034" s="973"/>
      <c r="Y1034" s="973"/>
      <c r="Z1034" s="973"/>
      <c r="AA1034" s="973"/>
      <c r="AB1034" s="973"/>
    </row>
    <row r="1035" spans="1:28" ht="12.75">
      <c r="A1035" s="998"/>
      <c r="B1035" s="998"/>
      <c r="C1035" s="999"/>
      <c r="D1035" s="999"/>
      <c r="E1035" s="1000"/>
      <c r="F1035" s="1001"/>
      <c r="G1035" s="1000"/>
      <c r="H1035" s="1001"/>
      <c r="I1035" s="1000"/>
      <c r="J1035" s="1001"/>
      <c r="K1035" s="1000"/>
      <c r="L1035" s="1001"/>
      <c r="M1035" s="1000"/>
      <c r="N1035" s="1001"/>
      <c r="O1035" s="1000"/>
      <c r="P1035" s="1001"/>
      <c r="Q1035" s="1000"/>
      <c r="R1035" s="1002"/>
      <c r="S1035" s="1002"/>
      <c r="T1035" s="1002"/>
      <c r="U1035" s="1002"/>
      <c r="V1035" s="1002"/>
      <c r="W1035" s="1002"/>
      <c r="X1035" s="973"/>
      <c r="Y1035" s="973"/>
      <c r="Z1035" s="973"/>
      <c r="AA1035" s="973"/>
      <c r="AB1035" s="973"/>
    </row>
    <row r="1036" spans="1:28" ht="12.75">
      <c r="A1036" s="998"/>
      <c r="B1036" s="998"/>
      <c r="C1036" s="999"/>
      <c r="D1036" s="999"/>
      <c r="E1036" s="1000"/>
      <c r="F1036" s="1001"/>
      <c r="G1036" s="1000"/>
      <c r="H1036" s="1001"/>
      <c r="I1036" s="1000"/>
      <c r="J1036" s="1001"/>
      <c r="K1036" s="1000"/>
      <c r="L1036" s="1001"/>
      <c r="M1036" s="1000"/>
      <c r="N1036" s="1001"/>
      <c r="O1036" s="1000"/>
      <c r="P1036" s="1001"/>
      <c r="Q1036" s="1000"/>
      <c r="R1036" s="1002"/>
      <c r="S1036" s="1002"/>
      <c r="T1036" s="1002"/>
      <c r="U1036" s="1002"/>
      <c r="V1036" s="1002"/>
      <c r="W1036" s="1002"/>
      <c r="X1036" s="973"/>
      <c r="Y1036" s="973"/>
      <c r="Z1036" s="973"/>
      <c r="AA1036" s="973"/>
      <c r="AB1036" s="973"/>
    </row>
    <row r="1037" spans="1:28" ht="12.75">
      <c r="A1037" s="998"/>
      <c r="B1037" s="998"/>
      <c r="C1037" s="999"/>
      <c r="D1037" s="999"/>
      <c r="E1037" s="1000"/>
      <c r="F1037" s="1001"/>
      <c r="G1037" s="1000"/>
      <c r="H1037" s="1001"/>
      <c r="I1037" s="1000"/>
      <c r="J1037" s="1001"/>
      <c r="K1037" s="1000"/>
      <c r="L1037" s="1001"/>
      <c r="M1037" s="1000"/>
      <c r="N1037" s="1001"/>
      <c r="O1037" s="1000"/>
      <c r="P1037" s="1001"/>
      <c r="Q1037" s="1000"/>
      <c r="R1037" s="1002"/>
      <c r="S1037" s="1002"/>
      <c r="T1037" s="1002"/>
      <c r="U1037" s="1002"/>
      <c r="V1037" s="1002"/>
      <c r="W1037" s="1002"/>
      <c r="X1037" s="973"/>
      <c r="Y1037" s="973"/>
      <c r="Z1037" s="973"/>
      <c r="AA1037" s="973"/>
      <c r="AB1037" s="973"/>
    </row>
    <row r="1038" spans="1:28" ht="12.75">
      <c r="A1038" s="998"/>
      <c r="B1038" s="998"/>
      <c r="C1038" s="999"/>
      <c r="D1038" s="999"/>
      <c r="E1038" s="1000"/>
      <c r="F1038" s="1001"/>
      <c r="G1038" s="1000"/>
      <c r="H1038" s="1001"/>
      <c r="I1038" s="1000"/>
      <c r="J1038" s="1001"/>
      <c r="K1038" s="1000"/>
      <c r="L1038" s="1001"/>
      <c r="M1038" s="1000"/>
      <c r="N1038" s="1001"/>
      <c r="O1038" s="1000"/>
      <c r="P1038" s="1001"/>
      <c r="Q1038" s="1000"/>
      <c r="R1038" s="1002"/>
      <c r="S1038" s="1002"/>
      <c r="T1038" s="1002"/>
      <c r="U1038" s="1002"/>
      <c r="V1038" s="1002"/>
      <c r="W1038" s="1002"/>
      <c r="X1038" s="973"/>
      <c r="Y1038" s="973"/>
      <c r="Z1038" s="973"/>
      <c r="AA1038" s="973"/>
      <c r="AB1038" s="973"/>
    </row>
    <row r="1039" spans="1:28" ht="12.75">
      <c r="A1039" s="998"/>
      <c r="B1039" s="998"/>
      <c r="C1039" s="999"/>
      <c r="D1039" s="999"/>
      <c r="E1039" s="1000"/>
      <c r="F1039" s="1001"/>
      <c r="G1039" s="1000"/>
      <c r="H1039" s="1001"/>
      <c r="I1039" s="1000"/>
      <c r="J1039" s="1001"/>
      <c r="K1039" s="1000"/>
      <c r="L1039" s="1001"/>
      <c r="M1039" s="1000"/>
      <c r="N1039" s="1001"/>
      <c r="O1039" s="1000"/>
      <c r="P1039" s="1001"/>
      <c r="Q1039" s="1000"/>
      <c r="R1039" s="1002"/>
      <c r="S1039" s="1002"/>
      <c r="T1039" s="1002"/>
      <c r="U1039" s="1002"/>
      <c r="V1039" s="1002"/>
      <c r="W1039" s="1002"/>
      <c r="X1039" s="973"/>
      <c r="Y1039" s="973"/>
      <c r="Z1039" s="973"/>
      <c r="AA1039" s="973"/>
      <c r="AB1039" s="973"/>
    </row>
    <row r="1040" spans="1:28" ht="12.75">
      <c r="A1040" s="998"/>
      <c r="B1040" s="998"/>
      <c r="C1040" s="999"/>
      <c r="D1040" s="999"/>
      <c r="E1040" s="1000"/>
      <c r="F1040" s="1001"/>
      <c r="G1040" s="1000"/>
      <c r="H1040" s="1001"/>
      <c r="I1040" s="1000"/>
      <c r="J1040" s="1001"/>
      <c r="K1040" s="1000"/>
      <c r="L1040" s="1001"/>
      <c r="M1040" s="1000"/>
      <c r="N1040" s="1001"/>
      <c r="O1040" s="1000"/>
      <c r="P1040" s="1001"/>
      <c r="Q1040" s="1000"/>
      <c r="R1040" s="1002"/>
      <c r="S1040" s="1002"/>
      <c r="T1040" s="1002"/>
      <c r="U1040" s="1002"/>
      <c r="V1040" s="1002"/>
      <c r="W1040" s="1002"/>
      <c r="X1040" s="973"/>
      <c r="Y1040" s="973"/>
      <c r="Z1040" s="973"/>
      <c r="AA1040" s="973"/>
      <c r="AB1040" s="973"/>
    </row>
    <row r="1041" spans="1:28" ht="12.75">
      <c r="A1041" s="998"/>
      <c r="B1041" s="998"/>
      <c r="C1041" s="999"/>
      <c r="D1041" s="999"/>
      <c r="E1041" s="1000"/>
      <c r="F1041" s="1001"/>
      <c r="G1041" s="1000"/>
      <c r="H1041" s="1001"/>
      <c r="I1041" s="1000"/>
      <c r="J1041" s="1001"/>
      <c r="K1041" s="1000"/>
      <c r="L1041" s="1001"/>
      <c r="M1041" s="1000"/>
      <c r="N1041" s="1001"/>
      <c r="O1041" s="1000"/>
      <c r="P1041" s="1001"/>
      <c r="Q1041" s="1000"/>
      <c r="R1041" s="1002"/>
      <c r="S1041" s="1002"/>
      <c r="T1041" s="1002"/>
      <c r="U1041" s="1002"/>
      <c r="V1041" s="1002"/>
      <c r="W1041" s="1002"/>
      <c r="X1041" s="973"/>
      <c r="Y1041" s="973"/>
      <c r="Z1041" s="973"/>
      <c r="AA1041" s="973"/>
      <c r="AB1041" s="973"/>
    </row>
    <row r="1042" spans="1:28" ht="12.75">
      <c r="A1042" s="998"/>
      <c r="B1042" s="998"/>
      <c r="C1042" s="999"/>
      <c r="D1042" s="999"/>
      <c r="E1042" s="1000"/>
      <c r="F1042" s="1001"/>
      <c r="G1042" s="1000"/>
      <c r="H1042" s="1001"/>
      <c r="I1042" s="1000"/>
      <c r="J1042" s="1001"/>
      <c r="K1042" s="1000"/>
      <c r="L1042" s="1001"/>
      <c r="M1042" s="1000"/>
      <c r="N1042" s="1001"/>
      <c r="O1042" s="1000"/>
      <c r="P1042" s="1001"/>
      <c r="Q1042" s="1000"/>
      <c r="R1042" s="1002"/>
      <c r="S1042" s="1002"/>
      <c r="T1042" s="1002"/>
      <c r="U1042" s="1002"/>
      <c r="V1042" s="1002"/>
      <c r="W1042" s="1002"/>
      <c r="X1042" s="973"/>
      <c r="Y1042" s="973"/>
      <c r="Z1042" s="973"/>
      <c r="AA1042" s="973"/>
      <c r="AB1042" s="973"/>
    </row>
    <row r="1043" spans="1:28" ht="12.75">
      <c r="A1043" s="998"/>
      <c r="B1043" s="998"/>
      <c r="C1043" s="999"/>
      <c r="D1043" s="999"/>
      <c r="E1043" s="1000"/>
      <c r="F1043" s="1001"/>
      <c r="G1043" s="1000"/>
      <c r="H1043" s="1001"/>
      <c r="I1043" s="1000"/>
      <c r="J1043" s="1001"/>
      <c r="K1043" s="1000"/>
      <c r="L1043" s="1001"/>
      <c r="M1043" s="1000"/>
      <c r="N1043" s="1001"/>
      <c r="O1043" s="1000"/>
      <c r="P1043" s="1001"/>
      <c r="Q1043" s="1000"/>
      <c r="R1043" s="1002"/>
      <c r="S1043" s="1002"/>
      <c r="T1043" s="1002"/>
      <c r="U1043" s="1002"/>
      <c r="V1043" s="1002"/>
      <c r="W1043" s="1002"/>
      <c r="X1043" s="973"/>
      <c r="Y1043" s="973"/>
      <c r="Z1043" s="973"/>
      <c r="AA1043" s="973"/>
      <c r="AB1043" s="973"/>
    </row>
    <row r="1044" spans="1:28" ht="12.75">
      <c r="A1044" s="998"/>
      <c r="B1044" s="998"/>
      <c r="C1044" s="999"/>
      <c r="D1044" s="999"/>
      <c r="E1044" s="1000"/>
      <c r="F1044" s="1001"/>
      <c r="G1044" s="1000"/>
      <c r="H1044" s="1001"/>
      <c r="I1044" s="1000"/>
      <c r="J1044" s="1001"/>
      <c r="K1044" s="1000"/>
      <c r="L1044" s="1001"/>
      <c r="M1044" s="1000"/>
      <c r="N1044" s="1001"/>
      <c r="O1044" s="1000"/>
      <c r="P1044" s="1001"/>
      <c r="Q1044" s="1000"/>
      <c r="R1044" s="1002"/>
      <c r="S1044" s="1002"/>
      <c r="T1044" s="1002"/>
      <c r="U1044" s="1002"/>
      <c r="V1044" s="1002"/>
      <c r="W1044" s="1002"/>
      <c r="X1044" s="973"/>
      <c r="Y1044" s="973"/>
      <c r="Z1044" s="973"/>
      <c r="AA1044" s="973"/>
      <c r="AB1044" s="973"/>
    </row>
    <row r="1045" spans="1:28" ht="12.75">
      <c r="A1045" s="998"/>
      <c r="B1045" s="998"/>
      <c r="C1045" s="999"/>
      <c r="D1045" s="999"/>
      <c r="E1045" s="1000"/>
      <c r="F1045" s="1001"/>
      <c r="G1045" s="1000"/>
      <c r="H1045" s="1001"/>
      <c r="I1045" s="1000"/>
      <c r="J1045" s="1001"/>
      <c r="K1045" s="1000"/>
      <c r="L1045" s="1001"/>
      <c r="M1045" s="1000"/>
      <c r="N1045" s="1001"/>
      <c r="O1045" s="1000"/>
      <c r="P1045" s="1001"/>
      <c r="Q1045" s="1000"/>
      <c r="R1045" s="1002"/>
      <c r="S1045" s="1002"/>
      <c r="T1045" s="1002"/>
      <c r="U1045" s="1002"/>
      <c r="V1045" s="1002"/>
      <c r="W1045" s="1002"/>
      <c r="X1045" s="973"/>
      <c r="Y1045" s="973"/>
      <c r="Z1045" s="973"/>
      <c r="AA1045" s="973"/>
      <c r="AB1045" s="973"/>
    </row>
    <row r="1046" spans="1:28" ht="12.75">
      <c r="A1046" s="998"/>
      <c r="B1046" s="998"/>
      <c r="C1046" s="999"/>
      <c r="D1046" s="999"/>
      <c r="E1046" s="1000"/>
      <c r="F1046" s="1001"/>
      <c r="G1046" s="1000"/>
      <c r="H1046" s="1001"/>
      <c r="I1046" s="1000"/>
      <c r="J1046" s="1001"/>
      <c r="K1046" s="1000"/>
      <c r="L1046" s="1001"/>
      <c r="M1046" s="1000"/>
      <c r="N1046" s="1001"/>
      <c r="O1046" s="1000"/>
      <c r="P1046" s="1001"/>
      <c r="Q1046" s="1000"/>
      <c r="R1046" s="1002"/>
      <c r="S1046" s="1002"/>
      <c r="T1046" s="1002"/>
      <c r="U1046" s="1002"/>
      <c r="V1046" s="1002"/>
      <c r="W1046" s="1002"/>
      <c r="X1046" s="973"/>
      <c r="Y1046" s="973"/>
      <c r="Z1046" s="973"/>
      <c r="AA1046" s="973"/>
      <c r="AB1046" s="973"/>
    </row>
    <row r="1047" spans="1:28" ht="12.75">
      <c r="A1047" s="998"/>
      <c r="B1047" s="998"/>
      <c r="C1047" s="999"/>
      <c r="D1047" s="999"/>
      <c r="E1047" s="1000"/>
      <c r="F1047" s="1001"/>
      <c r="G1047" s="1000"/>
      <c r="H1047" s="1001"/>
      <c r="I1047" s="1000"/>
      <c r="J1047" s="1001"/>
      <c r="K1047" s="1000"/>
      <c r="L1047" s="1001"/>
      <c r="M1047" s="1000"/>
      <c r="N1047" s="1001"/>
      <c r="O1047" s="1000"/>
      <c r="P1047" s="1001"/>
      <c r="Q1047" s="1000"/>
      <c r="R1047" s="1002"/>
      <c r="S1047" s="1002"/>
      <c r="T1047" s="1002"/>
      <c r="U1047" s="1002"/>
      <c r="V1047" s="1002"/>
      <c r="W1047" s="1002"/>
      <c r="X1047" s="973"/>
      <c r="Y1047" s="973"/>
      <c r="Z1047" s="973"/>
      <c r="AA1047" s="973"/>
      <c r="AB1047" s="973"/>
    </row>
    <row r="1048" spans="1:28" ht="12.75">
      <c r="A1048" s="998"/>
      <c r="B1048" s="998"/>
      <c r="C1048" s="999"/>
      <c r="D1048" s="999"/>
      <c r="E1048" s="1000"/>
      <c r="F1048" s="1001"/>
      <c r="G1048" s="1000"/>
      <c r="H1048" s="1001"/>
      <c r="I1048" s="1000"/>
      <c r="J1048" s="1001"/>
      <c r="K1048" s="1000"/>
      <c r="L1048" s="1001"/>
      <c r="M1048" s="1000"/>
      <c r="N1048" s="1001"/>
      <c r="O1048" s="1000"/>
      <c r="P1048" s="1001"/>
      <c r="Q1048" s="1000"/>
      <c r="R1048" s="1002"/>
      <c r="S1048" s="1002"/>
      <c r="T1048" s="1002"/>
      <c r="U1048" s="1002"/>
      <c r="V1048" s="1002"/>
      <c r="W1048" s="1002"/>
      <c r="X1048" s="973"/>
      <c r="Y1048" s="973"/>
      <c r="Z1048" s="973"/>
      <c r="AA1048" s="973"/>
      <c r="AB1048" s="973"/>
    </row>
    <row r="1049" spans="1:28" ht="12.75">
      <c r="A1049" s="998"/>
      <c r="B1049" s="998"/>
      <c r="C1049" s="999"/>
      <c r="D1049" s="999"/>
      <c r="E1049" s="1000"/>
      <c r="F1049" s="1001"/>
      <c r="G1049" s="1000"/>
      <c r="H1049" s="1001"/>
      <c r="I1049" s="1000"/>
      <c r="J1049" s="1001"/>
      <c r="K1049" s="1000"/>
      <c r="L1049" s="1001"/>
      <c r="M1049" s="1000"/>
      <c r="N1049" s="1001"/>
      <c r="O1049" s="1000"/>
      <c r="P1049" s="1001"/>
      <c r="Q1049" s="1000"/>
      <c r="R1049" s="1002"/>
      <c r="S1049" s="1002"/>
      <c r="T1049" s="1002"/>
      <c r="U1049" s="1002"/>
      <c r="V1049" s="1002"/>
      <c r="W1049" s="1002"/>
      <c r="X1049" s="973"/>
      <c r="Y1049" s="973"/>
      <c r="Z1049" s="973"/>
      <c r="AA1049" s="973"/>
      <c r="AB1049" s="973"/>
    </row>
    <row r="1050" spans="1:28" ht="12.75">
      <c r="A1050" s="998"/>
      <c r="B1050" s="998"/>
      <c r="C1050" s="999"/>
      <c r="D1050" s="999"/>
      <c r="E1050" s="1000"/>
      <c r="F1050" s="1001"/>
      <c r="G1050" s="1000"/>
      <c r="H1050" s="1001"/>
      <c r="I1050" s="1000"/>
      <c r="J1050" s="1001"/>
      <c r="K1050" s="1000"/>
      <c r="L1050" s="1001"/>
      <c r="M1050" s="1000"/>
      <c r="N1050" s="1001"/>
      <c r="O1050" s="1000"/>
      <c r="P1050" s="1001"/>
      <c r="Q1050" s="1000"/>
      <c r="R1050" s="1002"/>
      <c r="S1050" s="1002"/>
      <c r="T1050" s="1002"/>
      <c r="U1050" s="1002"/>
      <c r="V1050" s="1002"/>
      <c r="W1050" s="1002"/>
      <c r="X1050" s="973"/>
      <c r="Y1050" s="973"/>
      <c r="Z1050" s="973"/>
      <c r="AA1050" s="973"/>
      <c r="AB1050" s="973"/>
    </row>
    <row r="1051" spans="1:28" ht="12.75">
      <c r="A1051" s="998"/>
      <c r="B1051" s="998"/>
      <c r="C1051" s="999"/>
      <c r="D1051" s="999"/>
      <c r="E1051" s="1000"/>
      <c r="F1051" s="1001"/>
      <c r="G1051" s="1000"/>
      <c r="H1051" s="1001"/>
      <c r="I1051" s="1000"/>
      <c r="J1051" s="1001"/>
      <c r="K1051" s="1000"/>
      <c r="L1051" s="1001"/>
      <c r="M1051" s="1000"/>
      <c r="N1051" s="1001"/>
      <c r="O1051" s="1000"/>
      <c r="P1051" s="1001"/>
      <c r="Q1051" s="1000"/>
      <c r="R1051" s="1002"/>
      <c r="S1051" s="1002"/>
      <c r="T1051" s="1002"/>
      <c r="U1051" s="1002"/>
      <c r="V1051" s="1002"/>
      <c r="W1051" s="1002"/>
      <c r="X1051" s="973"/>
      <c r="Y1051" s="973"/>
      <c r="Z1051" s="973"/>
      <c r="AA1051" s="973"/>
      <c r="AB1051" s="973"/>
    </row>
    <row r="1052" spans="1:28" ht="12.75">
      <c r="A1052" s="998"/>
      <c r="B1052" s="998"/>
      <c r="C1052" s="999"/>
      <c r="D1052" s="999"/>
      <c r="E1052" s="1000"/>
      <c r="F1052" s="1001"/>
      <c r="G1052" s="1000"/>
      <c r="H1052" s="1001"/>
      <c r="I1052" s="1000"/>
      <c r="J1052" s="1001"/>
      <c r="K1052" s="1000"/>
      <c r="L1052" s="1001"/>
      <c r="M1052" s="1000"/>
      <c r="N1052" s="1001"/>
      <c r="O1052" s="1000"/>
      <c r="P1052" s="1001"/>
      <c r="Q1052" s="1000"/>
      <c r="R1052" s="1002"/>
      <c r="S1052" s="1002"/>
      <c r="T1052" s="1002"/>
      <c r="U1052" s="1002"/>
      <c r="V1052" s="1002"/>
      <c r="W1052" s="1002"/>
      <c r="X1052" s="973"/>
      <c r="Y1052" s="973"/>
      <c r="Z1052" s="973"/>
      <c r="AA1052" s="973"/>
      <c r="AB1052" s="973"/>
    </row>
    <row r="1053" spans="1:28" ht="12.75">
      <c r="A1053" s="998"/>
      <c r="B1053" s="998"/>
      <c r="C1053" s="999"/>
      <c r="D1053" s="999"/>
      <c r="E1053" s="1000"/>
      <c r="F1053" s="1001"/>
      <c r="G1053" s="1000"/>
      <c r="H1053" s="1001"/>
      <c r="I1053" s="1000"/>
      <c r="J1053" s="1001"/>
      <c r="K1053" s="1000"/>
      <c r="L1053" s="1001"/>
      <c r="M1053" s="1000"/>
      <c r="N1053" s="1001"/>
      <c r="O1053" s="1000"/>
      <c r="P1053" s="1001"/>
      <c r="Q1053" s="1000"/>
      <c r="R1053" s="1002"/>
      <c r="S1053" s="1002"/>
      <c r="T1053" s="1002"/>
      <c r="U1053" s="1002"/>
      <c r="V1053" s="1002"/>
      <c r="W1053" s="1002"/>
      <c r="X1053" s="973"/>
      <c r="Y1053" s="973"/>
      <c r="Z1053" s="973"/>
      <c r="AA1053" s="973"/>
      <c r="AB1053" s="973"/>
    </row>
    <row r="1054" spans="1:28" ht="12.75">
      <c r="A1054" s="998"/>
      <c r="B1054" s="998"/>
      <c r="C1054" s="999"/>
      <c r="D1054" s="999"/>
      <c r="E1054" s="1000"/>
      <c r="F1054" s="1001"/>
      <c r="G1054" s="1000"/>
      <c r="H1054" s="1001"/>
      <c r="I1054" s="1000"/>
      <c r="J1054" s="1001"/>
      <c r="K1054" s="1000"/>
      <c r="L1054" s="1001"/>
      <c r="M1054" s="1000"/>
      <c r="N1054" s="1001"/>
      <c r="O1054" s="1000"/>
      <c r="P1054" s="1001"/>
      <c r="Q1054" s="1000"/>
      <c r="R1054" s="1002"/>
      <c r="S1054" s="1002"/>
      <c r="T1054" s="1002"/>
      <c r="U1054" s="1002"/>
      <c r="V1054" s="1002"/>
      <c r="W1054" s="1002"/>
      <c r="X1054" s="973"/>
      <c r="Y1054" s="973"/>
      <c r="Z1054" s="973"/>
      <c r="AA1054" s="973"/>
      <c r="AB1054" s="973"/>
    </row>
    <row r="1055" spans="1:28" ht="12.75">
      <c r="A1055" s="998"/>
      <c r="B1055" s="998"/>
      <c r="C1055" s="999"/>
      <c r="D1055" s="999"/>
      <c r="E1055" s="1000"/>
      <c r="F1055" s="1001"/>
      <c r="G1055" s="1000"/>
      <c r="H1055" s="1001"/>
      <c r="I1055" s="1000"/>
      <c r="J1055" s="1001"/>
      <c r="K1055" s="1000"/>
      <c r="L1055" s="1001"/>
      <c r="M1055" s="1000"/>
      <c r="N1055" s="1001"/>
      <c r="O1055" s="1000"/>
      <c r="P1055" s="1001"/>
      <c r="Q1055" s="1000"/>
      <c r="R1055" s="1002"/>
      <c r="S1055" s="1002"/>
      <c r="T1055" s="1002"/>
      <c r="U1055" s="1002"/>
      <c r="V1055" s="1002"/>
      <c r="W1055" s="1002"/>
      <c r="X1055" s="973"/>
      <c r="Y1055" s="973"/>
      <c r="Z1055" s="973"/>
      <c r="AA1055" s="973"/>
      <c r="AB1055" s="973"/>
    </row>
    <row r="1056" spans="1:28" ht="12.75">
      <c r="A1056" s="998"/>
      <c r="B1056" s="998"/>
      <c r="C1056" s="999"/>
      <c r="D1056" s="999"/>
      <c r="E1056" s="1000"/>
      <c r="F1056" s="1001"/>
      <c r="G1056" s="1000"/>
      <c r="H1056" s="1001"/>
      <c r="I1056" s="1000"/>
      <c r="J1056" s="1001"/>
      <c r="K1056" s="1000"/>
      <c r="L1056" s="1001"/>
      <c r="M1056" s="1000"/>
      <c r="N1056" s="1001"/>
      <c r="O1056" s="1000"/>
      <c r="P1056" s="1001"/>
      <c r="Q1056" s="1000"/>
      <c r="R1056" s="1002"/>
      <c r="S1056" s="1002"/>
      <c r="T1056" s="1002"/>
      <c r="U1056" s="1002"/>
      <c r="V1056" s="1002"/>
      <c r="W1056" s="1002"/>
      <c r="X1056" s="973"/>
      <c r="Y1056" s="973"/>
      <c r="Z1056" s="973"/>
      <c r="AA1056" s="973"/>
      <c r="AB1056" s="973"/>
    </row>
    <row r="1057" spans="1:28" ht="12.75">
      <c r="A1057" s="998"/>
      <c r="B1057" s="998"/>
      <c r="C1057" s="999"/>
      <c r="D1057" s="999"/>
      <c r="E1057" s="1000"/>
      <c r="F1057" s="1001"/>
      <c r="G1057" s="1000"/>
      <c r="H1057" s="1001"/>
      <c r="I1057" s="1000"/>
      <c r="J1057" s="1001"/>
      <c r="K1057" s="1000"/>
      <c r="L1057" s="1001"/>
      <c r="M1057" s="1000"/>
      <c r="N1057" s="1001"/>
      <c r="O1057" s="1000"/>
      <c r="P1057" s="1001"/>
      <c r="Q1057" s="1000"/>
      <c r="R1057" s="1002"/>
      <c r="S1057" s="1002"/>
      <c r="T1057" s="1002"/>
      <c r="U1057" s="1002"/>
      <c r="V1057" s="1002"/>
      <c r="W1057" s="1002"/>
      <c r="X1057" s="973"/>
      <c r="Y1057" s="973"/>
      <c r="Z1057" s="973"/>
      <c r="AA1057" s="973"/>
      <c r="AB1057" s="973"/>
    </row>
    <row r="1058" spans="1:28" ht="12.75">
      <c r="A1058" s="998"/>
      <c r="B1058" s="998"/>
      <c r="C1058" s="999"/>
      <c r="D1058" s="999"/>
      <c r="E1058" s="1000"/>
      <c r="F1058" s="1001"/>
      <c r="G1058" s="1000"/>
      <c r="H1058" s="1001"/>
      <c r="I1058" s="1000"/>
      <c r="J1058" s="1001"/>
      <c r="K1058" s="1000"/>
      <c r="L1058" s="1001"/>
      <c r="M1058" s="1000"/>
      <c r="N1058" s="1001"/>
      <c r="O1058" s="1000"/>
      <c r="P1058" s="1001"/>
      <c r="Q1058" s="1000"/>
      <c r="R1058" s="1002"/>
      <c r="S1058" s="1002"/>
      <c r="T1058" s="1002"/>
      <c r="U1058" s="1002"/>
      <c r="V1058" s="1002"/>
      <c r="W1058" s="1002"/>
      <c r="X1058" s="973"/>
      <c r="Y1058" s="973"/>
      <c r="Z1058" s="973"/>
      <c r="AA1058" s="973"/>
      <c r="AB1058" s="973"/>
    </row>
    <row r="1059" spans="1:28" ht="12.75">
      <c r="A1059" s="998"/>
      <c r="B1059" s="998"/>
      <c r="C1059" s="999"/>
      <c r="D1059" s="999"/>
      <c r="E1059" s="1000"/>
      <c r="F1059" s="1001"/>
      <c r="G1059" s="1000"/>
      <c r="H1059" s="1001"/>
      <c r="I1059" s="1000"/>
      <c r="J1059" s="1001"/>
      <c r="K1059" s="1000"/>
      <c r="L1059" s="1001"/>
      <c r="M1059" s="1000"/>
      <c r="N1059" s="1001"/>
      <c r="O1059" s="1000"/>
      <c r="P1059" s="1001"/>
      <c r="Q1059" s="1000"/>
      <c r="R1059" s="1002"/>
      <c r="S1059" s="1002"/>
      <c r="T1059" s="1002"/>
      <c r="U1059" s="1002"/>
      <c r="V1059" s="1002"/>
      <c r="W1059" s="1002"/>
      <c r="X1059" s="973"/>
      <c r="Y1059" s="973"/>
      <c r="Z1059" s="973"/>
      <c r="AA1059" s="973"/>
      <c r="AB1059" s="973"/>
    </row>
    <row r="1060" spans="1:28" ht="12.75">
      <c r="A1060" s="998"/>
      <c r="B1060" s="998"/>
      <c r="C1060" s="999"/>
      <c r="D1060" s="999"/>
      <c r="E1060" s="1000"/>
      <c r="F1060" s="1001"/>
      <c r="G1060" s="1000"/>
      <c r="H1060" s="1001"/>
      <c r="I1060" s="1000"/>
      <c r="J1060" s="1001"/>
      <c r="K1060" s="1000"/>
      <c r="L1060" s="1001"/>
      <c r="M1060" s="1000"/>
      <c r="N1060" s="1001"/>
      <c r="O1060" s="1000"/>
      <c r="P1060" s="1001"/>
      <c r="Q1060" s="1000"/>
      <c r="R1060" s="1002"/>
      <c r="S1060" s="1002"/>
      <c r="T1060" s="1002"/>
      <c r="U1060" s="1002"/>
      <c r="V1060" s="1002"/>
      <c r="W1060" s="1002"/>
      <c r="X1060" s="973"/>
      <c r="Y1060" s="973"/>
      <c r="Z1060" s="973"/>
      <c r="AA1060" s="973"/>
      <c r="AB1060" s="973"/>
    </row>
    <row r="1061" spans="1:28" ht="12.75">
      <c r="A1061" s="998"/>
      <c r="B1061" s="998"/>
      <c r="C1061" s="999"/>
      <c r="D1061" s="999"/>
      <c r="E1061" s="1000"/>
      <c r="F1061" s="1001"/>
      <c r="G1061" s="1000"/>
      <c r="H1061" s="1001"/>
      <c r="I1061" s="1000"/>
      <c r="J1061" s="1001"/>
      <c r="K1061" s="1000"/>
      <c r="L1061" s="1001"/>
      <c r="M1061" s="1000"/>
      <c r="N1061" s="1001"/>
      <c r="O1061" s="1000"/>
      <c r="P1061" s="1001"/>
      <c r="Q1061" s="1000"/>
      <c r="R1061" s="1002"/>
      <c r="S1061" s="1002"/>
      <c r="T1061" s="1002"/>
      <c r="U1061" s="1002"/>
      <c r="V1061" s="1002"/>
      <c r="W1061" s="1002"/>
      <c r="X1061" s="973"/>
      <c r="Y1061" s="973"/>
      <c r="Z1061" s="973"/>
      <c r="AA1061" s="973"/>
      <c r="AB1061" s="973"/>
    </row>
    <row r="1062" spans="1:28" ht="12.75">
      <c r="A1062" s="998"/>
      <c r="B1062" s="998"/>
      <c r="C1062" s="999"/>
      <c r="D1062" s="999"/>
      <c r="E1062" s="1000"/>
      <c r="F1062" s="1001"/>
      <c r="G1062" s="1000"/>
      <c r="H1062" s="1001"/>
      <c r="I1062" s="1000"/>
      <c r="J1062" s="1001"/>
      <c r="K1062" s="1000"/>
      <c r="L1062" s="1001"/>
      <c r="M1062" s="1000"/>
      <c r="N1062" s="1001"/>
      <c r="O1062" s="1000"/>
      <c r="P1062" s="1001"/>
      <c r="Q1062" s="1000"/>
      <c r="R1062" s="1002"/>
      <c r="S1062" s="1002"/>
      <c r="T1062" s="1002"/>
      <c r="U1062" s="1002"/>
      <c r="V1062" s="1002"/>
      <c r="W1062" s="1002"/>
      <c r="X1062" s="973"/>
      <c r="Y1062" s="973"/>
      <c r="Z1062" s="973"/>
      <c r="AA1062" s="973"/>
      <c r="AB1062" s="973"/>
    </row>
    <row r="1063" spans="1:28" ht="12.75">
      <c r="A1063" s="998"/>
      <c r="B1063" s="998"/>
      <c r="C1063" s="999"/>
      <c r="D1063" s="999"/>
      <c r="E1063" s="1000"/>
      <c r="F1063" s="1001"/>
      <c r="G1063" s="1000"/>
      <c r="H1063" s="1001"/>
      <c r="I1063" s="1000"/>
      <c r="J1063" s="1001"/>
      <c r="K1063" s="1000"/>
      <c r="L1063" s="1001"/>
      <c r="M1063" s="1000"/>
      <c r="N1063" s="1001"/>
      <c r="O1063" s="1000"/>
      <c r="P1063" s="1001"/>
      <c r="Q1063" s="1000"/>
      <c r="R1063" s="1002"/>
      <c r="S1063" s="1002"/>
      <c r="T1063" s="1002"/>
      <c r="U1063" s="1002"/>
      <c r="V1063" s="1002"/>
      <c r="W1063" s="1002"/>
      <c r="X1063" s="973"/>
      <c r="Y1063" s="973"/>
      <c r="Z1063" s="973"/>
      <c r="AA1063" s="973"/>
      <c r="AB1063" s="973"/>
    </row>
    <row r="1064" spans="1:28" ht="12.75">
      <c r="A1064" s="998"/>
      <c r="B1064" s="998"/>
      <c r="C1064" s="999"/>
      <c r="D1064" s="999"/>
      <c r="E1064" s="1000"/>
      <c r="F1064" s="1001"/>
      <c r="G1064" s="1000"/>
      <c r="H1064" s="1001"/>
      <c r="I1064" s="1000"/>
      <c r="J1064" s="1001"/>
      <c r="K1064" s="1000"/>
      <c r="L1064" s="1001"/>
      <c r="M1064" s="1000"/>
      <c r="N1064" s="1001"/>
      <c r="O1064" s="1000"/>
      <c r="P1064" s="1001"/>
      <c r="Q1064" s="1000"/>
      <c r="R1064" s="1002"/>
      <c r="S1064" s="1002"/>
      <c r="T1064" s="1002"/>
      <c r="U1064" s="1002"/>
      <c r="V1064" s="1002"/>
      <c r="W1064" s="1002"/>
      <c r="X1064" s="973"/>
      <c r="Y1064" s="973"/>
      <c r="Z1064" s="973"/>
      <c r="AA1064" s="973"/>
      <c r="AB1064" s="973"/>
    </row>
    <row r="1065" spans="1:28" ht="12.75">
      <c r="A1065" s="998"/>
      <c r="B1065" s="998"/>
      <c r="C1065" s="999"/>
      <c r="D1065" s="999"/>
      <c r="E1065" s="1000"/>
      <c r="F1065" s="1001"/>
      <c r="G1065" s="1000"/>
      <c r="H1065" s="1001"/>
      <c r="I1065" s="1000"/>
      <c r="J1065" s="1001"/>
      <c r="K1065" s="1000"/>
      <c r="L1065" s="1001"/>
      <c r="M1065" s="1000"/>
      <c r="N1065" s="1001"/>
      <c r="O1065" s="1000"/>
      <c r="P1065" s="1001"/>
      <c r="Q1065" s="1000"/>
      <c r="R1065" s="1002"/>
      <c r="S1065" s="1002"/>
      <c r="T1065" s="1002"/>
      <c r="U1065" s="1002"/>
      <c r="V1065" s="1002"/>
      <c r="W1065" s="1002"/>
      <c r="X1065" s="973"/>
      <c r="Y1065" s="973"/>
      <c r="Z1065" s="973"/>
      <c r="AA1065" s="973"/>
      <c r="AB1065" s="973"/>
    </row>
    <row r="1066" spans="1:28" ht="12.75">
      <c r="A1066" s="998"/>
      <c r="B1066" s="998"/>
      <c r="C1066" s="999"/>
      <c r="D1066" s="999"/>
      <c r="E1066" s="1000"/>
      <c r="F1066" s="1001"/>
      <c r="G1066" s="1000"/>
      <c r="H1066" s="1001"/>
      <c r="I1066" s="1000"/>
      <c r="J1066" s="1001"/>
      <c r="K1066" s="1000"/>
      <c r="L1066" s="1001"/>
      <c r="M1066" s="1000"/>
      <c r="N1066" s="1001"/>
      <c r="O1066" s="1000"/>
      <c r="P1066" s="1001"/>
      <c r="Q1066" s="1000"/>
      <c r="R1066" s="1002"/>
      <c r="S1066" s="1002"/>
      <c r="T1066" s="1002"/>
      <c r="U1066" s="1002"/>
      <c r="V1066" s="1002"/>
      <c r="W1066" s="1002"/>
      <c r="X1066" s="973"/>
      <c r="Y1066" s="973"/>
      <c r="Z1066" s="973"/>
      <c r="AA1066" s="973"/>
      <c r="AB1066" s="973"/>
    </row>
    <row r="1067" spans="1:28" ht="12.75">
      <c r="A1067" s="998"/>
      <c r="B1067" s="998"/>
      <c r="C1067" s="999"/>
      <c r="D1067" s="999"/>
      <c r="E1067" s="1000"/>
      <c r="F1067" s="1001"/>
      <c r="G1067" s="1000"/>
      <c r="H1067" s="1001"/>
      <c r="I1067" s="1000"/>
      <c r="J1067" s="1001"/>
      <c r="K1067" s="1000"/>
      <c r="L1067" s="1001"/>
      <c r="M1067" s="1000"/>
      <c r="N1067" s="1001"/>
      <c r="O1067" s="1000"/>
      <c r="P1067" s="1001"/>
      <c r="Q1067" s="1000"/>
      <c r="R1067" s="1002"/>
      <c r="S1067" s="1002"/>
      <c r="T1067" s="1002"/>
      <c r="U1067" s="1002"/>
      <c r="V1067" s="1002"/>
      <c r="W1067" s="1002"/>
      <c r="X1067" s="973"/>
      <c r="Y1067" s="973"/>
      <c r="Z1067" s="973"/>
      <c r="AA1067" s="973"/>
      <c r="AB1067" s="973"/>
    </row>
    <row r="1068" spans="1:28" ht="12.75">
      <c r="A1068" s="998"/>
      <c r="B1068" s="998"/>
      <c r="C1068" s="999"/>
      <c r="D1068" s="999"/>
      <c r="E1068" s="1000"/>
      <c r="F1068" s="1001"/>
      <c r="G1068" s="1000"/>
      <c r="H1068" s="1001"/>
      <c r="I1068" s="1000"/>
      <c r="J1068" s="1001"/>
      <c r="K1068" s="1000"/>
      <c r="L1068" s="1001"/>
      <c r="M1068" s="1000"/>
      <c r="N1068" s="1001"/>
      <c r="O1068" s="1000"/>
      <c r="P1068" s="1001"/>
      <c r="Q1068" s="1000"/>
      <c r="R1068" s="1002"/>
      <c r="S1068" s="1002"/>
      <c r="T1068" s="1002"/>
      <c r="U1068" s="1002"/>
      <c r="V1068" s="1002"/>
      <c r="W1068" s="1002"/>
      <c r="X1068" s="973"/>
      <c r="Y1068" s="973"/>
      <c r="Z1068" s="973"/>
      <c r="AA1068" s="973"/>
      <c r="AB1068" s="973"/>
    </row>
    <row r="1069" spans="1:28" ht="12.75">
      <c r="A1069" s="998"/>
      <c r="B1069" s="998"/>
      <c r="C1069" s="999"/>
      <c r="D1069" s="999"/>
      <c r="E1069" s="1000"/>
      <c r="F1069" s="1001"/>
      <c r="G1069" s="1000"/>
      <c r="H1069" s="1001"/>
      <c r="I1069" s="1000"/>
      <c r="J1069" s="1001"/>
      <c r="K1069" s="1000"/>
      <c r="L1069" s="1001"/>
      <c r="M1069" s="1000"/>
      <c r="N1069" s="1001"/>
      <c r="O1069" s="1000"/>
      <c r="P1069" s="1001"/>
      <c r="Q1069" s="1000"/>
      <c r="R1069" s="1002"/>
      <c r="S1069" s="1002"/>
      <c r="T1069" s="1002"/>
      <c r="U1069" s="1002"/>
      <c r="V1069" s="1002"/>
      <c r="W1069" s="1002"/>
      <c r="X1069" s="973"/>
      <c r="Y1069" s="973"/>
      <c r="Z1069" s="973"/>
      <c r="AA1069" s="973"/>
      <c r="AB1069" s="973"/>
    </row>
    <row r="1070" spans="1:28" ht="12.75">
      <c r="A1070" s="998"/>
      <c r="B1070" s="998"/>
      <c r="C1070" s="999"/>
      <c r="D1070" s="999"/>
      <c r="E1070" s="1000"/>
      <c r="F1070" s="1001"/>
      <c r="G1070" s="1000"/>
      <c r="H1070" s="1001"/>
      <c r="I1070" s="1000"/>
      <c r="J1070" s="1001"/>
      <c r="K1070" s="1000"/>
      <c r="L1070" s="1001"/>
      <c r="M1070" s="1000"/>
      <c r="N1070" s="1001"/>
      <c r="O1070" s="1000"/>
      <c r="P1070" s="1001"/>
      <c r="Q1070" s="1000"/>
      <c r="R1070" s="1002"/>
      <c r="S1070" s="1002"/>
      <c r="T1070" s="1002"/>
      <c r="U1070" s="1002"/>
      <c r="V1070" s="1002"/>
      <c r="W1070" s="1002"/>
      <c r="X1070" s="973"/>
      <c r="Y1070" s="973"/>
      <c r="Z1070" s="973"/>
      <c r="AA1070" s="973"/>
      <c r="AB1070" s="973"/>
    </row>
    <row r="1071" spans="1:28" ht="12.75">
      <c r="A1071" s="998"/>
      <c r="B1071" s="998"/>
      <c r="C1071" s="999"/>
      <c r="D1071" s="999"/>
      <c r="E1071" s="1000"/>
      <c r="F1071" s="1001"/>
      <c r="G1071" s="1000"/>
      <c r="H1071" s="1001"/>
      <c r="I1071" s="1000"/>
      <c r="J1071" s="1001"/>
      <c r="K1071" s="1000"/>
      <c r="L1071" s="1001"/>
      <c r="M1071" s="1000"/>
      <c r="N1071" s="1001"/>
      <c r="O1071" s="1000"/>
      <c r="P1071" s="1001"/>
      <c r="Q1071" s="1000"/>
      <c r="R1071" s="1002"/>
      <c r="S1071" s="1002"/>
      <c r="T1071" s="1002"/>
      <c r="U1071" s="1002"/>
      <c r="V1071" s="1002"/>
      <c r="W1071" s="1002"/>
      <c r="X1071" s="973"/>
      <c r="Y1071" s="973"/>
      <c r="Z1071" s="973"/>
      <c r="AA1071" s="973"/>
      <c r="AB1071" s="973"/>
    </row>
    <row r="1072" spans="1:28" ht="12.75">
      <c r="A1072" s="998"/>
      <c r="B1072" s="998"/>
      <c r="C1072" s="999"/>
      <c r="D1072" s="999"/>
      <c r="E1072" s="1000"/>
      <c r="F1072" s="1001"/>
      <c r="G1072" s="1000"/>
      <c r="H1072" s="1001"/>
      <c r="I1072" s="1000"/>
      <c r="J1072" s="1001"/>
      <c r="K1072" s="1000"/>
      <c r="L1072" s="1001"/>
      <c r="M1072" s="1000"/>
      <c r="N1072" s="1001"/>
      <c r="O1072" s="1000"/>
      <c r="P1072" s="1001"/>
      <c r="Q1072" s="1000"/>
      <c r="R1072" s="1002"/>
      <c r="S1072" s="1002"/>
      <c r="T1072" s="1002"/>
      <c r="U1072" s="1002"/>
      <c r="V1072" s="1002"/>
      <c r="W1072" s="1002"/>
      <c r="X1072" s="973"/>
      <c r="Y1072" s="973"/>
      <c r="Z1072" s="973"/>
      <c r="AA1072" s="973"/>
      <c r="AB1072" s="973"/>
    </row>
    <row r="1073" spans="1:28" ht="12.75">
      <c r="A1073" s="998"/>
      <c r="B1073" s="998"/>
      <c r="C1073" s="999"/>
      <c r="D1073" s="999"/>
      <c r="E1073" s="1000"/>
      <c r="F1073" s="1001"/>
      <c r="G1073" s="1000"/>
      <c r="H1073" s="1001"/>
      <c r="I1073" s="1000"/>
      <c r="J1073" s="1001"/>
      <c r="K1073" s="1000"/>
      <c r="L1073" s="1001"/>
      <c r="M1073" s="1000"/>
      <c r="N1073" s="1001"/>
      <c r="O1073" s="1000"/>
      <c r="P1073" s="1001"/>
      <c r="Q1073" s="1000"/>
      <c r="R1073" s="1002"/>
      <c r="S1073" s="1002"/>
      <c r="T1073" s="1002"/>
      <c r="U1073" s="1002"/>
      <c r="V1073" s="1002"/>
      <c r="W1073" s="1002"/>
      <c r="X1073" s="973"/>
      <c r="Y1073" s="973"/>
      <c r="Z1073" s="973"/>
      <c r="AA1073" s="973"/>
      <c r="AB1073" s="973"/>
    </row>
    <row r="1074" spans="1:28" ht="12.75">
      <c r="A1074" s="998"/>
      <c r="B1074" s="998"/>
      <c r="C1074" s="999"/>
      <c r="D1074" s="999"/>
      <c r="E1074" s="1000"/>
      <c r="F1074" s="1001"/>
      <c r="G1074" s="1000"/>
      <c r="H1074" s="1001"/>
      <c r="I1074" s="1000"/>
      <c r="J1074" s="1001"/>
      <c r="K1074" s="1000"/>
      <c r="L1074" s="1001"/>
      <c r="M1074" s="1000"/>
      <c r="N1074" s="1001"/>
      <c r="O1074" s="1000"/>
      <c r="P1074" s="1001"/>
      <c r="Q1074" s="1000"/>
      <c r="R1074" s="1002"/>
      <c r="S1074" s="1002"/>
      <c r="T1074" s="1002"/>
      <c r="U1074" s="1002"/>
      <c r="V1074" s="1002"/>
      <c r="W1074" s="1002"/>
      <c r="X1074" s="973"/>
      <c r="Y1074" s="973"/>
      <c r="Z1074" s="973"/>
      <c r="AA1074" s="973"/>
      <c r="AB1074" s="973"/>
    </row>
    <row r="1075" spans="1:28" ht="12.75">
      <c r="A1075" s="998"/>
      <c r="B1075" s="998"/>
      <c r="C1075" s="999"/>
      <c r="D1075" s="999"/>
      <c r="E1075" s="1000"/>
      <c r="F1075" s="1001"/>
      <c r="G1075" s="1000"/>
      <c r="H1075" s="1001"/>
      <c r="I1075" s="1000"/>
      <c r="J1075" s="1001"/>
      <c r="K1075" s="1000"/>
      <c r="L1075" s="1001"/>
      <c r="M1075" s="1000"/>
      <c r="N1075" s="1001"/>
      <c r="O1075" s="1000"/>
      <c r="P1075" s="1001"/>
      <c r="Q1075" s="1000"/>
      <c r="R1075" s="1002"/>
      <c r="S1075" s="1002"/>
      <c r="T1075" s="1002"/>
      <c r="U1075" s="1002"/>
      <c r="V1075" s="1002"/>
      <c r="W1075" s="1002"/>
      <c r="X1075" s="973"/>
      <c r="Y1075" s="973"/>
      <c r="Z1075" s="973"/>
      <c r="AA1075" s="973"/>
      <c r="AB1075" s="973"/>
    </row>
    <row r="1076" spans="1:28" ht="12.75">
      <c r="A1076" s="998"/>
      <c r="B1076" s="998"/>
      <c r="C1076" s="999"/>
      <c r="D1076" s="999"/>
      <c r="E1076" s="1000"/>
      <c r="F1076" s="1001"/>
      <c r="G1076" s="1000"/>
      <c r="H1076" s="1001"/>
      <c r="I1076" s="1000"/>
      <c r="J1076" s="1001"/>
      <c r="K1076" s="1000"/>
      <c r="L1076" s="1001"/>
      <c r="M1076" s="1000"/>
      <c r="N1076" s="1001"/>
      <c r="O1076" s="1000"/>
      <c r="P1076" s="1001"/>
      <c r="Q1076" s="1000"/>
      <c r="R1076" s="1002"/>
      <c r="S1076" s="1002"/>
      <c r="T1076" s="1002"/>
      <c r="U1076" s="1002"/>
      <c r="V1076" s="1002"/>
      <c r="W1076" s="1002"/>
      <c r="X1076" s="973"/>
      <c r="Y1076" s="973"/>
      <c r="Z1076" s="973"/>
      <c r="AA1076" s="973"/>
      <c r="AB1076" s="973"/>
    </row>
    <row r="1077" spans="1:28" ht="12.75">
      <c r="A1077" s="998"/>
      <c r="B1077" s="998"/>
      <c r="C1077" s="999"/>
      <c r="D1077" s="999"/>
      <c r="E1077" s="1000"/>
      <c r="F1077" s="1001"/>
      <c r="G1077" s="1000"/>
      <c r="H1077" s="1001"/>
      <c r="I1077" s="1000"/>
      <c r="J1077" s="1001"/>
      <c r="K1077" s="1000"/>
      <c r="L1077" s="1001"/>
      <c r="M1077" s="1000"/>
      <c r="N1077" s="1001"/>
      <c r="O1077" s="1000"/>
      <c r="P1077" s="1001"/>
      <c r="Q1077" s="1000"/>
      <c r="R1077" s="1002"/>
      <c r="S1077" s="1002"/>
      <c r="T1077" s="1002"/>
      <c r="U1077" s="1002"/>
      <c r="V1077" s="1002"/>
      <c r="W1077" s="1002"/>
      <c r="X1077" s="973"/>
      <c r="Y1077" s="973"/>
      <c r="Z1077" s="973"/>
      <c r="AA1077" s="973"/>
      <c r="AB1077" s="973"/>
    </row>
    <row r="1078" spans="1:28" ht="12.75">
      <c r="A1078" s="998"/>
      <c r="B1078" s="998"/>
      <c r="C1078" s="999"/>
      <c r="D1078" s="999"/>
      <c r="E1078" s="1000"/>
      <c r="F1078" s="1001"/>
      <c r="G1078" s="1000"/>
      <c r="H1078" s="1001"/>
      <c r="I1078" s="1000"/>
      <c r="J1078" s="1001"/>
      <c r="K1078" s="1000"/>
      <c r="L1078" s="1001"/>
      <c r="M1078" s="1000"/>
      <c r="N1078" s="1001"/>
      <c r="O1078" s="1000"/>
      <c r="P1078" s="1001"/>
      <c r="Q1078" s="1000"/>
      <c r="R1078" s="1002"/>
      <c r="S1078" s="1002"/>
      <c r="T1078" s="1002"/>
      <c r="U1078" s="1002"/>
      <c r="V1078" s="1002"/>
      <c r="W1078" s="1002"/>
      <c r="X1078" s="973"/>
      <c r="Y1078" s="973"/>
      <c r="Z1078" s="973"/>
      <c r="AA1078" s="973"/>
      <c r="AB1078" s="973"/>
    </row>
    <row r="1079" spans="1:28" ht="12.75">
      <c r="A1079" s="998"/>
      <c r="B1079" s="998"/>
      <c r="C1079" s="999"/>
      <c r="D1079" s="999"/>
      <c r="E1079" s="1000"/>
      <c r="F1079" s="1001"/>
      <c r="G1079" s="1000"/>
      <c r="H1079" s="1001"/>
      <c r="I1079" s="1000"/>
      <c r="J1079" s="1001"/>
      <c r="K1079" s="1000"/>
      <c r="L1079" s="1001"/>
      <c r="M1079" s="1000"/>
      <c r="N1079" s="1001"/>
      <c r="O1079" s="1000"/>
      <c r="P1079" s="1001"/>
      <c r="Q1079" s="1000"/>
      <c r="R1079" s="1002"/>
      <c r="S1079" s="1002"/>
      <c r="T1079" s="1002"/>
      <c r="U1079" s="1002"/>
      <c r="V1079" s="1002"/>
      <c r="W1079" s="1002"/>
      <c r="X1079" s="973"/>
      <c r="Y1079" s="973"/>
      <c r="Z1079" s="973"/>
      <c r="AA1079" s="973"/>
      <c r="AB1079" s="973"/>
    </row>
    <row r="1080" spans="1:28" ht="12.75">
      <c r="A1080" s="998"/>
      <c r="B1080" s="998"/>
      <c r="C1080" s="999"/>
      <c r="D1080" s="999"/>
      <c r="E1080" s="1000"/>
      <c r="F1080" s="1001"/>
      <c r="G1080" s="1000"/>
      <c r="H1080" s="1001"/>
      <c r="I1080" s="1000"/>
      <c r="J1080" s="1001"/>
      <c r="K1080" s="1000"/>
      <c r="L1080" s="1001"/>
      <c r="M1080" s="1000"/>
      <c r="N1080" s="1001"/>
      <c r="O1080" s="1000"/>
      <c r="P1080" s="1001"/>
      <c r="Q1080" s="1000"/>
      <c r="R1080" s="1002"/>
      <c r="S1080" s="1002"/>
      <c r="T1080" s="1002"/>
      <c r="U1080" s="1002"/>
      <c r="V1080" s="1002"/>
      <c r="W1080" s="1002"/>
      <c r="X1080" s="973"/>
      <c r="Y1080" s="973"/>
      <c r="Z1080" s="973"/>
      <c r="AA1080" s="973"/>
      <c r="AB1080" s="973"/>
    </row>
    <row r="1081" spans="1:28" ht="12.75">
      <c r="A1081" s="998"/>
      <c r="B1081" s="998"/>
      <c r="C1081" s="999"/>
      <c r="D1081" s="999"/>
      <c r="E1081" s="1000"/>
      <c r="F1081" s="1001"/>
      <c r="G1081" s="1000"/>
      <c r="H1081" s="1001"/>
      <c r="I1081" s="1000"/>
      <c r="J1081" s="1001"/>
      <c r="K1081" s="1000"/>
      <c r="L1081" s="1001"/>
      <c r="M1081" s="1000"/>
      <c r="N1081" s="1001"/>
      <c r="O1081" s="1000"/>
      <c r="P1081" s="1001"/>
      <c r="Q1081" s="1000"/>
      <c r="R1081" s="1002"/>
      <c r="S1081" s="1002"/>
      <c r="T1081" s="1002"/>
      <c r="U1081" s="1002"/>
      <c r="V1081" s="1002"/>
      <c r="W1081" s="1002"/>
      <c r="X1081" s="973"/>
      <c r="Y1081" s="973"/>
      <c r="Z1081" s="973"/>
      <c r="AA1081" s="973"/>
      <c r="AB1081" s="973"/>
    </row>
    <row r="1082" spans="1:28" ht="12.75">
      <c r="A1082" s="998"/>
      <c r="B1082" s="998"/>
      <c r="C1082" s="999"/>
      <c r="D1082" s="999"/>
      <c r="E1082" s="1000"/>
      <c r="F1082" s="1001"/>
      <c r="G1082" s="1000"/>
      <c r="H1082" s="1001"/>
      <c r="I1082" s="1000"/>
      <c r="J1082" s="1001"/>
      <c r="K1082" s="1000"/>
      <c r="L1082" s="1001"/>
      <c r="M1082" s="1000"/>
      <c r="N1082" s="1001"/>
      <c r="O1082" s="1000"/>
      <c r="P1082" s="1001"/>
      <c r="Q1082" s="1000"/>
      <c r="R1082" s="1002"/>
      <c r="S1082" s="1002"/>
      <c r="T1082" s="1002"/>
      <c r="U1082" s="1002"/>
      <c r="V1082" s="1002"/>
      <c r="W1082" s="1002"/>
      <c r="X1082" s="973"/>
      <c r="Y1082" s="973"/>
      <c r="Z1082" s="973"/>
      <c r="AA1082" s="973"/>
      <c r="AB1082" s="973"/>
    </row>
    <row r="1083" spans="1:28" ht="12.75">
      <c r="A1083" s="998"/>
      <c r="B1083" s="998"/>
      <c r="C1083" s="999"/>
      <c r="D1083" s="999"/>
      <c r="E1083" s="1000"/>
      <c r="F1083" s="1001"/>
      <c r="G1083" s="1000"/>
      <c r="H1083" s="1001"/>
      <c r="I1083" s="1000"/>
      <c r="J1083" s="1001"/>
      <c r="K1083" s="1000"/>
      <c r="L1083" s="1001"/>
      <c r="M1083" s="1000"/>
      <c r="N1083" s="1001"/>
      <c r="O1083" s="1000"/>
      <c r="P1083" s="1001"/>
      <c r="Q1083" s="1000"/>
      <c r="R1083" s="1002"/>
      <c r="S1083" s="1002"/>
      <c r="T1083" s="1002"/>
      <c r="U1083" s="1002"/>
      <c r="V1083" s="1002"/>
      <c r="W1083" s="1002"/>
      <c r="X1083" s="973"/>
      <c r="Y1083" s="973"/>
      <c r="Z1083" s="973"/>
      <c r="AA1083" s="973"/>
      <c r="AB1083" s="973"/>
    </row>
    <row r="1084" spans="1:28" ht="12.75">
      <c r="A1084" s="998"/>
      <c r="B1084" s="998"/>
      <c r="C1084" s="999"/>
      <c r="D1084" s="999"/>
      <c r="E1084" s="1000"/>
      <c r="F1084" s="1001"/>
      <c r="G1084" s="1000"/>
      <c r="H1084" s="1001"/>
      <c r="I1084" s="1000"/>
      <c r="J1084" s="1001"/>
      <c r="K1084" s="1000"/>
      <c r="L1084" s="1001"/>
      <c r="M1084" s="1000"/>
      <c r="N1084" s="1001"/>
      <c r="O1084" s="1000"/>
      <c r="P1084" s="1001"/>
      <c r="Q1084" s="1000"/>
      <c r="R1084" s="1002"/>
      <c r="S1084" s="1002"/>
      <c r="T1084" s="1002"/>
      <c r="U1084" s="1002"/>
      <c r="V1084" s="1002"/>
      <c r="W1084" s="1002"/>
      <c r="X1084" s="973"/>
      <c r="Y1084" s="973"/>
      <c r="Z1084" s="973"/>
      <c r="AA1084" s="973"/>
      <c r="AB1084" s="973"/>
    </row>
    <row r="1085" spans="1:28" ht="12.75">
      <c r="A1085" s="998"/>
      <c r="B1085" s="998"/>
      <c r="C1085" s="999"/>
      <c r="D1085" s="999"/>
      <c r="E1085" s="1000"/>
      <c r="F1085" s="1001"/>
      <c r="G1085" s="1000"/>
      <c r="H1085" s="1001"/>
      <c r="I1085" s="1000"/>
      <c r="J1085" s="1001"/>
      <c r="K1085" s="1000"/>
      <c r="L1085" s="1001"/>
      <c r="M1085" s="1000"/>
      <c r="N1085" s="1001"/>
      <c r="O1085" s="1000"/>
      <c r="P1085" s="1001"/>
      <c r="Q1085" s="1000"/>
      <c r="R1085" s="1002"/>
      <c r="S1085" s="1002"/>
      <c r="T1085" s="1002"/>
      <c r="U1085" s="1002"/>
      <c r="V1085" s="1002"/>
      <c r="W1085" s="1002"/>
      <c r="X1085" s="973"/>
      <c r="Y1085" s="973"/>
      <c r="Z1085" s="973"/>
      <c r="AA1085" s="973"/>
      <c r="AB1085" s="973"/>
    </row>
    <row r="1086" spans="1:28" ht="12.75">
      <c r="A1086" s="998"/>
      <c r="B1086" s="998"/>
      <c r="C1086" s="999"/>
      <c r="D1086" s="999"/>
      <c r="E1086" s="1000"/>
      <c r="F1086" s="1001"/>
      <c r="G1086" s="1000"/>
      <c r="H1086" s="1001"/>
      <c r="I1086" s="1000"/>
      <c r="J1086" s="1001"/>
      <c r="K1086" s="1000"/>
      <c r="L1086" s="1001"/>
      <c r="M1086" s="1000"/>
      <c r="N1086" s="1001"/>
      <c r="O1086" s="1000"/>
      <c r="P1086" s="1001"/>
      <c r="Q1086" s="1000"/>
      <c r="R1086" s="1002"/>
      <c r="S1086" s="1002"/>
      <c r="T1086" s="1002"/>
      <c r="U1086" s="1002"/>
      <c r="V1086" s="1002"/>
      <c r="W1086" s="1002"/>
      <c r="X1086" s="973"/>
      <c r="Y1086" s="973"/>
      <c r="Z1086" s="973"/>
      <c r="AA1086" s="973"/>
      <c r="AB1086" s="973"/>
    </row>
    <row r="1087" spans="1:28" ht="12.75">
      <c r="A1087" s="998"/>
      <c r="B1087" s="998"/>
      <c r="C1087" s="999"/>
      <c r="D1087" s="999"/>
      <c r="E1087" s="1000"/>
      <c r="F1087" s="1001"/>
      <c r="G1087" s="1000"/>
      <c r="H1087" s="1001"/>
      <c r="I1087" s="1000"/>
      <c r="J1087" s="1001"/>
      <c r="K1087" s="1000"/>
      <c r="L1087" s="1001"/>
      <c r="M1087" s="1000"/>
      <c r="N1087" s="1001"/>
      <c r="O1087" s="1000"/>
      <c r="P1087" s="1001"/>
      <c r="Q1087" s="1000"/>
      <c r="R1087" s="1002"/>
      <c r="S1087" s="1002"/>
      <c r="T1087" s="1002"/>
      <c r="U1087" s="1002"/>
      <c r="V1087" s="1002"/>
      <c r="W1087" s="1002"/>
      <c r="X1087" s="973"/>
      <c r="Y1087" s="973"/>
      <c r="Z1087" s="973"/>
      <c r="AA1087" s="973"/>
      <c r="AB1087" s="973"/>
    </row>
    <row r="1088" spans="1:28" ht="12.75">
      <c r="A1088" s="998"/>
      <c r="B1088" s="998"/>
      <c r="C1088" s="999"/>
      <c r="D1088" s="999"/>
      <c r="E1088" s="1000"/>
      <c r="F1088" s="1001"/>
      <c r="G1088" s="1000"/>
      <c r="H1088" s="1001"/>
      <c r="I1088" s="1000"/>
      <c r="J1088" s="1001"/>
      <c r="K1088" s="1000"/>
      <c r="L1088" s="1001"/>
      <c r="M1088" s="1000"/>
      <c r="N1088" s="1001"/>
      <c r="O1088" s="1000"/>
      <c r="P1088" s="1001"/>
      <c r="Q1088" s="1000"/>
      <c r="R1088" s="1002"/>
      <c r="S1088" s="1002"/>
      <c r="T1088" s="1002"/>
      <c r="U1088" s="1002"/>
      <c r="V1088" s="1002"/>
      <c r="W1088" s="1002"/>
      <c r="X1088" s="973"/>
      <c r="Y1088" s="973"/>
      <c r="Z1088" s="973"/>
      <c r="AA1088" s="973"/>
      <c r="AB1088" s="973"/>
    </row>
    <row r="1089" spans="1:28" ht="12.75">
      <c r="A1089" s="998"/>
      <c r="B1089" s="998"/>
      <c r="C1089" s="999"/>
      <c r="D1089" s="999"/>
      <c r="E1089" s="1000"/>
      <c r="F1089" s="1001"/>
      <c r="G1089" s="1000"/>
      <c r="H1089" s="1001"/>
      <c r="I1089" s="1000"/>
      <c r="J1089" s="1001"/>
      <c r="K1089" s="1000"/>
      <c r="L1089" s="1001"/>
      <c r="M1089" s="1000"/>
      <c r="N1089" s="1001"/>
      <c r="O1089" s="1000"/>
      <c r="P1089" s="1001"/>
      <c r="Q1089" s="1000"/>
      <c r="R1089" s="1002"/>
      <c r="S1089" s="1002"/>
      <c r="T1089" s="1002"/>
      <c r="U1089" s="1002"/>
      <c r="V1089" s="1002"/>
      <c r="W1089" s="1002"/>
      <c r="X1089" s="973"/>
      <c r="Y1089" s="973"/>
      <c r="Z1089" s="973"/>
      <c r="AA1089" s="973"/>
      <c r="AB1089" s="973"/>
    </row>
    <row r="1090" spans="1:28" ht="12.75">
      <c r="A1090" s="998"/>
      <c r="B1090" s="998"/>
      <c r="C1090" s="999"/>
      <c r="D1090" s="999"/>
      <c r="E1090" s="1000"/>
      <c r="F1090" s="1001"/>
      <c r="G1090" s="1000"/>
      <c r="H1090" s="1001"/>
      <c r="I1090" s="1000"/>
      <c r="J1090" s="1001"/>
      <c r="K1090" s="1000"/>
      <c r="L1090" s="1001"/>
      <c r="M1090" s="1000"/>
      <c r="N1090" s="1001"/>
      <c r="O1090" s="1000"/>
      <c r="P1090" s="1001"/>
      <c r="Q1090" s="1000"/>
      <c r="R1090" s="1002"/>
      <c r="S1090" s="1002"/>
      <c r="T1090" s="1002"/>
      <c r="U1090" s="1002"/>
      <c r="V1090" s="1002"/>
      <c r="W1090" s="1002"/>
      <c r="X1090" s="973"/>
      <c r="Y1090" s="973"/>
      <c r="Z1090" s="973"/>
      <c r="AA1090" s="973"/>
      <c r="AB1090" s="973"/>
    </row>
    <row r="1091" spans="1:28" ht="12.75">
      <c r="A1091" s="998"/>
      <c r="B1091" s="998"/>
      <c r="C1091" s="999"/>
      <c r="D1091" s="999"/>
      <c r="E1091" s="1000"/>
      <c r="F1091" s="1001"/>
      <c r="G1091" s="1000"/>
      <c r="H1091" s="1001"/>
      <c r="I1091" s="1000"/>
      <c r="J1091" s="1001"/>
      <c r="K1091" s="1000"/>
      <c r="L1091" s="1001"/>
      <c r="M1091" s="1000"/>
      <c r="N1091" s="1001"/>
      <c r="O1091" s="1000"/>
      <c r="P1091" s="1001"/>
      <c r="Q1091" s="1000"/>
      <c r="R1091" s="1002"/>
      <c r="S1091" s="1002"/>
      <c r="T1091" s="1002"/>
      <c r="U1091" s="1002"/>
      <c r="V1091" s="1002"/>
      <c r="W1091" s="1002"/>
      <c r="X1091" s="973"/>
      <c r="Y1091" s="973"/>
      <c r="Z1091" s="973"/>
      <c r="AA1091" s="973"/>
      <c r="AB1091" s="973"/>
    </row>
    <row r="1092" spans="1:28" ht="12.75">
      <c r="A1092" s="998"/>
      <c r="B1092" s="998"/>
      <c r="C1092" s="999"/>
      <c r="D1092" s="999"/>
      <c r="E1092" s="1000"/>
      <c r="F1092" s="1001"/>
      <c r="G1092" s="1000"/>
      <c r="H1092" s="1001"/>
      <c r="I1092" s="1000"/>
      <c r="J1092" s="1001"/>
      <c r="K1092" s="1000"/>
      <c r="L1092" s="1001"/>
      <c r="M1092" s="1000"/>
      <c r="N1092" s="1001"/>
      <c r="O1092" s="1000"/>
      <c r="P1092" s="1001"/>
      <c r="Q1092" s="1000"/>
      <c r="R1092" s="1002"/>
      <c r="S1092" s="1002"/>
      <c r="T1092" s="1002"/>
      <c r="U1092" s="1002"/>
      <c r="V1092" s="1002"/>
      <c r="W1092" s="1002"/>
      <c r="X1092" s="973"/>
      <c r="Y1092" s="973"/>
      <c r="Z1092" s="973"/>
      <c r="AA1092" s="973"/>
      <c r="AB1092" s="973"/>
    </row>
    <row r="1093" spans="1:28" ht="12.75">
      <c r="A1093" s="998"/>
      <c r="B1093" s="998"/>
      <c r="C1093" s="999"/>
      <c r="D1093" s="999"/>
      <c r="E1093" s="1000"/>
      <c r="F1093" s="1001"/>
      <c r="G1093" s="1000"/>
      <c r="H1093" s="1001"/>
      <c r="I1093" s="1000"/>
      <c r="J1093" s="1001"/>
      <c r="K1093" s="1000"/>
      <c r="L1093" s="1001"/>
      <c r="M1093" s="1000"/>
      <c r="N1093" s="1001"/>
      <c r="O1093" s="1000"/>
      <c r="P1093" s="1001"/>
      <c r="Q1093" s="1000"/>
      <c r="R1093" s="1002"/>
      <c r="S1093" s="1002"/>
      <c r="T1093" s="1002"/>
      <c r="U1093" s="1002"/>
      <c r="V1093" s="1002"/>
      <c r="W1093" s="1002"/>
      <c r="X1093" s="973"/>
      <c r="Y1093" s="973"/>
      <c r="Z1093" s="973"/>
      <c r="AA1093" s="973"/>
      <c r="AB1093" s="973"/>
    </row>
    <row r="1094" spans="1:28" ht="12.75">
      <c r="A1094" s="998"/>
      <c r="B1094" s="998"/>
      <c r="C1094" s="999"/>
      <c r="D1094" s="999"/>
      <c r="E1094" s="1000"/>
      <c r="F1094" s="1001"/>
      <c r="G1094" s="1000"/>
      <c r="H1094" s="1001"/>
      <c r="I1094" s="1000"/>
      <c r="J1094" s="1001"/>
      <c r="K1094" s="1000"/>
      <c r="L1094" s="1001"/>
      <c r="M1094" s="1000"/>
      <c r="N1094" s="1001"/>
      <c r="O1094" s="1000"/>
      <c r="P1094" s="1001"/>
      <c r="Q1094" s="1000"/>
      <c r="R1094" s="1002"/>
      <c r="S1094" s="1002"/>
      <c r="T1094" s="1002"/>
      <c r="U1094" s="1002"/>
      <c r="V1094" s="1002"/>
      <c r="W1094" s="1002"/>
      <c r="X1094" s="973"/>
      <c r="Y1094" s="973"/>
      <c r="Z1094" s="973"/>
      <c r="AA1094" s="973"/>
      <c r="AB1094" s="973"/>
    </row>
    <row r="1095" spans="1:28" ht="12.75">
      <c r="A1095" s="998"/>
      <c r="B1095" s="998"/>
      <c r="C1095" s="999"/>
      <c r="D1095" s="999"/>
      <c r="E1095" s="1000"/>
      <c r="F1095" s="1001"/>
      <c r="G1095" s="1000"/>
      <c r="H1095" s="1001"/>
      <c r="I1095" s="1000"/>
      <c r="J1095" s="1001"/>
      <c r="K1095" s="1000"/>
      <c r="L1095" s="1001"/>
      <c r="M1095" s="1000"/>
      <c r="N1095" s="1001"/>
      <c r="O1095" s="1000"/>
      <c r="P1095" s="1001"/>
      <c r="Q1095" s="1000"/>
      <c r="R1095" s="1002"/>
      <c r="S1095" s="1002"/>
      <c r="T1095" s="1002"/>
      <c r="U1095" s="1002"/>
      <c r="V1095" s="1002"/>
      <c r="W1095" s="1002"/>
      <c r="X1095" s="973"/>
      <c r="Y1095" s="973"/>
      <c r="Z1095" s="973"/>
      <c r="AA1095" s="973"/>
      <c r="AB1095" s="973"/>
    </row>
    <row r="1096" spans="1:28" ht="12.75">
      <c r="A1096" s="998"/>
      <c r="B1096" s="998"/>
      <c r="C1096" s="999"/>
      <c r="D1096" s="999"/>
      <c r="E1096" s="1000"/>
      <c r="F1096" s="1001"/>
      <c r="G1096" s="1000"/>
      <c r="H1096" s="1001"/>
      <c r="I1096" s="1000"/>
      <c r="J1096" s="1001"/>
      <c r="K1096" s="1000"/>
      <c r="L1096" s="1001"/>
      <c r="M1096" s="1000"/>
      <c r="N1096" s="1001"/>
      <c r="O1096" s="1000"/>
      <c r="P1096" s="1001"/>
      <c r="Q1096" s="1000"/>
      <c r="R1096" s="1002"/>
      <c r="S1096" s="1002"/>
      <c r="T1096" s="1002"/>
      <c r="U1096" s="1002"/>
      <c r="V1096" s="1002"/>
      <c r="W1096" s="1002"/>
      <c r="X1096" s="973"/>
      <c r="Y1096" s="973"/>
      <c r="Z1096" s="973"/>
      <c r="AA1096" s="973"/>
      <c r="AB1096" s="973"/>
    </row>
    <row r="1097" spans="1:28" ht="12.75">
      <c r="A1097" s="998"/>
      <c r="B1097" s="998"/>
      <c r="C1097" s="999"/>
      <c r="D1097" s="999"/>
      <c r="E1097" s="1000"/>
      <c r="F1097" s="1001"/>
      <c r="G1097" s="1000"/>
      <c r="H1097" s="1001"/>
      <c r="I1097" s="1000"/>
      <c r="J1097" s="1001"/>
      <c r="K1097" s="1000"/>
      <c r="L1097" s="1001"/>
      <c r="M1097" s="1000"/>
      <c r="N1097" s="1001"/>
      <c r="O1097" s="1000"/>
      <c r="P1097" s="1001"/>
      <c r="Q1097" s="1000"/>
      <c r="R1097" s="1002"/>
      <c r="S1097" s="1002"/>
      <c r="T1097" s="1002"/>
      <c r="U1097" s="1002"/>
      <c r="V1097" s="1002"/>
      <c r="W1097" s="1002"/>
      <c r="X1097" s="973"/>
      <c r="Y1097" s="973"/>
      <c r="Z1097" s="973"/>
      <c r="AA1097" s="973"/>
      <c r="AB1097" s="973"/>
    </row>
    <row r="1098" spans="1:28" ht="12.75">
      <c r="A1098" s="998"/>
      <c r="B1098" s="998"/>
      <c r="C1098" s="999"/>
      <c r="D1098" s="999"/>
      <c r="E1098" s="1000"/>
      <c r="F1098" s="1001"/>
      <c r="G1098" s="1000"/>
      <c r="H1098" s="1001"/>
      <c r="I1098" s="1000"/>
      <c r="J1098" s="1001"/>
      <c r="K1098" s="1000"/>
      <c r="L1098" s="1001"/>
      <c r="M1098" s="1000"/>
      <c r="N1098" s="1001"/>
      <c r="O1098" s="1000"/>
      <c r="P1098" s="1001"/>
      <c r="Q1098" s="1000"/>
      <c r="R1098" s="1002"/>
      <c r="S1098" s="1002"/>
      <c r="T1098" s="1002"/>
      <c r="U1098" s="1002"/>
      <c r="V1098" s="1002"/>
      <c r="W1098" s="1002"/>
      <c r="X1098" s="973"/>
      <c r="Y1098" s="973"/>
      <c r="Z1098" s="973"/>
      <c r="AA1098" s="973"/>
      <c r="AB1098" s="973"/>
    </row>
    <row r="1099" spans="1:28" ht="12.75">
      <c r="A1099" s="998"/>
      <c r="B1099" s="998"/>
      <c r="C1099" s="999"/>
      <c r="D1099" s="999"/>
      <c r="E1099" s="1000"/>
      <c r="F1099" s="1001"/>
      <c r="G1099" s="1000"/>
      <c r="H1099" s="1001"/>
      <c r="I1099" s="1000"/>
      <c r="J1099" s="1001"/>
      <c r="K1099" s="1000"/>
      <c r="L1099" s="1001"/>
      <c r="M1099" s="1000"/>
      <c r="N1099" s="1001"/>
      <c r="O1099" s="1000"/>
      <c r="P1099" s="1001"/>
      <c r="Q1099" s="1000"/>
      <c r="R1099" s="1002"/>
      <c r="S1099" s="1002"/>
      <c r="T1099" s="1002"/>
      <c r="U1099" s="1002"/>
      <c r="V1099" s="1002"/>
      <c r="W1099" s="1002"/>
      <c r="X1099" s="973"/>
      <c r="Y1099" s="973"/>
      <c r="Z1099" s="973"/>
      <c r="AA1099" s="973"/>
      <c r="AB1099" s="973"/>
    </row>
    <row r="1100" spans="1:28" ht="12.75">
      <c r="A1100" s="998"/>
      <c r="B1100" s="998"/>
      <c r="C1100" s="999"/>
      <c r="D1100" s="999"/>
      <c r="E1100" s="1000"/>
      <c r="F1100" s="1001"/>
      <c r="G1100" s="1000"/>
      <c r="H1100" s="1001"/>
      <c r="I1100" s="1000"/>
      <c r="J1100" s="1001"/>
      <c r="K1100" s="1000"/>
      <c r="L1100" s="1001"/>
      <c r="M1100" s="1000"/>
      <c r="N1100" s="1001"/>
      <c r="O1100" s="1000"/>
      <c r="P1100" s="1001"/>
      <c r="Q1100" s="1000"/>
      <c r="R1100" s="1002"/>
      <c r="S1100" s="1002"/>
      <c r="T1100" s="1002"/>
      <c r="U1100" s="1002"/>
      <c r="V1100" s="1002"/>
      <c r="W1100" s="1002"/>
      <c r="X1100" s="973"/>
      <c r="Y1100" s="973"/>
      <c r="Z1100" s="973"/>
      <c r="AA1100" s="973"/>
      <c r="AB1100" s="973"/>
    </row>
    <row r="1101" spans="1:28" ht="12.75">
      <c r="A1101" s="998"/>
      <c r="B1101" s="998"/>
      <c r="C1101" s="999"/>
      <c r="D1101" s="999"/>
      <c r="E1101" s="1000"/>
      <c r="F1101" s="1001"/>
      <c r="G1101" s="1000"/>
      <c r="H1101" s="1001"/>
      <c r="I1101" s="1000"/>
      <c r="J1101" s="1001"/>
      <c r="K1101" s="1000"/>
      <c r="L1101" s="1001"/>
      <c r="M1101" s="1000"/>
      <c r="N1101" s="1001"/>
      <c r="O1101" s="1000"/>
      <c r="P1101" s="1001"/>
      <c r="Q1101" s="1000"/>
      <c r="R1101" s="1002"/>
      <c r="S1101" s="1002"/>
      <c r="T1101" s="1002"/>
      <c r="U1101" s="1002"/>
      <c r="V1101" s="1002"/>
      <c r="W1101" s="1002"/>
      <c r="X1101" s="973"/>
      <c r="Y1101" s="973"/>
      <c r="Z1101" s="973"/>
      <c r="AA1101" s="973"/>
      <c r="AB1101" s="973"/>
    </row>
    <row r="1102" spans="1:28" ht="12.75">
      <c r="A1102" s="998"/>
      <c r="B1102" s="998"/>
      <c r="C1102" s="999"/>
      <c r="D1102" s="999"/>
      <c r="E1102" s="1000"/>
      <c r="F1102" s="1001"/>
      <c r="G1102" s="1000"/>
      <c r="H1102" s="1001"/>
      <c r="I1102" s="1000"/>
      <c r="J1102" s="1001"/>
      <c r="K1102" s="1000"/>
      <c r="L1102" s="1001"/>
      <c r="M1102" s="1000"/>
      <c r="N1102" s="1001"/>
      <c r="O1102" s="1000"/>
      <c r="P1102" s="1001"/>
      <c r="Q1102" s="1000"/>
      <c r="R1102" s="1002"/>
      <c r="S1102" s="1002"/>
      <c r="T1102" s="1002"/>
      <c r="U1102" s="1002"/>
      <c r="V1102" s="1002"/>
      <c r="W1102" s="1002"/>
      <c r="X1102" s="973"/>
      <c r="Y1102" s="973"/>
      <c r="Z1102" s="973"/>
      <c r="AA1102" s="973"/>
      <c r="AB1102" s="973"/>
    </row>
    <row r="1103" spans="1:28" ht="12.75">
      <c r="A1103" s="998"/>
      <c r="B1103" s="998"/>
      <c r="C1103" s="999"/>
      <c r="D1103" s="999"/>
      <c r="E1103" s="1000"/>
      <c r="F1103" s="1001"/>
      <c r="G1103" s="1000"/>
      <c r="H1103" s="1001"/>
      <c r="I1103" s="1000"/>
      <c r="J1103" s="1001"/>
      <c r="K1103" s="1000"/>
      <c r="L1103" s="1001"/>
      <c r="M1103" s="1000"/>
      <c r="N1103" s="1001"/>
      <c r="O1103" s="1000"/>
      <c r="P1103" s="1001"/>
      <c r="Q1103" s="1000"/>
      <c r="R1103" s="1002"/>
      <c r="S1103" s="1002"/>
      <c r="T1103" s="1002"/>
      <c r="U1103" s="1002"/>
      <c r="V1103" s="1002"/>
      <c r="W1103" s="1002"/>
      <c r="X1103" s="973"/>
      <c r="Y1103" s="973"/>
      <c r="Z1103" s="973"/>
      <c r="AA1103" s="973"/>
      <c r="AB1103" s="973"/>
    </row>
    <row r="1104" spans="1:28" ht="12.75">
      <c r="A1104" s="998"/>
      <c r="B1104" s="998"/>
      <c r="C1104" s="999"/>
      <c r="D1104" s="999"/>
      <c r="E1104" s="1000"/>
      <c r="F1104" s="1001"/>
      <c r="G1104" s="1000"/>
      <c r="H1104" s="1001"/>
      <c r="I1104" s="1000"/>
      <c r="J1104" s="1001"/>
      <c r="K1104" s="1000"/>
      <c r="L1104" s="1001"/>
      <c r="M1104" s="1000"/>
      <c r="N1104" s="1001"/>
      <c r="O1104" s="1000"/>
      <c r="P1104" s="1001"/>
      <c r="Q1104" s="1000"/>
      <c r="R1104" s="1002"/>
      <c r="S1104" s="1002"/>
      <c r="T1104" s="1002"/>
      <c r="U1104" s="1002"/>
      <c r="V1104" s="1002"/>
      <c r="W1104" s="1002"/>
      <c r="X1104" s="973"/>
      <c r="Y1104" s="973"/>
      <c r="Z1104" s="973"/>
      <c r="AA1104" s="973"/>
      <c r="AB1104" s="973"/>
    </row>
    <row r="1105" spans="1:28" ht="12.75">
      <c r="A1105" s="998"/>
      <c r="B1105" s="998"/>
      <c r="C1105" s="999"/>
      <c r="D1105" s="999"/>
      <c r="E1105" s="1000"/>
      <c r="F1105" s="1001"/>
      <c r="G1105" s="1000"/>
      <c r="H1105" s="1001"/>
      <c r="I1105" s="1000"/>
      <c r="J1105" s="1001"/>
      <c r="K1105" s="1000"/>
      <c r="L1105" s="1001"/>
      <c r="M1105" s="1000"/>
      <c r="N1105" s="1001"/>
      <c r="O1105" s="1000"/>
      <c r="P1105" s="1001"/>
      <c r="Q1105" s="1000"/>
      <c r="R1105" s="1002"/>
      <c r="S1105" s="1002"/>
      <c r="T1105" s="1002"/>
      <c r="U1105" s="1002"/>
      <c r="V1105" s="1002"/>
      <c r="W1105" s="1002"/>
      <c r="X1105" s="973"/>
      <c r="Y1105" s="973"/>
      <c r="Z1105" s="973"/>
      <c r="AA1105" s="973"/>
      <c r="AB1105" s="973"/>
    </row>
    <row r="1106" spans="1:28" ht="12.75">
      <c r="A1106" s="998"/>
      <c r="B1106" s="998"/>
      <c r="C1106" s="999"/>
      <c r="D1106" s="999"/>
      <c r="E1106" s="1000"/>
      <c r="F1106" s="1001"/>
      <c r="G1106" s="1000"/>
      <c r="H1106" s="1001"/>
      <c r="I1106" s="1000"/>
      <c r="J1106" s="1001"/>
      <c r="K1106" s="1000"/>
      <c r="L1106" s="1001"/>
      <c r="M1106" s="1000"/>
      <c r="N1106" s="1001"/>
      <c r="O1106" s="1000"/>
      <c r="P1106" s="1001"/>
      <c r="Q1106" s="1000"/>
      <c r="R1106" s="1002"/>
      <c r="S1106" s="1002"/>
      <c r="T1106" s="1002"/>
      <c r="U1106" s="1002"/>
      <c r="V1106" s="1002"/>
      <c r="W1106" s="1002"/>
      <c r="X1106" s="973"/>
      <c r="Y1106" s="973"/>
      <c r="Z1106" s="973"/>
      <c r="AA1106" s="973"/>
      <c r="AB1106" s="973"/>
    </row>
    <row r="1107" spans="1:28" ht="12.75">
      <c r="A1107" s="998"/>
      <c r="B1107" s="998"/>
      <c r="C1107" s="999"/>
      <c r="D1107" s="999"/>
      <c r="E1107" s="1000"/>
      <c r="F1107" s="1001"/>
      <c r="G1107" s="1000"/>
      <c r="H1107" s="1001"/>
      <c r="I1107" s="1000"/>
      <c r="J1107" s="1001"/>
      <c r="K1107" s="1000"/>
      <c r="L1107" s="1001"/>
      <c r="M1107" s="1000"/>
      <c r="N1107" s="1001"/>
      <c r="O1107" s="1000"/>
      <c r="P1107" s="1001"/>
      <c r="Q1107" s="1000"/>
      <c r="R1107" s="1002"/>
      <c r="S1107" s="1002"/>
      <c r="T1107" s="1002"/>
      <c r="U1107" s="1002"/>
      <c r="V1107" s="1002"/>
      <c r="W1107" s="1002"/>
      <c r="X1107" s="973"/>
      <c r="Y1107" s="973"/>
      <c r="Z1107" s="973"/>
      <c r="AA1107" s="973"/>
      <c r="AB1107" s="973"/>
    </row>
    <row r="1108" spans="1:28" ht="12.75">
      <c r="A1108" s="998"/>
      <c r="B1108" s="998"/>
      <c r="C1108" s="999"/>
      <c r="D1108" s="999"/>
      <c r="E1108" s="1000"/>
      <c r="F1108" s="1001"/>
      <c r="G1108" s="1000"/>
      <c r="H1108" s="1001"/>
      <c r="I1108" s="1000"/>
      <c r="J1108" s="1001"/>
      <c r="K1108" s="1000"/>
      <c r="L1108" s="1001"/>
      <c r="M1108" s="1000"/>
      <c r="N1108" s="1001"/>
      <c r="O1108" s="1000"/>
      <c r="P1108" s="1001"/>
      <c r="Q1108" s="1000"/>
      <c r="R1108" s="1002"/>
      <c r="S1108" s="1002"/>
      <c r="T1108" s="1002"/>
      <c r="U1108" s="1002"/>
      <c r="V1108" s="1002"/>
      <c r="W1108" s="1002"/>
      <c r="X1108" s="973"/>
      <c r="Y1108" s="973"/>
      <c r="Z1108" s="973"/>
      <c r="AA1108" s="973"/>
      <c r="AB1108" s="973"/>
    </row>
    <row r="1109" spans="1:28" ht="12.75">
      <c r="A1109" s="998"/>
      <c r="B1109" s="998"/>
      <c r="C1109" s="999"/>
      <c r="D1109" s="999"/>
      <c r="E1109" s="1000"/>
      <c r="F1109" s="1001"/>
      <c r="G1109" s="1000"/>
      <c r="H1109" s="1001"/>
      <c r="I1109" s="1000"/>
      <c r="J1109" s="1001"/>
      <c r="K1109" s="1000"/>
      <c r="L1109" s="1001"/>
      <c r="M1109" s="1000"/>
      <c r="N1109" s="1001"/>
      <c r="O1109" s="1000"/>
      <c r="P1109" s="1001"/>
      <c r="Q1109" s="1000"/>
      <c r="R1109" s="1002"/>
      <c r="S1109" s="1002"/>
      <c r="T1109" s="1002"/>
      <c r="U1109" s="1002"/>
      <c r="V1109" s="1002"/>
      <c r="W1109" s="1002"/>
      <c r="X1109" s="973"/>
      <c r="Y1109" s="973"/>
      <c r="Z1109" s="973"/>
      <c r="AA1109" s="973"/>
      <c r="AB1109" s="973"/>
    </row>
    <row r="1110" spans="1:28" ht="12.75">
      <c r="A1110" s="998"/>
      <c r="B1110" s="998"/>
      <c r="C1110" s="999"/>
      <c r="D1110" s="999"/>
      <c r="E1110" s="1000"/>
      <c r="F1110" s="1001"/>
      <c r="G1110" s="1000"/>
      <c r="H1110" s="1001"/>
      <c r="I1110" s="1000"/>
      <c r="J1110" s="1001"/>
      <c r="K1110" s="1000"/>
      <c r="L1110" s="1001"/>
      <c r="M1110" s="1000"/>
      <c r="N1110" s="1001"/>
      <c r="O1110" s="1000"/>
      <c r="P1110" s="1001"/>
      <c r="Q1110" s="1000"/>
      <c r="R1110" s="1002"/>
      <c r="S1110" s="1002"/>
      <c r="T1110" s="1002"/>
      <c r="U1110" s="1002"/>
      <c r="V1110" s="1002"/>
      <c r="W1110" s="1002"/>
      <c r="X1110" s="973"/>
      <c r="Y1110" s="973"/>
      <c r="Z1110" s="973"/>
      <c r="AA1110" s="973"/>
      <c r="AB1110" s="973"/>
    </row>
    <row r="1111" spans="1:28" ht="12.75">
      <c r="A1111" s="998"/>
      <c r="B1111" s="998"/>
      <c r="C1111" s="999"/>
      <c r="D1111" s="999"/>
      <c r="E1111" s="1000"/>
      <c r="F1111" s="1001"/>
      <c r="G1111" s="1000"/>
      <c r="H1111" s="1001"/>
      <c r="I1111" s="1000"/>
      <c r="J1111" s="1001"/>
      <c r="K1111" s="1000"/>
      <c r="L1111" s="1001"/>
      <c r="M1111" s="1000"/>
      <c r="N1111" s="1001"/>
      <c r="O1111" s="1000"/>
      <c r="P1111" s="1001"/>
      <c r="Q1111" s="1000"/>
      <c r="R1111" s="1002"/>
      <c r="S1111" s="1002"/>
      <c r="T1111" s="1002"/>
      <c r="U1111" s="1002"/>
      <c r="V1111" s="1002"/>
      <c r="W1111" s="1002"/>
      <c r="X1111" s="973"/>
      <c r="Y1111" s="973"/>
      <c r="Z1111" s="973"/>
      <c r="AA1111" s="973"/>
      <c r="AB1111" s="973"/>
    </row>
    <row r="1112" spans="1:28" ht="12.75">
      <c r="A1112" s="998"/>
      <c r="B1112" s="998"/>
      <c r="C1112" s="999"/>
      <c r="D1112" s="999"/>
      <c r="E1112" s="1000"/>
      <c r="F1112" s="1001"/>
      <c r="G1112" s="1000"/>
      <c r="H1112" s="1001"/>
      <c r="I1112" s="1000"/>
      <c r="J1112" s="1001"/>
      <c r="K1112" s="1000"/>
      <c r="L1112" s="1001"/>
      <c r="M1112" s="1000"/>
      <c r="N1112" s="1001"/>
      <c r="O1112" s="1000"/>
      <c r="P1112" s="1001"/>
      <c r="Q1112" s="1000"/>
      <c r="R1112" s="1002"/>
      <c r="S1112" s="1002"/>
      <c r="T1112" s="1002"/>
      <c r="U1112" s="1002"/>
      <c r="V1112" s="1002"/>
      <c r="W1112" s="1002"/>
      <c r="X1112" s="973"/>
      <c r="Y1112" s="973"/>
      <c r="Z1112" s="973"/>
      <c r="AA1112" s="973"/>
      <c r="AB1112" s="973"/>
    </row>
    <row r="1113" spans="1:28" ht="12.75">
      <c r="A1113" s="998"/>
      <c r="B1113" s="998"/>
      <c r="C1113" s="999"/>
      <c r="D1113" s="999"/>
      <c r="E1113" s="1000"/>
      <c r="F1113" s="1001"/>
      <c r="G1113" s="1000"/>
      <c r="H1113" s="1001"/>
      <c r="I1113" s="1000"/>
      <c r="J1113" s="1001"/>
      <c r="K1113" s="1000"/>
      <c r="L1113" s="1001"/>
      <c r="M1113" s="1000"/>
      <c r="N1113" s="1001"/>
      <c r="O1113" s="1000"/>
      <c r="P1113" s="1001"/>
      <c r="Q1113" s="1000"/>
      <c r="R1113" s="1002"/>
      <c r="S1113" s="1002"/>
      <c r="T1113" s="1002"/>
      <c r="U1113" s="1002"/>
      <c r="V1113" s="1002"/>
      <c r="W1113" s="1002"/>
      <c r="X1113" s="973"/>
      <c r="Y1113" s="973"/>
      <c r="Z1113" s="973"/>
      <c r="AA1113" s="973"/>
      <c r="AB1113" s="973"/>
    </row>
    <row r="1114" spans="1:28" ht="12.75">
      <c r="A1114" s="998"/>
      <c r="B1114" s="998"/>
      <c r="C1114" s="999"/>
      <c r="D1114" s="999"/>
      <c r="E1114" s="1000"/>
      <c r="F1114" s="1001"/>
      <c r="G1114" s="1000"/>
      <c r="H1114" s="1001"/>
      <c r="I1114" s="1000"/>
      <c r="J1114" s="1001"/>
      <c r="K1114" s="1000"/>
      <c r="L1114" s="1001"/>
      <c r="M1114" s="1000"/>
      <c r="N1114" s="1001"/>
      <c r="O1114" s="1000"/>
      <c r="P1114" s="1001"/>
      <c r="Q1114" s="1000"/>
      <c r="R1114" s="1002"/>
      <c r="S1114" s="1002"/>
      <c r="T1114" s="1002"/>
      <c r="U1114" s="1002"/>
      <c r="V1114" s="1002"/>
      <c r="W1114" s="1002"/>
      <c r="X1114" s="973"/>
      <c r="Y1114" s="973"/>
      <c r="Z1114" s="973"/>
      <c r="AA1114" s="973"/>
      <c r="AB1114" s="973"/>
    </row>
    <row r="1115" spans="1:28" ht="12.75">
      <c r="A1115" s="998"/>
      <c r="B1115" s="998"/>
      <c r="C1115" s="999"/>
      <c r="D1115" s="999"/>
      <c r="E1115" s="1000"/>
      <c r="F1115" s="1001"/>
      <c r="G1115" s="1000"/>
      <c r="H1115" s="1001"/>
      <c r="I1115" s="1000"/>
      <c r="J1115" s="1001"/>
      <c r="K1115" s="1000"/>
      <c r="L1115" s="1001"/>
      <c r="M1115" s="1000"/>
      <c r="N1115" s="1001"/>
      <c r="O1115" s="1000"/>
      <c r="P1115" s="1001"/>
      <c r="Q1115" s="1000"/>
      <c r="R1115" s="1002"/>
      <c r="S1115" s="1002"/>
      <c r="T1115" s="1002"/>
      <c r="U1115" s="1002"/>
      <c r="V1115" s="1002"/>
      <c r="W1115" s="1002"/>
      <c r="X1115" s="973"/>
      <c r="Y1115" s="973"/>
      <c r="Z1115" s="973"/>
      <c r="AA1115" s="973"/>
      <c r="AB1115" s="973"/>
    </row>
    <row r="1116" spans="1:28" ht="12.75">
      <c r="A1116" s="998"/>
      <c r="B1116" s="998"/>
      <c r="C1116" s="999"/>
      <c r="D1116" s="999"/>
      <c r="E1116" s="1000"/>
      <c r="F1116" s="1001"/>
      <c r="G1116" s="1000"/>
      <c r="H1116" s="1001"/>
      <c r="I1116" s="1000"/>
      <c r="J1116" s="1001"/>
      <c r="K1116" s="1000"/>
      <c r="L1116" s="1001"/>
      <c r="M1116" s="1000"/>
      <c r="N1116" s="1001"/>
      <c r="O1116" s="1000"/>
      <c r="P1116" s="1001"/>
      <c r="Q1116" s="1000"/>
      <c r="R1116" s="1002"/>
      <c r="S1116" s="1002"/>
      <c r="T1116" s="1002"/>
      <c r="U1116" s="1002"/>
      <c r="V1116" s="1002"/>
      <c r="W1116" s="1002"/>
      <c r="X1116" s="973"/>
      <c r="Y1116" s="973"/>
      <c r="Z1116" s="973"/>
      <c r="AA1116" s="973"/>
      <c r="AB1116" s="973"/>
    </row>
    <row r="1117" spans="1:28" ht="12.75">
      <c r="A1117" s="998"/>
      <c r="B1117" s="998"/>
      <c r="C1117" s="999"/>
      <c r="D1117" s="999"/>
      <c r="E1117" s="1000"/>
      <c r="F1117" s="1001"/>
      <c r="G1117" s="1000"/>
      <c r="H1117" s="1001"/>
      <c r="I1117" s="1000"/>
      <c r="J1117" s="1001"/>
      <c r="K1117" s="1000"/>
      <c r="L1117" s="1001"/>
      <c r="M1117" s="1000"/>
      <c r="N1117" s="1001"/>
      <c r="O1117" s="1000"/>
      <c r="P1117" s="1001"/>
      <c r="Q1117" s="1000"/>
      <c r="R1117" s="1002"/>
      <c r="S1117" s="1002"/>
      <c r="T1117" s="1002"/>
      <c r="U1117" s="1002"/>
      <c r="V1117" s="1002"/>
      <c r="W1117" s="1002"/>
      <c r="X1117" s="973"/>
      <c r="Y1117" s="973"/>
      <c r="Z1117" s="973"/>
      <c r="AA1117" s="973"/>
      <c r="AB1117" s="973"/>
    </row>
    <row r="1118" spans="1:28" ht="12.75">
      <c r="A1118" s="998"/>
      <c r="B1118" s="998"/>
      <c r="C1118" s="999"/>
      <c r="D1118" s="999"/>
      <c r="E1118" s="1000"/>
      <c r="F1118" s="1001"/>
      <c r="G1118" s="1000"/>
      <c r="H1118" s="1001"/>
      <c r="I1118" s="1000"/>
      <c r="J1118" s="1001"/>
      <c r="K1118" s="1000"/>
      <c r="L1118" s="1001"/>
      <c r="M1118" s="1000"/>
      <c r="N1118" s="1001"/>
      <c r="O1118" s="1000"/>
      <c r="P1118" s="1001"/>
      <c r="Q1118" s="1000"/>
      <c r="R1118" s="1002"/>
      <c r="S1118" s="1002"/>
      <c r="T1118" s="1002"/>
      <c r="U1118" s="1002"/>
      <c r="V1118" s="1002"/>
      <c r="W1118" s="1002"/>
      <c r="X1118" s="973"/>
      <c r="Y1118" s="973"/>
      <c r="Z1118" s="973"/>
      <c r="AA1118" s="973"/>
      <c r="AB1118" s="973"/>
    </row>
    <row r="1119" spans="1:28" ht="12.75">
      <c r="A1119" s="998"/>
      <c r="B1119" s="998"/>
      <c r="C1119" s="999"/>
      <c r="D1119" s="999"/>
      <c r="E1119" s="1000"/>
      <c r="F1119" s="1001"/>
      <c r="G1119" s="1000"/>
      <c r="H1119" s="1001"/>
      <c r="I1119" s="1000"/>
      <c r="J1119" s="1001"/>
      <c r="K1119" s="1000"/>
      <c r="L1119" s="1001"/>
      <c r="M1119" s="1000"/>
      <c r="N1119" s="1001"/>
      <c r="O1119" s="1000"/>
      <c r="P1119" s="1001"/>
      <c r="Q1119" s="1000"/>
      <c r="R1119" s="1002"/>
      <c r="S1119" s="1002"/>
      <c r="T1119" s="1002"/>
      <c r="U1119" s="1002"/>
      <c r="V1119" s="1002"/>
      <c r="W1119" s="1002"/>
      <c r="X1119" s="973"/>
      <c r="Y1119" s="973"/>
      <c r="Z1119" s="973"/>
      <c r="AA1119" s="973"/>
      <c r="AB1119" s="973"/>
    </row>
    <row r="1120" spans="1:28" ht="12.75">
      <c r="A1120" s="998"/>
      <c r="B1120" s="998"/>
      <c r="C1120" s="999"/>
      <c r="D1120" s="999"/>
      <c r="E1120" s="1000"/>
      <c r="F1120" s="1001"/>
      <c r="G1120" s="1000"/>
      <c r="H1120" s="1001"/>
      <c r="I1120" s="1000"/>
      <c r="J1120" s="1001"/>
      <c r="K1120" s="1000"/>
      <c r="L1120" s="1001"/>
      <c r="M1120" s="1000"/>
      <c r="N1120" s="1001"/>
      <c r="O1120" s="1000"/>
      <c r="P1120" s="1001"/>
      <c r="Q1120" s="1000"/>
      <c r="R1120" s="1002"/>
      <c r="S1120" s="1002"/>
      <c r="T1120" s="1002"/>
      <c r="U1120" s="1002"/>
      <c r="V1120" s="1002"/>
      <c r="W1120" s="1002"/>
      <c r="X1120" s="973"/>
      <c r="Y1120" s="973"/>
      <c r="Z1120" s="973"/>
      <c r="AA1120" s="973"/>
      <c r="AB1120" s="973"/>
    </row>
    <row r="1121" spans="1:28" ht="12.75">
      <c r="A1121" s="998"/>
      <c r="B1121" s="998"/>
      <c r="C1121" s="999"/>
      <c r="D1121" s="999"/>
      <c r="E1121" s="1000"/>
      <c r="F1121" s="1001"/>
      <c r="G1121" s="1000"/>
      <c r="H1121" s="1001"/>
      <c r="I1121" s="1000"/>
      <c r="J1121" s="1001"/>
      <c r="K1121" s="1000"/>
      <c r="L1121" s="1001"/>
      <c r="M1121" s="1000"/>
      <c r="N1121" s="1001"/>
      <c r="O1121" s="1000"/>
      <c r="P1121" s="1001"/>
      <c r="Q1121" s="1000"/>
      <c r="R1121" s="1002"/>
      <c r="S1121" s="1002"/>
      <c r="T1121" s="1002"/>
      <c r="U1121" s="1002"/>
      <c r="V1121" s="1002"/>
      <c r="W1121" s="1002"/>
      <c r="X1121" s="973"/>
      <c r="Y1121" s="973"/>
      <c r="Z1121" s="973"/>
      <c r="AA1121" s="973"/>
      <c r="AB1121" s="973"/>
    </row>
    <row r="1122" spans="1:28" ht="12.75">
      <c r="A1122" s="998"/>
      <c r="B1122" s="998"/>
      <c r="C1122" s="999"/>
      <c r="D1122" s="999"/>
      <c r="E1122" s="1000"/>
      <c r="F1122" s="1001"/>
      <c r="G1122" s="1000"/>
      <c r="H1122" s="1001"/>
      <c r="I1122" s="1000"/>
      <c r="J1122" s="1001"/>
      <c r="K1122" s="1000"/>
      <c r="L1122" s="1001"/>
      <c r="M1122" s="1000"/>
      <c r="N1122" s="1001"/>
      <c r="O1122" s="1000"/>
      <c r="P1122" s="1001"/>
      <c r="Q1122" s="1000"/>
      <c r="R1122" s="1002"/>
      <c r="S1122" s="1002"/>
      <c r="T1122" s="1002"/>
      <c r="U1122" s="1002"/>
      <c r="V1122" s="1002"/>
      <c r="W1122" s="1002"/>
      <c r="X1122" s="973"/>
      <c r="Y1122" s="973"/>
      <c r="Z1122" s="973"/>
      <c r="AA1122" s="973"/>
      <c r="AB1122" s="973"/>
    </row>
    <row r="1123" spans="1:28" ht="12.75">
      <c r="A1123" s="998"/>
      <c r="B1123" s="998"/>
      <c r="C1123" s="999"/>
      <c r="D1123" s="999"/>
      <c r="E1123" s="1000"/>
      <c r="F1123" s="1001"/>
      <c r="G1123" s="1000"/>
      <c r="H1123" s="1001"/>
      <c r="I1123" s="1000"/>
      <c r="J1123" s="1001"/>
      <c r="K1123" s="1000"/>
      <c r="L1123" s="1001"/>
      <c r="M1123" s="1000"/>
      <c r="N1123" s="1001"/>
      <c r="O1123" s="1000"/>
      <c r="P1123" s="1001"/>
      <c r="Q1123" s="1000"/>
      <c r="R1123" s="1002"/>
      <c r="S1123" s="1002"/>
      <c r="T1123" s="1002"/>
      <c r="U1123" s="1002"/>
      <c r="V1123" s="1002"/>
      <c r="W1123" s="1002"/>
      <c r="X1123" s="973"/>
      <c r="Y1123" s="973"/>
      <c r="Z1123" s="973"/>
      <c r="AA1123" s="973"/>
      <c r="AB1123" s="973"/>
    </row>
    <row r="1124" spans="1:28" ht="12.75">
      <c r="A1124" s="998"/>
      <c r="B1124" s="998"/>
      <c r="C1124" s="999"/>
      <c r="D1124" s="999"/>
      <c r="E1124" s="1000"/>
      <c r="F1124" s="1001"/>
      <c r="G1124" s="1000"/>
      <c r="H1124" s="1001"/>
      <c r="I1124" s="1000"/>
      <c r="J1124" s="1001"/>
      <c r="K1124" s="1000"/>
      <c r="L1124" s="1001"/>
      <c r="M1124" s="1000"/>
      <c r="N1124" s="1001"/>
      <c r="O1124" s="1000"/>
      <c r="P1124" s="1001"/>
      <c r="Q1124" s="1000"/>
      <c r="R1124" s="1002"/>
      <c r="S1124" s="1002"/>
      <c r="T1124" s="1002"/>
      <c r="U1124" s="1002"/>
      <c r="V1124" s="1002"/>
      <c r="W1124" s="1002"/>
      <c r="X1124" s="973"/>
      <c r="Y1124" s="973"/>
      <c r="Z1124" s="973"/>
      <c r="AA1124" s="973"/>
      <c r="AB1124" s="973"/>
    </row>
    <row r="1125" spans="1:28" ht="12.75">
      <c r="A1125" s="998"/>
      <c r="B1125" s="998"/>
      <c r="C1125" s="999"/>
      <c r="D1125" s="999"/>
      <c r="E1125" s="1000"/>
      <c r="F1125" s="1001"/>
      <c r="G1125" s="1000"/>
      <c r="H1125" s="1001"/>
      <c r="I1125" s="1000"/>
      <c r="J1125" s="1001"/>
      <c r="K1125" s="1000"/>
      <c r="L1125" s="1001"/>
      <c r="M1125" s="1000"/>
      <c r="N1125" s="1001"/>
      <c r="O1125" s="1000"/>
      <c r="P1125" s="1001"/>
      <c r="Q1125" s="1000"/>
      <c r="R1125" s="1002"/>
      <c r="S1125" s="1002"/>
      <c r="T1125" s="1002"/>
      <c r="U1125" s="1002"/>
      <c r="V1125" s="1002"/>
      <c r="W1125" s="1002"/>
      <c r="X1125" s="973"/>
      <c r="Y1125" s="973"/>
      <c r="Z1125" s="973"/>
      <c r="AA1125" s="973"/>
      <c r="AB1125" s="973"/>
    </row>
    <row r="1126" spans="1:28" ht="12.75">
      <c r="A1126" s="998"/>
      <c r="B1126" s="998"/>
      <c r="C1126" s="999"/>
      <c r="D1126" s="999"/>
      <c r="E1126" s="1000"/>
      <c r="F1126" s="1001"/>
      <c r="G1126" s="1000"/>
      <c r="H1126" s="1001"/>
      <c r="I1126" s="1000"/>
      <c r="J1126" s="1001"/>
      <c r="K1126" s="1000"/>
      <c r="L1126" s="1001"/>
      <c r="M1126" s="1000"/>
      <c r="N1126" s="1001"/>
      <c r="O1126" s="1000"/>
      <c r="P1126" s="1001"/>
      <c r="Q1126" s="1000"/>
      <c r="R1126" s="1002"/>
      <c r="S1126" s="1002"/>
      <c r="T1126" s="1002"/>
      <c r="U1126" s="1002"/>
      <c r="V1126" s="1002"/>
      <c r="W1126" s="1002"/>
      <c r="X1126" s="973"/>
      <c r="Y1126" s="973"/>
      <c r="Z1126" s="973"/>
      <c r="AA1126" s="973"/>
      <c r="AB1126" s="973"/>
    </row>
    <row r="1127" spans="1:28" ht="12.75">
      <c r="A1127" s="998"/>
      <c r="B1127" s="998"/>
      <c r="C1127" s="999"/>
      <c r="D1127" s="999"/>
      <c r="E1127" s="1000"/>
      <c r="F1127" s="1001"/>
      <c r="G1127" s="1000"/>
      <c r="H1127" s="1001"/>
      <c r="I1127" s="1000"/>
      <c r="J1127" s="1001"/>
      <c r="K1127" s="1000"/>
      <c r="L1127" s="1001"/>
      <c r="M1127" s="1000"/>
      <c r="N1127" s="1001"/>
      <c r="O1127" s="1000"/>
      <c r="P1127" s="1001"/>
      <c r="Q1127" s="1000"/>
      <c r="R1127" s="1002"/>
      <c r="S1127" s="1002"/>
      <c r="T1127" s="1002"/>
      <c r="U1127" s="1002"/>
      <c r="V1127" s="1002"/>
      <c r="W1127" s="1002"/>
      <c r="X1127" s="973"/>
      <c r="Y1127" s="973"/>
      <c r="Z1127" s="973"/>
      <c r="AA1127" s="973"/>
      <c r="AB1127" s="973"/>
    </row>
    <row r="1128" spans="1:28" ht="12.75">
      <c r="A1128" s="998"/>
      <c r="B1128" s="998"/>
      <c r="C1128" s="999"/>
      <c r="D1128" s="999"/>
      <c r="E1128" s="1000"/>
      <c r="F1128" s="1001"/>
      <c r="G1128" s="1000"/>
      <c r="H1128" s="1001"/>
      <c r="I1128" s="1000"/>
      <c r="J1128" s="1001"/>
      <c r="K1128" s="1000"/>
      <c r="L1128" s="1001"/>
      <c r="M1128" s="1000"/>
      <c r="N1128" s="1001"/>
      <c r="O1128" s="1000"/>
      <c r="P1128" s="1001"/>
      <c r="Q1128" s="1000"/>
      <c r="R1128" s="1002"/>
      <c r="S1128" s="1002"/>
      <c r="T1128" s="1002"/>
      <c r="U1128" s="1002"/>
      <c r="V1128" s="1002"/>
      <c r="W1128" s="1002"/>
      <c r="X1128" s="973"/>
      <c r="Y1128" s="973"/>
      <c r="Z1128" s="973"/>
      <c r="AA1128" s="973"/>
      <c r="AB1128" s="973"/>
    </row>
    <row r="1129" spans="1:28" ht="12.75">
      <c r="A1129" s="998"/>
      <c r="B1129" s="998"/>
      <c r="C1129" s="999"/>
      <c r="D1129" s="999"/>
      <c r="E1129" s="1000"/>
      <c r="F1129" s="1001"/>
      <c r="G1129" s="1000"/>
      <c r="H1129" s="1001"/>
      <c r="I1129" s="1000"/>
      <c r="J1129" s="1001"/>
      <c r="K1129" s="1000"/>
      <c r="L1129" s="1001"/>
      <c r="M1129" s="1000"/>
      <c r="N1129" s="1001"/>
      <c r="O1129" s="1000"/>
      <c r="P1129" s="1001"/>
      <c r="Q1129" s="1000"/>
      <c r="R1129" s="1002"/>
      <c r="S1129" s="1002"/>
      <c r="T1129" s="1002"/>
      <c r="U1129" s="1002"/>
      <c r="V1129" s="1002"/>
      <c r="W1129" s="1002"/>
      <c r="X1129" s="973"/>
      <c r="Y1129" s="973"/>
      <c r="Z1129" s="973"/>
      <c r="AA1129" s="973"/>
      <c r="AB1129" s="973"/>
    </row>
    <row r="1130" spans="1:28" ht="12.75">
      <c r="A1130" s="998"/>
      <c r="B1130" s="998"/>
      <c r="C1130" s="999"/>
      <c r="D1130" s="999"/>
      <c r="E1130" s="1000"/>
      <c r="F1130" s="1001"/>
      <c r="G1130" s="1000"/>
      <c r="H1130" s="1001"/>
      <c r="I1130" s="1000"/>
      <c r="J1130" s="1001"/>
      <c r="K1130" s="1000"/>
      <c r="L1130" s="1001"/>
      <c r="M1130" s="1000"/>
      <c r="N1130" s="1001"/>
      <c r="O1130" s="1000"/>
      <c r="P1130" s="1001"/>
      <c r="Q1130" s="1000"/>
      <c r="R1130" s="1002"/>
      <c r="S1130" s="1002"/>
      <c r="T1130" s="1002"/>
      <c r="U1130" s="1002"/>
      <c r="V1130" s="1002"/>
      <c r="W1130" s="1002"/>
      <c r="X1130" s="973"/>
      <c r="Y1130" s="973"/>
      <c r="Z1130" s="973"/>
      <c r="AA1130" s="973"/>
      <c r="AB1130" s="973"/>
    </row>
    <row r="1131" spans="1:28" ht="12.75">
      <c r="A1131" s="998"/>
      <c r="B1131" s="998"/>
      <c r="C1131" s="999"/>
      <c r="D1131" s="999"/>
      <c r="E1131" s="1000"/>
      <c r="F1131" s="1001"/>
      <c r="G1131" s="1000"/>
      <c r="H1131" s="1001"/>
      <c r="I1131" s="1000"/>
      <c r="J1131" s="1001"/>
      <c r="K1131" s="1000"/>
      <c r="L1131" s="1001"/>
      <c r="M1131" s="1000"/>
      <c r="N1131" s="1001"/>
      <c r="O1131" s="1000"/>
      <c r="P1131" s="1001"/>
      <c r="Q1131" s="1000"/>
      <c r="R1131" s="1002"/>
      <c r="S1131" s="1002"/>
      <c r="T1131" s="1002"/>
      <c r="U1131" s="1002"/>
      <c r="V1131" s="1002"/>
      <c r="W1131" s="1002"/>
      <c r="X1131" s="973"/>
      <c r="Y1131" s="973"/>
      <c r="Z1131" s="973"/>
      <c r="AA1131" s="973"/>
      <c r="AB1131" s="973"/>
    </row>
    <row r="1132" spans="1:28" ht="12.75">
      <c r="A1132" s="998"/>
      <c r="B1132" s="998"/>
      <c r="C1132" s="999"/>
      <c r="D1132" s="999"/>
      <c r="E1132" s="1000"/>
      <c r="F1132" s="1001"/>
      <c r="G1132" s="1000"/>
      <c r="H1132" s="1001"/>
      <c r="I1132" s="1000"/>
      <c r="J1132" s="1001"/>
      <c r="K1132" s="1000"/>
      <c r="L1132" s="1001"/>
      <c r="M1132" s="1000"/>
      <c r="N1132" s="1001"/>
      <c r="O1132" s="1000"/>
      <c r="P1132" s="1001"/>
      <c r="Q1132" s="1000"/>
      <c r="R1132" s="1002"/>
      <c r="S1132" s="1002"/>
      <c r="T1132" s="1002"/>
      <c r="U1132" s="1002"/>
      <c r="V1132" s="1002"/>
      <c r="W1132" s="1002"/>
      <c r="X1132" s="973"/>
      <c r="Y1132" s="973"/>
      <c r="Z1132" s="973"/>
      <c r="AA1132" s="973"/>
      <c r="AB1132" s="973"/>
    </row>
    <row r="1133" spans="1:28" ht="12.75">
      <c r="A1133" s="998"/>
      <c r="B1133" s="998"/>
      <c r="C1133" s="999"/>
      <c r="D1133" s="999"/>
      <c r="E1133" s="1000"/>
      <c r="F1133" s="1001"/>
      <c r="G1133" s="1000"/>
      <c r="H1133" s="1001"/>
      <c r="I1133" s="1000"/>
      <c r="J1133" s="1001"/>
      <c r="K1133" s="1000"/>
      <c r="L1133" s="1001"/>
      <c r="M1133" s="1000"/>
      <c r="N1133" s="1001"/>
      <c r="O1133" s="1000"/>
      <c r="P1133" s="1001"/>
      <c r="Q1133" s="1000"/>
      <c r="R1133" s="1002"/>
      <c r="S1133" s="1002"/>
      <c r="T1133" s="1002"/>
      <c r="U1133" s="1002"/>
      <c r="V1133" s="1002"/>
      <c r="W1133" s="1002"/>
      <c r="X1133" s="973"/>
      <c r="Y1133" s="973"/>
      <c r="Z1133" s="973"/>
      <c r="AA1133" s="973"/>
      <c r="AB1133" s="973"/>
    </row>
    <row r="1134" spans="1:28" ht="12.75">
      <c r="A1134" s="998"/>
      <c r="B1134" s="998"/>
      <c r="C1134" s="999"/>
      <c r="D1134" s="999"/>
      <c r="E1134" s="1000"/>
      <c r="F1134" s="1001"/>
      <c r="G1134" s="1000"/>
      <c r="H1134" s="1001"/>
      <c r="I1134" s="1000"/>
      <c r="J1134" s="1001"/>
      <c r="K1134" s="1000"/>
      <c r="L1134" s="1001"/>
      <c r="M1134" s="1000"/>
      <c r="N1134" s="1001"/>
      <c r="O1134" s="1000"/>
      <c r="P1134" s="1001"/>
      <c r="Q1134" s="1000"/>
      <c r="R1134" s="1002"/>
      <c r="S1134" s="1002"/>
      <c r="T1134" s="1002"/>
      <c r="U1134" s="1002"/>
      <c r="V1134" s="1002"/>
      <c r="W1134" s="1002"/>
      <c r="X1134" s="973"/>
      <c r="Y1134" s="973"/>
      <c r="Z1134" s="973"/>
      <c r="AA1134" s="973"/>
      <c r="AB1134" s="973"/>
    </row>
    <row r="1135" spans="1:28" ht="12.75">
      <c r="A1135" s="998"/>
      <c r="B1135" s="998"/>
      <c r="C1135" s="999"/>
      <c r="D1135" s="999"/>
      <c r="E1135" s="1000"/>
      <c r="F1135" s="1001"/>
      <c r="G1135" s="1000"/>
      <c r="H1135" s="1001"/>
      <c r="I1135" s="1000"/>
      <c r="J1135" s="1001"/>
      <c r="K1135" s="1000"/>
      <c r="L1135" s="1001"/>
      <c r="M1135" s="1000"/>
      <c r="N1135" s="1001"/>
      <c r="O1135" s="1000"/>
      <c r="P1135" s="1001"/>
      <c r="Q1135" s="1000"/>
      <c r="R1135" s="1002"/>
      <c r="S1135" s="1002"/>
      <c r="T1135" s="1002"/>
      <c r="U1135" s="1002"/>
      <c r="V1135" s="1002"/>
      <c r="W1135" s="1002"/>
      <c r="X1135" s="973"/>
      <c r="Y1135" s="973"/>
      <c r="Z1135" s="973"/>
      <c r="AA1135" s="973"/>
      <c r="AB1135" s="973"/>
    </row>
    <row r="1136" spans="1:28" ht="12.75">
      <c r="A1136" s="998"/>
      <c r="B1136" s="998"/>
      <c r="C1136" s="999"/>
      <c r="D1136" s="999"/>
      <c r="E1136" s="1000"/>
      <c r="F1136" s="1001"/>
      <c r="G1136" s="1000"/>
      <c r="H1136" s="1001"/>
      <c r="I1136" s="1000"/>
      <c r="J1136" s="1001"/>
      <c r="K1136" s="1000"/>
      <c r="L1136" s="1001"/>
      <c r="M1136" s="1000"/>
      <c r="N1136" s="1001"/>
      <c r="O1136" s="1000"/>
      <c r="P1136" s="1001"/>
      <c r="Q1136" s="1000"/>
      <c r="R1136" s="1002"/>
      <c r="S1136" s="1002"/>
      <c r="T1136" s="1002"/>
      <c r="U1136" s="1002"/>
      <c r="V1136" s="1002"/>
      <c r="W1136" s="1002"/>
      <c r="X1136" s="973"/>
      <c r="Y1136" s="973"/>
      <c r="Z1136" s="973"/>
      <c r="AA1136" s="973"/>
      <c r="AB1136" s="973"/>
    </row>
    <row r="1137" spans="1:28" ht="12.75">
      <c r="A1137" s="998"/>
      <c r="B1137" s="998"/>
      <c r="C1137" s="999"/>
      <c r="D1137" s="999"/>
      <c r="E1137" s="1000"/>
      <c r="F1137" s="1001"/>
      <c r="G1137" s="1000"/>
      <c r="H1137" s="1001"/>
      <c r="I1137" s="1000"/>
      <c r="J1137" s="1001"/>
      <c r="K1137" s="1000"/>
      <c r="L1137" s="1001"/>
      <c r="M1137" s="1000"/>
      <c r="N1137" s="1001"/>
      <c r="O1137" s="1000"/>
      <c r="P1137" s="1001"/>
      <c r="Q1137" s="1000"/>
      <c r="R1137" s="1002"/>
      <c r="S1137" s="1002"/>
      <c r="T1137" s="1002"/>
      <c r="U1137" s="1002"/>
      <c r="V1137" s="1002"/>
      <c r="W1137" s="1002"/>
      <c r="X1137" s="973"/>
      <c r="Y1137" s="973"/>
      <c r="Z1137" s="973"/>
      <c r="AA1137" s="973"/>
      <c r="AB1137" s="973"/>
    </row>
    <row r="1138" spans="1:28" ht="12.75">
      <c r="A1138" s="998"/>
      <c r="B1138" s="998"/>
      <c r="C1138" s="999"/>
      <c r="D1138" s="999"/>
      <c r="E1138" s="1000"/>
      <c r="F1138" s="1001"/>
      <c r="G1138" s="1000"/>
      <c r="H1138" s="1001"/>
      <c r="I1138" s="1000"/>
      <c r="J1138" s="1001"/>
      <c r="K1138" s="1000"/>
      <c r="L1138" s="1001"/>
      <c r="M1138" s="1000"/>
      <c r="N1138" s="1001"/>
      <c r="O1138" s="1000"/>
      <c r="P1138" s="1001"/>
      <c r="Q1138" s="1000"/>
      <c r="R1138" s="1002"/>
      <c r="S1138" s="1002"/>
      <c r="T1138" s="1002"/>
      <c r="U1138" s="1002"/>
      <c r="V1138" s="1002"/>
      <c r="W1138" s="1002"/>
      <c r="X1138" s="973"/>
      <c r="Y1138" s="973"/>
      <c r="Z1138" s="973"/>
      <c r="AA1138" s="973"/>
      <c r="AB1138" s="973"/>
    </row>
    <row r="1139" spans="1:28" ht="12.75">
      <c r="A1139" s="998"/>
      <c r="B1139" s="998"/>
      <c r="C1139" s="999"/>
      <c r="D1139" s="999"/>
      <c r="E1139" s="1000"/>
      <c r="F1139" s="1001"/>
      <c r="G1139" s="1000"/>
      <c r="H1139" s="1001"/>
      <c r="I1139" s="1000"/>
      <c r="J1139" s="1001"/>
      <c r="K1139" s="1000"/>
      <c r="L1139" s="1001"/>
      <c r="M1139" s="1000"/>
      <c r="N1139" s="1001"/>
      <c r="O1139" s="1000"/>
      <c r="P1139" s="1001"/>
      <c r="Q1139" s="1000"/>
      <c r="R1139" s="1002"/>
      <c r="S1139" s="1002"/>
      <c r="T1139" s="1002"/>
      <c r="U1139" s="1002"/>
      <c r="V1139" s="1002"/>
      <c r="W1139" s="1002"/>
      <c r="X1139" s="973"/>
      <c r="Y1139" s="973"/>
      <c r="Z1139" s="973"/>
      <c r="AA1139" s="973"/>
      <c r="AB1139" s="973"/>
    </row>
    <row r="1140" spans="1:28" ht="12.75">
      <c r="A1140" s="998"/>
      <c r="B1140" s="998"/>
      <c r="C1140" s="999"/>
      <c r="D1140" s="999"/>
      <c r="E1140" s="1000"/>
      <c r="F1140" s="1001"/>
      <c r="G1140" s="1000"/>
      <c r="H1140" s="1001"/>
      <c r="I1140" s="1000"/>
      <c r="J1140" s="1001"/>
      <c r="K1140" s="1000"/>
      <c r="L1140" s="1001"/>
      <c r="M1140" s="1000"/>
      <c r="N1140" s="1001"/>
      <c r="O1140" s="1000"/>
      <c r="P1140" s="1001"/>
      <c r="Q1140" s="1000"/>
      <c r="R1140" s="1002"/>
      <c r="S1140" s="1002"/>
      <c r="T1140" s="1002"/>
      <c r="U1140" s="1002"/>
      <c r="V1140" s="1002"/>
      <c r="W1140" s="1002"/>
      <c r="X1140" s="973"/>
      <c r="Y1140" s="973"/>
      <c r="Z1140" s="973"/>
      <c r="AA1140" s="973"/>
      <c r="AB1140" s="973"/>
    </row>
    <row r="1141" spans="1:28" ht="12.75">
      <c r="A1141" s="998"/>
      <c r="B1141" s="998"/>
      <c r="C1141" s="999"/>
      <c r="D1141" s="999"/>
      <c r="E1141" s="1000"/>
      <c r="F1141" s="1001"/>
      <c r="G1141" s="1000"/>
      <c r="H1141" s="1001"/>
      <c r="I1141" s="1000"/>
      <c r="J1141" s="1001"/>
      <c r="K1141" s="1000"/>
      <c r="L1141" s="1001"/>
      <c r="M1141" s="1000"/>
      <c r="N1141" s="1001"/>
      <c r="O1141" s="1000"/>
      <c r="P1141" s="1001"/>
      <c r="Q1141" s="1000"/>
      <c r="R1141" s="1002"/>
      <c r="S1141" s="1002"/>
      <c r="T1141" s="1002"/>
      <c r="U1141" s="1002"/>
      <c r="V1141" s="1002"/>
      <c r="W1141" s="1002"/>
      <c r="X1141" s="973"/>
      <c r="Y1141" s="973"/>
      <c r="Z1141" s="973"/>
      <c r="AA1141" s="973"/>
      <c r="AB1141" s="973"/>
    </row>
    <row r="1142" spans="1:28" ht="12.75">
      <c r="A1142" s="998"/>
      <c r="B1142" s="998"/>
      <c r="C1142" s="999"/>
      <c r="D1142" s="999"/>
      <c r="E1142" s="1000"/>
      <c r="F1142" s="1001"/>
      <c r="G1142" s="1000"/>
      <c r="H1142" s="1001"/>
      <c r="I1142" s="1000"/>
      <c r="J1142" s="1001"/>
      <c r="K1142" s="1000"/>
      <c r="L1142" s="1001"/>
      <c r="M1142" s="1000"/>
      <c r="N1142" s="1001"/>
      <c r="O1142" s="1000"/>
      <c r="P1142" s="1001"/>
      <c r="Q1142" s="1000"/>
      <c r="R1142" s="1002"/>
      <c r="S1142" s="1002"/>
      <c r="T1142" s="1002"/>
      <c r="U1142" s="1002"/>
      <c r="V1142" s="1002"/>
      <c r="W1142" s="1002"/>
      <c r="X1142" s="973"/>
      <c r="Y1142" s="973"/>
      <c r="Z1142" s="973"/>
      <c r="AA1142" s="973"/>
      <c r="AB1142" s="973"/>
    </row>
    <row r="1143" spans="1:28" ht="12.75">
      <c r="A1143" s="998"/>
      <c r="B1143" s="998"/>
      <c r="C1143" s="999"/>
      <c r="D1143" s="999"/>
      <c r="E1143" s="1000"/>
      <c r="F1143" s="1001"/>
      <c r="G1143" s="1000"/>
      <c r="H1143" s="1001"/>
      <c r="I1143" s="1000"/>
      <c r="J1143" s="1001"/>
      <c r="K1143" s="1000"/>
      <c r="L1143" s="1001"/>
      <c r="M1143" s="1000"/>
      <c r="N1143" s="1001"/>
      <c r="O1143" s="1000"/>
      <c r="P1143" s="1001"/>
      <c r="Q1143" s="1000"/>
      <c r="R1143" s="1002"/>
      <c r="S1143" s="1002"/>
      <c r="T1143" s="1002"/>
      <c r="U1143" s="1002"/>
      <c r="V1143" s="1002"/>
      <c r="W1143" s="1002"/>
      <c r="X1143" s="973"/>
      <c r="Y1143" s="973"/>
      <c r="Z1143" s="973"/>
      <c r="AA1143" s="973"/>
      <c r="AB1143" s="973"/>
    </row>
    <row r="1144" spans="1:28" ht="12.75">
      <c r="A1144" s="998"/>
      <c r="B1144" s="998"/>
      <c r="C1144" s="999"/>
      <c r="D1144" s="999"/>
      <c r="E1144" s="1000"/>
      <c r="F1144" s="1001"/>
      <c r="G1144" s="1000"/>
      <c r="H1144" s="1001"/>
      <c r="I1144" s="1000"/>
      <c r="J1144" s="1001"/>
      <c r="K1144" s="1000"/>
      <c r="L1144" s="1001"/>
      <c r="M1144" s="1000"/>
      <c r="N1144" s="1001"/>
      <c r="O1144" s="1000"/>
      <c r="P1144" s="1001"/>
      <c r="Q1144" s="1000"/>
      <c r="R1144" s="1002"/>
      <c r="S1144" s="1002"/>
      <c r="T1144" s="1002"/>
      <c r="U1144" s="1002"/>
      <c r="V1144" s="1002"/>
      <c r="W1144" s="1002"/>
      <c r="X1144" s="973"/>
      <c r="Y1144" s="973"/>
      <c r="Z1144" s="973"/>
      <c r="AA1144" s="973"/>
      <c r="AB1144" s="973"/>
    </row>
    <row r="1145" spans="1:28" ht="12.75">
      <c r="A1145" s="998"/>
      <c r="B1145" s="998"/>
      <c r="C1145" s="999"/>
      <c r="D1145" s="999"/>
      <c r="E1145" s="1000"/>
      <c r="F1145" s="1001"/>
      <c r="G1145" s="1000"/>
      <c r="H1145" s="1001"/>
      <c r="I1145" s="1000"/>
      <c r="J1145" s="1001"/>
      <c r="K1145" s="1000"/>
      <c r="L1145" s="1001"/>
      <c r="M1145" s="1000"/>
      <c r="N1145" s="1001"/>
      <c r="O1145" s="1000"/>
      <c r="P1145" s="1001"/>
      <c r="Q1145" s="1000"/>
      <c r="R1145" s="1002"/>
      <c r="S1145" s="1002"/>
      <c r="T1145" s="1002"/>
      <c r="U1145" s="1002"/>
      <c r="V1145" s="1002"/>
      <c r="W1145" s="1002"/>
      <c r="X1145" s="973"/>
      <c r="Y1145" s="973"/>
      <c r="Z1145" s="973"/>
      <c r="AA1145" s="973"/>
      <c r="AB1145" s="973"/>
    </row>
    <row r="1146" spans="1:28" ht="12.75">
      <c r="A1146" s="998"/>
      <c r="B1146" s="998"/>
      <c r="C1146" s="999"/>
      <c r="D1146" s="999"/>
      <c r="E1146" s="1000"/>
      <c r="F1146" s="1001"/>
      <c r="G1146" s="1000"/>
      <c r="H1146" s="1001"/>
      <c r="I1146" s="1000"/>
      <c r="J1146" s="1001"/>
      <c r="K1146" s="1000"/>
      <c r="L1146" s="1001"/>
      <c r="M1146" s="1000"/>
      <c r="N1146" s="1001"/>
      <c r="O1146" s="1000"/>
      <c r="P1146" s="1001"/>
      <c r="Q1146" s="1000"/>
      <c r="R1146" s="1002"/>
      <c r="S1146" s="1002"/>
      <c r="T1146" s="1002"/>
      <c r="U1146" s="1002"/>
      <c r="V1146" s="1002"/>
      <c r="W1146" s="1002"/>
      <c r="X1146" s="973"/>
      <c r="Y1146" s="973"/>
      <c r="Z1146" s="973"/>
      <c r="AA1146" s="973"/>
      <c r="AB1146" s="973"/>
    </row>
    <row r="1147" spans="1:28" ht="12.75">
      <c r="A1147" s="998"/>
      <c r="B1147" s="998"/>
      <c r="C1147" s="999"/>
      <c r="D1147" s="999"/>
      <c r="E1147" s="1000"/>
      <c r="F1147" s="1001"/>
      <c r="G1147" s="1000"/>
      <c r="H1147" s="1001"/>
      <c r="I1147" s="1000"/>
      <c r="J1147" s="1001"/>
      <c r="K1147" s="1000"/>
      <c r="L1147" s="1001"/>
      <c r="M1147" s="1000"/>
      <c r="N1147" s="1001"/>
      <c r="O1147" s="1000"/>
      <c r="P1147" s="1001"/>
      <c r="Q1147" s="1000"/>
      <c r="R1147" s="1002"/>
      <c r="S1147" s="1002"/>
      <c r="T1147" s="1002"/>
      <c r="U1147" s="1002"/>
      <c r="V1147" s="1002"/>
      <c r="W1147" s="1002"/>
      <c r="X1147" s="973"/>
      <c r="Y1147" s="973"/>
      <c r="Z1147" s="973"/>
      <c r="AA1147" s="973"/>
      <c r="AB1147" s="973"/>
    </row>
    <row r="1148" spans="1:28" ht="12.75">
      <c r="A1148" s="998"/>
      <c r="B1148" s="998"/>
      <c r="C1148" s="999"/>
      <c r="D1148" s="999"/>
      <c r="E1148" s="1000"/>
      <c r="F1148" s="1001"/>
      <c r="G1148" s="1000"/>
      <c r="H1148" s="1001"/>
      <c r="I1148" s="1000"/>
      <c r="J1148" s="1001"/>
      <c r="K1148" s="1000"/>
      <c r="L1148" s="1001"/>
      <c r="M1148" s="1000"/>
      <c r="N1148" s="1001"/>
      <c r="O1148" s="1000"/>
      <c r="P1148" s="1001"/>
      <c r="Q1148" s="1000"/>
      <c r="R1148" s="1002"/>
      <c r="S1148" s="1002"/>
      <c r="T1148" s="1002"/>
      <c r="U1148" s="1002"/>
      <c r="V1148" s="1002"/>
      <c r="W1148" s="1002"/>
      <c r="X1148" s="973"/>
      <c r="Y1148" s="973"/>
      <c r="Z1148" s="973"/>
      <c r="AA1148" s="973"/>
      <c r="AB1148" s="973"/>
    </row>
    <row r="1149" spans="1:28" ht="12.75">
      <c r="A1149" s="998"/>
      <c r="B1149" s="998"/>
      <c r="C1149" s="999"/>
      <c r="D1149" s="999"/>
      <c r="E1149" s="1000"/>
      <c r="F1149" s="1001"/>
      <c r="G1149" s="1000"/>
      <c r="H1149" s="1001"/>
      <c r="I1149" s="1000"/>
      <c r="J1149" s="1001"/>
      <c r="K1149" s="1000"/>
      <c r="L1149" s="1001"/>
      <c r="M1149" s="1000"/>
      <c r="N1149" s="1001"/>
      <c r="O1149" s="1000"/>
      <c r="P1149" s="1001"/>
      <c r="Q1149" s="1000"/>
      <c r="R1149" s="1002"/>
      <c r="S1149" s="1002"/>
      <c r="T1149" s="1002"/>
      <c r="U1149" s="1002"/>
      <c r="V1149" s="1002"/>
      <c r="W1149" s="1002"/>
      <c r="X1149" s="973"/>
      <c r="Y1149" s="973"/>
      <c r="Z1149" s="973"/>
      <c r="AA1149" s="973"/>
      <c r="AB1149" s="973"/>
    </row>
    <row r="1150" spans="1:28" ht="12.75">
      <c r="A1150" s="998"/>
      <c r="B1150" s="998"/>
      <c r="C1150" s="999"/>
      <c r="D1150" s="999"/>
      <c r="E1150" s="1000"/>
      <c r="F1150" s="1001"/>
      <c r="G1150" s="1000"/>
      <c r="H1150" s="1001"/>
      <c r="I1150" s="1000"/>
      <c r="J1150" s="1001"/>
      <c r="K1150" s="1000"/>
      <c r="L1150" s="1001"/>
      <c r="M1150" s="1000"/>
      <c r="N1150" s="1001"/>
      <c r="O1150" s="1000"/>
      <c r="P1150" s="1001"/>
      <c r="Q1150" s="1000"/>
      <c r="R1150" s="1002"/>
      <c r="S1150" s="1002"/>
      <c r="T1150" s="1002"/>
      <c r="U1150" s="1002"/>
      <c r="V1150" s="1002"/>
      <c r="W1150" s="1002"/>
      <c r="X1150" s="973"/>
      <c r="Y1150" s="973"/>
      <c r="Z1150" s="973"/>
      <c r="AA1150" s="973"/>
      <c r="AB1150" s="973"/>
    </row>
    <row r="1151" spans="1:28" ht="12.75">
      <c r="A1151" s="998"/>
      <c r="B1151" s="998"/>
      <c r="C1151" s="999"/>
      <c r="D1151" s="999"/>
      <c r="E1151" s="1000"/>
      <c r="F1151" s="1001"/>
      <c r="G1151" s="1000"/>
      <c r="H1151" s="1001"/>
      <c r="I1151" s="1000"/>
      <c r="J1151" s="1001"/>
      <c r="K1151" s="1000"/>
      <c r="L1151" s="1001"/>
      <c r="M1151" s="1000"/>
      <c r="N1151" s="1001"/>
      <c r="O1151" s="1000"/>
      <c r="P1151" s="1001"/>
      <c r="Q1151" s="1000"/>
      <c r="R1151" s="1002"/>
      <c r="S1151" s="1002"/>
      <c r="T1151" s="1002"/>
      <c r="U1151" s="1002"/>
      <c r="V1151" s="1002"/>
      <c r="W1151" s="1002"/>
      <c r="X1151" s="973"/>
      <c r="Y1151" s="973"/>
      <c r="Z1151" s="973"/>
      <c r="AA1151" s="973"/>
      <c r="AB1151" s="973"/>
    </row>
    <row r="1152" spans="1:28" ht="12.75">
      <c r="A1152" s="998"/>
      <c r="B1152" s="998"/>
      <c r="C1152" s="999"/>
      <c r="D1152" s="999"/>
      <c r="E1152" s="1000"/>
      <c r="F1152" s="1001"/>
      <c r="G1152" s="1000"/>
      <c r="H1152" s="1001"/>
      <c r="I1152" s="1000"/>
      <c r="J1152" s="1001"/>
      <c r="K1152" s="1000"/>
      <c r="L1152" s="1001"/>
      <c r="M1152" s="1000"/>
      <c r="N1152" s="1001"/>
      <c r="O1152" s="1000"/>
      <c r="P1152" s="1001"/>
      <c r="Q1152" s="1000"/>
      <c r="R1152" s="1002"/>
      <c r="S1152" s="1002"/>
      <c r="T1152" s="1002"/>
      <c r="U1152" s="1002"/>
      <c r="V1152" s="1002"/>
      <c r="W1152" s="1002"/>
      <c r="X1152" s="973"/>
      <c r="Y1152" s="973"/>
      <c r="Z1152" s="973"/>
      <c r="AA1152" s="973"/>
      <c r="AB1152" s="973"/>
    </row>
    <row r="1153" spans="1:28" ht="12.75">
      <c r="A1153" s="998"/>
      <c r="B1153" s="998"/>
      <c r="C1153" s="999"/>
      <c r="D1153" s="999"/>
      <c r="E1153" s="1000"/>
      <c r="F1153" s="1001"/>
      <c r="G1153" s="1000"/>
      <c r="H1153" s="1001"/>
      <c r="I1153" s="1000"/>
      <c r="J1153" s="1001"/>
      <c r="K1153" s="1000"/>
      <c r="L1153" s="1001"/>
      <c r="M1153" s="1000"/>
      <c r="N1153" s="1001"/>
      <c r="O1153" s="1000"/>
      <c r="P1153" s="1001"/>
      <c r="Q1153" s="1000"/>
      <c r="R1153" s="1002"/>
      <c r="S1153" s="1002"/>
      <c r="T1153" s="1002"/>
      <c r="U1153" s="1002"/>
      <c r="V1153" s="1002"/>
      <c r="W1153" s="1002"/>
      <c r="X1153" s="973"/>
      <c r="Y1153" s="973"/>
      <c r="Z1153" s="973"/>
      <c r="AA1153" s="973"/>
      <c r="AB1153" s="973"/>
    </row>
    <row r="1154" spans="1:28" ht="12.75">
      <c r="A1154" s="998"/>
      <c r="B1154" s="998"/>
      <c r="C1154" s="999"/>
      <c r="D1154" s="999"/>
      <c r="E1154" s="1000"/>
      <c r="F1154" s="1001"/>
      <c r="G1154" s="1000"/>
      <c r="H1154" s="1001"/>
      <c r="I1154" s="1000"/>
      <c r="J1154" s="1001"/>
      <c r="K1154" s="1000"/>
      <c r="L1154" s="1001"/>
      <c r="M1154" s="1000"/>
      <c r="N1154" s="1001"/>
      <c r="O1154" s="1000"/>
      <c r="P1154" s="1001"/>
      <c r="Q1154" s="1000"/>
      <c r="R1154" s="1002"/>
      <c r="S1154" s="1002"/>
      <c r="T1154" s="1002"/>
      <c r="U1154" s="1002"/>
      <c r="V1154" s="1002"/>
      <c r="W1154" s="1002"/>
      <c r="X1154" s="973"/>
      <c r="Y1154" s="973"/>
      <c r="Z1154" s="973"/>
      <c r="AA1154" s="973"/>
      <c r="AB1154" s="973"/>
    </row>
    <row r="1155" spans="1:28" ht="12.75">
      <c r="A1155" s="998"/>
      <c r="B1155" s="998"/>
      <c r="C1155" s="999"/>
      <c r="D1155" s="999"/>
      <c r="E1155" s="1000"/>
      <c r="F1155" s="1001"/>
      <c r="G1155" s="1000"/>
      <c r="H1155" s="1001"/>
      <c r="I1155" s="1000"/>
      <c r="J1155" s="1001"/>
      <c r="K1155" s="1000"/>
      <c r="L1155" s="1001"/>
      <c r="M1155" s="1000"/>
      <c r="N1155" s="1001"/>
      <c r="O1155" s="1000"/>
      <c r="P1155" s="1001"/>
      <c r="Q1155" s="1000"/>
      <c r="R1155" s="1002"/>
      <c r="S1155" s="1002"/>
      <c r="T1155" s="1002"/>
      <c r="U1155" s="1002"/>
      <c r="V1155" s="1002"/>
      <c r="W1155" s="1002"/>
      <c r="X1155" s="973"/>
      <c r="Y1155" s="973"/>
      <c r="Z1155" s="973"/>
      <c r="AA1155" s="973"/>
      <c r="AB1155" s="973"/>
    </row>
    <row r="1156" spans="1:28" ht="12.75">
      <c r="A1156" s="998"/>
      <c r="B1156" s="998"/>
      <c r="C1156" s="999"/>
      <c r="D1156" s="999"/>
      <c r="E1156" s="1000"/>
      <c r="F1156" s="1001"/>
      <c r="G1156" s="1000"/>
      <c r="H1156" s="1001"/>
      <c r="I1156" s="1000"/>
      <c r="J1156" s="1001"/>
      <c r="K1156" s="1000"/>
      <c r="L1156" s="1001"/>
      <c r="M1156" s="1000"/>
      <c r="N1156" s="1001"/>
      <c r="O1156" s="1000"/>
      <c r="P1156" s="1001"/>
      <c r="Q1156" s="1000"/>
      <c r="R1156" s="1002"/>
      <c r="S1156" s="1002"/>
      <c r="T1156" s="1002"/>
      <c r="U1156" s="1002"/>
      <c r="V1156" s="1002"/>
      <c r="W1156" s="1002"/>
      <c r="X1156" s="973"/>
      <c r="Y1156" s="973"/>
      <c r="Z1156" s="973"/>
      <c r="AA1156" s="973"/>
      <c r="AB1156" s="973"/>
    </row>
    <row r="1157" spans="1:28" ht="12.75">
      <c r="A1157" s="998"/>
      <c r="B1157" s="998"/>
      <c r="C1157" s="999"/>
      <c r="D1157" s="999"/>
      <c r="E1157" s="1000"/>
      <c r="F1157" s="1001"/>
      <c r="G1157" s="1000"/>
      <c r="H1157" s="1001"/>
      <c r="I1157" s="1000"/>
      <c r="J1157" s="1001"/>
      <c r="K1157" s="1000"/>
      <c r="L1157" s="1001"/>
      <c r="M1157" s="1000"/>
      <c r="N1157" s="1001"/>
      <c r="O1157" s="1000"/>
      <c r="P1157" s="1001"/>
      <c r="Q1157" s="1000"/>
      <c r="R1157" s="1002"/>
      <c r="S1157" s="1002"/>
      <c r="T1157" s="1002"/>
      <c r="U1157" s="1002"/>
      <c r="V1157" s="1002"/>
      <c r="W1157" s="1002"/>
      <c r="X1157" s="973"/>
      <c r="Y1157" s="973"/>
      <c r="Z1157" s="973"/>
      <c r="AA1157" s="973"/>
      <c r="AB1157" s="973"/>
    </row>
    <row r="1158" spans="1:28" ht="12.75">
      <c r="A1158" s="998"/>
      <c r="B1158" s="998"/>
      <c r="C1158" s="999"/>
      <c r="D1158" s="999"/>
      <c r="E1158" s="1000"/>
      <c r="F1158" s="1001"/>
      <c r="G1158" s="1000"/>
      <c r="H1158" s="1001"/>
      <c r="I1158" s="1000"/>
      <c r="J1158" s="1001"/>
      <c r="K1158" s="1000"/>
      <c r="L1158" s="1001"/>
      <c r="M1158" s="1000"/>
      <c r="N1158" s="1001"/>
      <c r="O1158" s="1000"/>
      <c r="P1158" s="1001"/>
      <c r="Q1158" s="1000"/>
      <c r="R1158" s="1002"/>
      <c r="S1158" s="1002"/>
      <c r="T1158" s="1002"/>
      <c r="U1158" s="1002"/>
      <c r="V1158" s="1002"/>
      <c r="W1158" s="1002"/>
      <c r="X1158" s="973"/>
      <c r="Y1158" s="973"/>
      <c r="Z1158" s="973"/>
      <c r="AA1158" s="973"/>
      <c r="AB1158" s="973"/>
    </row>
    <row r="1159" spans="1:28" ht="12.75">
      <c r="A1159" s="998"/>
      <c r="B1159" s="998"/>
      <c r="C1159" s="999"/>
      <c r="D1159" s="999"/>
      <c r="E1159" s="1000"/>
      <c r="F1159" s="1001"/>
      <c r="G1159" s="1000"/>
      <c r="H1159" s="1001"/>
      <c r="I1159" s="1000"/>
      <c r="J1159" s="1001"/>
      <c r="K1159" s="1000"/>
      <c r="L1159" s="1001"/>
      <c r="M1159" s="1000"/>
      <c r="N1159" s="1001"/>
      <c r="O1159" s="1000"/>
      <c r="P1159" s="1001"/>
      <c r="Q1159" s="1000"/>
      <c r="R1159" s="1002"/>
      <c r="S1159" s="1002"/>
      <c r="T1159" s="1002"/>
      <c r="U1159" s="1002"/>
      <c r="V1159" s="1002"/>
      <c r="W1159" s="1002"/>
      <c r="X1159" s="973"/>
      <c r="Y1159" s="973"/>
      <c r="Z1159" s="973"/>
      <c r="AA1159" s="973"/>
      <c r="AB1159" s="973"/>
    </row>
    <row r="1160" spans="1:28" ht="12.75">
      <c r="A1160" s="998"/>
      <c r="B1160" s="998"/>
      <c r="C1160" s="999"/>
      <c r="D1160" s="999"/>
      <c r="E1160" s="1000"/>
      <c r="F1160" s="1001"/>
      <c r="G1160" s="1000"/>
      <c r="H1160" s="1001"/>
      <c r="I1160" s="1000"/>
      <c r="J1160" s="1001"/>
      <c r="K1160" s="1000"/>
      <c r="L1160" s="1001"/>
      <c r="M1160" s="1000"/>
      <c r="N1160" s="1001"/>
      <c r="O1160" s="1000"/>
      <c r="P1160" s="1001"/>
      <c r="Q1160" s="1000"/>
      <c r="R1160" s="1002"/>
      <c r="S1160" s="1002"/>
      <c r="T1160" s="1002"/>
      <c r="U1160" s="1002"/>
      <c r="V1160" s="1002"/>
      <c r="W1160" s="1002"/>
      <c r="X1160" s="973"/>
      <c r="Y1160" s="973"/>
      <c r="Z1160" s="973"/>
      <c r="AA1160" s="973"/>
      <c r="AB1160" s="973"/>
    </row>
  </sheetData>
  <mergeCells count="1">
    <mergeCell ref="A1:B1"/>
  </mergeCells>
  <printOptions horizontalCentered="1" gridLines="1"/>
  <pageMargins left="0.25" right="0.25" top="0.75" bottom="0.75" header="0" footer="0"/>
  <pageSetup fitToHeight="0" pageOrder="overThenDown" orientation="portrait" cellComments="atEnd"/>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AJ181"/>
  <sheetViews>
    <sheetView tabSelected="1" workbookViewId="0">
      <pane xSplit="2" topLeftCell="C1" activePane="topRight" state="frozen"/>
      <selection pane="topRight" activeCell="F9" sqref="F9"/>
    </sheetView>
  </sheetViews>
  <sheetFormatPr defaultColWidth="14.42578125" defaultRowHeight="15.75" customHeight="1"/>
  <cols>
    <col min="1" max="1" width="16.140625" customWidth="1"/>
    <col min="2" max="2" width="25" customWidth="1"/>
    <col min="3" max="3" width="6.7109375" customWidth="1"/>
    <col min="4" max="4" width="28.5703125" customWidth="1"/>
    <col min="5" max="5" width="13.42578125" customWidth="1"/>
    <col min="6" max="6" width="10.42578125" customWidth="1"/>
    <col min="7" max="7" width="9.28515625" customWidth="1"/>
    <col min="8" max="8" width="4.5703125" customWidth="1"/>
    <col min="9" max="9" width="28.5703125" hidden="1" customWidth="1"/>
    <col min="10" max="10" width="4.42578125" customWidth="1"/>
    <col min="11" max="11" width="40.42578125" hidden="1" customWidth="1"/>
    <col min="12" max="12" width="4.28515625" customWidth="1"/>
    <col min="13" max="13" width="20.85546875" hidden="1" customWidth="1"/>
    <col min="14" max="14" width="3.5703125" customWidth="1"/>
    <col min="15" max="15" width="21.42578125" hidden="1" customWidth="1"/>
    <col min="16" max="16" width="4.28515625" customWidth="1"/>
    <col min="17" max="17" width="17" hidden="1" customWidth="1"/>
    <col min="18" max="18" width="3.7109375" customWidth="1"/>
    <col min="19" max="19" width="19.42578125" hidden="1" customWidth="1"/>
    <col min="20" max="20" width="3.85546875" customWidth="1"/>
    <col min="21" max="21" width="19.85546875" hidden="1" customWidth="1"/>
    <col min="22" max="22" width="4" customWidth="1"/>
    <col min="23" max="23" width="19.5703125" hidden="1" customWidth="1"/>
    <col min="24" max="24" width="3.7109375" customWidth="1"/>
    <col min="25" max="25" width="15.28515625" hidden="1" customWidth="1"/>
    <col min="26" max="26" width="3.7109375" customWidth="1"/>
    <col min="27" max="27" width="14.42578125" hidden="1"/>
    <col min="28" max="28" width="4.28515625" customWidth="1"/>
    <col min="29" max="29" width="14.7109375" customWidth="1"/>
    <col min="30" max="30" width="12.42578125" customWidth="1"/>
    <col min="32" max="32" width="10.28515625" customWidth="1"/>
    <col min="33" max="33" width="14.7109375" customWidth="1"/>
    <col min="34" max="36" width="12.42578125" customWidth="1"/>
  </cols>
  <sheetData>
    <row r="1" spans="1:36" ht="15.75" customHeight="1">
      <c r="A1" s="1003"/>
      <c r="B1" s="1004" t="s">
        <v>3533</v>
      </c>
      <c r="C1" s="1005" t="s">
        <v>3218</v>
      </c>
      <c r="D1" s="1006" t="s">
        <v>8056</v>
      </c>
      <c r="E1" s="1007" t="s">
        <v>8057</v>
      </c>
      <c r="F1" s="1007" t="s">
        <v>8058</v>
      </c>
      <c r="G1" s="1008" t="s">
        <v>8059</v>
      </c>
      <c r="H1" s="1009" t="s">
        <v>8060</v>
      </c>
      <c r="I1" s="1010" t="s">
        <v>8061</v>
      </c>
      <c r="J1" s="1011" t="s">
        <v>8062</v>
      </c>
      <c r="K1" s="1012" t="s">
        <v>8063</v>
      </c>
      <c r="L1" s="1009" t="s">
        <v>8064</v>
      </c>
      <c r="M1" s="1012" t="s">
        <v>8065</v>
      </c>
      <c r="N1" s="1011" t="s">
        <v>8066</v>
      </c>
      <c r="O1" s="1012" t="s">
        <v>8067</v>
      </c>
      <c r="P1" s="1011" t="s">
        <v>8068</v>
      </c>
      <c r="Q1" s="1013" t="s">
        <v>8069</v>
      </c>
      <c r="R1" s="1011" t="s">
        <v>8070</v>
      </c>
      <c r="S1" s="1013" t="s">
        <v>8071</v>
      </c>
      <c r="T1" s="1011" t="s">
        <v>8072</v>
      </c>
      <c r="U1" s="1013" t="s">
        <v>8073</v>
      </c>
      <c r="V1" s="1011" t="s">
        <v>8074</v>
      </c>
      <c r="W1" s="1013" t="s">
        <v>8075</v>
      </c>
      <c r="X1" s="1011" t="s">
        <v>8076</v>
      </c>
      <c r="Y1" s="1013" t="s">
        <v>8077</v>
      </c>
      <c r="Z1" s="1011" t="s">
        <v>8078</v>
      </c>
      <c r="AA1" s="1013" t="s">
        <v>8079</v>
      </c>
      <c r="AB1" s="1014" t="s">
        <v>8080</v>
      </c>
      <c r="AC1" s="1015" t="s">
        <v>8081</v>
      </c>
      <c r="AD1" s="1014" t="s">
        <v>8082</v>
      </c>
      <c r="AE1" s="1013" t="s">
        <v>8083</v>
      </c>
      <c r="AF1" s="1014" t="s">
        <v>8084</v>
      </c>
      <c r="AG1" s="1015" t="s">
        <v>8085</v>
      </c>
      <c r="AH1" s="1016" t="s">
        <v>8086</v>
      </c>
      <c r="AI1" s="1017" t="s">
        <v>8087</v>
      </c>
      <c r="AJ1" s="1016" t="s">
        <v>8088</v>
      </c>
    </row>
    <row r="2" spans="1:36" ht="15.75" customHeight="1">
      <c r="A2" s="963"/>
      <c r="B2" s="964"/>
      <c r="C2" s="1018"/>
      <c r="D2" s="1019" t="s">
        <v>8089</v>
      </c>
      <c r="E2" s="1020" t="s">
        <v>8090</v>
      </c>
      <c r="F2" s="1021"/>
      <c r="G2" s="1021"/>
      <c r="H2" s="1022"/>
      <c r="I2" s="1023"/>
      <c r="J2" s="1024"/>
      <c r="K2" s="1025"/>
      <c r="L2" s="1022"/>
      <c r="M2" s="1025"/>
      <c r="N2" s="1025"/>
      <c r="O2" s="1025"/>
      <c r="P2" s="1025"/>
      <c r="Q2" s="1025"/>
      <c r="R2" s="1025"/>
      <c r="S2" s="1025"/>
      <c r="T2" s="1025"/>
      <c r="U2" s="1025"/>
      <c r="V2" s="1025"/>
      <c r="W2" s="1025"/>
      <c r="X2" s="1025"/>
      <c r="Y2" s="1025"/>
      <c r="Z2" s="1025"/>
      <c r="AA2" s="1025"/>
      <c r="AB2" s="1025"/>
      <c r="AC2" s="1025"/>
      <c r="AD2" s="1025"/>
      <c r="AE2" s="1025"/>
      <c r="AF2" s="1025"/>
      <c r="AG2" s="1025"/>
      <c r="AH2" s="1025"/>
      <c r="AI2" s="1026"/>
      <c r="AJ2" s="1026"/>
    </row>
    <row r="3" spans="1:36" ht="15.75" customHeight="1">
      <c r="A3" s="963" t="s">
        <v>3308</v>
      </c>
      <c r="B3" s="964" t="s">
        <v>3309</v>
      </c>
      <c r="C3" s="1018">
        <v>8</v>
      </c>
      <c r="D3" s="1027"/>
      <c r="E3" s="1028"/>
      <c r="F3" s="1021" t="s">
        <v>3618</v>
      </c>
      <c r="G3" s="1021">
        <f t="shared" ref="G3:G4" si="0">SUM(H3,J3,L3,N3,P3,R3,T3,V3,X3,Z3,AB3,AD3,AF3,AH3,AJ3)</f>
        <v>10</v>
      </c>
      <c r="H3" s="1029">
        <v>0</v>
      </c>
      <c r="I3" s="1030" t="s">
        <v>8091</v>
      </c>
      <c r="J3" s="1031">
        <v>8</v>
      </c>
      <c r="K3" s="1025"/>
      <c r="L3" s="1022"/>
      <c r="M3" s="1025"/>
      <c r="N3" s="1025"/>
      <c r="O3" s="963"/>
      <c r="P3" s="1025"/>
      <c r="Q3" s="1025"/>
      <c r="R3" s="1025"/>
      <c r="S3" s="1025"/>
      <c r="T3" s="1025"/>
      <c r="U3" s="1032">
        <v>44172</v>
      </c>
      <c r="V3" s="963">
        <v>1</v>
      </c>
      <c r="W3" s="1025"/>
      <c r="X3" s="1025"/>
      <c r="Y3" s="1025"/>
      <c r="Z3" s="1025"/>
      <c r="AA3" s="963">
        <v>1</v>
      </c>
      <c r="AB3" s="963">
        <v>1</v>
      </c>
      <c r="AC3" s="1025"/>
      <c r="AD3" s="1025"/>
      <c r="AE3" s="1025"/>
      <c r="AF3" s="1025"/>
      <c r="AG3" s="1025"/>
      <c r="AH3" s="1025"/>
      <c r="AI3" s="1026"/>
      <c r="AJ3" s="1026"/>
    </row>
    <row r="4" spans="1:36" ht="23.25">
      <c r="A4" s="963" t="s">
        <v>3500</v>
      </c>
      <c r="B4" s="964" t="s">
        <v>3501</v>
      </c>
      <c r="C4" s="1018">
        <v>3</v>
      </c>
      <c r="D4" s="1033"/>
      <c r="E4" s="1028"/>
      <c r="F4" s="1021" t="s">
        <v>887</v>
      </c>
      <c r="G4" s="1021">
        <f t="shared" si="0"/>
        <v>4</v>
      </c>
      <c r="H4" s="1029">
        <v>0</v>
      </c>
      <c r="I4" s="1030" t="s">
        <v>8092</v>
      </c>
      <c r="J4" s="1034">
        <v>4</v>
      </c>
      <c r="K4" s="1025"/>
      <c r="L4" s="1022"/>
      <c r="M4" s="1025"/>
      <c r="N4" s="1025"/>
      <c r="O4" s="1025"/>
      <c r="P4" s="1025"/>
      <c r="Q4" s="1025"/>
      <c r="R4" s="1025"/>
      <c r="S4" s="1025"/>
      <c r="T4" s="1025"/>
      <c r="U4" s="963"/>
      <c r="V4" s="1025"/>
      <c r="W4" s="1025"/>
      <c r="X4" s="1025"/>
      <c r="Y4" s="1025"/>
      <c r="Z4" s="1025"/>
      <c r="AA4" s="1025"/>
      <c r="AB4" s="1025"/>
      <c r="AC4" s="1025"/>
      <c r="AD4" s="1025"/>
      <c r="AE4" s="1025"/>
      <c r="AF4" s="1025"/>
      <c r="AG4" s="1025"/>
      <c r="AH4" s="1025"/>
      <c r="AI4" s="1035"/>
      <c r="AJ4" s="1035"/>
    </row>
    <row r="5" spans="1:36" ht="34.5">
      <c r="A5" s="1036" t="s">
        <v>3359</v>
      </c>
      <c r="B5" s="1036" t="s">
        <v>3360</v>
      </c>
      <c r="C5" s="1037">
        <v>4</v>
      </c>
      <c r="D5" s="1038"/>
      <c r="E5" s="1039"/>
      <c r="F5" s="1040" t="s">
        <v>3598</v>
      </c>
      <c r="G5" s="1021"/>
      <c r="H5" s="1041">
        <v>0</v>
      </c>
      <c r="I5" s="1042"/>
      <c r="J5" s="1043">
        <v>0</v>
      </c>
      <c r="K5" s="1044"/>
      <c r="L5" s="1041">
        <v>0</v>
      </c>
      <c r="M5" s="1044"/>
      <c r="N5" s="1044"/>
      <c r="O5" s="1044"/>
      <c r="P5" s="1044"/>
      <c r="Q5" s="1045"/>
      <c r="R5" s="1045"/>
      <c r="S5" s="1038" t="s">
        <v>8093</v>
      </c>
      <c r="T5" s="1045">
        <v>3</v>
      </c>
      <c r="U5" s="1046">
        <v>44176</v>
      </c>
      <c r="V5" s="1045">
        <v>1</v>
      </c>
      <c r="W5" s="1044"/>
      <c r="X5" s="1044"/>
      <c r="Y5" s="1044"/>
      <c r="Z5" s="1044"/>
      <c r="AA5" s="1045">
        <v>1</v>
      </c>
      <c r="AB5" s="1045">
        <v>1</v>
      </c>
      <c r="AC5" s="1044"/>
      <c r="AD5" s="1044"/>
      <c r="AE5" s="1044"/>
      <c r="AF5" s="1044"/>
      <c r="AG5" s="1044"/>
      <c r="AH5" s="1044"/>
      <c r="AI5" s="1026"/>
      <c r="AJ5" s="1026"/>
    </row>
    <row r="6" spans="1:36" ht="15.75" customHeight="1">
      <c r="A6" s="963" t="s">
        <v>3396</v>
      </c>
      <c r="B6" s="964" t="s">
        <v>3467</v>
      </c>
      <c r="C6" s="1018">
        <v>3</v>
      </c>
      <c r="D6" s="854" t="s">
        <v>8094</v>
      </c>
      <c r="E6" s="1028" t="s">
        <v>8095</v>
      </c>
      <c r="F6" s="1021" t="s">
        <v>3598</v>
      </c>
      <c r="G6" s="1021">
        <f t="shared" ref="G6:G56" si="1">SUM(H6,J6,L6,N6,P6,R6,T6,V6,X6,Z6,AB6,AD6,AF6,AH6,AJ6)</f>
        <v>13</v>
      </c>
      <c r="H6" s="1029">
        <v>0</v>
      </c>
      <c r="I6" s="1047" t="s">
        <v>8096</v>
      </c>
      <c r="J6" s="1034">
        <v>10</v>
      </c>
      <c r="K6" s="1025"/>
      <c r="L6" s="1022"/>
      <c r="M6" s="963" t="s">
        <v>8097</v>
      </c>
      <c r="N6" s="963">
        <v>1</v>
      </c>
      <c r="O6" s="963" t="s">
        <v>8098</v>
      </c>
      <c r="P6" s="963">
        <v>2</v>
      </c>
      <c r="Q6" s="1025"/>
      <c r="R6" s="1025"/>
      <c r="S6" s="1025"/>
      <c r="T6" s="1025"/>
      <c r="U6" s="1025"/>
      <c r="V6" s="1025"/>
      <c r="W6" s="1025"/>
      <c r="X6" s="1025"/>
      <c r="Y6" s="1025"/>
      <c r="Z6" s="1025"/>
      <c r="AA6" s="1025"/>
      <c r="AB6" s="1025"/>
      <c r="AC6" s="1025"/>
      <c r="AD6" s="1025"/>
      <c r="AE6" s="1025"/>
      <c r="AF6" s="1025"/>
      <c r="AG6" s="1025"/>
      <c r="AH6" s="1025"/>
      <c r="AI6" s="1035"/>
      <c r="AJ6" s="1035"/>
    </row>
    <row r="7" spans="1:36" ht="15.75" customHeight="1">
      <c r="A7" s="963" t="s">
        <v>3396</v>
      </c>
      <c r="B7" s="980" t="s">
        <v>3397</v>
      </c>
      <c r="C7" s="1048">
        <v>7</v>
      </c>
      <c r="D7" s="988" t="s">
        <v>8099</v>
      </c>
      <c r="E7" s="1049">
        <v>44211</v>
      </c>
      <c r="F7" s="1021" t="s">
        <v>3618</v>
      </c>
      <c r="G7" s="1021">
        <f t="shared" si="1"/>
        <v>12</v>
      </c>
      <c r="H7" s="1050">
        <v>0</v>
      </c>
      <c r="I7" s="1047" t="s">
        <v>8100</v>
      </c>
      <c r="J7" s="1051">
        <v>1</v>
      </c>
      <c r="K7" s="1052" t="s">
        <v>8101</v>
      </c>
      <c r="L7" s="1053">
        <v>6</v>
      </c>
      <c r="M7" s="1054"/>
      <c r="N7" s="1054"/>
      <c r="O7" s="1055" t="s">
        <v>8102</v>
      </c>
      <c r="P7" s="1055">
        <v>5</v>
      </c>
      <c r="Q7" s="1054"/>
      <c r="R7" s="1054"/>
      <c r="S7" s="1054"/>
      <c r="T7" s="1054"/>
      <c r="U7" s="1055"/>
      <c r="V7" s="1055"/>
      <c r="W7" s="1056"/>
      <c r="X7" s="1056"/>
      <c r="Y7" s="1056"/>
      <c r="Z7" s="1056"/>
      <c r="AA7" s="1056"/>
      <c r="AB7" s="1056"/>
      <c r="AC7" s="1056"/>
      <c r="AD7" s="1056"/>
      <c r="AE7" s="1056"/>
      <c r="AF7" s="1056"/>
      <c r="AG7" s="1056"/>
      <c r="AH7" s="1056"/>
      <c r="AI7" s="1026"/>
      <c r="AJ7" s="1026"/>
    </row>
    <row r="8" spans="1:36" ht="12.75">
      <c r="A8" s="963" t="s">
        <v>3405</v>
      </c>
      <c r="B8" s="964" t="s">
        <v>3406</v>
      </c>
      <c r="C8" s="1018">
        <v>3</v>
      </c>
      <c r="D8" s="854"/>
      <c r="E8" s="1028"/>
      <c r="F8" s="1021" t="s">
        <v>8103</v>
      </c>
      <c r="G8" s="1021">
        <f t="shared" si="1"/>
        <v>8</v>
      </c>
      <c r="H8" s="1029">
        <v>0</v>
      </c>
      <c r="I8" s="1047" t="s">
        <v>8104</v>
      </c>
      <c r="J8" s="1034">
        <v>5</v>
      </c>
      <c r="K8" s="963" t="s">
        <v>8105</v>
      </c>
      <c r="L8" s="1029">
        <v>2</v>
      </c>
      <c r="M8" s="1025"/>
      <c r="N8" s="1025"/>
      <c r="O8" s="1025"/>
      <c r="P8" s="1025"/>
      <c r="Q8" s="1025"/>
      <c r="R8" s="1025"/>
      <c r="S8" s="963" t="s">
        <v>8106</v>
      </c>
      <c r="T8" s="963">
        <v>1</v>
      </c>
      <c r="U8" s="1025"/>
      <c r="V8" s="1025"/>
      <c r="W8" s="1025"/>
      <c r="X8" s="1025"/>
      <c r="Y8" s="1025"/>
      <c r="Z8" s="1025"/>
      <c r="AA8" s="1025"/>
      <c r="AB8" s="1025"/>
      <c r="AC8" s="1025"/>
      <c r="AD8" s="1025"/>
      <c r="AE8" s="1025"/>
      <c r="AF8" s="1025"/>
      <c r="AG8" s="1025"/>
      <c r="AH8" s="1025"/>
      <c r="AI8" s="1035"/>
      <c r="AJ8" s="1035"/>
    </row>
    <row r="9" spans="1:36" ht="34.5">
      <c r="A9" s="963" t="s">
        <v>3495</v>
      </c>
      <c r="B9" s="964" t="s">
        <v>3496</v>
      </c>
      <c r="C9" s="1018">
        <v>7</v>
      </c>
      <c r="D9" s="854" t="s">
        <v>8107</v>
      </c>
      <c r="E9" s="1028"/>
      <c r="F9" s="1021"/>
      <c r="G9" s="1021">
        <f t="shared" si="1"/>
        <v>6</v>
      </c>
      <c r="H9" s="1029">
        <v>0</v>
      </c>
      <c r="I9" s="1030" t="s">
        <v>8108</v>
      </c>
      <c r="J9" s="1034">
        <v>3</v>
      </c>
      <c r="K9" s="1057">
        <v>44141</v>
      </c>
      <c r="L9" s="1029">
        <v>1</v>
      </c>
      <c r="M9" s="963" t="s">
        <v>8109</v>
      </c>
      <c r="N9" s="963">
        <v>2</v>
      </c>
      <c r="O9" s="963" t="s">
        <v>8110</v>
      </c>
      <c r="P9" s="1025"/>
      <c r="Q9" s="1025"/>
      <c r="R9" s="1025"/>
      <c r="S9" s="1025"/>
      <c r="T9" s="1025"/>
      <c r="U9" s="1025"/>
      <c r="V9" s="1025"/>
      <c r="W9" s="1025"/>
      <c r="X9" s="1025"/>
      <c r="Y9" s="1025"/>
      <c r="Z9" s="1025"/>
      <c r="AA9" s="1025"/>
      <c r="AB9" s="1025"/>
      <c r="AC9" s="1025"/>
      <c r="AD9" s="1025"/>
      <c r="AE9" s="1025"/>
      <c r="AF9" s="1025"/>
      <c r="AG9" s="1025"/>
      <c r="AH9" s="1025"/>
      <c r="AI9" s="1026"/>
      <c r="AJ9" s="1026"/>
    </row>
    <row r="10" spans="1:36" ht="12.75">
      <c r="A10" s="963" t="s">
        <v>3470</v>
      </c>
      <c r="B10" s="963" t="s">
        <v>3471</v>
      </c>
      <c r="C10" s="1018">
        <v>4</v>
      </c>
      <c r="E10" s="1028" t="s">
        <v>8111</v>
      </c>
      <c r="F10" s="1021" t="s">
        <v>8112</v>
      </c>
      <c r="G10" s="1021">
        <f t="shared" si="1"/>
        <v>17</v>
      </c>
      <c r="H10" s="1029">
        <v>0</v>
      </c>
      <c r="I10" s="1047" t="s">
        <v>8113</v>
      </c>
      <c r="J10" s="1034">
        <v>11</v>
      </c>
      <c r="K10" s="963" t="s">
        <v>8114</v>
      </c>
      <c r="L10" s="1029">
        <v>1</v>
      </c>
      <c r="M10" s="1025"/>
      <c r="N10" s="1025"/>
      <c r="O10" s="1025"/>
      <c r="P10" s="1025"/>
      <c r="Q10" s="963" t="s">
        <v>8115</v>
      </c>
      <c r="R10" s="963">
        <v>3</v>
      </c>
      <c r="S10" s="1025"/>
      <c r="T10" s="1025"/>
      <c r="U10" s="963" t="s">
        <v>8116</v>
      </c>
      <c r="V10" s="963">
        <v>1</v>
      </c>
      <c r="W10" s="1025"/>
      <c r="X10" s="1025"/>
      <c r="Y10" s="1025"/>
      <c r="Z10" s="1025"/>
      <c r="AA10" s="1025"/>
      <c r="AB10" s="1025"/>
      <c r="AC10" s="963"/>
      <c r="AD10" s="963">
        <v>1</v>
      </c>
      <c r="AE10" s="1025"/>
      <c r="AF10" s="1025"/>
      <c r="AG10" s="1025"/>
      <c r="AH10" s="1025"/>
      <c r="AI10" s="1035"/>
      <c r="AJ10" s="1035"/>
    </row>
    <row r="11" spans="1:36" ht="34.5">
      <c r="A11" s="963" t="s">
        <v>3242</v>
      </c>
      <c r="B11" s="964" t="s">
        <v>3398</v>
      </c>
      <c r="C11" s="1018">
        <v>3</v>
      </c>
      <c r="D11" s="854" t="s">
        <v>8117</v>
      </c>
      <c r="E11" s="1058" t="s">
        <v>8118</v>
      </c>
      <c r="F11" s="1021" t="s">
        <v>3598</v>
      </c>
      <c r="G11" s="1021">
        <f t="shared" si="1"/>
        <v>22</v>
      </c>
      <c r="H11" s="1029">
        <v>0</v>
      </c>
      <c r="I11" s="1030" t="s">
        <v>8119</v>
      </c>
      <c r="J11" s="1031">
        <v>20</v>
      </c>
      <c r="K11" s="1025"/>
      <c r="L11" s="1022"/>
      <c r="M11" s="963"/>
      <c r="N11" s="963"/>
      <c r="O11" s="1059"/>
      <c r="P11" s="1025"/>
      <c r="Q11" s="963"/>
      <c r="R11" s="963"/>
      <c r="S11" s="963" t="s">
        <v>8106</v>
      </c>
      <c r="T11" s="963">
        <v>1</v>
      </c>
      <c r="U11" s="1060"/>
      <c r="V11" s="1060"/>
      <c r="W11" s="1060"/>
      <c r="X11" s="1060"/>
      <c r="Y11" s="1060"/>
      <c r="Z11" s="1060"/>
      <c r="AA11" s="963" t="s">
        <v>8120</v>
      </c>
      <c r="AB11" s="963">
        <v>1</v>
      </c>
      <c r="AC11" s="1060"/>
      <c r="AD11" s="1060"/>
      <c r="AE11" s="1060"/>
      <c r="AF11" s="1060"/>
      <c r="AG11" s="1060"/>
      <c r="AH11" s="1060"/>
      <c r="AI11" s="1026"/>
      <c r="AJ11" s="1026"/>
    </row>
    <row r="12" spans="1:36" ht="34.5">
      <c r="A12" s="963" t="s">
        <v>3242</v>
      </c>
      <c r="B12" s="964" t="s">
        <v>3347</v>
      </c>
      <c r="C12" s="1018">
        <v>4</v>
      </c>
      <c r="D12" s="854" t="s">
        <v>8121</v>
      </c>
      <c r="E12" s="1061">
        <v>44211</v>
      </c>
      <c r="F12" s="1021" t="s">
        <v>3598</v>
      </c>
      <c r="G12" s="1021">
        <f t="shared" si="1"/>
        <v>13</v>
      </c>
      <c r="H12" s="1029">
        <v>0</v>
      </c>
      <c r="I12" s="1023"/>
      <c r="J12" s="1034">
        <v>0</v>
      </c>
      <c r="K12" s="985" t="s">
        <v>8122</v>
      </c>
      <c r="L12" s="1062">
        <v>13</v>
      </c>
      <c r="M12" s="1025"/>
      <c r="N12" s="1025"/>
      <c r="O12" s="1025"/>
      <c r="P12" s="1025"/>
      <c r="Q12" s="1025"/>
      <c r="R12" s="1025"/>
      <c r="S12" s="1025"/>
      <c r="T12" s="1025"/>
      <c r="U12" s="1025"/>
      <c r="V12" s="1025"/>
      <c r="W12" s="1025"/>
      <c r="X12" s="1025"/>
      <c r="Y12" s="1025"/>
      <c r="Z12" s="1025"/>
      <c r="AA12" s="1025"/>
      <c r="AB12" s="1025"/>
      <c r="AC12" s="1025"/>
      <c r="AD12" s="1025"/>
      <c r="AE12" s="1025"/>
      <c r="AF12" s="1025"/>
      <c r="AG12" s="1025"/>
      <c r="AH12" s="1025"/>
      <c r="AI12" s="1035"/>
      <c r="AJ12" s="1035"/>
    </row>
    <row r="13" spans="1:36" ht="15.75" customHeight="1">
      <c r="A13" s="964" t="s">
        <v>3242</v>
      </c>
      <c r="B13" s="964" t="s">
        <v>3335</v>
      </c>
      <c r="C13" s="1018">
        <v>6</v>
      </c>
      <c r="D13" s="854" t="s">
        <v>8123</v>
      </c>
      <c r="E13" s="1061">
        <v>44222</v>
      </c>
      <c r="F13" s="1021" t="s">
        <v>3560</v>
      </c>
      <c r="G13" s="1021">
        <f t="shared" si="1"/>
        <v>19</v>
      </c>
      <c r="H13" s="1029">
        <v>0</v>
      </c>
      <c r="I13" s="1030" t="s">
        <v>8124</v>
      </c>
      <c r="J13" s="1031">
        <v>13</v>
      </c>
      <c r="K13" s="963" t="s">
        <v>8125</v>
      </c>
      <c r="L13" s="1029">
        <v>3</v>
      </c>
      <c r="M13" s="1025"/>
      <c r="N13" s="1025"/>
      <c r="O13" s="963" t="s">
        <v>8126</v>
      </c>
      <c r="P13" s="963">
        <v>3</v>
      </c>
      <c r="Q13" s="1025"/>
      <c r="R13" s="1025"/>
      <c r="S13" s="1025"/>
      <c r="T13" s="1025"/>
      <c r="U13" s="1025"/>
      <c r="V13" s="1025"/>
      <c r="W13" s="1025"/>
      <c r="X13" s="1025"/>
      <c r="Y13" s="1025"/>
      <c r="Z13" s="1025"/>
      <c r="AA13" s="1025"/>
      <c r="AB13" s="1025"/>
      <c r="AC13" s="1025"/>
      <c r="AD13" s="1025"/>
      <c r="AE13" s="1025"/>
      <c r="AF13" s="1025"/>
      <c r="AG13" s="1025"/>
      <c r="AH13" s="1025"/>
      <c r="AI13" s="1026"/>
      <c r="AJ13" s="1026"/>
    </row>
    <row r="14" spans="1:36" ht="15.75" customHeight="1">
      <c r="A14" s="963" t="s">
        <v>3242</v>
      </c>
      <c r="B14" s="964" t="s">
        <v>3243</v>
      </c>
      <c r="C14" s="1018">
        <v>9</v>
      </c>
      <c r="D14" s="1063" t="s">
        <v>8127</v>
      </c>
      <c r="E14" s="1028" t="s">
        <v>8128</v>
      </c>
      <c r="F14" s="1021" t="s">
        <v>3598</v>
      </c>
      <c r="G14" s="1021">
        <f t="shared" si="1"/>
        <v>28</v>
      </c>
      <c r="H14" s="1029">
        <v>6</v>
      </c>
      <c r="I14" s="1030" t="s">
        <v>8129</v>
      </c>
      <c r="J14" s="1034">
        <v>4</v>
      </c>
      <c r="K14" s="963" t="s">
        <v>8130</v>
      </c>
      <c r="L14" s="1029">
        <v>3</v>
      </c>
      <c r="M14" s="854" t="s">
        <v>8131</v>
      </c>
      <c r="N14" s="963">
        <v>8</v>
      </c>
      <c r="O14" s="1025"/>
      <c r="P14" s="963"/>
      <c r="Q14" s="1057">
        <v>44160</v>
      </c>
      <c r="R14" s="963">
        <v>6</v>
      </c>
      <c r="S14" s="1025"/>
      <c r="T14" s="1025"/>
      <c r="U14" s="1025"/>
      <c r="V14" s="1025"/>
      <c r="W14" s="1032">
        <v>44183</v>
      </c>
      <c r="X14" s="963">
        <v>1</v>
      </c>
      <c r="Y14" s="1025"/>
      <c r="Z14" s="1025"/>
      <c r="AA14" s="1025"/>
      <c r="AB14" s="1025"/>
      <c r="AC14" s="1025"/>
      <c r="AD14" s="1025"/>
      <c r="AE14" s="1025"/>
      <c r="AF14" s="1025"/>
      <c r="AG14" s="1025"/>
      <c r="AH14" s="1025"/>
      <c r="AI14" s="1035"/>
      <c r="AJ14" s="1035"/>
    </row>
    <row r="15" spans="1:36" ht="45.75">
      <c r="A15" s="1064" t="s">
        <v>3437</v>
      </c>
      <c r="B15" s="963" t="s">
        <v>3438</v>
      </c>
      <c r="C15" s="1018">
        <v>5</v>
      </c>
      <c r="D15" s="991" t="s">
        <v>8132</v>
      </c>
      <c r="E15" s="1028"/>
      <c r="F15" s="1021" t="s">
        <v>3560</v>
      </c>
      <c r="G15" s="1021">
        <f t="shared" si="1"/>
        <v>23</v>
      </c>
      <c r="H15" s="1062">
        <v>19</v>
      </c>
      <c r="I15" s="1047"/>
      <c r="J15" s="1034">
        <v>0</v>
      </c>
      <c r="K15" s="963" t="s">
        <v>8114</v>
      </c>
      <c r="L15" s="1029">
        <v>2</v>
      </c>
      <c r="M15" s="306" t="s">
        <v>8133</v>
      </c>
      <c r="N15" s="963">
        <v>2</v>
      </c>
      <c r="O15" s="1025"/>
      <c r="P15" s="1025"/>
      <c r="Q15" s="1025"/>
      <c r="R15" s="1025"/>
      <c r="S15" s="1025"/>
      <c r="T15" s="1025"/>
      <c r="U15" s="1025"/>
      <c r="V15" s="1025"/>
      <c r="W15" s="1025"/>
      <c r="X15" s="1025"/>
      <c r="Y15" s="1025"/>
      <c r="Z15" s="1025"/>
      <c r="AA15" s="1025"/>
      <c r="AB15" s="1025"/>
      <c r="AC15" s="1065"/>
      <c r="AD15" s="963"/>
      <c r="AE15" s="1025"/>
      <c r="AF15" s="1025"/>
      <c r="AG15" s="1065"/>
      <c r="AH15" s="963"/>
      <c r="AI15" s="1066"/>
      <c r="AJ15" s="1067"/>
    </row>
    <row r="16" spans="1:36" ht="15.75" customHeight="1">
      <c r="A16" s="963" t="s">
        <v>3453</v>
      </c>
      <c r="B16" s="964" t="s">
        <v>3454</v>
      </c>
      <c r="C16" s="1018">
        <v>4</v>
      </c>
      <c r="D16" s="854" t="s">
        <v>8134</v>
      </c>
      <c r="E16" s="1028" t="s">
        <v>8135</v>
      </c>
      <c r="F16" s="1021" t="s">
        <v>8103</v>
      </c>
      <c r="G16" s="1021">
        <f t="shared" si="1"/>
        <v>3</v>
      </c>
      <c r="H16" s="1029">
        <v>0</v>
      </c>
      <c r="I16" s="1023"/>
      <c r="J16" s="1034">
        <v>0</v>
      </c>
      <c r="K16" s="1025"/>
      <c r="L16" s="1022"/>
      <c r="M16" s="1025"/>
      <c r="N16" s="1025"/>
      <c r="O16" s="1025"/>
      <c r="P16" s="1025"/>
      <c r="Q16" s="1025"/>
      <c r="R16" s="1025"/>
      <c r="S16" s="1025"/>
      <c r="T16" s="1025"/>
      <c r="U16" s="963" t="s">
        <v>8136</v>
      </c>
      <c r="V16" s="963">
        <v>3</v>
      </c>
      <c r="W16" s="1025"/>
      <c r="X16" s="1025"/>
      <c r="Y16" s="1025"/>
      <c r="Z16" s="1025"/>
      <c r="AA16" s="1025"/>
      <c r="AB16" s="1025"/>
      <c r="AC16" s="1025"/>
      <c r="AD16" s="1025"/>
      <c r="AE16" s="1025"/>
      <c r="AF16" s="1025"/>
      <c r="AG16" s="1025"/>
      <c r="AH16" s="1025"/>
      <c r="AI16" s="1035"/>
      <c r="AJ16" s="1035"/>
    </row>
    <row r="17" spans="1:36" ht="23.25">
      <c r="A17" s="963" t="s">
        <v>3517</v>
      </c>
      <c r="B17" s="964" t="s">
        <v>3518</v>
      </c>
      <c r="C17" s="1018">
        <v>3</v>
      </c>
      <c r="D17" s="854" t="s">
        <v>8137</v>
      </c>
      <c r="E17" s="1028"/>
      <c r="F17" s="1021"/>
      <c r="G17" s="1021">
        <f t="shared" si="1"/>
        <v>6</v>
      </c>
      <c r="H17" s="1029">
        <v>0</v>
      </c>
      <c r="I17" s="1047" t="s">
        <v>8138</v>
      </c>
      <c r="J17" s="1034">
        <v>3</v>
      </c>
      <c r="K17" s="963" t="s">
        <v>8139</v>
      </c>
      <c r="L17" s="1029">
        <v>3</v>
      </c>
      <c r="M17" s="1025"/>
      <c r="N17" s="1025"/>
      <c r="O17" s="1025"/>
      <c r="P17" s="1025"/>
      <c r="Q17" s="1025"/>
      <c r="R17" s="1025"/>
      <c r="S17" s="1025"/>
      <c r="T17" s="1025"/>
      <c r="U17" s="1025"/>
      <c r="V17" s="1025"/>
      <c r="W17" s="1025"/>
      <c r="X17" s="1025"/>
      <c r="Y17" s="1025"/>
      <c r="Z17" s="1025"/>
      <c r="AA17" s="1025"/>
      <c r="AB17" s="1025"/>
      <c r="AC17" s="1025"/>
      <c r="AD17" s="1025"/>
      <c r="AE17" s="1025"/>
      <c r="AF17" s="1025"/>
      <c r="AG17" s="1025"/>
      <c r="AH17" s="1025"/>
      <c r="AI17" s="1026"/>
      <c r="AJ17" s="1026"/>
    </row>
    <row r="18" spans="1:36" ht="15" customHeight="1">
      <c r="A18" s="963" t="s">
        <v>3306</v>
      </c>
      <c r="B18" s="964" t="s">
        <v>3307</v>
      </c>
      <c r="C18" s="1018">
        <v>6</v>
      </c>
      <c r="D18" s="854" t="s">
        <v>8140</v>
      </c>
      <c r="E18" s="1028" t="s">
        <v>8141</v>
      </c>
      <c r="F18" s="1021" t="s">
        <v>8103</v>
      </c>
      <c r="G18" s="1021">
        <f t="shared" si="1"/>
        <v>36</v>
      </c>
      <c r="H18" s="1029">
        <v>0</v>
      </c>
      <c r="I18" s="1030" t="s">
        <v>8142</v>
      </c>
      <c r="J18" s="1034">
        <v>36</v>
      </c>
      <c r="K18" s="1025"/>
      <c r="L18" s="1022"/>
      <c r="M18" s="1025"/>
      <c r="N18" s="1025"/>
      <c r="O18" s="1025"/>
      <c r="P18" s="1025"/>
      <c r="Q18" s="1025"/>
      <c r="R18" s="1025"/>
      <c r="S18" s="1025"/>
      <c r="T18" s="1025"/>
      <c r="U18" s="1025"/>
      <c r="V18" s="1025"/>
      <c r="W18" s="1025"/>
      <c r="X18" s="1025"/>
      <c r="Y18" s="1025"/>
      <c r="Z18" s="1025"/>
      <c r="AA18" s="1025"/>
      <c r="AB18" s="1025"/>
      <c r="AC18" s="1025"/>
      <c r="AD18" s="1025"/>
      <c r="AE18" s="1025"/>
      <c r="AF18" s="1025"/>
      <c r="AG18" s="1025"/>
      <c r="AH18" s="1025"/>
      <c r="AI18" s="1035"/>
      <c r="AJ18" s="1035"/>
    </row>
    <row r="19" spans="1:36" ht="56.25">
      <c r="A19" s="963" t="s">
        <v>3403</v>
      </c>
      <c r="B19" s="964" t="s">
        <v>3404</v>
      </c>
      <c r="C19" s="1018">
        <v>6</v>
      </c>
      <c r="D19" s="854" t="s">
        <v>8143</v>
      </c>
      <c r="E19" s="1028" t="s">
        <v>8144</v>
      </c>
      <c r="F19" s="1021" t="s">
        <v>3560</v>
      </c>
      <c r="G19" s="1021">
        <f t="shared" si="1"/>
        <v>16</v>
      </c>
      <c r="H19" s="1029">
        <v>0</v>
      </c>
      <c r="I19" s="1047" t="s">
        <v>8145</v>
      </c>
      <c r="J19" s="1031">
        <v>13</v>
      </c>
      <c r="K19" s="1025"/>
      <c r="L19" s="1022"/>
      <c r="M19" s="963" t="s">
        <v>8133</v>
      </c>
      <c r="N19" s="963">
        <v>2</v>
      </c>
      <c r="O19" s="1025"/>
      <c r="P19" s="1025"/>
      <c r="Q19" s="1025"/>
      <c r="R19" s="1025"/>
      <c r="S19" s="963" t="s">
        <v>8146</v>
      </c>
      <c r="T19" s="963">
        <v>1</v>
      </c>
      <c r="U19" s="963"/>
      <c r="V19" s="963"/>
      <c r="W19" s="1060"/>
      <c r="X19" s="1060"/>
      <c r="Y19" s="1060"/>
      <c r="Z19" s="1060"/>
      <c r="AA19" s="1060"/>
      <c r="AB19" s="1060"/>
      <c r="AC19" s="1060"/>
      <c r="AD19" s="1060"/>
      <c r="AE19" s="1060"/>
      <c r="AF19" s="1060"/>
      <c r="AG19" s="1060"/>
      <c r="AH19" s="1060"/>
      <c r="AI19" s="1026"/>
      <c r="AJ19" s="1026"/>
    </row>
    <row r="20" spans="1:36" ht="23.25">
      <c r="A20" s="1068" t="s">
        <v>3233</v>
      </c>
      <c r="B20" s="1068" t="s">
        <v>3234</v>
      </c>
      <c r="C20" s="1069">
        <v>9</v>
      </c>
      <c r="D20" s="1070" t="s">
        <v>8147</v>
      </c>
      <c r="E20" s="1071" t="s">
        <v>8148</v>
      </c>
      <c r="F20" s="1072" t="s">
        <v>8149</v>
      </c>
      <c r="G20" s="1021">
        <f t="shared" si="1"/>
        <v>21</v>
      </c>
      <c r="H20" s="1073">
        <v>0</v>
      </c>
      <c r="I20" s="1074"/>
      <c r="J20" s="1075">
        <v>0</v>
      </c>
      <c r="K20" s="1076" t="s">
        <v>8150</v>
      </c>
      <c r="L20" s="1073">
        <v>17</v>
      </c>
      <c r="M20" s="1077">
        <v>44144</v>
      </c>
      <c r="N20" s="1076">
        <v>2</v>
      </c>
      <c r="O20" s="1078"/>
      <c r="P20" s="1078"/>
      <c r="Q20" s="1078"/>
      <c r="R20" s="1078"/>
      <c r="S20" s="1078"/>
      <c r="T20" s="1076">
        <v>1</v>
      </c>
      <c r="U20" s="1079">
        <v>44172</v>
      </c>
      <c r="V20" s="1076">
        <v>1</v>
      </c>
      <c r="W20" s="1078"/>
      <c r="X20" s="1078"/>
      <c r="Y20" s="1078"/>
      <c r="Z20" s="1078"/>
      <c r="AA20" s="1078"/>
      <c r="AB20" s="1078"/>
      <c r="AC20" s="1078"/>
      <c r="AD20" s="1078"/>
      <c r="AE20" s="1078"/>
      <c r="AF20" s="1078"/>
      <c r="AG20" s="1078"/>
      <c r="AH20" s="1078"/>
      <c r="AI20" s="1035"/>
      <c r="AJ20" s="1035"/>
    </row>
    <row r="21" spans="1:36" ht="15.75" customHeight="1">
      <c r="A21" s="1036" t="s">
        <v>3311</v>
      </c>
      <c r="B21" s="1036" t="s">
        <v>3312</v>
      </c>
      <c r="C21" s="1037">
        <v>12</v>
      </c>
      <c r="D21" s="1080" t="s">
        <v>8151</v>
      </c>
      <c r="E21" s="1081">
        <v>43857</v>
      </c>
      <c r="F21" s="1040" t="s">
        <v>3560</v>
      </c>
      <c r="G21" s="1021">
        <f t="shared" si="1"/>
        <v>23</v>
      </c>
      <c r="H21" s="1082">
        <v>13</v>
      </c>
      <c r="I21" s="1083">
        <v>44130</v>
      </c>
      <c r="J21" s="1043">
        <v>5</v>
      </c>
      <c r="K21" s="1044"/>
      <c r="L21" s="1084"/>
      <c r="M21" s="1044"/>
      <c r="N21" s="1044"/>
      <c r="O21" s="1044"/>
      <c r="P21" s="1044"/>
      <c r="Q21" s="1085">
        <v>44158</v>
      </c>
      <c r="R21" s="1045">
        <v>1</v>
      </c>
      <c r="S21" s="1045" t="s">
        <v>8152</v>
      </c>
      <c r="T21" s="1045">
        <v>1</v>
      </c>
      <c r="U21" s="1044"/>
      <c r="V21" s="1044"/>
      <c r="W21" s="1046"/>
      <c r="X21" s="1045"/>
      <c r="Y21" s="1045" t="s">
        <v>8153</v>
      </c>
      <c r="Z21" s="1045">
        <v>3</v>
      </c>
      <c r="AA21" s="1044"/>
      <c r="AB21" s="1044"/>
      <c r="AC21" s="1044"/>
      <c r="AD21" s="1044"/>
      <c r="AE21" s="1044"/>
      <c r="AF21" s="1044"/>
      <c r="AG21" s="1044"/>
      <c r="AH21" s="1044"/>
      <c r="AI21" s="1026"/>
      <c r="AJ21" s="1026"/>
    </row>
    <row r="22" spans="1:36" ht="15.75" customHeight="1">
      <c r="A22" s="963" t="s">
        <v>3586</v>
      </c>
      <c r="B22" s="964" t="s">
        <v>3587</v>
      </c>
      <c r="C22" s="1018">
        <v>4</v>
      </c>
      <c r="D22" s="854"/>
      <c r="E22" s="1028"/>
      <c r="F22" s="1021" t="s">
        <v>3598</v>
      </c>
      <c r="G22" s="1021">
        <f t="shared" si="1"/>
        <v>11</v>
      </c>
      <c r="H22" s="1062">
        <v>4</v>
      </c>
      <c r="I22" s="1047" t="s">
        <v>8108</v>
      </c>
      <c r="J22" s="1034">
        <v>4</v>
      </c>
      <c r="K22" s="963" t="s">
        <v>8154</v>
      </c>
      <c r="L22" s="1029">
        <v>1</v>
      </c>
      <c r="M22" s="1025"/>
      <c r="N22" s="1025"/>
      <c r="O22" s="1025"/>
      <c r="P22" s="1025"/>
      <c r="Q22" s="1025"/>
      <c r="R22" s="1025"/>
      <c r="S22" s="1057">
        <v>44165</v>
      </c>
      <c r="T22" s="963">
        <v>1</v>
      </c>
      <c r="U22" s="1086">
        <v>44172</v>
      </c>
      <c r="V22" s="963">
        <v>1</v>
      </c>
      <c r="W22" s="963"/>
      <c r="X22" s="963"/>
      <c r="Y22" s="1060"/>
      <c r="Z22" s="1060"/>
      <c r="AA22" s="1060"/>
      <c r="AB22" s="1060"/>
      <c r="AC22" s="1060"/>
      <c r="AD22" s="1060"/>
      <c r="AE22" s="1060"/>
      <c r="AF22" s="1060"/>
      <c r="AG22" s="1060"/>
      <c r="AH22" s="1060"/>
      <c r="AI22" s="1035"/>
      <c r="AJ22" s="1035"/>
    </row>
    <row r="23" spans="1:36" ht="34.5">
      <c r="A23" s="963" t="s">
        <v>3379</v>
      </c>
      <c r="B23" s="964" t="s">
        <v>3380</v>
      </c>
      <c r="C23" s="1018">
        <v>8</v>
      </c>
      <c r="D23" s="854" t="s">
        <v>8155</v>
      </c>
      <c r="E23" s="1028" t="s">
        <v>8156</v>
      </c>
      <c r="F23" s="1021" t="s">
        <v>8157</v>
      </c>
      <c r="G23" s="1021">
        <f t="shared" si="1"/>
        <v>23</v>
      </c>
      <c r="H23" s="1029">
        <v>0</v>
      </c>
      <c r="I23" s="1023"/>
      <c r="J23" s="1034">
        <v>1</v>
      </c>
      <c r="K23" s="963" t="s">
        <v>8158</v>
      </c>
      <c r="L23" s="1029">
        <v>20</v>
      </c>
      <c r="M23" s="963" t="s">
        <v>8159</v>
      </c>
      <c r="N23" s="963">
        <v>1</v>
      </c>
      <c r="O23" s="1025"/>
      <c r="P23" s="1025"/>
      <c r="Q23" s="1025"/>
      <c r="R23" s="1025"/>
      <c r="S23" s="963" t="s">
        <v>8160</v>
      </c>
      <c r="T23" s="963">
        <v>1</v>
      </c>
      <c r="U23" s="963"/>
      <c r="V23" s="963"/>
      <c r="W23" s="1025"/>
      <c r="X23" s="1025"/>
      <c r="Y23" s="1025"/>
      <c r="Z23" s="1025"/>
      <c r="AA23" s="1025"/>
      <c r="AB23" s="1025"/>
      <c r="AC23" s="1025"/>
      <c r="AD23" s="1025"/>
      <c r="AE23" s="1025"/>
      <c r="AF23" s="1025"/>
      <c r="AG23" s="1025"/>
      <c r="AH23" s="1025"/>
      <c r="AI23" s="1026"/>
      <c r="AJ23" s="1026"/>
    </row>
    <row r="24" spans="1:36" ht="57">
      <c r="A24" s="963" t="s">
        <v>3592</v>
      </c>
      <c r="B24" s="964" t="s">
        <v>3492</v>
      </c>
      <c r="C24" s="1018">
        <v>6</v>
      </c>
      <c r="D24" s="1087" t="s">
        <v>8161</v>
      </c>
      <c r="E24" s="1028" t="s">
        <v>8135</v>
      </c>
      <c r="F24" s="1021" t="s">
        <v>3598</v>
      </c>
      <c r="G24" s="1021">
        <f t="shared" si="1"/>
        <v>19</v>
      </c>
      <c r="H24" s="1029">
        <v>5</v>
      </c>
      <c r="I24" s="1030" t="s">
        <v>8162</v>
      </c>
      <c r="J24" s="1031">
        <v>14</v>
      </c>
      <c r="K24" s="1025"/>
      <c r="L24" s="1088">
        <v>0</v>
      </c>
      <c r="M24" s="1025"/>
      <c r="N24" s="1025"/>
      <c r="O24" s="1025"/>
      <c r="P24" s="1025"/>
      <c r="Q24" s="1025"/>
      <c r="R24" s="1025"/>
      <c r="S24" s="1025"/>
      <c r="T24" s="1025"/>
      <c r="U24" s="1025"/>
      <c r="V24" s="1025"/>
      <c r="W24" s="1025"/>
      <c r="X24" s="1025"/>
      <c r="Y24" s="1025"/>
      <c r="Z24" s="1025"/>
      <c r="AA24" s="985" t="s">
        <v>887</v>
      </c>
      <c r="AB24" s="1025"/>
      <c r="AC24" s="1025"/>
      <c r="AD24" s="1025"/>
      <c r="AE24" s="1025"/>
      <c r="AF24" s="1025"/>
      <c r="AG24" s="1025"/>
      <c r="AH24" s="1025"/>
      <c r="AI24" s="1035"/>
      <c r="AJ24" s="1035"/>
    </row>
    <row r="25" spans="1:36" ht="57">
      <c r="A25" s="963" t="s">
        <v>3411</v>
      </c>
      <c r="B25" s="964" t="s">
        <v>3412</v>
      </c>
      <c r="C25" s="1018" t="s">
        <v>3413</v>
      </c>
      <c r="D25" s="854" t="s">
        <v>8163</v>
      </c>
      <c r="E25" s="1028" t="s">
        <v>8164</v>
      </c>
      <c r="F25" s="1021" t="s">
        <v>3598</v>
      </c>
      <c r="G25" s="1021">
        <f t="shared" si="1"/>
        <v>12</v>
      </c>
      <c r="H25" s="1029">
        <v>3</v>
      </c>
      <c r="I25" s="1047" t="s">
        <v>8165</v>
      </c>
      <c r="J25" s="1034">
        <v>1</v>
      </c>
      <c r="K25" s="1025"/>
      <c r="L25" s="1029">
        <v>0</v>
      </c>
      <c r="M25" s="963" t="s">
        <v>8166</v>
      </c>
      <c r="N25" s="963">
        <v>2</v>
      </c>
      <c r="O25" s="988" t="s">
        <v>8167</v>
      </c>
      <c r="P25" s="963">
        <v>4</v>
      </c>
      <c r="Q25" s="1057">
        <v>44158</v>
      </c>
      <c r="R25" s="963">
        <v>1</v>
      </c>
      <c r="S25" s="1025"/>
      <c r="T25" s="1025"/>
      <c r="U25" s="1025"/>
      <c r="V25" s="1025"/>
      <c r="W25" s="1025"/>
      <c r="X25" s="1025"/>
      <c r="Y25" s="1025"/>
      <c r="Z25" s="1025"/>
      <c r="AA25" s="1025"/>
      <c r="AB25" s="1025"/>
      <c r="AC25" s="963" t="s">
        <v>8168</v>
      </c>
      <c r="AD25" s="963">
        <v>1</v>
      </c>
      <c r="AE25" s="1025"/>
      <c r="AF25" s="1025"/>
      <c r="AG25" s="1025"/>
      <c r="AH25" s="1025"/>
      <c r="AI25" s="1026"/>
      <c r="AJ25" s="1026"/>
    </row>
    <row r="26" spans="1:36" ht="34.5">
      <c r="A26" s="963" t="s">
        <v>3276</v>
      </c>
      <c r="B26" s="980" t="s">
        <v>3277</v>
      </c>
      <c r="C26" s="1089">
        <v>10</v>
      </c>
      <c r="D26" s="988" t="s">
        <v>8169</v>
      </c>
      <c r="E26" s="1028" t="s">
        <v>8141</v>
      </c>
      <c r="F26" s="1021" t="s">
        <v>8170</v>
      </c>
      <c r="G26" s="1021">
        <f t="shared" si="1"/>
        <v>27</v>
      </c>
      <c r="H26" s="1050">
        <v>0</v>
      </c>
      <c r="I26" s="1030" t="s">
        <v>8171</v>
      </c>
      <c r="J26" s="1051">
        <v>13</v>
      </c>
      <c r="K26" s="1055" t="s">
        <v>8172</v>
      </c>
      <c r="L26" s="1050">
        <v>7</v>
      </c>
      <c r="M26" s="1052" t="s">
        <v>8173</v>
      </c>
      <c r="N26" s="1052">
        <v>3</v>
      </c>
      <c r="O26" s="351" t="s">
        <v>8174</v>
      </c>
      <c r="P26" s="1055">
        <v>2</v>
      </c>
      <c r="Q26" s="1054"/>
      <c r="R26" s="1052" t="s">
        <v>887</v>
      </c>
      <c r="S26" s="963" t="s">
        <v>8160</v>
      </c>
      <c r="T26" s="1055">
        <v>1</v>
      </c>
      <c r="U26" s="1055" t="s">
        <v>8175</v>
      </c>
      <c r="V26" s="1055">
        <v>1</v>
      </c>
      <c r="W26" s="1054"/>
      <c r="X26" s="1054"/>
      <c r="Y26" s="1054"/>
      <c r="Z26" s="1054"/>
      <c r="AA26" s="1054"/>
      <c r="AB26" s="1054"/>
      <c r="AC26" s="1054"/>
      <c r="AD26" s="1054"/>
      <c r="AE26" s="1054"/>
      <c r="AF26" s="1054"/>
      <c r="AG26" s="1054"/>
      <c r="AH26" s="1054"/>
      <c r="AI26" s="1035"/>
      <c r="AJ26" s="1035"/>
    </row>
    <row r="27" spans="1:36" ht="12.75">
      <c r="A27" s="1090" t="s">
        <v>3602</v>
      </c>
      <c r="B27" s="1090" t="s">
        <v>3479</v>
      </c>
      <c r="C27" s="1091">
        <v>1</v>
      </c>
      <c r="D27" s="1092"/>
      <c r="E27" s="1093"/>
      <c r="F27" s="1094"/>
      <c r="G27" s="1021">
        <f t="shared" si="1"/>
        <v>2</v>
      </c>
      <c r="H27" s="1095">
        <v>0</v>
      </c>
      <c r="I27" s="1096"/>
      <c r="J27" s="1097">
        <v>0</v>
      </c>
      <c r="K27" s="1098"/>
      <c r="L27" s="1095"/>
      <c r="M27" s="1099"/>
      <c r="N27" s="1099"/>
      <c r="O27" s="1099"/>
      <c r="P27" s="1099"/>
      <c r="Q27" s="1098" t="s">
        <v>8176</v>
      </c>
      <c r="R27" s="1098">
        <v>2</v>
      </c>
      <c r="S27" s="1099"/>
      <c r="T27" s="1099"/>
      <c r="U27" s="1099"/>
      <c r="V27" s="1099"/>
      <c r="W27" s="1099"/>
      <c r="X27" s="1099"/>
      <c r="Y27" s="1099"/>
      <c r="Z27" s="1099"/>
      <c r="AA27" s="1099"/>
      <c r="AB27" s="1099"/>
      <c r="AC27" s="1099"/>
      <c r="AD27" s="1099"/>
      <c r="AE27" s="1099"/>
      <c r="AF27" s="1099"/>
      <c r="AG27" s="1099"/>
      <c r="AH27" s="1099"/>
      <c r="AI27" s="1026"/>
      <c r="AJ27" s="1026"/>
    </row>
    <row r="28" spans="1:36" ht="39" customHeight="1">
      <c r="A28" s="963" t="s">
        <v>3290</v>
      </c>
      <c r="B28" s="964" t="s">
        <v>3291</v>
      </c>
      <c r="C28" s="1018" t="s">
        <v>3292</v>
      </c>
      <c r="D28" s="854" t="s">
        <v>8177</v>
      </c>
      <c r="E28" s="1028"/>
      <c r="F28" s="1021"/>
      <c r="G28" s="1021">
        <f t="shared" si="1"/>
        <v>13</v>
      </c>
      <c r="H28" s="1029">
        <v>6</v>
      </c>
      <c r="I28" s="1047" t="s">
        <v>8178</v>
      </c>
      <c r="J28" s="1034">
        <v>2</v>
      </c>
      <c r="K28" s="963" t="s">
        <v>8179</v>
      </c>
      <c r="L28" s="1029">
        <v>2</v>
      </c>
      <c r="M28" s="1100" t="s">
        <v>8180</v>
      </c>
      <c r="N28" s="963">
        <v>1</v>
      </c>
      <c r="O28" s="963" t="s">
        <v>8181</v>
      </c>
      <c r="P28" s="963">
        <v>1</v>
      </c>
      <c r="Q28" s="1025"/>
      <c r="R28" s="1025"/>
      <c r="S28" s="1025"/>
      <c r="T28" s="1025"/>
      <c r="U28" s="1025"/>
      <c r="V28" s="1025"/>
      <c r="W28" s="1025"/>
      <c r="X28" s="1025"/>
      <c r="Y28" s="1025"/>
      <c r="Z28" s="1025"/>
      <c r="AA28" s="963" t="s">
        <v>8182</v>
      </c>
      <c r="AB28" s="963">
        <v>1</v>
      </c>
      <c r="AC28" s="1025"/>
      <c r="AD28" s="1025"/>
      <c r="AE28" s="1025"/>
      <c r="AF28" s="1025"/>
      <c r="AG28" s="1025"/>
      <c r="AH28" s="1025"/>
      <c r="AI28" s="1035"/>
      <c r="AJ28" s="1035"/>
    </row>
    <row r="29" spans="1:36" ht="57">
      <c r="A29" s="963" t="s">
        <v>3290</v>
      </c>
      <c r="B29" s="964" t="s">
        <v>3383</v>
      </c>
      <c r="C29" s="1058" t="s">
        <v>3384</v>
      </c>
      <c r="D29" s="854" t="s">
        <v>8183</v>
      </c>
      <c r="E29" s="1028" t="s">
        <v>8184</v>
      </c>
      <c r="F29" s="1021" t="s">
        <v>8185</v>
      </c>
      <c r="G29" s="1021">
        <f t="shared" si="1"/>
        <v>29</v>
      </c>
      <c r="H29" s="1062">
        <v>6</v>
      </c>
      <c r="I29" s="1047" t="s">
        <v>8186</v>
      </c>
      <c r="J29" s="1034">
        <v>19</v>
      </c>
      <c r="K29" s="1025"/>
      <c r="L29" s="1022"/>
      <c r="M29" s="1025"/>
      <c r="N29" s="1025"/>
      <c r="O29" s="1025"/>
      <c r="P29" s="1025"/>
      <c r="Q29" s="1025"/>
      <c r="R29" s="963">
        <v>1</v>
      </c>
      <c r="S29" s="1025"/>
      <c r="T29" s="1025"/>
      <c r="U29" s="1025"/>
      <c r="V29" s="1025"/>
      <c r="W29" s="1025"/>
      <c r="X29" s="1025"/>
      <c r="Y29" s="1025"/>
      <c r="Z29" s="1025"/>
      <c r="AA29" s="1025"/>
      <c r="AB29" s="1025"/>
      <c r="AC29" s="963" t="s">
        <v>8187</v>
      </c>
      <c r="AD29" s="963">
        <v>3</v>
      </c>
      <c r="AE29" s="1025"/>
      <c r="AF29" s="1025"/>
      <c r="AG29" s="1025"/>
      <c r="AH29" s="1025"/>
      <c r="AI29" s="1026"/>
      <c r="AJ29" s="1003" t="s">
        <v>7546</v>
      </c>
    </row>
    <row r="30" spans="1:36" ht="15.75" customHeight="1">
      <c r="A30" s="964" t="s">
        <v>3519</v>
      </c>
      <c r="B30" s="964" t="s">
        <v>3520</v>
      </c>
      <c r="C30" s="1018">
        <v>3</v>
      </c>
      <c r="D30" s="1063" t="s">
        <v>8188</v>
      </c>
      <c r="E30" s="1028" t="s">
        <v>8135</v>
      </c>
      <c r="F30" s="1021" t="s">
        <v>3598</v>
      </c>
      <c r="G30" s="1021">
        <f t="shared" si="1"/>
        <v>3</v>
      </c>
      <c r="H30" s="1029">
        <v>0</v>
      </c>
      <c r="I30" s="1047" t="s">
        <v>8189</v>
      </c>
      <c r="J30" s="1034">
        <v>3</v>
      </c>
      <c r="K30" s="1025"/>
      <c r="L30" s="1022"/>
      <c r="M30" s="1025"/>
      <c r="N30" s="1025"/>
      <c r="O30" s="1025"/>
      <c r="P30" s="1025"/>
      <c r="Q30" s="1025"/>
      <c r="R30" s="1025"/>
      <c r="S30" s="1025"/>
      <c r="T30" s="1025"/>
      <c r="U30" s="1025"/>
      <c r="V30" s="1025"/>
      <c r="W30" s="1025"/>
      <c r="X30" s="1025"/>
      <c r="Y30" s="1025"/>
      <c r="Z30" s="1025"/>
      <c r="AA30" s="1025"/>
      <c r="AB30" s="1025"/>
      <c r="AC30" s="1025"/>
      <c r="AD30" s="1025"/>
      <c r="AE30" s="1025"/>
      <c r="AF30" s="1025"/>
      <c r="AG30" s="1025"/>
      <c r="AH30" s="1025"/>
      <c r="AI30" s="1035"/>
      <c r="AJ30" s="1035"/>
    </row>
    <row r="31" spans="1:36" ht="14.25" customHeight="1">
      <c r="A31" s="980" t="s">
        <v>3249</v>
      </c>
      <c r="B31" s="980" t="s">
        <v>3250</v>
      </c>
      <c r="C31" s="1018" t="s">
        <v>3341</v>
      </c>
      <c r="D31" s="1101" t="s">
        <v>8190</v>
      </c>
      <c r="E31" s="1028" t="s">
        <v>8191</v>
      </c>
      <c r="F31" s="1021" t="s">
        <v>8103</v>
      </c>
      <c r="G31" s="1021">
        <f t="shared" si="1"/>
        <v>17</v>
      </c>
      <c r="H31" s="1050">
        <v>5</v>
      </c>
      <c r="I31" s="1047" t="s">
        <v>8192</v>
      </c>
      <c r="J31" s="1051">
        <v>6</v>
      </c>
      <c r="K31" s="1055" t="s">
        <v>8154</v>
      </c>
      <c r="L31" s="1050">
        <v>1</v>
      </c>
      <c r="M31" s="1055" t="s">
        <v>8193</v>
      </c>
      <c r="N31" s="1055">
        <v>4</v>
      </c>
      <c r="O31" s="1054"/>
      <c r="P31" s="1054"/>
      <c r="Q31" s="1054"/>
      <c r="R31" s="1054"/>
      <c r="S31" s="1054"/>
      <c r="T31" s="1054"/>
      <c r="U31" s="1055">
        <v>1</v>
      </c>
      <c r="V31" s="1055">
        <v>1</v>
      </c>
      <c r="W31" s="1054"/>
      <c r="X31" s="1054"/>
      <c r="Y31" s="1054"/>
      <c r="Z31" s="1054"/>
      <c r="AA31" s="1054"/>
      <c r="AB31" s="1054"/>
      <c r="AC31" s="1054"/>
      <c r="AD31" s="1054"/>
      <c r="AE31" s="1054"/>
      <c r="AF31" s="1054"/>
      <c r="AG31" s="1054"/>
      <c r="AH31" s="1054"/>
      <c r="AI31" s="1026"/>
      <c r="AJ31" s="1026"/>
    </row>
    <row r="32" spans="1:36" ht="12.75">
      <c r="A32" s="964" t="s">
        <v>3481</v>
      </c>
      <c r="B32" s="964" t="s">
        <v>3482</v>
      </c>
      <c r="C32" s="1018">
        <v>1</v>
      </c>
      <c r="D32" s="854"/>
      <c r="E32" s="1028"/>
      <c r="F32" s="1021"/>
      <c r="G32" s="1021">
        <f t="shared" si="1"/>
        <v>0</v>
      </c>
      <c r="H32" s="1029">
        <v>0</v>
      </c>
      <c r="I32" s="1023"/>
      <c r="J32" s="1034">
        <v>0</v>
      </c>
      <c r="K32" s="1025"/>
      <c r="L32" s="1022"/>
      <c r="M32" s="1025"/>
      <c r="N32" s="1025"/>
      <c r="O32" s="1025"/>
      <c r="P32" s="1025"/>
      <c r="Q32" s="1025"/>
      <c r="R32" s="1025"/>
      <c r="S32" s="1025"/>
      <c r="T32" s="1025"/>
      <c r="U32" s="1025"/>
      <c r="V32" s="1025"/>
      <c r="W32" s="1025"/>
      <c r="X32" s="1025"/>
      <c r="Y32" s="1025"/>
      <c r="Z32" s="1025"/>
      <c r="AA32" s="1025"/>
      <c r="AB32" s="1025"/>
      <c r="AC32" s="1025"/>
      <c r="AD32" s="1025"/>
      <c r="AE32" s="1025"/>
      <c r="AF32" s="1025"/>
      <c r="AG32" s="1025"/>
      <c r="AH32" s="1025"/>
      <c r="AI32" s="1035"/>
      <c r="AJ32" s="1035"/>
    </row>
    <row r="33" spans="1:36" ht="23.25">
      <c r="A33" s="964" t="s">
        <v>3238</v>
      </c>
      <c r="B33" s="964" t="s">
        <v>3334</v>
      </c>
      <c r="C33" s="1018">
        <v>4</v>
      </c>
      <c r="D33" s="1102" t="s">
        <v>8194</v>
      </c>
      <c r="E33" s="1028" t="s">
        <v>8135</v>
      </c>
      <c r="F33" s="1021" t="s">
        <v>3598</v>
      </c>
      <c r="G33" s="1021">
        <f t="shared" si="1"/>
        <v>20</v>
      </c>
      <c r="H33" s="1062">
        <v>19</v>
      </c>
      <c r="I33" s="1023"/>
      <c r="J33" s="1034">
        <v>0</v>
      </c>
      <c r="K33" s="1025"/>
      <c r="L33" s="1022"/>
      <c r="M33" s="1025"/>
      <c r="N33" s="1025"/>
      <c r="O33" s="963" t="s">
        <v>8195</v>
      </c>
      <c r="P33" s="963">
        <v>1</v>
      </c>
      <c r="Q33" s="1025"/>
      <c r="R33" s="1025"/>
      <c r="S33" s="1025"/>
      <c r="T33" s="1025"/>
      <c r="U33" s="1025"/>
      <c r="V33" s="1025"/>
      <c r="W33" s="1025"/>
      <c r="X33" s="1025"/>
      <c r="Y33" s="1025"/>
      <c r="Z33" s="1025"/>
      <c r="AA33" s="1025"/>
      <c r="AB33" s="1025"/>
      <c r="AC33" s="1025"/>
      <c r="AD33" s="1025"/>
      <c r="AE33" s="1025"/>
      <c r="AF33" s="1025"/>
      <c r="AG33" s="1025"/>
      <c r="AH33" s="1025"/>
      <c r="AI33" s="1026"/>
      <c r="AJ33" s="1026"/>
    </row>
    <row r="34" spans="1:36" ht="34.5">
      <c r="A34" s="964" t="s">
        <v>3238</v>
      </c>
      <c r="B34" s="964" t="s">
        <v>3239</v>
      </c>
      <c r="C34" s="1018">
        <v>4</v>
      </c>
      <c r="D34" s="854" t="s">
        <v>8196</v>
      </c>
      <c r="E34" s="1049">
        <v>43873</v>
      </c>
      <c r="F34" s="1021" t="s">
        <v>3598</v>
      </c>
      <c r="G34" s="1021">
        <f t="shared" si="1"/>
        <v>19</v>
      </c>
      <c r="H34" s="1029">
        <v>0</v>
      </c>
      <c r="I34" s="1047" t="s">
        <v>8197</v>
      </c>
      <c r="J34" s="1034">
        <v>12</v>
      </c>
      <c r="K34" s="1032">
        <v>44139</v>
      </c>
      <c r="L34" s="1029">
        <v>3</v>
      </c>
      <c r="M34" s="1025"/>
      <c r="N34" s="1025"/>
      <c r="O34" s="963" t="s">
        <v>8198</v>
      </c>
      <c r="P34" s="963">
        <v>3</v>
      </c>
      <c r="Q34" s="1025"/>
      <c r="R34" s="1025"/>
      <c r="S34" s="1025"/>
      <c r="T34" s="1025"/>
      <c r="U34" s="1032">
        <v>44173</v>
      </c>
      <c r="V34" s="963">
        <v>1</v>
      </c>
      <c r="W34" s="1025"/>
      <c r="X34" s="1025"/>
      <c r="Y34" s="1025"/>
      <c r="Z34" s="1025"/>
      <c r="AA34" s="1025"/>
      <c r="AB34" s="1025"/>
      <c r="AC34" s="1025"/>
      <c r="AD34" s="1025"/>
      <c r="AE34" s="1025"/>
      <c r="AF34" s="1025"/>
      <c r="AG34" s="1025"/>
      <c r="AH34" s="1025"/>
      <c r="AI34" s="1035"/>
      <c r="AJ34" s="1035"/>
    </row>
    <row r="35" spans="1:36" ht="23.25">
      <c r="A35" s="964" t="s">
        <v>3474</v>
      </c>
      <c r="B35" s="964" t="s">
        <v>3475</v>
      </c>
      <c r="C35" s="1018">
        <v>4</v>
      </c>
      <c r="D35" s="854" t="s">
        <v>8199</v>
      </c>
      <c r="E35" s="1103" t="s">
        <v>8200</v>
      </c>
      <c r="F35" s="1021" t="s">
        <v>3598</v>
      </c>
      <c r="G35" s="1021">
        <f t="shared" si="1"/>
        <v>6</v>
      </c>
      <c r="H35" s="1062">
        <v>1</v>
      </c>
      <c r="I35" s="1023"/>
      <c r="J35" s="1034">
        <v>3</v>
      </c>
      <c r="K35" s="963" t="s">
        <v>8179</v>
      </c>
      <c r="L35" s="1029">
        <v>2</v>
      </c>
      <c r="M35" s="1025"/>
      <c r="N35" s="1025"/>
      <c r="O35" s="1025"/>
      <c r="P35" s="1025"/>
      <c r="Q35" s="1025"/>
      <c r="R35" s="1025"/>
      <c r="S35" s="1025"/>
      <c r="T35" s="1025"/>
      <c r="U35" s="1025"/>
      <c r="V35" s="1025"/>
      <c r="W35" s="1025"/>
      <c r="X35" s="1025"/>
      <c r="Y35" s="1025"/>
      <c r="Z35" s="1025"/>
      <c r="AA35" s="1025"/>
      <c r="AB35" s="1025"/>
      <c r="AC35" s="1025"/>
      <c r="AD35" s="1025"/>
      <c r="AE35" s="1025"/>
      <c r="AF35" s="1025"/>
      <c r="AG35" s="1025"/>
      <c r="AH35" s="1025"/>
      <c r="AI35" s="1026"/>
      <c r="AJ35" s="1026"/>
    </row>
    <row r="36" spans="1:36" ht="15.75" customHeight="1">
      <c r="A36" s="964" t="s">
        <v>3257</v>
      </c>
      <c r="B36" s="988" t="s">
        <v>3615</v>
      </c>
      <c r="C36" s="1018" t="s">
        <v>3259</v>
      </c>
      <c r="D36" s="1101" t="s">
        <v>8201</v>
      </c>
      <c r="E36" s="1028" t="s">
        <v>8164</v>
      </c>
      <c r="F36" s="1021" t="s">
        <v>8202</v>
      </c>
      <c r="G36" s="1021">
        <f t="shared" si="1"/>
        <v>18</v>
      </c>
      <c r="H36" s="1050">
        <v>0</v>
      </c>
      <c r="I36" s="1047" t="s">
        <v>8203</v>
      </c>
      <c r="J36" s="1051">
        <v>8</v>
      </c>
      <c r="K36" s="1055" t="s">
        <v>8204</v>
      </c>
      <c r="L36" s="1050">
        <v>2</v>
      </c>
      <c r="M36" s="1054"/>
      <c r="N36" s="1054"/>
      <c r="O36" s="1055" t="s">
        <v>8205</v>
      </c>
      <c r="P36" s="1055">
        <v>2</v>
      </c>
      <c r="Q36" s="1055" t="s">
        <v>8206</v>
      </c>
      <c r="R36" s="1055">
        <v>5</v>
      </c>
      <c r="S36" s="1055" t="s">
        <v>8207</v>
      </c>
      <c r="T36" s="1055">
        <v>1</v>
      </c>
      <c r="U36" s="1054"/>
      <c r="V36" s="1054"/>
      <c r="W36" s="1054"/>
      <c r="X36" s="1054"/>
      <c r="Y36" s="1054"/>
      <c r="Z36" s="1054"/>
      <c r="AA36" s="1054"/>
      <c r="AB36" s="1054"/>
      <c r="AC36" s="1054"/>
      <c r="AD36" s="1054"/>
      <c r="AE36" s="1054"/>
      <c r="AF36" s="1054"/>
      <c r="AG36" s="1054"/>
      <c r="AH36" s="1054"/>
      <c r="AI36" s="1035"/>
      <c r="AJ36" s="1035"/>
    </row>
    <row r="37" spans="1:36" ht="23.25">
      <c r="A37" s="980" t="s">
        <v>3468</v>
      </c>
      <c r="B37" s="980" t="s">
        <v>3469</v>
      </c>
      <c r="C37" s="1048">
        <v>4</v>
      </c>
      <c r="D37" s="1104"/>
      <c r="E37" s="1028"/>
      <c r="F37" s="1021" t="s">
        <v>3598</v>
      </c>
      <c r="G37" s="1021">
        <f t="shared" si="1"/>
        <v>10</v>
      </c>
      <c r="H37" s="1053">
        <v>1</v>
      </c>
      <c r="I37" s="1105">
        <v>44132</v>
      </c>
      <c r="J37" s="1051">
        <v>4</v>
      </c>
      <c r="K37" s="1052" t="s">
        <v>8208</v>
      </c>
      <c r="L37" s="1053">
        <v>3</v>
      </c>
      <c r="M37" s="1106">
        <v>44144</v>
      </c>
      <c r="N37" s="1055">
        <v>2</v>
      </c>
      <c r="O37" s="1054"/>
      <c r="P37" s="1054"/>
      <c r="Q37" s="1054"/>
      <c r="R37" s="1054"/>
      <c r="S37" s="1054"/>
      <c r="T37" s="1054"/>
      <c r="U37" s="1054"/>
      <c r="V37" s="1054"/>
      <c r="W37" s="1054"/>
      <c r="X37" s="1054"/>
      <c r="Y37" s="1054"/>
      <c r="Z37" s="1054"/>
      <c r="AA37" s="1054"/>
      <c r="AB37" s="1054"/>
      <c r="AC37" s="1054"/>
      <c r="AD37" s="1054"/>
      <c r="AE37" s="1054"/>
      <c r="AF37" s="1054"/>
      <c r="AG37" s="1054"/>
      <c r="AH37" s="1054"/>
      <c r="AI37" s="1026"/>
      <c r="AJ37" s="1026"/>
    </row>
    <row r="38" spans="1:36" ht="57">
      <c r="A38" s="1107" t="s">
        <v>3483</v>
      </c>
      <c r="B38" s="1107" t="s">
        <v>3484</v>
      </c>
      <c r="C38" s="1108">
        <v>3</v>
      </c>
      <c r="D38" s="1109" t="s">
        <v>8209</v>
      </c>
      <c r="E38" s="1028"/>
      <c r="F38" s="1021"/>
      <c r="G38" s="1021">
        <f t="shared" si="1"/>
        <v>0</v>
      </c>
      <c r="H38" s="1110">
        <v>0</v>
      </c>
      <c r="I38" s="1111"/>
      <c r="J38" s="1112">
        <v>0</v>
      </c>
      <c r="K38" s="1113"/>
      <c r="L38" s="1114"/>
      <c r="M38" s="1115"/>
      <c r="N38" s="1113"/>
      <c r="O38" s="1113"/>
      <c r="P38" s="1113"/>
      <c r="Q38" s="1113"/>
      <c r="R38" s="1113"/>
      <c r="S38" s="1113"/>
      <c r="T38" s="1113"/>
      <c r="U38" s="1113"/>
      <c r="V38" s="1113"/>
      <c r="W38" s="1113"/>
      <c r="X38" s="1113"/>
      <c r="Y38" s="1113"/>
      <c r="Z38" s="1113"/>
      <c r="AA38" s="1113"/>
      <c r="AB38" s="1113"/>
      <c r="AC38" s="1113"/>
      <c r="AD38" s="1113"/>
      <c r="AE38" s="1113"/>
      <c r="AF38" s="1113"/>
      <c r="AG38" s="1113"/>
      <c r="AH38" s="1113"/>
      <c r="AI38" s="1035"/>
      <c r="AJ38" s="1035"/>
    </row>
    <row r="39" spans="1:36" ht="23.25">
      <c r="A39" s="963" t="s">
        <v>3352</v>
      </c>
      <c r="B39" s="964" t="s">
        <v>3353</v>
      </c>
      <c r="C39" s="1018">
        <v>8</v>
      </c>
      <c r="D39" s="854" t="s">
        <v>8210</v>
      </c>
      <c r="E39" s="1028" t="s">
        <v>8164</v>
      </c>
      <c r="F39" s="1021" t="s">
        <v>3598</v>
      </c>
      <c r="G39" s="1021">
        <f t="shared" si="1"/>
        <v>11</v>
      </c>
      <c r="H39" s="1029">
        <v>1</v>
      </c>
      <c r="I39" s="1047" t="s">
        <v>8211</v>
      </c>
      <c r="J39" s="1034">
        <v>3</v>
      </c>
      <c r="K39" s="985" t="s">
        <v>8212</v>
      </c>
      <c r="L39" s="1029">
        <v>4</v>
      </c>
      <c r="M39" s="1100" t="s">
        <v>8213</v>
      </c>
      <c r="N39" s="963">
        <v>2</v>
      </c>
      <c r="O39" s="1025"/>
      <c r="P39" s="1025"/>
      <c r="Q39" s="1025"/>
      <c r="R39" s="1025"/>
      <c r="S39" s="1025"/>
      <c r="T39" s="1025"/>
      <c r="U39" s="1025"/>
      <c r="V39" s="1025"/>
      <c r="W39" s="1025"/>
      <c r="X39" s="1025"/>
      <c r="Y39" s="1025"/>
      <c r="Z39" s="1025"/>
      <c r="AA39" s="1025"/>
      <c r="AB39" s="1025"/>
      <c r="AC39" s="963" t="s">
        <v>8214</v>
      </c>
      <c r="AD39" s="963">
        <v>1</v>
      </c>
      <c r="AE39" s="1025"/>
      <c r="AF39" s="1025"/>
      <c r="AG39" s="1025"/>
      <c r="AH39" s="1025"/>
      <c r="AI39" s="1026"/>
      <c r="AJ39" s="1026"/>
    </row>
    <row r="40" spans="1:36" ht="12.75">
      <c r="A40" s="980" t="s">
        <v>3420</v>
      </c>
      <c r="B40" s="980" t="s">
        <v>3421</v>
      </c>
      <c r="C40" s="1048">
        <v>3</v>
      </c>
      <c r="D40" s="1116">
        <v>44168</v>
      </c>
      <c r="E40" s="1117"/>
      <c r="F40" s="1021" t="s">
        <v>3598</v>
      </c>
      <c r="G40" s="1021">
        <f t="shared" si="1"/>
        <v>5</v>
      </c>
      <c r="H40" s="1050">
        <v>0</v>
      </c>
      <c r="I40" s="1105">
        <v>44132</v>
      </c>
      <c r="J40" s="1051">
        <v>1</v>
      </c>
      <c r="K40" s="1106">
        <v>44139</v>
      </c>
      <c r="L40" s="1050">
        <v>2</v>
      </c>
      <c r="M40" s="1118">
        <v>44145</v>
      </c>
      <c r="N40" s="1055">
        <v>1</v>
      </c>
      <c r="O40" s="1055" t="s">
        <v>8215</v>
      </c>
      <c r="P40" s="1055">
        <v>1</v>
      </c>
      <c r="Q40" s="1054"/>
      <c r="R40" s="1054"/>
      <c r="S40" s="1054"/>
      <c r="T40" s="1054"/>
      <c r="U40" s="1054"/>
      <c r="V40" s="1054"/>
      <c r="W40" s="1054"/>
      <c r="X40" s="1054"/>
      <c r="Y40" s="1054"/>
      <c r="Z40" s="1054"/>
      <c r="AA40" s="1054"/>
      <c r="AB40" s="1054"/>
      <c r="AC40" s="1054"/>
      <c r="AD40" s="1054"/>
      <c r="AE40" s="1054"/>
      <c r="AF40" s="1054"/>
      <c r="AG40" s="1054"/>
      <c r="AH40" s="1054"/>
      <c r="AI40" s="1035"/>
      <c r="AJ40" s="1035"/>
    </row>
    <row r="41" spans="1:36" ht="34.5">
      <c r="A41" s="964" t="s">
        <v>3236</v>
      </c>
      <c r="B41" s="964" t="s">
        <v>3237</v>
      </c>
      <c r="C41" s="1018" t="s">
        <v>3344</v>
      </c>
      <c r="D41" s="854" t="s">
        <v>8216</v>
      </c>
      <c r="E41" s="1028" t="s">
        <v>8164</v>
      </c>
      <c r="F41" s="1021" t="s">
        <v>8217</v>
      </c>
      <c r="G41" s="1021">
        <f t="shared" si="1"/>
        <v>21</v>
      </c>
      <c r="H41" s="1029">
        <v>0</v>
      </c>
      <c r="I41" s="1047" t="s">
        <v>8218</v>
      </c>
      <c r="J41" s="1034">
        <v>19</v>
      </c>
      <c r="K41" s="963" t="s">
        <v>8219</v>
      </c>
      <c r="L41" s="1029">
        <v>1</v>
      </c>
      <c r="M41" s="1025"/>
      <c r="N41" s="1025"/>
      <c r="O41" s="963" t="s">
        <v>8195</v>
      </c>
      <c r="P41" s="963">
        <v>1</v>
      </c>
      <c r="Q41" s="1025"/>
      <c r="R41" s="1025"/>
      <c r="S41" s="1025"/>
      <c r="T41" s="1025"/>
      <c r="U41" s="1025"/>
      <c r="V41" s="1025"/>
      <c r="W41" s="1025"/>
      <c r="X41" s="1025"/>
      <c r="Y41" s="1025"/>
      <c r="Z41" s="1025"/>
      <c r="AA41" s="1025"/>
      <c r="AB41" s="1025"/>
      <c r="AC41" s="1025"/>
      <c r="AD41" s="1025"/>
      <c r="AE41" s="1025"/>
      <c r="AF41" s="1025"/>
      <c r="AG41" s="1025"/>
      <c r="AH41" s="1025"/>
      <c r="AI41" s="1026"/>
      <c r="AJ41" s="1026"/>
    </row>
    <row r="42" spans="1:36" ht="45.75">
      <c r="A42" s="964" t="s">
        <v>3465</v>
      </c>
      <c r="B42" s="964" t="s">
        <v>3631</v>
      </c>
      <c r="C42" s="1018">
        <v>6</v>
      </c>
      <c r="D42" s="854" t="s">
        <v>8220</v>
      </c>
      <c r="E42" s="1028"/>
      <c r="F42" s="1021" t="s">
        <v>8221</v>
      </c>
      <c r="G42" s="1021">
        <f t="shared" si="1"/>
        <v>17</v>
      </c>
      <c r="H42" s="1029">
        <v>0</v>
      </c>
      <c r="I42" s="1047" t="s">
        <v>8222</v>
      </c>
      <c r="J42" s="1034">
        <v>17</v>
      </c>
      <c r="K42" s="1025"/>
      <c r="L42" s="1022"/>
      <c r="M42" s="1025"/>
      <c r="N42" s="1025"/>
      <c r="O42" s="1025"/>
      <c r="P42" s="1025"/>
      <c r="Q42" s="1025"/>
      <c r="R42" s="1025"/>
      <c r="S42" s="1025"/>
      <c r="T42" s="1025"/>
      <c r="U42" s="1025"/>
      <c r="V42" s="1025"/>
      <c r="W42" s="1025"/>
      <c r="X42" s="1025"/>
      <c r="Y42" s="1025"/>
      <c r="Z42" s="1025"/>
      <c r="AA42" s="1025"/>
      <c r="AB42" s="1025"/>
      <c r="AC42" s="1025"/>
      <c r="AD42" s="1025"/>
      <c r="AE42" s="1025"/>
      <c r="AF42" s="1025"/>
      <c r="AG42" s="1025"/>
      <c r="AH42" s="1025"/>
      <c r="AI42" s="1035"/>
      <c r="AJ42" s="1035"/>
    </row>
    <row r="43" spans="1:36" ht="34.5">
      <c r="A43" s="964" t="s">
        <v>3255</v>
      </c>
      <c r="B43" s="964" t="s">
        <v>3256</v>
      </c>
      <c r="C43" s="1018">
        <v>8</v>
      </c>
      <c r="D43" s="854" t="s">
        <v>8223</v>
      </c>
      <c r="E43" s="1058" t="s">
        <v>8135</v>
      </c>
      <c r="F43" s="1021" t="s">
        <v>8103</v>
      </c>
      <c r="G43" s="1021">
        <f t="shared" si="1"/>
        <v>32</v>
      </c>
      <c r="H43" s="1029">
        <v>21</v>
      </c>
      <c r="I43" s="1047" t="s">
        <v>8224</v>
      </c>
      <c r="J43" s="1034">
        <v>1</v>
      </c>
      <c r="K43" s="1025"/>
      <c r="L43" s="1022"/>
      <c r="M43" s="854" t="s">
        <v>8225</v>
      </c>
      <c r="N43" s="963">
        <v>8</v>
      </c>
      <c r="O43" s="1025"/>
      <c r="P43" s="1025"/>
      <c r="Q43" s="1057">
        <v>44159</v>
      </c>
      <c r="R43" s="963">
        <v>1</v>
      </c>
      <c r="S43" s="963"/>
      <c r="T43" s="963"/>
      <c r="U43" s="1060"/>
      <c r="V43" s="1060"/>
      <c r="W43" s="1032">
        <v>44185</v>
      </c>
      <c r="X43" s="963">
        <v>1</v>
      </c>
      <c r="Y43" s="1060"/>
      <c r="Z43" s="1060"/>
      <c r="AA43" s="1060"/>
      <c r="AB43" s="1060"/>
      <c r="AC43" s="1060"/>
      <c r="AD43" s="1060"/>
      <c r="AE43" s="1060"/>
      <c r="AF43" s="1060"/>
      <c r="AG43" s="1060"/>
      <c r="AH43" s="1060"/>
      <c r="AI43" s="1026"/>
      <c r="AJ43" s="1026"/>
    </row>
    <row r="44" spans="1:36" ht="78.75">
      <c r="A44" s="964" t="s">
        <v>3246</v>
      </c>
      <c r="B44" s="964" t="s">
        <v>3247</v>
      </c>
      <c r="C44" s="1018">
        <v>8</v>
      </c>
      <c r="D44" s="1119" t="s">
        <v>8226</v>
      </c>
      <c r="E44" s="1058" t="s">
        <v>8227</v>
      </c>
      <c r="F44" s="1021" t="s">
        <v>3598</v>
      </c>
      <c r="G44" s="1021">
        <f t="shared" si="1"/>
        <v>31</v>
      </c>
      <c r="H44" s="1062">
        <v>17</v>
      </c>
      <c r="I44" s="1030" t="s">
        <v>8228</v>
      </c>
      <c r="J44" s="1034">
        <v>13</v>
      </c>
      <c r="K44" s="1025"/>
      <c r="L44" s="1022"/>
      <c r="M44" s="1025"/>
      <c r="N44" s="1025"/>
      <c r="O44" s="963"/>
      <c r="P44" s="963"/>
      <c r="Q44" s="1025"/>
      <c r="R44" s="1025"/>
      <c r="S44" s="963"/>
      <c r="T44" s="1025"/>
      <c r="U44" s="1025"/>
      <c r="V44" s="1025"/>
      <c r="W44" s="963"/>
      <c r="X44" s="963"/>
      <c r="Y44" s="1025"/>
      <c r="Z44" s="1025"/>
      <c r="AA44" s="1025"/>
      <c r="AB44" s="1025"/>
      <c r="AC44" s="963" t="s">
        <v>8229</v>
      </c>
      <c r="AD44" s="963">
        <v>1</v>
      </c>
      <c r="AE44" s="1025"/>
      <c r="AF44" s="1025"/>
      <c r="AG44" s="963"/>
      <c r="AH44" s="963"/>
      <c r="AI44" s="1120"/>
      <c r="AJ44" s="1120"/>
    </row>
    <row r="45" spans="1:36" ht="34.5">
      <c r="A45" s="964" t="s">
        <v>3246</v>
      </c>
      <c r="B45" s="964" t="s">
        <v>3285</v>
      </c>
      <c r="C45" s="1018">
        <v>7</v>
      </c>
      <c r="D45" s="854" t="s">
        <v>8230</v>
      </c>
      <c r="E45" s="1058" t="s">
        <v>8135</v>
      </c>
      <c r="F45" s="1021" t="s">
        <v>8103</v>
      </c>
      <c r="G45" s="1021">
        <f t="shared" si="1"/>
        <v>26</v>
      </c>
      <c r="H45" s="1029">
        <v>0</v>
      </c>
      <c r="I45" s="1030" t="s">
        <v>8231</v>
      </c>
      <c r="J45" s="1031">
        <v>17</v>
      </c>
      <c r="K45" s="963" t="s">
        <v>8232</v>
      </c>
      <c r="L45" s="1029">
        <v>4</v>
      </c>
      <c r="M45" s="963" t="s">
        <v>8097</v>
      </c>
      <c r="N45" s="963">
        <v>1</v>
      </c>
      <c r="O45" s="963" t="s">
        <v>8233</v>
      </c>
      <c r="P45" s="963">
        <v>3</v>
      </c>
      <c r="Q45" s="1057">
        <v>44160</v>
      </c>
      <c r="R45" s="963">
        <v>1</v>
      </c>
      <c r="S45" s="1025"/>
      <c r="T45" s="1025"/>
      <c r="U45" s="1025"/>
      <c r="V45" s="1025"/>
      <c r="W45" s="1025"/>
      <c r="X45" s="1025"/>
      <c r="Y45" s="1025"/>
      <c r="Z45" s="1025"/>
      <c r="AA45" s="1025"/>
      <c r="AB45" s="1025"/>
      <c r="AC45" s="1025"/>
      <c r="AD45" s="1025"/>
      <c r="AE45" s="1025"/>
      <c r="AF45" s="1025"/>
      <c r="AG45" s="1025"/>
      <c r="AH45" s="1025"/>
      <c r="AI45" s="1026"/>
      <c r="AJ45" s="1026"/>
    </row>
    <row r="46" spans="1:36" ht="34.5">
      <c r="A46" s="1121" t="s">
        <v>3246</v>
      </c>
      <c r="B46" s="1121" t="s">
        <v>3408</v>
      </c>
      <c r="C46" s="1122">
        <v>6</v>
      </c>
      <c r="D46" s="1123" t="s">
        <v>8234</v>
      </c>
      <c r="E46" s="1028"/>
      <c r="F46" s="1021" t="s">
        <v>3560</v>
      </c>
      <c r="G46" s="1021">
        <f t="shared" si="1"/>
        <v>20</v>
      </c>
      <c r="H46" s="1124">
        <v>0</v>
      </c>
      <c r="I46" s="1125" t="s">
        <v>8235</v>
      </c>
      <c r="J46" s="1126">
        <v>14</v>
      </c>
      <c r="K46" s="1127" t="s">
        <v>8236</v>
      </c>
      <c r="L46" s="1124">
        <v>3</v>
      </c>
      <c r="M46" s="1128"/>
      <c r="N46" s="1129"/>
      <c r="O46" s="1130" t="s">
        <v>8237</v>
      </c>
      <c r="P46" s="1127">
        <v>1</v>
      </c>
      <c r="Q46" s="1129"/>
      <c r="R46" s="1129"/>
      <c r="S46" s="1129"/>
      <c r="T46" s="1129"/>
      <c r="U46" s="1129"/>
      <c r="V46" s="1129"/>
      <c r="W46" s="1131">
        <v>44179</v>
      </c>
      <c r="X46" s="1127">
        <v>1</v>
      </c>
      <c r="Y46" s="1129"/>
      <c r="Z46" s="1129"/>
      <c r="AA46" s="1129"/>
      <c r="AB46" s="1129"/>
      <c r="AC46" s="1127">
        <v>1</v>
      </c>
      <c r="AD46" s="1127">
        <v>1</v>
      </c>
      <c r="AE46" s="1129"/>
      <c r="AF46" s="1129"/>
      <c r="AG46" s="1129"/>
      <c r="AH46" s="1129"/>
      <c r="AI46" s="1035"/>
      <c r="AJ46" s="1035"/>
    </row>
    <row r="47" spans="1:36" ht="34.5">
      <c r="A47" s="964" t="s">
        <v>3246</v>
      </c>
      <c r="B47" s="964" t="s">
        <v>3248</v>
      </c>
      <c r="C47" s="1018">
        <v>8</v>
      </c>
      <c r="D47" s="854" t="s">
        <v>8238</v>
      </c>
      <c r="E47" s="1049">
        <v>44216</v>
      </c>
      <c r="F47" s="1021" t="s">
        <v>3598</v>
      </c>
      <c r="G47" s="1021">
        <f t="shared" si="1"/>
        <v>21</v>
      </c>
      <c r="H47" s="1029">
        <v>0</v>
      </c>
      <c r="I47" s="1030" t="s">
        <v>8239</v>
      </c>
      <c r="J47" s="1034">
        <v>19</v>
      </c>
      <c r="K47" s="963" t="s">
        <v>8240</v>
      </c>
      <c r="L47" s="1022"/>
      <c r="M47" s="963" t="s">
        <v>8241</v>
      </c>
      <c r="N47" s="963">
        <v>1</v>
      </c>
      <c r="O47" s="1025"/>
      <c r="P47" s="1025"/>
      <c r="Q47" s="1025"/>
      <c r="R47" s="1025"/>
      <c r="S47" s="1025"/>
      <c r="T47" s="1025"/>
      <c r="U47" s="1025"/>
      <c r="V47" s="1025"/>
      <c r="W47" s="1032"/>
      <c r="X47" s="963"/>
      <c r="Y47" s="1032">
        <v>44186</v>
      </c>
      <c r="Z47" s="963">
        <v>1</v>
      </c>
      <c r="AA47" s="1025"/>
      <c r="AB47" s="1025"/>
      <c r="AC47" s="1025"/>
      <c r="AD47" s="1025"/>
      <c r="AE47" s="1025"/>
      <c r="AF47" s="1025"/>
      <c r="AG47" s="1025"/>
      <c r="AH47" s="1025"/>
      <c r="AI47" s="1026"/>
      <c r="AJ47" s="1026"/>
    </row>
    <row r="48" spans="1:36" ht="12.75">
      <c r="A48" s="964" t="s">
        <v>3375</v>
      </c>
      <c r="B48" s="964" t="s">
        <v>3376</v>
      </c>
      <c r="C48" s="1018">
        <v>6</v>
      </c>
      <c r="D48" s="1063"/>
      <c r="E48" s="1028" t="s">
        <v>8242</v>
      </c>
      <c r="F48" s="1021" t="s">
        <v>3598</v>
      </c>
      <c r="G48" s="1021">
        <f t="shared" si="1"/>
        <v>11</v>
      </c>
      <c r="H48" s="1029">
        <v>0</v>
      </c>
      <c r="I48" s="1047"/>
      <c r="J48" s="1034">
        <v>0</v>
      </c>
      <c r="K48" s="963" t="s">
        <v>8243</v>
      </c>
      <c r="L48" s="1029">
        <v>11</v>
      </c>
      <c r="M48" s="1025"/>
      <c r="N48" s="1025"/>
      <c r="O48" s="1025"/>
      <c r="P48" s="1025"/>
      <c r="Q48" s="1025"/>
      <c r="R48" s="1025"/>
      <c r="S48" s="1025"/>
      <c r="T48" s="1025"/>
      <c r="U48" s="1025"/>
      <c r="V48" s="1025"/>
      <c r="W48" s="1025"/>
      <c r="X48" s="1025"/>
      <c r="Y48" s="1025"/>
      <c r="Z48" s="1025"/>
      <c r="AA48" s="1025"/>
      <c r="AB48" s="1025"/>
      <c r="AC48" s="1025"/>
      <c r="AD48" s="1025"/>
      <c r="AE48" s="1025"/>
      <c r="AF48" s="1025"/>
      <c r="AG48" s="1025"/>
      <c r="AH48" s="1025"/>
      <c r="AI48" s="1035"/>
      <c r="AJ48" s="1035"/>
    </row>
    <row r="49" spans="1:36" ht="12.75">
      <c r="A49" s="1036" t="s">
        <v>3461</v>
      </c>
      <c r="B49" s="1036" t="s">
        <v>3462</v>
      </c>
      <c r="C49" s="1037">
        <v>1</v>
      </c>
      <c r="D49" s="1080"/>
      <c r="E49" s="1039"/>
      <c r="F49" s="1040"/>
      <c r="G49" s="1021">
        <f t="shared" si="1"/>
        <v>2</v>
      </c>
      <c r="H49" s="1041">
        <v>0</v>
      </c>
      <c r="I49" s="1042"/>
      <c r="J49" s="1043">
        <v>0</v>
      </c>
      <c r="K49" s="1044"/>
      <c r="L49" s="1084"/>
      <c r="M49" s="1045"/>
      <c r="N49" s="1045"/>
      <c r="O49" s="1044"/>
      <c r="P49" s="1044"/>
      <c r="Q49" s="1044"/>
      <c r="R49" s="1044"/>
      <c r="S49" s="1044"/>
      <c r="T49" s="1044"/>
      <c r="U49" s="1044"/>
      <c r="V49" s="1045"/>
      <c r="W49" s="1044"/>
      <c r="X49" s="1045">
        <v>1</v>
      </c>
      <c r="Y49" s="1044"/>
      <c r="Z49" s="1044"/>
      <c r="AA49" s="1044"/>
      <c r="AB49" s="1045">
        <v>1</v>
      </c>
      <c r="AC49" s="1044"/>
      <c r="AD49" s="1044"/>
      <c r="AE49" s="1044"/>
      <c r="AF49" s="1044"/>
      <c r="AG49" s="1044"/>
      <c r="AH49" s="1044"/>
      <c r="AI49" s="1026"/>
      <c r="AJ49" s="1026"/>
    </row>
    <row r="50" spans="1:36" ht="15.75" customHeight="1">
      <c r="A50" s="964" t="s">
        <v>3345</v>
      </c>
      <c r="B50" s="964" t="s">
        <v>3346</v>
      </c>
      <c r="C50" s="1018">
        <v>4</v>
      </c>
      <c r="D50" s="854" t="s">
        <v>8244</v>
      </c>
      <c r="E50" s="1028" t="s">
        <v>8135</v>
      </c>
      <c r="F50" s="1021"/>
      <c r="G50" s="1021">
        <f t="shared" si="1"/>
        <v>9</v>
      </c>
      <c r="H50" s="1029">
        <v>0</v>
      </c>
      <c r="I50" s="1047" t="s">
        <v>8245</v>
      </c>
      <c r="J50" s="1034">
        <v>4</v>
      </c>
      <c r="K50" s="963" t="s">
        <v>8246</v>
      </c>
      <c r="L50" s="1029">
        <v>5</v>
      </c>
      <c r="M50" s="1025"/>
      <c r="N50" s="1025"/>
      <c r="O50" s="1025"/>
      <c r="P50" s="1025"/>
      <c r="Q50" s="1025"/>
      <c r="R50" s="1025"/>
      <c r="S50" s="1025"/>
      <c r="T50" s="1025"/>
      <c r="U50" s="1025"/>
      <c r="V50" s="1025"/>
      <c r="W50" s="1025"/>
      <c r="X50" s="1025"/>
      <c r="Y50" s="1025"/>
      <c r="Z50" s="1025"/>
      <c r="AA50" s="1025"/>
      <c r="AB50" s="1025"/>
      <c r="AC50" s="1025"/>
      <c r="AD50" s="1025"/>
      <c r="AE50" s="1025"/>
      <c r="AF50" s="1025"/>
      <c r="AG50" s="1025"/>
      <c r="AH50" s="1025"/>
      <c r="AI50" s="1035"/>
      <c r="AJ50" s="1035"/>
    </row>
    <row r="51" spans="1:36" ht="15.75" customHeight="1">
      <c r="A51" s="964" t="s">
        <v>3422</v>
      </c>
      <c r="B51" s="964" t="s">
        <v>3423</v>
      </c>
      <c r="C51" s="1018">
        <v>3</v>
      </c>
      <c r="D51" s="1132"/>
      <c r="E51" s="1028"/>
      <c r="F51" s="1021" t="s">
        <v>8170</v>
      </c>
      <c r="G51" s="1021">
        <f t="shared" si="1"/>
        <v>8</v>
      </c>
      <c r="H51" s="1029">
        <v>0</v>
      </c>
      <c r="I51" s="1047" t="s">
        <v>8247</v>
      </c>
      <c r="J51" s="1034">
        <v>6</v>
      </c>
      <c r="K51" s="1032">
        <v>44139</v>
      </c>
      <c r="L51" s="1029">
        <v>1</v>
      </c>
      <c r="M51" s="1025"/>
      <c r="N51" s="1025"/>
      <c r="O51" s="1025"/>
      <c r="P51" s="1025"/>
      <c r="Q51" s="1025"/>
      <c r="R51" s="1025"/>
      <c r="S51" s="1025"/>
      <c r="T51" s="1025"/>
      <c r="U51" s="1025"/>
      <c r="V51" s="1025"/>
      <c r="W51" s="1025"/>
      <c r="X51" s="1025"/>
      <c r="Y51" s="1025"/>
      <c r="Z51" s="963">
        <v>1</v>
      </c>
      <c r="AA51" s="1025"/>
      <c r="AB51" s="1025"/>
      <c r="AC51" s="1025"/>
      <c r="AD51" s="1025"/>
      <c r="AE51" s="1025"/>
      <c r="AF51" s="1025"/>
      <c r="AG51" s="1025"/>
      <c r="AH51" s="1025"/>
      <c r="AI51" s="1026"/>
      <c r="AJ51" s="1026"/>
    </row>
    <row r="52" spans="1:36" ht="15.75" customHeight="1">
      <c r="A52" s="964" t="s">
        <v>3288</v>
      </c>
      <c r="B52" s="964" t="s">
        <v>3289</v>
      </c>
      <c r="C52" s="1018">
        <v>8</v>
      </c>
      <c r="D52" s="1063" t="s">
        <v>8248</v>
      </c>
      <c r="E52" s="1049">
        <v>43855</v>
      </c>
      <c r="F52" s="1021" t="s">
        <v>3598</v>
      </c>
      <c r="G52" s="1021">
        <f t="shared" si="1"/>
        <v>15</v>
      </c>
      <c r="H52" s="1029">
        <v>2</v>
      </c>
      <c r="I52" s="1047" t="s">
        <v>8249</v>
      </c>
      <c r="J52" s="1034">
        <v>10</v>
      </c>
      <c r="K52" s="963" t="s">
        <v>8250</v>
      </c>
      <c r="L52" s="1029">
        <v>3</v>
      </c>
      <c r="M52" s="1032"/>
      <c r="N52" s="963"/>
      <c r="O52" s="1025"/>
      <c r="P52" s="1025"/>
      <c r="Q52" s="1025"/>
      <c r="R52" s="1025"/>
      <c r="S52" s="1025"/>
      <c r="T52" s="1025"/>
      <c r="U52" s="1032"/>
      <c r="V52" s="963"/>
      <c r="W52" s="1060"/>
      <c r="X52" s="1060"/>
      <c r="Y52" s="1060"/>
      <c r="Z52" s="1060"/>
      <c r="AA52" s="1060"/>
      <c r="AB52" s="1060"/>
      <c r="AC52" s="1060"/>
      <c r="AD52" s="1060"/>
      <c r="AE52" s="1060"/>
      <c r="AF52" s="1060"/>
      <c r="AG52" s="1060"/>
      <c r="AH52" s="1060"/>
      <c r="AI52" s="1035"/>
      <c r="AJ52" s="1035"/>
    </row>
    <row r="53" spans="1:36" ht="68.25">
      <c r="A53" s="964" t="s">
        <v>3299</v>
      </c>
      <c r="B53" s="964" t="s">
        <v>3300</v>
      </c>
      <c r="C53" s="1018">
        <v>8</v>
      </c>
      <c r="D53" s="1132" t="s">
        <v>8251</v>
      </c>
      <c r="E53" s="1028"/>
      <c r="F53" s="1021" t="s">
        <v>8252</v>
      </c>
      <c r="G53" s="1021">
        <f t="shared" si="1"/>
        <v>10</v>
      </c>
      <c r="H53" s="1029">
        <v>1</v>
      </c>
      <c r="I53" s="1105">
        <v>44131</v>
      </c>
      <c r="J53" s="1034">
        <v>0</v>
      </c>
      <c r="K53" s="963" t="s">
        <v>8253</v>
      </c>
      <c r="L53" s="1029">
        <v>5</v>
      </c>
      <c r="M53" s="963" t="s">
        <v>8254</v>
      </c>
      <c r="N53" s="963">
        <v>4</v>
      </c>
      <c r="O53" s="1025"/>
      <c r="P53" s="1025"/>
      <c r="Q53" s="1025"/>
      <c r="R53" s="1025"/>
      <c r="S53" s="1025"/>
      <c r="T53" s="1025"/>
      <c r="U53" s="1025"/>
      <c r="V53" s="1025"/>
      <c r="W53" s="1025"/>
      <c r="X53" s="1025"/>
      <c r="Y53" s="1025"/>
      <c r="Z53" s="1025"/>
      <c r="AA53" s="1025"/>
      <c r="AB53" s="1025"/>
      <c r="AC53" s="1025"/>
      <c r="AD53" s="1025"/>
      <c r="AE53" s="1025"/>
      <c r="AF53" s="1025"/>
      <c r="AG53" s="1025"/>
      <c r="AH53" s="1025"/>
      <c r="AI53" s="1026"/>
      <c r="AJ53" s="1026"/>
    </row>
    <row r="54" spans="1:36" ht="34.5">
      <c r="A54" s="964" t="s">
        <v>3301</v>
      </c>
      <c r="B54" s="964" t="s">
        <v>3302</v>
      </c>
      <c r="C54" s="1018">
        <v>6</v>
      </c>
      <c r="D54" s="1102" t="s">
        <v>8255</v>
      </c>
      <c r="E54" s="1058" t="s">
        <v>8191</v>
      </c>
      <c r="F54" s="1021" t="s">
        <v>8256</v>
      </c>
      <c r="G54" s="1021">
        <f t="shared" si="1"/>
        <v>12</v>
      </c>
      <c r="H54" s="1029">
        <v>9</v>
      </c>
      <c r="I54" s="1105">
        <v>44133</v>
      </c>
      <c r="J54" s="1034">
        <v>1</v>
      </c>
      <c r="K54" s="985" t="s">
        <v>8257</v>
      </c>
      <c r="L54" s="1029">
        <v>1</v>
      </c>
      <c r="M54" s="1032"/>
      <c r="N54" s="963"/>
      <c r="O54" s="963"/>
      <c r="P54" s="1025"/>
      <c r="Q54" s="1025"/>
      <c r="R54" s="1025"/>
      <c r="S54" s="963">
        <v>1</v>
      </c>
      <c r="T54" s="963">
        <v>1</v>
      </c>
      <c r="U54" s="1025"/>
      <c r="V54" s="1025"/>
      <c r="W54" s="1025"/>
      <c r="X54" s="1025"/>
      <c r="Y54" s="1025"/>
      <c r="Z54" s="1025"/>
      <c r="AA54" s="1025"/>
      <c r="AB54" s="1025"/>
      <c r="AC54" s="1025"/>
      <c r="AD54" s="1025"/>
      <c r="AE54" s="1025"/>
      <c r="AF54" s="1025"/>
      <c r="AG54" s="1025"/>
      <c r="AH54" s="1025"/>
      <c r="AI54" s="1035"/>
      <c r="AJ54" s="1035"/>
    </row>
    <row r="55" spans="1:36" ht="45.75">
      <c r="A55" s="980" t="s">
        <v>3522</v>
      </c>
      <c r="B55" s="980" t="s">
        <v>3523</v>
      </c>
      <c r="C55" s="1048">
        <v>4</v>
      </c>
      <c r="D55" s="1089" t="s">
        <v>8258</v>
      </c>
      <c r="E55" s="1049">
        <v>44216</v>
      </c>
      <c r="F55" s="1021" t="s">
        <v>3598</v>
      </c>
      <c r="G55" s="1021">
        <f t="shared" si="1"/>
        <v>10</v>
      </c>
      <c r="H55" s="1055">
        <v>0</v>
      </c>
      <c r="I55" s="1047" t="s">
        <v>8259</v>
      </c>
      <c r="J55" s="1051">
        <v>5</v>
      </c>
      <c r="K55" s="1054"/>
      <c r="L55" s="1050">
        <v>1</v>
      </c>
      <c r="M55" s="1133">
        <v>44144</v>
      </c>
      <c r="N55" s="1055">
        <v>1</v>
      </c>
      <c r="O55" s="1054"/>
      <c r="P55" s="1054"/>
      <c r="Q55" s="1134" t="s">
        <v>8260</v>
      </c>
      <c r="R55" s="1055">
        <v>2</v>
      </c>
      <c r="S55" s="1054"/>
      <c r="T55" s="1054"/>
      <c r="U55" s="1055"/>
      <c r="V55" s="1054"/>
      <c r="W55" s="1054"/>
      <c r="X55" s="1054"/>
      <c r="Y55" s="1054"/>
      <c r="Z55" s="1054"/>
      <c r="AA55" s="1054"/>
      <c r="AB55" s="1054"/>
      <c r="AC55" s="1055" t="s">
        <v>8261</v>
      </c>
      <c r="AD55" s="1055">
        <v>1</v>
      </c>
      <c r="AE55" s="1054"/>
      <c r="AF55" s="1054"/>
      <c r="AG55" s="1054"/>
      <c r="AH55" s="1054"/>
      <c r="AI55" s="1026"/>
      <c r="AJ55" s="1026"/>
    </row>
    <row r="56" spans="1:36" ht="34.5">
      <c r="A56" s="1121" t="s">
        <v>3455</v>
      </c>
      <c r="B56" s="1121" t="s">
        <v>3476</v>
      </c>
      <c r="C56" s="1122" t="s">
        <v>3477</v>
      </c>
      <c r="D56" s="1135" t="s">
        <v>8262</v>
      </c>
      <c r="E56" s="1028" t="s">
        <v>8135</v>
      </c>
      <c r="F56" s="1021" t="s">
        <v>8256</v>
      </c>
      <c r="G56" s="1021">
        <f t="shared" si="1"/>
        <v>8</v>
      </c>
      <c r="H56" s="1124">
        <v>5</v>
      </c>
      <c r="I56" s="1083">
        <v>44130</v>
      </c>
      <c r="J56" s="1126">
        <v>1</v>
      </c>
      <c r="K56" s="1129"/>
      <c r="L56" s="1124">
        <v>1</v>
      </c>
      <c r="M56" s="1129"/>
      <c r="N56" s="1127">
        <v>1</v>
      </c>
      <c r="O56" s="1127"/>
      <c r="P56" s="1127"/>
      <c r="Q56" s="1136"/>
      <c r="R56" s="1136"/>
      <c r="S56" s="1136"/>
      <c r="T56" s="1136"/>
      <c r="U56" s="1136"/>
      <c r="V56" s="1136"/>
      <c r="W56" s="1136"/>
      <c r="X56" s="1136"/>
      <c r="Y56" s="1136"/>
      <c r="Z56" s="1136"/>
      <c r="AA56" s="1136"/>
      <c r="AB56" s="1136"/>
      <c r="AC56" s="1136"/>
      <c r="AD56" s="1136"/>
      <c r="AE56" s="1136"/>
      <c r="AF56" s="1136"/>
      <c r="AG56" s="1136"/>
      <c r="AH56" s="1136"/>
      <c r="AI56" s="1035"/>
      <c r="AJ56" s="1035"/>
    </row>
    <row r="57" spans="1:36" ht="15.75" customHeight="1">
      <c r="A57" s="1137" t="s">
        <v>3455</v>
      </c>
      <c r="B57" s="1137" t="s">
        <v>3655</v>
      </c>
      <c r="C57" s="1138"/>
      <c r="D57" s="1139"/>
      <c r="E57" s="1140"/>
      <c r="F57" s="1141" t="s">
        <v>3560</v>
      </c>
      <c r="G57" s="1142"/>
      <c r="H57" s="1029">
        <v>0</v>
      </c>
      <c r="I57" s="1143"/>
      <c r="J57" s="1144">
        <v>0</v>
      </c>
      <c r="K57" s="1145" t="s">
        <v>8263</v>
      </c>
      <c r="L57" s="1146">
        <v>2</v>
      </c>
      <c r="M57" s="1147"/>
      <c r="N57" s="1147"/>
      <c r="O57" s="1147"/>
      <c r="P57" s="1147"/>
      <c r="Q57" s="1147"/>
      <c r="R57" s="1147"/>
      <c r="S57" s="1147"/>
      <c r="T57" s="1147"/>
      <c r="U57" s="1147"/>
      <c r="V57" s="1147"/>
      <c r="W57" s="1147"/>
      <c r="X57" s="1147"/>
      <c r="Y57" s="1147"/>
      <c r="Z57" s="1147"/>
      <c r="AA57" s="1147"/>
      <c r="AB57" s="1147"/>
      <c r="AC57" s="1147"/>
      <c r="AD57" s="1147"/>
      <c r="AE57" s="1147"/>
      <c r="AF57" s="1147"/>
      <c r="AG57" s="1147"/>
      <c r="AH57" s="1147"/>
      <c r="AI57" s="1035"/>
      <c r="AJ57" s="1035"/>
    </row>
    <row r="58" spans="1:36" ht="34.5">
      <c r="A58" s="980" t="s">
        <v>3455</v>
      </c>
      <c r="B58" s="980" t="s">
        <v>3527</v>
      </c>
      <c r="C58" s="1048">
        <v>5</v>
      </c>
      <c r="D58" s="1089" t="s">
        <v>8264</v>
      </c>
      <c r="E58" s="1058" t="s">
        <v>8135</v>
      </c>
      <c r="F58" s="1021" t="s">
        <v>3598</v>
      </c>
      <c r="G58" s="1021">
        <f t="shared" ref="G58:G158" si="2">SUM(H58,J58,L58,N58,P58,R58,T58,V58,X58,Z58,AB58,AD58,AF58,AH58,AJ58)</f>
        <v>19</v>
      </c>
      <c r="H58" s="1050">
        <v>9</v>
      </c>
      <c r="I58" s="1030" t="s">
        <v>8265</v>
      </c>
      <c r="J58" s="1148">
        <v>10</v>
      </c>
      <c r="K58" s="1054"/>
      <c r="L58" s="1149"/>
      <c r="M58" s="1054"/>
      <c r="N58" s="1054"/>
      <c r="O58" s="1055" t="s">
        <v>8266</v>
      </c>
      <c r="P58" s="1054"/>
      <c r="Q58" s="1054"/>
      <c r="R58" s="1054"/>
      <c r="S58" s="1054"/>
      <c r="T58" s="1054"/>
      <c r="U58" s="1054"/>
      <c r="V58" s="1054"/>
      <c r="W58" s="1054"/>
      <c r="X58" s="1054"/>
      <c r="Y58" s="1054"/>
      <c r="Z58" s="1054"/>
      <c r="AA58" s="1054"/>
      <c r="AB58" s="1054"/>
      <c r="AC58" s="1054"/>
      <c r="AD58" s="1054"/>
      <c r="AE58" s="1054"/>
      <c r="AF58" s="1054"/>
      <c r="AG58" s="1054"/>
      <c r="AH58" s="1054"/>
      <c r="AI58" s="1026"/>
      <c r="AJ58" s="1026"/>
    </row>
    <row r="59" spans="1:36" ht="23.25">
      <c r="A59" s="964" t="s">
        <v>3502</v>
      </c>
      <c r="B59" s="964" t="s">
        <v>3503</v>
      </c>
      <c r="C59" s="1018" t="s">
        <v>3504</v>
      </c>
      <c r="D59" s="1102" t="s">
        <v>8267</v>
      </c>
      <c r="E59" s="1028"/>
      <c r="F59" s="1021" t="s">
        <v>3598</v>
      </c>
      <c r="G59" s="1021">
        <f t="shared" si="2"/>
        <v>0</v>
      </c>
      <c r="H59" s="1029">
        <v>0</v>
      </c>
      <c r="I59" s="1023"/>
      <c r="J59" s="1034">
        <v>0</v>
      </c>
      <c r="K59" s="1025"/>
      <c r="L59" s="1022"/>
      <c r="M59" s="1025"/>
      <c r="N59" s="1025"/>
      <c r="O59" s="1025"/>
      <c r="P59" s="1025"/>
      <c r="Q59" s="1025"/>
      <c r="R59" s="1025"/>
      <c r="S59" s="1025"/>
      <c r="T59" s="1025"/>
      <c r="U59" s="1025"/>
      <c r="V59" s="1025"/>
      <c r="W59" s="1025"/>
      <c r="X59" s="1025"/>
      <c r="Y59" s="1025"/>
      <c r="Z59" s="1025"/>
      <c r="AA59" s="1025"/>
      <c r="AB59" s="1025"/>
      <c r="AC59" s="1150"/>
      <c r="AD59" s="1025"/>
      <c r="AE59" s="1025"/>
      <c r="AF59" s="1025"/>
      <c r="AG59" s="1025"/>
      <c r="AH59" s="1025"/>
      <c r="AI59" s="1035"/>
      <c r="AJ59" s="1035"/>
    </row>
    <row r="60" spans="1:36" ht="23.25">
      <c r="A60" s="964" t="s">
        <v>3240</v>
      </c>
      <c r="B60" s="964" t="s">
        <v>3268</v>
      </c>
      <c r="C60" s="1018">
        <v>7</v>
      </c>
      <c r="D60" s="1102" t="s">
        <v>8268</v>
      </c>
      <c r="E60" s="1058" t="s">
        <v>8200</v>
      </c>
      <c r="F60" s="1021" t="s">
        <v>8103</v>
      </c>
      <c r="G60" s="1021">
        <f t="shared" si="2"/>
        <v>26</v>
      </c>
      <c r="H60" s="1029">
        <v>1</v>
      </c>
      <c r="I60" s="1047" t="s">
        <v>8269</v>
      </c>
      <c r="J60" s="1034">
        <v>16</v>
      </c>
      <c r="K60" s="963" t="s">
        <v>8154</v>
      </c>
      <c r="L60" s="1029">
        <v>3</v>
      </c>
      <c r="M60" s="963" t="s">
        <v>8270</v>
      </c>
      <c r="N60" s="963">
        <v>1</v>
      </c>
      <c r="O60" s="963" t="s">
        <v>8271</v>
      </c>
      <c r="P60" s="963"/>
      <c r="Q60" s="1057">
        <v>44158</v>
      </c>
      <c r="R60" s="963">
        <v>1</v>
      </c>
      <c r="S60" s="1025"/>
      <c r="T60" s="1025"/>
      <c r="U60" s="963" t="s">
        <v>8272</v>
      </c>
      <c r="V60" s="963">
        <v>2</v>
      </c>
      <c r="W60" s="963" t="s">
        <v>8273</v>
      </c>
      <c r="X60" s="1025"/>
      <c r="Y60" s="1025"/>
      <c r="Z60" s="1025"/>
      <c r="AA60" s="1025"/>
      <c r="AB60" s="1025"/>
      <c r="AC60" s="963" t="s">
        <v>8274</v>
      </c>
      <c r="AD60" s="963">
        <v>1</v>
      </c>
      <c r="AE60" s="963" t="s">
        <v>8275</v>
      </c>
      <c r="AF60" s="963">
        <v>1</v>
      </c>
      <c r="AG60" s="1025"/>
      <c r="AH60" s="1025"/>
      <c r="AI60" s="1026"/>
      <c r="AJ60" s="1026"/>
    </row>
    <row r="61" spans="1:36" ht="34.5">
      <c r="A61" s="964" t="s">
        <v>3240</v>
      </c>
      <c r="B61" s="964" t="s">
        <v>3241</v>
      </c>
      <c r="C61" s="1018">
        <v>19</v>
      </c>
      <c r="D61" s="1102" t="s">
        <v>8276</v>
      </c>
      <c r="E61" s="1028"/>
      <c r="F61" s="1021" t="s">
        <v>8277</v>
      </c>
      <c r="G61" s="1021">
        <f t="shared" si="2"/>
        <v>15</v>
      </c>
      <c r="H61" s="1029">
        <v>0</v>
      </c>
      <c r="I61" s="1151"/>
      <c r="J61" s="1034">
        <v>0</v>
      </c>
      <c r="K61" s="963" t="s">
        <v>8278</v>
      </c>
      <c r="L61" s="1029">
        <v>15</v>
      </c>
      <c r="M61" s="1025"/>
      <c r="N61" s="1025"/>
      <c r="O61" s="1025"/>
      <c r="P61" s="1025"/>
      <c r="Q61" s="963"/>
      <c r="R61" s="1025"/>
      <c r="S61" s="1025"/>
      <c r="T61" s="1025"/>
      <c r="U61" s="1025"/>
      <c r="V61" s="1025"/>
      <c r="W61" s="1025"/>
      <c r="X61" s="1025"/>
      <c r="Y61" s="1025"/>
      <c r="Z61" s="1025"/>
      <c r="AA61" s="1025"/>
      <c r="AB61" s="1025"/>
      <c r="AC61" s="1025"/>
      <c r="AD61" s="1025"/>
      <c r="AE61" s="1025"/>
      <c r="AF61" s="1025"/>
      <c r="AG61" s="1025"/>
      <c r="AH61" s="1025"/>
      <c r="AI61" s="1035"/>
      <c r="AJ61" s="1035"/>
    </row>
    <row r="62" spans="1:36" ht="34.5">
      <c r="A62" s="991" t="s">
        <v>3240</v>
      </c>
      <c r="B62" s="964" t="s">
        <v>3305</v>
      </c>
      <c r="C62" s="1025"/>
      <c r="D62" s="1102" t="s">
        <v>8279</v>
      </c>
      <c r="E62" s="1028" t="s">
        <v>8280</v>
      </c>
      <c r="F62" s="1021" t="s">
        <v>8277</v>
      </c>
      <c r="G62" s="1021">
        <f t="shared" si="2"/>
        <v>15</v>
      </c>
      <c r="H62" s="1029">
        <v>5</v>
      </c>
      <c r="I62" s="1023"/>
      <c r="J62" s="1034">
        <v>0</v>
      </c>
      <c r="K62" s="985" t="s">
        <v>8281</v>
      </c>
      <c r="L62" s="1062">
        <v>5</v>
      </c>
      <c r="M62" s="963" t="s">
        <v>8133</v>
      </c>
      <c r="N62" s="963">
        <v>2</v>
      </c>
      <c r="O62" s="1025"/>
      <c r="P62" s="1025"/>
      <c r="Q62" s="963" t="s">
        <v>8282</v>
      </c>
      <c r="R62" s="963">
        <v>2</v>
      </c>
      <c r="S62" s="1057">
        <v>44165</v>
      </c>
      <c r="T62" s="963">
        <v>1</v>
      </c>
      <c r="U62" s="1025"/>
      <c r="V62" s="1025"/>
      <c r="W62" s="1025"/>
      <c r="X62" s="1025"/>
      <c r="Y62" s="1025"/>
      <c r="Z62" s="1025"/>
      <c r="AA62" s="1025"/>
      <c r="AB62" s="1025"/>
      <c r="AC62" s="1025"/>
      <c r="AD62" s="1025"/>
      <c r="AE62" s="1025"/>
      <c r="AF62" s="1025"/>
      <c r="AG62" s="1025"/>
      <c r="AH62" s="1025"/>
      <c r="AI62" s="1026"/>
      <c r="AJ62" s="1026"/>
    </row>
    <row r="63" spans="1:36" ht="15.75" customHeight="1">
      <c r="A63" s="964" t="s">
        <v>3240</v>
      </c>
      <c r="B63" s="964" t="s">
        <v>3371</v>
      </c>
      <c r="C63" s="1018">
        <v>8</v>
      </c>
      <c r="D63" s="1063" t="s">
        <v>8283</v>
      </c>
      <c r="E63" s="1058" t="s">
        <v>8200</v>
      </c>
      <c r="F63" s="1021" t="s">
        <v>8103</v>
      </c>
      <c r="G63" s="1021">
        <f t="shared" si="2"/>
        <v>32</v>
      </c>
      <c r="H63" s="1062">
        <v>0</v>
      </c>
      <c r="I63" s="1047" t="s">
        <v>8284</v>
      </c>
      <c r="J63" s="1034">
        <v>26</v>
      </c>
      <c r="K63" s="1025"/>
      <c r="L63" s="1022"/>
      <c r="M63" s="1025"/>
      <c r="N63" s="963">
        <v>2</v>
      </c>
      <c r="O63" s="1025"/>
      <c r="P63" s="1025"/>
      <c r="Q63" s="1025"/>
      <c r="R63" s="1025"/>
      <c r="S63" s="963" t="s">
        <v>8285</v>
      </c>
      <c r="T63" s="963">
        <v>4</v>
      </c>
      <c r="U63" s="1025"/>
      <c r="V63" s="1025"/>
      <c r="W63" s="1025"/>
      <c r="X63" s="1025"/>
      <c r="Y63" s="1025"/>
      <c r="Z63" s="1025"/>
      <c r="AA63" s="1025"/>
      <c r="AB63" s="1025"/>
      <c r="AC63" s="1025"/>
      <c r="AD63" s="1025"/>
      <c r="AE63" s="1025"/>
      <c r="AF63" s="1025"/>
      <c r="AG63" s="1025"/>
      <c r="AH63" s="1025"/>
      <c r="AI63" s="1035"/>
      <c r="AJ63" s="1035"/>
    </row>
    <row r="64" spans="1:36" ht="15.75" customHeight="1">
      <c r="A64" s="964" t="s">
        <v>3279</v>
      </c>
      <c r="B64" s="964" t="s">
        <v>3280</v>
      </c>
      <c r="C64" s="1018">
        <v>8</v>
      </c>
      <c r="D64" s="1102" t="s">
        <v>8286</v>
      </c>
      <c r="E64" s="1028" t="s">
        <v>8135</v>
      </c>
      <c r="F64" s="1021" t="s">
        <v>3560</v>
      </c>
      <c r="G64" s="1021">
        <f t="shared" si="2"/>
        <v>7</v>
      </c>
      <c r="H64" s="1029">
        <v>0</v>
      </c>
      <c r="I64" s="1047" t="s">
        <v>8287</v>
      </c>
      <c r="J64" s="1034">
        <v>3</v>
      </c>
      <c r="K64" s="963" t="s">
        <v>8114</v>
      </c>
      <c r="L64" s="1029">
        <v>4</v>
      </c>
      <c r="M64" s="1025"/>
      <c r="N64" s="1025"/>
      <c r="O64" s="1057">
        <v>44153</v>
      </c>
      <c r="P64" s="1025"/>
      <c r="Q64" s="1025"/>
      <c r="R64" s="1025"/>
      <c r="S64" s="1025"/>
      <c r="T64" s="1025"/>
      <c r="U64" s="1025"/>
      <c r="V64" s="1025"/>
      <c r="W64" s="1025"/>
      <c r="X64" s="1025"/>
      <c r="Y64" s="1025"/>
      <c r="Z64" s="1025"/>
      <c r="AA64" s="1025"/>
      <c r="AB64" s="1025"/>
      <c r="AC64" s="1025"/>
      <c r="AD64" s="1025"/>
      <c r="AE64" s="1025"/>
      <c r="AF64" s="1025"/>
      <c r="AG64" s="1025"/>
      <c r="AH64" s="1025"/>
      <c r="AI64" s="1026"/>
      <c r="AJ64" s="1026"/>
    </row>
    <row r="65" spans="1:36" ht="15.75" customHeight="1">
      <c r="A65" s="980" t="s">
        <v>3260</v>
      </c>
      <c r="B65" s="980" t="s">
        <v>3269</v>
      </c>
      <c r="C65" s="1089">
        <v>7</v>
      </c>
      <c r="D65" s="1018" t="s">
        <v>8288</v>
      </c>
      <c r="E65" s="1058" t="s">
        <v>8141</v>
      </c>
      <c r="F65" s="1021" t="s">
        <v>3598</v>
      </c>
      <c r="G65" s="1021">
        <f t="shared" si="2"/>
        <v>37</v>
      </c>
      <c r="H65" s="1050">
        <v>0</v>
      </c>
      <c r="I65" s="1030" t="s">
        <v>8289</v>
      </c>
      <c r="J65" s="1148">
        <v>26</v>
      </c>
      <c r="K65" s="1055" t="s">
        <v>8232</v>
      </c>
      <c r="L65" s="1050">
        <v>2</v>
      </c>
      <c r="M65" s="1133"/>
      <c r="N65" s="1055"/>
      <c r="O65" s="1055" t="s">
        <v>8290</v>
      </c>
      <c r="P65" s="1055">
        <v>3</v>
      </c>
      <c r="Q65" s="988" t="s">
        <v>8291</v>
      </c>
      <c r="R65" s="1055">
        <v>6</v>
      </c>
      <c r="S65" s="1054"/>
      <c r="T65" s="1054"/>
      <c r="U65" s="1054"/>
      <c r="V65" s="1054"/>
      <c r="W65" s="1054"/>
      <c r="X65" s="1054"/>
      <c r="Y65" s="1054"/>
      <c r="Z65" s="1054"/>
      <c r="AA65" s="1054"/>
      <c r="AB65" s="1054"/>
      <c r="AC65" s="1054"/>
      <c r="AD65" s="1054"/>
      <c r="AE65" s="1054"/>
      <c r="AF65" s="1054"/>
      <c r="AG65" s="1054"/>
      <c r="AH65" s="1054"/>
      <c r="AI65" s="1035"/>
      <c r="AJ65" s="1035"/>
    </row>
    <row r="66" spans="1:36" ht="15.75" customHeight="1">
      <c r="A66" s="964" t="s">
        <v>3260</v>
      </c>
      <c r="B66" s="964" t="s">
        <v>3261</v>
      </c>
      <c r="C66" s="1018">
        <v>8</v>
      </c>
      <c r="D66" s="1152" t="s">
        <v>8292</v>
      </c>
      <c r="E66" s="1028" t="s">
        <v>8293</v>
      </c>
      <c r="F66" s="1021" t="s">
        <v>3598</v>
      </c>
      <c r="G66" s="1021">
        <f t="shared" si="2"/>
        <v>27</v>
      </c>
      <c r="H66" s="1029">
        <v>0</v>
      </c>
      <c r="I66" s="1023"/>
      <c r="J66" s="1034">
        <v>0</v>
      </c>
      <c r="K66" s="963" t="s">
        <v>8294</v>
      </c>
      <c r="L66" s="1029">
        <v>26</v>
      </c>
      <c r="M66" s="1025"/>
      <c r="N66" s="963">
        <v>1</v>
      </c>
      <c r="O66" s="1025"/>
      <c r="P66" s="1025"/>
      <c r="Q66" s="1032"/>
      <c r="R66" s="963"/>
      <c r="S66" s="1025"/>
      <c r="T66" s="1025"/>
      <c r="U66" s="1032"/>
      <c r="V66" s="963"/>
      <c r="W66" s="1060"/>
      <c r="X66" s="1060"/>
      <c r="Y66" s="1060"/>
      <c r="Z66" s="1060"/>
      <c r="AA66" s="1060"/>
      <c r="AB66" s="1060"/>
      <c r="AC66" s="1060"/>
      <c r="AD66" s="1060"/>
      <c r="AE66" s="1060"/>
      <c r="AF66" s="1060"/>
      <c r="AG66" s="1060"/>
      <c r="AH66" s="1060"/>
      <c r="AI66" s="1026"/>
      <c r="AJ66" s="1026"/>
    </row>
    <row r="67" spans="1:36" ht="12.75">
      <c r="A67" s="1068" t="s">
        <v>3447</v>
      </c>
      <c r="B67" s="1068" t="s">
        <v>3448</v>
      </c>
      <c r="C67" s="1069">
        <v>3</v>
      </c>
      <c r="D67" s="1153"/>
      <c r="E67" s="1154"/>
      <c r="F67" s="1155" t="s">
        <v>8103</v>
      </c>
      <c r="G67" s="1021">
        <f t="shared" si="2"/>
        <v>4</v>
      </c>
      <c r="H67" s="1073">
        <v>0</v>
      </c>
      <c r="I67" s="1156"/>
      <c r="J67" s="1157">
        <v>0</v>
      </c>
      <c r="K67" s="1158"/>
      <c r="L67" s="1159"/>
      <c r="M67" s="1158" t="s">
        <v>8241</v>
      </c>
      <c r="N67" s="1158">
        <v>1</v>
      </c>
      <c r="O67" s="1158" t="s">
        <v>8295</v>
      </c>
      <c r="P67" s="1158">
        <v>3</v>
      </c>
      <c r="Q67" s="1076"/>
      <c r="R67" s="1076"/>
      <c r="S67" s="1160"/>
      <c r="T67" s="1160"/>
      <c r="U67" s="1160"/>
      <c r="V67" s="1160"/>
      <c r="W67" s="1160"/>
      <c r="X67" s="1160"/>
      <c r="Y67" s="1160"/>
      <c r="Z67" s="1160"/>
      <c r="AA67" s="1160"/>
      <c r="AB67" s="1160"/>
      <c r="AC67" s="1160"/>
      <c r="AD67" s="1160"/>
      <c r="AE67" s="1160"/>
      <c r="AF67" s="1160"/>
      <c r="AG67" s="1160"/>
      <c r="AH67" s="1160"/>
      <c r="AI67" s="1035"/>
      <c r="AJ67" s="1035"/>
    </row>
    <row r="68" spans="1:36" ht="15.75" customHeight="1">
      <c r="A68" s="964" t="s">
        <v>3262</v>
      </c>
      <c r="B68" s="964" t="s">
        <v>3263</v>
      </c>
      <c r="C68" s="1018">
        <v>7</v>
      </c>
      <c r="D68" s="1102" t="s">
        <v>8296</v>
      </c>
      <c r="E68" s="1058" t="s">
        <v>8135</v>
      </c>
      <c r="F68" s="1021" t="s">
        <v>8103</v>
      </c>
      <c r="G68" s="1021">
        <f t="shared" si="2"/>
        <v>24</v>
      </c>
      <c r="H68" s="1029">
        <v>17</v>
      </c>
      <c r="I68" s="1047" t="s">
        <v>8297</v>
      </c>
      <c r="J68" s="1034">
        <v>6</v>
      </c>
      <c r="K68" s="963" t="s">
        <v>8298</v>
      </c>
      <c r="L68" s="1029">
        <v>1</v>
      </c>
      <c r="M68" s="1025"/>
      <c r="N68" s="1025"/>
      <c r="O68" s="1032"/>
      <c r="P68" s="963"/>
      <c r="Q68" s="1060"/>
      <c r="R68" s="1060"/>
      <c r="S68" s="1032"/>
      <c r="T68" s="963"/>
      <c r="U68" s="1060"/>
      <c r="V68" s="1060"/>
      <c r="W68" s="1060"/>
      <c r="X68" s="1060"/>
      <c r="Y68" s="1060"/>
      <c r="Z68" s="1060"/>
      <c r="AA68" s="1060"/>
      <c r="AB68" s="1060"/>
      <c r="AC68" s="1060"/>
      <c r="AD68" s="1060"/>
      <c r="AE68" s="1060"/>
      <c r="AF68" s="1060"/>
      <c r="AG68" s="1060"/>
      <c r="AH68" s="1060"/>
      <c r="AI68" s="1026"/>
      <c r="AJ68" s="1026"/>
    </row>
    <row r="69" spans="1:36" ht="23.25">
      <c r="A69" s="1121" t="s">
        <v>3332</v>
      </c>
      <c r="B69" s="1121" t="s">
        <v>3521</v>
      </c>
      <c r="C69" s="1037">
        <v>10</v>
      </c>
      <c r="D69" s="1102" t="s">
        <v>8299</v>
      </c>
      <c r="E69" s="1028" t="s">
        <v>8300</v>
      </c>
      <c r="F69" s="1021" t="s">
        <v>3598</v>
      </c>
      <c r="G69" s="1021">
        <f t="shared" si="2"/>
        <v>9</v>
      </c>
      <c r="H69" s="1124">
        <v>0</v>
      </c>
      <c r="I69" s="1125" t="s">
        <v>8301</v>
      </c>
      <c r="J69" s="1126">
        <v>6</v>
      </c>
      <c r="K69" s="1129"/>
      <c r="L69" s="1161"/>
      <c r="M69" s="1127" t="s">
        <v>8302</v>
      </c>
      <c r="N69" s="1127">
        <v>2</v>
      </c>
      <c r="O69" s="1129"/>
      <c r="P69" s="1129"/>
      <c r="Q69" s="1129"/>
      <c r="R69" s="1129"/>
      <c r="S69" s="1127"/>
      <c r="T69" s="1127">
        <v>1</v>
      </c>
      <c r="U69" s="1129"/>
      <c r="V69" s="1129"/>
      <c r="W69" s="1129"/>
      <c r="X69" s="1129"/>
      <c r="Y69" s="1129"/>
      <c r="Z69" s="1129"/>
      <c r="AA69" s="1162"/>
      <c r="AB69" s="1127"/>
      <c r="AC69" s="1127"/>
      <c r="AD69" s="1127"/>
      <c r="AE69" s="1162"/>
      <c r="AF69" s="1127"/>
      <c r="AG69" s="1127"/>
      <c r="AH69" s="1127"/>
      <c r="AI69" s="1163"/>
      <c r="AJ69" s="1163"/>
    </row>
    <row r="70" spans="1:36" ht="34.5">
      <c r="A70" s="964" t="s">
        <v>3332</v>
      </c>
      <c r="B70" s="964" t="s">
        <v>3333</v>
      </c>
      <c r="C70" s="1018">
        <v>6</v>
      </c>
      <c r="D70" s="1102" t="s">
        <v>8303</v>
      </c>
      <c r="E70" s="1028" t="s">
        <v>8304</v>
      </c>
      <c r="F70" s="1021" t="s">
        <v>3598</v>
      </c>
      <c r="G70" s="1021">
        <f t="shared" si="2"/>
        <v>7</v>
      </c>
      <c r="H70" s="1029">
        <v>0</v>
      </c>
      <c r="I70" s="1047" t="s">
        <v>8305</v>
      </c>
      <c r="J70" s="1034">
        <v>3</v>
      </c>
      <c r="K70" s="1032">
        <v>44138</v>
      </c>
      <c r="L70" s="1029">
        <v>1</v>
      </c>
      <c r="M70" s="1025"/>
      <c r="N70" s="1025"/>
      <c r="O70" s="1025"/>
      <c r="P70" s="1025"/>
      <c r="Q70" s="1025"/>
      <c r="R70" s="1025"/>
      <c r="S70" s="1057">
        <v>44168</v>
      </c>
      <c r="T70" s="963">
        <v>3</v>
      </c>
      <c r="U70" s="1025"/>
      <c r="V70" s="1025"/>
      <c r="W70" s="1025"/>
      <c r="X70" s="1025"/>
      <c r="Y70" s="1025"/>
      <c r="Z70" s="1025"/>
      <c r="AA70" s="1025"/>
      <c r="AB70" s="1025"/>
      <c r="AC70" s="1025"/>
      <c r="AD70" s="1025"/>
      <c r="AE70" s="1025"/>
      <c r="AF70" s="1025"/>
      <c r="AG70" s="1025"/>
      <c r="AH70" s="1025"/>
      <c r="AI70" s="1026"/>
      <c r="AJ70" s="1026"/>
    </row>
    <row r="71" spans="1:36" ht="23.25">
      <c r="A71" s="964" t="s">
        <v>3424</v>
      </c>
      <c r="B71" s="964" t="s">
        <v>3425</v>
      </c>
      <c r="C71" s="1018">
        <v>5</v>
      </c>
      <c r="D71" s="1102" t="s">
        <v>8306</v>
      </c>
      <c r="E71" s="1028" t="s">
        <v>8307</v>
      </c>
      <c r="F71" s="1021" t="s">
        <v>3560</v>
      </c>
      <c r="G71" s="1021">
        <f t="shared" si="2"/>
        <v>11</v>
      </c>
      <c r="H71" s="1029">
        <v>10</v>
      </c>
      <c r="I71" s="1023"/>
      <c r="J71" s="1034">
        <v>0</v>
      </c>
      <c r="K71" s="1032">
        <v>44138</v>
      </c>
      <c r="L71" s="1029">
        <v>1</v>
      </c>
      <c r="M71" s="1025"/>
      <c r="N71" s="1025"/>
      <c r="O71" s="1025"/>
      <c r="P71" s="1025"/>
      <c r="Q71" s="1025"/>
      <c r="R71" s="1025"/>
      <c r="S71" s="1025"/>
      <c r="T71" s="1025"/>
      <c r="U71" s="1025"/>
      <c r="V71" s="1025"/>
      <c r="W71" s="1025"/>
      <c r="X71" s="1025"/>
      <c r="Y71" s="1025"/>
      <c r="Z71" s="1025"/>
      <c r="AA71" s="1025"/>
      <c r="AB71" s="1025"/>
      <c r="AC71" s="1025"/>
      <c r="AD71" s="1025"/>
      <c r="AE71" s="1025"/>
      <c r="AF71" s="1025"/>
      <c r="AG71" s="1025"/>
      <c r="AH71" s="1025"/>
      <c r="AI71" s="1035"/>
      <c r="AJ71" s="1035"/>
    </row>
    <row r="72" spans="1:36" ht="24">
      <c r="A72" s="1164" t="s">
        <v>3457</v>
      </c>
      <c r="B72" s="1164" t="s">
        <v>3458</v>
      </c>
      <c r="C72" s="1165">
        <v>4</v>
      </c>
      <c r="D72" s="1166">
        <v>44218</v>
      </c>
      <c r="E72" s="1039"/>
      <c r="F72" s="1040"/>
      <c r="G72" s="1021">
        <f t="shared" si="2"/>
        <v>5</v>
      </c>
      <c r="H72" s="1167">
        <v>0</v>
      </c>
      <c r="I72" s="1168"/>
      <c r="J72" s="1169">
        <v>0</v>
      </c>
      <c r="K72" s="1026"/>
      <c r="L72" s="1170"/>
      <c r="M72" s="1003" t="s">
        <v>8308</v>
      </c>
      <c r="N72" s="1003">
        <v>5</v>
      </c>
      <c r="O72" s="1026"/>
      <c r="P72" s="1026"/>
      <c r="Q72" s="1026"/>
      <c r="R72" s="1026"/>
      <c r="S72" s="1026"/>
      <c r="T72" s="1026"/>
      <c r="U72" s="1026"/>
      <c r="V72" s="1026"/>
      <c r="W72" s="1026"/>
      <c r="X72" s="1026"/>
      <c r="Y72" s="1026"/>
      <c r="Z72" s="1026"/>
      <c r="AA72" s="1026"/>
      <c r="AB72" s="1026"/>
      <c r="AC72" s="1026"/>
      <c r="AD72" s="1026"/>
      <c r="AE72" s="1026"/>
      <c r="AF72" s="1026"/>
      <c r="AG72" s="1026"/>
      <c r="AH72" s="1026"/>
      <c r="AI72" s="1026"/>
      <c r="AJ72" s="1026"/>
    </row>
    <row r="73" spans="1:36" ht="12.75">
      <c r="A73" s="1171" t="s">
        <v>3485</v>
      </c>
      <c r="B73" s="1171" t="s">
        <v>3486</v>
      </c>
      <c r="C73" s="1172">
        <v>2</v>
      </c>
      <c r="D73" s="1173"/>
      <c r="E73" s="1071"/>
      <c r="F73" s="1072"/>
      <c r="G73" s="1021">
        <f t="shared" si="2"/>
        <v>1</v>
      </c>
      <c r="H73" s="1174">
        <v>0</v>
      </c>
      <c r="I73" s="1175"/>
      <c r="J73" s="1176">
        <v>0</v>
      </c>
      <c r="K73" s="1035"/>
      <c r="L73" s="1177"/>
      <c r="M73" s="1178"/>
      <c r="N73" s="1035"/>
      <c r="O73" s="1035"/>
      <c r="P73" s="1035"/>
      <c r="Q73" s="1035"/>
      <c r="R73" s="1035"/>
      <c r="S73" s="1035"/>
      <c r="T73" s="1035"/>
      <c r="U73" s="1035"/>
      <c r="V73" s="1035"/>
      <c r="W73" s="1035"/>
      <c r="X73" s="1035"/>
      <c r="Y73" s="1035"/>
      <c r="Z73" s="1035"/>
      <c r="AA73" s="1035"/>
      <c r="AB73" s="1035"/>
      <c r="AC73" s="1035"/>
      <c r="AD73" s="1035"/>
      <c r="AE73" s="1035"/>
      <c r="AF73" s="1035"/>
      <c r="AG73" s="1179">
        <v>44217</v>
      </c>
      <c r="AH73" s="1178">
        <v>1</v>
      </c>
      <c r="AI73" s="1035"/>
      <c r="AJ73" s="1035"/>
    </row>
    <row r="74" spans="1:36" ht="23.25">
      <c r="A74" s="1121" t="s">
        <v>3463</v>
      </c>
      <c r="B74" s="1121" t="s">
        <v>3464</v>
      </c>
      <c r="C74" s="1122">
        <v>3</v>
      </c>
      <c r="D74" s="1135" t="s">
        <v>8309</v>
      </c>
      <c r="E74" s="1028" t="s">
        <v>8135</v>
      </c>
      <c r="F74" s="1021" t="s">
        <v>3598</v>
      </c>
      <c r="G74" s="1021">
        <f t="shared" si="2"/>
        <v>6</v>
      </c>
      <c r="H74" s="1124">
        <v>0</v>
      </c>
      <c r="I74" s="1125" t="s">
        <v>8310</v>
      </c>
      <c r="J74" s="1126">
        <v>5</v>
      </c>
      <c r="K74" s="1127" t="s">
        <v>8311</v>
      </c>
      <c r="L74" s="1161"/>
      <c r="M74" s="1129"/>
      <c r="N74" s="1129"/>
      <c r="O74" s="1129"/>
      <c r="P74" s="1129"/>
      <c r="Q74" s="1180">
        <v>44159</v>
      </c>
      <c r="R74" s="1127">
        <v>1</v>
      </c>
      <c r="S74" s="1136"/>
      <c r="T74" s="1136"/>
      <c r="U74" s="1136"/>
      <c r="V74" s="1136"/>
      <c r="W74" s="1136"/>
      <c r="X74" s="1136"/>
      <c r="Y74" s="1136"/>
      <c r="Z74" s="1136"/>
      <c r="AA74" s="1136"/>
      <c r="AB74" s="1136"/>
      <c r="AC74" s="1136"/>
      <c r="AD74" s="1136"/>
      <c r="AE74" s="1136"/>
      <c r="AF74" s="1136"/>
      <c r="AG74" s="1136"/>
      <c r="AH74" s="1136"/>
      <c r="AI74" s="1026"/>
      <c r="AJ74" s="1026"/>
    </row>
    <row r="75" spans="1:36" ht="34.5">
      <c r="A75" s="964" t="s">
        <v>3463</v>
      </c>
      <c r="B75" s="964" t="s">
        <v>3480</v>
      </c>
      <c r="C75" s="1018">
        <v>4</v>
      </c>
      <c r="D75" s="1102" t="s">
        <v>8312</v>
      </c>
      <c r="E75" s="1028"/>
      <c r="F75" s="1021" t="s">
        <v>8313</v>
      </c>
      <c r="G75" s="1021">
        <f t="shared" si="2"/>
        <v>8</v>
      </c>
      <c r="H75" s="1029">
        <v>1</v>
      </c>
      <c r="I75" s="1047" t="s">
        <v>8314</v>
      </c>
      <c r="J75" s="1034">
        <v>6</v>
      </c>
      <c r="K75" s="1025"/>
      <c r="L75" s="1029">
        <v>1</v>
      </c>
      <c r="M75" s="1025"/>
      <c r="N75" s="1025"/>
      <c r="O75" s="1025"/>
      <c r="P75" s="1025"/>
      <c r="Q75" s="1025"/>
      <c r="R75" s="1025"/>
      <c r="S75" s="1025"/>
      <c r="T75" s="1025"/>
      <c r="U75" s="1025"/>
      <c r="V75" s="1025"/>
      <c r="W75" s="1025"/>
      <c r="X75" s="1025"/>
      <c r="Y75" s="1025"/>
      <c r="Z75" s="1025"/>
      <c r="AA75" s="1025"/>
      <c r="AB75" s="1025"/>
      <c r="AC75" s="1025"/>
      <c r="AD75" s="1025"/>
      <c r="AE75" s="1025"/>
      <c r="AF75" s="1025"/>
      <c r="AG75" s="1025"/>
      <c r="AH75" s="1025"/>
      <c r="AI75" s="1035"/>
      <c r="AJ75" s="1035"/>
    </row>
    <row r="76" spans="1:36" ht="23.25">
      <c r="A76" s="1036" t="s">
        <v>3487</v>
      </c>
      <c r="B76" s="1036" t="s">
        <v>3488</v>
      </c>
      <c r="C76" s="1037">
        <v>2</v>
      </c>
      <c r="D76" s="1181"/>
      <c r="E76" s="1039"/>
      <c r="F76" s="1040"/>
      <c r="G76" s="1021">
        <f t="shared" si="2"/>
        <v>0</v>
      </c>
      <c r="H76" s="1041">
        <v>0</v>
      </c>
      <c r="I76" s="1042"/>
      <c r="J76" s="1043">
        <v>0</v>
      </c>
      <c r="K76" s="1044"/>
      <c r="L76" s="1084"/>
      <c r="M76" s="1044"/>
      <c r="N76" s="1044"/>
      <c r="O76" s="1044"/>
      <c r="P76" s="1044"/>
      <c r="Q76" s="1044"/>
      <c r="R76" s="1044"/>
      <c r="S76" s="1044"/>
      <c r="T76" s="1044"/>
      <c r="U76" s="1044"/>
      <c r="V76" s="1044"/>
      <c r="W76" s="1044"/>
      <c r="X76" s="1044"/>
      <c r="Y76" s="1044"/>
      <c r="Z76" s="1044"/>
      <c r="AA76" s="1044"/>
      <c r="AB76" s="1044"/>
      <c r="AC76" s="1044"/>
      <c r="AD76" s="1044"/>
      <c r="AE76" s="1044"/>
      <c r="AF76" s="1044"/>
      <c r="AG76" s="1044"/>
      <c r="AH76" s="1044"/>
      <c r="AI76" s="1026"/>
      <c r="AJ76" s="1026"/>
    </row>
    <row r="77" spans="1:36" ht="15.75" customHeight="1">
      <c r="A77" s="964" t="s">
        <v>3373</v>
      </c>
      <c r="B77" s="964" t="s">
        <v>3374</v>
      </c>
      <c r="C77" s="1018">
        <v>6</v>
      </c>
      <c r="D77" s="1102" t="s">
        <v>8315</v>
      </c>
      <c r="E77" s="1028" t="s">
        <v>8135</v>
      </c>
      <c r="F77" s="1021" t="s">
        <v>3598</v>
      </c>
      <c r="G77" s="1021">
        <f t="shared" si="2"/>
        <v>11</v>
      </c>
      <c r="H77" s="1029">
        <v>0</v>
      </c>
      <c r="I77" s="1047" t="s">
        <v>8316</v>
      </c>
      <c r="J77" s="1034">
        <v>9</v>
      </c>
      <c r="K77" s="1032">
        <v>44141</v>
      </c>
      <c r="L77" s="1029">
        <v>1</v>
      </c>
      <c r="M77" s="963" t="s">
        <v>8180</v>
      </c>
      <c r="N77" s="963">
        <v>1</v>
      </c>
      <c r="O77" s="1025"/>
      <c r="P77" s="1025"/>
      <c r="Q77" s="1025"/>
      <c r="R77" s="1025"/>
      <c r="S77" s="1025"/>
      <c r="T77" s="1025"/>
      <c r="U77" s="1025"/>
      <c r="V77" s="1025"/>
      <c r="W77" s="1025"/>
      <c r="X77" s="1025"/>
      <c r="Y77" s="1025"/>
      <c r="Z77" s="1025"/>
      <c r="AA77" s="1025"/>
      <c r="AB77" s="1025"/>
      <c r="AC77" s="1025"/>
      <c r="AD77" s="1025"/>
      <c r="AE77" s="1025"/>
      <c r="AF77" s="1025"/>
      <c r="AG77" s="1025"/>
      <c r="AH77" s="1025"/>
      <c r="AI77" s="1035"/>
      <c r="AJ77" s="1035"/>
    </row>
    <row r="78" spans="1:36" ht="21.75">
      <c r="A78" s="964" t="s">
        <v>3272</v>
      </c>
      <c r="B78" s="964" t="s">
        <v>3684</v>
      </c>
      <c r="C78" s="1018" t="s">
        <v>8317</v>
      </c>
      <c r="D78" s="1182" t="s">
        <v>8318</v>
      </c>
      <c r="E78" s="1028" t="s">
        <v>8319</v>
      </c>
      <c r="F78" s="1021" t="s">
        <v>8320</v>
      </c>
      <c r="G78" s="1021">
        <f t="shared" si="2"/>
        <v>17</v>
      </c>
      <c r="H78" s="1029">
        <v>0</v>
      </c>
      <c r="I78" s="1047" t="s">
        <v>8104</v>
      </c>
      <c r="J78" s="1034">
        <v>5</v>
      </c>
      <c r="K78" s="963" t="s">
        <v>8321</v>
      </c>
      <c r="L78" s="1029">
        <v>11</v>
      </c>
      <c r="M78" s="1025"/>
      <c r="N78" s="1025"/>
      <c r="O78" s="963"/>
      <c r="P78" s="963"/>
      <c r="Q78" s="1060"/>
      <c r="R78" s="1060"/>
      <c r="S78" s="1060"/>
      <c r="T78" s="1060"/>
      <c r="U78" s="1060"/>
      <c r="V78" s="1060"/>
      <c r="W78" s="963" t="s">
        <v>8322</v>
      </c>
      <c r="X78" s="963">
        <v>1</v>
      </c>
      <c r="Y78" s="1060"/>
      <c r="Z78" s="1060"/>
      <c r="AA78" s="1060"/>
      <c r="AB78" s="1060"/>
      <c r="AC78" s="1060"/>
      <c r="AD78" s="1060"/>
      <c r="AE78" s="1060"/>
      <c r="AF78" s="1060"/>
      <c r="AG78" s="1060"/>
      <c r="AH78" s="1060"/>
      <c r="AI78" s="1026"/>
      <c r="AJ78" s="1026"/>
    </row>
    <row r="79" spans="1:36" ht="15.75" customHeight="1">
      <c r="A79" s="1068" t="s">
        <v>3295</v>
      </c>
      <c r="B79" s="1068" t="s">
        <v>3296</v>
      </c>
      <c r="C79" s="1069">
        <v>5</v>
      </c>
      <c r="D79" s="1183" t="s">
        <v>8323</v>
      </c>
      <c r="E79" s="1071" t="s">
        <v>8324</v>
      </c>
      <c r="F79" s="1072" t="s">
        <v>3598</v>
      </c>
      <c r="G79" s="1021">
        <f t="shared" si="2"/>
        <v>10</v>
      </c>
      <c r="H79" s="1073">
        <v>0</v>
      </c>
      <c r="I79" s="1184"/>
      <c r="J79" s="1184"/>
      <c r="K79" s="1078"/>
      <c r="L79" s="1073">
        <v>1</v>
      </c>
      <c r="N79" s="1076">
        <v>9</v>
      </c>
      <c r="O79" s="1078"/>
      <c r="P79" s="1078"/>
      <c r="Q79" s="1078"/>
      <c r="R79" s="1078"/>
      <c r="S79" s="1078"/>
      <c r="T79" s="1078"/>
      <c r="U79" s="1078"/>
      <c r="V79" s="1078"/>
      <c r="W79" s="1078"/>
      <c r="X79" s="1078"/>
      <c r="Y79" s="1078"/>
      <c r="Z79" s="1078"/>
      <c r="AA79" s="1078"/>
      <c r="AB79" s="1078"/>
      <c r="AC79" s="1078"/>
      <c r="AD79" s="1078"/>
      <c r="AE79" s="1078"/>
      <c r="AF79" s="1078"/>
      <c r="AG79" s="1078"/>
      <c r="AH79" s="1078"/>
      <c r="AI79" s="1035"/>
      <c r="AJ79" s="1035"/>
    </row>
    <row r="80" spans="1:36" ht="15.75" customHeight="1">
      <c r="A80" s="964" t="s">
        <v>3401</v>
      </c>
      <c r="B80" s="964" t="s">
        <v>3402</v>
      </c>
      <c r="C80" s="1018">
        <v>3</v>
      </c>
      <c r="D80" s="1185">
        <v>44151</v>
      </c>
      <c r="E80" s="1028"/>
      <c r="F80" s="1021"/>
      <c r="G80" s="1021">
        <f t="shared" si="2"/>
        <v>17</v>
      </c>
      <c r="H80" s="1029">
        <v>1</v>
      </c>
      <c r="I80" s="1047" t="s">
        <v>8189</v>
      </c>
      <c r="J80" s="1034">
        <v>3</v>
      </c>
      <c r="K80" s="1025"/>
      <c r="L80" s="1022"/>
      <c r="M80" s="1076" t="s">
        <v>8325</v>
      </c>
      <c r="N80" s="963">
        <v>10</v>
      </c>
      <c r="O80" s="963" t="s">
        <v>8098</v>
      </c>
      <c r="P80" s="963">
        <v>2</v>
      </c>
      <c r="Q80" s="1057">
        <v>44160</v>
      </c>
      <c r="R80" s="963">
        <v>1</v>
      </c>
      <c r="S80" s="1025"/>
      <c r="T80" s="1025"/>
      <c r="U80" s="1025"/>
      <c r="V80" s="1025"/>
      <c r="W80" s="1025"/>
      <c r="X80" s="1025"/>
      <c r="Y80" s="1025"/>
      <c r="Z80" s="1025"/>
      <c r="AA80" s="1025"/>
      <c r="AB80" s="1025"/>
      <c r="AC80" s="1025"/>
      <c r="AD80" s="1025"/>
      <c r="AE80" s="1025"/>
      <c r="AF80" s="1025"/>
      <c r="AG80" s="1025"/>
      <c r="AH80" s="1025"/>
      <c r="AI80" s="1026"/>
      <c r="AJ80" s="1026"/>
    </row>
    <row r="81" spans="1:36" ht="15.75" customHeight="1">
      <c r="A81" s="980" t="s">
        <v>3315</v>
      </c>
      <c r="B81" s="980" t="s">
        <v>3372</v>
      </c>
      <c r="C81" s="1018" t="s">
        <v>3368</v>
      </c>
      <c r="D81" s="1089" t="s">
        <v>8326</v>
      </c>
      <c r="E81" s="1028" t="s">
        <v>8293</v>
      </c>
      <c r="F81" s="1021"/>
      <c r="G81" s="1021">
        <f t="shared" si="2"/>
        <v>7</v>
      </c>
      <c r="H81" s="1050">
        <v>0</v>
      </c>
      <c r="I81" s="1047" t="s">
        <v>8297</v>
      </c>
      <c r="J81" s="1051">
        <v>7</v>
      </c>
      <c r="K81" s="1055"/>
      <c r="L81" s="1050"/>
      <c r="M81" s="1054"/>
      <c r="N81" s="1055"/>
      <c r="O81" s="1054"/>
      <c r="P81" s="1054"/>
      <c r="Q81" s="1054"/>
      <c r="R81" s="1054"/>
      <c r="S81" s="1054"/>
      <c r="T81" s="1054"/>
      <c r="U81" s="1055"/>
      <c r="V81" s="1054"/>
      <c r="W81" s="1054"/>
      <c r="X81" s="1054"/>
      <c r="Y81" s="1054"/>
      <c r="Z81" s="1054"/>
      <c r="AA81" s="1054"/>
      <c r="AB81" s="1054"/>
      <c r="AC81" s="1054"/>
      <c r="AD81" s="1054"/>
      <c r="AE81" s="1054"/>
      <c r="AF81" s="1054"/>
      <c r="AG81" s="1054"/>
      <c r="AH81" s="1054"/>
      <c r="AI81" s="1035"/>
      <c r="AJ81" s="1035"/>
    </row>
    <row r="82" spans="1:36" ht="57">
      <c r="A82" s="1107" t="s">
        <v>3315</v>
      </c>
      <c r="B82" s="1107" t="s">
        <v>3316</v>
      </c>
      <c r="C82" s="1108">
        <v>11</v>
      </c>
      <c r="D82" s="1186" t="s">
        <v>8327</v>
      </c>
      <c r="E82" s="1028" t="s">
        <v>3442</v>
      </c>
      <c r="F82" s="1021" t="s">
        <v>8328</v>
      </c>
      <c r="G82" s="1021">
        <f t="shared" si="2"/>
        <v>23</v>
      </c>
      <c r="H82" s="1161">
        <v>1</v>
      </c>
      <c r="I82" s="1187">
        <v>44132</v>
      </c>
      <c r="J82" s="1112">
        <v>1</v>
      </c>
      <c r="K82" s="1188" t="s">
        <v>8329</v>
      </c>
      <c r="L82" s="1110">
        <v>11</v>
      </c>
      <c r="M82" s="1188" t="s">
        <v>8330</v>
      </c>
      <c r="N82" s="1112">
        <v>5</v>
      </c>
      <c r="O82" s="1113"/>
      <c r="P82" s="1113"/>
      <c r="Q82" s="1113"/>
      <c r="R82" s="1113"/>
      <c r="S82" s="1188" t="s">
        <v>8331</v>
      </c>
      <c r="T82" s="1188">
        <v>2</v>
      </c>
      <c r="U82" s="1113"/>
      <c r="V82" s="1113"/>
      <c r="W82" s="1113"/>
      <c r="X82" s="1113"/>
      <c r="Y82" s="1188" t="s">
        <v>8332</v>
      </c>
      <c r="Z82" s="1188">
        <v>2</v>
      </c>
      <c r="AA82" s="1188" t="s">
        <v>8333</v>
      </c>
      <c r="AB82" s="1188">
        <v>1</v>
      </c>
      <c r="AC82" s="1113"/>
      <c r="AD82" s="1113"/>
      <c r="AE82" s="1113"/>
      <c r="AF82" s="1113"/>
      <c r="AG82" s="1113"/>
      <c r="AH82" s="1113"/>
      <c r="AI82" s="1026"/>
      <c r="AJ82" s="1026"/>
    </row>
    <row r="83" spans="1:36" ht="18" customHeight="1">
      <c r="A83" s="1107" t="s">
        <v>3324</v>
      </c>
      <c r="B83" s="1107" t="s">
        <v>3325</v>
      </c>
      <c r="C83" s="1108">
        <v>4</v>
      </c>
      <c r="D83" s="1186" t="s">
        <v>8334</v>
      </c>
      <c r="E83" s="1028" t="s">
        <v>8135</v>
      </c>
      <c r="F83" s="1021" t="s">
        <v>8335</v>
      </c>
      <c r="G83" s="1021">
        <f t="shared" si="2"/>
        <v>3</v>
      </c>
      <c r="H83" s="1110">
        <v>0</v>
      </c>
      <c r="I83" s="1187">
        <v>44132</v>
      </c>
      <c r="J83" s="1112">
        <v>2</v>
      </c>
      <c r="K83" s="1113"/>
      <c r="L83" s="1114"/>
      <c r="M83" s="1113"/>
      <c r="N83" s="1113"/>
      <c r="O83" s="1188" t="s">
        <v>8110</v>
      </c>
      <c r="P83" s="1188">
        <v>1</v>
      </c>
      <c r="Q83" s="1113"/>
      <c r="R83" s="1113"/>
      <c r="S83" s="1113"/>
      <c r="T83" s="1113"/>
      <c r="U83" s="1113"/>
      <c r="V83" s="1113"/>
      <c r="W83" s="1113"/>
      <c r="X83" s="1113"/>
      <c r="Y83" s="1113"/>
      <c r="Z83" s="1113"/>
      <c r="AA83" s="1113"/>
      <c r="AB83" s="1113"/>
      <c r="AC83" s="1113"/>
      <c r="AD83" s="1113"/>
      <c r="AE83" s="1113"/>
      <c r="AF83" s="1113"/>
      <c r="AG83" s="1113"/>
      <c r="AH83" s="1113"/>
      <c r="AI83" s="1035"/>
      <c r="AJ83" s="1035"/>
    </row>
    <row r="84" spans="1:36" ht="23.25">
      <c r="A84" s="964" t="s">
        <v>3459</v>
      </c>
      <c r="B84" s="964" t="s">
        <v>3460</v>
      </c>
      <c r="C84" s="1018">
        <v>7</v>
      </c>
      <c r="D84" s="1102"/>
      <c r="E84" s="1028"/>
      <c r="F84" s="1021" t="s">
        <v>8336</v>
      </c>
      <c r="G84" s="1021">
        <f t="shared" si="2"/>
        <v>21</v>
      </c>
      <c r="H84" s="1029">
        <v>0</v>
      </c>
      <c r="I84" s="1047" t="s">
        <v>8337</v>
      </c>
      <c r="J84" s="1034">
        <v>15</v>
      </c>
      <c r="K84" s="1025"/>
      <c r="L84" s="1022"/>
      <c r="M84" s="1025"/>
      <c r="N84" s="1025"/>
      <c r="O84" s="1025"/>
      <c r="P84" s="1025"/>
      <c r="Q84" s="1025"/>
      <c r="R84" s="1025"/>
      <c r="S84" s="963"/>
      <c r="T84" s="963">
        <v>2</v>
      </c>
      <c r="U84" s="963" t="s">
        <v>8338</v>
      </c>
      <c r="V84" s="963">
        <v>4</v>
      </c>
      <c r="W84" s="1025"/>
      <c r="X84" s="1025"/>
      <c r="Y84" s="1025"/>
      <c r="Z84" s="1025"/>
      <c r="AA84" s="1025"/>
      <c r="AB84" s="1025"/>
      <c r="AC84" s="1025"/>
      <c r="AD84" s="1025"/>
      <c r="AE84" s="1025"/>
      <c r="AF84" s="1025"/>
      <c r="AG84" s="1025"/>
      <c r="AH84" s="1025"/>
      <c r="AI84" s="1026"/>
      <c r="AJ84" s="1026"/>
    </row>
    <row r="85" spans="1:36" ht="34.5">
      <c r="A85" s="964" t="s">
        <v>3244</v>
      </c>
      <c r="B85" s="964" t="s">
        <v>3245</v>
      </c>
      <c r="C85" s="1018">
        <v>7</v>
      </c>
      <c r="D85" s="1063" t="s">
        <v>8339</v>
      </c>
      <c r="E85" s="1189">
        <v>46407</v>
      </c>
      <c r="F85" s="1021" t="s">
        <v>8340</v>
      </c>
      <c r="G85" s="1021">
        <f t="shared" si="2"/>
        <v>28</v>
      </c>
      <c r="H85" s="1029">
        <v>0</v>
      </c>
      <c r="I85" s="1030" t="s">
        <v>8341</v>
      </c>
      <c r="J85" s="1031">
        <v>16</v>
      </c>
      <c r="K85" s="963"/>
      <c r="L85" s="1029"/>
      <c r="M85" s="963" t="s">
        <v>8342</v>
      </c>
      <c r="N85" s="963">
        <v>10</v>
      </c>
      <c r="O85" s="1025"/>
      <c r="P85" s="1025"/>
      <c r="Q85" s="1025"/>
      <c r="R85" s="1025"/>
      <c r="S85" s="1025"/>
      <c r="T85" s="1025"/>
      <c r="U85" s="1025"/>
      <c r="V85" s="1025"/>
      <c r="W85" s="1025"/>
      <c r="X85" s="1025"/>
      <c r="Y85" s="1025"/>
      <c r="Z85" s="1025"/>
      <c r="AA85" s="1025"/>
      <c r="AB85" s="1025"/>
      <c r="AC85" s="1025"/>
      <c r="AD85" s="1025"/>
      <c r="AE85" s="963" t="s">
        <v>8343</v>
      </c>
      <c r="AF85" s="963">
        <v>2</v>
      </c>
      <c r="AG85" s="1025"/>
      <c r="AH85" s="1025"/>
      <c r="AI85" s="1035"/>
      <c r="AJ85" s="1035"/>
    </row>
    <row r="86" spans="1:36" ht="15.75" customHeight="1">
      <c r="A86" s="964" t="s">
        <v>3330</v>
      </c>
      <c r="B86" s="964" t="s">
        <v>3331</v>
      </c>
      <c r="C86" s="1018">
        <v>6</v>
      </c>
      <c r="D86" s="1102" t="s">
        <v>8344</v>
      </c>
      <c r="E86" s="1058" t="s">
        <v>8345</v>
      </c>
      <c r="F86" s="1021" t="s">
        <v>3598</v>
      </c>
      <c r="G86" s="1021">
        <f t="shared" si="2"/>
        <v>22</v>
      </c>
      <c r="H86" s="1029">
        <v>8</v>
      </c>
      <c r="I86" s="1047" t="s">
        <v>8346</v>
      </c>
      <c r="J86" s="1034">
        <v>6</v>
      </c>
      <c r="K86" s="963"/>
      <c r="L86" s="1029"/>
      <c r="M86" s="963" t="s">
        <v>8347</v>
      </c>
      <c r="N86" s="963">
        <v>6</v>
      </c>
      <c r="O86" s="1025"/>
      <c r="P86" s="1025"/>
      <c r="Q86" s="1057">
        <v>44159</v>
      </c>
      <c r="R86" s="963">
        <v>1</v>
      </c>
      <c r="S86" s="1060"/>
      <c r="T86" s="1060"/>
      <c r="U86" s="1060"/>
      <c r="V86" s="1060"/>
      <c r="W86" s="1060"/>
      <c r="X86" s="1060"/>
      <c r="Y86" s="1060"/>
      <c r="Z86" s="1060"/>
      <c r="AA86" s="1060"/>
      <c r="AB86" s="1060"/>
      <c r="AC86" s="1060"/>
      <c r="AD86" s="1060"/>
      <c r="AE86" s="963" t="s">
        <v>8348</v>
      </c>
      <c r="AF86" s="963">
        <v>1</v>
      </c>
      <c r="AG86" s="1060"/>
      <c r="AH86" s="1060"/>
      <c r="AI86" s="1026"/>
      <c r="AJ86" s="1026"/>
    </row>
    <row r="87" spans="1:36" ht="12.75">
      <c r="A87" s="980" t="s">
        <v>3391</v>
      </c>
      <c r="B87" s="980" t="s">
        <v>3392</v>
      </c>
      <c r="C87" s="1089">
        <v>5</v>
      </c>
      <c r="D87" s="1089"/>
      <c r="E87" s="1189">
        <v>41651</v>
      </c>
      <c r="F87" s="1021" t="s">
        <v>3598</v>
      </c>
      <c r="G87" s="1021">
        <f t="shared" si="2"/>
        <v>14</v>
      </c>
      <c r="H87" s="1050">
        <v>0</v>
      </c>
      <c r="I87" s="1047" t="s">
        <v>8349</v>
      </c>
      <c r="J87" s="1051">
        <v>11</v>
      </c>
      <c r="K87" s="1054"/>
      <c r="L87" s="1149"/>
      <c r="M87" s="1055" t="s">
        <v>8180</v>
      </c>
      <c r="N87" s="1055">
        <v>1</v>
      </c>
      <c r="O87" s="1054"/>
      <c r="P87" s="1054"/>
      <c r="Q87" s="1054"/>
      <c r="R87" s="1054"/>
      <c r="S87" s="1054"/>
      <c r="T87" s="1054"/>
      <c r="U87" s="1054"/>
      <c r="V87" s="1054"/>
      <c r="W87" s="1054"/>
      <c r="X87" s="1054"/>
      <c r="Y87" s="1054"/>
      <c r="Z87" s="1054"/>
      <c r="AA87" s="1055">
        <v>2</v>
      </c>
      <c r="AB87" s="1055">
        <v>2</v>
      </c>
      <c r="AC87" s="1054"/>
      <c r="AD87" s="1054"/>
      <c r="AE87" s="1054"/>
      <c r="AF87" s="1054"/>
      <c r="AG87" s="1054"/>
      <c r="AH87" s="1054"/>
      <c r="AI87" s="1035"/>
      <c r="AJ87" s="1035"/>
    </row>
    <row r="88" spans="1:36" ht="15.75" customHeight="1">
      <c r="A88" s="964" t="s">
        <v>3391</v>
      </c>
      <c r="B88" s="964" t="s">
        <v>3514</v>
      </c>
      <c r="C88" s="1018">
        <v>2</v>
      </c>
      <c r="D88" s="1132"/>
      <c r="E88" s="1028"/>
      <c r="F88" s="1021"/>
      <c r="G88" s="1021">
        <f t="shared" si="2"/>
        <v>10</v>
      </c>
      <c r="H88" s="1029">
        <v>0</v>
      </c>
      <c r="I88" s="1105">
        <v>44131</v>
      </c>
      <c r="J88" s="1034">
        <v>10</v>
      </c>
      <c r="K88" s="963"/>
      <c r="L88" s="1022"/>
      <c r="M88" s="1025"/>
      <c r="N88" s="1025"/>
      <c r="O88" s="1025"/>
      <c r="P88" s="1025"/>
      <c r="Q88" s="1025"/>
      <c r="R88" s="963"/>
      <c r="S88" s="1032"/>
      <c r="T88" s="963"/>
      <c r="U88" s="1060"/>
      <c r="V88" s="1060"/>
      <c r="W88" s="1060"/>
      <c r="X88" s="1060"/>
      <c r="Y88" s="963"/>
      <c r="Z88" s="1060"/>
      <c r="AA88" s="1060"/>
      <c r="AB88" s="1060"/>
      <c r="AC88" s="963"/>
      <c r="AD88" s="963"/>
      <c r="AE88" s="1060"/>
      <c r="AF88" s="1060"/>
      <c r="AG88" s="963"/>
      <c r="AH88" s="963"/>
      <c r="AI88" s="1067"/>
      <c r="AJ88" s="1067"/>
    </row>
    <row r="89" spans="1:36" ht="34.5">
      <c r="A89" s="964" t="s">
        <v>3399</v>
      </c>
      <c r="B89" s="964" t="s">
        <v>3400</v>
      </c>
      <c r="C89" s="1018">
        <v>4</v>
      </c>
      <c r="D89" s="1102" t="s">
        <v>8350</v>
      </c>
      <c r="E89" s="1028" t="s">
        <v>8156</v>
      </c>
      <c r="F89" s="1021" t="s">
        <v>3598</v>
      </c>
      <c r="G89" s="1021">
        <f t="shared" si="2"/>
        <v>11</v>
      </c>
      <c r="H89" s="1029">
        <v>0</v>
      </c>
      <c r="I89" s="1023"/>
      <c r="J89" s="1034">
        <v>0</v>
      </c>
      <c r="K89" s="963" t="s">
        <v>8351</v>
      </c>
      <c r="L89" s="1029">
        <v>11</v>
      </c>
      <c r="M89" s="1025"/>
      <c r="N89" s="1025"/>
      <c r="O89" s="1025"/>
      <c r="P89" s="1025"/>
      <c r="Q89" s="1025"/>
      <c r="R89" s="1025"/>
      <c r="S89" s="1025"/>
      <c r="T89" s="1025"/>
      <c r="U89" s="1025"/>
      <c r="V89" s="1025"/>
      <c r="W89" s="1025"/>
      <c r="X89" s="1025"/>
      <c r="Y89" s="963"/>
      <c r="Z89" s="963"/>
      <c r="AA89" s="963"/>
      <c r="AB89" s="1060"/>
      <c r="AC89" s="1060"/>
      <c r="AD89" s="1060"/>
      <c r="AE89" s="963"/>
      <c r="AF89" s="1060"/>
      <c r="AG89" s="1060"/>
      <c r="AH89" s="1060"/>
      <c r="AI89" s="1035"/>
      <c r="AJ89" s="1035"/>
    </row>
    <row r="90" spans="1:36" ht="23.25">
      <c r="A90" s="964" t="s">
        <v>3431</v>
      </c>
      <c r="B90" s="964" t="s">
        <v>3432</v>
      </c>
      <c r="C90" s="1018">
        <v>3</v>
      </c>
      <c r="D90" s="1102" t="s">
        <v>8352</v>
      </c>
      <c r="E90" s="1028"/>
      <c r="F90" s="1021" t="s">
        <v>3618</v>
      </c>
      <c r="G90" s="1021">
        <f t="shared" si="2"/>
        <v>10</v>
      </c>
      <c r="H90" s="1029">
        <v>4</v>
      </c>
      <c r="I90" s="1105">
        <v>44131</v>
      </c>
      <c r="J90" s="1034">
        <v>3</v>
      </c>
      <c r="K90" s="1025"/>
      <c r="L90" s="1022"/>
      <c r="M90" s="963" t="s">
        <v>8353</v>
      </c>
      <c r="N90" s="963">
        <v>2</v>
      </c>
      <c r="O90" s="1025"/>
      <c r="P90" s="1025"/>
      <c r="Q90" s="1025"/>
      <c r="R90" s="1025"/>
      <c r="S90" s="1100"/>
      <c r="T90" s="963">
        <v>1</v>
      </c>
      <c r="U90" s="1025"/>
      <c r="V90" s="1025"/>
      <c r="W90" s="1025"/>
      <c r="X90" s="1025"/>
      <c r="Y90" s="1025"/>
      <c r="Z90" s="1025"/>
      <c r="AA90" s="1025"/>
      <c r="AB90" s="1025"/>
      <c r="AC90" s="1025"/>
      <c r="AD90" s="1025"/>
      <c r="AE90" s="1025"/>
      <c r="AF90" s="1025"/>
      <c r="AG90" s="1025"/>
      <c r="AH90" s="1025"/>
      <c r="AI90" s="1026"/>
      <c r="AJ90" s="1026"/>
    </row>
    <row r="91" spans="1:36" ht="12.75">
      <c r="A91" s="1068" t="s">
        <v>3361</v>
      </c>
      <c r="B91" s="1068" t="s">
        <v>3362</v>
      </c>
      <c r="C91" s="1069" t="s">
        <v>3363</v>
      </c>
      <c r="D91" s="1190"/>
      <c r="E91" s="1071"/>
      <c r="F91" s="1072"/>
      <c r="G91" s="1021">
        <f t="shared" si="2"/>
        <v>0</v>
      </c>
      <c r="H91" s="1073">
        <v>0</v>
      </c>
      <c r="I91" s="1184"/>
      <c r="J91" s="1075">
        <v>0</v>
      </c>
      <c r="K91" s="1078"/>
      <c r="L91" s="1191"/>
      <c r="M91" s="1076"/>
      <c r="N91" s="1076"/>
      <c r="O91" s="1078"/>
      <c r="P91" s="1078"/>
      <c r="Q91" s="1078"/>
      <c r="R91" s="1078"/>
      <c r="S91" s="1078"/>
      <c r="T91" s="1078"/>
      <c r="U91" s="1078"/>
      <c r="V91" s="1078"/>
      <c r="W91" s="1078"/>
      <c r="X91" s="1078"/>
      <c r="Y91" s="1078"/>
      <c r="Z91" s="1078"/>
      <c r="AA91" s="1078"/>
      <c r="AB91" s="1078"/>
      <c r="AC91" s="1078"/>
      <c r="AD91" s="1078"/>
      <c r="AE91" s="1078"/>
      <c r="AF91" s="1078"/>
      <c r="AG91" s="1078"/>
      <c r="AH91" s="1078"/>
      <c r="AI91" s="1035"/>
      <c r="AJ91" s="1035"/>
    </row>
    <row r="92" spans="1:36" ht="15.75" customHeight="1">
      <c r="A92" s="964" t="s">
        <v>3443</v>
      </c>
      <c r="B92" s="964" t="s">
        <v>3444</v>
      </c>
      <c r="C92" s="1018">
        <v>4</v>
      </c>
      <c r="D92" s="1102" t="s">
        <v>8354</v>
      </c>
      <c r="E92" s="1049"/>
      <c r="F92" s="1021" t="s">
        <v>3598</v>
      </c>
      <c r="G92" s="1021">
        <f t="shared" si="2"/>
        <v>7</v>
      </c>
      <c r="H92" s="1029">
        <v>0</v>
      </c>
      <c r="I92" s="1023"/>
      <c r="J92" s="1034">
        <v>0</v>
      </c>
      <c r="K92" s="963" t="s">
        <v>8355</v>
      </c>
      <c r="L92" s="1029">
        <v>5</v>
      </c>
      <c r="M92" s="1032"/>
      <c r="N92" s="963">
        <v>1</v>
      </c>
      <c r="O92" s="1025"/>
      <c r="P92" s="963">
        <v>1</v>
      </c>
      <c r="Q92" s="1025"/>
      <c r="R92" s="1025"/>
      <c r="S92" s="1025"/>
      <c r="T92" s="1025"/>
      <c r="U92" s="1025"/>
      <c r="V92" s="1025"/>
      <c r="W92" s="1025"/>
      <c r="X92" s="1025"/>
      <c r="Y92" s="1025"/>
      <c r="Z92" s="1025"/>
      <c r="AA92" s="1025"/>
      <c r="AB92" s="1025"/>
      <c r="AC92" s="963">
        <v>1</v>
      </c>
      <c r="AD92" s="1025"/>
      <c r="AE92" s="1025"/>
      <c r="AF92" s="1025"/>
      <c r="AG92" s="1025"/>
      <c r="AH92" s="1025"/>
      <c r="AI92" s="1026"/>
      <c r="AJ92" s="1026"/>
    </row>
    <row r="93" spans="1:36" ht="12.75">
      <c r="A93" s="964" t="s">
        <v>3416</v>
      </c>
      <c r="B93" s="964" t="s">
        <v>3417</v>
      </c>
      <c r="C93" s="1018">
        <v>5</v>
      </c>
      <c r="D93" s="1102" t="s">
        <v>8356</v>
      </c>
      <c r="E93" s="1028" t="s">
        <v>8135</v>
      </c>
      <c r="F93" s="1021" t="s">
        <v>3598</v>
      </c>
      <c r="G93" s="1021">
        <f t="shared" si="2"/>
        <v>4</v>
      </c>
      <c r="H93" s="1029">
        <v>4</v>
      </c>
      <c r="I93" s="1023"/>
      <c r="J93" s="1034">
        <v>0</v>
      </c>
      <c r="K93" s="1032"/>
      <c r="L93" s="1029"/>
      <c r="M93" s="1025"/>
      <c r="N93" s="1025"/>
      <c r="O93" s="1025"/>
      <c r="P93" s="1025"/>
      <c r="Q93" s="1025"/>
      <c r="R93" s="1025"/>
      <c r="S93" s="1025"/>
      <c r="T93" s="1025"/>
      <c r="U93" s="1025"/>
      <c r="V93" s="1025"/>
      <c r="W93" s="1025"/>
      <c r="X93" s="1025"/>
      <c r="Y93" s="1025"/>
      <c r="Z93" s="1025"/>
      <c r="AA93" s="1025"/>
      <c r="AB93" s="1025"/>
      <c r="AC93" s="1025"/>
      <c r="AD93" s="1025"/>
      <c r="AE93" s="1025"/>
      <c r="AF93" s="1025"/>
      <c r="AG93" s="1025"/>
      <c r="AH93" s="1025"/>
      <c r="AI93" s="1035"/>
      <c r="AJ93" s="1035"/>
    </row>
    <row r="94" spans="1:36" ht="23.25">
      <c r="A94" s="964" t="s">
        <v>3435</v>
      </c>
      <c r="B94" s="964" t="s">
        <v>3436</v>
      </c>
      <c r="C94" s="1018">
        <v>5</v>
      </c>
      <c r="D94" s="1102"/>
      <c r="E94" s="1028"/>
      <c r="F94" s="1021" t="s">
        <v>3598</v>
      </c>
      <c r="G94" s="1021">
        <f t="shared" si="2"/>
        <v>5</v>
      </c>
      <c r="H94" s="1029">
        <v>1</v>
      </c>
      <c r="I94" s="1047" t="s">
        <v>8357</v>
      </c>
      <c r="J94" s="1034">
        <v>3</v>
      </c>
      <c r="K94" s="1025"/>
      <c r="L94" s="1022"/>
      <c r="M94" s="1025"/>
      <c r="N94" s="963">
        <v>1</v>
      </c>
      <c r="O94" s="1025"/>
      <c r="P94" s="1025"/>
      <c r="Q94" s="1025"/>
      <c r="R94" s="1025"/>
      <c r="S94" s="1025"/>
      <c r="T94" s="1025"/>
      <c r="U94" s="1025"/>
      <c r="V94" s="1025"/>
      <c r="W94" s="1025"/>
      <c r="X94" s="1025"/>
      <c r="Y94" s="1025"/>
      <c r="Z94" s="1025"/>
      <c r="AA94" s="1025"/>
      <c r="AB94" s="1025"/>
      <c r="AC94" s="1025"/>
      <c r="AD94" s="1025"/>
      <c r="AE94" s="1025"/>
      <c r="AF94" s="1025"/>
      <c r="AG94" s="1025"/>
      <c r="AH94" s="1025"/>
      <c r="AI94" s="1026"/>
      <c r="AJ94" s="1026"/>
    </row>
    <row r="95" spans="1:36" ht="19.5" customHeight="1">
      <c r="A95" s="1036" t="s">
        <v>3525</v>
      </c>
      <c r="B95" s="1036" t="s">
        <v>3526</v>
      </c>
      <c r="C95" s="1037">
        <v>2</v>
      </c>
      <c r="D95" s="1102" t="s">
        <v>8358</v>
      </c>
      <c r="E95" s="1103" t="s">
        <v>8135</v>
      </c>
      <c r="F95" s="1102" t="s">
        <v>8359</v>
      </c>
      <c r="G95" s="1021">
        <f t="shared" si="2"/>
        <v>5</v>
      </c>
      <c r="H95" s="1034">
        <v>0</v>
      </c>
      <c r="I95" s="1023"/>
      <c r="J95" s="1192">
        <v>0</v>
      </c>
      <c r="K95" s="1193"/>
      <c r="L95" s="1193"/>
      <c r="M95" s="1192" t="s">
        <v>8360</v>
      </c>
      <c r="N95" s="1192">
        <v>5</v>
      </c>
      <c r="O95" s="1193"/>
      <c r="P95" s="1193"/>
      <c r="Q95" s="1193"/>
      <c r="R95" s="1193"/>
      <c r="S95" s="1193"/>
      <c r="T95" s="1193"/>
      <c r="U95" s="1193"/>
      <c r="V95" s="1193"/>
      <c r="W95" s="1193"/>
      <c r="X95" s="1193"/>
      <c r="Y95" s="1193"/>
      <c r="Z95" s="1193"/>
      <c r="AA95" s="1193"/>
      <c r="AB95" s="1193"/>
      <c r="AC95" s="1193"/>
      <c r="AD95" s="1193"/>
      <c r="AE95" s="1193"/>
      <c r="AF95" s="1193"/>
      <c r="AG95" s="1193"/>
      <c r="AH95" s="1193"/>
      <c r="AI95" s="1193"/>
      <c r="AJ95" s="1193"/>
    </row>
    <row r="96" spans="1:36" ht="19.5" customHeight="1">
      <c r="A96" s="1068" t="s">
        <v>3525</v>
      </c>
      <c r="B96" s="1068" t="s">
        <v>3716</v>
      </c>
      <c r="C96" s="1069">
        <v>3</v>
      </c>
      <c r="D96" s="1102" t="s">
        <v>8361</v>
      </c>
      <c r="E96" s="1103" t="s">
        <v>8135</v>
      </c>
      <c r="F96" s="1102" t="s">
        <v>8362</v>
      </c>
      <c r="G96" s="1021">
        <f t="shared" si="2"/>
        <v>4</v>
      </c>
      <c r="H96" s="1034">
        <v>0</v>
      </c>
      <c r="I96" s="1023"/>
      <c r="J96" s="1192">
        <v>0</v>
      </c>
      <c r="K96" s="1086">
        <v>44142</v>
      </c>
      <c r="L96" s="1192">
        <v>1</v>
      </c>
      <c r="M96" s="1192" t="s">
        <v>8363</v>
      </c>
      <c r="N96" s="1192">
        <v>3</v>
      </c>
      <c r="O96" s="1193"/>
      <c r="P96" s="1193"/>
      <c r="Q96" s="1193"/>
      <c r="R96" s="1193"/>
      <c r="S96" s="1193"/>
      <c r="T96" s="1193"/>
      <c r="U96" s="1193"/>
      <c r="V96" s="1193"/>
      <c r="W96" s="1193"/>
      <c r="X96" s="1193"/>
      <c r="Y96" s="1193"/>
      <c r="Z96" s="1193"/>
      <c r="AA96" s="1193"/>
      <c r="AB96" s="1193"/>
      <c r="AC96" s="1193"/>
      <c r="AD96" s="1193"/>
      <c r="AE96" s="1193"/>
      <c r="AF96" s="1193"/>
      <c r="AG96" s="1193"/>
      <c r="AH96" s="1193"/>
      <c r="AI96" s="1193"/>
      <c r="AJ96" s="1193"/>
    </row>
    <row r="97" spans="1:36" ht="19.5" customHeight="1">
      <c r="A97" s="980" t="s">
        <v>3418</v>
      </c>
      <c r="B97" s="980" t="s">
        <v>3419</v>
      </c>
      <c r="C97" s="1048">
        <v>6</v>
      </c>
      <c r="D97" s="1194" t="s">
        <v>8364</v>
      </c>
      <c r="E97" s="1028" t="s">
        <v>8135</v>
      </c>
      <c r="F97" s="1021" t="s">
        <v>8365</v>
      </c>
      <c r="G97" s="1021">
        <f t="shared" si="2"/>
        <v>8</v>
      </c>
      <c r="H97" s="1050">
        <v>0</v>
      </c>
      <c r="I97" s="1047" t="s">
        <v>8366</v>
      </c>
      <c r="J97" s="1051">
        <v>7</v>
      </c>
      <c r="K97" s="1054"/>
      <c r="L97" s="1149"/>
      <c r="M97" s="1054"/>
      <c r="N97" s="1054"/>
      <c r="O97" s="1054"/>
      <c r="P97" s="1054"/>
      <c r="Q97" s="1054"/>
      <c r="R97" s="1054"/>
      <c r="S97" s="1054"/>
      <c r="T97" s="1054"/>
      <c r="U97" s="1054"/>
      <c r="V97" s="1054"/>
      <c r="W97" s="1054"/>
      <c r="X97" s="1054"/>
      <c r="Y97" s="1054"/>
      <c r="Z97" s="1054"/>
      <c r="AA97" s="1054"/>
      <c r="AB97" s="1054"/>
      <c r="AC97" s="1054"/>
      <c r="AD97" s="1054"/>
      <c r="AE97" s="1055">
        <v>1</v>
      </c>
      <c r="AF97" s="1055">
        <v>1</v>
      </c>
      <c r="AG97" s="1055"/>
      <c r="AH97" s="1054"/>
      <c r="AI97" s="1026"/>
      <c r="AJ97" s="1026"/>
    </row>
    <row r="98" spans="1:36" ht="34.5">
      <c r="A98" s="964" t="s">
        <v>3393</v>
      </c>
      <c r="B98" s="964" t="s">
        <v>3394</v>
      </c>
      <c r="C98" s="1018" t="s">
        <v>3395</v>
      </c>
      <c r="D98" s="1102" t="s">
        <v>8367</v>
      </c>
      <c r="E98" s="1103" t="s">
        <v>8200</v>
      </c>
      <c r="F98" s="1102" t="s">
        <v>8103</v>
      </c>
      <c r="G98" s="1021">
        <f t="shared" si="2"/>
        <v>15</v>
      </c>
      <c r="H98" s="1034">
        <v>0</v>
      </c>
      <c r="I98" s="1047" t="s">
        <v>8368</v>
      </c>
      <c r="J98" s="1034">
        <v>10</v>
      </c>
      <c r="K98" s="1100" t="s">
        <v>8212</v>
      </c>
      <c r="L98" s="1192">
        <v>3</v>
      </c>
      <c r="M98" s="1193"/>
      <c r="N98" s="1193"/>
      <c r="O98" s="1193"/>
      <c r="P98" s="1193"/>
      <c r="Q98" s="1193"/>
      <c r="R98" s="1193"/>
      <c r="S98" s="1193"/>
      <c r="T98" s="1193"/>
      <c r="U98" s="1086">
        <v>44172</v>
      </c>
      <c r="V98" s="1192">
        <v>1</v>
      </c>
      <c r="W98" s="1193"/>
      <c r="X98" s="1193"/>
      <c r="Y98" s="1193"/>
      <c r="Z98" s="1192"/>
      <c r="AA98" s="1192">
        <v>1</v>
      </c>
      <c r="AB98" s="1192">
        <v>1</v>
      </c>
      <c r="AC98" s="1193"/>
      <c r="AD98" s="1193"/>
      <c r="AE98" s="1193"/>
      <c r="AF98" s="1193"/>
      <c r="AG98" s="1193"/>
      <c r="AH98" s="1193"/>
      <c r="AI98" s="1193"/>
      <c r="AJ98" s="1193"/>
    </row>
    <row r="99" spans="1:36" ht="34.5">
      <c r="A99" s="964" t="s">
        <v>3426</v>
      </c>
      <c r="B99" s="964" t="s">
        <v>3427</v>
      </c>
      <c r="C99" s="1018" t="s">
        <v>3428</v>
      </c>
      <c r="D99" s="1102" t="s">
        <v>8369</v>
      </c>
      <c r="E99" s="1028" t="s">
        <v>8370</v>
      </c>
      <c r="F99" s="1021" t="s">
        <v>3560</v>
      </c>
      <c r="G99" s="1021">
        <f t="shared" si="2"/>
        <v>13</v>
      </c>
      <c r="H99" s="1029">
        <v>0</v>
      </c>
      <c r="I99" s="1105">
        <v>44131</v>
      </c>
      <c r="J99" s="1034">
        <v>7</v>
      </c>
      <c r="K99" s="963" t="s">
        <v>8371</v>
      </c>
      <c r="L99" s="1029">
        <v>4</v>
      </c>
      <c r="M99" s="1025"/>
      <c r="N99" s="963">
        <v>1</v>
      </c>
      <c r="O99" s="1025"/>
      <c r="P99" s="1025"/>
      <c r="Q99" s="1025"/>
      <c r="R99" s="1025"/>
      <c r="S99" s="1025"/>
      <c r="T99" s="1025"/>
      <c r="U99" s="1025"/>
      <c r="V99" s="1025"/>
      <c r="W99" s="1032">
        <v>44182</v>
      </c>
      <c r="X99" s="963">
        <v>1</v>
      </c>
      <c r="Y99" s="1025"/>
      <c r="Z99" s="1025"/>
      <c r="AA99" s="1025"/>
      <c r="AB99" s="1025"/>
      <c r="AC99" s="1025"/>
      <c r="AD99" s="1025"/>
      <c r="AE99" s="1025"/>
      <c r="AF99" s="1025"/>
      <c r="AG99" s="1025"/>
      <c r="AH99" s="1025"/>
      <c r="AI99" s="1026"/>
      <c r="AJ99" s="1026"/>
    </row>
    <row r="100" spans="1:36" ht="23.25">
      <c r="A100" s="964" t="s">
        <v>3317</v>
      </c>
      <c r="B100" s="964" t="s">
        <v>3318</v>
      </c>
      <c r="C100" s="1018">
        <v>5</v>
      </c>
      <c r="D100" s="1102" t="s">
        <v>8372</v>
      </c>
      <c r="E100" s="1028" t="s">
        <v>8135</v>
      </c>
      <c r="F100" s="1021" t="s">
        <v>3598</v>
      </c>
      <c r="G100" s="1021">
        <f t="shared" si="2"/>
        <v>11</v>
      </c>
      <c r="H100" s="1029">
        <v>9</v>
      </c>
      <c r="I100" s="1047"/>
      <c r="J100" s="1034">
        <v>0</v>
      </c>
      <c r="K100" s="1024"/>
      <c r="L100" s="1029">
        <v>1</v>
      </c>
      <c r="M100" s="1025"/>
      <c r="N100" s="1025"/>
      <c r="O100" s="1025"/>
      <c r="P100" s="1025"/>
      <c r="Q100" s="1025"/>
      <c r="R100" s="1025"/>
      <c r="S100" s="1032"/>
      <c r="T100" s="963"/>
      <c r="U100" s="1025"/>
      <c r="V100" s="1025"/>
      <c r="W100" s="1025"/>
      <c r="X100" s="1025"/>
      <c r="Y100" s="1025"/>
      <c r="Z100" s="1025"/>
      <c r="AA100" s="1032">
        <v>44195</v>
      </c>
      <c r="AB100" s="963">
        <v>1</v>
      </c>
      <c r="AC100" s="1025"/>
      <c r="AD100" s="1025"/>
      <c r="AE100" s="1025"/>
      <c r="AF100" s="1025"/>
      <c r="AG100" s="1025"/>
      <c r="AH100" s="1025"/>
      <c r="AI100" s="1035"/>
      <c r="AJ100" s="1035"/>
    </row>
    <row r="101" spans="1:36" ht="23.25">
      <c r="A101" s="1121" t="s">
        <v>3493</v>
      </c>
      <c r="B101" s="1121" t="s">
        <v>3494</v>
      </c>
      <c r="C101" s="1122">
        <v>7</v>
      </c>
      <c r="D101" s="1135" t="s">
        <v>8373</v>
      </c>
      <c r="E101" s="1028" t="s">
        <v>8135</v>
      </c>
      <c r="F101" s="1021" t="s">
        <v>8103</v>
      </c>
      <c r="G101" s="1021">
        <f t="shared" si="2"/>
        <v>9</v>
      </c>
      <c r="H101" s="1124">
        <v>0</v>
      </c>
      <c r="I101" s="1195" t="s">
        <v>8374</v>
      </c>
      <c r="J101" s="1126">
        <v>9</v>
      </c>
      <c r="K101" s="1129"/>
      <c r="L101" s="1161"/>
      <c r="M101" s="1129"/>
      <c r="N101" s="1129"/>
      <c r="O101" s="1129"/>
      <c r="P101" s="1129"/>
      <c r="Q101" s="1129"/>
      <c r="R101" s="1129"/>
      <c r="S101" s="1129"/>
      <c r="T101" s="1129"/>
      <c r="U101" s="1129"/>
      <c r="V101" s="1129"/>
      <c r="W101" s="1129"/>
      <c r="X101" s="1129"/>
      <c r="Y101" s="1129"/>
      <c r="Z101" s="1129"/>
      <c r="AA101" s="1129"/>
      <c r="AB101" s="1129"/>
      <c r="AC101" s="1129"/>
      <c r="AD101" s="1129"/>
      <c r="AE101" s="1129"/>
      <c r="AF101" s="1129"/>
      <c r="AG101" s="1129"/>
      <c r="AH101" s="1129"/>
      <c r="AI101" s="1026"/>
      <c r="AJ101" s="1026"/>
    </row>
    <row r="102" spans="1:36" ht="34.5">
      <c r="A102" s="964" t="s">
        <v>3251</v>
      </c>
      <c r="B102" s="964" t="s">
        <v>3321</v>
      </c>
      <c r="C102" s="1018">
        <v>10</v>
      </c>
      <c r="D102" s="1102" t="s">
        <v>8375</v>
      </c>
      <c r="E102" s="1028" t="s">
        <v>8376</v>
      </c>
      <c r="F102" s="1102" t="s">
        <v>8103</v>
      </c>
      <c r="G102" s="1021">
        <f t="shared" si="2"/>
        <v>21</v>
      </c>
      <c r="H102" s="1029">
        <v>0</v>
      </c>
      <c r="I102" s="1047" t="s">
        <v>8377</v>
      </c>
      <c r="J102" s="1034">
        <v>21</v>
      </c>
      <c r="K102" s="963" t="s">
        <v>887</v>
      </c>
      <c r="L102" s="1029"/>
      <c r="M102" s="1025"/>
      <c r="N102" s="1025"/>
      <c r="O102" s="1025"/>
      <c r="P102" s="1025"/>
      <c r="Q102" s="1025"/>
      <c r="R102" s="1025"/>
      <c r="S102" s="1025"/>
      <c r="T102" s="1025"/>
      <c r="U102" s="1025"/>
      <c r="V102" s="1025"/>
      <c r="W102" s="1025"/>
      <c r="X102" s="1025"/>
      <c r="Y102" s="1025"/>
      <c r="Z102" s="1025"/>
      <c r="AA102" s="1025"/>
      <c r="AB102" s="1025"/>
      <c r="AC102" s="1025"/>
      <c r="AD102" s="1025"/>
      <c r="AE102" s="1025"/>
      <c r="AF102" s="1025"/>
      <c r="AG102" s="1025"/>
      <c r="AH102" s="1025"/>
      <c r="AI102" s="1035"/>
      <c r="AJ102" s="1035"/>
    </row>
    <row r="103" spans="1:36" ht="15.75" customHeight="1">
      <c r="A103" s="964" t="s">
        <v>3251</v>
      </c>
      <c r="B103" s="964" t="s">
        <v>3328</v>
      </c>
      <c r="C103" s="1018" t="s">
        <v>3329</v>
      </c>
      <c r="D103" s="1102" t="s">
        <v>8378</v>
      </c>
      <c r="E103" s="1028" t="s">
        <v>8141</v>
      </c>
      <c r="F103" s="1021" t="s">
        <v>3560</v>
      </c>
      <c r="G103" s="1021">
        <f t="shared" si="2"/>
        <v>13</v>
      </c>
      <c r="H103" s="1029">
        <v>0</v>
      </c>
      <c r="I103" s="1100" t="s">
        <v>8379</v>
      </c>
      <c r="J103" s="1034">
        <v>7</v>
      </c>
      <c r="K103" s="963" t="s">
        <v>8105</v>
      </c>
      <c r="L103" s="1029">
        <v>2</v>
      </c>
      <c r="M103" s="1032">
        <v>44148</v>
      </c>
      <c r="N103" s="963">
        <v>1</v>
      </c>
      <c r="O103" s="1057">
        <v>44154</v>
      </c>
      <c r="P103" s="963">
        <v>1</v>
      </c>
      <c r="Q103" s="963" t="s">
        <v>8380</v>
      </c>
      <c r="R103" s="963">
        <v>1</v>
      </c>
      <c r="S103" s="1025"/>
      <c r="T103" s="1025"/>
      <c r="U103" s="1025"/>
      <c r="V103" s="1025"/>
      <c r="W103" s="1025"/>
      <c r="X103" s="1025"/>
      <c r="Y103" s="1025"/>
      <c r="Z103" s="1025"/>
      <c r="AA103" s="1025"/>
      <c r="AB103" s="1025"/>
      <c r="AC103" s="1025"/>
      <c r="AD103" s="1025"/>
      <c r="AE103" s="1025"/>
      <c r="AF103" s="1025"/>
      <c r="AG103" s="1025"/>
      <c r="AH103" s="1025"/>
      <c r="AI103" s="1196">
        <v>44224</v>
      </c>
      <c r="AJ103" s="1003">
        <v>1</v>
      </c>
    </row>
    <row r="104" spans="1:36" ht="34.5">
      <c r="A104" s="964" t="s">
        <v>3251</v>
      </c>
      <c r="B104" s="964" t="s">
        <v>3340</v>
      </c>
      <c r="C104" s="1018" t="s">
        <v>8381</v>
      </c>
      <c r="D104" s="1021" t="s">
        <v>8382</v>
      </c>
      <c r="E104" s="1058" t="s">
        <v>8135</v>
      </c>
      <c r="F104" s="1021" t="s">
        <v>8103</v>
      </c>
      <c r="G104" s="1021">
        <f t="shared" si="2"/>
        <v>14</v>
      </c>
      <c r="H104" s="1029">
        <v>0</v>
      </c>
      <c r="I104" s="1100" t="s">
        <v>8383</v>
      </c>
      <c r="J104" s="1034">
        <v>5</v>
      </c>
      <c r="K104" s="963" t="s">
        <v>8384</v>
      </c>
      <c r="L104" s="1029">
        <v>5</v>
      </c>
      <c r="M104" s="854" t="s">
        <v>8385</v>
      </c>
      <c r="N104" s="963">
        <v>4</v>
      </c>
      <c r="O104" s="963"/>
      <c r="P104" s="963"/>
      <c r="Q104" s="1060"/>
      <c r="R104" s="1060"/>
      <c r="S104" s="1060"/>
      <c r="T104" s="1060"/>
      <c r="U104" s="1060"/>
      <c r="V104" s="1060"/>
      <c r="W104" s="1060"/>
      <c r="X104" s="1060"/>
      <c r="Y104" s="1060"/>
      <c r="Z104" s="1060"/>
      <c r="AA104" s="1060"/>
      <c r="AB104" s="1060"/>
      <c r="AC104" s="1060"/>
      <c r="AD104" s="1060"/>
      <c r="AE104" s="1060"/>
      <c r="AF104" s="1060"/>
      <c r="AG104" s="1060"/>
      <c r="AH104" s="1060"/>
      <c r="AI104" s="1035"/>
      <c r="AJ104" s="1035"/>
    </row>
    <row r="105" spans="1:36" ht="15.75" customHeight="1">
      <c r="A105" s="964" t="s">
        <v>3251</v>
      </c>
      <c r="B105" s="964" t="s">
        <v>3441</v>
      </c>
      <c r="C105" s="1018">
        <v>5</v>
      </c>
      <c r="D105" s="1102" t="s">
        <v>8386</v>
      </c>
      <c r="E105" s="1028" t="s">
        <v>8135</v>
      </c>
      <c r="F105" s="1021" t="s">
        <v>8359</v>
      </c>
      <c r="G105" s="1021">
        <f t="shared" si="2"/>
        <v>12</v>
      </c>
      <c r="H105" s="1029">
        <v>0</v>
      </c>
      <c r="I105" s="1100" t="s">
        <v>8387</v>
      </c>
      <c r="J105" s="1034">
        <v>11</v>
      </c>
      <c r="K105" s="963"/>
      <c r="L105" s="1029"/>
      <c r="M105" s="1025"/>
      <c r="N105" s="963">
        <v>1</v>
      </c>
      <c r="O105" s="1025"/>
      <c r="P105" s="1025"/>
      <c r="Q105" s="1025"/>
      <c r="R105" s="1025"/>
      <c r="S105" s="1025"/>
      <c r="T105" s="1025"/>
      <c r="U105" s="1032"/>
      <c r="V105" s="963"/>
      <c r="W105" s="1060"/>
      <c r="X105" s="1060"/>
      <c r="Y105" s="1060"/>
      <c r="Z105" s="1060"/>
      <c r="AA105" s="1060"/>
      <c r="AB105" s="1060"/>
      <c r="AC105" s="1060"/>
      <c r="AD105" s="1060"/>
      <c r="AE105" s="1060"/>
      <c r="AF105" s="1060"/>
      <c r="AG105" s="1060"/>
      <c r="AH105" s="1060"/>
      <c r="AI105" s="1026"/>
      <c r="AJ105" s="1026"/>
    </row>
    <row r="106" spans="1:36" ht="33.75">
      <c r="A106" s="964" t="s">
        <v>3251</v>
      </c>
      <c r="B106" s="964" t="s">
        <v>3264</v>
      </c>
      <c r="C106" s="1018">
        <v>8</v>
      </c>
      <c r="D106" s="1102" t="s">
        <v>8388</v>
      </c>
      <c r="E106" s="1028" t="s">
        <v>8376</v>
      </c>
      <c r="F106" s="1021" t="s">
        <v>8320</v>
      </c>
      <c r="G106" s="1021">
        <f t="shared" si="2"/>
        <v>20</v>
      </c>
      <c r="H106" s="1029">
        <v>0</v>
      </c>
      <c r="I106" s="1100" t="s">
        <v>8389</v>
      </c>
      <c r="J106" s="1034">
        <v>20</v>
      </c>
      <c r="K106" s="1025"/>
      <c r="L106" s="1022"/>
      <c r="M106" s="1025"/>
      <c r="N106" s="1025"/>
      <c r="O106" s="1025"/>
      <c r="P106" s="1025"/>
      <c r="Q106" s="1025"/>
      <c r="R106" s="1025"/>
      <c r="S106" s="1025"/>
      <c r="T106" s="1025"/>
      <c r="U106" s="1025"/>
      <c r="V106" s="1025"/>
      <c r="W106" s="1025"/>
      <c r="X106" s="1025"/>
      <c r="Y106" s="1025"/>
      <c r="Z106" s="1025"/>
      <c r="AA106" s="1025"/>
      <c r="AB106" s="1025"/>
      <c r="AC106" s="1025"/>
      <c r="AD106" s="1025"/>
      <c r="AE106" s="1025"/>
      <c r="AF106" s="1025"/>
      <c r="AG106" s="1025"/>
      <c r="AH106" s="1025"/>
      <c r="AI106" s="1035"/>
      <c r="AJ106" s="1035"/>
    </row>
    <row r="107" spans="1:36" ht="23.25">
      <c r="A107" s="964" t="s">
        <v>3251</v>
      </c>
      <c r="B107" s="964" t="s">
        <v>3252</v>
      </c>
      <c r="C107" s="1018">
        <v>11</v>
      </c>
      <c r="D107" s="1102" t="s">
        <v>8390</v>
      </c>
      <c r="E107" s="1049">
        <v>44211</v>
      </c>
      <c r="F107" s="1021" t="s">
        <v>8359</v>
      </c>
      <c r="G107" s="1021">
        <f t="shared" si="2"/>
        <v>27</v>
      </c>
      <c r="H107" s="1029">
        <v>0</v>
      </c>
      <c r="I107" s="1100" t="s">
        <v>8391</v>
      </c>
      <c r="J107" s="1034">
        <v>23</v>
      </c>
      <c r="K107" s="1100" t="s">
        <v>8392</v>
      </c>
      <c r="L107" s="1029">
        <v>3</v>
      </c>
      <c r="M107" s="1032">
        <v>44144</v>
      </c>
      <c r="N107" s="963">
        <v>1</v>
      </c>
      <c r="O107" s="1025"/>
      <c r="P107" s="1025"/>
      <c r="Q107" s="1025"/>
      <c r="R107" s="1025"/>
      <c r="S107" s="1025"/>
      <c r="T107" s="1025"/>
      <c r="U107" s="1025"/>
      <c r="V107" s="1025"/>
      <c r="W107" s="1025"/>
      <c r="X107" s="1025"/>
      <c r="Y107" s="1025"/>
      <c r="Z107" s="1025"/>
      <c r="AA107" s="1025"/>
      <c r="AB107" s="1025"/>
      <c r="AC107" s="1025"/>
      <c r="AD107" s="1025"/>
      <c r="AE107" s="1025"/>
      <c r="AF107" s="1025"/>
      <c r="AG107" s="1025"/>
      <c r="AH107" s="1025"/>
      <c r="AI107" s="1026"/>
      <c r="AJ107" s="1026"/>
    </row>
    <row r="108" spans="1:36" ht="23.25">
      <c r="A108" s="964" t="s">
        <v>5058</v>
      </c>
      <c r="B108" s="964" t="s">
        <v>8393</v>
      </c>
      <c r="C108" s="1018">
        <v>5</v>
      </c>
      <c r="D108" s="1102" t="s">
        <v>8394</v>
      </c>
      <c r="E108" s="1058" t="s">
        <v>8395</v>
      </c>
      <c r="F108" s="1021" t="s">
        <v>8103</v>
      </c>
      <c r="G108" s="1021">
        <f t="shared" si="2"/>
        <v>1</v>
      </c>
      <c r="H108" s="1197"/>
      <c r="I108" s="1063"/>
      <c r="J108" s="1102"/>
      <c r="K108" s="1063"/>
      <c r="L108" s="1197"/>
      <c r="M108" s="1198"/>
      <c r="N108" s="854"/>
      <c r="O108" s="1139"/>
      <c r="P108" s="1139"/>
      <c r="Q108" s="1139"/>
      <c r="R108" s="1139"/>
      <c r="S108" s="1139"/>
      <c r="T108" s="1139"/>
      <c r="U108" s="1198">
        <v>44175</v>
      </c>
      <c r="V108" s="854">
        <v>1</v>
      </c>
      <c r="W108" s="1139"/>
      <c r="X108" s="1139"/>
      <c r="Y108" s="1139"/>
      <c r="Z108" s="1139"/>
      <c r="AA108" s="1139"/>
      <c r="AB108" s="1139"/>
      <c r="AC108" s="1139"/>
      <c r="AD108" s="1139"/>
      <c r="AE108" s="1139"/>
      <c r="AF108" s="1139"/>
      <c r="AG108" s="1139"/>
      <c r="AH108" s="1139"/>
      <c r="AI108" s="1199"/>
      <c r="AJ108" s="1199"/>
    </row>
    <row r="109" spans="1:36" ht="15.75" customHeight="1">
      <c r="A109" s="964" t="s">
        <v>3348</v>
      </c>
      <c r="B109" s="964" t="s">
        <v>3349</v>
      </c>
      <c r="C109" s="1018">
        <v>8</v>
      </c>
      <c r="D109" s="1152" t="s">
        <v>8396</v>
      </c>
      <c r="E109" s="1058" t="s">
        <v>8397</v>
      </c>
      <c r="F109" s="1021" t="s">
        <v>8103</v>
      </c>
      <c r="G109" s="1021">
        <f t="shared" si="2"/>
        <v>24</v>
      </c>
      <c r="H109" s="1029">
        <v>0</v>
      </c>
      <c r="I109" s="1100" t="s">
        <v>8398</v>
      </c>
      <c r="J109" s="1034">
        <v>21</v>
      </c>
      <c r="K109" s="1025"/>
      <c r="L109" s="1022"/>
      <c r="M109" s="1025"/>
      <c r="N109" s="1025"/>
      <c r="O109" s="854" t="s">
        <v>8399</v>
      </c>
      <c r="P109" s="963">
        <v>3</v>
      </c>
      <c r="Q109" s="1025"/>
      <c r="R109" s="1025"/>
      <c r="S109" s="1025"/>
      <c r="T109" s="1025"/>
      <c r="U109" s="1025"/>
      <c r="V109" s="1025"/>
      <c r="W109" s="1025"/>
      <c r="X109" s="1025"/>
      <c r="Y109" s="1025"/>
      <c r="Z109" s="1025"/>
      <c r="AA109" s="1025"/>
      <c r="AB109" s="1025"/>
      <c r="AC109" s="1025"/>
      <c r="AD109" s="1025"/>
      <c r="AE109" s="1025"/>
      <c r="AF109" s="1025"/>
      <c r="AG109" s="1025"/>
      <c r="AH109" s="1025"/>
      <c r="AI109" s="1035"/>
      <c r="AJ109" s="1035"/>
    </row>
    <row r="110" spans="1:36" ht="23.25">
      <c r="A110" s="964" t="s">
        <v>3377</v>
      </c>
      <c r="B110" s="964" t="s">
        <v>3378</v>
      </c>
      <c r="C110" s="1018">
        <v>5</v>
      </c>
      <c r="D110" s="1102" t="s">
        <v>8400</v>
      </c>
      <c r="E110" s="1028" t="s">
        <v>8135</v>
      </c>
      <c r="F110" s="1021" t="s">
        <v>3598</v>
      </c>
      <c r="G110" s="1021">
        <f t="shared" si="2"/>
        <v>14</v>
      </c>
      <c r="H110" s="1029">
        <v>8</v>
      </c>
      <c r="I110" s="1100"/>
      <c r="J110" s="1034">
        <v>3</v>
      </c>
      <c r="K110" s="1032"/>
      <c r="L110" s="1029"/>
      <c r="M110" s="1025"/>
      <c r="N110" s="1025"/>
      <c r="O110" s="1025"/>
      <c r="P110" s="1025"/>
      <c r="Q110" s="1025"/>
      <c r="R110" s="1025"/>
      <c r="S110" s="1025"/>
      <c r="T110" s="1025"/>
      <c r="U110" s="1032">
        <v>44174</v>
      </c>
      <c r="V110" s="963">
        <v>1</v>
      </c>
      <c r="W110" s="1032">
        <v>44180</v>
      </c>
      <c r="X110" s="963">
        <v>1</v>
      </c>
      <c r="Y110" s="1032">
        <v>44187</v>
      </c>
      <c r="Z110" s="963">
        <v>1</v>
      </c>
      <c r="AA110" s="1025"/>
      <c r="AB110" s="1025"/>
      <c r="AC110" s="1025"/>
      <c r="AD110" s="1025"/>
      <c r="AE110" s="1025"/>
      <c r="AF110" s="1025"/>
      <c r="AG110" s="1025"/>
      <c r="AH110" s="1025"/>
      <c r="AI110" s="1026"/>
      <c r="AJ110" s="1026"/>
    </row>
    <row r="111" spans="1:36" ht="15.75" customHeight="1">
      <c r="A111" s="964" t="s">
        <v>3356</v>
      </c>
      <c r="B111" s="964" t="s">
        <v>3357</v>
      </c>
      <c r="C111" s="1018" t="s">
        <v>3358</v>
      </c>
      <c r="D111" s="1102" t="s">
        <v>8401</v>
      </c>
      <c r="E111" s="1200" t="s">
        <v>8135</v>
      </c>
      <c r="F111" s="1201" t="s">
        <v>3598</v>
      </c>
      <c r="G111" s="1021">
        <f t="shared" si="2"/>
        <v>11</v>
      </c>
      <c r="H111" s="1029">
        <v>0</v>
      </c>
      <c r="I111" s="1100" t="s">
        <v>8104</v>
      </c>
      <c r="J111" s="1034">
        <v>6</v>
      </c>
      <c r="K111" s="1100" t="s">
        <v>8402</v>
      </c>
      <c r="L111" s="1029">
        <v>5</v>
      </c>
      <c r="M111" s="1025"/>
      <c r="N111" s="1025"/>
      <c r="O111" s="1025"/>
      <c r="P111" s="1025"/>
      <c r="Q111" s="1025"/>
      <c r="R111" s="1025"/>
      <c r="S111" s="1025"/>
      <c r="T111" s="1025"/>
      <c r="U111" s="1025"/>
      <c r="V111" s="1025"/>
      <c r="W111" s="1025"/>
      <c r="X111" s="1025"/>
      <c r="Y111" s="1025"/>
      <c r="Z111" s="1025"/>
      <c r="AA111" s="1025"/>
      <c r="AB111" s="1025"/>
      <c r="AC111" s="1025"/>
      <c r="AD111" s="1025"/>
      <c r="AE111" s="1025"/>
      <c r="AF111" s="1025"/>
      <c r="AG111" s="1025"/>
      <c r="AH111" s="1025"/>
      <c r="AI111" s="1035"/>
      <c r="AJ111" s="1035"/>
    </row>
    <row r="112" spans="1:36" ht="23.25">
      <c r="A112" s="964" t="s">
        <v>3512</v>
      </c>
      <c r="B112" s="964" t="s">
        <v>3513</v>
      </c>
      <c r="C112" s="1018">
        <v>3</v>
      </c>
      <c r="D112" s="1102" t="s">
        <v>8354</v>
      </c>
      <c r="E112" s="1028"/>
      <c r="F112" s="1021" t="s">
        <v>3560</v>
      </c>
      <c r="G112" s="1021">
        <f t="shared" si="2"/>
        <v>9</v>
      </c>
      <c r="H112" s="1029">
        <v>0</v>
      </c>
      <c r="I112" s="1202" t="s">
        <v>8403</v>
      </c>
      <c r="J112" s="1031">
        <v>9</v>
      </c>
      <c r="K112" s="1025"/>
      <c r="L112" s="1029" t="s">
        <v>887</v>
      </c>
      <c r="M112" s="1025"/>
      <c r="N112" s="1025"/>
      <c r="O112" s="1025"/>
      <c r="P112" s="1025"/>
      <c r="Q112" s="1025"/>
      <c r="R112" s="1025"/>
      <c r="S112" s="1025"/>
      <c r="T112" s="1025"/>
      <c r="U112" s="1025"/>
      <c r="V112" s="1025"/>
      <c r="W112" s="1025"/>
      <c r="X112" s="1025"/>
      <c r="Y112" s="1025"/>
      <c r="Z112" s="1025"/>
      <c r="AA112" s="1025"/>
      <c r="AB112" s="1025"/>
      <c r="AC112" s="1025"/>
      <c r="AD112" s="1025"/>
      <c r="AE112" s="1025"/>
      <c r="AF112" s="1025"/>
      <c r="AG112" s="1025"/>
      <c r="AH112" s="1025"/>
      <c r="AI112" s="1026"/>
      <c r="AJ112" s="1026"/>
    </row>
    <row r="113" spans="1:36" ht="15.75" customHeight="1">
      <c r="A113" s="964" t="s">
        <v>3283</v>
      </c>
      <c r="B113" s="964" t="s">
        <v>3284</v>
      </c>
      <c r="C113" s="1018">
        <v>8</v>
      </c>
      <c r="D113" s="1102" t="s">
        <v>8404</v>
      </c>
      <c r="E113" s="1028" t="s">
        <v>8135</v>
      </c>
      <c r="F113" s="1021" t="s">
        <v>3560</v>
      </c>
      <c r="G113" s="1021">
        <f t="shared" si="2"/>
        <v>24</v>
      </c>
      <c r="H113" s="1029">
        <v>18</v>
      </c>
      <c r="I113" s="1057">
        <v>44131</v>
      </c>
      <c r="J113" s="1034">
        <v>5</v>
      </c>
      <c r="K113" s="1025"/>
      <c r="L113" s="1022"/>
      <c r="M113" s="1025"/>
      <c r="N113" s="1025"/>
      <c r="O113" s="1025"/>
      <c r="P113" s="1025"/>
      <c r="Q113" s="1025"/>
      <c r="R113" s="1025"/>
      <c r="S113" s="1025"/>
      <c r="T113" s="1025"/>
      <c r="U113" s="963"/>
      <c r="V113" s="963"/>
      <c r="W113" s="1032">
        <v>44179</v>
      </c>
      <c r="X113" s="963">
        <v>1</v>
      </c>
      <c r="Y113" s="1025"/>
      <c r="Z113" s="1025"/>
      <c r="AA113" s="1025"/>
      <c r="AB113" s="1025"/>
      <c r="AC113" s="1025"/>
      <c r="AD113" s="1025"/>
      <c r="AE113" s="1025"/>
      <c r="AF113" s="1025"/>
      <c r="AG113" s="1025"/>
      <c r="AH113" s="1025"/>
      <c r="AI113" s="1035"/>
      <c r="AJ113" s="1035"/>
    </row>
    <row r="114" spans="1:36" ht="34.5">
      <c r="A114" s="964" t="s">
        <v>3253</v>
      </c>
      <c r="B114" s="964" t="s">
        <v>3270</v>
      </c>
      <c r="C114" s="1018" t="s">
        <v>8405</v>
      </c>
      <c r="D114" s="854" t="s">
        <v>8406</v>
      </c>
      <c r="E114" s="1058" t="s">
        <v>8407</v>
      </c>
      <c r="F114" s="1021" t="s">
        <v>8103</v>
      </c>
      <c r="G114" s="1021">
        <f t="shared" si="2"/>
        <v>22</v>
      </c>
      <c r="H114" s="1029">
        <v>0</v>
      </c>
      <c r="I114" s="1100" t="s">
        <v>8408</v>
      </c>
      <c r="J114" s="1034">
        <v>10</v>
      </c>
      <c r="K114" s="985" t="s">
        <v>8409</v>
      </c>
      <c r="L114" s="1062">
        <v>10</v>
      </c>
      <c r="M114" s="1025"/>
      <c r="N114" s="1025"/>
      <c r="O114" s="1025"/>
      <c r="P114" s="1025"/>
      <c r="Q114" s="1025"/>
      <c r="R114" s="1025"/>
      <c r="S114" s="1025"/>
      <c r="T114" s="1025"/>
      <c r="U114" s="1025"/>
      <c r="V114" s="1025"/>
      <c r="W114" s="1025"/>
      <c r="X114" s="1025"/>
      <c r="Y114" s="1032">
        <v>44192</v>
      </c>
      <c r="Z114" s="963">
        <v>2</v>
      </c>
      <c r="AA114" s="1025"/>
      <c r="AB114" s="1025"/>
      <c r="AC114" s="1025"/>
      <c r="AD114" s="1025"/>
      <c r="AE114" s="1025"/>
      <c r="AF114" s="1025"/>
      <c r="AG114" s="1025"/>
      <c r="AH114" s="1025"/>
      <c r="AI114" s="1026"/>
      <c r="AJ114" s="1026"/>
    </row>
    <row r="115" spans="1:36" ht="34.5">
      <c r="A115" s="964" t="s">
        <v>3253</v>
      </c>
      <c r="B115" s="964" t="s">
        <v>3254</v>
      </c>
      <c r="C115" s="1018">
        <v>10</v>
      </c>
      <c r="D115" s="854" t="s">
        <v>8410</v>
      </c>
      <c r="E115" s="1028" t="s">
        <v>8191</v>
      </c>
      <c r="F115" s="1021" t="s">
        <v>8103</v>
      </c>
      <c r="G115" s="1021">
        <f t="shared" si="2"/>
        <v>33</v>
      </c>
      <c r="H115" s="1029">
        <v>0</v>
      </c>
      <c r="I115" s="1192" t="s">
        <v>8411</v>
      </c>
      <c r="J115" s="1034">
        <v>29</v>
      </c>
      <c r="K115" s="1025"/>
      <c r="L115" s="1029">
        <v>1</v>
      </c>
      <c r="M115" s="1025"/>
      <c r="N115" s="1025"/>
      <c r="O115" s="1025"/>
      <c r="P115" s="1025"/>
      <c r="Q115" s="1025"/>
      <c r="R115" s="1025"/>
      <c r="S115" s="1057">
        <v>44168</v>
      </c>
      <c r="T115" s="963">
        <v>2</v>
      </c>
      <c r="U115" s="1032">
        <v>44173</v>
      </c>
      <c r="V115" s="963">
        <v>1</v>
      </c>
      <c r="W115" s="1025"/>
      <c r="X115" s="1025"/>
      <c r="Y115" s="1025"/>
      <c r="Z115" s="1025"/>
      <c r="AA115" s="1025"/>
      <c r="AB115" s="1025"/>
      <c r="AC115" s="1025"/>
      <c r="AD115" s="1025"/>
      <c r="AE115" s="1025"/>
      <c r="AF115" s="1025"/>
      <c r="AG115" s="1025"/>
      <c r="AH115" s="1025"/>
      <c r="AI115" s="1035"/>
      <c r="AJ115" s="1035"/>
    </row>
    <row r="116" spans="1:36" ht="15.75" customHeight="1">
      <c r="A116" s="964" t="s">
        <v>3297</v>
      </c>
      <c r="B116" s="964" t="s">
        <v>3298</v>
      </c>
      <c r="C116" s="1018">
        <v>6</v>
      </c>
      <c r="D116" s="854" t="s">
        <v>8412</v>
      </c>
      <c r="E116" s="1028" t="s">
        <v>8135</v>
      </c>
      <c r="F116" s="1021" t="s">
        <v>3560</v>
      </c>
      <c r="G116" s="1021">
        <f t="shared" si="2"/>
        <v>18</v>
      </c>
      <c r="H116" s="1029">
        <v>0</v>
      </c>
      <c r="I116" s="1203">
        <v>44133</v>
      </c>
      <c r="J116" s="1034">
        <v>2</v>
      </c>
      <c r="K116" s="1204" t="s">
        <v>8413</v>
      </c>
      <c r="L116" s="1029">
        <v>7</v>
      </c>
      <c r="M116" s="849" t="s">
        <v>8414</v>
      </c>
      <c r="N116" s="985">
        <v>8</v>
      </c>
      <c r="O116" s="1025"/>
      <c r="P116" s="1025"/>
      <c r="Q116" s="1025"/>
      <c r="R116" s="1025"/>
      <c r="S116" s="1025"/>
      <c r="T116" s="1025"/>
      <c r="U116" s="1025"/>
      <c r="V116" s="1025"/>
      <c r="W116" s="1032">
        <v>44179</v>
      </c>
      <c r="X116" s="963">
        <v>1</v>
      </c>
      <c r="Y116" s="1025"/>
      <c r="Z116" s="1025"/>
      <c r="AA116" s="1025"/>
      <c r="AB116" s="1025"/>
      <c r="AC116" s="1025"/>
      <c r="AD116" s="1025"/>
      <c r="AE116" s="1025"/>
      <c r="AF116" s="1025"/>
      <c r="AG116" s="1025"/>
      <c r="AH116" s="1025"/>
      <c r="AI116" s="1026"/>
      <c r="AJ116" s="1026"/>
    </row>
    <row r="117" spans="1:36" ht="15.75" customHeight="1">
      <c r="A117" s="1036" t="s">
        <v>3414</v>
      </c>
      <c r="B117" s="1036" t="s">
        <v>3415</v>
      </c>
      <c r="C117" s="1037">
        <v>4</v>
      </c>
      <c r="D117" s="1080" t="s">
        <v>8415</v>
      </c>
      <c r="E117" s="1039" t="s">
        <v>8416</v>
      </c>
      <c r="F117" s="1040" t="s">
        <v>8103</v>
      </c>
      <c r="G117" s="1040">
        <f t="shared" si="2"/>
        <v>10</v>
      </c>
      <c r="H117" s="1041">
        <v>0</v>
      </c>
      <c r="I117" s="1205"/>
      <c r="J117" s="1043">
        <v>0</v>
      </c>
      <c r="K117" s="1044"/>
      <c r="L117" s="1084"/>
      <c r="M117" s="1045" t="s">
        <v>8417</v>
      </c>
      <c r="N117" s="1045">
        <v>5</v>
      </c>
      <c r="O117" s="1045"/>
      <c r="P117" s="1045"/>
      <c r="Q117" s="1206" t="s">
        <v>8418</v>
      </c>
      <c r="R117" s="1045">
        <v>4</v>
      </c>
      <c r="S117" s="1207"/>
      <c r="T117" s="1207"/>
      <c r="U117" s="1207"/>
      <c r="V117" s="1207"/>
      <c r="W117" s="1046">
        <v>44185</v>
      </c>
      <c r="X117" s="1045">
        <v>1</v>
      </c>
      <c r="Y117" s="1207"/>
      <c r="Z117" s="1207"/>
      <c r="AA117" s="1045"/>
      <c r="AB117" s="1045"/>
      <c r="AC117" s="1045"/>
      <c r="AD117" s="1045"/>
      <c r="AE117" s="1045"/>
      <c r="AF117" s="1045"/>
      <c r="AG117" s="1045"/>
      <c r="AH117" s="1045"/>
      <c r="AI117" s="1208"/>
      <c r="AJ117" s="1208"/>
    </row>
    <row r="118" spans="1:36" ht="15.75" customHeight="1">
      <c r="A118" s="1107" t="s">
        <v>3414</v>
      </c>
      <c r="B118" s="1107" t="s">
        <v>3478</v>
      </c>
      <c r="C118" s="1108">
        <v>2</v>
      </c>
      <c r="D118" s="1109" t="s">
        <v>8419</v>
      </c>
      <c r="E118" s="1028" t="s">
        <v>8420</v>
      </c>
      <c r="F118" s="1021" t="s">
        <v>8103</v>
      </c>
      <c r="G118" s="1021">
        <f t="shared" si="2"/>
        <v>6</v>
      </c>
      <c r="H118" s="1110">
        <v>0</v>
      </c>
      <c r="I118" s="1115"/>
      <c r="J118" s="1112">
        <v>0</v>
      </c>
      <c r="K118" s="1113"/>
      <c r="L118" s="1114"/>
      <c r="M118" s="1188" t="s">
        <v>8133</v>
      </c>
      <c r="N118" s="1188">
        <v>2</v>
      </c>
      <c r="O118" s="1209" t="s">
        <v>8421</v>
      </c>
      <c r="P118" s="1188">
        <v>2</v>
      </c>
      <c r="Q118" s="1113"/>
      <c r="R118" s="1188">
        <v>1</v>
      </c>
      <c r="S118" s="1210">
        <v>44168</v>
      </c>
      <c r="T118" s="1188">
        <v>1</v>
      </c>
      <c r="U118" s="1113"/>
      <c r="V118" s="1113"/>
      <c r="W118" s="1113"/>
      <c r="X118" s="1113"/>
      <c r="Y118" s="1113"/>
      <c r="Z118" s="1113"/>
      <c r="AA118" s="1113"/>
      <c r="AB118" s="1113"/>
      <c r="AC118" s="1113"/>
      <c r="AD118" s="1113"/>
      <c r="AE118" s="1113"/>
      <c r="AF118" s="1113"/>
      <c r="AG118" s="1113"/>
      <c r="AH118" s="1113"/>
      <c r="AI118" s="1026"/>
      <c r="AJ118" s="1026"/>
    </row>
    <row r="119" spans="1:36" ht="15.75" customHeight="1">
      <c r="A119" s="964" t="s">
        <v>3387</v>
      </c>
      <c r="B119" s="980" t="s">
        <v>3388</v>
      </c>
      <c r="C119" s="1089">
        <v>5</v>
      </c>
      <c r="D119" s="1211" t="s">
        <v>8422</v>
      </c>
      <c r="E119" s="1028" t="s">
        <v>8420</v>
      </c>
      <c r="F119" s="1021" t="s">
        <v>8103</v>
      </c>
      <c r="G119" s="1021">
        <f t="shared" si="2"/>
        <v>21</v>
      </c>
      <c r="H119" s="1050">
        <v>2</v>
      </c>
      <c r="I119" s="1212">
        <v>44130</v>
      </c>
      <c r="J119" s="1051">
        <v>18</v>
      </c>
      <c r="K119" s="963"/>
      <c r="L119" s="1149"/>
      <c r="M119" s="1054"/>
      <c r="N119" s="1054"/>
      <c r="O119" s="1054"/>
      <c r="P119" s="1054"/>
      <c r="Q119" s="1054"/>
      <c r="R119" s="1054"/>
      <c r="S119" s="1054"/>
      <c r="T119" s="1054"/>
      <c r="U119" s="1054"/>
      <c r="V119" s="1054"/>
      <c r="W119" s="1054"/>
      <c r="X119" s="1054"/>
      <c r="Y119" s="1054"/>
      <c r="Z119" s="1054"/>
      <c r="AA119" s="1054"/>
      <c r="AB119" s="1054"/>
      <c r="AC119" s="1054"/>
      <c r="AD119" s="1054"/>
      <c r="AE119" s="1133">
        <v>44207</v>
      </c>
      <c r="AF119" s="1055">
        <v>1</v>
      </c>
      <c r="AG119" s="1054"/>
      <c r="AH119" s="1054"/>
      <c r="AI119" s="1035"/>
      <c r="AJ119" s="1035"/>
    </row>
    <row r="120" spans="1:36" ht="34.5">
      <c r="A120" s="1121" t="s">
        <v>3387</v>
      </c>
      <c r="B120" s="1121" t="s">
        <v>3524</v>
      </c>
      <c r="C120" s="1122">
        <v>4</v>
      </c>
      <c r="D120" s="1213" t="s">
        <v>8423</v>
      </c>
      <c r="E120" s="1039" t="s">
        <v>8424</v>
      </c>
      <c r="F120" s="1040" t="s">
        <v>8425</v>
      </c>
      <c r="G120" s="1021">
        <f t="shared" si="2"/>
        <v>8</v>
      </c>
      <c r="H120" s="1124">
        <v>0</v>
      </c>
      <c r="I120" s="1214"/>
      <c r="J120" s="1126">
        <v>1</v>
      </c>
      <c r="K120" s="1127" t="s">
        <v>8426</v>
      </c>
      <c r="L120" s="1124">
        <v>7</v>
      </c>
      <c r="M120" s="1129"/>
      <c r="N120" s="1129"/>
      <c r="O120" s="1129"/>
      <c r="P120" s="1129"/>
      <c r="Q120" s="1129"/>
      <c r="R120" s="1129"/>
      <c r="S120" s="1129"/>
      <c r="T120" s="1129"/>
      <c r="U120" s="1129"/>
      <c r="V120" s="1129"/>
      <c r="W120" s="1129"/>
      <c r="X120" s="1129"/>
      <c r="Y120" s="1129"/>
      <c r="Z120" s="1129"/>
      <c r="AA120" s="1129"/>
      <c r="AB120" s="1129"/>
      <c r="AC120" s="1129"/>
      <c r="AD120" s="1129"/>
      <c r="AE120" s="1129"/>
      <c r="AF120" s="1129"/>
      <c r="AG120" s="1129"/>
      <c r="AH120" s="1129"/>
      <c r="AI120" s="1026"/>
      <c r="AJ120" s="1026"/>
    </row>
    <row r="121" spans="1:36" ht="23.25">
      <c r="A121" s="964" t="s">
        <v>3409</v>
      </c>
      <c r="B121" s="964" t="s">
        <v>3410</v>
      </c>
      <c r="C121" s="1018">
        <v>6</v>
      </c>
      <c r="D121" s="854" t="s">
        <v>8427</v>
      </c>
      <c r="E121" s="1028"/>
      <c r="F121" s="1021" t="s">
        <v>3560</v>
      </c>
      <c r="G121" s="1021">
        <f t="shared" si="2"/>
        <v>7</v>
      </c>
      <c r="H121" s="1029">
        <v>0</v>
      </c>
      <c r="I121" s="1215">
        <v>44130</v>
      </c>
      <c r="J121" s="1031">
        <v>3</v>
      </c>
      <c r="K121" s="1025"/>
      <c r="L121" s="1022"/>
      <c r="M121" s="963" t="s">
        <v>8428</v>
      </c>
      <c r="N121" s="963">
        <v>2</v>
      </c>
      <c r="O121" s="1025"/>
      <c r="P121" s="1025"/>
      <c r="Q121" s="1025"/>
      <c r="R121" s="1025"/>
      <c r="S121" s="1032">
        <v>44169</v>
      </c>
      <c r="T121" s="963">
        <v>1</v>
      </c>
      <c r="U121" s="1025"/>
      <c r="V121" s="1025"/>
      <c r="W121" s="1025"/>
      <c r="X121" s="1025"/>
      <c r="Y121" s="1025"/>
      <c r="Z121" s="1025"/>
      <c r="AA121" s="1025"/>
      <c r="AB121" s="1025"/>
      <c r="AC121" s="1025"/>
      <c r="AD121" s="1025"/>
      <c r="AE121" s="1032">
        <v>44207</v>
      </c>
      <c r="AF121" s="963">
        <v>1</v>
      </c>
      <c r="AG121" s="1025"/>
      <c r="AH121" s="1025"/>
      <c r="AI121" s="1035"/>
      <c r="AJ121" s="1035"/>
    </row>
    <row r="122" spans="1:36" ht="15.75" customHeight="1">
      <c r="A122" s="1068" t="s">
        <v>3322</v>
      </c>
      <c r="B122" s="1068" t="s">
        <v>3323</v>
      </c>
      <c r="C122" s="1069">
        <v>5</v>
      </c>
      <c r="D122" s="1070" t="s">
        <v>8429</v>
      </c>
      <c r="E122" s="1071" t="s">
        <v>8430</v>
      </c>
      <c r="F122" s="1072" t="s">
        <v>8103</v>
      </c>
      <c r="G122" s="1072">
        <f t="shared" si="2"/>
        <v>20</v>
      </c>
      <c r="H122" s="1073">
        <v>0</v>
      </c>
      <c r="I122" s="1216">
        <v>44131</v>
      </c>
      <c r="J122" s="1075">
        <v>8</v>
      </c>
      <c r="K122" s="1078"/>
      <c r="L122" s="1191"/>
      <c r="M122" s="1070" t="s">
        <v>8431</v>
      </c>
      <c r="N122" s="1076">
        <v>8</v>
      </c>
      <c r="O122" s="1076" t="s">
        <v>8432</v>
      </c>
      <c r="P122" s="1076">
        <v>1</v>
      </c>
      <c r="Q122" s="1077">
        <v>44158</v>
      </c>
      <c r="R122" s="1076">
        <v>2</v>
      </c>
      <c r="S122" s="1076">
        <v>1</v>
      </c>
      <c r="T122" s="1076">
        <v>1</v>
      </c>
      <c r="U122" s="1078"/>
      <c r="V122" s="1078"/>
      <c r="W122" s="1078"/>
      <c r="X122" s="1078"/>
      <c r="Y122" s="1078"/>
      <c r="Z122" s="1078"/>
      <c r="AA122" s="1078"/>
      <c r="AB122" s="1078"/>
      <c r="AC122" s="1078"/>
      <c r="AD122" s="1078"/>
      <c r="AE122" s="1078"/>
      <c r="AF122" s="1078"/>
      <c r="AG122" s="1078"/>
      <c r="AH122" s="1078"/>
      <c r="AI122" s="1035"/>
      <c r="AJ122" s="1035"/>
    </row>
    <row r="123" spans="1:36" ht="15.75" customHeight="1">
      <c r="A123" s="980" t="s">
        <v>3293</v>
      </c>
      <c r="B123" s="980" t="s">
        <v>3294</v>
      </c>
      <c r="C123" s="1048">
        <v>3</v>
      </c>
      <c r="D123" s="988" t="s">
        <v>8433</v>
      </c>
      <c r="E123" s="1028" t="s">
        <v>8434</v>
      </c>
      <c r="F123" s="1021" t="s">
        <v>3598</v>
      </c>
      <c r="G123" s="1021">
        <f t="shared" si="2"/>
        <v>5</v>
      </c>
      <c r="H123" s="1050">
        <v>0</v>
      </c>
      <c r="I123" s="1217"/>
      <c r="J123" s="1051">
        <v>0</v>
      </c>
      <c r="K123" s="1054"/>
      <c r="L123" s="1149"/>
      <c r="M123" s="1054"/>
      <c r="N123" s="1054"/>
      <c r="O123" s="1055"/>
      <c r="P123" s="1055"/>
      <c r="Q123" s="1056"/>
      <c r="R123" s="1056"/>
      <c r="S123" s="1133">
        <v>44168</v>
      </c>
      <c r="T123" s="1055">
        <v>2</v>
      </c>
      <c r="U123" s="1056"/>
      <c r="V123" s="1056"/>
      <c r="W123" s="1056"/>
      <c r="X123" s="1056"/>
      <c r="Y123" s="1056"/>
      <c r="Z123" s="1056"/>
      <c r="AA123" s="1133">
        <v>44195</v>
      </c>
      <c r="AB123" s="1055">
        <v>1</v>
      </c>
      <c r="AC123" s="1056"/>
      <c r="AD123" s="1056"/>
      <c r="AE123" s="1055" t="s">
        <v>8435</v>
      </c>
      <c r="AF123" s="1055">
        <v>2</v>
      </c>
      <c r="AG123" s="1056"/>
      <c r="AH123" s="1056"/>
      <c r="AI123" s="1035"/>
      <c r="AJ123" s="1035"/>
    </row>
    <row r="124" spans="1:36" ht="23.25">
      <c r="A124" s="980" t="s">
        <v>3381</v>
      </c>
      <c r="B124" s="980" t="s">
        <v>3382</v>
      </c>
      <c r="C124" s="1048">
        <v>4</v>
      </c>
      <c r="D124" s="988" t="s">
        <v>8436</v>
      </c>
      <c r="E124" s="1103" t="s">
        <v>8135</v>
      </c>
      <c r="F124" s="1218" t="s">
        <v>3598</v>
      </c>
      <c r="G124" s="1021">
        <f t="shared" si="2"/>
        <v>15</v>
      </c>
      <c r="H124" s="1050">
        <v>0</v>
      </c>
      <c r="I124" s="1134" t="s">
        <v>8437</v>
      </c>
      <c r="J124" s="1051">
        <v>14</v>
      </c>
      <c r="K124" s="1054"/>
      <c r="L124" s="1149"/>
      <c r="M124" s="1054"/>
      <c r="N124" s="1054"/>
      <c r="O124" s="1054"/>
      <c r="P124" s="1054"/>
      <c r="Q124" s="1054"/>
      <c r="R124" s="1054"/>
      <c r="S124" s="1054"/>
      <c r="T124" s="1054"/>
      <c r="U124" s="1054"/>
      <c r="V124" s="1054"/>
      <c r="W124" s="1054"/>
      <c r="X124" s="1054"/>
      <c r="Y124" s="1054"/>
      <c r="Z124" s="1054"/>
      <c r="AA124" s="1133">
        <v>44195</v>
      </c>
      <c r="AB124" s="1055">
        <v>1</v>
      </c>
      <c r="AC124" s="1054"/>
      <c r="AD124" s="1054"/>
      <c r="AE124" s="1054"/>
      <c r="AF124" s="1054"/>
      <c r="AG124" s="1054"/>
      <c r="AH124" s="1054"/>
      <c r="AI124" s="1026"/>
      <c r="AJ124" s="1026"/>
    </row>
    <row r="125" spans="1:36" ht="79.5">
      <c r="A125" s="964" t="s">
        <v>3326</v>
      </c>
      <c r="B125" s="964" t="s">
        <v>3327</v>
      </c>
      <c r="C125" s="1018">
        <v>4</v>
      </c>
      <c r="D125" s="1063" t="s">
        <v>8438</v>
      </c>
      <c r="E125" s="1219" t="s">
        <v>8439</v>
      </c>
      <c r="F125" s="1218" t="s">
        <v>8440</v>
      </c>
      <c r="G125" s="1021">
        <f t="shared" si="2"/>
        <v>13</v>
      </c>
      <c r="H125" s="1029">
        <v>0</v>
      </c>
      <c r="I125" s="1100" t="s">
        <v>8259</v>
      </c>
      <c r="J125" s="1034">
        <v>10</v>
      </c>
      <c r="K125" s="963"/>
      <c r="L125" s="1029">
        <v>1</v>
      </c>
      <c r="M125" s="1025"/>
      <c r="N125" s="1025"/>
      <c r="O125" s="1025"/>
      <c r="P125" s="1025"/>
      <c r="Q125" s="1025"/>
      <c r="R125" s="1025"/>
      <c r="S125" s="963" t="s">
        <v>8441</v>
      </c>
      <c r="T125" s="963">
        <v>2</v>
      </c>
      <c r="U125" s="1025"/>
      <c r="V125" s="1025"/>
      <c r="W125" s="1025"/>
      <c r="X125" s="1025"/>
      <c r="Y125" s="1025"/>
      <c r="Z125" s="1025"/>
      <c r="AA125" s="1025"/>
      <c r="AB125" s="1025"/>
      <c r="AC125" s="1025"/>
      <c r="AD125" s="1025"/>
      <c r="AE125" s="1025"/>
      <c r="AF125" s="1025"/>
      <c r="AG125" s="1025"/>
      <c r="AH125" s="1025"/>
      <c r="AI125" s="1035"/>
      <c r="AJ125" s="1035"/>
    </row>
    <row r="126" spans="1:36" ht="23.25">
      <c r="A126" s="1121" t="s">
        <v>3515</v>
      </c>
      <c r="B126" s="1121" t="s">
        <v>3516</v>
      </c>
      <c r="C126" s="1122">
        <v>3</v>
      </c>
      <c r="D126" s="1220" t="s">
        <v>8442</v>
      </c>
      <c r="E126" s="1200" t="s">
        <v>8443</v>
      </c>
      <c r="F126" s="1201" t="s">
        <v>3598</v>
      </c>
      <c r="G126" s="1021">
        <f t="shared" si="2"/>
        <v>6</v>
      </c>
      <c r="H126" s="1124">
        <v>0</v>
      </c>
      <c r="I126" s="1214"/>
      <c r="J126" s="1126">
        <v>0</v>
      </c>
      <c r="K126" s="1127" t="s">
        <v>8444</v>
      </c>
      <c r="L126" s="1124">
        <v>6</v>
      </c>
      <c r="M126" s="1129"/>
      <c r="N126" s="1129"/>
      <c r="O126" s="1129"/>
      <c r="P126" s="1129"/>
      <c r="Q126" s="1129"/>
      <c r="R126" s="1129"/>
      <c r="S126" s="1129"/>
      <c r="T126" s="1129"/>
      <c r="U126" s="1129"/>
      <c r="V126" s="1129"/>
      <c r="W126" s="1129"/>
      <c r="X126" s="1129"/>
      <c r="Y126" s="1129"/>
      <c r="Z126" s="1129"/>
      <c r="AA126" s="1129"/>
      <c r="AB126" s="1129"/>
      <c r="AC126" s="1129"/>
      <c r="AD126" s="1129"/>
      <c r="AE126" s="1129"/>
      <c r="AF126" s="1129"/>
      <c r="AG126" s="1129"/>
      <c r="AH126" s="1129"/>
      <c r="AI126" s="1026"/>
      <c r="AJ126" s="1026"/>
    </row>
    <row r="127" spans="1:36" ht="12.75">
      <c r="A127" s="964" t="s">
        <v>3510</v>
      </c>
      <c r="B127" s="964" t="s">
        <v>3511</v>
      </c>
      <c r="C127" s="1018">
        <v>5</v>
      </c>
      <c r="D127" s="854"/>
      <c r="E127" s="1028"/>
      <c r="F127" s="1021" t="s">
        <v>8365</v>
      </c>
      <c r="G127" s="1021">
        <f t="shared" si="2"/>
        <v>10</v>
      </c>
      <c r="H127" s="1029">
        <v>4</v>
      </c>
      <c r="I127" s="1100" t="s">
        <v>8445</v>
      </c>
      <c r="J127" s="1034">
        <v>5</v>
      </c>
      <c r="K127" s="963" t="s">
        <v>8446</v>
      </c>
      <c r="L127" s="1029"/>
      <c r="M127" s="1032">
        <v>44145</v>
      </c>
      <c r="N127" s="963">
        <v>1</v>
      </c>
      <c r="O127" s="1025"/>
      <c r="P127" s="1025"/>
      <c r="Q127" s="1025"/>
      <c r="R127" s="1025"/>
      <c r="S127" s="1025"/>
      <c r="T127" s="1025"/>
      <c r="U127" s="1025"/>
      <c r="V127" s="1025"/>
      <c r="W127" s="1025"/>
      <c r="X127" s="1025"/>
      <c r="Y127" s="1025"/>
      <c r="Z127" s="1025"/>
      <c r="AA127" s="1025"/>
      <c r="AB127" s="1025"/>
      <c r="AC127" s="1025"/>
      <c r="AD127" s="1025"/>
      <c r="AE127" s="1025"/>
      <c r="AF127" s="1025"/>
      <c r="AG127" s="1025"/>
      <c r="AH127" s="1025"/>
      <c r="AI127" s="1035"/>
      <c r="AJ127" s="1035"/>
    </row>
    <row r="128" spans="1:36" ht="45.75">
      <c r="A128" s="964" t="s">
        <v>3230</v>
      </c>
      <c r="B128" s="964" t="s">
        <v>3310</v>
      </c>
      <c r="C128" s="1018">
        <v>6</v>
      </c>
      <c r="D128" s="854" t="s">
        <v>8447</v>
      </c>
      <c r="E128" s="1028" t="s">
        <v>8448</v>
      </c>
      <c r="F128" s="1021" t="s">
        <v>3598</v>
      </c>
      <c r="G128" s="1021">
        <f t="shared" si="2"/>
        <v>23</v>
      </c>
      <c r="H128" s="1029">
        <v>10</v>
      </c>
      <c r="I128" s="1057">
        <v>44133</v>
      </c>
      <c r="J128" s="1034">
        <v>6</v>
      </c>
      <c r="K128" s="963" t="s">
        <v>8449</v>
      </c>
      <c r="L128" s="1029">
        <v>4</v>
      </c>
      <c r="M128" s="1025"/>
      <c r="N128" s="1025"/>
      <c r="O128" s="1025"/>
      <c r="P128" s="1025"/>
      <c r="Q128" s="1025"/>
      <c r="R128" s="1025"/>
      <c r="S128" s="1025"/>
      <c r="T128" s="1025"/>
      <c r="U128" s="1025"/>
      <c r="V128" s="1025"/>
      <c r="W128" s="1025"/>
      <c r="X128" s="1025"/>
      <c r="Y128" s="1025"/>
      <c r="Z128" s="1025"/>
      <c r="AA128" s="1025"/>
      <c r="AB128" s="1025"/>
      <c r="AC128" s="1221"/>
      <c r="AD128" s="963"/>
      <c r="AE128" s="963" t="s">
        <v>8450</v>
      </c>
      <c r="AF128" s="963">
        <v>2</v>
      </c>
      <c r="AG128" s="1025"/>
      <c r="AH128" s="1025"/>
      <c r="AI128" s="1026"/>
      <c r="AJ128" s="1003">
        <v>1</v>
      </c>
    </row>
    <row r="129" spans="1:36" ht="23.25">
      <c r="A129" s="980" t="s">
        <v>3230</v>
      </c>
      <c r="B129" s="980" t="s">
        <v>3497</v>
      </c>
      <c r="C129" s="1048">
        <v>3</v>
      </c>
      <c r="D129" s="988"/>
      <c r="E129" s="1028"/>
      <c r="F129" s="1021"/>
      <c r="G129" s="1021">
        <f t="shared" si="2"/>
        <v>3</v>
      </c>
      <c r="H129" s="1050">
        <v>0</v>
      </c>
      <c r="I129" s="1134"/>
      <c r="J129" s="1051">
        <v>0</v>
      </c>
      <c r="K129" s="1222" t="s">
        <v>8139</v>
      </c>
      <c r="L129" s="1053">
        <v>2</v>
      </c>
      <c r="M129" s="1054"/>
      <c r="N129" s="1054"/>
      <c r="O129" s="1133">
        <v>44154</v>
      </c>
      <c r="P129" s="1055">
        <v>1</v>
      </c>
      <c r="Q129" s="1054"/>
      <c r="R129" s="1054"/>
      <c r="S129" s="1054"/>
      <c r="T129" s="1054"/>
      <c r="U129" s="1054"/>
      <c r="V129" s="1054"/>
      <c r="W129" s="1054"/>
      <c r="X129" s="1054"/>
      <c r="Y129" s="1054"/>
      <c r="Z129" s="1054"/>
      <c r="AA129" s="1054"/>
      <c r="AB129" s="1054"/>
      <c r="AC129" s="1054"/>
      <c r="AD129" s="1054"/>
      <c r="AE129" s="1054"/>
      <c r="AF129" s="1054"/>
      <c r="AG129" s="1054"/>
      <c r="AH129" s="1054"/>
      <c r="AI129" s="1035"/>
      <c r="AJ129" s="1035"/>
    </row>
    <row r="130" spans="1:36" ht="15.75" customHeight="1">
      <c r="A130" s="964" t="s">
        <v>3230</v>
      </c>
      <c r="B130" s="964" t="s">
        <v>3231</v>
      </c>
      <c r="C130" s="1018" t="s">
        <v>8451</v>
      </c>
      <c r="D130" s="854" t="s">
        <v>8452</v>
      </c>
      <c r="E130" s="1028"/>
      <c r="F130" s="1021" t="s">
        <v>3598</v>
      </c>
      <c r="G130" s="1021">
        <f t="shared" si="2"/>
        <v>24</v>
      </c>
      <c r="H130" s="1029">
        <v>0</v>
      </c>
      <c r="I130" s="1223"/>
      <c r="J130" s="1034">
        <v>0</v>
      </c>
      <c r="K130" s="963" t="s">
        <v>8453</v>
      </c>
      <c r="L130" s="1029">
        <v>24</v>
      </c>
      <c r="M130" s="1025"/>
      <c r="N130" s="1025"/>
      <c r="O130" s="963"/>
      <c r="P130" s="1025"/>
      <c r="Q130" s="1025"/>
      <c r="R130" s="1025"/>
      <c r="S130" s="1025"/>
      <c r="T130" s="1025"/>
      <c r="U130" s="1025"/>
      <c r="V130" s="1025"/>
      <c r="W130" s="1025"/>
      <c r="X130" s="1025"/>
      <c r="Y130" s="1025"/>
      <c r="Z130" s="1025"/>
      <c r="AA130" s="1025"/>
      <c r="AB130" s="1025"/>
      <c r="AC130" s="1025"/>
      <c r="AD130" s="1025"/>
      <c r="AE130" s="1025"/>
      <c r="AF130" s="1025"/>
      <c r="AG130" s="1025"/>
      <c r="AH130" s="1025"/>
      <c r="AI130" s="1026"/>
      <c r="AJ130" s="1026"/>
    </row>
    <row r="131" spans="1:36" ht="15.75" customHeight="1">
      <c r="A131" s="964" t="s">
        <v>3230</v>
      </c>
      <c r="B131" s="964" t="s">
        <v>3267</v>
      </c>
      <c r="C131" s="1018">
        <v>9</v>
      </c>
      <c r="D131" s="854" t="s">
        <v>8454</v>
      </c>
      <c r="E131" s="1028" t="s">
        <v>8307</v>
      </c>
      <c r="F131" s="1028" t="s">
        <v>3598</v>
      </c>
      <c r="G131" s="1021">
        <f t="shared" si="2"/>
        <v>24</v>
      </c>
      <c r="H131" s="1029">
        <v>3</v>
      </c>
      <c r="I131" s="1100" t="s">
        <v>8455</v>
      </c>
      <c r="J131" s="1034">
        <v>21</v>
      </c>
      <c r="K131" s="963"/>
      <c r="L131" s="1022"/>
      <c r="M131" s="1025"/>
      <c r="N131" s="1025"/>
      <c r="O131" s="1025"/>
      <c r="P131" s="1025"/>
      <c r="Q131" s="1025"/>
      <c r="R131" s="1025"/>
      <c r="S131" s="1025"/>
      <c r="T131" s="1025"/>
      <c r="U131" s="1025"/>
      <c r="V131" s="1025"/>
      <c r="W131" s="1025"/>
      <c r="X131" s="1025"/>
      <c r="Y131" s="1025"/>
      <c r="Z131" s="1025"/>
      <c r="AA131" s="1025"/>
      <c r="AB131" s="1025"/>
      <c r="AC131" s="1025"/>
      <c r="AD131" s="1025"/>
      <c r="AE131" s="1025"/>
      <c r="AF131" s="1025"/>
      <c r="AG131" s="1025"/>
      <c r="AH131" s="1025"/>
      <c r="AI131" s="1035"/>
      <c r="AJ131" s="1035"/>
    </row>
    <row r="132" spans="1:36" ht="23.25">
      <c r="A132" s="1107" t="s">
        <v>3319</v>
      </c>
      <c r="B132" s="1107" t="s">
        <v>3364</v>
      </c>
      <c r="C132" s="1108">
        <v>5</v>
      </c>
      <c r="D132" s="1224"/>
      <c r="E132" s="1058" t="s">
        <v>4491</v>
      </c>
      <c r="F132" s="1021" t="s">
        <v>3560</v>
      </c>
      <c r="G132" s="1021">
        <f t="shared" si="2"/>
        <v>3</v>
      </c>
      <c r="H132" s="1110">
        <v>0</v>
      </c>
      <c r="I132" s="1115"/>
      <c r="J132" s="1112">
        <v>0</v>
      </c>
      <c r="K132" s="1113"/>
      <c r="L132" s="1114"/>
      <c r="M132" s="1188"/>
      <c r="N132" s="1188"/>
      <c r="O132" s="1225" t="s">
        <v>8456</v>
      </c>
      <c r="P132" s="1188">
        <v>2</v>
      </c>
      <c r="Q132" s="1113"/>
      <c r="R132" s="1113"/>
      <c r="S132" s="1226"/>
      <c r="T132" s="1188"/>
      <c r="U132" s="1226">
        <v>44173</v>
      </c>
      <c r="V132" s="1188">
        <v>1</v>
      </c>
      <c r="W132" s="1227"/>
      <c r="X132" s="1227"/>
      <c r="Y132" s="1227"/>
      <c r="Z132" s="1227"/>
      <c r="AA132" s="1227"/>
      <c r="AB132" s="1227"/>
      <c r="AC132" s="1227"/>
      <c r="AD132" s="1227"/>
      <c r="AE132" s="1227"/>
      <c r="AF132" s="1227"/>
      <c r="AG132" s="1227"/>
      <c r="AH132" s="1227"/>
      <c r="AI132" s="1026"/>
      <c r="AJ132" s="1026"/>
    </row>
    <row r="133" spans="1:36" ht="34.5">
      <c r="A133" s="964" t="s">
        <v>3319</v>
      </c>
      <c r="B133" s="964" t="s">
        <v>3320</v>
      </c>
      <c r="C133" s="1018">
        <v>7</v>
      </c>
      <c r="D133" s="854" t="s">
        <v>8457</v>
      </c>
      <c r="E133" s="1028" t="s">
        <v>8307</v>
      </c>
      <c r="F133" s="1021" t="s">
        <v>3560</v>
      </c>
      <c r="G133" s="1021">
        <f t="shared" si="2"/>
        <v>24</v>
      </c>
      <c r="H133" s="1062">
        <v>21</v>
      </c>
      <c r="I133" s="1202" t="s">
        <v>8458</v>
      </c>
      <c r="J133" s="1034">
        <v>2</v>
      </c>
      <c r="K133" s="1025"/>
      <c r="L133" s="1022"/>
      <c r="M133" s="1025"/>
      <c r="N133" s="1025"/>
      <c r="O133" s="963" t="s">
        <v>8459</v>
      </c>
      <c r="P133" s="963">
        <v>1</v>
      </c>
      <c r="Q133" s="1025"/>
      <c r="R133" s="1025"/>
      <c r="S133" s="1025"/>
      <c r="T133" s="1025"/>
      <c r="U133" s="1025"/>
      <c r="V133" s="1025"/>
      <c r="W133" s="1025"/>
      <c r="X133" s="1025"/>
      <c r="Y133" s="1025"/>
      <c r="Z133" s="1025"/>
      <c r="AA133" s="1025"/>
      <c r="AB133" s="1025"/>
      <c r="AC133" s="1025"/>
      <c r="AD133" s="1025"/>
      <c r="AE133" s="1025"/>
      <c r="AF133" s="1025"/>
      <c r="AG133" s="1025"/>
      <c r="AH133" s="1025"/>
      <c r="AI133" s="1035"/>
      <c r="AJ133" s="1035"/>
    </row>
    <row r="134" spans="1:36" ht="12.75">
      <c r="A134" s="1068" t="s">
        <v>3489</v>
      </c>
      <c r="B134" s="1068" t="s">
        <v>3490</v>
      </c>
      <c r="C134" s="1069">
        <v>3</v>
      </c>
      <c r="D134" s="1228"/>
      <c r="E134" s="1071"/>
      <c r="F134" s="1072"/>
      <c r="G134" s="1072">
        <f t="shared" si="2"/>
        <v>0</v>
      </c>
      <c r="H134" s="1076">
        <v>0</v>
      </c>
      <c r="I134" s="1229"/>
      <c r="J134" s="1076">
        <v>0</v>
      </c>
      <c r="K134" s="1078"/>
      <c r="L134" s="1078"/>
      <c r="M134" s="1078"/>
      <c r="N134" s="1078"/>
      <c r="O134" s="1078"/>
      <c r="P134" s="1078"/>
      <c r="Q134" s="1078"/>
      <c r="R134" s="1078"/>
      <c r="S134" s="1078"/>
      <c r="T134" s="1078"/>
      <c r="U134" s="1078"/>
      <c r="V134" s="1078"/>
      <c r="W134" s="1078"/>
      <c r="X134" s="1078"/>
      <c r="Y134" s="1078"/>
      <c r="Z134" s="1078"/>
      <c r="AA134" s="1078"/>
      <c r="AB134" s="1078"/>
      <c r="AC134" s="1078"/>
      <c r="AD134" s="1078"/>
      <c r="AE134" s="1078"/>
      <c r="AF134" s="1078"/>
      <c r="AG134" s="1078"/>
      <c r="AH134" s="1078"/>
      <c r="AI134" s="1035"/>
      <c r="AJ134" s="1035"/>
    </row>
    <row r="135" spans="1:36" ht="15.75" customHeight="1">
      <c r="A135" s="964" t="s">
        <v>3354</v>
      </c>
      <c r="B135" s="964" t="s">
        <v>3355</v>
      </c>
      <c r="C135" s="1018">
        <v>6</v>
      </c>
      <c r="D135" s="854" t="s">
        <v>8460</v>
      </c>
      <c r="E135" s="1061">
        <v>44211</v>
      </c>
      <c r="F135" s="1021" t="s">
        <v>8103</v>
      </c>
      <c r="G135" s="1021">
        <f t="shared" si="2"/>
        <v>23</v>
      </c>
      <c r="H135" s="1029">
        <v>6</v>
      </c>
      <c r="I135" s="1100" t="s">
        <v>8461</v>
      </c>
      <c r="J135" s="1034">
        <v>11</v>
      </c>
      <c r="K135" s="963" t="s">
        <v>8462</v>
      </c>
      <c r="L135" s="1029">
        <v>1</v>
      </c>
      <c r="M135" s="963" t="s">
        <v>8463</v>
      </c>
      <c r="N135" s="963">
        <v>3</v>
      </c>
      <c r="O135" s="1025"/>
      <c r="P135" s="1025"/>
      <c r="Q135" s="1057">
        <v>44159</v>
      </c>
      <c r="R135" s="963">
        <v>1</v>
      </c>
      <c r="S135" s="1025"/>
      <c r="T135" s="1025"/>
      <c r="U135" s="1025"/>
      <c r="V135" s="1025"/>
      <c r="W135" s="1025"/>
      <c r="X135" s="1025"/>
      <c r="Y135" s="1025"/>
      <c r="Z135" s="1025"/>
      <c r="AA135" s="1230">
        <v>44194</v>
      </c>
      <c r="AB135" s="963">
        <v>1</v>
      </c>
      <c r="AC135" s="1025"/>
      <c r="AD135" s="1025"/>
      <c r="AE135" s="1025"/>
      <c r="AF135" s="1025"/>
      <c r="AG135" s="1025"/>
      <c r="AH135" s="1025"/>
      <c r="AI135" s="1035"/>
      <c r="AJ135" s="1035"/>
    </row>
    <row r="136" spans="1:36" ht="34.5">
      <c r="A136" s="1068" t="s">
        <v>3439</v>
      </c>
      <c r="B136" s="1068" t="s">
        <v>3440</v>
      </c>
      <c r="C136" s="1069">
        <v>8</v>
      </c>
      <c r="D136" s="1231" t="s">
        <v>8464</v>
      </c>
      <c r="E136" s="1071" t="s">
        <v>8465</v>
      </c>
      <c r="F136" s="1072" t="s">
        <v>8103</v>
      </c>
      <c r="G136" s="1072">
        <f t="shared" si="2"/>
        <v>8</v>
      </c>
      <c r="H136" s="1073">
        <v>0</v>
      </c>
      <c r="I136" s="1232" t="s">
        <v>8466</v>
      </c>
      <c r="J136" s="1075">
        <v>8</v>
      </c>
      <c r="K136" s="1076"/>
      <c r="L136" s="1073"/>
      <c r="M136" s="1078"/>
      <c r="N136" s="1078"/>
      <c r="O136" s="1078"/>
      <c r="P136" s="1078"/>
      <c r="Q136" s="1078"/>
      <c r="R136" s="1078"/>
      <c r="S136" s="1078"/>
      <c r="T136" s="1078"/>
      <c r="U136" s="1078"/>
      <c r="V136" s="1078"/>
      <c r="W136" s="1078"/>
      <c r="X136" s="1078"/>
      <c r="Y136" s="1078"/>
      <c r="Z136" s="1078"/>
      <c r="AA136" s="1078"/>
      <c r="AB136" s="1078"/>
      <c r="AC136" s="1078"/>
      <c r="AD136" s="1078"/>
      <c r="AE136" s="1078"/>
      <c r="AF136" s="1078"/>
      <c r="AG136" s="1078"/>
      <c r="AH136" s="1078"/>
      <c r="AI136" s="1035"/>
      <c r="AJ136" s="1035"/>
    </row>
    <row r="137" spans="1:36" ht="45.75">
      <c r="A137" s="980" t="s">
        <v>3472</v>
      </c>
      <c r="B137" s="964" t="s">
        <v>3473</v>
      </c>
      <c r="C137" s="1018">
        <v>6</v>
      </c>
      <c r="D137" s="988" t="s">
        <v>8467</v>
      </c>
      <c r="E137" s="1028" t="s">
        <v>8468</v>
      </c>
      <c r="F137" s="1021" t="s">
        <v>8336</v>
      </c>
      <c r="G137" s="1021">
        <f t="shared" si="2"/>
        <v>6</v>
      </c>
      <c r="H137" s="1050">
        <v>0</v>
      </c>
      <c r="I137" s="1134" t="s">
        <v>8469</v>
      </c>
      <c r="J137" s="1051">
        <v>6</v>
      </c>
      <c r="K137" s="1054"/>
      <c r="L137" s="1149"/>
      <c r="M137" s="1054"/>
      <c r="N137" s="1054"/>
      <c r="O137" s="1054"/>
      <c r="P137" s="1054"/>
      <c r="Q137" s="1054"/>
      <c r="R137" s="1054"/>
      <c r="S137" s="1054"/>
      <c r="T137" s="1054"/>
      <c r="U137" s="1054"/>
      <c r="V137" s="1054"/>
      <c r="W137" s="1054"/>
      <c r="X137" s="1054"/>
      <c r="Y137" s="1054"/>
      <c r="Z137" s="1054"/>
      <c r="AA137" s="1054"/>
      <c r="AB137" s="1054"/>
      <c r="AC137" s="1054"/>
      <c r="AD137" s="1054"/>
      <c r="AE137" s="1054"/>
      <c r="AF137" s="1054"/>
      <c r="AG137" s="1054"/>
      <c r="AH137" s="1054"/>
      <c r="AI137" s="1035"/>
      <c r="AJ137" s="1035"/>
    </row>
    <row r="138" spans="1:36" ht="45.75">
      <c r="A138" s="964" t="s">
        <v>3505</v>
      </c>
      <c r="B138" s="964" t="s">
        <v>3506</v>
      </c>
      <c r="C138" s="1018">
        <v>6</v>
      </c>
      <c r="D138" s="854" t="s">
        <v>8470</v>
      </c>
      <c r="E138" s="1028" t="s">
        <v>8471</v>
      </c>
      <c r="F138" s="1021" t="s">
        <v>3598</v>
      </c>
      <c r="G138" s="1021">
        <f t="shared" si="2"/>
        <v>9</v>
      </c>
      <c r="H138" s="1029">
        <v>4</v>
      </c>
      <c r="I138" s="1057">
        <v>44130</v>
      </c>
      <c r="J138" s="1034">
        <v>2</v>
      </c>
      <c r="K138" s="1025"/>
      <c r="L138" s="1022"/>
      <c r="M138" s="1025"/>
      <c r="N138" s="963">
        <v>1</v>
      </c>
      <c r="O138" s="1025"/>
      <c r="P138" s="1025"/>
      <c r="Q138" s="1025"/>
      <c r="R138" s="1025"/>
      <c r="S138" s="1025"/>
      <c r="T138" s="1025"/>
      <c r="U138" s="1025"/>
      <c r="V138" s="1025"/>
      <c r="W138" s="1025"/>
      <c r="X138" s="1025"/>
      <c r="Y138" s="1025"/>
      <c r="Z138" s="1025"/>
      <c r="AA138" s="1025"/>
      <c r="AB138" s="1025"/>
      <c r="AC138" s="1025"/>
      <c r="AD138" s="1025"/>
      <c r="AE138" s="963">
        <v>1</v>
      </c>
      <c r="AF138" s="963">
        <v>1</v>
      </c>
      <c r="AG138" s="1032">
        <v>44217</v>
      </c>
      <c r="AH138" s="963">
        <v>1</v>
      </c>
      <c r="AI138" s="1026"/>
      <c r="AJ138" s="1026"/>
    </row>
    <row r="139" spans="1:36" ht="34.5">
      <c r="A139" s="964" t="s">
        <v>3528</v>
      </c>
      <c r="B139" s="964" t="s">
        <v>3529</v>
      </c>
      <c r="C139" s="1018">
        <v>7</v>
      </c>
      <c r="D139" s="854" t="s">
        <v>8472</v>
      </c>
      <c r="E139" s="1028" t="s">
        <v>8473</v>
      </c>
      <c r="F139" s="1021" t="s">
        <v>8425</v>
      </c>
      <c r="G139" s="1021">
        <f t="shared" si="2"/>
        <v>25</v>
      </c>
      <c r="H139" s="1029">
        <v>0</v>
      </c>
      <c r="I139" s="1202" t="s">
        <v>8474</v>
      </c>
      <c r="J139" s="1034">
        <v>21</v>
      </c>
      <c r="K139" s="1025"/>
      <c r="L139" s="1022"/>
      <c r="M139" s="963" t="s">
        <v>8475</v>
      </c>
      <c r="N139" s="963">
        <v>4</v>
      </c>
      <c r="O139" s="1025"/>
      <c r="P139" s="1025"/>
      <c r="Q139" s="1025"/>
      <c r="R139" s="1025"/>
      <c r="S139" s="1025"/>
      <c r="T139" s="1025"/>
      <c r="U139" s="1025"/>
      <c r="V139" s="1025"/>
      <c r="W139" s="1025"/>
      <c r="X139" s="1025"/>
      <c r="Y139" s="1025"/>
      <c r="Z139" s="1025"/>
      <c r="AA139" s="1025"/>
      <c r="AB139" s="1025"/>
      <c r="AC139" s="1025"/>
      <c r="AD139" s="1025"/>
      <c r="AE139" s="1025"/>
      <c r="AF139" s="1025"/>
      <c r="AG139" s="1025"/>
      <c r="AH139" s="1025"/>
      <c r="AI139" s="1035"/>
      <c r="AJ139" s="1035"/>
    </row>
    <row r="140" spans="1:36" ht="23.25">
      <c r="A140" s="964" t="s">
        <v>3350</v>
      </c>
      <c r="B140" s="964" t="s">
        <v>3351</v>
      </c>
      <c r="C140" s="1018">
        <v>7</v>
      </c>
      <c r="D140" s="854" t="s">
        <v>8476</v>
      </c>
      <c r="E140" s="1028" t="s">
        <v>8135</v>
      </c>
      <c r="F140" s="1021" t="s">
        <v>3560</v>
      </c>
      <c r="G140" s="1021">
        <f t="shared" si="2"/>
        <v>17</v>
      </c>
      <c r="H140" s="1029">
        <v>3</v>
      </c>
      <c r="I140" s="1057"/>
      <c r="J140" s="1034">
        <v>0</v>
      </c>
      <c r="K140" s="963" t="s">
        <v>8232</v>
      </c>
      <c r="L140" s="1029">
        <v>4</v>
      </c>
      <c r="M140" s="963" t="s">
        <v>8477</v>
      </c>
      <c r="N140" s="963">
        <v>4</v>
      </c>
      <c r="O140" s="963" t="s">
        <v>8459</v>
      </c>
      <c r="P140" s="963">
        <v>1</v>
      </c>
      <c r="Q140" s="963" t="s">
        <v>8478</v>
      </c>
      <c r="R140" s="963">
        <v>2</v>
      </c>
      <c r="S140" s="1057">
        <v>44168</v>
      </c>
      <c r="T140" s="963">
        <v>1</v>
      </c>
      <c r="U140" s="963" t="s">
        <v>8479</v>
      </c>
      <c r="V140" s="963">
        <v>2</v>
      </c>
      <c r="W140" s="1025"/>
      <c r="X140" s="1025"/>
      <c r="Y140" s="1025"/>
      <c r="Z140" s="1025"/>
      <c r="AA140" s="1025"/>
      <c r="AB140" s="1025"/>
      <c r="AC140" s="1025"/>
      <c r="AD140" s="1025"/>
      <c r="AE140" s="1025"/>
      <c r="AF140" s="1025"/>
      <c r="AG140" s="1025"/>
      <c r="AH140" s="1025"/>
      <c r="AI140" s="1026"/>
      <c r="AJ140" s="1026"/>
    </row>
    <row r="141" spans="1:36" ht="34.5">
      <c r="A141" s="1121" t="s">
        <v>3303</v>
      </c>
      <c r="B141" s="1121" t="s">
        <v>3304</v>
      </c>
      <c r="C141" s="1122" t="s">
        <v>8480</v>
      </c>
      <c r="D141" s="1123" t="s">
        <v>8481</v>
      </c>
      <c r="E141" s="1028" t="s">
        <v>8135</v>
      </c>
      <c r="F141" s="1021" t="s">
        <v>8425</v>
      </c>
      <c r="G141" s="1021">
        <f t="shared" si="2"/>
        <v>20</v>
      </c>
      <c r="H141" s="1124">
        <v>0</v>
      </c>
      <c r="I141" s="1130" t="s">
        <v>8482</v>
      </c>
      <c r="J141" s="1126">
        <v>20</v>
      </c>
      <c r="K141" s="1129"/>
      <c r="L141" s="1161"/>
      <c r="M141" s="1129"/>
      <c r="N141" s="1129"/>
      <c r="O141" s="1129"/>
      <c r="P141" s="1129"/>
      <c r="Q141" s="1129"/>
      <c r="R141" s="1129"/>
      <c r="S141" s="1129"/>
      <c r="T141" s="1129"/>
      <c r="U141" s="1129"/>
      <c r="V141" s="1129"/>
      <c r="W141" s="1129"/>
      <c r="X141" s="1129"/>
      <c r="Y141" s="1129"/>
      <c r="Z141" s="1129"/>
      <c r="AA141" s="1129"/>
      <c r="AB141" s="1129"/>
      <c r="AC141" s="1129"/>
      <c r="AD141" s="1129"/>
      <c r="AE141" s="1129"/>
      <c r="AF141" s="1129"/>
      <c r="AG141" s="1129"/>
      <c r="AH141" s="1129"/>
      <c r="AI141" s="1035"/>
      <c r="AJ141" s="1035"/>
    </row>
    <row r="142" spans="1:36" ht="34.5">
      <c r="A142" s="964" t="s">
        <v>3274</v>
      </c>
      <c r="B142" s="964" t="s">
        <v>3275</v>
      </c>
      <c r="C142" s="1018">
        <v>8</v>
      </c>
      <c r="D142" s="854" t="s">
        <v>8483</v>
      </c>
      <c r="E142" s="1049"/>
      <c r="F142" s="1021" t="s">
        <v>8425</v>
      </c>
      <c r="G142" s="1021">
        <f t="shared" si="2"/>
        <v>30</v>
      </c>
      <c r="H142" s="1029">
        <v>8</v>
      </c>
      <c r="I142" s="1100" t="s">
        <v>8484</v>
      </c>
      <c r="J142" s="1034">
        <v>6</v>
      </c>
      <c r="K142" s="985" t="s">
        <v>8485</v>
      </c>
      <c r="L142" s="1062">
        <v>11</v>
      </c>
      <c r="M142" s="963" t="s">
        <v>8486</v>
      </c>
      <c r="N142" s="963">
        <v>5</v>
      </c>
      <c r="O142" s="1032"/>
      <c r="P142" s="963"/>
      <c r="Q142" s="1060"/>
      <c r="R142" s="1060"/>
      <c r="S142" s="1060"/>
      <c r="T142" s="1060"/>
      <c r="U142" s="1060"/>
      <c r="V142" s="1060"/>
      <c r="W142" s="963"/>
      <c r="X142" s="963"/>
      <c r="Y142" s="1060"/>
      <c r="Z142" s="1060"/>
      <c r="AA142" s="1060"/>
      <c r="AB142" s="1060"/>
      <c r="AC142" s="1060"/>
      <c r="AD142" s="1060"/>
      <c r="AE142" s="1060"/>
      <c r="AF142" s="1060"/>
      <c r="AG142" s="1060"/>
      <c r="AH142" s="1060"/>
      <c r="AI142" s="1026"/>
      <c r="AJ142" s="1026"/>
    </row>
    <row r="143" spans="1:36" ht="12.75">
      <c r="A143" s="964" t="s">
        <v>3508</v>
      </c>
      <c r="B143" s="964" t="s">
        <v>3509</v>
      </c>
      <c r="C143" s="1018">
        <v>3</v>
      </c>
      <c r="D143" s="1139"/>
      <c r="E143" s="1028"/>
      <c r="F143" s="1021" t="s">
        <v>3560</v>
      </c>
      <c r="G143" s="1021">
        <f t="shared" si="2"/>
        <v>2</v>
      </c>
      <c r="H143" s="1029">
        <v>0</v>
      </c>
      <c r="I143" s="1223"/>
      <c r="J143" s="1034">
        <v>1</v>
      </c>
      <c r="K143" s="1025"/>
      <c r="L143" s="1029">
        <v>1</v>
      </c>
      <c r="M143" s="1025"/>
      <c r="N143" s="1025"/>
      <c r="O143" s="1025"/>
      <c r="P143" s="1025"/>
      <c r="Q143" s="1025"/>
      <c r="R143" s="1025"/>
      <c r="S143" s="1025"/>
      <c r="T143" s="1025"/>
      <c r="U143" s="1025"/>
      <c r="V143" s="1025"/>
      <c r="W143" s="1025"/>
      <c r="X143" s="1025"/>
      <c r="Y143" s="1025"/>
      <c r="Z143" s="1025"/>
      <c r="AA143" s="1025"/>
      <c r="AB143" s="1025"/>
      <c r="AC143" s="1025"/>
      <c r="AD143" s="1025"/>
      <c r="AE143" s="1025"/>
      <c r="AF143" s="1025"/>
      <c r="AG143" s="1025"/>
      <c r="AH143" s="1025"/>
      <c r="AI143" s="1035"/>
      <c r="AJ143" s="1035"/>
    </row>
    <row r="144" spans="1:36" ht="15.75" customHeight="1">
      <c r="A144" s="964" t="s">
        <v>3451</v>
      </c>
      <c r="B144" s="964" t="s">
        <v>3452</v>
      </c>
      <c r="C144" s="1018">
        <v>5</v>
      </c>
      <c r="D144" s="854" t="s">
        <v>8487</v>
      </c>
      <c r="E144" s="1049">
        <v>43864</v>
      </c>
      <c r="F144" s="1021" t="s">
        <v>3598</v>
      </c>
      <c r="G144" s="1021">
        <f t="shared" si="2"/>
        <v>6</v>
      </c>
      <c r="H144" s="1029">
        <v>0</v>
      </c>
      <c r="I144" s="1100" t="s">
        <v>8488</v>
      </c>
      <c r="J144" s="1034">
        <v>5</v>
      </c>
      <c r="K144" s="1025"/>
      <c r="L144" s="1022"/>
      <c r="M144" s="1025"/>
      <c r="N144" s="1025"/>
      <c r="O144" s="1025"/>
      <c r="P144" s="1025"/>
      <c r="Q144" s="1025"/>
      <c r="R144" s="1025"/>
      <c r="S144" s="1057">
        <v>44165</v>
      </c>
      <c r="T144" s="963">
        <v>1</v>
      </c>
      <c r="U144" s="1025"/>
      <c r="V144" s="1025"/>
      <c r="W144" s="1025"/>
      <c r="X144" s="1025"/>
      <c r="Y144" s="1025"/>
      <c r="Z144" s="1025"/>
      <c r="AA144" s="1025"/>
      <c r="AB144" s="1025"/>
      <c r="AC144" s="1025"/>
      <c r="AD144" s="1025"/>
      <c r="AE144" s="1025"/>
      <c r="AF144" s="1025"/>
      <c r="AG144" s="1025"/>
      <c r="AH144" s="1025"/>
      <c r="AI144" s="1026"/>
      <c r="AJ144" s="1026"/>
    </row>
    <row r="145" spans="1:36" ht="34.5">
      <c r="A145" s="964" t="s">
        <v>3265</v>
      </c>
      <c r="B145" s="964" t="s">
        <v>3266</v>
      </c>
      <c r="C145" s="1018">
        <v>10</v>
      </c>
      <c r="D145" s="854" t="s">
        <v>8489</v>
      </c>
      <c r="E145" s="1028" t="s">
        <v>8135</v>
      </c>
      <c r="F145" s="1021" t="s">
        <v>3598</v>
      </c>
      <c r="G145" s="1021">
        <f t="shared" si="2"/>
        <v>22</v>
      </c>
      <c r="H145" s="1029">
        <v>3</v>
      </c>
      <c r="I145" s="1100" t="s">
        <v>8100</v>
      </c>
      <c r="J145" s="1034">
        <v>8</v>
      </c>
      <c r="K145" s="1025"/>
      <c r="L145" s="1029">
        <v>2</v>
      </c>
      <c r="M145" s="963" t="s">
        <v>8490</v>
      </c>
      <c r="N145" s="963">
        <v>5</v>
      </c>
      <c r="O145" s="963" t="s">
        <v>8205</v>
      </c>
      <c r="P145" s="963">
        <v>2</v>
      </c>
      <c r="Q145" s="1025"/>
      <c r="R145" s="1025"/>
      <c r="S145" s="1057">
        <v>44165</v>
      </c>
      <c r="T145" s="963">
        <v>1</v>
      </c>
      <c r="U145" s="1025"/>
      <c r="V145" s="1025"/>
      <c r="W145" s="1025"/>
      <c r="X145" s="1025"/>
      <c r="Y145" s="963"/>
      <c r="Z145" s="1060"/>
      <c r="AA145" s="1060"/>
      <c r="AB145" s="1060"/>
      <c r="AC145" s="1060"/>
      <c r="AD145" s="1060"/>
      <c r="AE145" s="1060"/>
      <c r="AF145" s="1060"/>
      <c r="AG145" s="1032">
        <v>44217</v>
      </c>
      <c r="AH145" s="963">
        <v>1</v>
      </c>
      <c r="AI145" s="1035"/>
      <c r="AJ145" s="1035"/>
    </row>
    <row r="146" spans="1:36" ht="45.75">
      <c r="A146" s="964" t="s">
        <v>3265</v>
      </c>
      <c r="B146" s="964" t="s">
        <v>3507</v>
      </c>
      <c r="C146" s="1018">
        <v>10</v>
      </c>
      <c r="D146" s="854" t="s">
        <v>8491</v>
      </c>
      <c r="E146" s="1028" t="s">
        <v>8135</v>
      </c>
      <c r="F146" s="1021" t="s">
        <v>3560</v>
      </c>
      <c r="G146" s="1021">
        <f t="shared" si="2"/>
        <v>28</v>
      </c>
      <c r="H146" s="1029">
        <v>0</v>
      </c>
      <c r="I146" s="1100" t="s">
        <v>8104</v>
      </c>
      <c r="J146" s="1034">
        <v>11</v>
      </c>
      <c r="K146" s="985" t="s">
        <v>8492</v>
      </c>
      <c r="L146" s="1062">
        <v>12</v>
      </c>
      <c r="M146" s="1025"/>
      <c r="N146" s="1025"/>
      <c r="O146" s="1025"/>
      <c r="P146" s="1025"/>
      <c r="Q146" s="963" t="s">
        <v>8115</v>
      </c>
      <c r="R146" s="963">
        <v>3</v>
      </c>
      <c r="S146" s="1025"/>
      <c r="T146" s="963">
        <v>2</v>
      </c>
      <c r="U146" s="1025"/>
      <c r="V146" s="1025"/>
      <c r="W146" s="1025"/>
      <c r="X146" s="1025"/>
      <c r="Y146" s="1025"/>
      <c r="Z146" s="1025"/>
      <c r="AA146" s="1025"/>
      <c r="AB146" s="1025"/>
      <c r="AC146" s="1025"/>
      <c r="AD146" s="1025"/>
      <c r="AE146" s="1025"/>
      <c r="AF146" s="1025"/>
      <c r="AG146" s="1025"/>
      <c r="AH146" s="1025"/>
      <c r="AI146" s="1026"/>
      <c r="AJ146" s="1026"/>
    </row>
    <row r="147" spans="1:36" ht="34.5">
      <c r="A147" s="964" t="s">
        <v>3265</v>
      </c>
      <c r="B147" s="964" t="s">
        <v>3365</v>
      </c>
      <c r="C147" s="1018">
        <v>6</v>
      </c>
      <c r="D147" s="854" t="s">
        <v>8493</v>
      </c>
      <c r="E147" s="1049">
        <v>44223</v>
      </c>
      <c r="F147" s="1021" t="s">
        <v>3598</v>
      </c>
      <c r="G147" s="1021">
        <f t="shared" si="2"/>
        <v>22</v>
      </c>
      <c r="H147" s="1029">
        <v>0</v>
      </c>
      <c r="I147" s="1100" t="s">
        <v>8494</v>
      </c>
      <c r="J147" s="1034">
        <v>15</v>
      </c>
      <c r="K147" s="963" t="s">
        <v>8495</v>
      </c>
      <c r="L147" s="1029">
        <v>4</v>
      </c>
      <c r="M147" s="1025"/>
      <c r="N147" s="963">
        <v>1</v>
      </c>
      <c r="O147" s="1025"/>
      <c r="P147" s="1025"/>
      <c r="Q147" s="963" t="s">
        <v>8496</v>
      </c>
      <c r="R147" s="963">
        <v>2</v>
      </c>
      <c r="S147" s="985" t="s">
        <v>887</v>
      </c>
      <c r="T147" s="1025"/>
      <c r="U147" s="1025"/>
      <c r="V147" s="1025"/>
      <c r="W147" s="1025"/>
      <c r="X147" s="1025"/>
      <c r="Y147" s="1025"/>
      <c r="Z147" s="1025"/>
      <c r="AA147" s="1025"/>
      <c r="AB147" s="1025"/>
      <c r="AC147" s="1025"/>
      <c r="AD147" s="1025"/>
      <c r="AE147" s="1025"/>
      <c r="AF147" s="1025"/>
      <c r="AG147" s="1025"/>
      <c r="AH147" s="1025"/>
      <c r="AI147" s="1035"/>
      <c r="AJ147" s="1035"/>
    </row>
    <row r="148" spans="1:36" ht="23.25">
      <c r="A148" s="980" t="s">
        <v>3445</v>
      </c>
      <c r="B148" s="964" t="s">
        <v>3446</v>
      </c>
      <c r="C148" s="1048">
        <v>4</v>
      </c>
      <c r="D148" s="988"/>
      <c r="E148" s="1028"/>
      <c r="F148" s="1021"/>
      <c r="G148" s="1021">
        <f t="shared" si="2"/>
        <v>1</v>
      </c>
      <c r="H148" s="1050">
        <v>0</v>
      </c>
      <c r="I148" s="1217"/>
      <c r="J148" s="1051">
        <v>0</v>
      </c>
      <c r="K148" s="1055"/>
      <c r="L148" s="1050"/>
      <c r="M148" s="1055" t="s">
        <v>8497</v>
      </c>
      <c r="N148" s="1055">
        <v>1</v>
      </c>
      <c r="O148" s="1054"/>
      <c r="P148" s="1054"/>
      <c r="Q148" s="1054"/>
      <c r="R148" s="1054"/>
      <c r="S148" s="1054"/>
      <c r="T148" s="1054"/>
      <c r="U148" s="1054"/>
      <c r="V148" s="1054"/>
      <c r="W148" s="1054"/>
      <c r="X148" s="1054"/>
      <c r="Y148" s="1054"/>
      <c r="Z148" s="1054"/>
      <c r="AA148" s="1054"/>
      <c r="AB148" s="1054"/>
      <c r="AC148" s="1054"/>
      <c r="AD148" s="1054"/>
      <c r="AE148" s="1054"/>
      <c r="AF148" s="1054"/>
      <c r="AG148" s="1054"/>
      <c r="AH148" s="1054"/>
      <c r="AI148" s="1026"/>
      <c r="AJ148" s="1026"/>
    </row>
    <row r="149" spans="1:36" ht="34.5">
      <c r="A149" s="980" t="s">
        <v>3369</v>
      </c>
      <c r="B149" s="980" t="s">
        <v>3370</v>
      </c>
      <c r="C149" s="1048">
        <v>6</v>
      </c>
      <c r="D149" s="988" t="s">
        <v>8216</v>
      </c>
      <c r="E149" s="1028" t="s">
        <v>8498</v>
      </c>
      <c r="F149" s="1021" t="s">
        <v>8499</v>
      </c>
      <c r="G149" s="1021">
        <f t="shared" si="2"/>
        <v>24</v>
      </c>
      <c r="H149" s="1050">
        <v>0</v>
      </c>
      <c r="I149" s="1134" t="s">
        <v>8500</v>
      </c>
      <c r="J149" s="1051">
        <v>22</v>
      </c>
      <c r="K149" s="1055"/>
      <c r="L149" s="1050"/>
      <c r="M149" s="1054"/>
      <c r="N149" s="1054"/>
      <c r="O149" s="1054"/>
      <c r="P149" s="1054"/>
      <c r="Q149" s="1118">
        <v>44160</v>
      </c>
      <c r="R149" s="1055">
        <v>1</v>
      </c>
      <c r="S149" s="1054"/>
      <c r="T149" s="1054"/>
      <c r="U149" s="1054"/>
      <c r="V149" s="1054"/>
      <c r="W149" s="1133">
        <v>44183</v>
      </c>
      <c r="X149" s="1055">
        <v>1</v>
      </c>
      <c r="Y149" s="1054"/>
      <c r="Z149" s="1054"/>
      <c r="AA149" s="1054"/>
      <c r="AB149" s="1054"/>
      <c r="AC149" s="1054"/>
      <c r="AD149" s="1054"/>
      <c r="AE149" s="1054"/>
      <c r="AF149" s="1054"/>
      <c r="AG149" s="1054"/>
      <c r="AH149" s="1054"/>
      <c r="AI149" s="1035"/>
      <c r="AJ149" s="1035"/>
    </row>
    <row r="150" spans="1:36" ht="12.75">
      <c r="A150" s="964" t="s">
        <v>3389</v>
      </c>
      <c r="B150" s="964" t="s">
        <v>3390</v>
      </c>
      <c r="C150" s="1018">
        <v>2</v>
      </c>
      <c r="D150" s="854"/>
      <c r="E150" s="1028"/>
      <c r="F150" s="1021"/>
      <c r="G150" s="1021">
        <f t="shared" si="2"/>
        <v>9</v>
      </c>
      <c r="H150" s="1029">
        <v>0</v>
      </c>
      <c r="I150" s="1100" t="s">
        <v>8501</v>
      </c>
      <c r="J150" s="1034">
        <v>9</v>
      </c>
      <c r="K150" s="1025"/>
      <c r="L150" s="1022"/>
      <c r="M150" s="1025"/>
      <c r="N150" s="1025"/>
      <c r="O150" s="1025"/>
      <c r="P150" s="1025"/>
      <c r="Q150" s="1025"/>
      <c r="R150" s="1025"/>
      <c r="S150" s="1025"/>
      <c r="T150" s="1025"/>
      <c r="U150" s="1025"/>
      <c r="V150" s="1025"/>
      <c r="W150" s="1025"/>
      <c r="X150" s="1025"/>
      <c r="Y150" s="1025"/>
      <c r="Z150" s="1025"/>
      <c r="AA150" s="1025"/>
      <c r="AB150" s="1025"/>
      <c r="AC150" s="1025"/>
      <c r="AD150" s="1025"/>
      <c r="AE150" s="1025"/>
      <c r="AF150" s="1025"/>
      <c r="AG150" s="1025"/>
      <c r="AH150" s="1025"/>
      <c r="AI150" s="1026"/>
      <c r="AJ150" s="1026"/>
    </row>
    <row r="151" spans="1:36" ht="34.5">
      <c r="A151" s="964" t="s">
        <v>3336</v>
      </c>
      <c r="B151" s="964" t="s">
        <v>3337</v>
      </c>
      <c r="C151" s="1018">
        <v>8</v>
      </c>
      <c r="D151" s="1063" t="s">
        <v>8502</v>
      </c>
      <c r="E151" s="1028"/>
      <c r="F151" s="1021" t="s">
        <v>3598</v>
      </c>
      <c r="G151" s="1021">
        <f t="shared" si="2"/>
        <v>13</v>
      </c>
      <c r="H151" s="1029">
        <v>0</v>
      </c>
      <c r="I151" s="1100" t="s">
        <v>8096</v>
      </c>
      <c r="J151" s="1034">
        <v>13</v>
      </c>
      <c r="K151" s="985"/>
      <c r="L151" s="1062" t="s">
        <v>887</v>
      </c>
      <c r="M151" s="1025"/>
      <c r="N151" s="1025"/>
      <c r="O151" s="1025"/>
      <c r="P151" s="1025"/>
      <c r="Q151" s="1025"/>
      <c r="R151" s="1025"/>
      <c r="S151" s="1025"/>
      <c r="T151" s="1025"/>
      <c r="U151" s="1025"/>
      <c r="V151" s="1025"/>
      <c r="W151" s="1025"/>
      <c r="X151" s="1025"/>
      <c r="Y151" s="1025"/>
      <c r="Z151" s="1025"/>
      <c r="AA151" s="1025"/>
      <c r="AB151" s="1025"/>
      <c r="AC151" s="1025"/>
      <c r="AD151" s="1025"/>
      <c r="AE151" s="1025"/>
      <c r="AF151" s="1025"/>
      <c r="AG151" s="1025"/>
      <c r="AH151" s="1025"/>
      <c r="AI151" s="1035"/>
      <c r="AJ151" s="1035"/>
    </row>
    <row r="152" spans="1:36" ht="15.75" customHeight="1">
      <c r="A152" s="964" t="s">
        <v>3366</v>
      </c>
      <c r="B152" s="964" t="s">
        <v>3367</v>
      </c>
      <c r="C152" s="1018">
        <v>6</v>
      </c>
      <c r="D152" s="1233"/>
      <c r="E152" s="1028" t="s">
        <v>8503</v>
      </c>
      <c r="G152" s="1021">
        <f t="shared" si="2"/>
        <v>16</v>
      </c>
      <c r="H152" s="1029">
        <v>0</v>
      </c>
      <c r="I152" s="1223"/>
      <c r="J152" s="1034">
        <v>0</v>
      </c>
      <c r="K152" s="963" t="s">
        <v>8504</v>
      </c>
      <c r="L152" s="1029">
        <v>14</v>
      </c>
      <c r="M152" s="1204" t="s">
        <v>8505</v>
      </c>
      <c r="N152" s="963">
        <v>1</v>
      </c>
      <c r="O152" s="1032"/>
      <c r="P152" s="963"/>
      <c r="Q152" s="1060"/>
      <c r="R152" s="1060"/>
      <c r="S152" s="1060"/>
      <c r="T152" s="1060"/>
      <c r="U152" s="1032"/>
      <c r="V152" s="963"/>
      <c r="W152" s="1032">
        <v>44181</v>
      </c>
      <c r="X152" s="963">
        <v>1</v>
      </c>
      <c r="Y152" s="1060"/>
      <c r="Z152" s="1060"/>
      <c r="AA152" s="1060"/>
      <c r="AB152" s="1060"/>
      <c r="AC152" s="963"/>
      <c r="AD152" s="1060"/>
      <c r="AE152" s="1060"/>
      <c r="AF152" s="1060"/>
      <c r="AG152" s="1060"/>
      <c r="AH152" s="1060"/>
      <c r="AI152" s="1026"/>
      <c r="AJ152" s="1026"/>
    </row>
    <row r="153" spans="1:36" ht="15.75" customHeight="1">
      <c r="A153" s="964" t="s">
        <v>3342</v>
      </c>
      <c r="B153" s="964" t="s">
        <v>3343</v>
      </c>
      <c r="C153" s="1018" t="s">
        <v>3344</v>
      </c>
      <c r="D153" s="854" t="s">
        <v>8506</v>
      </c>
      <c r="E153" s="1028" t="s">
        <v>8507</v>
      </c>
      <c r="F153" s="1021" t="s">
        <v>8359</v>
      </c>
      <c r="G153" s="1021">
        <f t="shared" si="2"/>
        <v>8</v>
      </c>
      <c r="H153" s="1029">
        <v>1</v>
      </c>
      <c r="I153" s="1202" t="s">
        <v>8508</v>
      </c>
      <c r="J153" s="1031">
        <v>7</v>
      </c>
      <c r="K153" s="1025"/>
      <c r="L153" s="1062" t="s">
        <v>887</v>
      </c>
      <c r="M153" s="1025"/>
      <c r="N153" s="1025"/>
      <c r="O153" s="1025"/>
      <c r="P153" s="1025"/>
      <c r="Q153" s="1025"/>
      <c r="R153" s="1025"/>
      <c r="S153" s="1025"/>
      <c r="T153" s="1025"/>
      <c r="U153" s="1025"/>
      <c r="V153" s="1025"/>
      <c r="W153" s="1025"/>
      <c r="X153" s="1025"/>
      <c r="Y153" s="1025"/>
      <c r="Z153" s="1025"/>
      <c r="AA153" s="1025"/>
      <c r="AB153" s="1025"/>
      <c r="AC153" s="1025"/>
      <c r="AD153" s="1025"/>
      <c r="AE153" s="1025"/>
      <c r="AF153" s="1025"/>
      <c r="AG153" s="1025"/>
      <c r="AH153" s="1025"/>
      <c r="AI153" s="1035"/>
      <c r="AJ153" s="1035"/>
    </row>
    <row r="154" spans="1:36" ht="34.5">
      <c r="A154" s="964" t="s">
        <v>3498</v>
      </c>
      <c r="B154" s="964" t="s">
        <v>3499</v>
      </c>
      <c r="C154" s="1018">
        <v>3</v>
      </c>
      <c r="D154" s="854" t="s">
        <v>8509</v>
      </c>
      <c r="E154" s="1021"/>
      <c r="F154" s="1021"/>
      <c r="G154" s="1021">
        <f t="shared" si="2"/>
        <v>8</v>
      </c>
      <c r="H154" s="1029">
        <v>0</v>
      </c>
      <c r="I154" s="1057">
        <v>44130</v>
      </c>
      <c r="J154" s="1034">
        <v>7</v>
      </c>
      <c r="K154" s="1025"/>
      <c r="L154" s="1022"/>
      <c r="M154" s="1025"/>
      <c r="N154" s="1025"/>
      <c r="O154" s="1025"/>
      <c r="P154" s="963">
        <v>1</v>
      </c>
      <c r="Q154" s="1025"/>
      <c r="R154" s="1025"/>
      <c r="S154" s="1025"/>
      <c r="T154" s="1025"/>
      <c r="U154" s="1025"/>
      <c r="V154" s="1025"/>
      <c r="W154" s="1025"/>
      <c r="X154" s="1025"/>
      <c r="Y154" s="1025"/>
      <c r="Z154" s="1025"/>
      <c r="AA154" s="1025"/>
      <c r="AB154" s="1025"/>
      <c r="AC154" s="1025"/>
      <c r="AD154" s="1025"/>
      <c r="AE154" s="1025"/>
      <c r="AF154" s="1025"/>
      <c r="AG154" s="1025"/>
      <c r="AH154" s="1025"/>
      <c r="AI154" s="1026"/>
      <c r="AJ154" s="1026"/>
    </row>
    <row r="155" spans="1:36" ht="15.75" customHeight="1">
      <c r="A155" s="980" t="s">
        <v>3385</v>
      </c>
      <c r="B155" s="980" t="s">
        <v>3386</v>
      </c>
      <c r="C155" s="1018">
        <v>5</v>
      </c>
      <c r="D155" s="988" t="s">
        <v>8510</v>
      </c>
      <c r="E155" s="1021" t="s">
        <v>8135</v>
      </c>
      <c r="F155" s="1021"/>
      <c r="G155" s="1021">
        <f t="shared" si="2"/>
        <v>18</v>
      </c>
      <c r="H155" s="1050">
        <v>0</v>
      </c>
      <c r="I155" s="1134" t="s">
        <v>8511</v>
      </c>
      <c r="J155" s="1051">
        <v>17</v>
      </c>
      <c r="K155" s="1234"/>
      <c r="L155" s="1149"/>
      <c r="M155" s="1054"/>
      <c r="N155" s="1054"/>
      <c r="O155" s="1054"/>
      <c r="P155" s="1054"/>
      <c r="Q155" s="1054"/>
      <c r="R155" s="1054"/>
      <c r="S155" s="1054"/>
      <c r="T155" s="1054"/>
      <c r="U155" s="1054"/>
      <c r="V155" s="1054"/>
      <c r="W155" s="1133">
        <v>44183</v>
      </c>
      <c r="X155" s="1055">
        <v>1</v>
      </c>
      <c r="Y155" s="1054"/>
      <c r="Z155" s="1054"/>
      <c r="AA155" s="1054"/>
      <c r="AB155" s="1054"/>
      <c r="AC155" s="1054"/>
      <c r="AD155" s="1054"/>
      <c r="AE155" s="1054"/>
      <c r="AF155" s="1054"/>
      <c r="AG155" s="1054"/>
      <c r="AH155" s="1054"/>
      <c r="AI155" s="1035"/>
      <c r="AJ155" s="1035"/>
    </row>
    <row r="156" spans="1:36" ht="34.5">
      <c r="A156" s="964" t="s">
        <v>3338</v>
      </c>
      <c r="B156" s="964" t="s">
        <v>3339</v>
      </c>
      <c r="C156" s="1018">
        <v>7</v>
      </c>
      <c r="D156" s="854" t="s">
        <v>8512</v>
      </c>
      <c r="E156" s="1028" t="s">
        <v>8200</v>
      </c>
      <c r="F156" s="1021" t="s">
        <v>3598</v>
      </c>
      <c r="G156" s="1021">
        <f t="shared" si="2"/>
        <v>17</v>
      </c>
      <c r="H156" s="1029">
        <v>0</v>
      </c>
      <c r="I156" s="1100"/>
      <c r="J156" s="1034">
        <v>0</v>
      </c>
      <c r="K156" s="985" t="s">
        <v>8513</v>
      </c>
      <c r="L156" s="1029">
        <v>16</v>
      </c>
      <c r="M156" s="963" t="s">
        <v>8514</v>
      </c>
      <c r="N156" s="985" t="s">
        <v>887</v>
      </c>
      <c r="O156" s="963" t="s">
        <v>8195</v>
      </c>
      <c r="P156" s="963">
        <v>1</v>
      </c>
      <c r="Q156" s="1060"/>
      <c r="R156" s="1060"/>
      <c r="S156" s="1060"/>
      <c r="T156" s="1060"/>
      <c r="U156" s="1060"/>
      <c r="V156" s="1060"/>
      <c r="W156" s="1060"/>
      <c r="X156" s="1060"/>
      <c r="Y156" s="1060"/>
      <c r="Z156" s="1060"/>
      <c r="AA156" s="1060"/>
      <c r="AB156" s="1060"/>
      <c r="AC156" s="1060"/>
      <c r="AD156" s="1060"/>
      <c r="AE156" s="1060"/>
      <c r="AF156" s="1060"/>
      <c r="AG156" s="1060"/>
      <c r="AH156" s="1060"/>
      <c r="AI156" s="1026"/>
      <c r="AJ156" s="1026"/>
    </row>
    <row r="157" spans="1:36" ht="34.5">
      <c r="A157" s="964" t="s">
        <v>3429</v>
      </c>
      <c r="B157" s="964" t="s">
        <v>3430</v>
      </c>
      <c r="C157" s="1018">
        <v>5</v>
      </c>
      <c r="D157" s="854" t="s">
        <v>8515</v>
      </c>
      <c r="E157" s="1021" t="s">
        <v>8135</v>
      </c>
      <c r="F157" s="1021" t="s">
        <v>3598</v>
      </c>
      <c r="G157" s="1021">
        <f t="shared" si="2"/>
        <v>16</v>
      </c>
      <c r="H157" s="1029">
        <v>0</v>
      </c>
      <c r="I157" s="1100" t="s">
        <v>8516</v>
      </c>
      <c r="J157" s="1034">
        <v>7</v>
      </c>
      <c r="K157" s="985" t="s">
        <v>887</v>
      </c>
      <c r="L157" s="1029">
        <v>7</v>
      </c>
      <c r="M157" s="985"/>
      <c r="N157" s="963">
        <v>1</v>
      </c>
      <c r="O157" s="963" t="s">
        <v>8195</v>
      </c>
      <c r="P157" s="963">
        <v>1</v>
      </c>
      <c r="Q157" s="1025"/>
      <c r="R157" s="1025"/>
      <c r="S157" s="1025"/>
      <c r="T157" s="1025"/>
      <c r="U157" s="963"/>
      <c r="V157" s="963"/>
      <c r="W157" s="1025"/>
      <c r="X157" s="1025"/>
      <c r="Y157" s="1025"/>
      <c r="Z157" s="1025"/>
      <c r="AA157" s="1025"/>
      <c r="AB157" s="1025"/>
      <c r="AC157" s="1025"/>
      <c r="AD157" s="1025"/>
      <c r="AE157" s="1025"/>
      <c r="AF157" s="1025"/>
      <c r="AG157" s="1025"/>
      <c r="AH157" s="1025"/>
      <c r="AI157" s="1035"/>
      <c r="AJ157" s="1035"/>
    </row>
    <row r="158" spans="1:36" ht="23.25">
      <c r="A158" s="964" t="s">
        <v>3286</v>
      </c>
      <c r="B158" s="964" t="s">
        <v>3287</v>
      </c>
      <c r="C158" s="1018">
        <v>5</v>
      </c>
      <c r="D158" s="854"/>
      <c r="E158" s="1021"/>
      <c r="F158" s="1021" t="s">
        <v>3560</v>
      </c>
      <c r="G158" s="1021">
        <f t="shared" si="2"/>
        <v>18</v>
      </c>
      <c r="H158" s="1029">
        <v>10</v>
      </c>
      <c r="I158" s="1100" t="s">
        <v>8517</v>
      </c>
      <c r="J158" s="1034">
        <v>7</v>
      </c>
      <c r="K158" s="963"/>
      <c r="L158" s="1022"/>
      <c r="M158" s="963" t="s">
        <v>8518</v>
      </c>
      <c r="N158" s="963">
        <v>1</v>
      </c>
      <c r="O158" s="1025"/>
      <c r="P158" s="1025"/>
      <c r="Q158" s="1025"/>
      <c r="R158" s="1025"/>
      <c r="S158" s="1025"/>
      <c r="T158" s="1025"/>
      <c r="U158" s="1025"/>
      <c r="V158" s="1025"/>
      <c r="W158" s="1025"/>
      <c r="X158" s="1025"/>
      <c r="Y158" s="1025"/>
      <c r="Z158" s="1025"/>
      <c r="AA158" s="1025"/>
      <c r="AB158" s="1025"/>
      <c r="AC158" s="1025"/>
      <c r="AD158" s="1025"/>
      <c r="AE158" s="1025"/>
      <c r="AF158" s="1025"/>
      <c r="AG158" s="1025"/>
      <c r="AH158" s="1025"/>
      <c r="AI158" s="1026"/>
      <c r="AJ158" s="1026"/>
    </row>
    <row r="159" spans="1:36" ht="12.75">
      <c r="A159" s="964" t="s">
        <v>3433</v>
      </c>
      <c r="B159" s="964" t="s">
        <v>3434</v>
      </c>
      <c r="C159" s="1018">
        <v>4</v>
      </c>
      <c r="D159" s="854"/>
      <c r="E159" s="1021"/>
      <c r="F159" s="1021" t="s">
        <v>3560</v>
      </c>
      <c r="G159" s="1021" t="e">
        <f>SUM(H159,J159,L159,N159,P159,R159,T159,#REF!,X159,Z159,AB159,AD159,AF159,AH159,AJ159)</f>
        <v>#REF!</v>
      </c>
      <c r="H159" s="1029">
        <v>3</v>
      </c>
      <c r="I159" s="1223"/>
      <c r="J159" s="1034">
        <v>0</v>
      </c>
      <c r="K159" s="963" t="s">
        <v>8519</v>
      </c>
      <c r="L159" s="1029">
        <v>2</v>
      </c>
      <c r="M159" s="1025"/>
      <c r="N159" s="1025"/>
      <c r="O159" s="1025"/>
      <c r="P159" s="1025"/>
      <c r="Q159" s="1025"/>
      <c r="R159" s="1025"/>
      <c r="S159" s="1025"/>
      <c r="T159" s="1025"/>
      <c r="U159" s="1025"/>
      <c r="W159" s="1025"/>
      <c r="X159" s="1025"/>
      <c r="Y159" s="1025"/>
      <c r="Z159" s="1025"/>
      <c r="AA159" s="1025"/>
      <c r="AB159" s="1025"/>
      <c r="AC159" s="1025"/>
      <c r="AD159" s="1025"/>
      <c r="AE159" s="1025"/>
      <c r="AF159" s="1025"/>
      <c r="AG159" s="1025"/>
      <c r="AH159" s="1025"/>
      <c r="AI159" s="1035"/>
      <c r="AJ159" s="1035"/>
    </row>
    <row r="160" spans="1:36" ht="23.25">
      <c r="A160" s="964" t="s">
        <v>3281</v>
      </c>
      <c r="B160" s="964" t="s">
        <v>3282</v>
      </c>
      <c r="C160" s="1018">
        <v>8</v>
      </c>
      <c r="D160" s="1063"/>
      <c r="E160" s="1021"/>
      <c r="F160" s="1021" t="s">
        <v>8103</v>
      </c>
      <c r="G160" s="1021" t="e">
        <f>SUM(H160,J160,L160,N160,P160,R160,T160,#REF!,X160,Z160,AB160,AD160,AF160,AH160,AJ160)</f>
        <v>#REF!</v>
      </c>
      <c r="H160" s="1029">
        <v>4</v>
      </c>
      <c r="I160" s="1100" t="s">
        <v>8100</v>
      </c>
      <c r="J160" s="1034">
        <v>1</v>
      </c>
      <c r="K160" s="963" t="s">
        <v>8520</v>
      </c>
      <c r="L160" s="1029">
        <v>3</v>
      </c>
      <c r="M160" s="1025"/>
      <c r="N160" s="963"/>
      <c r="O160" s="963"/>
      <c r="P160" s="963"/>
      <c r="Q160" s="1060"/>
      <c r="R160" s="1060"/>
      <c r="S160" s="963" t="s">
        <v>8207</v>
      </c>
      <c r="T160" s="963">
        <v>1</v>
      </c>
      <c r="U160" s="1032">
        <v>44173</v>
      </c>
      <c r="V160" s="306">
        <v>1</v>
      </c>
      <c r="W160" s="963">
        <v>1</v>
      </c>
      <c r="X160" s="963">
        <v>1</v>
      </c>
      <c r="Y160" s="1060"/>
      <c r="Z160" s="963">
        <v>1</v>
      </c>
      <c r="AA160" s="1060"/>
      <c r="AB160" s="963"/>
      <c r="AC160" s="1060"/>
      <c r="AD160" s="963"/>
      <c r="AE160" s="1060"/>
      <c r="AF160" s="963"/>
      <c r="AG160" s="1060"/>
      <c r="AH160" s="963"/>
      <c r="AI160" s="1208"/>
      <c r="AJ160" s="1208"/>
    </row>
    <row r="161" ht="12.75"/>
    <row r="162" ht="1.5" customHeight="1"/>
    <row r="181" ht="12.75"/>
  </sheetData>
  <conditionalFormatting sqref="A95:C96 A98:C98">
    <cfRule type="containsBlanks" dxfId="0" priority="1">
      <formula>LEN(TRIM(A95))=0</formula>
    </cfRule>
  </conditionalFormatting>
  <printOptions horizontalCentered="1" gridLines="1"/>
  <pageMargins left="0.7" right="0.7" top="0.75" bottom="0.75" header="0" footer="0"/>
  <pageSetup paperSize="9" scale="60" pageOrder="overThenDown" orientation="landscape" cellComments="atEnd"/>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Z996"/>
  <sheetViews>
    <sheetView workbookViewId="0"/>
  </sheetViews>
  <sheetFormatPr defaultColWidth="14.42578125" defaultRowHeight="15.75" customHeight="1"/>
  <cols>
    <col min="1" max="1" width="77.85546875" customWidth="1"/>
    <col min="2" max="2" width="28.42578125" customWidth="1"/>
    <col min="3" max="3" width="72.42578125" customWidth="1"/>
  </cols>
  <sheetData>
    <row r="1" spans="1:26">
      <c r="A1" s="17">
        <v>11</v>
      </c>
      <c r="B1" s="17" t="s">
        <v>3824</v>
      </c>
      <c r="C1" s="17" t="s">
        <v>8521</v>
      </c>
      <c r="D1" s="1235"/>
      <c r="E1" s="1235"/>
      <c r="F1" s="1235"/>
      <c r="G1" s="1235"/>
      <c r="H1" s="1235"/>
      <c r="I1" s="1235"/>
      <c r="J1" s="1235"/>
      <c r="K1" s="1235"/>
      <c r="L1" s="1235"/>
      <c r="M1" s="1235"/>
      <c r="N1" s="1235"/>
      <c r="O1" s="1235"/>
      <c r="P1" s="1235"/>
      <c r="Q1" s="1235"/>
      <c r="R1" s="1235"/>
      <c r="S1" s="1235"/>
      <c r="T1" s="1235"/>
      <c r="U1" s="1235"/>
      <c r="V1" s="1235"/>
      <c r="W1" s="1235"/>
      <c r="X1" s="1235"/>
      <c r="Y1" s="1235"/>
      <c r="Z1" s="1235"/>
    </row>
    <row r="2" spans="1:26">
      <c r="A2" s="18" t="s">
        <v>8522</v>
      </c>
      <c r="B2" s="2"/>
      <c r="C2" s="1236" t="s">
        <v>30</v>
      </c>
      <c r="D2" s="2"/>
      <c r="E2" s="2"/>
      <c r="F2" s="2"/>
      <c r="G2" s="2"/>
      <c r="H2" s="2"/>
      <c r="I2" s="2"/>
      <c r="J2" s="2"/>
      <c r="K2" s="2"/>
      <c r="L2" s="2"/>
      <c r="M2" s="2"/>
      <c r="N2" s="2"/>
      <c r="O2" s="2"/>
      <c r="P2" s="2"/>
      <c r="Q2" s="2"/>
      <c r="R2" s="2"/>
      <c r="S2" s="2"/>
      <c r="T2" s="2"/>
      <c r="U2" s="2"/>
      <c r="V2" s="2"/>
      <c r="W2" s="2"/>
      <c r="X2" s="2"/>
      <c r="Y2" s="2"/>
      <c r="Z2" s="2"/>
    </row>
    <row r="3" spans="1:26">
      <c r="A3" s="14" t="s">
        <v>8523</v>
      </c>
      <c r="B3" s="3"/>
      <c r="C3" s="1237" t="s">
        <v>32</v>
      </c>
      <c r="D3" s="3"/>
      <c r="E3" s="2"/>
      <c r="F3" s="2"/>
      <c r="G3" s="2"/>
      <c r="H3" s="2"/>
      <c r="I3" s="2"/>
      <c r="J3" s="2"/>
      <c r="K3" s="2"/>
      <c r="L3" s="2"/>
      <c r="M3" s="2"/>
      <c r="N3" s="2"/>
      <c r="O3" s="2"/>
      <c r="P3" s="2"/>
      <c r="Q3" s="2"/>
      <c r="R3" s="2"/>
      <c r="S3" s="2"/>
      <c r="T3" s="2"/>
      <c r="U3" s="2"/>
      <c r="V3" s="2"/>
      <c r="W3" s="2"/>
      <c r="X3" s="2"/>
      <c r="Y3" s="2"/>
      <c r="Z3" s="2"/>
    </row>
    <row r="4" spans="1:26">
      <c r="A4" s="15" t="s">
        <v>8524</v>
      </c>
      <c r="B4" s="1238"/>
      <c r="C4" s="1239"/>
      <c r="D4" s="3"/>
      <c r="E4" s="2"/>
      <c r="F4" s="2"/>
      <c r="G4" s="2"/>
      <c r="H4" s="2"/>
      <c r="I4" s="2"/>
      <c r="J4" s="2"/>
      <c r="K4" s="2"/>
      <c r="L4" s="2"/>
      <c r="M4" s="2"/>
      <c r="N4" s="2"/>
      <c r="O4" s="2"/>
      <c r="P4" s="2"/>
      <c r="Q4" s="2"/>
      <c r="R4" s="2"/>
      <c r="S4" s="2"/>
      <c r="T4" s="2"/>
      <c r="U4" s="2"/>
      <c r="V4" s="2"/>
      <c r="W4" s="2"/>
      <c r="X4" s="2"/>
      <c r="Y4" s="2"/>
      <c r="Z4" s="2"/>
    </row>
    <row r="5" spans="1:26">
      <c r="A5" s="17" t="s">
        <v>30</v>
      </c>
      <c r="B5" s="2"/>
      <c r="C5" s="3"/>
      <c r="D5" s="3"/>
      <c r="E5" s="2"/>
      <c r="F5" s="2"/>
      <c r="G5" s="2"/>
      <c r="H5" s="2"/>
      <c r="I5" s="2"/>
      <c r="J5" s="2"/>
      <c r="K5" s="2"/>
      <c r="L5" s="2"/>
      <c r="M5" s="2"/>
      <c r="N5" s="2"/>
      <c r="O5" s="2"/>
      <c r="P5" s="2"/>
      <c r="Q5" s="2"/>
      <c r="R5" s="2"/>
      <c r="S5" s="2"/>
      <c r="T5" s="2"/>
      <c r="U5" s="2"/>
      <c r="V5" s="2"/>
      <c r="W5" s="2"/>
      <c r="X5" s="2"/>
      <c r="Y5" s="2"/>
      <c r="Z5" s="2"/>
    </row>
    <row r="6" spans="1:26">
      <c r="A6" s="12" t="s">
        <v>32</v>
      </c>
      <c r="B6" s="2"/>
      <c r="C6" s="2"/>
      <c r="D6" s="2"/>
      <c r="E6" s="2"/>
      <c r="F6" s="2"/>
      <c r="G6" s="2"/>
      <c r="H6" s="2"/>
      <c r="I6" s="2"/>
      <c r="J6" s="2"/>
      <c r="K6" s="2"/>
      <c r="L6" s="2"/>
      <c r="M6" s="2"/>
      <c r="N6" s="2"/>
      <c r="O6" s="2"/>
      <c r="P6" s="2"/>
      <c r="Q6" s="2"/>
      <c r="R6" s="2"/>
      <c r="S6" s="2"/>
      <c r="T6" s="2"/>
      <c r="U6" s="2"/>
      <c r="V6" s="2"/>
      <c r="W6" s="2"/>
      <c r="X6" s="2"/>
      <c r="Y6" s="2"/>
      <c r="Z6" s="2"/>
    </row>
    <row r="7" spans="1:26">
      <c r="A7" s="17" t="s">
        <v>34</v>
      </c>
      <c r="B7" s="2"/>
      <c r="C7" s="2"/>
      <c r="D7" s="2"/>
      <c r="E7" s="2"/>
      <c r="F7" s="2"/>
      <c r="G7" s="2"/>
      <c r="H7" s="2"/>
      <c r="I7" s="2"/>
      <c r="J7" s="2"/>
      <c r="K7" s="2"/>
      <c r="L7" s="2"/>
      <c r="M7" s="2"/>
      <c r="N7" s="2"/>
      <c r="O7" s="2"/>
      <c r="P7" s="2"/>
      <c r="Q7" s="2"/>
      <c r="R7" s="2"/>
      <c r="S7" s="2"/>
      <c r="T7" s="2"/>
      <c r="U7" s="2"/>
      <c r="V7" s="2"/>
      <c r="W7" s="2"/>
      <c r="X7" s="2"/>
      <c r="Y7" s="2"/>
      <c r="Z7" s="2"/>
    </row>
    <row r="8" spans="1:26">
      <c r="A8" s="12" t="s">
        <v>36</v>
      </c>
      <c r="B8" s="2"/>
      <c r="C8" s="2"/>
      <c r="D8" s="2"/>
      <c r="E8" s="2"/>
      <c r="F8" s="2"/>
      <c r="G8" s="2"/>
      <c r="H8" s="2"/>
      <c r="I8" s="2"/>
      <c r="J8" s="2"/>
      <c r="K8" s="2"/>
      <c r="L8" s="2"/>
      <c r="M8" s="2"/>
      <c r="N8" s="2"/>
      <c r="O8" s="2"/>
      <c r="P8" s="2"/>
      <c r="Q8" s="2"/>
      <c r="R8" s="2"/>
      <c r="S8" s="2"/>
      <c r="T8" s="2"/>
      <c r="U8" s="2"/>
      <c r="V8" s="2"/>
      <c r="W8" s="2"/>
      <c r="X8" s="2"/>
      <c r="Y8" s="2"/>
      <c r="Z8" s="2"/>
    </row>
    <row r="9" spans="1:26">
      <c r="A9" s="18" t="s">
        <v>8525</v>
      </c>
      <c r="B9" s="2"/>
      <c r="C9" s="2"/>
      <c r="D9" s="2"/>
      <c r="E9" s="2"/>
      <c r="F9" s="2"/>
      <c r="G9" s="2"/>
      <c r="H9" s="2"/>
      <c r="I9" s="2"/>
      <c r="J9" s="2"/>
      <c r="K9" s="2"/>
      <c r="L9" s="2"/>
      <c r="M9" s="2"/>
      <c r="N9" s="2"/>
      <c r="O9" s="2"/>
      <c r="P9" s="2"/>
      <c r="Q9" s="2"/>
      <c r="R9" s="2"/>
      <c r="S9" s="2"/>
      <c r="T9" s="2"/>
      <c r="U9" s="2"/>
      <c r="V9" s="2"/>
      <c r="W9" s="2"/>
      <c r="X9" s="2"/>
      <c r="Y9" s="2"/>
      <c r="Z9" s="2"/>
    </row>
    <row r="10" spans="1:26">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c r="B11" s="2"/>
      <c r="C11" s="2"/>
      <c r="D11" s="2"/>
      <c r="E11" s="2"/>
      <c r="F11" s="2"/>
      <c r="G11" s="2"/>
      <c r="H11" s="2"/>
      <c r="I11" s="2"/>
      <c r="J11" s="2"/>
      <c r="K11" s="2"/>
      <c r="L11" s="2"/>
      <c r="M11" s="2"/>
      <c r="N11" s="2"/>
      <c r="O11" s="2"/>
      <c r="P11" s="2"/>
      <c r="Q11" s="2"/>
      <c r="R11" s="2"/>
      <c r="S11" s="2"/>
      <c r="T11" s="2"/>
      <c r="U11" s="2"/>
      <c r="V11" s="2"/>
      <c r="W11" s="2"/>
      <c r="X11" s="2"/>
      <c r="Y11" s="2"/>
      <c r="Z11" s="2"/>
    </row>
    <row r="12" spans="1:26">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sheetData>
  <hyperlinks>
    <hyperlink ref="A2" r:id="rId1" xr:uid="{00000000-0004-0000-1500-000000000000}"/>
    <hyperlink ref="A3" r:id="rId2" xr:uid="{00000000-0004-0000-1500-000001000000}"/>
    <hyperlink ref="C3" r:id="rId3" location="gid=965299312" xr:uid="{00000000-0004-0000-1500-000002000000}"/>
    <hyperlink ref="A4" r:id="rId4" xr:uid="{00000000-0004-0000-1500-000003000000}"/>
    <hyperlink ref="A6" r:id="rId5" location="gid=965299312" xr:uid="{00000000-0004-0000-1500-000004000000}"/>
    <hyperlink ref="A8" r:id="rId6" xr:uid="{00000000-0004-0000-1500-000005000000}"/>
    <hyperlink ref="A9" r:id="rId7" xr:uid="{00000000-0004-0000-1500-000006000000}"/>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X1001"/>
  <sheetViews>
    <sheetView workbookViewId="0"/>
  </sheetViews>
  <sheetFormatPr defaultColWidth="14.42578125" defaultRowHeight="15.75" customHeight="1"/>
  <cols>
    <col min="2" max="2" width="25.42578125" customWidth="1"/>
    <col min="3" max="3" width="19.140625" customWidth="1"/>
    <col min="4" max="4" width="41.140625" customWidth="1"/>
  </cols>
  <sheetData>
    <row r="1" spans="1:24" ht="15.75" customHeight="1">
      <c r="A1" s="900" t="s">
        <v>7159</v>
      </c>
      <c r="B1" s="1240" t="s">
        <v>3533</v>
      </c>
      <c r="C1" s="900" t="s">
        <v>7161</v>
      </c>
      <c r="D1" s="1241"/>
      <c r="E1" s="1242"/>
      <c r="F1" s="1242"/>
      <c r="G1" s="1242"/>
      <c r="H1" s="1242"/>
      <c r="I1" s="1242"/>
      <c r="J1" s="1242"/>
      <c r="K1" s="1242"/>
      <c r="L1" s="1242"/>
      <c r="M1" s="1242"/>
      <c r="N1" s="1242"/>
      <c r="O1" s="1242"/>
      <c r="P1" s="1242"/>
      <c r="Q1" s="1242"/>
      <c r="R1" s="1242"/>
      <c r="S1" s="1242"/>
      <c r="T1" s="1242"/>
      <c r="U1" s="1242"/>
      <c r="V1" s="1242"/>
      <c r="W1" s="1242"/>
      <c r="X1" s="1242"/>
    </row>
    <row r="2" spans="1:24" ht="15.75" customHeight="1">
      <c r="A2" s="900" t="s">
        <v>7167</v>
      </c>
      <c r="B2" s="306" t="s">
        <v>3234</v>
      </c>
      <c r="C2" s="1243">
        <v>1</v>
      </c>
      <c r="D2" s="1241"/>
    </row>
    <row r="3" spans="1:24" ht="12.75">
      <c r="A3" s="900" t="s">
        <v>7164</v>
      </c>
      <c r="B3" s="306" t="s">
        <v>8526</v>
      </c>
      <c r="C3" s="1243">
        <v>2</v>
      </c>
    </row>
    <row r="4" spans="1:24" ht="12.75">
      <c r="A4" s="900" t="s">
        <v>7170</v>
      </c>
      <c r="B4" s="306" t="s">
        <v>3919</v>
      </c>
      <c r="C4" s="1243">
        <v>3</v>
      </c>
    </row>
    <row r="5" spans="1:24" ht="15.75" customHeight="1">
      <c r="A5" s="900" t="s">
        <v>7171</v>
      </c>
      <c r="B5" s="306" t="s">
        <v>8527</v>
      </c>
      <c r="C5" s="1243">
        <v>4</v>
      </c>
      <c r="D5" s="1241"/>
      <c r="L5" s="306"/>
    </row>
    <row r="6" spans="1:24" ht="12.75">
      <c r="A6" s="900" t="s">
        <v>7174</v>
      </c>
      <c r="B6" s="306" t="s">
        <v>3880</v>
      </c>
      <c r="C6" s="1243">
        <v>5</v>
      </c>
      <c r="E6" s="306"/>
    </row>
    <row r="7" spans="1:24" ht="12.75">
      <c r="A7" s="900" t="s">
        <v>7177</v>
      </c>
      <c r="B7" s="306" t="s">
        <v>3848</v>
      </c>
      <c r="C7" s="1243">
        <v>6</v>
      </c>
    </row>
    <row r="8" spans="1:24" ht="12.75">
      <c r="A8" s="900" t="s">
        <v>7180</v>
      </c>
      <c r="B8" s="306" t="s">
        <v>3316</v>
      </c>
      <c r="C8" s="1243">
        <v>7</v>
      </c>
      <c r="F8" s="1244"/>
      <c r="N8" s="306"/>
    </row>
    <row r="9" spans="1:24" ht="12.75">
      <c r="A9" s="900" t="s">
        <v>7184</v>
      </c>
      <c r="B9" s="306" t="s">
        <v>3254</v>
      </c>
      <c r="C9" s="1243">
        <v>8</v>
      </c>
    </row>
    <row r="10" spans="1:24" ht="12.75">
      <c r="A10" s="900" t="s">
        <v>7177</v>
      </c>
      <c r="B10" s="306" t="s">
        <v>3847</v>
      </c>
      <c r="C10" s="1243">
        <v>9</v>
      </c>
    </row>
    <row r="11" spans="1:24" ht="12.75">
      <c r="A11" s="900" t="s">
        <v>7167</v>
      </c>
      <c r="B11" s="306" t="s">
        <v>3243</v>
      </c>
      <c r="C11" s="1243">
        <v>10</v>
      </c>
      <c r="K11" s="306"/>
    </row>
    <row r="12" spans="1:24" ht="12.75">
      <c r="A12" s="900" t="s">
        <v>7189</v>
      </c>
      <c r="B12" s="306" t="s">
        <v>4340</v>
      </c>
      <c r="C12" s="1243">
        <v>11</v>
      </c>
    </row>
    <row r="13" spans="1:24" ht="12.75">
      <c r="A13" s="900" t="s">
        <v>7177</v>
      </c>
      <c r="B13" s="306" t="s">
        <v>3930</v>
      </c>
      <c r="C13" s="1243">
        <v>12</v>
      </c>
      <c r="G13" s="351"/>
    </row>
    <row r="14" spans="1:24" ht="12.75">
      <c r="A14" s="900" t="s">
        <v>7192</v>
      </c>
      <c r="B14" s="306" t="s">
        <v>3918</v>
      </c>
      <c r="C14" s="1243">
        <v>13</v>
      </c>
    </row>
    <row r="15" spans="1:24" ht="12.75">
      <c r="A15" s="900" t="s">
        <v>7195</v>
      </c>
      <c r="B15" s="306" t="s">
        <v>5711</v>
      </c>
      <c r="C15" s="1243">
        <v>14</v>
      </c>
      <c r="F15" s="306"/>
      <c r="J15" s="306"/>
    </row>
    <row r="16" spans="1:24" ht="12.75">
      <c r="A16" s="900" t="s">
        <v>7167</v>
      </c>
      <c r="B16" s="306" t="s">
        <v>3867</v>
      </c>
      <c r="C16" s="1243">
        <v>15</v>
      </c>
    </row>
    <row r="17" spans="1:11" ht="12.75">
      <c r="A17" s="900" t="s">
        <v>7200</v>
      </c>
      <c r="B17" s="306" t="s">
        <v>3977</v>
      </c>
      <c r="C17" s="1243">
        <v>16</v>
      </c>
    </row>
    <row r="18" spans="1:11" ht="12.75">
      <c r="A18" s="900" t="s">
        <v>7164</v>
      </c>
      <c r="B18" s="306" t="s">
        <v>5764</v>
      </c>
      <c r="C18" s="1243">
        <v>17</v>
      </c>
    </row>
    <row r="19" spans="1:11" ht="12.75">
      <c r="A19" s="900" t="s">
        <v>7189</v>
      </c>
      <c r="B19" s="306" t="s">
        <v>8528</v>
      </c>
      <c r="C19" s="1243">
        <v>18</v>
      </c>
    </row>
    <row r="20" spans="1:11" ht="12.75">
      <c r="A20" s="900" t="s">
        <v>7177</v>
      </c>
      <c r="B20" s="306" t="s">
        <v>3846</v>
      </c>
      <c r="C20" s="1243">
        <v>19</v>
      </c>
    </row>
    <row r="21" spans="1:11" ht="12.75">
      <c r="A21" s="900" t="s">
        <v>7184</v>
      </c>
      <c r="B21" s="306" t="s">
        <v>4150</v>
      </c>
      <c r="C21" s="1243">
        <v>20</v>
      </c>
      <c r="F21" s="901"/>
    </row>
    <row r="22" spans="1:11" ht="12.75">
      <c r="A22" s="900" t="s">
        <v>7203</v>
      </c>
      <c r="B22" s="306" t="s">
        <v>3929</v>
      </c>
      <c r="C22" s="1243">
        <v>21</v>
      </c>
      <c r="F22" s="901"/>
      <c r="J22" s="306"/>
    </row>
    <row r="23" spans="1:11" ht="12.75">
      <c r="A23" s="900" t="s">
        <v>7205</v>
      </c>
      <c r="B23" s="306" t="s">
        <v>4183</v>
      </c>
      <c r="C23" s="1243">
        <v>22</v>
      </c>
      <c r="F23" s="901"/>
      <c r="H23" s="306"/>
    </row>
    <row r="24" spans="1:11" ht="12.75">
      <c r="A24" s="900" t="s">
        <v>7213</v>
      </c>
      <c r="B24" s="306" t="s">
        <v>4351</v>
      </c>
      <c r="C24" s="1243">
        <v>23</v>
      </c>
      <c r="F24" s="901"/>
    </row>
    <row r="25" spans="1:11" ht="12.75">
      <c r="A25" s="900" t="s">
        <v>7177</v>
      </c>
      <c r="B25" s="306" t="s">
        <v>8529</v>
      </c>
      <c r="C25" s="1243">
        <v>24</v>
      </c>
      <c r="F25" s="901"/>
      <c r="K25" s="306"/>
    </row>
    <row r="26" spans="1:11" ht="12.75">
      <c r="A26" s="900" t="s">
        <v>7218</v>
      </c>
      <c r="B26" s="306" t="s">
        <v>3277</v>
      </c>
      <c r="C26" s="1243">
        <v>25</v>
      </c>
      <c r="F26" s="901"/>
    </row>
    <row r="27" spans="1:11" ht="12.75">
      <c r="A27" s="900" t="s">
        <v>7209</v>
      </c>
      <c r="B27" s="306" t="s">
        <v>8530</v>
      </c>
      <c r="C27" s="1243">
        <v>26</v>
      </c>
      <c r="F27" s="901"/>
    </row>
    <row r="28" spans="1:11" ht="12.75">
      <c r="A28" s="900" t="s">
        <v>7215</v>
      </c>
      <c r="B28" s="306" t="s">
        <v>4297</v>
      </c>
      <c r="C28" s="1243">
        <v>27</v>
      </c>
      <c r="F28" s="901"/>
    </row>
    <row r="29" spans="1:11" ht="12.75">
      <c r="A29" s="900" t="s">
        <v>7174</v>
      </c>
      <c r="B29" s="306" t="s">
        <v>8531</v>
      </c>
      <c r="C29" s="1243">
        <v>28</v>
      </c>
      <c r="F29" s="901"/>
    </row>
    <row r="30" spans="1:11" ht="12.75">
      <c r="A30" s="900" t="s">
        <v>7222</v>
      </c>
      <c r="B30" s="306" t="s">
        <v>8532</v>
      </c>
      <c r="C30" s="1243">
        <v>29</v>
      </c>
      <c r="F30" s="901"/>
    </row>
    <row r="31" spans="1:11" ht="12.75">
      <c r="A31" s="900" t="s">
        <v>7203</v>
      </c>
      <c r="B31" s="306" t="s">
        <v>4103</v>
      </c>
      <c r="C31" s="1243">
        <v>30</v>
      </c>
      <c r="F31" s="901"/>
    </row>
    <row r="32" spans="1:11" ht="12.75">
      <c r="A32" s="900" t="s">
        <v>7213</v>
      </c>
      <c r="B32" s="306" t="s">
        <v>3507</v>
      </c>
      <c r="C32" s="1243">
        <v>31</v>
      </c>
      <c r="F32" s="901"/>
    </row>
    <row r="33" spans="1:24" ht="12.75">
      <c r="A33" s="900" t="s">
        <v>7177</v>
      </c>
      <c r="B33" s="306" t="s">
        <v>3394</v>
      </c>
      <c r="C33" s="1243">
        <v>32</v>
      </c>
      <c r="D33" s="1242"/>
      <c r="E33" s="1242"/>
      <c r="F33" s="901"/>
      <c r="G33" s="1242"/>
      <c r="H33" s="1242"/>
      <c r="I33" s="1242"/>
      <c r="J33" s="1242"/>
      <c r="K33" s="1242"/>
      <c r="L33" s="1242"/>
      <c r="M33" s="1242"/>
      <c r="N33" s="1242"/>
      <c r="O33" s="1242"/>
      <c r="P33" s="1242"/>
      <c r="Q33" s="1242"/>
      <c r="R33" s="1242"/>
      <c r="S33" s="1242"/>
      <c r="T33" s="1242"/>
      <c r="U33" s="1242"/>
      <c r="V33" s="1242"/>
      <c r="W33" s="1242"/>
      <c r="X33" s="1242"/>
    </row>
    <row r="34" spans="1:24" ht="12.75">
      <c r="A34" s="900" t="s">
        <v>7184</v>
      </c>
      <c r="B34" s="306" t="s">
        <v>8533</v>
      </c>
      <c r="C34" s="1243">
        <v>33</v>
      </c>
    </row>
    <row r="35" spans="1:24" ht="12.75">
      <c r="A35" s="900" t="s">
        <v>7167</v>
      </c>
      <c r="B35" s="306" t="s">
        <v>3335</v>
      </c>
      <c r="C35" s="1243">
        <v>34</v>
      </c>
    </row>
    <row r="36" spans="1:24" ht="12.75">
      <c r="A36" s="900" t="s">
        <v>3491</v>
      </c>
      <c r="B36" s="306" t="s">
        <v>8534</v>
      </c>
      <c r="C36" s="1243">
        <v>35</v>
      </c>
    </row>
    <row r="37" spans="1:24" ht="12.75">
      <c r="A37" s="900" t="s">
        <v>7174</v>
      </c>
      <c r="B37" s="306" t="s">
        <v>3320</v>
      </c>
      <c r="C37" s="1243">
        <v>36</v>
      </c>
    </row>
    <row r="38" spans="1:24" ht="12.75">
      <c r="A38" s="900" t="s">
        <v>7230</v>
      </c>
      <c r="B38" s="306" t="s">
        <v>8535</v>
      </c>
      <c r="C38" s="1243">
        <v>37</v>
      </c>
    </row>
    <row r="39" spans="1:24" ht="12.75">
      <c r="A39" s="900" t="s">
        <v>7189</v>
      </c>
      <c r="B39" s="306" t="s">
        <v>3258</v>
      </c>
      <c r="C39" s="1243">
        <v>38</v>
      </c>
    </row>
    <row r="40" spans="1:24" ht="12.75">
      <c r="A40" s="900" t="s">
        <v>7171</v>
      </c>
      <c r="B40" s="306" t="s">
        <v>4046</v>
      </c>
      <c r="C40" s="1243">
        <v>39</v>
      </c>
    </row>
    <row r="41" spans="1:24" ht="12.75">
      <c r="A41" s="900" t="s">
        <v>7205</v>
      </c>
      <c r="B41" s="306" t="s">
        <v>4316</v>
      </c>
      <c r="C41" s="1243">
        <v>40</v>
      </c>
    </row>
    <row r="42" spans="1:24" ht="12.75">
      <c r="A42" s="900" t="s">
        <v>7167</v>
      </c>
      <c r="B42" s="306" t="s">
        <v>3404</v>
      </c>
      <c r="C42" s="1243">
        <v>41</v>
      </c>
    </row>
    <row r="43" spans="1:24" ht="12.75">
      <c r="A43" s="900" t="s">
        <v>7239</v>
      </c>
      <c r="B43" s="306" t="s">
        <v>8536</v>
      </c>
      <c r="C43" s="1243">
        <v>42</v>
      </c>
    </row>
    <row r="44" spans="1:24" ht="12.75">
      <c r="A44" s="900" t="s">
        <v>7234</v>
      </c>
      <c r="B44" s="306" t="s">
        <v>8537</v>
      </c>
      <c r="C44" s="1243">
        <v>43</v>
      </c>
    </row>
    <row r="45" spans="1:24" ht="12.75">
      <c r="A45" s="900" t="s">
        <v>7213</v>
      </c>
      <c r="B45" s="306" t="s">
        <v>3266</v>
      </c>
      <c r="C45" s="1243">
        <v>44</v>
      </c>
    </row>
    <row r="46" spans="1:24" ht="12.75">
      <c r="A46" s="900" t="s">
        <v>7177</v>
      </c>
      <c r="B46" s="306" t="s">
        <v>8538</v>
      </c>
      <c r="C46" s="1243">
        <v>45</v>
      </c>
    </row>
    <row r="47" spans="1:24" ht="12.75">
      <c r="A47" s="900" t="s">
        <v>8539</v>
      </c>
      <c r="B47" s="306" t="s">
        <v>8540</v>
      </c>
      <c r="C47" s="1243">
        <v>46</v>
      </c>
    </row>
    <row r="48" spans="1:24" ht="12.75">
      <c r="A48" s="900" t="s">
        <v>7184</v>
      </c>
      <c r="B48" s="306" t="s">
        <v>4118</v>
      </c>
      <c r="C48" s="1243">
        <v>47</v>
      </c>
    </row>
    <row r="49" spans="1:3" ht="12.75">
      <c r="A49" s="900" t="s">
        <v>7164</v>
      </c>
      <c r="B49" s="306" t="s">
        <v>4267</v>
      </c>
      <c r="C49" s="1243">
        <v>48</v>
      </c>
    </row>
    <row r="50" spans="1:3" ht="12.75">
      <c r="A50" s="900" t="s">
        <v>7213</v>
      </c>
      <c r="B50" s="306" t="s">
        <v>3365</v>
      </c>
      <c r="C50" s="1243">
        <v>49</v>
      </c>
    </row>
    <row r="51" spans="1:3" ht="12.75">
      <c r="A51" s="900" t="s">
        <v>7242</v>
      </c>
      <c r="B51" s="306" t="s">
        <v>4405</v>
      </c>
      <c r="C51" s="1243">
        <v>50</v>
      </c>
    </row>
    <row r="52" spans="1:3" ht="12.75">
      <c r="A52" s="900" t="s">
        <v>7205</v>
      </c>
      <c r="B52" s="306" t="s">
        <v>4358</v>
      </c>
      <c r="C52" s="1243">
        <v>51</v>
      </c>
    </row>
    <row r="53" spans="1:3" ht="12.75">
      <c r="A53" s="900" t="s">
        <v>3602</v>
      </c>
      <c r="B53" s="306" t="s">
        <v>4305</v>
      </c>
      <c r="C53" s="1243">
        <v>52</v>
      </c>
    </row>
    <row r="54" spans="1:3" ht="12.75">
      <c r="A54" s="900" t="s">
        <v>7203</v>
      </c>
      <c r="B54" s="306" t="s">
        <v>5634</v>
      </c>
      <c r="C54" s="1243">
        <v>53</v>
      </c>
    </row>
    <row r="55" spans="1:3" ht="12.75">
      <c r="A55" s="900" t="s">
        <v>7271</v>
      </c>
      <c r="B55" s="306" t="s">
        <v>5758</v>
      </c>
      <c r="C55" s="1243">
        <v>54</v>
      </c>
    </row>
    <row r="56" spans="1:3" ht="12.75">
      <c r="A56" s="900" t="s">
        <v>7203</v>
      </c>
      <c r="B56" s="306" t="s">
        <v>8541</v>
      </c>
      <c r="C56" s="1243">
        <v>55</v>
      </c>
    </row>
    <row r="57" spans="1:3" ht="12.75">
      <c r="A57" s="900" t="s">
        <v>7174</v>
      </c>
      <c r="B57" s="306" t="s">
        <v>8542</v>
      </c>
      <c r="C57" s="1243">
        <v>56</v>
      </c>
    </row>
    <row r="58" spans="1:3" ht="12.75">
      <c r="A58" s="900" t="s">
        <v>7192</v>
      </c>
      <c r="B58" s="306" t="s">
        <v>5592</v>
      </c>
      <c r="C58" s="1243">
        <v>57</v>
      </c>
    </row>
    <row r="59" spans="1:3" ht="12.75">
      <c r="A59" s="900" t="s">
        <v>7167</v>
      </c>
      <c r="B59" s="306" t="s">
        <v>8543</v>
      </c>
      <c r="C59" s="1243">
        <v>58</v>
      </c>
    </row>
    <row r="60" spans="1:3" ht="12.75">
      <c r="A60" s="900" t="s">
        <v>7279</v>
      </c>
      <c r="B60" s="306" t="s">
        <v>8544</v>
      </c>
      <c r="C60" s="1243">
        <v>59</v>
      </c>
    </row>
    <row r="61" spans="1:3" ht="12.75">
      <c r="A61" s="900" t="s">
        <v>3844</v>
      </c>
      <c r="B61" s="306" t="s">
        <v>5951</v>
      </c>
      <c r="C61" s="1243">
        <v>60</v>
      </c>
    </row>
    <row r="62" spans="1:3" ht="12.75">
      <c r="A62" s="900" t="s">
        <v>7167</v>
      </c>
      <c r="B62" s="306" t="s">
        <v>3347</v>
      </c>
      <c r="C62" s="1243">
        <v>61</v>
      </c>
    </row>
    <row r="63" spans="1:3" ht="12.75">
      <c r="A63" s="900" t="s">
        <v>7189</v>
      </c>
      <c r="B63" s="306" t="s">
        <v>8545</v>
      </c>
      <c r="C63" s="1243">
        <v>62</v>
      </c>
    </row>
    <row r="64" spans="1:3" ht="12.75">
      <c r="A64" s="900" t="s">
        <v>7164</v>
      </c>
      <c r="B64" s="306" t="s">
        <v>7165</v>
      </c>
      <c r="C64" s="1243">
        <v>63</v>
      </c>
    </row>
    <row r="65" spans="1:3" ht="12.75">
      <c r="A65" s="900" t="s">
        <v>7189</v>
      </c>
      <c r="B65" s="306" t="s">
        <v>4290</v>
      </c>
      <c r="C65" s="1243">
        <v>64</v>
      </c>
    </row>
    <row r="66" spans="1:3" ht="12.75">
      <c r="A66" s="900" t="s">
        <v>7259</v>
      </c>
      <c r="B66" s="306" t="s">
        <v>5664</v>
      </c>
      <c r="C66" s="1243">
        <v>65</v>
      </c>
    </row>
    <row r="67" spans="1:3" ht="12.75">
      <c r="A67" s="900" t="s">
        <v>3602</v>
      </c>
      <c r="B67" s="306" t="s">
        <v>5655</v>
      </c>
      <c r="C67" s="1243">
        <v>66</v>
      </c>
    </row>
    <row r="68" spans="1:3" ht="12.75">
      <c r="A68" s="900" t="s">
        <v>7200</v>
      </c>
      <c r="B68" s="306" t="s">
        <v>3631</v>
      </c>
      <c r="C68" s="1243">
        <v>67</v>
      </c>
    </row>
    <row r="69" spans="1:3" ht="12.75">
      <c r="A69" s="900" t="s">
        <v>7261</v>
      </c>
      <c r="B69" s="306" t="s">
        <v>5667</v>
      </c>
      <c r="C69" s="1243">
        <v>68</v>
      </c>
    </row>
    <row r="70" spans="1:3" ht="12.75">
      <c r="A70" s="900" t="s">
        <v>7203</v>
      </c>
      <c r="B70" s="306" t="s">
        <v>8546</v>
      </c>
      <c r="C70" s="1243">
        <v>69</v>
      </c>
    </row>
    <row r="71" spans="1:3" ht="12.75">
      <c r="A71" s="900" t="s">
        <v>7203</v>
      </c>
      <c r="B71" s="306" t="s">
        <v>8547</v>
      </c>
      <c r="C71" s="1243">
        <v>70</v>
      </c>
    </row>
    <row r="72" spans="1:3" ht="12.75">
      <c r="A72" s="900" t="s">
        <v>7209</v>
      </c>
      <c r="B72" s="306" t="s">
        <v>4346</v>
      </c>
      <c r="C72" s="1243">
        <v>71</v>
      </c>
    </row>
    <row r="73" spans="1:3" ht="12.75">
      <c r="A73" s="900" t="s">
        <v>7300</v>
      </c>
      <c r="B73" s="306" t="s">
        <v>8548</v>
      </c>
      <c r="C73" s="1243">
        <v>72</v>
      </c>
    </row>
    <row r="74" spans="1:3" ht="12.75">
      <c r="A74" s="900" t="s">
        <v>7170</v>
      </c>
      <c r="B74" s="306" t="s">
        <v>4228</v>
      </c>
      <c r="C74" s="1243">
        <v>73</v>
      </c>
    </row>
    <row r="75" spans="1:3" ht="12.75">
      <c r="A75" s="900" t="s">
        <v>7177</v>
      </c>
      <c r="B75" s="306" t="s">
        <v>8549</v>
      </c>
      <c r="C75" s="1243">
        <v>74</v>
      </c>
    </row>
    <row r="76" spans="1:3" ht="12.75">
      <c r="A76" s="900" t="s">
        <v>7195</v>
      </c>
      <c r="B76" s="306" t="s">
        <v>8550</v>
      </c>
      <c r="C76" s="1243">
        <v>75</v>
      </c>
    </row>
    <row r="77" spans="1:3" ht="12.75">
      <c r="A77" s="900" t="s">
        <v>7180</v>
      </c>
      <c r="B77" s="306" t="s">
        <v>7181</v>
      </c>
      <c r="C77" s="1243">
        <v>76</v>
      </c>
    </row>
    <row r="78" spans="1:3" ht="12.75">
      <c r="A78" s="900" t="s">
        <v>7180</v>
      </c>
      <c r="B78" s="306" t="s">
        <v>8551</v>
      </c>
      <c r="C78" s="1243">
        <v>77</v>
      </c>
    </row>
    <row r="79" spans="1:3" ht="12.75">
      <c r="A79" s="900" t="s">
        <v>7174</v>
      </c>
      <c r="B79" s="306" t="s">
        <v>5730</v>
      </c>
      <c r="C79" s="1243">
        <v>78</v>
      </c>
    </row>
    <row r="80" spans="1:3" ht="12.75">
      <c r="A80" s="900" t="s">
        <v>7167</v>
      </c>
      <c r="B80" s="306" t="s">
        <v>8552</v>
      </c>
      <c r="C80" s="1243">
        <v>79</v>
      </c>
    </row>
    <row r="81" spans="1:3" ht="12.75">
      <c r="A81" s="900" t="s">
        <v>7285</v>
      </c>
      <c r="B81" s="306" t="s">
        <v>6732</v>
      </c>
      <c r="C81" s="1243">
        <v>80</v>
      </c>
    </row>
    <row r="82" spans="1:3" ht="12.75">
      <c r="A82" s="900" t="s">
        <v>7291</v>
      </c>
      <c r="B82" s="306" t="s">
        <v>8553</v>
      </c>
      <c r="C82" s="1243">
        <v>81</v>
      </c>
    </row>
    <row r="83" spans="1:3" ht="12.75">
      <c r="A83" s="900" t="s">
        <v>7164</v>
      </c>
      <c r="B83" s="306" t="s">
        <v>3305</v>
      </c>
      <c r="C83" s="1243">
        <v>82</v>
      </c>
    </row>
    <row r="84" spans="1:3" ht="12.75">
      <c r="A84" s="900" t="s">
        <v>7167</v>
      </c>
      <c r="B84" s="306" t="s">
        <v>8554</v>
      </c>
      <c r="C84" s="1243">
        <v>83</v>
      </c>
    </row>
    <row r="85" spans="1:3" ht="12.75">
      <c r="A85" s="900" t="s">
        <v>7174</v>
      </c>
      <c r="B85" s="306" t="s">
        <v>3511</v>
      </c>
      <c r="C85" s="1243">
        <v>84</v>
      </c>
    </row>
    <row r="86" spans="1:3" ht="12.75">
      <c r="A86" s="900" t="s">
        <v>7315</v>
      </c>
      <c r="B86" s="306" t="s">
        <v>3476</v>
      </c>
      <c r="C86" s="1243">
        <v>85</v>
      </c>
    </row>
    <row r="87" spans="1:3" ht="12.75">
      <c r="A87" s="900" t="s">
        <v>7174</v>
      </c>
      <c r="B87" s="306" t="s">
        <v>8555</v>
      </c>
      <c r="C87" s="1243">
        <v>86</v>
      </c>
    </row>
    <row r="88" spans="1:3" ht="12.75">
      <c r="A88" s="900" t="s">
        <v>8556</v>
      </c>
      <c r="B88" s="306" t="s">
        <v>3400</v>
      </c>
      <c r="C88" s="1243">
        <v>87</v>
      </c>
    </row>
    <row r="89" spans="1:3" ht="12.75">
      <c r="A89" s="900" t="s">
        <v>7177</v>
      </c>
      <c r="B89" s="306" t="s">
        <v>5540</v>
      </c>
      <c r="C89" s="1243">
        <v>88</v>
      </c>
    </row>
    <row r="90" spans="1:3" ht="12.75">
      <c r="A90" s="900" t="s">
        <v>7213</v>
      </c>
      <c r="B90" s="306" t="s">
        <v>8557</v>
      </c>
      <c r="C90" s="1243">
        <v>89</v>
      </c>
    </row>
    <row r="91" spans="1:3" ht="12.75">
      <c r="A91" s="900" t="s">
        <v>7291</v>
      </c>
      <c r="B91" s="306" t="s">
        <v>8558</v>
      </c>
      <c r="C91" s="1243">
        <v>90</v>
      </c>
    </row>
    <row r="92" spans="1:3" ht="12.75">
      <c r="A92" s="900" t="s">
        <v>7213</v>
      </c>
      <c r="B92" s="306" t="s">
        <v>8559</v>
      </c>
      <c r="C92" s="1243">
        <v>91</v>
      </c>
    </row>
    <row r="93" spans="1:3" ht="12.75">
      <c r="A93" s="900" t="s">
        <v>7177</v>
      </c>
      <c r="B93" s="306" t="s">
        <v>3427</v>
      </c>
      <c r="C93" s="1243">
        <v>92</v>
      </c>
    </row>
    <row r="94" spans="1:3" ht="12.75">
      <c r="A94" s="900" t="s">
        <v>7192</v>
      </c>
      <c r="B94" s="306" t="s">
        <v>8560</v>
      </c>
      <c r="C94" s="1243">
        <v>93</v>
      </c>
    </row>
    <row r="95" spans="1:3" ht="12.75">
      <c r="A95" s="900" t="s">
        <v>8561</v>
      </c>
      <c r="B95" s="306" t="s">
        <v>4380</v>
      </c>
      <c r="C95" s="1243">
        <v>94</v>
      </c>
    </row>
    <row r="96" spans="1:3" ht="12.75">
      <c r="A96" s="900" t="s">
        <v>7300</v>
      </c>
      <c r="B96" s="306" t="s">
        <v>3287</v>
      </c>
      <c r="C96" s="1243">
        <v>95</v>
      </c>
    </row>
    <row r="97" spans="1:3" ht="12.75">
      <c r="A97" s="900" t="s">
        <v>7339</v>
      </c>
      <c r="B97" s="306" t="s">
        <v>6708</v>
      </c>
      <c r="C97" s="1243">
        <v>96</v>
      </c>
    </row>
    <row r="98" spans="1:3" ht="12.75">
      <c r="A98" s="900" t="s">
        <v>7184</v>
      </c>
      <c r="B98" s="306" t="s">
        <v>6171</v>
      </c>
      <c r="C98" s="1243">
        <v>97</v>
      </c>
    </row>
    <row r="99" spans="1:3" ht="12.75">
      <c r="A99" s="900" t="s">
        <v>7171</v>
      </c>
      <c r="B99" s="306" t="s">
        <v>7350</v>
      </c>
      <c r="C99" s="1243">
        <v>98</v>
      </c>
    </row>
    <row r="100" spans="1:3" ht="12.75">
      <c r="A100" s="900" t="s">
        <v>7215</v>
      </c>
      <c r="B100" s="306" t="s">
        <v>8562</v>
      </c>
      <c r="C100" s="1243">
        <v>99</v>
      </c>
    </row>
    <row r="101" spans="1:3" ht="12.75">
      <c r="A101" s="900" t="s">
        <v>7327</v>
      </c>
      <c r="B101" s="306" t="s">
        <v>8563</v>
      </c>
      <c r="C101" s="1243">
        <v>100</v>
      </c>
    </row>
    <row r="102" spans="1:3" ht="12.75">
      <c r="A102" s="1242"/>
      <c r="C102" s="366"/>
    </row>
    <row r="103" spans="1:3" ht="12.75">
      <c r="A103" s="1242"/>
      <c r="C103" s="366"/>
    </row>
    <row r="104" spans="1:3" ht="12.75">
      <c r="A104" s="1242"/>
      <c r="C104" s="366"/>
    </row>
    <row r="105" spans="1:3" ht="12.75">
      <c r="A105" s="1242"/>
      <c r="C105" s="366"/>
    </row>
    <row r="106" spans="1:3" ht="12.75">
      <c r="A106" s="1242"/>
      <c r="C106" s="366"/>
    </row>
    <row r="107" spans="1:3" ht="12.75">
      <c r="A107" s="1242"/>
      <c r="C107" s="366"/>
    </row>
    <row r="108" spans="1:3" ht="12.75">
      <c r="A108" s="1242"/>
      <c r="C108" s="366"/>
    </row>
    <row r="109" spans="1:3" ht="12.75">
      <c r="A109" s="1242"/>
      <c r="C109" s="366"/>
    </row>
    <row r="110" spans="1:3" ht="12.75">
      <c r="A110" s="1242"/>
      <c r="C110" s="366"/>
    </row>
    <row r="111" spans="1:3" ht="12.75">
      <c r="A111" s="1242"/>
      <c r="C111" s="366"/>
    </row>
    <row r="112" spans="1:3" ht="12.75">
      <c r="A112" s="1242"/>
      <c r="C112" s="366"/>
    </row>
    <row r="113" spans="1:3" ht="12.75">
      <c r="A113" s="1242"/>
      <c r="C113" s="366"/>
    </row>
    <row r="114" spans="1:3" ht="12.75">
      <c r="A114" s="1242"/>
      <c r="C114" s="366"/>
    </row>
    <row r="115" spans="1:3" ht="12.75">
      <c r="A115" s="1242"/>
      <c r="C115" s="366"/>
    </row>
    <row r="116" spans="1:3" ht="12.75">
      <c r="A116" s="1242"/>
      <c r="C116" s="366"/>
    </row>
    <row r="117" spans="1:3" ht="12.75">
      <c r="A117" s="1242"/>
      <c r="C117" s="366"/>
    </row>
    <row r="118" spans="1:3" ht="12.75">
      <c r="A118" s="1242"/>
      <c r="C118" s="366"/>
    </row>
    <row r="119" spans="1:3" ht="12.75">
      <c r="A119" s="1242"/>
      <c r="C119" s="366"/>
    </row>
    <row r="120" spans="1:3" ht="12.75">
      <c r="A120" s="1242"/>
      <c r="C120" s="366"/>
    </row>
    <row r="121" spans="1:3" ht="12.75">
      <c r="A121" s="1242"/>
      <c r="C121" s="366"/>
    </row>
    <row r="122" spans="1:3" ht="12.75">
      <c r="A122" s="1242"/>
      <c r="C122" s="366"/>
    </row>
    <row r="123" spans="1:3" ht="12.75">
      <c r="A123" s="1242"/>
      <c r="C123" s="366"/>
    </row>
    <row r="124" spans="1:3" ht="12.75">
      <c r="A124" s="1242"/>
      <c r="C124" s="366"/>
    </row>
    <row r="125" spans="1:3" ht="12.75">
      <c r="A125" s="1242"/>
      <c r="C125" s="366"/>
    </row>
    <row r="126" spans="1:3" ht="12.75">
      <c r="A126" s="1242"/>
      <c r="C126" s="366"/>
    </row>
    <row r="127" spans="1:3" ht="12.75">
      <c r="A127" s="1242"/>
      <c r="C127" s="366"/>
    </row>
    <row r="128" spans="1:3" ht="12.75">
      <c r="A128" s="1242"/>
      <c r="C128" s="366"/>
    </row>
    <row r="129" spans="1:3" ht="12.75">
      <c r="A129" s="1242"/>
      <c r="C129" s="366"/>
    </row>
    <row r="130" spans="1:3" ht="12.75">
      <c r="A130" s="1242"/>
      <c r="C130" s="366"/>
    </row>
    <row r="131" spans="1:3" ht="12.75">
      <c r="A131" s="1242"/>
      <c r="C131" s="366"/>
    </row>
    <row r="132" spans="1:3" ht="12.75">
      <c r="A132" s="1242"/>
      <c r="C132" s="366"/>
    </row>
    <row r="133" spans="1:3" ht="12.75">
      <c r="A133" s="1242"/>
      <c r="C133" s="366"/>
    </row>
    <row r="134" spans="1:3" ht="12.75">
      <c r="A134" s="1242"/>
      <c r="C134" s="366"/>
    </row>
    <row r="135" spans="1:3" ht="12.75">
      <c r="A135" s="1242"/>
      <c r="C135" s="366"/>
    </row>
    <row r="136" spans="1:3" ht="12.75">
      <c r="A136" s="1242"/>
      <c r="C136" s="366"/>
    </row>
    <row r="137" spans="1:3" ht="12.75">
      <c r="A137" s="1242"/>
      <c r="C137" s="366"/>
    </row>
    <row r="138" spans="1:3" ht="12.75">
      <c r="A138" s="1242"/>
      <c r="C138" s="366"/>
    </row>
    <row r="139" spans="1:3" ht="12.75">
      <c r="A139" s="1242"/>
      <c r="C139" s="366"/>
    </row>
    <row r="140" spans="1:3" ht="12.75">
      <c r="A140" s="1242"/>
      <c r="C140" s="366"/>
    </row>
    <row r="141" spans="1:3" ht="12.75">
      <c r="A141" s="1242"/>
      <c r="C141" s="366"/>
    </row>
    <row r="142" spans="1:3" ht="12.75">
      <c r="A142" s="1242"/>
      <c r="C142" s="366"/>
    </row>
    <row r="143" spans="1:3" ht="12.75">
      <c r="A143" s="1242"/>
      <c r="C143" s="366"/>
    </row>
    <row r="144" spans="1:3" ht="12.75">
      <c r="A144" s="1242"/>
      <c r="C144" s="366"/>
    </row>
    <row r="145" spans="1:3" ht="12.75">
      <c r="A145" s="1242"/>
      <c r="C145" s="366"/>
    </row>
    <row r="146" spans="1:3" ht="12.75">
      <c r="A146" s="1242"/>
      <c r="C146" s="366"/>
    </row>
    <row r="147" spans="1:3" ht="12.75">
      <c r="A147" s="1242"/>
      <c r="C147" s="366"/>
    </row>
    <row r="148" spans="1:3" ht="12.75">
      <c r="A148" s="1242"/>
      <c r="C148" s="366"/>
    </row>
    <row r="149" spans="1:3" ht="12.75">
      <c r="A149" s="1242"/>
      <c r="C149" s="366"/>
    </row>
    <row r="150" spans="1:3" ht="12.75">
      <c r="A150" s="1242"/>
      <c r="C150" s="366"/>
    </row>
    <row r="151" spans="1:3" ht="12.75">
      <c r="A151" s="1242"/>
      <c r="C151" s="366"/>
    </row>
    <row r="152" spans="1:3" ht="12.75">
      <c r="A152" s="1242"/>
      <c r="C152" s="366"/>
    </row>
    <row r="153" spans="1:3" ht="12.75">
      <c r="A153" s="1242"/>
      <c r="C153" s="366"/>
    </row>
    <row r="154" spans="1:3" ht="12.75">
      <c r="A154" s="1242"/>
      <c r="C154" s="366"/>
    </row>
    <row r="155" spans="1:3" ht="12.75">
      <c r="A155" s="1242"/>
      <c r="C155" s="366"/>
    </row>
    <row r="156" spans="1:3" ht="12.75">
      <c r="A156" s="1242"/>
      <c r="C156" s="366"/>
    </row>
    <row r="157" spans="1:3" ht="12.75">
      <c r="A157" s="1242"/>
      <c r="C157" s="366"/>
    </row>
    <row r="158" spans="1:3" ht="12.75">
      <c r="A158" s="1242"/>
      <c r="C158" s="366"/>
    </row>
    <row r="159" spans="1:3" ht="12.75">
      <c r="A159" s="1242"/>
      <c r="C159" s="366"/>
    </row>
    <row r="160" spans="1:3" ht="12.75">
      <c r="A160" s="1242"/>
      <c r="C160" s="366"/>
    </row>
    <row r="161" spans="1:3" ht="12.75">
      <c r="A161" s="1242"/>
      <c r="C161" s="366"/>
    </row>
    <row r="162" spans="1:3" ht="12.75">
      <c r="A162" s="1242"/>
      <c r="C162" s="366"/>
    </row>
    <row r="163" spans="1:3" ht="12.75">
      <c r="A163" s="1242"/>
      <c r="C163" s="366"/>
    </row>
    <row r="164" spans="1:3" ht="12.75">
      <c r="A164" s="1242"/>
      <c r="C164" s="366"/>
    </row>
    <row r="165" spans="1:3" ht="12.75">
      <c r="A165" s="1242"/>
      <c r="C165" s="366"/>
    </row>
    <row r="166" spans="1:3" ht="12.75">
      <c r="A166" s="1242"/>
      <c r="C166" s="366"/>
    </row>
    <row r="167" spans="1:3" ht="12.75">
      <c r="A167" s="1242"/>
      <c r="C167" s="366"/>
    </row>
    <row r="168" spans="1:3" ht="12.75">
      <c r="A168" s="1242"/>
      <c r="C168" s="366"/>
    </row>
    <row r="169" spans="1:3" ht="12.75">
      <c r="A169" s="1242"/>
      <c r="C169" s="366"/>
    </row>
    <row r="170" spans="1:3" ht="12.75">
      <c r="A170" s="1242"/>
      <c r="C170" s="366"/>
    </row>
    <row r="171" spans="1:3" ht="12.75">
      <c r="A171" s="1242"/>
      <c r="C171" s="366"/>
    </row>
    <row r="172" spans="1:3" ht="12.75">
      <c r="A172" s="1242"/>
      <c r="C172" s="366"/>
    </row>
    <row r="173" spans="1:3" ht="12.75">
      <c r="A173" s="1242"/>
      <c r="C173" s="366"/>
    </row>
    <row r="174" spans="1:3" ht="12.75">
      <c r="A174" s="1242"/>
      <c r="C174" s="366"/>
    </row>
    <row r="175" spans="1:3" ht="12.75">
      <c r="A175" s="1242"/>
      <c r="C175" s="366"/>
    </row>
    <row r="176" spans="1:3" ht="12.75">
      <c r="A176" s="1242"/>
      <c r="C176" s="366"/>
    </row>
    <row r="177" spans="1:3" ht="12.75">
      <c r="A177" s="1242"/>
      <c r="C177" s="366"/>
    </row>
    <row r="178" spans="1:3" ht="12.75">
      <c r="A178" s="1242"/>
      <c r="C178" s="366"/>
    </row>
    <row r="179" spans="1:3" ht="12.75">
      <c r="A179" s="1242"/>
      <c r="C179" s="366"/>
    </row>
    <row r="180" spans="1:3" ht="12.75">
      <c r="A180" s="1242"/>
      <c r="C180" s="366"/>
    </row>
    <row r="181" spans="1:3" ht="12.75">
      <c r="A181" s="1242"/>
      <c r="C181" s="366"/>
    </row>
    <row r="182" spans="1:3" ht="12.75">
      <c r="A182" s="1242"/>
      <c r="C182" s="366"/>
    </row>
    <row r="183" spans="1:3" ht="12.75">
      <c r="A183" s="1242"/>
      <c r="C183" s="366"/>
    </row>
    <row r="184" spans="1:3" ht="12.75">
      <c r="A184" s="1242"/>
      <c r="C184" s="366"/>
    </row>
    <row r="185" spans="1:3" ht="12.75">
      <c r="A185" s="1242"/>
      <c r="C185" s="366"/>
    </row>
    <row r="186" spans="1:3" ht="12.75">
      <c r="A186" s="1242"/>
      <c r="C186" s="366"/>
    </row>
    <row r="187" spans="1:3" ht="12.75">
      <c r="A187" s="1242"/>
      <c r="C187" s="366"/>
    </row>
    <row r="188" spans="1:3" ht="12.75">
      <c r="A188" s="1242"/>
      <c r="C188" s="366"/>
    </row>
    <row r="189" spans="1:3" ht="12.75">
      <c r="A189" s="1242"/>
      <c r="C189" s="366"/>
    </row>
    <row r="190" spans="1:3" ht="12.75">
      <c r="A190" s="1242"/>
      <c r="C190" s="366"/>
    </row>
    <row r="191" spans="1:3" ht="12.75">
      <c r="A191" s="1242"/>
      <c r="C191" s="366"/>
    </row>
    <row r="192" spans="1:3" ht="12.75">
      <c r="A192" s="1242"/>
      <c r="C192" s="366"/>
    </row>
    <row r="193" spans="1:3" ht="12.75">
      <c r="A193" s="1242"/>
      <c r="C193" s="366"/>
    </row>
    <row r="194" spans="1:3" ht="12.75">
      <c r="A194" s="1242"/>
      <c r="C194" s="366"/>
    </row>
    <row r="195" spans="1:3" ht="12.75">
      <c r="A195" s="1242"/>
      <c r="C195" s="366"/>
    </row>
    <row r="196" spans="1:3" ht="12.75">
      <c r="A196" s="1242"/>
      <c r="C196" s="366"/>
    </row>
    <row r="197" spans="1:3" ht="12.75">
      <c r="A197" s="1242"/>
      <c r="C197" s="366"/>
    </row>
    <row r="198" spans="1:3" ht="12.75">
      <c r="A198" s="1242"/>
      <c r="C198" s="366"/>
    </row>
    <row r="199" spans="1:3" ht="12.75">
      <c r="A199" s="1242"/>
      <c r="C199" s="366"/>
    </row>
    <row r="200" spans="1:3" ht="12.75">
      <c r="A200" s="1242"/>
      <c r="C200" s="366"/>
    </row>
    <row r="201" spans="1:3" ht="12.75">
      <c r="A201" s="1242"/>
      <c r="C201" s="366"/>
    </row>
    <row r="202" spans="1:3" ht="12.75">
      <c r="A202" s="1242"/>
      <c r="C202" s="366"/>
    </row>
    <row r="203" spans="1:3" ht="12.75">
      <c r="A203" s="1242"/>
      <c r="C203" s="366"/>
    </row>
    <row r="204" spans="1:3" ht="12.75">
      <c r="A204" s="1242"/>
      <c r="C204" s="366"/>
    </row>
    <row r="205" spans="1:3" ht="12.75">
      <c r="A205" s="1242"/>
      <c r="C205" s="366"/>
    </row>
    <row r="206" spans="1:3" ht="12.75">
      <c r="A206" s="1242"/>
      <c r="C206" s="366"/>
    </row>
    <row r="207" spans="1:3" ht="12.75">
      <c r="A207" s="1242"/>
      <c r="C207" s="366"/>
    </row>
    <row r="208" spans="1:3" ht="12.75">
      <c r="A208" s="1242"/>
      <c r="C208" s="366"/>
    </row>
    <row r="209" spans="1:3" ht="12.75">
      <c r="A209" s="1242"/>
      <c r="C209" s="366"/>
    </row>
    <row r="210" spans="1:3" ht="12.75">
      <c r="A210" s="1242"/>
      <c r="C210" s="366"/>
    </row>
    <row r="211" spans="1:3" ht="12.75">
      <c r="A211" s="1242"/>
      <c r="C211" s="366"/>
    </row>
    <row r="212" spans="1:3" ht="12.75">
      <c r="A212" s="1242"/>
      <c r="C212" s="366"/>
    </row>
    <row r="213" spans="1:3" ht="12.75">
      <c r="A213" s="1242"/>
      <c r="C213" s="366"/>
    </row>
    <row r="214" spans="1:3" ht="12.75">
      <c r="A214" s="1242"/>
      <c r="C214" s="366"/>
    </row>
    <row r="215" spans="1:3" ht="12.75">
      <c r="A215" s="1242"/>
      <c r="C215" s="366"/>
    </row>
    <row r="216" spans="1:3" ht="12.75">
      <c r="A216" s="1242"/>
      <c r="C216" s="366"/>
    </row>
    <row r="217" spans="1:3" ht="12.75">
      <c r="A217" s="1242"/>
      <c r="C217" s="366"/>
    </row>
    <row r="218" spans="1:3" ht="12.75">
      <c r="A218" s="1242"/>
      <c r="C218" s="366"/>
    </row>
    <row r="219" spans="1:3" ht="12.75">
      <c r="A219" s="1242"/>
      <c r="C219" s="366"/>
    </row>
    <row r="220" spans="1:3" ht="12.75">
      <c r="A220" s="1242"/>
      <c r="C220" s="366"/>
    </row>
    <row r="221" spans="1:3" ht="12.75">
      <c r="A221" s="1242"/>
      <c r="C221" s="366"/>
    </row>
    <row r="222" spans="1:3" ht="12.75">
      <c r="A222" s="1242"/>
      <c r="C222" s="366"/>
    </row>
    <row r="223" spans="1:3" ht="12.75">
      <c r="A223" s="1242"/>
      <c r="C223" s="366"/>
    </row>
    <row r="224" spans="1:3" ht="12.75">
      <c r="A224" s="1242"/>
      <c r="C224" s="366"/>
    </row>
    <row r="225" spans="1:3" ht="12.75">
      <c r="A225" s="1242"/>
      <c r="C225" s="366"/>
    </row>
    <row r="226" spans="1:3" ht="12.75">
      <c r="A226" s="1242"/>
      <c r="C226" s="366"/>
    </row>
    <row r="227" spans="1:3" ht="12.75">
      <c r="A227" s="1242"/>
      <c r="C227" s="366"/>
    </row>
    <row r="228" spans="1:3" ht="12.75">
      <c r="A228" s="1242"/>
      <c r="C228" s="366"/>
    </row>
    <row r="229" spans="1:3" ht="12.75">
      <c r="A229" s="1242"/>
      <c r="C229" s="366"/>
    </row>
    <row r="230" spans="1:3" ht="12.75">
      <c r="A230" s="1242"/>
      <c r="C230" s="366"/>
    </row>
    <row r="231" spans="1:3" ht="12.75">
      <c r="A231" s="1242"/>
      <c r="C231" s="366"/>
    </row>
    <row r="232" spans="1:3" ht="12.75">
      <c r="A232" s="1242"/>
      <c r="C232" s="366"/>
    </row>
    <row r="233" spans="1:3" ht="12.75">
      <c r="A233" s="1242"/>
      <c r="C233" s="366"/>
    </row>
    <row r="234" spans="1:3" ht="12.75">
      <c r="A234" s="1242"/>
      <c r="C234" s="366"/>
    </row>
    <row r="235" spans="1:3" ht="12.75">
      <c r="A235" s="1242"/>
      <c r="C235" s="366"/>
    </row>
    <row r="236" spans="1:3" ht="12.75">
      <c r="A236" s="1242"/>
      <c r="C236" s="366"/>
    </row>
    <row r="237" spans="1:3" ht="12.75">
      <c r="A237" s="1242"/>
      <c r="C237" s="366"/>
    </row>
    <row r="238" spans="1:3" ht="12.75">
      <c r="A238" s="1242"/>
      <c r="C238" s="366"/>
    </row>
    <row r="239" spans="1:3" ht="12.75">
      <c r="A239" s="1242"/>
      <c r="C239" s="366"/>
    </row>
    <row r="240" spans="1:3" ht="12.75">
      <c r="A240" s="1242"/>
      <c r="C240" s="366"/>
    </row>
    <row r="241" spans="1:3" ht="12.75">
      <c r="A241" s="1242"/>
      <c r="C241" s="366"/>
    </row>
    <row r="242" spans="1:3" ht="12.75">
      <c r="A242" s="1242"/>
      <c r="C242" s="366"/>
    </row>
    <row r="243" spans="1:3" ht="12.75">
      <c r="A243" s="1242"/>
      <c r="C243" s="366"/>
    </row>
    <row r="244" spans="1:3" ht="12.75">
      <c r="A244" s="1242"/>
      <c r="C244" s="366"/>
    </row>
    <row r="245" spans="1:3" ht="12.75">
      <c r="A245" s="1242"/>
      <c r="C245" s="366"/>
    </row>
    <row r="246" spans="1:3" ht="12.75">
      <c r="A246" s="1242"/>
      <c r="C246" s="366"/>
    </row>
    <row r="247" spans="1:3" ht="12.75">
      <c r="A247" s="1242"/>
      <c r="C247" s="366"/>
    </row>
    <row r="248" spans="1:3" ht="12.75">
      <c r="A248" s="1242"/>
      <c r="C248" s="366"/>
    </row>
    <row r="249" spans="1:3" ht="12.75">
      <c r="A249" s="1242"/>
      <c r="C249" s="366"/>
    </row>
    <row r="250" spans="1:3" ht="12.75">
      <c r="A250" s="1242"/>
      <c r="C250" s="366"/>
    </row>
    <row r="251" spans="1:3" ht="12.75">
      <c r="A251" s="1242"/>
      <c r="C251" s="366"/>
    </row>
    <row r="252" spans="1:3" ht="12.75">
      <c r="A252" s="1242"/>
      <c r="C252" s="366"/>
    </row>
    <row r="253" spans="1:3" ht="12.75">
      <c r="A253" s="1242"/>
      <c r="C253" s="366"/>
    </row>
    <row r="254" spans="1:3" ht="12.75">
      <c r="A254" s="1242"/>
      <c r="C254" s="366"/>
    </row>
    <row r="255" spans="1:3" ht="12.75">
      <c r="A255" s="1242"/>
      <c r="C255" s="366"/>
    </row>
    <row r="256" spans="1:3" ht="12.75">
      <c r="A256" s="1242"/>
      <c r="C256" s="366"/>
    </row>
    <row r="257" spans="1:3" ht="12.75">
      <c r="A257" s="1242"/>
      <c r="C257" s="366"/>
    </row>
    <row r="258" spans="1:3" ht="12.75">
      <c r="A258" s="1242"/>
      <c r="C258" s="366"/>
    </row>
    <row r="259" spans="1:3" ht="12.75">
      <c r="A259" s="1242"/>
      <c r="C259" s="366"/>
    </row>
    <row r="260" spans="1:3" ht="12.75">
      <c r="A260" s="1242"/>
      <c r="C260" s="366"/>
    </row>
    <row r="261" spans="1:3" ht="12.75">
      <c r="A261" s="1242"/>
      <c r="C261" s="366"/>
    </row>
    <row r="262" spans="1:3" ht="12.75">
      <c r="A262" s="1242"/>
      <c r="C262" s="366"/>
    </row>
    <row r="263" spans="1:3" ht="12.75">
      <c r="A263" s="1242"/>
      <c r="C263" s="366"/>
    </row>
    <row r="264" spans="1:3" ht="12.75">
      <c r="A264" s="1242"/>
      <c r="C264" s="366"/>
    </row>
    <row r="265" spans="1:3" ht="12.75">
      <c r="A265" s="1242"/>
      <c r="C265" s="366"/>
    </row>
    <row r="266" spans="1:3" ht="12.75">
      <c r="A266" s="1242"/>
      <c r="C266" s="366"/>
    </row>
    <row r="267" spans="1:3" ht="12.75">
      <c r="A267" s="1242"/>
      <c r="C267" s="366"/>
    </row>
    <row r="268" spans="1:3" ht="12.75">
      <c r="A268" s="1242"/>
      <c r="C268" s="366"/>
    </row>
    <row r="269" spans="1:3" ht="12.75">
      <c r="A269" s="1242"/>
      <c r="C269" s="366"/>
    </row>
    <row r="270" spans="1:3" ht="12.75">
      <c r="A270" s="1242"/>
      <c r="C270" s="366"/>
    </row>
    <row r="271" spans="1:3" ht="12.75">
      <c r="A271" s="1242"/>
      <c r="C271" s="366"/>
    </row>
    <row r="272" spans="1:3" ht="12.75">
      <c r="A272" s="1242"/>
      <c r="C272" s="366"/>
    </row>
    <row r="273" spans="1:3" ht="12.75">
      <c r="A273" s="1242"/>
      <c r="C273" s="366"/>
    </row>
    <row r="274" spans="1:3" ht="12.75">
      <c r="A274" s="1242"/>
      <c r="C274" s="366"/>
    </row>
    <row r="275" spans="1:3" ht="12.75">
      <c r="A275" s="1242"/>
      <c r="C275" s="366"/>
    </row>
    <row r="276" spans="1:3" ht="12.75">
      <c r="A276" s="1242"/>
      <c r="C276" s="366"/>
    </row>
    <row r="277" spans="1:3" ht="12.75">
      <c r="A277" s="1242"/>
      <c r="C277" s="366"/>
    </row>
    <row r="278" spans="1:3" ht="12.75">
      <c r="A278" s="1242"/>
      <c r="C278" s="366"/>
    </row>
    <row r="279" spans="1:3" ht="12.75">
      <c r="A279" s="1242"/>
      <c r="C279" s="366"/>
    </row>
    <row r="280" spans="1:3" ht="12.75">
      <c r="A280" s="1242"/>
      <c r="C280" s="366"/>
    </row>
    <row r="281" spans="1:3" ht="12.75">
      <c r="A281" s="1242"/>
      <c r="C281" s="366"/>
    </row>
    <row r="282" spans="1:3" ht="12.75">
      <c r="A282" s="1242"/>
      <c r="C282" s="366"/>
    </row>
    <row r="283" spans="1:3" ht="12.75">
      <c r="A283" s="1242"/>
      <c r="C283" s="366"/>
    </row>
    <row r="284" spans="1:3" ht="12.75">
      <c r="A284" s="1242"/>
      <c r="C284" s="366"/>
    </row>
    <row r="285" spans="1:3" ht="12.75">
      <c r="A285" s="1242"/>
      <c r="C285" s="366"/>
    </row>
    <row r="286" spans="1:3" ht="12.75">
      <c r="A286" s="1242"/>
      <c r="C286" s="366"/>
    </row>
    <row r="287" spans="1:3" ht="12.75">
      <c r="A287" s="1242"/>
      <c r="C287" s="366"/>
    </row>
    <row r="288" spans="1:3" ht="12.75">
      <c r="A288" s="1242"/>
      <c r="C288" s="366"/>
    </row>
    <row r="289" spans="1:3" ht="12.75">
      <c r="A289" s="1242"/>
      <c r="C289" s="366"/>
    </row>
    <row r="290" spans="1:3" ht="12.75">
      <c r="A290" s="1242"/>
      <c r="C290" s="366"/>
    </row>
    <row r="291" spans="1:3" ht="12.75">
      <c r="A291" s="1242"/>
      <c r="C291" s="366"/>
    </row>
    <row r="292" spans="1:3" ht="12.75">
      <c r="A292" s="1242"/>
      <c r="C292" s="366"/>
    </row>
    <row r="293" spans="1:3" ht="12.75">
      <c r="A293" s="1242"/>
      <c r="C293" s="366"/>
    </row>
    <row r="294" spans="1:3" ht="12.75">
      <c r="A294" s="1242"/>
      <c r="C294" s="366"/>
    </row>
    <row r="295" spans="1:3" ht="12.75">
      <c r="A295" s="1242"/>
      <c r="C295" s="366"/>
    </row>
    <row r="296" spans="1:3" ht="12.75">
      <c r="A296" s="1242"/>
      <c r="C296" s="366"/>
    </row>
    <row r="297" spans="1:3" ht="12.75">
      <c r="A297" s="1242"/>
      <c r="C297" s="366"/>
    </row>
    <row r="298" spans="1:3" ht="12.75">
      <c r="A298" s="1242"/>
      <c r="C298" s="366"/>
    </row>
    <row r="299" spans="1:3" ht="12.75">
      <c r="A299" s="1242"/>
      <c r="C299" s="366"/>
    </row>
    <row r="300" spans="1:3" ht="12.75">
      <c r="A300" s="1242"/>
      <c r="C300" s="366"/>
    </row>
    <row r="301" spans="1:3" ht="12.75">
      <c r="A301" s="1242"/>
      <c r="C301" s="366"/>
    </row>
    <row r="302" spans="1:3" ht="12.75">
      <c r="A302" s="1242"/>
      <c r="C302" s="366"/>
    </row>
    <row r="303" spans="1:3" ht="12.75">
      <c r="A303" s="1242"/>
      <c r="C303" s="366"/>
    </row>
    <row r="304" spans="1:3" ht="12.75">
      <c r="A304" s="1242"/>
      <c r="C304" s="366"/>
    </row>
    <row r="305" spans="1:3" ht="12.75">
      <c r="A305" s="1242"/>
      <c r="C305" s="366"/>
    </row>
    <row r="306" spans="1:3" ht="12.75">
      <c r="A306" s="1242"/>
      <c r="C306" s="366"/>
    </row>
    <row r="307" spans="1:3" ht="12.75">
      <c r="A307" s="1242"/>
      <c r="C307" s="366"/>
    </row>
    <row r="308" spans="1:3" ht="12.75">
      <c r="A308" s="1242"/>
      <c r="C308" s="366"/>
    </row>
    <row r="309" spans="1:3" ht="12.75">
      <c r="A309" s="1242"/>
      <c r="C309" s="366"/>
    </row>
    <row r="310" spans="1:3" ht="12.75">
      <c r="A310" s="1242"/>
      <c r="C310" s="366"/>
    </row>
    <row r="311" spans="1:3" ht="12.75">
      <c r="A311" s="1242"/>
      <c r="C311" s="366"/>
    </row>
    <row r="312" spans="1:3" ht="12.75">
      <c r="A312" s="1242"/>
      <c r="C312" s="366"/>
    </row>
    <row r="313" spans="1:3" ht="12.75">
      <c r="A313" s="1242"/>
      <c r="C313" s="366"/>
    </row>
    <row r="314" spans="1:3" ht="12.75">
      <c r="A314" s="1242"/>
      <c r="C314" s="366"/>
    </row>
    <row r="315" spans="1:3" ht="12.75">
      <c r="A315" s="1242"/>
      <c r="C315" s="366"/>
    </row>
    <row r="316" spans="1:3" ht="12.75">
      <c r="A316" s="1242"/>
      <c r="C316" s="366"/>
    </row>
    <row r="317" spans="1:3" ht="12.75">
      <c r="A317" s="1242"/>
      <c r="C317" s="366"/>
    </row>
    <row r="318" spans="1:3" ht="12.75">
      <c r="A318" s="1242"/>
      <c r="C318" s="366"/>
    </row>
    <row r="319" spans="1:3" ht="12.75">
      <c r="A319" s="1242"/>
      <c r="C319" s="366"/>
    </row>
    <row r="320" spans="1:3" ht="12.75">
      <c r="A320" s="1242"/>
      <c r="C320" s="366"/>
    </row>
    <row r="321" spans="1:3" ht="12.75">
      <c r="A321" s="1242"/>
      <c r="C321" s="366"/>
    </row>
    <row r="322" spans="1:3" ht="12.75">
      <c r="A322" s="1242"/>
      <c r="C322" s="366"/>
    </row>
    <row r="323" spans="1:3" ht="12.75">
      <c r="A323" s="1242"/>
      <c r="C323" s="366"/>
    </row>
    <row r="324" spans="1:3" ht="12.75">
      <c r="A324" s="1242"/>
      <c r="C324" s="366"/>
    </row>
    <row r="325" spans="1:3" ht="12.75">
      <c r="A325" s="1242"/>
      <c r="C325" s="366"/>
    </row>
    <row r="326" spans="1:3" ht="12.75">
      <c r="A326" s="1242"/>
      <c r="C326" s="366"/>
    </row>
    <row r="327" spans="1:3" ht="12.75">
      <c r="A327" s="1242"/>
      <c r="C327" s="366"/>
    </row>
    <row r="328" spans="1:3" ht="12.75">
      <c r="A328" s="1242"/>
      <c r="C328" s="366"/>
    </row>
    <row r="329" spans="1:3" ht="12.75">
      <c r="A329" s="1242"/>
      <c r="C329" s="366"/>
    </row>
    <row r="330" spans="1:3" ht="12.75">
      <c r="A330" s="1242"/>
      <c r="C330" s="366"/>
    </row>
    <row r="331" spans="1:3" ht="12.75">
      <c r="A331" s="1242"/>
      <c r="C331" s="366"/>
    </row>
    <row r="332" spans="1:3" ht="12.75">
      <c r="A332" s="1242"/>
      <c r="C332" s="366"/>
    </row>
    <row r="333" spans="1:3" ht="12.75">
      <c r="A333" s="1242"/>
      <c r="C333" s="366"/>
    </row>
    <row r="334" spans="1:3" ht="12.75">
      <c r="A334" s="1242"/>
      <c r="C334" s="366"/>
    </row>
    <row r="335" spans="1:3" ht="12.75">
      <c r="A335" s="1242"/>
      <c r="C335" s="366"/>
    </row>
    <row r="336" spans="1:3" ht="12.75">
      <c r="A336" s="1242"/>
      <c r="C336" s="366"/>
    </row>
    <row r="337" spans="1:3" ht="12.75">
      <c r="A337" s="1242"/>
      <c r="C337" s="366"/>
    </row>
    <row r="338" spans="1:3" ht="12.75">
      <c r="A338" s="1242"/>
      <c r="C338" s="366"/>
    </row>
    <row r="339" spans="1:3" ht="12.75">
      <c r="A339" s="1242"/>
      <c r="C339" s="366"/>
    </row>
    <row r="340" spans="1:3" ht="12.75">
      <c r="A340" s="1242"/>
      <c r="C340" s="366"/>
    </row>
    <row r="341" spans="1:3" ht="12.75">
      <c r="A341" s="1242"/>
      <c r="C341" s="366"/>
    </row>
    <row r="342" spans="1:3" ht="12.75">
      <c r="A342" s="1242"/>
      <c r="C342" s="366"/>
    </row>
    <row r="343" spans="1:3" ht="12.75">
      <c r="A343" s="1242"/>
      <c r="C343" s="366"/>
    </row>
    <row r="344" spans="1:3" ht="12.75">
      <c r="A344" s="1242"/>
      <c r="C344" s="366"/>
    </row>
    <row r="345" spans="1:3" ht="12.75">
      <c r="A345" s="1242"/>
      <c r="C345" s="366"/>
    </row>
    <row r="346" spans="1:3" ht="12.75">
      <c r="A346" s="1242"/>
      <c r="C346" s="366"/>
    </row>
    <row r="347" spans="1:3" ht="12.75">
      <c r="A347" s="1242"/>
      <c r="C347" s="366"/>
    </row>
    <row r="348" spans="1:3" ht="12.75">
      <c r="A348" s="1242"/>
      <c r="C348" s="366"/>
    </row>
    <row r="349" spans="1:3" ht="12.75">
      <c r="A349" s="1242"/>
      <c r="C349" s="366"/>
    </row>
    <row r="350" spans="1:3" ht="12.75">
      <c r="A350" s="1242"/>
      <c r="C350" s="366"/>
    </row>
    <row r="351" spans="1:3" ht="12.75">
      <c r="A351" s="1242"/>
      <c r="C351" s="366"/>
    </row>
    <row r="352" spans="1:3" ht="12.75">
      <c r="A352" s="1242"/>
      <c r="C352" s="366"/>
    </row>
    <row r="353" spans="1:3" ht="12.75">
      <c r="A353" s="1242"/>
      <c r="C353" s="366"/>
    </row>
    <row r="354" spans="1:3" ht="12.75">
      <c r="A354" s="1242"/>
      <c r="C354" s="366"/>
    </row>
    <row r="355" spans="1:3" ht="12.75">
      <c r="A355" s="1242"/>
      <c r="C355" s="366"/>
    </row>
    <row r="356" spans="1:3" ht="12.75">
      <c r="A356" s="1242"/>
      <c r="C356" s="366"/>
    </row>
    <row r="357" spans="1:3" ht="12.75">
      <c r="A357" s="1242"/>
      <c r="C357" s="366"/>
    </row>
    <row r="358" spans="1:3" ht="12.75">
      <c r="A358" s="1242"/>
      <c r="C358" s="366"/>
    </row>
    <row r="359" spans="1:3" ht="12.75">
      <c r="A359" s="1242"/>
      <c r="C359" s="366"/>
    </row>
    <row r="360" spans="1:3" ht="12.75">
      <c r="A360" s="1242"/>
      <c r="C360" s="366"/>
    </row>
    <row r="361" spans="1:3" ht="12.75">
      <c r="A361" s="1242"/>
      <c r="C361" s="366"/>
    </row>
    <row r="362" spans="1:3" ht="12.75">
      <c r="A362" s="1242"/>
      <c r="C362" s="366"/>
    </row>
    <row r="363" spans="1:3" ht="12.75">
      <c r="A363" s="1242"/>
      <c r="C363" s="366"/>
    </row>
    <row r="364" spans="1:3" ht="12.75">
      <c r="A364" s="1242"/>
      <c r="C364" s="366"/>
    </row>
    <row r="365" spans="1:3" ht="12.75">
      <c r="A365" s="1242"/>
      <c r="C365" s="366"/>
    </row>
    <row r="366" spans="1:3" ht="12.75">
      <c r="A366" s="1242"/>
      <c r="C366" s="366"/>
    </row>
    <row r="367" spans="1:3" ht="12.75">
      <c r="A367" s="1242"/>
      <c r="C367" s="366"/>
    </row>
    <row r="368" spans="1:3" ht="12.75">
      <c r="A368" s="1242"/>
      <c r="C368" s="366"/>
    </row>
    <row r="369" spans="1:3" ht="12.75">
      <c r="A369" s="1242"/>
      <c r="C369" s="366"/>
    </row>
    <row r="370" spans="1:3" ht="12.75">
      <c r="A370" s="1242"/>
      <c r="C370" s="366"/>
    </row>
    <row r="371" spans="1:3" ht="12.75">
      <c r="A371" s="1242"/>
      <c r="C371" s="366"/>
    </row>
    <row r="372" spans="1:3" ht="12.75">
      <c r="A372" s="1242"/>
      <c r="C372" s="366"/>
    </row>
    <row r="373" spans="1:3" ht="12.75">
      <c r="A373" s="1242"/>
      <c r="C373" s="366"/>
    </row>
    <row r="374" spans="1:3" ht="12.75">
      <c r="A374" s="1242"/>
      <c r="C374" s="366"/>
    </row>
    <row r="375" spans="1:3" ht="12.75">
      <c r="A375" s="1242"/>
      <c r="C375" s="366"/>
    </row>
    <row r="376" spans="1:3" ht="12.75">
      <c r="A376" s="1242"/>
      <c r="C376" s="366"/>
    </row>
    <row r="377" spans="1:3" ht="12.75">
      <c r="A377" s="1242"/>
      <c r="C377" s="366"/>
    </row>
    <row r="378" spans="1:3" ht="12.75">
      <c r="A378" s="1242"/>
      <c r="C378" s="366"/>
    </row>
    <row r="379" spans="1:3" ht="12.75">
      <c r="A379" s="1242"/>
      <c r="C379" s="366"/>
    </row>
    <row r="380" spans="1:3" ht="12.75">
      <c r="A380" s="1242"/>
      <c r="C380" s="366"/>
    </row>
    <row r="381" spans="1:3" ht="12.75">
      <c r="A381" s="1242"/>
      <c r="C381" s="366"/>
    </row>
    <row r="382" spans="1:3" ht="12.75">
      <c r="A382" s="1242"/>
      <c r="C382" s="366"/>
    </row>
    <row r="383" spans="1:3" ht="12.75">
      <c r="A383" s="1242"/>
      <c r="C383" s="366"/>
    </row>
    <row r="384" spans="1:3" ht="12.75">
      <c r="A384" s="1242"/>
      <c r="C384" s="366"/>
    </row>
    <row r="385" spans="1:3" ht="12.75">
      <c r="A385" s="1242"/>
      <c r="C385" s="366"/>
    </row>
    <row r="386" spans="1:3" ht="12.75">
      <c r="A386" s="1242"/>
      <c r="C386" s="366"/>
    </row>
    <row r="387" spans="1:3" ht="12.75">
      <c r="A387" s="1242"/>
      <c r="C387" s="366"/>
    </row>
    <row r="388" spans="1:3" ht="12.75">
      <c r="A388" s="1242"/>
      <c r="C388" s="366"/>
    </row>
    <row r="389" spans="1:3" ht="12.75">
      <c r="A389" s="1242"/>
      <c r="C389" s="366"/>
    </row>
    <row r="390" spans="1:3" ht="12.75">
      <c r="A390" s="1242"/>
      <c r="C390" s="366"/>
    </row>
    <row r="391" spans="1:3" ht="12.75">
      <c r="A391" s="1242"/>
      <c r="C391" s="366"/>
    </row>
    <row r="392" spans="1:3" ht="12.75">
      <c r="A392" s="1242"/>
      <c r="C392" s="366"/>
    </row>
    <row r="393" spans="1:3" ht="12.75">
      <c r="A393" s="1242"/>
      <c r="C393" s="366"/>
    </row>
    <row r="394" spans="1:3" ht="12.75">
      <c r="A394" s="1242"/>
      <c r="C394" s="366"/>
    </row>
    <row r="395" spans="1:3" ht="12.75">
      <c r="A395" s="1242"/>
      <c r="C395" s="366"/>
    </row>
    <row r="396" spans="1:3" ht="12.75">
      <c r="A396" s="1242"/>
      <c r="C396" s="366"/>
    </row>
    <row r="397" spans="1:3" ht="12.75">
      <c r="A397" s="1242"/>
      <c r="C397" s="366"/>
    </row>
    <row r="398" spans="1:3" ht="12.75">
      <c r="A398" s="1242"/>
      <c r="C398" s="366"/>
    </row>
    <row r="399" spans="1:3" ht="12.75">
      <c r="A399" s="1242"/>
      <c r="C399" s="366"/>
    </row>
    <row r="400" spans="1:3" ht="12.75">
      <c r="A400" s="1242"/>
      <c r="C400" s="366"/>
    </row>
    <row r="401" spans="1:3" ht="12.75">
      <c r="A401" s="1242"/>
      <c r="C401" s="366"/>
    </row>
    <row r="402" spans="1:3" ht="12.75">
      <c r="A402" s="1242"/>
      <c r="C402" s="366"/>
    </row>
    <row r="403" spans="1:3" ht="12.75">
      <c r="A403" s="1242"/>
      <c r="C403" s="366"/>
    </row>
    <row r="404" spans="1:3" ht="12.75">
      <c r="A404" s="1242"/>
      <c r="C404" s="366"/>
    </row>
    <row r="405" spans="1:3" ht="12.75">
      <c r="A405" s="1242"/>
      <c r="C405" s="366"/>
    </row>
    <row r="406" spans="1:3" ht="12.75">
      <c r="A406" s="1242"/>
      <c r="C406" s="366"/>
    </row>
    <row r="407" spans="1:3" ht="12.75">
      <c r="A407" s="1242"/>
      <c r="C407" s="366"/>
    </row>
    <row r="408" spans="1:3" ht="12.75">
      <c r="A408" s="1242"/>
      <c r="C408" s="366"/>
    </row>
    <row r="409" spans="1:3" ht="12.75">
      <c r="A409" s="1242"/>
      <c r="C409" s="366"/>
    </row>
    <row r="410" spans="1:3" ht="12.75">
      <c r="A410" s="1242"/>
      <c r="C410" s="366"/>
    </row>
    <row r="411" spans="1:3" ht="12.75">
      <c r="A411" s="1242"/>
      <c r="C411" s="366"/>
    </row>
    <row r="412" spans="1:3" ht="12.75">
      <c r="A412" s="1242"/>
      <c r="C412" s="366"/>
    </row>
    <row r="413" spans="1:3" ht="12.75">
      <c r="A413" s="1242"/>
      <c r="C413" s="366"/>
    </row>
    <row r="414" spans="1:3" ht="12.75">
      <c r="A414" s="1242"/>
      <c r="C414" s="366"/>
    </row>
    <row r="415" spans="1:3" ht="12.75">
      <c r="A415" s="1242"/>
      <c r="C415" s="366"/>
    </row>
    <row r="416" spans="1:3" ht="12.75">
      <c r="A416" s="1242"/>
      <c r="C416" s="366"/>
    </row>
    <row r="417" spans="1:3" ht="12.75">
      <c r="A417" s="1242"/>
      <c r="C417" s="366"/>
    </row>
    <row r="418" spans="1:3" ht="12.75">
      <c r="A418" s="1242"/>
      <c r="C418" s="366"/>
    </row>
    <row r="419" spans="1:3" ht="12.75">
      <c r="A419" s="1242"/>
      <c r="C419" s="366"/>
    </row>
    <row r="420" spans="1:3" ht="12.75">
      <c r="A420" s="1242"/>
      <c r="C420" s="366"/>
    </row>
    <row r="421" spans="1:3" ht="12.75">
      <c r="A421" s="1242"/>
      <c r="C421" s="366"/>
    </row>
    <row r="422" spans="1:3" ht="12.75">
      <c r="A422" s="1242"/>
      <c r="C422" s="366"/>
    </row>
    <row r="423" spans="1:3" ht="12.75">
      <c r="A423" s="1242"/>
      <c r="C423" s="366"/>
    </row>
    <row r="424" spans="1:3" ht="12.75">
      <c r="A424" s="1242"/>
      <c r="C424" s="366"/>
    </row>
    <row r="425" spans="1:3" ht="12.75">
      <c r="A425" s="1242"/>
      <c r="C425" s="366"/>
    </row>
    <row r="426" spans="1:3" ht="12.75">
      <c r="A426" s="1242"/>
      <c r="C426" s="366"/>
    </row>
    <row r="427" spans="1:3" ht="12.75">
      <c r="A427" s="1242"/>
      <c r="C427" s="366"/>
    </row>
    <row r="428" spans="1:3" ht="12.75">
      <c r="A428" s="1242"/>
      <c r="C428" s="366"/>
    </row>
    <row r="429" spans="1:3" ht="12.75">
      <c r="A429" s="1242"/>
      <c r="C429" s="366"/>
    </row>
    <row r="430" spans="1:3" ht="12.75">
      <c r="A430" s="1242"/>
      <c r="C430" s="366"/>
    </row>
    <row r="431" spans="1:3" ht="12.75">
      <c r="A431" s="1242"/>
      <c r="C431" s="366"/>
    </row>
    <row r="432" spans="1:3" ht="12.75">
      <c r="A432" s="1242"/>
      <c r="C432" s="366"/>
    </row>
    <row r="433" spans="1:3" ht="12.75">
      <c r="A433" s="1242"/>
      <c r="C433" s="366"/>
    </row>
    <row r="434" spans="1:3" ht="12.75">
      <c r="A434" s="1242"/>
      <c r="C434" s="366"/>
    </row>
    <row r="435" spans="1:3" ht="12.75">
      <c r="A435" s="1242"/>
      <c r="C435" s="366"/>
    </row>
    <row r="436" spans="1:3" ht="12.75">
      <c r="A436" s="1242"/>
      <c r="C436" s="366"/>
    </row>
    <row r="437" spans="1:3" ht="12.75">
      <c r="A437" s="1242"/>
      <c r="C437" s="366"/>
    </row>
    <row r="438" spans="1:3" ht="12.75">
      <c r="A438" s="1242"/>
      <c r="C438" s="366"/>
    </row>
    <row r="439" spans="1:3" ht="12.75">
      <c r="A439" s="1242"/>
      <c r="C439" s="366"/>
    </row>
    <row r="440" spans="1:3" ht="12.75">
      <c r="A440" s="1242"/>
      <c r="C440" s="366"/>
    </row>
    <row r="441" spans="1:3" ht="12.75">
      <c r="A441" s="1242"/>
      <c r="C441" s="366"/>
    </row>
    <row r="442" spans="1:3" ht="12.75">
      <c r="A442" s="1242"/>
      <c r="C442" s="366"/>
    </row>
    <row r="443" spans="1:3" ht="12.75">
      <c r="A443" s="1242"/>
      <c r="C443" s="366"/>
    </row>
    <row r="444" spans="1:3" ht="12.75">
      <c r="A444" s="1242"/>
      <c r="C444" s="366"/>
    </row>
    <row r="445" spans="1:3" ht="12.75">
      <c r="A445" s="1242"/>
      <c r="C445" s="366"/>
    </row>
    <row r="446" spans="1:3" ht="12.75">
      <c r="A446" s="1242"/>
      <c r="C446" s="366"/>
    </row>
    <row r="447" spans="1:3" ht="12.75">
      <c r="A447" s="1242"/>
      <c r="C447" s="366"/>
    </row>
    <row r="448" spans="1:3" ht="12.75">
      <c r="A448" s="1242"/>
      <c r="C448" s="366"/>
    </row>
    <row r="449" spans="1:3" ht="12.75">
      <c r="A449" s="1242"/>
      <c r="C449" s="366"/>
    </row>
    <row r="450" spans="1:3" ht="12.75">
      <c r="A450" s="1242"/>
      <c r="C450" s="366"/>
    </row>
    <row r="451" spans="1:3" ht="12.75">
      <c r="A451" s="1242"/>
      <c r="C451" s="366"/>
    </row>
    <row r="452" spans="1:3" ht="12.75">
      <c r="A452" s="1242"/>
      <c r="C452" s="366"/>
    </row>
    <row r="453" spans="1:3" ht="12.75">
      <c r="A453" s="1242"/>
      <c r="C453" s="366"/>
    </row>
    <row r="454" spans="1:3" ht="12.75">
      <c r="A454" s="1242"/>
      <c r="C454" s="366"/>
    </row>
    <row r="455" spans="1:3" ht="12.75">
      <c r="A455" s="1242"/>
      <c r="C455" s="366"/>
    </row>
    <row r="456" spans="1:3" ht="12.75">
      <c r="A456" s="1242"/>
      <c r="C456" s="366"/>
    </row>
    <row r="457" spans="1:3" ht="12.75">
      <c r="A457" s="1242"/>
      <c r="C457" s="366"/>
    </row>
    <row r="458" spans="1:3" ht="12.75">
      <c r="A458" s="1242"/>
      <c r="C458" s="366"/>
    </row>
    <row r="459" spans="1:3" ht="12.75">
      <c r="A459" s="1242"/>
      <c r="C459" s="366"/>
    </row>
    <row r="460" spans="1:3" ht="12.75">
      <c r="A460" s="1242"/>
      <c r="C460" s="366"/>
    </row>
    <row r="461" spans="1:3" ht="12.75">
      <c r="A461" s="1242"/>
      <c r="C461" s="366"/>
    </row>
    <row r="462" spans="1:3" ht="12.75">
      <c r="A462" s="1242"/>
      <c r="C462" s="366"/>
    </row>
    <row r="463" spans="1:3" ht="12.75">
      <c r="A463" s="1242"/>
      <c r="C463" s="366"/>
    </row>
    <row r="464" spans="1:3" ht="12.75">
      <c r="A464" s="1242"/>
      <c r="C464" s="366"/>
    </row>
    <row r="465" spans="1:3" ht="12.75">
      <c r="A465" s="1242"/>
      <c r="C465" s="366"/>
    </row>
    <row r="466" spans="1:3" ht="12.75">
      <c r="A466" s="1242"/>
      <c r="C466" s="366"/>
    </row>
    <row r="467" spans="1:3" ht="12.75">
      <c r="A467" s="1242"/>
      <c r="C467" s="366"/>
    </row>
    <row r="468" spans="1:3" ht="12.75">
      <c r="A468" s="1242"/>
      <c r="C468" s="366"/>
    </row>
    <row r="469" spans="1:3" ht="12.75">
      <c r="A469" s="1242"/>
      <c r="C469" s="366"/>
    </row>
    <row r="470" spans="1:3" ht="12.75">
      <c r="A470" s="1242"/>
      <c r="C470" s="366"/>
    </row>
    <row r="471" spans="1:3" ht="12.75">
      <c r="A471" s="1242"/>
      <c r="C471" s="366"/>
    </row>
    <row r="472" spans="1:3" ht="12.75">
      <c r="A472" s="1242"/>
      <c r="C472" s="366"/>
    </row>
    <row r="473" spans="1:3" ht="12.75">
      <c r="A473" s="1242"/>
      <c r="C473" s="366"/>
    </row>
    <row r="474" spans="1:3" ht="12.75">
      <c r="A474" s="1242"/>
      <c r="C474" s="366"/>
    </row>
    <row r="475" spans="1:3" ht="12.75">
      <c r="A475" s="1242"/>
      <c r="C475" s="366"/>
    </row>
    <row r="476" spans="1:3" ht="12.75">
      <c r="A476" s="1242"/>
      <c r="C476" s="366"/>
    </row>
    <row r="477" spans="1:3" ht="12.75">
      <c r="A477" s="1242"/>
      <c r="C477" s="366"/>
    </row>
    <row r="478" spans="1:3" ht="12.75">
      <c r="A478" s="1242"/>
      <c r="C478" s="366"/>
    </row>
    <row r="479" spans="1:3" ht="12.75">
      <c r="A479" s="1242"/>
      <c r="C479" s="366"/>
    </row>
    <row r="480" spans="1:3" ht="12.75">
      <c r="A480" s="1242"/>
      <c r="C480" s="366"/>
    </row>
    <row r="481" spans="1:3" ht="12.75">
      <c r="A481" s="1242"/>
      <c r="C481" s="366"/>
    </row>
    <row r="482" spans="1:3" ht="12.75">
      <c r="A482" s="1242"/>
      <c r="C482" s="366"/>
    </row>
    <row r="483" spans="1:3" ht="12.75">
      <c r="A483" s="1242"/>
      <c r="C483" s="366"/>
    </row>
    <row r="484" spans="1:3" ht="12.75">
      <c r="A484" s="1242"/>
      <c r="C484" s="366"/>
    </row>
    <row r="485" spans="1:3" ht="12.75">
      <c r="A485" s="1242"/>
      <c r="C485" s="366"/>
    </row>
    <row r="486" spans="1:3" ht="12.75">
      <c r="A486" s="1242"/>
      <c r="C486" s="366"/>
    </row>
    <row r="487" spans="1:3" ht="12.75">
      <c r="A487" s="1242"/>
      <c r="C487" s="366"/>
    </row>
    <row r="488" spans="1:3" ht="12.75">
      <c r="A488" s="1242"/>
      <c r="C488" s="366"/>
    </row>
    <row r="489" spans="1:3" ht="12.75">
      <c r="A489" s="1242"/>
      <c r="C489" s="366"/>
    </row>
    <row r="490" spans="1:3" ht="12.75">
      <c r="A490" s="1242"/>
      <c r="C490" s="366"/>
    </row>
    <row r="491" spans="1:3" ht="12.75">
      <c r="A491" s="1242"/>
      <c r="C491" s="366"/>
    </row>
    <row r="492" spans="1:3" ht="12.75">
      <c r="A492" s="1242"/>
      <c r="C492" s="366"/>
    </row>
    <row r="493" spans="1:3" ht="12.75">
      <c r="A493" s="1242"/>
      <c r="C493" s="366"/>
    </row>
    <row r="494" spans="1:3" ht="12.75">
      <c r="A494" s="1242"/>
      <c r="C494" s="366"/>
    </row>
    <row r="495" spans="1:3" ht="12.75">
      <c r="A495" s="1242"/>
      <c r="C495" s="366"/>
    </row>
    <row r="496" spans="1:3" ht="12.75">
      <c r="A496" s="1242"/>
      <c r="C496" s="366"/>
    </row>
    <row r="497" spans="1:3" ht="12.75">
      <c r="A497" s="1242"/>
      <c r="C497" s="366"/>
    </row>
    <row r="498" spans="1:3" ht="12.75">
      <c r="A498" s="1242"/>
      <c r="C498" s="366"/>
    </row>
    <row r="499" spans="1:3" ht="12.75">
      <c r="A499" s="1242"/>
      <c r="C499" s="366"/>
    </row>
    <row r="500" spans="1:3" ht="12.75">
      <c r="A500" s="1242"/>
      <c r="C500" s="366"/>
    </row>
    <row r="501" spans="1:3" ht="12.75">
      <c r="A501" s="1242"/>
      <c r="C501" s="366"/>
    </row>
    <row r="502" spans="1:3" ht="12.75">
      <c r="A502" s="1242"/>
      <c r="C502" s="366"/>
    </row>
    <row r="503" spans="1:3" ht="12.75">
      <c r="A503" s="1242"/>
      <c r="C503" s="366"/>
    </row>
    <row r="504" spans="1:3" ht="12.75">
      <c r="A504" s="1242"/>
      <c r="C504" s="366"/>
    </row>
    <row r="505" spans="1:3" ht="12.75">
      <c r="A505" s="1242"/>
      <c r="C505" s="366"/>
    </row>
    <row r="506" spans="1:3" ht="12.75">
      <c r="A506" s="1242"/>
      <c r="C506" s="366"/>
    </row>
    <row r="507" spans="1:3" ht="12.75">
      <c r="A507" s="1242"/>
      <c r="C507" s="366"/>
    </row>
    <row r="508" spans="1:3" ht="12.75">
      <c r="A508" s="1242"/>
      <c r="C508" s="366"/>
    </row>
    <row r="509" spans="1:3" ht="12.75">
      <c r="A509" s="1242"/>
      <c r="C509" s="366"/>
    </row>
    <row r="510" spans="1:3" ht="12.75">
      <c r="A510" s="1242"/>
      <c r="C510" s="366"/>
    </row>
    <row r="511" spans="1:3" ht="12.75">
      <c r="A511" s="1242"/>
      <c r="C511" s="366"/>
    </row>
    <row r="512" spans="1:3" ht="12.75">
      <c r="A512" s="1242"/>
      <c r="C512" s="366"/>
    </row>
    <row r="513" spans="1:3" ht="12.75">
      <c r="A513" s="1242"/>
      <c r="C513" s="366"/>
    </row>
    <row r="514" spans="1:3" ht="12.75">
      <c r="A514" s="1242"/>
      <c r="C514" s="366"/>
    </row>
    <row r="515" spans="1:3" ht="12.75">
      <c r="A515" s="1242"/>
      <c r="C515" s="366"/>
    </row>
    <row r="516" spans="1:3" ht="12.75">
      <c r="A516" s="1242"/>
      <c r="C516" s="366"/>
    </row>
    <row r="517" spans="1:3" ht="12.75">
      <c r="A517" s="1242"/>
      <c r="C517" s="366"/>
    </row>
    <row r="518" spans="1:3" ht="12.75">
      <c r="A518" s="1242"/>
      <c r="C518" s="366"/>
    </row>
    <row r="519" spans="1:3" ht="12.75">
      <c r="A519" s="1242"/>
      <c r="C519" s="366"/>
    </row>
    <row r="520" spans="1:3" ht="12.75">
      <c r="A520" s="1242"/>
      <c r="C520" s="366"/>
    </row>
    <row r="521" spans="1:3" ht="12.75">
      <c r="A521" s="1242"/>
      <c r="C521" s="366"/>
    </row>
    <row r="522" spans="1:3" ht="12.75">
      <c r="A522" s="1242"/>
      <c r="C522" s="366"/>
    </row>
    <row r="523" spans="1:3" ht="12.75">
      <c r="A523" s="1242"/>
      <c r="C523" s="366"/>
    </row>
    <row r="524" spans="1:3" ht="12.75">
      <c r="A524" s="1242"/>
      <c r="C524" s="366"/>
    </row>
    <row r="525" spans="1:3" ht="12.75">
      <c r="A525" s="1242"/>
      <c r="C525" s="366"/>
    </row>
    <row r="526" spans="1:3" ht="12.75">
      <c r="A526" s="1242"/>
      <c r="C526" s="366"/>
    </row>
    <row r="527" spans="1:3" ht="12.75">
      <c r="A527" s="1242"/>
      <c r="C527" s="366"/>
    </row>
    <row r="528" spans="1:3" ht="12.75">
      <c r="A528" s="1242"/>
      <c r="C528" s="366"/>
    </row>
    <row r="529" spans="1:3" ht="12.75">
      <c r="A529" s="1242"/>
      <c r="C529" s="366"/>
    </row>
    <row r="530" spans="1:3" ht="12.75">
      <c r="A530" s="1242"/>
      <c r="C530" s="366"/>
    </row>
    <row r="531" spans="1:3" ht="12.75">
      <c r="A531" s="1242"/>
      <c r="C531" s="366"/>
    </row>
    <row r="532" spans="1:3" ht="12.75">
      <c r="A532" s="1242"/>
      <c r="C532" s="366"/>
    </row>
    <row r="533" spans="1:3" ht="12.75">
      <c r="A533" s="1242"/>
      <c r="C533" s="366"/>
    </row>
    <row r="534" spans="1:3" ht="12.75">
      <c r="A534" s="1242"/>
      <c r="C534" s="366"/>
    </row>
    <row r="535" spans="1:3" ht="12.75">
      <c r="A535" s="1242"/>
      <c r="C535" s="366"/>
    </row>
    <row r="536" spans="1:3" ht="12.75">
      <c r="A536" s="1242"/>
      <c r="C536" s="366"/>
    </row>
    <row r="537" spans="1:3" ht="12.75">
      <c r="A537" s="1242"/>
      <c r="C537" s="366"/>
    </row>
    <row r="538" spans="1:3" ht="12.75">
      <c r="A538" s="1242"/>
      <c r="C538" s="366"/>
    </row>
    <row r="539" spans="1:3" ht="12.75">
      <c r="A539" s="1242"/>
      <c r="C539" s="366"/>
    </row>
    <row r="540" spans="1:3" ht="12.75">
      <c r="A540" s="1242"/>
      <c r="C540" s="366"/>
    </row>
    <row r="541" spans="1:3" ht="12.75">
      <c r="A541" s="1242"/>
      <c r="C541" s="366"/>
    </row>
    <row r="542" spans="1:3" ht="12.75">
      <c r="A542" s="1242"/>
      <c r="C542" s="366"/>
    </row>
    <row r="543" spans="1:3" ht="12.75">
      <c r="A543" s="1242"/>
      <c r="C543" s="366"/>
    </row>
    <row r="544" spans="1:3" ht="12.75">
      <c r="A544" s="1242"/>
      <c r="C544" s="366"/>
    </row>
    <row r="545" spans="1:3" ht="12.75">
      <c r="A545" s="1242"/>
      <c r="C545" s="366"/>
    </row>
    <row r="546" spans="1:3" ht="12.75">
      <c r="A546" s="1242"/>
      <c r="C546" s="366"/>
    </row>
    <row r="547" spans="1:3" ht="12.75">
      <c r="A547" s="1242"/>
      <c r="C547" s="366"/>
    </row>
    <row r="548" spans="1:3" ht="12.75">
      <c r="A548" s="1242"/>
      <c r="C548" s="366"/>
    </row>
    <row r="549" spans="1:3" ht="12.75">
      <c r="A549" s="1242"/>
      <c r="C549" s="366"/>
    </row>
    <row r="550" spans="1:3" ht="12.75">
      <c r="A550" s="1242"/>
      <c r="C550" s="366"/>
    </row>
    <row r="551" spans="1:3" ht="12.75">
      <c r="A551" s="1242"/>
      <c r="C551" s="366"/>
    </row>
    <row r="552" spans="1:3" ht="12.75">
      <c r="A552" s="1242"/>
      <c r="C552" s="366"/>
    </row>
    <row r="553" spans="1:3" ht="12.75">
      <c r="A553" s="1242"/>
      <c r="C553" s="366"/>
    </row>
    <row r="554" spans="1:3" ht="12.75">
      <c r="A554" s="1242"/>
      <c r="C554" s="366"/>
    </row>
    <row r="555" spans="1:3" ht="12.75">
      <c r="A555" s="1242"/>
      <c r="C555" s="366"/>
    </row>
    <row r="556" spans="1:3" ht="12.75">
      <c r="A556" s="1242"/>
      <c r="C556" s="366"/>
    </row>
    <row r="557" spans="1:3" ht="12.75">
      <c r="A557" s="1242"/>
      <c r="C557" s="366"/>
    </row>
    <row r="558" spans="1:3" ht="12.75">
      <c r="A558" s="1242"/>
      <c r="C558" s="366"/>
    </row>
    <row r="559" spans="1:3" ht="12.75">
      <c r="A559" s="1242"/>
      <c r="C559" s="366"/>
    </row>
    <row r="560" spans="1:3" ht="12.75">
      <c r="A560" s="1242"/>
      <c r="C560" s="366"/>
    </row>
    <row r="561" spans="1:3" ht="12.75">
      <c r="A561" s="1242"/>
      <c r="C561" s="366"/>
    </row>
    <row r="562" spans="1:3" ht="12.75">
      <c r="A562" s="1242"/>
      <c r="C562" s="366"/>
    </row>
    <row r="563" spans="1:3" ht="12.75">
      <c r="A563" s="1242"/>
      <c r="C563" s="366"/>
    </row>
    <row r="564" spans="1:3" ht="12.75">
      <c r="A564" s="1242"/>
      <c r="C564" s="366"/>
    </row>
    <row r="565" spans="1:3" ht="12.75">
      <c r="A565" s="1242"/>
      <c r="C565" s="366"/>
    </row>
    <row r="566" spans="1:3" ht="12.75">
      <c r="A566" s="1242"/>
      <c r="C566" s="366"/>
    </row>
    <row r="567" spans="1:3" ht="12.75">
      <c r="A567" s="1242"/>
      <c r="C567" s="366"/>
    </row>
    <row r="568" spans="1:3" ht="12.75">
      <c r="A568" s="1242"/>
      <c r="C568" s="366"/>
    </row>
    <row r="569" spans="1:3" ht="12.75">
      <c r="A569" s="1242"/>
      <c r="C569" s="366"/>
    </row>
    <row r="570" spans="1:3" ht="12.75">
      <c r="A570" s="1242"/>
      <c r="C570" s="366"/>
    </row>
    <row r="571" spans="1:3" ht="12.75">
      <c r="A571" s="1242"/>
      <c r="C571" s="366"/>
    </row>
    <row r="572" spans="1:3" ht="12.75">
      <c r="A572" s="1242"/>
      <c r="C572" s="366"/>
    </row>
    <row r="573" spans="1:3" ht="12.75">
      <c r="A573" s="1242"/>
      <c r="C573" s="366"/>
    </row>
    <row r="574" spans="1:3" ht="12.75">
      <c r="A574" s="1242"/>
      <c r="C574" s="366"/>
    </row>
    <row r="575" spans="1:3" ht="12.75">
      <c r="A575" s="1242"/>
      <c r="C575" s="366"/>
    </row>
    <row r="576" spans="1:3" ht="12.75">
      <c r="A576" s="1242"/>
      <c r="C576" s="366"/>
    </row>
    <row r="577" spans="1:3" ht="12.75">
      <c r="A577" s="1242"/>
      <c r="C577" s="366"/>
    </row>
    <row r="578" spans="1:3" ht="12.75">
      <c r="A578" s="1242"/>
      <c r="C578" s="366"/>
    </row>
    <row r="579" spans="1:3" ht="12.75">
      <c r="A579" s="1242"/>
      <c r="C579" s="366"/>
    </row>
    <row r="580" spans="1:3" ht="12.75">
      <c r="A580" s="1242"/>
      <c r="C580" s="366"/>
    </row>
    <row r="581" spans="1:3" ht="12.75">
      <c r="A581" s="1242"/>
      <c r="C581" s="366"/>
    </row>
    <row r="582" spans="1:3" ht="12.75">
      <c r="A582" s="1242"/>
      <c r="C582" s="366"/>
    </row>
    <row r="583" spans="1:3" ht="12.75">
      <c r="A583" s="1242"/>
      <c r="C583" s="366"/>
    </row>
    <row r="584" spans="1:3" ht="12.75">
      <c r="A584" s="1242"/>
      <c r="C584" s="366"/>
    </row>
    <row r="585" spans="1:3" ht="12.75">
      <c r="A585" s="1242"/>
      <c r="C585" s="366"/>
    </row>
    <row r="586" spans="1:3" ht="12.75">
      <c r="A586" s="1242"/>
      <c r="C586" s="366"/>
    </row>
    <row r="587" spans="1:3" ht="12.75">
      <c r="A587" s="1242"/>
      <c r="C587" s="366"/>
    </row>
    <row r="588" spans="1:3" ht="12.75">
      <c r="A588" s="1242"/>
      <c r="C588" s="366"/>
    </row>
    <row r="589" spans="1:3" ht="12.75">
      <c r="A589" s="1242"/>
      <c r="C589" s="366"/>
    </row>
    <row r="590" spans="1:3" ht="12.75">
      <c r="A590" s="1242"/>
      <c r="C590" s="366"/>
    </row>
    <row r="591" spans="1:3" ht="12.75">
      <c r="A591" s="1242"/>
      <c r="C591" s="366"/>
    </row>
    <row r="592" spans="1:3" ht="12.75">
      <c r="A592" s="1242"/>
      <c r="C592" s="366"/>
    </row>
    <row r="593" spans="1:3" ht="12.75">
      <c r="A593" s="1242"/>
      <c r="C593" s="366"/>
    </row>
    <row r="594" spans="1:3" ht="12.75">
      <c r="A594" s="1242"/>
      <c r="C594" s="366"/>
    </row>
    <row r="595" spans="1:3" ht="12.75">
      <c r="A595" s="1242"/>
      <c r="C595" s="366"/>
    </row>
    <row r="596" spans="1:3" ht="12.75">
      <c r="A596" s="1242"/>
      <c r="C596" s="366"/>
    </row>
    <row r="597" spans="1:3" ht="12.75">
      <c r="A597" s="1242"/>
      <c r="C597" s="366"/>
    </row>
    <row r="598" spans="1:3" ht="12.75">
      <c r="A598" s="1242"/>
      <c r="C598" s="366"/>
    </row>
    <row r="599" spans="1:3" ht="12.75">
      <c r="A599" s="1242"/>
      <c r="C599" s="366"/>
    </row>
    <row r="600" spans="1:3" ht="12.75">
      <c r="A600" s="1242"/>
      <c r="C600" s="366"/>
    </row>
    <row r="601" spans="1:3" ht="12.75">
      <c r="A601" s="1242"/>
      <c r="C601" s="366"/>
    </row>
    <row r="602" spans="1:3" ht="12.75">
      <c r="A602" s="1242"/>
      <c r="C602" s="366"/>
    </row>
    <row r="603" spans="1:3" ht="12.75">
      <c r="A603" s="1242"/>
      <c r="C603" s="366"/>
    </row>
    <row r="604" spans="1:3" ht="12.75">
      <c r="A604" s="1242"/>
      <c r="C604" s="366"/>
    </row>
    <row r="605" spans="1:3" ht="12.75">
      <c r="A605" s="1242"/>
      <c r="C605" s="366"/>
    </row>
    <row r="606" spans="1:3" ht="12.75">
      <c r="A606" s="1242"/>
      <c r="C606" s="366"/>
    </row>
    <row r="607" spans="1:3" ht="12.75">
      <c r="A607" s="1242"/>
      <c r="C607" s="366"/>
    </row>
    <row r="608" spans="1:3" ht="12.75">
      <c r="A608" s="1242"/>
      <c r="C608" s="366"/>
    </row>
    <row r="609" spans="1:3" ht="12.75">
      <c r="A609" s="1242"/>
      <c r="C609" s="366"/>
    </row>
    <row r="610" spans="1:3" ht="12.75">
      <c r="A610" s="1242"/>
      <c r="C610" s="366"/>
    </row>
    <row r="611" spans="1:3" ht="12.75">
      <c r="A611" s="1242"/>
      <c r="C611" s="366"/>
    </row>
    <row r="612" spans="1:3" ht="12.75">
      <c r="A612" s="1242"/>
      <c r="C612" s="366"/>
    </row>
    <row r="613" spans="1:3" ht="12.75">
      <c r="A613" s="1242"/>
      <c r="C613" s="366"/>
    </row>
    <row r="614" spans="1:3" ht="12.75">
      <c r="A614" s="1242"/>
      <c r="C614" s="366"/>
    </row>
    <row r="615" spans="1:3" ht="12.75">
      <c r="A615" s="1242"/>
      <c r="C615" s="366"/>
    </row>
    <row r="616" spans="1:3" ht="12.75">
      <c r="A616" s="1242"/>
      <c r="C616" s="366"/>
    </row>
    <row r="617" spans="1:3" ht="12.75">
      <c r="A617" s="1242"/>
      <c r="C617" s="366"/>
    </row>
    <row r="618" spans="1:3" ht="12.75">
      <c r="A618" s="1242"/>
      <c r="C618" s="366"/>
    </row>
    <row r="619" spans="1:3" ht="12.75">
      <c r="A619" s="1242"/>
      <c r="C619" s="366"/>
    </row>
    <row r="620" spans="1:3" ht="12.75">
      <c r="A620" s="1242"/>
      <c r="C620" s="366"/>
    </row>
    <row r="621" spans="1:3" ht="12.75">
      <c r="A621" s="1242"/>
      <c r="C621" s="366"/>
    </row>
    <row r="622" spans="1:3" ht="12.75">
      <c r="A622" s="1242"/>
      <c r="C622" s="366"/>
    </row>
    <row r="623" spans="1:3" ht="12.75">
      <c r="A623" s="1242"/>
      <c r="C623" s="366"/>
    </row>
    <row r="624" spans="1:3" ht="12.75">
      <c r="A624" s="1242"/>
      <c r="C624" s="366"/>
    </row>
    <row r="625" spans="1:3" ht="12.75">
      <c r="A625" s="1242"/>
      <c r="C625" s="366"/>
    </row>
    <row r="626" spans="1:3" ht="12.75">
      <c r="A626" s="1242"/>
      <c r="C626" s="366"/>
    </row>
    <row r="627" spans="1:3" ht="12.75">
      <c r="A627" s="1242"/>
      <c r="C627" s="366"/>
    </row>
    <row r="628" spans="1:3" ht="12.75">
      <c r="A628" s="1242"/>
      <c r="C628" s="366"/>
    </row>
    <row r="629" spans="1:3" ht="12.75">
      <c r="A629" s="1242"/>
      <c r="C629" s="366"/>
    </row>
    <row r="630" spans="1:3" ht="12.75">
      <c r="A630" s="1242"/>
      <c r="C630" s="366"/>
    </row>
    <row r="631" spans="1:3" ht="12.75">
      <c r="A631" s="1242"/>
      <c r="C631" s="366"/>
    </row>
    <row r="632" spans="1:3" ht="12.75">
      <c r="A632" s="1242"/>
      <c r="C632" s="366"/>
    </row>
    <row r="633" spans="1:3" ht="12.75">
      <c r="A633" s="1242"/>
      <c r="C633" s="366"/>
    </row>
    <row r="634" spans="1:3" ht="12.75">
      <c r="A634" s="1242"/>
      <c r="C634" s="366"/>
    </row>
    <row r="635" spans="1:3" ht="12.75">
      <c r="A635" s="1242"/>
      <c r="C635" s="366"/>
    </row>
    <row r="636" spans="1:3" ht="12.75">
      <c r="A636" s="1242"/>
      <c r="C636" s="366"/>
    </row>
    <row r="637" spans="1:3" ht="12.75">
      <c r="A637" s="1242"/>
      <c r="C637" s="366"/>
    </row>
    <row r="638" spans="1:3" ht="12.75">
      <c r="A638" s="1242"/>
      <c r="C638" s="366"/>
    </row>
    <row r="639" spans="1:3" ht="12.75">
      <c r="A639" s="1242"/>
      <c r="C639" s="366"/>
    </row>
    <row r="640" spans="1:3" ht="12.75">
      <c r="A640" s="1242"/>
      <c r="C640" s="366"/>
    </row>
    <row r="641" spans="1:3" ht="12.75">
      <c r="A641" s="1242"/>
      <c r="C641" s="366"/>
    </row>
    <row r="642" spans="1:3" ht="12.75">
      <c r="A642" s="1242"/>
      <c r="C642" s="366"/>
    </row>
    <row r="643" spans="1:3" ht="12.75">
      <c r="A643" s="1242"/>
      <c r="C643" s="366"/>
    </row>
    <row r="644" spans="1:3" ht="12.75">
      <c r="A644" s="1242"/>
      <c r="C644" s="366"/>
    </row>
    <row r="645" spans="1:3" ht="12.75">
      <c r="A645" s="1242"/>
      <c r="C645" s="366"/>
    </row>
    <row r="646" spans="1:3" ht="12.75">
      <c r="A646" s="1242"/>
      <c r="C646" s="366"/>
    </row>
    <row r="647" spans="1:3" ht="12.75">
      <c r="A647" s="1242"/>
      <c r="C647" s="366"/>
    </row>
    <row r="648" spans="1:3" ht="12.75">
      <c r="A648" s="1242"/>
      <c r="C648" s="366"/>
    </row>
    <row r="649" spans="1:3" ht="12.75">
      <c r="A649" s="1242"/>
      <c r="C649" s="366"/>
    </row>
    <row r="650" spans="1:3" ht="12.75">
      <c r="A650" s="1242"/>
      <c r="C650" s="366"/>
    </row>
    <row r="651" spans="1:3" ht="12.75">
      <c r="A651" s="1242"/>
      <c r="C651" s="366"/>
    </row>
    <row r="652" spans="1:3" ht="12.75">
      <c r="A652" s="1242"/>
      <c r="C652" s="366"/>
    </row>
    <row r="653" spans="1:3" ht="12.75">
      <c r="A653" s="1242"/>
      <c r="C653" s="366"/>
    </row>
    <row r="654" spans="1:3" ht="12.75">
      <c r="A654" s="1242"/>
      <c r="C654" s="366"/>
    </row>
    <row r="655" spans="1:3" ht="12.75">
      <c r="A655" s="1242"/>
      <c r="C655" s="366"/>
    </row>
    <row r="656" spans="1:3" ht="12.75">
      <c r="A656" s="1242"/>
      <c r="C656" s="366"/>
    </row>
    <row r="657" spans="1:3" ht="12.75">
      <c r="A657" s="1242"/>
      <c r="C657" s="366"/>
    </row>
    <row r="658" spans="1:3" ht="12.75">
      <c r="A658" s="1242"/>
      <c r="C658" s="366"/>
    </row>
    <row r="659" spans="1:3" ht="12.75">
      <c r="A659" s="1242"/>
      <c r="C659" s="366"/>
    </row>
    <row r="660" spans="1:3" ht="12.75">
      <c r="A660" s="1242"/>
      <c r="C660" s="366"/>
    </row>
    <row r="661" spans="1:3" ht="12.75">
      <c r="A661" s="1242"/>
      <c r="C661" s="366"/>
    </row>
    <row r="662" spans="1:3" ht="12.75">
      <c r="A662" s="1242"/>
      <c r="C662" s="366"/>
    </row>
    <row r="663" spans="1:3" ht="12.75">
      <c r="A663" s="1242"/>
      <c r="C663" s="366"/>
    </row>
    <row r="664" spans="1:3" ht="12.75">
      <c r="A664" s="1242"/>
      <c r="C664" s="366"/>
    </row>
    <row r="665" spans="1:3" ht="12.75">
      <c r="A665" s="1242"/>
      <c r="C665" s="366"/>
    </row>
    <row r="666" spans="1:3" ht="12.75">
      <c r="A666" s="1242"/>
      <c r="C666" s="366"/>
    </row>
    <row r="667" spans="1:3" ht="12.75">
      <c r="A667" s="1242"/>
      <c r="C667" s="366"/>
    </row>
    <row r="668" spans="1:3" ht="12.75">
      <c r="A668" s="1242"/>
      <c r="C668" s="366"/>
    </row>
    <row r="669" spans="1:3" ht="12.75">
      <c r="A669" s="1242"/>
      <c r="C669" s="366"/>
    </row>
    <row r="670" spans="1:3" ht="12.75">
      <c r="A670" s="1242"/>
      <c r="C670" s="366"/>
    </row>
    <row r="671" spans="1:3" ht="12.75">
      <c r="A671" s="1242"/>
      <c r="C671" s="366"/>
    </row>
    <row r="672" spans="1:3" ht="12.75">
      <c r="A672" s="1242"/>
      <c r="C672" s="366"/>
    </row>
    <row r="673" spans="1:3" ht="12.75">
      <c r="A673" s="1242"/>
      <c r="C673" s="366"/>
    </row>
    <row r="674" spans="1:3" ht="12.75">
      <c r="A674" s="1242"/>
      <c r="C674" s="366"/>
    </row>
    <row r="675" spans="1:3" ht="12.75">
      <c r="A675" s="1242"/>
      <c r="C675" s="366"/>
    </row>
    <row r="676" spans="1:3" ht="12.75">
      <c r="A676" s="1242"/>
      <c r="C676" s="366"/>
    </row>
    <row r="677" spans="1:3" ht="12.75">
      <c r="A677" s="1242"/>
      <c r="C677" s="366"/>
    </row>
    <row r="678" spans="1:3" ht="12.75">
      <c r="A678" s="1242"/>
      <c r="C678" s="366"/>
    </row>
    <row r="679" spans="1:3" ht="12.75">
      <c r="A679" s="1242"/>
      <c r="C679" s="366"/>
    </row>
    <row r="680" spans="1:3" ht="12.75">
      <c r="A680" s="1242"/>
      <c r="C680" s="366"/>
    </row>
    <row r="681" spans="1:3" ht="12.75">
      <c r="A681" s="1242"/>
      <c r="C681" s="366"/>
    </row>
    <row r="682" spans="1:3" ht="12.75">
      <c r="A682" s="1242"/>
      <c r="C682" s="366"/>
    </row>
    <row r="683" spans="1:3" ht="12.75">
      <c r="A683" s="1242"/>
      <c r="C683" s="366"/>
    </row>
    <row r="684" spans="1:3" ht="12.75">
      <c r="A684" s="1242"/>
      <c r="C684" s="366"/>
    </row>
    <row r="685" spans="1:3" ht="12.75">
      <c r="A685" s="1242"/>
      <c r="C685" s="366"/>
    </row>
    <row r="686" spans="1:3" ht="12.75">
      <c r="A686" s="1242"/>
      <c r="C686" s="366"/>
    </row>
    <row r="687" spans="1:3" ht="12.75">
      <c r="A687" s="1242"/>
      <c r="C687" s="366"/>
    </row>
    <row r="688" spans="1:3" ht="12.75">
      <c r="A688" s="1242"/>
      <c r="C688" s="366"/>
    </row>
    <row r="689" spans="1:3" ht="12.75">
      <c r="A689" s="1242"/>
      <c r="C689" s="366"/>
    </row>
    <row r="690" spans="1:3" ht="12.75">
      <c r="A690" s="1242"/>
      <c r="C690" s="366"/>
    </row>
    <row r="691" spans="1:3" ht="12.75">
      <c r="A691" s="1242"/>
      <c r="C691" s="366"/>
    </row>
    <row r="692" spans="1:3" ht="12.75">
      <c r="A692" s="1242"/>
      <c r="C692" s="366"/>
    </row>
    <row r="693" spans="1:3" ht="12.75">
      <c r="A693" s="1242"/>
      <c r="C693" s="366"/>
    </row>
    <row r="694" spans="1:3" ht="12.75">
      <c r="A694" s="1242"/>
      <c r="C694" s="366"/>
    </row>
    <row r="695" spans="1:3" ht="12.75">
      <c r="A695" s="1242"/>
      <c r="C695" s="366"/>
    </row>
    <row r="696" spans="1:3" ht="12.75">
      <c r="A696" s="1242"/>
      <c r="C696" s="366"/>
    </row>
    <row r="697" spans="1:3" ht="12.75">
      <c r="A697" s="1242"/>
      <c r="C697" s="366"/>
    </row>
    <row r="698" spans="1:3" ht="12.75">
      <c r="A698" s="1242"/>
      <c r="C698" s="366"/>
    </row>
    <row r="699" spans="1:3" ht="12.75">
      <c r="A699" s="1242"/>
      <c r="C699" s="366"/>
    </row>
    <row r="700" spans="1:3" ht="12.75">
      <c r="A700" s="1242"/>
      <c r="C700" s="366"/>
    </row>
    <row r="701" spans="1:3" ht="12.75">
      <c r="A701" s="1242"/>
      <c r="C701" s="366"/>
    </row>
    <row r="702" spans="1:3" ht="12.75">
      <c r="A702" s="1242"/>
      <c r="C702" s="366"/>
    </row>
    <row r="703" spans="1:3" ht="12.75">
      <c r="A703" s="1242"/>
      <c r="C703" s="366"/>
    </row>
    <row r="704" spans="1:3" ht="12.75">
      <c r="A704" s="1242"/>
      <c r="C704" s="366"/>
    </row>
    <row r="705" spans="1:3" ht="12.75">
      <c r="A705" s="1242"/>
      <c r="C705" s="366"/>
    </row>
    <row r="706" spans="1:3" ht="12.75">
      <c r="A706" s="1242"/>
      <c r="C706" s="366"/>
    </row>
    <row r="707" spans="1:3" ht="12.75">
      <c r="A707" s="1242"/>
      <c r="C707" s="366"/>
    </row>
    <row r="708" spans="1:3" ht="12.75">
      <c r="A708" s="1242"/>
      <c r="C708" s="366"/>
    </row>
    <row r="709" spans="1:3" ht="12.75">
      <c r="A709" s="1242"/>
      <c r="C709" s="366"/>
    </row>
    <row r="710" spans="1:3" ht="12.75">
      <c r="A710" s="1242"/>
      <c r="C710" s="366"/>
    </row>
    <row r="711" spans="1:3" ht="12.75">
      <c r="A711" s="1242"/>
      <c r="C711" s="366"/>
    </row>
    <row r="712" spans="1:3" ht="12.75">
      <c r="A712" s="1242"/>
      <c r="C712" s="366"/>
    </row>
    <row r="713" spans="1:3" ht="12.75">
      <c r="A713" s="1242"/>
      <c r="C713" s="366"/>
    </row>
    <row r="714" spans="1:3" ht="12.75">
      <c r="A714" s="1242"/>
      <c r="C714" s="366"/>
    </row>
    <row r="715" spans="1:3" ht="12.75">
      <c r="A715" s="1242"/>
      <c r="C715" s="366"/>
    </row>
    <row r="716" spans="1:3" ht="12.75">
      <c r="A716" s="1242"/>
      <c r="C716" s="366"/>
    </row>
    <row r="717" spans="1:3" ht="12.75">
      <c r="A717" s="1242"/>
      <c r="C717" s="366"/>
    </row>
    <row r="718" spans="1:3" ht="12.75">
      <c r="A718" s="1242"/>
      <c r="C718" s="366"/>
    </row>
    <row r="719" spans="1:3" ht="12.75">
      <c r="A719" s="1242"/>
      <c r="C719" s="366"/>
    </row>
    <row r="720" spans="1:3" ht="12.75">
      <c r="A720" s="1242"/>
      <c r="C720" s="366"/>
    </row>
    <row r="721" spans="1:3" ht="12.75">
      <c r="A721" s="1242"/>
      <c r="C721" s="366"/>
    </row>
    <row r="722" spans="1:3" ht="12.75">
      <c r="A722" s="1242"/>
      <c r="C722" s="366"/>
    </row>
    <row r="723" spans="1:3" ht="12.75">
      <c r="A723" s="1242"/>
      <c r="C723" s="366"/>
    </row>
    <row r="724" spans="1:3" ht="12.75">
      <c r="A724" s="1242"/>
      <c r="C724" s="366"/>
    </row>
    <row r="725" spans="1:3" ht="12.75">
      <c r="A725" s="1242"/>
      <c r="C725" s="366"/>
    </row>
    <row r="726" spans="1:3" ht="12.75">
      <c r="A726" s="1242"/>
      <c r="C726" s="366"/>
    </row>
    <row r="727" spans="1:3" ht="12.75">
      <c r="A727" s="1242"/>
      <c r="C727" s="366"/>
    </row>
    <row r="728" spans="1:3" ht="12.75">
      <c r="A728" s="1242"/>
      <c r="C728" s="366"/>
    </row>
    <row r="729" spans="1:3" ht="12.75">
      <c r="A729" s="1242"/>
      <c r="C729" s="366"/>
    </row>
    <row r="730" spans="1:3" ht="12.75">
      <c r="A730" s="1242"/>
      <c r="C730" s="366"/>
    </row>
    <row r="731" spans="1:3" ht="12.75">
      <c r="A731" s="1242"/>
      <c r="C731" s="366"/>
    </row>
    <row r="732" spans="1:3" ht="12.75">
      <c r="A732" s="1242"/>
      <c r="C732" s="366"/>
    </row>
    <row r="733" spans="1:3" ht="12.75">
      <c r="A733" s="1242"/>
      <c r="C733" s="366"/>
    </row>
    <row r="734" spans="1:3" ht="12.75">
      <c r="A734" s="1242"/>
      <c r="C734" s="366"/>
    </row>
    <row r="735" spans="1:3" ht="12.75">
      <c r="A735" s="1242"/>
      <c r="C735" s="366"/>
    </row>
    <row r="736" spans="1:3" ht="12.75">
      <c r="A736" s="1242"/>
      <c r="C736" s="366"/>
    </row>
    <row r="737" spans="1:3" ht="12.75">
      <c r="A737" s="1242"/>
      <c r="C737" s="366"/>
    </row>
    <row r="738" spans="1:3" ht="12.75">
      <c r="A738" s="1242"/>
      <c r="C738" s="366"/>
    </row>
    <row r="739" spans="1:3" ht="12.75">
      <c r="A739" s="1242"/>
      <c r="C739" s="366"/>
    </row>
    <row r="740" spans="1:3" ht="12.75">
      <c r="A740" s="1242"/>
      <c r="C740" s="366"/>
    </row>
    <row r="741" spans="1:3" ht="12.75">
      <c r="A741" s="1242"/>
      <c r="C741" s="366"/>
    </row>
    <row r="742" spans="1:3" ht="12.75">
      <c r="A742" s="1242"/>
      <c r="C742" s="366"/>
    </row>
    <row r="743" spans="1:3" ht="12.75">
      <c r="A743" s="1242"/>
      <c r="C743" s="366"/>
    </row>
    <row r="744" spans="1:3" ht="12.75">
      <c r="A744" s="1242"/>
      <c r="C744" s="366"/>
    </row>
    <row r="745" spans="1:3" ht="12.75">
      <c r="A745" s="1242"/>
      <c r="C745" s="366"/>
    </row>
    <row r="746" spans="1:3" ht="12.75">
      <c r="A746" s="1242"/>
      <c r="C746" s="366"/>
    </row>
    <row r="747" spans="1:3" ht="12.75">
      <c r="A747" s="1242"/>
      <c r="C747" s="366"/>
    </row>
    <row r="748" spans="1:3" ht="12.75">
      <c r="A748" s="1242"/>
      <c r="C748" s="366"/>
    </row>
    <row r="749" spans="1:3" ht="12.75">
      <c r="A749" s="1242"/>
      <c r="C749" s="366"/>
    </row>
    <row r="750" spans="1:3" ht="12.75">
      <c r="A750" s="1242"/>
      <c r="C750" s="366"/>
    </row>
    <row r="751" spans="1:3" ht="12.75">
      <c r="A751" s="1242"/>
      <c r="C751" s="366"/>
    </row>
    <row r="752" spans="1:3" ht="12.75">
      <c r="A752" s="1242"/>
      <c r="C752" s="366"/>
    </row>
    <row r="753" spans="1:3" ht="12.75">
      <c r="A753" s="1242"/>
      <c r="C753" s="366"/>
    </row>
    <row r="754" spans="1:3" ht="12.75">
      <c r="A754" s="1242"/>
      <c r="C754" s="366"/>
    </row>
    <row r="755" spans="1:3" ht="12.75">
      <c r="A755" s="1242"/>
      <c r="C755" s="366"/>
    </row>
    <row r="756" spans="1:3" ht="12.75">
      <c r="A756" s="1242"/>
      <c r="C756" s="366"/>
    </row>
    <row r="757" spans="1:3" ht="12.75">
      <c r="A757" s="1242"/>
      <c r="C757" s="366"/>
    </row>
    <row r="758" spans="1:3" ht="12.75">
      <c r="A758" s="1242"/>
      <c r="C758" s="366"/>
    </row>
    <row r="759" spans="1:3" ht="12.75">
      <c r="A759" s="1242"/>
      <c r="C759" s="366"/>
    </row>
    <row r="760" spans="1:3" ht="12.75">
      <c r="A760" s="1242"/>
      <c r="C760" s="366"/>
    </row>
    <row r="761" spans="1:3" ht="12.75">
      <c r="A761" s="1242"/>
      <c r="C761" s="366"/>
    </row>
    <row r="762" spans="1:3" ht="12.75">
      <c r="A762" s="1242"/>
      <c r="C762" s="366"/>
    </row>
    <row r="763" spans="1:3" ht="12.75">
      <c r="A763" s="1242"/>
      <c r="C763" s="366"/>
    </row>
    <row r="764" spans="1:3" ht="12.75">
      <c r="A764" s="1242"/>
      <c r="C764" s="366"/>
    </row>
    <row r="765" spans="1:3" ht="12.75">
      <c r="A765" s="1242"/>
      <c r="C765" s="366"/>
    </row>
    <row r="766" spans="1:3" ht="12.75">
      <c r="A766" s="1242"/>
      <c r="C766" s="366"/>
    </row>
    <row r="767" spans="1:3" ht="12.75">
      <c r="A767" s="1242"/>
      <c r="C767" s="366"/>
    </row>
    <row r="768" spans="1:3" ht="12.75">
      <c r="A768" s="1242"/>
      <c r="C768" s="366"/>
    </row>
    <row r="769" spans="1:3" ht="12.75">
      <c r="A769" s="1242"/>
      <c r="C769" s="366"/>
    </row>
    <row r="770" spans="1:3" ht="12.75">
      <c r="A770" s="1242"/>
      <c r="C770" s="366"/>
    </row>
    <row r="771" spans="1:3" ht="12.75">
      <c r="A771" s="1242"/>
      <c r="C771" s="366"/>
    </row>
    <row r="772" spans="1:3" ht="12.75">
      <c r="A772" s="1242"/>
      <c r="C772" s="366"/>
    </row>
    <row r="773" spans="1:3" ht="12.75">
      <c r="A773" s="1242"/>
      <c r="C773" s="366"/>
    </row>
    <row r="774" spans="1:3" ht="12.75">
      <c r="A774" s="1242"/>
      <c r="C774" s="366"/>
    </row>
    <row r="775" spans="1:3" ht="12.75">
      <c r="A775" s="1242"/>
      <c r="C775" s="366"/>
    </row>
    <row r="776" spans="1:3" ht="12.75">
      <c r="A776" s="1242"/>
      <c r="C776" s="366"/>
    </row>
    <row r="777" spans="1:3" ht="12.75">
      <c r="A777" s="1242"/>
      <c r="C777" s="366"/>
    </row>
    <row r="778" spans="1:3" ht="12.75">
      <c r="A778" s="1242"/>
      <c r="C778" s="366"/>
    </row>
    <row r="779" spans="1:3" ht="12.75">
      <c r="A779" s="1242"/>
      <c r="C779" s="366"/>
    </row>
    <row r="780" spans="1:3" ht="12.75">
      <c r="A780" s="1242"/>
      <c r="C780" s="366"/>
    </row>
    <row r="781" spans="1:3" ht="12.75">
      <c r="A781" s="1242"/>
      <c r="C781" s="366"/>
    </row>
    <row r="782" spans="1:3" ht="12.75">
      <c r="A782" s="1242"/>
      <c r="C782" s="366"/>
    </row>
    <row r="783" spans="1:3" ht="12.75">
      <c r="A783" s="1242"/>
      <c r="C783" s="366"/>
    </row>
    <row r="784" spans="1:3" ht="12.75">
      <c r="A784" s="1242"/>
      <c r="C784" s="366"/>
    </row>
    <row r="785" spans="1:3" ht="12.75">
      <c r="A785" s="1242"/>
      <c r="C785" s="366"/>
    </row>
    <row r="786" spans="1:3" ht="12.75">
      <c r="A786" s="1242"/>
      <c r="C786" s="366"/>
    </row>
    <row r="787" spans="1:3" ht="12.75">
      <c r="A787" s="1242"/>
      <c r="C787" s="366"/>
    </row>
    <row r="788" spans="1:3" ht="12.75">
      <c r="A788" s="1242"/>
      <c r="C788" s="366"/>
    </row>
    <row r="789" spans="1:3" ht="12.75">
      <c r="A789" s="1242"/>
      <c r="C789" s="366"/>
    </row>
    <row r="790" spans="1:3" ht="12.75">
      <c r="A790" s="1242"/>
      <c r="C790" s="366"/>
    </row>
    <row r="791" spans="1:3" ht="12.75">
      <c r="A791" s="1242"/>
      <c r="C791" s="366"/>
    </row>
    <row r="792" spans="1:3" ht="12.75">
      <c r="A792" s="1242"/>
      <c r="C792" s="366"/>
    </row>
    <row r="793" spans="1:3" ht="12.75">
      <c r="A793" s="1242"/>
      <c r="C793" s="366"/>
    </row>
    <row r="794" spans="1:3" ht="12.75">
      <c r="A794" s="1242"/>
      <c r="C794" s="366"/>
    </row>
    <row r="795" spans="1:3" ht="12.75">
      <c r="A795" s="1242"/>
      <c r="C795" s="366"/>
    </row>
    <row r="796" spans="1:3" ht="12.75">
      <c r="A796" s="1242"/>
      <c r="C796" s="366"/>
    </row>
    <row r="797" spans="1:3" ht="12.75">
      <c r="A797" s="1242"/>
      <c r="C797" s="366"/>
    </row>
    <row r="798" spans="1:3" ht="12.75">
      <c r="A798" s="1242"/>
      <c r="C798" s="366"/>
    </row>
    <row r="799" spans="1:3" ht="12.75">
      <c r="A799" s="1242"/>
      <c r="C799" s="366"/>
    </row>
    <row r="800" spans="1:3" ht="12.75">
      <c r="A800" s="1242"/>
      <c r="C800" s="366"/>
    </row>
    <row r="801" spans="1:3" ht="12.75">
      <c r="A801" s="1242"/>
      <c r="C801" s="366"/>
    </row>
    <row r="802" spans="1:3" ht="12.75">
      <c r="A802" s="1242"/>
      <c r="C802" s="366"/>
    </row>
    <row r="803" spans="1:3" ht="12.75">
      <c r="A803" s="1242"/>
      <c r="C803" s="366"/>
    </row>
    <row r="804" spans="1:3" ht="12.75">
      <c r="A804" s="1242"/>
      <c r="C804" s="366"/>
    </row>
    <row r="805" spans="1:3" ht="12.75">
      <c r="A805" s="1242"/>
      <c r="C805" s="366"/>
    </row>
    <row r="806" spans="1:3" ht="12.75">
      <c r="A806" s="1242"/>
      <c r="C806" s="366"/>
    </row>
    <row r="807" spans="1:3" ht="12.75">
      <c r="A807" s="1242"/>
      <c r="C807" s="366"/>
    </row>
    <row r="808" spans="1:3" ht="12.75">
      <c r="A808" s="1242"/>
      <c r="C808" s="366"/>
    </row>
    <row r="809" spans="1:3" ht="12.75">
      <c r="A809" s="1242"/>
      <c r="C809" s="366"/>
    </row>
    <row r="810" spans="1:3" ht="12.75">
      <c r="A810" s="1242"/>
      <c r="C810" s="366"/>
    </row>
    <row r="811" spans="1:3" ht="12.75">
      <c r="A811" s="1242"/>
      <c r="C811" s="366"/>
    </row>
    <row r="812" spans="1:3" ht="12.75">
      <c r="A812" s="1242"/>
      <c r="C812" s="366"/>
    </row>
    <row r="813" spans="1:3" ht="12.75">
      <c r="A813" s="1242"/>
      <c r="C813" s="366"/>
    </row>
    <row r="814" spans="1:3" ht="12.75">
      <c r="A814" s="1242"/>
      <c r="C814" s="366"/>
    </row>
    <row r="815" spans="1:3" ht="12.75">
      <c r="A815" s="1242"/>
      <c r="C815" s="366"/>
    </row>
    <row r="816" spans="1:3" ht="12.75">
      <c r="A816" s="1242"/>
      <c r="C816" s="366"/>
    </row>
    <row r="817" spans="1:3" ht="12.75">
      <c r="A817" s="1242"/>
      <c r="C817" s="366"/>
    </row>
    <row r="818" spans="1:3" ht="12.75">
      <c r="A818" s="1242"/>
      <c r="C818" s="366"/>
    </row>
    <row r="819" spans="1:3" ht="12.75">
      <c r="A819" s="1242"/>
      <c r="C819" s="366"/>
    </row>
    <row r="820" spans="1:3" ht="12.75">
      <c r="A820" s="1242"/>
      <c r="C820" s="366"/>
    </row>
    <row r="821" spans="1:3" ht="12.75">
      <c r="A821" s="1242"/>
      <c r="C821" s="366"/>
    </row>
    <row r="822" spans="1:3" ht="12.75">
      <c r="A822" s="1242"/>
      <c r="C822" s="366"/>
    </row>
    <row r="823" spans="1:3" ht="12.75">
      <c r="A823" s="1242"/>
      <c r="C823" s="366"/>
    </row>
    <row r="824" spans="1:3" ht="12.75">
      <c r="A824" s="1242"/>
      <c r="C824" s="366"/>
    </row>
    <row r="825" spans="1:3" ht="12.75">
      <c r="A825" s="1242"/>
      <c r="C825" s="366"/>
    </row>
    <row r="826" spans="1:3" ht="12.75">
      <c r="A826" s="1242"/>
      <c r="C826" s="366"/>
    </row>
    <row r="827" spans="1:3" ht="12.75">
      <c r="A827" s="1242"/>
      <c r="C827" s="366"/>
    </row>
    <row r="828" spans="1:3" ht="12.75">
      <c r="A828" s="1242"/>
      <c r="C828" s="366"/>
    </row>
    <row r="829" spans="1:3" ht="12.75">
      <c r="A829" s="1242"/>
      <c r="C829" s="366"/>
    </row>
    <row r="830" spans="1:3" ht="12.75">
      <c r="A830" s="1242"/>
      <c r="C830" s="366"/>
    </row>
    <row r="831" spans="1:3" ht="12.75">
      <c r="A831" s="1242"/>
      <c r="C831" s="366"/>
    </row>
    <row r="832" spans="1:3" ht="12.75">
      <c r="A832" s="1242"/>
      <c r="C832" s="366"/>
    </row>
    <row r="833" spans="1:3" ht="12.75">
      <c r="A833" s="1242"/>
      <c r="C833" s="366"/>
    </row>
    <row r="834" spans="1:3" ht="12.75">
      <c r="A834" s="1242"/>
      <c r="C834" s="366"/>
    </row>
    <row r="835" spans="1:3" ht="12.75">
      <c r="A835" s="1242"/>
      <c r="C835" s="366"/>
    </row>
    <row r="836" spans="1:3" ht="12.75">
      <c r="A836" s="1242"/>
      <c r="C836" s="366"/>
    </row>
    <row r="837" spans="1:3" ht="12.75">
      <c r="A837" s="1242"/>
      <c r="C837" s="366"/>
    </row>
    <row r="838" spans="1:3" ht="12.75">
      <c r="A838" s="1242"/>
      <c r="C838" s="366"/>
    </row>
    <row r="839" spans="1:3" ht="12.75">
      <c r="A839" s="1242"/>
      <c r="C839" s="366"/>
    </row>
    <row r="840" spans="1:3" ht="12.75">
      <c r="A840" s="1242"/>
      <c r="C840" s="366"/>
    </row>
    <row r="841" spans="1:3" ht="12.75">
      <c r="A841" s="1242"/>
      <c r="C841" s="366"/>
    </row>
    <row r="842" spans="1:3" ht="12.75">
      <c r="A842" s="1242"/>
      <c r="C842" s="366"/>
    </row>
    <row r="843" spans="1:3" ht="12.75">
      <c r="A843" s="1242"/>
      <c r="C843" s="366"/>
    </row>
    <row r="844" spans="1:3" ht="12.75">
      <c r="A844" s="1242"/>
      <c r="C844" s="366"/>
    </row>
    <row r="845" spans="1:3" ht="12.75">
      <c r="A845" s="1242"/>
      <c r="C845" s="366"/>
    </row>
    <row r="846" spans="1:3" ht="12.75">
      <c r="A846" s="1242"/>
      <c r="C846" s="366"/>
    </row>
    <row r="847" spans="1:3" ht="12.75">
      <c r="A847" s="1242"/>
      <c r="C847" s="366"/>
    </row>
    <row r="848" spans="1:3" ht="12.75">
      <c r="A848" s="1242"/>
      <c r="C848" s="366"/>
    </row>
    <row r="849" spans="1:3" ht="12.75">
      <c r="A849" s="1242"/>
      <c r="C849" s="366"/>
    </row>
    <row r="850" spans="1:3" ht="12.75">
      <c r="A850" s="1242"/>
      <c r="C850" s="366"/>
    </row>
    <row r="851" spans="1:3" ht="12.75">
      <c r="A851" s="1242"/>
      <c r="C851" s="366"/>
    </row>
    <row r="852" spans="1:3" ht="12.75">
      <c r="A852" s="1242"/>
      <c r="C852" s="366"/>
    </row>
    <row r="853" spans="1:3" ht="12.75">
      <c r="A853" s="1242"/>
      <c r="C853" s="366"/>
    </row>
    <row r="854" spans="1:3" ht="12.75">
      <c r="A854" s="1242"/>
      <c r="C854" s="366"/>
    </row>
    <row r="855" spans="1:3" ht="12.75">
      <c r="A855" s="1242"/>
      <c r="C855" s="366"/>
    </row>
    <row r="856" spans="1:3" ht="12.75">
      <c r="A856" s="1242"/>
      <c r="C856" s="366"/>
    </row>
    <row r="857" spans="1:3" ht="12.75">
      <c r="A857" s="1242"/>
      <c r="C857" s="366"/>
    </row>
    <row r="858" spans="1:3" ht="12.75">
      <c r="A858" s="1242"/>
      <c r="C858" s="366"/>
    </row>
    <row r="859" spans="1:3" ht="12.75">
      <c r="A859" s="1242"/>
      <c r="C859" s="366"/>
    </row>
    <row r="860" spans="1:3" ht="12.75">
      <c r="A860" s="1242"/>
      <c r="C860" s="366"/>
    </row>
    <row r="861" spans="1:3" ht="12.75">
      <c r="A861" s="1242"/>
      <c r="C861" s="366"/>
    </row>
    <row r="862" spans="1:3" ht="12.75">
      <c r="A862" s="1242"/>
      <c r="C862" s="366"/>
    </row>
    <row r="863" spans="1:3" ht="12.75">
      <c r="A863" s="1242"/>
      <c r="C863" s="366"/>
    </row>
    <row r="864" spans="1:3" ht="12.75">
      <c r="A864" s="1242"/>
      <c r="C864" s="366"/>
    </row>
    <row r="865" spans="1:3" ht="12.75">
      <c r="A865" s="1242"/>
      <c r="C865" s="366"/>
    </row>
    <row r="866" spans="1:3" ht="12.75">
      <c r="A866" s="1242"/>
      <c r="C866" s="366"/>
    </row>
    <row r="867" spans="1:3" ht="12.75">
      <c r="A867" s="1242"/>
      <c r="C867" s="366"/>
    </row>
    <row r="868" spans="1:3" ht="12.75">
      <c r="A868" s="1242"/>
      <c r="C868" s="366"/>
    </row>
    <row r="869" spans="1:3" ht="12.75">
      <c r="A869" s="1242"/>
      <c r="C869" s="366"/>
    </row>
    <row r="870" spans="1:3" ht="12.75">
      <c r="A870" s="1242"/>
      <c r="C870" s="366"/>
    </row>
    <row r="871" spans="1:3" ht="12.75">
      <c r="A871" s="1242"/>
      <c r="C871" s="366"/>
    </row>
    <row r="872" spans="1:3" ht="12.75">
      <c r="A872" s="1242"/>
      <c r="C872" s="366"/>
    </row>
    <row r="873" spans="1:3" ht="12.75">
      <c r="A873" s="1242"/>
      <c r="C873" s="366"/>
    </row>
    <row r="874" spans="1:3" ht="12.75">
      <c r="A874" s="1242"/>
      <c r="C874" s="366"/>
    </row>
    <row r="875" spans="1:3" ht="12.75">
      <c r="A875" s="1242"/>
      <c r="C875" s="366"/>
    </row>
    <row r="876" spans="1:3" ht="12.75">
      <c r="A876" s="1242"/>
      <c r="C876" s="366"/>
    </row>
    <row r="877" spans="1:3" ht="12.75">
      <c r="A877" s="1242"/>
      <c r="C877" s="366"/>
    </row>
    <row r="878" spans="1:3" ht="12.75">
      <c r="A878" s="1242"/>
      <c r="C878" s="366"/>
    </row>
    <row r="879" spans="1:3" ht="12.75">
      <c r="A879" s="1242"/>
      <c r="C879" s="366"/>
    </row>
    <row r="880" spans="1:3" ht="12.75">
      <c r="A880" s="1242"/>
      <c r="C880" s="366"/>
    </row>
    <row r="881" spans="1:3" ht="12.75">
      <c r="A881" s="1242"/>
      <c r="C881" s="366"/>
    </row>
    <row r="882" spans="1:3" ht="12.75">
      <c r="A882" s="1242"/>
      <c r="C882" s="366"/>
    </row>
    <row r="883" spans="1:3" ht="12.75">
      <c r="A883" s="1242"/>
      <c r="C883" s="366"/>
    </row>
    <row r="884" spans="1:3" ht="12.75">
      <c r="A884" s="1242"/>
      <c r="C884" s="366"/>
    </row>
    <row r="885" spans="1:3" ht="12.75">
      <c r="A885" s="1242"/>
      <c r="C885" s="366"/>
    </row>
    <row r="886" spans="1:3" ht="12.75">
      <c r="A886" s="1242"/>
      <c r="C886" s="366"/>
    </row>
    <row r="887" spans="1:3" ht="12.75">
      <c r="A887" s="1242"/>
      <c r="C887" s="366"/>
    </row>
    <row r="888" spans="1:3" ht="12.75">
      <c r="A888" s="1242"/>
      <c r="C888" s="366"/>
    </row>
    <row r="889" spans="1:3" ht="12.75">
      <c r="A889" s="1242"/>
      <c r="C889" s="366"/>
    </row>
    <row r="890" spans="1:3" ht="12.75">
      <c r="A890" s="1242"/>
      <c r="C890" s="366"/>
    </row>
    <row r="891" spans="1:3" ht="12.75">
      <c r="A891" s="1242"/>
      <c r="C891" s="366"/>
    </row>
    <row r="892" spans="1:3" ht="12.75">
      <c r="A892" s="1242"/>
      <c r="C892" s="366"/>
    </row>
    <row r="893" spans="1:3" ht="12.75">
      <c r="A893" s="1242"/>
      <c r="C893" s="366"/>
    </row>
    <row r="894" spans="1:3" ht="12.75">
      <c r="A894" s="1242"/>
      <c r="C894" s="366"/>
    </row>
    <row r="895" spans="1:3" ht="12.75">
      <c r="A895" s="1242"/>
      <c r="C895" s="366"/>
    </row>
    <row r="896" spans="1:3" ht="12.75">
      <c r="A896" s="1242"/>
      <c r="C896" s="366"/>
    </row>
    <row r="897" spans="1:3" ht="12.75">
      <c r="A897" s="1242"/>
      <c r="C897" s="366"/>
    </row>
    <row r="898" spans="1:3" ht="12.75">
      <c r="A898" s="1242"/>
      <c r="C898" s="366"/>
    </row>
    <row r="899" spans="1:3" ht="12.75">
      <c r="A899" s="1242"/>
      <c r="C899" s="366"/>
    </row>
    <row r="900" spans="1:3" ht="12.75">
      <c r="A900" s="1242"/>
      <c r="C900" s="366"/>
    </row>
    <row r="901" spans="1:3" ht="12.75">
      <c r="A901" s="1242"/>
      <c r="C901" s="366"/>
    </row>
    <row r="902" spans="1:3" ht="12.75">
      <c r="A902" s="1242"/>
      <c r="C902" s="366"/>
    </row>
    <row r="903" spans="1:3" ht="12.75">
      <c r="A903" s="1242"/>
      <c r="C903" s="366"/>
    </row>
    <row r="904" spans="1:3" ht="12.75">
      <c r="A904" s="1242"/>
      <c r="C904" s="366"/>
    </row>
    <row r="905" spans="1:3" ht="12.75">
      <c r="A905" s="1242"/>
      <c r="C905" s="366"/>
    </row>
    <row r="906" spans="1:3" ht="12.75">
      <c r="A906" s="1242"/>
      <c r="C906" s="366"/>
    </row>
    <row r="907" spans="1:3" ht="12.75">
      <c r="A907" s="1242"/>
      <c r="C907" s="366"/>
    </row>
    <row r="908" spans="1:3" ht="12.75">
      <c r="A908" s="1242"/>
      <c r="C908" s="366"/>
    </row>
    <row r="909" spans="1:3" ht="12.75">
      <c r="A909" s="1242"/>
      <c r="C909" s="366"/>
    </row>
    <row r="910" spans="1:3" ht="12.75">
      <c r="A910" s="1242"/>
      <c r="C910" s="366"/>
    </row>
    <row r="911" spans="1:3" ht="12.75">
      <c r="A911" s="1242"/>
      <c r="C911" s="366"/>
    </row>
    <row r="912" spans="1:3" ht="12.75">
      <c r="A912" s="1242"/>
      <c r="C912" s="366"/>
    </row>
    <row r="913" spans="1:3" ht="12.75">
      <c r="A913" s="1242"/>
      <c r="C913" s="366"/>
    </row>
    <row r="914" spans="1:3" ht="12.75">
      <c r="A914" s="1242"/>
      <c r="C914" s="366"/>
    </row>
    <row r="915" spans="1:3" ht="12.75">
      <c r="A915" s="1242"/>
      <c r="C915" s="366"/>
    </row>
    <row r="916" spans="1:3" ht="12.75">
      <c r="A916" s="1242"/>
      <c r="C916" s="366"/>
    </row>
    <row r="917" spans="1:3" ht="12.75">
      <c r="A917" s="1242"/>
      <c r="C917" s="366"/>
    </row>
    <row r="918" spans="1:3" ht="12.75">
      <c r="A918" s="1242"/>
      <c r="C918" s="366"/>
    </row>
    <row r="919" spans="1:3" ht="12.75">
      <c r="A919" s="1242"/>
      <c r="C919" s="366"/>
    </row>
    <row r="920" spans="1:3" ht="12.75">
      <c r="A920" s="1242"/>
      <c r="C920" s="366"/>
    </row>
    <row r="921" spans="1:3" ht="12.75">
      <c r="A921" s="1242"/>
      <c r="C921" s="366"/>
    </row>
    <row r="922" spans="1:3" ht="12.75">
      <c r="A922" s="1242"/>
      <c r="C922" s="366"/>
    </row>
    <row r="923" spans="1:3" ht="12.75">
      <c r="A923" s="1242"/>
      <c r="C923" s="366"/>
    </row>
    <row r="924" spans="1:3" ht="12.75">
      <c r="A924" s="1242"/>
      <c r="C924" s="366"/>
    </row>
    <row r="925" spans="1:3" ht="12.75">
      <c r="A925" s="1242"/>
      <c r="C925" s="366"/>
    </row>
    <row r="926" spans="1:3" ht="12.75">
      <c r="A926" s="1242"/>
      <c r="C926" s="366"/>
    </row>
    <row r="927" spans="1:3" ht="12.75">
      <c r="A927" s="1242"/>
      <c r="C927" s="366"/>
    </row>
    <row r="928" spans="1:3" ht="12.75">
      <c r="A928" s="1242"/>
      <c r="C928" s="366"/>
    </row>
    <row r="929" spans="1:3" ht="12.75">
      <c r="A929" s="1242"/>
      <c r="C929" s="366"/>
    </row>
    <row r="930" spans="1:3" ht="12.75">
      <c r="A930" s="1242"/>
      <c r="C930" s="366"/>
    </row>
    <row r="931" spans="1:3" ht="12.75">
      <c r="A931" s="1242"/>
      <c r="C931" s="366"/>
    </row>
    <row r="932" spans="1:3" ht="12.75">
      <c r="A932" s="1242"/>
      <c r="C932" s="366"/>
    </row>
    <row r="933" spans="1:3" ht="12.75">
      <c r="A933" s="1242"/>
      <c r="C933" s="366"/>
    </row>
    <row r="934" spans="1:3" ht="12.75">
      <c r="A934" s="1242"/>
      <c r="C934" s="366"/>
    </row>
    <row r="935" spans="1:3" ht="12.75">
      <c r="A935" s="1242"/>
      <c r="C935" s="366"/>
    </row>
    <row r="936" spans="1:3" ht="12.75">
      <c r="A936" s="1242"/>
      <c r="C936" s="366"/>
    </row>
    <row r="937" spans="1:3" ht="12.75">
      <c r="A937" s="1242"/>
      <c r="C937" s="366"/>
    </row>
    <row r="938" spans="1:3" ht="12.75">
      <c r="A938" s="1242"/>
      <c r="C938" s="366"/>
    </row>
    <row r="939" spans="1:3" ht="12.75">
      <c r="A939" s="1242"/>
      <c r="C939" s="366"/>
    </row>
    <row r="940" spans="1:3" ht="12.75">
      <c r="A940" s="1242"/>
      <c r="C940" s="366"/>
    </row>
    <row r="941" spans="1:3" ht="12.75">
      <c r="A941" s="1242"/>
      <c r="C941" s="366"/>
    </row>
    <row r="942" spans="1:3" ht="12.75">
      <c r="A942" s="1242"/>
      <c r="C942" s="366"/>
    </row>
    <row r="943" spans="1:3" ht="12.75">
      <c r="A943" s="1242"/>
      <c r="C943" s="366"/>
    </row>
    <row r="944" spans="1:3" ht="12.75">
      <c r="A944" s="1242"/>
      <c r="C944" s="366"/>
    </row>
    <row r="945" spans="1:3" ht="12.75">
      <c r="A945" s="1242"/>
      <c r="C945" s="366"/>
    </row>
    <row r="946" spans="1:3" ht="12.75">
      <c r="A946" s="1242"/>
      <c r="C946" s="366"/>
    </row>
    <row r="947" spans="1:3" ht="12.75">
      <c r="A947" s="1242"/>
      <c r="C947" s="366"/>
    </row>
    <row r="948" spans="1:3" ht="12.75">
      <c r="A948" s="1242"/>
      <c r="C948" s="366"/>
    </row>
    <row r="949" spans="1:3" ht="12.75">
      <c r="A949" s="1242"/>
      <c r="C949" s="366"/>
    </row>
    <row r="950" spans="1:3" ht="12.75">
      <c r="A950" s="1242"/>
      <c r="C950" s="366"/>
    </row>
    <row r="951" spans="1:3" ht="12.75">
      <c r="A951" s="1242"/>
      <c r="C951" s="366"/>
    </row>
    <row r="952" spans="1:3" ht="12.75">
      <c r="A952" s="1242"/>
      <c r="C952" s="366"/>
    </row>
    <row r="953" spans="1:3" ht="12.75">
      <c r="A953" s="1242"/>
      <c r="C953" s="366"/>
    </row>
    <row r="954" spans="1:3" ht="12.75">
      <c r="A954" s="1242"/>
      <c r="C954" s="366"/>
    </row>
    <row r="955" spans="1:3" ht="12.75">
      <c r="A955" s="1242"/>
      <c r="C955" s="366"/>
    </row>
    <row r="956" spans="1:3" ht="12.75">
      <c r="A956" s="1242"/>
      <c r="C956" s="366"/>
    </row>
    <row r="957" spans="1:3" ht="12.75">
      <c r="A957" s="1242"/>
      <c r="C957" s="366"/>
    </row>
    <row r="958" spans="1:3" ht="12.75">
      <c r="A958" s="1242"/>
      <c r="C958" s="366"/>
    </row>
    <row r="959" spans="1:3" ht="12.75">
      <c r="A959" s="1242"/>
      <c r="C959" s="366"/>
    </row>
    <row r="960" spans="1:3" ht="12.75">
      <c r="A960" s="1242"/>
      <c r="C960" s="366"/>
    </row>
    <row r="961" spans="1:3" ht="12.75">
      <c r="A961" s="1242"/>
      <c r="C961" s="366"/>
    </row>
    <row r="962" spans="1:3" ht="12.75">
      <c r="A962" s="1242"/>
      <c r="C962" s="366"/>
    </row>
    <row r="963" spans="1:3" ht="12.75">
      <c r="A963" s="1242"/>
      <c r="C963" s="366"/>
    </row>
    <row r="964" spans="1:3" ht="12.75">
      <c r="A964" s="1242"/>
      <c r="C964" s="366"/>
    </row>
    <row r="965" spans="1:3" ht="12.75">
      <c r="A965" s="1242"/>
      <c r="C965" s="366"/>
    </row>
    <row r="966" spans="1:3" ht="12.75">
      <c r="A966" s="1242"/>
      <c r="C966" s="366"/>
    </row>
    <row r="967" spans="1:3" ht="12.75">
      <c r="A967" s="1242"/>
      <c r="C967" s="366"/>
    </row>
    <row r="968" spans="1:3" ht="12.75">
      <c r="A968" s="1242"/>
      <c r="C968" s="366"/>
    </row>
    <row r="969" spans="1:3" ht="12.75">
      <c r="A969" s="1242"/>
      <c r="C969" s="366"/>
    </row>
    <row r="970" spans="1:3" ht="12.75">
      <c r="A970" s="1242"/>
      <c r="C970" s="366"/>
    </row>
    <row r="971" spans="1:3" ht="12.75">
      <c r="A971" s="1242"/>
      <c r="C971" s="366"/>
    </row>
    <row r="972" spans="1:3" ht="12.75">
      <c r="A972" s="1242"/>
      <c r="C972" s="366"/>
    </row>
    <row r="973" spans="1:3" ht="12.75">
      <c r="A973" s="1242"/>
      <c r="C973" s="366"/>
    </row>
    <row r="974" spans="1:3" ht="12.75">
      <c r="A974" s="1242"/>
      <c r="C974" s="366"/>
    </row>
    <row r="975" spans="1:3" ht="12.75">
      <c r="A975" s="1242"/>
      <c r="C975" s="366"/>
    </row>
    <row r="976" spans="1:3" ht="12.75">
      <c r="A976" s="1242"/>
      <c r="C976" s="366"/>
    </row>
    <row r="977" spans="1:3" ht="12.75">
      <c r="A977" s="1242"/>
      <c r="C977" s="366"/>
    </row>
    <row r="978" spans="1:3" ht="12.75">
      <c r="A978" s="1242"/>
      <c r="C978" s="366"/>
    </row>
    <row r="979" spans="1:3" ht="12.75">
      <c r="A979" s="1242"/>
      <c r="C979" s="366"/>
    </row>
    <row r="980" spans="1:3" ht="12.75">
      <c r="A980" s="1242"/>
      <c r="C980" s="366"/>
    </row>
    <row r="981" spans="1:3" ht="12.75">
      <c r="A981" s="1242"/>
      <c r="C981" s="366"/>
    </row>
    <row r="982" spans="1:3" ht="12.75">
      <c r="A982" s="1242"/>
      <c r="C982" s="366"/>
    </row>
    <row r="983" spans="1:3" ht="12.75">
      <c r="A983" s="1242"/>
      <c r="C983" s="366"/>
    </row>
    <row r="984" spans="1:3" ht="12.75">
      <c r="A984" s="1242"/>
      <c r="C984" s="366"/>
    </row>
    <row r="985" spans="1:3" ht="12.75">
      <c r="A985" s="1242"/>
      <c r="C985" s="366"/>
    </row>
    <row r="986" spans="1:3" ht="12.75">
      <c r="A986" s="1242"/>
      <c r="C986" s="366"/>
    </row>
    <row r="987" spans="1:3" ht="12.75">
      <c r="A987" s="1242"/>
      <c r="C987" s="366"/>
    </row>
    <row r="988" spans="1:3" ht="12.75">
      <c r="A988" s="1242"/>
      <c r="C988" s="366"/>
    </row>
    <row r="989" spans="1:3" ht="12.75">
      <c r="A989" s="1242"/>
      <c r="C989" s="366"/>
    </row>
    <row r="990" spans="1:3" ht="12.75">
      <c r="A990" s="1242"/>
      <c r="C990" s="366"/>
    </row>
    <row r="991" spans="1:3" ht="12.75">
      <c r="A991" s="1242"/>
      <c r="C991" s="366"/>
    </row>
    <row r="992" spans="1:3" ht="12.75">
      <c r="A992" s="1242"/>
      <c r="C992" s="366"/>
    </row>
    <row r="993" spans="1:3" ht="12.75">
      <c r="A993" s="1242"/>
      <c r="C993" s="366"/>
    </row>
    <row r="994" spans="1:3" ht="12.75">
      <c r="A994" s="1242"/>
      <c r="C994" s="366"/>
    </row>
    <row r="995" spans="1:3" ht="12.75">
      <c r="A995" s="1242"/>
      <c r="C995" s="366"/>
    </row>
    <row r="996" spans="1:3" ht="12.75">
      <c r="A996" s="1242"/>
      <c r="C996" s="366"/>
    </row>
    <row r="997" spans="1:3" ht="12.75">
      <c r="A997" s="1242"/>
      <c r="C997" s="366"/>
    </row>
    <row r="998" spans="1:3" ht="12.75">
      <c r="A998" s="1242"/>
      <c r="C998" s="366"/>
    </row>
    <row r="999" spans="1:3" ht="12.75">
      <c r="A999" s="1242"/>
      <c r="C999" s="366"/>
    </row>
    <row r="1000" spans="1:3" ht="12.75">
      <c r="A1000" s="1242"/>
      <c r="C1000" s="366"/>
    </row>
    <row r="1001" spans="1:3" ht="12.75">
      <c r="A1001" s="1242"/>
      <c r="C1001" s="366"/>
    </row>
  </sheetData>
  <printOptions horizontalCentered="1" gridLines="1"/>
  <pageMargins left="0.7" right="0.7" top="0.75" bottom="0.75" header="0" footer="0"/>
  <pageSetup scale="75" pageOrder="overThenDown" orientation="portrait" cellComments="atEnd"/>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A1:AA100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2578125" defaultRowHeight="15.75" customHeight="1"/>
  <cols>
    <col min="1" max="1" width="18.42578125" customWidth="1"/>
    <col min="2" max="2" width="16.140625" customWidth="1"/>
    <col min="3" max="3" width="26.5703125" customWidth="1"/>
    <col min="4" max="4" width="60.28515625" customWidth="1"/>
    <col min="5" max="5" width="37.85546875" customWidth="1"/>
    <col min="6" max="6" width="69.7109375" customWidth="1"/>
    <col min="7" max="7" width="53.28515625" customWidth="1"/>
    <col min="8" max="8" width="58" customWidth="1"/>
    <col min="9" max="9" width="54.5703125" customWidth="1"/>
    <col min="10" max="11" width="65.5703125" customWidth="1"/>
    <col min="12" max="12" width="21.28515625" customWidth="1"/>
    <col min="13" max="13" width="50" customWidth="1"/>
    <col min="14" max="14" width="28.7109375" customWidth="1"/>
  </cols>
  <sheetData>
    <row r="1" spans="1:27" ht="25.5">
      <c r="A1" s="1245" t="s">
        <v>8564</v>
      </c>
      <c r="B1" s="1245" t="s">
        <v>8565</v>
      </c>
      <c r="C1" s="1245" t="s">
        <v>8566</v>
      </c>
      <c r="D1" s="1245" t="s">
        <v>7430</v>
      </c>
      <c r="E1" s="1246"/>
      <c r="F1" s="1247"/>
      <c r="G1" s="1247"/>
      <c r="H1" s="1247"/>
      <c r="I1" s="1247"/>
      <c r="J1" s="1247"/>
      <c r="K1" s="1248"/>
      <c r="L1" s="1248"/>
      <c r="M1" s="1248"/>
      <c r="N1" s="1248"/>
      <c r="O1" s="1248"/>
      <c r="P1" s="1248"/>
      <c r="Q1" s="1248"/>
      <c r="R1" s="1248"/>
      <c r="S1" s="1248"/>
      <c r="T1" s="1248"/>
      <c r="U1" s="1248"/>
      <c r="V1" s="1248"/>
      <c r="W1" s="1248"/>
      <c r="X1" s="1248"/>
      <c r="Y1" s="1248"/>
      <c r="Z1" s="1248"/>
      <c r="AA1" s="1248"/>
    </row>
    <row r="2" spans="1:27" ht="12.75">
      <c r="A2" s="34" t="s">
        <v>5764</v>
      </c>
      <c r="B2" s="34" t="s">
        <v>8567</v>
      </c>
      <c r="C2" s="34"/>
      <c r="D2" s="1249"/>
      <c r="E2" s="1249"/>
      <c r="F2" s="1249"/>
      <c r="G2" s="1250"/>
      <c r="H2" s="1250"/>
      <c r="I2" s="1250"/>
      <c r="J2" s="1250"/>
      <c r="K2" s="1250"/>
      <c r="L2" s="1250"/>
      <c r="M2" s="1250"/>
      <c r="N2" s="1250"/>
      <c r="O2" s="1250"/>
      <c r="P2" s="1250"/>
      <c r="Q2" s="1250"/>
      <c r="R2" s="1250"/>
      <c r="S2" s="1250"/>
      <c r="T2" s="1250"/>
      <c r="U2" s="1250"/>
      <c r="V2" s="1250"/>
      <c r="W2" s="1250"/>
      <c r="X2" s="1250"/>
      <c r="Y2" s="1250"/>
      <c r="Z2" s="1250"/>
      <c r="AA2" s="1250"/>
    </row>
    <row r="3" spans="1:27" ht="25.5">
      <c r="A3" s="34" t="s">
        <v>3268</v>
      </c>
      <c r="B3" s="34" t="s">
        <v>3931</v>
      </c>
      <c r="C3" s="1251"/>
      <c r="D3" s="45" t="s">
        <v>8568</v>
      </c>
      <c r="E3" s="1250" t="s">
        <v>8569</v>
      </c>
      <c r="F3" s="1250" t="s">
        <v>8570</v>
      </c>
      <c r="G3" s="1250" t="s">
        <v>8571</v>
      </c>
      <c r="H3" s="1250"/>
      <c r="I3" s="1250"/>
      <c r="J3" s="1250"/>
      <c r="K3" s="1250"/>
      <c r="L3" s="1250"/>
      <c r="M3" s="1250"/>
      <c r="N3" s="1250"/>
      <c r="O3" s="1250"/>
      <c r="P3" s="1250"/>
      <c r="Q3" s="1250"/>
      <c r="R3" s="1250"/>
      <c r="S3" s="1250"/>
      <c r="T3" s="1250"/>
      <c r="U3" s="1250"/>
      <c r="V3" s="1250"/>
      <c r="W3" s="1250"/>
      <c r="X3" s="1250"/>
      <c r="Y3" s="1250"/>
      <c r="Z3" s="1250"/>
      <c r="AA3" s="1250"/>
    </row>
    <row r="4" spans="1:27" ht="25.5">
      <c r="A4" s="34" t="s">
        <v>3268</v>
      </c>
      <c r="B4" s="34" t="s">
        <v>5764</v>
      </c>
      <c r="C4" s="1251" t="s">
        <v>8572</v>
      </c>
      <c r="D4" s="45"/>
      <c r="E4" s="1250"/>
      <c r="F4" s="1250"/>
      <c r="G4" s="1250"/>
      <c r="H4" s="1250"/>
      <c r="I4" s="1250"/>
      <c r="J4" s="1250"/>
      <c r="K4" s="1250"/>
      <c r="L4" s="1250"/>
      <c r="M4" s="1250"/>
      <c r="N4" s="1250"/>
      <c r="O4" s="1250"/>
      <c r="P4" s="1250"/>
      <c r="Q4" s="1250"/>
      <c r="R4" s="1250"/>
      <c r="S4" s="1250"/>
      <c r="T4" s="1250"/>
      <c r="U4" s="1250"/>
      <c r="V4" s="1250"/>
      <c r="W4" s="1250"/>
      <c r="X4" s="1250"/>
      <c r="Y4" s="1250"/>
      <c r="Z4" s="1250"/>
      <c r="AA4" s="1250"/>
    </row>
    <row r="5" spans="1:27" ht="63.75">
      <c r="A5" s="34" t="s">
        <v>8573</v>
      </c>
      <c r="B5" s="34" t="s">
        <v>4297</v>
      </c>
      <c r="C5" s="1251" t="s">
        <v>8574</v>
      </c>
      <c r="D5" s="45" t="s">
        <v>8575</v>
      </c>
      <c r="E5" s="45" t="s">
        <v>8576</v>
      </c>
      <c r="F5" s="1250"/>
      <c r="G5" s="1250"/>
      <c r="H5" s="1250"/>
      <c r="I5" s="1250"/>
      <c r="J5" s="1250"/>
      <c r="K5" s="1250"/>
      <c r="L5" s="1250"/>
      <c r="M5" s="1250"/>
      <c r="N5" s="1250"/>
      <c r="O5" s="1250"/>
      <c r="P5" s="1250"/>
      <c r="Q5" s="1250"/>
      <c r="R5" s="1250"/>
      <c r="S5" s="1250"/>
      <c r="T5" s="1250"/>
      <c r="U5" s="1250"/>
      <c r="V5" s="1250"/>
      <c r="W5" s="1250"/>
      <c r="X5" s="1250"/>
      <c r="Y5" s="1250"/>
      <c r="Z5" s="1250"/>
      <c r="AA5" s="1250"/>
    </row>
    <row r="6" spans="1:27" ht="51">
      <c r="A6" s="34" t="s">
        <v>4315</v>
      </c>
      <c r="B6" s="34" t="s">
        <v>3335</v>
      </c>
      <c r="C6" s="1251" t="s">
        <v>8577</v>
      </c>
      <c r="D6" s="45" t="s">
        <v>8578</v>
      </c>
      <c r="E6" s="1250"/>
      <c r="F6" s="1250"/>
      <c r="G6" s="1250"/>
      <c r="H6" s="1250"/>
      <c r="I6" s="1250"/>
      <c r="J6" s="45" t="s">
        <v>8579</v>
      </c>
      <c r="K6" s="1250"/>
      <c r="L6" s="72"/>
      <c r="M6" s="1250"/>
      <c r="N6" s="1250"/>
      <c r="O6" s="1250"/>
      <c r="P6" s="1250"/>
      <c r="Q6" s="1250"/>
      <c r="R6" s="1250"/>
      <c r="S6" s="1250"/>
      <c r="T6" s="1250"/>
      <c r="U6" s="1250"/>
      <c r="V6" s="1250"/>
      <c r="W6" s="1250"/>
      <c r="X6" s="1250"/>
      <c r="Y6" s="1250"/>
      <c r="Z6" s="1250"/>
      <c r="AA6" s="1250"/>
    </row>
    <row r="7" spans="1:27" ht="12.75">
      <c r="A7" s="34" t="s">
        <v>8580</v>
      </c>
      <c r="B7" s="34" t="s">
        <v>5764</v>
      </c>
      <c r="C7" s="1251" t="s">
        <v>5709</v>
      </c>
      <c r="D7" s="1252"/>
      <c r="E7" s="1252"/>
      <c r="F7" s="1253"/>
      <c r="G7" s="1253"/>
      <c r="H7" s="1253"/>
      <c r="I7" s="1253"/>
      <c r="J7" s="1253"/>
      <c r="K7" s="1254"/>
      <c r="L7" s="1254"/>
      <c r="M7" s="1254"/>
      <c r="N7" s="1254"/>
      <c r="O7" s="1254"/>
      <c r="P7" s="1254"/>
      <c r="Q7" s="1254"/>
      <c r="R7" s="1254"/>
      <c r="S7" s="1254"/>
      <c r="T7" s="1254"/>
      <c r="U7" s="1254"/>
      <c r="V7" s="1254"/>
      <c r="W7" s="1254"/>
      <c r="X7" s="1254"/>
      <c r="Y7" s="1254"/>
      <c r="Z7" s="1254"/>
      <c r="AA7" s="1254"/>
    </row>
    <row r="8" spans="1:27" ht="25.5">
      <c r="A8" s="34" t="s">
        <v>8581</v>
      </c>
      <c r="B8" s="34" t="s">
        <v>3320</v>
      </c>
      <c r="C8" s="1251" t="s">
        <v>8582</v>
      </c>
      <c r="D8" s="1252" t="s">
        <v>8581</v>
      </c>
      <c r="E8" s="1249" t="s">
        <v>8583</v>
      </c>
      <c r="F8" s="1253"/>
      <c r="G8" s="1253"/>
      <c r="H8" s="1253"/>
      <c r="I8" s="1253"/>
      <c r="J8" s="1253"/>
      <c r="K8" s="1254"/>
      <c r="L8" s="1254"/>
      <c r="M8" s="1254"/>
      <c r="N8" s="1254"/>
      <c r="O8" s="1254"/>
      <c r="P8" s="1254"/>
      <c r="Q8" s="1254"/>
      <c r="R8" s="1254"/>
      <c r="S8" s="1254"/>
      <c r="T8" s="1254"/>
      <c r="U8" s="1254"/>
      <c r="V8" s="1254"/>
      <c r="W8" s="1254"/>
      <c r="X8" s="1254"/>
      <c r="Y8" s="1254"/>
      <c r="Z8" s="1254"/>
      <c r="AA8" s="1254"/>
    </row>
    <row r="9" spans="1:27" ht="25.5">
      <c r="A9" s="34" t="s">
        <v>8581</v>
      </c>
      <c r="B9" s="34" t="s">
        <v>8584</v>
      </c>
      <c r="C9" s="1251" t="s">
        <v>8585</v>
      </c>
      <c r="D9" s="45" t="s">
        <v>8586</v>
      </c>
      <c r="E9" s="1250"/>
      <c r="F9" s="45" t="s">
        <v>8587</v>
      </c>
      <c r="G9" s="1250"/>
      <c r="H9" s="1250"/>
      <c r="I9" s="1250"/>
      <c r="J9" s="1250"/>
      <c r="K9" s="1250"/>
      <c r="L9" s="1250"/>
      <c r="M9" s="1250"/>
      <c r="N9" s="1250"/>
      <c r="O9" s="1250"/>
      <c r="P9" s="1250"/>
      <c r="Q9" s="1250"/>
      <c r="R9" s="1250"/>
      <c r="S9" s="1250"/>
      <c r="T9" s="1250"/>
      <c r="U9" s="1250"/>
      <c r="V9" s="1250"/>
      <c r="W9" s="1250"/>
      <c r="X9" s="1250"/>
      <c r="Y9" s="1250"/>
      <c r="Z9" s="1250"/>
      <c r="AA9" s="1250"/>
    </row>
    <row r="10" spans="1:27" ht="267.75">
      <c r="A10" s="34" t="s">
        <v>3254</v>
      </c>
      <c r="B10" s="34" t="s">
        <v>3277</v>
      </c>
      <c r="C10" s="1251" t="s">
        <v>8588</v>
      </c>
      <c r="D10" s="45" t="s">
        <v>8589</v>
      </c>
      <c r="E10" s="45" t="s">
        <v>8590</v>
      </c>
      <c r="F10" s="45" t="s">
        <v>8591</v>
      </c>
      <c r="G10" s="45" t="s">
        <v>8592</v>
      </c>
      <c r="H10" s="45" t="s">
        <v>8593</v>
      </c>
      <c r="I10" s="45" t="s">
        <v>8594</v>
      </c>
      <c r="J10" s="45" t="s">
        <v>8595</v>
      </c>
      <c r="K10" s="1250"/>
      <c r="L10" s="1250"/>
      <c r="M10" s="1250"/>
      <c r="N10" s="1250"/>
      <c r="O10" s="1250"/>
      <c r="P10" s="1250"/>
      <c r="Q10" s="1250"/>
      <c r="R10" s="1250"/>
      <c r="S10" s="1250"/>
      <c r="T10" s="1250"/>
      <c r="U10" s="1250"/>
      <c r="V10" s="1250"/>
      <c r="W10" s="1250"/>
      <c r="X10" s="1250"/>
      <c r="Y10" s="1250"/>
      <c r="Z10" s="1250"/>
      <c r="AA10" s="1250"/>
    </row>
    <row r="11" spans="1:27" ht="51">
      <c r="A11" s="34" t="s">
        <v>3254</v>
      </c>
      <c r="B11" s="34" t="s">
        <v>4150</v>
      </c>
      <c r="C11" s="1251" t="s">
        <v>8596</v>
      </c>
      <c r="D11" s="1255" t="s">
        <v>8597</v>
      </c>
      <c r="E11" s="45" t="s">
        <v>8598</v>
      </c>
      <c r="F11" s="45"/>
      <c r="G11" s="1250"/>
      <c r="H11" s="1250"/>
      <c r="I11" s="1250"/>
      <c r="J11" s="1250"/>
      <c r="K11" s="1250"/>
      <c r="L11" s="1250"/>
      <c r="M11" s="1250"/>
      <c r="N11" s="1250"/>
      <c r="O11" s="1250"/>
      <c r="P11" s="1250"/>
      <c r="Q11" s="1250"/>
      <c r="R11" s="1250"/>
      <c r="S11" s="1250"/>
      <c r="T11" s="1250"/>
      <c r="U11" s="1250"/>
      <c r="V11" s="1250"/>
      <c r="W11" s="1250"/>
      <c r="X11" s="1250"/>
      <c r="Y11" s="1250"/>
      <c r="Z11" s="1250"/>
      <c r="AA11" s="1250"/>
    </row>
    <row r="12" spans="1:27" ht="25.5">
      <c r="A12" s="34" t="s">
        <v>8599</v>
      </c>
      <c r="B12" s="34" t="s">
        <v>8600</v>
      </c>
      <c r="C12" s="1251" t="s">
        <v>5709</v>
      </c>
      <c r="D12" s="1250"/>
      <c r="E12" s="45"/>
      <c r="F12" s="1250"/>
      <c r="G12" s="1250"/>
      <c r="H12" s="1249"/>
      <c r="I12" s="1250"/>
      <c r="J12" s="1250"/>
      <c r="K12" s="1250"/>
      <c r="L12" s="1250"/>
      <c r="M12" s="1250"/>
      <c r="N12" s="1250"/>
      <c r="O12" s="1250"/>
      <c r="P12" s="1250"/>
      <c r="Q12" s="1250"/>
      <c r="R12" s="1250"/>
      <c r="S12" s="1250"/>
      <c r="T12" s="1250"/>
      <c r="U12" s="1250"/>
      <c r="V12" s="1250"/>
      <c r="W12" s="1250"/>
      <c r="X12" s="1250"/>
      <c r="Y12" s="1250"/>
      <c r="Z12" s="1250"/>
      <c r="AA12" s="1250"/>
    </row>
    <row r="13" spans="1:27" ht="318.75">
      <c r="A13" s="34" t="s">
        <v>3848</v>
      </c>
      <c r="B13" s="34" t="s">
        <v>3846</v>
      </c>
      <c r="C13" s="1251" t="s">
        <v>8601</v>
      </c>
      <c r="D13" s="1249" t="s">
        <v>8602</v>
      </c>
      <c r="E13" s="1255" t="s">
        <v>8603</v>
      </c>
      <c r="F13" s="1252" t="s">
        <v>8604</v>
      </c>
      <c r="G13" s="1250"/>
      <c r="H13" s="1250"/>
      <c r="I13" s="1250"/>
      <c r="J13" s="1250"/>
      <c r="K13" s="1250"/>
      <c r="L13" s="1250"/>
      <c r="M13" s="1250"/>
      <c r="N13" s="1250"/>
      <c r="O13" s="1250"/>
      <c r="P13" s="1250"/>
      <c r="Q13" s="1250"/>
      <c r="R13" s="1250"/>
      <c r="S13" s="1250"/>
      <c r="T13" s="1250"/>
      <c r="U13" s="1250"/>
      <c r="V13" s="1250"/>
      <c r="W13" s="1250"/>
      <c r="X13" s="1250"/>
      <c r="Y13" s="1250"/>
      <c r="Z13" s="1250"/>
      <c r="AA13" s="1250"/>
    </row>
    <row r="14" spans="1:27" ht="89.25">
      <c r="A14" s="34" t="s">
        <v>3848</v>
      </c>
      <c r="B14" s="34" t="s">
        <v>4052</v>
      </c>
      <c r="C14" s="34"/>
      <c r="D14" s="1255" t="s">
        <v>8605</v>
      </c>
      <c r="E14" s="1249" t="s">
        <v>8606</v>
      </c>
      <c r="F14" s="1249"/>
      <c r="G14" s="1250"/>
      <c r="H14" s="1250"/>
      <c r="I14" s="1250"/>
      <c r="J14" s="1250"/>
      <c r="K14" s="1250"/>
      <c r="L14" s="1250"/>
      <c r="M14" s="1250"/>
      <c r="N14" s="1250"/>
      <c r="O14" s="1250"/>
      <c r="P14" s="1250"/>
      <c r="Q14" s="1250"/>
      <c r="R14" s="1250"/>
      <c r="S14" s="1250"/>
      <c r="T14" s="1250"/>
      <c r="U14" s="1250"/>
      <c r="V14" s="1250"/>
      <c r="W14" s="1250"/>
      <c r="X14" s="1250"/>
      <c r="Y14" s="1250"/>
      <c r="Z14" s="1250"/>
      <c r="AA14" s="1250"/>
    </row>
    <row r="15" spans="1:27" ht="25.5">
      <c r="A15" s="34" t="s">
        <v>3846</v>
      </c>
      <c r="B15" s="34" t="s">
        <v>4052</v>
      </c>
      <c r="C15" s="1256" t="s">
        <v>8607</v>
      </c>
      <c r="D15" s="1249"/>
      <c r="E15" s="1249"/>
      <c r="F15" s="1249"/>
      <c r="G15" s="1250"/>
      <c r="H15" s="1249"/>
      <c r="I15" s="1250"/>
      <c r="J15" s="1250"/>
      <c r="K15" s="1250"/>
      <c r="L15" s="1250"/>
      <c r="M15" s="1250"/>
      <c r="N15" s="1250"/>
      <c r="O15" s="1250"/>
      <c r="P15" s="1250"/>
      <c r="Q15" s="1250"/>
      <c r="R15" s="1250"/>
      <c r="S15" s="1250"/>
      <c r="T15" s="1250"/>
      <c r="U15" s="1250"/>
      <c r="V15" s="1250"/>
      <c r="W15" s="1250"/>
      <c r="X15" s="1250"/>
      <c r="Y15" s="1250"/>
      <c r="Z15" s="1250"/>
      <c r="AA15" s="1250"/>
    </row>
    <row r="16" spans="1:27" ht="25.5">
      <c r="A16" s="34" t="s">
        <v>8608</v>
      </c>
      <c r="B16" s="34" t="s">
        <v>8609</v>
      </c>
      <c r="C16" s="1251" t="s">
        <v>8610</v>
      </c>
      <c r="D16" s="1250"/>
      <c r="E16" s="1250"/>
      <c r="F16" s="1250"/>
      <c r="G16" s="1250"/>
      <c r="H16" s="1250"/>
      <c r="I16" s="1250"/>
      <c r="J16" s="1250"/>
      <c r="K16" s="1250"/>
      <c r="L16" s="1250"/>
      <c r="M16" s="1250"/>
      <c r="N16" s="1250"/>
      <c r="O16" s="1250"/>
      <c r="P16" s="1250"/>
      <c r="Q16" s="1250"/>
      <c r="R16" s="1250"/>
      <c r="S16" s="1250"/>
      <c r="T16" s="1250"/>
      <c r="U16" s="1250"/>
      <c r="V16" s="1250"/>
      <c r="W16" s="1250"/>
      <c r="X16" s="1250"/>
      <c r="Y16" s="1250"/>
      <c r="Z16" s="1250"/>
      <c r="AA16" s="1250"/>
    </row>
    <row r="17" spans="1:27" ht="63.75">
      <c r="A17" s="34" t="s">
        <v>3977</v>
      </c>
      <c r="B17" s="34" t="s">
        <v>8531</v>
      </c>
      <c r="C17" s="1251" t="s">
        <v>8611</v>
      </c>
      <c r="D17" s="45" t="s">
        <v>8612</v>
      </c>
      <c r="E17" s="1250"/>
      <c r="F17" s="1250"/>
      <c r="G17" s="1250"/>
      <c r="H17" s="1250"/>
      <c r="I17" s="1250"/>
      <c r="J17" s="1250"/>
      <c r="K17" s="1250"/>
      <c r="L17" s="1250"/>
      <c r="M17" s="1250"/>
      <c r="N17" s="1250"/>
      <c r="O17" s="1250"/>
      <c r="P17" s="1250"/>
      <c r="Q17" s="1250"/>
      <c r="R17" s="1250"/>
      <c r="S17" s="1250"/>
      <c r="T17" s="1250"/>
      <c r="U17" s="1250"/>
      <c r="V17" s="1250"/>
      <c r="W17" s="1250"/>
      <c r="X17" s="1250"/>
      <c r="Y17" s="1250"/>
      <c r="Z17" s="1250"/>
      <c r="AA17" s="1250"/>
    </row>
    <row r="18" spans="1:27" ht="51">
      <c r="A18" s="34" t="s">
        <v>4412</v>
      </c>
      <c r="B18" s="34" t="s">
        <v>8613</v>
      </c>
      <c r="C18" s="1251" t="s">
        <v>8611</v>
      </c>
      <c r="D18" s="45" t="s">
        <v>8614</v>
      </c>
      <c r="E18" s="45"/>
      <c r="F18" s="45" t="s">
        <v>8615</v>
      </c>
      <c r="G18" s="1250"/>
      <c r="H18" s="1250"/>
      <c r="I18" s="1250"/>
      <c r="J18" s="1250"/>
      <c r="K18" s="1250"/>
      <c r="L18" s="1250"/>
      <c r="M18" s="1250"/>
      <c r="N18" s="1250"/>
      <c r="O18" s="1250"/>
      <c r="P18" s="1250"/>
      <c r="Q18" s="1250"/>
      <c r="R18" s="1250"/>
      <c r="S18" s="1250"/>
      <c r="T18" s="1250"/>
      <c r="U18" s="1250"/>
      <c r="V18" s="1250"/>
      <c r="W18" s="1250"/>
      <c r="X18" s="1250"/>
      <c r="Y18" s="1250"/>
      <c r="Z18" s="1250"/>
      <c r="AA18" s="1250"/>
    </row>
    <row r="19" spans="1:27" ht="211.5" customHeight="1">
      <c r="A19" s="34" t="s">
        <v>8616</v>
      </c>
      <c r="B19" s="34" t="s">
        <v>6732</v>
      </c>
      <c r="C19" s="1251" t="s">
        <v>8617</v>
      </c>
      <c r="D19" s="45" t="s">
        <v>8618</v>
      </c>
      <c r="E19" s="1250"/>
      <c r="F19" s="1250"/>
      <c r="G19" s="1250"/>
      <c r="H19" s="1249"/>
      <c r="I19" s="1250"/>
      <c r="J19" s="1250"/>
      <c r="K19" s="1250"/>
      <c r="L19" s="1250"/>
      <c r="M19" s="1250"/>
      <c r="N19" s="1250"/>
      <c r="O19" s="1250"/>
      <c r="P19" s="1250"/>
      <c r="Q19" s="1250"/>
      <c r="R19" s="1250"/>
      <c r="S19" s="1250"/>
      <c r="T19" s="1250"/>
      <c r="U19" s="1250"/>
      <c r="V19" s="1250"/>
      <c r="W19" s="1250"/>
      <c r="X19" s="1250"/>
      <c r="Y19" s="1250"/>
      <c r="Z19" s="1250"/>
      <c r="AA19" s="1250"/>
    </row>
    <row r="20" spans="1:27" ht="25.5">
      <c r="A20" s="34" t="s">
        <v>4305</v>
      </c>
      <c r="B20" s="34" t="s">
        <v>8619</v>
      </c>
      <c r="C20" s="1257"/>
      <c r="D20" s="1250"/>
      <c r="E20" s="1250"/>
      <c r="F20" s="1250"/>
      <c r="G20" s="1250"/>
      <c r="H20" s="1250"/>
      <c r="I20" s="1250"/>
      <c r="J20" s="1250"/>
      <c r="K20" s="1250"/>
      <c r="L20" s="1250"/>
      <c r="M20" s="1250"/>
      <c r="N20" s="1250"/>
      <c r="O20" s="1250"/>
      <c r="P20" s="1250"/>
      <c r="Q20" s="1250"/>
      <c r="R20" s="1250"/>
      <c r="S20" s="1250"/>
      <c r="T20" s="1250"/>
      <c r="U20" s="1250"/>
      <c r="V20" s="1250"/>
      <c r="W20" s="1250"/>
      <c r="X20" s="1250"/>
      <c r="Y20" s="1250"/>
      <c r="Z20" s="1250"/>
      <c r="AA20" s="1250"/>
    </row>
    <row r="21" spans="1:27" ht="25.5">
      <c r="A21" s="34" t="s">
        <v>5592</v>
      </c>
      <c r="B21" s="34" t="s">
        <v>3370</v>
      </c>
      <c r="C21" s="1251" t="s">
        <v>8620</v>
      </c>
      <c r="D21" s="1250"/>
      <c r="E21" s="1250"/>
      <c r="F21" s="1250"/>
      <c r="G21" s="1250"/>
      <c r="H21" s="1250"/>
      <c r="I21" s="1250"/>
      <c r="J21" s="1250"/>
      <c r="K21" s="1250"/>
      <c r="L21" s="1250"/>
      <c r="M21" s="1250"/>
      <c r="N21" s="1250"/>
      <c r="O21" s="1250"/>
      <c r="P21" s="1250"/>
      <c r="Q21" s="1250"/>
      <c r="R21" s="1250"/>
      <c r="S21" s="1250"/>
      <c r="T21" s="1250"/>
      <c r="U21" s="1250"/>
      <c r="V21" s="1250"/>
      <c r="W21" s="1250"/>
      <c r="X21" s="1250"/>
      <c r="Y21" s="1250"/>
      <c r="Z21" s="1250"/>
      <c r="AA21" s="1250"/>
    </row>
    <row r="22" spans="1:27" ht="25.5">
      <c r="A22" s="34" t="s">
        <v>8621</v>
      </c>
      <c r="B22" s="34" t="s">
        <v>3507</v>
      </c>
      <c r="C22" s="1251" t="s">
        <v>8622</v>
      </c>
      <c r="D22" s="45" t="s">
        <v>8623</v>
      </c>
      <c r="E22" s="45" t="s">
        <v>8624</v>
      </c>
      <c r="F22" s="1250"/>
      <c r="G22" s="1250"/>
      <c r="H22" s="1250"/>
      <c r="I22" s="1250"/>
      <c r="J22" s="1250"/>
      <c r="K22" s="1250"/>
      <c r="L22" s="1250"/>
      <c r="M22" s="1250"/>
      <c r="N22" s="1250"/>
      <c r="O22" s="1250"/>
      <c r="P22" s="1250"/>
      <c r="Q22" s="1250"/>
      <c r="R22" s="1250"/>
      <c r="S22" s="1250"/>
      <c r="T22" s="1250"/>
      <c r="U22" s="1250"/>
      <c r="V22" s="1250"/>
      <c r="W22" s="1250"/>
      <c r="X22" s="1250"/>
      <c r="Y22" s="1250"/>
      <c r="Z22" s="1250"/>
      <c r="AA22" s="1250"/>
    </row>
    <row r="23" spans="1:27" ht="12.75">
      <c r="A23" s="34" t="s">
        <v>3999</v>
      </c>
      <c r="B23" s="34" t="s">
        <v>5592</v>
      </c>
      <c r="C23" s="1251" t="s">
        <v>8625</v>
      </c>
      <c r="D23" s="1250"/>
      <c r="E23" s="1250"/>
      <c r="F23" s="1250"/>
      <c r="G23" s="1250"/>
      <c r="H23" s="1250"/>
      <c r="I23" s="1250"/>
      <c r="J23" s="1250"/>
      <c r="K23" s="1250"/>
      <c r="L23" s="1250"/>
      <c r="M23" s="1250"/>
      <c r="N23" s="1250"/>
      <c r="O23" s="1250"/>
      <c r="P23" s="1250"/>
      <c r="Q23" s="1250"/>
      <c r="R23" s="1250"/>
      <c r="S23" s="1250"/>
      <c r="T23" s="1250"/>
      <c r="U23" s="1250"/>
      <c r="V23" s="1250"/>
      <c r="W23" s="1250"/>
      <c r="X23" s="1250"/>
      <c r="Y23" s="1250"/>
      <c r="Z23" s="1250"/>
      <c r="AA23" s="1250"/>
    </row>
    <row r="24" spans="1:27" ht="25.5">
      <c r="A24" s="34" t="s">
        <v>8626</v>
      </c>
      <c r="B24" s="34" t="s">
        <v>8627</v>
      </c>
      <c r="C24" s="1257"/>
      <c r="D24" s="1250"/>
      <c r="E24" s="1250"/>
      <c r="F24" s="1250"/>
      <c r="G24" s="1250"/>
      <c r="H24" s="1250"/>
      <c r="I24" s="1250"/>
      <c r="J24" s="1250"/>
      <c r="K24" s="1250"/>
      <c r="L24" s="1250"/>
      <c r="M24" s="1250"/>
      <c r="N24" s="1250"/>
      <c r="O24" s="1250"/>
      <c r="P24" s="1250"/>
      <c r="Q24" s="1250"/>
      <c r="R24" s="1250"/>
      <c r="S24" s="1250"/>
      <c r="T24" s="1250"/>
      <c r="U24" s="1250"/>
      <c r="V24" s="1250"/>
      <c r="W24" s="1250"/>
      <c r="X24" s="1250"/>
      <c r="Y24" s="1250"/>
      <c r="Z24" s="1250"/>
      <c r="AA24" s="1250"/>
    </row>
    <row r="25" spans="1:27" ht="25.5">
      <c r="A25" s="34" t="s">
        <v>3931</v>
      </c>
      <c r="B25" s="34" t="s">
        <v>4117</v>
      </c>
      <c r="C25" s="1251" t="s">
        <v>8601</v>
      </c>
      <c r="D25" s="45" t="s">
        <v>8628</v>
      </c>
      <c r="E25" s="1250"/>
      <c r="F25" s="1250"/>
      <c r="G25" s="1250"/>
      <c r="H25" s="1250"/>
      <c r="I25" s="1250"/>
      <c r="J25" s="1250"/>
      <c r="K25" s="1250"/>
      <c r="L25" s="1250"/>
      <c r="M25" s="1250"/>
      <c r="N25" s="1250"/>
      <c r="O25" s="1250"/>
      <c r="P25" s="1250"/>
      <c r="Q25" s="1250"/>
      <c r="R25" s="1250"/>
      <c r="S25" s="1250"/>
      <c r="T25" s="1250"/>
      <c r="U25" s="1250"/>
      <c r="V25" s="1250"/>
      <c r="W25" s="1250"/>
      <c r="X25" s="1250"/>
      <c r="Y25" s="1250"/>
      <c r="Z25" s="1250"/>
      <c r="AA25" s="1250"/>
    </row>
    <row r="26" spans="1:27" ht="25.5">
      <c r="A26" s="34" t="s">
        <v>8527</v>
      </c>
      <c r="B26" s="34" t="s">
        <v>8629</v>
      </c>
      <c r="C26" s="1251" t="s">
        <v>8630</v>
      </c>
      <c r="D26" s="1250"/>
      <c r="E26" s="1250"/>
      <c r="F26" s="1250"/>
      <c r="G26" s="1250"/>
      <c r="H26" s="1250"/>
      <c r="I26" s="1250"/>
      <c r="J26" s="1250"/>
      <c r="K26" s="1250"/>
      <c r="L26" s="1250"/>
      <c r="M26" s="1250"/>
      <c r="N26" s="1250"/>
      <c r="O26" s="1250"/>
      <c r="P26" s="1250"/>
      <c r="Q26" s="1250"/>
      <c r="R26" s="1250"/>
      <c r="S26" s="1250"/>
      <c r="T26" s="1250"/>
      <c r="U26" s="1250"/>
      <c r="V26" s="1250"/>
      <c r="W26" s="1250"/>
      <c r="X26" s="1250"/>
      <c r="Y26" s="1250"/>
      <c r="Z26" s="1250"/>
      <c r="AA26" s="1250"/>
    </row>
    <row r="27" spans="1:27" ht="25.5">
      <c r="A27" s="34" t="s">
        <v>8631</v>
      </c>
      <c r="B27" s="34" t="s">
        <v>8632</v>
      </c>
      <c r="C27" s="1251" t="s">
        <v>8633</v>
      </c>
      <c r="D27" s="45" t="s">
        <v>8634</v>
      </c>
      <c r="E27" s="1255" t="s">
        <v>8635</v>
      </c>
      <c r="F27" s="1249"/>
      <c r="G27" s="1250"/>
      <c r="H27" s="1249"/>
      <c r="I27" s="1250"/>
      <c r="J27" s="1250"/>
      <c r="K27" s="1250"/>
      <c r="L27" s="1250"/>
      <c r="M27" s="1250"/>
      <c r="N27" s="1250"/>
      <c r="O27" s="1250"/>
      <c r="P27" s="1250"/>
      <c r="Q27" s="1250"/>
      <c r="R27" s="1250"/>
      <c r="S27" s="1250"/>
      <c r="T27" s="1250"/>
      <c r="U27" s="1250"/>
      <c r="V27" s="1250"/>
      <c r="W27" s="1250"/>
      <c r="X27" s="1250"/>
      <c r="Y27" s="1250"/>
      <c r="Z27" s="1250"/>
      <c r="AA27" s="1250"/>
    </row>
    <row r="28" spans="1:27" ht="12.75">
      <c r="A28" s="34" t="s">
        <v>8636</v>
      </c>
      <c r="B28" s="34" t="s">
        <v>8637</v>
      </c>
      <c r="C28" s="1257"/>
      <c r="D28" s="1250"/>
      <c r="E28" s="1250"/>
      <c r="F28" s="1250"/>
      <c r="G28" s="1250"/>
      <c r="H28" s="1250"/>
      <c r="I28" s="1250"/>
      <c r="J28" s="1250"/>
      <c r="K28" s="1250"/>
      <c r="L28" s="1250"/>
      <c r="M28" s="1250"/>
      <c r="N28" s="1250"/>
      <c r="O28" s="1250"/>
      <c r="P28" s="1250"/>
      <c r="Q28" s="1250"/>
      <c r="R28" s="1250"/>
      <c r="S28" s="1250"/>
      <c r="T28" s="1250"/>
      <c r="U28" s="1250"/>
      <c r="V28" s="1250"/>
      <c r="W28" s="1250"/>
      <c r="X28" s="1250"/>
      <c r="Y28" s="1250"/>
      <c r="Z28" s="1250"/>
      <c r="AA28" s="1250"/>
    </row>
    <row r="29" spans="1:27" ht="25.5">
      <c r="A29" s="34" t="s">
        <v>5634</v>
      </c>
      <c r="B29" s="34" t="s">
        <v>5715</v>
      </c>
      <c r="C29" s="1251" t="s">
        <v>8610</v>
      </c>
      <c r="D29" s="45" t="s">
        <v>8638</v>
      </c>
      <c r="E29" s="1250"/>
      <c r="F29" s="1250"/>
      <c r="G29" s="1250"/>
      <c r="H29" s="1250"/>
      <c r="I29" s="1250"/>
      <c r="J29" s="1250"/>
      <c r="K29" s="1250"/>
      <c r="L29" s="1250"/>
      <c r="M29" s="1250"/>
      <c r="N29" s="1250"/>
      <c r="O29" s="1250"/>
      <c r="P29" s="1250"/>
      <c r="Q29" s="1250"/>
      <c r="R29" s="1250"/>
      <c r="S29" s="1250"/>
      <c r="T29" s="1250"/>
      <c r="U29" s="1250"/>
      <c r="V29" s="1250"/>
      <c r="W29" s="1250"/>
      <c r="X29" s="1250"/>
      <c r="Y29" s="1250"/>
      <c r="Z29" s="1250"/>
      <c r="AA29" s="1250"/>
    </row>
    <row r="30" spans="1:27" ht="51">
      <c r="A30" s="34" t="s">
        <v>8639</v>
      </c>
      <c r="B30" s="34" t="s">
        <v>4052</v>
      </c>
      <c r="C30" s="1251" t="s">
        <v>8640</v>
      </c>
      <c r="D30" s="45" t="s">
        <v>8641</v>
      </c>
      <c r="E30" s="1250"/>
      <c r="F30" s="1250"/>
      <c r="G30" s="1250"/>
      <c r="H30" s="1250"/>
      <c r="I30" s="1250"/>
      <c r="J30" s="1250"/>
      <c r="K30" s="1250"/>
      <c r="L30" s="1250"/>
      <c r="M30" s="1250"/>
      <c r="N30" s="1250"/>
      <c r="O30" s="1250"/>
      <c r="P30" s="1250"/>
      <c r="Q30" s="1250"/>
      <c r="R30" s="1250"/>
      <c r="S30" s="1250"/>
      <c r="T30" s="1250"/>
      <c r="U30" s="1250"/>
      <c r="V30" s="1250"/>
      <c r="W30" s="1250"/>
      <c r="X30" s="1250"/>
      <c r="Y30" s="1250"/>
      <c r="Z30" s="1250"/>
      <c r="AA30" s="1250"/>
    </row>
    <row r="31" spans="1:27" ht="12.75">
      <c r="A31" s="34" t="s">
        <v>5711</v>
      </c>
      <c r="B31" s="34" t="s">
        <v>4103</v>
      </c>
      <c r="C31" s="1257"/>
      <c r="D31" s="1250"/>
      <c r="E31" s="1250"/>
      <c r="F31" s="1250"/>
      <c r="G31" s="1250"/>
      <c r="H31" s="1250"/>
      <c r="I31" s="1250"/>
      <c r="J31" s="1250"/>
      <c r="K31" s="1250"/>
      <c r="L31" s="1250"/>
      <c r="M31" s="1250"/>
      <c r="N31" s="1250"/>
      <c r="O31" s="1250"/>
      <c r="P31" s="1250"/>
      <c r="Q31" s="1250"/>
      <c r="R31" s="1250"/>
      <c r="S31" s="1250"/>
      <c r="T31" s="1250"/>
      <c r="U31" s="1250"/>
      <c r="V31" s="1250"/>
      <c r="W31" s="1250"/>
      <c r="X31" s="1250"/>
      <c r="Y31" s="1250"/>
      <c r="Z31" s="1250"/>
      <c r="AA31" s="1250"/>
    </row>
    <row r="32" spans="1:27" ht="12.75">
      <c r="A32" s="34" t="s">
        <v>3919</v>
      </c>
      <c r="B32" s="34" t="s">
        <v>8642</v>
      </c>
      <c r="C32" s="1251" t="s">
        <v>8574</v>
      </c>
      <c r="D32" s="1250"/>
      <c r="E32" s="1250"/>
      <c r="F32" s="1250"/>
      <c r="G32" s="1250"/>
      <c r="H32" s="1250"/>
      <c r="I32" s="1250"/>
      <c r="J32" s="1250"/>
      <c r="K32" s="1250"/>
      <c r="L32" s="1250"/>
      <c r="M32" s="1250"/>
      <c r="N32" s="1250"/>
      <c r="O32" s="1250"/>
      <c r="P32" s="1250"/>
      <c r="Q32" s="1250"/>
      <c r="R32" s="1250"/>
      <c r="S32" s="1250"/>
      <c r="T32" s="1250"/>
      <c r="U32" s="1250"/>
      <c r="V32" s="1250"/>
      <c r="W32" s="1250"/>
      <c r="X32" s="1250"/>
      <c r="Y32" s="1250"/>
      <c r="Z32" s="1250"/>
      <c r="AA32" s="1250"/>
    </row>
    <row r="33" spans="1:27" ht="12.75">
      <c r="A33" s="34" t="s">
        <v>4032</v>
      </c>
      <c r="B33" s="34" t="s">
        <v>8636</v>
      </c>
      <c r="C33" s="1251" t="s">
        <v>8643</v>
      </c>
      <c r="D33" s="45" t="s">
        <v>8644</v>
      </c>
      <c r="E33" s="1250"/>
      <c r="F33" s="1250"/>
      <c r="G33" s="1250"/>
      <c r="H33" s="1250"/>
      <c r="I33" s="1250"/>
      <c r="J33" s="1250"/>
      <c r="K33" s="1250"/>
      <c r="L33" s="1250"/>
      <c r="M33" s="1250"/>
      <c r="N33" s="1250"/>
      <c r="O33" s="1250"/>
      <c r="P33" s="1250"/>
      <c r="Q33" s="1250"/>
      <c r="R33" s="1250"/>
      <c r="S33" s="1250"/>
      <c r="T33" s="1250"/>
      <c r="U33" s="1250"/>
      <c r="V33" s="1250"/>
      <c r="W33" s="1250"/>
      <c r="X33" s="1250"/>
      <c r="Y33" s="1250"/>
      <c r="Z33" s="1250"/>
      <c r="AA33" s="1250"/>
    </row>
    <row r="34" spans="1:27" ht="63.75">
      <c r="A34" s="34" t="s">
        <v>8645</v>
      </c>
      <c r="B34" s="34" t="s">
        <v>8646</v>
      </c>
      <c r="C34" s="1251" t="s">
        <v>8647</v>
      </c>
      <c r="D34" s="45" t="s">
        <v>8648</v>
      </c>
      <c r="E34" s="45" t="s">
        <v>8649</v>
      </c>
      <c r="F34" s="1258"/>
      <c r="G34" s="45" t="s">
        <v>8650</v>
      </c>
      <c r="H34" s="45" t="s">
        <v>8651</v>
      </c>
      <c r="I34" s="1250"/>
      <c r="J34" s="1250"/>
      <c r="K34" s="1250"/>
      <c r="L34" s="1250"/>
      <c r="M34" s="1250"/>
      <c r="N34" s="1250"/>
      <c r="O34" s="1250"/>
      <c r="P34" s="1250"/>
      <c r="Q34" s="1250"/>
      <c r="R34" s="1250"/>
      <c r="S34" s="1250"/>
      <c r="T34" s="1250"/>
      <c r="U34" s="1250"/>
      <c r="V34" s="1250"/>
      <c r="W34" s="1250"/>
      <c r="X34" s="1250"/>
      <c r="Y34" s="1250"/>
      <c r="Z34" s="1250"/>
      <c r="AA34" s="1250"/>
    </row>
    <row r="35" spans="1:27" ht="38.25">
      <c r="A35" s="34" t="s">
        <v>8645</v>
      </c>
      <c r="B35" s="34" t="s">
        <v>8652</v>
      </c>
      <c r="C35" s="1251" t="s">
        <v>8653</v>
      </c>
      <c r="D35" s="1250"/>
      <c r="E35" s="1250"/>
      <c r="F35" s="1250"/>
      <c r="G35" s="1250"/>
      <c r="H35" s="1250"/>
      <c r="I35" s="1250"/>
      <c r="J35" s="1250"/>
      <c r="K35" s="1250"/>
      <c r="L35" s="1250"/>
      <c r="M35" s="1250"/>
      <c r="N35" s="1250"/>
      <c r="O35" s="1250"/>
      <c r="P35" s="1250"/>
      <c r="Q35" s="1250"/>
      <c r="R35" s="1250"/>
      <c r="S35" s="1250"/>
      <c r="T35" s="1250"/>
      <c r="U35" s="1250"/>
      <c r="V35" s="1250"/>
      <c r="W35" s="1250"/>
      <c r="X35" s="1250"/>
      <c r="Y35" s="1250"/>
      <c r="Z35" s="1250"/>
      <c r="AA35" s="1250"/>
    </row>
    <row r="36" spans="1:27" ht="25.5">
      <c r="A36" s="34" t="s">
        <v>8654</v>
      </c>
      <c r="B36" s="34" t="s">
        <v>8655</v>
      </c>
      <c r="C36" s="1251" t="s">
        <v>8617</v>
      </c>
      <c r="D36" s="1249"/>
      <c r="E36" s="1250"/>
      <c r="F36" s="1249"/>
      <c r="G36" s="1249"/>
      <c r="H36" s="1250"/>
      <c r="I36" s="1250"/>
      <c r="J36" s="1250"/>
      <c r="K36" s="1250"/>
      <c r="L36" s="1250"/>
      <c r="M36" s="1250"/>
      <c r="N36" s="1250"/>
      <c r="O36" s="1250"/>
      <c r="P36" s="1250"/>
      <c r="Q36" s="1250"/>
      <c r="R36" s="1250"/>
      <c r="S36" s="1250"/>
      <c r="T36" s="1250"/>
      <c r="U36" s="1250"/>
      <c r="V36" s="1250"/>
      <c r="W36" s="1250"/>
      <c r="X36" s="1250"/>
      <c r="Y36" s="1250"/>
      <c r="Z36" s="1250"/>
      <c r="AA36" s="1250"/>
    </row>
    <row r="37" spans="1:27" ht="25.5">
      <c r="A37" s="34" t="s">
        <v>8656</v>
      </c>
      <c r="B37" s="34" t="s">
        <v>3867</v>
      </c>
      <c r="C37" s="1251" t="s">
        <v>8657</v>
      </c>
      <c r="D37" s="45"/>
      <c r="E37" s="45"/>
      <c r="F37" s="1250"/>
      <c r="G37" s="1250"/>
      <c r="H37" s="1250"/>
      <c r="I37" s="1250"/>
      <c r="J37" s="1250"/>
      <c r="K37" s="1250"/>
      <c r="L37" s="1250"/>
      <c r="M37" s="1250"/>
      <c r="N37" s="1250"/>
      <c r="O37" s="1250"/>
      <c r="P37" s="1250"/>
      <c r="Q37" s="1250"/>
      <c r="R37" s="1250"/>
      <c r="S37" s="1250"/>
      <c r="T37" s="1250"/>
      <c r="U37" s="1250"/>
      <c r="V37" s="1250"/>
      <c r="W37" s="1250"/>
      <c r="X37" s="1250"/>
      <c r="Y37" s="1250"/>
      <c r="Z37" s="1250"/>
      <c r="AA37" s="1250"/>
    </row>
    <row r="38" spans="1:27" ht="191.25">
      <c r="A38" s="34" t="s">
        <v>8658</v>
      </c>
      <c r="B38" s="34" t="s">
        <v>3919</v>
      </c>
      <c r="C38" s="1251" t="s">
        <v>8659</v>
      </c>
      <c r="D38" s="45" t="s">
        <v>8660</v>
      </c>
      <c r="E38" s="45" t="s">
        <v>8661</v>
      </c>
      <c r="F38" s="45" t="s">
        <v>8662</v>
      </c>
      <c r="G38" s="1250"/>
      <c r="H38" s="1250"/>
      <c r="I38" s="1250"/>
      <c r="J38" s="1250"/>
      <c r="K38" s="1250"/>
      <c r="L38" s="1250"/>
      <c r="M38" s="1250"/>
      <c r="N38" s="1250"/>
      <c r="O38" s="1250"/>
      <c r="P38" s="1250"/>
      <c r="Q38" s="1250"/>
      <c r="R38" s="1250"/>
      <c r="S38" s="1250"/>
      <c r="T38" s="1250"/>
      <c r="U38" s="1250"/>
      <c r="V38" s="1250"/>
      <c r="W38" s="1250"/>
      <c r="X38" s="1250"/>
      <c r="Y38" s="1250"/>
      <c r="Z38" s="1250"/>
      <c r="AA38" s="1250"/>
    </row>
    <row r="39" spans="1:27" ht="25.5">
      <c r="A39" s="34" t="s">
        <v>8663</v>
      </c>
      <c r="B39" s="34" t="s">
        <v>3243</v>
      </c>
      <c r="C39" s="1251" t="s">
        <v>8610</v>
      </c>
      <c r="D39" s="1250"/>
      <c r="E39" s="1250"/>
      <c r="F39" s="1250"/>
      <c r="G39" s="1250"/>
      <c r="H39" s="1250"/>
      <c r="I39" s="1250"/>
      <c r="J39" s="1250"/>
      <c r="K39" s="1250"/>
      <c r="L39" s="1250"/>
      <c r="M39" s="1250"/>
      <c r="N39" s="1250"/>
      <c r="O39" s="1250"/>
      <c r="P39" s="1250"/>
      <c r="Q39" s="1250"/>
      <c r="R39" s="1250"/>
      <c r="S39" s="1250"/>
      <c r="T39" s="1250"/>
      <c r="U39" s="1250"/>
      <c r="V39" s="1250"/>
      <c r="W39" s="1250"/>
      <c r="X39" s="1250"/>
      <c r="Y39" s="1250"/>
      <c r="Z39" s="1250"/>
      <c r="AA39" s="1250"/>
    </row>
    <row r="40" spans="1:27" ht="25.5">
      <c r="A40" s="34" t="s">
        <v>8664</v>
      </c>
      <c r="B40" s="34" t="s">
        <v>3335</v>
      </c>
      <c r="C40" s="1251" t="s">
        <v>8665</v>
      </c>
      <c r="D40" s="45" t="s">
        <v>8666</v>
      </c>
      <c r="E40" s="1250"/>
      <c r="F40" s="1250"/>
      <c r="G40" s="1250"/>
      <c r="H40" s="1250"/>
      <c r="I40" s="1250"/>
      <c r="J40" s="1250"/>
      <c r="K40" s="1250"/>
      <c r="L40" s="1250"/>
      <c r="M40" s="1250"/>
      <c r="N40" s="1250"/>
      <c r="O40" s="1250"/>
      <c r="P40" s="1250"/>
      <c r="Q40" s="1250"/>
      <c r="R40" s="1250"/>
      <c r="S40" s="1250"/>
      <c r="T40" s="1250"/>
      <c r="U40" s="1250"/>
      <c r="V40" s="1250"/>
      <c r="W40" s="1250"/>
      <c r="X40" s="1250"/>
      <c r="Y40" s="1250"/>
      <c r="Z40" s="1250"/>
      <c r="AA40" s="1250"/>
    </row>
    <row r="41" spans="1:27" ht="63.75">
      <c r="A41" s="34" t="s">
        <v>8667</v>
      </c>
      <c r="B41" s="34" t="s">
        <v>3847</v>
      </c>
      <c r="C41" s="1251" t="s">
        <v>8668</v>
      </c>
      <c r="D41" s="1250"/>
      <c r="E41" s="1250"/>
      <c r="F41" s="1250"/>
      <c r="G41" s="1250"/>
      <c r="H41" s="1250"/>
      <c r="I41" s="1250"/>
      <c r="J41" s="1250"/>
      <c r="K41" s="1250"/>
      <c r="L41" s="1250"/>
      <c r="M41" s="1250"/>
      <c r="N41" s="1250"/>
      <c r="O41" s="1250"/>
      <c r="P41" s="1250"/>
      <c r="Q41" s="1250"/>
      <c r="R41" s="1250"/>
      <c r="S41" s="1250"/>
      <c r="T41" s="1250"/>
      <c r="U41" s="1250"/>
      <c r="V41" s="1250"/>
      <c r="W41" s="1250"/>
      <c r="X41" s="1250"/>
      <c r="Y41" s="1250"/>
      <c r="Z41" s="1250"/>
      <c r="AA41" s="1250"/>
    </row>
    <row r="42" spans="1:27" ht="25.5">
      <c r="A42" s="34" t="s">
        <v>8667</v>
      </c>
      <c r="B42" s="34" t="s">
        <v>4315</v>
      </c>
      <c r="C42" s="1251" t="s">
        <v>8669</v>
      </c>
      <c r="D42" s="45" t="s">
        <v>8670</v>
      </c>
      <c r="E42" s="1250"/>
      <c r="F42" s="1250"/>
      <c r="G42" s="1250"/>
      <c r="H42" s="1250"/>
      <c r="I42" s="1250"/>
      <c r="J42" s="1250"/>
      <c r="K42" s="1250"/>
      <c r="L42" s="1250"/>
      <c r="M42" s="1250"/>
      <c r="N42" s="1250"/>
      <c r="O42" s="1250"/>
      <c r="P42" s="1250"/>
      <c r="Q42" s="1250"/>
      <c r="R42" s="1250"/>
      <c r="S42" s="1250"/>
      <c r="T42" s="1250"/>
      <c r="U42" s="1250"/>
      <c r="V42" s="1250"/>
      <c r="W42" s="1250"/>
      <c r="X42" s="1250"/>
      <c r="Y42" s="1250"/>
      <c r="Z42" s="1250"/>
      <c r="AA42" s="1250"/>
    </row>
    <row r="43" spans="1:27" ht="25.5">
      <c r="A43" s="34" t="s">
        <v>8671</v>
      </c>
      <c r="B43" s="34" t="s">
        <v>3847</v>
      </c>
      <c r="C43" s="1251" t="s">
        <v>8672</v>
      </c>
      <c r="D43" s="1249"/>
      <c r="E43" s="1249"/>
      <c r="F43" s="1249"/>
      <c r="G43" s="1250"/>
      <c r="H43" s="1250"/>
      <c r="I43" s="1250"/>
      <c r="J43" s="1250"/>
      <c r="K43" s="1250"/>
      <c r="L43" s="1250"/>
      <c r="M43" s="1250"/>
      <c r="N43" s="1250"/>
      <c r="O43" s="1250"/>
      <c r="P43" s="1250"/>
      <c r="Q43" s="1250"/>
      <c r="R43" s="1250"/>
      <c r="S43" s="1250"/>
      <c r="T43" s="1250"/>
      <c r="U43" s="1250"/>
      <c r="V43" s="1250"/>
      <c r="W43" s="1250"/>
      <c r="X43" s="1250"/>
      <c r="Y43" s="1250"/>
      <c r="Z43" s="1250"/>
      <c r="AA43" s="1250"/>
    </row>
    <row r="44" spans="1:27" ht="12.75">
      <c r="A44" s="34" t="s">
        <v>8673</v>
      </c>
      <c r="B44" s="34"/>
      <c r="C44" s="1251" t="s">
        <v>8674</v>
      </c>
      <c r="D44" s="1250"/>
      <c r="E44" s="1250"/>
      <c r="F44" s="1250"/>
      <c r="G44" s="1250"/>
      <c r="H44" s="1250"/>
      <c r="I44" s="1250"/>
      <c r="J44" s="1250"/>
      <c r="K44" s="1250"/>
      <c r="L44" s="1250"/>
      <c r="M44" s="1250"/>
      <c r="N44" s="1250"/>
      <c r="O44" s="1250"/>
      <c r="P44" s="1250"/>
      <c r="Q44" s="1250"/>
      <c r="R44" s="1250"/>
      <c r="S44" s="1250"/>
      <c r="T44" s="1250"/>
      <c r="U44" s="1250"/>
      <c r="V44" s="1250"/>
      <c r="W44" s="1250"/>
      <c r="X44" s="1250"/>
      <c r="Y44" s="1250"/>
      <c r="Z44" s="1250"/>
      <c r="AA44" s="1250"/>
    </row>
    <row r="45" spans="1:27" ht="25.5">
      <c r="A45" s="34" t="s">
        <v>3929</v>
      </c>
      <c r="B45" s="34" t="s">
        <v>4183</v>
      </c>
      <c r="C45" s="1251" t="s">
        <v>8675</v>
      </c>
      <c r="D45" s="1250"/>
      <c r="E45" s="1249"/>
      <c r="F45" s="1250"/>
      <c r="G45" s="1250"/>
      <c r="H45" s="1250"/>
      <c r="I45" s="1250"/>
      <c r="J45" s="1250"/>
      <c r="K45" s="1250"/>
      <c r="L45" s="1250"/>
      <c r="M45" s="1250"/>
      <c r="N45" s="1250"/>
      <c r="O45" s="1250"/>
      <c r="P45" s="1250"/>
      <c r="Q45" s="1250"/>
      <c r="R45" s="1250"/>
      <c r="S45" s="1250"/>
      <c r="T45" s="1250"/>
      <c r="U45" s="1250"/>
      <c r="V45" s="1250"/>
      <c r="W45" s="1250"/>
      <c r="X45" s="1250"/>
      <c r="Y45" s="1250"/>
      <c r="Z45" s="1250"/>
      <c r="AA45" s="1250"/>
    </row>
    <row r="46" spans="1:27" ht="25.5">
      <c r="A46" s="34" t="s">
        <v>3929</v>
      </c>
      <c r="B46" s="34" t="s">
        <v>4150</v>
      </c>
      <c r="C46" s="1251" t="s">
        <v>8610</v>
      </c>
      <c r="D46" s="1250"/>
      <c r="E46" s="1250"/>
      <c r="F46" s="1250"/>
      <c r="G46" s="1250"/>
      <c r="H46" s="1250"/>
      <c r="I46" s="1250"/>
      <c r="J46" s="1250"/>
      <c r="K46" s="1250"/>
      <c r="L46" s="1250"/>
      <c r="M46" s="1250"/>
      <c r="N46" s="1250"/>
      <c r="O46" s="1250"/>
      <c r="P46" s="1250"/>
      <c r="Q46" s="1250"/>
      <c r="R46" s="1250"/>
      <c r="S46" s="1250"/>
      <c r="T46" s="1250"/>
      <c r="U46" s="1250"/>
      <c r="V46" s="1250"/>
      <c r="W46" s="1250"/>
      <c r="X46" s="1250"/>
      <c r="Y46" s="1250"/>
      <c r="Z46" s="1250"/>
      <c r="AA46" s="1250"/>
    </row>
    <row r="47" spans="1:27" ht="25.5">
      <c r="A47" s="34" t="s">
        <v>3929</v>
      </c>
      <c r="B47" s="34" t="s">
        <v>3243</v>
      </c>
      <c r="C47" s="1251" t="s">
        <v>8676</v>
      </c>
      <c r="D47" s="1250"/>
      <c r="E47" s="1250"/>
      <c r="F47" s="1250"/>
      <c r="G47" s="1250"/>
      <c r="H47" s="1250"/>
      <c r="I47" s="1250"/>
      <c r="J47" s="1250"/>
      <c r="K47" s="1250"/>
      <c r="L47" s="1250"/>
      <c r="M47" s="1250"/>
      <c r="N47" s="1250"/>
      <c r="O47" s="1250"/>
      <c r="P47" s="1250"/>
      <c r="Q47" s="1250"/>
      <c r="R47" s="1250"/>
      <c r="S47" s="1250"/>
      <c r="T47" s="1250"/>
      <c r="U47" s="1250"/>
      <c r="V47" s="1250"/>
      <c r="W47" s="1250"/>
      <c r="X47" s="1250"/>
      <c r="Y47" s="1250"/>
      <c r="Z47" s="1250"/>
      <c r="AA47" s="1250"/>
    </row>
    <row r="48" spans="1:27" ht="102">
      <c r="A48" s="34" t="s">
        <v>3929</v>
      </c>
      <c r="B48" s="34" t="s">
        <v>3880</v>
      </c>
      <c r="C48" s="1251" t="s">
        <v>8677</v>
      </c>
      <c r="D48" s="45" t="s">
        <v>8678</v>
      </c>
      <c r="E48" s="45" t="s">
        <v>8679</v>
      </c>
      <c r="F48" s="1250"/>
      <c r="G48" s="1250"/>
      <c r="H48" s="1250"/>
      <c r="I48" s="1250"/>
      <c r="J48" s="1250"/>
      <c r="K48" s="1250"/>
      <c r="L48" s="1250"/>
      <c r="M48" s="1250"/>
      <c r="N48" s="1250"/>
      <c r="O48" s="1250"/>
      <c r="P48" s="1250"/>
      <c r="Q48" s="1250"/>
      <c r="R48" s="1250"/>
      <c r="S48" s="1250"/>
      <c r="T48" s="1250"/>
      <c r="U48" s="1250"/>
      <c r="V48" s="1250"/>
      <c r="W48" s="1250"/>
      <c r="X48" s="1250"/>
      <c r="Y48" s="1250"/>
      <c r="Z48" s="1250"/>
      <c r="AA48" s="1250"/>
    </row>
    <row r="49" spans="1:27" ht="12.75">
      <c r="A49" s="34" t="s">
        <v>3847</v>
      </c>
      <c r="B49" s="34" t="s">
        <v>3848</v>
      </c>
      <c r="C49" s="1257"/>
      <c r="D49" s="1250"/>
      <c r="E49" s="1250"/>
      <c r="F49" s="1250"/>
      <c r="G49" s="1250"/>
      <c r="H49" s="1250"/>
      <c r="I49" s="1250"/>
      <c r="J49" s="1250"/>
      <c r="K49" s="1250"/>
      <c r="L49" s="1250"/>
      <c r="M49" s="1250"/>
      <c r="N49" s="1250"/>
      <c r="O49" s="1250"/>
      <c r="P49" s="1250"/>
      <c r="Q49" s="1250"/>
      <c r="R49" s="1250"/>
      <c r="S49" s="1250"/>
      <c r="T49" s="1250"/>
      <c r="U49" s="1250"/>
      <c r="V49" s="1250"/>
      <c r="W49" s="1250"/>
      <c r="X49" s="1250"/>
      <c r="Y49" s="1250"/>
      <c r="Z49" s="1250"/>
      <c r="AA49" s="1250"/>
    </row>
    <row r="50" spans="1:27" ht="25.5">
      <c r="A50" s="34" t="s">
        <v>3847</v>
      </c>
      <c r="B50" s="34" t="s">
        <v>8642</v>
      </c>
      <c r="C50" s="1251" t="s">
        <v>8610</v>
      </c>
      <c r="D50" s="1250"/>
      <c r="E50" s="1250"/>
      <c r="F50" s="1250"/>
      <c r="G50" s="1250"/>
      <c r="H50" s="1250"/>
      <c r="I50" s="1250"/>
      <c r="J50" s="1250"/>
      <c r="K50" s="1250"/>
      <c r="L50" s="1250"/>
      <c r="M50" s="1250"/>
      <c r="N50" s="1250"/>
      <c r="O50" s="1250"/>
      <c r="P50" s="1250"/>
      <c r="Q50" s="1250"/>
      <c r="R50" s="1250"/>
      <c r="S50" s="1250"/>
      <c r="T50" s="1250"/>
      <c r="U50" s="1250"/>
      <c r="V50" s="1250"/>
      <c r="W50" s="1250"/>
      <c r="X50" s="1250"/>
      <c r="Y50" s="1250"/>
      <c r="Z50" s="1250"/>
      <c r="AA50" s="1250"/>
    </row>
    <row r="51" spans="1:27" ht="25.5">
      <c r="A51" s="34" t="s">
        <v>8680</v>
      </c>
      <c r="B51" s="34" t="s">
        <v>8681</v>
      </c>
      <c r="C51" s="1251" t="s">
        <v>8682</v>
      </c>
      <c r="D51" s="1250"/>
      <c r="E51" s="1250"/>
      <c r="F51" s="1250"/>
      <c r="G51" s="1250"/>
      <c r="H51" s="1250"/>
      <c r="I51" s="1250"/>
      <c r="J51" s="1250"/>
      <c r="K51" s="1250"/>
      <c r="L51" s="1250"/>
      <c r="M51" s="1250"/>
      <c r="N51" s="1250"/>
      <c r="O51" s="1250"/>
      <c r="P51" s="1250"/>
      <c r="Q51" s="1250"/>
      <c r="R51" s="1250"/>
      <c r="S51" s="1250"/>
      <c r="T51" s="1250"/>
      <c r="U51" s="1250"/>
      <c r="V51" s="1250"/>
      <c r="W51" s="1250"/>
      <c r="X51" s="1250"/>
      <c r="Y51" s="1250"/>
      <c r="Z51" s="1250"/>
      <c r="AA51" s="1250"/>
    </row>
    <row r="52" spans="1:27" ht="12.75">
      <c r="A52" s="34" t="s">
        <v>8683</v>
      </c>
      <c r="B52" s="34" t="s">
        <v>4052</v>
      </c>
      <c r="C52" s="1251" t="s">
        <v>8684</v>
      </c>
      <c r="D52" s="45" t="s">
        <v>8685</v>
      </c>
      <c r="E52" s="1250"/>
      <c r="F52" s="1250"/>
      <c r="G52" s="1250"/>
      <c r="H52" s="1250"/>
      <c r="I52" s="1250"/>
      <c r="J52" s="1250"/>
      <c r="K52" s="1250"/>
      <c r="L52" s="1250"/>
      <c r="M52" s="1250"/>
      <c r="N52" s="1250"/>
      <c r="O52" s="1250"/>
      <c r="P52" s="1250"/>
      <c r="Q52" s="1250"/>
      <c r="R52" s="1250"/>
      <c r="S52" s="1250"/>
      <c r="T52" s="1250"/>
      <c r="U52" s="1250"/>
      <c r="V52" s="1250"/>
      <c r="W52" s="1250"/>
      <c r="X52" s="1250"/>
      <c r="Y52" s="1250"/>
      <c r="Z52" s="1250"/>
      <c r="AA52" s="1250"/>
    </row>
    <row r="53" spans="1:27" ht="38.25">
      <c r="A53" s="34" t="s">
        <v>4103</v>
      </c>
      <c r="B53" s="34" t="s">
        <v>8686</v>
      </c>
      <c r="C53" s="1251" t="s">
        <v>8687</v>
      </c>
      <c r="D53" s="45" t="s">
        <v>8688</v>
      </c>
      <c r="E53" s="1250"/>
      <c r="F53" s="1250"/>
      <c r="G53" s="1249"/>
      <c r="H53" s="1250"/>
      <c r="I53" s="1250"/>
      <c r="J53" s="1250"/>
      <c r="K53" s="1250"/>
      <c r="L53" s="1250"/>
      <c r="M53" s="1250"/>
      <c r="N53" s="1250"/>
      <c r="O53" s="1250"/>
      <c r="P53" s="1250"/>
      <c r="Q53" s="1250"/>
      <c r="R53" s="1250"/>
      <c r="S53" s="1250"/>
      <c r="T53" s="1250"/>
      <c r="U53" s="1250"/>
      <c r="V53" s="1250"/>
      <c r="W53" s="1250"/>
      <c r="X53" s="1250"/>
      <c r="Y53" s="1250"/>
      <c r="Z53" s="1250"/>
      <c r="AA53" s="1250"/>
    </row>
    <row r="54" spans="1:27" ht="12.75">
      <c r="A54" s="34" t="s">
        <v>4103</v>
      </c>
      <c r="B54" s="34" t="s">
        <v>3931</v>
      </c>
      <c r="C54" s="1257"/>
      <c r="D54" s="45" t="s">
        <v>8689</v>
      </c>
      <c r="E54" s="1250"/>
      <c r="F54" s="1250"/>
      <c r="G54" s="1250"/>
      <c r="H54" s="1250"/>
      <c r="I54" s="1250"/>
      <c r="J54" s="1250"/>
      <c r="K54" s="1250"/>
      <c r="L54" s="1250"/>
      <c r="M54" s="1250"/>
      <c r="N54" s="1250"/>
      <c r="O54" s="1250"/>
      <c r="P54" s="1250"/>
      <c r="Q54" s="1250"/>
      <c r="R54" s="1250"/>
      <c r="S54" s="1250"/>
      <c r="T54" s="1250"/>
      <c r="U54" s="1250"/>
      <c r="V54" s="1250"/>
      <c r="W54" s="1250"/>
      <c r="X54" s="1250"/>
      <c r="Y54" s="1250"/>
      <c r="Z54" s="1250"/>
      <c r="AA54" s="1250"/>
    </row>
    <row r="55" spans="1:27" ht="12.75">
      <c r="A55" s="34" t="s">
        <v>4103</v>
      </c>
      <c r="B55" s="34" t="s">
        <v>3320</v>
      </c>
      <c r="C55" s="1251" t="s">
        <v>8690</v>
      </c>
      <c r="D55" s="45" t="s">
        <v>8691</v>
      </c>
      <c r="E55" s="1250"/>
      <c r="F55" s="1250"/>
      <c r="G55" s="1250"/>
      <c r="H55" s="1250"/>
      <c r="I55" s="1250"/>
      <c r="J55" s="1250"/>
      <c r="K55" s="1250"/>
      <c r="L55" s="1250"/>
      <c r="M55" s="1250"/>
      <c r="N55" s="1250"/>
      <c r="O55" s="1250"/>
      <c r="P55" s="1250"/>
      <c r="Q55" s="1250"/>
      <c r="R55" s="1250"/>
      <c r="S55" s="1250"/>
      <c r="T55" s="1250"/>
      <c r="U55" s="1250"/>
      <c r="V55" s="1250"/>
      <c r="W55" s="1250"/>
      <c r="X55" s="1250"/>
      <c r="Y55" s="1250"/>
      <c r="Z55" s="1250"/>
      <c r="AA55" s="1250"/>
    </row>
    <row r="56" spans="1:27" ht="12.75">
      <c r="A56" s="34" t="s">
        <v>4103</v>
      </c>
      <c r="B56" s="34" t="s">
        <v>4351</v>
      </c>
      <c r="C56" s="1251" t="s">
        <v>8692</v>
      </c>
      <c r="D56" s="1250"/>
      <c r="E56" s="1250"/>
      <c r="F56" s="1250"/>
      <c r="G56" s="1250"/>
      <c r="H56" s="1250"/>
      <c r="I56" s="1250"/>
      <c r="J56" s="1250"/>
      <c r="K56" s="1250"/>
      <c r="L56" s="1250"/>
      <c r="M56" s="1250"/>
      <c r="N56" s="1250"/>
      <c r="O56" s="1250"/>
      <c r="P56" s="1250"/>
      <c r="Q56" s="1250"/>
      <c r="R56" s="1250"/>
      <c r="S56" s="1250"/>
      <c r="T56" s="1250"/>
      <c r="U56" s="1250"/>
      <c r="V56" s="1250"/>
      <c r="W56" s="1250"/>
      <c r="X56" s="1250"/>
      <c r="Y56" s="1250"/>
      <c r="Z56" s="1250"/>
      <c r="AA56" s="1250"/>
    </row>
    <row r="57" spans="1:27" ht="25.5">
      <c r="A57" s="34" t="s">
        <v>8693</v>
      </c>
      <c r="B57" s="34" t="s">
        <v>8694</v>
      </c>
      <c r="C57" s="1251" t="s">
        <v>8695</v>
      </c>
      <c r="D57" s="1250"/>
      <c r="E57" s="1250"/>
      <c r="F57" s="1249"/>
      <c r="G57" s="1250"/>
      <c r="H57" s="1250"/>
      <c r="I57" s="1250"/>
      <c r="J57" s="1250"/>
      <c r="K57" s="1250"/>
      <c r="L57" s="1250"/>
      <c r="M57" s="1250"/>
      <c r="N57" s="1250"/>
      <c r="O57" s="1250"/>
      <c r="P57" s="1250"/>
      <c r="Q57" s="1250"/>
      <c r="R57" s="1250"/>
      <c r="S57" s="1250"/>
      <c r="T57" s="1250"/>
      <c r="U57" s="1250"/>
      <c r="V57" s="1250"/>
      <c r="W57" s="1250"/>
      <c r="X57" s="1250"/>
      <c r="Y57" s="1250"/>
      <c r="Z57" s="1250"/>
      <c r="AA57" s="1250"/>
    </row>
    <row r="58" spans="1:27" ht="25.5">
      <c r="A58" s="34" t="s">
        <v>8531</v>
      </c>
      <c r="B58" s="34" t="s">
        <v>8696</v>
      </c>
      <c r="C58" s="1251" t="s">
        <v>8697</v>
      </c>
      <c r="D58" s="45" t="s">
        <v>8698</v>
      </c>
      <c r="E58" s="45" t="s">
        <v>8699</v>
      </c>
      <c r="F58" s="1250"/>
      <c r="G58" s="1250"/>
      <c r="H58" s="1250"/>
      <c r="I58" s="1250"/>
      <c r="J58" s="1250"/>
      <c r="K58" s="1250"/>
      <c r="L58" s="1250"/>
      <c r="M58" s="1250"/>
      <c r="N58" s="1250"/>
      <c r="O58" s="1250"/>
      <c r="P58" s="1250"/>
      <c r="Q58" s="1250"/>
      <c r="R58" s="1250"/>
      <c r="S58" s="1250"/>
      <c r="T58" s="1250"/>
      <c r="U58" s="1250"/>
      <c r="V58" s="1250"/>
      <c r="W58" s="1250"/>
      <c r="X58" s="1250"/>
      <c r="Y58" s="1250"/>
      <c r="Z58" s="1250"/>
      <c r="AA58" s="1250"/>
    </row>
    <row r="59" spans="1:27" ht="12.75">
      <c r="A59" s="34" t="s">
        <v>4081</v>
      </c>
      <c r="B59" s="1259"/>
      <c r="C59" s="1257"/>
      <c r="D59" s="1250"/>
      <c r="E59" s="1250"/>
      <c r="F59" s="1250"/>
      <c r="G59" s="1250"/>
      <c r="H59" s="1250"/>
      <c r="I59" s="1250"/>
      <c r="J59" s="1250"/>
      <c r="K59" s="1250"/>
      <c r="L59" s="1250"/>
      <c r="M59" s="1250"/>
      <c r="N59" s="1250"/>
      <c r="O59" s="1250"/>
      <c r="P59" s="1250"/>
      <c r="Q59" s="1250"/>
      <c r="R59" s="1250"/>
      <c r="S59" s="1250"/>
      <c r="T59" s="1250"/>
      <c r="U59" s="1250"/>
      <c r="V59" s="1250"/>
      <c r="W59" s="1250"/>
      <c r="X59" s="1250"/>
      <c r="Y59" s="1250"/>
      <c r="Z59" s="1250"/>
      <c r="AA59" s="1250"/>
    </row>
    <row r="60" spans="1:27" ht="25.5">
      <c r="A60" s="34" t="s">
        <v>8700</v>
      </c>
      <c r="B60" s="34" t="s">
        <v>3846</v>
      </c>
      <c r="C60" s="1251" t="s">
        <v>8610</v>
      </c>
      <c r="D60" s="45" t="s">
        <v>3846</v>
      </c>
      <c r="E60" s="1250"/>
      <c r="F60" s="1250"/>
      <c r="G60" s="1250"/>
      <c r="H60" s="1250"/>
      <c r="I60" s="1250"/>
      <c r="J60" s="1250"/>
      <c r="K60" s="1250"/>
      <c r="L60" s="1250"/>
      <c r="M60" s="1250"/>
      <c r="N60" s="1250"/>
      <c r="O60" s="1250"/>
      <c r="P60" s="1250"/>
      <c r="Q60" s="1250"/>
      <c r="R60" s="1250"/>
      <c r="S60" s="1250"/>
      <c r="T60" s="1250"/>
      <c r="U60" s="1250"/>
      <c r="V60" s="1250"/>
      <c r="W60" s="1250"/>
      <c r="X60" s="1250"/>
      <c r="Y60" s="1250"/>
      <c r="Z60" s="1250"/>
      <c r="AA60" s="1250"/>
    </row>
    <row r="61" spans="1:27" ht="38.25">
      <c r="A61" s="34" t="s">
        <v>5844</v>
      </c>
      <c r="B61" s="34" t="s">
        <v>3339</v>
      </c>
      <c r="C61" s="1251" t="s">
        <v>8687</v>
      </c>
      <c r="D61" s="1250"/>
      <c r="E61" s="1250"/>
      <c r="F61" s="1250"/>
      <c r="G61" s="1250"/>
      <c r="H61" s="1250"/>
      <c r="I61" s="1250"/>
      <c r="J61" s="1250"/>
      <c r="K61" s="1250"/>
      <c r="L61" s="1250"/>
      <c r="M61" s="1250"/>
      <c r="N61" s="1250"/>
      <c r="O61" s="1250"/>
      <c r="P61" s="1250"/>
      <c r="Q61" s="1250"/>
      <c r="R61" s="1250"/>
      <c r="S61" s="1250"/>
      <c r="T61" s="1250"/>
      <c r="U61" s="1250"/>
      <c r="V61" s="1250"/>
      <c r="W61" s="1250"/>
      <c r="X61" s="1250"/>
      <c r="Y61" s="1250"/>
      <c r="Z61" s="1250"/>
      <c r="AA61" s="1250"/>
    </row>
    <row r="62" spans="1:27" ht="76.5">
      <c r="A62" s="34" t="s">
        <v>5844</v>
      </c>
      <c r="B62" s="34" t="s">
        <v>3320</v>
      </c>
      <c r="C62" s="1251" t="s">
        <v>8687</v>
      </c>
      <c r="D62" s="45" t="s">
        <v>8701</v>
      </c>
      <c r="E62" s="1250"/>
      <c r="F62" s="1250"/>
      <c r="G62" s="1250"/>
      <c r="H62" s="1250"/>
      <c r="I62" s="1250"/>
      <c r="J62" s="1250"/>
      <c r="K62" s="1250"/>
      <c r="L62" s="1250"/>
      <c r="M62" s="1250"/>
      <c r="N62" s="1250"/>
      <c r="O62" s="1250"/>
      <c r="P62" s="1250"/>
      <c r="Q62" s="1250"/>
      <c r="R62" s="1250"/>
      <c r="S62" s="1250"/>
      <c r="T62" s="1250"/>
      <c r="U62" s="1250"/>
      <c r="V62" s="1250"/>
      <c r="W62" s="1250"/>
      <c r="X62" s="1250"/>
      <c r="Y62" s="1250"/>
      <c r="Z62" s="1250"/>
      <c r="AA62" s="1250"/>
    </row>
    <row r="63" spans="1:27" ht="306">
      <c r="A63" s="1260" t="s">
        <v>8702</v>
      </c>
      <c r="B63" s="34" t="s">
        <v>3277</v>
      </c>
      <c r="C63" s="1251" t="s">
        <v>8703</v>
      </c>
      <c r="D63" s="45" t="s">
        <v>8704</v>
      </c>
      <c r="E63" s="45" t="s">
        <v>8705</v>
      </c>
      <c r="F63" s="45" t="s">
        <v>8706</v>
      </c>
      <c r="G63" s="45" t="s">
        <v>8707</v>
      </c>
      <c r="H63" s="1258"/>
      <c r="I63" s="1250"/>
      <c r="J63" s="1250"/>
      <c r="K63" s="1250"/>
      <c r="L63" s="1250"/>
      <c r="M63" s="1250"/>
      <c r="N63" s="1250"/>
      <c r="O63" s="1250"/>
      <c r="P63" s="1250"/>
      <c r="Q63" s="1250"/>
      <c r="R63" s="1250"/>
      <c r="S63" s="1250"/>
      <c r="T63" s="1250"/>
      <c r="U63" s="1250"/>
      <c r="V63" s="1250"/>
      <c r="W63" s="1250"/>
      <c r="X63" s="1250"/>
      <c r="Y63" s="1250"/>
      <c r="Z63" s="1250"/>
      <c r="AA63" s="1250"/>
    </row>
    <row r="64" spans="1:27" ht="12.75">
      <c r="A64" s="34" t="s">
        <v>4234</v>
      </c>
      <c r="B64" s="34" t="s">
        <v>4267</v>
      </c>
      <c r="C64" s="1261" t="s">
        <v>8610</v>
      </c>
      <c r="D64" s="45" t="s">
        <v>8708</v>
      </c>
      <c r="E64" s="1250"/>
      <c r="F64" s="1250"/>
      <c r="G64" s="1250"/>
      <c r="H64" s="1250"/>
      <c r="I64" s="1250"/>
      <c r="J64" s="1250"/>
      <c r="K64" s="1250"/>
      <c r="L64" s="1250"/>
      <c r="M64" s="1250"/>
      <c r="N64" s="1250"/>
      <c r="O64" s="1250"/>
      <c r="P64" s="1250"/>
      <c r="Q64" s="1250"/>
      <c r="R64" s="1250"/>
      <c r="S64" s="1250"/>
      <c r="T64" s="1250"/>
      <c r="U64" s="1250"/>
      <c r="V64" s="1250"/>
      <c r="W64" s="1250"/>
      <c r="X64" s="1250"/>
      <c r="Y64" s="1250"/>
      <c r="Z64" s="1250"/>
      <c r="AA64" s="1250"/>
    </row>
    <row r="65" spans="1:27" ht="25.5">
      <c r="A65" s="34" t="s">
        <v>3438</v>
      </c>
      <c r="B65" s="34" t="s">
        <v>3307</v>
      </c>
      <c r="C65" s="1256" t="s">
        <v>8709</v>
      </c>
      <c r="D65" s="1249" t="s">
        <v>8710</v>
      </c>
      <c r="E65" s="1249"/>
      <c r="F65" s="1249"/>
      <c r="G65" s="1250"/>
      <c r="H65" s="1249"/>
      <c r="I65" s="1250"/>
      <c r="J65" s="1250"/>
      <c r="K65" s="1250"/>
      <c r="L65" s="1250"/>
      <c r="M65" s="1250"/>
      <c r="N65" s="1250"/>
      <c r="O65" s="1250"/>
      <c r="P65" s="1250"/>
      <c r="Q65" s="1250"/>
      <c r="R65" s="1250"/>
      <c r="S65" s="1250"/>
      <c r="T65" s="1250"/>
      <c r="U65" s="1250"/>
      <c r="V65" s="1250"/>
      <c r="W65" s="1250"/>
      <c r="X65" s="1250"/>
      <c r="Y65" s="1250"/>
      <c r="Z65" s="1250"/>
      <c r="AA65" s="1250"/>
    </row>
    <row r="66" spans="1:27" ht="38.25">
      <c r="A66" s="34" t="s">
        <v>8711</v>
      </c>
      <c r="B66" s="34" t="s">
        <v>8712</v>
      </c>
      <c r="C66" s="1251"/>
      <c r="D66" s="45" t="s">
        <v>8713</v>
      </c>
      <c r="E66" s="1250"/>
      <c r="F66" s="1250"/>
      <c r="G66" s="1250"/>
      <c r="H66" s="1250"/>
      <c r="I66" s="1250"/>
      <c r="J66" s="1250"/>
      <c r="K66" s="1250"/>
      <c r="L66" s="1250"/>
      <c r="M66" s="1250"/>
      <c r="N66" s="1250"/>
      <c r="O66" s="1250"/>
      <c r="P66" s="1250"/>
      <c r="Q66" s="1250"/>
      <c r="R66" s="1250"/>
      <c r="S66" s="1250"/>
      <c r="T66" s="1250"/>
      <c r="U66" s="1250"/>
      <c r="V66" s="1250"/>
      <c r="W66" s="1250"/>
      <c r="X66" s="1250"/>
      <c r="Y66" s="1250"/>
      <c r="Z66" s="1250"/>
      <c r="AA66" s="1250"/>
    </row>
    <row r="67" spans="1:27" ht="38.25">
      <c r="A67" s="34" t="s">
        <v>4404</v>
      </c>
      <c r="B67" s="34" t="s">
        <v>4234</v>
      </c>
      <c r="C67" s="1251" t="s">
        <v>8687</v>
      </c>
      <c r="D67" s="1250"/>
      <c r="E67" s="1250"/>
      <c r="F67" s="1250"/>
      <c r="G67" s="1250"/>
      <c r="H67" s="1250"/>
      <c r="I67" s="1250"/>
      <c r="J67" s="1250"/>
      <c r="K67" s="1250"/>
      <c r="L67" s="1250"/>
      <c r="M67" s="1250"/>
      <c r="N67" s="1250"/>
      <c r="O67" s="1250"/>
      <c r="P67" s="1250"/>
      <c r="Q67" s="1250"/>
      <c r="R67" s="1250"/>
      <c r="S67" s="1250"/>
      <c r="T67" s="1250"/>
      <c r="U67" s="1250"/>
      <c r="V67" s="1250"/>
      <c r="W67" s="1250"/>
      <c r="X67" s="1250"/>
      <c r="Y67" s="1250"/>
      <c r="Z67" s="1250"/>
      <c r="AA67" s="1250"/>
    </row>
    <row r="68" spans="1:27" ht="25.5">
      <c r="A68" s="34" t="s">
        <v>3243</v>
      </c>
      <c r="B68" s="34" t="s">
        <v>8714</v>
      </c>
      <c r="C68" s="1251" t="s">
        <v>8715</v>
      </c>
      <c r="D68" s="1250"/>
      <c r="E68" s="1250"/>
      <c r="F68" s="1250"/>
      <c r="G68" s="1250"/>
      <c r="H68" s="1249"/>
      <c r="I68" s="1250"/>
      <c r="J68" s="1250"/>
      <c r="K68" s="1250"/>
      <c r="L68" s="1250"/>
      <c r="M68" s="1250"/>
      <c r="N68" s="1250"/>
      <c r="O68" s="1250"/>
      <c r="P68" s="1250"/>
      <c r="Q68" s="1250"/>
      <c r="R68" s="1250"/>
      <c r="S68" s="1250"/>
      <c r="T68" s="1250"/>
      <c r="U68" s="1250"/>
      <c r="V68" s="1250"/>
      <c r="W68" s="1250"/>
      <c r="X68" s="1250"/>
      <c r="Y68" s="1250"/>
      <c r="Z68" s="1250"/>
      <c r="AA68" s="1250"/>
    </row>
    <row r="69" spans="1:27" ht="12.75">
      <c r="A69" s="34" t="s">
        <v>3243</v>
      </c>
      <c r="B69" s="34" t="s">
        <v>3404</v>
      </c>
      <c r="C69" s="1257"/>
      <c r="D69" s="1250"/>
      <c r="E69" s="1250"/>
      <c r="F69" s="1250"/>
      <c r="G69" s="1250"/>
      <c r="H69" s="1250"/>
      <c r="I69" s="1250"/>
      <c r="J69" s="1250"/>
      <c r="K69" s="1250"/>
      <c r="L69" s="1250"/>
      <c r="M69" s="1250"/>
      <c r="N69" s="1250"/>
      <c r="O69" s="1250"/>
      <c r="P69" s="1250"/>
      <c r="Q69" s="1250"/>
      <c r="R69" s="1250"/>
      <c r="S69" s="1250"/>
      <c r="T69" s="1250"/>
      <c r="U69" s="1250"/>
      <c r="V69" s="1250"/>
      <c r="W69" s="1250"/>
      <c r="X69" s="1250"/>
      <c r="Y69" s="1250"/>
      <c r="Z69" s="1250"/>
      <c r="AA69" s="1250"/>
    </row>
    <row r="70" spans="1:27" ht="25.5">
      <c r="A70" s="34" t="s">
        <v>6109</v>
      </c>
      <c r="B70" s="34" t="s">
        <v>4103</v>
      </c>
      <c r="C70" s="1251" t="s">
        <v>8716</v>
      </c>
      <c r="D70" s="45" t="s">
        <v>8717</v>
      </c>
      <c r="E70" s="1250"/>
      <c r="F70" s="1250"/>
      <c r="G70" s="1250"/>
      <c r="H70" s="1250"/>
      <c r="I70" s="1250"/>
      <c r="J70" s="1250"/>
      <c r="K70" s="1250"/>
      <c r="L70" s="1250"/>
      <c r="M70" s="1250"/>
      <c r="N70" s="1250"/>
      <c r="O70" s="1250"/>
      <c r="P70" s="1250"/>
      <c r="Q70" s="1250"/>
      <c r="R70" s="1250"/>
      <c r="S70" s="1250"/>
      <c r="T70" s="1250"/>
      <c r="U70" s="1250"/>
      <c r="V70" s="1250"/>
      <c r="W70" s="1250"/>
      <c r="X70" s="1250"/>
      <c r="Y70" s="1250"/>
      <c r="Z70" s="1250"/>
      <c r="AA70" s="1250"/>
    </row>
    <row r="71" spans="1:27" ht="25.5">
      <c r="A71" s="34" t="s">
        <v>3404</v>
      </c>
      <c r="B71" s="34" t="s">
        <v>4103</v>
      </c>
      <c r="C71" s="1251" t="s">
        <v>8718</v>
      </c>
      <c r="D71" s="1250"/>
      <c r="E71" s="1250"/>
      <c r="F71" s="1250"/>
      <c r="G71" s="1250"/>
      <c r="H71" s="1250"/>
      <c r="I71" s="1250"/>
      <c r="J71" s="1250"/>
      <c r="K71" s="1250"/>
      <c r="L71" s="1250"/>
      <c r="M71" s="1250"/>
      <c r="N71" s="1250"/>
      <c r="O71" s="1250"/>
      <c r="P71" s="1250"/>
      <c r="Q71" s="1250"/>
      <c r="R71" s="1250"/>
      <c r="S71" s="1250"/>
      <c r="T71" s="1250"/>
      <c r="U71" s="1250"/>
      <c r="V71" s="1250"/>
      <c r="W71" s="1250"/>
      <c r="X71" s="1250"/>
      <c r="Y71" s="1250"/>
      <c r="Z71" s="1250"/>
      <c r="AA71" s="1250"/>
    </row>
    <row r="72" spans="1:27" ht="165.75">
      <c r="A72" s="34" t="s">
        <v>3234</v>
      </c>
      <c r="B72" s="34" t="s">
        <v>8719</v>
      </c>
      <c r="C72" s="1251" t="s">
        <v>8720</v>
      </c>
      <c r="D72" s="45" t="s">
        <v>8721</v>
      </c>
      <c r="E72" s="45" t="s">
        <v>8722</v>
      </c>
      <c r="F72" s="45" t="s">
        <v>8723</v>
      </c>
      <c r="G72" s="45" t="s">
        <v>8724</v>
      </c>
      <c r="H72" s="1249" t="s">
        <v>8725</v>
      </c>
      <c r="I72" s="1250"/>
      <c r="J72" s="1250"/>
      <c r="K72" s="1250"/>
      <c r="L72" s="1250"/>
      <c r="M72" s="1250"/>
      <c r="N72" s="1250"/>
      <c r="O72" s="1250"/>
      <c r="P72" s="1250"/>
      <c r="Q72" s="1250"/>
      <c r="R72" s="1250"/>
      <c r="S72" s="1250"/>
      <c r="T72" s="1250"/>
      <c r="U72" s="1250"/>
      <c r="V72" s="1250"/>
      <c r="W72" s="1250"/>
      <c r="X72" s="1250"/>
      <c r="Y72" s="1250"/>
      <c r="Z72" s="1250"/>
      <c r="AA72" s="1250"/>
    </row>
    <row r="73" spans="1:27" ht="89.25">
      <c r="A73" s="34" t="s">
        <v>3234</v>
      </c>
      <c r="B73" s="34" t="s">
        <v>3867</v>
      </c>
      <c r="C73" s="1251" t="s">
        <v>8726</v>
      </c>
      <c r="D73" s="45" t="s">
        <v>8727</v>
      </c>
      <c r="E73" s="45" t="s">
        <v>8728</v>
      </c>
      <c r="F73" s="1250"/>
      <c r="G73" s="1250"/>
      <c r="H73" s="1250"/>
      <c r="I73" s="1250"/>
      <c r="J73" s="1250"/>
      <c r="K73" s="1250"/>
      <c r="L73" s="1250"/>
      <c r="M73" s="1250"/>
      <c r="N73" s="1250"/>
      <c r="O73" s="1250"/>
      <c r="P73" s="1250"/>
      <c r="Q73" s="1250"/>
      <c r="R73" s="1250"/>
      <c r="S73" s="1250"/>
      <c r="T73" s="1250"/>
      <c r="U73" s="1250"/>
      <c r="V73" s="1250"/>
      <c r="W73" s="1250"/>
      <c r="X73" s="1250"/>
      <c r="Y73" s="1250"/>
      <c r="Z73" s="1250"/>
      <c r="AA73" s="1250"/>
    </row>
    <row r="74" spans="1:27" ht="153">
      <c r="A74" s="34" t="s">
        <v>8729</v>
      </c>
      <c r="B74" s="34" t="s">
        <v>8683</v>
      </c>
      <c r="C74" s="1251" t="s">
        <v>8730</v>
      </c>
      <c r="D74" s="45" t="s">
        <v>8731</v>
      </c>
      <c r="E74" s="1250"/>
      <c r="F74" s="1250"/>
      <c r="G74" s="1250"/>
      <c r="H74" s="1250"/>
      <c r="I74" s="1250"/>
      <c r="J74" s="1250"/>
      <c r="K74" s="1250"/>
      <c r="L74" s="1250"/>
      <c r="M74" s="1250"/>
      <c r="N74" s="1250"/>
      <c r="O74" s="1250"/>
      <c r="P74" s="1250"/>
      <c r="Q74" s="1250"/>
      <c r="R74" s="1250"/>
      <c r="S74" s="1250"/>
      <c r="T74" s="1250"/>
      <c r="U74" s="1250"/>
      <c r="V74" s="1250"/>
      <c r="W74" s="1250"/>
      <c r="X74" s="1250"/>
      <c r="Y74" s="1250"/>
      <c r="Z74" s="1250"/>
      <c r="AA74" s="1250"/>
    </row>
    <row r="75" spans="1:27" ht="51">
      <c r="A75" s="34" t="s">
        <v>8686</v>
      </c>
      <c r="B75" s="34" t="s">
        <v>3977</v>
      </c>
      <c r="C75" s="1251" t="s">
        <v>8611</v>
      </c>
      <c r="D75" s="45" t="s">
        <v>8732</v>
      </c>
      <c r="E75" s="45" t="s">
        <v>8733</v>
      </c>
      <c r="F75" s="1250"/>
      <c r="G75" s="1250"/>
      <c r="H75" s="1250"/>
      <c r="I75" s="1250"/>
      <c r="J75" s="1250"/>
      <c r="K75" s="1250"/>
      <c r="L75" s="1250"/>
      <c r="M75" s="1250"/>
      <c r="N75" s="1250"/>
      <c r="O75" s="1250"/>
      <c r="P75" s="1250"/>
      <c r="Q75" s="1250"/>
      <c r="R75" s="1250"/>
      <c r="S75" s="1250"/>
      <c r="T75" s="1250"/>
      <c r="U75" s="1250"/>
      <c r="V75" s="1250"/>
      <c r="W75" s="1250"/>
      <c r="X75" s="1250"/>
      <c r="Y75" s="1250"/>
      <c r="Z75" s="1250"/>
      <c r="AA75" s="1250"/>
    </row>
    <row r="76" spans="1:27" ht="25.5">
      <c r="A76" s="34" t="s">
        <v>8686</v>
      </c>
      <c r="B76" s="34" t="s">
        <v>4234</v>
      </c>
      <c r="C76" s="1251" t="s">
        <v>8734</v>
      </c>
      <c r="D76" s="45" t="s">
        <v>8735</v>
      </c>
      <c r="E76" s="1250"/>
      <c r="F76" s="1250"/>
      <c r="G76" s="1250"/>
      <c r="H76" s="1250"/>
      <c r="I76" s="1250"/>
      <c r="J76" s="1250"/>
      <c r="K76" s="1250"/>
      <c r="L76" s="1250"/>
      <c r="M76" s="1250"/>
      <c r="N76" s="1250"/>
      <c r="O76" s="1250"/>
      <c r="P76" s="1250"/>
      <c r="Q76" s="1250"/>
      <c r="R76" s="1250"/>
      <c r="S76" s="1250"/>
      <c r="T76" s="1250"/>
      <c r="U76" s="1250"/>
      <c r="V76" s="1250"/>
      <c r="W76" s="1250"/>
      <c r="X76" s="1250"/>
      <c r="Y76" s="1250"/>
      <c r="Z76" s="1250"/>
      <c r="AA76" s="1250"/>
    </row>
    <row r="77" spans="1:27" ht="12.75">
      <c r="A77" s="34" t="s">
        <v>8627</v>
      </c>
      <c r="B77" s="34" t="s">
        <v>8736</v>
      </c>
      <c r="C77" s="34"/>
      <c r="D77" s="1249"/>
      <c r="E77" s="1249"/>
      <c r="F77" s="1249"/>
      <c r="G77" s="1250"/>
      <c r="H77" s="1250"/>
      <c r="I77" s="1250"/>
      <c r="J77" s="1250"/>
      <c r="K77" s="1250"/>
      <c r="L77" s="1250"/>
      <c r="M77" s="1250"/>
      <c r="N77" s="1250"/>
      <c r="O77" s="1250"/>
      <c r="P77" s="1250"/>
      <c r="Q77" s="1250"/>
      <c r="R77" s="1250"/>
      <c r="S77" s="1250"/>
      <c r="T77" s="1250"/>
      <c r="U77" s="1250"/>
      <c r="V77" s="1250"/>
      <c r="W77" s="1250"/>
      <c r="X77" s="1250"/>
      <c r="Y77" s="1250"/>
      <c r="Z77" s="1250"/>
      <c r="AA77" s="1250"/>
    </row>
    <row r="78" spans="1:27" ht="25.5">
      <c r="A78" s="34" t="s">
        <v>8627</v>
      </c>
      <c r="B78" s="34" t="s">
        <v>8613</v>
      </c>
      <c r="C78" s="1257"/>
      <c r="D78" s="45" t="s">
        <v>8737</v>
      </c>
      <c r="E78" s="45" t="s">
        <v>8738</v>
      </c>
      <c r="F78" s="1250"/>
      <c r="G78" s="1250"/>
      <c r="H78" s="1250"/>
      <c r="I78" s="1250"/>
      <c r="J78" s="1250"/>
      <c r="K78" s="1250"/>
      <c r="L78" s="1250"/>
      <c r="M78" s="1250"/>
      <c r="N78" s="1250"/>
      <c r="O78" s="1250"/>
      <c r="P78" s="1250"/>
      <c r="Q78" s="1250"/>
      <c r="R78" s="1250"/>
      <c r="S78" s="1250"/>
      <c r="T78" s="1250"/>
      <c r="U78" s="1250"/>
      <c r="V78" s="1250"/>
      <c r="W78" s="1250"/>
      <c r="X78" s="1250"/>
      <c r="Y78" s="1250"/>
      <c r="Z78" s="1250"/>
      <c r="AA78" s="1250"/>
    </row>
    <row r="79" spans="1:27" ht="12.75">
      <c r="A79" s="34" t="s">
        <v>8739</v>
      </c>
      <c r="B79" s="34" t="s">
        <v>8740</v>
      </c>
      <c r="C79" s="1257"/>
      <c r="D79" s="1250"/>
      <c r="E79" s="1250"/>
      <c r="F79" s="1250"/>
      <c r="G79" s="1250"/>
      <c r="H79" s="1250"/>
      <c r="I79" s="1250"/>
      <c r="J79" s="1250"/>
      <c r="K79" s="1250"/>
      <c r="L79" s="1250"/>
      <c r="M79" s="1250"/>
      <c r="N79" s="1250"/>
      <c r="O79" s="1250"/>
      <c r="P79" s="1250"/>
      <c r="Q79" s="1250"/>
      <c r="R79" s="1250"/>
      <c r="S79" s="1250"/>
      <c r="T79" s="1250"/>
      <c r="U79" s="1250"/>
      <c r="V79" s="1250"/>
      <c r="W79" s="1250"/>
      <c r="X79" s="1250"/>
      <c r="Y79" s="1250"/>
      <c r="Z79" s="1250"/>
      <c r="AA79" s="1250"/>
    </row>
    <row r="80" spans="1:27" ht="165.75">
      <c r="A80" s="34" t="s">
        <v>4267</v>
      </c>
      <c r="B80" s="34" t="s">
        <v>3266</v>
      </c>
      <c r="C80" s="1251" t="s">
        <v>8741</v>
      </c>
      <c r="D80" s="45" t="s">
        <v>8742</v>
      </c>
      <c r="E80" s="45" t="s">
        <v>8743</v>
      </c>
      <c r="F80" s="1250"/>
      <c r="G80" s="1250"/>
      <c r="H80" s="1250"/>
      <c r="I80" s="1250"/>
      <c r="J80" s="1250"/>
      <c r="K80" s="1250"/>
      <c r="L80" s="1250"/>
      <c r="M80" s="1250"/>
      <c r="N80" s="1250"/>
      <c r="O80" s="1250"/>
      <c r="P80" s="1250"/>
      <c r="Q80" s="1250"/>
      <c r="R80" s="1250"/>
      <c r="S80" s="1250"/>
      <c r="T80" s="1250"/>
      <c r="U80" s="1250"/>
      <c r="V80" s="1250"/>
      <c r="W80" s="1250"/>
      <c r="X80" s="1250"/>
      <c r="Y80" s="1250"/>
      <c r="Z80" s="1250"/>
      <c r="AA80" s="1250"/>
    </row>
    <row r="81" spans="1:27" ht="12.75">
      <c r="A81" s="34" t="s">
        <v>8744</v>
      </c>
      <c r="B81" s="34" t="s">
        <v>4297</v>
      </c>
      <c r="C81" s="1251" t="s">
        <v>8574</v>
      </c>
      <c r="D81" s="1250"/>
      <c r="E81" s="1250"/>
      <c r="F81" s="1249"/>
      <c r="G81" s="1250"/>
      <c r="H81" s="1250"/>
      <c r="I81" s="1250"/>
      <c r="J81" s="1250"/>
      <c r="K81" s="1250"/>
      <c r="L81" s="1250"/>
      <c r="M81" s="1250"/>
      <c r="N81" s="1250"/>
      <c r="O81" s="1250"/>
      <c r="P81" s="1250"/>
      <c r="Q81" s="1250"/>
      <c r="R81" s="1250"/>
      <c r="S81" s="1250"/>
      <c r="T81" s="1250"/>
      <c r="U81" s="1250"/>
      <c r="V81" s="1250"/>
      <c r="W81" s="1250"/>
      <c r="X81" s="1250"/>
      <c r="Y81" s="1250"/>
      <c r="Z81" s="1250"/>
      <c r="AA81" s="1250"/>
    </row>
    <row r="82" spans="1:27" ht="38.25">
      <c r="A82" s="34" t="s">
        <v>8745</v>
      </c>
      <c r="B82" s="34" t="s">
        <v>8746</v>
      </c>
      <c r="C82" s="1251" t="s">
        <v>8687</v>
      </c>
      <c r="D82" s="1250"/>
      <c r="E82" s="1250"/>
      <c r="F82" s="1250"/>
      <c r="G82" s="1250"/>
      <c r="H82" s="1250"/>
      <c r="I82" s="1250"/>
      <c r="J82" s="1250"/>
      <c r="K82" s="1250"/>
      <c r="L82" s="1250"/>
      <c r="M82" s="1250"/>
      <c r="N82" s="1250"/>
      <c r="O82" s="1250"/>
      <c r="P82" s="1250"/>
      <c r="Q82" s="1250"/>
      <c r="R82" s="1250"/>
      <c r="S82" s="1250"/>
      <c r="T82" s="1250"/>
      <c r="U82" s="1250"/>
      <c r="V82" s="1250"/>
      <c r="W82" s="1250"/>
      <c r="X82" s="1250"/>
      <c r="Y82" s="1250"/>
      <c r="Z82" s="1250"/>
      <c r="AA82" s="1250"/>
    </row>
    <row r="83" spans="1:27" ht="12.75">
      <c r="A83" s="34" t="s">
        <v>4358</v>
      </c>
      <c r="B83" s="34" t="s">
        <v>4037</v>
      </c>
      <c r="C83" s="1251" t="s">
        <v>8574</v>
      </c>
      <c r="D83" s="1250"/>
      <c r="E83" s="1250"/>
      <c r="F83" s="1250"/>
      <c r="G83" s="1250"/>
      <c r="H83" s="1249"/>
      <c r="I83" s="1250"/>
      <c r="J83" s="1250"/>
      <c r="K83" s="1250"/>
      <c r="L83" s="1250"/>
      <c r="M83" s="1250"/>
      <c r="N83" s="1250"/>
      <c r="O83" s="1250"/>
      <c r="P83" s="1250"/>
      <c r="Q83" s="1250"/>
      <c r="R83" s="1250"/>
      <c r="S83" s="1250"/>
      <c r="T83" s="1250"/>
      <c r="U83" s="1250"/>
      <c r="V83" s="1250"/>
      <c r="W83" s="1250"/>
      <c r="X83" s="1250"/>
      <c r="Y83" s="1250"/>
      <c r="Z83" s="1250"/>
      <c r="AA83" s="1250"/>
    </row>
    <row r="84" spans="1:27" ht="25.5">
      <c r="A84" s="34" t="s">
        <v>8747</v>
      </c>
      <c r="B84" s="34" t="s">
        <v>8748</v>
      </c>
      <c r="C84" s="1251" t="s">
        <v>8741</v>
      </c>
      <c r="D84" s="45"/>
      <c r="E84" s="45" t="s">
        <v>8749</v>
      </c>
      <c r="F84" s="1250"/>
      <c r="G84" s="1250"/>
      <c r="H84" s="1250"/>
      <c r="I84" s="1250"/>
      <c r="J84" s="1250"/>
      <c r="K84" s="1250"/>
      <c r="L84" s="1250"/>
      <c r="M84" s="1250"/>
      <c r="N84" s="1250"/>
      <c r="O84" s="1250"/>
      <c r="P84" s="1250"/>
      <c r="Q84" s="1250"/>
      <c r="R84" s="1250"/>
      <c r="S84" s="1250"/>
      <c r="T84" s="1250"/>
      <c r="U84" s="1250"/>
      <c r="V84" s="1250"/>
      <c r="W84" s="1250"/>
      <c r="X84" s="1250"/>
      <c r="Y84" s="1250"/>
      <c r="Z84" s="1250"/>
      <c r="AA84" s="1250"/>
    </row>
    <row r="85" spans="1:27" ht="25.5">
      <c r="A85" s="34" t="s">
        <v>3318</v>
      </c>
      <c r="B85" s="34" t="s">
        <v>8750</v>
      </c>
      <c r="C85" s="1251" t="s">
        <v>8620</v>
      </c>
      <c r="D85" s="1250"/>
      <c r="E85" s="1250"/>
      <c r="F85" s="1250"/>
      <c r="G85" s="1250"/>
      <c r="H85" s="1250"/>
      <c r="I85" s="1250"/>
      <c r="J85" s="1250"/>
      <c r="K85" s="1250"/>
      <c r="L85" s="1250"/>
      <c r="M85" s="1250"/>
      <c r="N85" s="1250"/>
      <c r="O85" s="1250"/>
      <c r="P85" s="1250"/>
      <c r="Q85" s="1250"/>
      <c r="R85" s="1250"/>
      <c r="S85" s="1250"/>
      <c r="T85" s="1250"/>
      <c r="U85" s="1250"/>
      <c r="V85" s="1250"/>
      <c r="W85" s="1250"/>
      <c r="X85" s="1250"/>
      <c r="Y85" s="1250"/>
      <c r="Z85" s="1250"/>
      <c r="AA85" s="1250"/>
    </row>
    <row r="86" spans="1:27" ht="153">
      <c r="A86" s="34" t="s">
        <v>8751</v>
      </c>
      <c r="B86" s="34" t="s">
        <v>3294</v>
      </c>
      <c r="C86" s="1251" t="s">
        <v>8657</v>
      </c>
      <c r="D86" s="45" t="s">
        <v>8752</v>
      </c>
      <c r="E86" s="45" t="s">
        <v>8753</v>
      </c>
      <c r="F86" s="1250"/>
      <c r="G86" s="1250"/>
      <c r="H86" s="1250"/>
      <c r="I86" s="1250"/>
      <c r="J86" s="1250"/>
      <c r="K86" s="1250"/>
      <c r="L86" s="1250"/>
      <c r="M86" s="1250"/>
      <c r="N86" s="1250"/>
      <c r="O86" s="1250"/>
      <c r="P86" s="1250"/>
      <c r="Q86" s="1250"/>
      <c r="R86" s="1250"/>
      <c r="S86" s="1250"/>
      <c r="T86" s="1250"/>
      <c r="U86" s="1250"/>
      <c r="V86" s="1250"/>
      <c r="W86" s="1250"/>
      <c r="X86" s="1250"/>
      <c r="Y86" s="1250"/>
      <c r="Z86" s="1250"/>
      <c r="AA86" s="1250"/>
    </row>
    <row r="87" spans="1:27" ht="25.5">
      <c r="A87" s="34" t="s">
        <v>5746</v>
      </c>
      <c r="B87" s="34" t="s">
        <v>3977</v>
      </c>
      <c r="C87" s="1251" t="s">
        <v>8734</v>
      </c>
      <c r="D87" s="45" t="s">
        <v>8754</v>
      </c>
      <c r="E87" s="45" t="s">
        <v>8755</v>
      </c>
      <c r="F87" s="45" t="s">
        <v>8756</v>
      </c>
      <c r="G87" s="1250"/>
      <c r="H87" s="1250"/>
      <c r="I87" s="1250"/>
      <c r="J87" s="1250"/>
      <c r="K87" s="1250"/>
      <c r="L87" s="1250"/>
      <c r="M87" s="1250"/>
      <c r="N87" s="1250"/>
      <c r="O87" s="1250"/>
      <c r="P87" s="1250"/>
      <c r="Q87" s="1250"/>
      <c r="R87" s="1250"/>
      <c r="S87" s="1250"/>
      <c r="T87" s="1250"/>
      <c r="U87" s="1250"/>
      <c r="V87" s="1250"/>
      <c r="W87" s="1250"/>
      <c r="X87" s="1250"/>
      <c r="Y87" s="1250"/>
      <c r="Z87" s="1250"/>
      <c r="AA87" s="1250"/>
    </row>
    <row r="88" spans="1:27" ht="76.5">
      <c r="A88" s="34" t="s">
        <v>3335</v>
      </c>
      <c r="B88" s="34" t="s">
        <v>4150</v>
      </c>
      <c r="C88" s="1251" t="s">
        <v>8757</v>
      </c>
      <c r="D88" s="45" t="s">
        <v>8758</v>
      </c>
      <c r="E88" s="45" t="s">
        <v>8759</v>
      </c>
      <c r="F88" s="1249"/>
      <c r="G88" s="1250"/>
      <c r="H88" s="1249"/>
      <c r="I88" s="1250"/>
      <c r="J88" s="1250"/>
      <c r="K88" s="1250"/>
      <c r="L88" s="1250"/>
      <c r="M88" s="1250"/>
      <c r="N88" s="1250"/>
      <c r="O88" s="1250"/>
      <c r="P88" s="1250"/>
      <c r="Q88" s="1250"/>
      <c r="R88" s="1250"/>
      <c r="S88" s="1250"/>
      <c r="T88" s="1250"/>
      <c r="U88" s="1250"/>
      <c r="V88" s="1250"/>
      <c r="W88" s="1250"/>
      <c r="X88" s="1250"/>
      <c r="Y88" s="1250"/>
      <c r="Z88" s="1250"/>
      <c r="AA88" s="1250"/>
    </row>
    <row r="89" spans="1:27" ht="38.25">
      <c r="A89" s="34" t="s">
        <v>8760</v>
      </c>
      <c r="B89" s="34" t="s">
        <v>3471</v>
      </c>
      <c r="C89" s="1251" t="s">
        <v>8761</v>
      </c>
      <c r="D89" s="45" t="s">
        <v>8762</v>
      </c>
      <c r="E89" s="45" t="s">
        <v>8763</v>
      </c>
      <c r="F89" s="45" t="s">
        <v>8764</v>
      </c>
      <c r="G89" s="1250"/>
      <c r="H89" s="1250"/>
      <c r="I89" s="1250"/>
      <c r="J89" s="1250"/>
      <c r="K89" s="1250"/>
      <c r="L89" s="1250"/>
      <c r="M89" s="1250"/>
      <c r="N89" s="1250"/>
      <c r="O89" s="1250"/>
      <c r="P89" s="1250"/>
      <c r="Q89" s="1250"/>
      <c r="R89" s="1250"/>
      <c r="S89" s="1250"/>
      <c r="T89" s="1250"/>
      <c r="U89" s="1250"/>
      <c r="V89" s="1250"/>
      <c r="W89" s="1250"/>
      <c r="X89" s="1250"/>
      <c r="Y89" s="1250"/>
      <c r="Z89" s="1250"/>
      <c r="AA89" s="1250"/>
    </row>
    <row r="90" spans="1:27" ht="12.75">
      <c r="A90" s="34" t="s">
        <v>3266</v>
      </c>
      <c r="B90" s="34" t="s">
        <v>4234</v>
      </c>
      <c r="C90" s="1251" t="s">
        <v>8574</v>
      </c>
      <c r="D90" s="1249"/>
      <c r="E90" s="1249"/>
      <c r="F90" s="1249"/>
      <c r="G90" s="1250"/>
      <c r="H90" s="1249"/>
      <c r="I90" s="1250"/>
      <c r="J90" s="1250"/>
      <c r="K90" s="1250"/>
      <c r="L90" s="1250"/>
      <c r="M90" s="1250"/>
      <c r="N90" s="1250"/>
      <c r="O90" s="1250"/>
      <c r="P90" s="1250"/>
      <c r="Q90" s="1250"/>
      <c r="R90" s="1250"/>
      <c r="S90" s="1250"/>
      <c r="T90" s="1250"/>
      <c r="U90" s="1250"/>
      <c r="V90" s="1250"/>
      <c r="W90" s="1250"/>
      <c r="X90" s="1250"/>
      <c r="Y90" s="1250"/>
      <c r="Z90" s="1250"/>
      <c r="AA90" s="1250"/>
    </row>
    <row r="91" spans="1:27" ht="25.5">
      <c r="A91" s="34" t="s">
        <v>8765</v>
      </c>
      <c r="B91" s="34" t="s">
        <v>3365</v>
      </c>
      <c r="C91" s="1251" t="s">
        <v>8620</v>
      </c>
      <c r="D91" s="1250"/>
      <c r="E91" s="1250"/>
      <c r="F91" s="1250"/>
      <c r="G91" s="1250"/>
      <c r="H91" s="1250"/>
      <c r="I91" s="1250"/>
      <c r="J91" s="1250"/>
      <c r="K91" s="1250"/>
      <c r="L91" s="1250"/>
      <c r="M91" s="1250"/>
      <c r="N91" s="1250"/>
      <c r="O91" s="1250"/>
      <c r="P91" s="1250"/>
      <c r="Q91" s="1250"/>
      <c r="R91" s="1250"/>
      <c r="S91" s="1250"/>
      <c r="T91" s="1250"/>
      <c r="U91" s="1250"/>
      <c r="V91" s="1250"/>
      <c r="W91" s="1250"/>
      <c r="X91" s="1250"/>
      <c r="Y91" s="1250"/>
      <c r="Z91" s="1250"/>
      <c r="AA91" s="1250"/>
    </row>
    <row r="92" spans="1:27" ht="127.5">
      <c r="A92" s="34" t="s">
        <v>3998</v>
      </c>
      <c r="B92" s="34" t="s">
        <v>3277</v>
      </c>
      <c r="C92" s="1251" t="s">
        <v>8766</v>
      </c>
      <c r="D92" s="45" t="s">
        <v>8767</v>
      </c>
      <c r="E92" s="45" t="s">
        <v>8768</v>
      </c>
      <c r="F92" s="45" t="s">
        <v>8769</v>
      </c>
      <c r="G92" s="45" t="s">
        <v>8770</v>
      </c>
      <c r="H92" s="45" t="s">
        <v>8771</v>
      </c>
      <c r="I92" s="45" t="s">
        <v>8772</v>
      </c>
      <c r="J92" s="1250"/>
      <c r="K92" s="1250"/>
      <c r="L92" s="1250"/>
      <c r="M92" s="1250"/>
      <c r="N92" s="1250"/>
      <c r="O92" s="1250"/>
      <c r="P92" s="1250"/>
      <c r="Q92" s="1250"/>
      <c r="R92" s="1250"/>
      <c r="S92" s="1250"/>
      <c r="T92" s="1250"/>
      <c r="U92" s="1250"/>
      <c r="V92" s="1250"/>
      <c r="W92" s="1250"/>
      <c r="X92" s="1250"/>
      <c r="Y92" s="1250"/>
      <c r="Z92" s="1250"/>
      <c r="AA92" s="1250"/>
    </row>
    <row r="93" spans="1:27" ht="114.75">
      <c r="A93" s="34" t="s">
        <v>3998</v>
      </c>
      <c r="B93" s="34" t="s">
        <v>4405</v>
      </c>
      <c r="C93" s="1251" t="s">
        <v>8773</v>
      </c>
      <c r="D93" s="45" t="s">
        <v>8774</v>
      </c>
      <c r="E93" s="45" t="s">
        <v>8775</v>
      </c>
      <c r="F93" s="1250"/>
      <c r="G93" s="1250"/>
      <c r="H93" s="1250"/>
      <c r="I93" s="1250"/>
      <c r="J93" s="1250"/>
      <c r="K93" s="1250"/>
      <c r="L93" s="1250"/>
      <c r="M93" s="1250"/>
      <c r="N93" s="1250"/>
      <c r="O93" s="1250"/>
      <c r="P93" s="1250"/>
      <c r="Q93" s="1250"/>
      <c r="R93" s="1250"/>
      <c r="S93" s="1250"/>
      <c r="T93" s="1250"/>
      <c r="U93" s="1250"/>
      <c r="V93" s="1250"/>
      <c r="W93" s="1250"/>
      <c r="X93" s="1250"/>
      <c r="Y93" s="1250"/>
      <c r="Z93" s="1250"/>
      <c r="AA93" s="1250"/>
    </row>
    <row r="94" spans="1:27" ht="12.75">
      <c r="A94" s="34" t="s">
        <v>3998</v>
      </c>
      <c r="B94" s="34" t="s">
        <v>4358</v>
      </c>
      <c r="C94" s="1251" t="s">
        <v>8574</v>
      </c>
      <c r="D94" s="1250"/>
      <c r="E94" s="1250"/>
      <c r="F94" s="1250"/>
      <c r="G94" s="1250"/>
      <c r="H94" s="1250"/>
      <c r="I94" s="1250"/>
      <c r="J94" s="1250"/>
      <c r="K94" s="1250"/>
      <c r="L94" s="1250"/>
      <c r="M94" s="1250"/>
      <c r="N94" s="1250"/>
      <c r="O94" s="1250"/>
      <c r="P94" s="1250"/>
      <c r="Q94" s="1250"/>
      <c r="R94" s="1250"/>
      <c r="S94" s="1250"/>
      <c r="T94" s="1250"/>
      <c r="U94" s="1250"/>
      <c r="V94" s="1250"/>
      <c r="W94" s="1250"/>
      <c r="X94" s="1250"/>
      <c r="Y94" s="1250"/>
      <c r="Z94" s="1250"/>
      <c r="AA94" s="1250"/>
    </row>
    <row r="95" spans="1:27" ht="25.5">
      <c r="A95" s="34" t="s">
        <v>3998</v>
      </c>
      <c r="B95" s="34" t="s">
        <v>3268</v>
      </c>
      <c r="C95" s="1251" t="s">
        <v>8692</v>
      </c>
      <c r="D95" s="1250"/>
      <c r="E95" s="1250"/>
      <c r="F95" s="1250"/>
      <c r="G95" s="1250"/>
      <c r="H95" s="1250"/>
      <c r="I95" s="1250"/>
      <c r="J95" s="1250"/>
      <c r="K95" s="1250"/>
      <c r="L95" s="1250"/>
      <c r="M95" s="1250"/>
      <c r="N95" s="1250"/>
      <c r="O95" s="1250"/>
      <c r="P95" s="1250"/>
      <c r="Q95" s="1250"/>
      <c r="R95" s="1250"/>
      <c r="S95" s="1250"/>
      <c r="T95" s="1250"/>
      <c r="U95" s="1250"/>
      <c r="V95" s="1250"/>
      <c r="W95" s="1250"/>
      <c r="X95" s="1250"/>
      <c r="Y95" s="1250"/>
      <c r="Z95" s="1250"/>
      <c r="AA95" s="1250"/>
    </row>
    <row r="96" spans="1:27" ht="25.5">
      <c r="A96" s="34" t="s">
        <v>4351</v>
      </c>
      <c r="B96" s="34" t="s">
        <v>8632</v>
      </c>
      <c r="C96" s="1251" t="s">
        <v>8633</v>
      </c>
      <c r="D96" s="1250"/>
      <c r="E96" s="1250"/>
      <c r="F96" s="1250"/>
      <c r="G96" s="1250"/>
      <c r="H96" s="1249"/>
      <c r="I96" s="1250"/>
      <c r="J96" s="1250"/>
      <c r="K96" s="1250"/>
      <c r="L96" s="1250"/>
      <c r="M96" s="1250"/>
      <c r="N96" s="1250"/>
      <c r="O96" s="1250"/>
      <c r="P96" s="1250"/>
      <c r="Q96" s="1250"/>
      <c r="R96" s="1250"/>
      <c r="S96" s="1250"/>
      <c r="T96" s="1250"/>
      <c r="U96" s="1250"/>
      <c r="V96" s="1250"/>
      <c r="W96" s="1250"/>
      <c r="X96" s="1250"/>
      <c r="Y96" s="1250"/>
      <c r="Z96" s="1250"/>
      <c r="AA96" s="1250"/>
    </row>
    <row r="97" spans="1:27" ht="51">
      <c r="A97" s="34" t="s">
        <v>4351</v>
      </c>
      <c r="B97" s="34" t="s">
        <v>8776</v>
      </c>
      <c r="C97" s="1251" t="s">
        <v>8610</v>
      </c>
      <c r="D97" s="45" t="s">
        <v>8777</v>
      </c>
      <c r="E97" s="45" t="s">
        <v>8778</v>
      </c>
      <c r="F97" s="1250"/>
      <c r="G97" s="1250"/>
      <c r="H97" s="1250"/>
      <c r="I97" s="1250"/>
      <c r="J97" s="1250"/>
      <c r="K97" s="1250"/>
      <c r="L97" s="1250"/>
      <c r="M97" s="1250"/>
      <c r="N97" s="1250"/>
      <c r="O97" s="1250"/>
      <c r="P97" s="1250"/>
      <c r="Q97" s="1250"/>
      <c r="R97" s="1250"/>
      <c r="S97" s="1250"/>
      <c r="T97" s="1250"/>
      <c r="U97" s="1250"/>
      <c r="V97" s="1250"/>
      <c r="W97" s="1250"/>
      <c r="X97" s="1250"/>
      <c r="Y97" s="1250"/>
      <c r="Z97" s="1250"/>
      <c r="AA97" s="1250"/>
    </row>
    <row r="98" spans="1:27" ht="12.75">
      <c r="A98" s="34" t="s">
        <v>4351</v>
      </c>
      <c r="B98" s="34" t="s">
        <v>3963</v>
      </c>
      <c r="C98" s="1251" t="s">
        <v>8779</v>
      </c>
      <c r="D98" s="45" t="s">
        <v>8780</v>
      </c>
      <c r="E98" s="1250"/>
      <c r="F98" s="1250"/>
      <c r="G98" s="1250"/>
      <c r="H98" s="1250"/>
      <c r="I98" s="1250"/>
      <c r="J98" s="1250"/>
      <c r="K98" s="1250"/>
      <c r="L98" s="1250"/>
      <c r="M98" s="1250"/>
      <c r="N98" s="1250"/>
      <c r="O98" s="1250"/>
      <c r="P98" s="1250"/>
      <c r="Q98" s="1250"/>
      <c r="R98" s="1250"/>
      <c r="S98" s="1250"/>
      <c r="T98" s="1250"/>
      <c r="U98" s="1250"/>
      <c r="V98" s="1250"/>
      <c r="W98" s="1250"/>
      <c r="X98" s="1250"/>
      <c r="Y98" s="1250"/>
      <c r="Z98" s="1250"/>
      <c r="AA98" s="1250"/>
    </row>
    <row r="99" spans="1:27" ht="51">
      <c r="A99" s="34" t="s">
        <v>4133</v>
      </c>
      <c r="B99" s="34" t="s">
        <v>8781</v>
      </c>
      <c r="C99" s="1256" t="s">
        <v>8607</v>
      </c>
      <c r="D99" s="1255" t="s">
        <v>8782</v>
      </c>
      <c r="E99" s="1249"/>
      <c r="F99" s="1249"/>
      <c r="G99" s="1250"/>
      <c r="H99" s="1250"/>
      <c r="I99" s="1250"/>
      <c r="J99" s="1250"/>
      <c r="K99" s="1250"/>
      <c r="L99" s="1250"/>
      <c r="M99" s="1250"/>
      <c r="N99" s="1250"/>
      <c r="O99" s="1250"/>
      <c r="P99" s="1250"/>
      <c r="Q99" s="1250"/>
      <c r="R99" s="1250"/>
      <c r="S99" s="1250"/>
      <c r="T99" s="1250"/>
      <c r="U99" s="1250"/>
      <c r="V99" s="1250"/>
      <c r="W99" s="1250"/>
      <c r="X99" s="1250"/>
      <c r="Y99" s="1250"/>
      <c r="Z99" s="1250"/>
      <c r="AA99" s="1250"/>
    </row>
    <row r="100" spans="1:27" ht="63.75">
      <c r="A100" s="34" t="s">
        <v>4133</v>
      </c>
      <c r="B100" s="34" t="s">
        <v>8584</v>
      </c>
      <c r="C100" s="1251" t="s">
        <v>8783</v>
      </c>
      <c r="D100" s="45" t="s">
        <v>8784</v>
      </c>
      <c r="E100" s="45" t="s">
        <v>8785</v>
      </c>
      <c r="F100" s="1250"/>
      <c r="G100" s="1250"/>
      <c r="H100" s="1250"/>
      <c r="I100" s="1250"/>
      <c r="J100" s="1250"/>
      <c r="K100" s="1250"/>
      <c r="L100" s="1250"/>
      <c r="M100" s="1250"/>
      <c r="N100" s="1250"/>
      <c r="O100" s="1250"/>
      <c r="P100" s="1250"/>
      <c r="Q100" s="1250"/>
      <c r="R100" s="1250"/>
      <c r="S100" s="1250"/>
      <c r="T100" s="1250"/>
      <c r="U100" s="1250"/>
      <c r="V100" s="1250"/>
      <c r="W100" s="1250"/>
      <c r="X100" s="1250"/>
      <c r="Y100" s="1250"/>
      <c r="Z100" s="1250"/>
      <c r="AA100" s="1250"/>
    </row>
    <row r="101" spans="1:27" ht="89.25">
      <c r="A101" s="34" t="s">
        <v>4297</v>
      </c>
      <c r="B101" s="34" t="s">
        <v>4133</v>
      </c>
      <c r="C101" s="1251" t="s">
        <v>8786</v>
      </c>
      <c r="D101" s="1262" t="s">
        <v>8787</v>
      </c>
      <c r="E101" s="1246"/>
      <c r="F101" s="1263"/>
      <c r="G101" s="1247"/>
      <c r="H101" s="1247"/>
      <c r="I101" s="1247"/>
      <c r="J101" s="1247"/>
      <c r="K101" s="1248"/>
      <c r="L101" s="1248"/>
      <c r="M101" s="1248"/>
      <c r="N101" s="1248"/>
      <c r="O101" s="1248"/>
      <c r="P101" s="1248"/>
      <c r="Q101" s="1248"/>
      <c r="R101" s="1248"/>
      <c r="S101" s="1248"/>
      <c r="T101" s="1248"/>
      <c r="U101" s="1248"/>
      <c r="V101" s="1248"/>
      <c r="W101" s="1248"/>
      <c r="X101" s="1248"/>
      <c r="Y101" s="1248"/>
      <c r="Z101" s="1248"/>
      <c r="AA101" s="1248"/>
    </row>
    <row r="102" spans="1:27" ht="51">
      <c r="A102" s="34" t="s">
        <v>4297</v>
      </c>
      <c r="B102" s="34" t="s">
        <v>3977</v>
      </c>
      <c r="C102" s="1257"/>
      <c r="D102" s="45" t="s">
        <v>8788</v>
      </c>
      <c r="E102" s="45" t="s">
        <v>8789</v>
      </c>
      <c r="F102" s="45" t="s">
        <v>8790</v>
      </c>
      <c r="G102" s="45" t="s">
        <v>8791</v>
      </c>
      <c r="H102" s="1250"/>
      <c r="I102" s="1250"/>
      <c r="J102" s="1250"/>
      <c r="K102" s="1250"/>
      <c r="L102" s="1250"/>
      <c r="M102" s="1250"/>
      <c r="N102" s="1250"/>
      <c r="O102" s="1250"/>
      <c r="P102" s="1250"/>
      <c r="Q102" s="1250"/>
      <c r="R102" s="1250"/>
      <c r="S102" s="1250"/>
      <c r="T102" s="1250"/>
      <c r="U102" s="1250"/>
      <c r="V102" s="1250"/>
      <c r="W102" s="1250"/>
      <c r="X102" s="1250"/>
      <c r="Y102" s="1250"/>
      <c r="Z102" s="1250"/>
      <c r="AA102" s="1250"/>
    </row>
    <row r="103" spans="1:27" ht="12.75">
      <c r="A103" s="34" t="s">
        <v>4316</v>
      </c>
      <c r="B103" s="34" t="s">
        <v>4358</v>
      </c>
      <c r="C103" s="1251" t="s">
        <v>8792</v>
      </c>
      <c r="D103" s="45" t="s">
        <v>8793</v>
      </c>
      <c r="E103" s="1250"/>
      <c r="F103" s="1250"/>
      <c r="G103" s="1250"/>
      <c r="H103" s="1249"/>
      <c r="I103" s="1250"/>
      <c r="J103" s="1250"/>
      <c r="K103" s="1250"/>
      <c r="L103" s="1250"/>
      <c r="M103" s="1250"/>
      <c r="N103" s="1250"/>
      <c r="O103" s="1250"/>
      <c r="P103" s="1250"/>
      <c r="Q103" s="1250"/>
      <c r="R103" s="1250"/>
      <c r="S103" s="1250"/>
      <c r="T103" s="1250"/>
      <c r="U103" s="1250"/>
      <c r="V103" s="1250"/>
      <c r="W103" s="1250"/>
      <c r="X103" s="1250"/>
      <c r="Y103" s="1250"/>
      <c r="Z103" s="1250"/>
      <c r="AA103" s="1250"/>
    </row>
    <row r="104" spans="1:27" ht="12.75">
      <c r="A104" s="34" t="s">
        <v>4316</v>
      </c>
      <c r="B104" s="34" t="s">
        <v>3999</v>
      </c>
      <c r="C104" s="1251" t="s">
        <v>8794</v>
      </c>
      <c r="D104" s="1250"/>
      <c r="E104" s="1250"/>
      <c r="F104" s="1250"/>
      <c r="G104" s="1250"/>
      <c r="H104" s="1250"/>
      <c r="I104" s="1250"/>
      <c r="J104" s="1250"/>
      <c r="K104" s="1250"/>
      <c r="L104" s="1250"/>
      <c r="M104" s="1250"/>
      <c r="N104" s="1250"/>
      <c r="O104" s="1250"/>
      <c r="P104" s="1250"/>
      <c r="Q104" s="1250"/>
      <c r="R104" s="1250"/>
      <c r="S104" s="1250"/>
      <c r="T104" s="1250"/>
      <c r="U104" s="1250"/>
      <c r="V104" s="1250"/>
      <c r="W104" s="1250"/>
      <c r="X104" s="1250"/>
      <c r="Y104" s="1250"/>
      <c r="Z104" s="1250"/>
      <c r="AA104" s="1250"/>
    </row>
    <row r="105" spans="1:27" ht="25.5">
      <c r="A105" s="34" t="s">
        <v>3316</v>
      </c>
      <c r="B105" s="34" t="s">
        <v>8719</v>
      </c>
      <c r="C105" s="1251" t="s">
        <v>8795</v>
      </c>
      <c r="D105" s="1250"/>
      <c r="E105" s="1250"/>
      <c r="F105" s="1250"/>
      <c r="G105" s="1250"/>
      <c r="H105" s="1250"/>
      <c r="I105" s="1250"/>
      <c r="J105" s="1250"/>
      <c r="K105" s="1250"/>
      <c r="L105" s="1250"/>
      <c r="M105" s="1250"/>
      <c r="N105" s="1250"/>
      <c r="O105" s="1250"/>
      <c r="P105" s="1250"/>
      <c r="Q105" s="1250"/>
      <c r="R105" s="1250"/>
      <c r="S105" s="1250"/>
      <c r="T105" s="1250"/>
      <c r="U105" s="1250"/>
      <c r="V105" s="1250"/>
      <c r="W105" s="1250"/>
      <c r="X105" s="1250"/>
      <c r="Y105" s="1250"/>
      <c r="Z105" s="1250"/>
      <c r="AA105" s="1250"/>
    </row>
    <row r="106" spans="1:27" ht="153">
      <c r="A106" s="34" t="s">
        <v>3277</v>
      </c>
      <c r="B106" s="34" t="s">
        <v>8531</v>
      </c>
      <c r="C106" s="1251" t="s">
        <v>8796</v>
      </c>
      <c r="D106" s="45" t="s">
        <v>8797</v>
      </c>
      <c r="E106" s="45" t="s">
        <v>8798</v>
      </c>
      <c r="F106" s="45" t="s">
        <v>8799</v>
      </c>
      <c r="G106" s="45" t="s">
        <v>8800</v>
      </c>
      <c r="H106" s="1250"/>
      <c r="I106" s="1250"/>
      <c r="J106" s="1250"/>
      <c r="K106" s="1250"/>
      <c r="L106" s="1250"/>
      <c r="M106" s="1250"/>
      <c r="N106" s="1250"/>
      <c r="O106" s="1250"/>
      <c r="P106" s="1250"/>
      <c r="Q106" s="1250"/>
      <c r="R106" s="1250"/>
      <c r="S106" s="1250"/>
      <c r="T106" s="1250"/>
      <c r="U106" s="1250"/>
      <c r="V106" s="1250"/>
      <c r="W106" s="1250"/>
      <c r="X106" s="1250"/>
      <c r="Y106" s="1250"/>
      <c r="Z106" s="1250"/>
      <c r="AA106" s="1250"/>
    </row>
    <row r="107" spans="1:27" ht="267.75">
      <c r="A107" s="34" t="s">
        <v>3277</v>
      </c>
      <c r="B107" s="34" t="s">
        <v>4245</v>
      </c>
      <c r="C107" s="1251" t="s">
        <v>8577</v>
      </c>
      <c r="D107" s="45" t="s">
        <v>8801</v>
      </c>
      <c r="E107" s="45" t="s">
        <v>8802</v>
      </c>
      <c r="F107" s="45" t="s">
        <v>8803</v>
      </c>
      <c r="G107" s="45" t="s">
        <v>8804</v>
      </c>
      <c r="H107" s="45" t="s">
        <v>8805</v>
      </c>
      <c r="I107" s="45" t="s">
        <v>8806</v>
      </c>
      <c r="J107" s="45" t="s">
        <v>8807</v>
      </c>
      <c r="K107" s="45" t="s">
        <v>8808</v>
      </c>
      <c r="L107" s="72" t="s">
        <v>8809</v>
      </c>
      <c r="M107" s="45" t="s">
        <v>8810</v>
      </c>
      <c r="N107" s="45" t="s">
        <v>8811</v>
      </c>
      <c r="O107" s="45" t="s">
        <v>8812</v>
      </c>
      <c r="P107" s="45" t="s">
        <v>8813</v>
      </c>
      <c r="Q107" s="1250"/>
      <c r="R107" s="1250"/>
      <c r="S107" s="1250"/>
      <c r="T107" s="1250"/>
      <c r="U107" s="1250"/>
      <c r="V107" s="1250"/>
      <c r="W107" s="1250"/>
      <c r="X107" s="1250"/>
      <c r="Y107" s="1250"/>
      <c r="Z107" s="1250"/>
      <c r="AA107" s="1250"/>
    </row>
    <row r="108" spans="1:27" ht="114.75">
      <c r="A108" s="34" t="s">
        <v>3277</v>
      </c>
      <c r="B108" s="34" t="s">
        <v>4183</v>
      </c>
      <c r="C108" s="1251" t="s">
        <v>8814</v>
      </c>
      <c r="D108" s="45" t="s">
        <v>8815</v>
      </c>
      <c r="E108" s="45" t="s">
        <v>8816</v>
      </c>
      <c r="F108" s="45" t="s">
        <v>8817</v>
      </c>
      <c r="G108" s="45" t="s">
        <v>8818</v>
      </c>
      <c r="H108" s="45" t="s">
        <v>8819</v>
      </c>
      <c r="I108" s="1250"/>
      <c r="J108" s="1250"/>
      <c r="K108" s="1250"/>
      <c r="L108" s="1250"/>
      <c r="M108" s="1250"/>
      <c r="N108" s="1250"/>
      <c r="O108" s="1250"/>
      <c r="P108" s="1250"/>
      <c r="Q108" s="1250"/>
      <c r="R108" s="1250"/>
      <c r="S108" s="1250"/>
      <c r="T108" s="1250"/>
      <c r="U108" s="1250"/>
      <c r="V108" s="1250"/>
      <c r="W108" s="1250"/>
      <c r="X108" s="1250"/>
      <c r="Y108" s="1250"/>
      <c r="Z108" s="1250"/>
      <c r="AA108" s="1250"/>
    </row>
    <row r="109" spans="1:27" ht="25.5">
      <c r="A109" s="34" t="s">
        <v>3277</v>
      </c>
      <c r="B109" s="34" t="s">
        <v>8820</v>
      </c>
      <c r="C109" s="34" t="s">
        <v>8821</v>
      </c>
      <c r="D109" s="45" t="s">
        <v>8822</v>
      </c>
      <c r="E109" s="1249"/>
      <c r="F109" s="1249"/>
      <c r="G109" s="1250"/>
      <c r="H109" s="1250"/>
      <c r="I109" s="1250"/>
      <c r="J109" s="1250"/>
      <c r="K109" s="1250"/>
      <c r="L109" s="1250"/>
      <c r="M109" s="1250"/>
      <c r="N109" s="1250"/>
      <c r="O109" s="1250"/>
      <c r="P109" s="1250"/>
      <c r="Q109" s="1250"/>
      <c r="R109" s="1250"/>
      <c r="S109" s="1250"/>
      <c r="T109" s="1250"/>
      <c r="U109" s="1250"/>
      <c r="V109" s="1250"/>
      <c r="W109" s="1250"/>
      <c r="X109" s="1250"/>
      <c r="Y109" s="1250"/>
      <c r="Z109" s="1250"/>
      <c r="AA109" s="1250"/>
    </row>
    <row r="110" spans="1:27" ht="51">
      <c r="A110" s="34" t="s">
        <v>3277</v>
      </c>
      <c r="B110" s="34" t="s">
        <v>3999</v>
      </c>
      <c r="C110" s="1251" t="s">
        <v>8677</v>
      </c>
      <c r="D110" s="45" t="s">
        <v>8823</v>
      </c>
      <c r="E110" s="45" t="s">
        <v>8824</v>
      </c>
      <c r="F110" s="45" t="s">
        <v>8825</v>
      </c>
      <c r="G110" s="1250"/>
      <c r="H110" s="1250"/>
      <c r="I110" s="1250"/>
      <c r="J110" s="1250"/>
      <c r="K110" s="1250"/>
      <c r="L110" s="1250"/>
      <c r="M110" s="1250"/>
      <c r="N110" s="1250"/>
      <c r="O110" s="1250"/>
      <c r="P110" s="1250"/>
      <c r="Q110" s="1250"/>
      <c r="R110" s="1250"/>
      <c r="S110" s="1250"/>
      <c r="T110" s="1250"/>
      <c r="U110" s="1250"/>
      <c r="V110" s="1250"/>
      <c r="W110" s="1250"/>
      <c r="X110" s="1250"/>
      <c r="Y110" s="1250"/>
      <c r="Z110" s="1250"/>
      <c r="AA110" s="1250"/>
    </row>
    <row r="111" spans="1:27" ht="114.75">
      <c r="A111" s="34" t="s">
        <v>8826</v>
      </c>
      <c r="B111" s="34" t="s">
        <v>8827</v>
      </c>
      <c r="C111" s="1251" t="s">
        <v>8828</v>
      </c>
      <c r="D111" s="45" t="s">
        <v>8829</v>
      </c>
      <c r="E111" s="45" t="s">
        <v>8830</v>
      </c>
      <c r="F111" s="45" t="s">
        <v>8831</v>
      </c>
      <c r="G111" s="45" t="s">
        <v>8832</v>
      </c>
      <c r="H111" s="45" t="s">
        <v>8833</v>
      </c>
      <c r="I111" s="1250"/>
      <c r="J111" s="1250"/>
      <c r="K111" s="1250"/>
      <c r="L111" s="1250"/>
      <c r="M111" s="1250"/>
      <c r="N111" s="1250"/>
      <c r="O111" s="1250"/>
      <c r="P111" s="1250"/>
      <c r="Q111" s="1250"/>
      <c r="R111" s="1250"/>
      <c r="S111" s="1250"/>
      <c r="T111" s="1250"/>
      <c r="U111" s="1250"/>
      <c r="V111" s="1250"/>
      <c r="W111" s="1250"/>
      <c r="X111" s="1250"/>
      <c r="Y111" s="1250"/>
      <c r="Z111" s="1250"/>
      <c r="AA111" s="1250"/>
    </row>
    <row r="112" spans="1:27" ht="12.75">
      <c r="A112" s="34"/>
      <c r="B112" s="34"/>
      <c r="C112" s="1251"/>
      <c r="D112" s="1250"/>
      <c r="E112" s="1250"/>
      <c r="F112" s="1250"/>
      <c r="G112" s="1250"/>
      <c r="H112" s="1250"/>
      <c r="I112" s="1250"/>
      <c r="J112" s="1250"/>
      <c r="K112" s="1250"/>
      <c r="L112" s="1250"/>
      <c r="M112" s="1250"/>
      <c r="N112" s="1250"/>
      <c r="O112" s="1250"/>
      <c r="P112" s="1250"/>
      <c r="Q112" s="1250"/>
      <c r="R112" s="1250"/>
      <c r="S112" s="1250"/>
      <c r="T112" s="1250"/>
      <c r="U112" s="1250"/>
      <c r="V112" s="1250"/>
      <c r="W112" s="1250"/>
      <c r="X112" s="1250"/>
      <c r="Y112" s="1250"/>
      <c r="Z112" s="1250"/>
      <c r="AA112" s="1250"/>
    </row>
    <row r="113" spans="1:27" ht="12.75">
      <c r="A113" s="34"/>
      <c r="B113" s="34"/>
      <c r="C113" s="1251"/>
      <c r="D113" s="1250"/>
      <c r="E113" s="1250"/>
      <c r="F113" s="1258"/>
      <c r="G113" s="1249"/>
      <c r="H113" s="1250"/>
      <c r="I113" s="1250"/>
      <c r="J113" s="1250"/>
      <c r="K113" s="1250"/>
      <c r="L113" s="1250"/>
      <c r="M113" s="1250"/>
      <c r="N113" s="1250"/>
      <c r="O113" s="1250"/>
      <c r="P113" s="1250"/>
      <c r="Q113" s="1250"/>
      <c r="R113" s="1250"/>
      <c r="S113" s="1250"/>
      <c r="T113" s="1250"/>
      <c r="U113" s="1250"/>
      <c r="V113" s="1250"/>
      <c r="W113" s="1250"/>
      <c r="X113" s="1250"/>
      <c r="Y113" s="1250"/>
      <c r="Z113" s="1250"/>
      <c r="AA113" s="1250"/>
    </row>
    <row r="114" spans="1:27" ht="25.5">
      <c r="A114" s="34"/>
      <c r="B114" s="34" t="s">
        <v>8834</v>
      </c>
      <c r="C114" s="1257"/>
      <c r="D114" s="45" t="s">
        <v>8835</v>
      </c>
      <c r="E114" s="1250"/>
      <c r="F114" s="1250"/>
      <c r="G114" s="1250"/>
      <c r="H114" s="1250"/>
      <c r="I114" s="1250"/>
      <c r="J114" s="1250"/>
      <c r="K114" s="1250"/>
      <c r="L114" s="1250"/>
      <c r="M114" s="1250"/>
      <c r="N114" s="1250"/>
      <c r="O114" s="1250"/>
      <c r="P114" s="1250"/>
      <c r="Q114" s="1250"/>
      <c r="R114" s="1250"/>
      <c r="S114" s="1250"/>
      <c r="T114" s="1250"/>
      <c r="U114" s="1250"/>
      <c r="V114" s="1250"/>
      <c r="W114" s="1250"/>
      <c r="X114" s="1250"/>
      <c r="Y114" s="1250"/>
      <c r="Z114" s="1250"/>
      <c r="AA114" s="1250"/>
    </row>
    <row r="115" spans="1:27" ht="25.5">
      <c r="A115" s="34" t="s">
        <v>8836</v>
      </c>
      <c r="B115" s="34" t="s">
        <v>6165</v>
      </c>
      <c r="C115" s="1251" t="s">
        <v>8837</v>
      </c>
      <c r="D115" s="1250"/>
      <c r="E115" s="1250"/>
      <c r="F115" s="1250"/>
      <c r="G115" s="1250"/>
      <c r="H115" s="1250"/>
      <c r="I115" s="1250"/>
      <c r="J115" s="1250"/>
      <c r="K115" s="1250"/>
      <c r="L115" s="1250"/>
      <c r="M115" s="1250"/>
      <c r="N115" s="1250"/>
      <c r="O115" s="1250"/>
      <c r="P115" s="1250"/>
      <c r="Q115" s="1250"/>
      <c r="R115" s="1250"/>
      <c r="S115" s="1250"/>
      <c r="T115" s="1250"/>
      <c r="U115" s="1250"/>
      <c r="V115" s="1250"/>
      <c r="W115" s="1250"/>
      <c r="X115" s="1250"/>
      <c r="Y115" s="1250"/>
      <c r="Z115" s="1250"/>
      <c r="AA115" s="1250"/>
    </row>
    <row r="116" spans="1:27" ht="12.75">
      <c r="A116" s="1259"/>
      <c r="B116" s="1259"/>
      <c r="C116" s="1257"/>
      <c r="D116" s="1250"/>
      <c r="E116" s="1250"/>
      <c r="F116" s="1250"/>
      <c r="G116" s="1250"/>
      <c r="H116" s="1250"/>
      <c r="I116" s="1250"/>
      <c r="J116" s="1250"/>
      <c r="K116" s="1250"/>
      <c r="L116" s="1250"/>
      <c r="M116" s="1250"/>
      <c r="N116" s="1250"/>
      <c r="O116" s="1250"/>
      <c r="P116" s="1250"/>
      <c r="Q116" s="1250"/>
      <c r="R116" s="1250"/>
      <c r="S116" s="1250"/>
      <c r="T116" s="1250"/>
      <c r="U116" s="1250"/>
      <c r="V116" s="1250"/>
      <c r="W116" s="1250"/>
      <c r="X116" s="1250"/>
      <c r="Y116" s="1250"/>
      <c r="Z116" s="1250"/>
      <c r="AA116" s="1250"/>
    </row>
    <row r="117" spans="1:27" ht="12.75">
      <c r="A117" s="1259"/>
      <c r="B117" s="1259"/>
      <c r="C117" s="1257"/>
      <c r="D117" s="1250"/>
      <c r="E117" s="1250"/>
      <c r="F117" s="1250"/>
      <c r="G117" s="1250"/>
      <c r="H117" s="1250"/>
      <c r="I117" s="1250"/>
      <c r="J117" s="1250"/>
      <c r="K117" s="1250"/>
      <c r="L117" s="1250"/>
      <c r="M117" s="1250"/>
      <c r="N117" s="1250"/>
      <c r="O117" s="1250"/>
      <c r="P117" s="1250"/>
      <c r="Q117" s="1250"/>
      <c r="R117" s="1250"/>
      <c r="S117" s="1250"/>
      <c r="T117" s="1250"/>
      <c r="U117" s="1250"/>
      <c r="V117" s="1250"/>
      <c r="W117" s="1250"/>
      <c r="X117" s="1250"/>
      <c r="Y117" s="1250"/>
      <c r="Z117" s="1250"/>
      <c r="AA117" s="1250"/>
    </row>
    <row r="118" spans="1:27" ht="12.75">
      <c r="A118" s="1259"/>
      <c r="B118" s="1259"/>
      <c r="C118" s="1257"/>
      <c r="D118" s="1250"/>
      <c r="E118" s="1250"/>
      <c r="F118" s="1250"/>
      <c r="G118" s="1250"/>
      <c r="H118" s="1250"/>
      <c r="I118" s="1250"/>
      <c r="J118" s="1250"/>
      <c r="K118" s="1250"/>
      <c r="L118" s="1250"/>
      <c r="M118" s="1250"/>
      <c r="N118" s="1250"/>
      <c r="O118" s="1250"/>
      <c r="P118" s="1250"/>
      <c r="Q118" s="1250"/>
      <c r="R118" s="1250"/>
      <c r="S118" s="1250"/>
      <c r="T118" s="1250"/>
      <c r="U118" s="1250"/>
      <c r="V118" s="1250"/>
      <c r="W118" s="1250"/>
      <c r="X118" s="1250"/>
      <c r="Y118" s="1250"/>
      <c r="Z118" s="1250"/>
      <c r="AA118" s="1250"/>
    </row>
    <row r="119" spans="1:27" ht="12.75">
      <c r="A119" s="1259"/>
      <c r="B119" s="1259"/>
      <c r="C119" s="1257"/>
      <c r="D119" s="1250"/>
      <c r="E119" s="1250"/>
      <c r="F119" s="1250"/>
      <c r="G119" s="1250"/>
      <c r="H119" s="1250"/>
      <c r="I119" s="1250"/>
      <c r="J119" s="1250"/>
      <c r="K119" s="1250"/>
      <c r="L119" s="1250"/>
      <c r="M119" s="1250"/>
      <c r="N119" s="1250"/>
      <c r="O119" s="1250"/>
      <c r="P119" s="1250"/>
      <c r="Q119" s="1250"/>
      <c r="R119" s="1250"/>
      <c r="S119" s="1250"/>
      <c r="T119" s="1250"/>
      <c r="U119" s="1250"/>
      <c r="V119" s="1250"/>
      <c r="W119" s="1250"/>
      <c r="X119" s="1250"/>
      <c r="Y119" s="1250"/>
      <c r="Z119" s="1250"/>
      <c r="AA119" s="1250"/>
    </row>
    <row r="120" spans="1:27" ht="12.75">
      <c r="A120" s="1259"/>
      <c r="B120" s="1259"/>
      <c r="C120" s="1257"/>
      <c r="D120" s="1250"/>
      <c r="E120" s="1250"/>
      <c r="F120" s="1250"/>
      <c r="G120" s="1250"/>
      <c r="H120" s="1250"/>
      <c r="I120" s="1250"/>
      <c r="J120" s="1250"/>
      <c r="K120" s="1250"/>
      <c r="L120" s="1250"/>
      <c r="M120" s="1250"/>
      <c r="N120" s="1250"/>
      <c r="O120" s="1250"/>
      <c r="P120" s="1250"/>
      <c r="Q120" s="1250"/>
      <c r="R120" s="1250"/>
      <c r="S120" s="1250"/>
      <c r="T120" s="1250"/>
      <c r="U120" s="1250"/>
      <c r="V120" s="1250"/>
      <c r="W120" s="1250"/>
      <c r="X120" s="1250"/>
      <c r="Y120" s="1250"/>
      <c r="Z120" s="1250"/>
      <c r="AA120" s="1250"/>
    </row>
    <row r="121" spans="1:27" ht="12.75">
      <c r="A121" s="1259"/>
      <c r="B121" s="1259"/>
      <c r="C121" s="1257"/>
      <c r="D121" s="1250"/>
      <c r="E121" s="1250"/>
      <c r="F121" s="1250"/>
      <c r="G121" s="1250"/>
      <c r="H121" s="1250"/>
      <c r="I121" s="1250"/>
      <c r="J121" s="1250"/>
      <c r="K121" s="1250"/>
      <c r="L121" s="1250"/>
      <c r="M121" s="1250"/>
      <c r="N121" s="1250"/>
      <c r="O121" s="1250"/>
      <c r="P121" s="1250"/>
      <c r="Q121" s="1250"/>
      <c r="R121" s="1250"/>
      <c r="S121" s="1250"/>
      <c r="T121" s="1250"/>
      <c r="U121" s="1250"/>
      <c r="V121" s="1250"/>
      <c r="W121" s="1250"/>
      <c r="X121" s="1250"/>
      <c r="Y121" s="1250"/>
      <c r="Z121" s="1250"/>
      <c r="AA121" s="1250"/>
    </row>
    <row r="122" spans="1:27" ht="12.75">
      <c r="A122" s="1259"/>
      <c r="B122" s="1259"/>
      <c r="C122" s="1257"/>
      <c r="D122" s="1250"/>
      <c r="E122" s="1250"/>
      <c r="F122" s="1250"/>
      <c r="G122" s="1250"/>
      <c r="H122" s="1250"/>
      <c r="I122" s="1250"/>
      <c r="J122" s="1250"/>
      <c r="K122" s="1250"/>
      <c r="L122" s="1250"/>
      <c r="M122" s="1250"/>
      <c r="N122" s="1250"/>
      <c r="O122" s="1250"/>
      <c r="P122" s="1250"/>
      <c r="Q122" s="1250"/>
      <c r="R122" s="1250"/>
      <c r="S122" s="1250"/>
      <c r="T122" s="1250"/>
      <c r="U122" s="1250"/>
      <c r="V122" s="1250"/>
      <c r="W122" s="1250"/>
      <c r="X122" s="1250"/>
      <c r="Y122" s="1250"/>
      <c r="Z122" s="1250"/>
      <c r="AA122" s="1250"/>
    </row>
    <row r="123" spans="1:27" ht="12.75">
      <c r="A123" s="1259"/>
      <c r="B123" s="1259"/>
      <c r="C123" s="1257"/>
      <c r="D123" s="1250"/>
      <c r="E123" s="1250"/>
      <c r="F123" s="1250"/>
      <c r="G123" s="1250"/>
      <c r="H123" s="1250"/>
      <c r="I123" s="1250"/>
      <c r="J123" s="1250"/>
      <c r="K123" s="1250"/>
      <c r="L123" s="1250"/>
      <c r="M123" s="1250"/>
      <c r="N123" s="1250"/>
      <c r="O123" s="1250"/>
      <c r="P123" s="1250"/>
      <c r="Q123" s="1250"/>
      <c r="R123" s="1250"/>
      <c r="S123" s="1250"/>
      <c r="T123" s="1250"/>
      <c r="U123" s="1250"/>
      <c r="V123" s="1250"/>
      <c r="W123" s="1250"/>
      <c r="X123" s="1250"/>
      <c r="Y123" s="1250"/>
      <c r="Z123" s="1250"/>
      <c r="AA123" s="1250"/>
    </row>
    <row r="124" spans="1:27" ht="12.75">
      <c r="A124" s="1259"/>
      <c r="B124" s="1259"/>
      <c r="C124" s="1257"/>
      <c r="D124" s="1250"/>
      <c r="E124" s="1250"/>
      <c r="F124" s="1250"/>
      <c r="G124" s="1250"/>
      <c r="H124" s="1250"/>
      <c r="I124" s="1250"/>
      <c r="J124" s="1250"/>
      <c r="K124" s="1250"/>
      <c r="L124" s="1250"/>
      <c r="M124" s="1250"/>
      <c r="N124" s="1250"/>
      <c r="O124" s="1250"/>
      <c r="P124" s="1250"/>
      <c r="Q124" s="1250"/>
      <c r="R124" s="1250"/>
      <c r="S124" s="1250"/>
      <c r="T124" s="1250"/>
      <c r="U124" s="1250"/>
      <c r="V124" s="1250"/>
      <c r="W124" s="1250"/>
      <c r="X124" s="1250"/>
      <c r="Y124" s="1250"/>
      <c r="Z124" s="1250"/>
      <c r="AA124" s="1250"/>
    </row>
    <row r="125" spans="1:27" ht="12.75">
      <c r="A125" s="1259"/>
      <c r="B125" s="1259"/>
      <c r="C125" s="1257"/>
      <c r="D125" s="1250"/>
      <c r="E125" s="1250"/>
      <c r="F125" s="1250"/>
      <c r="G125" s="1250"/>
      <c r="H125" s="1250"/>
      <c r="I125" s="1250"/>
      <c r="J125" s="1250"/>
      <c r="K125" s="1250"/>
      <c r="L125" s="1250"/>
      <c r="M125" s="1250"/>
      <c r="N125" s="1250"/>
      <c r="O125" s="1250"/>
      <c r="P125" s="1250"/>
      <c r="Q125" s="1250"/>
      <c r="R125" s="1250"/>
      <c r="S125" s="1250"/>
      <c r="T125" s="1250"/>
      <c r="U125" s="1250"/>
      <c r="V125" s="1250"/>
      <c r="W125" s="1250"/>
      <c r="X125" s="1250"/>
      <c r="Y125" s="1250"/>
      <c r="Z125" s="1250"/>
      <c r="AA125" s="1250"/>
    </row>
    <row r="126" spans="1:27" ht="12.75">
      <c r="A126" s="1259"/>
      <c r="B126" s="1259"/>
      <c r="C126" s="1257"/>
      <c r="D126" s="1250"/>
      <c r="E126" s="1250"/>
      <c r="F126" s="1250"/>
      <c r="G126" s="1250"/>
      <c r="H126" s="1250"/>
      <c r="I126" s="1250"/>
      <c r="J126" s="1250"/>
      <c r="K126" s="1250"/>
      <c r="L126" s="1250"/>
      <c r="M126" s="1250"/>
      <c r="N126" s="1250"/>
      <c r="O126" s="1250"/>
      <c r="P126" s="1250"/>
      <c r="Q126" s="1250"/>
      <c r="R126" s="1250"/>
      <c r="S126" s="1250"/>
      <c r="T126" s="1250"/>
      <c r="U126" s="1250"/>
      <c r="V126" s="1250"/>
      <c r="W126" s="1250"/>
      <c r="X126" s="1250"/>
      <c r="Y126" s="1250"/>
      <c r="Z126" s="1250"/>
      <c r="AA126" s="1250"/>
    </row>
    <row r="127" spans="1:27" ht="12.75">
      <c r="A127" s="1259"/>
      <c r="B127" s="1259"/>
      <c r="C127" s="1257"/>
      <c r="D127" s="1250"/>
      <c r="E127" s="1250"/>
      <c r="F127" s="1250"/>
      <c r="G127" s="1250"/>
      <c r="H127" s="1250"/>
      <c r="I127" s="1250"/>
      <c r="J127" s="1250"/>
      <c r="K127" s="1250"/>
      <c r="L127" s="1250"/>
      <c r="M127" s="1250"/>
      <c r="N127" s="1250"/>
      <c r="O127" s="1250"/>
      <c r="P127" s="1250"/>
      <c r="Q127" s="1250"/>
      <c r="R127" s="1250"/>
      <c r="S127" s="1250"/>
      <c r="T127" s="1250"/>
      <c r="U127" s="1250"/>
      <c r="V127" s="1250"/>
      <c r="W127" s="1250"/>
      <c r="X127" s="1250"/>
      <c r="Y127" s="1250"/>
      <c r="Z127" s="1250"/>
      <c r="AA127" s="1250"/>
    </row>
    <row r="128" spans="1:27" ht="12.75">
      <c r="A128" s="1259"/>
      <c r="B128" s="1259"/>
      <c r="C128" s="1257"/>
      <c r="D128" s="1250"/>
      <c r="E128" s="1250"/>
      <c r="F128" s="1250"/>
      <c r="G128" s="1250"/>
      <c r="H128" s="1250"/>
      <c r="I128" s="1250"/>
      <c r="J128" s="1250"/>
      <c r="K128" s="1250"/>
      <c r="L128" s="1250"/>
      <c r="M128" s="1250"/>
      <c r="N128" s="1250"/>
      <c r="O128" s="1250"/>
      <c r="P128" s="1250"/>
      <c r="Q128" s="1250"/>
      <c r="R128" s="1250"/>
      <c r="S128" s="1250"/>
      <c r="T128" s="1250"/>
      <c r="U128" s="1250"/>
      <c r="V128" s="1250"/>
      <c r="W128" s="1250"/>
      <c r="X128" s="1250"/>
      <c r="Y128" s="1250"/>
      <c r="Z128" s="1250"/>
      <c r="AA128" s="1250"/>
    </row>
    <row r="129" spans="1:27" ht="12.75">
      <c r="A129" s="1259"/>
      <c r="B129" s="1259"/>
      <c r="C129" s="1257"/>
      <c r="D129" s="1250"/>
      <c r="E129" s="1250"/>
      <c r="F129" s="1250"/>
      <c r="G129" s="1250"/>
      <c r="H129" s="1250"/>
      <c r="I129" s="1250"/>
      <c r="J129" s="1250"/>
      <c r="K129" s="1250"/>
      <c r="L129" s="1250"/>
      <c r="M129" s="1250"/>
      <c r="N129" s="1250"/>
      <c r="O129" s="1250"/>
      <c r="P129" s="1250"/>
      <c r="Q129" s="1250"/>
      <c r="R129" s="1250"/>
      <c r="S129" s="1250"/>
      <c r="T129" s="1250"/>
      <c r="U129" s="1250"/>
      <c r="V129" s="1250"/>
      <c r="W129" s="1250"/>
      <c r="X129" s="1250"/>
      <c r="Y129" s="1250"/>
      <c r="Z129" s="1250"/>
      <c r="AA129" s="1250"/>
    </row>
    <row r="130" spans="1:27" ht="12.75">
      <c r="A130" s="1259"/>
      <c r="B130" s="1259"/>
      <c r="C130" s="1257"/>
      <c r="D130" s="1250"/>
      <c r="E130" s="1250"/>
      <c r="F130" s="1250"/>
      <c r="G130" s="1250"/>
      <c r="H130" s="1250"/>
      <c r="I130" s="1250"/>
      <c r="J130" s="1250"/>
      <c r="K130" s="1250"/>
      <c r="L130" s="1250"/>
      <c r="M130" s="1250"/>
      <c r="N130" s="1250"/>
      <c r="O130" s="1250"/>
      <c r="P130" s="1250"/>
      <c r="Q130" s="1250"/>
      <c r="R130" s="1250"/>
      <c r="S130" s="1250"/>
      <c r="T130" s="1250"/>
      <c r="U130" s="1250"/>
      <c r="V130" s="1250"/>
      <c r="W130" s="1250"/>
      <c r="X130" s="1250"/>
      <c r="Y130" s="1250"/>
      <c r="Z130" s="1250"/>
      <c r="AA130" s="1250"/>
    </row>
    <row r="131" spans="1:27" ht="12.75">
      <c r="A131" s="1259"/>
      <c r="B131" s="1259"/>
      <c r="C131" s="1257"/>
      <c r="D131" s="1250"/>
      <c r="E131" s="1250"/>
      <c r="F131" s="1250"/>
      <c r="G131" s="1250"/>
      <c r="H131" s="1250"/>
      <c r="I131" s="1250"/>
      <c r="J131" s="1250"/>
      <c r="K131" s="1250"/>
      <c r="L131" s="1250"/>
      <c r="M131" s="1250"/>
      <c r="N131" s="1250"/>
      <c r="O131" s="1250"/>
      <c r="P131" s="1250"/>
      <c r="Q131" s="1250"/>
      <c r="R131" s="1250"/>
      <c r="S131" s="1250"/>
      <c r="T131" s="1250"/>
      <c r="U131" s="1250"/>
      <c r="V131" s="1250"/>
      <c r="W131" s="1250"/>
      <c r="X131" s="1250"/>
      <c r="Y131" s="1250"/>
      <c r="Z131" s="1250"/>
      <c r="AA131" s="1250"/>
    </row>
    <row r="132" spans="1:27" ht="12.75">
      <c r="A132" s="1259"/>
      <c r="B132" s="1259"/>
      <c r="C132" s="1257"/>
      <c r="D132" s="1250"/>
      <c r="E132" s="1250"/>
      <c r="F132" s="1250"/>
      <c r="G132" s="1250"/>
      <c r="H132" s="1250"/>
      <c r="I132" s="1250"/>
      <c r="J132" s="1250"/>
      <c r="K132" s="1250"/>
      <c r="L132" s="1250"/>
      <c r="M132" s="1250"/>
      <c r="N132" s="1250"/>
      <c r="O132" s="1250"/>
      <c r="P132" s="1250"/>
      <c r="Q132" s="1250"/>
      <c r="R132" s="1250"/>
      <c r="S132" s="1250"/>
      <c r="T132" s="1250"/>
      <c r="U132" s="1250"/>
      <c r="V132" s="1250"/>
      <c r="W132" s="1250"/>
      <c r="X132" s="1250"/>
      <c r="Y132" s="1250"/>
      <c r="Z132" s="1250"/>
      <c r="AA132" s="1250"/>
    </row>
    <row r="133" spans="1:27" ht="12.75">
      <c r="A133" s="1259"/>
      <c r="B133" s="1259"/>
      <c r="C133" s="1257"/>
      <c r="D133" s="1250"/>
      <c r="E133" s="1250"/>
      <c r="F133" s="1250"/>
      <c r="G133" s="1250"/>
      <c r="H133" s="1250"/>
      <c r="I133" s="1250"/>
      <c r="J133" s="1250"/>
      <c r="K133" s="1250"/>
      <c r="L133" s="1250"/>
      <c r="M133" s="1250"/>
      <c r="N133" s="1250"/>
      <c r="O133" s="1250"/>
      <c r="P133" s="1250"/>
      <c r="Q133" s="1250"/>
      <c r="R133" s="1250"/>
      <c r="S133" s="1250"/>
      <c r="T133" s="1250"/>
      <c r="U133" s="1250"/>
      <c r="V133" s="1250"/>
      <c r="W133" s="1250"/>
      <c r="X133" s="1250"/>
      <c r="Y133" s="1250"/>
      <c r="Z133" s="1250"/>
      <c r="AA133" s="1250"/>
    </row>
    <row r="134" spans="1:27" ht="12.75">
      <c r="A134" s="1259"/>
      <c r="B134" s="1259"/>
      <c r="C134" s="1257"/>
      <c r="D134" s="1250"/>
      <c r="E134" s="1250"/>
      <c r="F134" s="1250"/>
      <c r="G134" s="1250"/>
      <c r="H134" s="1250"/>
      <c r="I134" s="1250"/>
      <c r="J134" s="1250"/>
      <c r="K134" s="1250"/>
      <c r="L134" s="1250"/>
      <c r="M134" s="1250"/>
      <c r="N134" s="1250"/>
      <c r="O134" s="1250"/>
      <c r="P134" s="1250"/>
      <c r="Q134" s="1250"/>
      <c r="R134" s="1250"/>
      <c r="S134" s="1250"/>
      <c r="T134" s="1250"/>
      <c r="U134" s="1250"/>
      <c r="V134" s="1250"/>
      <c r="W134" s="1250"/>
      <c r="X134" s="1250"/>
      <c r="Y134" s="1250"/>
      <c r="Z134" s="1250"/>
      <c r="AA134" s="1250"/>
    </row>
    <row r="135" spans="1:27" ht="12.75">
      <c r="A135" s="1259"/>
      <c r="B135" s="1259"/>
      <c r="C135" s="1257"/>
      <c r="D135" s="1250"/>
      <c r="E135" s="1250"/>
      <c r="F135" s="1250"/>
      <c r="G135" s="1250"/>
      <c r="H135" s="1250"/>
      <c r="I135" s="1250"/>
      <c r="J135" s="1250"/>
      <c r="K135" s="1250"/>
      <c r="L135" s="1250"/>
      <c r="M135" s="1250"/>
      <c r="N135" s="1250"/>
      <c r="O135" s="1250"/>
      <c r="P135" s="1250"/>
      <c r="Q135" s="1250"/>
      <c r="R135" s="1250"/>
      <c r="S135" s="1250"/>
      <c r="T135" s="1250"/>
      <c r="U135" s="1250"/>
      <c r="V135" s="1250"/>
      <c r="W135" s="1250"/>
      <c r="X135" s="1250"/>
      <c r="Y135" s="1250"/>
      <c r="Z135" s="1250"/>
      <c r="AA135" s="1250"/>
    </row>
    <row r="136" spans="1:27" ht="12.75">
      <c r="A136" s="1259"/>
      <c r="B136" s="1259"/>
      <c r="C136" s="1257"/>
      <c r="D136" s="1250"/>
      <c r="E136" s="1250"/>
      <c r="F136" s="1250"/>
      <c r="G136" s="1250"/>
      <c r="H136" s="1250"/>
      <c r="I136" s="1250"/>
      <c r="J136" s="1250"/>
      <c r="K136" s="1250"/>
      <c r="L136" s="1250"/>
      <c r="M136" s="1250"/>
      <c r="N136" s="1250"/>
      <c r="O136" s="1250"/>
      <c r="P136" s="1250"/>
      <c r="Q136" s="1250"/>
      <c r="R136" s="1250"/>
      <c r="S136" s="1250"/>
      <c r="T136" s="1250"/>
      <c r="U136" s="1250"/>
      <c r="V136" s="1250"/>
      <c r="W136" s="1250"/>
      <c r="X136" s="1250"/>
      <c r="Y136" s="1250"/>
      <c r="Z136" s="1250"/>
      <c r="AA136" s="1250"/>
    </row>
    <row r="137" spans="1:27" ht="12.75">
      <c r="A137" s="1259"/>
      <c r="B137" s="1259"/>
      <c r="C137" s="1257"/>
      <c r="D137" s="1250"/>
      <c r="E137" s="1250"/>
      <c r="F137" s="1250"/>
      <c r="G137" s="1250"/>
      <c r="H137" s="1250"/>
      <c r="I137" s="1250"/>
      <c r="J137" s="1250"/>
      <c r="K137" s="1250"/>
      <c r="L137" s="1250"/>
      <c r="M137" s="1250"/>
      <c r="N137" s="1250"/>
      <c r="O137" s="1250"/>
      <c r="P137" s="1250"/>
      <c r="Q137" s="1250"/>
      <c r="R137" s="1250"/>
      <c r="S137" s="1250"/>
      <c r="T137" s="1250"/>
      <c r="U137" s="1250"/>
      <c r="V137" s="1250"/>
      <c r="W137" s="1250"/>
      <c r="X137" s="1250"/>
      <c r="Y137" s="1250"/>
      <c r="Z137" s="1250"/>
      <c r="AA137" s="1250"/>
    </row>
    <row r="138" spans="1:27" ht="12.75">
      <c r="A138" s="1259"/>
      <c r="B138" s="1259"/>
      <c r="C138" s="1257"/>
      <c r="D138" s="1250"/>
      <c r="E138" s="1250"/>
      <c r="F138" s="1250"/>
      <c r="G138" s="1250"/>
      <c r="H138" s="1250"/>
      <c r="I138" s="1250"/>
      <c r="J138" s="1250"/>
      <c r="K138" s="1250"/>
      <c r="L138" s="1250"/>
      <c r="M138" s="1250"/>
      <c r="N138" s="1250"/>
      <c r="O138" s="1250"/>
      <c r="P138" s="1250"/>
      <c r="Q138" s="1250"/>
      <c r="R138" s="1250"/>
      <c r="S138" s="1250"/>
      <c r="T138" s="1250"/>
      <c r="U138" s="1250"/>
      <c r="V138" s="1250"/>
      <c r="W138" s="1250"/>
      <c r="X138" s="1250"/>
      <c r="Y138" s="1250"/>
      <c r="Z138" s="1250"/>
      <c r="AA138" s="1250"/>
    </row>
    <row r="139" spans="1:27" ht="12.75">
      <c r="A139" s="1259"/>
      <c r="B139" s="1259"/>
      <c r="C139" s="1257"/>
      <c r="D139" s="1250"/>
      <c r="E139" s="1250"/>
      <c r="F139" s="1250"/>
      <c r="G139" s="1250"/>
      <c r="H139" s="1250"/>
      <c r="I139" s="1250"/>
      <c r="J139" s="1250"/>
      <c r="K139" s="1250"/>
      <c r="L139" s="1250"/>
      <c r="M139" s="1250"/>
      <c r="N139" s="1250"/>
      <c r="O139" s="1250"/>
      <c r="P139" s="1250"/>
      <c r="Q139" s="1250"/>
      <c r="R139" s="1250"/>
      <c r="S139" s="1250"/>
      <c r="T139" s="1250"/>
      <c r="U139" s="1250"/>
      <c r="V139" s="1250"/>
      <c r="W139" s="1250"/>
      <c r="X139" s="1250"/>
      <c r="Y139" s="1250"/>
      <c r="Z139" s="1250"/>
      <c r="AA139" s="1250"/>
    </row>
    <row r="140" spans="1:27" ht="12.75">
      <c r="A140" s="1259"/>
      <c r="B140" s="1259"/>
      <c r="C140" s="1257"/>
      <c r="D140" s="1250"/>
      <c r="E140" s="1250"/>
      <c r="F140" s="1250"/>
      <c r="G140" s="1250"/>
      <c r="H140" s="1250"/>
      <c r="I140" s="1250"/>
      <c r="J140" s="1250"/>
      <c r="K140" s="1250"/>
      <c r="L140" s="1250"/>
      <c r="M140" s="1250"/>
      <c r="N140" s="1250"/>
      <c r="O140" s="1250"/>
      <c r="P140" s="1250"/>
      <c r="Q140" s="1250"/>
      <c r="R140" s="1250"/>
      <c r="S140" s="1250"/>
      <c r="T140" s="1250"/>
      <c r="U140" s="1250"/>
      <c r="V140" s="1250"/>
      <c r="W140" s="1250"/>
      <c r="X140" s="1250"/>
      <c r="Y140" s="1250"/>
      <c r="Z140" s="1250"/>
      <c r="AA140" s="1250"/>
    </row>
    <row r="141" spans="1:27" ht="12.75">
      <c r="A141" s="1259"/>
      <c r="B141" s="1259"/>
      <c r="C141" s="1257"/>
      <c r="D141" s="1250"/>
      <c r="E141" s="1250"/>
      <c r="F141" s="1250"/>
      <c r="G141" s="1250"/>
      <c r="H141" s="1250"/>
      <c r="I141" s="1250"/>
      <c r="J141" s="1250"/>
      <c r="K141" s="1250"/>
      <c r="L141" s="1250"/>
      <c r="M141" s="1250"/>
      <c r="N141" s="1250"/>
      <c r="O141" s="1250"/>
      <c r="P141" s="1250"/>
      <c r="Q141" s="1250"/>
      <c r="R141" s="1250"/>
      <c r="S141" s="1250"/>
      <c r="T141" s="1250"/>
      <c r="U141" s="1250"/>
      <c r="V141" s="1250"/>
      <c r="W141" s="1250"/>
      <c r="X141" s="1250"/>
      <c r="Y141" s="1250"/>
      <c r="Z141" s="1250"/>
      <c r="AA141" s="1250"/>
    </row>
    <row r="142" spans="1:27" ht="12.75">
      <c r="A142" s="1259"/>
      <c r="B142" s="1259"/>
      <c r="C142" s="1257"/>
      <c r="D142" s="1250"/>
      <c r="E142" s="1250"/>
      <c r="F142" s="1250"/>
      <c r="G142" s="1250"/>
      <c r="H142" s="1250"/>
      <c r="I142" s="1250"/>
      <c r="J142" s="1250"/>
      <c r="K142" s="1250"/>
      <c r="L142" s="1250"/>
      <c r="M142" s="1250"/>
      <c r="N142" s="1250"/>
      <c r="O142" s="1250"/>
      <c r="P142" s="1250"/>
      <c r="Q142" s="1250"/>
      <c r="R142" s="1250"/>
      <c r="S142" s="1250"/>
      <c r="T142" s="1250"/>
      <c r="U142" s="1250"/>
      <c r="V142" s="1250"/>
      <c r="W142" s="1250"/>
      <c r="X142" s="1250"/>
      <c r="Y142" s="1250"/>
      <c r="Z142" s="1250"/>
      <c r="AA142" s="1250"/>
    </row>
    <row r="143" spans="1:27" ht="12.75">
      <c r="A143" s="1259"/>
      <c r="B143" s="1259"/>
      <c r="C143" s="1257"/>
      <c r="D143" s="1250"/>
      <c r="E143" s="1250"/>
      <c r="F143" s="1250"/>
      <c r="G143" s="1250"/>
      <c r="H143" s="1250"/>
      <c r="I143" s="1250"/>
      <c r="J143" s="1250"/>
      <c r="K143" s="1250"/>
      <c r="L143" s="1250"/>
      <c r="M143" s="1250"/>
      <c r="N143" s="1250"/>
      <c r="O143" s="1250"/>
      <c r="P143" s="1250"/>
      <c r="Q143" s="1250"/>
      <c r="R143" s="1250"/>
      <c r="S143" s="1250"/>
      <c r="T143" s="1250"/>
      <c r="U143" s="1250"/>
      <c r="V143" s="1250"/>
      <c r="W143" s="1250"/>
      <c r="X143" s="1250"/>
      <c r="Y143" s="1250"/>
      <c r="Z143" s="1250"/>
      <c r="AA143" s="1250"/>
    </row>
    <row r="144" spans="1:27" ht="12.75">
      <c r="A144" s="1259"/>
      <c r="B144" s="1259"/>
      <c r="C144" s="1257"/>
      <c r="D144" s="1250"/>
      <c r="E144" s="1250"/>
      <c r="F144" s="1250"/>
      <c r="G144" s="1250"/>
      <c r="H144" s="1250"/>
      <c r="I144" s="1250"/>
      <c r="J144" s="1250"/>
      <c r="K144" s="1250"/>
      <c r="L144" s="1250"/>
      <c r="M144" s="1250"/>
      <c r="N144" s="1250"/>
      <c r="O144" s="1250"/>
      <c r="P144" s="1250"/>
      <c r="Q144" s="1250"/>
      <c r="R144" s="1250"/>
      <c r="S144" s="1250"/>
      <c r="T144" s="1250"/>
      <c r="U144" s="1250"/>
      <c r="V144" s="1250"/>
      <c r="W144" s="1250"/>
      <c r="X144" s="1250"/>
      <c r="Y144" s="1250"/>
      <c r="Z144" s="1250"/>
      <c r="AA144" s="1250"/>
    </row>
    <row r="145" spans="1:27" ht="12.75">
      <c r="A145" s="1259"/>
      <c r="B145" s="1259"/>
      <c r="C145" s="1257"/>
      <c r="D145" s="1250"/>
      <c r="E145" s="1250"/>
      <c r="F145" s="1250"/>
      <c r="G145" s="1250"/>
      <c r="H145" s="1250"/>
      <c r="I145" s="1250"/>
      <c r="J145" s="1250"/>
      <c r="K145" s="1250"/>
      <c r="L145" s="1250"/>
      <c r="M145" s="1250"/>
      <c r="N145" s="1250"/>
      <c r="O145" s="1250"/>
      <c r="P145" s="1250"/>
      <c r="Q145" s="1250"/>
      <c r="R145" s="1250"/>
      <c r="S145" s="1250"/>
      <c r="T145" s="1250"/>
      <c r="U145" s="1250"/>
      <c r="V145" s="1250"/>
      <c r="W145" s="1250"/>
      <c r="X145" s="1250"/>
      <c r="Y145" s="1250"/>
      <c r="Z145" s="1250"/>
      <c r="AA145" s="1250"/>
    </row>
    <row r="146" spans="1:27" ht="12.75">
      <c r="A146" s="1259"/>
      <c r="B146" s="1259"/>
      <c r="C146" s="1257"/>
      <c r="D146" s="1250"/>
      <c r="E146" s="1250"/>
      <c r="F146" s="1250"/>
      <c r="G146" s="1250"/>
      <c r="H146" s="1250"/>
      <c r="I146" s="1250"/>
      <c r="J146" s="1250"/>
      <c r="K146" s="1250"/>
      <c r="L146" s="1250"/>
      <c r="M146" s="1250"/>
      <c r="N146" s="1250"/>
      <c r="O146" s="1250"/>
      <c r="P146" s="1250"/>
      <c r="Q146" s="1250"/>
      <c r="R146" s="1250"/>
      <c r="S146" s="1250"/>
      <c r="T146" s="1250"/>
      <c r="U146" s="1250"/>
      <c r="V146" s="1250"/>
      <c r="W146" s="1250"/>
      <c r="X146" s="1250"/>
      <c r="Y146" s="1250"/>
      <c r="Z146" s="1250"/>
      <c r="AA146" s="1250"/>
    </row>
    <row r="147" spans="1:27" ht="12.75">
      <c r="A147" s="1259"/>
      <c r="B147" s="1259"/>
      <c r="C147" s="1257"/>
      <c r="D147" s="1250"/>
      <c r="E147" s="1250"/>
      <c r="F147" s="1250"/>
      <c r="G147" s="1250"/>
      <c r="H147" s="1250"/>
      <c r="I147" s="1250"/>
      <c r="J147" s="1250"/>
      <c r="K147" s="1250"/>
      <c r="L147" s="1250"/>
      <c r="M147" s="1250"/>
      <c r="N147" s="1250"/>
      <c r="O147" s="1250"/>
      <c r="P147" s="1250"/>
      <c r="Q147" s="1250"/>
      <c r="R147" s="1250"/>
      <c r="S147" s="1250"/>
      <c r="T147" s="1250"/>
      <c r="U147" s="1250"/>
      <c r="V147" s="1250"/>
      <c r="W147" s="1250"/>
      <c r="X147" s="1250"/>
      <c r="Y147" s="1250"/>
      <c r="Z147" s="1250"/>
      <c r="AA147" s="1250"/>
    </row>
    <row r="148" spans="1:27" ht="12.75">
      <c r="A148" s="1259"/>
      <c r="B148" s="1259"/>
      <c r="C148" s="1257"/>
      <c r="D148" s="1250"/>
      <c r="E148" s="1250"/>
      <c r="F148" s="1250"/>
      <c r="G148" s="1250"/>
      <c r="H148" s="1250"/>
      <c r="I148" s="1250"/>
      <c r="J148" s="1250"/>
      <c r="K148" s="1250"/>
      <c r="L148" s="1250"/>
      <c r="M148" s="1250"/>
      <c r="N148" s="1250"/>
      <c r="O148" s="1250"/>
      <c r="P148" s="1250"/>
      <c r="Q148" s="1250"/>
      <c r="R148" s="1250"/>
      <c r="S148" s="1250"/>
      <c r="T148" s="1250"/>
      <c r="U148" s="1250"/>
      <c r="V148" s="1250"/>
      <c r="W148" s="1250"/>
      <c r="X148" s="1250"/>
      <c r="Y148" s="1250"/>
      <c r="Z148" s="1250"/>
      <c r="AA148" s="1250"/>
    </row>
    <row r="149" spans="1:27" ht="12.75">
      <c r="A149" s="1259"/>
      <c r="B149" s="1259"/>
      <c r="C149" s="1257"/>
      <c r="D149" s="1250"/>
      <c r="E149" s="1250"/>
      <c r="F149" s="1250"/>
      <c r="G149" s="1250"/>
      <c r="H149" s="1250"/>
      <c r="I149" s="1250"/>
      <c r="J149" s="1250"/>
      <c r="K149" s="1250"/>
      <c r="L149" s="1250"/>
      <c r="M149" s="1250"/>
      <c r="N149" s="1250"/>
      <c r="O149" s="1250"/>
      <c r="P149" s="1250"/>
      <c r="Q149" s="1250"/>
      <c r="R149" s="1250"/>
      <c r="S149" s="1250"/>
      <c r="T149" s="1250"/>
      <c r="U149" s="1250"/>
      <c r="V149" s="1250"/>
      <c r="W149" s="1250"/>
      <c r="X149" s="1250"/>
      <c r="Y149" s="1250"/>
      <c r="Z149" s="1250"/>
      <c r="AA149" s="1250"/>
    </row>
    <row r="150" spans="1:27" ht="12.75">
      <c r="A150" s="1259"/>
      <c r="B150" s="1259"/>
      <c r="C150" s="1257"/>
      <c r="D150" s="1250"/>
      <c r="E150" s="1250"/>
      <c r="F150" s="1250"/>
      <c r="G150" s="1250"/>
      <c r="H150" s="1250"/>
      <c r="I150" s="1250"/>
      <c r="J150" s="1250"/>
      <c r="K150" s="1250"/>
      <c r="L150" s="1250"/>
      <c r="M150" s="1250"/>
      <c r="N150" s="1250"/>
      <c r="O150" s="1250"/>
      <c r="P150" s="1250"/>
      <c r="Q150" s="1250"/>
      <c r="R150" s="1250"/>
      <c r="S150" s="1250"/>
      <c r="T150" s="1250"/>
      <c r="U150" s="1250"/>
      <c r="V150" s="1250"/>
      <c r="W150" s="1250"/>
      <c r="X150" s="1250"/>
      <c r="Y150" s="1250"/>
      <c r="Z150" s="1250"/>
      <c r="AA150" s="1250"/>
    </row>
    <row r="151" spans="1:27" ht="12.75">
      <c r="A151" s="1259"/>
      <c r="B151" s="1259"/>
      <c r="C151" s="1257"/>
      <c r="D151" s="1250"/>
      <c r="E151" s="1250"/>
      <c r="F151" s="1250"/>
      <c r="G151" s="1250"/>
      <c r="H151" s="1250"/>
      <c r="I151" s="1250"/>
      <c r="J151" s="1250"/>
      <c r="K151" s="1250"/>
      <c r="L151" s="1250"/>
      <c r="M151" s="1250"/>
      <c r="N151" s="1250"/>
      <c r="O151" s="1250"/>
      <c r="P151" s="1250"/>
      <c r="Q151" s="1250"/>
      <c r="R151" s="1250"/>
      <c r="S151" s="1250"/>
      <c r="T151" s="1250"/>
      <c r="U151" s="1250"/>
      <c r="V151" s="1250"/>
      <c r="W151" s="1250"/>
      <c r="X151" s="1250"/>
      <c r="Y151" s="1250"/>
      <c r="Z151" s="1250"/>
      <c r="AA151" s="1250"/>
    </row>
    <row r="152" spans="1:27" ht="12.75">
      <c r="A152" s="1259"/>
      <c r="B152" s="1259"/>
      <c r="C152" s="1257"/>
      <c r="D152" s="1250"/>
      <c r="E152" s="1250"/>
      <c r="F152" s="1250"/>
      <c r="G152" s="1250"/>
      <c r="H152" s="1250"/>
      <c r="I152" s="1250"/>
      <c r="J152" s="1250"/>
      <c r="K152" s="1250"/>
      <c r="L152" s="1250"/>
      <c r="M152" s="1250"/>
      <c r="N152" s="1250"/>
      <c r="O152" s="1250"/>
      <c r="P152" s="1250"/>
      <c r="Q152" s="1250"/>
      <c r="R152" s="1250"/>
      <c r="S152" s="1250"/>
      <c r="T152" s="1250"/>
      <c r="U152" s="1250"/>
      <c r="V152" s="1250"/>
      <c r="W152" s="1250"/>
      <c r="X152" s="1250"/>
      <c r="Y152" s="1250"/>
      <c r="Z152" s="1250"/>
      <c r="AA152" s="1250"/>
    </row>
    <row r="153" spans="1:27" ht="12.75">
      <c r="A153" s="1259"/>
      <c r="B153" s="1259"/>
      <c r="C153" s="1257"/>
      <c r="D153" s="1250"/>
      <c r="E153" s="1250"/>
      <c r="F153" s="1250"/>
      <c r="G153" s="1250"/>
      <c r="H153" s="1250"/>
      <c r="I153" s="1250"/>
      <c r="J153" s="1250"/>
      <c r="K153" s="1250"/>
      <c r="L153" s="1250"/>
      <c r="M153" s="1250"/>
      <c r="N153" s="1250"/>
      <c r="O153" s="1250"/>
      <c r="P153" s="1250"/>
      <c r="Q153" s="1250"/>
      <c r="R153" s="1250"/>
      <c r="S153" s="1250"/>
      <c r="T153" s="1250"/>
      <c r="U153" s="1250"/>
      <c r="V153" s="1250"/>
      <c r="W153" s="1250"/>
      <c r="X153" s="1250"/>
      <c r="Y153" s="1250"/>
      <c r="Z153" s="1250"/>
      <c r="AA153" s="1250"/>
    </row>
    <row r="154" spans="1:27" ht="12.75">
      <c r="A154" s="1259"/>
      <c r="B154" s="1259"/>
      <c r="C154" s="1257"/>
      <c r="D154" s="1250"/>
      <c r="E154" s="1250"/>
      <c r="F154" s="1250"/>
      <c r="G154" s="1250"/>
      <c r="H154" s="1250"/>
      <c r="I154" s="1250"/>
      <c r="J154" s="1250"/>
      <c r="K154" s="1250"/>
      <c r="L154" s="1250"/>
      <c r="M154" s="1250"/>
      <c r="N154" s="1250"/>
      <c r="O154" s="1250"/>
      <c r="P154" s="1250"/>
      <c r="Q154" s="1250"/>
      <c r="R154" s="1250"/>
      <c r="S154" s="1250"/>
      <c r="T154" s="1250"/>
      <c r="U154" s="1250"/>
      <c r="V154" s="1250"/>
      <c r="W154" s="1250"/>
      <c r="X154" s="1250"/>
      <c r="Y154" s="1250"/>
      <c r="Z154" s="1250"/>
      <c r="AA154" s="1250"/>
    </row>
    <row r="155" spans="1:27" ht="12.75">
      <c r="A155" s="1259"/>
      <c r="B155" s="1259"/>
      <c r="C155" s="1257"/>
      <c r="D155" s="1250"/>
      <c r="E155" s="1250"/>
      <c r="F155" s="1250"/>
      <c r="G155" s="1250"/>
      <c r="H155" s="1250"/>
      <c r="I155" s="1250"/>
      <c r="J155" s="1250"/>
      <c r="K155" s="1250"/>
      <c r="L155" s="1250"/>
      <c r="M155" s="1250"/>
      <c r="N155" s="1250"/>
      <c r="O155" s="1250"/>
      <c r="P155" s="1250"/>
      <c r="Q155" s="1250"/>
      <c r="R155" s="1250"/>
      <c r="S155" s="1250"/>
      <c r="T155" s="1250"/>
      <c r="U155" s="1250"/>
      <c r="V155" s="1250"/>
      <c r="W155" s="1250"/>
      <c r="X155" s="1250"/>
      <c r="Y155" s="1250"/>
      <c r="Z155" s="1250"/>
      <c r="AA155" s="1250"/>
    </row>
    <row r="156" spans="1:27" ht="12.75">
      <c r="A156" s="1259"/>
      <c r="B156" s="1259"/>
      <c r="C156" s="1257"/>
      <c r="D156" s="1250"/>
      <c r="E156" s="1250"/>
      <c r="F156" s="1250"/>
      <c r="G156" s="1250"/>
      <c r="H156" s="1250"/>
      <c r="I156" s="1250"/>
      <c r="J156" s="1250"/>
      <c r="K156" s="1250"/>
      <c r="L156" s="1250"/>
      <c r="M156" s="1250"/>
      <c r="N156" s="1250"/>
      <c r="O156" s="1250"/>
      <c r="P156" s="1250"/>
      <c r="Q156" s="1250"/>
      <c r="R156" s="1250"/>
      <c r="S156" s="1250"/>
      <c r="T156" s="1250"/>
      <c r="U156" s="1250"/>
      <c r="V156" s="1250"/>
      <c r="W156" s="1250"/>
      <c r="X156" s="1250"/>
      <c r="Y156" s="1250"/>
      <c r="Z156" s="1250"/>
      <c r="AA156" s="1250"/>
    </row>
    <row r="157" spans="1:27" ht="12.75">
      <c r="A157" s="1259"/>
      <c r="B157" s="1259"/>
      <c r="C157" s="1257"/>
      <c r="D157" s="1250"/>
      <c r="E157" s="1250"/>
      <c r="F157" s="1250"/>
      <c r="G157" s="1250"/>
      <c r="H157" s="1250"/>
      <c r="I157" s="1250"/>
      <c r="J157" s="1250"/>
      <c r="K157" s="1250"/>
      <c r="L157" s="1250"/>
      <c r="M157" s="1250"/>
      <c r="N157" s="1250"/>
      <c r="O157" s="1250"/>
      <c r="P157" s="1250"/>
      <c r="Q157" s="1250"/>
      <c r="R157" s="1250"/>
      <c r="S157" s="1250"/>
      <c r="T157" s="1250"/>
      <c r="U157" s="1250"/>
      <c r="V157" s="1250"/>
      <c r="W157" s="1250"/>
      <c r="X157" s="1250"/>
      <c r="Y157" s="1250"/>
      <c r="Z157" s="1250"/>
      <c r="AA157" s="1250"/>
    </row>
    <row r="158" spans="1:27" ht="12.75">
      <c r="A158" s="1259"/>
      <c r="B158" s="1259"/>
      <c r="C158" s="1257"/>
      <c r="D158" s="1250"/>
      <c r="E158" s="1250"/>
      <c r="F158" s="1250"/>
      <c r="G158" s="1250"/>
      <c r="H158" s="1250"/>
      <c r="I158" s="1250"/>
      <c r="J158" s="1250"/>
      <c r="K158" s="1250"/>
      <c r="L158" s="1250"/>
      <c r="M158" s="1250"/>
      <c r="N158" s="1250"/>
      <c r="O158" s="1250"/>
      <c r="P158" s="1250"/>
      <c r="Q158" s="1250"/>
      <c r="R158" s="1250"/>
      <c r="S158" s="1250"/>
      <c r="T158" s="1250"/>
      <c r="U158" s="1250"/>
      <c r="V158" s="1250"/>
      <c r="W158" s="1250"/>
      <c r="X158" s="1250"/>
      <c r="Y158" s="1250"/>
      <c r="Z158" s="1250"/>
      <c r="AA158" s="1250"/>
    </row>
    <row r="159" spans="1:27" ht="12.75">
      <c r="A159" s="1259"/>
      <c r="B159" s="1259"/>
      <c r="C159" s="1257"/>
      <c r="D159" s="1250"/>
      <c r="E159" s="1250"/>
      <c r="F159" s="1250"/>
      <c r="G159" s="1250"/>
      <c r="H159" s="1250"/>
      <c r="I159" s="1250"/>
      <c r="J159" s="1250"/>
      <c r="K159" s="1250"/>
      <c r="L159" s="1250"/>
      <c r="M159" s="1250"/>
      <c r="N159" s="1250"/>
      <c r="O159" s="1250"/>
      <c r="P159" s="1250"/>
      <c r="Q159" s="1250"/>
      <c r="R159" s="1250"/>
      <c r="S159" s="1250"/>
      <c r="T159" s="1250"/>
      <c r="U159" s="1250"/>
      <c r="V159" s="1250"/>
      <c r="W159" s="1250"/>
      <c r="X159" s="1250"/>
      <c r="Y159" s="1250"/>
      <c r="Z159" s="1250"/>
      <c r="AA159" s="1250"/>
    </row>
    <row r="160" spans="1:27" ht="12.75">
      <c r="A160" s="1259"/>
      <c r="B160" s="1259"/>
      <c r="C160" s="1257"/>
      <c r="D160" s="1250"/>
      <c r="E160" s="1250"/>
      <c r="F160" s="1250"/>
      <c r="G160" s="1250"/>
      <c r="H160" s="1250"/>
      <c r="I160" s="1250"/>
      <c r="J160" s="1250"/>
      <c r="K160" s="1250"/>
      <c r="L160" s="1250"/>
      <c r="M160" s="1250"/>
      <c r="N160" s="1250"/>
      <c r="O160" s="1250"/>
      <c r="P160" s="1250"/>
      <c r="Q160" s="1250"/>
      <c r="R160" s="1250"/>
      <c r="S160" s="1250"/>
      <c r="T160" s="1250"/>
      <c r="U160" s="1250"/>
      <c r="V160" s="1250"/>
      <c r="W160" s="1250"/>
      <c r="X160" s="1250"/>
      <c r="Y160" s="1250"/>
      <c r="Z160" s="1250"/>
      <c r="AA160" s="1250"/>
    </row>
    <row r="161" spans="1:27" ht="12.75">
      <c r="A161" s="1259"/>
      <c r="B161" s="1259"/>
      <c r="C161" s="1257"/>
      <c r="D161" s="1250"/>
      <c r="E161" s="1250"/>
      <c r="F161" s="1250"/>
      <c r="G161" s="1250"/>
      <c r="H161" s="1250"/>
      <c r="I161" s="1250"/>
      <c r="J161" s="1250"/>
      <c r="K161" s="1250"/>
      <c r="L161" s="1250"/>
      <c r="M161" s="1250"/>
      <c r="N161" s="1250"/>
      <c r="O161" s="1250"/>
      <c r="P161" s="1250"/>
      <c r="Q161" s="1250"/>
      <c r="R161" s="1250"/>
      <c r="S161" s="1250"/>
      <c r="T161" s="1250"/>
      <c r="U161" s="1250"/>
      <c r="V161" s="1250"/>
      <c r="W161" s="1250"/>
      <c r="X161" s="1250"/>
      <c r="Y161" s="1250"/>
      <c r="Z161" s="1250"/>
      <c r="AA161" s="1250"/>
    </row>
    <row r="162" spans="1:27" ht="12.75">
      <c r="A162" s="1259"/>
      <c r="B162" s="1259"/>
      <c r="C162" s="1257"/>
      <c r="D162" s="1250"/>
      <c r="E162" s="1250"/>
      <c r="F162" s="1250"/>
      <c r="G162" s="1250"/>
      <c r="H162" s="1250"/>
      <c r="I162" s="1250"/>
      <c r="J162" s="1250"/>
      <c r="K162" s="1250"/>
      <c r="L162" s="1250"/>
      <c r="M162" s="1250"/>
      <c r="N162" s="1250"/>
      <c r="O162" s="1250"/>
      <c r="P162" s="1250"/>
      <c r="Q162" s="1250"/>
      <c r="R162" s="1250"/>
      <c r="S162" s="1250"/>
      <c r="T162" s="1250"/>
      <c r="U162" s="1250"/>
      <c r="V162" s="1250"/>
      <c r="W162" s="1250"/>
      <c r="X162" s="1250"/>
      <c r="Y162" s="1250"/>
      <c r="Z162" s="1250"/>
      <c r="AA162" s="1250"/>
    </row>
    <row r="163" spans="1:27" ht="12.75">
      <c r="A163" s="1259"/>
      <c r="B163" s="1259"/>
      <c r="C163" s="1257"/>
      <c r="D163" s="1250"/>
      <c r="E163" s="1250"/>
      <c r="F163" s="1250"/>
      <c r="G163" s="1250"/>
      <c r="H163" s="1250"/>
      <c r="I163" s="1250"/>
      <c r="J163" s="1250"/>
      <c r="K163" s="1250"/>
      <c r="L163" s="1250"/>
      <c r="M163" s="1250"/>
      <c r="N163" s="1250"/>
      <c r="O163" s="1250"/>
      <c r="P163" s="1250"/>
      <c r="Q163" s="1250"/>
      <c r="R163" s="1250"/>
      <c r="S163" s="1250"/>
      <c r="T163" s="1250"/>
      <c r="U163" s="1250"/>
      <c r="V163" s="1250"/>
      <c r="W163" s="1250"/>
      <c r="X163" s="1250"/>
      <c r="Y163" s="1250"/>
      <c r="Z163" s="1250"/>
      <c r="AA163" s="1250"/>
    </row>
    <row r="164" spans="1:27" ht="12.75">
      <c r="A164" s="1259"/>
      <c r="B164" s="1259"/>
      <c r="C164" s="1257"/>
      <c r="D164" s="1250"/>
      <c r="E164" s="1250"/>
      <c r="F164" s="1250"/>
      <c r="G164" s="1250"/>
      <c r="H164" s="1250"/>
      <c r="I164" s="1250"/>
      <c r="J164" s="1250"/>
      <c r="K164" s="1250"/>
      <c r="L164" s="1250"/>
      <c r="M164" s="1250"/>
      <c r="N164" s="1250"/>
      <c r="O164" s="1250"/>
      <c r="P164" s="1250"/>
      <c r="Q164" s="1250"/>
      <c r="R164" s="1250"/>
      <c r="S164" s="1250"/>
      <c r="T164" s="1250"/>
      <c r="U164" s="1250"/>
      <c r="V164" s="1250"/>
      <c r="W164" s="1250"/>
      <c r="X164" s="1250"/>
      <c r="Y164" s="1250"/>
      <c r="Z164" s="1250"/>
      <c r="AA164" s="1250"/>
    </row>
    <row r="165" spans="1:27" ht="12.75">
      <c r="A165" s="1259"/>
      <c r="B165" s="1259"/>
      <c r="C165" s="1257"/>
      <c r="D165" s="1250"/>
      <c r="E165" s="1250"/>
      <c r="F165" s="1250"/>
      <c r="G165" s="1250"/>
      <c r="H165" s="1250"/>
      <c r="I165" s="1250"/>
      <c r="J165" s="1250"/>
      <c r="K165" s="1250"/>
      <c r="L165" s="1250"/>
      <c r="M165" s="1250"/>
      <c r="N165" s="1250"/>
      <c r="O165" s="1250"/>
      <c r="P165" s="1250"/>
      <c r="Q165" s="1250"/>
      <c r="R165" s="1250"/>
      <c r="S165" s="1250"/>
      <c r="T165" s="1250"/>
      <c r="U165" s="1250"/>
      <c r="V165" s="1250"/>
      <c r="W165" s="1250"/>
      <c r="X165" s="1250"/>
      <c r="Y165" s="1250"/>
      <c r="Z165" s="1250"/>
      <c r="AA165" s="1250"/>
    </row>
    <row r="166" spans="1:27" ht="12.75">
      <c r="A166" s="1259"/>
      <c r="B166" s="1259"/>
      <c r="C166" s="1257"/>
      <c r="D166" s="1250"/>
      <c r="E166" s="1250"/>
      <c r="F166" s="1250"/>
      <c r="G166" s="1250"/>
      <c r="H166" s="1250"/>
      <c r="I166" s="1250"/>
      <c r="J166" s="1250"/>
      <c r="K166" s="1250"/>
      <c r="L166" s="1250"/>
      <c r="M166" s="1250"/>
      <c r="N166" s="1250"/>
      <c r="O166" s="1250"/>
      <c r="P166" s="1250"/>
      <c r="Q166" s="1250"/>
      <c r="R166" s="1250"/>
      <c r="S166" s="1250"/>
      <c r="T166" s="1250"/>
      <c r="U166" s="1250"/>
      <c r="V166" s="1250"/>
      <c r="W166" s="1250"/>
      <c r="X166" s="1250"/>
      <c r="Y166" s="1250"/>
      <c r="Z166" s="1250"/>
      <c r="AA166" s="1250"/>
    </row>
    <row r="167" spans="1:27" ht="12.75">
      <c r="A167" s="1259"/>
      <c r="B167" s="1259"/>
      <c r="C167" s="1257"/>
      <c r="D167" s="1250"/>
      <c r="E167" s="1250"/>
      <c r="F167" s="1250"/>
      <c r="G167" s="1250"/>
      <c r="H167" s="1250"/>
      <c r="I167" s="1250"/>
      <c r="J167" s="1250"/>
      <c r="K167" s="1250"/>
      <c r="L167" s="1250"/>
      <c r="M167" s="1250"/>
      <c r="N167" s="1250"/>
      <c r="O167" s="1250"/>
      <c r="P167" s="1250"/>
      <c r="Q167" s="1250"/>
      <c r="R167" s="1250"/>
      <c r="S167" s="1250"/>
      <c r="T167" s="1250"/>
      <c r="U167" s="1250"/>
      <c r="V167" s="1250"/>
      <c r="W167" s="1250"/>
      <c r="X167" s="1250"/>
      <c r="Y167" s="1250"/>
      <c r="Z167" s="1250"/>
      <c r="AA167" s="1250"/>
    </row>
    <row r="168" spans="1:27" ht="12.75">
      <c r="A168" s="1259"/>
      <c r="B168" s="1259"/>
      <c r="C168" s="1257"/>
      <c r="D168" s="1250"/>
      <c r="E168" s="1250"/>
      <c r="F168" s="1250"/>
      <c r="G168" s="1250"/>
      <c r="H168" s="1250"/>
      <c r="I168" s="1250"/>
      <c r="J168" s="1250"/>
      <c r="K168" s="1250"/>
      <c r="L168" s="1250"/>
      <c r="M168" s="1250"/>
      <c r="N168" s="1250"/>
      <c r="O168" s="1250"/>
      <c r="P168" s="1250"/>
      <c r="Q168" s="1250"/>
      <c r="R168" s="1250"/>
      <c r="S168" s="1250"/>
      <c r="T168" s="1250"/>
      <c r="U168" s="1250"/>
      <c r="V168" s="1250"/>
      <c r="W168" s="1250"/>
      <c r="X168" s="1250"/>
      <c r="Y168" s="1250"/>
      <c r="Z168" s="1250"/>
      <c r="AA168" s="1250"/>
    </row>
    <row r="169" spans="1:27" ht="12.75">
      <c r="A169" s="1259"/>
      <c r="B169" s="1259"/>
      <c r="C169" s="1257"/>
      <c r="D169" s="1250"/>
      <c r="E169" s="1250"/>
      <c r="F169" s="1250"/>
      <c r="G169" s="1250"/>
      <c r="H169" s="1250"/>
      <c r="I169" s="1250"/>
      <c r="J169" s="1250"/>
      <c r="K169" s="1250"/>
      <c r="L169" s="1250"/>
      <c r="M169" s="1250"/>
      <c r="N169" s="1250"/>
      <c r="O169" s="1250"/>
      <c r="P169" s="1250"/>
      <c r="Q169" s="1250"/>
      <c r="R169" s="1250"/>
      <c r="S169" s="1250"/>
      <c r="T169" s="1250"/>
      <c r="U169" s="1250"/>
      <c r="V169" s="1250"/>
      <c r="W169" s="1250"/>
      <c r="X169" s="1250"/>
      <c r="Y169" s="1250"/>
      <c r="Z169" s="1250"/>
      <c r="AA169" s="1250"/>
    </row>
    <row r="170" spans="1:27" ht="12.75">
      <c r="A170" s="1259"/>
      <c r="B170" s="1259"/>
      <c r="C170" s="1257"/>
      <c r="D170" s="1250"/>
      <c r="E170" s="1250"/>
      <c r="F170" s="1250"/>
      <c r="G170" s="1250"/>
      <c r="H170" s="1250"/>
      <c r="I170" s="1250"/>
      <c r="J170" s="1250"/>
      <c r="K170" s="1250"/>
      <c r="L170" s="1250"/>
      <c r="M170" s="1250"/>
      <c r="N170" s="1250"/>
      <c r="O170" s="1250"/>
      <c r="P170" s="1250"/>
      <c r="Q170" s="1250"/>
      <c r="R170" s="1250"/>
      <c r="S170" s="1250"/>
      <c r="T170" s="1250"/>
      <c r="U170" s="1250"/>
      <c r="V170" s="1250"/>
      <c r="W170" s="1250"/>
      <c r="X170" s="1250"/>
      <c r="Y170" s="1250"/>
      <c r="Z170" s="1250"/>
      <c r="AA170" s="1250"/>
    </row>
    <row r="171" spans="1:27" ht="12.75">
      <c r="A171" s="1259"/>
      <c r="B171" s="1259"/>
      <c r="C171" s="1257"/>
      <c r="D171" s="1250"/>
      <c r="E171" s="1250"/>
      <c r="F171" s="1250"/>
      <c r="G171" s="1250"/>
      <c r="H171" s="1250"/>
      <c r="I171" s="1250"/>
      <c r="J171" s="1250"/>
      <c r="K171" s="1250"/>
      <c r="L171" s="1250"/>
      <c r="M171" s="1250"/>
      <c r="N171" s="1250"/>
      <c r="O171" s="1250"/>
      <c r="P171" s="1250"/>
      <c r="Q171" s="1250"/>
      <c r="R171" s="1250"/>
      <c r="S171" s="1250"/>
      <c r="T171" s="1250"/>
      <c r="U171" s="1250"/>
      <c r="V171" s="1250"/>
      <c r="W171" s="1250"/>
      <c r="X171" s="1250"/>
      <c r="Y171" s="1250"/>
      <c r="Z171" s="1250"/>
      <c r="AA171" s="1250"/>
    </row>
    <row r="172" spans="1:27" ht="12.75">
      <c r="A172" s="1259"/>
      <c r="B172" s="1259"/>
      <c r="C172" s="1257"/>
      <c r="D172" s="1250"/>
      <c r="E172" s="1250"/>
      <c r="F172" s="1250"/>
      <c r="G172" s="1250"/>
      <c r="H172" s="1250"/>
      <c r="I172" s="1250"/>
      <c r="J172" s="1250"/>
      <c r="K172" s="1250"/>
      <c r="L172" s="1250"/>
      <c r="M172" s="1250"/>
      <c r="N172" s="1250"/>
      <c r="O172" s="1250"/>
      <c r="P172" s="1250"/>
      <c r="Q172" s="1250"/>
      <c r="R172" s="1250"/>
      <c r="S172" s="1250"/>
      <c r="T172" s="1250"/>
      <c r="U172" s="1250"/>
      <c r="V172" s="1250"/>
      <c r="W172" s="1250"/>
      <c r="X172" s="1250"/>
      <c r="Y172" s="1250"/>
      <c r="Z172" s="1250"/>
      <c r="AA172" s="1250"/>
    </row>
    <row r="173" spans="1:27" ht="12.75">
      <c r="A173" s="1259"/>
      <c r="B173" s="1259"/>
      <c r="C173" s="1257"/>
      <c r="D173" s="1250"/>
      <c r="E173" s="1250"/>
      <c r="F173" s="1250"/>
      <c r="G173" s="1250"/>
      <c r="H173" s="1250"/>
      <c r="I173" s="1250"/>
      <c r="J173" s="1250"/>
      <c r="K173" s="1250"/>
      <c r="L173" s="1250"/>
      <c r="M173" s="1250"/>
      <c r="N173" s="1250"/>
      <c r="O173" s="1250"/>
      <c r="P173" s="1250"/>
      <c r="Q173" s="1250"/>
      <c r="R173" s="1250"/>
      <c r="S173" s="1250"/>
      <c r="T173" s="1250"/>
      <c r="U173" s="1250"/>
      <c r="V173" s="1250"/>
      <c r="W173" s="1250"/>
      <c r="X173" s="1250"/>
      <c r="Y173" s="1250"/>
      <c r="Z173" s="1250"/>
      <c r="AA173" s="1250"/>
    </row>
    <row r="174" spans="1:27" ht="12.75">
      <c r="A174" s="1259"/>
      <c r="B174" s="1259"/>
      <c r="C174" s="1257"/>
      <c r="D174" s="1250"/>
      <c r="E174" s="1250"/>
      <c r="F174" s="1250"/>
      <c r="G174" s="1250"/>
      <c r="H174" s="1250"/>
      <c r="I174" s="1250"/>
      <c r="J174" s="1250"/>
      <c r="K174" s="1250"/>
      <c r="L174" s="1250"/>
      <c r="M174" s="1250"/>
      <c r="N174" s="1250"/>
      <c r="O174" s="1250"/>
      <c r="P174" s="1250"/>
      <c r="Q174" s="1250"/>
      <c r="R174" s="1250"/>
      <c r="S174" s="1250"/>
      <c r="T174" s="1250"/>
      <c r="U174" s="1250"/>
      <c r="V174" s="1250"/>
      <c r="W174" s="1250"/>
      <c r="X174" s="1250"/>
      <c r="Y174" s="1250"/>
      <c r="Z174" s="1250"/>
      <c r="AA174" s="1250"/>
    </row>
    <row r="175" spans="1:27" ht="12.75">
      <c r="A175" s="1259"/>
      <c r="B175" s="1259"/>
      <c r="C175" s="1257"/>
      <c r="D175" s="1250"/>
      <c r="E175" s="1250"/>
      <c r="F175" s="1250"/>
      <c r="G175" s="1250"/>
      <c r="H175" s="1250"/>
      <c r="I175" s="1250"/>
      <c r="J175" s="1250"/>
      <c r="K175" s="1250"/>
      <c r="L175" s="1250"/>
      <c r="M175" s="1250"/>
      <c r="N175" s="1250"/>
      <c r="O175" s="1250"/>
      <c r="P175" s="1250"/>
      <c r="Q175" s="1250"/>
      <c r="R175" s="1250"/>
      <c r="S175" s="1250"/>
      <c r="T175" s="1250"/>
      <c r="U175" s="1250"/>
      <c r="V175" s="1250"/>
      <c r="W175" s="1250"/>
      <c r="X175" s="1250"/>
      <c r="Y175" s="1250"/>
      <c r="Z175" s="1250"/>
      <c r="AA175" s="1250"/>
    </row>
    <row r="176" spans="1:27" ht="12.75">
      <c r="A176" s="1259"/>
      <c r="B176" s="1259"/>
      <c r="C176" s="1257"/>
      <c r="D176" s="1250"/>
      <c r="E176" s="1250"/>
      <c r="F176" s="1250"/>
      <c r="G176" s="1250"/>
      <c r="H176" s="1250"/>
      <c r="I176" s="1250"/>
      <c r="J176" s="1250"/>
      <c r="K176" s="1250"/>
      <c r="L176" s="1250"/>
      <c r="M176" s="1250"/>
      <c r="N176" s="1250"/>
      <c r="O176" s="1250"/>
      <c r="P176" s="1250"/>
      <c r="Q176" s="1250"/>
      <c r="R176" s="1250"/>
      <c r="S176" s="1250"/>
      <c r="T176" s="1250"/>
      <c r="U176" s="1250"/>
      <c r="V176" s="1250"/>
      <c r="W176" s="1250"/>
      <c r="X176" s="1250"/>
      <c r="Y176" s="1250"/>
      <c r="Z176" s="1250"/>
      <c r="AA176" s="1250"/>
    </row>
    <row r="177" spans="1:27" ht="12.75">
      <c r="A177" s="1259"/>
      <c r="B177" s="1259"/>
      <c r="C177" s="1257"/>
      <c r="D177" s="1250"/>
      <c r="E177" s="1250"/>
      <c r="F177" s="1250"/>
      <c r="G177" s="1250"/>
      <c r="H177" s="1250"/>
      <c r="I177" s="1250"/>
      <c r="J177" s="1250"/>
      <c r="K177" s="1250"/>
      <c r="L177" s="1250"/>
      <c r="M177" s="1250"/>
      <c r="N177" s="1250"/>
      <c r="O177" s="1250"/>
      <c r="P177" s="1250"/>
      <c r="Q177" s="1250"/>
      <c r="R177" s="1250"/>
      <c r="S177" s="1250"/>
      <c r="T177" s="1250"/>
      <c r="U177" s="1250"/>
      <c r="V177" s="1250"/>
      <c r="W177" s="1250"/>
      <c r="X177" s="1250"/>
      <c r="Y177" s="1250"/>
      <c r="Z177" s="1250"/>
      <c r="AA177" s="1250"/>
    </row>
    <row r="178" spans="1:27" ht="12.75">
      <c r="A178" s="1259"/>
      <c r="B178" s="1259"/>
      <c r="C178" s="1257"/>
      <c r="D178" s="1250"/>
      <c r="E178" s="1250"/>
      <c r="F178" s="1250"/>
      <c r="G178" s="1250"/>
      <c r="H178" s="1250"/>
      <c r="I178" s="1250"/>
      <c r="J178" s="1250"/>
      <c r="K178" s="1250"/>
      <c r="L178" s="1250"/>
      <c r="M178" s="1250"/>
      <c r="N178" s="1250"/>
      <c r="O178" s="1250"/>
      <c r="P178" s="1250"/>
      <c r="Q178" s="1250"/>
      <c r="R178" s="1250"/>
      <c r="S178" s="1250"/>
      <c r="T178" s="1250"/>
      <c r="U178" s="1250"/>
      <c r="V178" s="1250"/>
      <c r="W178" s="1250"/>
      <c r="X178" s="1250"/>
      <c r="Y178" s="1250"/>
      <c r="Z178" s="1250"/>
      <c r="AA178" s="1250"/>
    </row>
    <row r="179" spans="1:27" ht="12.75">
      <c r="A179" s="1259"/>
      <c r="B179" s="1259"/>
      <c r="C179" s="1257"/>
      <c r="D179" s="1250"/>
      <c r="E179" s="1250"/>
      <c r="F179" s="1250"/>
      <c r="G179" s="1250"/>
      <c r="H179" s="1250"/>
      <c r="I179" s="1250"/>
      <c r="J179" s="1250"/>
      <c r="K179" s="1250"/>
      <c r="L179" s="1250"/>
      <c r="M179" s="1250"/>
      <c r="N179" s="1250"/>
      <c r="O179" s="1250"/>
      <c r="P179" s="1250"/>
      <c r="Q179" s="1250"/>
      <c r="R179" s="1250"/>
      <c r="S179" s="1250"/>
      <c r="T179" s="1250"/>
      <c r="U179" s="1250"/>
      <c r="V179" s="1250"/>
      <c r="W179" s="1250"/>
      <c r="X179" s="1250"/>
      <c r="Y179" s="1250"/>
      <c r="Z179" s="1250"/>
      <c r="AA179" s="1250"/>
    </row>
    <row r="180" spans="1:27" ht="12.75">
      <c r="A180" s="1259"/>
      <c r="B180" s="1259"/>
      <c r="C180" s="1257"/>
      <c r="D180" s="1250"/>
      <c r="E180" s="1250"/>
      <c r="F180" s="1250"/>
      <c r="G180" s="1250"/>
      <c r="H180" s="1250"/>
      <c r="I180" s="1250"/>
      <c r="J180" s="1250"/>
      <c r="K180" s="1250"/>
      <c r="L180" s="1250"/>
      <c r="M180" s="1250"/>
      <c r="N180" s="1250"/>
      <c r="O180" s="1250"/>
      <c r="P180" s="1250"/>
      <c r="Q180" s="1250"/>
      <c r="R180" s="1250"/>
      <c r="S180" s="1250"/>
      <c r="T180" s="1250"/>
      <c r="U180" s="1250"/>
      <c r="V180" s="1250"/>
      <c r="W180" s="1250"/>
      <c r="X180" s="1250"/>
      <c r="Y180" s="1250"/>
      <c r="Z180" s="1250"/>
      <c r="AA180" s="1250"/>
    </row>
    <row r="181" spans="1:27" ht="12.75">
      <c r="A181" s="1259"/>
      <c r="B181" s="1259"/>
      <c r="C181" s="1257"/>
      <c r="D181" s="1250"/>
      <c r="E181" s="1250"/>
      <c r="F181" s="1250"/>
      <c r="G181" s="1250"/>
      <c r="H181" s="1250"/>
      <c r="I181" s="1250"/>
      <c r="J181" s="1250"/>
      <c r="K181" s="1250"/>
      <c r="L181" s="1250"/>
      <c r="M181" s="1250"/>
      <c r="N181" s="1250"/>
      <c r="O181" s="1250"/>
      <c r="P181" s="1250"/>
      <c r="Q181" s="1250"/>
      <c r="R181" s="1250"/>
      <c r="S181" s="1250"/>
      <c r="T181" s="1250"/>
      <c r="U181" s="1250"/>
      <c r="V181" s="1250"/>
      <c r="W181" s="1250"/>
      <c r="X181" s="1250"/>
      <c r="Y181" s="1250"/>
      <c r="Z181" s="1250"/>
      <c r="AA181" s="1250"/>
    </row>
    <row r="182" spans="1:27" ht="12.75">
      <c r="A182" s="1259"/>
      <c r="B182" s="1259"/>
      <c r="C182" s="1257"/>
      <c r="D182" s="1250"/>
      <c r="E182" s="1250"/>
      <c r="F182" s="1250"/>
      <c r="G182" s="1250"/>
      <c r="H182" s="1250"/>
      <c r="I182" s="1250"/>
      <c r="J182" s="1250"/>
      <c r="K182" s="1250"/>
      <c r="L182" s="1250"/>
      <c r="M182" s="1250"/>
      <c r="N182" s="1250"/>
      <c r="O182" s="1250"/>
      <c r="P182" s="1250"/>
      <c r="Q182" s="1250"/>
      <c r="R182" s="1250"/>
      <c r="S182" s="1250"/>
      <c r="T182" s="1250"/>
      <c r="U182" s="1250"/>
      <c r="V182" s="1250"/>
      <c r="W182" s="1250"/>
      <c r="X182" s="1250"/>
      <c r="Y182" s="1250"/>
      <c r="Z182" s="1250"/>
      <c r="AA182" s="1250"/>
    </row>
    <row r="183" spans="1:27" ht="12.75">
      <c r="A183" s="1259"/>
      <c r="B183" s="1259"/>
      <c r="C183" s="1257"/>
      <c r="D183" s="1250"/>
      <c r="E183" s="1250"/>
      <c r="F183" s="1250"/>
      <c r="G183" s="1250"/>
      <c r="H183" s="1250"/>
      <c r="I183" s="1250"/>
      <c r="J183" s="1250"/>
      <c r="K183" s="1250"/>
      <c r="L183" s="1250"/>
      <c r="M183" s="1250"/>
      <c r="N183" s="1250"/>
      <c r="O183" s="1250"/>
      <c r="P183" s="1250"/>
      <c r="Q183" s="1250"/>
      <c r="R183" s="1250"/>
      <c r="S183" s="1250"/>
      <c r="T183" s="1250"/>
      <c r="U183" s="1250"/>
      <c r="V183" s="1250"/>
      <c r="W183" s="1250"/>
      <c r="X183" s="1250"/>
      <c r="Y183" s="1250"/>
      <c r="Z183" s="1250"/>
      <c r="AA183" s="1250"/>
    </row>
    <row r="184" spans="1:27" ht="12.75">
      <c r="A184" s="1259"/>
      <c r="B184" s="1259"/>
      <c r="C184" s="1257"/>
      <c r="D184" s="1250"/>
      <c r="E184" s="1250"/>
      <c r="F184" s="1250"/>
      <c r="G184" s="1250"/>
      <c r="H184" s="1250"/>
      <c r="I184" s="1250"/>
      <c r="J184" s="1250"/>
      <c r="K184" s="1250"/>
      <c r="L184" s="1250"/>
      <c r="M184" s="1250"/>
      <c r="N184" s="1250"/>
      <c r="O184" s="1250"/>
      <c r="P184" s="1250"/>
      <c r="Q184" s="1250"/>
      <c r="R184" s="1250"/>
      <c r="S184" s="1250"/>
      <c r="T184" s="1250"/>
      <c r="U184" s="1250"/>
      <c r="V184" s="1250"/>
      <c r="W184" s="1250"/>
      <c r="X184" s="1250"/>
      <c r="Y184" s="1250"/>
      <c r="Z184" s="1250"/>
      <c r="AA184" s="1250"/>
    </row>
    <row r="185" spans="1:27" ht="12.75">
      <c r="A185" s="1259"/>
      <c r="B185" s="1259"/>
      <c r="C185" s="1257"/>
      <c r="D185" s="1250"/>
      <c r="E185" s="1250"/>
      <c r="F185" s="1250"/>
      <c r="G185" s="1250"/>
      <c r="H185" s="1250"/>
      <c r="I185" s="1250"/>
      <c r="J185" s="1250"/>
      <c r="K185" s="1250"/>
      <c r="L185" s="1250"/>
      <c r="M185" s="1250"/>
      <c r="N185" s="1250"/>
      <c r="O185" s="1250"/>
      <c r="P185" s="1250"/>
      <c r="Q185" s="1250"/>
      <c r="R185" s="1250"/>
      <c r="S185" s="1250"/>
      <c r="T185" s="1250"/>
      <c r="U185" s="1250"/>
      <c r="V185" s="1250"/>
      <c r="W185" s="1250"/>
      <c r="X185" s="1250"/>
      <c r="Y185" s="1250"/>
      <c r="Z185" s="1250"/>
      <c r="AA185" s="1250"/>
    </row>
    <row r="186" spans="1:27" ht="12.75">
      <c r="A186" s="1259"/>
      <c r="B186" s="1259"/>
      <c r="C186" s="1257"/>
      <c r="D186" s="1250"/>
      <c r="E186" s="1250"/>
      <c r="F186" s="1250"/>
      <c r="G186" s="1250"/>
      <c r="H186" s="1250"/>
      <c r="I186" s="1250"/>
      <c r="J186" s="1250"/>
      <c r="K186" s="1250"/>
      <c r="L186" s="1250"/>
      <c r="M186" s="1250"/>
      <c r="N186" s="1250"/>
      <c r="O186" s="1250"/>
      <c r="P186" s="1250"/>
      <c r="Q186" s="1250"/>
      <c r="R186" s="1250"/>
      <c r="S186" s="1250"/>
      <c r="T186" s="1250"/>
      <c r="U186" s="1250"/>
      <c r="V186" s="1250"/>
      <c r="W186" s="1250"/>
      <c r="X186" s="1250"/>
      <c r="Y186" s="1250"/>
      <c r="Z186" s="1250"/>
      <c r="AA186" s="1250"/>
    </row>
    <row r="187" spans="1:27" ht="12.75">
      <c r="A187" s="1259"/>
      <c r="B187" s="1259"/>
      <c r="C187" s="1257"/>
      <c r="D187" s="1250"/>
      <c r="E187" s="1250"/>
      <c r="F187" s="1250"/>
      <c r="G187" s="1250"/>
      <c r="H187" s="1250"/>
      <c r="I187" s="1250"/>
      <c r="J187" s="1250"/>
      <c r="K187" s="1250"/>
      <c r="L187" s="1250"/>
      <c r="M187" s="1250"/>
      <c r="N187" s="1250"/>
      <c r="O187" s="1250"/>
      <c r="P187" s="1250"/>
      <c r="Q187" s="1250"/>
      <c r="R187" s="1250"/>
      <c r="S187" s="1250"/>
      <c r="T187" s="1250"/>
      <c r="U187" s="1250"/>
      <c r="V187" s="1250"/>
      <c r="W187" s="1250"/>
      <c r="X187" s="1250"/>
      <c r="Y187" s="1250"/>
      <c r="Z187" s="1250"/>
      <c r="AA187" s="1250"/>
    </row>
    <row r="188" spans="1:27" ht="12.75">
      <c r="A188" s="1259"/>
      <c r="B188" s="1259"/>
      <c r="C188" s="1257"/>
      <c r="D188" s="1250"/>
      <c r="E188" s="1250"/>
      <c r="F188" s="1250"/>
      <c r="G188" s="1250"/>
      <c r="H188" s="1250"/>
      <c r="I188" s="1250"/>
      <c r="J188" s="1250"/>
      <c r="K188" s="1250"/>
      <c r="L188" s="1250"/>
      <c r="M188" s="1250"/>
      <c r="N188" s="1250"/>
      <c r="O188" s="1250"/>
      <c r="P188" s="1250"/>
      <c r="Q188" s="1250"/>
      <c r="R188" s="1250"/>
      <c r="S188" s="1250"/>
      <c r="T188" s="1250"/>
      <c r="U188" s="1250"/>
      <c r="V188" s="1250"/>
      <c r="W188" s="1250"/>
      <c r="X188" s="1250"/>
      <c r="Y188" s="1250"/>
      <c r="Z188" s="1250"/>
      <c r="AA188" s="1250"/>
    </row>
    <row r="189" spans="1:27" ht="12.75">
      <c r="A189" s="1259"/>
      <c r="B189" s="1259"/>
      <c r="C189" s="1257"/>
      <c r="D189" s="1250"/>
      <c r="E189" s="1250"/>
      <c r="F189" s="1250"/>
      <c r="G189" s="1250"/>
      <c r="H189" s="1250"/>
      <c r="I189" s="1250"/>
      <c r="J189" s="1250"/>
      <c r="K189" s="1250"/>
      <c r="L189" s="1250"/>
      <c r="M189" s="1250"/>
      <c r="N189" s="1250"/>
      <c r="O189" s="1250"/>
      <c r="P189" s="1250"/>
      <c r="Q189" s="1250"/>
      <c r="R189" s="1250"/>
      <c r="S189" s="1250"/>
      <c r="T189" s="1250"/>
      <c r="U189" s="1250"/>
      <c r="V189" s="1250"/>
      <c r="W189" s="1250"/>
      <c r="X189" s="1250"/>
      <c r="Y189" s="1250"/>
      <c r="Z189" s="1250"/>
      <c r="AA189" s="1250"/>
    </row>
    <row r="190" spans="1:27" ht="12.75">
      <c r="A190" s="1259"/>
      <c r="B190" s="1259"/>
      <c r="C190" s="1257"/>
      <c r="D190" s="1250"/>
      <c r="E190" s="1250"/>
      <c r="F190" s="1250"/>
      <c r="G190" s="1250"/>
      <c r="H190" s="1250"/>
      <c r="I190" s="1250"/>
      <c r="J190" s="1250"/>
      <c r="K190" s="1250"/>
      <c r="L190" s="1250"/>
      <c r="M190" s="1250"/>
      <c r="N190" s="1250"/>
      <c r="O190" s="1250"/>
      <c r="P190" s="1250"/>
      <c r="Q190" s="1250"/>
      <c r="R190" s="1250"/>
      <c r="S190" s="1250"/>
      <c r="T190" s="1250"/>
      <c r="U190" s="1250"/>
      <c r="V190" s="1250"/>
      <c r="W190" s="1250"/>
      <c r="X190" s="1250"/>
      <c r="Y190" s="1250"/>
      <c r="Z190" s="1250"/>
      <c r="AA190" s="1250"/>
    </row>
    <row r="191" spans="1:27" ht="12.75">
      <c r="A191" s="1259"/>
      <c r="B191" s="1259"/>
      <c r="C191" s="1257"/>
      <c r="D191" s="1250"/>
      <c r="E191" s="1250"/>
      <c r="F191" s="1250"/>
      <c r="G191" s="1250"/>
      <c r="H191" s="1250"/>
      <c r="I191" s="1250"/>
      <c r="J191" s="1250"/>
      <c r="K191" s="1250"/>
      <c r="L191" s="1250"/>
      <c r="M191" s="1250"/>
      <c r="N191" s="1250"/>
      <c r="O191" s="1250"/>
      <c r="P191" s="1250"/>
      <c r="Q191" s="1250"/>
      <c r="R191" s="1250"/>
      <c r="S191" s="1250"/>
      <c r="T191" s="1250"/>
      <c r="U191" s="1250"/>
      <c r="V191" s="1250"/>
      <c r="W191" s="1250"/>
      <c r="X191" s="1250"/>
      <c r="Y191" s="1250"/>
      <c r="Z191" s="1250"/>
      <c r="AA191" s="1250"/>
    </row>
    <row r="192" spans="1:27" ht="12.75">
      <c r="A192" s="1259"/>
      <c r="B192" s="1259"/>
      <c r="C192" s="1257"/>
      <c r="D192" s="1250"/>
      <c r="E192" s="1250"/>
      <c r="F192" s="1250"/>
      <c r="G192" s="1250"/>
      <c r="H192" s="1250"/>
      <c r="I192" s="1250"/>
      <c r="J192" s="1250"/>
      <c r="K192" s="1250"/>
      <c r="L192" s="1250"/>
      <c r="M192" s="1250"/>
      <c r="N192" s="1250"/>
      <c r="O192" s="1250"/>
      <c r="P192" s="1250"/>
      <c r="Q192" s="1250"/>
      <c r="R192" s="1250"/>
      <c r="S192" s="1250"/>
      <c r="T192" s="1250"/>
      <c r="U192" s="1250"/>
      <c r="V192" s="1250"/>
      <c r="W192" s="1250"/>
      <c r="X192" s="1250"/>
      <c r="Y192" s="1250"/>
      <c r="Z192" s="1250"/>
      <c r="AA192" s="1250"/>
    </row>
    <row r="193" spans="1:27" ht="12.75">
      <c r="A193" s="1259"/>
      <c r="B193" s="1259"/>
      <c r="C193" s="1257"/>
      <c r="D193" s="1250"/>
      <c r="E193" s="1250"/>
      <c r="F193" s="1250"/>
      <c r="G193" s="1250"/>
      <c r="H193" s="1250"/>
      <c r="I193" s="1250"/>
      <c r="J193" s="1250"/>
      <c r="K193" s="1250"/>
      <c r="L193" s="1250"/>
      <c r="M193" s="1250"/>
      <c r="N193" s="1250"/>
      <c r="O193" s="1250"/>
      <c r="P193" s="1250"/>
      <c r="Q193" s="1250"/>
      <c r="R193" s="1250"/>
      <c r="S193" s="1250"/>
      <c r="T193" s="1250"/>
      <c r="U193" s="1250"/>
      <c r="V193" s="1250"/>
      <c r="W193" s="1250"/>
      <c r="X193" s="1250"/>
      <c r="Y193" s="1250"/>
      <c r="Z193" s="1250"/>
      <c r="AA193" s="1250"/>
    </row>
    <row r="194" spans="1:27" ht="12.75">
      <c r="A194" s="1259"/>
      <c r="B194" s="1259"/>
      <c r="C194" s="1257"/>
      <c r="D194" s="1250"/>
      <c r="E194" s="1250"/>
      <c r="F194" s="1250"/>
      <c r="G194" s="1250"/>
      <c r="H194" s="1250"/>
      <c r="I194" s="1250"/>
      <c r="J194" s="1250"/>
      <c r="K194" s="1250"/>
      <c r="L194" s="1250"/>
      <c r="M194" s="1250"/>
      <c r="N194" s="1250"/>
      <c r="O194" s="1250"/>
      <c r="P194" s="1250"/>
      <c r="Q194" s="1250"/>
      <c r="R194" s="1250"/>
      <c r="S194" s="1250"/>
      <c r="T194" s="1250"/>
      <c r="U194" s="1250"/>
      <c r="V194" s="1250"/>
      <c r="W194" s="1250"/>
      <c r="X194" s="1250"/>
      <c r="Y194" s="1250"/>
      <c r="Z194" s="1250"/>
      <c r="AA194" s="1250"/>
    </row>
    <row r="195" spans="1:27" ht="12.75">
      <c r="A195" s="1259"/>
      <c r="B195" s="1259"/>
      <c r="C195" s="1257"/>
      <c r="D195" s="1250"/>
      <c r="E195" s="1250"/>
      <c r="F195" s="1250"/>
      <c r="G195" s="1250"/>
      <c r="H195" s="1250"/>
      <c r="I195" s="1250"/>
      <c r="J195" s="1250"/>
      <c r="K195" s="1250"/>
      <c r="L195" s="1250"/>
      <c r="M195" s="1250"/>
      <c r="N195" s="1250"/>
      <c r="O195" s="1250"/>
      <c r="P195" s="1250"/>
      <c r="Q195" s="1250"/>
      <c r="R195" s="1250"/>
      <c r="S195" s="1250"/>
      <c r="T195" s="1250"/>
      <c r="U195" s="1250"/>
      <c r="V195" s="1250"/>
      <c r="W195" s="1250"/>
      <c r="X195" s="1250"/>
      <c r="Y195" s="1250"/>
      <c r="Z195" s="1250"/>
      <c r="AA195" s="1250"/>
    </row>
    <row r="196" spans="1:27" ht="12.75">
      <c r="A196" s="1259"/>
      <c r="B196" s="1259"/>
      <c r="C196" s="1257"/>
      <c r="D196" s="1250"/>
      <c r="E196" s="1250"/>
      <c r="F196" s="1250"/>
      <c r="G196" s="1250"/>
      <c r="H196" s="1250"/>
      <c r="I196" s="1250"/>
      <c r="J196" s="1250"/>
      <c r="K196" s="1250"/>
      <c r="L196" s="1250"/>
      <c r="M196" s="1250"/>
      <c r="N196" s="1250"/>
      <c r="O196" s="1250"/>
      <c r="P196" s="1250"/>
      <c r="Q196" s="1250"/>
      <c r="R196" s="1250"/>
      <c r="S196" s="1250"/>
      <c r="T196" s="1250"/>
      <c r="U196" s="1250"/>
      <c r="V196" s="1250"/>
      <c r="W196" s="1250"/>
      <c r="X196" s="1250"/>
      <c r="Y196" s="1250"/>
      <c r="Z196" s="1250"/>
      <c r="AA196" s="1250"/>
    </row>
    <row r="197" spans="1:27" ht="12.75">
      <c r="A197" s="1259"/>
      <c r="B197" s="1259"/>
      <c r="C197" s="1257"/>
      <c r="D197" s="1250"/>
      <c r="E197" s="1250"/>
      <c r="F197" s="1250"/>
      <c r="G197" s="1250"/>
      <c r="H197" s="1250"/>
      <c r="I197" s="1250"/>
      <c r="J197" s="1250"/>
      <c r="K197" s="1250"/>
      <c r="L197" s="1250"/>
      <c r="M197" s="1250"/>
      <c r="N197" s="1250"/>
      <c r="O197" s="1250"/>
      <c r="P197" s="1250"/>
      <c r="Q197" s="1250"/>
      <c r="R197" s="1250"/>
      <c r="S197" s="1250"/>
      <c r="T197" s="1250"/>
      <c r="U197" s="1250"/>
      <c r="V197" s="1250"/>
      <c r="W197" s="1250"/>
      <c r="X197" s="1250"/>
      <c r="Y197" s="1250"/>
      <c r="Z197" s="1250"/>
      <c r="AA197" s="1250"/>
    </row>
    <row r="198" spans="1:27" ht="12.75">
      <c r="A198" s="1259"/>
      <c r="B198" s="1259"/>
      <c r="C198" s="1257"/>
      <c r="D198" s="1250"/>
      <c r="E198" s="1250"/>
      <c r="F198" s="1250"/>
      <c r="G198" s="1250"/>
      <c r="H198" s="1250"/>
      <c r="I198" s="1250"/>
      <c r="J198" s="1250"/>
      <c r="K198" s="1250"/>
      <c r="L198" s="1250"/>
      <c r="M198" s="1250"/>
      <c r="N198" s="1250"/>
      <c r="O198" s="1250"/>
      <c r="P198" s="1250"/>
      <c r="Q198" s="1250"/>
      <c r="R198" s="1250"/>
      <c r="S198" s="1250"/>
      <c r="T198" s="1250"/>
      <c r="U198" s="1250"/>
      <c r="V198" s="1250"/>
      <c r="W198" s="1250"/>
      <c r="X198" s="1250"/>
      <c r="Y198" s="1250"/>
      <c r="Z198" s="1250"/>
      <c r="AA198" s="1250"/>
    </row>
    <row r="199" spans="1:27" ht="12.75">
      <c r="A199" s="1259"/>
      <c r="B199" s="1259"/>
      <c r="C199" s="1257"/>
      <c r="D199" s="1250"/>
      <c r="E199" s="1250"/>
      <c r="F199" s="1250"/>
      <c r="G199" s="1250"/>
      <c r="H199" s="1250"/>
      <c r="I199" s="1250"/>
      <c r="J199" s="1250"/>
      <c r="K199" s="1250"/>
      <c r="L199" s="1250"/>
      <c r="M199" s="1250"/>
      <c r="N199" s="1250"/>
      <c r="O199" s="1250"/>
      <c r="P199" s="1250"/>
      <c r="Q199" s="1250"/>
      <c r="R199" s="1250"/>
      <c r="S199" s="1250"/>
      <c r="T199" s="1250"/>
      <c r="U199" s="1250"/>
      <c r="V199" s="1250"/>
      <c r="W199" s="1250"/>
      <c r="X199" s="1250"/>
      <c r="Y199" s="1250"/>
      <c r="Z199" s="1250"/>
      <c r="AA199" s="1250"/>
    </row>
    <row r="200" spans="1:27" ht="12.75">
      <c r="A200" s="1259"/>
      <c r="B200" s="1259"/>
      <c r="C200" s="1257"/>
      <c r="D200" s="1250"/>
      <c r="E200" s="1250"/>
      <c r="F200" s="1250"/>
      <c r="G200" s="1250"/>
      <c r="H200" s="1250"/>
      <c r="I200" s="1250"/>
      <c r="J200" s="1250"/>
      <c r="K200" s="1250"/>
      <c r="L200" s="1250"/>
      <c r="M200" s="1250"/>
      <c r="N200" s="1250"/>
      <c r="O200" s="1250"/>
      <c r="P200" s="1250"/>
      <c r="Q200" s="1250"/>
      <c r="R200" s="1250"/>
      <c r="S200" s="1250"/>
      <c r="T200" s="1250"/>
      <c r="U200" s="1250"/>
      <c r="V200" s="1250"/>
      <c r="W200" s="1250"/>
      <c r="X200" s="1250"/>
      <c r="Y200" s="1250"/>
      <c r="Z200" s="1250"/>
      <c r="AA200" s="1250"/>
    </row>
    <row r="201" spans="1:27" ht="12.75">
      <c r="A201" s="1259"/>
      <c r="B201" s="1259"/>
      <c r="C201" s="1257"/>
      <c r="D201" s="1250"/>
      <c r="E201" s="1250"/>
      <c r="F201" s="1250"/>
      <c r="G201" s="1250"/>
      <c r="H201" s="1250"/>
      <c r="I201" s="1250"/>
      <c r="J201" s="1250"/>
      <c r="K201" s="1250"/>
      <c r="L201" s="1250"/>
      <c r="M201" s="1250"/>
      <c r="N201" s="1250"/>
      <c r="O201" s="1250"/>
      <c r="P201" s="1250"/>
      <c r="Q201" s="1250"/>
      <c r="R201" s="1250"/>
      <c r="S201" s="1250"/>
      <c r="T201" s="1250"/>
      <c r="U201" s="1250"/>
      <c r="V201" s="1250"/>
      <c r="W201" s="1250"/>
      <c r="X201" s="1250"/>
      <c r="Y201" s="1250"/>
      <c r="Z201" s="1250"/>
      <c r="AA201" s="1250"/>
    </row>
    <row r="202" spans="1:27" ht="12.75">
      <c r="A202" s="1259"/>
      <c r="B202" s="1259"/>
      <c r="C202" s="1257"/>
      <c r="D202" s="1250"/>
      <c r="E202" s="1250"/>
      <c r="F202" s="1250"/>
      <c r="G202" s="1250"/>
      <c r="H202" s="1250"/>
      <c r="I202" s="1250"/>
      <c r="J202" s="1250"/>
      <c r="K202" s="1250"/>
      <c r="L202" s="1250"/>
      <c r="M202" s="1250"/>
      <c r="N202" s="1250"/>
      <c r="O202" s="1250"/>
      <c r="P202" s="1250"/>
      <c r="Q202" s="1250"/>
      <c r="R202" s="1250"/>
      <c r="S202" s="1250"/>
      <c r="T202" s="1250"/>
      <c r="U202" s="1250"/>
      <c r="V202" s="1250"/>
      <c r="W202" s="1250"/>
      <c r="X202" s="1250"/>
      <c r="Y202" s="1250"/>
      <c r="Z202" s="1250"/>
      <c r="AA202" s="1250"/>
    </row>
    <row r="203" spans="1:27" ht="12.75">
      <c r="A203" s="1259"/>
      <c r="B203" s="1259"/>
      <c r="C203" s="1257"/>
      <c r="D203" s="1250"/>
      <c r="E203" s="1250"/>
      <c r="F203" s="1250"/>
      <c r="G203" s="1250"/>
      <c r="H203" s="1250"/>
      <c r="I203" s="1250"/>
      <c r="J203" s="1250"/>
      <c r="K203" s="1250"/>
      <c r="L203" s="1250"/>
      <c r="M203" s="1250"/>
      <c r="N203" s="1250"/>
      <c r="O203" s="1250"/>
      <c r="P203" s="1250"/>
      <c r="Q203" s="1250"/>
      <c r="R203" s="1250"/>
      <c r="S203" s="1250"/>
      <c r="T203" s="1250"/>
      <c r="U203" s="1250"/>
      <c r="V203" s="1250"/>
      <c r="W203" s="1250"/>
      <c r="X203" s="1250"/>
      <c r="Y203" s="1250"/>
      <c r="Z203" s="1250"/>
      <c r="AA203" s="1250"/>
    </row>
    <row r="204" spans="1:27" ht="12.75">
      <c r="A204" s="1259"/>
      <c r="B204" s="1259"/>
      <c r="C204" s="1257"/>
      <c r="D204" s="1250"/>
      <c r="E204" s="1250"/>
      <c r="F204" s="1250"/>
      <c r="G204" s="1250"/>
      <c r="H204" s="1250"/>
      <c r="I204" s="1250"/>
      <c r="J204" s="1250"/>
      <c r="K204" s="1250"/>
      <c r="L204" s="1250"/>
      <c r="M204" s="1250"/>
      <c r="N204" s="1250"/>
      <c r="O204" s="1250"/>
      <c r="P204" s="1250"/>
      <c r="Q204" s="1250"/>
      <c r="R204" s="1250"/>
      <c r="S204" s="1250"/>
      <c r="T204" s="1250"/>
      <c r="U204" s="1250"/>
      <c r="V204" s="1250"/>
      <c r="W204" s="1250"/>
      <c r="X204" s="1250"/>
      <c r="Y204" s="1250"/>
      <c r="Z204" s="1250"/>
      <c r="AA204" s="1250"/>
    </row>
    <row r="205" spans="1:27" ht="12.75">
      <c r="A205" s="1259"/>
      <c r="B205" s="1259"/>
      <c r="C205" s="1257"/>
      <c r="D205" s="1250"/>
      <c r="E205" s="1250"/>
      <c r="F205" s="1250"/>
      <c r="G205" s="1250"/>
      <c r="H205" s="1250"/>
      <c r="I205" s="1250"/>
      <c r="J205" s="1250"/>
      <c r="K205" s="1250"/>
      <c r="L205" s="1250"/>
      <c r="M205" s="1250"/>
      <c r="N205" s="1250"/>
      <c r="O205" s="1250"/>
      <c r="P205" s="1250"/>
      <c r="Q205" s="1250"/>
      <c r="R205" s="1250"/>
      <c r="S205" s="1250"/>
      <c r="T205" s="1250"/>
      <c r="U205" s="1250"/>
      <c r="V205" s="1250"/>
      <c r="W205" s="1250"/>
      <c r="X205" s="1250"/>
      <c r="Y205" s="1250"/>
      <c r="Z205" s="1250"/>
      <c r="AA205" s="1250"/>
    </row>
    <row r="206" spans="1:27" ht="12.75">
      <c r="A206" s="1259"/>
      <c r="B206" s="1259"/>
      <c r="C206" s="1257"/>
      <c r="D206" s="1250"/>
      <c r="E206" s="1250"/>
      <c r="F206" s="1250"/>
      <c r="G206" s="1250"/>
      <c r="H206" s="1250"/>
      <c r="I206" s="1250"/>
      <c r="J206" s="1250"/>
      <c r="K206" s="1250"/>
      <c r="L206" s="1250"/>
      <c r="M206" s="1250"/>
      <c r="N206" s="1250"/>
      <c r="O206" s="1250"/>
      <c r="P206" s="1250"/>
      <c r="Q206" s="1250"/>
      <c r="R206" s="1250"/>
      <c r="S206" s="1250"/>
      <c r="T206" s="1250"/>
      <c r="U206" s="1250"/>
      <c r="V206" s="1250"/>
      <c r="W206" s="1250"/>
      <c r="X206" s="1250"/>
      <c r="Y206" s="1250"/>
      <c r="Z206" s="1250"/>
      <c r="AA206" s="1250"/>
    </row>
    <row r="207" spans="1:27" ht="12.75">
      <c r="A207" s="1259"/>
      <c r="B207" s="1259"/>
      <c r="C207" s="1257"/>
      <c r="D207" s="1250"/>
      <c r="E207" s="1250"/>
      <c r="F207" s="1250"/>
      <c r="G207" s="1250"/>
      <c r="H207" s="1250"/>
      <c r="I207" s="1250"/>
      <c r="J207" s="1250"/>
      <c r="K207" s="1250"/>
      <c r="L207" s="1250"/>
      <c r="M207" s="1250"/>
      <c r="N207" s="1250"/>
      <c r="O207" s="1250"/>
      <c r="P207" s="1250"/>
      <c r="Q207" s="1250"/>
      <c r="R207" s="1250"/>
      <c r="S207" s="1250"/>
      <c r="T207" s="1250"/>
      <c r="U207" s="1250"/>
      <c r="V207" s="1250"/>
      <c r="W207" s="1250"/>
      <c r="X207" s="1250"/>
      <c r="Y207" s="1250"/>
      <c r="Z207" s="1250"/>
      <c r="AA207" s="1250"/>
    </row>
    <row r="208" spans="1:27" ht="12.75">
      <c r="A208" s="1259"/>
      <c r="B208" s="1259"/>
      <c r="C208" s="1257"/>
      <c r="D208" s="1250"/>
      <c r="E208" s="1250"/>
      <c r="F208" s="1250"/>
      <c r="G208" s="1250"/>
      <c r="H208" s="1250"/>
      <c r="I208" s="1250"/>
      <c r="J208" s="1250"/>
      <c r="K208" s="1250"/>
      <c r="L208" s="1250"/>
      <c r="M208" s="1250"/>
      <c r="N208" s="1250"/>
      <c r="O208" s="1250"/>
      <c r="P208" s="1250"/>
      <c r="Q208" s="1250"/>
      <c r="R208" s="1250"/>
      <c r="S208" s="1250"/>
      <c r="T208" s="1250"/>
      <c r="U208" s="1250"/>
      <c r="V208" s="1250"/>
      <c r="W208" s="1250"/>
      <c r="X208" s="1250"/>
      <c r="Y208" s="1250"/>
      <c r="Z208" s="1250"/>
      <c r="AA208" s="1250"/>
    </row>
    <row r="209" spans="1:27" ht="12.75">
      <c r="A209" s="1259"/>
      <c r="B209" s="1259"/>
      <c r="C209" s="1257"/>
      <c r="D209" s="1250"/>
      <c r="E209" s="1250"/>
      <c r="F209" s="1250"/>
      <c r="G209" s="1250"/>
      <c r="H209" s="1250"/>
      <c r="I209" s="1250"/>
      <c r="J209" s="1250"/>
      <c r="K209" s="1250"/>
      <c r="L209" s="1250"/>
      <c r="M209" s="1250"/>
      <c r="N209" s="1250"/>
      <c r="O209" s="1250"/>
      <c r="P209" s="1250"/>
      <c r="Q209" s="1250"/>
      <c r="R209" s="1250"/>
      <c r="S209" s="1250"/>
      <c r="T209" s="1250"/>
      <c r="U209" s="1250"/>
      <c r="V209" s="1250"/>
      <c r="W209" s="1250"/>
      <c r="X209" s="1250"/>
      <c r="Y209" s="1250"/>
      <c r="Z209" s="1250"/>
      <c r="AA209" s="1250"/>
    </row>
    <row r="210" spans="1:27" ht="12.75">
      <c r="A210" s="1259"/>
      <c r="B210" s="1259"/>
      <c r="C210" s="1257"/>
      <c r="D210" s="1250"/>
      <c r="E210" s="1250"/>
      <c r="F210" s="1250"/>
      <c r="G210" s="1250"/>
      <c r="H210" s="1250"/>
      <c r="I210" s="1250"/>
      <c r="J210" s="1250"/>
      <c r="K210" s="1250"/>
      <c r="L210" s="1250"/>
      <c r="M210" s="1250"/>
      <c r="N210" s="1250"/>
      <c r="O210" s="1250"/>
      <c r="P210" s="1250"/>
      <c r="Q210" s="1250"/>
      <c r="R210" s="1250"/>
      <c r="S210" s="1250"/>
      <c r="T210" s="1250"/>
      <c r="U210" s="1250"/>
      <c r="V210" s="1250"/>
      <c r="W210" s="1250"/>
      <c r="X210" s="1250"/>
      <c r="Y210" s="1250"/>
      <c r="Z210" s="1250"/>
      <c r="AA210" s="1250"/>
    </row>
    <row r="211" spans="1:27" ht="12.75">
      <c r="A211" s="1259"/>
      <c r="B211" s="1259"/>
      <c r="C211" s="1257"/>
      <c r="D211" s="1250"/>
      <c r="E211" s="1250"/>
      <c r="F211" s="1250"/>
      <c r="G211" s="1250"/>
      <c r="H211" s="1250"/>
      <c r="I211" s="1250"/>
      <c r="J211" s="1250"/>
      <c r="K211" s="1250"/>
      <c r="L211" s="1250"/>
      <c r="M211" s="1250"/>
      <c r="N211" s="1250"/>
      <c r="O211" s="1250"/>
      <c r="P211" s="1250"/>
      <c r="Q211" s="1250"/>
      <c r="R211" s="1250"/>
      <c r="S211" s="1250"/>
      <c r="T211" s="1250"/>
      <c r="U211" s="1250"/>
      <c r="V211" s="1250"/>
      <c r="W211" s="1250"/>
      <c r="X211" s="1250"/>
      <c r="Y211" s="1250"/>
      <c r="Z211" s="1250"/>
      <c r="AA211" s="1250"/>
    </row>
    <row r="212" spans="1:27" ht="12.75">
      <c r="A212" s="1259"/>
      <c r="B212" s="1259"/>
      <c r="C212" s="1257"/>
      <c r="D212" s="1250"/>
      <c r="E212" s="1250"/>
      <c r="F212" s="1250"/>
      <c r="G212" s="1250"/>
      <c r="H212" s="1250"/>
      <c r="I212" s="1250"/>
      <c r="J212" s="1250"/>
      <c r="K212" s="1250"/>
      <c r="L212" s="1250"/>
      <c r="M212" s="1250"/>
      <c r="N212" s="1250"/>
      <c r="O212" s="1250"/>
      <c r="P212" s="1250"/>
      <c r="Q212" s="1250"/>
      <c r="R212" s="1250"/>
      <c r="S212" s="1250"/>
      <c r="T212" s="1250"/>
      <c r="U212" s="1250"/>
      <c r="V212" s="1250"/>
      <c r="W212" s="1250"/>
      <c r="X212" s="1250"/>
      <c r="Y212" s="1250"/>
      <c r="Z212" s="1250"/>
      <c r="AA212" s="1250"/>
    </row>
    <row r="213" spans="1:27" ht="12.75">
      <c r="A213" s="1259"/>
      <c r="B213" s="1259"/>
      <c r="C213" s="1257"/>
      <c r="D213" s="1250"/>
      <c r="E213" s="1250"/>
      <c r="F213" s="1250"/>
      <c r="G213" s="1250"/>
      <c r="H213" s="1250"/>
      <c r="I213" s="1250"/>
      <c r="J213" s="1250"/>
      <c r="K213" s="1250"/>
      <c r="L213" s="1250"/>
      <c r="M213" s="1250"/>
      <c r="N213" s="1250"/>
      <c r="O213" s="1250"/>
      <c r="P213" s="1250"/>
      <c r="Q213" s="1250"/>
      <c r="R213" s="1250"/>
      <c r="S213" s="1250"/>
      <c r="T213" s="1250"/>
      <c r="U213" s="1250"/>
      <c r="V213" s="1250"/>
      <c r="W213" s="1250"/>
      <c r="X213" s="1250"/>
      <c r="Y213" s="1250"/>
      <c r="Z213" s="1250"/>
      <c r="AA213" s="1250"/>
    </row>
    <row r="214" spans="1:27" ht="12.75">
      <c r="A214" s="1259"/>
      <c r="B214" s="1259"/>
      <c r="C214" s="1257"/>
      <c r="D214" s="1250"/>
      <c r="E214" s="1250"/>
      <c r="F214" s="1250"/>
      <c r="G214" s="1250"/>
      <c r="H214" s="1250"/>
      <c r="I214" s="1250"/>
      <c r="J214" s="1250"/>
      <c r="K214" s="1250"/>
      <c r="L214" s="1250"/>
      <c r="M214" s="1250"/>
      <c r="N214" s="1250"/>
      <c r="O214" s="1250"/>
      <c r="P214" s="1250"/>
      <c r="Q214" s="1250"/>
      <c r="R214" s="1250"/>
      <c r="S214" s="1250"/>
      <c r="T214" s="1250"/>
      <c r="U214" s="1250"/>
      <c r="V214" s="1250"/>
      <c r="W214" s="1250"/>
      <c r="X214" s="1250"/>
      <c r="Y214" s="1250"/>
      <c r="Z214" s="1250"/>
      <c r="AA214" s="1250"/>
    </row>
    <row r="215" spans="1:27" ht="12.75">
      <c r="A215" s="1259"/>
      <c r="B215" s="1259"/>
      <c r="C215" s="1257"/>
      <c r="D215" s="1250"/>
      <c r="E215" s="1250"/>
      <c r="F215" s="1250"/>
      <c r="G215" s="1250"/>
      <c r="H215" s="1250"/>
      <c r="I215" s="1250"/>
      <c r="J215" s="1250"/>
      <c r="K215" s="1250"/>
      <c r="L215" s="1250"/>
      <c r="M215" s="1250"/>
      <c r="N215" s="1250"/>
      <c r="O215" s="1250"/>
      <c r="P215" s="1250"/>
      <c r="Q215" s="1250"/>
      <c r="R215" s="1250"/>
      <c r="S215" s="1250"/>
      <c r="T215" s="1250"/>
      <c r="U215" s="1250"/>
      <c r="V215" s="1250"/>
      <c r="W215" s="1250"/>
      <c r="X215" s="1250"/>
      <c r="Y215" s="1250"/>
      <c r="Z215" s="1250"/>
      <c r="AA215" s="1250"/>
    </row>
    <row r="216" spans="1:27" ht="12.75">
      <c r="A216" s="1259"/>
      <c r="B216" s="1259"/>
      <c r="C216" s="1257"/>
      <c r="D216" s="1250"/>
      <c r="E216" s="1250"/>
      <c r="F216" s="1250"/>
      <c r="G216" s="1250"/>
      <c r="H216" s="1250"/>
      <c r="I216" s="1250"/>
      <c r="J216" s="1250"/>
      <c r="K216" s="1250"/>
      <c r="L216" s="1250"/>
      <c r="M216" s="1250"/>
      <c r="N216" s="1250"/>
      <c r="O216" s="1250"/>
      <c r="P216" s="1250"/>
      <c r="Q216" s="1250"/>
      <c r="R216" s="1250"/>
      <c r="S216" s="1250"/>
      <c r="T216" s="1250"/>
      <c r="U216" s="1250"/>
      <c r="V216" s="1250"/>
      <c r="W216" s="1250"/>
      <c r="X216" s="1250"/>
      <c r="Y216" s="1250"/>
      <c r="Z216" s="1250"/>
      <c r="AA216" s="1250"/>
    </row>
    <row r="217" spans="1:27" ht="12.75">
      <c r="A217" s="1259"/>
      <c r="B217" s="1259"/>
      <c r="C217" s="1257"/>
      <c r="D217" s="1250"/>
      <c r="E217" s="1250"/>
      <c r="F217" s="1250"/>
      <c r="G217" s="1250"/>
      <c r="H217" s="1250"/>
      <c r="I217" s="1250"/>
      <c r="J217" s="1250"/>
      <c r="K217" s="1250"/>
      <c r="L217" s="1250"/>
      <c r="M217" s="1250"/>
      <c r="N217" s="1250"/>
      <c r="O217" s="1250"/>
      <c r="P217" s="1250"/>
      <c r="Q217" s="1250"/>
      <c r="R217" s="1250"/>
      <c r="S217" s="1250"/>
      <c r="T217" s="1250"/>
      <c r="U217" s="1250"/>
      <c r="V217" s="1250"/>
      <c r="W217" s="1250"/>
      <c r="X217" s="1250"/>
      <c r="Y217" s="1250"/>
      <c r="Z217" s="1250"/>
      <c r="AA217" s="1250"/>
    </row>
    <row r="218" spans="1:27" ht="12.75">
      <c r="A218" s="1259"/>
      <c r="B218" s="1259"/>
      <c r="C218" s="1257"/>
      <c r="D218" s="1250"/>
      <c r="E218" s="1250"/>
      <c r="F218" s="1250"/>
      <c r="G218" s="1250"/>
      <c r="H218" s="1250"/>
      <c r="I218" s="1250"/>
      <c r="J218" s="1250"/>
      <c r="K218" s="1250"/>
      <c r="L218" s="1250"/>
      <c r="M218" s="1250"/>
      <c r="N218" s="1250"/>
      <c r="O218" s="1250"/>
      <c r="P218" s="1250"/>
      <c r="Q218" s="1250"/>
      <c r="R218" s="1250"/>
      <c r="S218" s="1250"/>
      <c r="T218" s="1250"/>
      <c r="U218" s="1250"/>
      <c r="V218" s="1250"/>
      <c r="W218" s="1250"/>
      <c r="X218" s="1250"/>
      <c r="Y218" s="1250"/>
      <c r="Z218" s="1250"/>
      <c r="AA218" s="1250"/>
    </row>
    <row r="219" spans="1:27" ht="12.75">
      <c r="A219" s="1259"/>
      <c r="B219" s="1259"/>
      <c r="C219" s="1257"/>
      <c r="D219" s="1250"/>
      <c r="E219" s="1250"/>
      <c r="F219" s="1250"/>
      <c r="G219" s="1250"/>
      <c r="H219" s="1250"/>
      <c r="I219" s="1250"/>
      <c r="J219" s="1250"/>
      <c r="K219" s="1250"/>
      <c r="L219" s="1250"/>
      <c r="M219" s="1250"/>
      <c r="N219" s="1250"/>
      <c r="O219" s="1250"/>
      <c r="P219" s="1250"/>
      <c r="Q219" s="1250"/>
      <c r="R219" s="1250"/>
      <c r="S219" s="1250"/>
      <c r="T219" s="1250"/>
      <c r="U219" s="1250"/>
      <c r="V219" s="1250"/>
      <c r="W219" s="1250"/>
      <c r="X219" s="1250"/>
      <c r="Y219" s="1250"/>
      <c r="Z219" s="1250"/>
      <c r="AA219" s="1250"/>
    </row>
    <row r="220" spans="1:27" ht="12.75">
      <c r="A220" s="1259"/>
      <c r="B220" s="1259"/>
      <c r="C220" s="1257"/>
      <c r="D220" s="1250"/>
      <c r="E220" s="1250"/>
      <c r="F220" s="1250"/>
      <c r="G220" s="1250"/>
      <c r="H220" s="1250"/>
      <c r="I220" s="1250"/>
      <c r="J220" s="1250"/>
      <c r="K220" s="1250"/>
      <c r="L220" s="1250"/>
      <c r="M220" s="1250"/>
      <c r="N220" s="1250"/>
      <c r="O220" s="1250"/>
      <c r="P220" s="1250"/>
      <c r="Q220" s="1250"/>
      <c r="R220" s="1250"/>
      <c r="S220" s="1250"/>
      <c r="T220" s="1250"/>
      <c r="U220" s="1250"/>
      <c r="V220" s="1250"/>
      <c r="W220" s="1250"/>
      <c r="X220" s="1250"/>
      <c r="Y220" s="1250"/>
      <c r="Z220" s="1250"/>
      <c r="AA220" s="1250"/>
    </row>
    <row r="221" spans="1:27" ht="12.75">
      <c r="A221" s="1259"/>
      <c r="B221" s="1259"/>
      <c r="C221" s="1257"/>
      <c r="D221" s="1250"/>
      <c r="E221" s="1250"/>
      <c r="F221" s="1250"/>
      <c r="G221" s="1250"/>
      <c r="H221" s="1250"/>
      <c r="I221" s="1250"/>
      <c r="J221" s="1250"/>
      <c r="K221" s="1250"/>
      <c r="L221" s="1250"/>
      <c r="M221" s="1250"/>
      <c r="N221" s="1250"/>
      <c r="O221" s="1250"/>
      <c r="P221" s="1250"/>
      <c r="Q221" s="1250"/>
      <c r="R221" s="1250"/>
      <c r="S221" s="1250"/>
      <c r="T221" s="1250"/>
      <c r="U221" s="1250"/>
      <c r="V221" s="1250"/>
      <c r="W221" s="1250"/>
      <c r="X221" s="1250"/>
      <c r="Y221" s="1250"/>
      <c r="Z221" s="1250"/>
      <c r="AA221" s="1250"/>
    </row>
    <row r="222" spans="1:27" ht="12.75">
      <c r="A222" s="1259"/>
      <c r="B222" s="1259"/>
      <c r="C222" s="1257"/>
      <c r="D222" s="1250"/>
      <c r="E222" s="1250"/>
      <c r="F222" s="1250"/>
      <c r="G222" s="1250"/>
      <c r="H222" s="1250"/>
      <c r="I222" s="1250"/>
      <c r="J222" s="1250"/>
      <c r="K222" s="1250"/>
      <c r="L222" s="1250"/>
      <c r="M222" s="1250"/>
      <c r="N222" s="1250"/>
      <c r="O222" s="1250"/>
      <c r="P222" s="1250"/>
      <c r="Q222" s="1250"/>
      <c r="R222" s="1250"/>
      <c r="S222" s="1250"/>
      <c r="T222" s="1250"/>
      <c r="U222" s="1250"/>
      <c r="V222" s="1250"/>
      <c r="W222" s="1250"/>
      <c r="X222" s="1250"/>
      <c r="Y222" s="1250"/>
      <c r="Z222" s="1250"/>
      <c r="AA222" s="1250"/>
    </row>
    <row r="223" spans="1:27" ht="12.75">
      <c r="A223" s="1259"/>
      <c r="B223" s="1259"/>
      <c r="C223" s="1257"/>
      <c r="D223" s="1250"/>
      <c r="E223" s="1250"/>
      <c r="F223" s="1250"/>
      <c r="G223" s="1250"/>
      <c r="H223" s="1250"/>
      <c r="I223" s="1250"/>
      <c r="J223" s="1250"/>
      <c r="K223" s="1250"/>
      <c r="L223" s="1250"/>
      <c r="M223" s="1250"/>
      <c r="N223" s="1250"/>
      <c r="O223" s="1250"/>
      <c r="P223" s="1250"/>
      <c r="Q223" s="1250"/>
      <c r="R223" s="1250"/>
      <c r="S223" s="1250"/>
      <c r="T223" s="1250"/>
      <c r="U223" s="1250"/>
      <c r="V223" s="1250"/>
      <c r="W223" s="1250"/>
      <c r="X223" s="1250"/>
      <c r="Y223" s="1250"/>
      <c r="Z223" s="1250"/>
      <c r="AA223" s="1250"/>
    </row>
    <row r="224" spans="1:27" ht="12.75">
      <c r="A224" s="1259"/>
      <c r="B224" s="1259"/>
      <c r="C224" s="1257"/>
      <c r="D224" s="1250"/>
      <c r="E224" s="1250"/>
      <c r="F224" s="1250"/>
      <c r="G224" s="1250"/>
      <c r="H224" s="1250"/>
      <c r="I224" s="1250"/>
      <c r="J224" s="1250"/>
      <c r="K224" s="1250"/>
      <c r="L224" s="1250"/>
      <c r="M224" s="1250"/>
      <c r="N224" s="1250"/>
      <c r="O224" s="1250"/>
      <c r="P224" s="1250"/>
      <c r="Q224" s="1250"/>
      <c r="R224" s="1250"/>
      <c r="S224" s="1250"/>
      <c r="T224" s="1250"/>
      <c r="U224" s="1250"/>
      <c r="V224" s="1250"/>
      <c r="W224" s="1250"/>
      <c r="X224" s="1250"/>
      <c r="Y224" s="1250"/>
      <c r="Z224" s="1250"/>
      <c r="AA224" s="1250"/>
    </row>
    <row r="225" spans="1:27" ht="12.75">
      <c r="A225" s="1259"/>
      <c r="B225" s="1259"/>
      <c r="C225" s="1257"/>
      <c r="D225" s="1250"/>
      <c r="E225" s="1250"/>
      <c r="F225" s="1250"/>
      <c r="G225" s="1250"/>
      <c r="H225" s="1250"/>
      <c r="I225" s="1250"/>
      <c r="J225" s="1250"/>
      <c r="K225" s="1250"/>
      <c r="L225" s="1250"/>
      <c r="M225" s="1250"/>
      <c r="N225" s="1250"/>
      <c r="O225" s="1250"/>
      <c r="P225" s="1250"/>
      <c r="Q225" s="1250"/>
      <c r="R225" s="1250"/>
      <c r="S225" s="1250"/>
      <c r="T225" s="1250"/>
      <c r="U225" s="1250"/>
      <c r="V225" s="1250"/>
      <c r="W225" s="1250"/>
      <c r="X225" s="1250"/>
      <c r="Y225" s="1250"/>
      <c r="Z225" s="1250"/>
      <c r="AA225" s="1250"/>
    </row>
    <row r="226" spans="1:27" ht="12.75">
      <c r="A226" s="1259"/>
      <c r="B226" s="1259"/>
      <c r="C226" s="1257"/>
      <c r="D226" s="1250"/>
      <c r="E226" s="1250"/>
      <c r="F226" s="1250"/>
      <c r="G226" s="1250"/>
      <c r="H226" s="1250"/>
      <c r="I226" s="1250"/>
      <c r="J226" s="1250"/>
      <c r="K226" s="1250"/>
      <c r="L226" s="1250"/>
      <c r="M226" s="1250"/>
      <c r="N226" s="1250"/>
      <c r="O226" s="1250"/>
      <c r="P226" s="1250"/>
      <c r="Q226" s="1250"/>
      <c r="R226" s="1250"/>
      <c r="S226" s="1250"/>
      <c r="T226" s="1250"/>
      <c r="U226" s="1250"/>
      <c r="V226" s="1250"/>
      <c r="W226" s="1250"/>
      <c r="X226" s="1250"/>
      <c r="Y226" s="1250"/>
      <c r="Z226" s="1250"/>
      <c r="AA226" s="1250"/>
    </row>
    <row r="227" spans="1:27" ht="12.75">
      <c r="A227" s="1259"/>
      <c r="B227" s="1259"/>
      <c r="C227" s="1257"/>
      <c r="D227" s="1250"/>
      <c r="E227" s="1250"/>
      <c r="F227" s="1250"/>
      <c r="G227" s="1250"/>
      <c r="H227" s="1250"/>
      <c r="I227" s="1250"/>
      <c r="J227" s="1250"/>
      <c r="K227" s="1250"/>
      <c r="L227" s="1250"/>
      <c r="M227" s="1250"/>
      <c r="N227" s="1250"/>
      <c r="O227" s="1250"/>
      <c r="P227" s="1250"/>
      <c r="Q227" s="1250"/>
      <c r="R227" s="1250"/>
      <c r="S227" s="1250"/>
      <c r="T227" s="1250"/>
      <c r="U227" s="1250"/>
      <c r="V227" s="1250"/>
      <c r="W227" s="1250"/>
      <c r="X227" s="1250"/>
      <c r="Y227" s="1250"/>
      <c r="Z227" s="1250"/>
      <c r="AA227" s="1250"/>
    </row>
    <row r="228" spans="1:27" ht="12.75">
      <c r="A228" s="1259"/>
      <c r="B228" s="1259"/>
      <c r="C228" s="1257"/>
      <c r="D228" s="1250"/>
      <c r="E228" s="1250"/>
      <c r="F228" s="1250"/>
      <c r="G228" s="1250"/>
      <c r="H228" s="1250"/>
      <c r="I228" s="1250"/>
      <c r="J228" s="1250"/>
      <c r="K228" s="1250"/>
      <c r="L228" s="1250"/>
      <c r="M228" s="1250"/>
      <c r="N228" s="1250"/>
      <c r="O228" s="1250"/>
      <c r="P228" s="1250"/>
      <c r="Q228" s="1250"/>
      <c r="R228" s="1250"/>
      <c r="S228" s="1250"/>
      <c r="T228" s="1250"/>
      <c r="U228" s="1250"/>
      <c r="V228" s="1250"/>
      <c r="W228" s="1250"/>
      <c r="X228" s="1250"/>
      <c r="Y228" s="1250"/>
      <c r="Z228" s="1250"/>
      <c r="AA228" s="1250"/>
    </row>
    <row r="229" spans="1:27" ht="12.75">
      <c r="A229" s="1259"/>
      <c r="B229" s="1259"/>
      <c r="C229" s="1257"/>
      <c r="D229" s="1250"/>
      <c r="E229" s="1250"/>
      <c r="F229" s="1250"/>
      <c r="G229" s="1250"/>
      <c r="H229" s="1250"/>
      <c r="I229" s="1250"/>
      <c r="J229" s="1250"/>
      <c r="K229" s="1250"/>
      <c r="L229" s="1250"/>
      <c r="M229" s="1250"/>
      <c r="N229" s="1250"/>
      <c r="O229" s="1250"/>
      <c r="P229" s="1250"/>
      <c r="Q229" s="1250"/>
      <c r="R229" s="1250"/>
      <c r="S229" s="1250"/>
      <c r="T229" s="1250"/>
      <c r="U229" s="1250"/>
      <c r="V229" s="1250"/>
      <c r="W229" s="1250"/>
      <c r="X229" s="1250"/>
      <c r="Y229" s="1250"/>
      <c r="Z229" s="1250"/>
      <c r="AA229" s="1250"/>
    </row>
    <row r="230" spans="1:27" ht="12.75">
      <c r="A230" s="1259"/>
      <c r="B230" s="1259"/>
      <c r="C230" s="1257"/>
      <c r="D230" s="1250"/>
      <c r="E230" s="1250"/>
      <c r="F230" s="1250"/>
      <c r="G230" s="1250"/>
      <c r="H230" s="1250"/>
      <c r="I230" s="1250"/>
      <c r="J230" s="1250"/>
      <c r="K230" s="1250"/>
      <c r="L230" s="1250"/>
      <c r="M230" s="1250"/>
      <c r="N230" s="1250"/>
      <c r="O230" s="1250"/>
      <c r="P230" s="1250"/>
      <c r="Q230" s="1250"/>
      <c r="R230" s="1250"/>
      <c r="S230" s="1250"/>
      <c r="T230" s="1250"/>
      <c r="U230" s="1250"/>
      <c r="V230" s="1250"/>
      <c r="W230" s="1250"/>
      <c r="X230" s="1250"/>
      <c r="Y230" s="1250"/>
      <c r="Z230" s="1250"/>
      <c r="AA230" s="1250"/>
    </row>
    <row r="231" spans="1:27" ht="12.75">
      <c r="A231" s="1259"/>
      <c r="B231" s="1259"/>
      <c r="C231" s="1257"/>
      <c r="D231" s="1250"/>
      <c r="E231" s="1250"/>
      <c r="F231" s="1250"/>
      <c r="G231" s="1250"/>
      <c r="H231" s="1250"/>
      <c r="I231" s="1250"/>
      <c r="J231" s="1250"/>
      <c r="K231" s="1250"/>
      <c r="L231" s="1250"/>
      <c r="M231" s="1250"/>
      <c r="N231" s="1250"/>
      <c r="O231" s="1250"/>
      <c r="P231" s="1250"/>
      <c r="Q231" s="1250"/>
      <c r="R231" s="1250"/>
      <c r="S231" s="1250"/>
      <c r="T231" s="1250"/>
      <c r="U231" s="1250"/>
      <c r="V231" s="1250"/>
      <c r="W231" s="1250"/>
      <c r="X231" s="1250"/>
      <c r="Y231" s="1250"/>
      <c r="Z231" s="1250"/>
      <c r="AA231" s="1250"/>
    </row>
    <row r="232" spans="1:27" ht="12.75">
      <c r="A232" s="1259"/>
      <c r="B232" s="1259"/>
      <c r="C232" s="1257"/>
      <c r="D232" s="1250"/>
      <c r="E232" s="1250"/>
      <c r="F232" s="1250"/>
      <c r="G232" s="1250"/>
      <c r="H232" s="1250"/>
      <c r="I232" s="1250"/>
      <c r="J232" s="1250"/>
      <c r="K232" s="1250"/>
      <c r="L232" s="1250"/>
      <c r="M232" s="1250"/>
      <c r="N232" s="1250"/>
      <c r="O232" s="1250"/>
      <c r="P232" s="1250"/>
      <c r="Q232" s="1250"/>
      <c r="R232" s="1250"/>
      <c r="S232" s="1250"/>
      <c r="T232" s="1250"/>
      <c r="U232" s="1250"/>
      <c r="V232" s="1250"/>
      <c r="W232" s="1250"/>
      <c r="X232" s="1250"/>
      <c r="Y232" s="1250"/>
      <c r="Z232" s="1250"/>
      <c r="AA232" s="1250"/>
    </row>
    <row r="233" spans="1:27" ht="12.75">
      <c r="A233" s="1259"/>
      <c r="B233" s="1259"/>
      <c r="C233" s="1257"/>
      <c r="D233" s="1250"/>
      <c r="E233" s="1250"/>
      <c r="F233" s="1250"/>
      <c r="G233" s="1250"/>
      <c r="H233" s="1250"/>
      <c r="I233" s="1250"/>
      <c r="J233" s="1250"/>
      <c r="K233" s="1250"/>
      <c r="L233" s="1250"/>
      <c r="M233" s="1250"/>
      <c r="N233" s="1250"/>
      <c r="O233" s="1250"/>
      <c r="P233" s="1250"/>
      <c r="Q233" s="1250"/>
      <c r="R233" s="1250"/>
      <c r="S233" s="1250"/>
      <c r="T233" s="1250"/>
      <c r="U233" s="1250"/>
      <c r="V233" s="1250"/>
      <c r="W233" s="1250"/>
      <c r="X233" s="1250"/>
      <c r="Y233" s="1250"/>
      <c r="Z233" s="1250"/>
      <c r="AA233" s="1250"/>
    </row>
    <row r="234" spans="1:27" ht="12.75">
      <c r="A234" s="1259"/>
      <c r="B234" s="1259"/>
      <c r="C234" s="1257"/>
      <c r="D234" s="1250"/>
      <c r="E234" s="1250"/>
      <c r="F234" s="1250"/>
      <c r="G234" s="1250"/>
      <c r="H234" s="1250"/>
      <c r="I234" s="1250"/>
      <c r="J234" s="1250"/>
      <c r="K234" s="1250"/>
      <c r="L234" s="1250"/>
      <c r="M234" s="1250"/>
      <c r="N234" s="1250"/>
      <c r="O234" s="1250"/>
      <c r="P234" s="1250"/>
      <c r="Q234" s="1250"/>
      <c r="R234" s="1250"/>
      <c r="S234" s="1250"/>
      <c r="T234" s="1250"/>
      <c r="U234" s="1250"/>
      <c r="V234" s="1250"/>
      <c r="W234" s="1250"/>
      <c r="X234" s="1250"/>
      <c r="Y234" s="1250"/>
      <c r="Z234" s="1250"/>
      <c r="AA234" s="1250"/>
    </row>
    <row r="235" spans="1:27" ht="12.75">
      <c r="A235" s="1259"/>
      <c r="B235" s="1259"/>
      <c r="C235" s="1257"/>
      <c r="D235" s="1250"/>
      <c r="E235" s="1250"/>
      <c r="F235" s="1250"/>
      <c r="G235" s="1250"/>
      <c r="H235" s="1250"/>
      <c r="I235" s="1250"/>
      <c r="J235" s="1250"/>
      <c r="K235" s="1250"/>
      <c r="L235" s="1250"/>
      <c r="M235" s="1250"/>
      <c r="N235" s="1250"/>
      <c r="O235" s="1250"/>
      <c r="P235" s="1250"/>
      <c r="Q235" s="1250"/>
      <c r="R235" s="1250"/>
      <c r="S235" s="1250"/>
      <c r="T235" s="1250"/>
      <c r="U235" s="1250"/>
      <c r="V235" s="1250"/>
      <c r="W235" s="1250"/>
      <c r="X235" s="1250"/>
      <c r="Y235" s="1250"/>
      <c r="Z235" s="1250"/>
      <c r="AA235" s="1250"/>
    </row>
    <row r="236" spans="1:27" ht="12.75">
      <c r="A236" s="1259"/>
      <c r="B236" s="1259"/>
      <c r="C236" s="1257"/>
      <c r="D236" s="1250"/>
      <c r="E236" s="1250"/>
      <c r="F236" s="1250"/>
      <c r="G236" s="1250"/>
      <c r="H236" s="1250"/>
      <c r="I236" s="1250"/>
      <c r="J236" s="1250"/>
      <c r="K236" s="1250"/>
      <c r="L236" s="1250"/>
      <c r="M236" s="1250"/>
      <c r="N236" s="1250"/>
      <c r="O236" s="1250"/>
      <c r="P236" s="1250"/>
      <c r="Q236" s="1250"/>
      <c r="R236" s="1250"/>
      <c r="S236" s="1250"/>
      <c r="T236" s="1250"/>
      <c r="U236" s="1250"/>
      <c r="V236" s="1250"/>
      <c r="W236" s="1250"/>
      <c r="X236" s="1250"/>
      <c r="Y236" s="1250"/>
      <c r="Z236" s="1250"/>
      <c r="AA236" s="1250"/>
    </row>
    <row r="237" spans="1:27" ht="12.75">
      <c r="A237" s="1259"/>
      <c r="B237" s="1259"/>
      <c r="C237" s="1257"/>
      <c r="D237" s="1250"/>
      <c r="E237" s="1250"/>
      <c r="F237" s="1250"/>
      <c r="G237" s="1250"/>
      <c r="H237" s="1250"/>
      <c r="I237" s="1250"/>
      <c r="J237" s="1250"/>
      <c r="K237" s="1250"/>
      <c r="L237" s="1250"/>
      <c r="M237" s="1250"/>
      <c r="N237" s="1250"/>
      <c r="O237" s="1250"/>
      <c r="P237" s="1250"/>
      <c r="Q237" s="1250"/>
      <c r="R237" s="1250"/>
      <c r="S237" s="1250"/>
      <c r="T237" s="1250"/>
      <c r="U237" s="1250"/>
      <c r="V237" s="1250"/>
      <c r="W237" s="1250"/>
      <c r="X237" s="1250"/>
      <c r="Y237" s="1250"/>
      <c r="Z237" s="1250"/>
      <c r="AA237" s="1250"/>
    </row>
    <row r="238" spans="1:27" ht="12.75">
      <c r="A238" s="1259"/>
      <c r="B238" s="1259"/>
      <c r="C238" s="1257"/>
      <c r="D238" s="1250"/>
      <c r="E238" s="1250"/>
      <c r="F238" s="1250"/>
      <c r="G238" s="1250"/>
      <c r="H238" s="1250"/>
      <c r="I238" s="1250"/>
      <c r="J238" s="1250"/>
      <c r="K238" s="1250"/>
      <c r="L238" s="1250"/>
      <c r="M238" s="1250"/>
      <c r="N238" s="1250"/>
      <c r="O238" s="1250"/>
      <c r="P238" s="1250"/>
      <c r="Q238" s="1250"/>
      <c r="R238" s="1250"/>
      <c r="S238" s="1250"/>
      <c r="T238" s="1250"/>
      <c r="U238" s="1250"/>
      <c r="V238" s="1250"/>
      <c r="W238" s="1250"/>
      <c r="X238" s="1250"/>
      <c r="Y238" s="1250"/>
      <c r="Z238" s="1250"/>
      <c r="AA238" s="1250"/>
    </row>
    <row r="239" spans="1:27" ht="12.75">
      <c r="A239" s="1259"/>
      <c r="B239" s="1259"/>
      <c r="C239" s="1257"/>
      <c r="D239" s="1250"/>
      <c r="E239" s="1250"/>
      <c r="F239" s="1250"/>
      <c r="G239" s="1250"/>
      <c r="H239" s="1250"/>
      <c r="I239" s="1250"/>
      <c r="J239" s="1250"/>
      <c r="K239" s="1250"/>
      <c r="L239" s="1250"/>
      <c r="M239" s="1250"/>
      <c r="N239" s="1250"/>
      <c r="O239" s="1250"/>
      <c r="P239" s="1250"/>
      <c r="Q239" s="1250"/>
      <c r="R239" s="1250"/>
      <c r="S239" s="1250"/>
      <c r="T239" s="1250"/>
      <c r="U239" s="1250"/>
      <c r="V239" s="1250"/>
      <c r="W239" s="1250"/>
      <c r="X239" s="1250"/>
      <c r="Y239" s="1250"/>
      <c r="Z239" s="1250"/>
      <c r="AA239" s="1250"/>
    </row>
    <row r="240" spans="1:27" ht="12.75">
      <c r="A240" s="1259"/>
      <c r="B240" s="1259"/>
      <c r="C240" s="1257"/>
      <c r="D240" s="1250"/>
      <c r="E240" s="1250"/>
      <c r="F240" s="1250"/>
      <c r="G240" s="1250"/>
      <c r="H240" s="1250"/>
      <c r="I240" s="1250"/>
      <c r="J240" s="1250"/>
      <c r="K240" s="1250"/>
      <c r="L240" s="1250"/>
      <c r="M240" s="1250"/>
      <c r="N240" s="1250"/>
      <c r="O240" s="1250"/>
      <c r="P240" s="1250"/>
      <c r="Q240" s="1250"/>
      <c r="R240" s="1250"/>
      <c r="S240" s="1250"/>
      <c r="T240" s="1250"/>
      <c r="U240" s="1250"/>
      <c r="V240" s="1250"/>
      <c r="W240" s="1250"/>
      <c r="X240" s="1250"/>
      <c r="Y240" s="1250"/>
      <c r="Z240" s="1250"/>
      <c r="AA240" s="1250"/>
    </row>
    <row r="241" spans="1:27" ht="12.75">
      <c r="A241" s="1259"/>
      <c r="B241" s="1259"/>
      <c r="C241" s="1257"/>
      <c r="D241" s="1250"/>
      <c r="E241" s="1250"/>
      <c r="F241" s="1250"/>
      <c r="G241" s="1250"/>
      <c r="H241" s="1250"/>
      <c r="I241" s="1250"/>
      <c r="J241" s="1250"/>
      <c r="K241" s="1250"/>
      <c r="L241" s="1250"/>
      <c r="M241" s="1250"/>
      <c r="N241" s="1250"/>
      <c r="O241" s="1250"/>
      <c r="P241" s="1250"/>
      <c r="Q241" s="1250"/>
      <c r="R241" s="1250"/>
      <c r="S241" s="1250"/>
      <c r="T241" s="1250"/>
      <c r="U241" s="1250"/>
      <c r="V241" s="1250"/>
      <c r="W241" s="1250"/>
      <c r="X241" s="1250"/>
      <c r="Y241" s="1250"/>
      <c r="Z241" s="1250"/>
      <c r="AA241" s="1250"/>
    </row>
    <row r="242" spans="1:27" ht="12.75">
      <c r="A242" s="1259"/>
      <c r="B242" s="1259"/>
      <c r="C242" s="1257"/>
      <c r="D242" s="1250"/>
      <c r="E242" s="1250"/>
      <c r="F242" s="1250"/>
      <c r="G242" s="1250"/>
      <c r="H242" s="1250"/>
      <c r="I242" s="1250"/>
      <c r="J242" s="1250"/>
      <c r="K242" s="1250"/>
      <c r="L242" s="1250"/>
      <c r="M242" s="1250"/>
      <c r="N242" s="1250"/>
      <c r="O242" s="1250"/>
      <c r="P242" s="1250"/>
      <c r="Q242" s="1250"/>
      <c r="R242" s="1250"/>
      <c r="S242" s="1250"/>
      <c r="T242" s="1250"/>
      <c r="U242" s="1250"/>
      <c r="V242" s="1250"/>
      <c r="W242" s="1250"/>
      <c r="X242" s="1250"/>
      <c r="Y242" s="1250"/>
      <c r="Z242" s="1250"/>
      <c r="AA242" s="1250"/>
    </row>
    <row r="243" spans="1:27" ht="12.75">
      <c r="A243" s="1259"/>
      <c r="B243" s="1259"/>
      <c r="C243" s="1257"/>
      <c r="D243" s="1250"/>
      <c r="E243" s="1250"/>
      <c r="F243" s="1250"/>
      <c r="G243" s="1250"/>
      <c r="H243" s="1250"/>
      <c r="I243" s="1250"/>
      <c r="J243" s="1250"/>
      <c r="K243" s="1250"/>
      <c r="L243" s="1250"/>
      <c r="M243" s="1250"/>
      <c r="N243" s="1250"/>
      <c r="O243" s="1250"/>
      <c r="P243" s="1250"/>
      <c r="Q243" s="1250"/>
      <c r="R243" s="1250"/>
      <c r="S243" s="1250"/>
      <c r="T243" s="1250"/>
      <c r="U243" s="1250"/>
      <c r="V243" s="1250"/>
      <c r="W243" s="1250"/>
      <c r="X243" s="1250"/>
      <c r="Y243" s="1250"/>
      <c r="Z243" s="1250"/>
      <c r="AA243" s="1250"/>
    </row>
    <row r="244" spans="1:27" ht="12.75">
      <c r="A244" s="1259"/>
      <c r="B244" s="1259"/>
      <c r="C244" s="1257"/>
      <c r="D244" s="1250"/>
      <c r="E244" s="1250"/>
      <c r="F244" s="1250"/>
      <c r="G244" s="1250"/>
      <c r="H244" s="1250"/>
      <c r="I244" s="1250"/>
      <c r="J244" s="1250"/>
      <c r="K244" s="1250"/>
      <c r="L244" s="1250"/>
      <c r="M244" s="1250"/>
      <c r="N244" s="1250"/>
      <c r="O244" s="1250"/>
      <c r="P244" s="1250"/>
      <c r="Q244" s="1250"/>
      <c r="R244" s="1250"/>
      <c r="S244" s="1250"/>
      <c r="T244" s="1250"/>
      <c r="U244" s="1250"/>
      <c r="V244" s="1250"/>
      <c r="W244" s="1250"/>
      <c r="X244" s="1250"/>
      <c r="Y244" s="1250"/>
      <c r="Z244" s="1250"/>
      <c r="AA244" s="1250"/>
    </row>
    <row r="245" spans="1:27" ht="12.75">
      <c r="A245" s="1259"/>
      <c r="B245" s="1259"/>
      <c r="C245" s="1257"/>
      <c r="D245" s="1250"/>
      <c r="E245" s="1250"/>
      <c r="F245" s="1250"/>
      <c r="G245" s="1250"/>
      <c r="H245" s="1250"/>
      <c r="I245" s="1250"/>
      <c r="J245" s="1250"/>
      <c r="K245" s="1250"/>
      <c r="L245" s="1250"/>
      <c r="M245" s="1250"/>
      <c r="N245" s="1250"/>
      <c r="O245" s="1250"/>
      <c r="P245" s="1250"/>
      <c r="Q245" s="1250"/>
      <c r="R245" s="1250"/>
      <c r="S245" s="1250"/>
      <c r="T245" s="1250"/>
      <c r="U245" s="1250"/>
      <c r="V245" s="1250"/>
      <c r="W245" s="1250"/>
      <c r="X245" s="1250"/>
      <c r="Y245" s="1250"/>
      <c r="Z245" s="1250"/>
      <c r="AA245" s="1250"/>
    </row>
    <row r="246" spans="1:27" ht="12.75">
      <c r="A246" s="1259"/>
      <c r="B246" s="1259"/>
      <c r="C246" s="1257"/>
      <c r="D246" s="1250"/>
      <c r="E246" s="1250"/>
      <c r="F246" s="1250"/>
      <c r="G246" s="1250"/>
      <c r="H246" s="1250"/>
      <c r="I246" s="1250"/>
      <c r="J246" s="1250"/>
      <c r="K246" s="1250"/>
      <c r="L246" s="1250"/>
      <c r="M246" s="1250"/>
      <c r="N246" s="1250"/>
      <c r="O246" s="1250"/>
      <c r="P246" s="1250"/>
      <c r="Q246" s="1250"/>
      <c r="R246" s="1250"/>
      <c r="S246" s="1250"/>
      <c r="T246" s="1250"/>
      <c r="U246" s="1250"/>
      <c r="V246" s="1250"/>
      <c r="W246" s="1250"/>
      <c r="X246" s="1250"/>
      <c r="Y246" s="1250"/>
      <c r="Z246" s="1250"/>
      <c r="AA246" s="1250"/>
    </row>
    <row r="247" spans="1:27" ht="12.75">
      <c r="A247" s="1259"/>
      <c r="B247" s="1259"/>
      <c r="C247" s="1257"/>
      <c r="D247" s="1250"/>
      <c r="E247" s="1250"/>
      <c r="F247" s="1250"/>
      <c r="G247" s="1250"/>
      <c r="H247" s="1250"/>
      <c r="I247" s="1250"/>
      <c r="J247" s="1250"/>
      <c r="K247" s="1250"/>
      <c r="L247" s="1250"/>
      <c r="M247" s="1250"/>
      <c r="N247" s="1250"/>
      <c r="O247" s="1250"/>
      <c r="P247" s="1250"/>
      <c r="Q247" s="1250"/>
      <c r="R247" s="1250"/>
      <c r="S247" s="1250"/>
      <c r="T247" s="1250"/>
      <c r="U247" s="1250"/>
      <c r="V247" s="1250"/>
      <c r="W247" s="1250"/>
      <c r="X247" s="1250"/>
      <c r="Y247" s="1250"/>
      <c r="Z247" s="1250"/>
      <c r="AA247" s="1250"/>
    </row>
    <row r="248" spans="1:27" ht="12.75">
      <c r="A248" s="1259"/>
      <c r="B248" s="1259"/>
      <c r="C248" s="1257"/>
      <c r="D248" s="1250"/>
      <c r="E248" s="1250"/>
      <c r="F248" s="1250"/>
      <c r="G248" s="1250"/>
      <c r="H248" s="1250"/>
      <c r="I248" s="1250"/>
      <c r="J248" s="1250"/>
      <c r="K248" s="1250"/>
      <c r="L248" s="1250"/>
      <c r="M248" s="1250"/>
      <c r="N248" s="1250"/>
      <c r="O248" s="1250"/>
      <c r="P248" s="1250"/>
      <c r="Q248" s="1250"/>
      <c r="R248" s="1250"/>
      <c r="S248" s="1250"/>
      <c r="T248" s="1250"/>
      <c r="U248" s="1250"/>
      <c r="V248" s="1250"/>
      <c r="W248" s="1250"/>
      <c r="X248" s="1250"/>
      <c r="Y248" s="1250"/>
      <c r="Z248" s="1250"/>
      <c r="AA248" s="1250"/>
    </row>
    <row r="249" spans="1:27" ht="12.75">
      <c r="A249" s="1259"/>
      <c r="B249" s="1259"/>
      <c r="C249" s="1257"/>
      <c r="D249" s="1250"/>
      <c r="E249" s="1250"/>
      <c r="F249" s="1250"/>
      <c r="G249" s="1250"/>
      <c r="H249" s="1250"/>
      <c r="I249" s="1250"/>
      <c r="J249" s="1250"/>
      <c r="K249" s="1250"/>
      <c r="L249" s="1250"/>
      <c r="M249" s="1250"/>
      <c r="N249" s="1250"/>
      <c r="O249" s="1250"/>
      <c r="P249" s="1250"/>
      <c r="Q249" s="1250"/>
      <c r="R249" s="1250"/>
      <c r="S249" s="1250"/>
      <c r="T249" s="1250"/>
      <c r="U249" s="1250"/>
      <c r="V249" s="1250"/>
      <c r="W249" s="1250"/>
      <c r="X249" s="1250"/>
      <c r="Y249" s="1250"/>
      <c r="Z249" s="1250"/>
      <c r="AA249" s="1250"/>
    </row>
    <row r="250" spans="1:27" ht="12.75">
      <c r="A250" s="1259"/>
      <c r="B250" s="1259"/>
      <c r="C250" s="1257"/>
      <c r="D250" s="1250"/>
      <c r="E250" s="1250"/>
      <c r="F250" s="1250"/>
      <c r="G250" s="1250"/>
      <c r="H250" s="1250"/>
      <c r="I250" s="1250"/>
      <c r="J250" s="1250"/>
      <c r="K250" s="1250"/>
      <c r="L250" s="1250"/>
      <c r="M250" s="1250"/>
      <c r="N250" s="1250"/>
      <c r="O250" s="1250"/>
      <c r="P250" s="1250"/>
      <c r="Q250" s="1250"/>
      <c r="R250" s="1250"/>
      <c r="S250" s="1250"/>
      <c r="T250" s="1250"/>
      <c r="U250" s="1250"/>
      <c r="V250" s="1250"/>
      <c r="W250" s="1250"/>
      <c r="X250" s="1250"/>
      <c r="Y250" s="1250"/>
      <c r="Z250" s="1250"/>
      <c r="AA250" s="1250"/>
    </row>
    <row r="251" spans="1:27" ht="12.75">
      <c r="A251" s="1259"/>
      <c r="B251" s="1259"/>
      <c r="C251" s="1257"/>
      <c r="D251" s="1250"/>
      <c r="E251" s="1250"/>
      <c r="F251" s="1250"/>
      <c r="G251" s="1250"/>
      <c r="H251" s="1250"/>
      <c r="I251" s="1250"/>
      <c r="J251" s="1250"/>
      <c r="K251" s="1250"/>
      <c r="L251" s="1250"/>
      <c r="M251" s="1250"/>
      <c r="N251" s="1250"/>
      <c r="O251" s="1250"/>
      <c r="P251" s="1250"/>
      <c r="Q251" s="1250"/>
      <c r="R251" s="1250"/>
      <c r="S251" s="1250"/>
      <c r="T251" s="1250"/>
      <c r="U251" s="1250"/>
      <c r="V251" s="1250"/>
      <c r="W251" s="1250"/>
      <c r="X251" s="1250"/>
      <c r="Y251" s="1250"/>
      <c r="Z251" s="1250"/>
      <c r="AA251" s="1250"/>
    </row>
    <row r="252" spans="1:27" ht="12.75">
      <c r="A252" s="1259"/>
      <c r="B252" s="1259"/>
      <c r="C252" s="1257"/>
      <c r="D252" s="1250"/>
      <c r="E252" s="1250"/>
      <c r="F252" s="1250"/>
      <c r="G252" s="1250"/>
      <c r="H252" s="1250"/>
      <c r="I252" s="1250"/>
      <c r="J252" s="1250"/>
      <c r="K252" s="1250"/>
      <c r="L252" s="1250"/>
      <c r="M252" s="1250"/>
      <c r="N252" s="1250"/>
      <c r="O252" s="1250"/>
      <c r="P252" s="1250"/>
      <c r="Q252" s="1250"/>
      <c r="R252" s="1250"/>
      <c r="S252" s="1250"/>
      <c r="T252" s="1250"/>
      <c r="U252" s="1250"/>
      <c r="V252" s="1250"/>
      <c r="W252" s="1250"/>
      <c r="X252" s="1250"/>
      <c r="Y252" s="1250"/>
      <c r="Z252" s="1250"/>
      <c r="AA252" s="1250"/>
    </row>
    <row r="253" spans="1:27" ht="12.75">
      <c r="A253" s="1259"/>
      <c r="B253" s="1259"/>
      <c r="C253" s="1257"/>
      <c r="D253" s="1250"/>
      <c r="E253" s="1250"/>
      <c r="F253" s="1250"/>
      <c r="G253" s="1250"/>
      <c r="H253" s="1250"/>
      <c r="I253" s="1250"/>
      <c r="J253" s="1250"/>
      <c r="K253" s="1250"/>
      <c r="L253" s="1250"/>
      <c r="M253" s="1250"/>
      <c r="N253" s="1250"/>
      <c r="O253" s="1250"/>
      <c r="P253" s="1250"/>
      <c r="Q253" s="1250"/>
      <c r="R253" s="1250"/>
      <c r="S253" s="1250"/>
      <c r="T253" s="1250"/>
      <c r="U253" s="1250"/>
      <c r="V253" s="1250"/>
      <c r="W253" s="1250"/>
      <c r="X253" s="1250"/>
      <c r="Y253" s="1250"/>
      <c r="Z253" s="1250"/>
      <c r="AA253" s="1250"/>
    </row>
    <row r="254" spans="1:27" ht="12.75">
      <c r="A254" s="1259"/>
      <c r="B254" s="1259"/>
      <c r="C254" s="1257"/>
      <c r="D254" s="1250"/>
      <c r="E254" s="1250"/>
      <c r="F254" s="1250"/>
      <c r="G254" s="1250"/>
      <c r="H254" s="1250"/>
      <c r="I254" s="1250"/>
      <c r="J254" s="1250"/>
      <c r="K254" s="1250"/>
      <c r="L254" s="1250"/>
      <c r="M254" s="1250"/>
      <c r="N254" s="1250"/>
      <c r="O254" s="1250"/>
      <c r="P254" s="1250"/>
      <c r="Q254" s="1250"/>
      <c r="R254" s="1250"/>
      <c r="S254" s="1250"/>
      <c r="T254" s="1250"/>
      <c r="U254" s="1250"/>
      <c r="V254" s="1250"/>
      <c r="W254" s="1250"/>
      <c r="X254" s="1250"/>
      <c r="Y254" s="1250"/>
      <c r="Z254" s="1250"/>
      <c r="AA254" s="1250"/>
    </row>
    <row r="255" spans="1:27" ht="12.75">
      <c r="A255" s="1259"/>
      <c r="B255" s="1259"/>
      <c r="C255" s="1257"/>
      <c r="D255" s="1250"/>
      <c r="E255" s="1250"/>
      <c r="F255" s="1250"/>
      <c r="G255" s="1250"/>
      <c r="H255" s="1250"/>
      <c r="I255" s="1250"/>
      <c r="J255" s="1250"/>
      <c r="K255" s="1250"/>
      <c r="L255" s="1250"/>
      <c r="M255" s="1250"/>
      <c r="N255" s="1250"/>
      <c r="O255" s="1250"/>
      <c r="P255" s="1250"/>
      <c r="Q255" s="1250"/>
      <c r="R255" s="1250"/>
      <c r="S255" s="1250"/>
      <c r="T255" s="1250"/>
      <c r="U255" s="1250"/>
      <c r="V255" s="1250"/>
      <c r="W255" s="1250"/>
      <c r="X255" s="1250"/>
      <c r="Y255" s="1250"/>
      <c r="Z255" s="1250"/>
      <c r="AA255" s="1250"/>
    </row>
    <row r="256" spans="1:27" ht="12.75">
      <c r="A256" s="1259"/>
      <c r="B256" s="1259"/>
      <c r="C256" s="1257"/>
      <c r="D256" s="1250"/>
      <c r="E256" s="1250"/>
      <c r="F256" s="1250"/>
      <c r="G256" s="1250"/>
      <c r="H256" s="1250"/>
      <c r="I256" s="1250"/>
      <c r="J256" s="1250"/>
      <c r="K256" s="1250"/>
      <c r="L256" s="1250"/>
      <c r="M256" s="1250"/>
      <c r="N256" s="1250"/>
      <c r="O256" s="1250"/>
      <c r="P256" s="1250"/>
      <c r="Q256" s="1250"/>
      <c r="R256" s="1250"/>
      <c r="S256" s="1250"/>
      <c r="T256" s="1250"/>
      <c r="U256" s="1250"/>
      <c r="V256" s="1250"/>
      <c r="W256" s="1250"/>
      <c r="X256" s="1250"/>
      <c r="Y256" s="1250"/>
      <c r="Z256" s="1250"/>
      <c r="AA256" s="1250"/>
    </row>
    <row r="257" spans="1:27" ht="12.75">
      <c r="A257" s="1259"/>
      <c r="B257" s="1259"/>
      <c r="C257" s="1257"/>
      <c r="D257" s="1250"/>
      <c r="E257" s="1250"/>
      <c r="F257" s="1250"/>
      <c r="G257" s="1250"/>
      <c r="H257" s="1250"/>
      <c r="I257" s="1250"/>
      <c r="J257" s="1250"/>
      <c r="K257" s="1250"/>
      <c r="L257" s="1250"/>
      <c r="M257" s="1250"/>
      <c r="N257" s="1250"/>
      <c r="O257" s="1250"/>
      <c r="P257" s="1250"/>
      <c r="Q257" s="1250"/>
      <c r="R257" s="1250"/>
      <c r="S257" s="1250"/>
      <c r="T257" s="1250"/>
      <c r="U257" s="1250"/>
      <c r="V257" s="1250"/>
      <c r="W257" s="1250"/>
      <c r="X257" s="1250"/>
      <c r="Y257" s="1250"/>
      <c r="Z257" s="1250"/>
      <c r="AA257" s="1250"/>
    </row>
    <row r="258" spans="1:27" ht="12.75">
      <c r="A258" s="1259"/>
      <c r="B258" s="1259"/>
      <c r="C258" s="1257"/>
      <c r="D258" s="1250"/>
      <c r="E258" s="1250"/>
      <c r="F258" s="1250"/>
      <c r="G258" s="1250"/>
      <c r="H258" s="1250"/>
      <c r="I258" s="1250"/>
      <c r="J258" s="1250"/>
      <c r="K258" s="1250"/>
      <c r="L258" s="1250"/>
      <c r="M258" s="1250"/>
      <c r="N258" s="1250"/>
      <c r="O258" s="1250"/>
      <c r="P258" s="1250"/>
      <c r="Q258" s="1250"/>
      <c r="R258" s="1250"/>
      <c r="S258" s="1250"/>
      <c r="T258" s="1250"/>
      <c r="U258" s="1250"/>
      <c r="V258" s="1250"/>
      <c r="W258" s="1250"/>
      <c r="X258" s="1250"/>
      <c r="Y258" s="1250"/>
      <c r="Z258" s="1250"/>
      <c r="AA258" s="1250"/>
    </row>
    <row r="259" spans="1:27" ht="12.75">
      <c r="A259" s="1259"/>
      <c r="B259" s="1259"/>
      <c r="C259" s="1257"/>
      <c r="D259" s="1250"/>
      <c r="E259" s="1250"/>
      <c r="F259" s="1250"/>
      <c r="G259" s="1250"/>
      <c r="H259" s="1250"/>
      <c r="I259" s="1250"/>
      <c r="J259" s="1250"/>
      <c r="K259" s="1250"/>
      <c r="L259" s="1250"/>
      <c r="M259" s="1250"/>
      <c r="N259" s="1250"/>
      <c r="O259" s="1250"/>
      <c r="P259" s="1250"/>
      <c r="Q259" s="1250"/>
      <c r="R259" s="1250"/>
      <c r="S259" s="1250"/>
      <c r="T259" s="1250"/>
      <c r="U259" s="1250"/>
      <c r="V259" s="1250"/>
      <c r="W259" s="1250"/>
      <c r="X259" s="1250"/>
      <c r="Y259" s="1250"/>
      <c r="Z259" s="1250"/>
      <c r="AA259" s="1250"/>
    </row>
    <row r="260" spans="1:27" ht="12.75">
      <c r="A260" s="1259"/>
      <c r="B260" s="1259"/>
      <c r="C260" s="1257"/>
      <c r="D260" s="1250"/>
      <c r="E260" s="1250"/>
      <c r="F260" s="1250"/>
      <c r="G260" s="1250"/>
      <c r="H260" s="1250"/>
      <c r="I260" s="1250"/>
      <c r="J260" s="1250"/>
      <c r="K260" s="1250"/>
      <c r="L260" s="1250"/>
      <c r="M260" s="1250"/>
      <c r="N260" s="1250"/>
      <c r="O260" s="1250"/>
      <c r="P260" s="1250"/>
      <c r="Q260" s="1250"/>
      <c r="R260" s="1250"/>
      <c r="S260" s="1250"/>
      <c r="T260" s="1250"/>
      <c r="U260" s="1250"/>
      <c r="V260" s="1250"/>
      <c r="W260" s="1250"/>
      <c r="X260" s="1250"/>
      <c r="Y260" s="1250"/>
      <c r="Z260" s="1250"/>
      <c r="AA260" s="1250"/>
    </row>
    <row r="261" spans="1:27" ht="12.75">
      <c r="A261" s="1259"/>
      <c r="B261" s="1259"/>
      <c r="C261" s="1257"/>
      <c r="D261" s="1250"/>
      <c r="E261" s="1250"/>
      <c r="F261" s="1250"/>
      <c r="G261" s="1250"/>
      <c r="H261" s="1250"/>
      <c r="I261" s="1250"/>
      <c r="J261" s="1250"/>
      <c r="K261" s="1250"/>
      <c r="L261" s="1250"/>
      <c r="M261" s="1250"/>
      <c r="N261" s="1250"/>
      <c r="O261" s="1250"/>
      <c r="P261" s="1250"/>
      <c r="Q261" s="1250"/>
      <c r="R261" s="1250"/>
      <c r="S261" s="1250"/>
      <c r="T261" s="1250"/>
      <c r="U261" s="1250"/>
      <c r="V261" s="1250"/>
      <c r="W261" s="1250"/>
      <c r="X261" s="1250"/>
      <c r="Y261" s="1250"/>
      <c r="Z261" s="1250"/>
      <c r="AA261" s="1250"/>
    </row>
    <row r="262" spans="1:27" ht="12.75">
      <c r="A262" s="1259"/>
      <c r="B262" s="1259"/>
      <c r="C262" s="1257"/>
      <c r="D262" s="1250"/>
      <c r="E262" s="1250"/>
      <c r="F262" s="1250"/>
      <c r="G262" s="1250"/>
      <c r="H262" s="1250"/>
      <c r="I262" s="1250"/>
      <c r="J262" s="1250"/>
      <c r="K262" s="1250"/>
      <c r="L262" s="1250"/>
      <c r="M262" s="1250"/>
      <c r="N262" s="1250"/>
      <c r="O262" s="1250"/>
      <c r="P262" s="1250"/>
      <c r="Q262" s="1250"/>
      <c r="R262" s="1250"/>
      <c r="S262" s="1250"/>
      <c r="T262" s="1250"/>
      <c r="U262" s="1250"/>
      <c r="V262" s="1250"/>
      <c r="W262" s="1250"/>
      <c r="X262" s="1250"/>
      <c r="Y262" s="1250"/>
      <c r="Z262" s="1250"/>
      <c r="AA262" s="1250"/>
    </row>
    <row r="263" spans="1:27" ht="12.75">
      <c r="A263" s="1259"/>
      <c r="B263" s="1259"/>
      <c r="C263" s="1257"/>
      <c r="D263" s="1250"/>
      <c r="E263" s="1250"/>
      <c r="F263" s="1250"/>
      <c r="G263" s="1250"/>
      <c r="H263" s="1250"/>
      <c r="I263" s="1250"/>
      <c r="J263" s="1250"/>
      <c r="K263" s="1250"/>
      <c r="L263" s="1250"/>
      <c r="M263" s="1250"/>
      <c r="N263" s="1250"/>
      <c r="O263" s="1250"/>
      <c r="P263" s="1250"/>
      <c r="Q263" s="1250"/>
      <c r="R263" s="1250"/>
      <c r="S263" s="1250"/>
      <c r="T263" s="1250"/>
      <c r="U263" s="1250"/>
      <c r="V263" s="1250"/>
      <c r="W263" s="1250"/>
      <c r="X263" s="1250"/>
      <c r="Y263" s="1250"/>
      <c r="Z263" s="1250"/>
      <c r="AA263" s="1250"/>
    </row>
    <row r="264" spans="1:27" ht="12.75">
      <c r="A264" s="1259"/>
      <c r="B264" s="1259"/>
      <c r="C264" s="1257"/>
      <c r="D264" s="1250"/>
      <c r="E264" s="1250"/>
      <c r="F264" s="1250"/>
      <c r="G264" s="1250"/>
      <c r="H264" s="1250"/>
      <c r="I264" s="1250"/>
      <c r="J264" s="1250"/>
      <c r="K264" s="1250"/>
      <c r="L264" s="1250"/>
      <c r="M264" s="1250"/>
      <c r="N264" s="1250"/>
      <c r="O264" s="1250"/>
      <c r="P264" s="1250"/>
      <c r="Q264" s="1250"/>
      <c r="R264" s="1250"/>
      <c r="S264" s="1250"/>
      <c r="T264" s="1250"/>
      <c r="U264" s="1250"/>
      <c r="V264" s="1250"/>
      <c r="W264" s="1250"/>
      <c r="X264" s="1250"/>
      <c r="Y264" s="1250"/>
      <c r="Z264" s="1250"/>
      <c r="AA264" s="1250"/>
    </row>
    <row r="265" spans="1:27" ht="12.75">
      <c r="A265" s="1259"/>
      <c r="B265" s="1259"/>
      <c r="C265" s="1257"/>
      <c r="D265" s="1250"/>
      <c r="E265" s="1250"/>
      <c r="F265" s="1250"/>
      <c r="G265" s="1250"/>
      <c r="H265" s="1250"/>
      <c r="I265" s="1250"/>
      <c r="J265" s="1250"/>
      <c r="K265" s="1250"/>
      <c r="L265" s="1250"/>
      <c r="M265" s="1250"/>
      <c r="N265" s="1250"/>
      <c r="O265" s="1250"/>
      <c r="P265" s="1250"/>
      <c r="Q265" s="1250"/>
      <c r="R265" s="1250"/>
      <c r="S265" s="1250"/>
      <c r="T265" s="1250"/>
      <c r="U265" s="1250"/>
      <c r="V265" s="1250"/>
      <c r="W265" s="1250"/>
      <c r="X265" s="1250"/>
      <c r="Y265" s="1250"/>
      <c r="Z265" s="1250"/>
      <c r="AA265" s="1250"/>
    </row>
    <row r="266" spans="1:27" ht="12.75">
      <c r="A266" s="1259"/>
      <c r="B266" s="1259"/>
      <c r="C266" s="1257"/>
      <c r="D266" s="1250"/>
      <c r="E266" s="1250"/>
      <c r="F266" s="1250"/>
      <c r="G266" s="1250"/>
      <c r="H266" s="1250"/>
      <c r="I266" s="1250"/>
      <c r="J266" s="1250"/>
      <c r="K266" s="1250"/>
      <c r="L266" s="1250"/>
      <c r="M266" s="1250"/>
      <c r="N266" s="1250"/>
      <c r="O266" s="1250"/>
      <c r="P266" s="1250"/>
      <c r="Q266" s="1250"/>
      <c r="R266" s="1250"/>
      <c r="S266" s="1250"/>
      <c r="T266" s="1250"/>
      <c r="U266" s="1250"/>
      <c r="V266" s="1250"/>
      <c r="W266" s="1250"/>
      <c r="X266" s="1250"/>
      <c r="Y266" s="1250"/>
      <c r="Z266" s="1250"/>
      <c r="AA266" s="1250"/>
    </row>
    <row r="267" spans="1:27" ht="12.75">
      <c r="A267" s="1259"/>
      <c r="B267" s="1259"/>
      <c r="C267" s="1257"/>
      <c r="D267" s="1250"/>
      <c r="E267" s="1250"/>
      <c r="F267" s="1250"/>
      <c r="G267" s="1250"/>
      <c r="H267" s="1250"/>
      <c r="I267" s="1250"/>
      <c r="J267" s="1250"/>
      <c r="K267" s="1250"/>
      <c r="L267" s="1250"/>
      <c r="M267" s="1250"/>
      <c r="N267" s="1250"/>
      <c r="O267" s="1250"/>
      <c r="P267" s="1250"/>
      <c r="Q267" s="1250"/>
      <c r="R267" s="1250"/>
      <c r="S267" s="1250"/>
      <c r="T267" s="1250"/>
      <c r="U267" s="1250"/>
      <c r="V267" s="1250"/>
      <c r="W267" s="1250"/>
      <c r="X267" s="1250"/>
      <c r="Y267" s="1250"/>
      <c r="Z267" s="1250"/>
      <c r="AA267" s="1250"/>
    </row>
    <row r="268" spans="1:27" ht="12.75">
      <c r="A268" s="1259"/>
      <c r="B268" s="1259"/>
      <c r="C268" s="1257"/>
      <c r="D268" s="1250"/>
      <c r="E268" s="1250"/>
      <c r="F268" s="1250"/>
      <c r="G268" s="1250"/>
      <c r="H268" s="1250"/>
      <c r="I268" s="1250"/>
      <c r="J268" s="1250"/>
      <c r="K268" s="1250"/>
      <c r="L268" s="1250"/>
      <c r="M268" s="1250"/>
      <c r="N268" s="1250"/>
      <c r="O268" s="1250"/>
      <c r="P268" s="1250"/>
      <c r="Q268" s="1250"/>
      <c r="R268" s="1250"/>
      <c r="S268" s="1250"/>
      <c r="T268" s="1250"/>
      <c r="U268" s="1250"/>
      <c r="V268" s="1250"/>
      <c r="W268" s="1250"/>
      <c r="X268" s="1250"/>
      <c r="Y268" s="1250"/>
      <c r="Z268" s="1250"/>
      <c r="AA268" s="1250"/>
    </row>
    <row r="269" spans="1:27" ht="12.75">
      <c r="A269" s="1259"/>
      <c r="B269" s="1259"/>
      <c r="C269" s="1257"/>
      <c r="D269" s="1250"/>
      <c r="E269" s="1250"/>
      <c r="F269" s="1250"/>
      <c r="G269" s="1250"/>
      <c r="H269" s="1250"/>
      <c r="I269" s="1250"/>
      <c r="J269" s="1250"/>
      <c r="K269" s="1250"/>
      <c r="L269" s="1250"/>
      <c r="M269" s="1250"/>
      <c r="N269" s="1250"/>
      <c r="O269" s="1250"/>
      <c r="P269" s="1250"/>
      <c r="Q269" s="1250"/>
      <c r="R269" s="1250"/>
      <c r="S269" s="1250"/>
      <c r="T269" s="1250"/>
      <c r="U269" s="1250"/>
      <c r="V269" s="1250"/>
      <c r="W269" s="1250"/>
      <c r="X269" s="1250"/>
      <c r="Y269" s="1250"/>
      <c r="Z269" s="1250"/>
      <c r="AA269" s="1250"/>
    </row>
    <row r="270" spans="1:27" ht="12.75">
      <c r="A270" s="1259"/>
      <c r="B270" s="1259"/>
      <c r="C270" s="1257"/>
      <c r="D270" s="1250"/>
      <c r="E270" s="1250"/>
      <c r="F270" s="1250"/>
      <c r="G270" s="1250"/>
      <c r="H270" s="1250"/>
      <c r="I270" s="1250"/>
      <c r="J270" s="1250"/>
      <c r="K270" s="1250"/>
      <c r="L270" s="1250"/>
      <c r="M270" s="1250"/>
      <c r="N270" s="1250"/>
      <c r="O270" s="1250"/>
      <c r="P270" s="1250"/>
      <c r="Q270" s="1250"/>
      <c r="R270" s="1250"/>
      <c r="S270" s="1250"/>
      <c r="T270" s="1250"/>
      <c r="U270" s="1250"/>
      <c r="V270" s="1250"/>
      <c r="W270" s="1250"/>
      <c r="X270" s="1250"/>
      <c r="Y270" s="1250"/>
      <c r="Z270" s="1250"/>
      <c r="AA270" s="1250"/>
    </row>
    <row r="271" spans="1:27" ht="12.75">
      <c r="A271" s="1259"/>
      <c r="B271" s="1259"/>
      <c r="C271" s="1257"/>
      <c r="D271" s="1250"/>
      <c r="E271" s="1250"/>
      <c r="F271" s="1250"/>
      <c r="G271" s="1250"/>
      <c r="H271" s="1250"/>
      <c r="I271" s="1250"/>
      <c r="J271" s="1250"/>
      <c r="K271" s="1250"/>
      <c r="L271" s="1250"/>
      <c r="M271" s="1250"/>
      <c r="N271" s="1250"/>
      <c r="O271" s="1250"/>
      <c r="P271" s="1250"/>
      <c r="Q271" s="1250"/>
      <c r="R271" s="1250"/>
      <c r="S271" s="1250"/>
      <c r="T271" s="1250"/>
      <c r="U271" s="1250"/>
      <c r="V271" s="1250"/>
      <c r="W271" s="1250"/>
      <c r="X271" s="1250"/>
      <c r="Y271" s="1250"/>
      <c r="Z271" s="1250"/>
      <c r="AA271" s="1250"/>
    </row>
    <row r="272" spans="1:27" ht="12.75">
      <c r="A272" s="1259"/>
      <c r="B272" s="1259"/>
      <c r="C272" s="1257"/>
      <c r="D272" s="1250"/>
      <c r="E272" s="1250"/>
      <c r="F272" s="1250"/>
      <c r="G272" s="1250"/>
      <c r="H272" s="1250"/>
      <c r="I272" s="1250"/>
      <c r="J272" s="1250"/>
      <c r="K272" s="1250"/>
      <c r="L272" s="1250"/>
      <c r="M272" s="1250"/>
      <c r="N272" s="1250"/>
      <c r="O272" s="1250"/>
      <c r="P272" s="1250"/>
      <c r="Q272" s="1250"/>
      <c r="R272" s="1250"/>
      <c r="S272" s="1250"/>
      <c r="T272" s="1250"/>
      <c r="U272" s="1250"/>
      <c r="V272" s="1250"/>
      <c r="W272" s="1250"/>
      <c r="X272" s="1250"/>
      <c r="Y272" s="1250"/>
      <c r="Z272" s="1250"/>
      <c r="AA272" s="1250"/>
    </row>
    <row r="273" spans="1:27" ht="12.75">
      <c r="A273" s="1259"/>
      <c r="B273" s="1259"/>
      <c r="C273" s="1257"/>
      <c r="D273" s="1250"/>
      <c r="E273" s="1250"/>
      <c r="F273" s="1250"/>
      <c r="G273" s="1250"/>
      <c r="H273" s="1250"/>
      <c r="I273" s="1250"/>
      <c r="J273" s="1250"/>
      <c r="K273" s="1250"/>
      <c r="L273" s="1250"/>
      <c r="M273" s="1250"/>
      <c r="N273" s="1250"/>
      <c r="O273" s="1250"/>
      <c r="P273" s="1250"/>
      <c r="Q273" s="1250"/>
      <c r="R273" s="1250"/>
      <c r="S273" s="1250"/>
      <c r="T273" s="1250"/>
      <c r="U273" s="1250"/>
      <c r="V273" s="1250"/>
      <c r="W273" s="1250"/>
      <c r="X273" s="1250"/>
      <c r="Y273" s="1250"/>
      <c r="Z273" s="1250"/>
      <c r="AA273" s="1250"/>
    </row>
    <row r="274" spans="1:27" ht="12.75">
      <c r="A274" s="1259"/>
      <c r="B274" s="1259"/>
      <c r="C274" s="1257"/>
      <c r="D274" s="1250"/>
      <c r="E274" s="1250"/>
      <c r="F274" s="1250"/>
      <c r="G274" s="1250"/>
      <c r="H274" s="1250"/>
      <c r="I274" s="1250"/>
      <c r="J274" s="1250"/>
      <c r="K274" s="1250"/>
      <c r="L274" s="1250"/>
      <c r="M274" s="1250"/>
      <c r="N274" s="1250"/>
      <c r="O274" s="1250"/>
      <c r="P274" s="1250"/>
      <c r="Q274" s="1250"/>
      <c r="R274" s="1250"/>
      <c r="S274" s="1250"/>
      <c r="T274" s="1250"/>
      <c r="U274" s="1250"/>
      <c r="V274" s="1250"/>
      <c r="W274" s="1250"/>
      <c r="X274" s="1250"/>
      <c r="Y274" s="1250"/>
      <c r="Z274" s="1250"/>
      <c r="AA274" s="1250"/>
    </row>
    <row r="275" spans="1:27" ht="12.75">
      <c r="A275" s="1259"/>
      <c r="B275" s="1259"/>
      <c r="C275" s="1257"/>
      <c r="D275" s="1250"/>
      <c r="E275" s="1250"/>
      <c r="F275" s="1250"/>
      <c r="G275" s="1250"/>
      <c r="H275" s="1250"/>
      <c r="I275" s="1250"/>
      <c r="J275" s="1250"/>
      <c r="K275" s="1250"/>
      <c r="L275" s="1250"/>
      <c r="M275" s="1250"/>
      <c r="N275" s="1250"/>
      <c r="O275" s="1250"/>
      <c r="P275" s="1250"/>
      <c r="Q275" s="1250"/>
      <c r="R275" s="1250"/>
      <c r="S275" s="1250"/>
      <c r="T275" s="1250"/>
      <c r="U275" s="1250"/>
      <c r="V275" s="1250"/>
      <c r="W275" s="1250"/>
      <c r="X275" s="1250"/>
      <c r="Y275" s="1250"/>
      <c r="Z275" s="1250"/>
      <c r="AA275" s="1250"/>
    </row>
    <row r="276" spans="1:27" ht="12.75">
      <c r="A276" s="1259"/>
      <c r="B276" s="1259"/>
      <c r="C276" s="1257"/>
      <c r="D276" s="1250"/>
      <c r="E276" s="1250"/>
      <c r="F276" s="1250"/>
      <c r="G276" s="1250"/>
      <c r="H276" s="1250"/>
      <c r="I276" s="1250"/>
      <c r="J276" s="1250"/>
      <c r="K276" s="1250"/>
      <c r="L276" s="1250"/>
      <c r="M276" s="1250"/>
      <c r="N276" s="1250"/>
      <c r="O276" s="1250"/>
      <c r="P276" s="1250"/>
      <c r="Q276" s="1250"/>
      <c r="R276" s="1250"/>
      <c r="S276" s="1250"/>
      <c r="T276" s="1250"/>
      <c r="U276" s="1250"/>
      <c r="V276" s="1250"/>
      <c r="W276" s="1250"/>
      <c r="X276" s="1250"/>
      <c r="Y276" s="1250"/>
      <c r="Z276" s="1250"/>
      <c r="AA276" s="1250"/>
    </row>
    <row r="277" spans="1:27" ht="12.75">
      <c r="A277" s="1259"/>
      <c r="B277" s="1259"/>
      <c r="C277" s="1257"/>
      <c r="D277" s="1250"/>
      <c r="E277" s="1250"/>
      <c r="F277" s="1250"/>
      <c r="G277" s="1250"/>
      <c r="H277" s="1250"/>
      <c r="I277" s="1250"/>
      <c r="J277" s="1250"/>
      <c r="K277" s="1250"/>
      <c r="L277" s="1250"/>
      <c r="M277" s="1250"/>
      <c r="N277" s="1250"/>
      <c r="O277" s="1250"/>
      <c r="P277" s="1250"/>
      <c r="Q277" s="1250"/>
      <c r="R277" s="1250"/>
      <c r="S277" s="1250"/>
      <c r="T277" s="1250"/>
      <c r="U277" s="1250"/>
      <c r="V277" s="1250"/>
      <c r="W277" s="1250"/>
      <c r="X277" s="1250"/>
      <c r="Y277" s="1250"/>
      <c r="Z277" s="1250"/>
      <c r="AA277" s="1250"/>
    </row>
    <row r="278" spans="1:27" ht="12.75">
      <c r="A278" s="1259"/>
      <c r="B278" s="1259"/>
      <c r="C278" s="1257"/>
      <c r="D278" s="1250"/>
      <c r="E278" s="1250"/>
      <c r="F278" s="1250"/>
      <c r="G278" s="1250"/>
      <c r="H278" s="1250"/>
      <c r="I278" s="1250"/>
      <c r="J278" s="1250"/>
      <c r="K278" s="1250"/>
      <c r="L278" s="1250"/>
      <c r="M278" s="1250"/>
      <c r="N278" s="1250"/>
      <c r="O278" s="1250"/>
      <c r="P278" s="1250"/>
      <c r="Q278" s="1250"/>
      <c r="R278" s="1250"/>
      <c r="S278" s="1250"/>
      <c r="T278" s="1250"/>
      <c r="U278" s="1250"/>
      <c r="V278" s="1250"/>
      <c r="W278" s="1250"/>
      <c r="X278" s="1250"/>
      <c r="Y278" s="1250"/>
      <c r="Z278" s="1250"/>
      <c r="AA278" s="1250"/>
    </row>
    <row r="279" spans="1:27" ht="12.75">
      <c r="A279" s="1259"/>
      <c r="B279" s="1259"/>
      <c r="C279" s="1257"/>
      <c r="D279" s="1250"/>
      <c r="E279" s="1250"/>
      <c r="F279" s="1250"/>
      <c r="G279" s="1250"/>
      <c r="H279" s="1250"/>
      <c r="I279" s="1250"/>
      <c r="J279" s="1250"/>
      <c r="K279" s="1250"/>
      <c r="L279" s="1250"/>
      <c r="M279" s="1250"/>
      <c r="N279" s="1250"/>
      <c r="O279" s="1250"/>
      <c r="P279" s="1250"/>
      <c r="Q279" s="1250"/>
      <c r="R279" s="1250"/>
      <c r="S279" s="1250"/>
      <c r="T279" s="1250"/>
      <c r="U279" s="1250"/>
      <c r="V279" s="1250"/>
      <c r="W279" s="1250"/>
      <c r="X279" s="1250"/>
      <c r="Y279" s="1250"/>
      <c r="Z279" s="1250"/>
      <c r="AA279" s="1250"/>
    </row>
    <row r="280" spans="1:27" ht="12.75">
      <c r="A280" s="1259"/>
      <c r="B280" s="1259"/>
      <c r="C280" s="1257"/>
      <c r="D280" s="1250"/>
      <c r="E280" s="1250"/>
      <c r="F280" s="1250"/>
      <c r="G280" s="1250"/>
      <c r="H280" s="1250"/>
      <c r="I280" s="1250"/>
      <c r="J280" s="1250"/>
      <c r="K280" s="1250"/>
      <c r="L280" s="1250"/>
      <c r="M280" s="1250"/>
      <c r="N280" s="1250"/>
      <c r="O280" s="1250"/>
      <c r="P280" s="1250"/>
      <c r="Q280" s="1250"/>
      <c r="R280" s="1250"/>
      <c r="S280" s="1250"/>
      <c r="T280" s="1250"/>
      <c r="U280" s="1250"/>
      <c r="V280" s="1250"/>
      <c r="W280" s="1250"/>
      <c r="X280" s="1250"/>
      <c r="Y280" s="1250"/>
      <c r="Z280" s="1250"/>
      <c r="AA280" s="1250"/>
    </row>
    <row r="281" spans="1:27" ht="12.75">
      <c r="A281" s="1259"/>
      <c r="B281" s="1259"/>
      <c r="C281" s="1257"/>
      <c r="D281" s="1250"/>
      <c r="E281" s="1250"/>
      <c r="F281" s="1250"/>
      <c r="G281" s="1250"/>
      <c r="H281" s="1250"/>
      <c r="I281" s="1250"/>
      <c r="J281" s="1250"/>
      <c r="K281" s="1250"/>
      <c r="L281" s="1250"/>
      <c r="M281" s="1250"/>
      <c r="N281" s="1250"/>
      <c r="O281" s="1250"/>
      <c r="P281" s="1250"/>
      <c r="Q281" s="1250"/>
      <c r="R281" s="1250"/>
      <c r="S281" s="1250"/>
      <c r="T281" s="1250"/>
      <c r="U281" s="1250"/>
      <c r="V281" s="1250"/>
      <c r="W281" s="1250"/>
      <c r="X281" s="1250"/>
      <c r="Y281" s="1250"/>
      <c r="Z281" s="1250"/>
      <c r="AA281" s="1250"/>
    </row>
    <row r="282" spans="1:27" ht="12.75">
      <c r="A282" s="1259"/>
      <c r="B282" s="1259"/>
      <c r="C282" s="1257"/>
      <c r="D282" s="1250"/>
      <c r="E282" s="1250"/>
      <c r="F282" s="1250"/>
      <c r="G282" s="1250"/>
      <c r="H282" s="1250"/>
      <c r="I282" s="1250"/>
      <c r="J282" s="1250"/>
      <c r="K282" s="1250"/>
      <c r="L282" s="1250"/>
      <c r="M282" s="1250"/>
      <c r="N282" s="1250"/>
      <c r="O282" s="1250"/>
      <c r="P282" s="1250"/>
      <c r="Q282" s="1250"/>
      <c r="R282" s="1250"/>
      <c r="S282" s="1250"/>
      <c r="T282" s="1250"/>
      <c r="U282" s="1250"/>
      <c r="V282" s="1250"/>
      <c r="W282" s="1250"/>
      <c r="X282" s="1250"/>
      <c r="Y282" s="1250"/>
      <c r="Z282" s="1250"/>
      <c r="AA282" s="1250"/>
    </row>
    <row r="283" spans="1:27" ht="12.75">
      <c r="A283" s="1259"/>
      <c r="B283" s="1259"/>
      <c r="C283" s="1257"/>
      <c r="D283" s="1250"/>
      <c r="E283" s="1250"/>
      <c r="F283" s="1250"/>
      <c r="G283" s="1250"/>
      <c r="H283" s="1250"/>
      <c r="I283" s="1250"/>
      <c r="J283" s="1250"/>
      <c r="K283" s="1250"/>
      <c r="L283" s="1250"/>
      <c r="M283" s="1250"/>
      <c r="N283" s="1250"/>
      <c r="O283" s="1250"/>
      <c r="P283" s="1250"/>
      <c r="Q283" s="1250"/>
      <c r="R283" s="1250"/>
      <c r="S283" s="1250"/>
      <c r="T283" s="1250"/>
      <c r="U283" s="1250"/>
      <c r="V283" s="1250"/>
      <c r="W283" s="1250"/>
      <c r="X283" s="1250"/>
      <c r="Y283" s="1250"/>
      <c r="Z283" s="1250"/>
      <c r="AA283" s="1250"/>
    </row>
    <row r="284" spans="1:27" ht="12.75">
      <c r="A284" s="1259"/>
      <c r="B284" s="1259"/>
      <c r="C284" s="1257"/>
      <c r="D284" s="1250"/>
      <c r="E284" s="1250"/>
      <c r="F284" s="1250"/>
      <c r="G284" s="1250"/>
      <c r="H284" s="1250"/>
      <c r="I284" s="1250"/>
      <c r="J284" s="1250"/>
      <c r="K284" s="1250"/>
      <c r="L284" s="1250"/>
      <c r="M284" s="1250"/>
      <c r="N284" s="1250"/>
      <c r="O284" s="1250"/>
      <c r="P284" s="1250"/>
      <c r="Q284" s="1250"/>
      <c r="R284" s="1250"/>
      <c r="S284" s="1250"/>
      <c r="T284" s="1250"/>
      <c r="U284" s="1250"/>
      <c r="V284" s="1250"/>
      <c r="W284" s="1250"/>
      <c r="X284" s="1250"/>
      <c r="Y284" s="1250"/>
      <c r="Z284" s="1250"/>
      <c r="AA284" s="1250"/>
    </row>
    <row r="285" spans="1:27" ht="12.75">
      <c r="A285" s="1259"/>
      <c r="B285" s="1259"/>
      <c r="C285" s="1257"/>
      <c r="D285" s="1250"/>
      <c r="E285" s="1250"/>
      <c r="F285" s="1250"/>
      <c r="G285" s="1250"/>
      <c r="H285" s="1250"/>
      <c r="I285" s="1250"/>
      <c r="J285" s="1250"/>
      <c r="K285" s="1250"/>
      <c r="L285" s="1250"/>
      <c r="M285" s="1250"/>
      <c r="N285" s="1250"/>
      <c r="O285" s="1250"/>
      <c r="P285" s="1250"/>
      <c r="Q285" s="1250"/>
      <c r="R285" s="1250"/>
      <c r="S285" s="1250"/>
      <c r="T285" s="1250"/>
      <c r="U285" s="1250"/>
      <c r="V285" s="1250"/>
      <c r="W285" s="1250"/>
      <c r="X285" s="1250"/>
      <c r="Y285" s="1250"/>
      <c r="Z285" s="1250"/>
      <c r="AA285" s="1250"/>
    </row>
    <row r="286" spans="1:27" ht="12.75">
      <c r="A286" s="1259"/>
      <c r="B286" s="1259"/>
      <c r="C286" s="1257"/>
      <c r="D286" s="1250"/>
      <c r="E286" s="1250"/>
      <c r="F286" s="1250"/>
      <c r="G286" s="1250"/>
      <c r="H286" s="1250"/>
      <c r="I286" s="1250"/>
      <c r="J286" s="1250"/>
      <c r="K286" s="1250"/>
      <c r="L286" s="1250"/>
      <c r="M286" s="1250"/>
      <c r="N286" s="1250"/>
      <c r="O286" s="1250"/>
      <c r="P286" s="1250"/>
      <c r="Q286" s="1250"/>
      <c r="R286" s="1250"/>
      <c r="S286" s="1250"/>
      <c r="T286" s="1250"/>
      <c r="U286" s="1250"/>
      <c r="V286" s="1250"/>
      <c r="W286" s="1250"/>
      <c r="X286" s="1250"/>
      <c r="Y286" s="1250"/>
      <c r="Z286" s="1250"/>
      <c r="AA286" s="1250"/>
    </row>
    <row r="287" spans="1:27" ht="12.75">
      <c r="A287" s="1259"/>
      <c r="B287" s="1259"/>
      <c r="C287" s="1257"/>
      <c r="D287" s="1250"/>
      <c r="E287" s="1250"/>
      <c r="F287" s="1250"/>
      <c r="G287" s="1250"/>
      <c r="H287" s="1250"/>
      <c r="I287" s="1250"/>
      <c r="J287" s="1250"/>
      <c r="K287" s="1250"/>
      <c r="L287" s="1250"/>
      <c r="M287" s="1250"/>
      <c r="N287" s="1250"/>
      <c r="O287" s="1250"/>
      <c r="P287" s="1250"/>
      <c r="Q287" s="1250"/>
      <c r="R287" s="1250"/>
      <c r="S287" s="1250"/>
      <c r="T287" s="1250"/>
      <c r="U287" s="1250"/>
      <c r="V287" s="1250"/>
      <c r="W287" s="1250"/>
      <c r="X287" s="1250"/>
      <c r="Y287" s="1250"/>
      <c r="Z287" s="1250"/>
      <c r="AA287" s="1250"/>
    </row>
    <row r="288" spans="1:27" ht="12.75">
      <c r="A288" s="1259"/>
      <c r="B288" s="1259"/>
      <c r="C288" s="1257"/>
      <c r="D288" s="1250"/>
      <c r="E288" s="1250"/>
      <c r="F288" s="1250"/>
      <c r="G288" s="1250"/>
      <c r="H288" s="1250"/>
      <c r="I288" s="1250"/>
      <c r="J288" s="1250"/>
      <c r="K288" s="1250"/>
      <c r="L288" s="1250"/>
      <c r="M288" s="1250"/>
      <c r="N288" s="1250"/>
      <c r="O288" s="1250"/>
      <c r="P288" s="1250"/>
      <c r="Q288" s="1250"/>
      <c r="R288" s="1250"/>
      <c r="S288" s="1250"/>
      <c r="T288" s="1250"/>
      <c r="U288" s="1250"/>
      <c r="V288" s="1250"/>
      <c r="W288" s="1250"/>
      <c r="X288" s="1250"/>
      <c r="Y288" s="1250"/>
      <c r="Z288" s="1250"/>
      <c r="AA288" s="1250"/>
    </row>
    <row r="289" spans="1:27" ht="12.75">
      <c r="A289" s="1259"/>
      <c r="B289" s="1259"/>
      <c r="C289" s="1257"/>
      <c r="D289" s="1250"/>
      <c r="E289" s="1250"/>
      <c r="F289" s="1250"/>
      <c r="G289" s="1250"/>
      <c r="H289" s="1250"/>
      <c r="I289" s="1250"/>
      <c r="J289" s="1250"/>
      <c r="K289" s="1250"/>
      <c r="L289" s="1250"/>
      <c r="M289" s="1250"/>
      <c r="N289" s="1250"/>
      <c r="O289" s="1250"/>
      <c r="P289" s="1250"/>
      <c r="Q289" s="1250"/>
      <c r="R289" s="1250"/>
      <c r="S289" s="1250"/>
      <c r="T289" s="1250"/>
      <c r="U289" s="1250"/>
      <c r="V289" s="1250"/>
      <c r="W289" s="1250"/>
      <c r="X289" s="1250"/>
      <c r="Y289" s="1250"/>
      <c r="Z289" s="1250"/>
      <c r="AA289" s="1250"/>
    </row>
    <row r="290" spans="1:27" ht="12.75">
      <c r="A290" s="1259"/>
      <c r="B290" s="1259"/>
      <c r="C290" s="1257"/>
      <c r="D290" s="1250"/>
      <c r="E290" s="1250"/>
      <c r="F290" s="1250"/>
      <c r="G290" s="1250"/>
      <c r="H290" s="1250"/>
      <c r="I290" s="1250"/>
      <c r="J290" s="1250"/>
      <c r="K290" s="1250"/>
      <c r="L290" s="1250"/>
      <c r="M290" s="1250"/>
      <c r="N290" s="1250"/>
      <c r="O290" s="1250"/>
      <c r="P290" s="1250"/>
      <c r="Q290" s="1250"/>
      <c r="R290" s="1250"/>
      <c r="S290" s="1250"/>
      <c r="T290" s="1250"/>
      <c r="U290" s="1250"/>
      <c r="V290" s="1250"/>
      <c r="W290" s="1250"/>
      <c r="X290" s="1250"/>
      <c r="Y290" s="1250"/>
      <c r="Z290" s="1250"/>
      <c r="AA290" s="1250"/>
    </row>
    <row r="291" spans="1:27" ht="12.75">
      <c r="A291" s="1259"/>
      <c r="B291" s="1259"/>
      <c r="C291" s="1257"/>
      <c r="D291" s="1250"/>
      <c r="E291" s="1250"/>
      <c r="F291" s="1250"/>
      <c r="G291" s="1250"/>
      <c r="H291" s="1250"/>
      <c r="I291" s="1250"/>
      <c r="J291" s="1250"/>
      <c r="K291" s="1250"/>
      <c r="L291" s="1250"/>
      <c r="M291" s="1250"/>
      <c r="N291" s="1250"/>
      <c r="O291" s="1250"/>
      <c r="P291" s="1250"/>
      <c r="Q291" s="1250"/>
      <c r="R291" s="1250"/>
      <c r="S291" s="1250"/>
      <c r="T291" s="1250"/>
      <c r="U291" s="1250"/>
      <c r="V291" s="1250"/>
      <c r="W291" s="1250"/>
      <c r="X291" s="1250"/>
      <c r="Y291" s="1250"/>
      <c r="Z291" s="1250"/>
      <c r="AA291" s="1250"/>
    </row>
    <row r="292" spans="1:27" ht="12.75">
      <c r="A292" s="1259"/>
      <c r="B292" s="1259"/>
      <c r="C292" s="1257"/>
      <c r="D292" s="1250"/>
      <c r="E292" s="1250"/>
      <c r="F292" s="1250"/>
      <c r="G292" s="1250"/>
      <c r="H292" s="1250"/>
      <c r="I292" s="1250"/>
      <c r="J292" s="1250"/>
      <c r="K292" s="1250"/>
      <c r="L292" s="1250"/>
      <c r="M292" s="1250"/>
      <c r="N292" s="1250"/>
      <c r="O292" s="1250"/>
      <c r="P292" s="1250"/>
      <c r="Q292" s="1250"/>
      <c r="R292" s="1250"/>
      <c r="S292" s="1250"/>
      <c r="T292" s="1250"/>
      <c r="U292" s="1250"/>
      <c r="V292" s="1250"/>
      <c r="W292" s="1250"/>
      <c r="X292" s="1250"/>
      <c r="Y292" s="1250"/>
      <c r="Z292" s="1250"/>
      <c r="AA292" s="1250"/>
    </row>
    <row r="293" spans="1:27" ht="12.75">
      <c r="A293" s="1259"/>
      <c r="B293" s="1259"/>
      <c r="C293" s="1257"/>
      <c r="D293" s="1250"/>
      <c r="E293" s="1250"/>
      <c r="F293" s="1250"/>
      <c r="G293" s="1250"/>
      <c r="H293" s="1250"/>
      <c r="I293" s="1250"/>
      <c r="J293" s="1250"/>
      <c r="K293" s="1250"/>
      <c r="L293" s="1250"/>
      <c r="M293" s="1250"/>
      <c r="N293" s="1250"/>
      <c r="O293" s="1250"/>
      <c r="P293" s="1250"/>
      <c r="Q293" s="1250"/>
      <c r="R293" s="1250"/>
      <c r="S293" s="1250"/>
      <c r="T293" s="1250"/>
      <c r="U293" s="1250"/>
      <c r="V293" s="1250"/>
      <c r="W293" s="1250"/>
      <c r="X293" s="1250"/>
      <c r="Y293" s="1250"/>
      <c r="Z293" s="1250"/>
      <c r="AA293" s="1250"/>
    </row>
    <row r="294" spans="1:27" ht="12.75">
      <c r="A294" s="1259"/>
      <c r="B294" s="1259"/>
      <c r="C294" s="1257"/>
      <c r="D294" s="1250"/>
      <c r="E294" s="1250"/>
      <c r="F294" s="1250"/>
      <c r="G294" s="1250"/>
      <c r="H294" s="1250"/>
      <c r="I294" s="1250"/>
      <c r="J294" s="1250"/>
      <c r="K294" s="1250"/>
      <c r="L294" s="1250"/>
      <c r="M294" s="1250"/>
      <c r="N294" s="1250"/>
      <c r="O294" s="1250"/>
      <c r="P294" s="1250"/>
      <c r="Q294" s="1250"/>
      <c r="R294" s="1250"/>
      <c r="S294" s="1250"/>
      <c r="T294" s="1250"/>
      <c r="U294" s="1250"/>
      <c r="V294" s="1250"/>
      <c r="W294" s="1250"/>
      <c r="X294" s="1250"/>
      <c r="Y294" s="1250"/>
      <c r="Z294" s="1250"/>
      <c r="AA294" s="1250"/>
    </row>
    <row r="295" spans="1:27" ht="12.75">
      <c r="A295" s="1259"/>
      <c r="B295" s="1259"/>
      <c r="C295" s="1257"/>
      <c r="D295" s="1250"/>
      <c r="E295" s="1250"/>
      <c r="F295" s="1250"/>
      <c r="G295" s="1250"/>
      <c r="H295" s="1250"/>
      <c r="I295" s="1250"/>
      <c r="J295" s="1250"/>
      <c r="K295" s="1250"/>
      <c r="L295" s="1250"/>
      <c r="M295" s="1250"/>
      <c r="N295" s="1250"/>
      <c r="O295" s="1250"/>
      <c r="P295" s="1250"/>
      <c r="Q295" s="1250"/>
      <c r="R295" s="1250"/>
      <c r="S295" s="1250"/>
      <c r="T295" s="1250"/>
      <c r="U295" s="1250"/>
      <c r="V295" s="1250"/>
      <c r="W295" s="1250"/>
      <c r="X295" s="1250"/>
      <c r="Y295" s="1250"/>
      <c r="Z295" s="1250"/>
      <c r="AA295" s="1250"/>
    </row>
    <row r="296" spans="1:27" ht="12.75">
      <c r="A296" s="1259"/>
      <c r="B296" s="1259"/>
      <c r="C296" s="1257"/>
      <c r="D296" s="1250"/>
      <c r="E296" s="1250"/>
      <c r="F296" s="1250"/>
      <c r="G296" s="1250"/>
      <c r="H296" s="1250"/>
      <c r="I296" s="1250"/>
      <c r="J296" s="1250"/>
      <c r="K296" s="1250"/>
      <c r="L296" s="1250"/>
      <c r="M296" s="1250"/>
      <c r="N296" s="1250"/>
      <c r="O296" s="1250"/>
      <c r="P296" s="1250"/>
      <c r="Q296" s="1250"/>
      <c r="R296" s="1250"/>
      <c r="S296" s="1250"/>
      <c r="T296" s="1250"/>
      <c r="U296" s="1250"/>
      <c r="V296" s="1250"/>
      <c r="W296" s="1250"/>
      <c r="X296" s="1250"/>
      <c r="Y296" s="1250"/>
      <c r="Z296" s="1250"/>
      <c r="AA296" s="1250"/>
    </row>
    <row r="297" spans="1:27" ht="12.75">
      <c r="A297" s="1259"/>
      <c r="B297" s="1259"/>
      <c r="C297" s="1257"/>
      <c r="D297" s="1250"/>
      <c r="E297" s="1250"/>
      <c r="F297" s="1250"/>
      <c r="G297" s="1250"/>
      <c r="H297" s="1250"/>
      <c r="I297" s="1250"/>
      <c r="J297" s="1250"/>
      <c r="K297" s="1250"/>
      <c r="L297" s="1250"/>
      <c r="M297" s="1250"/>
      <c r="N297" s="1250"/>
      <c r="O297" s="1250"/>
      <c r="P297" s="1250"/>
      <c r="Q297" s="1250"/>
      <c r="R297" s="1250"/>
      <c r="S297" s="1250"/>
      <c r="T297" s="1250"/>
      <c r="U297" s="1250"/>
      <c r="V297" s="1250"/>
      <c r="W297" s="1250"/>
      <c r="X297" s="1250"/>
      <c r="Y297" s="1250"/>
      <c r="Z297" s="1250"/>
      <c r="AA297" s="1250"/>
    </row>
    <row r="298" spans="1:27" ht="12.75">
      <c r="A298" s="1259"/>
      <c r="B298" s="1259"/>
      <c r="C298" s="1257"/>
      <c r="D298" s="1250"/>
      <c r="E298" s="1250"/>
      <c r="F298" s="1250"/>
      <c r="G298" s="1250"/>
      <c r="H298" s="1250"/>
      <c r="I298" s="1250"/>
      <c r="J298" s="1250"/>
      <c r="K298" s="1250"/>
      <c r="L298" s="1250"/>
      <c r="M298" s="1250"/>
      <c r="N298" s="1250"/>
      <c r="O298" s="1250"/>
      <c r="P298" s="1250"/>
      <c r="Q298" s="1250"/>
      <c r="R298" s="1250"/>
      <c r="S298" s="1250"/>
      <c r="T298" s="1250"/>
      <c r="U298" s="1250"/>
      <c r="V298" s="1250"/>
      <c r="W298" s="1250"/>
      <c r="X298" s="1250"/>
      <c r="Y298" s="1250"/>
      <c r="Z298" s="1250"/>
      <c r="AA298" s="1250"/>
    </row>
    <row r="299" spans="1:27" ht="12.75">
      <c r="A299" s="1259"/>
      <c r="B299" s="1259"/>
      <c r="C299" s="1257"/>
      <c r="D299" s="1250"/>
      <c r="E299" s="1250"/>
      <c r="F299" s="1250"/>
      <c r="G299" s="1250"/>
      <c r="H299" s="1250"/>
      <c r="I299" s="1250"/>
      <c r="J299" s="1250"/>
      <c r="K299" s="1250"/>
      <c r="L299" s="1250"/>
      <c r="M299" s="1250"/>
      <c r="N299" s="1250"/>
      <c r="O299" s="1250"/>
      <c r="P299" s="1250"/>
      <c r="Q299" s="1250"/>
      <c r="R299" s="1250"/>
      <c r="S299" s="1250"/>
      <c r="T299" s="1250"/>
      <c r="U299" s="1250"/>
      <c r="V299" s="1250"/>
      <c r="W299" s="1250"/>
      <c r="X299" s="1250"/>
      <c r="Y299" s="1250"/>
      <c r="Z299" s="1250"/>
      <c r="AA299" s="1250"/>
    </row>
    <row r="300" spans="1:27" ht="12.75">
      <c r="A300" s="1259"/>
      <c r="B300" s="1259"/>
      <c r="C300" s="1257"/>
      <c r="D300" s="1250"/>
      <c r="E300" s="1250"/>
      <c r="F300" s="1250"/>
      <c r="G300" s="1250"/>
      <c r="H300" s="1250"/>
      <c r="I300" s="1250"/>
      <c r="J300" s="1250"/>
      <c r="K300" s="1250"/>
      <c r="L300" s="1250"/>
      <c r="M300" s="1250"/>
      <c r="N300" s="1250"/>
      <c r="O300" s="1250"/>
      <c r="P300" s="1250"/>
      <c r="Q300" s="1250"/>
      <c r="R300" s="1250"/>
      <c r="S300" s="1250"/>
      <c r="T300" s="1250"/>
      <c r="U300" s="1250"/>
      <c r="V300" s="1250"/>
      <c r="W300" s="1250"/>
      <c r="X300" s="1250"/>
      <c r="Y300" s="1250"/>
      <c r="Z300" s="1250"/>
      <c r="AA300" s="1250"/>
    </row>
    <row r="301" spans="1:27" ht="12.75">
      <c r="A301" s="1259"/>
      <c r="B301" s="1259"/>
      <c r="C301" s="1257"/>
      <c r="D301" s="1250"/>
      <c r="E301" s="1250"/>
      <c r="F301" s="1250"/>
      <c r="G301" s="1250"/>
      <c r="H301" s="1250"/>
      <c r="I301" s="1250"/>
      <c r="J301" s="1250"/>
      <c r="K301" s="1250"/>
      <c r="L301" s="1250"/>
      <c r="M301" s="1250"/>
      <c r="N301" s="1250"/>
      <c r="O301" s="1250"/>
      <c r="P301" s="1250"/>
      <c r="Q301" s="1250"/>
      <c r="R301" s="1250"/>
      <c r="S301" s="1250"/>
      <c r="T301" s="1250"/>
      <c r="U301" s="1250"/>
      <c r="V301" s="1250"/>
      <c r="W301" s="1250"/>
      <c r="X301" s="1250"/>
      <c r="Y301" s="1250"/>
      <c r="Z301" s="1250"/>
      <c r="AA301" s="1250"/>
    </row>
    <row r="302" spans="1:27" ht="12.75">
      <c r="A302" s="1259"/>
      <c r="B302" s="1259"/>
      <c r="C302" s="1257"/>
      <c r="D302" s="1250"/>
      <c r="E302" s="1250"/>
      <c r="F302" s="1250"/>
      <c r="G302" s="1250"/>
      <c r="H302" s="1250"/>
      <c r="I302" s="1250"/>
      <c r="J302" s="1250"/>
      <c r="K302" s="1250"/>
      <c r="L302" s="1250"/>
      <c r="M302" s="1250"/>
      <c r="N302" s="1250"/>
      <c r="O302" s="1250"/>
      <c r="P302" s="1250"/>
      <c r="Q302" s="1250"/>
      <c r="R302" s="1250"/>
      <c r="S302" s="1250"/>
      <c r="T302" s="1250"/>
      <c r="U302" s="1250"/>
      <c r="V302" s="1250"/>
      <c r="W302" s="1250"/>
      <c r="X302" s="1250"/>
      <c r="Y302" s="1250"/>
      <c r="Z302" s="1250"/>
      <c r="AA302" s="1250"/>
    </row>
    <row r="303" spans="1:27" ht="12.75">
      <c r="A303" s="1259"/>
      <c r="B303" s="1259"/>
      <c r="C303" s="1257"/>
      <c r="D303" s="1250"/>
      <c r="E303" s="1250"/>
      <c r="F303" s="1250"/>
      <c r="G303" s="1250"/>
      <c r="H303" s="1250"/>
      <c r="I303" s="1250"/>
      <c r="J303" s="1250"/>
      <c r="K303" s="1250"/>
      <c r="L303" s="1250"/>
      <c r="M303" s="1250"/>
      <c r="N303" s="1250"/>
      <c r="O303" s="1250"/>
      <c r="P303" s="1250"/>
      <c r="Q303" s="1250"/>
      <c r="R303" s="1250"/>
      <c r="S303" s="1250"/>
      <c r="T303" s="1250"/>
      <c r="U303" s="1250"/>
      <c r="V303" s="1250"/>
      <c r="W303" s="1250"/>
      <c r="X303" s="1250"/>
      <c r="Y303" s="1250"/>
      <c r="Z303" s="1250"/>
      <c r="AA303" s="1250"/>
    </row>
    <row r="304" spans="1:27" ht="12.75">
      <c r="A304" s="1259"/>
      <c r="B304" s="1259"/>
      <c r="C304" s="1257"/>
      <c r="D304" s="1250"/>
      <c r="E304" s="1250"/>
      <c r="F304" s="1250"/>
      <c r="G304" s="1250"/>
      <c r="H304" s="1250"/>
      <c r="I304" s="1250"/>
      <c r="J304" s="1250"/>
      <c r="K304" s="1250"/>
      <c r="L304" s="1250"/>
      <c r="M304" s="1250"/>
      <c r="N304" s="1250"/>
      <c r="O304" s="1250"/>
      <c r="P304" s="1250"/>
      <c r="Q304" s="1250"/>
      <c r="R304" s="1250"/>
      <c r="S304" s="1250"/>
      <c r="T304" s="1250"/>
      <c r="U304" s="1250"/>
      <c r="V304" s="1250"/>
      <c r="W304" s="1250"/>
      <c r="X304" s="1250"/>
      <c r="Y304" s="1250"/>
      <c r="Z304" s="1250"/>
      <c r="AA304" s="1250"/>
    </row>
    <row r="305" spans="1:27" ht="12.75">
      <c r="A305" s="1259"/>
      <c r="B305" s="1259"/>
      <c r="C305" s="1257"/>
      <c r="D305" s="1250"/>
      <c r="E305" s="1250"/>
      <c r="F305" s="1250"/>
      <c r="G305" s="1250"/>
      <c r="H305" s="1250"/>
      <c r="I305" s="1250"/>
      <c r="J305" s="1250"/>
      <c r="K305" s="1250"/>
      <c r="L305" s="1250"/>
      <c r="M305" s="1250"/>
      <c r="N305" s="1250"/>
      <c r="O305" s="1250"/>
      <c r="P305" s="1250"/>
      <c r="Q305" s="1250"/>
      <c r="R305" s="1250"/>
      <c r="S305" s="1250"/>
      <c r="T305" s="1250"/>
      <c r="U305" s="1250"/>
      <c r="V305" s="1250"/>
      <c r="W305" s="1250"/>
      <c r="X305" s="1250"/>
      <c r="Y305" s="1250"/>
      <c r="Z305" s="1250"/>
      <c r="AA305" s="1250"/>
    </row>
    <row r="306" spans="1:27" ht="12.75">
      <c r="A306" s="1259"/>
      <c r="B306" s="1259"/>
      <c r="C306" s="1257"/>
      <c r="D306" s="1250"/>
      <c r="E306" s="1250"/>
      <c r="F306" s="1250"/>
      <c r="G306" s="1250"/>
      <c r="H306" s="1250"/>
      <c r="I306" s="1250"/>
      <c r="J306" s="1250"/>
      <c r="K306" s="1250"/>
      <c r="L306" s="1250"/>
      <c r="M306" s="1250"/>
      <c r="N306" s="1250"/>
      <c r="O306" s="1250"/>
      <c r="P306" s="1250"/>
      <c r="Q306" s="1250"/>
      <c r="R306" s="1250"/>
      <c r="S306" s="1250"/>
      <c r="T306" s="1250"/>
      <c r="U306" s="1250"/>
      <c r="V306" s="1250"/>
      <c r="W306" s="1250"/>
      <c r="X306" s="1250"/>
      <c r="Y306" s="1250"/>
      <c r="Z306" s="1250"/>
      <c r="AA306" s="1250"/>
    </row>
    <row r="307" spans="1:27" ht="12.75">
      <c r="A307" s="1259"/>
      <c r="B307" s="1259"/>
      <c r="C307" s="1257"/>
      <c r="D307" s="1250"/>
      <c r="E307" s="1250"/>
      <c r="F307" s="1250"/>
      <c r="G307" s="1250"/>
      <c r="H307" s="1250"/>
      <c r="I307" s="1250"/>
      <c r="J307" s="1250"/>
      <c r="K307" s="1250"/>
      <c r="L307" s="1250"/>
      <c r="M307" s="1250"/>
      <c r="N307" s="1250"/>
      <c r="O307" s="1250"/>
      <c r="P307" s="1250"/>
      <c r="Q307" s="1250"/>
      <c r="R307" s="1250"/>
      <c r="S307" s="1250"/>
      <c r="T307" s="1250"/>
      <c r="U307" s="1250"/>
      <c r="V307" s="1250"/>
      <c r="W307" s="1250"/>
      <c r="X307" s="1250"/>
      <c r="Y307" s="1250"/>
      <c r="Z307" s="1250"/>
      <c r="AA307" s="1250"/>
    </row>
    <row r="308" spans="1:27" ht="12.75">
      <c r="A308" s="1259"/>
      <c r="B308" s="1259"/>
      <c r="C308" s="1257"/>
      <c r="D308" s="1250"/>
      <c r="E308" s="1250"/>
      <c r="F308" s="1250"/>
      <c r="G308" s="1250"/>
      <c r="H308" s="1250"/>
      <c r="I308" s="1250"/>
      <c r="J308" s="1250"/>
      <c r="K308" s="1250"/>
      <c r="L308" s="1250"/>
      <c r="M308" s="1250"/>
      <c r="N308" s="1250"/>
      <c r="O308" s="1250"/>
      <c r="P308" s="1250"/>
      <c r="Q308" s="1250"/>
      <c r="R308" s="1250"/>
      <c r="S308" s="1250"/>
      <c r="T308" s="1250"/>
      <c r="U308" s="1250"/>
      <c r="V308" s="1250"/>
      <c r="W308" s="1250"/>
      <c r="X308" s="1250"/>
      <c r="Y308" s="1250"/>
      <c r="Z308" s="1250"/>
      <c r="AA308" s="1250"/>
    </row>
    <row r="309" spans="1:27" ht="12.75">
      <c r="A309" s="1259"/>
      <c r="B309" s="1259"/>
      <c r="C309" s="1257"/>
      <c r="D309" s="1250"/>
      <c r="E309" s="1250"/>
      <c r="F309" s="1250"/>
      <c r="G309" s="1250"/>
      <c r="H309" s="1250"/>
      <c r="I309" s="1250"/>
      <c r="J309" s="1250"/>
      <c r="K309" s="1250"/>
      <c r="L309" s="1250"/>
      <c r="M309" s="1250"/>
      <c r="N309" s="1250"/>
      <c r="O309" s="1250"/>
      <c r="P309" s="1250"/>
      <c r="Q309" s="1250"/>
      <c r="R309" s="1250"/>
      <c r="S309" s="1250"/>
      <c r="T309" s="1250"/>
      <c r="U309" s="1250"/>
      <c r="V309" s="1250"/>
      <c r="W309" s="1250"/>
      <c r="X309" s="1250"/>
      <c r="Y309" s="1250"/>
      <c r="Z309" s="1250"/>
      <c r="AA309" s="1250"/>
    </row>
    <row r="310" spans="1:27" ht="12.75">
      <c r="A310" s="1259"/>
      <c r="B310" s="1259"/>
      <c r="C310" s="1257"/>
      <c r="D310" s="1250"/>
      <c r="E310" s="1250"/>
      <c r="F310" s="1250"/>
      <c r="G310" s="1250"/>
      <c r="H310" s="1250"/>
      <c r="I310" s="1250"/>
      <c r="J310" s="1250"/>
      <c r="K310" s="1250"/>
      <c r="L310" s="1250"/>
      <c r="M310" s="1250"/>
      <c r="N310" s="1250"/>
      <c r="O310" s="1250"/>
      <c r="P310" s="1250"/>
      <c r="Q310" s="1250"/>
      <c r="R310" s="1250"/>
      <c r="S310" s="1250"/>
      <c r="T310" s="1250"/>
      <c r="U310" s="1250"/>
      <c r="V310" s="1250"/>
      <c r="W310" s="1250"/>
      <c r="X310" s="1250"/>
      <c r="Y310" s="1250"/>
      <c r="Z310" s="1250"/>
      <c r="AA310" s="1250"/>
    </row>
    <row r="311" spans="1:27" ht="12.75">
      <c r="A311" s="1259"/>
      <c r="B311" s="1259"/>
      <c r="C311" s="1257"/>
      <c r="D311" s="1250"/>
      <c r="E311" s="1250"/>
      <c r="F311" s="1250"/>
      <c r="G311" s="1250"/>
      <c r="H311" s="1250"/>
      <c r="I311" s="1250"/>
      <c r="J311" s="1250"/>
      <c r="K311" s="1250"/>
      <c r="L311" s="1250"/>
      <c r="M311" s="1250"/>
      <c r="N311" s="1250"/>
      <c r="O311" s="1250"/>
      <c r="P311" s="1250"/>
      <c r="Q311" s="1250"/>
      <c r="R311" s="1250"/>
      <c r="S311" s="1250"/>
      <c r="T311" s="1250"/>
      <c r="U311" s="1250"/>
      <c r="V311" s="1250"/>
      <c r="W311" s="1250"/>
      <c r="X311" s="1250"/>
      <c r="Y311" s="1250"/>
      <c r="Z311" s="1250"/>
      <c r="AA311" s="1250"/>
    </row>
    <row r="312" spans="1:27" ht="12.75">
      <c r="A312" s="1259"/>
      <c r="B312" s="1259"/>
      <c r="C312" s="1257"/>
      <c r="D312" s="1250"/>
      <c r="E312" s="1250"/>
      <c r="F312" s="1250"/>
      <c r="G312" s="1250"/>
      <c r="H312" s="1250"/>
      <c r="I312" s="1250"/>
      <c r="J312" s="1250"/>
      <c r="K312" s="1250"/>
      <c r="L312" s="1250"/>
      <c r="M312" s="1250"/>
      <c r="N312" s="1250"/>
      <c r="O312" s="1250"/>
      <c r="P312" s="1250"/>
      <c r="Q312" s="1250"/>
      <c r="R312" s="1250"/>
      <c r="S312" s="1250"/>
      <c r="T312" s="1250"/>
      <c r="U312" s="1250"/>
      <c r="V312" s="1250"/>
      <c r="W312" s="1250"/>
      <c r="X312" s="1250"/>
      <c r="Y312" s="1250"/>
      <c r="Z312" s="1250"/>
      <c r="AA312" s="1250"/>
    </row>
    <row r="313" spans="1:27" ht="12.75">
      <c r="A313" s="1259"/>
      <c r="B313" s="1259"/>
      <c r="C313" s="1257"/>
      <c r="D313" s="1250"/>
      <c r="E313" s="1250"/>
      <c r="F313" s="1250"/>
      <c r="G313" s="1250"/>
      <c r="H313" s="1250"/>
      <c r="I313" s="1250"/>
      <c r="J313" s="1250"/>
      <c r="K313" s="1250"/>
      <c r="L313" s="1250"/>
      <c r="M313" s="1250"/>
      <c r="N313" s="1250"/>
      <c r="O313" s="1250"/>
      <c r="P313" s="1250"/>
      <c r="Q313" s="1250"/>
      <c r="R313" s="1250"/>
      <c r="S313" s="1250"/>
      <c r="T313" s="1250"/>
      <c r="U313" s="1250"/>
      <c r="V313" s="1250"/>
      <c r="W313" s="1250"/>
      <c r="X313" s="1250"/>
      <c r="Y313" s="1250"/>
      <c r="Z313" s="1250"/>
      <c r="AA313" s="1250"/>
    </row>
    <row r="314" spans="1:27" ht="12.75">
      <c r="A314" s="1259"/>
      <c r="B314" s="1259"/>
      <c r="C314" s="1257"/>
      <c r="D314" s="1250"/>
      <c r="E314" s="1250"/>
      <c r="F314" s="1250"/>
      <c r="G314" s="1250"/>
      <c r="H314" s="1250"/>
      <c r="I314" s="1250"/>
      <c r="J314" s="1250"/>
      <c r="K314" s="1250"/>
      <c r="L314" s="1250"/>
      <c r="M314" s="1250"/>
      <c r="N314" s="1250"/>
      <c r="O314" s="1250"/>
      <c r="P314" s="1250"/>
      <c r="Q314" s="1250"/>
      <c r="R314" s="1250"/>
      <c r="S314" s="1250"/>
      <c r="T314" s="1250"/>
      <c r="U314" s="1250"/>
      <c r="V314" s="1250"/>
      <c r="W314" s="1250"/>
      <c r="X314" s="1250"/>
      <c r="Y314" s="1250"/>
      <c r="Z314" s="1250"/>
      <c r="AA314" s="1250"/>
    </row>
    <row r="315" spans="1:27" ht="12.75">
      <c r="A315" s="1259"/>
      <c r="B315" s="1259"/>
      <c r="C315" s="1257"/>
      <c r="D315" s="1250"/>
      <c r="E315" s="1250"/>
      <c r="F315" s="1250"/>
      <c r="G315" s="1250"/>
      <c r="H315" s="1250"/>
      <c r="I315" s="1250"/>
      <c r="J315" s="1250"/>
      <c r="K315" s="1250"/>
      <c r="L315" s="1250"/>
      <c r="M315" s="1250"/>
      <c r="N315" s="1250"/>
      <c r="O315" s="1250"/>
      <c r="P315" s="1250"/>
      <c r="Q315" s="1250"/>
      <c r="R315" s="1250"/>
      <c r="S315" s="1250"/>
      <c r="T315" s="1250"/>
      <c r="U315" s="1250"/>
      <c r="V315" s="1250"/>
      <c r="W315" s="1250"/>
      <c r="X315" s="1250"/>
      <c r="Y315" s="1250"/>
      <c r="Z315" s="1250"/>
      <c r="AA315" s="1250"/>
    </row>
    <row r="316" spans="1:27" ht="12.75">
      <c r="A316" s="1259"/>
      <c r="B316" s="1259"/>
      <c r="C316" s="1257"/>
      <c r="D316" s="1250"/>
      <c r="E316" s="1250"/>
      <c r="F316" s="1250"/>
      <c r="G316" s="1250"/>
      <c r="H316" s="1250"/>
      <c r="I316" s="1250"/>
      <c r="J316" s="1250"/>
      <c r="K316" s="1250"/>
      <c r="L316" s="1250"/>
      <c r="M316" s="1250"/>
      <c r="N316" s="1250"/>
      <c r="O316" s="1250"/>
      <c r="P316" s="1250"/>
      <c r="Q316" s="1250"/>
      <c r="R316" s="1250"/>
      <c r="S316" s="1250"/>
      <c r="T316" s="1250"/>
      <c r="U316" s="1250"/>
      <c r="V316" s="1250"/>
      <c r="W316" s="1250"/>
      <c r="X316" s="1250"/>
      <c r="Y316" s="1250"/>
      <c r="Z316" s="1250"/>
      <c r="AA316" s="1250"/>
    </row>
    <row r="317" spans="1:27" ht="12.75">
      <c r="A317" s="1259"/>
      <c r="B317" s="1259"/>
      <c r="C317" s="1257"/>
      <c r="D317" s="1250"/>
      <c r="E317" s="1250"/>
      <c r="F317" s="1250"/>
      <c r="G317" s="1250"/>
      <c r="H317" s="1250"/>
      <c r="I317" s="1250"/>
      <c r="J317" s="1250"/>
      <c r="K317" s="1250"/>
      <c r="L317" s="1250"/>
      <c r="M317" s="1250"/>
      <c r="N317" s="1250"/>
      <c r="O317" s="1250"/>
      <c r="P317" s="1250"/>
      <c r="Q317" s="1250"/>
      <c r="R317" s="1250"/>
      <c r="S317" s="1250"/>
      <c r="T317" s="1250"/>
      <c r="U317" s="1250"/>
      <c r="V317" s="1250"/>
      <c r="W317" s="1250"/>
      <c r="X317" s="1250"/>
      <c r="Y317" s="1250"/>
      <c r="Z317" s="1250"/>
      <c r="AA317" s="1250"/>
    </row>
    <row r="318" spans="1:27" ht="12.75">
      <c r="A318" s="1259"/>
      <c r="B318" s="1259"/>
      <c r="C318" s="1257"/>
      <c r="D318" s="1250"/>
      <c r="E318" s="1250"/>
      <c r="F318" s="1250"/>
      <c r="G318" s="1250"/>
      <c r="H318" s="1250"/>
      <c r="I318" s="1250"/>
      <c r="J318" s="1250"/>
      <c r="K318" s="1250"/>
      <c r="L318" s="1250"/>
      <c r="M318" s="1250"/>
      <c r="N318" s="1250"/>
      <c r="O318" s="1250"/>
      <c r="P318" s="1250"/>
      <c r="Q318" s="1250"/>
      <c r="R318" s="1250"/>
      <c r="S318" s="1250"/>
      <c r="T318" s="1250"/>
      <c r="U318" s="1250"/>
      <c r="V318" s="1250"/>
      <c r="W318" s="1250"/>
      <c r="X318" s="1250"/>
      <c r="Y318" s="1250"/>
      <c r="Z318" s="1250"/>
      <c r="AA318" s="1250"/>
    </row>
    <row r="319" spans="1:27" ht="12.75">
      <c r="A319" s="1259"/>
      <c r="B319" s="1259"/>
      <c r="C319" s="1257"/>
      <c r="D319" s="1250"/>
      <c r="E319" s="1250"/>
      <c r="F319" s="1250"/>
      <c r="G319" s="1250"/>
      <c r="H319" s="1250"/>
      <c r="I319" s="1250"/>
      <c r="J319" s="1250"/>
      <c r="K319" s="1250"/>
      <c r="L319" s="1250"/>
      <c r="M319" s="1250"/>
      <c r="N319" s="1250"/>
      <c r="O319" s="1250"/>
      <c r="P319" s="1250"/>
      <c r="Q319" s="1250"/>
      <c r="R319" s="1250"/>
      <c r="S319" s="1250"/>
      <c r="T319" s="1250"/>
      <c r="U319" s="1250"/>
      <c r="V319" s="1250"/>
      <c r="W319" s="1250"/>
      <c r="X319" s="1250"/>
      <c r="Y319" s="1250"/>
      <c r="Z319" s="1250"/>
      <c r="AA319" s="1250"/>
    </row>
    <row r="320" spans="1:27" ht="12.75">
      <c r="A320" s="1259"/>
      <c r="B320" s="1259"/>
      <c r="C320" s="1257"/>
      <c r="D320" s="1250"/>
      <c r="E320" s="1250"/>
      <c r="F320" s="1250"/>
      <c r="G320" s="1250"/>
      <c r="H320" s="1250"/>
      <c r="I320" s="1250"/>
      <c r="J320" s="1250"/>
      <c r="K320" s="1250"/>
      <c r="L320" s="1250"/>
      <c r="M320" s="1250"/>
      <c r="N320" s="1250"/>
      <c r="O320" s="1250"/>
      <c r="P320" s="1250"/>
      <c r="Q320" s="1250"/>
      <c r="R320" s="1250"/>
      <c r="S320" s="1250"/>
      <c r="T320" s="1250"/>
      <c r="U320" s="1250"/>
      <c r="V320" s="1250"/>
      <c r="W320" s="1250"/>
      <c r="X320" s="1250"/>
      <c r="Y320" s="1250"/>
      <c r="Z320" s="1250"/>
      <c r="AA320" s="1250"/>
    </row>
    <row r="321" spans="1:27" ht="12.75">
      <c r="A321" s="1259"/>
      <c r="B321" s="1259"/>
      <c r="C321" s="1257"/>
      <c r="D321" s="1250"/>
      <c r="E321" s="1250"/>
      <c r="F321" s="1250"/>
      <c r="G321" s="1250"/>
      <c r="H321" s="1250"/>
      <c r="I321" s="1250"/>
      <c r="J321" s="1250"/>
      <c r="K321" s="1250"/>
      <c r="L321" s="1250"/>
      <c r="M321" s="1250"/>
      <c r="N321" s="1250"/>
      <c r="O321" s="1250"/>
      <c r="P321" s="1250"/>
      <c r="Q321" s="1250"/>
      <c r="R321" s="1250"/>
      <c r="S321" s="1250"/>
      <c r="T321" s="1250"/>
      <c r="U321" s="1250"/>
      <c r="V321" s="1250"/>
      <c r="W321" s="1250"/>
      <c r="X321" s="1250"/>
      <c r="Y321" s="1250"/>
      <c r="Z321" s="1250"/>
      <c r="AA321" s="1250"/>
    </row>
    <row r="322" spans="1:27" ht="12.75">
      <c r="A322" s="1259"/>
      <c r="B322" s="1259"/>
      <c r="C322" s="1257"/>
      <c r="D322" s="1250"/>
      <c r="E322" s="1250"/>
      <c r="F322" s="1250"/>
      <c r="G322" s="1250"/>
      <c r="H322" s="1250"/>
      <c r="I322" s="1250"/>
      <c r="J322" s="1250"/>
      <c r="K322" s="1250"/>
      <c r="L322" s="1250"/>
      <c r="M322" s="1250"/>
      <c r="N322" s="1250"/>
      <c r="O322" s="1250"/>
      <c r="P322" s="1250"/>
      <c r="Q322" s="1250"/>
      <c r="R322" s="1250"/>
      <c r="S322" s="1250"/>
      <c r="T322" s="1250"/>
      <c r="U322" s="1250"/>
      <c r="V322" s="1250"/>
      <c r="W322" s="1250"/>
      <c r="X322" s="1250"/>
      <c r="Y322" s="1250"/>
      <c r="Z322" s="1250"/>
      <c r="AA322" s="1250"/>
    </row>
    <row r="323" spans="1:27" ht="12.75">
      <c r="A323" s="1259"/>
      <c r="B323" s="1259"/>
      <c r="C323" s="1257"/>
      <c r="D323" s="1250"/>
      <c r="E323" s="1250"/>
      <c r="F323" s="1250"/>
      <c r="G323" s="1250"/>
      <c r="H323" s="1250"/>
      <c r="I323" s="1250"/>
      <c r="J323" s="1250"/>
      <c r="K323" s="1250"/>
      <c r="L323" s="1250"/>
      <c r="M323" s="1250"/>
      <c r="N323" s="1250"/>
      <c r="O323" s="1250"/>
      <c r="P323" s="1250"/>
      <c r="Q323" s="1250"/>
      <c r="R323" s="1250"/>
      <c r="S323" s="1250"/>
      <c r="T323" s="1250"/>
      <c r="U323" s="1250"/>
      <c r="V323" s="1250"/>
      <c r="W323" s="1250"/>
      <c r="X323" s="1250"/>
      <c r="Y323" s="1250"/>
      <c r="Z323" s="1250"/>
      <c r="AA323" s="1250"/>
    </row>
    <row r="324" spans="1:27" ht="12.75">
      <c r="A324" s="1259"/>
      <c r="B324" s="1259"/>
      <c r="C324" s="1257"/>
      <c r="D324" s="1250"/>
      <c r="E324" s="1250"/>
      <c r="F324" s="1250"/>
      <c r="G324" s="1250"/>
      <c r="H324" s="1250"/>
      <c r="I324" s="1250"/>
      <c r="J324" s="1250"/>
      <c r="K324" s="1250"/>
      <c r="L324" s="1250"/>
      <c r="M324" s="1250"/>
      <c r="N324" s="1250"/>
      <c r="O324" s="1250"/>
      <c r="P324" s="1250"/>
      <c r="Q324" s="1250"/>
      <c r="R324" s="1250"/>
      <c r="S324" s="1250"/>
      <c r="T324" s="1250"/>
      <c r="U324" s="1250"/>
      <c r="V324" s="1250"/>
      <c r="W324" s="1250"/>
      <c r="X324" s="1250"/>
      <c r="Y324" s="1250"/>
      <c r="Z324" s="1250"/>
      <c r="AA324" s="1250"/>
    </row>
    <row r="325" spans="1:27" ht="12.75">
      <c r="A325" s="1259"/>
      <c r="B325" s="1259"/>
      <c r="C325" s="1257"/>
      <c r="D325" s="1250"/>
      <c r="E325" s="1250"/>
      <c r="F325" s="1250"/>
      <c r="G325" s="1250"/>
      <c r="H325" s="1250"/>
      <c r="I325" s="1250"/>
      <c r="J325" s="1250"/>
      <c r="K325" s="1250"/>
      <c r="L325" s="1250"/>
      <c r="M325" s="1250"/>
      <c r="N325" s="1250"/>
      <c r="O325" s="1250"/>
      <c r="P325" s="1250"/>
      <c r="Q325" s="1250"/>
      <c r="R325" s="1250"/>
      <c r="S325" s="1250"/>
      <c r="T325" s="1250"/>
      <c r="U325" s="1250"/>
      <c r="V325" s="1250"/>
      <c r="W325" s="1250"/>
      <c r="X325" s="1250"/>
      <c r="Y325" s="1250"/>
      <c r="Z325" s="1250"/>
      <c r="AA325" s="1250"/>
    </row>
    <row r="326" spans="1:27" ht="12.75">
      <c r="A326" s="1259"/>
      <c r="B326" s="1259"/>
      <c r="C326" s="1257"/>
      <c r="D326" s="1250"/>
      <c r="E326" s="1250"/>
      <c r="F326" s="1250"/>
      <c r="G326" s="1250"/>
      <c r="H326" s="1250"/>
      <c r="I326" s="1250"/>
      <c r="J326" s="1250"/>
      <c r="K326" s="1250"/>
      <c r="L326" s="1250"/>
      <c r="M326" s="1250"/>
      <c r="N326" s="1250"/>
      <c r="O326" s="1250"/>
      <c r="P326" s="1250"/>
      <c r="Q326" s="1250"/>
      <c r="R326" s="1250"/>
      <c r="S326" s="1250"/>
      <c r="T326" s="1250"/>
      <c r="U326" s="1250"/>
      <c r="V326" s="1250"/>
      <c r="W326" s="1250"/>
      <c r="X326" s="1250"/>
      <c r="Y326" s="1250"/>
      <c r="Z326" s="1250"/>
      <c r="AA326" s="1250"/>
    </row>
    <row r="327" spans="1:27" ht="12.75">
      <c r="A327" s="1259"/>
      <c r="B327" s="1259"/>
      <c r="C327" s="1257"/>
      <c r="D327" s="1250"/>
      <c r="E327" s="1250"/>
      <c r="F327" s="1250"/>
      <c r="G327" s="1250"/>
      <c r="H327" s="1250"/>
      <c r="I327" s="1250"/>
      <c r="J327" s="1250"/>
      <c r="K327" s="1250"/>
      <c r="L327" s="1250"/>
      <c r="M327" s="1250"/>
      <c r="N327" s="1250"/>
      <c r="O327" s="1250"/>
      <c r="P327" s="1250"/>
      <c r="Q327" s="1250"/>
      <c r="R327" s="1250"/>
      <c r="S327" s="1250"/>
      <c r="T327" s="1250"/>
      <c r="U327" s="1250"/>
      <c r="V327" s="1250"/>
      <c r="W327" s="1250"/>
      <c r="X327" s="1250"/>
      <c r="Y327" s="1250"/>
      <c r="Z327" s="1250"/>
      <c r="AA327" s="1250"/>
    </row>
    <row r="328" spans="1:27" ht="12.75">
      <c r="A328" s="1259"/>
      <c r="B328" s="1259"/>
      <c r="C328" s="1257"/>
      <c r="D328" s="1250"/>
      <c r="E328" s="1250"/>
      <c r="F328" s="1250"/>
      <c r="G328" s="1250"/>
      <c r="H328" s="1250"/>
      <c r="I328" s="1250"/>
      <c r="J328" s="1250"/>
      <c r="K328" s="1250"/>
      <c r="L328" s="1250"/>
      <c r="M328" s="1250"/>
      <c r="N328" s="1250"/>
      <c r="O328" s="1250"/>
      <c r="P328" s="1250"/>
      <c r="Q328" s="1250"/>
      <c r="R328" s="1250"/>
      <c r="S328" s="1250"/>
      <c r="T328" s="1250"/>
      <c r="U328" s="1250"/>
      <c r="V328" s="1250"/>
      <c r="W328" s="1250"/>
      <c r="X328" s="1250"/>
      <c r="Y328" s="1250"/>
      <c r="Z328" s="1250"/>
      <c r="AA328" s="1250"/>
    </row>
    <row r="329" spans="1:27" ht="12.75">
      <c r="A329" s="1259"/>
      <c r="B329" s="1259"/>
      <c r="C329" s="1257"/>
      <c r="D329" s="1250"/>
      <c r="E329" s="1250"/>
      <c r="F329" s="1250"/>
      <c r="G329" s="1250"/>
      <c r="H329" s="1250"/>
      <c r="I329" s="1250"/>
      <c r="J329" s="1250"/>
      <c r="K329" s="1250"/>
      <c r="L329" s="1250"/>
      <c r="M329" s="1250"/>
      <c r="N329" s="1250"/>
      <c r="O329" s="1250"/>
      <c r="P329" s="1250"/>
      <c r="Q329" s="1250"/>
      <c r="R329" s="1250"/>
      <c r="S329" s="1250"/>
      <c r="T329" s="1250"/>
      <c r="U329" s="1250"/>
      <c r="V329" s="1250"/>
      <c r="W329" s="1250"/>
      <c r="X329" s="1250"/>
      <c r="Y329" s="1250"/>
      <c r="Z329" s="1250"/>
      <c r="AA329" s="1250"/>
    </row>
    <row r="330" spans="1:27" ht="12.75">
      <c r="A330" s="1259"/>
      <c r="B330" s="1259"/>
      <c r="C330" s="1257"/>
      <c r="D330" s="1250"/>
      <c r="E330" s="1250"/>
      <c r="F330" s="1250"/>
      <c r="G330" s="1250"/>
      <c r="H330" s="1250"/>
      <c r="I330" s="1250"/>
      <c r="J330" s="1250"/>
      <c r="K330" s="1250"/>
      <c r="L330" s="1250"/>
      <c r="M330" s="1250"/>
      <c r="N330" s="1250"/>
      <c r="O330" s="1250"/>
      <c r="P330" s="1250"/>
      <c r="Q330" s="1250"/>
      <c r="R330" s="1250"/>
      <c r="S330" s="1250"/>
      <c r="T330" s="1250"/>
      <c r="U330" s="1250"/>
      <c r="V330" s="1250"/>
      <c r="W330" s="1250"/>
      <c r="X330" s="1250"/>
      <c r="Y330" s="1250"/>
      <c r="Z330" s="1250"/>
      <c r="AA330" s="1250"/>
    </row>
    <row r="331" spans="1:27" ht="12.75">
      <c r="A331" s="1259"/>
      <c r="B331" s="1259"/>
      <c r="C331" s="1257"/>
      <c r="D331" s="1250"/>
      <c r="E331" s="1250"/>
      <c r="F331" s="1250"/>
      <c r="G331" s="1250"/>
      <c r="H331" s="1250"/>
      <c r="I331" s="1250"/>
      <c r="J331" s="1250"/>
      <c r="K331" s="1250"/>
      <c r="L331" s="1250"/>
      <c r="M331" s="1250"/>
      <c r="N331" s="1250"/>
      <c r="O331" s="1250"/>
      <c r="P331" s="1250"/>
      <c r="Q331" s="1250"/>
      <c r="R331" s="1250"/>
      <c r="S331" s="1250"/>
      <c r="T331" s="1250"/>
      <c r="U331" s="1250"/>
      <c r="V331" s="1250"/>
      <c r="W331" s="1250"/>
      <c r="X331" s="1250"/>
      <c r="Y331" s="1250"/>
      <c r="Z331" s="1250"/>
      <c r="AA331" s="1250"/>
    </row>
    <row r="332" spans="1:27" ht="12.75">
      <c r="A332" s="1259"/>
      <c r="B332" s="1259"/>
      <c r="C332" s="1257"/>
      <c r="D332" s="1250"/>
      <c r="E332" s="1250"/>
      <c r="F332" s="1250"/>
      <c r="G332" s="1250"/>
      <c r="H332" s="1250"/>
      <c r="I332" s="1250"/>
      <c r="J332" s="1250"/>
      <c r="K332" s="1250"/>
      <c r="L332" s="1250"/>
      <c r="M332" s="1250"/>
      <c r="N332" s="1250"/>
      <c r="O332" s="1250"/>
      <c r="P332" s="1250"/>
      <c r="Q332" s="1250"/>
      <c r="R332" s="1250"/>
      <c r="S332" s="1250"/>
      <c r="T332" s="1250"/>
      <c r="U332" s="1250"/>
      <c r="V332" s="1250"/>
      <c r="W332" s="1250"/>
      <c r="X332" s="1250"/>
      <c r="Y332" s="1250"/>
      <c r="Z332" s="1250"/>
      <c r="AA332" s="1250"/>
    </row>
    <row r="333" spans="1:27" ht="12.75">
      <c r="A333" s="1259"/>
      <c r="B333" s="1259"/>
      <c r="C333" s="1257"/>
      <c r="D333" s="1250"/>
      <c r="E333" s="1250"/>
      <c r="F333" s="1250"/>
      <c r="G333" s="1250"/>
      <c r="H333" s="1250"/>
      <c r="I333" s="1250"/>
      <c r="J333" s="1250"/>
      <c r="K333" s="1250"/>
      <c r="L333" s="1250"/>
      <c r="M333" s="1250"/>
      <c r="N333" s="1250"/>
      <c r="O333" s="1250"/>
      <c r="P333" s="1250"/>
      <c r="Q333" s="1250"/>
      <c r="R333" s="1250"/>
      <c r="S333" s="1250"/>
      <c r="T333" s="1250"/>
      <c r="U333" s="1250"/>
      <c r="V333" s="1250"/>
      <c r="W333" s="1250"/>
      <c r="X333" s="1250"/>
      <c r="Y333" s="1250"/>
      <c r="Z333" s="1250"/>
      <c r="AA333" s="1250"/>
    </row>
    <row r="334" spans="1:27" ht="12.75">
      <c r="A334" s="1259"/>
      <c r="B334" s="1259"/>
      <c r="C334" s="1257"/>
      <c r="D334" s="1250"/>
      <c r="E334" s="1250"/>
      <c r="F334" s="1250"/>
      <c r="G334" s="1250"/>
      <c r="H334" s="1250"/>
      <c r="I334" s="1250"/>
      <c r="J334" s="1250"/>
      <c r="K334" s="1250"/>
      <c r="L334" s="1250"/>
      <c r="M334" s="1250"/>
      <c r="N334" s="1250"/>
      <c r="O334" s="1250"/>
      <c r="P334" s="1250"/>
      <c r="Q334" s="1250"/>
      <c r="R334" s="1250"/>
      <c r="S334" s="1250"/>
      <c r="T334" s="1250"/>
      <c r="U334" s="1250"/>
      <c r="V334" s="1250"/>
      <c r="W334" s="1250"/>
      <c r="X334" s="1250"/>
      <c r="Y334" s="1250"/>
      <c r="Z334" s="1250"/>
      <c r="AA334" s="1250"/>
    </row>
    <row r="335" spans="1:27" ht="12.75">
      <c r="A335" s="1259"/>
      <c r="B335" s="1259"/>
      <c r="C335" s="1257"/>
      <c r="D335" s="1250"/>
      <c r="E335" s="1250"/>
      <c r="F335" s="1250"/>
      <c r="G335" s="1250"/>
      <c r="H335" s="1250"/>
      <c r="I335" s="1250"/>
      <c r="J335" s="1250"/>
      <c r="K335" s="1250"/>
      <c r="L335" s="1250"/>
      <c r="M335" s="1250"/>
      <c r="N335" s="1250"/>
      <c r="O335" s="1250"/>
      <c r="P335" s="1250"/>
      <c r="Q335" s="1250"/>
      <c r="R335" s="1250"/>
      <c r="S335" s="1250"/>
      <c r="T335" s="1250"/>
      <c r="U335" s="1250"/>
      <c r="V335" s="1250"/>
      <c r="W335" s="1250"/>
      <c r="X335" s="1250"/>
      <c r="Y335" s="1250"/>
      <c r="Z335" s="1250"/>
      <c r="AA335" s="1250"/>
    </row>
    <row r="336" spans="1:27" ht="12.75">
      <c r="A336" s="1259"/>
      <c r="B336" s="1259"/>
      <c r="C336" s="1257"/>
      <c r="D336" s="1250"/>
      <c r="E336" s="1250"/>
      <c r="F336" s="1250"/>
      <c r="G336" s="1250"/>
      <c r="H336" s="1250"/>
      <c r="I336" s="1250"/>
      <c r="J336" s="1250"/>
      <c r="K336" s="1250"/>
      <c r="L336" s="1250"/>
      <c r="M336" s="1250"/>
      <c r="N336" s="1250"/>
      <c r="O336" s="1250"/>
      <c r="P336" s="1250"/>
      <c r="Q336" s="1250"/>
      <c r="R336" s="1250"/>
      <c r="S336" s="1250"/>
      <c r="T336" s="1250"/>
      <c r="U336" s="1250"/>
      <c r="V336" s="1250"/>
      <c r="W336" s="1250"/>
      <c r="X336" s="1250"/>
      <c r="Y336" s="1250"/>
      <c r="Z336" s="1250"/>
      <c r="AA336" s="1250"/>
    </row>
    <row r="337" spans="1:27" ht="12.75">
      <c r="A337" s="1259"/>
      <c r="B337" s="1259"/>
      <c r="C337" s="1257"/>
      <c r="D337" s="1250"/>
      <c r="E337" s="1250"/>
      <c r="F337" s="1250"/>
      <c r="G337" s="1250"/>
      <c r="H337" s="1250"/>
      <c r="I337" s="1250"/>
      <c r="J337" s="1250"/>
      <c r="K337" s="1250"/>
      <c r="L337" s="1250"/>
      <c r="M337" s="1250"/>
      <c r="N337" s="1250"/>
      <c r="O337" s="1250"/>
      <c r="P337" s="1250"/>
      <c r="Q337" s="1250"/>
      <c r="R337" s="1250"/>
      <c r="S337" s="1250"/>
      <c r="T337" s="1250"/>
      <c r="U337" s="1250"/>
      <c r="V337" s="1250"/>
      <c r="W337" s="1250"/>
      <c r="X337" s="1250"/>
      <c r="Y337" s="1250"/>
      <c r="Z337" s="1250"/>
      <c r="AA337" s="1250"/>
    </row>
    <row r="338" spans="1:27" ht="12.75">
      <c r="A338" s="1259"/>
      <c r="B338" s="1259"/>
      <c r="C338" s="1257"/>
      <c r="D338" s="1250"/>
      <c r="E338" s="1250"/>
      <c r="F338" s="1250"/>
      <c r="G338" s="1250"/>
      <c r="H338" s="1250"/>
      <c r="I338" s="1250"/>
      <c r="J338" s="1250"/>
      <c r="K338" s="1250"/>
      <c r="L338" s="1250"/>
      <c r="M338" s="1250"/>
      <c r="N338" s="1250"/>
      <c r="O338" s="1250"/>
      <c r="P338" s="1250"/>
      <c r="Q338" s="1250"/>
      <c r="R338" s="1250"/>
      <c r="S338" s="1250"/>
      <c r="T338" s="1250"/>
      <c r="U338" s="1250"/>
      <c r="V338" s="1250"/>
      <c r="W338" s="1250"/>
      <c r="X338" s="1250"/>
      <c r="Y338" s="1250"/>
      <c r="Z338" s="1250"/>
      <c r="AA338" s="1250"/>
    </row>
    <row r="339" spans="1:27" ht="12.75">
      <c r="A339" s="1259"/>
      <c r="B339" s="1259"/>
      <c r="C339" s="1257"/>
      <c r="D339" s="1250"/>
      <c r="E339" s="1250"/>
      <c r="F339" s="1250"/>
      <c r="G339" s="1250"/>
      <c r="H339" s="1250"/>
      <c r="I339" s="1250"/>
      <c r="J339" s="1250"/>
      <c r="K339" s="1250"/>
      <c r="L339" s="1250"/>
      <c r="M339" s="1250"/>
      <c r="N339" s="1250"/>
      <c r="O339" s="1250"/>
      <c r="P339" s="1250"/>
      <c r="Q339" s="1250"/>
      <c r="R339" s="1250"/>
      <c r="S339" s="1250"/>
      <c r="T339" s="1250"/>
      <c r="U339" s="1250"/>
      <c r="V339" s="1250"/>
      <c r="W339" s="1250"/>
      <c r="X339" s="1250"/>
      <c r="Y339" s="1250"/>
      <c r="Z339" s="1250"/>
      <c r="AA339" s="1250"/>
    </row>
    <row r="340" spans="1:27" ht="12.75">
      <c r="A340" s="1259"/>
      <c r="B340" s="1259"/>
      <c r="C340" s="1257"/>
      <c r="D340" s="1250"/>
      <c r="E340" s="1250"/>
      <c r="F340" s="1250"/>
      <c r="G340" s="1250"/>
      <c r="H340" s="1250"/>
      <c r="I340" s="1250"/>
      <c r="J340" s="1250"/>
      <c r="K340" s="1250"/>
      <c r="L340" s="1250"/>
      <c r="M340" s="1250"/>
      <c r="N340" s="1250"/>
      <c r="O340" s="1250"/>
      <c r="P340" s="1250"/>
      <c r="Q340" s="1250"/>
      <c r="R340" s="1250"/>
      <c r="S340" s="1250"/>
      <c r="T340" s="1250"/>
      <c r="U340" s="1250"/>
      <c r="V340" s="1250"/>
      <c r="W340" s="1250"/>
      <c r="X340" s="1250"/>
      <c r="Y340" s="1250"/>
      <c r="Z340" s="1250"/>
      <c r="AA340" s="1250"/>
    </row>
    <row r="341" spans="1:27" ht="12.75">
      <c r="A341" s="1259"/>
      <c r="B341" s="1259"/>
      <c r="C341" s="1257"/>
      <c r="D341" s="1250"/>
      <c r="E341" s="1250"/>
      <c r="F341" s="1250"/>
      <c r="G341" s="1250"/>
      <c r="H341" s="1250"/>
      <c r="I341" s="1250"/>
      <c r="J341" s="1250"/>
      <c r="K341" s="1250"/>
      <c r="L341" s="1250"/>
      <c r="M341" s="1250"/>
      <c r="N341" s="1250"/>
      <c r="O341" s="1250"/>
      <c r="P341" s="1250"/>
      <c r="Q341" s="1250"/>
      <c r="R341" s="1250"/>
      <c r="S341" s="1250"/>
      <c r="T341" s="1250"/>
      <c r="U341" s="1250"/>
      <c r="V341" s="1250"/>
      <c r="W341" s="1250"/>
      <c r="X341" s="1250"/>
      <c r="Y341" s="1250"/>
      <c r="Z341" s="1250"/>
      <c r="AA341" s="1250"/>
    </row>
    <row r="342" spans="1:27" ht="12.75">
      <c r="A342" s="1259"/>
      <c r="B342" s="1259"/>
      <c r="C342" s="1257"/>
      <c r="D342" s="1250"/>
      <c r="E342" s="1250"/>
      <c r="F342" s="1250"/>
      <c r="G342" s="1250"/>
      <c r="H342" s="1250"/>
      <c r="I342" s="1250"/>
      <c r="J342" s="1250"/>
      <c r="K342" s="1250"/>
      <c r="L342" s="1250"/>
      <c r="M342" s="1250"/>
      <c r="N342" s="1250"/>
      <c r="O342" s="1250"/>
      <c r="P342" s="1250"/>
      <c r="Q342" s="1250"/>
      <c r="R342" s="1250"/>
      <c r="S342" s="1250"/>
      <c r="T342" s="1250"/>
      <c r="U342" s="1250"/>
      <c r="V342" s="1250"/>
      <c r="W342" s="1250"/>
      <c r="X342" s="1250"/>
      <c r="Y342" s="1250"/>
      <c r="Z342" s="1250"/>
      <c r="AA342" s="1250"/>
    </row>
    <row r="343" spans="1:27" ht="12.75">
      <c r="A343" s="1259"/>
      <c r="B343" s="1259"/>
      <c r="C343" s="1257"/>
      <c r="D343" s="1250"/>
      <c r="E343" s="1250"/>
      <c r="F343" s="1250"/>
      <c r="G343" s="1250"/>
      <c r="H343" s="1250"/>
      <c r="I343" s="1250"/>
      <c r="J343" s="1250"/>
      <c r="K343" s="1250"/>
      <c r="L343" s="1250"/>
      <c r="M343" s="1250"/>
      <c r="N343" s="1250"/>
      <c r="O343" s="1250"/>
      <c r="P343" s="1250"/>
      <c r="Q343" s="1250"/>
      <c r="R343" s="1250"/>
      <c r="S343" s="1250"/>
      <c r="T343" s="1250"/>
      <c r="U343" s="1250"/>
      <c r="V343" s="1250"/>
      <c r="W343" s="1250"/>
      <c r="X343" s="1250"/>
      <c r="Y343" s="1250"/>
      <c r="Z343" s="1250"/>
      <c r="AA343" s="1250"/>
    </row>
    <row r="344" spans="1:27" ht="12.75">
      <c r="A344" s="1259"/>
      <c r="B344" s="1259"/>
      <c r="C344" s="1257"/>
      <c r="D344" s="1250"/>
      <c r="E344" s="1250"/>
      <c r="F344" s="1250"/>
      <c r="G344" s="1250"/>
      <c r="H344" s="1250"/>
      <c r="I344" s="1250"/>
      <c r="J344" s="1250"/>
      <c r="K344" s="1250"/>
      <c r="L344" s="1250"/>
      <c r="M344" s="1250"/>
      <c r="N344" s="1250"/>
      <c r="O344" s="1250"/>
      <c r="P344" s="1250"/>
      <c r="Q344" s="1250"/>
      <c r="R344" s="1250"/>
      <c r="S344" s="1250"/>
      <c r="T344" s="1250"/>
      <c r="U344" s="1250"/>
      <c r="V344" s="1250"/>
      <c r="W344" s="1250"/>
      <c r="X344" s="1250"/>
      <c r="Y344" s="1250"/>
      <c r="Z344" s="1250"/>
      <c r="AA344" s="1250"/>
    </row>
    <row r="345" spans="1:27" ht="12.75">
      <c r="A345" s="1259"/>
      <c r="B345" s="1259"/>
      <c r="C345" s="1257"/>
      <c r="D345" s="1250"/>
      <c r="E345" s="1250"/>
      <c r="F345" s="1250"/>
      <c r="G345" s="1250"/>
      <c r="H345" s="1250"/>
      <c r="I345" s="1250"/>
      <c r="J345" s="1250"/>
      <c r="K345" s="1250"/>
      <c r="L345" s="1250"/>
      <c r="M345" s="1250"/>
      <c r="N345" s="1250"/>
      <c r="O345" s="1250"/>
      <c r="P345" s="1250"/>
      <c r="Q345" s="1250"/>
      <c r="R345" s="1250"/>
      <c r="S345" s="1250"/>
      <c r="T345" s="1250"/>
      <c r="U345" s="1250"/>
      <c r="V345" s="1250"/>
      <c r="W345" s="1250"/>
      <c r="X345" s="1250"/>
      <c r="Y345" s="1250"/>
      <c r="Z345" s="1250"/>
      <c r="AA345" s="1250"/>
    </row>
    <row r="346" spans="1:27" ht="12.75">
      <c r="A346" s="1259"/>
      <c r="B346" s="1259"/>
      <c r="C346" s="1257"/>
      <c r="D346" s="1250"/>
      <c r="E346" s="1250"/>
      <c r="F346" s="1250"/>
      <c r="G346" s="1250"/>
      <c r="H346" s="1250"/>
      <c r="I346" s="1250"/>
      <c r="J346" s="1250"/>
      <c r="K346" s="1250"/>
      <c r="L346" s="1250"/>
      <c r="M346" s="1250"/>
      <c r="N346" s="1250"/>
      <c r="O346" s="1250"/>
      <c r="P346" s="1250"/>
      <c r="Q346" s="1250"/>
      <c r="R346" s="1250"/>
      <c r="S346" s="1250"/>
      <c r="T346" s="1250"/>
      <c r="U346" s="1250"/>
      <c r="V346" s="1250"/>
      <c r="W346" s="1250"/>
      <c r="X346" s="1250"/>
      <c r="Y346" s="1250"/>
      <c r="Z346" s="1250"/>
      <c r="AA346" s="1250"/>
    </row>
    <row r="347" spans="1:27" ht="12.75">
      <c r="A347" s="1259"/>
      <c r="B347" s="1259"/>
      <c r="C347" s="1257"/>
      <c r="D347" s="1250"/>
      <c r="E347" s="1250"/>
      <c r="F347" s="1250"/>
      <c r="G347" s="1250"/>
      <c r="H347" s="1250"/>
      <c r="I347" s="1250"/>
      <c r="J347" s="1250"/>
      <c r="K347" s="1250"/>
      <c r="L347" s="1250"/>
      <c r="M347" s="1250"/>
      <c r="N347" s="1250"/>
      <c r="O347" s="1250"/>
      <c r="P347" s="1250"/>
      <c r="Q347" s="1250"/>
      <c r="R347" s="1250"/>
      <c r="S347" s="1250"/>
      <c r="T347" s="1250"/>
      <c r="U347" s="1250"/>
      <c r="V347" s="1250"/>
      <c r="W347" s="1250"/>
      <c r="X347" s="1250"/>
      <c r="Y347" s="1250"/>
      <c r="Z347" s="1250"/>
      <c r="AA347" s="1250"/>
    </row>
    <row r="348" spans="1:27" ht="12.75">
      <c r="A348" s="1259"/>
      <c r="B348" s="1259"/>
      <c r="C348" s="1257"/>
      <c r="D348" s="1250"/>
      <c r="E348" s="1250"/>
      <c r="F348" s="1250"/>
      <c r="G348" s="1250"/>
      <c r="H348" s="1250"/>
      <c r="I348" s="1250"/>
      <c r="J348" s="1250"/>
      <c r="K348" s="1250"/>
      <c r="L348" s="1250"/>
      <c r="M348" s="1250"/>
      <c r="N348" s="1250"/>
      <c r="O348" s="1250"/>
      <c r="P348" s="1250"/>
      <c r="Q348" s="1250"/>
      <c r="R348" s="1250"/>
      <c r="S348" s="1250"/>
      <c r="T348" s="1250"/>
      <c r="U348" s="1250"/>
      <c r="V348" s="1250"/>
      <c r="W348" s="1250"/>
      <c r="X348" s="1250"/>
      <c r="Y348" s="1250"/>
      <c r="Z348" s="1250"/>
      <c r="AA348" s="1250"/>
    </row>
    <row r="349" spans="1:27" ht="12.75">
      <c r="A349" s="1259"/>
      <c r="B349" s="1259"/>
      <c r="C349" s="1257"/>
      <c r="D349" s="1250"/>
      <c r="E349" s="1250"/>
      <c r="F349" s="1250"/>
      <c r="G349" s="1250"/>
      <c r="H349" s="1250"/>
      <c r="I349" s="1250"/>
      <c r="J349" s="1250"/>
      <c r="K349" s="1250"/>
      <c r="L349" s="1250"/>
      <c r="M349" s="1250"/>
      <c r="N349" s="1250"/>
      <c r="O349" s="1250"/>
      <c r="P349" s="1250"/>
      <c r="Q349" s="1250"/>
      <c r="R349" s="1250"/>
      <c r="S349" s="1250"/>
      <c r="T349" s="1250"/>
      <c r="U349" s="1250"/>
      <c r="V349" s="1250"/>
      <c r="W349" s="1250"/>
      <c r="X349" s="1250"/>
      <c r="Y349" s="1250"/>
      <c r="Z349" s="1250"/>
      <c r="AA349" s="1250"/>
    </row>
    <row r="350" spans="1:27" ht="12.75">
      <c r="A350" s="1259"/>
      <c r="B350" s="1259"/>
      <c r="C350" s="1257"/>
      <c r="D350" s="1250"/>
      <c r="E350" s="1250"/>
      <c r="F350" s="1250"/>
      <c r="G350" s="1250"/>
      <c r="H350" s="1250"/>
      <c r="I350" s="1250"/>
      <c r="J350" s="1250"/>
      <c r="K350" s="1250"/>
      <c r="L350" s="1250"/>
      <c r="M350" s="1250"/>
      <c r="N350" s="1250"/>
      <c r="O350" s="1250"/>
      <c r="P350" s="1250"/>
      <c r="Q350" s="1250"/>
      <c r="R350" s="1250"/>
      <c r="S350" s="1250"/>
      <c r="T350" s="1250"/>
      <c r="U350" s="1250"/>
      <c r="V350" s="1250"/>
      <c r="W350" s="1250"/>
      <c r="X350" s="1250"/>
      <c r="Y350" s="1250"/>
      <c r="Z350" s="1250"/>
      <c r="AA350" s="1250"/>
    </row>
    <row r="351" spans="1:27" ht="12.75">
      <c r="A351" s="1259"/>
      <c r="B351" s="1259"/>
      <c r="C351" s="1257"/>
      <c r="D351" s="1250"/>
      <c r="E351" s="1250"/>
      <c r="F351" s="1250"/>
      <c r="G351" s="1250"/>
      <c r="H351" s="1250"/>
      <c r="I351" s="1250"/>
      <c r="J351" s="1250"/>
      <c r="K351" s="1250"/>
      <c r="L351" s="1250"/>
      <c r="M351" s="1250"/>
      <c r="N351" s="1250"/>
      <c r="O351" s="1250"/>
      <c r="P351" s="1250"/>
      <c r="Q351" s="1250"/>
      <c r="R351" s="1250"/>
      <c r="S351" s="1250"/>
      <c r="T351" s="1250"/>
      <c r="U351" s="1250"/>
      <c r="V351" s="1250"/>
      <c r="W351" s="1250"/>
      <c r="X351" s="1250"/>
      <c r="Y351" s="1250"/>
      <c r="Z351" s="1250"/>
      <c r="AA351" s="1250"/>
    </row>
    <row r="352" spans="1:27" ht="12.75">
      <c r="A352" s="1259"/>
      <c r="B352" s="1259"/>
      <c r="C352" s="1257"/>
      <c r="D352" s="1250"/>
      <c r="E352" s="1250"/>
      <c r="F352" s="1250"/>
      <c r="G352" s="1250"/>
      <c r="H352" s="1250"/>
      <c r="I352" s="1250"/>
      <c r="J352" s="1250"/>
      <c r="K352" s="1250"/>
      <c r="L352" s="1250"/>
      <c r="M352" s="1250"/>
      <c r="N352" s="1250"/>
      <c r="O352" s="1250"/>
      <c r="P352" s="1250"/>
      <c r="Q352" s="1250"/>
      <c r="R352" s="1250"/>
      <c r="S352" s="1250"/>
      <c r="T352" s="1250"/>
      <c r="U352" s="1250"/>
      <c r="V352" s="1250"/>
      <c r="W352" s="1250"/>
      <c r="X352" s="1250"/>
      <c r="Y352" s="1250"/>
      <c r="Z352" s="1250"/>
      <c r="AA352" s="1250"/>
    </row>
    <row r="353" spans="1:27" ht="12.75">
      <c r="A353" s="1259"/>
      <c r="B353" s="1259"/>
      <c r="C353" s="1257"/>
      <c r="D353" s="1250"/>
      <c r="E353" s="1250"/>
      <c r="F353" s="1250"/>
      <c r="G353" s="1250"/>
      <c r="H353" s="1250"/>
      <c r="I353" s="1250"/>
      <c r="J353" s="1250"/>
      <c r="K353" s="1250"/>
      <c r="L353" s="1250"/>
      <c r="M353" s="1250"/>
      <c r="N353" s="1250"/>
      <c r="O353" s="1250"/>
      <c r="P353" s="1250"/>
      <c r="Q353" s="1250"/>
      <c r="R353" s="1250"/>
      <c r="S353" s="1250"/>
      <c r="T353" s="1250"/>
      <c r="U353" s="1250"/>
      <c r="V353" s="1250"/>
      <c r="W353" s="1250"/>
      <c r="X353" s="1250"/>
      <c r="Y353" s="1250"/>
      <c r="Z353" s="1250"/>
      <c r="AA353" s="1250"/>
    </row>
    <row r="354" spans="1:27" ht="12.75">
      <c r="A354" s="1259"/>
      <c r="B354" s="1259"/>
      <c r="C354" s="1257"/>
      <c r="D354" s="1250"/>
      <c r="E354" s="1250"/>
      <c r="F354" s="1250"/>
      <c r="G354" s="1250"/>
      <c r="H354" s="1250"/>
      <c r="I354" s="1250"/>
      <c r="J354" s="1250"/>
      <c r="K354" s="1250"/>
      <c r="L354" s="1250"/>
      <c r="M354" s="1250"/>
      <c r="N354" s="1250"/>
      <c r="O354" s="1250"/>
      <c r="P354" s="1250"/>
      <c r="Q354" s="1250"/>
      <c r="R354" s="1250"/>
      <c r="S354" s="1250"/>
      <c r="T354" s="1250"/>
      <c r="U354" s="1250"/>
      <c r="V354" s="1250"/>
      <c r="W354" s="1250"/>
      <c r="X354" s="1250"/>
      <c r="Y354" s="1250"/>
      <c r="Z354" s="1250"/>
      <c r="AA354" s="1250"/>
    </row>
    <row r="355" spans="1:27" ht="12.75">
      <c r="A355" s="1259"/>
      <c r="B355" s="1259"/>
      <c r="C355" s="1257"/>
      <c r="D355" s="1250"/>
      <c r="E355" s="1250"/>
      <c r="F355" s="1250"/>
      <c r="G355" s="1250"/>
      <c r="H355" s="1250"/>
      <c r="I355" s="1250"/>
      <c r="J355" s="1250"/>
      <c r="K355" s="1250"/>
      <c r="L355" s="1250"/>
      <c r="M355" s="1250"/>
      <c r="N355" s="1250"/>
      <c r="O355" s="1250"/>
      <c r="P355" s="1250"/>
      <c r="Q355" s="1250"/>
      <c r="R355" s="1250"/>
      <c r="S355" s="1250"/>
      <c r="T355" s="1250"/>
      <c r="U355" s="1250"/>
      <c r="V355" s="1250"/>
      <c r="W355" s="1250"/>
      <c r="X355" s="1250"/>
      <c r="Y355" s="1250"/>
      <c r="Z355" s="1250"/>
      <c r="AA355" s="1250"/>
    </row>
    <row r="356" spans="1:27" ht="12.75">
      <c r="A356" s="1259"/>
      <c r="B356" s="1259"/>
      <c r="C356" s="1257"/>
      <c r="D356" s="1250"/>
      <c r="E356" s="1250"/>
      <c r="F356" s="1250"/>
      <c r="G356" s="1250"/>
      <c r="H356" s="1250"/>
      <c r="I356" s="1250"/>
      <c r="J356" s="1250"/>
      <c r="K356" s="1250"/>
      <c r="L356" s="1250"/>
      <c r="M356" s="1250"/>
      <c r="N356" s="1250"/>
      <c r="O356" s="1250"/>
      <c r="P356" s="1250"/>
      <c r="Q356" s="1250"/>
      <c r="R356" s="1250"/>
      <c r="S356" s="1250"/>
      <c r="T356" s="1250"/>
      <c r="U356" s="1250"/>
      <c r="V356" s="1250"/>
      <c r="W356" s="1250"/>
      <c r="X356" s="1250"/>
      <c r="Y356" s="1250"/>
      <c r="Z356" s="1250"/>
      <c r="AA356" s="1250"/>
    </row>
    <row r="357" spans="1:27" ht="12.75">
      <c r="A357" s="1259"/>
      <c r="B357" s="1259"/>
      <c r="C357" s="1257"/>
      <c r="D357" s="1250"/>
      <c r="E357" s="1250"/>
      <c r="F357" s="1250"/>
      <c r="G357" s="1250"/>
      <c r="H357" s="1250"/>
      <c r="I357" s="1250"/>
      <c r="J357" s="1250"/>
      <c r="K357" s="1250"/>
      <c r="L357" s="1250"/>
      <c r="M357" s="1250"/>
      <c r="N357" s="1250"/>
      <c r="O357" s="1250"/>
      <c r="P357" s="1250"/>
      <c r="Q357" s="1250"/>
      <c r="R357" s="1250"/>
      <c r="S357" s="1250"/>
      <c r="T357" s="1250"/>
      <c r="U357" s="1250"/>
      <c r="V357" s="1250"/>
      <c r="W357" s="1250"/>
      <c r="X357" s="1250"/>
      <c r="Y357" s="1250"/>
      <c r="Z357" s="1250"/>
      <c r="AA357" s="1250"/>
    </row>
    <row r="358" spans="1:27" ht="12.75">
      <c r="A358" s="1259"/>
      <c r="B358" s="1259"/>
      <c r="C358" s="1257"/>
      <c r="D358" s="1250"/>
      <c r="E358" s="1250"/>
      <c r="F358" s="1250"/>
      <c r="G358" s="1250"/>
      <c r="H358" s="1250"/>
      <c r="I358" s="1250"/>
      <c r="J358" s="1250"/>
      <c r="K358" s="1250"/>
      <c r="L358" s="1250"/>
      <c r="M358" s="1250"/>
      <c r="N358" s="1250"/>
      <c r="O358" s="1250"/>
      <c r="P358" s="1250"/>
      <c r="Q358" s="1250"/>
      <c r="R358" s="1250"/>
      <c r="S358" s="1250"/>
      <c r="T358" s="1250"/>
      <c r="U358" s="1250"/>
      <c r="V358" s="1250"/>
      <c r="W358" s="1250"/>
      <c r="X358" s="1250"/>
      <c r="Y358" s="1250"/>
      <c r="Z358" s="1250"/>
      <c r="AA358" s="1250"/>
    </row>
    <row r="359" spans="1:27" ht="12.75">
      <c r="A359" s="1259"/>
      <c r="B359" s="1259"/>
      <c r="C359" s="1257"/>
      <c r="D359" s="1250"/>
      <c r="E359" s="1250"/>
      <c r="F359" s="1250"/>
      <c r="G359" s="1250"/>
      <c r="H359" s="1250"/>
      <c r="I359" s="1250"/>
      <c r="J359" s="1250"/>
      <c r="K359" s="1250"/>
      <c r="L359" s="1250"/>
      <c r="M359" s="1250"/>
      <c r="N359" s="1250"/>
      <c r="O359" s="1250"/>
      <c r="P359" s="1250"/>
      <c r="Q359" s="1250"/>
      <c r="R359" s="1250"/>
      <c r="S359" s="1250"/>
      <c r="T359" s="1250"/>
      <c r="U359" s="1250"/>
      <c r="V359" s="1250"/>
      <c r="W359" s="1250"/>
      <c r="X359" s="1250"/>
      <c r="Y359" s="1250"/>
      <c r="Z359" s="1250"/>
      <c r="AA359" s="1250"/>
    </row>
    <row r="360" spans="1:27" ht="12.75">
      <c r="A360" s="1259"/>
      <c r="B360" s="1259"/>
      <c r="C360" s="1257"/>
      <c r="D360" s="1250"/>
      <c r="E360" s="1250"/>
      <c r="F360" s="1250"/>
      <c r="G360" s="1250"/>
      <c r="H360" s="1250"/>
      <c r="I360" s="1250"/>
      <c r="J360" s="1250"/>
      <c r="K360" s="1250"/>
      <c r="L360" s="1250"/>
      <c r="M360" s="1250"/>
      <c r="N360" s="1250"/>
      <c r="O360" s="1250"/>
      <c r="P360" s="1250"/>
      <c r="Q360" s="1250"/>
      <c r="R360" s="1250"/>
      <c r="S360" s="1250"/>
      <c r="T360" s="1250"/>
      <c r="U360" s="1250"/>
      <c r="V360" s="1250"/>
      <c r="W360" s="1250"/>
      <c r="X360" s="1250"/>
      <c r="Y360" s="1250"/>
      <c r="Z360" s="1250"/>
      <c r="AA360" s="1250"/>
    </row>
    <row r="361" spans="1:27" ht="12.75">
      <c r="A361" s="1259"/>
      <c r="B361" s="1259"/>
      <c r="C361" s="1257"/>
      <c r="D361" s="1250"/>
      <c r="E361" s="1250"/>
      <c r="F361" s="1250"/>
      <c r="G361" s="1250"/>
      <c r="H361" s="1250"/>
      <c r="I361" s="1250"/>
      <c r="J361" s="1250"/>
      <c r="K361" s="1250"/>
      <c r="L361" s="1250"/>
      <c r="M361" s="1250"/>
      <c r="N361" s="1250"/>
      <c r="O361" s="1250"/>
      <c r="P361" s="1250"/>
      <c r="Q361" s="1250"/>
      <c r="R361" s="1250"/>
      <c r="S361" s="1250"/>
      <c r="T361" s="1250"/>
      <c r="U361" s="1250"/>
      <c r="V361" s="1250"/>
      <c r="W361" s="1250"/>
      <c r="X361" s="1250"/>
      <c r="Y361" s="1250"/>
      <c r="Z361" s="1250"/>
      <c r="AA361" s="1250"/>
    </row>
    <row r="362" spans="1:27" ht="12.75">
      <c r="A362" s="1259"/>
      <c r="B362" s="1259"/>
      <c r="C362" s="1257"/>
      <c r="D362" s="1250"/>
      <c r="E362" s="1250"/>
      <c r="F362" s="1250"/>
      <c r="G362" s="1250"/>
      <c r="H362" s="1250"/>
      <c r="I362" s="1250"/>
      <c r="J362" s="1250"/>
      <c r="K362" s="1250"/>
      <c r="L362" s="1250"/>
      <c r="M362" s="1250"/>
      <c r="N362" s="1250"/>
      <c r="O362" s="1250"/>
      <c r="P362" s="1250"/>
      <c r="Q362" s="1250"/>
      <c r="R362" s="1250"/>
      <c r="S362" s="1250"/>
      <c r="T362" s="1250"/>
      <c r="U362" s="1250"/>
      <c r="V362" s="1250"/>
      <c r="W362" s="1250"/>
      <c r="X362" s="1250"/>
      <c r="Y362" s="1250"/>
      <c r="Z362" s="1250"/>
      <c r="AA362" s="1250"/>
    </row>
    <row r="363" spans="1:27" ht="12.75">
      <c r="A363" s="1259"/>
      <c r="B363" s="1259"/>
      <c r="C363" s="1257"/>
      <c r="D363" s="1250"/>
      <c r="E363" s="1250"/>
      <c r="F363" s="1250"/>
      <c r="G363" s="1250"/>
      <c r="H363" s="1250"/>
      <c r="I363" s="1250"/>
      <c r="J363" s="1250"/>
      <c r="K363" s="1250"/>
      <c r="L363" s="1250"/>
      <c r="M363" s="1250"/>
      <c r="N363" s="1250"/>
      <c r="O363" s="1250"/>
      <c r="P363" s="1250"/>
      <c r="Q363" s="1250"/>
      <c r="R363" s="1250"/>
      <c r="S363" s="1250"/>
      <c r="T363" s="1250"/>
      <c r="U363" s="1250"/>
      <c r="V363" s="1250"/>
      <c r="W363" s="1250"/>
      <c r="X363" s="1250"/>
      <c r="Y363" s="1250"/>
      <c r="Z363" s="1250"/>
      <c r="AA363" s="1250"/>
    </row>
    <row r="364" spans="1:27" ht="12.75">
      <c r="A364" s="1259"/>
      <c r="B364" s="1259"/>
      <c r="C364" s="1257"/>
      <c r="D364" s="1250"/>
      <c r="E364" s="1250"/>
      <c r="F364" s="1250"/>
      <c r="G364" s="1250"/>
      <c r="H364" s="1250"/>
      <c r="I364" s="1250"/>
      <c r="J364" s="1250"/>
      <c r="K364" s="1250"/>
      <c r="L364" s="1250"/>
      <c r="M364" s="1250"/>
      <c r="N364" s="1250"/>
      <c r="O364" s="1250"/>
      <c r="P364" s="1250"/>
      <c r="Q364" s="1250"/>
      <c r="R364" s="1250"/>
      <c r="S364" s="1250"/>
      <c r="T364" s="1250"/>
      <c r="U364" s="1250"/>
      <c r="V364" s="1250"/>
      <c r="W364" s="1250"/>
      <c r="X364" s="1250"/>
      <c r="Y364" s="1250"/>
      <c r="Z364" s="1250"/>
      <c r="AA364" s="1250"/>
    </row>
    <row r="365" spans="1:27" ht="12.75">
      <c r="A365" s="1259"/>
      <c r="B365" s="1259"/>
      <c r="C365" s="1257"/>
      <c r="D365" s="1250"/>
      <c r="E365" s="1250"/>
      <c r="F365" s="1250"/>
      <c r="G365" s="1250"/>
      <c r="H365" s="1250"/>
      <c r="I365" s="1250"/>
      <c r="J365" s="1250"/>
      <c r="K365" s="1250"/>
      <c r="L365" s="1250"/>
      <c r="M365" s="1250"/>
      <c r="N365" s="1250"/>
      <c r="O365" s="1250"/>
      <c r="P365" s="1250"/>
      <c r="Q365" s="1250"/>
      <c r="R365" s="1250"/>
      <c r="S365" s="1250"/>
      <c r="T365" s="1250"/>
      <c r="U365" s="1250"/>
      <c r="V365" s="1250"/>
      <c r="W365" s="1250"/>
      <c r="X365" s="1250"/>
      <c r="Y365" s="1250"/>
      <c r="Z365" s="1250"/>
      <c r="AA365" s="1250"/>
    </row>
    <row r="366" spans="1:27" ht="12.75">
      <c r="A366" s="1259"/>
      <c r="B366" s="1259"/>
      <c r="C366" s="1257"/>
      <c r="D366" s="1250"/>
      <c r="E366" s="1250"/>
      <c r="F366" s="1250"/>
      <c r="G366" s="1250"/>
      <c r="H366" s="1250"/>
      <c r="I366" s="1250"/>
      <c r="J366" s="1250"/>
      <c r="K366" s="1250"/>
      <c r="L366" s="1250"/>
      <c r="M366" s="1250"/>
      <c r="N366" s="1250"/>
      <c r="O366" s="1250"/>
      <c r="P366" s="1250"/>
      <c r="Q366" s="1250"/>
      <c r="R366" s="1250"/>
      <c r="S366" s="1250"/>
      <c r="T366" s="1250"/>
      <c r="U366" s="1250"/>
      <c r="V366" s="1250"/>
      <c r="W366" s="1250"/>
      <c r="X366" s="1250"/>
      <c r="Y366" s="1250"/>
      <c r="Z366" s="1250"/>
      <c r="AA366" s="1250"/>
    </row>
    <row r="367" spans="1:27" ht="12.75">
      <c r="A367" s="1259"/>
      <c r="B367" s="1259"/>
      <c r="C367" s="1257"/>
      <c r="D367" s="1250"/>
      <c r="E367" s="1250"/>
      <c r="F367" s="1250"/>
      <c r="G367" s="1250"/>
      <c r="H367" s="1250"/>
      <c r="I367" s="1250"/>
      <c r="J367" s="1250"/>
      <c r="K367" s="1250"/>
      <c r="L367" s="1250"/>
      <c r="M367" s="1250"/>
      <c r="N367" s="1250"/>
      <c r="O367" s="1250"/>
      <c r="P367" s="1250"/>
      <c r="Q367" s="1250"/>
      <c r="R367" s="1250"/>
      <c r="S367" s="1250"/>
      <c r="T367" s="1250"/>
      <c r="U367" s="1250"/>
      <c r="V367" s="1250"/>
      <c r="W367" s="1250"/>
      <c r="X367" s="1250"/>
      <c r="Y367" s="1250"/>
      <c r="Z367" s="1250"/>
      <c r="AA367" s="1250"/>
    </row>
    <row r="368" spans="1:27" ht="12.75">
      <c r="A368" s="1259"/>
      <c r="B368" s="1259"/>
      <c r="C368" s="1257"/>
      <c r="D368" s="1250"/>
      <c r="E368" s="1250"/>
      <c r="F368" s="1250"/>
      <c r="G368" s="1250"/>
      <c r="H368" s="1250"/>
      <c r="I368" s="1250"/>
      <c r="J368" s="1250"/>
      <c r="K368" s="1250"/>
      <c r="L368" s="1250"/>
      <c r="M368" s="1250"/>
      <c r="N368" s="1250"/>
      <c r="O368" s="1250"/>
      <c r="P368" s="1250"/>
      <c r="Q368" s="1250"/>
      <c r="R368" s="1250"/>
      <c r="S368" s="1250"/>
      <c r="T368" s="1250"/>
      <c r="U368" s="1250"/>
      <c r="V368" s="1250"/>
      <c r="W368" s="1250"/>
      <c r="X368" s="1250"/>
      <c r="Y368" s="1250"/>
      <c r="Z368" s="1250"/>
      <c r="AA368" s="1250"/>
    </row>
    <row r="369" spans="1:27" ht="12.75">
      <c r="A369" s="1259"/>
      <c r="B369" s="1259"/>
      <c r="C369" s="1257"/>
      <c r="D369" s="1250"/>
      <c r="E369" s="1250"/>
      <c r="F369" s="1250"/>
      <c r="G369" s="1250"/>
      <c r="H369" s="1250"/>
      <c r="I369" s="1250"/>
      <c r="J369" s="1250"/>
      <c r="K369" s="1250"/>
      <c r="L369" s="1250"/>
      <c r="M369" s="1250"/>
      <c r="N369" s="1250"/>
      <c r="O369" s="1250"/>
      <c r="P369" s="1250"/>
      <c r="Q369" s="1250"/>
      <c r="R369" s="1250"/>
      <c r="S369" s="1250"/>
      <c r="T369" s="1250"/>
      <c r="U369" s="1250"/>
      <c r="V369" s="1250"/>
      <c r="W369" s="1250"/>
      <c r="X369" s="1250"/>
      <c r="Y369" s="1250"/>
      <c r="Z369" s="1250"/>
      <c r="AA369" s="1250"/>
    </row>
    <row r="370" spans="1:27" ht="12.75">
      <c r="A370" s="1259"/>
      <c r="B370" s="1259"/>
      <c r="C370" s="1257"/>
      <c r="D370" s="1250"/>
      <c r="E370" s="1250"/>
      <c r="F370" s="1250"/>
      <c r="G370" s="1250"/>
      <c r="H370" s="1250"/>
      <c r="I370" s="1250"/>
      <c r="J370" s="1250"/>
      <c r="K370" s="1250"/>
      <c r="L370" s="1250"/>
      <c r="M370" s="1250"/>
      <c r="N370" s="1250"/>
      <c r="O370" s="1250"/>
      <c r="P370" s="1250"/>
      <c r="Q370" s="1250"/>
      <c r="R370" s="1250"/>
      <c r="S370" s="1250"/>
      <c r="T370" s="1250"/>
      <c r="U370" s="1250"/>
      <c r="V370" s="1250"/>
      <c r="W370" s="1250"/>
      <c r="X370" s="1250"/>
      <c r="Y370" s="1250"/>
      <c r="Z370" s="1250"/>
      <c r="AA370" s="1250"/>
    </row>
    <row r="371" spans="1:27" ht="12.75">
      <c r="A371" s="1259"/>
      <c r="B371" s="1259"/>
      <c r="C371" s="1257"/>
      <c r="D371" s="1250"/>
      <c r="E371" s="1250"/>
      <c r="F371" s="1250"/>
      <c r="G371" s="1250"/>
      <c r="H371" s="1250"/>
      <c r="I371" s="1250"/>
      <c r="J371" s="1250"/>
      <c r="K371" s="1250"/>
      <c r="L371" s="1250"/>
      <c r="M371" s="1250"/>
      <c r="N371" s="1250"/>
      <c r="O371" s="1250"/>
      <c r="P371" s="1250"/>
      <c r="Q371" s="1250"/>
      <c r="R371" s="1250"/>
      <c r="S371" s="1250"/>
      <c r="T371" s="1250"/>
      <c r="U371" s="1250"/>
      <c r="V371" s="1250"/>
      <c r="W371" s="1250"/>
      <c r="X371" s="1250"/>
      <c r="Y371" s="1250"/>
      <c r="Z371" s="1250"/>
      <c r="AA371" s="1250"/>
    </row>
    <row r="372" spans="1:27" ht="12.75">
      <c r="A372" s="1259"/>
      <c r="B372" s="1259"/>
      <c r="C372" s="1257"/>
      <c r="D372" s="1250"/>
      <c r="E372" s="1250"/>
      <c r="F372" s="1250"/>
      <c r="G372" s="1250"/>
      <c r="H372" s="1250"/>
      <c r="I372" s="1250"/>
      <c r="J372" s="1250"/>
      <c r="K372" s="1250"/>
      <c r="L372" s="1250"/>
      <c r="M372" s="1250"/>
      <c r="N372" s="1250"/>
      <c r="O372" s="1250"/>
      <c r="P372" s="1250"/>
      <c r="Q372" s="1250"/>
      <c r="R372" s="1250"/>
      <c r="S372" s="1250"/>
      <c r="T372" s="1250"/>
      <c r="U372" s="1250"/>
      <c r="V372" s="1250"/>
      <c r="W372" s="1250"/>
      <c r="X372" s="1250"/>
      <c r="Y372" s="1250"/>
      <c r="Z372" s="1250"/>
      <c r="AA372" s="1250"/>
    </row>
    <row r="373" spans="1:27" ht="12.75">
      <c r="A373" s="1259"/>
      <c r="B373" s="1259"/>
      <c r="C373" s="1257"/>
      <c r="D373" s="1250"/>
      <c r="E373" s="1250"/>
      <c r="F373" s="1250"/>
      <c r="G373" s="1250"/>
      <c r="H373" s="1250"/>
      <c r="I373" s="1250"/>
      <c r="J373" s="1250"/>
      <c r="K373" s="1250"/>
      <c r="L373" s="1250"/>
      <c r="M373" s="1250"/>
      <c r="N373" s="1250"/>
      <c r="O373" s="1250"/>
      <c r="P373" s="1250"/>
      <c r="Q373" s="1250"/>
      <c r="R373" s="1250"/>
      <c r="S373" s="1250"/>
      <c r="T373" s="1250"/>
      <c r="U373" s="1250"/>
      <c r="V373" s="1250"/>
      <c r="W373" s="1250"/>
      <c r="X373" s="1250"/>
      <c r="Y373" s="1250"/>
      <c r="Z373" s="1250"/>
      <c r="AA373" s="1250"/>
    </row>
    <row r="374" spans="1:27" ht="12.75">
      <c r="A374" s="1259"/>
      <c r="B374" s="1259"/>
      <c r="C374" s="1257"/>
      <c r="D374" s="1250"/>
      <c r="E374" s="1250"/>
      <c r="F374" s="1250"/>
      <c r="G374" s="1250"/>
      <c r="H374" s="1250"/>
      <c r="I374" s="1250"/>
      <c r="J374" s="1250"/>
      <c r="K374" s="1250"/>
      <c r="L374" s="1250"/>
      <c r="M374" s="1250"/>
      <c r="N374" s="1250"/>
      <c r="O374" s="1250"/>
      <c r="P374" s="1250"/>
      <c r="Q374" s="1250"/>
      <c r="R374" s="1250"/>
      <c r="S374" s="1250"/>
      <c r="T374" s="1250"/>
      <c r="U374" s="1250"/>
      <c r="V374" s="1250"/>
      <c r="W374" s="1250"/>
      <c r="X374" s="1250"/>
      <c r="Y374" s="1250"/>
      <c r="Z374" s="1250"/>
      <c r="AA374" s="1250"/>
    </row>
    <row r="375" spans="1:27" ht="12.75">
      <c r="A375" s="1259"/>
      <c r="B375" s="1259"/>
      <c r="C375" s="1257"/>
      <c r="D375" s="1250"/>
      <c r="E375" s="1250"/>
      <c r="F375" s="1250"/>
      <c r="G375" s="1250"/>
      <c r="H375" s="1250"/>
      <c r="I375" s="1250"/>
      <c r="J375" s="1250"/>
      <c r="K375" s="1250"/>
      <c r="L375" s="1250"/>
      <c r="M375" s="1250"/>
      <c r="N375" s="1250"/>
      <c r="O375" s="1250"/>
      <c r="P375" s="1250"/>
      <c r="Q375" s="1250"/>
      <c r="R375" s="1250"/>
      <c r="S375" s="1250"/>
      <c r="T375" s="1250"/>
      <c r="U375" s="1250"/>
      <c r="V375" s="1250"/>
      <c r="W375" s="1250"/>
      <c r="X375" s="1250"/>
      <c r="Y375" s="1250"/>
      <c r="Z375" s="1250"/>
      <c r="AA375" s="1250"/>
    </row>
    <row r="376" spans="1:27" ht="12.75">
      <c r="A376" s="1259"/>
      <c r="B376" s="1259"/>
      <c r="C376" s="1257"/>
      <c r="D376" s="1250"/>
      <c r="E376" s="1250"/>
      <c r="F376" s="1250"/>
      <c r="G376" s="1250"/>
      <c r="H376" s="1250"/>
      <c r="I376" s="1250"/>
      <c r="J376" s="1250"/>
      <c r="K376" s="1250"/>
      <c r="L376" s="1250"/>
      <c r="M376" s="1250"/>
      <c r="N376" s="1250"/>
      <c r="O376" s="1250"/>
      <c r="P376" s="1250"/>
      <c r="Q376" s="1250"/>
      <c r="R376" s="1250"/>
      <c r="S376" s="1250"/>
      <c r="T376" s="1250"/>
      <c r="U376" s="1250"/>
      <c r="V376" s="1250"/>
      <c r="W376" s="1250"/>
      <c r="X376" s="1250"/>
      <c r="Y376" s="1250"/>
      <c r="Z376" s="1250"/>
      <c r="AA376" s="1250"/>
    </row>
    <row r="377" spans="1:27" ht="12.75">
      <c r="A377" s="1259"/>
      <c r="B377" s="1259"/>
      <c r="C377" s="1257"/>
      <c r="D377" s="1250"/>
      <c r="E377" s="1250"/>
      <c r="F377" s="1250"/>
      <c r="G377" s="1250"/>
      <c r="H377" s="1250"/>
      <c r="I377" s="1250"/>
      <c r="J377" s="1250"/>
      <c r="K377" s="1250"/>
      <c r="L377" s="1250"/>
      <c r="M377" s="1250"/>
      <c r="N377" s="1250"/>
      <c r="O377" s="1250"/>
      <c r="P377" s="1250"/>
      <c r="Q377" s="1250"/>
      <c r="R377" s="1250"/>
      <c r="S377" s="1250"/>
      <c r="T377" s="1250"/>
      <c r="U377" s="1250"/>
      <c r="V377" s="1250"/>
      <c r="W377" s="1250"/>
      <c r="X377" s="1250"/>
      <c r="Y377" s="1250"/>
      <c r="Z377" s="1250"/>
      <c r="AA377" s="1250"/>
    </row>
    <row r="378" spans="1:27" ht="12.75">
      <c r="A378" s="1259"/>
      <c r="B378" s="1259"/>
      <c r="C378" s="1257"/>
      <c r="D378" s="1250"/>
      <c r="E378" s="1250"/>
      <c r="F378" s="1250"/>
      <c r="G378" s="1250"/>
      <c r="H378" s="1250"/>
      <c r="I378" s="1250"/>
      <c r="J378" s="1250"/>
      <c r="K378" s="1250"/>
      <c r="L378" s="1250"/>
      <c r="M378" s="1250"/>
      <c r="N378" s="1250"/>
      <c r="O378" s="1250"/>
      <c r="P378" s="1250"/>
      <c r="Q378" s="1250"/>
      <c r="R378" s="1250"/>
      <c r="S378" s="1250"/>
      <c r="T378" s="1250"/>
      <c r="U378" s="1250"/>
      <c r="V378" s="1250"/>
      <c r="W378" s="1250"/>
      <c r="X378" s="1250"/>
      <c r="Y378" s="1250"/>
      <c r="Z378" s="1250"/>
      <c r="AA378" s="1250"/>
    </row>
    <row r="379" spans="1:27" ht="12.75">
      <c r="A379" s="1259"/>
      <c r="B379" s="1259"/>
      <c r="C379" s="1257"/>
      <c r="D379" s="1250"/>
      <c r="E379" s="1250"/>
      <c r="F379" s="1250"/>
      <c r="G379" s="1250"/>
      <c r="H379" s="1250"/>
      <c r="I379" s="1250"/>
      <c r="J379" s="1250"/>
      <c r="K379" s="1250"/>
      <c r="L379" s="1250"/>
      <c r="M379" s="1250"/>
      <c r="N379" s="1250"/>
      <c r="O379" s="1250"/>
      <c r="P379" s="1250"/>
      <c r="Q379" s="1250"/>
      <c r="R379" s="1250"/>
      <c r="S379" s="1250"/>
      <c r="T379" s="1250"/>
      <c r="U379" s="1250"/>
      <c r="V379" s="1250"/>
      <c r="W379" s="1250"/>
      <c r="X379" s="1250"/>
      <c r="Y379" s="1250"/>
      <c r="Z379" s="1250"/>
      <c r="AA379" s="1250"/>
    </row>
    <row r="380" spans="1:27" ht="12.75">
      <c r="A380" s="1259"/>
      <c r="B380" s="1259"/>
      <c r="C380" s="1257"/>
      <c r="D380" s="1250"/>
      <c r="E380" s="1250"/>
      <c r="F380" s="1250"/>
      <c r="G380" s="1250"/>
      <c r="H380" s="1250"/>
      <c r="I380" s="1250"/>
      <c r="J380" s="1250"/>
      <c r="K380" s="1250"/>
      <c r="L380" s="1250"/>
      <c r="M380" s="1250"/>
      <c r="N380" s="1250"/>
      <c r="O380" s="1250"/>
      <c r="P380" s="1250"/>
      <c r="Q380" s="1250"/>
      <c r="R380" s="1250"/>
      <c r="S380" s="1250"/>
      <c r="T380" s="1250"/>
      <c r="U380" s="1250"/>
      <c r="V380" s="1250"/>
      <c r="W380" s="1250"/>
      <c r="X380" s="1250"/>
      <c r="Y380" s="1250"/>
      <c r="Z380" s="1250"/>
      <c r="AA380" s="1250"/>
    </row>
    <row r="381" spans="1:27" ht="12.75">
      <c r="A381" s="1259"/>
      <c r="B381" s="1259"/>
      <c r="C381" s="1257"/>
      <c r="D381" s="1250"/>
      <c r="E381" s="1250"/>
      <c r="F381" s="1250"/>
      <c r="G381" s="1250"/>
      <c r="H381" s="1250"/>
      <c r="I381" s="1250"/>
      <c r="J381" s="1250"/>
      <c r="K381" s="1250"/>
      <c r="L381" s="1250"/>
      <c r="M381" s="1250"/>
      <c r="N381" s="1250"/>
      <c r="O381" s="1250"/>
      <c r="P381" s="1250"/>
      <c r="Q381" s="1250"/>
      <c r="R381" s="1250"/>
      <c r="S381" s="1250"/>
      <c r="T381" s="1250"/>
      <c r="U381" s="1250"/>
      <c r="V381" s="1250"/>
      <c r="W381" s="1250"/>
      <c r="X381" s="1250"/>
      <c r="Y381" s="1250"/>
      <c r="Z381" s="1250"/>
      <c r="AA381" s="1250"/>
    </row>
    <row r="382" spans="1:27" ht="12.75">
      <c r="A382" s="1259"/>
      <c r="B382" s="1259"/>
      <c r="C382" s="1257"/>
      <c r="D382" s="1250"/>
      <c r="E382" s="1250"/>
      <c r="F382" s="1250"/>
      <c r="G382" s="1250"/>
      <c r="H382" s="1250"/>
      <c r="I382" s="1250"/>
      <c r="J382" s="1250"/>
      <c r="K382" s="1250"/>
      <c r="L382" s="1250"/>
      <c r="M382" s="1250"/>
      <c r="N382" s="1250"/>
      <c r="O382" s="1250"/>
      <c r="P382" s="1250"/>
      <c r="Q382" s="1250"/>
      <c r="R382" s="1250"/>
      <c r="S382" s="1250"/>
      <c r="T382" s="1250"/>
      <c r="U382" s="1250"/>
      <c r="V382" s="1250"/>
      <c r="W382" s="1250"/>
      <c r="X382" s="1250"/>
      <c r="Y382" s="1250"/>
      <c r="Z382" s="1250"/>
      <c r="AA382" s="1250"/>
    </row>
    <row r="383" spans="1:27" ht="12.75">
      <c r="A383" s="1259"/>
      <c r="B383" s="1259"/>
      <c r="C383" s="1257"/>
      <c r="D383" s="1250"/>
      <c r="E383" s="1250"/>
      <c r="F383" s="1250"/>
      <c r="G383" s="1250"/>
      <c r="H383" s="1250"/>
      <c r="I383" s="1250"/>
      <c r="J383" s="1250"/>
      <c r="K383" s="1250"/>
      <c r="L383" s="1250"/>
      <c r="M383" s="1250"/>
      <c r="N383" s="1250"/>
      <c r="O383" s="1250"/>
      <c r="P383" s="1250"/>
      <c r="Q383" s="1250"/>
      <c r="R383" s="1250"/>
      <c r="S383" s="1250"/>
      <c r="T383" s="1250"/>
      <c r="U383" s="1250"/>
      <c r="V383" s="1250"/>
      <c r="W383" s="1250"/>
      <c r="X383" s="1250"/>
      <c r="Y383" s="1250"/>
      <c r="Z383" s="1250"/>
      <c r="AA383" s="1250"/>
    </row>
    <row r="384" spans="1:27" ht="12.75">
      <c r="A384" s="1259"/>
      <c r="B384" s="1259"/>
      <c r="C384" s="1257"/>
      <c r="D384" s="1250"/>
      <c r="E384" s="1250"/>
      <c r="F384" s="1250"/>
      <c r="G384" s="1250"/>
      <c r="H384" s="1250"/>
      <c r="I384" s="1250"/>
      <c r="J384" s="1250"/>
      <c r="K384" s="1250"/>
      <c r="L384" s="1250"/>
      <c r="M384" s="1250"/>
      <c r="N384" s="1250"/>
      <c r="O384" s="1250"/>
      <c r="P384" s="1250"/>
      <c r="Q384" s="1250"/>
      <c r="R384" s="1250"/>
      <c r="S384" s="1250"/>
      <c r="T384" s="1250"/>
      <c r="U384" s="1250"/>
      <c r="V384" s="1250"/>
      <c r="W384" s="1250"/>
      <c r="X384" s="1250"/>
      <c r="Y384" s="1250"/>
      <c r="Z384" s="1250"/>
      <c r="AA384" s="1250"/>
    </row>
    <row r="385" spans="1:27" ht="12.75">
      <c r="A385" s="1259"/>
      <c r="B385" s="1259"/>
      <c r="C385" s="1257"/>
      <c r="D385" s="1250"/>
      <c r="E385" s="1250"/>
      <c r="F385" s="1250"/>
      <c r="G385" s="1250"/>
      <c r="H385" s="1250"/>
      <c r="I385" s="1250"/>
      <c r="J385" s="1250"/>
      <c r="K385" s="1250"/>
      <c r="L385" s="1250"/>
      <c r="M385" s="1250"/>
      <c r="N385" s="1250"/>
      <c r="O385" s="1250"/>
      <c r="P385" s="1250"/>
      <c r="Q385" s="1250"/>
      <c r="R385" s="1250"/>
      <c r="S385" s="1250"/>
      <c r="T385" s="1250"/>
      <c r="U385" s="1250"/>
      <c r="V385" s="1250"/>
      <c r="W385" s="1250"/>
      <c r="X385" s="1250"/>
      <c r="Y385" s="1250"/>
      <c r="Z385" s="1250"/>
      <c r="AA385" s="1250"/>
    </row>
    <row r="386" spans="1:27" ht="12.75">
      <c r="A386" s="1259"/>
      <c r="B386" s="1259"/>
      <c r="C386" s="1257"/>
      <c r="D386" s="1250"/>
      <c r="E386" s="1250"/>
      <c r="F386" s="1250"/>
      <c r="G386" s="1250"/>
      <c r="H386" s="1250"/>
      <c r="I386" s="1250"/>
      <c r="J386" s="1250"/>
      <c r="K386" s="1250"/>
      <c r="L386" s="1250"/>
      <c r="M386" s="1250"/>
      <c r="N386" s="1250"/>
      <c r="O386" s="1250"/>
      <c r="P386" s="1250"/>
      <c r="Q386" s="1250"/>
      <c r="R386" s="1250"/>
      <c r="S386" s="1250"/>
      <c r="T386" s="1250"/>
      <c r="U386" s="1250"/>
      <c r="V386" s="1250"/>
      <c r="W386" s="1250"/>
      <c r="X386" s="1250"/>
      <c r="Y386" s="1250"/>
      <c r="Z386" s="1250"/>
      <c r="AA386" s="1250"/>
    </row>
    <row r="387" spans="1:27" ht="12.75">
      <c r="A387" s="1259"/>
      <c r="B387" s="1259"/>
      <c r="C387" s="1257"/>
      <c r="D387" s="1250"/>
      <c r="E387" s="1250"/>
      <c r="F387" s="1250"/>
      <c r="G387" s="1250"/>
      <c r="H387" s="1250"/>
      <c r="I387" s="1250"/>
      <c r="J387" s="1250"/>
      <c r="K387" s="1250"/>
      <c r="L387" s="1250"/>
      <c r="M387" s="1250"/>
      <c r="N387" s="1250"/>
      <c r="O387" s="1250"/>
      <c r="P387" s="1250"/>
      <c r="Q387" s="1250"/>
      <c r="R387" s="1250"/>
      <c r="S387" s="1250"/>
      <c r="T387" s="1250"/>
      <c r="U387" s="1250"/>
      <c r="V387" s="1250"/>
      <c r="W387" s="1250"/>
      <c r="X387" s="1250"/>
      <c r="Y387" s="1250"/>
      <c r="Z387" s="1250"/>
      <c r="AA387" s="1250"/>
    </row>
    <row r="388" spans="1:27" ht="12.75">
      <c r="A388" s="1259"/>
      <c r="B388" s="1259"/>
      <c r="C388" s="1257"/>
      <c r="D388" s="1250"/>
      <c r="E388" s="1250"/>
      <c r="F388" s="1250"/>
      <c r="G388" s="1250"/>
      <c r="H388" s="1250"/>
      <c r="I388" s="1250"/>
      <c r="J388" s="1250"/>
      <c r="K388" s="1250"/>
      <c r="L388" s="1250"/>
      <c r="M388" s="1250"/>
      <c r="N388" s="1250"/>
      <c r="O388" s="1250"/>
      <c r="P388" s="1250"/>
      <c r="Q388" s="1250"/>
      <c r="R388" s="1250"/>
      <c r="S388" s="1250"/>
      <c r="T388" s="1250"/>
      <c r="U388" s="1250"/>
      <c r="V388" s="1250"/>
      <c r="W388" s="1250"/>
      <c r="X388" s="1250"/>
      <c r="Y388" s="1250"/>
      <c r="Z388" s="1250"/>
      <c r="AA388" s="1250"/>
    </row>
    <row r="389" spans="1:27" ht="12.75">
      <c r="A389" s="1259"/>
      <c r="B389" s="1259"/>
      <c r="C389" s="1257"/>
      <c r="D389" s="1250"/>
      <c r="E389" s="1250"/>
      <c r="F389" s="1250"/>
      <c r="G389" s="1250"/>
      <c r="H389" s="1250"/>
      <c r="I389" s="1250"/>
      <c r="J389" s="1250"/>
      <c r="K389" s="1250"/>
      <c r="L389" s="1250"/>
      <c r="M389" s="1250"/>
      <c r="N389" s="1250"/>
      <c r="O389" s="1250"/>
      <c r="P389" s="1250"/>
      <c r="Q389" s="1250"/>
      <c r="R389" s="1250"/>
      <c r="S389" s="1250"/>
      <c r="T389" s="1250"/>
      <c r="U389" s="1250"/>
      <c r="V389" s="1250"/>
      <c r="W389" s="1250"/>
      <c r="X389" s="1250"/>
      <c r="Y389" s="1250"/>
      <c r="Z389" s="1250"/>
      <c r="AA389" s="1250"/>
    </row>
    <row r="390" spans="1:27" ht="12.75">
      <c r="A390" s="1259"/>
      <c r="B390" s="1259"/>
      <c r="C390" s="1257"/>
      <c r="D390" s="1250"/>
      <c r="E390" s="1250"/>
      <c r="F390" s="1250"/>
      <c r="G390" s="1250"/>
      <c r="H390" s="1250"/>
      <c r="I390" s="1250"/>
      <c r="J390" s="1250"/>
      <c r="K390" s="1250"/>
      <c r="L390" s="1250"/>
      <c r="M390" s="1250"/>
      <c r="N390" s="1250"/>
      <c r="O390" s="1250"/>
      <c r="P390" s="1250"/>
      <c r="Q390" s="1250"/>
      <c r="R390" s="1250"/>
      <c r="S390" s="1250"/>
      <c r="T390" s="1250"/>
      <c r="U390" s="1250"/>
      <c r="V390" s="1250"/>
      <c r="W390" s="1250"/>
      <c r="X390" s="1250"/>
      <c r="Y390" s="1250"/>
      <c r="Z390" s="1250"/>
      <c r="AA390" s="1250"/>
    </row>
    <row r="391" spans="1:27" ht="12.75">
      <c r="A391" s="1259"/>
      <c r="B391" s="1259"/>
      <c r="C391" s="1257"/>
      <c r="D391" s="1250"/>
      <c r="E391" s="1250"/>
      <c r="F391" s="1250"/>
      <c r="G391" s="1250"/>
      <c r="H391" s="1250"/>
      <c r="I391" s="1250"/>
      <c r="J391" s="1250"/>
      <c r="K391" s="1250"/>
      <c r="L391" s="1250"/>
      <c r="M391" s="1250"/>
      <c r="N391" s="1250"/>
      <c r="O391" s="1250"/>
      <c r="P391" s="1250"/>
      <c r="Q391" s="1250"/>
      <c r="R391" s="1250"/>
      <c r="S391" s="1250"/>
      <c r="T391" s="1250"/>
      <c r="U391" s="1250"/>
      <c r="V391" s="1250"/>
      <c r="W391" s="1250"/>
      <c r="X391" s="1250"/>
      <c r="Y391" s="1250"/>
      <c r="Z391" s="1250"/>
      <c r="AA391" s="1250"/>
    </row>
    <row r="392" spans="1:27" ht="12.75">
      <c r="A392" s="1259"/>
      <c r="B392" s="1259"/>
      <c r="C392" s="1257"/>
      <c r="D392" s="1250"/>
      <c r="E392" s="1250"/>
      <c r="F392" s="1250"/>
      <c r="G392" s="1250"/>
      <c r="H392" s="1250"/>
      <c r="I392" s="1250"/>
      <c r="J392" s="1250"/>
      <c r="K392" s="1250"/>
      <c r="L392" s="1250"/>
      <c r="M392" s="1250"/>
      <c r="N392" s="1250"/>
      <c r="O392" s="1250"/>
      <c r="P392" s="1250"/>
      <c r="Q392" s="1250"/>
      <c r="R392" s="1250"/>
      <c r="S392" s="1250"/>
      <c r="T392" s="1250"/>
      <c r="U392" s="1250"/>
      <c r="V392" s="1250"/>
      <c r="W392" s="1250"/>
      <c r="X392" s="1250"/>
      <c r="Y392" s="1250"/>
      <c r="Z392" s="1250"/>
      <c r="AA392" s="1250"/>
    </row>
    <row r="393" spans="1:27" ht="12.75">
      <c r="A393" s="1259"/>
      <c r="B393" s="1259"/>
      <c r="C393" s="1257"/>
      <c r="D393" s="1250"/>
      <c r="E393" s="1250"/>
      <c r="F393" s="1250"/>
      <c r="G393" s="1250"/>
      <c r="H393" s="1250"/>
      <c r="I393" s="1250"/>
      <c r="J393" s="1250"/>
      <c r="K393" s="1250"/>
      <c r="L393" s="1250"/>
      <c r="M393" s="1250"/>
      <c r="N393" s="1250"/>
      <c r="O393" s="1250"/>
      <c r="P393" s="1250"/>
      <c r="Q393" s="1250"/>
      <c r="R393" s="1250"/>
      <c r="S393" s="1250"/>
      <c r="T393" s="1250"/>
      <c r="U393" s="1250"/>
      <c r="V393" s="1250"/>
      <c r="W393" s="1250"/>
      <c r="X393" s="1250"/>
      <c r="Y393" s="1250"/>
      <c r="Z393" s="1250"/>
      <c r="AA393" s="1250"/>
    </row>
    <row r="394" spans="1:27" ht="12.75">
      <c r="A394" s="1259"/>
      <c r="B394" s="1259"/>
      <c r="C394" s="1257"/>
      <c r="D394" s="1250"/>
      <c r="E394" s="1250"/>
      <c r="F394" s="1250"/>
      <c r="G394" s="1250"/>
      <c r="H394" s="1250"/>
      <c r="I394" s="1250"/>
      <c r="J394" s="1250"/>
      <c r="K394" s="1250"/>
      <c r="L394" s="1250"/>
      <c r="M394" s="1250"/>
      <c r="N394" s="1250"/>
      <c r="O394" s="1250"/>
      <c r="P394" s="1250"/>
      <c r="Q394" s="1250"/>
      <c r="R394" s="1250"/>
      <c r="S394" s="1250"/>
      <c r="T394" s="1250"/>
      <c r="U394" s="1250"/>
      <c r="V394" s="1250"/>
      <c r="W394" s="1250"/>
      <c r="X394" s="1250"/>
      <c r="Y394" s="1250"/>
      <c r="Z394" s="1250"/>
      <c r="AA394" s="1250"/>
    </row>
    <row r="395" spans="1:27" ht="12.75">
      <c r="A395" s="1259"/>
      <c r="B395" s="1259"/>
      <c r="C395" s="1257"/>
      <c r="D395" s="1250"/>
      <c r="E395" s="1250"/>
      <c r="F395" s="1250"/>
      <c r="G395" s="1250"/>
      <c r="H395" s="1250"/>
      <c r="I395" s="1250"/>
      <c r="J395" s="1250"/>
      <c r="K395" s="1250"/>
      <c r="L395" s="1250"/>
      <c r="M395" s="1250"/>
      <c r="N395" s="1250"/>
      <c r="O395" s="1250"/>
      <c r="P395" s="1250"/>
      <c r="Q395" s="1250"/>
      <c r="R395" s="1250"/>
      <c r="S395" s="1250"/>
      <c r="T395" s="1250"/>
      <c r="U395" s="1250"/>
      <c r="V395" s="1250"/>
      <c r="W395" s="1250"/>
      <c r="X395" s="1250"/>
      <c r="Y395" s="1250"/>
      <c r="Z395" s="1250"/>
      <c r="AA395" s="1250"/>
    </row>
    <row r="396" spans="1:27" ht="12.75">
      <c r="A396" s="1259"/>
      <c r="B396" s="1259"/>
      <c r="C396" s="1257"/>
      <c r="D396" s="1250"/>
      <c r="E396" s="1250"/>
      <c r="F396" s="1250"/>
      <c r="G396" s="1250"/>
      <c r="H396" s="1250"/>
      <c r="I396" s="1250"/>
      <c r="J396" s="1250"/>
      <c r="K396" s="1250"/>
      <c r="L396" s="1250"/>
      <c r="M396" s="1250"/>
      <c r="N396" s="1250"/>
      <c r="O396" s="1250"/>
      <c r="P396" s="1250"/>
      <c r="Q396" s="1250"/>
      <c r="R396" s="1250"/>
      <c r="S396" s="1250"/>
      <c r="T396" s="1250"/>
      <c r="U396" s="1250"/>
      <c r="V396" s="1250"/>
      <c r="W396" s="1250"/>
      <c r="X396" s="1250"/>
      <c r="Y396" s="1250"/>
      <c r="Z396" s="1250"/>
      <c r="AA396" s="1250"/>
    </row>
    <row r="397" spans="1:27" ht="12.75">
      <c r="A397" s="1259"/>
      <c r="B397" s="1259"/>
      <c r="C397" s="1257"/>
      <c r="D397" s="1250"/>
      <c r="E397" s="1250"/>
      <c r="F397" s="1250"/>
      <c r="G397" s="1250"/>
      <c r="H397" s="1250"/>
      <c r="I397" s="1250"/>
      <c r="J397" s="1250"/>
      <c r="K397" s="1250"/>
      <c r="L397" s="1250"/>
      <c r="M397" s="1250"/>
      <c r="N397" s="1250"/>
      <c r="O397" s="1250"/>
      <c r="P397" s="1250"/>
      <c r="Q397" s="1250"/>
      <c r="R397" s="1250"/>
      <c r="S397" s="1250"/>
      <c r="T397" s="1250"/>
      <c r="U397" s="1250"/>
      <c r="V397" s="1250"/>
      <c r="W397" s="1250"/>
      <c r="X397" s="1250"/>
      <c r="Y397" s="1250"/>
      <c r="Z397" s="1250"/>
      <c r="AA397" s="1250"/>
    </row>
    <row r="398" spans="1:27" ht="12.75">
      <c r="A398" s="1259"/>
      <c r="B398" s="1259"/>
      <c r="C398" s="1257"/>
      <c r="D398" s="1250"/>
      <c r="E398" s="1250"/>
      <c r="F398" s="1250"/>
      <c r="G398" s="1250"/>
      <c r="H398" s="1250"/>
      <c r="I398" s="1250"/>
      <c r="J398" s="1250"/>
      <c r="K398" s="1250"/>
      <c r="L398" s="1250"/>
      <c r="M398" s="1250"/>
      <c r="N398" s="1250"/>
      <c r="O398" s="1250"/>
      <c r="P398" s="1250"/>
      <c r="Q398" s="1250"/>
      <c r="R398" s="1250"/>
      <c r="S398" s="1250"/>
      <c r="T398" s="1250"/>
      <c r="U398" s="1250"/>
      <c r="V398" s="1250"/>
      <c r="W398" s="1250"/>
      <c r="X398" s="1250"/>
      <c r="Y398" s="1250"/>
      <c r="Z398" s="1250"/>
      <c r="AA398" s="1250"/>
    </row>
    <row r="399" spans="1:27" ht="12.75">
      <c r="A399" s="1259"/>
      <c r="B399" s="1259"/>
      <c r="C399" s="1257"/>
      <c r="D399" s="1250"/>
      <c r="E399" s="1250"/>
      <c r="F399" s="1250"/>
      <c r="G399" s="1250"/>
      <c r="H399" s="1250"/>
      <c r="I399" s="1250"/>
      <c r="J399" s="1250"/>
      <c r="K399" s="1250"/>
      <c r="L399" s="1250"/>
      <c r="M399" s="1250"/>
      <c r="N399" s="1250"/>
      <c r="O399" s="1250"/>
      <c r="P399" s="1250"/>
      <c r="Q399" s="1250"/>
      <c r="R399" s="1250"/>
      <c r="S399" s="1250"/>
      <c r="T399" s="1250"/>
      <c r="U399" s="1250"/>
      <c r="V399" s="1250"/>
      <c r="W399" s="1250"/>
      <c r="X399" s="1250"/>
      <c r="Y399" s="1250"/>
      <c r="Z399" s="1250"/>
      <c r="AA399" s="1250"/>
    </row>
    <row r="400" spans="1:27" ht="12.75">
      <c r="A400" s="1259"/>
      <c r="B400" s="1259"/>
      <c r="C400" s="1257"/>
      <c r="D400" s="1250"/>
      <c r="E400" s="1250"/>
      <c r="F400" s="1250"/>
      <c r="G400" s="1250"/>
      <c r="H400" s="1250"/>
      <c r="I400" s="1250"/>
      <c r="J400" s="1250"/>
      <c r="K400" s="1250"/>
      <c r="L400" s="1250"/>
      <c r="M400" s="1250"/>
      <c r="N400" s="1250"/>
      <c r="O400" s="1250"/>
      <c r="P400" s="1250"/>
      <c r="Q400" s="1250"/>
      <c r="R400" s="1250"/>
      <c r="S400" s="1250"/>
      <c r="T400" s="1250"/>
      <c r="U400" s="1250"/>
      <c r="V400" s="1250"/>
      <c r="W400" s="1250"/>
      <c r="X400" s="1250"/>
      <c r="Y400" s="1250"/>
      <c r="Z400" s="1250"/>
      <c r="AA400" s="1250"/>
    </row>
    <row r="401" spans="1:27" ht="12.75">
      <c r="A401" s="1259"/>
      <c r="B401" s="1259"/>
      <c r="C401" s="1257"/>
      <c r="D401" s="1250"/>
      <c r="E401" s="1250"/>
      <c r="F401" s="1250"/>
      <c r="G401" s="1250"/>
      <c r="H401" s="1250"/>
      <c r="I401" s="1250"/>
      <c r="J401" s="1250"/>
      <c r="K401" s="1250"/>
      <c r="L401" s="1250"/>
      <c r="M401" s="1250"/>
      <c r="N401" s="1250"/>
      <c r="O401" s="1250"/>
      <c r="P401" s="1250"/>
      <c r="Q401" s="1250"/>
      <c r="R401" s="1250"/>
      <c r="S401" s="1250"/>
      <c r="T401" s="1250"/>
      <c r="U401" s="1250"/>
      <c r="V401" s="1250"/>
      <c r="W401" s="1250"/>
      <c r="X401" s="1250"/>
      <c r="Y401" s="1250"/>
      <c r="Z401" s="1250"/>
      <c r="AA401" s="1250"/>
    </row>
    <row r="402" spans="1:27" ht="12.75">
      <c r="A402" s="1259"/>
      <c r="B402" s="1259"/>
      <c r="C402" s="1257"/>
      <c r="D402" s="1250"/>
      <c r="E402" s="1250"/>
      <c r="F402" s="1250"/>
      <c r="G402" s="1250"/>
      <c r="H402" s="1250"/>
      <c r="I402" s="1250"/>
      <c r="J402" s="1250"/>
      <c r="K402" s="1250"/>
      <c r="L402" s="1250"/>
      <c r="M402" s="1250"/>
      <c r="N402" s="1250"/>
      <c r="O402" s="1250"/>
      <c r="P402" s="1250"/>
      <c r="Q402" s="1250"/>
      <c r="R402" s="1250"/>
      <c r="S402" s="1250"/>
      <c r="T402" s="1250"/>
      <c r="U402" s="1250"/>
      <c r="V402" s="1250"/>
      <c r="W402" s="1250"/>
      <c r="X402" s="1250"/>
      <c r="Y402" s="1250"/>
      <c r="Z402" s="1250"/>
      <c r="AA402" s="1250"/>
    </row>
    <row r="403" spans="1:27" ht="12.75">
      <c r="A403" s="1259"/>
      <c r="B403" s="1259"/>
      <c r="C403" s="1257"/>
      <c r="D403" s="1250"/>
      <c r="E403" s="1250"/>
      <c r="F403" s="1250"/>
      <c r="G403" s="1250"/>
      <c r="H403" s="1250"/>
      <c r="I403" s="1250"/>
      <c r="J403" s="1250"/>
      <c r="K403" s="1250"/>
      <c r="L403" s="1250"/>
      <c r="M403" s="1250"/>
      <c r="N403" s="1250"/>
      <c r="O403" s="1250"/>
      <c r="P403" s="1250"/>
      <c r="Q403" s="1250"/>
      <c r="R403" s="1250"/>
      <c r="S403" s="1250"/>
      <c r="T403" s="1250"/>
      <c r="U403" s="1250"/>
      <c r="V403" s="1250"/>
      <c r="W403" s="1250"/>
      <c r="X403" s="1250"/>
      <c r="Y403" s="1250"/>
      <c r="Z403" s="1250"/>
      <c r="AA403" s="1250"/>
    </row>
    <row r="404" spans="1:27" ht="12.75">
      <c r="A404" s="1259"/>
      <c r="B404" s="1259"/>
      <c r="C404" s="1257"/>
      <c r="D404" s="1250"/>
      <c r="E404" s="1250"/>
      <c r="F404" s="1250"/>
      <c r="G404" s="1250"/>
      <c r="H404" s="1250"/>
      <c r="I404" s="1250"/>
      <c r="J404" s="1250"/>
      <c r="K404" s="1250"/>
      <c r="L404" s="1250"/>
      <c r="M404" s="1250"/>
      <c r="N404" s="1250"/>
      <c r="O404" s="1250"/>
      <c r="P404" s="1250"/>
      <c r="Q404" s="1250"/>
      <c r="R404" s="1250"/>
      <c r="S404" s="1250"/>
      <c r="T404" s="1250"/>
      <c r="U404" s="1250"/>
      <c r="V404" s="1250"/>
      <c r="W404" s="1250"/>
      <c r="X404" s="1250"/>
      <c r="Y404" s="1250"/>
      <c r="Z404" s="1250"/>
      <c r="AA404" s="1250"/>
    </row>
    <row r="405" spans="1:27" ht="12.75">
      <c r="A405" s="1259"/>
      <c r="B405" s="1259"/>
      <c r="C405" s="1257"/>
      <c r="D405" s="1250"/>
      <c r="E405" s="1250"/>
      <c r="F405" s="1250"/>
      <c r="G405" s="1250"/>
      <c r="H405" s="1250"/>
      <c r="I405" s="1250"/>
      <c r="J405" s="1250"/>
      <c r="K405" s="1250"/>
      <c r="L405" s="1250"/>
      <c r="M405" s="1250"/>
      <c r="N405" s="1250"/>
      <c r="O405" s="1250"/>
      <c r="P405" s="1250"/>
      <c r="Q405" s="1250"/>
      <c r="R405" s="1250"/>
      <c r="S405" s="1250"/>
      <c r="T405" s="1250"/>
      <c r="U405" s="1250"/>
      <c r="V405" s="1250"/>
      <c r="W405" s="1250"/>
      <c r="X405" s="1250"/>
      <c r="Y405" s="1250"/>
      <c r="Z405" s="1250"/>
      <c r="AA405" s="1250"/>
    </row>
    <row r="406" spans="1:27" ht="12.75">
      <c r="A406" s="1259"/>
      <c r="B406" s="1259"/>
      <c r="C406" s="1257"/>
      <c r="D406" s="1250"/>
      <c r="E406" s="1250"/>
      <c r="F406" s="1250"/>
      <c r="G406" s="1250"/>
      <c r="H406" s="1250"/>
      <c r="I406" s="1250"/>
      <c r="J406" s="1250"/>
      <c r="K406" s="1250"/>
      <c r="L406" s="1250"/>
      <c r="M406" s="1250"/>
      <c r="N406" s="1250"/>
      <c r="O406" s="1250"/>
      <c r="P406" s="1250"/>
      <c r="Q406" s="1250"/>
      <c r="R406" s="1250"/>
      <c r="S406" s="1250"/>
      <c r="T406" s="1250"/>
      <c r="U406" s="1250"/>
      <c r="V406" s="1250"/>
      <c r="W406" s="1250"/>
      <c r="X406" s="1250"/>
      <c r="Y406" s="1250"/>
      <c r="Z406" s="1250"/>
      <c r="AA406" s="1250"/>
    </row>
    <row r="407" spans="1:27" ht="12.75">
      <c r="A407" s="1259"/>
      <c r="B407" s="1259"/>
      <c r="C407" s="1257"/>
      <c r="D407" s="1250"/>
      <c r="E407" s="1250"/>
      <c r="F407" s="1250"/>
      <c r="G407" s="1250"/>
      <c r="H407" s="1250"/>
      <c r="I407" s="1250"/>
      <c r="J407" s="1250"/>
      <c r="K407" s="1250"/>
      <c r="L407" s="1250"/>
      <c r="M407" s="1250"/>
      <c r="N407" s="1250"/>
      <c r="O407" s="1250"/>
      <c r="P407" s="1250"/>
      <c r="Q407" s="1250"/>
      <c r="R407" s="1250"/>
      <c r="S407" s="1250"/>
      <c r="T407" s="1250"/>
      <c r="U407" s="1250"/>
      <c r="V407" s="1250"/>
      <c r="W407" s="1250"/>
      <c r="X407" s="1250"/>
      <c r="Y407" s="1250"/>
      <c r="Z407" s="1250"/>
      <c r="AA407" s="1250"/>
    </row>
    <row r="408" spans="1:27" ht="12.75">
      <c r="A408" s="1259"/>
      <c r="B408" s="1259"/>
      <c r="C408" s="1257"/>
      <c r="D408" s="1250"/>
      <c r="E408" s="1250"/>
      <c r="F408" s="1250"/>
      <c r="G408" s="1250"/>
      <c r="H408" s="1250"/>
      <c r="I408" s="1250"/>
      <c r="J408" s="1250"/>
      <c r="K408" s="1250"/>
      <c r="L408" s="1250"/>
      <c r="M408" s="1250"/>
      <c r="N408" s="1250"/>
      <c r="O408" s="1250"/>
      <c r="P408" s="1250"/>
      <c r="Q408" s="1250"/>
      <c r="R408" s="1250"/>
      <c r="S408" s="1250"/>
      <c r="T408" s="1250"/>
      <c r="U408" s="1250"/>
      <c r="V408" s="1250"/>
      <c r="W408" s="1250"/>
      <c r="X408" s="1250"/>
      <c r="Y408" s="1250"/>
      <c r="Z408" s="1250"/>
      <c r="AA408" s="1250"/>
    </row>
    <row r="409" spans="1:27" ht="12.75">
      <c r="A409" s="1259"/>
      <c r="B409" s="1259"/>
      <c r="C409" s="1257"/>
      <c r="D409" s="1250"/>
      <c r="E409" s="1250"/>
      <c r="F409" s="1250"/>
      <c r="G409" s="1250"/>
      <c r="H409" s="1250"/>
      <c r="I409" s="1250"/>
      <c r="J409" s="1250"/>
      <c r="K409" s="1250"/>
      <c r="L409" s="1250"/>
      <c r="M409" s="1250"/>
      <c r="N409" s="1250"/>
      <c r="O409" s="1250"/>
      <c r="P409" s="1250"/>
      <c r="Q409" s="1250"/>
      <c r="R409" s="1250"/>
      <c r="S409" s="1250"/>
      <c r="T409" s="1250"/>
      <c r="U409" s="1250"/>
      <c r="V409" s="1250"/>
      <c r="W409" s="1250"/>
      <c r="X409" s="1250"/>
      <c r="Y409" s="1250"/>
      <c r="Z409" s="1250"/>
      <c r="AA409" s="1250"/>
    </row>
    <row r="410" spans="1:27" ht="12.75">
      <c r="A410" s="1259"/>
      <c r="B410" s="1259"/>
      <c r="C410" s="1257"/>
      <c r="D410" s="1250"/>
      <c r="E410" s="1250"/>
      <c r="F410" s="1250"/>
      <c r="G410" s="1250"/>
      <c r="H410" s="1250"/>
      <c r="I410" s="1250"/>
      <c r="J410" s="1250"/>
      <c r="K410" s="1250"/>
      <c r="L410" s="1250"/>
      <c r="M410" s="1250"/>
      <c r="N410" s="1250"/>
      <c r="O410" s="1250"/>
      <c r="P410" s="1250"/>
      <c r="Q410" s="1250"/>
      <c r="R410" s="1250"/>
      <c r="S410" s="1250"/>
      <c r="T410" s="1250"/>
      <c r="U410" s="1250"/>
      <c r="V410" s="1250"/>
      <c r="W410" s="1250"/>
      <c r="X410" s="1250"/>
      <c r="Y410" s="1250"/>
      <c r="Z410" s="1250"/>
      <c r="AA410" s="1250"/>
    </row>
    <row r="411" spans="1:27" ht="12.75">
      <c r="A411" s="1259"/>
      <c r="B411" s="1259"/>
      <c r="C411" s="1257"/>
      <c r="D411" s="1250"/>
      <c r="E411" s="1250"/>
      <c r="F411" s="1250"/>
      <c r="G411" s="1250"/>
      <c r="H411" s="1250"/>
      <c r="I411" s="1250"/>
      <c r="J411" s="1250"/>
      <c r="K411" s="1250"/>
      <c r="L411" s="1250"/>
      <c r="M411" s="1250"/>
      <c r="N411" s="1250"/>
      <c r="O411" s="1250"/>
      <c r="P411" s="1250"/>
      <c r="Q411" s="1250"/>
      <c r="R411" s="1250"/>
      <c r="S411" s="1250"/>
      <c r="T411" s="1250"/>
      <c r="U411" s="1250"/>
      <c r="V411" s="1250"/>
      <c r="W411" s="1250"/>
      <c r="X411" s="1250"/>
      <c r="Y411" s="1250"/>
      <c r="Z411" s="1250"/>
      <c r="AA411" s="1250"/>
    </row>
    <row r="412" spans="1:27" ht="12.75">
      <c r="A412" s="1259"/>
      <c r="B412" s="1259"/>
      <c r="C412" s="1257"/>
      <c r="D412" s="1250"/>
      <c r="E412" s="1250"/>
      <c r="F412" s="1250"/>
      <c r="G412" s="1250"/>
      <c r="H412" s="1250"/>
      <c r="I412" s="1250"/>
      <c r="J412" s="1250"/>
      <c r="K412" s="1250"/>
      <c r="L412" s="1250"/>
      <c r="M412" s="1250"/>
      <c r="N412" s="1250"/>
      <c r="O412" s="1250"/>
      <c r="P412" s="1250"/>
      <c r="Q412" s="1250"/>
      <c r="R412" s="1250"/>
      <c r="S412" s="1250"/>
      <c r="T412" s="1250"/>
      <c r="U412" s="1250"/>
      <c r="V412" s="1250"/>
      <c r="W412" s="1250"/>
      <c r="X412" s="1250"/>
      <c r="Y412" s="1250"/>
      <c r="Z412" s="1250"/>
      <c r="AA412" s="1250"/>
    </row>
    <row r="413" spans="1:27" ht="12.75">
      <c r="A413" s="1259"/>
      <c r="B413" s="1259"/>
      <c r="C413" s="1257"/>
      <c r="D413" s="1250"/>
      <c r="E413" s="1250"/>
      <c r="F413" s="1250"/>
      <c r="G413" s="1250"/>
      <c r="H413" s="1250"/>
      <c r="I413" s="1250"/>
      <c r="J413" s="1250"/>
      <c r="K413" s="1250"/>
      <c r="L413" s="1250"/>
      <c r="M413" s="1250"/>
      <c r="N413" s="1250"/>
      <c r="O413" s="1250"/>
      <c r="P413" s="1250"/>
      <c r="Q413" s="1250"/>
      <c r="R413" s="1250"/>
      <c r="S413" s="1250"/>
      <c r="T413" s="1250"/>
      <c r="U413" s="1250"/>
      <c r="V413" s="1250"/>
      <c r="W413" s="1250"/>
      <c r="X413" s="1250"/>
      <c r="Y413" s="1250"/>
      <c r="Z413" s="1250"/>
      <c r="AA413" s="1250"/>
    </row>
    <row r="414" spans="1:27" ht="12.75">
      <c r="A414" s="1259"/>
      <c r="B414" s="1259"/>
      <c r="C414" s="1257"/>
      <c r="D414" s="1250"/>
      <c r="E414" s="1250"/>
      <c r="F414" s="1250"/>
      <c r="G414" s="1250"/>
      <c r="H414" s="1250"/>
      <c r="I414" s="1250"/>
      <c r="J414" s="1250"/>
      <c r="K414" s="1250"/>
      <c r="L414" s="1250"/>
      <c r="M414" s="1250"/>
      <c r="N414" s="1250"/>
      <c r="O414" s="1250"/>
      <c r="P414" s="1250"/>
      <c r="Q414" s="1250"/>
      <c r="R414" s="1250"/>
      <c r="S414" s="1250"/>
      <c r="T414" s="1250"/>
      <c r="U414" s="1250"/>
      <c r="V414" s="1250"/>
      <c r="W414" s="1250"/>
      <c r="X414" s="1250"/>
      <c r="Y414" s="1250"/>
      <c r="Z414" s="1250"/>
      <c r="AA414" s="1250"/>
    </row>
    <row r="415" spans="1:27" ht="12.75">
      <c r="A415" s="1259"/>
      <c r="B415" s="1259"/>
      <c r="C415" s="1257"/>
      <c r="D415" s="1250"/>
      <c r="E415" s="1250"/>
      <c r="F415" s="1250"/>
      <c r="G415" s="1250"/>
      <c r="H415" s="1250"/>
      <c r="I415" s="1250"/>
      <c r="J415" s="1250"/>
      <c r="K415" s="1250"/>
      <c r="L415" s="1250"/>
      <c r="M415" s="1250"/>
      <c r="N415" s="1250"/>
      <c r="O415" s="1250"/>
      <c r="P415" s="1250"/>
      <c r="Q415" s="1250"/>
      <c r="R415" s="1250"/>
      <c r="S415" s="1250"/>
      <c r="T415" s="1250"/>
      <c r="U415" s="1250"/>
      <c r="V415" s="1250"/>
      <c r="W415" s="1250"/>
      <c r="X415" s="1250"/>
      <c r="Y415" s="1250"/>
      <c r="Z415" s="1250"/>
      <c r="AA415" s="1250"/>
    </row>
    <row r="416" spans="1:27" ht="12.75">
      <c r="A416" s="1259"/>
      <c r="B416" s="1259"/>
      <c r="C416" s="1257"/>
      <c r="D416" s="1250"/>
      <c r="E416" s="1250"/>
      <c r="F416" s="1250"/>
      <c r="G416" s="1250"/>
      <c r="H416" s="1250"/>
      <c r="I416" s="1250"/>
      <c r="J416" s="1250"/>
      <c r="K416" s="1250"/>
      <c r="L416" s="1250"/>
      <c r="M416" s="1250"/>
      <c r="N416" s="1250"/>
      <c r="O416" s="1250"/>
      <c r="P416" s="1250"/>
      <c r="Q416" s="1250"/>
      <c r="R416" s="1250"/>
      <c r="S416" s="1250"/>
      <c r="T416" s="1250"/>
      <c r="U416" s="1250"/>
      <c r="V416" s="1250"/>
      <c r="W416" s="1250"/>
      <c r="X416" s="1250"/>
      <c r="Y416" s="1250"/>
      <c r="Z416" s="1250"/>
      <c r="AA416" s="1250"/>
    </row>
    <row r="417" spans="1:27" ht="12.75">
      <c r="A417" s="1259"/>
      <c r="B417" s="1259"/>
      <c r="C417" s="1257"/>
      <c r="D417" s="1250"/>
      <c r="E417" s="1250"/>
      <c r="F417" s="1250"/>
      <c r="G417" s="1250"/>
      <c r="H417" s="1250"/>
      <c r="I417" s="1250"/>
      <c r="J417" s="1250"/>
      <c r="K417" s="1250"/>
      <c r="L417" s="1250"/>
      <c r="M417" s="1250"/>
      <c r="N417" s="1250"/>
      <c r="O417" s="1250"/>
      <c r="P417" s="1250"/>
      <c r="Q417" s="1250"/>
      <c r="R417" s="1250"/>
      <c r="S417" s="1250"/>
      <c r="T417" s="1250"/>
      <c r="U417" s="1250"/>
      <c r="V417" s="1250"/>
      <c r="W417" s="1250"/>
      <c r="X417" s="1250"/>
      <c r="Y417" s="1250"/>
      <c r="Z417" s="1250"/>
      <c r="AA417" s="1250"/>
    </row>
    <row r="418" spans="1:27" ht="12.75">
      <c r="A418" s="1259"/>
      <c r="B418" s="1259"/>
      <c r="C418" s="1257"/>
      <c r="D418" s="1250"/>
      <c r="E418" s="1250"/>
      <c r="F418" s="1250"/>
      <c r="G418" s="1250"/>
      <c r="H418" s="1250"/>
      <c r="I418" s="1250"/>
      <c r="J418" s="1250"/>
      <c r="K418" s="1250"/>
      <c r="L418" s="1250"/>
      <c r="M418" s="1250"/>
      <c r="N418" s="1250"/>
      <c r="O418" s="1250"/>
      <c r="P418" s="1250"/>
      <c r="Q418" s="1250"/>
      <c r="R418" s="1250"/>
      <c r="S418" s="1250"/>
      <c r="T418" s="1250"/>
      <c r="U418" s="1250"/>
      <c r="V418" s="1250"/>
      <c r="W418" s="1250"/>
      <c r="X418" s="1250"/>
      <c r="Y418" s="1250"/>
      <c r="Z418" s="1250"/>
      <c r="AA418" s="1250"/>
    </row>
    <row r="419" spans="1:27" ht="12.75">
      <c r="A419" s="1259"/>
      <c r="B419" s="1259"/>
      <c r="C419" s="1257"/>
      <c r="D419" s="1250"/>
      <c r="E419" s="1250"/>
      <c r="F419" s="1250"/>
      <c r="G419" s="1250"/>
      <c r="H419" s="1250"/>
      <c r="I419" s="1250"/>
      <c r="J419" s="1250"/>
      <c r="K419" s="1250"/>
      <c r="L419" s="1250"/>
      <c r="M419" s="1250"/>
      <c r="N419" s="1250"/>
      <c r="O419" s="1250"/>
      <c r="P419" s="1250"/>
      <c r="Q419" s="1250"/>
      <c r="R419" s="1250"/>
      <c r="S419" s="1250"/>
      <c r="T419" s="1250"/>
      <c r="U419" s="1250"/>
      <c r="V419" s="1250"/>
      <c r="W419" s="1250"/>
      <c r="X419" s="1250"/>
      <c r="Y419" s="1250"/>
      <c r="Z419" s="1250"/>
      <c r="AA419" s="1250"/>
    </row>
    <row r="420" spans="1:27" ht="12.75">
      <c r="A420" s="1259"/>
      <c r="B420" s="1259"/>
      <c r="C420" s="1257"/>
      <c r="D420" s="1250"/>
      <c r="E420" s="1250"/>
      <c r="F420" s="1250"/>
      <c r="G420" s="1250"/>
      <c r="H420" s="1250"/>
      <c r="I420" s="1250"/>
      <c r="J420" s="1250"/>
      <c r="K420" s="1250"/>
      <c r="L420" s="1250"/>
      <c r="M420" s="1250"/>
      <c r="N420" s="1250"/>
      <c r="O420" s="1250"/>
      <c r="P420" s="1250"/>
      <c r="Q420" s="1250"/>
      <c r="R420" s="1250"/>
      <c r="S420" s="1250"/>
      <c r="T420" s="1250"/>
      <c r="U420" s="1250"/>
      <c r="V420" s="1250"/>
      <c r="W420" s="1250"/>
      <c r="X420" s="1250"/>
      <c r="Y420" s="1250"/>
      <c r="Z420" s="1250"/>
      <c r="AA420" s="1250"/>
    </row>
    <row r="421" spans="1:27" ht="12.75">
      <c r="A421" s="1259"/>
      <c r="B421" s="1259"/>
      <c r="C421" s="1257"/>
      <c r="D421" s="1250"/>
      <c r="E421" s="1250"/>
      <c r="F421" s="1250"/>
      <c r="G421" s="1250"/>
      <c r="H421" s="1250"/>
      <c r="I421" s="1250"/>
      <c r="J421" s="1250"/>
      <c r="K421" s="1250"/>
      <c r="L421" s="1250"/>
      <c r="M421" s="1250"/>
      <c r="N421" s="1250"/>
      <c r="O421" s="1250"/>
      <c r="P421" s="1250"/>
      <c r="Q421" s="1250"/>
      <c r="R421" s="1250"/>
      <c r="S421" s="1250"/>
      <c r="T421" s="1250"/>
      <c r="U421" s="1250"/>
      <c r="V421" s="1250"/>
      <c r="W421" s="1250"/>
      <c r="X421" s="1250"/>
      <c r="Y421" s="1250"/>
      <c r="Z421" s="1250"/>
      <c r="AA421" s="1250"/>
    </row>
    <row r="422" spans="1:27" ht="12.75">
      <c r="A422" s="1259"/>
      <c r="B422" s="1259"/>
      <c r="C422" s="1257"/>
      <c r="D422" s="1250"/>
      <c r="E422" s="1250"/>
      <c r="F422" s="1250"/>
      <c r="G422" s="1250"/>
      <c r="H422" s="1250"/>
      <c r="I422" s="1250"/>
      <c r="J422" s="1250"/>
      <c r="K422" s="1250"/>
      <c r="L422" s="1250"/>
      <c r="M422" s="1250"/>
      <c r="N422" s="1250"/>
      <c r="O422" s="1250"/>
      <c r="P422" s="1250"/>
      <c r="Q422" s="1250"/>
      <c r="R422" s="1250"/>
      <c r="S422" s="1250"/>
      <c r="T422" s="1250"/>
      <c r="U422" s="1250"/>
      <c r="V422" s="1250"/>
      <c r="W422" s="1250"/>
      <c r="X422" s="1250"/>
      <c r="Y422" s="1250"/>
      <c r="Z422" s="1250"/>
      <c r="AA422" s="1250"/>
    </row>
    <row r="423" spans="1:27" ht="12.75">
      <c r="A423" s="1259"/>
      <c r="B423" s="1259"/>
      <c r="C423" s="1257"/>
      <c r="D423" s="1250"/>
      <c r="E423" s="1250"/>
      <c r="F423" s="1250"/>
      <c r="G423" s="1250"/>
      <c r="H423" s="1250"/>
      <c r="I423" s="1250"/>
      <c r="J423" s="1250"/>
      <c r="K423" s="1250"/>
      <c r="L423" s="1250"/>
      <c r="M423" s="1250"/>
      <c r="N423" s="1250"/>
      <c r="O423" s="1250"/>
      <c r="P423" s="1250"/>
      <c r="Q423" s="1250"/>
      <c r="R423" s="1250"/>
      <c r="S423" s="1250"/>
      <c r="T423" s="1250"/>
      <c r="U423" s="1250"/>
      <c r="V423" s="1250"/>
      <c r="W423" s="1250"/>
      <c r="X423" s="1250"/>
      <c r="Y423" s="1250"/>
      <c r="Z423" s="1250"/>
      <c r="AA423" s="1250"/>
    </row>
    <row r="424" spans="1:27" ht="12.75">
      <c r="A424" s="1259"/>
      <c r="B424" s="1259"/>
      <c r="C424" s="1257"/>
      <c r="D424" s="1250"/>
      <c r="E424" s="1250"/>
      <c r="F424" s="1250"/>
      <c r="G424" s="1250"/>
      <c r="H424" s="1250"/>
      <c r="I424" s="1250"/>
      <c r="J424" s="1250"/>
      <c r="K424" s="1250"/>
      <c r="L424" s="1250"/>
      <c r="M424" s="1250"/>
      <c r="N424" s="1250"/>
      <c r="O424" s="1250"/>
      <c r="P424" s="1250"/>
      <c r="Q424" s="1250"/>
      <c r="R424" s="1250"/>
      <c r="S424" s="1250"/>
      <c r="T424" s="1250"/>
      <c r="U424" s="1250"/>
      <c r="V424" s="1250"/>
      <c r="W424" s="1250"/>
      <c r="X424" s="1250"/>
      <c r="Y424" s="1250"/>
      <c r="Z424" s="1250"/>
      <c r="AA424" s="1250"/>
    </row>
    <row r="425" spans="1:27" ht="12.75">
      <c r="A425" s="1259"/>
      <c r="B425" s="1259"/>
      <c r="C425" s="1257"/>
      <c r="D425" s="1250"/>
      <c r="E425" s="1250"/>
      <c r="F425" s="1250"/>
      <c r="G425" s="1250"/>
      <c r="H425" s="1250"/>
      <c r="I425" s="1250"/>
      <c r="J425" s="1250"/>
      <c r="K425" s="1250"/>
      <c r="L425" s="1250"/>
      <c r="M425" s="1250"/>
      <c r="N425" s="1250"/>
      <c r="O425" s="1250"/>
      <c r="P425" s="1250"/>
      <c r="Q425" s="1250"/>
      <c r="R425" s="1250"/>
      <c r="S425" s="1250"/>
      <c r="T425" s="1250"/>
      <c r="U425" s="1250"/>
      <c r="V425" s="1250"/>
      <c r="W425" s="1250"/>
      <c r="X425" s="1250"/>
      <c r="Y425" s="1250"/>
      <c r="Z425" s="1250"/>
      <c r="AA425" s="1250"/>
    </row>
    <row r="426" spans="1:27" ht="12.75">
      <c r="A426" s="1259"/>
      <c r="B426" s="1259"/>
      <c r="C426" s="1257"/>
      <c r="D426" s="1250"/>
      <c r="E426" s="1250"/>
      <c r="F426" s="1250"/>
      <c r="G426" s="1250"/>
      <c r="H426" s="1250"/>
      <c r="I426" s="1250"/>
      <c r="J426" s="1250"/>
      <c r="K426" s="1250"/>
      <c r="L426" s="1250"/>
      <c r="M426" s="1250"/>
      <c r="N426" s="1250"/>
      <c r="O426" s="1250"/>
      <c r="P426" s="1250"/>
      <c r="Q426" s="1250"/>
      <c r="R426" s="1250"/>
      <c r="S426" s="1250"/>
      <c r="T426" s="1250"/>
      <c r="U426" s="1250"/>
      <c r="V426" s="1250"/>
      <c r="W426" s="1250"/>
      <c r="X426" s="1250"/>
      <c r="Y426" s="1250"/>
      <c r="Z426" s="1250"/>
      <c r="AA426" s="1250"/>
    </row>
    <row r="427" spans="1:27" ht="12.75">
      <c r="A427" s="1259"/>
      <c r="B427" s="1259"/>
      <c r="C427" s="1257"/>
      <c r="D427" s="1250"/>
      <c r="E427" s="1250"/>
      <c r="F427" s="1250"/>
      <c r="G427" s="1250"/>
      <c r="H427" s="1250"/>
      <c r="I427" s="1250"/>
      <c r="J427" s="1250"/>
      <c r="K427" s="1250"/>
      <c r="L427" s="1250"/>
      <c r="M427" s="1250"/>
      <c r="N427" s="1250"/>
      <c r="O427" s="1250"/>
      <c r="P427" s="1250"/>
      <c r="Q427" s="1250"/>
      <c r="R427" s="1250"/>
      <c r="S427" s="1250"/>
      <c r="T427" s="1250"/>
      <c r="U427" s="1250"/>
      <c r="V427" s="1250"/>
      <c r="W427" s="1250"/>
      <c r="X427" s="1250"/>
      <c r="Y427" s="1250"/>
      <c r="Z427" s="1250"/>
      <c r="AA427" s="1250"/>
    </row>
    <row r="428" spans="1:27" ht="12.75">
      <c r="A428" s="1259"/>
      <c r="B428" s="1259"/>
      <c r="C428" s="1257"/>
      <c r="D428" s="1250"/>
      <c r="E428" s="1250"/>
      <c r="F428" s="1250"/>
      <c r="G428" s="1250"/>
      <c r="H428" s="1250"/>
      <c r="I428" s="1250"/>
      <c r="J428" s="1250"/>
      <c r="K428" s="1250"/>
      <c r="L428" s="1250"/>
      <c r="M428" s="1250"/>
      <c r="N428" s="1250"/>
      <c r="O428" s="1250"/>
      <c r="P428" s="1250"/>
      <c r="Q428" s="1250"/>
      <c r="R428" s="1250"/>
      <c r="S428" s="1250"/>
      <c r="T428" s="1250"/>
      <c r="U428" s="1250"/>
      <c r="V428" s="1250"/>
      <c r="W428" s="1250"/>
      <c r="X428" s="1250"/>
      <c r="Y428" s="1250"/>
      <c r="Z428" s="1250"/>
      <c r="AA428" s="1250"/>
    </row>
    <row r="429" spans="1:27" ht="12.75">
      <c r="A429" s="1259"/>
      <c r="B429" s="1259"/>
      <c r="C429" s="1257"/>
      <c r="D429" s="1250"/>
      <c r="E429" s="1250"/>
      <c r="F429" s="1250"/>
      <c r="G429" s="1250"/>
      <c r="H429" s="1250"/>
      <c r="I429" s="1250"/>
      <c r="J429" s="1250"/>
      <c r="K429" s="1250"/>
      <c r="L429" s="1250"/>
      <c r="M429" s="1250"/>
      <c r="N429" s="1250"/>
      <c r="O429" s="1250"/>
      <c r="P429" s="1250"/>
      <c r="Q429" s="1250"/>
      <c r="R429" s="1250"/>
      <c r="S429" s="1250"/>
      <c r="T429" s="1250"/>
      <c r="U429" s="1250"/>
      <c r="V429" s="1250"/>
      <c r="W429" s="1250"/>
      <c r="X429" s="1250"/>
      <c r="Y429" s="1250"/>
      <c r="Z429" s="1250"/>
      <c r="AA429" s="1250"/>
    </row>
    <row r="430" spans="1:27" ht="12.75">
      <c r="A430" s="1259"/>
      <c r="B430" s="1259"/>
      <c r="C430" s="1257"/>
      <c r="D430" s="1250"/>
      <c r="E430" s="1250"/>
      <c r="F430" s="1250"/>
      <c r="G430" s="1250"/>
      <c r="H430" s="1250"/>
      <c r="I430" s="1250"/>
      <c r="J430" s="1250"/>
      <c r="K430" s="1250"/>
      <c r="L430" s="1250"/>
      <c r="M430" s="1250"/>
      <c r="N430" s="1250"/>
      <c r="O430" s="1250"/>
      <c r="P430" s="1250"/>
      <c r="Q430" s="1250"/>
      <c r="R430" s="1250"/>
      <c r="S430" s="1250"/>
      <c r="T430" s="1250"/>
      <c r="U430" s="1250"/>
      <c r="V430" s="1250"/>
      <c r="W430" s="1250"/>
      <c r="X430" s="1250"/>
      <c r="Y430" s="1250"/>
      <c r="Z430" s="1250"/>
      <c r="AA430" s="1250"/>
    </row>
    <row r="431" spans="1:27" ht="12.75">
      <c r="A431" s="1259"/>
      <c r="B431" s="1259"/>
      <c r="C431" s="1257"/>
      <c r="D431" s="1250"/>
      <c r="E431" s="1250"/>
      <c r="F431" s="1250"/>
      <c r="G431" s="1250"/>
      <c r="H431" s="1250"/>
      <c r="I431" s="1250"/>
      <c r="J431" s="1250"/>
      <c r="K431" s="1250"/>
      <c r="L431" s="1250"/>
      <c r="M431" s="1250"/>
      <c r="N431" s="1250"/>
      <c r="O431" s="1250"/>
      <c r="P431" s="1250"/>
      <c r="Q431" s="1250"/>
      <c r="R431" s="1250"/>
      <c r="S431" s="1250"/>
      <c r="T431" s="1250"/>
      <c r="U431" s="1250"/>
      <c r="V431" s="1250"/>
      <c r="W431" s="1250"/>
      <c r="X431" s="1250"/>
      <c r="Y431" s="1250"/>
      <c r="Z431" s="1250"/>
      <c r="AA431" s="1250"/>
    </row>
    <row r="432" spans="1:27" ht="12.75">
      <c r="A432" s="1259"/>
      <c r="B432" s="1259"/>
      <c r="C432" s="1257"/>
      <c r="D432" s="1250"/>
      <c r="E432" s="1250"/>
      <c r="F432" s="1250"/>
      <c r="G432" s="1250"/>
      <c r="H432" s="1250"/>
      <c r="I432" s="1250"/>
      <c r="J432" s="1250"/>
      <c r="K432" s="1250"/>
      <c r="L432" s="1250"/>
      <c r="M432" s="1250"/>
      <c r="N432" s="1250"/>
      <c r="O432" s="1250"/>
      <c r="P432" s="1250"/>
      <c r="Q432" s="1250"/>
      <c r="R432" s="1250"/>
      <c r="S432" s="1250"/>
      <c r="T432" s="1250"/>
      <c r="U432" s="1250"/>
      <c r="V432" s="1250"/>
      <c r="W432" s="1250"/>
      <c r="X432" s="1250"/>
      <c r="Y432" s="1250"/>
      <c r="Z432" s="1250"/>
      <c r="AA432" s="1250"/>
    </row>
    <row r="433" spans="1:27" ht="12.75">
      <c r="A433" s="1259"/>
      <c r="B433" s="1259"/>
      <c r="C433" s="1257"/>
      <c r="D433" s="1250"/>
      <c r="E433" s="1250"/>
      <c r="F433" s="1250"/>
      <c r="G433" s="1250"/>
      <c r="H433" s="1250"/>
      <c r="I433" s="1250"/>
      <c r="J433" s="1250"/>
      <c r="K433" s="1250"/>
      <c r="L433" s="1250"/>
      <c r="M433" s="1250"/>
      <c r="N433" s="1250"/>
      <c r="O433" s="1250"/>
      <c r="P433" s="1250"/>
      <c r="Q433" s="1250"/>
      <c r="R433" s="1250"/>
      <c r="S433" s="1250"/>
      <c r="T433" s="1250"/>
      <c r="U433" s="1250"/>
      <c r="V433" s="1250"/>
      <c r="W433" s="1250"/>
      <c r="X433" s="1250"/>
      <c r="Y433" s="1250"/>
      <c r="Z433" s="1250"/>
      <c r="AA433" s="1250"/>
    </row>
    <row r="434" spans="1:27" ht="12.75">
      <c r="A434" s="1259"/>
      <c r="B434" s="1259"/>
      <c r="C434" s="1257"/>
      <c r="D434" s="1250"/>
      <c r="E434" s="1250"/>
      <c r="F434" s="1250"/>
      <c r="G434" s="1250"/>
      <c r="H434" s="1250"/>
      <c r="I434" s="1250"/>
      <c r="J434" s="1250"/>
      <c r="K434" s="1250"/>
      <c r="L434" s="1250"/>
      <c r="M434" s="1250"/>
      <c r="N434" s="1250"/>
      <c r="O434" s="1250"/>
      <c r="P434" s="1250"/>
      <c r="Q434" s="1250"/>
      <c r="R434" s="1250"/>
      <c r="S434" s="1250"/>
      <c r="T434" s="1250"/>
      <c r="U434" s="1250"/>
      <c r="V434" s="1250"/>
      <c r="W434" s="1250"/>
      <c r="X434" s="1250"/>
      <c r="Y434" s="1250"/>
      <c r="Z434" s="1250"/>
      <c r="AA434" s="1250"/>
    </row>
    <row r="435" spans="1:27" ht="12.75">
      <c r="A435" s="1259"/>
      <c r="B435" s="1259"/>
      <c r="C435" s="1257"/>
      <c r="D435" s="1250"/>
      <c r="E435" s="1250"/>
      <c r="F435" s="1250"/>
      <c r="G435" s="1250"/>
      <c r="H435" s="1250"/>
      <c r="I435" s="1250"/>
      <c r="J435" s="1250"/>
      <c r="K435" s="1250"/>
      <c r="L435" s="1250"/>
      <c r="M435" s="1250"/>
      <c r="N435" s="1250"/>
      <c r="O435" s="1250"/>
      <c r="P435" s="1250"/>
      <c r="Q435" s="1250"/>
      <c r="R435" s="1250"/>
      <c r="S435" s="1250"/>
      <c r="T435" s="1250"/>
      <c r="U435" s="1250"/>
      <c r="V435" s="1250"/>
      <c r="W435" s="1250"/>
      <c r="X435" s="1250"/>
      <c r="Y435" s="1250"/>
      <c r="Z435" s="1250"/>
      <c r="AA435" s="1250"/>
    </row>
    <row r="436" spans="1:27" ht="12.75">
      <c r="A436" s="1259"/>
      <c r="B436" s="1259"/>
      <c r="C436" s="1257"/>
      <c r="D436" s="1250"/>
      <c r="E436" s="1250"/>
      <c r="F436" s="1250"/>
      <c r="G436" s="1250"/>
      <c r="H436" s="1250"/>
      <c r="I436" s="1250"/>
      <c r="J436" s="1250"/>
      <c r="K436" s="1250"/>
      <c r="L436" s="1250"/>
      <c r="M436" s="1250"/>
      <c r="N436" s="1250"/>
      <c r="O436" s="1250"/>
      <c r="P436" s="1250"/>
      <c r="Q436" s="1250"/>
      <c r="R436" s="1250"/>
      <c r="S436" s="1250"/>
      <c r="T436" s="1250"/>
      <c r="U436" s="1250"/>
      <c r="V436" s="1250"/>
      <c r="W436" s="1250"/>
      <c r="X436" s="1250"/>
      <c r="Y436" s="1250"/>
      <c r="Z436" s="1250"/>
      <c r="AA436" s="1250"/>
    </row>
    <row r="437" spans="1:27" ht="12.75">
      <c r="A437" s="1259"/>
      <c r="B437" s="1259"/>
      <c r="C437" s="1257"/>
      <c r="D437" s="1250"/>
      <c r="E437" s="1250"/>
      <c r="F437" s="1250"/>
      <c r="G437" s="1250"/>
      <c r="H437" s="1250"/>
      <c r="I437" s="1250"/>
      <c r="J437" s="1250"/>
      <c r="K437" s="1250"/>
      <c r="L437" s="1250"/>
      <c r="M437" s="1250"/>
      <c r="N437" s="1250"/>
      <c r="O437" s="1250"/>
      <c r="P437" s="1250"/>
      <c r="Q437" s="1250"/>
      <c r="R437" s="1250"/>
      <c r="S437" s="1250"/>
      <c r="T437" s="1250"/>
      <c r="U437" s="1250"/>
      <c r="V437" s="1250"/>
      <c r="W437" s="1250"/>
      <c r="X437" s="1250"/>
      <c r="Y437" s="1250"/>
      <c r="Z437" s="1250"/>
      <c r="AA437" s="1250"/>
    </row>
    <row r="438" spans="1:27" ht="12.75">
      <c r="A438" s="1259"/>
      <c r="B438" s="1259"/>
      <c r="C438" s="1257"/>
      <c r="D438" s="1250"/>
      <c r="E438" s="1250"/>
      <c r="F438" s="1250"/>
      <c r="G438" s="1250"/>
      <c r="H438" s="1250"/>
      <c r="I438" s="1250"/>
      <c r="J438" s="1250"/>
      <c r="K438" s="1250"/>
      <c r="L438" s="1250"/>
      <c r="M438" s="1250"/>
      <c r="N438" s="1250"/>
      <c r="O438" s="1250"/>
      <c r="P438" s="1250"/>
      <c r="Q438" s="1250"/>
      <c r="R438" s="1250"/>
      <c r="S438" s="1250"/>
      <c r="T438" s="1250"/>
      <c r="U438" s="1250"/>
      <c r="V438" s="1250"/>
      <c r="W438" s="1250"/>
      <c r="X438" s="1250"/>
      <c r="Y438" s="1250"/>
      <c r="Z438" s="1250"/>
      <c r="AA438" s="1250"/>
    </row>
    <row r="439" spans="1:27" ht="12.75">
      <c r="A439" s="1259"/>
      <c r="B439" s="1259"/>
      <c r="C439" s="1257"/>
      <c r="D439" s="1250"/>
      <c r="E439" s="1250"/>
      <c r="F439" s="1250"/>
      <c r="G439" s="1250"/>
      <c r="H439" s="1250"/>
      <c r="I439" s="1250"/>
      <c r="J439" s="1250"/>
      <c r="K439" s="1250"/>
      <c r="L439" s="1250"/>
      <c r="M439" s="1250"/>
      <c r="N439" s="1250"/>
      <c r="O439" s="1250"/>
      <c r="P439" s="1250"/>
      <c r="Q439" s="1250"/>
      <c r="R439" s="1250"/>
      <c r="S439" s="1250"/>
      <c r="T439" s="1250"/>
      <c r="U439" s="1250"/>
      <c r="V439" s="1250"/>
      <c r="W439" s="1250"/>
      <c r="X439" s="1250"/>
      <c r="Y439" s="1250"/>
      <c r="Z439" s="1250"/>
      <c r="AA439" s="1250"/>
    </row>
    <row r="440" spans="1:27" ht="12.75">
      <c r="A440" s="1259"/>
      <c r="B440" s="1259"/>
      <c r="C440" s="1257"/>
      <c r="D440" s="1250"/>
      <c r="E440" s="1250"/>
      <c r="F440" s="1250"/>
      <c r="G440" s="1250"/>
      <c r="H440" s="1250"/>
      <c r="I440" s="1250"/>
      <c r="J440" s="1250"/>
      <c r="K440" s="1250"/>
      <c r="L440" s="1250"/>
      <c r="M440" s="1250"/>
      <c r="N440" s="1250"/>
      <c r="O440" s="1250"/>
      <c r="P440" s="1250"/>
      <c r="Q440" s="1250"/>
      <c r="R440" s="1250"/>
      <c r="S440" s="1250"/>
      <c r="T440" s="1250"/>
      <c r="U440" s="1250"/>
      <c r="V440" s="1250"/>
      <c r="W440" s="1250"/>
      <c r="X440" s="1250"/>
      <c r="Y440" s="1250"/>
      <c r="Z440" s="1250"/>
      <c r="AA440" s="1250"/>
    </row>
    <row r="441" spans="1:27" ht="12.75">
      <c r="A441" s="1259"/>
      <c r="B441" s="1259"/>
      <c r="C441" s="1257"/>
      <c r="D441" s="1250"/>
      <c r="E441" s="1250"/>
      <c r="F441" s="1250"/>
      <c r="G441" s="1250"/>
      <c r="H441" s="1250"/>
      <c r="I441" s="1250"/>
      <c r="J441" s="1250"/>
      <c r="K441" s="1250"/>
      <c r="L441" s="1250"/>
      <c r="M441" s="1250"/>
      <c r="N441" s="1250"/>
      <c r="O441" s="1250"/>
      <c r="P441" s="1250"/>
      <c r="Q441" s="1250"/>
      <c r="R441" s="1250"/>
      <c r="S441" s="1250"/>
      <c r="T441" s="1250"/>
      <c r="U441" s="1250"/>
      <c r="V441" s="1250"/>
      <c r="W441" s="1250"/>
      <c r="X441" s="1250"/>
      <c r="Y441" s="1250"/>
      <c r="Z441" s="1250"/>
      <c r="AA441" s="1250"/>
    </row>
    <row r="442" spans="1:27" ht="12.75">
      <c r="A442" s="1259"/>
      <c r="B442" s="1259"/>
      <c r="C442" s="1257"/>
      <c r="D442" s="1250"/>
      <c r="E442" s="1250"/>
      <c r="F442" s="1250"/>
      <c r="G442" s="1250"/>
      <c r="H442" s="1250"/>
      <c r="I442" s="1250"/>
      <c r="J442" s="1250"/>
      <c r="K442" s="1250"/>
      <c r="L442" s="1250"/>
      <c r="M442" s="1250"/>
      <c r="N442" s="1250"/>
      <c r="O442" s="1250"/>
      <c r="P442" s="1250"/>
      <c r="Q442" s="1250"/>
      <c r="R442" s="1250"/>
      <c r="S442" s="1250"/>
      <c r="T442" s="1250"/>
      <c r="U442" s="1250"/>
      <c r="V442" s="1250"/>
      <c r="W442" s="1250"/>
      <c r="X442" s="1250"/>
      <c r="Y442" s="1250"/>
      <c r="Z442" s="1250"/>
      <c r="AA442" s="1250"/>
    </row>
    <row r="443" spans="1:27" ht="12.75">
      <c r="A443" s="1259"/>
      <c r="B443" s="1259"/>
      <c r="C443" s="1257"/>
      <c r="D443" s="1250"/>
      <c r="E443" s="1250"/>
      <c r="F443" s="1250"/>
      <c r="G443" s="1250"/>
      <c r="H443" s="1250"/>
      <c r="I443" s="1250"/>
      <c r="J443" s="1250"/>
      <c r="K443" s="1250"/>
      <c r="L443" s="1250"/>
      <c r="M443" s="1250"/>
      <c r="N443" s="1250"/>
      <c r="O443" s="1250"/>
      <c r="P443" s="1250"/>
      <c r="Q443" s="1250"/>
      <c r="R443" s="1250"/>
      <c r="S443" s="1250"/>
      <c r="T443" s="1250"/>
      <c r="U443" s="1250"/>
      <c r="V443" s="1250"/>
      <c r="W443" s="1250"/>
      <c r="X443" s="1250"/>
      <c r="Y443" s="1250"/>
      <c r="Z443" s="1250"/>
      <c r="AA443" s="1250"/>
    </row>
    <row r="444" spans="1:27" ht="12.75">
      <c r="A444" s="1259"/>
      <c r="B444" s="1259"/>
      <c r="C444" s="1257"/>
      <c r="D444" s="1250"/>
      <c r="E444" s="1250"/>
      <c r="F444" s="1250"/>
      <c r="G444" s="1250"/>
      <c r="H444" s="1250"/>
      <c r="I444" s="1250"/>
      <c r="J444" s="1250"/>
      <c r="K444" s="1250"/>
      <c r="L444" s="1250"/>
      <c r="M444" s="1250"/>
      <c r="N444" s="1250"/>
      <c r="O444" s="1250"/>
      <c r="P444" s="1250"/>
      <c r="Q444" s="1250"/>
      <c r="R444" s="1250"/>
      <c r="S444" s="1250"/>
      <c r="T444" s="1250"/>
      <c r="U444" s="1250"/>
      <c r="V444" s="1250"/>
      <c r="W444" s="1250"/>
      <c r="X444" s="1250"/>
      <c r="Y444" s="1250"/>
      <c r="Z444" s="1250"/>
      <c r="AA444" s="1250"/>
    </row>
    <row r="445" spans="1:27" ht="12.75">
      <c r="A445" s="1259"/>
      <c r="B445" s="1259"/>
      <c r="C445" s="1257"/>
      <c r="D445" s="1250"/>
      <c r="E445" s="1250"/>
      <c r="F445" s="1250"/>
      <c r="G445" s="1250"/>
      <c r="H445" s="1250"/>
      <c r="I445" s="1250"/>
      <c r="J445" s="1250"/>
      <c r="K445" s="1250"/>
      <c r="L445" s="1250"/>
      <c r="M445" s="1250"/>
      <c r="N445" s="1250"/>
      <c r="O445" s="1250"/>
      <c r="P445" s="1250"/>
      <c r="Q445" s="1250"/>
      <c r="R445" s="1250"/>
      <c r="S445" s="1250"/>
      <c r="T445" s="1250"/>
      <c r="U445" s="1250"/>
      <c r="V445" s="1250"/>
      <c r="W445" s="1250"/>
      <c r="X445" s="1250"/>
      <c r="Y445" s="1250"/>
      <c r="Z445" s="1250"/>
      <c r="AA445" s="1250"/>
    </row>
    <row r="446" spans="1:27" ht="12.75">
      <c r="A446" s="1259"/>
      <c r="B446" s="1259"/>
      <c r="C446" s="1257"/>
      <c r="D446" s="1250"/>
      <c r="E446" s="1250"/>
      <c r="F446" s="1250"/>
      <c r="G446" s="1250"/>
      <c r="H446" s="1250"/>
      <c r="I446" s="1250"/>
      <c r="J446" s="1250"/>
      <c r="K446" s="1250"/>
      <c r="L446" s="1250"/>
      <c r="M446" s="1250"/>
      <c r="N446" s="1250"/>
      <c r="O446" s="1250"/>
      <c r="P446" s="1250"/>
      <c r="Q446" s="1250"/>
      <c r="R446" s="1250"/>
      <c r="S446" s="1250"/>
      <c r="T446" s="1250"/>
      <c r="U446" s="1250"/>
      <c r="V446" s="1250"/>
      <c r="W446" s="1250"/>
      <c r="X446" s="1250"/>
      <c r="Y446" s="1250"/>
      <c r="Z446" s="1250"/>
      <c r="AA446" s="1250"/>
    </row>
    <row r="447" spans="1:27" ht="12.75">
      <c r="A447" s="1259"/>
      <c r="B447" s="1259"/>
      <c r="C447" s="1257"/>
      <c r="D447" s="1250"/>
      <c r="E447" s="1250"/>
      <c r="F447" s="1250"/>
      <c r="G447" s="1250"/>
      <c r="H447" s="1250"/>
      <c r="I447" s="1250"/>
      <c r="J447" s="1250"/>
      <c r="K447" s="1250"/>
      <c r="L447" s="1250"/>
      <c r="M447" s="1250"/>
      <c r="N447" s="1250"/>
      <c r="O447" s="1250"/>
      <c r="P447" s="1250"/>
      <c r="Q447" s="1250"/>
      <c r="R447" s="1250"/>
      <c r="S447" s="1250"/>
      <c r="T447" s="1250"/>
      <c r="U447" s="1250"/>
      <c r="V447" s="1250"/>
      <c r="W447" s="1250"/>
      <c r="X447" s="1250"/>
      <c r="Y447" s="1250"/>
      <c r="Z447" s="1250"/>
      <c r="AA447" s="1250"/>
    </row>
    <row r="448" spans="1:27" ht="12.75">
      <c r="A448" s="1259"/>
      <c r="B448" s="1259"/>
      <c r="C448" s="1257"/>
      <c r="D448" s="1250"/>
      <c r="E448" s="1250"/>
      <c r="F448" s="1250"/>
      <c r="G448" s="1250"/>
      <c r="H448" s="1250"/>
      <c r="I448" s="1250"/>
      <c r="J448" s="1250"/>
      <c r="K448" s="1250"/>
      <c r="L448" s="1250"/>
      <c r="M448" s="1250"/>
      <c r="N448" s="1250"/>
      <c r="O448" s="1250"/>
      <c r="P448" s="1250"/>
      <c r="Q448" s="1250"/>
      <c r="R448" s="1250"/>
      <c r="S448" s="1250"/>
      <c r="T448" s="1250"/>
      <c r="U448" s="1250"/>
      <c r="V448" s="1250"/>
      <c r="W448" s="1250"/>
      <c r="X448" s="1250"/>
      <c r="Y448" s="1250"/>
      <c r="Z448" s="1250"/>
      <c r="AA448" s="1250"/>
    </row>
    <row r="449" spans="1:27" ht="12.75">
      <c r="A449" s="1259"/>
      <c r="B449" s="1259"/>
      <c r="C449" s="1257"/>
      <c r="D449" s="1250"/>
      <c r="E449" s="1250"/>
      <c r="F449" s="1250"/>
      <c r="G449" s="1250"/>
      <c r="H449" s="1250"/>
      <c r="I449" s="1250"/>
      <c r="J449" s="1250"/>
      <c r="K449" s="1250"/>
      <c r="L449" s="1250"/>
      <c r="M449" s="1250"/>
      <c r="N449" s="1250"/>
      <c r="O449" s="1250"/>
      <c r="P449" s="1250"/>
      <c r="Q449" s="1250"/>
      <c r="R449" s="1250"/>
      <c r="S449" s="1250"/>
      <c r="T449" s="1250"/>
      <c r="U449" s="1250"/>
      <c r="V449" s="1250"/>
      <c r="W449" s="1250"/>
      <c r="X449" s="1250"/>
      <c r="Y449" s="1250"/>
      <c r="Z449" s="1250"/>
      <c r="AA449" s="1250"/>
    </row>
    <row r="450" spans="1:27" ht="12.75">
      <c r="A450" s="1259"/>
      <c r="B450" s="1259"/>
      <c r="C450" s="1257"/>
      <c r="D450" s="1250"/>
      <c r="E450" s="1250"/>
      <c r="F450" s="1250"/>
      <c r="G450" s="1250"/>
      <c r="H450" s="1250"/>
      <c r="I450" s="1250"/>
      <c r="J450" s="1250"/>
      <c r="K450" s="1250"/>
      <c r="L450" s="1250"/>
      <c r="M450" s="1250"/>
      <c r="N450" s="1250"/>
      <c r="O450" s="1250"/>
      <c r="P450" s="1250"/>
      <c r="Q450" s="1250"/>
      <c r="R450" s="1250"/>
      <c r="S450" s="1250"/>
      <c r="T450" s="1250"/>
      <c r="U450" s="1250"/>
      <c r="V450" s="1250"/>
      <c r="W450" s="1250"/>
      <c r="X450" s="1250"/>
      <c r="Y450" s="1250"/>
      <c r="Z450" s="1250"/>
      <c r="AA450" s="1250"/>
    </row>
    <row r="451" spans="1:27" ht="12.75">
      <c r="A451" s="1259"/>
      <c r="B451" s="1259"/>
      <c r="C451" s="1257"/>
      <c r="D451" s="1250"/>
      <c r="E451" s="1250"/>
      <c r="F451" s="1250"/>
      <c r="G451" s="1250"/>
      <c r="H451" s="1250"/>
      <c r="I451" s="1250"/>
      <c r="J451" s="1250"/>
      <c r="K451" s="1250"/>
      <c r="L451" s="1250"/>
      <c r="M451" s="1250"/>
      <c r="N451" s="1250"/>
      <c r="O451" s="1250"/>
      <c r="P451" s="1250"/>
      <c r="Q451" s="1250"/>
      <c r="R451" s="1250"/>
      <c r="S451" s="1250"/>
      <c r="T451" s="1250"/>
      <c r="U451" s="1250"/>
      <c r="V451" s="1250"/>
      <c r="W451" s="1250"/>
      <c r="X451" s="1250"/>
      <c r="Y451" s="1250"/>
      <c r="Z451" s="1250"/>
      <c r="AA451" s="1250"/>
    </row>
    <row r="452" spans="1:27" ht="12.75">
      <c r="A452" s="1259"/>
      <c r="B452" s="1259"/>
      <c r="C452" s="1257"/>
      <c r="D452" s="1250"/>
      <c r="E452" s="1250"/>
      <c r="F452" s="1250"/>
      <c r="G452" s="1250"/>
      <c r="H452" s="1250"/>
      <c r="I452" s="1250"/>
      <c r="J452" s="1250"/>
      <c r="K452" s="1250"/>
      <c r="L452" s="1250"/>
      <c r="M452" s="1250"/>
      <c r="N452" s="1250"/>
      <c r="O452" s="1250"/>
      <c r="P452" s="1250"/>
      <c r="Q452" s="1250"/>
      <c r="R452" s="1250"/>
      <c r="S452" s="1250"/>
      <c r="T452" s="1250"/>
      <c r="U452" s="1250"/>
      <c r="V452" s="1250"/>
      <c r="W452" s="1250"/>
      <c r="X452" s="1250"/>
      <c r="Y452" s="1250"/>
      <c r="Z452" s="1250"/>
      <c r="AA452" s="1250"/>
    </row>
    <row r="453" spans="1:27" ht="12.75">
      <c r="A453" s="1259"/>
      <c r="B453" s="1259"/>
      <c r="C453" s="1257"/>
      <c r="D453" s="1250"/>
      <c r="E453" s="1250"/>
      <c r="F453" s="1250"/>
      <c r="G453" s="1250"/>
      <c r="H453" s="1250"/>
      <c r="I453" s="1250"/>
      <c r="J453" s="1250"/>
      <c r="K453" s="1250"/>
      <c r="L453" s="1250"/>
      <c r="M453" s="1250"/>
      <c r="N453" s="1250"/>
      <c r="O453" s="1250"/>
      <c r="P453" s="1250"/>
      <c r="Q453" s="1250"/>
      <c r="R453" s="1250"/>
      <c r="S453" s="1250"/>
      <c r="T453" s="1250"/>
      <c r="U453" s="1250"/>
      <c r="V453" s="1250"/>
      <c r="W453" s="1250"/>
      <c r="X453" s="1250"/>
      <c r="Y453" s="1250"/>
      <c r="Z453" s="1250"/>
      <c r="AA453" s="1250"/>
    </row>
    <row r="454" spans="1:27" ht="12.75">
      <c r="A454" s="1259"/>
      <c r="B454" s="1259"/>
      <c r="C454" s="1257"/>
      <c r="D454" s="1250"/>
      <c r="E454" s="1250"/>
      <c r="F454" s="1250"/>
      <c r="G454" s="1250"/>
      <c r="H454" s="1250"/>
      <c r="I454" s="1250"/>
      <c r="J454" s="1250"/>
      <c r="K454" s="1250"/>
      <c r="L454" s="1250"/>
      <c r="M454" s="1250"/>
      <c r="N454" s="1250"/>
      <c r="O454" s="1250"/>
      <c r="P454" s="1250"/>
      <c r="Q454" s="1250"/>
      <c r="R454" s="1250"/>
      <c r="S454" s="1250"/>
      <c r="T454" s="1250"/>
      <c r="U454" s="1250"/>
      <c r="V454" s="1250"/>
      <c r="W454" s="1250"/>
      <c r="X454" s="1250"/>
      <c r="Y454" s="1250"/>
      <c r="Z454" s="1250"/>
      <c r="AA454" s="1250"/>
    </row>
    <row r="455" spans="1:27" ht="12.75">
      <c r="A455" s="1259"/>
      <c r="B455" s="1259"/>
      <c r="C455" s="1257"/>
      <c r="D455" s="1250"/>
      <c r="E455" s="1250"/>
      <c r="F455" s="1250"/>
      <c r="G455" s="1250"/>
      <c r="H455" s="1250"/>
      <c r="I455" s="1250"/>
      <c r="J455" s="1250"/>
      <c r="K455" s="1250"/>
      <c r="L455" s="1250"/>
      <c r="M455" s="1250"/>
      <c r="N455" s="1250"/>
      <c r="O455" s="1250"/>
      <c r="P455" s="1250"/>
      <c r="Q455" s="1250"/>
      <c r="R455" s="1250"/>
      <c r="S455" s="1250"/>
      <c r="T455" s="1250"/>
      <c r="U455" s="1250"/>
      <c r="V455" s="1250"/>
      <c r="W455" s="1250"/>
      <c r="X455" s="1250"/>
      <c r="Y455" s="1250"/>
      <c r="Z455" s="1250"/>
      <c r="AA455" s="1250"/>
    </row>
    <row r="456" spans="1:27" ht="12.75">
      <c r="A456" s="1259"/>
      <c r="B456" s="1259"/>
      <c r="C456" s="1257"/>
      <c r="D456" s="1250"/>
      <c r="E456" s="1250"/>
      <c r="F456" s="1250"/>
      <c r="G456" s="1250"/>
      <c r="H456" s="1250"/>
      <c r="I456" s="1250"/>
      <c r="J456" s="1250"/>
      <c r="K456" s="1250"/>
      <c r="L456" s="1250"/>
      <c r="M456" s="1250"/>
      <c r="N456" s="1250"/>
      <c r="O456" s="1250"/>
      <c r="P456" s="1250"/>
      <c r="Q456" s="1250"/>
      <c r="R456" s="1250"/>
      <c r="S456" s="1250"/>
      <c r="T456" s="1250"/>
      <c r="U456" s="1250"/>
      <c r="V456" s="1250"/>
      <c r="W456" s="1250"/>
      <c r="X456" s="1250"/>
      <c r="Y456" s="1250"/>
      <c r="Z456" s="1250"/>
      <c r="AA456" s="1250"/>
    </row>
    <row r="457" spans="1:27" ht="12.75">
      <c r="A457" s="1259"/>
      <c r="B457" s="1259"/>
      <c r="C457" s="1257"/>
      <c r="D457" s="1250"/>
      <c r="E457" s="1250"/>
      <c r="F457" s="1250"/>
      <c r="G457" s="1250"/>
      <c r="H457" s="1250"/>
      <c r="I457" s="1250"/>
      <c r="J457" s="1250"/>
      <c r="K457" s="1250"/>
      <c r="L457" s="1250"/>
      <c r="M457" s="1250"/>
      <c r="N457" s="1250"/>
      <c r="O457" s="1250"/>
      <c r="P457" s="1250"/>
      <c r="Q457" s="1250"/>
      <c r="R457" s="1250"/>
      <c r="S457" s="1250"/>
      <c r="T457" s="1250"/>
      <c r="U457" s="1250"/>
      <c r="V457" s="1250"/>
      <c r="W457" s="1250"/>
      <c r="X457" s="1250"/>
      <c r="Y457" s="1250"/>
      <c r="Z457" s="1250"/>
      <c r="AA457" s="1250"/>
    </row>
    <row r="458" spans="1:27" ht="12.75">
      <c r="A458" s="1259"/>
      <c r="B458" s="1259"/>
      <c r="C458" s="1257"/>
      <c r="D458" s="1250"/>
      <c r="E458" s="1250"/>
      <c r="F458" s="1250"/>
      <c r="G458" s="1250"/>
      <c r="H458" s="1250"/>
      <c r="I458" s="1250"/>
      <c r="J458" s="1250"/>
      <c r="K458" s="1250"/>
      <c r="L458" s="1250"/>
      <c r="M458" s="1250"/>
      <c r="N458" s="1250"/>
      <c r="O458" s="1250"/>
      <c r="P458" s="1250"/>
      <c r="Q458" s="1250"/>
      <c r="R458" s="1250"/>
      <c r="S458" s="1250"/>
      <c r="T458" s="1250"/>
      <c r="U458" s="1250"/>
      <c r="V458" s="1250"/>
      <c r="W458" s="1250"/>
      <c r="X458" s="1250"/>
      <c r="Y458" s="1250"/>
      <c r="Z458" s="1250"/>
      <c r="AA458" s="1250"/>
    </row>
    <row r="459" spans="1:27" ht="12.75">
      <c r="A459" s="1259"/>
      <c r="B459" s="1259"/>
      <c r="C459" s="1257"/>
      <c r="D459" s="1250"/>
      <c r="E459" s="1250"/>
      <c r="F459" s="1250"/>
      <c r="G459" s="1250"/>
      <c r="H459" s="1250"/>
      <c r="I459" s="1250"/>
      <c r="J459" s="1250"/>
      <c r="K459" s="1250"/>
      <c r="L459" s="1250"/>
      <c r="M459" s="1250"/>
      <c r="N459" s="1250"/>
      <c r="O459" s="1250"/>
      <c r="P459" s="1250"/>
      <c r="Q459" s="1250"/>
      <c r="R459" s="1250"/>
      <c r="S459" s="1250"/>
      <c r="T459" s="1250"/>
      <c r="U459" s="1250"/>
      <c r="V459" s="1250"/>
      <c r="W459" s="1250"/>
      <c r="X459" s="1250"/>
      <c r="Y459" s="1250"/>
      <c r="Z459" s="1250"/>
      <c r="AA459" s="1250"/>
    </row>
    <row r="460" spans="1:27" ht="12.75">
      <c r="A460" s="1259"/>
      <c r="B460" s="1259"/>
      <c r="C460" s="1257"/>
      <c r="D460" s="1250"/>
      <c r="E460" s="1250"/>
      <c r="F460" s="1250"/>
      <c r="G460" s="1250"/>
      <c r="H460" s="1250"/>
      <c r="I460" s="1250"/>
      <c r="J460" s="1250"/>
      <c r="K460" s="1250"/>
      <c r="L460" s="1250"/>
      <c r="M460" s="1250"/>
      <c r="N460" s="1250"/>
      <c r="O460" s="1250"/>
      <c r="P460" s="1250"/>
      <c r="Q460" s="1250"/>
      <c r="R460" s="1250"/>
      <c r="S460" s="1250"/>
      <c r="T460" s="1250"/>
      <c r="U460" s="1250"/>
      <c r="V460" s="1250"/>
      <c r="W460" s="1250"/>
      <c r="X460" s="1250"/>
      <c r="Y460" s="1250"/>
      <c r="Z460" s="1250"/>
      <c r="AA460" s="1250"/>
    </row>
    <row r="461" spans="1:27" ht="12.75">
      <c r="A461" s="1259"/>
      <c r="B461" s="1259"/>
      <c r="C461" s="1257"/>
      <c r="D461" s="1250"/>
      <c r="E461" s="1250"/>
      <c r="F461" s="1250"/>
      <c r="G461" s="1250"/>
      <c r="H461" s="1250"/>
      <c r="I461" s="1250"/>
      <c r="J461" s="1250"/>
      <c r="K461" s="1250"/>
      <c r="L461" s="1250"/>
      <c r="M461" s="1250"/>
      <c r="N461" s="1250"/>
      <c r="O461" s="1250"/>
      <c r="P461" s="1250"/>
      <c r="Q461" s="1250"/>
      <c r="R461" s="1250"/>
      <c r="S461" s="1250"/>
      <c r="T461" s="1250"/>
      <c r="U461" s="1250"/>
      <c r="V461" s="1250"/>
      <c r="W461" s="1250"/>
      <c r="X461" s="1250"/>
      <c r="Y461" s="1250"/>
      <c r="Z461" s="1250"/>
      <c r="AA461" s="1250"/>
    </row>
    <row r="462" spans="1:27" ht="12.75">
      <c r="A462" s="1259"/>
      <c r="B462" s="1259"/>
      <c r="C462" s="1257"/>
      <c r="D462" s="1250"/>
      <c r="E462" s="1250"/>
      <c r="F462" s="1250"/>
      <c r="G462" s="1250"/>
      <c r="H462" s="1250"/>
      <c r="I462" s="1250"/>
      <c r="J462" s="1250"/>
      <c r="K462" s="1250"/>
      <c r="L462" s="1250"/>
      <c r="M462" s="1250"/>
      <c r="N462" s="1250"/>
      <c r="O462" s="1250"/>
      <c r="P462" s="1250"/>
      <c r="Q462" s="1250"/>
      <c r="R462" s="1250"/>
      <c r="S462" s="1250"/>
      <c r="T462" s="1250"/>
      <c r="U462" s="1250"/>
      <c r="V462" s="1250"/>
      <c r="W462" s="1250"/>
      <c r="X462" s="1250"/>
      <c r="Y462" s="1250"/>
      <c r="Z462" s="1250"/>
      <c r="AA462" s="1250"/>
    </row>
    <row r="463" spans="1:27" ht="12.75">
      <c r="A463" s="1259"/>
      <c r="B463" s="1259"/>
      <c r="C463" s="1257"/>
      <c r="D463" s="1250"/>
      <c r="E463" s="1250"/>
      <c r="F463" s="1250"/>
      <c r="G463" s="1250"/>
      <c r="H463" s="1250"/>
      <c r="I463" s="1250"/>
      <c r="J463" s="1250"/>
      <c r="K463" s="1250"/>
      <c r="L463" s="1250"/>
      <c r="M463" s="1250"/>
      <c r="N463" s="1250"/>
      <c r="O463" s="1250"/>
      <c r="P463" s="1250"/>
      <c r="Q463" s="1250"/>
      <c r="R463" s="1250"/>
      <c r="S463" s="1250"/>
      <c r="T463" s="1250"/>
      <c r="U463" s="1250"/>
      <c r="V463" s="1250"/>
      <c r="W463" s="1250"/>
      <c r="X463" s="1250"/>
      <c r="Y463" s="1250"/>
      <c r="Z463" s="1250"/>
      <c r="AA463" s="1250"/>
    </row>
    <row r="464" spans="1:27" ht="12.75">
      <c r="A464" s="1259"/>
      <c r="B464" s="1259"/>
      <c r="C464" s="1257"/>
      <c r="D464" s="1250"/>
      <c r="E464" s="1250"/>
      <c r="F464" s="1250"/>
      <c r="G464" s="1250"/>
      <c r="H464" s="1250"/>
      <c r="I464" s="1250"/>
      <c r="J464" s="1250"/>
      <c r="K464" s="1250"/>
      <c r="L464" s="1250"/>
      <c r="M464" s="1250"/>
      <c r="N464" s="1250"/>
      <c r="O464" s="1250"/>
      <c r="P464" s="1250"/>
      <c r="Q464" s="1250"/>
      <c r="R464" s="1250"/>
      <c r="S464" s="1250"/>
      <c r="T464" s="1250"/>
      <c r="U464" s="1250"/>
      <c r="V464" s="1250"/>
      <c r="W464" s="1250"/>
      <c r="X464" s="1250"/>
      <c r="Y464" s="1250"/>
      <c r="Z464" s="1250"/>
      <c r="AA464" s="1250"/>
    </row>
    <row r="465" spans="1:27" ht="12.75">
      <c r="A465" s="1259"/>
      <c r="B465" s="1259"/>
      <c r="C465" s="1257"/>
      <c r="D465" s="1250"/>
      <c r="E465" s="1250"/>
      <c r="F465" s="1250"/>
      <c r="G465" s="1250"/>
      <c r="H465" s="1250"/>
      <c r="I465" s="1250"/>
      <c r="J465" s="1250"/>
      <c r="K465" s="1250"/>
      <c r="L465" s="1250"/>
      <c r="M465" s="1250"/>
      <c r="N465" s="1250"/>
      <c r="O465" s="1250"/>
      <c r="P465" s="1250"/>
      <c r="Q465" s="1250"/>
      <c r="R465" s="1250"/>
      <c r="S465" s="1250"/>
      <c r="T465" s="1250"/>
      <c r="U465" s="1250"/>
      <c r="V465" s="1250"/>
      <c r="W465" s="1250"/>
      <c r="X465" s="1250"/>
      <c r="Y465" s="1250"/>
      <c r="Z465" s="1250"/>
      <c r="AA465" s="1250"/>
    </row>
    <row r="466" spans="1:27" ht="12.75">
      <c r="A466" s="1259"/>
      <c r="B466" s="1259"/>
      <c r="C466" s="1257"/>
      <c r="D466" s="1250"/>
      <c r="E466" s="1250"/>
      <c r="F466" s="1250"/>
      <c r="G466" s="1250"/>
      <c r="H466" s="1250"/>
      <c r="I466" s="1250"/>
      <c r="J466" s="1250"/>
      <c r="K466" s="1250"/>
      <c r="L466" s="1250"/>
      <c r="M466" s="1250"/>
      <c r="N466" s="1250"/>
      <c r="O466" s="1250"/>
      <c r="P466" s="1250"/>
      <c r="Q466" s="1250"/>
      <c r="R466" s="1250"/>
      <c r="S466" s="1250"/>
      <c r="T466" s="1250"/>
      <c r="U466" s="1250"/>
      <c r="V466" s="1250"/>
      <c r="W466" s="1250"/>
      <c r="X466" s="1250"/>
      <c r="Y466" s="1250"/>
      <c r="Z466" s="1250"/>
      <c r="AA466" s="1250"/>
    </row>
    <row r="467" spans="1:27" ht="12.75">
      <c r="A467" s="1259"/>
      <c r="B467" s="1259"/>
      <c r="C467" s="1257"/>
      <c r="D467" s="1250"/>
      <c r="E467" s="1250"/>
      <c r="F467" s="1250"/>
      <c r="G467" s="1250"/>
      <c r="H467" s="1250"/>
      <c r="I467" s="1250"/>
      <c r="J467" s="1250"/>
      <c r="K467" s="1250"/>
      <c r="L467" s="1250"/>
      <c r="M467" s="1250"/>
      <c r="N467" s="1250"/>
      <c r="O467" s="1250"/>
      <c r="P467" s="1250"/>
      <c r="Q467" s="1250"/>
      <c r="R467" s="1250"/>
      <c r="S467" s="1250"/>
      <c r="T467" s="1250"/>
      <c r="U467" s="1250"/>
      <c r="V467" s="1250"/>
      <c r="W467" s="1250"/>
      <c r="X467" s="1250"/>
      <c r="Y467" s="1250"/>
      <c r="Z467" s="1250"/>
      <c r="AA467" s="1250"/>
    </row>
    <row r="468" spans="1:27" ht="12.75">
      <c r="A468" s="1259"/>
      <c r="B468" s="1259"/>
      <c r="C468" s="1257"/>
      <c r="D468" s="1250"/>
      <c r="E468" s="1250"/>
      <c r="F468" s="1250"/>
      <c r="G468" s="1250"/>
      <c r="H468" s="1250"/>
      <c r="I468" s="1250"/>
      <c r="J468" s="1250"/>
      <c r="K468" s="1250"/>
      <c r="L468" s="1250"/>
      <c r="M468" s="1250"/>
      <c r="N468" s="1250"/>
      <c r="O468" s="1250"/>
      <c r="P468" s="1250"/>
      <c r="Q468" s="1250"/>
      <c r="R468" s="1250"/>
      <c r="S468" s="1250"/>
      <c r="T468" s="1250"/>
      <c r="U468" s="1250"/>
      <c r="V468" s="1250"/>
      <c r="W468" s="1250"/>
      <c r="X468" s="1250"/>
      <c r="Y468" s="1250"/>
      <c r="Z468" s="1250"/>
      <c r="AA468" s="1250"/>
    </row>
    <row r="469" spans="1:27" ht="12.75">
      <c r="A469" s="1259"/>
      <c r="B469" s="1259"/>
      <c r="C469" s="1257"/>
      <c r="D469" s="1250"/>
      <c r="E469" s="1250"/>
      <c r="F469" s="1250"/>
      <c r="G469" s="1250"/>
      <c r="H469" s="1250"/>
      <c r="I469" s="1250"/>
      <c r="J469" s="1250"/>
      <c r="K469" s="1250"/>
      <c r="L469" s="1250"/>
      <c r="M469" s="1250"/>
      <c r="N469" s="1250"/>
      <c r="O469" s="1250"/>
      <c r="P469" s="1250"/>
      <c r="Q469" s="1250"/>
      <c r="R469" s="1250"/>
      <c r="S469" s="1250"/>
      <c r="T469" s="1250"/>
      <c r="U469" s="1250"/>
      <c r="V469" s="1250"/>
      <c r="W469" s="1250"/>
      <c r="X469" s="1250"/>
      <c r="Y469" s="1250"/>
      <c r="Z469" s="1250"/>
      <c r="AA469" s="1250"/>
    </row>
    <row r="470" spans="1:27" ht="12.75">
      <c r="A470" s="1259"/>
      <c r="B470" s="1259"/>
      <c r="C470" s="1257"/>
      <c r="D470" s="1250"/>
      <c r="E470" s="1250"/>
      <c r="F470" s="1250"/>
      <c r="G470" s="1250"/>
      <c r="H470" s="1250"/>
      <c r="I470" s="1250"/>
      <c r="J470" s="1250"/>
      <c r="K470" s="1250"/>
      <c r="L470" s="1250"/>
      <c r="M470" s="1250"/>
      <c r="N470" s="1250"/>
      <c r="O470" s="1250"/>
      <c r="P470" s="1250"/>
      <c r="Q470" s="1250"/>
      <c r="R470" s="1250"/>
      <c r="S470" s="1250"/>
      <c r="T470" s="1250"/>
      <c r="U470" s="1250"/>
      <c r="V470" s="1250"/>
      <c r="W470" s="1250"/>
      <c r="X470" s="1250"/>
      <c r="Y470" s="1250"/>
      <c r="Z470" s="1250"/>
      <c r="AA470" s="1250"/>
    </row>
    <row r="471" spans="1:27" ht="12.75">
      <c r="A471" s="1259"/>
      <c r="B471" s="1259"/>
      <c r="C471" s="1257"/>
      <c r="D471" s="1250"/>
      <c r="E471" s="1250"/>
      <c r="F471" s="1250"/>
      <c r="G471" s="1250"/>
      <c r="H471" s="1250"/>
      <c r="I471" s="1250"/>
      <c r="J471" s="1250"/>
      <c r="K471" s="1250"/>
      <c r="L471" s="1250"/>
      <c r="M471" s="1250"/>
      <c r="N471" s="1250"/>
      <c r="O471" s="1250"/>
      <c r="P471" s="1250"/>
      <c r="Q471" s="1250"/>
      <c r="R471" s="1250"/>
      <c r="S471" s="1250"/>
      <c r="T471" s="1250"/>
      <c r="U471" s="1250"/>
      <c r="V471" s="1250"/>
      <c r="W471" s="1250"/>
      <c r="X471" s="1250"/>
      <c r="Y471" s="1250"/>
      <c r="Z471" s="1250"/>
      <c r="AA471" s="1250"/>
    </row>
    <row r="472" spans="1:27" ht="12.75">
      <c r="A472" s="1259"/>
      <c r="B472" s="1259"/>
      <c r="C472" s="1257"/>
      <c r="D472" s="1250"/>
      <c r="E472" s="1250"/>
      <c r="F472" s="1250"/>
      <c r="G472" s="1250"/>
      <c r="H472" s="1250"/>
      <c r="I472" s="1250"/>
      <c r="J472" s="1250"/>
      <c r="K472" s="1250"/>
      <c r="L472" s="1250"/>
      <c r="M472" s="1250"/>
      <c r="N472" s="1250"/>
      <c r="O472" s="1250"/>
      <c r="P472" s="1250"/>
      <c r="Q472" s="1250"/>
      <c r="R472" s="1250"/>
      <c r="S472" s="1250"/>
      <c r="T472" s="1250"/>
      <c r="U472" s="1250"/>
      <c r="V472" s="1250"/>
      <c r="W472" s="1250"/>
      <c r="X472" s="1250"/>
      <c r="Y472" s="1250"/>
      <c r="Z472" s="1250"/>
      <c r="AA472" s="1250"/>
    </row>
    <row r="473" spans="1:27" ht="12.75">
      <c r="A473" s="1259"/>
      <c r="B473" s="1259"/>
      <c r="C473" s="1257"/>
      <c r="D473" s="1250"/>
      <c r="E473" s="1250"/>
      <c r="F473" s="1250"/>
      <c r="G473" s="1250"/>
      <c r="H473" s="1250"/>
      <c r="I473" s="1250"/>
      <c r="J473" s="1250"/>
      <c r="K473" s="1250"/>
      <c r="L473" s="1250"/>
      <c r="M473" s="1250"/>
      <c r="N473" s="1250"/>
      <c r="O473" s="1250"/>
      <c r="P473" s="1250"/>
      <c r="Q473" s="1250"/>
      <c r="R473" s="1250"/>
      <c r="S473" s="1250"/>
      <c r="T473" s="1250"/>
      <c r="U473" s="1250"/>
      <c r="V473" s="1250"/>
      <c r="W473" s="1250"/>
      <c r="X473" s="1250"/>
      <c r="Y473" s="1250"/>
      <c r="Z473" s="1250"/>
      <c r="AA473" s="1250"/>
    </row>
    <row r="474" spans="1:27" ht="12.75">
      <c r="A474" s="1259"/>
      <c r="B474" s="1259"/>
      <c r="C474" s="1257"/>
      <c r="D474" s="1250"/>
      <c r="E474" s="1250"/>
      <c r="F474" s="1250"/>
      <c r="G474" s="1250"/>
      <c r="H474" s="1250"/>
      <c r="I474" s="1250"/>
      <c r="J474" s="1250"/>
      <c r="K474" s="1250"/>
      <c r="L474" s="1250"/>
      <c r="M474" s="1250"/>
      <c r="N474" s="1250"/>
      <c r="O474" s="1250"/>
      <c r="P474" s="1250"/>
      <c r="Q474" s="1250"/>
      <c r="R474" s="1250"/>
      <c r="S474" s="1250"/>
      <c r="T474" s="1250"/>
      <c r="U474" s="1250"/>
      <c r="V474" s="1250"/>
      <c r="W474" s="1250"/>
      <c r="X474" s="1250"/>
      <c r="Y474" s="1250"/>
      <c r="Z474" s="1250"/>
      <c r="AA474" s="1250"/>
    </row>
    <row r="475" spans="1:27" ht="12.75">
      <c r="A475" s="1259"/>
      <c r="B475" s="1259"/>
      <c r="C475" s="1257"/>
      <c r="D475" s="1250"/>
      <c r="E475" s="1250"/>
      <c r="F475" s="1250"/>
      <c r="G475" s="1250"/>
      <c r="H475" s="1250"/>
      <c r="I475" s="1250"/>
      <c r="J475" s="1250"/>
      <c r="K475" s="1250"/>
      <c r="L475" s="1250"/>
      <c r="M475" s="1250"/>
      <c r="N475" s="1250"/>
      <c r="O475" s="1250"/>
      <c r="P475" s="1250"/>
      <c r="Q475" s="1250"/>
      <c r="R475" s="1250"/>
      <c r="S475" s="1250"/>
      <c r="T475" s="1250"/>
      <c r="U475" s="1250"/>
      <c r="V475" s="1250"/>
      <c r="W475" s="1250"/>
      <c r="X475" s="1250"/>
      <c r="Y475" s="1250"/>
      <c r="Z475" s="1250"/>
      <c r="AA475" s="1250"/>
    </row>
    <row r="476" spans="1:27" ht="12.75">
      <c r="A476" s="1259"/>
      <c r="B476" s="1259"/>
      <c r="C476" s="1257"/>
      <c r="D476" s="1250"/>
      <c r="E476" s="1250"/>
      <c r="F476" s="1250"/>
      <c r="G476" s="1250"/>
      <c r="H476" s="1250"/>
      <c r="I476" s="1250"/>
      <c r="J476" s="1250"/>
      <c r="K476" s="1250"/>
      <c r="L476" s="1250"/>
      <c r="M476" s="1250"/>
      <c r="N476" s="1250"/>
      <c r="O476" s="1250"/>
      <c r="P476" s="1250"/>
      <c r="Q476" s="1250"/>
      <c r="R476" s="1250"/>
      <c r="S476" s="1250"/>
      <c r="T476" s="1250"/>
      <c r="U476" s="1250"/>
      <c r="V476" s="1250"/>
      <c r="W476" s="1250"/>
      <c r="X476" s="1250"/>
      <c r="Y476" s="1250"/>
      <c r="Z476" s="1250"/>
      <c r="AA476" s="1250"/>
    </row>
    <row r="477" spans="1:27" ht="12.75">
      <c r="A477" s="1259"/>
      <c r="B477" s="1259"/>
      <c r="C477" s="1257"/>
      <c r="D477" s="1250"/>
      <c r="E477" s="1250"/>
      <c r="F477" s="1250"/>
      <c r="G477" s="1250"/>
      <c r="H477" s="1250"/>
      <c r="I477" s="1250"/>
      <c r="J477" s="1250"/>
      <c r="K477" s="1250"/>
      <c r="L477" s="1250"/>
      <c r="M477" s="1250"/>
      <c r="N477" s="1250"/>
      <c r="O477" s="1250"/>
      <c r="P477" s="1250"/>
      <c r="Q477" s="1250"/>
      <c r="R477" s="1250"/>
      <c r="S477" s="1250"/>
      <c r="T477" s="1250"/>
      <c r="U477" s="1250"/>
      <c r="V477" s="1250"/>
      <c r="W477" s="1250"/>
      <c r="X477" s="1250"/>
      <c r="Y477" s="1250"/>
      <c r="Z477" s="1250"/>
      <c r="AA477" s="1250"/>
    </row>
    <row r="478" spans="1:27" ht="12.75">
      <c r="A478" s="1259"/>
      <c r="B478" s="1259"/>
      <c r="C478" s="1257"/>
      <c r="D478" s="1250"/>
      <c r="E478" s="1250"/>
      <c r="F478" s="1250"/>
      <c r="G478" s="1250"/>
      <c r="H478" s="1250"/>
      <c r="I478" s="1250"/>
      <c r="J478" s="1250"/>
      <c r="K478" s="1250"/>
      <c r="L478" s="1250"/>
      <c r="M478" s="1250"/>
      <c r="N478" s="1250"/>
      <c r="O478" s="1250"/>
      <c r="P478" s="1250"/>
      <c r="Q478" s="1250"/>
      <c r="R478" s="1250"/>
      <c r="S478" s="1250"/>
      <c r="T478" s="1250"/>
      <c r="U478" s="1250"/>
      <c r="V478" s="1250"/>
      <c r="W478" s="1250"/>
      <c r="X478" s="1250"/>
      <c r="Y478" s="1250"/>
      <c r="Z478" s="1250"/>
      <c r="AA478" s="1250"/>
    </row>
    <row r="479" spans="1:27" ht="12.75">
      <c r="A479" s="1259"/>
      <c r="B479" s="1259"/>
      <c r="C479" s="1257"/>
      <c r="D479" s="1250"/>
      <c r="E479" s="1250"/>
      <c r="F479" s="1250"/>
      <c r="G479" s="1250"/>
      <c r="H479" s="1250"/>
      <c r="I479" s="1250"/>
      <c r="J479" s="1250"/>
      <c r="K479" s="1250"/>
      <c r="L479" s="1250"/>
      <c r="M479" s="1250"/>
      <c r="N479" s="1250"/>
      <c r="O479" s="1250"/>
      <c r="P479" s="1250"/>
      <c r="Q479" s="1250"/>
      <c r="R479" s="1250"/>
      <c r="S479" s="1250"/>
      <c r="T479" s="1250"/>
      <c r="U479" s="1250"/>
      <c r="V479" s="1250"/>
      <c r="W479" s="1250"/>
      <c r="X479" s="1250"/>
      <c r="Y479" s="1250"/>
      <c r="Z479" s="1250"/>
      <c r="AA479" s="1250"/>
    </row>
    <row r="480" spans="1:27" ht="12.75">
      <c r="A480" s="1259"/>
      <c r="B480" s="1259"/>
      <c r="C480" s="1257"/>
      <c r="D480" s="1250"/>
      <c r="E480" s="1250"/>
      <c r="F480" s="1250"/>
      <c r="G480" s="1250"/>
      <c r="H480" s="1250"/>
      <c r="I480" s="1250"/>
      <c r="J480" s="1250"/>
      <c r="K480" s="1250"/>
      <c r="L480" s="1250"/>
      <c r="M480" s="1250"/>
      <c r="N480" s="1250"/>
      <c r="O480" s="1250"/>
      <c r="P480" s="1250"/>
      <c r="Q480" s="1250"/>
      <c r="R480" s="1250"/>
      <c r="S480" s="1250"/>
      <c r="T480" s="1250"/>
      <c r="U480" s="1250"/>
      <c r="V480" s="1250"/>
      <c r="W480" s="1250"/>
      <c r="X480" s="1250"/>
      <c r="Y480" s="1250"/>
      <c r="Z480" s="1250"/>
      <c r="AA480" s="1250"/>
    </row>
    <row r="481" spans="1:27" ht="12.75">
      <c r="A481" s="1259"/>
      <c r="B481" s="1259"/>
      <c r="C481" s="1257"/>
      <c r="D481" s="1250"/>
      <c r="E481" s="1250"/>
      <c r="F481" s="1250"/>
      <c r="G481" s="1250"/>
      <c r="H481" s="1250"/>
      <c r="I481" s="1250"/>
      <c r="J481" s="1250"/>
      <c r="K481" s="1250"/>
      <c r="L481" s="1250"/>
      <c r="M481" s="1250"/>
      <c r="N481" s="1250"/>
      <c r="O481" s="1250"/>
      <c r="P481" s="1250"/>
      <c r="Q481" s="1250"/>
      <c r="R481" s="1250"/>
      <c r="S481" s="1250"/>
      <c r="T481" s="1250"/>
      <c r="U481" s="1250"/>
      <c r="V481" s="1250"/>
      <c r="W481" s="1250"/>
      <c r="X481" s="1250"/>
      <c r="Y481" s="1250"/>
      <c r="Z481" s="1250"/>
      <c r="AA481" s="1250"/>
    </row>
    <row r="482" spans="1:27" ht="12.75">
      <c r="A482" s="1259"/>
      <c r="B482" s="1259"/>
      <c r="C482" s="1257"/>
      <c r="D482" s="1250"/>
      <c r="E482" s="1250"/>
      <c r="F482" s="1250"/>
      <c r="G482" s="1250"/>
      <c r="H482" s="1250"/>
      <c r="I482" s="1250"/>
      <c r="J482" s="1250"/>
      <c r="K482" s="1250"/>
      <c r="L482" s="1250"/>
      <c r="M482" s="1250"/>
      <c r="N482" s="1250"/>
      <c r="O482" s="1250"/>
      <c r="P482" s="1250"/>
      <c r="Q482" s="1250"/>
      <c r="R482" s="1250"/>
      <c r="S482" s="1250"/>
      <c r="T482" s="1250"/>
      <c r="U482" s="1250"/>
      <c r="V482" s="1250"/>
      <c r="W482" s="1250"/>
      <c r="X482" s="1250"/>
      <c r="Y482" s="1250"/>
      <c r="Z482" s="1250"/>
      <c r="AA482" s="1250"/>
    </row>
    <row r="483" spans="1:27" ht="12.75">
      <c r="A483" s="1259"/>
      <c r="B483" s="1259"/>
      <c r="C483" s="1257"/>
      <c r="D483" s="1250"/>
      <c r="E483" s="1250"/>
      <c r="F483" s="1250"/>
      <c r="G483" s="1250"/>
      <c r="H483" s="1250"/>
      <c r="I483" s="1250"/>
      <c r="J483" s="1250"/>
      <c r="K483" s="1250"/>
      <c r="L483" s="1250"/>
      <c r="M483" s="1250"/>
      <c r="N483" s="1250"/>
      <c r="O483" s="1250"/>
      <c r="P483" s="1250"/>
      <c r="Q483" s="1250"/>
      <c r="R483" s="1250"/>
      <c r="S483" s="1250"/>
      <c r="T483" s="1250"/>
      <c r="U483" s="1250"/>
      <c r="V483" s="1250"/>
      <c r="W483" s="1250"/>
      <c r="X483" s="1250"/>
      <c r="Y483" s="1250"/>
      <c r="Z483" s="1250"/>
      <c r="AA483" s="1250"/>
    </row>
    <row r="484" spans="1:27" ht="12.75">
      <c r="A484" s="1259"/>
      <c r="B484" s="1259"/>
      <c r="C484" s="1257"/>
      <c r="D484" s="1250"/>
      <c r="E484" s="1250"/>
      <c r="F484" s="1250"/>
      <c r="G484" s="1250"/>
      <c r="H484" s="1250"/>
      <c r="I484" s="1250"/>
      <c r="J484" s="1250"/>
      <c r="K484" s="1250"/>
      <c r="L484" s="1250"/>
      <c r="M484" s="1250"/>
      <c r="N484" s="1250"/>
      <c r="O484" s="1250"/>
      <c r="P484" s="1250"/>
      <c r="Q484" s="1250"/>
      <c r="R484" s="1250"/>
      <c r="S484" s="1250"/>
      <c r="T484" s="1250"/>
      <c r="U484" s="1250"/>
      <c r="V484" s="1250"/>
      <c r="W484" s="1250"/>
      <c r="X484" s="1250"/>
      <c r="Y484" s="1250"/>
      <c r="Z484" s="1250"/>
      <c r="AA484" s="1250"/>
    </row>
    <row r="485" spans="1:27" ht="12.75">
      <c r="A485" s="1259"/>
      <c r="B485" s="1259"/>
      <c r="C485" s="1257"/>
      <c r="D485" s="1250"/>
      <c r="E485" s="1250"/>
      <c r="F485" s="1250"/>
      <c r="G485" s="1250"/>
      <c r="H485" s="1250"/>
      <c r="I485" s="1250"/>
      <c r="J485" s="1250"/>
      <c r="K485" s="1250"/>
      <c r="L485" s="1250"/>
      <c r="M485" s="1250"/>
      <c r="N485" s="1250"/>
      <c r="O485" s="1250"/>
      <c r="P485" s="1250"/>
      <c r="Q485" s="1250"/>
      <c r="R485" s="1250"/>
      <c r="S485" s="1250"/>
      <c r="T485" s="1250"/>
      <c r="U485" s="1250"/>
      <c r="V485" s="1250"/>
      <c r="W485" s="1250"/>
      <c r="X485" s="1250"/>
      <c r="Y485" s="1250"/>
      <c r="Z485" s="1250"/>
      <c r="AA485" s="1250"/>
    </row>
    <row r="486" spans="1:27" ht="12.75">
      <c r="A486" s="1259"/>
      <c r="B486" s="1259"/>
      <c r="C486" s="1257"/>
      <c r="D486" s="1250"/>
      <c r="E486" s="1250"/>
      <c r="F486" s="1250"/>
      <c r="G486" s="1250"/>
      <c r="H486" s="1250"/>
      <c r="I486" s="1250"/>
      <c r="J486" s="1250"/>
      <c r="K486" s="1250"/>
      <c r="L486" s="1250"/>
      <c r="M486" s="1250"/>
      <c r="N486" s="1250"/>
      <c r="O486" s="1250"/>
      <c r="P486" s="1250"/>
      <c r="Q486" s="1250"/>
      <c r="R486" s="1250"/>
      <c r="S486" s="1250"/>
      <c r="T486" s="1250"/>
      <c r="U486" s="1250"/>
      <c r="V486" s="1250"/>
      <c r="W486" s="1250"/>
      <c r="X486" s="1250"/>
      <c r="Y486" s="1250"/>
      <c r="Z486" s="1250"/>
      <c r="AA486" s="1250"/>
    </row>
    <row r="487" spans="1:27" ht="12.75">
      <c r="A487" s="1259"/>
      <c r="B487" s="1259"/>
      <c r="C487" s="1257"/>
      <c r="D487" s="1250"/>
      <c r="E487" s="1250"/>
      <c r="F487" s="1250"/>
      <c r="G487" s="1250"/>
      <c r="H487" s="1250"/>
      <c r="I487" s="1250"/>
      <c r="J487" s="1250"/>
      <c r="K487" s="1250"/>
      <c r="L487" s="1250"/>
      <c r="M487" s="1250"/>
      <c r="N487" s="1250"/>
      <c r="O487" s="1250"/>
      <c r="P487" s="1250"/>
      <c r="Q487" s="1250"/>
      <c r="R487" s="1250"/>
      <c r="S487" s="1250"/>
      <c r="T487" s="1250"/>
      <c r="U487" s="1250"/>
      <c r="V487" s="1250"/>
      <c r="W487" s="1250"/>
      <c r="X487" s="1250"/>
      <c r="Y487" s="1250"/>
      <c r="Z487" s="1250"/>
      <c r="AA487" s="1250"/>
    </row>
    <row r="488" spans="1:27" ht="12.75">
      <c r="A488" s="1259"/>
      <c r="B488" s="1259"/>
      <c r="C488" s="1257"/>
      <c r="D488" s="1250"/>
      <c r="E488" s="1250"/>
      <c r="F488" s="1250"/>
      <c r="G488" s="1250"/>
      <c r="H488" s="1250"/>
      <c r="I488" s="1250"/>
      <c r="J488" s="1250"/>
      <c r="K488" s="1250"/>
      <c r="L488" s="1250"/>
      <c r="M488" s="1250"/>
      <c r="N488" s="1250"/>
      <c r="O488" s="1250"/>
      <c r="P488" s="1250"/>
      <c r="Q488" s="1250"/>
      <c r="R488" s="1250"/>
      <c r="S488" s="1250"/>
      <c r="T488" s="1250"/>
      <c r="U488" s="1250"/>
      <c r="V488" s="1250"/>
      <c r="W488" s="1250"/>
      <c r="X488" s="1250"/>
      <c r="Y488" s="1250"/>
      <c r="Z488" s="1250"/>
      <c r="AA488" s="1250"/>
    </row>
    <row r="489" spans="1:27" ht="12.75">
      <c r="A489" s="1259"/>
      <c r="B489" s="1259"/>
      <c r="C489" s="1257"/>
      <c r="D489" s="1250"/>
      <c r="E489" s="1250"/>
      <c r="F489" s="1250"/>
      <c r="G489" s="1250"/>
      <c r="H489" s="1250"/>
      <c r="I489" s="1250"/>
      <c r="J489" s="1250"/>
      <c r="K489" s="1250"/>
      <c r="L489" s="1250"/>
      <c r="M489" s="1250"/>
      <c r="N489" s="1250"/>
      <c r="O489" s="1250"/>
      <c r="P489" s="1250"/>
      <c r="Q489" s="1250"/>
      <c r="R489" s="1250"/>
      <c r="S489" s="1250"/>
      <c r="T489" s="1250"/>
      <c r="U489" s="1250"/>
      <c r="V489" s="1250"/>
      <c r="W489" s="1250"/>
      <c r="X489" s="1250"/>
      <c r="Y489" s="1250"/>
      <c r="Z489" s="1250"/>
      <c r="AA489" s="1250"/>
    </row>
    <row r="490" spans="1:27" ht="12.75">
      <c r="A490" s="1259"/>
      <c r="B490" s="1259"/>
      <c r="C490" s="1257"/>
      <c r="D490" s="1250"/>
      <c r="E490" s="1250"/>
      <c r="F490" s="1250"/>
      <c r="G490" s="1250"/>
      <c r="H490" s="1250"/>
      <c r="I490" s="1250"/>
      <c r="J490" s="1250"/>
      <c r="K490" s="1250"/>
      <c r="L490" s="1250"/>
      <c r="M490" s="1250"/>
      <c r="N490" s="1250"/>
      <c r="O490" s="1250"/>
      <c r="P490" s="1250"/>
      <c r="Q490" s="1250"/>
      <c r="R490" s="1250"/>
      <c r="S490" s="1250"/>
      <c r="T490" s="1250"/>
      <c r="U490" s="1250"/>
      <c r="V490" s="1250"/>
      <c r="W490" s="1250"/>
      <c r="X490" s="1250"/>
      <c r="Y490" s="1250"/>
      <c r="Z490" s="1250"/>
      <c r="AA490" s="1250"/>
    </row>
    <row r="491" spans="1:27" ht="12.75">
      <c r="A491" s="1259"/>
      <c r="B491" s="1259"/>
      <c r="C491" s="1257"/>
      <c r="D491" s="1250"/>
      <c r="E491" s="1250"/>
      <c r="F491" s="1250"/>
      <c r="G491" s="1250"/>
      <c r="H491" s="1250"/>
      <c r="I491" s="1250"/>
      <c r="J491" s="1250"/>
      <c r="K491" s="1250"/>
      <c r="L491" s="1250"/>
      <c r="M491" s="1250"/>
      <c r="N491" s="1250"/>
      <c r="O491" s="1250"/>
      <c r="P491" s="1250"/>
      <c r="Q491" s="1250"/>
      <c r="R491" s="1250"/>
      <c r="S491" s="1250"/>
      <c r="T491" s="1250"/>
      <c r="U491" s="1250"/>
      <c r="V491" s="1250"/>
      <c r="W491" s="1250"/>
      <c r="X491" s="1250"/>
      <c r="Y491" s="1250"/>
      <c r="Z491" s="1250"/>
      <c r="AA491" s="1250"/>
    </row>
    <row r="492" spans="1:27" ht="12.75">
      <c r="A492" s="1259"/>
      <c r="B492" s="1259"/>
      <c r="C492" s="1257"/>
      <c r="D492" s="1250"/>
      <c r="E492" s="1250"/>
      <c r="F492" s="1250"/>
      <c r="G492" s="1250"/>
      <c r="H492" s="1250"/>
      <c r="I492" s="1250"/>
      <c r="J492" s="1250"/>
      <c r="K492" s="1250"/>
      <c r="L492" s="1250"/>
      <c r="M492" s="1250"/>
      <c r="N492" s="1250"/>
      <c r="O492" s="1250"/>
      <c r="P492" s="1250"/>
      <c r="Q492" s="1250"/>
      <c r="R492" s="1250"/>
      <c r="S492" s="1250"/>
      <c r="T492" s="1250"/>
      <c r="U492" s="1250"/>
      <c r="V492" s="1250"/>
      <c r="W492" s="1250"/>
      <c r="X492" s="1250"/>
      <c r="Y492" s="1250"/>
      <c r="Z492" s="1250"/>
      <c r="AA492" s="1250"/>
    </row>
    <row r="493" spans="1:27" ht="12.75">
      <c r="A493" s="1259"/>
      <c r="B493" s="1259"/>
      <c r="C493" s="1257"/>
      <c r="D493" s="1250"/>
      <c r="E493" s="1250"/>
      <c r="F493" s="1250"/>
      <c r="G493" s="1250"/>
      <c r="H493" s="1250"/>
      <c r="I493" s="1250"/>
      <c r="J493" s="1250"/>
      <c r="K493" s="1250"/>
      <c r="L493" s="1250"/>
      <c r="M493" s="1250"/>
      <c r="N493" s="1250"/>
      <c r="O493" s="1250"/>
      <c r="P493" s="1250"/>
      <c r="Q493" s="1250"/>
      <c r="R493" s="1250"/>
      <c r="S493" s="1250"/>
      <c r="T493" s="1250"/>
      <c r="U493" s="1250"/>
      <c r="V493" s="1250"/>
      <c r="W493" s="1250"/>
      <c r="X493" s="1250"/>
      <c r="Y493" s="1250"/>
      <c r="Z493" s="1250"/>
      <c r="AA493" s="1250"/>
    </row>
    <row r="494" spans="1:27" ht="12.75">
      <c r="A494" s="1259"/>
      <c r="B494" s="1259"/>
      <c r="C494" s="1257"/>
      <c r="D494" s="1250"/>
      <c r="E494" s="1250"/>
      <c r="F494" s="1250"/>
      <c r="G494" s="1250"/>
      <c r="H494" s="1250"/>
      <c r="I494" s="1250"/>
      <c r="J494" s="1250"/>
      <c r="K494" s="1250"/>
      <c r="L494" s="1250"/>
      <c r="M494" s="1250"/>
      <c r="N494" s="1250"/>
      <c r="O494" s="1250"/>
      <c r="P494" s="1250"/>
      <c r="Q494" s="1250"/>
      <c r="R494" s="1250"/>
      <c r="S494" s="1250"/>
      <c r="T494" s="1250"/>
      <c r="U494" s="1250"/>
      <c r="V494" s="1250"/>
      <c r="W494" s="1250"/>
      <c r="X494" s="1250"/>
      <c r="Y494" s="1250"/>
      <c r="Z494" s="1250"/>
      <c r="AA494" s="1250"/>
    </row>
    <row r="495" spans="1:27" ht="12.75">
      <c r="A495" s="1259"/>
      <c r="B495" s="1259"/>
      <c r="C495" s="1257"/>
      <c r="D495" s="1250"/>
      <c r="E495" s="1250"/>
      <c r="F495" s="1250"/>
      <c r="G495" s="1250"/>
      <c r="H495" s="1250"/>
      <c r="I495" s="1250"/>
      <c r="J495" s="1250"/>
      <c r="K495" s="1250"/>
      <c r="L495" s="1250"/>
      <c r="M495" s="1250"/>
      <c r="N495" s="1250"/>
      <c r="O495" s="1250"/>
      <c r="P495" s="1250"/>
      <c r="Q495" s="1250"/>
      <c r="R495" s="1250"/>
      <c r="S495" s="1250"/>
      <c r="T495" s="1250"/>
      <c r="U495" s="1250"/>
      <c r="V495" s="1250"/>
      <c r="W495" s="1250"/>
      <c r="X495" s="1250"/>
      <c r="Y495" s="1250"/>
      <c r="Z495" s="1250"/>
      <c r="AA495" s="1250"/>
    </row>
    <row r="496" spans="1:27" ht="12.75">
      <c r="A496" s="1259"/>
      <c r="B496" s="1259"/>
      <c r="C496" s="1257"/>
      <c r="D496" s="1250"/>
      <c r="E496" s="1250"/>
      <c r="F496" s="1250"/>
      <c r="G496" s="1250"/>
      <c r="H496" s="1250"/>
      <c r="I496" s="1250"/>
      <c r="J496" s="1250"/>
      <c r="K496" s="1250"/>
      <c r="L496" s="1250"/>
      <c r="M496" s="1250"/>
      <c r="N496" s="1250"/>
      <c r="O496" s="1250"/>
      <c r="P496" s="1250"/>
      <c r="Q496" s="1250"/>
      <c r="R496" s="1250"/>
      <c r="S496" s="1250"/>
      <c r="T496" s="1250"/>
      <c r="U496" s="1250"/>
      <c r="V496" s="1250"/>
      <c r="W496" s="1250"/>
      <c r="X496" s="1250"/>
      <c r="Y496" s="1250"/>
      <c r="Z496" s="1250"/>
      <c r="AA496" s="1250"/>
    </row>
    <row r="497" spans="1:27" ht="12.75">
      <c r="A497" s="1259"/>
      <c r="B497" s="1259"/>
      <c r="C497" s="1257"/>
      <c r="D497" s="1250"/>
      <c r="E497" s="1250"/>
      <c r="F497" s="1250"/>
      <c r="G497" s="1250"/>
      <c r="H497" s="1250"/>
      <c r="I497" s="1250"/>
      <c r="J497" s="1250"/>
      <c r="K497" s="1250"/>
      <c r="L497" s="1250"/>
      <c r="M497" s="1250"/>
      <c r="N497" s="1250"/>
      <c r="O497" s="1250"/>
      <c r="P497" s="1250"/>
      <c r="Q497" s="1250"/>
      <c r="R497" s="1250"/>
      <c r="S497" s="1250"/>
      <c r="T497" s="1250"/>
      <c r="U497" s="1250"/>
      <c r="V497" s="1250"/>
      <c r="W497" s="1250"/>
      <c r="X497" s="1250"/>
      <c r="Y497" s="1250"/>
      <c r="Z497" s="1250"/>
      <c r="AA497" s="1250"/>
    </row>
    <row r="498" spans="1:27" ht="12.75">
      <c r="A498" s="1259"/>
      <c r="B498" s="1259"/>
      <c r="C498" s="1257"/>
      <c r="D498" s="1250"/>
      <c r="E498" s="1250"/>
      <c r="F498" s="1250"/>
      <c r="G498" s="1250"/>
      <c r="H498" s="1250"/>
      <c r="I498" s="1250"/>
      <c r="J498" s="1250"/>
      <c r="K498" s="1250"/>
      <c r="L498" s="1250"/>
      <c r="M498" s="1250"/>
      <c r="N498" s="1250"/>
      <c r="O498" s="1250"/>
      <c r="P498" s="1250"/>
      <c r="Q498" s="1250"/>
      <c r="R498" s="1250"/>
      <c r="S498" s="1250"/>
      <c r="T498" s="1250"/>
      <c r="U498" s="1250"/>
      <c r="V498" s="1250"/>
      <c r="W498" s="1250"/>
      <c r="X498" s="1250"/>
      <c r="Y498" s="1250"/>
      <c r="Z498" s="1250"/>
      <c r="AA498" s="1250"/>
    </row>
    <row r="499" spans="1:27" ht="12.75">
      <c r="A499" s="1259"/>
      <c r="B499" s="1259"/>
      <c r="C499" s="1257"/>
      <c r="D499" s="1250"/>
      <c r="E499" s="1250"/>
      <c r="F499" s="1250"/>
      <c r="G499" s="1250"/>
      <c r="H499" s="1250"/>
      <c r="I499" s="1250"/>
      <c r="J499" s="1250"/>
      <c r="K499" s="1250"/>
      <c r="L499" s="1250"/>
      <c r="M499" s="1250"/>
      <c r="N499" s="1250"/>
      <c r="O499" s="1250"/>
      <c r="P499" s="1250"/>
      <c r="Q499" s="1250"/>
      <c r="R499" s="1250"/>
      <c r="S499" s="1250"/>
      <c r="T499" s="1250"/>
      <c r="U499" s="1250"/>
      <c r="V499" s="1250"/>
      <c r="W499" s="1250"/>
      <c r="X499" s="1250"/>
      <c r="Y499" s="1250"/>
      <c r="Z499" s="1250"/>
      <c r="AA499" s="1250"/>
    </row>
    <row r="500" spans="1:27" ht="12.75">
      <c r="A500" s="1259"/>
      <c r="B500" s="1259"/>
      <c r="C500" s="1257"/>
      <c r="D500" s="1250"/>
      <c r="E500" s="1250"/>
      <c r="F500" s="1250"/>
      <c r="G500" s="1250"/>
      <c r="H500" s="1250"/>
      <c r="I500" s="1250"/>
      <c r="J500" s="1250"/>
      <c r="K500" s="1250"/>
      <c r="L500" s="1250"/>
      <c r="M500" s="1250"/>
      <c r="N500" s="1250"/>
      <c r="O500" s="1250"/>
      <c r="P500" s="1250"/>
      <c r="Q500" s="1250"/>
      <c r="R500" s="1250"/>
      <c r="S500" s="1250"/>
      <c r="T500" s="1250"/>
      <c r="U500" s="1250"/>
      <c r="V500" s="1250"/>
      <c r="W500" s="1250"/>
      <c r="X500" s="1250"/>
      <c r="Y500" s="1250"/>
      <c r="Z500" s="1250"/>
      <c r="AA500" s="1250"/>
    </row>
    <row r="501" spans="1:27" ht="12.75">
      <c r="A501" s="1259"/>
      <c r="B501" s="1259"/>
      <c r="C501" s="1257"/>
      <c r="D501" s="1250"/>
      <c r="E501" s="1250"/>
      <c r="F501" s="1250"/>
      <c r="G501" s="1250"/>
      <c r="H501" s="1250"/>
      <c r="I501" s="1250"/>
      <c r="J501" s="1250"/>
      <c r="K501" s="1250"/>
      <c r="L501" s="1250"/>
      <c r="M501" s="1250"/>
      <c r="N501" s="1250"/>
      <c r="O501" s="1250"/>
      <c r="P501" s="1250"/>
      <c r="Q501" s="1250"/>
      <c r="R501" s="1250"/>
      <c r="S501" s="1250"/>
      <c r="T501" s="1250"/>
      <c r="U501" s="1250"/>
      <c r="V501" s="1250"/>
      <c r="W501" s="1250"/>
      <c r="X501" s="1250"/>
      <c r="Y501" s="1250"/>
      <c r="Z501" s="1250"/>
      <c r="AA501" s="1250"/>
    </row>
    <row r="502" spans="1:27" ht="12.75">
      <c r="A502" s="1259"/>
      <c r="B502" s="1259"/>
      <c r="C502" s="1257"/>
      <c r="D502" s="1250"/>
      <c r="E502" s="1250"/>
      <c r="F502" s="1250"/>
      <c r="G502" s="1250"/>
      <c r="H502" s="1250"/>
      <c r="I502" s="1250"/>
      <c r="J502" s="1250"/>
      <c r="K502" s="1250"/>
      <c r="L502" s="1250"/>
      <c r="M502" s="1250"/>
      <c r="N502" s="1250"/>
      <c r="O502" s="1250"/>
      <c r="P502" s="1250"/>
      <c r="Q502" s="1250"/>
      <c r="R502" s="1250"/>
      <c r="S502" s="1250"/>
      <c r="T502" s="1250"/>
      <c r="U502" s="1250"/>
      <c r="V502" s="1250"/>
      <c r="W502" s="1250"/>
      <c r="X502" s="1250"/>
      <c r="Y502" s="1250"/>
      <c r="Z502" s="1250"/>
      <c r="AA502" s="1250"/>
    </row>
    <row r="503" spans="1:27" ht="12.75">
      <c r="A503" s="1259"/>
      <c r="B503" s="1259"/>
      <c r="C503" s="1257"/>
      <c r="D503" s="1250"/>
      <c r="E503" s="1250"/>
      <c r="F503" s="1250"/>
      <c r="G503" s="1250"/>
      <c r="H503" s="1250"/>
      <c r="I503" s="1250"/>
      <c r="J503" s="1250"/>
      <c r="K503" s="1250"/>
      <c r="L503" s="1250"/>
      <c r="M503" s="1250"/>
      <c r="N503" s="1250"/>
      <c r="O503" s="1250"/>
      <c r="P503" s="1250"/>
      <c r="Q503" s="1250"/>
      <c r="R503" s="1250"/>
      <c r="S503" s="1250"/>
      <c r="T503" s="1250"/>
      <c r="U503" s="1250"/>
      <c r="V503" s="1250"/>
      <c r="W503" s="1250"/>
      <c r="X503" s="1250"/>
      <c r="Y503" s="1250"/>
      <c r="Z503" s="1250"/>
      <c r="AA503" s="1250"/>
    </row>
    <row r="504" spans="1:27" ht="12.75">
      <c r="A504" s="1259"/>
      <c r="B504" s="1259"/>
      <c r="C504" s="1257"/>
      <c r="D504" s="1250"/>
      <c r="E504" s="1250"/>
      <c r="F504" s="1250"/>
      <c r="G504" s="1250"/>
      <c r="H504" s="1250"/>
      <c r="I504" s="1250"/>
      <c r="J504" s="1250"/>
      <c r="K504" s="1250"/>
      <c r="L504" s="1250"/>
      <c r="M504" s="1250"/>
      <c r="N504" s="1250"/>
      <c r="O504" s="1250"/>
      <c r="P504" s="1250"/>
      <c r="Q504" s="1250"/>
      <c r="R504" s="1250"/>
      <c r="S504" s="1250"/>
      <c r="T504" s="1250"/>
      <c r="U504" s="1250"/>
      <c r="V504" s="1250"/>
      <c r="W504" s="1250"/>
      <c r="X504" s="1250"/>
      <c r="Y504" s="1250"/>
      <c r="Z504" s="1250"/>
      <c r="AA504" s="1250"/>
    </row>
    <row r="505" spans="1:27" ht="12.75">
      <c r="A505" s="1259"/>
      <c r="B505" s="1259"/>
      <c r="C505" s="1257"/>
      <c r="D505" s="1250"/>
      <c r="E505" s="1250"/>
      <c r="F505" s="1250"/>
      <c r="G505" s="1250"/>
      <c r="H505" s="1250"/>
      <c r="I505" s="1250"/>
      <c r="J505" s="1250"/>
      <c r="K505" s="1250"/>
      <c r="L505" s="1250"/>
      <c r="M505" s="1250"/>
      <c r="N505" s="1250"/>
      <c r="O505" s="1250"/>
      <c r="P505" s="1250"/>
      <c r="Q505" s="1250"/>
      <c r="R505" s="1250"/>
      <c r="S505" s="1250"/>
      <c r="T505" s="1250"/>
      <c r="U505" s="1250"/>
      <c r="V505" s="1250"/>
      <c r="W505" s="1250"/>
      <c r="X505" s="1250"/>
      <c r="Y505" s="1250"/>
      <c r="Z505" s="1250"/>
      <c r="AA505" s="1250"/>
    </row>
    <row r="506" spans="1:27" ht="12.75">
      <c r="A506" s="1259"/>
      <c r="B506" s="1259"/>
      <c r="C506" s="1257"/>
      <c r="D506" s="1250"/>
      <c r="E506" s="1250"/>
      <c r="F506" s="1250"/>
      <c r="G506" s="1250"/>
      <c r="H506" s="1250"/>
      <c r="I506" s="1250"/>
      <c r="J506" s="1250"/>
      <c r="K506" s="1250"/>
      <c r="L506" s="1250"/>
      <c r="M506" s="1250"/>
      <c r="N506" s="1250"/>
      <c r="O506" s="1250"/>
      <c r="P506" s="1250"/>
      <c r="Q506" s="1250"/>
      <c r="R506" s="1250"/>
      <c r="S506" s="1250"/>
      <c r="T506" s="1250"/>
      <c r="U506" s="1250"/>
      <c r="V506" s="1250"/>
      <c r="W506" s="1250"/>
      <c r="X506" s="1250"/>
      <c r="Y506" s="1250"/>
      <c r="Z506" s="1250"/>
      <c r="AA506" s="1250"/>
    </row>
    <row r="507" spans="1:27" ht="12.75">
      <c r="A507" s="1259"/>
      <c r="B507" s="1259"/>
      <c r="C507" s="1257"/>
      <c r="D507" s="1250"/>
      <c r="E507" s="1250"/>
      <c r="F507" s="1250"/>
      <c r="G507" s="1250"/>
      <c r="H507" s="1250"/>
      <c r="I507" s="1250"/>
      <c r="J507" s="1250"/>
      <c r="K507" s="1250"/>
      <c r="L507" s="1250"/>
      <c r="M507" s="1250"/>
      <c r="N507" s="1250"/>
      <c r="O507" s="1250"/>
      <c r="P507" s="1250"/>
      <c r="Q507" s="1250"/>
      <c r="R507" s="1250"/>
      <c r="S507" s="1250"/>
      <c r="T507" s="1250"/>
      <c r="U507" s="1250"/>
      <c r="V507" s="1250"/>
      <c r="W507" s="1250"/>
      <c r="X507" s="1250"/>
      <c r="Y507" s="1250"/>
      <c r="Z507" s="1250"/>
      <c r="AA507" s="1250"/>
    </row>
    <row r="508" spans="1:27" ht="12.75">
      <c r="A508" s="1259"/>
      <c r="B508" s="1259"/>
      <c r="C508" s="1257"/>
      <c r="D508" s="1250"/>
      <c r="E508" s="1250"/>
      <c r="F508" s="1250"/>
      <c r="G508" s="1250"/>
      <c r="H508" s="1250"/>
      <c r="I508" s="1250"/>
      <c r="J508" s="1250"/>
      <c r="K508" s="1250"/>
      <c r="L508" s="1250"/>
      <c r="M508" s="1250"/>
      <c r="N508" s="1250"/>
      <c r="O508" s="1250"/>
      <c r="P508" s="1250"/>
      <c r="Q508" s="1250"/>
      <c r="R508" s="1250"/>
      <c r="S508" s="1250"/>
      <c r="T508" s="1250"/>
      <c r="U508" s="1250"/>
      <c r="V508" s="1250"/>
      <c r="W508" s="1250"/>
      <c r="X508" s="1250"/>
      <c r="Y508" s="1250"/>
      <c r="Z508" s="1250"/>
      <c r="AA508" s="1250"/>
    </row>
    <row r="509" spans="1:27" ht="12.75">
      <c r="A509" s="1259"/>
      <c r="B509" s="1259"/>
      <c r="C509" s="1257"/>
      <c r="D509" s="1250"/>
      <c r="E509" s="1250"/>
      <c r="F509" s="1250"/>
      <c r="G509" s="1250"/>
      <c r="H509" s="1250"/>
      <c r="I509" s="1250"/>
      <c r="J509" s="1250"/>
      <c r="K509" s="1250"/>
      <c r="L509" s="1250"/>
      <c r="M509" s="1250"/>
      <c r="N509" s="1250"/>
      <c r="O509" s="1250"/>
      <c r="P509" s="1250"/>
      <c r="Q509" s="1250"/>
      <c r="R509" s="1250"/>
      <c r="S509" s="1250"/>
      <c r="T509" s="1250"/>
      <c r="U509" s="1250"/>
      <c r="V509" s="1250"/>
      <c r="W509" s="1250"/>
      <c r="X509" s="1250"/>
      <c r="Y509" s="1250"/>
      <c r="Z509" s="1250"/>
      <c r="AA509" s="1250"/>
    </row>
    <row r="510" spans="1:27" ht="12.75">
      <c r="A510" s="1259"/>
      <c r="B510" s="1259"/>
      <c r="C510" s="1257"/>
      <c r="D510" s="1250"/>
      <c r="E510" s="1250"/>
      <c r="F510" s="1250"/>
      <c r="G510" s="1250"/>
      <c r="H510" s="1250"/>
      <c r="I510" s="1250"/>
      <c r="J510" s="1250"/>
      <c r="K510" s="1250"/>
      <c r="L510" s="1250"/>
      <c r="M510" s="1250"/>
      <c r="N510" s="1250"/>
      <c r="O510" s="1250"/>
      <c r="P510" s="1250"/>
      <c r="Q510" s="1250"/>
      <c r="R510" s="1250"/>
      <c r="S510" s="1250"/>
      <c r="T510" s="1250"/>
      <c r="U510" s="1250"/>
      <c r="V510" s="1250"/>
      <c r="W510" s="1250"/>
      <c r="X510" s="1250"/>
      <c r="Y510" s="1250"/>
      <c r="Z510" s="1250"/>
      <c r="AA510" s="1250"/>
    </row>
    <row r="511" spans="1:27" ht="12.75">
      <c r="A511" s="1259"/>
      <c r="B511" s="1259"/>
      <c r="C511" s="1257"/>
      <c r="D511" s="1250"/>
      <c r="E511" s="1250"/>
      <c r="F511" s="1250"/>
      <c r="G511" s="1250"/>
      <c r="H511" s="1250"/>
      <c r="I511" s="1250"/>
      <c r="J511" s="1250"/>
      <c r="K511" s="1250"/>
      <c r="L511" s="1250"/>
      <c r="M511" s="1250"/>
      <c r="N511" s="1250"/>
      <c r="O511" s="1250"/>
      <c r="P511" s="1250"/>
      <c r="Q511" s="1250"/>
      <c r="R511" s="1250"/>
      <c r="S511" s="1250"/>
      <c r="T511" s="1250"/>
      <c r="U511" s="1250"/>
      <c r="V511" s="1250"/>
      <c r="W511" s="1250"/>
      <c r="X511" s="1250"/>
      <c r="Y511" s="1250"/>
      <c r="Z511" s="1250"/>
      <c r="AA511" s="1250"/>
    </row>
    <row r="512" spans="1:27" ht="12.75">
      <c r="A512" s="1259"/>
      <c r="B512" s="1259"/>
      <c r="C512" s="1257"/>
      <c r="D512" s="1250"/>
      <c r="E512" s="1250"/>
      <c r="F512" s="1250"/>
      <c r="G512" s="1250"/>
      <c r="H512" s="1250"/>
      <c r="I512" s="1250"/>
      <c r="J512" s="1250"/>
      <c r="K512" s="1250"/>
      <c r="L512" s="1250"/>
      <c r="M512" s="1250"/>
      <c r="N512" s="1250"/>
      <c r="O512" s="1250"/>
      <c r="P512" s="1250"/>
      <c r="Q512" s="1250"/>
      <c r="R512" s="1250"/>
      <c r="S512" s="1250"/>
      <c r="T512" s="1250"/>
      <c r="U512" s="1250"/>
      <c r="V512" s="1250"/>
      <c r="W512" s="1250"/>
      <c r="X512" s="1250"/>
      <c r="Y512" s="1250"/>
      <c r="Z512" s="1250"/>
      <c r="AA512" s="1250"/>
    </row>
    <row r="513" spans="1:27" ht="12.75">
      <c r="A513" s="1259"/>
      <c r="B513" s="1259"/>
      <c r="C513" s="1257"/>
      <c r="D513" s="1250"/>
      <c r="E513" s="1250"/>
      <c r="F513" s="1250"/>
      <c r="G513" s="1250"/>
      <c r="H513" s="1250"/>
      <c r="I513" s="1250"/>
      <c r="J513" s="1250"/>
      <c r="K513" s="1250"/>
      <c r="L513" s="1250"/>
      <c r="M513" s="1250"/>
      <c r="N513" s="1250"/>
      <c r="O513" s="1250"/>
      <c r="P513" s="1250"/>
      <c r="Q513" s="1250"/>
      <c r="R513" s="1250"/>
      <c r="S513" s="1250"/>
      <c r="T513" s="1250"/>
      <c r="U513" s="1250"/>
      <c r="V513" s="1250"/>
      <c r="W513" s="1250"/>
      <c r="X513" s="1250"/>
      <c r="Y513" s="1250"/>
      <c r="Z513" s="1250"/>
      <c r="AA513" s="1250"/>
    </row>
    <row r="514" spans="1:27" ht="12.75">
      <c r="A514" s="1259"/>
      <c r="B514" s="1259"/>
      <c r="C514" s="1257"/>
      <c r="D514" s="1250"/>
      <c r="E514" s="1250"/>
      <c r="F514" s="1250"/>
      <c r="G514" s="1250"/>
      <c r="H514" s="1250"/>
      <c r="I514" s="1250"/>
      <c r="J514" s="1250"/>
      <c r="K514" s="1250"/>
      <c r="L514" s="1250"/>
      <c r="M514" s="1250"/>
      <c r="N514" s="1250"/>
      <c r="O514" s="1250"/>
      <c r="P514" s="1250"/>
      <c r="Q514" s="1250"/>
      <c r="R514" s="1250"/>
      <c r="S514" s="1250"/>
      <c r="T514" s="1250"/>
      <c r="U514" s="1250"/>
      <c r="V514" s="1250"/>
      <c r="W514" s="1250"/>
      <c r="X514" s="1250"/>
      <c r="Y514" s="1250"/>
      <c r="Z514" s="1250"/>
      <c r="AA514" s="1250"/>
    </row>
    <row r="515" spans="1:27" ht="12.75">
      <c r="A515" s="1259"/>
      <c r="B515" s="1259"/>
      <c r="C515" s="1257"/>
      <c r="D515" s="1250"/>
      <c r="E515" s="1250"/>
      <c r="F515" s="1250"/>
      <c r="G515" s="1250"/>
      <c r="H515" s="1250"/>
      <c r="I515" s="1250"/>
      <c r="J515" s="1250"/>
      <c r="K515" s="1250"/>
      <c r="L515" s="1250"/>
      <c r="M515" s="1250"/>
      <c r="N515" s="1250"/>
      <c r="O515" s="1250"/>
      <c r="P515" s="1250"/>
      <c r="Q515" s="1250"/>
      <c r="R515" s="1250"/>
      <c r="S515" s="1250"/>
      <c r="T515" s="1250"/>
      <c r="U515" s="1250"/>
      <c r="V515" s="1250"/>
      <c r="W515" s="1250"/>
      <c r="X515" s="1250"/>
      <c r="Y515" s="1250"/>
      <c r="Z515" s="1250"/>
      <c r="AA515" s="1250"/>
    </row>
    <row r="516" spans="1:27" ht="12.75">
      <c r="A516" s="1259"/>
      <c r="B516" s="1259"/>
      <c r="C516" s="1257"/>
      <c r="D516" s="1250"/>
      <c r="E516" s="1250"/>
      <c r="F516" s="1250"/>
      <c r="G516" s="1250"/>
      <c r="H516" s="1250"/>
      <c r="I516" s="1250"/>
      <c r="J516" s="1250"/>
      <c r="K516" s="1250"/>
      <c r="L516" s="1250"/>
      <c r="M516" s="1250"/>
      <c r="N516" s="1250"/>
      <c r="O516" s="1250"/>
      <c r="P516" s="1250"/>
      <c r="Q516" s="1250"/>
      <c r="R516" s="1250"/>
      <c r="S516" s="1250"/>
      <c r="T516" s="1250"/>
      <c r="U516" s="1250"/>
      <c r="V516" s="1250"/>
      <c r="W516" s="1250"/>
      <c r="X516" s="1250"/>
      <c r="Y516" s="1250"/>
      <c r="Z516" s="1250"/>
      <c r="AA516" s="1250"/>
    </row>
    <row r="517" spans="1:27" ht="12.75">
      <c r="A517" s="1259"/>
      <c r="B517" s="1259"/>
      <c r="C517" s="1257"/>
      <c r="D517" s="1250"/>
      <c r="E517" s="1250"/>
      <c r="F517" s="1250"/>
      <c r="G517" s="1250"/>
      <c r="H517" s="1250"/>
      <c r="I517" s="1250"/>
      <c r="J517" s="1250"/>
      <c r="K517" s="1250"/>
      <c r="L517" s="1250"/>
      <c r="M517" s="1250"/>
      <c r="N517" s="1250"/>
      <c r="O517" s="1250"/>
      <c r="P517" s="1250"/>
      <c r="Q517" s="1250"/>
      <c r="R517" s="1250"/>
      <c r="S517" s="1250"/>
      <c r="T517" s="1250"/>
      <c r="U517" s="1250"/>
      <c r="V517" s="1250"/>
      <c r="W517" s="1250"/>
      <c r="X517" s="1250"/>
      <c r="Y517" s="1250"/>
      <c r="Z517" s="1250"/>
      <c r="AA517" s="1250"/>
    </row>
    <row r="518" spans="1:27" ht="12.75">
      <c r="A518" s="1259"/>
      <c r="B518" s="1259"/>
      <c r="C518" s="1257"/>
      <c r="D518" s="1250"/>
      <c r="E518" s="1250"/>
      <c r="F518" s="1250"/>
      <c r="G518" s="1250"/>
      <c r="H518" s="1250"/>
      <c r="I518" s="1250"/>
      <c r="J518" s="1250"/>
      <c r="K518" s="1250"/>
      <c r="L518" s="1250"/>
      <c r="M518" s="1250"/>
      <c r="N518" s="1250"/>
      <c r="O518" s="1250"/>
      <c r="P518" s="1250"/>
      <c r="Q518" s="1250"/>
      <c r="R518" s="1250"/>
      <c r="S518" s="1250"/>
      <c r="T518" s="1250"/>
      <c r="U518" s="1250"/>
      <c r="V518" s="1250"/>
      <c r="W518" s="1250"/>
      <c r="X518" s="1250"/>
      <c r="Y518" s="1250"/>
      <c r="Z518" s="1250"/>
      <c r="AA518" s="1250"/>
    </row>
    <row r="519" spans="1:27" ht="12.75">
      <c r="A519" s="1259"/>
      <c r="B519" s="1259"/>
      <c r="C519" s="1257"/>
      <c r="D519" s="1250"/>
      <c r="E519" s="1250"/>
      <c r="F519" s="1250"/>
      <c r="G519" s="1250"/>
      <c r="H519" s="1250"/>
      <c r="I519" s="1250"/>
      <c r="J519" s="1250"/>
      <c r="K519" s="1250"/>
      <c r="L519" s="1250"/>
      <c r="M519" s="1250"/>
      <c r="N519" s="1250"/>
      <c r="O519" s="1250"/>
      <c r="P519" s="1250"/>
      <c r="Q519" s="1250"/>
      <c r="R519" s="1250"/>
      <c r="S519" s="1250"/>
      <c r="T519" s="1250"/>
      <c r="U519" s="1250"/>
      <c r="V519" s="1250"/>
      <c r="W519" s="1250"/>
      <c r="X519" s="1250"/>
      <c r="Y519" s="1250"/>
      <c r="Z519" s="1250"/>
      <c r="AA519" s="1250"/>
    </row>
    <row r="520" spans="1:27" ht="12.75">
      <c r="A520" s="1259"/>
      <c r="B520" s="1259"/>
      <c r="C520" s="1257"/>
      <c r="D520" s="1250"/>
      <c r="E520" s="1250"/>
      <c r="F520" s="1250"/>
      <c r="G520" s="1250"/>
      <c r="H520" s="1250"/>
      <c r="I520" s="1250"/>
      <c r="J520" s="1250"/>
      <c r="K520" s="1250"/>
      <c r="L520" s="1250"/>
      <c r="M520" s="1250"/>
      <c r="N520" s="1250"/>
      <c r="O520" s="1250"/>
      <c r="P520" s="1250"/>
      <c r="Q520" s="1250"/>
      <c r="R520" s="1250"/>
      <c r="S520" s="1250"/>
      <c r="T520" s="1250"/>
      <c r="U520" s="1250"/>
      <c r="V520" s="1250"/>
      <c r="W520" s="1250"/>
      <c r="X520" s="1250"/>
      <c r="Y520" s="1250"/>
      <c r="Z520" s="1250"/>
      <c r="AA520" s="1250"/>
    </row>
    <row r="521" spans="1:27" ht="12.75">
      <c r="A521" s="1259"/>
      <c r="B521" s="1259"/>
      <c r="C521" s="1257"/>
      <c r="D521" s="1250"/>
      <c r="E521" s="1250"/>
      <c r="F521" s="1250"/>
      <c r="G521" s="1250"/>
      <c r="H521" s="1250"/>
      <c r="I521" s="1250"/>
      <c r="J521" s="1250"/>
      <c r="K521" s="1250"/>
      <c r="L521" s="1250"/>
      <c r="M521" s="1250"/>
      <c r="N521" s="1250"/>
      <c r="O521" s="1250"/>
      <c r="P521" s="1250"/>
      <c r="Q521" s="1250"/>
      <c r="R521" s="1250"/>
      <c r="S521" s="1250"/>
      <c r="T521" s="1250"/>
      <c r="U521" s="1250"/>
      <c r="V521" s="1250"/>
      <c r="W521" s="1250"/>
      <c r="X521" s="1250"/>
      <c r="Y521" s="1250"/>
      <c r="Z521" s="1250"/>
      <c r="AA521" s="1250"/>
    </row>
    <row r="522" spans="1:27" ht="12.75">
      <c r="A522" s="1259"/>
      <c r="B522" s="1259"/>
      <c r="C522" s="1257"/>
      <c r="D522" s="1250"/>
      <c r="E522" s="1250"/>
      <c r="F522" s="1250"/>
      <c r="G522" s="1250"/>
      <c r="H522" s="1250"/>
      <c r="I522" s="1250"/>
      <c r="J522" s="1250"/>
      <c r="K522" s="1250"/>
      <c r="L522" s="1250"/>
      <c r="M522" s="1250"/>
      <c r="N522" s="1250"/>
      <c r="O522" s="1250"/>
      <c r="P522" s="1250"/>
      <c r="Q522" s="1250"/>
      <c r="R522" s="1250"/>
      <c r="S522" s="1250"/>
      <c r="T522" s="1250"/>
      <c r="U522" s="1250"/>
      <c r="V522" s="1250"/>
      <c r="W522" s="1250"/>
      <c r="X522" s="1250"/>
      <c r="Y522" s="1250"/>
      <c r="Z522" s="1250"/>
      <c r="AA522" s="1250"/>
    </row>
    <row r="523" spans="1:27" ht="12.75">
      <c r="A523" s="1259"/>
      <c r="B523" s="1259"/>
      <c r="C523" s="1257"/>
      <c r="D523" s="1250"/>
      <c r="E523" s="1250"/>
      <c r="F523" s="1250"/>
      <c r="G523" s="1250"/>
      <c r="H523" s="1250"/>
      <c r="I523" s="1250"/>
      <c r="J523" s="1250"/>
      <c r="K523" s="1250"/>
      <c r="L523" s="1250"/>
      <c r="M523" s="1250"/>
      <c r="N523" s="1250"/>
      <c r="O523" s="1250"/>
      <c r="P523" s="1250"/>
      <c r="Q523" s="1250"/>
      <c r="R523" s="1250"/>
      <c r="S523" s="1250"/>
      <c r="T523" s="1250"/>
      <c r="U523" s="1250"/>
      <c r="V523" s="1250"/>
      <c r="W523" s="1250"/>
      <c r="X523" s="1250"/>
      <c r="Y523" s="1250"/>
      <c r="Z523" s="1250"/>
      <c r="AA523" s="1250"/>
    </row>
    <row r="524" spans="1:27" ht="12.75">
      <c r="A524" s="1259"/>
      <c r="B524" s="1259"/>
      <c r="C524" s="1257"/>
      <c r="D524" s="1250"/>
      <c r="E524" s="1250"/>
      <c r="F524" s="1250"/>
      <c r="G524" s="1250"/>
      <c r="H524" s="1250"/>
      <c r="I524" s="1250"/>
      <c r="J524" s="1250"/>
      <c r="K524" s="1250"/>
      <c r="L524" s="1250"/>
      <c r="M524" s="1250"/>
      <c r="N524" s="1250"/>
      <c r="O524" s="1250"/>
      <c r="P524" s="1250"/>
      <c r="Q524" s="1250"/>
      <c r="R524" s="1250"/>
      <c r="S524" s="1250"/>
      <c r="T524" s="1250"/>
      <c r="U524" s="1250"/>
      <c r="V524" s="1250"/>
      <c r="W524" s="1250"/>
      <c r="X524" s="1250"/>
      <c r="Y524" s="1250"/>
      <c r="Z524" s="1250"/>
      <c r="AA524" s="1250"/>
    </row>
    <row r="525" spans="1:27" ht="12.75">
      <c r="A525" s="1259"/>
      <c r="B525" s="1259"/>
      <c r="C525" s="1257"/>
      <c r="D525" s="1250"/>
      <c r="E525" s="1250"/>
      <c r="F525" s="1250"/>
      <c r="G525" s="1250"/>
      <c r="H525" s="1250"/>
      <c r="I525" s="1250"/>
      <c r="J525" s="1250"/>
      <c r="K525" s="1250"/>
      <c r="L525" s="1250"/>
      <c r="M525" s="1250"/>
      <c r="N525" s="1250"/>
      <c r="O525" s="1250"/>
      <c r="P525" s="1250"/>
      <c r="Q525" s="1250"/>
      <c r="R525" s="1250"/>
      <c r="S525" s="1250"/>
      <c r="T525" s="1250"/>
      <c r="U525" s="1250"/>
      <c r="V525" s="1250"/>
      <c r="W525" s="1250"/>
      <c r="X525" s="1250"/>
      <c r="Y525" s="1250"/>
      <c r="Z525" s="1250"/>
      <c r="AA525" s="1250"/>
    </row>
    <row r="526" spans="1:27" ht="12.75">
      <c r="A526" s="1259"/>
      <c r="B526" s="1259"/>
      <c r="C526" s="1257"/>
      <c r="D526" s="1250"/>
      <c r="E526" s="1250"/>
      <c r="F526" s="1250"/>
      <c r="G526" s="1250"/>
      <c r="H526" s="1250"/>
      <c r="I526" s="1250"/>
      <c r="J526" s="1250"/>
      <c r="K526" s="1250"/>
      <c r="L526" s="1250"/>
      <c r="M526" s="1250"/>
      <c r="N526" s="1250"/>
      <c r="O526" s="1250"/>
      <c r="P526" s="1250"/>
      <c r="Q526" s="1250"/>
      <c r="R526" s="1250"/>
      <c r="S526" s="1250"/>
      <c r="T526" s="1250"/>
      <c r="U526" s="1250"/>
      <c r="V526" s="1250"/>
      <c r="W526" s="1250"/>
      <c r="X526" s="1250"/>
      <c r="Y526" s="1250"/>
      <c r="Z526" s="1250"/>
      <c r="AA526" s="1250"/>
    </row>
    <row r="527" spans="1:27" ht="12.75">
      <c r="A527" s="1259"/>
      <c r="B527" s="1259"/>
      <c r="C527" s="1257"/>
      <c r="D527" s="1250"/>
      <c r="E527" s="1250"/>
      <c r="F527" s="1250"/>
      <c r="G527" s="1250"/>
      <c r="H527" s="1250"/>
      <c r="I527" s="1250"/>
      <c r="J527" s="1250"/>
      <c r="K527" s="1250"/>
      <c r="L527" s="1250"/>
      <c r="M527" s="1250"/>
      <c r="N527" s="1250"/>
      <c r="O527" s="1250"/>
      <c r="P527" s="1250"/>
      <c r="Q527" s="1250"/>
      <c r="R527" s="1250"/>
      <c r="S527" s="1250"/>
      <c r="T527" s="1250"/>
      <c r="U527" s="1250"/>
      <c r="V527" s="1250"/>
      <c r="W527" s="1250"/>
      <c r="X527" s="1250"/>
      <c r="Y527" s="1250"/>
      <c r="Z527" s="1250"/>
      <c r="AA527" s="1250"/>
    </row>
    <row r="528" spans="1:27" ht="12.75">
      <c r="A528" s="1259"/>
      <c r="B528" s="1259"/>
      <c r="C528" s="1257"/>
      <c r="D528" s="1250"/>
      <c r="E528" s="1250"/>
      <c r="F528" s="1250"/>
      <c r="G528" s="1250"/>
      <c r="H528" s="1250"/>
      <c r="I528" s="1250"/>
      <c r="J528" s="1250"/>
      <c r="K528" s="1250"/>
      <c r="L528" s="1250"/>
      <c r="M528" s="1250"/>
      <c r="N528" s="1250"/>
      <c r="O528" s="1250"/>
      <c r="P528" s="1250"/>
      <c r="Q528" s="1250"/>
      <c r="R528" s="1250"/>
      <c r="S528" s="1250"/>
      <c r="T528" s="1250"/>
      <c r="U528" s="1250"/>
      <c r="V528" s="1250"/>
      <c r="W528" s="1250"/>
      <c r="X528" s="1250"/>
      <c r="Y528" s="1250"/>
      <c r="Z528" s="1250"/>
      <c r="AA528" s="1250"/>
    </row>
    <row r="529" spans="1:27" ht="12.75">
      <c r="A529" s="1259"/>
      <c r="B529" s="1259"/>
      <c r="C529" s="1257"/>
      <c r="D529" s="1250"/>
      <c r="E529" s="1250"/>
      <c r="F529" s="1250"/>
      <c r="G529" s="1250"/>
      <c r="H529" s="1250"/>
      <c r="I529" s="1250"/>
      <c r="J529" s="1250"/>
      <c r="K529" s="1250"/>
      <c r="L529" s="1250"/>
      <c r="M529" s="1250"/>
      <c r="N529" s="1250"/>
      <c r="O529" s="1250"/>
      <c r="P529" s="1250"/>
      <c r="Q529" s="1250"/>
      <c r="R529" s="1250"/>
      <c r="S529" s="1250"/>
      <c r="T529" s="1250"/>
      <c r="U529" s="1250"/>
      <c r="V529" s="1250"/>
      <c r="W529" s="1250"/>
      <c r="X529" s="1250"/>
      <c r="Y529" s="1250"/>
      <c r="Z529" s="1250"/>
      <c r="AA529" s="1250"/>
    </row>
    <row r="530" spans="1:27" ht="12.75">
      <c r="A530" s="1259"/>
      <c r="B530" s="1259"/>
      <c r="C530" s="1257"/>
      <c r="D530" s="1250"/>
      <c r="E530" s="1250"/>
      <c r="F530" s="1250"/>
      <c r="G530" s="1250"/>
      <c r="H530" s="1250"/>
      <c r="I530" s="1250"/>
      <c r="J530" s="1250"/>
      <c r="K530" s="1250"/>
      <c r="L530" s="1250"/>
      <c r="M530" s="1250"/>
      <c r="N530" s="1250"/>
      <c r="O530" s="1250"/>
      <c r="P530" s="1250"/>
      <c r="Q530" s="1250"/>
      <c r="R530" s="1250"/>
      <c r="S530" s="1250"/>
      <c r="T530" s="1250"/>
      <c r="U530" s="1250"/>
      <c r="V530" s="1250"/>
      <c r="W530" s="1250"/>
      <c r="X530" s="1250"/>
      <c r="Y530" s="1250"/>
      <c r="Z530" s="1250"/>
      <c r="AA530" s="1250"/>
    </row>
    <row r="531" spans="1:27" ht="12.75">
      <c r="A531" s="1259"/>
      <c r="B531" s="1259"/>
      <c r="C531" s="1257"/>
      <c r="D531" s="1250"/>
      <c r="E531" s="1250"/>
      <c r="F531" s="1250"/>
      <c r="G531" s="1250"/>
      <c r="H531" s="1250"/>
      <c r="I531" s="1250"/>
      <c r="J531" s="1250"/>
      <c r="K531" s="1250"/>
      <c r="L531" s="1250"/>
      <c r="M531" s="1250"/>
      <c r="N531" s="1250"/>
      <c r="O531" s="1250"/>
      <c r="P531" s="1250"/>
      <c r="Q531" s="1250"/>
      <c r="R531" s="1250"/>
      <c r="S531" s="1250"/>
      <c r="T531" s="1250"/>
      <c r="U531" s="1250"/>
      <c r="V531" s="1250"/>
      <c r="W531" s="1250"/>
      <c r="X531" s="1250"/>
      <c r="Y531" s="1250"/>
      <c r="Z531" s="1250"/>
      <c r="AA531" s="1250"/>
    </row>
    <row r="532" spans="1:27" ht="12.75">
      <c r="A532" s="1259"/>
      <c r="B532" s="1259"/>
      <c r="C532" s="1257"/>
      <c r="D532" s="1250"/>
      <c r="E532" s="1250"/>
      <c r="F532" s="1250"/>
      <c r="G532" s="1250"/>
      <c r="H532" s="1250"/>
      <c r="I532" s="1250"/>
      <c r="J532" s="1250"/>
      <c r="K532" s="1250"/>
      <c r="L532" s="1250"/>
      <c r="M532" s="1250"/>
      <c r="N532" s="1250"/>
      <c r="O532" s="1250"/>
      <c r="P532" s="1250"/>
      <c r="Q532" s="1250"/>
      <c r="R532" s="1250"/>
      <c r="S532" s="1250"/>
      <c r="T532" s="1250"/>
      <c r="U532" s="1250"/>
      <c r="V532" s="1250"/>
      <c r="W532" s="1250"/>
      <c r="X532" s="1250"/>
      <c r="Y532" s="1250"/>
      <c r="Z532" s="1250"/>
      <c r="AA532" s="1250"/>
    </row>
    <row r="533" spans="1:27" ht="12.75">
      <c r="A533" s="1259"/>
      <c r="B533" s="1259"/>
      <c r="C533" s="1257"/>
      <c r="D533" s="1250"/>
      <c r="E533" s="1250"/>
      <c r="F533" s="1250"/>
      <c r="G533" s="1250"/>
      <c r="H533" s="1250"/>
      <c r="I533" s="1250"/>
      <c r="J533" s="1250"/>
      <c r="K533" s="1250"/>
      <c r="L533" s="1250"/>
      <c r="M533" s="1250"/>
      <c r="N533" s="1250"/>
      <c r="O533" s="1250"/>
      <c r="P533" s="1250"/>
      <c r="Q533" s="1250"/>
      <c r="R533" s="1250"/>
      <c r="S533" s="1250"/>
      <c r="T533" s="1250"/>
      <c r="U533" s="1250"/>
      <c r="V533" s="1250"/>
      <c r="W533" s="1250"/>
      <c r="X533" s="1250"/>
      <c r="Y533" s="1250"/>
      <c r="Z533" s="1250"/>
      <c r="AA533" s="1250"/>
    </row>
    <row r="534" spans="1:27" ht="12.75">
      <c r="A534" s="1259"/>
      <c r="B534" s="1259"/>
      <c r="C534" s="1257"/>
      <c r="D534" s="1250"/>
      <c r="E534" s="1250"/>
      <c r="F534" s="1250"/>
      <c r="G534" s="1250"/>
      <c r="H534" s="1250"/>
      <c r="I534" s="1250"/>
      <c r="J534" s="1250"/>
      <c r="K534" s="1250"/>
      <c r="L534" s="1250"/>
      <c r="M534" s="1250"/>
      <c r="N534" s="1250"/>
      <c r="O534" s="1250"/>
      <c r="P534" s="1250"/>
      <c r="Q534" s="1250"/>
      <c r="R534" s="1250"/>
      <c r="S534" s="1250"/>
      <c r="T534" s="1250"/>
      <c r="U534" s="1250"/>
      <c r="V534" s="1250"/>
      <c r="W534" s="1250"/>
      <c r="X534" s="1250"/>
      <c r="Y534" s="1250"/>
      <c r="Z534" s="1250"/>
      <c r="AA534" s="1250"/>
    </row>
    <row r="535" spans="1:27" ht="12.75">
      <c r="A535" s="1259"/>
      <c r="B535" s="1259"/>
      <c r="C535" s="1257"/>
      <c r="D535" s="1250"/>
      <c r="E535" s="1250"/>
      <c r="F535" s="1250"/>
      <c r="G535" s="1250"/>
      <c r="H535" s="1250"/>
      <c r="I535" s="1250"/>
      <c r="J535" s="1250"/>
      <c r="K535" s="1250"/>
      <c r="L535" s="1250"/>
      <c r="M535" s="1250"/>
      <c r="N535" s="1250"/>
      <c r="O535" s="1250"/>
      <c r="P535" s="1250"/>
      <c r="Q535" s="1250"/>
      <c r="R535" s="1250"/>
      <c r="S535" s="1250"/>
      <c r="T535" s="1250"/>
      <c r="U535" s="1250"/>
      <c r="V535" s="1250"/>
      <c r="W535" s="1250"/>
      <c r="X535" s="1250"/>
      <c r="Y535" s="1250"/>
      <c r="Z535" s="1250"/>
      <c r="AA535" s="1250"/>
    </row>
    <row r="536" spans="1:27" ht="12.75">
      <c r="A536" s="1259"/>
      <c r="B536" s="1259"/>
      <c r="C536" s="1257"/>
      <c r="D536" s="1250"/>
      <c r="E536" s="1250"/>
      <c r="F536" s="1250"/>
      <c r="G536" s="1250"/>
      <c r="H536" s="1250"/>
      <c r="I536" s="1250"/>
      <c r="J536" s="1250"/>
      <c r="K536" s="1250"/>
      <c r="L536" s="1250"/>
      <c r="M536" s="1250"/>
      <c r="N536" s="1250"/>
      <c r="O536" s="1250"/>
      <c r="P536" s="1250"/>
      <c r="Q536" s="1250"/>
      <c r="R536" s="1250"/>
      <c r="S536" s="1250"/>
      <c r="T536" s="1250"/>
      <c r="U536" s="1250"/>
      <c r="V536" s="1250"/>
      <c r="W536" s="1250"/>
      <c r="X536" s="1250"/>
      <c r="Y536" s="1250"/>
      <c r="Z536" s="1250"/>
      <c r="AA536" s="1250"/>
    </row>
    <row r="537" spans="1:27" ht="12.75">
      <c r="A537" s="1259"/>
      <c r="B537" s="1259"/>
      <c r="C537" s="1257"/>
      <c r="D537" s="1250"/>
      <c r="E537" s="1250"/>
      <c r="F537" s="1250"/>
      <c r="G537" s="1250"/>
      <c r="H537" s="1250"/>
      <c r="I537" s="1250"/>
      <c r="J537" s="1250"/>
      <c r="K537" s="1250"/>
      <c r="L537" s="1250"/>
      <c r="M537" s="1250"/>
      <c r="N537" s="1250"/>
      <c r="O537" s="1250"/>
      <c r="P537" s="1250"/>
      <c r="Q537" s="1250"/>
      <c r="R537" s="1250"/>
      <c r="S537" s="1250"/>
      <c r="T537" s="1250"/>
      <c r="U537" s="1250"/>
      <c r="V537" s="1250"/>
      <c r="W537" s="1250"/>
      <c r="X537" s="1250"/>
      <c r="Y537" s="1250"/>
      <c r="Z537" s="1250"/>
      <c r="AA537" s="1250"/>
    </row>
    <row r="538" spans="1:27" ht="12.75">
      <c r="A538" s="1259"/>
      <c r="B538" s="1259"/>
      <c r="C538" s="1257"/>
      <c r="D538" s="1250"/>
      <c r="E538" s="1250"/>
      <c r="F538" s="1250"/>
      <c r="G538" s="1250"/>
      <c r="H538" s="1250"/>
      <c r="I538" s="1250"/>
      <c r="J538" s="1250"/>
      <c r="K538" s="1250"/>
      <c r="L538" s="1250"/>
      <c r="M538" s="1250"/>
      <c r="N538" s="1250"/>
      <c r="O538" s="1250"/>
      <c r="P538" s="1250"/>
      <c r="Q538" s="1250"/>
      <c r="R538" s="1250"/>
      <c r="S538" s="1250"/>
      <c r="T538" s="1250"/>
      <c r="U538" s="1250"/>
      <c r="V538" s="1250"/>
      <c r="W538" s="1250"/>
      <c r="X538" s="1250"/>
      <c r="Y538" s="1250"/>
      <c r="Z538" s="1250"/>
      <c r="AA538" s="1250"/>
    </row>
    <row r="539" spans="1:27" ht="12.75">
      <c r="A539" s="1259"/>
      <c r="B539" s="1259"/>
      <c r="C539" s="1257"/>
      <c r="D539" s="1250"/>
      <c r="E539" s="1250"/>
      <c r="F539" s="1250"/>
      <c r="G539" s="1250"/>
      <c r="H539" s="1250"/>
      <c r="I539" s="1250"/>
      <c r="J539" s="1250"/>
      <c r="K539" s="1250"/>
      <c r="L539" s="1250"/>
      <c r="M539" s="1250"/>
      <c r="N539" s="1250"/>
      <c r="O539" s="1250"/>
      <c r="P539" s="1250"/>
      <c r="Q539" s="1250"/>
      <c r="R539" s="1250"/>
      <c r="S539" s="1250"/>
      <c r="T539" s="1250"/>
      <c r="U539" s="1250"/>
      <c r="V539" s="1250"/>
      <c r="W539" s="1250"/>
      <c r="X539" s="1250"/>
      <c r="Y539" s="1250"/>
      <c r="Z539" s="1250"/>
      <c r="AA539" s="1250"/>
    </row>
    <row r="540" spans="1:27" ht="12.75">
      <c r="A540" s="1259"/>
      <c r="B540" s="1259"/>
      <c r="C540" s="1257"/>
      <c r="D540" s="1250"/>
      <c r="E540" s="1250"/>
      <c r="F540" s="1250"/>
      <c r="G540" s="1250"/>
      <c r="H540" s="1250"/>
      <c r="I540" s="1250"/>
      <c r="J540" s="1250"/>
      <c r="K540" s="1250"/>
      <c r="L540" s="1250"/>
      <c r="M540" s="1250"/>
      <c r="N540" s="1250"/>
      <c r="O540" s="1250"/>
      <c r="P540" s="1250"/>
      <c r="Q540" s="1250"/>
      <c r="R540" s="1250"/>
      <c r="S540" s="1250"/>
      <c r="T540" s="1250"/>
      <c r="U540" s="1250"/>
      <c r="V540" s="1250"/>
      <c r="W540" s="1250"/>
      <c r="X540" s="1250"/>
      <c r="Y540" s="1250"/>
      <c r="Z540" s="1250"/>
      <c r="AA540" s="1250"/>
    </row>
    <row r="541" spans="1:27" ht="12.75">
      <c r="A541" s="1259"/>
      <c r="B541" s="1259"/>
      <c r="C541" s="1257"/>
      <c r="D541" s="1250"/>
      <c r="E541" s="1250"/>
      <c r="F541" s="1250"/>
      <c r="G541" s="1250"/>
      <c r="H541" s="1250"/>
      <c r="I541" s="1250"/>
      <c r="J541" s="1250"/>
      <c r="K541" s="1250"/>
      <c r="L541" s="1250"/>
      <c r="M541" s="1250"/>
      <c r="N541" s="1250"/>
      <c r="O541" s="1250"/>
      <c r="P541" s="1250"/>
      <c r="Q541" s="1250"/>
      <c r="R541" s="1250"/>
      <c r="S541" s="1250"/>
      <c r="T541" s="1250"/>
      <c r="U541" s="1250"/>
      <c r="V541" s="1250"/>
      <c r="W541" s="1250"/>
      <c r="X541" s="1250"/>
      <c r="Y541" s="1250"/>
      <c r="Z541" s="1250"/>
      <c r="AA541" s="1250"/>
    </row>
    <row r="542" spans="1:27" ht="12.75">
      <c r="A542" s="1259"/>
      <c r="B542" s="1259"/>
      <c r="C542" s="1257"/>
      <c r="D542" s="1250"/>
      <c r="E542" s="1250"/>
      <c r="F542" s="1250"/>
      <c r="G542" s="1250"/>
      <c r="H542" s="1250"/>
      <c r="I542" s="1250"/>
      <c r="J542" s="1250"/>
      <c r="K542" s="1250"/>
      <c r="L542" s="1250"/>
      <c r="M542" s="1250"/>
      <c r="N542" s="1250"/>
      <c r="O542" s="1250"/>
      <c r="P542" s="1250"/>
      <c r="Q542" s="1250"/>
      <c r="R542" s="1250"/>
      <c r="S542" s="1250"/>
      <c r="T542" s="1250"/>
      <c r="U542" s="1250"/>
      <c r="V542" s="1250"/>
      <c r="W542" s="1250"/>
      <c r="X542" s="1250"/>
      <c r="Y542" s="1250"/>
      <c r="Z542" s="1250"/>
      <c r="AA542" s="1250"/>
    </row>
    <row r="543" spans="1:27" ht="12.75">
      <c r="A543" s="1259"/>
      <c r="B543" s="1259"/>
      <c r="C543" s="1257"/>
      <c r="D543" s="1250"/>
      <c r="E543" s="1250"/>
      <c r="F543" s="1250"/>
      <c r="G543" s="1250"/>
      <c r="H543" s="1250"/>
      <c r="I543" s="1250"/>
      <c r="J543" s="1250"/>
      <c r="K543" s="1250"/>
      <c r="L543" s="1250"/>
      <c r="M543" s="1250"/>
      <c r="N543" s="1250"/>
      <c r="O543" s="1250"/>
      <c r="P543" s="1250"/>
      <c r="Q543" s="1250"/>
      <c r="R543" s="1250"/>
      <c r="S543" s="1250"/>
      <c r="T543" s="1250"/>
      <c r="U543" s="1250"/>
      <c r="V543" s="1250"/>
      <c r="W543" s="1250"/>
      <c r="X543" s="1250"/>
      <c r="Y543" s="1250"/>
      <c r="Z543" s="1250"/>
      <c r="AA543" s="1250"/>
    </row>
    <row r="544" spans="1:27" ht="12.75">
      <c r="A544" s="1259"/>
      <c r="B544" s="1259"/>
      <c r="C544" s="1257"/>
      <c r="D544" s="1250"/>
      <c r="E544" s="1250"/>
      <c r="F544" s="1250"/>
      <c r="G544" s="1250"/>
      <c r="H544" s="1250"/>
      <c r="I544" s="1250"/>
      <c r="J544" s="1250"/>
      <c r="K544" s="1250"/>
      <c r="L544" s="1250"/>
      <c r="M544" s="1250"/>
      <c r="N544" s="1250"/>
      <c r="O544" s="1250"/>
      <c r="P544" s="1250"/>
      <c r="Q544" s="1250"/>
      <c r="R544" s="1250"/>
      <c r="S544" s="1250"/>
      <c r="T544" s="1250"/>
      <c r="U544" s="1250"/>
      <c r="V544" s="1250"/>
      <c r="W544" s="1250"/>
      <c r="X544" s="1250"/>
      <c r="Y544" s="1250"/>
      <c r="Z544" s="1250"/>
      <c r="AA544" s="1250"/>
    </row>
    <row r="545" spans="1:27" ht="12.75">
      <c r="A545" s="1259"/>
      <c r="B545" s="1259"/>
      <c r="C545" s="1257"/>
      <c r="D545" s="1250"/>
      <c r="E545" s="1250"/>
      <c r="F545" s="1250"/>
      <c r="G545" s="1250"/>
      <c r="H545" s="1250"/>
      <c r="I545" s="1250"/>
      <c r="J545" s="1250"/>
      <c r="K545" s="1250"/>
      <c r="L545" s="1250"/>
      <c r="M545" s="1250"/>
      <c r="N545" s="1250"/>
      <c r="O545" s="1250"/>
      <c r="P545" s="1250"/>
      <c r="Q545" s="1250"/>
      <c r="R545" s="1250"/>
      <c r="S545" s="1250"/>
      <c r="T545" s="1250"/>
      <c r="U545" s="1250"/>
      <c r="V545" s="1250"/>
      <c r="W545" s="1250"/>
      <c r="X545" s="1250"/>
      <c r="Y545" s="1250"/>
      <c r="Z545" s="1250"/>
      <c r="AA545" s="1250"/>
    </row>
    <row r="546" spans="1:27" ht="12.75">
      <c r="A546" s="1259"/>
      <c r="B546" s="1259"/>
      <c r="C546" s="1257"/>
      <c r="D546" s="1250"/>
      <c r="E546" s="1250"/>
      <c r="F546" s="1250"/>
      <c r="G546" s="1250"/>
      <c r="H546" s="1250"/>
      <c r="I546" s="1250"/>
      <c r="J546" s="1250"/>
      <c r="K546" s="1250"/>
      <c r="L546" s="1250"/>
      <c r="M546" s="1250"/>
      <c r="N546" s="1250"/>
      <c r="O546" s="1250"/>
      <c r="P546" s="1250"/>
      <c r="Q546" s="1250"/>
      <c r="R546" s="1250"/>
      <c r="S546" s="1250"/>
      <c r="T546" s="1250"/>
      <c r="U546" s="1250"/>
      <c r="V546" s="1250"/>
      <c r="W546" s="1250"/>
      <c r="X546" s="1250"/>
      <c r="Y546" s="1250"/>
      <c r="Z546" s="1250"/>
      <c r="AA546" s="1250"/>
    </row>
    <row r="547" spans="1:27" ht="12.75">
      <c r="A547" s="1259"/>
      <c r="B547" s="1259"/>
      <c r="C547" s="1257"/>
      <c r="D547" s="1250"/>
      <c r="E547" s="1250"/>
      <c r="F547" s="1250"/>
      <c r="G547" s="1250"/>
      <c r="H547" s="1250"/>
      <c r="I547" s="1250"/>
      <c r="J547" s="1250"/>
      <c r="K547" s="1250"/>
      <c r="L547" s="1250"/>
      <c r="M547" s="1250"/>
      <c r="N547" s="1250"/>
      <c r="O547" s="1250"/>
      <c r="P547" s="1250"/>
      <c r="Q547" s="1250"/>
      <c r="R547" s="1250"/>
      <c r="S547" s="1250"/>
      <c r="T547" s="1250"/>
      <c r="U547" s="1250"/>
      <c r="V547" s="1250"/>
      <c r="W547" s="1250"/>
      <c r="X547" s="1250"/>
      <c r="Y547" s="1250"/>
      <c r="Z547" s="1250"/>
      <c r="AA547" s="1250"/>
    </row>
    <row r="548" spans="1:27" ht="12.75">
      <c r="A548" s="1259"/>
      <c r="B548" s="1259"/>
      <c r="C548" s="1257"/>
      <c r="D548" s="1250"/>
      <c r="E548" s="1250"/>
      <c r="F548" s="1250"/>
      <c r="G548" s="1250"/>
      <c r="H548" s="1250"/>
      <c r="I548" s="1250"/>
      <c r="J548" s="1250"/>
      <c r="K548" s="1250"/>
      <c r="L548" s="1250"/>
      <c r="M548" s="1250"/>
      <c r="N548" s="1250"/>
      <c r="O548" s="1250"/>
      <c r="P548" s="1250"/>
      <c r="Q548" s="1250"/>
      <c r="R548" s="1250"/>
      <c r="S548" s="1250"/>
      <c r="T548" s="1250"/>
      <c r="U548" s="1250"/>
      <c r="V548" s="1250"/>
      <c r="W548" s="1250"/>
      <c r="X548" s="1250"/>
      <c r="Y548" s="1250"/>
      <c r="Z548" s="1250"/>
      <c r="AA548" s="1250"/>
    </row>
    <row r="549" spans="1:27" ht="12.75">
      <c r="A549" s="1259"/>
      <c r="B549" s="1259"/>
      <c r="C549" s="1257"/>
      <c r="D549" s="1250"/>
      <c r="E549" s="1250"/>
      <c r="F549" s="1250"/>
      <c r="G549" s="1250"/>
      <c r="H549" s="1250"/>
      <c r="I549" s="1250"/>
      <c r="J549" s="1250"/>
      <c r="K549" s="1250"/>
      <c r="L549" s="1250"/>
      <c r="M549" s="1250"/>
      <c r="N549" s="1250"/>
      <c r="O549" s="1250"/>
      <c r="P549" s="1250"/>
      <c r="Q549" s="1250"/>
      <c r="R549" s="1250"/>
      <c r="S549" s="1250"/>
      <c r="T549" s="1250"/>
      <c r="U549" s="1250"/>
      <c r="V549" s="1250"/>
      <c r="W549" s="1250"/>
      <c r="X549" s="1250"/>
      <c r="Y549" s="1250"/>
      <c r="Z549" s="1250"/>
      <c r="AA549" s="1250"/>
    </row>
    <row r="550" spans="1:27" ht="12.75">
      <c r="A550" s="1259"/>
      <c r="B550" s="1259"/>
      <c r="C550" s="1257"/>
      <c r="D550" s="1250"/>
      <c r="E550" s="1250"/>
      <c r="F550" s="1250"/>
      <c r="G550" s="1250"/>
      <c r="H550" s="1250"/>
      <c r="I550" s="1250"/>
      <c r="J550" s="1250"/>
      <c r="K550" s="1250"/>
      <c r="L550" s="1250"/>
      <c r="M550" s="1250"/>
      <c r="N550" s="1250"/>
      <c r="O550" s="1250"/>
      <c r="P550" s="1250"/>
      <c r="Q550" s="1250"/>
      <c r="R550" s="1250"/>
      <c r="S550" s="1250"/>
      <c r="T550" s="1250"/>
      <c r="U550" s="1250"/>
      <c r="V550" s="1250"/>
      <c r="W550" s="1250"/>
      <c r="X550" s="1250"/>
      <c r="Y550" s="1250"/>
      <c r="Z550" s="1250"/>
      <c r="AA550" s="1250"/>
    </row>
    <row r="551" spans="1:27" ht="12.75">
      <c r="A551" s="1259"/>
      <c r="B551" s="1259"/>
      <c r="C551" s="1257"/>
      <c r="D551" s="1250"/>
      <c r="E551" s="1250"/>
      <c r="F551" s="1250"/>
      <c r="G551" s="1250"/>
      <c r="H551" s="1250"/>
      <c r="I551" s="1250"/>
      <c r="J551" s="1250"/>
      <c r="K551" s="1250"/>
      <c r="L551" s="1250"/>
      <c r="M551" s="1250"/>
      <c r="N551" s="1250"/>
      <c r="O551" s="1250"/>
      <c r="P551" s="1250"/>
      <c r="Q551" s="1250"/>
      <c r="R551" s="1250"/>
      <c r="S551" s="1250"/>
      <c r="T551" s="1250"/>
      <c r="U551" s="1250"/>
      <c r="V551" s="1250"/>
      <c r="W551" s="1250"/>
      <c r="X551" s="1250"/>
      <c r="Y551" s="1250"/>
      <c r="Z551" s="1250"/>
      <c r="AA551" s="1250"/>
    </row>
    <row r="552" spans="1:27" ht="12.75">
      <c r="A552" s="1259"/>
      <c r="B552" s="1259"/>
      <c r="C552" s="1257"/>
      <c r="D552" s="1250"/>
      <c r="E552" s="1250"/>
      <c r="F552" s="1250"/>
      <c r="G552" s="1250"/>
      <c r="H552" s="1250"/>
      <c r="I552" s="1250"/>
      <c r="J552" s="1250"/>
      <c r="K552" s="1250"/>
      <c r="L552" s="1250"/>
      <c r="M552" s="1250"/>
      <c r="N552" s="1250"/>
      <c r="O552" s="1250"/>
      <c r="P552" s="1250"/>
      <c r="Q552" s="1250"/>
      <c r="R552" s="1250"/>
      <c r="S552" s="1250"/>
      <c r="T552" s="1250"/>
      <c r="U552" s="1250"/>
      <c r="V552" s="1250"/>
      <c r="W552" s="1250"/>
      <c r="X552" s="1250"/>
      <c r="Y552" s="1250"/>
      <c r="Z552" s="1250"/>
      <c r="AA552" s="1250"/>
    </row>
    <row r="553" spans="1:27" ht="12.75">
      <c r="A553" s="1259"/>
      <c r="B553" s="1259"/>
      <c r="C553" s="1257"/>
      <c r="D553" s="1250"/>
      <c r="E553" s="1250"/>
      <c r="F553" s="1250"/>
      <c r="G553" s="1250"/>
      <c r="H553" s="1250"/>
      <c r="I553" s="1250"/>
      <c r="J553" s="1250"/>
      <c r="K553" s="1250"/>
      <c r="L553" s="1250"/>
      <c r="M553" s="1250"/>
      <c r="N553" s="1250"/>
      <c r="O553" s="1250"/>
      <c r="P553" s="1250"/>
      <c r="Q553" s="1250"/>
      <c r="R553" s="1250"/>
      <c r="S553" s="1250"/>
      <c r="T553" s="1250"/>
      <c r="U553" s="1250"/>
      <c r="V553" s="1250"/>
      <c r="W553" s="1250"/>
      <c r="X553" s="1250"/>
      <c r="Y553" s="1250"/>
      <c r="Z553" s="1250"/>
      <c r="AA553" s="1250"/>
    </row>
    <row r="554" spans="1:27" ht="12.75">
      <c r="A554" s="1259"/>
      <c r="B554" s="1259"/>
      <c r="C554" s="1257"/>
      <c r="D554" s="1250"/>
      <c r="E554" s="1250"/>
      <c r="F554" s="1250"/>
      <c r="G554" s="1250"/>
      <c r="H554" s="1250"/>
      <c r="I554" s="1250"/>
      <c r="J554" s="1250"/>
      <c r="K554" s="1250"/>
      <c r="L554" s="1250"/>
      <c r="M554" s="1250"/>
      <c r="N554" s="1250"/>
      <c r="O554" s="1250"/>
      <c r="P554" s="1250"/>
      <c r="Q554" s="1250"/>
      <c r="R554" s="1250"/>
      <c r="S554" s="1250"/>
      <c r="T554" s="1250"/>
      <c r="U554" s="1250"/>
      <c r="V554" s="1250"/>
      <c r="W554" s="1250"/>
      <c r="X554" s="1250"/>
      <c r="Y554" s="1250"/>
      <c r="Z554" s="1250"/>
      <c r="AA554" s="1250"/>
    </row>
    <row r="555" spans="1:27" ht="12.75">
      <c r="A555" s="1259"/>
      <c r="B555" s="1259"/>
      <c r="C555" s="1257"/>
      <c r="D555" s="1250"/>
      <c r="E555" s="1250"/>
      <c r="F555" s="1250"/>
      <c r="G555" s="1250"/>
      <c r="H555" s="1250"/>
      <c r="I555" s="1250"/>
      <c r="J555" s="1250"/>
      <c r="K555" s="1250"/>
      <c r="L555" s="1250"/>
      <c r="M555" s="1250"/>
      <c r="N555" s="1250"/>
      <c r="O555" s="1250"/>
      <c r="P555" s="1250"/>
      <c r="Q555" s="1250"/>
      <c r="R555" s="1250"/>
      <c r="S555" s="1250"/>
      <c r="T555" s="1250"/>
      <c r="U555" s="1250"/>
      <c r="V555" s="1250"/>
      <c r="W555" s="1250"/>
      <c r="X555" s="1250"/>
      <c r="Y555" s="1250"/>
      <c r="Z555" s="1250"/>
      <c r="AA555" s="1250"/>
    </row>
    <row r="556" spans="1:27" ht="12.75">
      <c r="A556" s="1259"/>
      <c r="B556" s="1259"/>
      <c r="C556" s="1257"/>
      <c r="D556" s="1250"/>
      <c r="E556" s="1250"/>
      <c r="F556" s="1250"/>
      <c r="G556" s="1250"/>
      <c r="H556" s="1250"/>
      <c r="I556" s="1250"/>
      <c r="J556" s="1250"/>
      <c r="K556" s="1250"/>
      <c r="L556" s="1250"/>
      <c r="M556" s="1250"/>
      <c r="N556" s="1250"/>
      <c r="O556" s="1250"/>
      <c r="P556" s="1250"/>
      <c r="Q556" s="1250"/>
      <c r="R556" s="1250"/>
      <c r="S556" s="1250"/>
      <c r="T556" s="1250"/>
      <c r="U556" s="1250"/>
      <c r="V556" s="1250"/>
      <c r="W556" s="1250"/>
      <c r="X556" s="1250"/>
      <c r="Y556" s="1250"/>
      <c r="Z556" s="1250"/>
      <c r="AA556" s="1250"/>
    </row>
    <row r="557" spans="1:27" ht="12.75">
      <c r="A557" s="1259"/>
      <c r="B557" s="1259"/>
      <c r="C557" s="1257"/>
      <c r="D557" s="1250"/>
      <c r="E557" s="1250"/>
      <c r="F557" s="1250"/>
      <c r="G557" s="1250"/>
      <c r="H557" s="1250"/>
      <c r="I557" s="1250"/>
      <c r="J557" s="1250"/>
      <c r="K557" s="1250"/>
      <c r="L557" s="1250"/>
      <c r="M557" s="1250"/>
      <c r="N557" s="1250"/>
      <c r="O557" s="1250"/>
      <c r="P557" s="1250"/>
      <c r="Q557" s="1250"/>
      <c r="R557" s="1250"/>
      <c r="S557" s="1250"/>
      <c r="T557" s="1250"/>
      <c r="U557" s="1250"/>
      <c r="V557" s="1250"/>
      <c r="W557" s="1250"/>
      <c r="X557" s="1250"/>
      <c r="Y557" s="1250"/>
      <c r="Z557" s="1250"/>
      <c r="AA557" s="1250"/>
    </row>
    <row r="558" spans="1:27" ht="12.75">
      <c r="A558" s="1259"/>
      <c r="B558" s="1259"/>
      <c r="C558" s="1257"/>
      <c r="D558" s="1250"/>
      <c r="E558" s="1250"/>
      <c r="F558" s="1250"/>
      <c r="G558" s="1250"/>
      <c r="H558" s="1250"/>
      <c r="I558" s="1250"/>
      <c r="J558" s="1250"/>
      <c r="K558" s="1250"/>
      <c r="L558" s="1250"/>
      <c r="M558" s="1250"/>
      <c r="N558" s="1250"/>
      <c r="O558" s="1250"/>
      <c r="P558" s="1250"/>
      <c r="Q558" s="1250"/>
      <c r="R558" s="1250"/>
      <c r="S558" s="1250"/>
      <c r="T558" s="1250"/>
      <c r="U558" s="1250"/>
      <c r="V558" s="1250"/>
      <c r="W558" s="1250"/>
      <c r="X558" s="1250"/>
      <c r="Y558" s="1250"/>
      <c r="Z558" s="1250"/>
      <c r="AA558" s="1250"/>
    </row>
    <row r="559" spans="1:27" ht="12.75">
      <c r="A559" s="1259"/>
      <c r="B559" s="1259"/>
      <c r="C559" s="1257"/>
      <c r="D559" s="1250"/>
      <c r="E559" s="1250"/>
      <c r="F559" s="1250"/>
      <c r="G559" s="1250"/>
      <c r="H559" s="1250"/>
      <c r="I559" s="1250"/>
      <c r="J559" s="1250"/>
      <c r="K559" s="1250"/>
      <c r="L559" s="1250"/>
      <c r="M559" s="1250"/>
      <c r="N559" s="1250"/>
      <c r="O559" s="1250"/>
      <c r="P559" s="1250"/>
      <c r="Q559" s="1250"/>
      <c r="R559" s="1250"/>
      <c r="S559" s="1250"/>
      <c r="T559" s="1250"/>
      <c r="U559" s="1250"/>
      <c r="V559" s="1250"/>
      <c r="W559" s="1250"/>
      <c r="X559" s="1250"/>
      <c r="Y559" s="1250"/>
      <c r="Z559" s="1250"/>
      <c r="AA559" s="1250"/>
    </row>
    <row r="560" spans="1:27" ht="12.75">
      <c r="A560" s="1259"/>
      <c r="B560" s="1259"/>
      <c r="C560" s="1257"/>
      <c r="D560" s="1250"/>
      <c r="E560" s="1250"/>
      <c r="F560" s="1250"/>
      <c r="G560" s="1250"/>
      <c r="H560" s="1250"/>
      <c r="I560" s="1250"/>
      <c r="J560" s="1250"/>
      <c r="K560" s="1250"/>
      <c r="L560" s="1250"/>
      <c r="M560" s="1250"/>
      <c r="N560" s="1250"/>
      <c r="O560" s="1250"/>
      <c r="P560" s="1250"/>
      <c r="Q560" s="1250"/>
      <c r="R560" s="1250"/>
      <c r="S560" s="1250"/>
      <c r="T560" s="1250"/>
      <c r="U560" s="1250"/>
      <c r="V560" s="1250"/>
      <c r="W560" s="1250"/>
      <c r="X560" s="1250"/>
      <c r="Y560" s="1250"/>
      <c r="Z560" s="1250"/>
      <c r="AA560" s="1250"/>
    </row>
    <row r="561" spans="1:27" ht="12.75">
      <c r="A561" s="1259"/>
      <c r="B561" s="1259"/>
      <c r="C561" s="1257"/>
      <c r="D561" s="1250"/>
      <c r="E561" s="1250"/>
      <c r="F561" s="1250"/>
      <c r="G561" s="1250"/>
      <c r="H561" s="1250"/>
      <c r="I561" s="1250"/>
      <c r="J561" s="1250"/>
      <c r="K561" s="1250"/>
      <c r="L561" s="1250"/>
      <c r="M561" s="1250"/>
      <c r="N561" s="1250"/>
      <c r="O561" s="1250"/>
      <c r="P561" s="1250"/>
      <c r="Q561" s="1250"/>
      <c r="R561" s="1250"/>
      <c r="S561" s="1250"/>
      <c r="T561" s="1250"/>
      <c r="U561" s="1250"/>
      <c r="V561" s="1250"/>
      <c r="W561" s="1250"/>
      <c r="X561" s="1250"/>
      <c r="Y561" s="1250"/>
      <c r="Z561" s="1250"/>
      <c r="AA561" s="1250"/>
    </row>
    <row r="562" spans="1:27" ht="12.75">
      <c r="A562" s="1259"/>
      <c r="B562" s="1259"/>
      <c r="C562" s="1257"/>
      <c r="D562" s="1250"/>
      <c r="E562" s="1250"/>
      <c r="F562" s="1250"/>
      <c r="G562" s="1250"/>
      <c r="H562" s="1250"/>
      <c r="I562" s="1250"/>
      <c r="J562" s="1250"/>
      <c r="K562" s="1250"/>
      <c r="L562" s="1250"/>
      <c r="M562" s="1250"/>
      <c r="N562" s="1250"/>
      <c r="O562" s="1250"/>
      <c r="P562" s="1250"/>
      <c r="Q562" s="1250"/>
      <c r="R562" s="1250"/>
      <c r="S562" s="1250"/>
      <c r="T562" s="1250"/>
      <c r="U562" s="1250"/>
      <c r="V562" s="1250"/>
      <c r="W562" s="1250"/>
      <c r="X562" s="1250"/>
      <c r="Y562" s="1250"/>
      <c r="Z562" s="1250"/>
      <c r="AA562" s="1250"/>
    </row>
    <row r="563" spans="1:27" ht="12.75">
      <c r="A563" s="1259"/>
      <c r="B563" s="1259"/>
      <c r="C563" s="1257"/>
      <c r="D563" s="1250"/>
      <c r="E563" s="1250"/>
      <c r="F563" s="1250"/>
      <c r="G563" s="1250"/>
      <c r="H563" s="1250"/>
      <c r="I563" s="1250"/>
      <c r="J563" s="1250"/>
      <c r="K563" s="1250"/>
      <c r="L563" s="1250"/>
      <c r="M563" s="1250"/>
      <c r="N563" s="1250"/>
      <c r="O563" s="1250"/>
      <c r="P563" s="1250"/>
      <c r="Q563" s="1250"/>
      <c r="R563" s="1250"/>
      <c r="S563" s="1250"/>
      <c r="T563" s="1250"/>
      <c r="U563" s="1250"/>
      <c r="V563" s="1250"/>
      <c r="W563" s="1250"/>
      <c r="X563" s="1250"/>
      <c r="Y563" s="1250"/>
      <c r="Z563" s="1250"/>
      <c r="AA563" s="1250"/>
    </row>
    <row r="564" spans="1:27" ht="12.75">
      <c r="A564" s="1259"/>
      <c r="B564" s="1259"/>
      <c r="C564" s="1257"/>
      <c r="D564" s="1250"/>
      <c r="E564" s="1250"/>
      <c r="F564" s="1250"/>
      <c r="G564" s="1250"/>
      <c r="H564" s="1250"/>
      <c r="I564" s="1250"/>
      <c r="J564" s="1250"/>
      <c r="K564" s="1250"/>
      <c r="L564" s="1250"/>
      <c r="M564" s="1250"/>
      <c r="N564" s="1250"/>
      <c r="O564" s="1250"/>
      <c r="P564" s="1250"/>
      <c r="Q564" s="1250"/>
      <c r="R564" s="1250"/>
      <c r="S564" s="1250"/>
      <c r="T564" s="1250"/>
      <c r="U564" s="1250"/>
      <c r="V564" s="1250"/>
      <c r="W564" s="1250"/>
      <c r="X564" s="1250"/>
      <c r="Y564" s="1250"/>
      <c r="Z564" s="1250"/>
      <c r="AA564" s="1250"/>
    </row>
    <row r="565" spans="1:27" ht="12.75">
      <c r="A565" s="1259"/>
      <c r="B565" s="1259"/>
      <c r="C565" s="1257"/>
      <c r="D565" s="1250"/>
      <c r="E565" s="1250"/>
      <c r="F565" s="1250"/>
      <c r="G565" s="1250"/>
      <c r="H565" s="1250"/>
      <c r="I565" s="1250"/>
      <c r="J565" s="1250"/>
      <c r="K565" s="1250"/>
      <c r="L565" s="1250"/>
      <c r="M565" s="1250"/>
      <c r="N565" s="1250"/>
      <c r="O565" s="1250"/>
      <c r="P565" s="1250"/>
      <c r="Q565" s="1250"/>
      <c r="R565" s="1250"/>
      <c r="S565" s="1250"/>
      <c r="T565" s="1250"/>
      <c r="U565" s="1250"/>
      <c r="V565" s="1250"/>
      <c r="W565" s="1250"/>
      <c r="X565" s="1250"/>
      <c r="Y565" s="1250"/>
      <c r="Z565" s="1250"/>
      <c r="AA565" s="1250"/>
    </row>
    <row r="566" spans="1:27" ht="12.75">
      <c r="A566" s="1259"/>
      <c r="B566" s="1259"/>
      <c r="C566" s="1257"/>
      <c r="D566" s="1250"/>
      <c r="E566" s="1250"/>
      <c r="F566" s="1250"/>
      <c r="G566" s="1250"/>
      <c r="H566" s="1250"/>
      <c r="I566" s="1250"/>
      <c r="J566" s="1250"/>
      <c r="K566" s="1250"/>
      <c r="L566" s="1250"/>
      <c r="M566" s="1250"/>
      <c r="N566" s="1250"/>
      <c r="O566" s="1250"/>
      <c r="P566" s="1250"/>
      <c r="Q566" s="1250"/>
      <c r="R566" s="1250"/>
      <c r="S566" s="1250"/>
      <c r="T566" s="1250"/>
      <c r="U566" s="1250"/>
      <c r="V566" s="1250"/>
      <c r="W566" s="1250"/>
      <c r="X566" s="1250"/>
      <c r="Y566" s="1250"/>
      <c r="Z566" s="1250"/>
      <c r="AA566" s="1250"/>
    </row>
    <row r="567" spans="1:27" ht="12.75">
      <c r="A567" s="1259"/>
      <c r="B567" s="1259"/>
      <c r="C567" s="1257"/>
      <c r="D567" s="1250"/>
      <c r="E567" s="1250"/>
      <c r="F567" s="1250"/>
      <c r="G567" s="1250"/>
      <c r="H567" s="1250"/>
      <c r="I567" s="1250"/>
      <c r="J567" s="1250"/>
      <c r="K567" s="1250"/>
      <c r="L567" s="1250"/>
      <c r="M567" s="1250"/>
      <c r="N567" s="1250"/>
      <c r="O567" s="1250"/>
      <c r="P567" s="1250"/>
      <c r="Q567" s="1250"/>
      <c r="R567" s="1250"/>
      <c r="S567" s="1250"/>
      <c r="T567" s="1250"/>
      <c r="U567" s="1250"/>
      <c r="V567" s="1250"/>
      <c r="W567" s="1250"/>
      <c r="X567" s="1250"/>
      <c r="Y567" s="1250"/>
      <c r="Z567" s="1250"/>
      <c r="AA567" s="1250"/>
    </row>
    <row r="568" spans="1:27" ht="12.75">
      <c r="A568" s="1259"/>
      <c r="B568" s="1259"/>
      <c r="C568" s="1257"/>
      <c r="D568" s="1250"/>
      <c r="E568" s="1250"/>
      <c r="F568" s="1250"/>
      <c r="G568" s="1250"/>
      <c r="H568" s="1250"/>
      <c r="I568" s="1250"/>
      <c r="J568" s="1250"/>
      <c r="K568" s="1250"/>
      <c r="L568" s="1250"/>
      <c r="M568" s="1250"/>
      <c r="N568" s="1250"/>
      <c r="O568" s="1250"/>
      <c r="P568" s="1250"/>
      <c r="Q568" s="1250"/>
      <c r="R568" s="1250"/>
      <c r="S568" s="1250"/>
      <c r="T568" s="1250"/>
      <c r="U568" s="1250"/>
      <c r="V568" s="1250"/>
      <c r="W568" s="1250"/>
      <c r="X568" s="1250"/>
      <c r="Y568" s="1250"/>
      <c r="Z568" s="1250"/>
      <c r="AA568" s="1250"/>
    </row>
    <row r="569" spans="1:27" ht="12.75">
      <c r="A569" s="1259"/>
      <c r="B569" s="1259"/>
      <c r="C569" s="1257"/>
      <c r="D569" s="1250"/>
      <c r="E569" s="1250"/>
      <c r="F569" s="1250"/>
      <c r="G569" s="1250"/>
      <c r="H569" s="1250"/>
      <c r="I569" s="1250"/>
      <c r="J569" s="1250"/>
      <c r="K569" s="1250"/>
      <c r="L569" s="1250"/>
      <c r="M569" s="1250"/>
      <c r="N569" s="1250"/>
      <c r="O569" s="1250"/>
      <c r="P569" s="1250"/>
      <c r="Q569" s="1250"/>
      <c r="R569" s="1250"/>
      <c r="S569" s="1250"/>
      <c r="T569" s="1250"/>
      <c r="U569" s="1250"/>
      <c r="V569" s="1250"/>
      <c r="W569" s="1250"/>
      <c r="X569" s="1250"/>
      <c r="Y569" s="1250"/>
      <c r="Z569" s="1250"/>
      <c r="AA569" s="1250"/>
    </row>
    <row r="570" spans="1:27" ht="12.75">
      <c r="A570" s="1259"/>
      <c r="B570" s="1259"/>
      <c r="C570" s="1257"/>
      <c r="D570" s="1250"/>
      <c r="E570" s="1250"/>
      <c r="F570" s="1250"/>
      <c r="G570" s="1250"/>
      <c r="H570" s="1250"/>
      <c r="I570" s="1250"/>
      <c r="J570" s="1250"/>
      <c r="K570" s="1250"/>
      <c r="L570" s="1250"/>
      <c r="M570" s="1250"/>
      <c r="N570" s="1250"/>
      <c r="O570" s="1250"/>
      <c r="P570" s="1250"/>
      <c r="Q570" s="1250"/>
      <c r="R570" s="1250"/>
      <c r="S570" s="1250"/>
      <c r="T570" s="1250"/>
      <c r="U570" s="1250"/>
      <c r="V570" s="1250"/>
      <c r="W570" s="1250"/>
      <c r="X570" s="1250"/>
      <c r="Y570" s="1250"/>
      <c r="Z570" s="1250"/>
      <c r="AA570" s="1250"/>
    </row>
    <row r="571" spans="1:27" ht="12.75">
      <c r="A571" s="1259"/>
      <c r="B571" s="1259"/>
      <c r="C571" s="1257"/>
      <c r="D571" s="1250"/>
      <c r="E571" s="1250"/>
      <c r="F571" s="1250"/>
      <c r="G571" s="1250"/>
      <c r="H571" s="1250"/>
      <c r="I571" s="1250"/>
      <c r="J571" s="1250"/>
      <c r="K571" s="1250"/>
      <c r="L571" s="1250"/>
      <c r="M571" s="1250"/>
      <c r="N571" s="1250"/>
      <c r="O571" s="1250"/>
      <c r="P571" s="1250"/>
      <c r="Q571" s="1250"/>
      <c r="R571" s="1250"/>
      <c r="S571" s="1250"/>
      <c r="T571" s="1250"/>
      <c r="U571" s="1250"/>
      <c r="V571" s="1250"/>
      <c r="W571" s="1250"/>
      <c r="X571" s="1250"/>
      <c r="Y571" s="1250"/>
      <c r="Z571" s="1250"/>
      <c r="AA571" s="1250"/>
    </row>
    <row r="572" spans="1:27" ht="12.75">
      <c r="A572" s="1259"/>
      <c r="B572" s="1259"/>
      <c r="C572" s="1257"/>
      <c r="D572" s="1250"/>
      <c r="E572" s="1250"/>
      <c r="F572" s="1250"/>
      <c r="G572" s="1250"/>
      <c r="H572" s="1250"/>
      <c r="I572" s="1250"/>
      <c r="J572" s="1250"/>
      <c r="K572" s="1250"/>
      <c r="L572" s="1250"/>
      <c r="M572" s="1250"/>
      <c r="N572" s="1250"/>
      <c r="O572" s="1250"/>
      <c r="P572" s="1250"/>
      <c r="Q572" s="1250"/>
      <c r="R572" s="1250"/>
      <c r="S572" s="1250"/>
      <c r="T572" s="1250"/>
      <c r="U572" s="1250"/>
      <c r="V572" s="1250"/>
      <c r="W572" s="1250"/>
      <c r="X572" s="1250"/>
      <c r="Y572" s="1250"/>
      <c r="Z572" s="1250"/>
      <c r="AA572" s="1250"/>
    </row>
    <row r="573" spans="1:27" ht="12.75">
      <c r="A573" s="1259"/>
      <c r="B573" s="1259"/>
      <c r="C573" s="1257"/>
      <c r="D573" s="1250"/>
      <c r="E573" s="1250"/>
      <c r="F573" s="1250"/>
      <c r="G573" s="1250"/>
      <c r="H573" s="1250"/>
      <c r="I573" s="1250"/>
      <c r="J573" s="1250"/>
      <c r="K573" s="1250"/>
      <c r="L573" s="1250"/>
      <c r="M573" s="1250"/>
      <c r="N573" s="1250"/>
      <c r="O573" s="1250"/>
      <c r="P573" s="1250"/>
      <c r="Q573" s="1250"/>
      <c r="R573" s="1250"/>
      <c r="S573" s="1250"/>
      <c r="T573" s="1250"/>
      <c r="U573" s="1250"/>
      <c r="V573" s="1250"/>
      <c r="W573" s="1250"/>
      <c r="X573" s="1250"/>
      <c r="Y573" s="1250"/>
      <c r="Z573" s="1250"/>
      <c r="AA573" s="1250"/>
    </row>
    <row r="574" spans="1:27" ht="12.75">
      <c r="A574" s="1259"/>
      <c r="B574" s="1259"/>
      <c r="C574" s="1257"/>
      <c r="D574" s="1250"/>
      <c r="E574" s="1250"/>
      <c r="F574" s="1250"/>
      <c r="G574" s="1250"/>
      <c r="H574" s="1250"/>
      <c r="I574" s="1250"/>
      <c r="J574" s="1250"/>
      <c r="K574" s="1250"/>
      <c r="L574" s="1250"/>
      <c r="M574" s="1250"/>
      <c r="N574" s="1250"/>
      <c r="O574" s="1250"/>
      <c r="P574" s="1250"/>
      <c r="Q574" s="1250"/>
      <c r="R574" s="1250"/>
      <c r="S574" s="1250"/>
      <c r="T574" s="1250"/>
      <c r="U574" s="1250"/>
      <c r="V574" s="1250"/>
      <c r="W574" s="1250"/>
      <c r="X574" s="1250"/>
      <c r="Y574" s="1250"/>
      <c r="Z574" s="1250"/>
      <c r="AA574" s="1250"/>
    </row>
    <row r="575" spans="1:27" ht="12.75">
      <c r="A575" s="1259"/>
      <c r="B575" s="1259"/>
      <c r="C575" s="1257"/>
      <c r="D575" s="1250"/>
      <c r="E575" s="1250"/>
      <c r="F575" s="1250"/>
      <c r="G575" s="1250"/>
      <c r="H575" s="1250"/>
      <c r="I575" s="1250"/>
      <c r="J575" s="1250"/>
      <c r="K575" s="1250"/>
      <c r="L575" s="1250"/>
      <c r="M575" s="1250"/>
      <c r="N575" s="1250"/>
      <c r="O575" s="1250"/>
      <c r="P575" s="1250"/>
      <c r="Q575" s="1250"/>
      <c r="R575" s="1250"/>
      <c r="S575" s="1250"/>
      <c r="T575" s="1250"/>
      <c r="U575" s="1250"/>
      <c r="V575" s="1250"/>
      <c r="W575" s="1250"/>
      <c r="X575" s="1250"/>
      <c r="Y575" s="1250"/>
      <c r="Z575" s="1250"/>
      <c r="AA575" s="1250"/>
    </row>
    <row r="576" spans="1:27" ht="12.75">
      <c r="A576" s="1259"/>
      <c r="B576" s="1259"/>
      <c r="C576" s="1257"/>
      <c r="D576" s="1250"/>
      <c r="E576" s="1250"/>
      <c r="F576" s="1250"/>
      <c r="G576" s="1250"/>
      <c r="H576" s="1250"/>
      <c r="I576" s="1250"/>
      <c r="J576" s="1250"/>
      <c r="K576" s="1250"/>
      <c r="L576" s="1250"/>
      <c r="M576" s="1250"/>
      <c r="N576" s="1250"/>
      <c r="O576" s="1250"/>
      <c r="P576" s="1250"/>
      <c r="Q576" s="1250"/>
      <c r="R576" s="1250"/>
      <c r="S576" s="1250"/>
      <c r="T576" s="1250"/>
      <c r="U576" s="1250"/>
      <c r="V576" s="1250"/>
      <c r="W576" s="1250"/>
      <c r="X576" s="1250"/>
      <c r="Y576" s="1250"/>
      <c r="Z576" s="1250"/>
      <c r="AA576" s="1250"/>
    </row>
    <row r="577" spans="1:27" ht="12.75">
      <c r="A577" s="1259"/>
      <c r="B577" s="1259"/>
      <c r="C577" s="1257"/>
      <c r="D577" s="1250"/>
      <c r="E577" s="1250"/>
      <c r="F577" s="1250"/>
      <c r="G577" s="1250"/>
      <c r="H577" s="1250"/>
      <c r="I577" s="1250"/>
      <c r="J577" s="1250"/>
      <c r="K577" s="1250"/>
      <c r="L577" s="1250"/>
      <c r="M577" s="1250"/>
      <c r="N577" s="1250"/>
      <c r="O577" s="1250"/>
      <c r="P577" s="1250"/>
      <c r="Q577" s="1250"/>
      <c r="R577" s="1250"/>
      <c r="S577" s="1250"/>
      <c r="T577" s="1250"/>
      <c r="U577" s="1250"/>
      <c r="V577" s="1250"/>
      <c r="W577" s="1250"/>
      <c r="X577" s="1250"/>
      <c r="Y577" s="1250"/>
      <c r="Z577" s="1250"/>
      <c r="AA577" s="1250"/>
    </row>
    <row r="578" spans="1:27" ht="12.75">
      <c r="A578" s="1259"/>
      <c r="B578" s="1259"/>
      <c r="C578" s="1257"/>
      <c r="D578" s="1250"/>
      <c r="E578" s="1250"/>
      <c r="F578" s="1250"/>
      <c r="G578" s="1250"/>
      <c r="H578" s="1250"/>
      <c r="I578" s="1250"/>
      <c r="J578" s="1250"/>
      <c r="K578" s="1250"/>
      <c r="L578" s="1250"/>
      <c r="M578" s="1250"/>
      <c r="N578" s="1250"/>
      <c r="O578" s="1250"/>
      <c r="P578" s="1250"/>
      <c r="Q578" s="1250"/>
      <c r="R578" s="1250"/>
      <c r="S578" s="1250"/>
      <c r="T578" s="1250"/>
      <c r="U578" s="1250"/>
      <c r="V578" s="1250"/>
      <c r="W578" s="1250"/>
      <c r="X578" s="1250"/>
      <c r="Y578" s="1250"/>
      <c r="Z578" s="1250"/>
      <c r="AA578" s="1250"/>
    </row>
    <row r="579" spans="1:27" ht="12.75">
      <c r="A579" s="1259"/>
      <c r="B579" s="1259"/>
      <c r="C579" s="1257"/>
      <c r="D579" s="1250"/>
      <c r="E579" s="1250"/>
      <c r="F579" s="1250"/>
      <c r="G579" s="1250"/>
      <c r="H579" s="1250"/>
      <c r="I579" s="1250"/>
      <c r="J579" s="1250"/>
      <c r="K579" s="1250"/>
      <c r="L579" s="1250"/>
      <c r="M579" s="1250"/>
      <c r="N579" s="1250"/>
      <c r="O579" s="1250"/>
      <c r="P579" s="1250"/>
      <c r="Q579" s="1250"/>
      <c r="R579" s="1250"/>
      <c r="S579" s="1250"/>
      <c r="T579" s="1250"/>
      <c r="U579" s="1250"/>
      <c r="V579" s="1250"/>
      <c r="W579" s="1250"/>
      <c r="X579" s="1250"/>
      <c r="Y579" s="1250"/>
      <c r="Z579" s="1250"/>
      <c r="AA579" s="1250"/>
    </row>
    <row r="580" spans="1:27" ht="12.75">
      <c r="A580" s="1259"/>
      <c r="B580" s="1259"/>
      <c r="C580" s="1257"/>
      <c r="D580" s="1250"/>
      <c r="E580" s="1250"/>
      <c r="F580" s="1250"/>
      <c r="G580" s="1250"/>
      <c r="H580" s="1250"/>
      <c r="I580" s="1250"/>
      <c r="J580" s="1250"/>
      <c r="K580" s="1250"/>
      <c r="L580" s="1250"/>
      <c r="M580" s="1250"/>
      <c r="N580" s="1250"/>
      <c r="O580" s="1250"/>
      <c r="P580" s="1250"/>
      <c r="Q580" s="1250"/>
      <c r="R580" s="1250"/>
      <c r="S580" s="1250"/>
      <c r="T580" s="1250"/>
      <c r="U580" s="1250"/>
      <c r="V580" s="1250"/>
      <c r="W580" s="1250"/>
      <c r="X580" s="1250"/>
      <c r="Y580" s="1250"/>
      <c r="Z580" s="1250"/>
      <c r="AA580" s="1250"/>
    </row>
    <row r="581" spans="1:27" ht="12.75">
      <c r="A581" s="1259"/>
      <c r="B581" s="1259"/>
      <c r="C581" s="1257"/>
      <c r="D581" s="1250"/>
      <c r="E581" s="1250"/>
      <c r="F581" s="1250"/>
      <c r="G581" s="1250"/>
      <c r="H581" s="1250"/>
      <c r="I581" s="1250"/>
      <c r="J581" s="1250"/>
      <c r="K581" s="1250"/>
      <c r="L581" s="1250"/>
      <c r="M581" s="1250"/>
      <c r="N581" s="1250"/>
      <c r="O581" s="1250"/>
      <c r="P581" s="1250"/>
      <c r="Q581" s="1250"/>
      <c r="R581" s="1250"/>
      <c r="S581" s="1250"/>
      <c r="T581" s="1250"/>
      <c r="U581" s="1250"/>
      <c r="V581" s="1250"/>
      <c r="W581" s="1250"/>
      <c r="X581" s="1250"/>
      <c r="Y581" s="1250"/>
      <c r="Z581" s="1250"/>
      <c r="AA581" s="1250"/>
    </row>
    <row r="582" spans="1:27" ht="12.75">
      <c r="A582" s="1259"/>
      <c r="B582" s="1259"/>
      <c r="C582" s="1257"/>
      <c r="D582" s="1250"/>
      <c r="E582" s="1250"/>
      <c r="F582" s="1250"/>
      <c r="G582" s="1250"/>
      <c r="H582" s="1250"/>
      <c r="I582" s="1250"/>
      <c r="J582" s="1250"/>
      <c r="K582" s="1250"/>
      <c r="L582" s="1250"/>
      <c r="M582" s="1250"/>
      <c r="N582" s="1250"/>
      <c r="O582" s="1250"/>
      <c r="P582" s="1250"/>
      <c r="Q582" s="1250"/>
      <c r="R582" s="1250"/>
      <c r="S582" s="1250"/>
      <c r="T582" s="1250"/>
      <c r="U582" s="1250"/>
      <c r="V582" s="1250"/>
      <c r="W582" s="1250"/>
      <c r="X582" s="1250"/>
      <c r="Y582" s="1250"/>
      <c r="Z582" s="1250"/>
      <c r="AA582" s="1250"/>
    </row>
    <row r="583" spans="1:27" ht="12.75">
      <c r="A583" s="1259"/>
      <c r="B583" s="1259"/>
      <c r="C583" s="1257"/>
      <c r="D583" s="1250"/>
      <c r="E583" s="1250"/>
      <c r="F583" s="1250"/>
      <c r="G583" s="1250"/>
      <c r="H583" s="1250"/>
      <c r="I583" s="1250"/>
      <c r="J583" s="1250"/>
      <c r="K583" s="1250"/>
      <c r="L583" s="1250"/>
      <c r="M583" s="1250"/>
      <c r="N583" s="1250"/>
      <c r="O583" s="1250"/>
      <c r="P583" s="1250"/>
      <c r="Q583" s="1250"/>
      <c r="R583" s="1250"/>
      <c r="S583" s="1250"/>
      <c r="T583" s="1250"/>
      <c r="U583" s="1250"/>
      <c r="V583" s="1250"/>
      <c r="W583" s="1250"/>
      <c r="X583" s="1250"/>
      <c r="Y583" s="1250"/>
      <c r="Z583" s="1250"/>
      <c r="AA583" s="1250"/>
    </row>
    <row r="584" spans="1:27" ht="12.75">
      <c r="A584" s="1259"/>
      <c r="B584" s="1259"/>
      <c r="C584" s="1257"/>
      <c r="D584" s="1250"/>
      <c r="E584" s="1250"/>
      <c r="F584" s="1250"/>
      <c r="G584" s="1250"/>
      <c r="H584" s="1250"/>
      <c r="I584" s="1250"/>
      <c r="J584" s="1250"/>
      <c r="K584" s="1250"/>
      <c r="L584" s="1250"/>
      <c r="M584" s="1250"/>
      <c r="N584" s="1250"/>
      <c r="O584" s="1250"/>
      <c r="P584" s="1250"/>
      <c r="Q584" s="1250"/>
      <c r="R584" s="1250"/>
      <c r="S584" s="1250"/>
      <c r="T584" s="1250"/>
      <c r="U584" s="1250"/>
      <c r="V584" s="1250"/>
      <c r="W584" s="1250"/>
      <c r="X584" s="1250"/>
      <c r="Y584" s="1250"/>
      <c r="Z584" s="1250"/>
      <c r="AA584" s="1250"/>
    </row>
    <row r="585" spans="1:27" ht="12.75">
      <c r="A585" s="1259"/>
      <c r="B585" s="1259"/>
      <c r="C585" s="1257"/>
      <c r="D585" s="1250"/>
      <c r="E585" s="1250"/>
      <c r="F585" s="1250"/>
      <c r="G585" s="1250"/>
      <c r="H585" s="1250"/>
      <c r="I585" s="1250"/>
      <c r="J585" s="1250"/>
      <c r="K585" s="1250"/>
      <c r="L585" s="1250"/>
      <c r="M585" s="1250"/>
      <c r="N585" s="1250"/>
      <c r="O585" s="1250"/>
      <c r="P585" s="1250"/>
      <c r="Q585" s="1250"/>
      <c r="R585" s="1250"/>
      <c r="S585" s="1250"/>
      <c r="T585" s="1250"/>
      <c r="U585" s="1250"/>
      <c r="V585" s="1250"/>
      <c r="W585" s="1250"/>
      <c r="X585" s="1250"/>
      <c r="Y585" s="1250"/>
      <c r="Z585" s="1250"/>
      <c r="AA585" s="1250"/>
    </row>
    <row r="586" spans="1:27" ht="12.75">
      <c r="A586" s="1259"/>
      <c r="B586" s="1259"/>
      <c r="C586" s="1257"/>
      <c r="D586" s="1250"/>
      <c r="E586" s="1250"/>
      <c r="F586" s="1250"/>
      <c r="G586" s="1250"/>
      <c r="H586" s="1250"/>
      <c r="I586" s="1250"/>
      <c r="J586" s="1250"/>
      <c r="K586" s="1250"/>
      <c r="L586" s="1250"/>
      <c r="M586" s="1250"/>
      <c r="N586" s="1250"/>
      <c r="O586" s="1250"/>
      <c r="P586" s="1250"/>
      <c r="Q586" s="1250"/>
      <c r="R586" s="1250"/>
      <c r="S586" s="1250"/>
      <c r="T586" s="1250"/>
      <c r="U586" s="1250"/>
      <c r="V586" s="1250"/>
      <c r="W586" s="1250"/>
      <c r="X586" s="1250"/>
      <c r="Y586" s="1250"/>
      <c r="Z586" s="1250"/>
      <c r="AA586" s="1250"/>
    </row>
    <row r="587" spans="1:27" ht="12.75">
      <c r="A587" s="1259"/>
      <c r="B587" s="1259"/>
      <c r="C587" s="1257"/>
      <c r="D587" s="1250"/>
      <c r="E587" s="1250"/>
      <c r="F587" s="1250"/>
      <c r="G587" s="1250"/>
      <c r="H587" s="1250"/>
      <c r="I587" s="1250"/>
      <c r="J587" s="1250"/>
      <c r="K587" s="1250"/>
      <c r="L587" s="1250"/>
      <c r="M587" s="1250"/>
      <c r="N587" s="1250"/>
      <c r="O587" s="1250"/>
      <c r="P587" s="1250"/>
      <c r="Q587" s="1250"/>
      <c r="R587" s="1250"/>
      <c r="S587" s="1250"/>
      <c r="T587" s="1250"/>
      <c r="U587" s="1250"/>
      <c r="V587" s="1250"/>
      <c r="W587" s="1250"/>
      <c r="X587" s="1250"/>
      <c r="Y587" s="1250"/>
      <c r="Z587" s="1250"/>
      <c r="AA587" s="1250"/>
    </row>
    <row r="588" spans="1:27" ht="12.75">
      <c r="A588" s="1259"/>
      <c r="B588" s="1259"/>
      <c r="C588" s="1257"/>
      <c r="D588" s="1250"/>
      <c r="E588" s="1250"/>
      <c r="F588" s="1250"/>
      <c r="G588" s="1250"/>
      <c r="H588" s="1250"/>
      <c r="I588" s="1250"/>
      <c r="J588" s="1250"/>
      <c r="K588" s="1250"/>
      <c r="L588" s="1250"/>
      <c r="M588" s="1250"/>
      <c r="N588" s="1250"/>
      <c r="O588" s="1250"/>
      <c r="P588" s="1250"/>
      <c r="Q588" s="1250"/>
      <c r="R588" s="1250"/>
      <c r="S588" s="1250"/>
      <c r="T588" s="1250"/>
      <c r="U588" s="1250"/>
      <c r="V588" s="1250"/>
      <c r="W588" s="1250"/>
      <c r="X588" s="1250"/>
      <c r="Y588" s="1250"/>
      <c r="Z588" s="1250"/>
      <c r="AA588" s="1250"/>
    </row>
    <row r="589" spans="1:27" ht="12.75">
      <c r="A589" s="1259"/>
      <c r="B589" s="1259"/>
      <c r="C589" s="1257"/>
      <c r="D589" s="1250"/>
      <c r="E589" s="1250"/>
      <c r="F589" s="1250"/>
      <c r="G589" s="1250"/>
      <c r="H589" s="1250"/>
      <c r="I589" s="1250"/>
      <c r="J589" s="1250"/>
      <c r="K589" s="1250"/>
      <c r="L589" s="1250"/>
      <c r="M589" s="1250"/>
      <c r="N589" s="1250"/>
      <c r="O589" s="1250"/>
      <c r="P589" s="1250"/>
      <c r="Q589" s="1250"/>
      <c r="R589" s="1250"/>
      <c r="S589" s="1250"/>
      <c r="T589" s="1250"/>
      <c r="U589" s="1250"/>
      <c r="V589" s="1250"/>
      <c r="W589" s="1250"/>
      <c r="X589" s="1250"/>
      <c r="Y589" s="1250"/>
      <c r="Z589" s="1250"/>
      <c r="AA589" s="1250"/>
    </row>
    <row r="590" spans="1:27" ht="12.75">
      <c r="A590" s="1259"/>
      <c r="B590" s="1259"/>
      <c r="C590" s="1257"/>
      <c r="D590" s="1250"/>
      <c r="E590" s="1250"/>
      <c r="F590" s="1250"/>
      <c r="G590" s="1250"/>
      <c r="H590" s="1250"/>
      <c r="I590" s="1250"/>
      <c r="J590" s="1250"/>
      <c r="K590" s="1250"/>
      <c r="L590" s="1250"/>
      <c r="M590" s="1250"/>
      <c r="N590" s="1250"/>
      <c r="O590" s="1250"/>
      <c r="P590" s="1250"/>
      <c r="Q590" s="1250"/>
      <c r="R590" s="1250"/>
      <c r="S590" s="1250"/>
      <c r="T590" s="1250"/>
      <c r="U590" s="1250"/>
      <c r="V590" s="1250"/>
      <c r="W590" s="1250"/>
      <c r="X590" s="1250"/>
      <c r="Y590" s="1250"/>
      <c r="Z590" s="1250"/>
      <c r="AA590" s="1250"/>
    </row>
    <row r="591" spans="1:27" ht="12.75">
      <c r="A591" s="1259"/>
      <c r="B591" s="1259"/>
      <c r="C591" s="1257"/>
      <c r="D591" s="1250"/>
      <c r="E591" s="1250"/>
      <c r="F591" s="1250"/>
      <c r="G591" s="1250"/>
      <c r="H591" s="1250"/>
      <c r="I591" s="1250"/>
      <c r="J591" s="1250"/>
      <c r="K591" s="1250"/>
      <c r="L591" s="1250"/>
      <c r="M591" s="1250"/>
      <c r="N591" s="1250"/>
      <c r="O591" s="1250"/>
      <c r="P591" s="1250"/>
      <c r="Q591" s="1250"/>
      <c r="R591" s="1250"/>
      <c r="S591" s="1250"/>
      <c r="T591" s="1250"/>
      <c r="U591" s="1250"/>
      <c r="V591" s="1250"/>
      <c r="W591" s="1250"/>
      <c r="X591" s="1250"/>
      <c r="Y591" s="1250"/>
      <c r="Z591" s="1250"/>
      <c r="AA591" s="1250"/>
    </row>
    <row r="592" spans="1:27" ht="12.75">
      <c r="A592" s="1259"/>
      <c r="B592" s="1259"/>
      <c r="C592" s="1257"/>
      <c r="D592" s="1250"/>
      <c r="E592" s="1250"/>
      <c r="F592" s="1250"/>
      <c r="G592" s="1250"/>
      <c r="H592" s="1250"/>
      <c r="I592" s="1250"/>
      <c r="J592" s="1250"/>
      <c r="K592" s="1250"/>
      <c r="L592" s="1250"/>
      <c r="M592" s="1250"/>
      <c r="N592" s="1250"/>
      <c r="O592" s="1250"/>
      <c r="P592" s="1250"/>
      <c r="Q592" s="1250"/>
      <c r="R592" s="1250"/>
      <c r="S592" s="1250"/>
      <c r="T592" s="1250"/>
      <c r="U592" s="1250"/>
      <c r="V592" s="1250"/>
      <c r="W592" s="1250"/>
      <c r="X592" s="1250"/>
      <c r="Y592" s="1250"/>
      <c r="Z592" s="1250"/>
      <c r="AA592" s="1250"/>
    </row>
    <row r="593" spans="1:27" ht="12.75">
      <c r="A593" s="1259"/>
      <c r="B593" s="1259"/>
      <c r="C593" s="1257"/>
      <c r="D593" s="1250"/>
      <c r="E593" s="1250"/>
      <c r="F593" s="1250"/>
      <c r="G593" s="1250"/>
      <c r="H593" s="1250"/>
      <c r="I593" s="1250"/>
      <c r="J593" s="1250"/>
      <c r="K593" s="1250"/>
      <c r="L593" s="1250"/>
      <c r="M593" s="1250"/>
      <c r="N593" s="1250"/>
      <c r="O593" s="1250"/>
      <c r="P593" s="1250"/>
      <c r="Q593" s="1250"/>
      <c r="R593" s="1250"/>
      <c r="S593" s="1250"/>
      <c r="T593" s="1250"/>
      <c r="U593" s="1250"/>
      <c r="V593" s="1250"/>
      <c r="W593" s="1250"/>
      <c r="X593" s="1250"/>
      <c r="Y593" s="1250"/>
      <c r="Z593" s="1250"/>
      <c r="AA593" s="1250"/>
    </row>
    <row r="594" spans="1:27" ht="12.75">
      <c r="A594" s="1259"/>
      <c r="B594" s="1259"/>
      <c r="C594" s="1257"/>
      <c r="D594" s="1250"/>
      <c r="E594" s="1250"/>
      <c r="F594" s="1250"/>
      <c r="G594" s="1250"/>
      <c r="H594" s="1250"/>
      <c r="I594" s="1250"/>
      <c r="J594" s="1250"/>
      <c r="K594" s="1250"/>
      <c r="L594" s="1250"/>
      <c r="M594" s="1250"/>
      <c r="N594" s="1250"/>
      <c r="O594" s="1250"/>
      <c r="P594" s="1250"/>
      <c r="Q594" s="1250"/>
      <c r="R594" s="1250"/>
      <c r="S594" s="1250"/>
      <c r="T594" s="1250"/>
      <c r="U594" s="1250"/>
      <c r="V594" s="1250"/>
      <c r="W594" s="1250"/>
      <c r="X594" s="1250"/>
      <c r="Y594" s="1250"/>
      <c r="Z594" s="1250"/>
      <c r="AA594" s="1250"/>
    </row>
    <row r="595" spans="1:27" ht="12.75">
      <c r="A595" s="1259"/>
      <c r="B595" s="1259"/>
      <c r="C595" s="1257"/>
      <c r="D595" s="1250"/>
      <c r="E595" s="1250"/>
      <c r="F595" s="1250"/>
      <c r="G595" s="1250"/>
      <c r="H595" s="1250"/>
      <c r="I595" s="1250"/>
      <c r="J595" s="1250"/>
      <c r="K595" s="1250"/>
      <c r="L595" s="1250"/>
      <c r="M595" s="1250"/>
      <c r="N595" s="1250"/>
      <c r="O595" s="1250"/>
      <c r="P595" s="1250"/>
      <c r="Q595" s="1250"/>
      <c r="R595" s="1250"/>
      <c r="S595" s="1250"/>
      <c r="T595" s="1250"/>
      <c r="U595" s="1250"/>
      <c r="V595" s="1250"/>
      <c r="W595" s="1250"/>
      <c r="X595" s="1250"/>
      <c r="Y595" s="1250"/>
      <c r="Z595" s="1250"/>
      <c r="AA595" s="1250"/>
    </row>
    <row r="596" spans="1:27" ht="12.75">
      <c r="A596" s="1259"/>
      <c r="B596" s="1259"/>
      <c r="C596" s="1257"/>
      <c r="D596" s="1250"/>
      <c r="E596" s="1250"/>
      <c r="F596" s="1250"/>
      <c r="G596" s="1250"/>
      <c r="H596" s="1250"/>
      <c r="I596" s="1250"/>
      <c r="J596" s="1250"/>
      <c r="K596" s="1250"/>
      <c r="L596" s="1250"/>
      <c r="M596" s="1250"/>
      <c r="N596" s="1250"/>
      <c r="O596" s="1250"/>
      <c r="P596" s="1250"/>
      <c r="Q596" s="1250"/>
      <c r="R596" s="1250"/>
      <c r="S596" s="1250"/>
      <c r="T596" s="1250"/>
      <c r="U596" s="1250"/>
      <c r="V596" s="1250"/>
      <c r="W596" s="1250"/>
      <c r="X596" s="1250"/>
      <c r="Y596" s="1250"/>
      <c r="Z596" s="1250"/>
      <c r="AA596" s="1250"/>
    </row>
    <row r="597" spans="1:27" ht="12.75">
      <c r="A597" s="1259"/>
      <c r="B597" s="1259"/>
      <c r="C597" s="1257"/>
      <c r="D597" s="1250"/>
      <c r="E597" s="1250"/>
      <c r="F597" s="1250"/>
      <c r="G597" s="1250"/>
      <c r="H597" s="1250"/>
      <c r="I597" s="1250"/>
      <c r="J597" s="1250"/>
      <c r="K597" s="1250"/>
      <c r="L597" s="1250"/>
      <c r="M597" s="1250"/>
      <c r="N597" s="1250"/>
      <c r="O597" s="1250"/>
      <c r="P597" s="1250"/>
      <c r="Q597" s="1250"/>
      <c r="R597" s="1250"/>
      <c r="S597" s="1250"/>
      <c r="T597" s="1250"/>
      <c r="U597" s="1250"/>
      <c r="V597" s="1250"/>
      <c r="W597" s="1250"/>
      <c r="X597" s="1250"/>
      <c r="Y597" s="1250"/>
      <c r="Z597" s="1250"/>
      <c r="AA597" s="1250"/>
    </row>
    <row r="598" spans="1:27" ht="12.75">
      <c r="A598" s="1259"/>
      <c r="B598" s="1259"/>
      <c r="C598" s="1257"/>
      <c r="D598" s="1250"/>
      <c r="E598" s="1250"/>
      <c r="F598" s="1250"/>
      <c r="G598" s="1250"/>
      <c r="H598" s="1250"/>
      <c r="I598" s="1250"/>
      <c r="J598" s="1250"/>
      <c r="K598" s="1250"/>
      <c r="L598" s="1250"/>
      <c r="M598" s="1250"/>
      <c r="N598" s="1250"/>
      <c r="O598" s="1250"/>
      <c r="P598" s="1250"/>
      <c r="Q598" s="1250"/>
      <c r="R598" s="1250"/>
      <c r="S598" s="1250"/>
      <c r="T598" s="1250"/>
      <c r="U598" s="1250"/>
      <c r="V598" s="1250"/>
      <c r="W598" s="1250"/>
      <c r="X598" s="1250"/>
      <c r="Y598" s="1250"/>
      <c r="Z598" s="1250"/>
      <c r="AA598" s="1250"/>
    </row>
    <row r="599" spans="1:27" ht="12.75">
      <c r="A599" s="1259"/>
      <c r="B599" s="1259"/>
      <c r="C599" s="1257"/>
      <c r="D599" s="1250"/>
      <c r="E599" s="1250"/>
      <c r="F599" s="1250"/>
      <c r="G599" s="1250"/>
      <c r="H599" s="1250"/>
      <c r="I599" s="1250"/>
      <c r="J599" s="1250"/>
      <c r="K599" s="1250"/>
      <c r="L599" s="1250"/>
      <c r="M599" s="1250"/>
      <c r="N599" s="1250"/>
      <c r="O599" s="1250"/>
      <c r="P599" s="1250"/>
      <c r="Q599" s="1250"/>
      <c r="R599" s="1250"/>
      <c r="S599" s="1250"/>
      <c r="T599" s="1250"/>
      <c r="U599" s="1250"/>
      <c r="V599" s="1250"/>
      <c r="W599" s="1250"/>
      <c r="X599" s="1250"/>
      <c r="Y599" s="1250"/>
      <c r="Z599" s="1250"/>
      <c r="AA599" s="1250"/>
    </row>
    <row r="600" spans="1:27" ht="12.75">
      <c r="A600" s="1259"/>
      <c r="B600" s="1259"/>
      <c r="C600" s="1257"/>
      <c r="D600" s="1250"/>
      <c r="E600" s="1250"/>
      <c r="F600" s="1250"/>
      <c r="G600" s="1250"/>
      <c r="H600" s="1250"/>
      <c r="I600" s="1250"/>
      <c r="J600" s="1250"/>
      <c r="K600" s="1250"/>
      <c r="L600" s="1250"/>
      <c r="M600" s="1250"/>
      <c r="N600" s="1250"/>
      <c r="O600" s="1250"/>
      <c r="P600" s="1250"/>
      <c r="Q600" s="1250"/>
      <c r="R600" s="1250"/>
      <c r="S600" s="1250"/>
      <c r="T600" s="1250"/>
      <c r="U600" s="1250"/>
      <c r="V600" s="1250"/>
      <c r="W600" s="1250"/>
      <c r="X600" s="1250"/>
      <c r="Y600" s="1250"/>
      <c r="Z600" s="1250"/>
      <c r="AA600" s="1250"/>
    </row>
    <row r="601" spans="1:27" ht="12.75">
      <c r="A601" s="1259"/>
      <c r="B601" s="1259"/>
      <c r="C601" s="1257"/>
      <c r="D601" s="1250"/>
      <c r="E601" s="1250"/>
      <c r="F601" s="1250"/>
      <c r="G601" s="1250"/>
      <c r="H601" s="1250"/>
      <c r="I601" s="1250"/>
      <c r="J601" s="1250"/>
      <c r="K601" s="1250"/>
      <c r="L601" s="1250"/>
      <c r="M601" s="1250"/>
      <c r="N601" s="1250"/>
      <c r="O601" s="1250"/>
      <c r="P601" s="1250"/>
      <c r="Q601" s="1250"/>
      <c r="R601" s="1250"/>
      <c r="S601" s="1250"/>
      <c r="T601" s="1250"/>
      <c r="U601" s="1250"/>
      <c r="V601" s="1250"/>
      <c r="W601" s="1250"/>
      <c r="X601" s="1250"/>
      <c r="Y601" s="1250"/>
      <c r="Z601" s="1250"/>
      <c r="AA601" s="1250"/>
    </row>
    <row r="602" spans="1:27" ht="12.75">
      <c r="A602" s="1259"/>
      <c r="B602" s="1259"/>
      <c r="C602" s="1257"/>
      <c r="D602" s="1250"/>
      <c r="E602" s="1250"/>
      <c r="F602" s="1250"/>
      <c r="G602" s="1250"/>
      <c r="H602" s="1250"/>
      <c r="I602" s="1250"/>
      <c r="J602" s="1250"/>
      <c r="K602" s="1250"/>
      <c r="L602" s="1250"/>
      <c r="M602" s="1250"/>
      <c r="N602" s="1250"/>
      <c r="O602" s="1250"/>
      <c r="P602" s="1250"/>
      <c r="Q602" s="1250"/>
      <c r="R602" s="1250"/>
      <c r="S602" s="1250"/>
      <c r="T602" s="1250"/>
      <c r="U602" s="1250"/>
      <c r="V602" s="1250"/>
      <c r="W602" s="1250"/>
      <c r="X602" s="1250"/>
      <c r="Y602" s="1250"/>
      <c r="Z602" s="1250"/>
      <c r="AA602" s="1250"/>
    </row>
    <row r="603" spans="1:27" ht="12.75">
      <c r="A603" s="1259"/>
      <c r="B603" s="1259"/>
      <c r="C603" s="1257"/>
      <c r="D603" s="1250"/>
      <c r="E603" s="1250"/>
      <c r="F603" s="1250"/>
      <c r="G603" s="1250"/>
      <c r="H603" s="1250"/>
      <c r="I603" s="1250"/>
      <c r="J603" s="1250"/>
      <c r="K603" s="1250"/>
      <c r="L603" s="1250"/>
      <c r="M603" s="1250"/>
      <c r="N603" s="1250"/>
      <c r="O603" s="1250"/>
      <c r="P603" s="1250"/>
      <c r="Q603" s="1250"/>
      <c r="R603" s="1250"/>
      <c r="S603" s="1250"/>
      <c r="T603" s="1250"/>
      <c r="U603" s="1250"/>
      <c r="V603" s="1250"/>
      <c r="W603" s="1250"/>
      <c r="X603" s="1250"/>
      <c r="Y603" s="1250"/>
      <c r="Z603" s="1250"/>
      <c r="AA603" s="1250"/>
    </row>
    <row r="604" spans="1:27" ht="12.75">
      <c r="A604" s="1259"/>
      <c r="B604" s="1259"/>
      <c r="C604" s="1257"/>
      <c r="D604" s="1250"/>
      <c r="E604" s="1250"/>
      <c r="F604" s="1250"/>
      <c r="G604" s="1250"/>
      <c r="H604" s="1250"/>
      <c r="I604" s="1250"/>
      <c r="J604" s="1250"/>
      <c r="K604" s="1250"/>
      <c r="L604" s="1250"/>
      <c r="M604" s="1250"/>
      <c r="N604" s="1250"/>
      <c r="O604" s="1250"/>
      <c r="P604" s="1250"/>
      <c r="Q604" s="1250"/>
      <c r="R604" s="1250"/>
      <c r="S604" s="1250"/>
      <c r="T604" s="1250"/>
      <c r="U604" s="1250"/>
      <c r="V604" s="1250"/>
      <c r="W604" s="1250"/>
      <c r="X604" s="1250"/>
      <c r="Y604" s="1250"/>
      <c r="Z604" s="1250"/>
      <c r="AA604" s="1250"/>
    </row>
    <row r="605" spans="1:27" ht="12.75">
      <c r="A605" s="1259"/>
      <c r="B605" s="1259"/>
      <c r="C605" s="1257"/>
      <c r="D605" s="1250"/>
      <c r="E605" s="1250"/>
      <c r="F605" s="1250"/>
      <c r="G605" s="1250"/>
      <c r="H605" s="1250"/>
      <c r="I605" s="1250"/>
      <c r="J605" s="1250"/>
      <c r="K605" s="1250"/>
      <c r="L605" s="1250"/>
      <c r="M605" s="1250"/>
      <c r="N605" s="1250"/>
      <c r="O605" s="1250"/>
      <c r="P605" s="1250"/>
      <c r="Q605" s="1250"/>
      <c r="R605" s="1250"/>
      <c r="S605" s="1250"/>
      <c r="T605" s="1250"/>
      <c r="U605" s="1250"/>
      <c r="V605" s="1250"/>
      <c r="W605" s="1250"/>
      <c r="X605" s="1250"/>
      <c r="Y605" s="1250"/>
      <c r="Z605" s="1250"/>
      <c r="AA605" s="1250"/>
    </row>
    <row r="606" spans="1:27" ht="12.75">
      <c r="A606" s="1259"/>
      <c r="B606" s="1259"/>
      <c r="C606" s="1257"/>
      <c r="D606" s="1250"/>
      <c r="E606" s="1250"/>
      <c r="F606" s="1250"/>
      <c r="G606" s="1250"/>
      <c r="H606" s="1250"/>
      <c r="I606" s="1250"/>
      <c r="J606" s="1250"/>
      <c r="K606" s="1250"/>
      <c r="L606" s="1250"/>
      <c r="M606" s="1250"/>
      <c r="N606" s="1250"/>
      <c r="O606" s="1250"/>
      <c r="P606" s="1250"/>
      <c r="Q606" s="1250"/>
      <c r="R606" s="1250"/>
      <c r="S606" s="1250"/>
      <c r="T606" s="1250"/>
      <c r="U606" s="1250"/>
      <c r="V606" s="1250"/>
      <c r="W606" s="1250"/>
      <c r="X606" s="1250"/>
      <c r="Y606" s="1250"/>
      <c r="Z606" s="1250"/>
      <c r="AA606" s="1250"/>
    </row>
    <row r="607" spans="1:27" ht="12.75">
      <c r="A607" s="1259"/>
      <c r="B607" s="1259"/>
      <c r="C607" s="1257"/>
      <c r="D607" s="1250"/>
      <c r="E607" s="1250"/>
      <c r="F607" s="1250"/>
      <c r="G607" s="1250"/>
      <c r="H607" s="1250"/>
      <c r="I607" s="1250"/>
      <c r="J607" s="1250"/>
      <c r="K607" s="1250"/>
      <c r="L607" s="1250"/>
      <c r="M607" s="1250"/>
      <c r="N607" s="1250"/>
      <c r="O607" s="1250"/>
      <c r="P607" s="1250"/>
      <c r="Q607" s="1250"/>
      <c r="R607" s="1250"/>
      <c r="S607" s="1250"/>
      <c r="T607" s="1250"/>
      <c r="U607" s="1250"/>
      <c r="V607" s="1250"/>
      <c r="W607" s="1250"/>
      <c r="X607" s="1250"/>
      <c r="Y607" s="1250"/>
      <c r="Z607" s="1250"/>
      <c r="AA607" s="1250"/>
    </row>
    <row r="608" spans="1:27" ht="12.75">
      <c r="A608" s="1259"/>
      <c r="B608" s="1259"/>
      <c r="C608" s="1257"/>
      <c r="D608" s="1250"/>
      <c r="E608" s="1250"/>
      <c r="F608" s="1250"/>
      <c r="G608" s="1250"/>
      <c r="H608" s="1250"/>
      <c r="I608" s="1250"/>
      <c r="J608" s="1250"/>
      <c r="K608" s="1250"/>
      <c r="L608" s="1250"/>
      <c r="M608" s="1250"/>
      <c r="N608" s="1250"/>
      <c r="O608" s="1250"/>
      <c r="P608" s="1250"/>
      <c r="Q608" s="1250"/>
      <c r="R608" s="1250"/>
      <c r="S608" s="1250"/>
      <c r="T608" s="1250"/>
      <c r="U608" s="1250"/>
      <c r="V608" s="1250"/>
      <c r="W608" s="1250"/>
      <c r="X608" s="1250"/>
      <c r="Y608" s="1250"/>
      <c r="Z608" s="1250"/>
      <c r="AA608" s="1250"/>
    </row>
    <row r="609" spans="1:27" ht="12.75">
      <c r="A609" s="1259"/>
      <c r="B609" s="1259"/>
      <c r="C609" s="1257"/>
      <c r="D609" s="1250"/>
      <c r="E609" s="1250"/>
      <c r="F609" s="1250"/>
      <c r="G609" s="1250"/>
      <c r="H609" s="1250"/>
      <c r="I609" s="1250"/>
      <c r="J609" s="1250"/>
      <c r="K609" s="1250"/>
      <c r="L609" s="1250"/>
      <c r="M609" s="1250"/>
      <c r="N609" s="1250"/>
      <c r="O609" s="1250"/>
      <c r="P609" s="1250"/>
      <c r="Q609" s="1250"/>
      <c r="R609" s="1250"/>
      <c r="S609" s="1250"/>
      <c r="T609" s="1250"/>
      <c r="U609" s="1250"/>
      <c r="V609" s="1250"/>
      <c r="W609" s="1250"/>
      <c r="X609" s="1250"/>
      <c r="Y609" s="1250"/>
      <c r="Z609" s="1250"/>
      <c r="AA609" s="1250"/>
    </row>
    <row r="610" spans="1:27" ht="12.75">
      <c r="A610" s="1259"/>
      <c r="B610" s="1259"/>
      <c r="C610" s="1257"/>
      <c r="D610" s="1250"/>
      <c r="E610" s="1250"/>
      <c r="F610" s="1250"/>
      <c r="G610" s="1250"/>
      <c r="H610" s="1250"/>
      <c r="I610" s="1250"/>
      <c r="J610" s="1250"/>
      <c r="K610" s="1250"/>
      <c r="L610" s="1250"/>
      <c r="M610" s="1250"/>
      <c r="N610" s="1250"/>
      <c r="O610" s="1250"/>
      <c r="P610" s="1250"/>
      <c r="Q610" s="1250"/>
      <c r="R610" s="1250"/>
      <c r="S610" s="1250"/>
      <c r="T610" s="1250"/>
      <c r="U610" s="1250"/>
      <c r="V610" s="1250"/>
      <c r="W610" s="1250"/>
      <c r="X610" s="1250"/>
      <c r="Y610" s="1250"/>
      <c r="Z610" s="1250"/>
      <c r="AA610" s="1250"/>
    </row>
    <row r="611" spans="1:27" ht="12.75">
      <c r="A611" s="1259"/>
      <c r="B611" s="1259"/>
      <c r="C611" s="1257"/>
      <c r="D611" s="1250"/>
      <c r="E611" s="1250"/>
      <c r="F611" s="1250"/>
      <c r="G611" s="1250"/>
      <c r="H611" s="1250"/>
      <c r="I611" s="1250"/>
      <c r="J611" s="1250"/>
      <c r="K611" s="1250"/>
      <c r="L611" s="1250"/>
      <c r="M611" s="1250"/>
      <c r="N611" s="1250"/>
      <c r="O611" s="1250"/>
      <c r="P611" s="1250"/>
      <c r="Q611" s="1250"/>
      <c r="R611" s="1250"/>
      <c r="S611" s="1250"/>
      <c r="T611" s="1250"/>
      <c r="U611" s="1250"/>
      <c r="V611" s="1250"/>
      <c r="W611" s="1250"/>
      <c r="X611" s="1250"/>
      <c r="Y611" s="1250"/>
      <c r="Z611" s="1250"/>
      <c r="AA611" s="1250"/>
    </row>
    <row r="612" spans="1:27" ht="12.75">
      <c r="A612" s="1259"/>
      <c r="B612" s="1259"/>
      <c r="C612" s="1257"/>
      <c r="D612" s="1250"/>
      <c r="E612" s="1250"/>
      <c r="F612" s="1250"/>
      <c r="G612" s="1250"/>
      <c r="H612" s="1250"/>
      <c r="I612" s="1250"/>
      <c r="J612" s="1250"/>
      <c r="K612" s="1250"/>
      <c r="L612" s="1250"/>
      <c r="M612" s="1250"/>
      <c r="N612" s="1250"/>
      <c r="O612" s="1250"/>
      <c r="P612" s="1250"/>
      <c r="Q612" s="1250"/>
      <c r="R612" s="1250"/>
      <c r="S612" s="1250"/>
      <c r="T612" s="1250"/>
      <c r="U612" s="1250"/>
      <c r="V612" s="1250"/>
      <c r="W612" s="1250"/>
      <c r="X612" s="1250"/>
      <c r="Y612" s="1250"/>
      <c r="Z612" s="1250"/>
      <c r="AA612" s="1250"/>
    </row>
    <row r="613" spans="1:27" ht="12.75">
      <c r="A613" s="1259"/>
      <c r="B613" s="1259"/>
      <c r="C613" s="1257"/>
      <c r="D613" s="1250"/>
      <c r="E613" s="1250"/>
      <c r="F613" s="1250"/>
      <c r="G613" s="1250"/>
      <c r="H613" s="1250"/>
      <c r="I613" s="1250"/>
      <c r="J613" s="1250"/>
      <c r="K613" s="1250"/>
      <c r="L613" s="1250"/>
      <c r="M613" s="1250"/>
      <c r="N613" s="1250"/>
      <c r="O613" s="1250"/>
      <c r="P613" s="1250"/>
      <c r="Q613" s="1250"/>
      <c r="R613" s="1250"/>
      <c r="S613" s="1250"/>
      <c r="T613" s="1250"/>
      <c r="U613" s="1250"/>
      <c r="V613" s="1250"/>
      <c r="W613" s="1250"/>
      <c r="X613" s="1250"/>
      <c r="Y613" s="1250"/>
      <c r="Z613" s="1250"/>
      <c r="AA613" s="1250"/>
    </row>
    <row r="614" spans="1:27" ht="12.75">
      <c r="A614" s="1259"/>
      <c r="B614" s="1259"/>
      <c r="C614" s="1257"/>
      <c r="D614" s="1250"/>
      <c r="E614" s="1250"/>
      <c r="F614" s="1250"/>
      <c r="G614" s="1250"/>
      <c r="H614" s="1250"/>
      <c r="I614" s="1250"/>
      <c r="J614" s="1250"/>
      <c r="K614" s="1250"/>
      <c r="L614" s="1250"/>
      <c r="M614" s="1250"/>
      <c r="N614" s="1250"/>
      <c r="O614" s="1250"/>
      <c r="P614" s="1250"/>
      <c r="Q614" s="1250"/>
      <c r="R614" s="1250"/>
      <c r="S614" s="1250"/>
      <c r="T614" s="1250"/>
      <c r="U614" s="1250"/>
      <c r="V614" s="1250"/>
      <c r="W614" s="1250"/>
      <c r="X614" s="1250"/>
      <c r="Y614" s="1250"/>
      <c r="Z614" s="1250"/>
      <c r="AA614" s="1250"/>
    </row>
    <row r="615" spans="1:27" ht="12.75">
      <c r="A615" s="1259"/>
      <c r="B615" s="1259"/>
      <c r="C615" s="1257"/>
      <c r="D615" s="1250"/>
      <c r="E615" s="1250"/>
      <c r="F615" s="1250"/>
      <c r="G615" s="1250"/>
      <c r="H615" s="1250"/>
      <c r="I615" s="1250"/>
      <c r="J615" s="1250"/>
      <c r="K615" s="1250"/>
      <c r="L615" s="1250"/>
      <c r="M615" s="1250"/>
      <c r="N615" s="1250"/>
      <c r="O615" s="1250"/>
      <c r="P615" s="1250"/>
      <c r="Q615" s="1250"/>
      <c r="R615" s="1250"/>
      <c r="S615" s="1250"/>
      <c r="T615" s="1250"/>
      <c r="U615" s="1250"/>
      <c r="V615" s="1250"/>
      <c r="W615" s="1250"/>
      <c r="X615" s="1250"/>
      <c r="Y615" s="1250"/>
      <c r="Z615" s="1250"/>
      <c r="AA615" s="1250"/>
    </row>
    <row r="616" spans="1:27" ht="12.75">
      <c r="A616" s="1259"/>
      <c r="B616" s="1259"/>
      <c r="C616" s="1257"/>
      <c r="D616" s="1250"/>
      <c r="E616" s="1250"/>
      <c r="F616" s="1250"/>
      <c r="G616" s="1250"/>
      <c r="H616" s="1250"/>
      <c r="I616" s="1250"/>
      <c r="J616" s="1250"/>
      <c r="K616" s="1250"/>
      <c r="L616" s="1250"/>
      <c r="M616" s="1250"/>
      <c r="N616" s="1250"/>
      <c r="O616" s="1250"/>
      <c r="P616" s="1250"/>
      <c r="Q616" s="1250"/>
      <c r="R616" s="1250"/>
      <c r="S616" s="1250"/>
      <c r="T616" s="1250"/>
      <c r="U616" s="1250"/>
      <c r="V616" s="1250"/>
      <c r="W616" s="1250"/>
      <c r="X616" s="1250"/>
      <c r="Y616" s="1250"/>
      <c r="Z616" s="1250"/>
      <c r="AA616" s="1250"/>
    </row>
    <row r="617" spans="1:27" ht="12.75">
      <c r="A617" s="1259"/>
      <c r="B617" s="1259"/>
      <c r="C617" s="1257"/>
      <c r="D617" s="1250"/>
      <c r="E617" s="1250"/>
      <c r="F617" s="1250"/>
      <c r="G617" s="1250"/>
      <c r="H617" s="1250"/>
      <c r="I617" s="1250"/>
      <c r="J617" s="1250"/>
      <c r="K617" s="1250"/>
      <c r="L617" s="1250"/>
      <c r="M617" s="1250"/>
      <c r="N617" s="1250"/>
      <c r="O617" s="1250"/>
      <c r="P617" s="1250"/>
      <c r="Q617" s="1250"/>
      <c r="R617" s="1250"/>
      <c r="S617" s="1250"/>
      <c r="T617" s="1250"/>
      <c r="U617" s="1250"/>
      <c r="V617" s="1250"/>
      <c r="W617" s="1250"/>
      <c r="X617" s="1250"/>
      <c r="Y617" s="1250"/>
      <c r="Z617" s="1250"/>
      <c r="AA617" s="1250"/>
    </row>
    <row r="618" spans="1:27" ht="12.75">
      <c r="A618" s="1259"/>
      <c r="B618" s="1259"/>
      <c r="C618" s="1257"/>
      <c r="D618" s="1250"/>
      <c r="E618" s="1250"/>
      <c r="F618" s="1250"/>
      <c r="G618" s="1250"/>
      <c r="H618" s="1250"/>
      <c r="I618" s="1250"/>
      <c r="J618" s="1250"/>
      <c r="K618" s="1250"/>
      <c r="L618" s="1250"/>
      <c r="M618" s="1250"/>
      <c r="N618" s="1250"/>
      <c r="O618" s="1250"/>
      <c r="P618" s="1250"/>
      <c r="Q618" s="1250"/>
      <c r="R618" s="1250"/>
      <c r="S618" s="1250"/>
      <c r="T618" s="1250"/>
      <c r="U618" s="1250"/>
      <c r="V618" s="1250"/>
      <c r="W618" s="1250"/>
      <c r="X618" s="1250"/>
      <c r="Y618" s="1250"/>
      <c r="Z618" s="1250"/>
      <c r="AA618" s="1250"/>
    </row>
    <row r="619" spans="1:27" ht="12.75">
      <c r="A619" s="1259"/>
      <c r="B619" s="1259"/>
      <c r="C619" s="1257"/>
      <c r="D619" s="1250"/>
      <c r="E619" s="1250"/>
      <c r="F619" s="1250"/>
      <c r="G619" s="1250"/>
      <c r="H619" s="1250"/>
      <c r="I619" s="1250"/>
      <c r="J619" s="1250"/>
      <c r="K619" s="1250"/>
      <c r="L619" s="1250"/>
      <c r="M619" s="1250"/>
      <c r="N619" s="1250"/>
      <c r="O619" s="1250"/>
      <c r="P619" s="1250"/>
      <c r="Q619" s="1250"/>
      <c r="R619" s="1250"/>
      <c r="S619" s="1250"/>
      <c r="T619" s="1250"/>
      <c r="U619" s="1250"/>
      <c r="V619" s="1250"/>
      <c r="W619" s="1250"/>
      <c r="X619" s="1250"/>
      <c r="Y619" s="1250"/>
      <c r="Z619" s="1250"/>
      <c r="AA619" s="1250"/>
    </row>
    <row r="620" spans="1:27" ht="12.75">
      <c r="A620" s="1259"/>
      <c r="B620" s="1259"/>
      <c r="C620" s="1257"/>
      <c r="D620" s="1250"/>
      <c r="E620" s="1250"/>
      <c r="F620" s="1250"/>
      <c r="G620" s="1250"/>
      <c r="H620" s="1250"/>
      <c r="I620" s="1250"/>
      <c r="J620" s="1250"/>
      <c r="K620" s="1250"/>
      <c r="L620" s="1250"/>
      <c r="M620" s="1250"/>
      <c r="N620" s="1250"/>
      <c r="O620" s="1250"/>
      <c r="P620" s="1250"/>
      <c r="Q620" s="1250"/>
      <c r="R620" s="1250"/>
      <c r="S620" s="1250"/>
      <c r="T620" s="1250"/>
      <c r="U620" s="1250"/>
      <c r="V620" s="1250"/>
      <c r="W620" s="1250"/>
      <c r="X620" s="1250"/>
      <c r="Y620" s="1250"/>
      <c r="Z620" s="1250"/>
      <c r="AA620" s="1250"/>
    </row>
    <row r="621" spans="1:27" ht="12.75">
      <c r="A621" s="1259"/>
      <c r="B621" s="1259"/>
      <c r="C621" s="1257"/>
      <c r="D621" s="1250"/>
      <c r="E621" s="1250"/>
      <c r="F621" s="1250"/>
      <c r="G621" s="1250"/>
      <c r="H621" s="1250"/>
      <c r="I621" s="1250"/>
      <c r="J621" s="1250"/>
      <c r="K621" s="1250"/>
      <c r="L621" s="1250"/>
      <c r="M621" s="1250"/>
      <c r="N621" s="1250"/>
      <c r="O621" s="1250"/>
      <c r="P621" s="1250"/>
      <c r="Q621" s="1250"/>
      <c r="R621" s="1250"/>
      <c r="S621" s="1250"/>
      <c r="T621" s="1250"/>
      <c r="U621" s="1250"/>
      <c r="V621" s="1250"/>
      <c r="W621" s="1250"/>
      <c r="X621" s="1250"/>
      <c r="Y621" s="1250"/>
      <c r="Z621" s="1250"/>
      <c r="AA621" s="1250"/>
    </row>
    <row r="622" spans="1:27" ht="12.75">
      <c r="A622" s="1259"/>
      <c r="B622" s="1259"/>
      <c r="C622" s="1257"/>
      <c r="D622" s="1250"/>
      <c r="E622" s="1250"/>
      <c r="F622" s="1250"/>
      <c r="G622" s="1250"/>
      <c r="H622" s="1250"/>
      <c r="I622" s="1250"/>
      <c r="J622" s="1250"/>
      <c r="K622" s="1250"/>
      <c r="L622" s="1250"/>
      <c r="M622" s="1250"/>
      <c r="N622" s="1250"/>
      <c r="O622" s="1250"/>
      <c r="P622" s="1250"/>
      <c r="Q622" s="1250"/>
      <c r="R622" s="1250"/>
      <c r="S622" s="1250"/>
      <c r="T622" s="1250"/>
      <c r="U622" s="1250"/>
      <c r="V622" s="1250"/>
      <c r="W622" s="1250"/>
      <c r="X622" s="1250"/>
      <c r="Y622" s="1250"/>
      <c r="Z622" s="1250"/>
      <c r="AA622" s="1250"/>
    </row>
    <row r="623" spans="1:27" ht="12.75">
      <c r="A623" s="1259"/>
      <c r="B623" s="1259"/>
      <c r="C623" s="1257"/>
      <c r="D623" s="1250"/>
      <c r="E623" s="1250"/>
      <c r="F623" s="1250"/>
      <c r="G623" s="1250"/>
      <c r="H623" s="1250"/>
      <c r="I623" s="1250"/>
      <c r="J623" s="1250"/>
      <c r="K623" s="1250"/>
      <c r="L623" s="1250"/>
      <c r="M623" s="1250"/>
      <c r="N623" s="1250"/>
      <c r="O623" s="1250"/>
      <c r="P623" s="1250"/>
      <c r="Q623" s="1250"/>
      <c r="R623" s="1250"/>
      <c r="S623" s="1250"/>
      <c r="T623" s="1250"/>
      <c r="U623" s="1250"/>
      <c r="V623" s="1250"/>
      <c r="W623" s="1250"/>
      <c r="X623" s="1250"/>
      <c r="Y623" s="1250"/>
      <c r="Z623" s="1250"/>
      <c r="AA623" s="1250"/>
    </row>
    <row r="624" spans="1:27" ht="12.75">
      <c r="A624" s="1259"/>
      <c r="B624" s="1259"/>
      <c r="C624" s="1257"/>
      <c r="D624" s="1250"/>
      <c r="E624" s="1250"/>
      <c r="F624" s="1250"/>
      <c r="G624" s="1250"/>
      <c r="H624" s="1250"/>
      <c r="I624" s="1250"/>
      <c r="J624" s="1250"/>
      <c r="K624" s="1250"/>
      <c r="L624" s="1250"/>
      <c r="M624" s="1250"/>
      <c r="N624" s="1250"/>
      <c r="O624" s="1250"/>
      <c r="P624" s="1250"/>
      <c r="Q624" s="1250"/>
      <c r="R624" s="1250"/>
      <c r="S624" s="1250"/>
      <c r="T624" s="1250"/>
      <c r="U624" s="1250"/>
      <c r="V624" s="1250"/>
      <c r="W624" s="1250"/>
      <c r="X624" s="1250"/>
      <c r="Y624" s="1250"/>
      <c r="Z624" s="1250"/>
      <c r="AA624" s="1250"/>
    </row>
    <row r="625" spans="1:27" ht="12.75">
      <c r="A625" s="1259"/>
      <c r="B625" s="1259"/>
      <c r="C625" s="1257"/>
      <c r="D625" s="1250"/>
      <c r="E625" s="1250"/>
      <c r="F625" s="1250"/>
      <c r="G625" s="1250"/>
      <c r="H625" s="1250"/>
      <c r="I625" s="1250"/>
      <c r="J625" s="1250"/>
      <c r="K625" s="1250"/>
      <c r="L625" s="1250"/>
      <c r="M625" s="1250"/>
      <c r="N625" s="1250"/>
      <c r="O625" s="1250"/>
      <c r="P625" s="1250"/>
      <c r="Q625" s="1250"/>
      <c r="R625" s="1250"/>
      <c r="S625" s="1250"/>
      <c r="T625" s="1250"/>
      <c r="U625" s="1250"/>
      <c r="V625" s="1250"/>
      <c r="W625" s="1250"/>
      <c r="X625" s="1250"/>
      <c r="Y625" s="1250"/>
      <c r="Z625" s="1250"/>
      <c r="AA625" s="1250"/>
    </row>
    <row r="626" spans="1:27" ht="12.75">
      <c r="A626" s="1259"/>
      <c r="B626" s="1259"/>
      <c r="C626" s="1257"/>
      <c r="D626" s="1250"/>
      <c r="E626" s="1250"/>
      <c r="F626" s="1250"/>
      <c r="G626" s="1250"/>
      <c r="H626" s="1250"/>
      <c r="I626" s="1250"/>
      <c r="J626" s="1250"/>
      <c r="K626" s="1250"/>
      <c r="L626" s="1250"/>
      <c r="M626" s="1250"/>
      <c r="N626" s="1250"/>
      <c r="O626" s="1250"/>
      <c r="P626" s="1250"/>
      <c r="Q626" s="1250"/>
      <c r="R626" s="1250"/>
      <c r="S626" s="1250"/>
      <c r="T626" s="1250"/>
      <c r="U626" s="1250"/>
      <c r="V626" s="1250"/>
      <c r="W626" s="1250"/>
      <c r="X626" s="1250"/>
      <c r="Y626" s="1250"/>
      <c r="Z626" s="1250"/>
      <c r="AA626" s="1250"/>
    </row>
    <row r="627" spans="1:27" ht="12.75">
      <c r="A627" s="1259"/>
      <c r="B627" s="1259"/>
      <c r="C627" s="1257"/>
      <c r="D627" s="1250"/>
      <c r="E627" s="1250"/>
      <c r="F627" s="1250"/>
      <c r="G627" s="1250"/>
      <c r="H627" s="1250"/>
      <c r="I627" s="1250"/>
      <c r="J627" s="1250"/>
      <c r="K627" s="1250"/>
      <c r="L627" s="1250"/>
      <c r="M627" s="1250"/>
      <c r="N627" s="1250"/>
      <c r="O627" s="1250"/>
      <c r="P627" s="1250"/>
      <c r="Q627" s="1250"/>
      <c r="R627" s="1250"/>
      <c r="S627" s="1250"/>
      <c r="T627" s="1250"/>
      <c r="U627" s="1250"/>
      <c r="V627" s="1250"/>
      <c r="W627" s="1250"/>
      <c r="X627" s="1250"/>
      <c r="Y627" s="1250"/>
      <c r="Z627" s="1250"/>
      <c r="AA627" s="1250"/>
    </row>
    <row r="628" spans="1:27" ht="12.75">
      <c r="A628" s="1259"/>
      <c r="B628" s="1259"/>
      <c r="C628" s="1257"/>
      <c r="D628" s="1250"/>
      <c r="E628" s="1250"/>
      <c r="F628" s="1250"/>
      <c r="G628" s="1250"/>
      <c r="H628" s="1250"/>
      <c r="I628" s="1250"/>
      <c r="J628" s="1250"/>
      <c r="K628" s="1250"/>
      <c r="L628" s="1250"/>
      <c r="M628" s="1250"/>
      <c r="N628" s="1250"/>
      <c r="O628" s="1250"/>
      <c r="P628" s="1250"/>
      <c r="Q628" s="1250"/>
      <c r="R628" s="1250"/>
      <c r="S628" s="1250"/>
      <c r="T628" s="1250"/>
      <c r="U628" s="1250"/>
      <c r="V628" s="1250"/>
      <c r="W628" s="1250"/>
      <c r="X628" s="1250"/>
      <c r="Y628" s="1250"/>
      <c r="Z628" s="1250"/>
      <c r="AA628" s="1250"/>
    </row>
    <row r="629" spans="1:27" ht="12.75">
      <c r="A629" s="1259"/>
      <c r="B629" s="1259"/>
      <c r="C629" s="1257"/>
      <c r="D629" s="1250"/>
      <c r="E629" s="1250"/>
      <c r="F629" s="1250"/>
      <c r="G629" s="1250"/>
      <c r="H629" s="1250"/>
      <c r="I629" s="1250"/>
      <c r="J629" s="1250"/>
      <c r="K629" s="1250"/>
      <c r="L629" s="1250"/>
      <c r="M629" s="1250"/>
      <c r="N629" s="1250"/>
      <c r="O629" s="1250"/>
      <c r="P629" s="1250"/>
      <c r="Q629" s="1250"/>
      <c r="R629" s="1250"/>
      <c r="S629" s="1250"/>
      <c r="T629" s="1250"/>
      <c r="U629" s="1250"/>
      <c r="V629" s="1250"/>
      <c r="W629" s="1250"/>
      <c r="X629" s="1250"/>
      <c r="Y629" s="1250"/>
      <c r="Z629" s="1250"/>
      <c r="AA629" s="1250"/>
    </row>
    <row r="630" spans="1:27" ht="12.75">
      <c r="A630" s="1259"/>
      <c r="B630" s="1259"/>
      <c r="C630" s="1257"/>
      <c r="D630" s="1250"/>
      <c r="E630" s="1250"/>
      <c r="F630" s="1250"/>
      <c r="G630" s="1250"/>
      <c r="H630" s="1250"/>
      <c r="I630" s="1250"/>
      <c r="J630" s="1250"/>
      <c r="K630" s="1250"/>
      <c r="L630" s="1250"/>
      <c r="M630" s="1250"/>
      <c r="N630" s="1250"/>
      <c r="O630" s="1250"/>
      <c r="P630" s="1250"/>
      <c r="Q630" s="1250"/>
      <c r="R630" s="1250"/>
      <c r="S630" s="1250"/>
      <c r="T630" s="1250"/>
      <c r="U630" s="1250"/>
      <c r="V630" s="1250"/>
      <c r="W630" s="1250"/>
      <c r="X630" s="1250"/>
      <c r="Y630" s="1250"/>
      <c r="Z630" s="1250"/>
      <c r="AA630" s="1250"/>
    </row>
    <row r="631" spans="1:27" ht="12.75">
      <c r="A631" s="1259"/>
      <c r="B631" s="1259"/>
      <c r="C631" s="1257"/>
      <c r="D631" s="1250"/>
      <c r="E631" s="1250"/>
      <c r="F631" s="1250"/>
      <c r="G631" s="1250"/>
      <c r="H631" s="1250"/>
      <c r="I631" s="1250"/>
      <c r="J631" s="1250"/>
      <c r="K631" s="1250"/>
      <c r="L631" s="1250"/>
      <c r="M631" s="1250"/>
      <c r="N631" s="1250"/>
      <c r="O631" s="1250"/>
      <c r="P631" s="1250"/>
      <c r="Q631" s="1250"/>
      <c r="R631" s="1250"/>
      <c r="S631" s="1250"/>
      <c r="T631" s="1250"/>
      <c r="U631" s="1250"/>
      <c r="V631" s="1250"/>
      <c r="W631" s="1250"/>
      <c r="X631" s="1250"/>
      <c r="Y631" s="1250"/>
      <c r="Z631" s="1250"/>
      <c r="AA631" s="1250"/>
    </row>
    <row r="632" spans="1:27" ht="12.75">
      <c r="A632" s="1259"/>
      <c r="B632" s="1259"/>
      <c r="C632" s="1257"/>
      <c r="D632" s="1250"/>
      <c r="E632" s="1250"/>
      <c r="F632" s="1250"/>
      <c r="G632" s="1250"/>
      <c r="H632" s="1250"/>
      <c r="I632" s="1250"/>
      <c r="J632" s="1250"/>
      <c r="K632" s="1250"/>
      <c r="L632" s="1250"/>
      <c r="M632" s="1250"/>
      <c r="N632" s="1250"/>
      <c r="O632" s="1250"/>
      <c r="P632" s="1250"/>
      <c r="Q632" s="1250"/>
      <c r="R632" s="1250"/>
      <c r="S632" s="1250"/>
      <c r="T632" s="1250"/>
      <c r="U632" s="1250"/>
      <c r="V632" s="1250"/>
      <c r="W632" s="1250"/>
      <c r="X632" s="1250"/>
      <c r="Y632" s="1250"/>
      <c r="Z632" s="1250"/>
      <c r="AA632" s="1250"/>
    </row>
    <row r="633" spans="1:27" ht="12.75">
      <c r="A633" s="1259"/>
      <c r="B633" s="1259"/>
      <c r="C633" s="1257"/>
      <c r="D633" s="1250"/>
      <c r="E633" s="1250"/>
      <c r="F633" s="1250"/>
      <c r="G633" s="1250"/>
      <c r="H633" s="1250"/>
      <c r="I633" s="1250"/>
      <c r="J633" s="1250"/>
      <c r="K633" s="1250"/>
      <c r="L633" s="1250"/>
      <c r="M633" s="1250"/>
      <c r="N633" s="1250"/>
      <c r="O633" s="1250"/>
      <c r="P633" s="1250"/>
      <c r="Q633" s="1250"/>
      <c r="R633" s="1250"/>
      <c r="S633" s="1250"/>
      <c r="T633" s="1250"/>
      <c r="U633" s="1250"/>
      <c r="V633" s="1250"/>
      <c r="W633" s="1250"/>
      <c r="X633" s="1250"/>
      <c r="Y633" s="1250"/>
      <c r="Z633" s="1250"/>
      <c r="AA633" s="1250"/>
    </row>
    <row r="634" spans="1:27" ht="12.75">
      <c r="A634" s="1259"/>
      <c r="B634" s="1259"/>
      <c r="C634" s="1257"/>
      <c r="D634" s="1250"/>
      <c r="E634" s="1250"/>
      <c r="F634" s="1250"/>
      <c r="G634" s="1250"/>
      <c r="H634" s="1250"/>
      <c r="I634" s="1250"/>
      <c r="J634" s="1250"/>
      <c r="K634" s="1250"/>
      <c r="L634" s="1250"/>
      <c r="M634" s="1250"/>
      <c r="N634" s="1250"/>
      <c r="O634" s="1250"/>
      <c r="P634" s="1250"/>
      <c r="Q634" s="1250"/>
      <c r="R634" s="1250"/>
      <c r="S634" s="1250"/>
      <c r="T634" s="1250"/>
      <c r="U634" s="1250"/>
      <c r="V634" s="1250"/>
      <c r="W634" s="1250"/>
      <c r="X634" s="1250"/>
      <c r="Y634" s="1250"/>
      <c r="Z634" s="1250"/>
      <c r="AA634" s="1250"/>
    </row>
    <row r="635" spans="1:27" ht="12.75">
      <c r="A635" s="1259"/>
      <c r="B635" s="1259"/>
      <c r="C635" s="1257"/>
      <c r="D635" s="1250"/>
      <c r="E635" s="1250"/>
      <c r="F635" s="1250"/>
      <c r="G635" s="1250"/>
      <c r="H635" s="1250"/>
      <c r="I635" s="1250"/>
      <c r="J635" s="1250"/>
      <c r="K635" s="1250"/>
      <c r="L635" s="1250"/>
      <c r="M635" s="1250"/>
      <c r="N635" s="1250"/>
      <c r="O635" s="1250"/>
      <c r="P635" s="1250"/>
      <c r="Q635" s="1250"/>
      <c r="R635" s="1250"/>
      <c r="S635" s="1250"/>
      <c r="T635" s="1250"/>
      <c r="U635" s="1250"/>
      <c r="V635" s="1250"/>
      <c r="W635" s="1250"/>
      <c r="X635" s="1250"/>
      <c r="Y635" s="1250"/>
      <c r="Z635" s="1250"/>
      <c r="AA635" s="1250"/>
    </row>
    <row r="636" spans="1:27" ht="12.75">
      <c r="A636" s="1259"/>
      <c r="B636" s="1259"/>
      <c r="C636" s="1257"/>
      <c r="D636" s="1250"/>
      <c r="E636" s="1250"/>
      <c r="F636" s="1250"/>
      <c r="G636" s="1250"/>
      <c r="H636" s="1250"/>
      <c r="I636" s="1250"/>
      <c r="J636" s="1250"/>
      <c r="K636" s="1250"/>
      <c r="L636" s="1250"/>
      <c r="M636" s="1250"/>
      <c r="N636" s="1250"/>
      <c r="O636" s="1250"/>
      <c r="P636" s="1250"/>
      <c r="Q636" s="1250"/>
      <c r="R636" s="1250"/>
      <c r="S636" s="1250"/>
      <c r="T636" s="1250"/>
      <c r="U636" s="1250"/>
      <c r="V636" s="1250"/>
      <c r="W636" s="1250"/>
      <c r="X636" s="1250"/>
      <c r="Y636" s="1250"/>
      <c r="Z636" s="1250"/>
      <c r="AA636" s="1250"/>
    </row>
    <row r="637" spans="1:27" ht="12.75">
      <c r="A637" s="1259"/>
      <c r="B637" s="1259"/>
      <c r="C637" s="1257"/>
      <c r="D637" s="1250"/>
      <c r="E637" s="1250"/>
      <c r="F637" s="1250"/>
      <c r="G637" s="1250"/>
      <c r="H637" s="1250"/>
      <c r="I637" s="1250"/>
      <c r="J637" s="1250"/>
      <c r="K637" s="1250"/>
      <c r="L637" s="1250"/>
      <c r="M637" s="1250"/>
      <c r="N637" s="1250"/>
      <c r="O637" s="1250"/>
      <c r="P637" s="1250"/>
      <c r="Q637" s="1250"/>
      <c r="R637" s="1250"/>
      <c r="S637" s="1250"/>
      <c r="T637" s="1250"/>
      <c r="U637" s="1250"/>
      <c r="V637" s="1250"/>
      <c r="W637" s="1250"/>
      <c r="X637" s="1250"/>
      <c r="Y637" s="1250"/>
      <c r="Z637" s="1250"/>
      <c r="AA637" s="1250"/>
    </row>
    <row r="638" spans="1:27" ht="12.75">
      <c r="A638" s="1259"/>
      <c r="B638" s="1259"/>
      <c r="C638" s="1257"/>
      <c r="D638" s="1250"/>
      <c r="E638" s="1250"/>
      <c r="F638" s="1250"/>
      <c r="G638" s="1250"/>
      <c r="H638" s="1250"/>
      <c r="I638" s="1250"/>
      <c r="J638" s="1250"/>
      <c r="K638" s="1250"/>
      <c r="L638" s="1250"/>
      <c r="M638" s="1250"/>
      <c r="N638" s="1250"/>
      <c r="O638" s="1250"/>
      <c r="P638" s="1250"/>
      <c r="Q638" s="1250"/>
      <c r="R638" s="1250"/>
      <c r="S638" s="1250"/>
      <c r="T638" s="1250"/>
      <c r="U638" s="1250"/>
      <c r="V638" s="1250"/>
      <c r="W638" s="1250"/>
      <c r="X638" s="1250"/>
      <c r="Y638" s="1250"/>
      <c r="Z638" s="1250"/>
      <c r="AA638" s="1250"/>
    </row>
    <row r="639" spans="1:27" ht="12.75">
      <c r="A639" s="1259"/>
      <c r="B639" s="1259"/>
      <c r="C639" s="1257"/>
      <c r="D639" s="1250"/>
      <c r="E639" s="1250"/>
      <c r="F639" s="1250"/>
      <c r="G639" s="1250"/>
      <c r="H639" s="1250"/>
      <c r="I639" s="1250"/>
      <c r="J639" s="1250"/>
      <c r="K639" s="1250"/>
      <c r="L639" s="1250"/>
      <c r="M639" s="1250"/>
      <c r="N639" s="1250"/>
      <c r="O639" s="1250"/>
      <c r="P639" s="1250"/>
      <c r="Q639" s="1250"/>
      <c r="R639" s="1250"/>
      <c r="S639" s="1250"/>
      <c r="T639" s="1250"/>
      <c r="U639" s="1250"/>
      <c r="V639" s="1250"/>
      <c r="W639" s="1250"/>
      <c r="X639" s="1250"/>
      <c r="Y639" s="1250"/>
      <c r="Z639" s="1250"/>
      <c r="AA639" s="1250"/>
    </row>
    <row r="640" spans="1:27" ht="12.75">
      <c r="A640" s="1259"/>
      <c r="B640" s="1259"/>
      <c r="C640" s="1257"/>
      <c r="D640" s="1250"/>
      <c r="E640" s="1250"/>
      <c r="F640" s="1250"/>
      <c r="G640" s="1250"/>
      <c r="H640" s="1250"/>
      <c r="I640" s="1250"/>
      <c r="J640" s="1250"/>
      <c r="K640" s="1250"/>
      <c r="L640" s="1250"/>
      <c r="M640" s="1250"/>
      <c r="N640" s="1250"/>
      <c r="O640" s="1250"/>
      <c r="P640" s="1250"/>
      <c r="Q640" s="1250"/>
      <c r="R640" s="1250"/>
      <c r="S640" s="1250"/>
      <c r="T640" s="1250"/>
      <c r="U640" s="1250"/>
      <c r="V640" s="1250"/>
      <c r="W640" s="1250"/>
      <c r="X640" s="1250"/>
      <c r="Y640" s="1250"/>
      <c r="Z640" s="1250"/>
      <c r="AA640" s="1250"/>
    </row>
    <row r="641" spans="1:27" ht="12.75">
      <c r="A641" s="1259"/>
      <c r="B641" s="1259"/>
      <c r="C641" s="1257"/>
      <c r="D641" s="1250"/>
      <c r="E641" s="1250"/>
      <c r="F641" s="1250"/>
      <c r="G641" s="1250"/>
      <c r="H641" s="1250"/>
      <c r="I641" s="1250"/>
      <c r="J641" s="1250"/>
      <c r="K641" s="1250"/>
      <c r="L641" s="1250"/>
      <c r="M641" s="1250"/>
      <c r="N641" s="1250"/>
      <c r="O641" s="1250"/>
      <c r="P641" s="1250"/>
      <c r="Q641" s="1250"/>
      <c r="R641" s="1250"/>
      <c r="S641" s="1250"/>
      <c r="T641" s="1250"/>
      <c r="U641" s="1250"/>
      <c r="V641" s="1250"/>
      <c r="W641" s="1250"/>
      <c r="X641" s="1250"/>
      <c r="Y641" s="1250"/>
      <c r="Z641" s="1250"/>
      <c r="AA641" s="1250"/>
    </row>
    <row r="642" spans="1:27" ht="12.75">
      <c r="A642" s="1259"/>
      <c r="B642" s="1259"/>
      <c r="C642" s="1257"/>
      <c r="D642" s="1250"/>
      <c r="E642" s="1250"/>
      <c r="F642" s="1250"/>
      <c r="G642" s="1250"/>
      <c r="H642" s="1250"/>
      <c r="I642" s="1250"/>
      <c r="J642" s="1250"/>
      <c r="K642" s="1250"/>
      <c r="L642" s="1250"/>
      <c r="M642" s="1250"/>
      <c r="N642" s="1250"/>
      <c r="O642" s="1250"/>
      <c r="P642" s="1250"/>
      <c r="Q642" s="1250"/>
      <c r="R642" s="1250"/>
      <c r="S642" s="1250"/>
      <c r="T642" s="1250"/>
      <c r="U642" s="1250"/>
      <c r="V642" s="1250"/>
      <c r="W642" s="1250"/>
      <c r="X642" s="1250"/>
      <c r="Y642" s="1250"/>
      <c r="Z642" s="1250"/>
      <c r="AA642" s="1250"/>
    </row>
    <row r="643" spans="1:27" ht="12.75">
      <c r="A643" s="1259"/>
      <c r="B643" s="1259"/>
      <c r="C643" s="1257"/>
      <c r="D643" s="1250"/>
      <c r="E643" s="1250"/>
      <c r="F643" s="1250"/>
      <c r="G643" s="1250"/>
      <c r="H643" s="1250"/>
      <c r="I643" s="1250"/>
      <c r="J643" s="1250"/>
      <c r="K643" s="1250"/>
      <c r="L643" s="1250"/>
      <c r="M643" s="1250"/>
      <c r="N643" s="1250"/>
      <c r="O643" s="1250"/>
      <c r="P643" s="1250"/>
      <c r="Q643" s="1250"/>
      <c r="R643" s="1250"/>
      <c r="S643" s="1250"/>
      <c r="T643" s="1250"/>
      <c r="U643" s="1250"/>
      <c r="V643" s="1250"/>
      <c r="W643" s="1250"/>
      <c r="X643" s="1250"/>
      <c r="Y643" s="1250"/>
      <c r="Z643" s="1250"/>
      <c r="AA643" s="1250"/>
    </row>
    <row r="644" spans="1:27" ht="12.75">
      <c r="A644" s="1259"/>
      <c r="B644" s="1259"/>
      <c r="C644" s="1257"/>
      <c r="D644" s="1250"/>
      <c r="E644" s="1250"/>
      <c r="F644" s="1250"/>
      <c r="G644" s="1250"/>
      <c r="H644" s="1250"/>
      <c r="I644" s="1250"/>
      <c r="J644" s="1250"/>
      <c r="K644" s="1250"/>
      <c r="L644" s="1250"/>
      <c r="M644" s="1250"/>
      <c r="N644" s="1250"/>
      <c r="O644" s="1250"/>
      <c r="P644" s="1250"/>
      <c r="Q644" s="1250"/>
      <c r="R644" s="1250"/>
      <c r="S644" s="1250"/>
      <c r="T644" s="1250"/>
      <c r="U644" s="1250"/>
      <c r="V644" s="1250"/>
      <c r="W644" s="1250"/>
      <c r="X644" s="1250"/>
      <c r="Y644" s="1250"/>
      <c r="Z644" s="1250"/>
      <c r="AA644" s="1250"/>
    </row>
    <row r="645" spans="1:27" ht="12.75">
      <c r="A645" s="1259"/>
      <c r="B645" s="1259"/>
      <c r="C645" s="1257"/>
      <c r="D645" s="1250"/>
      <c r="E645" s="1250"/>
      <c r="F645" s="1250"/>
      <c r="G645" s="1250"/>
      <c r="H645" s="1250"/>
      <c r="I645" s="1250"/>
      <c r="J645" s="1250"/>
      <c r="K645" s="1250"/>
      <c r="L645" s="1250"/>
      <c r="M645" s="1250"/>
      <c r="N645" s="1250"/>
      <c r="O645" s="1250"/>
      <c r="P645" s="1250"/>
      <c r="Q645" s="1250"/>
      <c r="R645" s="1250"/>
      <c r="S645" s="1250"/>
      <c r="T645" s="1250"/>
      <c r="U645" s="1250"/>
      <c r="V645" s="1250"/>
      <c r="W645" s="1250"/>
      <c r="X645" s="1250"/>
      <c r="Y645" s="1250"/>
      <c r="Z645" s="1250"/>
      <c r="AA645" s="1250"/>
    </row>
    <row r="646" spans="1:27" ht="12.75">
      <c r="A646" s="1259"/>
      <c r="B646" s="1259"/>
      <c r="C646" s="1257"/>
      <c r="D646" s="1250"/>
      <c r="E646" s="1250"/>
      <c r="F646" s="1250"/>
      <c r="G646" s="1250"/>
      <c r="H646" s="1250"/>
      <c r="I646" s="1250"/>
      <c r="J646" s="1250"/>
      <c r="K646" s="1250"/>
      <c r="L646" s="1250"/>
      <c r="M646" s="1250"/>
      <c r="N646" s="1250"/>
      <c r="O646" s="1250"/>
      <c r="P646" s="1250"/>
      <c r="Q646" s="1250"/>
      <c r="R646" s="1250"/>
      <c r="S646" s="1250"/>
      <c r="T646" s="1250"/>
      <c r="U646" s="1250"/>
      <c r="V646" s="1250"/>
      <c r="W646" s="1250"/>
      <c r="X646" s="1250"/>
      <c r="Y646" s="1250"/>
      <c r="Z646" s="1250"/>
      <c r="AA646" s="1250"/>
    </row>
    <row r="647" spans="1:27" ht="12.75">
      <c r="A647" s="1259"/>
      <c r="B647" s="1259"/>
      <c r="C647" s="1257"/>
      <c r="D647" s="1250"/>
      <c r="E647" s="1250"/>
      <c r="F647" s="1250"/>
      <c r="G647" s="1250"/>
      <c r="H647" s="1250"/>
      <c r="I647" s="1250"/>
      <c r="J647" s="1250"/>
      <c r="K647" s="1250"/>
      <c r="L647" s="1250"/>
      <c r="M647" s="1250"/>
      <c r="N647" s="1250"/>
      <c r="O647" s="1250"/>
      <c r="P647" s="1250"/>
      <c r="Q647" s="1250"/>
      <c r="R647" s="1250"/>
      <c r="S647" s="1250"/>
      <c r="T647" s="1250"/>
      <c r="U647" s="1250"/>
      <c r="V647" s="1250"/>
      <c r="W647" s="1250"/>
      <c r="X647" s="1250"/>
      <c r="Y647" s="1250"/>
      <c r="Z647" s="1250"/>
      <c r="AA647" s="1250"/>
    </row>
    <row r="648" spans="1:27" ht="12.75">
      <c r="A648" s="1259"/>
      <c r="B648" s="1259"/>
      <c r="C648" s="1257"/>
      <c r="D648" s="1250"/>
      <c r="E648" s="1250"/>
      <c r="F648" s="1250"/>
      <c r="G648" s="1250"/>
      <c r="H648" s="1250"/>
      <c r="I648" s="1250"/>
      <c r="J648" s="1250"/>
      <c r="K648" s="1250"/>
      <c r="L648" s="1250"/>
      <c r="M648" s="1250"/>
      <c r="N648" s="1250"/>
      <c r="O648" s="1250"/>
      <c r="P648" s="1250"/>
      <c r="Q648" s="1250"/>
      <c r="R648" s="1250"/>
      <c r="S648" s="1250"/>
      <c r="T648" s="1250"/>
      <c r="U648" s="1250"/>
      <c r="V648" s="1250"/>
      <c r="W648" s="1250"/>
      <c r="X648" s="1250"/>
      <c r="Y648" s="1250"/>
      <c r="Z648" s="1250"/>
      <c r="AA648" s="1250"/>
    </row>
    <row r="649" spans="1:27" ht="12.75">
      <c r="A649" s="1259"/>
      <c r="B649" s="1259"/>
      <c r="C649" s="1257"/>
      <c r="D649" s="1250"/>
      <c r="E649" s="1250"/>
      <c r="F649" s="1250"/>
      <c r="G649" s="1250"/>
      <c r="H649" s="1250"/>
      <c r="I649" s="1250"/>
      <c r="J649" s="1250"/>
      <c r="K649" s="1250"/>
      <c r="L649" s="1250"/>
      <c r="M649" s="1250"/>
      <c r="N649" s="1250"/>
      <c r="O649" s="1250"/>
      <c r="P649" s="1250"/>
      <c r="Q649" s="1250"/>
      <c r="R649" s="1250"/>
      <c r="S649" s="1250"/>
      <c r="T649" s="1250"/>
      <c r="U649" s="1250"/>
      <c r="V649" s="1250"/>
      <c r="W649" s="1250"/>
      <c r="X649" s="1250"/>
      <c r="Y649" s="1250"/>
      <c r="Z649" s="1250"/>
      <c r="AA649" s="1250"/>
    </row>
    <row r="650" spans="1:27" ht="12.75">
      <c r="A650" s="1259"/>
      <c r="B650" s="1259"/>
      <c r="C650" s="1257"/>
      <c r="D650" s="1250"/>
      <c r="E650" s="1250"/>
      <c r="F650" s="1250"/>
      <c r="G650" s="1250"/>
      <c r="H650" s="1250"/>
      <c r="I650" s="1250"/>
      <c r="J650" s="1250"/>
      <c r="K650" s="1250"/>
      <c r="L650" s="1250"/>
      <c r="M650" s="1250"/>
      <c r="N650" s="1250"/>
      <c r="O650" s="1250"/>
      <c r="P650" s="1250"/>
      <c r="Q650" s="1250"/>
      <c r="R650" s="1250"/>
      <c r="S650" s="1250"/>
      <c r="T650" s="1250"/>
      <c r="U650" s="1250"/>
      <c r="V650" s="1250"/>
      <c r="W650" s="1250"/>
      <c r="X650" s="1250"/>
      <c r="Y650" s="1250"/>
      <c r="Z650" s="1250"/>
      <c r="AA650" s="1250"/>
    </row>
    <row r="651" spans="1:27" ht="12.75">
      <c r="A651" s="1259"/>
      <c r="B651" s="1259"/>
      <c r="C651" s="1257"/>
      <c r="D651" s="1250"/>
      <c r="E651" s="1250"/>
      <c r="F651" s="1250"/>
      <c r="G651" s="1250"/>
      <c r="H651" s="1250"/>
      <c r="I651" s="1250"/>
      <c r="J651" s="1250"/>
      <c r="K651" s="1250"/>
      <c r="L651" s="1250"/>
      <c r="M651" s="1250"/>
      <c r="N651" s="1250"/>
      <c r="O651" s="1250"/>
      <c r="P651" s="1250"/>
      <c r="Q651" s="1250"/>
      <c r="R651" s="1250"/>
      <c r="S651" s="1250"/>
      <c r="T651" s="1250"/>
      <c r="U651" s="1250"/>
      <c r="V651" s="1250"/>
      <c r="W651" s="1250"/>
      <c r="X651" s="1250"/>
      <c r="Y651" s="1250"/>
      <c r="Z651" s="1250"/>
      <c r="AA651" s="1250"/>
    </row>
    <row r="652" spans="1:27" ht="12.75">
      <c r="A652" s="1259"/>
      <c r="B652" s="1259"/>
      <c r="C652" s="1257"/>
      <c r="D652" s="1250"/>
      <c r="E652" s="1250"/>
      <c r="F652" s="1250"/>
      <c r="G652" s="1250"/>
      <c r="H652" s="1250"/>
      <c r="I652" s="1250"/>
      <c r="J652" s="1250"/>
      <c r="K652" s="1250"/>
      <c r="L652" s="1250"/>
      <c r="M652" s="1250"/>
      <c r="N652" s="1250"/>
      <c r="O652" s="1250"/>
      <c r="P652" s="1250"/>
      <c r="Q652" s="1250"/>
      <c r="R652" s="1250"/>
      <c r="S652" s="1250"/>
      <c r="T652" s="1250"/>
      <c r="U652" s="1250"/>
      <c r="V652" s="1250"/>
      <c r="W652" s="1250"/>
      <c r="X652" s="1250"/>
      <c r="Y652" s="1250"/>
      <c r="Z652" s="1250"/>
      <c r="AA652" s="1250"/>
    </row>
    <row r="653" spans="1:27" ht="12.75">
      <c r="A653" s="1259"/>
      <c r="B653" s="1259"/>
      <c r="C653" s="1257"/>
      <c r="D653" s="1250"/>
      <c r="E653" s="1250"/>
      <c r="F653" s="1250"/>
      <c r="G653" s="1250"/>
      <c r="H653" s="1250"/>
      <c r="I653" s="1250"/>
      <c r="J653" s="1250"/>
      <c r="K653" s="1250"/>
      <c r="L653" s="1250"/>
      <c r="M653" s="1250"/>
      <c r="N653" s="1250"/>
      <c r="O653" s="1250"/>
      <c r="P653" s="1250"/>
      <c r="Q653" s="1250"/>
      <c r="R653" s="1250"/>
      <c r="S653" s="1250"/>
      <c r="T653" s="1250"/>
      <c r="U653" s="1250"/>
      <c r="V653" s="1250"/>
      <c r="W653" s="1250"/>
      <c r="X653" s="1250"/>
      <c r="Y653" s="1250"/>
      <c r="Z653" s="1250"/>
      <c r="AA653" s="1250"/>
    </row>
    <row r="654" spans="1:27" ht="12.75">
      <c r="A654" s="1259"/>
      <c r="B654" s="1259"/>
      <c r="C654" s="1257"/>
      <c r="D654" s="1250"/>
      <c r="E654" s="1250"/>
      <c r="F654" s="1250"/>
      <c r="G654" s="1250"/>
      <c r="H654" s="1250"/>
      <c r="I654" s="1250"/>
      <c r="J654" s="1250"/>
      <c r="K654" s="1250"/>
      <c r="L654" s="1250"/>
      <c r="M654" s="1250"/>
      <c r="N654" s="1250"/>
      <c r="O654" s="1250"/>
      <c r="P654" s="1250"/>
      <c r="Q654" s="1250"/>
      <c r="R654" s="1250"/>
      <c r="S654" s="1250"/>
      <c r="T654" s="1250"/>
      <c r="U654" s="1250"/>
      <c r="V654" s="1250"/>
      <c r="W654" s="1250"/>
      <c r="X654" s="1250"/>
      <c r="Y654" s="1250"/>
      <c r="Z654" s="1250"/>
      <c r="AA654" s="1250"/>
    </row>
    <row r="655" spans="1:27" ht="12.75">
      <c r="A655" s="1259"/>
      <c r="B655" s="1259"/>
      <c r="C655" s="1257"/>
      <c r="D655" s="1250"/>
      <c r="E655" s="1250"/>
      <c r="F655" s="1250"/>
      <c r="G655" s="1250"/>
      <c r="H655" s="1250"/>
      <c r="I655" s="1250"/>
      <c r="J655" s="1250"/>
      <c r="K655" s="1250"/>
      <c r="L655" s="1250"/>
      <c r="M655" s="1250"/>
      <c r="N655" s="1250"/>
      <c r="O655" s="1250"/>
      <c r="P655" s="1250"/>
      <c r="Q655" s="1250"/>
      <c r="R655" s="1250"/>
      <c r="S655" s="1250"/>
      <c r="T655" s="1250"/>
      <c r="U655" s="1250"/>
      <c r="V655" s="1250"/>
      <c r="W655" s="1250"/>
      <c r="X655" s="1250"/>
      <c r="Y655" s="1250"/>
      <c r="Z655" s="1250"/>
      <c r="AA655" s="1250"/>
    </row>
    <row r="656" spans="1:27" ht="12.75">
      <c r="A656" s="1259"/>
      <c r="B656" s="1259"/>
      <c r="C656" s="1257"/>
      <c r="D656" s="1250"/>
      <c r="E656" s="1250"/>
      <c r="F656" s="1250"/>
      <c r="G656" s="1250"/>
      <c r="H656" s="1250"/>
      <c r="I656" s="1250"/>
      <c r="J656" s="1250"/>
      <c r="K656" s="1250"/>
      <c r="L656" s="1250"/>
      <c r="M656" s="1250"/>
      <c r="N656" s="1250"/>
      <c r="O656" s="1250"/>
      <c r="P656" s="1250"/>
      <c r="Q656" s="1250"/>
      <c r="R656" s="1250"/>
      <c r="S656" s="1250"/>
      <c r="T656" s="1250"/>
      <c r="U656" s="1250"/>
      <c r="V656" s="1250"/>
      <c r="W656" s="1250"/>
      <c r="X656" s="1250"/>
      <c r="Y656" s="1250"/>
      <c r="Z656" s="1250"/>
      <c r="AA656" s="1250"/>
    </row>
    <row r="657" spans="1:27" ht="12.75">
      <c r="A657" s="1259"/>
      <c r="B657" s="1259"/>
      <c r="C657" s="1257"/>
      <c r="D657" s="1250"/>
      <c r="E657" s="1250"/>
      <c r="F657" s="1250"/>
      <c r="G657" s="1250"/>
      <c r="H657" s="1250"/>
      <c r="I657" s="1250"/>
      <c r="J657" s="1250"/>
      <c r="K657" s="1250"/>
      <c r="L657" s="1250"/>
      <c r="M657" s="1250"/>
      <c r="N657" s="1250"/>
      <c r="O657" s="1250"/>
      <c r="P657" s="1250"/>
      <c r="Q657" s="1250"/>
      <c r="R657" s="1250"/>
      <c r="S657" s="1250"/>
      <c r="T657" s="1250"/>
      <c r="U657" s="1250"/>
      <c r="V657" s="1250"/>
      <c r="W657" s="1250"/>
      <c r="X657" s="1250"/>
      <c r="Y657" s="1250"/>
      <c r="Z657" s="1250"/>
      <c r="AA657" s="1250"/>
    </row>
    <row r="658" spans="1:27" ht="12.75">
      <c r="A658" s="1259"/>
      <c r="B658" s="1259"/>
      <c r="C658" s="1257"/>
      <c r="D658" s="1250"/>
      <c r="E658" s="1250"/>
      <c r="F658" s="1250"/>
      <c r="G658" s="1250"/>
      <c r="H658" s="1250"/>
      <c r="I658" s="1250"/>
      <c r="J658" s="1250"/>
      <c r="K658" s="1250"/>
      <c r="L658" s="1250"/>
      <c r="M658" s="1250"/>
      <c r="N658" s="1250"/>
      <c r="O658" s="1250"/>
      <c r="P658" s="1250"/>
      <c r="Q658" s="1250"/>
      <c r="R658" s="1250"/>
      <c r="S658" s="1250"/>
      <c r="T658" s="1250"/>
      <c r="U658" s="1250"/>
      <c r="V658" s="1250"/>
      <c r="W658" s="1250"/>
      <c r="X658" s="1250"/>
      <c r="Y658" s="1250"/>
      <c r="Z658" s="1250"/>
      <c r="AA658" s="1250"/>
    </row>
    <row r="659" spans="1:27" ht="12.75">
      <c r="A659" s="1259"/>
      <c r="B659" s="1259"/>
      <c r="C659" s="1257"/>
      <c r="D659" s="1250"/>
      <c r="E659" s="1250"/>
      <c r="F659" s="1250"/>
      <c r="G659" s="1250"/>
      <c r="H659" s="1250"/>
      <c r="I659" s="1250"/>
      <c r="J659" s="1250"/>
      <c r="K659" s="1250"/>
      <c r="L659" s="1250"/>
      <c r="M659" s="1250"/>
      <c r="N659" s="1250"/>
      <c r="O659" s="1250"/>
      <c r="P659" s="1250"/>
      <c r="Q659" s="1250"/>
      <c r="R659" s="1250"/>
      <c r="S659" s="1250"/>
      <c r="T659" s="1250"/>
      <c r="U659" s="1250"/>
      <c r="V659" s="1250"/>
      <c r="W659" s="1250"/>
      <c r="X659" s="1250"/>
      <c r="Y659" s="1250"/>
      <c r="Z659" s="1250"/>
      <c r="AA659" s="1250"/>
    </row>
    <row r="660" spans="1:27" ht="12.75">
      <c r="A660" s="1259"/>
      <c r="B660" s="1259"/>
      <c r="C660" s="1257"/>
      <c r="D660" s="1250"/>
      <c r="E660" s="1250"/>
      <c r="F660" s="1250"/>
      <c r="G660" s="1250"/>
      <c r="H660" s="1250"/>
      <c r="I660" s="1250"/>
      <c r="J660" s="1250"/>
      <c r="K660" s="1250"/>
      <c r="L660" s="1250"/>
      <c r="M660" s="1250"/>
      <c r="N660" s="1250"/>
      <c r="O660" s="1250"/>
      <c r="P660" s="1250"/>
      <c r="Q660" s="1250"/>
      <c r="R660" s="1250"/>
      <c r="S660" s="1250"/>
      <c r="T660" s="1250"/>
      <c r="U660" s="1250"/>
      <c r="V660" s="1250"/>
      <c r="W660" s="1250"/>
      <c r="X660" s="1250"/>
      <c r="Y660" s="1250"/>
      <c r="Z660" s="1250"/>
      <c r="AA660" s="1250"/>
    </row>
    <row r="661" spans="1:27" ht="12.75">
      <c r="A661" s="1259"/>
      <c r="B661" s="1259"/>
      <c r="C661" s="1257"/>
      <c r="D661" s="1250"/>
      <c r="E661" s="1250"/>
      <c r="F661" s="1250"/>
      <c r="G661" s="1250"/>
      <c r="H661" s="1250"/>
      <c r="I661" s="1250"/>
      <c r="J661" s="1250"/>
      <c r="K661" s="1250"/>
      <c r="L661" s="1250"/>
      <c r="M661" s="1250"/>
      <c r="N661" s="1250"/>
      <c r="O661" s="1250"/>
      <c r="P661" s="1250"/>
      <c r="Q661" s="1250"/>
      <c r="R661" s="1250"/>
      <c r="S661" s="1250"/>
      <c r="T661" s="1250"/>
      <c r="U661" s="1250"/>
      <c r="V661" s="1250"/>
      <c r="W661" s="1250"/>
      <c r="X661" s="1250"/>
      <c r="Y661" s="1250"/>
      <c r="Z661" s="1250"/>
      <c r="AA661" s="1250"/>
    </row>
    <row r="662" spans="1:27" ht="12.75">
      <c r="A662" s="1259"/>
      <c r="B662" s="1259"/>
      <c r="C662" s="1257"/>
      <c r="D662" s="1250"/>
      <c r="E662" s="1250"/>
      <c r="F662" s="1250"/>
      <c r="G662" s="1250"/>
      <c r="H662" s="1250"/>
      <c r="I662" s="1250"/>
      <c r="J662" s="1250"/>
      <c r="K662" s="1250"/>
      <c r="L662" s="1250"/>
      <c r="M662" s="1250"/>
      <c r="N662" s="1250"/>
      <c r="O662" s="1250"/>
      <c r="P662" s="1250"/>
      <c r="Q662" s="1250"/>
      <c r="R662" s="1250"/>
      <c r="S662" s="1250"/>
      <c r="T662" s="1250"/>
      <c r="U662" s="1250"/>
      <c r="V662" s="1250"/>
      <c r="W662" s="1250"/>
      <c r="X662" s="1250"/>
      <c r="Y662" s="1250"/>
      <c r="Z662" s="1250"/>
      <c r="AA662" s="1250"/>
    </row>
    <row r="663" spans="1:27" ht="12.75">
      <c r="A663" s="1259"/>
      <c r="B663" s="1259"/>
      <c r="C663" s="1257"/>
      <c r="D663" s="1250"/>
      <c r="E663" s="1250"/>
      <c r="F663" s="1250"/>
      <c r="G663" s="1250"/>
      <c r="H663" s="1250"/>
      <c r="I663" s="1250"/>
      <c r="J663" s="1250"/>
      <c r="K663" s="1250"/>
      <c r="L663" s="1250"/>
      <c r="M663" s="1250"/>
      <c r="N663" s="1250"/>
      <c r="O663" s="1250"/>
      <c r="P663" s="1250"/>
      <c r="Q663" s="1250"/>
      <c r="R663" s="1250"/>
      <c r="S663" s="1250"/>
      <c r="T663" s="1250"/>
      <c r="U663" s="1250"/>
      <c r="V663" s="1250"/>
      <c r="W663" s="1250"/>
      <c r="X663" s="1250"/>
      <c r="Y663" s="1250"/>
      <c r="Z663" s="1250"/>
      <c r="AA663" s="1250"/>
    </row>
    <row r="664" spans="1:27" ht="12.75">
      <c r="A664" s="1259"/>
      <c r="B664" s="1259"/>
      <c r="C664" s="1257"/>
      <c r="D664" s="1250"/>
      <c r="E664" s="1250"/>
      <c r="F664" s="1250"/>
      <c r="G664" s="1250"/>
      <c r="H664" s="1250"/>
      <c r="I664" s="1250"/>
      <c r="J664" s="1250"/>
      <c r="K664" s="1250"/>
      <c r="L664" s="1250"/>
      <c r="M664" s="1250"/>
      <c r="N664" s="1250"/>
      <c r="O664" s="1250"/>
      <c r="P664" s="1250"/>
      <c r="Q664" s="1250"/>
      <c r="R664" s="1250"/>
      <c r="S664" s="1250"/>
      <c r="T664" s="1250"/>
      <c r="U664" s="1250"/>
      <c r="V664" s="1250"/>
      <c r="W664" s="1250"/>
      <c r="X664" s="1250"/>
      <c r="Y664" s="1250"/>
      <c r="Z664" s="1250"/>
      <c r="AA664" s="1250"/>
    </row>
    <row r="665" spans="1:27" ht="12.75">
      <c r="A665" s="1259"/>
      <c r="B665" s="1259"/>
      <c r="C665" s="1257"/>
      <c r="D665" s="1250"/>
      <c r="E665" s="1250"/>
      <c r="F665" s="1250"/>
      <c r="G665" s="1250"/>
      <c r="H665" s="1250"/>
      <c r="I665" s="1250"/>
      <c r="J665" s="1250"/>
      <c r="K665" s="1250"/>
      <c r="L665" s="1250"/>
      <c r="M665" s="1250"/>
      <c r="N665" s="1250"/>
      <c r="O665" s="1250"/>
      <c r="P665" s="1250"/>
      <c r="Q665" s="1250"/>
      <c r="R665" s="1250"/>
      <c r="S665" s="1250"/>
      <c r="T665" s="1250"/>
      <c r="U665" s="1250"/>
      <c r="V665" s="1250"/>
      <c r="W665" s="1250"/>
      <c r="X665" s="1250"/>
      <c r="Y665" s="1250"/>
      <c r="Z665" s="1250"/>
      <c r="AA665" s="1250"/>
    </row>
    <row r="666" spans="1:27" ht="12.75">
      <c r="A666" s="1259"/>
      <c r="B666" s="1259"/>
      <c r="C666" s="1257"/>
      <c r="D666" s="1250"/>
      <c r="E666" s="1250"/>
      <c r="F666" s="1250"/>
      <c r="G666" s="1250"/>
      <c r="H666" s="1250"/>
      <c r="I666" s="1250"/>
      <c r="J666" s="1250"/>
      <c r="K666" s="1250"/>
      <c r="L666" s="1250"/>
      <c r="M666" s="1250"/>
      <c r="N666" s="1250"/>
      <c r="O666" s="1250"/>
      <c r="P666" s="1250"/>
      <c r="Q666" s="1250"/>
      <c r="R666" s="1250"/>
      <c r="S666" s="1250"/>
      <c r="T666" s="1250"/>
      <c r="U666" s="1250"/>
      <c r="V666" s="1250"/>
      <c r="W666" s="1250"/>
      <c r="X666" s="1250"/>
      <c r="Y666" s="1250"/>
      <c r="Z666" s="1250"/>
      <c r="AA666" s="1250"/>
    </row>
    <row r="667" spans="1:27" ht="12.75">
      <c r="A667" s="1259"/>
      <c r="B667" s="1259"/>
      <c r="C667" s="1257"/>
      <c r="D667" s="1250"/>
      <c r="E667" s="1250"/>
      <c r="F667" s="1250"/>
      <c r="G667" s="1250"/>
      <c r="H667" s="1250"/>
      <c r="I667" s="1250"/>
      <c r="J667" s="1250"/>
      <c r="K667" s="1250"/>
      <c r="L667" s="1250"/>
      <c r="M667" s="1250"/>
      <c r="N667" s="1250"/>
      <c r="O667" s="1250"/>
      <c r="P667" s="1250"/>
      <c r="Q667" s="1250"/>
      <c r="R667" s="1250"/>
      <c r="S667" s="1250"/>
      <c r="T667" s="1250"/>
      <c r="U667" s="1250"/>
      <c r="V667" s="1250"/>
      <c r="W667" s="1250"/>
      <c r="X667" s="1250"/>
      <c r="Y667" s="1250"/>
      <c r="Z667" s="1250"/>
      <c r="AA667" s="1250"/>
    </row>
    <row r="668" spans="1:27" ht="12.75">
      <c r="A668" s="1259"/>
      <c r="B668" s="1259"/>
      <c r="C668" s="1257"/>
      <c r="D668" s="1250"/>
      <c r="E668" s="1250"/>
      <c r="F668" s="1250"/>
      <c r="G668" s="1250"/>
      <c r="H668" s="1250"/>
      <c r="I668" s="1250"/>
      <c r="J668" s="1250"/>
      <c r="K668" s="1250"/>
      <c r="L668" s="1250"/>
      <c r="M668" s="1250"/>
      <c r="N668" s="1250"/>
      <c r="O668" s="1250"/>
      <c r="P668" s="1250"/>
      <c r="Q668" s="1250"/>
      <c r="R668" s="1250"/>
      <c r="S668" s="1250"/>
      <c r="T668" s="1250"/>
      <c r="U668" s="1250"/>
      <c r="V668" s="1250"/>
      <c r="W668" s="1250"/>
      <c r="X668" s="1250"/>
      <c r="Y668" s="1250"/>
      <c r="Z668" s="1250"/>
      <c r="AA668" s="1250"/>
    </row>
    <row r="669" spans="1:27" ht="12.75">
      <c r="A669" s="1259"/>
      <c r="B669" s="1259"/>
      <c r="C669" s="1257"/>
      <c r="D669" s="1250"/>
      <c r="E669" s="1250"/>
      <c r="F669" s="1250"/>
      <c r="G669" s="1250"/>
      <c r="H669" s="1250"/>
      <c r="I669" s="1250"/>
      <c r="J669" s="1250"/>
      <c r="K669" s="1250"/>
      <c r="L669" s="1250"/>
      <c r="M669" s="1250"/>
      <c r="N669" s="1250"/>
      <c r="O669" s="1250"/>
      <c r="P669" s="1250"/>
      <c r="Q669" s="1250"/>
      <c r="R669" s="1250"/>
      <c r="S669" s="1250"/>
      <c r="T669" s="1250"/>
      <c r="U669" s="1250"/>
      <c r="V669" s="1250"/>
      <c r="W669" s="1250"/>
      <c r="X669" s="1250"/>
      <c r="Y669" s="1250"/>
      <c r="Z669" s="1250"/>
      <c r="AA669" s="1250"/>
    </row>
    <row r="670" spans="1:27" ht="12.75">
      <c r="A670" s="1259"/>
      <c r="B670" s="1259"/>
      <c r="C670" s="1257"/>
      <c r="D670" s="1250"/>
      <c r="E670" s="1250"/>
      <c r="F670" s="1250"/>
      <c r="G670" s="1250"/>
      <c r="H670" s="1250"/>
      <c r="I670" s="1250"/>
      <c r="J670" s="1250"/>
      <c r="K670" s="1250"/>
      <c r="L670" s="1250"/>
      <c r="M670" s="1250"/>
      <c r="N670" s="1250"/>
      <c r="O670" s="1250"/>
      <c r="P670" s="1250"/>
      <c r="Q670" s="1250"/>
      <c r="R670" s="1250"/>
      <c r="S670" s="1250"/>
      <c r="T670" s="1250"/>
      <c r="U670" s="1250"/>
      <c r="V670" s="1250"/>
      <c r="W670" s="1250"/>
      <c r="X670" s="1250"/>
      <c r="Y670" s="1250"/>
      <c r="Z670" s="1250"/>
      <c r="AA670" s="1250"/>
    </row>
    <row r="671" spans="1:27" ht="12.75">
      <c r="A671" s="1259"/>
      <c r="B671" s="1259"/>
      <c r="C671" s="1257"/>
      <c r="D671" s="1250"/>
      <c r="E671" s="1250"/>
      <c r="F671" s="1250"/>
      <c r="G671" s="1250"/>
      <c r="H671" s="1250"/>
      <c r="I671" s="1250"/>
      <c r="J671" s="1250"/>
      <c r="K671" s="1250"/>
      <c r="L671" s="1250"/>
      <c r="M671" s="1250"/>
      <c r="N671" s="1250"/>
      <c r="O671" s="1250"/>
      <c r="P671" s="1250"/>
      <c r="Q671" s="1250"/>
      <c r="R671" s="1250"/>
      <c r="S671" s="1250"/>
      <c r="T671" s="1250"/>
      <c r="U671" s="1250"/>
      <c r="V671" s="1250"/>
      <c r="W671" s="1250"/>
      <c r="X671" s="1250"/>
      <c r="Y671" s="1250"/>
      <c r="Z671" s="1250"/>
      <c r="AA671" s="1250"/>
    </row>
    <row r="672" spans="1:27" ht="12.75">
      <c r="A672" s="1259"/>
      <c r="B672" s="1259"/>
      <c r="C672" s="1257"/>
      <c r="D672" s="1250"/>
      <c r="E672" s="1250"/>
      <c r="F672" s="1250"/>
      <c r="G672" s="1250"/>
      <c r="H672" s="1250"/>
      <c r="I672" s="1250"/>
      <c r="J672" s="1250"/>
      <c r="K672" s="1250"/>
      <c r="L672" s="1250"/>
      <c r="M672" s="1250"/>
      <c r="N672" s="1250"/>
      <c r="O672" s="1250"/>
      <c r="P672" s="1250"/>
      <c r="Q672" s="1250"/>
      <c r="R672" s="1250"/>
      <c r="S672" s="1250"/>
      <c r="T672" s="1250"/>
      <c r="U672" s="1250"/>
      <c r="V672" s="1250"/>
      <c r="W672" s="1250"/>
      <c r="X672" s="1250"/>
      <c r="Y672" s="1250"/>
      <c r="Z672" s="1250"/>
      <c r="AA672" s="1250"/>
    </row>
    <row r="673" spans="1:27" ht="12.75">
      <c r="A673" s="1259"/>
      <c r="B673" s="1259"/>
      <c r="C673" s="1257"/>
      <c r="D673" s="1250"/>
      <c r="E673" s="1250"/>
      <c r="F673" s="1250"/>
      <c r="G673" s="1250"/>
      <c r="H673" s="1250"/>
      <c r="I673" s="1250"/>
      <c r="J673" s="1250"/>
      <c r="K673" s="1250"/>
      <c r="L673" s="1250"/>
      <c r="M673" s="1250"/>
      <c r="N673" s="1250"/>
      <c r="O673" s="1250"/>
      <c r="P673" s="1250"/>
      <c r="Q673" s="1250"/>
      <c r="R673" s="1250"/>
      <c r="S673" s="1250"/>
      <c r="T673" s="1250"/>
      <c r="U673" s="1250"/>
      <c r="V673" s="1250"/>
      <c r="W673" s="1250"/>
      <c r="X673" s="1250"/>
      <c r="Y673" s="1250"/>
      <c r="Z673" s="1250"/>
      <c r="AA673" s="1250"/>
    </row>
    <row r="674" spans="1:27" ht="12.75">
      <c r="A674" s="1259"/>
      <c r="B674" s="1259"/>
      <c r="C674" s="1257"/>
      <c r="D674" s="1250"/>
      <c r="E674" s="1250"/>
      <c r="F674" s="1250"/>
      <c r="G674" s="1250"/>
      <c r="H674" s="1250"/>
      <c r="I674" s="1250"/>
      <c r="J674" s="1250"/>
      <c r="K674" s="1250"/>
      <c r="L674" s="1250"/>
      <c r="M674" s="1250"/>
      <c r="N674" s="1250"/>
      <c r="O674" s="1250"/>
      <c r="P674" s="1250"/>
      <c r="Q674" s="1250"/>
      <c r="R674" s="1250"/>
      <c r="S674" s="1250"/>
      <c r="T674" s="1250"/>
      <c r="U674" s="1250"/>
      <c r="V674" s="1250"/>
      <c r="W674" s="1250"/>
      <c r="X674" s="1250"/>
      <c r="Y674" s="1250"/>
      <c r="Z674" s="1250"/>
      <c r="AA674" s="1250"/>
    </row>
    <row r="675" spans="1:27" ht="12.75">
      <c r="A675" s="1259"/>
      <c r="B675" s="1259"/>
      <c r="C675" s="1257"/>
      <c r="D675" s="1250"/>
      <c r="E675" s="1250"/>
      <c r="F675" s="1250"/>
      <c r="G675" s="1250"/>
      <c r="H675" s="1250"/>
      <c r="I675" s="1250"/>
      <c r="J675" s="1250"/>
      <c r="K675" s="1250"/>
      <c r="L675" s="1250"/>
      <c r="M675" s="1250"/>
      <c r="N675" s="1250"/>
      <c r="O675" s="1250"/>
      <c r="P675" s="1250"/>
      <c r="Q675" s="1250"/>
      <c r="R675" s="1250"/>
      <c r="S675" s="1250"/>
      <c r="T675" s="1250"/>
      <c r="U675" s="1250"/>
      <c r="V675" s="1250"/>
      <c r="W675" s="1250"/>
      <c r="X675" s="1250"/>
      <c r="Y675" s="1250"/>
      <c r="Z675" s="1250"/>
      <c r="AA675" s="1250"/>
    </row>
    <row r="676" spans="1:27" ht="12.75">
      <c r="A676" s="1259"/>
      <c r="B676" s="1259"/>
      <c r="C676" s="1257"/>
      <c r="D676" s="1250"/>
      <c r="E676" s="1250"/>
      <c r="F676" s="1250"/>
      <c r="G676" s="1250"/>
      <c r="H676" s="1250"/>
      <c r="I676" s="1250"/>
      <c r="J676" s="1250"/>
      <c r="K676" s="1250"/>
      <c r="L676" s="1250"/>
      <c r="M676" s="1250"/>
      <c r="N676" s="1250"/>
      <c r="O676" s="1250"/>
      <c r="P676" s="1250"/>
      <c r="Q676" s="1250"/>
      <c r="R676" s="1250"/>
      <c r="S676" s="1250"/>
      <c r="T676" s="1250"/>
      <c r="U676" s="1250"/>
      <c r="V676" s="1250"/>
      <c r="W676" s="1250"/>
      <c r="X676" s="1250"/>
      <c r="Y676" s="1250"/>
      <c r="Z676" s="1250"/>
      <c r="AA676" s="1250"/>
    </row>
    <row r="677" spans="1:27" ht="12.75">
      <c r="A677" s="1259"/>
      <c r="B677" s="1259"/>
      <c r="C677" s="1257"/>
      <c r="D677" s="1250"/>
      <c r="E677" s="1250"/>
      <c r="F677" s="1250"/>
      <c r="G677" s="1250"/>
      <c r="H677" s="1250"/>
      <c r="I677" s="1250"/>
      <c r="J677" s="1250"/>
      <c r="K677" s="1250"/>
      <c r="L677" s="1250"/>
      <c r="M677" s="1250"/>
      <c r="N677" s="1250"/>
      <c r="O677" s="1250"/>
      <c r="P677" s="1250"/>
      <c r="Q677" s="1250"/>
      <c r="R677" s="1250"/>
      <c r="S677" s="1250"/>
      <c r="T677" s="1250"/>
      <c r="U677" s="1250"/>
      <c r="V677" s="1250"/>
      <c r="W677" s="1250"/>
      <c r="X677" s="1250"/>
      <c r="Y677" s="1250"/>
      <c r="Z677" s="1250"/>
      <c r="AA677" s="1250"/>
    </row>
    <row r="678" spans="1:27" ht="12.75">
      <c r="A678" s="1259"/>
      <c r="B678" s="1259"/>
      <c r="C678" s="1257"/>
      <c r="D678" s="1250"/>
      <c r="E678" s="1250"/>
      <c r="F678" s="1250"/>
      <c r="G678" s="1250"/>
      <c r="H678" s="1250"/>
      <c r="I678" s="1250"/>
      <c r="J678" s="1250"/>
      <c r="K678" s="1250"/>
      <c r="L678" s="1250"/>
      <c r="M678" s="1250"/>
      <c r="N678" s="1250"/>
      <c r="O678" s="1250"/>
      <c r="P678" s="1250"/>
      <c r="Q678" s="1250"/>
      <c r="R678" s="1250"/>
      <c r="S678" s="1250"/>
      <c r="T678" s="1250"/>
      <c r="U678" s="1250"/>
      <c r="V678" s="1250"/>
      <c r="W678" s="1250"/>
      <c r="X678" s="1250"/>
      <c r="Y678" s="1250"/>
      <c r="Z678" s="1250"/>
      <c r="AA678" s="1250"/>
    </row>
    <row r="679" spans="1:27" ht="12.75">
      <c r="A679" s="1259"/>
      <c r="B679" s="1259"/>
      <c r="C679" s="1257"/>
      <c r="D679" s="1250"/>
      <c r="E679" s="1250"/>
      <c r="F679" s="1250"/>
      <c r="G679" s="1250"/>
      <c r="H679" s="1250"/>
      <c r="I679" s="1250"/>
      <c r="J679" s="1250"/>
      <c r="K679" s="1250"/>
      <c r="L679" s="1250"/>
      <c r="M679" s="1250"/>
      <c r="N679" s="1250"/>
      <c r="O679" s="1250"/>
      <c r="P679" s="1250"/>
      <c r="Q679" s="1250"/>
      <c r="R679" s="1250"/>
      <c r="S679" s="1250"/>
      <c r="T679" s="1250"/>
      <c r="U679" s="1250"/>
      <c r="V679" s="1250"/>
      <c r="W679" s="1250"/>
      <c r="X679" s="1250"/>
      <c r="Y679" s="1250"/>
      <c r="Z679" s="1250"/>
      <c r="AA679" s="1250"/>
    </row>
    <row r="680" spans="1:27" ht="12.75">
      <c r="A680" s="1259"/>
      <c r="B680" s="1259"/>
      <c r="C680" s="1257"/>
      <c r="D680" s="1250"/>
      <c r="E680" s="1250"/>
      <c r="F680" s="1250"/>
      <c r="G680" s="1250"/>
      <c r="H680" s="1250"/>
      <c r="I680" s="1250"/>
      <c r="J680" s="1250"/>
      <c r="K680" s="1250"/>
      <c r="L680" s="1250"/>
      <c r="M680" s="1250"/>
      <c r="N680" s="1250"/>
      <c r="O680" s="1250"/>
      <c r="P680" s="1250"/>
      <c r="Q680" s="1250"/>
      <c r="R680" s="1250"/>
      <c r="S680" s="1250"/>
      <c r="T680" s="1250"/>
      <c r="U680" s="1250"/>
      <c r="V680" s="1250"/>
      <c r="W680" s="1250"/>
      <c r="X680" s="1250"/>
      <c r="Y680" s="1250"/>
      <c r="Z680" s="1250"/>
      <c r="AA680" s="1250"/>
    </row>
    <row r="681" spans="1:27" ht="12.75">
      <c r="A681" s="1259"/>
      <c r="B681" s="1259"/>
      <c r="C681" s="1257"/>
      <c r="D681" s="1250"/>
      <c r="E681" s="1250"/>
      <c r="F681" s="1250"/>
      <c r="G681" s="1250"/>
      <c r="H681" s="1250"/>
      <c r="I681" s="1250"/>
      <c r="J681" s="1250"/>
      <c r="K681" s="1250"/>
      <c r="L681" s="1250"/>
      <c r="M681" s="1250"/>
      <c r="N681" s="1250"/>
      <c r="O681" s="1250"/>
      <c r="P681" s="1250"/>
      <c r="Q681" s="1250"/>
      <c r="R681" s="1250"/>
      <c r="S681" s="1250"/>
      <c r="T681" s="1250"/>
      <c r="U681" s="1250"/>
      <c r="V681" s="1250"/>
      <c r="W681" s="1250"/>
      <c r="X681" s="1250"/>
      <c r="Y681" s="1250"/>
      <c r="Z681" s="1250"/>
      <c r="AA681" s="1250"/>
    </row>
    <row r="682" spans="1:27" ht="12.75">
      <c r="A682" s="1259"/>
      <c r="B682" s="1259"/>
      <c r="C682" s="1257"/>
      <c r="D682" s="1250"/>
      <c r="E682" s="1250"/>
      <c r="F682" s="1250"/>
      <c r="G682" s="1250"/>
      <c r="H682" s="1250"/>
      <c r="I682" s="1250"/>
      <c r="J682" s="1250"/>
      <c r="K682" s="1250"/>
      <c r="L682" s="1250"/>
      <c r="M682" s="1250"/>
      <c r="N682" s="1250"/>
      <c r="O682" s="1250"/>
      <c r="P682" s="1250"/>
      <c r="Q682" s="1250"/>
      <c r="R682" s="1250"/>
      <c r="S682" s="1250"/>
      <c r="T682" s="1250"/>
      <c r="U682" s="1250"/>
      <c r="V682" s="1250"/>
      <c r="W682" s="1250"/>
      <c r="X682" s="1250"/>
      <c r="Y682" s="1250"/>
      <c r="Z682" s="1250"/>
      <c r="AA682" s="1250"/>
    </row>
    <row r="683" spans="1:27" ht="12.75">
      <c r="A683" s="1259"/>
      <c r="B683" s="1259"/>
      <c r="C683" s="1257"/>
      <c r="D683" s="1250"/>
      <c r="E683" s="1250"/>
      <c r="F683" s="1250"/>
      <c r="G683" s="1250"/>
      <c r="H683" s="1250"/>
      <c r="I683" s="1250"/>
      <c r="J683" s="1250"/>
      <c r="K683" s="1250"/>
      <c r="L683" s="1250"/>
      <c r="M683" s="1250"/>
      <c r="N683" s="1250"/>
      <c r="O683" s="1250"/>
      <c r="P683" s="1250"/>
      <c r="Q683" s="1250"/>
      <c r="R683" s="1250"/>
      <c r="S683" s="1250"/>
      <c r="T683" s="1250"/>
      <c r="U683" s="1250"/>
      <c r="V683" s="1250"/>
      <c r="W683" s="1250"/>
      <c r="X683" s="1250"/>
      <c r="Y683" s="1250"/>
      <c r="Z683" s="1250"/>
      <c r="AA683" s="1250"/>
    </row>
    <row r="684" spans="1:27" ht="12.75">
      <c r="A684" s="1259"/>
      <c r="B684" s="1259"/>
      <c r="C684" s="1257"/>
      <c r="D684" s="1250"/>
      <c r="E684" s="1250"/>
      <c r="F684" s="1250"/>
      <c r="G684" s="1250"/>
      <c r="H684" s="1250"/>
      <c r="I684" s="1250"/>
      <c r="J684" s="1250"/>
      <c r="K684" s="1250"/>
      <c r="L684" s="1250"/>
      <c r="M684" s="1250"/>
      <c r="N684" s="1250"/>
      <c r="O684" s="1250"/>
      <c r="P684" s="1250"/>
      <c r="Q684" s="1250"/>
      <c r="R684" s="1250"/>
      <c r="S684" s="1250"/>
      <c r="T684" s="1250"/>
      <c r="U684" s="1250"/>
      <c r="V684" s="1250"/>
      <c r="W684" s="1250"/>
      <c r="X684" s="1250"/>
      <c r="Y684" s="1250"/>
      <c r="Z684" s="1250"/>
      <c r="AA684" s="1250"/>
    </row>
    <row r="685" spans="1:27" ht="12.75">
      <c r="A685" s="1259"/>
      <c r="B685" s="1259"/>
      <c r="C685" s="1257"/>
      <c r="D685" s="1250"/>
      <c r="E685" s="1250"/>
      <c r="F685" s="1250"/>
      <c r="G685" s="1250"/>
      <c r="H685" s="1250"/>
      <c r="I685" s="1250"/>
      <c r="J685" s="1250"/>
      <c r="K685" s="1250"/>
      <c r="L685" s="1250"/>
      <c r="M685" s="1250"/>
      <c r="N685" s="1250"/>
      <c r="O685" s="1250"/>
      <c r="P685" s="1250"/>
      <c r="Q685" s="1250"/>
      <c r="R685" s="1250"/>
      <c r="S685" s="1250"/>
      <c r="T685" s="1250"/>
      <c r="U685" s="1250"/>
      <c r="V685" s="1250"/>
      <c r="W685" s="1250"/>
      <c r="X685" s="1250"/>
      <c r="Y685" s="1250"/>
      <c r="Z685" s="1250"/>
      <c r="AA685" s="1250"/>
    </row>
    <row r="686" spans="1:27" ht="12.75">
      <c r="A686" s="1259"/>
      <c r="B686" s="1259"/>
      <c r="C686" s="1257"/>
      <c r="D686" s="1250"/>
      <c r="E686" s="1250"/>
      <c r="F686" s="1250"/>
      <c r="G686" s="1250"/>
      <c r="H686" s="1250"/>
      <c r="I686" s="1250"/>
      <c r="J686" s="1250"/>
      <c r="K686" s="1250"/>
      <c r="L686" s="1250"/>
      <c r="M686" s="1250"/>
      <c r="N686" s="1250"/>
      <c r="O686" s="1250"/>
      <c r="P686" s="1250"/>
      <c r="Q686" s="1250"/>
      <c r="R686" s="1250"/>
      <c r="S686" s="1250"/>
      <c r="T686" s="1250"/>
      <c r="U686" s="1250"/>
      <c r="V686" s="1250"/>
      <c r="W686" s="1250"/>
      <c r="X686" s="1250"/>
      <c r="Y686" s="1250"/>
      <c r="Z686" s="1250"/>
      <c r="AA686" s="1250"/>
    </row>
    <row r="687" spans="1:27" ht="12.75">
      <c r="A687" s="1259"/>
      <c r="B687" s="1259"/>
      <c r="C687" s="1257"/>
      <c r="D687" s="1250"/>
      <c r="E687" s="1250"/>
      <c r="F687" s="1250"/>
      <c r="G687" s="1250"/>
      <c r="H687" s="1250"/>
      <c r="I687" s="1250"/>
      <c r="J687" s="1250"/>
      <c r="K687" s="1250"/>
      <c r="L687" s="1250"/>
      <c r="M687" s="1250"/>
      <c r="N687" s="1250"/>
      <c r="O687" s="1250"/>
      <c r="P687" s="1250"/>
      <c r="Q687" s="1250"/>
      <c r="R687" s="1250"/>
      <c r="S687" s="1250"/>
      <c r="T687" s="1250"/>
      <c r="U687" s="1250"/>
      <c r="V687" s="1250"/>
      <c r="W687" s="1250"/>
      <c r="X687" s="1250"/>
      <c r="Y687" s="1250"/>
      <c r="Z687" s="1250"/>
      <c r="AA687" s="1250"/>
    </row>
    <row r="688" spans="1:27" ht="12.75">
      <c r="A688" s="1259"/>
      <c r="B688" s="1259"/>
      <c r="C688" s="1257"/>
      <c r="D688" s="1250"/>
      <c r="E688" s="1250"/>
      <c r="F688" s="1250"/>
      <c r="G688" s="1250"/>
      <c r="H688" s="1250"/>
      <c r="I688" s="1250"/>
      <c r="J688" s="1250"/>
      <c r="K688" s="1250"/>
      <c r="L688" s="1250"/>
      <c r="M688" s="1250"/>
      <c r="N688" s="1250"/>
      <c r="O688" s="1250"/>
      <c r="P688" s="1250"/>
      <c r="Q688" s="1250"/>
      <c r="R688" s="1250"/>
      <c r="S688" s="1250"/>
      <c r="T688" s="1250"/>
      <c r="U688" s="1250"/>
      <c r="V688" s="1250"/>
      <c r="W688" s="1250"/>
      <c r="X688" s="1250"/>
      <c r="Y688" s="1250"/>
      <c r="Z688" s="1250"/>
      <c r="AA688" s="1250"/>
    </row>
    <row r="689" spans="1:27" ht="12.75">
      <c r="A689" s="1259"/>
      <c r="B689" s="1259"/>
      <c r="C689" s="1257"/>
      <c r="D689" s="1250"/>
      <c r="E689" s="1250"/>
      <c r="F689" s="1250"/>
      <c r="G689" s="1250"/>
      <c r="H689" s="1250"/>
      <c r="I689" s="1250"/>
      <c r="J689" s="1250"/>
      <c r="K689" s="1250"/>
      <c r="L689" s="1250"/>
      <c r="M689" s="1250"/>
      <c r="N689" s="1250"/>
      <c r="O689" s="1250"/>
      <c r="P689" s="1250"/>
      <c r="Q689" s="1250"/>
      <c r="R689" s="1250"/>
      <c r="S689" s="1250"/>
      <c r="T689" s="1250"/>
      <c r="U689" s="1250"/>
      <c r="V689" s="1250"/>
      <c r="W689" s="1250"/>
      <c r="X689" s="1250"/>
      <c r="Y689" s="1250"/>
      <c r="Z689" s="1250"/>
      <c r="AA689" s="1250"/>
    </row>
    <row r="690" spans="1:27" ht="12.75">
      <c r="A690" s="1259"/>
      <c r="B690" s="1259"/>
      <c r="C690" s="1257"/>
      <c r="D690" s="1250"/>
      <c r="E690" s="1250"/>
      <c r="F690" s="1250"/>
      <c r="G690" s="1250"/>
      <c r="H690" s="1250"/>
      <c r="I690" s="1250"/>
      <c r="J690" s="1250"/>
      <c r="K690" s="1250"/>
      <c r="L690" s="1250"/>
      <c r="M690" s="1250"/>
      <c r="N690" s="1250"/>
      <c r="O690" s="1250"/>
      <c r="P690" s="1250"/>
      <c r="Q690" s="1250"/>
      <c r="R690" s="1250"/>
      <c r="S690" s="1250"/>
      <c r="T690" s="1250"/>
      <c r="U690" s="1250"/>
      <c r="V690" s="1250"/>
      <c r="W690" s="1250"/>
      <c r="X690" s="1250"/>
      <c r="Y690" s="1250"/>
      <c r="Z690" s="1250"/>
      <c r="AA690" s="1250"/>
    </row>
    <row r="691" spans="1:27" ht="12.75">
      <c r="A691" s="1259"/>
      <c r="B691" s="1259"/>
      <c r="C691" s="1257"/>
      <c r="D691" s="1250"/>
      <c r="E691" s="1250"/>
      <c r="F691" s="1250"/>
      <c r="G691" s="1250"/>
      <c r="H691" s="1250"/>
      <c r="I691" s="1250"/>
      <c r="J691" s="1250"/>
      <c r="K691" s="1250"/>
      <c r="L691" s="1250"/>
      <c r="M691" s="1250"/>
      <c r="N691" s="1250"/>
      <c r="O691" s="1250"/>
      <c r="P691" s="1250"/>
      <c r="Q691" s="1250"/>
      <c r="R691" s="1250"/>
      <c r="S691" s="1250"/>
      <c r="T691" s="1250"/>
      <c r="U691" s="1250"/>
      <c r="V691" s="1250"/>
      <c r="W691" s="1250"/>
      <c r="X691" s="1250"/>
      <c r="Y691" s="1250"/>
      <c r="Z691" s="1250"/>
      <c r="AA691" s="1250"/>
    </row>
    <row r="692" spans="1:27" ht="12.75">
      <c r="A692" s="1259"/>
      <c r="B692" s="1259"/>
      <c r="C692" s="1257"/>
      <c r="D692" s="1250"/>
      <c r="E692" s="1250"/>
      <c r="F692" s="1250"/>
      <c r="G692" s="1250"/>
      <c r="H692" s="1250"/>
      <c r="I692" s="1250"/>
      <c r="J692" s="1250"/>
      <c r="K692" s="1250"/>
      <c r="L692" s="1250"/>
      <c r="M692" s="1250"/>
      <c r="N692" s="1250"/>
      <c r="O692" s="1250"/>
      <c r="P692" s="1250"/>
      <c r="Q692" s="1250"/>
      <c r="R692" s="1250"/>
      <c r="S692" s="1250"/>
      <c r="T692" s="1250"/>
      <c r="U692" s="1250"/>
      <c r="V692" s="1250"/>
      <c r="W692" s="1250"/>
      <c r="X692" s="1250"/>
      <c r="Y692" s="1250"/>
      <c r="Z692" s="1250"/>
      <c r="AA692" s="1250"/>
    </row>
    <row r="693" spans="1:27" ht="12.75">
      <c r="A693" s="1259"/>
      <c r="B693" s="1259"/>
      <c r="C693" s="1257"/>
      <c r="D693" s="1250"/>
      <c r="E693" s="1250"/>
      <c r="F693" s="1250"/>
      <c r="G693" s="1250"/>
      <c r="H693" s="1250"/>
      <c r="I693" s="1250"/>
      <c r="J693" s="1250"/>
      <c r="K693" s="1250"/>
      <c r="L693" s="1250"/>
      <c r="M693" s="1250"/>
      <c r="N693" s="1250"/>
      <c r="O693" s="1250"/>
      <c r="P693" s="1250"/>
      <c r="Q693" s="1250"/>
      <c r="R693" s="1250"/>
      <c r="S693" s="1250"/>
      <c r="T693" s="1250"/>
      <c r="U693" s="1250"/>
      <c r="V693" s="1250"/>
      <c r="W693" s="1250"/>
      <c r="X693" s="1250"/>
      <c r="Y693" s="1250"/>
      <c r="Z693" s="1250"/>
      <c r="AA693" s="1250"/>
    </row>
    <row r="694" spans="1:27" ht="12.75">
      <c r="A694" s="1259"/>
      <c r="B694" s="1259"/>
      <c r="C694" s="1257"/>
      <c r="D694" s="1250"/>
      <c r="E694" s="1250"/>
      <c r="F694" s="1250"/>
      <c r="G694" s="1250"/>
      <c r="H694" s="1250"/>
      <c r="I694" s="1250"/>
      <c r="J694" s="1250"/>
      <c r="K694" s="1250"/>
      <c r="L694" s="1250"/>
      <c r="M694" s="1250"/>
      <c r="N694" s="1250"/>
      <c r="O694" s="1250"/>
      <c r="P694" s="1250"/>
      <c r="Q694" s="1250"/>
      <c r="R694" s="1250"/>
      <c r="S694" s="1250"/>
      <c r="T694" s="1250"/>
      <c r="U694" s="1250"/>
      <c r="V694" s="1250"/>
      <c r="W694" s="1250"/>
      <c r="X694" s="1250"/>
      <c r="Y694" s="1250"/>
      <c r="Z694" s="1250"/>
      <c r="AA694" s="1250"/>
    </row>
    <row r="695" spans="1:27" ht="12.75">
      <c r="A695" s="1259"/>
      <c r="B695" s="1259"/>
      <c r="C695" s="1257"/>
      <c r="D695" s="1250"/>
      <c r="E695" s="1250"/>
      <c r="F695" s="1250"/>
      <c r="G695" s="1250"/>
      <c r="H695" s="1250"/>
      <c r="I695" s="1250"/>
      <c r="J695" s="1250"/>
      <c r="K695" s="1250"/>
      <c r="L695" s="1250"/>
      <c r="M695" s="1250"/>
      <c r="N695" s="1250"/>
      <c r="O695" s="1250"/>
      <c r="P695" s="1250"/>
      <c r="Q695" s="1250"/>
      <c r="R695" s="1250"/>
      <c r="S695" s="1250"/>
      <c r="T695" s="1250"/>
      <c r="U695" s="1250"/>
      <c r="V695" s="1250"/>
      <c r="W695" s="1250"/>
      <c r="X695" s="1250"/>
      <c r="Y695" s="1250"/>
      <c r="Z695" s="1250"/>
      <c r="AA695" s="1250"/>
    </row>
    <row r="696" spans="1:27" ht="12.75">
      <c r="A696" s="1259"/>
      <c r="B696" s="1259"/>
      <c r="C696" s="1257"/>
      <c r="D696" s="1250"/>
      <c r="E696" s="1250"/>
      <c r="F696" s="1250"/>
      <c r="G696" s="1250"/>
      <c r="H696" s="1250"/>
      <c r="I696" s="1250"/>
      <c r="J696" s="1250"/>
      <c r="K696" s="1250"/>
      <c r="L696" s="1250"/>
      <c r="M696" s="1250"/>
      <c r="N696" s="1250"/>
      <c r="O696" s="1250"/>
      <c r="P696" s="1250"/>
      <c r="Q696" s="1250"/>
      <c r="R696" s="1250"/>
      <c r="S696" s="1250"/>
      <c r="T696" s="1250"/>
      <c r="U696" s="1250"/>
      <c r="V696" s="1250"/>
      <c r="W696" s="1250"/>
      <c r="X696" s="1250"/>
      <c r="Y696" s="1250"/>
      <c r="Z696" s="1250"/>
      <c r="AA696" s="1250"/>
    </row>
    <row r="697" spans="1:27" ht="12.75">
      <c r="A697" s="1259"/>
      <c r="B697" s="1259"/>
      <c r="C697" s="1257"/>
      <c r="D697" s="1250"/>
      <c r="E697" s="1250"/>
      <c r="F697" s="1250"/>
      <c r="G697" s="1250"/>
      <c r="H697" s="1250"/>
      <c r="I697" s="1250"/>
      <c r="J697" s="1250"/>
      <c r="K697" s="1250"/>
      <c r="L697" s="1250"/>
      <c r="M697" s="1250"/>
      <c r="N697" s="1250"/>
      <c r="O697" s="1250"/>
      <c r="P697" s="1250"/>
      <c r="Q697" s="1250"/>
      <c r="R697" s="1250"/>
      <c r="S697" s="1250"/>
      <c r="T697" s="1250"/>
      <c r="U697" s="1250"/>
      <c r="V697" s="1250"/>
      <c r="W697" s="1250"/>
      <c r="X697" s="1250"/>
      <c r="Y697" s="1250"/>
      <c r="Z697" s="1250"/>
      <c r="AA697" s="1250"/>
    </row>
    <row r="698" spans="1:27" ht="12.75">
      <c r="A698" s="1259"/>
      <c r="B698" s="1259"/>
      <c r="C698" s="1257"/>
      <c r="D698" s="1250"/>
      <c r="E698" s="1250"/>
      <c r="F698" s="1250"/>
      <c r="G698" s="1250"/>
      <c r="H698" s="1250"/>
      <c r="I698" s="1250"/>
      <c r="J698" s="1250"/>
      <c r="K698" s="1250"/>
      <c r="L698" s="1250"/>
      <c r="M698" s="1250"/>
      <c r="N698" s="1250"/>
      <c r="O698" s="1250"/>
      <c r="P698" s="1250"/>
      <c r="Q698" s="1250"/>
      <c r="R698" s="1250"/>
      <c r="S698" s="1250"/>
      <c r="T698" s="1250"/>
      <c r="U698" s="1250"/>
      <c r="V698" s="1250"/>
      <c r="W698" s="1250"/>
      <c r="X698" s="1250"/>
      <c r="Y698" s="1250"/>
      <c r="Z698" s="1250"/>
      <c r="AA698" s="1250"/>
    </row>
    <row r="699" spans="1:27" ht="12.75">
      <c r="A699" s="1259"/>
      <c r="B699" s="1259"/>
      <c r="C699" s="1257"/>
      <c r="D699" s="1250"/>
      <c r="E699" s="1250"/>
      <c r="F699" s="1250"/>
      <c r="G699" s="1250"/>
      <c r="H699" s="1250"/>
      <c r="I699" s="1250"/>
      <c r="J699" s="1250"/>
      <c r="K699" s="1250"/>
      <c r="L699" s="1250"/>
      <c r="M699" s="1250"/>
      <c r="N699" s="1250"/>
      <c r="O699" s="1250"/>
      <c r="P699" s="1250"/>
      <c r="Q699" s="1250"/>
      <c r="R699" s="1250"/>
      <c r="S699" s="1250"/>
      <c r="T699" s="1250"/>
      <c r="U699" s="1250"/>
      <c r="V699" s="1250"/>
      <c r="W699" s="1250"/>
      <c r="X699" s="1250"/>
      <c r="Y699" s="1250"/>
      <c r="Z699" s="1250"/>
      <c r="AA699" s="1250"/>
    </row>
    <row r="700" spans="1:27" ht="12.75">
      <c r="A700" s="1259"/>
      <c r="B700" s="1259"/>
      <c r="C700" s="1257"/>
      <c r="D700" s="1250"/>
      <c r="E700" s="1250"/>
      <c r="F700" s="1250"/>
      <c r="G700" s="1250"/>
      <c r="H700" s="1250"/>
      <c r="I700" s="1250"/>
      <c r="J700" s="1250"/>
      <c r="K700" s="1250"/>
      <c r="L700" s="1250"/>
      <c r="M700" s="1250"/>
      <c r="N700" s="1250"/>
      <c r="O700" s="1250"/>
      <c r="P700" s="1250"/>
      <c r="Q700" s="1250"/>
      <c r="R700" s="1250"/>
      <c r="S700" s="1250"/>
      <c r="T700" s="1250"/>
      <c r="U700" s="1250"/>
      <c r="V700" s="1250"/>
      <c r="W700" s="1250"/>
      <c r="X700" s="1250"/>
      <c r="Y700" s="1250"/>
      <c r="Z700" s="1250"/>
      <c r="AA700" s="1250"/>
    </row>
    <row r="701" spans="1:27" ht="12.75">
      <c r="A701" s="1259"/>
      <c r="B701" s="1259"/>
      <c r="C701" s="1257"/>
      <c r="D701" s="1250"/>
      <c r="E701" s="1250"/>
      <c r="F701" s="1250"/>
      <c r="G701" s="1250"/>
      <c r="H701" s="1250"/>
      <c r="I701" s="1250"/>
      <c r="J701" s="1250"/>
      <c r="K701" s="1250"/>
      <c r="L701" s="1250"/>
      <c r="M701" s="1250"/>
      <c r="N701" s="1250"/>
      <c r="O701" s="1250"/>
      <c r="P701" s="1250"/>
      <c r="Q701" s="1250"/>
      <c r="R701" s="1250"/>
      <c r="S701" s="1250"/>
      <c r="T701" s="1250"/>
      <c r="U701" s="1250"/>
      <c r="V701" s="1250"/>
      <c r="W701" s="1250"/>
      <c r="X701" s="1250"/>
      <c r="Y701" s="1250"/>
      <c r="Z701" s="1250"/>
      <c r="AA701" s="1250"/>
    </row>
    <row r="702" spans="1:27" ht="12.75">
      <c r="A702" s="1259"/>
      <c r="B702" s="1259"/>
      <c r="C702" s="1257"/>
      <c r="D702" s="1250"/>
      <c r="E702" s="1250"/>
      <c r="F702" s="1250"/>
      <c r="G702" s="1250"/>
      <c r="H702" s="1250"/>
      <c r="I702" s="1250"/>
      <c r="J702" s="1250"/>
      <c r="K702" s="1250"/>
      <c r="L702" s="1250"/>
      <c r="M702" s="1250"/>
      <c r="N702" s="1250"/>
      <c r="O702" s="1250"/>
      <c r="P702" s="1250"/>
      <c r="Q702" s="1250"/>
      <c r="R702" s="1250"/>
      <c r="S702" s="1250"/>
      <c r="T702" s="1250"/>
      <c r="U702" s="1250"/>
      <c r="V702" s="1250"/>
      <c r="W702" s="1250"/>
      <c r="X702" s="1250"/>
      <c r="Y702" s="1250"/>
      <c r="Z702" s="1250"/>
      <c r="AA702" s="1250"/>
    </row>
    <row r="703" spans="1:27" ht="12.75">
      <c r="A703" s="1259"/>
      <c r="B703" s="1259"/>
      <c r="C703" s="1257"/>
      <c r="D703" s="1250"/>
      <c r="E703" s="1250"/>
      <c r="F703" s="1250"/>
      <c r="G703" s="1250"/>
      <c r="H703" s="1250"/>
      <c r="I703" s="1250"/>
      <c r="J703" s="1250"/>
      <c r="K703" s="1250"/>
      <c r="L703" s="1250"/>
      <c r="M703" s="1250"/>
      <c r="N703" s="1250"/>
      <c r="O703" s="1250"/>
      <c r="P703" s="1250"/>
      <c r="Q703" s="1250"/>
      <c r="R703" s="1250"/>
      <c r="S703" s="1250"/>
      <c r="T703" s="1250"/>
      <c r="U703" s="1250"/>
      <c r="V703" s="1250"/>
      <c r="W703" s="1250"/>
      <c r="X703" s="1250"/>
      <c r="Y703" s="1250"/>
      <c r="Z703" s="1250"/>
      <c r="AA703" s="1250"/>
    </row>
    <row r="704" spans="1:27" ht="12.75">
      <c r="A704" s="1259"/>
      <c r="B704" s="1259"/>
      <c r="C704" s="1257"/>
      <c r="D704" s="1250"/>
      <c r="E704" s="1250"/>
      <c r="F704" s="1250"/>
      <c r="G704" s="1250"/>
      <c r="H704" s="1250"/>
      <c r="I704" s="1250"/>
      <c r="J704" s="1250"/>
      <c r="K704" s="1250"/>
      <c r="L704" s="1250"/>
      <c r="M704" s="1250"/>
      <c r="N704" s="1250"/>
      <c r="O704" s="1250"/>
      <c r="P704" s="1250"/>
      <c r="Q704" s="1250"/>
      <c r="R704" s="1250"/>
      <c r="S704" s="1250"/>
      <c r="T704" s="1250"/>
      <c r="U704" s="1250"/>
      <c r="V704" s="1250"/>
      <c r="W704" s="1250"/>
      <c r="X704" s="1250"/>
      <c r="Y704" s="1250"/>
      <c r="Z704" s="1250"/>
      <c r="AA704" s="1250"/>
    </row>
    <row r="705" spans="1:27" ht="12.75">
      <c r="A705" s="1259"/>
      <c r="B705" s="1259"/>
      <c r="C705" s="1257"/>
      <c r="D705" s="1250"/>
      <c r="E705" s="1250"/>
      <c r="F705" s="1250"/>
      <c r="G705" s="1250"/>
      <c r="H705" s="1250"/>
      <c r="I705" s="1250"/>
      <c r="J705" s="1250"/>
      <c r="K705" s="1250"/>
      <c r="L705" s="1250"/>
      <c r="M705" s="1250"/>
      <c r="N705" s="1250"/>
      <c r="O705" s="1250"/>
      <c r="P705" s="1250"/>
      <c r="Q705" s="1250"/>
      <c r="R705" s="1250"/>
      <c r="S705" s="1250"/>
      <c r="T705" s="1250"/>
      <c r="U705" s="1250"/>
      <c r="V705" s="1250"/>
      <c r="W705" s="1250"/>
      <c r="X705" s="1250"/>
      <c r="Y705" s="1250"/>
      <c r="Z705" s="1250"/>
      <c r="AA705" s="1250"/>
    </row>
    <row r="706" spans="1:27" ht="12.75">
      <c r="A706" s="1259"/>
      <c r="B706" s="1259"/>
      <c r="C706" s="1257"/>
      <c r="D706" s="1250"/>
      <c r="E706" s="1250"/>
      <c r="F706" s="1250"/>
      <c r="G706" s="1250"/>
      <c r="H706" s="1250"/>
      <c r="I706" s="1250"/>
      <c r="J706" s="1250"/>
      <c r="K706" s="1250"/>
      <c r="L706" s="1250"/>
      <c r="M706" s="1250"/>
      <c r="N706" s="1250"/>
      <c r="O706" s="1250"/>
      <c r="P706" s="1250"/>
      <c r="Q706" s="1250"/>
      <c r="R706" s="1250"/>
      <c r="S706" s="1250"/>
      <c r="T706" s="1250"/>
      <c r="U706" s="1250"/>
      <c r="V706" s="1250"/>
      <c r="W706" s="1250"/>
      <c r="X706" s="1250"/>
      <c r="Y706" s="1250"/>
      <c r="Z706" s="1250"/>
      <c r="AA706" s="1250"/>
    </row>
    <row r="707" spans="1:27" ht="12.75">
      <c r="A707" s="1259"/>
      <c r="B707" s="1259"/>
      <c r="C707" s="1257"/>
      <c r="D707" s="1250"/>
      <c r="E707" s="1250"/>
      <c r="F707" s="1250"/>
      <c r="G707" s="1250"/>
      <c r="H707" s="1250"/>
      <c r="I707" s="1250"/>
      <c r="J707" s="1250"/>
      <c r="K707" s="1250"/>
      <c r="L707" s="1250"/>
      <c r="M707" s="1250"/>
      <c r="N707" s="1250"/>
      <c r="O707" s="1250"/>
      <c r="P707" s="1250"/>
      <c r="Q707" s="1250"/>
      <c r="R707" s="1250"/>
      <c r="S707" s="1250"/>
      <c r="T707" s="1250"/>
      <c r="U707" s="1250"/>
      <c r="V707" s="1250"/>
      <c r="W707" s="1250"/>
      <c r="X707" s="1250"/>
      <c r="Y707" s="1250"/>
      <c r="Z707" s="1250"/>
      <c r="AA707" s="1250"/>
    </row>
    <row r="708" spans="1:27" ht="12.75">
      <c r="A708" s="1259"/>
      <c r="B708" s="1259"/>
      <c r="C708" s="1257"/>
      <c r="D708" s="1250"/>
      <c r="E708" s="1250"/>
      <c r="F708" s="1250"/>
      <c r="G708" s="1250"/>
      <c r="H708" s="1250"/>
      <c r="I708" s="1250"/>
      <c r="J708" s="1250"/>
      <c r="K708" s="1250"/>
      <c r="L708" s="1250"/>
      <c r="M708" s="1250"/>
      <c r="N708" s="1250"/>
      <c r="O708" s="1250"/>
      <c r="P708" s="1250"/>
      <c r="Q708" s="1250"/>
      <c r="R708" s="1250"/>
      <c r="S708" s="1250"/>
      <c r="T708" s="1250"/>
      <c r="U708" s="1250"/>
      <c r="V708" s="1250"/>
      <c r="W708" s="1250"/>
      <c r="X708" s="1250"/>
      <c r="Y708" s="1250"/>
      <c r="Z708" s="1250"/>
      <c r="AA708" s="1250"/>
    </row>
    <row r="709" spans="1:27" ht="12.75">
      <c r="A709" s="1259"/>
      <c r="B709" s="1259"/>
      <c r="C709" s="1257"/>
      <c r="D709" s="1250"/>
      <c r="E709" s="1250"/>
      <c r="F709" s="1250"/>
      <c r="G709" s="1250"/>
      <c r="H709" s="1250"/>
      <c r="I709" s="1250"/>
      <c r="J709" s="1250"/>
      <c r="K709" s="1250"/>
      <c r="L709" s="1250"/>
      <c r="M709" s="1250"/>
      <c r="N709" s="1250"/>
      <c r="O709" s="1250"/>
      <c r="P709" s="1250"/>
      <c r="Q709" s="1250"/>
      <c r="R709" s="1250"/>
      <c r="S709" s="1250"/>
      <c r="T709" s="1250"/>
      <c r="U709" s="1250"/>
      <c r="V709" s="1250"/>
      <c r="W709" s="1250"/>
      <c r="X709" s="1250"/>
      <c r="Y709" s="1250"/>
      <c r="Z709" s="1250"/>
      <c r="AA709" s="1250"/>
    </row>
    <row r="710" spans="1:27" ht="12.75">
      <c r="A710" s="1259"/>
      <c r="B710" s="1259"/>
      <c r="C710" s="1257"/>
      <c r="D710" s="1250"/>
      <c r="E710" s="1250"/>
      <c r="F710" s="1250"/>
      <c r="G710" s="1250"/>
      <c r="H710" s="1250"/>
      <c r="I710" s="1250"/>
      <c r="J710" s="1250"/>
      <c r="K710" s="1250"/>
      <c r="L710" s="1250"/>
      <c r="M710" s="1250"/>
      <c r="N710" s="1250"/>
      <c r="O710" s="1250"/>
      <c r="P710" s="1250"/>
      <c r="Q710" s="1250"/>
      <c r="R710" s="1250"/>
      <c r="S710" s="1250"/>
      <c r="T710" s="1250"/>
      <c r="U710" s="1250"/>
      <c r="V710" s="1250"/>
      <c r="W710" s="1250"/>
      <c r="X710" s="1250"/>
      <c r="Y710" s="1250"/>
      <c r="Z710" s="1250"/>
      <c r="AA710" s="1250"/>
    </row>
    <row r="711" spans="1:27" ht="12.75">
      <c r="A711" s="1259"/>
      <c r="B711" s="1259"/>
      <c r="C711" s="1257"/>
      <c r="D711" s="1250"/>
      <c r="E711" s="1250"/>
      <c r="F711" s="1250"/>
      <c r="G711" s="1250"/>
      <c r="H711" s="1250"/>
      <c r="I711" s="1250"/>
      <c r="J711" s="1250"/>
      <c r="K711" s="1250"/>
      <c r="L711" s="1250"/>
      <c r="M711" s="1250"/>
      <c r="N711" s="1250"/>
      <c r="O711" s="1250"/>
      <c r="P711" s="1250"/>
      <c r="Q711" s="1250"/>
      <c r="R711" s="1250"/>
      <c r="S711" s="1250"/>
      <c r="T711" s="1250"/>
      <c r="U711" s="1250"/>
      <c r="V711" s="1250"/>
      <c r="W711" s="1250"/>
      <c r="X711" s="1250"/>
      <c r="Y711" s="1250"/>
      <c r="Z711" s="1250"/>
      <c r="AA711" s="1250"/>
    </row>
    <row r="712" spans="1:27" ht="12.75">
      <c r="A712" s="1259"/>
      <c r="B712" s="1259"/>
      <c r="C712" s="1257"/>
      <c r="D712" s="1250"/>
      <c r="E712" s="1250"/>
      <c r="F712" s="1250"/>
      <c r="G712" s="1250"/>
      <c r="H712" s="1250"/>
      <c r="I712" s="1250"/>
      <c r="J712" s="1250"/>
      <c r="K712" s="1250"/>
      <c r="L712" s="1250"/>
      <c r="M712" s="1250"/>
      <c r="N712" s="1250"/>
      <c r="O712" s="1250"/>
      <c r="P712" s="1250"/>
      <c r="Q712" s="1250"/>
      <c r="R712" s="1250"/>
      <c r="S712" s="1250"/>
      <c r="T712" s="1250"/>
      <c r="U712" s="1250"/>
      <c r="V712" s="1250"/>
      <c r="W712" s="1250"/>
      <c r="X712" s="1250"/>
      <c r="Y712" s="1250"/>
      <c r="Z712" s="1250"/>
      <c r="AA712" s="1250"/>
    </row>
    <row r="713" spans="1:27" ht="12.75">
      <c r="A713" s="1259"/>
      <c r="B713" s="1259"/>
      <c r="C713" s="1257"/>
      <c r="D713" s="1250"/>
      <c r="E713" s="1250"/>
      <c r="F713" s="1250"/>
      <c r="G713" s="1250"/>
      <c r="H713" s="1250"/>
      <c r="I713" s="1250"/>
      <c r="J713" s="1250"/>
      <c r="K713" s="1250"/>
      <c r="L713" s="1250"/>
      <c r="M713" s="1250"/>
      <c r="N713" s="1250"/>
      <c r="O713" s="1250"/>
      <c r="P713" s="1250"/>
      <c r="Q713" s="1250"/>
      <c r="R713" s="1250"/>
      <c r="S713" s="1250"/>
      <c r="T713" s="1250"/>
      <c r="U713" s="1250"/>
      <c r="V713" s="1250"/>
      <c r="W713" s="1250"/>
      <c r="X713" s="1250"/>
      <c r="Y713" s="1250"/>
      <c r="Z713" s="1250"/>
      <c r="AA713" s="1250"/>
    </row>
    <row r="714" spans="1:27" ht="12.75">
      <c r="A714" s="1259"/>
      <c r="B714" s="1259"/>
      <c r="C714" s="1257"/>
      <c r="D714" s="1250"/>
      <c r="E714" s="1250"/>
      <c r="F714" s="1250"/>
      <c r="G714" s="1250"/>
      <c r="H714" s="1250"/>
      <c r="I714" s="1250"/>
      <c r="J714" s="1250"/>
      <c r="K714" s="1250"/>
      <c r="L714" s="1250"/>
      <c r="M714" s="1250"/>
      <c r="N714" s="1250"/>
      <c r="O714" s="1250"/>
      <c r="P714" s="1250"/>
      <c r="Q714" s="1250"/>
      <c r="R714" s="1250"/>
      <c r="S714" s="1250"/>
      <c r="T714" s="1250"/>
      <c r="U714" s="1250"/>
      <c r="V714" s="1250"/>
      <c r="W714" s="1250"/>
      <c r="X714" s="1250"/>
      <c r="Y714" s="1250"/>
      <c r="Z714" s="1250"/>
      <c r="AA714" s="1250"/>
    </row>
    <row r="715" spans="1:27" ht="12.75">
      <c r="A715" s="1259"/>
      <c r="B715" s="1259"/>
      <c r="C715" s="1257"/>
      <c r="D715" s="1250"/>
      <c r="E715" s="1250"/>
      <c r="F715" s="1250"/>
      <c r="G715" s="1250"/>
      <c r="H715" s="1250"/>
      <c r="I715" s="1250"/>
      <c r="J715" s="1250"/>
      <c r="K715" s="1250"/>
      <c r="L715" s="1250"/>
      <c r="M715" s="1250"/>
      <c r="N715" s="1250"/>
      <c r="O715" s="1250"/>
      <c r="P715" s="1250"/>
      <c r="Q715" s="1250"/>
      <c r="R715" s="1250"/>
      <c r="S715" s="1250"/>
      <c r="T715" s="1250"/>
      <c r="U715" s="1250"/>
      <c r="V715" s="1250"/>
      <c r="W715" s="1250"/>
      <c r="X715" s="1250"/>
      <c r="Y715" s="1250"/>
      <c r="Z715" s="1250"/>
      <c r="AA715" s="1250"/>
    </row>
    <row r="716" spans="1:27" ht="12.75">
      <c r="A716" s="1259"/>
      <c r="B716" s="1259"/>
      <c r="C716" s="1257"/>
      <c r="D716" s="1250"/>
      <c r="E716" s="1250"/>
      <c r="F716" s="1250"/>
      <c r="G716" s="1250"/>
      <c r="H716" s="1250"/>
      <c r="I716" s="1250"/>
      <c r="J716" s="1250"/>
      <c r="K716" s="1250"/>
      <c r="L716" s="1250"/>
      <c r="M716" s="1250"/>
      <c r="N716" s="1250"/>
      <c r="O716" s="1250"/>
      <c r="P716" s="1250"/>
      <c r="Q716" s="1250"/>
      <c r="R716" s="1250"/>
      <c r="S716" s="1250"/>
      <c r="T716" s="1250"/>
      <c r="U716" s="1250"/>
      <c r="V716" s="1250"/>
      <c r="W716" s="1250"/>
      <c r="X716" s="1250"/>
      <c r="Y716" s="1250"/>
      <c r="Z716" s="1250"/>
      <c r="AA716" s="1250"/>
    </row>
    <row r="717" spans="1:27" ht="12.75">
      <c r="A717" s="1259"/>
      <c r="B717" s="1259"/>
      <c r="C717" s="1257"/>
      <c r="D717" s="1250"/>
      <c r="E717" s="1250"/>
      <c r="F717" s="1250"/>
      <c r="G717" s="1250"/>
      <c r="H717" s="1250"/>
      <c r="I717" s="1250"/>
      <c r="J717" s="1250"/>
      <c r="K717" s="1250"/>
      <c r="L717" s="1250"/>
      <c r="M717" s="1250"/>
      <c r="N717" s="1250"/>
      <c r="O717" s="1250"/>
      <c r="P717" s="1250"/>
      <c r="Q717" s="1250"/>
      <c r="R717" s="1250"/>
      <c r="S717" s="1250"/>
      <c r="T717" s="1250"/>
      <c r="U717" s="1250"/>
      <c r="V717" s="1250"/>
      <c r="W717" s="1250"/>
      <c r="X717" s="1250"/>
      <c r="Y717" s="1250"/>
      <c r="Z717" s="1250"/>
      <c r="AA717" s="1250"/>
    </row>
    <row r="718" spans="1:27" ht="12.75">
      <c r="A718" s="1259"/>
      <c r="B718" s="1259"/>
      <c r="C718" s="1257"/>
      <c r="D718" s="1250"/>
      <c r="E718" s="1250"/>
      <c r="F718" s="1250"/>
      <c r="G718" s="1250"/>
      <c r="H718" s="1250"/>
      <c r="I718" s="1250"/>
      <c r="J718" s="1250"/>
      <c r="K718" s="1250"/>
      <c r="L718" s="1250"/>
      <c r="M718" s="1250"/>
      <c r="N718" s="1250"/>
      <c r="O718" s="1250"/>
      <c r="P718" s="1250"/>
      <c r="Q718" s="1250"/>
      <c r="R718" s="1250"/>
      <c r="S718" s="1250"/>
      <c r="T718" s="1250"/>
      <c r="U718" s="1250"/>
      <c r="V718" s="1250"/>
      <c r="W718" s="1250"/>
      <c r="X718" s="1250"/>
      <c r="Y718" s="1250"/>
      <c r="Z718" s="1250"/>
      <c r="AA718" s="1250"/>
    </row>
    <row r="719" spans="1:27" ht="12.75">
      <c r="A719" s="1259"/>
      <c r="B719" s="1259"/>
      <c r="C719" s="1257"/>
      <c r="D719" s="1250"/>
      <c r="E719" s="1250"/>
      <c r="F719" s="1250"/>
      <c r="G719" s="1250"/>
      <c r="H719" s="1250"/>
      <c r="I719" s="1250"/>
      <c r="J719" s="1250"/>
      <c r="K719" s="1250"/>
      <c r="L719" s="1250"/>
      <c r="M719" s="1250"/>
      <c r="N719" s="1250"/>
      <c r="O719" s="1250"/>
      <c r="P719" s="1250"/>
      <c r="Q719" s="1250"/>
      <c r="R719" s="1250"/>
      <c r="S719" s="1250"/>
      <c r="T719" s="1250"/>
      <c r="U719" s="1250"/>
      <c r="V719" s="1250"/>
      <c r="W719" s="1250"/>
      <c r="X719" s="1250"/>
      <c r="Y719" s="1250"/>
      <c r="Z719" s="1250"/>
      <c r="AA719" s="1250"/>
    </row>
    <row r="720" spans="1:27" ht="12.75">
      <c r="A720" s="1259"/>
      <c r="B720" s="1259"/>
      <c r="C720" s="1257"/>
      <c r="D720" s="1250"/>
      <c r="E720" s="1250"/>
      <c r="F720" s="1250"/>
      <c r="G720" s="1250"/>
      <c r="H720" s="1250"/>
      <c r="I720" s="1250"/>
      <c r="J720" s="1250"/>
      <c r="K720" s="1250"/>
      <c r="L720" s="1250"/>
      <c r="M720" s="1250"/>
      <c r="N720" s="1250"/>
      <c r="O720" s="1250"/>
      <c r="P720" s="1250"/>
      <c r="Q720" s="1250"/>
      <c r="R720" s="1250"/>
      <c r="S720" s="1250"/>
      <c r="T720" s="1250"/>
      <c r="U720" s="1250"/>
      <c r="V720" s="1250"/>
      <c r="W720" s="1250"/>
      <c r="X720" s="1250"/>
      <c r="Y720" s="1250"/>
      <c r="Z720" s="1250"/>
      <c r="AA720" s="1250"/>
    </row>
    <row r="721" spans="1:27" ht="12.75">
      <c r="A721" s="1259"/>
      <c r="B721" s="1259"/>
      <c r="C721" s="1257"/>
      <c r="D721" s="1250"/>
      <c r="E721" s="1250"/>
      <c r="F721" s="1250"/>
      <c r="G721" s="1250"/>
      <c r="H721" s="1250"/>
      <c r="I721" s="1250"/>
      <c r="J721" s="1250"/>
      <c r="K721" s="1250"/>
      <c r="L721" s="1250"/>
      <c r="M721" s="1250"/>
      <c r="N721" s="1250"/>
      <c r="O721" s="1250"/>
      <c r="P721" s="1250"/>
      <c r="Q721" s="1250"/>
      <c r="R721" s="1250"/>
      <c r="S721" s="1250"/>
      <c r="T721" s="1250"/>
      <c r="U721" s="1250"/>
      <c r="V721" s="1250"/>
      <c r="W721" s="1250"/>
      <c r="X721" s="1250"/>
      <c r="Y721" s="1250"/>
      <c r="Z721" s="1250"/>
      <c r="AA721" s="1250"/>
    </row>
    <row r="722" spans="1:27" ht="12.75">
      <c r="A722" s="1259"/>
      <c r="B722" s="1259"/>
      <c r="C722" s="1257"/>
      <c r="D722" s="1250"/>
      <c r="E722" s="1250"/>
      <c r="F722" s="1250"/>
      <c r="G722" s="1250"/>
      <c r="H722" s="1250"/>
      <c r="I722" s="1250"/>
      <c r="J722" s="1250"/>
      <c r="K722" s="1250"/>
      <c r="L722" s="1250"/>
      <c r="M722" s="1250"/>
      <c r="N722" s="1250"/>
      <c r="O722" s="1250"/>
      <c r="P722" s="1250"/>
      <c r="Q722" s="1250"/>
      <c r="R722" s="1250"/>
      <c r="S722" s="1250"/>
      <c r="T722" s="1250"/>
      <c r="U722" s="1250"/>
      <c r="V722" s="1250"/>
      <c r="W722" s="1250"/>
      <c r="X722" s="1250"/>
      <c r="Y722" s="1250"/>
      <c r="Z722" s="1250"/>
      <c r="AA722" s="1250"/>
    </row>
    <row r="723" spans="1:27" ht="12.75">
      <c r="A723" s="1259"/>
      <c r="B723" s="1259"/>
      <c r="C723" s="1257"/>
      <c r="D723" s="1250"/>
      <c r="E723" s="1250"/>
      <c r="F723" s="1250"/>
      <c r="G723" s="1250"/>
      <c r="H723" s="1250"/>
      <c r="I723" s="1250"/>
      <c r="J723" s="1250"/>
      <c r="K723" s="1250"/>
      <c r="L723" s="1250"/>
      <c r="M723" s="1250"/>
      <c r="N723" s="1250"/>
      <c r="O723" s="1250"/>
      <c r="P723" s="1250"/>
      <c r="Q723" s="1250"/>
      <c r="R723" s="1250"/>
      <c r="S723" s="1250"/>
      <c r="T723" s="1250"/>
      <c r="U723" s="1250"/>
      <c r="V723" s="1250"/>
      <c r="W723" s="1250"/>
      <c r="X723" s="1250"/>
      <c r="Y723" s="1250"/>
      <c r="Z723" s="1250"/>
      <c r="AA723" s="1250"/>
    </row>
    <row r="724" spans="1:27" ht="12.75">
      <c r="A724" s="1259"/>
      <c r="B724" s="1259"/>
      <c r="C724" s="1257"/>
      <c r="D724" s="1250"/>
      <c r="E724" s="1250"/>
      <c r="F724" s="1250"/>
      <c r="G724" s="1250"/>
      <c r="H724" s="1250"/>
      <c r="I724" s="1250"/>
      <c r="J724" s="1250"/>
      <c r="K724" s="1250"/>
      <c r="L724" s="1250"/>
      <c r="M724" s="1250"/>
      <c r="N724" s="1250"/>
      <c r="O724" s="1250"/>
      <c r="P724" s="1250"/>
      <c r="Q724" s="1250"/>
      <c r="R724" s="1250"/>
      <c r="S724" s="1250"/>
      <c r="T724" s="1250"/>
      <c r="U724" s="1250"/>
      <c r="V724" s="1250"/>
      <c r="W724" s="1250"/>
      <c r="X724" s="1250"/>
      <c r="Y724" s="1250"/>
      <c r="Z724" s="1250"/>
      <c r="AA724" s="1250"/>
    </row>
    <row r="725" spans="1:27" ht="12.75">
      <c r="A725" s="1259"/>
      <c r="B725" s="1259"/>
      <c r="C725" s="1257"/>
      <c r="D725" s="1250"/>
      <c r="E725" s="1250"/>
      <c r="F725" s="1250"/>
      <c r="G725" s="1250"/>
      <c r="H725" s="1250"/>
      <c r="I725" s="1250"/>
      <c r="J725" s="1250"/>
      <c r="K725" s="1250"/>
      <c r="L725" s="1250"/>
      <c r="M725" s="1250"/>
      <c r="N725" s="1250"/>
      <c r="O725" s="1250"/>
      <c r="P725" s="1250"/>
      <c r="Q725" s="1250"/>
      <c r="R725" s="1250"/>
      <c r="S725" s="1250"/>
      <c r="T725" s="1250"/>
      <c r="U725" s="1250"/>
      <c r="V725" s="1250"/>
      <c r="W725" s="1250"/>
      <c r="X725" s="1250"/>
      <c r="Y725" s="1250"/>
      <c r="Z725" s="1250"/>
      <c r="AA725" s="1250"/>
    </row>
    <row r="726" spans="1:27" ht="12.75">
      <c r="A726" s="1259"/>
      <c r="B726" s="1259"/>
      <c r="C726" s="1257"/>
      <c r="D726" s="1250"/>
      <c r="E726" s="1250"/>
      <c r="F726" s="1250"/>
      <c r="G726" s="1250"/>
      <c r="H726" s="1250"/>
      <c r="I726" s="1250"/>
      <c r="J726" s="1250"/>
      <c r="K726" s="1250"/>
      <c r="L726" s="1250"/>
      <c r="M726" s="1250"/>
      <c r="N726" s="1250"/>
      <c r="O726" s="1250"/>
      <c r="P726" s="1250"/>
      <c r="Q726" s="1250"/>
      <c r="R726" s="1250"/>
      <c r="S726" s="1250"/>
      <c r="T726" s="1250"/>
      <c r="U726" s="1250"/>
      <c r="V726" s="1250"/>
      <c r="W726" s="1250"/>
      <c r="X726" s="1250"/>
      <c r="Y726" s="1250"/>
      <c r="Z726" s="1250"/>
      <c r="AA726" s="1250"/>
    </row>
    <row r="727" spans="1:27" ht="12.75">
      <c r="A727" s="1259"/>
      <c r="B727" s="1259"/>
      <c r="C727" s="1257"/>
      <c r="D727" s="1250"/>
      <c r="E727" s="1250"/>
      <c r="F727" s="1250"/>
      <c r="G727" s="1250"/>
      <c r="H727" s="1250"/>
      <c r="I727" s="1250"/>
      <c r="J727" s="1250"/>
      <c r="K727" s="1250"/>
      <c r="L727" s="1250"/>
      <c r="M727" s="1250"/>
      <c r="N727" s="1250"/>
      <c r="O727" s="1250"/>
      <c r="P727" s="1250"/>
      <c r="Q727" s="1250"/>
      <c r="R727" s="1250"/>
      <c r="S727" s="1250"/>
      <c r="T727" s="1250"/>
      <c r="U727" s="1250"/>
      <c r="V727" s="1250"/>
      <c r="W727" s="1250"/>
      <c r="X727" s="1250"/>
      <c r="Y727" s="1250"/>
      <c r="Z727" s="1250"/>
      <c r="AA727" s="1250"/>
    </row>
    <row r="728" spans="1:27" ht="12.75">
      <c r="A728" s="1259"/>
      <c r="B728" s="1259"/>
      <c r="C728" s="1257"/>
      <c r="D728" s="1250"/>
      <c r="E728" s="1250"/>
      <c r="F728" s="1250"/>
      <c r="G728" s="1250"/>
      <c r="H728" s="1250"/>
      <c r="I728" s="1250"/>
      <c r="J728" s="1250"/>
      <c r="K728" s="1250"/>
      <c r="L728" s="1250"/>
      <c r="M728" s="1250"/>
      <c r="N728" s="1250"/>
      <c r="O728" s="1250"/>
      <c r="P728" s="1250"/>
      <c r="Q728" s="1250"/>
      <c r="R728" s="1250"/>
      <c r="S728" s="1250"/>
      <c r="T728" s="1250"/>
      <c r="U728" s="1250"/>
      <c r="V728" s="1250"/>
      <c r="W728" s="1250"/>
      <c r="X728" s="1250"/>
      <c r="Y728" s="1250"/>
      <c r="Z728" s="1250"/>
      <c r="AA728" s="1250"/>
    </row>
    <row r="729" spans="1:27" ht="12.75">
      <c r="A729" s="1259"/>
      <c r="B729" s="1259"/>
      <c r="C729" s="1257"/>
      <c r="D729" s="1250"/>
      <c r="E729" s="1250"/>
      <c r="F729" s="1250"/>
      <c r="G729" s="1250"/>
      <c r="H729" s="1250"/>
      <c r="I729" s="1250"/>
      <c r="J729" s="1250"/>
      <c r="K729" s="1250"/>
      <c r="L729" s="1250"/>
      <c r="M729" s="1250"/>
      <c r="N729" s="1250"/>
      <c r="O729" s="1250"/>
      <c r="P729" s="1250"/>
      <c r="Q729" s="1250"/>
      <c r="R729" s="1250"/>
      <c r="S729" s="1250"/>
      <c r="T729" s="1250"/>
      <c r="U729" s="1250"/>
      <c r="V729" s="1250"/>
      <c r="W729" s="1250"/>
      <c r="X729" s="1250"/>
      <c r="Y729" s="1250"/>
      <c r="Z729" s="1250"/>
      <c r="AA729" s="1250"/>
    </row>
    <row r="730" spans="1:27" ht="12.75">
      <c r="A730" s="1259"/>
      <c r="B730" s="1259"/>
      <c r="C730" s="1257"/>
      <c r="D730" s="1250"/>
      <c r="E730" s="1250"/>
      <c r="F730" s="1250"/>
      <c r="G730" s="1250"/>
      <c r="H730" s="1250"/>
      <c r="I730" s="1250"/>
      <c r="J730" s="1250"/>
      <c r="K730" s="1250"/>
      <c r="L730" s="1250"/>
      <c r="M730" s="1250"/>
      <c r="N730" s="1250"/>
      <c r="O730" s="1250"/>
      <c r="P730" s="1250"/>
      <c r="Q730" s="1250"/>
      <c r="R730" s="1250"/>
      <c r="S730" s="1250"/>
      <c r="T730" s="1250"/>
      <c r="U730" s="1250"/>
      <c r="V730" s="1250"/>
      <c r="W730" s="1250"/>
      <c r="X730" s="1250"/>
      <c r="Y730" s="1250"/>
      <c r="Z730" s="1250"/>
      <c r="AA730" s="1250"/>
    </row>
    <row r="731" spans="1:27" ht="12.75">
      <c r="A731" s="1259"/>
      <c r="B731" s="1259"/>
      <c r="C731" s="1257"/>
      <c r="D731" s="1250"/>
      <c r="E731" s="1250"/>
      <c r="F731" s="1250"/>
      <c r="G731" s="1250"/>
      <c r="H731" s="1250"/>
      <c r="I731" s="1250"/>
      <c r="J731" s="1250"/>
      <c r="K731" s="1250"/>
      <c r="L731" s="1250"/>
      <c r="M731" s="1250"/>
      <c r="N731" s="1250"/>
      <c r="O731" s="1250"/>
      <c r="P731" s="1250"/>
      <c r="Q731" s="1250"/>
      <c r="R731" s="1250"/>
      <c r="S731" s="1250"/>
      <c r="T731" s="1250"/>
      <c r="U731" s="1250"/>
      <c r="V731" s="1250"/>
      <c r="W731" s="1250"/>
      <c r="X731" s="1250"/>
      <c r="Y731" s="1250"/>
      <c r="Z731" s="1250"/>
      <c r="AA731" s="1250"/>
    </row>
    <row r="732" spans="1:27" ht="12.75">
      <c r="A732" s="1259"/>
      <c r="B732" s="1259"/>
      <c r="C732" s="1257"/>
      <c r="D732" s="1250"/>
      <c r="E732" s="1250"/>
      <c r="F732" s="1250"/>
      <c r="G732" s="1250"/>
      <c r="H732" s="1250"/>
      <c r="I732" s="1250"/>
      <c r="J732" s="1250"/>
      <c r="K732" s="1250"/>
      <c r="L732" s="1250"/>
      <c r="M732" s="1250"/>
      <c r="N732" s="1250"/>
      <c r="O732" s="1250"/>
      <c r="P732" s="1250"/>
      <c r="Q732" s="1250"/>
      <c r="R732" s="1250"/>
      <c r="S732" s="1250"/>
      <c r="T732" s="1250"/>
      <c r="U732" s="1250"/>
      <c r="V732" s="1250"/>
      <c r="W732" s="1250"/>
      <c r="X732" s="1250"/>
      <c r="Y732" s="1250"/>
      <c r="Z732" s="1250"/>
      <c r="AA732" s="1250"/>
    </row>
    <row r="733" spans="1:27" ht="12.75">
      <c r="A733" s="1259"/>
      <c r="B733" s="1259"/>
      <c r="C733" s="1257"/>
      <c r="D733" s="1250"/>
      <c r="E733" s="1250"/>
      <c r="F733" s="1250"/>
      <c r="G733" s="1250"/>
      <c r="H733" s="1250"/>
      <c r="I733" s="1250"/>
      <c r="J733" s="1250"/>
      <c r="K733" s="1250"/>
      <c r="L733" s="1250"/>
      <c r="M733" s="1250"/>
      <c r="N733" s="1250"/>
      <c r="O733" s="1250"/>
      <c r="P733" s="1250"/>
      <c r="Q733" s="1250"/>
      <c r="R733" s="1250"/>
      <c r="S733" s="1250"/>
      <c r="T733" s="1250"/>
      <c r="U733" s="1250"/>
      <c r="V733" s="1250"/>
      <c r="W733" s="1250"/>
      <c r="X733" s="1250"/>
      <c r="Y733" s="1250"/>
      <c r="Z733" s="1250"/>
      <c r="AA733" s="1250"/>
    </row>
    <row r="734" spans="1:27" ht="12.75">
      <c r="A734" s="1259"/>
      <c r="B734" s="1259"/>
      <c r="C734" s="1257"/>
      <c r="D734" s="1250"/>
      <c r="E734" s="1250"/>
      <c r="F734" s="1250"/>
      <c r="G734" s="1250"/>
      <c r="H734" s="1250"/>
      <c r="I734" s="1250"/>
      <c r="J734" s="1250"/>
      <c r="K734" s="1250"/>
      <c r="L734" s="1250"/>
      <c r="M734" s="1250"/>
      <c r="N734" s="1250"/>
      <c r="O734" s="1250"/>
      <c r="P734" s="1250"/>
      <c r="Q734" s="1250"/>
      <c r="R734" s="1250"/>
      <c r="S734" s="1250"/>
      <c r="T734" s="1250"/>
      <c r="U734" s="1250"/>
      <c r="V734" s="1250"/>
      <c r="W734" s="1250"/>
      <c r="X734" s="1250"/>
      <c r="Y734" s="1250"/>
      <c r="Z734" s="1250"/>
      <c r="AA734" s="1250"/>
    </row>
    <row r="735" spans="1:27" ht="12.75">
      <c r="A735" s="1259"/>
      <c r="B735" s="1259"/>
      <c r="C735" s="1257"/>
      <c r="D735" s="1250"/>
      <c r="E735" s="1250"/>
      <c r="F735" s="1250"/>
      <c r="G735" s="1250"/>
      <c r="H735" s="1250"/>
      <c r="I735" s="1250"/>
      <c r="J735" s="1250"/>
      <c r="K735" s="1250"/>
      <c r="L735" s="1250"/>
      <c r="M735" s="1250"/>
      <c r="N735" s="1250"/>
      <c r="O735" s="1250"/>
      <c r="P735" s="1250"/>
      <c r="Q735" s="1250"/>
      <c r="R735" s="1250"/>
      <c r="S735" s="1250"/>
      <c r="T735" s="1250"/>
      <c r="U735" s="1250"/>
      <c r="V735" s="1250"/>
      <c r="W735" s="1250"/>
      <c r="X735" s="1250"/>
      <c r="Y735" s="1250"/>
      <c r="Z735" s="1250"/>
      <c r="AA735" s="1250"/>
    </row>
    <row r="736" spans="1:27" ht="12.75">
      <c r="A736" s="1259"/>
      <c r="B736" s="1259"/>
      <c r="C736" s="1257"/>
      <c r="D736" s="1250"/>
      <c r="E736" s="1250"/>
      <c r="F736" s="1250"/>
      <c r="G736" s="1250"/>
      <c r="H736" s="1250"/>
      <c r="I736" s="1250"/>
      <c r="J736" s="1250"/>
      <c r="K736" s="1250"/>
      <c r="L736" s="1250"/>
      <c r="M736" s="1250"/>
      <c r="N736" s="1250"/>
      <c r="O736" s="1250"/>
      <c r="P736" s="1250"/>
      <c r="Q736" s="1250"/>
      <c r="R736" s="1250"/>
      <c r="S736" s="1250"/>
      <c r="T736" s="1250"/>
      <c r="U736" s="1250"/>
      <c r="V736" s="1250"/>
      <c r="W736" s="1250"/>
      <c r="X736" s="1250"/>
      <c r="Y736" s="1250"/>
      <c r="Z736" s="1250"/>
      <c r="AA736" s="1250"/>
    </row>
    <row r="737" spans="1:27" ht="12.75">
      <c r="A737" s="1259"/>
      <c r="B737" s="1259"/>
      <c r="C737" s="1257"/>
      <c r="D737" s="1250"/>
      <c r="E737" s="1250"/>
      <c r="F737" s="1250"/>
      <c r="G737" s="1250"/>
      <c r="H737" s="1250"/>
      <c r="I737" s="1250"/>
      <c r="J737" s="1250"/>
      <c r="K737" s="1250"/>
      <c r="L737" s="1250"/>
      <c r="M737" s="1250"/>
      <c r="N737" s="1250"/>
      <c r="O737" s="1250"/>
      <c r="P737" s="1250"/>
      <c r="Q737" s="1250"/>
      <c r="R737" s="1250"/>
      <c r="S737" s="1250"/>
      <c r="T737" s="1250"/>
      <c r="U737" s="1250"/>
      <c r="V737" s="1250"/>
      <c r="W737" s="1250"/>
      <c r="X737" s="1250"/>
      <c r="Y737" s="1250"/>
      <c r="Z737" s="1250"/>
      <c r="AA737" s="1250"/>
    </row>
    <row r="738" spans="1:27" ht="12.75">
      <c r="A738" s="1259"/>
      <c r="B738" s="1259"/>
      <c r="C738" s="1257"/>
      <c r="D738" s="1250"/>
      <c r="E738" s="1250"/>
      <c r="F738" s="1250"/>
      <c r="G738" s="1250"/>
      <c r="H738" s="1250"/>
      <c r="I738" s="1250"/>
      <c r="J738" s="1250"/>
      <c r="K738" s="1250"/>
      <c r="L738" s="1250"/>
      <c r="M738" s="1250"/>
      <c r="N738" s="1250"/>
      <c r="O738" s="1250"/>
      <c r="P738" s="1250"/>
      <c r="Q738" s="1250"/>
      <c r="R738" s="1250"/>
      <c r="S738" s="1250"/>
      <c r="T738" s="1250"/>
      <c r="U738" s="1250"/>
      <c r="V738" s="1250"/>
      <c r="W738" s="1250"/>
      <c r="X738" s="1250"/>
      <c r="Y738" s="1250"/>
      <c r="Z738" s="1250"/>
      <c r="AA738" s="1250"/>
    </row>
    <row r="739" spans="1:27" ht="12.75">
      <c r="A739" s="1259"/>
      <c r="B739" s="1259"/>
      <c r="C739" s="1257"/>
      <c r="D739" s="1250"/>
      <c r="E739" s="1250"/>
      <c r="F739" s="1250"/>
      <c r="G739" s="1250"/>
      <c r="H739" s="1250"/>
      <c r="I739" s="1250"/>
      <c r="J739" s="1250"/>
      <c r="K739" s="1250"/>
      <c r="L739" s="1250"/>
      <c r="M739" s="1250"/>
      <c r="N739" s="1250"/>
      <c r="O739" s="1250"/>
      <c r="P739" s="1250"/>
      <c r="Q739" s="1250"/>
      <c r="R739" s="1250"/>
      <c r="S739" s="1250"/>
      <c r="T739" s="1250"/>
      <c r="U739" s="1250"/>
      <c r="V739" s="1250"/>
      <c r="W739" s="1250"/>
      <c r="X739" s="1250"/>
      <c r="Y739" s="1250"/>
      <c r="Z739" s="1250"/>
      <c r="AA739" s="1250"/>
    </row>
    <row r="740" spans="1:27" ht="12.75">
      <c r="A740" s="1259"/>
      <c r="B740" s="1259"/>
      <c r="C740" s="1257"/>
      <c r="D740" s="1250"/>
      <c r="E740" s="1250"/>
      <c r="F740" s="1250"/>
      <c r="G740" s="1250"/>
      <c r="H740" s="1250"/>
      <c r="I740" s="1250"/>
      <c r="J740" s="1250"/>
      <c r="K740" s="1250"/>
      <c r="L740" s="1250"/>
      <c r="M740" s="1250"/>
      <c r="N740" s="1250"/>
      <c r="O740" s="1250"/>
      <c r="P740" s="1250"/>
      <c r="Q740" s="1250"/>
      <c r="R740" s="1250"/>
      <c r="S740" s="1250"/>
      <c r="T740" s="1250"/>
      <c r="U740" s="1250"/>
      <c r="V740" s="1250"/>
      <c r="W740" s="1250"/>
      <c r="X740" s="1250"/>
      <c r="Y740" s="1250"/>
      <c r="Z740" s="1250"/>
      <c r="AA740" s="1250"/>
    </row>
    <row r="741" spans="1:27" ht="12.75">
      <c r="A741" s="1259"/>
      <c r="B741" s="1259"/>
      <c r="C741" s="1257"/>
      <c r="D741" s="1250"/>
      <c r="E741" s="1250"/>
      <c r="F741" s="1250"/>
      <c r="G741" s="1250"/>
      <c r="H741" s="1250"/>
      <c r="I741" s="1250"/>
      <c r="J741" s="1250"/>
      <c r="K741" s="1250"/>
      <c r="L741" s="1250"/>
      <c r="M741" s="1250"/>
      <c r="N741" s="1250"/>
      <c r="O741" s="1250"/>
      <c r="P741" s="1250"/>
      <c r="Q741" s="1250"/>
      <c r="R741" s="1250"/>
      <c r="S741" s="1250"/>
      <c r="T741" s="1250"/>
      <c r="U741" s="1250"/>
      <c r="V741" s="1250"/>
      <c r="W741" s="1250"/>
      <c r="X741" s="1250"/>
      <c r="Y741" s="1250"/>
      <c r="Z741" s="1250"/>
      <c r="AA741" s="1250"/>
    </row>
    <row r="742" spans="1:27" ht="12.75">
      <c r="A742" s="1259"/>
      <c r="B742" s="1259"/>
      <c r="C742" s="1257"/>
      <c r="D742" s="1250"/>
      <c r="E742" s="1250"/>
      <c r="F742" s="1250"/>
      <c r="G742" s="1250"/>
      <c r="H742" s="1250"/>
      <c r="I742" s="1250"/>
      <c r="J742" s="1250"/>
      <c r="K742" s="1250"/>
      <c r="L742" s="1250"/>
      <c r="M742" s="1250"/>
      <c r="N742" s="1250"/>
      <c r="O742" s="1250"/>
      <c r="P742" s="1250"/>
      <c r="Q742" s="1250"/>
      <c r="R742" s="1250"/>
      <c r="S742" s="1250"/>
      <c r="T742" s="1250"/>
      <c r="U742" s="1250"/>
      <c r="V742" s="1250"/>
      <c r="W742" s="1250"/>
      <c r="X742" s="1250"/>
      <c r="Y742" s="1250"/>
      <c r="Z742" s="1250"/>
      <c r="AA742" s="1250"/>
    </row>
    <row r="743" spans="1:27" ht="12.75">
      <c r="A743" s="1259"/>
      <c r="B743" s="1259"/>
      <c r="C743" s="1257"/>
      <c r="D743" s="1250"/>
      <c r="E743" s="1250"/>
      <c r="F743" s="1250"/>
      <c r="G743" s="1250"/>
      <c r="H743" s="1250"/>
      <c r="I743" s="1250"/>
      <c r="J743" s="1250"/>
      <c r="K743" s="1250"/>
      <c r="L743" s="1250"/>
      <c r="M743" s="1250"/>
      <c r="N743" s="1250"/>
      <c r="O743" s="1250"/>
      <c r="P743" s="1250"/>
      <c r="Q743" s="1250"/>
      <c r="R743" s="1250"/>
      <c r="S743" s="1250"/>
      <c r="T743" s="1250"/>
      <c r="U743" s="1250"/>
      <c r="V743" s="1250"/>
      <c r="W743" s="1250"/>
      <c r="X743" s="1250"/>
      <c r="Y743" s="1250"/>
      <c r="Z743" s="1250"/>
      <c r="AA743" s="1250"/>
    </row>
    <row r="744" spans="1:27" ht="12.75">
      <c r="A744" s="1259"/>
      <c r="B744" s="1259"/>
      <c r="C744" s="1257"/>
      <c r="D744" s="1250"/>
      <c r="E744" s="1250"/>
      <c r="F744" s="1250"/>
      <c r="G744" s="1250"/>
      <c r="H744" s="1250"/>
      <c r="I744" s="1250"/>
      <c r="J744" s="1250"/>
      <c r="K744" s="1250"/>
      <c r="L744" s="1250"/>
      <c r="M744" s="1250"/>
      <c r="N744" s="1250"/>
      <c r="O744" s="1250"/>
      <c r="P744" s="1250"/>
      <c r="Q744" s="1250"/>
      <c r="R744" s="1250"/>
      <c r="S744" s="1250"/>
      <c r="T744" s="1250"/>
      <c r="U744" s="1250"/>
      <c r="V744" s="1250"/>
      <c r="W744" s="1250"/>
      <c r="X744" s="1250"/>
      <c r="Y744" s="1250"/>
      <c r="Z744" s="1250"/>
      <c r="AA744" s="1250"/>
    </row>
    <row r="745" spans="1:27" ht="12.75">
      <c r="A745" s="1259"/>
      <c r="B745" s="1259"/>
      <c r="C745" s="1257"/>
      <c r="D745" s="1250"/>
      <c r="E745" s="1250"/>
      <c r="F745" s="1250"/>
      <c r="G745" s="1250"/>
      <c r="H745" s="1250"/>
      <c r="I745" s="1250"/>
      <c r="J745" s="1250"/>
      <c r="K745" s="1250"/>
      <c r="L745" s="1250"/>
      <c r="M745" s="1250"/>
      <c r="N745" s="1250"/>
      <c r="O745" s="1250"/>
      <c r="P745" s="1250"/>
      <c r="Q745" s="1250"/>
      <c r="R745" s="1250"/>
      <c r="S745" s="1250"/>
      <c r="T745" s="1250"/>
      <c r="U745" s="1250"/>
      <c r="V745" s="1250"/>
      <c r="W745" s="1250"/>
      <c r="X745" s="1250"/>
      <c r="Y745" s="1250"/>
      <c r="Z745" s="1250"/>
      <c r="AA745" s="1250"/>
    </row>
    <row r="746" spans="1:27" ht="12.75">
      <c r="A746" s="1259"/>
      <c r="B746" s="1259"/>
      <c r="C746" s="1257"/>
      <c r="D746" s="1250"/>
      <c r="E746" s="1250"/>
      <c r="F746" s="1250"/>
      <c r="G746" s="1250"/>
      <c r="H746" s="1250"/>
      <c r="I746" s="1250"/>
      <c r="J746" s="1250"/>
      <c r="K746" s="1250"/>
      <c r="L746" s="1250"/>
      <c r="M746" s="1250"/>
      <c r="N746" s="1250"/>
      <c r="O746" s="1250"/>
      <c r="P746" s="1250"/>
      <c r="Q746" s="1250"/>
      <c r="R746" s="1250"/>
      <c r="S746" s="1250"/>
      <c r="T746" s="1250"/>
      <c r="U746" s="1250"/>
      <c r="V746" s="1250"/>
      <c r="W746" s="1250"/>
      <c r="X746" s="1250"/>
      <c r="Y746" s="1250"/>
      <c r="Z746" s="1250"/>
      <c r="AA746" s="1250"/>
    </row>
    <row r="747" spans="1:27" ht="12.75">
      <c r="A747" s="1259"/>
      <c r="B747" s="1259"/>
      <c r="C747" s="1257"/>
      <c r="D747" s="1250"/>
      <c r="E747" s="1250"/>
      <c r="F747" s="1250"/>
      <c r="G747" s="1250"/>
      <c r="H747" s="1250"/>
      <c r="I747" s="1250"/>
      <c r="J747" s="1250"/>
      <c r="K747" s="1250"/>
      <c r="L747" s="1250"/>
      <c r="M747" s="1250"/>
      <c r="N747" s="1250"/>
      <c r="O747" s="1250"/>
      <c r="P747" s="1250"/>
      <c r="Q747" s="1250"/>
      <c r="R747" s="1250"/>
      <c r="S747" s="1250"/>
      <c r="T747" s="1250"/>
      <c r="U747" s="1250"/>
      <c r="V747" s="1250"/>
      <c r="W747" s="1250"/>
      <c r="X747" s="1250"/>
      <c r="Y747" s="1250"/>
      <c r="Z747" s="1250"/>
      <c r="AA747" s="1250"/>
    </row>
    <row r="748" spans="1:27" ht="12.75">
      <c r="A748" s="1259"/>
      <c r="B748" s="1259"/>
      <c r="C748" s="1257"/>
      <c r="D748" s="1250"/>
      <c r="E748" s="1250"/>
      <c r="F748" s="1250"/>
      <c r="G748" s="1250"/>
      <c r="H748" s="1250"/>
      <c r="I748" s="1250"/>
      <c r="J748" s="1250"/>
      <c r="K748" s="1250"/>
      <c r="L748" s="1250"/>
      <c r="M748" s="1250"/>
      <c r="N748" s="1250"/>
      <c r="O748" s="1250"/>
      <c r="P748" s="1250"/>
      <c r="Q748" s="1250"/>
      <c r="R748" s="1250"/>
      <c r="S748" s="1250"/>
      <c r="T748" s="1250"/>
      <c r="U748" s="1250"/>
      <c r="V748" s="1250"/>
      <c r="W748" s="1250"/>
      <c r="X748" s="1250"/>
      <c r="Y748" s="1250"/>
      <c r="Z748" s="1250"/>
      <c r="AA748" s="1250"/>
    </row>
    <row r="749" spans="1:27" ht="12.75">
      <c r="A749" s="1259"/>
      <c r="B749" s="1259"/>
      <c r="C749" s="1257"/>
      <c r="D749" s="1250"/>
      <c r="E749" s="1250"/>
      <c r="F749" s="1250"/>
      <c r="G749" s="1250"/>
      <c r="H749" s="1250"/>
      <c r="I749" s="1250"/>
      <c r="J749" s="1250"/>
      <c r="K749" s="1250"/>
      <c r="L749" s="1250"/>
      <c r="M749" s="1250"/>
      <c r="N749" s="1250"/>
      <c r="O749" s="1250"/>
      <c r="P749" s="1250"/>
      <c r="Q749" s="1250"/>
      <c r="R749" s="1250"/>
      <c r="S749" s="1250"/>
      <c r="T749" s="1250"/>
      <c r="U749" s="1250"/>
      <c r="V749" s="1250"/>
      <c r="W749" s="1250"/>
      <c r="X749" s="1250"/>
      <c r="Y749" s="1250"/>
      <c r="Z749" s="1250"/>
      <c r="AA749" s="1250"/>
    </row>
    <row r="750" spans="1:27" ht="12.75">
      <c r="A750" s="1259"/>
      <c r="B750" s="1259"/>
      <c r="C750" s="1257"/>
      <c r="D750" s="1250"/>
      <c r="E750" s="1250"/>
      <c r="F750" s="1250"/>
      <c r="G750" s="1250"/>
      <c r="H750" s="1250"/>
      <c r="I750" s="1250"/>
      <c r="J750" s="1250"/>
      <c r="K750" s="1250"/>
      <c r="L750" s="1250"/>
      <c r="M750" s="1250"/>
      <c r="N750" s="1250"/>
      <c r="O750" s="1250"/>
      <c r="P750" s="1250"/>
      <c r="Q750" s="1250"/>
      <c r="R750" s="1250"/>
      <c r="S750" s="1250"/>
      <c r="T750" s="1250"/>
      <c r="U750" s="1250"/>
      <c r="V750" s="1250"/>
      <c r="W750" s="1250"/>
      <c r="X750" s="1250"/>
      <c r="Y750" s="1250"/>
      <c r="Z750" s="1250"/>
      <c r="AA750" s="1250"/>
    </row>
    <row r="751" spans="1:27" ht="12.75">
      <c r="A751" s="1259"/>
      <c r="B751" s="1259"/>
      <c r="C751" s="1257"/>
      <c r="D751" s="1250"/>
      <c r="E751" s="1250"/>
      <c r="F751" s="1250"/>
      <c r="G751" s="1250"/>
      <c r="H751" s="1250"/>
      <c r="I751" s="1250"/>
      <c r="J751" s="1250"/>
      <c r="K751" s="1250"/>
      <c r="L751" s="1250"/>
      <c r="M751" s="1250"/>
      <c r="N751" s="1250"/>
      <c r="O751" s="1250"/>
      <c r="P751" s="1250"/>
      <c r="Q751" s="1250"/>
      <c r="R751" s="1250"/>
      <c r="S751" s="1250"/>
      <c r="T751" s="1250"/>
      <c r="U751" s="1250"/>
      <c r="V751" s="1250"/>
      <c r="W751" s="1250"/>
      <c r="X751" s="1250"/>
      <c r="Y751" s="1250"/>
      <c r="Z751" s="1250"/>
      <c r="AA751" s="1250"/>
    </row>
    <row r="752" spans="1:27" ht="12.75">
      <c r="A752" s="1259"/>
      <c r="B752" s="1259"/>
      <c r="C752" s="1257"/>
      <c r="D752" s="1250"/>
      <c r="E752" s="1250"/>
      <c r="F752" s="1250"/>
      <c r="G752" s="1250"/>
      <c r="H752" s="1250"/>
      <c r="I752" s="1250"/>
      <c r="J752" s="1250"/>
      <c r="K752" s="1250"/>
      <c r="L752" s="1250"/>
      <c r="M752" s="1250"/>
      <c r="N752" s="1250"/>
      <c r="O752" s="1250"/>
      <c r="P752" s="1250"/>
      <c r="Q752" s="1250"/>
      <c r="R752" s="1250"/>
      <c r="S752" s="1250"/>
      <c r="T752" s="1250"/>
      <c r="U752" s="1250"/>
      <c r="V752" s="1250"/>
      <c r="W752" s="1250"/>
      <c r="X752" s="1250"/>
      <c r="Y752" s="1250"/>
      <c r="Z752" s="1250"/>
      <c r="AA752" s="1250"/>
    </row>
    <row r="753" spans="1:27" ht="12.75">
      <c r="A753" s="1259"/>
      <c r="B753" s="1259"/>
      <c r="C753" s="1257"/>
      <c r="D753" s="1250"/>
      <c r="E753" s="1250"/>
      <c r="F753" s="1250"/>
      <c r="G753" s="1250"/>
      <c r="H753" s="1250"/>
      <c r="I753" s="1250"/>
      <c r="J753" s="1250"/>
      <c r="K753" s="1250"/>
      <c r="L753" s="1250"/>
      <c r="M753" s="1250"/>
      <c r="N753" s="1250"/>
      <c r="O753" s="1250"/>
      <c r="P753" s="1250"/>
      <c r="Q753" s="1250"/>
      <c r="R753" s="1250"/>
      <c r="S753" s="1250"/>
      <c r="T753" s="1250"/>
      <c r="U753" s="1250"/>
      <c r="V753" s="1250"/>
      <c r="W753" s="1250"/>
      <c r="X753" s="1250"/>
      <c r="Y753" s="1250"/>
      <c r="Z753" s="1250"/>
      <c r="AA753" s="1250"/>
    </row>
    <row r="754" spans="1:27" ht="12.75">
      <c r="A754" s="1259"/>
      <c r="B754" s="1259"/>
      <c r="C754" s="1257"/>
      <c r="D754" s="1250"/>
      <c r="E754" s="1250"/>
      <c r="F754" s="1250"/>
      <c r="G754" s="1250"/>
      <c r="H754" s="1250"/>
      <c r="I754" s="1250"/>
      <c r="J754" s="1250"/>
      <c r="K754" s="1250"/>
      <c r="L754" s="1250"/>
      <c r="M754" s="1250"/>
      <c r="N754" s="1250"/>
      <c r="O754" s="1250"/>
      <c r="P754" s="1250"/>
      <c r="Q754" s="1250"/>
      <c r="R754" s="1250"/>
      <c r="S754" s="1250"/>
      <c r="T754" s="1250"/>
      <c r="U754" s="1250"/>
      <c r="V754" s="1250"/>
      <c r="W754" s="1250"/>
      <c r="X754" s="1250"/>
      <c r="Y754" s="1250"/>
      <c r="Z754" s="1250"/>
      <c r="AA754" s="1250"/>
    </row>
    <row r="755" spans="1:27" ht="12.75">
      <c r="A755" s="1259"/>
      <c r="B755" s="1259"/>
      <c r="C755" s="1257"/>
      <c r="D755" s="1250"/>
      <c r="E755" s="1250"/>
      <c r="F755" s="1250"/>
      <c r="G755" s="1250"/>
      <c r="H755" s="1250"/>
      <c r="I755" s="1250"/>
      <c r="J755" s="1250"/>
      <c r="K755" s="1250"/>
      <c r="L755" s="1250"/>
      <c r="M755" s="1250"/>
      <c r="N755" s="1250"/>
      <c r="O755" s="1250"/>
      <c r="P755" s="1250"/>
      <c r="Q755" s="1250"/>
      <c r="R755" s="1250"/>
      <c r="S755" s="1250"/>
      <c r="T755" s="1250"/>
      <c r="U755" s="1250"/>
      <c r="V755" s="1250"/>
      <c r="W755" s="1250"/>
      <c r="X755" s="1250"/>
      <c r="Y755" s="1250"/>
      <c r="Z755" s="1250"/>
      <c r="AA755" s="1250"/>
    </row>
    <row r="756" spans="1:27" ht="12.75">
      <c r="A756" s="1259"/>
      <c r="B756" s="1259"/>
      <c r="C756" s="1257"/>
      <c r="D756" s="1250"/>
      <c r="E756" s="1250"/>
      <c r="F756" s="1250"/>
      <c r="G756" s="1250"/>
      <c r="H756" s="1250"/>
      <c r="I756" s="1250"/>
      <c r="J756" s="1250"/>
      <c r="K756" s="1250"/>
      <c r="L756" s="1250"/>
      <c r="M756" s="1250"/>
      <c r="N756" s="1250"/>
      <c r="O756" s="1250"/>
      <c r="P756" s="1250"/>
      <c r="Q756" s="1250"/>
      <c r="R756" s="1250"/>
      <c r="S756" s="1250"/>
      <c r="T756" s="1250"/>
      <c r="U756" s="1250"/>
      <c r="V756" s="1250"/>
      <c r="W756" s="1250"/>
      <c r="X756" s="1250"/>
      <c r="Y756" s="1250"/>
      <c r="Z756" s="1250"/>
      <c r="AA756" s="1250"/>
    </row>
    <row r="757" spans="1:27" ht="12.75">
      <c r="A757" s="1259"/>
      <c r="B757" s="1259"/>
      <c r="C757" s="1257"/>
      <c r="D757" s="1250"/>
      <c r="E757" s="1250"/>
      <c r="F757" s="1250"/>
      <c r="G757" s="1250"/>
      <c r="H757" s="1250"/>
      <c r="I757" s="1250"/>
      <c r="J757" s="1250"/>
      <c r="K757" s="1250"/>
      <c r="L757" s="1250"/>
      <c r="M757" s="1250"/>
      <c r="N757" s="1250"/>
      <c r="O757" s="1250"/>
      <c r="P757" s="1250"/>
      <c r="Q757" s="1250"/>
      <c r="R757" s="1250"/>
      <c r="S757" s="1250"/>
      <c r="T757" s="1250"/>
      <c r="U757" s="1250"/>
      <c r="V757" s="1250"/>
      <c r="W757" s="1250"/>
      <c r="X757" s="1250"/>
      <c r="Y757" s="1250"/>
      <c r="Z757" s="1250"/>
      <c r="AA757" s="1250"/>
    </row>
    <row r="758" spans="1:27" ht="12.75">
      <c r="A758" s="1259"/>
      <c r="B758" s="1259"/>
      <c r="C758" s="1257"/>
      <c r="D758" s="1250"/>
      <c r="E758" s="1250"/>
      <c r="F758" s="1250"/>
      <c r="G758" s="1250"/>
      <c r="H758" s="1250"/>
      <c r="I758" s="1250"/>
      <c r="J758" s="1250"/>
      <c r="K758" s="1250"/>
      <c r="L758" s="1250"/>
      <c r="M758" s="1250"/>
      <c r="N758" s="1250"/>
      <c r="O758" s="1250"/>
      <c r="P758" s="1250"/>
      <c r="Q758" s="1250"/>
      <c r="R758" s="1250"/>
      <c r="S758" s="1250"/>
      <c r="T758" s="1250"/>
      <c r="U758" s="1250"/>
      <c r="V758" s="1250"/>
      <c r="W758" s="1250"/>
      <c r="X758" s="1250"/>
      <c r="Y758" s="1250"/>
      <c r="Z758" s="1250"/>
      <c r="AA758" s="1250"/>
    </row>
    <row r="759" spans="1:27" ht="12.75">
      <c r="A759" s="1259"/>
      <c r="B759" s="1259"/>
      <c r="C759" s="1257"/>
      <c r="D759" s="1250"/>
      <c r="E759" s="1250"/>
      <c r="F759" s="1250"/>
      <c r="G759" s="1250"/>
      <c r="H759" s="1250"/>
      <c r="I759" s="1250"/>
      <c r="J759" s="1250"/>
      <c r="K759" s="1250"/>
      <c r="L759" s="1250"/>
      <c r="M759" s="1250"/>
      <c r="N759" s="1250"/>
      <c r="O759" s="1250"/>
      <c r="P759" s="1250"/>
      <c r="Q759" s="1250"/>
      <c r="R759" s="1250"/>
      <c r="S759" s="1250"/>
      <c r="T759" s="1250"/>
      <c r="U759" s="1250"/>
      <c r="V759" s="1250"/>
      <c r="W759" s="1250"/>
      <c r="X759" s="1250"/>
      <c r="Y759" s="1250"/>
      <c r="Z759" s="1250"/>
      <c r="AA759" s="1250"/>
    </row>
    <row r="760" spans="1:27" ht="12.75">
      <c r="A760" s="1259"/>
      <c r="B760" s="1259"/>
      <c r="C760" s="1257"/>
      <c r="D760" s="1250"/>
      <c r="E760" s="1250"/>
      <c r="F760" s="1250"/>
      <c r="G760" s="1250"/>
      <c r="H760" s="1250"/>
      <c r="I760" s="1250"/>
      <c r="J760" s="1250"/>
      <c r="K760" s="1250"/>
      <c r="L760" s="1250"/>
      <c r="M760" s="1250"/>
      <c r="N760" s="1250"/>
      <c r="O760" s="1250"/>
      <c r="P760" s="1250"/>
      <c r="Q760" s="1250"/>
      <c r="R760" s="1250"/>
      <c r="S760" s="1250"/>
      <c r="T760" s="1250"/>
      <c r="U760" s="1250"/>
      <c r="V760" s="1250"/>
      <c r="W760" s="1250"/>
      <c r="X760" s="1250"/>
      <c r="Y760" s="1250"/>
      <c r="Z760" s="1250"/>
      <c r="AA760" s="1250"/>
    </row>
    <row r="761" spans="1:27" ht="12.75">
      <c r="A761" s="1259"/>
      <c r="B761" s="1259"/>
      <c r="C761" s="1257"/>
      <c r="D761" s="1250"/>
      <c r="E761" s="1250"/>
      <c r="F761" s="1250"/>
      <c r="G761" s="1250"/>
      <c r="H761" s="1250"/>
      <c r="I761" s="1250"/>
      <c r="J761" s="1250"/>
      <c r="K761" s="1250"/>
      <c r="L761" s="1250"/>
      <c r="M761" s="1250"/>
      <c r="N761" s="1250"/>
      <c r="O761" s="1250"/>
      <c r="P761" s="1250"/>
      <c r="Q761" s="1250"/>
      <c r="R761" s="1250"/>
      <c r="S761" s="1250"/>
      <c r="T761" s="1250"/>
      <c r="U761" s="1250"/>
      <c r="V761" s="1250"/>
      <c r="W761" s="1250"/>
      <c r="X761" s="1250"/>
      <c r="Y761" s="1250"/>
      <c r="Z761" s="1250"/>
      <c r="AA761" s="1250"/>
    </row>
    <row r="762" spans="1:27" ht="12.75">
      <c r="A762" s="1259"/>
      <c r="B762" s="1259"/>
      <c r="C762" s="1257"/>
      <c r="D762" s="1250"/>
      <c r="E762" s="1250"/>
      <c r="F762" s="1250"/>
      <c r="G762" s="1250"/>
      <c r="H762" s="1250"/>
      <c r="I762" s="1250"/>
      <c r="J762" s="1250"/>
      <c r="K762" s="1250"/>
      <c r="L762" s="1250"/>
      <c r="M762" s="1250"/>
      <c r="N762" s="1250"/>
      <c r="O762" s="1250"/>
      <c r="P762" s="1250"/>
      <c r="Q762" s="1250"/>
      <c r="R762" s="1250"/>
      <c r="S762" s="1250"/>
      <c r="T762" s="1250"/>
      <c r="U762" s="1250"/>
      <c r="V762" s="1250"/>
      <c r="W762" s="1250"/>
      <c r="X762" s="1250"/>
      <c r="Y762" s="1250"/>
      <c r="Z762" s="1250"/>
      <c r="AA762" s="1250"/>
    </row>
    <row r="763" spans="1:27" ht="12.75">
      <c r="A763" s="1259"/>
      <c r="B763" s="1259"/>
      <c r="C763" s="1257"/>
      <c r="D763" s="1250"/>
      <c r="E763" s="1250"/>
      <c r="F763" s="1250"/>
      <c r="G763" s="1250"/>
      <c r="H763" s="1250"/>
      <c r="I763" s="1250"/>
      <c r="J763" s="1250"/>
      <c r="K763" s="1250"/>
      <c r="L763" s="1250"/>
      <c r="M763" s="1250"/>
      <c r="N763" s="1250"/>
      <c r="O763" s="1250"/>
      <c r="P763" s="1250"/>
      <c r="Q763" s="1250"/>
      <c r="R763" s="1250"/>
      <c r="S763" s="1250"/>
      <c r="T763" s="1250"/>
      <c r="U763" s="1250"/>
      <c r="V763" s="1250"/>
      <c r="W763" s="1250"/>
      <c r="X763" s="1250"/>
      <c r="Y763" s="1250"/>
      <c r="Z763" s="1250"/>
      <c r="AA763" s="1250"/>
    </row>
    <row r="764" spans="1:27" ht="12.75">
      <c r="A764" s="1259"/>
      <c r="B764" s="1259"/>
      <c r="C764" s="1257"/>
      <c r="D764" s="1250"/>
      <c r="E764" s="1250"/>
      <c r="F764" s="1250"/>
      <c r="G764" s="1250"/>
      <c r="H764" s="1250"/>
      <c r="I764" s="1250"/>
      <c r="J764" s="1250"/>
      <c r="K764" s="1250"/>
      <c r="L764" s="1250"/>
      <c r="M764" s="1250"/>
      <c r="N764" s="1250"/>
      <c r="O764" s="1250"/>
      <c r="P764" s="1250"/>
      <c r="Q764" s="1250"/>
      <c r="R764" s="1250"/>
      <c r="S764" s="1250"/>
      <c r="T764" s="1250"/>
      <c r="U764" s="1250"/>
      <c r="V764" s="1250"/>
      <c r="W764" s="1250"/>
      <c r="X764" s="1250"/>
      <c r="Y764" s="1250"/>
      <c r="Z764" s="1250"/>
      <c r="AA764" s="1250"/>
    </row>
    <row r="765" spans="1:27" ht="12.75">
      <c r="A765" s="1259"/>
      <c r="B765" s="1259"/>
      <c r="C765" s="1257"/>
      <c r="D765" s="1250"/>
      <c r="E765" s="1250"/>
      <c r="F765" s="1250"/>
      <c r="G765" s="1250"/>
      <c r="H765" s="1250"/>
      <c r="I765" s="1250"/>
      <c r="J765" s="1250"/>
      <c r="K765" s="1250"/>
      <c r="L765" s="1250"/>
      <c r="M765" s="1250"/>
      <c r="N765" s="1250"/>
      <c r="O765" s="1250"/>
      <c r="P765" s="1250"/>
      <c r="Q765" s="1250"/>
      <c r="R765" s="1250"/>
      <c r="S765" s="1250"/>
      <c r="T765" s="1250"/>
      <c r="U765" s="1250"/>
      <c r="V765" s="1250"/>
      <c r="W765" s="1250"/>
      <c r="X765" s="1250"/>
      <c r="Y765" s="1250"/>
      <c r="Z765" s="1250"/>
      <c r="AA765" s="1250"/>
    </row>
    <row r="766" spans="1:27" ht="12.75">
      <c r="A766" s="1259"/>
      <c r="B766" s="1259"/>
      <c r="C766" s="1257"/>
      <c r="D766" s="1250"/>
      <c r="E766" s="1250"/>
      <c r="F766" s="1250"/>
      <c r="G766" s="1250"/>
      <c r="H766" s="1250"/>
      <c r="I766" s="1250"/>
      <c r="J766" s="1250"/>
      <c r="K766" s="1250"/>
      <c r="L766" s="1250"/>
      <c r="M766" s="1250"/>
      <c r="N766" s="1250"/>
      <c r="O766" s="1250"/>
      <c r="P766" s="1250"/>
      <c r="Q766" s="1250"/>
      <c r="R766" s="1250"/>
      <c r="S766" s="1250"/>
      <c r="T766" s="1250"/>
      <c r="U766" s="1250"/>
      <c r="V766" s="1250"/>
      <c r="W766" s="1250"/>
      <c r="X766" s="1250"/>
      <c r="Y766" s="1250"/>
      <c r="Z766" s="1250"/>
      <c r="AA766" s="1250"/>
    </row>
    <row r="767" spans="1:27" ht="12.75">
      <c r="A767" s="1259"/>
      <c r="B767" s="1259"/>
      <c r="C767" s="1257"/>
      <c r="D767" s="1250"/>
      <c r="E767" s="1250"/>
      <c r="F767" s="1250"/>
      <c r="G767" s="1250"/>
      <c r="H767" s="1250"/>
      <c r="I767" s="1250"/>
      <c r="J767" s="1250"/>
      <c r="K767" s="1250"/>
      <c r="L767" s="1250"/>
      <c r="M767" s="1250"/>
      <c r="N767" s="1250"/>
      <c r="O767" s="1250"/>
      <c r="P767" s="1250"/>
      <c r="Q767" s="1250"/>
      <c r="R767" s="1250"/>
      <c r="S767" s="1250"/>
      <c r="T767" s="1250"/>
      <c r="U767" s="1250"/>
      <c r="V767" s="1250"/>
      <c r="W767" s="1250"/>
      <c r="X767" s="1250"/>
      <c r="Y767" s="1250"/>
      <c r="Z767" s="1250"/>
      <c r="AA767" s="1250"/>
    </row>
    <row r="768" spans="1:27" ht="12.75">
      <c r="A768" s="1259"/>
      <c r="B768" s="1259"/>
      <c r="C768" s="1257"/>
      <c r="D768" s="1250"/>
      <c r="E768" s="1250"/>
      <c r="F768" s="1250"/>
      <c r="G768" s="1250"/>
      <c r="H768" s="1250"/>
      <c r="I768" s="1250"/>
      <c r="J768" s="1250"/>
      <c r="K768" s="1250"/>
      <c r="L768" s="1250"/>
      <c r="M768" s="1250"/>
      <c r="N768" s="1250"/>
      <c r="O768" s="1250"/>
      <c r="P768" s="1250"/>
      <c r="Q768" s="1250"/>
      <c r="R768" s="1250"/>
      <c r="S768" s="1250"/>
      <c r="T768" s="1250"/>
      <c r="U768" s="1250"/>
      <c r="V768" s="1250"/>
      <c r="W768" s="1250"/>
      <c r="X768" s="1250"/>
      <c r="Y768" s="1250"/>
      <c r="Z768" s="1250"/>
      <c r="AA768" s="1250"/>
    </row>
    <row r="769" spans="1:27" ht="12.75">
      <c r="A769" s="1259"/>
      <c r="B769" s="1259"/>
      <c r="C769" s="1257"/>
      <c r="D769" s="1250"/>
      <c r="E769" s="1250"/>
      <c r="F769" s="1250"/>
      <c r="G769" s="1250"/>
      <c r="H769" s="1250"/>
      <c r="I769" s="1250"/>
      <c r="J769" s="1250"/>
      <c r="K769" s="1250"/>
      <c r="L769" s="1250"/>
      <c r="M769" s="1250"/>
      <c r="N769" s="1250"/>
      <c r="O769" s="1250"/>
      <c r="P769" s="1250"/>
      <c r="Q769" s="1250"/>
      <c r="R769" s="1250"/>
      <c r="S769" s="1250"/>
      <c r="T769" s="1250"/>
      <c r="U769" s="1250"/>
      <c r="V769" s="1250"/>
      <c r="W769" s="1250"/>
      <c r="X769" s="1250"/>
      <c r="Y769" s="1250"/>
      <c r="Z769" s="1250"/>
      <c r="AA769" s="1250"/>
    </row>
    <row r="770" spans="1:27" ht="12.75">
      <c r="A770" s="1259"/>
      <c r="B770" s="1259"/>
      <c r="C770" s="1257"/>
      <c r="D770" s="1250"/>
      <c r="E770" s="1250"/>
      <c r="F770" s="1250"/>
      <c r="G770" s="1250"/>
      <c r="H770" s="1250"/>
      <c r="I770" s="1250"/>
      <c r="J770" s="1250"/>
      <c r="K770" s="1250"/>
      <c r="L770" s="1250"/>
      <c r="M770" s="1250"/>
      <c r="N770" s="1250"/>
      <c r="O770" s="1250"/>
      <c r="P770" s="1250"/>
      <c r="Q770" s="1250"/>
      <c r="R770" s="1250"/>
      <c r="S770" s="1250"/>
      <c r="T770" s="1250"/>
      <c r="U770" s="1250"/>
      <c r="V770" s="1250"/>
      <c r="W770" s="1250"/>
      <c r="X770" s="1250"/>
      <c r="Y770" s="1250"/>
      <c r="Z770" s="1250"/>
      <c r="AA770" s="1250"/>
    </row>
    <row r="771" spans="1:27" ht="12.75">
      <c r="A771" s="1259"/>
      <c r="B771" s="1259"/>
      <c r="C771" s="1257"/>
      <c r="D771" s="1250"/>
      <c r="E771" s="1250"/>
      <c r="F771" s="1250"/>
      <c r="G771" s="1250"/>
      <c r="H771" s="1250"/>
      <c r="I771" s="1250"/>
      <c r="J771" s="1250"/>
      <c r="K771" s="1250"/>
      <c r="L771" s="1250"/>
      <c r="M771" s="1250"/>
      <c r="N771" s="1250"/>
      <c r="O771" s="1250"/>
      <c r="P771" s="1250"/>
      <c r="Q771" s="1250"/>
      <c r="R771" s="1250"/>
      <c r="S771" s="1250"/>
      <c r="T771" s="1250"/>
      <c r="U771" s="1250"/>
      <c r="V771" s="1250"/>
      <c r="W771" s="1250"/>
      <c r="X771" s="1250"/>
      <c r="Y771" s="1250"/>
      <c r="Z771" s="1250"/>
      <c r="AA771" s="1250"/>
    </row>
    <row r="772" spans="1:27" ht="12.75">
      <c r="A772" s="1259"/>
      <c r="B772" s="1259"/>
      <c r="C772" s="1257"/>
      <c r="D772" s="1250"/>
      <c r="E772" s="1250"/>
      <c r="F772" s="1250"/>
      <c r="G772" s="1250"/>
      <c r="H772" s="1250"/>
      <c r="I772" s="1250"/>
      <c r="J772" s="1250"/>
      <c r="K772" s="1250"/>
      <c r="L772" s="1250"/>
      <c r="M772" s="1250"/>
      <c r="N772" s="1250"/>
      <c r="O772" s="1250"/>
      <c r="P772" s="1250"/>
      <c r="Q772" s="1250"/>
      <c r="R772" s="1250"/>
      <c r="S772" s="1250"/>
      <c r="T772" s="1250"/>
      <c r="U772" s="1250"/>
      <c r="V772" s="1250"/>
      <c r="W772" s="1250"/>
      <c r="X772" s="1250"/>
      <c r="Y772" s="1250"/>
      <c r="Z772" s="1250"/>
      <c r="AA772" s="1250"/>
    </row>
    <row r="773" spans="1:27" ht="12.75">
      <c r="A773" s="1259"/>
      <c r="B773" s="1259"/>
      <c r="C773" s="1257"/>
      <c r="D773" s="1250"/>
      <c r="E773" s="1250"/>
      <c r="F773" s="1250"/>
      <c r="G773" s="1250"/>
      <c r="H773" s="1250"/>
      <c r="I773" s="1250"/>
      <c r="J773" s="1250"/>
      <c r="K773" s="1250"/>
      <c r="L773" s="1250"/>
      <c r="M773" s="1250"/>
      <c r="N773" s="1250"/>
      <c r="O773" s="1250"/>
      <c r="P773" s="1250"/>
      <c r="Q773" s="1250"/>
      <c r="R773" s="1250"/>
      <c r="S773" s="1250"/>
      <c r="T773" s="1250"/>
      <c r="U773" s="1250"/>
      <c r="V773" s="1250"/>
      <c r="W773" s="1250"/>
      <c r="X773" s="1250"/>
      <c r="Y773" s="1250"/>
      <c r="Z773" s="1250"/>
      <c r="AA773" s="1250"/>
    </row>
    <row r="774" spans="1:27" ht="12.75">
      <c r="A774" s="1259"/>
      <c r="B774" s="1259"/>
      <c r="C774" s="1257"/>
      <c r="D774" s="1250"/>
      <c r="E774" s="1250"/>
      <c r="F774" s="1250"/>
      <c r="G774" s="1250"/>
      <c r="H774" s="1250"/>
      <c r="I774" s="1250"/>
      <c r="J774" s="1250"/>
      <c r="K774" s="1250"/>
      <c r="L774" s="1250"/>
      <c r="M774" s="1250"/>
      <c r="N774" s="1250"/>
      <c r="O774" s="1250"/>
      <c r="P774" s="1250"/>
      <c r="Q774" s="1250"/>
      <c r="R774" s="1250"/>
      <c r="S774" s="1250"/>
      <c r="T774" s="1250"/>
      <c r="U774" s="1250"/>
      <c r="V774" s="1250"/>
      <c r="W774" s="1250"/>
      <c r="X774" s="1250"/>
      <c r="Y774" s="1250"/>
      <c r="Z774" s="1250"/>
      <c r="AA774" s="1250"/>
    </row>
    <row r="775" spans="1:27" ht="12.75">
      <c r="A775" s="1259"/>
      <c r="B775" s="1259"/>
      <c r="C775" s="1257"/>
      <c r="D775" s="1250"/>
      <c r="E775" s="1250"/>
      <c r="F775" s="1250"/>
      <c r="G775" s="1250"/>
      <c r="H775" s="1250"/>
      <c r="I775" s="1250"/>
      <c r="J775" s="1250"/>
      <c r="K775" s="1250"/>
      <c r="L775" s="1250"/>
      <c r="M775" s="1250"/>
      <c r="N775" s="1250"/>
      <c r="O775" s="1250"/>
      <c r="P775" s="1250"/>
      <c r="Q775" s="1250"/>
      <c r="R775" s="1250"/>
      <c r="S775" s="1250"/>
      <c r="T775" s="1250"/>
      <c r="U775" s="1250"/>
      <c r="V775" s="1250"/>
      <c r="W775" s="1250"/>
      <c r="X775" s="1250"/>
      <c r="Y775" s="1250"/>
      <c r="Z775" s="1250"/>
      <c r="AA775" s="1250"/>
    </row>
    <row r="776" spans="1:27" ht="12.75">
      <c r="A776" s="1259"/>
      <c r="B776" s="1259"/>
      <c r="C776" s="1257"/>
      <c r="D776" s="1250"/>
      <c r="E776" s="1250"/>
      <c r="F776" s="1250"/>
      <c r="G776" s="1250"/>
      <c r="H776" s="1250"/>
      <c r="I776" s="1250"/>
      <c r="J776" s="1250"/>
      <c r="K776" s="1250"/>
      <c r="L776" s="1250"/>
      <c r="M776" s="1250"/>
      <c r="N776" s="1250"/>
      <c r="O776" s="1250"/>
      <c r="P776" s="1250"/>
      <c r="Q776" s="1250"/>
      <c r="R776" s="1250"/>
      <c r="S776" s="1250"/>
      <c r="T776" s="1250"/>
      <c r="U776" s="1250"/>
      <c r="V776" s="1250"/>
      <c r="W776" s="1250"/>
      <c r="X776" s="1250"/>
      <c r="Y776" s="1250"/>
      <c r="Z776" s="1250"/>
      <c r="AA776" s="1250"/>
    </row>
    <row r="777" spans="1:27" ht="12.75">
      <c r="A777" s="1259"/>
      <c r="B777" s="1259"/>
      <c r="C777" s="1257"/>
      <c r="D777" s="1250"/>
      <c r="E777" s="1250"/>
      <c r="F777" s="1250"/>
      <c r="G777" s="1250"/>
      <c r="H777" s="1250"/>
      <c r="I777" s="1250"/>
      <c r="J777" s="1250"/>
      <c r="K777" s="1250"/>
      <c r="L777" s="1250"/>
      <c r="M777" s="1250"/>
      <c r="N777" s="1250"/>
      <c r="O777" s="1250"/>
      <c r="P777" s="1250"/>
      <c r="Q777" s="1250"/>
      <c r="R777" s="1250"/>
      <c r="S777" s="1250"/>
      <c r="T777" s="1250"/>
      <c r="U777" s="1250"/>
      <c r="V777" s="1250"/>
      <c r="W777" s="1250"/>
      <c r="X777" s="1250"/>
      <c r="Y777" s="1250"/>
      <c r="Z777" s="1250"/>
      <c r="AA777" s="1250"/>
    </row>
    <row r="778" spans="1:27" ht="12.75">
      <c r="A778" s="1259"/>
      <c r="B778" s="1259"/>
      <c r="C778" s="1257"/>
      <c r="D778" s="1250"/>
      <c r="E778" s="1250"/>
      <c r="F778" s="1250"/>
      <c r="G778" s="1250"/>
      <c r="H778" s="1250"/>
      <c r="I778" s="1250"/>
      <c r="J778" s="1250"/>
      <c r="K778" s="1250"/>
      <c r="L778" s="1250"/>
      <c r="M778" s="1250"/>
      <c r="N778" s="1250"/>
      <c r="O778" s="1250"/>
      <c r="P778" s="1250"/>
      <c r="Q778" s="1250"/>
      <c r="R778" s="1250"/>
      <c r="S778" s="1250"/>
      <c r="T778" s="1250"/>
      <c r="U778" s="1250"/>
      <c r="V778" s="1250"/>
      <c r="W778" s="1250"/>
      <c r="X778" s="1250"/>
      <c r="Y778" s="1250"/>
      <c r="Z778" s="1250"/>
      <c r="AA778" s="1250"/>
    </row>
    <row r="779" spans="1:27" ht="12.75">
      <c r="A779" s="1259"/>
      <c r="B779" s="1259"/>
      <c r="C779" s="1257"/>
      <c r="D779" s="1250"/>
      <c r="E779" s="1250"/>
      <c r="F779" s="1250"/>
      <c r="G779" s="1250"/>
      <c r="H779" s="1250"/>
      <c r="I779" s="1250"/>
      <c r="J779" s="1250"/>
      <c r="K779" s="1250"/>
      <c r="L779" s="1250"/>
      <c r="M779" s="1250"/>
      <c r="N779" s="1250"/>
      <c r="O779" s="1250"/>
      <c r="P779" s="1250"/>
      <c r="Q779" s="1250"/>
      <c r="R779" s="1250"/>
      <c r="S779" s="1250"/>
      <c r="T779" s="1250"/>
      <c r="U779" s="1250"/>
      <c r="V779" s="1250"/>
      <c r="W779" s="1250"/>
      <c r="X779" s="1250"/>
      <c r="Y779" s="1250"/>
      <c r="Z779" s="1250"/>
      <c r="AA779" s="1250"/>
    </row>
    <row r="780" spans="1:27" ht="12.75">
      <c r="A780" s="1259"/>
      <c r="B780" s="1259"/>
      <c r="C780" s="1257"/>
      <c r="D780" s="1250"/>
      <c r="E780" s="1250"/>
      <c r="F780" s="1250"/>
      <c r="G780" s="1250"/>
      <c r="H780" s="1250"/>
      <c r="I780" s="1250"/>
      <c r="J780" s="1250"/>
      <c r="K780" s="1250"/>
      <c r="L780" s="1250"/>
      <c r="M780" s="1250"/>
      <c r="N780" s="1250"/>
      <c r="O780" s="1250"/>
      <c r="P780" s="1250"/>
      <c r="Q780" s="1250"/>
      <c r="R780" s="1250"/>
      <c r="S780" s="1250"/>
      <c r="T780" s="1250"/>
      <c r="U780" s="1250"/>
      <c r="V780" s="1250"/>
      <c r="W780" s="1250"/>
      <c r="X780" s="1250"/>
      <c r="Y780" s="1250"/>
      <c r="Z780" s="1250"/>
      <c r="AA780" s="1250"/>
    </row>
    <row r="781" spans="1:27" ht="12.75">
      <c r="A781" s="1259"/>
      <c r="B781" s="1259"/>
      <c r="C781" s="1257"/>
      <c r="D781" s="1250"/>
      <c r="E781" s="1250"/>
      <c r="F781" s="1250"/>
      <c r="G781" s="1250"/>
      <c r="H781" s="1250"/>
      <c r="I781" s="1250"/>
      <c r="J781" s="1250"/>
      <c r="K781" s="1250"/>
      <c r="L781" s="1250"/>
      <c r="M781" s="1250"/>
      <c r="N781" s="1250"/>
      <c r="O781" s="1250"/>
      <c r="P781" s="1250"/>
      <c r="Q781" s="1250"/>
      <c r="R781" s="1250"/>
      <c r="S781" s="1250"/>
      <c r="T781" s="1250"/>
      <c r="U781" s="1250"/>
      <c r="V781" s="1250"/>
      <c r="W781" s="1250"/>
      <c r="X781" s="1250"/>
      <c r="Y781" s="1250"/>
      <c r="Z781" s="1250"/>
      <c r="AA781" s="1250"/>
    </row>
    <row r="782" spans="1:27" ht="12.75">
      <c r="A782" s="1259"/>
      <c r="B782" s="1259"/>
      <c r="C782" s="1257"/>
      <c r="D782" s="1250"/>
      <c r="E782" s="1250"/>
      <c r="F782" s="1250"/>
      <c r="G782" s="1250"/>
      <c r="H782" s="1250"/>
      <c r="I782" s="1250"/>
      <c r="J782" s="1250"/>
      <c r="K782" s="1250"/>
      <c r="L782" s="1250"/>
      <c r="M782" s="1250"/>
      <c r="N782" s="1250"/>
      <c r="O782" s="1250"/>
      <c r="P782" s="1250"/>
      <c r="Q782" s="1250"/>
      <c r="R782" s="1250"/>
      <c r="S782" s="1250"/>
      <c r="T782" s="1250"/>
      <c r="U782" s="1250"/>
      <c r="V782" s="1250"/>
      <c r="W782" s="1250"/>
      <c r="X782" s="1250"/>
      <c r="Y782" s="1250"/>
      <c r="Z782" s="1250"/>
      <c r="AA782" s="1250"/>
    </row>
    <row r="783" spans="1:27" ht="12.75">
      <c r="A783" s="1259"/>
      <c r="B783" s="1259"/>
      <c r="C783" s="1257"/>
      <c r="D783" s="1250"/>
      <c r="E783" s="1250"/>
      <c r="F783" s="1250"/>
      <c r="G783" s="1250"/>
      <c r="H783" s="1250"/>
      <c r="I783" s="1250"/>
      <c r="J783" s="1250"/>
      <c r="K783" s="1250"/>
      <c r="L783" s="1250"/>
      <c r="M783" s="1250"/>
      <c r="N783" s="1250"/>
      <c r="O783" s="1250"/>
      <c r="P783" s="1250"/>
      <c r="Q783" s="1250"/>
      <c r="R783" s="1250"/>
      <c r="S783" s="1250"/>
      <c r="T783" s="1250"/>
      <c r="U783" s="1250"/>
      <c r="V783" s="1250"/>
      <c r="W783" s="1250"/>
      <c r="X783" s="1250"/>
      <c r="Y783" s="1250"/>
      <c r="Z783" s="1250"/>
      <c r="AA783" s="1250"/>
    </row>
    <row r="784" spans="1:27" ht="12.75">
      <c r="A784" s="1259"/>
      <c r="B784" s="1259"/>
      <c r="C784" s="1257"/>
      <c r="D784" s="1250"/>
      <c r="E784" s="1250"/>
      <c r="F784" s="1250"/>
      <c r="G784" s="1250"/>
      <c r="H784" s="1250"/>
      <c r="I784" s="1250"/>
      <c r="J784" s="1250"/>
      <c r="K784" s="1250"/>
      <c r="L784" s="1250"/>
      <c r="M784" s="1250"/>
      <c r="N784" s="1250"/>
      <c r="O784" s="1250"/>
      <c r="P784" s="1250"/>
      <c r="Q784" s="1250"/>
      <c r="R784" s="1250"/>
      <c r="S784" s="1250"/>
      <c r="T784" s="1250"/>
      <c r="U784" s="1250"/>
      <c r="V784" s="1250"/>
      <c r="W784" s="1250"/>
      <c r="X784" s="1250"/>
      <c r="Y784" s="1250"/>
      <c r="Z784" s="1250"/>
      <c r="AA784" s="1250"/>
    </row>
    <row r="785" spans="1:27" ht="12.75">
      <c r="A785" s="1259"/>
      <c r="B785" s="1259"/>
      <c r="C785" s="1257"/>
      <c r="D785" s="1250"/>
      <c r="E785" s="1250"/>
      <c r="F785" s="1250"/>
      <c r="G785" s="1250"/>
      <c r="H785" s="1250"/>
      <c r="I785" s="1250"/>
      <c r="J785" s="1250"/>
      <c r="K785" s="1250"/>
      <c r="L785" s="1250"/>
      <c r="M785" s="1250"/>
      <c r="N785" s="1250"/>
      <c r="O785" s="1250"/>
      <c r="P785" s="1250"/>
      <c r="Q785" s="1250"/>
      <c r="R785" s="1250"/>
      <c r="S785" s="1250"/>
      <c r="T785" s="1250"/>
      <c r="U785" s="1250"/>
      <c r="V785" s="1250"/>
      <c r="W785" s="1250"/>
      <c r="X785" s="1250"/>
      <c r="Y785" s="1250"/>
      <c r="Z785" s="1250"/>
      <c r="AA785" s="1250"/>
    </row>
    <row r="786" spans="1:27" ht="12.75">
      <c r="A786" s="1259"/>
      <c r="B786" s="1259"/>
      <c r="C786" s="1257"/>
      <c r="D786" s="1250"/>
      <c r="E786" s="1250"/>
      <c r="F786" s="1250"/>
      <c r="G786" s="1250"/>
      <c r="H786" s="1250"/>
      <c r="I786" s="1250"/>
      <c r="J786" s="1250"/>
      <c r="K786" s="1250"/>
      <c r="L786" s="1250"/>
      <c r="M786" s="1250"/>
      <c r="N786" s="1250"/>
      <c r="O786" s="1250"/>
      <c r="P786" s="1250"/>
      <c r="Q786" s="1250"/>
      <c r="R786" s="1250"/>
      <c r="S786" s="1250"/>
      <c r="T786" s="1250"/>
      <c r="U786" s="1250"/>
      <c r="V786" s="1250"/>
      <c r="W786" s="1250"/>
      <c r="X786" s="1250"/>
      <c r="Y786" s="1250"/>
      <c r="Z786" s="1250"/>
      <c r="AA786" s="1250"/>
    </row>
    <row r="787" spans="1:27" ht="12.75">
      <c r="A787" s="1259"/>
      <c r="B787" s="1259"/>
      <c r="C787" s="1257"/>
      <c r="D787" s="1250"/>
      <c r="E787" s="1250"/>
      <c r="F787" s="1250"/>
      <c r="G787" s="1250"/>
      <c r="H787" s="1250"/>
      <c r="I787" s="1250"/>
      <c r="J787" s="1250"/>
      <c r="K787" s="1250"/>
      <c r="L787" s="1250"/>
      <c r="M787" s="1250"/>
      <c r="N787" s="1250"/>
      <c r="O787" s="1250"/>
      <c r="P787" s="1250"/>
      <c r="Q787" s="1250"/>
      <c r="R787" s="1250"/>
      <c r="S787" s="1250"/>
      <c r="T787" s="1250"/>
      <c r="U787" s="1250"/>
      <c r="V787" s="1250"/>
      <c r="W787" s="1250"/>
      <c r="X787" s="1250"/>
      <c r="Y787" s="1250"/>
      <c r="Z787" s="1250"/>
      <c r="AA787" s="1250"/>
    </row>
    <row r="788" spans="1:27" ht="12.75">
      <c r="A788" s="1259"/>
      <c r="B788" s="1259"/>
      <c r="C788" s="1257"/>
      <c r="D788" s="1250"/>
      <c r="E788" s="1250"/>
      <c r="F788" s="1250"/>
      <c r="G788" s="1250"/>
      <c r="H788" s="1250"/>
      <c r="I788" s="1250"/>
      <c r="J788" s="1250"/>
      <c r="K788" s="1250"/>
      <c r="L788" s="1250"/>
      <c r="M788" s="1250"/>
      <c r="N788" s="1250"/>
      <c r="O788" s="1250"/>
      <c r="P788" s="1250"/>
      <c r="Q788" s="1250"/>
      <c r="R788" s="1250"/>
      <c r="S788" s="1250"/>
      <c r="T788" s="1250"/>
      <c r="U788" s="1250"/>
      <c r="V788" s="1250"/>
      <c r="W788" s="1250"/>
      <c r="X788" s="1250"/>
      <c r="Y788" s="1250"/>
      <c r="Z788" s="1250"/>
      <c r="AA788" s="1250"/>
    </row>
    <row r="789" spans="1:27" ht="12.75">
      <c r="A789" s="1259"/>
      <c r="B789" s="1259"/>
      <c r="C789" s="1257"/>
      <c r="D789" s="1250"/>
      <c r="E789" s="1250"/>
      <c r="F789" s="1250"/>
      <c r="G789" s="1250"/>
      <c r="H789" s="1250"/>
      <c r="I789" s="1250"/>
      <c r="J789" s="1250"/>
      <c r="K789" s="1250"/>
      <c r="L789" s="1250"/>
      <c r="M789" s="1250"/>
      <c r="N789" s="1250"/>
      <c r="O789" s="1250"/>
      <c r="P789" s="1250"/>
      <c r="Q789" s="1250"/>
      <c r="R789" s="1250"/>
      <c r="S789" s="1250"/>
      <c r="T789" s="1250"/>
      <c r="U789" s="1250"/>
      <c r="V789" s="1250"/>
      <c r="W789" s="1250"/>
      <c r="X789" s="1250"/>
      <c r="Y789" s="1250"/>
      <c r="Z789" s="1250"/>
      <c r="AA789" s="1250"/>
    </row>
    <row r="790" spans="1:27" ht="12.75">
      <c r="A790" s="1259"/>
      <c r="B790" s="1259"/>
      <c r="C790" s="1257"/>
      <c r="D790" s="1250"/>
      <c r="E790" s="1250"/>
      <c r="F790" s="1250"/>
      <c r="G790" s="1250"/>
      <c r="H790" s="1250"/>
      <c r="I790" s="1250"/>
      <c r="J790" s="1250"/>
      <c r="K790" s="1250"/>
      <c r="L790" s="1250"/>
      <c r="M790" s="1250"/>
      <c r="N790" s="1250"/>
      <c r="O790" s="1250"/>
      <c r="P790" s="1250"/>
      <c r="Q790" s="1250"/>
      <c r="R790" s="1250"/>
      <c r="S790" s="1250"/>
      <c r="T790" s="1250"/>
      <c r="U790" s="1250"/>
      <c r="V790" s="1250"/>
      <c r="W790" s="1250"/>
      <c r="X790" s="1250"/>
      <c r="Y790" s="1250"/>
      <c r="Z790" s="1250"/>
      <c r="AA790" s="1250"/>
    </row>
    <row r="791" spans="1:27" ht="12.75">
      <c r="A791" s="1259"/>
      <c r="B791" s="1259"/>
      <c r="C791" s="1257"/>
      <c r="D791" s="1250"/>
      <c r="E791" s="1250"/>
      <c r="F791" s="1250"/>
      <c r="G791" s="1250"/>
      <c r="H791" s="1250"/>
      <c r="I791" s="1250"/>
      <c r="J791" s="1250"/>
      <c r="K791" s="1250"/>
      <c r="L791" s="1250"/>
      <c r="M791" s="1250"/>
      <c r="N791" s="1250"/>
      <c r="O791" s="1250"/>
      <c r="P791" s="1250"/>
      <c r="Q791" s="1250"/>
      <c r="R791" s="1250"/>
      <c r="S791" s="1250"/>
      <c r="T791" s="1250"/>
      <c r="U791" s="1250"/>
      <c r="V791" s="1250"/>
      <c r="W791" s="1250"/>
      <c r="X791" s="1250"/>
      <c r="Y791" s="1250"/>
      <c r="Z791" s="1250"/>
      <c r="AA791" s="1250"/>
    </row>
    <row r="792" spans="1:27" ht="12.75">
      <c r="A792" s="1259"/>
      <c r="B792" s="1259"/>
      <c r="C792" s="1257"/>
      <c r="D792" s="1250"/>
      <c r="E792" s="1250"/>
      <c r="F792" s="1250"/>
      <c r="G792" s="1250"/>
      <c r="H792" s="1250"/>
      <c r="I792" s="1250"/>
      <c r="J792" s="1250"/>
      <c r="K792" s="1250"/>
      <c r="L792" s="1250"/>
      <c r="M792" s="1250"/>
      <c r="N792" s="1250"/>
      <c r="O792" s="1250"/>
      <c r="P792" s="1250"/>
      <c r="Q792" s="1250"/>
      <c r="R792" s="1250"/>
      <c r="S792" s="1250"/>
      <c r="T792" s="1250"/>
      <c r="U792" s="1250"/>
      <c r="V792" s="1250"/>
      <c r="W792" s="1250"/>
      <c r="X792" s="1250"/>
      <c r="Y792" s="1250"/>
      <c r="Z792" s="1250"/>
      <c r="AA792" s="1250"/>
    </row>
    <row r="793" spans="1:27" ht="12.75">
      <c r="A793" s="1259"/>
      <c r="B793" s="1259"/>
      <c r="C793" s="1257"/>
      <c r="D793" s="1250"/>
      <c r="E793" s="1250"/>
      <c r="F793" s="1250"/>
      <c r="G793" s="1250"/>
      <c r="H793" s="1250"/>
      <c r="I793" s="1250"/>
      <c r="J793" s="1250"/>
      <c r="K793" s="1250"/>
      <c r="L793" s="1250"/>
      <c r="M793" s="1250"/>
      <c r="N793" s="1250"/>
      <c r="O793" s="1250"/>
      <c r="P793" s="1250"/>
      <c r="Q793" s="1250"/>
      <c r="R793" s="1250"/>
      <c r="S793" s="1250"/>
      <c r="T793" s="1250"/>
      <c r="U793" s="1250"/>
      <c r="V793" s="1250"/>
      <c r="W793" s="1250"/>
      <c r="X793" s="1250"/>
      <c r="Y793" s="1250"/>
      <c r="Z793" s="1250"/>
      <c r="AA793" s="1250"/>
    </row>
    <row r="794" spans="1:27" ht="12.75">
      <c r="A794" s="1259"/>
      <c r="B794" s="1259"/>
      <c r="C794" s="1257"/>
      <c r="D794" s="1250"/>
      <c r="E794" s="1250"/>
      <c r="F794" s="1250"/>
      <c r="G794" s="1250"/>
      <c r="H794" s="1250"/>
      <c r="I794" s="1250"/>
      <c r="J794" s="1250"/>
      <c r="K794" s="1250"/>
      <c r="L794" s="1250"/>
      <c r="M794" s="1250"/>
      <c r="N794" s="1250"/>
      <c r="O794" s="1250"/>
      <c r="P794" s="1250"/>
      <c r="Q794" s="1250"/>
      <c r="R794" s="1250"/>
      <c r="S794" s="1250"/>
      <c r="T794" s="1250"/>
      <c r="U794" s="1250"/>
      <c r="V794" s="1250"/>
      <c r="W794" s="1250"/>
      <c r="X794" s="1250"/>
      <c r="Y794" s="1250"/>
      <c r="Z794" s="1250"/>
      <c r="AA794" s="1250"/>
    </row>
    <row r="795" spans="1:27" ht="12.75">
      <c r="A795" s="1259"/>
      <c r="B795" s="1259"/>
      <c r="C795" s="1257"/>
      <c r="D795" s="1250"/>
      <c r="E795" s="1250"/>
      <c r="F795" s="1250"/>
      <c r="G795" s="1250"/>
      <c r="H795" s="1250"/>
      <c r="I795" s="1250"/>
      <c r="J795" s="1250"/>
      <c r="K795" s="1250"/>
      <c r="L795" s="1250"/>
      <c r="M795" s="1250"/>
      <c r="N795" s="1250"/>
      <c r="O795" s="1250"/>
      <c r="P795" s="1250"/>
      <c r="Q795" s="1250"/>
      <c r="R795" s="1250"/>
      <c r="S795" s="1250"/>
      <c r="T795" s="1250"/>
      <c r="U795" s="1250"/>
      <c r="V795" s="1250"/>
      <c r="W795" s="1250"/>
      <c r="X795" s="1250"/>
      <c r="Y795" s="1250"/>
      <c r="Z795" s="1250"/>
      <c r="AA795" s="1250"/>
    </row>
    <row r="796" spans="1:27" ht="12.75">
      <c r="A796" s="1259"/>
      <c r="B796" s="1259"/>
      <c r="C796" s="1257"/>
      <c r="D796" s="1250"/>
      <c r="E796" s="1250"/>
      <c r="F796" s="1250"/>
      <c r="G796" s="1250"/>
      <c r="H796" s="1250"/>
      <c r="I796" s="1250"/>
      <c r="J796" s="1250"/>
      <c r="K796" s="1250"/>
      <c r="L796" s="1250"/>
      <c r="M796" s="1250"/>
      <c r="N796" s="1250"/>
      <c r="O796" s="1250"/>
      <c r="P796" s="1250"/>
      <c r="Q796" s="1250"/>
      <c r="R796" s="1250"/>
      <c r="S796" s="1250"/>
      <c r="T796" s="1250"/>
      <c r="U796" s="1250"/>
      <c r="V796" s="1250"/>
      <c r="W796" s="1250"/>
      <c r="X796" s="1250"/>
      <c r="Y796" s="1250"/>
      <c r="Z796" s="1250"/>
      <c r="AA796" s="1250"/>
    </row>
    <row r="797" spans="1:27" ht="12.75">
      <c r="A797" s="1259"/>
      <c r="B797" s="1259"/>
      <c r="C797" s="1257"/>
      <c r="D797" s="1250"/>
      <c r="E797" s="1250"/>
      <c r="F797" s="1250"/>
      <c r="G797" s="1250"/>
      <c r="H797" s="1250"/>
      <c r="I797" s="1250"/>
      <c r="J797" s="1250"/>
      <c r="K797" s="1250"/>
      <c r="L797" s="1250"/>
      <c r="M797" s="1250"/>
      <c r="N797" s="1250"/>
      <c r="O797" s="1250"/>
      <c r="P797" s="1250"/>
      <c r="Q797" s="1250"/>
      <c r="R797" s="1250"/>
      <c r="S797" s="1250"/>
      <c r="T797" s="1250"/>
      <c r="U797" s="1250"/>
      <c r="V797" s="1250"/>
      <c r="W797" s="1250"/>
      <c r="X797" s="1250"/>
      <c r="Y797" s="1250"/>
      <c r="Z797" s="1250"/>
      <c r="AA797" s="1250"/>
    </row>
    <row r="798" spans="1:27" ht="12.75">
      <c r="A798" s="1259"/>
      <c r="B798" s="1259"/>
      <c r="C798" s="1257"/>
      <c r="D798" s="1250"/>
      <c r="E798" s="1250"/>
      <c r="F798" s="1250"/>
      <c r="G798" s="1250"/>
      <c r="H798" s="1250"/>
      <c r="I798" s="1250"/>
      <c r="J798" s="1250"/>
      <c r="K798" s="1250"/>
      <c r="L798" s="1250"/>
      <c r="M798" s="1250"/>
      <c r="N798" s="1250"/>
      <c r="O798" s="1250"/>
      <c r="P798" s="1250"/>
      <c r="Q798" s="1250"/>
      <c r="R798" s="1250"/>
      <c r="S798" s="1250"/>
      <c r="T798" s="1250"/>
      <c r="U798" s="1250"/>
      <c r="V798" s="1250"/>
      <c r="W798" s="1250"/>
      <c r="X798" s="1250"/>
      <c r="Y798" s="1250"/>
      <c r="Z798" s="1250"/>
      <c r="AA798" s="1250"/>
    </row>
    <row r="799" spans="1:27" ht="12.75">
      <c r="A799" s="1259"/>
      <c r="B799" s="1259"/>
      <c r="C799" s="1257"/>
      <c r="D799" s="1250"/>
      <c r="E799" s="1250"/>
      <c r="F799" s="1250"/>
      <c r="G799" s="1250"/>
      <c r="H799" s="1250"/>
      <c r="I799" s="1250"/>
      <c r="J799" s="1250"/>
      <c r="K799" s="1250"/>
      <c r="L799" s="1250"/>
      <c r="M799" s="1250"/>
      <c r="N799" s="1250"/>
      <c r="O799" s="1250"/>
      <c r="P799" s="1250"/>
      <c r="Q799" s="1250"/>
      <c r="R799" s="1250"/>
      <c r="S799" s="1250"/>
      <c r="T799" s="1250"/>
      <c r="U799" s="1250"/>
      <c r="V799" s="1250"/>
      <c r="W799" s="1250"/>
      <c r="X799" s="1250"/>
      <c r="Y799" s="1250"/>
      <c r="Z799" s="1250"/>
      <c r="AA799" s="1250"/>
    </row>
    <row r="800" spans="1:27" ht="12.75">
      <c r="A800" s="1259"/>
      <c r="B800" s="1259"/>
      <c r="C800" s="1257"/>
      <c r="D800" s="1250"/>
      <c r="E800" s="1250"/>
      <c r="F800" s="1250"/>
      <c r="G800" s="1250"/>
      <c r="H800" s="1250"/>
      <c r="I800" s="1250"/>
      <c r="J800" s="1250"/>
      <c r="K800" s="1250"/>
      <c r="L800" s="1250"/>
      <c r="M800" s="1250"/>
      <c r="N800" s="1250"/>
      <c r="O800" s="1250"/>
      <c r="P800" s="1250"/>
      <c r="Q800" s="1250"/>
      <c r="R800" s="1250"/>
      <c r="S800" s="1250"/>
      <c r="T800" s="1250"/>
      <c r="U800" s="1250"/>
      <c r="V800" s="1250"/>
      <c r="W800" s="1250"/>
      <c r="X800" s="1250"/>
      <c r="Y800" s="1250"/>
      <c r="Z800" s="1250"/>
      <c r="AA800" s="1250"/>
    </row>
    <row r="801" spans="1:27" ht="12.75">
      <c r="A801" s="1259"/>
      <c r="B801" s="1259"/>
      <c r="C801" s="1257"/>
      <c r="D801" s="1250"/>
      <c r="E801" s="1250"/>
      <c r="F801" s="1250"/>
      <c r="G801" s="1250"/>
      <c r="H801" s="1250"/>
      <c r="I801" s="1250"/>
      <c r="J801" s="1250"/>
      <c r="K801" s="1250"/>
      <c r="L801" s="1250"/>
      <c r="M801" s="1250"/>
      <c r="N801" s="1250"/>
      <c r="O801" s="1250"/>
      <c r="P801" s="1250"/>
      <c r="Q801" s="1250"/>
      <c r="R801" s="1250"/>
      <c r="S801" s="1250"/>
      <c r="T801" s="1250"/>
      <c r="U801" s="1250"/>
      <c r="V801" s="1250"/>
      <c r="W801" s="1250"/>
      <c r="X801" s="1250"/>
      <c r="Y801" s="1250"/>
      <c r="Z801" s="1250"/>
      <c r="AA801" s="1250"/>
    </row>
    <row r="802" spans="1:27" ht="12.75">
      <c r="A802" s="1259"/>
      <c r="B802" s="1259"/>
      <c r="C802" s="1257"/>
      <c r="D802" s="1250"/>
      <c r="E802" s="1250"/>
      <c r="F802" s="1250"/>
      <c r="G802" s="1250"/>
      <c r="H802" s="1250"/>
      <c r="I802" s="1250"/>
      <c r="J802" s="1250"/>
      <c r="K802" s="1250"/>
      <c r="L802" s="1250"/>
      <c r="M802" s="1250"/>
      <c r="N802" s="1250"/>
      <c r="O802" s="1250"/>
      <c r="P802" s="1250"/>
      <c r="Q802" s="1250"/>
      <c r="R802" s="1250"/>
      <c r="S802" s="1250"/>
      <c r="T802" s="1250"/>
      <c r="U802" s="1250"/>
      <c r="V802" s="1250"/>
      <c r="W802" s="1250"/>
      <c r="X802" s="1250"/>
      <c r="Y802" s="1250"/>
      <c r="Z802" s="1250"/>
      <c r="AA802" s="1250"/>
    </row>
    <row r="803" spans="1:27" ht="12.75">
      <c r="A803" s="1259"/>
      <c r="B803" s="1259"/>
      <c r="C803" s="1257"/>
      <c r="D803" s="1250"/>
      <c r="E803" s="1250"/>
      <c r="F803" s="1250"/>
      <c r="G803" s="1250"/>
      <c r="H803" s="1250"/>
      <c r="I803" s="1250"/>
      <c r="J803" s="1250"/>
      <c r="K803" s="1250"/>
      <c r="L803" s="1250"/>
      <c r="M803" s="1250"/>
      <c r="N803" s="1250"/>
      <c r="O803" s="1250"/>
      <c r="P803" s="1250"/>
      <c r="Q803" s="1250"/>
      <c r="R803" s="1250"/>
      <c r="S803" s="1250"/>
      <c r="T803" s="1250"/>
      <c r="U803" s="1250"/>
      <c r="V803" s="1250"/>
      <c r="W803" s="1250"/>
      <c r="X803" s="1250"/>
      <c r="Y803" s="1250"/>
      <c r="Z803" s="1250"/>
      <c r="AA803" s="1250"/>
    </row>
    <row r="804" spans="1:27" ht="12.75">
      <c r="A804" s="1259"/>
      <c r="B804" s="1259"/>
      <c r="C804" s="1257"/>
      <c r="D804" s="1250"/>
      <c r="E804" s="1250"/>
      <c r="F804" s="1250"/>
      <c r="G804" s="1250"/>
      <c r="H804" s="1250"/>
      <c r="I804" s="1250"/>
      <c r="J804" s="1250"/>
      <c r="K804" s="1250"/>
      <c r="L804" s="1250"/>
      <c r="M804" s="1250"/>
      <c r="N804" s="1250"/>
      <c r="O804" s="1250"/>
      <c r="P804" s="1250"/>
      <c r="Q804" s="1250"/>
      <c r="R804" s="1250"/>
      <c r="S804" s="1250"/>
      <c r="T804" s="1250"/>
      <c r="U804" s="1250"/>
      <c r="V804" s="1250"/>
      <c r="W804" s="1250"/>
      <c r="X804" s="1250"/>
      <c r="Y804" s="1250"/>
      <c r="Z804" s="1250"/>
      <c r="AA804" s="1250"/>
    </row>
    <row r="805" spans="1:27" ht="12.75">
      <c r="A805" s="1259"/>
      <c r="B805" s="1259"/>
      <c r="C805" s="1257"/>
      <c r="D805" s="1250"/>
      <c r="E805" s="1250"/>
      <c r="F805" s="1250"/>
      <c r="G805" s="1250"/>
      <c r="H805" s="1250"/>
      <c r="I805" s="1250"/>
      <c r="J805" s="1250"/>
      <c r="K805" s="1250"/>
      <c r="L805" s="1250"/>
      <c r="M805" s="1250"/>
      <c r="N805" s="1250"/>
      <c r="O805" s="1250"/>
      <c r="P805" s="1250"/>
      <c r="Q805" s="1250"/>
      <c r="R805" s="1250"/>
      <c r="S805" s="1250"/>
      <c r="T805" s="1250"/>
      <c r="U805" s="1250"/>
      <c r="V805" s="1250"/>
      <c r="W805" s="1250"/>
      <c r="X805" s="1250"/>
      <c r="Y805" s="1250"/>
      <c r="Z805" s="1250"/>
      <c r="AA805" s="1250"/>
    </row>
    <row r="806" spans="1:27" ht="12.75">
      <c r="A806" s="1259"/>
      <c r="B806" s="1259"/>
      <c r="C806" s="1257"/>
      <c r="D806" s="1250"/>
      <c r="E806" s="1250"/>
      <c r="F806" s="1250"/>
      <c r="G806" s="1250"/>
      <c r="H806" s="1250"/>
      <c r="I806" s="1250"/>
      <c r="J806" s="1250"/>
      <c r="K806" s="1250"/>
      <c r="L806" s="1250"/>
      <c r="M806" s="1250"/>
      <c r="N806" s="1250"/>
      <c r="O806" s="1250"/>
      <c r="P806" s="1250"/>
      <c r="Q806" s="1250"/>
      <c r="R806" s="1250"/>
      <c r="S806" s="1250"/>
      <c r="T806" s="1250"/>
      <c r="U806" s="1250"/>
      <c r="V806" s="1250"/>
      <c r="W806" s="1250"/>
      <c r="X806" s="1250"/>
      <c r="Y806" s="1250"/>
      <c r="Z806" s="1250"/>
      <c r="AA806" s="1250"/>
    </row>
    <row r="807" spans="1:27" ht="12.75">
      <c r="A807" s="1259"/>
      <c r="B807" s="1259"/>
      <c r="C807" s="1257"/>
      <c r="D807" s="1250"/>
      <c r="E807" s="1250"/>
      <c r="F807" s="1250"/>
      <c r="G807" s="1250"/>
      <c r="H807" s="1250"/>
      <c r="I807" s="1250"/>
      <c r="J807" s="1250"/>
      <c r="K807" s="1250"/>
      <c r="L807" s="1250"/>
      <c r="M807" s="1250"/>
      <c r="N807" s="1250"/>
      <c r="O807" s="1250"/>
      <c r="P807" s="1250"/>
      <c r="Q807" s="1250"/>
      <c r="R807" s="1250"/>
      <c r="S807" s="1250"/>
      <c r="T807" s="1250"/>
      <c r="U807" s="1250"/>
      <c r="V807" s="1250"/>
      <c r="W807" s="1250"/>
      <c r="X807" s="1250"/>
      <c r="Y807" s="1250"/>
      <c r="Z807" s="1250"/>
      <c r="AA807" s="1250"/>
    </row>
    <row r="808" spans="1:27" ht="12.75">
      <c r="A808" s="1259"/>
      <c r="B808" s="1259"/>
      <c r="C808" s="1257"/>
      <c r="D808" s="1250"/>
      <c r="E808" s="1250"/>
      <c r="F808" s="1250"/>
      <c r="G808" s="1250"/>
      <c r="H808" s="1250"/>
      <c r="I808" s="1250"/>
      <c r="J808" s="1250"/>
      <c r="K808" s="1250"/>
      <c r="L808" s="1250"/>
      <c r="M808" s="1250"/>
      <c r="N808" s="1250"/>
      <c r="O808" s="1250"/>
      <c r="P808" s="1250"/>
      <c r="Q808" s="1250"/>
      <c r="R808" s="1250"/>
      <c r="S808" s="1250"/>
      <c r="T808" s="1250"/>
      <c r="U808" s="1250"/>
      <c r="V808" s="1250"/>
      <c r="W808" s="1250"/>
      <c r="X808" s="1250"/>
      <c r="Y808" s="1250"/>
      <c r="Z808" s="1250"/>
      <c r="AA808" s="1250"/>
    </row>
    <row r="809" spans="1:27" ht="12.75">
      <c r="A809" s="1259"/>
      <c r="B809" s="1259"/>
      <c r="C809" s="1257"/>
      <c r="D809" s="1250"/>
      <c r="E809" s="1250"/>
      <c r="F809" s="1250"/>
      <c r="G809" s="1250"/>
      <c r="H809" s="1250"/>
      <c r="I809" s="1250"/>
      <c r="J809" s="1250"/>
      <c r="K809" s="1250"/>
      <c r="L809" s="1250"/>
      <c r="M809" s="1250"/>
      <c r="N809" s="1250"/>
      <c r="O809" s="1250"/>
      <c r="P809" s="1250"/>
      <c r="Q809" s="1250"/>
      <c r="R809" s="1250"/>
      <c r="S809" s="1250"/>
      <c r="T809" s="1250"/>
      <c r="U809" s="1250"/>
      <c r="V809" s="1250"/>
      <c r="W809" s="1250"/>
      <c r="X809" s="1250"/>
      <c r="Y809" s="1250"/>
      <c r="Z809" s="1250"/>
      <c r="AA809" s="1250"/>
    </row>
    <row r="810" spans="1:27" ht="12.75">
      <c r="A810" s="1259"/>
      <c r="B810" s="1259"/>
      <c r="C810" s="1257"/>
      <c r="D810" s="1250"/>
      <c r="E810" s="1250"/>
      <c r="F810" s="1250"/>
      <c r="G810" s="1250"/>
      <c r="H810" s="1250"/>
      <c r="I810" s="1250"/>
      <c r="J810" s="1250"/>
      <c r="K810" s="1250"/>
      <c r="L810" s="1250"/>
      <c r="M810" s="1250"/>
      <c r="N810" s="1250"/>
      <c r="O810" s="1250"/>
      <c r="P810" s="1250"/>
      <c r="Q810" s="1250"/>
      <c r="R810" s="1250"/>
      <c r="S810" s="1250"/>
      <c r="T810" s="1250"/>
      <c r="U810" s="1250"/>
      <c r="V810" s="1250"/>
      <c r="W810" s="1250"/>
      <c r="X810" s="1250"/>
      <c r="Y810" s="1250"/>
      <c r="Z810" s="1250"/>
      <c r="AA810" s="1250"/>
    </row>
    <row r="811" spans="1:27" ht="12.75">
      <c r="A811" s="1259"/>
      <c r="B811" s="1259"/>
      <c r="C811" s="1257"/>
      <c r="D811" s="1250"/>
      <c r="E811" s="1250"/>
      <c r="F811" s="1250"/>
      <c r="G811" s="1250"/>
      <c r="H811" s="1250"/>
      <c r="I811" s="1250"/>
      <c r="J811" s="1250"/>
      <c r="K811" s="1250"/>
      <c r="L811" s="1250"/>
      <c r="M811" s="1250"/>
      <c r="N811" s="1250"/>
      <c r="O811" s="1250"/>
      <c r="P811" s="1250"/>
      <c r="Q811" s="1250"/>
      <c r="R811" s="1250"/>
      <c r="S811" s="1250"/>
      <c r="T811" s="1250"/>
      <c r="U811" s="1250"/>
      <c r="V811" s="1250"/>
      <c r="W811" s="1250"/>
      <c r="X811" s="1250"/>
      <c r="Y811" s="1250"/>
      <c r="Z811" s="1250"/>
      <c r="AA811" s="1250"/>
    </row>
    <row r="812" spans="1:27" ht="12.75">
      <c r="A812" s="1259"/>
      <c r="B812" s="1259"/>
      <c r="C812" s="1257"/>
      <c r="D812" s="1250"/>
      <c r="E812" s="1250"/>
      <c r="F812" s="1250"/>
      <c r="G812" s="1250"/>
      <c r="H812" s="1250"/>
      <c r="I812" s="1250"/>
      <c r="J812" s="1250"/>
      <c r="K812" s="1250"/>
      <c r="L812" s="1250"/>
      <c r="M812" s="1250"/>
      <c r="N812" s="1250"/>
      <c r="O812" s="1250"/>
      <c r="P812" s="1250"/>
      <c r="Q812" s="1250"/>
      <c r="R812" s="1250"/>
      <c r="S812" s="1250"/>
      <c r="T812" s="1250"/>
      <c r="U812" s="1250"/>
      <c r="V812" s="1250"/>
      <c r="W812" s="1250"/>
      <c r="X812" s="1250"/>
      <c r="Y812" s="1250"/>
      <c r="Z812" s="1250"/>
      <c r="AA812" s="1250"/>
    </row>
    <row r="813" spans="1:27" ht="12.75">
      <c r="A813" s="1259"/>
      <c r="B813" s="1259"/>
      <c r="C813" s="1257"/>
      <c r="D813" s="1250"/>
      <c r="E813" s="1250"/>
      <c r="F813" s="1250"/>
      <c r="G813" s="1250"/>
      <c r="H813" s="1250"/>
      <c r="I813" s="1250"/>
      <c r="J813" s="1250"/>
      <c r="K813" s="1250"/>
      <c r="L813" s="1250"/>
      <c r="M813" s="1250"/>
      <c r="N813" s="1250"/>
      <c r="O813" s="1250"/>
      <c r="P813" s="1250"/>
      <c r="Q813" s="1250"/>
      <c r="R813" s="1250"/>
      <c r="S813" s="1250"/>
      <c r="T813" s="1250"/>
      <c r="U813" s="1250"/>
      <c r="V813" s="1250"/>
      <c r="W813" s="1250"/>
      <c r="X813" s="1250"/>
      <c r="Y813" s="1250"/>
      <c r="Z813" s="1250"/>
      <c r="AA813" s="1250"/>
    </row>
    <row r="814" spans="1:27" ht="12.75">
      <c r="A814" s="1259"/>
      <c r="B814" s="1259"/>
      <c r="C814" s="1257"/>
      <c r="D814" s="1250"/>
      <c r="E814" s="1250"/>
      <c r="F814" s="1250"/>
      <c r="G814" s="1250"/>
      <c r="H814" s="1250"/>
      <c r="I814" s="1250"/>
      <c r="J814" s="1250"/>
      <c r="K814" s="1250"/>
      <c r="L814" s="1250"/>
      <c r="M814" s="1250"/>
      <c r="N814" s="1250"/>
      <c r="O814" s="1250"/>
      <c r="P814" s="1250"/>
      <c r="Q814" s="1250"/>
      <c r="R814" s="1250"/>
      <c r="S814" s="1250"/>
      <c r="T814" s="1250"/>
      <c r="U814" s="1250"/>
      <c r="V814" s="1250"/>
      <c r="W814" s="1250"/>
      <c r="X814" s="1250"/>
      <c r="Y814" s="1250"/>
      <c r="Z814" s="1250"/>
      <c r="AA814" s="1250"/>
    </row>
    <row r="815" spans="1:27" ht="12.75">
      <c r="A815" s="1259"/>
      <c r="B815" s="1259"/>
      <c r="C815" s="1257"/>
      <c r="D815" s="1250"/>
      <c r="E815" s="1250"/>
      <c r="F815" s="1250"/>
      <c r="G815" s="1250"/>
      <c r="H815" s="1250"/>
      <c r="I815" s="1250"/>
      <c r="J815" s="1250"/>
      <c r="K815" s="1250"/>
      <c r="L815" s="1250"/>
      <c r="M815" s="1250"/>
      <c r="N815" s="1250"/>
      <c r="O815" s="1250"/>
      <c r="P815" s="1250"/>
      <c r="Q815" s="1250"/>
      <c r="R815" s="1250"/>
      <c r="S815" s="1250"/>
      <c r="T815" s="1250"/>
      <c r="U815" s="1250"/>
      <c r="V815" s="1250"/>
      <c r="W815" s="1250"/>
      <c r="X815" s="1250"/>
      <c r="Y815" s="1250"/>
      <c r="Z815" s="1250"/>
      <c r="AA815" s="1250"/>
    </row>
    <row r="816" spans="1:27" ht="12.75">
      <c r="A816" s="1259"/>
      <c r="B816" s="1259"/>
      <c r="C816" s="1257"/>
      <c r="D816" s="1250"/>
      <c r="E816" s="1250"/>
      <c r="F816" s="1250"/>
      <c r="G816" s="1250"/>
      <c r="H816" s="1250"/>
      <c r="I816" s="1250"/>
      <c r="J816" s="1250"/>
      <c r="K816" s="1250"/>
      <c r="L816" s="1250"/>
      <c r="M816" s="1250"/>
      <c r="N816" s="1250"/>
      <c r="O816" s="1250"/>
      <c r="P816" s="1250"/>
      <c r="Q816" s="1250"/>
      <c r="R816" s="1250"/>
      <c r="S816" s="1250"/>
      <c r="T816" s="1250"/>
      <c r="U816" s="1250"/>
      <c r="V816" s="1250"/>
      <c r="W816" s="1250"/>
      <c r="X816" s="1250"/>
      <c r="Y816" s="1250"/>
      <c r="Z816" s="1250"/>
      <c r="AA816" s="1250"/>
    </row>
    <row r="817" spans="1:27" ht="12.75">
      <c r="A817" s="1259"/>
      <c r="B817" s="1259"/>
      <c r="C817" s="1257"/>
      <c r="D817" s="1250"/>
      <c r="E817" s="1250"/>
      <c r="F817" s="1250"/>
      <c r="G817" s="1250"/>
      <c r="H817" s="1250"/>
      <c r="I817" s="1250"/>
      <c r="J817" s="1250"/>
      <c r="K817" s="1250"/>
      <c r="L817" s="1250"/>
      <c r="M817" s="1250"/>
      <c r="N817" s="1250"/>
      <c r="O817" s="1250"/>
      <c r="P817" s="1250"/>
      <c r="Q817" s="1250"/>
      <c r="R817" s="1250"/>
      <c r="S817" s="1250"/>
      <c r="T817" s="1250"/>
      <c r="U817" s="1250"/>
      <c r="V817" s="1250"/>
      <c r="W817" s="1250"/>
      <c r="X817" s="1250"/>
      <c r="Y817" s="1250"/>
      <c r="Z817" s="1250"/>
      <c r="AA817" s="1250"/>
    </row>
    <row r="818" spans="1:27" ht="12.75">
      <c r="A818" s="1259"/>
      <c r="B818" s="1259"/>
      <c r="C818" s="1257"/>
      <c r="D818" s="1250"/>
      <c r="E818" s="1250"/>
      <c r="F818" s="1250"/>
      <c r="G818" s="1250"/>
      <c r="H818" s="1250"/>
      <c r="I818" s="1250"/>
      <c r="J818" s="1250"/>
      <c r="K818" s="1250"/>
      <c r="L818" s="1250"/>
      <c r="M818" s="1250"/>
      <c r="N818" s="1250"/>
      <c r="O818" s="1250"/>
      <c r="P818" s="1250"/>
      <c r="Q818" s="1250"/>
      <c r="R818" s="1250"/>
      <c r="S818" s="1250"/>
      <c r="T818" s="1250"/>
      <c r="U818" s="1250"/>
      <c r="V818" s="1250"/>
      <c r="W818" s="1250"/>
      <c r="X818" s="1250"/>
      <c r="Y818" s="1250"/>
      <c r="Z818" s="1250"/>
      <c r="AA818" s="1250"/>
    </row>
    <row r="819" spans="1:27" ht="12.75">
      <c r="A819" s="1259"/>
      <c r="B819" s="1259"/>
      <c r="C819" s="1257"/>
      <c r="D819" s="1250"/>
      <c r="E819" s="1250"/>
      <c r="F819" s="1250"/>
      <c r="G819" s="1250"/>
      <c r="H819" s="1250"/>
      <c r="I819" s="1250"/>
      <c r="J819" s="1250"/>
      <c r="K819" s="1250"/>
      <c r="L819" s="1250"/>
      <c r="M819" s="1250"/>
      <c r="N819" s="1250"/>
      <c r="O819" s="1250"/>
      <c r="P819" s="1250"/>
      <c r="Q819" s="1250"/>
      <c r="R819" s="1250"/>
      <c r="S819" s="1250"/>
      <c r="T819" s="1250"/>
      <c r="U819" s="1250"/>
      <c r="V819" s="1250"/>
      <c r="W819" s="1250"/>
      <c r="X819" s="1250"/>
      <c r="Y819" s="1250"/>
      <c r="Z819" s="1250"/>
      <c r="AA819" s="1250"/>
    </row>
    <row r="820" spans="1:27" ht="12.75">
      <c r="A820" s="1259"/>
      <c r="B820" s="1259"/>
      <c r="C820" s="1257"/>
      <c r="D820" s="1250"/>
      <c r="E820" s="1250"/>
      <c r="F820" s="1250"/>
      <c r="G820" s="1250"/>
      <c r="H820" s="1250"/>
      <c r="I820" s="1250"/>
      <c r="J820" s="1250"/>
      <c r="K820" s="1250"/>
      <c r="L820" s="1250"/>
      <c r="M820" s="1250"/>
      <c r="N820" s="1250"/>
      <c r="O820" s="1250"/>
      <c r="P820" s="1250"/>
      <c r="Q820" s="1250"/>
      <c r="R820" s="1250"/>
      <c r="S820" s="1250"/>
      <c r="T820" s="1250"/>
      <c r="U820" s="1250"/>
      <c r="V820" s="1250"/>
      <c r="W820" s="1250"/>
      <c r="X820" s="1250"/>
      <c r="Y820" s="1250"/>
      <c r="Z820" s="1250"/>
      <c r="AA820" s="1250"/>
    </row>
    <row r="821" spans="1:27" ht="12.75">
      <c r="A821" s="1259"/>
      <c r="B821" s="1259"/>
      <c r="C821" s="1257"/>
      <c r="D821" s="1250"/>
      <c r="E821" s="1250"/>
      <c r="F821" s="1250"/>
      <c r="G821" s="1250"/>
      <c r="H821" s="1250"/>
      <c r="I821" s="1250"/>
      <c r="J821" s="1250"/>
      <c r="K821" s="1250"/>
      <c r="L821" s="1250"/>
      <c r="M821" s="1250"/>
      <c r="N821" s="1250"/>
      <c r="O821" s="1250"/>
      <c r="P821" s="1250"/>
      <c r="Q821" s="1250"/>
      <c r="R821" s="1250"/>
      <c r="S821" s="1250"/>
      <c r="T821" s="1250"/>
      <c r="U821" s="1250"/>
      <c r="V821" s="1250"/>
      <c r="W821" s="1250"/>
      <c r="X821" s="1250"/>
      <c r="Y821" s="1250"/>
      <c r="Z821" s="1250"/>
      <c r="AA821" s="1250"/>
    </row>
    <row r="822" spans="1:27" ht="12.75">
      <c r="A822" s="1259"/>
      <c r="B822" s="1259"/>
      <c r="C822" s="1257"/>
      <c r="D822" s="1250"/>
      <c r="E822" s="1250"/>
      <c r="F822" s="1250"/>
      <c r="G822" s="1250"/>
      <c r="H822" s="1250"/>
      <c r="I822" s="1250"/>
      <c r="J822" s="1250"/>
      <c r="K822" s="1250"/>
      <c r="L822" s="1250"/>
      <c r="M822" s="1250"/>
      <c r="N822" s="1250"/>
      <c r="O822" s="1250"/>
      <c r="P822" s="1250"/>
      <c r="Q822" s="1250"/>
      <c r="R822" s="1250"/>
      <c r="S822" s="1250"/>
      <c r="T822" s="1250"/>
      <c r="U822" s="1250"/>
      <c r="V822" s="1250"/>
      <c r="W822" s="1250"/>
      <c r="X822" s="1250"/>
      <c r="Y822" s="1250"/>
      <c r="Z822" s="1250"/>
      <c r="AA822" s="1250"/>
    </row>
    <row r="823" spans="1:27" ht="12.75">
      <c r="A823" s="1259"/>
      <c r="B823" s="1259"/>
      <c r="C823" s="1257"/>
      <c r="D823" s="1250"/>
      <c r="E823" s="1250"/>
      <c r="F823" s="1250"/>
      <c r="G823" s="1250"/>
      <c r="H823" s="1250"/>
      <c r="I823" s="1250"/>
      <c r="J823" s="1250"/>
      <c r="K823" s="1250"/>
      <c r="L823" s="1250"/>
      <c r="M823" s="1250"/>
      <c r="N823" s="1250"/>
      <c r="O823" s="1250"/>
      <c r="P823" s="1250"/>
      <c r="Q823" s="1250"/>
      <c r="R823" s="1250"/>
      <c r="S823" s="1250"/>
      <c r="T823" s="1250"/>
      <c r="U823" s="1250"/>
      <c r="V823" s="1250"/>
      <c r="W823" s="1250"/>
      <c r="X823" s="1250"/>
      <c r="Y823" s="1250"/>
      <c r="Z823" s="1250"/>
      <c r="AA823" s="1250"/>
    </row>
    <row r="824" spans="1:27" ht="12.75">
      <c r="A824" s="1259"/>
      <c r="B824" s="1259"/>
      <c r="C824" s="1257"/>
      <c r="D824" s="1250"/>
      <c r="E824" s="1250"/>
      <c r="F824" s="1250"/>
      <c r="G824" s="1250"/>
      <c r="H824" s="1250"/>
      <c r="I824" s="1250"/>
      <c r="J824" s="1250"/>
      <c r="K824" s="1250"/>
      <c r="L824" s="1250"/>
      <c r="M824" s="1250"/>
      <c r="N824" s="1250"/>
      <c r="O824" s="1250"/>
      <c r="P824" s="1250"/>
      <c r="Q824" s="1250"/>
      <c r="R824" s="1250"/>
      <c r="S824" s="1250"/>
      <c r="T824" s="1250"/>
      <c r="U824" s="1250"/>
      <c r="V824" s="1250"/>
      <c r="W824" s="1250"/>
      <c r="X824" s="1250"/>
      <c r="Y824" s="1250"/>
      <c r="Z824" s="1250"/>
      <c r="AA824" s="1250"/>
    </row>
    <row r="825" spans="1:27" ht="12.75">
      <c r="A825" s="1259"/>
      <c r="B825" s="1259"/>
      <c r="C825" s="1257"/>
      <c r="D825" s="1250"/>
      <c r="E825" s="1250"/>
      <c r="F825" s="1250"/>
      <c r="G825" s="1250"/>
      <c r="H825" s="1250"/>
      <c r="I825" s="1250"/>
      <c r="J825" s="1250"/>
      <c r="K825" s="1250"/>
      <c r="L825" s="1250"/>
      <c r="M825" s="1250"/>
      <c r="N825" s="1250"/>
      <c r="O825" s="1250"/>
      <c r="P825" s="1250"/>
      <c r="Q825" s="1250"/>
      <c r="R825" s="1250"/>
      <c r="S825" s="1250"/>
      <c r="T825" s="1250"/>
      <c r="U825" s="1250"/>
      <c r="V825" s="1250"/>
      <c r="W825" s="1250"/>
      <c r="X825" s="1250"/>
      <c r="Y825" s="1250"/>
      <c r="Z825" s="1250"/>
      <c r="AA825" s="1250"/>
    </row>
    <row r="826" spans="1:27" ht="12.75">
      <c r="A826" s="1259"/>
      <c r="B826" s="1259"/>
      <c r="C826" s="1257"/>
      <c r="D826" s="1250"/>
      <c r="E826" s="1250"/>
      <c r="F826" s="1250"/>
      <c r="G826" s="1250"/>
      <c r="H826" s="1250"/>
      <c r="I826" s="1250"/>
      <c r="J826" s="1250"/>
      <c r="K826" s="1250"/>
      <c r="L826" s="1250"/>
      <c r="M826" s="1250"/>
      <c r="N826" s="1250"/>
      <c r="O826" s="1250"/>
      <c r="P826" s="1250"/>
      <c r="Q826" s="1250"/>
      <c r="R826" s="1250"/>
      <c r="S826" s="1250"/>
      <c r="T826" s="1250"/>
      <c r="U826" s="1250"/>
      <c r="V826" s="1250"/>
      <c r="W826" s="1250"/>
      <c r="X826" s="1250"/>
      <c r="Y826" s="1250"/>
      <c r="Z826" s="1250"/>
      <c r="AA826" s="1250"/>
    </row>
    <row r="827" spans="1:27" ht="12.75">
      <c r="A827" s="1259"/>
      <c r="B827" s="1259"/>
      <c r="C827" s="1257"/>
      <c r="D827" s="1250"/>
      <c r="E827" s="1250"/>
      <c r="F827" s="1250"/>
      <c r="G827" s="1250"/>
      <c r="H827" s="1250"/>
      <c r="I827" s="1250"/>
      <c r="J827" s="1250"/>
      <c r="K827" s="1250"/>
      <c r="L827" s="1250"/>
      <c r="M827" s="1250"/>
      <c r="N827" s="1250"/>
      <c r="O827" s="1250"/>
      <c r="P827" s="1250"/>
      <c r="Q827" s="1250"/>
      <c r="R827" s="1250"/>
      <c r="S827" s="1250"/>
      <c r="T827" s="1250"/>
      <c r="U827" s="1250"/>
      <c r="V827" s="1250"/>
      <c r="W827" s="1250"/>
      <c r="X827" s="1250"/>
      <c r="Y827" s="1250"/>
      <c r="Z827" s="1250"/>
      <c r="AA827" s="1250"/>
    </row>
    <row r="828" spans="1:27" ht="12.75">
      <c r="A828" s="1259"/>
      <c r="B828" s="1259"/>
      <c r="C828" s="1257"/>
      <c r="D828" s="1250"/>
      <c r="E828" s="1250"/>
      <c r="F828" s="1250"/>
      <c r="G828" s="1250"/>
      <c r="H828" s="1250"/>
      <c r="I828" s="1250"/>
      <c r="J828" s="1250"/>
      <c r="K828" s="1250"/>
      <c r="L828" s="1250"/>
      <c r="M828" s="1250"/>
      <c r="N828" s="1250"/>
      <c r="O828" s="1250"/>
      <c r="P828" s="1250"/>
      <c r="Q828" s="1250"/>
      <c r="R828" s="1250"/>
      <c r="S828" s="1250"/>
      <c r="T828" s="1250"/>
      <c r="U828" s="1250"/>
      <c r="V828" s="1250"/>
      <c r="W828" s="1250"/>
      <c r="X828" s="1250"/>
      <c r="Y828" s="1250"/>
      <c r="Z828" s="1250"/>
      <c r="AA828" s="1250"/>
    </row>
    <row r="829" spans="1:27" ht="12.75">
      <c r="A829" s="1259"/>
      <c r="B829" s="1259"/>
      <c r="C829" s="1257"/>
      <c r="D829" s="1250"/>
      <c r="E829" s="1250"/>
      <c r="F829" s="1250"/>
      <c r="G829" s="1250"/>
      <c r="H829" s="1250"/>
      <c r="I829" s="1250"/>
      <c r="J829" s="1250"/>
      <c r="K829" s="1250"/>
      <c r="L829" s="1250"/>
      <c r="M829" s="1250"/>
      <c r="N829" s="1250"/>
      <c r="O829" s="1250"/>
      <c r="P829" s="1250"/>
      <c r="Q829" s="1250"/>
      <c r="R829" s="1250"/>
      <c r="S829" s="1250"/>
      <c r="T829" s="1250"/>
      <c r="U829" s="1250"/>
      <c r="V829" s="1250"/>
      <c r="W829" s="1250"/>
      <c r="X829" s="1250"/>
      <c r="Y829" s="1250"/>
      <c r="Z829" s="1250"/>
      <c r="AA829" s="1250"/>
    </row>
    <row r="830" spans="1:27" ht="12.75">
      <c r="A830" s="1259"/>
      <c r="B830" s="1259"/>
      <c r="C830" s="1257"/>
      <c r="D830" s="1250"/>
      <c r="E830" s="1250"/>
      <c r="F830" s="1250"/>
      <c r="G830" s="1250"/>
      <c r="H830" s="1250"/>
      <c r="I830" s="1250"/>
      <c r="J830" s="1250"/>
      <c r="K830" s="1250"/>
      <c r="L830" s="1250"/>
      <c r="M830" s="1250"/>
      <c r="N830" s="1250"/>
      <c r="O830" s="1250"/>
      <c r="P830" s="1250"/>
      <c r="Q830" s="1250"/>
      <c r="R830" s="1250"/>
      <c r="S830" s="1250"/>
      <c r="T830" s="1250"/>
      <c r="U830" s="1250"/>
      <c r="V830" s="1250"/>
      <c r="W830" s="1250"/>
      <c r="X830" s="1250"/>
      <c r="Y830" s="1250"/>
      <c r="Z830" s="1250"/>
      <c r="AA830" s="1250"/>
    </row>
    <row r="831" spans="1:27" ht="12.75">
      <c r="A831" s="1259"/>
      <c r="B831" s="1259"/>
      <c r="C831" s="1257"/>
      <c r="D831" s="1250"/>
      <c r="E831" s="1250"/>
      <c r="F831" s="1250"/>
      <c r="G831" s="1250"/>
      <c r="H831" s="1250"/>
      <c r="I831" s="1250"/>
      <c r="J831" s="1250"/>
      <c r="K831" s="1250"/>
      <c r="L831" s="1250"/>
      <c r="M831" s="1250"/>
      <c r="N831" s="1250"/>
      <c r="O831" s="1250"/>
      <c r="P831" s="1250"/>
      <c r="Q831" s="1250"/>
      <c r="R831" s="1250"/>
      <c r="S831" s="1250"/>
      <c r="T831" s="1250"/>
      <c r="U831" s="1250"/>
      <c r="V831" s="1250"/>
      <c r="W831" s="1250"/>
      <c r="X831" s="1250"/>
      <c r="Y831" s="1250"/>
      <c r="Z831" s="1250"/>
      <c r="AA831" s="1250"/>
    </row>
    <row r="832" spans="1:27" ht="12.75">
      <c r="A832" s="1259"/>
      <c r="B832" s="1259"/>
      <c r="C832" s="1257"/>
      <c r="D832" s="1250"/>
      <c r="E832" s="1250"/>
      <c r="F832" s="1250"/>
      <c r="G832" s="1250"/>
      <c r="H832" s="1250"/>
      <c r="I832" s="1250"/>
      <c r="J832" s="1250"/>
      <c r="K832" s="1250"/>
      <c r="L832" s="1250"/>
      <c r="M832" s="1250"/>
      <c r="N832" s="1250"/>
      <c r="O832" s="1250"/>
      <c r="P832" s="1250"/>
      <c r="Q832" s="1250"/>
      <c r="R832" s="1250"/>
      <c r="S832" s="1250"/>
      <c r="T832" s="1250"/>
      <c r="U832" s="1250"/>
      <c r="V832" s="1250"/>
      <c r="W832" s="1250"/>
      <c r="X832" s="1250"/>
      <c r="Y832" s="1250"/>
      <c r="Z832" s="1250"/>
      <c r="AA832" s="1250"/>
    </row>
    <row r="833" spans="1:27" ht="12.75">
      <c r="A833" s="1259"/>
      <c r="B833" s="1259"/>
      <c r="C833" s="1257"/>
      <c r="D833" s="1250"/>
      <c r="E833" s="1250"/>
      <c r="F833" s="1250"/>
      <c r="G833" s="1250"/>
      <c r="H833" s="1250"/>
      <c r="I833" s="1250"/>
      <c r="J833" s="1250"/>
      <c r="K833" s="1250"/>
      <c r="L833" s="1250"/>
      <c r="M833" s="1250"/>
      <c r="N833" s="1250"/>
      <c r="O833" s="1250"/>
      <c r="P833" s="1250"/>
      <c r="Q833" s="1250"/>
      <c r="R833" s="1250"/>
      <c r="S833" s="1250"/>
      <c r="T833" s="1250"/>
      <c r="U833" s="1250"/>
      <c r="V833" s="1250"/>
      <c r="W833" s="1250"/>
      <c r="X833" s="1250"/>
      <c r="Y833" s="1250"/>
      <c r="Z833" s="1250"/>
      <c r="AA833" s="1250"/>
    </row>
    <row r="834" spans="1:27" ht="12.75">
      <c r="A834" s="1259"/>
      <c r="B834" s="1259"/>
      <c r="C834" s="1257"/>
      <c r="D834" s="1250"/>
      <c r="E834" s="1250"/>
      <c r="F834" s="1250"/>
      <c r="G834" s="1250"/>
      <c r="H834" s="1250"/>
      <c r="I834" s="1250"/>
      <c r="J834" s="1250"/>
      <c r="K834" s="1250"/>
      <c r="L834" s="1250"/>
      <c r="M834" s="1250"/>
      <c r="N834" s="1250"/>
      <c r="O834" s="1250"/>
      <c r="P834" s="1250"/>
      <c r="Q834" s="1250"/>
      <c r="R834" s="1250"/>
      <c r="S834" s="1250"/>
      <c r="T834" s="1250"/>
      <c r="U834" s="1250"/>
      <c r="V834" s="1250"/>
      <c r="W834" s="1250"/>
      <c r="X834" s="1250"/>
      <c r="Y834" s="1250"/>
      <c r="Z834" s="1250"/>
      <c r="AA834" s="1250"/>
    </row>
    <row r="835" spans="1:27" ht="12.75">
      <c r="A835" s="1259"/>
      <c r="B835" s="1259"/>
      <c r="C835" s="1257"/>
      <c r="D835" s="1250"/>
      <c r="E835" s="1250"/>
      <c r="F835" s="1250"/>
      <c r="G835" s="1250"/>
      <c r="H835" s="1250"/>
      <c r="I835" s="1250"/>
      <c r="J835" s="1250"/>
      <c r="K835" s="1250"/>
      <c r="L835" s="1250"/>
      <c r="M835" s="1250"/>
      <c r="N835" s="1250"/>
      <c r="O835" s="1250"/>
      <c r="P835" s="1250"/>
      <c r="Q835" s="1250"/>
      <c r="R835" s="1250"/>
      <c r="S835" s="1250"/>
      <c r="T835" s="1250"/>
      <c r="U835" s="1250"/>
      <c r="V835" s="1250"/>
      <c r="W835" s="1250"/>
      <c r="X835" s="1250"/>
      <c r="Y835" s="1250"/>
      <c r="Z835" s="1250"/>
      <c r="AA835" s="1250"/>
    </row>
    <row r="836" spans="1:27" ht="12.75">
      <c r="A836" s="1259"/>
      <c r="B836" s="1259"/>
      <c r="C836" s="1257"/>
      <c r="D836" s="1250"/>
      <c r="E836" s="1250"/>
      <c r="F836" s="1250"/>
      <c r="G836" s="1250"/>
      <c r="H836" s="1250"/>
      <c r="I836" s="1250"/>
      <c r="J836" s="1250"/>
      <c r="K836" s="1250"/>
      <c r="L836" s="1250"/>
      <c r="M836" s="1250"/>
      <c r="N836" s="1250"/>
      <c r="O836" s="1250"/>
      <c r="P836" s="1250"/>
      <c r="Q836" s="1250"/>
      <c r="R836" s="1250"/>
      <c r="S836" s="1250"/>
      <c r="T836" s="1250"/>
      <c r="U836" s="1250"/>
      <c r="V836" s="1250"/>
      <c r="W836" s="1250"/>
      <c r="X836" s="1250"/>
      <c r="Y836" s="1250"/>
      <c r="Z836" s="1250"/>
      <c r="AA836" s="1250"/>
    </row>
    <row r="837" spans="1:27" ht="12.75">
      <c r="A837" s="1259"/>
      <c r="B837" s="1259"/>
      <c r="C837" s="1257"/>
      <c r="D837" s="1250"/>
      <c r="E837" s="1250"/>
      <c r="F837" s="1250"/>
      <c r="G837" s="1250"/>
      <c r="H837" s="1250"/>
      <c r="I837" s="1250"/>
      <c r="J837" s="1250"/>
      <c r="K837" s="1250"/>
      <c r="L837" s="1250"/>
      <c r="M837" s="1250"/>
      <c r="N837" s="1250"/>
      <c r="O837" s="1250"/>
      <c r="P837" s="1250"/>
      <c r="Q837" s="1250"/>
      <c r="R837" s="1250"/>
      <c r="S837" s="1250"/>
      <c r="T837" s="1250"/>
      <c r="U837" s="1250"/>
      <c r="V837" s="1250"/>
      <c r="W837" s="1250"/>
      <c r="X837" s="1250"/>
      <c r="Y837" s="1250"/>
      <c r="Z837" s="1250"/>
      <c r="AA837" s="1250"/>
    </row>
    <row r="838" spans="1:27" ht="12.75">
      <c r="A838" s="1259"/>
      <c r="B838" s="1259"/>
      <c r="C838" s="1257"/>
      <c r="D838" s="1250"/>
      <c r="E838" s="1250"/>
      <c r="F838" s="1250"/>
      <c r="G838" s="1250"/>
      <c r="H838" s="1250"/>
      <c r="I838" s="1250"/>
      <c r="J838" s="1250"/>
      <c r="K838" s="1250"/>
      <c r="L838" s="1250"/>
      <c r="M838" s="1250"/>
      <c r="N838" s="1250"/>
      <c r="O838" s="1250"/>
      <c r="P838" s="1250"/>
      <c r="Q838" s="1250"/>
      <c r="R838" s="1250"/>
      <c r="S838" s="1250"/>
      <c r="T838" s="1250"/>
      <c r="U838" s="1250"/>
      <c r="V838" s="1250"/>
      <c r="W838" s="1250"/>
      <c r="X838" s="1250"/>
      <c r="Y838" s="1250"/>
      <c r="Z838" s="1250"/>
      <c r="AA838" s="1250"/>
    </row>
    <row r="839" spans="1:27" ht="12.75">
      <c r="A839" s="1259"/>
      <c r="B839" s="1259"/>
      <c r="C839" s="1257"/>
      <c r="D839" s="1250"/>
      <c r="E839" s="1250"/>
      <c r="F839" s="1250"/>
      <c r="G839" s="1250"/>
      <c r="H839" s="1250"/>
      <c r="I839" s="1250"/>
      <c r="J839" s="1250"/>
      <c r="K839" s="1250"/>
      <c r="L839" s="1250"/>
      <c r="M839" s="1250"/>
      <c r="N839" s="1250"/>
      <c r="O839" s="1250"/>
      <c r="P839" s="1250"/>
      <c r="Q839" s="1250"/>
      <c r="R839" s="1250"/>
      <c r="S839" s="1250"/>
      <c r="T839" s="1250"/>
      <c r="U839" s="1250"/>
      <c r="V839" s="1250"/>
      <c r="W839" s="1250"/>
      <c r="X839" s="1250"/>
      <c r="Y839" s="1250"/>
      <c r="Z839" s="1250"/>
      <c r="AA839" s="1250"/>
    </row>
    <row r="840" spans="1:27" ht="12.75">
      <c r="A840" s="1259"/>
      <c r="B840" s="1259"/>
      <c r="C840" s="1257"/>
      <c r="D840" s="1250"/>
      <c r="E840" s="1250"/>
      <c r="F840" s="1250"/>
      <c r="G840" s="1250"/>
      <c r="H840" s="1250"/>
      <c r="I840" s="1250"/>
      <c r="J840" s="1250"/>
      <c r="K840" s="1250"/>
      <c r="L840" s="1250"/>
      <c r="M840" s="1250"/>
      <c r="N840" s="1250"/>
      <c r="O840" s="1250"/>
      <c r="P840" s="1250"/>
      <c r="Q840" s="1250"/>
      <c r="R840" s="1250"/>
      <c r="S840" s="1250"/>
      <c r="T840" s="1250"/>
      <c r="U840" s="1250"/>
      <c r="V840" s="1250"/>
      <c r="W840" s="1250"/>
      <c r="X840" s="1250"/>
      <c r="Y840" s="1250"/>
      <c r="Z840" s="1250"/>
      <c r="AA840" s="1250"/>
    </row>
    <row r="841" spans="1:27" ht="12.75">
      <c r="A841" s="1259"/>
      <c r="B841" s="1259"/>
      <c r="C841" s="1257"/>
      <c r="D841" s="1250"/>
      <c r="E841" s="1250"/>
      <c r="F841" s="1250"/>
      <c r="G841" s="1250"/>
      <c r="H841" s="1250"/>
      <c r="I841" s="1250"/>
      <c r="J841" s="1250"/>
      <c r="K841" s="1250"/>
      <c r="L841" s="1250"/>
      <c r="M841" s="1250"/>
      <c r="N841" s="1250"/>
      <c r="O841" s="1250"/>
      <c r="P841" s="1250"/>
      <c r="Q841" s="1250"/>
      <c r="R841" s="1250"/>
      <c r="S841" s="1250"/>
      <c r="T841" s="1250"/>
      <c r="U841" s="1250"/>
      <c r="V841" s="1250"/>
      <c r="W841" s="1250"/>
      <c r="X841" s="1250"/>
      <c r="Y841" s="1250"/>
      <c r="Z841" s="1250"/>
      <c r="AA841" s="1250"/>
    </row>
    <row r="842" spans="1:27" ht="12.75">
      <c r="A842" s="1259"/>
      <c r="B842" s="1259"/>
      <c r="C842" s="1257"/>
      <c r="D842" s="1250"/>
      <c r="E842" s="1250"/>
      <c r="F842" s="1250"/>
      <c r="G842" s="1250"/>
      <c r="H842" s="1250"/>
      <c r="I842" s="1250"/>
      <c r="J842" s="1250"/>
      <c r="K842" s="1250"/>
      <c r="L842" s="1250"/>
      <c r="M842" s="1250"/>
      <c r="N842" s="1250"/>
      <c r="O842" s="1250"/>
      <c r="P842" s="1250"/>
      <c r="Q842" s="1250"/>
      <c r="R842" s="1250"/>
      <c r="S842" s="1250"/>
      <c r="T842" s="1250"/>
      <c r="U842" s="1250"/>
      <c r="V842" s="1250"/>
      <c r="W842" s="1250"/>
      <c r="X842" s="1250"/>
      <c r="Y842" s="1250"/>
      <c r="Z842" s="1250"/>
      <c r="AA842" s="1250"/>
    </row>
    <row r="843" spans="1:27" ht="12.75">
      <c r="A843" s="1259"/>
      <c r="B843" s="1259"/>
      <c r="C843" s="1257"/>
      <c r="D843" s="1250"/>
      <c r="E843" s="1250"/>
      <c r="F843" s="1250"/>
      <c r="G843" s="1250"/>
      <c r="H843" s="1250"/>
      <c r="I843" s="1250"/>
      <c r="J843" s="1250"/>
      <c r="K843" s="1250"/>
      <c r="L843" s="1250"/>
      <c r="M843" s="1250"/>
      <c r="N843" s="1250"/>
      <c r="O843" s="1250"/>
      <c r="P843" s="1250"/>
      <c r="Q843" s="1250"/>
      <c r="R843" s="1250"/>
      <c r="S843" s="1250"/>
      <c r="T843" s="1250"/>
      <c r="U843" s="1250"/>
      <c r="V843" s="1250"/>
      <c r="W843" s="1250"/>
      <c r="X843" s="1250"/>
      <c r="Y843" s="1250"/>
      <c r="Z843" s="1250"/>
      <c r="AA843" s="1250"/>
    </row>
    <row r="844" spans="1:27" ht="12.75">
      <c r="A844" s="1259"/>
      <c r="B844" s="1259"/>
      <c r="C844" s="1257"/>
      <c r="D844" s="1250"/>
      <c r="E844" s="1250"/>
      <c r="F844" s="1250"/>
      <c r="G844" s="1250"/>
      <c r="H844" s="1250"/>
      <c r="I844" s="1250"/>
      <c r="J844" s="1250"/>
      <c r="K844" s="1250"/>
      <c r="L844" s="1250"/>
      <c r="M844" s="1250"/>
      <c r="N844" s="1250"/>
      <c r="O844" s="1250"/>
      <c r="P844" s="1250"/>
      <c r="Q844" s="1250"/>
      <c r="R844" s="1250"/>
      <c r="S844" s="1250"/>
      <c r="T844" s="1250"/>
      <c r="U844" s="1250"/>
      <c r="V844" s="1250"/>
      <c r="W844" s="1250"/>
      <c r="X844" s="1250"/>
      <c r="Y844" s="1250"/>
      <c r="Z844" s="1250"/>
      <c r="AA844" s="1250"/>
    </row>
    <row r="845" spans="1:27" ht="12.75">
      <c r="A845" s="1259"/>
      <c r="B845" s="1259"/>
      <c r="C845" s="1257"/>
      <c r="D845" s="1250"/>
      <c r="E845" s="1250"/>
      <c r="F845" s="1250"/>
      <c r="G845" s="1250"/>
      <c r="H845" s="1250"/>
      <c r="I845" s="1250"/>
      <c r="J845" s="1250"/>
      <c r="K845" s="1250"/>
      <c r="L845" s="1250"/>
      <c r="M845" s="1250"/>
      <c r="N845" s="1250"/>
      <c r="O845" s="1250"/>
      <c r="P845" s="1250"/>
      <c r="Q845" s="1250"/>
      <c r="R845" s="1250"/>
      <c r="S845" s="1250"/>
      <c r="T845" s="1250"/>
      <c r="U845" s="1250"/>
      <c r="V845" s="1250"/>
      <c r="W845" s="1250"/>
      <c r="X845" s="1250"/>
      <c r="Y845" s="1250"/>
      <c r="Z845" s="1250"/>
      <c r="AA845" s="1250"/>
    </row>
    <row r="846" spans="1:27" ht="12.75">
      <c r="A846" s="1259"/>
      <c r="B846" s="1259"/>
      <c r="C846" s="1257"/>
      <c r="D846" s="1250"/>
      <c r="E846" s="1250"/>
      <c r="F846" s="1250"/>
      <c r="G846" s="1250"/>
      <c r="H846" s="1250"/>
      <c r="I846" s="1250"/>
      <c r="J846" s="1250"/>
      <c r="K846" s="1250"/>
      <c r="L846" s="1250"/>
      <c r="M846" s="1250"/>
      <c r="N846" s="1250"/>
      <c r="O846" s="1250"/>
      <c r="P846" s="1250"/>
      <c r="Q846" s="1250"/>
      <c r="R846" s="1250"/>
      <c r="S846" s="1250"/>
      <c r="T846" s="1250"/>
      <c r="U846" s="1250"/>
      <c r="V846" s="1250"/>
      <c r="W846" s="1250"/>
      <c r="X846" s="1250"/>
      <c r="Y846" s="1250"/>
      <c r="Z846" s="1250"/>
      <c r="AA846" s="1250"/>
    </row>
    <row r="847" spans="1:27" ht="12.75">
      <c r="A847" s="1259"/>
      <c r="B847" s="1259"/>
      <c r="C847" s="1257"/>
      <c r="D847" s="1250"/>
      <c r="E847" s="1250"/>
      <c r="F847" s="1250"/>
      <c r="G847" s="1250"/>
      <c r="H847" s="1250"/>
      <c r="I847" s="1250"/>
      <c r="J847" s="1250"/>
      <c r="K847" s="1250"/>
      <c r="L847" s="1250"/>
      <c r="M847" s="1250"/>
      <c r="N847" s="1250"/>
      <c r="O847" s="1250"/>
      <c r="P847" s="1250"/>
      <c r="Q847" s="1250"/>
      <c r="R847" s="1250"/>
      <c r="S847" s="1250"/>
      <c r="T847" s="1250"/>
      <c r="U847" s="1250"/>
      <c r="V847" s="1250"/>
      <c r="W847" s="1250"/>
      <c r="X847" s="1250"/>
      <c r="Y847" s="1250"/>
      <c r="Z847" s="1250"/>
      <c r="AA847" s="1250"/>
    </row>
    <row r="848" spans="1:27" ht="12.75">
      <c r="A848" s="1259"/>
      <c r="B848" s="1259"/>
      <c r="C848" s="1257"/>
      <c r="D848" s="1250"/>
      <c r="E848" s="1250"/>
      <c r="F848" s="1250"/>
      <c r="G848" s="1250"/>
      <c r="H848" s="1250"/>
      <c r="I848" s="1250"/>
      <c r="J848" s="1250"/>
      <c r="K848" s="1250"/>
      <c r="L848" s="1250"/>
      <c r="M848" s="1250"/>
      <c r="N848" s="1250"/>
      <c r="O848" s="1250"/>
      <c r="P848" s="1250"/>
      <c r="Q848" s="1250"/>
      <c r="R848" s="1250"/>
      <c r="S848" s="1250"/>
      <c r="T848" s="1250"/>
      <c r="U848" s="1250"/>
      <c r="V848" s="1250"/>
      <c r="W848" s="1250"/>
      <c r="X848" s="1250"/>
      <c r="Y848" s="1250"/>
      <c r="Z848" s="1250"/>
      <c r="AA848" s="1250"/>
    </row>
    <row r="849" spans="1:27" ht="12.75">
      <c r="A849" s="1259"/>
      <c r="B849" s="1259"/>
      <c r="C849" s="1257"/>
      <c r="D849" s="1250"/>
      <c r="E849" s="1250"/>
      <c r="F849" s="1250"/>
      <c r="G849" s="1250"/>
      <c r="H849" s="1250"/>
      <c r="I849" s="1250"/>
      <c r="J849" s="1250"/>
      <c r="K849" s="1250"/>
      <c r="L849" s="1250"/>
      <c r="M849" s="1250"/>
      <c r="N849" s="1250"/>
      <c r="O849" s="1250"/>
      <c r="P849" s="1250"/>
      <c r="Q849" s="1250"/>
      <c r="R849" s="1250"/>
      <c r="S849" s="1250"/>
      <c r="T849" s="1250"/>
      <c r="U849" s="1250"/>
      <c r="V849" s="1250"/>
      <c r="W849" s="1250"/>
      <c r="X849" s="1250"/>
      <c r="Y849" s="1250"/>
      <c r="Z849" s="1250"/>
      <c r="AA849" s="1250"/>
    </row>
    <row r="850" spans="1:27" ht="12.75">
      <c r="A850" s="1259"/>
      <c r="B850" s="1259"/>
      <c r="C850" s="1257"/>
      <c r="D850" s="1250"/>
      <c r="E850" s="1250"/>
      <c r="F850" s="1250"/>
      <c r="G850" s="1250"/>
      <c r="H850" s="1250"/>
      <c r="I850" s="1250"/>
      <c r="J850" s="1250"/>
      <c r="K850" s="1250"/>
      <c r="L850" s="1250"/>
      <c r="M850" s="1250"/>
      <c r="N850" s="1250"/>
      <c r="O850" s="1250"/>
      <c r="P850" s="1250"/>
      <c r="Q850" s="1250"/>
      <c r="R850" s="1250"/>
      <c r="S850" s="1250"/>
      <c r="T850" s="1250"/>
      <c r="U850" s="1250"/>
      <c r="V850" s="1250"/>
      <c r="W850" s="1250"/>
      <c r="X850" s="1250"/>
      <c r="Y850" s="1250"/>
      <c r="Z850" s="1250"/>
      <c r="AA850" s="1250"/>
    </row>
    <row r="851" spans="1:27" ht="12.75">
      <c r="A851" s="1259"/>
      <c r="B851" s="1259"/>
      <c r="C851" s="1257"/>
      <c r="D851" s="1250"/>
      <c r="E851" s="1250"/>
      <c r="F851" s="1250"/>
      <c r="G851" s="1250"/>
      <c r="H851" s="1250"/>
      <c r="I851" s="1250"/>
      <c r="J851" s="1250"/>
      <c r="K851" s="1250"/>
      <c r="L851" s="1250"/>
      <c r="M851" s="1250"/>
      <c r="N851" s="1250"/>
      <c r="O851" s="1250"/>
      <c r="P851" s="1250"/>
      <c r="Q851" s="1250"/>
      <c r="R851" s="1250"/>
      <c r="S851" s="1250"/>
      <c r="T851" s="1250"/>
      <c r="U851" s="1250"/>
      <c r="V851" s="1250"/>
      <c r="W851" s="1250"/>
      <c r="X851" s="1250"/>
      <c r="Y851" s="1250"/>
      <c r="Z851" s="1250"/>
      <c r="AA851" s="1250"/>
    </row>
    <row r="852" spans="1:27" ht="12.75">
      <c r="A852" s="1259"/>
      <c r="B852" s="1259"/>
      <c r="C852" s="1257"/>
      <c r="D852" s="1250"/>
      <c r="E852" s="1250"/>
      <c r="F852" s="1250"/>
      <c r="G852" s="1250"/>
      <c r="H852" s="1250"/>
      <c r="I852" s="1250"/>
      <c r="J852" s="1250"/>
      <c r="K852" s="1250"/>
      <c r="L852" s="1250"/>
      <c r="M852" s="1250"/>
      <c r="N852" s="1250"/>
      <c r="O852" s="1250"/>
      <c r="P852" s="1250"/>
      <c r="Q852" s="1250"/>
      <c r="R852" s="1250"/>
      <c r="S852" s="1250"/>
      <c r="T852" s="1250"/>
      <c r="U852" s="1250"/>
      <c r="V852" s="1250"/>
      <c r="W852" s="1250"/>
      <c r="X852" s="1250"/>
      <c r="Y852" s="1250"/>
      <c r="Z852" s="1250"/>
      <c r="AA852" s="1250"/>
    </row>
    <row r="853" spans="1:27" ht="12.75">
      <c r="A853" s="1259"/>
      <c r="B853" s="1259"/>
      <c r="C853" s="1257"/>
      <c r="D853" s="1250"/>
      <c r="E853" s="1250"/>
      <c r="F853" s="1250"/>
      <c r="G853" s="1250"/>
      <c r="H853" s="1250"/>
      <c r="I853" s="1250"/>
      <c r="J853" s="1250"/>
      <c r="K853" s="1250"/>
      <c r="L853" s="1250"/>
      <c r="M853" s="1250"/>
      <c r="N853" s="1250"/>
      <c r="O853" s="1250"/>
      <c r="P853" s="1250"/>
      <c r="Q853" s="1250"/>
      <c r="R853" s="1250"/>
      <c r="S853" s="1250"/>
      <c r="T853" s="1250"/>
      <c r="U853" s="1250"/>
      <c r="V853" s="1250"/>
      <c r="W853" s="1250"/>
      <c r="X853" s="1250"/>
      <c r="Y853" s="1250"/>
      <c r="Z853" s="1250"/>
      <c r="AA853" s="1250"/>
    </row>
    <row r="854" spans="1:27" ht="12.75">
      <c r="A854" s="1259"/>
      <c r="B854" s="1259"/>
      <c r="C854" s="1257"/>
      <c r="D854" s="1250"/>
      <c r="E854" s="1250"/>
      <c r="F854" s="1250"/>
      <c r="G854" s="1250"/>
      <c r="H854" s="1250"/>
      <c r="I854" s="1250"/>
      <c r="J854" s="1250"/>
      <c r="K854" s="1250"/>
      <c r="L854" s="1250"/>
      <c r="M854" s="1250"/>
      <c r="N854" s="1250"/>
      <c r="O854" s="1250"/>
      <c r="P854" s="1250"/>
      <c r="Q854" s="1250"/>
      <c r="R854" s="1250"/>
      <c r="S854" s="1250"/>
      <c r="T854" s="1250"/>
      <c r="U854" s="1250"/>
      <c r="V854" s="1250"/>
      <c r="W854" s="1250"/>
      <c r="X854" s="1250"/>
      <c r="Y854" s="1250"/>
      <c r="Z854" s="1250"/>
      <c r="AA854" s="1250"/>
    </row>
    <row r="855" spans="1:27" ht="12.75">
      <c r="A855" s="1259"/>
      <c r="B855" s="1259"/>
      <c r="C855" s="1257"/>
      <c r="D855" s="1250"/>
      <c r="E855" s="1250"/>
      <c r="F855" s="1250"/>
      <c r="G855" s="1250"/>
      <c r="H855" s="1250"/>
      <c r="I855" s="1250"/>
      <c r="J855" s="1250"/>
      <c r="K855" s="1250"/>
      <c r="L855" s="1250"/>
      <c r="M855" s="1250"/>
      <c r="N855" s="1250"/>
      <c r="O855" s="1250"/>
      <c r="P855" s="1250"/>
      <c r="Q855" s="1250"/>
      <c r="R855" s="1250"/>
      <c r="S855" s="1250"/>
      <c r="T855" s="1250"/>
      <c r="U855" s="1250"/>
      <c r="V855" s="1250"/>
      <c r="W855" s="1250"/>
      <c r="X855" s="1250"/>
      <c r="Y855" s="1250"/>
      <c r="Z855" s="1250"/>
      <c r="AA855" s="1250"/>
    </row>
    <row r="856" spans="1:27" ht="12.75">
      <c r="A856" s="1259"/>
      <c r="B856" s="1259"/>
      <c r="C856" s="1257"/>
      <c r="D856" s="1250"/>
      <c r="E856" s="1250"/>
      <c r="F856" s="1250"/>
      <c r="G856" s="1250"/>
      <c r="H856" s="1250"/>
      <c r="I856" s="1250"/>
      <c r="J856" s="1250"/>
      <c r="K856" s="1250"/>
      <c r="L856" s="1250"/>
      <c r="M856" s="1250"/>
      <c r="N856" s="1250"/>
      <c r="O856" s="1250"/>
      <c r="P856" s="1250"/>
      <c r="Q856" s="1250"/>
      <c r="R856" s="1250"/>
      <c r="S856" s="1250"/>
      <c r="T856" s="1250"/>
      <c r="U856" s="1250"/>
      <c r="V856" s="1250"/>
      <c r="W856" s="1250"/>
      <c r="X856" s="1250"/>
      <c r="Y856" s="1250"/>
      <c r="Z856" s="1250"/>
      <c r="AA856" s="1250"/>
    </row>
    <row r="857" spans="1:27" ht="12.75">
      <c r="A857" s="1259"/>
      <c r="B857" s="1259"/>
      <c r="C857" s="1257"/>
      <c r="D857" s="1250"/>
      <c r="E857" s="1250"/>
      <c r="F857" s="1250"/>
      <c r="G857" s="1250"/>
      <c r="H857" s="1250"/>
      <c r="I857" s="1250"/>
      <c r="J857" s="1250"/>
      <c r="K857" s="1250"/>
      <c r="L857" s="1250"/>
      <c r="M857" s="1250"/>
      <c r="N857" s="1250"/>
      <c r="O857" s="1250"/>
      <c r="P857" s="1250"/>
      <c r="Q857" s="1250"/>
      <c r="R857" s="1250"/>
      <c r="S857" s="1250"/>
      <c r="T857" s="1250"/>
      <c r="U857" s="1250"/>
      <c r="V857" s="1250"/>
      <c r="W857" s="1250"/>
      <c r="X857" s="1250"/>
      <c r="Y857" s="1250"/>
      <c r="Z857" s="1250"/>
      <c r="AA857" s="1250"/>
    </row>
    <row r="858" spans="1:27" ht="12.75">
      <c r="A858" s="1259"/>
      <c r="B858" s="1259"/>
      <c r="C858" s="1257"/>
      <c r="D858" s="1250"/>
      <c r="E858" s="1250"/>
      <c r="F858" s="1250"/>
      <c r="G858" s="1250"/>
      <c r="H858" s="1250"/>
      <c r="I858" s="1250"/>
      <c r="J858" s="1250"/>
      <c r="K858" s="1250"/>
      <c r="L858" s="1250"/>
      <c r="M858" s="1250"/>
      <c r="N858" s="1250"/>
      <c r="O858" s="1250"/>
      <c r="P858" s="1250"/>
      <c r="Q858" s="1250"/>
      <c r="R858" s="1250"/>
      <c r="S858" s="1250"/>
      <c r="T858" s="1250"/>
      <c r="U858" s="1250"/>
      <c r="V858" s="1250"/>
      <c r="W858" s="1250"/>
      <c r="X858" s="1250"/>
      <c r="Y858" s="1250"/>
      <c r="Z858" s="1250"/>
      <c r="AA858" s="1250"/>
    </row>
    <row r="859" spans="1:27" ht="12.75">
      <c r="A859" s="1259"/>
      <c r="B859" s="1259"/>
      <c r="C859" s="1257"/>
      <c r="D859" s="1250"/>
      <c r="E859" s="1250"/>
      <c r="F859" s="1250"/>
      <c r="G859" s="1250"/>
      <c r="H859" s="1250"/>
      <c r="I859" s="1250"/>
      <c r="J859" s="1250"/>
      <c r="K859" s="1250"/>
      <c r="L859" s="1250"/>
      <c r="M859" s="1250"/>
      <c r="N859" s="1250"/>
      <c r="O859" s="1250"/>
      <c r="P859" s="1250"/>
      <c r="Q859" s="1250"/>
      <c r="R859" s="1250"/>
      <c r="S859" s="1250"/>
      <c r="T859" s="1250"/>
      <c r="U859" s="1250"/>
      <c r="V859" s="1250"/>
      <c r="W859" s="1250"/>
      <c r="X859" s="1250"/>
      <c r="Y859" s="1250"/>
      <c r="Z859" s="1250"/>
      <c r="AA859" s="1250"/>
    </row>
    <row r="860" spans="1:27" ht="12.75">
      <c r="A860" s="1259"/>
      <c r="B860" s="1259"/>
      <c r="C860" s="1257"/>
      <c r="D860" s="1250"/>
      <c r="E860" s="1250"/>
      <c r="F860" s="1250"/>
      <c r="G860" s="1250"/>
      <c r="H860" s="1250"/>
      <c r="I860" s="1250"/>
      <c r="J860" s="1250"/>
      <c r="K860" s="1250"/>
      <c r="L860" s="1250"/>
      <c r="M860" s="1250"/>
      <c r="N860" s="1250"/>
      <c r="O860" s="1250"/>
      <c r="P860" s="1250"/>
      <c r="Q860" s="1250"/>
      <c r="R860" s="1250"/>
      <c r="S860" s="1250"/>
      <c r="T860" s="1250"/>
      <c r="U860" s="1250"/>
      <c r="V860" s="1250"/>
      <c r="W860" s="1250"/>
      <c r="X860" s="1250"/>
      <c r="Y860" s="1250"/>
      <c r="Z860" s="1250"/>
      <c r="AA860" s="1250"/>
    </row>
    <row r="861" spans="1:27" ht="12.75">
      <c r="A861" s="1259"/>
      <c r="B861" s="1259"/>
      <c r="C861" s="1257"/>
      <c r="D861" s="1250"/>
      <c r="E861" s="1250"/>
      <c r="F861" s="1250"/>
      <c r="G861" s="1250"/>
      <c r="H861" s="1250"/>
      <c r="I861" s="1250"/>
      <c r="J861" s="1250"/>
      <c r="K861" s="1250"/>
      <c r="L861" s="1250"/>
      <c r="M861" s="1250"/>
      <c r="N861" s="1250"/>
      <c r="O861" s="1250"/>
      <c r="P861" s="1250"/>
      <c r="Q861" s="1250"/>
      <c r="R861" s="1250"/>
      <c r="S861" s="1250"/>
      <c r="T861" s="1250"/>
      <c r="U861" s="1250"/>
      <c r="V861" s="1250"/>
      <c r="W861" s="1250"/>
      <c r="X861" s="1250"/>
      <c r="Y861" s="1250"/>
      <c r="Z861" s="1250"/>
      <c r="AA861" s="1250"/>
    </row>
    <row r="862" spans="1:27" ht="12.75">
      <c r="A862" s="1259"/>
      <c r="B862" s="1259"/>
      <c r="C862" s="1257"/>
      <c r="D862" s="1250"/>
      <c r="E862" s="1250"/>
      <c r="F862" s="1250"/>
      <c r="G862" s="1250"/>
      <c r="H862" s="1250"/>
      <c r="I862" s="1250"/>
      <c r="J862" s="1250"/>
      <c r="K862" s="1250"/>
      <c r="L862" s="1250"/>
      <c r="M862" s="1250"/>
      <c r="N862" s="1250"/>
      <c r="O862" s="1250"/>
      <c r="P862" s="1250"/>
      <c r="Q862" s="1250"/>
      <c r="R862" s="1250"/>
      <c r="S862" s="1250"/>
      <c r="T862" s="1250"/>
      <c r="U862" s="1250"/>
      <c r="V862" s="1250"/>
      <c r="W862" s="1250"/>
      <c r="X862" s="1250"/>
      <c r="Y862" s="1250"/>
      <c r="Z862" s="1250"/>
      <c r="AA862" s="1250"/>
    </row>
    <row r="863" spans="1:27" ht="12.75">
      <c r="A863" s="1259"/>
      <c r="B863" s="1259"/>
      <c r="C863" s="1257"/>
      <c r="D863" s="1250"/>
      <c r="E863" s="1250"/>
      <c r="F863" s="1250"/>
      <c r="G863" s="1250"/>
      <c r="H863" s="1250"/>
      <c r="I863" s="1250"/>
      <c r="J863" s="1250"/>
      <c r="K863" s="1250"/>
      <c r="L863" s="1250"/>
      <c r="M863" s="1250"/>
      <c r="N863" s="1250"/>
      <c r="O863" s="1250"/>
      <c r="P863" s="1250"/>
      <c r="Q863" s="1250"/>
      <c r="R863" s="1250"/>
      <c r="S863" s="1250"/>
      <c r="T863" s="1250"/>
      <c r="U863" s="1250"/>
      <c r="V863" s="1250"/>
      <c r="W863" s="1250"/>
      <c r="X863" s="1250"/>
      <c r="Y863" s="1250"/>
      <c r="Z863" s="1250"/>
      <c r="AA863" s="1250"/>
    </row>
    <row r="864" spans="1:27" ht="12.75">
      <c r="A864" s="1259"/>
      <c r="B864" s="1259"/>
      <c r="C864" s="1257"/>
      <c r="D864" s="1250"/>
      <c r="E864" s="1250"/>
      <c r="F864" s="1250"/>
      <c r="G864" s="1250"/>
      <c r="H864" s="1250"/>
      <c r="I864" s="1250"/>
      <c r="J864" s="1250"/>
      <c r="K864" s="1250"/>
      <c r="L864" s="1250"/>
      <c r="M864" s="1250"/>
      <c r="N864" s="1250"/>
      <c r="O864" s="1250"/>
      <c r="P864" s="1250"/>
      <c r="Q864" s="1250"/>
      <c r="R864" s="1250"/>
      <c r="S864" s="1250"/>
      <c r="T864" s="1250"/>
      <c r="U864" s="1250"/>
      <c r="V864" s="1250"/>
      <c r="W864" s="1250"/>
      <c r="X864" s="1250"/>
      <c r="Y864" s="1250"/>
      <c r="Z864" s="1250"/>
      <c r="AA864" s="1250"/>
    </row>
    <row r="865" spans="1:27" ht="12.75">
      <c r="A865" s="1259"/>
      <c r="B865" s="1259"/>
      <c r="C865" s="1257"/>
      <c r="D865" s="1250"/>
      <c r="E865" s="1250"/>
      <c r="F865" s="1250"/>
      <c r="G865" s="1250"/>
      <c r="H865" s="1250"/>
      <c r="I865" s="1250"/>
      <c r="J865" s="1250"/>
      <c r="K865" s="1250"/>
      <c r="L865" s="1250"/>
      <c r="M865" s="1250"/>
      <c r="N865" s="1250"/>
      <c r="O865" s="1250"/>
      <c r="P865" s="1250"/>
      <c r="Q865" s="1250"/>
      <c r="R865" s="1250"/>
      <c r="S865" s="1250"/>
      <c r="T865" s="1250"/>
      <c r="U865" s="1250"/>
      <c r="V865" s="1250"/>
      <c r="W865" s="1250"/>
      <c r="X865" s="1250"/>
      <c r="Y865" s="1250"/>
      <c r="Z865" s="1250"/>
      <c r="AA865" s="1250"/>
    </row>
    <row r="866" spans="1:27" ht="12.75">
      <c r="A866" s="1259"/>
      <c r="B866" s="1259"/>
      <c r="C866" s="1257"/>
      <c r="D866" s="1250"/>
      <c r="E866" s="1250"/>
      <c r="F866" s="1250"/>
      <c r="G866" s="1250"/>
      <c r="H866" s="1250"/>
      <c r="I866" s="1250"/>
      <c r="J866" s="1250"/>
      <c r="K866" s="1250"/>
      <c r="L866" s="1250"/>
      <c r="M866" s="1250"/>
      <c r="N866" s="1250"/>
      <c r="O866" s="1250"/>
      <c r="P866" s="1250"/>
      <c r="Q866" s="1250"/>
      <c r="R866" s="1250"/>
      <c r="S866" s="1250"/>
      <c r="T866" s="1250"/>
      <c r="U866" s="1250"/>
      <c r="V866" s="1250"/>
      <c r="W866" s="1250"/>
      <c r="X866" s="1250"/>
      <c r="Y866" s="1250"/>
      <c r="Z866" s="1250"/>
      <c r="AA866" s="1250"/>
    </row>
    <row r="867" spans="1:27" ht="12.75">
      <c r="A867" s="1259"/>
      <c r="B867" s="1259"/>
      <c r="C867" s="1257"/>
      <c r="D867" s="1250"/>
      <c r="E867" s="1250"/>
      <c r="F867" s="1250"/>
      <c r="G867" s="1250"/>
      <c r="H867" s="1250"/>
      <c r="I867" s="1250"/>
      <c r="J867" s="1250"/>
      <c r="K867" s="1250"/>
      <c r="L867" s="1250"/>
      <c r="M867" s="1250"/>
      <c r="N867" s="1250"/>
      <c r="O867" s="1250"/>
      <c r="P867" s="1250"/>
      <c r="Q867" s="1250"/>
      <c r="R867" s="1250"/>
      <c r="S867" s="1250"/>
      <c r="T867" s="1250"/>
      <c r="U867" s="1250"/>
      <c r="V867" s="1250"/>
      <c r="W867" s="1250"/>
      <c r="X867" s="1250"/>
      <c r="Y867" s="1250"/>
      <c r="Z867" s="1250"/>
      <c r="AA867" s="1250"/>
    </row>
    <row r="868" spans="1:27" ht="12.75">
      <c r="A868" s="1259"/>
      <c r="B868" s="1259"/>
      <c r="C868" s="1257"/>
      <c r="D868" s="1250"/>
      <c r="E868" s="1250"/>
      <c r="F868" s="1250"/>
      <c r="G868" s="1250"/>
      <c r="H868" s="1250"/>
      <c r="I868" s="1250"/>
      <c r="J868" s="1250"/>
      <c r="K868" s="1250"/>
      <c r="L868" s="1250"/>
      <c r="M868" s="1250"/>
      <c r="N868" s="1250"/>
      <c r="O868" s="1250"/>
      <c r="P868" s="1250"/>
      <c r="Q868" s="1250"/>
      <c r="R868" s="1250"/>
      <c r="S868" s="1250"/>
      <c r="T868" s="1250"/>
      <c r="U868" s="1250"/>
      <c r="V868" s="1250"/>
      <c r="W868" s="1250"/>
      <c r="X868" s="1250"/>
      <c r="Y868" s="1250"/>
      <c r="Z868" s="1250"/>
      <c r="AA868" s="1250"/>
    </row>
    <row r="869" spans="1:27" ht="12.75">
      <c r="A869" s="1259"/>
      <c r="B869" s="1259"/>
      <c r="C869" s="1257"/>
      <c r="D869" s="1250"/>
      <c r="E869" s="1250"/>
      <c r="F869" s="1250"/>
      <c r="G869" s="1250"/>
      <c r="H869" s="1250"/>
      <c r="I869" s="1250"/>
      <c r="J869" s="1250"/>
      <c r="K869" s="1250"/>
      <c r="L869" s="1250"/>
      <c r="M869" s="1250"/>
      <c r="N869" s="1250"/>
      <c r="O869" s="1250"/>
      <c r="P869" s="1250"/>
      <c r="Q869" s="1250"/>
      <c r="R869" s="1250"/>
      <c r="S869" s="1250"/>
      <c r="T869" s="1250"/>
      <c r="U869" s="1250"/>
      <c r="V869" s="1250"/>
      <c r="W869" s="1250"/>
      <c r="X869" s="1250"/>
      <c r="Y869" s="1250"/>
      <c r="Z869" s="1250"/>
      <c r="AA869" s="1250"/>
    </row>
    <row r="870" spans="1:27" ht="12.75">
      <c r="A870" s="1259"/>
      <c r="B870" s="1259"/>
      <c r="C870" s="1257"/>
      <c r="D870" s="1250"/>
      <c r="E870" s="1250"/>
      <c r="F870" s="1250"/>
      <c r="G870" s="1250"/>
      <c r="H870" s="1250"/>
      <c r="I870" s="1250"/>
      <c r="J870" s="1250"/>
      <c r="K870" s="1250"/>
      <c r="L870" s="1250"/>
      <c r="M870" s="1250"/>
      <c r="N870" s="1250"/>
      <c r="O870" s="1250"/>
      <c r="P870" s="1250"/>
      <c r="Q870" s="1250"/>
      <c r="R870" s="1250"/>
      <c r="S870" s="1250"/>
      <c r="T870" s="1250"/>
      <c r="U870" s="1250"/>
      <c r="V870" s="1250"/>
      <c r="W870" s="1250"/>
      <c r="X870" s="1250"/>
      <c r="Y870" s="1250"/>
      <c r="Z870" s="1250"/>
      <c r="AA870" s="1250"/>
    </row>
    <row r="871" spans="1:27" ht="12.75">
      <c r="A871" s="1259"/>
      <c r="B871" s="1259"/>
      <c r="C871" s="1257"/>
      <c r="D871" s="1250"/>
      <c r="E871" s="1250"/>
      <c r="F871" s="1250"/>
      <c r="G871" s="1250"/>
      <c r="H871" s="1250"/>
      <c r="I871" s="1250"/>
      <c r="J871" s="1250"/>
      <c r="K871" s="1250"/>
      <c r="L871" s="1250"/>
      <c r="M871" s="1250"/>
      <c r="N871" s="1250"/>
      <c r="O871" s="1250"/>
      <c r="P871" s="1250"/>
      <c r="Q871" s="1250"/>
      <c r="R871" s="1250"/>
      <c r="S871" s="1250"/>
      <c r="T871" s="1250"/>
      <c r="U871" s="1250"/>
      <c r="V871" s="1250"/>
      <c r="W871" s="1250"/>
      <c r="X871" s="1250"/>
      <c r="Y871" s="1250"/>
      <c r="Z871" s="1250"/>
      <c r="AA871" s="1250"/>
    </row>
    <row r="872" spans="1:27" ht="12.75">
      <c r="A872" s="1259"/>
      <c r="B872" s="1259"/>
      <c r="C872" s="1257"/>
      <c r="D872" s="1250"/>
      <c r="E872" s="1250"/>
      <c r="F872" s="1250"/>
      <c r="G872" s="1250"/>
      <c r="H872" s="1250"/>
      <c r="I872" s="1250"/>
      <c r="J872" s="1250"/>
      <c r="K872" s="1250"/>
      <c r="L872" s="1250"/>
      <c r="M872" s="1250"/>
      <c r="N872" s="1250"/>
      <c r="O872" s="1250"/>
      <c r="P872" s="1250"/>
      <c r="Q872" s="1250"/>
      <c r="R872" s="1250"/>
      <c r="S872" s="1250"/>
      <c r="T872" s="1250"/>
      <c r="U872" s="1250"/>
      <c r="V872" s="1250"/>
      <c r="W872" s="1250"/>
      <c r="X872" s="1250"/>
      <c r="Y872" s="1250"/>
      <c r="Z872" s="1250"/>
      <c r="AA872" s="1250"/>
    </row>
    <row r="873" spans="1:27" ht="12.75">
      <c r="A873" s="1259"/>
      <c r="B873" s="1259"/>
      <c r="C873" s="1257"/>
      <c r="D873" s="1250"/>
      <c r="E873" s="1250"/>
      <c r="F873" s="1250"/>
      <c r="G873" s="1250"/>
      <c r="H873" s="1250"/>
      <c r="I873" s="1250"/>
      <c r="J873" s="1250"/>
      <c r="K873" s="1250"/>
      <c r="L873" s="1250"/>
      <c r="M873" s="1250"/>
      <c r="N873" s="1250"/>
      <c r="O873" s="1250"/>
      <c r="P873" s="1250"/>
      <c r="Q873" s="1250"/>
      <c r="R873" s="1250"/>
      <c r="S873" s="1250"/>
      <c r="T873" s="1250"/>
      <c r="U873" s="1250"/>
      <c r="V873" s="1250"/>
      <c r="W873" s="1250"/>
      <c r="X873" s="1250"/>
      <c r="Y873" s="1250"/>
      <c r="Z873" s="1250"/>
      <c r="AA873" s="1250"/>
    </row>
    <row r="874" spans="1:27" ht="12.75">
      <c r="A874" s="1259"/>
      <c r="B874" s="1259"/>
      <c r="C874" s="1257"/>
      <c r="D874" s="1250"/>
      <c r="E874" s="1250"/>
      <c r="F874" s="1250"/>
      <c r="G874" s="1250"/>
      <c r="H874" s="1250"/>
      <c r="I874" s="1250"/>
      <c r="J874" s="1250"/>
      <c r="K874" s="1250"/>
      <c r="L874" s="1250"/>
      <c r="M874" s="1250"/>
      <c r="N874" s="1250"/>
      <c r="O874" s="1250"/>
      <c r="P874" s="1250"/>
      <c r="Q874" s="1250"/>
      <c r="R874" s="1250"/>
      <c r="S874" s="1250"/>
      <c r="T874" s="1250"/>
      <c r="U874" s="1250"/>
      <c r="V874" s="1250"/>
      <c r="W874" s="1250"/>
      <c r="X874" s="1250"/>
      <c r="Y874" s="1250"/>
      <c r="Z874" s="1250"/>
      <c r="AA874" s="1250"/>
    </row>
    <row r="875" spans="1:27" ht="12.75">
      <c r="A875" s="1259"/>
      <c r="B875" s="1259"/>
      <c r="C875" s="1257"/>
      <c r="D875" s="1250"/>
      <c r="E875" s="1250"/>
      <c r="F875" s="1250"/>
      <c r="G875" s="1250"/>
      <c r="H875" s="1250"/>
      <c r="I875" s="1250"/>
      <c r="J875" s="1250"/>
      <c r="K875" s="1250"/>
      <c r="L875" s="1250"/>
      <c r="M875" s="1250"/>
      <c r="N875" s="1250"/>
      <c r="O875" s="1250"/>
      <c r="P875" s="1250"/>
      <c r="Q875" s="1250"/>
      <c r="R875" s="1250"/>
      <c r="S875" s="1250"/>
      <c r="T875" s="1250"/>
      <c r="U875" s="1250"/>
      <c r="V875" s="1250"/>
      <c r="W875" s="1250"/>
      <c r="X875" s="1250"/>
      <c r="Y875" s="1250"/>
      <c r="Z875" s="1250"/>
      <c r="AA875" s="1250"/>
    </row>
    <row r="876" spans="1:27" ht="12.75">
      <c r="A876" s="1259"/>
      <c r="B876" s="1259"/>
      <c r="C876" s="1257"/>
      <c r="D876" s="1250"/>
      <c r="E876" s="1250"/>
      <c r="F876" s="1250"/>
      <c r="G876" s="1250"/>
      <c r="H876" s="1250"/>
      <c r="I876" s="1250"/>
      <c r="J876" s="1250"/>
      <c r="K876" s="1250"/>
      <c r="L876" s="1250"/>
      <c r="M876" s="1250"/>
      <c r="N876" s="1250"/>
      <c r="O876" s="1250"/>
      <c r="P876" s="1250"/>
      <c r="Q876" s="1250"/>
      <c r="R876" s="1250"/>
      <c r="S876" s="1250"/>
      <c r="T876" s="1250"/>
      <c r="U876" s="1250"/>
      <c r="V876" s="1250"/>
      <c r="W876" s="1250"/>
      <c r="X876" s="1250"/>
      <c r="Y876" s="1250"/>
      <c r="Z876" s="1250"/>
      <c r="AA876" s="1250"/>
    </row>
    <row r="877" spans="1:27" ht="12.75">
      <c r="A877" s="1259"/>
      <c r="B877" s="1259"/>
      <c r="C877" s="1257"/>
      <c r="D877" s="1250"/>
      <c r="E877" s="1250"/>
      <c r="F877" s="1250"/>
      <c r="G877" s="1250"/>
      <c r="H877" s="1250"/>
      <c r="I877" s="1250"/>
      <c r="J877" s="1250"/>
      <c r="K877" s="1250"/>
      <c r="L877" s="1250"/>
      <c r="M877" s="1250"/>
      <c r="N877" s="1250"/>
      <c r="O877" s="1250"/>
      <c r="P877" s="1250"/>
      <c r="Q877" s="1250"/>
      <c r="R877" s="1250"/>
      <c r="S877" s="1250"/>
      <c r="T877" s="1250"/>
      <c r="U877" s="1250"/>
      <c r="V877" s="1250"/>
      <c r="W877" s="1250"/>
      <c r="X877" s="1250"/>
      <c r="Y877" s="1250"/>
      <c r="Z877" s="1250"/>
      <c r="AA877" s="1250"/>
    </row>
    <row r="878" spans="1:27" ht="12.75">
      <c r="A878" s="1259"/>
      <c r="B878" s="1259"/>
      <c r="C878" s="1257"/>
      <c r="D878" s="1250"/>
      <c r="E878" s="1250"/>
      <c r="F878" s="1250"/>
      <c r="G878" s="1250"/>
      <c r="H878" s="1250"/>
      <c r="I878" s="1250"/>
      <c r="J878" s="1250"/>
      <c r="K878" s="1250"/>
      <c r="L878" s="1250"/>
      <c r="M878" s="1250"/>
      <c r="N878" s="1250"/>
      <c r="O878" s="1250"/>
      <c r="P878" s="1250"/>
      <c r="Q878" s="1250"/>
      <c r="R878" s="1250"/>
      <c r="S878" s="1250"/>
      <c r="T878" s="1250"/>
      <c r="U878" s="1250"/>
      <c r="V878" s="1250"/>
      <c r="W878" s="1250"/>
      <c r="X878" s="1250"/>
      <c r="Y878" s="1250"/>
      <c r="Z878" s="1250"/>
      <c r="AA878" s="1250"/>
    </row>
    <row r="879" spans="1:27" ht="12.75">
      <c r="A879" s="1259"/>
      <c r="B879" s="1259"/>
      <c r="C879" s="1257"/>
      <c r="D879" s="1250"/>
      <c r="E879" s="1250"/>
      <c r="F879" s="1250"/>
      <c r="G879" s="1250"/>
      <c r="H879" s="1250"/>
      <c r="I879" s="1250"/>
      <c r="J879" s="1250"/>
      <c r="K879" s="1250"/>
      <c r="L879" s="1250"/>
      <c r="M879" s="1250"/>
      <c r="N879" s="1250"/>
      <c r="O879" s="1250"/>
      <c r="P879" s="1250"/>
      <c r="Q879" s="1250"/>
      <c r="R879" s="1250"/>
      <c r="S879" s="1250"/>
      <c r="T879" s="1250"/>
      <c r="U879" s="1250"/>
      <c r="V879" s="1250"/>
      <c r="W879" s="1250"/>
      <c r="X879" s="1250"/>
      <c r="Y879" s="1250"/>
      <c r="Z879" s="1250"/>
      <c r="AA879" s="1250"/>
    </row>
    <row r="880" spans="1:27" ht="12.75">
      <c r="A880" s="1259"/>
      <c r="B880" s="1259"/>
      <c r="C880" s="1257"/>
      <c r="D880" s="1250"/>
      <c r="E880" s="1250"/>
      <c r="F880" s="1250"/>
      <c r="G880" s="1250"/>
      <c r="H880" s="1250"/>
      <c r="I880" s="1250"/>
      <c r="J880" s="1250"/>
      <c r="K880" s="1250"/>
      <c r="L880" s="1250"/>
      <c r="M880" s="1250"/>
      <c r="N880" s="1250"/>
      <c r="O880" s="1250"/>
      <c r="P880" s="1250"/>
      <c r="Q880" s="1250"/>
      <c r="R880" s="1250"/>
      <c r="S880" s="1250"/>
      <c r="T880" s="1250"/>
      <c r="U880" s="1250"/>
      <c r="V880" s="1250"/>
      <c r="W880" s="1250"/>
      <c r="X880" s="1250"/>
      <c r="Y880" s="1250"/>
      <c r="Z880" s="1250"/>
      <c r="AA880" s="1250"/>
    </row>
    <row r="881" spans="1:27" ht="12.75">
      <c r="A881" s="1259"/>
      <c r="B881" s="1259"/>
      <c r="C881" s="1257"/>
      <c r="D881" s="1250"/>
      <c r="E881" s="1250"/>
      <c r="F881" s="1250"/>
      <c r="G881" s="1250"/>
      <c r="H881" s="1250"/>
      <c r="I881" s="1250"/>
      <c r="J881" s="1250"/>
      <c r="K881" s="1250"/>
      <c r="L881" s="1250"/>
      <c r="M881" s="1250"/>
      <c r="N881" s="1250"/>
      <c r="O881" s="1250"/>
      <c r="P881" s="1250"/>
      <c r="Q881" s="1250"/>
      <c r="R881" s="1250"/>
      <c r="S881" s="1250"/>
      <c r="T881" s="1250"/>
      <c r="U881" s="1250"/>
      <c r="V881" s="1250"/>
      <c r="W881" s="1250"/>
      <c r="X881" s="1250"/>
      <c r="Y881" s="1250"/>
      <c r="Z881" s="1250"/>
      <c r="AA881" s="1250"/>
    </row>
    <row r="882" spans="1:27" ht="12.75">
      <c r="A882" s="1259"/>
      <c r="B882" s="1259"/>
      <c r="C882" s="1257"/>
      <c r="D882" s="1250"/>
      <c r="E882" s="1250"/>
      <c r="F882" s="1250"/>
      <c r="G882" s="1250"/>
      <c r="H882" s="1250"/>
      <c r="I882" s="1250"/>
      <c r="J882" s="1250"/>
      <c r="K882" s="1250"/>
      <c r="L882" s="1250"/>
      <c r="M882" s="1250"/>
      <c r="N882" s="1250"/>
      <c r="O882" s="1250"/>
      <c r="P882" s="1250"/>
      <c r="Q882" s="1250"/>
      <c r="R882" s="1250"/>
      <c r="S882" s="1250"/>
      <c r="T882" s="1250"/>
      <c r="U882" s="1250"/>
      <c r="V882" s="1250"/>
      <c r="W882" s="1250"/>
      <c r="X882" s="1250"/>
      <c r="Y882" s="1250"/>
      <c r="Z882" s="1250"/>
      <c r="AA882" s="1250"/>
    </row>
    <row r="883" spans="1:27" ht="12.75">
      <c r="A883" s="1259"/>
      <c r="B883" s="1259"/>
      <c r="C883" s="1257"/>
      <c r="D883" s="1250"/>
      <c r="E883" s="1250"/>
      <c r="F883" s="1250"/>
      <c r="G883" s="1250"/>
      <c r="H883" s="1250"/>
      <c r="I883" s="1250"/>
      <c r="J883" s="1250"/>
      <c r="K883" s="1250"/>
      <c r="L883" s="1250"/>
      <c r="M883" s="1250"/>
      <c r="N883" s="1250"/>
      <c r="O883" s="1250"/>
      <c r="P883" s="1250"/>
      <c r="Q883" s="1250"/>
      <c r="R883" s="1250"/>
      <c r="S883" s="1250"/>
      <c r="T883" s="1250"/>
      <c r="U883" s="1250"/>
      <c r="V883" s="1250"/>
      <c r="W883" s="1250"/>
      <c r="X883" s="1250"/>
      <c r="Y883" s="1250"/>
      <c r="Z883" s="1250"/>
      <c r="AA883" s="1250"/>
    </row>
    <row r="884" spans="1:27" ht="12.75">
      <c r="A884" s="1259"/>
      <c r="B884" s="1259"/>
      <c r="C884" s="1257"/>
      <c r="D884" s="1250"/>
      <c r="E884" s="1250"/>
      <c r="F884" s="1250"/>
      <c r="G884" s="1250"/>
      <c r="H884" s="1250"/>
      <c r="I884" s="1250"/>
      <c r="J884" s="1250"/>
      <c r="K884" s="1250"/>
      <c r="L884" s="1250"/>
      <c r="M884" s="1250"/>
      <c r="N884" s="1250"/>
      <c r="O884" s="1250"/>
      <c r="P884" s="1250"/>
      <c r="Q884" s="1250"/>
      <c r="R884" s="1250"/>
      <c r="S884" s="1250"/>
      <c r="T884" s="1250"/>
      <c r="U884" s="1250"/>
      <c r="V884" s="1250"/>
      <c r="W884" s="1250"/>
      <c r="X884" s="1250"/>
      <c r="Y884" s="1250"/>
      <c r="Z884" s="1250"/>
      <c r="AA884" s="1250"/>
    </row>
    <row r="885" spans="1:27" ht="12.75">
      <c r="A885" s="1259"/>
      <c r="B885" s="1259"/>
      <c r="C885" s="1257"/>
      <c r="D885" s="1250"/>
      <c r="E885" s="1250"/>
      <c r="F885" s="1250"/>
      <c r="G885" s="1250"/>
      <c r="H885" s="1250"/>
      <c r="I885" s="1250"/>
      <c r="J885" s="1250"/>
      <c r="K885" s="1250"/>
      <c r="L885" s="1250"/>
      <c r="M885" s="1250"/>
      <c r="N885" s="1250"/>
      <c r="O885" s="1250"/>
      <c r="P885" s="1250"/>
      <c r="Q885" s="1250"/>
      <c r="R885" s="1250"/>
      <c r="S885" s="1250"/>
      <c r="T885" s="1250"/>
      <c r="U885" s="1250"/>
      <c r="V885" s="1250"/>
      <c r="W885" s="1250"/>
      <c r="X885" s="1250"/>
      <c r="Y885" s="1250"/>
      <c r="Z885" s="1250"/>
      <c r="AA885" s="1250"/>
    </row>
    <row r="886" spans="1:27" ht="12.75">
      <c r="A886" s="1259"/>
      <c r="B886" s="1259"/>
      <c r="C886" s="1257"/>
      <c r="D886" s="1250"/>
      <c r="E886" s="1250"/>
      <c r="F886" s="1250"/>
      <c r="G886" s="1250"/>
      <c r="H886" s="1250"/>
      <c r="I886" s="1250"/>
      <c r="J886" s="1250"/>
      <c r="K886" s="1250"/>
      <c r="L886" s="1250"/>
      <c r="M886" s="1250"/>
      <c r="N886" s="1250"/>
      <c r="O886" s="1250"/>
      <c r="P886" s="1250"/>
      <c r="Q886" s="1250"/>
      <c r="R886" s="1250"/>
      <c r="S886" s="1250"/>
      <c r="T886" s="1250"/>
      <c r="U886" s="1250"/>
      <c r="V886" s="1250"/>
      <c r="W886" s="1250"/>
      <c r="X886" s="1250"/>
      <c r="Y886" s="1250"/>
      <c r="Z886" s="1250"/>
      <c r="AA886" s="1250"/>
    </row>
    <row r="887" spans="1:27" ht="12.75">
      <c r="A887" s="1259"/>
      <c r="B887" s="1259"/>
      <c r="C887" s="1257"/>
      <c r="D887" s="1250"/>
      <c r="E887" s="1250"/>
      <c r="F887" s="1250"/>
      <c r="G887" s="1250"/>
      <c r="H887" s="1250"/>
      <c r="I887" s="1250"/>
      <c r="J887" s="1250"/>
      <c r="K887" s="1250"/>
      <c r="L887" s="1250"/>
      <c r="M887" s="1250"/>
      <c r="N887" s="1250"/>
      <c r="O887" s="1250"/>
      <c r="P887" s="1250"/>
      <c r="Q887" s="1250"/>
      <c r="R887" s="1250"/>
      <c r="S887" s="1250"/>
      <c r="T887" s="1250"/>
      <c r="U887" s="1250"/>
      <c r="V887" s="1250"/>
      <c r="W887" s="1250"/>
      <c r="X887" s="1250"/>
      <c r="Y887" s="1250"/>
      <c r="Z887" s="1250"/>
      <c r="AA887" s="1250"/>
    </row>
    <row r="888" spans="1:27" ht="12.75">
      <c r="A888" s="1259"/>
      <c r="B888" s="1259"/>
      <c r="C888" s="1257"/>
      <c r="D888" s="1250"/>
      <c r="E888" s="1250"/>
      <c r="F888" s="1250"/>
      <c r="G888" s="1250"/>
      <c r="H888" s="1250"/>
      <c r="I888" s="1250"/>
      <c r="J888" s="1250"/>
      <c r="K888" s="1250"/>
      <c r="L888" s="1250"/>
      <c r="M888" s="1250"/>
      <c r="N888" s="1250"/>
      <c r="O888" s="1250"/>
      <c r="P888" s="1250"/>
      <c r="Q888" s="1250"/>
      <c r="R888" s="1250"/>
      <c r="S888" s="1250"/>
      <c r="T888" s="1250"/>
      <c r="U888" s="1250"/>
      <c r="V888" s="1250"/>
      <c r="W888" s="1250"/>
      <c r="X888" s="1250"/>
      <c r="Y888" s="1250"/>
      <c r="Z888" s="1250"/>
      <c r="AA888" s="1250"/>
    </row>
    <row r="889" spans="1:27" ht="12.75">
      <c r="A889" s="1259"/>
      <c r="B889" s="1259"/>
      <c r="C889" s="1257"/>
      <c r="D889" s="1250"/>
      <c r="E889" s="1250"/>
      <c r="F889" s="1250"/>
      <c r="G889" s="1250"/>
      <c r="H889" s="1250"/>
      <c r="I889" s="1250"/>
      <c r="J889" s="1250"/>
      <c r="K889" s="1250"/>
      <c r="L889" s="1250"/>
      <c r="M889" s="1250"/>
      <c r="N889" s="1250"/>
      <c r="O889" s="1250"/>
      <c r="P889" s="1250"/>
      <c r="Q889" s="1250"/>
      <c r="R889" s="1250"/>
      <c r="S889" s="1250"/>
      <c r="T889" s="1250"/>
      <c r="U889" s="1250"/>
      <c r="V889" s="1250"/>
      <c r="W889" s="1250"/>
      <c r="X889" s="1250"/>
      <c r="Y889" s="1250"/>
      <c r="Z889" s="1250"/>
      <c r="AA889" s="1250"/>
    </row>
    <row r="890" spans="1:27" ht="12.75">
      <c r="A890" s="1259"/>
      <c r="B890" s="1259"/>
      <c r="C890" s="1257"/>
      <c r="D890" s="1250"/>
      <c r="E890" s="1250"/>
      <c r="F890" s="1250"/>
      <c r="G890" s="1250"/>
      <c r="H890" s="1250"/>
      <c r="I890" s="1250"/>
      <c r="J890" s="1250"/>
      <c r="K890" s="1250"/>
      <c r="L890" s="1250"/>
      <c r="M890" s="1250"/>
      <c r="N890" s="1250"/>
      <c r="O890" s="1250"/>
      <c r="P890" s="1250"/>
      <c r="Q890" s="1250"/>
      <c r="R890" s="1250"/>
      <c r="S890" s="1250"/>
      <c r="T890" s="1250"/>
      <c r="U890" s="1250"/>
      <c r="V890" s="1250"/>
      <c r="W890" s="1250"/>
      <c r="X890" s="1250"/>
      <c r="Y890" s="1250"/>
      <c r="Z890" s="1250"/>
      <c r="AA890" s="1250"/>
    </row>
    <row r="891" spans="1:27" ht="12.75">
      <c r="A891" s="1259"/>
      <c r="B891" s="1259"/>
      <c r="C891" s="1257"/>
      <c r="D891" s="1250"/>
      <c r="E891" s="1250"/>
      <c r="F891" s="1250"/>
      <c r="G891" s="1250"/>
      <c r="H891" s="1250"/>
      <c r="I891" s="1250"/>
      <c r="J891" s="1250"/>
      <c r="K891" s="1250"/>
      <c r="L891" s="1250"/>
      <c r="M891" s="1250"/>
      <c r="N891" s="1250"/>
      <c r="O891" s="1250"/>
      <c r="P891" s="1250"/>
      <c r="Q891" s="1250"/>
      <c r="R891" s="1250"/>
      <c r="S891" s="1250"/>
      <c r="T891" s="1250"/>
      <c r="U891" s="1250"/>
      <c r="V891" s="1250"/>
      <c r="W891" s="1250"/>
      <c r="X891" s="1250"/>
      <c r="Y891" s="1250"/>
      <c r="Z891" s="1250"/>
      <c r="AA891" s="1250"/>
    </row>
    <row r="892" spans="1:27" ht="12.75">
      <c r="A892" s="1259"/>
      <c r="B892" s="1259"/>
      <c r="C892" s="1257"/>
      <c r="D892" s="1250"/>
      <c r="E892" s="1250"/>
      <c r="F892" s="1250"/>
      <c r="G892" s="1250"/>
      <c r="H892" s="1250"/>
      <c r="I892" s="1250"/>
      <c r="J892" s="1250"/>
      <c r="K892" s="1250"/>
      <c r="L892" s="1250"/>
      <c r="M892" s="1250"/>
      <c r="N892" s="1250"/>
      <c r="O892" s="1250"/>
      <c r="P892" s="1250"/>
      <c r="Q892" s="1250"/>
      <c r="R892" s="1250"/>
      <c r="S892" s="1250"/>
      <c r="T892" s="1250"/>
      <c r="U892" s="1250"/>
      <c r="V892" s="1250"/>
      <c r="W892" s="1250"/>
      <c r="X892" s="1250"/>
      <c r="Y892" s="1250"/>
      <c r="Z892" s="1250"/>
      <c r="AA892" s="1250"/>
    </row>
    <row r="893" spans="1:27" ht="12.75">
      <c r="A893" s="1259"/>
      <c r="B893" s="1259"/>
      <c r="C893" s="1257"/>
      <c r="D893" s="1250"/>
      <c r="E893" s="1250"/>
      <c r="F893" s="1250"/>
      <c r="G893" s="1250"/>
      <c r="H893" s="1250"/>
      <c r="I893" s="1250"/>
      <c r="J893" s="1250"/>
      <c r="K893" s="1250"/>
      <c r="L893" s="1250"/>
      <c r="M893" s="1250"/>
      <c r="N893" s="1250"/>
      <c r="O893" s="1250"/>
      <c r="P893" s="1250"/>
      <c r="Q893" s="1250"/>
      <c r="R893" s="1250"/>
      <c r="S893" s="1250"/>
      <c r="T893" s="1250"/>
      <c r="U893" s="1250"/>
      <c r="V893" s="1250"/>
      <c r="W893" s="1250"/>
      <c r="X893" s="1250"/>
      <c r="Y893" s="1250"/>
      <c r="Z893" s="1250"/>
      <c r="AA893" s="1250"/>
    </row>
    <row r="894" spans="1:27" ht="12.75">
      <c r="A894" s="1259"/>
      <c r="B894" s="1259"/>
      <c r="C894" s="1257"/>
      <c r="D894" s="1250"/>
      <c r="E894" s="1250"/>
      <c r="F894" s="1250"/>
      <c r="G894" s="1250"/>
      <c r="H894" s="1250"/>
      <c r="I894" s="1250"/>
      <c r="J894" s="1250"/>
      <c r="K894" s="1250"/>
      <c r="L894" s="1250"/>
      <c r="M894" s="1250"/>
      <c r="N894" s="1250"/>
      <c r="O894" s="1250"/>
      <c r="P894" s="1250"/>
      <c r="Q894" s="1250"/>
      <c r="R894" s="1250"/>
      <c r="S894" s="1250"/>
      <c r="T894" s="1250"/>
      <c r="U894" s="1250"/>
      <c r="V894" s="1250"/>
      <c r="W894" s="1250"/>
      <c r="X894" s="1250"/>
      <c r="Y894" s="1250"/>
      <c r="Z894" s="1250"/>
      <c r="AA894" s="1250"/>
    </row>
    <row r="895" spans="1:27" ht="12.75">
      <c r="A895" s="1259"/>
      <c r="B895" s="1259"/>
      <c r="C895" s="1257"/>
      <c r="D895" s="1250"/>
      <c r="E895" s="1250"/>
      <c r="F895" s="1250"/>
      <c r="G895" s="1250"/>
      <c r="H895" s="1250"/>
      <c r="I895" s="1250"/>
      <c r="J895" s="1250"/>
      <c r="K895" s="1250"/>
      <c r="L895" s="1250"/>
      <c r="M895" s="1250"/>
      <c r="N895" s="1250"/>
      <c r="O895" s="1250"/>
      <c r="P895" s="1250"/>
      <c r="Q895" s="1250"/>
      <c r="R895" s="1250"/>
      <c r="S895" s="1250"/>
      <c r="T895" s="1250"/>
      <c r="U895" s="1250"/>
      <c r="V895" s="1250"/>
      <c r="W895" s="1250"/>
      <c r="X895" s="1250"/>
      <c r="Y895" s="1250"/>
      <c r="Z895" s="1250"/>
      <c r="AA895" s="1250"/>
    </row>
    <row r="896" spans="1:27" ht="12.75">
      <c r="A896" s="1259"/>
      <c r="B896" s="1259"/>
      <c r="C896" s="1257"/>
      <c r="D896" s="1250"/>
      <c r="E896" s="1250"/>
      <c r="F896" s="1250"/>
      <c r="G896" s="1250"/>
      <c r="H896" s="1250"/>
      <c r="I896" s="1250"/>
      <c r="J896" s="1250"/>
      <c r="K896" s="1250"/>
      <c r="L896" s="1250"/>
      <c r="M896" s="1250"/>
      <c r="N896" s="1250"/>
      <c r="O896" s="1250"/>
      <c r="P896" s="1250"/>
      <c r="Q896" s="1250"/>
      <c r="R896" s="1250"/>
      <c r="S896" s="1250"/>
      <c r="T896" s="1250"/>
      <c r="U896" s="1250"/>
      <c r="V896" s="1250"/>
      <c r="W896" s="1250"/>
      <c r="X896" s="1250"/>
      <c r="Y896" s="1250"/>
      <c r="Z896" s="1250"/>
      <c r="AA896" s="1250"/>
    </row>
    <row r="897" spans="1:27" ht="12.75">
      <c r="A897" s="1259"/>
      <c r="B897" s="1259"/>
      <c r="C897" s="1257"/>
      <c r="D897" s="1250"/>
      <c r="E897" s="1250"/>
      <c r="F897" s="1250"/>
      <c r="G897" s="1250"/>
      <c r="H897" s="1250"/>
      <c r="I897" s="1250"/>
      <c r="J897" s="1250"/>
      <c r="K897" s="1250"/>
      <c r="L897" s="1250"/>
      <c r="M897" s="1250"/>
      <c r="N897" s="1250"/>
      <c r="O897" s="1250"/>
      <c r="P897" s="1250"/>
      <c r="Q897" s="1250"/>
      <c r="R897" s="1250"/>
      <c r="S897" s="1250"/>
      <c r="T897" s="1250"/>
      <c r="U897" s="1250"/>
      <c r="V897" s="1250"/>
      <c r="W897" s="1250"/>
      <c r="X897" s="1250"/>
      <c r="Y897" s="1250"/>
      <c r="Z897" s="1250"/>
      <c r="AA897" s="1250"/>
    </row>
    <row r="898" spans="1:27" ht="12.75">
      <c r="A898" s="1259"/>
      <c r="B898" s="1259"/>
      <c r="C898" s="1257"/>
      <c r="D898" s="1250"/>
      <c r="E898" s="1250"/>
      <c r="F898" s="1250"/>
      <c r="G898" s="1250"/>
      <c r="H898" s="1250"/>
      <c r="I898" s="1250"/>
      <c r="J898" s="1250"/>
      <c r="K898" s="1250"/>
      <c r="L898" s="1250"/>
      <c r="M898" s="1250"/>
      <c r="N898" s="1250"/>
      <c r="O898" s="1250"/>
      <c r="P898" s="1250"/>
      <c r="Q898" s="1250"/>
      <c r="R898" s="1250"/>
      <c r="S898" s="1250"/>
      <c r="T898" s="1250"/>
      <c r="U898" s="1250"/>
      <c r="V898" s="1250"/>
      <c r="W898" s="1250"/>
      <c r="X898" s="1250"/>
      <c r="Y898" s="1250"/>
      <c r="Z898" s="1250"/>
      <c r="AA898" s="1250"/>
    </row>
    <row r="899" spans="1:27" ht="12.75">
      <c r="A899" s="1259"/>
      <c r="B899" s="1259"/>
      <c r="C899" s="1257"/>
      <c r="D899" s="1250"/>
      <c r="E899" s="1250"/>
      <c r="F899" s="1250"/>
      <c r="G899" s="1250"/>
      <c r="H899" s="1250"/>
      <c r="I899" s="1250"/>
      <c r="J899" s="1250"/>
      <c r="K899" s="1250"/>
      <c r="L899" s="1250"/>
      <c r="M899" s="1250"/>
      <c r="N899" s="1250"/>
      <c r="O899" s="1250"/>
      <c r="P899" s="1250"/>
      <c r="Q899" s="1250"/>
      <c r="R899" s="1250"/>
      <c r="S899" s="1250"/>
      <c r="T899" s="1250"/>
      <c r="U899" s="1250"/>
      <c r="V899" s="1250"/>
      <c r="W899" s="1250"/>
      <c r="X899" s="1250"/>
      <c r="Y899" s="1250"/>
      <c r="Z899" s="1250"/>
      <c r="AA899" s="1250"/>
    </row>
    <row r="900" spans="1:27" ht="12.75">
      <c r="A900" s="1259"/>
      <c r="B900" s="1259"/>
      <c r="C900" s="1257"/>
      <c r="D900" s="1250"/>
      <c r="E900" s="1250"/>
      <c r="F900" s="1250"/>
      <c r="G900" s="1250"/>
      <c r="H900" s="1250"/>
      <c r="I900" s="1250"/>
      <c r="J900" s="1250"/>
      <c r="K900" s="1250"/>
      <c r="L900" s="1250"/>
      <c r="M900" s="1250"/>
      <c r="N900" s="1250"/>
      <c r="O900" s="1250"/>
      <c r="P900" s="1250"/>
      <c r="Q900" s="1250"/>
      <c r="R900" s="1250"/>
      <c r="S900" s="1250"/>
      <c r="T900" s="1250"/>
      <c r="U900" s="1250"/>
      <c r="V900" s="1250"/>
      <c r="W900" s="1250"/>
      <c r="X900" s="1250"/>
      <c r="Y900" s="1250"/>
      <c r="Z900" s="1250"/>
      <c r="AA900" s="1250"/>
    </row>
    <row r="901" spans="1:27" ht="12.75">
      <c r="A901" s="1259"/>
      <c r="B901" s="1259"/>
      <c r="C901" s="1257"/>
      <c r="D901" s="1250"/>
      <c r="E901" s="1250"/>
      <c r="F901" s="1250"/>
      <c r="G901" s="1250"/>
      <c r="H901" s="1250"/>
      <c r="I901" s="1250"/>
      <c r="J901" s="1250"/>
      <c r="K901" s="1250"/>
      <c r="L901" s="1250"/>
      <c r="M901" s="1250"/>
      <c r="N901" s="1250"/>
      <c r="O901" s="1250"/>
      <c r="P901" s="1250"/>
      <c r="Q901" s="1250"/>
      <c r="R901" s="1250"/>
      <c r="S901" s="1250"/>
      <c r="T901" s="1250"/>
      <c r="U901" s="1250"/>
      <c r="V901" s="1250"/>
      <c r="W901" s="1250"/>
      <c r="X901" s="1250"/>
      <c r="Y901" s="1250"/>
      <c r="Z901" s="1250"/>
      <c r="AA901" s="1250"/>
    </row>
    <row r="902" spans="1:27" ht="12.75">
      <c r="A902" s="1259"/>
      <c r="B902" s="1259"/>
      <c r="C902" s="1257"/>
      <c r="D902" s="1250"/>
      <c r="E902" s="1250"/>
      <c r="F902" s="1250"/>
      <c r="G902" s="1250"/>
      <c r="H902" s="1250"/>
      <c r="I902" s="1250"/>
      <c r="J902" s="1250"/>
      <c r="K902" s="1250"/>
      <c r="L902" s="1250"/>
      <c r="M902" s="1250"/>
      <c r="N902" s="1250"/>
      <c r="O902" s="1250"/>
      <c r="P902" s="1250"/>
      <c r="Q902" s="1250"/>
      <c r="R902" s="1250"/>
      <c r="S902" s="1250"/>
      <c r="T902" s="1250"/>
      <c r="U902" s="1250"/>
      <c r="V902" s="1250"/>
      <c r="W902" s="1250"/>
      <c r="X902" s="1250"/>
      <c r="Y902" s="1250"/>
      <c r="Z902" s="1250"/>
      <c r="AA902" s="1250"/>
    </row>
    <row r="903" spans="1:27" ht="12.75">
      <c r="A903" s="1259"/>
      <c r="B903" s="1259"/>
      <c r="C903" s="1257"/>
      <c r="D903" s="1250"/>
      <c r="E903" s="1250"/>
      <c r="F903" s="1250"/>
      <c r="G903" s="1250"/>
      <c r="H903" s="1250"/>
      <c r="I903" s="1250"/>
      <c r="J903" s="1250"/>
      <c r="K903" s="1250"/>
      <c r="L903" s="1250"/>
      <c r="M903" s="1250"/>
      <c r="N903" s="1250"/>
      <c r="O903" s="1250"/>
      <c r="P903" s="1250"/>
      <c r="Q903" s="1250"/>
      <c r="R903" s="1250"/>
      <c r="S903" s="1250"/>
      <c r="T903" s="1250"/>
      <c r="U903" s="1250"/>
      <c r="V903" s="1250"/>
      <c r="W903" s="1250"/>
      <c r="X903" s="1250"/>
      <c r="Y903" s="1250"/>
      <c r="Z903" s="1250"/>
      <c r="AA903" s="1250"/>
    </row>
    <row r="904" spans="1:27" ht="12.75">
      <c r="A904" s="1259"/>
      <c r="B904" s="1259"/>
      <c r="C904" s="1257"/>
      <c r="D904" s="1250"/>
      <c r="E904" s="1250"/>
      <c r="F904" s="1250"/>
      <c r="G904" s="1250"/>
      <c r="H904" s="1250"/>
      <c r="I904" s="1250"/>
      <c r="J904" s="1250"/>
      <c r="K904" s="1250"/>
      <c r="L904" s="1250"/>
      <c r="M904" s="1250"/>
      <c r="N904" s="1250"/>
      <c r="O904" s="1250"/>
      <c r="P904" s="1250"/>
      <c r="Q904" s="1250"/>
      <c r="R904" s="1250"/>
      <c r="S904" s="1250"/>
      <c r="T904" s="1250"/>
      <c r="U904" s="1250"/>
      <c r="V904" s="1250"/>
      <c r="W904" s="1250"/>
      <c r="X904" s="1250"/>
      <c r="Y904" s="1250"/>
      <c r="Z904" s="1250"/>
      <c r="AA904" s="1250"/>
    </row>
    <row r="905" spans="1:27" ht="12.75">
      <c r="A905" s="1259"/>
      <c r="B905" s="1259"/>
      <c r="C905" s="1257"/>
      <c r="D905" s="1250"/>
      <c r="E905" s="1250"/>
      <c r="F905" s="1250"/>
      <c r="G905" s="1250"/>
      <c r="H905" s="1250"/>
      <c r="I905" s="1250"/>
      <c r="J905" s="1250"/>
      <c r="K905" s="1250"/>
      <c r="L905" s="1250"/>
      <c r="M905" s="1250"/>
      <c r="N905" s="1250"/>
      <c r="O905" s="1250"/>
      <c r="P905" s="1250"/>
      <c r="Q905" s="1250"/>
      <c r="R905" s="1250"/>
      <c r="S905" s="1250"/>
      <c r="T905" s="1250"/>
      <c r="U905" s="1250"/>
      <c r="V905" s="1250"/>
      <c r="W905" s="1250"/>
      <c r="X905" s="1250"/>
      <c r="Y905" s="1250"/>
      <c r="Z905" s="1250"/>
      <c r="AA905" s="1250"/>
    </row>
    <row r="906" spans="1:27" ht="12.75">
      <c r="A906" s="1259"/>
      <c r="B906" s="1259"/>
      <c r="C906" s="1257"/>
      <c r="D906" s="1250"/>
      <c r="E906" s="1250"/>
      <c r="F906" s="1250"/>
      <c r="G906" s="1250"/>
      <c r="H906" s="1250"/>
      <c r="I906" s="1250"/>
      <c r="J906" s="1250"/>
      <c r="K906" s="1250"/>
      <c r="L906" s="1250"/>
      <c r="M906" s="1250"/>
      <c r="N906" s="1250"/>
      <c r="O906" s="1250"/>
      <c r="P906" s="1250"/>
      <c r="Q906" s="1250"/>
      <c r="R906" s="1250"/>
      <c r="S906" s="1250"/>
      <c r="T906" s="1250"/>
      <c r="U906" s="1250"/>
      <c r="V906" s="1250"/>
      <c r="W906" s="1250"/>
      <c r="X906" s="1250"/>
      <c r="Y906" s="1250"/>
      <c r="Z906" s="1250"/>
      <c r="AA906" s="1250"/>
    </row>
    <row r="907" spans="1:27" ht="12.75">
      <c r="A907" s="1259"/>
      <c r="B907" s="1259"/>
      <c r="C907" s="1257"/>
      <c r="D907" s="1250"/>
      <c r="E907" s="1250"/>
      <c r="F907" s="1250"/>
      <c r="G907" s="1250"/>
      <c r="H907" s="1250"/>
      <c r="I907" s="1250"/>
      <c r="J907" s="1250"/>
      <c r="K907" s="1250"/>
      <c r="L907" s="1250"/>
      <c r="M907" s="1250"/>
      <c r="N907" s="1250"/>
      <c r="O907" s="1250"/>
      <c r="P907" s="1250"/>
      <c r="Q907" s="1250"/>
      <c r="R907" s="1250"/>
      <c r="S907" s="1250"/>
      <c r="T907" s="1250"/>
      <c r="U907" s="1250"/>
      <c r="V907" s="1250"/>
      <c r="W907" s="1250"/>
      <c r="X907" s="1250"/>
      <c r="Y907" s="1250"/>
      <c r="Z907" s="1250"/>
      <c r="AA907" s="1250"/>
    </row>
    <row r="908" spans="1:27" ht="12.75">
      <c r="A908" s="1259"/>
      <c r="B908" s="1259"/>
      <c r="C908" s="1257"/>
      <c r="D908" s="1250"/>
      <c r="E908" s="1250"/>
      <c r="F908" s="1250"/>
      <c r="G908" s="1250"/>
      <c r="H908" s="1250"/>
      <c r="I908" s="1250"/>
      <c r="J908" s="1250"/>
      <c r="K908" s="1250"/>
      <c r="L908" s="1250"/>
      <c r="M908" s="1250"/>
      <c r="N908" s="1250"/>
      <c r="O908" s="1250"/>
      <c r="P908" s="1250"/>
      <c r="Q908" s="1250"/>
      <c r="R908" s="1250"/>
      <c r="S908" s="1250"/>
      <c r="T908" s="1250"/>
      <c r="U908" s="1250"/>
      <c r="V908" s="1250"/>
      <c r="W908" s="1250"/>
      <c r="X908" s="1250"/>
      <c r="Y908" s="1250"/>
      <c r="Z908" s="1250"/>
      <c r="AA908" s="1250"/>
    </row>
    <row r="909" spans="1:27" ht="12.75">
      <c r="A909" s="1259"/>
      <c r="B909" s="1259"/>
      <c r="C909" s="1257"/>
      <c r="D909" s="1250"/>
      <c r="E909" s="1250"/>
      <c r="F909" s="1250"/>
      <c r="G909" s="1250"/>
      <c r="H909" s="1250"/>
      <c r="I909" s="1250"/>
      <c r="J909" s="1250"/>
      <c r="K909" s="1250"/>
      <c r="L909" s="1250"/>
      <c r="M909" s="1250"/>
      <c r="N909" s="1250"/>
      <c r="O909" s="1250"/>
      <c r="P909" s="1250"/>
      <c r="Q909" s="1250"/>
      <c r="R909" s="1250"/>
      <c r="S909" s="1250"/>
      <c r="T909" s="1250"/>
      <c r="U909" s="1250"/>
      <c r="V909" s="1250"/>
      <c r="W909" s="1250"/>
      <c r="X909" s="1250"/>
      <c r="Y909" s="1250"/>
      <c r="Z909" s="1250"/>
      <c r="AA909" s="1250"/>
    </row>
    <row r="910" spans="1:27" ht="12.75">
      <c r="A910" s="1259"/>
      <c r="B910" s="1259"/>
      <c r="C910" s="1257"/>
      <c r="D910" s="1250"/>
      <c r="E910" s="1250"/>
      <c r="F910" s="1250"/>
      <c r="G910" s="1250"/>
      <c r="H910" s="1250"/>
      <c r="I910" s="1250"/>
      <c r="J910" s="1250"/>
      <c r="K910" s="1250"/>
      <c r="L910" s="1250"/>
      <c r="M910" s="1250"/>
      <c r="N910" s="1250"/>
      <c r="O910" s="1250"/>
      <c r="P910" s="1250"/>
      <c r="Q910" s="1250"/>
      <c r="R910" s="1250"/>
      <c r="S910" s="1250"/>
      <c r="T910" s="1250"/>
      <c r="U910" s="1250"/>
      <c r="V910" s="1250"/>
      <c r="W910" s="1250"/>
      <c r="X910" s="1250"/>
      <c r="Y910" s="1250"/>
      <c r="Z910" s="1250"/>
      <c r="AA910" s="1250"/>
    </row>
    <row r="911" spans="1:27" ht="12.75">
      <c r="A911" s="1259"/>
      <c r="B911" s="1259"/>
      <c r="C911" s="1257"/>
      <c r="D911" s="1250"/>
      <c r="E911" s="1250"/>
      <c r="F911" s="1250"/>
      <c r="G911" s="1250"/>
      <c r="H911" s="1250"/>
      <c r="I911" s="1250"/>
      <c r="J911" s="1250"/>
      <c r="K911" s="1250"/>
      <c r="L911" s="1250"/>
      <c r="M911" s="1250"/>
      <c r="N911" s="1250"/>
      <c r="O911" s="1250"/>
      <c r="P911" s="1250"/>
      <c r="Q911" s="1250"/>
      <c r="R911" s="1250"/>
      <c r="S911" s="1250"/>
      <c r="T911" s="1250"/>
      <c r="U911" s="1250"/>
      <c r="V911" s="1250"/>
      <c r="W911" s="1250"/>
      <c r="X911" s="1250"/>
      <c r="Y911" s="1250"/>
      <c r="Z911" s="1250"/>
      <c r="AA911" s="1250"/>
    </row>
    <row r="912" spans="1:27" ht="12.75">
      <c r="A912" s="1259"/>
      <c r="B912" s="1259"/>
      <c r="C912" s="1257"/>
      <c r="D912" s="1250"/>
      <c r="E912" s="1250"/>
      <c r="F912" s="1250"/>
      <c r="G912" s="1250"/>
      <c r="H912" s="1250"/>
      <c r="I912" s="1250"/>
      <c r="J912" s="1250"/>
      <c r="K912" s="1250"/>
      <c r="L912" s="1250"/>
      <c r="M912" s="1250"/>
      <c r="N912" s="1250"/>
      <c r="O912" s="1250"/>
      <c r="P912" s="1250"/>
      <c r="Q912" s="1250"/>
      <c r="R912" s="1250"/>
      <c r="S912" s="1250"/>
      <c r="T912" s="1250"/>
      <c r="U912" s="1250"/>
      <c r="V912" s="1250"/>
      <c r="W912" s="1250"/>
      <c r="X912" s="1250"/>
      <c r="Y912" s="1250"/>
      <c r="Z912" s="1250"/>
      <c r="AA912" s="1250"/>
    </row>
    <row r="913" spans="1:27" ht="12.75">
      <c r="A913" s="1259"/>
      <c r="B913" s="1259"/>
      <c r="C913" s="1257"/>
      <c r="D913" s="1250"/>
      <c r="E913" s="1250"/>
      <c r="F913" s="1250"/>
      <c r="G913" s="1250"/>
      <c r="H913" s="1250"/>
      <c r="I913" s="1250"/>
      <c r="J913" s="1250"/>
      <c r="K913" s="1250"/>
      <c r="L913" s="1250"/>
      <c r="M913" s="1250"/>
      <c r="N913" s="1250"/>
      <c r="O913" s="1250"/>
      <c r="P913" s="1250"/>
      <c r="Q913" s="1250"/>
      <c r="R913" s="1250"/>
      <c r="S913" s="1250"/>
      <c r="T913" s="1250"/>
      <c r="U913" s="1250"/>
      <c r="V913" s="1250"/>
      <c r="W913" s="1250"/>
      <c r="X913" s="1250"/>
      <c r="Y913" s="1250"/>
      <c r="Z913" s="1250"/>
      <c r="AA913" s="1250"/>
    </row>
    <row r="914" spans="1:27" ht="12.75">
      <c r="A914" s="1259"/>
      <c r="B914" s="1259"/>
      <c r="C914" s="1257"/>
      <c r="D914" s="1250"/>
      <c r="E914" s="1250"/>
      <c r="F914" s="1250"/>
      <c r="G914" s="1250"/>
      <c r="H914" s="1250"/>
      <c r="I914" s="1250"/>
      <c r="J914" s="1250"/>
      <c r="K914" s="1250"/>
      <c r="L914" s="1250"/>
      <c r="M914" s="1250"/>
      <c r="N914" s="1250"/>
      <c r="O914" s="1250"/>
      <c r="P914" s="1250"/>
      <c r="Q914" s="1250"/>
      <c r="R914" s="1250"/>
      <c r="S914" s="1250"/>
      <c r="T914" s="1250"/>
      <c r="U914" s="1250"/>
      <c r="V914" s="1250"/>
      <c r="W914" s="1250"/>
      <c r="X914" s="1250"/>
      <c r="Y914" s="1250"/>
      <c r="Z914" s="1250"/>
      <c r="AA914" s="1250"/>
    </row>
    <row r="915" spans="1:27" ht="12.75">
      <c r="A915" s="1259"/>
      <c r="B915" s="1259"/>
      <c r="C915" s="1257"/>
      <c r="D915" s="1250"/>
      <c r="E915" s="1250"/>
      <c r="F915" s="1250"/>
      <c r="G915" s="1250"/>
      <c r="H915" s="1250"/>
      <c r="I915" s="1250"/>
      <c r="J915" s="1250"/>
      <c r="K915" s="1250"/>
      <c r="L915" s="1250"/>
      <c r="M915" s="1250"/>
      <c r="N915" s="1250"/>
      <c r="O915" s="1250"/>
      <c r="P915" s="1250"/>
      <c r="Q915" s="1250"/>
      <c r="R915" s="1250"/>
      <c r="S915" s="1250"/>
      <c r="T915" s="1250"/>
      <c r="U915" s="1250"/>
      <c r="V915" s="1250"/>
      <c r="W915" s="1250"/>
      <c r="X915" s="1250"/>
      <c r="Y915" s="1250"/>
      <c r="Z915" s="1250"/>
      <c r="AA915" s="1250"/>
    </row>
    <row r="916" spans="1:27" ht="12.75">
      <c r="A916" s="1259"/>
      <c r="B916" s="1259"/>
      <c r="C916" s="1257"/>
      <c r="D916" s="1250"/>
      <c r="E916" s="1250"/>
      <c r="F916" s="1250"/>
      <c r="G916" s="1250"/>
      <c r="H916" s="1250"/>
      <c r="I916" s="1250"/>
      <c r="J916" s="1250"/>
      <c r="K916" s="1250"/>
      <c r="L916" s="1250"/>
      <c r="M916" s="1250"/>
      <c r="N916" s="1250"/>
      <c r="O916" s="1250"/>
      <c r="P916" s="1250"/>
      <c r="Q916" s="1250"/>
      <c r="R916" s="1250"/>
      <c r="S916" s="1250"/>
      <c r="T916" s="1250"/>
      <c r="U916" s="1250"/>
      <c r="V916" s="1250"/>
      <c r="W916" s="1250"/>
      <c r="X916" s="1250"/>
      <c r="Y916" s="1250"/>
      <c r="Z916" s="1250"/>
      <c r="AA916" s="1250"/>
    </row>
    <row r="917" spans="1:27" ht="12.75">
      <c r="A917" s="1259"/>
      <c r="B917" s="1259"/>
      <c r="C917" s="1257"/>
      <c r="D917" s="1250"/>
      <c r="E917" s="1250"/>
      <c r="F917" s="1250"/>
      <c r="G917" s="1250"/>
      <c r="H917" s="1250"/>
      <c r="I917" s="1250"/>
      <c r="J917" s="1250"/>
      <c r="K917" s="1250"/>
      <c r="L917" s="1250"/>
      <c r="M917" s="1250"/>
      <c r="N917" s="1250"/>
      <c r="O917" s="1250"/>
      <c r="P917" s="1250"/>
      <c r="Q917" s="1250"/>
      <c r="R917" s="1250"/>
      <c r="S917" s="1250"/>
      <c r="T917" s="1250"/>
      <c r="U917" s="1250"/>
      <c r="V917" s="1250"/>
      <c r="W917" s="1250"/>
      <c r="X917" s="1250"/>
      <c r="Y917" s="1250"/>
      <c r="Z917" s="1250"/>
      <c r="AA917" s="1250"/>
    </row>
    <row r="918" spans="1:27" ht="12.75">
      <c r="A918" s="1259"/>
      <c r="B918" s="1259"/>
      <c r="C918" s="1257"/>
      <c r="D918" s="1250"/>
      <c r="E918" s="1250"/>
      <c r="F918" s="1250"/>
      <c r="G918" s="1250"/>
      <c r="H918" s="1250"/>
      <c r="I918" s="1250"/>
      <c r="J918" s="1250"/>
      <c r="K918" s="1250"/>
      <c r="L918" s="1250"/>
      <c r="M918" s="1250"/>
      <c r="N918" s="1250"/>
      <c r="O918" s="1250"/>
      <c r="P918" s="1250"/>
      <c r="Q918" s="1250"/>
      <c r="R918" s="1250"/>
      <c r="S918" s="1250"/>
      <c r="T918" s="1250"/>
      <c r="U918" s="1250"/>
      <c r="V918" s="1250"/>
      <c r="W918" s="1250"/>
      <c r="X918" s="1250"/>
      <c r="Y918" s="1250"/>
      <c r="Z918" s="1250"/>
      <c r="AA918" s="1250"/>
    </row>
    <row r="919" spans="1:27" ht="12.75">
      <c r="A919" s="1259"/>
      <c r="B919" s="1259"/>
      <c r="C919" s="1257"/>
      <c r="D919" s="1250"/>
      <c r="E919" s="1250"/>
      <c r="F919" s="1250"/>
      <c r="G919" s="1250"/>
      <c r="H919" s="1250"/>
      <c r="I919" s="1250"/>
      <c r="J919" s="1250"/>
      <c r="K919" s="1250"/>
      <c r="L919" s="1250"/>
      <c r="M919" s="1250"/>
      <c r="N919" s="1250"/>
      <c r="O919" s="1250"/>
      <c r="P919" s="1250"/>
      <c r="Q919" s="1250"/>
      <c r="R919" s="1250"/>
      <c r="S919" s="1250"/>
      <c r="T919" s="1250"/>
      <c r="U919" s="1250"/>
      <c r="V919" s="1250"/>
      <c r="W919" s="1250"/>
      <c r="X919" s="1250"/>
      <c r="Y919" s="1250"/>
      <c r="Z919" s="1250"/>
      <c r="AA919" s="1250"/>
    </row>
    <row r="920" spans="1:27" ht="12.75">
      <c r="A920" s="1259"/>
      <c r="B920" s="1259"/>
      <c r="C920" s="1257"/>
      <c r="D920" s="1250"/>
      <c r="E920" s="1250"/>
      <c r="F920" s="1250"/>
      <c r="G920" s="1250"/>
      <c r="H920" s="1250"/>
      <c r="I920" s="1250"/>
      <c r="J920" s="1250"/>
      <c r="K920" s="1250"/>
      <c r="L920" s="1250"/>
      <c r="M920" s="1250"/>
      <c r="N920" s="1250"/>
      <c r="O920" s="1250"/>
      <c r="P920" s="1250"/>
      <c r="Q920" s="1250"/>
      <c r="R920" s="1250"/>
      <c r="S920" s="1250"/>
      <c r="T920" s="1250"/>
      <c r="U920" s="1250"/>
      <c r="V920" s="1250"/>
      <c r="W920" s="1250"/>
      <c r="X920" s="1250"/>
      <c r="Y920" s="1250"/>
      <c r="Z920" s="1250"/>
      <c r="AA920" s="1250"/>
    </row>
    <row r="921" spans="1:27" ht="12.75">
      <c r="A921" s="1259"/>
      <c r="B921" s="1259"/>
      <c r="C921" s="1257"/>
      <c r="D921" s="1250"/>
      <c r="E921" s="1250"/>
      <c r="F921" s="1250"/>
      <c r="G921" s="1250"/>
      <c r="H921" s="1250"/>
      <c r="I921" s="1250"/>
      <c r="J921" s="1250"/>
      <c r="K921" s="1250"/>
      <c r="L921" s="1250"/>
      <c r="M921" s="1250"/>
      <c r="N921" s="1250"/>
      <c r="O921" s="1250"/>
      <c r="P921" s="1250"/>
      <c r="Q921" s="1250"/>
      <c r="R921" s="1250"/>
      <c r="S921" s="1250"/>
      <c r="T921" s="1250"/>
      <c r="U921" s="1250"/>
      <c r="V921" s="1250"/>
      <c r="W921" s="1250"/>
      <c r="X921" s="1250"/>
      <c r="Y921" s="1250"/>
      <c r="Z921" s="1250"/>
      <c r="AA921" s="1250"/>
    </row>
    <row r="922" spans="1:27" ht="12.75">
      <c r="A922" s="1259"/>
      <c r="B922" s="1259"/>
      <c r="C922" s="1257"/>
      <c r="D922" s="1250"/>
      <c r="E922" s="1250"/>
      <c r="F922" s="1250"/>
      <c r="G922" s="1250"/>
      <c r="H922" s="1250"/>
      <c r="I922" s="1250"/>
      <c r="J922" s="1250"/>
      <c r="K922" s="1250"/>
      <c r="L922" s="1250"/>
      <c r="M922" s="1250"/>
      <c r="N922" s="1250"/>
      <c r="O922" s="1250"/>
      <c r="P922" s="1250"/>
      <c r="Q922" s="1250"/>
      <c r="R922" s="1250"/>
      <c r="S922" s="1250"/>
      <c r="T922" s="1250"/>
      <c r="U922" s="1250"/>
      <c r="V922" s="1250"/>
      <c r="W922" s="1250"/>
      <c r="X922" s="1250"/>
      <c r="Y922" s="1250"/>
      <c r="Z922" s="1250"/>
      <c r="AA922" s="1250"/>
    </row>
    <row r="923" spans="1:27" ht="12.75">
      <c r="A923" s="1259"/>
      <c r="B923" s="1259"/>
      <c r="C923" s="1257"/>
      <c r="D923" s="1250"/>
      <c r="E923" s="1250"/>
      <c r="F923" s="1250"/>
      <c r="G923" s="1250"/>
      <c r="H923" s="1250"/>
      <c r="I923" s="1250"/>
      <c r="J923" s="1250"/>
      <c r="K923" s="1250"/>
      <c r="L923" s="1250"/>
      <c r="M923" s="1250"/>
      <c r="N923" s="1250"/>
      <c r="O923" s="1250"/>
      <c r="P923" s="1250"/>
      <c r="Q923" s="1250"/>
      <c r="R923" s="1250"/>
      <c r="S923" s="1250"/>
      <c r="T923" s="1250"/>
      <c r="U923" s="1250"/>
      <c r="V923" s="1250"/>
      <c r="W923" s="1250"/>
      <c r="X923" s="1250"/>
      <c r="Y923" s="1250"/>
      <c r="Z923" s="1250"/>
      <c r="AA923" s="1250"/>
    </row>
    <row r="924" spans="1:27" ht="12.75">
      <c r="A924" s="1259"/>
      <c r="B924" s="1259"/>
      <c r="C924" s="1257"/>
      <c r="D924" s="1250"/>
      <c r="E924" s="1250"/>
      <c r="F924" s="1250"/>
      <c r="G924" s="1250"/>
      <c r="H924" s="1250"/>
      <c r="I924" s="1250"/>
      <c r="J924" s="1250"/>
      <c r="K924" s="1250"/>
      <c r="L924" s="1250"/>
      <c r="M924" s="1250"/>
      <c r="N924" s="1250"/>
      <c r="O924" s="1250"/>
      <c r="P924" s="1250"/>
      <c r="Q924" s="1250"/>
      <c r="R924" s="1250"/>
      <c r="S924" s="1250"/>
      <c r="T924" s="1250"/>
      <c r="U924" s="1250"/>
      <c r="V924" s="1250"/>
      <c r="W924" s="1250"/>
      <c r="X924" s="1250"/>
      <c r="Y924" s="1250"/>
      <c r="Z924" s="1250"/>
      <c r="AA924" s="1250"/>
    </row>
    <row r="925" spans="1:27" ht="12.75">
      <c r="A925" s="1259"/>
      <c r="B925" s="1259"/>
      <c r="C925" s="1257"/>
      <c r="D925" s="1250"/>
      <c r="E925" s="1250"/>
      <c r="F925" s="1250"/>
      <c r="G925" s="1250"/>
      <c r="H925" s="1250"/>
      <c r="I925" s="1250"/>
      <c r="J925" s="1250"/>
      <c r="K925" s="1250"/>
      <c r="L925" s="1250"/>
      <c r="M925" s="1250"/>
      <c r="N925" s="1250"/>
      <c r="O925" s="1250"/>
      <c r="P925" s="1250"/>
      <c r="Q925" s="1250"/>
      <c r="R925" s="1250"/>
      <c r="S925" s="1250"/>
      <c r="T925" s="1250"/>
      <c r="U925" s="1250"/>
      <c r="V925" s="1250"/>
      <c r="W925" s="1250"/>
      <c r="X925" s="1250"/>
      <c r="Y925" s="1250"/>
      <c r="Z925" s="1250"/>
      <c r="AA925" s="1250"/>
    </row>
    <row r="926" spans="1:27" ht="12.75">
      <c r="A926" s="1259"/>
      <c r="B926" s="1259"/>
      <c r="C926" s="1257"/>
      <c r="D926" s="1250"/>
      <c r="E926" s="1250"/>
      <c r="F926" s="1250"/>
      <c r="G926" s="1250"/>
      <c r="H926" s="1250"/>
      <c r="I926" s="1250"/>
      <c r="J926" s="1250"/>
      <c r="K926" s="1250"/>
      <c r="L926" s="1250"/>
      <c r="M926" s="1250"/>
      <c r="N926" s="1250"/>
      <c r="O926" s="1250"/>
      <c r="P926" s="1250"/>
      <c r="Q926" s="1250"/>
      <c r="R926" s="1250"/>
      <c r="S926" s="1250"/>
      <c r="T926" s="1250"/>
      <c r="U926" s="1250"/>
      <c r="V926" s="1250"/>
      <c r="W926" s="1250"/>
      <c r="X926" s="1250"/>
      <c r="Y926" s="1250"/>
      <c r="Z926" s="1250"/>
      <c r="AA926" s="1250"/>
    </row>
    <row r="927" spans="1:27" ht="12.75">
      <c r="A927" s="1259"/>
      <c r="B927" s="1259"/>
      <c r="C927" s="1257"/>
      <c r="D927" s="1250"/>
      <c r="E927" s="1250"/>
      <c r="F927" s="1250"/>
      <c r="G927" s="1250"/>
      <c r="H927" s="1250"/>
      <c r="I927" s="1250"/>
      <c r="J927" s="1250"/>
      <c r="K927" s="1250"/>
      <c r="L927" s="1250"/>
      <c r="M927" s="1250"/>
      <c r="N927" s="1250"/>
      <c r="O927" s="1250"/>
      <c r="P927" s="1250"/>
      <c r="Q927" s="1250"/>
      <c r="R927" s="1250"/>
      <c r="S927" s="1250"/>
      <c r="T927" s="1250"/>
      <c r="U927" s="1250"/>
      <c r="V927" s="1250"/>
      <c r="W927" s="1250"/>
      <c r="X927" s="1250"/>
      <c r="Y927" s="1250"/>
      <c r="Z927" s="1250"/>
      <c r="AA927" s="1250"/>
    </row>
    <row r="928" spans="1:27" ht="12.75">
      <c r="A928" s="1259"/>
      <c r="B928" s="1259"/>
      <c r="C928" s="1257"/>
      <c r="D928" s="1250"/>
      <c r="E928" s="1250"/>
      <c r="F928" s="1250"/>
      <c r="G928" s="1250"/>
      <c r="H928" s="1250"/>
      <c r="I928" s="1250"/>
      <c r="J928" s="1250"/>
      <c r="K928" s="1250"/>
      <c r="L928" s="1250"/>
      <c r="M928" s="1250"/>
      <c r="N928" s="1250"/>
      <c r="O928" s="1250"/>
      <c r="P928" s="1250"/>
      <c r="Q928" s="1250"/>
      <c r="R928" s="1250"/>
      <c r="S928" s="1250"/>
      <c r="T928" s="1250"/>
      <c r="U928" s="1250"/>
      <c r="V928" s="1250"/>
      <c r="W928" s="1250"/>
      <c r="X928" s="1250"/>
      <c r="Y928" s="1250"/>
      <c r="Z928" s="1250"/>
      <c r="AA928" s="1250"/>
    </row>
    <row r="929" spans="1:27" ht="12.75">
      <c r="A929" s="1259"/>
      <c r="B929" s="1259"/>
      <c r="C929" s="1257"/>
      <c r="D929" s="1250"/>
      <c r="E929" s="1250"/>
      <c r="F929" s="1250"/>
      <c r="G929" s="1250"/>
      <c r="H929" s="1250"/>
      <c r="I929" s="1250"/>
      <c r="J929" s="1250"/>
      <c r="K929" s="1250"/>
      <c r="L929" s="1250"/>
      <c r="M929" s="1250"/>
      <c r="N929" s="1250"/>
      <c r="O929" s="1250"/>
      <c r="P929" s="1250"/>
      <c r="Q929" s="1250"/>
      <c r="R929" s="1250"/>
      <c r="S929" s="1250"/>
      <c r="T929" s="1250"/>
      <c r="U929" s="1250"/>
      <c r="V929" s="1250"/>
      <c r="W929" s="1250"/>
      <c r="X929" s="1250"/>
      <c r="Y929" s="1250"/>
      <c r="Z929" s="1250"/>
      <c r="AA929" s="1250"/>
    </row>
    <row r="930" spans="1:27" ht="12.75">
      <c r="A930" s="1259"/>
      <c r="B930" s="1259"/>
      <c r="C930" s="1257"/>
      <c r="D930" s="1250"/>
      <c r="E930" s="1250"/>
      <c r="F930" s="1250"/>
      <c r="G930" s="1250"/>
      <c r="H930" s="1250"/>
      <c r="I930" s="1250"/>
      <c r="J930" s="1250"/>
      <c r="K930" s="1250"/>
      <c r="L930" s="1250"/>
      <c r="M930" s="1250"/>
      <c r="N930" s="1250"/>
      <c r="O930" s="1250"/>
      <c r="P930" s="1250"/>
      <c r="Q930" s="1250"/>
      <c r="R930" s="1250"/>
      <c r="S930" s="1250"/>
      <c r="T930" s="1250"/>
      <c r="U930" s="1250"/>
      <c r="V930" s="1250"/>
      <c r="W930" s="1250"/>
      <c r="X930" s="1250"/>
      <c r="Y930" s="1250"/>
      <c r="Z930" s="1250"/>
      <c r="AA930" s="1250"/>
    </row>
    <row r="931" spans="1:27" ht="12.75">
      <c r="A931" s="1259"/>
      <c r="B931" s="1259"/>
      <c r="C931" s="1257"/>
      <c r="D931" s="1250"/>
      <c r="E931" s="1250"/>
      <c r="F931" s="1250"/>
      <c r="G931" s="1250"/>
      <c r="H931" s="1250"/>
      <c r="I931" s="1250"/>
      <c r="J931" s="1250"/>
      <c r="K931" s="1250"/>
      <c r="L931" s="1250"/>
      <c r="M931" s="1250"/>
      <c r="N931" s="1250"/>
      <c r="O931" s="1250"/>
      <c r="P931" s="1250"/>
      <c r="Q931" s="1250"/>
      <c r="R931" s="1250"/>
      <c r="S931" s="1250"/>
      <c r="T931" s="1250"/>
      <c r="U931" s="1250"/>
      <c r="V931" s="1250"/>
      <c r="W931" s="1250"/>
      <c r="X931" s="1250"/>
      <c r="Y931" s="1250"/>
      <c r="Z931" s="1250"/>
      <c r="AA931" s="1250"/>
    </row>
    <row r="932" spans="1:27" ht="12.75">
      <c r="A932" s="1259"/>
      <c r="B932" s="1259"/>
      <c r="C932" s="1257"/>
      <c r="D932" s="1250"/>
      <c r="E932" s="1250"/>
      <c r="F932" s="1250"/>
      <c r="G932" s="1250"/>
      <c r="H932" s="1250"/>
      <c r="I932" s="1250"/>
      <c r="J932" s="1250"/>
      <c r="K932" s="1250"/>
      <c r="L932" s="1250"/>
      <c r="M932" s="1250"/>
      <c r="N932" s="1250"/>
      <c r="O932" s="1250"/>
      <c r="P932" s="1250"/>
      <c r="Q932" s="1250"/>
      <c r="R932" s="1250"/>
      <c r="S932" s="1250"/>
      <c r="T932" s="1250"/>
      <c r="U932" s="1250"/>
      <c r="V932" s="1250"/>
      <c r="W932" s="1250"/>
      <c r="X932" s="1250"/>
      <c r="Y932" s="1250"/>
      <c r="Z932" s="1250"/>
      <c r="AA932" s="1250"/>
    </row>
    <row r="933" spans="1:27" ht="12.75">
      <c r="A933" s="1259"/>
      <c r="B933" s="1259"/>
      <c r="C933" s="1257"/>
      <c r="D933" s="1250"/>
      <c r="E933" s="1250"/>
      <c r="F933" s="1250"/>
      <c r="G933" s="1250"/>
      <c r="H933" s="1250"/>
      <c r="I933" s="1250"/>
      <c r="J933" s="1250"/>
      <c r="K933" s="1250"/>
      <c r="L933" s="1250"/>
      <c r="M933" s="1250"/>
      <c r="N933" s="1250"/>
      <c r="O933" s="1250"/>
      <c r="P933" s="1250"/>
      <c r="Q933" s="1250"/>
      <c r="R933" s="1250"/>
      <c r="S933" s="1250"/>
      <c r="T933" s="1250"/>
      <c r="U933" s="1250"/>
      <c r="V933" s="1250"/>
      <c r="W933" s="1250"/>
      <c r="X933" s="1250"/>
      <c r="Y933" s="1250"/>
      <c r="Z933" s="1250"/>
      <c r="AA933" s="1250"/>
    </row>
    <row r="934" spans="1:27" ht="12.75">
      <c r="A934" s="1259"/>
      <c r="B934" s="1259"/>
      <c r="C934" s="1257"/>
      <c r="D934" s="1250"/>
      <c r="E934" s="1250"/>
      <c r="F934" s="1250"/>
      <c r="G934" s="1250"/>
      <c r="H934" s="1250"/>
      <c r="I934" s="1250"/>
      <c r="J934" s="1250"/>
      <c r="K934" s="1250"/>
      <c r="L934" s="1250"/>
      <c r="M934" s="1250"/>
      <c r="N934" s="1250"/>
      <c r="O934" s="1250"/>
      <c r="P934" s="1250"/>
      <c r="Q934" s="1250"/>
      <c r="R934" s="1250"/>
      <c r="S934" s="1250"/>
      <c r="T934" s="1250"/>
      <c r="U934" s="1250"/>
      <c r="V934" s="1250"/>
      <c r="W934" s="1250"/>
      <c r="X934" s="1250"/>
      <c r="Y934" s="1250"/>
      <c r="Z934" s="1250"/>
      <c r="AA934" s="1250"/>
    </row>
    <row r="935" spans="1:27" ht="12.75">
      <c r="A935" s="1259"/>
      <c r="B935" s="1259"/>
      <c r="C935" s="1257"/>
      <c r="D935" s="1250"/>
      <c r="E935" s="1250"/>
      <c r="F935" s="1250"/>
      <c r="G935" s="1250"/>
      <c r="H935" s="1250"/>
      <c r="I935" s="1250"/>
      <c r="J935" s="1250"/>
      <c r="K935" s="1250"/>
      <c r="L935" s="1250"/>
      <c r="M935" s="1250"/>
      <c r="N935" s="1250"/>
      <c r="O935" s="1250"/>
      <c r="P935" s="1250"/>
      <c r="Q935" s="1250"/>
      <c r="R935" s="1250"/>
      <c r="S935" s="1250"/>
      <c r="T935" s="1250"/>
      <c r="U935" s="1250"/>
      <c r="V935" s="1250"/>
      <c r="W935" s="1250"/>
      <c r="X935" s="1250"/>
      <c r="Y935" s="1250"/>
      <c r="Z935" s="1250"/>
      <c r="AA935" s="1250"/>
    </row>
    <row r="936" spans="1:27" ht="12.75">
      <c r="A936" s="1259"/>
      <c r="B936" s="1259"/>
      <c r="C936" s="1257"/>
      <c r="D936" s="1250"/>
      <c r="E936" s="1250"/>
      <c r="F936" s="1250"/>
      <c r="G936" s="1250"/>
      <c r="H936" s="1250"/>
      <c r="I936" s="1250"/>
      <c r="J936" s="1250"/>
      <c r="K936" s="1250"/>
      <c r="L936" s="1250"/>
      <c r="M936" s="1250"/>
      <c r="N936" s="1250"/>
      <c r="O936" s="1250"/>
      <c r="P936" s="1250"/>
      <c r="Q936" s="1250"/>
      <c r="R936" s="1250"/>
      <c r="S936" s="1250"/>
      <c r="T936" s="1250"/>
      <c r="U936" s="1250"/>
      <c r="V936" s="1250"/>
      <c r="W936" s="1250"/>
      <c r="X936" s="1250"/>
      <c r="Y936" s="1250"/>
      <c r="Z936" s="1250"/>
      <c r="AA936" s="1250"/>
    </row>
    <row r="937" spans="1:27" ht="12.75">
      <c r="A937" s="1259"/>
      <c r="B937" s="1259"/>
      <c r="C937" s="1257"/>
      <c r="D937" s="1250"/>
      <c r="E937" s="1250"/>
      <c r="F937" s="1250"/>
      <c r="G937" s="1250"/>
      <c r="H937" s="1250"/>
      <c r="I937" s="1250"/>
      <c r="J937" s="1250"/>
      <c r="K937" s="1250"/>
      <c r="L937" s="1250"/>
      <c r="M937" s="1250"/>
      <c r="N937" s="1250"/>
      <c r="O937" s="1250"/>
      <c r="P937" s="1250"/>
      <c r="Q937" s="1250"/>
      <c r="R937" s="1250"/>
      <c r="S937" s="1250"/>
      <c r="T937" s="1250"/>
      <c r="U937" s="1250"/>
      <c r="V937" s="1250"/>
      <c r="W937" s="1250"/>
      <c r="X937" s="1250"/>
      <c r="Y937" s="1250"/>
      <c r="Z937" s="1250"/>
      <c r="AA937" s="1250"/>
    </row>
    <row r="938" spans="1:27" ht="12.75">
      <c r="A938" s="1259"/>
      <c r="B938" s="1259"/>
      <c r="C938" s="1257"/>
      <c r="D938" s="1250"/>
      <c r="E938" s="1250"/>
      <c r="F938" s="1250"/>
      <c r="G938" s="1250"/>
      <c r="H938" s="1250"/>
      <c r="I938" s="1250"/>
      <c r="J938" s="1250"/>
      <c r="K938" s="1250"/>
      <c r="L938" s="1250"/>
      <c r="M938" s="1250"/>
      <c r="N938" s="1250"/>
      <c r="O938" s="1250"/>
      <c r="P938" s="1250"/>
      <c r="Q938" s="1250"/>
      <c r="R938" s="1250"/>
      <c r="S938" s="1250"/>
      <c r="T938" s="1250"/>
      <c r="U938" s="1250"/>
      <c r="V938" s="1250"/>
      <c r="W938" s="1250"/>
      <c r="X938" s="1250"/>
      <c r="Y938" s="1250"/>
      <c r="Z938" s="1250"/>
      <c r="AA938" s="1250"/>
    </row>
    <row r="939" spans="1:27" ht="12.75">
      <c r="A939" s="1259"/>
      <c r="B939" s="1259"/>
      <c r="C939" s="1257"/>
      <c r="D939" s="1250"/>
      <c r="E939" s="1250"/>
      <c r="F939" s="1250"/>
      <c r="G939" s="1250"/>
      <c r="H939" s="1250"/>
      <c r="I939" s="1250"/>
      <c r="J939" s="1250"/>
      <c r="K939" s="1250"/>
      <c r="L939" s="1250"/>
      <c r="M939" s="1250"/>
      <c r="N939" s="1250"/>
      <c r="O939" s="1250"/>
      <c r="P939" s="1250"/>
      <c r="Q939" s="1250"/>
      <c r="R939" s="1250"/>
      <c r="S939" s="1250"/>
      <c r="T939" s="1250"/>
      <c r="U939" s="1250"/>
      <c r="V939" s="1250"/>
      <c r="W939" s="1250"/>
      <c r="X939" s="1250"/>
      <c r="Y939" s="1250"/>
      <c r="Z939" s="1250"/>
      <c r="AA939" s="1250"/>
    </row>
    <row r="940" spans="1:27" ht="12.75">
      <c r="A940" s="1259"/>
      <c r="B940" s="1259"/>
      <c r="C940" s="1257"/>
      <c r="D940" s="1250"/>
      <c r="E940" s="1250"/>
      <c r="F940" s="1250"/>
      <c r="G940" s="1250"/>
      <c r="H940" s="1250"/>
      <c r="I940" s="1250"/>
      <c r="J940" s="1250"/>
      <c r="K940" s="1250"/>
      <c r="L940" s="1250"/>
      <c r="M940" s="1250"/>
      <c r="N940" s="1250"/>
      <c r="O940" s="1250"/>
      <c r="P940" s="1250"/>
      <c r="Q940" s="1250"/>
      <c r="R940" s="1250"/>
      <c r="S940" s="1250"/>
      <c r="T940" s="1250"/>
      <c r="U940" s="1250"/>
      <c r="V940" s="1250"/>
      <c r="W940" s="1250"/>
      <c r="X940" s="1250"/>
      <c r="Y940" s="1250"/>
      <c r="Z940" s="1250"/>
      <c r="AA940" s="1250"/>
    </row>
    <row r="941" spans="1:27" ht="12.75">
      <c r="A941" s="1259"/>
      <c r="B941" s="1259"/>
      <c r="C941" s="1257"/>
      <c r="D941" s="1250"/>
      <c r="E941" s="1250"/>
      <c r="F941" s="1250"/>
      <c r="G941" s="1250"/>
      <c r="H941" s="1250"/>
      <c r="I941" s="1250"/>
      <c r="J941" s="1250"/>
      <c r="K941" s="1250"/>
      <c r="L941" s="1250"/>
      <c r="M941" s="1250"/>
      <c r="N941" s="1250"/>
      <c r="O941" s="1250"/>
      <c r="P941" s="1250"/>
      <c r="Q941" s="1250"/>
      <c r="R941" s="1250"/>
      <c r="S941" s="1250"/>
      <c r="T941" s="1250"/>
      <c r="U941" s="1250"/>
      <c r="V941" s="1250"/>
      <c r="W941" s="1250"/>
      <c r="X941" s="1250"/>
      <c r="Y941" s="1250"/>
      <c r="Z941" s="1250"/>
      <c r="AA941" s="1250"/>
    </row>
    <row r="942" spans="1:27" ht="12.75">
      <c r="A942" s="1259"/>
      <c r="B942" s="1259"/>
      <c r="C942" s="1257"/>
      <c r="D942" s="1250"/>
      <c r="E942" s="1250"/>
      <c r="F942" s="1250"/>
      <c r="G942" s="1250"/>
      <c r="H942" s="1250"/>
      <c r="I942" s="1250"/>
      <c r="J942" s="1250"/>
      <c r="K942" s="1250"/>
      <c r="L942" s="1250"/>
      <c r="M942" s="1250"/>
      <c r="N942" s="1250"/>
      <c r="O942" s="1250"/>
      <c r="P942" s="1250"/>
      <c r="Q942" s="1250"/>
      <c r="R942" s="1250"/>
      <c r="S942" s="1250"/>
      <c r="T942" s="1250"/>
      <c r="U942" s="1250"/>
      <c r="V942" s="1250"/>
      <c r="W942" s="1250"/>
      <c r="X942" s="1250"/>
      <c r="Y942" s="1250"/>
      <c r="Z942" s="1250"/>
      <c r="AA942" s="1250"/>
    </row>
    <row r="943" spans="1:27" ht="12.75">
      <c r="A943" s="1259"/>
      <c r="B943" s="1259"/>
      <c r="C943" s="1257"/>
      <c r="D943" s="1250"/>
      <c r="E943" s="1250"/>
      <c r="F943" s="1250"/>
      <c r="G943" s="1250"/>
      <c r="H943" s="1250"/>
      <c r="I943" s="1250"/>
      <c r="J943" s="1250"/>
      <c r="K943" s="1250"/>
      <c r="L943" s="1250"/>
      <c r="M943" s="1250"/>
      <c r="N943" s="1250"/>
      <c r="O943" s="1250"/>
      <c r="P943" s="1250"/>
      <c r="Q943" s="1250"/>
      <c r="R943" s="1250"/>
      <c r="S943" s="1250"/>
      <c r="T943" s="1250"/>
      <c r="U943" s="1250"/>
      <c r="V943" s="1250"/>
      <c r="W943" s="1250"/>
      <c r="X943" s="1250"/>
      <c r="Y943" s="1250"/>
      <c r="Z943" s="1250"/>
      <c r="AA943" s="1250"/>
    </row>
    <row r="944" spans="1:27" ht="12.75">
      <c r="A944" s="1259"/>
      <c r="B944" s="1259"/>
      <c r="C944" s="1257"/>
      <c r="D944" s="1250"/>
      <c r="E944" s="1250"/>
      <c r="F944" s="1250"/>
      <c r="G944" s="1250"/>
      <c r="H944" s="1250"/>
      <c r="I944" s="1250"/>
      <c r="J944" s="1250"/>
      <c r="K944" s="1250"/>
      <c r="L944" s="1250"/>
      <c r="M944" s="1250"/>
      <c r="N944" s="1250"/>
      <c r="O944" s="1250"/>
      <c r="P944" s="1250"/>
      <c r="Q944" s="1250"/>
      <c r="R944" s="1250"/>
      <c r="S944" s="1250"/>
      <c r="T944" s="1250"/>
      <c r="U944" s="1250"/>
      <c r="V944" s="1250"/>
      <c r="W944" s="1250"/>
      <c r="X944" s="1250"/>
      <c r="Y944" s="1250"/>
      <c r="Z944" s="1250"/>
      <c r="AA944" s="1250"/>
    </row>
    <row r="945" spans="1:27" ht="12.75">
      <c r="A945" s="1259"/>
      <c r="B945" s="1259"/>
      <c r="C945" s="1257"/>
      <c r="D945" s="1250"/>
      <c r="E945" s="1250"/>
      <c r="F945" s="1250"/>
      <c r="G945" s="1250"/>
      <c r="H945" s="1250"/>
      <c r="I945" s="1250"/>
      <c r="J945" s="1250"/>
      <c r="K945" s="1250"/>
      <c r="L945" s="1250"/>
      <c r="M945" s="1250"/>
      <c r="N945" s="1250"/>
      <c r="O945" s="1250"/>
      <c r="P945" s="1250"/>
      <c r="Q945" s="1250"/>
      <c r="R945" s="1250"/>
      <c r="S945" s="1250"/>
      <c r="T945" s="1250"/>
      <c r="U945" s="1250"/>
      <c r="V945" s="1250"/>
      <c r="W945" s="1250"/>
      <c r="X945" s="1250"/>
      <c r="Y945" s="1250"/>
      <c r="Z945" s="1250"/>
      <c r="AA945" s="1250"/>
    </row>
    <row r="946" spans="1:27" ht="12.75">
      <c r="A946" s="1259"/>
      <c r="B946" s="1259"/>
      <c r="C946" s="1257"/>
      <c r="D946" s="1250"/>
      <c r="E946" s="1250"/>
      <c r="F946" s="1250"/>
      <c r="G946" s="1250"/>
      <c r="H946" s="1250"/>
      <c r="I946" s="1250"/>
      <c r="J946" s="1250"/>
      <c r="K946" s="1250"/>
      <c r="L946" s="1250"/>
      <c r="M946" s="1250"/>
      <c r="N946" s="1250"/>
      <c r="O946" s="1250"/>
      <c r="P946" s="1250"/>
      <c r="Q946" s="1250"/>
      <c r="R946" s="1250"/>
      <c r="S946" s="1250"/>
      <c r="T946" s="1250"/>
      <c r="U946" s="1250"/>
      <c r="V946" s="1250"/>
      <c r="W946" s="1250"/>
      <c r="X946" s="1250"/>
      <c r="Y946" s="1250"/>
      <c r="Z946" s="1250"/>
      <c r="AA946" s="1250"/>
    </row>
    <row r="947" spans="1:27" ht="12.75">
      <c r="A947" s="1259"/>
      <c r="B947" s="1259"/>
      <c r="C947" s="1257"/>
      <c r="D947" s="1250"/>
      <c r="E947" s="1250"/>
      <c r="F947" s="1250"/>
      <c r="G947" s="1250"/>
      <c r="H947" s="1250"/>
      <c r="I947" s="1250"/>
      <c r="J947" s="1250"/>
      <c r="K947" s="1250"/>
      <c r="L947" s="1250"/>
      <c r="M947" s="1250"/>
      <c r="N947" s="1250"/>
      <c r="O947" s="1250"/>
      <c r="P947" s="1250"/>
      <c r="Q947" s="1250"/>
      <c r="R947" s="1250"/>
      <c r="S947" s="1250"/>
      <c r="T947" s="1250"/>
      <c r="U947" s="1250"/>
      <c r="V947" s="1250"/>
      <c r="W947" s="1250"/>
      <c r="X947" s="1250"/>
      <c r="Y947" s="1250"/>
      <c r="Z947" s="1250"/>
      <c r="AA947" s="1250"/>
    </row>
    <row r="948" spans="1:27" ht="12.75">
      <c r="A948" s="1259"/>
      <c r="B948" s="1259"/>
      <c r="C948" s="1257"/>
      <c r="D948" s="1250"/>
      <c r="E948" s="1250"/>
      <c r="F948" s="1250"/>
      <c r="G948" s="1250"/>
      <c r="H948" s="1250"/>
      <c r="I948" s="1250"/>
      <c r="J948" s="1250"/>
      <c r="K948" s="1250"/>
      <c r="L948" s="1250"/>
      <c r="M948" s="1250"/>
      <c r="N948" s="1250"/>
      <c r="O948" s="1250"/>
      <c r="P948" s="1250"/>
      <c r="Q948" s="1250"/>
      <c r="R948" s="1250"/>
      <c r="S948" s="1250"/>
      <c r="T948" s="1250"/>
      <c r="U948" s="1250"/>
      <c r="V948" s="1250"/>
      <c r="W948" s="1250"/>
      <c r="X948" s="1250"/>
      <c r="Y948" s="1250"/>
      <c r="Z948" s="1250"/>
      <c r="AA948" s="1250"/>
    </row>
    <row r="949" spans="1:27" ht="12.75">
      <c r="A949" s="1259"/>
      <c r="B949" s="1259"/>
      <c r="C949" s="1257"/>
      <c r="D949" s="1250"/>
      <c r="E949" s="1250"/>
      <c r="F949" s="1250"/>
      <c r="G949" s="1250"/>
      <c r="H949" s="1250"/>
      <c r="I949" s="1250"/>
      <c r="J949" s="1250"/>
      <c r="K949" s="1250"/>
      <c r="L949" s="1250"/>
      <c r="M949" s="1250"/>
      <c r="N949" s="1250"/>
      <c r="O949" s="1250"/>
      <c r="P949" s="1250"/>
      <c r="Q949" s="1250"/>
      <c r="R949" s="1250"/>
      <c r="S949" s="1250"/>
      <c r="T949" s="1250"/>
      <c r="U949" s="1250"/>
      <c r="V949" s="1250"/>
      <c r="W949" s="1250"/>
      <c r="X949" s="1250"/>
      <c r="Y949" s="1250"/>
      <c r="Z949" s="1250"/>
      <c r="AA949" s="1250"/>
    </row>
    <row r="950" spans="1:27" ht="12.75">
      <c r="A950" s="1259"/>
      <c r="B950" s="1259"/>
      <c r="C950" s="1257"/>
      <c r="D950" s="1250"/>
      <c r="E950" s="1250"/>
      <c r="F950" s="1250"/>
      <c r="G950" s="1250"/>
      <c r="H950" s="1250"/>
      <c r="I950" s="1250"/>
      <c r="J950" s="1250"/>
      <c r="K950" s="1250"/>
      <c r="L950" s="1250"/>
      <c r="M950" s="1250"/>
      <c r="N950" s="1250"/>
      <c r="O950" s="1250"/>
      <c r="P950" s="1250"/>
      <c r="Q950" s="1250"/>
      <c r="R950" s="1250"/>
      <c r="S950" s="1250"/>
      <c r="T950" s="1250"/>
      <c r="U950" s="1250"/>
      <c r="V950" s="1250"/>
      <c r="W950" s="1250"/>
      <c r="X950" s="1250"/>
      <c r="Y950" s="1250"/>
      <c r="Z950" s="1250"/>
      <c r="AA950" s="1250"/>
    </row>
    <row r="951" spans="1:27" ht="12.75">
      <c r="A951" s="1259"/>
      <c r="B951" s="1259"/>
      <c r="C951" s="1257"/>
      <c r="D951" s="1250"/>
      <c r="E951" s="1250"/>
      <c r="F951" s="1250"/>
      <c r="G951" s="1250"/>
      <c r="H951" s="1250"/>
      <c r="I951" s="1250"/>
      <c r="J951" s="1250"/>
      <c r="K951" s="1250"/>
      <c r="L951" s="1250"/>
      <c r="M951" s="1250"/>
      <c r="N951" s="1250"/>
      <c r="O951" s="1250"/>
      <c r="P951" s="1250"/>
      <c r="Q951" s="1250"/>
      <c r="R951" s="1250"/>
      <c r="S951" s="1250"/>
      <c r="T951" s="1250"/>
      <c r="U951" s="1250"/>
      <c r="V951" s="1250"/>
      <c r="W951" s="1250"/>
      <c r="X951" s="1250"/>
      <c r="Y951" s="1250"/>
      <c r="Z951" s="1250"/>
      <c r="AA951" s="1250"/>
    </row>
    <row r="952" spans="1:27" ht="12.75">
      <c r="A952" s="1259"/>
      <c r="B952" s="1259"/>
      <c r="C952" s="1257"/>
      <c r="D952" s="1250"/>
      <c r="E952" s="1250"/>
      <c r="F952" s="1250"/>
      <c r="G952" s="1250"/>
      <c r="H952" s="1250"/>
      <c r="I952" s="1250"/>
      <c r="J952" s="1250"/>
      <c r="K952" s="1250"/>
      <c r="L952" s="1250"/>
      <c r="M952" s="1250"/>
      <c r="N952" s="1250"/>
      <c r="O952" s="1250"/>
      <c r="P952" s="1250"/>
      <c r="Q952" s="1250"/>
      <c r="R952" s="1250"/>
      <c r="S952" s="1250"/>
      <c r="T952" s="1250"/>
      <c r="U952" s="1250"/>
      <c r="V952" s="1250"/>
      <c r="W952" s="1250"/>
      <c r="X952" s="1250"/>
      <c r="Y952" s="1250"/>
      <c r="Z952" s="1250"/>
      <c r="AA952" s="1250"/>
    </row>
    <row r="953" spans="1:27" ht="12.75">
      <c r="A953" s="1259"/>
      <c r="B953" s="1259"/>
      <c r="C953" s="1257"/>
      <c r="D953" s="1250"/>
      <c r="E953" s="1250"/>
      <c r="F953" s="1250"/>
      <c r="G953" s="1250"/>
      <c r="H953" s="1250"/>
      <c r="I953" s="1250"/>
      <c r="J953" s="1250"/>
      <c r="K953" s="1250"/>
      <c r="L953" s="1250"/>
      <c r="M953" s="1250"/>
      <c r="N953" s="1250"/>
      <c r="O953" s="1250"/>
      <c r="P953" s="1250"/>
      <c r="Q953" s="1250"/>
      <c r="R953" s="1250"/>
      <c r="S953" s="1250"/>
      <c r="T953" s="1250"/>
      <c r="U953" s="1250"/>
      <c r="V953" s="1250"/>
      <c r="W953" s="1250"/>
      <c r="X953" s="1250"/>
      <c r="Y953" s="1250"/>
      <c r="Z953" s="1250"/>
      <c r="AA953" s="1250"/>
    </row>
    <row r="954" spans="1:27" ht="12.75">
      <c r="A954" s="1259"/>
      <c r="B954" s="1259"/>
      <c r="C954" s="1257"/>
      <c r="D954" s="1250"/>
      <c r="E954" s="1250"/>
      <c r="F954" s="1250"/>
      <c r="G954" s="1250"/>
      <c r="H954" s="1250"/>
      <c r="I954" s="1250"/>
      <c r="J954" s="1250"/>
      <c r="K954" s="1250"/>
      <c r="L954" s="1250"/>
      <c r="M954" s="1250"/>
      <c r="N954" s="1250"/>
      <c r="O954" s="1250"/>
      <c r="P954" s="1250"/>
      <c r="Q954" s="1250"/>
      <c r="R954" s="1250"/>
      <c r="S954" s="1250"/>
      <c r="T954" s="1250"/>
      <c r="U954" s="1250"/>
      <c r="V954" s="1250"/>
      <c r="W954" s="1250"/>
      <c r="X954" s="1250"/>
      <c r="Y954" s="1250"/>
      <c r="Z954" s="1250"/>
      <c r="AA954" s="1250"/>
    </row>
    <row r="955" spans="1:27" ht="12.75">
      <c r="A955" s="1259"/>
      <c r="B955" s="1259"/>
      <c r="C955" s="1257"/>
      <c r="D955" s="1250"/>
      <c r="E955" s="1250"/>
      <c r="F955" s="1250"/>
      <c r="G955" s="1250"/>
      <c r="H955" s="1250"/>
      <c r="I955" s="1250"/>
      <c r="J955" s="1250"/>
      <c r="K955" s="1250"/>
      <c r="L955" s="1250"/>
      <c r="M955" s="1250"/>
      <c r="N955" s="1250"/>
      <c r="O955" s="1250"/>
      <c r="P955" s="1250"/>
      <c r="Q955" s="1250"/>
      <c r="R955" s="1250"/>
      <c r="S955" s="1250"/>
      <c r="T955" s="1250"/>
      <c r="U955" s="1250"/>
      <c r="V955" s="1250"/>
      <c r="W955" s="1250"/>
      <c r="X955" s="1250"/>
      <c r="Y955" s="1250"/>
      <c r="Z955" s="1250"/>
      <c r="AA955" s="1250"/>
    </row>
    <row r="956" spans="1:27" ht="12.75">
      <c r="A956" s="1259"/>
      <c r="B956" s="1259"/>
      <c r="C956" s="1257"/>
      <c r="D956" s="1250"/>
      <c r="E956" s="1250"/>
      <c r="F956" s="1250"/>
      <c r="G956" s="1250"/>
      <c r="H956" s="1250"/>
      <c r="I956" s="1250"/>
      <c r="J956" s="1250"/>
      <c r="K956" s="1250"/>
      <c r="L956" s="1250"/>
      <c r="M956" s="1250"/>
      <c r="N956" s="1250"/>
      <c r="O956" s="1250"/>
      <c r="P956" s="1250"/>
      <c r="Q956" s="1250"/>
      <c r="R956" s="1250"/>
      <c r="S956" s="1250"/>
      <c r="T956" s="1250"/>
      <c r="U956" s="1250"/>
      <c r="V956" s="1250"/>
      <c r="W956" s="1250"/>
      <c r="X956" s="1250"/>
      <c r="Y956" s="1250"/>
      <c r="Z956" s="1250"/>
      <c r="AA956" s="1250"/>
    </row>
    <row r="957" spans="1:27" ht="12.75">
      <c r="A957" s="1259"/>
      <c r="B957" s="1259"/>
      <c r="C957" s="1257"/>
      <c r="D957" s="1250"/>
      <c r="E957" s="1250"/>
      <c r="F957" s="1250"/>
      <c r="G957" s="1250"/>
      <c r="H957" s="1250"/>
      <c r="I957" s="1250"/>
      <c r="J957" s="1250"/>
      <c r="K957" s="1250"/>
      <c r="L957" s="1250"/>
      <c r="M957" s="1250"/>
      <c r="N957" s="1250"/>
      <c r="O957" s="1250"/>
      <c r="P957" s="1250"/>
      <c r="Q957" s="1250"/>
      <c r="R957" s="1250"/>
      <c r="S957" s="1250"/>
      <c r="T957" s="1250"/>
      <c r="U957" s="1250"/>
      <c r="V957" s="1250"/>
      <c r="W957" s="1250"/>
      <c r="X957" s="1250"/>
      <c r="Y957" s="1250"/>
      <c r="Z957" s="1250"/>
      <c r="AA957" s="1250"/>
    </row>
    <row r="958" spans="1:27" ht="12.75">
      <c r="A958" s="1259"/>
      <c r="B958" s="1259"/>
      <c r="C958" s="1257"/>
      <c r="D958" s="1250"/>
      <c r="E958" s="1250"/>
      <c r="F958" s="1250"/>
      <c r="G958" s="1250"/>
      <c r="H958" s="1250"/>
      <c r="I958" s="1250"/>
      <c r="J958" s="1250"/>
      <c r="K958" s="1250"/>
      <c r="L958" s="1250"/>
      <c r="M958" s="1250"/>
      <c r="N958" s="1250"/>
      <c r="O958" s="1250"/>
      <c r="P958" s="1250"/>
      <c r="Q958" s="1250"/>
      <c r="R958" s="1250"/>
      <c r="S958" s="1250"/>
      <c r="T958" s="1250"/>
      <c r="U958" s="1250"/>
      <c r="V958" s="1250"/>
      <c r="W958" s="1250"/>
      <c r="X958" s="1250"/>
      <c r="Y958" s="1250"/>
      <c r="Z958" s="1250"/>
      <c r="AA958" s="1250"/>
    </row>
    <row r="959" spans="1:27" ht="12.75">
      <c r="A959" s="1259"/>
      <c r="B959" s="1259"/>
      <c r="C959" s="1257"/>
      <c r="D959" s="1250"/>
      <c r="E959" s="1250"/>
      <c r="F959" s="1250"/>
      <c r="G959" s="1250"/>
      <c r="H959" s="1250"/>
      <c r="I959" s="1250"/>
      <c r="J959" s="1250"/>
      <c r="K959" s="1250"/>
      <c r="L959" s="1250"/>
      <c r="M959" s="1250"/>
      <c r="N959" s="1250"/>
      <c r="O959" s="1250"/>
      <c r="P959" s="1250"/>
      <c r="Q959" s="1250"/>
      <c r="R959" s="1250"/>
      <c r="S959" s="1250"/>
      <c r="T959" s="1250"/>
      <c r="U959" s="1250"/>
      <c r="V959" s="1250"/>
      <c r="W959" s="1250"/>
      <c r="X959" s="1250"/>
      <c r="Y959" s="1250"/>
      <c r="Z959" s="1250"/>
      <c r="AA959" s="1250"/>
    </row>
    <row r="960" spans="1:27" ht="12.75">
      <c r="A960" s="1259"/>
      <c r="B960" s="1259"/>
      <c r="C960" s="1257"/>
      <c r="D960" s="1250"/>
      <c r="E960" s="1250"/>
      <c r="F960" s="1250"/>
      <c r="G960" s="1250"/>
      <c r="H960" s="1250"/>
      <c r="I960" s="1250"/>
      <c r="J960" s="1250"/>
      <c r="K960" s="1250"/>
      <c r="L960" s="1250"/>
      <c r="M960" s="1250"/>
      <c r="N960" s="1250"/>
      <c r="O960" s="1250"/>
      <c r="P960" s="1250"/>
      <c r="Q960" s="1250"/>
      <c r="R960" s="1250"/>
      <c r="S960" s="1250"/>
      <c r="T960" s="1250"/>
      <c r="U960" s="1250"/>
      <c r="V960" s="1250"/>
      <c r="W960" s="1250"/>
      <c r="X960" s="1250"/>
      <c r="Y960" s="1250"/>
      <c r="Z960" s="1250"/>
      <c r="AA960" s="1250"/>
    </row>
    <row r="961" spans="1:27" ht="12.75">
      <c r="A961" s="1259"/>
      <c r="B961" s="1259"/>
      <c r="C961" s="1257"/>
      <c r="D961" s="1250"/>
      <c r="E961" s="1250"/>
      <c r="F961" s="1250"/>
      <c r="G961" s="1250"/>
      <c r="H961" s="1250"/>
      <c r="I961" s="1250"/>
      <c r="J961" s="1250"/>
      <c r="K961" s="1250"/>
      <c r="L961" s="1250"/>
      <c r="M961" s="1250"/>
      <c r="N961" s="1250"/>
      <c r="O961" s="1250"/>
      <c r="P961" s="1250"/>
      <c r="Q961" s="1250"/>
      <c r="R961" s="1250"/>
      <c r="S961" s="1250"/>
      <c r="T961" s="1250"/>
      <c r="U961" s="1250"/>
      <c r="V961" s="1250"/>
      <c r="W961" s="1250"/>
      <c r="X961" s="1250"/>
      <c r="Y961" s="1250"/>
      <c r="Z961" s="1250"/>
      <c r="AA961" s="1250"/>
    </row>
    <row r="962" spans="1:27" ht="12.75">
      <c r="A962" s="1259"/>
      <c r="B962" s="1259"/>
      <c r="C962" s="1257"/>
      <c r="D962" s="1250"/>
      <c r="E962" s="1250"/>
      <c r="F962" s="1250"/>
      <c r="G962" s="1250"/>
      <c r="H962" s="1250"/>
      <c r="I962" s="1250"/>
      <c r="J962" s="1250"/>
      <c r="K962" s="1250"/>
      <c r="L962" s="1250"/>
      <c r="M962" s="1250"/>
      <c r="N962" s="1250"/>
      <c r="O962" s="1250"/>
      <c r="P962" s="1250"/>
      <c r="Q962" s="1250"/>
      <c r="R962" s="1250"/>
      <c r="S962" s="1250"/>
      <c r="T962" s="1250"/>
      <c r="U962" s="1250"/>
      <c r="V962" s="1250"/>
      <c r="W962" s="1250"/>
      <c r="X962" s="1250"/>
      <c r="Y962" s="1250"/>
      <c r="Z962" s="1250"/>
      <c r="AA962" s="1250"/>
    </row>
    <row r="963" spans="1:27" ht="12.75">
      <c r="A963" s="1259"/>
      <c r="B963" s="1259"/>
      <c r="C963" s="1257"/>
      <c r="D963" s="1250"/>
      <c r="E963" s="1250"/>
      <c r="F963" s="1250"/>
      <c r="G963" s="1250"/>
      <c r="H963" s="1250"/>
      <c r="I963" s="1250"/>
      <c r="J963" s="1250"/>
      <c r="K963" s="1250"/>
      <c r="L963" s="1250"/>
      <c r="M963" s="1250"/>
      <c r="N963" s="1250"/>
      <c r="O963" s="1250"/>
      <c r="P963" s="1250"/>
      <c r="Q963" s="1250"/>
      <c r="R963" s="1250"/>
      <c r="S963" s="1250"/>
      <c r="T963" s="1250"/>
      <c r="U963" s="1250"/>
      <c r="V963" s="1250"/>
      <c r="W963" s="1250"/>
      <c r="X963" s="1250"/>
      <c r="Y963" s="1250"/>
      <c r="Z963" s="1250"/>
      <c r="AA963" s="1250"/>
    </row>
    <row r="964" spans="1:27" ht="12.75">
      <c r="A964" s="1259"/>
      <c r="B964" s="1259"/>
      <c r="C964" s="1257"/>
      <c r="D964" s="1250"/>
      <c r="E964" s="1250"/>
      <c r="F964" s="1250"/>
      <c r="G964" s="1250"/>
      <c r="H964" s="1250"/>
      <c r="I964" s="1250"/>
      <c r="J964" s="1250"/>
      <c r="K964" s="1250"/>
      <c r="L964" s="1250"/>
      <c r="M964" s="1250"/>
      <c r="N964" s="1250"/>
      <c r="O964" s="1250"/>
      <c r="P964" s="1250"/>
      <c r="Q964" s="1250"/>
      <c r="R964" s="1250"/>
      <c r="S964" s="1250"/>
      <c r="T964" s="1250"/>
      <c r="U964" s="1250"/>
      <c r="V964" s="1250"/>
      <c r="W964" s="1250"/>
      <c r="X964" s="1250"/>
      <c r="Y964" s="1250"/>
      <c r="Z964" s="1250"/>
      <c r="AA964" s="1250"/>
    </row>
    <row r="965" spans="1:27" ht="12.75">
      <c r="A965" s="1259"/>
      <c r="B965" s="1259"/>
      <c r="C965" s="1257"/>
      <c r="D965" s="1250"/>
      <c r="E965" s="1250"/>
      <c r="F965" s="1250"/>
      <c r="G965" s="1250"/>
      <c r="H965" s="1250"/>
      <c r="I965" s="1250"/>
      <c r="J965" s="1250"/>
      <c r="K965" s="1250"/>
      <c r="L965" s="1250"/>
      <c r="M965" s="1250"/>
      <c r="N965" s="1250"/>
      <c r="O965" s="1250"/>
      <c r="P965" s="1250"/>
      <c r="Q965" s="1250"/>
      <c r="R965" s="1250"/>
      <c r="S965" s="1250"/>
      <c r="T965" s="1250"/>
      <c r="U965" s="1250"/>
      <c r="V965" s="1250"/>
      <c r="W965" s="1250"/>
      <c r="X965" s="1250"/>
      <c r="Y965" s="1250"/>
      <c r="Z965" s="1250"/>
      <c r="AA965" s="1250"/>
    </row>
    <row r="966" spans="1:27" ht="12.75">
      <c r="A966" s="1259"/>
      <c r="B966" s="1259"/>
      <c r="C966" s="1257"/>
      <c r="D966" s="1250"/>
      <c r="E966" s="1250"/>
      <c r="F966" s="1250"/>
      <c r="G966" s="1250"/>
      <c r="H966" s="1250"/>
      <c r="I966" s="1250"/>
      <c r="J966" s="1250"/>
      <c r="K966" s="1250"/>
      <c r="L966" s="1250"/>
      <c r="M966" s="1250"/>
      <c r="N966" s="1250"/>
      <c r="O966" s="1250"/>
      <c r="P966" s="1250"/>
      <c r="Q966" s="1250"/>
      <c r="R966" s="1250"/>
      <c r="S966" s="1250"/>
      <c r="T966" s="1250"/>
      <c r="U966" s="1250"/>
      <c r="V966" s="1250"/>
      <c r="W966" s="1250"/>
      <c r="X966" s="1250"/>
      <c r="Y966" s="1250"/>
      <c r="Z966" s="1250"/>
      <c r="AA966" s="1250"/>
    </row>
    <row r="967" spans="1:27" ht="12.75">
      <c r="A967" s="1259"/>
      <c r="B967" s="1259"/>
      <c r="C967" s="1257"/>
      <c r="D967" s="1250"/>
      <c r="E967" s="1250"/>
      <c r="F967" s="1250"/>
      <c r="G967" s="1250"/>
      <c r="H967" s="1250"/>
      <c r="I967" s="1250"/>
      <c r="J967" s="1250"/>
      <c r="K967" s="1250"/>
      <c r="L967" s="1250"/>
      <c r="M967" s="1250"/>
      <c r="N967" s="1250"/>
      <c r="O967" s="1250"/>
      <c r="P967" s="1250"/>
      <c r="Q967" s="1250"/>
      <c r="R967" s="1250"/>
      <c r="S967" s="1250"/>
      <c r="T967" s="1250"/>
      <c r="U967" s="1250"/>
      <c r="V967" s="1250"/>
      <c r="W967" s="1250"/>
      <c r="X967" s="1250"/>
      <c r="Y967" s="1250"/>
      <c r="Z967" s="1250"/>
      <c r="AA967" s="1250"/>
    </row>
    <row r="968" spans="1:27" ht="12.75">
      <c r="A968" s="1259"/>
      <c r="B968" s="1259"/>
      <c r="C968" s="1257"/>
      <c r="D968" s="1250"/>
      <c r="E968" s="1250"/>
      <c r="F968" s="1250"/>
      <c r="G968" s="1250"/>
      <c r="H968" s="1250"/>
      <c r="I968" s="1250"/>
      <c r="J968" s="1250"/>
      <c r="K968" s="1250"/>
      <c r="L968" s="1250"/>
      <c r="M968" s="1250"/>
      <c r="N968" s="1250"/>
      <c r="O968" s="1250"/>
      <c r="P968" s="1250"/>
      <c r="Q968" s="1250"/>
      <c r="R968" s="1250"/>
      <c r="S968" s="1250"/>
      <c r="T968" s="1250"/>
      <c r="U968" s="1250"/>
      <c r="V968" s="1250"/>
      <c r="W968" s="1250"/>
      <c r="X968" s="1250"/>
      <c r="Y968" s="1250"/>
      <c r="Z968" s="1250"/>
      <c r="AA968" s="1250"/>
    </row>
    <row r="969" spans="1:27" ht="12.75">
      <c r="A969" s="1259"/>
      <c r="B969" s="1259"/>
      <c r="C969" s="1257"/>
      <c r="D969" s="1250"/>
      <c r="E969" s="1250"/>
      <c r="F969" s="1250"/>
      <c r="G969" s="1250"/>
      <c r="H969" s="1250"/>
      <c r="I969" s="1250"/>
      <c r="J969" s="1250"/>
      <c r="K969" s="1250"/>
      <c r="L969" s="1250"/>
      <c r="M969" s="1250"/>
      <c r="N969" s="1250"/>
      <c r="O969" s="1250"/>
      <c r="P969" s="1250"/>
      <c r="Q969" s="1250"/>
      <c r="R969" s="1250"/>
      <c r="S969" s="1250"/>
      <c r="T969" s="1250"/>
      <c r="U969" s="1250"/>
      <c r="V969" s="1250"/>
      <c r="W969" s="1250"/>
      <c r="X969" s="1250"/>
      <c r="Y969" s="1250"/>
      <c r="Z969" s="1250"/>
      <c r="AA969" s="1250"/>
    </row>
    <row r="970" spans="1:27" ht="12.75">
      <c r="A970" s="1259"/>
      <c r="B970" s="1259"/>
      <c r="C970" s="1257"/>
      <c r="D970" s="1250"/>
      <c r="E970" s="1250"/>
      <c r="F970" s="1250"/>
      <c r="G970" s="1250"/>
      <c r="H970" s="1250"/>
      <c r="I970" s="1250"/>
      <c r="J970" s="1250"/>
      <c r="K970" s="1250"/>
      <c r="L970" s="1250"/>
      <c r="M970" s="1250"/>
      <c r="N970" s="1250"/>
      <c r="O970" s="1250"/>
      <c r="P970" s="1250"/>
      <c r="Q970" s="1250"/>
      <c r="R970" s="1250"/>
      <c r="S970" s="1250"/>
      <c r="T970" s="1250"/>
      <c r="U970" s="1250"/>
      <c r="V970" s="1250"/>
      <c r="W970" s="1250"/>
      <c r="X970" s="1250"/>
      <c r="Y970" s="1250"/>
      <c r="Z970" s="1250"/>
      <c r="AA970" s="1250"/>
    </row>
    <row r="971" spans="1:27" ht="12.75">
      <c r="A971" s="1259"/>
      <c r="B971" s="1259"/>
      <c r="C971" s="1257"/>
      <c r="D971" s="1250"/>
      <c r="E971" s="1250"/>
      <c r="F971" s="1250"/>
      <c r="G971" s="1250"/>
      <c r="H971" s="1250"/>
      <c r="I971" s="1250"/>
      <c r="J971" s="1250"/>
      <c r="K971" s="1250"/>
      <c r="L971" s="1250"/>
      <c r="M971" s="1250"/>
      <c r="N971" s="1250"/>
      <c r="O971" s="1250"/>
      <c r="P971" s="1250"/>
      <c r="Q971" s="1250"/>
      <c r="R971" s="1250"/>
      <c r="S971" s="1250"/>
      <c r="T971" s="1250"/>
      <c r="U971" s="1250"/>
      <c r="V971" s="1250"/>
      <c r="W971" s="1250"/>
      <c r="X971" s="1250"/>
      <c r="Y971" s="1250"/>
      <c r="Z971" s="1250"/>
      <c r="AA971" s="1250"/>
    </row>
    <row r="972" spans="1:27" ht="12.75">
      <c r="A972" s="1259"/>
      <c r="B972" s="1259"/>
      <c r="C972" s="1257"/>
      <c r="D972" s="1250"/>
      <c r="E972" s="1250"/>
      <c r="F972" s="1250"/>
      <c r="G972" s="1250"/>
      <c r="H972" s="1250"/>
      <c r="I972" s="1250"/>
      <c r="J972" s="1250"/>
      <c r="K972" s="1250"/>
      <c r="L972" s="1250"/>
      <c r="M972" s="1250"/>
      <c r="N972" s="1250"/>
      <c r="O972" s="1250"/>
      <c r="P972" s="1250"/>
      <c r="Q972" s="1250"/>
      <c r="R972" s="1250"/>
      <c r="S972" s="1250"/>
      <c r="T972" s="1250"/>
      <c r="U972" s="1250"/>
      <c r="V972" s="1250"/>
      <c r="W972" s="1250"/>
      <c r="X972" s="1250"/>
      <c r="Y972" s="1250"/>
      <c r="Z972" s="1250"/>
      <c r="AA972" s="1250"/>
    </row>
    <row r="973" spans="1:27" ht="12.75">
      <c r="A973" s="1259"/>
      <c r="B973" s="1259"/>
      <c r="C973" s="1257"/>
      <c r="D973" s="1250"/>
      <c r="E973" s="1250"/>
      <c r="F973" s="1250"/>
      <c r="G973" s="1250"/>
      <c r="H973" s="1250"/>
      <c r="I973" s="1250"/>
      <c r="J973" s="1250"/>
      <c r="K973" s="1250"/>
      <c r="L973" s="1250"/>
      <c r="M973" s="1250"/>
      <c r="N973" s="1250"/>
      <c r="O973" s="1250"/>
      <c r="P973" s="1250"/>
      <c r="Q973" s="1250"/>
      <c r="R973" s="1250"/>
      <c r="S973" s="1250"/>
      <c r="T973" s="1250"/>
      <c r="U973" s="1250"/>
      <c r="V973" s="1250"/>
      <c r="W973" s="1250"/>
      <c r="X973" s="1250"/>
      <c r="Y973" s="1250"/>
      <c r="Z973" s="1250"/>
      <c r="AA973" s="1250"/>
    </row>
    <row r="974" spans="1:27" ht="12.75">
      <c r="A974" s="1259"/>
      <c r="B974" s="1259"/>
      <c r="C974" s="1257"/>
      <c r="D974" s="1250"/>
      <c r="E974" s="1250"/>
      <c r="F974" s="1250"/>
      <c r="G974" s="1250"/>
      <c r="H974" s="1250"/>
      <c r="I974" s="1250"/>
      <c r="J974" s="1250"/>
      <c r="K974" s="1250"/>
      <c r="L974" s="1250"/>
      <c r="M974" s="1250"/>
      <c r="N974" s="1250"/>
      <c r="O974" s="1250"/>
      <c r="P974" s="1250"/>
      <c r="Q974" s="1250"/>
      <c r="R974" s="1250"/>
      <c r="S974" s="1250"/>
      <c r="T974" s="1250"/>
      <c r="U974" s="1250"/>
      <c r="V974" s="1250"/>
      <c r="W974" s="1250"/>
      <c r="X974" s="1250"/>
      <c r="Y974" s="1250"/>
      <c r="Z974" s="1250"/>
      <c r="AA974" s="1250"/>
    </row>
    <row r="975" spans="1:27" ht="12.75">
      <c r="A975" s="1259"/>
      <c r="B975" s="1259"/>
      <c r="C975" s="1257"/>
      <c r="D975" s="1250"/>
      <c r="E975" s="1250"/>
      <c r="F975" s="1250"/>
      <c r="G975" s="1250"/>
      <c r="H975" s="1250"/>
      <c r="I975" s="1250"/>
      <c r="J975" s="1250"/>
      <c r="K975" s="1250"/>
      <c r="L975" s="1250"/>
      <c r="M975" s="1250"/>
      <c r="N975" s="1250"/>
      <c r="O975" s="1250"/>
      <c r="P975" s="1250"/>
      <c r="Q975" s="1250"/>
      <c r="R975" s="1250"/>
      <c r="S975" s="1250"/>
      <c r="T975" s="1250"/>
      <c r="U975" s="1250"/>
      <c r="V975" s="1250"/>
      <c r="W975" s="1250"/>
      <c r="X975" s="1250"/>
      <c r="Y975" s="1250"/>
      <c r="Z975" s="1250"/>
      <c r="AA975" s="1250"/>
    </row>
    <row r="976" spans="1:27" ht="12.75">
      <c r="A976" s="1259"/>
      <c r="B976" s="1259"/>
      <c r="C976" s="1257"/>
      <c r="D976" s="1250"/>
      <c r="E976" s="1250"/>
      <c r="F976" s="1250"/>
      <c r="G976" s="1250"/>
      <c r="H976" s="1250"/>
      <c r="I976" s="1250"/>
      <c r="J976" s="1250"/>
      <c r="K976" s="1250"/>
      <c r="L976" s="1250"/>
      <c r="M976" s="1250"/>
      <c r="N976" s="1250"/>
      <c r="O976" s="1250"/>
      <c r="P976" s="1250"/>
      <c r="Q976" s="1250"/>
      <c r="R976" s="1250"/>
      <c r="S976" s="1250"/>
      <c r="T976" s="1250"/>
      <c r="U976" s="1250"/>
      <c r="V976" s="1250"/>
      <c r="W976" s="1250"/>
      <c r="X976" s="1250"/>
      <c r="Y976" s="1250"/>
      <c r="Z976" s="1250"/>
      <c r="AA976" s="1250"/>
    </row>
    <row r="977" spans="1:27" ht="12.75">
      <c r="A977" s="1259"/>
      <c r="B977" s="1259"/>
      <c r="C977" s="1257"/>
      <c r="D977" s="1250"/>
      <c r="E977" s="1250"/>
      <c r="F977" s="1250"/>
      <c r="G977" s="1250"/>
      <c r="H977" s="1250"/>
      <c r="I977" s="1250"/>
      <c r="J977" s="1250"/>
      <c r="K977" s="1250"/>
      <c r="L977" s="1250"/>
      <c r="M977" s="1250"/>
      <c r="N977" s="1250"/>
      <c r="O977" s="1250"/>
      <c r="P977" s="1250"/>
      <c r="Q977" s="1250"/>
      <c r="R977" s="1250"/>
      <c r="S977" s="1250"/>
      <c r="T977" s="1250"/>
      <c r="U977" s="1250"/>
      <c r="V977" s="1250"/>
      <c r="W977" s="1250"/>
      <c r="X977" s="1250"/>
      <c r="Y977" s="1250"/>
      <c r="Z977" s="1250"/>
      <c r="AA977" s="1250"/>
    </row>
    <row r="978" spans="1:27" ht="12.75">
      <c r="A978" s="1259"/>
      <c r="B978" s="1259"/>
      <c r="C978" s="1257"/>
      <c r="D978" s="1250"/>
      <c r="E978" s="1250"/>
      <c r="F978" s="1250"/>
      <c r="G978" s="1250"/>
      <c r="H978" s="1250"/>
      <c r="I978" s="1250"/>
      <c r="J978" s="1250"/>
      <c r="K978" s="1250"/>
      <c r="L978" s="1250"/>
      <c r="M978" s="1250"/>
      <c r="N978" s="1250"/>
      <c r="O978" s="1250"/>
      <c r="P978" s="1250"/>
      <c r="Q978" s="1250"/>
      <c r="R978" s="1250"/>
      <c r="S978" s="1250"/>
      <c r="T978" s="1250"/>
      <c r="U978" s="1250"/>
      <c r="V978" s="1250"/>
      <c r="W978" s="1250"/>
      <c r="X978" s="1250"/>
      <c r="Y978" s="1250"/>
      <c r="Z978" s="1250"/>
      <c r="AA978" s="1250"/>
    </row>
    <row r="979" spans="1:27" ht="12.75">
      <c r="A979" s="1259"/>
      <c r="B979" s="1259"/>
      <c r="C979" s="1257"/>
      <c r="D979" s="1250"/>
      <c r="E979" s="1250"/>
      <c r="F979" s="1250"/>
      <c r="G979" s="1250"/>
      <c r="H979" s="1250"/>
      <c r="I979" s="1250"/>
      <c r="J979" s="1250"/>
      <c r="K979" s="1250"/>
      <c r="L979" s="1250"/>
      <c r="M979" s="1250"/>
      <c r="N979" s="1250"/>
      <c r="O979" s="1250"/>
      <c r="P979" s="1250"/>
      <c r="Q979" s="1250"/>
      <c r="R979" s="1250"/>
      <c r="S979" s="1250"/>
      <c r="T979" s="1250"/>
      <c r="U979" s="1250"/>
      <c r="V979" s="1250"/>
      <c r="W979" s="1250"/>
      <c r="X979" s="1250"/>
      <c r="Y979" s="1250"/>
      <c r="Z979" s="1250"/>
      <c r="AA979" s="1250"/>
    </row>
    <row r="980" spans="1:27" ht="12.75">
      <c r="A980" s="1259"/>
      <c r="B980" s="1259"/>
      <c r="C980" s="1257"/>
      <c r="D980" s="1250"/>
      <c r="E980" s="1250"/>
      <c r="F980" s="1250"/>
      <c r="G980" s="1250"/>
      <c r="H980" s="1250"/>
      <c r="I980" s="1250"/>
      <c r="J980" s="1250"/>
      <c r="K980" s="1250"/>
      <c r="L980" s="1250"/>
      <c r="M980" s="1250"/>
      <c r="N980" s="1250"/>
      <c r="O980" s="1250"/>
      <c r="P980" s="1250"/>
      <c r="Q980" s="1250"/>
      <c r="R980" s="1250"/>
      <c r="S980" s="1250"/>
      <c r="T980" s="1250"/>
      <c r="U980" s="1250"/>
      <c r="V980" s="1250"/>
      <c r="W980" s="1250"/>
      <c r="X980" s="1250"/>
      <c r="Y980" s="1250"/>
      <c r="Z980" s="1250"/>
      <c r="AA980" s="1250"/>
    </row>
    <row r="981" spans="1:27" ht="12.75">
      <c r="A981" s="1259"/>
      <c r="B981" s="1259"/>
      <c r="C981" s="1257"/>
      <c r="D981" s="1250"/>
      <c r="E981" s="1250"/>
      <c r="F981" s="1250"/>
      <c r="G981" s="1250"/>
      <c r="H981" s="1250"/>
      <c r="I981" s="1250"/>
      <c r="J981" s="1250"/>
      <c r="K981" s="1250"/>
      <c r="L981" s="1250"/>
      <c r="M981" s="1250"/>
      <c r="N981" s="1250"/>
      <c r="O981" s="1250"/>
      <c r="P981" s="1250"/>
      <c r="Q981" s="1250"/>
      <c r="R981" s="1250"/>
      <c r="S981" s="1250"/>
      <c r="T981" s="1250"/>
      <c r="U981" s="1250"/>
      <c r="V981" s="1250"/>
      <c r="W981" s="1250"/>
      <c r="X981" s="1250"/>
      <c r="Y981" s="1250"/>
      <c r="Z981" s="1250"/>
      <c r="AA981" s="1250"/>
    </row>
    <row r="982" spans="1:27" ht="12.75">
      <c r="A982" s="1259"/>
      <c r="B982" s="1259"/>
      <c r="C982" s="1257"/>
      <c r="D982" s="1250"/>
      <c r="E982" s="1250"/>
      <c r="F982" s="1250"/>
      <c r="G982" s="1250"/>
      <c r="H982" s="1250"/>
      <c r="I982" s="1250"/>
      <c r="J982" s="1250"/>
      <c r="K982" s="1250"/>
      <c r="L982" s="1250"/>
      <c r="M982" s="1250"/>
      <c r="N982" s="1250"/>
      <c r="O982" s="1250"/>
      <c r="P982" s="1250"/>
      <c r="Q982" s="1250"/>
      <c r="R982" s="1250"/>
      <c r="S982" s="1250"/>
      <c r="T982" s="1250"/>
      <c r="U982" s="1250"/>
      <c r="V982" s="1250"/>
      <c r="W982" s="1250"/>
      <c r="X982" s="1250"/>
      <c r="Y982" s="1250"/>
      <c r="Z982" s="1250"/>
      <c r="AA982" s="1250"/>
    </row>
    <row r="983" spans="1:27" ht="12.75">
      <c r="A983" s="1259"/>
      <c r="B983" s="1259"/>
      <c r="C983" s="1257"/>
      <c r="D983" s="1250"/>
      <c r="E983" s="1250"/>
      <c r="F983" s="1250"/>
      <c r="G983" s="1250"/>
      <c r="H983" s="1250"/>
      <c r="I983" s="1250"/>
      <c r="J983" s="1250"/>
      <c r="K983" s="1250"/>
      <c r="L983" s="1250"/>
      <c r="M983" s="1250"/>
      <c r="N983" s="1250"/>
      <c r="O983" s="1250"/>
      <c r="P983" s="1250"/>
      <c r="Q983" s="1250"/>
      <c r="R983" s="1250"/>
      <c r="S983" s="1250"/>
      <c r="T983" s="1250"/>
      <c r="U983" s="1250"/>
      <c r="V983" s="1250"/>
      <c r="W983" s="1250"/>
      <c r="X983" s="1250"/>
      <c r="Y983" s="1250"/>
      <c r="Z983" s="1250"/>
      <c r="AA983" s="1250"/>
    </row>
    <row r="984" spans="1:27" ht="12.75">
      <c r="A984" s="1259"/>
      <c r="B984" s="1259"/>
      <c r="C984" s="1257"/>
      <c r="D984" s="1250"/>
      <c r="E984" s="1250"/>
      <c r="F984" s="1250"/>
      <c r="G984" s="1250"/>
      <c r="H984" s="1250"/>
      <c r="I984" s="1250"/>
      <c r="J984" s="1250"/>
      <c r="K984" s="1250"/>
      <c r="L984" s="1250"/>
      <c r="M984" s="1250"/>
      <c r="N984" s="1250"/>
      <c r="O984" s="1250"/>
      <c r="P984" s="1250"/>
      <c r="Q984" s="1250"/>
      <c r="R984" s="1250"/>
      <c r="S984" s="1250"/>
      <c r="T984" s="1250"/>
      <c r="U984" s="1250"/>
      <c r="V984" s="1250"/>
      <c r="W984" s="1250"/>
      <c r="X984" s="1250"/>
      <c r="Y984" s="1250"/>
      <c r="Z984" s="1250"/>
      <c r="AA984" s="1250"/>
    </row>
    <row r="985" spans="1:27" ht="12.75">
      <c r="A985" s="1259"/>
      <c r="B985" s="1259"/>
      <c r="C985" s="1257"/>
      <c r="D985" s="1250"/>
      <c r="E985" s="1250"/>
      <c r="F985" s="1250"/>
      <c r="G985" s="1250"/>
      <c r="H985" s="1250"/>
      <c r="I985" s="1250"/>
      <c r="J985" s="1250"/>
      <c r="K985" s="1250"/>
      <c r="L985" s="1250"/>
      <c r="M985" s="1250"/>
      <c r="N985" s="1250"/>
      <c r="O985" s="1250"/>
      <c r="P985" s="1250"/>
      <c r="Q985" s="1250"/>
      <c r="R985" s="1250"/>
      <c r="S985" s="1250"/>
      <c r="T985" s="1250"/>
      <c r="U985" s="1250"/>
      <c r="V985" s="1250"/>
      <c r="W985" s="1250"/>
      <c r="X985" s="1250"/>
      <c r="Y985" s="1250"/>
      <c r="Z985" s="1250"/>
      <c r="AA985" s="1250"/>
    </row>
    <row r="986" spans="1:27" ht="12.75">
      <c r="A986" s="1259"/>
      <c r="B986" s="1259"/>
      <c r="C986" s="1257"/>
      <c r="D986" s="1250"/>
      <c r="E986" s="1250"/>
      <c r="F986" s="1250"/>
      <c r="G986" s="1250"/>
      <c r="H986" s="1250"/>
      <c r="I986" s="1250"/>
      <c r="J986" s="1250"/>
      <c r="K986" s="1250"/>
      <c r="L986" s="1250"/>
      <c r="M986" s="1250"/>
      <c r="N986" s="1250"/>
      <c r="O986" s="1250"/>
      <c r="P986" s="1250"/>
      <c r="Q986" s="1250"/>
      <c r="R986" s="1250"/>
      <c r="S986" s="1250"/>
      <c r="T986" s="1250"/>
      <c r="U986" s="1250"/>
      <c r="V986" s="1250"/>
      <c r="W986" s="1250"/>
      <c r="X986" s="1250"/>
      <c r="Y986" s="1250"/>
      <c r="Z986" s="1250"/>
      <c r="AA986" s="1250"/>
    </row>
    <row r="987" spans="1:27" ht="12.75">
      <c r="A987" s="1259"/>
      <c r="B987" s="1259"/>
      <c r="C987" s="1257"/>
      <c r="D987" s="1250"/>
      <c r="E987" s="1250"/>
      <c r="F987" s="1250"/>
      <c r="G987" s="1250"/>
      <c r="H987" s="1250"/>
      <c r="I987" s="1250"/>
      <c r="J987" s="1250"/>
      <c r="K987" s="1250"/>
      <c r="L987" s="1250"/>
      <c r="M987" s="1250"/>
      <c r="N987" s="1250"/>
      <c r="O987" s="1250"/>
      <c r="P987" s="1250"/>
      <c r="Q987" s="1250"/>
      <c r="R987" s="1250"/>
      <c r="S987" s="1250"/>
      <c r="T987" s="1250"/>
      <c r="U987" s="1250"/>
      <c r="V987" s="1250"/>
      <c r="W987" s="1250"/>
      <c r="X987" s="1250"/>
      <c r="Y987" s="1250"/>
      <c r="Z987" s="1250"/>
      <c r="AA987" s="1250"/>
    </row>
    <row r="988" spans="1:27" ht="12.75">
      <c r="A988" s="1259"/>
      <c r="B988" s="1259"/>
      <c r="C988" s="1257"/>
      <c r="D988" s="1250"/>
      <c r="E988" s="1250"/>
      <c r="F988" s="1250"/>
      <c r="G988" s="1250"/>
      <c r="H988" s="1250"/>
      <c r="I988" s="1250"/>
      <c r="J988" s="1250"/>
      <c r="K988" s="1250"/>
      <c r="L988" s="1250"/>
      <c r="M988" s="1250"/>
      <c r="N988" s="1250"/>
      <c r="O988" s="1250"/>
      <c r="P988" s="1250"/>
      <c r="Q988" s="1250"/>
      <c r="R988" s="1250"/>
      <c r="S988" s="1250"/>
      <c r="T988" s="1250"/>
      <c r="U988" s="1250"/>
      <c r="V988" s="1250"/>
      <c r="W988" s="1250"/>
      <c r="X988" s="1250"/>
      <c r="Y988" s="1250"/>
      <c r="Z988" s="1250"/>
      <c r="AA988" s="1250"/>
    </row>
    <row r="989" spans="1:27" ht="12.75">
      <c r="A989" s="1259"/>
      <c r="B989" s="1259"/>
      <c r="C989" s="1257"/>
      <c r="D989" s="1250"/>
      <c r="E989" s="1250"/>
      <c r="F989" s="1250"/>
      <c r="G989" s="1250"/>
      <c r="H989" s="1250"/>
      <c r="I989" s="1250"/>
      <c r="J989" s="1250"/>
      <c r="K989" s="1250"/>
      <c r="L989" s="1250"/>
      <c r="M989" s="1250"/>
      <c r="N989" s="1250"/>
      <c r="O989" s="1250"/>
      <c r="P989" s="1250"/>
      <c r="Q989" s="1250"/>
      <c r="R989" s="1250"/>
      <c r="S989" s="1250"/>
      <c r="T989" s="1250"/>
      <c r="U989" s="1250"/>
      <c r="V989" s="1250"/>
      <c r="W989" s="1250"/>
      <c r="X989" s="1250"/>
      <c r="Y989" s="1250"/>
      <c r="Z989" s="1250"/>
      <c r="AA989" s="1250"/>
    </row>
    <row r="990" spans="1:27" ht="12.75">
      <c r="A990" s="1259"/>
      <c r="B990" s="1259"/>
      <c r="C990" s="1257"/>
      <c r="D990" s="1250"/>
      <c r="E990" s="1250"/>
      <c r="F990" s="1250"/>
      <c r="G990" s="1250"/>
      <c r="H990" s="1250"/>
      <c r="I990" s="1250"/>
      <c r="J990" s="1250"/>
      <c r="K990" s="1250"/>
      <c r="L990" s="1250"/>
      <c r="M990" s="1250"/>
      <c r="N990" s="1250"/>
      <c r="O990" s="1250"/>
      <c r="P990" s="1250"/>
      <c r="Q990" s="1250"/>
      <c r="R990" s="1250"/>
      <c r="S990" s="1250"/>
      <c r="T990" s="1250"/>
      <c r="U990" s="1250"/>
      <c r="V990" s="1250"/>
      <c r="W990" s="1250"/>
      <c r="X990" s="1250"/>
      <c r="Y990" s="1250"/>
      <c r="Z990" s="1250"/>
      <c r="AA990" s="1250"/>
    </row>
    <row r="991" spans="1:27" ht="12.75">
      <c r="A991" s="1259"/>
      <c r="B991" s="1259"/>
      <c r="C991" s="1257"/>
      <c r="D991" s="1250"/>
      <c r="E991" s="1250"/>
      <c r="F991" s="1250"/>
      <c r="G991" s="1250"/>
      <c r="H991" s="1250"/>
      <c r="I991" s="1250"/>
      <c r="J991" s="1250"/>
      <c r="K991" s="1250"/>
      <c r="L991" s="1250"/>
      <c r="M991" s="1250"/>
      <c r="N991" s="1250"/>
      <c r="O991" s="1250"/>
      <c r="P991" s="1250"/>
      <c r="Q991" s="1250"/>
      <c r="R991" s="1250"/>
      <c r="S991" s="1250"/>
      <c r="T991" s="1250"/>
      <c r="U991" s="1250"/>
      <c r="V991" s="1250"/>
      <c r="W991" s="1250"/>
      <c r="X991" s="1250"/>
      <c r="Y991" s="1250"/>
      <c r="Z991" s="1250"/>
      <c r="AA991" s="1250"/>
    </row>
    <row r="992" spans="1:27" ht="12.75">
      <c r="A992" s="1259"/>
      <c r="B992" s="1259"/>
      <c r="C992" s="1257"/>
      <c r="D992" s="1250"/>
      <c r="E992" s="1250"/>
      <c r="F992" s="1250"/>
      <c r="G992" s="1250"/>
      <c r="H992" s="1250"/>
      <c r="I992" s="1250"/>
      <c r="J992" s="1250"/>
      <c r="K992" s="1250"/>
      <c r="L992" s="1250"/>
      <c r="M992" s="1250"/>
      <c r="N992" s="1250"/>
      <c r="O992" s="1250"/>
      <c r="P992" s="1250"/>
      <c r="Q992" s="1250"/>
      <c r="R992" s="1250"/>
      <c r="S992" s="1250"/>
      <c r="T992" s="1250"/>
      <c r="U992" s="1250"/>
      <c r="V992" s="1250"/>
      <c r="W992" s="1250"/>
      <c r="X992" s="1250"/>
      <c r="Y992" s="1250"/>
      <c r="Z992" s="1250"/>
      <c r="AA992" s="1250"/>
    </row>
    <row r="993" spans="1:27" ht="12.75">
      <c r="A993" s="1259"/>
      <c r="B993" s="1259"/>
      <c r="C993" s="1257"/>
      <c r="D993" s="1250"/>
      <c r="E993" s="1250"/>
      <c r="F993" s="1250"/>
      <c r="G993" s="1250"/>
      <c r="H993" s="1250"/>
      <c r="I993" s="1250"/>
      <c r="J993" s="1250"/>
      <c r="K993" s="1250"/>
      <c r="L993" s="1250"/>
      <c r="M993" s="1250"/>
      <c r="N993" s="1250"/>
      <c r="O993" s="1250"/>
      <c r="P993" s="1250"/>
      <c r="Q993" s="1250"/>
      <c r="R993" s="1250"/>
      <c r="S993" s="1250"/>
      <c r="T993" s="1250"/>
      <c r="U993" s="1250"/>
      <c r="V993" s="1250"/>
      <c r="W993" s="1250"/>
      <c r="X993" s="1250"/>
      <c r="Y993" s="1250"/>
      <c r="Z993" s="1250"/>
      <c r="AA993" s="1250"/>
    </row>
    <row r="994" spans="1:27" ht="12.75">
      <c r="A994" s="1259"/>
      <c r="B994" s="1259"/>
      <c r="C994" s="1257"/>
      <c r="D994" s="1250"/>
      <c r="E994" s="1250"/>
      <c r="F994" s="1250"/>
      <c r="G994" s="1250"/>
      <c r="H994" s="1250"/>
      <c r="I994" s="1250"/>
      <c r="J994" s="1250"/>
      <c r="K994" s="1250"/>
      <c r="L994" s="1250"/>
      <c r="M994" s="1250"/>
      <c r="N994" s="1250"/>
      <c r="O994" s="1250"/>
      <c r="P994" s="1250"/>
      <c r="Q994" s="1250"/>
      <c r="R994" s="1250"/>
      <c r="S994" s="1250"/>
      <c r="T994" s="1250"/>
      <c r="U994" s="1250"/>
      <c r="V994" s="1250"/>
      <c r="W994" s="1250"/>
      <c r="X994" s="1250"/>
      <c r="Y994" s="1250"/>
      <c r="Z994" s="1250"/>
      <c r="AA994" s="1250"/>
    </row>
    <row r="995" spans="1:27" ht="12.75">
      <c r="A995" s="1259"/>
      <c r="B995" s="1259"/>
      <c r="C995" s="1257"/>
      <c r="D995" s="1250"/>
      <c r="E995" s="1250"/>
      <c r="F995" s="1250"/>
      <c r="G995" s="1250"/>
      <c r="H995" s="1250"/>
      <c r="I995" s="1250"/>
      <c r="J995" s="1250"/>
      <c r="K995" s="1250"/>
      <c r="L995" s="1250"/>
      <c r="M995" s="1250"/>
      <c r="N995" s="1250"/>
      <c r="O995" s="1250"/>
      <c r="P995" s="1250"/>
      <c r="Q995" s="1250"/>
      <c r="R995" s="1250"/>
      <c r="S995" s="1250"/>
      <c r="T995" s="1250"/>
      <c r="U995" s="1250"/>
      <c r="V995" s="1250"/>
      <c r="W995" s="1250"/>
      <c r="X995" s="1250"/>
      <c r="Y995" s="1250"/>
      <c r="Z995" s="1250"/>
      <c r="AA995" s="1250"/>
    </row>
    <row r="996" spans="1:27" ht="12.75">
      <c r="A996" s="1259"/>
      <c r="B996" s="1259"/>
      <c r="C996" s="1257"/>
      <c r="D996" s="1250"/>
      <c r="E996" s="1250"/>
      <c r="F996" s="1250"/>
      <c r="G996" s="1250"/>
      <c r="H996" s="1250"/>
      <c r="I996" s="1250"/>
      <c r="J996" s="1250"/>
      <c r="K996" s="1250"/>
      <c r="L996" s="1250"/>
      <c r="M996" s="1250"/>
      <c r="N996" s="1250"/>
      <c r="O996" s="1250"/>
      <c r="P996" s="1250"/>
      <c r="Q996" s="1250"/>
      <c r="R996" s="1250"/>
      <c r="S996" s="1250"/>
      <c r="T996" s="1250"/>
      <c r="U996" s="1250"/>
      <c r="V996" s="1250"/>
      <c r="W996" s="1250"/>
      <c r="X996" s="1250"/>
      <c r="Y996" s="1250"/>
      <c r="Z996" s="1250"/>
      <c r="AA996" s="1250"/>
    </row>
    <row r="997" spans="1:27" ht="12.75">
      <c r="A997" s="1259"/>
      <c r="B997" s="1259"/>
      <c r="C997" s="1257"/>
      <c r="D997" s="1250"/>
      <c r="E997" s="1250"/>
      <c r="F997" s="1250"/>
      <c r="G997" s="1250"/>
      <c r="H997" s="1250"/>
      <c r="I997" s="1250"/>
      <c r="J997" s="1250"/>
      <c r="K997" s="1250"/>
      <c r="L997" s="1250"/>
      <c r="M997" s="1250"/>
      <c r="N997" s="1250"/>
      <c r="O997" s="1250"/>
      <c r="P997" s="1250"/>
      <c r="Q997" s="1250"/>
      <c r="R997" s="1250"/>
      <c r="S997" s="1250"/>
      <c r="T997" s="1250"/>
      <c r="U997" s="1250"/>
      <c r="V997" s="1250"/>
      <c r="W997" s="1250"/>
      <c r="X997" s="1250"/>
      <c r="Y997" s="1250"/>
      <c r="Z997" s="1250"/>
      <c r="AA997" s="1250"/>
    </row>
    <row r="998" spans="1:27" ht="12.75">
      <c r="A998" s="1259"/>
      <c r="B998" s="1259"/>
      <c r="C998" s="1257"/>
      <c r="D998" s="1250"/>
      <c r="E998" s="1250"/>
      <c r="F998" s="1250"/>
      <c r="G998" s="1250"/>
      <c r="H998" s="1250"/>
      <c r="I998" s="1250"/>
      <c r="J998" s="1250"/>
      <c r="K998" s="1250"/>
      <c r="L998" s="1250"/>
      <c r="M998" s="1250"/>
      <c r="N998" s="1250"/>
      <c r="O998" s="1250"/>
      <c r="P998" s="1250"/>
      <c r="Q998" s="1250"/>
      <c r="R998" s="1250"/>
      <c r="S998" s="1250"/>
      <c r="T998" s="1250"/>
      <c r="U998" s="1250"/>
      <c r="V998" s="1250"/>
      <c r="W998" s="1250"/>
      <c r="X998" s="1250"/>
      <c r="Y998" s="1250"/>
      <c r="Z998" s="1250"/>
      <c r="AA998" s="1250"/>
    </row>
    <row r="999" spans="1:27" ht="12.75">
      <c r="A999" s="1259"/>
      <c r="B999" s="1259"/>
      <c r="C999" s="1257"/>
      <c r="D999" s="1250"/>
      <c r="E999" s="1250"/>
      <c r="F999" s="1250"/>
      <c r="G999" s="1250"/>
      <c r="H999" s="1250"/>
      <c r="I999" s="1250"/>
      <c r="J999" s="1250"/>
      <c r="K999" s="1250"/>
      <c r="L999" s="1250"/>
      <c r="M999" s="1250"/>
      <c r="N999" s="1250"/>
      <c r="O999" s="1250"/>
      <c r="P999" s="1250"/>
      <c r="Q999" s="1250"/>
      <c r="R999" s="1250"/>
      <c r="S999" s="1250"/>
      <c r="T999" s="1250"/>
      <c r="U999" s="1250"/>
      <c r="V999" s="1250"/>
      <c r="W999" s="1250"/>
      <c r="X999" s="1250"/>
      <c r="Y999" s="1250"/>
      <c r="Z999" s="1250"/>
      <c r="AA999" s="1250"/>
    </row>
    <row r="1000" spans="1:27" ht="12.75">
      <c r="A1000" s="1259"/>
      <c r="B1000" s="1259"/>
      <c r="C1000" s="1257"/>
      <c r="D1000" s="1250"/>
      <c r="E1000" s="1250"/>
      <c r="F1000" s="1250"/>
      <c r="G1000" s="1250"/>
      <c r="H1000" s="1250"/>
      <c r="I1000" s="1250"/>
      <c r="J1000" s="1250"/>
      <c r="K1000" s="1250"/>
      <c r="L1000" s="1250"/>
      <c r="M1000" s="1250"/>
      <c r="N1000" s="1250"/>
      <c r="O1000" s="1250"/>
      <c r="P1000" s="1250"/>
      <c r="Q1000" s="1250"/>
      <c r="R1000" s="1250"/>
      <c r="S1000" s="1250"/>
      <c r="T1000" s="1250"/>
      <c r="U1000" s="1250"/>
      <c r="V1000" s="1250"/>
      <c r="W1000" s="1250"/>
      <c r="X1000" s="1250"/>
      <c r="Y1000" s="1250"/>
      <c r="Z1000" s="1250"/>
      <c r="AA1000" s="1250"/>
    </row>
    <row r="1001" spans="1:27" ht="12.75">
      <c r="A1001" s="1259"/>
      <c r="B1001" s="1259"/>
      <c r="C1001" s="1257"/>
      <c r="D1001" s="1250"/>
      <c r="E1001" s="1250"/>
      <c r="F1001" s="1250"/>
      <c r="G1001" s="1250"/>
      <c r="H1001" s="1250"/>
      <c r="I1001" s="1250"/>
      <c r="J1001" s="1250"/>
      <c r="K1001" s="1250"/>
      <c r="L1001" s="1250"/>
      <c r="M1001" s="1250"/>
      <c r="N1001" s="1250"/>
      <c r="O1001" s="1250"/>
      <c r="P1001" s="1250"/>
      <c r="Q1001" s="1250"/>
      <c r="R1001" s="1250"/>
      <c r="S1001" s="1250"/>
      <c r="T1001" s="1250"/>
      <c r="U1001" s="1250"/>
      <c r="V1001" s="1250"/>
      <c r="W1001" s="1250"/>
      <c r="X1001" s="1250"/>
      <c r="Y1001" s="1250"/>
      <c r="Z1001" s="1250"/>
      <c r="AA1001" s="1250"/>
    </row>
  </sheetData>
  <customSheetViews>
    <customSheetView guid="{8D8F0BC2-55D1-4AA9-AA79-0AB2CD34DE55}" filter="1" showAutoFilter="1">
      <pageMargins left="0.7" right="0.7" top="0.75" bottom="0.75" header="0.3" footer="0.3"/>
      <autoFilter ref="A1:E2" xr:uid="{00000000-0000-0000-0000-000000000000}"/>
    </customSheetView>
  </customSheetView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I85"/>
  <sheetViews>
    <sheetView workbookViewId="0"/>
  </sheetViews>
  <sheetFormatPr defaultColWidth="14.42578125" defaultRowHeight="15.75" customHeight="1"/>
  <cols>
    <col min="1" max="1" width="36.85546875" customWidth="1"/>
    <col min="2" max="2" width="23" customWidth="1"/>
    <col min="3" max="3" width="8.85546875" customWidth="1"/>
    <col min="4" max="4" width="5.85546875" customWidth="1"/>
    <col min="5" max="5" width="7.140625" customWidth="1"/>
    <col min="6" max="6" width="8.85546875" customWidth="1"/>
  </cols>
  <sheetData>
    <row r="1" spans="1:9" ht="15.75" customHeight="1">
      <c r="A1" s="931" t="s">
        <v>8838</v>
      </c>
      <c r="B1" s="931" t="s">
        <v>8839</v>
      </c>
      <c r="C1" s="931" t="s">
        <v>7230</v>
      </c>
      <c r="D1" s="932">
        <v>2017</v>
      </c>
      <c r="E1" s="932">
        <v>3</v>
      </c>
      <c r="F1" s="932">
        <v>2</v>
      </c>
    </row>
    <row r="2" spans="1:9" ht="15.75" customHeight="1">
      <c r="A2" s="931" t="s">
        <v>8838</v>
      </c>
      <c r="B2" s="931" t="s">
        <v>8839</v>
      </c>
      <c r="C2" s="931" t="s">
        <v>7230</v>
      </c>
      <c r="D2" s="932">
        <v>2017</v>
      </c>
      <c r="E2" s="932">
        <v>1</v>
      </c>
      <c r="F2" s="932">
        <v>1</v>
      </c>
    </row>
    <row r="3" spans="1:9" ht="15.75" customHeight="1">
      <c r="A3" s="931" t="s">
        <v>8840</v>
      </c>
      <c r="B3" s="931" t="s">
        <v>8841</v>
      </c>
      <c r="C3" s="931" t="s">
        <v>7167</v>
      </c>
      <c r="D3" s="932">
        <v>2017</v>
      </c>
      <c r="E3" s="932">
        <v>3</v>
      </c>
      <c r="F3" s="932">
        <v>1</v>
      </c>
    </row>
    <row r="4" spans="1:9" ht="15.75" customHeight="1">
      <c r="A4" s="931" t="s">
        <v>8842</v>
      </c>
      <c r="B4" s="931" t="s">
        <v>8839</v>
      </c>
      <c r="C4" s="931" t="s">
        <v>7167</v>
      </c>
      <c r="D4" s="932">
        <v>2017</v>
      </c>
      <c r="E4" s="932">
        <v>4</v>
      </c>
      <c r="F4" s="932">
        <v>1</v>
      </c>
      <c r="H4" s="1264"/>
    </row>
    <row r="5" spans="1:9" ht="15.75" customHeight="1">
      <c r="A5" s="931" t="s">
        <v>8843</v>
      </c>
      <c r="B5" s="931" t="s">
        <v>8839</v>
      </c>
      <c r="C5" s="931" t="s">
        <v>7167</v>
      </c>
      <c r="D5" s="932">
        <v>2017</v>
      </c>
      <c r="E5" s="932">
        <v>5</v>
      </c>
      <c r="F5" s="932">
        <v>1</v>
      </c>
    </row>
    <row r="6" spans="1:9" ht="15.75" customHeight="1">
      <c r="A6" s="931" t="s">
        <v>8844</v>
      </c>
      <c r="B6" s="931" t="s">
        <v>8839</v>
      </c>
      <c r="C6" s="931" t="s">
        <v>3602</v>
      </c>
      <c r="D6" s="932">
        <v>2017</v>
      </c>
      <c r="E6" s="932">
        <v>3</v>
      </c>
      <c r="F6" s="932">
        <v>1</v>
      </c>
    </row>
    <row r="7" spans="1:9" ht="15.75" customHeight="1">
      <c r="A7" s="931" t="s">
        <v>8844</v>
      </c>
      <c r="B7" s="931" t="s">
        <v>8839</v>
      </c>
      <c r="C7" s="931" t="s">
        <v>3602</v>
      </c>
      <c r="D7" s="932">
        <v>2017</v>
      </c>
      <c r="E7" s="932">
        <v>1</v>
      </c>
      <c r="F7" s="932">
        <v>1</v>
      </c>
    </row>
    <row r="8" spans="1:9" ht="15.75" customHeight="1">
      <c r="A8" s="931" t="s">
        <v>8845</v>
      </c>
      <c r="B8" s="931" t="s">
        <v>8839</v>
      </c>
      <c r="C8" s="931" t="s">
        <v>7315</v>
      </c>
      <c r="D8" s="932">
        <v>2017</v>
      </c>
      <c r="E8" s="932">
        <v>1</v>
      </c>
      <c r="F8" s="932">
        <v>1</v>
      </c>
    </row>
    <row r="9" spans="1:9" ht="15.75" customHeight="1">
      <c r="A9" s="931" t="s">
        <v>8846</v>
      </c>
      <c r="B9" s="931" t="s">
        <v>8839</v>
      </c>
      <c r="C9" s="931" t="s">
        <v>7315</v>
      </c>
      <c r="D9" s="932">
        <v>2017</v>
      </c>
      <c r="E9" s="932">
        <v>4</v>
      </c>
      <c r="F9" s="932">
        <v>1</v>
      </c>
    </row>
    <row r="10" spans="1:9" ht="15.75" customHeight="1">
      <c r="A10" s="931" t="s">
        <v>8847</v>
      </c>
      <c r="B10" s="931" t="s">
        <v>8848</v>
      </c>
      <c r="C10" s="931" t="s">
        <v>7192</v>
      </c>
      <c r="D10" s="932">
        <v>2017</v>
      </c>
      <c r="E10" s="932">
        <v>7</v>
      </c>
      <c r="F10" s="932">
        <v>1</v>
      </c>
    </row>
    <row r="11" spans="1:9" ht="15.75" customHeight="1">
      <c r="A11" s="931" t="s">
        <v>8849</v>
      </c>
      <c r="B11" s="931" t="s">
        <v>8850</v>
      </c>
      <c r="C11" s="931" t="s">
        <v>7192</v>
      </c>
      <c r="D11" s="932">
        <v>2017</v>
      </c>
      <c r="E11" s="932">
        <v>1</v>
      </c>
      <c r="F11" s="932">
        <v>1</v>
      </c>
    </row>
    <row r="12" spans="1:9" ht="15.75" customHeight="1">
      <c r="A12" s="931" t="s">
        <v>8851</v>
      </c>
      <c r="B12" s="931" t="s">
        <v>8839</v>
      </c>
      <c r="C12" s="931" t="s">
        <v>8556</v>
      </c>
      <c r="D12" s="932">
        <v>2017</v>
      </c>
      <c r="E12" s="932">
        <v>1</v>
      </c>
      <c r="F12" s="932">
        <v>1</v>
      </c>
    </row>
    <row r="13" spans="1:9" ht="15.75" customHeight="1">
      <c r="A13" s="931" t="s">
        <v>8852</v>
      </c>
      <c r="B13" s="931" t="s">
        <v>8839</v>
      </c>
      <c r="C13" s="931" t="s">
        <v>7177</v>
      </c>
      <c r="D13" s="932">
        <v>2017</v>
      </c>
      <c r="E13" s="932">
        <v>4</v>
      </c>
      <c r="F13" s="932">
        <v>1</v>
      </c>
    </row>
    <row r="14" spans="1:9" ht="15.75" customHeight="1">
      <c r="A14" s="931" t="s">
        <v>8853</v>
      </c>
      <c r="B14" s="931" t="s">
        <v>8839</v>
      </c>
      <c r="C14" s="931" t="s">
        <v>7177</v>
      </c>
      <c r="D14" s="932">
        <v>2017</v>
      </c>
      <c r="E14" s="932">
        <v>3</v>
      </c>
      <c r="F14" s="932">
        <v>1</v>
      </c>
    </row>
    <row r="15" spans="1:9" ht="15.75" customHeight="1">
      <c r="A15" s="931" t="s">
        <v>8854</v>
      </c>
      <c r="B15" s="931" t="s">
        <v>8839</v>
      </c>
      <c r="C15" s="931" t="s">
        <v>7174</v>
      </c>
      <c r="D15" s="932">
        <v>2017</v>
      </c>
      <c r="E15" s="932">
        <v>3</v>
      </c>
      <c r="F15" s="932">
        <v>2</v>
      </c>
    </row>
    <row r="16" spans="1:9" ht="15.75" customHeight="1">
      <c r="A16" s="930" t="s">
        <v>8855</v>
      </c>
      <c r="B16" s="931" t="s">
        <v>8839</v>
      </c>
      <c r="C16" s="931" t="s">
        <v>7174</v>
      </c>
      <c r="D16" s="932">
        <v>2017</v>
      </c>
      <c r="E16" s="932">
        <v>6</v>
      </c>
      <c r="F16" s="932">
        <v>3</v>
      </c>
      <c r="H16" s="306">
        <v>2020</v>
      </c>
      <c r="I16" s="783">
        <f>SUM(F80:F95)</f>
        <v>6</v>
      </c>
    </row>
    <row r="17" spans="1:9" ht="15.75" customHeight="1">
      <c r="A17" s="931" t="s">
        <v>8856</v>
      </c>
      <c r="B17" s="931" t="s">
        <v>8839</v>
      </c>
      <c r="C17" s="931" t="s">
        <v>7174</v>
      </c>
      <c r="D17" s="932">
        <v>2017</v>
      </c>
      <c r="E17" s="932">
        <v>4</v>
      </c>
      <c r="F17" s="932">
        <v>1</v>
      </c>
    </row>
    <row r="18" spans="1:9" ht="15.75" customHeight="1">
      <c r="A18" s="931" t="s">
        <v>8857</v>
      </c>
      <c r="B18" s="931" t="s">
        <v>8839</v>
      </c>
      <c r="C18" s="931" t="s">
        <v>7261</v>
      </c>
      <c r="D18" s="932">
        <v>2017</v>
      </c>
      <c r="E18" s="932">
        <v>6</v>
      </c>
      <c r="F18" s="932">
        <v>1</v>
      </c>
    </row>
    <row r="19" spans="1:9" ht="15.75" customHeight="1">
      <c r="A19" s="931" t="s">
        <v>8858</v>
      </c>
      <c r="B19" s="931" t="s">
        <v>8841</v>
      </c>
      <c r="C19" s="931" t="s">
        <v>7215</v>
      </c>
      <c r="D19" s="932">
        <v>2017</v>
      </c>
      <c r="E19" s="932">
        <v>6</v>
      </c>
      <c r="F19" s="932">
        <v>2</v>
      </c>
    </row>
    <row r="20" spans="1:9" ht="15.75" customHeight="1">
      <c r="A20" s="931" t="s">
        <v>8858</v>
      </c>
      <c r="B20" s="931" t="s">
        <v>8839</v>
      </c>
      <c r="C20" s="931" t="s">
        <v>7215</v>
      </c>
      <c r="D20" s="932">
        <v>2017</v>
      </c>
      <c r="E20" s="932">
        <v>1</v>
      </c>
      <c r="F20" s="932">
        <v>1</v>
      </c>
    </row>
    <row r="21" spans="1:9" ht="15.75" customHeight="1">
      <c r="A21" s="931" t="s">
        <v>8859</v>
      </c>
      <c r="B21" s="931" t="s">
        <v>8839</v>
      </c>
      <c r="C21" s="931" t="s">
        <v>7213</v>
      </c>
      <c r="D21" s="932">
        <v>2017</v>
      </c>
      <c r="E21" s="932">
        <v>10</v>
      </c>
      <c r="F21" s="932">
        <v>4</v>
      </c>
      <c r="H21" s="1419" t="s">
        <v>8860</v>
      </c>
      <c r="I21" s="1387"/>
    </row>
    <row r="22" spans="1:9" ht="15.75" customHeight="1">
      <c r="A22" s="931" t="s">
        <v>8861</v>
      </c>
      <c r="B22" s="931" t="s">
        <v>8839</v>
      </c>
      <c r="C22" s="931" t="s">
        <v>7213</v>
      </c>
      <c r="D22" s="932">
        <v>2017</v>
      </c>
      <c r="E22" s="932">
        <v>5</v>
      </c>
      <c r="F22" s="932">
        <v>1</v>
      </c>
    </row>
    <row r="23" spans="1:9" ht="15.75" customHeight="1">
      <c r="A23" s="931" t="s">
        <v>8862</v>
      </c>
      <c r="B23" s="931" t="s">
        <v>8839</v>
      </c>
      <c r="C23" s="931" t="s">
        <v>7300</v>
      </c>
      <c r="D23" s="932">
        <v>2017</v>
      </c>
      <c r="E23" s="932">
        <v>1</v>
      </c>
    </row>
    <row r="24" spans="1:9" ht="15.75" customHeight="1">
      <c r="A24" s="931" t="s">
        <v>8838</v>
      </c>
      <c r="B24" s="931" t="s">
        <v>8839</v>
      </c>
      <c r="C24" s="931" t="s">
        <v>7230</v>
      </c>
      <c r="D24" s="932">
        <v>2018</v>
      </c>
      <c r="E24" s="932">
        <v>3</v>
      </c>
      <c r="F24" s="932">
        <v>2</v>
      </c>
    </row>
    <row r="25" spans="1:9" ht="15.75" customHeight="1">
      <c r="A25" s="931" t="s">
        <v>8863</v>
      </c>
      <c r="B25" s="931" t="s">
        <v>8839</v>
      </c>
      <c r="C25" s="931" t="s">
        <v>7167</v>
      </c>
      <c r="D25" s="932">
        <v>2018</v>
      </c>
      <c r="E25" s="932">
        <v>3</v>
      </c>
      <c r="F25" s="932">
        <v>2</v>
      </c>
    </row>
    <row r="26" spans="1:9" ht="15.75" customHeight="1">
      <c r="A26" s="931" t="s">
        <v>8864</v>
      </c>
      <c r="B26" s="931" t="s">
        <v>8865</v>
      </c>
      <c r="C26" s="931" t="s">
        <v>3491</v>
      </c>
      <c r="D26" s="932">
        <v>2018</v>
      </c>
      <c r="E26" s="932">
        <v>6</v>
      </c>
      <c r="F26" s="932">
        <v>2</v>
      </c>
    </row>
    <row r="27" spans="1:9" ht="15.75" customHeight="1">
      <c r="A27" s="931" t="s">
        <v>8866</v>
      </c>
      <c r="B27" s="931" t="s">
        <v>8841</v>
      </c>
      <c r="C27" s="931" t="s">
        <v>7189</v>
      </c>
      <c r="D27" s="932">
        <v>2018</v>
      </c>
      <c r="E27" s="932">
        <v>7</v>
      </c>
      <c r="F27" s="932">
        <v>1</v>
      </c>
    </row>
    <row r="28" spans="1:9" ht="15.75" customHeight="1">
      <c r="A28" s="931" t="s">
        <v>8867</v>
      </c>
      <c r="B28" s="931" t="s">
        <v>8868</v>
      </c>
      <c r="C28" s="931" t="s">
        <v>7189</v>
      </c>
      <c r="D28" s="932">
        <v>2018</v>
      </c>
      <c r="E28" s="932">
        <v>4</v>
      </c>
      <c r="F28" s="932">
        <v>1</v>
      </c>
    </row>
    <row r="29" spans="1:9" ht="15.75" customHeight="1">
      <c r="A29" s="931" t="s">
        <v>8869</v>
      </c>
      <c r="B29" s="931" t="s">
        <v>8839</v>
      </c>
      <c r="C29" s="931" t="s">
        <v>7192</v>
      </c>
      <c r="D29" s="932">
        <v>2018</v>
      </c>
      <c r="E29" s="932">
        <v>2</v>
      </c>
      <c r="F29" s="932">
        <v>1</v>
      </c>
    </row>
    <row r="30" spans="1:9" ht="15.75" customHeight="1">
      <c r="A30" s="931" t="s">
        <v>8870</v>
      </c>
      <c r="B30" s="931" t="s">
        <v>8839</v>
      </c>
      <c r="C30" s="931" t="s">
        <v>7180</v>
      </c>
      <c r="D30" s="932">
        <v>2018</v>
      </c>
      <c r="E30" s="932">
        <v>2</v>
      </c>
      <c r="F30" s="932">
        <v>2</v>
      </c>
    </row>
    <row r="31" spans="1:9" ht="15.75" customHeight="1">
      <c r="A31" s="931" t="s">
        <v>8871</v>
      </c>
      <c r="B31" s="931" t="s">
        <v>8841</v>
      </c>
      <c r="C31" s="931" t="s">
        <v>7205</v>
      </c>
      <c r="D31" s="932">
        <v>2018</v>
      </c>
      <c r="E31" s="932">
        <v>7</v>
      </c>
      <c r="F31" s="932">
        <v>1</v>
      </c>
    </row>
    <row r="32" spans="1:9" ht="15.75" customHeight="1">
      <c r="A32" s="931" t="s">
        <v>8872</v>
      </c>
      <c r="B32" s="931" t="s">
        <v>8873</v>
      </c>
      <c r="C32" s="931" t="s">
        <v>7291</v>
      </c>
      <c r="D32" s="932">
        <v>2018</v>
      </c>
      <c r="E32" s="932">
        <v>3</v>
      </c>
      <c r="F32" s="932">
        <v>1</v>
      </c>
    </row>
    <row r="33" spans="1:6" ht="15.75" customHeight="1">
      <c r="A33" s="931" t="s">
        <v>8874</v>
      </c>
      <c r="B33" s="931" t="s">
        <v>8839</v>
      </c>
      <c r="C33" s="931" t="s">
        <v>7177</v>
      </c>
      <c r="D33" s="932">
        <v>2018</v>
      </c>
      <c r="E33" s="932">
        <v>1</v>
      </c>
      <c r="F33" s="932">
        <v>1</v>
      </c>
    </row>
    <row r="34" spans="1:6" ht="15.75" customHeight="1">
      <c r="A34" s="931" t="s">
        <v>8875</v>
      </c>
      <c r="B34" s="931" t="s">
        <v>8839</v>
      </c>
      <c r="C34" s="931" t="s">
        <v>7177</v>
      </c>
      <c r="D34" s="932">
        <v>2018</v>
      </c>
      <c r="E34" s="932">
        <v>2</v>
      </c>
      <c r="F34" s="932">
        <v>1</v>
      </c>
    </row>
    <row r="35" spans="1:6" ht="15.75" customHeight="1">
      <c r="A35" s="930" t="s">
        <v>8876</v>
      </c>
      <c r="B35" s="931" t="s">
        <v>8877</v>
      </c>
      <c r="C35" s="931" t="s">
        <v>7184</v>
      </c>
      <c r="D35" s="932">
        <v>2018</v>
      </c>
      <c r="E35" s="932">
        <v>1</v>
      </c>
      <c r="F35" s="932">
        <v>1</v>
      </c>
    </row>
    <row r="36" spans="1:6" ht="15.75" customHeight="1">
      <c r="A36" s="930" t="s">
        <v>8855</v>
      </c>
      <c r="B36" s="931" t="s">
        <v>8839</v>
      </c>
      <c r="C36" s="931" t="s">
        <v>7174</v>
      </c>
      <c r="D36" s="932">
        <v>2018</v>
      </c>
      <c r="E36" s="932">
        <v>6</v>
      </c>
      <c r="F36" s="932">
        <v>2</v>
      </c>
    </row>
    <row r="37" spans="1:6" ht="15.75" customHeight="1">
      <c r="A37" s="931" t="s">
        <v>8878</v>
      </c>
      <c r="B37" s="931" t="s">
        <v>8839</v>
      </c>
      <c r="C37" s="931" t="s">
        <v>7174</v>
      </c>
      <c r="D37" s="932">
        <v>2018</v>
      </c>
      <c r="E37" s="932">
        <v>2</v>
      </c>
      <c r="F37" s="932">
        <v>1</v>
      </c>
    </row>
    <row r="38" spans="1:6" ht="15">
      <c r="A38" s="931" t="s">
        <v>8879</v>
      </c>
      <c r="B38" s="931" t="s">
        <v>8839</v>
      </c>
      <c r="C38" s="931" t="s">
        <v>3489</v>
      </c>
      <c r="D38" s="932">
        <v>2018</v>
      </c>
      <c r="E38" s="932">
        <v>3</v>
      </c>
      <c r="F38" s="932">
        <v>1</v>
      </c>
    </row>
    <row r="39" spans="1:6" ht="15">
      <c r="A39" s="931" t="s">
        <v>8880</v>
      </c>
      <c r="B39" s="931" t="s">
        <v>8839</v>
      </c>
      <c r="C39" s="931" t="s">
        <v>8561</v>
      </c>
      <c r="D39" s="932">
        <v>2018</v>
      </c>
      <c r="E39" s="932">
        <v>4</v>
      </c>
      <c r="F39" s="932">
        <v>1</v>
      </c>
    </row>
    <row r="40" spans="1:6" ht="15">
      <c r="A40" s="931" t="s">
        <v>8862</v>
      </c>
      <c r="B40" s="931" t="s">
        <v>8839</v>
      </c>
      <c r="C40" s="931" t="s">
        <v>7300</v>
      </c>
      <c r="D40" s="932">
        <v>2018</v>
      </c>
      <c r="E40" s="932">
        <v>5</v>
      </c>
      <c r="F40" s="932">
        <v>1</v>
      </c>
    </row>
    <row r="41" spans="1:6" ht="15">
      <c r="A41" s="931" t="s">
        <v>8838</v>
      </c>
      <c r="B41" s="931" t="s">
        <v>8839</v>
      </c>
      <c r="C41" s="931" t="s">
        <v>7230</v>
      </c>
      <c r="D41" s="932">
        <v>2019</v>
      </c>
      <c r="E41" s="932">
        <v>3</v>
      </c>
      <c r="F41" s="932">
        <v>1</v>
      </c>
    </row>
    <row r="42" spans="1:6" ht="15">
      <c r="A42" s="931" t="s">
        <v>8842</v>
      </c>
      <c r="B42" s="931" t="s">
        <v>8839</v>
      </c>
      <c r="C42" s="931" t="s">
        <v>7167</v>
      </c>
      <c r="D42" s="932">
        <v>2019</v>
      </c>
      <c r="E42" s="932">
        <v>4</v>
      </c>
      <c r="F42" s="932">
        <v>4</v>
      </c>
    </row>
    <row r="43" spans="1:6" ht="15">
      <c r="A43" s="931" t="s">
        <v>8881</v>
      </c>
      <c r="B43" s="931" t="s">
        <v>8839</v>
      </c>
      <c r="C43" s="931" t="s">
        <v>7167</v>
      </c>
      <c r="D43" s="932">
        <v>2019</v>
      </c>
      <c r="E43" s="932">
        <v>6</v>
      </c>
      <c r="F43" s="932">
        <v>2</v>
      </c>
    </row>
    <row r="44" spans="1:6" ht="15">
      <c r="A44" s="931" t="s">
        <v>8882</v>
      </c>
      <c r="B44" s="931" t="s">
        <v>8839</v>
      </c>
      <c r="C44" s="931" t="s">
        <v>3491</v>
      </c>
      <c r="D44" s="932">
        <v>2019</v>
      </c>
      <c r="E44" s="932">
        <v>1</v>
      </c>
      <c r="F44" s="932">
        <v>1</v>
      </c>
    </row>
    <row r="45" spans="1:6" ht="15">
      <c r="A45" s="931" t="s">
        <v>8844</v>
      </c>
      <c r="B45" s="931" t="s">
        <v>8839</v>
      </c>
      <c r="C45" s="931" t="s">
        <v>3602</v>
      </c>
      <c r="D45" s="932">
        <v>2019</v>
      </c>
      <c r="E45" s="932">
        <v>3</v>
      </c>
      <c r="F45" s="932">
        <v>1</v>
      </c>
    </row>
    <row r="46" spans="1:6" ht="15">
      <c r="A46" s="931" t="s">
        <v>8844</v>
      </c>
      <c r="B46" s="931" t="s">
        <v>8883</v>
      </c>
      <c r="C46" s="931" t="s">
        <v>3602</v>
      </c>
      <c r="D46" s="932">
        <v>2019</v>
      </c>
      <c r="E46" s="932">
        <v>1</v>
      </c>
      <c r="F46" s="932">
        <v>1</v>
      </c>
    </row>
    <row r="47" spans="1:6" ht="15">
      <c r="A47" s="931" t="s">
        <v>8867</v>
      </c>
      <c r="B47" s="931" t="s">
        <v>8868</v>
      </c>
      <c r="C47" s="931" t="s">
        <v>7189</v>
      </c>
      <c r="D47" s="932">
        <v>2019</v>
      </c>
      <c r="E47" s="932">
        <v>4</v>
      </c>
      <c r="F47" s="932">
        <v>1</v>
      </c>
    </row>
    <row r="48" spans="1:6" ht="15">
      <c r="A48" s="931" t="s">
        <v>8884</v>
      </c>
      <c r="B48" s="931" t="s">
        <v>8839</v>
      </c>
      <c r="C48" s="931" t="s">
        <v>7222</v>
      </c>
      <c r="D48" s="932">
        <v>2019</v>
      </c>
      <c r="E48" s="932">
        <v>8</v>
      </c>
      <c r="F48" s="932">
        <v>2</v>
      </c>
    </row>
    <row r="49" spans="1:6" ht="15">
      <c r="A49" s="931" t="s">
        <v>8885</v>
      </c>
      <c r="B49" s="931" t="s">
        <v>8839</v>
      </c>
      <c r="C49" s="931" t="s">
        <v>7164</v>
      </c>
      <c r="D49" s="932">
        <v>2019</v>
      </c>
      <c r="E49" s="932">
        <v>8</v>
      </c>
      <c r="F49" s="932">
        <v>3</v>
      </c>
    </row>
    <row r="50" spans="1:6" ht="15">
      <c r="A50" s="931" t="s">
        <v>8886</v>
      </c>
      <c r="B50" s="931" t="s">
        <v>8887</v>
      </c>
      <c r="C50" s="931" t="s">
        <v>7164</v>
      </c>
      <c r="D50" s="932">
        <v>2019</v>
      </c>
      <c r="E50" s="932">
        <v>1</v>
      </c>
      <c r="F50" s="932">
        <v>1</v>
      </c>
    </row>
    <row r="51" spans="1:6" ht="15">
      <c r="A51" s="931" t="s">
        <v>8886</v>
      </c>
      <c r="B51" s="931" t="s">
        <v>8888</v>
      </c>
      <c r="C51" s="931" t="s">
        <v>7164</v>
      </c>
      <c r="D51" s="932">
        <v>2019</v>
      </c>
      <c r="E51" s="932">
        <v>1</v>
      </c>
      <c r="F51" s="932">
        <v>1</v>
      </c>
    </row>
    <row r="52" spans="1:6" ht="15">
      <c r="A52" s="931" t="s">
        <v>8889</v>
      </c>
      <c r="B52" s="931" t="s">
        <v>8839</v>
      </c>
      <c r="C52" s="931" t="s">
        <v>7192</v>
      </c>
      <c r="D52" s="932">
        <v>2019</v>
      </c>
      <c r="E52" s="932">
        <v>2</v>
      </c>
      <c r="F52" s="932">
        <v>1</v>
      </c>
    </row>
    <row r="53" spans="1:6" ht="15">
      <c r="A53" s="931" t="s">
        <v>8870</v>
      </c>
      <c r="B53" s="931" t="s">
        <v>8839</v>
      </c>
      <c r="C53" s="931" t="s">
        <v>7180</v>
      </c>
      <c r="D53" s="932">
        <v>2019</v>
      </c>
      <c r="E53" s="932">
        <v>1</v>
      </c>
      <c r="F53" s="932">
        <v>1</v>
      </c>
    </row>
    <row r="54" spans="1:6" ht="15">
      <c r="A54" s="931" t="s">
        <v>8890</v>
      </c>
      <c r="B54" s="931" t="s">
        <v>8839</v>
      </c>
      <c r="C54" s="931" t="s">
        <v>7362</v>
      </c>
      <c r="D54" s="932">
        <v>2019</v>
      </c>
      <c r="E54" s="932">
        <v>4</v>
      </c>
      <c r="F54" s="932">
        <v>4</v>
      </c>
    </row>
    <row r="55" spans="1:6" ht="15">
      <c r="A55" s="931" t="s">
        <v>8891</v>
      </c>
      <c r="B55" s="931" t="s">
        <v>8839</v>
      </c>
      <c r="C55" s="931" t="s">
        <v>3844</v>
      </c>
      <c r="D55" s="932">
        <v>2019</v>
      </c>
      <c r="E55" s="932">
        <v>1</v>
      </c>
      <c r="F55" s="932">
        <v>1</v>
      </c>
    </row>
    <row r="56" spans="1:6" ht="15">
      <c r="A56" s="931" t="s">
        <v>8851</v>
      </c>
      <c r="B56" s="931" t="s">
        <v>8839</v>
      </c>
      <c r="C56" s="931" t="s">
        <v>8556</v>
      </c>
      <c r="D56" s="932">
        <v>2019</v>
      </c>
      <c r="E56" s="932">
        <v>4</v>
      </c>
      <c r="F56" s="932">
        <v>1</v>
      </c>
    </row>
    <row r="57" spans="1:6" ht="15">
      <c r="A57" s="931" t="s">
        <v>8892</v>
      </c>
      <c r="B57" s="931" t="s">
        <v>8839</v>
      </c>
      <c r="C57" s="931" t="s">
        <v>7291</v>
      </c>
      <c r="D57" s="932">
        <v>2019</v>
      </c>
      <c r="E57" s="932">
        <v>2</v>
      </c>
      <c r="F57" s="932">
        <v>2</v>
      </c>
    </row>
    <row r="58" spans="1:6" ht="15">
      <c r="A58" s="931" t="s">
        <v>8852</v>
      </c>
      <c r="B58" s="931" t="s">
        <v>8839</v>
      </c>
      <c r="C58" s="931" t="s">
        <v>7177</v>
      </c>
      <c r="D58" s="932">
        <v>2019</v>
      </c>
      <c r="E58" s="932">
        <v>4</v>
      </c>
      <c r="F58" s="932">
        <v>3</v>
      </c>
    </row>
    <row r="59" spans="1:6" ht="15">
      <c r="A59" s="931" t="s">
        <v>8875</v>
      </c>
      <c r="B59" s="931" t="s">
        <v>8839</v>
      </c>
      <c r="C59" s="931" t="s">
        <v>7177</v>
      </c>
      <c r="D59" s="932">
        <v>2019</v>
      </c>
      <c r="E59" s="932">
        <v>11</v>
      </c>
      <c r="F59" s="932">
        <v>3</v>
      </c>
    </row>
    <row r="60" spans="1:6" ht="15">
      <c r="A60" s="931" t="s">
        <v>8875</v>
      </c>
      <c r="B60" s="931" t="s">
        <v>8839</v>
      </c>
      <c r="C60" s="931" t="s">
        <v>7177</v>
      </c>
      <c r="D60" s="932">
        <v>2019</v>
      </c>
      <c r="E60" s="932">
        <v>1</v>
      </c>
      <c r="F60" s="932">
        <v>1</v>
      </c>
    </row>
    <row r="61" spans="1:6" ht="15">
      <c r="A61" s="931" t="s">
        <v>8893</v>
      </c>
      <c r="B61" s="931" t="s">
        <v>8839</v>
      </c>
      <c r="C61" s="931" t="s">
        <v>7177</v>
      </c>
      <c r="D61" s="932">
        <v>2019</v>
      </c>
      <c r="E61" s="932">
        <v>5</v>
      </c>
      <c r="F61" s="932">
        <v>1</v>
      </c>
    </row>
    <row r="62" spans="1:6" ht="15">
      <c r="A62" s="931" t="s">
        <v>8894</v>
      </c>
      <c r="B62" s="931" t="s">
        <v>8839</v>
      </c>
      <c r="C62" s="931" t="s">
        <v>7177</v>
      </c>
      <c r="D62" s="932">
        <v>2019</v>
      </c>
      <c r="E62" s="932">
        <v>3</v>
      </c>
      <c r="F62" s="932">
        <v>1</v>
      </c>
    </row>
    <row r="63" spans="1:6" ht="15">
      <c r="A63" s="931" t="s">
        <v>8895</v>
      </c>
      <c r="B63" s="931" t="s">
        <v>8896</v>
      </c>
      <c r="C63" s="931" t="s">
        <v>7184</v>
      </c>
      <c r="D63" s="932">
        <v>2019</v>
      </c>
      <c r="E63" s="932">
        <v>2</v>
      </c>
      <c r="F63" s="932">
        <v>1</v>
      </c>
    </row>
    <row r="64" spans="1:6" ht="15">
      <c r="A64" s="931" t="s">
        <v>8897</v>
      </c>
      <c r="B64" s="931" t="s">
        <v>8841</v>
      </c>
      <c r="C64" s="931" t="s">
        <v>7279</v>
      </c>
      <c r="D64" s="932">
        <v>2019</v>
      </c>
      <c r="E64" s="932">
        <v>5</v>
      </c>
      <c r="F64" s="932">
        <v>1</v>
      </c>
    </row>
    <row r="65" spans="1:6" ht="15">
      <c r="A65" s="931" t="s">
        <v>8859</v>
      </c>
      <c r="B65" s="931" t="s">
        <v>8898</v>
      </c>
      <c r="C65" s="931" t="s">
        <v>7213</v>
      </c>
      <c r="D65" s="932">
        <v>2019</v>
      </c>
      <c r="E65" s="932">
        <v>1</v>
      </c>
      <c r="F65" s="932">
        <v>1</v>
      </c>
    </row>
    <row r="66" spans="1:6" ht="15">
      <c r="A66" s="931" t="s">
        <v>8899</v>
      </c>
      <c r="B66" s="931" t="s">
        <v>8839</v>
      </c>
      <c r="C66" s="931" t="s">
        <v>7213</v>
      </c>
      <c r="D66" s="932">
        <v>2019</v>
      </c>
      <c r="E66" s="932">
        <v>2</v>
      </c>
      <c r="F66" s="932">
        <v>2</v>
      </c>
    </row>
    <row r="67" spans="1:6" ht="15">
      <c r="A67" s="931" t="s">
        <v>8900</v>
      </c>
      <c r="B67" s="931" t="s">
        <v>8839</v>
      </c>
      <c r="C67" s="931" t="s">
        <v>7213</v>
      </c>
      <c r="D67" s="932">
        <v>2019</v>
      </c>
      <c r="E67" s="932">
        <v>4</v>
      </c>
      <c r="F67" s="932">
        <v>1</v>
      </c>
    </row>
    <row r="68" spans="1:6" ht="15">
      <c r="A68" s="931" t="s">
        <v>8901</v>
      </c>
      <c r="B68" s="931" t="s">
        <v>8839</v>
      </c>
      <c r="C68" s="931" t="s">
        <v>7213</v>
      </c>
      <c r="D68" s="932">
        <v>2019</v>
      </c>
      <c r="E68" s="932">
        <v>5</v>
      </c>
      <c r="F68" s="932">
        <v>2</v>
      </c>
    </row>
    <row r="69" spans="1:6" ht="15">
      <c r="A69" s="931" t="s">
        <v>8838</v>
      </c>
      <c r="B69" s="931" t="s">
        <v>8839</v>
      </c>
      <c r="C69" s="931" t="s">
        <v>7230</v>
      </c>
      <c r="D69" s="932">
        <v>2020</v>
      </c>
      <c r="E69" s="932">
        <v>3</v>
      </c>
      <c r="F69" s="932">
        <v>2</v>
      </c>
    </row>
    <row r="70" spans="1:6" ht="15">
      <c r="A70" s="931" t="s">
        <v>8882</v>
      </c>
      <c r="B70" s="931" t="s">
        <v>8839</v>
      </c>
      <c r="C70" s="931" t="s">
        <v>3491</v>
      </c>
      <c r="D70" s="932">
        <v>2020</v>
      </c>
      <c r="E70" s="932">
        <v>1</v>
      </c>
      <c r="F70" s="932">
        <v>1</v>
      </c>
    </row>
    <row r="71" spans="1:6" ht="15">
      <c r="A71" s="931" t="s">
        <v>8902</v>
      </c>
      <c r="B71" s="931" t="s">
        <v>8839</v>
      </c>
      <c r="C71" s="931" t="s">
        <v>7189</v>
      </c>
      <c r="D71" s="932">
        <v>2020</v>
      </c>
      <c r="E71" s="932">
        <v>1</v>
      </c>
      <c r="F71" s="932">
        <v>1</v>
      </c>
    </row>
    <row r="72" spans="1:6" ht="15">
      <c r="A72" s="931" t="s">
        <v>8903</v>
      </c>
      <c r="B72" s="931" t="s">
        <v>8839</v>
      </c>
      <c r="C72" s="931" t="s">
        <v>7189</v>
      </c>
      <c r="D72" s="932">
        <v>2020</v>
      </c>
      <c r="E72" s="932">
        <v>1</v>
      </c>
      <c r="F72" s="932">
        <v>1</v>
      </c>
    </row>
    <row r="73" spans="1:6" ht="15">
      <c r="A73" s="930" t="s">
        <v>8867</v>
      </c>
      <c r="B73" s="931" t="s">
        <v>8868</v>
      </c>
      <c r="C73" s="931" t="s">
        <v>7189</v>
      </c>
      <c r="D73" s="932">
        <v>2020</v>
      </c>
      <c r="E73" s="932">
        <v>4</v>
      </c>
      <c r="F73" s="932">
        <v>2</v>
      </c>
    </row>
    <row r="74" spans="1:6" ht="15">
      <c r="A74" s="931" t="s">
        <v>3466</v>
      </c>
      <c r="B74" s="931" t="s">
        <v>8839</v>
      </c>
      <c r="C74" s="931" t="s">
        <v>7200</v>
      </c>
      <c r="D74" s="932">
        <v>2020</v>
      </c>
      <c r="E74" s="932">
        <v>6</v>
      </c>
      <c r="F74" s="932">
        <v>4</v>
      </c>
    </row>
    <row r="75" spans="1:6" ht="15">
      <c r="A75" s="931" t="s">
        <v>8904</v>
      </c>
      <c r="B75" s="931" t="s">
        <v>8839</v>
      </c>
      <c r="C75" s="931" t="s">
        <v>7203</v>
      </c>
      <c r="D75" s="932">
        <v>2020</v>
      </c>
      <c r="E75" s="932">
        <v>1</v>
      </c>
      <c r="F75" s="932">
        <v>1</v>
      </c>
    </row>
    <row r="76" spans="1:6" ht="15">
      <c r="A76" s="931" t="s">
        <v>8905</v>
      </c>
      <c r="B76" s="931" t="s">
        <v>8839</v>
      </c>
      <c r="C76" s="931" t="s">
        <v>7315</v>
      </c>
      <c r="D76" s="932">
        <v>2020</v>
      </c>
      <c r="E76" s="932">
        <v>4</v>
      </c>
      <c r="F76" s="932">
        <v>1</v>
      </c>
    </row>
    <row r="77" spans="1:6" ht="15">
      <c r="A77" s="931" t="s">
        <v>8906</v>
      </c>
      <c r="B77" s="931" t="s">
        <v>8839</v>
      </c>
      <c r="C77" s="931" t="s">
        <v>7171</v>
      </c>
      <c r="D77" s="932">
        <v>2020</v>
      </c>
      <c r="E77" s="932">
        <v>7</v>
      </c>
      <c r="F77" s="932">
        <v>4</v>
      </c>
    </row>
    <row r="78" spans="1:6" ht="15">
      <c r="A78" s="931" t="s">
        <v>8851</v>
      </c>
      <c r="B78" s="931" t="s">
        <v>8839</v>
      </c>
      <c r="C78" s="931" t="s">
        <v>8556</v>
      </c>
      <c r="D78" s="932">
        <v>2020</v>
      </c>
      <c r="E78" s="932">
        <v>4</v>
      </c>
      <c r="F78" s="933">
        <v>1</v>
      </c>
    </row>
    <row r="79" spans="1:6" ht="15">
      <c r="A79" s="931" t="s">
        <v>8907</v>
      </c>
      <c r="B79" s="931" t="s">
        <v>8839</v>
      </c>
      <c r="C79" s="931" t="s">
        <v>7177</v>
      </c>
      <c r="D79" s="932">
        <v>2020</v>
      </c>
      <c r="E79" s="932">
        <v>6</v>
      </c>
      <c r="F79" s="932">
        <v>1</v>
      </c>
    </row>
    <row r="80" spans="1:6" ht="15">
      <c r="A80" s="931" t="s">
        <v>8908</v>
      </c>
      <c r="B80" s="931" t="s">
        <v>8839</v>
      </c>
      <c r="C80" s="931" t="s">
        <v>7177</v>
      </c>
      <c r="D80" s="932">
        <v>2020</v>
      </c>
      <c r="E80" s="932">
        <v>6</v>
      </c>
      <c r="F80" s="932">
        <v>1</v>
      </c>
    </row>
    <row r="81" spans="1:7" ht="15">
      <c r="A81" s="930" t="s">
        <v>8875</v>
      </c>
      <c r="B81" s="931" t="s">
        <v>8839</v>
      </c>
      <c r="C81" s="931" t="s">
        <v>7177</v>
      </c>
      <c r="D81" s="932">
        <v>2020</v>
      </c>
      <c r="E81" s="932">
        <v>1</v>
      </c>
      <c r="F81" s="932">
        <v>1</v>
      </c>
    </row>
    <row r="82" spans="1:7" ht="15">
      <c r="A82" s="931" t="s">
        <v>8909</v>
      </c>
      <c r="B82" s="931" t="s">
        <v>8839</v>
      </c>
      <c r="C82" s="931" t="s">
        <v>7174</v>
      </c>
      <c r="D82" s="932">
        <v>2020</v>
      </c>
      <c r="E82" s="932">
        <v>5</v>
      </c>
      <c r="F82" s="932">
        <v>1</v>
      </c>
    </row>
    <row r="83" spans="1:7" ht="15">
      <c r="A83" s="931" t="s">
        <v>8858</v>
      </c>
      <c r="B83" s="931" t="s">
        <v>8839</v>
      </c>
      <c r="C83" s="931" t="s">
        <v>7215</v>
      </c>
      <c r="D83" s="932">
        <v>2020</v>
      </c>
      <c r="E83" s="932">
        <v>7</v>
      </c>
      <c r="F83" s="932">
        <v>2</v>
      </c>
    </row>
    <row r="84" spans="1:7" ht="15">
      <c r="A84" s="931" t="s">
        <v>8899</v>
      </c>
      <c r="B84" s="931" t="s">
        <v>8839</v>
      </c>
      <c r="C84" s="931" t="s">
        <v>7213</v>
      </c>
      <c r="D84" s="932">
        <v>2020</v>
      </c>
      <c r="E84" s="932">
        <v>1</v>
      </c>
      <c r="F84" s="932">
        <v>1</v>
      </c>
    </row>
    <row r="85" spans="1:7" ht="15">
      <c r="A85" s="1265" t="s">
        <v>3533</v>
      </c>
      <c r="B85" s="1266" t="s">
        <v>8910</v>
      </c>
      <c r="C85" s="1266" t="s">
        <v>7159</v>
      </c>
      <c r="D85" s="1266" t="s">
        <v>8911</v>
      </c>
      <c r="E85" s="1265" t="s">
        <v>8912</v>
      </c>
      <c r="F85" s="1265" t="s">
        <v>8913</v>
      </c>
      <c r="G85" s="1267" t="s">
        <v>8914</v>
      </c>
    </row>
  </sheetData>
  <mergeCells count="1">
    <mergeCell ref="H21:I21"/>
  </mergeCells>
  <hyperlinks>
    <hyperlink ref="G85" r:id="rId1" xr:uid="{00000000-0004-0000-1800-000000000000}"/>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Z1000"/>
  <sheetViews>
    <sheetView workbookViewId="0"/>
  </sheetViews>
  <sheetFormatPr defaultColWidth="14.42578125" defaultRowHeight="15.75" customHeight="1"/>
  <cols>
    <col min="12" max="12" width="47.42578125" customWidth="1"/>
    <col min="13" max="13" width="44.85546875" customWidth="1"/>
    <col min="14" max="14" width="48.85546875" customWidth="1"/>
    <col min="15" max="15" width="43.7109375" customWidth="1"/>
    <col min="16" max="16" width="42.7109375" customWidth="1"/>
    <col min="17" max="17" width="51" customWidth="1"/>
    <col min="18" max="18" width="50.28515625" customWidth="1"/>
  </cols>
  <sheetData>
    <row r="1" spans="1:26" ht="12.75">
      <c r="A1" s="1268"/>
      <c r="B1" s="1268"/>
      <c r="C1" s="1269"/>
      <c r="D1" s="1269"/>
      <c r="E1" s="1270"/>
      <c r="F1" s="1271"/>
      <c r="G1" s="1271"/>
      <c r="H1" s="1271"/>
      <c r="I1" s="1271"/>
      <c r="J1" s="1271"/>
      <c r="K1" s="1271"/>
      <c r="L1" s="1271"/>
      <c r="M1" s="1270"/>
      <c r="N1" s="1270"/>
      <c r="O1" s="1270"/>
      <c r="P1" s="1270"/>
      <c r="Q1" s="1270"/>
      <c r="R1" s="1270"/>
      <c r="S1" s="2"/>
      <c r="T1" s="2"/>
      <c r="U1" s="2"/>
      <c r="V1" s="2"/>
      <c r="W1" s="2"/>
      <c r="X1" s="2"/>
      <c r="Y1" s="2"/>
      <c r="Z1" s="2"/>
    </row>
    <row r="2" spans="1:26" ht="12.75">
      <c r="A2" s="1272"/>
      <c r="B2" s="1272"/>
      <c r="C2" s="1273"/>
      <c r="D2" s="1420" t="s">
        <v>8915</v>
      </c>
      <c r="E2" s="1387"/>
      <c r="F2" s="1387"/>
      <c r="G2" s="1421"/>
      <c r="H2" s="1422" t="s">
        <v>8916</v>
      </c>
      <c r="I2" s="1387"/>
      <c r="J2" s="1387"/>
      <c r="K2" s="1421"/>
      <c r="L2" s="1423" t="s">
        <v>8917</v>
      </c>
      <c r="M2" s="1387"/>
      <c r="N2" s="1421"/>
      <c r="O2" s="1275"/>
      <c r="P2" s="1274"/>
      <c r="Q2" s="1276" t="s">
        <v>8918</v>
      </c>
      <c r="R2" s="1277"/>
      <c r="S2" s="2"/>
      <c r="T2" s="2"/>
      <c r="U2" s="2"/>
      <c r="V2" s="2"/>
      <c r="W2" s="2"/>
      <c r="X2" s="2"/>
      <c r="Y2" s="2"/>
      <c r="Z2" s="2"/>
    </row>
    <row r="3" spans="1:26" ht="12.75">
      <c r="A3" s="1278" t="s">
        <v>7159</v>
      </c>
      <c r="B3" s="1278" t="s">
        <v>3533</v>
      </c>
      <c r="C3" s="1279" t="s">
        <v>8919</v>
      </c>
      <c r="D3" s="1280" t="s">
        <v>8920</v>
      </c>
      <c r="E3" s="1280" t="s">
        <v>8921</v>
      </c>
      <c r="F3" s="1280" t="s">
        <v>8922</v>
      </c>
      <c r="G3" s="1279" t="s">
        <v>8923</v>
      </c>
      <c r="H3" s="1280" t="s">
        <v>8924</v>
      </c>
      <c r="I3" s="1280" t="s">
        <v>8925</v>
      </c>
      <c r="J3" s="1280" t="s">
        <v>8926</v>
      </c>
      <c r="K3" s="1279" t="s">
        <v>8927</v>
      </c>
      <c r="L3" s="1280" t="s">
        <v>8928</v>
      </c>
      <c r="M3" s="1280" t="s">
        <v>8929</v>
      </c>
      <c r="N3" s="1280" t="s">
        <v>8930</v>
      </c>
      <c r="O3" s="1280" t="s">
        <v>8931</v>
      </c>
      <c r="P3" s="1280"/>
      <c r="Q3" s="1281"/>
      <c r="R3" s="1281"/>
      <c r="S3" s="2"/>
      <c r="T3" s="2"/>
      <c r="U3" s="2"/>
      <c r="V3" s="2"/>
      <c r="W3" s="2"/>
      <c r="X3" s="2"/>
      <c r="Y3" s="2"/>
      <c r="Z3" s="2"/>
    </row>
    <row r="4" spans="1:26" ht="20.25" customHeight="1">
      <c r="A4" s="1282" t="s">
        <v>7230</v>
      </c>
      <c r="B4" s="1283" t="s">
        <v>8932</v>
      </c>
      <c r="C4" s="1284" t="s">
        <v>4692</v>
      </c>
      <c r="D4" s="1285" t="s">
        <v>8933</v>
      </c>
      <c r="E4" s="1286" t="s">
        <v>3606</v>
      </c>
      <c r="F4" s="1286" t="s">
        <v>3606</v>
      </c>
      <c r="G4" s="1287" t="s">
        <v>3699</v>
      </c>
      <c r="H4" s="1281"/>
      <c r="I4" s="1286" t="s">
        <v>8934</v>
      </c>
      <c r="J4" s="1286" t="s">
        <v>3606</v>
      </c>
      <c r="K4" s="1287" t="s">
        <v>3606</v>
      </c>
      <c r="L4" s="1281" t="s">
        <v>8935</v>
      </c>
      <c r="M4" s="1288" t="s">
        <v>8936</v>
      </c>
      <c r="N4" s="1286" t="s">
        <v>8937</v>
      </c>
      <c r="O4" s="1288" t="s">
        <v>8938</v>
      </c>
      <c r="P4" s="1286"/>
      <c r="Q4" s="1281"/>
      <c r="R4" s="1281"/>
      <c r="S4" s="2"/>
      <c r="T4" s="2"/>
      <c r="U4" s="2"/>
      <c r="V4" s="2"/>
      <c r="W4" s="2"/>
      <c r="X4" s="2"/>
      <c r="Y4" s="2"/>
      <c r="Z4" s="2"/>
    </row>
    <row r="5" spans="1:26" ht="12.75">
      <c r="A5" s="1289" t="s">
        <v>7230</v>
      </c>
      <c r="B5" s="1290" t="s">
        <v>4234</v>
      </c>
      <c r="C5" s="1291"/>
      <c r="D5" s="1292"/>
      <c r="E5" s="1281"/>
      <c r="F5" s="1286" t="s">
        <v>3606</v>
      </c>
      <c r="G5" s="1287" t="s">
        <v>3606</v>
      </c>
      <c r="H5" s="1281"/>
      <c r="I5" s="1286" t="s">
        <v>8934</v>
      </c>
      <c r="J5" s="1286" t="s">
        <v>8939</v>
      </c>
      <c r="K5" s="1287" t="s">
        <v>3606</v>
      </c>
      <c r="L5" s="1281" t="s">
        <v>8940</v>
      </c>
      <c r="M5" s="1286" t="s">
        <v>8941</v>
      </c>
      <c r="N5" s="1281"/>
      <c r="O5" s="1281"/>
      <c r="P5" s="1281"/>
      <c r="Q5" s="1281"/>
      <c r="R5" s="1281"/>
      <c r="S5" s="2"/>
      <c r="T5" s="2"/>
      <c r="U5" s="2"/>
      <c r="V5" s="2"/>
      <c r="W5" s="2"/>
      <c r="X5" s="2"/>
      <c r="Y5" s="2"/>
      <c r="Z5" s="2"/>
    </row>
    <row r="6" spans="1:26" ht="12.75">
      <c r="A6" s="1282" t="s">
        <v>7384</v>
      </c>
      <c r="B6" s="1293" t="s">
        <v>8942</v>
      </c>
      <c r="C6" s="1284" t="s">
        <v>4692</v>
      </c>
      <c r="D6" s="1285" t="s">
        <v>8943</v>
      </c>
      <c r="E6" s="1286" t="s">
        <v>3606</v>
      </c>
      <c r="F6" s="1281"/>
      <c r="G6" s="1287" t="s">
        <v>3606</v>
      </c>
      <c r="H6" s="1281"/>
      <c r="I6" s="1281"/>
      <c r="J6" s="1286" t="s">
        <v>3606</v>
      </c>
      <c r="K6" s="1287" t="s">
        <v>3606</v>
      </c>
      <c r="L6" s="1294" t="s">
        <v>8944</v>
      </c>
      <c r="M6" s="1286" t="s">
        <v>8945</v>
      </c>
      <c r="N6" s="1286" t="s">
        <v>8946</v>
      </c>
      <c r="O6" s="1281"/>
      <c r="P6" s="1281"/>
      <c r="Q6" s="1281"/>
      <c r="R6" s="1281"/>
      <c r="S6" s="2"/>
      <c r="T6" s="2"/>
      <c r="U6" s="2"/>
      <c r="V6" s="2"/>
      <c r="W6" s="2"/>
      <c r="X6" s="2"/>
      <c r="Y6" s="2"/>
      <c r="Z6" s="2"/>
    </row>
    <row r="7" spans="1:26" ht="12.75">
      <c r="A7" s="1289" t="s">
        <v>7195</v>
      </c>
      <c r="B7" s="1290" t="s">
        <v>5711</v>
      </c>
      <c r="C7" s="1295" t="s">
        <v>4692</v>
      </c>
      <c r="D7" s="1292"/>
      <c r="E7" s="1281"/>
      <c r="F7" s="1286" t="s">
        <v>3606</v>
      </c>
      <c r="G7" s="1287" t="s">
        <v>3606</v>
      </c>
      <c r="H7" s="1281"/>
      <c r="I7" s="1286" t="s">
        <v>8947</v>
      </c>
      <c r="J7" s="1281"/>
      <c r="K7" s="1296"/>
      <c r="L7" s="1281"/>
      <c r="M7" s="1281"/>
      <c r="N7" s="1281"/>
      <c r="O7" s="1281"/>
      <c r="P7" s="1281"/>
      <c r="Q7" s="1281"/>
      <c r="R7" s="1281"/>
      <c r="S7" s="2"/>
      <c r="T7" s="2"/>
      <c r="U7" s="2"/>
      <c r="V7" s="2"/>
      <c r="W7" s="2"/>
      <c r="X7" s="2"/>
      <c r="Y7" s="2"/>
      <c r="Z7" s="2"/>
    </row>
    <row r="8" spans="1:26" ht="12.75">
      <c r="A8" s="1282" t="s">
        <v>7195</v>
      </c>
      <c r="B8" s="1293" t="s">
        <v>8948</v>
      </c>
      <c r="C8" s="1297" t="s">
        <v>4692</v>
      </c>
      <c r="D8" s="1298"/>
      <c r="E8" s="1286" t="s">
        <v>3606</v>
      </c>
      <c r="F8" s="1286" t="s">
        <v>3699</v>
      </c>
      <c r="G8" s="1287" t="s">
        <v>3606</v>
      </c>
      <c r="H8" s="1281"/>
      <c r="I8" s="1286" t="s">
        <v>8934</v>
      </c>
      <c r="J8" s="1286"/>
      <c r="K8" s="1296"/>
      <c r="L8" s="1281"/>
      <c r="M8" s="1281"/>
      <c r="N8" s="1281"/>
      <c r="O8" s="1281"/>
      <c r="P8" s="1281"/>
      <c r="Q8" s="1281"/>
      <c r="R8" s="1281"/>
      <c r="S8" s="2"/>
      <c r="T8" s="2"/>
      <c r="U8" s="2"/>
      <c r="V8" s="2"/>
      <c r="W8" s="2"/>
      <c r="X8" s="2"/>
      <c r="Y8" s="2"/>
      <c r="Z8" s="2"/>
    </row>
    <row r="9" spans="1:26" ht="12.75">
      <c r="A9" s="1289" t="s">
        <v>7195</v>
      </c>
      <c r="B9" s="1290" t="s">
        <v>8949</v>
      </c>
      <c r="C9" s="1291"/>
      <c r="D9" s="1292"/>
      <c r="E9" s="1281"/>
      <c r="F9" s="1281"/>
      <c r="G9" s="1287" t="s">
        <v>3606</v>
      </c>
      <c r="H9" s="1281"/>
      <c r="I9" s="1286" t="s">
        <v>8934</v>
      </c>
      <c r="J9" s="1286" t="s">
        <v>3606</v>
      </c>
      <c r="K9" s="1287" t="s">
        <v>3606</v>
      </c>
      <c r="L9" s="1281"/>
      <c r="M9" s="1281"/>
      <c r="N9" s="1281"/>
      <c r="O9" s="1281"/>
      <c r="P9" s="1281"/>
      <c r="Q9" s="1281"/>
      <c r="R9" s="1281"/>
      <c r="S9" s="2"/>
      <c r="T9" s="2"/>
      <c r="U9" s="2"/>
      <c r="V9" s="2"/>
      <c r="W9" s="2"/>
      <c r="X9" s="2"/>
      <c r="Y9" s="2"/>
      <c r="Z9" s="2"/>
    </row>
    <row r="10" spans="1:26" ht="12.75">
      <c r="A10" s="1282" t="s">
        <v>7195</v>
      </c>
      <c r="B10" s="1293" t="s">
        <v>8950</v>
      </c>
      <c r="C10" s="1285" t="s">
        <v>4692</v>
      </c>
      <c r="D10" s="1299" t="s">
        <v>8951</v>
      </c>
      <c r="E10" s="1281"/>
      <c r="F10" s="1281"/>
      <c r="G10" s="1287" t="s">
        <v>3606</v>
      </c>
      <c r="H10" s="1281"/>
      <c r="I10" s="1286" t="s">
        <v>8934</v>
      </c>
      <c r="J10" s="1281"/>
      <c r="K10" s="1296"/>
      <c r="L10" s="1281"/>
      <c r="M10" s="1281"/>
      <c r="N10" s="1281"/>
      <c r="O10" s="1281"/>
      <c r="P10" s="1281"/>
      <c r="Q10" s="1281"/>
      <c r="R10" s="1281"/>
      <c r="S10" s="2"/>
      <c r="T10" s="2"/>
      <c r="U10" s="2"/>
      <c r="V10" s="2"/>
      <c r="W10" s="2"/>
      <c r="X10" s="2"/>
      <c r="Y10" s="2"/>
      <c r="Z10" s="2"/>
    </row>
    <row r="11" spans="1:26" ht="12.75">
      <c r="A11" s="1289" t="s">
        <v>7167</v>
      </c>
      <c r="B11" s="1290" t="s">
        <v>4045</v>
      </c>
      <c r="C11" s="1295" t="s">
        <v>4692</v>
      </c>
      <c r="D11" s="1292"/>
      <c r="E11" s="1281"/>
      <c r="F11" s="1286" t="s">
        <v>3699</v>
      </c>
      <c r="G11" s="1287" t="s">
        <v>3699</v>
      </c>
      <c r="H11" s="1281"/>
      <c r="I11" s="1286" t="s">
        <v>8952</v>
      </c>
      <c r="J11" s="1281"/>
      <c r="K11" s="1287" t="s">
        <v>3551</v>
      </c>
      <c r="L11" s="1281" t="s">
        <v>8953</v>
      </c>
      <c r="M11" s="1281"/>
      <c r="N11" s="1281"/>
      <c r="O11" s="1281"/>
      <c r="P11" s="1281"/>
      <c r="Q11" s="1281"/>
      <c r="R11" s="1281"/>
      <c r="S11" s="2"/>
      <c r="T11" s="2"/>
      <c r="U11" s="2"/>
      <c r="V11" s="2"/>
      <c r="W11" s="2"/>
      <c r="X11" s="2"/>
      <c r="Y11" s="2"/>
      <c r="Z11" s="2"/>
    </row>
    <row r="12" spans="1:26" ht="12.75">
      <c r="A12" s="1282" t="s">
        <v>7167</v>
      </c>
      <c r="B12" s="1293" t="s">
        <v>8954</v>
      </c>
      <c r="C12" s="1300"/>
      <c r="D12" s="1298"/>
      <c r="E12" s="1281"/>
      <c r="F12" s="1286" t="s">
        <v>3699</v>
      </c>
      <c r="G12" s="1287" t="s">
        <v>3606</v>
      </c>
      <c r="H12" s="1281"/>
      <c r="I12" s="1286" t="s">
        <v>8947</v>
      </c>
      <c r="J12" s="1281"/>
      <c r="K12" s="1296"/>
      <c r="L12" s="1281"/>
      <c r="M12" s="1281"/>
      <c r="N12" s="1281"/>
      <c r="O12" s="1281"/>
      <c r="P12" s="1281"/>
      <c r="Q12" s="1281"/>
      <c r="R12" s="1281"/>
      <c r="S12" s="2"/>
      <c r="T12" s="2"/>
      <c r="U12" s="2"/>
      <c r="V12" s="2"/>
      <c r="W12" s="2"/>
      <c r="X12" s="2"/>
      <c r="Y12" s="2"/>
      <c r="Z12" s="2"/>
    </row>
    <row r="13" spans="1:26" ht="12.75">
      <c r="A13" s="1289" t="s">
        <v>7167</v>
      </c>
      <c r="B13" s="1290" t="s">
        <v>8836</v>
      </c>
      <c r="C13" s="1301" t="s">
        <v>4692</v>
      </c>
      <c r="D13" s="1302" t="s">
        <v>8955</v>
      </c>
      <c r="E13" s="1281"/>
      <c r="F13" s="1286" t="s">
        <v>3699</v>
      </c>
      <c r="G13" s="1287" t="s">
        <v>3606</v>
      </c>
      <c r="H13" s="1281"/>
      <c r="I13" s="1286" t="s">
        <v>8934</v>
      </c>
      <c r="J13" s="1286" t="s">
        <v>3606</v>
      </c>
      <c r="K13" s="1287" t="s">
        <v>3606</v>
      </c>
      <c r="L13" s="1281" t="s">
        <v>8956</v>
      </c>
      <c r="M13" s="1286"/>
      <c r="N13" s="1281"/>
      <c r="O13" s="1281"/>
      <c r="P13" s="1281"/>
      <c r="Q13" s="1281"/>
      <c r="R13" s="1281"/>
      <c r="S13" s="2"/>
      <c r="T13" s="2"/>
      <c r="U13" s="2"/>
      <c r="V13" s="2"/>
      <c r="W13" s="2"/>
      <c r="X13" s="2"/>
      <c r="Y13" s="2"/>
      <c r="Z13" s="2"/>
    </row>
    <row r="14" spans="1:26" ht="12.75">
      <c r="A14" s="1282" t="s">
        <v>7167</v>
      </c>
      <c r="B14" s="1293" t="s">
        <v>3243</v>
      </c>
      <c r="C14" s="1284" t="s">
        <v>8957</v>
      </c>
      <c r="D14" s="1285" t="s">
        <v>8958</v>
      </c>
      <c r="E14" s="1303">
        <v>43140</v>
      </c>
      <c r="F14" s="1286" t="s">
        <v>3699</v>
      </c>
      <c r="G14" s="1287" t="s">
        <v>3606</v>
      </c>
      <c r="H14" s="1281"/>
      <c r="I14" s="1286" t="s">
        <v>8947</v>
      </c>
      <c r="J14" s="1286" t="s">
        <v>3699</v>
      </c>
      <c r="K14" s="1287" t="s">
        <v>8959</v>
      </c>
      <c r="L14" s="1281" t="s">
        <v>8960</v>
      </c>
      <c r="M14" s="1286" t="s">
        <v>8961</v>
      </c>
      <c r="N14" s="1286" t="s">
        <v>8962</v>
      </c>
      <c r="O14" s="1281"/>
      <c r="P14" s="1281"/>
      <c r="Q14" s="1281"/>
      <c r="R14" s="1281"/>
      <c r="S14" s="2"/>
      <c r="T14" s="2"/>
      <c r="U14" s="2"/>
      <c r="V14" s="2"/>
      <c r="W14" s="2"/>
      <c r="X14" s="2"/>
      <c r="Y14" s="2"/>
      <c r="Z14" s="2"/>
    </row>
    <row r="15" spans="1:26" ht="12.75">
      <c r="A15" s="1289" t="s">
        <v>7167</v>
      </c>
      <c r="B15" s="1290" t="s">
        <v>3438</v>
      </c>
      <c r="C15" s="1301" t="s">
        <v>4692</v>
      </c>
      <c r="D15" s="1292"/>
      <c r="E15" s="1281"/>
      <c r="F15" s="1286" t="s">
        <v>3699</v>
      </c>
      <c r="G15" s="1287" t="s">
        <v>3606</v>
      </c>
      <c r="H15" s="1281"/>
      <c r="I15" s="1286" t="s">
        <v>8952</v>
      </c>
      <c r="J15" s="1281"/>
      <c r="K15" s="1296"/>
      <c r="L15" s="1281" t="s">
        <v>8963</v>
      </c>
      <c r="M15" s="1286" t="s">
        <v>8964</v>
      </c>
      <c r="N15" s="1286" t="s">
        <v>8965</v>
      </c>
      <c r="O15" s="1286" t="s">
        <v>8966</v>
      </c>
      <c r="P15" s="1281"/>
      <c r="Q15" s="1304" t="s">
        <v>8967</v>
      </c>
      <c r="R15" s="1281"/>
      <c r="S15" s="2"/>
      <c r="T15" s="2"/>
      <c r="U15" s="2"/>
      <c r="V15" s="2"/>
      <c r="W15" s="2"/>
      <c r="X15" s="2"/>
      <c r="Y15" s="2"/>
      <c r="Z15" s="2"/>
    </row>
    <row r="16" spans="1:26" ht="12.75">
      <c r="A16" s="1282" t="s">
        <v>7167</v>
      </c>
      <c r="B16" s="1293" t="s">
        <v>3234</v>
      </c>
      <c r="C16" s="1284" t="s">
        <v>4692</v>
      </c>
      <c r="D16" s="1298"/>
      <c r="E16" s="1281"/>
      <c r="F16" s="1286" t="s">
        <v>176</v>
      </c>
      <c r="G16" s="1287" t="s">
        <v>3551</v>
      </c>
      <c r="H16" s="1281"/>
      <c r="I16" s="1286" t="s">
        <v>8968</v>
      </c>
      <c r="J16" s="1281"/>
      <c r="K16" s="1287" t="s">
        <v>8969</v>
      </c>
      <c r="L16" s="1281" t="s">
        <v>8970</v>
      </c>
      <c r="M16" s="1286" t="s">
        <v>8971</v>
      </c>
      <c r="N16" s="1281"/>
      <c r="O16" s="1281"/>
      <c r="P16" s="1281"/>
      <c r="Q16" s="1305" t="s">
        <v>8972</v>
      </c>
      <c r="R16" s="1281"/>
      <c r="S16" s="2"/>
      <c r="T16" s="2"/>
      <c r="U16" s="2"/>
      <c r="V16" s="2"/>
      <c r="W16" s="2"/>
      <c r="X16" s="2"/>
      <c r="Y16" s="2"/>
      <c r="Z16" s="2"/>
    </row>
    <row r="17" spans="1:26" ht="12.75">
      <c r="A17" s="1289" t="s">
        <v>7167</v>
      </c>
      <c r="B17" s="1290" t="s">
        <v>3471</v>
      </c>
      <c r="C17" s="1301" t="s">
        <v>4692</v>
      </c>
      <c r="D17" s="1302" t="s">
        <v>8973</v>
      </c>
      <c r="E17" s="1286" t="s">
        <v>3606</v>
      </c>
      <c r="F17" s="1286" t="s">
        <v>3606</v>
      </c>
      <c r="G17" s="1287" t="s">
        <v>3606</v>
      </c>
      <c r="H17" s="1281"/>
      <c r="I17" s="1286" t="s">
        <v>8947</v>
      </c>
      <c r="J17" s="1286" t="s">
        <v>8974</v>
      </c>
      <c r="K17" s="1287" t="s">
        <v>3606</v>
      </c>
      <c r="L17" s="1281"/>
      <c r="M17" s="1281"/>
      <c r="N17" s="1281"/>
      <c r="O17" s="1281"/>
      <c r="P17" s="1281"/>
      <c r="Q17" s="1281"/>
      <c r="R17" s="1281"/>
      <c r="S17" s="2"/>
      <c r="T17" s="2"/>
      <c r="U17" s="2"/>
      <c r="V17" s="2"/>
      <c r="W17" s="2"/>
      <c r="X17" s="2"/>
      <c r="Y17" s="2"/>
      <c r="Z17" s="2"/>
    </row>
    <row r="18" spans="1:26" ht="12.75">
      <c r="A18" s="1282" t="s">
        <v>7167</v>
      </c>
      <c r="B18" s="1293" t="s">
        <v>3518</v>
      </c>
      <c r="C18" s="1284" t="s">
        <v>4692</v>
      </c>
      <c r="D18" s="1298"/>
      <c r="E18" s="1281"/>
      <c r="F18" s="1286" t="s">
        <v>3699</v>
      </c>
      <c r="G18" s="1287" t="s">
        <v>3606</v>
      </c>
      <c r="H18" s="1281"/>
      <c r="I18" s="1286" t="s">
        <v>8975</v>
      </c>
      <c r="J18" s="1286" t="s">
        <v>3551</v>
      </c>
      <c r="K18" s="1287" t="s">
        <v>3551</v>
      </c>
      <c r="L18" s="1281" t="s">
        <v>8976</v>
      </c>
      <c r="M18" s="1281"/>
      <c r="N18" s="1281"/>
      <c r="O18" s="1281"/>
      <c r="P18" s="1281"/>
      <c r="Q18" s="1277" t="s">
        <v>8977</v>
      </c>
      <c r="R18" s="1281"/>
      <c r="S18" s="2"/>
      <c r="T18" s="2"/>
      <c r="U18" s="2"/>
      <c r="V18" s="2"/>
      <c r="W18" s="2"/>
      <c r="X18" s="2"/>
      <c r="Y18" s="2"/>
      <c r="Z18" s="2"/>
    </row>
    <row r="19" spans="1:26" ht="12.75">
      <c r="A19" s="1289" t="s">
        <v>7167</v>
      </c>
      <c r="B19" s="1290" t="s">
        <v>3867</v>
      </c>
      <c r="C19" s="1301" t="s">
        <v>8978</v>
      </c>
      <c r="D19" s="1292"/>
      <c r="E19" s="1281"/>
      <c r="F19" s="1286" t="s">
        <v>176</v>
      </c>
      <c r="G19" s="1287" t="s">
        <v>3551</v>
      </c>
      <c r="H19" s="1281"/>
      <c r="I19" s="1281"/>
      <c r="J19" s="1281"/>
      <c r="K19" s="1281"/>
      <c r="L19" s="1281" t="s">
        <v>8979</v>
      </c>
      <c r="M19" s="1281"/>
      <c r="N19" s="1281"/>
      <c r="O19" s="1281"/>
      <c r="P19" s="1281"/>
      <c r="Q19" s="1281"/>
      <c r="R19" s="1281"/>
      <c r="S19" s="2"/>
      <c r="T19" s="2"/>
      <c r="U19" s="2"/>
      <c r="V19" s="2"/>
      <c r="W19" s="2"/>
      <c r="X19" s="2"/>
      <c r="Y19" s="2"/>
      <c r="Z19" s="2"/>
    </row>
    <row r="20" spans="1:26" ht="12.75">
      <c r="A20" s="1282" t="s">
        <v>7167</v>
      </c>
      <c r="B20" s="1293" t="s">
        <v>3307</v>
      </c>
      <c r="C20" s="1284" t="s">
        <v>4692</v>
      </c>
      <c r="D20" s="1298"/>
      <c r="E20" s="1281"/>
      <c r="F20" s="1286" t="s">
        <v>3699</v>
      </c>
      <c r="G20" s="1287" t="s">
        <v>3699</v>
      </c>
      <c r="H20" s="1281"/>
      <c r="I20" s="1286" t="s">
        <v>8947</v>
      </c>
      <c r="J20" s="1286" t="s">
        <v>3551</v>
      </c>
      <c r="K20" s="1296"/>
      <c r="L20" s="1281" t="s">
        <v>8980</v>
      </c>
      <c r="M20" s="1286" t="s">
        <v>8981</v>
      </c>
      <c r="N20" s="1286" t="s">
        <v>8982</v>
      </c>
      <c r="O20" s="1281"/>
      <c r="P20" s="1281"/>
      <c r="Q20" s="1281"/>
      <c r="R20" s="1281"/>
      <c r="S20" s="2"/>
      <c r="T20" s="2"/>
      <c r="U20" s="2"/>
      <c r="V20" s="2"/>
      <c r="W20" s="2"/>
      <c r="X20" s="2"/>
      <c r="Y20" s="2"/>
      <c r="Z20" s="2"/>
    </row>
    <row r="21" spans="1:26" ht="12.75">
      <c r="A21" s="1289" t="s">
        <v>7167</v>
      </c>
      <c r="B21" s="1290" t="s">
        <v>3404</v>
      </c>
      <c r="C21" s="1301" t="s">
        <v>8957</v>
      </c>
      <c r="D21" s="1302" t="s">
        <v>8983</v>
      </c>
      <c r="E21" s="1281"/>
      <c r="F21" s="1286" t="s">
        <v>176</v>
      </c>
      <c r="G21" s="1287" t="s">
        <v>3551</v>
      </c>
      <c r="H21" s="1281" t="s">
        <v>8984</v>
      </c>
      <c r="I21" s="1286" t="s">
        <v>8985</v>
      </c>
      <c r="J21" s="1286" t="s">
        <v>8986</v>
      </c>
      <c r="K21" s="1287" t="s">
        <v>3699</v>
      </c>
      <c r="L21" s="1281" t="s">
        <v>887</v>
      </c>
      <c r="M21" s="1281"/>
      <c r="N21" s="1281"/>
      <c r="O21" s="1281"/>
      <c r="P21" s="1281"/>
      <c r="Q21" s="1281"/>
      <c r="R21" s="1281"/>
      <c r="S21" s="2"/>
      <c r="T21" s="2"/>
      <c r="U21" s="2"/>
      <c r="V21" s="2"/>
      <c r="W21" s="2"/>
      <c r="X21" s="2"/>
      <c r="Y21" s="2"/>
      <c r="Z21" s="2"/>
    </row>
    <row r="22" spans="1:26" ht="12.75">
      <c r="A22" s="1282" t="s">
        <v>7167</v>
      </c>
      <c r="B22" s="1283" t="s">
        <v>3335</v>
      </c>
      <c r="C22" s="1284" t="s">
        <v>8957</v>
      </c>
      <c r="D22" s="1285" t="s">
        <v>8987</v>
      </c>
      <c r="E22" s="1286" t="s">
        <v>3699</v>
      </c>
      <c r="F22" s="1281"/>
      <c r="G22" s="1287" t="s">
        <v>3606</v>
      </c>
      <c r="H22" s="1281"/>
      <c r="I22" s="1286" t="s">
        <v>8988</v>
      </c>
      <c r="J22" s="1286" t="s">
        <v>3551</v>
      </c>
      <c r="K22" s="1296"/>
      <c r="L22" s="1281"/>
      <c r="M22" s="1281"/>
      <c r="N22" s="1281"/>
      <c r="O22" s="1281"/>
      <c r="P22" s="1281"/>
      <c r="Q22" s="1281"/>
      <c r="R22" s="1281"/>
      <c r="S22" s="2"/>
      <c r="T22" s="2"/>
      <c r="U22" s="2"/>
      <c r="V22" s="2"/>
      <c r="W22" s="2"/>
      <c r="X22" s="2"/>
      <c r="Y22" s="2"/>
      <c r="Z22" s="2"/>
    </row>
    <row r="23" spans="1:26" ht="12.75">
      <c r="A23" s="1289" t="s">
        <v>3491</v>
      </c>
      <c r="B23" s="1290" t="s">
        <v>8989</v>
      </c>
      <c r="C23" s="1301" t="s">
        <v>4603</v>
      </c>
      <c r="D23" s="1302" t="s">
        <v>8990</v>
      </c>
      <c r="E23" s="1281"/>
      <c r="F23" s="1286" t="s">
        <v>3699</v>
      </c>
      <c r="G23" s="1287" t="s">
        <v>8991</v>
      </c>
      <c r="H23" s="1281"/>
      <c r="I23" s="1286" t="s">
        <v>8992</v>
      </c>
      <c r="J23" s="1281"/>
      <c r="K23" s="1296"/>
      <c r="L23" s="1281" t="s">
        <v>8993</v>
      </c>
      <c r="M23" s="1281"/>
      <c r="N23" s="1281"/>
      <c r="O23" s="1281"/>
      <c r="P23" s="1281"/>
      <c r="Q23" s="1281"/>
      <c r="R23" s="1281"/>
      <c r="S23" s="2"/>
      <c r="T23" s="2"/>
      <c r="U23" s="2"/>
      <c r="V23" s="2"/>
      <c r="W23" s="2"/>
      <c r="X23" s="2"/>
      <c r="Y23" s="2"/>
      <c r="Z23" s="2"/>
    </row>
    <row r="24" spans="1:26" ht="12.75">
      <c r="A24" s="1282" t="s">
        <v>3491</v>
      </c>
      <c r="B24" s="1293" t="s">
        <v>4070</v>
      </c>
      <c r="C24" s="1284" t="s">
        <v>4692</v>
      </c>
      <c r="D24" s="1285" t="s">
        <v>8994</v>
      </c>
      <c r="E24" s="1286" t="s">
        <v>4583</v>
      </c>
      <c r="F24" s="1286" t="s">
        <v>3699</v>
      </c>
      <c r="G24" s="1287" t="s">
        <v>3606</v>
      </c>
      <c r="H24" s="1281" t="s">
        <v>8995</v>
      </c>
      <c r="I24" s="1286" t="s">
        <v>8996</v>
      </c>
      <c r="J24" s="1286"/>
      <c r="K24" s="1287" t="s">
        <v>8997</v>
      </c>
      <c r="L24" s="1281" t="s">
        <v>8998</v>
      </c>
      <c r="M24" s="1286" t="s">
        <v>8999</v>
      </c>
      <c r="N24" s="1306" t="s">
        <v>9000</v>
      </c>
      <c r="O24" s="1281"/>
      <c r="P24" s="1286"/>
      <c r="Q24" s="1307" t="s">
        <v>9001</v>
      </c>
      <c r="R24" s="1308" t="s">
        <v>9002</v>
      </c>
      <c r="S24" s="2"/>
      <c r="T24" s="2"/>
      <c r="U24" s="2"/>
      <c r="V24" s="2"/>
      <c r="W24" s="2"/>
      <c r="X24" s="2"/>
      <c r="Y24" s="2"/>
      <c r="Z24" s="2"/>
    </row>
    <row r="25" spans="1:26" ht="12.75">
      <c r="A25" s="1289" t="s">
        <v>7218</v>
      </c>
      <c r="B25" s="1290" t="s">
        <v>3277</v>
      </c>
      <c r="C25" s="1301" t="s">
        <v>9003</v>
      </c>
      <c r="D25" s="1302" t="s">
        <v>9004</v>
      </c>
      <c r="E25" s="1286" t="s">
        <v>3606</v>
      </c>
      <c r="F25" s="1286" t="s">
        <v>3699</v>
      </c>
      <c r="G25" s="1287" t="s">
        <v>3606</v>
      </c>
      <c r="H25" s="1281" t="s">
        <v>9005</v>
      </c>
      <c r="I25" s="1286" t="s">
        <v>8947</v>
      </c>
      <c r="J25" s="1286" t="s">
        <v>9006</v>
      </c>
      <c r="K25" s="1287" t="s">
        <v>9007</v>
      </c>
      <c r="L25" s="1281" t="s">
        <v>9008</v>
      </c>
      <c r="M25" s="1309" t="s">
        <v>9009</v>
      </c>
      <c r="N25" s="1286" t="s">
        <v>9010</v>
      </c>
      <c r="O25" s="1286" t="s">
        <v>9011</v>
      </c>
      <c r="P25" s="1281" t="s">
        <v>9012</v>
      </c>
      <c r="Q25" s="1277" t="s">
        <v>9013</v>
      </c>
      <c r="R25" s="1281"/>
      <c r="S25" s="2"/>
      <c r="T25" s="2"/>
      <c r="U25" s="2"/>
      <c r="V25" s="2"/>
      <c r="W25" s="2"/>
      <c r="X25" s="2"/>
      <c r="Y25" s="2"/>
      <c r="Z25" s="2"/>
    </row>
    <row r="26" spans="1:26" ht="12.75">
      <c r="A26" s="1282" t="s">
        <v>7218</v>
      </c>
      <c r="B26" s="1293" t="s">
        <v>9014</v>
      </c>
      <c r="C26" s="1284" t="s">
        <v>4692</v>
      </c>
      <c r="D26" s="1285" t="s">
        <v>9015</v>
      </c>
      <c r="E26" s="1281"/>
      <c r="F26" s="1286" t="s">
        <v>3699</v>
      </c>
      <c r="G26" s="1287" t="s">
        <v>3606</v>
      </c>
      <c r="H26" s="1281"/>
      <c r="I26" s="1286" t="s">
        <v>8947</v>
      </c>
      <c r="J26" s="1281"/>
      <c r="K26" s="1287" t="s">
        <v>3606</v>
      </c>
      <c r="L26" s="1281" t="s">
        <v>9016</v>
      </c>
      <c r="M26" s="1281"/>
      <c r="N26" s="1281"/>
      <c r="O26" s="1281"/>
      <c r="P26" s="1281"/>
      <c r="Q26" s="1281"/>
      <c r="R26" s="1281"/>
      <c r="S26" s="2"/>
      <c r="T26" s="2"/>
      <c r="U26" s="2"/>
      <c r="V26" s="2"/>
      <c r="W26" s="2"/>
      <c r="X26" s="2"/>
      <c r="Y26" s="2"/>
      <c r="Z26" s="2"/>
    </row>
    <row r="27" spans="1:26" ht="12.75">
      <c r="A27" s="1289" t="s">
        <v>3602</v>
      </c>
      <c r="B27" s="1290" t="s">
        <v>5655</v>
      </c>
      <c r="C27" s="1301" t="s">
        <v>9017</v>
      </c>
      <c r="D27" s="1302" t="s">
        <v>9018</v>
      </c>
      <c r="E27" s="1286" t="s">
        <v>9019</v>
      </c>
      <c r="F27" s="1286" t="s">
        <v>3699</v>
      </c>
      <c r="G27" s="1287" t="s">
        <v>3606</v>
      </c>
      <c r="H27" s="1281" t="s">
        <v>7768</v>
      </c>
      <c r="I27" s="1286" t="s">
        <v>8934</v>
      </c>
      <c r="J27" s="1281"/>
      <c r="K27" s="1287" t="s">
        <v>3551</v>
      </c>
      <c r="L27" s="1281" t="s">
        <v>9020</v>
      </c>
      <c r="M27" s="1286" t="s">
        <v>9021</v>
      </c>
      <c r="N27" s="1286" t="s">
        <v>9022</v>
      </c>
      <c r="O27" s="1286" t="s">
        <v>9023</v>
      </c>
      <c r="P27" s="1281"/>
      <c r="Q27" s="1281"/>
      <c r="R27" s="1281"/>
      <c r="S27" s="2"/>
      <c r="T27" s="2"/>
      <c r="U27" s="2"/>
      <c r="V27" s="2"/>
      <c r="W27" s="2"/>
      <c r="X27" s="2"/>
      <c r="Y27" s="2"/>
      <c r="Z27" s="2"/>
    </row>
    <row r="28" spans="1:26" ht="12.75">
      <c r="A28" s="1282" t="s">
        <v>3602</v>
      </c>
      <c r="B28" s="1293" t="s">
        <v>4305</v>
      </c>
      <c r="C28" s="1284" t="s">
        <v>4692</v>
      </c>
      <c r="D28" s="1285" t="s">
        <v>9024</v>
      </c>
      <c r="E28" s="1286" t="s">
        <v>4583</v>
      </c>
      <c r="F28" s="1286" t="s">
        <v>3699</v>
      </c>
      <c r="G28" s="1287" t="s">
        <v>3606</v>
      </c>
      <c r="H28" s="1281"/>
      <c r="I28" s="1286" t="s">
        <v>8934</v>
      </c>
      <c r="J28" s="1286" t="s">
        <v>3699</v>
      </c>
      <c r="K28" s="1287" t="s">
        <v>3606</v>
      </c>
      <c r="L28" s="1281" t="s">
        <v>9025</v>
      </c>
      <c r="M28" s="1281"/>
      <c r="N28" s="1281"/>
      <c r="O28" s="1281"/>
      <c r="P28" s="1281"/>
      <c r="Q28" s="1281"/>
      <c r="R28" s="1281"/>
      <c r="S28" s="2"/>
      <c r="T28" s="2"/>
      <c r="U28" s="2"/>
      <c r="V28" s="2"/>
      <c r="W28" s="2"/>
      <c r="X28" s="2"/>
      <c r="Y28" s="2"/>
      <c r="Z28" s="2"/>
    </row>
    <row r="29" spans="1:26" ht="12.75">
      <c r="A29" s="1289" t="s">
        <v>3602</v>
      </c>
      <c r="B29" s="1290" t="s">
        <v>9026</v>
      </c>
      <c r="C29" s="1291"/>
      <c r="D29" s="1292"/>
      <c r="E29" s="1281"/>
      <c r="F29" s="1281"/>
      <c r="G29" s="1296"/>
      <c r="H29" s="1281"/>
      <c r="I29" s="1281"/>
      <c r="J29" s="1281"/>
      <c r="K29" s="1296"/>
      <c r="L29" s="1281"/>
      <c r="M29" s="1281"/>
      <c r="N29" s="1281"/>
      <c r="O29" s="1281"/>
      <c r="P29" s="1281"/>
      <c r="Q29" s="1281"/>
      <c r="R29" s="1281"/>
      <c r="S29" s="2"/>
      <c r="T29" s="2"/>
      <c r="U29" s="2"/>
      <c r="V29" s="2"/>
      <c r="W29" s="2"/>
      <c r="X29" s="2"/>
      <c r="Y29" s="2"/>
      <c r="Z29" s="2"/>
    </row>
    <row r="30" spans="1:26" ht="12.75">
      <c r="A30" s="1282" t="s">
        <v>3602</v>
      </c>
      <c r="B30" s="1293" t="s">
        <v>7350</v>
      </c>
      <c r="C30" s="1298"/>
      <c r="D30" s="1298"/>
      <c r="E30" s="1281"/>
      <c r="F30" s="1281"/>
      <c r="G30" s="1296"/>
      <c r="H30" s="1281"/>
      <c r="I30" s="1281"/>
      <c r="J30" s="1281"/>
      <c r="K30" s="1296"/>
      <c r="L30" s="1281"/>
      <c r="M30" s="1281"/>
      <c r="N30" s="1281"/>
      <c r="O30" s="1281"/>
      <c r="P30" s="1281"/>
      <c r="Q30" s="1281"/>
      <c r="R30" s="1281"/>
      <c r="S30" s="2"/>
      <c r="T30" s="2"/>
      <c r="U30" s="2"/>
      <c r="V30" s="2"/>
      <c r="W30" s="2"/>
      <c r="X30" s="2"/>
      <c r="Y30" s="2"/>
      <c r="Z30" s="2"/>
    </row>
    <row r="31" spans="1:26" ht="12.75">
      <c r="A31" s="1289" t="s">
        <v>7189</v>
      </c>
      <c r="B31" s="1290" t="s">
        <v>8599</v>
      </c>
      <c r="C31" s="1291"/>
      <c r="D31" s="1292"/>
      <c r="E31" s="1281"/>
      <c r="F31" s="1286" t="s">
        <v>3699</v>
      </c>
      <c r="G31" s="1287" t="s">
        <v>3606</v>
      </c>
      <c r="H31" s="1281"/>
      <c r="I31" s="1286" t="s">
        <v>8947</v>
      </c>
      <c r="J31" s="1281"/>
      <c r="K31" s="1296"/>
      <c r="L31" s="1286" t="s">
        <v>9027</v>
      </c>
      <c r="M31" s="1281"/>
      <c r="N31" s="1281"/>
      <c r="O31" s="1281"/>
      <c r="P31" s="1281"/>
      <c r="Q31" s="1281"/>
      <c r="R31" s="1281"/>
      <c r="S31" s="2"/>
      <c r="T31" s="2"/>
      <c r="U31" s="2"/>
      <c r="V31" s="2"/>
      <c r="W31" s="2"/>
      <c r="X31" s="2"/>
      <c r="Y31" s="2"/>
      <c r="Z31" s="2"/>
    </row>
    <row r="32" spans="1:26" ht="12.75">
      <c r="A32" s="1282" t="s">
        <v>7189</v>
      </c>
      <c r="B32" s="1293" t="s">
        <v>4340</v>
      </c>
      <c r="C32" s="1284" t="s">
        <v>4692</v>
      </c>
      <c r="D32" s="1285" t="s">
        <v>9028</v>
      </c>
      <c r="E32" s="1286"/>
      <c r="F32" s="1286" t="s">
        <v>3606</v>
      </c>
      <c r="G32" s="1287" t="s">
        <v>3606</v>
      </c>
      <c r="H32" s="1281" t="s">
        <v>4461</v>
      </c>
      <c r="I32" s="1286" t="s">
        <v>8947</v>
      </c>
      <c r="J32" s="1286" t="s">
        <v>3551</v>
      </c>
      <c r="K32" s="1287" t="s">
        <v>3551</v>
      </c>
      <c r="L32" s="1281" t="s">
        <v>9029</v>
      </c>
      <c r="M32" s="1286" t="s">
        <v>9030</v>
      </c>
      <c r="N32" s="1286" t="s">
        <v>9031</v>
      </c>
      <c r="O32" s="1281" t="s">
        <v>9032</v>
      </c>
      <c r="P32" s="1286" t="s">
        <v>9033</v>
      </c>
      <c r="Q32" s="1310" t="s">
        <v>9034</v>
      </c>
      <c r="R32" s="1281"/>
      <c r="S32" s="2"/>
      <c r="T32" s="2"/>
      <c r="U32" s="2"/>
      <c r="V32" s="2"/>
      <c r="W32" s="2"/>
      <c r="X32" s="2"/>
      <c r="Y32" s="2"/>
      <c r="Z32" s="2"/>
    </row>
    <row r="33" spans="1:26" ht="12.75">
      <c r="A33" s="1289" t="s">
        <v>7189</v>
      </c>
      <c r="B33" s="1290" t="s">
        <v>4184</v>
      </c>
      <c r="C33" s="1295" t="s">
        <v>8957</v>
      </c>
      <c r="D33" s="1292"/>
      <c r="E33" s="1286" t="s">
        <v>3606</v>
      </c>
      <c r="F33" s="1286" t="s">
        <v>3699</v>
      </c>
      <c r="G33" s="1287" t="s">
        <v>3606</v>
      </c>
      <c r="H33" s="1281"/>
      <c r="I33" s="1281"/>
      <c r="J33" s="1281"/>
      <c r="K33" s="1296"/>
      <c r="L33" s="1281" t="s">
        <v>9035</v>
      </c>
      <c r="M33" s="1286" t="s">
        <v>9036</v>
      </c>
      <c r="N33" s="1286" t="s">
        <v>9037</v>
      </c>
      <c r="O33" s="1281"/>
      <c r="P33" s="1281"/>
      <c r="Q33" s="1281"/>
      <c r="R33" s="1281"/>
      <c r="S33" s="2"/>
      <c r="T33" s="2"/>
      <c r="U33" s="2"/>
      <c r="V33" s="2"/>
      <c r="W33" s="2"/>
      <c r="X33" s="2"/>
      <c r="Y33" s="2"/>
      <c r="Z33" s="2"/>
    </row>
    <row r="34" spans="1:26" ht="12.75">
      <c r="A34" s="1282" t="s">
        <v>7189</v>
      </c>
      <c r="B34" s="1293" t="s">
        <v>8686</v>
      </c>
      <c r="C34" s="1284" t="s">
        <v>4692</v>
      </c>
      <c r="D34" s="1285" t="s">
        <v>9038</v>
      </c>
      <c r="E34" s="1286" t="s">
        <v>3606</v>
      </c>
      <c r="F34" s="1286" t="s">
        <v>3606</v>
      </c>
      <c r="G34" s="1287" t="s">
        <v>3606</v>
      </c>
      <c r="H34" s="1281" t="s">
        <v>9039</v>
      </c>
      <c r="I34" s="1286" t="s">
        <v>9040</v>
      </c>
      <c r="J34" s="1286" t="s">
        <v>9041</v>
      </c>
      <c r="K34" s="1287" t="s">
        <v>9042</v>
      </c>
      <c r="L34" s="1281" t="s">
        <v>9043</v>
      </c>
      <c r="M34" s="1311" t="s">
        <v>9044</v>
      </c>
      <c r="N34" s="1286" t="s">
        <v>9045</v>
      </c>
      <c r="O34" s="1286" t="s">
        <v>9046</v>
      </c>
      <c r="P34" s="1286" t="s">
        <v>9047</v>
      </c>
      <c r="Q34" s="1312" t="s">
        <v>9048</v>
      </c>
      <c r="R34" s="1308" t="s">
        <v>9049</v>
      </c>
      <c r="S34" s="2"/>
      <c r="T34" s="2"/>
      <c r="U34" s="2"/>
      <c r="V34" s="2"/>
      <c r="W34" s="2"/>
      <c r="X34" s="2"/>
      <c r="Y34" s="2"/>
      <c r="Z34" s="2"/>
    </row>
    <row r="35" spans="1:26" ht="12.75">
      <c r="A35" s="1289" t="s">
        <v>7189</v>
      </c>
      <c r="B35" s="1283" t="s">
        <v>9050</v>
      </c>
      <c r="C35" s="1301" t="s">
        <v>4692</v>
      </c>
      <c r="D35" s="1292"/>
      <c r="E35" s="1281"/>
      <c r="F35" s="1286" t="s">
        <v>3699</v>
      </c>
      <c r="G35" s="1287" t="s">
        <v>3606</v>
      </c>
      <c r="H35" s="1281"/>
      <c r="I35" s="1281"/>
      <c r="J35" s="1281"/>
      <c r="K35" s="1296"/>
      <c r="L35" s="1281" t="s">
        <v>9051</v>
      </c>
      <c r="M35" s="1281"/>
      <c r="N35" s="1281"/>
      <c r="O35" s="1281"/>
      <c r="P35" s="1281"/>
      <c r="Q35" s="1313" t="s">
        <v>9052</v>
      </c>
      <c r="R35" s="1281"/>
      <c r="S35" s="2"/>
      <c r="T35" s="2"/>
      <c r="U35" s="2"/>
      <c r="V35" s="2"/>
      <c r="W35" s="2"/>
      <c r="X35" s="2"/>
      <c r="Y35" s="2"/>
      <c r="Z35" s="2"/>
    </row>
    <row r="36" spans="1:26" ht="12.75">
      <c r="A36" s="1282" t="s">
        <v>7189</v>
      </c>
      <c r="B36" s="1293" t="s">
        <v>4165</v>
      </c>
      <c r="C36" s="1300"/>
      <c r="D36" s="1298"/>
      <c r="E36" s="1281"/>
      <c r="F36" s="1286" t="s">
        <v>176</v>
      </c>
      <c r="G36" s="1287" t="s">
        <v>3551</v>
      </c>
      <c r="H36" s="1281"/>
      <c r="I36" s="1281"/>
      <c r="J36" s="1281"/>
      <c r="K36" s="1296"/>
      <c r="L36" s="1281" t="s">
        <v>9053</v>
      </c>
      <c r="M36" s="1286" t="s">
        <v>9054</v>
      </c>
      <c r="N36" s="1281"/>
      <c r="O36" s="1286" t="s">
        <v>887</v>
      </c>
      <c r="P36" s="1281"/>
      <c r="Q36" s="1305" t="s">
        <v>9055</v>
      </c>
      <c r="R36" s="1281"/>
      <c r="S36" s="2"/>
      <c r="T36" s="2"/>
      <c r="U36" s="2"/>
      <c r="V36" s="2"/>
      <c r="W36" s="2"/>
      <c r="X36" s="2"/>
      <c r="Y36" s="2"/>
      <c r="Z36" s="2"/>
    </row>
    <row r="37" spans="1:26" ht="12.75">
      <c r="A37" s="1289" t="s">
        <v>7189</v>
      </c>
      <c r="B37" s="1290" t="s">
        <v>8711</v>
      </c>
      <c r="C37" s="1301" t="s">
        <v>8957</v>
      </c>
      <c r="D37" s="1292"/>
      <c r="E37" s="1281"/>
      <c r="F37" s="1286" t="s">
        <v>176</v>
      </c>
      <c r="G37" s="1287" t="s">
        <v>3551</v>
      </c>
      <c r="H37" s="1281"/>
      <c r="I37" s="1281"/>
      <c r="J37" s="1286" t="s">
        <v>9056</v>
      </c>
      <c r="K37" s="1286" t="s">
        <v>3551</v>
      </c>
      <c r="L37" s="1281" t="s">
        <v>9057</v>
      </c>
      <c r="M37" s="1281"/>
      <c r="N37" s="1281"/>
      <c r="O37" s="1281"/>
      <c r="P37" s="1281"/>
      <c r="Q37" s="1281"/>
      <c r="R37" s="1281"/>
      <c r="S37" s="2"/>
      <c r="T37" s="2"/>
      <c r="U37" s="2"/>
      <c r="V37" s="2"/>
      <c r="W37" s="2"/>
      <c r="X37" s="2"/>
      <c r="Y37" s="2"/>
      <c r="Z37" s="2"/>
    </row>
    <row r="38" spans="1:26" ht="12.75">
      <c r="A38" s="1282" t="s">
        <v>7200</v>
      </c>
      <c r="B38" s="1293" t="s">
        <v>3977</v>
      </c>
      <c r="C38" s="1284" t="s">
        <v>9058</v>
      </c>
      <c r="D38" s="1298"/>
      <c r="E38" s="1286" t="s">
        <v>3606</v>
      </c>
      <c r="F38" s="1286" t="s">
        <v>3699</v>
      </c>
      <c r="G38" s="1287" t="s">
        <v>3606</v>
      </c>
      <c r="H38" s="1281" t="s">
        <v>9059</v>
      </c>
      <c r="I38" s="1286" t="s">
        <v>9060</v>
      </c>
      <c r="J38" s="1286" t="s">
        <v>3699</v>
      </c>
      <c r="K38" s="1287" t="s">
        <v>3606</v>
      </c>
      <c r="L38" s="1281" t="s">
        <v>9061</v>
      </c>
      <c r="M38" s="1286" t="s">
        <v>9062</v>
      </c>
      <c r="N38" s="1286" t="s">
        <v>9063</v>
      </c>
      <c r="O38" s="1286" t="s">
        <v>9064</v>
      </c>
      <c r="P38" s="1286" t="s">
        <v>9065</v>
      </c>
      <c r="Q38" s="1314" t="s">
        <v>9066</v>
      </c>
      <c r="R38" s="1315" t="s">
        <v>9067</v>
      </c>
      <c r="S38" s="2"/>
      <c r="T38" s="2"/>
      <c r="U38" s="2"/>
      <c r="V38" s="2"/>
      <c r="W38" s="2"/>
      <c r="X38" s="2"/>
      <c r="Y38" s="2"/>
      <c r="Z38" s="2"/>
    </row>
    <row r="39" spans="1:26" ht="12.75">
      <c r="A39" s="1289" t="s">
        <v>7200</v>
      </c>
      <c r="B39" s="1290" t="s">
        <v>9068</v>
      </c>
      <c r="C39" s="1291"/>
      <c r="D39" s="1292"/>
      <c r="E39" s="1286" t="s">
        <v>3606</v>
      </c>
      <c r="F39" s="1281"/>
      <c r="G39" s="1287" t="s">
        <v>3606</v>
      </c>
      <c r="H39" s="1281"/>
      <c r="I39" s="1286" t="s">
        <v>8934</v>
      </c>
      <c r="J39" s="1281"/>
      <c r="K39" s="1296"/>
      <c r="L39" s="1281"/>
      <c r="M39" s="1281"/>
      <c r="N39" s="1281"/>
      <c r="O39" s="1281"/>
      <c r="P39" s="1281"/>
      <c r="Q39" s="1281"/>
      <c r="R39" s="1281"/>
      <c r="S39" s="2"/>
      <c r="T39" s="2"/>
      <c r="U39" s="2"/>
      <c r="V39" s="2"/>
      <c r="W39" s="2"/>
      <c r="X39" s="2"/>
      <c r="Y39" s="2"/>
      <c r="Z39" s="2"/>
    </row>
    <row r="40" spans="1:26" ht="12.75">
      <c r="A40" s="1282" t="s">
        <v>7222</v>
      </c>
      <c r="B40" s="1293" t="s">
        <v>3999</v>
      </c>
      <c r="C40" s="1284" t="s">
        <v>4692</v>
      </c>
      <c r="D40" s="1298"/>
      <c r="E40" s="1281"/>
      <c r="F40" s="1286" t="s">
        <v>3606</v>
      </c>
      <c r="G40" s="1287" t="s">
        <v>3606</v>
      </c>
      <c r="H40" s="1281"/>
      <c r="I40" s="1286" t="s">
        <v>8947</v>
      </c>
      <c r="J40" s="1286" t="s">
        <v>3699</v>
      </c>
      <c r="K40" s="1286" t="s">
        <v>9069</v>
      </c>
      <c r="L40" s="1316" t="s">
        <v>9070</v>
      </c>
      <c r="M40" s="1286" t="s">
        <v>9071</v>
      </c>
      <c r="N40" s="1281"/>
      <c r="O40" s="1281"/>
      <c r="P40" s="1281"/>
      <c r="Q40" s="1317" t="s">
        <v>9072</v>
      </c>
      <c r="R40" s="1281"/>
      <c r="S40" s="2"/>
      <c r="T40" s="2"/>
      <c r="U40" s="2"/>
      <c r="V40" s="2"/>
      <c r="W40" s="2"/>
      <c r="X40" s="2"/>
      <c r="Y40" s="2"/>
      <c r="Z40" s="2"/>
    </row>
    <row r="41" spans="1:26" ht="12.75">
      <c r="A41" s="1289" t="s">
        <v>7203</v>
      </c>
      <c r="B41" s="1290" t="s">
        <v>5634</v>
      </c>
      <c r="C41" s="1295" t="s">
        <v>4692</v>
      </c>
      <c r="D41" s="1302" t="s">
        <v>9073</v>
      </c>
      <c r="E41" s="1286" t="s">
        <v>3606</v>
      </c>
      <c r="F41" s="1286" t="s">
        <v>3699</v>
      </c>
      <c r="G41" s="1287" t="s">
        <v>3606</v>
      </c>
      <c r="H41" s="1281" t="s">
        <v>9074</v>
      </c>
      <c r="I41" s="1286" t="s">
        <v>8947</v>
      </c>
      <c r="J41" s="1286" t="s">
        <v>9075</v>
      </c>
      <c r="K41" s="1287" t="s">
        <v>9069</v>
      </c>
      <c r="L41" s="1281" t="s">
        <v>9076</v>
      </c>
      <c r="M41" s="1286" t="s">
        <v>9077</v>
      </c>
      <c r="N41" s="1286" t="s">
        <v>9078</v>
      </c>
      <c r="O41" s="1309" t="s">
        <v>9079</v>
      </c>
      <c r="P41" s="1281"/>
      <c r="Q41" s="1318" t="s">
        <v>9080</v>
      </c>
      <c r="R41" s="1286"/>
      <c r="S41" s="2"/>
      <c r="T41" s="2"/>
      <c r="U41" s="2"/>
      <c r="V41" s="2"/>
      <c r="W41" s="2"/>
      <c r="X41" s="2"/>
      <c r="Y41" s="2"/>
      <c r="Z41" s="2"/>
    </row>
    <row r="42" spans="1:26" ht="12.75">
      <c r="A42" s="1282" t="s">
        <v>7203</v>
      </c>
      <c r="B42" s="1293" t="s">
        <v>3929</v>
      </c>
      <c r="C42" s="1284" t="s">
        <v>9081</v>
      </c>
      <c r="D42" s="1285" t="s">
        <v>9082</v>
      </c>
      <c r="E42" s="1286" t="s">
        <v>3606</v>
      </c>
      <c r="F42" s="1286" t="s">
        <v>3699</v>
      </c>
      <c r="G42" s="1287" t="s">
        <v>3606</v>
      </c>
      <c r="H42" s="1309" t="s">
        <v>9083</v>
      </c>
      <c r="I42" s="1286" t="s">
        <v>8947</v>
      </c>
      <c r="J42" s="1286" t="s">
        <v>3606</v>
      </c>
      <c r="K42" s="1296"/>
      <c r="L42" s="1281" t="s">
        <v>9084</v>
      </c>
      <c r="M42" s="1281" t="s">
        <v>9085</v>
      </c>
      <c r="N42" s="1309"/>
      <c r="O42" s="1309"/>
      <c r="P42" s="1286"/>
      <c r="Q42" s="1277" t="s">
        <v>9086</v>
      </c>
      <c r="R42" s="1286"/>
      <c r="S42" s="2"/>
      <c r="T42" s="2"/>
      <c r="U42" s="2"/>
      <c r="V42" s="2"/>
      <c r="W42" s="2"/>
      <c r="X42" s="2"/>
      <c r="Y42" s="2"/>
      <c r="Z42" s="2"/>
    </row>
    <row r="43" spans="1:26" ht="12.75">
      <c r="A43" s="1289" t="s">
        <v>7203</v>
      </c>
      <c r="B43" s="1290" t="s">
        <v>4103</v>
      </c>
      <c r="C43" s="1301" t="s">
        <v>8957</v>
      </c>
      <c r="D43" s="1302" t="s">
        <v>9087</v>
      </c>
      <c r="E43" s="1286" t="s">
        <v>3606</v>
      </c>
      <c r="F43" s="1286" t="s">
        <v>3699</v>
      </c>
      <c r="G43" s="1319" t="s">
        <v>3606</v>
      </c>
      <c r="H43" s="1286" t="s">
        <v>9088</v>
      </c>
      <c r="I43" s="1286" t="s">
        <v>9089</v>
      </c>
      <c r="J43" s="1286" t="s">
        <v>3606</v>
      </c>
      <c r="K43" s="1287" t="s">
        <v>3606</v>
      </c>
      <c r="L43" s="1281" t="s">
        <v>9090</v>
      </c>
      <c r="M43" s="1286" t="s">
        <v>9091</v>
      </c>
      <c r="N43" s="1286" t="s">
        <v>9092</v>
      </c>
      <c r="O43" s="1281"/>
      <c r="P43" s="1281"/>
      <c r="Q43" s="1320" t="s">
        <v>9093</v>
      </c>
      <c r="R43" s="1321" t="s">
        <v>9094</v>
      </c>
      <c r="S43" s="2"/>
      <c r="T43" s="2"/>
      <c r="U43" s="2"/>
      <c r="V43" s="2"/>
      <c r="W43" s="2"/>
      <c r="X43" s="2"/>
      <c r="Y43" s="2"/>
      <c r="Z43" s="2"/>
    </row>
    <row r="44" spans="1:26" ht="12.75">
      <c r="A44" s="1282" t="s">
        <v>7203</v>
      </c>
      <c r="B44" s="1293" t="s">
        <v>9095</v>
      </c>
      <c r="C44" s="1300"/>
      <c r="D44" s="1298"/>
      <c r="E44" s="1281"/>
      <c r="F44" s="1286" t="s">
        <v>3606</v>
      </c>
      <c r="G44" s="1287" t="s">
        <v>3606</v>
      </c>
      <c r="H44" s="1281"/>
      <c r="I44" s="1281"/>
      <c r="J44" s="1281"/>
      <c r="K44" s="1296"/>
      <c r="L44" s="1281"/>
      <c r="M44" s="1281"/>
      <c r="N44" s="1281"/>
      <c r="O44" s="1281"/>
      <c r="P44" s="1281"/>
      <c r="Q44" s="1281"/>
      <c r="R44" s="1281"/>
      <c r="S44" s="2"/>
      <c r="T44" s="2"/>
      <c r="U44" s="2"/>
      <c r="V44" s="2"/>
      <c r="W44" s="2"/>
      <c r="X44" s="2"/>
      <c r="Y44" s="2"/>
      <c r="Z44" s="2"/>
    </row>
    <row r="45" spans="1:26" ht="12.75">
      <c r="A45" s="1289" t="s">
        <v>7203</v>
      </c>
      <c r="B45" s="1290" t="s">
        <v>9096</v>
      </c>
      <c r="C45" s="1301" t="s">
        <v>4692</v>
      </c>
      <c r="D45" s="1322" t="s">
        <v>9097</v>
      </c>
      <c r="E45" s="1286" t="s">
        <v>3551</v>
      </c>
      <c r="F45" s="1286" t="s">
        <v>3699</v>
      </c>
      <c r="G45" s="1287" t="s">
        <v>3606</v>
      </c>
      <c r="H45" s="1281"/>
      <c r="I45" s="1281"/>
      <c r="J45" s="1281"/>
      <c r="K45" s="1287" t="s">
        <v>9098</v>
      </c>
      <c r="L45" s="1281" t="s">
        <v>9099</v>
      </c>
      <c r="M45" s="1281"/>
      <c r="N45" s="1281"/>
      <c r="O45" s="1281"/>
      <c r="P45" s="1281"/>
      <c r="Q45" s="1281"/>
      <c r="R45" s="1281"/>
      <c r="S45" s="2"/>
      <c r="T45" s="2"/>
      <c r="U45" s="2"/>
      <c r="V45" s="2"/>
      <c r="W45" s="2"/>
      <c r="X45" s="2"/>
      <c r="Y45" s="2"/>
      <c r="Z45" s="2"/>
    </row>
    <row r="46" spans="1:26" ht="12.75">
      <c r="A46" s="1282" t="s">
        <v>7203</v>
      </c>
      <c r="B46" s="1293" t="s">
        <v>4404</v>
      </c>
      <c r="C46" s="1284" t="s">
        <v>8957</v>
      </c>
      <c r="D46" s="1285" t="s">
        <v>9100</v>
      </c>
      <c r="E46" s="1286" t="s">
        <v>9101</v>
      </c>
      <c r="F46" s="1286" t="s">
        <v>3699</v>
      </c>
      <c r="G46" s="1287" t="s">
        <v>3606</v>
      </c>
      <c r="H46" s="1281"/>
      <c r="I46" s="1286" t="s">
        <v>8947</v>
      </c>
      <c r="J46" s="1286" t="s">
        <v>9102</v>
      </c>
      <c r="K46" s="1287" t="s">
        <v>3699</v>
      </c>
      <c r="L46" s="1281" t="s">
        <v>9103</v>
      </c>
      <c r="M46" s="1286" t="s">
        <v>9104</v>
      </c>
      <c r="N46" s="1286" t="s">
        <v>9105</v>
      </c>
      <c r="O46" s="1281"/>
      <c r="P46" s="1281"/>
      <c r="Q46" s="1277" t="s">
        <v>9106</v>
      </c>
      <c r="R46" s="1321" t="s">
        <v>9107</v>
      </c>
      <c r="S46" s="2"/>
      <c r="T46" s="2"/>
      <c r="U46" s="2"/>
      <c r="V46" s="2"/>
      <c r="W46" s="2"/>
      <c r="X46" s="2"/>
      <c r="Y46" s="2"/>
      <c r="Z46" s="2"/>
    </row>
    <row r="47" spans="1:26" ht="12.75">
      <c r="A47" s="1289" t="s">
        <v>7203</v>
      </c>
      <c r="B47" s="1290" t="s">
        <v>9108</v>
      </c>
      <c r="C47" s="1301" t="s">
        <v>4692</v>
      </c>
      <c r="D47" s="1292"/>
      <c r="E47" s="1281"/>
      <c r="F47" s="1286" t="s">
        <v>3606</v>
      </c>
      <c r="G47" s="1287" t="s">
        <v>3606</v>
      </c>
      <c r="H47" s="1281"/>
      <c r="I47" s="1286" t="s">
        <v>8947</v>
      </c>
      <c r="J47" s="1286" t="s">
        <v>3606</v>
      </c>
      <c r="K47" s="1287" t="s">
        <v>3606</v>
      </c>
      <c r="L47" s="1281" t="s">
        <v>9109</v>
      </c>
      <c r="M47" s="1281"/>
      <c r="N47" s="1281"/>
      <c r="O47" s="1281"/>
      <c r="P47" s="1281"/>
      <c r="Q47" s="1281"/>
      <c r="R47" s="1281"/>
      <c r="S47" s="2"/>
      <c r="T47" s="2"/>
      <c r="U47" s="2"/>
      <c r="V47" s="2"/>
      <c r="W47" s="2"/>
      <c r="X47" s="2"/>
      <c r="Y47" s="2"/>
      <c r="Z47" s="2"/>
    </row>
    <row r="48" spans="1:26" ht="12.75">
      <c r="A48" s="1282" t="s">
        <v>7242</v>
      </c>
      <c r="B48" s="1293" t="s">
        <v>9110</v>
      </c>
      <c r="C48" s="1300"/>
      <c r="D48" s="1285" t="s">
        <v>9111</v>
      </c>
      <c r="E48" s="1286" t="s">
        <v>3606</v>
      </c>
      <c r="F48" s="1286" t="s">
        <v>3606</v>
      </c>
      <c r="G48" s="1287" t="s">
        <v>3606</v>
      </c>
      <c r="H48" s="1281"/>
      <c r="I48" s="1286" t="s">
        <v>9112</v>
      </c>
      <c r="J48" s="1286" t="s">
        <v>9113</v>
      </c>
      <c r="K48" s="1287" t="s">
        <v>9114</v>
      </c>
      <c r="L48" s="1281" t="s">
        <v>9115</v>
      </c>
      <c r="M48" s="1286" t="s">
        <v>9116</v>
      </c>
      <c r="N48" s="1281"/>
      <c r="O48" s="1281"/>
      <c r="P48" s="1281"/>
      <c r="Q48" s="1281"/>
      <c r="R48" s="1281"/>
      <c r="S48" s="2"/>
      <c r="T48" s="2"/>
      <c r="U48" s="2"/>
      <c r="V48" s="2"/>
      <c r="W48" s="2"/>
      <c r="X48" s="2"/>
      <c r="Y48" s="2"/>
      <c r="Z48" s="2"/>
    </row>
    <row r="49" spans="1:26" ht="12.75">
      <c r="A49" s="1289" t="s">
        <v>8539</v>
      </c>
      <c r="B49" s="1290" t="s">
        <v>3300</v>
      </c>
      <c r="C49" s="1301" t="s">
        <v>4692</v>
      </c>
      <c r="D49" s="1292"/>
      <c r="E49" s="1286" t="s">
        <v>3606</v>
      </c>
      <c r="F49" s="1286" t="s">
        <v>3606</v>
      </c>
      <c r="G49" s="1287" t="s">
        <v>3606</v>
      </c>
      <c r="H49" s="1281"/>
      <c r="I49" s="1286" t="s">
        <v>9117</v>
      </c>
      <c r="J49" s="1281"/>
      <c r="K49" s="1287" t="s">
        <v>3606</v>
      </c>
      <c r="L49" s="1281" t="s">
        <v>9118</v>
      </c>
      <c r="M49" s="1286" t="s">
        <v>9119</v>
      </c>
      <c r="N49" s="1286" t="s">
        <v>9120</v>
      </c>
      <c r="O49" s="1281"/>
      <c r="P49" s="1281"/>
      <c r="Q49" s="1281"/>
      <c r="R49" s="1281"/>
      <c r="S49" s="2"/>
      <c r="T49" s="2"/>
      <c r="U49" s="2"/>
      <c r="V49" s="2"/>
      <c r="W49" s="2"/>
      <c r="X49" s="2"/>
      <c r="Y49" s="2"/>
      <c r="Z49" s="2"/>
    </row>
    <row r="50" spans="1:26" ht="12.75">
      <c r="A50" s="1282" t="s">
        <v>7271</v>
      </c>
      <c r="B50" s="1293" t="s">
        <v>5758</v>
      </c>
      <c r="C50" s="1284" t="s">
        <v>4692</v>
      </c>
      <c r="D50" s="1285" t="s">
        <v>9121</v>
      </c>
      <c r="E50" s="1281"/>
      <c r="F50" s="1286" t="s">
        <v>3606</v>
      </c>
      <c r="G50" s="1287" t="s">
        <v>3606</v>
      </c>
      <c r="H50" s="1281" t="s">
        <v>4750</v>
      </c>
      <c r="I50" s="1286" t="s">
        <v>8934</v>
      </c>
      <c r="J50" s="1286" t="s">
        <v>9122</v>
      </c>
      <c r="K50" s="1287" t="s">
        <v>9123</v>
      </c>
      <c r="L50" s="1281" t="s">
        <v>9124</v>
      </c>
      <c r="M50" s="1286" t="s">
        <v>9125</v>
      </c>
      <c r="N50" s="1286" t="s">
        <v>9126</v>
      </c>
      <c r="O50" s="1286" t="s">
        <v>9127</v>
      </c>
      <c r="P50" s="1281"/>
      <c r="Q50" s="1323" t="s">
        <v>9128</v>
      </c>
      <c r="R50" s="1281"/>
      <c r="S50" s="2"/>
      <c r="T50" s="2"/>
      <c r="U50" s="2"/>
      <c r="V50" s="2"/>
      <c r="W50" s="2"/>
      <c r="X50" s="2"/>
      <c r="Y50" s="2"/>
      <c r="Z50" s="2"/>
    </row>
    <row r="51" spans="1:26" ht="12.75">
      <c r="A51" s="1289" t="s">
        <v>7271</v>
      </c>
      <c r="B51" s="1290" t="s">
        <v>7358</v>
      </c>
      <c r="C51" s="1301" t="s">
        <v>4692</v>
      </c>
      <c r="D51" s="1302" t="s">
        <v>9121</v>
      </c>
      <c r="E51" s="1281"/>
      <c r="F51" s="1286" t="s">
        <v>3699</v>
      </c>
      <c r="G51" s="1287" t="s">
        <v>3606</v>
      </c>
      <c r="H51" s="1281"/>
      <c r="I51" s="1286" t="s">
        <v>9129</v>
      </c>
      <c r="J51" s="1281"/>
      <c r="K51" s="1287" t="s">
        <v>3606</v>
      </c>
      <c r="L51" s="1281"/>
      <c r="M51" s="1281"/>
      <c r="N51" s="1281"/>
      <c r="O51" s="1281"/>
      <c r="P51" s="1281"/>
      <c r="Q51" s="1281"/>
      <c r="R51" s="1281"/>
      <c r="S51" s="2"/>
      <c r="T51" s="2"/>
      <c r="U51" s="2"/>
      <c r="V51" s="2"/>
      <c r="W51" s="2"/>
      <c r="X51" s="2"/>
      <c r="Y51" s="2"/>
      <c r="Z51" s="2"/>
    </row>
    <row r="52" spans="1:26" ht="12.75">
      <c r="A52" s="1282" t="s">
        <v>7315</v>
      </c>
      <c r="B52" s="1293" t="s">
        <v>9130</v>
      </c>
      <c r="C52" s="1300"/>
      <c r="D52" s="1298"/>
      <c r="E52" s="1281"/>
      <c r="F52" s="1286" t="s">
        <v>3606</v>
      </c>
      <c r="G52" s="1287" t="s">
        <v>3606</v>
      </c>
      <c r="H52" s="1281"/>
      <c r="I52" s="1281"/>
      <c r="J52" s="1281"/>
      <c r="K52" s="1296"/>
      <c r="L52" s="1281" t="s">
        <v>9131</v>
      </c>
      <c r="M52" s="1286" t="s">
        <v>9132</v>
      </c>
      <c r="N52" s="1281"/>
      <c r="O52" s="1281"/>
      <c r="P52" s="1281"/>
      <c r="Q52" s="1281"/>
      <c r="R52" s="1281"/>
      <c r="S52" s="2"/>
      <c r="T52" s="2"/>
      <c r="U52" s="2"/>
      <c r="V52" s="2"/>
      <c r="W52" s="2"/>
      <c r="X52" s="2"/>
      <c r="Y52" s="2"/>
      <c r="Z52" s="2"/>
    </row>
    <row r="53" spans="1:26" ht="12.75">
      <c r="A53" s="1289" t="s">
        <v>7315</v>
      </c>
      <c r="B53" s="1290" t="s">
        <v>3939</v>
      </c>
      <c r="C53" s="1301" t="s">
        <v>4692</v>
      </c>
      <c r="D53" s="1292"/>
      <c r="E53" s="1281"/>
      <c r="F53" s="1286" t="s">
        <v>3699</v>
      </c>
      <c r="G53" s="1287" t="s">
        <v>3606</v>
      </c>
      <c r="H53" s="1281"/>
      <c r="I53" s="1286" t="s">
        <v>8947</v>
      </c>
      <c r="J53" s="1286" t="s">
        <v>9133</v>
      </c>
      <c r="K53" s="1287" t="s">
        <v>3699</v>
      </c>
      <c r="L53" s="1281" t="s">
        <v>9134</v>
      </c>
      <c r="M53" s="1286" t="s">
        <v>9135</v>
      </c>
      <c r="N53" s="1281"/>
      <c r="O53" s="1281"/>
      <c r="P53" s="1281"/>
      <c r="Q53" s="1281"/>
      <c r="R53" s="1281"/>
      <c r="S53" s="2"/>
      <c r="T53" s="2"/>
      <c r="U53" s="2"/>
      <c r="V53" s="2"/>
      <c r="W53" s="2"/>
      <c r="X53" s="2"/>
      <c r="Y53" s="2"/>
      <c r="Z53" s="2"/>
    </row>
    <row r="54" spans="1:26" ht="12.75">
      <c r="A54" s="1282" t="s">
        <v>7315</v>
      </c>
      <c r="B54" s="1293" t="s">
        <v>3476</v>
      </c>
      <c r="C54" s="1297" t="s">
        <v>4692</v>
      </c>
      <c r="D54" s="1285" t="s">
        <v>9136</v>
      </c>
      <c r="E54" s="1281"/>
      <c r="F54" s="1286" t="s">
        <v>3606</v>
      </c>
      <c r="G54" s="1287" t="s">
        <v>3606</v>
      </c>
      <c r="H54" s="1281"/>
      <c r="I54" s="1286" t="s">
        <v>8947</v>
      </c>
      <c r="J54" s="1286" t="s">
        <v>9137</v>
      </c>
      <c r="K54" s="1287" t="s">
        <v>3606</v>
      </c>
      <c r="L54" s="1281" t="s">
        <v>9138</v>
      </c>
      <c r="M54" s="1286" t="s">
        <v>9139</v>
      </c>
      <c r="N54" s="1281"/>
      <c r="O54" s="1281"/>
      <c r="P54" s="1281"/>
      <c r="Q54" s="1281"/>
      <c r="R54" s="1281"/>
      <c r="S54" s="2"/>
      <c r="T54" s="2"/>
      <c r="U54" s="2"/>
      <c r="V54" s="2"/>
      <c r="W54" s="2"/>
      <c r="X54" s="2"/>
      <c r="Y54" s="2"/>
      <c r="Z54" s="2"/>
    </row>
    <row r="55" spans="1:26" ht="12.75">
      <c r="A55" s="1289" t="s">
        <v>7315</v>
      </c>
      <c r="B55" s="1290" t="s">
        <v>5594</v>
      </c>
      <c r="C55" s="1301" t="s">
        <v>4692</v>
      </c>
      <c r="D55" s="1292"/>
      <c r="E55" s="1281"/>
      <c r="F55" s="1286" t="s">
        <v>9140</v>
      </c>
      <c r="G55" s="1287" t="s">
        <v>3606</v>
      </c>
      <c r="H55" s="1281"/>
      <c r="I55" s="1281"/>
      <c r="J55" s="1281"/>
      <c r="K55" s="1296"/>
      <c r="L55" s="1281" t="s">
        <v>9141</v>
      </c>
      <c r="M55" s="1286" t="s">
        <v>9142</v>
      </c>
      <c r="N55" s="1281"/>
      <c r="O55" s="1281"/>
      <c r="P55" s="1281"/>
      <c r="Q55" s="1281"/>
      <c r="R55" s="1281"/>
      <c r="S55" s="2"/>
      <c r="T55" s="2"/>
      <c r="U55" s="2"/>
      <c r="V55" s="2"/>
      <c r="W55" s="2"/>
      <c r="X55" s="2"/>
      <c r="Y55" s="2"/>
      <c r="Z55" s="2"/>
    </row>
    <row r="56" spans="1:26" ht="12.75">
      <c r="A56" s="1282" t="s">
        <v>7164</v>
      </c>
      <c r="B56" s="1293" t="s">
        <v>9143</v>
      </c>
      <c r="C56" s="1284" t="s">
        <v>8957</v>
      </c>
      <c r="D56" s="1298"/>
      <c r="E56" s="1286" t="s">
        <v>3699</v>
      </c>
      <c r="F56" s="1286" t="s">
        <v>3699</v>
      </c>
      <c r="G56" s="1287" t="s">
        <v>3606</v>
      </c>
      <c r="H56" s="1281"/>
      <c r="I56" s="1281"/>
      <c r="J56" s="1281"/>
      <c r="K56" s="1296"/>
      <c r="L56" s="1281" t="s">
        <v>9144</v>
      </c>
      <c r="M56" s="1286" t="s">
        <v>9145</v>
      </c>
      <c r="N56" s="1286" t="s">
        <v>9146</v>
      </c>
      <c r="O56" s="1281"/>
      <c r="P56" s="1281"/>
      <c r="Q56" s="1281"/>
      <c r="R56" s="1281"/>
      <c r="S56" s="2"/>
      <c r="T56" s="2"/>
      <c r="U56" s="2"/>
      <c r="V56" s="2"/>
      <c r="W56" s="2"/>
      <c r="X56" s="2"/>
      <c r="Y56" s="2"/>
      <c r="Z56" s="2"/>
    </row>
    <row r="57" spans="1:26" ht="12.75">
      <c r="A57" s="1289" t="s">
        <v>7164</v>
      </c>
      <c r="B57" s="1324" t="s">
        <v>3371</v>
      </c>
      <c r="C57" s="1295" t="s">
        <v>8957</v>
      </c>
      <c r="D57" s="1325" t="s">
        <v>9147</v>
      </c>
      <c r="E57" s="1286" t="s">
        <v>3699</v>
      </c>
      <c r="F57" s="1286" t="s">
        <v>3699</v>
      </c>
      <c r="G57" s="1296"/>
      <c r="H57" s="1281" t="s">
        <v>9148</v>
      </c>
      <c r="I57" s="1286" t="s">
        <v>5764</v>
      </c>
      <c r="J57" s="1286" t="s">
        <v>9122</v>
      </c>
      <c r="K57" s="1281" t="s">
        <v>176</v>
      </c>
      <c r="L57" s="1272" t="s">
        <v>9149</v>
      </c>
      <c r="M57" s="1286" t="s">
        <v>9150</v>
      </c>
      <c r="N57" s="1281"/>
      <c r="O57" s="1281"/>
      <c r="P57" s="1281"/>
      <c r="Q57" s="1326" t="s">
        <v>9151</v>
      </c>
      <c r="R57" s="1327" t="s">
        <v>9152</v>
      </c>
      <c r="S57" s="2"/>
      <c r="T57" s="2"/>
      <c r="U57" s="2"/>
      <c r="V57" s="2"/>
      <c r="W57" s="2"/>
      <c r="X57" s="2"/>
      <c r="Y57" s="2"/>
      <c r="Z57" s="2"/>
    </row>
    <row r="58" spans="1:26" ht="12.75">
      <c r="A58" s="1282" t="s">
        <v>7164</v>
      </c>
      <c r="B58" s="1293" t="s">
        <v>9153</v>
      </c>
      <c r="C58" s="1284"/>
      <c r="D58" s="1298"/>
      <c r="E58" s="1286" t="s">
        <v>3606</v>
      </c>
      <c r="F58" s="1286" t="s">
        <v>3699</v>
      </c>
      <c r="G58" s="1287" t="s">
        <v>3606</v>
      </c>
      <c r="H58" s="1281"/>
      <c r="I58" s="1286" t="s">
        <v>9154</v>
      </c>
      <c r="J58" s="1286" t="s">
        <v>9155</v>
      </c>
      <c r="K58" s="1296"/>
      <c r="L58" s="1281"/>
      <c r="M58" s="1281"/>
      <c r="N58" s="1281"/>
      <c r="O58" s="1281"/>
      <c r="P58" s="1281"/>
      <c r="Q58" s="1281"/>
      <c r="R58" s="1281"/>
      <c r="S58" s="2"/>
      <c r="T58" s="2"/>
      <c r="U58" s="2"/>
      <c r="V58" s="2"/>
      <c r="W58" s="2"/>
      <c r="X58" s="2"/>
      <c r="Y58" s="2"/>
      <c r="Z58" s="2"/>
    </row>
    <row r="59" spans="1:26" ht="12.75">
      <c r="A59" s="1289" t="s">
        <v>7164</v>
      </c>
      <c r="B59" s="1290" t="s">
        <v>3305</v>
      </c>
      <c r="C59" s="1291"/>
      <c r="D59" s="1292"/>
      <c r="E59" s="1281"/>
      <c r="F59" s="1281"/>
      <c r="G59" s="1287"/>
      <c r="H59" s="1281"/>
      <c r="I59" s="1281"/>
      <c r="J59" s="1281"/>
      <c r="K59" s="1296"/>
      <c r="L59" s="1281"/>
      <c r="M59" s="1281"/>
      <c r="N59" s="1281"/>
      <c r="O59" s="1281"/>
      <c r="P59" s="1281"/>
      <c r="Q59" s="1281"/>
      <c r="R59" s="1281"/>
      <c r="S59" s="2"/>
      <c r="T59" s="2"/>
      <c r="U59" s="2"/>
      <c r="V59" s="2"/>
      <c r="W59" s="2"/>
      <c r="X59" s="2"/>
      <c r="Y59" s="2"/>
      <c r="Z59" s="2"/>
    </row>
    <row r="60" spans="1:26" ht="12.75">
      <c r="A60" s="1282" t="s">
        <v>7164</v>
      </c>
      <c r="B60" s="1293" t="s">
        <v>9156</v>
      </c>
      <c r="C60" s="1300"/>
      <c r="D60" s="1298"/>
      <c r="E60" s="1281"/>
      <c r="F60" s="1286" t="s">
        <v>9157</v>
      </c>
      <c r="G60" s="1287" t="s">
        <v>3606</v>
      </c>
      <c r="H60" s="1281" t="s">
        <v>9158</v>
      </c>
      <c r="I60" s="1286" t="s">
        <v>8947</v>
      </c>
      <c r="J60" s="1281"/>
      <c r="K60" s="1296"/>
      <c r="L60" s="1281" t="s">
        <v>9159</v>
      </c>
      <c r="M60" s="1281"/>
      <c r="N60" s="1281"/>
      <c r="O60" s="1281"/>
      <c r="P60" s="1281"/>
      <c r="Q60" s="1281"/>
      <c r="R60" s="1281"/>
      <c r="S60" s="2"/>
      <c r="T60" s="2"/>
      <c r="U60" s="2"/>
      <c r="V60" s="2"/>
      <c r="W60" s="2"/>
      <c r="X60" s="2"/>
      <c r="Y60" s="2"/>
      <c r="Z60" s="2"/>
    </row>
    <row r="61" spans="1:26" ht="12.75">
      <c r="A61" s="1289" t="s">
        <v>7171</v>
      </c>
      <c r="B61" s="1290" t="s">
        <v>8527</v>
      </c>
      <c r="C61" s="1301" t="s">
        <v>9160</v>
      </c>
      <c r="D61" s="1302" t="s">
        <v>9161</v>
      </c>
      <c r="E61" s="1286" t="s">
        <v>3606</v>
      </c>
      <c r="F61" s="1286" t="s">
        <v>7761</v>
      </c>
      <c r="G61" s="1287" t="s">
        <v>3551</v>
      </c>
      <c r="H61" s="1281"/>
      <c r="I61" s="1281"/>
      <c r="J61" s="1281"/>
      <c r="K61" s="1296"/>
      <c r="L61" s="1281" t="s">
        <v>9162</v>
      </c>
      <c r="M61" s="1286" t="s">
        <v>9163</v>
      </c>
      <c r="N61" s="1286" t="s">
        <v>9164</v>
      </c>
      <c r="O61" s="1281" t="s">
        <v>9165</v>
      </c>
      <c r="P61" s="1286"/>
      <c r="Q61" s="1281"/>
      <c r="R61" s="1281"/>
      <c r="S61" s="2"/>
      <c r="T61" s="2"/>
      <c r="U61" s="2"/>
      <c r="V61" s="2"/>
      <c r="W61" s="2"/>
      <c r="X61" s="2"/>
      <c r="Y61" s="2"/>
      <c r="Z61" s="2"/>
    </row>
    <row r="62" spans="1:26" ht="12.75">
      <c r="A62" s="1282" t="s">
        <v>7171</v>
      </c>
      <c r="B62" s="1293" t="s">
        <v>5692</v>
      </c>
      <c r="C62" s="1284" t="s">
        <v>8957</v>
      </c>
      <c r="D62" s="1285"/>
      <c r="E62" s="1281"/>
      <c r="F62" s="1286" t="s">
        <v>3699</v>
      </c>
      <c r="G62" s="1287" t="s">
        <v>3606</v>
      </c>
      <c r="H62" s="1281"/>
      <c r="I62" s="1286" t="s">
        <v>8947</v>
      </c>
      <c r="J62" s="1286" t="s">
        <v>3606</v>
      </c>
      <c r="K62" s="1296"/>
      <c r="L62" s="1281" t="s">
        <v>9166</v>
      </c>
      <c r="M62" s="1286" t="s">
        <v>9167</v>
      </c>
      <c r="N62" s="1286" t="s">
        <v>9168</v>
      </c>
      <c r="O62" s="1286" t="s">
        <v>9169</v>
      </c>
      <c r="P62" s="1286" t="s">
        <v>9170</v>
      </c>
      <c r="Q62" s="1281"/>
      <c r="R62" s="1281"/>
      <c r="S62" s="2"/>
      <c r="T62" s="2"/>
      <c r="U62" s="2"/>
      <c r="V62" s="2"/>
      <c r="W62" s="2"/>
      <c r="X62" s="2"/>
      <c r="Y62" s="2"/>
      <c r="Z62" s="2"/>
    </row>
    <row r="63" spans="1:26" ht="12.75">
      <c r="A63" s="1289" t="s">
        <v>7192</v>
      </c>
      <c r="B63" s="1290" t="s">
        <v>9171</v>
      </c>
      <c r="C63" s="1301" t="s">
        <v>9172</v>
      </c>
      <c r="D63" s="1302" t="s">
        <v>9173</v>
      </c>
      <c r="E63" s="1286" t="s">
        <v>3606</v>
      </c>
      <c r="F63" s="1286" t="s">
        <v>176</v>
      </c>
      <c r="G63" s="1287" t="s">
        <v>3551</v>
      </c>
      <c r="H63" s="1281" t="s">
        <v>4750</v>
      </c>
      <c r="I63" s="1286" t="s">
        <v>9174</v>
      </c>
      <c r="J63" s="1286" t="s">
        <v>3699</v>
      </c>
      <c r="K63" s="1287" t="s">
        <v>3606</v>
      </c>
      <c r="L63" s="1281" t="s">
        <v>9175</v>
      </c>
      <c r="M63" s="1286" t="s">
        <v>9176</v>
      </c>
      <c r="N63" s="1281"/>
      <c r="O63" s="1281"/>
      <c r="P63" s="1281"/>
      <c r="Q63" s="1281"/>
      <c r="R63" s="1281"/>
      <c r="S63" s="2"/>
      <c r="T63" s="2"/>
      <c r="U63" s="2"/>
      <c r="V63" s="2"/>
      <c r="W63" s="2"/>
      <c r="X63" s="2"/>
      <c r="Y63" s="2"/>
      <c r="Z63" s="2"/>
    </row>
    <row r="64" spans="1:26" ht="12.75">
      <c r="A64" s="1282" t="s">
        <v>7192</v>
      </c>
      <c r="B64" s="1293" t="s">
        <v>7335</v>
      </c>
      <c r="C64" s="1284" t="s">
        <v>4603</v>
      </c>
      <c r="D64" s="1285" t="s">
        <v>9177</v>
      </c>
      <c r="E64" s="1281"/>
      <c r="F64" s="1286" t="s">
        <v>176</v>
      </c>
      <c r="G64" s="1287" t="s">
        <v>176</v>
      </c>
      <c r="H64" s="1281" t="s">
        <v>9178</v>
      </c>
      <c r="I64" s="1286" t="s">
        <v>8947</v>
      </c>
      <c r="J64" s="1286" t="s">
        <v>9179</v>
      </c>
      <c r="K64" s="1287" t="s">
        <v>3551</v>
      </c>
      <c r="L64" s="1281" t="s">
        <v>9180</v>
      </c>
      <c r="M64" s="1286" t="s">
        <v>9181</v>
      </c>
      <c r="N64" s="1286" t="s">
        <v>9182</v>
      </c>
      <c r="O64" s="1281"/>
      <c r="P64" s="1281"/>
      <c r="Q64" s="1281"/>
      <c r="R64" s="1281"/>
      <c r="S64" s="2"/>
      <c r="T64" s="2"/>
      <c r="U64" s="2"/>
      <c r="V64" s="2"/>
      <c r="W64" s="2"/>
      <c r="X64" s="2"/>
      <c r="Y64" s="2"/>
      <c r="Z64" s="2"/>
    </row>
    <row r="65" spans="1:26" ht="12.75">
      <c r="A65" s="1289" t="s">
        <v>7192</v>
      </c>
      <c r="B65" s="1290" t="s">
        <v>9183</v>
      </c>
      <c r="C65" s="1301" t="s">
        <v>4692</v>
      </c>
      <c r="D65" s="1302" t="s">
        <v>9184</v>
      </c>
      <c r="E65" s="1281"/>
      <c r="F65" s="1286" t="s">
        <v>176</v>
      </c>
      <c r="G65" s="1287" t="s">
        <v>3551</v>
      </c>
      <c r="H65" s="1281"/>
      <c r="I65" s="1286" t="s">
        <v>8947</v>
      </c>
      <c r="J65" s="1286" t="s">
        <v>9185</v>
      </c>
      <c r="K65" s="1287" t="s">
        <v>3551</v>
      </c>
      <c r="L65" s="1281" t="s">
        <v>9186</v>
      </c>
      <c r="M65" s="1286" t="s">
        <v>9187</v>
      </c>
      <c r="N65" s="1286" t="s">
        <v>9188</v>
      </c>
      <c r="O65" s="1286"/>
      <c r="P65" s="1281"/>
      <c r="Q65" s="1281"/>
      <c r="R65" s="1281"/>
      <c r="S65" s="2"/>
      <c r="T65" s="2"/>
      <c r="U65" s="2"/>
      <c r="V65" s="2"/>
      <c r="W65" s="2"/>
      <c r="X65" s="2"/>
      <c r="Y65" s="2"/>
      <c r="Z65" s="2"/>
    </row>
    <row r="66" spans="1:26" ht="12.75">
      <c r="A66" s="1282" t="s">
        <v>7192</v>
      </c>
      <c r="B66" s="1283" t="s">
        <v>3263</v>
      </c>
      <c r="C66" s="1284" t="s">
        <v>4692</v>
      </c>
      <c r="D66" s="1285" t="s">
        <v>9189</v>
      </c>
      <c r="E66" s="1286" t="s">
        <v>3551</v>
      </c>
      <c r="F66" s="1286" t="s">
        <v>3606</v>
      </c>
      <c r="G66" s="1287" t="s">
        <v>3606</v>
      </c>
      <c r="H66" s="1281"/>
      <c r="I66" s="1286" t="s">
        <v>9190</v>
      </c>
      <c r="J66" s="1286" t="s">
        <v>9191</v>
      </c>
      <c r="K66" s="1287" t="s">
        <v>9192</v>
      </c>
      <c r="L66" s="1281" t="s">
        <v>9193</v>
      </c>
      <c r="M66" s="1286" t="s">
        <v>9194</v>
      </c>
      <c r="N66" s="1281"/>
      <c r="O66" s="1286"/>
      <c r="P66" s="1286"/>
      <c r="Q66" s="1328" t="s">
        <v>9195</v>
      </c>
      <c r="R66" s="1329" t="s">
        <v>9196</v>
      </c>
      <c r="S66" s="2"/>
      <c r="T66" s="2"/>
      <c r="U66" s="2"/>
      <c r="V66" s="2"/>
      <c r="W66" s="2"/>
      <c r="X66" s="2"/>
      <c r="Y66" s="2"/>
      <c r="Z66" s="2"/>
    </row>
    <row r="67" spans="1:26" ht="12.75">
      <c r="A67" s="1289" t="s">
        <v>7192</v>
      </c>
      <c r="B67" s="1290" t="s">
        <v>9197</v>
      </c>
      <c r="C67" s="1291"/>
      <c r="D67" s="1292"/>
      <c r="E67" s="1281"/>
      <c r="F67" s="1281"/>
      <c r="G67" s="1296"/>
      <c r="H67" s="1281"/>
      <c r="I67" s="1281"/>
      <c r="J67" s="1281"/>
      <c r="K67" s="1296"/>
      <c r="L67" s="1281"/>
      <c r="M67" s="1281"/>
      <c r="N67" s="1281"/>
      <c r="O67" s="1281"/>
      <c r="P67" s="1281"/>
      <c r="Q67" s="1281"/>
      <c r="R67" s="1281"/>
      <c r="S67" s="2"/>
      <c r="T67" s="2"/>
      <c r="U67" s="2"/>
      <c r="V67" s="2"/>
      <c r="W67" s="2"/>
      <c r="X67" s="2"/>
      <c r="Y67" s="2"/>
      <c r="Z67" s="2"/>
    </row>
    <row r="68" spans="1:26" ht="12.75">
      <c r="A68" s="1282" t="s">
        <v>7192</v>
      </c>
      <c r="B68" s="1293" t="s">
        <v>5592</v>
      </c>
      <c r="C68" s="1284" t="s">
        <v>4692</v>
      </c>
      <c r="D68" s="1298"/>
      <c r="E68" s="1281"/>
      <c r="F68" s="1286" t="s">
        <v>9198</v>
      </c>
      <c r="G68" s="1287" t="s">
        <v>3606</v>
      </c>
      <c r="H68" s="1281"/>
      <c r="I68" s="1281"/>
      <c r="J68" s="1281"/>
      <c r="K68" s="1296"/>
      <c r="L68" s="1281" t="s">
        <v>9199</v>
      </c>
      <c r="M68" s="1281"/>
      <c r="N68" s="1281"/>
      <c r="O68" s="1281"/>
      <c r="P68" s="1281"/>
      <c r="Q68" s="1281"/>
      <c r="R68" s="1281"/>
      <c r="S68" s="2"/>
      <c r="T68" s="2"/>
      <c r="U68" s="2"/>
      <c r="V68" s="2"/>
      <c r="W68" s="2"/>
      <c r="X68" s="2"/>
      <c r="Y68" s="2"/>
      <c r="Z68" s="2"/>
    </row>
    <row r="69" spans="1:26" ht="12.75">
      <c r="A69" s="1289" t="s">
        <v>7170</v>
      </c>
      <c r="B69" s="1283" t="s">
        <v>3374</v>
      </c>
      <c r="C69" s="1301" t="s">
        <v>4692</v>
      </c>
      <c r="D69" s="1302" t="s">
        <v>9200</v>
      </c>
      <c r="E69" s="1286" t="s">
        <v>3551</v>
      </c>
      <c r="F69" s="1286"/>
      <c r="G69" s="1287" t="s">
        <v>3606</v>
      </c>
      <c r="H69" s="1281" t="s">
        <v>9201</v>
      </c>
      <c r="I69" s="1286" t="s">
        <v>9202</v>
      </c>
      <c r="J69" s="1286" t="s">
        <v>3551</v>
      </c>
      <c r="K69" s="1287" t="s">
        <v>3551</v>
      </c>
      <c r="L69" s="1281" t="s">
        <v>9203</v>
      </c>
      <c r="M69" s="1286" t="s">
        <v>9204</v>
      </c>
      <c r="N69" s="1286" t="s">
        <v>9205</v>
      </c>
      <c r="O69" s="1281"/>
      <c r="P69" s="1281"/>
      <c r="Q69" s="1281"/>
      <c r="R69" s="1281"/>
      <c r="S69" s="2"/>
      <c r="T69" s="2"/>
      <c r="U69" s="2"/>
      <c r="V69" s="2"/>
      <c r="W69" s="2"/>
      <c r="X69" s="2"/>
      <c r="Y69" s="2"/>
      <c r="Z69" s="2"/>
    </row>
    <row r="70" spans="1:26" ht="12.75">
      <c r="A70" s="1282" t="s">
        <v>7170</v>
      </c>
      <c r="B70" s="1330" t="s">
        <v>6168</v>
      </c>
      <c r="C70" s="1284" t="s">
        <v>9206</v>
      </c>
      <c r="D70" s="1285" t="s">
        <v>9207</v>
      </c>
      <c r="E70" s="1286" t="s">
        <v>3606</v>
      </c>
      <c r="F70" s="1286" t="s">
        <v>3606</v>
      </c>
      <c r="G70" s="1287" t="s">
        <v>3606</v>
      </c>
      <c r="H70" s="1281"/>
      <c r="I70" s="1286" t="s">
        <v>9208</v>
      </c>
      <c r="J70" s="1286" t="s">
        <v>3551</v>
      </c>
      <c r="K70" s="1287" t="s">
        <v>3551</v>
      </c>
      <c r="L70" s="1281" t="s">
        <v>9209</v>
      </c>
      <c r="M70" s="1286" t="s">
        <v>9210</v>
      </c>
      <c r="N70" s="1281" t="s">
        <v>9211</v>
      </c>
      <c r="O70" s="1281"/>
      <c r="P70" s="1281"/>
      <c r="Q70" s="1331" t="s">
        <v>9212</v>
      </c>
      <c r="R70" s="1326" t="s">
        <v>9213</v>
      </c>
      <c r="S70" s="2"/>
      <c r="T70" s="2"/>
      <c r="U70" s="2"/>
      <c r="V70" s="2"/>
      <c r="W70" s="2"/>
      <c r="X70" s="2"/>
      <c r="Y70" s="2"/>
      <c r="Z70" s="2"/>
    </row>
    <row r="71" spans="1:26" ht="12.75">
      <c r="A71" s="1289" t="s">
        <v>7180</v>
      </c>
      <c r="B71" s="1290" t="s">
        <v>9214</v>
      </c>
      <c r="C71" s="1301" t="s">
        <v>4692</v>
      </c>
      <c r="D71" s="1302" t="s">
        <v>9215</v>
      </c>
      <c r="E71" s="1281"/>
      <c r="F71" s="1286" t="s">
        <v>3699</v>
      </c>
      <c r="G71" s="1287" t="s">
        <v>3606</v>
      </c>
      <c r="H71" s="1281" t="s">
        <v>9216</v>
      </c>
      <c r="I71" s="1286" t="s">
        <v>9208</v>
      </c>
      <c r="J71" s="1281"/>
      <c r="K71" s="1296"/>
      <c r="L71" s="1281" t="s">
        <v>9217</v>
      </c>
      <c r="M71" s="1281"/>
      <c r="N71" s="1281"/>
      <c r="O71" s="1281"/>
      <c r="P71" s="1281"/>
      <c r="Q71" s="1281"/>
      <c r="R71" s="1281"/>
      <c r="S71" s="2"/>
      <c r="T71" s="2"/>
      <c r="U71" s="2"/>
      <c r="V71" s="2"/>
      <c r="W71" s="2"/>
      <c r="X71" s="2"/>
      <c r="Y71" s="2"/>
      <c r="Z71" s="2"/>
    </row>
    <row r="72" spans="1:26" ht="12.75">
      <c r="A72" s="1282" t="s">
        <v>7180</v>
      </c>
      <c r="B72" s="1283" t="s">
        <v>9218</v>
      </c>
      <c r="C72" s="1300"/>
      <c r="D72" s="1298"/>
      <c r="E72" s="1281"/>
      <c r="F72" s="1286" t="s">
        <v>3699</v>
      </c>
      <c r="G72" s="1287" t="s">
        <v>3606</v>
      </c>
      <c r="H72" s="1281"/>
      <c r="I72" s="1281"/>
      <c r="J72" s="1281"/>
      <c r="K72" s="1296"/>
      <c r="L72" s="1281" t="s">
        <v>9219</v>
      </c>
      <c r="M72" s="1309" t="s">
        <v>9220</v>
      </c>
      <c r="N72" s="1309" t="s">
        <v>9221</v>
      </c>
      <c r="O72" s="1286" t="s">
        <v>9222</v>
      </c>
      <c r="P72" s="1281" t="s">
        <v>9223</v>
      </c>
      <c r="Q72" s="1281"/>
      <c r="R72" s="1281"/>
      <c r="S72" s="2"/>
      <c r="T72" s="2"/>
      <c r="U72" s="2"/>
      <c r="V72" s="2"/>
      <c r="W72" s="2"/>
      <c r="X72" s="2"/>
      <c r="Y72" s="2"/>
      <c r="Z72" s="2"/>
    </row>
    <row r="73" spans="1:26" ht="12.75">
      <c r="A73" s="1289" t="s">
        <v>7180</v>
      </c>
      <c r="B73" s="1283" t="s">
        <v>9224</v>
      </c>
      <c r="C73" s="1301" t="s">
        <v>4692</v>
      </c>
      <c r="D73" s="1292"/>
      <c r="E73" s="1281"/>
      <c r="F73" s="1286" t="s">
        <v>3699</v>
      </c>
      <c r="G73" s="1287" t="s">
        <v>3606</v>
      </c>
      <c r="H73" s="1281" t="s">
        <v>9225</v>
      </c>
      <c r="I73" s="1281"/>
      <c r="J73" s="1281"/>
      <c r="K73" s="1296"/>
      <c r="L73" s="1281"/>
      <c r="M73" s="1281"/>
      <c r="N73" s="1281"/>
      <c r="O73" s="1281"/>
      <c r="P73" s="1281"/>
      <c r="Q73" s="1281"/>
      <c r="R73" s="1281"/>
      <c r="S73" s="2"/>
      <c r="T73" s="2"/>
      <c r="U73" s="2"/>
      <c r="V73" s="2"/>
      <c r="W73" s="2"/>
      <c r="X73" s="2"/>
      <c r="Y73" s="2"/>
      <c r="Z73" s="2"/>
    </row>
    <row r="74" spans="1:26" ht="12.75">
      <c r="A74" s="1282" t="s">
        <v>7180</v>
      </c>
      <c r="B74" s="1293" t="s">
        <v>3316</v>
      </c>
      <c r="C74" s="1284" t="s">
        <v>4692</v>
      </c>
      <c r="D74" s="1298"/>
      <c r="E74" s="1281"/>
      <c r="F74" s="1286" t="s">
        <v>3606</v>
      </c>
      <c r="G74" s="1287" t="s">
        <v>3606</v>
      </c>
      <c r="H74" s="1281" t="s">
        <v>7768</v>
      </c>
      <c r="I74" s="1286" t="s">
        <v>9226</v>
      </c>
      <c r="J74" s="1286" t="s">
        <v>9227</v>
      </c>
      <c r="K74" s="1287" t="s">
        <v>3699</v>
      </c>
      <c r="L74" s="1281" t="s">
        <v>9228</v>
      </c>
      <c r="M74" s="1286" t="s">
        <v>9229</v>
      </c>
      <c r="N74" s="1281"/>
      <c r="O74" s="1281"/>
      <c r="P74" s="1281"/>
      <c r="Q74" s="1332" t="s">
        <v>9230</v>
      </c>
      <c r="R74" s="1333" t="s">
        <v>9231</v>
      </c>
      <c r="S74" s="2"/>
      <c r="T74" s="2"/>
      <c r="U74" s="2"/>
      <c r="V74" s="2"/>
      <c r="W74" s="2"/>
      <c r="X74" s="2"/>
      <c r="Y74" s="2"/>
      <c r="Z74" s="2"/>
    </row>
    <row r="75" spans="1:26" ht="12.75">
      <c r="A75" s="1289" t="s">
        <v>7362</v>
      </c>
      <c r="B75" s="1283" t="s">
        <v>9232</v>
      </c>
      <c r="C75" s="1301" t="s">
        <v>4692</v>
      </c>
      <c r="D75" s="1292"/>
      <c r="E75" s="1281"/>
      <c r="F75" s="1281"/>
      <c r="G75" s="1296"/>
      <c r="H75" s="1281"/>
      <c r="I75" s="1286" t="s">
        <v>8947</v>
      </c>
      <c r="J75" s="1281"/>
      <c r="K75" s="1296"/>
      <c r="L75" s="1281" t="s">
        <v>9233</v>
      </c>
      <c r="M75" s="1281"/>
      <c r="N75" s="1281"/>
      <c r="O75" s="1281"/>
      <c r="P75" s="1281"/>
      <c r="Q75" s="1281"/>
      <c r="R75" s="1281"/>
      <c r="S75" s="2"/>
      <c r="T75" s="2"/>
      <c r="U75" s="2"/>
      <c r="V75" s="2"/>
      <c r="W75" s="2"/>
      <c r="X75" s="2"/>
      <c r="Y75" s="2"/>
      <c r="Z75" s="2"/>
    </row>
    <row r="76" spans="1:26" ht="12.75">
      <c r="A76" s="1282" t="s">
        <v>7205</v>
      </c>
      <c r="B76" s="1293" t="s">
        <v>4183</v>
      </c>
      <c r="C76" s="1284" t="s">
        <v>9234</v>
      </c>
      <c r="D76" s="1298"/>
      <c r="E76" s="1286" t="s">
        <v>3606</v>
      </c>
      <c r="F76" s="1286" t="s">
        <v>3606</v>
      </c>
      <c r="G76" s="1287" t="s">
        <v>3606</v>
      </c>
      <c r="H76" s="1281" t="s">
        <v>9235</v>
      </c>
      <c r="I76" s="1286" t="s">
        <v>8947</v>
      </c>
      <c r="J76" s="1286" t="s">
        <v>9236</v>
      </c>
      <c r="K76" s="1287" t="s">
        <v>3549</v>
      </c>
      <c r="L76" s="1281" t="s">
        <v>9237</v>
      </c>
      <c r="M76" s="1286" t="s">
        <v>9238</v>
      </c>
      <c r="N76" s="1286" t="s">
        <v>9239</v>
      </c>
      <c r="O76" s="1286" t="s">
        <v>9240</v>
      </c>
      <c r="P76" s="1281"/>
      <c r="Q76" s="1305" t="s">
        <v>9241</v>
      </c>
      <c r="R76" s="1328" t="s">
        <v>9242</v>
      </c>
      <c r="S76" s="2"/>
      <c r="T76" s="2"/>
      <c r="U76" s="2"/>
      <c r="V76" s="2"/>
      <c r="W76" s="2"/>
      <c r="X76" s="2"/>
      <c r="Y76" s="2"/>
      <c r="Z76" s="2"/>
    </row>
    <row r="77" spans="1:26" ht="12.75">
      <c r="A77" s="1289" t="s">
        <v>7205</v>
      </c>
      <c r="B77" s="1283" t="s">
        <v>4358</v>
      </c>
      <c r="C77" s="1301" t="s">
        <v>4692</v>
      </c>
      <c r="D77" s="1292"/>
      <c r="E77" s="1281"/>
      <c r="F77" s="1286" t="s">
        <v>3699</v>
      </c>
      <c r="G77" s="1287" t="s">
        <v>3606</v>
      </c>
      <c r="H77" s="1281"/>
      <c r="I77" s="1286" t="s">
        <v>8947</v>
      </c>
      <c r="J77" s="1281"/>
      <c r="K77" s="1296"/>
      <c r="L77" s="1281" t="s">
        <v>9243</v>
      </c>
      <c r="M77" s="1281"/>
      <c r="N77" s="1281"/>
      <c r="O77" s="1281"/>
      <c r="P77" s="1281"/>
      <c r="Q77" s="1281"/>
      <c r="R77" s="1281"/>
      <c r="S77" s="2"/>
      <c r="T77" s="2"/>
      <c r="U77" s="2"/>
      <c r="V77" s="2"/>
      <c r="W77" s="2"/>
      <c r="X77" s="2"/>
      <c r="Y77" s="2"/>
      <c r="Z77" s="2"/>
    </row>
    <row r="78" spans="1:26" ht="12.75">
      <c r="A78" s="1282" t="s">
        <v>7205</v>
      </c>
      <c r="B78" s="1293" t="s">
        <v>4316</v>
      </c>
      <c r="C78" s="1284" t="s">
        <v>4692</v>
      </c>
      <c r="D78" s="1298"/>
      <c r="E78" s="1281"/>
      <c r="F78" s="1286" t="s">
        <v>3699</v>
      </c>
      <c r="G78" s="1287" t="s">
        <v>3606</v>
      </c>
      <c r="H78" s="1281" t="s">
        <v>9244</v>
      </c>
      <c r="I78" s="1286" t="s">
        <v>8947</v>
      </c>
      <c r="J78" s="1286" t="s">
        <v>9245</v>
      </c>
      <c r="K78" s="1287" t="s">
        <v>3606</v>
      </c>
      <c r="L78" s="1281" t="s">
        <v>9246</v>
      </c>
      <c r="M78" s="1286" t="s">
        <v>9247</v>
      </c>
      <c r="N78" s="1281"/>
      <c r="O78" s="1281"/>
      <c r="P78" s="1281"/>
      <c r="Q78" s="1317" t="s">
        <v>9248</v>
      </c>
      <c r="R78" s="1281"/>
      <c r="S78" s="2"/>
      <c r="T78" s="2"/>
      <c r="U78" s="2"/>
      <c r="V78" s="2"/>
      <c r="W78" s="2"/>
      <c r="X78" s="2"/>
      <c r="Y78" s="2"/>
      <c r="Z78" s="2"/>
    </row>
    <row r="79" spans="1:26" ht="12.75">
      <c r="A79" s="1289" t="s">
        <v>3844</v>
      </c>
      <c r="B79" s="1283" t="s">
        <v>5697</v>
      </c>
      <c r="C79" s="1301" t="s">
        <v>4692</v>
      </c>
      <c r="D79" s="1302" t="s">
        <v>9249</v>
      </c>
      <c r="E79" s="1286" t="s">
        <v>3606</v>
      </c>
      <c r="F79" s="1286" t="s">
        <v>3606</v>
      </c>
      <c r="G79" s="1287" t="s">
        <v>3606</v>
      </c>
      <c r="H79" s="1281" t="s">
        <v>7768</v>
      </c>
      <c r="I79" s="1286" t="s">
        <v>8947</v>
      </c>
      <c r="J79" s="1286" t="s">
        <v>9250</v>
      </c>
      <c r="K79" s="1287" t="s">
        <v>3699</v>
      </c>
      <c r="L79" s="1281" t="s">
        <v>9251</v>
      </c>
      <c r="M79" s="1286" t="s">
        <v>9252</v>
      </c>
      <c r="N79" s="1286" t="s">
        <v>9253</v>
      </c>
      <c r="O79" s="1286"/>
      <c r="P79" s="1286"/>
      <c r="Q79" s="1281"/>
      <c r="R79" s="1281"/>
      <c r="S79" s="2"/>
      <c r="T79" s="2"/>
      <c r="U79" s="2"/>
      <c r="V79" s="2"/>
      <c r="W79" s="2"/>
      <c r="X79" s="2"/>
      <c r="Y79" s="2"/>
      <c r="Z79" s="2"/>
    </row>
    <row r="80" spans="1:26" ht="12.75">
      <c r="A80" s="1282" t="s">
        <v>3844</v>
      </c>
      <c r="B80" s="1283" t="s">
        <v>9254</v>
      </c>
      <c r="C80" s="1284"/>
      <c r="D80" s="1285"/>
      <c r="E80" s="1286"/>
      <c r="F80" s="1286"/>
      <c r="G80" s="1287"/>
      <c r="H80" s="1281"/>
      <c r="I80" s="1286"/>
      <c r="J80" s="1286"/>
      <c r="K80" s="1287"/>
      <c r="L80" s="1281"/>
      <c r="M80" s="1286"/>
      <c r="N80" s="1286"/>
      <c r="O80" s="1286"/>
      <c r="P80" s="1286"/>
      <c r="Q80" s="1281"/>
      <c r="R80" s="1281"/>
      <c r="S80" s="2"/>
      <c r="T80" s="2"/>
      <c r="U80" s="2"/>
      <c r="V80" s="2"/>
      <c r="W80" s="2"/>
      <c r="X80" s="2"/>
      <c r="Y80" s="2"/>
      <c r="Z80" s="2"/>
    </row>
    <row r="81" spans="1:26" ht="12.75">
      <c r="A81" s="1289" t="s">
        <v>8556</v>
      </c>
      <c r="B81" s="1290" t="s">
        <v>3400</v>
      </c>
      <c r="C81" s="1301" t="s">
        <v>4692</v>
      </c>
      <c r="D81" s="1292"/>
      <c r="E81" s="1286"/>
      <c r="F81" s="1286" t="s">
        <v>3699</v>
      </c>
      <c r="G81" s="1287" t="s">
        <v>3606</v>
      </c>
      <c r="H81" s="1281"/>
      <c r="I81" s="1281"/>
      <c r="J81" s="1281"/>
      <c r="K81" s="1296"/>
      <c r="L81" s="1281" t="s">
        <v>9255</v>
      </c>
      <c r="M81" s="1281"/>
      <c r="N81" s="1281"/>
      <c r="O81" s="1281"/>
      <c r="P81" s="1281"/>
      <c r="Q81" s="1281"/>
      <c r="R81" s="1281"/>
      <c r="S81" s="2"/>
      <c r="T81" s="2"/>
      <c r="U81" s="2"/>
      <c r="V81" s="2"/>
      <c r="W81" s="2"/>
      <c r="X81" s="2"/>
      <c r="Y81" s="2"/>
      <c r="Z81" s="2"/>
    </row>
    <row r="82" spans="1:26" ht="12.75">
      <c r="A82" s="1282" t="s">
        <v>7291</v>
      </c>
      <c r="B82" s="1293" t="s">
        <v>9256</v>
      </c>
      <c r="C82" s="1334" t="s">
        <v>4692</v>
      </c>
      <c r="D82" s="1335" t="s">
        <v>9257</v>
      </c>
      <c r="E82" s="1336" t="s">
        <v>3606</v>
      </c>
      <c r="F82" s="1336" t="s">
        <v>3699</v>
      </c>
      <c r="G82" s="1337" t="s">
        <v>3699</v>
      </c>
      <c r="H82" s="1338" t="s">
        <v>9258</v>
      </c>
      <c r="I82" s="1338" t="s">
        <v>8947</v>
      </c>
      <c r="J82" s="1338" t="s">
        <v>5071</v>
      </c>
      <c r="K82" s="1339" t="s">
        <v>3551</v>
      </c>
      <c r="L82" s="1338" t="s">
        <v>9259</v>
      </c>
      <c r="M82" s="1338" t="s">
        <v>9260</v>
      </c>
      <c r="N82" s="1338" t="s">
        <v>9261</v>
      </c>
      <c r="O82" s="1338"/>
      <c r="P82" s="1338"/>
      <c r="Q82" s="1281"/>
      <c r="R82" s="1281"/>
      <c r="S82" s="2"/>
      <c r="T82" s="2"/>
      <c r="U82" s="2"/>
      <c r="V82" s="2"/>
      <c r="W82" s="2"/>
      <c r="X82" s="2"/>
      <c r="Y82" s="2"/>
      <c r="Z82" s="2"/>
    </row>
    <row r="83" spans="1:26" ht="12.75">
      <c r="A83" s="1289" t="s">
        <v>7291</v>
      </c>
      <c r="B83" s="1290" t="s">
        <v>9262</v>
      </c>
      <c r="C83" s="1291"/>
      <c r="D83" s="1292"/>
      <c r="E83" s="1303">
        <v>43500</v>
      </c>
      <c r="F83" s="1286" t="s">
        <v>3699</v>
      </c>
      <c r="G83" s="1287" t="s">
        <v>3606</v>
      </c>
      <c r="H83" s="1281"/>
      <c r="I83" s="1281"/>
      <c r="J83" s="1281"/>
      <c r="K83" s="1296"/>
      <c r="L83" s="1281" t="s">
        <v>9263</v>
      </c>
      <c r="M83" s="1281"/>
      <c r="N83" s="1281"/>
      <c r="O83" s="1281"/>
      <c r="P83" s="1281"/>
      <c r="Q83" s="1329" t="s">
        <v>9264</v>
      </c>
      <c r="R83" s="1281"/>
      <c r="S83" s="2"/>
      <c r="T83" s="2"/>
      <c r="U83" s="2"/>
      <c r="V83" s="2"/>
      <c r="W83" s="2"/>
      <c r="X83" s="2"/>
      <c r="Y83" s="2"/>
      <c r="Z83" s="2"/>
    </row>
    <row r="84" spans="1:26" ht="12.75">
      <c r="A84" s="1282" t="s">
        <v>7291</v>
      </c>
      <c r="B84" s="1293" t="s">
        <v>3417</v>
      </c>
      <c r="C84" s="1300"/>
      <c r="D84" s="1298"/>
      <c r="E84" s="1281"/>
      <c r="F84" s="1281"/>
      <c r="G84" s="1296"/>
      <c r="H84" s="1281"/>
      <c r="I84" s="1281"/>
      <c r="J84" s="1281"/>
      <c r="K84" s="1296"/>
      <c r="L84" s="1281" t="s">
        <v>9265</v>
      </c>
      <c r="M84" s="1281"/>
      <c r="N84" s="1281"/>
      <c r="O84" s="1281"/>
      <c r="P84" s="1281"/>
      <c r="Q84" s="1281"/>
      <c r="R84" s="1281"/>
      <c r="S84" s="2"/>
      <c r="T84" s="2"/>
      <c r="U84" s="2"/>
      <c r="V84" s="2"/>
      <c r="W84" s="2"/>
      <c r="X84" s="2"/>
      <c r="Y84" s="2"/>
      <c r="Z84" s="2"/>
    </row>
    <row r="85" spans="1:26" ht="12.75">
      <c r="A85" s="1289" t="s">
        <v>7327</v>
      </c>
      <c r="B85" s="1283" t="s">
        <v>3436</v>
      </c>
      <c r="C85" s="1291"/>
      <c r="D85" s="1292"/>
      <c r="E85" s="1281"/>
      <c r="F85" s="1281"/>
      <c r="G85" s="1296"/>
      <c r="H85" s="1281"/>
      <c r="I85" s="1281"/>
      <c r="J85" s="1281"/>
      <c r="K85" s="1296"/>
      <c r="L85" s="1281"/>
      <c r="M85" s="1281"/>
      <c r="N85" s="1281"/>
      <c r="O85" s="1281"/>
      <c r="P85" s="1281"/>
      <c r="Q85" s="1281"/>
      <c r="R85" s="1281"/>
      <c r="S85" s="2"/>
      <c r="T85" s="2"/>
      <c r="U85" s="2"/>
      <c r="V85" s="2"/>
      <c r="W85" s="2"/>
      <c r="X85" s="2"/>
      <c r="Y85" s="2"/>
      <c r="Z85" s="2"/>
    </row>
    <row r="86" spans="1:26" ht="12.75">
      <c r="A86" s="1282" t="s">
        <v>7177</v>
      </c>
      <c r="B86" s="1293" t="s">
        <v>9266</v>
      </c>
      <c r="C86" s="1297" t="s">
        <v>4692</v>
      </c>
      <c r="D86" s="1298"/>
      <c r="E86" s="1281"/>
      <c r="F86" s="1286" t="s">
        <v>3699</v>
      </c>
      <c r="G86" s="1287" t="s">
        <v>3699</v>
      </c>
      <c r="H86" s="1281"/>
      <c r="I86" s="1281"/>
      <c r="J86" s="1281"/>
      <c r="K86" s="1296"/>
      <c r="L86" s="1281"/>
      <c r="M86" s="1281"/>
      <c r="N86" s="1281"/>
      <c r="O86" s="1281"/>
      <c r="P86" s="1281"/>
      <c r="Q86" s="1281"/>
      <c r="R86" s="1281"/>
      <c r="S86" s="2"/>
      <c r="T86" s="2"/>
      <c r="U86" s="2"/>
      <c r="V86" s="2"/>
      <c r="W86" s="2"/>
      <c r="X86" s="2"/>
      <c r="Y86" s="2"/>
      <c r="Z86" s="2"/>
    </row>
    <row r="87" spans="1:26" ht="12.75">
      <c r="A87" s="1289" t="s">
        <v>7177</v>
      </c>
      <c r="B87" s="1290" t="s">
        <v>3419</v>
      </c>
      <c r="C87" s="1291"/>
      <c r="D87" s="1292"/>
      <c r="E87" s="1281"/>
      <c r="F87" s="1286" t="s">
        <v>3699</v>
      </c>
      <c r="G87" s="1287" t="s">
        <v>3606</v>
      </c>
      <c r="H87" s="1281"/>
      <c r="I87" s="1286" t="s">
        <v>9267</v>
      </c>
      <c r="J87" s="1281"/>
      <c r="K87" s="1296"/>
      <c r="L87" s="1281" t="s">
        <v>9268</v>
      </c>
      <c r="M87" s="1281"/>
      <c r="N87" s="1281"/>
      <c r="O87" s="1281"/>
      <c r="P87" s="1281"/>
      <c r="Q87" s="1281"/>
      <c r="R87" s="1281"/>
      <c r="S87" s="2"/>
      <c r="T87" s="2"/>
      <c r="U87" s="2"/>
      <c r="V87" s="2"/>
      <c r="W87" s="2"/>
      <c r="X87" s="2"/>
      <c r="Y87" s="2"/>
      <c r="Z87" s="2"/>
    </row>
    <row r="88" spans="1:26" ht="12.75">
      <c r="A88" s="1282" t="s">
        <v>7177</v>
      </c>
      <c r="B88" s="1293" t="s">
        <v>9269</v>
      </c>
      <c r="C88" s="1297" t="s">
        <v>9270</v>
      </c>
      <c r="D88" s="1340" t="s">
        <v>9271</v>
      </c>
      <c r="E88" s="1281"/>
      <c r="F88" s="1286" t="s">
        <v>3699</v>
      </c>
      <c r="G88" s="1287" t="s">
        <v>3606</v>
      </c>
      <c r="H88" s="1281"/>
      <c r="I88" s="1286" t="s">
        <v>8947</v>
      </c>
      <c r="J88" s="1286" t="s">
        <v>5071</v>
      </c>
      <c r="K88" s="1296"/>
      <c r="L88" s="1281"/>
      <c r="M88" s="1281"/>
      <c r="N88" s="1281"/>
      <c r="O88" s="1281"/>
      <c r="P88" s="1281"/>
      <c r="Q88" s="1281"/>
      <c r="R88" s="1281"/>
      <c r="S88" s="2"/>
      <c r="T88" s="2"/>
      <c r="U88" s="2"/>
      <c r="V88" s="2"/>
      <c r="W88" s="2"/>
      <c r="X88" s="2"/>
      <c r="Y88" s="2"/>
      <c r="Z88" s="2"/>
    </row>
    <row r="89" spans="1:26" ht="12.75">
      <c r="A89" s="1289" t="s">
        <v>7177</v>
      </c>
      <c r="B89" s="1290" t="s">
        <v>9272</v>
      </c>
      <c r="C89" s="1301" t="s">
        <v>9273</v>
      </c>
      <c r="D89" s="1292"/>
      <c r="E89" s="1286" t="s">
        <v>3699</v>
      </c>
      <c r="F89" s="1286" t="s">
        <v>3699</v>
      </c>
      <c r="G89" s="1287" t="s">
        <v>3606</v>
      </c>
      <c r="H89" s="1281" t="s">
        <v>9274</v>
      </c>
      <c r="I89" s="1281"/>
      <c r="J89" s="1281"/>
      <c r="K89" s="1296"/>
      <c r="L89" s="1281" t="s">
        <v>9275</v>
      </c>
      <c r="M89" s="1286" t="s">
        <v>9276</v>
      </c>
      <c r="N89" s="1286" t="s">
        <v>9277</v>
      </c>
      <c r="O89" s="1281"/>
      <c r="P89" s="1281"/>
      <c r="Q89" s="1281"/>
      <c r="R89" s="1281"/>
      <c r="S89" s="2"/>
      <c r="T89" s="2"/>
      <c r="U89" s="2"/>
      <c r="V89" s="2"/>
      <c r="W89" s="2"/>
      <c r="X89" s="2"/>
      <c r="Y89" s="2"/>
      <c r="Z89" s="2"/>
    </row>
    <row r="90" spans="1:26" ht="12.75">
      <c r="A90" s="1282" t="s">
        <v>7177</v>
      </c>
      <c r="B90" s="1293" t="s">
        <v>3848</v>
      </c>
      <c r="C90" s="1284" t="s">
        <v>4692</v>
      </c>
      <c r="D90" s="1285" t="s">
        <v>9278</v>
      </c>
      <c r="E90" s="1286" t="s">
        <v>4583</v>
      </c>
      <c r="F90" s="1286" t="s">
        <v>3699</v>
      </c>
      <c r="G90" s="1287" t="s">
        <v>3606</v>
      </c>
      <c r="H90" s="1281" t="s">
        <v>9279</v>
      </c>
      <c r="I90" s="1286" t="s">
        <v>9280</v>
      </c>
      <c r="J90" s="1286" t="s">
        <v>9281</v>
      </c>
      <c r="K90" s="1287" t="s">
        <v>9282</v>
      </c>
      <c r="L90" s="1281" t="s">
        <v>9283</v>
      </c>
      <c r="M90" s="1286" t="s">
        <v>9284</v>
      </c>
      <c r="N90" s="1281"/>
      <c r="O90" s="1281"/>
      <c r="P90" s="1281"/>
      <c r="Q90" s="1281"/>
      <c r="R90" s="1281"/>
      <c r="S90" s="2"/>
      <c r="T90" s="2"/>
      <c r="U90" s="2"/>
      <c r="V90" s="2"/>
      <c r="W90" s="2"/>
      <c r="X90" s="2"/>
      <c r="Y90" s="2"/>
      <c r="Z90" s="2"/>
    </row>
    <row r="91" spans="1:26" ht="12.75">
      <c r="A91" s="1289" t="s">
        <v>7177</v>
      </c>
      <c r="B91" s="1290" t="s">
        <v>3846</v>
      </c>
      <c r="C91" s="1301" t="s">
        <v>4692</v>
      </c>
      <c r="D91" s="1292"/>
      <c r="E91" s="1286" t="s">
        <v>4583</v>
      </c>
      <c r="F91" s="1286" t="s">
        <v>3699</v>
      </c>
      <c r="G91" s="1287" t="s">
        <v>3606</v>
      </c>
      <c r="H91" s="1281"/>
      <c r="I91" s="1281"/>
      <c r="J91" s="1281"/>
      <c r="K91" s="1296"/>
      <c r="L91" s="1281"/>
      <c r="M91" s="1281"/>
      <c r="N91" s="1281"/>
      <c r="O91" s="1281"/>
      <c r="P91" s="1281"/>
      <c r="Q91" s="1281"/>
      <c r="R91" s="1281"/>
      <c r="S91" s="2"/>
      <c r="T91" s="2"/>
      <c r="U91" s="2"/>
      <c r="V91" s="2"/>
      <c r="W91" s="2"/>
      <c r="X91" s="2"/>
      <c r="Y91" s="2"/>
      <c r="Z91" s="2"/>
    </row>
    <row r="92" spans="1:26" ht="12.75">
      <c r="A92" s="1282" t="s">
        <v>7177</v>
      </c>
      <c r="B92" s="1293" t="s">
        <v>3357</v>
      </c>
      <c r="C92" s="1284" t="s">
        <v>4692</v>
      </c>
      <c r="D92" s="1285" t="s">
        <v>9285</v>
      </c>
      <c r="E92" s="1286" t="s">
        <v>4583</v>
      </c>
      <c r="F92" s="1286" t="s">
        <v>3699</v>
      </c>
      <c r="G92" s="1287" t="s">
        <v>3606</v>
      </c>
      <c r="H92" s="1281"/>
      <c r="I92" s="1286" t="s">
        <v>8947</v>
      </c>
      <c r="J92" s="1286" t="s">
        <v>9286</v>
      </c>
      <c r="K92" s="1296"/>
      <c r="L92" s="1281"/>
      <c r="M92" s="1281"/>
      <c r="N92" s="1281"/>
      <c r="O92" s="1281"/>
      <c r="P92" s="1281"/>
      <c r="Q92" s="1281"/>
      <c r="R92" s="1281"/>
      <c r="S92" s="2"/>
      <c r="T92" s="2"/>
      <c r="U92" s="2"/>
      <c r="V92" s="2"/>
      <c r="W92" s="2"/>
      <c r="X92" s="2"/>
      <c r="Y92" s="2"/>
      <c r="Z92" s="2"/>
    </row>
    <row r="93" spans="1:26" ht="12.75">
      <c r="A93" s="1289" t="s">
        <v>7177</v>
      </c>
      <c r="B93" s="1283" t="s">
        <v>3349</v>
      </c>
      <c r="C93" s="1301" t="s">
        <v>4692</v>
      </c>
      <c r="D93" s="1292"/>
      <c r="E93" s="1286" t="s">
        <v>4583</v>
      </c>
      <c r="F93" s="1286" t="s">
        <v>3606</v>
      </c>
      <c r="G93" s="1287" t="s">
        <v>3606</v>
      </c>
      <c r="H93" s="1281"/>
      <c r="I93" s="1281"/>
      <c r="J93" s="1281"/>
      <c r="K93" s="1296"/>
      <c r="L93" s="1281" t="s">
        <v>9287</v>
      </c>
      <c r="M93" s="1286" t="s">
        <v>9288</v>
      </c>
      <c r="N93" s="1281" t="s">
        <v>9289</v>
      </c>
      <c r="O93" s="1281"/>
      <c r="P93" s="1281"/>
      <c r="Q93" s="1281"/>
      <c r="R93" s="1281"/>
      <c r="S93" s="2"/>
      <c r="T93" s="2"/>
      <c r="U93" s="2"/>
      <c r="V93" s="2"/>
      <c r="W93" s="2"/>
      <c r="X93" s="2"/>
      <c r="Y93" s="2"/>
      <c r="Z93" s="2"/>
    </row>
    <row r="94" spans="1:26" ht="12.75">
      <c r="A94" s="1282" t="s">
        <v>7177</v>
      </c>
      <c r="B94" s="1293" t="s">
        <v>9290</v>
      </c>
      <c r="C94" s="1284" t="s">
        <v>9291</v>
      </c>
      <c r="D94" s="1285" t="s">
        <v>9292</v>
      </c>
      <c r="E94" s="1286" t="s">
        <v>9293</v>
      </c>
      <c r="F94" s="1286" t="s">
        <v>3699</v>
      </c>
      <c r="G94" s="1287" t="s">
        <v>3606</v>
      </c>
      <c r="H94" s="1281"/>
      <c r="I94" s="1281"/>
      <c r="J94" s="1281"/>
      <c r="K94" s="1296"/>
      <c r="L94" s="1281" t="s">
        <v>9294</v>
      </c>
      <c r="M94" s="1286" t="s">
        <v>9295</v>
      </c>
      <c r="N94" s="1286" t="s">
        <v>9296</v>
      </c>
      <c r="O94" s="1286" t="s">
        <v>9297</v>
      </c>
      <c r="P94" s="1281"/>
      <c r="Q94" s="1281"/>
      <c r="R94" s="1281"/>
      <c r="S94" s="2"/>
      <c r="T94" s="2"/>
      <c r="U94" s="2"/>
      <c r="V94" s="2"/>
      <c r="W94" s="2"/>
      <c r="X94" s="2"/>
      <c r="Y94" s="2"/>
      <c r="Z94" s="2"/>
    </row>
    <row r="95" spans="1:26" ht="12.75">
      <c r="A95" s="1289" t="s">
        <v>7177</v>
      </c>
      <c r="B95" s="1290" t="s">
        <v>3847</v>
      </c>
      <c r="C95" s="1301" t="s">
        <v>8957</v>
      </c>
      <c r="D95" s="1302" t="s">
        <v>9298</v>
      </c>
      <c r="E95" s="1286" t="s">
        <v>9299</v>
      </c>
      <c r="F95" s="1286" t="s">
        <v>176</v>
      </c>
      <c r="G95" s="1287" t="s">
        <v>3551</v>
      </c>
      <c r="H95" s="1281"/>
      <c r="I95" s="1286" t="s">
        <v>9208</v>
      </c>
      <c r="J95" s="1286" t="s">
        <v>7904</v>
      </c>
      <c r="K95" s="1287" t="s">
        <v>9300</v>
      </c>
      <c r="L95" s="1286" t="s">
        <v>9301</v>
      </c>
      <c r="M95" s="1286" t="s">
        <v>9302</v>
      </c>
      <c r="N95" s="1286" t="s">
        <v>9303</v>
      </c>
      <c r="O95" s="1281"/>
      <c r="P95" s="1281"/>
      <c r="Q95" s="1281"/>
      <c r="R95" s="1281"/>
      <c r="S95" s="2"/>
      <c r="T95" s="2"/>
      <c r="U95" s="2"/>
      <c r="V95" s="2"/>
      <c r="W95" s="2"/>
      <c r="X95" s="2"/>
      <c r="Y95" s="2"/>
      <c r="Z95" s="2"/>
    </row>
    <row r="96" spans="1:26" ht="12.75">
      <c r="A96" s="1282" t="s">
        <v>7177</v>
      </c>
      <c r="B96" s="1293" t="s">
        <v>9304</v>
      </c>
      <c r="C96" s="1297" t="s">
        <v>8957</v>
      </c>
      <c r="D96" s="1285" t="s">
        <v>9305</v>
      </c>
      <c r="E96" s="1281"/>
      <c r="F96" s="1286" t="s">
        <v>3699</v>
      </c>
      <c r="G96" s="1287" t="s">
        <v>9306</v>
      </c>
      <c r="H96" s="1281"/>
      <c r="I96" s="1286" t="s">
        <v>9307</v>
      </c>
      <c r="J96" s="1286" t="s">
        <v>3699</v>
      </c>
      <c r="K96" s="1287" t="s">
        <v>3606</v>
      </c>
      <c r="L96" s="1281" t="s">
        <v>9308</v>
      </c>
      <c r="M96" s="1286" t="s">
        <v>9309</v>
      </c>
      <c r="N96" s="1286" t="s">
        <v>9310</v>
      </c>
      <c r="O96" s="1286" t="s">
        <v>9311</v>
      </c>
      <c r="P96" s="1286" t="s">
        <v>9312</v>
      </c>
      <c r="Q96" s="1281"/>
      <c r="R96" s="1281"/>
      <c r="S96" s="2"/>
      <c r="T96" s="2"/>
      <c r="U96" s="2"/>
      <c r="V96" s="2"/>
      <c r="W96" s="2"/>
      <c r="X96" s="2"/>
      <c r="Y96" s="2"/>
      <c r="Z96" s="2"/>
    </row>
    <row r="97" spans="1:26" ht="12.75">
      <c r="A97" s="1289" t="s">
        <v>7177</v>
      </c>
      <c r="B97" s="1290" t="s">
        <v>9313</v>
      </c>
      <c r="C97" s="1301" t="s">
        <v>9314</v>
      </c>
      <c r="D97" s="1292"/>
      <c r="E97" s="1281"/>
      <c r="F97" s="1286" t="s">
        <v>3699</v>
      </c>
      <c r="G97" s="1287" t="s">
        <v>3606</v>
      </c>
      <c r="H97" s="1281"/>
      <c r="I97" s="1286" t="s">
        <v>8934</v>
      </c>
      <c r="J97" s="1286" t="s">
        <v>9315</v>
      </c>
      <c r="K97" s="1287" t="s">
        <v>9316</v>
      </c>
      <c r="L97" s="1281" t="s">
        <v>9317</v>
      </c>
      <c r="M97" s="1281"/>
      <c r="N97" s="1281"/>
      <c r="O97" s="1281"/>
      <c r="P97" s="1281"/>
      <c r="Q97" s="1281"/>
      <c r="R97" s="1281"/>
      <c r="S97" s="2"/>
      <c r="T97" s="2"/>
      <c r="U97" s="2"/>
      <c r="V97" s="2"/>
      <c r="W97" s="2"/>
      <c r="X97" s="2"/>
      <c r="Y97" s="2"/>
      <c r="Z97" s="2"/>
    </row>
    <row r="98" spans="1:26" ht="12.75">
      <c r="A98" s="1282" t="s">
        <v>7177</v>
      </c>
      <c r="B98" s="1293" t="s">
        <v>3427</v>
      </c>
      <c r="C98" s="1297" t="s">
        <v>4692</v>
      </c>
      <c r="D98" s="1298"/>
      <c r="E98" s="1281"/>
      <c r="F98" s="1286" t="s">
        <v>3699</v>
      </c>
      <c r="G98" s="1287" t="s">
        <v>3606</v>
      </c>
      <c r="H98" s="1281" t="s">
        <v>9318</v>
      </c>
      <c r="I98" s="1286" t="s">
        <v>9319</v>
      </c>
      <c r="J98" s="1286" t="s">
        <v>3699</v>
      </c>
      <c r="K98" s="1287" t="s">
        <v>9320</v>
      </c>
      <c r="L98" s="1281" t="s">
        <v>9321</v>
      </c>
      <c r="M98" s="1286" t="s">
        <v>9322</v>
      </c>
      <c r="N98" s="1281"/>
      <c r="O98" s="1281"/>
      <c r="P98" s="1281"/>
      <c r="Q98" s="1281"/>
      <c r="R98" s="1281"/>
      <c r="S98" s="2"/>
      <c r="T98" s="2"/>
      <c r="U98" s="2"/>
      <c r="V98" s="2"/>
      <c r="W98" s="2"/>
      <c r="X98" s="2"/>
      <c r="Y98" s="2"/>
      <c r="Z98" s="2"/>
    </row>
    <row r="99" spans="1:26" ht="12.75">
      <c r="A99" s="1289" t="s">
        <v>7177</v>
      </c>
      <c r="B99" s="1290" t="s">
        <v>5540</v>
      </c>
      <c r="C99" s="1301" t="s">
        <v>4659</v>
      </c>
      <c r="D99" s="1292"/>
      <c r="E99" s="1281"/>
      <c r="F99" s="1281"/>
      <c r="G99" s="1296"/>
      <c r="H99" s="1281"/>
      <c r="I99" s="1286" t="s">
        <v>8934</v>
      </c>
      <c r="J99" s="1281"/>
      <c r="K99" s="1296"/>
      <c r="L99" s="1281" t="s">
        <v>9323</v>
      </c>
      <c r="M99" s="1281"/>
      <c r="N99" s="1281"/>
      <c r="O99" s="1281"/>
      <c r="P99" s="1281"/>
      <c r="Q99" s="1281"/>
      <c r="R99" s="1281"/>
      <c r="S99" s="2"/>
      <c r="T99" s="2"/>
      <c r="U99" s="2"/>
      <c r="V99" s="2"/>
      <c r="W99" s="2"/>
      <c r="X99" s="2"/>
      <c r="Y99" s="2"/>
      <c r="Z99" s="2"/>
    </row>
    <row r="100" spans="1:26" ht="12.75">
      <c r="A100" s="1282" t="s">
        <v>7177</v>
      </c>
      <c r="B100" s="1293" t="s">
        <v>9324</v>
      </c>
      <c r="C100" s="1300"/>
      <c r="D100" s="1298"/>
      <c r="E100" s="1281"/>
      <c r="F100" s="1281"/>
      <c r="G100" s="1296"/>
      <c r="H100" s="1281"/>
      <c r="I100" s="1281"/>
      <c r="J100" s="1281"/>
      <c r="K100" s="1296"/>
      <c r="L100" s="1281"/>
      <c r="M100" s="1281"/>
      <c r="N100" s="1281"/>
      <c r="O100" s="1281"/>
      <c r="P100" s="1281"/>
      <c r="Q100" s="1281"/>
      <c r="R100" s="1281"/>
      <c r="S100" s="2"/>
      <c r="T100" s="2"/>
      <c r="U100" s="2"/>
      <c r="V100" s="2"/>
      <c r="W100" s="2"/>
      <c r="X100" s="2"/>
      <c r="Y100" s="2"/>
      <c r="Z100" s="2"/>
    </row>
    <row r="101" spans="1:26" ht="12.75">
      <c r="A101" s="1289" t="s">
        <v>7184</v>
      </c>
      <c r="B101" s="1290" t="s">
        <v>4150</v>
      </c>
      <c r="C101" s="1301" t="s">
        <v>4692</v>
      </c>
      <c r="D101" s="1302" t="s">
        <v>9325</v>
      </c>
      <c r="E101" s="1286" t="s">
        <v>4583</v>
      </c>
      <c r="F101" s="1286" t="s">
        <v>3606</v>
      </c>
      <c r="G101" s="1287" t="s">
        <v>3606</v>
      </c>
      <c r="H101" s="1281"/>
      <c r="I101" s="1286" t="s">
        <v>9326</v>
      </c>
      <c r="J101" s="1286" t="s">
        <v>3606</v>
      </c>
      <c r="K101" s="1286" t="s">
        <v>3606</v>
      </c>
      <c r="L101" s="1286" t="s">
        <v>9327</v>
      </c>
      <c r="M101" s="1281" t="s">
        <v>9328</v>
      </c>
      <c r="N101" s="1286" t="s">
        <v>9329</v>
      </c>
      <c r="O101" s="1281"/>
      <c r="P101" s="1281"/>
      <c r="Q101" s="1281"/>
      <c r="R101" s="1281"/>
      <c r="S101" s="2"/>
      <c r="T101" s="2"/>
      <c r="U101" s="2"/>
      <c r="V101" s="2"/>
      <c r="W101" s="2"/>
      <c r="X101" s="2"/>
      <c r="Y101" s="2"/>
      <c r="Z101" s="2"/>
    </row>
    <row r="102" spans="1:26" ht="12.75">
      <c r="A102" s="1282" t="s">
        <v>7184</v>
      </c>
      <c r="B102" s="1293" t="s">
        <v>5621</v>
      </c>
      <c r="C102" s="1284" t="s">
        <v>4692</v>
      </c>
      <c r="D102" s="1285" t="s">
        <v>9330</v>
      </c>
      <c r="E102" s="1286" t="s">
        <v>3606</v>
      </c>
      <c r="F102" s="1286" t="s">
        <v>3699</v>
      </c>
      <c r="G102" s="1287" t="s">
        <v>3606</v>
      </c>
      <c r="H102" s="1281" t="s">
        <v>9331</v>
      </c>
      <c r="I102" s="1286" t="s">
        <v>8947</v>
      </c>
      <c r="J102" s="1286" t="s">
        <v>3606</v>
      </c>
      <c r="K102" s="1287" t="s">
        <v>9332</v>
      </c>
      <c r="L102" s="1286" t="s">
        <v>9333</v>
      </c>
      <c r="M102" s="1286" t="s">
        <v>9334</v>
      </c>
      <c r="N102" s="1281"/>
      <c r="O102" s="1281"/>
      <c r="P102" s="1281"/>
      <c r="Q102" s="1341" t="s">
        <v>9335</v>
      </c>
      <c r="R102" s="1277" t="s">
        <v>9336</v>
      </c>
      <c r="S102" s="2"/>
      <c r="T102" s="2"/>
      <c r="U102" s="2"/>
      <c r="V102" s="2"/>
      <c r="W102" s="2"/>
      <c r="X102" s="2"/>
      <c r="Y102" s="2"/>
      <c r="Z102" s="2"/>
    </row>
    <row r="103" spans="1:26" ht="12.75">
      <c r="A103" s="1289" t="s">
        <v>7184</v>
      </c>
      <c r="B103" s="1290" t="s">
        <v>4117</v>
      </c>
      <c r="C103" s="1301" t="s">
        <v>4692</v>
      </c>
      <c r="D103" s="1302" t="s">
        <v>9292</v>
      </c>
      <c r="E103" s="1286"/>
      <c r="F103" s="1286" t="s">
        <v>3606</v>
      </c>
      <c r="G103" s="1287" t="s">
        <v>3606</v>
      </c>
      <c r="H103" s="1281"/>
      <c r="I103" s="1286" t="s">
        <v>8947</v>
      </c>
      <c r="J103" s="1286" t="s">
        <v>9337</v>
      </c>
      <c r="K103" s="1287" t="s">
        <v>3606</v>
      </c>
      <c r="L103" s="1281" t="s">
        <v>9338</v>
      </c>
      <c r="M103" s="1286" t="s">
        <v>9339</v>
      </c>
      <c r="N103" s="1286" t="s">
        <v>9340</v>
      </c>
      <c r="O103" s="1342" t="s">
        <v>9341</v>
      </c>
      <c r="P103" s="1286" t="s">
        <v>9342</v>
      </c>
      <c r="Q103" s="1328" t="s">
        <v>9343</v>
      </c>
      <c r="R103" s="1281"/>
      <c r="S103" s="2"/>
      <c r="T103" s="2"/>
      <c r="U103" s="2"/>
      <c r="V103" s="2"/>
      <c r="W103" s="2"/>
      <c r="X103" s="2"/>
      <c r="Y103" s="2"/>
      <c r="Z103" s="2"/>
    </row>
    <row r="104" spans="1:26" ht="12.75">
      <c r="A104" s="1282" t="s">
        <v>7184</v>
      </c>
      <c r="B104" s="1293" t="s">
        <v>6171</v>
      </c>
      <c r="C104" s="1300"/>
      <c r="D104" s="1298"/>
      <c r="E104" s="1286" t="s">
        <v>3606</v>
      </c>
      <c r="F104" s="1281"/>
      <c r="G104" s="1287" t="s">
        <v>3606</v>
      </c>
      <c r="H104" s="1281"/>
      <c r="I104" s="1286" t="s">
        <v>8947</v>
      </c>
      <c r="J104" s="1286" t="s">
        <v>9122</v>
      </c>
      <c r="K104" s="1287" t="s">
        <v>9344</v>
      </c>
      <c r="L104" s="1281" t="s">
        <v>9345</v>
      </c>
      <c r="M104" s="1286" t="s">
        <v>9346</v>
      </c>
      <c r="N104" s="1281"/>
      <c r="O104" s="1281"/>
      <c r="P104" s="1281"/>
      <c r="Q104" s="1281"/>
      <c r="R104" s="1281"/>
      <c r="S104" s="2"/>
      <c r="T104" s="2"/>
      <c r="U104" s="2"/>
      <c r="V104" s="2"/>
      <c r="W104" s="2"/>
      <c r="X104" s="2"/>
      <c r="Y104" s="2"/>
      <c r="Z104" s="2"/>
    </row>
    <row r="105" spans="1:26" ht="12.75">
      <c r="A105" s="1343"/>
      <c r="B105" s="1344"/>
      <c r="C105" s="1345"/>
      <c r="D105" s="1346"/>
      <c r="E105" s="8"/>
      <c r="F105" s="8"/>
      <c r="G105" s="1347"/>
      <c r="H105" s="1270"/>
      <c r="I105" s="8"/>
      <c r="J105" s="8"/>
      <c r="K105" s="1347"/>
      <c r="L105" s="1270"/>
      <c r="M105" s="1270"/>
      <c r="N105" s="1270"/>
      <c r="O105" s="1270"/>
      <c r="P105" s="1270"/>
      <c r="Q105" s="1270"/>
      <c r="R105" s="1270"/>
      <c r="S105" s="2"/>
      <c r="T105" s="2"/>
      <c r="U105" s="2"/>
      <c r="V105" s="2"/>
      <c r="W105" s="2"/>
      <c r="X105" s="2"/>
      <c r="Y105" s="2"/>
      <c r="Z105" s="2"/>
    </row>
    <row r="106" spans="1:26" ht="382.5">
      <c r="A106" s="1348" t="s">
        <v>7184</v>
      </c>
      <c r="B106" s="1349" t="s">
        <v>3254</v>
      </c>
      <c r="C106" s="1350" t="s">
        <v>4692</v>
      </c>
      <c r="D106" s="1351" t="s">
        <v>9347</v>
      </c>
      <c r="E106" s="8" t="s">
        <v>4583</v>
      </c>
      <c r="F106" s="8" t="s">
        <v>9348</v>
      </c>
      <c r="G106" s="1347" t="s">
        <v>7761</v>
      </c>
      <c r="H106" s="1270" t="s">
        <v>9349</v>
      </c>
      <c r="I106" s="8" t="s">
        <v>8947</v>
      </c>
      <c r="J106" s="8" t="s">
        <v>9350</v>
      </c>
      <c r="K106" s="1347" t="s">
        <v>9351</v>
      </c>
      <c r="L106" s="8" t="s">
        <v>9352</v>
      </c>
      <c r="M106" s="1352" t="s">
        <v>9353</v>
      </c>
      <c r="N106" s="1270"/>
      <c r="O106" s="1270"/>
      <c r="P106" s="1270"/>
      <c r="Q106" s="1353" t="s">
        <v>9354</v>
      </c>
      <c r="R106" s="1270"/>
      <c r="S106" s="2"/>
      <c r="T106" s="2"/>
      <c r="U106" s="2"/>
      <c r="V106" s="2"/>
      <c r="W106" s="2"/>
      <c r="X106" s="2"/>
      <c r="Y106" s="2"/>
      <c r="Z106" s="2"/>
    </row>
    <row r="107" spans="1:26" ht="38.25">
      <c r="A107" s="1343" t="s">
        <v>7184</v>
      </c>
      <c r="B107" s="1344" t="s">
        <v>9355</v>
      </c>
      <c r="C107" s="1354"/>
      <c r="D107" s="1355"/>
      <c r="E107" s="1270"/>
      <c r="F107" s="8" t="s">
        <v>3699</v>
      </c>
      <c r="G107" s="1347" t="s">
        <v>3606</v>
      </c>
      <c r="H107" s="1270" t="s">
        <v>9356</v>
      </c>
      <c r="I107" s="8" t="s">
        <v>8947</v>
      </c>
      <c r="J107" s="1270"/>
      <c r="K107" s="1347" t="s">
        <v>3606</v>
      </c>
      <c r="L107" s="1270" t="s">
        <v>9357</v>
      </c>
      <c r="M107" s="8" t="s">
        <v>9358</v>
      </c>
      <c r="N107" s="8" t="s">
        <v>9359</v>
      </c>
      <c r="O107" s="8" t="s">
        <v>9360</v>
      </c>
      <c r="P107" s="1270"/>
      <c r="Q107" s="1270"/>
      <c r="R107" s="1270"/>
      <c r="S107" s="2"/>
      <c r="T107" s="2"/>
      <c r="U107" s="2"/>
      <c r="V107" s="2"/>
      <c r="W107" s="2"/>
      <c r="X107" s="2"/>
      <c r="Y107" s="2"/>
      <c r="Z107" s="2"/>
    </row>
    <row r="108" spans="1:26" ht="12.75">
      <c r="A108" s="1348" t="s">
        <v>7339</v>
      </c>
      <c r="B108" s="1356" t="s">
        <v>9361</v>
      </c>
      <c r="C108" s="1357"/>
      <c r="D108" s="1358"/>
      <c r="E108" s="1270"/>
      <c r="F108" s="8" t="s">
        <v>3551</v>
      </c>
      <c r="G108" s="1347" t="s">
        <v>3551</v>
      </c>
      <c r="H108" s="1270"/>
      <c r="I108" s="8" t="s">
        <v>8992</v>
      </c>
      <c r="J108" s="1270"/>
      <c r="K108" s="1270"/>
      <c r="L108" s="1270"/>
      <c r="M108" s="1270"/>
      <c r="N108" s="1270"/>
      <c r="O108" s="1270"/>
      <c r="P108" s="1270"/>
      <c r="Q108" s="1270"/>
      <c r="R108" s="1270"/>
      <c r="S108" s="2"/>
      <c r="T108" s="2"/>
      <c r="U108" s="2"/>
      <c r="V108" s="2"/>
      <c r="W108" s="2"/>
      <c r="X108" s="2"/>
      <c r="Y108" s="2"/>
      <c r="Z108" s="2"/>
    </row>
    <row r="109" spans="1:26" ht="12.75">
      <c r="A109" s="1343" t="s">
        <v>7279</v>
      </c>
      <c r="B109" s="1344" t="s">
        <v>5489</v>
      </c>
      <c r="C109" s="1345" t="s">
        <v>9362</v>
      </c>
      <c r="D109" s="1355"/>
      <c r="E109" s="8" t="s">
        <v>3606</v>
      </c>
      <c r="F109" s="8" t="s">
        <v>3606</v>
      </c>
      <c r="G109" s="1347" t="s">
        <v>3606</v>
      </c>
      <c r="H109" s="1270"/>
      <c r="I109" s="1270"/>
      <c r="J109" s="1270"/>
      <c r="K109" s="1359"/>
      <c r="L109" s="1270"/>
      <c r="M109" s="1270"/>
      <c r="N109" s="1270"/>
      <c r="O109" s="1270"/>
      <c r="P109" s="1270"/>
      <c r="Q109" s="1270"/>
      <c r="R109" s="1270"/>
      <c r="S109" s="2"/>
      <c r="T109" s="2"/>
      <c r="U109" s="2"/>
      <c r="V109" s="2"/>
      <c r="W109" s="2"/>
      <c r="X109" s="2"/>
      <c r="Y109" s="2"/>
      <c r="Z109" s="2"/>
    </row>
    <row r="110" spans="1:26" ht="12.75">
      <c r="A110" s="1348" t="s">
        <v>7174</v>
      </c>
      <c r="B110" s="1349" t="s">
        <v>3364</v>
      </c>
      <c r="C110" s="1357"/>
      <c r="D110" s="1358"/>
      <c r="E110" s="1270"/>
      <c r="F110" s="8" t="s">
        <v>3699</v>
      </c>
      <c r="G110" s="1347" t="s">
        <v>3606</v>
      </c>
      <c r="H110" s="1270"/>
      <c r="I110" s="1270"/>
      <c r="J110" s="1270"/>
      <c r="K110" s="1347" t="s">
        <v>3606</v>
      </c>
      <c r="L110" s="1270"/>
      <c r="M110" s="1270"/>
      <c r="N110" s="1270"/>
      <c r="O110" s="1270"/>
      <c r="P110" s="1270"/>
      <c r="Q110" s="1270"/>
      <c r="R110" s="1270"/>
      <c r="S110" s="2"/>
      <c r="T110" s="2"/>
      <c r="U110" s="2"/>
      <c r="V110" s="2"/>
      <c r="W110" s="2"/>
      <c r="X110" s="2"/>
      <c r="Y110" s="2"/>
      <c r="Z110" s="2"/>
    </row>
    <row r="111" spans="1:26" ht="38.25">
      <c r="A111" s="1343" t="s">
        <v>7174</v>
      </c>
      <c r="B111" s="1344" t="s">
        <v>3382</v>
      </c>
      <c r="C111" s="1345" t="s">
        <v>4659</v>
      </c>
      <c r="D111" s="1346" t="s">
        <v>9363</v>
      </c>
      <c r="E111" s="1270"/>
      <c r="F111" s="8" t="s">
        <v>3606</v>
      </c>
      <c r="G111" s="1347" t="s">
        <v>3606</v>
      </c>
      <c r="H111" s="1270"/>
      <c r="I111" s="1270"/>
      <c r="J111" s="1270"/>
      <c r="K111" s="1359"/>
      <c r="L111" s="1270" t="s">
        <v>9364</v>
      </c>
      <c r="M111" s="8" t="s">
        <v>9365</v>
      </c>
      <c r="N111" s="8" t="s">
        <v>9366</v>
      </c>
      <c r="O111" s="1270"/>
      <c r="P111" s="1270"/>
      <c r="Q111" s="1270"/>
      <c r="R111" s="1270"/>
      <c r="S111" s="2"/>
      <c r="T111" s="2"/>
      <c r="U111" s="2"/>
      <c r="V111" s="2"/>
      <c r="W111" s="2"/>
      <c r="X111" s="2"/>
      <c r="Y111" s="2"/>
      <c r="Z111" s="2"/>
    </row>
    <row r="112" spans="1:26" ht="318.75">
      <c r="A112" s="1348" t="s">
        <v>7174</v>
      </c>
      <c r="B112" s="1349" t="s">
        <v>9367</v>
      </c>
      <c r="C112" s="1350" t="s">
        <v>4792</v>
      </c>
      <c r="D112" s="1358"/>
      <c r="E112" s="1270"/>
      <c r="F112" s="8" t="s">
        <v>176</v>
      </c>
      <c r="G112" s="1347" t="s">
        <v>3551</v>
      </c>
      <c r="H112" s="1270" t="s">
        <v>4461</v>
      </c>
      <c r="I112" s="8" t="s">
        <v>9208</v>
      </c>
      <c r="J112" s="8" t="s">
        <v>9368</v>
      </c>
      <c r="K112" s="1359"/>
      <c r="L112" s="1270" t="s">
        <v>9369</v>
      </c>
      <c r="M112" s="8" t="s">
        <v>9370</v>
      </c>
      <c r="N112" s="8" t="s">
        <v>9371</v>
      </c>
      <c r="O112" s="1270" t="s">
        <v>9372</v>
      </c>
      <c r="P112" s="8" t="s">
        <v>9373</v>
      </c>
      <c r="Q112" s="1270"/>
      <c r="R112" s="1270" t="s">
        <v>887</v>
      </c>
      <c r="S112" s="2"/>
      <c r="T112" s="2"/>
      <c r="U112" s="2"/>
      <c r="V112" s="2"/>
      <c r="W112" s="2"/>
      <c r="X112" s="2"/>
      <c r="Y112" s="2"/>
      <c r="Z112" s="2"/>
    </row>
    <row r="113" spans="1:26" ht="229.5">
      <c r="A113" s="1343" t="s">
        <v>7174</v>
      </c>
      <c r="B113" s="1356" t="s">
        <v>3231</v>
      </c>
      <c r="C113" s="1345" t="s">
        <v>9374</v>
      </c>
      <c r="D113" s="1355"/>
      <c r="E113" s="1270"/>
      <c r="F113" s="8" t="s">
        <v>3606</v>
      </c>
      <c r="G113" s="1347" t="s">
        <v>3606</v>
      </c>
      <c r="H113" s="1270"/>
      <c r="I113" s="8" t="s">
        <v>8947</v>
      </c>
      <c r="J113" s="8" t="s">
        <v>9375</v>
      </c>
      <c r="K113" s="1347" t="s">
        <v>9376</v>
      </c>
      <c r="L113" s="1270" t="s">
        <v>9377</v>
      </c>
      <c r="M113" s="8" t="s">
        <v>9378</v>
      </c>
      <c r="N113" s="1270" t="s">
        <v>9379</v>
      </c>
      <c r="O113" s="1270"/>
      <c r="P113" s="1270"/>
      <c r="Q113" s="1360" t="s">
        <v>9380</v>
      </c>
      <c r="R113" s="1270"/>
      <c r="S113" s="2"/>
      <c r="T113" s="2"/>
      <c r="U113" s="2"/>
      <c r="V113" s="2"/>
      <c r="W113" s="2"/>
      <c r="X113" s="2"/>
      <c r="Y113" s="2"/>
      <c r="Z113" s="2"/>
    </row>
    <row r="114" spans="1:26" ht="409.5">
      <c r="A114" s="1348" t="s">
        <v>7174</v>
      </c>
      <c r="B114" s="1349" t="s">
        <v>3320</v>
      </c>
      <c r="C114" s="1350" t="s">
        <v>4692</v>
      </c>
      <c r="D114" s="1358"/>
      <c r="E114" s="1270"/>
      <c r="F114" s="8" t="s">
        <v>3606</v>
      </c>
      <c r="G114" s="1347" t="s">
        <v>3606</v>
      </c>
      <c r="H114" s="1270" t="s">
        <v>9381</v>
      </c>
      <c r="I114" s="8" t="s">
        <v>8947</v>
      </c>
      <c r="J114" s="8" t="s">
        <v>3551</v>
      </c>
      <c r="K114" s="1347" t="s">
        <v>3551</v>
      </c>
      <c r="L114" s="1270" t="s">
        <v>9382</v>
      </c>
      <c r="M114" s="1361" t="s">
        <v>9383</v>
      </c>
      <c r="N114" s="1270"/>
      <c r="O114" s="1270"/>
      <c r="P114" s="1270"/>
      <c r="Q114" s="1362" t="s">
        <v>9384</v>
      </c>
      <c r="R114" s="1270"/>
      <c r="S114" s="2"/>
      <c r="T114" s="2"/>
      <c r="U114" s="2"/>
      <c r="V114" s="2"/>
      <c r="W114" s="2"/>
      <c r="X114" s="2"/>
      <c r="Y114" s="2"/>
      <c r="Z114" s="2"/>
    </row>
    <row r="115" spans="1:26" ht="63.75">
      <c r="A115" s="1343" t="s">
        <v>7174</v>
      </c>
      <c r="B115" s="1344" t="s">
        <v>9385</v>
      </c>
      <c r="C115" s="1354"/>
      <c r="D115" s="1355"/>
      <c r="E115" s="1270"/>
      <c r="F115" s="1270"/>
      <c r="G115" s="1359"/>
      <c r="H115" s="1270"/>
      <c r="I115" s="1270"/>
      <c r="J115" s="1270"/>
      <c r="K115" s="1359"/>
      <c r="L115" s="1270" t="s">
        <v>9386</v>
      </c>
      <c r="M115" s="1363" t="s">
        <v>9387</v>
      </c>
      <c r="N115" s="8" t="s">
        <v>9388</v>
      </c>
      <c r="O115" s="8" t="s">
        <v>9389</v>
      </c>
      <c r="P115" s="1270"/>
      <c r="Q115" s="1270"/>
      <c r="R115" s="1270"/>
      <c r="S115" s="2"/>
      <c r="T115" s="2"/>
      <c r="U115" s="2"/>
      <c r="V115" s="2"/>
      <c r="W115" s="2"/>
      <c r="X115" s="2"/>
      <c r="Y115" s="2"/>
      <c r="Z115" s="2"/>
    </row>
    <row r="116" spans="1:26" ht="102">
      <c r="A116" s="1348" t="s">
        <v>7174</v>
      </c>
      <c r="B116" s="1349" t="s">
        <v>8555</v>
      </c>
      <c r="C116" s="1364" t="s">
        <v>8957</v>
      </c>
      <c r="D116" s="1358"/>
      <c r="E116" s="1270"/>
      <c r="F116" s="8" t="s">
        <v>176</v>
      </c>
      <c r="G116" s="1347" t="s">
        <v>3551</v>
      </c>
      <c r="H116" s="1270"/>
      <c r="I116" s="1270"/>
      <c r="J116" s="1270"/>
      <c r="K116" s="1270"/>
      <c r="L116" s="1363" t="s">
        <v>9390</v>
      </c>
      <c r="M116" s="1270"/>
      <c r="N116" s="1270"/>
      <c r="O116" s="1270"/>
      <c r="P116" s="1270"/>
      <c r="Q116" s="1270"/>
      <c r="R116" s="1270"/>
      <c r="S116" s="2"/>
      <c r="T116" s="2"/>
      <c r="U116" s="2"/>
      <c r="V116" s="2"/>
      <c r="W116" s="2"/>
      <c r="X116" s="2"/>
      <c r="Y116" s="2"/>
      <c r="Z116" s="2"/>
    </row>
    <row r="117" spans="1:26" ht="229.5">
      <c r="A117" s="1343" t="s">
        <v>7174</v>
      </c>
      <c r="B117" s="1344" t="s">
        <v>8542</v>
      </c>
      <c r="C117" s="1345" t="s">
        <v>4692</v>
      </c>
      <c r="D117" s="1355"/>
      <c r="E117" s="8" t="s">
        <v>3551</v>
      </c>
      <c r="F117" s="1270"/>
      <c r="G117" s="1347" t="s">
        <v>3551</v>
      </c>
      <c r="H117" s="1270"/>
      <c r="I117" s="8" t="s">
        <v>9208</v>
      </c>
      <c r="J117" s="1270"/>
      <c r="K117" s="1347" t="s">
        <v>3551</v>
      </c>
      <c r="L117" s="1270" t="s">
        <v>9391</v>
      </c>
      <c r="M117" s="1270"/>
      <c r="N117" s="1270"/>
      <c r="O117" s="1270"/>
      <c r="P117" s="1270"/>
      <c r="Q117" s="1271"/>
      <c r="R117" s="1270"/>
      <c r="S117" s="2"/>
      <c r="T117" s="2"/>
      <c r="U117" s="2"/>
      <c r="V117" s="2"/>
      <c r="W117" s="2"/>
      <c r="X117" s="2"/>
      <c r="Y117" s="2"/>
      <c r="Z117" s="2"/>
    </row>
    <row r="118" spans="1:26" ht="38.25">
      <c r="A118" s="1348" t="s">
        <v>7174</v>
      </c>
      <c r="B118" s="1349" t="s">
        <v>3511</v>
      </c>
      <c r="C118" s="1357"/>
      <c r="D118" s="1358"/>
      <c r="E118" s="1270"/>
      <c r="F118" s="8" t="s">
        <v>3551</v>
      </c>
      <c r="G118" s="1347" t="s">
        <v>9392</v>
      </c>
      <c r="H118" s="1270"/>
      <c r="I118" s="8" t="s">
        <v>9393</v>
      </c>
      <c r="J118" s="8" t="s">
        <v>9394</v>
      </c>
      <c r="K118" s="1347" t="s">
        <v>3551</v>
      </c>
      <c r="L118" s="1270"/>
      <c r="M118" s="1270"/>
      <c r="N118" s="1270"/>
      <c r="O118" s="1270"/>
      <c r="P118" s="1270"/>
      <c r="Q118" s="1270"/>
      <c r="R118" s="1270"/>
      <c r="S118" s="2"/>
      <c r="T118" s="2"/>
      <c r="U118" s="2"/>
      <c r="V118" s="2"/>
      <c r="W118" s="2"/>
      <c r="X118" s="2"/>
      <c r="Y118" s="2"/>
      <c r="Z118" s="2"/>
    </row>
    <row r="119" spans="1:26" ht="12.75">
      <c r="A119" s="1343" t="s">
        <v>7174</v>
      </c>
      <c r="B119" s="1344" t="s">
        <v>9395</v>
      </c>
      <c r="C119" s="1354"/>
      <c r="D119" s="1355"/>
      <c r="E119" s="1270"/>
      <c r="F119" s="1270"/>
      <c r="G119" s="1359"/>
      <c r="H119" s="1270"/>
      <c r="I119" s="1270"/>
      <c r="J119" s="1270"/>
      <c r="K119" s="1359"/>
      <c r="L119" s="1270"/>
      <c r="M119" s="1270"/>
      <c r="N119" s="1270"/>
      <c r="O119" s="1270"/>
      <c r="P119" s="1270"/>
      <c r="Q119" s="1270"/>
      <c r="R119" s="1270"/>
      <c r="S119" s="2"/>
      <c r="T119" s="2"/>
      <c r="U119" s="2"/>
      <c r="V119" s="2"/>
      <c r="W119" s="2"/>
      <c r="X119" s="2"/>
      <c r="Y119" s="2"/>
      <c r="Z119" s="2"/>
    </row>
    <row r="120" spans="1:26" ht="12.75">
      <c r="A120" s="1348" t="s">
        <v>7174</v>
      </c>
      <c r="B120" s="1349" t="s">
        <v>5730</v>
      </c>
      <c r="C120" s="1364" t="s">
        <v>4692</v>
      </c>
      <c r="D120" s="1358"/>
      <c r="E120" s="1270"/>
      <c r="F120" s="8" t="s">
        <v>176</v>
      </c>
      <c r="G120" s="1347" t="s">
        <v>3551</v>
      </c>
      <c r="H120" s="1270"/>
      <c r="I120" s="1270"/>
      <c r="J120" s="1270"/>
      <c r="K120" s="1359"/>
      <c r="L120" s="1270"/>
      <c r="M120" s="1270"/>
      <c r="N120" s="1270"/>
      <c r="O120" s="1270"/>
      <c r="P120" s="1270"/>
      <c r="Q120" s="1270"/>
      <c r="R120" s="1270"/>
      <c r="S120" s="2"/>
      <c r="T120" s="2"/>
      <c r="U120" s="2"/>
      <c r="V120" s="2"/>
      <c r="W120" s="2"/>
      <c r="X120" s="2"/>
      <c r="Y120" s="2"/>
      <c r="Z120" s="2"/>
    </row>
    <row r="121" spans="1:26" ht="12.75">
      <c r="A121" s="1343" t="s">
        <v>7174</v>
      </c>
      <c r="B121" s="1344" t="s">
        <v>9396</v>
      </c>
      <c r="C121" s="1345" t="s">
        <v>4692</v>
      </c>
      <c r="D121" s="1355"/>
      <c r="E121" s="1270"/>
      <c r="F121" s="8" t="s">
        <v>3699</v>
      </c>
      <c r="G121" s="1347" t="s">
        <v>3606</v>
      </c>
      <c r="H121" s="1270"/>
      <c r="I121" s="1270"/>
      <c r="J121" s="1270"/>
      <c r="K121" s="1359"/>
      <c r="L121" s="1270"/>
      <c r="M121" s="1270"/>
      <c r="N121" s="1270"/>
      <c r="O121" s="1270"/>
      <c r="P121" s="1270"/>
      <c r="Q121" s="1270"/>
      <c r="R121" s="1270"/>
      <c r="S121" s="2"/>
      <c r="T121" s="2"/>
      <c r="U121" s="2"/>
      <c r="V121" s="2"/>
      <c r="W121" s="2"/>
      <c r="X121" s="2"/>
      <c r="Y121" s="2"/>
      <c r="Z121" s="2"/>
    </row>
    <row r="122" spans="1:26" ht="12.75">
      <c r="A122" s="1348" t="s">
        <v>3489</v>
      </c>
      <c r="B122" s="1356" t="s">
        <v>3490</v>
      </c>
      <c r="C122" s="1357"/>
      <c r="D122" s="1358"/>
      <c r="E122" s="1270"/>
      <c r="F122" s="1270"/>
      <c r="G122" s="1359"/>
      <c r="H122" s="1270"/>
      <c r="I122" s="1270"/>
      <c r="J122" s="1270"/>
      <c r="K122" s="1359"/>
      <c r="L122" s="1270"/>
      <c r="M122" s="1270"/>
      <c r="N122" s="1270"/>
      <c r="O122" s="1270"/>
      <c r="P122" s="1270"/>
      <c r="Q122" s="1270"/>
      <c r="R122" s="1270"/>
      <c r="S122" s="2"/>
      <c r="T122" s="2"/>
      <c r="U122" s="2"/>
      <c r="V122" s="2"/>
      <c r="W122" s="2"/>
      <c r="X122" s="2"/>
      <c r="Y122" s="2"/>
      <c r="Z122" s="2"/>
    </row>
    <row r="123" spans="1:26" ht="140.25">
      <c r="A123" s="1343" t="s">
        <v>7261</v>
      </c>
      <c r="B123" s="1344" t="s">
        <v>5667</v>
      </c>
      <c r="C123" s="1345" t="s">
        <v>8957</v>
      </c>
      <c r="D123" s="1346" t="s">
        <v>9397</v>
      </c>
      <c r="E123" s="8" t="s">
        <v>3606</v>
      </c>
      <c r="F123" s="8" t="s">
        <v>3699</v>
      </c>
      <c r="G123" s="1347" t="s">
        <v>3606</v>
      </c>
      <c r="H123" s="1270"/>
      <c r="I123" s="8" t="s">
        <v>8947</v>
      </c>
      <c r="J123" s="8" t="s">
        <v>9398</v>
      </c>
      <c r="K123" s="1347" t="s">
        <v>3551</v>
      </c>
      <c r="L123" s="1270" t="s">
        <v>9399</v>
      </c>
      <c r="M123" s="8" t="s">
        <v>9400</v>
      </c>
      <c r="N123" s="1270"/>
      <c r="O123" s="1270"/>
      <c r="P123" s="1270"/>
      <c r="Q123" s="8"/>
      <c r="R123" s="1270"/>
      <c r="S123" s="2"/>
      <c r="T123" s="2"/>
      <c r="U123" s="2"/>
      <c r="V123" s="2"/>
      <c r="W123" s="2"/>
      <c r="X123" s="2"/>
      <c r="Y123" s="2"/>
      <c r="Z123" s="2"/>
    </row>
    <row r="124" spans="1:26" ht="216.75">
      <c r="A124" s="1348" t="s">
        <v>7259</v>
      </c>
      <c r="B124" s="1349" t="s">
        <v>9401</v>
      </c>
      <c r="C124" s="1350" t="s">
        <v>4692</v>
      </c>
      <c r="D124" s="1358"/>
      <c r="E124" s="1270"/>
      <c r="F124" s="8" t="s">
        <v>3551</v>
      </c>
      <c r="G124" s="1347" t="s">
        <v>3551</v>
      </c>
      <c r="H124" s="1270"/>
      <c r="I124" s="1270"/>
      <c r="J124" s="1270"/>
      <c r="K124" s="1359"/>
      <c r="L124" s="1270" t="s">
        <v>9402</v>
      </c>
      <c r="M124" s="1270"/>
      <c r="N124" s="1270"/>
      <c r="O124" s="1270"/>
      <c r="P124" s="1270"/>
      <c r="Q124" s="1270"/>
      <c r="R124" s="1270"/>
      <c r="S124" s="2"/>
      <c r="T124" s="2"/>
      <c r="U124" s="2"/>
      <c r="V124" s="2"/>
      <c r="W124" s="2"/>
      <c r="X124" s="2"/>
      <c r="Y124" s="2"/>
      <c r="Z124" s="2"/>
    </row>
    <row r="125" spans="1:26" ht="357">
      <c r="A125" s="1343" t="s">
        <v>7259</v>
      </c>
      <c r="B125" s="1344" t="s">
        <v>5664</v>
      </c>
      <c r="C125" s="1345" t="s">
        <v>4692</v>
      </c>
      <c r="D125" s="1346" t="s">
        <v>9403</v>
      </c>
      <c r="E125" s="8" t="s">
        <v>4442</v>
      </c>
      <c r="F125" s="8" t="s">
        <v>176</v>
      </c>
      <c r="G125" s="1347" t="s">
        <v>3606</v>
      </c>
      <c r="H125" s="1270" t="s">
        <v>9404</v>
      </c>
      <c r="I125" s="8" t="s">
        <v>8952</v>
      </c>
      <c r="J125" s="8" t="s">
        <v>9405</v>
      </c>
      <c r="K125" s="1347" t="s">
        <v>9406</v>
      </c>
      <c r="L125" s="1270" t="s">
        <v>9407</v>
      </c>
      <c r="M125" s="8" t="s">
        <v>9408</v>
      </c>
      <c r="N125" s="1270" t="s">
        <v>9409</v>
      </c>
      <c r="O125" s="1270"/>
      <c r="P125" s="1270"/>
      <c r="Q125" s="1365" t="s">
        <v>9410</v>
      </c>
      <c r="R125" s="1366" t="s">
        <v>9411</v>
      </c>
      <c r="S125" s="2"/>
      <c r="T125" s="2"/>
      <c r="U125" s="2"/>
      <c r="V125" s="2"/>
      <c r="W125" s="2"/>
      <c r="X125" s="2"/>
      <c r="Y125" s="2"/>
      <c r="Z125" s="2"/>
    </row>
    <row r="126" spans="1:26" ht="344.25">
      <c r="A126" s="1348" t="s">
        <v>7215</v>
      </c>
      <c r="B126" s="1356" t="s">
        <v>8562</v>
      </c>
      <c r="C126" s="1350" t="s">
        <v>4692</v>
      </c>
      <c r="D126" s="1351" t="s">
        <v>9412</v>
      </c>
      <c r="E126" s="8" t="s">
        <v>3606</v>
      </c>
      <c r="F126" s="8" t="s">
        <v>3699</v>
      </c>
      <c r="G126" s="1347" t="s">
        <v>3606</v>
      </c>
      <c r="H126" s="1270"/>
      <c r="I126" s="1270"/>
      <c r="J126" s="8" t="s">
        <v>9413</v>
      </c>
      <c r="K126" s="1359"/>
      <c r="L126" s="1270" t="s">
        <v>9414</v>
      </c>
      <c r="M126" s="8" t="s">
        <v>9415</v>
      </c>
      <c r="N126" s="8" t="s">
        <v>9416</v>
      </c>
      <c r="O126" s="8" t="s">
        <v>9417</v>
      </c>
      <c r="P126" s="8" t="s">
        <v>9418</v>
      </c>
      <c r="Q126" s="1270"/>
      <c r="R126" s="1270"/>
      <c r="S126" s="2"/>
      <c r="T126" s="2"/>
      <c r="U126" s="2"/>
      <c r="V126" s="2"/>
      <c r="W126" s="2"/>
      <c r="X126" s="2"/>
      <c r="Y126" s="2"/>
      <c r="Z126" s="2"/>
    </row>
    <row r="127" spans="1:26" ht="409.5">
      <c r="A127" s="1343" t="s">
        <v>7215</v>
      </c>
      <c r="B127" s="1344" t="s">
        <v>4297</v>
      </c>
      <c r="C127" s="1345" t="s">
        <v>4692</v>
      </c>
      <c r="D127" s="1346" t="s">
        <v>9419</v>
      </c>
      <c r="E127" s="1270"/>
      <c r="F127" s="8" t="s">
        <v>3606</v>
      </c>
      <c r="G127" s="1347" t="s">
        <v>3606</v>
      </c>
      <c r="H127" s="1270"/>
      <c r="I127" s="8" t="s">
        <v>8947</v>
      </c>
      <c r="J127" s="8" t="s">
        <v>3551</v>
      </c>
      <c r="K127" s="1347" t="s">
        <v>3551</v>
      </c>
      <c r="L127" s="1352" t="s">
        <v>9420</v>
      </c>
      <c r="M127" s="8" t="s">
        <v>9421</v>
      </c>
      <c r="N127" s="1270" t="s">
        <v>9422</v>
      </c>
      <c r="O127" s="1270"/>
      <c r="P127" s="1270"/>
      <c r="Q127" s="1367" t="s">
        <v>9423</v>
      </c>
      <c r="R127" s="1362" t="s">
        <v>9424</v>
      </c>
      <c r="S127" s="2"/>
      <c r="T127" s="2"/>
      <c r="U127" s="2"/>
      <c r="V127" s="2"/>
      <c r="W127" s="2"/>
      <c r="X127" s="2"/>
      <c r="Y127" s="2"/>
      <c r="Z127" s="2"/>
    </row>
    <row r="128" spans="1:26" ht="242.25">
      <c r="A128" s="1348" t="s">
        <v>7213</v>
      </c>
      <c r="B128" s="1349" t="s">
        <v>3507</v>
      </c>
      <c r="C128" s="1350" t="s">
        <v>4692</v>
      </c>
      <c r="D128" s="1351" t="s">
        <v>9425</v>
      </c>
      <c r="E128" s="8" t="s">
        <v>4583</v>
      </c>
      <c r="F128" s="8" t="s">
        <v>3699</v>
      </c>
      <c r="G128" s="1347" t="s">
        <v>3606</v>
      </c>
      <c r="H128" s="1270"/>
      <c r="I128" s="8" t="s">
        <v>8947</v>
      </c>
      <c r="J128" s="1270"/>
      <c r="K128" s="1359"/>
      <c r="L128" s="1270" t="s">
        <v>9426</v>
      </c>
      <c r="M128" s="8" t="s">
        <v>9427</v>
      </c>
      <c r="N128" s="1270"/>
      <c r="O128" s="1270"/>
      <c r="P128" s="1270"/>
      <c r="Q128" s="1368" t="s">
        <v>9428</v>
      </c>
      <c r="R128" s="1270"/>
      <c r="S128" s="2"/>
      <c r="T128" s="2"/>
      <c r="U128" s="2"/>
      <c r="V128" s="2"/>
      <c r="W128" s="2"/>
      <c r="X128" s="2"/>
      <c r="Y128" s="2"/>
      <c r="Z128" s="2"/>
    </row>
    <row r="129" spans="1:26" ht="51">
      <c r="A129" s="1343" t="s">
        <v>7213</v>
      </c>
      <c r="B129" s="1356" t="s">
        <v>3370</v>
      </c>
      <c r="C129" s="1369" t="s">
        <v>4692</v>
      </c>
      <c r="D129" s="1346" t="s">
        <v>9429</v>
      </c>
      <c r="E129" s="1270"/>
      <c r="F129" s="8" t="s">
        <v>3606</v>
      </c>
      <c r="G129" s="1347" t="s">
        <v>3606</v>
      </c>
      <c r="H129" s="1270"/>
      <c r="I129" s="8" t="s">
        <v>9430</v>
      </c>
      <c r="J129" s="8" t="s">
        <v>9431</v>
      </c>
      <c r="K129" s="1347" t="s">
        <v>9432</v>
      </c>
      <c r="L129" s="1270" t="s">
        <v>9433</v>
      </c>
      <c r="M129" s="8" t="s">
        <v>9434</v>
      </c>
      <c r="N129" s="8" t="s">
        <v>9435</v>
      </c>
      <c r="O129" s="8" t="s">
        <v>9436</v>
      </c>
      <c r="P129" s="1270"/>
      <c r="Q129" s="1270"/>
      <c r="R129" s="1270"/>
      <c r="S129" s="2"/>
      <c r="T129" s="2"/>
      <c r="U129" s="2"/>
      <c r="V129" s="2"/>
      <c r="W129" s="2"/>
      <c r="X129" s="2"/>
      <c r="Y129" s="2"/>
      <c r="Z129" s="2"/>
    </row>
    <row r="130" spans="1:26" ht="204">
      <c r="A130" s="1348" t="s">
        <v>7213</v>
      </c>
      <c r="B130" s="1349" t="s">
        <v>4351</v>
      </c>
      <c r="C130" s="1350" t="s">
        <v>4692</v>
      </c>
      <c r="D130" s="1358"/>
      <c r="E130" s="1270"/>
      <c r="F130" s="8" t="s">
        <v>3606</v>
      </c>
      <c r="G130" s="1347" t="s">
        <v>3606</v>
      </c>
      <c r="H130" s="1270"/>
      <c r="I130" s="1270"/>
      <c r="J130" s="1270"/>
      <c r="K130" s="1359"/>
      <c r="L130" s="1270" t="s">
        <v>9437</v>
      </c>
      <c r="M130" s="8" t="s">
        <v>9438</v>
      </c>
      <c r="N130" s="8" t="s">
        <v>9439</v>
      </c>
      <c r="O130" s="8" t="s">
        <v>9440</v>
      </c>
      <c r="P130" s="1270"/>
      <c r="Q130" s="1360" t="s">
        <v>9441</v>
      </c>
      <c r="R130" s="1370" t="s">
        <v>9442</v>
      </c>
      <c r="S130" s="2"/>
      <c r="T130" s="2"/>
      <c r="U130" s="2"/>
      <c r="V130" s="2"/>
      <c r="W130" s="2"/>
      <c r="X130" s="2"/>
      <c r="Y130" s="2"/>
      <c r="Z130" s="2"/>
    </row>
    <row r="131" spans="1:26" ht="216.75">
      <c r="A131" s="1343" t="s">
        <v>7213</v>
      </c>
      <c r="B131" s="1344" t="s">
        <v>3365</v>
      </c>
      <c r="C131" s="1369" t="s">
        <v>4692</v>
      </c>
      <c r="D131" s="1346" t="s">
        <v>9443</v>
      </c>
      <c r="E131" s="1270"/>
      <c r="F131" s="8" t="s">
        <v>3606</v>
      </c>
      <c r="G131" s="1347" t="s">
        <v>3606</v>
      </c>
      <c r="H131" s="1270"/>
      <c r="I131" s="1270"/>
      <c r="J131" s="8" t="s">
        <v>9444</v>
      </c>
      <c r="K131" s="1347" t="s">
        <v>9445</v>
      </c>
      <c r="L131" s="1270" t="s">
        <v>9446</v>
      </c>
      <c r="M131" s="8" t="s">
        <v>9447</v>
      </c>
      <c r="N131" s="8" t="s">
        <v>9448</v>
      </c>
      <c r="O131" s="1270"/>
      <c r="P131" s="1270"/>
      <c r="Q131" s="1270"/>
      <c r="R131" s="1270"/>
      <c r="S131" s="2"/>
      <c r="T131" s="2"/>
      <c r="U131" s="2"/>
      <c r="V131" s="2"/>
      <c r="W131" s="2"/>
      <c r="X131" s="2"/>
      <c r="Y131" s="2"/>
      <c r="Z131" s="2"/>
    </row>
    <row r="132" spans="1:26" ht="38.25">
      <c r="A132" s="1348" t="s">
        <v>7213</v>
      </c>
      <c r="B132" s="1349" t="s">
        <v>9449</v>
      </c>
      <c r="C132" s="1357"/>
      <c r="D132" s="1358"/>
      <c r="E132" s="1270"/>
      <c r="F132" s="1270"/>
      <c r="G132" s="1359"/>
      <c r="H132" s="1270"/>
      <c r="I132" s="1270"/>
      <c r="J132" s="1270"/>
      <c r="K132" s="1359"/>
      <c r="L132" s="1270"/>
      <c r="M132" s="1270"/>
      <c r="N132" s="1270"/>
      <c r="O132" s="1270"/>
      <c r="P132" s="1270"/>
      <c r="Q132" s="1270"/>
      <c r="R132" s="1270"/>
      <c r="S132" s="2"/>
      <c r="T132" s="2"/>
      <c r="U132" s="2"/>
      <c r="V132" s="2"/>
      <c r="W132" s="2"/>
      <c r="X132" s="2"/>
      <c r="Y132" s="2"/>
      <c r="Z132" s="2"/>
    </row>
    <row r="133" spans="1:26" ht="165.75">
      <c r="A133" s="1343" t="s">
        <v>7213</v>
      </c>
      <c r="B133" s="1344" t="s">
        <v>9450</v>
      </c>
      <c r="C133" s="1345" t="s">
        <v>4692</v>
      </c>
      <c r="D133" s="1355"/>
      <c r="E133" s="1270"/>
      <c r="F133" s="1270"/>
      <c r="G133" s="1359"/>
      <c r="H133" s="1270"/>
      <c r="I133" s="1270"/>
      <c r="J133" s="1270"/>
      <c r="K133" s="1359"/>
      <c r="L133" s="1270" t="s">
        <v>9451</v>
      </c>
      <c r="M133" s="1270"/>
      <c r="N133" s="1270"/>
      <c r="O133" s="1270"/>
      <c r="P133" s="1270"/>
      <c r="Q133" s="1270"/>
      <c r="R133" s="1270"/>
      <c r="S133" s="2"/>
      <c r="T133" s="2"/>
      <c r="U133" s="2"/>
      <c r="V133" s="2"/>
      <c r="W133" s="2"/>
      <c r="X133" s="2"/>
      <c r="Y133" s="2"/>
      <c r="Z133" s="2"/>
    </row>
    <row r="134" spans="1:26" ht="140.25">
      <c r="A134" s="1348" t="s">
        <v>7213</v>
      </c>
      <c r="B134" s="1349" t="s">
        <v>9452</v>
      </c>
      <c r="C134" s="1350" t="s">
        <v>4692</v>
      </c>
      <c r="D134" s="1358"/>
      <c r="E134" s="1270"/>
      <c r="F134" s="8"/>
      <c r="G134" s="1359"/>
      <c r="H134" s="1270"/>
      <c r="I134" s="1270"/>
      <c r="J134" s="1270"/>
      <c r="K134" s="1359"/>
      <c r="L134" s="1270" t="s">
        <v>9453</v>
      </c>
      <c r="M134" s="1270"/>
      <c r="N134" s="1270"/>
      <c r="O134" s="1270"/>
      <c r="P134" s="1270"/>
      <c r="Q134" s="1270"/>
      <c r="R134" s="1270"/>
      <c r="S134" s="2"/>
      <c r="T134" s="2"/>
      <c r="U134" s="2"/>
      <c r="V134" s="2"/>
      <c r="W134" s="2"/>
      <c r="X134" s="2"/>
      <c r="Y134" s="2"/>
      <c r="Z134" s="2"/>
    </row>
    <row r="135" spans="1:26" ht="191.25">
      <c r="A135" s="1343" t="s">
        <v>7213</v>
      </c>
      <c r="B135" s="1356" t="s">
        <v>3266</v>
      </c>
      <c r="C135" s="1369" t="s">
        <v>4692</v>
      </c>
      <c r="D135" s="1355"/>
      <c r="E135" s="1270"/>
      <c r="F135" s="1270"/>
      <c r="G135" s="1359"/>
      <c r="H135" s="1270"/>
      <c r="I135" s="1270"/>
      <c r="J135" s="1270"/>
      <c r="K135" s="1359"/>
      <c r="L135" s="1270" t="s">
        <v>9454</v>
      </c>
      <c r="M135" s="8" t="s">
        <v>9455</v>
      </c>
      <c r="N135" s="8" t="s">
        <v>9456</v>
      </c>
      <c r="O135" s="1270"/>
      <c r="P135" s="1270"/>
      <c r="Q135" s="1270"/>
      <c r="R135" s="1270"/>
      <c r="S135" s="2"/>
      <c r="T135" s="2"/>
      <c r="U135" s="2"/>
      <c r="V135" s="2"/>
      <c r="W135" s="2"/>
      <c r="X135" s="2"/>
      <c r="Y135" s="2"/>
      <c r="Z135" s="2"/>
    </row>
    <row r="136" spans="1:26" ht="204">
      <c r="A136" s="1348" t="s">
        <v>7213</v>
      </c>
      <c r="B136" s="1356" t="s">
        <v>9457</v>
      </c>
      <c r="C136" s="1350" t="s">
        <v>4692</v>
      </c>
      <c r="D136" s="1351" t="s">
        <v>9458</v>
      </c>
      <c r="E136" s="1270"/>
      <c r="F136" s="8" t="s">
        <v>3699</v>
      </c>
      <c r="G136" s="1347" t="s">
        <v>3606</v>
      </c>
      <c r="H136" s="1270"/>
      <c r="I136" s="8" t="s">
        <v>8947</v>
      </c>
      <c r="J136" s="8" t="s">
        <v>3699</v>
      </c>
      <c r="K136" s="1359"/>
      <c r="L136" s="1270" t="s">
        <v>9459</v>
      </c>
      <c r="M136" s="8" t="s">
        <v>9460</v>
      </c>
      <c r="N136" s="8" t="s">
        <v>9461</v>
      </c>
      <c r="O136" s="1270"/>
      <c r="P136" s="1270"/>
      <c r="Q136" s="1270"/>
      <c r="R136" s="1270"/>
      <c r="S136" s="2"/>
      <c r="T136" s="2"/>
      <c r="U136" s="2"/>
      <c r="V136" s="2"/>
      <c r="W136" s="2"/>
      <c r="X136" s="2"/>
      <c r="Y136" s="2"/>
      <c r="Z136" s="2"/>
    </row>
    <row r="137" spans="1:26" ht="140.25">
      <c r="A137" s="1343" t="s">
        <v>7213</v>
      </c>
      <c r="B137" s="1344" t="s">
        <v>9462</v>
      </c>
      <c r="C137" s="1345" t="s">
        <v>8957</v>
      </c>
      <c r="D137" s="1346" t="s">
        <v>9463</v>
      </c>
      <c r="E137" s="8" t="s">
        <v>3551</v>
      </c>
      <c r="F137" s="8" t="s">
        <v>3699</v>
      </c>
      <c r="G137" s="1347" t="s">
        <v>3606</v>
      </c>
      <c r="H137" s="1270" t="s">
        <v>9464</v>
      </c>
      <c r="I137" s="8" t="s">
        <v>9465</v>
      </c>
      <c r="J137" s="8" t="s">
        <v>9466</v>
      </c>
      <c r="K137" s="1347" t="s">
        <v>3606</v>
      </c>
      <c r="L137" s="1270" t="s">
        <v>9467</v>
      </c>
      <c r="M137" s="8" t="s">
        <v>9468</v>
      </c>
      <c r="N137" s="1270"/>
      <c r="O137" s="1270"/>
      <c r="P137" s="1270"/>
      <c r="Q137" s="1270"/>
      <c r="R137" s="1270"/>
      <c r="S137" s="2"/>
      <c r="T137" s="2"/>
      <c r="U137" s="2"/>
      <c r="V137" s="2"/>
      <c r="W137" s="2"/>
      <c r="X137" s="2"/>
      <c r="Y137" s="2"/>
      <c r="Z137" s="2"/>
    </row>
    <row r="138" spans="1:26" ht="12.75">
      <c r="A138" s="1348" t="s">
        <v>7213</v>
      </c>
      <c r="B138" s="1349" t="s">
        <v>9469</v>
      </c>
      <c r="C138" s="1357"/>
      <c r="D138" s="1358"/>
      <c r="E138" s="1270"/>
      <c r="F138" s="1270"/>
      <c r="G138" s="1359"/>
      <c r="H138" s="1270"/>
      <c r="I138" s="1270"/>
      <c r="J138" s="1270"/>
      <c r="K138" s="1359"/>
      <c r="L138" s="1270"/>
      <c r="M138" s="1270"/>
      <c r="N138" s="1270"/>
      <c r="O138" s="1270"/>
      <c r="P138" s="1270"/>
      <c r="Q138" s="1270"/>
      <c r="R138" s="1270"/>
      <c r="S138" s="2"/>
      <c r="T138" s="2"/>
      <c r="U138" s="2"/>
      <c r="V138" s="2"/>
      <c r="W138" s="2"/>
      <c r="X138" s="2"/>
      <c r="Y138" s="2"/>
      <c r="Z138" s="2"/>
    </row>
    <row r="139" spans="1:26" ht="357">
      <c r="A139" s="1343" t="s">
        <v>7239</v>
      </c>
      <c r="B139" s="1344" t="s">
        <v>3998</v>
      </c>
      <c r="C139" s="1345" t="s">
        <v>4692</v>
      </c>
      <c r="D139" s="1355"/>
      <c r="E139" s="1270"/>
      <c r="F139" s="8" t="s">
        <v>3606</v>
      </c>
      <c r="G139" s="1347" t="s">
        <v>5094</v>
      </c>
      <c r="H139" s="1270" t="s">
        <v>9470</v>
      </c>
      <c r="I139" s="8" t="s">
        <v>9471</v>
      </c>
      <c r="J139" s="8" t="s">
        <v>9472</v>
      </c>
      <c r="K139" s="1347" t="s">
        <v>9473</v>
      </c>
      <c r="L139" s="1270" t="s">
        <v>9474</v>
      </c>
      <c r="M139" s="8" t="s">
        <v>9475</v>
      </c>
      <c r="N139" s="1270"/>
      <c r="O139" s="1270"/>
      <c r="P139" s="1270"/>
      <c r="Q139" s="1371" t="s">
        <v>9476</v>
      </c>
      <c r="R139" s="1372" t="s">
        <v>9477</v>
      </c>
      <c r="S139" s="2"/>
      <c r="T139" s="2"/>
      <c r="U139" s="2"/>
      <c r="V139" s="2"/>
      <c r="W139" s="2"/>
      <c r="X139" s="2"/>
      <c r="Y139" s="2"/>
      <c r="Z139" s="2"/>
    </row>
    <row r="140" spans="1:26" ht="89.25">
      <c r="A140" s="1348" t="s">
        <v>7209</v>
      </c>
      <c r="B140" s="1349" t="s">
        <v>9478</v>
      </c>
      <c r="C140" s="1350" t="s">
        <v>4692</v>
      </c>
      <c r="D140" s="1358"/>
      <c r="E140" s="1270"/>
      <c r="F140" s="8" t="s">
        <v>3606</v>
      </c>
      <c r="G140" s="1347" t="s">
        <v>3606</v>
      </c>
      <c r="H140" s="1270" t="s">
        <v>9479</v>
      </c>
      <c r="I140" s="8" t="s">
        <v>9208</v>
      </c>
      <c r="J140" s="8" t="s">
        <v>3551</v>
      </c>
      <c r="K140" s="8" t="s">
        <v>3551</v>
      </c>
      <c r="L140" s="1363" t="s">
        <v>9480</v>
      </c>
      <c r="M140" s="1270"/>
      <c r="N140" s="1270"/>
      <c r="O140" s="1270"/>
      <c r="P140" s="1270"/>
      <c r="Q140" s="1270"/>
      <c r="R140" s="1270"/>
      <c r="S140" s="2"/>
      <c r="T140" s="2"/>
      <c r="U140" s="2"/>
      <c r="V140" s="2"/>
      <c r="W140" s="2"/>
      <c r="X140" s="2"/>
      <c r="Y140" s="2"/>
      <c r="Z140" s="2"/>
    </row>
    <row r="141" spans="1:26" ht="204">
      <c r="A141" s="1343" t="s">
        <v>7209</v>
      </c>
      <c r="B141" s="1344" t="s">
        <v>4133</v>
      </c>
      <c r="C141" s="1345" t="s">
        <v>4692</v>
      </c>
      <c r="D141" s="1355"/>
      <c r="E141" s="1270"/>
      <c r="F141" s="8" t="s">
        <v>3606</v>
      </c>
      <c r="G141" s="1347" t="s">
        <v>3606</v>
      </c>
      <c r="H141" s="1270" t="s">
        <v>9481</v>
      </c>
      <c r="I141" s="8" t="s">
        <v>8947</v>
      </c>
      <c r="J141" s="8" t="s">
        <v>9482</v>
      </c>
      <c r="K141" s="1347" t="s">
        <v>9483</v>
      </c>
      <c r="L141" s="1270" t="s">
        <v>9484</v>
      </c>
      <c r="M141" s="8" t="s">
        <v>9485</v>
      </c>
      <c r="N141" s="8" t="s">
        <v>9486</v>
      </c>
      <c r="O141" s="1270"/>
      <c r="P141" s="1270"/>
      <c r="Q141" s="1362" t="s">
        <v>9487</v>
      </c>
      <c r="R141" s="1373" t="s">
        <v>9488</v>
      </c>
      <c r="S141" s="2"/>
      <c r="T141" s="2"/>
      <c r="U141" s="2"/>
      <c r="V141" s="2"/>
      <c r="W141" s="2"/>
      <c r="X141" s="2"/>
      <c r="Y141" s="2"/>
      <c r="Z141" s="2"/>
    </row>
    <row r="142" spans="1:26" ht="165.75">
      <c r="A142" s="1348" t="s">
        <v>7209</v>
      </c>
      <c r="B142" s="1349" t="s">
        <v>4346</v>
      </c>
      <c r="C142" s="1350" t="s">
        <v>9489</v>
      </c>
      <c r="D142" s="1358"/>
      <c r="E142" s="1270"/>
      <c r="F142" s="8" t="s">
        <v>3551</v>
      </c>
      <c r="G142" s="1347" t="s">
        <v>3606</v>
      </c>
      <c r="H142" s="1270" t="s">
        <v>9404</v>
      </c>
      <c r="I142" s="8" t="s">
        <v>8934</v>
      </c>
      <c r="J142" s="8" t="s">
        <v>9490</v>
      </c>
      <c r="K142" s="1347" t="s">
        <v>176</v>
      </c>
      <c r="L142" s="1270" t="s">
        <v>9491</v>
      </c>
      <c r="M142" s="8" t="s">
        <v>9492</v>
      </c>
      <c r="N142" s="8" t="s">
        <v>9493</v>
      </c>
      <c r="O142" s="8" t="s">
        <v>9494</v>
      </c>
      <c r="P142" s="1270"/>
      <c r="Q142" s="1270"/>
      <c r="R142" s="1270"/>
      <c r="S142" s="2"/>
      <c r="T142" s="2"/>
      <c r="U142" s="2"/>
      <c r="V142" s="2"/>
      <c r="W142" s="2"/>
      <c r="X142" s="2"/>
      <c r="Y142" s="2"/>
      <c r="Z142" s="2"/>
    </row>
    <row r="143" spans="1:26" ht="255">
      <c r="A143" s="1343" t="s">
        <v>8561</v>
      </c>
      <c r="B143" s="1344" t="s">
        <v>3386</v>
      </c>
      <c r="C143" s="1345" t="s">
        <v>4692</v>
      </c>
      <c r="D143" s="1355"/>
      <c r="E143" s="8" t="s">
        <v>3606</v>
      </c>
      <c r="F143" s="8" t="s">
        <v>3606</v>
      </c>
      <c r="G143" s="1347" t="s">
        <v>3606</v>
      </c>
      <c r="H143" s="1270" t="s">
        <v>9404</v>
      </c>
      <c r="I143" s="8" t="s">
        <v>9117</v>
      </c>
      <c r="J143" s="8" t="s">
        <v>9495</v>
      </c>
      <c r="K143" s="1347" t="s">
        <v>3551</v>
      </c>
      <c r="L143" s="1270" t="s">
        <v>9496</v>
      </c>
      <c r="M143" s="8" t="s">
        <v>9497</v>
      </c>
      <c r="N143" s="1271" t="s">
        <v>9498</v>
      </c>
      <c r="O143" s="1270"/>
      <c r="P143" s="1270"/>
      <c r="Q143" s="1374" t="s">
        <v>9499</v>
      </c>
      <c r="R143" s="1270"/>
      <c r="S143" s="2"/>
      <c r="T143" s="2"/>
      <c r="U143" s="2"/>
      <c r="V143" s="2"/>
      <c r="W143" s="2"/>
      <c r="X143" s="2"/>
      <c r="Y143" s="2"/>
      <c r="Z143" s="2"/>
    </row>
    <row r="144" spans="1:26" ht="165.75">
      <c r="A144" s="1348" t="s">
        <v>7234</v>
      </c>
      <c r="B144" s="1349" t="s">
        <v>3339</v>
      </c>
      <c r="C144" s="1350" t="s">
        <v>4603</v>
      </c>
      <c r="D144" s="1358"/>
      <c r="E144" s="1270"/>
      <c r="F144" s="8" t="s">
        <v>3699</v>
      </c>
      <c r="G144" s="1347" t="s">
        <v>3606</v>
      </c>
      <c r="H144" s="1270"/>
      <c r="I144" s="1270"/>
      <c r="J144" s="1270"/>
      <c r="K144" s="1359"/>
      <c r="L144" s="1270" t="s">
        <v>9500</v>
      </c>
      <c r="M144" s="8" t="s">
        <v>9501</v>
      </c>
      <c r="N144" s="1270"/>
      <c r="O144" s="1270"/>
      <c r="P144" s="1270"/>
      <c r="Q144" s="1270"/>
      <c r="R144" s="1270"/>
      <c r="S144" s="2"/>
      <c r="T144" s="2"/>
      <c r="U144" s="2"/>
      <c r="V144" s="2"/>
      <c r="W144" s="2"/>
      <c r="X144" s="2"/>
      <c r="Y144" s="2"/>
      <c r="Z144" s="2"/>
    </row>
    <row r="145" spans="1:26" ht="12.75">
      <c r="A145" s="1343" t="s">
        <v>7234</v>
      </c>
      <c r="B145" s="1344" t="s">
        <v>9502</v>
      </c>
      <c r="C145" s="1354"/>
      <c r="D145" s="1355"/>
      <c r="E145" s="1270"/>
      <c r="F145" s="1270"/>
      <c r="G145" s="1359"/>
      <c r="H145" s="1270"/>
      <c r="I145" s="1270"/>
      <c r="J145" s="1270"/>
      <c r="K145" s="1359"/>
      <c r="L145" s="1270"/>
      <c r="M145" s="1270"/>
      <c r="N145" s="1270"/>
      <c r="O145" s="1270"/>
      <c r="P145" s="1270"/>
      <c r="Q145" s="1270"/>
      <c r="R145" s="1270"/>
      <c r="S145" s="2"/>
      <c r="T145" s="2"/>
      <c r="U145" s="2"/>
      <c r="V145" s="2"/>
      <c r="W145" s="2"/>
      <c r="X145" s="2"/>
      <c r="Y145" s="2"/>
      <c r="Z145" s="2"/>
    </row>
    <row r="146" spans="1:26" ht="153">
      <c r="A146" s="1348" t="s">
        <v>7300</v>
      </c>
      <c r="B146" s="1349" t="s">
        <v>9503</v>
      </c>
      <c r="C146" s="1364" t="s">
        <v>4692</v>
      </c>
      <c r="D146" s="1351" t="s">
        <v>9504</v>
      </c>
      <c r="E146" s="8" t="s">
        <v>5094</v>
      </c>
      <c r="F146" s="8" t="s">
        <v>3606</v>
      </c>
      <c r="G146" s="1347" t="s">
        <v>3606</v>
      </c>
      <c r="H146" s="1270" t="s">
        <v>4542</v>
      </c>
      <c r="I146" s="8" t="s">
        <v>9117</v>
      </c>
      <c r="J146" s="8" t="s">
        <v>9505</v>
      </c>
      <c r="K146" s="1347" t="s">
        <v>3606</v>
      </c>
      <c r="L146" s="1270" t="s">
        <v>9506</v>
      </c>
      <c r="M146" s="1270"/>
      <c r="N146" s="1270"/>
      <c r="O146" s="1270"/>
      <c r="P146" s="1270"/>
      <c r="Q146" s="1270"/>
      <c r="R146" s="1270"/>
      <c r="S146" s="2"/>
      <c r="T146" s="2"/>
      <c r="U146" s="2"/>
      <c r="V146" s="2"/>
      <c r="W146" s="2"/>
      <c r="X146" s="2"/>
      <c r="Y146" s="2"/>
      <c r="Z146" s="2"/>
    </row>
    <row r="147" spans="1:26" ht="89.25">
      <c r="A147" s="1343" t="s">
        <v>7300</v>
      </c>
      <c r="B147" s="1344" t="s">
        <v>9507</v>
      </c>
      <c r="C147" s="1345" t="s">
        <v>4692</v>
      </c>
      <c r="D147" s="1346" t="s">
        <v>9508</v>
      </c>
      <c r="E147" s="1270"/>
      <c r="F147" s="8" t="s">
        <v>3606</v>
      </c>
      <c r="G147" s="1347" t="s">
        <v>3606</v>
      </c>
      <c r="H147" s="1270" t="s">
        <v>9509</v>
      </c>
      <c r="I147" s="8" t="s">
        <v>9117</v>
      </c>
      <c r="J147" s="1270"/>
      <c r="K147" s="1359"/>
      <c r="L147" s="1270" t="s">
        <v>9510</v>
      </c>
      <c r="M147" s="8" t="s">
        <v>9511</v>
      </c>
      <c r="N147" s="1270"/>
      <c r="O147" s="1270"/>
      <c r="P147" s="1270"/>
      <c r="Q147" s="1270"/>
      <c r="R147" s="1270"/>
      <c r="S147" s="2"/>
      <c r="T147" s="2"/>
      <c r="U147" s="2"/>
      <c r="V147" s="2"/>
      <c r="W147" s="2"/>
      <c r="X147" s="2"/>
      <c r="Y147" s="2"/>
      <c r="Z147" s="2"/>
    </row>
    <row r="148" spans="1:26" ht="63.75">
      <c r="A148" s="1348" t="s">
        <v>7285</v>
      </c>
      <c r="B148" s="1349" t="s">
        <v>9512</v>
      </c>
      <c r="C148" s="1357"/>
      <c r="D148" s="1351" t="s">
        <v>9513</v>
      </c>
      <c r="E148" s="8" t="s">
        <v>3551</v>
      </c>
      <c r="F148" s="8" t="s">
        <v>176</v>
      </c>
      <c r="G148" s="1347" t="s">
        <v>3551</v>
      </c>
      <c r="H148" s="1270" t="s">
        <v>7958</v>
      </c>
      <c r="I148" s="1270"/>
      <c r="J148" s="8" t="s">
        <v>3699</v>
      </c>
      <c r="K148" s="1347" t="s">
        <v>3606</v>
      </c>
      <c r="L148" s="1270" t="s">
        <v>9514</v>
      </c>
      <c r="M148" s="1270"/>
      <c r="N148" s="1270"/>
      <c r="O148" s="1270"/>
      <c r="P148" s="1270"/>
      <c r="Q148" s="1270"/>
      <c r="R148" s="1270"/>
      <c r="S148" s="2"/>
      <c r="T148" s="2"/>
      <c r="U148" s="2"/>
      <c r="V148" s="2"/>
      <c r="W148" s="2"/>
      <c r="X148" s="2"/>
      <c r="Y148" s="2"/>
      <c r="Z148" s="2"/>
    </row>
    <row r="149" spans="1:26" ht="114.75">
      <c r="A149" s="1343" t="s">
        <v>7285</v>
      </c>
      <c r="B149" s="1344" t="s">
        <v>6732</v>
      </c>
      <c r="C149" s="1345" t="s">
        <v>4692</v>
      </c>
      <c r="D149" s="1355"/>
      <c r="E149" s="1270"/>
      <c r="F149" s="8" t="s">
        <v>3606</v>
      </c>
      <c r="G149" s="1347" t="s">
        <v>3606</v>
      </c>
      <c r="H149" s="1270" t="s">
        <v>9515</v>
      </c>
      <c r="I149" s="8" t="s">
        <v>8947</v>
      </c>
      <c r="J149" s="8" t="s">
        <v>9516</v>
      </c>
      <c r="K149" s="1347" t="s">
        <v>3551</v>
      </c>
      <c r="L149" s="1270" t="s">
        <v>9517</v>
      </c>
      <c r="M149" s="8" t="s">
        <v>9518</v>
      </c>
      <c r="N149" s="8"/>
      <c r="O149" s="1270"/>
      <c r="P149" s="1270"/>
      <c r="Q149" s="1375" t="s">
        <v>9519</v>
      </c>
      <c r="R149" s="1270"/>
      <c r="S149" s="2"/>
      <c r="T149" s="2"/>
      <c r="U149" s="2"/>
      <c r="V149" s="2"/>
      <c r="W149" s="2"/>
      <c r="X149" s="2"/>
      <c r="Y149" s="2"/>
      <c r="Z149" s="2"/>
    </row>
    <row r="150" spans="1:26" ht="12.7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2.7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2.7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2.7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2.7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2.7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2.7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2.7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2.7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2.7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2.7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2.7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2.7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2.7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2.7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2.7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2.7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2.7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2.7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2.7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2.7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2.7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2.7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2.7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2.7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2.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2.7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2.7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2.7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2.7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2.7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2.7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2.7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2.7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2.7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2.7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2.7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2.7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2.7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2.7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2.7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2.7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2.7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2.7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2.7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2.7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2.7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2.7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2.7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2.7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2.7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2.7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2.7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2.7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2.7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2.7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2.7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2.7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2.7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2.7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2.7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2.7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2.7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2.7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2.7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2.7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2.7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2.7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2.7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2.7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2.7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2.7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2.7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2.7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2.7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2.7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2.7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2.7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2.7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2.7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2.7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2.7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2.7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2.7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2.7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2.7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2.7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2.7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2.7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2.7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2.7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2.7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2.7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2.7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2.7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2.7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2.7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2.7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2.7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2.7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2.7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2.7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2.7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2.7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2.7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2.7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2.7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2.7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2.7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2.7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2.7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2.7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2.7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2.7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2.7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2.7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2.7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2.7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2.7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2.7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2.7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2.7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2.7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2.7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2.7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2.7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2.7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2.7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2.7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2.7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2.7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2.7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2.7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2.7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2.7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2.7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2.7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2.7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2.7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2.7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2.7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2.7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2.7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2.7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2.7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2.7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2.7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2.7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2.7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2.7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2.7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2.7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2.7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2.7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2.7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2.7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2.7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2.7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2.7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2.7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2.7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2.7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2.7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2.7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2.7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2.7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2.7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2.7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2.7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2.7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2.7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2.7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2.7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2.7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2.7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2.7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2.7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2.7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2.7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2.7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2.7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2.7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2.7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2.7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2.7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2.7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2.7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2.7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2.7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2.7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2.7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2.7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2.7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2.7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2.7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2.7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2.7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2.7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2.7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2.7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2.7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2.7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2.7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2.7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2.7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2.7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2.7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2.7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2.7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2.7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2.7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2.7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2.7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2.7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2.7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2.7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2.7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2.7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2.7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2.7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2.7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2.7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2.7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2.7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2.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2.7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2.7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2.7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2.7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2.7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2.7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2.7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2.7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2.7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2.7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2.7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2.7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2.7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2.7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2.7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2.7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2.7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2.7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2.7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2.7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2.7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2.7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2.7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2.7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2.7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2.7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2.7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2.7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2.7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2.7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2.7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2.7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2.7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2.7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2.7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2.7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2.7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2.7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2.7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2.7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2.7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2.7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2.7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2.7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2.7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2.7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2.7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2.7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2.7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2.7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2.7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2.7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2.7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2.7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2.7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2.7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2.7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2.7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2.7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2.7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2.7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2.7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2.7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2.7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2.7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2.7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2.7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2.7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2.7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2.7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2.7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2.7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2.7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2.7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2.7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2.7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2.7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2.7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2.7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2.7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2.7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2.7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2.7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2.7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2.7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2.7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2.7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2.7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2.7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2.7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2.7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2.7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2.7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2.7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2.7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2.7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2.7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2.7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2.7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2.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2.7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2.7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2.7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2.7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2.7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2.7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2.7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2.7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2.7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2.7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2.7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2.7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2.7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2.7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2.7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2.7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2.7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2.7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2.7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2.7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2.7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2.7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2.7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2.7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2.7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2.7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2.7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2.7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2.7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2.7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2.7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2.7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2.7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2.7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2.7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2.7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2.7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2.7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2.7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2.7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2.7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2.7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2.7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2.7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2.7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2.7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2.7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2.7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2.7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2.7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2.7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2.7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2.7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2.7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2.7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2.7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2.7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2.7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2.7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2.7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2.7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2.7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2.7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2.7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2.7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2.7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2.7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2.7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2.7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2.7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2.7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2.7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2.7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2.7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2.7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2.7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2.7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2.7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2.7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2.7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2.7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2.7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2.7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2.7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2.7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2.7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2.7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2.7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2.7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2.7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2.7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2.7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2.7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2.7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2.7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2.7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2.7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2.7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2.7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2.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2.7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2.7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2.7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2.7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2.7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2.7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2.7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2.7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2.7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2.7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2.7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2.7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2.7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2.7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2.7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2.7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2.7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2.7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2.7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2.7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2.7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2.7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2.7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2.7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2.7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2.7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2.7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2.7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2.7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2.7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2.7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2.7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2.7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2.7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2.7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2.7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2.7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2.7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2.7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2.7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2.7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2.7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2.7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2.7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2.7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2.7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2.7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2.7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2.7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2.7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2.7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2.7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2.7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2.7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2.7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2.7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2.7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2.7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2.7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2.7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2.7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2.7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2.7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2.7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2.7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2.7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2.7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2.7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2.7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2.7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2.7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2.7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2.7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2.7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2.7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2.7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2.7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2.7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2.7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2.7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2.7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2.7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2.7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2.7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2.7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2.7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2.7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2.7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2.7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2.7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2.7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2.7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2.7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2.7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2.7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2.7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2.7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2.7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2.7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2.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2.7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2.7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2.7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2.7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2.7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2.7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2.7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2.7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2.7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2.7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2.7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2.7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2.7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2.7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2.7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2.7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2.7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2.7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2.7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2.7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2.7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2.7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2.7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2.7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2.7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2.7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2.7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2.7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2.7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2.7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2.7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2.7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2.7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2.7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2.7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2.7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2.7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2.7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2.7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2.7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2.7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2.7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2.7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2.7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2.7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2.7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2.7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2.7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2.7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2.7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2.7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2.7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2.7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2.7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2.7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2.7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2.7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2.7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2.7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2.7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2.7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2.7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2.7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2.7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2.7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2.7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2.7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2.7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2.7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2.7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2.7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2.7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2.7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2.7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2.7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2.7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2.7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2.7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2.7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2.7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2.7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2.7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2.7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2.7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2.7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2.7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2.7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2.7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2.7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2.7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2.7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2.7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2.7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2.7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2.7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2.7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2.7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2.7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2.7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2.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2.7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2.7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2.7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2.7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2.7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2.7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2.7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2.7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2.7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2.7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2.7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2.7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2.7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2.7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2.7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2.7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2.7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2.7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2.7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2.7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2.7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2.7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2.7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2.7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2.7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2.7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2.7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2.7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2.7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2.7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2.7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2.7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2.7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2.7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2.7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2.7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2.7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2.7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2.7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2.7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2.7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2.7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2.7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2.7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2.7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2.7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2.7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2.7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2.7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2.7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2.7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2.7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2.7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2.7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2.7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2.7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2.7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2.7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2.7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2.7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2.7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2.7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2.7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2.7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2.7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2.7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2.7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2.7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2.7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2.7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2.7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2.7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2.7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2.7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2.7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2.7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2.7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2.7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2.7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2.7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2.7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2.7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2.7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2.7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2.7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2.7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2.7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2.7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2.7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2.7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2.7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2.7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2.7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2.7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2.7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2.7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2.7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2.7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2.7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2.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2.7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2.7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2.7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2.7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2.7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2.7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2.7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2.7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2.7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2.7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2.7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2.7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2.7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2.7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2.7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2.7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2.7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2.7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2.7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2.7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2.7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2.7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2.7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2.7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2.7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2.7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2.7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2.7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2.7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2.7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2.7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2.7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2.7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2.7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2.7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2.7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2.7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2.7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2.7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2.7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2.7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2.7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2.7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2.7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2.7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2.7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2.7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2.7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2.7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2.7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2.7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2.7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2.7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2.7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2.7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2.7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2.7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2.7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2.7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2.7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2.7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2.7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2.7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2.7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2.7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2.7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2.7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2.7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2.7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2.7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2.7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2.7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2.7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2.7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2.7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2.7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2.7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2.7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2.7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2.7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2.7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2.7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2.7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2.7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2.7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2.7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2.7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2.7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2.7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2.7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2.7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2.7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2.7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2.7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2.7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2.7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2.7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2.7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2.7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2.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2.7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2.7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2.7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2.7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2.7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2.7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2.7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2.7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2.7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2.7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2.7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2.7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2.7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2.7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2.7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2.7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2.7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2.7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2.7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2.7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2.7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2.7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2.7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2.7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2.7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3">
    <mergeCell ref="D2:G2"/>
    <mergeCell ref="H2:K2"/>
    <mergeCell ref="L2:N2"/>
  </mergeCells>
  <pageMargins left="0.7" right="0.7" top="0.75" bottom="0.75" header="0.3" footer="0.3"/>
  <tableParts count="1">
    <tablePart r:id="rId1"/>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ummaryRight="0"/>
  </sheetPr>
  <dimension ref="A1:O67"/>
  <sheetViews>
    <sheetView workbookViewId="0"/>
  </sheetViews>
  <sheetFormatPr defaultColWidth="14.42578125" defaultRowHeight="15.75" customHeight="1"/>
  <cols>
    <col min="1" max="1" width="34.42578125" customWidth="1"/>
    <col min="2" max="2" width="47.85546875" customWidth="1"/>
    <col min="3" max="3" width="50.85546875" customWidth="1"/>
    <col min="4" max="4" width="69.42578125" customWidth="1"/>
    <col min="5" max="5" width="56" customWidth="1"/>
    <col min="6" max="6" width="56.5703125" customWidth="1"/>
    <col min="7" max="7" width="37.140625" customWidth="1"/>
    <col min="8" max="8" width="54.85546875" customWidth="1"/>
    <col min="9" max="9" width="44.5703125" customWidth="1"/>
    <col min="10" max="10" width="33.85546875" customWidth="1"/>
    <col min="11" max="11" width="30.85546875" customWidth="1"/>
    <col min="12" max="12" width="50" customWidth="1"/>
    <col min="13" max="13" width="43.5703125" customWidth="1"/>
    <col min="14" max="14" width="40.28515625" customWidth="1"/>
    <col min="15" max="15" width="45" customWidth="1"/>
  </cols>
  <sheetData>
    <row r="1" spans="1:15" ht="15.75" customHeight="1">
      <c r="A1" s="1376" t="s">
        <v>47</v>
      </c>
      <c r="B1" s="1377" t="s">
        <v>9520</v>
      </c>
      <c r="C1" s="1378"/>
      <c r="D1" s="1378"/>
      <c r="E1" s="1378"/>
      <c r="F1" s="1378"/>
      <c r="G1" s="1378"/>
      <c r="H1" s="1378"/>
      <c r="I1" s="1378"/>
      <c r="J1" s="1378"/>
      <c r="K1" s="1378"/>
      <c r="L1" s="1378"/>
      <c r="M1" s="1378"/>
      <c r="N1" s="1378"/>
      <c r="O1" s="1378"/>
    </row>
    <row r="2" spans="1:15" ht="102">
      <c r="A2" s="1379" t="s">
        <v>9521</v>
      </c>
      <c r="B2" s="1270" t="s">
        <v>9522</v>
      </c>
      <c r="C2" s="1270" t="s">
        <v>9523</v>
      </c>
      <c r="D2" s="1270" t="s">
        <v>9524</v>
      </c>
      <c r="E2" s="1270" t="s">
        <v>9525</v>
      </c>
      <c r="F2" s="1270" t="s">
        <v>9526</v>
      </c>
      <c r="G2" s="1270" t="s">
        <v>9527</v>
      </c>
      <c r="H2" s="1270" t="s">
        <v>9528</v>
      </c>
      <c r="I2" s="1270" t="s">
        <v>9529</v>
      </c>
      <c r="J2" s="1270" t="s">
        <v>9530</v>
      </c>
      <c r="K2" s="1270" t="s">
        <v>9531</v>
      </c>
      <c r="L2" s="1270" t="s">
        <v>9532</v>
      </c>
      <c r="M2" s="1378"/>
      <c r="N2" s="1378"/>
      <c r="O2" s="1378"/>
    </row>
    <row r="3" spans="1:15" ht="216.75">
      <c r="A3" s="1379"/>
      <c r="B3" s="1270"/>
      <c r="C3" s="1270"/>
      <c r="D3" s="1380" t="s">
        <v>9533</v>
      </c>
      <c r="E3" s="1270"/>
      <c r="F3" s="1270"/>
      <c r="G3" s="1270"/>
      <c r="H3" s="1270"/>
      <c r="I3" s="1378"/>
      <c r="J3" s="1378"/>
      <c r="K3" s="1378"/>
      <c r="L3" s="1378"/>
      <c r="M3" s="1378"/>
      <c r="N3" s="1378"/>
      <c r="O3" s="1378"/>
    </row>
    <row r="4" spans="1:15" ht="127.5">
      <c r="A4" s="1379" t="s">
        <v>9534</v>
      </c>
      <c r="B4" s="1270" t="s">
        <v>9535</v>
      </c>
      <c r="C4" s="1270" t="s">
        <v>9536</v>
      </c>
      <c r="D4" s="1270" t="s">
        <v>9537</v>
      </c>
      <c r="E4" s="1270" t="s">
        <v>9538</v>
      </c>
      <c r="F4" s="1270" t="s">
        <v>9539</v>
      </c>
      <c r="G4" s="8" t="s">
        <v>9540</v>
      </c>
      <c r="H4" s="1270" t="s">
        <v>9541</v>
      </c>
      <c r="I4" s="1270" t="s">
        <v>9542</v>
      </c>
      <c r="J4" s="1270" t="s">
        <v>9543</v>
      </c>
      <c r="K4" s="1270" t="s">
        <v>9544</v>
      </c>
      <c r="L4" s="1270" t="s">
        <v>9545</v>
      </c>
      <c r="M4" s="1270" t="s">
        <v>9546</v>
      </c>
      <c r="N4" s="1270" t="s">
        <v>9547</v>
      </c>
      <c r="O4" s="1270" t="s">
        <v>9548</v>
      </c>
    </row>
    <row r="5" spans="1:15" ht="153">
      <c r="A5" s="1379" t="s">
        <v>9549</v>
      </c>
      <c r="B5" s="1270" t="s">
        <v>9550</v>
      </c>
      <c r="C5" s="1270" t="s">
        <v>9551</v>
      </c>
      <c r="D5" s="1270" t="s">
        <v>9552</v>
      </c>
      <c r="E5" s="1270" t="s">
        <v>9553</v>
      </c>
      <c r="F5" s="1270" t="s">
        <v>9554</v>
      </c>
      <c r="G5" s="1270" t="s">
        <v>9555</v>
      </c>
      <c r="H5" s="1270" t="s">
        <v>9556</v>
      </c>
      <c r="I5" s="1378"/>
      <c r="J5" s="1378"/>
      <c r="K5" s="1378"/>
      <c r="L5" s="1378"/>
      <c r="M5" s="1378"/>
      <c r="N5" s="1378"/>
      <c r="O5" s="1378"/>
    </row>
    <row r="6" spans="1:15" ht="51">
      <c r="A6" s="1379" t="s">
        <v>9557</v>
      </c>
      <c r="B6" s="1270" t="s">
        <v>9558</v>
      </c>
      <c r="C6" s="1270" t="s">
        <v>9559</v>
      </c>
      <c r="D6" s="1378"/>
      <c r="E6" s="1378"/>
      <c r="F6" s="1378"/>
      <c r="G6" s="1378"/>
      <c r="H6" s="1378"/>
      <c r="I6" s="1378"/>
      <c r="J6" s="1378"/>
      <c r="K6" s="1378"/>
      <c r="L6" s="1378"/>
      <c r="M6" s="1378"/>
      <c r="N6" s="1378"/>
      <c r="O6" s="1378"/>
    </row>
    <row r="7" spans="1:15" ht="191.25">
      <c r="A7" s="1379" t="s">
        <v>4583</v>
      </c>
      <c r="B7" s="1270" t="s">
        <v>9560</v>
      </c>
      <c r="C7" s="1270" t="s">
        <v>9561</v>
      </c>
      <c r="D7" s="1270" t="s">
        <v>9562</v>
      </c>
      <c r="E7" s="1270" t="s">
        <v>9563</v>
      </c>
      <c r="F7" s="1270" t="s">
        <v>9564</v>
      </c>
      <c r="G7" s="1270" t="s">
        <v>9565</v>
      </c>
      <c r="H7" s="1270" t="s">
        <v>9566</v>
      </c>
      <c r="I7" s="1378"/>
      <c r="J7" s="1378"/>
      <c r="K7" s="1378"/>
      <c r="L7" s="1378"/>
      <c r="M7" s="1378"/>
      <c r="N7" s="1378"/>
      <c r="O7" s="1378"/>
    </row>
    <row r="8" spans="1:15" ht="89.25">
      <c r="A8" s="1381"/>
      <c r="B8" s="1270" t="s">
        <v>9567</v>
      </c>
      <c r="C8" s="1270" t="s">
        <v>9568</v>
      </c>
      <c r="D8" s="1270" t="s">
        <v>9569</v>
      </c>
      <c r="E8" s="1270" t="s">
        <v>9570</v>
      </c>
      <c r="F8" s="1378"/>
      <c r="G8" s="1378"/>
      <c r="H8" s="1378"/>
      <c r="I8" s="1378"/>
      <c r="J8" s="1378"/>
      <c r="K8" s="1378"/>
      <c r="L8" s="1378"/>
      <c r="M8" s="1378"/>
      <c r="N8" s="1378"/>
      <c r="O8" s="1378"/>
    </row>
    <row r="9" spans="1:15" ht="140.25">
      <c r="A9" s="1381"/>
      <c r="B9" s="1270" t="s">
        <v>9571</v>
      </c>
      <c r="C9" s="1270" t="s">
        <v>9572</v>
      </c>
      <c r="D9" s="1270" t="s">
        <v>9573</v>
      </c>
      <c r="E9" s="1270" t="s">
        <v>9574</v>
      </c>
      <c r="F9" s="1378"/>
      <c r="G9" s="1378"/>
      <c r="H9" s="1378"/>
      <c r="I9" s="1378"/>
      <c r="J9" s="1378"/>
      <c r="K9" s="1378"/>
      <c r="L9" s="1378"/>
      <c r="M9" s="1378"/>
      <c r="N9" s="1378"/>
      <c r="O9" s="1378"/>
    </row>
    <row r="10" spans="1:15" ht="63.75">
      <c r="A10" s="1381"/>
      <c r="B10" s="1270" t="s">
        <v>9575</v>
      </c>
      <c r="C10" s="1382" t="s">
        <v>9576</v>
      </c>
      <c r="D10" s="1270" t="s">
        <v>9577</v>
      </c>
      <c r="E10" s="1270" t="s">
        <v>9578</v>
      </c>
      <c r="F10" s="1378"/>
      <c r="G10" s="1378"/>
      <c r="H10" s="1378"/>
      <c r="I10" s="1378"/>
      <c r="J10" s="1378"/>
      <c r="K10" s="1378"/>
      <c r="L10" s="1378"/>
      <c r="M10" s="1378"/>
      <c r="N10" s="1378"/>
      <c r="O10" s="1378"/>
    </row>
    <row r="11" spans="1:15" ht="76.5">
      <c r="A11" s="1381"/>
      <c r="B11" s="1270" t="s">
        <v>9579</v>
      </c>
      <c r="C11" s="1270" t="s">
        <v>9580</v>
      </c>
      <c r="D11" s="1378"/>
      <c r="E11" s="1378"/>
      <c r="F11" s="1378"/>
      <c r="G11" s="1378"/>
      <c r="H11" s="1378"/>
      <c r="I11" s="1378"/>
      <c r="J11" s="1378"/>
      <c r="K11" s="1378"/>
      <c r="L11" s="1378"/>
      <c r="M11" s="1378"/>
      <c r="N11" s="1378"/>
      <c r="O11" s="1378"/>
    </row>
    <row r="12" spans="1:15" ht="38.25">
      <c r="A12" s="1379" t="s">
        <v>9581</v>
      </c>
      <c r="B12" s="1270" t="s">
        <v>9582</v>
      </c>
      <c r="C12" s="1270" t="s">
        <v>9583</v>
      </c>
      <c r="D12" s="1270" t="s">
        <v>9584</v>
      </c>
      <c r="E12" s="1270" t="s">
        <v>9585</v>
      </c>
      <c r="F12" s="1378"/>
      <c r="G12" s="1378"/>
      <c r="H12" s="1378"/>
      <c r="I12" s="1378"/>
      <c r="J12" s="1378"/>
      <c r="K12" s="1378"/>
      <c r="L12" s="1378"/>
      <c r="M12" s="1378"/>
      <c r="N12" s="1378"/>
      <c r="O12" s="1378"/>
    </row>
    <row r="13" spans="1:15" ht="127.5">
      <c r="A13" s="1379" t="s">
        <v>9586</v>
      </c>
      <c r="B13" s="1270" t="s">
        <v>9587</v>
      </c>
      <c r="C13" s="1270" t="s">
        <v>9588</v>
      </c>
      <c r="D13" s="1270" t="s">
        <v>9589</v>
      </c>
      <c r="E13" s="1270" t="s">
        <v>9590</v>
      </c>
      <c r="F13" s="1383" t="s">
        <v>9591</v>
      </c>
      <c r="G13" s="1270" t="s">
        <v>9592</v>
      </c>
      <c r="H13" s="1270" t="s">
        <v>9593</v>
      </c>
      <c r="I13" s="1270" t="s">
        <v>9594</v>
      </c>
      <c r="J13" s="1270" t="s">
        <v>9595</v>
      </c>
      <c r="K13" s="1270" t="s">
        <v>887</v>
      </c>
      <c r="L13" s="1378"/>
      <c r="M13" s="1378"/>
      <c r="N13" s="1378"/>
      <c r="O13" s="1378"/>
    </row>
    <row r="14" spans="1:15" ht="89.25">
      <c r="A14" s="1379" t="s">
        <v>9596</v>
      </c>
      <c r="B14" s="1270" t="s">
        <v>9597</v>
      </c>
      <c r="C14" s="1270" t="s">
        <v>9598</v>
      </c>
      <c r="D14" s="1270" t="s">
        <v>9599</v>
      </c>
      <c r="E14" s="1378"/>
      <c r="F14" s="1378"/>
      <c r="G14" s="1378"/>
      <c r="H14" s="1378"/>
      <c r="I14" s="1378"/>
      <c r="J14" s="1378"/>
      <c r="K14" s="1378"/>
      <c r="L14" s="1378"/>
      <c r="M14" s="1378"/>
      <c r="N14" s="1378"/>
      <c r="O14" s="1378"/>
    </row>
    <row r="15" spans="1:15" ht="76.5">
      <c r="A15" s="1379" t="s">
        <v>9600</v>
      </c>
      <c r="B15" s="1270" t="s">
        <v>9601</v>
      </c>
      <c r="C15" s="1270" t="s">
        <v>9602</v>
      </c>
      <c r="D15" s="1270" t="s">
        <v>9603</v>
      </c>
      <c r="E15" s="1270" t="s">
        <v>9604</v>
      </c>
      <c r="F15" s="1270" t="s">
        <v>9605</v>
      </c>
      <c r="G15" s="1378"/>
      <c r="H15" s="1378"/>
      <c r="I15" s="1378"/>
      <c r="J15" s="1378"/>
      <c r="K15" s="1378"/>
      <c r="L15" s="1378"/>
      <c r="M15" s="1378"/>
      <c r="N15" s="1378"/>
      <c r="O15" s="1378"/>
    </row>
    <row r="16" spans="1:15" ht="38.25">
      <c r="A16" s="1379" t="s">
        <v>9606</v>
      </c>
      <c r="B16" s="1270" t="s">
        <v>9607</v>
      </c>
      <c r="C16" s="1270" t="s">
        <v>9608</v>
      </c>
      <c r="D16" s="1270" t="s">
        <v>9609</v>
      </c>
      <c r="E16" s="1270" t="s">
        <v>9610</v>
      </c>
      <c r="F16" s="1270" t="s">
        <v>9611</v>
      </c>
      <c r="G16" s="1270" t="s">
        <v>9612</v>
      </c>
      <c r="H16" s="1378"/>
      <c r="I16" s="1378"/>
      <c r="J16" s="1378"/>
      <c r="K16" s="1378"/>
      <c r="L16" s="1378"/>
      <c r="M16" s="1378"/>
      <c r="N16" s="1378"/>
      <c r="O16" s="1378"/>
    </row>
    <row r="17" spans="1:15" ht="102">
      <c r="A17" s="1379" t="s">
        <v>9613</v>
      </c>
      <c r="B17" s="1270" t="s">
        <v>9614</v>
      </c>
      <c r="C17" s="1270" t="s">
        <v>9615</v>
      </c>
      <c r="D17" s="1270" t="s">
        <v>9616</v>
      </c>
      <c r="E17" s="1270" t="s">
        <v>9617</v>
      </c>
      <c r="F17" s="1270" t="s">
        <v>9618</v>
      </c>
      <c r="G17" s="1270" t="s">
        <v>9619</v>
      </c>
      <c r="H17" s="1270" t="s">
        <v>9620</v>
      </c>
      <c r="I17" s="1270" t="s">
        <v>9621</v>
      </c>
      <c r="J17" s="1378"/>
      <c r="K17" s="1378"/>
      <c r="L17" s="1378"/>
      <c r="M17" s="1378"/>
      <c r="N17" s="1378"/>
      <c r="O17" s="1378"/>
    </row>
    <row r="18" spans="1:15" ht="114.75">
      <c r="A18" s="1379" t="s">
        <v>9622</v>
      </c>
      <c r="B18" s="1270" t="s">
        <v>9623</v>
      </c>
      <c r="C18" s="1270" t="s">
        <v>9624</v>
      </c>
      <c r="D18" s="1270" t="s">
        <v>9625</v>
      </c>
      <c r="E18" s="1270" t="s">
        <v>9626</v>
      </c>
      <c r="F18" s="1270" t="s">
        <v>9627</v>
      </c>
      <c r="G18" s="1384" t="s">
        <v>9628</v>
      </c>
      <c r="H18" s="1378"/>
      <c r="I18" s="1378"/>
      <c r="J18" s="1378"/>
      <c r="K18" s="1378"/>
      <c r="L18" s="1378"/>
      <c r="M18" s="1378"/>
      <c r="N18" s="1378"/>
      <c r="O18" s="1378"/>
    </row>
    <row r="19" spans="1:15" ht="76.5">
      <c r="A19" s="1379" t="s">
        <v>9629</v>
      </c>
      <c r="B19" s="1270" t="s">
        <v>9630</v>
      </c>
      <c r="C19" s="1270" t="s">
        <v>9631</v>
      </c>
      <c r="D19" s="1270" t="s">
        <v>9632</v>
      </c>
      <c r="E19" s="1270" t="s">
        <v>9633</v>
      </c>
      <c r="F19" s="1378"/>
      <c r="G19" s="1378"/>
      <c r="H19" s="1378"/>
      <c r="I19" s="1378"/>
      <c r="J19" s="1378"/>
      <c r="K19" s="1378"/>
      <c r="L19" s="1378"/>
      <c r="M19" s="1378"/>
      <c r="N19" s="1378"/>
      <c r="O19" s="1378"/>
    </row>
    <row r="20" spans="1:15" ht="51">
      <c r="A20" s="1379" t="s">
        <v>9634</v>
      </c>
      <c r="B20" s="1270" t="s">
        <v>9635</v>
      </c>
      <c r="C20" s="1270" t="s">
        <v>9636</v>
      </c>
      <c r="D20" s="1270" t="s">
        <v>9637</v>
      </c>
      <c r="E20" s="1270" t="s">
        <v>9638</v>
      </c>
      <c r="F20" s="1270" t="s">
        <v>9639</v>
      </c>
      <c r="G20" s="1270" t="s">
        <v>9640</v>
      </c>
      <c r="H20" s="1378"/>
      <c r="I20" s="1378"/>
      <c r="J20" s="1378"/>
      <c r="K20" s="1378"/>
      <c r="L20" s="1378"/>
      <c r="M20" s="1378"/>
      <c r="N20" s="1378"/>
      <c r="O20" s="1378"/>
    </row>
    <row r="21" spans="1:15" ht="191.25">
      <c r="A21" s="1379" t="s">
        <v>9641</v>
      </c>
      <c r="B21" s="1270" t="s">
        <v>9642</v>
      </c>
      <c r="C21" s="8" t="s">
        <v>9643</v>
      </c>
      <c r="D21" s="1270" t="s">
        <v>9644</v>
      </c>
      <c r="E21" s="1270" t="s">
        <v>9645</v>
      </c>
      <c r="F21" s="1270" t="s">
        <v>9646</v>
      </c>
      <c r="G21" s="1382" t="s">
        <v>9647</v>
      </c>
      <c r="H21" s="1378"/>
      <c r="I21" s="1378"/>
      <c r="J21" s="1378"/>
      <c r="K21" s="1378"/>
      <c r="L21" s="1378"/>
      <c r="M21" s="1378"/>
      <c r="N21" s="1378"/>
      <c r="O21" s="1378"/>
    </row>
    <row r="22" spans="1:15" ht="63.75">
      <c r="A22" s="1381"/>
      <c r="B22" s="1378"/>
      <c r="C22" s="1378"/>
      <c r="D22" s="1270" t="s">
        <v>9648</v>
      </c>
      <c r="E22" s="1270" t="s">
        <v>9649</v>
      </c>
      <c r="F22" s="1378"/>
      <c r="G22" s="1378"/>
      <c r="H22" s="1378"/>
      <c r="I22" s="1378"/>
      <c r="J22" s="1378"/>
      <c r="K22" s="1378"/>
      <c r="L22" s="1378"/>
      <c r="M22" s="1378"/>
      <c r="N22" s="1378"/>
      <c r="O22" s="1378"/>
    </row>
    <row r="23" spans="1:15" ht="12.75">
      <c r="A23" s="1381"/>
      <c r="B23" s="1378"/>
      <c r="C23" s="1378"/>
      <c r="D23" s="1270" t="s">
        <v>9650</v>
      </c>
      <c r="E23" s="1378"/>
      <c r="F23" s="1378"/>
      <c r="G23" s="1378"/>
      <c r="H23" s="1378"/>
      <c r="I23" s="1378"/>
      <c r="J23" s="1378"/>
      <c r="K23" s="1378"/>
      <c r="L23" s="1378"/>
      <c r="M23" s="1378"/>
      <c r="N23" s="1378"/>
      <c r="O23" s="1378"/>
    </row>
    <row r="24" spans="1:15" ht="25.5">
      <c r="A24" s="1381"/>
      <c r="B24" s="1378"/>
      <c r="C24" s="1378"/>
      <c r="D24" s="1270" t="s">
        <v>9651</v>
      </c>
      <c r="E24" s="1378"/>
      <c r="F24" s="1378"/>
      <c r="G24" s="1378"/>
      <c r="H24" s="1378"/>
      <c r="I24" s="1378"/>
      <c r="J24" s="1378"/>
      <c r="K24" s="1378"/>
      <c r="L24" s="1378"/>
      <c r="M24" s="1378"/>
      <c r="N24" s="1378"/>
      <c r="O24" s="1378"/>
    </row>
    <row r="25" spans="1:15" ht="25.5">
      <c r="A25" s="1381"/>
      <c r="B25" s="1378"/>
      <c r="C25" s="1378"/>
      <c r="D25" s="1270" t="s">
        <v>9652</v>
      </c>
      <c r="E25" s="1378"/>
      <c r="F25" s="1378"/>
      <c r="G25" s="1378"/>
      <c r="H25" s="1378"/>
      <c r="I25" s="1378"/>
      <c r="J25" s="1378"/>
      <c r="K25" s="1378"/>
      <c r="L25" s="1378"/>
      <c r="M25" s="1378"/>
      <c r="N25" s="1378"/>
      <c r="O25" s="1378"/>
    </row>
    <row r="26" spans="1:15" ht="114.75">
      <c r="A26" s="1379" t="s">
        <v>9653</v>
      </c>
      <c r="B26" s="1270" t="s">
        <v>9654</v>
      </c>
      <c r="C26" s="1270" t="s">
        <v>9655</v>
      </c>
      <c r="D26" s="1270" t="s">
        <v>9656</v>
      </c>
      <c r="E26" s="1270" t="s">
        <v>9657</v>
      </c>
      <c r="F26" s="1270" t="s">
        <v>9658</v>
      </c>
      <c r="G26" s="1270" t="s">
        <v>9659</v>
      </c>
      <c r="H26" s="1270" t="s">
        <v>9660</v>
      </c>
      <c r="I26" s="1378"/>
      <c r="J26" s="1378"/>
      <c r="K26" s="1378"/>
      <c r="L26" s="1378"/>
      <c r="M26" s="1378"/>
      <c r="N26" s="1378"/>
      <c r="O26" s="1378"/>
    </row>
    <row r="27" spans="1:15" ht="12.75">
      <c r="A27" s="1379"/>
      <c r="B27" s="1270" t="s">
        <v>9661</v>
      </c>
      <c r="C27" s="1270"/>
      <c r="D27" s="1378"/>
      <c r="E27" s="1378"/>
      <c r="F27" s="1378"/>
      <c r="G27" s="1378"/>
      <c r="H27" s="1378"/>
      <c r="I27" s="1378"/>
      <c r="J27" s="1378"/>
      <c r="K27" s="1378"/>
      <c r="L27" s="1378"/>
      <c r="M27" s="1378"/>
      <c r="N27" s="1378"/>
      <c r="O27" s="1378"/>
    </row>
    <row r="28" spans="1:15" ht="153">
      <c r="A28" s="1379" t="s">
        <v>9662</v>
      </c>
      <c r="B28" s="1270" t="s">
        <v>9663</v>
      </c>
      <c r="C28" s="1270" t="s">
        <v>9664</v>
      </c>
      <c r="D28" s="8" t="s">
        <v>9665</v>
      </c>
      <c r="E28" s="1270" t="s">
        <v>9666</v>
      </c>
      <c r="F28" s="1270" t="s">
        <v>9667</v>
      </c>
      <c r="G28" s="1270" t="s">
        <v>9668</v>
      </c>
      <c r="H28" s="1270" t="s">
        <v>9669</v>
      </c>
      <c r="I28" s="1270"/>
      <c r="J28" s="1378"/>
      <c r="K28" s="1378"/>
      <c r="L28" s="1378"/>
      <c r="M28" s="1378"/>
      <c r="N28" s="1378"/>
      <c r="O28" s="1378"/>
    </row>
    <row r="29" spans="1:15" ht="127.5">
      <c r="A29" s="1379" t="s">
        <v>9670</v>
      </c>
      <c r="B29" s="1270" t="s">
        <v>9671</v>
      </c>
      <c r="C29" s="1270" t="s">
        <v>9672</v>
      </c>
      <c r="D29" s="1270"/>
      <c r="E29" s="1378"/>
      <c r="F29" s="1378"/>
      <c r="G29" s="1378"/>
      <c r="H29" s="1270" t="s">
        <v>9673</v>
      </c>
      <c r="I29" s="1270"/>
      <c r="J29" s="1378"/>
      <c r="K29" s="1378"/>
      <c r="L29" s="1378"/>
      <c r="M29" s="1378"/>
      <c r="N29" s="1378"/>
      <c r="O29" s="1378"/>
    </row>
    <row r="30" spans="1:15" ht="51">
      <c r="A30" s="1379" t="s">
        <v>9674</v>
      </c>
      <c r="B30" s="1270" t="s">
        <v>9675</v>
      </c>
      <c r="C30" s="1270" t="s">
        <v>9676</v>
      </c>
      <c r="D30" s="1270" t="s">
        <v>9677</v>
      </c>
      <c r="E30" s="1378"/>
      <c r="F30" s="1378"/>
      <c r="G30" s="1378"/>
      <c r="H30" s="1378"/>
      <c r="I30" s="1378"/>
      <c r="J30" s="1378"/>
      <c r="K30" s="1378"/>
      <c r="L30" s="1378"/>
      <c r="M30" s="1378"/>
      <c r="N30" s="1378"/>
      <c r="O30" s="1378"/>
    </row>
    <row r="31" spans="1:15" ht="76.5">
      <c r="A31" s="1379" t="s">
        <v>9678</v>
      </c>
      <c r="B31" s="1270" t="s">
        <v>9679</v>
      </c>
      <c r="C31" s="1270" t="s">
        <v>9680</v>
      </c>
      <c r="D31" s="1270" t="s">
        <v>9681</v>
      </c>
      <c r="E31" s="1270" t="s">
        <v>9682</v>
      </c>
      <c r="F31" s="1270" t="s">
        <v>9683</v>
      </c>
      <c r="G31" s="1270" t="s">
        <v>9684</v>
      </c>
      <c r="H31" s="1378"/>
      <c r="I31" s="1378"/>
      <c r="J31" s="1378"/>
      <c r="K31" s="1378"/>
      <c r="L31" s="1378"/>
      <c r="M31" s="1378"/>
      <c r="N31" s="1378"/>
      <c r="O31" s="1378"/>
    </row>
    <row r="32" spans="1:15" ht="89.25">
      <c r="A32" s="1379" t="s">
        <v>9685</v>
      </c>
      <c r="B32" s="1270" t="s">
        <v>9686</v>
      </c>
      <c r="C32" s="1270" t="s">
        <v>9687</v>
      </c>
      <c r="D32" s="1270" t="s">
        <v>9688</v>
      </c>
      <c r="E32" s="1270" t="s">
        <v>9689</v>
      </c>
      <c r="F32" s="1378"/>
      <c r="G32" s="1378"/>
      <c r="H32" s="1378"/>
      <c r="I32" s="1378"/>
      <c r="J32" s="1378"/>
      <c r="K32" s="1378"/>
      <c r="L32" s="1378"/>
      <c r="M32" s="1378"/>
      <c r="N32" s="1378"/>
      <c r="O32" s="1378"/>
    </row>
    <row r="33" spans="1:15" ht="12.75">
      <c r="A33" s="1379"/>
      <c r="B33" s="1378"/>
      <c r="C33" s="1378"/>
      <c r="D33" s="1378"/>
      <c r="E33" s="1378"/>
      <c r="F33" s="1378"/>
      <c r="G33" s="1378"/>
      <c r="H33" s="1378"/>
      <c r="I33" s="1378"/>
      <c r="J33" s="1378"/>
      <c r="K33" s="1378"/>
      <c r="L33" s="1378"/>
      <c r="M33" s="1378"/>
      <c r="N33" s="1378"/>
      <c r="O33" s="1378"/>
    </row>
    <row r="34" spans="1:15" ht="76.5">
      <c r="A34" s="1379" t="s">
        <v>9690</v>
      </c>
      <c r="B34" s="1270" t="s">
        <v>9691</v>
      </c>
      <c r="C34" s="1270" t="s">
        <v>9692</v>
      </c>
      <c r="D34" s="1378"/>
      <c r="E34" s="1378"/>
      <c r="F34" s="1378"/>
      <c r="G34" s="1378"/>
      <c r="H34" s="1378"/>
      <c r="I34" s="1378"/>
      <c r="J34" s="1378"/>
      <c r="K34" s="1378"/>
      <c r="L34" s="1378"/>
      <c r="M34" s="1378"/>
      <c r="N34" s="1378"/>
      <c r="O34" s="1378"/>
    </row>
    <row r="35" spans="1:15" ht="76.5">
      <c r="A35" s="1379" t="s">
        <v>9693</v>
      </c>
      <c r="B35" s="1378"/>
      <c r="C35" s="1378"/>
      <c r="D35" s="1378"/>
      <c r="E35" s="1378"/>
      <c r="F35" s="1378"/>
      <c r="G35" s="1378"/>
      <c r="H35" s="1378"/>
      <c r="I35" s="1378"/>
      <c r="J35" s="1378"/>
      <c r="K35" s="1378"/>
      <c r="L35" s="1378"/>
      <c r="M35" s="1378"/>
      <c r="N35" s="1378"/>
      <c r="O35" s="1378"/>
    </row>
    <row r="36" spans="1:15" ht="38.25">
      <c r="A36" s="1379" t="s">
        <v>9694</v>
      </c>
      <c r="B36" s="1378"/>
      <c r="C36" s="1378"/>
      <c r="D36" s="1378"/>
      <c r="E36" s="1378"/>
      <c r="F36" s="1378"/>
      <c r="G36" s="1378"/>
      <c r="H36" s="1378"/>
      <c r="I36" s="1378"/>
      <c r="J36" s="1378"/>
      <c r="K36" s="1378"/>
      <c r="L36" s="1378"/>
      <c r="M36" s="1378"/>
      <c r="N36" s="1378"/>
      <c r="O36" s="1378"/>
    </row>
    <row r="37" spans="1:15" ht="51">
      <c r="A37" s="1379" t="s">
        <v>9695</v>
      </c>
      <c r="B37" s="1378"/>
      <c r="C37" s="1378"/>
      <c r="D37" s="1378"/>
      <c r="E37" s="1378"/>
      <c r="F37" s="1378"/>
      <c r="G37" s="1378"/>
      <c r="H37" s="1378"/>
      <c r="I37" s="1378"/>
      <c r="J37" s="1378"/>
      <c r="K37" s="1378"/>
      <c r="L37" s="1378"/>
      <c r="M37" s="1378"/>
      <c r="N37" s="1378"/>
      <c r="O37" s="1378"/>
    </row>
    <row r="38" spans="1:15" ht="12.75">
      <c r="A38" s="1379"/>
      <c r="B38" s="1385"/>
      <c r="C38" s="1378"/>
      <c r="D38" s="1385"/>
      <c r="E38" s="1378"/>
      <c r="F38" s="1378"/>
      <c r="G38" s="1378"/>
      <c r="H38" s="1378"/>
      <c r="I38" s="1378"/>
      <c r="J38" s="1378"/>
      <c r="K38" s="1378"/>
      <c r="L38" s="1378"/>
      <c r="M38" s="1378"/>
      <c r="N38" s="1378"/>
      <c r="O38" s="1378"/>
    </row>
    <row r="39" spans="1:15" ht="12.75">
      <c r="A39" s="1381"/>
      <c r="B39" s="1378"/>
      <c r="C39" s="1378"/>
      <c r="D39" s="1378"/>
      <c r="E39" s="1378"/>
      <c r="F39" s="1378"/>
      <c r="G39" s="1378"/>
      <c r="H39" s="1378"/>
      <c r="I39" s="1378"/>
      <c r="J39" s="1378"/>
      <c r="K39" s="1378"/>
      <c r="L39" s="1378"/>
      <c r="M39" s="1378"/>
      <c r="N39" s="1378"/>
      <c r="O39" s="1378"/>
    </row>
    <row r="40" spans="1:15" ht="12.75">
      <c r="A40" s="1381"/>
      <c r="B40" s="1378"/>
      <c r="C40" s="1378"/>
      <c r="D40" s="1378"/>
      <c r="E40" s="1378"/>
      <c r="F40" s="1378"/>
      <c r="G40" s="1378"/>
      <c r="H40" s="1378"/>
      <c r="I40" s="1378"/>
      <c r="J40" s="1378"/>
      <c r="K40" s="1378"/>
      <c r="L40" s="1378"/>
      <c r="M40" s="1378"/>
      <c r="N40" s="1378"/>
      <c r="O40" s="1378"/>
    </row>
    <row r="41" spans="1:15" ht="12.75">
      <c r="A41" s="1381"/>
      <c r="B41" s="1378"/>
      <c r="C41" s="1378"/>
      <c r="D41" s="1378"/>
      <c r="E41" s="1378"/>
      <c r="F41" s="1378"/>
      <c r="G41" s="1378"/>
      <c r="H41" s="1378"/>
      <c r="I41" s="1378"/>
      <c r="J41" s="1378"/>
      <c r="K41" s="1378"/>
      <c r="L41" s="1378"/>
      <c r="M41" s="1378"/>
      <c r="N41" s="1378"/>
      <c r="O41" s="1378"/>
    </row>
    <row r="42" spans="1:15" ht="12.75">
      <c r="A42" s="1381"/>
      <c r="B42" s="1378"/>
      <c r="C42" s="1378"/>
      <c r="D42" s="1378"/>
      <c r="E42" s="1378"/>
      <c r="F42" s="1378"/>
      <c r="G42" s="1378"/>
      <c r="H42" s="1378"/>
      <c r="I42" s="1378"/>
      <c r="J42" s="1378"/>
      <c r="K42" s="1378"/>
      <c r="L42" s="1378"/>
      <c r="M42" s="1378"/>
      <c r="N42" s="1378"/>
      <c r="O42" s="1378"/>
    </row>
    <row r="43" spans="1:15" ht="12.75">
      <c r="A43" s="1381"/>
      <c r="B43" s="1378"/>
      <c r="C43" s="1378"/>
      <c r="D43" s="1378"/>
      <c r="E43" s="1378"/>
      <c r="F43" s="1378"/>
      <c r="G43" s="1378"/>
      <c r="H43" s="1378"/>
      <c r="I43" s="1378"/>
      <c r="J43" s="1378"/>
      <c r="K43" s="1378"/>
      <c r="L43" s="1378"/>
      <c r="M43" s="1378"/>
      <c r="N43" s="1378"/>
      <c r="O43" s="1378"/>
    </row>
    <row r="44" spans="1:15" ht="12.75">
      <c r="A44" s="1381"/>
      <c r="B44" s="1378"/>
      <c r="C44" s="1378"/>
      <c r="D44" s="1378"/>
      <c r="E44" s="1378"/>
      <c r="F44" s="1378"/>
      <c r="G44" s="1378"/>
      <c r="H44" s="1378"/>
      <c r="I44" s="1378"/>
      <c r="J44" s="1378"/>
      <c r="K44" s="1378"/>
      <c r="L44" s="1378"/>
      <c r="M44" s="1378"/>
      <c r="N44" s="1378"/>
      <c r="O44" s="1378"/>
    </row>
    <row r="45" spans="1:15" ht="12.75">
      <c r="A45" s="1381"/>
      <c r="B45" s="1378"/>
      <c r="C45" s="1378"/>
      <c r="D45" s="1378"/>
      <c r="E45" s="1378"/>
      <c r="F45" s="1378"/>
      <c r="G45" s="1378"/>
      <c r="H45" s="1378"/>
      <c r="I45" s="1378"/>
      <c r="J45" s="1378"/>
      <c r="K45" s="1378"/>
      <c r="L45" s="1378"/>
      <c r="M45" s="1378"/>
      <c r="N45" s="1378"/>
      <c r="O45" s="1378"/>
    </row>
    <row r="46" spans="1:15" ht="12.75">
      <c r="A46" s="1381"/>
      <c r="B46" s="1378"/>
      <c r="C46" s="1378"/>
      <c r="D46" s="1378"/>
      <c r="E46" s="1378"/>
      <c r="F46" s="1378"/>
      <c r="G46" s="1378"/>
      <c r="H46" s="1378"/>
      <c r="I46" s="1378"/>
      <c r="J46" s="1378"/>
      <c r="K46" s="1378"/>
      <c r="L46" s="1378"/>
      <c r="M46" s="1378"/>
      <c r="N46" s="1378"/>
      <c r="O46" s="1378"/>
    </row>
    <row r="47" spans="1:15" ht="12.75">
      <c r="A47" s="1381"/>
      <c r="B47" s="1378"/>
      <c r="C47" s="1378"/>
      <c r="D47" s="1378"/>
      <c r="E47" s="1378"/>
      <c r="F47" s="1378"/>
      <c r="G47" s="1378"/>
      <c r="H47" s="1378"/>
      <c r="I47" s="1378"/>
      <c r="J47" s="1378"/>
      <c r="K47" s="1378"/>
      <c r="L47" s="1378"/>
      <c r="M47" s="1378"/>
      <c r="N47" s="1378"/>
      <c r="O47" s="1378"/>
    </row>
    <row r="48" spans="1:15" ht="12.75">
      <c r="A48" s="1381"/>
      <c r="B48" s="1378"/>
      <c r="C48" s="1378"/>
      <c r="D48" s="1378"/>
      <c r="E48" s="1378"/>
      <c r="F48" s="1378"/>
      <c r="G48" s="1378"/>
      <c r="H48" s="1378"/>
      <c r="I48" s="1378"/>
      <c r="J48" s="1378"/>
      <c r="K48" s="1378"/>
      <c r="L48" s="1378"/>
      <c r="M48" s="1378"/>
      <c r="N48" s="1378"/>
      <c r="O48" s="1378"/>
    </row>
    <row r="49" spans="1:15" ht="12.75">
      <c r="A49" s="1381"/>
      <c r="B49" s="1378"/>
      <c r="C49" s="1378"/>
      <c r="D49" s="1378"/>
      <c r="E49" s="1378"/>
      <c r="F49" s="1378"/>
      <c r="G49" s="1378"/>
      <c r="H49" s="1378"/>
      <c r="I49" s="1378"/>
      <c r="J49" s="1378"/>
      <c r="K49" s="1378"/>
      <c r="L49" s="1378"/>
      <c r="M49" s="1378"/>
      <c r="N49" s="1378"/>
      <c r="O49" s="1378"/>
    </row>
    <row r="50" spans="1:15" ht="12.75">
      <c r="A50" s="1381"/>
      <c r="B50" s="1378"/>
      <c r="C50" s="1378"/>
      <c r="D50" s="1378"/>
      <c r="E50" s="1378"/>
      <c r="F50" s="1378"/>
      <c r="G50" s="1378"/>
      <c r="H50" s="1378"/>
      <c r="I50" s="1378"/>
      <c r="J50" s="1378"/>
      <c r="K50" s="1378"/>
      <c r="L50" s="1378"/>
      <c r="M50" s="1378"/>
      <c r="N50" s="1378"/>
      <c r="O50" s="1378"/>
    </row>
    <row r="51" spans="1:15" ht="12.75">
      <c r="A51" s="1381"/>
      <c r="B51" s="1378"/>
      <c r="C51" s="1378"/>
      <c r="D51" s="1378"/>
      <c r="E51" s="1378"/>
      <c r="F51" s="1378"/>
      <c r="G51" s="1378"/>
      <c r="H51" s="1378"/>
      <c r="I51" s="1378"/>
      <c r="J51" s="1378"/>
      <c r="K51" s="1378"/>
      <c r="L51" s="1378"/>
      <c r="M51" s="1378"/>
      <c r="N51" s="1378"/>
      <c r="O51" s="1378"/>
    </row>
    <row r="52" spans="1:15" ht="12.75">
      <c r="A52" s="1381"/>
      <c r="B52" s="1378"/>
      <c r="C52" s="1378"/>
      <c r="D52" s="1378"/>
      <c r="E52" s="1378"/>
      <c r="F52" s="1378"/>
      <c r="G52" s="1378"/>
      <c r="H52" s="1378"/>
      <c r="I52" s="1378"/>
      <c r="J52" s="1378"/>
      <c r="K52" s="1378"/>
      <c r="L52" s="1378"/>
      <c r="M52" s="1378"/>
      <c r="N52" s="1378"/>
      <c r="O52" s="1378"/>
    </row>
    <row r="53" spans="1:15" ht="12.75">
      <c r="A53" s="1381"/>
      <c r="B53" s="1378"/>
      <c r="C53" s="1378"/>
      <c r="D53" s="1378"/>
      <c r="E53" s="1378"/>
      <c r="F53" s="1378"/>
      <c r="G53" s="1378"/>
      <c r="H53" s="1378"/>
      <c r="I53" s="1378"/>
      <c r="J53" s="1378"/>
      <c r="K53" s="1378"/>
      <c r="L53" s="1378"/>
      <c r="M53" s="1378"/>
      <c r="N53" s="1378"/>
      <c r="O53" s="1378"/>
    </row>
    <row r="54" spans="1:15" ht="12.75">
      <c r="A54" s="1381"/>
      <c r="B54" s="1378"/>
      <c r="C54" s="1378"/>
      <c r="D54" s="1378"/>
      <c r="E54" s="1378"/>
      <c r="F54" s="1378"/>
      <c r="G54" s="1378"/>
      <c r="H54" s="1378"/>
      <c r="I54" s="1378"/>
      <c r="J54" s="1378"/>
      <c r="K54" s="1378"/>
      <c r="L54" s="1378"/>
      <c r="M54" s="1378"/>
      <c r="N54" s="1378"/>
      <c r="O54" s="1378"/>
    </row>
    <row r="55" spans="1:15" ht="12.75">
      <c r="A55" s="1381"/>
      <c r="B55" s="1378"/>
      <c r="C55" s="1378"/>
      <c r="D55" s="1378"/>
      <c r="E55" s="1378"/>
      <c r="F55" s="1378"/>
      <c r="G55" s="1378"/>
      <c r="H55" s="1378"/>
      <c r="I55" s="1378"/>
      <c r="J55" s="1378"/>
      <c r="K55" s="1378"/>
      <c r="L55" s="1378"/>
      <c r="M55" s="1378"/>
      <c r="N55" s="1378"/>
      <c r="O55" s="1378"/>
    </row>
    <row r="56" spans="1:15" ht="12.75">
      <c r="A56" s="1381"/>
      <c r="B56" s="1378"/>
      <c r="C56" s="1378"/>
      <c r="D56" s="1378"/>
      <c r="E56" s="1378"/>
      <c r="F56" s="1378"/>
      <c r="G56" s="1378"/>
      <c r="H56" s="1378"/>
      <c r="I56" s="1378"/>
      <c r="J56" s="1378"/>
      <c r="K56" s="1378"/>
      <c r="L56" s="1378"/>
      <c r="M56" s="1378"/>
      <c r="N56" s="1378"/>
      <c r="O56" s="1378"/>
    </row>
    <row r="57" spans="1:15" ht="12.75">
      <c r="A57" s="1381"/>
      <c r="B57" s="1378"/>
      <c r="C57" s="1378"/>
      <c r="D57" s="1378"/>
      <c r="E57" s="1378"/>
      <c r="F57" s="1378"/>
      <c r="G57" s="1378"/>
      <c r="H57" s="1378"/>
      <c r="I57" s="1378"/>
      <c r="J57" s="1378"/>
      <c r="K57" s="1378"/>
      <c r="L57" s="1378"/>
      <c r="M57" s="1378"/>
      <c r="N57" s="1378"/>
      <c r="O57" s="1378"/>
    </row>
    <row r="58" spans="1:15" ht="12.75">
      <c r="A58" s="1381"/>
      <c r="B58" s="1378"/>
      <c r="C58" s="1378"/>
      <c r="D58" s="1378"/>
      <c r="E58" s="1378"/>
      <c r="F58" s="1378"/>
      <c r="G58" s="1378"/>
      <c r="H58" s="1378"/>
      <c r="I58" s="1378"/>
      <c r="J58" s="1378"/>
      <c r="K58" s="1378"/>
      <c r="L58" s="1378"/>
      <c r="M58" s="1378"/>
      <c r="N58" s="1378"/>
      <c r="O58" s="1378"/>
    </row>
    <row r="59" spans="1:15" ht="12.75">
      <c r="A59" s="1381"/>
      <c r="B59" s="1378"/>
      <c r="C59" s="1378"/>
      <c r="D59" s="1378"/>
      <c r="E59" s="1378"/>
      <c r="F59" s="1378"/>
      <c r="G59" s="1378"/>
      <c r="H59" s="1378"/>
      <c r="I59" s="1378"/>
      <c r="J59" s="1378"/>
      <c r="K59" s="1378"/>
      <c r="L59" s="1378"/>
      <c r="M59" s="1378"/>
      <c r="N59" s="1378"/>
      <c r="O59" s="1378"/>
    </row>
    <row r="60" spans="1:15" ht="12.75">
      <c r="A60" s="1381"/>
      <c r="B60" s="1378"/>
      <c r="C60" s="1378"/>
      <c r="D60" s="1378"/>
      <c r="E60" s="1378"/>
      <c r="F60" s="1378"/>
      <c r="G60" s="1378"/>
      <c r="H60" s="1378"/>
      <c r="I60" s="1378"/>
      <c r="J60" s="1378"/>
      <c r="K60" s="1378"/>
      <c r="L60" s="1378"/>
      <c r="M60" s="1378"/>
      <c r="N60" s="1378"/>
      <c r="O60" s="1378"/>
    </row>
    <row r="61" spans="1:15" ht="12.75">
      <c r="A61" s="1381"/>
      <c r="B61" s="1378"/>
      <c r="C61" s="1378"/>
      <c r="D61" s="1378"/>
      <c r="E61" s="1378"/>
      <c r="F61" s="1378"/>
      <c r="G61" s="1378"/>
      <c r="H61" s="1378"/>
      <c r="I61" s="1378"/>
      <c r="J61" s="1378"/>
      <c r="K61" s="1378"/>
      <c r="L61" s="1378"/>
      <c r="M61" s="1378"/>
      <c r="N61" s="1378"/>
      <c r="O61" s="1378"/>
    </row>
    <row r="62" spans="1:15" ht="12.75">
      <c r="A62" s="1381"/>
      <c r="B62" s="1378"/>
      <c r="C62" s="1378"/>
      <c r="D62" s="1378"/>
      <c r="E62" s="1378"/>
      <c r="F62" s="1378"/>
      <c r="G62" s="1378"/>
      <c r="H62" s="1378"/>
      <c r="I62" s="1378"/>
      <c r="J62" s="1378"/>
      <c r="K62" s="1378"/>
      <c r="L62" s="1378"/>
      <c r="M62" s="1378"/>
      <c r="N62" s="1378"/>
      <c r="O62" s="1378"/>
    </row>
    <row r="63" spans="1:15" ht="12.75">
      <c r="A63" s="1381"/>
      <c r="B63" s="1378"/>
      <c r="C63" s="1378"/>
      <c r="D63" s="1378"/>
      <c r="E63" s="1378"/>
      <c r="F63" s="1378"/>
      <c r="G63" s="1378"/>
      <c r="H63" s="1378"/>
      <c r="I63" s="1378"/>
      <c r="J63" s="1378"/>
      <c r="K63" s="1378"/>
      <c r="L63" s="1378"/>
      <c r="M63" s="1378"/>
      <c r="N63" s="1378"/>
      <c r="O63" s="1378"/>
    </row>
    <row r="64" spans="1:15" ht="12.75">
      <c r="A64" s="1381"/>
      <c r="B64" s="1378"/>
      <c r="C64" s="1378"/>
      <c r="D64" s="1378"/>
      <c r="E64" s="1378"/>
      <c r="F64" s="1378"/>
      <c r="G64" s="1378"/>
      <c r="H64" s="1378"/>
      <c r="I64" s="1378"/>
      <c r="J64" s="1378"/>
      <c r="K64" s="1378"/>
      <c r="L64" s="1378"/>
      <c r="M64" s="1378"/>
      <c r="N64" s="1378"/>
      <c r="O64" s="1378"/>
    </row>
    <row r="65" spans="1:15" ht="12.75">
      <c r="A65" s="1381"/>
      <c r="B65" s="1378"/>
      <c r="C65" s="1378"/>
      <c r="D65" s="1378"/>
      <c r="E65" s="1378"/>
      <c r="F65" s="1378"/>
      <c r="G65" s="1378"/>
      <c r="H65" s="1378"/>
      <c r="I65" s="1378"/>
      <c r="J65" s="1378"/>
      <c r="K65" s="1378"/>
      <c r="L65" s="1378"/>
      <c r="M65" s="1378"/>
      <c r="N65" s="1378"/>
      <c r="O65" s="1378"/>
    </row>
    <row r="66" spans="1:15" ht="12.75">
      <c r="A66" s="1381"/>
      <c r="B66" s="1378"/>
      <c r="C66" s="1378"/>
      <c r="D66" s="1378"/>
      <c r="E66" s="1378"/>
      <c r="F66" s="1378"/>
      <c r="G66" s="1378"/>
      <c r="H66" s="1378"/>
      <c r="I66" s="1378"/>
      <c r="J66" s="1378"/>
      <c r="K66" s="1378"/>
      <c r="L66" s="1378"/>
      <c r="M66" s="1378"/>
      <c r="N66" s="1378"/>
      <c r="O66" s="1378"/>
    </row>
    <row r="67" spans="1:15" ht="12.75">
      <c r="A67" s="1381"/>
      <c r="B67" s="1378"/>
      <c r="C67" s="1378"/>
      <c r="D67" s="1378"/>
      <c r="E67" s="1378"/>
      <c r="F67" s="1378"/>
      <c r="G67" s="1378"/>
      <c r="H67" s="1378"/>
      <c r="I67" s="1378"/>
      <c r="J67" s="1378"/>
      <c r="K67" s="1378"/>
      <c r="L67" s="1378"/>
      <c r="M67" s="1378"/>
      <c r="N67" s="1378"/>
      <c r="O67" s="137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3</vt:i4>
      </vt:variant>
    </vt:vector>
  </HeadingPairs>
  <TitlesOfParts>
    <vt:vector size="30" baseType="lpstr">
      <vt:lpstr>Welcome!</vt:lpstr>
      <vt:lpstr>Class of 2022+ Questions</vt:lpstr>
      <vt:lpstr>Chat</vt:lpstr>
      <vt:lpstr>Rank Tally</vt:lpstr>
      <vt:lpstr>Post IV Communication</vt:lpstr>
      <vt:lpstr>Rank Lists</vt:lpstr>
      <vt:lpstr>IV Program Impressions</vt:lpstr>
      <vt:lpstr>Name &amp; ShameFame</vt:lpstr>
      <vt:lpstr>X vs Y</vt:lpstr>
      <vt:lpstr>Applicant Info</vt:lpstr>
      <vt:lpstr>M3M4PGYs Program Impressions</vt:lpstr>
      <vt:lpstr>Awards</vt:lpstr>
      <vt:lpstr>Funny Zoom Stories</vt:lpstr>
      <vt:lpstr>COVID19RacismCities</vt:lpstr>
      <vt:lpstr># of Invites</vt:lpstr>
      <vt:lpstr>Missed Connections &lt;3</vt:lpstr>
      <vt:lpstr>Doximity 2020 Ranks</vt:lpstr>
      <vt:lpstr>IV Swap</vt:lpstr>
      <vt:lpstr>2019-2020 Program Impressions</vt:lpstr>
      <vt:lpstr>Rejections</vt:lpstr>
      <vt:lpstr>IV Offers</vt:lpstr>
      <vt:lpstr>Virtual Opportunities</vt:lpstr>
      <vt:lpstr>Doximity Ranks 2019</vt:lpstr>
      <vt:lpstr> 2019-2020 x vs y</vt:lpstr>
      <vt:lpstr>Historical SOAP data</vt:lpstr>
      <vt:lpstr>2018-2019 Final IV Impressions</vt:lpstr>
      <vt:lpstr>2018-2019 Post-Match Advice</vt:lpstr>
      <vt:lpstr>Impression</vt:lpstr>
      <vt:lpstr>'2019-2020 Program Impressions'!NamedRange1</vt:lpstr>
      <vt:lpstr>NamedRange1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cp:lastModifiedBy>
  <dcterms:created xsi:type="dcterms:W3CDTF">2021-04-20T14:49:31Z</dcterms:created>
  <dcterms:modified xsi:type="dcterms:W3CDTF">2021-04-27T02:27:03Z</dcterms:modified>
</cp:coreProperties>
</file>